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odelo Obesidade\"/>
    </mc:Choice>
  </mc:AlternateContent>
  <xr:revisionPtr revIDLastSave="0" documentId="13_ncr:1_{CECD8CB1-DC38-45C2-9ABF-03C67374F9F1}" xr6:coauthVersionLast="47" xr6:coauthVersionMax="47" xr10:uidLastSave="{00000000-0000-0000-0000-000000000000}"/>
  <bookViews>
    <workbookView xWindow="28680" yWindow="-8955" windowWidth="16440" windowHeight="28440" activeTab="3" xr2:uid="{8294BBFC-8302-4CDD-99AA-A85EF751D56E}"/>
  </bookViews>
  <sheets>
    <sheet name="BMI prev" sheetId="1" r:id="rId1"/>
    <sheet name="RRs" sheetId="4" r:id="rId2"/>
    <sheet name="Prev" sheetId="5" r:id="rId3"/>
    <sheet name="PIF" sheetId="3" r:id="rId4"/>
    <sheet name="CHD" sheetId="6" r:id="rId5"/>
    <sheet name="Stroke" sheetId="7" r:id="rId6"/>
    <sheet name="HHD" sheetId="8" r:id="rId7"/>
    <sheet name="Diabetes" sheetId="9" r:id="rId8"/>
    <sheet name="CKD" sheetId="13" r:id="rId9"/>
    <sheet name="Cirrhosis" sheetId="10" r:id="rId10"/>
    <sheet name="Colon CA" sheetId="11" r:id="rId11"/>
    <sheet name="Kidney CA" sheetId="15" r:id="rId12"/>
    <sheet name="Liver CA" sheetId="16" r:id="rId13"/>
    <sheet name="Breast CA" sheetId="12" r:id="rId14"/>
    <sheet name="Pancreas CA" sheetId="14" r:id="rId15"/>
  </sheets>
  <externalReferences>
    <externalReference r:id="rId16"/>
    <externalReference r:id="rId17"/>
    <externalReference r:id="rId18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04" i="5" l="1"/>
  <c r="C204" i="5"/>
  <c r="E204" i="5"/>
  <c r="F204" i="5"/>
  <c r="D4" i="1" l="1"/>
  <c r="E4" i="1"/>
  <c r="D5" i="1"/>
  <c r="E5" i="1" s="1"/>
  <c r="D6" i="1"/>
  <c r="E6" i="1"/>
  <c r="D7" i="1"/>
  <c r="E7" i="1" s="1"/>
  <c r="D8" i="1"/>
  <c r="E8" i="1" s="1"/>
  <c r="D9" i="1"/>
  <c r="E9" i="1" s="1"/>
  <c r="D10" i="1"/>
  <c r="E10" i="1"/>
  <c r="D11" i="1"/>
  <c r="E11" i="1"/>
  <c r="D12" i="1"/>
  <c r="E12" i="1" s="1"/>
  <c r="D13" i="1"/>
  <c r="E13" i="1" s="1"/>
  <c r="D14" i="1"/>
  <c r="E14" i="1"/>
  <c r="D15" i="1"/>
  <c r="E15" i="1"/>
  <c r="D16" i="1"/>
  <c r="E16" i="1" s="1"/>
  <c r="D17" i="1"/>
  <c r="E17" i="1" s="1"/>
  <c r="D18" i="1"/>
  <c r="E18" i="1"/>
  <c r="D19" i="1"/>
  <c r="E19" i="1"/>
  <c r="D20" i="1"/>
  <c r="E20" i="1" s="1"/>
  <c r="D21" i="1"/>
  <c r="E21" i="1" s="1"/>
  <c r="D22" i="1"/>
  <c r="E22" i="1"/>
  <c r="D23" i="1"/>
  <c r="E23" i="1"/>
  <c r="D24" i="1"/>
  <c r="E24" i="1" s="1"/>
  <c r="D25" i="1"/>
  <c r="E25" i="1" s="1"/>
  <c r="D26" i="1"/>
  <c r="E26" i="1"/>
  <c r="D27" i="1"/>
  <c r="E27" i="1"/>
  <c r="D28" i="1"/>
  <c r="E28" i="1" s="1"/>
  <c r="D29" i="1"/>
  <c r="E29" i="1" s="1"/>
  <c r="D30" i="1"/>
  <c r="E30" i="1"/>
  <c r="D31" i="1"/>
  <c r="E31" i="1" s="1"/>
  <c r="D32" i="1"/>
  <c r="E32" i="1" s="1"/>
  <c r="D33" i="1"/>
  <c r="E33" i="1" s="1"/>
  <c r="D34" i="1"/>
  <c r="E34" i="1"/>
  <c r="D35" i="1"/>
  <c r="E35" i="1" s="1"/>
  <c r="D36" i="1"/>
  <c r="E36" i="1" s="1"/>
  <c r="D37" i="1"/>
  <c r="E37" i="1" s="1"/>
  <c r="D38" i="1"/>
  <c r="E38" i="1"/>
  <c r="D39" i="1"/>
  <c r="E39" i="1" s="1"/>
  <c r="D40" i="1"/>
  <c r="E40" i="1" s="1"/>
  <c r="D41" i="1"/>
  <c r="E41" i="1" s="1"/>
  <c r="D42" i="1"/>
  <c r="E42" i="1"/>
  <c r="D43" i="1"/>
  <c r="E43" i="1" s="1"/>
  <c r="D44" i="1"/>
  <c r="E44" i="1" s="1"/>
  <c r="D45" i="1"/>
  <c r="E45" i="1" s="1"/>
  <c r="D46" i="1"/>
  <c r="E46" i="1"/>
  <c r="D47" i="1"/>
  <c r="E47" i="1" s="1"/>
  <c r="D48" i="1"/>
  <c r="E48" i="1" s="1"/>
  <c r="D49" i="1"/>
  <c r="E49" i="1" s="1"/>
  <c r="D50" i="1"/>
  <c r="E50" i="1"/>
  <c r="D51" i="1"/>
  <c r="E51" i="1" s="1"/>
  <c r="D52" i="1"/>
  <c r="E52" i="1" s="1"/>
  <c r="D53" i="1"/>
  <c r="E53" i="1" s="1"/>
  <c r="D54" i="1"/>
  <c r="E54" i="1"/>
  <c r="D55" i="1"/>
  <c r="E55" i="1" s="1"/>
  <c r="D56" i="1"/>
  <c r="E56" i="1" s="1"/>
  <c r="D57" i="1"/>
  <c r="E57" i="1" s="1"/>
  <c r="D58" i="1"/>
  <c r="E58" i="1"/>
  <c r="D59" i="1"/>
  <c r="E59" i="1" s="1"/>
  <c r="D60" i="1"/>
  <c r="E60" i="1" s="1"/>
  <c r="D61" i="1"/>
  <c r="E61" i="1" s="1"/>
  <c r="D62" i="1"/>
  <c r="E62" i="1"/>
  <c r="D63" i="1"/>
  <c r="E63" i="1" s="1"/>
  <c r="D64" i="1"/>
  <c r="E64" i="1" s="1"/>
  <c r="D65" i="1"/>
  <c r="E65" i="1" s="1"/>
  <c r="D66" i="1"/>
  <c r="E66" i="1"/>
  <c r="D67" i="1"/>
  <c r="E67" i="1" s="1"/>
  <c r="D68" i="1"/>
  <c r="E68" i="1" s="1"/>
  <c r="D69" i="1"/>
  <c r="E69" i="1" s="1"/>
  <c r="D70" i="1"/>
  <c r="E70" i="1"/>
  <c r="D71" i="1"/>
  <c r="E71" i="1" s="1"/>
  <c r="D72" i="1"/>
  <c r="E72" i="1" s="1"/>
  <c r="D73" i="1"/>
  <c r="E73" i="1" s="1"/>
  <c r="D74" i="1"/>
  <c r="E74" i="1"/>
  <c r="D75" i="1"/>
  <c r="E75" i="1" s="1"/>
  <c r="D76" i="1"/>
  <c r="E76" i="1" s="1"/>
  <c r="D77" i="1"/>
  <c r="E77" i="1" s="1"/>
  <c r="D78" i="1"/>
  <c r="E78" i="1"/>
  <c r="D79" i="1"/>
  <c r="E79" i="1" s="1"/>
  <c r="D80" i="1"/>
  <c r="E80" i="1" s="1"/>
  <c r="D81" i="1"/>
  <c r="E81" i="1" s="1"/>
  <c r="D82" i="1"/>
  <c r="E82" i="1"/>
  <c r="D83" i="1"/>
  <c r="E83" i="1" s="1"/>
  <c r="D84" i="1"/>
  <c r="E84" i="1" s="1"/>
  <c r="D85" i="1"/>
  <c r="E85" i="1" s="1"/>
  <c r="D86" i="1"/>
  <c r="E86" i="1"/>
  <c r="D87" i="1"/>
  <c r="E87" i="1" s="1"/>
  <c r="D88" i="1"/>
  <c r="E88" i="1" s="1"/>
  <c r="D89" i="1"/>
  <c r="E89" i="1" s="1"/>
  <c r="D90" i="1"/>
  <c r="E90" i="1"/>
  <c r="D91" i="1"/>
  <c r="E91" i="1" s="1"/>
  <c r="D92" i="1"/>
  <c r="E92" i="1" s="1"/>
  <c r="D93" i="1"/>
  <c r="E93" i="1" s="1"/>
  <c r="D94" i="1"/>
  <c r="E94" i="1"/>
  <c r="D95" i="1"/>
  <c r="E95" i="1" s="1"/>
  <c r="D96" i="1"/>
  <c r="E96" i="1" s="1"/>
  <c r="D97" i="1"/>
  <c r="E97" i="1" s="1"/>
  <c r="D98" i="1"/>
  <c r="E98" i="1"/>
  <c r="D99" i="1"/>
  <c r="E99" i="1" s="1"/>
  <c r="D100" i="1"/>
  <c r="E100" i="1" s="1"/>
  <c r="D101" i="1"/>
  <c r="E101" i="1" s="1"/>
  <c r="D102" i="1"/>
  <c r="E102" i="1"/>
  <c r="D103" i="1"/>
  <c r="E103" i="1" s="1"/>
  <c r="D104" i="1"/>
  <c r="E104" i="1" s="1"/>
  <c r="D105" i="1"/>
  <c r="E105" i="1" s="1"/>
  <c r="D106" i="1"/>
  <c r="E106" i="1"/>
  <c r="D107" i="1"/>
  <c r="E107" i="1" s="1"/>
  <c r="D108" i="1"/>
  <c r="E108" i="1" s="1"/>
  <c r="D109" i="1"/>
  <c r="E109" i="1" s="1"/>
  <c r="D110" i="1"/>
  <c r="E110" i="1"/>
  <c r="D111" i="1"/>
  <c r="E111" i="1" s="1"/>
  <c r="D112" i="1"/>
  <c r="E112" i="1" s="1"/>
  <c r="D113" i="1"/>
  <c r="E113" i="1" s="1"/>
  <c r="D114" i="1"/>
  <c r="E114" i="1"/>
  <c r="D115" i="1"/>
  <c r="E115" i="1" s="1"/>
  <c r="D116" i="1"/>
  <c r="E116" i="1" s="1"/>
  <c r="D117" i="1"/>
  <c r="E117" i="1" s="1"/>
  <c r="D118" i="1"/>
  <c r="E118" i="1"/>
  <c r="D119" i="1"/>
  <c r="E119" i="1" s="1"/>
  <c r="D120" i="1"/>
  <c r="E120" i="1" s="1"/>
  <c r="D121" i="1"/>
  <c r="E121" i="1" s="1"/>
  <c r="D122" i="1"/>
  <c r="E122" i="1"/>
  <c r="D123" i="1"/>
  <c r="E123" i="1" s="1"/>
  <c r="D124" i="1"/>
  <c r="E124" i="1" s="1"/>
  <c r="D125" i="1"/>
  <c r="E125" i="1" s="1"/>
  <c r="D126" i="1"/>
  <c r="E126" i="1"/>
  <c r="D127" i="1"/>
  <c r="E127" i="1" s="1"/>
  <c r="D128" i="1"/>
  <c r="E128" i="1" s="1"/>
  <c r="D129" i="1"/>
  <c r="E129" i="1" s="1"/>
  <c r="D130" i="1"/>
  <c r="E130" i="1"/>
  <c r="D131" i="1"/>
  <c r="E131" i="1" s="1"/>
  <c r="D132" i="1"/>
  <c r="E132" i="1" s="1"/>
  <c r="D133" i="1"/>
  <c r="E133" i="1" s="1"/>
  <c r="D134" i="1"/>
  <c r="E134" i="1"/>
  <c r="D135" i="1"/>
  <c r="E135" i="1" s="1"/>
  <c r="D136" i="1"/>
  <c r="E136" i="1" s="1"/>
  <c r="D137" i="1"/>
  <c r="E137" i="1" s="1"/>
  <c r="D138" i="1"/>
  <c r="E138" i="1"/>
  <c r="D139" i="1"/>
  <c r="E139" i="1" s="1"/>
  <c r="D140" i="1"/>
  <c r="E140" i="1" s="1"/>
  <c r="D141" i="1"/>
  <c r="E141" i="1" s="1"/>
  <c r="D142" i="1"/>
  <c r="E142" i="1"/>
  <c r="D143" i="1"/>
  <c r="E143" i="1" s="1"/>
  <c r="D144" i="1"/>
  <c r="E144" i="1" s="1"/>
  <c r="D145" i="1"/>
  <c r="E145" i="1" s="1"/>
  <c r="D146" i="1"/>
  <c r="E146" i="1"/>
  <c r="D147" i="1"/>
  <c r="E147" i="1" s="1"/>
  <c r="D148" i="1"/>
  <c r="E148" i="1" s="1"/>
  <c r="D149" i="1"/>
  <c r="E149" i="1" s="1"/>
  <c r="D150" i="1"/>
  <c r="E150" i="1"/>
  <c r="D151" i="1"/>
  <c r="E151" i="1" s="1"/>
  <c r="D152" i="1"/>
  <c r="E152" i="1" s="1"/>
  <c r="D153" i="1"/>
  <c r="E153" i="1" s="1"/>
  <c r="D154" i="1"/>
  <c r="E154" i="1"/>
  <c r="D155" i="1"/>
  <c r="E155" i="1" s="1"/>
  <c r="D156" i="1"/>
  <c r="E156" i="1" s="1"/>
  <c r="D157" i="1"/>
  <c r="E157" i="1" s="1"/>
  <c r="D158" i="1"/>
  <c r="E158" i="1"/>
  <c r="D159" i="1"/>
  <c r="E159" i="1" s="1"/>
  <c r="D160" i="1"/>
  <c r="E160" i="1" s="1"/>
  <c r="D161" i="1"/>
  <c r="E161" i="1" s="1"/>
  <c r="D162" i="1"/>
  <c r="E162" i="1"/>
  <c r="D163" i="1"/>
  <c r="E163" i="1" s="1"/>
  <c r="D164" i="1"/>
  <c r="E164" i="1" s="1"/>
  <c r="D165" i="1"/>
  <c r="E165" i="1" s="1"/>
  <c r="D166" i="1"/>
  <c r="E166" i="1"/>
  <c r="D167" i="1"/>
  <c r="E167" i="1" s="1"/>
  <c r="D168" i="1"/>
  <c r="E168" i="1" s="1"/>
  <c r="D169" i="1"/>
  <c r="E169" i="1" s="1"/>
  <c r="D170" i="1"/>
  <c r="E170" i="1"/>
  <c r="D171" i="1"/>
  <c r="E171" i="1" s="1"/>
  <c r="D172" i="1"/>
  <c r="E172" i="1" s="1"/>
  <c r="D173" i="1"/>
  <c r="E173" i="1" s="1"/>
  <c r="D174" i="1"/>
  <c r="E174" i="1"/>
  <c r="D175" i="1"/>
  <c r="E175" i="1" s="1"/>
  <c r="D176" i="1"/>
  <c r="E176" i="1" s="1"/>
  <c r="D177" i="1"/>
  <c r="E177" i="1" s="1"/>
  <c r="D178" i="1"/>
  <c r="E178" i="1"/>
  <c r="D179" i="1"/>
  <c r="E179" i="1" s="1"/>
  <c r="D180" i="1"/>
  <c r="E180" i="1" s="1"/>
  <c r="D181" i="1"/>
  <c r="E181" i="1" s="1"/>
  <c r="D182" i="1"/>
  <c r="E182" i="1"/>
  <c r="D183" i="1"/>
  <c r="E183" i="1" s="1"/>
  <c r="D184" i="1"/>
  <c r="E184" i="1" s="1"/>
  <c r="D185" i="1"/>
  <c r="E185" i="1" s="1"/>
  <c r="D186" i="1"/>
  <c r="E186" i="1"/>
  <c r="D187" i="1"/>
  <c r="E187" i="1" s="1"/>
  <c r="D188" i="1"/>
  <c r="E188" i="1" s="1"/>
  <c r="D189" i="1"/>
  <c r="E189" i="1" s="1"/>
  <c r="D190" i="1"/>
  <c r="E190" i="1"/>
  <c r="D191" i="1"/>
  <c r="E191" i="1" s="1"/>
  <c r="D192" i="1"/>
  <c r="E192" i="1" s="1"/>
  <c r="D193" i="1"/>
  <c r="E193" i="1" s="1"/>
  <c r="D194" i="1"/>
  <c r="E194" i="1"/>
  <c r="D195" i="1"/>
  <c r="E195" i="1" s="1"/>
  <c r="D196" i="1"/>
  <c r="E196" i="1" s="1"/>
  <c r="D197" i="1"/>
  <c r="E197" i="1" s="1"/>
  <c r="D198" i="1"/>
  <c r="E198" i="1"/>
  <c r="D199" i="1"/>
  <c r="E199" i="1" s="1"/>
  <c r="D200" i="1"/>
  <c r="E200" i="1" s="1"/>
  <c r="D201" i="1"/>
  <c r="E201" i="1" s="1"/>
  <c r="D202" i="1"/>
  <c r="E202" i="1"/>
  <c r="D203" i="1"/>
  <c r="E203" i="1" s="1"/>
  <c r="D204" i="1"/>
  <c r="E204" i="1" s="1"/>
  <c r="D205" i="1"/>
  <c r="E205" i="1" s="1"/>
  <c r="N4" i="1"/>
  <c r="O4" i="1"/>
  <c r="Q4" i="1"/>
  <c r="R4" i="1"/>
  <c r="CL412" i="3" l="1"/>
  <c r="CL411" i="3"/>
  <c r="CL410" i="3"/>
  <c r="CL409" i="3"/>
  <c r="CL408" i="3"/>
  <c r="CL407" i="3"/>
  <c r="CL406" i="3"/>
  <c r="CL405" i="3"/>
  <c r="CL404" i="3"/>
  <c r="CL403" i="3"/>
  <c r="CL402" i="3"/>
  <c r="CL401" i="3"/>
  <c r="CL400" i="3"/>
  <c r="CL399" i="3"/>
  <c r="CL398" i="3"/>
  <c r="CL397" i="3"/>
  <c r="CL396" i="3"/>
  <c r="CL395" i="3"/>
  <c r="CL394" i="3"/>
  <c r="CL393" i="3"/>
  <c r="CL392" i="3"/>
  <c r="CL391" i="3"/>
  <c r="CL390" i="3"/>
  <c r="CL389" i="3"/>
  <c r="CL388" i="3"/>
  <c r="CL387" i="3"/>
  <c r="CL386" i="3"/>
  <c r="CL385" i="3"/>
  <c r="CL384" i="3"/>
  <c r="CL383" i="3"/>
  <c r="CL382" i="3"/>
  <c r="CL381" i="3"/>
  <c r="CL380" i="3"/>
  <c r="CL379" i="3"/>
  <c r="CL378" i="3"/>
  <c r="CL377" i="3"/>
  <c r="CL376" i="3"/>
  <c r="CL375" i="3"/>
  <c r="CL374" i="3"/>
  <c r="CL373" i="3"/>
  <c r="CL372" i="3"/>
  <c r="CL371" i="3"/>
  <c r="CL370" i="3"/>
  <c r="CL369" i="3"/>
  <c r="CL368" i="3"/>
  <c r="CL367" i="3"/>
  <c r="CL366" i="3"/>
  <c r="CL365" i="3"/>
  <c r="CL364" i="3"/>
  <c r="CL363" i="3"/>
  <c r="CL362" i="3"/>
  <c r="CL361" i="3"/>
  <c r="CL360" i="3"/>
  <c r="CL359" i="3"/>
  <c r="CL358" i="3"/>
  <c r="CL357" i="3"/>
  <c r="CL356" i="3"/>
  <c r="CL355" i="3"/>
  <c r="CL354" i="3"/>
  <c r="CL353" i="3"/>
  <c r="CL352" i="3"/>
  <c r="CL351" i="3"/>
  <c r="CL350" i="3"/>
  <c r="CL349" i="3"/>
  <c r="CL348" i="3"/>
  <c r="CL347" i="3"/>
  <c r="CL346" i="3"/>
  <c r="CL345" i="3"/>
  <c r="CL344" i="3"/>
  <c r="CL343" i="3"/>
  <c r="CL342" i="3"/>
  <c r="CL341" i="3"/>
  <c r="CL340" i="3"/>
  <c r="CL339" i="3"/>
  <c r="CL338" i="3"/>
  <c r="CL337" i="3"/>
  <c r="CL336" i="3"/>
  <c r="CL335" i="3"/>
  <c r="CL334" i="3"/>
  <c r="CL333" i="3"/>
  <c r="CL332" i="3"/>
  <c r="CL331" i="3"/>
  <c r="CL330" i="3"/>
  <c r="CL329" i="3"/>
  <c r="CL328" i="3"/>
  <c r="CL327" i="3"/>
  <c r="CL326" i="3"/>
  <c r="CL325" i="3"/>
  <c r="CL324" i="3"/>
  <c r="CL323" i="3"/>
  <c r="CL322" i="3"/>
  <c r="CL321" i="3"/>
  <c r="CL320" i="3"/>
  <c r="CL319" i="3"/>
  <c r="CL318" i="3"/>
  <c r="CL317" i="3"/>
  <c r="CL316" i="3"/>
  <c r="CL315" i="3"/>
  <c r="CL314" i="3"/>
  <c r="CL313" i="3"/>
  <c r="CL312" i="3"/>
  <c r="CL311" i="3"/>
  <c r="CL310" i="3"/>
  <c r="CL309" i="3"/>
  <c r="CL308" i="3"/>
  <c r="CL307" i="3"/>
  <c r="CL306" i="3"/>
  <c r="CL305" i="3"/>
  <c r="CL304" i="3"/>
  <c r="CL303" i="3"/>
  <c r="CL302" i="3"/>
  <c r="CL301" i="3"/>
  <c r="CL300" i="3"/>
  <c r="CL299" i="3"/>
  <c r="CL298" i="3"/>
  <c r="CL297" i="3"/>
  <c r="CL296" i="3"/>
  <c r="CL295" i="3"/>
  <c r="CL294" i="3"/>
  <c r="CL293" i="3"/>
  <c r="CL292" i="3"/>
  <c r="CL291" i="3"/>
  <c r="CL290" i="3"/>
  <c r="CL289" i="3"/>
  <c r="CL288" i="3"/>
  <c r="CL287" i="3"/>
  <c r="CL286" i="3"/>
  <c r="CL285" i="3"/>
  <c r="CL284" i="3"/>
  <c r="CL283" i="3"/>
  <c r="CL282" i="3"/>
  <c r="CL281" i="3"/>
  <c r="CL280" i="3"/>
  <c r="CL279" i="3"/>
  <c r="CL278" i="3"/>
  <c r="CL277" i="3"/>
  <c r="CL276" i="3"/>
  <c r="CL275" i="3"/>
  <c r="CL274" i="3"/>
  <c r="CL273" i="3"/>
  <c r="CL272" i="3"/>
  <c r="CL271" i="3"/>
  <c r="CL270" i="3"/>
  <c r="CL269" i="3"/>
  <c r="CL268" i="3"/>
  <c r="CL267" i="3"/>
  <c r="CL266" i="3"/>
  <c r="CL265" i="3"/>
  <c r="CL264" i="3"/>
  <c r="CL263" i="3"/>
  <c r="CL262" i="3"/>
  <c r="CL261" i="3"/>
  <c r="CL260" i="3"/>
  <c r="CL259" i="3"/>
  <c r="CL258" i="3"/>
  <c r="CL257" i="3"/>
  <c r="CL256" i="3"/>
  <c r="CL255" i="3"/>
  <c r="CL254" i="3"/>
  <c r="CL253" i="3"/>
  <c r="CL252" i="3"/>
  <c r="CL251" i="3"/>
  <c r="CL250" i="3"/>
  <c r="CL249" i="3"/>
  <c r="CL248" i="3"/>
  <c r="CL247" i="3"/>
  <c r="CL246" i="3"/>
  <c r="CL245" i="3"/>
  <c r="CL244" i="3"/>
  <c r="CL243" i="3"/>
  <c r="CL242" i="3"/>
  <c r="CL241" i="3"/>
  <c r="CL240" i="3"/>
  <c r="CL239" i="3"/>
  <c r="CL238" i="3"/>
  <c r="CL237" i="3"/>
  <c r="CL236" i="3"/>
  <c r="CL235" i="3"/>
  <c r="CL234" i="3"/>
  <c r="CL233" i="3"/>
  <c r="CL232" i="3"/>
  <c r="CL231" i="3"/>
  <c r="CL230" i="3"/>
  <c r="CL229" i="3"/>
  <c r="CL228" i="3"/>
  <c r="CL227" i="3"/>
  <c r="CL226" i="3"/>
  <c r="CL225" i="3"/>
  <c r="CL224" i="3"/>
  <c r="CL223" i="3"/>
  <c r="CL222" i="3"/>
  <c r="CL221" i="3"/>
  <c r="CL220" i="3"/>
  <c r="CL219" i="3"/>
  <c r="CL218" i="3"/>
  <c r="CL217" i="3"/>
  <c r="CL216" i="3"/>
  <c r="CL215" i="3"/>
  <c r="CL214" i="3"/>
  <c r="CL213" i="3"/>
  <c r="CL212" i="3"/>
  <c r="CL211" i="3"/>
  <c r="CD412" i="3"/>
  <c r="CD411" i="3"/>
  <c r="CD410" i="3"/>
  <c r="CD409" i="3"/>
  <c r="CD408" i="3"/>
  <c r="CD407" i="3"/>
  <c r="CD406" i="3"/>
  <c r="CD405" i="3"/>
  <c r="CD404" i="3"/>
  <c r="CD403" i="3"/>
  <c r="CD402" i="3"/>
  <c r="CD401" i="3"/>
  <c r="CD400" i="3"/>
  <c r="CD399" i="3"/>
  <c r="CD398" i="3"/>
  <c r="CD397" i="3"/>
  <c r="CD396" i="3"/>
  <c r="CD395" i="3"/>
  <c r="CD394" i="3"/>
  <c r="CD393" i="3"/>
  <c r="CD392" i="3"/>
  <c r="CD391" i="3"/>
  <c r="CD390" i="3"/>
  <c r="CD389" i="3"/>
  <c r="CD388" i="3"/>
  <c r="CD387" i="3"/>
  <c r="CD386" i="3"/>
  <c r="CD385" i="3"/>
  <c r="CD384" i="3"/>
  <c r="CD383" i="3"/>
  <c r="CD382" i="3"/>
  <c r="CD381" i="3"/>
  <c r="CD380" i="3"/>
  <c r="CD379" i="3"/>
  <c r="CD378" i="3"/>
  <c r="CD377" i="3"/>
  <c r="CD376" i="3"/>
  <c r="CD375" i="3"/>
  <c r="CD374" i="3"/>
  <c r="CD373" i="3"/>
  <c r="CD372" i="3"/>
  <c r="CD371" i="3"/>
  <c r="CD370" i="3"/>
  <c r="CD369" i="3"/>
  <c r="CD368" i="3"/>
  <c r="CD367" i="3"/>
  <c r="CD366" i="3"/>
  <c r="CD365" i="3"/>
  <c r="CD364" i="3"/>
  <c r="CD363" i="3"/>
  <c r="CD362" i="3"/>
  <c r="CD361" i="3"/>
  <c r="CD360" i="3"/>
  <c r="CD359" i="3"/>
  <c r="CD358" i="3"/>
  <c r="CD357" i="3"/>
  <c r="CD356" i="3"/>
  <c r="CD355" i="3"/>
  <c r="CD354" i="3"/>
  <c r="CD353" i="3"/>
  <c r="CD352" i="3"/>
  <c r="CD351" i="3"/>
  <c r="CD350" i="3"/>
  <c r="CD349" i="3"/>
  <c r="CD348" i="3"/>
  <c r="CD347" i="3"/>
  <c r="CD346" i="3"/>
  <c r="CD345" i="3"/>
  <c r="CD344" i="3"/>
  <c r="CD343" i="3"/>
  <c r="CD342" i="3"/>
  <c r="CD341" i="3"/>
  <c r="CD340" i="3"/>
  <c r="CD339" i="3"/>
  <c r="CD338" i="3"/>
  <c r="CD337" i="3"/>
  <c r="CD336" i="3"/>
  <c r="CD335" i="3"/>
  <c r="CD334" i="3"/>
  <c r="CD333" i="3"/>
  <c r="CD332" i="3"/>
  <c r="CD331" i="3"/>
  <c r="CD330" i="3"/>
  <c r="CD329" i="3"/>
  <c r="CD328" i="3"/>
  <c r="CD327" i="3"/>
  <c r="CD326" i="3"/>
  <c r="CD325" i="3"/>
  <c r="CD324" i="3"/>
  <c r="CD323" i="3"/>
  <c r="CD322" i="3"/>
  <c r="CD321" i="3"/>
  <c r="CD320" i="3"/>
  <c r="CD319" i="3"/>
  <c r="CD318" i="3"/>
  <c r="CD317" i="3"/>
  <c r="CD316" i="3"/>
  <c r="CD315" i="3"/>
  <c r="CD314" i="3"/>
  <c r="CD313" i="3"/>
  <c r="CD312" i="3"/>
  <c r="CD311" i="3"/>
  <c r="CD310" i="3"/>
  <c r="CD309" i="3"/>
  <c r="CD308" i="3"/>
  <c r="CD307" i="3"/>
  <c r="CD306" i="3"/>
  <c r="CD305" i="3"/>
  <c r="CD304" i="3"/>
  <c r="CD303" i="3"/>
  <c r="CD302" i="3"/>
  <c r="CD301" i="3"/>
  <c r="CD300" i="3"/>
  <c r="CD299" i="3"/>
  <c r="CD298" i="3"/>
  <c r="CD297" i="3"/>
  <c r="CD296" i="3"/>
  <c r="CD295" i="3"/>
  <c r="CD294" i="3"/>
  <c r="CD293" i="3"/>
  <c r="CD292" i="3"/>
  <c r="CD291" i="3"/>
  <c r="CD290" i="3"/>
  <c r="CD289" i="3"/>
  <c r="CD288" i="3"/>
  <c r="CD287" i="3"/>
  <c r="CD286" i="3"/>
  <c r="CD285" i="3"/>
  <c r="CD284" i="3"/>
  <c r="CD283" i="3"/>
  <c r="CD282" i="3"/>
  <c r="CD281" i="3"/>
  <c r="CD280" i="3"/>
  <c r="CD279" i="3"/>
  <c r="CD278" i="3"/>
  <c r="CD277" i="3"/>
  <c r="CD276" i="3"/>
  <c r="CD275" i="3"/>
  <c r="CD274" i="3"/>
  <c r="CD273" i="3"/>
  <c r="CD272" i="3"/>
  <c r="CD271" i="3"/>
  <c r="CD270" i="3"/>
  <c r="CD269" i="3"/>
  <c r="CD268" i="3"/>
  <c r="CD267" i="3"/>
  <c r="CD266" i="3"/>
  <c r="CD265" i="3"/>
  <c r="CD264" i="3"/>
  <c r="CD263" i="3"/>
  <c r="CD262" i="3"/>
  <c r="CD261" i="3"/>
  <c r="CD260" i="3"/>
  <c r="CD259" i="3"/>
  <c r="CD258" i="3"/>
  <c r="CD257" i="3"/>
  <c r="CD256" i="3"/>
  <c r="CD255" i="3"/>
  <c r="CD254" i="3"/>
  <c r="CD253" i="3"/>
  <c r="CD252" i="3"/>
  <c r="CD251" i="3"/>
  <c r="CD250" i="3"/>
  <c r="CD249" i="3"/>
  <c r="CD248" i="3"/>
  <c r="CD247" i="3"/>
  <c r="CD246" i="3"/>
  <c r="CD245" i="3"/>
  <c r="CD244" i="3"/>
  <c r="CD243" i="3"/>
  <c r="CD242" i="3"/>
  <c r="CD241" i="3"/>
  <c r="CD240" i="3"/>
  <c r="CD239" i="3"/>
  <c r="CD238" i="3"/>
  <c r="CD237" i="3"/>
  <c r="CD236" i="3"/>
  <c r="CD235" i="3"/>
  <c r="CD234" i="3"/>
  <c r="CD233" i="3"/>
  <c r="CD232" i="3"/>
  <c r="CD231" i="3"/>
  <c r="CD230" i="3"/>
  <c r="CD229" i="3"/>
  <c r="CD228" i="3"/>
  <c r="CD227" i="3"/>
  <c r="CD226" i="3"/>
  <c r="CD225" i="3"/>
  <c r="CD224" i="3"/>
  <c r="CD223" i="3"/>
  <c r="CD222" i="3"/>
  <c r="CD221" i="3"/>
  <c r="CD220" i="3"/>
  <c r="CD219" i="3"/>
  <c r="CD218" i="3"/>
  <c r="CD217" i="3"/>
  <c r="CD216" i="3"/>
  <c r="CD215" i="3"/>
  <c r="CD214" i="3"/>
  <c r="CD213" i="3"/>
  <c r="CD212" i="3"/>
  <c r="CD211" i="3"/>
  <c r="BV412" i="3"/>
  <c r="BV411" i="3"/>
  <c r="BV410" i="3"/>
  <c r="BV409" i="3"/>
  <c r="BV408" i="3"/>
  <c r="BV407" i="3"/>
  <c r="BV406" i="3"/>
  <c r="BV405" i="3"/>
  <c r="BV404" i="3"/>
  <c r="BV403" i="3"/>
  <c r="BV402" i="3"/>
  <c r="BV401" i="3"/>
  <c r="BV400" i="3"/>
  <c r="BV399" i="3"/>
  <c r="BV398" i="3"/>
  <c r="BV397" i="3"/>
  <c r="BV396" i="3"/>
  <c r="BV395" i="3"/>
  <c r="BV394" i="3"/>
  <c r="BV393" i="3"/>
  <c r="BV392" i="3"/>
  <c r="BV391" i="3"/>
  <c r="BV390" i="3"/>
  <c r="BV389" i="3"/>
  <c r="BV388" i="3"/>
  <c r="BV387" i="3"/>
  <c r="BV386" i="3"/>
  <c r="BV385" i="3"/>
  <c r="BV384" i="3"/>
  <c r="BV383" i="3"/>
  <c r="BV382" i="3"/>
  <c r="BV381" i="3"/>
  <c r="BV380" i="3"/>
  <c r="BV379" i="3"/>
  <c r="BV378" i="3"/>
  <c r="BV377" i="3"/>
  <c r="BV376" i="3"/>
  <c r="BV375" i="3"/>
  <c r="BV374" i="3"/>
  <c r="BV373" i="3"/>
  <c r="BV372" i="3"/>
  <c r="BV371" i="3"/>
  <c r="BV370" i="3"/>
  <c r="BV369" i="3"/>
  <c r="BV368" i="3"/>
  <c r="BV367" i="3"/>
  <c r="BV366" i="3"/>
  <c r="BV365" i="3"/>
  <c r="BV364" i="3"/>
  <c r="BV363" i="3"/>
  <c r="BV362" i="3"/>
  <c r="BV361" i="3"/>
  <c r="BV360" i="3"/>
  <c r="BV359" i="3"/>
  <c r="BV358" i="3"/>
  <c r="BV357" i="3"/>
  <c r="BV356" i="3"/>
  <c r="BV355" i="3"/>
  <c r="BV354" i="3"/>
  <c r="BV353" i="3"/>
  <c r="BV352" i="3"/>
  <c r="BV351" i="3"/>
  <c r="BV350" i="3"/>
  <c r="BV349" i="3"/>
  <c r="BV348" i="3"/>
  <c r="BV347" i="3"/>
  <c r="BV346" i="3"/>
  <c r="BV345" i="3"/>
  <c r="BV344" i="3"/>
  <c r="BV343" i="3"/>
  <c r="BV342" i="3"/>
  <c r="BV341" i="3"/>
  <c r="BV340" i="3"/>
  <c r="BV339" i="3"/>
  <c r="BV338" i="3"/>
  <c r="BV337" i="3"/>
  <c r="BV336" i="3"/>
  <c r="BV335" i="3"/>
  <c r="BV334" i="3"/>
  <c r="BV333" i="3"/>
  <c r="BV332" i="3"/>
  <c r="BV331" i="3"/>
  <c r="BV330" i="3"/>
  <c r="BV329" i="3"/>
  <c r="BV328" i="3"/>
  <c r="BV327" i="3"/>
  <c r="BV326" i="3"/>
  <c r="BV325" i="3"/>
  <c r="BV324" i="3"/>
  <c r="BV323" i="3"/>
  <c r="BV322" i="3"/>
  <c r="BV321" i="3"/>
  <c r="BV320" i="3"/>
  <c r="BV319" i="3"/>
  <c r="BV318" i="3"/>
  <c r="BV317" i="3"/>
  <c r="BV316" i="3"/>
  <c r="BV315" i="3"/>
  <c r="BV314" i="3"/>
  <c r="BV313" i="3"/>
  <c r="BV312" i="3"/>
  <c r="BV311" i="3"/>
  <c r="BV310" i="3"/>
  <c r="BV309" i="3"/>
  <c r="BV308" i="3"/>
  <c r="BV307" i="3"/>
  <c r="BV306" i="3"/>
  <c r="BV305" i="3"/>
  <c r="BV304" i="3"/>
  <c r="BV303" i="3"/>
  <c r="BV302" i="3"/>
  <c r="BV301" i="3"/>
  <c r="BV300" i="3"/>
  <c r="BV299" i="3"/>
  <c r="BV298" i="3"/>
  <c r="BV297" i="3"/>
  <c r="BV296" i="3"/>
  <c r="BV295" i="3"/>
  <c r="BV294" i="3"/>
  <c r="BV293" i="3"/>
  <c r="BV292" i="3"/>
  <c r="BV291" i="3"/>
  <c r="BV290" i="3"/>
  <c r="BV289" i="3"/>
  <c r="BV288" i="3"/>
  <c r="BV287" i="3"/>
  <c r="BV286" i="3"/>
  <c r="BV285" i="3"/>
  <c r="BV284" i="3"/>
  <c r="BV283" i="3"/>
  <c r="BV282" i="3"/>
  <c r="BV281" i="3"/>
  <c r="BV280" i="3"/>
  <c r="BV279" i="3"/>
  <c r="BV278" i="3"/>
  <c r="BV277" i="3"/>
  <c r="BV276" i="3"/>
  <c r="BV275" i="3"/>
  <c r="BV274" i="3"/>
  <c r="BV273" i="3"/>
  <c r="BV272" i="3"/>
  <c r="BV271" i="3"/>
  <c r="BV270" i="3"/>
  <c r="BV269" i="3"/>
  <c r="BV268" i="3"/>
  <c r="BV267" i="3"/>
  <c r="BV266" i="3"/>
  <c r="BV265" i="3"/>
  <c r="BV264" i="3"/>
  <c r="BV263" i="3"/>
  <c r="BV262" i="3"/>
  <c r="BV261" i="3"/>
  <c r="BV260" i="3"/>
  <c r="BV259" i="3"/>
  <c r="BV258" i="3"/>
  <c r="BV257" i="3"/>
  <c r="BV256" i="3"/>
  <c r="BV255" i="3"/>
  <c r="BV254" i="3"/>
  <c r="BV253" i="3"/>
  <c r="BV252" i="3"/>
  <c r="BV251" i="3"/>
  <c r="BV250" i="3"/>
  <c r="BV249" i="3"/>
  <c r="BV248" i="3"/>
  <c r="BV247" i="3"/>
  <c r="BV246" i="3"/>
  <c r="BV245" i="3"/>
  <c r="BV244" i="3"/>
  <c r="BV243" i="3"/>
  <c r="BV242" i="3"/>
  <c r="BV241" i="3"/>
  <c r="BV240" i="3"/>
  <c r="BV239" i="3"/>
  <c r="BV238" i="3"/>
  <c r="BV237" i="3"/>
  <c r="BV236" i="3"/>
  <c r="BV235" i="3"/>
  <c r="BV234" i="3"/>
  <c r="BV233" i="3"/>
  <c r="BV232" i="3"/>
  <c r="BV231" i="3"/>
  <c r="BV230" i="3"/>
  <c r="BV229" i="3"/>
  <c r="BV228" i="3"/>
  <c r="BV227" i="3"/>
  <c r="BV226" i="3"/>
  <c r="BV225" i="3"/>
  <c r="BV224" i="3"/>
  <c r="BV223" i="3"/>
  <c r="BV222" i="3"/>
  <c r="BV221" i="3"/>
  <c r="BV220" i="3"/>
  <c r="BV219" i="3"/>
  <c r="BV218" i="3"/>
  <c r="BV217" i="3"/>
  <c r="BV216" i="3"/>
  <c r="BV215" i="3"/>
  <c r="BV214" i="3"/>
  <c r="BV213" i="3"/>
  <c r="BV212" i="3"/>
  <c r="BV211" i="3"/>
  <c r="BN412" i="3"/>
  <c r="BN411" i="3"/>
  <c r="BN410" i="3"/>
  <c r="BN409" i="3"/>
  <c r="BN408" i="3"/>
  <c r="BN407" i="3"/>
  <c r="BN406" i="3"/>
  <c r="BN405" i="3"/>
  <c r="BN404" i="3"/>
  <c r="BN403" i="3"/>
  <c r="BN402" i="3"/>
  <c r="BN401" i="3"/>
  <c r="BN400" i="3"/>
  <c r="BN399" i="3"/>
  <c r="BN398" i="3"/>
  <c r="BN397" i="3"/>
  <c r="BN396" i="3"/>
  <c r="BN395" i="3"/>
  <c r="BN394" i="3"/>
  <c r="BN393" i="3"/>
  <c r="BN392" i="3"/>
  <c r="BN391" i="3"/>
  <c r="BN390" i="3"/>
  <c r="BN389" i="3"/>
  <c r="BN388" i="3"/>
  <c r="BN387" i="3"/>
  <c r="BN386" i="3"/>
  <c r="BN385" i="3"/>
  <c r="BN384" i="3"/>
  <c r="BN383" i="3"/>
  <c r="BN382" i="3"/>
  <c r="BN381" i="3"/>
  <c r="BN380" i="3"/>
  <c r="BN379" i="3"/>
  <c r="BN378" i="3"/>
  <c r="BN377" i="3"/>
  <c r="BN376" i="3"/>
  <c r="BN375" i="3"/>
  <c r="BN374" i="3"/>
  <c r="BN373" i="3"/>
  <c r="BN372" i="3"/>
  <c r="BN371" i="3"/>
  <c r="BN370" i="3"/>
  <c r="BN369" i="3"/>
  <c r="BN368" i="3"/>
  <c r="BN367" i="3"/>
  <c r="BN366" i="3"/>
  <c r="BN365" i="3"/>
  <c r="BN364" i="3"/>
  <c r="BN363" i="3"/>
  <c r="BN362" i="3"/>
  <c r="BN361" i="3"/>
  <c r="BN360" i="3"/>
  <c r="BN359" i="3"/>
  <c r="BN358" i="3"/>
  <c r="BN357" i="3"/>
  <c r="BN356" i="3"/>
  <c r="BN355" i="3"/>
  <c r="BN354" i="3"/>
  <c r="BN353" i="3"/>
  <c r="BN352" i="3"/>
  <c r="BN351" i="3"/>
  <c r="BN350" i="3"/>
  <c r="BN349" i="3"/>
  <c r="BN348" i="3"/>
  <c r="BN347" i="3"/>
  <c r="BN346" i="3"/>
  <c r="BN345" i="3"/>
  <c r="BN344" i="3"/>
  <c r="BN343" i="3"/>
  <c r="BN342" i="3"/>
  <c r="BN341" i="3"/>
  <c r="BN340" i="3"/>
  <c r="BN339" i="3"/>
  <c r="BN338" i="3"/>
  <c r="BN337" i="3"/>
  <c r="BN336" i="3"/>
  <c r="BN335" i="3"/>
  <c r="BN334" i="3"/>
  <c r="BN333" i="3"/>
  <c r="BN332" i="3"/>
  <c r="BN331" i="3"/>
  <c r="BN330" i="3"/>
  <c r="BN329" i="3"/>
  <c r="BN328" i="3"/>
  <c r="BN327" i="3"/>
  <c r="BN326" i="3"/>
  <c r="BN325" i="3"/>
  <c r="BN324" i="3"/>
  <c r="BN323" i="3"/>
  <c r="BN322" i="3"/>
  <c r="BN321" i="3"/>
  <c r="BN320" i="3"/>
  <c r="BN319" i="3"/>
  <c r="BN318" i="3"/>
  <c r="BN317" i="3"/>
  <c r="BN316" i="3"/>
  <c r="BN315" i="3"/>
  <c r="BN314" i="3"/>
  <c r="BN313" i="3"/>
  <c r="BN312" i="3"/>
  <c r="BN311" i="3"/>
  <c r="BN310" i="3"/>
  <c r="BN309" i="3"/>
  <c r="BN308" i="3"/>
  <c r="BN307" i="3"/>
  <c r="BN306" i="3"/>
  <c r="BN305" i="3"/>
  <c r="BN304" i="3"/>
  <c r="BN303" i="3"/>
  <c r="BN302" i="3"/>
  <c r="BN301" i="3"/>
  <c r="BN300" i="3"/>
  <c r="BN299" i="3"/>
  <c r="BN298" i="3"/>
  <c r="BN297" i="3"/>
  <c r="BN296" i="3"/>
  <c r="BN295" i="3"/>
  <c r="BN294" i="3"/>
  <c r="BN293" i="3"/>
  <c r="BN292" i="3"/>
  <c r="BN291" i="3"/>
  <c r="BN290" i="3"/>
  <c r="BN289" i="3"/>
  <c r="BN288" i="3"/>
  <c r="BN287" i="3"/>
  <c r="BN286" i="3"/>
  <c r="BN285" i="3"/>
  <c r="BN284" i="3"/>
  <c r="BN283" i="3"/>
  <c r="BN282" i="3"/>
  <c r="BN281" i="3"/>
  <c r="BN280" i="3"/>
  <c r="BN279" i="3"/>
  <c r="BN278" i="3"/>
  <c r="BN277" i="3"/>
  <c r="BN276" i="3"/>
  <c r="BN275" i="3"/>
  <c r="BN274" i="3"/>
  <c r="BN273" i="3"/>
  <c r="BN272" i="3"/>
  <c r="BN271" i="3"/>
  <c r="BN270" i="3"/>
  <c r="BN269" i="3"/>
  <c r="BN268" i="3"/>
  <c r="BN267" i="3"/>
  <c r="BN266" i="3"/>
  <c r="BN265" i="3"/>
  <c r="BN264" i="3"/>
  <c r="BN263" i="3"/>
  <c r="BN262" i="3"/>
  <c r="BN261" i="3"/>
  <c r="BN260" i="3"/>
  <c r="BN259" i="3"/>
  <c r="BN258" i="3"/>
  <c r="BN257" i="3"/>
  <c r="BN256" i="3"/>
  <c r="BN255" i="3"/>
  <c r="BN254" i="3"/>
  <c r="BN253" i="3"/>
  <c r="BN252" i="3"/>
  <c r="BN251" i="3"/>
  <c r="BN250" i="3"/>
  <c r="BN249" i="3"/>
  <c r="BN248" i="3"/>
  <c r="BN247" i="3"/>
  <c r="BN246" i="3"/>
  <c r="BN245" i="3"/>
  <c r="BN244" i="3"/>
  <c r="BN243" i="3"/>
  <c r="BN242" i="3"/>
  <c r="BN241" i="3"/>
  <c r="BN240" i="3"/>
  <c r="BN239" i="3"/>
  <c r="BN238" i="3"/>
  <c r="BN237" i="3"/>
  <c r="BN236" i="3"/>
  <c r="BN235" i="3"/>
  <c r="BN234" i="3"/>
  <c r="BN233" i="3"/>
  <c r="BN232" i="3"/>
  <c r="BN231" i="3"/>
  <c r="BN230" i="3"/>
  <c r="BN229" i="3"/>
  <c r="BN228" i="3"/>
  <c r="BN227" i="3"/>
  <c r="BN226" i="3"/>
  <c r="BN225" i="3"/>
  <c r="BN224" i="3"/>
  <c r="BN223" i="3"/>
  <c r="BN222" i="3"/>
  <c r="BN221" i="3"/>
  <c r="BN220" i="3"/>
  <c r="BN219" i="3"/>
  <c r="BN218" i="3"/>
  <c r="BN217" i="3"/>
  <c r="BN216" i="3"/>
  <c r="BN215" i="3"/>
  <c r="BN214" i="3"/>
  <c r="BN213" i="3"/>
  <c r="BN212" i="3"/>
  <c r="BN211" i="3"/>
  <c r="BF412" i="3"/>
  <c r="BF411" i="3"/>
  <c r="BF410" i="3"/>
  <c r="BF409" i="3"/>
  <c r="BF408" i="3"/>
  <c r="BF407" i="3"/>
  <c r="BF406" i="3"/>
  <c r="BF405" i="3"/>
  <c r="BF404" i="3"/>
  <c r="BF403" i="3"/>
  <c r="BF402" i="3"/>
  <c r="BF401" i="3"/>
  <c r="BF400" i="3"/>
  <c r="BF399" i="3"/>
  <c r="BF398" i="3"/>
  <c r="BF397" i="3"/>
  <c r="BF396" i="3"/>
  <c r="BF395" i="3"/>
  <c r="BF394" i="3"/>
  <c r="BF393" i="3"/>
  <c r="BF392" i="3"/>
  <c r="BF391" i="3"/>
  <c r="BF390" i="3"/>
  <c r="BF389" i="3"/>
  <c r="BF388" i="3"/>
  <c r="BF387" i="3"/>
  <c r="BF386" i="3"/>
  <c r="BF385" i="3"/>
  <c r="BF384" i="3"/>
  <c r="BF383" i="3"/>
  <c r="BF382" i="3"/>
  <c r="BF381" i="3"/>
  <c r="BF380" i="3"/>
  <c r="BF379" i="3"/>
  <c r="BF378" i="3"/>
  <c r="BF377" i="3"/>
  <c r="BF376" i="3"/>
  <c r="BF375" i="3"/>
  <c r="BF374" i="3"/>
  <c r="BF373" i="3"/>
  <c r="BF372" i="3"/>
  <c r="BF371" i="3"/>
  <c r="BF370" i="3"/>
  <c r="BF369" i="3"/>
  <c r="BF368" i="3"/>
  <c r="BF367" i="3"/>
  <c r="BF366" i="3"/>
  <c r="BF365" i="3"/>
  <c r="BF364" i="3"/>
  <c r="BF363" i="3"/>
  <c r="BF362" i="3"/>
  <c r="BF361" i="3"/>
  <c r="BF360" i="3"/>
  <c r="BF359" i="3"/>
  <c r="BF358" i="3"/>
  <c r="BF357" i="3"/>
  <c r="BF356" i="3"/>
  <c r="BF355" i="3"/>
  <c r="BF354" i="3"/>
  <c r="BF353" i="3"/>
  <c r="BF352" i="3"/>
  <c r="BF351" i="3"/>
  <c r="BF350" i="3"/>
  <c r="BF349" i="3"/>
  <c r="BF348" i="3"/>
  <c r="BF347" i="3"/>
  <c r="BF346" i="3"/>
  <c r="BF345" i="3"/>
  <c r="BF344" i="3"/>
  <c r="BF343" i="3"/>
  <c r="BF342" i="3"/>
  <c r="BF341" i="3"/>
  <c r="BF340" i="3"/>
  <c r="BF339" i="3"/>
  <c r="BF338" i="3"/>
  <c r="BF337" i="3"/>
  <c r="BF336" i="3"/>
  <c r="BF335" i="3"/>
  <c r="BF334" i="3"/>
  <c r="BF333" i="3"/>
  <c r="BF332" i="3"/>
  <c r="BF331" i="3"/>
  <c r="BF330" i="3"/>
  <c r="BF329" i="3"/>
  <c r="BF328" i="3"/>
  <c r="BF327" i="3"/>
  <c r="BF326" i="3"/>
  <c r="BF325" i="3"/>
  <c r="BF324" i="3"/>
  <c r="BF323" i="3"/>
  <c r="BF322" i="3"/>
  <c r="BF321" i="3"/>
  <c r="BF320" i="3"/>
  <c r="BF319" i="3"/>
  <c r="BF318" i="3"/>
  <c r="BF317" i="3"/>
  <c r="BF316" i="3"/>
  <c r="BF315" i="3"/>
  <c r="BF314" i="3"/>
  <c r="BF313" i="3"/>
  <c r="BF312" i="3"/>
  <c r="BF311" i="3"/>
  <c r="BF310" i="3"/>
  <c r="BF309" i="3"/>
  <c r="BF308" i="3"/>
  <c r="BF307" i="3"/>
  <c r="BF306" i="3"/>
  <c r="BF305" i="3"/>
  <c r="BF304" i="3"/>
  <c r="BF303" i="3"/>
  <c r="BF302" i="3"/>
  <c r="BF301" i="3"/>
  <c r="BF300" i="3"/>
  <c r="BF299" i="3"/>
  <c r="BF298" i="3"/>
  <c r="BF297" i="3"/>
  <c r="BF296" i="3"/>
  <c r="BF295" i="3"/>
  <c r="BF294" i="3"/>
  <c r="BF293" i="3"/>
  <c r="BF292" i="3"/>
  <c r="BF291" i="3"/>
  <c r="BF290" i="3"/>
  <c r="BF289" i="3"/>
  <c r="BF288" i="3"/>
  <c r="BF287" i="3"/>
  <c r="BF286" i="3"/>
  <c r="BF285" i="3"/>
  <c r="BF284" i="3"/>
  <c r="BF283" i="3"/>
  <c r="BF282" i="3"/>
  <c r="BF281" i="3"/>
  <c r="BF280" i="3"/>
  <c r="BF279" i="3"/>
  <c r="BF278" i="3"/>
  <c r="BF277" i="3"/>
  <c r="BF276" i="3"/>
  <c r="BF275" i="3"/>
  <c r="BF274" i="3"/>
  <c r="BF273" i="3"/>
  <c r="BF272" i="3"/>
  <c r="BF271" i="3"/>
  <c r="BF270" i="3"/>
  <c r="BF269" i="3"/>
  <c r="BF268" i="3"/>
  <c r="BF267" i="3"/>
  <c r="BF266" i="3"/>
  <c r="BF265" i="3"/>
  <c r="BF264" i="3"/>
  <c r="BF263" i="3"/>
  <c r="BF262" i="3"/>
  <c r="BF261" i="3"/>
  <c r="BF260" i="3"/>
  <c r="BF259" i="3"/>
  <c r="BF258" i="3"/>
  <c r="BF257" i="3"/>
  <c r="BF256" i="3"/>
  <c r="BF255" i="3"/>
  <c r="BF254" i="3"/>
  <c r="BF253" i="3"/>
  <c r="BF252" i="3"/>
  <c r="BF251" i="3"/>
  <c r="BF250" i="3"/>
  <c r="BF249" i="3"/>
  <c r="BF248" i="3"/>
  <c r="BF247" i="3"/>
  <c r="BF246" i="3"/>
  <c r="BF245" i="3"/>
  <c r="BF244" i="3"/>
  <c r="BF243" i="3"/>
  <c r="BF242" i="3"/>
  <c r="BF241" i="3"/>
  <c r="BF240" i="3"/>
  <c r="BF239" i="3"/>
  <c r="BF238" i="3"/>
  <c r="BF237" i="3"/>
  <c r="BF236" i="3"/>
  <c r="BF235" i="3"/>
  <c r="BF234" i="3"/>
  <c r="BF233" i="3"/>
  <c r="BF232" i="3"/>
  <c r="BF231" i="3"/>
  <c r="BF230" i="3"/>
  <c r="BF229" i="3"/>
  <c r="BF228" i="3"/>
  <c r="BF227" i="3"/>
  <c r="BF226" i="3"/>
  <c r="BF225" i="3"/>
  <c r="BF224" i="3"/>
  <c r="BF223" i="3"/>
  <c r="BF222" i="3"/>
  <c r="BF221" i="3"/>
  <c r="BF220" i="3"/>
  <c r="BF219" i="3"/>
  <c r="BF218" i="3"/>
  <c r="BF217" i="3"/>
  <c r="BF216" i="3"/>
  <c r="BF215" i="3"/>
  <c r="BF214" i="3"/>
  <c r="BF213" i="3"/>
  <c r="BF212" i="3"/>
  <c r="BF211" i="3"/>
  <c r="AX412" i="3"/>
  <c r="AX411" i="3"/>
  <c r="AX410" i="3"/>
  <c r="AX409" i="3"/>
  <c r="AX408" i="3"/>
  <c r="AX407" i="3"/>
  <c r="AX406" i="3"/>
  <c r="AX405" i="3"/>
  <c r="AX404" i="3"/>
  <c r="AX403" i="3"/>
  <c r="AX402" i="3"/>
  <c r="AX401" i="3"/>
  <c r="AX400" i="3"/>
  <c r="AX399" i="3"/>
  <c r="AX398" i="3"/>
  <c r="AX397" i="3"/>
  <c r="AX396" i="3"/>
  <c r="AX395" i="3"/>
  <c r="AX394" i="3"/>
  <c r="AX393" i="3"/>
  <c r="AX392" i="3"/>
  <c r="AX391" i="3"/>
  <c r="AX390" i="3"/>
  <c r="AX389" i="3"/>
  <c r="AX388" i="3"/>
  <c r="AX387" i="3"/>
  <c r="AX386" i="3"/>
  <c r="AX385" i="3"/>
  <c r="AX384" i="3"/>
  <c r="AX383" i="3"/>
  <c r="AX382" i="3"/>
  <c r="AX381" i="3"/>
  <c r="AX380" i="3"/>
  <c r="AX379" i="3"/>
  <c r="AX378" i="3"/>
  <c r="AX377" i="3"/>
  <c r="AX376" i="3"/>
  <c r="AX375" i="3"/>
  <c r="AX374" i="3"/>
  <c r="AX373" i="3"/>
  <c r="AX372" i="3"/>
  <c r="AX371" i="3"/>
  <c r="AX370" i="3"/>
  <c r="AX369" i="3"/>
  <c r="AX368" i="3"/>
  <c r="AX367" i="3"/>
  <c r="AX366" i="3"/>
  <c r="AX365" i="3"/>
  <c r="AX364" i="3"/>
  <c r="AX363" i="3"/>
  <c r="AX362" i="3"/>
  <c r="AX361" i="3"/>
  <c r="AX360" i="3"/>
  <c r="AX359" i="3"/>
  <c r="AX358" i="3"/>
  <c r="AX357" i="3"/>
  <c r="AX356" i="3"/>
  <c r="AX355" i="3"/>
  <c r="AX354" i="3"/>
  <c r="AX353" i="3"/>
  <c r="AX352" i="3"/>
  <c r="AX351" i="3"/>
  <c r="AX350" i="3"/>
  <c r="AX349" i="3"/>
  <c r="AX348" i="3"/>
  <c r="AX347" i="3"/>
  <c r="AX346" i="3"/>
  <c r="AX345" i="3"/>
  <c r="AX344" i="3"/>
  <c r="AX343" i="3"/>
  <c r="AX342" i="3"/>
  <c r="AX341" i="3"/>
  <c r="AX340" i="3"/>
  <c r="AX339" i="3"/>
  <c r="AX338" i="3"/>
  <c r="AX337" i="3"/>
  <c r="AX336" i="3"/>
  <c r="AX335" i="3"/>
  <c r="AX334" i="3"/>
  <c r="AX333" i="3"/>
  <c r="AX332" i="3"/>
  <c r="AX331" i="3"/>
  <c r="AX330" i="3"/>
  <c r="AX329" i="3"/>
  <c r="AX328" i="3"/>
  <c r="AX327" i="3"/>
  <c r="AX326" i="3"/>
  <c r="AX325" i="3"/>
  <c r="AX324" i="3"/>
  <c r="AX323" i="3"/>
  <c r="AX322" i="3"/>
  <c r="AX321" i="3"/>
  <c r="AX320" i="3"/>
  <c r="AX319" i="3"/>
  <c r="AX318" i="3"/>
  <c r="AX317" i="3"/>
  <c r="AX316" i="3"/>
  <c r="AX315" i="3"/>
  <c r="AX314" i="3"/>
  <c r="AX313" i="3"/>
  <c r="AX312" i="3"/>
  <c r="AX311" i="3"/>
  <c r="AX310" i="3"/>
  <c r="AX309" i="3"/>
  <c r="AX308" i="3"/>
  <c r="AX307" i="3"/>
  <c r="AX306" i="3"/>
  <c r="AX305" i="3"/>
  <c r="AX304" i="3"/>
  <c r="AX303" i="3"/>
  <c r="AX302" i="3"/>
  <c r="AX301" i="3"/>
  <c r="AX300" i="3"/>
  <c r="AX299" i="3"/>
  <c r="AX298" i="3"/>
  <c r="AX297" i="3"/>
  <c r="AX296" i="3"/>
  <c r="AX295" i="3"/>
  <c r="AX294" i="3"/>
  <c r="AX293" i="3"/>
  <c r="AX292" i="3"/>
  <c r="AX291" i="3"/>
  <c r="AX290" i="3"/>
  <c r="AX289" i="3"/>
  <c r="AX288" i="3"/>
  <c r="AX287" i="3"/>
  <c r="AX286" i="3"/>
  <c r="AX285" i="3"/>
  <c r="AX284" i="3"/>
  <c r="AX283" i="3"/>
  <c r="AX282" i="3"/>
  <c r="AX281" i="3"/>
  <c r="AX280" i="3"/>
  <c r="AX279" i="3"/>
  <c r="AX278" i="3"/>
  <c r="AX277" i="3"/>
  <c r="AX276" i="3"/>
  <c r="AX275" i="3"/>
  <c r="AX274" i="3"/>
  <c r="AX273" i="3"/>
  <c r="AX272" i="3"/>
  <c r="AX271" i="3"/>
  <c r="AX270" i="3"/>
  <c r="AX269" i="3"/>
  <c r="AX268" i="3"/>
  <c r="AX267" i="3"/>
  <c r="AX266" i="3"/>
  <c r="AX265" i="3"/>
  <c r="AX264" i="3"/>
  <c r="AX263" i="3"/>
  <c r="AX262" i="3"/>
  <c r="AX261" i="3"/>
  <c r="AX260" i="3"/>
  <c r="AX259" i="3"/>
  <c r="AX258" i="3"/>
  <c r="AX257" i="3"/>
  <c r="AX256" i="3"/>
  <c r="AX255" i="3"/>
  <c r="AX254" i="3"/>
  <c r="AX253" i="3"/>
  <c r="AX252" i="3"/>
  <c r="AX251" i="3"/>
  <c r="AX250" i="3"/>
  <c r="AX249" i="3"/>
  <c r="AX248" i="3"/>
  <c r="AX247" i="3"/>
  <c r="AX246" i="3"/>
  <c r="AX245" i="3"/>
  <c r="AX244" i="3"/>
  <c r="AX243" i="3"/>
  <c r="AX242" i="3"/>
  <c r="AX241" i="3"/>
  <c r="AX240" i="3"/>
  <c r="AX239" i="3"/>
  <c r="AX238" i="3"/>
  <c r="AX237" i="3"/>
  <c r="AX236" i="3"/>
  <c r="AX235" i="3"/>
  <c r="AX234" i="3"/>
  <c r="AX233" i="3"/>
  <c r="AX232" i="3"/>
  <c r="AX231" i="3"/>
  <c r="AX230" i="3"/>
  <c r="AX229" i="3"/>
  <c r="AX228" i="3"/>
  <c r="AX227" i="3"/>
  <c r="AX226" i="3"/>
  <c r="AX225" i="3"/>
  <c r="AX224" i="3"/>
  <c r="AX223" i="3"/>
  <c r="AX222" i="3"/>
  <c r="AX221" i="3"/>
  <c r="AX220" i="3"/>
  <c r="AX219" i="3"/>
  <c r="AX218" i="3"/>
  <c r="AX217" i="3"/>
  <c r="AX216" i="3"/>
  <c r="AX215" i="3"/>
  <c r="AX214" i="3"/>
  <c r="AX213" i="3"/>
  <c r="AX212" i="3"/>
  <c r="AX211" i="3"/>
  <c r="AP412" i="3"/>
  <c r="AP411" i="3"/>
  <c r="AP410" i="3"/>
  <c r="AP409" i="3"/>
  <c r="AP408" i="3"/>
  <c r="AP407" i="3"/>
  <c r="AP406" i="3"/>
  <c r="AP405" i="3"/>
  <c r="AP404" i="3"/>
  <c r="AP403" i="3"/>
  <c r="AP402" i="3"/>
  <c r="AP401" i="3"/>
  <c r="AP400" i="3"/>
  <c r="AP399" i="3"/>
  <c r="AP398" i="3"/>
  <c r="AP397" i="3"/>
  <c r="AP396" i="3"/>
  <c r="AP395" i="3"/>
  <c r="AP394" i="3"/>
  <c r="AP393" i="3"/>
  <c r="AP392" i="3"/>
  <c r="AP391" i="3"/>
  <c r="AP390" i="3"/>
  <c r="AP389" i="3"/>
  <c r="AP388" i="3"/>
  <c r="AP387" i="3"/>
  <c r="AP386" i="3"/>
  <c r="AP385" i="3"/>
  <c r="AP384" i="3"/>
  <c r="AP383" i="3"/>
  <c r="AP382" i="3"/>
  <c r="AP381" i="3"/>
  <c r="AP380" i="3"/>
  <c r="AP379" i="3"/>
  <c r="AP378" i="3"/>
  <c r="AP377" i="3"/>
  <c r="AP376" i="3"/>
  <c r="AP375" i="3"/>
  <c r="AP374" i="3"/>
  <c r="AP373" i="3"/>
  <c r="AP372" i="3"/>
  <c r="AP371" i="3"/>
  <c r="AP370" i="3"/>
  <c r="AP369" i="3"/>
  <c r="AP368" i="3"/>
  <c r="AP367" i="3"/>
  <c r="AP366" i="3"/>
  <c r="AP365" i="3"/>
  <c r="AP364" i="3"/>
  <c r="AP363" i="3"/>
  <c r="AP362" i="3"/>
  <c r="AP361" i="3"/>
  <c r="AP360" i="3"/>
  <c r="AP359" i="3"/>
  <c r="AP358" i="3"/>
  <c r="AP357" i="3"/>
  <c r="AP356" i="3"/>
  <c r="AP355" i="3"/>
  <c r="AP354" i="3"/>
  <c r="AP353" i="3"/>
  <c r="AP352" i="3"/>
  <c r="AP351" i="3"/>
  <c r="AP350" i="3"/>
  <c r="AP349" i="3"/>
  <c r="AP348" i="3"/>
  <c r="AP347" i="3"/>
  <c r="AP346" i="3"/>
  <c r="AP345" i="3"/>
  <c r="AP344" i="3"/>
  <c r="AP343" i="3"/>
  <c r="AP342" i="3"/>
  <c r="AP341" i="3"/>
  <c r="AP340" i="3"/>
  <c r="AP339" i="3"/>
  <c r="AP338" i="3"/>
  <c r="AP337" i="3"/>
  <c r="AP336" i="3"/>
  <c r="AP335" i="3"/>
  <c r="AP334" i="3"/>
  <c r="AP333" i="3"/>
  <c r="AP332" i="3"/>
  <c r="AP331" i="3"/>
  <c r="AP330" i="3"/>
  <c r="AP329" i="3"/>
  <c r="AP328" i="3"/>
  <c r="AP327" i="3"/>
  <c r="AP326" i="3"/>
  <c r="AP325" i="3"/>
  <c r="AP324" i="3"/>
  <c r="AP323" i="3"/>
  <c r="AP322" i="3"/>
  <c r="AP321" i="3"/>
  <c r="AP320" i="3"/>
  <c r="AP319" i="3"/>
  <c r="AP318" i="3"/>
  <c r="AP317" i="3"/>
  <c r="AP316" i="3"/>
  <c r="AP315" i="3"/>
  <c r="AP314" i="3"/>
  <c r="AP313" i="3"/>
  <c r="AP312" i="3"/>
  <c r="AP311" i="3"/>
  <c r="AP310" i="3"/>
  <c r="AP309" i="3"/>
  <c r="AP308" i="3"/>
  <c r="AP307" i="3"/>
  <c r="AP306" i="3"/>
  <c r="AP305" i="3"/>
  <c r="AP304" i="3"/>
  <c r="AP303" i="3"/>
  <c r="AP302" i="3"/>
  <c r="AP301" i="3"/>
  <c r="AP300" i="3"/>
  <c r="AP299" i="3"/>
  <c r="AP298" i="3"/>
  <c r="AP297" i="3"/>
  <c r="AP296" i="3"/>
  <c r="AP295" i="3"/>
  <c r="AP294" i="3"/>
  <c r="AP293" i="3"/>
  <c r="AP292" i="3"/>
  <c r="AP291" i="3"/>
  <c r="AP290" i="3"/>
  <c r="AP289" i="3"/>
  <c r="AP288" i="3"/>
  <c r="AP287" i="3"/>
  <c r="AP286" i="3"/>
  <c r="AP285" i="3"/>
  <c r="AP284" i="3"/>
  <c r="AP283" i="3"/>
  <c r="AP282" i="3"/>
  <c r="AP281" i="3"/>
  <c r="AP280" i="3"/>
  <c r="AP279" i="3"/>
  <c r="AP278" i="3"/>
  <c r="AP277" i="3"/>
  <c r="AP276" i="3"/>
  <c r="AP275" i="3"/>
  <c r="AP274" i="3"/>
  <c r="AP273" i="3"/>
  <c r="AP272" i="3"/>
  <c r="AP271" i="3"/>
  <c r="AP270" i="3"/>
  <c r="AP269" i="3"/>
  <c r="AP268" i="3"/>
  <c r="AP267" i="3"/>
  <c r="AP266" i="3"/>
  <c r="AP265" i="3"/>
  <c r="AP264" i="3"/>
  <c r="AP263" i="3"/>
  <c r="AP262" i="3"/>
  <c r="AP261" i="3"/>
  <c r="AP260" i="3"/>
  <c r="AP259" i="3"/>
  <c r="AP258" i="3"/>
  <c r="AP257" i="3"/>
  <c r="AP256" i="3"/>
  <c r="AP255" i="3"/>
  <c r="AP254" i="3"/>
  <c r="AP253" i="3"/>
  <c r="AP252" i="3"/>
  <c r="AP251" i="3"/>
  <c r="AP250" i="3"/>
  <c r="AP249" i="3"/>
  <c r="AP248" i="3"/>
  <c r="AP247" i="3"/>
  <c r="AP246" i="3"/>
  <c r="AP245" i="3"/>
  <c r="AP244" i="3"/>
  <c r="AP243" i="3"/>
  <c r="AP242" i="3"/>
  <c r="AP241" i="3"/>
  <c r="AP240" i="3"/>
  <c r="AP239" i="3"/>
  <c r="AP238" i="3"/>
  <c r="AP237" i="3"/>
  <c r="AP236" i="3"/>
  <c r="AP235" i="3"/>
  <c r="AP234" i="3"/>
  <c r="AP233" i="3"/>
  <c r="AP232" i="3"/>
  <c r="AP231" i="3"/>
  <c r="AP230" i="3"/>
  <c r="AP229" i="3"/>
  <c r="AP228" i="3"/>
  <c r="AP227" i="3"/>
  <c r="AP226" i="3"/>
  <c r="AP225" i="3"/>
  <c r="AP224" i="3"/>
  <c r="AP223" i="3"/>
  <c r="AP222" i="3"/>
  <c r="AP221" i="3"/>
  <c r="AP220" i="3"/>
  <c r="AP219" i="3"/>
  <c r="AP218" i="3"/>
  <c r="AP217" i="3"/>
  <c r="AP216" i="3"/>
  <c r="AP215" i="3"/>
  <c r="AP214" i="3"/>
  <c r="AP213" i="3"/>
  <c r="AP212" i="3"/>
  <c r="AP211" i="3"/>
  <c r="Z412" i="3"/>
  <c r="Z411" i="3"/>
  <c r="Z410" i="3"/>
  <c r="Z409" i="3"/>
  <c r="Z408" i="3"/>
  <c r="Z407" i="3"/>
  <c r="Z406" i="3"/>
  <c r="Z405" i="3"/>
  <c r="Z404" i="3"/>
  <c r="Z403" i="3"/>
  <c r="Z402" i="3"/>
  <c r="Z401" i="3"/>
  <c r="Z400" i="3"/>
  <c r="Z399" i="3"/>
  <c r="Z398" i="3"/>
  <c r="Z397" i="3"/>
  <c r="Z396" i="3"/>
  <c r="Z395" i="3"/>
  <c r="Z394" i="3"/>
  <c r="Z393" i="3"/>
  <c r="Z392" i="3"/>
  <c r="Z391" i="3"/>
  <c r="Z390" i="3"/>
  <c r="Z389" i="3"/>
  <c r="Z388" i="3"/>
  <c r="Z387" i="3"/>
  <c r="Z386" i="3"/>
  <c r="Z385" i="3"/>
  <c r="Z384" i="3"/>
  <c r="Z383" i="3"/>
  <c r="Z382" i="3"/>
  <c r="Z381" i="3"/>
  <c r="Z380" i="3"/>
  <c r="Z379" i="3"/>
  <c r="Z378" i="3"/>
  <c r="Z377" i="3"/>
  <c r="Z376" i="3"/>
  <c r="Z375" i="3"/>
  <c r="Z374" i="3"/>
  <c r="Z373" i="3"/>
  <c r="Z372" i="3"/>
  <c r="Z371" i="3"/>
  <c r="Z370" i="3"/>
  <c r="Z369" i="3"/>
  <c r="Z368" i="3"/>
  <c r="Z367" i="3"/>
  <c r="Z366" i="3"/>
  <c r="Z365" i="3"/>
  <c r="Z364" i="3"/>
  <c r="Z363" i="3"/>
  <c r="Z362" i="3"/>
  <c r="Z361" i="3"/>
  <c r="Z360" i="3"/>
  <c r="Z359" i="3"/>
  <c r="Z358" i="3"/>
  <c r="Z357" i="3"/>
  <c r="Z356" i="3"/>
  <c r="Z355" i="3"/>
  <c r="Z354" i="3"/>
  <c r="Z353" i="3"/>
  <c r="Z352" i="3"/>
  <c r="Z351" i="3"/>
  <c r="Z350" i="3"/>
  <c r="Z349" i="3"/>
  <c r="Z348" i="3"/>
  <c r="Z347" i="3"/>
  <c r="Z346" i="3"/>
  <c r="Z345" i="3"/>
  <c r="Z344" i="3"/>
  <c r="Z343" i="3"/>
  <c r="Z342" i="3"/>
  <c r="Z341" i="3"/>
  <c r="Z340" i="3"/>
  <c r="Z339" i="3"/>
  <c r="Z338" i="3"/>
  <c r="Z337" i="3"/>
  <c r="Z336" i="3"/>
  <c r="Z335" i="3"/>
  <c r="Z334" i="3"/>
  <c r="Z333" i="3"/>
  <c r="Z332" i="3"/>
  <c r="Z331" i="3"/>
  <c r="Z330" i="3"/>
  <c r="Z329" i="3"/>
  <c r="Z328" i="3"/>
  <c r="Z327" i="3"/>
  <c r="Z326" i="3"/>
  <c r="Z325" i="3"/>
  <c r="Z324" i="3"/>
  <c r="Z323" i="3"/>
  <c r="Z322" i="3"/>
  <c r="Z321" i="3"/>
  <c r="Z320" i="3"/>
  <c r="Z319" i="3"/>
  <c r="Z318" i="3"/>
  <c r="Z317" i="3"/>
  <c r="Z316" i="3"/>
  <c r="Z315" i="3"/>
  <c r="Z314" i="3"/>
  <c r="Z313" i="3"/>
  <c r="Z312" i="3"/>
  <c r="Z311" i="3"/>
  <c r="Z310" i="3"/>
  <c r="Z309" i="3"/>
  <c r="Z308" i="3"/>
  <c r="Z307" i="3"/>
  <c r="Z306" i="3"/>
  <c r="Z305" i="3"/>
  <c r="Z304" i="3"/>
  <c r="Z303" i="3"/>
  <c r="Z302" i="3"/>
  <c r="Z301" i="3"/>
  <c r="Z300" i="3"/>
  <c r="Z299" i="3"/>
  <c r="Z298" i="3"/>
  <c r="Z297" i="3"/>
  <c r="Z296" i="3"/>
  <c r="Z295" i="3"/>
  <c r="Z294" i="3"/>
  <c r="Z293" i="3"/>
  <c r="Z292" i="3"/>
  <c r="Z291" i="3"/>
  <c r="Z290" i="3"/>
  <c r="Z289" i="3"/>
  <c r="Z288" i="3"/>
  <c r="Z287" i="3"/>
  <c r="Z286" i="3"/>
  <c r="Z285" i="3"/>
  <c r="Z284" i="3"/>
  <c r="Z283" i="3"/>
  <c r="Z282" i="3"/>
  <c r="Z281" i="3"/>
  <c r="Z280" i="3"/>
  <c r="Z279" i="3"/>
  <c r="Z278" i="3"/>
  <c r="Z277" i="3"/>
  <c r="Z276" i="3"/>
  <c r="Z275" i="3"/>
  <c r="Z274" i="3"/>
  <c r="Z273" i="3"/>
  <c r="Z272" i="3"/>
  <c r="Z271" i="3"/>
  <c r="Z270" i="3"/>
  <c r="Z269" i="3"/>
  <c r="Z268" i="3"/>
  <c r="Z267" i="3"/>
  <c r="Z266" i="3"/>
  <c r="Z265" i="3"/>
  <c r="Z264" i="3"/>
  <c r="Z263" i="3"/>
  <c r="Z262" i="3"/>
  <c r="Z261" i="3"/>
  <c r="Z260" i="3"/>
  <c r="Z259" i="3"/>
  <c r="Z258" i="3"/>
  <c r="Z257" i="3"/>
  <c r="Z256" i="3"/>
  <c r="Z255" i="3"/>
  <c r="Z254" i="3"/>
  <c r="Z253" i="3"/>
  <c r="Z252" i="3"/>
  <c r="Z251" i="3"/>
  <c r="Z250" i="3"/>
  <c r="Z249" i="3"/>
  <c r="Z248" i="3"/>
  <c r="Z247" i="3"/>
  <c r="Z246" i="3"/>
  <c r="Z245" i="3"/>
  <c r="Z244" i="3"/>
  <c r="Z243" i="3"/>
  <c r="Z242" i="3"/>
  <c r="Z241" i="3"/>
  <c r="Z240" i="3"/>
  <c r="Z239" i="3"/>
  <c r="Z238" i="3"/>
  <c r="Z237" i="3"/>
  <c r="Z236" i="3"/>
  <c r="Z235" i="3"/>
  <c r="Z234" i="3"/>
  <c r="Z233" i="3"/>
  <c r="Z232" i="3"/>
  <c r="Z231" i="3"/>
  <c r="Z230" i="3"/>
  <c r="Z229" i="3"/>
  <c r="Z228" i="3"/>
  <c r="Z227" i="3"/>
  <c r="Z226" i="3"/>
  <c r="Z225" i="3"/>
  <c r="Z224" i="3"/>
  <c r="Z223" i="3"/>
  <c r="Z222" i="3"/>
  <c r="Z221" i="3"/>
  <c r="Z220" i="3"/>
  <c r="Z219" i="3"/>
  <c r="Z218" i="3"/>
  <c r="Z217" i="3"/>
  <c r="Z216" i="3"/>
  <c r="Z215" i="3"/>
  <c r="Z214" i="3"/>
  <c r="Z213" i="3"/>
  <c r="Z212" i="3"/>
  <c r="Z211" i="3"/>
  <c r="AG4" i="5"/>
  <c r="C6" i="3" s="1"/>
  <c r="AG5" i="5"/>
  <c r="C7" i="3" s="1"/>
  <c r="AG6" i="5"/>
  <c r="C8" i="3" s="1"/>
  <c r="AG7" i="5"/>
  <c r="C9" i="3" s="1"/>
  <c r="AG8" i="5"/>
  <c r="C10" i="3" s="1"/>
  <c r="AG9" i="5"/>
  <c r="C11" i="3" s="1"/>
  <c r="AG10" i="5"/>
  <c r="C12" i="3" s="1"/>
  <c r="AG11" i="5"/>
  <c r="C13" i="3" s="1"/>
  <c r="AG12" i="5"/>
  <c r="C14" i="3" s="1"/>
  <c r="AG13" i="5"/>
  <c r="C15" i="3" s="1"/>
  <c r="AG14" i="5"/>
  <c r="C16" i="3" s="1"/>
  <c r="AG15" i="5"/>
  <c r="C17" i="3" s="1"/>
  <c r="AG16" i="5"/>
  <c r="C18" i="3" s="1"/>
  <c r="AG17" i="5"/>
  <c r="C19" i="3" s="1"/>
  <c r="AG18" i="5"/>
  <c r="C20" i="3" s="1"/>
  <c r="AG19" i="5"/>
  <c r="C21" i="3" s="1"/>
  <c r="AG20" i="5"/>
  <c r="C22" i="3" s="1"/>
  <c r="AG21" i="5"/>
  <c r="C23" i="3" s="1"/>
  <c r="AG22" i="5"/>
  <c r="C24" i="3" s="1"/>
  <c r="AG23" i="5"/>
  <c r="C25" i="3" s="1"/>
  <c r="AG24" i="5"/>
  <c r="C26" i="3" s="1"/>
  <c r="AG25" i="5"/>
  <c r="C27" i="3" s="1"/>
  <c r="AG26" i="5"/>
  <c r="C28" i="3" s="1"/>
  <c r="AG27" i="5"/>
  <c r="C29" i="3" s="1"/>
  <c r="AG28" i="5"/>
  <c r="C30" i="3" s="1"/>
  <c r="AG29" i="5"/>
  <c r="C31" i="3" s="1"/>
  <c r="AG30" i="5"/>
  <c r="C32" i="3" s="1"/>
  <c r="AG31" i="5"/>
  <c r="C33" i="3" s="1"/>
  <c r="AG32" i="5"/>
  <c r="C34" i="3" s="1"/>
  <c r="AG33" i="5"/>
  <c r="C35" i="3" s="1"/>
  <c r="AG34" i="5"/>
  <c r="C36" i="3" s="1"/>
  <c r="AG35" i="5"/>
  <c r="C37" i="3" s="1"/>
  <c r="AG36" i="5"/>
  <c r="C38" i="3" s="1"/>
  <c r="AG37" i="5"/>
  <c r="C39" i="3" s="1"/>
  <c r="AG38" i="5"/>
  <c r="C40" i="3" s="1"/>
  <c r="AG39" i="5"/>
  <c r="C41" i="3" s="1"/>
  <c r="AG40" i="5"/>
  <c r="C42" i="3" s="1"/>
  <c r="AG41" i="5"/>
  <c r="C43" i="3" s="1"/>
  <c r="AG42" i="5"/>
  <c r="C44" i="3" s="1"/>
  <c r="AG43" i="5"/>
  <c r="C45" i="3" s="1"/>
  <c r="AG44" i="5"/>
  <c r="C46" i="3" s="1"/>
  <c r="AG45" i="5"/>
  <c r="C47" i="3" s="1"/>
  <c r="AG46" i="5"/>
  <c r="C48" i="3" s="1"/>
  <c r="AG47" i="5"/>
  <c r="C49" i="3" s="1"/>
  <c r="AG48" i="5"/>
  <c r="C50" i="3" s="1"/>
  <c r="AG49" i="5"/>
  <c r="C51" i="3" s="1"/>
  <c r="AG50" i="5"/>
  <c r="C52" i="3" s="1"/>
  <c r="AG51" i="5"/>
  <c r="C53" i="3" s="1"/>
  <c r="AG52" i="5"/>
  <c r="C54" i="3" s="1"/>
  <c r="AG53" i="5"/>
  <c r="C55" i="3" s="1"/>
  <c r="AG54" i="5"/>
  <c r="C56" i="3" s="1"/>
  <c r="AG55" i="5"/>
  <c r="C57" i="3" s="1"/>
  <c r="AG56" i="5"/>
  <c r="C58" i="3" s="1"/>
  <c r="AG57" i="5"/>
  <c r="C59" i="3" s="1"/>
  <c r="AG58" i="5"/>
  <c r="C60" i="3" s="1"/>
  <c r="AG59" i="5"/>
  <c r="C61" i="3" s="1"/>
  <c r="AG60" i="5"/>
  <c r="C62" i="3" s="1"/>
  <c r="AG61" i="5"/>
  <c r="C63" i="3" s="1"/>
  <c r="AG62" i="5"/>
  <c r="C64" i="3" s="1"/>
  <c r="AG63" i="5"/>
  <c r="C65" i="3" s="1"/>
  <c r="AG64" i="5"/>
  <c r="C66" i="3" s="1"/>
  <c r="AG65" i="5"/>
  <c r="C67" i="3" s="1"/>
  <c r="AG66" i="5"/>
  <c r="C68" i="3" s="1"/>
  <c r="AG67" i="5"/>
  <c r="C69" i="3" s="1"/>
  <c r="AG68" i="5"/>
  <c r="C70" i="3" s="1"/>
  <c r="AG69" i="5"/>
  <c r="C71" i="3" s="1"/>
  <c r="AG70" i="5"/>
  <c r="C72" i="3" s="1"/>
  <c r="AG71" i="5"/>
  <c r="C73" i="3" s="1"/>
  <c r="AG72" i="5"/>
  <c r="C74" i="3" s="1"/>
  <c r="AG73" i="5"/>
  <c r="C75" i="3" s="1"/>
  <c r="AG74" i="5"/>
  <c r="C76" i="3" s="1"/>
  <c r="AG75" i="5"/>
  <c r="C77" i="3" s="1"/>
  <c r="AG76" i="5"/>
  <c r="C78" i="3" s="1"/>
  <c r="AG77" i="5"/>
  <c r="C79" i="3" s="1"/>
  <c r="AG78" i="5"/>
  <c r="C80" i="3" s="1"/>
  <c r="AG79" i="5"/>
  <c r="C81" i="3" s="1"/>
  <c r="AG80" i="5"/>
  <c r="C82" i="3" s="1"/>
  <c r="AG81" i="5"/>
  <c r="C83" i="3" s="1"/>
  <c r="AG82" i="5"/>
  <c r="C84" i="3" s="1"/>
  <c r="AG83" i="5"/>
  <c r="C85" i="3" s="1"/>
  <c r="AG84" i="5"/>
  <c r="C86" i="3" s="1"/>
  <c r="AG85" i="5"/>
  <c r="C87" i="3" s="1"/>
  <c r="AG86" i="5"/>
  <c r="C88" i="3" s="1"/>
  <c r="AG87" i="5"/>
  <c r="C89" i="3" s="1"/>
  <c r="AG88" i="5"/>
  <c r="C90" i="3" s="1"/>
  <c r="AG89" i="5"/>
  <c r="C91" i="3" s="1"/>
  <c r="AG90" i="5"/>
  <c r="C92" i="3" s="1"/>
  <c r="AG91" i="5"/>
  <c r="C93" i="3" s="1"/>
  <c r="AG92" i="5"/>
  <c r="C94" i="3" s="1"/>
  <c r="AG93" i="5"/>
  <c r="C95" i="3" s="1"/>
  <c r="AG94" i="5"/>
  <c r="C96" i="3" s="1"/>
  <c r="AG95" i="5"/>
  <c r="C97" i="3" s="1"/>
  <c r="AG96" i="5"/>
  <c r="C98" i="3" s="1"/>
  <c r="AG97" i="5"/>
  <c r="C99" i="3" s="1"/>
  <c r="AG98" i="5"/>
  <c r="C100" i="3" s="1"/>
  <c r="AG99" i="5"/>
  <c r="C101" i="3" s="1"/>
  <c r="AG100" i="5"/>
  <c r="C102" i="3" s="1"/>
  <c r="AG101" i="5"/>
  <c r="C103" i="3" s="1"/>
  <c r="AG102" i="5"/>
  <c r="C104" i="3" s="1"/>
  <c r="AG103" i="5"/>
  <c r="C105" i="3" s="1"/>
  <c r="AG104" i="5"/>
  <c r="C106" i="3" s="1"/>
  <c r="AG105" i="5"/>
  <c r="C107" i="3" s="1"/>
  <c r="AG106" i="5"/>
  <c r="C108" i="3" s="1"/>
  <c r="AG107" i="5"/>
  <c r="C109" i="3" s="1"/>
  <c r="AG108" i="5"/>
  <c r="C110" i="3" s="1"/>
  <c r="AG109" i="5"/>
  <c r="C111" i="3" s="1"/>
  <c r="AG110" i="5"/>
  <c r="C112" i="3" s="1"/>
  <c r="AG111" i="5"/>
  <c r="C113" i="3" s="1"/>
  <c r="AG112" i="5"/>
  <c r="C114" i="3" s="1"/>
  <c r="AG113" i="5"/>
  <c r="C115" i="3" s="1"/>
  <c r="AG114" i="5"/>
  <c r="C116" i="3" s="1"/>
  <c r="AG115" i="5"/>
  <c r="C117" i="3" s="1"/>
  <c r="AG116" i="5"/>
  <c r="C118" i="3" s="1"/>
  <c r="AG117" i="5"/>
  <c r="C119" i="3" s="1"/>
  <c r="AG118" i="5"/>
  <c r="C120" i="3" s="1"/>
  <c r="AG119" i="5"/>
  <c r="C121" i="3" s="1"/>
  <c r="AG120" i="5"/>
  <c r="C122" i="3" s="1"/>
  <c r="AG121" i="5"/>
  <c r="C123" i="3" s="1"/>
  <c r="AG122" i="5"/>
  <c r="C124" i="3" s="1"/>
  <c r="AG123" i="5"/>
  <c r="C125" i="3" s="1"/>
  <c r="AG124" i="5"/>
  <c r="C126" i="3" s="1"/>
  <c r="AG125" i="5"/>
  <c r="C127" i="3" s="1"/>
  <c r="AG126" i="5"/>
  <c r="C128" i="3" s="1"/>
  <c r="AG127" i="5"/>
  <c r="C129" i="3" s="1"/>
  <c r="AG128" i="5"/>
  <c r="C130" i="3" s="1"/>
  <c r="AG129" i="5"/>
  <c r="C131" i="3" s="1"/>
  <c r="AG130" i="5"/>
  <c r="C132" i="3" s="1"/>
  <c r="AG131" i="5"/>
  <c r="C133" i="3" s="1"/>
  <c r="AG132" i="5"/>
  <c r="C134" i="3" s="1"/>
  <c r="AG133" i="5"/>
  <c r="C135" i="3" s="1"/>
  <c r="AG134" i="5"/>
  <c r="C136" i="3" s="1"/>
  <c r="AG135" i="5"/>
  <c r="C137" i="3" s="1"/>
  <c r="AG136" i="5"/>
  <c r="C138" i="3" s="1"/>
  <c r="AG137" i="5"/>
  <c r="C139" i="3" s="1"/>
  <c r="AG138" i="5"/>
  <c r="C140" i="3" s="1"/>
  <c r="AG139" i="5"/>
  <c r="C141" i="3" s="1"/>
  <c r="AG140" i="5"/>
  <c r="C142" i="3" s="1"/>
  <c r="AG141" i="5"/>
  <c r="C143" i="3" s="1"/>
  <c r="AG142" i="5"/>
  <c r="C144" i="3" s="1"/>
  <c r="AG143" i="5"/>
  <c r="C145" i="3" s="1"/>
  <c r="AG144" i="5"/>
  <c r="C146" i="3" s="1"/>
  <c r="AG145" i="5"/>
  <c r="C147" i="3" s="1"/>
  <c r="AG146" i="5"/>
  <c r="C148" i="3" s="1"/>
  <c r="AG147" i="5"/>
  <c r="C149" i="3" s="1"/>
  <c r="AG148" i="5"/>
  <c r="C150" i="3" s="1"/>
  <c r="AG149" i="5"/>
  <c r="C151" i="3" s="1"/>
  <c r="AG150" i="5"/>
  <c r="C152" i="3" s="1"/>
  <c r="AG151" i="5"/>
  <c r="C153" i="3" s="1"/>
  <c r="AG152" i="5"/>
  <c r="C154" i="3" s="1"/>
  <c r="AG153" i="5"/>
  <c r="C155" i="3" s="1"/>
  <c r="AG154" i="5"/>
  <c r="C156" i="3" s="1"/>
  <c r="AG155" i="5"/>
  <c r="C157" i="3" s="1"/>
  <c r="AG156" i="5"/>
  <c r="C158" i="3" s="1"/>
  <c r="AG157" i="5"/>
  <c r="C159" i="3" s="1"/>
  <c r="AG158" i="5"/>
  <c r="C160" i="3" s="1"/>
  <c r="AG159" i="5"/>
  <c r="C161" i="3" s="1"/>
  <c r="AG160" i="5"/>
  <c r="C162" i="3" s="1"/>
  <c r="AG161" i="5"/>
  <c r="C163" i="3" s="1"/>
  <c r="AG162" i="5"/>
  <c r="C164" i="3" s="1"/>
  <c r="AG163" i="5"/>
  <c r="C165" i="3" s="1"/>
  <c r="AG164" i="5"/>
  <c r="C166" i="3" s="1"/>
  <c r="AG165" i="5"/>
  <c r="C167" i="3" s="1"/>
  <c r="AG166" i="5"/>
  <c r="C168" i="3" s="1"/>
  <c r="AG167" i="5"/>
  <c r="C169" i="3" s="1"/>
  <c r="AG168" i="5"/>
  <c r="C170" i="3" s="1"/>
  <c r="AG169" i="5"/>
  <c r="C171" i="3" s="1"/>
  <c r="AG170" i="5"/>
  <c r="C172" i="3" s="1"/>
  <c r="AG171" i="5"/>
  <c r="C173" i="3" s="1"/>
  <c r="AG172" i="5"/>
  <c r="C174" i="3" s="1"/>
  <c r="AG173" i="5"/>
  <c r="C175" i="3" s="1"/>
  <c r="AG174" i="5"/>
  <c r="C176" i="3" s="1"/>
  <c r="AG175" i="5"/>
  <c r="C177" i="3" s="1"/>
  <c r="AG176" i="5"/>
  <c r="C178" i="3" s="1"/>
  <c r="AG177" i="5"/>
  <c r="C179" i="3" s="1"/>
  <c r="AG178" i="5"/>
  <c r="C180" i="3" s="1"/>
  <c r="AG179" i="5"/>
  <c r="C181" i="3" s="1"/>
  <c r="AG180" i="5"/>
  <c r="C182" i="3" s="1"/>
  <c r="AG181" i="5"/>
  <c r="C183" i="3" s="1"/>
  <c r="AG182" i="5"/>
  <c r="C184" i="3" s="1"/>
  <c r="AG183" i="5"/>
  <c r="C185" i="3" s="1"/>
  <c r="AG184" i="5"/>
  <c r="C186" i="3" s="1"/>
  <c r="AG185" i="5"/>
  <c r="C187" i="3" s="1"/>
  <c r="AG186" i="5"/>
  <c r="C188" i="3" s="1"/>
  <c r="AG187" i="5"/>
  <c r="C189" i="3" s="1"/>
  <c r="AG188" i="5"/>
  <c r="C190" i="3" s="1"/>
  <c r="AG189" i="5"/>
  <c r="C191" i="3" s="1"/>
  <c r="AG190" i="5"/>
  <c r="C192" i="3" s="1"/>
  <c r="AG191" i="5"/>
  <c r="C193" i="3" s="1"/>
  <c r="AG192" i="5"/>
  <c r="C194" i="3" s="1"/>
  <c r="AG193" i="5"/>
  <c r="C195" i="3" s="1"/>
  <c r="AG194" i="5"/>
  <c r="C196" i="3" s="1"/>
  <c r="AG195" i="5"/>
  <c r="C197" i="3" s="1"/>
  <c r="AG196" i="5"/>
  <c r="C198" i="3" s="1"/>
  <c r="AG197" i="5"/>
  <c r="C199" i="3" s="1"/>
  <c r="AG198" i="5"/>
  <c r="C200" i="3" s="1"/>
  <c r="AG199" i="5"/>
  <c r="C201" i="3" s="1"/>
  <c r="AG200" i="5"/>
  <c r="C202" i="3" s="1"/>
  <c r="AG201" i="5"/>
  <c r="C203" i="3" s="1"/>
  <c r="AG202" i="5"/>
  <c r="C204" i="3" s="1"/>
  <c r="AG203" i="5"/>
  <c r="C205" i="3" s="1"/>
  <c r="AG204" i="5"/>
  <c r="C206" i="3" s="1"/>
  <c r="AG3" i="5"/>
  <c r="C5" i="3" s="1"/>
  <c r="AF4" i="5"/>
  <c r="B6" i="3" s="1"/>
  <c r="AF5" i="5"/>
  <c r="AF6" i="5"/>
  <c r="AF7" i="5"/>
  <c r="B9" i="3" s="1"/>
  <c r="AF8" i="5"/>
  <c r="B10" i="3" s="1"/>
  <c r="AF9" i="5"/>
  <c r="AF10" i="5"/>
  <c r="AF11" i="5"/>
  <c r="B13" i="3" s="1"/>
  <c r="AF12" i="5"/>
  <c r="B14" i="3" s="1"/>
  <c r="AF13" i="5"/>
  <c r="AF14" i="5"/>
  <c r="B16" i="3" s="1"/>
  <c r="AF15" i="5"/>
  <c r="AF16" i="5"/>
  <c r="B18" i="3" s="1"/>
  <c r="AF17" i="5"/>
  <c r="AF18" i="5"/>
  <c r="AF19" i="5"/>
  <c r="B21" i="3" s="1"/>
  <c r="AF20" i="5"/>
  <c r="AF21" i="5"/>
  <c r="AF22" i="5"/>
  <c r="AF23" i="5"/>
  <c r="AF24" i="5"/>
  <c r="B26" i="3" s="1"/>
  <c r="AF25" i="5"/>
  <c r="AF26" i="5"/>
  <c r="AF27" i="5"/>
  <c r="B29" i="3" s="1"/>
  <c r="AF28" i="5"/>
  <c r="B30" i="3" s="1"/>
  <c r="AF29" i="5"/>
  <c r="AF30" i="5"/>
  <c r="AF31" i="5"/>
  <c r="AF32" i="5"/>
  <c r="B34" i="3" s="1"/>
  <c r="AF33" i="5"/>
  <c r="B35" i="3" s="1"/>
  <c r="AF34" i="5"/>
  <c r="AF35" i="5"/>
  <c r="B37" i="3" s="1"/>
  <c r="AF36" i="5"/>
  <c r="B38" i="3" s="1"/>
  <c r="AF37" i="5"/>
  <c r="AF38" i="5"/>
  <c r="AF39" i="5"/>
  <c r="AF40" i="5"/>
  <c r="B42" i="3" s="1"/>
  <c r="AF41" i="5"/>
  <c r="AF42" i="5"/>
  <c r="AF43" i="5"/>
  <c r="B45" i="3" s="1"/>
  <c r="AF44" i="5"/>
  <c r="B46" i="3" s="1"/>
  <c r="AF45" i="5"/>
  <c r="AF46" i="5"/>
  <c r="AF47" i="5"/>
  <c r="AF48" i="5"/>
  <c r="B50" i="3" s="1"/>
  <c r="AF49" i="5"/>
  <c r="AF50" i="5"/>
  <c r="AF51" i="5"/>
  <c r="B53" i="3" s="1"/>
  <c r="AF52" i="5"/>
  <c r="AF53" i="5"/>
  <c r="AF54" i="5"/>
  <c r="AF55" i="5"/>
  <c r="AF56" i="5"/>
  <c r="B58" i="3" s="1"/>
  <c r="AF57" i="5"/>
  <c r="AF58" i="5"/>
  <c r="AF59" i="5"/>
  <c r="B61" i="3" s="1"/>
  <c r="AF60" i="5"/>
  <c r="B62" i="3" s="1"/>
  <c r="AF61" i="5"/>
  <c r="AF62" i="5"/>
  <c r="AF63" i="5"/>
  <c r="AF64" i="5"/>
  <c r="B66" i="3" s="1"/>
  <c r="AF65" i="5"/>
  <c r="AF66" i="5"/>
  <c r="B68" i="3" s="1"/>
  <c r="AF67" i="5"/>
  <c r="B69" i="3" s="1"/>
  <c r="AF68" i="5"/>
  <c r="B70" i="3" s="1"/>
  <c r="AF69" i="5"/>
  <c r="AF70" i="5"/>
  <c r="AF71" i="5"/>
  <c r="AF72" i="5"/>
  <c r="B74" i="3" s="1"/>
  <c r="AF73" i="5"/>
  <c r="AF74" i="5"/>
  <c r="AF75" i="5"/>
  <c r="B77" i="3" s="1"/>
  <c r="AF76" i="5"/>
  <c r="B78" i="3" s="1"/>
  <c r="AF77" i="5"/>
  <c r="AF78" i="5"/>
  <c r="AF79" i="5"/>
  <c r="AF80" i="5"/>
  <c r="B82" i="3" s="1"/>
  <c r="AF81" i="5"/>
  <c r="AF82" i="5"/>
  <c r="AF83" i="5"/>
  <c r="B85" i="3" s="1"/>
  <c r="AF84" i="5"/>
  <c r="AF85" i="5"/>
  <c r="AF86" i="5"/>
  <c r="AF87" i="5"/>
  <c r="AF88" i="5"/>
  <c r="B90" i="3" s="1"/>
  <c r="AF89" i="5"/>
  <c r="AF90" i="5"/>
  <c r="AF91" i="5"/>
  <c r="B93" i="3" s="1"/>
  <c r="AF92" i="5"/>
  <c r="B94" i="3" s="1"/>
  <c r="AF93" i="5"/>
  <c r="AF94" i="5"/>
  <c r="AF95" i="5"/>
  <c r="AF96" i="5"/>
  <c r="B98" i="3" s="1"/>
  <c r="AF97" i="5"/>
  <c r="B99" i="3" s="1"/>
  <c r="AF98" i="5"/>
  <c r="B100" i="3" s="1"/>
  <c r="AF99" i="5"/>
  <c r="AF100" i="5"/>
  <c r="B102" i="3" s="1"/>
  <c r="AF101" i="5"/>
  <c r="AF102" i="5"/>
  <c r="AF103" i="5"/>
  <c r="AF104" i="5"/>
  <c r="B106" i="3" s="1"/>
  <c r="AF105" i="5"/>
  <c r="AF106" i="5"/>
  <c r="AF107" i="5"/>
  <c r="B109" i="3" s="1"/>
  <c r="AF108" i="5"/>
  <c r="B110" i="3" s="1"/>
  <c r="AF109" i="5"/>
  <c r="AF110" i="5"/>
  <c r="AF111" i="5"/>
  <c r="AF112" i="5"/>
  <c r="AF113" i="5"/>
  <c r="AF114" i="5"/>
  <c r="AF115" i="5"/>
  <c r="B117" i="3" s="1"/>
  <c r="AF116" i="5"/>
  <c r="AF117" i="5"/>
  <c r="AF118" i="5"/>
  <c r="AF119" i="5"/>
  <c r="AF120" i="5"/>
  <c r="B122" i="3" s="1"/>
  <c r="AF121" i="5"/>
  <c r="AF122" i="5"/>
  <c r="AF123" i="5"/>
  <c r="AF124" i="5"/>
  <c r="B126" i="3" s="1"/>
  <c r="AF125" i="5"/>
  <c r="AF126" i="5"/>
  <c r="AF127" i="5"/>
  <c r="AF128" i="5"/>
  <c r="B130" i="3" s="1"/>
  <c r="AF129" i="5"/>
  <c r="B131" i="3" s="1"/>
  <c r="AF130" i="5"/>
  <c r="B132" i="3" s="1"/>
  <c r="AF131" i="5"/>
  <c r="B133" i="3" s="1"/>
  <c r="AF132" i="5"/>
  <c r="B134" i="3" s="1"/>
  <c r="AF133" i="5"/>
  <c r="AF134" i="5"/>
  <c r="AF135" i="5"/>
  <c r="AF136" i="5"/>
  <c r="AF137" i="5"/>
  <c r="AF138" i="5"/>
  <c r="AF139" i="5"/>
  <c r="B141" i="3" s="1"/>
  <c r="AF140" i="5"/>
  <c r="B142" i="3" s="1"/>
  <c r="AF141" i="5"/>
  <c r="AF142" i="5"/>
  <c r="AF143" i="5"/>
  <c r="AF144" i="5"/>
  <c r="AF145" i="5"/>
  <c r="AF146" i="5"/>
  <c r="AF147" i="5"/>
  <c r="B149" i="3" s="1"/>
  <c r="AF148" i="5"/>
  <c r="AF149" i="5"/>
  <c r="AF150" i="5"/>
  <c r="AF151" i="5"/>
  <c r="AF152" i="5"/>
  <c r="B154" i="3" s="1"/>
  <c r="AF153" i="5"/>
  <c r="AF154" i="5"/>
  <c r="AF155" i="5"/>
  <c r="B157" i="3" s="1"/>
  <c r="AF156" i="5"/>
  <c r="B158" i="3" s="1"/>
  <c r="AF157" i="5"/>
  <c r="AF158" i="5"/>
  <c r="AF159" i="5"/>
  <c r="B161" i="3" s="1"/>
  <c r="AF160" i="5"/>
  <c r="B162" i="3" s="1"/>
  <c r="AF161" i="5"/>
  <c r="B163" i="3" s="1"/>
  <c r="AF162" i="5"/>
  <c r="AF163" i="5"/>
  <c r="AF164" i="5"/>
  <c r="AF165" i="5"/>
  <c r="AF166" i="5"/>
  <c r="AF167" i="5"/>
  <c r="AF168" i="5"/>
  <c r="AF169" i="5"/>
  <c r="AF170" i="5"/>
  <c r="AF171" i="5"/>
  <c r="AF172" i="5"/>
  <c r="AF173" i="5"/>
  <c r="AF174" i="5"/>
  <c r="AF175" i="5"/>
  <c r="AF176" i="5"/>
  <c r="AF177" i="5"/>
  <c r="AF178" i="5"/>
  <c r="B180" i="3" s="1"/>
  <c r="AF179" i="5"/>
  <c r="B181" i="3" s="1"/>
  <c r="AF180" i="5"/>
  <c r="B182" i="3" s="1"/>
  <c r="AF181" i="5"/>
  <c r="AF182" i="5"/>
  <c r="AF183" i="5"/>
  <c r="AF184" i="5"/>
  <c r="B186" i="3" s="1"/>
  <c r="AF185" i="5"/>
  <c r="AF186" i="5"/>
  <c r="AF187" i="5"/>
  <c r="B189" i="3" s="1"/>
  <c r="AF188" i="5"/>
  <c r="AF189" i="5"/>
  <c r="AF190" i="5"/>
  <c r="AF191" i="5"/>
  <c r="B193" i="3" s="1"/>
  <c r="AF192" i="5"/>
  <c r="B194" i="3" s="1"/>
  <c r="AF193" i="5"/>
  <c r="AF194" i="5"/>
  <c r="AF195" i="5"/>
  <c r="AF196" i="5"/>
  <c r="AF197" i="5"/>
  <c r="AF198" i="5"/>
  <c r="AF199" i="5"/>
  <c r="B201" i="3" s="1"/>
  <c r="AF200" i="5"/>
  <c r="AF201" i="5"/>
  <c r="AF202" i="5"/>
  <c r="AF203" i="5"/>
  <c r="B205" i="3" s="1"/>
  <c r="AF204" i="5"/>
  <c r="AF3" i="5"/>
  <c r="B5" i="3" s="1"/>
  <c r="B196" i="3" l="1"/>
  <c r="B203" i="3"/>
  <c r="B195" i="3"/>
  <c r="B187" i="3"/>
  <c r="B179" i="3"/>
  <c r="B171" i="3"/>
  <c r="B155" i="3"/>
  <c r="B147" i="3"/>
  <c r="B139" i="3"/>
  <c r="B123" i="3"/>
  <c r="B115" i="3"/>
  <c r="B107" i="3"/>
  <c r="B91" i="3"/>
  <c r="B83" i="3"/>
  <c r="B75" i="3"/>
  <c r="B67" i="3"/>
  <c r="B59" i="3"/>
  <c r="B51" i="3"/>
  <c r="B43" i="3"/>
  <c r="B27" i="3"/>
  <c r="B19" i="3"/>
  <c r="B11" i="3"/>
  <c r="B114" i="3"/>
  <c r="B185" i="3"/>
  <c r="B177" i="3"/>
  <c r="B169" i="3"/>
  <c r="B153" i="3"/>
  <c r="B145" i="3"/>
  <c r="B137" i="3"/>
  <c r="B129" i="3"/>
  <c r="B121" i="3"/>
  <c r="B113" i="3"/>
  <c r="B105" i="3"/>
  <c r="B97" i="3"/>
  <c r="B89" i="3"/>
  <c r="B81" i="3"/>
  <c r="B73" i="3"/>
  <c r="B65" i="3"/>
  <c r="B57" i="3"/>
  <c r="B49" i="3"/>
  <c r="B41" i="3"/>
  <c r="B33" i="3"/>
  <c r="B25" i="3"/>
  <c r="B17" i="3"/>
  <c r="B202" i="3"/>
  <c r="B138" i="3"/>
  <c r="B200" i="3"/>
  <c r="B192" i="3"/>
  <c r="B184" i="3"/>
  <c r="B176" i="3"/>
  <c r="B168" i="3"/>
  <c r="B160" i="3"/>
  <c r="B152" i="3"/>
  <c r="B144" i="3"/>
  <c r="B136" i="3"/>
  <c r="B128" i="3"/>
  <c r="B120" i="3"/>
  <c r="B112" i="3"/>
  <c r="B104" i="3"/>
  <c r="B96" i="3"/>
  <c r="B88" i="3"/>
  <c r="B80" i="3"/>
  <c r="B72" i="3"/>
  <c r="B64" i="3"/>
  <c r="B56" i="3"/>
  <c r="B48" i="3"/>
  <c r="B40" i="3"/>
  <c r="B32" i="3"/>
  <c r="B24" i="3"/>
  <c r="B8" i="3"/>
  <c r="B199" i="3"/>
  <c r="B191" i="3"/>
  <c r="B183" i="3"/>
  <c r="B175" i="3"/>
  <c r="B167" i="3"/>
  <c r="B159" i="3"/>
  <c r="B151" i="3"/>
  <c r="B143" i="3"/>
  <c r="B135" i="3"/>
  <c r="B127" i="3"/>
  <c r="B119" i="3"/>
  <c r="B111" i="3"/>
  <c r="B103" i="3"/>
  <c r="B95" i="3"/>
  <c r="B87" i="3"/>
  <c r="B79" i="3"/>
  <c r="B71" i="3"/>
  <c r="B63" i="3"/>
  <c r="B55" i="3"/>
  <c r="B47" i="3"/>
  <c r="B39" i="3"/>
  <c r="B31" i="3"/>
  <c r="B23" i="3"/>
  <c r="B15" i="3"/>
  <c r="B7" i="3"/>
  <c r="B170" i="3"/>
  <c r="B206" i="3"/>
  <c r="B198" i="3"/>
  <c r="B190" i="3"/>
  <c r="B174" i="3"/>
  <c r="B166" i="3"/>
  <c r="B150" i="3"/>
  <c r="B118" i="3"/>
  <c r="B86" i="3"/>
  <c r="B54" i="3"/>
  <c r="B22" i="3"/>
  <c r="B178" i="3"/>
  <c r="B197" i="3"/>
  <c r="B173" i="3"/>
  <c r="B165" i="3"/>
  <c r="B125" i="3"/>
  <c r="B101" i="3"/>
  <c r="B146" i="3"/>
  <c r="B204" i="3"/>
  <c r="B188" i="3"/>
  <c r="B172" i="3"/>
  <c r="B164" i="3"/>
  <c r="B156" i="3"/>
  <c r="B148" i="3"/>
  <c r="B140" i="3"/>
  <c r="B124" i="3"/>
  <c r="B116" i="3"/>
  <c r="B108" i="3"/>
  <c r="B92" i="3"/>
  <c r="B84" i="3"/>
  <c r="B76" i="3"/>
  <c r="B60" i="3"/>
  <c r="B52" i="3"/>
  <c r="B44" i="3"/>
  <c r="B36" i="3"/>
  <c r="B28" i="3"/>
  <c r="B20" i="3"/>
  <c r="B12" i="3"/>
  <c r="AH212" i="3"/>
  <c r="AH220" i="3"/>
  <c r="AH228" i="3"/>
  <c r="AH236" i="3"/>
  <c r="AH244" i="3"/>
  <c r="AH252" i="3"/>
  <c r="AH260" i="3"/>
  <c r="AH268" i="3"/>
  <c r="AH276" i="3"/>
  <c r="AH284" i="3"/>
  <c r="AH292" i="3"/>
  <c r="AH300" i="3"/>
  <c r="AH308" i="3"/>
  <c r="AH316" i="3"/>
  <c r="AH324" i="3"/>
  <c r="AH332" i="3"/>
  <c r="AH340" i="3"/>
  <c r="AH348" i="3"/>
  <c r="AH356" i="3"/>
  <c r="AH364" i="3"/>
  <c r="AH372" i="3"/>
  <c r="AH380" i="3"/>
  <c r="AH388" i="3"/>
  <c r="AH396" i="3"/>
  <c r="AH404" i="3"/>
  <c r="AH412" i="3"/>
  <c r="AH213" i="3"/>
  <c r="AH221" i="3"/>
  <c r="AH229" i="3"/>
  <c r="AH237" i="3"/>
  <c r="AH245" i="3"/>
  <c r="AH253" i="3"/>
  <c r="AH261" i="3"/>
  <c r="AH269" i="3"/>
  <c r="AH277" i="3"/>
  <c r="AH285" i="3"/>
  <c r="AH293" i="3"/>
  <c r="AH301" i="3"/>
  <c r="AH309" i="3"/>
  <c r="AH317" i="3"/>
  <c r="AH325" i="3"/>
  <c r="AH333" i="3"/>
  <c r="AH341" i="3"/>
  <c r="AH349" i="3"/>
  <c r="AH357" i="3"/>
  <c r="AH365" i="3"/>
  <c r="AH373" i="3"/>
  <c r="AH381" i="3"/>
  <c r="AH389" i="3"/>
  <c r="AH397" i="3"/>
  <c r="AH405" i="3"/>
  <c r="AH214" i="3"/>
  <c r="AH222" i="3"/>
  <c r="AH230" i="3"/>
  <c r="AH238" i="3"/>
  <c r="AH246" i="3"/>
  <c r="AH254" i="3"/>
  <c r="AH262" i="3"/>
  <c r="AH270" i="3"/>
  <c r="AH278" i="3"/>
  <c r="AH286" i="3"/>
  <c r="AH294" i="3"/>
  <c r="AH302" i="3"/>
  <c r="AH310" i="3"/>
  <c r="AH318" i="3"/>
  <c r="AH326" i="3"/>
  <c r="AH334" i="3"/>
  <c r="AH342" i="3"/>
  <c r="AH350" i="3"/>
  <c r="AH358" i="3"/>
  <c r="AH366" i="3"/>
  <c r="AH374" i="3"/>
  <c r="AH382" i="3"/>
  <c r="AH390" i="3"/>
  <c r="AH398" i="3"/>
  <c r="AH406" i="3"/>
  <c r="AH215" i="3"/>
  <c r="AH223" i="3"/>
  <c r="AH231" i="3"/>
  <c r="AH239" i="3"/>
  <c r="AH247" i="3"/>
  <c r="AH255" i="3"/>
  <c r="AH263" i="3"/>
  <c r="AH271" i="3"/>
  <c r="AH279" i="3"/>
  <c r="AH287" i="3"/>
  <c r="AH295" i="3"/>
  <c r="AH303" i="3"/>
  <c r="AH311" i="3"/>
  <c r="AH319" i="3"/>
  <c r="AH327" i="3"/>
  <c r="AH335" i="3"/>
  <c r="AH343" i="3"/>
  <c r="AH351" i="3"/>
  <c r="AH359" i="3"/>
  <c r="AH367" i="3"/>
  <c r="AH375" i="3"/>
  <c r="AH383" i="3"/>
  <c r="AH391" i="3"/>
  <c r="AH399" i="3"/>
  <c r="AH407" i="3"/>
  <c r="AH216" i="3"/>
  <c r="AH224" i="3"/>
  <c r="AH232" i="3"/>
  <c r="AH240" i="3"/>
  <c r="AH248" i="3"/>
  <c r="AH256" i="3"/>
  <c r="AH264" i="3"/>
  <c r="AH272" i="3"/>
  <c r="AH280" i="3"/>
  <c r="AH288" i="3"/>
  <c r="AH296" i="3"/>
  <c r="AH304" i="3"/>
  <c r="AH312" i="3"/>
  <c r="AH320" i="3"/>
  <c r="AH328" i="3"/>
  <c r="AH336" i="3"/>
  <c r="AH344" i="3"/>
  <c r="AH352" i="3"/>
  <c r="AH360" i="3"/>
  <c r="AH368" i="3"/>
  <c r="AH376" i="3"/>
  <c r="AH384" i="3"/>
  <c r="AH392" i="3"/>
  <c r="AH400" i="3"/>
  <c r="AH408" i="3"/>
  <c r="AH217" i="3"/>
  <c r="AH225" i="3"/>
  <c r="AH233" i="3"/>
  <c r="AH241" i="3"/>
  <c r="AH249" i="3"/>
  <c r="AH257" i="3"/>
  <c r="AH265" i="3"/>
  <c r="AH273" i="3"/>
  <c r="AH281" i="3"/>
  <c r="AH289" i="3"/>
  <c r="AH297" i="3"/>
  <c r="AH305" i="3"/>
  <c r="AH313" i="3"/>
  <c r="AH321" i="3"/>
  <c r="AH329" i="3"/>
  <c r="AH337" i="3"/>
  <c r="AH345" i="3"/>
  <c r="AH353" i="3"/>
  <c r="AH361" i="3"/>
  <c r="AH369" i="3"/>
  <c r="AH377" i="3"/>
  <c r="AH385" i="3"/>
  <c r="AH393" i="3"/>
  <c r="AH401" i="3"/>
  <c r="AH409" i="3"/>
  <c r="AH218" i="3"/>
  <c r="AH226" i="3"/>
  <c r="AH234" i="3"/>
  <c r="AH242" i="3"/>
  <c r="AH250" i="3"/>
  <c r="AH258" i="3"/>
  <c r="AH266" i="3"/>
  <c r="AH274" i="3"/>
  <c r="AH282" i="3"/>
  <c r="AH290" i="3"/>
  <c r="AH298" i="3"/>
  <c r="AH306" i="3"/>
  <c r="AH314" i="3"/>
  <c r="AH322" i="3"/>
  <c r="AH330" i="3"/>
  <c r="AH338" i="3"/>
  <c r="AH346" i="3"/>
  <c r="AH354" i="3"/>
  <c r="AH362" i="3"/>
  <c r="AH370" i="3"/>
  <c r="AH378" i="3"/>
  <c r="AH386" i="3"/>
  <c r="AH394" i="3"/>
  <c r="AH402" i="3"/>
  <c r="AH410" i="3"/>
  <c r="AH211" i="3"/>
  <c r="AH219" i="3"/>
  <c r="AH227" i="3"/>
  <c r="AH235" i="3"/>
  <c r="AH243" i="3"/>
  <c r="AH251" i="3"/>
  <c r="AH259" i="3"/>
  <c r="AH267" i="3"/>
  <c r="AH275" i="3"/>
  <c r="AH283" i="3"/>
  <c r="AH291" i="3"/>
  <c r="AH299" i="3"/>
  <c r="AH307" i="3"/>
  <c r="AH315" i="3"/>
  <c r="AH323" i="3"/>
  <c r="AH331" i="3"/>
  <c r="AH339" i="3"/>
  <c r="AH347" i="3"/>
  <c r="AH355" i="3"/>
  <c r="AH363" i="3"/>
  <c r="AH371" i="3"/>
  <c r="AH379" i="3"/>
  <c r="AH387" i="3"/>
  <c r="AH395" i="3"/>
  <c r="AH403" i="3"/>
  <c r="AH411" i="3"/>
  <c r="K4" i="4" l="1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3" i="4"/>
  <c r="J25" i="4"/>
  <c r="J24" i="4"/>
  <c r="J23" i="4"/>
  <c r="J22" i="4"/>
  <c r="J21" i="4"/>
  <c r="J20" i="4"/>
  <c r="J19" i="4"/>
  <c r="J18" i="4"/>
  <c r="J17" i="4"/>
  <c r="J16" i="4"/>
  <c r="J15" i="4"/>
  <c r="J14" i="4"/>
  <c r="J13" i="4"/>
  <c r="J12" i="4"/>
  <c r="J11" i="4"/>
  <c r="J10" i="4"/>
  <c r="J9" i="4"/>
  <c r="J8" i="4"/>
  <c r="J7" i="4"/>
  <c r="J6" i="4"/>
  <c r="J5" i="4"/>
  <c r="J4" i="4"/>
  <c r="J3" i="4"/>
  <c r="F413" i="1" l="1"/>
  <c r="E413" i="1"/>
  <c r="D413" i="1"/>
  <c r="C413" i="1"/>
  <c r="B413" i="1"/>
  <c r="F412" i="1"/>
  <c r="E412" i="1"/>
  <c r="D412" i="1"/>
  <c r="C412" i="1"/>
  <c r="B412" i="1"/>
  <c r="F411" i="1"/>
  <c r="E411" i="1"/>
  <c r="D411" i="1"/>
  <c r="C411" i="1"/>
  <c r="B411" i="1"/>
  <c r="F410" i="1"/>
  <c r="E410" i="1"/>
  <c r="D410" i="1"/>
  <c r="C410" i="1"/>
  <c r="B410" i="1"/>
  <c r="F409" i="1"/>
  <c r="E409" i="1"/>
  <c r="D409" i="1"/>
  <c r="C409" i="1"/>
  <c r="B409" i="1"/>
  <c r="F408" i="1"/>
  <c r="E408" i="1"/>
  <c r="D408" i="1"/>
  <c r="C408" i="1"/>
  <c r="B408" i="1"/>
  <c r="F407" i="1"/>
  <c r="E407" i="1"/>
  <c r="D407" i="1"/>
  <c r="C407" i="1"/>
  <c r="B407" i="1"/>
  <c r="F406" i="1"/>
  <c r="E406" i="1"/>
  <c r="D406" i="1"/>
  <c r="C406" i="1"/>
  <c r="B406" i="1"/>
  <c r="F405" i="1"/>
  <c r="E405" i="1"/>
  <c r="D405" i="1"/>
  <c r="C405" i="1"/>
  <c r="B405" i="1"/>
  <c r="F404" i="1"/>
  <c r="E404" i="1"/>
  <c r="D404" i="1"/>
  <c r="C404" i="1"/>
  <c r="B404" i="1"/>
  <c r="F403" i="1"/>
  <c r="E403" i="1"/>
  <c r="D403" i="1"/>
  <c r="C403" i="1"/>
  <c r="B403" i="1"/>
  <c r="F402" i="1"/>
  <c r="E402" i="1"/>
  <c r="D402" i="1"/>
  <c r="C402" i="1"/>
  <c r="B402" i="1"/>
  <c r="F401" i="1"/>
  <c r="E401" i="1"/>
  <c r="D401" i="1"/>
  <c r="C401" i="1"/>
  <c r="B401" i="1"/>
  <c r="F400" i="1"/>
  <c r="E400" i="1"/>
  <c r="D400" i="1"/>
  <c r="C400" i="1"/>
  <c r="B400" i="1"/>
  <c r="F399" i="1"/>
  <c r="E399" i="1"/>
  <c r="D399" i="1"/>
  <c r="C399" i="1"/>
  <c r="B399" i="1"/>
  <c r="F398" i="1"/>
  <c r="E398" i="1"/>
  <c r="D398" i="1"/>
  <c r="C398" i="1"/>
  <c r="B398" i="1"/>
  <c r="F397" i="1"/>
  <c r="E397" i="1"/>
  <c r="D397" i="1"/>
  <c r="C397" i="1"/>
  <c r="B397" i="1"/>
  <c r="F396" i="1"/>
  <c r="E396" i="1"/>
  <c r="D396" i="1"/>
  <c r="C396" i="1"/>
  <c r="B396" i="1"/>
  <c r="F395" i="1"/>
  <c r="E395" i="1"/>
  <c r="D395" i="1"/>
  <c r="C395" i="1"/>
  <c r="B395" i="1"/>
  <c r="F394" i="1"/>
  <c r="E394" i="1"/>
  <c r="D394" i="1"/>
  <c r="C394" i="1"/>
  <c r="B394" i="1"/>
  <c r="F393" i="1"/>
  <c r="E393" i="1"/>
  <c r="D393" i="1"/>
  <c r="C393" i="1"/>
  <c r="B393" i="1"/>
  <c r="F392" i="1"/>
  <c r="E392" i="1"/>
  <c r="D392" i="1"/>
  <c r="C392" i="1"/>
  <c r="B392" i="1"/>
  <c r="F391" i="1"/>
  <c r="E391" i="1"/>
  <c r="D391" i="1"/>
  <c r="C391" i="1"/>
  <c r="B391" i="1"/>
  <c r="F390" i="1"/>
  <c r="E390" i="1"/>
  <c r="D390" i="1"/>
  <c r="C390" i="1"/>
  <c r="B390" i="1"/>
  <c r="F389" i="1"/>
  <c r="E389" i="1"/>
  <c r="D389" i="1"/>
  <c r="C389" i="1"/>
  <c r="B389" i="1"/>
  <c r="F388" i="1"/>
  <c r="E388" i="1"/>
  <c r="D388" i="1"/>
  <c r="C388" i="1"/>
  <c r="B388" i="1"/>
  <c r="F387" i="1"/>
  <c r="E387" i="1"/>
  <c r="D387" i="1"/>
  <c r="C387" i="1"/>
  <c r="B387" i="1"/>
  <c r="F386" i="1"/>
  <c r="E386" i="1"/>
  <c r="D386" i="1"/>
  <c r="C386" i="1"/>
  <c r="B386" i="1"/>
  <c r="F385" i="1"/>
  <c r="E385" i="1"/>
  <c r="D385" i="1"/>
  <c r="C385" i="1"/>
  <c r="B385" i="1"/>
  <c r="F384" i="1"/>
  <c r="E384" i="1"/>
  <c r="D384" i="1"/>
  <c r="C384" i="1"/>
  <c r="B384" i="1"/>
  <c r="F383" i="1"/>
  <c r="E383" i="1"/>
  <c r="D383" i="1"/>
  <c r="C383" i="1"/>
  <c r="B383" i="1"/>
  <c r="F382" i="1"/>
  <c r="E382" i="1"/>
  <c r="D382" i="1"/>
  <c r="C382" i="1"/>
  <c r="B382" i="1"/>
  <c r="F381" i="1"/>
  <c r="E381" i="1"/>
  <c r="D381" i="1"/>
  <c r="C381" i="1"/>
  <c r="B381" i="1"/>
  <c r="F380" i="1"/>
  <c r="E380" i="1"/>
  <c r="D380" i="1"/>
  <c r="C380" i="1"/>
  <c r="B380" i="1"/>
  <c r="F379" i="1"/>
  <c r="E379" i="1"/>
  <c r="D379" i="1"/>
  <c r="C379" i="1"/>
  <c r="B379" i="1"/>
  <c r="F378" i="1"/>
  <c r="E378" i="1"/>
  <c r="D378" i="1"/>
  <c r="C378" i="1"/>
  <c r="B378" i="1"/>
  <c r="F377" i="1"/>
  <c r="E377" i="1"/>
  <c r="D377" i="1"/>
  <c r="C377" i="1"/>
  <c r="B377" i="1"/>
  <c r="F376" i="1"/>
  <c r="E376" i="1"/>
  <c r="D376" i="1"/>
  <c r="C376" i="1"/>
  <c r="B376" i="1"/>
  <c r="F375" i="1"/>
  <c r="E375" i="1"/>
  <c r="D375" i="1"/>
  <c r="C375" i="1"/>
  <c r="B375" i="1"/>
  <c r="F374" i="1"/>
  <c r="E374" i="1"/>
  <c r="D374" i="1"/>
  <c r="C374" i="1"/>
  <c r="B374" i="1"/>
  <c r="F373" i="1"/>
  <c r="E373" i="1"/>
  <c r="D373" i="1"/>
  <c r="C373" i="1"/>
  <c r="B373" i="1"/>
  <c r="F372" i="1"/>
  <c r="E372" i="1"/>
  <c r="D372" i="1"/>
  <c r="C372" i="1"/>
  <c r="B372" i="1"/>
  <c r="F371" i="1"/>
  <c r="E371" i="1"/>
  <c r="D371" i="1"/>
  <c r="C371" i="1"/>
  <c r="B371" i="1"/>
  <c r="F370" i="1"/>
  <c r="E370" i="1"/>
  <c r="D370" i="1"/>
  <c r="C370" i="1"/>
  <c r="B370" i="1"/>
  <c r="F369" i="1"/>
  <c r="E369" i="1"/>
  <c r="D369" i="1"/>
  <c r="C369" i="1"/>
  <c r="B369" i="1"/>
  <c r="F368" i="1"/>
  <c r="E368" i="1"/>
  <c r="D368" i="1"/>
  <c r="C368" i="1"/>
  <c r="B368" i="1"/>
  <c r="F367" i="1"/>
  <c r="E367" i="1"/>
  <c r="D367" i="1"/>
  <c r="C367" i="1"/>
  <c r="B367" i="1"/>
  <c r="F366" i="1"/>
  <c r="E366" i="1"/>
  <c r="D366" i="1"/>
  <c r="C366" i="1"/>
  <c r="B366" i="1"/>
  <c r="F365" i="1"/>
  <c r="E365" i="1"/>
  <c r="D365" i="1"/>
  <c r="C365" i="1"/>
  <c r="B365" i="1"/>
  <c r="F364" i="1"/>
  <c r="E364" i="1"/>
  <c r="D364" i="1"/>
  <c r="C364" i="1"/>
  <c r="B364" i="1"/>
  <c r="F363" i="1"/>
  <c r="E363" i="1"/>
  <c r="D363" i="1"/>
  <c r="C363" i="1"/>
  <c r="B363" i="1"/>
  <c r="F362" i="1"/>
  <c r="E362" i="1"/>
  <c r="D362" i="1"/>
  <c r="C362" i="1"/>
  <c r="B362" i="1"/>
  <c r="F361" i="1"/>
  <c r="E361" i="1"/>
  <c r="D361" i="1"/>
  <c r="C361" i="1"/>
  <c r="B361" i="1"/>
  <c r="F360" i="1"/>
  <c r="E360" i="1"/>
  <c r="D360" i="1"/>
  <c r="C360" i="1"/>
  <c r="B360" i="1"/>
  <c r="F359" i="1"/>
  <c r="E359" i="1"/>
  <c r="D359" i="1"/>
  <c r="C359" i="1"/>
  <c r="B359" i="1"/>
  <c r="F358" i="1"/>
  <c r="E358" i="1"/>
  <c r="D358" i="1"/>
  <c r="C358" i="1"/>
  <c r="B358" i="1"/>
  <c r="F357" i="1"/>
  <c r="E357" i="1"/>
  <c r="D357" i="1"/>
  <c r="C357" i="1"/>
  <c r="B357" i="1"/>
  <c r="F356" i="1"/>
  <c r="E356" i="1"/>
  <c r="D356" i="1"/>
  <c r="C356" i="1"/>
  <c r="B356" i="1"/>
  <c r="F355" i="1"/>
  <c r="E355" i="1"/>
  <c r="D355" i="1"/>
  <c r="C355" i="1"/>
  <c r="B355" i="1"/>
  <c r="F354" i="1"/>
  <c r="E354" i="1"/>
  <c r="D354" i="1"/>
  <c r="C354" i="1"/>
  <c r="B354" i="1"/>
  <c r="F353" i="1"/>
  <c r="E353" i="1"/>
  <c r="D353" i="1"/>
  <c r="C353" i="1"/>
  <c r="B353" i="1"/>
  <c r="F352" i="1"/>
  <c r="E352" i="1"/>
  <c r="D352" i="1"/>
  <c r="C352" i="1"/>
  <c r="B352" i="1"/>
  <c r="F351" i="1"/>
  <c r="E351" i="1"/>
  <c r="D351" i="1"/>
  <c r="C351" i="1"/>
  <c r="B351" i="1"/>
  <c r="F350" i="1"/>
  <c r="E350" i="1"/>
  <c r="D350" i="1"/>
  <c r="C350" i="1"/>
  <c r="B350" i="1"/>
  <c r="F349" i="1"/>
  <c r="E349" i="1"/>
  <c r="D349" i="1"/>
  <c r="C349" i="1"/>
  <c r="B349" i="1"/>
  <c r="F348" i="1"/>
  <c r="E348" i="1"/>
  <c r="D348" i="1"/>
  <c r="C348" i="1"/>
  <c r="B348" i="1"/>
  <c r="F347" i="1"/>
  <c r="E347" i="1"/>
  <c r="D347" i="1"/>
  <c r="C347" i="1"/>
  <c r="B347" i="1"/>
  <c r="F346" i="1"/>
  <c r="E346" i="1"/>
  <c r="D346" i="1"/>
  <c r="C346" i="1"/>
  <c r="B346" i="1"/>
  <c r="F345" i="1"/>
  <c r="E345" i="1"/>
  <c r="D345" i="1"/>
  <c r="C345" i="1"/>
  <c r="B345" i="1"/>
  <c r="F344" i="1"/>
  <c r="E344" i="1"/>
  <c r="D344" i="1"/>
  <c r="C344" i="1"/>
  <c r="B344" i="1"/>
  <c r="F343" i="1"/>
  <c r="E343" i="1"/>
  <c r="D343" i="1"/>
  <c r="C343" i="1"/>
  <c r="B343" i="1"/>
  <c r="F342" i="1"/>
  <c r="E342" i="1"/>
  <c r="D342" i="1"/>
  <c r="C342" i="1"/>
  <c r="B342" i="1"/>
  <c r="F341" i="1"/>
  <c r="E341" i="1"/>
  <c r="D341" i="1"/>
  <c r="C341" i="1"/>
  <c r="B341" i="1"/>
  <c r="F340" i="1"/>
  <c r="E340" i="1"/>
  <c r="D340" i="1"/>
  <c r="C340" i="1"/>
  <c r="B340" i="1"/>
  <c r="F339" i="1"/>
  <c r="E339" i="1"/>
  <c r="D339" i="1"/>
  <c r="C339" i="1"/>
  <c r="B339" i="1"/>
  <c r="F338" i="1"/>
  <c r="E338" i="1"/>
  <c r="D338" i="1"/>
  <c r="C338" i="1"/>
  <c r="B338" i="1"/>
  <c r="F337" i="1"/>
  <c r="E337" i="1"/>
  <c r="D337" i="1"/>
  <c r="C337" i="1"/>
  <c r="B337" i="1"/>
  <c r="F336" i="1"/>
  <c r="E336" i="1"/>
  <c r="D336" i="1"/>
  <c r="C336" i="1"/>
  <c r="B336" i="1"/>
  <c r="F335" i="1"/>
  <c r="E335" i="1"/>
  <c r="D335" i="1"/>
  <c r="C335" i="1"/>
  <c r="B335" i="1"/>
  <c r="F334" i="1"/>
  <c r="E334" i="1"/>
  <c r="D334" i="1"/>
  <c r="C334" i="1"/>
  <c r="B334" i="1"/>
  <c r="F333" i="1"/>
  <c r="E333" i="1"/>
  <c r="D333" i="1"/>
  <c r="C333" i="1"/>
  <c r="B333" i="1"/>
  <c r="F332" i="1"/>
  <c r="E332" i="1"/>
  <c r="D332" i="1"/>
  <c r="C332" i="1"/>
  <c r="B332" i="1"/>
  <c r="F331" i="1"/>
  <c r="E331" i="1"/>
  <c r="D331" i="1"/>
  <c r="C331" i="1"/>
  <c r="B331" i="1"/>
  <c r="F330" i="1"/>
  <c r="E330" i="1"/>
  <c r="D330" i="1"/>
  <c r="C330" i="1"/>
  <c r="B330" i="1"/>
  <c r="F329" i="1"/>
  <c r="E329" i="1"/>
  <c r="D329" i="1"/>
  <c r="C329" i="1"/>
  <c r="B329" i="1"/>
  <c r="F328" i="1"/>
  <c r="E328" i="1"/>
  <c r="D328" i="1"/>
  <c r="C328" i="1"/>
  <c r="B328" i="1"/>
  <c r="F327" i="1"/>
  <c r="E327" i="1"/>
  <c r="D327" i="1"/>
  <c r="C327" i="1"/>
  <c r="B327" i="1"/>
  <c r="F326" i="1"/>
  <c r="E326" i="1"/>
  <c r="D326" i="1"/>
  <c r="C326" i="1"/>
  <c r="B326" i="1"/>
  <c r="F325" i="1"/>
  <c r="E325" i="1"/>
  <c r="D325" i="1"/>
  <c r="C325" i="1"/>
  <c r="B325" i="1"/>
  <c r="F324" i="1"/>
  <c r="E324" i="1"/>
  <c r="D324" i="1"/>
  <c r="C324" i="1"/>
  <c r="B324" i="1"/>
  <c r="F323" i="1"/>
  <c r="E323" i="1"/>
  <c r="D323" i="1"/>
  <c r="C323" i="1"/>
  <c r="B323" i="1"/>
  <c r="F322" i="1"/>
  <c r="E322" i="1"/>
  <c r="D322" i="1"/>
  <c r="C322" i="1"/>
  <c r="B322" i="1"/>
  <c r="F321" i="1"/>
  <c r="E321" i="1"/>
  <c r="D321" i="1"/>
  <c r="C321" i="1"/>
  <c r="B321" i="1"/>
  <c r="F320" i="1"/>
  <c r="E320" i="1"/>
  <c r="D320" i="1"/>
  <c r="C320" i="1"/>
  <c r="B320" i="1"/>
  <c r="F319" i="1"/>
  <c r="E319" i="1"/>
  <c r="D319" i="1"/>
  <c r="C319" i="1"/>
  <c r="B319" i="1"/>
  <c r="F318" i="1"/>
  <c r="E318" i="1"/>
  <c r="D318" i="1"/>
  <c r="C318" i="1"/>
  <c r="B318" i="1"/>
  <c r="F317" i="1"/>
  <c r="E317" i="1"/>
  <c r="D317" i="1"/>
  <c r="C317" i="1"/>
  <c r="B317" i="1"/>
  <c r="F316" i="1"/>
  <c r="E316" i="1"/>
  <c r="D316" i="1"/>
  <c r="C316" i="1"/>
  <c r="B316" i="1"/>
  <c r="F315" i="1"/>
  <c r="E315" i="1"/>
  <c r="D315" i="1"/>
  <c r="C315" i="1"/>
  <c r="B315" i="1"/>
  <c r="F314" i="1"/>
  <c r="E314" i="1"/>
  <c r="D314" i="1"/>
  <c r="C314" i="1"/>
  <c r="B314" i="1"/>
  <c r="F313" i="1"/>
  <c r="E313" i="1"/>
  <c r="D313" i="1"/>
  <c r="C313" i="1"/>
  <c r="B313" i="1"/>
  <c r="F312" i="1"/>
  <c r="E312" i="1"/>
  <c r="D312" i="1"/>
  <c r="C312" i="1"/>
  <c r="B312" i="1"/>
  <c r="F311" i="1"/>
  <c r="E311" i="1"/>
  <c r="D311" i="1"/>
  <c r="C311" i="1"/>
  <c r="B311" i="1"/>
  <c r="F310" i="1"/>
  <c r="E310" i="1"/>
  <c r="D310" i="1"/>
  <c r="C310" i="1"/>
  <c r="B310" i="1"/>
  <c r="F309" i="1"/>
  <c r="E309" i="1"/>
  <c r="D309" i="1"/>
  <c r="C309" i="1"/>
  <c r="B309" i="1"/>
  <c r="F308" i="1"/>
  <c r="E308" i="1"/>
  <c r="D308" i="1"/>
  <c r="C308" i="1"/>
  <c r="B308" i="1"/>
  <c r="F307" i="1"/>
  <c r="E307" i="1"/>
  <c r="D307" i="1"/>
  <c r="C307" i="1"/>
  <c r="B307" i="1"/>
  <c r="F306" i="1"/>
  <c r="E306" i="1"/>
  <c r="D306" i="1"/>
  <c r="C306" i="1"/>
  <c r="B306" i="1"/>
  <c r="F305" i="1"/>
  <c r="E305" i="1"/>
  <c r="D305" i="1"/>
  <c r="C305" i="1"/>
  <c r="B305" i="1"/>
  <c r="F304" i="1"/>
  <c r="E304" i="1"/>
  <c r="D304" i="1"/>
  <c r="C304" i="1"/>
  <c r="B304" i="1"/>
  <c r="F303" i="1"/>
  <c r="E303" i="1"/>
  <c r="D303" i="1"/>
  <c r="C303" i="1"/>
  <c r="B303" i="1"/>
  <c r="F302" i="1"/>
  <c r="E302" i="1"/>
  <c r="D302" i="1"/>
  <c r="C302" i="1"/>
  <c r="B302" i="1"/>
  <c r="F301" i="1"/>
  <c r="E301" i="1"/>
  <c r="D301" i="1"/>
  <c r="C301" i="1"/>
  <c r="B301" i="1"/>
  <c r="F300" i="1"/>
  <c r="E300" i="1"/>
  <c r="D300" i="1"/>
  <c r="C300" i="1"/>
  <c r="B300" i="1"/>
  <c r="F299" i="1"/>
  <c r="E299" i="1"/>
  <c r="D299" i="1"/>
  <c r="C299" i="1"/>
  <c r="B299" i="1"/>
  <c r="F298" i="1"/>
  <c r="E298" i="1"/>
  <c r="D298" i="1"/>
  <c r="C298" i="1"/>
  <c r="B298" i="1"/>
  <c r="F297" i="1"/>
  <c r="E297" i="1"/>
  <c r="D297" i="1"/>
  <c r="C297" i="1"/>
  <c r="B297" i="1"/>
  <c r="F296" i="1"/>
  <c r="E296" i="1"/>
  <c r="D296" i="1"/>
  <c r="C296" i="1"/>
  <c r="B296" i="1"/>
  <c r="F295" i="1"/>
  <c r="E295" i="1"/>
  <c r="D295" i="1"/>
  <c r="C295" i="1"/>
  <c r="B295" i="1"/>
  <c r="F294" i="1"/>
  <c r="E294" i="1"/>
  <c r="D294" i="1"/>
  <c r="C294" i="1"/>
  <c r="B294" i="1"/>
  <c r="F293" i="1"/>
  <c r="E293" i="1"/>
  <c r="D293" i="1"/>
  <c r="C293" i="1"/>
  <c r="B293" i="1"/>
  <c r="F292" i="1"/>
  <c r="E292" i="1"/>
  <c r="D292" i="1"/>
  <c r="C292" i="1"/>
  <c r="B292" i="1"/>
  <c r="F291" i="1"/>
  <c r="E291" i="1"/>
  <c r="D291" i="1"/>
  <c r="C291" i="1"/>
  <c r="B291" i="1"/>
  <c r="F290" i="1"/>
  <c r="E290" i="1"/>
  <c r="D290" i="1"/>
  <c r="C290" i="1"/>
  <c r="B290" i="1"/>
  <c r="F289" i="1"/>
  <c r="E289" i="1"/>
  <c r="D289" i="1"/>
  <c r="C289" i="1"/>
  <c r="B289" i="1"/>
  <c r="F288" i="1"/>
  <c r="E288" i="1"/>
  <c r="D288" i="1"/>
  <c r="C288" i="1"/>
  <c r="B288" i="1"/>
  <c r="F287" i="1"/>
  <c r="E287" i="1"/>
  <c r="D287" i="1"/>
  <c r="C287" i="1"/>
  <c r="B287" i="1"/>
  <c r="F286" i="1"/>
  <c r="E286" i="1"/>
  <c r="D286" i="1"/>
  <c r="C286" i="1"/>
  <c r="B286" i="1"/>
  <c r="F285" i="1"/>
  <c r="E285" i="1"/>
  <c r="D285" i="1"/>
  <c r="C285" i="1"/>
  <c r="B285" i="1"/>
  <c r="F284" i="1"/>
  <c r="E284" i="1"/>
  <c r="D284" i="1"/>
  <c r="C284" i="1"/>
  <c r="B284" i="1"/>
  <c r="F283" i="1"/>
  <c r="E283" i="1"/>
  <c r="D283" i="1"/>
  <c r="C283" i="1"/>
  <c r="B283" i="1"/>
  <c r="F282" i="1"/>
  <c r="E282" i="1"/>
  <c r="D282" i="1"/>
  <c r="C282" i="1"/>
  <c r="B282" i="1"/>
  <c r="F281" i="1"/>
  <c r="E281" i="1"/>
  <c r="D281" i="1"/>
  <c r="C281" i="1"/>
  <c r="B281" i="1"/>
  <c r="F280" i="1"/>
  <c r="E280" i="1"/>
  <c r="D280" i="1"/>
  <c r="C280" i="1"/>
  <c r="B280" i="1"/>
  <c r="F279" i="1"/>
  <c r="E279" i="1"/>
  <c r="D279" i="1"/>
  <c r="C279" i="1"/>
  <c r="B279" i="1"/>
  <c r="F278" i="1"/>
  <c r="E278" i="1"/>
  <c r="D278" i="1"/>
  <c r="C278" i="1"/>
  <c r="B278" i="1"/>
  <c r="F277" i="1"/>
  <c r="E277" i="1"/>
  <c r="D277" i="1"/>
  <c r="C277" i="1"/>
  <c r="B277" i="1"/>
  <c r="F276" i="1"/>
  <c r="E276" i="1"/>
  <c r="D276" i="1"/>
  <c r="C276" i="1"/>
  <c r="B276" i="1"/>
  <c r="F275" i="1"/>
  <c r="E275" i="1"/>
  <c r="D275" i="1"/>
  <c r="C275" i="1"/>
  <c r="B275" i="1"/>
  <c r="F274" i="1"/>
  <c r="E274" i="1"/>
  <c r="D274" i="1"/>
  <c r="C274" i="1"/>
  <c r="B274" i="1"/>
  <c r="F273" i="1"/>
  <c r="E273" i="1"/>
  <c r="D273" i="1"/>
  <c r="C273" i="1"/>
  <c r="B273" i="1"/>
  <c r="F272" i="1"/>
  <c r="E272" i="1"/>
  <c r="D272" i="1"/>
  <c r="C272" i="1"/>
  <c r="B272" i="1"/>
  <c r="F271" i="1"/>
  <c r="E271" i="1"/>
  <c r="D271" i="1"/>
  <c r="C271" i="1"/>
  <c r="B271" i="1"/>
  <c r="F270" i="1"/>
  <c r="E270" i="1"/>
  <c r="D270" i="1"/>
  <c r="C270" i="1"/>
  <c r="B270" i="1"/>
  <c r="F269" i="1"/>
  <c r="E269" i="1"/>
  <c r="D269" i="1"/>
  <c r="C269" i="1"/>
  <c r="B269" i="1"/>
  <c r="F268" i="1"/>
  <c r="E268" i="1"/>
  <c r="D268" i="1"/>
  <c r="C268" i="1"/>
  <c r="B268" i="1"/>
  <c r="F267" i="1"/>
  <c r="E267" i="1"/>
  <c r="D267" i="1"/>
  <c r="C267" i="1"/>
  <c r="B267" i="1"/>
  <c r="F266" i="1"/>
  <c r="E266" i="1"/>
  <c r="D266" i="1"/>
  <c r="C266" i="1"/>
  <c r="B266" i="1"/>
  <c r="F265" i="1"/>
  <c r="E265" i="1"/>
  <c r="D265" i="1"/>
  <c r="C265" i="1"/>
  <c r="B265" i="1"/>
  <c r="F264" i="1"/>
  <c r="E264" i="1"/>
  <c r="D264" i="1"/>
  <c r="C264" i="1"/>
  <c r="B264" i="1"/>
  <c r="F263" i="1"/>
  <c r="E263" i="1"/>
  <c r="D263" i="1"/>
  <c r="C263" i="1"/>
  <c r="B263" i="1"/>
  <c r="F262" i="1"/>
  <c r="E262" i="1"/>
  <c r="D262" i="1"/>
  <c r="C262" i="1"/>
  <c r="B262" i="1"/>
  <c r="F261" i="1"/>
  <c r="E261" i="1"/>
  <c r="D261" i="1"/>
  <c r="C261" i="1"/>
  <c r="B261" i="1"/>
  <c r="F260" i="1"/>
  <c r="E260" i="1"/>
  <c r="D260" i="1"/>
  <c r="C260" i="1"/>
  <c r="B260" i="1"/>
  <c r="F259" i="1"/>
  <c r="E259" i="1"/>
  <c r="D259" i="1"/>
  <c r="C259" i="1"/>
  <c r="B259" i="1"/>
  <c r="F258" i="1"/>
  <c r="E258" i="1"/>
  <c r="D258" i="1"/>
  <c r="C258" i="1"/>
  <c r="B258" i="1"/>
  <c r="F257" i="1"/>
  <c r="E257" i="1"/>
  <c r="D257" i="1"/>
  <c r="C257" i="1"/>
  <c r="B257" i="1"/>
  <c r="F256" i="1"/>
  <c r="E256" i="1"/>
  <c r="D256" i="1"/>
  <c r="C256" i="1"/>
  <c r="B256" i="1"/>
  <c r="F255" i="1"/>
  <c r="E255" i="1"/>
  <c r="D255" i="1"/>
  <c r="C255" i="1"/>
  <c r="B255" i="1"/>
  <c r="F254" i="1"/>
  <c r="E254" i="1"/>
  <c r="D254" i="1"/>
  <c r="C254" i="1"/>
  <c r="B254" i="1"/>
  <c r="F253" i="1"/>
  <c r="E253" i="1"/>
  <c r="D253" i="1"/>
  <c r="C253" i="1"/>
  <c r="B253" i="1"/>
  <c r="F252" i="1"/>
  <c r="E252" i="1"/>
  <c r="D252" i="1"/>
  <c r="C252" i="1"/>
  <c r="B252" i="1"/>
  <c r="F251" i="1"/>
  <c r="E251" i="1"/>
  <c r="D251" i="1"/>
  <c r="C251" i="1"/>
  <c r="B251" i="1"/>
  <c r="F250" i="1"/>
  <c r="E250" i="1"/>
  <c r="D250" i="1"/>
  <c r="C250" i="1"/>
  <c r="B250" i="1"/>
  <c r="F249" i="1"/>
  <c r="E249" i="1"/>
  <c r="D249" i="1"/>
  <c r="C249" i="1"/>
  <c r="B249" i="1"/>
  <c r="F248" i="1"/>
  <c r="E248" i="1"/>
  <c r="D248" i="1"/>
  <c r="C248" i="1"/>
  <c r="B248" i="1"/>
  <c r="F247" i="1"/>
  <c r="E247" i="1"/>
  <c r="D247" i="1"/>
  <c r="C247" i="1"/>
  <c r="B247" i="1"/>
  <c r="F246" i="1"/>
  <c r="E246" i="1"/>
  <c r="D246" i="1"/>
  <c r="C246" i="1"/>
  <c r="B246" i="1"/>
  <c r="F245" i="1"/>
  <c r="E245" i="1"/>
  <c r="D245" i="1"/>
  <c r="C245" i="1"/>
  <c r="B245" i="1"/>
  <c r="F244" i="1"/>
  <c r="E244" i="1"/>
  <c r="D244" i="1"/>
  <c r="C244" i="1"/>
  <c r="B244" i="1"/>
  <c r="F243" i="1"/>
  <c r="E243" i="1"/>
  <c r="D243" i="1"/>
  <c r="C243" i="1"/>
  <c r="B243" i="1"/>
  <c r="F242" i="1"/>
  <c r="E242" i="1"/>
  <c r="D242" i="1"/>
  <c r="C242" i="1"/>
  <c r="B242" i="1"/>
  <c r="F241" i="1"/>
  <c r="E241" i="1"/>
  <c r="D241" i="1"/>
  <c r="C241" i="1"/>
  <c r="B241" i="1"/>
  <c r="F240" i="1"/>
  <c r="E240" i="1"/>
  <c r="D240" i="1"/>
  <c r="C240" i="1"/>
  <c r="B240" i="1"/>
  <c r="F239" i="1"/>
  <c r="E239" i="1"/>
  <c r="D239" i="1"/>
  <c r="C239" i="1"/>
  <c r="B239" i="1"/>
  <c r="F238" i="1"/>
  <c r="E238" i="1"/>
  <c r="D238" i="1"/>
  <c r="C238" i="1"/>
  <c r="B238" i="1"/>
  <c r="F237" i="1"/>
  <c r="E237" i="1"/>
  <c r="D237" i="1"/>
  <c r="C237" i="1"/>
  <c r="B237" i="1"/>
  <c r="F236" i="1"/>
  <c r="E236" i="1"/>
  <c r="D236" i="1"/>
  <c r="C236" i="1"/>
  <c r="B236" i="1"/>
  <c r="F235" i="1"/>
  <c r="E235" i="1"/>
  <c r="D235" i="1"/>
  <c r="C235" i="1"/>
  <c r="B235" i="1"/>
  <c r="F234" i="1"/>
  <c r="E234" i="1"/>
  <c r="D234" i="1"/>
  <c r="C234" i="1"/>
  <c r="B234" i="1"/>
  <c r="F233" i="1"/>
  <c r="E233" i="1"/>
  <c r="D233" i="1"/>
  <c r="C233" i="1"/>
  <c r="B233" i="1"/>
  <c r="F232" i="1"/>
  <c r="E232" i="1"/>
  <c r="D232" i="1"/>
  <c r="C232" i="1"/>
  <c r="B232" i="1"/>
  <c r="F231" i="1"/>
  <c r="E231" i="1"/>
  <c r="D231" i="1"/>
  <c r="C231" i="1"/>
  <c r="B231" i="1"/>
  <c r="F230" i="1"/>
  <c r="E230" i="1"/>
  <c r="D230" i="1"/>
  <c r="C230" i="1"/>
  <c r="B230" i="1"/>
  <c r="F229" i="1"/>
  <c r="E229" i="1"/>
  <c r="D229" i="1"/>
  <c r="C229" i="1"/>
  <c r="B229" i="1"/>
  <c r="F228" i="1"/>
  <c r="E228" i="1"/>
  <c r="D228" i="1"/>
  <c r="C228" i="1"/>
  <c r="B228" i="1"/>
  <c r="F227" i="1"/>
  <c r="E227" i="1"/>
  <c r="D227" i="1"/>
  <c r="C227" i="1"/>
  <c r="B227" i="1"/>
  <c r="F226" i="1"/>
  <c r="E226" i="1"/>
  <c r="D226" i="1"/>
  <c r="C226" i="1"/>
  <c r="B226" i="1"/>
  <c r="F225" i="1"/>
  <c r="E225" i="1"/>
  <c r="D225" i="1"/>
  <c r="C225" i="1"/>
  <c r="B225" i="1"/>
  <c r="F224" i="1"/>
  <c r="E224" i="1"/>
  <c r="D224" i="1"/>
  <c r="C224" i="1"/>
  <c r="B224" i="1"/>
  <c r="F223" i="1"/>
  <c r="E223" i="1"/>
  <c r="D223" i="1"/>
  <c r="C223" i="1"/>
  <c r="B223" i="1"/>
  <c r="F222" i="1"/>
  <c r="E222" i="1"/>
  <c r="D222" i="1"/>
  <c r="C222" i="1"/>
  <c r="B222" i="1"/>
  <c r="F221" i="1"/>
  <c r="E221" i="1"/>
  <c r="D221" i="1"/>
  <c r="C221" i="1"/>
  <c r="B221" i="1"/>
  <c r="F220" i="1"/>
  <c r="E220" i="1"/>
  <c r="D220" i="1"/>
  <c r="C220" i="1"/>
  <c r="B220" i="1"/>
  <c r="F219" i="1"/>
  <c r="E219" i="1"/>
  <c r="D219" i="1"/>
  <c r="C219" i="1"/>
  <c r="B219" i="1"/>
  <c r="F218" i="1"/>
  <c r="E218" i="1"/>
  <c r="D218" i="1"/>
  <c r="C218" i="1"/>
  <c r="B218" i="1"/>
  <c r="F217" i="1"/>
  <c r="E217" i="1"/>
  <c r="D217" i="1"/>
  <c r="C217" i="1"/>
  <c r="B217" i="1"/>
  <c r="F216" i="1"/>
  <c r="E216" i="1"/>
  <c r="D216" i="1"/>
  <c r="C216" i="1"/>
  <c r="B216" i="1"/>
  <c r="F215" i="1"/>
  <c r="E215" i="1"/>
  <c r="D215" i="1"/>
  <c r="C215" i="1"/>
  <c r="B215" i="1"/>
  <c r="F214" i="1"/>
  <c r="E214" i="1"/>
  <c r="D214" i="1"/>
  <c r="C214" i="1"/>
  <c r="B214" i="1"/>
  <c r="F213" i="1"/>
  <c r="E213" i="1"/>
  <c r="D213" i="1"/>
  <c r="C213" i="1"/>
  <c r="B213" i="1"/>
  <c r="F212" i="1"/>
  <c r="E212" i="1"/>
  <c r="D212" i="1"/>
  <c r="C212" i="1"/>
  <c r="B212" i="1"/>
  <c r="AL205" i="1"/>
  <c r="AM205" i="1" s="1"/>
  <c r="AI205" i="1"/>
  <c r="AJ205" i="1" s="1"/>
  <c r="AF205" i="1"/>
  <c r="AG205" i="1" s="1"/>
  <c r="AC205" i="1"/>
  <c r="AD205" i="1" s="1"/>
  <c r="Z205" i="1"/>
  <c r="AA205" i="1" s="1"/>
  <c r="W205" i="1"/>
  <c r="X205" i="1" s="1"/>
  <c r="T205" i="1"/>
  <c r="U205" i="1" s="1"/>
  <c r="Q205" i="1"/>
  <c r="R205" i="1" s="1"/>
  <c r="N205" i="1"/>
  <c r="O205" i="1" s="1"/>
  <c r="K205" i="1"/>
  <c r="L205" i="1" s="1"/>
  <c r="AL204" i="1"/>
  <c r="AM204" i="1" s="1"/>
  <c r="AI204" i="1"/>
  <c r="AJ204" i="1" s="1"/>
  <c r="AF204" i="1"/>
  <c r="AG204" i="1" s="1"/>
  <c r="AC204" i="1"/>
  <c r="AD204" i="1" s="1"/>
  <c r="Z204" i="1"/>
  <c r="AA204" i="1" s="1"/>
  <c r="W204" i="1"/>
  <c r="X204" i="1" s="1"/>
  <c r="T204" i="1"/>
  <c r="U204" i="1" s="1"/>
  <c r="Q204" i="1"/>
  <c r="R204" i="1" s="1"/>
  <c r="N204" i="1"/>
  <c r="O204" i="1" s="1"/>
  <c r="K204" i="1"/>
  <c r="L204" i="1" s="1"/>
  <c r="AL203" i="1"/>
  <c r="AM203" i="1" s="1"/>
  <c r="AI203" i="1"/>
  <c r="AJ203" i="1" s="1"/>
  <c r="AF203" i="1"/>
  <c r="AG203" i="1" s="1"/>
  <c r="AC203" i="1"/>
  <c r="AD203" i="1" s="1"/>
  <c r="Z203" i="1"/>
  <c r="AA203" i="1" s="1"/>
  <c r="W203" i="1"/>
  <c r="X203" i="1" s="1"/>
  <c r="T203" i="1"/>
  <c r="U203" i="1" s="1"/>
  <c r="Q203" i="1"/>
  <c r="R203" i="1" s="1"/>
  <c r="N203" i="1"/>
  <c r="O203" i="1" s="1"/>
  <c r="K203" i="1"/>
  <c r="L203" i="1" s="1"/>
  <c r="AL202" i="1"/>
  <c r="AM202" i="1" s="1"/>
  <c r="AI202" i="1"/>
  <c r="AJ202" i="1" s="1"/>
  <c r="AF202" i="1"/>
  <c r="AG202" i="1" s="1"/>
  <c r="AC202" i="1"/>
  <c r="AD202" i="1" s="1"/>
  <c r="Z202" i="1"/>
  <c r="AA202" i="1" s="1"/>
  <c r="W202" i="1"/>
  <c r="X202" i="1" s="1"/>
  <c r="T202" i="1"/>
  <c r="U202" i="1" s="1"/>
  <c r="Q202" i="1"/>
  <c r="R202" i="1" s="1"/>
  <c r="N202" i="1"/>
  <c r="O202" i="1" s="1"/>
  <c r="K202" i="1"/>
  <c r="L202" i="1" s="1"/>
  <c r="AL201" i="1"/>
  <c r="AM201" i="1" s="1"/>
  <c r="AI201" i="1"/>
  <c r="AJ201" i="1" s="1"/>
  <c r="AF201" i="1"/>
  <c r="AG201" i="1" s="1"/>
  <c r="AC201" i="1"/>
  <c r="AD201" i="1" s="1"/>
  <c r="Z201" i="1"/>
  <c r="AA201" i="1" s="1"/>
  <c r="W201" i="1"/>
  <c r="X201" i="1" s="1"/>
  <c r="T201" i="1"/>
  <c r="U201" i="1" s="1"/>
  <c r="Q201" i="1"/>
  <c r="R201" i="1" s="1"/>
  <c r="N201" i="1"/>
  <c r="O201" i="1" s="1"/>
  <c r="K201" i="1"/>
  <c r="L201" i="1" s="1"/>
  <c r="AL200" i="1"/>
  <c r="AM200" i="1" s="1"/>
  <c r="AI200" i="1"/>
  <c r="AJ200" i="1" s="1"/>
  <c r="AF200" i="1"/>
  <c r="AG200" i="1" s="1"/>
  <c r="AC200" i="1"/>
  <c r="AD200" i="1" s="1"/>
  <c r="Z200" i="1"/>
  <c r="AA200" i="1" s="1"/>
  <c r="W200" i="1"/>
  <c r="X200" i="1" s="1"/>
  <c r="T200" i="1"/>
  <c r="U200" i="1" s="1"/>
  <c r="Q200" i="1"/>
  <c r="R200" i="1" s="1"/>
  <c r="N200" i="1"/>
  <c r="O200" i="1" s="1"/>
  <c r="K200" i="1"/>
  <c r="L200" i="1" s="1"/>
  <c r="AL199" i="1"/>
  <c r="AM199" i="1" s="1"/>
  <c r="AI199" i="1"/>
  <c r="AJ199" i="1" s="1"/>
  <c r="AF199" i="1"/>
  <c r="AG199" i="1" s="1"/>
  <c r="AC199" i="1"/>
  <c r="AD199" i="1" s="1"/>
  <c r="Z199" i="1"/>
  <c r="AA199" i="1" s="1"/>
  <c r="W199" i="1"/>
  <c r="X199" i="1" s="1"/>
  <c r="T199" i="1"/>
  <c r="U199" i="1" s="1"/>
  <c r="Q199" i="1"/>
  <c r="R199" i="1" s="1"/>
  <c r="N199" i="1"/>
  <c r="O199" i="1" s="1"/>
  <c r="K199" i="1"/>
  <c r="L199" i="1" s="1"/>
  <c r="AL198" i="1"/>
  <c r="AM198" i="1" s="1"/>
  <c r="AI198" i="1"/>
  <c r="AJ198" i="1" s="1"/>
  <c r="AF198" i="1"/>
  <c r="AG198" i="1" s="1"/>
  <c r="AC198" i="1"/>
  <c r="AD198" i="1" s="1"/>
  <c r="Z198" i="1"/>
  <c r="AA198" i="1" s="1"/>
  <c r="W198" i="1"/>
  <c r="X198" i="1" s="1"/>
  <c r="T198" i="1"/>
  <c r="U198" i="1" s="1"/>
  <c r="Q198" i="1"/>
  <c r="R198" i="1" s="1"/>
  <c r="N198" i="1"/>
  <c r="O198" i="1" s="1"/>
  <c r="K198" i="1"/>
  <c r="L198" i="1" s="1"/>
  <c r="AL197" i="1"/>
  <c r="AM197" i="1" s="1"/>
  <c r="AI197" i="1"/>
  <c r="AJ197" i="1" s="1"/>
  <c r="AF197" i="1"/>
  <c r="AG197" i="1" s="1"/>
  <c r="AC197" i="1"/>
  <c r="AD197" i="1" s="1"/>
  <c r="Z197" i="1"/>
  <c r="AA197" i="1" s="1"/>
  <c r="W197" i="1"/>
  <c r="X197" i="1" s="1"/>
  <c r="T197" i="1"/>
  <c r="U197" i="1" s="1"/>
  <c r="Q197" i="1"/>
  <c r="R197" i="1" s="1"/>
  <c r="N197" i="1"/>
  <c r="O197" i="1" s="1"/>
  <c r="K197" i="1"/>
  <c r="L197" i="1" s="1"/>
  <c r="AL196" i="1"/>
  <c r="AM196" i="1" s="1"/>
  <c r="AI196" i="1"/>
  <c r="AJ196" i="1" s="1"/>
  <c r="AF196" i="1"/>
  <c r="AG196" i="1" s="1"/>
  <c r="AC196" i="1"/>
  <c r="AD196" i="1" s="1"/>
  <c r="Z196" i="1"/>
  <c r="AA196" i="1" s="1"/>
  <c r="W196" i="1"/>
  <c r="X196" i="1" s="1"/>
  <c r="T196" i="1"/>
  <c r="U196" i="1" s="1"/>
  <c r="Q196" i="1"/>
  <c r="R196" i="1" s="1"/>
  <c r="N196" i="1"/>
  <c r="O196" i="1" s="1"/>
  <c r="K196" i="1"/>
  <c r="L196" i="1" s="1"/>
  <c r="AL195" i="1"/>
  <c r="AM195" i="1" s="1"/>
  <c r="AI195" i="1"/>
  <c r="AJ195" i="1" s="1"/>
  <c r="AF195" i="1"/>
  <c r="AG195" i="1" s="1"/>
  <c r="AC195" i="1"/>
  <c r="AD195" i="1" s="1"/>
  <c r="Z195" i="1"/>
  <c r="AA195" i="1" s="1"/>
  <c r="W195" i="1"/>
  <c r="X195" i="1" s="1"/>
  <c r="T195" i="1"/>
  <c r="U195" i="1" s="1"/>
  <c r="Q195" i="1"/>
  <c r="R195" i="1" s="1"/>
  <c r="N195" i="1"/>
  <c r="O195" i="1" s="1"/>
  <c r="K195" i="1"/>
  <c r="L195" i="1" s="1"/>
  <c r="AL194" i="1"/>
  <c r="AM194" i="1" s="1"/>
  <c r="AI194" i="1"/>
  <c r="AJ194" i="1" s="1"/>
  <c r="AF194" i="1"/>
  <c r="AG194" i="1" s="1"/>
  <c r="AC194" i="1"/>
  <c r="AD194" i="1" s="1"/>
  <c r="Z194" i="1"/>
  <c r="AA194" i="1" s="1"/>
  <c r="W194" i="1"/>
  <c r="X194" i="1" s="1"/>
  <c r="T194" i="1"/>
  <c r="U194" i="1" s="1"/>
  <c r="Q194" i="1"/>
  <c r="R194" i="1" s="1"/>
  <c r="N194" i="1"/>
  <c r="O194" i="1" s="1"/>
  <c r="K194" i="1"/>
  <c r="L194" i="1" s="1"/>
  <c r="AL193" i="1"/>
  <c r="AM193" i="1" s="1"/>
  <c r="AI193" i="1"/>
  <c r="AJ193" i="1" s="1"/>
  <c r="AF193" i="1"/>
  <c r="AG193" i="1" s="1"/>
  <c r="AC193" i="1"/>
  <c r="AD193" i="1" s="1"/>
  <c r="Z193" i="1"/>
  <c r="AA193" i="1" s="1"/>
  <c r="W193" i="1"/>
  <c r="X193" i="1" s="1"/>
  <c r="T193" i="1"/>
  <c r="U193" i="1" s="1"/>
  <c r="Q193" i="1"/>
  <c r="R193" i="1" s="1"/>
  <c r="N193" i="1"/>
  <c r="O193" i="1" s="1"/>
  <c r="K193" i="1"/>
  <c r="L193" i="1" s="1"/>
  <c r="AL192" i="1"/>
  <c r="AM192" i="1" s="1"/>
  <c r="AI192" i="1"/>
  <c r="AJ192" i="1" s="1"/>
  <c r="AF192" i="1"/>
  <c r="AG192" i="1" s="1"/>
  <c r="AC192" i="1"/>
  <c r="AD192" i="1" s="1"/>
  <c r="Z192" i="1"/>
  <c r="AA192" i="1" s="1"/>
  <c r="W192" i="1"/>
  <c r="X192" i="1" s="1"/>
  <c r="T192" i="1"/>
  <c r="U192" i="1" s="1"/>
  <c r="Q192" i="1"/>
  <c r="R192" i="1" s="1"/>
  <c r="N192" i="1"/>
  <c r="O192" i="1" s="1"/>
  <c r="K192" i="1"/>
  <c r="L192" i="1" s="1"/>
  <c r="AL191" i="1"/>
  <c r="AM191" i="1" s="1"/>
  <c r="AI191" i="1"/>
  <c r="AJ191" i="1" s="1"/>
  <c r="AF191" i="1"/>
  <c r="AG191" i="1" s="1"/>
  <c r="AC191" i="1"/>
  <c r="AD191" i="1" s="1"/>
  <c r="Z191" i="1"/>
  <c r="AA191" i="1" s="1"/>
  <c r="W191" i="1"/>
  <c r="X191" i="1" s="1"/>
  <c r="T191" i="1"/>
  <c r="U191" i="1" s="1"/>
  <c r="Q191" i="1"/>
  <c r="R191" i="1" s="1"/>
  <c r="N191" i="1"/>
  <c r="O191" i="1" s="1"/>
  <c r="K191" i="1"/>
  <c r="L191" i="1" s="1"/>
  <c r="AL190" i="1"/>
  <c r="AM190" i="1" s="1"/>
  <c r="AI190" i="1"/>
  <c r="AJ190" i="1" s="1"/>
  <c r="AF190" i="1"/>
  <c r="AG190" i="1" s="1"/>
  <c r="AC190" i="1"/>
  <c r="AD190" i="1" s="1"/>
  <c r="Z190" i="1"/>
  <c r="AA190" i="1" s="1"/>
  <c r="W190" i="1"/>
  <c r="X190" i="1" s="1"/>
  <c r="T190" i="1"/>
  <c r="U190" i="1" s="1"/>
  <c r="Q190" i="1"/>
  <c r="R190" i="1" s="1"/>
  <c r="N190" i="1"/>
  <c r="O190" i="1" s="1"/>
  <c r="K190" i="1"/>
  <c r="L190" i="1" s="1"/>
  <c r="AL189" i="1"/>
  <c r="AM189" i="1" s="1"/>
  <c r="AI189" i="1"/>
  <c r="AJ189" i="1" s="1"/>
  <c r="AF189" i="1"/>
  <c r="AG189" i="1" s="1"/>
  <c r="AC189" i="1"/>
  <c r="AD189" i="1" s="1"/>
  <c r="Z189" i="1"/>
  <c r="AA189" i="1" s="1"/>
  <c r="W189" i="1"/>
  <c r="X189" i="1" s="1"/>
  <c r="T189" i="1"/>
  <c r="U189" i="1" s="1"/>
  <c r="Q189" i="1"/>
  <c r="R189" i="1" s="1"/>
  <c r="N189" i="1"/>
  <c r="O189" i="1" s="1"/>
  <c r="K189" i="1"/>
  <c r="L189" i="1" s="1"/>
  <c r="AL188" i="1"/>
  <c r="AM188" i="1" s="1"/>
  <c r="AI188" i="1"/>
  <c r="AJ188" i="1" s="1"/>
  <c r="AF188" i="1"/>
  <c r="AG188" i="1" s="1"/>
  <c r="AC188" i="1"/>
  <c r="AD188" i="1" s="1"/>
  <c r="Z188" i="1"/>
  <c r="AA188" i="1" s="1"/>
  <c r="W188" i="1"/>
  <c r="X188" i="1" s="1"/>
  <c r="T188" i="1"/>
  <c r="U188" i="1" s="1"/>
  <c r="Q188" i="1"/>
  <c r="R188" i="1" s="1"/>
  <c r="N188" i="1"/>
  <c r="O188" i="1" s="1"/>
  <c r="K188" i="1"/>
  <c r="L188" i="1" s="1"/>
  <c r="AL187" i="1"/>
  <c r="AM187" i="1" s="1"/>
  <c r="AI187" i="1"/>
  <c r="AJ187" i="1" s="1"/>
  <c r="AF187" i="1"/>
  <c r="AG187" i="1" s="1"/>
  <c r="AC187" i="1"/>
  <c r="AD187" i="1" s="1"/>
  <c r="Z187" i="1"/>
  <c r="AA187" i="1" s="1"/>
  <c r="W187" i="1"/>
  <c r="X187" i="1" s="1"/>
  <c r="T187" i="1"/>
  <c r="U187" i="1" s="1"/>
  <c r="Q187" i="1"/>
  <c r="R187" i="1" s="1"/>
  <c r="N187" i="1"/>
  <c r="O187" i="1" s="1"/>
  <c r="K187" i="1"/>
  <c r="L187" i="1" s="1"/>
  <c r="AL186" i="1"/>
  <c r="AM186" i="1" s="1"/>
  <c r="AI186" i="1"/>
  <c r="AJ186" i="1" s="1"/>
  <c r="AF186" i="1"/>
  <c r="AG186" i="1" s="1"/>
  <c r="AC186" i="1"/>
  <c r="AD186" i="1" s="1"/>
  <c r="Z186" i="1"/>
  <c r="AA186" i="1" s="1"/>
  <c r="W186" i="1"/>
  <c r="X186" i="1" s="1"/>
  <c r="T186" i="1"/>
  <c r="U186" i="1" s="1"/>
  <c r="Q186" i="1"/>
  <c r="R186" i="1" s="1"/>
  <c r="N186" i="1"/>
  <c r="O186" i="1" s="1"/>
  <c r="K186" i="1"/>
  <c r="L186" i="1" s="1"/>
  <c r="AL185" i="1"/>
  <c r="AM185" i="1" s="1"/>
  <c r="AI185" i="1"/>
  <c r="AJ185" i="1" s="1"/>
  <c r="AF185" i="1"/>
  <c r="AG185" i="1" s="1"/>
  <c r="AC185" i="1"/>
  <c r="AD185" i="1" s="1"/>
  <c r="Z185" i="1"/>
  <c r="AA185" i="1" s="1"/>
  <c r="W185" i="1"/>
  <c r="X185" i="1" s="1"/>
  <c r="T185" i="1"/>
  <c r="U185" i="1" s="1"/>
  <c r="Q185" i="1"/>
  <c r="R185" i="1" s="1"/>
  <c r="N185" i="1"/>
  <c r="O185" i="1" s="1"/>
  <c r="K185" i="1"/>
  <c r="L185" i="1" s="1"/>
  <c r="AL184" i="1"/>
  <c r="AM184" i="1" s="1"/>
  <c r="AI184" i="1"/>
  <c r="AJ184" i="1" s="1"/>
  <c r="AF184" i="1"/>
  <c r="AG184" i="1" s="1"/>
  <c r="AC184" i="1"/>
  <c r="AD184" i="1" s="1"/>
  <c r="Z184" i="1"/>
  <c r="AA184" i="1" s="1"/>
  <c r="W184" i="1"/>
  <c r="X184" i="1" s="1"/>
  <c r="T184" i="1"/>
  <c r="U184" i="1" s="1"/>
  <c r="Q184" i="1"/>
  <c r="R184" i="1" s="1"/>
  <c r="N184" i="1"/>
  <c r="O184" i="1" s="1"/>
  <c r="K184" i="1"/>
  <c r="L184" i="1" s="1"/>
  <c r="AL183" i="1"/>
  <c r="AM183" i="1" s="1"/>
  <c r="AI183" i="1"/>
  <c r="AJ183" i="1" s="1"/>
  <c r="AF183" i="1"/>
  <c r="AG183" i="1" s="1"/>
  <c r="AC183" i="1"/>
  <c r="AD183" i="1" s="1"/>
  <c r="Z183" i="1"/>
  <c r="AA183" i="1" s="1"/>
  <c r="W183" i="1"/>
  <c r="X183" i="1" s="1"/>
  <c r="T183" i="1"/>
  <c r="U183" i="1" s="1"/>
  <c r="Q183" i="1"/>
  <c r="R183" i="1" s="1"/>
  <c r="N183" i="1"/>
  <c r="O183" i="1" s="1"/>
  <c r="K183" i="1"/>
  <c r="L183" i="1" s="1"/>
  <c r="AL182" i="1"/>
  <c r="AM182" i="1" s="1"/>
  <c r="AI182" i="1"/>
  <c r="AJ182" i="1" s="1"/>
  <c r="AF182" i="1"/>
  <c r="AG182" i="1" s="1"/>
  <c r="AC182" i="1"/>
  <c r="AD182" i="1" s="1"/>
  <c r="Z182" i="1"/>
  <c r="AA182" i="1" s="1"/>
  <c r="W182" i="1"/>
  <c r="X182" i="1" s="1"/>
  <c r="T182" i="1"/>
  <c r="U182" i="1" s="1"/>
  <c r="Q182" i="1"/>
  <c r="R182" i="1" s="1"/>
  <c r="N182" i="1"/>
  <c r="O182" i="1" s="1"/>
  <c r="K182" i="1"/>
  <c r="L182" i="1" s="1"/>
  <c r="AL181" i="1"/>
  <c r="AM181" i="1" s="1"/>
  <c r="AI181" i="1"/>
  <c r="AJ181" i="1" s="1"/>
  <c r="AF181" i="1"/>
  <c r="AG181" i="1" s="1"/>
  <c r="AC181" i="1"/>
  <c r="AD181" i="1" s="1"/>
  <c r="Z181" i="1"/>
  <c r="AA181" i="1" s="1"/>
  <c r="W181" i="1"/>
  <c r="X181" i="1" s="1"/>
  <c r="T181" i="1"/>
  <c r="U181" i="1" s="1"/>
  <c r="Q181" i="1"/>
  <c r="R181" i="1" s="1"/>
  <c r="N181" i="1"/>
  <c r="O181" i="1" s="1"/>
  <c r="K181" i="1"/>
  <c r="L181" i="1" s="1"/>
  <c r="AL180" i="1"/>
  <c r="AM180" i="1" s="1"/>
  <c r="AI180" i="1"/>
  <c r="AJ180" i="1" s="1"/>
  <c r="AF180" i="1"/>
  <c r="AG180" i="1" s="1"/>
  <c r="AC180" i="1"/>
  <c r="AD180" i="1" s="1"/>
  <c r="Z180" i="1"/>
  <c r="AA180" i="1" s="1"/>
  <c r="W180" i="1"/>
  <c r="X180" i="1" s="1"/>
  <c r="T180" i="1"/>
  <c r="U180" i="1" s="1"/>
  <c r="Q180" i="1"/>
  <c r="R180" i="1" s="1"/>
  <c r="N180" i="1"/>
  <c r="O180" i="1" s="1"/>
  <c r="K180" i="1"/>
  <c r="L180" i="1" s="1"/>
  <c r="AL179" i="1"/>
  <c r="AM179" i="1" s="1"/>
  <c r="AI179" i="1"/>
  <c r="AJ179" i="1" s="1"/>
  <c r="AF179" i="1"/>
  <c r="AG179" i="1" s="1"/>
  <c r="AC179" i="1"/>
  <c r="AD179" i="1" s="1"/>
  <c r="Z179" i="1"/>
  <c r="AA179" i="1" s="1"/>
  <c r="W179" i="1"/>
  <c r="X179" i="1" s="1"/>
  <c r="T179" i="1"/>
  <c r="U179" i="1" s="1"/>
  <c r="Q179" i="1"/>
  <c r="R179" i="1" s="1"/>
  <c r="N179" i="1"/>
  <c r="O179" i="1" s="1"/>
  <c r="K179" i="1"/>
  <c r="L179" i="1" s="1"/>
  <c r="AL178" i="1"/>
  <c r="AM178" i="1" s="1"/>
  <c r="AI178" i="1"/>
  <c r="AJ178" i="1" s="1"/>
  <c r="AF178" i="1"/>
  <c r="AG178" i="1" s="1"/>
  <c r="AC178" i="1"/>
  <c r="AD178" i="1" s="1"/>
  <c r="Z178" i="1"/>
  <c r="AA178" i="1" s="1"/>
  <c r="W178" i="1"/>
  <c r="X178" i="1" s="1"/>
  <c r="T178" i="1"/>
  <c r="U178" i="1" s="1"/>
  <c r="Q178" i="1"/>
  <c r="R178" i="1" s="1"/>
  <c r="N178" i="1"/>
  <c r="O178" i="1" s="1"/>
  <c r="K178" i="1"/>
  <c r="L178" i="1" s="1"/>
  <c r="AL177" i="1"/>
  <c r="AM177" i="1" s="1"/>
  <c r="AI177" i="1"/>
  <c r="AJ177" i="1" s="1"/>
  <c r="AF177" i="1"/>
  <c r="AG177" i="1" s="1"/>
  <c r="AC177" i="1"/>
  <c r="AD177" i="1" s="1"/>
  <c r="Z177" i="1"/>
  <c r="AA177" i="1" s="1"/>
  <c r="W177" i="1"/>
  <c r="X177" i="1" s="1"/>
  <c r="T177" i="1"/>
  <c r="U177" i="1" s="1"/>
  <c r="Q177" i="1"/>
  <c r="R177" i="1" s="1"/>
  <c r="N177" i="1"/>
  <c r="O177" i="1" s="1"/>
  <c r="K177" i="1"/>
  <c r="L177" i="1" s="1"/>
  <c r="AL176" i="1"/>
  <c r="AM176" i="1" s="1"/>
  <c r="AI176" i="1"/>
  <c r="AJ176" i="1" s="1"/>
  <c r="AF176" i="1"/>
  <c r="AG176" i="1" s="1"/>
  <c r="AC176" i="1"/>
  <c r="AD176" i="1" s="1"/>
  <c r="Z176" i="1"/>
  <c r="AA176" i="1" s="1"/>
  <c r="W176" i="1"/>
  <c r="X176" i="1" s="1"/>
  <c r="T176" i="1"/>
  <c r="U176" i="1" s="1"/>
  <c r="Q176" i="1"/>
  <c r="R176" i="1" s="1"/>
  <c r="N176" i="1"/>
  <c r="O176" i="1" s="1"/>
  <c r="K176" i="1"/>
  <c r="L176" i="1" s="1"/>
  <c r="AL175" i="1"/>
  <c r="AM175" i="1" s="1"/>
  <c r="AI175" i="1"/>
  <c r="AJ175" i="1" s="1"/>
  <c r="AF175" i="1"/>
  <c r="AG175" i="1" s="1"/>
  <c r="AC175" i="1"/>
  <c r="AD175" i="1" s="1"/>
  <c r="Z175" i="1"/>
  <c r="AA175" i="1" s="1"/>
  <c r="W175" i="1"/>
  <c r="X175" i="1" s="1"/>
  <c r="T175" i="1"/>
  <c r="U175" i="1" s="1"/>
  <c r="Q175" i="1"/>
  <c r="R175" i="1" s="1"/>
  <c r="N175" i="1"/>
  <c r="O175" i="1" s="1"/>
  <c r="K175" i="1"/>
  <c r="L175" i="1" s="1"/>
  <c r="AL174" i="1"/>
  <c r="AM174" i="1" s="1"/>
  <c r="AI174" i="1"/>
  <c r="AJ174" i="1" s="1"/>
  <c r="AF174" i="1"/>
  <c r="AG174" i="1" s="1"/>
  <c r="AC174" i="1"/>
  <c r="AD174" i="1" s="1"/>
  <c r="Z174" i="1"/>
  <c r="AA174" i="1" s="1"/>
  <c r="W174" i="1"/>
  <c r="X174" i="1" s="1"/>
  <c r="T174" i="1"/>
  <c r="U174" i="1" s="1"/>
  <c r="Q174" i="1"/>
  <c r="R174" i="1" s="1"/>
  <c r="N174" i="1"/>
  <c r="O174" i="1" s="1"/>
  <c r="K174" i="1"/>
  <c r="L174" i="1" s="1"/>
  <c r="AL173" i="1"/>
  <c r="AM173" i="1" s="1"/>
  <c r="AI173" i="1"/>
  <c r="AJ173" i="1" s="1"/>
  <c r="AF173" i="1"/>
  <c r="AG173" i="1" s="1"/>
  <c r="AC173" i="1"/>
  <c r="AD173" i="1" s="1"/>
  <c r="Z173" i="1"/>
  <c r="AA173" i="1" s="1"/>
  <c r="W173" i="1"/>
  <c r="X173" i="1" s="1"/>
  <c r="T173" i="1"/>
  <c r="U173" i="1" s="1"/>
  <c r="Q173" i="1"/>
  <c r="R173" i="1" s="1"/>
  <c r="N173" i="1"/>
  <c r="O173" i="1" s="1"/>
  <c r="K173" i="1"/>
  <c r="L173" i="1" s="1"/>
  <c r="AL172" i="1"/>
  <c r="AI172" i="1"/>
  <c r="AF172" i="1"/>
  <c r="AC172" i="1"/>
  <c r="Z172" i="1"/>
  <c r="W172" i="1"/>
  <c r="T172" i="1"/>
  <c r="Q172" i="1"/>
  <c r="N172" i="1"/>
  <c r="K172" i="1"/>
  <c r="L172" i="1" s="1"/>
  <c r="C172" i="1"/>
  <c r="AL171" i="1"/>
  <c r="AI171" i="1"/>
  <c r="AF171" i="1"/>
  <c r="AC171" i="1"/>
  <c r="Z171" i="1"/>
  <c r="W171" i="1"/>
  <c r="T171" i="1"/>
  <c r="Q171" i="1"/>
  <c r="N171" i="1"/>
  <c r="K171" i="1"/>
  <c r="L171" i="1" s="1"/>
  <c r="C171" i="1"/>
  <c r="AL170" i="1"/>
  <c r="AI170" i="1"/>
  <c r="AF170" i="1"/>
  <c r="AC170" i="1"/>
  <c r="Z170" i="1"/>
  <c r="W170" i="1"/>
  <c r="T170" i="1"/>
  <c r="Q170" i="1"/>
  <c r="N170" i="1"/>
  <c r="K170" i="1"/>
  <c r="L170" i="1" s="1"/>
  <c r="C170" i="1"/>
  <c r="AL169" i="1"/>
  <c r="AI169" i="1"/>
  <c r="AF169" i="1"/>
  <c r="AC169" i="1"/>
  <c r="Z169" i="1"/>
  <c r="W169" i="1"/>
  <c r="T169" i="1"/>
  <c r="Q169" i="1"/>
  <c r="N169" i="1"/>
  <c r="K169" i="1"/>
  <c r="L169" i="1" s="1"/>
  <c r="C169" i="1"/>
  <c r="AL168" i="1"/>
  <c r="AI168" i="1"/>
  <c r="AF168" i="1"/>
  <c r="AC168" i="1"/>
  <c r="Z168" i="1"/>
  <c r="W168" i="1"/>
  <c r="T168" i="1"/>
  <c r="Q168" i="1"/>
  <c r="N168" i="1"/>
  <c r="K168" i="1"/>
  <c r="L168" i="1" s="1"/>
  <c r="C168" i="1"/>
  <c r="AL167" i="1"/>
  <c r="AI167" i="1"/>
  <c r="AF167" i="1"/>
  <c r="AC167" i="1"/>
  <c r="Z167" i="1"/>
  <c r="W167" i="1"/>
  <c r="T167" i="1"/>
  <c r="Q167" i="1"/>
  <c r="N167" i="1"/>
  <c r="K167" i="1"/>
  <c r="L167" i="1" s="1"/>
  <c r="C167" i="1"/>
  <c r="AL166" i="1"/>
  <c r="AI166" i="1"/>
  <c r="AF166" i="1"/>
  <c r="AC166" i="1"/>
  <c r="Z166" i="1"/>
  <c r="W166" i="1"/>
  <c r="T166" i="1"/>
  <c r="Q166" i="1"/>
  <c r="N166" i="1"/>
  <c r="K166" i="1"/>
  <c r="L166" i="1" s="1"/>
  <c r="C166" i="1"/>
  <c r="AD166" i="1" s="1"/>
  <c r="AL165" i="1"/>
  <c r="AI165" i="1"/>
  <c r="AF165" i="1"/>
  <c r="AC165" i="1"/>
  <c r="Z165" i="1"/>
  <c r="W165" i="1"/>
  <c r="T165" i="1"/>
  <c r="U165" i="1" s="1"/>
  <c r="Q165" i="1"/>
  <c r="R165" i="1" s="1"/>
  <c r="N165" i="1"/>
  <c r="K165" i="1"/>
  <c r="L165" i="1" s="1"/>
  <c r="C165" i="1"/>
  <c r="AL164" i="1"/>
  <c r="AI164" i="1"/>
  <c r="AF164" i="1"/>
  <c r="AC164" i="1"/>
  <c r="Z164" i="1"/>
  <c r="W164" i="1"/>
  <c r="T164" i="1"/>
  <c r="Q164" i="1"/>
  <c r="N164" i="1"/>
  <c r="K164" i="1"/>
  <c r="L164" i="1" s="1"/>
  <c r="C164" i="1"/>
  <c r="R164" i="1" s="1"/>
  <c r="AL163" i="1"/>
  <c r="AI163" i="1"/>
  <c r="AF163" i="1"/>
  <c r="AC163" i="1"/>
  <c r="Z163" i="1"/>
  <c r="W163" i="1"/>
  <c r="T163" i="1"/>
  <c r="Q163" i="1"/>
  <c r="N163" i="1"/>
  <c r="K163" i="1"/>
  <c r="L163" i="1" s="1"/>
  <c r="C163" i="1"/>
  <c r="AL162" i="1"/>
  <c r="AI162" i="1"/>
  <c r="AF162" i="1"/>
  <c r="AC162" i="1"/>
  <c r="Z162" i="1"/>
  <c r="W162" i="1"/>
  <c r="T162" i="1"/>
  <c r="Q162" i="1"/>
  <c r="N162" i="1"/>
  <c r="K162" i="1"/>
  <c r="L162" i="1" s="1"/>
  <c r="C162" i="1"/>
  <c r="AL161" i="1"/>
  <c r="AI161" i="1"/>
  <c r="AF161" i="1"/>
  <c r="AC161" i="1"/>
  <c r="Z161" i="1"/>
  <c r="W161" i="1"/>
  <c r="X161" i="1" s="1"/>
  <c r="T161" i="1"/>
  <c r="Q161" i="1"/>
  <c r="N161" i="1"/>
  <c r="K161" i="1"/>
  <c r="L161" i="1" s="1"/>
  <c r="C161" i="1"/>
  <c r="AL160" i="1"/>
  <c r="AI160" i="1"/>
  <c r="AF160" i="1"/>
  <c r="AC160" i="1"/>
  <c r="Z160" i="1"/>
  <c r="W160" i="1"/>
  <c r="T160" i="1"/>
  <c r="Q160" i="1"/>
  <c r="N160" i="1"/>
  <c r="K160" i="1"/>
  <c r="L160" i="1" s="1"/>
  <c r="C160" i="1"/>
  <c r="AL159" i="1"/>
  <c r="AI159" i="1"/>
  <c r="AF159" i="1"/>
  <c r="AC159" i="1"/>
  <c r="Z159" i="1"/>
  <c r="W159" i="1"/>
  <c r="T159" i="1"/>
  <c r="Q159" i="1"/>
  <c r="N159" i="1"/>
  <c r="K159" i="1"/>
  <c r="L159" i="1" s="1"/>
  <c r="C159" i="1"/>
  <c r="AL158" i="1"/>
  <c r="AI158" i="1"/>
  <c r="AF158" i="1"/>
  <c r="AC158" i="1"/>
  <c r="Z158" i="1"/>
  <c r="W158" i="1"/>
  <c r="T158" i="1"/>
  <c r="Q158" i="1"/>
  <c r="N158" i="1"/>
  <c r="K158" i="1"/>
  <c r="L158" i="1" s="1"/>
  <c r="C158" i="1"/>
  <c r="AD158" i="1" s="1"/>
  <c r="AL157" i="1"/>
  <c r="AI157" i="1"/>
  <c r="AF157" i="1"/>
  <c r="AC157" i="1"/>
  <c r="Z157" i="1"/>
  <c r="W157" i="1"/>
  <c r="T157" i="1"/>
  <c r="Q157" i="1"/>
  <c r="N157" i="1"/>
  <c r="K157" i="1"/>
  <c r="L157" i="1" s="1"/>
  <c r="C157" i="1"/>
  <c r="AL156" i="1"/>
  <c r="AI156" i="1"/>
  <c r="AF156" i="1"/>
  <c r="AC156" i="1"/>
  <c r="Z156" i="1"/>
  <c r="W156" i="1"/>
  <c r="T156" i="1"/>
  <c r="Q156" i="1"/>
  <c r="N156" i="1"/>
  <c r="K156" i="1"/>
  <c r="L156" i="1" s="1"/>
  <c r="C156" i="1"/>
  <c r="AD156" i="1" s="1"/>
  <c r="AL155" i="1"/>
  <c r="AI155" i="1"/>
  <c r="AF155" i="1"/>
  <c r="AC155" i="1"/>
  <c r="Z155" i="1"/>
  <c r="W155" i="1"/>
  <c r="T155" i="1"/>
  <c r="Q155" i="1"/>
  <c r="N155" i="1"/>
  <c r="K155" i="1"/>
  <c r="L155" i="1" s="1"/>
  <c r="C155" i="1"/>
  <c r="AL154" i="1"/>
  <c r="AI154" i="1"/>
  <c r="AF154" i="1"/>
  <c r="AC154" i="1"/>
  <c r="Z154" i="1"/>
  <c r="W154" i="1"/>
  <c r="T154" i="1"/>
  <c r="Q154" i="1"/>
  <c r="N154" i="1"/>
  <c r="K154" i="1"/>
  <c r="L154" i="1" s="1"/>
  <c r="C154" i="1"/>
  <c r="AA154" i="1" s="1"/>
  <c r="AL153" i="1"/>
  <c r="AI153" i="1"/>
  <c r="AF153" i="1"/>
  <c r="AC153" i="1"/>
  <c r="Z153" i="1"/>
  <c r="W153" i="1"/>
  <c r="T153" i="1"/>
  <c r="Q153" i="1"/>
  <c r="N153" i="1"/>
  <c r="K153" i="1"/>
  <c r="L153" i="1" s="1"/>
  <c r="C153" i="1"/>
  <c r="AL152" i="1"/>
  <c r="AI152" i="1"/>
  <c r="AF152" i="1"/>
  <c r="AC152" i="1"/>
  <c r="Z152" i="1"/>
  <c r="W152" i="1"/>
  <c r="T152" i="1"/>
  <c r="Q152" i="1"/>
  <c r="N152" i="1"/>
  <c r="K152" i="1"/>
  <c r="L152" i="1" s="1"/>
  <c r="C152" i="1"/>
  <c r="AD152" i="1" s="1"/>
  <c r="AL151" i="1"/>
  <c r="AI151" i="1"/>
  <c r="AF151" i="1"/>
  <c r="AC151" i="1"/>
  <c r="Z151" i="1"/>
  <c r="W151" i="1"/>
  <c r="T151" i="1"/>
  <c r="Q151" i="1"/>
  <c r="R151" i="1" s="1"/>
  <c r="N151" i="1"/>
  <c r="K151" i="1"/>
  <c r="L151" i="1" s="1"/>
  <c r="C151" i="1"/>
  <c r="AL150" i="1"/>
  <c r="AI150" i="1"/>
  <c r="AF150" i="1"/>
  <c r="AC150" i="1"/>
  <c r="Z150" i="1"/>
  <c r="W150" i="1"/>
  <c r="T150" i="1"/>
  <c r="Q150" i="1"/>
  <c r="N150" i="1"/>
  <c r="K150" i="1"/>
  <c r="L150" i="1" s="1"/>
  <c r="C150" i="1"/>
  <c r="AL149" i="1"/>
  <c r="AI149" i="1"/>
  <c r="AF149" i="1"/>
  <c r="AC149" i="1"/>
  <c r="Z149" i="1"/>
  <c r="W149" i="1"/>
  <c r="T149" i="1"/>
  <c r="Q149" i="1"/>
  <c r="R149" i="1" s="1"/>
  <c r="N149" i="1"/>
  <c r="K149" i="1"/>
  <c r="L149" i="1" s="1"/>
  <c r="C149" i="1"/>
  <c r="AL148" i="1"/>
  <c r="AI148" i="1"/>
  <c r="AF148" i="1"/>
  <c r="AC148" i="1"/>
  <c r="Z148" i="1"/>
  <c r="W148" i="1"/>
  <c r="T148" i="1"/>
  <c r="Q148" i="1"/>
  <c r="N148" i="1"/>
  <c r="K148" i="1"/>
  <c r="L148" i="1" s="1"/>
  <c r="C148" i="1"/>
  <c r="AL147" i="1"/>
  <c r="AI147" i="1"/>
  <c r="AF147" i="1"/>
  <c r="AC147" i="1"/>
  <c r="Z147" i="1"/>
  <c r="W147" i="1"/>
  <c r="T147" i="1"/>
  <c r="Q147" i="1"/>
  <c r="N147" i="1"/>
  <c r="K147" i="1"/>
  <c r="L147" i="1" s="1"/>
  <c r="C147" i="1"/>
  <c r="AL146" i="1"/>
  <c r="AI146" i="1"/>
  <c r="AF146" i="1"/>
  <c r="AC146" i="1"/>
  <c r="Z146" i="1"/>
  <c r="W146" i="1"/>
  <c r="T146" i="1"/>
  <c r="Q146" i="1"/>
  <c r="N146" i="1"/>
  <c r="K146" i="1"/>
  <c r="L146" i="1" s="1"/>
  <c r="C146" i="1"/>
  <c r="AG146" i="1" s="1"/>
  <c r="AL145" i="1"/>
  <c r="AI145" i="1"/>
  <c r="AF145" i="1"/>
  <c r="AC145" i="1"/>
  <c r="Z145" i="1"/>
  <c r="W145" i="1"/>
  <c r="T145" i="1"/>
  <c r="Q145" i="1"/>
  <c r="N145" i="1"/>
  <c r="K145" i="1"/>
  <c r="L145" i="1" s="1"/>
  <c r="C145" i="1"/>
  <c r="AL144" i="1"/>
  <c r="AI144" i="1"/>
  <c r="AF144" i="1"/>
  <c r="AC144" i="1"/>
  <c r="Z144" i="1"/>
  <c r="W144" i="1"/>
  <c r="T144" i="1"/>
  <c r="Q144" i="1"/>
  <c r="N144" i="1"/>
  <c r="K144" i="1"/>
  <c r="L144" i="1" s="1"/>
  <c r="C144" i="1"/>
  <c r="AL143" i="1"/>
  <c r="AI143" i="1"/>
  <c r="AF143" i="1"/>
  <c r="AC143" i="1"/>
  <c r="Z143" i="1"/>
  <c r="W143" i="1"/>
  <c r="X143" i="1" s="1"/>
  <c r="T143" i="1"/>
  <c r="Q143" i="1"/>
  <c r="N143" i="1"/>
  <c r="K143" i="1"/>
  <c r="L143" i="1" s="1"/>
  <c r="C143" i="1"/>
  <c r="AL142" i="1"/>
  <c r="AI142" i="1"/>
  <c r="AF142" i="1"/>
  <c r="AC142" i="1"/>
  <c r="Z142" i="1"/>
  <c r="W142" i="1"/>
  <c r="T142" i="1"/>
  <c r="Q142" i="1"/>
  <c r="N142" i="1"/>
  <c r="K142" i="1"/>
  <c r="L142" i="1" s="1"/>
  <c r="C142" i="1"/>
  <c r="U142" i="1" s="1"/>
  <c r="AL141" i="1"/>
  <c r="AI141" i="1"/>
  <c r="AF141" i="1"/>
  <c r="AC141" i="1"/>
  <c r="Z141" i="1"/>
  <c r="W141" i="1"/>
  <c r="T141" i="1"/>
  <c r="Q141" i="1"/>
  <c r="R141" i="1" s="1"/>
  <c r="N141" i="1"/>
  <c r="K141" i="1"/>
  <c r="L141" i="1" s="1"/>
  <c r="C141" i="1"/>
  <c r="AL140" i="1"/>
  <c r="AI140" i="1"/>
  <c r="AF140" i="1"/>
  <c r="AC140" i="1"/>
  <c r="Z140" i="1"/>
  <c r="W140" i="1"/>
  <c r="T140" i="1"/>
  <c r="Q140" i="1"/>
  <c r="N140" i="1"/>
  <c r="K140" i="1"/>
  <c r="L140" i="1" s="1"/>
  <c r="C140" i="1"/>
  <c r="AL139" i="1"/>
  <c r="AI139" i="1"/>
  <c r="AF139" i="1"/>
  <c r="AC139" i="1"/>
  <c r="Z139" i="1"/>
  <c r="W139" i="1"/>
  <c r="T139" i="1"/>
  <c r="Q139" i="1"/>
  <c r="N139" i="1"/>
  <c r="K139" i="1"/>
  <c r="L139" i="1" s="1"/>
  <c r="C139" i="1"/>
  <c r="AL138" i="1"/>
  <c r="AI138" i="1"/>
  <c r="AF138" i="1"/>
  <c r="AC138" i="1"/>
  <c r="Z138" i="1"/>
  <c r="W138" i="1"/>
  <c r="T138" i="1"/>
  <c r="Q138" i="1"/>
  <c r="N138" i="1"/>
  <c r="K138" i="1"/>
  <c r="L138" i="1" s="1"/>
  <c r="C138" i="1"/>
  <c r="AL137" i="1"/>
  <c r="AI137" i="1"/>
  <c r="AF137" i="1"/>
  <c r="AC137" i="1"/>
  <c r="Z137" i="1"/>
  <c r="W137" i="1"/>
  <c r="X137" i="1" s="1"/>
  <c r="T137" i="1"/>
  <c r="Q137" i="1"/>
  <c r="R137" i="1" s="1"/>
  <c r="N137" i="1"/>
  <c r="K137" i="1"/>
  <c r="L137" i="1" s="1"/>
  <c r="C137" i="1"/>
  <c r="AL136" i="1"/>
  <c r="AI136" i="1"/>
  <c r="AF136" i="1"/>
  <c r="AC136" i="1"/>
  <c r="Z136" i="1"/>
  <c r="W136" i="1"/>
  <c r="T136" i="1"/>
  <c r="Q136" i="1"/>
  <c r="N136" i="1"/>
  <c r="K136" i="1"/>
  <c r="L136" i="1" s="1"/>
  <c r="C136" i="1"/>
  <c r="AL135" i="1"/>
  <c r="AI135" i="1"/>
  <c r="AF135" i="1"/>
  <c r="AC135" i="1"/>
  <c r="Z135" i="1"/>
  <c r="W135" i="1"/>
  <c r="T135" i="1"/>
  <c r="Q135" i="1"/>
  <c r="R135" i="1" s="1"/>
  <c r="N135" i="1"/>
  <c r="O135" i="1" s="1"/>
  <c r="K135" i="1"/>
  <c r="L135" i="1" s="1"/>
  <c r="C135" i="1"/>
  <c r="AL134" i="1"/>
  <c r="AI134" i="1"/>
  <c r="AF134" i="1"/>
  <c r="AC134" i="1"/>
  <c r="Z134" i="1"/>
  <c r="W134" i="1"/>
  <c r="T134" i="1"/>
  <c r="Q134" i="1"/>
  <c r="N134" i="1"/>
  <c r="K134" i="1"/>
  <c r="L134" i="1" s="1"/>
  <c r="C134" i="1"/>
  <c r="AL133" i="1"/>
  <c r="AI133" i="1"/>
  <c r="AF133" i="1"/>
  <c r="AC133" i="1"/>
  <c r="Z133" i="1"/>
  <c r="W133" i="1"/>
  <c r="T133" i="1"/>
  <c r="Q133" i="1"/>
  <c r="N133" i="1"/>
  <c r="K133" i="1"/>
  <c r="L133" i="1" s="1"/>
  <c r="C133" i="1"/>
  <c r="AL132" i="1"/>
  <c r="AI132" i="1"/>
  <c r="AF132" i="1"/>
  <c r="AC132" i="1"/>
  <c r="Z132" i="1"/>
  <c r="W132" i="1"/>
  <c r="T132" i="1"/>
  <c r="Q132" i="1"/>
  <c r="N132" i="1"/>
  <c r="K132" i="1"/>
  <c r="L132" i="1" s="1"/>
  <c r="C132" i="1"/>
  <c r="AL131" i="1"/>
  <c r="AI131" i="1"/>
  <c r="AF131" i="1"/>
  <c r="AC131" i="1"/>
  <c r="Z131" i="1"/>
  <c r="W131" i="1"/>
  <c r="X131" i="1" s="1"/>
  <c r="T131" i="1"/>
  <c r="Q131" i="1"/>
  <c r="N131" i="1"/>
  <c r="O131" i="1" s="1"/>
  <c r="K131" i="1"/>
  <c r="L131" i="1" s="1"/>
  <c r="C131" i="1"/>
  <c r="AL130" i="1"/>
  <c r="AI130" i="1"/>
  <c r="AF130" i="1"/>
  <c r="AC130" i="1"/>
  <c r="Z130" i="1"/>
  <c r="W130" i="1"/>
  <c r="T130" i="1"/>
  <c r="Q130" i="1"/>
  <c r="N130" i="1"/>
  <c r="K130" i="1"/>
  <c r="L130" i="1" s="1"/>
  <c r="C130" i="1"/>
  <c r="AL129" i="1"/>
  <c r="AI129" i="1"/>
  <c r="AF129" i="1"/>
  <c r="AC129" i="1"/>
  <c r="Z129" i="1"/>
  <c r="AA129" i="1" s="1"/>
  <c r="W129" i="1"/>
  <c r="T129" i="1"/>
  <c r="Q129" i="1"/>
  <c r="N129" i="1"/>
  <c r="K129" i="1"/>
  <c r="L129" i="1" s="1"/>
  <c r="C129" i="1"/>
  <c r="AL128" i="1"/>
  <c r="AI128" i="1"/>
  <c r="AF128" i="1"/>
  <c r="AC128" i="1"/>
  <c r="Z128" i="1"/>
  <c r="W128" i="1"/>
  <c r="T128" i="1"/>
  <c r="Q128" i="1"/>
  <c r="N128" i="1"/>
  <c r="K128" i="1"/>
  <c r="L128" i="1" s="1"/>
  <c r="C128" i="1"/>
  <c r="AL127" i="1"/>
  <c r="AI127" i="1"/>
  <c r="AF127" i="1"/>
  <c r="AC127" i="1"/>
  <c r="Z127" i="1"/>
  <c r="W127" i="1"/>
  <c r="T127" i="1"/>
  <c r="Q127" i="1"/>
  <c r="N127" i="1"/>
  <c r="K127" i="1"/>
  <c r="L127" i="1" s="1"/>
  <c r="C127" i="1"/>
  <c r="AL126" i="1"/>
  <c r="AI126" i="1"/>
  <c r="AF126" i="1"/>
  <c r="AC126" i="1"/>
  <c r="Z126" i="1"/>
  <c r="W126" i="1"/>
  <c r="T126" i="1"/>
  <c r="Q126" i="1"/>
  <c r="N126" i="1"/>
  <c r="K126" i="1"/>
  <c r="L126" i="1" s="1"/>
  <c r="C126" i="1"/>
  <c r="AL125" i="1"/>
  <c r="AI125" i="1"/>
  <c r="AF125" i="1"/>
  <c r="AC125" i="1"/>
  <c r="Z125" i="1"/>
  <c r="W125" i="1"/>
  <c r="T125" i="1"/>
  <c r="Q125" i="1"/>
  <c r="N125" i="1"/>
  <c r="K125" i="1"/>
  <c r="L125" i="1" s="1"/>
  <c r="C125" i="1"/>
  <c r="AL124" i="1"/>
  <c r="AI124" i="1"/>
  <c r="AF124" i="1"/>
  <c r="AC124" i="1"/>
  <c r="Z124" i="1"/>
  <c r="W124" i="1"/>
  <c r="T124" i="1"/>
  <c r="Q124" i="1"/>
  <c r="N124" i="1"/>
  <c r="K124" i="1"/>
  <c r="L124" i="1" s="1"/>
  <c r="C124" i="1"/>
  <c r="AL123" i="1"/>
  <c r="AI123" i="1"/>
  <c r="AF123" i="1"/>
  <c r="AC123" i="1"/>
  <c r="Z123" i="1"/>
  <c r="W123" i="1"/>
  <c r="T123" i="1"/>
  <c r="Q123" i="1"/>
  <c r="N123" i="1"/>
  <c r="K123" i="1"/>
  <c r="L123" i="1" s="1"/>
  <c r="C123" i="1"/>
  <c r="AL122" i="1"/>
  <c r="AI122" i="1"/>
  <c r="AF122" i="1"/>
  <c r="AC122" i="1"/>
  <c r="Z122" i="1"/>
  <c r="W122" i="1"/>
  <c r="T122" i="1"/>
  <c r="Q122" i="1"/>
  <c r="N122" i="1"/>
  <c r="K122" i="1"/>
  <c r="L122" i="1" s="1"/>
  <c r="C122" i="1"/>
  <c r="AL121" i="1"/>
  <c r="AI121" i="1"/>
  <c r="AF121" i="1"/>
  <c r="AC121" i="1"/>
  <c r="Z121" i="1"/>
  <c r="W121" i="1"/>
  <c r="T121" i="1"/>
  <c r="Q121" i="1"/>
  <c r="N121" i="1"/>
  <c r="K121" i="1"/>
  <c r="L121" i="1" s="1"/>
  <c r="C121" i="1"/>
  <c r="AL120" i="1"/>
  <c r="AI120" i="1"/>
  <c r="AF120" i="1"/>
  <c r="AC120" i="1"/>
  <c r="Z120" i="1"/>
  <c r="W120" i="1"/>
  <c r="T120" i="1"/>
  <c r="Q120" i="1"/>
  <c r="N120" i="1"/>
  <c r="O120" i="1" s="1"/>
  <c r="K120" i="1"/>
  <c r="L120" i="1" s="1"/>
  <c r="C120" i="1"/>
  <c r="AL119" i="1"/>
  <c r="AI119" i="1"/>
  <c r="AF119" i="1"/>
  <c r="AC119" i="1"/>
  <c r="Z119" i="1"/>
  <c r="W119" i="1"/>
  <c r="T119" i="1"/>
  <c r="Q119" i="1"/>
  <c r="N119" i="1"/>
  <c r="K119" i="1"/>
  <c r="L119" i="1" s="1"/>
  <c r="C119" i="1"/>
  <c r="AL118" i="1"/>
  <c r="AI118" i="1"/>
  <c r="AF118" i="1"/>
  <c r="AC118" i="1"/>
  <c r="Z118" i="1"/>
  <c r="W118" i="1"/>
  <c r="T118" i="1"/>
  <c r="Q118" i="1"/>
  <c r="N118" i="1"/>
  <c r="K118" i="1"/>
  <c r="L118" i="1" s="1"/>
  <c r="C118" i="1"/>
  <c r="AD118" i="1" s="1"/>
  <c r="AL117" i="1"/>
  <c r="AI117" i="1"/>
  <c r="AF117" i="1"/>
  <c r="AC117" i="1"/>
  <c r="Z117" i="1"/>
  <c r="W117" i="1"/>
  <c r="T117" i="1"/>
  <c r="Q117" i="1"/>
  <c r="N117" i="1"/>
  <c r="K117" i="1"/>
  <c r="L117" i="1" s="1"/>
  <c r="C117" i="1"/>
  <c r="AL116" i="1"/>
  <c r="AI116" i="1"/>
  <c r="AF116" i="1"/>
  <c r="AC116" i="1"/>
  <c r="Z116" i="1"/>
  <c r="W116" i="1"/>
  <c r="T116" i="1"/>
  <c r="Q116" i="1"/>
  <c r="N116" i="1"/>
  <c r="K116" i="1"/>
  <c r="L116" i="1" s="1"/>
  <c r="C116" i="1"/>
  <c r="AL115" i="1"/>
  <c r="AI115" i="1"/>
  <c r="AF115" i="1"/>
  <c r="AC115" i="1"/>
  <c r="Z115" i="1"/>
  <c r="AA115" i="1" s="1"/>
  <c r="W115" i="1"/>
  <c r="X115" i="1" s="1"/>
  <c r="T115" i="1"/>
  <c r="Q115" i="1"/>
  <c r="N115" i="1"/>
  <c r="K115" i="1"/>
  <c r="L115" i="1" s="1"/>
  <c r="C115" i="1"/>
  <c r="AL114" i="1"/>
  <c r="AI114" i="1"/>
  <c r="AF114" i="1"/>
  <c r="AC114" i="1"/>
  <c r="Z114" i="1"/>
  <c r="W114" i="1"/>
  <c r="T114" i="1"/>
  <c r="Q114" i="1"/>
  <c r="N114" i="1"/>
  <c r="O114" i="1" s="1"/>
  <c r="K114" i="1"/>
  <c r="L114" i="1" s="1"/>
  <c r="C114" i="1"/>
  <c r="AL113" i="1"/>
  <c r="AI113" i="1"/>
  <c r="AF113" i="1"/>
  <c r="AC113" i="1"/>
  <c r="Z113" i="1"/>
  <c r="W113" i="1"/>
  <c r="T113" i="1"/>
  <c r="Q113" i="1"/>
  <c r="N113" i="1"/>
  <c r="K113" i="1"/>
  <c r="L113" i="1" s="1"/>
  <c r="C113" i="1"/>
  <c r="AL112" i="1"/>
  <c r="AI112" i="1"/>
  <c r="AF112" i="1"/>
  <c r="AC112" i="1"/>
  <c r="Z112" i="1"/>
  <c r="W112" i="1"/>
  <c r="T112" i="1"/>
  <c r="Q112" i="1"/>
  <c r="N112" i="1"/>
  <c r="O112" i="1" s="1"/>
  <c r="K112" i="1"/>
  <c r="L112" i="1" s="1"/>
  <c r="C112" i="1"/>
  <c r="AL111" i="1"/>
  <c r="AI111" i="1"/>
  <c r="AF111" i="1"/>
  <c r="AC111" i="1"/>
  <c r="Z111" i="1"/>
  <c r="W111" i="1"/>
  <c r="T111" i="1"/>
  <c r="Q111" i="1"/>
  <c r="N111" i="1"/>
  <c r="K111" i="1"/>
  <c r="L111" i="1" s="1"/>
  <c r="C111" i="1"/>
  <c r="AD111" i="1" s="1"/>
  <c r="AL110" i="1"/>
  <c r="AI110" i="1"/>
  <c r="AF110" i="1"/>
  <c r="AC110" i="1"/>
  <c r="Z110" i="1"/>
  <c r="W110" i="1"/>
  <c r="T110" i="1"/>
  <c r="Q110" i="1"/>
  <c r="N110" i="1"/>
  <c r="O110" i="1" s="1"/>
  <c r="K110" i="1"/>
  <c r="L110" i="1" s="1"/>
  <c r="C110" i="1"/>
  <c r="AD110" i="1" s="1"/>
  <c r="AL109" i="1"/>
  <c r="AI109" i="1"/>
  <c r="AF109" i="1"/>
  <c r="AC109" i="1"/>
  <c r="Z109" i="1"/>
  <c r="AA109" i="1" s="1"/>
  <c r="W109" i="1"/>
  <c r="T109" i="1"/>
  <c r="Q109" i="1"/>
  <c r="N109" i="1"/>
  <c r="K109" i="1"/>
  <c r="L109" i="1" s="1"/>
  <c r="C109" i="1"/>
  <c r="AL108" i="1"/>
  <c r="AI108" i="1"/>
  <c r="AF108" i="1"/>
  <c r="AC108" i="1"/>
  <c r="Z108" i="1"/>
  <c r="W108" i="1"/>
  <c r="T108" i="1"/>
  <c r="Q108" i="1"/>
  <c r="N108" i="1"/>
  <c r="K108" i="1"/>
  <c r="L108" i="1" s="1"/>
  <c r="C108" i="1"/>
  <c r="AL107" i="1"/>
  <c r="AI107" i="1"/>
  <c r="AF107" i="1"/>
  <c r="AC107" i="1"/>
  <c r="Z107" i="1"/>
  <c r="AA107" i="1" s="1"/>
  <c r="W107" i="1"/>
  <c r="X107" i="1" s="1"/>
  <c r="T107" i="1"/>
  <c r="Q107" i="1"/>
  <c r="N107" i="1"/>
  <c r="K107" i="1"/>
  <c r="L107" i="1" s="1"/>
  <c r="C107" i="1"/>
  <c r="AL106" i="1"/>
  <c r="AM106" i="1" s="1"/>
  <c r="AI106" i="1"/>
  <c r="AJ106" i="1" s="1"/>
  <c r="AF106" i="1"/>
  <c r="AC106" i="1"/>
  <c r="Z106" i="1"/>
  <c r="W106" i="1"/>
  <c r="T106" i="1"/>
  <c r="Q106" i="1"/>
  <c r="N106" i="1"/>
  <c r="O106" i="1" s="1"/>
  <c r="K106" i="1"/>
  <c r="L106" i="1" s="1"/>
  <c r="C106" i="1"/>
  <c r="AL105" i="1"/>
  <c r="AM105" i="1" s="1"/>
  <c r="AI105" i="1"/>
  <c r="AJ105" i="1" s="1"/>
  <c r="AF105" i="1"/>
  <c r="AG105" i="1" s="1"/>
  <c r="AC105" i="1"/>
  <c r="AD105" i="1" s="1"/>
  <c r="Z105" i="1"/>
  <c r="AA105" i="1" s="1"/>
  <c r="W105" i="1"/>
  <c r="X105" i="1" s="1"/>
  <c r="T105" i="1"/>
  <c r="U105" i="1" s="1"/>
  <c r="Q105" i="1"/>
  <c r="R105" i="1" s="1"/>
  <c r="N105" i="1"/>
  <c r="O105" i="1" s="1"/>
  <c r="K105" i="1"/>
  <c r="L105" i="1" s="1"/>
  <c r="AL104" i="1"/>
  <c r="AM104" i="1" s="1"/>
  <c r="AI104" i="1"/>
  <c r="AJ104" i="1" s="1"/>
  <c r="AF104" i="1"/>
  <c r="AG104" i="1" s="1"/>
  <c r="AC104" i="1"/>
  <c r="AD104" i="1" s="1"/>
  <c r="Z104" i="1"/>
  <c r="AA104" i="1" s="1"/>
  <c r="W104" i="1"/>
  <c r="X104" i="1" s="1"/>
  <c r="T104" i="1"/>
  <c r="U104" i="1" s="1"/>
  <c r="Q104" i="1"/>
  <c r="R104" i="1" s="1"/>
  <c r="N104" i="1"/>
  <c r="O104" i="1" s="1"/>
  <c r="K104" i="1"/>
  <c r="L104" i="1" s="1"/>
  <c r="AL103" i="1"/>
  <c r="AM103" i="1" s="1"/>
  <c r="AI103" i="1"/>
  <c r="AJ103" i="1" s="1"/>
  <c r="AF103" i="1"/>
  <c r="AG103" i="1" s="1"/>
  <c r="AC103" i="1"/>
  <c r="AD103" i="1" s="1"/>
  <c r="Z103" i="1"/>
  <c r="AA103" i="1" s="1"/>
  <c r="W103" i="1"/>
  <c r="X103" i="1" s="1"/>
  <c r="T103" i="1"/>
  <c r="U103" i="1" s="1"/>
  <c r="Q103" i="1"/>
  <c r="R103" i="1" s="1"/>
  <c r="N103" i="1"/>
  <c r="O103" i="1" s="1"/>
  <c r="K103" i="1"/>
  <c r="L103" i="1" s="1"/>
  <c r="AL102" i="1"/>
  <c r="AM102" i="1" s="1"/>
  <c r="AI102" i="1"/>
  <c r="AJ102" i="1" s="1"/>
  <c r="AF102" i="1"/>
  <c r="AG102" i="1" s="1"/>
  <c r="AC102" i="1"/>
  <c r="AD102" i="1" s="1"/>
  <c r="Z102" i="1"/>
  <c r="AA102" i="1" s="1"/>
  <c r="W102" i="1"/>
  <c r="X102" i="1" s="1"/>
  <c r="T102" i="1"/>
  <c r="U102" i="1" s="1"/>
  <c r="Q102" i="1"/>
  <c r="R102" i="1" s="1"/>
  <c r="N102" i="1"/>
  <c r="O102" i="1" s="1"/>
  <c r="K102" i="1"/>
  <c r="L102" i="1" s="1"/>
  <c r="AL101" i="1"/>
  <c r="AM101" i="1" s="1"/>
  <c r="AI101" i="1"/>
  <c r="AJ101" i="1" s="1"/>
  <c r="AF101" i="1"/>
  <c r="AG101" i="1" s="1"/>
  <c r="AC101" i="1"/>
  <c r="AD101" i="1" s="1"/>
  <c r="Z101" i="1"/>
  <c r="AA101" i="1" s="1"/>
  <c r="W101" i="1"/>
  <c r="X101" i="1" s="1"/>
  <c r="T101" i="1"/>
  <c r="U101" i="1" s="1"/>
  <c r="Q101" i="1"/>
  <c r="R101" i="1" s="1"/>
  <c r="N101" i="1"/>
  <c r="O101" i="1" s="1"/>
  <c r="K101" i="1"/>
  <c r="L101" i="1" s="1"/>
  <c r="AL100" i="1"/>
  <c r="AM100" i="1" s="1"/>
  <c r="AI100" i="1"/>
  <c r="AJ100" i="1" s="1"/>
  <c r="AF100" i="1"/>
  <c r="AG100" i="1" s="1"/>
  <c r="AC100" i="1"/>
  <c r="AD100" i="1" s="1"/>
  <c r="Z100" i="1"/>
  <c r="AA100" i="1" s="1"/>
  <c r="W100" i="1"/>
  <c r="X100" i="1" s="1"/>
  <c r="T100" i="1"/>
  <c r="U100" i="1" s="1"/>
  <c r="Q100" i="1"/>
  <c r="R100" i="1" s="1"/>
  <c r="N100" i="1"/>
  <c r="O100" i="1" s="1"/>
  <c r="K100" i="1"/>
  <c r="L100" i="1" s="1"/>
  <c r="AL99" i="1"/>
  <c r="AM99" i="1" s="1"/>
  <c r="AI99" i="1"/>
  <c r="AJ99" i="1" s="1"/>
  <c r="AF99" i="1"/>
  <c r="AG99" i="1" s="1"/>
  <c r="AC99" i="1"/>
  <c r="AD99" i="1" s="1"/>
  <c r="Z99" i="1"/>
  <c r="AA99" i="1" s="1"/>
  <c r="W99" i="1"/>
  <c r="X99" i="1" s="1"/>
  <c r="T99" i="1"/>
  <c r="U99" i="1" s="1"/>
  <c r="Q99" i="1"/>
  <c r="R99" i="1" s="1"/>
  <c r="N99" i="1"/>
  <c r="O99" i="1" s="1"/>
  <c r="K99" i="1"/>
  <c r="L99" i="1" s="1"/>
  <c r="AL98" i="1"/>
  <c r="AM98" i="1" s="1"/>
  <c r="AI98" i="1"/>
  <c r="AJ98" i="1" s="1"/>
  <c r="AF98" i="1"/>
  <c r="AG98" i="1" s="1"/>
  <c r="AC98" i="1"/>
  <c r="AD98" i="1" s="1"/>
  <c r="Z98" i="1"/>
  <c r="AA98" i="1" s="1"/>
  <c r="W98" i="1"/>
  <c r="X98" i="1" s="1"/>
  <c r="T98" i="1"/>
  <c r="U98" i="1" s="1"/>
  <c r="Q98" i="1"/>
  <c r="R98" i="1" s="1"/>
  <c r="N98" i="1"/>
  <c r="O98" i="1" s="1"/>
  <c r="K98" i="1"/>
  <c r="L98" i="1" s="1"/>
  <c r="AL97" i="1"/>
  <c r="AM97" i="1" s="1"/>
  <c r="AI97" i="1"/>
  <c r="AJ97" i="1" s="1"/>
  <c r="AF97" i="1"/>
  <c r="AG97" i="1" s="1"/>
  <c r="AC97" i="1"/>
  <c r="AD97" i="1" s="1"/>
  <c r="Z97" i="1"/>
  <c r="AA97" i="1" s="1"/>
  <c r="W97" i="1"/>
  <c r="X97" i="1" s="1"/>
  <c r="T97" i="1"/>
  <c r="U97" i="1" s="1"/>
  <c r="Q97" i="1"/>
  <c r="R97" i="1" s="1"/>
  <c r="N97" i="1"/>
  <c r="O97" i="1" s="1"/>
  <c r="K97" i="1"/>
  <c r="L97" i="1" s="1"/>
  <c r="AL96" i="1"/>
  <c r="AM96" i="1" s="1"/>
  <c r="AI96" i="1"/>
  <c r="AJ96" i="1" s="1"/>
  <c r="AF96" i="1"/>
  <c r="AG96" i="1" s="1"/>
  <c r="AC96" i="1"/>
  <c r="AD96" i="1" s="1"/>
  <c r="Z96" i="1"/>
  <c r="AA96" i="1" s="1"/>
  <c r="W96" i="1"/>
  <c r="X96" i="1" s="1"/>
  <c r="T96" i="1"/>
  <c r="U96" i="1" s="1"/>
  <c r="Q96" i="1"/>
  <c r="R96" i="1" s="1"/>
  <c r="N96" i="1"/>
  <c r="O96" i="1" s="1"/>
  <c r="K96" i="1"/>
  <c r="L96" i="1" s="1"/>
  <c r="AL95" i="1"/>
  <c r="AM95" i="1" s="1"/>
  <c r="AI95" i="1"/>
  <c r="AJ95" i="1" s="1"/>
  <c r="AF95" i="1"/>
  <c r="AG95" i="1" s="1"/>
  <c r="AC95" i="1"/>
  <c r="AD95" i="1" s="1"/>
  <c r="Z95" i="1"/>
  <c r="AA95" i="1" s="1"/>
  <c r="W95" i="1"/>
  <c r="X95" i="1" s="1"/>
  <c r="T95" i="1"/>
  <c r="U95" i="1" s="1"/>
  <c r="Q95" i="1"/>
  <c r="R95" i="1" s="1"/>
  <c r="N95" i="1"/>
  <c r="O95" i="1" s="1"/>
  <c r="K95" i="1"/>
  <c r="L95" i="1" s="1"/>
  <c r="AL94" i="1"/>
  <c r="AM94" i="1" s="1"/>
  <c r="AI94" i="1"/>
  <c r="AJ94" i="1" s="1"/>
  <c r="AF94" i="1"/>
  <c r="AG94" i="1" s="1"/>
  <c r="AC94" i="1"/>
  <c r="AD94" i="1" s="1"/>
  <c r="Z94" i="1"/>
  <c r="AA94" i="1" s="1"/>
  <c r="W94" i="1"/>
  <c r="X94" i="1" s="1"/>
  <c r="T94" i="1"/>
  <c r="U94" i="1" s="1"/>
  <c r="Q94" i="1"/>
  <c r="R94" i="1" s="1"/>
  <c r="N94" i="1"/>
  <c r="O94" i="1" s="1"/>
  <c r="K94" i="1"/>
  <c r="L94" i="1" s="1"/>
  <c r="AL93" i="1"/>
  <c r="AM93" i="1" s="1"/>
  <c r="AI93" i="1"/>
  <c r="AJ93" i="1" s="1"/>
  <c r="AF93" i="1"/>
  <c r="AG93" i="1" s="1"/>
  <c r="AC93" i="1"/>
  <c r="AD93" i="1" s="1"/>
  <c r="Z93" i="1"/>
  <c r="AA93" i="1" s="1"/>
  <c r="W93" i="1"/>
  <c r="X93" i="1" s="1"/>
  <c r="T93" i="1"/>
  <c r="U93" i="1" s="1"/>
  <c r="Q93" i="1"/>
  <c r="R93" i="1" s="1"/>
  <c r="N93" i="1"/>
  <c r="O93" i="1" s="1"/>
  <c r="K93" i="1"/>
  <c r="L93" i="1" s="1"/>
  <c r="AL92" i="1"/>
  <c r="AM92" i="1" s="1"/>
  <c r="AI92" i="1"/>
  <c r="AJ92" i="1" s="1"/>
  <c r="AF92" i="1"/>
  <c r="AG92" i="1" s="1"/>
  <c r="AC92" i="1"/>
  <c r="AD92" i="1" s="1"/>
  <c r="Z92" i="1"/>
  <c r="AA92" i="1" s="1"/>
  <c r="W92" i="1"/>
  <c r="X92" i="1" s="1"/>
  <c r="T92" i="1"/>
  <c r="U92" i="1" s="1"/>
  <c r="Q92" i="1"/>
  <c r="R92" i="1" s="1"/>
  <c r="N92" i="1"/>
  <c r="O92" i="1" s="1"/>
  <c r="K92" i="1"/>
  <c r="L92" i="1" s="1"/>
  <c r="AL91" i="1"/>
  <c r="AM91" i="1" s="1"/>
  <c r="AI91" i="1"/>
  <c r="AJ91" i="1" s="1"/>
  <c r="AF91" i="1"/>
  <c r="AG91" i="1" s="1"/>
  <c r="AC91" i="1"/>
  <c r="AD91" i="1" s="1"/>
  <c r="Z91" i="1"/>
  <c r="AA91" i="1" s="1"/>
  <c r="W91" i="1"/>
  <c r="X91" i="1" s="1"/>
  <c r="T91" i="1"/>
  <c r="U91" i="1" s="1"/>
  <c r="Q91" i="1"/>
  <c r="R91" i="1" s="1"/>
  <c r="N91" i="1"/>
  <c r="O91" i="1" s="1"/>
  <c r="K91" i="1"/>
  <c r="L91" i="1" s="1"/>
  <c r="AL90" i="1"/>
  <c r="AM90" i="1" s="1"/>
  <c r="AI90" i="1"/>
  <c r="AJ90" i="1" s="1"/>
  <c r="AF90" i="1"/>
  <c r="AG90" i="1" s="1"/>
  <c r="AC90" i="1"/>
  <c r="AD90" i="1" s="1"/>
  <c r="Z90" i="1"/>
  <c r="AA90" i="1" s="1"/>
  <c r="W90" i="1"/>
  <c r="X90" i="1" s="1"/>
  <c r="T90" i="1"/>
  <c r="U90" i="1" s="1"/>
  <c r="Q90" i="1"/>
  <c r="R90" i="1" s="1"/>
  <c r="N90" i="1"/>
  <c r="O90" i="1" s="1"/>
  <c r="K90" i="1"/>
  <c r="L90" i="1" s="1"/>
  <c r="AL89" i="1"/>
  <c r="AM89" i="1" s="1"/>
  <c r="AI89" i="1"/>
  <c r="AJ89" i="1" s="1"/>
  <c r="AF89" i="1"/>
  <c r="AG89" i="1" s="1"/>
  <c r="AC89" i="1"/>
  <c r="AD89" i="1" s="1"/>
  <c r="Z89" i="1"/>
  <c r="AA89" i="1" s="1"/>
  <c r="W89" i="1"/>
  <c r="X89" i="1" s="1"/>
  <c r="T89" i="1"/>
  <c r="U89" i="1" s="1"/>
  <c r="Q89" i="1"/>
  <c r="R89" i="1" s="1"/>
  <c r="N89" i="1"/>
  <c r="O89" i="1" s="1"/>
  <c r="K89" i="1"/>
  <c r="L89" i="1" s="1"/>
  <c r="AL88" i="1"/>
  <c r="AM88" i="1" s="1"/>
  <c r="AI88" i="1"/>
  <c r="AJ88" i="1" s="1"/>
  <c r="AF88" i="1"/>
  <c r="AG88" i="1" s="1"/>
  <c r="AC88" i="1"/>
  <c r="AD88" i="1" s="1"/>
  <c r="Z88" i="1"/>
  <c r="AA88" i="1" s="1"/>
  <c r="W88" i="1"/>
  <c r="X88" i="1" s="1"/>
  <c r="T88" i="1"/>
  <c r="U88" i="1" s="1"/>
  <c r="Q88" i="1"/>
  <c r="R88" i="1" s="1"/>
  <c r="N88" i="1"/>
  <c r="O88" i="1" s="1"/>
  <c r="K88" i="1"/>
  <c r="L88" i="1" s="1"/>
  <c r="AL87" i="1"/>
  <c r="AM87" i="1" s="1"/>
  <c r="AI87" i="1"/>
  <c r="AJ87" i="1" s="1"/>
  <c r="AF87" i="1"/>
  <c r="AG87" i="1" s="1"/>
  <c r="AC87" i="1"/>
  <c r="AD87" i="1" s="1"/>
  <c r="Z87" i="1"/>
  <c r="AA87" i="1" s="1"/>
  <c r="W87" i="1"/>
  <c r="X87" i="1" s="1"/>
  <c r="T87" i="1"/>
  <c r="U87" i="1" s="1"/>
  <c r="Q87" i="1"/>
  <c r="R87" i="1" s="1"/>
  <c r="N87" i="1"/>
  <c r="O87" i="1" s="1"/>
  <c r="K87" i="1"/>
  <c r="L87" i="1" s="1"/>
  <c r="AL86" i="1"/>
  <c r="AM86" i="1" s="1"/>
  <c r="AI86" i="1"/>
  <c r="AJ86" i="1" s="1"/>
  <c r="AF86" i="1"/>
  <c r="AG86" i="1" s="1"/>
  <c r="AC86" i="1"/>
  <c r="AD86" i="1" s="1"/>
  <c r="Z86" i="1"/>
  <c r="AA86" i="1" s="1"/>
  <c r="W86" i="1"/>
  <c r="X86" i="1" s="1"/>
  <c r="T86" i="1"/>
  <c r="U86" i="1" s="1"/>
  <c r="Q86" i="1"/>
  <c r="R86" i="1" s="1"/>
  <c r="N86" i="1"/>
  <c r="O86" i="1" s="1"/>
  <c r="K86" i="1"/>
  <c r="L86" i="1" s="1"/>
  <c r="AL85" i="1"/>
  <c r="AM85" i="1" s="1"/>
  <c r="AI85" i="1"/>
  <c r="AJ85" i="1" s="1"/>
  <c r="AF85" i="1"/>
  <c r="AG85" i="1" s="1"/>
  <c r="AC85" i="1"/>
  <c r="AD85" i="1" s="1"/>
  <c r="Z85" i="1"/>
  <c r="AA85" i="1" s="1"/>
  <c r="W85" i="1"/>
  <c r="X85" i="1" s="1"/>
  <c r="T85" i="1"/>
  <c r="U85" i="1" s="1"/>
  <c r="Q85" i="1"/>
  <c r="R85" i="1" s="1"/>
  <c r="N85" i="1"/>
  <c r="O85" i="1" s="1"/>
  <c r="K85" i="1"/>
  <c r="L85" i="1" s="1"/>
  <c r="AL84" i="1"/>
  <c r="AM84" i="1" s="1"/>
  <c r="AI84" i="1"/>
  <c r="AJ84" i="1" s="1"/>
  <c r="AF84" i="1"/>
  <c r="AG84" i="1" s="1"/>
  <c r="AC84" i="1"/>
  <c r="AD84" i="1" s="1"/>
  <c r="Z84" i="1"/>
  <c r="AA84" i="1" s="1"/>
  <c r="W84" i="1"/>
  <c r="X84" i="1" s="1"/>
  <c r="T84" i="1"/>
  <c r="U84" i="1" s="1"/>
  <c r="Q84" i="1"/>
  <c r="R84" i="1" s="1"/>
  <c r="N84" i="1"/>
  <c r="O84" i="1" s="1"/>
  <c r="K84" i="1"/>
  <c r="L84" i="1" s="1"/>
  <c r="AL83" i="1"/>
  <c r="AM83" i="1" s="1"/>
  <c r="AI83" i="1"/>
  <c r="AJ83" i="1" s="1"/>
  <c r="AF83" i="1"/>
  <c r="AG83" i="1" s="1"/>
  <c r="AC83" i="1"/>
  <c r="AD83" i="1" s="1"/>
  <c r="Z83" i="1"/>
  <c r="AA83" i="1" s="1"/>
  <c r="W83" i="1"/>
  <c r="X83" i="1" s="1"/>
  <c r="T83" i="1"/>
  <c r="U83" i="1" s="1"/>
  <c r="Q83" i="1"/>
  <c r="R83" i="1" s="1"/>
  <c r="N83" i="1"/>
  <c r="O83" i="1" s="1"/>
  <c r="K83" i="1"/>
  <c r="L83" i="1" s="1"/>
  <c r="AL82" i="1"/>
  <c r="AM82" i="1" s="1"/>
  <c r="AI82" i="1"/>
  <c r="AJ82" i="1" s="1"/>
  <c r="AF82" i="1"/>
  <c r="AG82" i="1" s="1"/>
  <c r="AC82" i="1"/>
  <c r="AD82" i="1" s="1"/>
  <c r="Z82" i="1"/>
  <c r="AA82" i="1" s="1"/>
  <c r="W82" i="1"/>
  <c r="X82" i="1" s="1"/>
  <c r="T82" i="1"/>
  <c r="U82" i="1" s="1"/>
  <c r="Q82" i="1"/>
  <c r="R82" i="1" s="1"/>
  <c r="N82" i="1"/>
  <c r="O82" i="1" s="1"/>
  <c r="K82" i="1"/>
  <c r="L82" i="1" s="1"/>
  <c r="AL81" i="1"/>
  <c r="AM81" i="1" s="1"/>
  <c r="AI81" i="1"/>
  <c r="AJ81" i="1" s="1"/>
  <c r="AF81" i="1"/>
  <c r="AG81" i="1" s="1"/>
  <c r="AC81" i="1"/>
  <c r="AD81" i="1" s="1"/>
  <c r="Z81" i="1"/>
  <c r="AA81" i="1" s="1"/>
  <c r="W81" i="1"/>
  <c r="X81" i="1" s="1"/>
  <c r="T81" i="1"/>
  <c r="U81" i="1" s="1"/>
  <c r="Q81" i="1"/>
  <c r="R81" i="1" s="1"/>
  <c r="N81" i="1"/>
  <c r="O81" i="1" s="1"/>
  <c r="K81" i="1"/>
  <c r="L81" i="1" s="1"/>
  <c r="AL80" i="1"/>
  <c r="AM80" i="1" s="1"/>
  <c r="AI80" i="1"/>
  <c r="AJ80" i="1" s="1"/>
  <c r="AF80" i="1"/>
  <c r="AG80" i="1" s="1"/>
  <c r="AC80" i="1"/>
  <c r="AD80" i="1" s="1"/>
  <c r="Z80" i="1"/>
  <c r="AA80" i="1" s="1"/>
  <c r="W80" i="1"/>
  <c r="X80" i="1" s="1"/>
  <c r="T80" i="1"/>
  <c r="U80" i="1" s="1"/>
  <c r="Q80" i="1"/>
  <c r="R80" i="1" s="1"/>
  <c r="N80" i="1"/>
  <c r="O80" i="1" s="1"/>
  <c r="K80" i="1"/>
  <c r="L80" i="1" s="1"/>
  <c r="AL79" i="1"/>
  <c r="AM79" i="1" s="1"/>
  <c r="AI79" i="1"/>
  <c r="AJ79" i="1" s="1"/>
  <c r="AF79" i="1"/>
  <c r="AG79" i="1" s="1"/>
  <c r="AC79" i="1"/>
  <c r="AD79" i="1" s="1"/>
  <c r="Z79" i="1"/>
  <c r="AA79" i="1" s="1"/>
  <c r="W79" i="1"/>
  <c r="X79" i="1" s="1"/>
  <c r="T79" i="1"/>
  <c r="U79" i="1" s="1"/>
  <c r="Q79" i="1"/>
  <c r="R79" i="1" s="1"/>
  <c r="N79" i="1"/>
  <c r="O79" i="1" s="1"/>
  <c r="K79" i="1"/>
  <c r="L79" i="1" s="1"/>
  <c r="AL78" i="1"/>
  <c r="AM78" i="1" s="1"/>
  <c r="AI78" i="1"/>
  <c r="AJ78" i="1" s="1"/>
  <c r="AF78" i="1"/>
  <c r="AG78" i="1" s="1"/>
  <c r="AC78" i="1"/>
  <c r="AD78" i="1" s="1"/>
  <c r="Z78" i="1"/>
  <c r="AA78" i="1" s="1"/>
  <c r="W78" i="1"/>
  <c r="X78" i="1" s="1"/>
  <c r="T78" i="1"/>
  <c r="U78" i="1" s="1"/>
  <c r="Q78" i="1"/>
  <c r="R78" i="1" s="1"/>
  <c r="N78" i="1"/>
  <c r="O78" i="1" s="1"/>
  <c r="K78" i="1"/>
  <c r="L78" i="1" s="1"/>
  <c r="AL77" i="1"/>
  <c r="AM77" i="1" s="1"/>
  <c r="AI77" i="1"/>
  <c r="AJ77" i="1" s="1"/>
  <c r="AF77" i="1"/>
  <c r="AG77" i="1" s="1"/>
  <c r="AC77" i="1"/>
  <c r="AD77" i="1" s="1"/>
  <c r="Z77" i="1"/>
  <c r="AA77" i="1" s="1"/>
  <c r="W77" i="1"/>
  <c r="X77" i="1" s="1"/>
  <c r="T77" i="1"/>
  <c r="U77" i="1" s="1"/>
  <c r="Q77" i="1"/>
  <c r="R77" i="1" s="1"/>
  <c r="N77" i="1"/>
  <c r="O77" i="1" s="1"/>
  <c r="K77" i="1"/>
  <c r="L77" i="1" s="1"/>
  <c r="AL76" i="1"/>
  <c r="AM76" i="1" s="1"/>
  <c r="AI76" i="1"/>
  <c r="AJ76" i="1" s="1"/>
  <c r="AF76" i="1"/>
  <c r="AG76" i="1" s="1"/>
  <c r="AC76" i="1"/>
  <c r="AD76" i="1" s="1"/>
  <c r="Z76" i="1"/>
  <c r="AA76" i="1" s="1"/>
  <c r="W76" i="1"/>
  <c r="X76" i="1" s="1"/>
  <c r="T76" i="1"/>
  <c r="U76" i="1" s="1"/>
  <c r="Q76" i="1"/>
  <c r="R76" i="1" s="1"/>
  <c r="N76" i="1"/>
  <c r="O76" i="1" s="1"/>
  <c r="K76" i="1"/>
  <c r="L76" i="1" s="1"/>
  <c r="AL75" i="1"/>
  <c r="AM75" i="1" s="1"/>
  <c r="AI75" i="1"/>
  <c r="AJ75" i="1" s="1"/>
  <c r="AF75" i="1"/>
  <c r="AG75" i="1" s="1"/>
  <c r="AC75" i="1"/>
  <c r="AD75" i="1" s="1"/>
  <c r="Z75" i="1"/>
  <c r="AA75" i="1" s="1"/>
  <c r="W75" i="1"/>
  <c r="X75" i="1" s="1"/>
  <c r="T75" i="1"/>
  <c r="U75" i="1" s="1"/>
  <c r="Q75" i="1"/>
  <c r="R75" i="1" s="1"/>
  <c r="N75" i="1"/>
  <c r="O75" i="1" s="1"/>
  <c r="K75" i="1"/>
  <c r="L75" i="1" s="1"/>
  <c r="AL74" i="1"/>
  <c r="AM74" i="1" s="1"/>
  <c r="AI74" i="1"/>
  <c r="AJ74" i="1" s="1"/>
  <c r="AF74" i="1"/>
  <c r="AG74" i="1" s="1"/>
  <c r="AC74" i="1"/>
  <c r="AD74" i="1" s="1"/>
  <c r="Z74" i="1"/>
  <c r="AA74" i="1" s="1"/>
  <c r="W74" i="1"/>
  <c r="X74" i="1" s="1"/>
  <c r="T74" i="1"/>
  <c r="U74" i="1" s="1"/>
  <c r="Q74" i="1"/>
  <c r="R74" i="1" s="1"/>
  <c r="N74" i="1"/>
  <c r="O74" i="1" s="1"/>
  <c r="K74" i="1"/>
  <c r="L74" i="1" s="1"/>
  <c r="AL73" i="1"/>
  <c r="AM73" i="1" s="1"/>
  <c r="AI73" i="1"/>
  <c r="AJ73" i="1" s="1"/>
  <c r="AF73" i="1"/>
  <c r="AG73" i="1" s="1"/>
  <c r="AC73" i="1"/>
  <c r="AD73" i="1" s="1"/>
  <c r="Z73" i="1"/>
  <c r="AA73" i="1" s="1"/>
  <c r="W73" i="1"/>
  <c r="X73" i="1" s="1"/>
  <c r="T73" i="1"/>
  <c r="U73" i="1" s="1"/>
  <c r="Q73" i="1"/>
  <c r="R73" i="1" s="1"/>
  <c r="N73" i="1"/>
  <c r="O73" i="1" s="1"/>
  <c r="K73" i="1"/>
  <c r="L73" i="1" s="1"/>
  <c r="AL72" i="1"/>
  <c r="AM72" i="1" s="1"/>
  <c r="AI72" i="1"/>
  <c r="AJ72" i="1" s="1"/>
  <c r="AF72" i="1"/>
  <c r="AG72" i="1" s="1"/>
  <c r="AC72" i="1"/>
  <c r="AD72" i="1" s="1"/>
  <c r="Z72" i="1"/>
  <c r="AA72" i="1" s="1"/>
  <c r="W72" i="1"/>
  <c r="X72" i="1" s="1"/>
  <c r="T72" i="1"/>
  <c r="U72" i="1" s="1"/>
  <c r="Q72" i="1"/>
  <c r="R72" i="1" s="1"/>
  <c r="N72" i="1"/>
  <c r="O72" i="1" s="1"/>
  <c r="K72" i="1"/>
  <c r="L72" i="1" s="1"/>
  <c r="AL71" i="1"/>
  <c r="AI71" i="1"/>
  <c r="AF71" i="1"/>
  <c r="AC71" i="1"/>
  <c r="Z71" i="1"/>
  <c r="W71" i="1"/>
  <c r="T71" i="1"/>
  <c r="Q71" i="1"/>
  <c r="N71" i="1"/>
  <c r="K71" i="1"/>
  <c r="L71" i="1" s="1"/>
  <c r="C71" i="1"/>
  <c r="AL70" i="1"/>
  <c r="AI70" i="1"/>
  <c r="AF70" i="1"/>
  <c r="AC70" i="1"/>
  <c r="Z70" i="1"/>
  <c r="W70" i="1"/>
  <c r="T70" i="1"/>
  <c r="Q70" i="1"/>
  <c r="N70" i="1"/>
  <c r="K70" i="1"/>
  <c r="L70" i="1" s="1"/>
  <c r="C70" i="1"/>
  <c r="AL69" i="1"/>
  <c r="AI69" i="1"/>
  <c r="AF69" i="1"/>
  <c r="AC69" i="1"/>
  <c r="Z69" i="1"/>
  <c r="W69" i="1"/>
  <c r="T69" i="1"/>
  <c r="Q69" i="1"/>
  <c r="N69" i="1"/>
  <c r="K69" i="1"/>
  <c r="L69" i="1" s="1"/>
  <c r="C69" i="1"/>
  <c r="AL68" i="1"/>
  <c r="AI68" i="1"/>
  <c r="AF68" i="1"/>
  <c r="AC68" i="1"/>
  <c r="Z68" i="1"/>
  <c r="W68" i="1"/>
  <c r="X68" i="1" s="1"/>
  <c r="T68" i="1"/>
  <c r="Q68" i="1"/>
  <c r="N68" i="1"/>
  <c r="K68" i="1"/>
  <c r="L68" i="1" s="1"/>
  <c r="C68" i="1"/>
  <c r="AM68" i="1" s="1"/>
  <c r="AL67" i="1"/>
  <c r="AI67" i="1"/>
  <c r="AF67" i="1"/>
  <c r="AC67" i="1"/>
  <c r="Z67" i="1"/>
  <c r="W67" i="1"/>
  <c r="T67" i="1"/>
  <c r="Q67" i="1"/>
  <c r="N67" i="1"/>
  <c r="K67" i="1"/>
  <c r="L67" i="1" s="1"/>
  <c r="C67" i="1"/>
  <c r="AL66" i="1"/>
  <c r="AI66" i="1"/>
  <c r="AF66" i="1"/>
  <c r="AC66" i="1"/>
  <c r="Z66" i="1"/>
  <c r="W66" i="1"/>
  <c r="T66" i="1"/>
  <c r="Q66" i="1"/>
  <c r="N66" i="1"/>
  <c r="K66" i="1"/>
  <c r="L66" i="1" s="1"/>
  <c r="C66" i="1"/>
  <c r="AL65" i="1"/>
  <c r="AI65" i="1"/>
  <c r="AF65" i="1"/>
  <c r="AC65" i="1"/>
  <c r="Z65" i="1"/>
  <c r="W65" i="1"/>
  <c r="T65" i="1"/>
  <c r="Q65" i="1"/>
  <c r="N65" i="1"/>
  <c r="K65" i="1"/>
  <c r="L65" i="1" s="1"/>
  <c r="C65" i="1"/>
  <c r="AL64" i="1"/>
  <c r="AI64" i="1"/>
  <c r="AF64" i="1"/>
  <c r="AC64" i="1"/>
  <c r="Z64" i="1"/>
  <c r="W64" i="1"/>
  <c r="T64" i="1"/>
  <c r="Q64" i="1"/>
  <c r="N64" i="1"/>
  <c r="K64" i="1"/>
  <c r="L64" i="1" s="1"/>
  <c r="C64" i="1"/>
  <c r="AD64" i="1" s="1"/>
  <c r="AL63" i="1"/>
  <c r="AI63" i="1"/>
  <c r="AF63" i="1"/>
  <c r="AC63" i="1"/>
  <c r="Z63" i="1"/>
  <c r="W63" i="1"/>
  <c r="T63" i="1"/>
  <c r="Q63" i="1"/>
  <c r="N63" i="1"/>
  <c r="K63" i="1"/>
  <c r="L63" i="1" s="1"/>
  <c r="C63" i="1"/>
  <c r="AL62" i="1"/>
  <c r="AI62" i="1"/>
  <c r="AF62" i="1"/>
  <c r="AC62" i="1"/>
  <c r="Z62" i="1"/>
  <c r="W62" i="1"/>
  <c r="T62" i="1"/>
  <c r="Q62" i="1"/>
  <c r="N62" i="1"/>
  <c r="K62" i="1"/>
  <c r="L62" i="1" s="1"/>
  <c r="C62" i="1"/>
  <c r="AL61" i="1"/>
  <c r="AI61" i="1"/>
  <c r="AF61" i="1"/>
  <c r="AC61" i="1"/>
  <c r="Z61" i="1"/>
  <c r="W61" i="1"/>
  <c r="X61" i="1" s="1"/>
  <c r="T61" i="1"/>
  <c r="Q61" i="1"/>
  <c r="N61" i="1"/>
  <c r="K61" i="1"/>
  <c r="L61" i="1" s="1"/>
  <c r="C61" i="1"/>
  <c r="AL60" i="1"/>
  <c r="AI60" i="1"/>
  <c r="AF60" i="1"/>
  <c r="AC60" i="1"/>
  <c r="Z60" i="1"/>
  <c r="W60" i="1"/>
  <c r="T60" i="1"/>
  <c r="Q60" i="1"/>
  <c r="N60" i="1"/>
  <c r="K60" i="1"/>
  <c r="L60" i="1" s="1"/>
  <c r="C60" i="1"/>
  <c r="AL59" i="1"/>
  <c r="AI59" i="1"/>
  <c r="AF59" i="1"/>
  <c r="AC59" i="1"/>
  <c r="Z59" i="1"/>
  <c r="W59" i="1"/>
  <c r="T59" i="1"/>
  <c r="Q59" i="1"/>
  <c r="N59" i="1"/>
  <c r="K59" i="1"/>
  <c r="L59" i="1" s="1"/>
  <c r="C59" i="1"/>
  <c r="AL58" i="1"/>
  <c r="AI58" i="1"/>
  <c r="AF58" i="1"/>
  <c r="AC58" i="1"/>
  <c r="Z58" i="1"/>
  <c r="W58" i="1"/>
  <c r="T58" i="1"/>
  <c r="Q58" i="1"/>
  <c r="N58" i="1"/>
  <c r="K58" i="1"/>
  <c r="L58" i="1" s="1"/>
  <c r="C58" i="1"/>
  <c r="AL57" i="1"/>
  <c r="AI57" i="1"/>
  <c r="AF57" i="1"/>
  <c r="AC57" i="1"/>
  <c r="Z57" i="1"/>
  <c r="W57" i="1"/>
  <c r="T57" i="1"/>
  <c r="Q57" i="1"/>
  <c r="N57" i="1"/>
  <c r="K57" i="1"/>
  <c r="L57" i="1" s="1"/>
  <c r="C57" i="1"/>
  <c r="AL56" i="1"/>
  <c r="AI56" i="1"/>
  <c r="AF56" i="1"/>
  <c r="AC56" i="1"/>
  <c r="Z56" i="1"/>
  <c r="W56" i="1"/>
  <c r="T56" i="1"/>
  <c r="Q56" i="1"/>
  <c r="N56" i="1"/>
  <c r="K56" i="1"/>
  <c r="L56" i="1" s="1"/>
  <c r="C56" i="1"/>
  <c r="AD56" i="1" s="1"/>
  <c r="AL55" i="1"/>
  <c r="AI55" i="1"/>
  <c r="AF55" i="1"/>
  <c r="AC55" i="1"/>
  <c r="Z55" i="1"/>
  <c r="W55" i="1"/>
  <c r="T55" i="1"/>
  <c r="Q55" i="1"/>
  <c r="N55" i="1"/>
  <c r="K55" i="1"/>
  <c r="L55" i="1" s="1"/>
  <c r="C55" i="1"/>
  <c r="AL54" i="1"/>
  <c r="AI54" i="1"/>
  <c r="AF54" i="1"/>
  <c r="AC54" i="1"/>
  <c r="Z54" i="1"/>
  <c r="W54" i="1"/>
  <c r="T54" i="1"/>
  <c r="Q54" i="1"/>
  <c r="N54" i="1"/>
  <c r="K54" i="1"/>
  <c r="L54" i="1" s="1"/>
  <c r="C54" i="1"/>
  <c r="AL53" i="1"/>
  <c r="AI53" i="1"/>
  <c r="AF53" i="1"/>
  <c r="AC53" i="1"/>
  <c r="Z53" i="1"/>
  <c r="W53" i="1"/>
  <c r="T53" i="1"/>
  <c r="Q53" i="1"/>
  <c r="N53" i="1"/>
  <c r="K53" i="1"/>
  <c r="L53" i="1" s="1"/>
  <c r="C53" i="1"/>
  <c r="AL52" i="1"/>
  <c r="AI52" i="1"/>
  <c r="AF52" i="1"/>
  <c r="AC52" i="1"/>
  <c r="Z52" i="1"/>
  <c r="W52" i="1"/>
  <c r="T52" i="1"/>
  <c r="Q52" i="1"/>
  <c r="N52" i="1"/>
  <c r="K52" i="1"/>
  <c r="L52" i="1" s="1"/>
  <c r="C52" i="1"/>
  <c r="AL51" i="1"/>
  <c r="AI51" i="1"/>
  <c r="AF51" i="1"/>
  <c r="AC51" i="1"/>
  <c r="Z51" i="1"/>
  <c r="W51" i="1"/>
  <c r="X51" i="1" s="1"/>
  <c r="T51" i="1"/>
  <c r="Q51" i="1"/>
  <c r="N51" i="1"/>
  <c r="K51" i="1"/>
  <c r="L51" i="1" s="1"/>
  <c r="C51" i="1"/>
  <c r="AL50" i="1"/>
  <c r="AI50" i="1"/>
  <c r="AF50" i="1"/>
  <c r="AC50" i="1"/>
  <c r="Z50" i="1"/>
  <c r="W50" i="1"/>
  <c r="T50" i="1"/>
  <c r="Q50" i="1"/>
  <c r="N50" i="1"/>
  <c r="K50" i="1"/>
  <c r="L50" i="1" s="1"/>
  <c r="C50" i="1"/>
  <c r="AL49" i="1"/>
  <c r="AI49" i="1"/>
  <c r="AF49" i="1"/>
  <c r="AC49" i="1"/>
  <c r="Z49" i="1"/>
  <c r="W49" i="1"/>
  <c r="X49" i="1" s="1"/>
  <c r="T49" i="1"/>
  <c r="Q49" i="1"/>
  <c r="N49" i="1"/>
  <c r="K49" i="1"/>
  <c r="L49" i="1" s="1"/>
  <c r="C49" i="1"/>
  <c r="AL48" i="1"/>
  <c r="AI48" i="1"/>
  <c r="AJ48" i="1" s="1"/>
  <c r="AF48" i="1"/>
  <c r="AC48" i="1"/>
  <c r="Z48" i="1"/>
  <c r="W48" i="1"/>
  <c r="T48" i="1"/>
  <c r="Q48" i="1"/>
  <c r="N48" i="1"/>
  <c r="K48" i="1"/>
  <c r="L48" i="1" s="1"/>
  <c r="C48" i="1"/>
  <c r="U48" i="1" s="1"/>
  <c r="AL47" i="1"/>
  <c r="AI47" i="1"/>
  <c r="AF47" i="1"/>
  <c r="AC47" i="1"/>
  <c r="Z47" i="1"/>
  <c r="W47" i="1"/>
  <c r="T47" i="1"/>
  <c r="Q47" i="1"/>
  <c r="N47" i="1"/>
  <c r="K47" i="1"/>
  <c r="L47" i="1" s="1"/>
  <c r="C47" i="1"/>
  <c r="AL46" i="1"/>
  <c r="AI46" i="1"/>
  <c r="AF46" i="1"/>
  <c r="AC46" i="1"/>
  <c r="Z46" i="1"/>
  <c r="W46" i="1"/>
  <c r="T46" i="1"/>
  <c r="Q46" i="1"/>
  <c r="N46" i="1"/>
  <c r="K46" i="1"/>
  <c r="L46" i="1" s="1"/>
  <c r="C46" i="1"/>
  <c r="AL45" i="1"/>
  <c r="AI45" i="1"/>
  <c r="AF45" i="1"/>
  <c r="AC45" i="1"/>
  <c r="Z45" i="1"/>
  <c r="W45" i="1"/>
  <c r="T45" i="1"/>
  <c r="Q45" i="1"/>
  <c r="N45" i="1"/>
  <c r="K45" i="1"/>
  <c r="L45" i="1" s="1"/>
  <c r="C45" i="1"/>
  <c r="AL44" i="1"/>
  <c r="AI44" i="1"/>
  <c r="AF44" i="1"/>
  <c r="AC44" i="1"/>
  <c r="Z44" i="1"/>
  <c r="W44" i="1"/>
  <c r="T44" i="1"/>
  <c r="Q44" i="1"/>
  <c r="N44" i="1"/>
  <c r="K44" i="1"/>
  <c r="L44" i="1" s="1"/>
  <c r="C44" i="1"/>
  <c r="AL43" i="1"/>
  <c r="AI43" i="1"/>
  <c r="AF43" i="1"/>
  <c r="AC43" i="1"/>
  <c r="Z43" i="1"/>
  <c r="W43" i="1"/>
  <c r="T43" i="1"/>
  <c r="Q43" i="1"/>
  <c r="N43" i="1"/>
  <c r="K43" i="1"/>
  <c r="L43" i="1" s="1"/>
  <c r="C43" i="1"/>
  <c r="AL42" i="1"/>
  <c r="AI42" i="1"/>
  <c r="AF42" i="1"/>
  <c r="AC42" i="1"/>
  <c r="Z42" i="1"/>
  <c r="W42" i="1"/>
  <c r="T42" i="1"/>
  <c r="Q42" i="1"/>
  <c r="N42" i="1"/>
  <c r="K42" i="1"/>
  <c r="L42" i="1" s="1"/>
  <c r="C42" i="1"/>
  <c r="AL41" i="1"/>
  <c r="AI41" i="1"/>
  <c r="AF41" i="1"/>
  <c r="AC41" i="1"/>
  <c r="Z41" i="1"/>
  <c r="W41" i="1"/>
  <c r="T41" i="1"/>
  <c r="Q41" i="1"/>
  <c r="N41" i="1"/>
  <c r="K41" i="1"/>
  <c r="L41" i="1" s="1"/>
  <c r="C41" i="1"/>
  <c r="AL40" i="1"/>
  <c r="AI40" i="1"/>
  <c r="AF40" i="1"/>
  <c r="AC40" i="1"/>
  <c r="Z40" i="1"/>
  <c r="W40" i="1"/>
  <c r="T40" i="1"/>
  <c r="Q40" i="1"/>
  <c r="N40" i="1"/>
  <c r="K40" i="1"/>
  <c r="L40" i="1" s="1"/>
  <c r="C40" i="1"/>
  <c r="AL39" i="1"/>
  <c r="AI39" i="1"/>
  <c r="AF39" i="1"/>
  <c r="AC39" i="1"/>
  <c r="Z39" i="1"/>
  <c r="W39" i="1"/>
  <c r="T39" i="1"/>
  <c r="Q39" i="1"/>
  <c r="N39" i="1"/>
  <c r="K39" i="1"/>
  <c r="L39" i="1" s="1"/>
  <c r="C39" i="1"/>
  <c r="AL38" i="1"/>
  <c r="AI38" i="1"/>
  <c r="AF38" i="1"/>
  <c r="AC38" i="1"/>
  <c r="Z38" i="1"/>
  <c r="W38" i="1"/>
  <c r="T38" i="1"/>
  <c r="Q38" i="1"/>
  <c r="N38" i="1"/>
  <c r="K38" i="1"/>
  <c r="L38" i="1" s="1"/>
  <c r="C38" i="1"/>
  <c r="AL37" i="1"/>
  <c r="AI37" i="1"/>
  <c r="AF37" i="1"/>
  <c r="AC37" i="1"/>
  <c r="Z37" i="1"/>
  <c r="W37" i="1"/>
  <c r="T37" i="1"/>
  <c r="Q37" i="1"/>
  <c r="N37" i="1"/>
  <c r="O37" i="1" s="1"/>
  <c r="K37" i="1"/>
  <c r="L37" i="1" s="1"/>
  <c r="C37" i="1"/>
  <c r="AL36" i="1"/>
  <c r="AI36" i="1"/>
  <c r="AF36" i="1"/>
  <c r="AC36" i="1"/>
  <c r="Z36" i="1"/>
  <c r="W36" i="1"/>
  <c r="T36" i="1"/>
  <c r="Q36" i="1"/>
  <c r="N36" i="1"/>
  <c r="K36" i="1"/>
  <c r="L36" i="1" s="1"/>
  <c r="C36" i="1"/>
  <c r="AL35" i="1"/>
  <c r="AI35" i="1"/>
  <c r="AF35" i="1"/>
  <c r="AC35" i="1"/>
  <c r="Z35" i="1"/>
  <c r="W35" i="1"/>
  <c r="T35" i="1"/>
  <c r="Q35" i="1"/>
  <c r="N35" i="1"/>
  <c r="K35" i="1"/>
  <c r="L35" i="1" s="1"/>
  <c r="C35" i="1"/>
  <c r="AL34" i="1"/>
  <c r="AI34" i="1"/>
  <c r="AF34" i="1"/>
  <c r="AC34" i="1"/>
  <c r="Z34" i="1"/>
  <c r="W34" i="1"/>
  <c r="T34" i="1"/>
  <c r="Q34" i="1"/>
  <c r="N34" i="1"/>
  <c r="O34" i="1" s="1"/>
  <c r="K34" i="1"/>
  <c r="L34" i="1" s="1"/>
  <c r="C34" i="1"/>
  <c r="AD34" i="1" s="1"/>
  <c r="AL33" i="1"/>
  <c r="AI33" i="1"/>
  <c r="AF33" i="1"/>
  <c r="AC33" i="1"/>
  <c r="Z33" i="1"/>
  <c r="W33" i="1"/>
  <c r="T33" i="1"/>
  <c r="Q33" i="1"/>
  <c r="N33" i="1"/>
  <c r="K33" i="1"/>
  <c r="L33" i="1" s="1"/>
  <c r="C33" i="1"/>
  <c r="AL32" i="1"/>
  <c r="AI32" i="1"/>
  <c r="AF32" i="1"/>
  <c r="AC32" i="1"/>
  <c r="Z32" i="1"/>
  <c r="W32" i="1"/>
  <c r="T32" i="1"/>
  <c r="Q32" i="1"/>
  <c r="N32" i="1"/>
  <c r="K32" i="1"/>
  <c r="L32" i="1" s="1"/>
  <c r="C32" i="1"/>
  <c r="AD32" i="1" s="1"/>
  <c r="AL31" i="1"/>
  <c r="AI31" i="1"/>
  <c r="AF31" i="1"/>
  <c r="AC31" i="1"/>
  <c r="Z31" i="1"/>
  <c r="W31" i="1"/>
  <c r="T31" i="1"/>
  <c r="Q31" i="1"/>
  <c r="R31" i="1" s="1"/>
  <c r="N31" i="1"/>
  <c r="O31" i="1" s="1"/>
  <c r="K31" i="1"/>
  <c r="L31" i="1" s="1"/>
  <c r="C31" i="1"/>
  <c r="AL30" i="1"/>
  <c r="AI30" i="1"/>
  <c r="AF30" i="1"/>
  <c r="AC30" i="1"/>
  <c r="Z30" i="1"/>
  <c r="W30" i="1"/>
  <c r="T30" i="1"/>
  <c r="Q30" i="1"/>
  <c r="N30" i="1"/>
  <c r="K30" i="1"/>
  <c r="L30" i="1" s="1"/>
  <c r="C30" i="1"/>
  <c r="R30" i="1" s="1"/>
  <c r="AL29" i="1"/>
  <c r="AI29" i="1"/>
  <c r="AF29" i="1"/>
  <c r="AC29" i="1"/>
  <c r="Z29" i="1"/>
  <c r="W29" i="1"/>
  <c r="T29" i="1"/>
  <c r="Q29" i="1"/>
  <c r="R29" i="1" s="1"/>
  <c r="N29" i="1"/>
  <c r="O29" i="1" s="1"/>
  <c r="K29" i="1"/>
  <c r="L29" i="1" s="1"/>
  <c r="C29" i="1"/>
  <c r="AL28" i="1"/>
  <c r="AI28" i="1"/>
  <c r="AF28" i="1"/>
  <c r="AC28" i="1"/>
  <c r="Z28" i="1"/>
  <c r="W28" i="1"/>
  <c r="T28" i="1"/>
  <c r="Q28" i="1"/>
  <c r="N28" i="1"/>
  <c r="K28" i="1"/>
  <c r="L28" i="1" s="1"/>
  <c r="C28" i="1"/>
  <c r="AA28" i="1" s="1"/>
  <c r="AL27" i="1"/>
  <c r="AI27" i="1"/>
  <c r="AF27" i="1"/>
  <c r="AC27" i="1"/>
  <c r="Z27" i="1"/>
  <c r="W27" i="1"/>
  <c r="T27" i="1"/>
  <c r="Q27" i="1"/>
  <c r="N27" i="1"/>
  <c r="K27" i="1"/>
  <c r="L27" i="1" s="1"/>
  <c r="C27" i="1"/>
  <c r="AL26" i="1"/>
  <c r="AI26" i="1"/>
  <c r="AF26" i="1"/>
  <c r="AC26" i="1"/>
  <c r="Z26" i="1"/>
  <c r="W26" i="1"/>
  <c r="T26" i="1"/>
  <c r="Q26" i="1"/>
  <c r="N26" i="1"/>
  <c r="K26" i="1"/>
  <c r="L26" i="1" s="1"/>
  <c r="C26" i="1"/>
  <c r="AL25" i="1"/>
  <c r="AI25" i="1"/>
  <c r="AF25" i="1"/>
  <c r="AC25" i="1"/>
  <c r="Z25" i="1"/>
  <c r="W25" i="1"/>
  <c r="T25" i="1"/>
  <c r="Q25" i="1"/>
  <c r="N25" i="1"/>
  <c r="K25" i="1"/>
  <c r="L25" i="1" s="1"/>
  <c r="C25" i="1"/>
  <c r="AL24" i="1"/>
  <c r="AI24" i="1"/>
  <c r="AF24" i="1"/>
  <c r="AC24" i="1"/>
  <c r="Z24" i="1"/>
  <c r="W24" i="1"/>
  <c r="T24" i="1"/>
  <c r="Q24" i="1"/>
  <c r="N24" i="1"/>
  <c r="K24" i="1"/>
  <c r="L24" i="1" s="1"/>
  <c r="C24" i="1"/>
  <c r="AD24" i="1" s="1"/>
  <c r="AL23" i="1"/>
  <c r="AI23" i="1"/>
  <c r="AF23" i="1"/>
  <c r="AC23" i="1"/>
  <c r="Z23" i="1"/>
  <c r="W23" i="1"/>
  <c r="T23" i="1"/>
  <c r="Q23" i="1"/>
  <c r="N23" i="1"/>
  <c r="K23" i="1"/>
  <c r="L23" i="1" s="1"/>
  <c r="C23" i="1"/>
  <c r="AL22" i="1"/>
  <c r="AI22" i="1"/>
  <c r="AF22" i="1"/>
  <c r="AC22" i="1"/>
  <c r="Z22" i="1"/>
  <c r="W22" i="1"/>
  <c r="T22" i="1"/>
  <c r="Q22" i="1"/>
  <c r="N22" i="1"/>
  <c r="K22" i="1"/>
  <c r="L22" i="1" s="1"/>
  <c r="C22" i="1"/>
  <c r="AL21" i="1"/>
  <c r="AI21" i="1"/>
  <c r="AF21" i="1"/>
  <c r="AC21" i="1"/>
  <c r="Z21" i="1"/>
  <c r="W21" i="1"/>
  <c r="T21" i="1"/>
  <c r="Q21" i="1"/>
  <c r="N21" i="1"/>
  <c r="K21" i="1"/>
  <c r="L21" i="1" s="1"/>
  <c r="C21" i="1"/>
  <c r="AL20" i="1"/>
  <c r="AI20" i="1"/>
  <c r="AF20" i="1"/>
  <c r="AC20" i="1"/>
  <c r="Z20" i="1"/>
  <c r="W20" i="1"/>
  <c r="T20" i="1"/>
  <c r="Q20" i="1"/>
  <c r="N20" i="1"/>
  <c r="K20" i="1"/>
  <c r="L20" i="1" s="1"/>
  <c r="C20" i="1"/>
  <c r="AL19" i="1"/>
  <c r="AI19" i="1"/>
  <c r="AF19" i="1"/>
  <c r="AC19" i="1"/>
  <c r="Z19" i="1"/>
  <c r="W19" i="1"/>
  <c r="T19" i="1"/>
  <c r="Q19" i="1"/>
  <c r="N19" i="1"/>
  <c r="K19" i="1"/>
  <c r="L19" i="1" s="1"/>
  <c r="C19" i="1"/>
  <c r="AL18" i="1"/>
  <c r="AI18" i="1"/>
  <c r="AF18" i="1"/>
  <c r="AC18" i="1"/>
  <c r="Z18" i="1"/>
  <c r="W18" i="1"/>
  <c r="T18" i="1"/>
  <c r="Q18" i="1"/>
  <c r="N18" i="1"/>
  <c r="K18" i="1"/>
  <c r="L18" i="1" s="1"/>
  <c r="C18" i="1"/>
  <c r="AL17" i="1"/>
  <c r="AI17" i="1"/>
  <c r="AF17" i="1"/>
  <c r="AC17" i="1"/>
  <c r="Z17" i="1"/>
  <c r="W17" i="1"/>
  <c r="T17" i="1"/>
  <c r="Q17" i="1"/>
  <c r="N17" i="1"/>
  <c r="K17" i="1"/>
  <c r="L17" i="1" s="1"/>
  <c r="C17" i="1"/>
  <c r="AL16" i="1"/>
  <c r="AI16" i="1"/>
  <c r="AF16" i="1"/>
  <c r="AC16" i="1"/>
  <c r="Z16" i="1"/>
  <c r="W16" i="1"/>
  <c r="T16" i="1"/>
  <c r="Q16" i="1"/>
  <c r="N16" i="1"/>
  <c r="K16" i="1"/>
  <c r="L16" i="1" s="1"/>
  <c r="C16" i="1"/>
  <c r="AL15" i="1"/>
  <c r="AI15" i="1"/>
  <c r="AF15" i="1"/>
  <c r="AC15" i="1"/>
  <c r="Z15" i="1"/>
  <c r="W15" i="1"/>
  <c r="T15" i="1"/>
  <c r="Q15" i="1"/>
  <c r="N15" i="1"/>
  <c r="K15" i="1"/>
  <c r="L15" i="1" s="1"/>
  <c r="C15" i="1"/>
  <c r="AL14" i="1"/>
  <c r="AI14" i="1"/>
  <c r="AF14" i="1"/>
  <c r="AC14" i="1"/>
  <c r="Z14" i="1"/>
  <c r="W14" i="1"/>
  <c r="T14" i="1"/>
  <c r="Q14" i="1"/>
  <c r="N14" i="1"/>
  <c r="K14" i="1"/>
  <c r="L14" i="1" s="1"/>
  <c r="C14" i="1"/>
  <c r="AL13" i="1"/>
  <c r="AI13" i="1"/>
  <c r="AF13" i="1"/>
  <c r="AC13" i="1"/>
  <c r="Z13" i="1"/>
  <c r="W13" i="1"/>
  <c r="T13" i="1"/>
  <c r="Q13" i="1"/>
  <c r="N13" i="1"/>
  <c r="K13" i="1"/>
  <c r="L13" i="1" s="1"/>
  <c r="C13" i="1"/>
  <c r="AL12" i="1"/>
  <c r="AI12" i="1"/>
  <c r="AF12" i="1"/>
  <c r="AC12" i="1"/>
  <c r="Z12" i="1"/>
  <c r="W12" i="1"/>
  <c r="T12" i="1"/>
  <c r="Q12" i="1"/>
  <c r="N12" i="1"/>
  <c r="K12" i="1"/>
  <c r="L12" i="1" s="1"/>
  <c r="C12" i="1"/>
  <c r="AL11" i="1"/>
  <c r="AI11" i="1"/>
  <c r="AF11" i="1"/>
  <c r="AC11" i="1"/>
  <c r="Z11" i="1"/>
  <c r="W11" i="1"/>
  <c r="T11" i="1"/>
  <c r="Q11" i="1"/>
  <c r="N11" i="1"/>
  <c r="K11" i="1"/>
  <c r="L11" i="1" s="1"/>
  <c r="C11" i="1"/>
  <c r="AL10" i="1"/>
  <c r="AI10" i="1"/>
  <c r="AF10" i="1"/>
  <c r="AC10" i="1"/>
  <c r="Z10" i="1"/>
  <c r="W10" i="1"/>
  <c r="T10" i="1"/>
  <c r="Q10" i="1"/>
  <c r="N10" i="1"/>
  <c r="K10" i="1"/>
  <c r="L10" i="1" s="1"/>
  <c r="C10" i="1"/>
  <c r="AD10" i="1" s="1"/>
  <c r="AL9" i="1"/>
  <c r="AI9" i="1"/>
  <c r="AF9" i="1"/>
  <c r="AC9" i="1"/>
  <c r="Z9" i="1"/>
  <c r="W9" i="1"/>
  <c r="T9" i="1"/>
  <c r="Q9" i="1"/>
  <c r="N9" i="1"/>
  <c r="K9" i="1"/>
  <c r="L9" i="1" s="1"/>
  <c r="C9" i="1"/>
  <c r="AL8" i="1"/>
  <c r="AI8" i="1"/>
  <c r="AF8" i="1"/>
  <c r="AC8" i="1"/>
  <c r="Z8" i="1"/>
  <c r="W8" i="1"/>
  <c r="T8" i="1"/>
  <c r="Q8" i="1"/>
  <c r="N8" i="1"/>
  <c r="K8" i="1"/>
  <c r="L8" i="1" s="1"/>
  <c r="C8" i="1"/>
  <c r="AD8" i="1" s="1"/>
  <c r="AL7" i="1"/>
  <c r="AI7" i="1"/>
  <c r="AF7" i="1"/>
  <c r="AC7" i="1"/>
  <c r="Z7" i="1"/>
  <c r="W7" i="1"/>
  <c r="T7" i="1"/>
  <c r="Q7" i="1"/>
  <c r="N7" i="1"/>
  <c r="K7" i="1"/>
  <c r="L7" i="1" s="1"/>
  <c r="C7" i="1"/>
  <c r="AL6" i="1"/>
  <c r="AI6" i="1"/>
  <c r="AF6" i="1"/>
  <c r="AC6" i="1"/>
  <c r="Z6" i="1"/>
  <c r="W6" i="1"/>
  <c r="T6" i="1"/>
  <c r="Q6" i="1"/>
  <c r="N6" i="1"/>
  <c r="K6" i="1"/>
  <c r="L6" i="1" s="1"/>
  <c r="C6" i="1"/>
  <c r="AL5" i="1"/>
  <c r="AI5" i="1"/>
  <c r="AF5" i="1"/>
  <c r="AC5" i="1"/>
  <c r="Z5" i="1"/>
  <c r="W5" i="1"/>
  <c r="T5" i="1"/>
  <c r="Q5" i="1"/>
  <c r="N5" i="1"/>
  <c r="K5" i="1"/>
  <c r="L5" i="1" s="1"/>
  <c r="C5" i="1"/>
  <c r="AL4" i="1"/>
  <c r="AM4" i="1" s="1"/>
  <c r="AI4" i="1"/>
  <c r="AJ4" i="1" s="1"/>
  <c r="AF4" i="1"/>
  <c r="AG4" i="1" s="1"/>
  <c r="AC4" i="1"/>
  <c r="AD4" i="1" s="1"/>
  <c r="Z4" i="1"/>
  <c r="AA4" i="1" s="1"/>
  <c r="W4" i="1"/>
  <c r="X4" i="1" s="1"/>
  <c r="T4" i="1"/>
  <c r="U4" i="1" s="1"/>
  <c r="K4" i="1"/>
  <c r="L4" i="1" s="1"/>
  <c r="AG64" i="1" l="1"/>
  <c r="AA121" i="1"/>
  <c r="AJ64" i="1"/>
  <c r="AA13" i="1"/>
  <c r="O58" i="1"/>
  <c r="O60" i="1"/>
  <c r="X112" i="1"/>
  <c r="O165" i="1"/>
  <c r="AG112" i="1"/>
  <c r="U65" i="1"/>
  <c r="AM120" i="1"/>
  <c r="O122" i="1"/>
  <c r="X65" i="1"/>
  <c r="AA29" i="1"/>
  <c r="AM131" i="1"/>
  <c r="R131" i="1"/>
  <c r="O26" i="1"/>
  <c r="AA51" i="1"/>
  <c r="O39" i="1"/>
  <c r="AA37" i="1"/>
  <c r="O52" i="1"/>
  <c r="U108" i="1"/>
  <c r="R46" i="1"/>
  <c r="X120" i="1"/>
  <c r="AD124" i="1"/>
  <c r="X128" i="1"/>
  <c r="O138" i="1"/>
  <c r="AG122" i="1"/>
  <c r="AJ108" i="1"/>
  <c r="X15" i="1"/>
  <c r="AG24" i="1"/>
  <c r="U27" i="1"/>
  <c r="U29" i="1"/>
  <c r="U31" i="1"/>
  <c r="AJ60" i="1"/>
  <c r="U107" i="1"/>
  <c r="U115" i="1"/>
  <c r="U117" i="1"/>
  <c r="U123" i="1"/>
  <c r="AM135" i="1"/>
  <c r="X162" i="1"/>
  <c r="X170" i="1"/>
  <c r="AM52" i="1"/>
  <c r="AM58" i="1"/>
  <c r="AJ136" i="1"/>
  <c r="AG166" i="1"/>
  <c r="O7" i="1"/>
  <c r="AJ17" i="1"/>
  <c r="AG31" i="1"/>
  <c r="AG107" i="1"/>
  <c r="U118" i="1"/>
  <c r="AA135" i="1"/>
  <c r="AA159" i="1"/>
  <c r="AJ160" i="1"/>
  <c r="AJ162" i="1"/>
  <c r="X165" i="1"/>
  <c r="R5" i="1"/>
  <c r="R7" i="1"/>
  <c r="O17" i="1"/>
  <c r="AM17" i="1"/>
  <c r="O19" i="1"/>
  <c r="AM19" i="1"/>
  <c r="O21" i="1"/>
  <c r="AM21" i="1"/>
  <c r="X110" i="1"/>
  <c r="AJ117" i="1"/>
  <c r="O160" i="1"/>
  <c r="O162" i="1"/>
  <c r="AA165" i="1"/>
  <c r="O170" i="1"/>
  <c r="R15" i="1"/>
  <c r="R21" i="1"/>
  <c r="AM29" i="1"/>
  <c r="O115" i="1"/>
  <c r="O117" i="1"/>
  <c r="R170" i="1"/>
  <c r="AJ171" i="1"/>
  <c r="X5" i="1"/>
  <c r="U15" i="1"/>
  <c r="AG44" i="1"/>
  <c r="R115" i="1"/>
  <c r="R116" i="1"/>
  <c r="R117" i="1"/>
  <c r="AJ133" i="1"/>
  <c r="X138" i="1"/>
  <c r="AJ139" i="1"/>
  <c r="X144" i="1"/>
  <c r="X146" i="1"/>
  <c r="AJ151" i="1"/>
  <c r="AJ153" i="1"/>
  <c r="U160" i="1"/>
  <c r="AG165" i="1"/>
  <c r="U166" i="1"/>
  <c r="U24" i="1"/>
  <c r="U67" i="1"/>
  <c r="AA138" i="1"/>
  <c r="O143" i="1"/>
  <c r="O151" i="1"/>
  <c r="AJ23" i="1"/>
  <c r="X24" i="1"/>
  <c r="U26" i="1"/>
  <c r="U32" i="1"/>
  <c r="R54" i="1"/>
  <c r="R155" i="1"/>
  <c r="R17" i="1"/>
  <c r="AM20" i="1"/>
  <c r="O23" i="1"/>
  <c r="AM23" i="1"/>
  <c r="AJ29" i="1"/>
  <c r="AJ31" i="1"/>
  <c r="X32" i="1"/>
  <c r="U58" i="1"/>
  <c r="AA65" i="1"/>
  <c r="AJ123" i="1"/>
  <c r="U131" i="1"/>
  <c r="R161" i="1"/>
  <c r="AJ10" i="1"/>
  <c r="AA26" i="1"/>
  <c r="AM39" i="1"/>
  <c r="O43" i="1"/>
  <c r="X52" i="1"/>
  <c r="AM128" i="1"/>
  <c r="R171" i="1"/>
  <c r="AJ12" i="1"/>
  <c r="R35" i="1"/>
  <c r="R37" i="1"/>
  <c r="U40" i="1"/>
  <c r="O51" i="1"/>
  <c r="AA52" i="1"/>
  <c r="AA141" i="1"/>
  <c r="O12" i="1"/>
  <c r="AM12" i="1"/>
  <c r="X23" i="1"/>
  <c r="U35" i="1"/>
  <c r="U39" i="1"/>
  <c r="AD54" i="1"/>
  <c r="AA60" i="1"/>
  <c r="R146" i="1"/>
  <c r="X171" i="1"/>
  <c r="AJ26" i="1"/>
  <c r="X29" i="1"/>
  <c r="X31" i="1"/>
  <c r="X35" i="1"/>
  <c r="X37" i="1"/>
  <c r="X39" i="1"/>
  <c r="U49" i="1"/>
  <c r="AG54" i="1"/>
  <c r="U55" i="1"/>
  <c r="AG56" i="1"/>
  <c r="AG131" i="1"/>
  <c r="U134" i="1"/>
  <c r="AG135" i="1"/>
  <c r="AG141" i="1"/>
  <c r="AM26" i="1"/>
  <c r="R67" i="1"/>
  <c r="AG16" i="1"/>
  <c r="AA20" i="1"/>
  <c r="AG25" i="1"/>
  <c r="R28" i="1"/>
  <c r="AJ28" i="1"/>
  <c r="U33" i="1"/>
  <c r="AM37" i="1"/>
  <c r="AJ39" i="1"/>
  <c r="AG41" i="1"/>
  <c r="AG48" i="1"/>
  <c r="AG50" i="1"/>
  <c r="U53" i="1"/>
  <c r="R55" i="1"/>
  <c r="AJ61" i="1"/>
  <c r="AJ63" i="1"/>
  <c r="AD69" i="1"/>
  <c r="AA71" i="1"/>
  <c r="AG106" i="1"/>
  <c r="U109" i="1"/>
  <c r="AD114" i="1"/>
  <c r="AJ127" i="1"/>
  <c r="AG129" i="1"/>
  <c r="R130" i="1"/>
  <c r="AM146" i="1"/>
  <c r="AJ154" i="1"/>
  <c r="X155" i="1"/>
  <c r="AG158" i="1"/>
  <c r="U159" i="1"/>
  <c r="R167" i="1"/>
  <c r="AJ25" i="1"/>
  <c r="AG27" i="1"/>
  <c r="AM28" i="1"/>
  <c r="X33" i="1"/>
  <c r="AD36" i="1"/>
  <c r="X40" i="1"/>
  <c r="AJ41" i="1"/>
  <c r="X53" i="1"/>
  <c r="O61" i="1"/>
  <c r="AM61" i="1"/>
  <c r="X109" i="1"/>
  <c r="AA126" i="1"/>
  <c r="AG143" i="1"/>
  <c r="U144" i="1"/>
  <c r="AD147" i="1"/>
  <c r="R148" i="1"/>
  <c r="O154" i="1"/>
  <c r="AM154" i="1"/>
  <c r="AA155" i="1"/>
  <c r="U169" i="1"/>
  <c r="AA170" i="1"/>
  <c r="R12" i="1"/>
  <c r="AD13" i="1"/>
  <c r="X19" i="1"/>
  <c r="U21" i="1"/>
  <c r="AD22" i="1"/>
  <c r="AJ27" i="1"/>
  <c r="AA33" i="1"/>
  <c r="AG34" i="1"/>
  <c r="X42" i="1"/>
  <c r="AG45" i="1"/>
  <c r="AA53" i="1"/>
  <c r="AD60" i="1"/>
  <c r="R61" i="1"/>
  <c r="R125" i="1"/>
  <c r="X130" i="1"/>
  <c r="X136" i="1"/>
  <c r="AG145" i="1"/>
  <c r="R154" i="1"/>
  <c r="X169" i="1"/>
  <c r="X10" i="1"/>
  <c r="R14" i="1"/>
  <c r="AJ20" i="1"/>
  <c r="U23" i="1"/>
  <c r="AJ34" i="1"/>
  <c r="AM43" i="1"/>
  <c r="AJ45" i="1"/>
  <c r="U61" i="1"/>
  <c r="AA68" i="1"/>
  <c r="R106" i="1"/>
  <c r="AA130" i="1"/>
  <c r="AM143" i="1"/>
  <c r="U158" i="1"/>
  <c r="AM162" i="1"/>
  <c r="AM7" i="1"/>
  <c r="O9" i="1"/>
  <c r="AM9" i="1"/>
  <c r="O20" i="1"/>
  <c r="AG33" i="1"/>
  <c r="AG40" i="1"/>
  <c r="R43" i="1"/>
  <c r="O45" i="1"/>
  <c r="AM45" i="1"/>
  <c r="U54" i="1"/>
  <c r="AD59" i="1"/>
  <c r="AG66" i="1"/>
  <c r="AG109" i="1"/>
  <c r="U110" i="1"/>
  <c r="AG111" i="1"/>
  <c r="AG113" i="1"/>
  <c r="U129" i="1"/>
  <c r="AD130" i="1"/>
  <c r="AA144" i="1"/>
  <c r="O145" i="1"/>
  <c r="AM145" i="1"/>
  <c r="X154" i="1"/>
  <c r="AJ155" i="1"/>
  <c r="AJ157" i="1"/>
  <c r="AG159" i="1"/>
  <c r="R9" i="1"/>
  <c r="AG12" i="1"/>
  <c r="AG19" i="1"/>
  <c r="R20" i="1"/>
  <c r="AD28" i="1"/>
  <c r="AJ33" i="1"/>
  <c r="U34" i="1"/>
  <c r="AJ40" i="1"/>
  <c r="AG42" i="1"/>
  <c r="U43" i="1"/>
  <c r="AJ51" i="1"/>
  <c r="AG57" i="1"/>
  <c r="AM60" i="1"/>
  <c r="AJ66" i="1"/>
  <c r="X67" i="1"/>
  <c r="R124" i="1"/>
  <c r="AA125" i="1"/>
  <c r="AG142" i="1"/>
  <c r="U143" i="1"/>
  <c r="AA152" i="1"/>
  <c r="AG169" i="1"/>
  <c r="AM170" i="1"/>
  <c r="U5" i="1"/>
  <c r="U7" i="1"/>
  <c r="U9" i="1"/>
  <c r="AG10" i="1"/>
  <c r="X18" i="1"/>
  <c r="AJ19" i="1"/>
  <c r="X27" i="1"/>
  <c r="AM31" i="1"/>
  <c r="O33" i="1"/>
  <c r="AM33" i="1"/>
  <c r="AJ42" i="1"/>
  <c r="U45" i="1"/>
  <c r="AM51" i="1"/>
  <c r="AJ57" i="1"/>
  <c r="O68" i="1"/>
  <c r="AA106" i="1"/>
  <c r="O111" i="1"/>
  <c r="AJ130" i="1"/>
  <c r="AG144" i="1"/>
  <c r="AD154" i="1"/>
  <c r="O159" i="1"/>
  <c r="AJ167" i="1"/>
  <c r="AG23" i="1"/>
  <c r="AA27" i="1"/>
  <c r="O28" i="1"/>
  <c r="R33" i="1"/>
  <c r="X34" i="1"/>
  <c r="AJ37" i="1"/>
  <c r="AG39" i="1"/>
  <c r="O42" i="1"/>
  <c r="AJ44" i="1"/>
  <c r="X45" i="1"/>
  <c r="R49" i="1"/>
  <c r="R51" i="1"/>
  <c r="O55" i="1"/>
  <c r="AM55" i="1"/>
  <c r="X60" i="1"/>
  <c r="AG61" i="1"/>
  <c r="AG63" i="1"/>
  <c r="U64" i="1"/>
  <c r="R111" i="1"/>
  <c r="O130" i="1"/>
  <c r="AM130" i="1"/>
  <c r="O136" i="1"/>
  <c r="AM138" i="1"/>
  <c r="AA143" i="1"/>
  <c r="O144" i="1"/>
  <c r="X149" i="1"/>
  <c r="AG150" i="1"/>
  <c r="AA162" i="1"/>
  <c r="O169" i="1"/>
  <c r="AM169" i="1"/>
  <c r="AD11" i="1"/>
  <c r="AG11" i="1"/>
  <c r="AG47" i="1"/>
  <c r="AG59" i="1"/>
  <c r="AG69" i="1"/>
  <c r="U10" i="1"/>
  <c r="AM10" i="1"/>
  <c r="AA11" i="1"/>
  <c r="X13" i="1"/>
  <c r="U18" i="1"/>
  <c r="AD25" i="1"/>
  <c r="AG36" i="1"/>
  <c r="AA36" i="1"/>
  <c r="AD41" i="1"/>
  <c r="X44" i="1"/>
  <c r="AA47" i="1"/>
  <c r="AA50" i="1"/>
  <c r="R52" i="1"/>
  <c r="AJ52" i="1"/>
  <c r="U56" i="1"/>
  <c r="AD57" i="1"/>
  <c r="AA59" i="1"/>
  <c r="AD63" i="1"/>
  <c r="AA69" i="1"/>
  <c r="X71" i="1"/>
  <c r="AD116" i="1"/>
  <c r="AA5" i="1"/>
  <c r="X7" i="1"/>
  <c r="AJ8" i="1"/>
  <c r="X9" i="1"/>
  <c r="AJ11" i="1"/>
  <c r="AG13" i="1"/>
  <c r="AA15" i="1"/>
  <c r="U17" i="1"/>
  <c r="R19" i="1"/>
  <c r="X21" i="1"/>
  <c r="R23" i="1"/>
  <c r="O25" i="1"/>
  <c r="AM25" i="1"/>
  <c r="AD27" i="1"/>
  <c r="AM34" i="1"/>
  <c r="AA35" i="1"/>
  <c r="U37" i="1"/>
  <c r="R39" i="1"/>
  <c r="AD40" i="1"/>
  <c r="O41" i="1"/>
  <c r="AM41" i="1"/>
  <c r="X43" i="1"/>
  <c r="R45" i="1"/>
  <c r="AJ47" i="1"/>
  <c r="AA49" i="1"/>
  <c r="U51" i="1"/>
  <c r="AD53" i="1"/>
  <c r="X55" i="1"/>
  <c r="O57" i="1"/>
  <c r="AM57" i="1"/>
  <c r="X58" i="1"/>
  <c r="AJ59" i="1"/>
  <c r="R60" i="1"/>
  <c r="R62" i="1"/>
  <c r="O63" i="1"/>
  <c r="AM63" i="1"/>
  <c r="AD65" i="1"/>
  <c r="O66" i="1"/>
  <c r="AM66" i="1"/>
  <c r="AA67" i="1"/>
  <c r="AJ69" i="1"/>
  <c r="AG71" i="1"/>
  <c r="U106" i="1"/>
  <c r="AD107" i="1"/>
  <c r="AG8" i="1"/>
  <c r="AD5" i="1"/>
  <c r="AA7" i="1"/>
  <c r="AA9" i="1"/>
  <c r="O11" i="1"/>
  <c r="AM11" i="1"/>
  <c r="X12" i="1"/>
  <c r="AJ13" i="1"/>
  <c r="AD15" i="1"/>
  <c r="AJ16" i="1"/>
  <c r="X17" i="1"/>
  <c r="AG18" i="1"/>
  <c r="U19" i="1"/>
  <c r="X20" i="1"/>
  <c r="AA21" i="1"/>
  <c r="AG22" i="1"/>
  <c r="R25" i="1"/>
  <c r="X26" i="1"/>
  <c r="AG32" i="1"/>
  <c r="AD35" i="1"/>
  <c r="O36" i="1"/>
  <c r="AJ36" i="1"/>
  <c r="R41" i="1"/>
  <c r="AD42" i="1"/>
  <c r="U42" i="1"/>
  <c r="AM42" i="1"/>
  <c r="AA43" i="1"/>
  <c r="O47" i="1"/>
  <c r="AM47" i="1"/>
  <c r="AD49" i="1"/>
  <c r="O50" i="1"/>
  <c r="AJ50" i="1"/>
  <c r="AG53" i="1"/>
  <c r="AA55" i="1"/>
  <c r="R57" i="1"/>
  <c r="AA58" i="1"/>
  <c r="O59" i="1"/>
  <c r="AM59" i="1"/>
  <c r="R63" i="1"/>
  <c r="X64" i="1"/>
  <c r="AG65" i="1"/>
  <c r="AD67" i="1"/>
  <c r="AD68" i="1"/>
  <c r="O69" i="1"/>
  <c r="AM69" i="1"/>
  <c r="AJ71" i="1"/>
  <c r="X106" i="1"/>
  <c r="AD119" i="1"/>
  <c r="AD163" i="1"/>
  <c r="AD44" i="1"/>
  <c r="AD71" i="1"/>
  <c r="AG5" i="1"/>
  <c r="AD7" i="1"/>
  <c r="AD9" i="1"/>
  <c r="O10" i="1"/>
  <c r="R11" i="1"/>
  <c r="AA12" i="1"/>
  <c r="O13" i="1"/>
  <c r="AM13" i="1"/>
  <c r="AG15" i="1"/>
  <c r="AA17" i="1"/>
  <c r="AJ18" i="1"/>
  <c r="AD21" i="1"/>
  <c r="U25" i="1"/>
  <c r="AJ32" i="1"/>
  <c r="AG35" i="1"/>
  <c r="R36" i="1"/>
  <c r="AM36" i="1"/>
  <c r="U41" i="1"/>
  <c r="AD43" i="1"/>
  <c r="O44" i="1"/>
  <c r="R47" i="1"/>
  <c r="X48" i="1"/>
  <c r="AG49" i="1"/>
  <c r="AM50" i="1"/>
  <c r="AJ53" i="1"/>
  <c r="AD55" i="1"/>
  <c r="U57" i="1"/>
  <c r="R59" i="1"/>
  <c r="U63" i="1"/>
  <c r="AJ65" i="1"/>
  <c r="U66" i="1"/>
  <c r="AG67" i="1"/>
  <c r="R69" i="1"/>
  <c r="O71" i="1"/>
  <c r="AM71" i="1"/>
  <c r="AJ109" i="1"/>
  <c r="AA44" i="1"/>
  <c r="X56" i="1"/>
  <c r="AA10" i="1"/>
  <c r="AA18" i="1"/>
  <c r="AJ5" i="1"/>
  <c r="AG7" i="1"/>
  <c r="U8" i="1"/>
  <c r="AG9" i="1"/>
  <c r="U11" i="1"/>
  <c r="AD12" i="1"/>
  <c r="R13" i="1"/>
  <c r="AJ15" i="1"/>
  <c r="U16" i="1"/>
  <c r="AD17" i="1"/>
  <c r="O18" i="1"/>
  <c r="AM18" i="1"/>
  <c r="AA19" i="1"/>
  <c r="AG21" i="1"/>
  <c r="R22" i="1"/>
  <c r="AA23" i="1"/>
  <c r="AJ24" i="1"/>
  <c r="X25" i="1"/>
  <c r="O27" i="1"/>
  <c r="AM27" i="1"/>
  <c r="X28" i="1"/>
  <c r="AD29" i="1"/>
  <c r="AA31" i="1"/>
  <c r="AA34" i="1"/>
  <c r="AJ35" i="1"/>
  <c r="AD37" i="1"/>
  <c r="AA39" i="1"/>
  <c r="X41" i="1"/>
  <c r="AG43" i="1"/>
  <c r="R44" i="1"/>
  <c r="AM44" i="1"/>
  <c r="AA45" i="1"/>
  <c r="U47" i="1"/>
  <c r="AJ49" i="1"/>
  <c r="U50" i="1"/>
  <c r="AD51" i="1"/>
  <c r="AD52" i="1"/>
  <c r="O53" i="1"/>
  <c r="AM53" i="1"/>
  <c r="AG55" i="1"/>
  <c r="AJ56" i="1"/>
  <c r="X57" i="1"/>
  <c r="AG58" i="1"/>
  <c r="U59" i="1"/>
  <c r="AA61" i="1"/>
  <c r="X63" i="1"/>
  <c r="O65" i="1"/>
  <c r="AM65" i="1"/>
  <c r="X66" i="1"/>
  <c r="AJ67" i="1"/>
  <c r="R68" i="1"/>
  <c r="AJ68" i="1"/>
  <c r="U69" i="1"/>
  <c r="R71" i="1"/>
  <c r="O107" i="1"/>
  <c r="AM107" i="1"/>
  <c r="O109" i="1"/>
  <c r="AD47" i="1"/>
  <c r="AD126" i="1"/>
  <c r="AG126" i="1"/>
  <c r="O5" i="1"/>
  <c r="AM5" i="1"/>
  <c r="AJ7" i="1"/>
  <c r="X8" i="1"/>
  <c r="AJ9" i="1"/>
  <c r="X11" i="1"/>
  <c r="U13" i="1"/>
  <c r="O15" i="1"/>
  <c r="AM15" i="1"/>
  <c r="X16" i="1"/>
  <c r="AG17" i="1"/>
  <c r="AD19" i="1"/>
  <c r="AD20" i="1"/>
  <c r="AJ21" i="1"/>
  <c r="U22" i="1"/>
  <c r="AD23" i="1"/>
  <c r="AA25" i="1"/>
  <c r="AG26" i="1"/>
  <c r="R27" i="1"/>
  <c r="AG29" i="1"/>
  <c r="AD31" i="1"/>
  <c r="AD33" i="1"/>
  <c r="O35" i="1"/>
  <c r="AM35" i="1"/>
  <c r="X36" i="1"/>
  <c r="AG37" i="1"/>
  <c r="AD39" i="1"/>
  <c r="AA41" i="1"/>
  <c r="AA42" i="1"/>
  <c r="AJ43" i="1"/>
  <c r="AD45" i="1"/>
  <c r="X47" i="1"/>
  <c r="O49" i="1"/>
  <c r="AM49" i="1"/>
  <c r="X50" i="1"/>
  <c r="AG51" i="1"/>
  <c r="R53" i="1"/>
  <c r="AJ55" i="1"/>
  <c r="AA57" i="1"/>
  <c r="AJ58" i="1"/>
  <c r="X59" i="1"/>
  <c r="AD61" i="1"/>
  <c r="AA63" i="1"/>
  <c r="R65" i="1"/>
  <c r="AA66" i="1"/>
  <c r="O67" i="1"/>
  <c r="AM67" i="1"/>
  <c r="X69" i="1"/>
  <c r="U71" i="1"/>
  <c r="AD106" i="1"/>
  <c r="R107" i="1"/>
  <c r="R108" i="1"/>
  <c r="R109" i="1"/>
  <c r="AG152" i="1"/>
  <c r="AA168" i="1"/>
  <c r="AJ111" i="1"/>
  <c r="R112" i="1"/>
  <c r="AJ112" i="1"/>
  <c r="X113" i="1"/>
  <c r="AG114" i="1"/>
  <c r="AM117" i="1"/>
  <c r="X118" i="1"/>
  <c r="AG119" i="1"/>
  <c r="R120" i="1"/>
  <c r="AD121" i="1"/>
  <c r="AJ122" i="1"/>
  <c r="X123" i="1"/>
  <c r="AG124" i="1"/>
  <c r="U125" i="1"/>
  <c r="O127" i="1"/>
  <c r="AM127" i="1"/>
  <c r="U128" i="1"/>
  <c r="AD129" i="1"/>
  <c r="R132" i="1"/>
  <c r="O133" i="1"/>
  <c r="AM133" i="1"/>
  <c r="X134" i="1"/>
  <c r="AJ135" i="1"/>
  <c r="AM136" i="1"/>
  <c r="AA137" i="1"/>
  <c r="AD138" i="1"/>
  <c r="O139" i="1"/>
  <c r="AM139" i="1"/>
  <c r="AJ141" i="1"/>
  <c r="AD143" i="1"/>
  <c r="R145" i="1"/>
  <c r="AG147" i="1"/>
  <c r="AA149" i="1"/>
  <c r="U151" i="1"/>
  <c r="O153" i="1"/>
  <c r="AM153" i="1"/>
  <c r="U155" i="1"/>
  <c r="O157" i="1"/>
  <c r="AM157" i="1"/>
  <c r="AD159" i="1"/>
  <c r="AM160" i="1"/>
  <c r="AA161" i="1"/>
  <c r="AG163" i="1"/>
  <c r="AD165" i="1"/>
  <c r="U167" i="1"/>
  <c r="R169" i="1"/>
  <c r="AA171" i="1"/>
  <c r="AM109" i="1"/>
  <c r="AA110" i="1"/>
  <c r="AM111" i="1"/>
  <c r="U112" i="1"/>
  <c r="AM112" i="1"/>
  <c r="AA113" i="1"/>
  <c r="AJ114" i="1"/>
  <c r="AJ119" i="1"/>
  <c r="U120" i="1"/>
  <c r="AG121" i="1"/>
  <c r="AM122" i="1"/>
  <c r="AA123" i="1"/>
  <c r="X125" i="1"/>
  <c r="R127" i="1"/>
  <c r="R133" i="1"/>
  <c r="U136" i="1"/>
  <c r="AD137" i="1"/>
  <c r="R139" i="1"/>
  <c r="O141" i="1"/>
  <c r="AM141" i="1"/>
  <c r="U145" i="1"/>
  <c r="AA146" i="1"/>
  <c r="AJ147" i="1"/>
  <c r="AD149" i="1"/>
  <c r="AJ150" i="1"/>
  <c r="X151" i="1"/>
  <c r="R153" i="1"/>
  <c r="R157" i="1"/>
  <c r="X158" i="1"/>
  <c r="AD161" i="1"/>
  <c r="AD162" i="1"/>
  <c r="AJ163" i="1"/>
  <c r="AJ166" i="1"/>
  <c r="X167" i="1"/>
  <c r="AG168" i="1"/>
  <c r="AD171" i="1"/>
  <c r="AD113" i="1"/>
  <c r="AM114" i="1"/>
  <c r="AG116" i="1"/>
  <c r="O119" i="1"/>
  <c r="AM119" i="1"/>
  <c r="AJ121" i="1"/>
  <c r="R122" i="1"/>
  <c r="AD123" i="1"/>
  <c r="U127" i="1"/>
  <c r="AJ129" i="1"/>
  <c r="U133" i="1"/>
  <c r="AG137" i="1"/>
  <c r="AJ138" i="1"/>
  <c r="U139" i="1"/>
  <c r="X142" i="1"/>
  <c r="AJ143" i="1"/>
  <c r="AJ144" i="1"/>
  <c r="X145" i="1"/>
  <c r="AD146" i="1"/>
  <c r="O147" i="1"/>
  <c r="AM147" i="1"/>
  <c r="AG149" i="1"/>
  <c r="AA151" i="1"/>
  <c r="U153" i="1"/>
  <c r="AG156" i="1"/>
  <c r="U157" i="1"/>
  <c r="AJ159" i="1"/>
  <c r="AG161" i="1"/>
  <c r="O163" i="1"/>
  <c r="AM163" i="1"/>
  <c r="AJ165" i="1"/>
  <c r="AA167" i="1"/>
  <c r="AJ168" i="1"/>
  <c r="AG171" i="1"/>
  <c r="AG110" i="1"/>
  <c r="U111" i="1"/>
  <c r="R114" i="1"/>
  <c r="AD115" i="1"/>
  <c r="X117" i="1"/>
  <c r="R119" i="1"/>
  <c r="AA120" i="1"/>
  <c r="O121" i="1"/>
  <c r="AM121" i="1"/>
  <c r="U122" i="1"/>
  <c r="AG123" i="1"/>
  <c r="AD125" i="1"/>
  <c r="O126" i="1"/>
  <c r="AJ126" i="1"/>
  <c r="X127" i="1"/>
  <c r="AA128" i="1"/>
  <c r="O129" i="1"/>
  <c r="AM129" i="1"/>
  <c r="AA131" i="1"/>
  <c r="X133" i="1"/>
  <c r="AG134" i="1"/>
  <c r="U135" i="1"/>
  <c r="AJ137" i="1"/>
  <c r="R138" i="1"/>
  <c r="X139" i="1"/>
  <c r="U141" i="1"/>
  <c r="AM144" i="1"/>
  <c r="AA145" i="1"/>
  <c r="R147" i="1"/>
  <c r="AJ149" i="1"/>
  <c r="U150" i="1"/>
  <c r="AD151" i="1"/>
  <c r="O152" i="1"/>
  <c r="AJ152" i="1"/>
  <c r="X153" i="1"/>
  <c r="AD155" i="1"/>
  <c r="X157" i="1"/>
  <c r="AM159" i="1"/>
  <c r="X160" i="1"/>
  <c r="AJ161" i="1"/>
  <c r="R162" i="1"/>
  <c r="R163" i="1"/>
  <c r="AM165" i="1"/>
  <c r="AD167" i="1"/>
  <c r="O168" i="1"/>
  <c r="AM168" i="1"/>
  <c r="AA169" i="1"/>
  <c r="AJ110" i="1"/>
  <c r="X111" i="1"/>
  <c r="AA112" i="1"/>
  <c r="AJ113" i="1"/>
  <c r="U114" i="1"/>
  <c r="AG115" i="1"/>
  <c r="AA117" i="1"/>
  <c r="AG118" i="1"/>
  <c r="U119" i="1"/>
  <c r="AD120" i="1"/>
  <c r="R121" i="1"/>
  <c r="X122" i="1"/>
  <c r="AG125" i="1"/>
  <c r="AM126" i="1"/>
  <c r="AA127" i="1"/>
  <c r="R129" i="1"/>
  <c r="AD131" i="1"/>
  <c r="AA133" i="1"/>
  <c r="AJ134" i="1"/>
  <c r="X135" i="1"/>
  <c r="AA136" i="1"/>
  <c r="O137" i="1"/>
  <c r="AM137" i="1"/>
  <c r="AA139" i="1"/>
  <c r="X141" i="1"/>
  <c r="R143" i="1"/>
  <c r="AD145" i="1"/>
  <c r="O146" i="1"/>
  <c r="AJ146" i="1"/>
  <c r="U147" i="1"/>
  <c r="O149" i="1"/>
  <c r="AM149" i="1"/>
  <c r="X150" i="1"/>
  <c r="AG151" i="1"/>
  <c r="AM152" i="1"/>
  <c r="AA153" i="1"/>
  <c r="AG155" i="1"/>
  <c r="R156" i="1"/>
  <c r="AA157" i="1"/>
  <c r="R159" i="1"/>
  <c r="AA160" i="1"/>
  <c r="O161" i="1"/>
  <c r="AM161" i="1"/>
  <c r="U163" i="1"/>
  <c r="X166" i="1"/>
  <c r="AG167" i="1"/>
  <c r="AD169" i="1"/>
  <c r="AD170" i="1"/>
  <c r="O171" i="1"/>
  <c r="AM171" i="1"/>
  <c r="AM110" i="1"/>
  <c r="AA111" i="1"/>
  <c r="AD112" i="1"/>
  <c r="O113" i="1"/>
  <c r="AM113" i="1"/>
  <c r="X114" i="1"/>
  <c r="AJ115" i="1"/>
  <c r="U116" i="1"/>
  <c r="AD117" i="1"/>
  <c r="O118" i="1"/>
  <c r="AJ118" i="1"/>
  <c r="X119" i="1"/>
  <c r="AG120" i="1"/>
  <c r="U121" i="1"/>
  <c r="AA122" i="1"/>
  <c r="O123" i="1"/>
  <c r="AM123" i="1"/>
  <c r="AJ125" i="1"/>
  <c r="U126" i="1"/>
  <c r="AD127" i="1"/>
  <c r="AG128" i="1"/>
  <c r="AD133" i="1"/>
  <c r="AD139" i="1"/>
  <c r="X147" i="1"/>
  <c r="U152" i="1"/>
  <c r="AD153" i="1"/>
  <c r="U156" i="1"/>
  <c r="AD157" i="1"/>
  <c r="X163" i="1"/>
  <c r="U168" i="1"/>
  <c r="AD109" i="1"/>
  <c r="R113" i="1"/>
  <c r="AA114" i="1"/>
  <c r="AM115" i="1"/>
  <c r="AG117" i="1"/>
  <c r="AA119" i="1"/>
  <c r="AJ120" i="1"/>
  <c r="X121" i="1"/>
  <c r="AD122" i="1"/>
  <c r="R123" i="1"/>
  <c r="O125" i="1"/>
  <c r="AM125" i="1"/>
  <c r="X126" i="1"/>
  <c r="AG127" i="1"/>
  <c r="O128" i="1"/>
  <c r="AJ128" i="1"/>
  <c r="X129" i="1"/>
  <c r="AJ131" i="1"/>
  <c r="AG133" i="1"/>
  <c r="AD135" i="1"/>
  <c r="AG136" i="1"/>
  <c r="U137" i="1"/>
  <c r="AG139" i="1"/>
  <c r="AD141" i="1"/>
  <c r="AJ142" i="1"/>
  <c r="AJ145" i="1"/>
  <c r="AA147" i="1"/>
  <c r="AG148" i="1"/>
  <c r="U149" i="1"/>
  <c r="AM151" i="1"/>
  <c r="X152" i="1"/>
  <c r="AG153" i="1"/>
  <c r="O155" i="1"/>
  <c r="AM155" i="1"/>
  <c r="AG157" i="1"/>
  <c r="AJ158" i="1"/>
  <c r="X159" i="1"/>
  <c r="AG160" i="1"/>
  <c r="U161" i="1"/>
  <c r="AA163" i="1"/>
  <c r="O167" i="1"/>
  <c r="AM167" i="1"/>
  <c r="X168" i="1"/>
  <c r="AJ169" i="1"/>
  <c r="AJ170" i="1"/>
  <c r="U171" i="1"/>
  <c r="J221" i="1"/>
  <c r="I221" i="1" s="1"/>
  <c r="EC221" i="1" s="1"/>
  <c r="EC429" i="1" s="1"/>
  <c r="H231" i="1"/>
  <c r="G231" i="1" s="1"/>
  <c r="AG162" i="1"/>
  <c r="AG170" i="1"/>
  <c r="AD18" i="1"/>
  <c r="AG28" i="1"/>
  <c r="AD48" i="1"/>
  <c r="AG52" i="1"/>
  <c r="AD160" i="1"/>
  <c r="AD168" i="1"/>
  <c r="AD26" i="1"/>
  <c r="AD50" i="1"/>
  <c r="AG60" i="1"/>
  <c r="AG68" i="1"/>
  <c r="AD134" i="1"/>
  <c r="AD142" i="1"/>
  <c r="AG130" i="1"/>
  <c r="AG138" i="1"/>
  <c r="AD150" i="1"/>
  <c r="AD16" i="1"/>
  <c r="AD58" i="1"/>
  <c r="AD66" i="1"/>
  <c r="AJ107" i="1"/>
  <c r="AG154" i="1"/>
  <c r="AG20" i="1"/>
  <c r="AD128" i="1"/>
  <c r="AD136" i="1"/>
  <c r="AD144" i="1"/>
  <c r="J215" i="1"/>
  <c r="I215" i="1" s="1"/>
  <c r="DZ215" i="1" s="1"/>
  <c r="DZ423" i="1" s="1"/>
  <c r="J287" i="1"/>
  <c r="H289" i="1"/>
  <c r="H313" i="1"/>
  <c r="G313" i="1" s="1"/>
  <c r="J399" i="1"/>
  <c r="I399" i="1" s="1"/>
  <c r="J407" i="1"/>
  <c r="I407" i="1" s="1"/>
  <c r="DD407" i="1" s="1"/>
  <c r="DD615" i="1" s="1"/>
  <c r="H409" i="1"/>
  <c r="G409" i="1" s="1"/>
  <c r="AC409" i="1" s="1"/>
  <c r="AC617" i="1" s="1"/>
  <c r="J251" i="1"/>
  <c r="I251" i="1" s="1"/>
  <c r="J371" i="1"/>
  <c r="H381" i="1"/>
  <c r="H389" i="1"/>
  <c r="G389" i="1" s="1"/>
  <c r="BT389" i="1" s="1"/>
  <c r="BT597" i="1" s="1"/>
  <c r="J395" i="1"/>
  <c r="I395" i="1" s="1"/>
  <c r="FD395" i="1" s="1"/>
  <c r="FD603" i="1" s="1"/>
  <c r="H288" i="1"/>
  <c r="G288" i="1" s="1"/>
  <c r="J342" i="1"/>
  <c r="I342" i="1" s="1"/>
  <c r="H344" i="1"/>
  <c r="G344" i="1" s="1"/>
  <c r="H410" i="1"/>
  <c r="G410" i="1" s="1"/>
  <c r="J277" i="1"/>
  <c r="I277" i="1" s="1"/>
  <c r="J285" i="1"/>
  <c r="J341" i="1"/>
  <c r="H343" i="1"/>
  <c r="G343" i="1" s="1"/>
  <c r="AO343" i="1" s="1"/>
  <c r="AO551" i="1" s="1"/>
  <c r="J349" i="1"/>
  <c r="I349" i="1" s="1"/>
  <c r="J365" i="1"/>
  <c r="I365" i="1" s="1"/>
  <c r="EB365" i="1" s="1"/>
  <c r="EB573" i="1" s="1"/>
  <c r="J405" i="1"/>
  <c r="I405" i="1" s="1"/>
  <c r="H407" i="1"/>
  <c r="J413" i="1"/>
  <c r="I413" i="1" s="1"/>
  <c r="J244" i="1"/>
  <c r="I244" i="1" s="1"/>
  <c r="J260" i="1"/>
  <c r="I260" i="1" s="1"/>
  <c r="EM260" i="1" s="1"/>
  <c r="EM468" i="1" s="1"/>
  <c r="H262" i="1"/>
  <c r="G262" i="1" s="1"/>
  <c r="W262" i="1" s="1"/>
  <c r="W470" i="1" s="1"/>
  <c r="H278" i="1"/>
  <c r="G278" i="1" s="1"/>
  <c r="J300" i="1"/>
  <c r="I300" i="1" s="1"/>
  <c r="J340" i="1"/>
  <c r="I340" i="1" s="1"/>
  <c r="FE340" i="1" s="1"/>
  <c r="FE548" i="1" s="1"/>
  <c r="H342" i="1"/>
  <c r="G342" i="1" s="1"/>
  <c r="J217" i="1"/>
  <c r="I217" i="1" s="1"/>
  <c r="DH217" i="1" s="1"/>
  <c r="DH425" i="1" s="1"/>
  <c r="J305" i="1"/>
  <c r="I305" i="1" s="1"/>
  <c r="H315" i="1"/>
  <c r="G315" i="1" s="1"/>
  <c r="BQ315" i="1" s="1"/>
  <c r="BQ523" i="1" s="1"/>
  <c r="H411" i="1"/>
  <c r="G411" i="1" s="1"/>
  <c r="AL411" i="1" s="1"/>
  <c r="AL619" i="1" s="1"/>
  <c r="J243" i="1"/>
  <c r="I243" i="1" s="1"/>
  <c r="CT243" i="1" s="1"/>
  <c r="CT451" i="1" s="1"/>
  <c r="J264" i="1"/>
  <c r="I264" i="1" s="1"/>
  <c r="J304" i="1"/>
  <c r="I304" i="1" s="1"/>
  <c r="H236" i="1"/>
  <c r="G236" i="1" s="1"/>
  <c r="CL236" i="1" s="1"/>
  <c r="CL444" i="1" s="1"/>
  <c r="H244" i="1"/>
  <c r="G244" i="1" s="1"/>
  <c r="J250" i="1"/>
  <c r="I250" i="1" s="1"/>
  <c r="H252" i="1"/>
  <c r="G252" i="1" s="1"/>
  <c r="AN252" i="1" s="1"/>
  <c r="AN460" i="1" s="1"/>
  <c r="J266" i="1"/>
  <c r="I266" i="1" s="1"/>
  <c r="H268" i="1"/>
  <c r="G268" i="1" s="1"/>
  <c r="O268" i="1" s="1"/>
  <c r="O476" i="1" s="1"/>
  <c r="H333" i="1"/>
  <c r="J248" i="1"/>
  <c r="I248" i="1" s="1"/>
  <c r="DW248" i="1" s="1"/>
  <c r="DW456" i="1" s="1"/>
  <c r="J328" i="1"/>
  <c r="I328" i="1" s="1"/>
  <c r="CT328" i="1" s="1"/>
  <c r="CT536" i="1" s="1"/>
  <c r="H330" i="1"/>
  <c r="J241" i="1"/>
  <c r="H243" i="1"/>
  <c r="H259" i="1"/>
  <c r="G259" i="1" s="1"/>
  <c r="J265" i="1"/>
  <c r="I265" i="1" s="1"/>
  <c r="DF265" i="1" s="1"/>
  <c r="DF473" i="1" s="1"/>
  <c r="J364" i="1"/>
  <c r="I364" i="1" s="1"/>
  <c r="H366" i="1"/>
  <c r="G366" i="1" s="1"/>
  <c r="BE366" i="1" s="1"/>
  <c r="BE574" i="1" s="1"/>
  <c r="J372" i="1"/>
  <c r="I372" i="1" s="1"/>
  <c r="FF372" i="1" s="1"/>
  <c r="FF580" i="1" s="1"/>
  <c r="J380" i="1"/>
  <c r="I380" i="1" s="1"/>
  <c r="ER380" i="1" s="1"/>
  <c r="ER588" i="1" s="1"/>
  <c r="J302" i="1"/>
  <c r="H312" i="1"/>
  <c r="G312" i="1" s="1"/>
  <c r="J235" i="1"/>
  <c r="I235" i="1" s="1"/>
  <c r="DV235" i="1" s="1"/>
  <c r="DV443" i="1" s="1"/>
  <c r="H237" i="1"/>
  <c r="G237" i="1" s="1"/>
  <c r="H250" i="1"/>
  <c r="G250" i="1" s="1"/>
  <c r="J293" i="1"/>
  <c r="I293" i="1" s="1"/>
  <c r="J301" i="1"/>
  <c r="I301" i="1" s="1"/>
  <c r="FE301" i="1" s="1"/>
  <c r="FE509" i="1" s="1"/>
  <c r="H338" i="1"/>
  <c r="G338" i="1" s="1"/>
  <c r="H346" i="1"/>
  <c r="G346" i="1" s="1"/>
  <c r="H354" i="1"/>
  <c r="G354" i="1" s="1"/>
  <c r="J360" i="1"/>
  <c r="I360" i="1" s="1"/>
  <c r="J274" i="1"/>
  <c r="I274" i="1" s="1"/>
  <c r="J306" i="1"/>
  <c r="I306" i="1" s="1"/>
  <c r="DD306" i="1" s="1"/>
  <c r="DD514" i="1" s="1"/>
  <c r="J263" i="1"/>
  <c r="I263" i="1" s="1"/>
  <c r="EH263" i="1" s="1"/>
  <c r="EH471" i="1" s="1"/>
  <c r="H265" i="1"/>
  <c r="G265" i="1" s="1"/>
  <c r="BT265" i="1" s="1"/>
  <c r="BT473" i="1" s="1"/>
  <c r="J402" i="1"/>
  <c r="I402" i="1" s="1"/>
  <c r="EF402" i="1" s="1"/>
  <c r="EF610" i="1" s="1"/>
  <c r="H404" i="1"/>
  <c r="G404" i="1" s="1"/>
  <c r="AA404" i="1" s="1"/>
  <c r="AA612" i="1" s="1"/>
  <c r="J212" i="1"/>
  <c r="I212" i="1" s="1"/>
  <c r="DH212" i="1" s="1"/>
  <c r="DH420" i="1" s="1"/>
  <c r="H214" i="1"/>
  <c r="G214" i="1" s="1"/>
  <c r="BF214" i="1" s="1"/>
  <c r="BF422" i="1" s="1"/>
  <c r="H217" i="1"/>
  <c r="G217" i="1" s="1"/>
  <c r="R217" i="1" s="1"/>
  <c r="R425" i="1" s="1"/>
  <c r="J223" i="1"/>
  <c r="I223" i="1" s="1"/>
  <c r="H225" i="1"/>
  <c r="G225" i="1" s="1"/>
  <c r="H233" i="1"/>
  <c r="G233" i="1" s="1"/>
  <c r="AO233" i="1" s="1"/>
  <c r="AO441" i="1" s="1"/>
  <c r="J242" i="1"/>
  <c r="I242" i="1" s="1"/>
  <c r="J245" i="1"/>
  <c r="I245" i="1" s="1"/>
  <c r="EE245" i="1" s="1"/>
  <c r="EE453" i="1" s="1"/>
  <c r="J261" i="1"/>
  <c r="I261" i="1" s="1"/>
  <c r="DI261" i="1" s="1"/>
  <c r="DI469" i="1" s="1"/>
  <c r="J296" i="1"/>
  <c r="I296" i="1" s="1"/>
  <c r="EQ296" i="1" s="1"/>
  <c r="EQ504" i="1" s="1"/>
  <c r="H298" i="1"/>
  <c r="G298" i="1" s="1"/>
  <c r="H301" i="1"/>
  <c r="G301" i="1" s="1"/>
  <c r="H309" i="1"/>
  <c r="J318" i="1"/>
  <c r="I318" i="1" s="1"/>
  <c r="DX318" i="1" s="1"/>
  <c r="DX526" i="1" s="1"/>
  <c r="H331" i="1"/>
  <c r="G331" i="1" s="1"/>
  <c r="BY331" i="1" s="1"/>
  <c r="BY539" i="1" s="1"/>
  <c r="H336" i="1"/>
  <c r="G336" i="1" s="1"/>
  <c r="Q336" i="1" s="1"/>
  <c r="Q544" i="1" s="1"/>
  <c r="J337" i="1"/>
  <c r="I337" i="1" s="1"/>
  <c r="DY337" i="1" s="1"/>
  <c r="DY545" i="1" s="1"/>
  <c r="H355" i="1"/>
  <c r="G355" i="1" s="1"/>
  <c r="AX355" i="1" s="1"/>
  <c r="AX563" i="1" s="1"/>
  <c r="J377" i="1"/>
  <c r="I377" i="1" s="1"/>
  <c r="FF377" i="1" s="1"/>
  <c r="FF585" i="1" s="1"/>
  <c r="H387" i="1"/>
  <c r="G387" i="1" s="1"/>
  <c r="BW387" i="1" s="1"/>
  <c r="BW595" i="1" s="1"/>
  <c r="H390" i="1"/>
  <c r="G390" i="1" s="1"/>
  <c r="H406" i="1"/>
  <c r="H311" i="1"/>
  <c r="J401" i="1"/>
  <c r="I401" i="1" s="1"/>
  <c r="H403" i="1"/>
  <c r="G403" i="1" s="1"/>
  <c r="H235" i="1"/>
  <c r="G235" i="1" s="1"/>
  <c r="H238" i="1"/>
  <c r="G238" i="1" s="1"/>
  <c r="J252" i="1"/>
  <c r="I252" i="1" s="1"/>
  <c r="J387" i="1"/>
  <c r="I387" i="1" s="1"/>
  <c r="DB387" i="1" s="1"/>
  <c r="DB595" i="1" s="1"/>
  <c r="H367" i="1"/>
  <c r="H215" i="1"/>
  <c r="J216" i="1"/>
  <c r="I216" i="1" s="1"/>
  <c r="ET216" i="1" s="1"/>
  <c r="ET424" i="1" s="1"/>
  <c r="H218" i="1"/>
  <c r="G218" i="1" s="1"/>
  <c r="J224" i="1"/>
  <c r="I224" i="1" s="1"/>
  <c r="H234" i="1"/>
  <c r="G234" i="1" s="1"/>
  <c r="H261" i="1"/>
  <c r="G261" i="1" s="1"/>
  <c r="H267" i="1"/>
  <c r="G267" i="1" s="1"/>
  <c r="J273" i="1"/>
  <c r="I273" i="1" s="1"/>
  <c r="DY273" i="1" s="1"/>
  <c r="DY481" i="1" s="1"/>
  <c r="J281" i="1"/>
  <c r="I281" i="1" s="1"/>
  <c r="J327" i="1"/>
  <c r="I327" i="1" s="1"/>
  <c r="CT327" i="1" s="1"/>
  <c r="CT535" i="1" s="1"/>
  <c r="H356" i="1"/>
  <c r="G356" i="1" s="1"/>
  <c r="AX356" i="1" s="1"/>
  <c r="AX564" i="1" s="1"/>
  <c r="J234" i="1"/>
  <c r="I234" i="1" s="1"/>
  <c r="J310" i="1"/>
  <c r="I310" i="1" s="1"/>
  <c r="J312" i="1"/>
  <c r="I312" i="1" s="1"/>
  <c r="J321" i="1"/>
  <c r="I321" i="1" s="1"/>
  <c r="J336" i="1"/>
  <c r="I336" i="1" s="1"/>
  <c r="J339" i="1"/>
  <c r="H341" i="1"/>
  <c r="G341" i="1" s="1"/>
  <c r="AY341" i="1" s="1"/>
  <c r="AY549" i="1" s="1"/>
  <c r="J348" i="1"/>
  <c r="I348" i="1" s="1"/>
  <c r="EI348" i="1" s="1"/>
  <c r="EI556" i="1" s="1"/>
  <c r="J351" i="1"/>
  <c r="I351" i="1" s="1"/>
  <c r="H353" i="1"/>
  <c r="G353" i="1" s="1"/>
  <c r="BI353" i="1" s="1"/>
  <c r="BI561" i="1" s="1"/>
  <c r="J359" i="1"/>
  <c r="I359" i="1" s="1"/>
  <c r="J362" i="1"/>
  <c r="I362" i="1" s="1"/>
  <c r="DI362" i="1" s="1"/>
  <c r="DI570" i="1" s="1"/>
  <c r="H372" i="1"/>
  <c r="J379" i="1"/>
  <c r="I379" i="1" s="1"/>
  <c r="EQ379" i="1" s="1"/>
  <c r="EQ587" i="1" s="1"/>
  <c r="J385" i="1"/>
  <c r="I385" i="1" s="1"/>
  <c r="DM385" i="1" s="1"/>
  <c r="DM593" i="1" s="1"/>
  <c r="J388" i="1"/>
  <c r="I388" i="1" s="1"/>
  <c r="EH388" i="1" s="1"/>
  <c r="EH596" i="1" s="1"/>
  <c r="J394" i="1"/>
  <c r="I394" i="1" s="1"/>
  <c r="H399" i="1"/>
  <c r="J400" i="1"/>
  <c r="I400" i="1" s="1"/>
  <c r="DZ400" i="1" s="1"/>
  <c r="DZ608" i="1" s="1"/>
  <c r="H402" i="1"/>
  <c r="G402" i="1" s="1"/>
  <c r="H405" i="1"/>
  <c r="J409" i="1"/>
  <c r="I409" i="1" s="1"/>
  <c r="DZ409" i="1" s="1"/>
  <c r="DZ617" i="1" s="1"/>
  <c r="J403" i="1"/>
  <c r="I403" i="1" s="1"/>
  <c r="EM403" i="1" s="1"/>
  <c r="EM611" i="1" s="1"/>
  <c r="H213" i="1"/>
  <c r="G213" i="1" s="1"/>
  <c r="AO213" i="1" s="1"/>
  <c r="AO421" i="1" s="1"/>
  <c r="H230" i="1"/>
  <c r="G230" i="1" s="1"/>
  <c r="J240" i="1"/>
  <c r="I240" i="1" s="1"/>
  <c r="J256" i="1"/>
  <c r="I256" i="1" s="1"/>
  <c r="H258" i="1"/>
  <c r="G258" i="1" s="1"/>
  <c r="AP258" i="1" s="1"/>
  <c r="AP466" i="1" s="1"/>
  <c r="H274" i="1"/>
  <c r="G274" i="1" s="1"/>
  <c r="J284" i="1"/>
  <c r="I284" i="1" s="1"/>
  <c r="FB284" i="1" s="1"/>
  <c r="FB492" i="1" s="1"/>
  <c r="H286" i="1"/>
  <c r="G286" i="1" s="1"/>
  <c r="J292" i="1"/>
  <c r="I292" i="1" s="1"/>
  <c r="EC292" i="1" s="1"/>
  <c r="EC500" i="1" s="1"/>
  <c r="J295" i="1"/>
  <c r="I295" i="1" s="1"/>
  <c r="H303" i="1"/>
  <c r="G303" i="1" s="1"/>
  <c r="BS303" i="1" s="1"/>
  <c r="BS511" i="1" s="1"/>
  <c r="H306" i="1"/>
  <c r="G306" i="1" s="1"/>
  <c r="J225" i="1"/>
  <c r="I225" i="1" s="1"/>
  <c r="H227" i="1"/>
  <c r="G227" i="1" s="1"/>
  <c r="BT227" i="1" s="1"/>
  <c r="BT435" i="1" s="1"/>
  <c r="J233" i="1"/>
  <c r="I233" i="1" s="1"/>
  <c r="DW233" i="1" s="1"/>
  <c r="DW441" i="1" s="1"/>
  <c r="H239" i="1"/>
  <c r="G239" i="1" s="1"/>
  <c r="H242" i="1"/>
  <c r="G242" i="1" s="1"/>
  <c r="J249" i="1"/>
  <c r="H255" i="1"/>
  <c r="G255" i="1" s="1"/>
  <c r="BS255" i="1" s="1"/>
  <c r="BS463" i="1" s="1"/>
  <c r="H271" i="1"/>
  <c r="G271" i="1" s="1"/>
  <c r="AI271" i="1" s="1"/>
  <c r="AI479" i="1" s="1"/>
  <c r="H283" i="1"/>
  <c r="G283" i="1" s="1"/>
  <c r="T283" i="1" s="1"/>
  <c r="T491" i="1" s="1"/>
  <c r="H291" i="1"/>
  <c r="G291" i="1" s="1"/>
  <c r="CF291" i="1" s="1"/>
  <c r="CF499" i="1" s="1"/>
  <c r="H294" i="1"/>
  <c r="G294" i="1" s="1"/>
  <c r="AU294" i="1" s="1"/>
  <c r="AU502" i="1" s="1"/>
  <c r="H314" i="1"/>
  <c r="G314" i="1" s="1"/>
  <c r="H320" i="1"/>
  <c r="G320" i="1" s="1"/>
  <c r="AN320" i="1" s="1"/>
  <c r="AN528" i="1" s="1"/>
  <c r="J326" i="1"/>
  <c r="I326" i="1" s="1"/>
  <c r="DC326" i="1" s="1"/>
  <c r="DC534" i="1" s="1"/>
  <c r="H329" i="1"/>
  <c r="G329" i="1" s="1"/>
  <c r="BK329" i="1" s="1"/>
  <c r="BK537" i="1" s="1"/>
  <c r="J330" i="1"/>
  <c r="I330" i="1" s="1"/>
  <c r="H350" i="1"/>
  <c r="G350" i="1" s="1"/>
  <c r="O350" i="1" s="1"/>
  <c r="O558" i="1" s="1"/>
  <c r="J356" i="1"/>
  <c r="H358" i="1"/>
  <c r="J373" i="1"/>
  <c r="I373" i="1" s="1"/>
  <c r="CR373" i="1" s="1"/>
  <c r="CR581" i="1" s="1"/>
  <c r="H378" i="1"/>
  <c r="G378" i="1" s="1"/>
  <c r="BA378" i="1" s="1"/>
  <c r="BA586" i="1" s="1"/>
  <c r="H384" i="1"/>
  <c r="G384" i="1" s="1"/>
  <c r="J391" i="1"/>
  <c r="I391" i="1" s="1"/>
  <c r="CX391" i="1" s="1"/>
  <c r="CX599" i="1" s="1"/>
  <c r="J412" i="1"/>
  <c r="I412" i="1" s="1"/>
  <c r="H212" i="1"/>
  <c r="G212" i="1" s="1"/>
  <c r="J219" i="1"/>
  <c r="I219" i="1" s="1"/>
  <c r="H221" i="1"/>
  <c r="G221" i="1" s="1"/>
  <c r="J239" i="1"/>
  <c r="I239" i="1" s="1"/>
  <c r="H241" i="1"/>
  <c r="G241" i="1" s="1"/>
  <c r="FF244" i="1"/>
  <c r="FF452" i="1" s="1"/>
  <c r="H245" i="1"/>
  <c r="G245" i="1" s="1"/>
  <c r="H251" i="1"/>
  <c r="G251" i="1" s="1"/>
  <c r="H260" i="1"/>
  <c r="G260" i="1" s="1"/>
  <c r="J271" i="1"/>
  <c r="I271" i="1" s="1"/>
  <c r="FF271" i="1" s="1"/>
  <c r="FF479" i="1" s="1"/>
  <c r="H273" i="1"/>
  <c r="H276" i="1"/>
  <c r="G276" i="1" s="1"/>
  <c r="J280" i="1"/>
  <c r="I280" i="1" s="1"/>
  <c r="DF280" i="1" s="1"/>
  <c r="DF488" i="1" s="1"/>
  <c r="H285" i="1"/>
  <c r="G285" i="1" s="1"/>
  <c r="BK285" i="1" s="1"/>
  <c r="BK493" i="1" s="1"/>
  <c r="J291" i="1"/>
  <c r="I291" i="1" s="1"/>
  <c r="ER291" i="1" s="1"/>
  <c r="ER499" i="1" s="1"/>
  <c r="H293" i="1"/>
  <c r="G293" i="1" s="1"/>
  <c r="J294" i="1"/>
  <c r="I294" i="1" s="1"/>
  <c r="H302" i="1"/>
  <c r="G302" i="1" s="1"/>
  <c r="AV302" i="1" s="1"/>
  <c r="AV510" i="1" s="1"/>
  <c r="H305" i="1"/>
  <c r="G305" i="1" s="1"/>
  <c r="J311" i="1"/>
  <c r="I311" i="1" s="1"/>
  <c r="DU311" i="1" s="1"/>
  <c r="DU519" i="1" s="1"/>
  <c r="J320" i="1"/>
  <c r="I320" i="1" s="1"/>
  <c r="CY320" i="1" s="1"/>
  <c r="CY528" i="1" s="1"/>
  <c r="H322" i="1"/>
  <c r="G322" i="1" s="1"/>
  <c r="H328" i="1"/>
  <c r="G328" i="1" s="1"/>
  <c r="AV328" i="1" s="1"/>
  <c r="AV536" i="1" s="1"/>
  <c r="J329" i="1"/>
  <c r="I329" i="1" s="1"/>
  <c r="DX329" i="1" s="1"/>
  <c r="DX537" i="1" s="1"/>
  <c r="J335" i="1"/>
  <c r="I335" i="1" s="1"/>
  <c r="H337" i="1"/>
  <c r="G337" i="1" s="1"/>
  <c r="BK337" i="1" s="1"/>
  <c r="BK545" i="1" s="1"/>
  <c r="J346" i="1"/>
  <c r="I346" i="1" s="1"/>
  <c r="EC346" i="1" s="1"/>
  <c r="EC554" i="1" s="1"/>
  <c r="J347" i="1"/>
  <c r="I347" i="1" s="1"/>
  <c r="DM347" i="1" s="1"/>
  <c r="DM555" i="1" s="1"/>
  <c r="J350" i="1"/>
  <c r="I350" i="1" s="1"/>
  <c r="CZ350" i="1" s="1"/>
  <c r="CZ558" i="1" s="1"/>
  <c r="J358" i="1"/>
  <c r="H360" i="1"/>
  <c r="G360" i="1" s="1"/>
  <c r="J361" i="1"/>
  <c r="J369" i="1"/>
  <c r="I369" i="1" s="1"/>
  <c r="H371" i="1"/>
  <c r="G371" i="1" s="1"/>
  <c r="H380" i="1"/>
  <c r="G380" i="1" s="1"/>
  <c r="BN380" i="1" s="1"/>
  <c r="BN588" i="1" s="1"/>
  <c r="J384" i="1"/>
  <c r="I384" i="1" s="1"/>
  <c r="FE384" i="1" s="1"/>
  <c r="FE592" i="1" s="1"/>
  <c r="H386" i="1"/>
  <c r="G386" i="1" s="1"/>
  <c r="CG386" i="1" s="1"/>
  <c r="CG594" i="1" s="1"/>
  <c r="J393" i="1"/>
  <c r="I393" i="1" s="1"/>
  <c r="H401" i="1"/>
  <c r="G401" i="1" s="1"/>
  <c r="J408" i="1"/>
  <c r="I408" i="1" s="1"/>
  <c r="H254" i="1"/>
  <c r="G254" i="1" s="1"/>
  <c r="N254" i="1" s="1"/>
  <c r="N462" i="1" s="1"/>
  <c r="J268" i="1"/>
  <c r="I268" i="1" s="1"/>
  <c r="DB268" i="1" s="1"/>
  <c r="DB476" i="1" s="1"/>
  <c r="H270" i="1"/>
  <c r="G270" i="1" s="1"/>
  <c r="J276" i="1"/>
  <c r="I276" i="1" s="1"/>
  <c r="J288" i="1"/>
  <c r="I288" i="1" s="1"/>
  <c r="EB288" i="1" s="1"/>
  <c r="EB496" i="1" s="1"/>
  <c r="J299" i="1"/>
  <c r="I299" i="1" s="1"/>
  <c r="I302" i="1"/>
  <c r="DH302" i="1" s="1"/>
  <c r="DH510" i="1" s="1"/>
  <c r="H304" i="1"/>
  <c r="J308" i="1"/>
  <c r="I308" i="1" s="1"/>
  <c r="J332" i="1"/>
  <c r="I332" i="1" s="1"/>
  <c r="J343" i="1"/>
  <c r="I343" i="1" s="1"/>
  <c r="DX343" i="1" s="1"/>
  <c r="DX551" i="1" s="1"/>
  <c r="H345" i="1"/>
  <c r="G345" i="1" s="1"/>
  <c r="CA345" i="1" s="1"/>
  <c r="CA553" i="1" s="1"/>
  <c r="J355" i="1"/>
  <c r="I355" i="1" s="1"/>
  <c r="H357" i="1"/>
  <c r="J366" i="1"/>
  <c r="I366" i="1" s="1"/>
  <c r="J390" i="1"/>
  <c r="I390" i="1" s="1"/>
  <c r="J404" i="1"/>
  <c r="J411" i="1"/>
  <c r="H413" i="1"/>
  <c r="G413" i="1" s="1"/>
  <c r="AU404" i="1"/>
  <c r="AU612" i="1" s="1"/>
  <c r="J218" i="1"/>
  <c r="I218" i="1" s="1"/>
  <c r="DL218" i="1" s="1"/>
  <c r="DL426" i="1" s="1"/>
  <c r="H220" i="1"/>
  <c r="J226" i="1"/>
  <c r="I226" i="1" s="1"/>
  <c r="H228" i="1"/>
  <c r="G228" i="1" s="1"/>
  <c r="H256" i="1"/>
  <c r="G256" i="1" s="1"/>
  <c r="J267" i="1"/>
  <c r="I267" i="1" s="1"/>
  <c r="H269" i="1"/>
  <c r="G269" i="1" s="1"/>
  <c r="Z269" i="1" s="1"/>
  <c r="Z477" i="1" s="1"/>
  <c r="J270" i="1"/>
  <c r="I270" i="1" s="1"/>
  <c r="H275" i="1"/>
  <c r="G275" i="1" s="1"/>
  <c r="AJ275" i="1" s="1"/>
  <c r="AJ483" i="1" s="1"/>
  <c r="H284" i="1"/>
  <c r="H295" i="1"/>
  <c r="G295" i="1" s="1"/>
  <c r="AW295" i="1" s="1"/>
  <c r="AW503" i="1" s="1"/>
  <c r="J313" i="1"/>
  <c r="I313" i="1" s="1"/>
  <c r="DR313" i="1" s="1"/>
  <c r="DR521" i="1" s="1"/>
  <c r="H318" i="1"/>
  <c r="G318" i="1" s="1"/>
  <c r="J319" i="1"/>
  <c r="I319" i="1" s="1"/>
  <c r="H321" i="1"/>
  <c r="G321" i="1" s="1"/>
  <c r="O321" i="1" s="1"/>
  <c r="O529" i="1" s="1"/>
  <c r="G330" i="1"/>
  <c r="L330" i="1" s="1"/>
  <c r="L538" i="1" s="1"/>
  <c r="J334" i="1"/>
  <c r="I334" i="1" s="1"/>
  <c r="EK334" i="1" s="1"/>
  <c r="EK542" i="1" s="1"/>
  <c r="H339" i="1"/>
  <c r="G339" i="1" s="1"/>
  <c r="H348" i="1"/>
  <c r="J357" i="1"/>
  <c r="I357" i="1" s="1"/>
  <c r="H359" i="1"/>
  <c r="G359" i="1" s="1"/>
  <c r="H362" i="1"/>
  <c r="G362" i="1" s="1"/>
  <c r="H373" i="1"/>
  <c r="G373" i="1" s="1"/>
  <c r="CG373" i="1" s="1"/>
  <c r="CG581" i="1" s="1"/>
  <c r="J374" i="1"/>
  <c r="I374" i="1" s="1"/>
  <c r="H382" i="1"/>
  <c r="G382" i="1" s="1"/>
  <c r="AO382" i="1" s="1"/>
  <c r="AO590" i="1" s="1"/>
  <c r="H383" i="1"/>
  <c r="G383" i="1" s="1"/>
  <c r="AF383" i="1" s="1"/>
  <c r="AF591" i="1" s="1"/>
  <c r="H388" i="1"/>
  <c r="J389" i="1"/>
  <c r="I389" i="1" s="1"/>
  <c r="J392" i="1"/>
  <c r="H397" i="1"/>
  <c r="G397" i="1" s="1"/>
  <c r="G215" i="1"/>
  <c r="FF215" i="1"/>
  <c r="FF423" i="1" s="1"/>
  <c r="H222" i="1"/>
  <c r="G222" i="1" s="1"/>
  <c r="J229" i="1"/>
  <c r="I229" i="1" s="1"/>
  <c r="CO229" i="1" s="1"/>
  <c r="CO437" i="1" s="1"/>
  <c r="CZ217" i="1"/>
  <c r="CZ425" i="1" s="1"/>
  <c r="H219" i="1"/>
  <c r="G219" i="1" s="1"/>
  <c r="BH219" i="1" s="1"/>
  <c r="BH427" i="1" s="1"/>
  <c r="DP217" i="1"/>
  <c r="DP425" i="1" s="1"/>
  <c r="CT215" i="1"/>
  <c r="CT423" i="1" s="1"/>
  <c r="EN217" i="1"/>
  <c r="EN425" i="1" s="1"/>
  <c r="H223" i="1"/>
  <c r="G223" i="1" s="1"/>
  <c r="J230" i="1"/>
  <c r="I230" i="1" s="1"/>
  <c r="J213" i="1"/>
  <c r="I213" i="1" s="1"/>
  <c r="EA213" i="1" s="1"/>
  <c r="EA421" i="1" s="1"/>
  <c r="DJ215" i="1"/>
  <c r="DJ423" i="1" s="1"/>
  <c r="J227" i="1"/>
  <c r="I227" i="1" s="1"/>
  <c r="DQ227" i="1" s="1"/>
  <c r="DQ435" i="1" s="1"/>
  <c r="J228" i="1"/>
  <c r="I228" i="1" s="1"/>
  <c r="H229" i="1"/>
  <c r="G229" i="1" s="1"/>
  <c r="FB217" i="1"/>
  <c r="FB425" i="1" s="1"/>
  <c r="FD217" i="1"/>
  <c r="FD425" i="1" s="1"/>
  <c r="CY244" i="1"/>
  <c r="CY452" i="1" s="1"/>
  <c r="EM244" i="1"/>
  <c r="EM452" i="1" s="1"/>
  <c r="AV252" i="1"/>
  <c r="AV460" i="1" s="1"/>
  <c r="EH379" i="1"/>
  <c r="EH587" i="1" s="1"/>
  <c r="J236" i="1"/>
  <c r="I236" i="1" s="1"/>
  <c r="DM236" i="1" s="1"/>
  <c r="DM444" i="1" s="1"/>
  <c r="DG244" i="1"/>
  <c r="DG452" i="1" s="1"/>
  <c r="EN244" i="1"/>
  <c r="EN452" i="1" s="1"/>
  <c r="BF252" i="1"/>
  <c r="BF460" i="1" s="1"/>
  <c r="J253" i="1"/>
  <c r="I253" i="1" s="1"/>
  <c r="EP253" i="1" s="1"/>
  <c r="EP461" i="1" s="1"/>
  <c r="J254" i="1"/>
  <c r="I254" i="1" s="1"/>
  <c r="DK254" i="1" s="1"/>
  <c r="DK462" i="1" s="1"/>
  <c r="J255" i="1"/>
  <c r="I255" i="1" s="1"/>
  <c r="DA255" i="1" s="1"/>
  <c r="DA463" i="1" s="1"/>
  <c r="CQ260" i="1"/>
  <c r="CQ468" i="1" s="1"/>
  <c r="DX260" i="1"/>
  <c r="DX468" i="1" s="1"/>
  <c r="H263" i="1"/>
  <c r="G263" i="1" s="1"/>
  <c r="J275" i="1"/>
  <c r="I275" i="1" s="1"/>
  <c r="H277" i="1"/>
  <c r="G277" i="1" s="1"/>
  <c r="AY277" i="1" s="1"/>
  <c r="AY485" i="1" s="1"/>
  <c r="J279" i="1"/>
  <c r="I279" i="1" s="1"/>
  <c r="J303" i="1"/>
  <c r="H307" i="1"/>
  <c r="G307" i="1" s="1"/>
  <c r="BR307" i="1" s="1"/>
  <c r="BR515" i="1" s="1"/>
  <c r="J314" i="1"/>
  <c r="I314" i="1" s="1"/>
  <c r="J316" i="1"/>
  <c r="I316" i="1" s="1"/>
  <c r="DH316" i="1" s="1"/>
  <c r="DH524" i="1" s="1"/>
  <c r="DZ327" i="1"/>
  <c r="DZ535" i="1" s="1"/>
  <c r="DH244" i="1"/>
  <c r="DH452" i="1" s="1"/>
  <c r="EU244" i="1"/>
  <c r="EU452" i="1" s="1"/>
  <c r="BR252" i="1"/>
  <c r="BR460" i="1" s="1"/>
  <c r="CR260" i="1"/>
  <c r="CR468" i="1" s="1"/>
  <c r="EE260" i="1"/>
  <c r="EE468" i="1" s="1"/>
  <c r="I285" i="1"/>
  <c r="DZ285" i="1" s="1"/>
  <c r="DZ493" i="1" s="1"/>
  <c r="FE305" i="1"/>
  <c r="FE513" i="1" s="1"/>
  <c r="I241" i="1"/>
  <c r="DV241" i="1" s="1"/>
  <c r="DV449" i="1" s="1"/>
  <c r="DO244" i="1"/>
  <c r="DO452" i="1" s="1"/>
  <c r="EV244" i="1"/>
  <c r="EV452" i="1" s="1"/>
  <c r="CY260" i="1"/>
  <c r="CY468" i="1" s="1"/>
  <c r="EF260" i="1"/>
  <c r="EF468" i="1" s="1"/>
  <c r="J269" i="1"/>
  <c r="I269" i="1" s="1"/>
  <c r="EW269" i="1" s="1"/>
  <c r="EW477" i="1" s="1"/>
  <c r="J286" i="1"/>
  <c r="I286" i="1" s="1"/>
  <c r="H296" i="1"/>
  <c r="G296" i="1" s="1"/>
  <c r="BS296" i="1" s="1"/>
  <c r="BS504" i="1" s="1"/>
  <c r="H297" i="1"/>
  <c r="J307" i="1"/>
  <c r="I307" i="1" s="1"/>
  <c r="H308" i="1"/>
  <c r="G308" i="1" s="1"/>
  <c r="AW308" i="1" s="1"/>
  <c r="AW516" i="1" s="1"/>
  <c r="AJ315" i="1"/>
  <c r="AJ523" i="1" s="1"/>
  <c r="DP244" i="1"/>
  <c r="DP452" i="1" s="1"/>
  <c r="FC244" i="1"/>
  <c r="FC452" i="1" s="1"/>
  <c r="H246" i="1"/>
  <c r="G246" i="1" s="1"/>
  <c r="J259" i="1"/>
  <c r="I259" i="1" s="1"/>
  <c r="CZ260" i="1"/>
  <c r="CZ468" i="1" s="1"/>
  <c r="DW244" i="1"/>
  <c r="DW452" i="1" s="1"/>
  <c r="FD244" i="1"/>
  <c r="FD452" i="1" s="1"/>
  <c r="CB252" i="1"/>
  <c r="CB460" i="1" s="1"/>
  <c r="DG260" i="1"/>
  <c r="DG468" i="1" s="1"/>
  <c r="EU260" i="1"/>
  <c r="EU468" i="1" s="1"/>
  <c r="H272" i="1"/>
  <c r="G272" i="1" s="1"/>
  <c r="H280" i="1"/>
  <c r="G280" i="1" s="1"/>
  <c r="CA280" i="1" s="1"/>
  <c r="CA488" i="1" s="1"/>
  <c r="H287" i="1"/>
  <c r="G287" i="1" s="1"/>
  <c r="G289" i="1"/>
  <c r="CF289" i="1" s="1"/>
  <c r="CF497" i="1" s="1"/>
  <c r="Q403" i="1"/>
  <c r="Q611" i="1" s="1"/>
  <c r="J237" i="1"/>
  <c r="I237" i="1" s="1"/>
  <c r="CQ244" i="1"/>
  <c r="CQ452" i="1" s="1"/>
  <c r="DX244" i="1"/>
  <c r="DX452" i="1" s="1"/>
  <c r="H247" i="1"/>
  <c r="G247" i="1" s="1"/>
  <c r="N247" i="1" s="1"/>
  <c r="N455" i="1" s="1"/>
  <c r="AC252" i="1"/>
  <c r="AC460" i="1" s="1"/>
  <c r="DO260" i="1"/>
  <c r="DO468" i="1" s="1"/>
  <c r="EV260" i="1"/>
  <c r="EV468" i="1" s="1"/>
  <c r="EQ284" i="1"/>
  <c r="EQ492" i="1" s="1"/>
  <c r="CR244" i="1"/>
  <c r="CR452" i="1" s="1"/>
  <c r="EE244" i="1"/>
  <c r="EE452" i="1" s="1"/>
  <c r="J258" i="1"/>
  <c r="I258" i="1" s="1"/>
  <c r="EB258" i="1" s="1"/>
  <c r="EB466" i="1" s="1"/>
  <c r="FA260" i="1"/>
  <c r="FA468" i="1" s="1"/>
  <c r="DP260" i="1"/>
  <c r="DP468" i="1" s="1"/>
  <c r="FC260" i="1"/>
  <c r="FC468" i="1" s="1"/>
  <c r="H266" i="1"/>
  <c r="J272" i="1"/>
  <c r="I272" i="1" s="1"/>
  <c r="J278" i="1"/>
  <c r="I278" i="1" s="1"/>
  <c r="DK278" i="1" s="1"/>
  <c r="DK486" i="1" s="1"/>
  <c r="H279" i="1"/>
  <c r="G279" i="1" s="1"/>
  <c r="AD279" i="1" s="1"/>
  <c r="AD487" i="1" s="1"/>
  <c r="H316" i="1"/>
  <c r="G316" i="1" s="1"/>
  <c r="H368" i="1"/>
  <c r="G368" i="1" s="1"/>
  <c r="AX368" i="1" s="1"/>
  <c r="AX576" i="1" s="1"/>
  <c r="BS404" i="1"/>
  <c r="BS612" i="1" s="1"/>
  <c r="J324" i="1"/>
  <c r="H326" i="1"/>
  <c r="T389" i="1"/>
  <c r="T597" i="1" s="1"/>
  <c r="CI404" i="1"/>
  <c r="CI612" i="1" s="1"/>
  <c r="J322" i="1"/>
  <c r="I322" i="1" s="1"/>
  <c r="H323" i="1"/>
  <c r="G323" i="1" s="1"/>
  <c r="J331" i="1"/>
  <c r="H332" i="1"/>
  <c r="G332" i="1" s="1"/>
  <c r="H334" i="1"/>
  <c r="H352" i="1"/>
  <c r="G352" i="1" s="1"/>
  <c r="G357" i="1"/>
  <c r="CK357" i="1" s="1"/>
  <c r="CK565" i="1" s="1"/>
  <c r="H374" i="1"/>
  <c r="G374" i="1" s="1"/>
  <c r="CI374" i="1" s="1"/>
  <c r="CI582" i="1" s="1"/>
  <c r="J375" i="1"/>
  <c r="I375" i="1" s="1"/>
  <c r="FD380" i="1"/>
  <c r="FD588" i="1" s="1"/>
  <c r="DQ380" i="1"/>
  <c r="DQ588" i="1" s="1"/>
  <c r="J382" i="1"/>
  <c r="I382" i="1" s="1"/>
  <c r="BK389" i="1"/>
  <c r="BK597" i="1" s="1"/>
  <c r="H396" i="1"/>
  <c r="G396" i="1" s="1"/>
  <c r="AV396" i="1" s="1"/>
  <c r="AV604" i="1" s="1"/>
  <c r="X331" i="1"/>
  <c r="X539" i="1" s="1"/>
  <c r="CN379" i="1"/>
  <c r="CN587" i="1" s="1"/>
  <c r="CL389" i="1"/>
  <c r="CL597" i="1" s="1"/>
  <c r="AA329" i="1"/>
  <c r="AA537" i="1" s="1"/>
  <c r="AJ331" i="1"/>
  <c r="AJ539" i="1" s="1"/>
  <c r="J352" i="1"/>
  <c r="I352" i="1" s="1"/>
  <c r="FC352" i="1" s="1"/>
  <c r="FC560" i="1" s="1"/>
  <c r="H364" i="1"/>
  <c r="G364" i="1" s="1"/>
  <c r="J378" i="1"/>
  <c r="I378" i="1" s="1"/>
  <c r="CW379" i="1"/>
  <c r="CW587" i="1" s="1"/>
  <c r="G381" i="1"/>
  <c r="BO381" i="1" s="1"/>
  <c r="BO589" i="1" s="1"/>
  <c r="H393" i="1"/>
  <c r="G393" i="1" s="1"/>
  <c r="J396" i="1"/>
  <c r="I396" i="1" s="1"/>
  <c r="O404" i="1"/>
  <c r="O612" i="1" s="1"/>
  <c r="AS331" i="1"/>
  <c r="AS539" i="1" s="1"/>
  <c r="I341" i="1"/>
  <c r="I371" i="1"/>
  <c r="DK371" i="1" s="1"/>
  <c r="DK579" i="1" s="1"/>
  <c r="H376" i="1"/>
  <c r="DG379" i="1"/>
  <c r="DG587" i="1" s="1"/>
  <c r="H394" i="1"/>
  <c r="G394" i="1" s="1"/>
  <c r="BA394" i="1" s="1"/>
  <c r="BA602" i="1" s="1"/>
  <c r="AM404" i="1"/>
  <c r="AM612" i="1" s="1"/>
  <c r="J410" i="1"/>
  <c r="I410" i="1" s="1"/>
  <c r="EG410" i="1" s="1"/>
  <c r="EG618" i="1" s="1"/>
  <c r="BA331" i="1"/>
  <c r="BA539" i="1" s="1"/>
  <c r="H324" i="1"/>
  <c r="EX326" i="1"/>
  <c r="EX534" i="1" s="1"/>
  <c r="J338" i="1"/>
  <c r="I338" i="1" s="1"/>
  <c r="J344" i="1"/>
  <c r="I344" i="1" s="1"/>
  <c r="H349" i="1"/>
  <c r="G349" i="1" s="1"/>
  <c r="W349" i="1" s="1"/>
  <c r="W557" i="1" s="1"/>
  <c r="J354" i="1"/>
  <c r="I354" i="1" s="1"/>
  <c r="H363" i="1"/>
  <c r="G363" i="1" s="1"/>
  <c r="H369" i="1"/>
  <c r="H370" i="1"/>
  <c r="H379" i="1"/>
  <c r="G379" i="1" s="1"/>
  <c r="J383" i="1"/>
  <c r="I383" i="1" s="1"/>
  <c r="H391" i="1"/>
  <c r="H392" i="1"/>
  <c r="G392" i="1" s="1"/>
  <c r="BH392" i="1" s="1"/>
  <c r="BH600" i="1" s="1"/>
  <c r="H398" i="1"/>
  <c r="G398" i="1" s="1"/>
  <c r="H412" i="1"/>
  <c r="G412" i="1" s="1"/>
  <c r="BI412" i="1" s="1"/>
  <c r="BI620" i="1" s="1"/>
  <c r="U6" i="1"/>
  <c r="U38" i="1"/>
  <c r="U70" i="1"/>
  <c r="U140" i="1"/>
  <c r="U172" i="1"/>
  <c r="FD215" i="1"/>
  <c r="FD423" i="1" s="1"/>
  <c r="EV215" i="1"/>
  <c r="EV423" i="1" s="1"/>
  <c r="EN215" i="1"/>
  <c r="EN423" i="1" s="1"/>
  <c r="EF215" i="1"/>
  <c r="EF423" i="1" s="1"/>
  <c r="DX215" i="1"/>
  <c r="DX423" i="1" s="1"/>
  <c r="DP215" i="1"/>
  <c r="DP423" i="1" s="1"/>
  <c r="DH215" i="1"/>
  <c r="DH423" i="1" s="1"/>
  <c r="CZ215" i="1"/>
  <c r="CZ423" i="1" s="1"/>
  <c r="CR215" i="1"/>
  <c r="CR423" i="1" s="1"/>
  <c r="FC215" i="1"/>
  <c r="FC423" i="1" s="1"/>
  <c r="EU215" i="1"/>
  <c r="EU423" i="1" s="1"/>
  <c r="EM215" i="1"/>
  <c r="EM423" i="1" s="1"/>
  <c r="EE215" i="1"/>
  <c r="EE423" i="1" s="1"/>
  <c r="DW215" i="1"/>
  <c r="DW423" i="1" s="1"/>
  <c r="DO215" i="1"/>
  <c r="DO423" i="1" s="1"/>
  <c r="DG215" i="1"/>
  <c r="DG423" i="1" s="1"/>
  <c r="CY215" i="1"/>
  <c r="CY423" i="1" s="1"/>
  <c r="CQ215" i="1"/>
  <c r="CQ423" i="1" s="1"/>
  <c r="FB215" i="1"/>
  <c r="FB423" i="1" s="1"/>
  <c r="ET215" i="1"/>
  <c r="ET423" i="1" s="1"/>
  <c r="EL215" i="1"/>
  <c r="EL423" i="1" s="1"/>
  <c r="ED215" i="1"/>
  <c r="ED423" i="1" s="1"/>
  <c r="DV215" i="1"/>
  <c r="DV423" i="1" s="1"/>
  <c r="DN215" i="1"/>
  <c r="DN423" i="1" s="1"/>
  <c r="DF215" i="1"/>
  <c r="DF423" i="1" s="1"/>
  <c r="CX215" i="1"/>
  <c r="CX423" i="1" s="1"/>
  <c r="CP215" i="1"/>
  <c r="CP423" i="1" s="1"/>
  <c r="FA215" i="1"/>
  <c r="FA423" i="1" s="1"/>
  <c r="ES215" i="1"/>
  <c r="ES423" i="1" s="1"/>
  <c r="EK215" i="1"/>
  <c r="EK423" i="1" s="1"/>
  <c r="EC215" i="1"/>
  <c r="EC423" i="1" s="1"/>
  <c r="DU215" i="1"/>
  <c r="DU423" i="1" s="1"/>
  <c r="DM215" i="1"/>
  <c r="DM423" i="1" s="1"/>
  <c r="DE215" i="1"/>
  <c r="DE423" i="1" s="1"/>
  <c r="CW215" i="1"/>
  <c r="CW423" i="1" s="1"/>
  <c r="CO215" i="1"/>
  <c r="CO423" i="1" s="1"/>
  <c r="EZ215" i="1"/>
  <c r="EZ423" i="1" s="1"/>
  <c r="ER215" i="1"/>
  <c r="ER423" i="1" s="1"/>
  <c r="EJ215" i="1"/>
  <c r="EJ423" i="1" s="1"/>
  <c r="EB215" i="1"/>
  <c r="EB423" i="1" s="1"/>
  <c r="DT215" i="1"/>
  <c r="DT423" i="1" s="1"/>
  <c r="DL215" i="1"/>
  <c r="DL423" i="1" s="1"/>
  <c r="DD215" i="1"/>
  <c r="DD423" i="1" s="1"/>
  <c r="CV215" i="1"/>
  <c r="CV423" i="1" s="1"/>
  <c r="CN215" i="1"/>
  <c r="CN423" i="1" s="1"/>
  <c r="EY215" i="1"/>
  <c r="EY423" i="1" s="1"/>
  <c r="EQ215" i="1"/>
  <c r="EQ423" i="1" s="1"/>
  <c r="EI215" i="1"/>
  <c r="EI423" i="1" s="1"/>
  <c r="EA215" i="1"/>
  <c r="EA423" i="1" s="1"/>
  <c r="DS215" i="1"/>
  <c r="DS423" i="1" s="1"/>
  <c r="DK215" i="1"/>
  <c r="DK423" i="1" s="1"/>
  <c r="DC215" i="1"/>
  <c r="DC423" i="1" s="1"/>
  <c r="CU215" i="1"/>
  <c r="CU423" i="1" s="1"/>
  <c r="CM215" i="1"/>
  <c r="CM423" i="1" s="1"/>
  <c r="FE215" i="1"/>
  <c r="FE423" i="1" s="1"/>
  <c r="EW215" i="1"/>
  <c r="EW423" i="1" s="1"/>
  <c r="EO215" i="1"/>
  <c r="EO423" i="1" s="1"/>
  <c r="EG215" i="1"/>
  <c r="EG423" i="1" s="1"/>
  <c r="DY215" i="1"/>
  <c r="DY423" i="1" s="1"/>
  <c r="DQ215" i="1"/>
  <c r="DQ423" i="1" s="1"/>
  <c r="DI215" i="1"/>
  <c r="DI423" i="1" s="1"/>
  <c r="DA215" i="1"/>
  <c r="DA423" i="1" s="1"/>
  <c r="CS215" i="1"/>
  <c r="CS423" i="1" s="1"/>
  <c r="DB215" i="1"/>
  <c r="DB423" i="1" s="1"/>
  <c r="EJ227" i="1"/>
  <c r="EJ435" i="1" s="1"/>
  <c r="EO227" i="1"/>
  <c r="EO435" i="1" s="1"/>
  <c r="DT227" i="1"/>
  <c r="DT435" i="1" s="1"/>
  <c r="EN227" i="1"/>
  <c r="EN435" i="1" s="1"/>
  <c r="EK227" i="1"/>
  <c r="EK435" i="1" s="1"/>
  <c r="DZ227" i="1"/>
  <c r="DZ435" i="1" s="1"/>
  <c r="CA229" i="1"/>
  <c r="CA437" i="1" s="1"/>
  <c r="AM6" i="1"/>
  <c r="AA6" i="1"/>
  <c r="O6" i="1"/>
  <c r="AJ6" i="1"/>
  <c r="X6" i="1"/>
  <c r="AM38" i="1"/>
  <c r="AA38" i="1"/>
  <c r="O38" i="1"/>
  <c r="AJ38" i="1"/>
  <c r="X38" i="1"/>
  <c r="AM70" i="1"/>
  <c r="AA70" i="1"/>
  <c r="O70" i="1"/>
  <c r="AJ70" i="1"/>
  <c r="X70" i="1"/>
  <c r="AM140" i="1"/>
  <c r="AA140" i="1"/>
  <c r="O140" i="1"/>
  <c r="AJ140" i="1"/>
  <c r="X140" i="1"/>
  <c r="AM172" i="1"/>
  <c r="AA172" i="1"/>
  <c r="O172" i="1"/>
  <c r="AJ172" i="1"/>
  <c r="X172" i="1"/>
  <c r="CG221" i="1"/>
  <c r="CG429" i="1" s="1"/>
  <c r="M221" i="1"/>
  <c r="M429" i="1" s="1"/>
  <c r="U14" i="1"/>
  <c r="AD30" i="1"/>
  <c r="U46" i="1"/>
  <c r="AD62" i="1"/>
  <c r="X108" i="1"/>
  <c r="AJ124" i="1"/>
  <c r="AD132" i="1"/>
  <c r="U148" i="1"/>
  <c r="AD164" i="1"/>
  <c r="DR215" i="1"/>
  <c r="DR423" i="1" s="1"/>
  <c r="G220" i="1"/>
  <c r="BL220" i="1" s="1"/>
  <c r="BL428" i="1" s="1"/>
  <c r="EO242" i="1"/>
  <c r="EO450" i="1" s="1"/>
  <c r="EO250" i="1"/>
  <c r="EO458" i="1" s="1"/>
  <c r="AM14" i="1"/>
  <c r="AA14" i="1"/>
  <c r="O14" i="1"/>
  <c r="AJ14" i="1"/>
  <c r="X14" i="1"/>
  <c r="AG30" i="1"/>
  <c r="AM46" i="1"/>
  <c r="AA46" i="1"/>
  <c r="O46" i="1"/>
  <c r="AJ46" i="1"/>
  <c r="X46" i="1"/>
  <c r="AG62" i="1"/>
  <c r="AM108" i="1"/>
  <c r="AA108" i="1"/>
  <c r="O108" i="1"/>
  <c r="AG132" i="1"/>
  <c r="AM148" i="1"/>
  <c r="AA148" i="1"/>
  <c r="O148" i="1"/>
  <c r="AJ148" i="1"/>
  <c r="X148" i="1"/>
  <c r="AG164" i="1"/>
  <c r="AD6" i="1"/>
  <c r="AD38" i="1"/>
  <c r="AD70" i="1"/>
  <c r="AM116" i="1"/>
  <c r="AA116" i="1"/>
  <c r="O116" i="1"/>
  <c r="AJ116" i="1"/>
  <c r="X116" i="1"/>
  <c r="U124" i="1"/>
  <c r="AD140" i="1"/>
  <c r="AD172" i="1"/>
  <c r="EH215" i="1"/>
  <c r="EH423" i="1" s="1"/>
  <c r="FA227" i="1"/>
  <c r="FA435" i="1" s="1"/>
  <c r="EB227" i="1"/>
  <c r="EB435" i="1" s="1"/>
  <c r="AG6" i="1"/>
  <c r="AM22" i="1"/>
  <c r="AA22" i="1"/>
  <c r="O22" i="1"/>
  <c r="AJ22" i="1"/>
  <c r="X22" i="1"/>
  <c r="AG38" i="1"/>
  <c r="AM54" i="1"/>
  <c r="AA54" i="1"/>
  <c r="O54" i="1"/>
  <c r="AJ54" i="1"/>
  <c r="X54" i="1"/>
  <c r="AG70" i="1"/>
  <c r="AD108" i="1"/>
  <c r="X124" i="1"/>
  <c r="AG140" i="1"/>
  <c r="AM156" i="1"/>
  <c r="AA156" i="1"/>
  <c r="O156" i="1"/>
  <c r="AJ156" i="1"/>
  <c r="X156" i="1"/>
  <c r="AG172" i="1"/>
  <c r="EP215" i="1"/>
  <c r="EP423" i="1" s="1"/>
  <c r="FE217" i="1"/>
  <c r="FE425" i="1" s="1"/>
  <c r="EW217" i="1"/>
  <c r="EW425" i="1" s="1"/>
  <c r="EO217" i="1"/>
  <c r="EO425" i="1" s="1"/>
  <c r="EG217" i="1"/>
  <c r="EG425" i="1" s="1"/>
  <c r="DY217" i="1"/>
  <c r="DY425" i="1" s="1"/>
  <c r="DQ217" i="1"/>
  <c r="DQ425" i="1" s="1"/>
  <c r="DI217" i="1"/>
  <c r="DI425" i="1" s="1"/>
  <c r="DA217" i="1"/>
  <c r="DA425" i="1" s="1"/>
  <c r="CS217" i="1"/>
  <c r="CS425" i="1" s="1"/>
  <c r="EF217" i="1"/>
  <c r="EF425" i="1" s="1"/>
  <c r="J220" i="1"/>
  <c r="I220" i="1" s="1"/>
  <c r="CC230" i="1"/>
  <c r="CC438" i="1" s="1"/>
  <c r="BM230" i="1"/>
  <c r="BM438" i="1" s="1"/>
  <c r="AW230" i="1"/>
  <c r="AW438" i="1" s="1"/>
  <c r="AD230" i="1"/>
  <c r="AD438" i="1" s="1"/>
  <c r="CH230" i="1"/>
  <c r="CH438" i="1" s="1"/>
  <c r="AL230" i="1"/>
  <c r="AL438" i="1" s="1"/>
  <c r="N230" i="1"/>
  <c r="N438" i="1" s="1"/>
  <c r="CA230" i="1"/>
  <c r="CA438" i="1" s="1"/>
  <c r="BK230" i="1"/>
  <c r="BK438" i="1" s="1"/>
  <c r="AU230" i="1"/>
  <c r="AU438" i="1" s="1"/>
  <c r="AA230" i="1"/>
  <c r="AA438" i="1" s="1"/>
  <c r="BZ230" i="1"/>
  <c r="BZ438" i="1" s="1"/>
  <c r="BJ230" i="1"/>
  <c r="BJ438" i="1" s="1"/>
  <c r="AT230" i="1"/>
  <c r="AT438" i="1" s="1"/>
  <c r="Z230" i="1"/>
  <c r="Z438" i="1" s="1"/>
  <c r="BY230" i="1"/>
  <c r="BY438" i="1" s="1"/>
  <c r="BI230" i="1"/>
  <c r="BI438" i="1" s="1"/>
  <c r="AS230" i="1"/>
  <c r="AS438" i="1" s="1"/>
  <c r="X230" i="1"/>
  <c r="X438" i="1" s="1"/>
  <c r="BB230" i="1"/>
  <c r="BB438" i="1" s="1"/>
  <c r="CK230" i="1"/>
  <c r="CK438" i="1" s="1"/>
  <c r="BU230" i="1"/>
  <c r="BU438" i="1" s="1"/>
  <c r="BE230" i="1"/>
  <c r="BE438" i="1" s="1"/>
  <c r="AO230" i="1"/>
  <c r="AO438" i="1" s="1"/>
  <c r="R230" i="1"/>
  <c r="R438" i="1" s="1"/>
  <c r="CI230" i="1"/>
  <c r="CI438" i="1" s="1"/>
  <c r="BS230" i="1"/>
  <c r="BS438" i="1" s="1"/>
  <c r="BC230" i="1"/>
  <c r="BC438" i="1" s="1"/>
  <c r="AM230" i="1"/>
  <c r="AM438" i="1" s="1"/>
  <c r="O230" i="1"/>
  <c r="O438" i="1" s="1"/>
  <c r="BR230" i="1"/>
  <c r="BR438" i="1" s="1"/>
  <c r="CG230" i="1"/>
  <c r="CG438" i="1" s="1"/>
  <c r="BQ230" i="1"/>
  <c r="BQ438" i="1" s="1"/>
  <c r="BA230" i="1"/>
  <c r="BA438" i="1" s="1"/>
  <c r="AJ230" i="1"/>
  <c r="AJ438" i="1" s="1"/>
  <c r="M230" i="1"/>
  <c r="M438" i="1" s="1"/>
  <c r="AD14" i="1"/>
  <c r="U30" i="1"/>
  <c r="AD46" i="1"/>
  <c r="U62" i="1"/>
  <c r="AG108" i="1"/>
  <c r="AM124" i="1"/>
  <c r="AA124" i="1"/>
  <c r="O124" i="1"/>
  <c r="U132" i="1"/>
  <c r="AD148" i="1"/>
  <c r="U164" i="1"/>
  <c r="EX215" i="1"/>
  <c r="EX423" i="1" s="1"/>
  <c r="CK217" i="1"/>
  <c r="CK425" i="1" s="1"/>
  <c r="EW227" i="1"/>
  <c r="EW435" i="1" s="1"/>
  <c r="R6" i="1"/>
  <c r="AG14" i="1"/>
  <c r="AM30" i="1"/>
  <c r="AA30" i="1"/>
  <c r="O30" i="1"/>
  <c r="AJ30" i="1"/>
  <c r="X30" i="1"/>
  <c r="R38" i="1"/>
  <c r="AG46" i="1"/>
  <c r="AM62" i="1"/>
  <c r="AA62" i="1"/>
  <c r="O62" i="1"/>
  <c r="AJ62" i="1"/>
  <c r="X62" i="1"/>
  <c r="R70" i="1"/>
  <c r="AM132" i="1"/>
  <c r="AA132" i="1"/>
  <c r="O132" i="1"/>
  <c r="AJ132" i="1"/>
  <c r="X132" i="1"/>
  <c r="R140" i="1"/>
  <c r="AM164" i="1"/>
  <c r="AA164" i="1"/>
  <c r="O164" i="1"/>
  <c r="AJ164" i="1"/>
  <c r="X164" i="1"/>
  <c r="R172" i="1"/>
  <c r="BX225" i="1"/>
  <c r="BX433" i="1" s="1"/>
  <c r="CF244" i="1"/>
  <c r="CF452" i="1" s="1"/>
  <c r="BX244" i="1"/>
  <c r="BX452" i="1" s="1"/>
  <c r="BP244" i="1"/>
  <c r="BP452" i="1" s="1"/>
  <c r="BH244" i="1"/>
  <c r="BH452" i="1" s="1"/>
  <c r="AZ244" i="1"/>
  <c r="AZ452" i="1" s="1"/>
  <c r="AR244" i="1"/>
  <c r="AR452" i="1" s="1"/>
  <c r="AI244" i="1"/>
  <c r="AI452" i="1" s="1"/>
  <c r="W244" i="1"/>
  <c r="W452" i="1" s="1"/>
  <c r="L244" i="1"/>
  <c r="L452" i="1" s="1"/>
  <c r="CE244" i="1"/>
  <c r="CE452" i="1" s="1"/>
  <c r="BW244" i="1"/>
  <c r="BW452" i="1" s="1"/>
  <c r="BO244" i="1"/>
  <c r="BO452" i="1" s="1"/>
  <c r="BG244" i="1"/>
  <c r="BG452" i="1" s="1"/>
  <c r="AY244" i="1"/>
  <c r="AY452" i="1" s="1"/>
  <c r="AQ244" i="1"/>
  <c r="AQ452" i="1" s="1"/>
  <c r="AG244" i="1"/>
  <c r="AG452" i="1" s="1"/>
  <c r="U244" i="1"/>
  <c r="U452" i="1" s="1"/>
  <c r="K244" i="1"/>
  <c r="K452" i="1" s="1"/>
  <c r="CK244" i="1"/>
  <c r="CK452" i="1" s="1"/>
  <c r="CC244" i="1"/>
  <c r="CC452" i="1" s="1"/>
  <c r="BU244" i="1"/>
  <c r="BU452" i="1" s="1"/>
  <c r="BM244" i="1"/>
  <c r="BM452" i="1" s="1"/>
  <c r="BE244" i="1"/>
  <c r="BE452" i="1" s="1"/>
  <c r="AW244" i="1"/>
  <c r="AW452" i="1" s="1"/>
  <c r="AO244" i="1"/>
  <c r="AO452" i="1" s="1"/>
  <c r="AD244" i="1"/>
  <c r="AD452" i="1" s="1"/>
  <c r="R244" i="1"/>
  <c r="R452" i="1" s="1"/>
  <c r="CG244" i="1"/>
  <c r="CG452" i="1" s="1"/>
  <c r="BY244" i="1"/>
  <c r="BY452" i="1" s="1"/>
  <c r="BQ244" i="1"/>
  <c r="BQ452" i="1" s="1"/>
  <c r="BI244" i="1"/>
  <c r="BI452" i="1" s="1"/>
  <c r="BA244" i="1"/>
  <c r="BA452" i="1" s="1"/>
  <c r="AS244" i="1"/>
  <c r="AS452" i="1" s="1"/>
  <c r="AJ244" i="1"/>
  <c r="AJ452" i="1" s="1"/>
  <c r="X244" i="1"/>
  <c r="X452" i="1" s="1"/>
  <c r="M244" i="1"/>
  <c r="M452" i="1" s="1"/>
  <c r="CI244" i="1"/>
  <c r="CI452" i="1" s="1"/>
  <c r="BC244" i="1"/>
  <c r="BC452" i="1" s="1"/>
  <c r="O244" i="1"/>
  <c r="O452" i="1" s="1"/>
  <c r="CB244" i="1"/>
  <c r="CB452" i="1" s="1"/>
  <c r="AV244" i="1"/>
  <c r="AV452" i="1" s="1"/>
  <c r="CA244" i="1"/>
  <c r="CA452" i="1" s="1"/>
  <c r="AU244" i="1"/>
  <c r="AU452" i="1" s="1"/>
  <c r="BT244" i="1"/>
  <c r="BT452" i="1" s="1"/>
  <c r="AN244" i="1"/>
  <c r="AN452" i="1" s="1"/>
  <c r="AA244" i="1"/>
  <c r="AA452" i="1" s="1"/>
  <c r="BS244" i="1"/>
  <c r="BS452" i="1" s="1"/>
  <c r="AM244" i="1"/>
  <c r="AM452" i="1" s="1"/>
  <c r="BK244" i="1"/>
  <c r="BK452" i="1" s="1"/>
  <c r="BL244" i="1"/>
  <c r="BL452" i="1" s="1"/>
  <c r="AC244" i="1"/>
  <c r="AC452" i="1" s="1"/>
  <c r="CJ244" i="1"/>
  <c r="CJ452" i="1" s="1"/>
  <c r="BD244" i="1"/>
  <c r="BD452" i="1" s="1"/>
  <c r="Q244" i="1"/>
  <c r="Q452" i="1" s="1"/>
  <c r="DJ250" i="1"/>
  <c r="DJ458" i="1" s="1"/>
  <c r="EP250" i="1"/>
  <c r="EP458" i="1" s="1"/>
  <c r="EW250" i="1"/>
  <c r="EW458" i="1" s="1"/>
  <c r="DQ250" i="1"/>
  <c r="DQ458" i="1" s="1"/>
  <c r="J214" i="1"/>
  <c r="I214" i="1" s="1"/>
  <c r="H216" i="1"/>
  <c r="G216" i="1" s="1"/>
  <c r="CQ217" i="1"/>
  <c r="CQ425" i="1" s="1"/>
  <c r="CY217" i="1"/>
  <c r="CY425" i="1" s="1"/>
  <c r="DG217" i="1"/>
  <c r="DG425" i="1" s="1"/>
  <c r="DO217" i="1"/>
  <c r="DO425" i="1" s="1"/>
  <c r="DW217" i="1"/>
  <c r="DW425" i="1" s="1"/>
  <c r="EE217" i="1"/>
  <c r="EE425" i="1" s="1"/>
  <c r="EM217" i="1"/>
  <c r="EM425" i="1" s="1"/>
  <c r="EU217" i="1"/>
  <c r="EU425" i="1" s="1"/>
  <c r="FC217" i="1"/>
  <c r="FC425" i="1" s="1"/>
  <c r="BW221" i="1"/>
  <c r="BW429" i="1" s="1"/>
  <c r="EQ221" i="1"/>
  <c r="EQ429" i="1" s="1"/>
  <c r="J222" i="1"/>
  <c r="I222" i="1" s="1"/>
  <c r="H224" i="1"/>
  <c r="G224" i="1" s="1"/>
  <c r="H232" i="1"/>
  <c r="G232" i="1" s="1"/>
  <c r="J238" i="1"/>
  <c r="I238" i="1" s="1"/>
  <c r="H240" i="1"/>
  <c r="G240" i="1" s="1"/>
  <c r="EB240" i="1"/>
  <c r="EB448" i="1" s="1"/>
  <c r="DQ242" i="1"/>
  <c r="DQ450" i="1" s="1"/>
  <c r="EW242" i="1"/>
  <c r="EW450" i="1" s="1"/>
  <c r="DF245" i="1"/>
  <c r="DF453" i="1" s="1"/>
  <c r="EL245" i="1"/>
  <c r="EL453" i="1" s="1"/>
  <c r="DI250" i="1"/>
  <c r="DI458" i="1" s="1"/>
  <c r="EA255" i="1"/>
  <c r="EA463" i="1" s="1"/>
  <c r="EZ255" i="1"/>
  <c r="EZ463" i="1" s="1"/>
  <c r="DR242" i="1"/>
  <c r="DR450" i="1" s="1"/>
  <c r="J232" i="1"/>
  <c r="I232" i="1" s="1"/>
  <c r="CS242" i="1"/>
  <c r="CS450" i="1" s="1"/>
  <c r="DY242" i="1"/>
  <c r="DY450" i="1" s="1"/>
  <c r="FE242" i="1"/>
  <c r="FE450" i="1" s="1"/>
  <c r="J246" i="1"/>
  <c r="I246" i="1" s="1"/>
  <c r="H248" i="1"/>
  <c r="G248" i="1" s="1"/>
  <c r="CB247" i="1"/>
  <c r="CB455" i="1" s="1"/>
  <c r="CT217" i="1"/>
  <c r="CT425" i="1" s="1"/>
  <c r="DB217" i="1"/>
  <c r="DB425" i="1" s="1"/>
  <c r="DJ217" i="1"/>
  <c r="DJ425" i="1" s="1"/>
  <c r="DR217" i="1"/>
  <c r="DR425" i="1" s="1"/>
  <c r="DZ217" i="1"/>
  <c r="DZ425" i="1" s="1"/>
  <c r="EH217" i="1"/>
  <c r="EH425" i="1" s="1"/>
  <c r="EP217" i="1"/>
  <c r="EP425" i="1" s="1"/>
  <c r="EX217" i="1"/>
  <c r="EX425" i="1" s="1"/>
  <c r="FF217" i="1"/>
  <c r="FF425" i="1" s="1"/>
  <c r="BJ221" i="1"/>
  <c r="BJ429" i="1" s="1"/>
  <c r="CX221" i="1"/>
  <c r="CX429" i="1" s="1"/>
  <c r="H226" i="1"/>
  <c r="G226" i="1" s="1"/>
  <c r="CT242" i="1"/>
  <c r="CT450" i="1" s="1"/>
  <c r="DZ242" i="1"/>
  <c r="DZ450" i="1" s="1"/>
  <c r="FF242" i="1"/>
  <c r="FF450" i="1" s="1"/>
  <c r="EY245" i="1"/>
  <c r="EY453" i="1" s="1"/>
  <c r="DO245" i="1"/>
  <c r="DO453" i="1" s="1"/>
  <c r="EU245" i="1"/>
  <c r="EU453" i="1" s="1"/>
  <c r="J247" i="1"/>
  <c r="I247" i="1" s="1"/>
  <c r="H249" i="1"/>
  <c r="G249" i="1" s="1"/>
  <c r="FB250" i="1"/>
  <c r="FB458" i="1" s="1"/>
  <c r="ET250" i="1"/>
  <c r="ET458" i="1" s="1"/>
  <c r="EL250" i="1"/>
  <c r="EL458" i="1" s="1"/>
  <c r="ED250" i="1"/>
  <c r="ED458" i="1" s="1"/>
  <c r="DV250" i="1"/>
  <c r="DV458" i="1" s="1"/>
  <c r="DN250" i="1"/>
  <c r="DN458" i="1" s="1"/>
  <c r="DF250" i="1"/>
  <c r="DF458" i="1" s="1"/>
  <c r="CX250" i="1"/>
  <c r="CX458" i="1" s="1"/>
  <c r="CP250" i="1"/>
  <c r="CP458" i="1" s="1"/>
  <c r="FA250" i="1"/>
  <c r="FA458" i="1" s="1"/>
  <c r="ES250" i="1"/>
  <c r="ES458" i="1" s="1"/>
  <c r="EK250" i="1"/>
  <c r="EK458" i="1" s="1"/>
  <c r="EC250" i="1"/>
  <c r="EC458" i="1" s="1"/>
  <c r="DU250" i="1"/>
  <c r="DU458" i="1" s="1"/>
  <c r="DM250" i="1"/>
  <c r="DM458" i="1" s="1"/>
  <c r="DE250" i="1"/>
  <c r="DE458" i="1" s="1"/>
  <c r="CW250" i="1"/>
  <c r="CW458" i="1" s="1"/>
  <c r="CO250" i="1"/>
  <c r="CO458" i="1" s="1"/>
  <c r="EZ250" i="1"/>
  <c r="EZ458" i="1" s="1"/>
  <c r="ER250" i="1"/>
  <c r="ER458" i="1" s="1"/>
  <c r="EJ250" i="1"/>
  <c r="EJ458" i="1" s="1"/>
  <c r="EB250" i="1"/>
  <c r="EB458" i="1" s="1"/>
  <c r="DT250" i="1"/>
  <c r="DT458" i="1" s="1"/>
  <c r="DL250" i="1"/>
  <c r="DL458" i="1" s="1"/>
  <c r="DD250" i="1"/>
  <c r="DD458" i="1" s="1"/>
  <c r="CV250" i="1"/>
  <c r="CV458" i="1" s="1"/>
  <c r="CN250" i="1"/>
  <c r="CN458" i="1" s="1"/>
  <c r="EY250" i="1"/>
  <c r="EY458" i="1" s="1"/>
  <c r="EQ250" i="1"/>
  <c r="EQ458" i="1" s="1"/>
  <c r="EI250" i="1"/>
  <c r="EI458" i="1" s="1"/>
  <c r="EA250" i="1"/>
  <c r="EA458" i="1" s="1"/>
  <c r="DS250" i="1"/>
  <c r="DS458" i="1" s="1"/>
  <c r="DK250" i="1"/>
  <c r="DK458" i="1" s="1"/>
  <c r="DC250" i="1"/>
  <c r="DC458" i="1" s="1"/>
  <c r="CU250" i="1"/>
  <c r="CU458" i="1" s="1"/>
  <c r="CM250" i="1"/>
  <c r="CM458" i="1" s="1"/>
  <c r="FD250" i="1"/>
  <c r="FD458" i="1" s="1"/>
  <c r="EV250" i="1"/>
  <c r="EV458" i="1" s="1"/>
  <c r="EN250" i="1"/>
  <c r="EN458" i="1" s="1"/>
  <c r="EF250" i="1"/>
  <c r="EF458" i="1" s="1"/>
  <c r="DX250" i="1"/>
  <c r="DX458" i="1" s="1"/>
  <c r="DP250" i="1"/>
  <c r="DP458" i="1" s="1"/>
  <c r="DH250" i="1"/>
  <c r="DH458" i="1" s="1"/>
  <c r="CZ250" i="1"/>
  <c r="CZ458" i="1" s="1"/>
  <c r="CR250" i="1"/>
  <c r="CR458" i="1" s="1"/>
  <c r="FC250" i="1"/>
  <c r="FC458" i="1" s="1"/>
  <c r="EU250" i="1"/>
  <c r="EU458" i="1" s="1"/>
  <c r="EM250" i="1"/>
  <c r="EM458" i="1" s="1"/>
  <c r="EE250" i="1"/>
  <c r="EE458" i="1" s="1"/>
  <c r="DW250" i="1"/>
  <c r="DW458" i="1" s="1"/>
  <c r="DO250" i="1"/>
  <c r="DO458" i="1" s="1"/>
  <c r="DG250" i="1"/>
  <c r="DG458" i="1" s="1"/>
  <c r="CY250" i="1"/>
  <c r="CY458" i="1" s="1"/>
  <c r="CQ250" i="1"/>
  <c r="CQ458" i="1" s="1"/>
  <c r="DR250" i="1"/>
  <c r="DR458" i="1" s="1"/>
  <c r="EX250" i="1"/>
  <c r="EX458" i="1" s="1"/>
  <c r="BG217" i="1"/>
  <c r="BG425" i="1" s="1"/>
  <c r="CM217" i="1"/>
  <c r="CM425" i="1" s="1"/>
  <c r="CU217" i="1"/>
  <c r="CU425" i="1" s="1"/>
  <c r="DC217" i="1"/>
  <c r="DC425" i="1" s="1"/>
  <c r="DK217" i="1"/>
  <c r="DK425" i="1" s="1"/>
  <c r="DS217" i="1"/>
  <c r="DS425" i="1" s="1"/>
  <c r="EA217" i="1"/>
  <c r="EA425" i="1" s="1"/>
  <c r="EI217" i="1"/>
  <c r="EI425" i="1" s="1"/>
  <c r="EQ217" i="1"/>
  <c r="EQ425" i="1" s="1"/>
  <c r="EY217" i="1"/>
  <c r="EY425" i="1" s="1"/>
  <c r="AV220" i="1"/>
  <c r="AV428" i="1" s="1"/>
  <c r="BS221" i="1"/>
  <c r="BS429" i="1" s="1"/>
  <c r="CY221" i="1"/>
  <c r="CY429" i="1" s="1"/>
  <c r="BS225" i="1"/>
  <c r="BS433" i="1" s="1"/>
  <c r="CO227" i="1"/>
  <c r="CO435" i="1" s="1"/>
  <c r="CZ227" i="1"/>
  <c r="CZ435" i="1" s="1"/>
  <c r="DJ227" i="1"/>
  <c r="DJ435" i="1" s="1"/>
  <c r="DU227" i="1"/>
  <c r="DU435" i="1" s="1"/>
  <c r="EF227" i="1"/>
  <c r="EF435" i="1" s="1"/>
  <c r="EP227" i="1"/>
  <c r="EP435" i="1" s="1"/>
  <c r="J231" i="1"/>
  <c r="I231" i="1" s="1"/>
  <c r="DL240" i="1"/>
  <c r="DL448" i="1" s="1"/>
  <c r="DA242" i="1"/>
  <c r="DA450" i="1" s="1"/>
  <c r="EG242" i="1"/>
  <c r="EG450" i="1" s="1"/>
  <c r="EZ244" i="1"/>
  <c r="EZ452" i="1" s="1"/>
  <c r="ER244" i="1"/>
  <c r="ER452" i="1" s="1"/>
  <c r="EJ244" i="1"/>
  <c r="EJ452" i="1" s="1"/>
  <c r="EB244" i="1"/>
  <c r="EB452" i="1" s="1"/>
  <c r="DT244" i="1"/>
  <c r="DT452" i="1" s="1"/>
  <c r="DL244" i="1"/>
  <c r="DL452" i="1" s="1"/>
  <c r="DD244" i="1"/>
  <c r="DD452" i="1" s="1"/>
  <c r="CV244" i="1"/>
  <c r="CV452" i="1" s="1"/>
  <c r="CN244" i="1"/>
  <c r="CN452" i="1" s="1"/>
  <c r="EY244" i="1"/>
  <c r="EY452" i="1" s="1"/>
  <c r="EQ244" i="1"/>
  <c r="EQ452" i="1" s="1"/>
  <c r="EI244" i="1"/>
  <c r="EI452" i="1" s="1"/>
  <c r="EA244" i="1"/>
  <c r="EA452" i="1" s="1"/>
  <c r="DS244" i="1"/>
  <c r="DS452" i="1" s="1"/>
  <c r="DK244" i="1"/>
  <c r="DK452" i="1" s="1"/>
  <c r="DC244" i="1"/>
  <c r="DC452" i="1" s="1"/>
  <c r="CU244" i="1"/>
  <c r="CU452" i="1" s="1"/>
  <c r="CM244" i="1"/>
  <c r="CM452" i="1" s="1"/>
  <c r="FE244" i="1"/>
  <c r="FE452" i="1" s="1"/>
  <c r="EW244" i="1"/>
  <c r="EW452" i="1" s="1"/>
  <c r="EO244" i="1"/>
  <c r="EO452" i="1" s="1"/>
  <c r="EG244" i="1"/>
  <c r="EG452" i="1" s="1"/>
  <c r="DY244" i="1"/>
  <c r="DY452" i="1" s="1"/>
  <c r="DQ244" i="1"/>
  <c r="DQ452" i="1" s="1"/>
  <c r="DI244" i="1"/>
  <c r="DI452" i="1" s="1"/>
  <c r="DA244" i="1"/>
  <c r="DA452" i="1" s="1"/>
  <c r="CS244" i="1"/>
  <c r="CS452" i="1" s="1"/>
  <c r="FA244" i="1"/>
  <c r="FA452" i="1" s="1"/>
  <c r="ES244" i="1"/>
  <c r="ES452" i="1" s="1"/>
  <c r="EK244" i="1"/>
  <c r="EK452" i="1" s="1"/>
  <c r="EC244" i="1"/>
  <c r="EC452" i="1" s="1"/>
  <c r="DU244" i="1"/>
  <c r="DU452" i="1" s="1"/>
  <c r="DM244" i="1"/>
  <c r="DM452" i="1" s="1"/>
  <c r="DE244" i="1"/>
  <c r="DE452" i="1" s="1"/>
  <c r="CW244" i="1"/>
  <c r="CW452" i="1" s="1"/>
  <c r="CO244" i="1"/>
  <c r="CO452" i="1" s="1"/>
  <c r="CZ244" i="1"/>
  <c r="CZ452" i="1" s="1"/>
  <c r="EF244" i="1"/>
  <c r="EF452" i="1" s="1"/>
  <c r="CP245" i="1"/>
  <c r="CP453" i="1" s="1"/>
  <c r="DV245" i="1"/>
  <c r="DV453" i="1" s="1"/>
  <c r="FB245" i="1"/>
  <c r="FB453" i="1" s="1"/>
  <c r="I249" i="1"/>
  <c r="CS250" i="1"/>
  <c r="CS458" i="1" s="1"/>
  <c r="DY250" i="1"/>
  <c r="DY458" i="1" s="1"/>
  <c r="FE250" i="1"/>
  <c r="FE458" i="1" s="1"/>
  <c r="O8" i="1"/>
  <c r="AA8" i="1"/>
  <c r="AM8" i="1"/>
  <c r="R10" i="1"/>
  <c r="U12" i="1"/>
  <c r="O16" i="1"/>
  <c r="AA16" i="1"/>
  <c r="AM16" i="1"/>
  <c r="R18" i="1"/>
  <c r="U20" i="1"/>
  <c r="O24" i="1"/>
  <c r="AA24" i="1"/>
  <c r="AM24" i="1"/>
  <c r="R26" i="1"/>
  <c r="U28" i="1"/>
  <c r="O32" i="1"/>
  <c r="AA32" i="1"/>
  <c r="AM32" i="1"/>
  <c r="R34" i="1"/>
  <c r="U36" i="1"/>
  <c r="O40" i="1"/>
  <c r="AA40" i="1"/>
  <c r="AM40" i="1"/>
  <c r="R42" i="1"/>
  <c r="U44" i="1"/>
  <c r="O48" i="1"/>
  <c r="AA48" i="1"/>
  <c r="AM48" i="1"/>
  <c r="R50" i="1"/>
  <c r="U52" i="1"/>
  <c r="O56" i="1"/>
  <c r="AA56" i="1"/>
  <c r="AM56" i="1"/>
  <c r="R58" i="1"/>
  <c r="U60" i="1"/>
  <c r="O64" i="1"/>
  <c r="AA64" i="1"/>
  <c r="AM64" i="1"/>
  <c r="R66" i="1"/>
  <c r="U68" i="1"/>
  <c r="AA118" i="1"/>
  <c r="AM118" i="1"/>
  <c r="R128" i="1"/>
  <c r="U130" i="1"/>
  <c r="O134" i="1"/>
  <c r="AA134" i="1"/>
  <c r="AM134" i="1"/>
  <c r="R136" i="1"/>
  <c r="U138" i="1"/>
  <c r="O142" i="1"/>
  <c r="AA142" i="1"/>
  <c r="AM142" i="1"/>
  <c r="R144" i="1"/>
  <c r="U146" i="1"/>
  <c r="O150" i="1"/>
  <c r="AA150" i="1"/>
  <c r="AM150" i="1"/>
  <c r="R152" i="1"/>
  <c r="U154" i="1"/>
  <c r="O158" i="1"/>
  <c r="AA158" i="1"/>
  <c r="AM158" i="1"/>
  <c r="R160" i="1"/>
  <c r="U162" i="1"/>
  <c r="O166" i="1"/>
  <c r="AA166" i="1"/>
  <c r="AM166" i="1"/>
  <c r="R168" i="1"/>
  <c r="U170" i="1"/>
  <c r="L217" i="1"/>
  <c r="L425" i="1" s="1"/>
  <c r="CF217" i="1"/>
  <c r="CF425" i="1" s="1"/>
  <c r="CN217" i="1"/>
  <c r="CN425" i="1" s="1"/>
  <c r="CV217" i="1"/>
  <c r="CV425" i="1" s="1"/>
  <c r="DD217" i="1"/>
  <c r="DD425" i="1" s="1"/>
  <c r="DL217" i="1"/>
  <c r="DL425" i="1" s="1"/>
  <c r="DT217" i="1"/>
  <c r="DT425" i="1" s="1"/>
  <c r="EB217" i="1"/>
  <c r="EB425" i="1" s="1"/>
  <c r="EJ217" i="1"/>
  <c r="EJ425" i="1" s="1"/>
  <c r="ER217" i="1"/>
  <c r="ER425" i="1" s="1"/>
  <c r="EZ217" i="1"/>
  <c r="EZ425" i="1" s="1"/>
  <c r="R220" i="1"/>
  <c r="R428" i="1" s="1"/>
  <c r="AD220" i="1"/>
  <c r="AD428" i="1" s="1"/>
  <c r="AO220" i="1"/>
  <c r="AO428" i="1" s="1"/>
  <c r="AW220" i="1"/>
  <c r="AW428" i="1" s="1"/>
  <c r="BE220" i="1"/>
  <c r="BE428" i="1" s="1"/>
  <c r="BM220" i="1"/>
  <c r="BM428" i="1" s="1"/>
  <c r="BU220" i="1"/>
  <c r="BU428" i="1" s="1"/>
  <c r="CC220" i="1"/>
  <c r="CC428" i="1" s="1"/>
  <c r="CK220" i="1"/>
  <c r="CK428" i="1" s="1"/>
  <c r="BT221" i="1"/>
  <c r="BT429" i="1" s="1"/>
  <c r="DX221" i="1"/>
  <c r="DX429" i="1" s="1"/>
  <c r="AY225" i="1"/>
  <c r="AY433" i="1" s="1"/>
  <c r="EY227" i="1"/>
  <c r="EY435" i="1" s="1"/>
  <c r="EQ227" i="1"/>
  <c r="EQ435" i="1" s="1"/>
  <c r="EI227" i="1"/>
  <c r="EI435" i="1" s="1"/>
  <c r="EA227" i="1"/>
  <c r="EA435" i="1" s="1"/>
  <c r="DS227" i="1"/>
  <c r="DS435" i="1" s="1"/>
  <c r="DK227" i="1"/>
  <c r="DK435" i="1" s="1"/>
  <c r="DC227" i="1"/>
  <c r="DC435" i="1" s="1"/>
  <c r="CU227" i="1"/>
  <c r="CU435" i="1" s="1"/>
  <c r="CM227" i="1"/>
  <c r="CM435" i="1" s="1"/>
  <c r="FC227" i="1"/>
  <c r="FC435" i="1" s="1"/>
  <c r="EU227" i="1"/>
  <c r="EU435" i="1" s="1"/>
  <c r="EM227" i="1"/>
  <c r="EM435" i="1" s="1"/>
  <c r="EE227" i="1"/>
  <c r="EE435" i="1" s="1"/>
  <c r="DW227" i="1"/>
  <c r="DW435" i="1" s="1"/>
  <c r="DO227" i="1"/>
  <c r="DO435" i="1" s="1"/>
  <c r="DG227" i="1"/>
  <c r="DG435" i="1" s="1"/>
  <c r="CY227" i="1"/>
  <c r="CY435" i="1" s="1"/>
  <c r="CQ227" i="1"/>
  <c r="CQ435" i="1" s="1"/>
  <c r="CP227" i="1"/>
  <c r="CP435" i="1" s="1"/>
  <c r="DA227" i="1"/>
  <c r="DA435" i="1" s="1"/>
  <c r="DL227" i="1"/>
  <c r="DL435" i="1" s="1"/>
  <c r="DV227" i="1"/>
  <c r="DV435" i="1" s="1"/>
  <c r="EG227" i="1"/>
  <c r="EG435" i="1" s="1"/>
  <c r="ER227" i="1"/>
  <c r="ER435" i="1" s="1"/>
  <c r="FB227" i="1"/>
  <c r="FB435" i="1" s="1"/>
  <c r="AS229" i="1"/>
  <c r="AS437" i="1" s="1"/>
  <c r="DB242" i="1"/>
  <c r="DB450" i="1" s="1"/>
  <c r="EH242" i="1"/>
  <c r="EH450" i="1" s="1"/>
  <c r="G243" i="1"/>
  <c r="CQ245" i="1"/>
  <c r="CQ453" i="1" s="1"/>
  <c r="DW245" i="1"/>
  <c r="DW453" i="1" s="1"/>
  <c r="FC245" i="1"/>
  <c r="FC453" i="1" s="1"/>
  <c r="CT250" i="1"/>
  <c r="CT458" i="1" s="1"/>
  <c r="DZ250" i="1"/>
  <c r="DZ458" i="1" s="1"/>
  <c r="FF250" i="1"/>
  <c r="FF458" i="1" s="1"/>
  <c r="CH252" i="1"/>
  <c r="CH460" i="1" s="1"/>
  <c r="BV252" i="1"/>
  <c r="BV460" i="1" s="1"/>
  <c r="BL252" i="1"/>
  <c r="BL460" i="1" s="1"/>
  <c r="BB252" i="1"/>
  <c r="BB460" i="1" s="1"/>
  <c r="AR252" i="1"/>
  <c r="AR460" i="1" s="1"/>
  <c r="AI252" i="1"/>
  <c r="AI460" i="1" s="1"/>
  <c r="W252" i="1"/>
  <c r="W460" i="1" s="1"/>
  <c r="L252" i="1"/>
  <c r="L460" i="1" s="1"/>
  <c r="CF252" i="1"/>
  <c r="CF460" i="1" s="1"/>
  <c r="BU252" i="1"/>
  <c r="BU460" i="1" s="1"/>
  <c r="BK252" i="1"/>
  <c r="BK460" i="1" s="1"/>
  <c r="AZ252" i="1"/>
  <c r="AZ460" i="1" s="1"/>
  <c r="AQ252" i="1"/>
  <c r="AQ460" i="1" s="1"/>
  <c r="AG252" i="1"/>
  <c r="AG460" i="1" s="1"/>
  <c r="U252" i="1"/>
  <c r="U460" i="1" s="1"/>
  <c r="K252" i="1"/>
  <c r="K460" i="1" s="1"/>
  <c r="CC252" i="1"/>
  <c r="CC460" i="1" s="1"/>
  <c r="BS252" i="1"/>
  <c r="BS460" i="1" s="1"/>
  <c r="BH252" i="1"/>
  <c r="BH460" i="1" s="1"/>
  <c r="AW252" i="1"/>
  <c r="AW460" i="1" s="1"/>
  <c r="AO252" i="1"/>
  <c r="AO460" i="1" s="1"/>
  <c r="AD252" i="1"/>
  <c r="AD460" i="1" s="1"/>
  <c r="R252" i="1"/>
  <c r="R460" i="1" s="1"/>
  <c r="CK252" i="1"/>
  <c r="CK460" i="1" s="1"/>
  <c r="CA252" i="1"/>
  <c r="CA460" i="1" s="1"/>
  <c r="BP252" i="1"/>
  <c r="BP460" i="1" s="1"/>
  <c r="BE252" i="1"/>
  <c r="BE460" i="1" s="1"/>
  <c r="AU252" i="1"/>
  <c r="AU460" i="1" s="1"/>
  <c r="AM252" i="1"/>
  <c r="AM460" i="1" s="1"/>
  <c r="AA252" i="1"/>
  <c r="AA460" i="1" s="1"/>
  <c r="O252" i="1"/>
  <c r="O460" i="1" s="1"/>
  <c r="CI252" i="1"/>
  <c r="CI460" i="1" s="1"/>
  <c r="BX252" i="1"/>
  <c r="BX460" i="1" s="1"/>
  <c r="BM252" i="1"/>
  <c r="BM460" i="1" s="1"/>
  <c r="BC252" i="1"/>
  <c r="BC460" i="1" s="1"/>
  <c r="AS252" i="1"/>
  <c r="AS460" i="1" s="1"/>
  <c r="AJ252" i="1"/>
  <c r="AJ460" i="1" s="1"/>
  <c r="X252" i="1"/>
  <c r="X460" i="1" s="1"/>
  <c r="M252" i="1"/>
  <c r="M460" i="1" s="1"/>
  <c r="CL252" i="1"/>
  <c r="CL460" i="1" s="1"/>
  <c r="H253" i="1"/>
  <c r="G253" i="1" s="1"/>
  <c r="CE254" i="1"/>
  <c r="CE462" i="1" s="1"/>
  <c r="BW254" i="1"/>
  <c r="BW462" i="1" s="1"/>
  <c r="BO254" i="1"/>
  <c r="BO462" i="1" s="1"/>
  <c r="BG254" i="1"/>
  <c r="BG462" i="1" s="1"/>
  <c r="AY254" i="1"/>
  <c r="AY462" i="1" s="1"/>
  <c r="AQ254" i="1"/>
  <c r="AQ462" i="1" s="1"/>
  <c r="AG254" i="1"/>
  <c r="AG462" i="1" s="1"/>
  <c r="U254" i="1"/>
  <c r="U462" i="1" s="1"/>
  <c r="K254" i="1"/>
  <c r="K462" i="1" s="1"/>
  <c r="CK254" i="1"/>
  <c r="CK462" i="1" s="1"/>
  <c r="CC254" i="1"/>
  <c r="CC462" i="1" s="1"/>
  <c r="BU254" i="1"/>
  <c r="BU462" i="1" s="1"/>
  <c r="BM254" i="1"/>
  <c r="BM462" i="1" s="1"/>
  <c r="BE254" i="1"/>
  <c r="BE462" i="1" s="1"/>
  <c r="AW254" i="1"/>
  <c r="AW462" i="1" s="1"/>
  <c r="AO254" i="1"/>
  <c r="AO462" i="1" s="1"/>
  <c r="AD254" i="1"/>
  <c r="AD462" i="1" s="1"/>
  <c r="R254" i="1"/>
  <c r="R462" i="1" s="1"/>
  <c r="CI254" i="1"/>
  <c r="CI462" i="1" s="1"/>
  <c r="CA254" i="1"/>
  <c r="CA462" i="1" s="1"/>
  <c r="BS254" i="1"/>
  <c r="BS462" i="1" s="1"/>
  <c r="BK254" i="1"/>
  <c r="BK462" i="1" s="1"/>
  <c r="BC254" i="1"/>
  <c r="BC462" i="1" s="1"/>
  <c r="AU254" i="1"/>
  <c r="AU462" i="1" s="1"/>
  <c r="AM254" i="1"/>
  <c r="AM462" i="1" s="1"/>
  <c r="AA254" i="1"/>
  <c r="AA462" i="1" s="1"/>
  <c r="O254" i="1"/>
  <c r="O462" i="1" s="1"/>
  <c r="CF254" i="1"/>
  <c r="CF462" i="1" s="1"/>
  <c r="BX254" i="1"/>
  <c r="BX462" i="1" s="1"/>
  <c r="BP254" i="1"/>
  <c r="BP462" i="1" s="1"/>
  <c r="BH254" i="1"/>
  <c r="BH462" i="1" s="1"/>
  <c r="AZ254" i="1"/>
  <c r="AZ462" i="1" s="1"/>
  <c r="AR254" i="1"/>
  <c r="AR462" i="1" s="1"/>
  <c r="AI254" i="1"/>
  <c r="AI462" i="1" s="1"/>
  <c r="W254" i="1"/>
  <c r="W462" i="1" s="1"/>
  <c r="L254" i="1"/>
  <c r="L462" i="1" s="1"/>
  <c r="BZ254" i="1"/>
  <c r="BZ462" i="1" s="1"/>
  <c r="BJ254" i="1"/>
  <c r="BJ462" i="1" s="1"/>
  <c r="AT254" i="1"/>
  <c r="AT462" i="1" s="1"/>
  <c r="Z254" i="1"/>
  <c r="Z462" i="1" s="1"/>
  <c r="BY254" i="1"/>
  <c r="BY462" i="1" s="1"/>
  <c r="BI254" i="1"/>
  <c r="BI462" i="1" s="1"/>
  <c r="AS254" i="1"/>
  <c r="AS462" i="1" s="1"/>
  <c r="X254" i="1"/>
  <c r="X462" i="1" s="1"/>
  <c r="CL254" i="1"/>
  <c r="CL462" i="1" s="1"/>
  <c r="BV254" i="1"/>
  <c r="BV462" i="1" s="1"/>
  <c r="BF254" i="1"/>
  <c r="BF462" i="1" s="1"/>
  <c r="AP254" i="1"/>
  <c r="AP462" i="1" s="1"/>
  <c r="T254" i="1"/>
  <c r="T462" i="1" s="1"/>
  <c r="CJ254" i="1"/>
  <c r="CJ462" i="1" s="1"/>
  <c r="BT254" i="1"/>
  <c r="BT462" i="1" s="1"/>
  <c r="BD254" i="1"/>
  <c r="BD462" i="1" s="1"/>
  <c r="AN254" i="1"/>
  <c r="AN462" i="1" s="1"/>
  <c r="Q254" i="1"/>
  <c r="Q462" i="1" s="1"/>
  <c r="CG254" i="1"/>
  <c r="CG462" i="1" s="1"/>
  <c r="BQ254" i="1"/>
  <c r="BQ462" i="1" s="1"/>
  <c r="BA254" i="1"/>
  <c r="BA462" i="1" s="1"/>
  <c r="AJ254" i="1"/>
  <c r="AJ462" i="1" s="1"/>
  <c r="M254" i="1"/>
  <c r="M462" i="1" s="1"/>
  <c r="CD254" i="1"/>
  <c r="CD462" i="1" s="1"/>
  <c r="BN254" i="1"/>
  <c r="BN462" i="1" s="1"/>
  <c r="AX254" i="1"/>
  <c r="AX462" i="1" s="1"/>
  <c r="AF254" i="1"/>
  <c r="AF462" i="1" s="1"/>
  <c r="CB254" i="1"/>
  <c r="CB462" i="1" s="1"/>
  <c r="BL254" i="1"/>
  <c r="BL462" i="1" s="1"/>
  <c r="AV254" i="1"/>
  <c r="AV462" i="1" s="1"/>
  <c r="AC254" i="1"/>
  <c r="AC462" i="1" s="1"/>
  <c r="BB254" i="1"/>
  <c r="BB462" i="1" s="1"/>
  <c r="EV240" i="1"/>
  <c r="EV448" i="1" s="1"/>
  <c r="FC240" i="1"/>
  <c r="FC448" i="1" s="1"/>
  <c r="CQ240" i="1"/>
  <c r="CQ448" i="1" s="1"/>
  <c r="CW240" i="1"/>
  <c r="CW448" i="1" s="1"/>
  <c r="DI240" i="1"/>
  <c r="DI448" i="1" s="1"/>
  <c r="EX242" i="1"/>
  <c r="EX450" i="1" s="1"/>
  <c r="U113" i="1"/>
  <c r="CO217" i="1"/>
  <c r="CO425" i="1" s="1"/>
  <c r="CW217" i="1"/>
  <c r="CW425" i="1" s="1"/>
  <c r="DE217" i="1"/>
  <c r="DE425" i="1" s="1"/>
  <c r="DM217" i="1"/>
  <c r="DM425" i="1" s="1"/>
  <c r="DU217" i="1"/>
  <c r="DU425" i="1" s="1"/>
  <c r="EC217" i="1"/>
  <c r="EC425" i="1" s="1"/>
  <c r="EK217" i="1"/>
  <c r="EK425" i="1" s="1"/>
  <c r="ES217" i="1"/>
  <c r="ES425" i="1" s="1"/>
  <c r="FA217" i="1"/>
  <c r="FA425" i="1" s="1"/>
  <c r="T220" i="1"/>
  <c r="T428" i="1" s="1"/>
  <c r="AF220" i="1"/>
  <c r="AF428" i="1" s="1"/>
  <c r="AP220" i="1"/>
  <c r="AP428" i="1" s="1"/>
  <c r="AX220" i="1"/>
  <c r="AX428" i="1" s="1"/>
  <c r="BF220" i="1"/>
  <c r="BF428" i="1" s="1"/>
  <c r="BN220" i="1"/>
  <c r="BN428" i="1" s="1"/>
  <c r="BV220" i="1"/>
  <c r="BV428" i="1" s="1"/>
  <c r="CD220" i="1"/>
  <c r="CD428" i="1" s="1"/>
  <c r="CL220" i="1"/>
  <c r="CL428" i="1" s="1"/>
  <c r="R221" i="1"/>
  <c r="R429" i="1" s="1"/>
  <c r="CK221" i="1"/>
  <c r="CK429" i="1" s="1"/>
  <c r="DI221" i="1"/>
  <c r="DI429" i="1" s="1"/>
  <c r="CR227" i="1"/>
  <c r="CR435" i="1" s="1"/>
  <c r="DB227" i="1"/>
  <c r="DB435" i="1" s="1"/>
  <c r="DM227" i="1"/>
  <c r="DM435" i="1" s="1"/>
  <c r="DX227" i="1"/>
  <c r="DX435" i="1" s="1"/>
  <c r="EH227" i="1"/>
  <c r="EH435" i="1" s="1"/>
  <c r="ES227" i="1"/>
  <c r="ES435" i="1" s="1"/>
  <c r="FD227" i="1"/>
  <c r="FD435" i="1" s="1"/>
  <c r="AM238" i="1"/>
  <c r="AM446" i="1" s="1"/>
  <c r="EZ240" i="1"/>
  <c r="EZ448" i="1" s="1"/>
  <c r="DI242" i="1"/>
  <c r="DI450" i="1" s="1"/>
  <c r="CX245" i="1"/>
  <c r="CX453" i="1" s="1"/>
  <c r="ED245" i="1"/>
  <c r="ED453" i="1" s="1"/>
  <c r="DA250" i="1"/>
  <c r="DA458" i="1" s="1"/>
  <c r="EG250" i="1"/>
  <c r="EG458" i="1" s="1"/>
  <c r="Q252" i="1"/>
  <c r="Q460" i="1" s="1"/>
  <c r="BR254" i="1"/>
  <c r="BR462" i="1" s="1"/>
  <c r="CH255" i="1"/>
  <c r="CH463" i="1" s="1"/>
  <c r="BZ255" i="1"/>
  <c r="BZ463" i="1" s="1"/>
  <c r="BR255" i="1"/>
  <c r="BR463" i="1" s="1"/>
  <c r="BJ255" i="1"/>
  <c r="BJ463" i="1" s="1"/>
  <c r="BB255" i="1"/>
  <c r="BB463" i="1" s="1"/>
  <c r="AT255" i="1"/>
  <c r="AT463" i="1" s="1"/>
  <c r="AL255" i="1"/>
  <c r="AL463" i="1" s="1"/>
  <c r="Z255" i="1"/>
  <c r="Z463" i="1" s="1"/>
  <c r="N255" i="1"/>
  <c r="N463" i="1" s="1"/>
  <c r="CE255" i="1"/>
  <c r="CE463" i="1" s="1"/>
  <c r="BW255" i="1"/>
  <c r="BW463" i="1" s="1"/>
  <c r="BO255" i="1"/>
  <c r="BO463" i="1" s="1"/>
  <c r="BG255" i="1"/>
  <c r="BG463" i="1" s="1"/>
  <c r="AY255" i="1"/>
  <c r="AY463" i="1" s="1"/>
  <c r="AQ255" i="1"/>
  <c r="AQ463" i="1" s="1"/>
  <c r="AG255" i="1"/>
  <c r="AG463" i="1" s="1"/>
  <c r="U255" i="1"/>
  <c r="U463" i="1" s="1"/>
  <c r="K255" i="1"/>
  <c r="K463" i="1" s="1"/>
  <c r="CA255" i="1"/>
  <c r="CA463" i="1" s="1"/>
  <c r="BK255" i="1"/>
  <c r="BK463" i="1" s="1"/>
  <c r="AU255" i="1"/>
  <c r="AU463" i="1" s="1"/>
  <c r="AA255" i="1"/>
  <c r="AA463" i="1" s="1"/>
  <c r="BY255" i="1"/>
  <c r="BY463" i="1" s="1"/>
  <c r="BI255" i="1"/>
  <c r="BI463" i="1" s="1"/>
  <c r="AS255" i="1"/>
  <c r="AS463" i="1" s="1"/>
  <c r="X255" i="1"/>
  <c r="X463" i="1" s="1"/>
  <c r="BX255" i="1"/>
  <c r="BX463" i="1" s="1"/>
  <c r="BH255" i="1"/>
  <c r="BH463" i="1" s="1"/>
  <c r="AR255" i="1"/>
  <c r="AR463" i="1" s="1"/>
  <c r="W255" i="1"/>
  <c r="W463" i="1" s="1"/>
  <c r="CK255" i="1"/>
  <c r="CK463" i="1" s="1"/>
  <c r="BU255" i="1"/>
  <c r="BU463" i="1" s="1"/>
  <c r="BE255" i="1"/>
  <c r="BE463" i="1" s="1"/>
  <c r="AO255" i="1"/>
  <c r="AO463" i="1" s="1"/>
  <c r="R255" i="1"/>
  <c r="R463" i="1" s="1"/>
  <c r="CG255" i="1"/>
  <c r="CG463" i="1" s="1"/>
  <c r="BQ255" i="1"/>
  <c r="BQ463" i="1" s="1"/>
  <c r="BA255" i="1"/>
  <c r="BA463" i="1" s="1"/>
  <c r="AJ255" i="1"/>
  <c r="AJ463" i="1" s="1"/>
  <c r="M255" i="1"/>
  <c r="M463" i="1" s="1"/>
  <c r="CF255" i="1"/>
  <c r="CF463" i="1" s="1"/>
  <c r="BP255" i="1"/>
  <c r="BP463" i="1" s="1"/>
  <c r="AZ255" i="1"/>
  <c r="AZ463" i="1" s="1"/>
  <c r="AI255" i="1"/>
  <c r="AI463" i="1" s="1"/>
  <c r="L255" i="1"/>
  <c r="L463" i="1" s="1"/>
  <c r="CC255" i="1"/>
  <c r="CC463" i="1" s="1"/>
  <c r="BM255" i="1"/>
  <c r="BM463" i="1" s="1"/>
  <c r="AW255" i="1"/>
  <c r="AW463" i="1" s="1"/>
  <c r="AD255" i="1"/>
  <c r="AD463" i="1" s="1"/>
  <c r="BK260" i="1"/>
  <c r="BK468" i="1" s="1"/>
  <c r="AU260" i="1"/>
  <c r="AU468" i="1" s="1"/>
  <c r="CW267" i="1"/>
  <c r="CW475" i="1" s="1"/>
  <c r="DC267" i="1"/>
  <c r="DC475" i="1" s="1"/>
  <c r="DA267" i="1"/>
  <c r="DA475" i="1" s="1"/>
  <c r="EV267" i="1"/>
  <c r="EV475" i="1" s="1"/>
  <c r="FB242" i="1"/>
  <c r="FB450" i="1" s="1"/>
  <c r="ET242" i="1"/>
  <c r="ET450" i="1" s="1"/>
  <c r="EL242" i="1"/>
  <c r="EL450" i="1" s="1"/>
  <c r="ED242" i="1"/>
  <c r="ED450" i="1" s="1"/>
  <c r="DV242" i="1"/>
  <c r="DV450" i="1" s="1"/>
  <c r="DN242" i="1"/>
  <c r="DN450" i="1" s="1"/>
  <c r="DF242" i="1"/>
  <c r="DF450" i="1" s="1"/>
  <c r="CX242" i="1"/>
  <c r="CX450" i="1" s="1"/>
  <c r="CP242" i="1"/>
  <c r="CP450" i="1" s="1"/>
  <c r="FA242" i="1"/>
  <c r="FA450" i="1" s="1"/>
  <c r="ES242" i="1"/>
  <c r="ES450" i="1" s="1"/>
  <c r="EK242" i="1"/>
  <c r="EK450" i="1" s="1"/>
  <c r="EC242" i="1"/>
  <c r="EC450" i="1" s="1"/>
  <c r="DU242" i="1"/>
  <c r="DU450" i="1" s="1"/>
  <c r="DM242" i="1"/>
  <c r="DM450" i="1" s="1"/>
  <c r="DE242" i="1"/>
  <c r="DE450" i="1" s="1"/>
  <c r="CW242" i="1"/>
  <c r="CW450" i="1" s="1"/>
  <c r="CO242" i="1"/>
  <c r="CO450" i="1" s="1"/>
  <c r="EZ242" i="1"/>
  <c r="EZ450" i="1" s="1"/>
  <c r="ER242" i="1"/>
  <c r="ER450" i="1" s="1"/>
  <c r="EJ242" i="1"/>
  <c r="EJ450" i="1" s="1"/>
  <c r="EB242" i="1"/>
  <c r="EB450" i="1" s="1"/>
  <c r="DT242" i="1"/>
  <c r="DT450" i="1" s="1"/>
  <c r="DL242" i="1"/>
  <c r="DL450" i="1" s="1"/>
  <c r="DD242" i="1"/>
  <c r="DD450" i="1" s="1"/>
  <c r="CV242" i="1"/>
  <c r="CV450" i="1" s="1"/>
  <c r="CN242" i="1"/>
  <c r="CN450" i="1" s="1"/>
  <c r="EY242" i="1"/>
  <c r="EY450" i="1" s="1"/>
  <c r="EQ242" i="1"/>
  <c r="EQ450" i="1" s="1"/>
  <c r="EI242" i="1"/>
  <c r="EI450" i="1" s="1"/>
  <c r="EA242" i="1"/>
  <c r="EA450" i="1" s="1"/>
  <c r="DS242" i="1"/>
  <c r="DS450" i="1" s="1"/>
  <c r="DK242" i="1"/>
  <c r="DK450" i="1" s="1"/>
  <c r="DC242" i="1"/>
  <c r="DC450" i="1" s="1"/>
  <c r="CU242" i="1"/>
  <c r="CU450" i="1" s="1"/>
  <c r="CM242" i="1"/>
  <c r="CM450" i="1" s="1"/>
  <c r="FD242" i="1"/>
  <c r="FD450" i="1" s="1"/>
  <c r="EV242" i="1"/>
  <c r="EV450" i="1" s="1"/>
  <c r="EN242" i="1"/>
  <c r="EN450" i="1" s="1"/>
  <c r="EF242" i="1"/>
  <c r="EF450" i="1" s="1"/>
  <c r="DX242" i="1"/>
  <c r="DX450" i="1" s="1"/>
  <c r="DP242" i="1"/>
  <c r="DP450" i="1" s="1"/>
  <c r="DH242" i="1"/>
  <c r="DH450" i="1" s="1"/>
  <c r="CZ242" i="1"/>
  <c r="CZ450" i="1" s="1"/>
  <c r="CR242" i="1"/>
  <c r="CR450" i="1" s="1"/>
  <c r="FC242" i="1"/>
  <c r="FC450" i="1" s="1"/>
  <c r="EU242" i="1"/>
  <c r="EU450" i="1" s="1"/>
  <c r="EM242" i="1"/>
  <c r="EM450" i="1" s="1"/>
  <c r="EE242" i="1"/>
  <c r="EE450" i="1" s="1"/>
  <c r="DW242" i="1"/>
  <c r="DW450" i="1" s="1"/>
  <c r="DO242" i="1"/>
  <c r="DO450" i="1" s="1"/>
  <c r="DG242" i="1"/>
  <c r="DG450" i="1" s="1"/>
  <c r="CY242" i="1"/>
  <c r="CY450" i="1" s="1"/>
  <c r="CQ242" i="1"/>
  <c r="CQ450" i="1" s="1"/>
  <c r="R8" i="1"/>
  <c r="R16" i="1"/>
  <c r="R24" i="1"/>
  <c r="R32" i="1"/>
  <c r="R40" i="1"/>
  <c r="R48" i="1"/>
  <c r="R56" i="1"/>
  <c r="R64" i="1"/>
  <c r="R110" i="1"/>
  <c r="R118" i="1"/>
  <c r="R126" i="1"/>
  <c r="R134" i="1"/>
  <c r="R142" i="1"/>
  <c r="R150" i="1"/>
  <c r="R158" i="1"/>
  <c r="R166" i="1"/>
  <c r="Z217" i="1"/>
  <c r="Z425" i="1" s="1"/>
  <c r="CP217" i="1"/>
  <c r="CP425" i="1" s="1"/>
  <c r="CX217" i="1"/>
  <c r="CX425" i="1" s="1"/>
  <c r="DF217" i="1"/>
  <c r="DF425" i="1" s="1"/>
  <c r="DN217" i="1"/>
  <c r="DN425" i="1" s="1"/>
  <c r="DV217" i="1"/>
  <c r="DV425" i="1" s="1"/>
  <c r="ED217" i="1"/>
  <c r="ED425" i="1" s="1"/>
  <c r="EL217" i="1"/>
  <c r="EL425" i="1" s="1"/>
  <c r="ET217" i="1"/>
  <c r="ET425" i="1" s="1"/>
  <c r="BV221" i="1"/>
  <c r="BV429" i="1" s="1"/>
  <c r="EX221" i="1"/>
  <c r="EX429" i="1" s="1"/>
  <c r="CU240" i="1"/>
  <c r="CU448" i="1" s="1"/>
  <c r="DJ242" i="1"/>
  <c r="DJ450" i="1" s="1"/>
  <c r="EP242" i="1"/>
  <c r="EP450" i="1" s="1"/>
  <c r="CY245" i="1"/>
  <c r="CY453" i="1" s="1"/>
  <c r="DB250" i="1"/>
  <c r="DB458" i="1" s="1"/>
  <c r="EH250" i="1"/>
  <c r="EH458" i="1" s="1"/>
  <c r="K230" i="1"/>
  <c r="K438" i="1" s="1"/>
  <c r="U230" i="1"/>
  <c r="U438" i="1" s="1"/>
  <c r="AG230" i="1"/>
  <c r="AG438" i="1" s="1"/>
  <c r="AQ230" i="1"/>
  <c r="AQ438" i="1" s="1"/>
  <c r="AY230" i="1"/>
  <c r="AY438" i="1" s="1"/>
  <c r="BG230" i="1"/>
  <c r="BG438" i="1" s="1"/>
  <c r="BO230" i="1"/>
  <c r="BO438" i="1" s="1"/>
  <c r="BW230" i="1"/>
  <c r="BW438" i="1" s="1"/>
  <c r="CE230" i="1"/>
  <c r="CE438" i="1" s="1"/>
  <c r="N243" i="1"/>
  <c r="N451" i="1" s="1"/>
  <c r="Z243" i="1"/>
  <c r="Z451" i="1" s="1"/>
  <c r="AL243" i="1"/>
  <c r="AL451" i="1" s="1"/>
  <c r="AT243" i="1"/>
  <c r="AT451" i="1" s="1"/>
  <c r="BB243" i="1"/>
  <c r="BB451" i="1" s="1"/>
  <c r="BJ243" i="1"/>
  <c r="BJ451" i="1" s="1"/>
  <c r="BR243" i="1"/>
  <c r="BR451" i="1" s="1"/>
  <c r="BZ243" i="1"/>
  <c r="BZ451" i="1" s="1"/>
  <c r="CH243" i="1"/>
  <c r="CH451" i="1" s="1"/>
  <c r="CN245" i="1"/>
  <c r="CN453" i="1" s="1"/>
  <c r="CV245" i="1"/>
  <c r="CV453" i="1" s="1"/>
  <c r="DD245" i="1"/>
  <c r="DD453" i="1" s="1"/>
  <c r="DL245" i="1"/>
  <c r="DL453" i="1" s="1"/>
  <c r="DT245" i="1"/>
  <c r="DT453" i="1" s="1"/>
  <c r="EB245" i="1"/>
  <c r="EB453" i="1" s="1"/>
  <c r="EJ245" i="1"/>
  <c r="EJ453" i="1" s="1"/>
  <c r="ER245" i="1"/>
  <c r="ER453" i="1" s="1"/>
  <c r="EZ245" i="1"/>
  <c r="EZ453" i="1" s="1"/>
  <c r="W271" i="1"/>
  <c r="W479" i="1" s="1"/>
  <c r="CR275" i="1"/>
  <c r="CR483" i="1" s="1"/>
  <c r="CG278" i="1"/>
  <c r="CG486" i="1" s="1"/>
  <c r="Z287" i="1"/>
  <c r="Z495" i="1" s="1"/>
  <c r="L230" i="1"/>
  <c r="L438" i="1" s="1"/>
  <c r="W230" i="1"/>
  <c r="W438" i="1" s="1"/>
  <c r="AI230" i="1"/>
  <c r="AI438" i="1" s="1"/>
  <c r="AR230" i="1"/>
  <c r="AR438" i="1" s="1"/>
  <c r="AZ230" i="1"/>
  <c r="AZ438" i="1" s="1"/>
  <c r="BH230" i="1"/>
  <c r="BH438" i="1" s="1"/>
  <c r="BP230" i="1"/>
  <c r="BP438" i="1" s="1"/>
  <c r="BX230" i="1"/>
  <c r="BX438" i="1" s="1"/>
  <c r="CF230" i="1"/>
  <c r="CF438" i="1" s="1"/>
  <c r="DB240" i="1"/>
  <c r="DB448" i="1" s="1"/>
  <c r="O243" i="1"/>
  <c r="O451" i="1" s="1"/>
  <c r="AA243" i="1"/>
  <c r="AA451" i="1" s="1"/>
  <c r="AM243" i="1"/>
  <c r="AM451" i="1" s="1"/>
  <c r="AU243" i="1"/>
  <c r="AU451" i="1" s="1"/>
  <c r="BC243" i="1"/>
  <c r="BC451" i="1" s="1"/>
  <c r="BK243" i="1"/>
  <c r="BK451" i="1" s="1"/>
  <c r="BS243" i="1"/>
  <c r="BS451" i="1" s="1"/>
  <c r="CA243" i="1"/>
  <c r="CA451" i="1" s="1"/>
  <c r="CI243" i="1"/>
  <c r="CI451" i="1" s="1"/>
  <c r="N244" i="1"/>
  <c r="N452" i="1" s="1"/>
  <c r="Z244" i="1"/>
  <c r="Z452" i="1" s="1"/>
  <c r="AL244" i="1"/>
  <c r="AL452" i="1" s="1"/>
  <c r="AT244" i="1"/>
  <c r="AT452" i="1" s="1"/>
  <c r="BB244" i="1"/>
  <c r="BB452" i="1" s="1"/>
  <c r="BJ244" i="1"/>
  <c r="BJ452" i="1" s="1"/>
  <c r="BR244" i="1"/>
  <c r="BR452" i="1" s="1"/>
  <c r="BZ244" i="1"/>
  <c r="BZ452" i="1" s="1"/>
  <c r="CH244" i="1"/>
  <c r="CH452" i="1" s="1"/>
  <c r="CP244" i="1"/>
  <c r="CP452" i="1" s="1"/>
  <c r="CX244" i="1"/>
  <c r="CX452" i="1" s="1"/>
  <c r="DF244" i="1"/>
  <c r="DF452" i="1" s="1"/>
  <c r="DN244" i="1"/>
  <c r="DN452" i="1" s="1"/>
  <c r="DV244" i="1"/>
  <c r="DV452" i="1" s="1"/>
  <c r="ED244" i="1"/>
  <c r="ED452" i="1" s="1"/>
  <c r="EL244" i="1"/>
  <c r="EL452" i="1" s="1"/>
  <c r="ET244" i="1"/>
  <c r="ET452" i="1" s="1"/>
  <c r="FB244" i="1"/>
  <c r="FB452" i="1" s="1"/>
  <c r="CO245" i="1"/>
  <c r="CO453" i="1" s="1"/>
  <c r="CW245" i="1"/>
  <c r="CW453" i="1" s="1"/>
  <c r="DE245" i="1"/>
  <c r="DE453" i="1" s="1"/>
  <c r="DM245" i="1"/>
  <c r="DM453" i="1" s="1"/>
  <c r="DU245" i="1"/>
  <c r="DU453" i="1" s="1"/>
  <c r="EC245" i="1"/>
  <c r="EC453" i="1" s="1"/>
  <c r="EK245" i="1"/>
  <c r="EK453" i="1" s="1"/>
  <c r="ES245" i="1"/>
  <c r="ES453" i="1" s="1"/>
  <c r="FA245" i="1"/>
  <c r="FA453" i="1" s="1"/>
  <c r="N252" i="1"/>
  <c r="N460" i="1" s="1"/>
  <c r="Z252" i="1"/>
  <c r="Z460" i="1" s="1"/>
  <c r="AL252" i="1"/>
  <c r="AL460" i="1" s="1"/>
  <c r="AT252" i="1"/>
  <c r="AT460" i="1" s="1"/>
  <c r="BD252" i="1"/>
  <c r="BD460" i="1" s="1"/>
  <c r="BN252" i="1"/>
  <c r="BN460" i="1" s="1"/>
  <c r="BZ252" i="1"/>
  <c r="BZ460" i="1" s="1"/>
  <c r="CJ252" i="1"/>
  <c r="CJ460" i="1" s="1"/>
  <c r="H257" i="1"/>
  <c r="G257" i="1" s="1"/>
  <c r="BC257" i="1" s="1"/>
  <c r="BC465" i="1" s="1"/>
  <c r="DH260" i="1"/>
  <c r="DH468" i="1" s="1"/>
  <c r="G273" i="1"/>
  <c r="AN273" i="1" s="1"/>
  <c r="AN481" i="1" s="1"/>
  <c r="AY283" i="1"/>
  <c r="AY491" i="1" s="1"/>
  <c r="BH283" i="1"/>
  <c r="BH491" i="1" s="1"/>
  <c r="BS283" i="1"/>
  <c r="BS491" i="1" s="1"/>
  <c r="CG303" i="1"/>
  <c r="CG511" i="1" s="1"/>
  <c r="BY303" i="1"/>
  <c r="BY511" i="1" s="1"/>
  <c r="BQ303" i="1"/>
  <c r="BQ511" i="1" s="1"/>
  <c r="BI303" i="1"/>
  <c r="BI511" i="1" s="1"/>
  <c r="BA303" i="1"/>
  <c r="BA511" i="1" s="1"/>
  <c r="AS303" i="1"/>
  <c r="AS511" i="1" s="1"/>
  <c r="AJ303" i="1"/>
  <c r="AJ511" i="1" s="1"/>
  <c r="X303" i="1"/>
  <c r="X511" i="1" s="1"/>
  <c r="M303" i="1"/>
  <c r="M511" i="1" s="1"/>
  <c r="CF303" i="1"/>
  <c r="CF511" i="1" s="1"/>
  <c r="BX303" i="1"/>
  <c r="BX511" i="1" s="1"/>
  <c r="BP303" i="1"/>
  <c r="BP511" i="1" s="1"/>
  <c r="BH303" i="1"/>
  <c r="BH511" i="1" s="1"/>
  <c r="AZ303" i="1"/>
  <c r="AZ511" i="1" s="1"/>
  <c r="AR303" i="1"/>
  <c r="AR511" i="1" s="1"/>
  <c r="AI303" i="1"/>
  <c r="AI511" i="1" s="1"/>
  <c r="W303" i="1"/>
  <c r="W511" i="1" s="1"/>
  <c r="L303" i="1"/>
  <c r="L511" i="1" s="1"/>
  <c r="CE303" i="1"/>
  <c r="CE511" i="1" s="1"/>
  <c r="BW303" i="1"/>
  <c r="BW511" i="1" s="1"/>
  <c r="BO303" i="1"/>
  <c r="BO511" i="1" s="1"/>
  <c r="BG303" i="1"/>
  <c r="BG511" i="1" s="1"/>
  <c r="AY303" i="1"/>
  <c r="AY511" i="1" s="1"/>
  <c r="AQ303" i="1"/>
  <c r="AQ511" i="1" s="1"/>
  <c r="AG303" i="1"/>
  <c r="AG511" i="1" s="1"/>
  <c r="U303" i="1"/>
  <c r="U511" i="1" s="1"/>
  <c r="K303" i="1"/>
  <c r="K511" i="1" s="1"/>
  <c r="CK303" i="1"/>
  <c r="CK511" i="1" s="1"/>
  <c r="CC303" i="1"/>
  <c r="CC511" i="1" s="1"/>
  <c r="BU303" i="1"/>
  <c r="BU511" i="1" s="1"/>
  <c r="BM303" i="1"/>
  <c r="BM511" i="1" s="1"/>
  <c r="BE303" i="1"/>
  <c r="BE511" i="1" s="1"/>
  <c r="AW303" i="1"/>
  <c r="AW511" i="1" s="1"/>
  <c r="AO303" i="1"/>
  <c r="AO511" i="1" s="1"/>
  <c r="AD303" i="1"/>
  <c r="AD511" i="1" s="1"/>
  <c r="R303" i="1"/>
  <c r="R511" i="1" s="1"/>
  <c r="CJ303" i="1"/>
  <c r="CJ511" i="1" s="1"/>
  <c r="CB303" i="1"/>
  <c r="CB511" i="1" s="1"/>
  <c r="BT303" i="1"/>
  <c r="BT511" i="1" s="1"/>
  <c r="BL303" i="1"/>
  <c r="BL511" i="1" s="1"/>
  <c r="BD303" i="1"/>
  <c r="BD511" i="1" s="1"/>
  <c r="AV303" i="1"/>
  <c r="AV511" i="1" s="1"/>
  <c r="AN303" i="1"/>
  <c r="AN511" i="1" s="1"/>
  <c r="AC303" i="1"/>
  <c r="AC511" i="1" s="1"/>
  <c r="Q303" i="1"/>
  <c r="Q511" i="1" s="1"/>
  <c r="CH303" i="1"/>
  <c r="CH511" i="1" s="1"/>
  <c r="BZ303" i="1"/>
  <c r="BZ511" i="1" s="1"/>
  <c r="BR303" i="1"/>
  <c r="BR511" i="1" s="1"/>
  <c r="BJ303" i="1"/>
  <c r="BJ511" i="1" s="1"/>
  <c r="BB303" i="1"/>
  <c r="BB511" i="1" s="1"/>
  <c r="AT303" i="1"/>
  <c r="AT511" i="1" s="1"/>
  <c r="AL303" i="1"/>
  <c r="AL511" i="1" s="1"/>
  <c r="Z303" i="1"/>
  <c r="Z511" i="1" s="1"/>
  <c r="N303" i="1"/>
  <c r="N511" i="1" s="1"/>
  <c r="BC303" i="1"/>
  <c r="BC511" i="1" s="1"/>
  <c r="AU303" i="1"/>
  <c r="AU511" i="1" s="1"/>
  <c r="AM303" i="1"/>
  <c r="AM511" i="1" s="1"/>
  <c r="AA303" i="1"/>
  <c r="AA511" i="1" s="1"/>
  <c r="CI303" i="1"/>
  <c r="CI511" i="1" s="1"/>
  <c r="O303" i="1"/>
  <c r="O511" i="1" s="1"/>
  <c r="CA303" i="1"/>
  <c r="CA511" i="1" s="1"/>
  <c r="BK303" i="1"/>
  <c r="BK511" i="1" s="1"/>
  <c r="M295" i="1"/>
  <c r="M503" i="1" s="1"/>
  <c r="AG295" i="1"/>
  <c r="AG503" i="1" s="1"/>
  <c r="T243" i="1"/>
  <c r="T451" i="1" s="1"/>
  <c r="AF243" i="1"/>
  <c r="AF451" i="1" s="1"/>
  <c r="AP243" i="1"/>
  <c r="AP451" i="1" s="1"/>
  <c r="AX243" i="1"/>
  <c r="AX451" i="1" s="1"/>
  <c r="BF243" i="1"/>
  <c r="BF451" i="1" s="1"/>
  <c r="BN243" i="1"/>
  <c r="BN451" i="1" s="1"/>
  <c r="BV243" i="1"/>
  <c r="BV451" i="1" s="1"/>
  <c r="CD243" i="1"/>
  <c r="CD451" i="1" s="1"/>
  <c r="CL243" i="1"/>
  <c r="CL451" i="1" s="1"/>
  <c r="CR245" i="1"/>
  <c r="CR453" i="1" s="1"/>
  <c r="CZ245" i="1"/>
  <c r="CZ453" i="1" s="1"/>
  <c r="DH245" i="1"/>
  <c r="DH453" i="1" s="1"/>
  <c r="DP245" i="1"/>
  <c r="DP453" i="1" s="1"/>
  <c r="DX245" i="1"/>
  <c r="DX453" i="1" s="1"/>
  <c r="EF245" i="1"/>
  <c r="EF453" i="1" s="1"/>
  <c r="EN245" i="1"/>
  <c r="EN453" i="1" s="1"/>
  <c r="EV245" i="1"/>
  <c r="EV453" i="1" s="1"/>
  <c r="FD245" i="1"/>
  <c r="FD453" i="1" s="1"/>
  <c r="J262" i="1"/>
  <c r="I262" i="1" s="1"/>
  <c r="BM263" i="1"/>
  <c r="BM471" i="1" s="1"/>
  <c r="BS263" i="1"/>
  <c r="BS471" i="1" s="1"/>
  <c r="BZ263" i="1"/>
  <c r="BZ471" i="1" s="1"/>
  <c r="CE263" i="1"/>
  <c r="CE471" i="1" s="1"/>
  <c r="K263" i="1"/>
  <c r="K471" i="1" s="1"/>
  <c r="BG269" i="1"/>
  <c r="BG477" i="1" s="1"/>
  <c r="BU269" i="1"/>
  <c r="BU477" i="1" s="1"/>
  <c r="CB269" i="1"/>
  <c r="CB477" i="1" s="1"/>
  <c r="CI269" i="1"/>
  <c r="CI477" i="1" s="1"/>
  <c r="O269" i="1"/>
  <c r="O477" i="1" s="1"/>
  <c r="X269" i="1"/>
  <c r="X477" i="1" s="1"/>
  <c r="CK271" i="1"/>
  <c r="CK479" i="1" s="1"/>
  <c r="CC271" i="1"/>
  <c r="CC479" i="1" s="1"/>
  <c r="BU271" i="1"/>
  <c r="BU479" i="1" s="1"/>
  <c r="BM271" i="1"/>
  <c r="BM479" i="1" s="1"/>
  <c r="BE271" i="1"/>
  <c r="BE479" i="1" s="1"/>
  <c r="AW271" i="1"/>
  <c r="AW479" i="1" s="1"/>
  <c r="AO271" i="1"/>
  <c r="AO479" i="1" s="1"/>
  <c r="AD271" i="1"/>
  <c r="AD479" i="1" s="1"/>
  <c r="R271" i="1"/>
  <c r="R479" i="1" s="1"/>
  <c r="CI271" i="1"/>
  <c r="CI479" i="1" s="1"/>
  <c r="CA271" i="1"/>
  <c r="CA479" i="1" s="1"/>
  <c r="BS271" i="1"/>
  <c r="BS479" i="1" s="1"/>
  <c r="BK271" i="1"/>
  <c r="BK479" i="1" s="1"/>
  <c r="BC271" i="1"/>
  <c r="BC479" i="1" s="1"/>
  <c r="AU271" i="1"/>
  <c r="AU479" i="1" s="1"/>
  <c r="AM271" i="1"/>
  <c r="AM479" i="1" s="1"/>
  <c r="AA271" i="1"/>
  <c r="AA479" i="1" s="1"/>
  <c r="O271" i="1"/>
  <c r="O479" i="1" s="1"/>
  <c r="CH271" i="1"/>
  <c r="CH479" i="1" s="1"/>
  <c r="BZ271" i="1"/>
  <c r="BZ479" i="1" s="1"/>
  <c r="BR271" i="1"/>
  <c r="BR479" i="1" s="1"/>
  <c r="BJ271" i="1"/>
  <c r="BJ479" i="1" s="1"/>
  <c r="BB271" i="1"/>
  <c r="BB479" i="1" s="1"/>
  <c r="AT271" i="1"/>
  <c r="AT479" i="1" s="1"/>
  <c r="AL271" i="1"/>
  <c r="AL479" i="1" s="1"/>
  <c r="Z271" i="1"/>
  <c r="Z479" i="1" s="1"/>
  <c r="N271" i="1"/>
  <c r="N479" i="1" s="1"/>
  <c r="CG271" i="1"/>
  <c r="CG479" i="1" s="1"/>
  <c r="BY271" i="1"/>
  <c r="BY479" i="1" s="1"/>
  <c r="BQ271" i="1"/>
  <c r="BQ479" i="1" s="1"/>
  <c r="BI271" i="1"/>
  <c r="BI479" i="1" s="1"/>
  <c r="BA271" i="1"/>
  <c r="BA479" i="1" s="1"/>
  <c r="AS271" i="1"/>
  <c r="AS479" i="1" s="1"/>
  <c r="AJ271" i="1"/>
  <c r="AJ479" i="1" s="1"/>
  <c r="X271" i="1"/>
  <c r="X479" i="1" s="1"/>
  <c r="M271" i="1"/>
  <c r="M479" i="1" s="1"/>
  <c r="CE271" i="1"/>
  <c r="CE479" i="1" s="1"/>
  <c r="BW271" i="1"/>
  <c r="BW479" i="1" s="1"/>
  <c r="BO271" i="1"/>
  <c r="BO479" i="1" s="1"/>
  <c r="BG271" i="1"/>
  <c r="BG479" i="1" s="1"/>
  <c r="AY271" i="1"/>
  <c r="AY479" i="1" s="1"/>
  <c r="AQ271" i="1"/>
  <c r="AQ479" i="1" s="1"/>
  <c r="AG271" i="1"/>
  <c r="AG479" i="1" s="1"/>
  <c r="U271" i="1"/>
  <c r="U479" i="1" s="1"/>
  <c r="K271" i="1"/>
  <c r="K479" i="1" s="1"/>
  <c r="BH271" i="1"/>
  <c r="BH479" i="1" s="1"/>
  <c r="CG287" i="1"/>
  <c r="CG495" i="1" s="1"/>
  <c r="BY287" i="1"/>
  <c r="BY495" i="1" s="1"/>
  <c r="BQ287" i="1"/>
  <c r="BQ495" i="1" s="1"/>
  <c r="BI287" i="1"/>
  <c r="BI495" i="1" s="1"/>
  <c r="BA287" i="1"/>
  <c r="BA495" i="1" s="1"/>
  <c r="AS287" i="1"/>
  <c r="AS495" i="1" s="1"/>
  <c r="AJ287" i="1"/>
  <c r="AJ495" i="1" s="1"/>
  <c r="X287" i="1"/>
  <c r="X495" i="1" s="1"/>
  <c r="M287" i="1"/>
  <c r="M495" i="1" s="1"/>
  <c r="CF287" i="1"/>
  <c r="CF495" i="1" s="1"/>
  <c r="BX287" i="1"/>
  <c r="BX495" i="1" s="1"/>
  <c r="BP287" i="1"/>
  <c r="BP495" i="1" s="1"/>
  <c r="BH287" i="1"/>
  <c r="BH495" i="1" s="1"/>
  <c r="AZ287" i="1"/>
  <c r="AZ495" i="1" s="1"/>
  <c r="AR287" i="1"/>
  <c r="AR495" i="1" s="1"/>
  <c r="AI287" i="1"/>
  <c r="AI495" i="1" s="1"/>
  <c r="W287" i="1"/>
  <c r="W495" i="1" s="1"/>
  <c r="L287" i="1"/>
  <c r="L495" i="1" s="1"/>
  <c r="CK287" i="1"/>
  <c r="CK495" i="1" s="1"/>
  <c r="CC287" i="1"/>
  <c r="CC495" i="1" s="1"/>
  <c r="BU287" i="1"/>
  <c r="BU495" i="1" s="1"/>
  <c r="BM287" i="1"/>
  <c r="BM495" i="1" s="1"/>
  <c r="BE287" i="1"/>
  <c r="BE495" i="1" s="1"/>
  <c r="AW287" i="1"/>
  <c r="AW495" i="1" s="1"/>
  <c r="AO287" i="1"/>
  <c r="AO495" i="1" s="1"/>
  <c r="AD287" i="1"/>
  <c r="AD495" i="1" s="1"/>
  <c r="R287" i="1"/>
  <c r="R495" i="1" s="1"/>
  <c r="CJ287" i="1"/>
  <c r="CJ495" i="1" s="1"/>
  <c r="BT287" i="1"/>
  <c r="BT495" i="1" s="1"/>
  <c r="BD287" i="1"/>
  <c r="BD495" i="1" s="1"/>
  <c r="AN287" i="1"/>
  <c r="AN495" i="1" s="1"/>
  <c r="Q287" i="1"/>
  <c r="Q495" i="1" s="1"/>
  <c r="CI287" i="1"/>
  <c r="CI495" i="1" s="1"/>
  <c r="BS287" i="1"/>
  <c r="BS495" i="1" s="1"/>
  <c r="BC287" i="1"/>
  <c r="BC495" i="1" s="1"/>
  <c r="AM287" i="1"/>
  <c r="AM495" i="1" s="1"/>
  <c r="O287" i="1"/>
  <c r="O495" i="1" s="1"/>
  <c r="CH287" i="1"/>
  <c r="CH495" i="1" s="1"/>
  <c r="BR287" i="1"/>
  <c r="BR495" i="1" s="1"/>
  <c r="BB287" i="1"/>
  <c r="BB495" i="1" s="1"/>
  <c r="AL287" i="1"/>
  <c r="AL495" i="1" s="1"/>
  <c r="N287" i="1"/>
  <c r="N495" i="1" s="1"/>
  <c r="CE287" i="1"/>
  <c r="CE495" i="1" s="1"/>
  <c r="BO287" i="1"/>
  <c r="BO495" i="1" s="1"/>
  <c r="AY287" i="1"/>
  <c r="AY495" i="1" s="1"/>
  <c r="AG287" i="1"/>
  <c r="AG495" i="1" s="1"/>
  <c r="K287" i="1"/>
  <c r="K495" i="1" s="1"/>
  <c r="CB287" i="1"/>
  <c r="CB495" i="1" s="1"/>
  <c r="BL287" i="1"/>
  <c r="BL495" i="1" s="1"/>
  <c r="AV287" i="1"/>
  <c r="AV495" i="1" s="1"/>
  <c r="AC287" i="1"/>
  <c r="AC495" i="1" s="1"/>
  <c r="CA287" i="1"/>
  <c r="CA495" i="1" s="1"/>
  <c r="BK287" i="1"/>
  <c r="BK495" i="1" s="1"/>
  <c r="AU287" i="1"/>
  <c r="AU495" i="1" s="1"/>
  <c r="AA287" i="1"/>
  <c r="AA495" i="1" s="1"/>
  <c r="BW287" i="1"/>
  <c r="BW495" i="1" s="1"/>
  <c r="BG287" i="1"/>
  <c r="BG495" i="1" s="1"/>
  <c r="AQ287" i="1"/>
  <c r="AQ495" i="1" s="1"/>
  <c r="U287" i="1"/>
  <c r="U495" i="1" s="1"/>
  <c r="EZ294" i="1"/>
  <c r="EZ502" i="1" s="1"/>
  <c r="CN294" i="1"/>
  <c r="CN502" i="1" s="1"/>
  <c r="CY294" i="1"/>
  <c r="CY502" i="1" s="1"/>
  <c r="EN294" i="1"/>
  <c r="EN502" i="1" s="1"/>
  <c r="CR294" i="1"/>
  <c r="CR502" i="1" s="1"/>
  <c r="DJ301" i="1"/>
  <c r="DJ509" i="1" s="1"/>
  <c r="Q230" i="1"/>
  <c r="Q438" i="1" s="1"/>
  <c r="AC230" i="1"/>
  <c r="AC438" i="1" s="1"/>
  <c r="AN230" i="1"/>
  <c r="AN438" i="1" s="1"/>
  <c r="AV230" i="1"/>
  <c r="AV438" i="1" s="1"/>
  <c r="BD230" i="1"/>
  <c r="BD438" i="1" s="1"/>
  <c r="BL230" i="1"/>
  <c r="BL438" i="1" s="1"/>
  <c r="BT230" i="1"/>
  <c r="BT438" i="1" s="1"/>
  <c r="CB230" i="1"/>
  <c r="CB438" i="1" s="1"/>
  <c r="CJ230" i="1"/>
  <c r="CJ438" i="1" s="1"/>
  <c r="DN240" i="1"/>
  <c r="DN448" i="1" s="1"/>
  <c r="K243" i="1"/>
  <c r="K451" i="1" s="1"/>
  <c r="U243" i="1"/>
  <c r="U451" i="1" s="1"/>
  <c r="AG243" i="1"/>
  <c r="AG451" i="1" s="1"/>
  <c r="AQ243" i="1"/>
  <c r="AQ451" i="1" s="1"/>
  <c r="AY243" i="1"/>
  <c r="AY451" i="1" s="1"/>
  <c r="BG243" i="1"/>
  <c r="BG451" i="1" s="1"/>
  <c r="BO243" i="1"/>
  <c r="BO451" i="1" s="1"/>
  <c r="BW243" i="1"/>
  <c r="BW451" i="1" s="1"/>
  <c r="CE243" i="1"/>
  <c r="CE451" i="1" s="1"/>
  <c r="T244" i="1"/>
  <c r="T452" i="1" s="1"/>
  <c r="AF244" i="1"/>
  <c r="AF452" i="1" s="1"/>
  <c r="AP244" i="1"/>
  <c r="AP452" i="1" s="1"/>
  <c r="AX244" i="1"/>
  <c r="AX452" i="1" s="1"/>
  <c r="BF244" i="1"/>
  <c r="BF452" i="1" s="1"/>
  <c r="BN244" i="1"/>
  <c r="BN452" i="1" s="1"/>
  <c r="BV244" i="1"/>
  <c r="BV452" i="1" s="1"/>
  <c r="CD244" i="1"/>
  <c r="CD452" i="1" s="1"/>
  <c r="CL244" i="1"/>
  <c r="CL452" i="1" s="1"/>
  <c r="CT244" i="1"/>
  <c r="CT452" i="1" s="1"/>
  <c r="DB244" i="1"/>
  <c r="DB452" i="1" s="1"/>
  <c r="DJ244" i="1"/>
  <c r="DJ452" i="1" s="1"/>
  <c r="DR244" i="1"/>
  <c r="DR452" i="1" s="1"/>
  <c r="DZ244" i="1"/>
  <c r="DZ452" i="1" s="1"/>
  <c r="EH244" i="1"/>
  <c r="EH452" i="1" s="1"/>
  <c r="EP244" i="1"/>
  <c r="EP452" i="1" s="1"/>
  <c r="EX244" i="1"/>
  <c r="EX452" i="1" s="1"/>
  <c r="CS245" i="1"/>
  <c r="CS453" i="1" s="1"/>
  <c r="DA245" i="1"/>
  <c r="DA453" i="1" s="1"/>
  <c r="DI245" i="1"/>
  <c r="DI453" i="1" s="1"/>
  <c r="DQ245" i="1"/>
  <c r="DQ453" i="1" s="1"/>
  <c r="DY245" i="1"/>
  <c r="DY453" i="1" s="1"/>
  <c r="EG245" i="1"/>
  <c r="EG453" i="1" s="1"/>
  <c r="EO245" i="1"/>
  <c r="EO453" i="1" s="1"/>
  <c r="EW245" i="1"/>
  <c r="EW453" i="1" s="1"/>
  <c r="FE245" i="1"/>
  <c r="FE453" i="1" s="1"/>
  <c r="BK247" i="1"/>
  <c r="BK455" i="1" s="1"/>
  <c r="CG252" i="1"/>
  <c r="CG460" i="1" s="1"/>
  <c r="BY252" i="1"/>
  <c r="BY460" i="1" s="1"/>
  <c r="BQ252" i="1"/>
  <c r="BQ460" i="1" s="1"/>
  <c r="BI252" i="1"/>
  <c r="BI460" i="1" s="1"/>
  <c r="BA252" i="1"/>
  <c r="BA460" i="1" s="1"/>
  <c r="CE252" i="1"/>
  <c r="CE460" i="1" s="1"/>
  <c r="BW252" i="1"/>
  <c r="BW460" i="1" s="1"/>
  <c r="BO252" i="1"/>
  <c r="BO460" i="1" s="1"/>
  <c r="BG252" i="1"/>
  <c r="BG460" i="1" s="1"/>
  <c r="AY252" i="1"/>
  <c r="AY460" i="1" s="1"/>
  <c r="T252" i="1"/>
  <c r="T460" i="1" s="1"/>
  <c r="AF252" i="1"/>
  <c r="AF460" i="1" s="1"/>
  <c r="AP252" i="1"/>
  <c r="AP460" i="1" s="1"/>
  <c r="AX252" i="1"/>
  <c r="AX460" i="1" s="1"/>
  <c r="BJ252" i="1"/>
  <c r="BJ460" i="1" s="1"/>
  <c r="BT252" i="1"/>
  <c r="BT460" i="1" s="1"/>
  <c r="CD252" i="1"/>
  <c r="CD460" i="1" s="1"/>
  <c r="J257" i="1"/>
  <c r="I257" i="1" s="1"/>
  <c r="BX263" i="1"/>
  <c r="BX471" i="1" s="1"/>
  <c r="H264" i="1"/>
  <c r="G264" i="1" s="1"/>
  <c r="BN264" i="1" s="1"/>
  <c r="BN472" i="1" s="1"/>
  <c r="BP271" i="1"/>
  <c r="BP479" i="1" s="1"/>
  <c r="CD273" i="1"/>
  <c r="CD481" i="1" s="1"/>
  <c r="L243" i="1"/>
  <c r="L451" i="1" s="1"/>
  <c r="W243" i="1"/>
  <c r="W451" i="1" s="1"/>
  <c r="AI243" i="1"/>
  <c r="AI451" i="1" s="1"/>
  <c r="AR243" i="1"/>
  <c r="AR451" i="1" s="1"/>
  <c r="AZ243" i="1"/>
  <c r="AZ451" i="1" s="1"/>
  <c r="BH243" i="1"/>
  <c r="BH451" i="1" s="1"/>
  <c r="BP243" i="1"/>
  <c r="BP451" i="1" s="1"/>
  <c r="BX243" i="1"/>
  <c r="BX451" i="1" s="1"/>
  <c r="CF243" i="1"/>
  <c r="CF451" i="1" s="1"/>
  <c r="CT245" i="1"/>
  <c r="CT453" i="1" s="1"/>
  <c r="DB245" i="1"/>
  <c r="DB453" i="1" s="1"/>
  <c r="DJ245" i="1"/>
  <c r="DJ453" i="1" s="1"/>
  <c r="DR245" i="1"/>
  <c r="DR453" i="1" s="1"/>
  <c r="DZ245" i="1"/>
  <c r="DZ453" i="1" s="1"/>
  <c r="EH245" i="1"/>
  <c r="EH453" i="1" s="1"/>
  <c r="EP245" i="1"/>
  <c r="EP453" i="1" s="1"/>
  <c r="EX245" i="1"/>
  <c r="EX453" i="1" s="1"/>
  <c r="FF245" i="1"/>
  <c r="FF453" i="1" s="1"/>
  <c r="BY263" i="1"/>
  <c r="BY471" i="1" s="1"/>
  <c r="BX271" i="1"/>
  <c r="BX479" i="1" s="1"/>
  <c r="T230" i="1"/>
  <c r="T438" i="1" s="1"/>
  <c r="AF230" i="1"/>
  <c r="AF438" i="1" s="1"/>
  <c r="AP230" i="1"/>
  <c r="AP438" i="1" s="1"/>
  <c r="AX230" i="1"/>
  <c r="AX438" i="1" s="1"/>
  <c r="BF230" i="1"/>
  <c r="BF438" i="1" s="1"/>
  <c r="BN230" i="1"/>
  <c r="BN438" i="1" s="1"/>
  <c r="BV230" i="1"/>
  <c r="BV438" i="1" s="1"/>
  <c r="CD230" i="1"/>
  <c r="CD438" i="1" s="1"/>
  <c r="CL230" i="1"/>
  <c r="CL438" i="1" s="1"/>
  <c r="M243" i="1"/>
  <c r="M451" i="1" s="1"/>
  <c r="X243" i="1"/>
  <c r="X451" i="1" s="1"/>
  <c r="AJ243" i="1"/>
  <c r="AJ451" i="1" s="1"/>
  <c r="AS243" i="1"/>
  <c r="AS451" i="1" s="1"/>
  <c r="BA243" i="1"/>
  <c r="BA451" i="1" s="1"/>
  <c r="BI243" i="1"/>
  <c r="BI451" i="1" s="1"/>
  <c r="BQ243" i="1"/>
  <c r="BQ451" i="1" s="1"/>
  <c r="BY243" i="1"/>
  <c r="BY451" i="1" s="1"/>
  <c r="CG243" i="1"/>
  <c r="CG451" i="1" s="1"/>
  <c r="CM245" i="1"/>
  <c r="CM453" i="1" s="1"/>
  <c r="CU245" i="1"/>
  <c r="CU453" i="1" s="1"/>
  <c r="DC245" i="1"/>
  <c r="DC453" i="1" s="1"/>
  <c r="DK245" i="1"/>
  <c r="DK453" i="1" s="1"/>
  <c r="DS245" i="1"/>
  <c r="DS453" i="1" s="1"/>
  <c r="EA245" i="1"/>
  <c r="EA453" i="1" s="1"/>
  <c r="EI245" i="1"/>
  <c r="EI453" i="1" s="1"/>
  <c r="EQ245" i="1"/>
  <c r="EQ453" i="1" s="1"/>
  <c r="BE247" i="1"/>
  <c r="BE455" i="1" s="1"/>
  <c r="BZ257" i="1"/>
  <c r="BZ465" i="1" s="1"/>
  <c r="L257" i="1"/>
  <c r="L465" i="1" s="1"/>
  <c r="G266" i="1"/>
  <c r="BU266" i="1" s="1"/>
  <c r="BU474" i="1" s="1"/>
  <c r="EI269" i="1"/>
  <c r="EI477" i="1" s="1"/>
  <c r="CR269" i="1"/>
  <c r="CR477" i="1" s="1"/>
  <c r="CY269" i="1"/>
  <c r="CY477" i="1" s="1"/>
  <c r="DE269" i="1"/>
  <c r="DE477" i="1" s="1"/>
  <c r="L271" i="1"/>
  <c r="L479" i="1" s="1"/>
  <c r="CF271" i="1"/>
  <c r="CF479" i="1" s="1"/>
  <c r="AF273" i="1"/>
  <c r="AF481" i="1" s="1"/>
  <c r="CB278" i="1"/>
  <c r="CB486" i="1" s="1"/>
  <c r="CH278" i="1"/>
  <c r="CH486" i="1" s="1"/>
  <c r="N278" i="1"/>
  <c r="N486" i="1" s="1"/>
  <c r="DA301" i="1"/>
  <c r="DA509" i="1" s="1"/>
  <c r="BR260" i="1"/>
  <c r="BR468" i="1" s="1"/>
  <c r="CP260" i="1"/>
  <c r="CP468" i="1" s="1"/>
  <c r="CX260" i="1"/>
  <c r="CX468" i="1" s="1"/>
  <c r="DF260" i="1"/>
  <c r="DF468" i="1" s="1"/>
  <c r="DN260" i="1"/>
  <c r="DN468" i="1" s="1"/>
  <c r="DV260" i="1"/>
  <c r="DV468" i="1" s="1"/>
  <c r="ED260" i="1"/>
  <c r="ED468" i="1" s="1"/>
  <c r="EL260" i="1"/>
  <c r="EL468" i="1" s="1"/>
  <c r="ET260" i="1"/>
  <c r="ET468" i="1" s="1"/>
  <c r="FB260" i="1"/>
  <c r="FB468" i="1" s="1"/>
  <c r="CD264" i="1"/>
  <c r="CD472" i="1" s="1"/>
  <c r="DG267" i="1"/>
  <c r="DG475" i="1" s="1"/>
  <c r="DJ272" i="1"/>
  <c r="DJ480" i="1" s="1"/>
  <c r="EU275" i="1"/>
  <c r="EU483" i="1" s="1"/>
  <c r="BH278" i="1"/>
  <c r="BH486" i="1" s="1"/>
  <c r="J282" i="1"/>
  <c r="I282" i="1" s="1"/>
  <c r="I287" i="1"/>
  <c r="AD289" i="1"/>
  <c r="AD497" i="1" s="1"/>
  <c r="AW289" i="1"/>
  <c r="AW497" i="1" s="1"/>
  <c r="BM289" i="1"/>
  <c r="BM497" i="1" s="1"/>
  <c r="CC289" i="1"/>
  <c r="CC497" i="1" s="1"/>
  <c r="CN291" i="1"/>
  <c r="CN499" i="1" s="1"/>
  <c r="DK291" i="1"/>
  <c r="DK499" i="1" s="1"/>
  <c r="EH291" i="1"/>
  <c r="EH499" i="1" s="1"/>
  <c r="EZ291" i="1"/>
  <c r="EZ499" i="1" s="1"/>
  <c r="AV293" i="1"/>
  <c r="AV501" i="1" s="1"/>
  <c r="AM296" i="1"/>
  <c r="AM504" i="1" s="1"/>
  <c r="G297" i="1"/>
  <c r="Q302" i="1"/>
  <c r="Q510" i="1" s="1"/>
  <c r="BT302" i="1"/>
  <c r="BT510" i="1" s="1"/>
  <c r="BU305" i="1"/>
  <c r="BU513" i="1" s="1"/>
  <c r="BB321" i="1"/>
  <c r="BB529" i="1" s="1"/>
  <c r="EW327" i="1"/>
  <c r="EW535" i="1" s="1"/>
  <c r="BF274" i="1"/>
  <c r="BF482" i="1" s="1"/>
  <c r="CG296" i="1"/>
  <c r="CG504" i="1" s="1"/>
  <c r="BY296" i="1"/>
  <c r="BY504" i="1" s="1"/>
  <c r="BQ296" i="1"/>
  <c r="BQ504" i="1" s="1"/>
  <c r="BI296" i="1"/>
  <c r="BI504" i="1" s="1"/>
  <c r="BA296" i="1"/>
  <c r="BA504" i="1" s="1"/>
  <c r="AS296" i="1"/>
  <c r="AS504" i="1" s="1"/>
  <c r="AJ296" i="1"/>
  <c r="AJ504" i="1" s="1"/>
  <c r="X296" i="1"/>
  <c r="X504" i="1" s="1"/>
  <c r="M296" i="1"/>
  <c r="M504" i="1" s="1"/>
  <c r="AU296" i="1"/>
  <c r="AU504" i="1" s="1"/>
  <c r="CA296" i="1"/>
  <c r="CA504" i="1" s="1"/>
  <c r="FC305" i="1"/>
  <c r="FC513" i="1" s="1"/>
  <c r="ER305" i="1"/>
  <c r="ER513" i="1" s="1"/>
  <c r="EG305" i="1"/>
  <c r="EG513" i="1" s="1"/>
  <c r="DW305" i="1"/>
  <c r="DW513" i="1" s="1"/>
  <c r="DL305" i="1"/>
  <c r="DL513" i="1" s="1"/>
  <c r="DA305" i="1"/>
  <c r="DA513" i="1" s="1"/>
  <c r="CQ305" i="1"/>
  <c r="CQ513" i="1" s="1"/>
  <c r="EZ305" i="1"/>
  <c r="EZ513" i="1" s="1"/>
  <c r="EO305" i="1"/>
  <c r="EO513" i="1" s="1"/>
  <c r="EE305" i="1"/>
  <c r="EE513" i="1" s="1"/>
  <c r="DT305" i="1"/>
  <c r="DT513" i="1" s="1"/>
  <c r="DI305" i="1"/>
  <c r="DI513" i="1" s="1"/>
  <c r="CY305" i="1"/>
  <c r="CY513" i="1" s="1"/>
  <c r="CN305" i="1"/>
  <c r="CN513" i="1" s="1"/>
  <c r="EW305" i="1"/>
  <c r="EW513" i="1" s="1"/>
  <c r="EM305" i="1"/>
  <c r="EM513" i="1" s="1"/>
  <c r="EB305" i="1"/>
  <c r="EB513" i="1" s="1"/>
  <c r="DQ305" i="1"/>
  <c r="DQ513" i="1" s="1"/>
  <c r="DG305" i="1"/>
  <c r="DG513" i="1" s="1"/>
  <c r="CV305" i="1"/>
  <c r="CV513" i="1" s="1"/>
  <c r="FF305" i="1"/>
  <c r="FF513" i="1" s="1"/>
  <c r="EV305" i="1"/>
  <c r="EV513" i="1" s="1"/>
  <c r="EL305" i="1"/>
  <c r="EL513" i="1" s="1"/>
  <c r="DZ305" i="1"/>
  <c r="DZ513" i="1" s="1"/>
  <c r="DP305" i="1"/>
  <c r="DP513" i="1" s="1"/>
  <c r="DF305" i="1"/>
  <c r="DF513" i="1" s="1"/>
  <c r="CT305" i="1"/>
  <c r="CT513" i="1" s="1"/>
  <c r="FD305" i="1"/>
  <c r="FD513" i="1" s="1"/>
  <c r="ET305" i="1"/>
  <c r="ET513" i="1" s="1"/>
  <c r="EH305" i="1"/>
  <c r="EH513" i="1" s="1"/>
  <c r="DX305" i="1"/>
  <c r="DX513" i="1" s="1"/>
  <c r="DN305" i="1"/>
  <c r="DN513" i="1" s="1"/>
  <c r="DB305" i="1"/>
  <c r="DB513" i="1" s="1"/>
  <c r="CR305" i="1"/>
  <c r="CR513" i="1" s="1"/>
  <c r="CS305" i="1"/>
  <c r="CS513" i="1" s="1"/>
  <c r="R260" i="1"/>
  <c r="R468" i="1" s="1"/>
  <c r="CK260" i="1"/>
  <c r="CK468" i="1" s="1"/>
  <c r="CS260" i="1"/>
  <c r="CS468" i="1" s="1"/>
  <c r="DA260" i="1"/>
  <c r="DA468" i="1" s="1"/>
  <c r="DI260" i="1"/>
  <c r="DI468" i="1" s="1"/>
  <c r="DQ260" i="1"/>
  <c r="DQ468" i="1" s="1"/>
  <c r="DY260" i="1"/>
  <c r="DY468" i="1" s="1"/>
  <c r="EG260" i="1"/>
  <c r="EG468" i="1" s="1"/>
  <c r="EO260" i="1"/>
  <c r="EO468" i="1" s="1"/>
  <c r="EW260" i="1"/>
  <c r="EW468" i="1" s="1"/>
  <c r="FE260" i="1"/>
  <c r="FE468" i="1" s="1"/>
  <c r="M264" i="1"/>
  <c r="M472" i="1" s="1"/>
  <c r="X264" i="1"/>
  <c r="X472" i="1" s="1"/>
  <c r="AJ264" i="1"/>
  <c r="AJ472" i="1" s="1"/>
  <c r="AS264" i="1"/>
  <c r="AS472" i="1" s="1"/>
  <c r="BA264" i="1"/>
  <c r="BA472" i="1" s="1"/>
  <c r="BI264" i="1"/>
  <c r="BI472" i="1" s="1"/>
  <c r="BQ264" i="1"/>
  <c r="BQ472" i="1" s="1"/>
  <c r="BY264" i="1"/>
  <c r="BY472" i="1" s="1"/>
  <c r="CG264" i="1"/>
  <c r="CG472" i="1" s="1"/>
  <c r="CT267" i="1"/>
  <c r="CT475" i="1" s="1"/>
  <c r="FF267" i="1"/>
  <c r="FF475" i="1" s="1"/>
  <c r="EK272" i="1"/>
  <c r="EK480" i="1" s="1"/>
  <c r="DZ275" i="1"/>
  <c r="DZ483" i="1" s="1"/>
  <c r="AA278" i="1"/>
  <c r="AA486" i="1" s="1"/>
  <c r="N289" i="1"/>
  <c r="N497" i="1" s="1"/>
  <c r="AL289" i="1"/>
  <c r="AL497" i="1" s="1"/>
  <c r="BB289" i="1"/>
  <c r="BB497" i="1" s="1"/>
  <c r="BR289" i="1"/>
  <c r="BR497" i="1" s="1"/>
  <c r="CV291" i="1"/>
  <c r="CV499" i="1" s="1"/>
  <c r="DS291" i="1"/>
  <c r="DS499" i="1" s="1"/>
  <c r="EP291" i="1"/>
  <c r="EP499" i="1" s="1"/>
  <c r="H292" i="1"/>
  <c r="G292" i="1" s="1"/>
  <c r="AD293" i="1"/>
  <c r="AD501" i="1" s="1"/>
  <c r="N296" i="1"/>
  <c r="N504" i="1" s="1"/>
  <c r="BB296" i="1"/>
  <c r="BB504" i="1" s="1"/>
  <c r="CH296" i="1"/>
  <c r="CH504" i="1" s="1"/>
  <c r="J297" i="1"/>
  <c r="I297" i="1" s="1"/>
  <c r="J298" i="1"/>
  <c r="I298" i="1" s="1"/>
  <c r="H299" i="1"/>
  <c r="G299" i="1" s="1"/>
  <c r="EF300" i="1"/>
  <c r="EF508" i="1" s="1"/>
  <c r="AD302" i="1"/>
  <c r="AD510" i="1" s="1"/>
  <c r="DD305" i="1"/>
  <c r="DD513" i="1" s="1"/>
  <c r="BG306" i="1"/>
  <c r="BG514" i="1" s="1"/>
  <c r="DP310" i="1"/>
  <c r="DP518" i="1" s="1"/>
  <c r="DW310" i="1"/>
  <c r="DW518" i="1" s="1"/>
  <c r="ED310" i="1"/>
  <c r="ED518" i="1" s="1"/>
  <c r="EK310" i="1"/>
  <c r="EK518" i="1" s="1"/>
  <c r="DL310" i="1"/>
  <c r="DL518" i="1" s="1"/>
  <c r="EP310" i="1"/>
  <c r="EP518" i="1" s="1"/>
  <c r="CU310" i="1"/>
  <c r="CU518" i="1" s="1"/>
  <c r="BN260" i="1"/>
  <c r="BN468" i="1" s="1"/>
  <c r="CT260" i="1"/>
  <c r="CT468" i="1" s="1"/>
  <c r="DB260" i="1"/>
  <c r="DB468" i="1" s="1"/>
  <c r="DJ260" i="1"/>
  <c r="DJ468" i="1" s="1"/>
  <c r="DR260" i="1"/>
  <c r="DR468" i="1" s="1"/>
  <c r="DZ260" i="1"/>
  <c r="DZ468" i="1" s="1"/>
  <c r="EH260" i="1"/>
  <c r="EH468" i="1" s="1"/>
  <c r="EP260" i="1"/>
  <c r="EP468" i="1" s="1"/>
  <c r="EX260" i="1"/>
  <c r="EX468" i="1" s="1"/>
  <c r="FF260" i="1"/>
  <c r="FF468" i="1" s="1"/>
  <c r="CE289" i="1"/>
  <c r="CE497" i="1" s="1"/>
  <c r="BW289" i="1"/>
  <c r="BW497" i="1" s="1"/>
  <c r="BO289" i="1"/>
  <c r="BO497" i="1" s="1"/>
  <c r="BG289" i="1"/>
  <c r="BG497" i="1" s="1"/>
  <c r="AY289" i="1"/>
  <c r="AY497" i="1" s="1"/>
  <c r="AQ289" i="1"/>
  <c r="AQ497" i="1" s="1"/>
  <c r="AG289" i="1"/>
  <c r="AG497" i="1" s="1"/>
  <c r="U289" i="1"/>
  <c r="U497" i="1" s="1"/>
  <c r="K289" i="1"/>
  <c r="K497" i="1" s="1"/>
  <c r="CI289" i="1"/>
  <c r="CI497" i="1" s="1"/>
  <c r="CA289" i="1"/>
  <c r="CA497" i="1" s="1"/>
  <c r="BS289" i="1"/>
  <c r="BS497" i="1" s="1"/>
  <c r="BK289" i="1"/>
  <c r="BK497" i="1" s="1"/>
  <c r="BC289" i="1"/>
  <c r="BC497" i="1" s="1"/>
  <c r="AU289" i="1"/>
  <c r="AU497" i="1" s="1"/>
  <c r="AM289" i="1"/>
  <c r="AM497" i="1" s="1"/>
  <c r="AA289" i="1"/>
  <c r="AA497" i="1" s="1"/>
  <c r="O289" i="1"/>
  <c r="O497" i="1" s="1"/>
  <c r="R289" i="1"/>
  <c r="R497" i="1" s="1"/>
  <c r="AO289" i="1"/>
  <c r="AO497" i="1" s="1"/>
  <c r="BE289" i="1"/>
  <c r="BE497" i="1" s="1"/>
  <c r="BU289" i="1"/>
  <c r="BU497" i="1" s="1"/>
  <c r="CK289" i="1"/>
  <c r="CK497" i="1" s="1"/>
  <c r="O296" i="1"/>
  <c r="O504" i="1" s="1"/>
  <c r="BC296" i="1"/>
  <c r="BC504" i="1" s="1"/>
  <c r="CI296" i="1"/>
  <c r="CI504" i="1" s="1"/>
  <c r="H300" i="1"/>
  <c r="G300" i="1" s="1"/>
  <c r="DO305" i="1"/>
  <c r="DO513" i="1" s="1"/>
  <c r="DX313" i="1"/>
  <c r="DX521" i="1" s="1"/>
  <c r="DZ253" i="1"/>
  <c r="DZ461" i="1" s="1"/>
  <c r="Q255" i="1"/>
  <c r="Q463" i="1" s="1"/>
  <c r="AC255" i="1"/>
  <c r="AC463" i="1" s="1"/>
  <c r="AN255" i="1"/>
  <c r="AN463" i="1" s="1"/>
  <c r="AV255" i="1"/>
  <c r="AV463" i="1" s="1"/>
  <c r="BD255" i="1"/>
  <c r="BD463" i="1" s="1"/>
  <c r="BL255" i="1"/>
  <c r="BL463" i="1" s="1"/>
  <c r="BT255" i="1"/>
  <c r="BT463" i="1" s="1"/>
  <c r="CB255" i="1"/>
  <c r="CB463" i="1" s="1"/>
  <c r="CJ255" i="1"/>
  <c r="CJ463" i="1" s="1"/>
  <c r="CR255" i="1"/>
  <c r="CR463" i="1" s="1"/>
  <c r="CZ255" i="1"/>
  <c r="CZ463" i="1" s="1"/>
  <c r="DH255" i="1"/>
  <c r="DH463" i="1" s="1"/>
  <c r="DP255" i="1"/>
  <c r="DP463" i="1" s="1"/>
  <c r="DX255" i="1"/>
  <c r="DX463" i="1" s="1"/>
  <c r="EF255" i="1"/>
  <c r="EF463" i="1" s="1"/>
  <c r="EN255" i="1"/>
  <c r="EN463" i="1" s="1"/>
  <c r="EV255" i="1"/>
  <c r="EV463" i="1" s="1"/>
  <c r="FD255" i="1"/>
  <c r="FD463" i="1" s="1"/>
  <c r="BO260" i="1"/>
  <c r="BO468" i="1" s="1"/>
  <c r="CM260" i="1"/>
  <c r="CM468" i="1" s="1"/>
  <c r="CU260" i="1"/>
  <c r="CU468" i="1" s="1"/>
  <c r="DC260" i="1"/>
  <c r="DC468" i="1" s="1"/>
  <c r="DK260" i="1"/>
  <c r="DK468" i="1" s="1"/>
  <c r="DS260" i="1"/>
  <c r="DS468" i="1" s="1"/>
  <c r="EA260" i="1"/>
  <c r="EA468" i="1" s="1"/>
  <c r="EI260" i="1"/>
  <c r="EI468" i="1" s="1"/>
  <c r="EQ260" i="1"/>
  <c r="EQ468" i="1" s="1"/>
  <c r="EY260" i="1"/>
  <c r="EY468" i="1" s="1"/>
  <c r="CT261" i="1"/>
  <c r="CT469" i="1" s="1"/>
  <c r="FF261" i="1"/>
  <c r="FF469" i="1" s="1"/>
  <c r="AV263" i="1"/>
  <c r="AV471" i="1" s="1"/>
  <c r="O264" i="1"/>
  <c r="O472" i="1" s="1"/>
  <c r="AA264" i="1"/>
  <c r="AA472" i="1" s="1"/>
  <c r="AM264" i="1"/>
  <c r="AM472" i="1" s="1"/>
  <c r="AU264" i="1"/>
  <c r="AU472" i="1" s="1"/>
  <c r="BC264" i="1"/>
  <c r="BC472" i="1" s="1"/>
  <c r="BK264" i="1"/>
  <c r="BK472" i="1" s="1"/>
  <c r="BS264" i="1"/>
  <c r="BS472" i="1" s="1"/>
  <c r="CA264" i="1"/>
  <c r="CA472" i="1" s="1"/>
  <c r="CI264" i="1"/>
  <c r="CI472" i="1" s="1"/>
  <c r="ER267" i="1"/>
  <c r="ER475" i="1" s="1"/>
  <c r="DK268" i="1"/>
  <c r="DK476" i="1" s="1"/>
  <c r="BN269" i="1"/>
  <c r="BN477" i="1" s="1"/>
  <c r="DZ269" i="1"/>
  <c r="DZ477" i="1" s="1"/>
  <c r="Q271" i="1"/>
  <c r="Q479" i="1" s="1"/>
  <c r="AC271" i="1"/>
  <c r="AC479" i="1" s="1"/>
  <c r="AN271" i="1"/>
  <c r="AN479" i="1" s="1"/>
  <c r="AV271" i="1"/>
  <c r="AV479" i="1" s="1"/>
  <c r="BD271" i="1"/>
  <c r="BD479" i="1" s="1"/>
  <c r="BL271" i="1"/>
  <c r="BL479" i="1" s="1"/>
  <c r="BT271" i="1"/>
  <c r="BT479" i="1" s="1"/>
  <c r="CB271" i="1"/>
  <c r="CB479" i="1" s="1"/>
  <c r="CJ271" i="1"/>
  <c r="CJ479" i="1" s="1"/>
  <c r="DW272" i="1"/>
  <c r="DW480" i="1" s="1"/>
  <c r="CV275" i="1"/>
  <c r="CV483" i="1" s="1"/>
  <c r="R278" i="1"/>
  <c r="R486" i="1" s="1"/>
  <c r="CK278" i="1"/>
  <c r="CK486" i="1" s="1"/>
  <c r="AW280" i="1"/>
  <c r="AW488" i="1" s="1"/>
  <c r="BC280" i="1"/>
  <c r="BC488" i="1" s="1"/>
  <c r="H281" i="1"/>
  <c r="G281" i="1" s="1"/>
  <c r="J283" i="1"/>
  <c r="I283" i="1" s="1"/>
  <c r="CD283" i="1"/>
  <c r="CD491" i="1" s="1"/>
  <c r="EQ285" i="1"/>
  <c r="EQ493" i="1" s="1"/>
  <c r="W289" i="1"/>
  <c r="W497" i="1" s="1"/>
  <c r="AR289" i="1"/>
  <c r="AR497" i="1" s="1"/>
  <c r="BH289" i="1"/>
  <c r="BH497" i="1" s="1"/>
  <c r="BX289" i="1"/>
  <c r="BX497" i="1" s="1"/>
  <c r="H290" i="1"/>
  <c r="G290" i="1" s="1"/>
  <c r="DC291" i="1"/>
  <c r="DC499" i="1" s="1"/>
  <c r="DZ291" i="1"/>
  <c r="DZ499" i="1" s="1"/>
  <c r="AN293" i="1"/>
  <c r="AN501" i="1" s="1"/>
  <c r="Z296" i="1"/>
  <c r="Z504" i="1" s="1"/>
  <c r="BJ296" i="1"/>
  <c r="BJ504" i="1" s="1"/>
  <c r="DO301" i="1"/>
  <c r="DO509" i="1" s="1"/>
  <c r="DV301" i="1"/>
  <c r="DV509" i="1" s="1"/>
  <c r="EC301" i="1"/>
  <c r="EC509" i="1" s="1"/>
  <c r="EJ301" i="1"/>
  <c r="EJ509" i="1" s="1"/>
  <c r="EQ301" i="1"/>
  <c r="EQ509" i="1" s="1"/>
  <c r="FD301" i="1"/>
  <c r="FD509" i="1" s="1"/>
  <c r="CR301" i="1"/>
  <c r="CR509" i="1" s="1"/>
  <c r="DY305" i="1"/>
  <c r="DY513" i="1" s="1"/>
  <c r="EP327" i="1"/>
  <c r="EP535" i="1" s="1"/>
  <c r="DJ327" i="1"/>
  <c r="DJ535" i="1" s="1"/>
  <c r="EG327" i="1"/>
  <c r="EG535" i="1" s="1"/>
  <c r="DA327" i="1"/>
  <c r="DA535" i="1" s="1"/>
  <c r="FE327" i="1"/>
  <c r="FE535" i="1" s="1"/>
  <c r="DY327" i="1"/>
  <c r="DY535" i="1" s="1"/>
  <c r="CS327" i="1"/>
  <c r="CS535" i="1" s="1"/>
  <c r="CG346" i="1"/>
  <c r="CG554" i="1" s="1"/>
  <c r="BY346" i="1"/>
  <c r="BY554" i="1" s="1"/>
  <c r="BQ346" i="1"/>
  <c r="BQ554" i="1" s="1"/>
  <c r="BI346" i="1"/>
  <c r="BI554" i="1" s="1"/>
  <c r="BA346" i="1"/>
  <c r="BA554" i="1" s="1"/>
  <c r="AS346" i="1"/>
  <c r="AS554" i="1" s="1"/>
  <c r="AJ346" i="1"/>
  <c r="AJ554" i="1" s="1"/>
  <c r="X346" i="1"/>
  <c r="X554" i="1" s="1"/>
  <c r="M346" i="1"/>
  <c r="M554" i="1" s="1"/>
  <c r="AQ346" i="1"/>
  <c r="AQ554" i="1" s="1"/>
  <c r="AG346" i="1"/>
  <c r="AG554" i="1" s="1"/>
  <c r="U346" i="1"/>
  <c r="U554" i="1" s="1"/>
  <c r="K346" i="1"/>
  <c r="K554" i="1" s="1"/>
  <c r="CK346" i="1"/>
  <c r="CK554" i="1" s="1"/>
  <c r="CC346" i="1"/>
  <c r="CC554" i="1" s="1"/>
  <c r="BU346" i="1"/>
  <c r="BU554" i="1" s="1"/>
  <c r="BM346" i="1"/>
  <c r="BM554" i="1" s="1"/>
  <c r="BE346" i="1"/>
  <c r="BE554" i="1" s="1"/>
  <c r="AW346" i="1"/>
  <c r="AW554" i="1" s="1"/>
  <c r="AO346" i="1"/>
  <c r="AO554" i="1" s="1"/>
  <c r="AD346" i="1"/>
  <c r="AD554" i="1" s="1"/>
  <c r="R346" i="1"/>
  <c r="R554" i="1" s="1"/>
  <c r="BX346" i="1"/>
  <c r="BX554" i="1" s="1"/>
  <c r="BC346" i="1"/>
  <c r="BC554" i="1" s="1"/>
  <c r="AC346" i="1"/>
  <c r="AC554" i="1" s="1"/>
  <c r="BT346" i="1"/>
  <c r="BT554" i="1" s="1"/>
  <c r="AZ346" i="1"/>
  <c r="AZ554" i="1" s="1"/>
  <c r="AA346" i="1"/>
  <c r="AA554" i="1" s="1"/>
  <c r="BS346" i="1"/>
  <c r="BS554" i="1" s="1"/>
  <c r="AV346" i="1"/>
  <c r="AV554" i="1" s="1"/>
  <c r="W346" i="1"/>
  <c r="W554" i="1" s="1"/>
  <c r="CJ346" i="1"/>
  <c r="CJ554" i="1" s="1"/>
  <c r="BP346" i="1"/>
  <c r="BP554" i="1" s="1"/>
  <c r="AU346" i="1"/>
  <c r="AU554" i="1" s="1"/>
  <c r="Q346" i="1"/>
  <c r="Q554" i="1" s="1"/>
  <c r="CI346" i="1"/>
  <c r="CI554" i="1" s="1"/>
  <c r="BL346" i="1"/>
  <c r="BL554" i="1" s="1"/>
  <c r="AR346" i="1"/>
  <c r="AR554" i="1" s="1"/>
  <c r="O346" i="1"/>
  <c r="O554" i="1" s="1"/>
  <c r="CF346" i="1"/>
  <c r="CF554" i="1" s="1"/>
  <c r="BK346" i="1"/>
  <c r="BK554" i="1" s="1"/>
  <c r="AN346" i="1"/>
  <c r="AN554" i="1" s="1"/>
  <c r="L346" i="1"/>
  <c r="L554" i="1" s="1"/>
  <c r="CA346" i="1"/>
  <c r="CA554" i="1" s="1"/>
  <c r="BD346" i="1"/>
  <c r="BD554" i="1" s="1"/>
  <c r="AI346" i="1"/>
  <c r="AI554" i="1" s="1"/>
  <c r="CB346" i="1"/>
  <c r="CB554" i="1" s="1"/>
  <c r="BH346" i="1"/>
  <c r="BH554" i="1" s="1"/>
  <c r="AM346" i="1"/>
  <c r="AM554" i="1" s="1"/>
  <c r="CG354" i="1"/>
  <c r="CG562" i="1" s="1"/>
  <c r="BY354" i="1"/>
  <c r="BY562" i="1" s="1"/>
  <c r="BQ354" i="1"/>
  <c r="BQ562" i="1" s="1"/>
  <c r="BI354" i="1"/>
  <c r="BI562" i="1" s="1"/>
  <c r="BA354" i="1"/>
  <c r="BA562" i="1" s="1"/>
  <c r="AS354" i="1"/>
  <c r="AS562" i="1" s="1"/>
  <c r="AJ354" i="1"/>
  <c r="AJ562" i="1" s="1"/>
  <c r="X354" i="1"/>
  <c r="X562" i="1" s="1"/>
  <c r="M354" i="1"/>
  <c r="M562" i="1" s="1"/>
  <c r="CK354" i="1"/>
  <c r="CK562" i="1" s="1"/>
  <c r="CC354" i="1"/>
  <c r="CC562" i="1" s="1"/>
  <c r="BU354" i="1"/>
  <c r="BU562" i="1" s="1"/>
  <c r="BM354" i="1"/>
  <c r="BM562" i="1" s="1"/>
  <c r="BE354" i="1"/>
  <c r="BE562" i="1" s="1"/>
  <c r="AW354" i="1"/>
  <c r="AW562" i="1" s="1"/>
  <c r="AO354" i="1"/>
  <c r="AO562" i="1" s="1"/>
  <c r="AD354" i="1"/>
  <c r="AD562" i="1" s="1"/>
  <c r="R354" i="1"/>
  <c r="R562" i="1" s="1"/>
  <c r="CJ354" i="1"/>
  <c r="CJ562" i="1" s="1"/>
  <c r="CB354" i="1"/>
  <c r="CB562" i="1" s="1"/>
  <c r="BT354" i="1"/>
  <c r="BT562" i="1" s="1"/>
  <c r="BL354" i="1"/>
  <c r="BL562" i="1" s="1"/>
  <c r="BD354" i="1"/>
  <c r="BD562" i="1" s="1"/>
  <c r="AV354" i="1"/>
  <c r="AV562" i="1" s="1"/>
  <c r="AN354" i="1"/>
  <c r="AN562" i="1" s="1"/>
  <c r="AC354" i="1"/>
  <c r="AC562" i="1" s="1"/>
  <c r="Q354" i="1"/>
  <c r="Q562" i="1" s="1"/>
  <c r="CI354" i="1"/>
  <c r="CI562" i="1" s="1"/>
  <c r="CA354" i="1"/>
  <c r="CA562" i="1" s="1"/>
  <c r="BS354" i="1"/>
  <c r="BS562" i="1" s="1"/>
  <c r="BK354" i="1"/>
  <c r="BK562" i="1" s="1"/>
  <c r="BC354" i="1"/>
  <c r="BC562" i="1" s="1"/>
  <c r="AU354" i="1"/>
  <c r="AU562" i="1" s="1"/>
  <c r="AM354" i="1"/>
  <c r="AM562" i="1" s="1"/>
  <c r="AA354" i="1"/>
  <c r="AA562" i="1" s="1"/>
  <c r="O354" i="1"/>
  <c r="O562" i="1" s="1"/>
  <c r="AR354" i="1"/>
  <c r="AR562" i="1" s="1"/>
  <c r="AI354" i="1"/>
  <c r="AI562" i="1" s="1"/>
  <c r="W354" i="1"/>
  <c r="W562" i="1" s="1"/>
  <c r="CF354" i="1"/>
  <c r="CF562" i="1" s="1"/>
  <c r="L354" i="1"/>
  <c r="L562" i="1" s="1"/>
  <c r="BX354" i="1"/>
  <c r="BX562" i="1" s="1"/>
  <c r="BP354" i="1"/>
  <c r="BP562" i="1" s="1"/>
  <c r="AZ354" i="1"/>
  <c r="AZ562" i="1" s="1"/>
  <c r="BH354" i="1"/>
  <c r="BH562" i="1" s="1"/>
  <c r="L260" i="1"/>
  <c r="L468" i="1" s="1"/>
  <c r="BX260" i="1"/>
  <c r="BX468" i="1" s="1"/>
  <c r="CF260" i="1"/>
  <c r="CF468" i="1" s="1"/>
  <c r="CN260" i="1"/>
  <c r="CN468" i="1" s="1"/>
  <c r="CV260" i="1"/>
  <c r="CV468" i="1" s="1"/>
  <c r="DD260" i="1"/>
  <c r="DD468" i="1" s="1"/>
  <c r="DL260" i="1"/>
  <c r="DL468" i="1" s="1"/>
  <c r="DT260" i="1"/>
  <c r="DT468" i="1" s="1"/>
  <c r="EB260" i="1"/>
  <c r="EB468" i="1" s="1"/>
  <c r="EJ260" i="1"/>
  <c r="EJ468" i="1" s="1"/>
  <c r="ER260" i="1"/>
  <c r="ER468" i="1" s="1"/>
  <c r="EZ260" i="1"/>
  <c r="EZ468" i="1" s="1"/>
  <c r="BV278" i="1"/>
  <c r="BV486" i="1" s="1"/>
  <c r="H282" i="1"/>
  <c r="G282" i="1" s="1"/>
  <c r="CV284" i="1"/>
  <c r="CV492" i="1" s="1"/>
  <c r="X289" i="1"/>
  <c r="X497" i="1" s="1"/>
  <c r="AS289" i="1"/>
  <c r="AS497" i="1" s="1"/>
  <c r="BI289" i="1"/>
  <c r="BI497" i="1" s="1"/>
  <c r="BY289" i="1"/>
  <c r="BY497" i="1" s="1"/>
  <c r="FE291" i="1"/>
  <c r="FE499" i="1" s="1"/>
  <c r="EW291" i="1"/>
  <c r="EW499" i="1" s="1"/>
  <c r="EO291" i="1"/>
  <c r="EO499" i="1" s="1"/>
  <c r="EG291" i="1"/>
  <c r="EG499" i="1" s="1"/>
  <c r="DY291" i="1"/>
  <c r="DY499" i="1" s="1"/>
  <c r="DQ291" i="1"/>
  <c r="DQ499" i="1" s="1"/>
  <c r="DI291" i="1"/>
  <c r="DI499" i="1" s="1"/>
  <c r="DA291" i="1"/>
  <c r="DA499" i="1" s="1"/>
  <c r="CS291" i="1"/>
  <c r="CS499" i="1" s="1"/>
  <c r="FD291" i="1"/>
  <c r="FD499" i="1" s="1"/>
  <c r="EV291" i="1"/>
  <c r="EV499" i="1" s="1"/>
  <c r="EN291" i="1"/>
  <c r="EN499" i="1" s="1"/>
  <c r="EF291" i="1"/>
  <c r="EF499" i="1" s="1"/>
  <c r="DX291" i="1"/>
  <c r="DX499" i="1" s="1"/>
  <c r="DP291" i="1"/>
  <c r="DP499" i="1" s="1"/>
  <c r="DH291" i="1"/>
  <c r="DH499" i="1" s="1"/>
  <c r="CZ291" i="1"/>
  <c r="CZ499" i="1" s="1"/>
  <c r="CR291" i="1"/>
  <c r="CR499" i="1" s="1"/>
  <c r="FC291" i="1"/>
  <c r="FC499" i="1" s="1"/>
  <c r="EU291" i="1"/>
  <c r="EU499" i="1" s="1"/>
  <c r="EM291" i="1"/>
  <c r="EM499" i="1" s="1"/>
  <c r="EE291" i="1"/>
  <c r="EE499" i="1" s="1"/>
  <c r="DW291" i="1"/>
  <c r="DW499" i="1" s="1"/>
  <c r="DO291" i="1"/>
  <c r="DO499" i="1" s="1"/>
  <c r="DG291" i="1"/>
  <c r="DG499" i="1" s="1"/>
  <c r="CY291" i="1"/>
  <c r="CY499" i="1" s="1"/>
  <c r="CQ291" i="1"/>
  <c r="CQ499" i="1" s="1"/>
  <c r="FB291" i="1"/>
  <c r="FB499" i="1" s="1"/>
  <c r="ET291" i="1"/>
  <c r="ET499" i="1" s="1"/>
  <c r="EL291" i="1"/>
  <c r="EL499" i="1" s="1"/>
  <c r="ED291" i="1"/>
  <c r="ED499" i="1" s="1"/>
  <c r="DV291" i="1"/>
  <c r="DV499" i="1" s="1"/>
  <c r="DN291" i="1"/>
  <c r="DN499" i="1" s="1"/>
  <c r="DF291" i="1"/>
  <c r="DF499" i="1" s="1"/>
  <c r="CX291" i="1"/>
  <c r="CX499" i="1" s="1"/>
  <c r="CP291" i="1"/>
  <c r="CP499" i="1" s="1"/>
  <c r="FA291" i="1"/>
  <c r="FA499" i="1" s="1"/>
  <c r="ES291" i="1"/>
  <c r="ES499" i="1" s="1"/>
  <c r="EK291" i="1"/>
  <c r="EK499" i="1" s="1"/>
  <c r="EC291" i="1"/>
  <c r="EC499" i="1" s="1"/>
  <c r="DU291" i="1"/>
  <c r="DU499" i="1" s="1"/>
  <c r="DM291" i="1"/>
  <c r="DM499" i="1" s="1"/>
  <c r="DE291" i="1"/>
  <c r="DE499" i="1" s="1"/>
  <c r="CW291" i="1"/>
  <c r="CW499" i="1" s="1"/>
  <c r="CO291" i="1"/>
  <c r="CO499" i="1" s="1"/>
  <c r="DD291" i="1"/>
  <c r="DD499" i="1" s="1"/>
  <c r="EA291" i="1"/>
  <c r="EA499" i="1" s="1"/>
  <c r="EX291" i="1"/>
  <c r="EX499" i="1" s="1"/>
  <c r="AO293" i="1"/>
  <c r="AO501" i="1" s="1"/>
  <c r="AA296" i="1"/>
  <c r="AA504" i="1" s="1"/>
  <c r="BK296" i="1"/>
  <c r="BK504" i="1" s="1"/>
  <c r="CH302" i="1"/>
  <c r="CH510" i="1" s="1"/>
  <c r="BZ302" i="1"/>
  <c r="BZ510" i="1" s="1"/>
  <c r="BR302" i="1"/>
  <c r="BR510" i="1" s="1"/>
  <c r="BJ302" i="1"/>
  <c r="BJ510" i="1" s="1"/>
  <c r="BB302" i="1"/>
  <c r="BB510" i="1" s="1"/>
  <c r="AT302" i="1"/>
  <c r="AT510" i="1" s="1"/>
  <c r="AL302" i="1"/>
  <c r="AL510" i="1" s="1"/>
  <c r="Z302" i="1"/>
  <c r="Z510" i="1" s="1"/>
  <c r="N302" i="1"/>
  <c r="N510" i="1" s="1"/>
  <c r="CF302" i="1"/>
  <c r="CF510" i="1" s="1"/>
  <c r="BX302" i="1"/>
  <c r="BX510" i="1" s="1"/>
  <c r="BP302" i="1"/>
  <c r="BP510" i="1" s="1"/>
  <c r="BH302" i="1"/>
  <c r="BH510" i="1" s="1"/>
  <c r="AZ302" i="1"/>
  <c r="AZ510" i="1" s="1"/>
  <c r="AR302" i="1"/>
  <c r="AR510" i="1" s="1"/>
  <c r="AI302" i="1"/>
  <c r="AI510" i="1" s="1"/>
  <c r="W302" i="1"/>
  <c r="W510" i="1" s="1"/>
  <c r="L302" i="1"/>
  <c r="L510" i="1" s="1"/>
  <c r="CK302" i="1"/>
  <c r="CK510" i="1" s="1"/>
  <c r="CC302" i="1"/>
  <c r="CC510" i="1" s="1"/>
  <c r="BU302" i="1"/>
  <c r="BU510" i="1" s="1"/>
  <c r="BM302" i="1"/>
  <c r="BM510" i="1" s="1"/>
  <c r="BE302" i="1"/>
  <c r="BE510" i="1" s="1"/>
  <c r="AW302" i="1"/>
  <c r="AW510" i="1" s="1"/>
  <c r="AO302" i="1"/>
  <c r="AO510" i="1" s="1"/>
  <c r="CI302" i="1"/>
  <c r="CI510" i="1" s="1"/>
  <c r="CA302" i="1"/>
  <c r="CA510" i="1" s="1"/>
  <c r="BS302" i="1"/>
  <c r="BS510" i="1" s="1"/>
  <c r="BK302" i="1"/>
  <c r="BK510" i="1" s="1"/>
  <c r="BC302" i="1"/>
  <c r="BC510" i="1" s="1"/>
  <c r="AU302" i="1"/>
  <c r="AU510" i="1" s="1"/>
  <c r="AM302" i="1"/>
  <c r="AM510" i="1" s="1"/>
  <c r="AA302" i="1"/>
  <c r="AA510" i="1" s="1"/>
  <c r="O302" i="1"/>
  <c r="O510" i="1" s="1"/>
  <c r="BD302" i="1"/>
  <c r="BD510" i="1" s="1"/>
  <c r="EX305" i="1"/>
  <c r="EX513" i="1" s="1"/>
  <c r="EJ305" i="1"/>
  <c r="EJ513" i="1" s="1"/>
  <c r="CJ306" i="1"/>
  <c r="CJ514" i="1" s="1"/>
  <c r="BZ306" i="1"/>
  <c r="BZ514" i="1" s="1"/>
  <c r="BO306" i="1"/>
  <c r="BO514" i="1" s="1"/>
  <c r="BD306" i="1"/>
  <c r="BD514" i="1" s="1"/>
  <c r="AT306" i="1"/>
  <c r="AT514" i="1" s="1"/>
  <c r="AG306" i="1"/>
  <c r="AG514" i="1" s="1"/>
  <c r="Q306" i="1"/>
  <c r="Q514" i="1" s="1"/>
  <c r="CI306" i="1"/>
  <c r="CI514" i="1" s="1"/>
  <c r="BY306" i="1"/>
  <c r="BY514" i="1" s="1"/>
  <c r="BM306" i="1"/>
  <c r="BM514" i="1" s="1"/>
  <c r="BC306" i="1"/>
  <c r="BC514" i="1" s="1"/>
  <c r="AS306" i="1"/>
  <c r="AS514" i="1" s="1"/>
  <c r="AD306" i="1"/>
  <c r="AD514" i="1" s="1"/>
  <c r="O306" i="1"/>
  <c r="O514" i="1" s="1"/>
  <c r="CH306" i="1"/>
  <c r="CH514" i="1" s="1"/>
  <c r="BW306" i="1"/>
  <c r="BW514" i="1" s="1"/>
  <c r="BL306" i="1"/>
  <c r="BL514" i="1" s="1"/>
  <c r="BB306" i="1"/>
  <c r="BB514" i="1" s="1"/>
  <c r="AQ306" i="1"/>
  <c r="AQ514" i="1" s="1"/>
  <c r="AC306" i="1"/>
  <c r="AC514" i="1" s="1"/>
  <c r="N306" i="1"/>
  <c r="N514" i="1" s="1"/>
  <c r="CG306" i="1"/>
  <c r="CG514" i="1" s="1"/>
  <c r="BU306" i="1"/>
  <c r="BU514" i="1" s="1"/>
  <c r="BK306" i="1"/>
  <c r="BK514" i="1" s="1"/>
  <c r="BA306" i="1"/>
  <c r="BA514" i="1" s="1"/>
  <c r="AO306" i="1"/>
  <c r="AO514" i="1" s="1"/>
  <c r="AA306" i="1"/>
  <c r="AA514" i="1" s="1"/>
  <c r="M306" i="1"/>
  <c r="M514" i="1" s="1"/>
  <c r="CE306" i="1"/>
  <c r="CE514" i="1" s="1"/>
  <c r="BT306" i="1"/>
  <c r="BT514" i="1" s="1"/>
  <c r="BJ306" i="1"/>
  <c r="BJ514" i="1" s="1"/>
  <c r="AY306" i="1"/>
  <c r="AY514" i="1" s="1"/>
  <c r="AN306" i="1"/>
  <c r="AN514" i="1" s="1"/>
  <c r="Z306" i="1"/>
  <c r="Z514" i="1" s="1"/>
  <c r="K306" i="1"/>
  <c r="K514" i="1" s="1"/>
  <c r="CC306" i="1"/>
  <c r="CC514" i="1" s="1"/>
  <c r="BS306" i="1"/>
  <c r="BS514" i="1" s="1"/>
  <c r="BI306" i="1"/>
  <c r="BI514" i="1" s="1"/>
  <c r="AW306" i="1"/>
  <c r="AW514" i="1" s="1"/>
  <c r="AM306" i="1"/>
  <c r="AM514" i="1" s="1"/>
  <c r="X306" i="1"/>
  <c r="X514" i="1" s="1"/>
  <c r="CK306" i="1"/>
  <c r="CK514" i="1" s="1"/>
  <c r="CA306" i="1"/>
  <c r="CA514" i="1" s="1"/>
  <c r="BQ306" i="1"/>
  <c r="BQ514" i="1" s="1"/>
  <c r="BE306" i="1"/>
  <c r="BE514" i="1" s="1"/>
  <c r="AU306" i="1"/>
  <c r="AU514" i="1" s="1"/>
  <c r="AJ306" i="1"/>
  <c r="AJ514" i="1" s="1"/>
  <c r="R306" i="1"/>
  <c r="R514" i="1" s="1"/>
  <c r="CK332" i="1"/>
  <c r="CK540" i="1" s="1"/>
  <c r="CC332" i="1"/>
  <c r="CC540" i="1" s="1"/>
  <c r="BU332" i="1"/>
  <c r="BU540" i="1" s="1"/>
  <c r="AW332" i="1"/>
  <c r="AW540" i="1" s="1"/>
  <c r="AO332" i="1"/>
  <c r="AO540" i="1" s="1"/>
  <c r="AD332" i="1"/>
  <c r="AD540" i="1" s="1"/>
  <c r="R332" i="1"/>
  <c r="R540" i="1" s="1"/>
  <c r="CI332" i="1"/>
  <c r="CI540" i="1" s="1"/>
  <c r="CA332" i="1"/>
  <c r="CA540" i="1" s="1"/>
  <c r="BC332" i="1"/>
  <c r="BC540" i="1" s="1"/>
  <c r="AU332" i="1"/>
  <c r="AU540" i="1" s="1"/>
  <c r="AM332" i="1"/>
  <c r="AM540" i="1" s="1"/>
  <c r="AA332" i="1"/>
  <c r="AA540" i="1" s="1"/>
  <c r="O332" i="1"/>
  <c r="O540" i="1" s="1"/>
  <c r="CH332" i="1"/>
  <c r="CH540" i="1" s="1"/>
  <c r="BZ332" i="1"/>
  <c r="BZ540" i="1" s="1"/>
  <c r="BJ332" i="1"/>
  <c r="BJ540" i="1" s="1"/>
  <c r="BB332" i="1"/>
  <c r="BB540" i="1" s="1"/>
  <c r="AT332" i="1"/>
  <c r="AT540" i="1" s="1"/>
  <c r="AL332" i="1"/>
  <c r="AL540" i="1" s="1"/>
  <c r="Z332" i="1"/>
  <c r="Z540" i="1" s="1"/>
  <c r="N332" i="1"/>
  <c r="N540" i="1" s="1"/>
  <c r="CG332" i="1"/>
  <c r="CG540" i="1" s="1"/>
  <c r="BY332" i="1"/>
  <c r="BY540" i="1" s="1"/>
  <c r="BQ332" i="1"/>
  <c r="BQ540" i="1" s="1"/>
  <c r="BI332" i="1"/>
  <c r="BI540" i="1" s="1"/>
  <c r="BA332" i="1"/>
  <c r="BA540" i="1" s="1"/>
  <c r="AS332" i="1"/>
  <c r="AS540" i="1" s="1"/>
  <c r="AJ332" i="1"/>
  <c r="AJ540" i="1" s="1"/>
  <c r="X332" i="1"/>
  <c r="X540" i="1" s="1"/>
  <c r="M332" i="1"/>
  <c r="M540" i="1" s="1"/>
  <c r="CE332" i="1"/>
  <c r="CE540" i="1" s="1"/>
  <c r="BW332" i="1"/>
  <c r="BW540" i="1" s="1"/>
  <c r="BO332" i="1"/>
  <c r="BO540" i="1" s="1"/>
  <c r="BG332" i="1"/>
  <c r="BG540" i="1" s="1"/>
  <c r="AY332" i="1"/>
  <c r="AY540" i="1" s="1"/>
  <c r="AQ332" i="1"/>
  <c r="AQ540" i="1" s="1"/>
  <c r="AG332" i="1"/>
  <c r="AG540" i="1" s="1"/>
  <c r="U332" i="1"/>
  <c r="U540" i="1" s="1"/>
  <c r="K332" i="1"/>
  <c r="K540" i="1" s="1"/>
  <c r="AI332" i="1"/>
  <c r="AI540" i="1" s="1"/>
  <c r="W332" i="1"/>
  <c r="W540" i="1" s="1"/>
  <c r="CF332" i="1"/>
  <c r="CF540" i="1" s="1"/>
  <c r="L332" i="1"/>
  <c r="L540" i="1" s="1"/>
  <c r="BX332" i="1"/>
  <c r="BX540" i="1" s="1"/>
  <c r="BP332" i="1"/>
  <c r="BP540" i="1" s="1"/>
  <c r="BH332" i="1"/>
  <c r="BH540" i="1" s="1"/>
  <c r="AR332" i="1"/>
  <c r="AR540" i="1" s="1"/>
  <c r="DD253" i="1"/>
  <c r="DD461" i="1" s="1"/>
  <c r="T255" i="1"/>
  <c r="T463" i="1" s="1"/>
  <c r="AF255" i="1"/>
  <c r="AF463" i="1" s="1"/>
  <c r="AP255" i="1"/>
  <c r="AP463" i="1" s="1"/>
  <c r="AX255" i="1"/>
  <c r="AX463" i="1" s="1"/>
  <c r="BF255" i="1"/>
  <c r="BF463" i="1" s="1"/>
  <c r="BN255" i="1"/>
  <c r="BN463" i="1" s="1"/>
  <c r="BV255" i="1"/>
  <c r="BV463" i="1" s="1"/>
  <c r="CD255" i="1"/>
  <c r="CD463" i="1" s="1"/>
  <c r="CL255" i="1"/>
  <c r="CL463" i="1" s="1"/>
  <c r="CT255" i="1"/>
  <c r="CT463" i="1" s="1"/>
  <c r="DB255" i="1"/>
  <c r="DB463" i="1" s="1"/>
  <c r="DJ255" i="1"/>
  <c r="DJ463" i="1" s="1"/>
  <c r="DR255" i="1"/>
  <c r="DR463" i="1" s="1"/>
  <c r="DZ255" i="1"/>
  <c r="DZ463" i="1" s="1"/>
  <c r="EH255" i="1"/>
  <c r="EH463" i="1" s="1"/>
  <c r="EP255" i="1"/>
  <c r="EP463" i="1" s="1"/>
  <c r="EX255" i="1"/>
  <c r="EX463" i="1" s="1"/>
  <c r="M260" i="1"/>
  <c r="M468" i="1" s="1"/>
  <c r="X260" i="1"/>
  <c r="X468" i="1" s="1"/>
  <c r="AJ260" i="1"/>
  <c r="AJ468" i="1" s="1"/>
  <c r="AS260" i="1"/>
  <c r="AS468" i="1" s="1"/>
  <c r="BA260" i="1"/>
  <c r="BA468" i="1" s="1"/>
  <c r="BI260" i="1"/>
  <c r="BI468" i="1" s="1"/>
  <c r="BQ260" i="1"/>
  <c r="BQ468" i="1" s="1"/>
  <c r="BY260" i="1"/>
  <c r="BY468" i="1" s="1"/>
  <c r="CG260" i="1"/>
  <c r="CG468" i="1" s="1"/>
  <c r="CO260" i="1"/>
  <c r="CO468" i="1" s="1"/>
  <c r="CW260" i="1"/>
  <c r="CW468" i="1" s="1"/>
  <c r="DE260" i="1"/>
  <c r="DE468" i="1" s="1"/>
  <c r="DM260" i="1"/>
  <c r="DM468" i="1" s="1"/>
  <c r="DU260" i="1"/>
  <c r="DU468" i="1" s="1"/>
  <c r="EC260" i="1"/>
  <c r="EC468" i="1" s="1"/>
  <c r="EK260" i="1"/>
  <c r="EK468" i="1" s="1"/>
  <c r="ES260" i="1"/>
  <c r="ES468" i="1" s="1"/>
  <c r="CV261" i="1"/>
  <c r="CV469" i="1" s="1"/>
  <c r="BF263" i="1"/>
  <c r="BF471" i="1" s="1"/>
  <c r="R264" i="1"/>
  <c r="R472" i="1" s="1"/>
  <c r="AD264" i="1"/>
  <c r="AD472" i="1" s="1"/>
  <c r="AO264" i="1"/>
  <c r="AO472" i="1" s="1"/>
  <c r="AW264" i="1"/>
  <c r="AW472" i="1" s="1"/>
  <c r="BE264" i="1"/>
  <c r="BE472" i="1" s="1"/>
  <c r="BM264" i="1"/>
  <c r="BM472" i="1" s="1"/>
  <c r="BU264" i="1"/>
  <c r="BU472" i="1" s="1"/>
  <c r="CC264" i="1"/>
  <c r="CC472" i="1" s="1"/>
  <c r="CK264" i="1"/>
  <c r="CK472" i="1" s="1"/>
  <c r="CX267" i="1"/>
  <c r="CX475" i="1" s="1"/>
  <c r="L269" i="1"/>
  <c r="L477" i="1" s="1"/>
  <c r="CF269" i="1"/>
  <c r="CF477" i="1" s="1"/>
  <c r="CN269" i="1"/>
  <c r="CN477" i="1" s="1"/>
  <c r="T271" i="1"/>
  <c r="T479" i="1" s="1"/>
  <c r="AF271" i="1"/>
  <c r="AF479" i="1" s="1"/>
  <c r="AP271" i="1"/>
  <c r="AP479" i="1" s="1"/>
  <c r="AX271" i="1"/>
  <c r="AX479" i="1" s="1"/>
  <c r="BF271" i="1"/>
  <c r="BF479" i="1" s="1"/>
  <c r="BN271" i="1"/>
  <c r="BN479" i="1" s="1"/>
  <c r="BV271" i="1"/>
  <c r="BV479" i="1" s="1"/>
  <c r="CD271" i="1"/>
  <c r="CD479" i="1" s="1"/>
  <c r="CL271" i="1"/>
  <c r="CL479" i="1" s="1"/>
  <c r="DB271" i="1"/>
  <c r="DB479" i="1" s="1"/>
  <c r="DA272" i="1"/>
  <c r="DA480" i="1" s="1"/>
  <c r="ET275" i="1"/>
  <c r="ET483" i="1" s="1"/>
  <c r="K278" i="1"/>
  <c r="K486" i="1" s="1"/>
  <c r="CE278" i="1"/>
  <c r="CE486" i="1" s="1"/>
  <c r="M280" i="1"/>
  <c r="M488" i="1" s="1"/>
  <c r="Z280" i="1"/>
  <c r="Z488" i="1" s="1"/>
  <c r="AM280" i="1"/>
  <c r="AM488" i="1" s="1"/>
  <c r="AV280" i="1"/>
  <c r="AV488" i="1" s="1"/>
  <c r="BF280" i="1"/>
  <c r="BF488" i="1" s="1"/>
  <c r="BO280" i="1"/>
  <c r="BO488" i="1" s="1"/>
  <c r="BX280" i="1"/>
  <c r="BX488" i="1" s="1"/>
  <c r="CG280" i="1"/>
  <c r="CG488" i="1" s="1"/>
  <c r="CC283" i="1"/>
  <c r="CC491" i="1" s="1"/>
  <c r="CJ283" i="1"/>
  <c r="CJ491" i="1" s="1"/>
  <c r="Q283" i="1"/>
  <c r="Q491" i="1" s="1"/>
  <c r="Z283" i="1"/>
  <c r="Z491" i="1" s="1"/>
  <c r="AJ283" i="1"/>
  <c r="AJ491" i="1" s="1"/>
  <c r="G284" i="1"/>
  <c r="BV284" i="1" s="1"/>
  <c r="BV492" i="1" s="1"/>
  <c r="J289" i="1"/>
  <c r="I289" i="1" s="1"/>
  <c r="Z289" i="1"/>
  <c r="Z497" i="1" s="1"/>
  <c r="AT289" i="1"/>
  <c r="AT497" i="1" s="1"/>
  <c r="BJ289" i="1"/>
  <c r="BJ497" i="1" s="1"/>
  <c r="BZ289" i="1"/>
  <c r="BZ497" i="1" s="1"/>
  <c r="J290" i="1"/>
  <c r="I290" i="1" s="1"/>
  <c r="CM291" i="1"/>
  <c r="CM499" i="1" s="1"/>
  <c r="DJ291" i="1"/>
  <c r="DJ499" i="1" s="1"/>
  <c r="EB291" i="1"/>
  <c r="EB499" i="1" s="1"/>
  <c r="EY291" i="1"/>
  <c r="EY499" i="1" s="1"/>
  <c r="CI293" i="1"/>
  <c r="CI501" i="1" s="1"/>
  <c r="CA293" i="1"/>
  <c r="CA501" i="1" s="1"/>
  <c r="BS293" i="1"/>
  <c r="BS501" i="1" s="1"/>
  <c r="BK293" i="1"/>
  <c r="BK501" i="1" s="1"/>
  <c r="BC293" i="1"/>
  <c r="BC501" i="1" s="1"/>
  <c r="AU293" i="1"/>
  <c r="AU501" i="1" s="1"/>
  <c r="AM293" i="1"/>
  <c r="AM501" i="1" s="1"/>
  <c r="AA293" i="1"/>
  <c r="AA501" i="1" s="1"/>
  <c r="O293" i="1"/>
  <c r="O501" i="1" s="1"/>
  <c r="CH293" i="1"/>
  <c r="CH501" i="1" s="1"/>
  <c r="BZ293" i="1"/>
  <c r="BZ501" i="1" s="1"/>
  <c r="BR293" i="1"/>
  <c r="BR501" i="1" s="1"/>
  <c r="BJ293" i="1"/>
  <c r="BJ501" i="1" s="1"/>
  <c r="BB293" i="1"/>
  <c r="BB501" i="1" s="1"/>
  <c r="AT293" i="1"/>
  <c r="AT501" i="1" s="1"/>
  <c r="AL293" i="1"/>
  <c r="AL501" i="1" s="1"/>
  <c r="Z293" i="1"/>
  <c r="Z501" i="1" s="1"/>
  <c r="N293" i="1"/>
  <c r="N501" i="1" s="1"/>
  <c r="CG293" i="1"/>
  <c r="CG501" i="1" s="1"/>
  <c r="BY293" i="1"/>
  <c r="BY501" i="1" s="1"/>
  <c r="BQ293" i="1"/>
  <c r="BQ501" i="1" s="1"/>
  <c r="BI293" i="1"/>
  <c r="BI501" i="1" s="1"/>
  <c r="BA293" i="1"/>
  <c r="BA501" i="1" s="1"/>
  <c r="AS293" i="1"/>
  <c r="AS501" i="1" s="1"/>
  <c r="AJ293" i="1"/>
  <c r="AJ501" i="1" s="1"/>
  <c r="X293" i="1"/>
  <c r="X501" i="1" s="1"/>
  <c r="M293" i="1"/>
  <c r="M501" i="1" s="1"/>
  <c r="CF293" i="1"/>
  <c r="CF501" i="1" s="1"/>
  <c r="BX293" i="1"/>
  <c r="BX501" i="1" s="1"/>
  <c r="BP293" i="1"/>
  <c r="BP501" i="1" s="1"/>
  <c r="BH293" i="1"/>
  <c r="BH501" i="1" s="1"/>
  <c r="AZ293" i="1"/>
  <c r="AZ501" i="1" s="1"/>
  <c r="AR293" i="1"/>
  <c r="AR501" i="1" s="1"/>
  <c r="AI293" i="1"/>
  <c r="AI501" i="1" s="1"/>
  <c r="W293" i="1"/>
  <c r="W501" i="1" s="1"/>
  <c r="L293" i="1"/>
  <c r="L501" i="1" s="1"/>
  <c r="CE293" i="1"/>
  <c r="CE501" i="1" s="1"/>
  <c r="BW293" i="1"/>
  <c r="BW501" i="1" s="1"/>
  <c r="BO293" i="1"/>
  <c r="BO501" i="1" s="1"/>
  <c r="BG293" i="1"/>
  <c r="BG501" i="1" s="1"/>
  <c r="AY293" i="1"/>
  <c r="AY501" i="1" s="1"/>
  <c r="AQ293" i="1"/>
  <c r="AQ501" i="1" s="1"/>
  <c r="AG293" i="1"/>
  <c r="AG501" i="1" s="1"/>
  <c r="U293" i="1"/>
  <c r="U501" i="1" s="1"/>
  <c r="K293" i="1"/>
  <c r="K501" i="1" s="1"/>
  <c r="Q293" i="1"/>
  <c r="Q501" i="1" s="1"/>
  <c r="AP293" i="1"/>
  <c r="AP501" i="1" s="1"/>
  <c r="BM293" i="1"/>
  <c r="BM501" i="1" s="1"/>
  <c r="CJ293" i="1"/>
  <c r="CJ501" i="1" s="1"/>
  <c r="FB294" i="1"/>
  <c r="FB502" i="1" s="1"/>
  <c r="AL296" i="1"/>
  <c r="AL504" i="1" s="1"/>
  <c r="BR296" i="1"/>
  <c r="BR504" i="1" s="1"/>
  <c r="FB302" i="1"/>
  <c r="FB510" i="1" s="1"/>
  <c r="ET302" i="1"/>
  <c r="ET510" i="1" s="1"/>
  <c r="EL302" i="1"/>
  <c r="EL510" i="1" s="1"/>
  <c r="ED302" i="1"/>
  <c r="ED510" i="1" s="1"/>
  <c r="DV302" i="1"/>
  <c r="DV510" i="1" s="1"/>
  <c r="DN302" i="1"/>
  <c r="DN510" i="1" s="1"/>
  <c r="DF302" i="1"/>
  <c r="DF510" i="1" s="1"/>
  <c r="CX302" i="1"/>
  <c r="CX510" i="1" s="1"/>
  <c r="CP302" i="1"/>
  <c r="CP510" i="1" s="1"/>
  <c r="EZ302" i="1"/>
  <c r="EZ510" i="1" s="1"/>
  <c r="ER302" i="1"/>
  <c r="ER510" i="1" s="1"/>
  <c r="EJ302" i="1"/>
  <c r="EJ510" i="1" s="1"/>
  <c r="EB302" i="1"/>
  <c r="EB510" i="1" s="1"/>
  <c r="DT302" i="1"/>
  <c r="DT510" i="1" s="1"/>
  <c r="DL302" i="1"/>
  <c r="DL510" i="1" s="1"/>
  <c r="DD302" i="1"/>
  <c r="DD510" i="1" s="1"/>
  <c r="CV302" i="1"/>
  <c r="CV510" i="1" s="1"/>
  <c r="CN302" i="1"/>
  <c r="CN510" i="1" s="1"/>
  <c r="FE302" i="1"/>
  <c r="FE510" i="1" s="1"/>
  <c r="EW302" i="1"/>
  <c r="EW510" i="1" s="1"/>
  <c r="EO302" i="1"/>
  <c r="EO510" i="1" s="1"/>
  <c r="EG302" i="1"/>
  <c r="EG510" i="1" s="1"/>
  <c r="DY302" i="1"/>
  <c r="DY510" i="1" s="1"/>
  <c r="DQ302" i="1"/>
  <c r="DQ510" i="1" s="1"/>
  <c r="DI302" i="1"/>
  <c r="DI510" i="1" s="1"/>
  <c r="DA302" i="1"/>
  <c r="DA510" i="1" s="1"/>
  <c r="CS302" i="1"/>
  <c r="CS510" i="1" s="1"/>
  <c r="FC302" i="1"/>
  <c r="FC510" i="1" s="1"/>
  <c r="EU302" i="1"/>
  <c r="EU510" i="1" s="1"/>
  <c r="EM302" i="1"/>
  <c r="EM510" i="1" s="1"/>
  <c r="EE302" i="1"/>
  <c r="EE510" i="1" s="1"/>
  <c r="DW302" i="1"/>
  <c r="DW510" i="1" s="1"/>
  <c r="DO302" i="1"/>
  <c r="DO510" i="1" s="1"/>
  <c r="DG302" i="1"/>
  <c r="DG510" i="1" s="1"/>
  <c r="CY302" i="1"/>
  <c r="CY510" i="1" s="1"/>
  <c r="CQ302" i="1"/>
  <c r="CQ510" i="1" s="1"/>
  <c r="BL302" i="1"/>
  <c r="BL510" i="1" s="1"/>
  <c r="DX302" i="1"/>
  <c r="DX510" i="1" s="1"/>
  <c r="I303" i="1"/>
  <c r="EU305" i="1"/>
  <c r="EU513" i="1" s="1"/>
  <c r="BY307" i="1"/>
  <c r="BY515" i="1" s="1"/>
  <c r="BK307" i="1"/>
  <c r="BK515" i="1" s="1"/>
  <c r="J309" i="1"/>
  <c r="I309" i="1" s="1"/>
  <c r="CT310" i="1"/>
  <c r="CT518" i="1" s="1"/>
  <c r="CJ308" i="1"/>
  <c r="CJ516" i="1" s="1"/>
  <c r="CB308" i="1"/>
  <c r="CB516" i="1" s="1"/>
  <c r="BT308" i="1"/>
  <c r="BT516" i="1" s="1"/>
  <c r="BL308" i="1"/>
  <c r="BL516" i="1" s="1"/>
  <c r="BD308" i="1"/>
  <c r="BD516" i="1" s="1"/>
  <c r="AV308" i="1"/>
  <c r="AV516" i="1" s="1"/>
  <c r="AN308" i="1"/>
  <c r="AN516" i="1" s="1"/>
  <c r="AC308" i="1"/>
  <c r="AC516" i="1" s="1"/>
  <c r="Q308" i="1"/>
  <c r="Q516" i="1" s="1"/>
  <c r="U308" i="1"/>
  <c r="U516" i="1" s="1"/>
  <c r="AJ308" i="1"/>
  <c r="AJ516" i="1" s="1"/>
  <c r="AU308" i="1"/>
  <c r="AU516" i="1" s="1"/>
  <c r="BG308" i="1"/>
  <c r="BG516" i="1" s="1"/>
  <c r="BQ308" i="1"/>
  <c r="BQ516" i="1" s="1"/>
  <c r="CA308" i="1"/>
  <c r="CA516" i="1" s="1"/>
  <c r="Z315" i="1"/>
  <c r="Z523" i="1" s="1"/>
  <c r="DA321" i="1"/>
  <c r="DA529" i="1" s="1"/>
  <c r="DF321" i="1"/>
  <c r="DF529" i="1" s="1"/>
  <c r="DB326" i="1"/>
  <c r="DB534" i="1" s="1"/>
  <c r="EH326" i="1"/>
  <c r="EH534" i="1" s="1"/>
  <c r="CR329" i="1"/>
  <c r="CR537" i="1" s="1"/>
  <c r="G333" i="1"/>
  <c r="AO333" i="1" s="1"/>
  <c r="AO541" i="1" s="1"/>
  <c r="CJ315" i="1"/>
  <c r="CJ523" i="1" s="1"/>
  <c r="CB315" i="1"/>
  <c r="CB523" i="1" s="1"/>
  <c r="BT315" i="1"/>
  <c r="BT523" i="1" s="1"/>
  <c r="BL315" i="1"/>
  <c r="BL523" i="1" s="1"/>
  <c r="BD315" i="1"/>
  <c r="BD523" i="1" s="1"/>
  <c r="AV315" i="1"/>
  <c r="AV523" i="1" s="1"/>
  <c r="AN315" i="1"/>
  <c r="AN523" i="1" s="1"/>
  <c r="AC315" i="1"/>
  <c r="AC523" i="1" s="1"/>
  <c r="Q315" i="1"/>
  <c r="Q523" i="1" s="1"/>
  <c r="CI315" i="1"/>
  <c r="CI523" i="1" s="1"/>
  <c r="CA315" i="1"/>
  <c r="CA523" i="1" s="1"/>
  <c r="BS315" i="1"/>
  <c r="BS523" i="1" s="1"/>
  <c r="BK315" i="1"/>
  <c r="BK523" i="1" s="1"/>
  <c r="BC315" i="1"/>
  <c r="BC523" i="1" s="1"/>
  <c r="AU315" i="1"/>
  <c r="AU523" i="1" s="1"/>
  <c r="AM315" i="1"/>
  <c r="AM523" i="1" s="1"/>
  <c r="AA315" i="1"/>
  <c r="AA523" i="1" s="1"/>
  <c r="O315" i="1"/>
  <c r="O523" i="1" s="1"/>
  <c r="CF315" i="1"/>
  <c r="CF523" i="1" s="1"/>
  <c r="BX315" i="1"/>
  <c r="BX523" i="1" s="1"/>
  <c r="BP315" i="1"/>
  <c r="BP523" i="1" s="1"/>
  <c r="BH315" i="1"/>
  <c r="BH523" i="1" s="1"/>
  <c r="AZ315" i="1"/>
  <c r="AZ523" i="1" s="1"/>
  <c r="AR315" i="1"/>
  <c r="AR523" i="1" s="1"/>
  <c r="AI315" i="1"/>
  <c r="AI523" i="1" s="1"/>
  <c r="W315" i="1"/>
  <c r="W523" i="1" s="1"/>
  <c r="L315" i="1"/>
  <c r="L523" i="1" s="1"/>
  <c r="AL315" i="1"/>
  <c r="AL523" i="1" s="1"/>
  <c r="BR315" i="1"/>
  <c r="BR523" i="1" s="1"/>
  <c r="U316" i="1"/>
  <c r="U524" i="1" s="1"/>
  <c r="DJ326" i="1"/>
  <c r="DJ534" i="1" s="1"/>
  <c r="FE329" i="1"/>
  <c r="FE537" i="1" s="1"/>
  <c r="EW329" i="1"/>
  <c r="EW537" i="1" s="1"/>
  <c r="EO329" i="1"/>
  <c r="EO537" i="1" s="1"/>
  <c r="EG329" i="1"/>
  <c r="EG537" i="1" s="1"/>
  <c r="DY329" i="1"/>
  <c r="DY537" i="1" s="1"/>
  <c r="DQ329" i="1"/>
  <c r="DQ537" i="1" s="1"/>
  <c r="DI329" i="1"/>
  <c r="DI537" i="1" s="1"/>
  <c r="DA329" i="1"/>
  <c r="DA537" i="1" s="1"/>
  <c r="CS329" i="1"/>
  <c r="CS537" i="1" s="1"/>
  <c r="FD329" i="1"/>
  <c r="FD537" i="1" s="1"/>
  <c r="FB329" i="1"/>
  <c r="FB537" i="1" s="1"/>
  <c r="ET329" i="1"/>
  <c r="ET537" i="1" s="1"/>
  <c r="EL329" i="1"/>
  <c r="EL537" i="1" s="1"/>
  <c r="ED329" i="1"/>
  <c r="ED537" i="1" s="1"/>
  <c r="DV329" i="1"/>
  <c r="DV537" i="1" s="1"/>
  <c r="DN329" i="1"/>
  <c r="DN537" i="1" s="1"/>
  <c r="DF329" i="1"/>
  <c r="DF537" i="1" s="1"/>
  <c r="CX329" i="1"/>
  <c r="CX537" i="1" s="1"/>
  <c r="CP329" i="1"/>
  <c r="CP537" i="1" s="1"/>
  <c r="CZ329" i="1"/>
  <c r="CZ537" i="1" s="1"/>
  <c r="EF329" i="1"/>
  <c r="EF537" i="1" s="1"/>
  <c r="J345" i="1"/>
  <c r="I345" i="1" s="1"/>
  <c r="EP378" i="1"/>
  <c r="EP586" i="1" s="1"/>
  <c r="CT294" i="1"/>
  <c r="CT502" i="1" s="1"/>
  <c r="DB294" i="1"/>
  <c r="DB502" i="1" s="1"/>
  <c r="DJ294" i="1"/>
  <c r="DJ502" i="1" s="1"/>
  <c r="DR294" i="1"/>
  <c r="DR502" i="1" s="1"/>
  <c r="DZ294" i="1"/>
  <c r="DZ502" i="1" s="1"/>
  <c r="EH294" i="1"/>
  <c r="EH502" i="1" s="1"/>
  <c r="EP294" i="1"/>
  <c r="EP502" i="1" s="1"/>
  <c r="EX294" i="1"/>
  <c r="EX502" i="1" s="1"/>
  <c r="FF294" i="1"/>
  <c r="FF502" i="1" s="1"/>
  <c r="Q296" i="1"/>
  <c r="Q504" i="1" s="1"/>
  <c r="AC296" i="1"/>
  <c r="AC504" i="1" s="1"/>
  <c r="AN296" i="1"/>
  <c r="AN504" i="1" s="1"/>
  <c r="AV296" i="1"/>
  <c r="AV504" i="1" s="1"/>
  <c r="BD296" i="1"/>
  <c r="BD504" i="1" s="1"/>
  <c r="BL296" i="1"/>
  <c r="BL504" i="1" s="1"/>
  <c r="BT296" i="1"/>
  <c r="BT504" i="1" s="1"/>
  <c r="CB296" i="1"/>
  <c r="CB504" i="1" s="1"/>
  <c r="CJ296" i="1"/>
  <c r="CJ504" i="1" s="1"/>
  <c r="DU299" i="1"/>
  <c r="DU507" i="1" s="1"/>
  <c r="T302" i="1"/>
  <c r="T510" i="1" s="1"/>
  <c r="AF302" i="1"/>
  <c r="AF510" i="1" s="1"/>
  <c r="AP302" i="1"/>
  <c r="AP510" i="1" s="1"/>
  <c r="AX302" i="1"/>
  <c r="AX510" i="1" s="1"/>
  <c r="BF302" i="1"/>
  <c r="BF510" i="1" s="1"/>
  <c r="BN302" i="1"/>
  <c r="BN510" i="1" s="1"/>
  <c r="BV302" i="1"/>
  <c r="BV510" i="1" s="1"/>
  <c r="CD302" i="1"/>
  <c r="CD510" i="1" s="1"/>
  <c r="CL302" i="1"/>
  <c r="CL510" i="1" s="1"/>
  <c r="CT302" i="1"/>
  <c r="CT510" i="1" s="1"/>
  <c r="DB302" i="1"/>
  <c r="DB510" i="1" s="1"/>
  <c r="DJ302" i="1"/>
  <c r="DJ510" i="1" s="1"/>
  <c r="DR302" i="1"/>
  <c r="DR510" i="1" s="1"/>
  <c r="DZ302" i="1"/>
  <c r="DZ510" i="1" s="1"/>
  <c r="EH302" i="1"/>
  <c r="EH510" i="1" s="1"/>
  <c r="EP302" i="1"/>
  <c r="EP510" i="1" s="1"/>
  <c r="EX302" i="1"/>
  <c r="EX510" i="1" s="1"/>
  <c r="FF302" i="1"/>
  <c r="FF510" i="1" s="1"/>
  <c r="BZ307" i="1"/>
  <c r="BZ515" i="1" s="1"/>
  <c r="L308" i="1"/>
  <c r="L516" i="1" s="1"/>
  <c r="Z308" i="1"/>
  <c r="Z516" i="1" s="1"/>
  <c r="AO308" i="1"/>
  <c r="AO516" i="1" s="1"/>
  <c r="AZ308" i="1"/>
  <c r="AZ516" i="1" s="1"/>
  <c r="BJ308" i="1"/>
  <c r="BJ516" i="1" s="1"/>
  <c r="BU308" i="1"/>
  <c r="BU516" i="1" s="1"/>
  <c r="CF308" i="1"/>
  <c r="CF516" i="1" s="1"/>
  <c r="H310" i="1"/>
  <c r="G310" i="1" s="1"/>
  <c r="DY312" i="1"/>
  <c r="DY520" i="1" s="1"/>
  <c r="AS315" i="1"/>
  <c r="AS523" i="1" s="1"/>
  <c r="BY315" i="1"/>
  <c r="BY523" i="1" s="1"/>
  <c r="EZ318" i="1"/>
  <c r="EZ526" i="1" s="1"/>
  <c r="DK326" i="1"/>
  <c r="DK534" i="1" s="1"/>
  <c r="EQ326" i="1"/>
  <c r="EQ534" i="1" s="1"/>
  <c r="DB327" i="1"/>
  <c r="DB535" i="1" s="1"/>
  <c r="EH327" i="1"/>
  <c r="EH535" i="1" s="1"/>
  <c r="R328" i="1"/>
  <c r="R536" i="1" s="1"/>
  <c r="BE328" i="1"/>
  <c r="BE536" i="1" s="1"/>
  <c r="CK328" i="1"/>
  <c r="CK536" i="1" s="1"/>
  <c r="CK329" i="1"/>
  <c r="CK537" i="1" s="1"/>
  <c r="CC329" i="1"/>
  <c r="CC537" i="1" s="1"/>
  <c r="BU329" i="1"/>
  <c r="BU537" i="1" s="1"/>
  <c r="BM329" i="1"/>
  <c r="BM537" i="1" s="1"/>
  <c r="BE329" i="1"/>
  <c r="BE537" i="1" s="1"/>
  <c r="AW329" i="1"/>
  <c r="AW537" i="1" s="1"/>
  <c r="AO329" i="1"/>
  <c r="AO537" i="1" s="1"/>
  <c r="AD329" i="1"/>
  <c r="AD537" i="1" s="1"/>
  <c r="R329" i="1"/>
  <c r="R537" i="1" s="1"/>
  <c r="CH329" i="1"/>
  <c r="CH537" i="1" s="1"/>
  <c r="BZ329" i="1"/>
  <c r="BZ537" i="1" s="1"/>
  <c r="BR329" i="1"/>
  <c r="BR537" i="1" s="1"/>
  <c r="BJ329" i="1"/>
  <c r="BJ537" i="1" s="1"/>
  <c r="BB329" i="1"/>
  <c r="BB537" i="1" s="1"/>
  <c r="AT329" i="1"/>
  <c r="AT537" i="1" s="1"/>
  <c r="AL329" i="1"/>
  <c r="AL537" i="1" s="1"/>
  <c r="Z329" i="1"/>
  <c r="Z537" i="1" s="1"/>
  <c r="N329" i="1"/>
  <c r="N537" i="1" s="1"/>
  <c r="AU329" i="1"/>
  <c r="AU537" i="1" s="1"/>
  <c r="CA329" i="1"/>
  <c r="CA537" i="1" s="1"/>
  <c r="DG329" i="1"/>
  <c r="DG537" i="1" s="1"/>
  <c r="EM329" i="1"/>
  <c r="EM537" i="1" s="1"/>
  <c r="CR330" i="1"/>
  <c r="CR538" i="1" s="1"/>
  <c r="CJ331" i="1"/>
  <c r="CJ539" i="1" s="1"/>
  <c r="CB331" i="1"/>
  <c r="CB539" i="1" s="1"/>
  <c r="BT331" i="1"/>
  <c r="BT539" i="1" s="1"/>
  <c r="BL331" i="1"/>
  <c r="BL539" i="1" s="1"/>
  <c r="BD331" i="1"/>
  <c r="BD539" i="1" s="1"/>
  <c r="AV331" i="1"/>
  <c r="AV539" i="1" s="1"/>
  <c r="AN331" i="1"/>
  <c r="AN539" i="1" s="1"/>
  <c r="AC331" i="1"/>
  <c r="AC539" i="1" s="1"/>
  <c r="Q331" i="1"/>
  <c r="Q539" i="1" s="1"/>
  <c r="CI331" i="1"/>
  <c r="CI539" i="1" s="1"/>
  <c r="CA331" i="1"/>
  <c r="CA539" i="1" s="1"/>
  <c r="BS331" i="1"/>
  <c r="BS539" i="1" s="1"/>
  <c r="BK331" i="1"/>
  <c r="BK539" i="1" s="1"/>
  <c r="BC331" i="1"/>
  <c r="BC539" i="1" s="1"/>
  <c r="AU331" i="1"/>
  <c r="AU539" i="1" s="1"/>
  <c r="AM331" i="1"/>
  <c r="AM539" i="1" s="1"/>
  <c r="AA331" i="1"/>
  <c r="AA539" i="1" s="1"/>
  <c r="O331" i="1"/>
  <c r="O539" i="1" s="1"/>
  <c r="CH331" i="1"/>
  <c r="CH539" i="1" s="1"/>
  <c r="BZ331" i="1"/>
  <c r="BZ539" i="1" s="1"/>
  <c r="BR331" i="1"/>
  <c r="BR539" i="1" s="1"/>
  <c r="BJ331" i="1"/>
  <c r="BJ539" i="1" s="1"/>
  <c r="BB331" i="1"/>
  <c r="BB539" i="1" s="1"/>
  <c r="AT331" i="1"/>
  <c r="AT539" i="1" s="1"/>
  <c r="AL331" i="1"/>
  <c r="AL539" i="1" s="1"/>
  <c r="Z331" i="1"/>
  <c r="Z539" i="1" s="1"/>
  <c r="N331" i="1"/>
  <c r="N539" i="1" s="1"/>
  <c r="CF331" i="1"/>
  <c r="CF539" i="1" s="1"/>
  <c r="BX331" i="1"/>
  <c r="BX539" i="1" s="1"/>
  <c r="BP331" i="1"/>
  <c r="BP539" i="1" s="1"/>
  <c r="BH331" i="1"/>
  <c r="BH539" i="1" s="1"/>
  <c r="AZ331" i="1"/>
  <c r="AZ539" i="1" s="1"/>
  <c r="AR331" i="1"/>
  <c r="AR539" i="1" s="1"/>
  <c r="AI331" i="1"/>
  <c r="AI539" i="1" s="1"/>
  <c r="W331" i="1"/>
  <c r="W539" i="1" s="1"/>
  <c r="L331" i="1"/>
  <c r="L539" i="1" s="1"/>
  <c r="BI331" i="1"/>
  <c r="BI539" i="1" s="1"/>
  <c r="EG335" i="1"/>
  <c r="EG543" i="1" s="1"/>
  <c r="FC344" i="1"/>
  <c r="FC552" i="1" s="1"/>
  <c r="EU344" i="1"/>
  <c r="EU552" i="1" s="1"/>
  <c r="EM344" i="1"/>
  <c r="EM552" i="1" s="1"/>
  <c r="EE344" i="1"/>
  <c r="EE552" i="1" s="1"/>
  <c r="DW344" i="1"/>
  <c r="DW552" i="1" s="1"/>
  <c r="DO344" i="1"/>
  <c r="DO552" i="1" s="1"/>
  <c r="DG344" i="1"/>
  <c r="DG552" i="1" s="1"/>
  <c r="CY344" i="1"/>
  <c r="CY552" i="1" s="1"/>
  <c r="CQ344" i="1"/>
  <c r="CQ552" i="1" s="1"/>
  <c r="FA344" i="1"/>
  <c r="FA552" i="1" s="1"/>
  <c r="ES344" i="1"/>
  <c r="ES552" i="1" s="1"/>
  <c r="EK344" i="1"/>
  <c r="EK552" i="1" s="1"/>
  <c r="EC344" i="1"/>
  <c r="EC552" i="1" s="1"/>
  <c r="DU344" i="1"/>
  <c r="DU552" i="1" s="1"/>
  <c r="DM344" i="1"/>
  <c r="DM552" i="1" s="1"/>
  <c r="DE344" i="1"/>
  <c r="DE552" i="1" s="1"/>
  <c r="CW344" i="1"/>
  <c r="CW552" i="1" s="1"/>
  <c r="CO344" i="1"/>
  <c r="CO552" i="1" s="1"/>
  <c r="EZ344" i="1"/>
  <c r="EZ552" i="1" s="1"/>
  <c r="ER344" i="1"/>
  <c r="ER552" i="1" s="1"/>
  <c r="EJ344" i="1"/>
  <c r="EJ552" i="1" s="1"/>
  <c r="EB344" i="1"/>
  <c r="EB552" i="1" s="1"/>
  <c r="DT344" i="1"/>
  <c r="DT552" i="1" s="1"/>
  <c r="DL344" i="1"/>
  <c r="DL552" i="1" s="1"/>
  <c r="DD344" i="1"/>
  <c r="DD552" i="1" s="1"/>
  <c r="CV344" i="1"/>
  <c r="CV552" i="1" s="1"/>
  <c r="CN344" i="1"/>
  <c r="CN552" i="1" s="1"/>
  <c r="EY344" i="1"/>
  <c r="EY552" i="1" s="1"/>
  <c r="EQ344" i="1"/>
  <c r="EQ552" i="1" s="1"/>
  <c r="EI344" i="1"/>
  <c r="EI552" i="1" s="1"/>
  <c r="EA344" i="1"/>
  <c r="EA552" i="1" s="1"/>
  <c r="DS344" i="1"/>
  <c r="DS552" i="1" s="1"/>
  <c r="DK344" i="1"/>
  <c r="DK552" i="1" s="1"/>
  <c r="DC344" i="1"/>
  <c r="DC552" i="1" s="1"/>
  <c r="CU344" i="1"/>
  <c r="CU552" i="1" s="1"/>
  <c r="CM344" i="1"/>
  <c r="CM552" i="1" s="1"/>
  <c r="FD344" i="1"/>
  <c r="FD552" i="1" s="1"/>
  <c r="EV344" i="1"/>
  <c r="EV552" i="1" s="1"/>
  <c r="EN344" i="1"/>
  <c r="EN552" i="1" s="1"/>
  <c r="EF344" i="1"/>
  <c r="EF552" i="1" s="1"/>
  <c r="DX344" i="1"/>
  <c r="DX552" i="1" s="1"/>
  <c r="DP344" i="1"/>
  <c r="DP552" i="1" s="1"/>
  <c r="DH344" i="1"/>
  <c r="DH552" i="1" s="1"/>
  <c r="CZ344" i="1"/>
  <c r="CZ552" i="1" s="1"/>
  <c r="CR344" i="1"/>
  <c r="CR552" i="1" s="1"/>
  <c r="EP344" i="1"/>
  <c r="EP552" i="1" s="1"/>
  <c r="DV344" i="1"/>
  <c r="DV552" i="1" s="1"/>
  <c r="DA344" i="1"/>
  <c r="DA552" i="1" s="1"/>
  <c r="EO344" i="1"/>
  <c r="EO552" i="1" s="1"/>
  <c r="DR344" i="1"/>
  <c r="DR552" i="1" s="1"/>
  <c r="CX344" i="1"/>
  <c r="CX552" i="1" s="1"/>
  <c r="FF344" i="1"/>
  <c r="FF552" i="1" s="1"/>
  <c r="EL344" i="1"/>
  <c r="EL552" i="1" s="1"/>
  <c r="DQ344" i="1"/>
  <c r="DQ552" i="1" s="1"/>
  <c r="CT344" i="1"/>
  <c r="CT552" i="1" s="1"/>
  <c r="FE344" i="1"/>
  <c r="FE552" i="1" s="1"/>
  <c r="EH344" i="1"/>
  <c r="EH552" i="1" s="1"/>
  <c r="DN344" i="1"/>
  <c r="DN552" i="1" s="1"/>
  <c r="CS344" i="1"/>
  <c r="CS552" i="1" s="1"/>
  <c r="FB344" i="1"/>
  <c r="FB552" i="1" s="1"/>
  <c r="EG344" i="1"/>
  <c r="EG552" i="1" s="1"/>
  <c r="DJ344" i="1"/>
  <c r="DJ552" i="1" s="1"/>
  <c r="CP344" i="1"/>
  <c r="CP552" i="1" s="1"/>
  <c r="EX344" i="1"/>
  <c r="EX552" i="1" s="1"/>
  <c r="ED344" i="1"/>
  <c r="ED552" i="1" s="1"/>
  <c r="DI344" i="1"/>
  <c r="DI552" i="1" s="1"/>
  <c r="ET344" i="1"/>
  <c r="ET552" i="1" s="1"/>
  <c r="DY344" i="1"/>
  <c r="DY552" i="1" s="1"/>
  <c r="DB344" i="1"/>
  <c r="DB552" i="1" s="1"/>
  <c r="EX366" i="1"/>
  <c r="EX574" i="1" s="1"/>
  <c r="EH366" i="1"/>
  <c r="EH574" i="1" s="1"/>
  <c r="DR366" i="1"/>
  <c r="DR574" i="1" s="1"/>
  <c r="DB366" i="1"/>
  <c r="DB574" i="1" s="1"/>
  <c r="ES366" i="1"/>
  <c r="ES574" i="1" s="1"/>
  <c r="EC366" i="1"/>
  <c r="EC574" i="1" s="1"/>
  <c r="DM366" i="1"/>
  <c r="DM574" i="1" s="1"/>
  <c r="CW366" i="1"/>
  <c r="CW574" i="1" s="1"/>
  <c r="FF366" i="1"/>
  <c r="FF574" i="1" s="1"/>
  <c r="EP366" i="1"/>
  <c r="EP574" i="1" s="1"/>
  <c r="DZ366" i="1"/>
  <c r="DZ574" i="1" s="1"/>
  <c r="DJ366" i="1"/>
  <c r="DJ574" i="1" s="1"/>
  <c r="CT366" i="1"/>
  <c r="CT574" i="1" s="1"/>
  <c r="FE366" i="1"/>
  <c r="FE574" i="1" s="1"/>
  <c r="EO366" i="1"/>
  <c r="EO574" i="1" s="1"/>
  <c r="DY366" i="1"/>
  <c r="DY574" i="1" s="1"/>
  <c r="DI366" i="1"/>
  <c r="DI574" i="1" s="1"/>
  <c r="CS366" i="1"/>
  <c r="CS574" i="1" s="1"/>
  <c r="FB366" i="1"/>
  <c r="FB574" i="1" s="1"/>
  <c r="EL366" i="1"/>
  <c r="EL574" i="1" s="1"/>
  <c r="DV366" i="1"/>
  <c r="DV574" i="1" s="1"/>
  <c r="DF366" i="1"/>
  <c r="DF574" i="1" s="1"/>
  <c r="CP366" i="1"/>
  <c r="CP574" i="1" s="1"/>
  <c r="FA366" i="1"/>
  <c r="FA574" i="1" s="1"/>
  <c r="EK366" i="1"/>
  <c r="EK574" i="1" s="1"/>
  <c r="DU366" i="1"/>
  <c r="DU574" i="1" s="1"/>
  <c r="DE366" i="1"/>
  <c r="DE574" i="1" s="1"/>
  <c r="CO366" i="1"/>
  <c r="CO574" i="1" s="1"/>
  <c r="DA366" i="1"/>
  <c r="DA574" i="1" s="1"/>
  <c r="EW366" i="1"/>
  <c r="EW574" i="1" s="1"/>
  <c r="DQ366" i="1"/>
  <c r="DQ574" i="1" s="1"/>
  <c r="T287" i="1"/>
  <c r="T495" i="1" s="1"/>
  <c r="AF287" i="1"/>
  <c r="AF495" i="1" s="1"/>
  <c r="AP287" i="1"/>
  <c r="AP495" i="1" s="1"/>
  <c r="AX287" i="1"/>
  <c r="AX495" i="1" s="1"/>
  <c r="BF287" i="1"/>
  <c r="BF495" i="1" s="1"/>
  <c r="BN287" i="1"/>
  <c r="BN495" i="1" s="1"/>
  <c r="BV287" i="1"/>
  <c r="BV495" i="1" s="1"/>
  <c r="CD287" i="1"/>
  <c r="CD495" i="1" s="1"/>
  <c r="CL287" i="1"/>
  <c r="CL495" i="1" s="1"/>
  <c r="Q289" i="1"/>
  <c r="Q497" i="1" s="1"/>
  <c r="AC289" i="1"/>
  <c r="AC497" i="1" s="1"/>
  <c r="AN289" i="1"/>
  <c r="AN497" i="1" s="1"/>
  <c r="AV289" i="1"/>
  <c r="AV497" i="1" s="1"/>
  <c r="BD289" i="1"/>
  <c r="BD497" i="1" s="1"/>
  <c r="BL289" i="1"/>
  <c r="BL497" i="1" s="1"/>
  <c r="BT289" i="1"/>
  <c r="BT497" i="1" s="1"/>
  <c r="CB289" i="1"/>
  <c r="CB497" i="1" s="1"/>
  <c r="CJ289" i="1"/>
  <c r="CJ497" i="1" s="1"/>
  <c r="BO294" i="1"/>
  <c r="BO502" i="1" s="1"/>
  <c r="CM294" i="1"/>
  <c r="CM502" i="1" s="1"/>
  <c r="CU294" i="1"/>
  <c r="CU502" i="1" s="1"/>
  <c r="DC294" i="1"/>
  <c r="DC502" i="1" s="1"/>
  <c r="DK294" i="1"/>
  <c r="DK502" i="1" s="1"/>
  <c r="DS294" i="1"/>
  <c r="DS502" i="1" s="1"/>
  <c r="EA294" i="1"/>
  <c r="EA502" i="1" s="1"/>
  <c r="EI294" i="1"/>
  <c r="EI502" i="1" s="1"/>
  <c r="EQ294" i="1"/>
  <c r="EQ502" i="1" s="1"/>
  <c r="EY294" i="1"/>
  <c r="EY502" i="1" s="1"/>
  <c r="T295" i="1"/>
  <c r="T503" i="1" s="1"/>
  <c r="AF295" i="1"/>
  <c r="AF503" i="1" s="1"/>
  <c r="AP295" i="1"/>
  <c r="AP503" i="1" s="1"/>
  <c r="AX295" i="1"/>
  <c r="AX503" i="1" s="1"/>
  <c r="BF295" i="1"/>
  <c r="BF503" i="1" s="1"/>
  <c r="BN295" i="1"/>
  <c r="BN503" i="1" s="1"/>
  <c r="BV295" i="1"/>
  <c r="BV503" i="1" s="1"/>
  <c r="CD295" i="1"/>
  <c r="CD503" i="1" s="1"/>
  <c r="CL295" i="1"/>
  <c r="CL503" i="1" s="1"/>
  <c r="CT295" i="1"/>
  <c r="CT503" i="1" s="1"/>
  <c r="DB295" i="1"/>
  <c r="DB503" i="1" s="1"/>
  <c r="DJ295" i="1"/>
  <c r="DJ503" i="1" s="1"/>
  <c r="DR295" i="1"/>
  <c r="DR503" i="1" s="1"/>
  <c r="DZ295" i="1"/>
  <c r="DZ503" i="1" s="1"/>
  <c r="EH295" i="1"/>
  <c r="EH503" i="1" s="1"/>
  <c r="EP295" i="1"/>
  <c r="EP503" i="1" s="1"/>
  <c r="EX295" i="1"/>
  <c r="EX503" i="1" s="1"/>
  <c r="R296" i="1"/>
  <c r="R504" i="1" s="1"/>
  <c r="AD296" i="1"/>
  <c r="AD504" i="1" s="1"/>
  <c r="AO296" i="1"/>
  <c r="AO504" i="1" s="1"/>
  <c r="AW296" i="1"/>
  <c r="AW504" i="1" s="1"/>
  <c r="BE296" i="1"/>
  <c r="BE504" i="1" s="1"/>
  <c r="BM296" i="1"/>
  <c r="BM504" i="1" s="1"/>
  <c r="BU296" i="1"/>
  <c r="BU504" i="1" s="1"/>
  <c r="CC296" i="1"/>
  <c r="CC504" i="1" s="1"/>
  <c r="CK296" i="1"/>
  <c r="CK504" i="1" s="1"/>
  <c r="BL297" i="1"/>
  <c r="BL505" i="1" s="1"/>
  <c r="ET299" i="1"/>
  <c r="ET507" i="1" s="1"/>
  <c r="K302" i="1"/>
  <c r="K510" i="1" s="1"/>
  <c r="U302" i="1"/>
  <c r="U510" i="1" s="1"/>
  <c r="AG302" i="1"/>
  <c r="AG510" i="1" s="1"/>
  <c r="AQ302" i="1"/>
  <c r="AQ510" i="1" s="1"/>
  <c r="AY302" i="1"/>
  <c r="AY510" i="1" s="1"/>
  <c r="BG302" i="1"/>
  <c r="BG510" i="1" s="1"/>
  <c r="BO302" i="1"/>
  <c r="BO510" i="1" s="1"/>
  <c r="BW302" i="1"/>
  <c r="BW510" i="1" s="1"/>
  <c r="CE302" i="1"/>
  <c r="CE510" i="1" s="1"/>
  <c r="CM302" i="1"/>
  <c r="CM510" i="1" s="1"/>
  <c r="CU302" i="1"/>
  <c r="CU510" i="1" s="1"/>
  <c r="DC302" i="1"/>
  <c r="DC510" i="1" s="1"/>
  <c r="DK302" i="1"/>
  <c r="DK510" i="1" s="1"/>
  <c r="DS302" i="1"/>
  <c r="DS510" i="1" s="1"/>
  <c r="EA302" i="1"/>
  <c r="EA510" i="1" s="1"/>
  <c r="EI302" i="1"/>
  <c r="EI510" i="1" s="1"/>
  <c r="EQ302" i="1"/>
  <c r="EQ510" i="1" s="1"/>
  <c r="EY302" i="1"/>
  <c r="EY510" i="1" s="1"/>
  <c r="FA303" i="1"/>
  <c r="FA511" i="1" s="1"/>
  <c r="T303" i="1"/>
  <c r="T511" i="1" s="1"/>
  <c r="AF303" i="1"/>
  <c r="AF511" i="1" s="1"/>
  <c r="AP303" i="1"/>
  <c r="AP511" i="1" s="1"/>
  <c r="AX303" i="1"/>
  <c r="AX511" i="1" s="1"/>
  <c r="BF303" i="1"/>
  <c r="BF511" i="1" s="1"/>
  <c r="BN303" i="1"/>
  <c r="BN511" i="1" s="1"/>
  <c r="BV303" i="1"/>
  <c r="BV511" i="1" s="1"/>
  <c r="CD303" i="1"/>
  <c r="CD511" i="1" s="1"/>
  <c r="CL303" i="1"/>
  <c r="CL511" i="1" s="1"/>
  <c r="T305" i="1"/>
  <c r="T513" i="1" s="1"/>
  <c r="CX305" i="1"/>
  <c r="CX513" i="1" s="1"/>
  <c r="DH305" i="1"/>
  <c r="DH513" i="1" s="1"/>
  <c r="DR305" i="1"/>
  <c r="DR513" i="1" s="1"/>
  <c r="ED305" i="1"/>
  <c r="ED513" i="1" s="1"/>
  <c r="EN305" i="1"/>
  <c r="EN513" i="1" s="1"/>
  <c r="M308" i="1"/>
  <c r="M516" i="1" s="1"/>
  <c r="AA308" i="1"/>
  <c r="AA516" i="1" s="1"/>
  <c r="AQ308" i="1"/>
  <c r="AQ516" i="1" s="1"/>
  <c r="BA308" i="1"/>
  <c r="BA516" i="1" s="1"/>
  <c r="BK308" i="1"/>
  <c r="BK516" i="1" s="1"/>
  <c r="BW308" i="1"/>
  <c r="BW516" i="1" s="1"/>
  <c r="CG308" i="1"/>
  <c r="CG516" i="1" s="1"/>
  <c r="FB312" i="1"/>
  <c r="FB520" i="1" s="1"/>
  <c r="ET312" i="1"/>
  <c r="ET520" i="1" s="1"/>
  <c r="EL312" i="1"/>
  <c r="EL520" i="1" s="1"/>
  <c r="ED312" i="1"/>
  <c r="ED520" i="1" s="1"/>
  <c r="DV312" i="1"/>
  <c r="DV520" i="1" s="1"/>
  <c r="DN312" i="1"/>
  <c r="DN520" i="1" s="1"/>
  <c r="DF312" i="1"/>
  <c r="DF520" i="1" s="1"/>
  <c r="CX312" i="1"/>
  <c r="CX520" i="1" s="1"/>
  <c r="CP312" i="1"/>
  <c r="CP520" i="1" s="1"/>
  <c r="FA312" i="1"/>
  <c r="FA520" i="1" s="1"/>
  <c r="ES312" i="1"/>
  <c r="ES520" i="1" s="1"/>
  <c r="EK312" i="1"/>
  <c r="EK520" i="1" s="1"/>
  <c r="EC312" i="1"/>
  <c r="EC520" i="1" s="1"/>
  <c r="DU312" i="1"/>
  <c r="DU520" i="1" s="1"/>
  <c r="DM312" i="1"/>
  <c r="DM520" i="1" s="1"/>
  <c r="DE312" i="1"/>
  <c r="DE520" i="1" s="1"/>
  <c r="CW312" i="1"/>
  <c r="CW520" i="1" s="1"/>
  <c r="CO312" i="1"/>
  <c r="CO520" i="1" s="1"/>
  <c r="EZ312" i="1"/>
  <c r="EZ520" i="1" s="1"/>
  <c r="ER312" i="1"/>
  <c r="ER520" i="1" s="1"/>
  <c r="EJ312" i="1"/>
  <c r="EJ520" i="1" s="1"/>
  <c r="EB312" i="1"/>
  <c r="EB520" i="1" s="1"/>
  <c r="DT312" i="1"/>
  <c r="DT520" i="1" s="1"/>
  <c r="DL312" i="1"/>
  <c r="DL520" i="1" s="1"/>
  <c r="DD312" i="1"/>
  <c r="DD520" i="1" s="1"/>
  <c r="CV312" i="1"/>
  <c r="CV520" i="1" s="1"/>
  <c r="CN312" i="1"/>
  <c r="CN520" i="1" s="1"/>
  <c r="EY312" i="1"/>
  <c r="EY520" i="1" s="1"/>
  <c r="EQ312" i="1"/>
  <c r="EQ520" i="1" s="1"/>
  <c r="EI312" i="1"/>
  <c r="EI520" i="1" s="1"/>
  <c r="EA312" i="1"/>
  <c r="EA520" i="1" s="1"/>
  <c r="DS312" i="1"/>
  <c r="DS520" i="1" s="1"/>
  <c r="DK312" i="1"/>
  <c r="DK520" i="1" s="1"/>
  <c r="DC312" i="1"/>
  <c r="DC520" i="1" s="1"/>
  <c r="CU312" i="1"/>
  <c r="CU520" i="1" s="1"/>
  <c r="CM312" i="1"/>
  <c r="CM520" i="1" s="1"/>
  <c r="CT312" i="1"/>
  <c r="CT520" i="1" s="1"/>
  <c r="DJ312" i="1"/>
  <c r="DJ520" i="1" s="1"/>
  <c r="DZ312" i="1"/>
  <c r="DZ520" i="1" s="1"/>
  <c r="EP312" i="1"/>
  <c r="EP520" i="1" s="1"/>
  <c r="FF312" i="1"/>
  <c r="FF520" i="1" s="1"/>
  <c r="J315" i="1"/>
  <c r="I315" i="1" s="1"/>
  <c r="AT315" i="1"/>
  <c r="AT523" i="1" s="1"/>
  <c r="BZ315" i="1"/>
  <c r="BZ523" i="1" s="1"/>
  <c r="H317" i="1"/>
  <c r="G317" i="1" s="1"/>
  <c r="BG322" i="1"/>
  <c r="BG530" i="1" s="1"/>
  <c r="BU322" i="1"/>
  <c r="BU530" i="1" s="1"/>
  <c r="CB322" i="1"/>
  <c r="CB530" i="1" s="1"/>
  <c r="CG322" i="1"/>
  <c r="CG530" i="1" s="1"/>
  <c r="M322" i="1"/>
  <c r="M530" i="1" s="1"/>
  <c r="CJ323" i="1"/>
  <c r="CJ531" i="1" s="1"/>
  <c r="CB323" i="1"/>
  <c r="CB531" i="1" s="1"/>
  <c r="BT323" i="1"/>
  <c r="BT531" i="1" s="1"/>
  <c r="BL323" i="1"/>
  <c r="BL531" i="1" s="1"/>
  <c r="BD323" i="1"/>
  <c r="BD531" i="1" s="1"/>
  <c r="AV323" i="1"/>
  <c r="AV531" i="1" s="1"/>
  <c r="AN323" i="1"/>
  <c r="AN531" i="1" s="1"/>
  <c r="AC323" i="1"/>
  <c r="AC531" i="1" s="1"/>
  <c r="Q323" i="1"/>
  <c r="Q531" i="1" s="1"/>
  <c r="CI323" i="1"/>
  <c r="CI531" i="1" s="1"/>
  <c r="CA323" i="1"/>
  <c r="CA531" i="1" s="1"/>
  <c r="BS323" i="1"/>
  <c r="BS531" i="1" s="1"/>
  <c r="BK323" i="1"/>
  <c r="BK531" i="1" s="1"/>
  <c r="BC323" i="1"/>
  <c r="BC531" i="1" s="1"/>
  <c r="AU323" i="1"/>
  <c r="AU531" i="1" s="1"/>
  <c r="AM323" i="1"/>
  <c r="AM531" i="1" s="1"/>
  <c r="AA323" i="1"/>
  <c r="AA531" i="1" s="1"/>
  <c r="O323" i="1"/>
  <c r="O531" i="1" s="1"/>
  <c r="CF323" i="1"/>
  <c r="CF531" i="1" s="1"/>
  <c r="BX323" i="1"/>
  <c r="BX531" i="1" s="1"/>
  <c r="BP323" i="1"/>
  <c r="BP531" i="1" s="1"/>
  <c r="BH323" i="1"/>
  <c r="BH531" i="1" s="1"/>
  <c r="AZ323" i="1"/>
  <c r="AZ531" i="1" s="1"/>
  <c r="AR323" i="1"/>
  <c r="AR531" i="1" s="1"/>
  <c r="AI323" i="1"/>
  <c r="AI531" i="1" s="1"/>
  <c r="W323" i="1"/>
  <c r="W531" i="1" s="1"/>
  <c r="L323" i="1"/>
  <c r="L531" i="1" s="1"/>
  <c r="AL323" i="1"/>
  <c r="AL531" i="1" s="1"/>
  <c r="BR323" i="1"/>
  <c r="BR531" i="1" s="1"/>
  <c r="G324" i="1"/>
  <c r="DR326" i="1"/>
  <c r="DR534" i="1" s="1"/>
  <c r="DI327" i="1"/>
  <c r="DI535" i="1" s="1"/>
  <c r="EO327" i="1"/>
  <c r="EO535" i="1" s="1"/>
  <c r="AC328" i="1"/>
  <c r="AC536" i="1" s="1"/>
  <c r="BL328" i="1"/>
  <c r="BL536" i="1" s="1"/>
  <c r="CR328" i="1"/>
  <c r="CR536" i="1" s="1"/>
  <c r="AV329" i="1"/>
  <c r="AV537" i="1" s="1"/>
  <c r="CB329" i="1"/>
  <c r="CB537" i="1" s="1"/>
  <c r="DH329" i="1"/>
  <c r="DH537" i="1" s="1"/>
  <c r="EN329" i="1"/>
  <c r="EN537" i="1" s="1"/>
  <c r="I331" i="1"/>
  <c r="BQ331" i="1"/>
  <c r="BQ539" i="1" s="1"/>
  <c r="CK336" i="1"/>
  <c r="CK544" i="1" s="1"/>
  <c r="CC336" i="1"/>
  <c r="CC544" i="1" s="1"/>
  <c r="BU336" i="1"/>
  <c r="BU544" i="1" s="1"/>
  <c r="BM336" i="1"/>
  <c r="BM544" i="1" s="1"/>
  <c r="BE336" i="1"/>
  <c r="BE544" i="1" s="1"/>
  <c r="AW336" i="1"/>
  <c r="AW544" i="1" s="1"/>
  <c r="AO336" i="1"/>
  <c r="AO544" i="1" s="1"/>
  <c r="AD336" i="1"/>
  <c r="AD544" i="1" s="1"/>
  <c r="R336" i="1"/>
  <c r="R544" i="1" s="1"/>
  <c r="BL336" i="1"/>
  <c r="BL544" i="1" s="1"/>
  <c r="DF344" i="1"/>
  <c r="DF552" i="1" s="1"/>
  <c r="T296" i="1"/>
  <c r="T504" i="1" s="1"/>
  <c r="AF296" i="1"/>
  <c r="AF504" i="1" s="1"/>
  <c r="AP296" i="1"/>
  <c r="AP504" i="1" s="1"/>
  <c r="AX296" i="1"/>
  <c r="AX504" i="1" s="1"/>
  <c r="BF296" i="1"/>
  <c r="BF504" i="1" s="1"/>
  <c r="BN296" i="1"/>
  <c r="BN504" i="1" s="1"/>
  <c r="BV296" i="1"/>
  <c r="BV504" i="1" s="1"/>
  <c r="CD296" i="1"/>
  <c r="CD504" i="1" s="1"/>
  <c r="CL296" i="1"/>
  <c r="CL504" i="1" s="1"/>
  <c r="EM299" i="1"/>
  <c r="EM507" i="1" s="1"/>
  <c r="N308" i="1"/>
  <c r="N516" i="1" s="1"/>
  <c r="AD308" i="1"/>
  <c r="AD516" i="1" s="1"/>
  <c r="AR308" i="1"/>
  <c r="AR516" i="1" s="1"/>
  <c r="BB308" i="1"/>
  <c r="BB516" i="1" s="1"/>
  <c r="BM308" i="1"/>
  <c r="BM516" i="1" s="1"/>
  <c r="BX308" i="1"/>
  <c r="BX516" i="1" s="1"/>
  <c r="CH308" i="1"/>
  <c r="CH516" i="1" s="1"/>
  <c r="G311" i="1"/>
  <c r="AM311" i="1" s="1"/>
  <c r="AM519" i="1" s="1"/>
  <c r="M315" i="1"/>
  <c r="M523" i="1" s="1"/>
  <c r="BA315" i="1"/>
  <c r="BA523" i="1" s="1"/>
  <c r="CG315" i="1"/>
  <c r="CG523" i="1" s="1"/>
  <c r="DG319" i="1"/>
  <c r="DG527" i="1" s="1"/>
  <c r="DN319" i="1"/>
  <c r="DN527" i="1" s="1"/>
  <c r="DU319" i="1"/>
  <c r="DU527" i="1" s="1"/>
  <c r="EB319" i="1"/>
  <c r="EB527" i="1" s="1"/>
  <c r="EI319" i="1"/>
  <c r="EI527" i="1" s="1"/>
  <c r="EV319" i="1"/>
  <c r="EV527" i="1" s="1"/>
  <c r="DR319" i="1"/>
  <c r="DR527" i="1" s="1"/>
  <c r="CQ321" i="1"/>
  <c r="CQ529" i="1" s="1"/>
  <c r="FD326" i="1"/>
  <c r="FD534" i="1" s="1"/>
  <c r="EV326" i="1"/>
  <c r="EV534" i="1" s="1"/>
  <c r="EN326" i="1"/>
  <c r="EN534" i="1" s="1"/>
  <c r="EF326" i="1"/>
  <c r="EF534" i="1" s="1"/>
  <c r="DX326" i="1"/>
  <c r="DX534" i="1" s="1"/>
  <c r="DP326" i="1"/>
  <c r="DP534" i="1" s="1"/>
  <c r="DH326" i="1"/>
  <c r="DH534" i="1" s="1"/>
  <c r="CZ326" i="1"/>
  <c r="CZ534" i="1" s="1"/>
  <c r="CR326" i="1"/>
  <c r="CR534" i="1" s="1"/>
  <c r="FC326" i="1"/>
  <c r="FC534" i="1" s="1"/>
  <c r="EU326" i="1"/>
  <c r="EU534" i="1" s="1"/>
  <c r="EM326" i="1"/>
  <c r="EM534" i="1" s="1"/>
  <c r="EE326" i="1"/>
  <c r="EE534" i="1" s="1"/>
  <c r="DW326" i="1"/>
  <c r="DW534" i="1" s="1"/>
  <c r="DO326" i="1"/>
  <c r="DO534" i="1" s="1"/>
  <c r="DG326" i="1"/>
  <c r="DG534" i="1" s="1"/>
  <c r="CY326" i="1"/>
  <c r="CY534" i="1" s="1"/>
  <c r="CQ326" i="1"/>
  <c r="CQ534" i="1" s="1"/>
  <c r="FB326" i="1"/>
  <c r="FB534" i="1" s="1"/>
  <c r="ET326" i="1"/>
  <c r="ET534" i="1" s="1"/>
  <c r="EL326" i="1"/>
  <c r="EL534" i="1" s="1"/>
  <c r="ED326" i="1"/>
  <c r="ED534" i="1" s="1"/>
  <c r="DV326" i="1"/>
  <c r="DV534" i="1" s="1"/>
  <c r="DN326" i="1"/>
  <c r="DN534" i="1" s="1"/>
  <c r="DF326" i="1"/>
  <c r="DF534" i="1" s="1"/>
  <c r="CX326" i="1"/>
  <c r="CX534" i="1" s="1"/>
  <c r="CP326" i="1"/>
  <c r="CP534" i="1" s="1"/>
  <c r="FA326" i="1"/>
  <c r="FA534" i="1" s="1"/>
  <c r="ES326" i="1"/>
  <c r="ES534" i="1" s="1"/>
  <c r="EK326" i="1"/>
  <c r="EK534" i="1" s="1"/>
  <c r="EC326" i="1"/>
  <c r="EC534" i="1" s="1"/>
  <c r="DU326" i="1"/>
  <c r="DU534" i="1" s="1"/>
  <c r="DM326" i="1"/>
  <c r="DM534" i="1" s="1"/>
  <c r="DE326" i="1"/>
  <c r="DE534" i="1" s="1"/>
  <c r="CW326" i="1"/>
  <c r="CW534" i="1" s="1"/>
  <c r="CO326" i="1"/>
  <c r="CO534" i="1" s="1"/>
  <c r="EZ326" i="1"/>
  <c r="EZ534" i="1" s="1"/>
  <c r="ER326" i="1"/>
  <c r="ER534" i="1" s="1"/>
  <c r="EJ326" i="1"/>
  <c r="EJ534" i="1" s="1"/>
  <c r="EB326" i="1"/>
  <c r="EB534" i="1" s="1"/>
  <c r="DT326" i="1"/>
  <c r="DT534" i="1" s="1"/>
  <c r="DL326" i="1"/>
  <c r="DL534" i="1" s="1"/>
  <c r="DD326" i="1"/>
  <c r="DD534" i="1" s="1"/>
  <c r="CV326" i="1"/>
  <c r="CV534" i="1" s="1"/>
  <c r="CN326" i="1"/>
  <c r="CN534" i="1" s="1"/>
  <c r="FE326" i="1"/>
  <c r="FE534" i="1" s="1"/>
  <c r="EW326" i="1"/>
  <c r="EW534" i="1" s="1"/>
  <c r="EO326" i="1"/>
  <c r="EO534" i="1" s="1"/>
  <c r="EG326" i="1"/>
  <c r="EG534" i="1" s="1"/>
  <c r="DY326" i="1"/>
  <c r="DY534" i="1" s="1"/>
  <c r="DQ326" i="1"/>
  <c r="DQ534" i="1" s="1"/>
  <c r="DI326" i="1"/>
  <c r="DI534" i="1" s="1"/>
  <c r="DA326" i="1"/>
  <c r="DA534" i="1" s="1"/>
  <c r="CS326" i="1"/>
  <c r="CS534" i="1" s="1"/>
  <c r="CM326" i="1"/>
  <c r="CM534" i="1" s="1"/>
  <c r="DS326" i="1"/>
  <c r="DS534" i="1" s="1"/>
  <c r="EY326" i="1"/>
  <c r="EY534" i="1" s="1"/>
  <c r="DO329" i="1"/>
  <c r="DO537" i="1" s="1"/>
  <c r="EU329" i="1"/>
  <c r="EU537" i="1" s="1"/>
  <c r="DI337" i="1"/>
  <c r="DI545" i="1" s="1"/>
  <c r="DP337" i="1"/>
  <c r="DP545" i="1" s="1"/>
  <c r="DV337" i="1"/>
  <c r="DV545" i="1" s="1"/>
  <c r="DZ344" i="1"/>
  <c r="DZ552" i="1" s="1"/>
  <c r="T289" i="1"/>
  <c r="T497" i="1" s="1"/>
  <c r="AF289" i="1"/>
  <c r="AF497" i="1" s="1"/>
  <c r="AP289" i="1"/>
  <c r="AP497" i="1" s="1"/>
  <c r="AX289" i="1"/>
  <c r="AX497" i="1" s="1"/>
  <c r="BF289" i="1"/>
  <c r="BF497" i="1" s="1"/>
  <c r="BN289" i="1"/>
  <c r="BN497" i="1" s="1"/>
  <c r="BV289" i="1"/>
  <c r="BV497" i="1" s="1"/>
  <c r="CD289" i="1"/>
  <c r="CD497" i="1" s="1"/>
  <c r="CL289" i="1"/>
  <c r="CL497" i="1" s="1"/>
  <c r="BI294" i="1"/>
  <c r="BI502" i="1" s="1"/>
  <c r="CO294" i="1"/>
  <c r="CO502" i="1" s="1"/>
  <c r="CW294" i="1"/>
  <c r="CW502" i="1" s="1"/>
  <c r="DE294" i="1"/>
  <c r="DE502" i="1" s="1"/>
  <c r="DM294" i="1"/>
  <c r="DM502" i="1" s="1"/>
  <c r="DU294" i="1"/>
  <c r="DU502" i="1" s="1"/>
  <c r="EC294" i="1"/>
  <c r="EC502" i="1" s="1"/>
  <c r="EK294" i="1"/>
  <c r="EK502" i="1" s="1"/>
  <c r="ES294" i="1"/>
  <c r="ES502" i="1" s="1"/>
  <c r="FA294" i="1"/>
  <c r="FA502" i="1" s="1"/>
  <c r="K296" i="1"/>
  <c r="K504" i="1" s="1"/>
  <c r="U296" i="1"/>
  <c r="U504" i="1" s="1"/>
  <c r="AG296" i="1"/>
  <c r="AG504" i="1" s="1"/>
  <c r="AQ296" i="1"/>
  <c r="AQ504" i="1" s="1"/>
  <c r="AY296" i="1"/>
  <c r="AY504" i="1" s="1"/>
  <c r="BG296" i="1"/>
  <c r="BG504" i="1" s="1"/>
  <c r="BO296" i="1"/>
  <c r="BO504" i="1" s="1"/>
  <c r="BW296" i="1"/>
  <c r="BW504" i="1" s="1"/>
  <c r="CE296" i="1"/>
  <c r="CE504" i="1" s="1"/>
  <c r="CD297" i="1"/>
  <c r="CD505" i="1" s="1"/>
  <c r="EV299" i="1"/>
  <c r="EV507" i="1" s="1"/>
  <c r="M302" i="1"/>
  <c r="M510" i="1" s="1"/>
  <c r="X302" i="1"/>
  <c r="X510" i="1" s="1"/>
  <c r="AJ302" i="1"/>
  <c r="AJ510" i="1" s="1"/>
  <c r="AS302" i="1"/>
  <c r="AS510" i="1" s="1"/>
  <c r="BA302" i="1"/>
  <c r="BA510" i="1" s="1"/>
  <c r="BI302" i="1"/>
  <c r="BI510" i="1" s="1"/>
  <c r="BQ302" i="1"/>
  <c r="BQ510" i="1" s="1"/>
  <c r="BY302" i="1"/>
  <c r="BY510" i="1" s="1"/>
  <c r="CG302" i="1"/>
  <c r="CG510" i="1" s="1"/>
  <c r="CO302" i="1"/>
  <c r="CO510" i="1" s="1"/>
  <c r="CW302" i="1"/>
  <c r="CW510" i="1" s="1"/>
  <c r="DE302" i="1"/>
  <c r="DE510" i="1" s="1"/>
  <c r="DM302" i="1"/>
  <c r="DM510" i="1" s="1"/>
  <c r="DU302" i="1"/>
  <c r="DU510" i="1" s="1"/>
  <c r="EC302" i="1"/>
  <c r="EC510" i="1" s="1"/>
  <c r="EK302" i="1"/>
  <c r="EK510" i="1" s="1"/>
  <c r="ES302" i="1"/>
  <c r="ES510" i="1" s="1"/>
  <c r="G304" i="1"/>
  <c r="AT304" i="1" s="1"/>
  <c r="AT512" i="1" s="1"/>
  <c r="FA305" i="1"/>
  <c r="FA513" i="1" s="1"/>
  <c r="ES305" i="1"/>
  <c r="ES513" i="1" s="1"/>
  <c r="EK305" i="1"/>
  <c r="EK513" i="1" s="1"/>
  <c r="EC305" i="1"/>
  <c r="EC513" i="1" s="1"/>
  <c r="DU305" i="1"/>
  <c r="DU513" i="1" s="1"/>
  <c r="DM305" i="1"/>
  <c r="DM513" i="1" s="1"/>
  <c r="DE305" i="1"/>
  <c r="DE513" i="1" s="1"/>
  <c r="CW305" i="1"/>
  <c r="CW513" i="1" s="1"/>
  <c r="CO305" i="1"/>
  <c r="CO513" i="1" s="1"/>
  <c r="BI305" i="1"/>
  <c r="BI513" i="1" s="1"/>
  <c r="EY305" i="1"/>
  <c r="EY513" i="1" s="1"/>
  <c r="EQ305" i="1"/>
  <c r="EQ513" i="1" s="1"/>
  <c r="EI305" i="1"/>
  <c r="EI513" i="1" s="1"/>
  <c r="EA305" i="1"/>
  <c r="EA513" i="1" s="1"/>
  <c r="DS305" i="1"/>
  <c r="DS513" i="1" s="1"/>
  <c r="DK305" i="1"/>
  <c r="DK513" i="1" s="1"/>
  <c r="DC305" i="1"/>
  <c r="DC513" i="1" s="1"/>
  <c r="CU305" i="1"/>
  <c r="CU513" i="1" s="1"/>
  <c r="CM305" i="1"/>
  <c r="CM513" i="1" s="1"/>
  <c r="BW305" i="1"/>
  <c r="BW513" i="1" s="1"/>
  <c r="Z305" i="1"/>
  <c r="Z513" i="1" s="1"/>
  <c r="CP305" i="1"/>
  <c r="CP513" i="1" s="1"/>
  <c r="CZ305" i="1"/>
  <c r="CZ513" i="1" s="1"/>
  <c r="DJ305" i="1"/>
  <c r="DJ513" i="1" s="1"/>
  <c r="DV305" i="1"/>
  <c r="DV513" i="1" s="1"/>
  <c r="EF305" i="1"/>
  <c r="EF513" i="1" s="1"/>
  <c r="EP305" i="1"/>
  <c r="EP513" i="1" s="1"/>
  <c r="FB305" i="1"/>
  <c r="FB513" i="1" s="1"/>
  <c r="X307" i="1"/>
  <c r="X515" i="1" s="1"/>
  <c r="O308" i="1"/>
  <c r="O516" i="1" s="1"/>
  <c r="AG308" i="1"/>
  <c r="AG516" i="1" s="1"/>
  <c r="AS308" i="1"/>
  <c r="AS516" i="1" s="1"/>
  <c r="BC308" i="1"/>
  <c r="BC516" i="1" s="1"/>
  <c r="BO308" i="1"/>
  <c r="BO516" i="1" s="1"/>
  <c r="BY308" i="1"/>
  <c r="BY516" i="1" s="1"/>
  <c r="CI308" i="1"/>
  <c r="CI516" i="1" s="1"/>
  <c r="CZ312" i="1"/>
  <c r="CZ520" i="1" s="1"/>
  <c r="DP312" i="1"/>
  <c r="DP520" i="1" s="1"/>
  <c r="EF312" i="1"/>
  <c r="EF520" i="1" s="1"/>
  <c r="N315" i="1"/>
  <c r="N523" i="1" s="1"/>
  <c r="BB315" i="1"/>
  <c r="BB523" i="1" s="1"/>
  <c r="CH315" i="1"/>
  <c r="CH523" i="1" s="1"/>
  <c r="J323" i="1"/>
  <c r="I323" i="1" s="1"/>
  <c r="I324" i="1"/>
  <c r="DB324" i="1" s="1"/>
  <c r="DB532" i="1" s="1"/>
  <c r="H325" i="1"/>
  <c r="G325" i="1" s="1"/>
  <c r="G326" i="1"/>
  <c r="BF326" i="1" s="1"/>
  <c r="BF534" i="1" s="1"/>
  <c r="CT326" i="1"/>
  <c r="CT534" i="1" s="1"/>
  <c r="DZ326" i="1"/>
  <c r="DZ534" i="1" s="1"/>
  <c r="FF326" i="1"/>
  <c r="FF534" i="1" s="1"/>
  <c r="DQ327" i="1"/>
  <c r="DQ535" i="1" s="1"/>
  <c r="AN328" i="1"/>
  <c r="AN536" i="1" s="1"/>
  <c r="BT328" i="1"/>
  <c r="BT536" i="1" s="1"/>
  <c r="FA329" i="1"/>
  <c r="FA537" i="1" s="1"/>
  <c r="Q329" i="1"/>
  <c r="Q537" i="1" s="1"/>
  <c r="BD329" i="1"/>
  <c r="BD537" i="1" s="1"/>
  <c r="CJ329" i="1"/>
  <c r="CJ537" i="1" s="1"/>
  <c r="DP329" i="1"/>
  <c r="DP537" i="1" s="1"/>
  <c r="EV329" i="1"/>
  <c r="EV537" i="1" s="1"/>
  <c r="M331" i="1"/>
  <c r="M539" i="1" s="1"/>
  <c r="CG331" i="1"/>
  <c r="CG539" i="1" s="1"/>
  <c r="DW334" i="1"/>
  <c r="DW542" i="1" s="1"/>
  <c r="FC335" i="1"/>
  <c r="FC543" i="1" s="1"/>
  <c r="CK337" i="1"/>
  <c r="CK545" i="1" s="1"/>
  <c r="CC337" i="1"/>
  <c r="CC545" i="1" s="1"/>
  <c r="BU337" i="1"/>
  <c r="BU545" i="1" s="1"/>
  <c r="BM337" i="1"/>
  <c r="BM545" i="1" s="1"/>
  <c r="BE337" i="1"/>
  <c r="BE545" i="1" s="1"/>
  <c r="AW337" i="1"/>
  <c r="AW545" i="1" s="1"/>
  <c r="AO337" i="1"/>
  <c r="AO545" i="1" s="1"/>
  <c r="AD337" i="1"/>
  <c r="AD545" i="1" s="1"/>
  <c r="R337" i="1"/>
  <c r="R545" i="1" s="1"/>
  <c r="CJ337" i="1"/>
  <c r="CJ545" i="1" s="1"/>
  <c r="CB337" i="1"/>
  <c r="CB545" i="1" s="1"/>
  <c r="BT337" i="1"/>
  <c r="BT545" i="1" s="1"/>
  <c r="BL337" i="1"/>
  <c r="BL545" i="1" s="1"/>
  <c r="BD337" i="1"/>
  <c r="BD545" i="1" s="1"/>
  <c r="AV337" i="1"/>
  <c r="AV545" i="1" s="1"/>
  <c r="AN337" i="1"/>
  <c r="AN545" i="1" s="1"/>
  <c r="AC337" i="1"/>
  <c r="AC545" i="1" s="1"/>
  <c r="Q337" i="1"/>
  <c r="Q545" i="1" s="1"/>
  <c r="CH337" i="1"/>
  <c r="CH545" i="1" s="1"/>
  <c r="BZ337" i="1"/>
  <c r="BZ545" i="1" s="1"/>
  <c r="BR337" i="1"/>
  <c r="BR545" i="1" s="1"/>
  <c r="BJ337" i="1"/>
  <c r="BJ545" i="1" s="1"/>
  <c r="BB337" i="1"/>
  <c r="BB545" i="1" s="1"/>
  <c r="AT337" i="1"/>
  <c r="AT545" i="1" s="1"/>
  <c r="AL337" i="1"/>
  <c r="AL545" i="1" s="1"/>
  <c r="Z337" i="1"/>
  <c r="Z545" i="1" s="1"/>
  <c r="N337" i="1"/>
  <c r="N545" i="1" s="1"/>
  <c r="BS337" i="1"/>
  <c r="BS545" i="1" s="1"/>
  <c r="EE337" i="1"/>
  <c r="EE545" i="1" s="1"/>
  <c r="Q341" i="1"/>
  <c r="Q549" i="1" s="1"/>
  <c r="EW341" i="1"/>
  <c r="EW549" i="1" s="1"/>
  <c r="EW344" i="1"/>
  <c r="EW552" i="1" s="1"/>
  <c r="CH294" i="1"/>
  <c r="CH502" i="1" s="1"/>
  <c r="CP294" i="1"/>
  <c r="CP502" i="1" s="1"/>
  <c r="CX294" i="1"/>
  <c r="CX502" i="1" s="1"/>
  <c r="DF294" i="1"/>
  <c r="DF502" i="1" s="1"/>
  <c r="DN294" i="1"/>
  <c r="DN502" i="1" s="1"/>
  <c r="DV294" i="1"/>
  <c r="DV502" i="1" s="1"/>
  <c r="ED294" i="1"/>
  <c r="ED502" i="1" s="1"/>
  <c r="EL294" i="1"/>
  <c r="EL502" i="1" s="1"/>
  <c r="ET294" i="1"/>
  <c r="ET502" i="1" s="1"/>
  <c r="L296" i="1"/>
  <c r="L504" i="1" s="1"/>
  <c r="W296" i="1"/>
  <c r="W504" i="1" s="1"/>
  <c r="AI296" i="1"/>
  <c r="AI504" i="1" s="1"/>
  <c r="AR296" i="1"/>
  <c r="AR504" i="1" s="1"/>
  <c r="AZ296" i="1"/>
  <c r="AZ504" i="1" s="1"/>
  <c r="BH296" i="1"/>
  <c r="BH504" i="1" s="1"/>
  <c r="BP296" i="1"/>
  <c r="BP504" i="1" s="1"/>
  <c r="BX296" i="1"/>
  <c r="BX504" i="1" s="1"/>
  <c r="CF296" i="1"/>
  <c r="CF504" i="1" s="1"/>
  <c r="DY299" i="1"/>
  <c r="DY507" i="1" s="1"/>
  <c r="EY307" i="1"/>
  <c r="EY515" i="1" s="1"/>
  <c r="CM307" i="1"/>
  <c r="CM515" i="1" s="1"/>
  <c r="AG307" i="1"/>
  <c r="AG515" i="1" s="1"/>
  <c r="DI307" i="1"/>
  <c r="DI515" i="1" s="1"/>
  <c r="BE307" i="1"/>
  <c r="BE515" i="1" s="1"/>
  <c r="AZ307" i="1"/>
  <c r="AZ515" i="1" s="1"/>
  <c r="ER307" i="1"/>
  <c r="ER515" i="1" s="1"/>
  <c r="R308" i="1"/>
  <c r="R516" i="1" s="1"/>
  <c r="AI308" i="1"/>
  <c r="AI516" i="1" s="1"/>
  <c r="AT308" i="1"/>
  <c r="AT516" i="1" s="1"/>
  <c r="BE308" i="1"/>
  <c r="BE516" i="1" s="1"/>
  <c r="BP308" i="1"/>
  <c r="BP516" i="1" s="1"/>
  <c r="BZ308" i="1"/>
  <c r="BZ516" i="1" s="1"/>
  <c r="CK308" i="1"/>
  <c r="CK516" i="1" s="1"/>
  <c r="G309" i="1"/>
  <c r="BT309" i="1" s="1"/>
  <c r="BT517" i="1" s="1"/>
  <c r="X315" i="1"/>
  <c r="X523" i="1" s="1"/>
  <c r="BI315" i="1"/>
  <c r="BI523" i="1" s="1"/>
  <c r="FF319" i="1"/>
  <c r="FF527" i="1" s="1"/>
  <c r="CU326" i="1"/>
  <c r="CU534" i="1" s="1"/>
  <c r="EA326" i="1"/>
  <c r="EA534" i="1" s="1"/>
  <c r="FC327" i="1"/>
  <c r="FC535" i="1" s="1"/>
  <c r="EU327" i="1"/>
  <c r="EU535" i="1" s="1"/>
  <c r="EM327" i="1"/>
  <c r="EM535" i="1" s="1"/>
  <c r="EE327" i="1"/>
  <c r="EE535" i="1" s="1"/>
  <c r="DW327" i="1"/>
  <c r="DW535" i="1" s="1"/>
  <c r="DO327" i="1"/>
  <c r="DO535" i="1" s="1"/>
  <c r="DG327" i="1"/>
  <c r="DG535" i="1" s="1"/>
  <c r="CY327" i="1"/>
  <c r="CY535" i="1" s="1"/>
  <c r="CQ327" i="1"/>
  <c r="CQ535" i="1" s="1"/>
  <c r="FB327" i="1"/>
  <c r="FB535" i="1" s="1"/>
  <c r="ET327" i="1"/>
  <c r="ET535" i="1" s="1"/>
  <c r="EL327" i="1"/>
  <c r="EL535" i="1" s="1"/>
  <c r="ED327" i="1"/>
  <c r="ED535" i="1" s="1"/>
  <c r="DV327" i="1"/>
  <c r="DV535" i="1" s="1"/>
  <c r="DN327" i="1"/>
  <c r="DN535" i="1" s="1"/>
  <c r="DF327" i="1"/>
  <c r="DF535" i="1" s="1"/>
  <c r="CX327" i="1"/>
  <c r="CX535" i="1" s="1"/>
  <c r="CP327" i="1"/>
  <c r="CP535" i="1" s="1"/>
  <c r="FA327" i="1"/>
  <c r="FA535" i="1" s="1"/>
  <c r="ES327" i="1"/>
  <c r="ES535" i="1" s="1"/>
  <c r="EK327" i="1"/>
  <c r="EK535" i="1" s="1"/>
  <c r="EC327" i="1"/>
  <c r="EC535" i="1" s="1"/>
  <c r="DU327" i="1"/>
  <c r="DU535" i="1" s="1"/>
  <c r="DM327" i="1"/>
  <c r="DM535" i="1" s="1"/>
  <c r="DE327" i="1"/>
  <c r="DE535" i="1" s="1"/>
  <c r="CW327" i="1"/>
  <c r="CW535" i="1" s="1"/>
  <c r="CO327" i="1"/>
  <c r="CO535" i="1" s="1"/>
  <c r="EZ327" i="1"/>
  <c r="EZ535" i="1" s="1"/>
  <c r="ER327" i="1"/>
  <c r="ER535" i="1" s="1"/>
  <c r="EJ327" i="1"/>
  <c r="EJ535" i="1" s="1"/>
  <c r="EB327" i="1"/>
  <c r="EB535" i="1" s="1"/>
  <c r="DT327" i="1"/>
  <c r="DT535" i="1" s="1"/>
  <c r="DL327" i="1"/>
  <c r="DL535" i="1" s="1"/>
  <c r="DD327" i="1"/>
  <c r="DD535" i="1" s="1"/>
  <c r="CV327" i="1"/>
  <c r="CV535" i="1" s="1"/>
  <c r="CN327" i="1"/>
  <c r="CN535" i="1" s="1"/>
  <c r="EY327" i="1"/>
  <c r="EY535" i="1" s="1"/>
  <c r="EQ327" i="1"/>
  <c r="EQ535" i="1" s="1"/>
  <c r="EI327" i="1"/>
  <c r="EI535" i="1" s="1"/>
  <c r="EA327" i="1"/>
  <c r="EA535" i="1" s="1"/>
  <c r="DS327" i="1"/>
  <c r="DS535" i="1" s="1"/>
  <c r="DK327" i="1"/>
  <c r="DK535" i="1" s="1"/>
  <c r="DC327" i="1"/>
  <c r="DC535" i="1" s="1"/>
  <c r="CU327" i="1"/>
  <c r="CU535" i="1" s="1"/>
  <c r="CM327" i="1"/>
  <c r="CM535" i="1" s="1"/>
  <c r="FD327" i="1"/>
  <c r="FD535" i="1" s="1"/>
  <c r="EV327" i="1"/>
  <c r="EV535" i="1" s="1"/>
  <c r="EN327" i="1"/>
  <c r="EN535" i="1" s="1"/>
  <c r="EF327" i="1"/>
  <c r="EF535" i="1" s="1"/>
  <c r="DX327" i="1"/>
  <c r="DX535" i="1" s="1"/>
  <c r="DP327" i="1"/>
  <c r="DP535" i="1" s="1"/>
  <c r="DH327" i="1"/>
  <c r="DH535" i="1" s="1"/>
  <c r="CZ327" i="1"/>
  <c r="CZ535" i="1" s="1"/>
  <c r="CR327" i="1"/>
  <c r="CR535" i="1" s="1"/>
  <c r="DR327" i="1"/>
  <c r="DR535" i="1" s="1"/>
  <c r="EX327" i="1"/>
  <c r="EX535" i="1" s="1"/>
  <c r="AO328" i="1"/>
  <c r="AO536" i="1" s="1"/>
  <c r="CQ329" i="1"/>
  <c r="CQ537" i="1" s="1"/>
  <c r="DW329" i="1"/>
  <c r="DW537" i="1" s="1"/>
  <c r="FC329" i="1"/>
  <c r="FC537" i="1" s="1"/>
  <c r="G334" i="1"/>
  <c r="T334" i="1" s="1"/>
  <c r="T542" i="1" s="1"/>
  <c r="EM337" i="1"/>
  <c r="EM545" i="1" s="1"/>
  <c r="DL349" i="1"/>
  <c r="DL557" i="1" s="1"/>
  <c r="CS349" i="1"/>
  <c r="CS557" i="1" s="1"/>
  <c r="EO349" i="1"/>
  <c r="EO557" i="1" s="1"/>
  <c r="EG366" i="1"/>
  <c r="EG574" i="1" s="1"/>
  <c r="J317" i="1"/>
  <c r="I317" i="1" s="1"/>
  <c r="H319" i="1"/>
  <c r="G319" i="1" s="1"/>
  <c r="J325" i="1"/>
  <c r="I325" i="1" s="1"/>
  <c r="H327" i="1"/>
  <c r="G327" i="1" s="1"/>
  <c r="O328" i="1"/>
  <c r="O536" i="1" s="1"/>
  <c r="AA328" i="1"/>
  <c r="AA536" i="1" s="1"/>
  <c r="AM328" i="1"/>
  <c r="AM536" i="1" s="1"/>
  <c r="AU328" i="1"/>
  <c r="AU536" i="1" s="1"/>
  <c r="BC328" i="1"/>
  <c r="BC536" i="1" s="1"/>
  <c r="BK328" i="1"/>
  <c r="BK536" i="1" s="1"/>
  <c r="BS328" i="1"/>
  <c r="BS536" i="1" s="1"/>
  <c r="CA328" i="1"/>
  <c r="CA536" i="1" s="1"/>
  <c r="CI328" i="1"/>
  <c r="CI536" i="1" s="1"/>
  <c r="J333" i="1"/>
  <c r="I333" i="1" s="1"/>
  <c r="H335" i="1"/>
  <c r="G335" i="1" s="1"/>
  <c r="DP335" i="1"/>
  <c r="DP543" i="1" s="1"/>
  <c r="O336" i="1"/>
  <c r="O544" i="1" s="1"/>
  <c r="AA336" i="1"/>
  <c r="AA544" i="1" s="1"/>
  <c r="AM336" i="1"/>
  <c r="AM544" i="1" s="1"/>
  <c r="AU336" i="1"/>
  <c r="AU544" i="1" s="1"/>
  <c r="BC336" i="1"/>
  <c r="BC544" i="1" s="1"/>
  <c r="BK336" i="1"/>
  <c r="BK544" i="1" s="1"/>
  <c r="BS336" i="1"/>
  <c r="BS544" i="1" s="1"/>
  <c r="CA336" i="1"/>
  <c r="CA544" i="1" s="1"/>
  <c r="CI336" i="1"/>
  <c r="CI544" i="1" s="1"/>
  <c r="DG336" i="1"/>
  <c r="DG544" i="1" s="1"/>
  <c r="I339" i="1"/>
  <c r="DZ339" i="1" s="1"/>
  <c r="DZ547" i="1" s="1"/>
  <c r="CH339" i="1"/>
  <c r="CH547" i="1" s="1"/>
  <c r="CK353" i="1"/>
  <c r="CK561" i="1" s="1"/>
  <c r="CC353" i="1"/>
  <c r="CC561" i="1" s="1"/>
  <c r="BU353" i="1"/>
  <c r="BU561" i="1" s="1"/>
  <c r="BM353" i="1"/>
  <c r="BM561" i="1" s="1"/>
  <c r="BE353" i="1"/>
  <c r="BE561" i="1" s="1"/>
  <c r="AW353" i="1"/>
  <c r="AW561" i="1" s="1"/>
  <c r="AO353" i="1"/>
  <c r="AO561" i="1" s="1"/>
  <c r="AD353" i="1"/>
  <c r="AD561" i="1" s="1"/>
  <c r="R353" i="1"/>
  <c r="R561" i="1" s="1"/>
  <c r="CJ353" i="1"/>
  <c r="CJ561" i="1" s="1"/>
  <c r="CB353" i="1"/>
  <c r="CB561" i="1" s="1"/>
  <c r="BT353" i="1"/>
  <c r="BT561" i="1" s="1"/>
  <c r="BL353" i="1"/>
  <c r="BL561" i="1" s="1"/>
  <c r="BD353" i="1"/>
  <c r="BD561" i="1" s="1"/>
  <c r="AV353" i="1"/>
  <c r="AV561" i="1" s="1"/>
  <c r="AN353" i="1"/>
  <c r="AN561" i="1" s="1"/>
  <c r="AC353" i="1"/>
  <c r="AC561" i="1" s="1"/>
  <c r="Q353" i="1"/>
  <c r="Q561" i="1" s="1"/>
  <c r="AS353" i="1"/>
  <c r="AS561" i="1" s="1"/>
  <c r="I356" i="1"/>
  <c r="DG356" i="1" s="1"/>
  <c r="DG564" i="1" s="1"/>
  <c r="BN356" i="1"/>
  <c r="BN564" i="1" s="1"/>
  <c r="I358" i="1"/>
  <c r="BZ392" i="1"/>
  <c r="BZ600" i="1" s="1"/>
  <c r="AX392" i="1"/>
  <c r="AX600" i="1" s="1"/>
  <c r="EX335" i="1"/>
  <c r="EX543" i="1" s="1"/>
  <c r="DI336" i="1"/>
  <c r="DI544" i="1" s="1"/>
  <c r="BZ339" i="1"/>
  <c r="BZ547" i="1" s="1"/>
  <c r="H340" i="1"/>
  <c r="G340" i="1" s="1"/>
  <c r="H347" i="1"/>
  <c r="G347" i="1" s="1"/>
  <c r="EK350" i="1"/>
  <c r="EK558" i="1" s="1"/>
  <c r="CF364" i="1"/>
  <c r="CF572" i="1" s="1"/>
  <c r="BP364" i="1"/>
  <c r="BP572" i="1" s="1"/>
  <c r="AZ364" i="1"/>
  <c r="AZ572" i="1" s="1"/>
  <c r="AI364" i="1"/>
  <c r="AI572" i="1" s="1"/>
  <c r="L364" i="1"/>
  <c r="L572" i="1" s="1"/>
  <c r="CB364" i="1"/>
  <c r="CB572" i="1" s="1"/>
  <c r="BL364" i="1"/>
  <c r="BL572" i="1" s="1"/>
  <c r="AV364" i="1"/>
  <c r="AV572" i="1" s="1"/>
  <c r="AC364" i="1"/>
  <c r="AC572" i="1" s="1"/>
  <c r="CA364" i="1"/>
  <c r="CA572" i="1" s="1"/>
  <c r="BK364" i="1"/>
  <c r="BK572" i="1" s="1"/>
  <c r="AU364" i="1"/>
  <c r="AU572" i="1" s="1"/>
  <c r="AA364" i="1"/>
  <c r="AA572" i="1" s="1"/>
  <c r="BX364" i="1"/>
  <c r="BX572" i="1" s="1"/>
  <c r="BH364" i="1"/>
  <c r="BH572" i="1" s="1"/>
  <c r="AR364" i="1"/>
  <c r="AR572" i="1" s="1"/>
  <c r="W364" i="1"/>
  <c r="W572" i="1" s="1"/>
  <c r="BW364" i="1"/>
  <c r="BW572" i="1" s="1"/>
  <c r="BG364" i="1"/>
  <c r="BG572" i="1" s="1"/>
  <c r="AQ364" i="1"/>
  <c r="AQ572" i="1" s="1"/>
  <c r="U364" i="1"/>
  <c r="U572" i="1" s="1"/>
  <c r="CJ364" i="1"/>
  <c r="CJ572" i="1" s="1"/>
  <c r="BT364" i="1"/>
  <c r="BT572" i="1" s="1"/>
  <c r="BD364" i="1"/>
  <c r="BD572" i="1" s="1"/>
  <c r="AN364" i="1"/>
  <c r="AN572" i="1" s="1"/>
  <c r="Q364" i="1"/>
  <c r="Q572" i="1" s="1"/>
  <c r="CI364" i="1"/>
  <c r="CI572" i="1" s="1"/>
  <c r="BS364" i="1"/>
  <c r="BS572" i="1" s="1"/>
  <c r="BC364" i="1"/>
  <c r="BC572" i="1" s="1"/>
  <c r="AM364" i="1"/>
  <c r="AM572" i="1" s="1"/>
  <c r="O364" i="1"/>
  <c r="O572" i="1" s="1"/>
  <c r="CE364" i="1"/>
  <c r="CE572" i="1" s="1"/>
  <c r="FB393" i="1"/>
  <c r="FB601" i="1" s="1"/>
  <c r="ES393" i="1"/>
  <c r="ES601" i="1" s="1"/>
  <c r="EJ393" i="1"/>
  <c r="EJ601" i="1" s="1"/>
  <c r="EA393" i="1"/>
  <c r="EA601" i="1" s="1"/>
  <c r="DR393" i="1"/>
  <c r="DR601" i="1" s="1"/>
  <c r="DI393" i="1"/>
  <c r="DI601" i="1" s="1"/>
  <c r="CY393" i="1"/>
  <c r="CY601" i="1" s="1"/>
  <c r="CP393" i="1"/>
  <c r="CP601" i="1" s="1"/>
  <c r="FA393" i="1"/>
  <c r="FA601" i="1" s="1"/>
  <c r="ER393" i="1"/>
  <c r="ER601" i="1" s="1"/>
  <c r="EI393" i="1"/>
  <c r="EI601" i="1" s="1"/>
  <c r="DZ393" i="1"/>
  <c r="DZ601" i="1" s="1"/>
  <c r="DQ393" i="1"/>
  <c r="DQ601" i="1" s="1"/>
  <c r="DG393" i="1"/>
  <c r="DG601" i="1" s="1"/>
  <c r="CX393" i="1"/>
  <c r="CX601" i="1" s="1"/>
  <c r="CO393" i="1"/>
  <c r="CO601" i="1" s="1"/>
  <c r="EX393" i="1"/>
  <c r="EX601" i="1" s="1"/>
  <c r="EO393" i="1"/>
  <c r="EO601" i="1" s="1"/>
  <c r="EE393" i="1"/>
  <c r="EE601" i="1" s="1"/>
  <c r="DV393" i="1"/>
  <c r="DV601" i="1" s="1"/>
  <c r="DM393" i="1"/>
  <c r="DM601" i="1" s="1"/>
  <c r="DD393" i="1"/>
  <c r="DD601" i="1" s="1"/>
  <c r="CU393" i="1"/>
  <c r="CU601" i="1" s="1"/>
  <c r="FF393" i="1"/>
  <c r="FF601" i="1" s="1"/>
  <c r="EM393" i="1"/>
  <c r="EM601" i="1" s="1"/>
  <c r="ED393" i="1"/>
  <c r="ED601" i="1" s="1"/>
  <c r="DU393" i="1"/>
  <c r="DU601" i="1" s="1"/>
  <c r="DL393" i="1"/>
  <c r="DL601" i="1" s="1"/>
  <c r="DC393" i="1"/>
  <c r="DC601" i="1" s="1"/>
  <c r="CT393" i="1"/>
  <c r="CT601" i="1" s="1"/>
  <c r="T328" i="1"/>
  <c r="T536" i="1" s="1"/>
  <c r="AF328" i="1"/>
  <c r="AF536" i="1" s="1"/>
  <c r="AP328" i="1"/>
  <c r="AP536" i="1" s="1"/>
  <c r="AX328" i="1"/>
  <c r="AX536" i="1" s="1"/>
  <c r="BF328" i="1"/>
  <c r="BF536" i="1" s="1"/>
  <c r="BN328" i="1"/>
  <c r="BN536" i="1" s="1"/>
  <c r="BV328" i="1"/>
  <c r="BV536" i="1" s="1"/>
  <c r="CD328" i="1"/>
  <c r="CD536" i="1" s="1"/>
  <c r="CL328" i="1"/>
  <c r="CL536" i="1" s="1"/>
  <c r="DS335" i="1"/>
  <c r="DS543" i="1" s="1"/>
  <c r="T336" i="1"/>
  <c r="T544" i="1" s="1"/>
  <c r="AF336" i="1"/>
  <c r="AF544" i="1" s="1"/>
  <c r="AP336" i="1"/>
  <c r="AP544" i="1" s="1"/>
  <c r="AX336" i="1"/>
  <c r="AX544" i="1" s="1"/>
  <c r="BF336" i="1"/>
  <c r="BF544" i="1" s="1"/>
  <c r="BN336" i="1"/>
  <c r="BN544" i="1" s="1"/>
  <c r="BV336" i="1"/>
  <c r="BV544" i="1" s="1"/>
  <c r="CD336" i="1"/>
  <c r="CD544" i="1" s="1"/>
  <c r="CL336" i="1"/>
  <c r="CL544" i="1" s="1"/>
  <c r="DZ336" i="1"/>
  <c r="DZ544" i="1" s="1"/>
  <c r="T339" i="1"/>
  <c r="T547" i="1" s="1"/>
  <c r="EJ350" i="1"/>
  <c r="EJ558" i="1" s="1"/>
  <c r="H351" i="1"/>
  <c r="G351" i="1" s="1"/>
  <c r="J353" i="1"/>
  <c r="I353" i="1" s="1"/>
  <c r="EY375" i="1"/>
  <c r="EY583" i="1" s="1"/>
  <c r="EO375" i="1"/>
  <c r="EO583" i="1" s="1"/>
  <c r="EF375" i="1"/>
  <c r="EF583" i="1" s="1"/>
  <c r="DW375" i="1"/>
  <c r="DW583" i="1" s="1"/>
  <c r="DN375" i="1"/>
  <c r="DN583" i="1" s="1"/>
  <c r="DE375" i="1"/>
  <c r="DE583" i="1" s="1"/>
  <c r="CV375" i="1"/>
  <c r="CV583" i="1" s="1"/>
  <c r="CM375" i="1"/>
  <c r="CM583" i="1" s="1"/>
  <c r="EW375" i="1"/>
  <c r="EW583" i="1" s="1"/>
  <c r="EN375" i="1"/>
  <c r="EN583" i="1" s="1"/>
  <c r="EE375" i="1"/>
  <c r="EE583" i="1" s="1"/>
  <c r="DV375" i="1"/>
  <c r="DV583" i="1" s="1"/>
  <c r="DM375" i="1"/>
  <c r="DM583" i="1" s="1"/>
  <c r="DD375" i="1"/>
  <c r="DD583" i="1" s="1"/>
  <c r="CU375" i="1"/>
  <c r="CU583" i="1" s="1"/>
  <c r="FE375" i="1"/>
  <c r="FE583" i="1" s="1"/>
  <c r="EV375" i="1"/>
  <c r="EV583" i="1" s="1"/>
  <c r="EM375" i="1"/>
  <c r="EM583" i="1" s="1"/>
  <c r="ED375" i="1"/>
  <c r="ED583" i="1" s="1"/>
  <c r="DU375" i="1"/>
  <c r="DU583" i="1" s="1"/>
  <c r="DL375" i="1"/>
  <c r="DL583" i="1" s="1"/>
  <c r="DC375" i="1"/>
  <c r="DC583" i="1" s="1"/>
  <c r="CS375" i="1"/>
  <c r="CS583" i="1" s="1"/>
  <c r="FD375" i="1"/>
  <c r="FD583" i="1" s="1"/>
  <c r="EU375" i="1"/>
  <c r="EU583" i="1" s="1"/>
  <c r="EL375" i="1"/>
  <c r="EL583" i="1" s="1"/>
  <c r="EC375" i="1"/>
  <c r="EC583" i="1" s="1"/>
  <c r="DT375" i="1"/>
  <c r="DT583" i="1" s="1"/>
  <c r="DK375" i="1"/>
  <c r="DK583" i="1" s="1"/>
  <c r="DA375" i="1"/>
  <c r="DA583" i="1" s="1"/>
  <c r="CR375" i="1"/>
  <c r="CR583" i="1" s="1"/>
  <c r="FC375" i="1"/>
  <c r="FC583" i="1" s="1"/>
  <c r="ET375" i="1"/>
  <c r="ET583" i="1" s="1"/>
  <c r="EK375" i="1"/>
  <c r="EK583" i="1" s="1"/>
  <c r="EB375" i="1"/>
  <c r="EB583" i="1" s="1"/>
  <c r="DS375" i="1"/>
  <c r="DS583" i="1" s="1"/>
  <c r="DI375" i="1"/>
  <c r="DI583" i="1" s="1"/>
  <c r="CZ375" i="1"/>
  <c r="CZ583" i="1" s="1"/>
  <c r="CQ375" i="1"/>
  <c r="CQ583" i="1" s="1"/>
  <c r="FB375" i="1"/>
  <c r="FB583" i="1" s="1"/>
  <c r="ES375" i="1"/>
  <c r="ES583" i="1" s="1"/>
  <c r="EJ375" i="1"/>
  <c r="EJ583" i="1" s="1"/>
  <c r="EA375" i="1"/>
  <c r="EA583" i="1" s="1"/>
  <c r="DQ375" i="1"/>
  <c r="DQ583" i="1" s="1"/>
  <c r="DH375" i="1"/>
  <c r="DH583" i="1" s="1"/>
  <c r="CY375" i="1"/>
  <c r="CY583" i="1" s="1"/>
  <c r="CP375" i="1"/>
  <c r="CP583" i="1" s="1"/>
  <c r="EZ375" i="1"/>
  <c r="EZ583" i="1" s="1"/>
  <c r="EQ375" i="1"/>
  <c r="EQ583" i="1" s="1"/>
  <c r="EG375" i="1"/>
  <c r="EG583" i="1" s="1"/>
  <c r="DX375" i="1"/>
  <c r="DX583" i="1" s="1"/>
  <c r="DO375" i="1"/>
  <c r="DO583" i="1" s="1"/>
  <c r="DF375" i="1"/>
  <c r="DF583" i="1" s="1"/>
  <c r="CW375" i="1"/>
  <c r="CW583" i="1" s="1"/>
  <c r="CN375" i="1"/>
  <c r="CN583" i="1" s="1"/>
  <c r="FA375" i="1"/>
  <c r="FA583" i="1" s="1"/>
  <c r="EI375" i="1"/>
  <c r="EI583" i="1" s="1"/>
  <c r="DY375" i="1"/>
  <c r="DY583" i="1" s="1"/>
  <c r="DP375" i="1"/>
  <c r="DP583" i="1" s="1"/>
  <c r="DG375" i="1"/>
  <c r="DG583" i="1" s="1"/>
  <c r="CX375" i="1"/>
  <c r="CX583" i="1" s="1"/>
  <c r="CO375" i="1"/>
  <c r="CO583" i="1" s="1"/>
  <c r="J406" i="1"/>
  <c r="I406" i="1" s="1"/>
  <c r="EX313" i="1"/>
  <c r="EX521" i="1" s="1"/>
  <c r="CD321" i="1"/>
  <c r="CD529" i="1" s="1"/>
  <c r="EX321" i="1"/>
  <c r="EX529" i="1" s="1"/>
  <c r="K328" i="1"/>
  <c r="K536" i="1" s="1"/>
  <c r="U328" i="1"/>
  <c r="U536" i="1" s="1"/>
  <c r="AG328" i="1"/>
  <c r="AG536" i="1" s="1"/>
  <c r="AQ328" i="1"/>
  <c r="AQ536" i="1" s="1"/>
  <c r="AY328" i="1"/>
  <c r="AY536" i="1" s="1"/>
  <c r="BG328" i="1"/>
  <c r="BG536" i="1" s="1"/>
  <c r="BO328" i="1"/>
  <c r="BO536" i="1" s="1"/>
  <c r="BW328" i="1"/>
  <c r="BW536" i="1" s="1"/>
  <c r="CE328" i="1"/>
  <c r="CE536" i="1" s="1"/>
  <c r="T329" i="1"/>
  <c r="T537" i="1" s="1"/>
  <c r="AF329" i="1"/>
  <c r="AF537" i="1" s="1"/>
  <c r="AP329" i="1"/>
  <c r="AP537" i="1" s="1"/>
  <c r="AX329" i="1"/>
  <c r="AX537" i="1" s="1"/>
  <c r="BF329" i="1"/>
  <c r="BF537" i="1" s="1"/>
  <c r="BN329" i="1"/>
  <c r="BN537" i="1" s="1"/>
  <c r="BV329" i="1"/>
  <c r="BV537" i="1" s="1"/>
  <c r="CD329" i="1"/>
  <c r="CD537" i="1" s="1"/>
  <c r="CL329" i="1"/>
  <c r="CL537" i="1" s="1"/>
  <c r="CT329" i="1"/>
  <c r="CT537" i="1" s="1"/>
  <c r="DB329" i="1"/>
  <c r="DB537" i="1" s="1"/>
  <c r="DJ329" i="1"/>
  <c r="DJ537" i="1" s="1"/>
  <c r="DR329" i="1"/>
  <c r="DR537" i="1" s="1"/>
  <c r="DZ329" i="1"/>
  <c r="DZ537" i="1" s="1"/>
  <c r="EH329" i="1"/>
  <c r="EH537" i="1" s="1"/>
  <c r="EP329" i="1"/>
  <c r="EP537" i="1" s="1"/>
  <c r="EX329" i="1"/>
  <c r="EX537" i="1" s="1"/>
  <c r="FF329" i="1"/>
  <c r="FF537" i="1" s="1"/>
  <c r="CN335" i="1"/>
  <c r="CN543" i="1" s="1"/>
  <c r="EZ335" i="1"/>
  <c r="EZ543" i="1" s="1"/>
  <c r="K336" i="1"/>
  <c r="K544" i="1" s="1"/>
  <c r="U336" i="1"/>
  <c r="U544" i="1" s="1"/>
  <c r="AG336" i="1"/>
  <c r="AG544" i="1" s="1"/>
  <c r="AQ336" i="1"/>
  <c r="AQ544" i="1" s="1"/>
  <c r="AY336" i="1"/>
  <c r="AY544" i="1" s="1"/>
  <c r="BG336" i="1"/>
  <c r="BG544" i="1" s="1"/>
  <c r="BO336" i="1"/>
  <c r="BO544" i="1" s="1"/>
  <c r="BW336" i="1"/>
  <c r="BW544" i="1" s="1"/>
  <c r="CE336" i="1"/>
  <c r="CE544" i="1" s="1"/>
  <c r="EA336" i="1"/>
  <c r="EA544" i="1" s="1"/>
  <c r="T337" i="1"/>
  <c r="T545" i="1" s="1"/>
  <c r="AF337" i="1"/>
  <c r="AF545" i="1" s="1"/>
  <c r="AP337" i="1"/>
  <c r="AP545" i="1" s="1"/>
  <c r="AX337" i="1"/>
  <c r="AX545" i="1" s="1"/>
  <c r="BF337" i="1"/>
  <c r="BF545" i="1" s="1"/>
  <c r="BN337" i="1"/>
  <c r="BN545" i="1" s="1"/>
  <c r="BV337" i="1"/>
  <c r="BV545" i="1" s="1"/>
  <c r="CD337" i="1"/>
  <c r="CD545" i="1" s="1"/>
  <c r="CL337" i="1"/>
  <c r="CL545" i="1" s="1"/>
  <c r="DZ337" i="1"/>
  <c r="DZ545" i="1" s="1"/>
  <c r="AV339" i="1"/>
  <c r="AV547" i="1" s="1"/>
  <c r="BY353" i="1"/>
  <c r="BY561" i="1" s="1"/>
  <c r="T306" i="1"/>
  <c r="T514" i="1" s="1"/>
  <c r="AF306" i="1"/>
  <c r="AF514" i="1" s="1"/>
  <c r="AP306" i="1"/>
  <c r="AP514" i="1" s="1"/>
  <c r="AX306" i="1"/>
  <c r="AX514" i="1" s="1"/>
  <c r="BF306" i="1"/>
  <c r="BF514" i="1" s="1"/>
  <c r="BN306" i="1"/>
  <c r="BN514" i="1" s="1"/>
  <c r="BV306" i="1"/>
  <c r="BV514" i="1" s="1"/>
  <c r="CD306" i="1"/>
  <c r="CD514" i="1" s="1"/>
  <c r="CL306" i="1"/>
  <c r="CL514" i="1" s="1"/>
  <c r="DS313" i="1"/>
  <c r="DS521" i="1" s="1"/>
  <c r="R315" i="1"/>
  <c r="R523" i="1" s="1"/>
  <c r="AD315" i="1"/>
  <c r="AD523" i="1" s="1"/>
  <c r="AO315" i="1"/>
  <c r="AO523" i="1" s="1"/>
  <c r="AW315" i="1"/>
  <c r="AW523" i="1" s="1"/>
  <c r="BE315" i="1"/>
  <c r="BE523" i="1" s="1"/>
  <c r="BM315" i="1"/>
  <c r="BM523" i="1" s="1"/>
  <c r="BU315" i="1"/>
  <c r="BU523" i="1" s="1"/>
  <c r="CC315" i="1"/>
  <c r="CC523" i="1" s="1"/>
  <c r="CK315" i="1"/>
  <c r="CK523" i="1" s="1"/>
  <c r="AG321" i="1"/>
  <c r="AG529" i="1" s="1"/>
  <c r="CM321" i="1"/>
  <c r="CM529" i="1" s="1"/>
  <c r="EY321" i="1"/>
  <c r="EY529" i="1" s="1"/>
  <c r="AX322" i="1"/>
  <c r="AX530" i="1" s="1"/>
  <c r="EP322" i="1"/>
  <c r="EP530" i="1" s="1"/>
  <c r="R323" i="1"/>
  <c r="R531" i="1" s="1"/>
  <c r="AD323" i="1"/>
  <c r="AD531" i="1" s="1"/>
  <c r="AO323" i="1"/>
  <c r="AO531" i="1" s="1"/>
  <c r="AW323" i="1"/>
  <c r="AW531" i="1" s="1"/>
  <c r="BE323" i="1"/>
  <c r="BE531" i="1" s="1"/>
  <c r="BM323" i="1"/>
  <c r="BM531" i="1" s="1"/>
  <c r="BU323" i="1"/>
  <c r="BU531" i="1" s="1"/>
  <c r="CC323" i="1"/>
  <c r="CC531" i="1" s="1"/>
  <c r="CK323" i="1"/>
  <c r="CK531" i="1" s="1"/>
  <c r="L328" i="1"/>
  <c r="L536" i="1" s="1"/>
  <c r="W328" i="1"/>
  <c r="W536" i="1" s="1"/>
  <c r="AI328" i="1"/>
  <c r="AI536" i="1" s="1"/>
  <c r="AR328" i="1"/>
  <c r="AR536" i="1" s="1"/>
  <c r="AZ328" i="1"/>
  <c r="AZ536" i="1" s="1"/>
  <c r="BH328" i="1"/>
  <c r="BH536" i="1" s="1"/>
  <c r="BP328" i="1"/>
  <c r="BP536" i="1" s="1"/>
  <c r="BX328" i="1"/>
  <c r="BX536" i="1" s="1"/>
  <c r="CF328" i="1"/>
  <c r="CF536" i="1" s="1"/>
  <c r="K329" i="1"/>
  <c r="K537" i="1" s="1"/>
  <c r="U329" i="1"/>
  <c r="U537" i="1" s="1"/>
  <c r="AG329" i="1"/>
  <c r="AG537" i="1" s="1"/>
  <c r="AQ329" i="1"/>
  <c r="AQ537" i="1" s="1"/>
  <c r="AY329" i="1"/>
  <c r="AY537" i="1" s="1"/>
  <c r="BG329" i="1"/>
  <c r="BG537" i="1" s="1"/>
  <c r="BO329" i="1"/>
  <c r="BO537" i="1" s="1"/>
  <c r="BW329" i="1"/>
  <c r="BW537" i="1" s="1"/>
  <c r="CE329" i="1"/>
  <c r="CE537" i="1" s="1"/>
  <c r="CM329" i="1"/>
  <c r="CM537" i="1" s="1"/>
  <c r="CU329" i="1"/>
  <c r="CU537" i="1" s="1"/>
  <c r="DC329" i="1"/>
  <c r="DC537" i="1" s="1"/>
  <c r="DK329" i="1"/>
  <c r="DK537" i="1" s="1"/>
  <c r="DS329" i="1"/>
  <c r="DS537" i="1" s="1"/>
  <c r="EA329" i="1"/>
  <c r="EA537" i="1" s="1"/>
  <c r="EI329" i="1"/>
  <c r="EI537" i="1" s="1"/>
  <c r="EQ329" i="1"/>
  <c r="EQ537" i="1" s="1"/>
  <c r="EY329" i="1"/>
  <c r="EY537" i="1" s="1"/>
  <c r="DZ330" i="1"/>
  <c r="DZ538" i="1" s="1"/>
  <c r="R331" i="1"/>
  <c r="R539" i="1" s="1"/>
  <c r="AD331" i="1"/>
  <c r="AD539" i="1" s="1"/>
  <c r="AO331" i="1"/>
  <c r="AO539" i="1" s="1"/>
  <c r="AW331" i="1"/>
  <c r="AW539" i="1" s="1"/>
  <c r="BE331" i="1"/>
  <c r="BE539" i="1" s="1"/>
  <c r="BM331" i="1"/>
  <c r="BM539" i="1" s="1"/>
  <c r="BU331" i="1"/>
  <c r="BU539" i="1" s="1"/>
  <c r="CC331" i="1"/>
  <c r="CC539" i="1" s="1"/>
  <c r="CK331" i="1"/>
  <c r="CK539" i="1" s="1"/>
  <c r="Q332" i="1"/>
  <c r="Q540" i="1" s="1"/>
  <c r="AC332" i="1"/>
  <c r="AC540" i="1" s="1"/>
  <c r="AN332" i="1"/>
  <c r="AN540" i="1" s="1"/>
  <c r="AV332" i="1"/>
  <c r="AV540" i="1" s="1"/>
  <c r="BD332" i="1"/>
  <c r="BD540" i="1" s="1"/>
  <c r="BL332" i="1"/>
  <c r="BL540" i="1" s="1"/>
  <c r="BT332" i="1"/>
  <c r="BT540" i="1" s="1"/>
  <c r="CB332" i="1"/>
  <c r="CB540" i="1" s="1"/>
  <c r="CJ332" i="1"/>
  <c r="CJ540" i="1" s="1"/>
  <c r="DM335" i="1"/>
  <c r="DM543" i="1" s="1"/>
  <c r="L336" i="1"/>
  <c r="L544" i="1" s="1"/>
  <c r="W336" i="1"/>
  <c r="W544" i="1" s="1"/>
  <c r="AI336" i="1"/>
  <c r="AI544" i="1" s="1"/>
  <c r="AR336" i="1"/>
  <c r="AR544" i="1" s="1"/>
  <c r="AZ336" i="1"/>
  <c r="AZ544" i="1" s="1"/>
  <c r="BH336" i="1"/>
  <c r="BH544" i="1" s="1"/>
  <c r="BP336" i="1"/>
  <c r="BP544" i="1" s="1"/>
  <c r="BX336" i="1"/>
  <c r="BX544" i="1" s="1"/>
  <c r="CF336" i="1"/>
  <c r="CF544" i="1" s="1"/>
  <c r="EB336" i="1"/>
  <c r="EB544" i="1" s="1"/>
  <c r="K337" i="1"/>
  <c r="K545" i="1" s="1"/>
  <c r="U337" i="1"/>
  <c r="U545" i="1" s="1"/>
  <c r="AG337" i="1"/>
  <c r="AG545" i="1" s="1"/>
  <c r="AQ337" i="1"/>
  <c r="AQ545" i="1" s="1"/>
  <c r="AY337" i="1"/>
  <c r="AY545" i="1" s="1"/>
  <c r="BG337" i="1"/>
  <c r="BG545" i="1" s="1"/>
  <c r="BO337" i="1"/>
  <c r="BO545" i="1" s="1"/>
  <c r="BW337" i="1"/>
  <c r="BW545" i="1" s="1"/>
  <c r="CE337" i="1"/>
  <c r="CE545" i="1" s="1"/>
  <c r="DC337" i="1"/>
  <c r="DC545" i="1" s="1"/>
  <c r="CK339" i="1"/>
  <c r="CK547" i="1" s="1"/>
  <c r="R339" i="1"/>
  <c r="R547" i="1" s="1"/>
  <c r="BQ339" i="1"/>
  <c r="BQ547" i="1" s="1"/>
  <c r="AM339" i="1"/>
  <c r="AM547" i="1" s="1"/>
  <c r="G348" i="1"/>
  <c r="U348" i="1" s="1"/>
  <c r="U556" i="1" s="1"/>
  <c r="FF349" i="1"/>
  <c r="FF557" i="1" s="1"/>
  <c r="X349" i="1"/>
  <c r="X557" i="1" s="1"/>
  <c r="M353" i="1"/>
  <c r="M561" i="1" s="1"/>
  <c r="CG353" i="1"/>
  <c r="CG561" i="1" s="1"/>
  <c r="CE356" i="1"/>
  <c r="CE564" i="1" s="1"/>
  <c r="BW356" i="1"/>
  <c r="BW564" i="1" s="1"/>
  <c r="BO356" i="1"/>
  <c r="BO564" i="1" s="1"/>
  <c r="BG356" i="1"/>
  <c r="BG564" i="1" s="1"/>
  <c r="AY356" i="1"/>
  <c r="AY564" i="1" s="1"/>
  <c r="AQ356" i="1"/>
  <c r="AQ564" i="1" s="1"/>
  <c r="AG356" i="1"/>
  <c r="AG564" i="1" s="1"/>
  <c r="U356" i="1"/>
  <c r="U564" i="1" s="1"/>
  <c r="K356" i="1"/>
  <c r="K564" i="1" s="1"/>
  <c r="CK356" i="1"/>
  <c r="CK564" i="1" s="1"/>
  <c r="CC356" i="1"/>
  <c r="CC564" i="1" s="1"/>
  <c r="BU356" i="1"/>
  <c r="BU564" i="1" s="1"/>
  <c r="BM356" i="1"/>
  <c r="BM564" i="1" s="1"/>
  <c r="BE356" i="1"/>
  <c r="BE564" i="1" s="1"/>
  <c r="AW356" i="1"/>
  <c r="AW564" i="1" s="1"/>
  <c r="AO356" i="1"/>
  <c r="AO564" i="1" s="1"/>
  <c r="AD356" i="1"/>
  <c r="AD564" i="1" s="1"/>
  <c r="R356" i="1"/>
  <c r="R564" i="1" s="1"/>
  <c r="CJ356" i="1"/>
  <c r="CJ564" i="1" s="1"/>
  <c r="CB356" i="1"/>
  <c r="CB564" i="1" s="1"/>
  <c r="BT356" i="1"/>
  <c r="BT564" i="1" s="1"/>
  <c r="BL356" i="1"/>
  <c r="BL564" i="1" s="1"/>
  <c r="BD356" i="1"/>
  <c r="BD564" i="1" s="1"/>
  <c r="AV356" i="1"/>
  <c r="AV564" i="1" s="1"/>
  <c r="AN356" i="1"/>
  <c r="AN564" i="1" s="1"/>
  <c r="AC356" i="1"/>
  <c r="AC564" i="1" s="1"/>
  <c r="Q356" i="1"/>
  <c r="Q564" i="1" s="1"/>
  <c r="CI356" i="1"/>
  <c r="CI564" i="1" s="1"/>
  <c r="CA356" i="1"/>
  <c r="CA564" i="1" s="1"/>
  <c r="BS356" i="1"/>
  <c r="BS564" i="1" s="1"/>
  <c r="BK356" i="1"/>
  <c r="BK564" i="1" s="1"/>
  <c r="BC356" i="1"/>
  <c r="BC564" i="1" s="1"/>
  <c r="AU356" i="1"/>
  <c r="AU564" i="1" s="1"/>
  <c r="AM356" i="1"/>
  <c r="AM564" i="1" s="1"/>
  <c r="AA356" i="1"/>
  <c r="AA564" i="1" s="1"/>
  <c r="O356" i="1"/>
  <c r="O564" i="1" s="1"/>
  <c r="CH356" i="1"/>
  <c r="CH564" i="1" s="1"/>
  <c r="BZ356" i="1"/>
  <c r="BZ564" i="1" s="1"/>
  <c r="BR356" i="1"/>
  <c r="BR564" i="1" s="1"/>
  <c r="BJ356" i="1"/>
  <c r="BJ564" i="1" s="1"/>
  <c r="BB356" i="1"/>
  <c r="BB564" i="1" s="1"/>
  <c r="AT356" i="1"/>
  <c r="AT564" i="1" s="1"/>
  <c r="AL356" i="1"/>
  <c r="AL564" i="1" s="1"/>
  <c r="Z356" i="1"/>
  <c r="Z564" i="1" s="1"/>
  <c r="N356" i="1"/>
  <c r="N564" i="1" s="1"/>
  <c r="CG356" i="1"/>
  <c r="CG564" i="1" s="1"/>
  <c r="BY356" i="1"/>
  <c r="BY564" i="1" s="1"/>
  <c r="BQ356" i="1"/>
  <c r="BQ564" i="1" s="1"/>
  <c r="BI356" i="1"/>
  <c r="BI564" i="1" s="1"/>
  <c r="BA356" i="1"/>
  <c r="BA564" i="1" s="1"/>
  <c r="AS356" i="1"/>
  <c r="AS564" i="1" s="1"/>
  <c r="AJ356" i="1"/>
  <c r="AJ564" i="1" s="1"/>
  <c r="X356" i="1"/>
  <c r="X564" i="1" s="1"/>
  <c r="M356" i="1"/>
  <c r="M564" i="1" s="1"/>
  <c r="CF356" i="1"/>
  <c r="CF564" i="1" s="1"/>
  <c r="BX356" i="1"/>
  <c r="BX564" i="1" s="1"/>
  <c r="BP356" i="1"/>
  <c r="BP564" i="1" s="1"/>
  <c r="BH356" i="1"/>
  <c r="BH564" i="1" s="1"/>
  <c r="AZ356" i="1"/>
  <c r="AZ564" i="1" s="1"/>
  <c r="AR356" i="1"/>
  <c r="AR564" i="1" s="1"/>
  <c r="AI356" i="1"/>
  <c r="AI564" i="1" s="1"/>
  <c r="W356" i="1"/>
  <c r="W564" i="1" s="1"/>
  <c r="L356" i="1"/>
  <c r="L564" i="1" s="1"/>
  <c r="AP356" i="1"/>
  <c r="AP564" i="1" s="1"/>
  <c r="I361" i="1"/>
  <c r="DL313" i="1"/>
  <c r="DL521" i="1" s="1"/>
  <c r="T315" i="1"/>
  <c r="T523" i="1" s="1"/>
  <c r="AF315" i="1"/>
  <c r="AF523" i="1" s="1"/>
  <c r="AP315" i="1"/>
  <c r="AP523" i="1" s="1"/>
  <c r="AX315" i="1"/>
  <c r="AX523" i="1" s="1"/>
  <c r="BF315" i="1"/>
  <c r="BF523" i="1" s="1"/>
  <c r="BN315" i="1"/>
  <c r="BN523" i="1" s="1"/>
  <c r="BV315" i="1"/>
  <c r="BV523" i="1" s="1"/>
  <c r="CD315" i="1"/>
  <c r="CD523" i="1" s="1"/>
  <c r="CL315" i="1"/>
  <c r="CL523" i="1" s="1"/>
  <c r="AI321" i="1"/>
  <c r="AI529" i="1" s="1"/>
  <c r="BX321" i="1"/>
  <c r="BX529" i="1" s="1"/>
  <c r="DD321" i="1"/>
  <c r="DD529" i="1" s="1"/>
  <c r="DL321" i="1"/>
  <c r="DL529" i="1" s="1"/>
  <c r="T323" i="1"/>
  <c r="T531" i="1" s="1"/>
  <c r="AF323" i="1"/>
  <c r="AF531" i="1" s="1"/>
  <c r="AP323" i="1"/>
  <c r="AP531" i="1" s="1"/>
  <c r="AX323" i="1"/>
  <c r="AX531" i="1" s="1"/>
  <c r="BF323" i="1"/>
  <c r="BF531" i="1" s="1"/>
  <c r="BN323" i="1"/>
  <c r="BN531" i="1" s="1"/>
  <c r="BV323" i="1"/>
  <c r="BV531" i="1" s="1"/>
  <c r="CD323" i="1"/>
  <c r="CD531" i="1" s="1"/>
  <c r="CL323" i="1"/>
  <c r="CL531" i="1" s="1"/>
  <c r="M328" i="1"/>
  <c r="M536" i="1" s="1"/>
  <c r="X328" i="1"/>
  <c r="X536" i="1" s="1"/>
  <c r="AJ328" i="1"/>
  <c r="AJ536" i="1" s="1"/>
  <c r="AS328" i="1"/>
  <c r="AS536" i="1" s="1"/>
  <c r="BA328" i="1"/>
  <c r="BA536" i="1" s="1"/>
  <c r="BI328" i="1"/>
  <c r="BI536" i="1" s="1"/>
  <c r="BQ328" i="1"/>
  <c r="BQ536" i="1" s="1"/>
  <c r="BY328" i="1"/>
  <c r="BY536" i="1" s="1"/>
  <c r="CG328" i="1"/>
  <c r="CG536" i="1" s="1"/>
  <c r="ES328" i="1"/>
  <c r="ES536" i="1" s="1"/>
  <c r="L329" i="1"/>
  <c r="L537" i="1" s="1"/>
  <c r="W329" i="1"/>
  <c r="W537" i="1" s="1"/>
  <c r="AI329" i="1"/>
  <c r="AI537" i="1" s="1"/>
  <c r="AR329" i="1"/>
  <c r="AR537" i="1" s="1"/>
  <c r="AZ329" i="1"/>
  <c r="AZ537" i="1" s="1"/>
  <c r="BH329" i="1"/>
  <c r="BH537" i="1" s="1"/>
  <c r="BP329" i="1"/>
  <c r="BP537" i="1" s="1"/>
  <c r="BX329" i="1"/>
  <c r="BX537" i="1" s="1"/>
  <c r="CF329" i="1"/>
  <c r="CF537" i="1" s="1"/>
  <c r="CN329" i="1"/>
  <c r="CN537" i="1" s="1"/>
  <c r="CV329" i="1"/>
  <c r="CV537" i="1" s="1"/>
  <c r="DD329" i="1"/>
  <c r="DD537" i="1" s="1"/>
  <c r="DL329" i="1"/>
  <c r="DL537" i="1" s="1"/>
  <c r="DT329" i="1"/>
  <c r="DT537" i="1" s="1"/>
  <c r="EB329" i="1"/>
  <c r="EB537" i="1" s="1"/>
  <c r="EJ329" i="1"/>
  <c r="EJ537" i="1" s="1"/>
  <c r="ER329" i="1"/>
  <c r="ER537" i="1" s="1"/>
  <c r="EZ329" i="1"/>
  <c r="EZ537" i="1" s="1"/>
  <c r="T331" i="1"/>
  <c r="T539" i="1" s="1"/>
  <c r="AF331" i="1"/>
  <c r="AF539" i="1" s="1"/>
  <c r="AP331" i="1"/>
  <c r="AP539" i="1" s="1"/>
  <c r="AX331" i="1"/>
  <c r="AX539" i="1" s="1"/>
  <c r="BF331" i="1"/>
  <c r="BF539" i="1" s="1"/>
  <c r="BN331" i="1"/>
  <c r="BN539" i="1" s="1"/>
  <c r="BV331" i="1"/>
  <c r="BV539" i="1" s="1"/>
  <c r="CD331" i="1"/>
  <c r="CD539" i="1" s="1"/>
  <c r="CL331" i="1"/>
  <c r="CL539" i="1" s="1"/>
  <c r="BD333" i="1"/>
  <c r="BD541" i="1" s="1"/>
  <c r="ET335" i="1"/>
  <c r="ET543" i="1" s="1"/>
  <c r="M336" i="1"/>
  <c r="M544" i="1" s="1"/>
  <c r="X336" i="1"/>
  <c r="X544" i="1" s="1"/>
  <c r="AJ336" i="1"/>
  <c r="AJ544" i="1" s="1"/>
  <c r="AS336" i="1"/>
  <c r="AS544" i="1" s="1"/>
  <c r="BA336" i="1"/>
  <c r="BA544" i="1" s="1"/>
  <c r="BI336" i="1"/>
  <c r="BI544" i="1" s="1"/>
  <c r="BQ336" i="1"/>
  <c r="BQ544" i="1" s="1"/>
  <c r="BY336" i="1"/>
  <c r="BY544" i="1" s="1"/>
  <c r="CG336" i="1"/>
  <c r="CG544" i="1" s="1"/>
  <c r="CO336" i="1"/>
  <c r="CO544" i="1" s="1"/>
  <c r="FA336" i="1"/>
  <c r="FA544" i="1" s="1"/>
  <c r="L337" i="1"/>
  <c r="L545" i="1" s="1"/>
  <c r="W337" i="1"/>
  <c r="W545" i="1" s="1"/>
  <c r="AI337" i="1"/>
  <c r="AI545" i="1" s="1"/>
  <c r="AR337" i="1"/>
  <c r="AR545" i="1" s="1"/>
  <c r="AZ337" i="1"/>
  <c r="AZ545" i="1" s="1"/>
  <c r="BH337" i="1"/>
  <c r="BH545" i="1" s="1"/>
  <c r="BP337" i="1"/>
  <c r="BP545" i="1" s="1"/>
  <c r="BX337" i="1"/>
  <c r="BX545" i="1" s="1"/>
  <c r="CF337" i="1"/>
  <c r="CF545" i="1" s="1"/>
  <c r="ER337" i="1"/>
  <c r="ER545" i="1" s="1"/>
  <c r="AN339" i="1"/>
  <c r="AN547" i="1" s="1"/>
  <c r="BP349" i="1"/>
  <c r="BP557" i="1" s="1"/>
  <c r="AR349" i="1"/>
  <c r="AR557" i="1" s="1"/>
  <c r="BM349" i="1"/>
  <c r="BM557" i="1" s="1"/>
  <c r="X353" i="1"/>
  <c r="X561" i="1" s="1"/>
  <c r="X357" i="1"/>
  <c r="X565" i="1" s="1"/>
  <c r="G358" i="1"/>
  <c r="BN358" i="1" s="1"/>
  <c r="BN566" i="1" s="1"/>
  <c r="K364" i="1"/>
  <c r="K572" i="1" s="1"/>
  <c r="CK368" i="1"/>
  <c r="CK576" i="1" s="1"/>
  <c r="CC368" i="1"/>
  <c r="CC576" i="1" s="1"/>
  <c r="BU368" i="1"/>
  <c r="BU576" i="1" s="1"/>
  <c r="BM368" i="1"/>
  <c r="BM576" i="1" s="1"/>
  <c r="BE368" i="1"/>
  <c r="BE576" i="1" s="1"/>
  <c r="AW368" i="1"/>
  <c r="AW576" i="1" s="1"/>
  <c r="AO368" i="1"/>
  <c r="AO576" i="1" s="1"/>
  <c r="AD368" i="1"/>
  <c r="AD576" i="1" s="1"/>
  <c r="R368" i="1"/>
  <c r="R576" i="1" s="1"/>
  <c r="CJ368" i="1"/>
  <c r="CJ576" i="1" s="1"/>
  <c r="CA368" i="1"/>
  <c r="CA576" i="1" s="1"/>
  <c r="BR368" i="1"/>
  <c r="BR576" i="1" s="1"/>
  <c r="BI368" i="1"/>
  <c r="BI576" i="1" s="1"/>
  <c r="AZ368" i="1"/>
  <c r="AZ576" i="1" s="1"/>
  <c r="AQ368" i="1"/>
  <c r="AQ576" i="1" s="1"/>
  <c r="AF368" i="1"/>
  <c r="AF576" i="1" s="1"/>
  <c r="Q368" i="1"/>
  <c r="Q576" i="1" s="1"/>
  <c r="CI368" i="1"/>
  <c r="CI576" i="1" s="1"/>
  <c r="BZ368" i="1"/>
  <c r="BZ576" i="1" s="1"/>
  <c r="BQ368" i="1"/>
  <c r="BQ576" i="1" s="1"/>
  <c r="BH368" i="1"/>
  <c r="BH576" i="1" s="1"/>
  <c r="AY368" i="1"/>
  <c r="AY576" i="1" s="1"/>
  <c r="AP368" i="1"/>
  <c r="AP576" i="1" s="1"/>
  <c r="AC368" i="1"/>
  <c r="AC576" i="1" s="1"/>
  <c r="O368" i="1"/>
  <c r="O576" i="1" s="1"/>
  <c r="CG368" i="1"/>
  <c r="CG576" i="1" s="1"/>
  <c r="BX368" i="1"/>
  <c r="BX576" i="1" s="1"/>
  <c r="BO368" i="1"/>
  <c r="BO576" i="1" s="1"/>
  <c r="BF368" i="1"/>
  <c r="BF576" i="1" s="1"/>
  <c r="AV368" i="1"/>
  <c r="AV576" i="1" s="1"/>
  <c r="AM368" i="1"/>
  <c r="AM576" i="1" s="1"/>
  <c r="Z368" i="1"/>
  <c r="Z576" i="1" s="1"/>
  <c r="M368" i="1"/>
  <c r="M576" i="1" s="1"/>
  <c r="CF368" i="1"/>
  <c r="CF576" i="1" s="1"/>
  <c r="BW368" i="1"/>
  <c r="BW576" i="1" s="1"/>
  <c r="BN368" i="1"/>
  <c r="BN576" i="1" s="1"/>
  <c r="BD368" i="1"/>
  <c r="BD576" i="1" s="1"/>
  <c r="AU368" i="1"/>
  <c r="AU576" i="1" s="1"/>
  <c r="AL368" i="1"/>
  <c r="AL576" i="1" s="1"/>
  <c r="X368" i="1"/>
  <c r="X576" i="1" s="1"/>
  <c r="L368" i="1"/>
  <c r="L576" i="1" s="1"/>
  <c r="CL368" i="1"/>
  <c r="CL576" i="1" s="1"/>
  <c r="CB368" i="1"/>
  <c r="CB576" i="1" s="1"/>
  <c r="BS368" i="1"/>
  <c r="BS576" i="1" s="1"/>
  <c r="BJ368" i="1"/>
  <c r="BJ576" i="1" s="1"/>
  <c r="BA368" i="1"/>
  <c r="BA576" i="1" s="1"/>
  <c r="AR368" i="1"/>
  <c r="AR576" i="1" s="1"/>
  <c r="AG368" i="1"/>
  <c r="AG576" i="1" s="1"/>
  <c r="T368" i="1"/>
  <c r="T576" i="1" s="1"/>
  <c r="BY368" i="1"/>
  <c r="BY576" i="1" s="1"/>
  <c r="BB368" i="1"/>
  <c r="BB576" i="1" s="1"/>
  <c r="W368" i="1"/>
  <c r="W576" i="1" s="1"/>
  <c r="BT368" i="1"/>
  <c r="BT576" i="1" s="1"/>
  <c r="AT368" i="1"/>
  <c r="AT576" i="1" s="1"/>
  <c r="N368" i="1"/>
  <c r="N576" i="1" s="1"/>
  <c r="BP368" i="1"/>
  <c r="BP576" i="1" s="1"/>
  <c r="AS368" i="1"/>
  <c r="AS576" i="1" s="1"/>
  <c r="K368" i="1"/>
  <c r="K576" i="1" s="1"/>
  <c r="BL368" i="1"/>
  <c r="BL576" i="1" s="1"/>
  <c r="AN368" i="1"/>
  <c r="AN576" i="1" s="1"/>
  <c r="CH368" i="1"/>
  <c r="CH576" i="1" s="1"/>
  <c r="BK368" i="1"/>
  <c r="BK576" i="1" s="1"/>
  <c r="AJ368" i="1"/>
  <c r="AJ576" i="1" s="1"/>
  <c r="CE368" i="1"/>
  <c r="CE576" i="1" s="1"/>
  <c r="BG368" i="1"/>
  <c r="BG576" i="1" s="1"/>
  <c r="AI368" i="1"/>
  <c r="AI576" i="1" s="1"/>
  <c r="CD368" i="1"/>
  <c r="CD576" i="1" s="1"/>
  <c r="BC368" i="1"/>
  <c r="BC576" i="1" s="1"/>
  <c r="AA368" i="1"/>
  <c r="AA576" i="1" s="1"/>
  <c r="ER375" i="1"/>
  <c r="ER583" i="1" s="1"/>
  <c r="EE385" i="1"/>
  <c r="EE593" i="1" s="1"/>
  <c r="ED385" i="1"/>
  <c r="ED593" i="1" s="1"/>
  <c r="EA385" i="1"/>
  <c r="EA593" i="1" s="1"/>
  <c r="DZ385" i="1"/>
  <c r="DZ593" i="1" s="1"/>
  <c r="L306" i="1"/>
  <c r="L514" i="1" s="1"/>
  <c r="W306" i="1"/>
  <c r="W514" i="1" s="1"/>
  <c r="AI306" i="1"/>
  <c r="AI514" i="1" s="1"/>
  <c r="AR306" i="1"/>
  <c r="AR514" i="1" s="1"/>
  <c r="AZ306" i="1"/>
  <c r="AZ514" i="1" s="1"/>
  <c r="BH306" i="1"/>
  <c r="BH514" i="1" s="1"/>
  <c r="BP306" i="1"/>
  <c r="BP514" i="1" s="1"/>
  <c r="BX306" i="1"/>
  <c r="BX514" i="1" s="1"/>
  <c r="CF306" i="1"/>
  <c r="CF514" i="1" s="1"/>
  <c r="T308" i="1"/>
  <c r="T516" i="1" s="1"/>
  <c r="AF308" i="1"/>
  <c r="AF516" i="1" s="1"/>
  <c r="AP308" i="1"/>
  <c r="AP516" i="1" s="1"/>
  <c r="AX308" i="1"/>
  <c r="AX516" i="1" s="1"/>
  <c r="BF308" i="1"/>
  <c r="BF516" i="1" s="1"/>
  <c r="BN308" i="1"/>
  <c r="BN516" i="1" s="1"/>
  <c r="BV308" i="1"/>
  <c r="BV516" i="1" s="1"/>
  <c r="CD308" i="1"/>
  <c r="CD516" i="1" s="1"/>
  <c r="CL308" i="1"/>
  <c r="CL516" i="1" s="1"/>
  <c r="DE313" i="1"/>
  <c r="DE521" i="1" s="1"/>
  <c r="K315" i="1"/>
  <c r="K523" i="1" s="1"/>
  <c r="U315" i="1"/>
  <c r="U523" i="1" s="1"/>
  <c r="AG315" i="1"/>
  <c r="AG523" i="1" s="1"/>
  <c r="AQ315" i="1"/>
  <c r="AQ523" i="1" s="1"/>
  <c r="AY315" i="1"/>
  <c r="AY523" i="1" s="1"/>
  <c r="BG315" i="1"/>
  <c r="BG523" i="1" s="1"/>
  <c r="BO315" i="1"/>
  <c r="BO523" i="1" s="1"/>
  <c r="BW315" i="1"/>
  <c r="BW523" i="1" s="1"/>
  <c r="CE315" i="1"/>
  <c r="CE523" i="1" s="1"/>
  <c r="CL316" i="1"/>
  <c r="CL524" i="1" s="1"/>
  <c r="Z320" i="1"/>
  <c r="Z528" i="1" s="1"/>
  <c r="M321" i="1"/>
  <c r="M529" i="1" s="1"/>
  <c r="X321" i="1"/>
  <c r="X529" i="1" s="1"/>
  <c r="AJ321" i="1"/>
  <c r="AJ529" i="1" s="1"/>
  <c r="AS321" i="1"/>
  <c r="AS529" i="1" s="1"/>
  <c r="BA321" i="1"/>
  <c r="BA529" i="1" s="1"/>
  <c r="BI321" i="1"/>
  <c r="BI529" i="1" s="1"/>
  <c r="BQ321" i="1"/>
  <c r="BQ529" i="1" s="1"/>
  <c r="BY321" i="1"/>
  <c r="BY529" i="1" s="1"/>
  <c r="CG321" i="1"/>
  <c r="CG529" i="1" s="1"/>
  <c r="CO321" i="1"/>
  <c r="CO529" i="1" s="1"/>
  <c r="CW321" i="1"/>
  <c r="CW529" i="1" s="1"/>
  <c r="DM321" i="1"/>
  <c r="DM529" i="1" s="1"/>
  <c r="DU321" i="1"/>
  <c r="DU529" i="1" s="1"/>
  <c r="EC321" i="1"/>
  <c r="EC529" i="1" s="1"/>
  <c r="ES321" i="1"/>
  <c r="ES529" i="1" s="1"/>
  <c r="L322" i="1"/>
  <c r="L530" i="1" s="1"/>
  <c r="CF322" i="1"/>
  <c r="CF530" i="1" s="1"/>
  <c r="CV322" i="1"/>
  <c r="CV530" i="1" s="1"/>
  <c r="DD322" i="1"/>
  <c r="DD530" i="1" s="1"/>
  <c r="DL322" i="1"/>
  <c r="DL530" i="1" s="1"/>
  <c r="DT322" i="1"/>
  <c r="DT530" i="1" s="1"/>
  <c r="EB322" i="1"/>
  <c r="EB530" i="1" s="1"/>
  <c r="EJ322" i="1"/>
  <c r="EJ530" i="1" s="1"/>
  <c r="ER322" i="1"/>
  <c r="ER530" i="1" s="1"/>
  <c r="K323" i="1"/>
  <c r="K531" i="1" s="1"/>
  <c r="U323" i="1"/>
  <c r="U531" i="1" s="1"/>
  <c r="AG323" i="1"/>
  <c r="AG531" i="1" s="1"/>
  <c r="AQ323" i="1"/>
  <c r="AQ531" i="1" s="1"/>
  <c r="AY323" i="1"/>
  <c r="AY531" i="1" s="1"/>
  <c r="BG323" i="1"/>
  <c r="BG531" i="1" s="1"/>
  <c r="BO323" i="1"/>
  <c r="BO531" i="1" s="1"/>
  <c r="BW323" i="1"/>
  <c r="BW531" i="1" s="1"/>
  <c r="CE323" i="1"/>
  <c r="CE531" i="1" s="1"/>
  <c r="AX324" i="1"/>
  <c r="AX532" i="1" s="1"/>
  <c r="EX324" i="1"/>
  <c r="EX532" i="1" s="1"/>
  <c r="N328" i="1"/>
  <c r="N536" i="1" s="1"/>
  <c r="Z328" i="1"/>
  <c r="Z536" i="1" s="1"/>
  <c r="AL328" i="1"/>
  <c r="AL536" i="1" s="1"/>
  <c r="AT328" i="1"/>
  <c r="AT536" i="1" s="1"/>
  <c r="BB328" i="1"/>
  <c r="BB536" i="1" s="1"/>
  <c r="BJ328" i="1"/>
  <c r="BJ536" i="1" s="1"/>
  <c r="BR328" i="1"/>
  <c r="BR536" i="1" s="1"/>
  <c r="BZ328" i="1"/>
  <c r="BZ536" i="1" s="1"/>
  <c r="CH328" i="1"/>
  <c r="CH536" i="1" s="1"/>
  <c r="ED328" i="1"/>
  <c r="ED536" i="1" s="1"/>
  <c r="M329" i="1"/>
  <c r="M537" i="1" s="1"/>
  <c r="X329" i="1"/>
  <c r="X537" i="1" s="1"/>
  <c r="AJ329" i="1"/>
  <c r="AJ537" i="1" s="1"/>
  <c r="AS329" i="1"/>
  <c r="AS537" i="1" s="1"/>
  <c r="BA329" i="1"/>
  <c r="BA537" i="1" s="1"/>
  <c r="BI329" i="1"/>
  <c r="BI537" i="1" s="1"/>
  <c r="BQ329" i="1"/>
  <c r="BQ537" i="1" s="1"/>
  <c r="BY329" i="1"/>
  <c r="BY537" i="1" s="1"/>
  <c r="CG329" i="1"/>
  <c r="CG537" i="1" s="1"/>
  <c r="CO329" i="1"/>
  <c r="CO537" i="1" s="1"/>
  <c r="CW329" i="1"/>
  <c r="CW537" i="1" s="1"/>
  <c r="DE329" i="1"/>
  <c r="DE537" i="1" s="1"/>
  <c r="DM329" i="1"/>
  <c r="DM537" i="1" s="1"/>
  <c r="DU329" i="1"/>
  <c r="DU537" i="1" s="1"/>
  <c r="EC329" i="1"/>
  <c r="EC537" i="1" s="1"/>
  <c r="EK329" i="1"/>
  <c r="EK537" i="1" s="1"/>
  <c r="ES329" i="1"/>
  <c r="ES537" i="1" s="1"/>
  <c r="CN330" i="1"/>
  <c r="CN538" i="1" s="1"/>
  <c r="CV330" i="1"/>
  <c r="CV538" i="1" s="1"/>
  <c r="DD330" i="1"/>
  <c r="DD538" i="1" s="1"/>
  <c r="DL330" i="1"/>
  <c r="DL538" i="1" s="1"/>
  <c r="DT330" i="1"/>
  <c r="DT538" i="1" s="1"/>
  <c r="EB330" i="1"/>
  <c r="EB538" i="1" s="1"/>
  <c r="EJ330" i="1"/>
  <c r="EJ538" i="1" s="1"/>
  <c r="ER330" i="1"/>
  <c r="ER538" i="1" s="1"/>
  <c r="K331" i="1"/>
  <c r="K539" i="1" s="1"/>
  <c r="U331" i="1"/>
  <c r="U539" i="1" s="1"/>
  <c r="AG331" i="1"/>
  <c r="AG539" i="1" s="1"/>
  <c r="AQ331" i="1"/>
  <c r="AQ539" i="1" s="1"/>
  <c r="AY331" i="1"/>
  <c r="AY539" i="1" s="1"/>
  <c r="BG331" i="1"/>
  <c r="BG539" i="1" s="1"/>
  <c r="BO331" i="1"/>
  <c r="BO539" i="1" s="1"/>
  <c r="BW331" i="1"/>
  <c r="BW539" i="1" s="1"/>
  <c r="CE331" i="1"/>
  <c r="CE539" i="1" s="1"/>
  <c r="T332" i="1"/>
  <c r="T540" i="1" s="1"/>
  <c r="AF332" i="1"/>
  <c r="AF540" i="1" s="1"/>
  <c r="AP332" i="1"/>
  <c r="AP540" i="1" s="1"/>
  <c r="AX332" i="1"/>
  <c r="AX540" i="1" s="1"/>
  <c r="BF332" i="1"/>
  <c r="BF540" i="1" s="1"/>
  <c r="BN332" i="1"/>
  <c r="BN540" i="1" s="1"/>
  <c r="BV332" i="1"/>
  <c r="BV540" i="1" s="1"/>
  <c r="CD332" i="1"/>
  <c r="CD540" i="1" s="1"/>
  <c r="CL332" i="1"/>
  <c r="CL540" i="1" s="1"/>
  <c r="R333" i="1"/>
  <c r="R541" i="1" s="1"/>
  <c r="CK333" i="1"/>
  <c r="CK541" i="1" s="1"/>
  <c r="EM335" i="1"/>
  <c r="EM543" i="1" s="1"/>
  <c r="N336" i="1"/>
  <c r="N544" i="1" s="1"/>
  <c r="Z336" i="1"/>
  <c r="Z544" i="1" s="1"/>
  <c r="AL336" i="1"/>
  <c r="AL544" i="1" s="1"/>
  <c r="AT336" i="1"/>
  <c r="AT544" i="1" s="1"/>
  <c r="BB336" i="1"/>
  <c r="BB544" i="1" s="1"/>
  <c r="BJ336" i="1"/>
  <c r="BJ544" i="1" s="1"/>
  <c r="BR336" i="1"/>
  <c r="BR544" i="1" s="1"/>
  <c r="BZ336" i="1"/>
  <c r="BZ544" i="1" s="1"/>
  <c r="CH336" i="1"/>
  <c r="CH544" i="1" s="1"/>
  <c r="CX336" i="1"/>
  <c r="CX544" i="1" s="1"/>
  <c r="DF336" i="1"/>
  <c r="DF544" i="1" s="1"/>
  <c r="DN336" i="1"/>
  <c r="DN544" i="1" s="1"/>
  <c r="ED336" i="1"/>
  <c r="ED544" i="1" s="1"/>
  <c r="EL336" i="1"/>
  <c r="EL544" i="1" s="1"/>
  <c r="ET336" i="1"/>
  <c r="ET544" i="1" s="1"/>
  <c r="M337" i="1"/>
  <c r="M545" i="1" s="1"/>
  <c r="X337" i="1"/>
  <c r="X545" i="1" s="1"/>
  <c r="AJ337" i="1"/>
  <c r="AJ545" i="1" s="1"/>
  <c r="AS337" i="1"/>
  <c r="AS545" i="1" s="1"/>
  <c r="BA337" i="1"/>
  <c r="BA545" i="1" s="1"/>
  <c r="BI337" i="1"/>
  <c r="BI545" i="1" s="1"/>
  <c r="BQ337" i="1"/>
  <c r="BQ545" i="1" s="1"/>
  <c r="BY337" i="1"/>
  <c r="BY545" i="1" s="1"/>
  <c r="CG337" i="1"/>
  <c r="CG545" i="1" s="1"/>
  <c r="ES337" i="1"/>
  <c r="ES545" i="1" s="1"/>
  <c r="AZ338" i="1"/>
  <c r="AZ546" i="1" s="1"/>
  <c r="CN338" i="1"/>
  <c r="CN546" i="1" s="1"/>
  <c r="EZ338" i="1"/>
  <c r="EZ546" i="1" s="1"/>
  <c r="AP339" i="1"/>
  <c r="AP547" i="1" s="1"/>
  <c r="CR339" i="1"/>
  <c r="CR547" i="1" s="1"/>
  <c r="DF339" i="1"/>
  <c r="DF547" i="1" s="1"/>
  <c r="DS339" i="1"/>
  <c r="DS547" i="1" s="1"/>
  <c r="EE339" i="1"/>
  <c r="EE547" i="1" s="1"/>
  <c r="ER339" i="1"/>
  <c r="ER547" i="1" s="1"/>
  <c r="FD339" i="1"/>
  <c r="FD547" i="1" s="1"/>
  <c r="DI346" i="1"/>
  <c r="DI554" i="1" s="1"/>
  <c r="AJ349" i="1"/>
  <c r="AJ557" i="1" s="1"/>
  <c r="BQ349" i="1"/>
  <c r="BQ557" i="1" s="1"/>
  <c r="CN350" i="1"/>
  <c r="CN558" i="1" s="1"/>
  <c r="AJ353" i="1"/>
  <c r="AJ561" i="1" s="1"/>
  <c r="BF356" i="1"/>
  <c r="BF564" i="1" s="1"/>
  <c r="EW362" i="1"/>
  <c r="EW570" i="1" s="1"/>
  <c r="EG362" i="1"/>
  <c r="EG570" i="1" s="1"/>
  <c r="DQ362" i="1"/>
  <c r="DQ570" i="1" s="1"/>
  <c r="DA362" i="1"/>
  <c r="DA570" i="1" s="1"/>
  <c r="DY362" i="1"/>
  <c r="DY570" i="1" s="1"/>
  <c r="AG364" i="1"/>
  <c r="AG572" i="1" s="1"/>
  <c r="EW393" i="1"/>
  <c r="EW601" i="1" s="1"/>
  <c r="AF342" i="1"/>
  <c r="AF550" i="1" s="1"/>
  <c r="AP342" i="1"/>
  <c r="AP550" i="1" s="1"/>
  <c r="AX342" i="1"/>
  <c r="AX550" i="1" s="1"/>
  <c r="BN342" i="1"/>
  <c r="BN550" i="1" s="1"/>
  <c r="BV342" i="1"/>
  <c r="BV550" i="1" s="1"/>
  <c r="CD342" i="1"/>
  <c r="CD550" i="1" s="1"/>
  <c r="N346" i="1"/>
  <c r="N554" i="1" s="1"/>
  <c r="Z346" i="1"/>
  <c r="Z554" i="1" s="1"/>
  <c r="AL346" i="1"/>
  <c r="AL554" i="1" s="1"/>
  <c r="AT346" i="1"/>
  <c r="AT554" i="1" s="1"/>
  <c r="BB346" i="1"/>
  <c r="BB554" i="1" s="1"/>
  <c r="BJ346" i="1"/>
  <c r="BJ554" i="1" s="1"/>
  <c r="BR346" i="1"/>
  <c r="BR554" i="1" s="1"/>
  <c r="BZ346" i="1"/>
  <c r="BZ554" i="1" s="1"/>
  <c r="CH346" i="1"/>
  <c r="CH554" i="1" s="1"/>
  <c r="K349" i="1"/>
  <c r="K557" i="1" s="1"/>
  <c r="U349" i="1"/>
  <c r="U557" i="1" s="1"/>
  <c r="AG349" i="1"/>
  <c r="AG557" i="1" s="1"/>
  <c r="AQ349" i="1"/>
  <c r="AQ557" i="1" s="1"/>
  <c r="AY349" i="1"/>
  <c r="AY557" i="1" s="1"/>
  <c r="BG349" i="1"/>
  <c r="BG557" i="1" s="1"/>
  <c r="BO349" i="1"/>
  <c r="BO557" i="1" s="1"/>
  <c r="BW349" i="1"/>
  <c r="BW557" i="1" s="1"/>
  <c r="CE349" i="1"/>
  <c r="CE557" i="1" s="1"/>
  <c r="CM349" i="1"/>
  <c r="CM557" i="1" s="1"/>
  <c r="CU349" i="1"/>
  <c r="CU557" i="1" s="1"/>
  <c r="DC349" i="1"/>
  <c r="DC557" i="1" s="1"/>
  <c r="DK349" i="1"/>
  <c r="DK557" i="1" s="1"/>
  <c r="DS349" i="1"/>
  <c r="DS557" i="1" s="1"/>
  <c r="EA349" i="1"/>
  <c r="EA557" i="1" s="1"/>
  <c r="EI349" i="1"/>
  <c r="EI557" i="1" s="1"/>
  <c r="EQ349" i="1"/>
  <c r="EQ557" i="1" s="1"/>
  <c r="EY349" i="1"/>
  <c r="EY557" i="1" s="1"/>
  <c r="DJ350" i="1"/>
  <c r="DJ558" i="1" s="1"/>
  <c r="EN352" i="1"/>
  <c r="EN560" i="1" s="1"/>
  <c r="O353" i="1"/>
  <c r="O561" i="1" s="1"/>
  <c r="AA353" i="1"/>
  <c r="AA561" i="1" s="1"/>
  <c r="AM353" i="1"/>
  <c r="AM561" i="1" s="1"/>
  <c r="AU353" i="1"/>
  <c r="AU561" i="1" s="1"/>
  <c r="BC353" i="1"/>
  <c r="BC561" i="1" s="1"/>
  <c r="BK353" i="1"/>
  <c r="BK561" i="1" s="1"/>
  <c r="BS353" i="1"/>
  <c r="BS561" i="1" s="1"/>
  <c r="CA353" i="1"/>
  <c r="CA561" i="1" s="1"/>
  <c r="CI353" i="1"/>
  <c r="CI561" i="1" s="1"/>
  <c r="N354" i="1"/>
  <c r="N562" i="1" s="1"/>
  <c r="Z354" i="1"/>
  <c r="Z562" i="1" s="1"/>
  <c r="AL354" i="1"/>
  <c r="AL562" i="1" s="1"/>
  <c r="AT354" i="1"/>
  <c r="AT562" i="1" s="1"/>
  <c r="BB354" i="1"/>
  <c r="BB562" i="1" s="1"/>
  <c r="BJ354" i="1"/>
  <c r="BJ562" i="1" s="1"/>
  <c r="BR354" i="1"/>
  <c r="BR562" i="1" s="1"/>
  <c r="BZ354" i="1"/>
  <c r="BZ562" i="1" s="1"/>
  <c r="CH354" i="1"/>
  <c r="CH562" i="1" s="1"/>
  <c r="AY357" i="1"/>
  <c r="AY565" i="1" s="1"/>
  <c r="CM357" i="1"/>
  <c r="CM565" i="1" s="1"/>
  <c r="CU357" i="1"/>
  <c r="CU565" i="1" s="1"/>
  <c r="DC357" i="1"/>
  <c r="DC565" i="1" s="1"/>
  <c r="DK357" i="1"/>
  <c r="DK565" i="1" s="1"/>
  <c r="DS357" i="1"/>
  <c r="DS565" i="1" s="1"/>
  <c r="EA357" i="1"/>
  <c r="EA565" i="1" s="1"/>
  <c r="EI357" i="1"/>
  <c r="EI565" i="1" s="1"/>
  <c r="EQ357" i="1"/>
  <c r="EQ565" i="1" s="1"/>
  <c r="EY357" i="1"/>
  <c r="EY565" i="1" s="1"/>
  <c r="AX358" i="1"/>
  <c r="AX566" i="1" s="1"/>
  <c r="H361" i="1"/>
  <c r="G361" i="1" s="1"/>
  <c r="CW362" i="1"/>
  <c r="CW570" i="1" s="1"/>
  <c r="DM362" i="1"/>
  <c r="DM570" i="1" s="1"/>
  <c r="EC362" i="1"/>
  <c r="EC570" i="1" s="1"/>
  <c r="H365" i="1"/>
  <c r="G365" i="1" s="1"/>
  <c r="J367" i="1"/>
  <c r="I367" i="1" s="1"/>
  <c r="DW367" i="1" s="1"/>
  <c r="DW575" i="1" s="1"/>
  <c r="G369" i="1"/>
  <c r="CJ369" i="1" s="1"/>
  <c r="CJ577" i="1" s="1"/>
  <c r="J370" i="1"/>
  <c r="I370" i="1" s="1"/>
  <c r="EI380" i="1"/>
  <c r="EI588" i="1" s="1"/>
  <c r="EC387" i="1"/>
  <c r="EC595" i="1" s="1"/>
  <c r="CC389" i="1"/>
  <c r="CC597" i="1" s="1"/>
  <c r="I392" i="1"/>
  <c r="EJ392" i="1" s="1"/>
  <c r="EJ600" i="1" s="1"/>
  <c r="R393" i="1"/>
  <c r="R601" i="1" s="1"/>
  <c r="CP396" i="1"/>
  <c r="CP604" i="1" s="1"/>
  <c r="EP401" i="1"/>
  <c r="EP609" i="1" s="1"/>
  <c r="DI401" i="1"/>
  <c r="DI609" i="1" s="1"/>
  <c r="DY401" i="1"/>
  <c r="DY609" i="1" s="1"/>
  <c r="DQ352" i="1"/>
  <c r="DQ560" i="1" s="1"/>
  <c r="FC362" i="1"/>
  <c r="FC570" i="1" s="1"/>
  <c r="EU362" i="1"/>
  <c r="EU570" i="1" s="1"/>
  <c r="EM362" i="1"/>
  <c r="EM570" i="1" s="1"/>
  <c r="EE362" i="1"/>
  <c r="EE570" i="1" s="1"/>
  <c r="DW362" i="1"/>
  <c r="DW570" i="1" s="1"/>
  <c r="DO362" i="1"/>
  <c r="DO570" i="1" s="1"/>
  <c r="DG362" i="1"/>
  <c r="DG570" i="1" s="1"/>
  <c r="CY362" i="1"/>
  <c r="CY570" i="1" s="1"/>
  <c r="CQ362" i="1"/>
  <c r="CQ570" i="1" s="1"/>
  <c r="EZ362" i="1"/>
  <c r="EZ570" i="1" s="1"/>
  <c r="ER362" i="1"/>
  <c r="ER570" i="1" s="1"/>
  <c r="EJ362" i="1"/>
  <c r="EJ570" i="1" s="1"/>
  <c r="EB362" i="1"/>
  <c r="EB570" i="1" s="1"/>
  <c r="DT362" i="1"/>
  <c r="DT570" i="1" s="1"/>
  <c r="DL362" i="1"/>
  <c r="DL570" i="1" s="1"/>
  <c r="DD362" i="1"/>
  <c r="DD570" i="1" s="1"/>
  <c r="CV362" i="1"/>
  <c r="CV570" i="1" s="1"/>
  <c r="CN362" i="1"/>
  <c r="CN570" i="1" s="1"/>
  <c r="EY362" i="1"/>
  <c r="EY570" i="1" s="1"/>
  <c r="EQ362" i="1"/>
  <c r="EQ570" i="1" s="1"/>
  <c r="EI362" i="1"/>
  <c r="EI570" i="1" s="1"/>
  <c r="EA362" i="1"/>
  <c r="EA570" i="1" s="1"/>
  <c r="DS362" i="1"/>
  <c r="DS570" i="1" s="1"/>
  <c r="DK362" i="1"/>
  <c r="DK570" i="1" s="1"/>
  <c r="DC362" i="1"/>
  <c r="DC570" i="1" s="1"/>
  <c r="CU362" i="1"/>
  <c r="CU570" i="1" s="1"/>
  <c r="CM362" i="1"/>
  <c r="CM570" i="1" s="1"/>
  <c r="FD362" i="1"/>
  <c r="FD570" i="1" s="1"/>
  <c r="EV362" i="1"/>
  <c r="EV570" i="1" s="1"/>
  <c r="EN362" i="1"/>
  <c r="EN570" i="1" s="1"/>
  <c r="EF362" i="1"/>
  <c r="EF570" i="1" s="1"/>
  <c r="DX362" i="1"/>
  <c r="DX570" i="1" s="1"/>
  <c r="DP362" i="1"/>
  <c r="DP570" i="1" s="1"/>
  <c r="DH362" i="1"/>
  <c r="DH570" i="1" s="1"/>
  <c r="CZ362" i="1"/>
  <c r="CZ570" i="1" s="1"/>
  <c r="CR362" i="1"/>
  <c r="CR570" i="1" s="1"/>
  <c r="CX362" i="1"/>
  <c r="CX570" i="1" s="1"/>
  <c r="DN362" i="1"/>
  <c r="DN570" i="1" s="1"/>
  <c r="ED362" i="1"/>
  <c r="ED570" i="1" s="1"/>
  <c r="ET362" i="1"/>
  <c r="ET570" i="1" s="1"/>
  <c r="G376" i="1"/>
  <c r="CG376" i="1" s="1"/>
  <c r="CG584" i="1" s="1"/>
  <c r="FB377" i="1"/>
  <c r="FB585" i="1" s="1"/>
  <c r="ES377" i="1"/>
  <c r="ES585" i="1" s="1"/>
  <c r="EJ377" i="1"/>
  <c r="EJ585" i="1" s="1"/>
  <c r="EA377" i="1"/>
  <c r="EA585" i="1" s="1"/>
  <c r="DR377" i="1"/>
  <c r="DR585" i="1" s="1"/>
  <c r="DI377" i="1"/>
  <c r="DI585" i="1" s="1"/>
  <c r="CY377" i="1"/>
  <c r="CY585" i="1" s="1"/>
  <c r="CP377" i="1"/>
  <c r="CP585" i="1" s="1"/>
  <c r="FA377" i="1"/>
  <c r="FA585" i="1" s="1"/>
  <c r="ER377" i="1"/>
  <c r="ER585" i="1" s="1"/>
  <c r="EI377" i="1"/>
  <c r="EI585" i="1" s="1"/>
  <c r="DZ377" i="1"/>
  <c r="DZ585" i="1" s="1"/>
  <c r="DQ377" i="1"/>
  <c r="DQ585" i="1" s="1"/>
  <c r="DG377" i="1"/>
  <c r="DG585" i="1" s="1"/>
  <c r="CX377" i="1"/>
  <c r="CX585" i="1" s="1"/>
  <c r="CO377" i="1"/>
  <c r="CO585" i="1" s="1"/>
  <c r="EX377" i="1"/>
  <c r="EX585" i="1" s="1"/>
  <c r="EO377" i="1"/>
  <c r="EO585" i="1" s="1"/>
  <c r="EE377" i="1"/>
  <c r="EE585" i="1" s="1"/>
  <c r="DV377" i="1"/>
  <c r="DV585" i="1" s="1"/>
  <c r="DM377" i="1"/>
  <c r="DM585" i="1" s="1"/>
  <c r="DD377" i="1"/>
  <c r="DD585" i="1" s="1"/>
  <c r="CU377" i="1"/>
  <c r="CU585" i="1" s="1"/>
  <c r="EW377" i="1"/>
  <c r="EW585" i="1" s="1"/>
  <c r="CE390" i="1"/>
  <c r="CE598" i="1" s="1"/>
  <c r="BW390" i="1"/>
  <c r="BW598" i="1" s="1"/>
  <c r="BO390" i="1"/>
  <c r="BO598" i="1" s="1"/>
  <c r="BG390" i="1"/>
  <c r="BG598" i="1" s="1"/>
  <c r="AY390" i="1"/>
  <c r="AY598" i="1" s="1"/>
  <c r="AQ390" i="1"/>
  <c r="AQ598" i="1" s="1"/>
  <c r="AG390" i="1"/>
  <c r="AG598" i="1" s="1"/>
  <c r="U390" i="1"/>
  <c r="U598" i="1" s="1"/>
  <c r="K390" i="1"/>
  <c r="K598" i="1" s="1"/>
  <c r="CK390" i="1"/>
  <c r="CK598" i="1" s="1"/>
  <c r="CB390" i="1"/>
  <c r="CB598" i="1" s="1"/>
  <c r="BS390" i="1"/>
  <c r="BS598" i="1" s="1"/>
  <c r="BJ390" i="1"/>
  <c r="BJ598" i="1" s="1"/>
  <c r="BA390" i="1"/>
  <c r="BA598" i="1" s="1"/>
  <c r="AR390" i="1"/>
  <c r="AR598" i="1" s="1"/>
  <c r="AF390" i="1"/>
  <c r="AF598" i="1" s="1"/>
  <c r="R390" i="1"/>
  <c r="R598" i="1" s="1"/>
  <c r="CJ390" i="1"/>
  <c r="CJ598" i="1" s="1"/>
  <c r="CA390" i="1"/>
  <c r="CA598" i="1" s="1"/>
  <c r="BR390" i="1"/>
  <c r="BR598" i="1" s="1"/>
  <c r="BI390" i="1"/>
  <c r="BI598" i="1" s="1"/>
  <c r="AZ390" i="1"/>
  <c r="AZ598" i="1" s="1"/>
  <c r="AP390" i="1"/>
  <c r="AP598" i="1" s="1"/>
  <c r="AD390" i="1"/>
  <c r="AD598" i="1" s="1"/>
  <c r="Q390" i="1"/>
  <c r="Q598" i="1" s="1"/>
  <c r="CI390" i="1"/>
  <c r="CI598" i="1" s="1"/>
  <c r="BZ390" i="1"/>
  <c r="BZ598" i="1" s="1"/>
  <c r="BQ390" i="1"/>
  <c r="BQ598" i="1" s="1"/>
  <c r="BH390" i="1"/>
  <c r="BH598" i="1" s="1"/>
  <c r="AX390" i="1"/>
  <c r="AX598" i="1" s="1"/>
  <c r="AO390" i="1"/>
  <c r="AO598" i="1" s="1"/>
  <c r="AC390" i="1"/>
  <c r="AC598" i="1" s="1"/>
  <c r="O390" i="1"/>
  <c r="O598" i="1" s="1"/>
  <c r="CH390" i="1"/>
  <c r="CH598" i="1" s="1"/>
  <c r="BY390" i="1"/>
  <c r="BY598" i="1" s="1"/>
  <c r="BP390" i="1"/>
  <c r="BP598" i="1" s="1"/>
  <c r="BF390" i="1"/>
  <c r="BF598" i="1" s="1"/>
  <c r="AW390" i="1"/>
  <c r="AW598" i="1" s="1"/>
  <c r="AN390" i="1"/>
  <c r="AN598" i="1" s="1"/>
  <c r="AA390" i="1"/>
  <c r="AA598" i="1" s="1"/>
  <c r="N390" i="1"/>
  <c r="N598" i="1" s="1"/>
  <c r="CG390" i="1"/>
  <c r="CG598" i="1" s="1"/>
  <c r="BX390" i="1"/>
  <c r="BX598" i="1" s="1"/>
  <c r="BN390" i="1"/>
  <c r="BN598" i="1" s="1"/>
  <c r="BE390" i="1"/>
  <c r="BE598" i="1" s="1"/>
  <c r="AV390" i="1"/>
  <c r="AV598" i="1" s="1"/>
  <c r="AM390" i="1"/>
  <c r="AM598" i="1" s="1"/>
  <c r="Z390" i="1"/>
  <c r="Z598" i="1" s="1"/>
  <c r="M390" i="1"/>
  <c r="M598" i="1" s="1"/>
  <c r="CF390" i="1"/>
  <c r="CF598" i="1" s="1"/>
  <c r="BV390" i="1"/>
  <c r="BV598" i="1" s="1"/>
  <c r="BM390" i="1"/>
  <c r="BM598" i="1" s="1"/>
  <c r="BD390" i="1"/>
  <c r="BD598" i="1" s="1"/>
  <c r="AU390" i="1"/>
  <c r="AU598" i="1" s="1"/>
  <c r="AL390" i="1"/>
  <c r="AL598" i="1" s="1"/>
  <c r="X390" i="1"/>
  <c r="X598" i="1" s="1"/>
  <c r="L390" i="1"/>
  <c r="L598" i="1" s="1"/>
  <c r="CL390" i="1"/>
  <c r="CL598" i="1" s="1"/>
  <c r="CC390" i="1"/>
  <c r="CC598" i="1" s="1"/>
  <c r="BT390" i="1"/>
  <c r="BT598" i="1" s="1"/>
  <c r="BK390" i="1"/>
  <c r="BK598" i="1" s="1"/>
  <c r="BB390" i="1"/>
  <c r="BB598" i="1" s="1"/>
  <c r="AS390" i="1"/>
  <c r="AS598" i="1" s="1"/>
  <c r="AI390" i="1"/>
  <c r="AI598" i="1" s="1"/>
  <c r="T390" i="1"/>
  <c r="T598" i="1" s="1"/>
  <c r="W390" i="1"/>
  <c r="W598" i="1" s="1"/>
  <c r="G391" i="1"/>
  <c r="AF391" i="1" s="1"/>
  <c r="AF599" i="1" s="1"/>
  <c r="CY396" i="1"/>
  <c r="CY604" i="1" s="1"/>
  <c r="EH352" i="1"/>
  <c r="EH560" i="1" s="1"/>
  <c r="G372" i="1"/>
  <c r="X372" i="1" s="1"/>
  <c r="X580" i="1" s="1"/>
  <c r="EX380" i="1"/>
  <c r="EX588" i="1" s="1"/>
  <c r="EO380" i="1"/>
  <c r="EO588" i="1" s="1"/>
  <c r="EF380" i="1"/>
  <c r="EF588" i="1" s="1"/>
  <c r="DW380" i="1"/>
  <c r="DW588" i="1" s="1"/>
  <c r="DN380" i="1"/>
  <c r="DN588" i="1" s="1"/>
  <c r="DD380" i="1"/>
  <c r="DD588" i="1" s="1"/>
  <c r="CU380" i="1"/>
  <c r="CU588" i="1" s="1"/>
  <c r="FF380" i="1"/>
  <c r="FF588" i="1" s="1"/>
  <c r="EW380" i="1"/>
  <c r="EW588" i="1" s="1"/>
  <c r="EN380" i="1"/>
  <c r="EN588" i="1" s="1"/>
  <c r="EE380" i="1"/>
  <c r="EE588" i="1" s="1"/>
  <c r="DV380" i="1"/>
  <c r="DV588" i="1" s="1"/>
  <c r="DL380" i="1"/>
  <c r="DL588" i="1" s="1"/>
  <c r="DC380" i="1"/>
  <c r="DC588" i="1" s="1"/>
  <c r="CT380" i="1"/>
  <c r="CT588" i="1" s="1"/>
  <c r="FE380" i="1"/>
  <c r="FE588" i="1" s="1"/>
  <c r="EV380" i="1"/>
  <c r="EV588" i="1" s="1"/>
  <c r="EM380" i="1"/>
  <c r="EM588" i="1" s="1"/>
  <c r="ED380" i="1"/>
  <c r="ED588" i="1" s="1"/>
  <c r="DT380" i="1"/>
  <c r="DT588" i="1" s="1"/>
  <c r="DK380" i="1"/>
  <c r="DK588" i="1" s="1"/>
  <c r="DB380" i="1"/>
  <c r="DB588" i="1" s="1"/>
  <c r="CS380" i="1"/>
  <c r="CS588" i="1" s="1"/>
  <c r="FC380" i="1"/>
  <c r="FC588" i="1" s="1"/>
  <c r="ET380" i="1"/>
  <c r="ET588" i="1" s="1"/>
  <c r="EJ380" i="1"/>
  <c r="EJ588" i="1" s="1"/>
  <c r="EA380" i="1"/>
  <c r="EA588" i="1" s="1"/>
  <c r="DR380" i="1"/>
  <c r="DR588" i="1" s="1"/>
  <c r="DI380" i="1"/>
  <c r="DI588" i="1" s="1"/>
  <c r="CZ380" i="1"/>
  <c r="CZ588" i="1" s="1"/>
  <c r="CQ380" i="1"/>
  <c r="CQ588" i="1" s="1"/>
  <c r="EZ380" i="1"/>
  <c r="EZ588" i="1" s="1"/>
  <c r="EQ380" i="1"/>
  <c r="EQ588" i="1" s="1"/>
  <c r="EH380" i="1"/>
  <c r="EH588" i="1" s="1"/>
  <c r="DY380" i="1"/>
  <c r="DY588" i="1" s="1"/>
  <c r="DP380" i="1"/>
  <c r="DP588" i="1" s="1"/>
  <c r="DG380" i="1"/>
  <c r="DG588" i="1" s="1"/>
  <c r="CX380" i="1"/>
  <c r="CX588" i="1" s="1"/>
  <c r="CN380" i="1"/>
  <c r="CN588" i="1" s="1"/>
  <c r="FB380" i="1"/>
  <c r="FB588" i="1" s="1"/>
  <c r="EY393" i="1"/>
  <c r="EY601" i="1" s="1"/>
  <c r="FC402" i="1"/>
  <c r="FC610" i="1" s="1"/>
  <c r="EU402" i="1"/>
  <c r="EU610" i="1" s="1"/>
  <c r="EM402" i="1"/>
  <c r="EM610" i="1" s="1"/>
  <c r="EE402" i="1"/>
  <c r="EE610" i="1" s="1"/>
  <c r="DW402" i="1"/>
  <c r="DW610" i="1" s="1"/>
  <c r="DO402" i="1"/>
  <c r="DO610" i="1" s="1"/>
  <c r="DG402" i="1"/>
  <c r="DG610" i="1" s="1"/>
  <c r="CY402" i="1"/>
  <c r="CY610" i="1" s="1"/>
  <c r="CQ402" i="1"/>
  <c r="CQ610" i="1" s="1"/>
  <c r="FD402" i="1"/>
  <c r="FD610" i="1" s="1"/>
  <c r="EV402" i="1"/>
  <c r="EV610" i="1" s="1"/>
  <c r="DP402" i="1"/>
  <c r="DP610" i="1" s="1"/>
  <c r="DX402" i="1"/>
  <c r="DX610" i="1" s="1"/>
  <c r="FE402" i="1"/>
  <c r="FE610" i="1" s="1"/>
  <c r="DQ402" i="1"/>
  <c r="DQ610" i="1" s="1"/>
  <c r="EW402" i="1"/>
  <c r="EW610" i="1" s="1"/>
  <c r="DI402" i="1"/>
  <c r="DI610" i="1" s="1"/>
  <c r="EO402" i="1"/>
  <c r="EO610" i="1" s="1"/>
  <c r="DH402" i="1"/>
  <c r="DH610" i="1" s="1"/>
  <c r="EN402" i="1"/>
  <c r="EN610" i="1" s="1"/>
  <c r="DA402" i="1"/>
  <c r="DA610" i="1" s="1"/>
  <c r="EG402" i="1"/>
  <c r="EG610" i="1" s="1"/>
  <c r="CZ402" i="1"/>
  <c r="CZ610" i="1" s="1"/>
  <c r="DY402" i="1"/>
  <c r="DY610" i="1" s="1"/>
  <c r="CR402" i="1"/>
  <c r="CR610" i="1" s="1"/>
  <c r="N349" i="1"/>
  <c r="N557" i="1" s="1"/>
  <c r="Z349" i="1"/>
  <c r="Z557" i="1" s="1"/>
  <c r="AL349" i="1"/>
  <c r="AL557" i="1" s="1"/>
  <c r="AT349" i="1"/>
  <c r="AT557" i="1" s="1"/>
  <c r="BB349" i="1"/>
  <c r="BB557" i="1" s="1"/>
  <c r="BJ349" i="1"/>
  <c r="BJ557" i="1" s="1"/>
  <c r="BR349" i="1"/>
  <c r="BR557" i="1" s="1"/>
  <c r="BZ349" i="1"/>
  <c r="BZ557" i="1" s="1"/>
  <c r="CH349" i="1"/>
  <c r="CH557" i="1" s="1"/>
  <c r="CP349" i="1"/>
  <c r="CP557" i="1" s="1"/>
  <c r="CX349" i="1"/>
  <c r="CX557" i="1" s="1"/>
  <c r="DF349" i="1"/>
  <c r="DF557" i="1" s="1"/>
  <c r="DN349" i="1"/>
  <c r="DN557" i="1" s="1"/>
  <c r="DV349" i="1"/>
  <c r="DV557" i="1" s="1"/>
  <c r="ED349" i="1"/>
  <c r="ED557" i="1" s="1"/>
  <c r="EL349" i="1"/>
  <c r="EL557" i="1" s="1"/>
  <c r="ET349" i="1"/>
  <c r="ET557" i="1" s="1"/>
  <c r="FB349" i="1"/>
  <c r="FB557" i="1" s="1"/>
  <c r="EI352" i="1"/>
  <c r="EI560" i="1" s="1"/>
  <c r="T353" i="1"/>
  <c r="T561" i="1" s="1"/>
  <c r="AF353" i="1"/>
  <c r="AF561" i="1" s="1"/>
  <c r="AP353" i="1"/>
  <c r="AP561" i="1" s="1"/>
  <c r="AX353" i="1"/>
  <c r="AX561" i="1" s="1"/>
  <c r="BF353" i="1"/>
  <c r="BF561" i="1" s="1"/>
  <c r="BN353" i="1"/>
  <c r="BN561" i="1" s="1"/>
  <c r="BV353" i="1"/>
  <c r="BV561" i="1" s="1"/>
  <c r="CD353" i="1"/>
  <c r="CD561" i="1" s="1"/>
  <c r="CL353" i="1"/>
  <c r="CL561" i="1" s="1"/>
  <c r="BB357" i="1"/>
  <c r="BB565" i="1" s="1"/>
  <c r="CP357" i="1"/>
  <c r="CP565" i="1" s="1"/>
  <c r="CX357" i="1"/>
  <c r="CX565" i="1" s="1"/>
  <c r="DF357" i="1"/>
  <c r="DF565" i="1" s="1"/>
  <c r="DN357" i="1"/>
  <c r="DN565" i="1" s="1"/>
  <c r="DV357" i="1"/>
  <c r="DV565" i="1" s="1"/>
  <c r="ED357" i="1"/>
  <c r="ED565" i="1" s="1"/>
  <c r="EL357" i="1"/>
  <c r="EL565" i="1" s="1"/>
  <c r="ET357" i="1"/>
  <c r="ET565" i="1" s="1"/>
  <c r="FB357" i="1"/>
  <c r="FB565" i="1" s="1"/>
  <c r="DB362" i="1"/>
  <c r="DB570" i="1" s="1"/>
  <c r="DR362" i="1"/>
  <c r="DR570" i="1" s="1"/>
  <c r="EH362" i="1"/>
  <c r="EH570" i="1" s="1"/>
  <c r="EX362" i="1"/>
  <c r="EX570" i="1" s="1"/>
  <c r="J368" i="1"/>
  <c r="I368" i="1" s="1"/>
  <c r="EX369" i="1"/>
  <c r="EX577" i="1" s="1"/>
  <c r="EO369" i="1"/>
  <c r="EO577" i="1" s="1"/>
  <c r="EW369" i="1"/>
  <c r="EW577" i="1" s="1"/>
  <c r="EM369" i="1"/>
  <c r="EM577" i="1" s="1"/>
  <c r="ES369" i="1"/>
  <c r="ES577" i="1" s="1"/>
  <c r="EJ369" i="1"/>
  <c r="EJ577" i="1" s="1"/>
  <c r="CT377" i="1"/>
  <c r="CT585" i="1" s="1"/>
  <c r="EX378" i="1"/>
  <c r="EX586" i="1" s="1"/>
  <c r="CP380" i="1"/>
  <c r="CP588" i="1" s="1"/>
  <c r="BM382" i="1"/>
  <c r="BM590" i="1" s="1"/>
  <c r="BR382" i="1"/>
  <c r="BR590" i="1" s="1"/>
  <c r="J386" i="1"/>
  <c r="I386" i="1" s="1"/>
  <c r="FE387" i="1"/>
  <c r="FE595" i="1" s="1"/>
  <c r="AG389" i="1"/>
  <c r="AG597" i="1" s="1"/>
  <c r="AT390" i="1"/>
  <c r="AT598" i="1" s="1"/>
  <c r="EY391" i="1"/>
  <c r="EY599" i="1" s="1"/>
  <c r="EO391" i="1"/>
  <c r="EO599" i="1" s="1"/>
  <c r="EF391" i="1"/>
  <c r="EF599" i="1" s="1"/>
  <c r="DW391" i="1"/>
  <c r="DW599" i="1" s="1"/>
  <c r="DN391" i="1"/>
  <c r="DN599" i="1" s="1"/>
  <c r="DE391" i="1"/>
  <c r="DE599" i="1" s="1"/>
  <c r="CV391" i="1"/>
  <c r="CV599" i="1" s="1"/>
  <c r="CM391" i="1"/>
  <c r="CM599" i="1" s="1"/>
  <c r="EW391" i="1"/>
  <c r="EW599" i="1" s="1"/>
  <c r="EN391" i="1"/>
  <c r="EN599" i="1" s="1"/>
  <c r="EE391" i="1"/>
  <c r="EE599" i="1" s="1"/>
  <c r="DV391" i="1"/>
  <c r="DV599" i="1" s="1"/>
  <c r="DM391" i="1"/>
  <c r="DM599" i="1" s="1"/>
  <c r="DD391" i="1"/>
  <c r="DD599" i="1" s="1"/>
  <c r="CU391" i="1"/>
  <c r="CU599" i="1" s="1"/>
  <c r="FE391" i="1"/>
  <c r="FE599" i="1" s="1"/>
  <c r="EV391" i="1"/>
  <c r="EV599" i="1" s="1"/>
  <c r="EM391" i="1"/>
  <c r="EM599" i="1" s="1"/>
  <c r="ED391" i="1"/>
  <c r="ED599" i="1" s="1"/>
  <c r="DU391" i="1"/>
  <c r="DU599" i="1" s="1"/>
  <c r="DL391" i="1"/>
  <c r="DL599" i="1" s="1"/>
  <c r="DC391" i="1"/>
  <c r="DC599" i="1" s="1"/>
  <c r="CS391" i="1"/>
  <c r="CS599" i="1" s="1"/>
  <c r="FD391" i="1"/>
  <c r="FD599" i="1" s="1"/>
  <c r="EU391" i="1"/>
  <c r="EU599" i="1" s="1"/>
  <c r="EL391" i="1"/>
  <c r="EL599" i="1" s="1"/>
  <c r="EC391" i="1"/>
  <c r="EC599" i="1" s="1"/>
  <c r="DT391" i="1"/>
  <c r="DT599" i="1" s="1"/>
  <c r="DK391" i="1"/>
  <c r="DK599" i="1" s="1"/>
  <c r="DA391" i="1"/>
  <c r="DA599" i="1" s="1"/>
  <c r="CR391" i="1"/>
  <c r="CR599" i="1" s="1"/>
  <c r="FC391" i="1"/>
  <c r="FC599" i="1" s="1"/>
  <c r="ET391" i="1"/>
  <c r="ET599" i="1" s="1"/>
  <c r="EK391" i="1"/>
  <c r="EK599" i="1" s="1"/>
  <c r="EB391" i="1"/>
  <c r="EB599" i="1" s="1"/>
  <c r="DS391" i="1"/>
  <c r="DS599" i="1" s="1"/>
  <c r="DI391" i="1"/>
  <c r="DI599" i="1" s="1"/>
  <c r="CZ391" i="1"/>
  <c r="CZ599" i="1" s="1"/>
  <c r="CQ391" i="1"/>
  <c r="CQ599" i="1" s="1"/>
  <c r="FB391" i="1"/>
  <c r="FB599" i="1" s="1"/>
  <c r="ES391" i="1"/>
  <c r="ES599" i="1" s="1"/>
  <c r="EJ391" i="1"/>
  <c r="EJ599" i="1" s="1"/>
  <c r="EA391" i="1"/>
  <c r="EA599" i="1" s="1"/>
  <c r="DQ391" i="1"/>
  <c r="DQ599" i="1" s="1"/>
  <c r="DH391" i="1"/>
  <c r="DH599" i="1" s="1"/>
  <c r="CY391" i="1"/>
  <c r="CY599" i="1" s="1"/>
  <c r="CP391" i="1"/>
  <c r="CP599" i="1" s="1"/>
  <c r="EZ391" i="1"/>
  <c r="EZ599" i="1" s="1"/>
  <c r="EQ391" i="1"/>
  <c r="EQ599" i="1" s="1"/>
  <c r="EG391" i="1"/>
  <c r="EG599" i="1" s="1"/>
  <c r="DX391" i="1"/>
  <c r="DX599" i="1" s="1"/>
  <c r="DO391" i="1"/>
  <c r="DO599" i="1" s="1"/>
  <c r="DF391" i="1"/>
  <c r="DF599" i="1" s="1"/>
  <c r="CW391" i="1"/>
  <c r="CW599" i="1" s="1"/>
  <c r="CN391" i="1"/>
  <c r="CN599" i="1" s="1"/>
  <c r="ER391" i="1"/>
  <c r="ER599" i="1" s="1"/>
  <c r="AZ393" i="1"/>
  <c r="AZ601" i="1" s="1"/>
  <c r="FD396" i="1"/>
  <c r="FD604" i="1" s="1"/>
  <c r="DQ396" i="1"/>
  <c r="DQ604" i="1" s="1"/>
  <c r="AG398" i="1"/>
  <c r="AG606" i="1" s="1"/>
  <c r="EO400" i="1"/>
  <c r="EO608" i="1" s="1"/>
  <c r="DQ400" i="1"/>
  <c r="DQ608" i="1" s="1"/>
  <c r="CS400" i="1"/>
  <c r="CS608" i="1" s="1"/>
  <c r="EI400" i="1"/>
  <c r="EI608" i="1" s="1"/>
  <c r="DK400" i="1"/>
  <c r="DK608" i="1" s="1"/>
  <c r="CM400" i="1"/>
  <c r="CM608" i="1" s="1"/>
  <c r="FF400" i="1"/>
  <c r="FF608" i="1" s="1"/>
  <c r="EH400" i="1"/>
  <c r="EH608" i="1" s="1"/>
  <c r="DJ400" i="1"/>
  <c r="DJ608" i="1" s="1"/>
  <c r="EY400" i="1"/>
  <c r="EY608" i="1" s="1"/>
  <c r="EA400" i="1"/>
  <c r="EA608" i="1" s="1"/>
  <c r="DC400" i="1"/>
  <c r="DC608" i="1" s="1"/>
  <c r="EW400" i="1"/>
  <c r="EW608" i="1" s="1"/>
  <c r="DS400" i="1"/>
  <c r="DS608" i="1" s="1"/>
  <c r="CU400" i="1"/>
  <c r="CU608" i="1" s="1"/>
  <c r="N342" i="1"/>
  <c r="N550" i="1" s="1"/>
  <c r="Z342" i="1"/>
  <c r="Z550" i="1" s="1"/>
  <c r="AL342" i="1"/>
  <c r="AL550" i="1" s="1"/>
  <c r="AT342" i="1"/>
  <c r="AT550" i="1" s="1"/>
  <c r="BB342" i="1"/>
  <c r="BB550" i="1" s="1"/>
  <c r="BJ342" i="1"/>
  <c r="BJ550" i="1" s="1"/>
  <c r="BR342" i="1"/>
  <c r="BR550" i="1" s="1"/>
  <c r="BZ342" i="1"/>
  <c r="BZ550" i="1" s="1"/>
  <c r="CH342" i="1"/>
  <c r="CH550" i="1" s="1"/>
  <c r="T346" i="1"/>
  <c r="T554" i="1" s="1"/>
  <c r="AF346" i="1"/>
  <c r="AF554" i="1" s="1"/>
  <c r="AP346" i="1"/>
  <c r="AP554" i="1" s="1"/>
  <c r="AX346" i="1"/>
  <c r="AX554" i="1" s="1"/>
  <c r="BF346" i="1"/>
  <c r="BF554" i="1" s="1"/>
  <c r="BN346" i="1"/>
  <c r="BN554" i="1" s="1"/>
  <c r="BV346" i="1"/>
  <c r="BV554" i="1" s="1"/>
  <c r="CD346" i="1"/>
  <c r="CD554" i="1" s="1"/>
  <c r="CL346" i="1"/>
  <c r="CL554" i="1" s="1"/>
  <c r="O349" i="1"/>
  <c r="O557" i="1" s="1"/>
  <c r="AA349" i="1"/>
  <c r="AA557" i="1" s="1"/>
  <c r="AM349" i="1"/>
  <c r="AM557" i="1" s="1"/>
  <c r="AU349" i="1"/>
  <c r="AU557" i="1" s="1"/>
  <c r="BC349" i="1"/>
  <c r="BC557" i="1" s="1"/>
  <c r="BK349" i="1"/>
  <c r="BK557" i="1" s="1"/>
  <c r="BS349" i="1"/>
  <c r="BS557" i="1" s="1"/>
  <c r="CA349" i="1"/>
  <c r="CA557" i="1" s="1"/>
  <c r="CI349" i="1"/>
  <c r="CI557" i="1" s="1"/>
  <c r="CQ349" i="1"/>
  <c r="CQ557" i="1" s="1"/>
  <c r="CY349" i="1"/>
  <c r="CY557" i="1" s="1"/>
  <c r="DG349" i="1"/>
  <c r="DG557" i="1" s="1"/>
  <c r="DO349" i="1"/>
  <c r="DO557" i="1" s="1"/>
  <c r="DW349" i="1"/>
  <c r="DW557" i="1" s="1"/>
  <c r="EE349" i="1"/>
  <c r="EE557" i="1" s="1"/>
  <c r="EM349" i="1"/>
  <c r="EM557" i="1" s="1"/>
  <c r="EU349" i="1"/>
  <c r="EU557" i="1" s="1"/>
  <c r="FC349" i="1"/>
  <c r="FC557" i="1" s="1"/>
  <c r="BJ350" i="1"/>
  <c r="BJ558" i="1" s="1"/>
  <c r="ED350" i="1"/>
  <c r="ED558" i="1" s="1"/>
  <c r="EJ352" i="1"/>
  <c r="EJ560" i="1" s="1"/>
  <c r="K353" i="1"/>
  <c r="K561" i="1" s="1"/>
  <c r="U353" i="1"/>
  <c r="U561" i="1" s="1"/>
  <c r="AG353" i="1"/>
  <c r="AG561" i="1" s="1"/>
  <c r="AQ353" i="1"/>
  <c r="AQ561" i="1" s="1"/>
  <c r="AY353" i="1"/>
  <c r="AY561" i="1" s="1"/>
  <c r="BG353" i="1"/>
  <c r="BG561" i="1" s="1"/>
  <c r="BO353" i="1"/>
  <c r="BO561" i="1" s="1"/>
  <c r="BW353" i="1"/>
  <c r="BW561" i="1" s="1"/>
  <c r="CE353" i="1"/>
  <c r="CE561" i="1" s="1"/>
  <c r="T354" i="1"/>
  <c r="T562" i="1" s="1"/>
  <c r="AF354" i="1"/>
  <c r="AF562" i="1" s="1"/>
  <c r="AP354" i="1"/>
  <c r="AP562" i="1" s="1"/>
  <c r="AX354" i="1"/>
  <c r="AX562" i="1" s="1"/>
  <c r="BF354" i="1"/>
  <c r="BF562" i="1" s="1"/>
  <c r="BN354" i="1"/>
  <c r="BN562" i="1" s="1"/>
  <c r="BV354" i="1"/>
  <c r="BV562" i="1" s="1"/>
  <c r="CD354" i="1"/>
  <c r="CD562" i="1" s="1"/>
  <c r="CL354" i="1"/>
  <c r="CL562" i="1" s="1"/>
  <c r="BC357" i="1"/>
  <c r="BC565" i="1" s="1"/>
  <c r="CQ357" i="1"/>
  <c r="CQ565" i="1" s="1"/>
  <c r="CY357" i="1"/>
  <c r="CY565" i="1" s="1"/>
  <c r="DG357" i="1"/>
  <c r="DG565" i="1" s="1"/>
  <c r="DO357" i="1"/>
  <c r="DO565" i="1" s="1"/>
  <c r="DW357" i="1"/>
  <c r="DW565" i="1" s="1"/>
  <c r="EE357" i="1"/>
  <c r="EE565" i="1" s="1"/>
  <c r="EM357" i="1"/>
  <c r="EM565" i="1" s="1"/>
  <c r="EU357" i="1"/>
  <c r="EU565" i="1" s="1"/>
  <c r="FC357" i="1"/>
  <c r="FC565" i="1" s="1"/>
  <c r="BR358" i="1"/>
  <c r="BR566" i="1" s="1"/>
  <c r="CO362" i="1"/>
  <c r="CO570" i="1" s="1"/>
  <c r="DE362" i="1"/>
  <c r="DE570" i="1" s="1"/>
  <c r="DU362" i="1"/>
  <c r="DU570" i="1" s="1"/>
  <c r="EK362" i="1"/>
  <c r="EK570" i="1" s="1"/>
  <c r="FA362" i="1"/>
  <c r="FA570" i="1" s="1"/>
  <c r="J363" i="1"/>
  <c r="I363" i="1" s="1"/>
  <c r="EX363" i="1" s="1"/>
  <c r="EX571" i="1" s="1"/>
  <c r="CO371" i="1"/>
  <c r="CO579" i="1" s="1"/>
  <c r="CN371" i="1"/>
  <c r="CN579" i="1" s="1"/>
  <c r="CT371" i="1"/>
  <c r="CT579" i="1" s="1"/>
  <c r="J376" i="1"/>
  <c r="I376" i="1" s="1"/>
  <c r="DC377" i="1"/>
  <c r="DC585" i="1" s="1"/>
  <c r="CY380" i="1"/>
  <c r="CY588" i="1" s="1"/>
  <c r="FE382" i="1"/>
  <c r="FE590" i="1" s="1"/>
  <c r="EV382" i="1"/>
  <c r="EV590" i="1" s="1"/>
  <c r="EM382" i="1"/>
  <c r="EM590" i="1" s="1"/>
  <c r="ED382" i="1"/>
  <c r="ED590" i="1" s="1"/>
  <c r="DU382" i="1"/>
  <c r="DU590" i="1" s="1"/>
  <c r="DL382" i="1"/>
  <c r="DL590" i="1" s="1"/>
  <c r="DB382" i="1"/>
  <c r="DB590" i="1" s="1"/>
  <c r="CS382" i="1"/>
  <c r="CS590" i="1" s="1"/>
  <c r="EU382" i="1"/>
  <c r="EU590" i="1" s="1"/>
  <c r="EX387" i="1"/>
  <c r="EX595" i="1" s="1"/>
  <c r="CS387" i="1"/>
  <c r="CS595" i="1" s="1"/>
  <c r="AS389" i="1"/>
  <c r="AS597" i="1" s="1"/>
  <c r="BC390" i="1"/>
  <c r="BC598" i="1" s="1"/>
  <c r="FA391" i="1"/>
  <c r="FA599" i="1" s="1"/>
  <c r="BI393" i="1"/>
  <c r="BI601" i="1" s="1"/>
  <c r="DZ396" i="1"/>
  <c r="DZ604" i="1" s="1"/>
  <c r="J397" i="1"/>
  <c r="I397" i="1" s="1"/>
  <c r="AU398" i="1"/>
  <c r="AU606" i="1" s="1"/>
  <c r="AY346" i="1"/>
  <c r="AY554" i="1" s="1"/>
  <c r="BG346" i="1"/>
  <c r="BG554" i="1" s="1"/>
  <c r="BO346" i="1"/>
  <c r="BO554" i="1" s="1"/>
  <c r="BW346" i="1"/>
  <c r="BW554" i="1" s="1"/>
  <c r="CE346" i="1"/>
  <c r="CE554" i="1" s="1"/>
  <c r="Q349" i="1"/>
  <c r="Q557" i="1" s="1"/>
  <c r="AC349" i="1"/>
  <c r="AC557" i="1" s="1"/>
  <c r="AN349" i="1"/>
  <c r="AN557" i="1" s="1"/>
  <c r="AV349" i="1"/>
  <c r="AV557" i="1" s="1"/>
  <c r="BD349" i="1"/>
  <c r="BD557" i="1" s="1"/>
  <c r="BL349" i="1"/>
  <c r="BL557" i="1" s="1"/>
  <c r="BT349" i="1"/>
  <c r="BT557" i="1" s="1"/>
  <c r="CB349" i="1"/>
  <c r="CB557" i="1" s="1"/>
  <c r="CJ349" i="1"/>
  <c r="CJ557" i="1" s="1"/>
  <c r="CR349" i="1"/>
  <c r="CR557" i="1" s="1"/>
  <c r="CZ349" i="1"/>
  <c r="CZ557" i="1" s="1"/>
  <c r="DH349" i="1"/>
  <c r="DH557" i="1" s="1"/>
  <c r="DP349" i="1"/>
  <c r="DP557" i="1" s="1"/>
  <c r="DX349" i="1"/>
  <c r="DX557" i="1" s="1"/>
  <c r="EF349" i="1"/>
  <c r="EF557" i="1" s="1"/>
  <c r="EN349" i="1"/>
  <c r="EN557" i="1" s="1"/>
  <c r="EV349" i="1"/>
  <c r="EV557" i="1" s="1"/>
  <c r="FD349" i="1"/>
  <c r="FD557" i="1" s="1"/>
  <c r="CI350" i="1"/>
  <c r="CI558" i="1" s="1"/>
  <c r="EE350" i="1"/>
  <c r="EE558" i="1" s="1"/>
  <c r="ES352" i="1"/>
  <c r="ES560" i="1" s="1"/>
  <c r="L353" i="1"/>
  <c r="L561" i="1" s="1"/>
  <c r="W353" i="1"/>
  <c r="W561" i="1" s="1"/>
  <c r="AI353" i="1"/>
  <c r="AI561" i="1" s="1"/>
  <c r="AR353" i="1"/>
  <c r="AR561" i="1" s="1"/>
  <c r="AZ353" i="1"/>
  <c r="AZ561" i="1" s="1"/>
  <c r="BH353" i="1"/>
  <c r="BH561" i="1" s="1"/>
  <c r="BP353" i="1"/>
  <c r="BP561" i="1" s="1"/>
  <c r="BX353" i="1"/>
  <c r="BX561" i="1" s="1"/>
  <c r="CF353" i="1"/>
  <c r="CF561" i="1" s="1"/>
  <c r="K354" i="1"/>
  <c r="K562" i="1" s="1"/>
  <c r="U354" i="1"/>
  <c r="U562" i="1" s="1"/>
  <c r="AG354" i="1"/>
  <c r="AG562" i="1" s="1"/>
  <c r="AQ354" i="1"/>
  <c r="AQ562" i="1" s="1"/>
  <c r="AY354" i="1"/>
  <c r="AY562" i="1" s="1"/>
  <c r="BG354" i="1"/>
  <c r="BG562" i="1" s="1"/>
  <c r="BO354" i="1"/>
  <c r="BO562" i="1" s="1"/>
  <c r="BW354" i="1"/>
  <c r="BW562" i="1" s="1"/>
  <c r="CE354" i="1"/>
  <c r="CE562" i="1" s="1"/>
  <c r="BL357" i="1"/>
  <c r="BL565" i="1" s="1"/>
  <c r="CR357" i="1"/>
  <c r="CR565" i="1" s="1"/>
  <c r="CZ357" i="1"/>
  <c r="CZ565" i="1" s="1"/>
  <c r="DH357" i="1"/>
  <c r="DH565" i="1" s="1"/>
  <c r="DP357" i="1"/>
  <c r="DP565" i="1" s="1"/>
  <c r="DX357" i="1"/>
  <c r="DX565" i="1" s="1"/>
  <c r="EF357" i="1"/>
  <c r="EF565" i="1" s="1"/>
  <c r="EN357" i="1"/>
  <c r="EN565" i="1" s="1"/>
  <c r="EV357" i="1"/>
  <c r="EV565" i="1" s="1"/>
  <c r="FD357" i="1"/>
  <c r="FD565" i="1" s="1"/>
  <c r="CA358" i="1"/>
  <c r="CA566" i="1" s="1"/>
  <c r="CP362" i="1"/>
  <c r="CP570" i="1" s="1"/>
  <c r="DF362" i="1"/>
  <c r="DF570" i="1" s="1"/>
  <c r="DV362" i="1"/>
  <c r="DV570" i="1" s="1"/>
  <c r="EL362" i="1"/>
  <c r="EL570" i="1" s="1"/>
  <c r="FB362" i="1"/>
  <c r="FB570" i="1" s="1"/>
  <c r="EY366" i="1"/>
  <c r="EY574" i="1" s="1"/>
  <c r="EQ366" i="1"/>
  <c r="EQ574" i="1" s="1"/>
  <c r="EI366" i="1"/>
  <c r="EI574" i="1" s="1"/>
  <c r="EA366" i="1"/>
  <c r="EA574" i="1" s="1"/>
  <c r="DS366" i="1"/>
  <c r="DS574" i="1" s="1"/>
  <c r="DK366" i="1"/>
  <c r="DK574" i="1" s="1"/>
  <c r="DC366" i="1"/>
  <c r="DC574" i="1" s="1"/>
  <c r="CU366" i="1"/>
  <c r="CU574" i="1" s="1"/>
  <c r="CM366" i="1"/>
  <c r="CM574" i="1" s="1"/>
  <c r="FD366" i="1"/>
  <c r="FD574" i="1" s="1"/>
  <c r="EV366" i="1"/>
  <c r="EV574" i="1" s="1"/>
  <c r="EN366" i="1"/>
  <c r="EN574" i="1" s="1"/>
  <c r="EF366" i="1"/>
  <c r="EF574" i="1" s="1"/>
  <c r="DX366" i="1"/>
  <c r="DX574" i="1" s="1"/>
  <c r="DP366" i="1"/>
  <c r="DP574" i="1" s="1"/>
  <c r="DH366" i="1"/>
  <c r="DH574" i="1" s="1"/>
  <c r="CZ366" i="1"/>
  <c r="CZ574" i="1" s="1"/>
  <c r="CR366" i="1"/>
  <c r="CR574" i="1" s="1"/>
  <c r="FC366" i="1"/>
  <c r="FC574" i="1" s="1"/>
  <c r="EU366" i="1"/>
  <c r="EU574" i="1" s="1"/>
  <c r="EM366" i="1"/>
  <c r="EM574" i="1" s="1"/>
  <c r="EE366" i="1"/>
  <c r="EE574" i="1" s="1"/>
  <c r="DW366" i="1"/>
  <c r="DW574" i="1" s="1"/>
  <c r="DO366" i="1"/>
  <c r="DO574" i="1" s="1"/>
  <c r="DG366" i="1"/>
  <c r="DG574" i="1" s="1"/>
  <c r="CY366" i="1"/>
  <c r="CY574" i="1" s="1"/>
  <c r="CQ366" i="1"/>
  <c r="CQ574" i="1" s="1"/>
  <c r="EZ366" i="1"/>
  <c r="EZ574" i="1" s="1"/>
  <c r="ER366" i="1"/>
  <c r="ER574" i="1" s="1"/>
  <c r="EJ366" i="1"/>
  <c r="EJ574" i="1" s="1"/>
  <c r="EB366" i="1"/>
  <c r="EB574" i="1" s="1"/>
  <c r="DT366" i="1"/>
  <c r="DT574" i="1" s="1"/>
  <c r="DL366" i="1"/>
  <c r="DL574" i="1" s="1"/>
  <c r="DD366" i="1"/>
  <c r="DD574" i="1" s="1"/>
  <c r="CV366" i="1"/>
  <c r="CV574" i="1" s="1"/>
  <c r="CN366" i="1"/>
  <c r="CN574" i="1" s="1"/>
  <c r="CX366" i="1"/>
  <c r="CX574" i="1" s="1"/>
  <c r="DN366" i="1"/>
  <c r="DN574" i="1" s="1"/>
  <c r="ED366" i="1"/>
  <c r="ED574" i="1" s="1"/>
  <c r="ET366" i="1"/>
  <c r="ET574" i="1" s="1"/>
  <c r="G367" i="1"/>
  <c r="BT367" i="1" s="1"/>
  <c r="BT575" i="1" s="1"/>
  <c r="CX369" i="1"/>
  <c r="CX577" i="1" s="1"/>
  <c r="FC372" i="1"/>
  <c r="FC580" i="1" s="1"/>
  <c r="ET372" i="1"/>
  <c r="ET580" i="1" s="1"/>
  <c r="EJ372" i="1"/>
  <c r="EJ580" i="1" s="1"/>
  <c r="EA372" i="1"/>
  <c r="EA580" i="1" s="1"/>
  <c r="DR372" i="1"/>
  <c r="DR580" i="1" s="1"/>
  <c r="DI372" i="1"/>
  <c r="DI580" i="1" s="1"/>
  <c r="CZ372" i="1"/>
  <c r="CZ580" i="1" s="1"/>
  <c r="CQ372" i="1"/>
  <c r="CQ580" i="1" s="1"/>
  <c r="FB372" i="1"/>
  <c r="FB580" i="1" s="1"/>
  <c r="ER372" i="1"/>
  <c r="ER580" i="1" s="1"/>
  <c r="EI372" i="1"/>
  <c r="EI580" i="1" s="1"/>
  <c r="DZ372" i="1"/>
  <c r="DZ580" i="1" s="1"/>
  <c r="DQ372" i="1"/>
  <c r="DQ580" i="1" s="1"/>
  <c r="DH372" i="1"/>
  <c r="DH580" i="1" s="1"/>
  <c r="CY372" i="1"/>
  <c r="CY580" i="1" s="1"/>
  <c r="CP372" i="1"/>
  <c r="CP580" i="1" s="1"/>
  <c r="EZ372" i="1"/>
  <c r="EZ580" i="1" s="1"/>
  <c r="EQ372" i="1"/>
  <c r="EQ580" i="1" s="1"/>
  <c r="EH372" i="1"/>
  <c r="EH580" i="1" s="1"/>
  <c r="DY372" i="1"/>
  <c r="DY580" i="1" s="1"/>
  <c r="DP372" i="1"/>
  <c r="DP580" i="1" s="1"/>
  <c r="DG372" i="1"/>
  <c r="DG580" i="1" s="1"/>
  <c r="CX372" i="1"/>
  <c r="CX580" i="1" s="1"/>
  <c r="CN372" i="1"/>
  <c r="CN580" i="1" s="1"/>
  <c r="EX372" i="1"/>
  <c r="EX580" i="1" s="1"/>
  <c r="EO372" i="1"/>
  <c r="EO580" i="1" s="1"/>
  <c r="EF372" i="1"/>
  <c r="EF580" i="1" s="1"/>
  <c r="DW372" i="1"/>
  <c r="DW580" i="1" s="1"/>
  <c r="DN372" i="1"/>
  <c r="DN580" i="1" s="1"/>
  <c r="DD372" i="1"/>
  <c r="DD580" i="1" s="1"/>
  <c r="CU372" i="1"/>
  <c r="CU580" i="1" s="1"/>
  <c r="FE372" i="1"/>
  <c r="FE580" i="1" s="1"/>
  <c r="EV372" i="1"/>
  <c r="EV580" i="1" s="1"/>
  <c r="EM372" i="1"/>
  <c r="EM580" i="1" s="1"/>
  <c r="ED372" i="1"/>
  <c r="ED580" i="1" s="1"/>
  <c r="DT372" i="1"/>
  <c r="DT580" i="1" s="1"/>
  <c r="DK372" i="1"/>
  <c r="DK580" i="1" s="1"/>
  <c r="DB372" i="1"/>
  <c r="DB580" i="1" s="1"/>
  <c r="CS372" i="1"/>
  <c r="CS580" i="1" s="1"/>
  <c r="EW372" i="1"/>
  <c r="EW580" i="1" s="1"/>
  <c r="H375" i="1"/>
  <c r="G375" i="1" s="1"/>
  <c r="EY377" i="1"/>
  <c r="EY585" i="1" s="1"/>
  <c r="DL377" i="1"/>
  <c r="DL585" i="1" s="1"/>
  <c r="FF379" i="1"/>
  <c r="FF587" i="1" s="1"/>
  <c r="EW379" i="1"/>
  <c r="EW587" i="1" s="1"/>
  <c r="EN379" i="1"/>
  <c r="EN587" i="1" s="1"/>
  <c r="EE379" i="1"/>
  <c r="EE587" i="1" s="1"/>
  <c r="DU379" i="1"/>
  <c r="DU587" i="1" s="1"/>
  <c r="DL379" i="1"/>
  <c r="DL587" i="1" s="1"/>
  <c r="DC379" i="1"/>
  <c r="DC587" i="1" s="1"/>
  <c r="CT379" i="1"/>
  <c r="CT587" i="1" s="1"/>
  <c r="FE379" i="1"/>
  <c r="FE587" i="1" s="1"/>
  <c r="EV379" i="1"/>
  <c r="EV587" i="1" s="1"/>
  <c r="EM379" i="1"/>
  <c r="EM587" i="1" s="1"/>
  <c r="EC379" i="1"/>
  <c r="EC587" i="1" s="1"/>
  <c r="DT379" i="1"/>
  <c r="DT587" i="1" s="1"/>
  <c r="DK379" i="1"/>
  <c r="DK587" i="1" s="1"/>
  <c r="DB379" i="1"/>
  <c r="DB587" i="1" s="1"/>
  <c r="CS379" i="1"/>
  <c r="CS587" i="1" s="1"/>
  <c r="FA379" i="1"/>
  <c r="FA587" i="1" s="1"/>
  <c r="ER379" i="1"/>
  <c r="ER587" i="1" s="1"/>
  <c r="EI379" i="1"/>
  <c r="EI587" i="1" s="1"/>
  <c r="DZ379" i="1"/>
  <c r="DZ587" i="1" s="1"/>
  <c r="DQ379" i="1"/>
  <c r="DQ587" i="1" s="1"/>
  <c r="DH379" i="1"/>
  <c r="DH587" i="1" s="1"/>
  <c r="CY379" i="1"/>
  <c r="CY587" i="1" s="1"/>
  <c r="CO379" i="1"/>
  <c r="CO587" i="1" s="1"/>
  <c r="EZ379" i="1"/>
  <c r="EZ587" i="1" s="1"/>
  <c r="DH380" i="1"/>
  <c r="DH588" i="1" s="1"/>
  <c r="FD382" i="1"/>
  <c r="FD590" i="1" s="1"/>
  <c r="G388" i="1"/>
  <c r="BY388" i="1" s="1"/>
  <c r="BY596" i="1" s="1"/>
  <c r="BB389" i="1"/>
  <c r="BB597" i="1" s="1"/>
  <c r="BL390" i="1"/>
  <c r="BL598" i="1" s="1"/>
  <c r="CO391" i="1"/>
  <c r="CO599" i="1" s="1"/>
  <c r="BT396" i="1"/>
  <c r="BT604" i="1" s="1"/>
  <c r="BS396" i="1"/>
  <c r="BS604" i="1" s="1"/>
  <c r="BR396" i="1"/>
  <c r="BR604" i="1" s="1"/>
  <c r="BO396" i="1"/>
  <c r="BO604" i="1" s="1"/>
  <c r="BM396" i="1"/>
  <c r="BM604" i="1" s="1"/>
  <c r="FE401" i="1"/>
  <c r="FE609" i="1" s="1"/>
  <c r="T349" i="1"/>
  <c r="T557" i="1" s="1"/>
  <c r="AF349" i="1"/>
  <c r="AF557" i="1" s="1"/>
  <c r="AP349" i="1"/>
  <c r="AP557" i="1" s="1"/>
  <c r="AX349" i="1"/>
  <c r="AX557" i="1" s="1"/>
  <c r="BF349" i="1"/>
  <c r="BF557" i="1" s="1"/>
  <c r="BN349" i="1"/>
  <c r="BN557" i="1" s="1"/>
  <c r="BV349" i="1"/>
  <c r="BV557" i="1" s="1"/>
  <c r="CD349" i="1"/>
  <c r="CD557" i="1" s="1"/>
  <c r="CL349" i="1"/>
  <c r="CL557" i="1" s="1"/>
  <c r="CT349" i="1"/>
  <c r="CT557" i="1" s="1"/>
  <c r="DB349" i="1"/>
  <c r="DB557" i="1" s="1"/>
  <c r="DJ349" i="1"/>
  <c r="DJ557" i="1" s="1"/>
  <c r="DR349" i="1"/>
  <c r="DR557" i="1" s="1"/>
  <c r="DZ349" i="1"/>
  <c r="DZ557" i="1" s="1"/>
  <c r="EH349" i="1"/>
  <c r="EH557" i="1" s="1"/>
  <c r="EP349" i="1"/>
  <c r="EP557" i="1" s="1"/>
  <c r="EX349" i="1"/>
  <c r="EX557" i="1" s="1"/>
  <c r="CY352" i="1"/>
  <c r="CY560" i="1" s="1"/>
  <c r="N353" i="1"/>
  <c r="N561" i="1" s="1"/>
  <c r="Z353" i="1"/>
  <c r="Z561" i="1" s="1"/>
  <c r="AL353" i="1"/>
  <c r="AL561" i="1" s="1"/>
  <c r="AT353" i="1"/>
  <c r="AT561" i="1" s="1"/>
  <c r="BB353" i="1"/>
  <c r="BB561" i="1" s="1"/>
  <c r="BJ353" i="1"/>
  <c r="BJ561" i="1" s="1"/>
  <c r="BR353" i="1"/>
  <c r="BR561" i="1" s="1"/>
  <c r="BZ353" i="1"/>
  <c r="BZ561" i="1" s="1"/>
  <c r="CH353" i="1"/>
  <c r="CH561" i="1" s="1"/>
  <c r="BF357" i="1"/>
  <c r="BF565" i="1" s="1"/>
  <c r="CT357" i="1"/>
  <c r="CT565" i="1" s="1"/>
  <c r="DB357" i="1"/>
  <c r="DB565" i="1" s="1"/>
  <c r="DJ357" i="1"/>
  <c r="DJ565" i="1" s="1"/>
  <c r="DR357" i="1"/>
  <c r="DR565" i="1" s="1"/>
  <c r="DZ357" i="1"/>
  <c r="DZ565" i="1" s="1"/>
  <c r="EH357" i="1"/>
  <c r="EH565" i="1" s="1"/>
  <c r="EP357" i="1"/>
  <c r="EP565" i="1" s="1"/>
  <c r="EX357" i="1"/>
  <c r="EX565" i="1" s="1"/>
  <c r="CT362" i="1"/>
  <c r="CT570" i="1" s="1"/>
  <c r="DJ362" i="1"/>
  <c r="DJ570" i="1" s="1"/>
  <c r="DZ362" i="1"/>
  <c r="DZ570" i="1" s="1"/>
  <c r="EP362" i="1"/>
  <c r="EP570" i="1" s="1"/>
  <c r="FF362" i="1"/>
  <c r="FF570" i="1" s="1"/>
  <c r="ED377" i="1"/>
  <c r="ED585" i="1" s="1"/>
  <c r="CC380" i="1"/>
  <c r="CC588" i="1" s="1"/>
  <c r="CB380" i="1"/>
  <c r="CB588" i="1" s="1"/>
  <c r="CA380" i="1"/>
  <c r="CA588" i="1" s="1"/>
  <c r="BX380" i="1"/>
  <c r="BX588" i="1" s="1"/>
  <c r="BV380" i="1"/>
  <c r="BV588" i="1" s="1"/>
  <c r="DZ380" i="1"/>
  <c r="DZ588" i="1" s="1"/>
  <c r="J381" i="1"/>
  <c r="I381" i="1" s="1"/>
  <c r="FA387" i="1"/>
  <c r="FA595" i="1" s="1"/>
  <c r="ER387" i="1"/>
  <c r="ER595" i="1" s="1"/>
  <c r="EI387" i="1"/>
  <c r="EI595" i="1" s="1"/>
  <c r="DZ387" i="1"/>
  <c r="DZ595" i="1" s="1"/>
  <c r="DQ387" i="1"/>
  <c r="DQ595" i="1" s="1"/>
  <c r="DH387" i="1"/>
  <c r="DH595" i="1" s="1"/>
  <c r="CY387" i="1"/>
  <c r="CY595" i="1" s="1"/>
  <c r="CO387" i="1"/>
  <c r="CO595" i="1" s="1"/>
  <c r="EZ387" i="1"/>
  <c r="EZ595" i="1" s="1"/>
  <c r="EQ387" i="1"/>
  <c r="EQ595" i="1" s="1"/>
  <c r="EH387" i="1"/>
  <c r="EH595" i="1" s="1"/>
  <c r="DY387" i="1"/>
  <c r="DY595" i="1" s="1"/>
  <c r="DP387" i="1"/>
  <c r="DP595" i="1" s="1"/>
  <c r="DG387" i="1"/>
  <c r="DG595" i="1" s="1"/>
  <c r="CW387" i="1"/>
  <c r="CW595" i="1" s="1"/>
  <c r="CN387" i="1"/>
  <c r="CN595" i="1" s="1"/>
  <c r="FF387" i="1"/>
  <c r="FF595" i="1" s="1"/>
  <c r="EW387" i="1"/>
  <c r="EW595" i="1" s="1"/>
  <c r="EN387" i="1"/>
  <c r="EN595" i="1" s="1"/>
  <c r="EE387" i="1"/>
  <c r="EE595" i="1" s="1"/>
  <c r="DU387" i="1"/>
  <c r="DU595" i="1" s="1"/>
  <c r="DL387" i="1"/>
  <c r="DL595" i="1" s="1"/>
  <c r="DC387" i="1"/>
  <c r="DC595" i="1" s="1"/>
  <c r="CT387" i="1"/>
  <c r="CT595" i="1" s="1"/>
  <c r="DT387" i="1"/>
  <c r="DT595" i="1" s="1"/>
  <c r="CD390" i="1"/>
  <c r="CD598" i="1" s="1"/>
  <c r="DG391" i="1"/>
  <c r="DG599" i="1" s="1"/>
  <c r="CG393" i="1"/>
  <c r="CG601" i="1" s="1"/>
  <c r="BX393" i="1"/>
  <c r="BX601" i="1" s="1"/>
  <c r="BO393" i="1"/>
  <c r="BO601" i="1" s="1"/>
  <c r="BF393" i="1"/>
  <c r="BF601" i="1" s="1"/>
  <c r="AW393" i="1"/>
  <c r="AW601" i="1" s="1"/>
  <c r="AM393" i="1"/>
  <c r="AM601" i="1" s="1"/>
  <c r="Z393" i="1"/>
  <c r="Z601" i="1" s="1"/>
  <c r="M393" i="1"/>
  <c r="M601" i="1" s="1"/>
  <c r="CF393" i="1"/>
  <c r="CF601" i="1" s="1"/>
  <c r="BW393" i="1"/>
  <c r="BW601" i="1" s="1"/>
  <c r="BN393" i="1"/>
  <c r="BN601" i="1" s="1"/>
  <c r="BE393" i="1"/>
  <c r="BE601" i="1" s="1"/>
  <c r="AU393" i="1"/>
  <c r="AU601" i="1" s="1"/>
  <c r="AL393" i="1"/>
  <c r="AL601" i="1" s="1"/>
  <c r="X393" i="1"/>
  <c r="X601" i="1" s="1"/>
  <c r="L393" i="1"/>
  <c r="L601" i="1" s="1"/>
  <c r="CL393" i="1"/>
  <c r="CL601" i="1" s="1"/>
  <c r="CC393" i="1"/>
  <c r="CC601" i="1" s="1"/>
  <c r="BS393" i="1"/>
  <c r="BS601" i="1" s="1"/>
  <c r="BJ393" i="1"/>
  <c r="BJ601" i="1" s="1"/>
  <c r="BA393" i="1"/>
  <c r="BA601" i="1" s="1"/>
  <c r="AR393" i="1"/>
  <c r="AR601" i="1" s="1"/>
  <c r="AG393" i="1"/>
  <c r="AG601" i="1" s="1"/>
  <c r="T393" i="1"/>
  <c r="T601" i="1" s="1"/>
  <c r="CK393" i="1"/>
  <c r="CK601" i="1" s="1"/>
  <c r="H395" i="1"/>
  <c r="G395" i="1" s="1"/>
  <c r="EX396" i="1"/>
  <c r="EX604" i="1" s="1"/>
  <c r="EO396" i="1"/>
  <c r="EO604" i="1" s="1"/>
  <c r="EF396" i="1"/>
  <c r="EF604" i="1" s="1"/>
  <c r="DW396" i="1"/>
  <c r="DW604" i="1" s="1"/>
  <c r="DN396" i="1"/>
  <c r="DN604" i="1" s="1"/>
  <c r="DD396" i="1"/>
  <c r="DD604" i="1" s="1"/>
  <c r="CU396" i="1"/>
  <c r="CU604" i="1" s="1"/>
  <c r="FF396" i="1"/>
  <c r="FF604" i="1" s="1"/>
  <c r="EW396" i="1"/>
  <c r="EW604" i="1" s="1"/>
  <c r="EN396" i="1"/>
  <c r="EN604" i="1" s="1"/>
  <c r="EE396" i="1"/>
  <c r="EE604" i="1" s="1"/>
  <c r="DV396" i="1"/>
  <c r="DV604" i="1" s="1"/>
  <c r="DL396" i="1"/>
  <c r="DL604" i="1" s="1"/>
  <c r="DC396" i="1"/>
  <c r="DC604" i="1" s="1"/>
  <c r="CT396" i="1"/>
  <c r="CT604" i="1" s="1"/>
  <c r="FE396" i="1"/>
  <c r="FE604" i="1" s="1"/>
  <c r="EV396" i="1"/>
  <c r="EV604" i="1" s="1"/>
  <c r="EM396" i="1"/>
  <c r="EM604" i="1" s="1"/>
  <c r="ED396" i="1"/>
  <c r="ED604" i="1" s="1"/>
  <c r="DT396" i="1"/>
  <c r="DT604" i="1" s="1"/>
  <c r="DK396" i="1"/>
  <c r="DK604" i="1" s="1"/>
  <c r="DB396" i="1"/>
  <c r="DB604" i="1" s="1"/>
  <c r="CS396" i="1"/>
  <c r="CS604" i="1" s="1"/>
  <c r="FC396" i="1"/>
  <c r="FC604" i="1" s="1"/>
  <c r="ET396" i="1"/>
  <c r="ET604" i="1" s="1"/>
  <c r="EJ396" i="1"/>
  <c r="EJ604" i="1" s="1"/>
  <c r="EA396" i="1"/>
  <c r="EA604" i="1" s="1"/>
  <c r="DR396" i="1"/>
  <c r="DR604" i="1" s="1"/>
  <c r="DI396" i="1"/>
  <c r="DI604" i="1" s="1"/>
  <c r="CZ396" i="1"/>
  <c r="CZ604" i="1" s="1"/>
  <c r="CQ396" i="1"/>
  <c r="CQ604" i="1" s="1"/>
  <c r="EZ396" i="1"/>
  <c r="EZ604" i="1" s="1"/>
  <c r="EQ396" i="1"/>
  <c r="EQ604" i="1" s="1"/>
  <c r="EH396" i="1"/>
  <c r="EH604" i="1" s="1"/>
  <c r="DY396" i="1"/>
  <c r="DY604" i="1" s="1"/>
  <c r="DP396" i="1"/>
  <c r="DP604" i="1" s="1"/>
  <c r="DG396" i="1"/>
  <c r="DG604" i="1" s="1"/>
  <c r="CX396" i="1"/>
  <c r="CX604" i="1" s="1"/>
  <c r="CN396" i="1"/>
  <c r="CN604" i="1" s="1"/>
  <c r="FB396" i="1"/>
  <c r="FB604" i="1" s="1"/>
  <c r="BX398" i="1"/>
  <c r="BX606" i="1" s="1"/>
  <c r="BG398" i="1"/>
  <c r="BG606" i="1" s="1"/>
  <c r="AQ398" i="1"/>
  <c r="AQ606" i="1" s="1"/>
  <c r="AA398" i="1"/>
  <c r="AA606" i="1" s="1"/>
  <c r="K398" i="1"/>
  <c r="K606" i="1" s="1"/>
  <c r="BW398" i="1"/>
  <c r="BW606" i="1" s="1"/>
  <c r="BF398" i="1"/>
  <c r="BF606" i="1" s="1"/>
  <c r="AP398" i="1"/>
  <c r="AP606" i="1" s="1"/>
  <c r="X398" i="1"/>
  <c r="X606" i="1" s="1"/>
  <c r="BV398" i="1"/>
  <c r="BV606" i="1" s="1"/>
  <c r="BA398" i="1"/>
  <c r="BA606" i="1" s="1"/>
  <c r="AN398" i="1"/>
  <c r="AN606" i="1" s="1"/>
  <c r="U398" i="1"/>
  <c r="U606" i="1" s="1"/>
  <c r="BP398" i="1"/>
  <c r="BP606" i="1" s="1"/>
  <c r="AX398" i="1"/>
  <c r="AX606" i="1" s="1"/>
  <c r="AI398" i="1"/>
  <c r="AI606" i="1" s="1"/>
  <c r="Q398" i="1"/>
  <c r="Q606" i="1" s="1"/>
  <c r="CE398" i="1"/>
  <c r="CE606" i="1" s="1"/>
  <c r="BI398" i="1"/>
  <c r="BI606" i="1" s="1"/>
  <c r="AS398" i="1"/>
  <c r="AS606" i="1" s="1"/>
  <c r="AF398" i="1"/>
  <c r="AF606" i="1" s="1"/>
  <c r="M398" i="1"/>
  <c r="M606" i="1" s="1"/>
  <c r="DA400" i="1"/>
  <c r="DA608" i="1" s="1"/>
  <c r="CS402" i="1"/>
  <c r="CS610" i="1" s="1"/>
  <c r="N364" i="1"/>
  <c r="N572" i="1" s="1"/>
  <c r="Z364" i="1"/>
  <c r="Z572" i="1" s="1"/>
  <c r="AL364" i="1"/>
  <c r="AL572" i="1" s="1"/>
  <c r="AT364" i="1"/>
  <c r="AT572" i="1" s="1"/>
  <c r="BB364" i="1"/>
  <c r="BB572" i="1" s="1"/>
  <c r="BJ364" i="1"/>
  <c r="BJ572" i="1" s="1"/>
  <c r="BR364" i="1"/>
  <c r="BR572" i="1" s="1"/>
  <c r="BZ364" i="1"/>
  <c r="BZ572" i="1" s="1"/>
  <c r="CH364" i="1"/>
  <c r="CH572" i="1" s="1"/>
  <c r="EV369" i="1"/>
  <c r="EV577" i="1" s="1"/>
  <c r="DX369" i="1"/>
  <c r="DX577" i="1" s="1"/>
  <c r="DP369" i="1"/>
  <c r="DP577" i="1" s="1"/>
  <c r="DH369" i="1"/>
  <c r="DH577" i="1" s="1"/>
  <c r="CZ369" i="1"/>
  <c r="CZ577" i="1" s="1"/>
  <c r="CW369" i="1"/>
  <c r="CW577" i="1" s="1"/>
  <c r="DF369" i="1"/>
  <c r="DF577" i="1" s="1"/>
  <c r="DO369" i="1"/>
  <c r="DO577" i="1" s="1"/>
  <c r="DY369" i="1"/>
  <c r="DY577" i="1" s="1"/>
  <c r="EH369" i="1"/>
  <c r="EH577" i="1" s="1"/>
  <c r="EQ369" i="1"/>
  <c r="EQ577" i="1" s="1"/>
  <c r="EZ369" i="1"/>
  <c r="EZ577" i="1" s="1"/>
  <c r="FD371" i="1"/>
  <c r="FD579" i="1" s="1"/>
  <c r="FF375" i="1"/>
  <c r="FF583" i="1" s="1"/>
  <c r="CS377" i="1"/>
  <c r="CS585" i="1" s="1"/>
  <c r="DB377" i="1"/>
  <c r="DB585" i="1" s="1"/>
  <c r="DK377" i="1"/>
  <c r="DK585" i="1" s="1"/>
  <c r="DT377" i="1"/>
  <c r="DT585" i="1" s="1"/>
  <c r="EC377" i="1"/>
  <c r="EC585" i="1" s="1"/>
  <c r="EL377" i="1"/>
  <c r="EL585" i="1" s="1"/>
  <c r="EU377" i="1"/>
  <c r="EU585" i="1" s="1"/>
  <c r="FE377" i="1"/>
  <c r="FE585" i="1" s="1"/>
  <c r="CU378" i="1"/>
  <c r="CU586" i="1" s="1"/>
  <c r="DD378" i="1"/>
  <c r="DD586" i="1" s="1"/>
  <c r="DM378" i="1"/>
  <c r="DM586" i="1" s="1"/>
  <c r="DV378" i="1"/>
  <c r="DV586" i="1" s="1"/>
  <c r="EF378" i="1"/>
  <c r="EF586" i="1" s="1"/>
  <c r="EO378" i="1"/>
  <c r="EO586" i="1" s="1"/>
  <c r="FB379" i="1"/>
  <c r="FB587" i="1" s="1"/>
  <c r="ET379" i="1"/>
  <c r="ET587" i="1" s="1"/>
  <c r="EL379" i="1"/>
  <c r="EL587" i="1" s="1"/>
  <c r="ED379" i="1"/>
  <c r="ED587" i="1" s="1"/>
  <c r="DV379" i="1"/>
  <c r="DV587" i="1" s="1"/>
  <c r="DN379" i="1"/>
  <c r="DN587" i="1" s="1"/>
  <c r="DF379" i="1"/>
  <c r="DF587" i="1" s="1"/>
  <c r="CX379" i="1"/>
  <c r="CX587" i="1" s="1"/>
  <c r="CP379" i="1"/>
  <c r="CP587" i="1" s="1"/>
  <c r="CM379" i="1"/>
  <c r="CM587" i="1" s="1"/>
  <c r="CV379" i="1"/>
  <c r="CV587" i="1" s="1"/>
  <c r="DE379" i="1"/>
  <c r="DE587" i="1" s="1"/>
  <c r="DO379" i="1"/>
  <c r="DO587" i="1" s="1"/>
  <c r="DX379" i="1"/>
  <c r="DX587" i="1" s="1"/>
  <c r="EG379" i="1"/>
  <c r="EG587" i="1" s="1"/>
  <c r="EP379" i="1"/>
  <c r="EP587" i="1" s="1"/>
  <c r="EY379" i="1"/>
  <c r="EY587" i="1" s="1"/>
  <c r="BY382" i="1"/>
  <c r="BY590" i="1" s="1"/>
  <c r="CQ382" i="1"/>
  <c r="CQ590" i="1" s="1"/>
  <c r="CZ382" i="1"/>
  <c r="CZ590" i="1" s="1"/>
  <c r="DI382" i="1"/>
  <c r="DI590" i="1" s="1"/>
  <c r="DR382" i="1"/>
  <c r="DR590" i="1" s="1"/>
  <c r="EB382" i="1"/>
  <c r="EB590" i="1" s="1"/>
  <c r="EK382" i="1"/>
  <c r="EK590" i="1" s="1"/>
  <c r="ET382" i="1"/>
  <c r="ET590" i="1" s="1"/>
  <c r="FC382" i="1"/>
  <c r="FC590" i="1" s="1"/>
  <c r="DH385" i="1"/>
  <c r="DH593" i="1" s="1"/>
  <c r="EH385" i="1"/>
  <c r="EH593" i="1" s="1"/>
  <c r="CR387" i="1"/>
  <c r="CR595" i="1" s="1"/>
  <c r="DA387" i="1"/>
  <c r="DA595" i="1" s="1"/>
  <c r="DJ387" i="1"/>
  <c r="DJ595" i="1" s="1"/>
  <c r="DS387" i="1"/>
  <c r="DS595" i="1" s="1"/>
  <c r="EB387" i="1"/>
  <c r="EB595" i="1" s="1"/>
  <c r="EK387" i="1"/>
  <c r="EK595" i="1" s="1"/>
  <c r="EU387" i="1"/>
  <c r="EU595" i="1" s="1"/>
  <c r="FD387" i="1"/>
  <c r="FD595" i="1" s="1"/>
  <c r="R389" i="1"/>
  <c r="R597" i="1" s="1"/>
  <c r="AF389" i="1"/>
  <c r="AF597" i="1" s="1"/>
  <c r="AQ389" i="1"/>
  <c r="AQ597" i="1" s="1"/>
  <c r="BA389" i="1"/>
  <c r="BA597" i="1" s="1"/>
  <c r="BJ389" i="1"/>
  <c r="BJ597" i="1" s="1"/>
  <c r="BS389" i="1"/>
  <c r="BS597" i="1" s="1"/>
  <c r="CB389" i="1"/>
  <c r="CB597" i="1" s="1"/>
  <c r="CK389" i="1"/>
  <c r="CK597" i="1" s="1"/>
  <c r="FF391" i="1"/>
  <c r="FF599" i="1" s="1"/>
  <c r="M392" i="1"/>
  <c r="M600" i="1" s="1"/>
  <c r="Z392" i="1"/>
  <c r="Z600" i="1" s="1"/>
  <c r="AM392" i="1"/>
  <c r="AM600" i="1" s="1"/>
  <c r="AV392" i="1"/>
  <c r="AV600" i="1" s="1"/>
  <c r="BF392" i="1"/>
  <c r="BF600" i="1" s="1"/>
  <c r="BO392" i="1"/>
  <c r="BO600" i="1" s="1"/>
  <c r="BX392" i="1"/>
  <c r="BX600" i="1" s="1"/>
  <c r="CG392" i="1"/>
  <c r="CG600" i="1" s="1"/>
  <c r="DR392" i="1"/>
  <c r="DR600" i="1" s="1"/>
  <c r="O393" i="1"/>
  <c r="O601" i="1" s="1"/>
  <c r="AD393" i="1"/>
  <c r="AD601" i="1" s="1"/>
  <c r="AP393" i="1"/>
  <c r="AP601" i="1" s="1"/>
  <c r="AY393" i="1"/>
  <c r="AY601" i="1" s="1"/>
  <c r="BH393" i="1"/>
  <c r="BH601" i="1" s="1"/>
  <c r="BQ393" i="1"/>
  <c r="BQ601" i="1" s="1"/>
  <c r="BZ393" i="1"/>
  <c r="BZ601" i="1" s="1"/>
  <c r="CI393" i="1"/>
  <c r="CI601" i="1" s="1"/>
  <c r="CS393" i="1"/>
  <c r="CS601" i="1" s="1"/>
  <c r="DB393" i="1"/>
  <c r="DB601" i="1" s="1"/>
  <c r="DK393" i="1"/>
  <c r="DK601" i="1" s="1"/>
  <c r="DT393" i="1"/>
  <c r="DT601" i="1" s="1"/>
  <c r="EC393" i="1"/>
  <c r="EC601" i="1" s="1"/>
  <c r="EL393" i="1"/>
  <c r="EL601" i="1" s="1"/>
  <c r="EU393" i="1"/>
  <c r="EU601" i="1" s="1"/>
  <c r="FE393" i="1"/>
  <c r="FE601" i="1" s="1"/>
  <c r="CM399" i="1"/>
  <c r="CM607" i="1" s="1"/>
  <c r="DK399" i="1"/>
  <c r="DK607" i="1" s="1"/>
  <c r="H400" i="1"/>
  <c r="G400" i="1" s="1"/>
  <c r="AC400" i="1" s="1"/>
  <c r="AC608" i="1" s="1"/>
  <c r="AD401" i="1"/>
  <c r="AD609" i="1" s="1"/>
  <c r="BE401" i="1"/>
  <c r="BE609" i="1" s="1"/>
  <c r="CD401" i="1"/>
  <c r="CD609" i="1" s="1"/>
  <c r="DQ401" i="1"/>
  <c r="DQ609" i="1" s="1"/>
  <c r="EX401" i="1"/>
  <c r="EX609" i="1" s="1"/>
  <c r="I404" i="1"/>
  <c r="EZ404" i="1" s="1"/>
  <c r="EZ612" i="1" s="1"/>
  <c r="H408" i="1"/>
  <c r="G408" i="1" s="1"/>
  <c r="DS408" i="1"/>
  <c r="DS616" i="1" s="1"/>
  <c r="EP409" i="1"/>
  <c r="EP617" i="1" s="1"/>
  <c r="BY412" i="1"/>
  <c r="BY620" i="1" s="1"/>
  <c r="BH412" i="1"/>
  <c r="BH620" i="1" s="1"/>
  <c r="AQ412" i="1"/>
  <c r="AQ620" i="1" s="1"/>
  <c r="BB412" i="1"/>
  <c r="BB620" i="1" s="1"/>
  <c r="BC412" i="1"/>
  <c r="BC620" i="1" s="1"/>
  <c r="FC378" i="1"/>
  <c r="FC586" i="1" s="1"/>
  <c r="EU378" i="1"/>
  <c r="EU586" i="1" s="1"/>
  <c r="EM378" i="1"/>
  <c r="EM586" i="1" s="1"/>
  <c r="EE378" i="1"/>
  <c r="EE586" i="1" s="1"/>
  <c r="DW378" i="1"/>
  <c r="DW586" i="1" s="1"/>
  <c r="DO378" i="1"/>
  <c r="DO586" i="1" s="1"/>
  <c r="DG378" i="1"/>
  <c r="DG586" i="1" s="1"/>
  <c r="CY378" i="1"/>
  <c r="CY586" i="1" s="1"/>
  <c r="CQ378" i="1"/>
  <c r="CQ586" i="1" s="1"/>
  <c r="CN378" i="1"/>
  <c r="CN586" i="1" s="1"/>
  <c r="CW378" i="1"/>
  <c r="CW586" i="1" s="1"/>
  <c r="DF378" i="1"/>
  <c r="DF586" i="1" s="1"/>
  <c r="DP378" i="1"/>
  <c r="DP586" i="1" s="1"/>
  <c r="DY378" i="1"/>
  <c r="DY586" i="1" s="1"/>
  <c r="EH378" i="1"/>
  <c r="EH586" i="1" s="1"/>
  <c r="EQ378" i="1"/>
  <c r="EQ586" i="1" s="1"/>
  <c r="EZ378" i="1"/>
  <c r="EZ586" i="1" s="1"/>
  <c r="H385" i="1"/>
  <c r="G385" i="1" s="1"/>
  <c r="CF389" i="1"/>
  <c r="CF597" i="1" s="1"/>
  <c r="BX389" i="1"/>
  <c r="BX597" i="1" s="1"/>
  <c r="BP389" i="1"/>
  <c r="BP597" i="1" s="1"/>
  <c r="BH389" i="1"/>
  <c r="BH597" i="1" s="1"/>
  <c r="AZ389" i="1"/>
  <c r="AZ597" i="1" s="1"/>
  <c r="AR389" i="1"/>
  <c r="AR597" i="1" s="1"/>
  <c r="AI389" i="1"/>
  <c r="AI597" i="1" s="1"/>
  <c r="W389" i="1"/>
  <c r="W597" i="1" s="1"/>
  <c r="L389" i="1"/>
  <c r="L597" i="1" s="1"/>
  <c r="U389" i="1"/>
  <c r="U597" i="1" s="1"/>
  <c r="AJ389" i="1"/>
  <c r="AJ597" i="1" s="1"/>
  <c r="AT389" i="1"/>
  <c r="AT597" i="1" s="1"/>
  <c r="BC389" i="1"/>
  <c r="BC597" i="1" s="1"/>
  <c r="BL389" i="1"/>
  <c r="BL597" i="1" s="1"/>
  <c r="BU389" i="1"/>
  <c r="BU597" i="1" s="1"/>
  <c r="CD389" i="1"/>
  <c r="CD597" i="1" s="1"/>
  <c r="J398" i="1"/>
  <c r="I398" i="1" s="1"/>
  <c r="FE399" i="1"/>
  <c r="FE607" i="1" s="1"/>
  <c r="EW399" i="1"/>
  <c r="EW607" i="1" s="1"/>
  <c r="EO399" i="1"/>
  <c r="EO607" i="1" s="1"/>
  <c r="EG399" i="1"/>
  <c r="EG607" i="1" s="1"/>
  <c r="DY399" i="1"/>
  <c r="DY607" i="1" s="1"/>
  <c r="DQ399" i="1"/>
  <c r="DQ607" i="1" s="1"/>
  <c r="DI399" i="1"/>
  <c r="DI607" i="1" s="1"/>
  <c r="DA399" i="1"/>
  <c r="DA607" i="1" s="1"/>
  <c r="CS399" i="1"/>
  <c r="CS607" i="1" s="1"/>
  <c r="FD399" i="1"/>
  <c r="FD607" i="1" s="1"/>
  <c r="EV399" i="1"/>
  <c r="EV607" i="1" s="1"/>
  <c r="EN399" i="1"/>
  <c r="EN607" i="1" s="1"/>
  <c r="EF399" i="1"/>
  <c r="EF607" i="1" s="1"/>
  <c r="DX399" i="1"/>
  <c r="DX607" i="1" s="1"/>
  <c r="DP399" i="1"/>
  <c r="DP607" i="1" s="1"/>
  <c r="DH399" i="1"/>
  <c r="DH607" i="1" s="1"/>
  <c r="CZ399" i="1"/>
  <c r="CZ607" i="1" s="1"/>
  <c r="CR399" i="1"/>
  <c r="CR607" i="1" s="1"/>
  <c r="FC399" i="1"/>
  <c r="FC607" i="1" s="1"/>
  <c r="EU399" i="1"/>
  <c r="EU607" i="1" s="1"/>
  <c r="EM399" i="1"/>
  <c r="EM607" i="1" s="1"/>
  <c r="EE399" i="1"/>
  <c r="EE607" i="1" s="1"/>
  <c r="DW399" i="1"/>
  <c r="DW607" i="1" s="1"/>
  <c r="DO399" i="1"/>
  <c r="DO607" i="1" s="1"/>
  <c r="DG399" i="1"/>
  <c r="DG607" i="1" s="1"/>
  <c r="CY399" i="1"/>
  <c r="CY607" i="1" s="1"/>
  <c r="CQ399" i="1"/>
  <c r="CQ607" i="1" s="1"/>
  <c r="FB399" i="1"/>
  <c r="FB607" i="1" s="1"/>
  <c r="ET399" i="1"/>
  <c r="ET607" i="1" s="1"/>
  <c r="EL399" i="1"/>
  <c r="EL607" i="1" s="1"/>
  <c r="ED399" i="1"/>
  <c r="ED607" i="1" s="1"/>
  <c r="DV399" i="1"/>
  <c r="DV607" i="1" s="1"/>
  <c r="DN399" i="1"/>
  <c r="DN607" i="1" s="1"/>
  <c r="DF399" i="1"/>
  <c r="DF607" i="1" s="1"/>
  <c r="CX399" i="1"/>
  <c r="CX607" i="1" s="1"/>
  <c r="CP399" i="1"/>
  <c r="CP607" i="1" s="1"/>
  <c r="FA399" i="1"/>
  <c r="FA607" i="1" s="1"/>
  <c r="ES399" i="1"/>
  <c r="ES607" i="1" s="1"/>
  <c r="EK399" i="1"/>
  <c r="EK607" i="1" s="1"/>
  <c r="EC399" i="1"/>
  <c r="EC607" i="1" s="1"/>
  <c r="DU399" i="1"/>
  <c r="DU607" i="1" s="1"/>
  <c r="DM399" i="1"/>
  <c r="DM607" i="1" s="1"/>
  <c r="DE399" i="1"/>
  <c r="DE607" i="1" s="1"/>
  <c r="CW399" i="1"/>
  <c r="CW607" i="1" s="1"/>
  <c r="CO399" i="1"/>
  <c r="CO607" i="1" s="1"/>
  <c r="FF399" i="1"/>
  <c r="FF607" i="1" s="1"/>
  <c r="EI399" i="1"/>
  <c r="EI607" i="1" s="1"/>
  <c r="DL399" i="1"/>
  <c r="DL607" i="1" s="1"/>
  <c r="CT399" i="1"/>
  <c r="CT607" i="1" s="1"/>
  <c r="CU399" i="1"/>
  <c r="CU607" i="1" s="1"/>
  <c r="DS399" i="1"/>
  <c r="DS607" i="1" s="1"/>
  <c r="EQ399" i="1"/>
  <c r="EQ607" i="1" s="1"/>
  <c r="AN401" i="1"/>
  <c r="AN609" i="1" s="1"/>
  <c r="BL401" i="1"/>
  <c r="BL609" i="1" s="1"/>
  <c r="CL401" i="1"/>
  <c r="CL609" i="1" s="1"/>
  <c r="FB402" i="1"/>
  <c r="FB610" i="1" s="1"/>
  <c r="CT409" i="1"/>
  <c r="CT617" i="1" s="1"/>
  <c r="R364" i="1"/>
  <c r="R572" i="1" s="1"/>
  <c r="AD364" i="1"/>
  <c r="AD572" i="1" s="1"/>
  <c r="AO364" i="1"/>
  <c r="AO572" i="1" s="1"/>
  <c r="AW364" i="1"/>
  <c r="AW572" i="1" s="1"/>
  <c r="BE364" i="1"/>
  <c r="BE572" i="1" s="1"/>
  <c r="BM364" i="1"/>
  <c r="BM572" i="1" s="1"/>
  <c r="BU364" i="1"/>
  <c r="BU572" i="1" s="1"/>
  <c r="CC364" i="1"/>
  <c r="CC572" i="1" s="1"/>
  <c r="CK364" i="1"/>
  <c r="CK572" i="1" s="1"/>
  <c r="CQ369" i="1"/>
  <c r="CQ577" i="1" s="1"/>
  <c r="DA369" i="1"/>
  <c r="DA577" i="1" s="1"/>
  <c r="DJ369" i="1"/>
  <c r="DJ577" i="1" s="1"/>
  <c r="DS369" i="1"/>
  <c r="DS577" i="1" s="1"/>
  <c r="EB369" i="1"/>
  <c r="EB577" i="1" s="1"/>
  <c r="EK369" i="1"/>
  <c r="EK577" i="1" s="1"/>
  <c r="ET369" i="1"/>
  <c r="ET577" i="1" s="1"/>
  <c r="FC369" i="1"/>
  <c r="FC577" i="1" s="1"/>
  <c r="EO371" i="1"/>
  <c r="EO579" i="1" s="1"/>
  <c r="FA372" i="1"/>
  <c r="FA580" i="1" s="1"/>
  <c r="ES372" i="1"/>
  <c r="ES580" i="1" s="1"/>
  <c r="EK372" i="1"/>
  <c r="EK580" i="1" s="1"/>
  <c r="EC372" i="1"/>
  <c r="EC580" i="1" s="1"/>
  <c r="DU372" i="1"/>
  <c r="DU580" i="1" s="1"/>
  <c r="DM372" i="1"/>
  <c r="DM580" i="1" s="1"/>
  <c r="DE372" i="1"/>
  <c r="DE580" i="1" s="1"/>
  <c r="CW372" i="1"/>
  <c r="CW580" i="1" s="1"/>
  <c r="CO372" i="1"/>
  <c r="CO580" i="1" s="1"/>
  <c r="CM372" i="1"/>
  <c r="CM580" i="1" s="1"/>
  <c r="CV372" i="1"/>
  <c r="CV580" i="1" s="1"/>
  <c r="DF372" i="1"/>
  <c r="DF580" i="1" s="1"/>
  <c r="DO372" i="1"/>
  <c r="DO580" i="1" s="1"/>
  <c r="DX372" i="1"/>
  <c r="DX580" i="1" s="1"/>
  <c r="EG372" i="1"/>
  <c r="EG580" i="1" s="1"/>
  <c r="EP372" i="1"/>
  <c r="EP580" i="1" s="1"/>
  <c r="EY372" i="1"/>
  <c r="EY580" i="1" s="1"/>
  <c r="CM377" i="1"/>
  <c r="CM585" i="1" s="1"/>
  <c r="CV377" i="1"/>
  <c r="CV585" i="1" s="1"/>
  <c r="DE377" i="1"/>
  <c r="DE585" i="1" s="1"/>
  <c r="DN377" i="1"/>
  <c r="DN585" i="1" s="1"/>
  <c r="DW377" i="1"/>
  <c r="DW585" i="1" s="1"/>
  <c r="EG377" i="1"/>
  <c r="EG585" i="1" s="1"/>
  <c r="EP377" i="1"/>
  <c r="EP585" i="1" s="1"/>
  <c r="CO378" i="1"/>
  <c r="CO586" i="1" s="1"/>
  <c r="CX378" i="1"/>
  <c r="CX586" i="1" s="1"/>
  <c r="DH378" i="1"/>
  <c r="DH586" i="1" s="1"/>
  <c r="DQ378" i="1"/>
  <c r="DQ586" i="1" s="1"/>
  <c r="DZ378" i="1"/>
  <c r="DZ586" i="1" s="1"/>
  <c r="EI378" i="1"/>
  <c r="EI586" i="1" s="1"/>
  <c r="ER378" i="1"/>
  <c r="ER586" i="1" s="1"/>
  <c r="FA378" i="1"/>
  <c r="FA586" i="1" s="1"/>
  <c r="CQ379" i="1"/>
  <c r="CQ587" i="1" s="1"/>
  <c r="CZ379" i="1"/>
  <c r="CZ587" i="1" s="1"/>
  <c r="DI379" i="1"/>
  <c r="DI587" i="1" s="1"/>
  <c r="DR379" i="1"/>
  <c r="DR587" i="1" s="1"/>
  <c r="EA379" i="1"/>
  <c r="EA587" i="1" s="1"/>
  <c r="EJ379" i="1"/>
  <c r="EJ587" i="1" s="1"/>
  <c r="ES379" i="1"/>
  <c r="ES587" i="1" s="1"/>
  <c r="FC379" i="1"/>
  <c r="FC587" i="1" s="1"/>
  <c r="BP380" i="1"/>
  <c r="BP588" i="1" s="1"/>
  <c r="CR380" i="1"/>
  <c r="CR588" i="1" s="1"/>
  <c r="DA380" i="1"/>
  <c r="DA588" i="1" s="1"/>
  <c r="DJ380" i="1"/>
  <c r="DJ588" i="1" s="1"/>
  <c r="DS380" i="1"/>
  <c r="DS588" i="1" s="1"/>
  <c r="EB380" i="1"/>
  <c r="EB588" i="1" s="1"/>
  <c r="EL380" i="1"/>
  <c r="EL588" i="1" s="1"/>
  <c r="EU380" i="1"/>
  <c r="EU588" i="1" s="1"/>
  <c r="BS382" i="1"/>
  <c r="BS590" i="1" s="1"/>
  <c r="CT382" i="1"/>
  <c r="CT590" i="1" s="1"/>
  <c r="DD382" i="1"/>
  <c r="DD590" i="1" s="1"/>
  <c r="DM382" i="1"/>
  <c r="DM590" i="1" s="1"/>
  <c r="DV382" i="1"/>
  <c r="DV590" i="1" s="1"/>
  <c r="EE382" i="1"/>
  <c r="EE590" i="1" s="1"/>
  <c r="EN382" i="1"/>
  <c r="EN590" i="1" s="1"/>
  <c r="EW382" i="1"/>
  <c r="EW590" i="1" s="1"/>
  <c r="FF382" i="1"/>
  <c r="FF590" i="1" s="1"/>
  <c r="DA385" i="1"/>
  <c r="DA593" i="1" s="1"/>
  <c r="CU387" i="1"/>
  <c r="CU595" i="1" s="1"/>
  <c r="DD387" i="1"/>
  <c r="DD595" i="1" s="1"/>
  <c r="DM387" i="1"/>
  <c r="DM595" i="1" s="1"/>
  <c r="DW387" i="1"/>
  <c r="DW595" i="1" s="1"/>
  <c r="EF387" i="1"/>
  <c r="EF595" i="1" s="1"/>
  <c r="EO387" i="1"/>
  <c r="EO595" i="1" s="1"/>
  <c r="CG388" i="1"/>
  <c r="CG596" i="1" s="1"/>
  <c r="M388" i="1"/>
  <c r="M596" i="1" s="1"/>
  <c r="K389" i="1"/>
  <c r="K597" i="1" s="1"/>
  <c r="X389" i="1"/>
  <c r="X597" i="1" s="1"/>
  <c r="AL389" i="1"/>
  <c r="AL597" i="1" s="1"/>
  <c r="AU389" i="1"/>
  <c r="AU597" i="1" s="1"/>
  <c r="BD389" i="1"/>
  <c r="BD597" i="1" s="1"/>
  <c r="BM389" i="1"/>
  <c r="BM597" i="1" s="1"/>
  <c r="BV389" i="1"/>
  <c r="BV597" i="1" s="1"/>
  <c r="CE389" i="1"/>
  <c r="CE597" i="1" s="1"/>
  <c r="Q392" i="1"/>
  <c r="Q600" i="1" s="1"/>
  <c r="AF392" i="1"/>
  <c r="AF600" i="1" s="1"/>
  <c r="AQ392" i="1"/>
  <c r="AQ600" i="1" s="1"/>
  <c r="AZ392" i="1"/>
  <c r="AZ600" i="1" s="1"/>
  <c r="BI392" i="1"/>
  <c r="BI600" i="1" s="1"/>
  <c r="BR392" i="1"/>
  <c r="BR600" i="1" s="1"/>
  <c r="CA392" i="1"/>
  <c r="CA600" i="1" s="1"/>
  <c r="CJ392" i="1"/>
  <c r="CJ600" i="1" s="1"/>
  <c r="ED392" i="1"/>
  <c r="ED600" i="1" s="1"/>
  <c r="U393" i="1"/>
  <c r="U601" i="1" s="1"/>
  <c r="AI393" i="1"/>
  <c r="AI601" i="1" s="1"/>
  <c r="AS393" i="1"/>
  <c r="AS601" i="1" s="1"/>
  <c r="BB393" i="1"/>
  <c r="BB601" i="1" s="1"/>
  <c r="BK393" i="1"/>
  <c r="BK601" i="1" s="1"/>
  <c r="BU393" i="1"/>
  <c r="BU601" i="1" s="1"/>
  <c r="CD393" i="1"/>
  <c r="CD601" i="1" s="1"/>
  <c r="CM393" i="1"/>
  <c r="CM601" i="1" s="1"/>
  <c r="CV393" i="1"/>
  <c r="CV601" i="1" s="1"/>
  <c r="DE393" i="1"/>
  <c r="DE601" i="1" s="1"/>
  <c r="DN393" i="1"/>
  <c r="DN601" i="1" s="1"/>
  <c r="DW393" i="1"/>
  <c r="DW601" i="1" s="1"/>
  <c r="EG393" i="1"/>
  <c r="EG601" i="1" s="1"/>
  <c r="EP393" i="1"/>
  <c r="EP601" i="1" s="1"/>
  <c r="BG396" i="1"/>
  <c r="BG604" i="1" s="1"/>
  <c r="CR396" i="1"/>
  <c r="CR604" i="1" s="1"/>
  <c r="DA396" i="1"/>
  <c r="DA604" i="1" s="1"/>
  <c r="DJ396" i="1"/>
  <c r="DJ604" i="1" s="1"/>
  <c r="DS396" i="1"/>
  <c r="DS604" i="1" s="1"/>
  <c r="EB396" i="1"/>
  <c r="EB604" i="1" s="1"/>
  <c r="EL396" i="1"/>
  <c r="EL604" i="1" s="1"/>
  <c r="EU396" i="1"/>
  <c r="EU604" i="1" s="1"/>
  <c r="T398" i="1"/>
  <c r="T606" i="1" s="1"/>
  <c r="AJ398" i="1"/>
  <c r="AJ606" i="1" s="1"/>
  <c r="AZ398" i="1"/>
  <c r="AZ606" i="1" s="1"/>
  <c r="BQ398" i="1"/>
  <c r="BQ606" i="1" s="1"/>
  <c r="G399" i="1"/>
  <c r="BO399" i="1" s="1"/>
  <c r="BO607" i="1" s="1"/>
  <c r="CV399" i="1"/>
  <c r="CV607" i="1" s="1"/>
  <c r="DT399" i="1"/>
  <c r="DT607" i="1" s="1"/>
  <c r="ER399" i="1"/>
  <c r="ER607" i="1" s="1"/>
  <c r="DI400" i="1"/>
  <c r="DI608" i="1" s="1"/>
  <c r="EG400" i="1"/>
  <c r="EG608" i="1" s="1"/>
  <c r="AO401" i="1"/>
  <c r="AO609" i="1" s="1"/>
  <c r="BM401" i="1"/>
  <c r="BM609" i="1" s="1"/>
  <c r="CS401" i="1"/>
  <c r="CS609" i="1" s="1"/>
  <c r="EG401" i="1"/>
  <c r="EG609" i="1" s="1"/>
  <c r="AD402" i="1"/>
  <c r="AD610" i="1" s="1"/>
  <c r="G405" i="1"/>
  <c r="CA405" i="1" s="1"/>
  <c r="CA613" i="1" s="1"/>
  <c r="G407" i="1"/>
  <c r="BY407" i="1" s="1"/>
  <c r="BY615" i="1" s="1"/>
  <c r="I411" i="1"/>
  <c r="EW411" i="1" s="1"/>
  <c r="EW619" i="1" s="1"/>
  <c r="T364" i="1"/>
  <c r="T572" i="1" s="1"/>
  <c r="AF364" i="1"/>
  <c r="AF572" i="1" s="1"/>
  <c r="AP364" i="1"/>
  <c r="AP572" i="1" s="1"/>
  <c r="AX364" i="1"/>
  <c r="AX572" i="1" s="1"/>
  <c r="BF364" i="1"/>
  <c r="BF572" i="1" s="1"/>
  <c r="BN364" i="1"/>
  <c r="BN572" i="1" s="1"/>
  <c r="BV364" i="1"/>
  <c r="BV572" i="1" s="1"/>
  <c r="CD364" i="1"/>
  <c r="CD572" i="1" s="1"/>
  <c r="CL364" i="1"/>
  <c r="CL572" i="1" s="1"/>
  <c r="CS369" i="1"/>
  <c r="CS577" i="1" s="1"/>
  <c r="DB369" i="1"/>
  <c r="DB577" i="1" s="1"/>
  <c r="DK369" i="1"/>
  <c r="DK577" i="1" s="1"/>
  <c r="DT369" i="1"/>
  <c r="DT577" i="1" s="1"/>
  <c r="EC369" i="1"/>
  <c r="EC577" i="1" s="1"/>
  <c r="EL369" i="1"/>
  <c r="EL577" i="1" s="1"/>
  <c r="EU369" i="1"/>
  <c r="EU577" i="1" s="1"/>
  <c r="FE369" i="1"/>
  <c r="FE577" i="1" s="1"/>
  <c r="ED371" i="1"/>
  <c r="ED579" i="1" s="1"/>
  <c r="DE371" i="1"/>
  <c r="DE579" i="1" s="1"/>
  <c r="FD377" i="1"/>
  <c r="FD585" i="1" s="1"/>
  <c r="EV377" i="1"/>
  <c r="EV585" i="1" s="1"/>
  <c r="EN377" i="1"/>
  <c r="EN585" i="1" s="1"/>
  <c r="EF377" i="1"/>
  <c r="EF585" i="1" s="1"/>
  <c r="DX377" i="1"/>
  <c r="DX585" i="1" s="1"/>
  <c r="DP377" i="1"/>
  <c r="DP585" i="1" s="1"/>
  <c r="DH377" i="1"/>
  <c r="DH585" i="1" s="1"/>
  <c r="CZ377" i="1"/>
  <c r="CZ585" i="1" s="1"/>
  <c r="CR377" i="1"/>
  <c r="CR585" i="1" s="1"/>
  <c r="CN377" i="1"/>
  <c r="CN585" i="1" s="1"/>
  <c r="CW377" i="1"/>
  <c r="CW585" i="1" s="1"/>
  <c r="DF377" i="1"/>
  <c r="DF585" i="1" s="1"/>
  <c r="DO377" i="1"/>
  <c r="DO585" i="1" s="1"/>
  <c r="DY377" i="1"/>
  <c r="DY585" i="1" s="1"/>
  <c r="EH377" i="1"/>
  <c r="EH585" i="1" s="1"/>
  <c r="EQ377" i="1"/>
  <c r="EQ585" i="1" s="1"/>
  <c r="EZ377" i="1"/>
  <c r="EZ585" i="1" s="1"/>
  <c r="CP378" i="1"/>
  <c r="CP586" i="1" s="1"/>
  <c r="CZ378" i="1"/>
  <c r="CZ586" i="1" s="1"/>
  <c r="DI378" i="1"/>
  <c r="DI586" i="1" s="1"/>
  <c r="DR378" i="1"/>
  <c r="DR586" i="1" s="1"/>
  <c r="EA378" i="1"/>
  <c r="EA586" i="1" s="1"/>
  <c r="EJ378" i="1"/>
  <c r="EJ586" i="1" s="1"/>
  <c r="ES378" i="1"/>
  <c r="ES586" i="1" s="1"/>
  <c r="FB378" i="1"/>
  <c r="FB586" i="1" s="1"/>
  <c r="CR379" i="1"/>
  <c r="CR587" i="1" s="1"/>
  <c r="DA379" i="1"/>
  <c r="DA587" i="1" s="1"/>
  <c r="DJ379" i="1"/>
  <c r="DJ587" i="1" s="1"/>
  <c r="DS379" i="1"/>
  <c r="DS587" i="1" s="1"/>
  <c r="EB379" i="1"/>
  <c r="EB587" i="1" s="1"/>
  <c r="EK379" i="1"/>
  <c r="EK587" i="1" s="1"/>
  <c r="EU379" i="1"/>
  <c r="EU587" i="1" s="1"/>
  <c r="FD379" i="1"/>
  <c r="FD587" i="1" s="1"/>
  <c r="T382" i="1"/>
  <c r="T590" i="1" s="1"/>
  <c r="CV382" i="1"/>
  <c r="CV590" i="1" s="1"/>
  <c r="DE382" i="1"/>
  <c r="DE590" i="1" s="1"/>
  <c r="DN382" i="1"/>
  <c r="DN590" i="1" s="1"/>
  <c r="DW382" i="1"/>
  <c r="DW590" i="1" s="1"/>
  <c r="EF382" i="1"/>
  <c r="EF590" i="1" s="1"/>
  <c r="EO382" i="1"/>
  <c r="EO590" i="1" s="1"/>
  <c r="DB385" i="1"/>
  <c r="DB593" i="1" s="1"/>
  <c r="FB387" i="1"/>
  <c r="FB595" i="1" s="1"/>
  <c r="ET387" i="1"/>
  <c r="ET595" i="1" s="1"/>
  <c r="EL387" i="1"/>
  <c r="EL595" i="1" s="1"/>
  <c r="ED387" i="1"/>
  <c r="ED595" i="1" s="1"/>
  <c r="DV387" i="1"/>
  <c r="DV595" i="1" s="1"/>
  <c r="DN387" i="1"/>
  <c r="DN595" i="1" s="1"/>
  <c r="DF387" i="1"/>
  <c r="DF595" i="1" s="1"/>
  <c r="CX387" i="1"/>
  <c r="CX595" i="1" s="1"/>
  <c r="CP387" i="1"/>
  <c r="CP595" i="1" s="1"/>
  <c r="CM387" i="1"/>
  <c r="CM595" i="1" s="1"/>
  <c r="CV387" i="1"/>
  <c r="CV595" i="1" s="1"/>
  <c r="DE387" i="1"/>
  <c r="DE595" i="1" s="1"/>
  <c r="DO387" i="1"/>
  <c r="DO595" i="1" s="1"/>
  <c r="DX387" i="1"/>
  <c r="DX595" i="1" s="1"/>
  <c r="EG387" i="1"/>
  <c r="EG595" i="1" s="1"/>
  <c r="EP387" i="1"/>
  <c r="EP595" i="1" s="1"/>
  <c r="EY387" i="1"/>
  <c r="EY595" i="1" s="1"/>
  <c r="M389" i="1"/>
  <c r="M597" i="1" s="1"/>
  <c r="Z389" i="1"/>
  <c r="Z597" i="1" s="1"/>
  <c r="AM389" i="1"/>
  <c r="AM597" i="1" s="1"/>
  <c r="AV389" i="1"/>
  <c r="AV597" i="1" s="1"/>
  <c r="BE389" i="1"/>
  <c r="BE597" i="1" s="1"/>
  <c r="BN389" i="1"/>
  <c r="BN597" i="1" s="1"/>
  <c r="BW389" i="1"/>
  <c r="BW597" i="1" s="1"/>
  <c r="CG389" i="1"/>
  <c r="CG597" i="1" s="1"/>
  <c r="T392" i="1"/>
  <c r="T600" i="1" s="1"/>
  <c r="AG392" i="1"/>
  <c r="AG600" i="1" s="1"/>
  <c r="AR392" i="1"/>
  <c r="AR600" i="1" s="1"/>
  <c r="BA392" i="1"/>
  <c r="BA600" i="1" s="1"/>
  <c r="BJ392" i="1"/>
  <c r="BJ600" i="1" s="1"/>
  <c r="BS392" i="1"/>
  <c r="BS600" i="1" s="1"/>
  <c r="CB392" i="1"/>
  <c r="CB600" i="1" s="1"/>
  <c r="CL392" i="1"/>
  <c r="CL600" i="1" s="1"/>
  <c r="CU392" i="1"/>
  <c r="CU600" i="1" s="1"/>
  <c r="FD393" i="1"/>
  <c r="FD601" i="1" s="1"/>
  <c r="EV393" i="1"/>
  <c r="EV601" i="1" s="1"/>
  <c r="EN393" i="1"/>
  <c r="EN601" i="1" s="1"/>
  <c r="EF393" i="1"/>
  <c r="EF601" i="1" s="1"/>
  <c r="DX393" i="1"/>
  <c r="DX601" i="1" s="1"/>
  <c r="DP393" i="1"/>
  <c r="DP601" i="1" s="1"/>
  <c r="DH393" i="1"/>
  <c r="DH601" i="1" s="1"/>
  <c r="CZ393" i="1"/>
  <c r="CZ601" i="1" s="1"/>
  <c r="CR393" i="1"/>
  <c r="CR601" i="1" s="1"/>
  <c r="CJ393" i="1"/>
  <c r="CJ601" i="1" s="1"/>
  <c r="CB393" i="1"/>
  <c r="CB601" i="1" s="1"/>
  <c r="BT393" i="1"/>
  <c r="BT601" i="1" s="1"/>
  <c r="BL393" i="1"/>
  <c r="BL601" i="1" s="1"/>
  <c r="BD393" i="1"/>
  <c r="BD601" i="1" s="1"/>
  <c r="AV393" i="1"/>
  <c r="AV601" i="1" s="1"/>
  <c r="AN393" i="1"/>
  <c r="AN601" i="1" s="1"/>
  <c r="AC393" i="1"/>
  <c r="AC601" i="1" s="1"/>
  <c r="Q393" i="1"/>
  <c r="Q601" i="1" s="1"/>
  <c r="K393" i="1"/>
  <c r="K601" i="1" s="1"/>
  <c r="W393" i="1"/>
  <c r="W601" i="1" s="1"/>
  <c r="AJ393" i="1"/>
  <c r="AJ601" i="1" s="1"/>
  <c r="AT393" i="1"/>
  <c r="AT601" i="1" s="1"/>
  <c r="BC393" i="1"/>
  <c r="BC601" i="1" s="1"/>
  <c r="BM393" i="1"/>
  <c r="BM601" i="1" s="1"/>
  <c r="BV393" i="1"/>
  <c r="BV601" i="1" s="1"/>
  <c r="CE393" i="1"/>
  <c r="CE601" i="1" s="1"/>
  <c r="CN393" i="1"/>
  <c r="CN601" i="1" s="1"/>
  <c r="CW393" i="1"/>
  <c r="CW601" i="1" s="1"/>
  <c r="DF393" i="1"/>
  <c r="DF601" i="1" s="1"/>
  <c r="DO393" i="1"/>
  <c r="DO601" i="1" s="1"/>
  <c r="DY393" i="1"/>
  <c r="DY601" i="1" s="1"/>
  <c r="EH393" i="1"/>
  <c r="EH601" i="1" s="1"/>
  <c r="EQ393" i="1"/>
  <c r="EQ601" i="1" s="1"/>
  <c r="EZ393" i="1"/>
  <c r="EZ601" i="1" s="1"/>
  <c r="DB399" i="1"/>
  <c r="DB607" i="1" s="1"/>
  <c r="DZ399" i="1"/>
  <c r="DZ607" i="1" s="1"/>
  <c r="EX399" i="1"/>
  <c r="EX607" i="1" s="1"/>
  <c r="AP401" i="1"/>
  <c r="AP609" i="1" s="1"/>
  <c r="BN401" i="1"/>
  <c r="BN609" i="1" s="1"/>
  <c r="DA401" i="1"/>
  <c r="DA609" i="1" s="1"/>
  <c r="EY408" i="1"/>
  <c r="EY616" i="1" s="1"/>
  <c r="CM408" i="1"/>
  <c r="CM616" i="1" s="1"/>
  <c r="FD409" i="1"/>
  <c r="FD617" i="1" s="1"/>
  <c r="EV409" i="1"/>
  <c r="EV617" i="1" s="1"/>
  <c r="EN409" i="1"/>
  <c r="EN617" i="1" s="1"/>
  <c r="EF409" i="1"/>
  <c r="EF617" i="1" s="1"/>
  <c r="DX409" i="1"/>
  <c r="DX617" i="1" s="1"/>
  <c r="DP409" i="1"/>
  <c r="DP617" i="1" s="1"/>
  <c r="DH409" i="1"/>
  <c r="DH617" i="1" s="1"/>
  <c r="CZ409" i="1"/>
  <c r="CZ617" i="1" s="1"/>
  <c r="CR409" i="1"/>
  <c r="CR617" i="1" s="1"/>
  <c r="AV409" i="1"/>
  <c r="AV617" i="1" s="1"/>
  <c r="FC409" i="1"/>
  <c r="FC617" i="1" s="1"/>
  <c r="EU409" i="1"/>
  <c r="EU617" i="1" s="1"/>
  <c r="EM409" i="1"/>
  <c r="EM617" i="1" s="1"/>
  <c r="EE409" i="1"/>
  <c r="EE617" i="1" s="1"/>
  <c r="DW409" i="1"/>
  <c r="DW617" i="1" s="1"/>
  <c r="DO409" i="1"/>
  <c r="DO617" i="1" s="1"/>
  <c r="DG409" i="1"/>
  <c r="DG617" i="1" s="1"/>
  <c r="CY409" i="1"/>
  <c r="CY617" i="1" s="1"/>
  <c r="CQ409" i="1"/>
  <c r="CQ617" i="1" s="1"/>
  <c r="FB409" i="1"/>
  <c r="FB617" i="1" s="1"/>
  <c r="ET409" i="1"/>
  <c r="ET617" i="1" s="1"/>
  <c r="EL409" i="1"/>
  <c r="EL617" i="1" s="1"/>
  <c r="ED409" i="1"/>
  <c r="ED617" i="1" s="1"/>
  <c r="DV409" i="1"/>
  <c r="DV617" i="1" s="1"/>
  <c r="DN409" i="1"/>
  <c r="DN617" i="1" s="1"/>
  <c r="DF409" i="1"/>
  <c r="DF617" i="1" s="1"/>
  <c r="CX409" i="1"/>
  <c r="CX617" i="1" s="1"/>
  <c r="CP409" i="1"/>
  <c r="CP617" i="1" s="1"/>
  <c r="FA409" i="1"/>
  <c r="FA617" i="1" s="1"/>
  <c r="ES409" i="1"/>
  <c r="ES617" i="1" s="1"/>
  <c r="EK409" i="1"/>
  <c r="EK617" i="1" s="1"/>
  <c r="EC409" i="1"/>
  <c r="EC617" i="1" s="1"/>
  <c r="DU409" i="1"/>
  <c r="DU617" i="1" s="1"/>
  <c r="DM409" i="1"/>
  <c r="DM617" i="1" s="1"/>
  <c r="DE409" i="1"/>
  <c r="DE617" i="1" s="1"/>
  <c r="CW409" i="1"/>
  <c r="CW617" i="1" s="1"/>
  <c r="CO409" i="1"/>
  <c r="CO617" i="1" s="1"/>
  <c r="EZ409" i="1"/>
  <c r="EZ617" i="1" s="1"/>
  <c r="ER409" i="1"/>
  <c r="ER617" i="1" s="1"/>
  <c r="EJ409" i="1"/>
  <c r="EJ617" i="1" s="1"/>
  <c r="EB409" i="1"/>
  <c r="EB617" i="1" s="1"/>
  <c r="DT409" i="1"/>
  <c r="DT617" i="1" s="1"/>
  <c r="DL409" i="1"/>
  <c r="DL617" i="1" s="1"/>
  <c r="DD409" i="1"/>
  <c r="DD617" i="1" s="1"/>
  <c r="CV409" i="1"/>
  <c r="CV617" i="1" s="1"/>
  <c r="CN409" i="1"/>
  <c r="CN617" i="1" s="1"/>
  <c r="EY409" i="1"/>
  <c r="EY617" i="1" s="1"/>
  <c r="EQ409" i="1"/>
  <c r="EQ617" i="1" s="1"/>
  <c r="EI409" i="1"/>
  <c r="EI617" i="1" s="1"/>
  <c r="EA409" i="1"/>
  <c r="EA617" i="1" s="1"/>
  <c r="DS409" i="1"/>
  <c r="DS617" i="1" s="1"/>
  <c r="DK409" i="1"/>
  <c r="DK617" i="1" s="1"/>
  <c r="DC409" i="1"/>
  <c r="DC617" i="1" s="1"/>
  <c r="CU409" i="1"/>
  <c r="CU617" i="1" s="1"/>
  <c r="CM409" i="1"/>
  <c r="CM617" i="1" s="1"/>
  <c r="FE409" i="1"/>
  <c r="FE617" i="1" s="1"/>
  <c r="EW409" i="1"/>
  <c r="EW617" i="1" s="1"/>
  <c r="EO409" i="1"/>
  <c r="EO617" i="1" s="1"/>
  <c r="EG409" i="1"/>
  <c r="EG617" i="1" s="1"/>
  <c r="DY409" i="1"/>
  <c r="DY617" i="1" s="1"/>
  <c r="DQ409" i="1"/>
  <c r="DQ617" i="1" s="1"/>
  <c r="DI409" i="1"/>
  <c r="DI617" i="1" s="1"/>
  <c r="DA409" i="1"/>
  <c r="DA617" i="1" s="1"/>
  <c r="CS409" i="1"/>
  <c r="CS617" i="1" s="1"/>
  <c r="EX409" i="1"/>
  <c r="EX617" i="1" s="1"/>
  <c r="DJ409" i="1"/>
  <c r="DJ617" i="1" s="1"/>
  <c r="CR378" i="1"/>
  <c r="CR586" i="1" s="1"/>
  <c r="DA378" i="1"/>
  <c r="DA586" i="1" s="1"/>
  <c r="DJ378" i="1"/>
  <c r="DJ586" i="1" s="1"/>
  <c r="DS378" i="1"/>
  <c r="DS586" i="1" s="1"/>
  <c r="EB378" i="1"/>
  <c r="EB586" i="1" s="1"/>
  <c r="EK378" i="1"/>
  <c r="EK586" i="1" s="1"/>
  <c r="ET378" i="1"/>
  <c r="ET586" i="1" s="1"/>
  <c r="FD378" i="1"/>
  <c r="FD586" i="1" s="1"/>
  <c r="EY382" i="1"/>
  <c r="EY590" i="1" s="1"/>
  <c r="EQ382" i="1"/>
  <c r="EQ590" i="1" s="1"/>
  <c r="EI382" i="1"/>
  <c r="EI590" i="1" s="1"/>
  <c r="EA382" i="1"/>
  <c r="EA590" i="1" s="1"/>
  <c r="DS382" i="1"/>
  <c r="DS590" i="1" s="1"/>
  <c r="DK382" i="1"/>
  <c r="DK590" i="1" s="1"/>
  <c r="DC382" i="1"/>
  <c r="DC590" i="1" s="1"/>
  <c r="CU382" i="1"/>
  <c r="CU590" i="1" s="1"/>
  <c r="CM382" i="1"/>
  <c r="CM590" i="1" s="1"/>
  <c r="BG382" i="1"/>
  <c r="BG590" i="1" s="1"/>
  <c r="AT382" i="1"/>
  <c r="AT590" i="1" s="1"/>
  <c r="CN382" i="1"/>
  <c r="CN590" i="1" s="1"/>
  <c r="CW382" i="1"/>
  <c r="CW590" i="1" s="1"/>
  <c r="DF382" i="1"/>
  <c r="DF590" i="1" s="1"/>
  <c r="DO382" i="1"/>
  <c r="DO590" i="1" s="1"/>
  <c r="DX382" i="1"/>
  <c r="DX590" i="1" s="1"/>
  <c r="EG382" i="1"/>
  <c r="EG590" i="1" s="1"/>
  <c r="EP382" i="1"/>
  <c r="EP590" i="1" s="1"/>
  <c r="EZ382" i="1"/>
  <c r="EZ590" i="1" s="1"/>
  <c r="N389" i="1"/>
  <c r="N597" i="1" s="1"/>
  <c r="AA389" i="1"/>
  <c r="AA597" i="1" s="1"/>
  <c r="AN389" i="1"/>
  <c r="AN597" i="1" s="1"/>
  <c r="AW389" i="1"/>
  <c r="AW597" i="1" s="1"/>
  <c r="BF389" i="1"/>
  <c r="BF597" i="1" s="1"/>
  <c r="BO389" i="1"/>
  <c r="BO597" i="1" s="1"/>
  <c r="BY389" i="1"/>
  <c r="BY597" i="1" s="1"/>
  <c r="CH389" i="1"/>
  <c r="CH597" i="1" s="1"/>
  <c r="CQ389" i="1"/>
  <c r="CQ597" i="1" s="1"/>
  <c r="CZ389" i="1"/>
  <c r="CZ597" i="1" s="1"/>
  <c r="DI389" i="1"/>
  <c r="DI597" i="1" s="1"/>
  <c r="DR389" i="1"/>
  <c r="DR597" i="1" s="1"/>
  <c r="EA389" i="1"/>
  <c r="EA597" i="1" s="1"/>
  <c r="EK389" i="1"/>
  <c r="EK597" i="1" s="1"/>
  <c r="ET389" i="1"/>
  <c r="ET597" i="1" s="1"/>
  <c r="FC389" i="1"/>
  <c r="FC597" i="1" s="1"/>
  <c r="U392" i="1"/>
  <c r="U600" i="1" s="1"/>
  <c r="AI392" i="1"/>
  <c r="AI600" i="1" s="1"/>
  <c r="AS392" i="1"/>
  <c r="AS600" i="1" s="1"/>
  <c r="BB392" i="1"/>
  <c r="BB600" i="1" s="1"/>
  <c r="BK392" i="1"/>
  <c r="BK600" i="1" s="1"/>
  <c r="BT392" i="1"/>
  <c r="BT600" i="1" s="1"/>
  <c r="CD392" i="1"/>
  <c r="CD600" i="1" s="1"/>
  <c r="DW392" i="1"/>
  <c r="DW600" i="1" s="1"/>
  <c r="DC399" i="1"/>
  <c r="DC607" i="1" s="1"/>
  <c r="EA399" i="1"/>
  <c r="EA607" i="1" s="1"/>
  <c r="EY399" i="1"/>
  <c r="EY607" i="1" s="1"/>
  <c r="FD401" i="1"/>
  <c r="FD609" i="1" s="1"/>
  <c r="EV401" i="1"/>
  <c r="EV609" i="1" s="1"/>
  <c r="EN401" i="1"/>
  <c r="EN609" i="1" s="1"/>
  <c r="EF401" i="1"/>
  <c r="EF609" i="1" s="1"/>
  <c r="DX401" i="1"/>
  <c r="DX609" i="1" s="1"/>
  <c r="DP401" i="1"/>
  <c r="DP609" i="1" s="1"/>
  <c r="DH401" i="1"/>
  <c r="DH609" i="1" s="1"/>
  <c r="CZ401" i="1"/>
  <c r="CZ609" i="1" s="1"/>
  <c r="CR401" i="1"/>
  <c r="CR609" i="1" s="1"/>
  <c r="CJ401" i="1"/>
  <c r="CJ609" i="1" s="1"/>
  <c r="CB401" i="1"/>
  <c r="CB609" i="1" s="1"/>
  <c r="FC401" i="1"/>
  <c r="FC609" i="1" s="1"/>
  <c r="EU401" i="1"/>
  <c r="EU609" i="1" s="1"/>
  <c r="EM401" i="1"/>
  <c r="EM609" i="1" s="1"/>
  <c r="EE401" i="1"/>
  <c r="EE609" i="1" s="1"/>
  <c r="DW401" i="1"/>
  <c r="DW609" i="1" s="1"/>
  <c r="DO401" i="1"/>
  <c r="DO609" i="1" s="1"/>
  <c r="DG401" i="1"/>
  <c r="DG609" i="1" s="1"/>
  <c r="CY401" i="1"/>
  <c r="CY609" i="1" s="1"/>
  <c r="CQ401" i="1"/>
  <c r="CQ609" i="1" s="1"/>
  <c r="CI401" i="1"/>
  <c r="CI609" i="1" s="1"/>
  <c r="CA401" i="1"/>
  <c r="CA609" i="1" s="1"/>
  <c r="BS401" i="1"/>
  <c r="BS609" i="1" s="1"/>
  <c r="BK401" i="1"/>
  <c r="BK609" i="1" s="1"/>
  <c r="BC401" i="1"/>
  <c r="BC609" i="1" s="1"/>
  <c r="AU401" i="1"/>
  <c r="AU609" i="1" s="1"/>
  <c r="AM401" i="1"/>
  <c r="AM609" i="1" s="1"/>
  <c r="AA401" i="1"/>
  <c r="AA609" i="1" s="1"/>
  <c r="O401" i="1"/>
  <c r="O609" i="1" s="1"/>
  <c r="FB401" i="1"/>
  <c r="FB609" i="1" s="1"/>
  <c r="ET401" i="1"/>
  <c r="ET609" i="1" s="1"/>
  <c r="EL401" i="1"/>
  <c r="EL609" i="1" s="1"/>
  <c r="ED401" i="1"/>
  <c r="ED609" i="1" s="1"/>
  <c r="DV401" i="1"/>
  <c r="DV609" i="1" s="1"/>
  <c r="DN401" i="1"/>
  <c r="DN609" i="1" s="1"/>
  <c r="DF401" i="1"/>
  <c r="DF609" i="1" s="1"/>
  <c r="CX401" i="1"/>
  <c r="CX609" i="1" s="1"/>
  <c r="CP401" i="1"/>
  <c r="CP609" i="1" s="1"/>
  <c r="CH401" i="1"/>
  <c r="CH609" i="1" s="1"/>
  <c r="BZ401" i="1"/>
  <c r="BZ609" i="1" s="1"/>
  <c r="BR401" i="1"/>
  <c r="BR609" i="1" s="1"/>
  <c r="BJ401" i="1"/>
  <c r="BJ609" i="1" s="1"/>
  <c r="BB401" i="1"/>
  <c r="BB609" i="1" s="1"/>
  <c r="AT401" i="1"/>
  <c r="AT609" i="1" s="1"/>
  <c r="AL401" i="1"/>
  <c r="AL609" i="1" s="1"/>
  <c r="Z401" i="1"/>
  <c r="Z609" i="1" s="1"/>
  <c r="N401" i="1"/>
  <c r="N609" i="1" s="1"/>
  <c r="FA401" i="1"/>
  <c r="FA609" i="1" s="1"/>
  <c r="ES401" i="1"/>
  <c r="ES609" i="1" s="1"/>
  <c r="EK401" i="1"/>
  <c r="EK609" i="1" s="1"/>
  <c r="EC401" i="1"/>
  <c r="EC609" i="1" s="1"/>
  <c r="DU401" i="1"/>
  <c r="DU609" i="1" s="1"/>
  <c r="DM401" i="1"/>
  <c r="DM609" i="1" s="1"/>
  <c r="DE401" i="1"/>
  <c r="DE609" i="1" s="1"/>
  <c r="CW401" i="1"/>
  <c r="CW609" i="1" s="1"/>
  <c r="CO401" i="1"/>
  <c r="CO609" i="1" s="1"/>
  <c r="CG401" i="1"/>
  <c r="CG609" i="1" s="1"/>
  <c r="BY401" i="1"/>
  <c r="BY609" i="1" s="1"/>
  <c r="BQ401" i="1"/>
  <c r="BQ609" i="1" s="1"/>
  <c r="BI401" i="1"/>
  <c r="BI609" i="1" s="1"/>
  <c r="BA401" i="1"/>
  <c r="BA609" i="1" s="1"/>
  <c r="AS401" i="1"/>
  <c r="AS609" i="1" s="1"/>
  <c r="AJ401" i="1"/>
  <c r="AJ609" i="1" s="1"/>
  <c r="X401" i="1"/>
  <c r="X609" i="1" s="1"/>
  <c r="M401" i="1"/>
  <c r="M609" i="1" s="1"/>
  <c r="EZ401" i="1"/>
  <c r="EZ609" i="1" s="1"/>
  <c r="ER401" i="1"/>
  <c r="ER609" i="1" s="1"/>
  <c r="EJ401" i="1"/>
  <c r="EJ609" i="1" s="1"/>
  <c r="EB401" i="1"/>
  <c r="EB609" i="1" s="1"/>
  <c r="DT401" i="1"/>
  <c r="DT609" i="1" s="1"/>
  <c r="DL401" i="1"/>
  <c r="DL609" i="1" s="1"/>
  <c r="DD401" i="1"/>
  <c r="DD609" i="1" s="1"/>
  <c r="CV401" i="1"/>
  <c r="CV609" i="1" s="1"/>
  <c r="CN401" i="1"/>
  <c r="CN609" i="1" s="1"/>
  <c r="CF401" i="1"/>
  <c r="CF609" i="1" s="1"/>
  <c r="BX401" i="1"/>
  <c r="BX609" i="1" s="1"/>
  <c r="BP401" i="1"/>
  <c r="BP609" i="1" s="1"/>
  <c r="BH401" i="1"/>
  <c r="BH609" i="1" s="1"/>
  <c r="AZ401" i="1"/>
  <c r="AZ609" i="1" s="1"/>
  <c r="AR401" i="1"/>
  <c r="AR609" i="1" s="1"/>
  <c r="AI401" i="1"/>
  <c r="AI609" i="1" s="1"/>
  <c r="W401" i="1"/>
  <c r="W609" i="1" s="1"/>
  <c r="L401" i="1"/>
  <c r="L609" i="1" s="1"/>
  <c r="EY401" i="1"/>
  <c r="EY609" i="1" s="1"/>
  <c r="EQ401" i="1"/>
  <c r="EQ609" i="1" s="1"/>
  <c r="EI401" i="1"/>
  <c r="EI609" i="1" s="1"/>
  <c r="EA401" i="1"/>
  <c r="EA609" i="1" s="1"/>
  <c r="DS401" i="1"/>
  <c r="DS609" i="1" s="1"/>
  <c r="DK401" i="1"/>
  <c r="DK609" i="1" s="1"/>
  <c r="DC401" i="1"/>
  <c r="DC609" i="1" s="1"/>
  <c r="CU401" i="1"/>
  <c r="CU609" i="1" s="1"/>
  <c r="CM401" i="1"/>
  <c r="CM609" i="1" s="1"/>
  <c r="CE401" i="1"/>
  <c r="CE609" i="1" s="1"/>
  <c r="BW401" i="1"/>
  <c r="BW609" i="1" s="1"/>
  <c r="BO401" i="1"/>
  <c r="BO609" i="1" s="1"/>
  <c r="BG401" i="1"/>
  <c r="BG609" i="1" s="1"/>
  <c r="AY401" i="1"/>
  <c r="AY609" i="1" s="1"/>
  <c r="AQ401" i="1"/>
  <c r="AQ609" i="1" s="1"/>
  <c r="AG401" i="1"/>
  <c r="AG609" i="1" s="1"/>
  <c r="U401" i="1"/>
  <c r="U609" i="1" s="1"/>
  <c r="K401" i="1"/>
  <c r="K609" i="1" s="1"/>
  <c r="FF401" i="1"/>
  <c r="FF609" i="1" s="1"/>
  <c r="DZ401" i="1"/>
  <c r="DZ609" i="1" s="1"/>
  <c r="CT401" i="1"/>
  <c r="CT609" i="1" s="1"/>
  <c r="BT401" i="1"/>
  <c r="BT609" i="1" s="1"/>
  <c r="AW401" i="1"/>
  <c r="AW609" i="1" s="1"/>
  <c r="T401" i="1"/>
  <c r="T609" i="1" s="1"/>
  <c r="Q401" i="1"/>
  <c r="Q609" i="1" s="1"/>
  <c r="AV401" i="1"/>
  <c r="AV609" i="1" s="1"/>
  <c r="BU401" i="1"/>
  <c r="BU609" i="1" s="1"/>
  <c r="DB401" i="1"/>
  <c r="DB609" i="1" s="1"/>
  <c r="EO401" i="1"/>
  <c r="EO609" i="1" s="1"/>
  <c r="CU408" i="1"/>
  <c r="CU616" i="1" s="1"/>
  <c r="DR409" i="1"/>
  <c r="DR617" i="1" s="1"/>
  <c r="H377" i="1"/>
  <c r="G377" i="1" s="1"/>
  <c r="AD377" i="1" s="1"/>
  <c r="AD585" i="1" s="1"/>
  <c r="CS378" i="1"/>
  <c r="CS586" i="1" s="1"/>
  <c r="DB378" i="1"/>
  <c r="DB586" i="1" s="1"/>
  <c r="DK378" i="1"/>
  <c r="DK586" i="1" s="1"/>
  <c r="DT378" i="1"/>
  <c r="DT586" i="1" s="1"/>
  <c r="EC378" i="1"/>
  <c r="EC586" i="1" s="1"/>
  <c r="EL378" i="1"/>
  <c r="EL586" i="1" s="1"/>
  <c r="EV378" i="1"/>
  <c r="EV586" i="1" s="1"/>
  <c r="FE378" i="1"/>
  <c r="FE586" i="1" s="1"/>
  <c r="CO382" i="1"/>
  <c r="CO590" i="1" s="1"/>
  <c r="CX382" i="1"/>
  <c r="CX590" i="1" s="1"/>
  <c r="DG382" i="1"/>
  <c r="DG590" i="1" s="1"/>
  <c r="DP382" i="1"/>
  <c r="DP590" i="1" s="1"/>
  <c r="DY382" i="1"/>
  <c r="DY590" i="1" s="1"/>
  <c r="EH382" i="1"/>
  <c r="EH590" i="1" s="1"/>
  <c r="ER382" i="1"/>
  <c r="ER590" i="1" s="1"/>
  <c r="FA382" i="1"/>
  <c r="FA590" i="1" s="1"/>
  <c r="O389" i="1"/>
  <c r="O597" i="1" s="1"/>
  <c r="AC389" i="1"/>
  <c r="AC597" i="1" s="1"/>
  <c r="AO389" i="1"/>
  <c r="AO597" i="1" s="1"/>
  <c r="AX389" i="1"/>
  <c r="AX597" i="1" s="1"/>
  <c r="BG389" i="1"/>
  <c r="BG597" i="1" s="1"/>
  <c r="BQ389" i="1"/>
  <c r="BQ597" i="1" s="1"/>
  <c r="BZ389" i="1"/>
  <c r="BZ597" i="1" s="1"/>
  <c r="CI389" i="1"/>
  <c r="CI597" i="1" s="1"/>
  <c r="CR389" i="1"/>
  <c r="CR597" i="1" s="1"/>
  <c r="DA389" i="1"/>
  <c r="DA597" i="1" s="1"/>
  <c r="DJ389" i="1"/>
  <c r="DJ597" i="1" s="1"/>
  <c r="DS389" i="1"/>
  <c r="DS597" i="1" s="1"/>
  <c r="EC389" i="1"/>
  <c r="EC597" i="1" s="1"/>
  <c r="EL389" i="1"/>
  <c r="EL597" i="1" s="1"/>
  <c r="EU389" i="1"/>
  <c r="EU597" i="1" s="1"/>
  <c r="FD389" i="1"/>
  <c r="FD597" i="1" s="1"/>
  <c r="EG392" i="1"/>
  <c r="EG600" i="1" s="1"/>
  <c r="CK392" i="1"/>
  <c r="CK600" i="1" s="1"/>
  <c r="CC392" i="1"/>
  <c r="CC600" i="1" s="1"/>
  <c r="BU392" i="1"/>
  <c r="BU600" i="1" s="1"/>
  <c r="BM392" i="1"/>
  <c r="BM600" i="1" s="1"/>
  <c r="BE392" i="1"/>
  <c r="BE600" i="1" s="1"/>
  <c r="AW392" i="1"/>
  <c r="AW600" i="1" s="1"/>
  <c r="AO392" i="1"/>
  <c r="AO600" i="1" s="1"/>
  <c r="AD392" i="1"/>
  <c r="AD600" i="1" s="1"/>
  <c r="R392" i="1"/>
  <c r="R600" i="1" s="1"/>
  <c r="K392" i="1"/>
  <c r="K600" i="1" s="1"/>
  <c r="W392" i="1"/>
  <c r="W600" i="1" s="1"/>
  <c r="AJ392" i="1"/>
  <c r="AJ600" i="1" s="1"/>
  <c r="AT392" i="1"/>
  <c r="AT600" i="1" s="1"/>
  <c r="BC392" i="1"/>
  <c r="BC600" i="1" s="1"/>
  <c r="BL392" i="1"/>
  <c r="BL600" i="1" s="1"/>
  <c r="BV392" i="1"/>
  <c r="BV600" i="1" s="1"/>
  <c r="CE392" i="1"/>
  <c r="CE600" i="1" s="1"/>
  <c r="CW392" i="1"/>
  <c r="CW600" i="1" s="1"/>
  <c r="DD399" i="1"/>
  <c r="DD607" i="1" s="1"/>
  <c r="EB399" i="1"/>
  <c r="EB607" i="1" s="1"/>
  <c r="EZ399" i="1"/>
  <c r="EZ607" i="1" s="1"/>
  <c r="R401" i="1"/>
  <c r="R609" i="1" s="1"/>
  <c r="AX401" i="1"/>
  <c r="AX609" i="1" s="1"/>
  <c r="EM410" i="1"/>
  <c r="EM618" i="1" s="1"/>
  <c r="ED410" i="1"/>
  <c r="ED618" i="1" s="1"/>
  <c r="CW410" i="1"/>
  <c r="CW618" i="1" s="1"/>
  <c r="DH410" i="1"/>
  <c r="DH618" i="1" s="1"/>
  <c r="M364" i="1"/>
  <c r="M572" i="1" s="1"/>
  <c r="X364" i="1"/>
  <c r="X572" i="1" s="1"/>
  <c r="AJ364" i="1"/>
  <c r="AJ572" i="1" s="1"/>
  <c r="AS364" i="1"/>
  <c r="AS572" i="1" s="1"/>
  <c r="BA364" i="1"/>
  <c r="BA572" i="1" s="1"/>
  <c r="BI364" i="1"/>
  <c r="BI572" i="1" s="1"/>
  <c r="BQ364" i="1"/>
  <c r="BQ572" i="1" s="1"/>
  <c r="BY364" i="1"/>
  <c r="BY572" i="1" s="1"/>
  <c r="CG364" i="1"/>
  <c r="CG572" i="1" s="1"/>
  <c r="FF367" i="1"/>
  <c r="FF575" i="1" s="1"/>
  <c r="EX367" i="1"/>
  <c r="EX575" i="1" s="1"/>
  <c r="EP367" i="1"/>
  <c r="EP575" i="1" s="1"/>
  <c r="EH367" i="1"/>
  <c r="EH575" i="1" s="1"/>
  <c r="DZ367" i="1"/>
  <c r="DZ575" i="1" s="1"/>
  <c r="DR367" i="1"/>
  <c r="DR575" i="1" s="1"/>
  <c r="DJ367" i="1"/>
  <c r="DJ575" i="1" s="1"/>
  <c r="DB367" i="1"/>
  <c r="DB575" i="1" s="1"/>
  <c r="CT367" i="1"/>
  <c r="CT575" i="1" s="1"/>
  <c r="CQ367" i="1"/>
  <c r="CQ575" i="1" s="1"/>
  <c r="CZ367" i="1"/>
  <c r="CZ575" i="1" s="1"/>
  <c r="DI367" i="1"/>
  <c r="DI575" i="1" s="1"/>
  <c r="DS367" i="1"/>
  <c r="DS575" i="1" s="1"/>
  <c r="EB367" i="1"/>
  <c r="EB575" i="1" s="1"/>
  <c r="EK367" i="1"/>
  <c r="EK575" i="1" s="1"/>
  <c r="ET367" i="1"/>
  <c r="ET575" i="1" s="1"/>
  <c r="FC367" i="1"/>
  <c r="FC575" i="1" s="1"/>
  <c r="AS369" i="1"/>
  <c r="AS577" i="1" s="1"/>
  <c r="CM369" i="1"/>
  <c r="CM577" i="1" s="1"/>
  <c r="CV369" i="1"/>
  <c r="CV577" i="1" s="1"/>
  <c r="DE369" i="1"/>
  <c r="DE577" i="1" s="1"/>
  <c r="DN369" i="1"/>
  <c r="DN577" i="1" s="1"/>
  <c r="DW369" i="1"/>
  <c r="DW577" i="1" s="1"/>
  <c r="EG369" i="1"/>
  <c r="EG577" i="1" s="1"/>
  <c r="EP369" i="1"/>
  <c r="EP577" i="1" s="1"/>
  <c r="EY369" i="1"/>
  <c r="EY577" i="1" s="1"/>
  <c r="G370" i="1"/>
  <c r="BX370" i="1" s="1"/>
  <c r="BX578" i="1" s="1"/>
  <c r="M371" i="1"/>
  <c r="M579" i="1" s="1"/>
  <c r="AA371" i="1"/>
  <c r="AA579" i="1" s="1"/>
  <c r="AN371" i="1"/>
  <c r="AN579" i="1" s="1"/>
  <c r="AW371" i="1"/>
  <c r="AW579" i="1" s="1"/>
  <c r="BF371" i="1"/>
  <c r="BF579" i="1" s="1"/>
  <c r="BO371" i="1"/>
  <c r="BO579" i="1" s="1"/>
  <c r="BX371" i="1"/>
  <c r="BX579" i="1" s="1"/>
  <c r="CG371" i="1"/>
  <c r="CG579" i="1" s="1"/>
  <c r="EA371" i="1"/>
  <c r="EA579" i="1" s="1"/>
  <c r="CR372" i="1"/>
  <c r="CR580" i="1" s="1"/>
  <c r="DA372" i="1"/>
  <c r="DA580" i="1" s="1"/>
  <c r="DJ372" i="1"/>
  <c r="DJ580" i="1" s="1"/>
  <c r="DS372" i="1"/>
  <c r="DS580" i="1" s="1"/>
  <c r="EB372" i="1"/>
  <c r="EB580" i="1" s="1"/>
  <c r="EL372" i="1"/>
  <c r="EL580" i="1" s="1"/>
  <c r="EU372" i="1"/>
  <c r="EU580" i="1" s="1"/>
  <c r="FD372" i="1"/>
  <c r="FD580" i="1" s="1"/>
  <c r="CQ377" i="1"/>
  <c r="CQ585" i="1" s="1"/>
  <c r="DA377" i="1"/>
  <c r="DA585" i="1" s="1"/>
  <c r="DJ377" i="1"/>
  <c r="DJ585" i="1" s="1"/>
  <c r="DS377" i="1"/>
  <c r="DS585" i="1" s="1"/>
  <c r="EB377" i="1"/>
  <c r="EB585" i="1" s="1"/>
  <c r="EK377" i="1"/>
  <c r="EK585" i="1" s="1"/>
  <c r="ET377" i="1"/>
  <c r="ET585" i="1" s="1"/>
  <c r="FC377" i="1"/>
  <c r="FC585" i="1" s="1"/>
  <c r="CT378" i="1"/>
  <c r="CT586" i="1" s="1"/>
  <c r="DC378" i="1"/>
  <c r="DC586" i="1" s="1"/>
  <c r="DL378" i="1"/>
  <c r="DL586" i="1" s="1"/>
  <c r="DU378" i="1"/>
  <c r="DU586" i="1" s="1"/>
  <c r="ED378" i="1"/>
  <c r="ED586" i="1" s="1"/>
  <c r="EN378" i="1"/>
  <c r="EN586" i="1" s="1"/>
  <c r="EW378" i="1"/>
  <c r="EW586" i="1" s="1"/>
  <c r="FF378" i="1"/>
  <c r="FF586" i="1" s="1"/>
  <c r="CU379" i="1"/>
  <c r="CU587" i="1" s="1"/>
  <c r="DD379" i="1"/>
  <c r="DD587" i="1" s="1"/>
  <c r="DM379" i="1"/>
  <c r="DM587" i="1" s="1"/>
  <c r="DW379" i="1"/>
  <c r="DW587" i="1" s="1"/>
  <c r="EF379" i="1"/>
  <c r="EF587" i="1" s="1"/>
  <c r="EO379" i="1"/>
  <c r="EO587" i="1" s="1"/>
  <c r="EX379" i="1"/>
  <c r="EX587" i="1" s="1"/>
  <c r="FA380" i="1"/>
  <c r="FA588" i="1" s="1"/>
  <c r="ES380" i="1"/>
  <c r="ES588" i="1" s="1"/>
  <c r="EK380" i="1"/>
  <c r="EK588" i="1" s="1"/>
  <c r="EC380" i="1"/>
  <c r="EC588" i="1" s="1"/>
  <c r="DU380" i="1"/>
  <c r="DU588" i="1" s="1"/>
  <c r="DM380" i="1"/>
  <c r="DM588" i="1" s="1"/>
  <c r="DE380" i="1"/>
  <c r="DE588" i="1" s="1"/>
  <c r="CW380" i="1"/>
  <c r="CW588" i="1" s="1"/>
  <c r="CO380" i="1"/>
  <c r="CO588" i="1" s="1"/>
  <c r="BI380" i="1"/>
  <c r="BI588" i="1" s="1"/>
  <c r="AT380" i="1"/>
  <c r="AT588" i="1" s="1"/>
  <c r="CM380" i="1"/>
  <c r="CM588" i="1" s="1"/>
  <c r="CV380" i="1"/>
  <c r="CV588" i="1" s="1"/>
  <c r="DF380" i="1"/>
  <c r="DF588" i="1" s="1"/>
  <c r="DO380" i="1"/>
  <c r="DO588" i="1" s="1"/>
  <c r="DX380" i="1"/>
  <c r="DX588" i="1" s="1"/>
  <c r="EG380" i="1"/>
  <c r="EG588" i="1" s="1"/>
  <c r="EP380" i="1"/>
  <c r="EP588" i="1" s="1"/>
  <c r="EY380" i="1"/>
  <c r="EY588" i="1" s="1"/>
  <c r="M382" i="1"/>
  <c r="M590" i="1" s="1"/>
  <c r="CP382" i="1"/>
  <c r="CP590" i="1" s="1"/>
  <c r="CY382" i="1"/>
  <c r="CY590" i="1" s="1"/>
  <c r="DH382" i="1"/>
  <c r="DH590" i="1" s="1"/>
  <c r="DQ382" i="1"/>
  <c r="DQ590" i="1" s="1"/>
  <c r="DZ382" i="1"/>
  <c r="DZ590" i="1" s="1"/>
  <c r="EJ382" i="1"/>
  <c r="EJ590" i="1" s="1"/>
  <c r="ES382" i="1"/>
  <c r="ES590" i="1" s="1"/>
  <c r="FB382" i="1"/>
  <c r="FB590" i="1" s="1"/>
  <c r="DW385" i="1"/>
  <c r="DW593" i="1" s="1"/>
  <c r="CQ387" i="1"/>
  <c r="CQ595" i="1" s="1"/>
  <c r="CZ387" i="1"/>
  <c r="CZ595" i="1" s="1"/>
  <c r="DI387" i="1"/>
  <c r="DI595" i="1" s="1"/>
  <c r="DR387" i="1"/>
  <c r="DR595" i="1" s="1"/>
  <c r="EA387" i="1"/>
  <c r="EA595" i="1" s="1"/>
  <c r="EJ387" i="1"/>
  <c r="EJ595" i="1" s="1"/>
  <c r="ES387" i="1"/>
  <c r="ES595" i="1" s="1"/>
  <c r="FC387" i="1"/>
  <c r="FC595" i="1" s="1"/>
  <c r="BP388" i="1"/>
  <c r="BP596" i="1" s="1"/>
  <c r="BZ388" i="1"/>
  <c r="BZ596" i="1" s="1"/>
  <c r="CI388" i="1"/>
  <c r="CI596" i="1" s="1"/>
  <c r="Q389" i="1"/>
  <c r="Q597" i="1" s="1"/>
  <c r="AD389" i="1"/>
  <c r="AD597" i="1" s="1"/>
  <c r="AP389" i="1"/>
  <c r="AP597" i="1" s="1"/>
  <c r="AY389" i="1"/>
  <c r="AY597" i="1" s="1"/>
  <c r="BI389" i="1"/>
  <c r="BI597" i="1" s="1"/>
  <c r="BR389" i="1"/>
  <c r="BR597" i="1" s="1"/>
  <c r="CA389" i="1"/>
  <c r="CA597" i="1" s="1"/>
  <c r="CJ389" i="1"/>
  <c r="CJ597" i="1" s="1"/>
  <c r="CS389" i="1"/>
  <c r="CS597" i="1" s="1"/>
  <c r="DB389" i="1"/>
  <c r="DB597" i="1" s="1"/>
  <c r="DK389" i="1"/>
  <c r="DK597" i="1" s="1"/>
  <c r="DU389" i="1"/>
  <c r="DU597" i="1" s="1"/>
  <c r="ED389" i="1"/>
  <c r="ED597" i="1" s="1"/>
  <c r="EM389" i="1"/>
  <c r="EM597" i="1" s="1"/>
  <c r="EV389" i="1"/>
  <c r="EV597" i="1" s="1"/>
  <c r="FE389" i="1"/>
  <c r="FE597" i="1" s="1"/>
  <c r="L392" i="1"/>
  <c r="L600" i="1" s="1"/>
  <c r="X392" i="1"/>
  <c r="X600" i="1" s="1"/>
  <c r="AL392" i="1"/>
  <c r="AL600" i="1" s="1"/>
  <c r="AU392" i="1"/>
  <c r="AU600" i="1" s="1"/>
  <c r="BD392" i="1"/>
  <c r="BD600" i="1" s="1"/>
  <c r="BN392" i="1"/>
  <c r="BN600" i="1" s="1"/>
  <c r="BW392" i="1"/>
  <c r="BW600" i="1" s="1"/>
  <c r="CF392" i="1"/>
  <c r="CF600" i="1" s="1"/>
  <c r="DP392" i="1"/>
  <c r="DP600" i="1" s="1"/>
  <c r="N393" i="1"/>
  <c r="N601" i="1" s="1"/>
  <c r="AA393" i="1"/>
  <c r="AA601" i="1" s="1"/>
  <c r="AO393" i="1"/>
  <c r="AO601" i="1" s="1"/>
  <c r="AX393" i="1"/>
  <c r="AX601" i="1" s="1"/>
  <c r="BG393" i="1"/>
  <c r="BG601" i="1" s="1"/>
  <c r="BP393" i="1"/>
  <c r="BP601" i="1" s="1"/>
  <c r="BY393" i="1"/>
  <c r="BY601" i="1" s="1"/>
  <c r="CH393" i="1"/>
  <c r="CH601" i="1" s="1"/>
  <c r="CQ393" i="1"/>
  <c r="CQ601" i="1" s="1"/>
  <c r="DA393" i="1"/>
  <c r="DA601" i="1" s="1"/>
  <c r="DJ393" i="1"/>
  <c r="DJ601" i="1" s="1"/>
  <c r="DS393" i="1"/>
  <c r="DS601" i="1" s="1"/>
  <c r="EB393" i="1"/>
  <c r="EB601" i="1" s="1"/>
  <c r="EK393" i="1"/>
  <c r="EK601" i="1" s="1"/>
  <c r="ET393" i="1"/>
  <c r="ET601" i="1" s="1"/>
  <c r="FC393" i="1"/>
  <c r="FC601" i="1" s="1"/>
  <c r="FA396" i="1"/>
  <c r="FA604" i="1" s="1"/>
  <c r="ES396" i="1"/>
  <c r="ES604" i="1" s="1"/>
  <c r="EK396" i="1"/>
  <c r="EK604" i="1" s="1"/>
  <c r="EC396" i="1"/>
  <c r="EC604" i="1" s="1"/>
  <c r="DU396" i="1"/>
  <c r="DU604" i="1" s="1"/>
  <c r="DM396" i="1"/>
  <c r="DM604" i="1" s="1"/>
  <c r="DE396" i="1"/>
  <c r="DE604" i="1" s="1"/>
  <c r="CW396" i="1"/>
  <c r="CW604" i="1" s="1"/>
  <c r="CO396" i="1"/>
  <c r="CO604" i="1" s="1"/>
  <c r="BA396" i="1"/>
  <c r="BA604" i="1" s="1"/>
  <c r="BC396" i="1"/>
  <c r="BC604" i="1" s="1"/>
  <c r="CM396" i="1"/>
  <c r="CM604" i="1" s="1"/>
  <c r="CV396" i="1"/>
  <c r="CV604" i="1" s="1"/>
  <c r="DF396" i="1"/>
  <c r="DF604" i="1" s="1"/>
  <c r="DO396" i="1"/>
  <c r="DO604" i="1" s="1"/>
  <c r="DX396" i="1"/>
  <c r="DX604" i="1" s="1"/>
  <c r="EG396" i="1"/>
  <c r="EG604" i="1" s="1"/>
  <c r="EP396" i="1"/>
  <c r="EP604" i="1" s="1"/>
  <c r="EY396" i="1"/>
  <c r="EY604" i="1" s="1"/>
  <c r="CL398" i="1"/>
  <c r="CL606" i="1" s="1"/>
  <c r="CD398" i="1"/>
  <c r="CD606" i="1" s="1"/>
  <c r="CK398" i="1"/>
  <c r="CK606" i="1" s="1"/>
  <c r="CC398" i="1"/>
  <c r="CC606" i="1" s="1"/>
  <c r="BU398" i="1"/>
  <c r="BU606" i="1" s="1"/>
  <c r="BM398" i="1"/>
  <c r="BM606" i="1" s="1"/>
  <c r="BE398" i="1"/>
  <c r="BE606" i="1" s="1"/>
  <c r="AW398" i="1"/>
  <c r="AW606" i="1" s="1"/>
  <c r="AO398" i="1"/>
  <c r="AO606" i="1" s="1"/>
  <c r="AD398" i="1"/>
  <c r="AD606" i="1" s="1"/>
  <c r="R398" i="1"/>
  <c r="R606" i="1" s="1"/>
  <c r="CJ398" i="1"/>
  <c r="CJ606" i="1" s="1"/>
  <c r="CB398" i="1"/>
  <c r="CB606" i="1" s="1"/>
  <c r="BT398" i="1"/>
  <c r="BT606" i="1" s="1"/>
  <c r="BL398" i="1"/>
  <c r="BL606" i="1" s="1"/>
  <c r="BD398" i="1"/>
  <c r="BD606" i="1" s="1"/>
  <c r="AV398" i="1"/>
  <c r="AV606" i="1" s="1"/>
  <c r="CI398" i="1"/>
  <c r="CI606" i="1" s="1"/>
  <c r="CA398" i="1"/>
  <c r="CA606" i="1" s="1"/>
  <c r="BS398" i="1"/>
  <c r="BS606" i="1" s="1"/>
  <c r="BK398" i="1"/>
  <c r="BK606" i="1" s="1"/>
  <c r="BC398" i="1"/>
  <c r="BC606" i="1" s="1"/>
  <c r="CH398" i="1"/>
  <c r="CH606" i="1" s="1"/>
  <c r="BZ398" i="1"/>
  <c r="BZ606" i="1" s="1"/>
  <c r="BR398" i="1"/>
  <c r="BR606" i="1" s="1"/>
  <c r="BJ398" i="1"/>
  <c r="BJ606" i="1" s="1"/>
  <c r="BB398" i="1"/>
  <c r="BB606" i="1" s="1"/>
  <c r="AT398" i="1"/>
  <c r="AT606" i="1" s="1"/>
  <c r="AL398" i="1"/>
  <c r="AL606" i="1" s="1"/>
  <c r="Z398" i="1"/>
  <c r="Z606" i="1" s="1"/>
  <c r="N398" i="1"/>
  <c r="N606" i="1" s="1"/>
  <c r="CF398" i="1"/>
  <c r="CF606" i="1" s="1"/>
  <c r="BO398" i="1"/>
  <c r="BO606" i="1" s="1"/>
  <c r="AY398" i="1"/>
  <c r="AY606" i="1" s="1"/>
  <c r="AM398" i="1"/>
  <c r="AM606" i="1" s="1"/>
  <c r="W398" i="1"/>
  <c r="W606" i="1" s="1"/>
  <c r="L398" i="1"/>
  <c r="L606" i="1" s="1"/>
  <c r="AC398" i="1"/>
  <c r="AC606" i="1" s="1"/>
  <c r="AR398" i="1"/>
  <c r="AR606" i="1" s="1"/>
  <c r="BH398" i="1"/>
  <c r="BH606" i="1" s="1"/>
  <c r="BY398" i="1"/>
  <c r="BY606" i="1" s="1"/>
  <c r="DJ399" i="1"/>
  <c r="DJ607" i="1" s="1"/>
  <c r="EH399" i="1"/>
  <c r="EH607" i="1" s="1"/>
  <c r="FD400" i="1"/>
  <c r="FD608" i="1" s="1"/>
  <c r="EV400" i="1"/>
  <c r="EV608" i="1" s="1"/>
  <c r="EN400" i="1"/>
  <c r="EN608" i="1" s="1"/>
  <c r="EF400" i="1"/>
  <c r="EF608" i="1" s="1"/>
  <c r="DX400" i="1"/>
  <c r="DX608" i="1" s="1"/>
  <c r="DP400" i="1"/>
  <c r="DP608" i="1" s="1"/>
  <c r="DH400" i="1"/>
  <c r="DH608" i="1" s="1"/>
  <c r="CZ400" i="1"/>
  <c r="CZ608" i="1" s="1"/>
  <c r="CR400" i="1"/>
  <c r="CR608" i="1" s="1"/>
  <c r="FC400" i="1"/>
  <c r="FC608" i="1" s="1"/>
  <c r="EU400" i="1"/>
  <c r="EU608" i="1" s="1"/>
  <c r="EM400" i="1"/>
  <c r="EM608" i="1" s="1"/>
  <c r="EE400" i="1"/>
  <c r="EE608" i="1" s="1"/>
  <c r="DW400" i="1"/>
  <c r="DW608" i="1" s="1"/>
  <c r="DO400" i="1"/>
  <c r="DO608" i="1" s="1"/>
  <c r="DG400" i="1"/>
  <c r="DG608" i="1" s="1"/>
  <c r="CY400" i="1"/>
  <c r="CY608" i="1" s="1"/>
  <c r="CQ400" i="1"/>
  <c r="CQ608" i="1" s="1"/>
  <c r="FB400" i="1"/>
  <c r="FB608" i="1" s="1"/>
  <c r="ET400" i="1"/>
  <c r="ET608" i="1" s="1"/>
  <c r="EL400" i="1"/>
  <c r="EL608" i="1" s="1"/>
  <c r="ED400" i="1"/>
  <c r="ED608" i="1" s="1"/>
  <c r="DV400" i="1"/>
  <c r="DV608" i="1" s="1"/>
  <c r="DN400" i="1"/>
  <c r="DN608" i="1" s="1"/>
  <c r="DF400" i="1"/>
  <c r="DF608" i="1" s="1"/>
  <c r="CX400" i="1"/>
  <c r="CX608" i="1" s="1"/>
  <c r="CP400" i="1"/>
  <c r="CP608" i="1" s="1"/>
  <c r="FA400" i="1"/>
  <c r="FA608" i="1" s="1"/>
  <c r="ES400" i="1"/>
  <c r="ES608" i="1" s="1"/>
  <c r="EK400" i="1"/>
  <c r="EK608" i="1" s="1"/>
  <c r="EC400" i="1"/>
  <c r="EC608" i="1" s="1"/>
  <c r="DU400" i="1"/>
  <c r="DU608" i="1" s="1"/>
  <c r="DM400" i="1"/>
  <c r="DM608" i="1" s="1"/>
  <c r="DE400" i="1"/>
  <c r="DE608" i="1" s="1"/>
  <c r="CW400" i="1"/>
  <c r="CW608" i="1" s="1"/>
  <c r="CO400" i="1"/>
  <c r="CO608" i="1" s="1"/>
  <c r="BA400" i="1"/>
  <c r="BA608" i="1" s="1"/>
  <c r="EZ400" i="1"/>
  <c r="EZ608" i="1" s="1"/>
  <c r="ER400" i="1"/>
  <c r="ER608" i="1" s="1"/>
  <c r="EJ400" i="1"/>
  <c r="EJ608" i="1" s="1"/>
  <c r="EB400" i="1"/>
  <c r="EB608" i="1" s="1"/>
  <c r="DT400" i="1"/>
  <c r="DT608" i="1" s="1"/>
  <c r="DL400" i="1"/>
  <c r="DL608" i="1" s="1"/>
  <c r="DD400" i="1"/>
  <c r="DD608" i="1" s="1"/>
  <c r="CV400" i="1"/>
  <c r="CV608" i="1" s="1"/>
  <c r="CN400" i="1"/>
  <c r="CN608" i="1" s="1"/>
  <c r="EQ400" i="1"/>
  <c r="EQ608" i="1" s="1"/>
  <c r="DY400" i="1"/>
  <c r="DY608" i="1" s="1"/>
  <c r="DB400" i="1"/>
  <c r="DB608" i="1" s="1"/>
  <c r="CT400" i="1"/>
  <c r="CT608" i="1" s="1"/>
  <c r="DR400" i="1"/>
  <c r="DR608" i="1" s="1"/>
  <c r="EP400" i="1"/>
  <c r="EP608" i="1" s="1"/>
  <c r="AC401" i="1"/>
  <c r="AC609" i="1" s="1"/>
  <c r="BD401" i="1"/>
  <c r="BD609" i="1" s="1"/>
  <c r="CC401" i="1"/>
  <c r="CC609" i="1" s="1"/>
  <c r="DJ401" i="1"/>
  <c r="DJ609" i="1" s="1"/>
  <c r="EW401" i="1"/>
  <c r="EW609" i="1" s="1"/>
  <c r="CI402" i="1"/>
  <c r="CI610" i="1" s="1"/>
  <c r="CA402" i="1"/>
  <c r="CA610" i="1" s="1"/>
  <c r="BS402" i="1"/>
  <c r="BS610" i="1" s="1"/>
  <c r="BK402" i="1"/>
  <c r="BK610" i="1" s="1"/>
  <c r="BC402" i="1"/>
  <c r="BC610" i="1" s="1"/>
  <c r="AU402" i="1"/>
  <c r="AU610" i="1" s="1"/>
  <c r="AM402" i="1"/>
  <c r="AM610" i="1" s="1"/>
  <c r="AA402" i="1"/>
  <c r="AA610" i="1" s="1"/>
  <c r="O402" i="1"/>
  <c r="O610" i="1" s="1"/>
  <c r="BR402" i="1"/>
  <c r="BR610" i="1" s="1"/>
  <c r="BJ402" i="1"/>
  <c r="BJ610" i="1" s="1"/>
  <c r="BB402" i="1"/>
  <c r="BB610" i="1" s="1"/>
  <c r="AT402" i="1"/>
  <c r="AT610" i="1" s="1"/>
  <c r="AL402" i="1"/>
  <c r="AL610" i="1" s="1"/>
  <c r="Z402" i="1"/>
  <c r="Z610" i="1" s="1"/>
  <c r="N402" i="1"/>
  <c r="N610" i="1" s="1"/>
  <c r="W402" i="1"/>
  <c r="W610" i="1" s="1"/>
  <c r="L402" i="1"/>
  <c r="L610" i="1" s="1"/>
  <c r="K402" i="1"/>
  <c r="K610" i="1" s="1"/>
  <c r="CJ402" i="1"/>
  <c r="CJ610" i="1" s="1"/>
  <c r="BD402" i="1"/>
  <c r="BD610" i="1" s="1"/>
  <c r="Q402" i="1"/>
  <c r="Q610" i="1" s="1"/>
  <c r="AW402" i="1"/>
  <c r="AW610" i="1" s="1"/>
  <c r="CK402" i="1"/>
  <c r="CK610" i="1" s="1"/>
  <c r="CG404" i="1"/>
  <c r="CG612" i="1" s="1"/>
  <c r="BY404" i="1"/>
  <c r="BY612" i="1" s="1"/>
  <c r="BQ404" i="1"/>
  <c r="BQ612" i="1" s="1"/>
  <c r="BI404" i="1"/>
  <c r="BI612" i="1" s="1"/>
  <c r="BA404" i="1"/>
  <c r="BA612" i="1" s="1"/>
  <c r="AS404" i="1"/>
  <c r="AS612" i="1" s="1"/>
  <c r="AJ404" i="1"/>
  <c r="AJ612" i="1" s="1"/>
  <c r="X404" i="1"/>
  <c r="X612" i="1" s="1"/>
  <c r="M404" i="1"/>
  <c r="M612" i="1" s="1"/>
  <c r="AI404" i="1"/>
  <c r="AI612" i="1" s="1"/>
  <c r="W404" i="1"/>
  <c r="W612" i="1" s="1"/>
  <c r="L404" i="1"/>
  <c r="L612" i="1" s="1"/>
  <c r="CH404" i="1"/>
  <c r="CH612" i="1" s="1"/>
  <c r="BZ404" i="1"/>
  <c r="BZ612" i="1" s="1"/>
  <c r="BR404" i="1"/>
  <c r="BR612" i="1" s="1"/>
  <c r="BJ404" i="1"/>
  <c r="BJ612" i="1" s="1"/>
  <c r="BB404" i="1"/>
  <c r="BB612" i="1" s="1"/>
  <c r="AT404" i="1"/>
  <c r="AT612" i="1" s="1"/>
  <c r="AL404" i="1"/>
  <c r="AL612" i="1" s="1"/>
  <c r="Z404" i="1"/>
  <c r="Z612" i="1" s="1"/>
  <c r="N404" i="1"/>
  <c r="N612" i="1" s="1"/>
  <c r="CA404" i="1"/>
  <c r="CA612" i="1" s="1"/>
  <c r="BK404" i="1"/>
  <c r="BK612" i="1" s="1"/>
  <c r="G406" i="1"/>
  <c r="AL406" i="1" s="1"/>
  <c r="AL614" i="1" s="1"/>
  <c r="EY407" i="1"/>
  <c r="EY615" i="1" s="1"/>
  <c r="EQ407" i="1"/>
  <c r="EQ615" i="1" s="1"/>
  <c r="EI407" i="1"/>
  <c r="EI615" i="1" s="1"/>
  <c r="EA407" i="1"/>
  <c r="EA615" i="1" s="1"/>
  <c r="DS407" i="1"/>
  <c r="DS615" i="1" s="1"/>
  <c r="DK407" i="1"/>
  <c r="DK615" i="1" s="1"/>
  <c r="DC407" i="1"/>
  <c r="DC615" i="1" s="1"/>
  <c r="CU407" i="1"/>
  <c r="CU615" i="1" s="1"/>
  <c r="CM407" i="1"/>
  <c r="CM615" i="1" s="1"/>
  <c r="EZ407" i="1"/>
  <c r="EZ615" i="1" s="1"/>
  <c r="CN407" i="1"/>
  <c r="CN615" i="1" s="1"/>
  <c r="FE408" i="1"/>
  <c r="FE616" i="1" s="1"/>
  <c r="DK408" i="1"/>
  <c r="DK616" i="1" s="1"/>
  <c r="EH409" i="1"/>
  <c r="EH617" i="1" s="1"/>
  <c r="CI410" i="1"/>
  <c r="CI618" i="1" s="1"/>
  <c r="CA410" i="1"/>
  <c r="CA618" i="1" s="1"/>
  <c r="BS410" i="1"/>
  <c r="BS618" i="1" s="1"/>
  <c r="BK410" i="1"/>
  <c r="BK618" i="1" s="1"/>
  <c r="BC410" i="1"/>
  <c r="BC618" i="1" s="1"/>
  <c r="AU410" i="1"/>
  <c r="AU618" i="1" s="1"/>
  <c r="AM410" i="1"/>
  <c r="AM618" i="1" s="1"/>
  <c r="AA410" i="1"/>
  <c r="AA618" i="1" s="1"/>
  <c r="O410" i="1"/>
  <c r="O618" i="1" s="1"/>
  <c r="CH410" i="1"/>
  <c r="CH618" i="1" s="1"/>
  <c r="BZ410" i="1"/>
  <c r="BZ618" i="1" s="1"/>
  <c r="BR410" i="1"/>
  <c r="BR618" i="1" s="1"/>
  <c r="BJ410" i="1"/>
  <c r="BJ618" i="1" s="1"/>
  <c r="BB410" i="1"/>
  <c r="BB618" i="1" s="1"/>
  <c r="AT410" i="1"/>
  <c r="AT618" i="1" s="1"/>
  <c r="AL410" i="1"/>
  <c r="AL618" i="1" s="1"/>
  <c r="Z410" i="1"/>
  <c r="Z618" i="1" s="1"/>
  <c r="N410" i="1"/>
  <c r="N618" i="1" s="1"/>
  <c r="CG410" i="1"/>
  <c r="CG618" i="1" s="1"/>
  <c r="BY410" i="1"/>
  <c r="BY618" i="1" s="1"/>
  <c r="BQ410" i="1"/>
  <c r="BQ618" i="1" s="1"/>
  <c r="BI410" i="1"/>
  <c r="BI618" i="1" s="1"/>
  <c r="BA410" i="1"/>
  <c r="BA618" i="1" s="1"/>
  <c r="AS410" i="1"/>
  <c r="AS618" i="1" s="1"/>
  <c r="AJ410" i="1"/>
  <c r="AJ618" i="1" s="1"/>
  <c r="X410" i="1"/>
  <c r="X618" i="1" s="1"/>
  <c r="M410" i="1"/>
  <c r="M618" i="1" s="1"/>
  <c r="CJ410" i="1"/>
  <c r="CJ618" i="1" s="1"/>
  <c r="CB410" i="1"/>
  <c r="CB618" i="1" s="1"/>
  <c r="BT410" i="1"/>
  <c r="BT618" i="1" s="1"/>
  <c r="BL410" i="1"/>
  <c r="BL618" i="1" s="1"/>
  <c r="BD410" i="1"/>
  <c r="BD618" i="1" s="1"/>
  <c r="AV410" i="1"/>
  <c r="AV618" i="1" s="1"/>
  <c r="AN410" i="1"/>
  <c r="AN618" i="1" s="1"/>
  <c r="AC410" i="1"/>
  <c r="AC618" i="1" s="1"/>
  <c r="Q410" i="1"/>
  <c r="Q618" i="1" s="1"/>
  <c r="CC410" i="1"/>
  <c r="CC618" i="1" s="1"/>
  <c r="CK410" i="1"/>
  <c r="CK618" i="1" s="1"/>
  <c r="CT375" i="1"/>
  <c r="CT583" i="1" s="1"/>
  <c r="DB375" i="1"/>
  <c r="DB583" i="1" s="1"/>
  <c r="DJ375" i="1"/>
  <c r="DJ583" i="1" s="1"/>
  <c r="DR375" i="1"/>
  <c r="DR583" i="1" s="1"/>
  <c r="DZ375" i="1"/>
  <c r="DZ583" i="1" s="1"/>
  <c r="EH375" i="1"/>
  <c r="EH583" i="1" s="1"/>
  <c r="EP375" i="1"/>
  <c r="EP583" i="1" s="1"/>
  <c r="EX375" i="1"/>
  <c r="EX583" i="1" s="1"/>
  <c r="CD383" i="1"/>
  <c r="CD591" i="1" s="1"/>
  <c r="CT383" i="1"/>
  <c r="CT591" i="1" s="1"/>
  <c r="DB383" i="1"/>
  <c r="DB591" i="1" s="1"/>
  <c r="DJ383" i="1"/>
  <c r="DJ591" i="1" s="1"/>
  <c r="DR383" i="1"/>
  <c r="DR591" i="1" s="1"/>
  <c r="DZ383" i="1"/>
  <c r="DZ591" i="1" s="1"/>
  <c r="EH383" i="1"/>
  <c r="EH591" i="1" s="1"/>
  <c r="EP383" i="1"/>
  <c r="EP591" i="1" s="1"/>
  <c r="EX383" i="1"/>
  <c r="EX591" i="1" s="1"/>
  <c r="T391" i="1"/>
  <c r="T599" i="1" s="1"/>
  <c r="CL391" i="1"/>
  <c r="CL599" i="1" s="1"/>
  <c r="CT391" i="1"/>
  <c r="CT599" i="1" s="1"/>
  <c r="DB391" i="1"/>
  <c r="DB599" i="1" s="1"/>
  <c r="DJ391" i="1"/>
  <c r="DJ599" i="1" s="1"/>
  <c r="DR391" i="1"/>
  <c r="DR599" i="1" s="1"/>
  <c r="DZ391" i="1"/>
  <c r="DZ599" i="1" s="1"/>
  <c r="EH391" i="1"/>
  <c r="EH599" i="1" s="1"/>
  <c r="EP391" i="1"/>
  <c r="EP599" i="1" s="1"/>
  <c r="EX391" i="1"/>
  <c r="EX599" i="1" s="1"/>
  <c r="CH403" i="1"/>
  <c r="CH611" i="1" s="1"/>
  <c r="BZ403" i="1"/>
  <c r="BZ611" i="1" s="1"/>
  <c r="BR403" i="1"/>
  <c r="BR611" i="1" s="1"/>
  <c r="BJ403" i="1"/>
  <c r="BJ611" i="1" s="1"/>
  <c r="BB403" i="1"/>
  <c r="BB611" i="1" s="1"/>
  <c r="AT403" i="1"/>
  <c r="AT611" i="1" s="1"/>
  <c r="AL403" i="1"/>
  <c r="AL611" i="1" s="1"/>
  <c r="Z403" i="1"/>
  <c r="Z611" i="1" s="1"/>
  <c r="N403" i="1"/>
  <c r="N611" i="1" s="1"/>
  <c r="BA403" i="1"/>
  <c r="BA611" i="1" s="1"/>
  <c r="AS403" i="1"/>
  <c r="AS611" i="1" s="1"/>
  <c r="AJ403" i="1"/>
  <c r="AJ611" i="1" s="1"/>
  <c r="X403" i="1"/>
  <c r="X611" i="1" s="1"/>
  <c r="M403" i="1"/>
  <c r="M611" i="1" s="1"/>
  <c r="CI403" i="1"/>
  <c r="CI611" i="1" s="1"/>
  <c r="CA403" i="1"/>
  <c r="CA611" i="1" s="1"/>
  <c r="BS403" i="1"/>
  <c r="BS611" i="1" s="1"/>
  <c r="BK403" i="1"/>
  <c r="BK611" i="1" s="1"/>
  <c r="BC403" i="1"/>
  <c r="BC611" i="1" s="1"/>
  <c r="AU403" i="1"/>
  <c r="AU611" i="1" s="1"/>
  <c r="AM403" i="1"/>
  <c r="AM611" i="1" s="1"/>
  <c r="AA403" i="1"/>
  <c r="AA611" i="1" s="1"/>
  <c r="O403" i="1"/>
  <c r="O611" i="1" s="1"/>
  <c r="CB403" i="1"/>
  <c r="CB611" i="1" s="1"/>
  <c r="T408" i="1"/>
  <c r="T616" i="1" s="1"/>
  <c r="AF408" i="1"/>
  <c r="AF616" i="1" s="1"/>
  <c r="AP408" i="1"/>
  <c r="AP616" i="1" s="1"/>
  <c r="AX408" i="1"/>
  <c r="AX616" i="1" s="1"/>
  <c r="BF408" i="1"/>
  <c r="BF616" i="1" s="1"/>
  <c r="BN408" i="1"/>
  <c r="BN616" i="1" s="1"/>
  <c r="BV408" i="1"/>
  <c r="BV616" i="1" s="1"/>
  <c r="CD408" i="1"/>
  <c r="CD616" i="1" s="1"/>
  <c r="CL408" i="1"/>
  <c r="CL616" i="1" s="1"/>
  <c r="CT408" i="1"/>
  <c r="CT616" i="1" s="1"/>
  <c r="DB408" i="1"/>
  <c r="DB616" i="1" s="1"/>
  <c r="DJ408" i="1"/>
  <c r="DJ616" i="1" s="1"/>
  <c r="DR408" i="1"/>
  <c r="DR616" i="1" s="1"/>
  <c r="DZ408" i="1"/>
  <c r="DZ616" i="1" s="1"/>
  <c r="EH408" i="1"/>
  <c r="EH616" i="1" s="1"/>
  <c r="EP408" i="1"/>
  <c r="EP616" i="1" s="1"/>
  <c r="EX408" i="1"/>
  <c r="EX616" i="1" s="1"/>
  <c r="FF408" i="1"/>
  <c r="FF616" i="1" s="1"/>
  <c r="T402" i="1"/>
  <c r="T610" i="1" s="1"/>
  <c r="AF402" i="1"/>
  <c r="AF610" i="1" s="1"/>
  <c r="AP402" i="1"/>
  <c r="AP610" i="1" s="1"/>
  <c r="AX402" i="1"/>
  <c r="AX610" i="1" s="1"/>
  <c r="BF402" i="1"/>
  <c r="BF610" i="1" s="1"/>
  <c r="BN402" i="1"/>
  <c r="BN610" i="1" s="1"/>
  <c r="BV402" i="1"/>
  <c r="BV610" i="1" s="1"/>
  <c r="CD402" i="1"/>
  <c r="CD610" i="1" s="1"/>
  <c r="CL402" i="1"/>
  <c r="CL610" i="1" s="1"/>
  <c r="CT402" i="1"/>
  <c r="CT610" i="1" s="1"/>
  <c r="DB402" i="1"/>
  <c r="DB610" i="1" s="1"/>
  <c r="DJ402" i="1"/>
  <c r="DJ610" i="1" s="1"/>
  <c r="DR402" i="1"/>
  <c r="DR610" i="1" s="1"/>
  <c r="DZ402" i="1"/>
  <c r="DZ610" i="1" s="1"/>
  <c r="EH402" i="1"/>
  <c r="EH610" i="1" s="1"/>
  <c r="EP402" i="1"/>
  <c r="EP610" i="1" s="1"/>
  <c r="EX402" i="1"/>
  <c r="EX610" i="1" s="1"/>
  <c r="FF402" i="1"/>
  <c r="FF610" i="1" s="1"/>
  <c r="R403" i="1"/>
  <c r="R611" i="1" s="1"/>
  <c r="AD403" i="1"/>
  <c r="AD611" i="1" s="1"/>
  <c r="AO403" i="1"/>
  <c r="AO611" i="1" s="1"/>
  <c r="AW403" i="1"/>
  <c r="AW611" i="1" s="1"/>
  <c r="BE403" i="1"/>
  <c r="BE611" i="1" s="1"/>
  <c r="BM403" i="1"/>
  <c r="BM611" i="1" s="1"/>
  <c r="BU403" i="1"/>
  <c r="BU611" i="1" s="1"/>
  <c r="CC403" i="1"/>
  <c r="CC611" i="1" s="1"/>
  <c r="CK403" i="1"/>
  <c r="CK611" i="1" s="1"/>
  <c r="Q404" i="1"/>
  <c r="Q612" i="1" s="1"/>
  <c r="AC404" i="1"/>
  <c r="AC612" i="1" s="1"/>
  <c r="AN404" i="1"/>
  <c r="AN612" i="1" s="1"/>
  <c r="AV404" i="1"/>
  <c r="AV612" i="1" s="1"/>
  <c r="BD404" i="1"/>
  <c r="BD612" i="1" s="1"/>
  <c r="BL404" i="1"/>
  <c r="BL612" i="1" s="1"/>
  <c r="BT404" i="1"/>
  <c r="BT612" i="1" s="1"/>
  <c r="CB404" i="1"/>
  <c r="CB612" i="1" s="1"/>
  <c r="CJ404" i="1"/>
  <c r="CJ612" i="1" s="1"/>
  <c r="DP404" i="1"/>
  <c r="DP612" i="1" s="1"/>
  <c r="EF404" i="1"/>
  <c r="EF612" i="1" s="1"/>
  <c r="BS405" i="1"/>
  <c r="BS613" i="1" s="1"/>
  <c r="CO407" i="1"/>
  <c r="CO615" i="1" s="1"/>
  <c r="CW407" i="1"/>
  <c r="CW615" i="1" s="1"/>
  <c r="DE407" i="1"/>
  <c r="DE615" i="1" s="1"/>
  <c r="DM407" i="1"/>
  <c r="DM615" i="1" s="1"/>
  <c r="DU407" i="1"/>
  <c r="DU615" i="1" s="1"/>
  <c r="EC407" i="1"/>
  <c r="EC615" i="1" s="1"/>
  <c r="EK407" i="1"/>
  <c r="EK615" i="1" s="1"/>
  <c r="ES407" i="1"/>
  <c r="ES615" i="1" s="1"/>
  <c r="FA407" i="1"/>
  <c r="FA615" i="1" s="1"/>
  <c r="L408" i="1"/>
  <c r="L616" i="1" s="1"/>
  <c r="W408" i="1"/>
  <c r="W616" i="1" s="1"/>
  <c r="AI408" i="1"/>
  <c r="AI616" i="1" s="1"/>
  <c r="AR408" i="1"/>
  <c r="AR616" i="1" s="1"/>
  <c r="AZ408" i="1"/>
  <c r="AZ616" i="1" s="1"/>
  <c r="BH408" i="1"/>
  <c r="BH616" i="1" s="1"/>
  <c r="BP408" i="1"/>
  <c r="BP616" i="1" s="1"/>
  <c r="BX408" i="1"/>
  <c r="BX616" i="1" s="1"/>
  <c r="CF408" i="1"/>
  <c r="CF616" i="1" s="1"/>
  <c r="CN408" i="1"/>
  <c r="CN616" i="1" s="1"/>
  <c r="CV408" i="1"/>
  <c r="CV616" i="1" s="1"/>
  <c r="DD408" i="1"/>
  <c r="DD616" i="1" s="1"/>
  <c r="DL408" i="1"/>
  <c r="DL616" i="1" s="1"/>
  <c r="DT408" i="1"/>
  <c r="DT616" i="1" s="1"/>
  <c r="EB408" i="1"/>
  <c r="EB616" i="1" s="1"/>
  <c r="EJ408" i="1"/>
  <c r="EJ616" i="1" s="1"/>
  <c r="ER408" i="1"/>
  <c r="ER616" i="1" s="1"/>
  <c r="EZ408" i="1"/>
  <c r="EZ616" i="1" s="1"/>
  <c r="T410" i="1"/>
  <c r="T618" i="1" s="1"/>
  <c r="AF410" i="1"/>
  <c r="AF618" i="1" s="1"/>
  <c r="AP410" i="1"/>
  <c r="AP618" i="1" s="1"/>
  <c r="AX410" i="1"/>
  <c r="AX618" i="1" s="1"/>
  <c r="BF410" i="1"/>
  <c r="BF618" i="1" s="1"/>
  <c r="BN410" i="1"/>
  <c r="BN618" i="1" s="1"/>
  <c r="BV410" i="1"/>
  <c r="BV618" i="1" s="1"/>
  <c r="CD410" i="1"/>
  <c r="CD618" i="1" s="1"/>
  <c r="CL410" i="1"/>
  <c r="CL618" i="1" s="1"/>
  <c r="CT410" i="1"/>
  <c r="CT618" i="1" s="1"/>
  <c r="FF410" i="1"/>
  <c r="FF618" i="1" s="1"/>
  <c r="EO411" i="1"/>
  <c r="EO619" i="1" s="1"/>
  <c r="BL412" i="1"/>
  <c r="BL620" i="1" s="1"/>
  <c r="U402" i="1"/>
  <c r="U610" i="1" s="1"/>
  <c r="AG402" i="1"/>
  <c r="AG610" i="1" s="1"/>
  <c r="AQ402" i="1"/>
  <c r="AQ610" i="1" s="1"/>
  <c r="AY402" i="1"/>
  <c r="AY610" i="1" s="1"/>
  <c r="BG402" i="1"/>
  <c r="BG610" i="1" s="1"/>
  <c r="BO402" i="1"/>
  <c r="BO610" i="1" s="1"/>
  <c r="BW402" i="1"/>
  <c r="BW610" i="1" s="1"/>
  <c r="CE402" i="1"/>
  <c r="CE610" i="1" s="1"/>
  <c r="CM402" i="1"/>
  <c r="CM610" i="1" s="1"/>
  <c r="CU402" i="1"/>
  <c r="CU610" i="1" s="1"/>
  <c r="DC402" i="1"/>
  <c r="DC610" i="1" s="1"/>
  <c r="DK402" i="1"/>
  <c r="DK610" i="1" s="1"/>
  <c r="DS402" i="1"/>
  <c r="DS610" i="1" s="1"/>
  <c r="EA402" i="1"/>
  <c r="EA610" i="1" s="1"/>
  <c r="EI402" i="1"/>
  <c r="EI610" i="1" s="1"/>
  <c r="EQ402" i="1"/>
  <c r="EQ610" i="1" s="1"/>
  <c r="EY402" i="1"/>
  <c r="EY610" i="1" s="1"/>
  <c r="T403" i="1"/>
  <c r="T611" i="1" s="1"/>
  <c r="AF403" i="1"/>
  <c r="AF611" i="1" s="1"/>
  <c r="AP403" i="1"/>
  <c r="AP611" i="1" s="1"/>
  <c r="AX403" i="1"/>
  <c r="AX611" i="1" s="1"/>
  <c r="BF403" i="1"/>
  <c r="BF611" i="1" s="1"/>
  <c r="BN403" i="1"/>
  <c r="BN611" i="1" s="1"/>
  <c r="BV403" i="1"/>
  <c r="BV611" i="1" s="1"/>
  <c r="CD403" i="1"/>
  <c r="CD611" i="1" s="1"/>
  <c r="CL403" i="1"/>
  <c r="CL611" i="1" s="1"/>
  <c r="R404" i="1"/>
  <c r="R612" i="1" s="1"/>
  <c r="AD404" i="1"/>
  <c r="AD612" i="1" s="1"/>
  <c r="AO404" i="1"/>
  <c r="AO612" i="1" s="1"/>
  <c r="AW404" i="1"/>
  <c r="AW612" i="1" s="1"/>
  <c r="BE404" i="1"/>
  <c r="BE612" i="1" s="1"/>
  <c r="BM404" i="1"/>
  <c r="BM612" i="1" s="1"/>
  <c r="BU404" i="1"/>
  <c r="BU612" i="1" s="1"/>
  <c r="CC404" i="1"/>
  <c r="CC612" i="1" s="1"/>
  <c r="CK404" i="1"/>
  <c r="CK612" i="1" s="1"/>
  <c r="EG404" i="1"/>
  <c r="EG612" i="1" s="1"/>
  <c r="EW404" i="1"/>
  <c r="EW612" i="1" s="1"/>
  <c r="BD405" i="1"/>
  <c r="BD613" i="1" s="1"/>
  <c r="CP407" i="1"/>
  <c r="CP615" i="1" s="1"/>
  <c r="CX407" i="1"/>
  <c r="CX615" i="1" s="1"/>
  <c r="DF407" i="1"/>
  <c r="DF615" i="1" s="1"/>
  <c r="DN407" i="1"/>
  <c r="DN615" i="1" s="1"/>
  <c r="DV407" i="1"/>
  <c r="DV615" i="1" s="1"/>
  <c r="ED407" i="1"/>
  <c r="ED615" i="1" s="1"/>
  <c r="EL407" i="1"/>
  <c r="EL615" i="1" s="1"/>
  <c r="ET407" i="1"/>
  <c r="ET615" i="1" s="1"/>
  <c r="FB407" i="1"/>
  <c r="FB615" i="1" s="1"/>
  <c r="M408" i="1"/>
  <c r="M616" i="1" s="1"/>
  <c r="X408" i="1"/>
  <c r="X616" i="1" s="1"/>
  <c r="AJ408" i="1"/>
  <c r="AJ616" i="1" s="1"/>
  <c r="AS408" i="1"/>
  <c r="AS616" i="1" s="1"/>
  <c r="BA408" i="1"/>
  <c r="BA616" i="1" s="1"/>
  <c r="BI408" i="1"/>
  <c r="BI616" i="1" s="1"/>
  <c r="BQ408" i="1"/>
  <c r="BQ616" i="1" s="1"/>
  <c r="BY408" i="1"/>
  <c r="BY616" i="1" s="1"/>
  <c r="CG408" i="1"/>
  <c r="CG616" i="1" s="1"/>
  <c r="CO408" i="1"/>
  <c r="CO616" i="1" s="1"/>
  <c r="CW408" i="1"/>
  <c r="CW616" i="1" s="1"/>
  <c r="DE408" i="1"/>
  <c r="DE616" i="1" s="1"/>
  <c r="DM408" i="1"/>
  <c r="DM616" i="1" s="1"/>
  <c r="DU408" i="1"/>
  <c r="DU616" i="1" s="1"/>
  <c r="EC408" i="1"/>
  <c r="EC616" i="1" s="1"/>
  <c r="EK408" i="1"/>
  <c r="EK616" i="1" s="1"/>
  <c r="ES408" i="1"/>
  <c r="ES616" i="1" s="1"/>
  <c r="FA408" i="1"/>
  <c r="FA616" i="1" s="1"/>
  <c r="K410" i="1"/>
  <c r="K618" i="1" s="1"/>
  <c r="U410" i="1"/>
  <c r="U618" i="1" s="1"/>
  <c r="AG410" i="1"/>
  <c r="AG618" i="1" s="1"/>
  <c r="AQ410" i="1"/>
  <c r="AQ618" i="1" s="1"/>
  <c r="AY410" i="1"/>
  <c r="AY618" i="1" s="1"/>
  <c r="BG410" i="1"/>
  <c r="BG618" i="1" s="1"/>
  <c r="BO410" i="1"/>
  <c r="BO618" i="1" s="1"/>
  <c r="BW410" i="1"/>
  <c r="BW618" i="1" s="1"/>
  <c r="CE410" i="1"/>
  <c r="CE618" i="1" s="1"/>
  <c r="CU410" i="1"/>
  <c r="CU618" i="1" s="1"/>
  <c r="CC412" i="1"/>
  <c r="CC620" i="1" s="1"/>
  <c r="AI402" i="1"/>
  <c r="AI610" i="1" s="1"/>
  <c r="AR402" i="1"/>
  <c r="AR610" i="1" s="1"/>
  <c r="AZ402" i="1"/>
  <c r="AZ610" i="1" s="1"/>
  <c r="BH402" i="1"/>
  <c r="BH610" i="1" s="1"/>
  <c r="BP402" i="1"/>
  <c r="BP610" i="1" s="1"/>
  <c r="BX402" i="1"/>
  <c r="BX610" i="1" s="1"/>
  <c r="CF402" i="1"/>
  <c r="CF610" i="1" s="1"/>
  <c r="CN402" i="1"/>
  <c r="CN610" i="1" s="1"/>
  <c r="CV402" i="1"/>
  <c r="CV610" i="1" s="1"/>
  <c r="DD402" i="1"/>
  <c r="DD610" i="1" s="1"/>
  <c r="DL402" i="1"/>
  <c r="DL610" i="1" s="1"/>
  <c r="DT402" i="1"/>
  <c r="DT610" i="1" s="1"/>
  <c r="EB402" i="1"/>
  <c r="EB610" i="1" s="1"/>
  <c r="EJ402" i="1"/>
  <c r="EJ610" i="1" s="1"/>
  <c r="ER402" i="1"/>
  <c r="ER610" i="1" s="1"/>
  <c r="EZ402" i="1"/>
  <c r="EZ610" i="1" s="1"/>
  <c r="K403" i="1"/>
  <c r="K611" i="1" s="1"/>
  <c r="U403" i="1"/>
  <c r="U611" i="1" s="1"/>
  <c r="AG403" i="1"/>
  <c r="AG611" i="1" s="1"/>
  <c r="AQ403" i="1"/>
  <c r="AQ611" i="1" s="1"/>
  <c r="AY403" i="1"/>
  <c r="AY611" i="1" s="1"/>
  <c r="BG403" i="1"/>
  <c r="BG611" i="1" s="1"/>
  <c r="BO403" i="1"/>
  <c r="BO611" i="1" s="1"/>
  <c r="BW403" i="1"/>
  <c r="BW611" i="1" s="1"/>
  <c r="CE403" i="1"/>
  <c r="CE611" i="1" s="1"/>
  <c r="T404" i="1"/>
  <c r="T612" i="1" s="1"/>
  <c r="AF404" i="1"/>
  <c r="AF612" i="1" s="1"/>
  <c r="AP404" i="1"/>
  <c r="AP612" i="1" s="1"/>
  <c r="AX404" i="1"/>
  <c r="AX612" i="1" s="1"/>
  <c r="BF404" i="1"/>
  <c r="BF612" i="1" s="1"/>
  <c r="BN404" i="1"/>
  <c r="BN612" i="1" s="1"/>
  <c r="BV404" i="1"/>
  <c r="BV612" i="1" s="1"/>
  <c r="CD404" i="1"/>
  <c r="CD612" i="1" s="1"/>
  <c r="CL404" i="1"/>
  <c r="CL612" i="1" s="1"/>
  <c r="DB404" i="1"/>
  <c r="DB612" i="1" s="1"/>
  <c r="DR404" i="1"/>
  <c r="DR612" i="1" s="1"/>
  <c r="BM405" i="1"/>
  <c r="BM613" i="1" s="1"/>
  <c r="AM407" i="1"/>
  <c r="AM615" i="1" s="1"/>
  <c r="CQ407" i="1"/>
  <c r="CQ615" i="1" s="1"/>
  <c r="CY407" i="1"/>
  <c r="CY615" i="1" s="1"/>
  <c r="DG407" i="1"/>
  <c r="DG615" i="1" s="1"/>
  <c r="DO407" i="1"/>
  <c r="DO615" i="1" s="1"/>
  <c r="DW407" i="1"/>
  <c r="DW615" i="1" s="1"/>
  <c r="EE407" i="1"/>
  <c r="EE615" i="1" s="1"/>
  <c r="EM407" i="1"/>
  <c r="EM615" i="1" s="1"/>
  <c r="EU407" i="1"/>
  <c r="EU615" i="1" s="1"/>
  <c r="FC407" i="1"/>
  <c r="FC615" i="1" s="1"/>
  <c r="N408" i="1"/>
  <c r="N616" i="1" s="1"/>
  <c r="Z408" i="1"/>
  <c r="Z616" i="1" s="1"/>
  <c r="AL408" i="1"/>
  <c r="AL616" i="1" s="1"/>
  <c r="AT408" i="1"/>
  <c r="AT616" i="1" s="1"/>
  <c r="BB408" i="1"/>
  <c r="BB616" i="1" s="1"/>
  <c r="BJ408" i="1"/>
  <c r="BJ616" i="1" s="1"/>
  <c r="BR408" i="1"/>
  <c r="BR616" i="1" s="1"/>
  <c r="BZ408" i="1"/>
  <c r="BZ616" i="1" s="1"/>
  <c r="CH408" i="1"/>
  <c r="CH616" i="1" s="1"/>
  <c r="CP408" i="1"/>
  <c r="CP616" i="1" s="1"/>
  <c r="CX408" i="1"/>
  <c r="CX616" i="1" s="1"/>
  <c r="DF408" i="1"/>
  <c r="DF616" i="1" s="1"/>
  <c r="DN408" i="1"/>
  <c r="DN616" i="1" s="1"/>
  <c r="DV408" i="1"/>
  <c r="DV616" i="1" s="1"/>
  <c r="ED408" i="1"/>
  <c r="ED616" i="1" s="1"/>
  <c r="EL408" i="1"/>
  <c r="EL616" i="1" s="1"/>
  <c r="ET408" i="1"/>
  <c r="ET616" i="1" s="1"/>
  <c r="FB408" i="1"/>
  <c r="FB616" i="1" s="1"/>
  <c r="L410" i="1"/>
  <c r="L618" i="1" s="1"/>
  <c r="W410" i="1"/>
  <c r="W618" i="1" s="1"/>
  <c r="AI410" i="1"/>
  <c r="AI618" i="1" s="1"/>
  <c r="AR410" i="1"/>
  <c r="AR618" i="1" s="1"/>
  <c r="AZ410" i="1"/>
  <c r="AZ618" i="1" s="1"/>
  <c r="BH410" i="1"/>
  <c r="BH618" i="1" s="1"/>
  <c r="BP410" i="1"/>
  <c r="BP618" i="1" s="1"/>
  <c r="BX410" i="1"/>
  <c r="BX618" i="1" s="1"/>
  <c r="CF410" i="1"/>
  <c r="CF618" i="1" s="1"/>
  <c r="DT410" i="1"/>
  <c r="DT618" i="1" s="1"/>
  <c r="AP412" i="1"/>
  <c r="AP620" i="1" s="1"/>
  <c r="M402" i="1"/>
  <c r="M610" i="1" s="1"/>
  <c r="X402" i="1"/>
  <c r="X610" i="1" s="1"/>
  <c r="AJ402" i="1"/>
  <c r="AJ610" i="1" s="1"/>
  <c r="AS402" i="1"/>
  <c r="AS610" i="1" s="1"/>
  <c r="BA402" i="1"/>
  <c r="BA610" i="1" s="1"/>
  <c r="BI402" i="1"/>
  <c r="BI610" i="1" s="1"/>
  <c r="BQ402" i="1"/>
  <c r="BQ610" i="1" s="1"/>
  <c r="BY402" i="1"/>
  <c r="BY610" i="1" s="1"/>
  <c r="CG402" i="1"/>
  <c r="CG610" i="1" s="1"/>
  <c r="CO402" i="1"/>
  <c r="CO610" i="1" s="1"/>
  <c r="CW402" i="1"/>
  <c r="CW610" i="1" s="1"/>
  <c r="DE402" i="1"/>
  <c r="DE610" i="1" s="1"/>
  <c r="DM402" i="1"/>
  <c r="DM610" i="1" s="1"/>
  <c r="DU402" i="1"/>
  <c r="DU610" i="1" s="1"/>
  <c r="EC402" i="1"/>
  <c r="EC610" i="1" s="1"/>
  <c r="EK402" i="1"/>
  <c r="EK610" i="1" s="1"/>
  <c r="ES402" i="1"/>
  <c r="ES610" i="1" s="1"/>
  <c r="FA402" i="1"/>
  <c r="FA610" i="1" s="1"/>
  <c r="L403" i="1"/>
  <c r="L611" i="1" s="1"/>
  <c r="W403" i="1"/>
  <c r="W611" i="1" s="1"/>
  <c r="AI403" i="1"/>
  <c r="AI611" i="1" s="1"/>
  <c r="AR403" i="1"/>
  <c r="AR611" i="1" s="1"/>
  <c r="AZ403" i="1"/>
  <c r="AZ611" i="1" s="1"/>
  <c r="BH403" i="1"/>
  <c r="BH611" i="1" s="1"/>
  <c r="BP403" i="1"/>
  <c r="BP611" i="1" s="1"/>
  <c r="BX403" i="1"/>
  <c r="BX611" i="1" s="1"/>
  <c r="CF403" i="1"/>
  <c r="CF611" i="1" s="1"/>
  <c r="K404" i="1"/>
  <c r="K612" i="1" s="1"/>
  <c r="U404" i="1"/>
  <c r="U612" i="1" s="1"/>
  <c r="AG404" i="1"/>
  <c r="AG612" i="1" s="1"/>
  <c r="AQ404" i="1"/>
  <c r="AQ612" i="1" s="1"/>
  <c r="AY404" i="1"/>
  <c r="AY612" i="1" s="1"/>
  <c r="BG404" i="1"/>
  <c r="BG612" i="1" s="1"/>
  <c r="BO404" i="1"/>
  <c r="BO612" i="1" s="1"/>
  <c r="BW404" i="1"/>
  <c r="BW612" i="1" s="1"/>
  <c r="CE404" i="1"/>
  <c r="CE612" i="1" s="1"/>
  <c r="DS404" i="1"/>
  <c r="DS612" i="1" s="1"/>
  <c r="EI404" i="1"/>
  <c r="EI612" i="1" s="1"/>
  <c r="AX405" i="1"/>
  <c r="AX613" i="1" s="1"/>
  <c r="BL407" i="1"/>
  <c r="BL615" i="1" s="1"/>
  <c r="CR407" i="1"/>
  <c r="CR615" i="1" s="1"/>
  <c r="CZ407" i="1"/>
  <c r="CZ615" i="1" s="1"/>
  <c r="DH407" i="1"/>
  <c r="DH615" i="1" s="1"/>
  <c r="DP407" i="1"/>
  <c r="DP615" i="1" s="1"/>
  <c r="DX407" i="1"/>
  <c r="DX615" i="1" s="1"/>
  <c r="EF407" i="1"/>
  <c r="EF615" i="1" s="1"/>
  <c r="EN407" i="1"/>
  <c r="EN615" i="1" s="1"/>
  <c r="EV407" i="1"/>
  <c r="EV615" i="1" s="1"/>
  <c r="FD407" i="1"/>
  <c r="FD615" i="1" s="1"/>
  <c r="O408" i="1"/>
  <c r="O616" i="1" s="1"/>
  <c r="AA408" i="1"/>
  <c r="AA616" i="1" s="1"/>
  <c r="AM408" i="1"/>
  <c r="AM616" i="1" s="1"/>
  <c r="AU408" i="1"/>
  <c r="AU616" i="1" s="1"/>
  <c r="BC408" i="1"/>
  <c r="BC616" i="1" s="1"/>
  <c r="BK408" i="1"/>
  <c r="BK616" i="1" s="1"/>
  <c r="BS408" i="1"/>
  <c r="BS616" i="1" s="1"/>
  <c r="CA408" i="1"/>
  <c r="CA616" i="1" s="1"/>
  <c r="CI408" i="1"/>
  <c r="CI616" i="1" s="1"/>
  <c r="CQ408" i="1"/>
  <c r="CQ616" i="1" s="1"/>
  <c r="CY408" i="1"/>
  <c r="CY616" i="1" s="1"/>
  <c r="DG408" i="1"/>
  <c r="DG616" i="1" s="1"/>
  <c r="DO408" i="1"/>
  <c r="DO616" i="1" s="1"/>
  <c r="DW408" i="1"/>
  <c r="DW616" i="1" s="1"/>
  <c r="EE408" i="1"/>
  <c r="EE616" i="1" s="1"/>
  <c r="EM408" i="1"/>
  <c r="EM616" i="1" s="1"/>
  <c r="EU408" i="1"/>
  <c r="EU616" i="1" s="1"/>
  <c r="FC408" i="1"/>
  <c r="FC616" i="1" s="1"/>
  <c r="BO412" i="1"/>
  <c r="BO620" i="1" s="1"/>
  <c r="BZ402" i="1"/>
  <c r="BZ610" i="1" s="1"/>
  <c r="CH402" i="1"/>
  <c r="CH610" i="1" s="1"/>
  <c r="CP402" i="1"/>
  <c r="CP610" i="1" s="1"/>
  <c r="CX402" i="1"/>
  <c r="CX610" i="1" s="1"/>
  <c r="DF402" i="1"/>
  <c r="DF610" i="1" s="1"/>
  <c r="DN402" i="1"/>
  <c r="DN610" i="1" s="1"/>
  <c r="DV402" i="1"/>
  <c r="DV610" i="1" s="1"/>
  <c r="ED402" i="1"/>
  <c r="ED610" i="1" s="1"/>
  <c r="EL402" i="1"/>
  <c r="EL610" i="1" s="1"/>
  <c r="ET402" i="1"/>
  <c r="ET610" i="1" s="1"/>
  <c r="BI403" i="1"/>
  <c r="BI611" i="1" s="1"/>
  <c r="BQ403" i="1"/>
  <c r="BQ611" i="1" s="1"/>
  <c r="BY403" i="1"/>
  <c r="BY611" i="1" s="1"/>
  <c r="CG403" i="1"/>
  <c r="CG611" i="1" s="1"/>
  <c r="AR404" i="1"/>
  <c r="AR612" i="1" s="1"/>
  <c r="AZ404" i="1"/>
  <c r="AZ612" i="1" s="1"/>
  <c r="BH404" i="1"/>
  <c r="BH612" i="1" s="1"/>
  <c r="BP404" i="1"/>
  <c r="BP612" i="1" s="1"/>
  <c r="BX404" i="1"/>
  <c r="BX612" i="1" s="1"/>
  <c r="CF404" i="1"/>
  <c r="CF612" i="1" s="1"/>
  <c r="CV404" i="1"/>
  <c r="CV612" i="1" s="1"/>
  <c r="DL404" i="1"/>
  <c r="DL612" i="1" s="1"/>
  <c r="BE407" i="1"/>
  <c r="BE615" i="1" s="1"/>
  <c r="CS407" i="1"/>
  <c r="CS615" i="1" s="1"/>
  <c r="DA407" i="1"/>
  <c r="DA615" i="1" s="1"/>
  <c r="DI407" i="1"/>
  <c r="DI615" i="1" s="1"/>
  <c r="DQ407" i="1"/>
  <c r="DQ615" i="1" s="1"/>
  <c r="DY407" i="1"/>
  <c r="DY615" i="1" s="1"/>
  <c r="EG407" i="1"/>
  <c r="EG615" i="1" s="1"/>
  <c r="EO407" i="1"/>
  <c r="EO615" i="1" s="1"/>
  <c r="EW407" i="1"/>
  <c r="EW615" i="1" s="1"/>
  <c r="FE407" i="1"/>
  <c r="FE615" i="1" s="1"/>
  <c r="Q408" i="1"/>
  <c r="Q616" i="1" s="1"/>
  <c r="AC408" i="1"/>
  <c r="AC616" i="1" s="1"/>
  <c r="AN408" i="1"/>
  <c r="AN616" i="1" s="1"/>
  <c r="AV408" i="1"/>
  <c r="AV616" i="1" s="1"/>
  <c r="BD408" i="1"/>
  <c r="BD616" i="1" s="1"/>
  <c r="BL408" i="1"/>
  <c r="BL616" i="1" s="1"/>
  <c r="BT408" i="1"/>
  <c r="BT616" i="1" s="1"/>
  <c r="CB408" i="1"/>
  <c r="CB616" i="1" s="1"/>
  <c r="CJ408" i="1"/>
  <c r="CJ616" i="1" s="1"/>
  <c r="CR408" i="1"/>
  <c r="CR616" i="1" s="1"/>
  <c r="CZ408" i="1"/>
  <c r="CZ616" i="1" s="1"/>
  <c r="DH408" i="1"/>
  <c r="DH616" i="1" s="1"/>
  <c r="DP408" i="1"/>
  <c r="DP616" i="1" s="1"/>
  <c r="DX408" i="1"/>
  <c r="DX616" i="1" s="1"/>
  <c r="EF408" i="1"/>
  <c r="EF616" i="1" s="1"/>
  <c r="EN408" i="1"/>
  <c r="EN616" i="1" s="1"/>
  <c r="EV408" i="1"/>
  <c r="EV616" i="1" s="1"/>
  <c r="FD408" i="1"/>
  <c r="FD616" i="1" s="1"/>
  <c r="CF412" i="1"/>
  <c r="CF620" i="1" s="1"/>
  <c r="AP407" i="1"/>
  <c r="AP615" i="1" s="1"/>
  <c r="CT407" i="1"/>
  <c r="CT615" i="1" s="1"/>
  <c r="DB407" i="1"/>
  <c r="DB615" i="1" s="1"/>
  <c r="DJ407" i="1"/>
  <c r="DJ615" i="1" s="1"/>
  <c r="DR407" i="1"/>
  <c r="DR615" i="1" s="1"/>
  <c r="DZ407" i="1"/>
  <c r="DZ615" i="1" s="1"/>
  <c r="EH407" i="1"/>
  <c r="EH615" i="1" s="1"/>
  <c r="EP407" i="1"/>
  <c r="EP615" i="1" s="1"/>
  <c r="EX407" i="1"/>
  <c r="EX615" i="1" s="1"/>
  <c r="R408" i="1"/>
  <c r="R616" i="1" s="1"/>
  <c r="AD408" i="1"/>
  <c r="AD616" i="1" s="1"/>
  <c r="AO408" i="1"/>
  <c r="AO616" i="1" s="1"/>
  <c r="AW408" i="1"/>
  <c r="AW616" i="1" s="1"/>
  <c r="BE408" i="1"/>
  <c r="BE616" i="1" s="1"/>
  <c r="BM408" i="1"/>
  <c r="BM616" i="1" s="1"/>
  <c r="BU408" i="1"/>
  <c r="BU616" i="1" s="1"/>
  <c r="CC408" i="1"/>
  <c r="CC616" i="1" s="1"/>
  <c r="CK408" i="1"/>
  <c r="CK616" i="1" s="1"/>
  <c r="CS408" i="1"/>
  <c r="CS616" i="1" s="1"/>
  <c r="DA408" i="1"/>
  <c r="DA616" i="1" s="1"/>
  <c r="DI408" i="1"/>
  <c r="DI616" i="1" s="1"/>
  <c r="DQ408" i="1"/>
  <c r="DQ616" i="1" s="1"/>
  <c r="DY408" i="1"/>
  <c r="DY616" i="1" s="1"/>
  <c r="EG408" i="1"/>
  <c r="EG616" i="1" s="1"/>
  <c r="EO408" i="1"/>
  <c r="EO616" i="1" s="1"/>
  <c r="EW408" i="1"/>
  <c r="EW616" i="1" s="1"/>
  <c r="EE359" i="1" l="1"/>
  <c r="EE567" i="1" s="1"/>
  <c r="DC359" i="1"/>
  <c r="DC567" i="1" s="1"/>
  <c r="DA359" i="1"/>
  <c r="DA567" i="1" s="1"/>
  <c r="EP359" i="1"/>
  <c r="EP567" i="1" s="1"/>
  <c r="ER359" i="1"/>
  <c r="ER567" i="1" s="1"/>
  <c r="DM359" i="1"/>
  <c r="DM567" i="1" s="1"/>
  <c r="ED359" i="1"/>
  <c r="ED567" i="1" s="1"/>
  <c r="CZ359" i="1"/>
  <c r="CZ567" i="1" s="1"/>
  <c r="CU359" i="1"/>
  <c r="CU567" i="1" s="1"/>
  <c r="DI359" i="1"/>
  <c r="DI567" i="1" s="1"/>
  <c r="FB359" i="1"/>
  <c r="FB567" i="1" s="1"/>
  <c r="EX359" i="1"/>
  <c r="EX567" i="1" s="1"/>
  <c r="CN359" i="1"/>
  <c r="CN567" i="1" s="1"/>
  <c r="EZ359" i="1"/>
  <c r="EZ567" i="1" s="1"/>
  <c r="DU359" i="1"/>
  <c r="DU567" i="1" s="1"/>
  <c r="EL359" i="1"/>
  <c r="EL567" i="1" s="1"/>
  <c r="DH359" i="1"/>
  <c r="DH567" i="1" s="1"/>
  <c r="EY359" i="1"/>
  <c r="EY567" i="1" s="1"/>
  <c r="CM359" i="1"/>
  <c r="CM567" i="1" s="1"/>
  <c r="DQ359" i="1"/>
  <c r="DQ567" i="1" s="1"/>
  <c r="CT359" i="1"/>
  <c r="CT567" i="1" s="1"/>
  <c r="CV359" i="1"/>
  <c r="CV567" i="1" s="1"/>
  <c r="EC359" i="1"/>
  <c r="EC567" i="1" s="1"/>
  <c r="ET359" i="1"/>
  <c r="ET567" i="1" s="1"/>
  <c r="DP359" i="1"/>
  <c r="DP567" i="1" s="1"/>
  <c r="EQ359" i="1"/>
  <c r="EQ567" i="1" s="1"/>
  <c r="DO359" i="1"/>
  <c r="DO567" i="1" s="1"/>
  <c r="DY359" i="1"/>
  <c r="DY567" i="1" s="1"/>
  <c r="DB359" i="1"/>
  <c r="DB567" i="1" s="1"/>
  <c r="DD359" i="1"/>
  <c r="DD567" i="1" s="1"/>
  <c r="EK359" i="1"/>
  <c r="EK567" i="1" s="1"/>
  <c r="CP359" i="1"/>
  <c r="CP567" i="1" s="1"/>
  <c r="FC359" i="1"/>
  <c r="FC567" i="1" s="1"/>
  <c r="DX359" i="1"/>
  <c r="DX567" i="1" s="1"/>
  <c r="EI359" i="1"/>
  <c r="EI567" i="1" s="1"/>
  <c r="FF359" i="1"/>
  <c r="FF567" i="1" s="1"/>
  <c r="EG359" i="1"/>
  <c r="EG567" i="1" s="1"/>
  <c r="DJ359" i="1"/>
  <c r="DJ567" i="1" s="1"/>
  <c r="DL359" i="1"/>
  <c r="DL567" i="1" s="1"/>
  <c r="ES359" i="1"/>
  <c r="ES567" i="1" s="1"/>
  <c r="CX359" i="1"/>
  <c r="CX567" i="1" s="1"/>
  <c r="EF359" i="1"/>
  <c r="EF567" i="1" s="1"/>
  <c r="EA359" i="1"/>
  <c r="EA567" i="1" s="1"/>
  <c r="CQ359" i="1"/>
  <c r="CQ567" i="1" s="1"/>
  <c r="EO359" i="1"/>
  <c r="EO567" i="1" s="1"/>
  <c r="DR359" i="1"/>
  <c r="DR567" i="1" s="1"/>
  <c r="DT359" i="1"/>
  <c r="DT567" i="1" s="1"/>
  <c r="CO359" i="1"/>
  <c r="CO567" i="1" s="1"/>
  <c r="FA359" i="1"/>
  <c r="FA567" i="1" s="1"/>
  <c r="DF359" i="1"/>
  <c r="DF567" i="1" s="1"/>
  <c r="EN359" i="1"/>
  <c r="EN567" i="1" s="1"/>
  <c r="DS359" i="1"/>
  <c r="DS567" i="1" s="1"/>
  <c r="FD359" i="1"/>
  <c r="FD567" i="1" s="1"/>
  <c r="EW359" i="1"/>
  <c r="EW567" i="1" s="1"/>
  <c r="DZ359" i="1"/>
  <c r="DZ567" i="1" s="1"/>
  <c r="EB359" i="1"/>
  <c r="EB567" i="1" s="1"/>
  <c r="CW359" i="1"/>
  <c r="CW567" i="1" s="1"/>
  <c r="DN359" i="1"/>
  <c r="DN567" i="1" s="1"/>
  <c r="EV359" i="1"/>
  <c r="EV567" i="1" s="1"/>
  <c r="DK359" i="1"/>
  <c r="DK567" i="1" s="1"/>
  <c r="DG359" i="1"/>
  <c r="DG567" i="1" s="1"/>
  <c r="CS359" i="1"/>
  <c r="CS567" i="1" s="1"/>
  <c r="EH359" i="1"/>
  <c r="EH567" i="1" s="1"/>
  <c r="EJ359" i="1"/>
  <c r="EJ567" i="1" s="1"/>
  <c r="DE359" i="1"/>
  <c r="DE567" i="1" s="1"/>
  <c r="DV359" i="1"/>
  <c r="DV567" i="1" s="1"/>
  <c r="CR359" i="1"/>
  <c r="CR567" i="1" s="1"/>
  <c r="FE359" i="1"/>
  <c r="FE567" i="1" s="1"/>
  <c r="DP227" i="1"/>
  <c r="DP435" i="1" s="1"/>
  <c r="CN227" i="1"/>
  <c r="CN435" i="1" s="1"/>
  <c r="EV227" i="1"/>
  <c r="EV435" i="1" s="1"/>
  <c r="EZ227" i="1"/>
  <c r="EZ435" i="1" s="1"/>
  <c r="DH227" i="1"/>
  <c r="DH435" i="1" s="1"/>
  <c r="CS227" i="1"/>
  <c r="CS435" i="1" s="1"/>
  <c r="EC227" i="1"/>
  <c r="EC435" i="1" s="1"/>
  <c r="DD227" i="1"/>
  <c r="DD435" i="1" s="1"/>
  <c r="DF227" i="1"/>
  <c r="DF435" i="1" s="1"/>
  <c r="CT227" i="1"/>
  <c r="CT435" i="1" s="1"/>
  <c r="EX227" i="1"/>
  <c r="EX435" i="1" s="1"/>
  <c r="FE227" i="1"/>
  <c r="FE435" i="1" s="1"/>
  <c r="EN260" i="1"/>
  <c r="EN468" i="1" s="1"/>
  <c r="Z379" i="1"/>
  <c r="Z587" i="1" s="1"/>
  <c r="BA379" i="1"/>
  <c r="BA587" i="1" s="1"/>
  <c r="CN390" i="1"/>
  <c r="CN598" i="1" s="1"/>
  <c r="EI390" i="1"/>
  <c r="EI598" i="1" s="1"/>
  <c r="EX390" i="1"/>
  <c r="EX598" i="1" s="1"/>
  <c r="FF390" i="1"/>
  <c r="FF598" i="1" s="1"/>
  <c r="CW390" i="1"/>
  <c r="CW598" i="1" s="1"/>
  <c r="FE390" i="1"/>
  <c r="FE598" i="1" s="1"/>
  <c r="DX390" i="1"/>
  <c r="DX598" i="1" s="1"/>
  <c r="FD390" i="1"/>
  <c r="FD598" i="1" s="1"/>
  <c r="FC390" i="1"/>
  <c r="FC598" i="1" s="1"/>
  <c r="FA390" i="1"/>
  <c r="FA598" i="1" s="1"/>
  <c r="FB390" i="1"/>
  <c r="FB598" i="1" s="1"/>
  <c r="EI392" i="1"/>
  <c r="EI600" i="1" s="1"/>
  <c r="AM382" i="1"/>
  <c r="AM590" i="1" s="1"/>
  <c r="DO392" i="1"/>
  <c r="DO600" i="1" s="1"/>
  <c r="DQ392" i="1"/>
  <c r="DQ600" i="1" s="1"/>
  <c r="EP392" i="1"/>
  <c r="EP600" i="1" s="1"/>
  <c r="AQ382" i="1"/>
  <c r="AQ590" i="1" s="1"/>
  <c r="DZ392" i="1"/>
  <c r="DZ600" i="1" s="1"/>
  <c r="Z382" i="1"/>
  <c r="Z590" i="1" s="1"/>
  <c r="EJ371" i="1"/>
  <c r="EJ579" i="1" s="1"/>
  <c r="DF392" i="1"/>
  <c r="DF600" i="1" s="1"/>
  <c r="DY392" i="1"/>
  <c r="DY600" i="1" s="1"/>
  <c r="AZ381" i="1"/>
  <c r="AZ589" i="1" s="1"/>
  <c r="EF392" i="1"/>
  <c r="EF600" i="1" s="1"/>
  <c r="BC382" i="1"/>
  <c r="BC590" i="1" s="1"/>
  <c r="AY382" i="1"/>
  <c r="AY590" i="1" s="1"/>
  <c r="DD392" i="1"/>
  <c r="DD600" i="1" s="1"/>
  <c r="AI382" i="1"/>
  <c r="AI590" i="1" s="1"/>
  <c r="DO371" i="1"/>
  <c r="DO579" i="1" s="1"/>
  <c r="DV371" i="1"/>
  <c r="DV579" i="1" s="1"/>
  <c r="EM392" i="1"/>
  <c r="EM600" i="1" s="1"/>
  <c r="CB382" i="1"/>
  <c r="CB590" i="1" s="1"/>
  <c r="EA392" i="1"/>
  <c r="EA600" i="1" s="1"/>
  <c r="CH382" i="1"/>
  <c r="CH590" i="1" s="1"/>
  <c r="Z381" i="1"/>
  <c r="Z589" i="1" s="1"/>
  <c r="CR371" i="1"/>
  <c r="CR579" i="1" s="1"/>
  <c r="EC371" i="1"/>
  <c r="EC579" i="1" s="1"/>
  <c r="EM350" i="1"/>
  <c r="EM558" i="1" s="1"/>
  <c r="DT371" i="1"/>
  <c r="DT579" i="1" s="1"/>
  <c r="FF371" i="1"/>
  <c r="FF579" i="1" s="1"/>
  <c r="EZ371" i="1"/>
  <c r="EZ579" i="1" s="1"/>
  <c r="FA371" i="1"/>
  <c r="FA579" i="1" s="1"/>
  <c r="EL350" i="1"/>
  <c r="EL558" i="1" s="1"/>
  <c r="BI382" i="1"/>
  <c r="BI590" i="1" s="1"/>
  <c r="BD382" i="1"/>
  <c r="BD590" i="1" s="1"/>
  <c r="DR350" i="1"/>
  <c r="DR558" i="1" s="1"/>
  <c r="DT350" i="1"/>
  <c r="DT558" i="1" s="1"/>
  <c r="AT320" i="1"/>
  <c r="AT528" i="1" s="1"/>
  <c r="Z333" i="1"/>
  <c r="Z541" i="1" s="1"/>
  <c r="T320" i="1"/>
  <c r="T528" i="1" s="1"/>
  <c r="EQ350" i="1"/>
  <c r="EQ558" i="1" s="1"/>
  <c r="ED334" i="1"/>
  <c r="ED542" i="1" s="1"/>
  <c r="AO320" i="1"/>
  <c r="AO528" i="1" s="1"/>
  <c r="DL253" i="1"/>
  <c r="DL461" i="1" s="1"/>
  <c r="EH253" i="1"/>
  <c r="EH461" i="1" s="1"/>
  <c r="CF257" i="1"/>
  <c r="CF465" i="1" s="1"/>
  <c r="W295" i="1"/>
  <c r="W503" i="1" s="1"/>
  <c r="DW255" i="1"/>
  <c r="DW463" i="1" s="1"/>
  <c r="DG392" i="1"/>
  <c r="DG600" i="1" s="1"/>
  <c r="CG382" i="1"/>
  <c r="CG590" i="1" s="1"/>
  <c r="AU381" i="1"/>
  <c r="AU589" i="1" s="1"/>
  <c r="DR371" i="1"/>
  <c r="DR579" i="1" s="1"/>
  <c r="CN392" i="1"/>
  <c r="CN600" i="1" s="1"/>
  <c r="EO392" i="1"/>
  <c r="EO600" i="1" s="1"/>
  <c r="DN392" i="1"/>
  <c r="DN600" i="1" s="1"/>
  <c r="AJ382" i="1"/>
  <c r="AJ590" i="1" s="1"/>
  <c r="BO382" i="1"/>
  <c r="BO590" i="1" s="1"/>
  <c r="CL382" i="1"/>
  <c r="CL590" i="1" s="1"/>
  <c r="BS381" i="1"/>
  <c r="BS589" i="1" s="1"/>
  <c r="CV371" i="1"/>
  <c r="CV579" i="1" s="1"/>
  <c r="EL371" i="1"/>
  <c r="EL579" i="1" s="1"/>
  <c r="DU392" i="1"/>
  <c r="DU600" i="1" s="1"/>
  <c r="BJ382" i="1"/>
  <c r="BJ590" i="1" s="1"/>
  <c r="EF371" i="1"/>
  <c r="EF579" i="1" s="1"/>
  <c r="DH392" i="1"/>
  <c r="DH600" i="1" s="1"/>
  <c r="BP382" i="1"/>
  <c r="BP590" i="1" s="1"/>
  <c r="EU371" i="1"/>
  <c r="EU579" i="1" s="1"/>
  <c r="CI382" i="1"/>
  <c r="CI590" i="1" s="1"/>
  <c r="DW350" i="1"/>
  <c r="DW558" i="1" s="1"/>
  <c r="BZ382" i="1"/>
  <c r="BZ590" i="1" s="1"/>
  <c r="DC371" i="1"/>
  <c r="DC579" i="1" s="1"/>
  <c r="CW371" i="1"/>
  <c r="CW579" i="1" s="1"/>
  <c r="CY371" i="1"/>
  <c r="CY579" i="1" s="1"/>
  <c r="DV350" i="1"/>
  <c r="DV558" i="1" s="1"/>
  <c r="CA382" i="1"/>
  <c r="CA590" i="1" s="1"/>
  <c r="DB350" i="1"/>
  <c r="DB558" i="1" s="1"/>
  <c r="FC350" i="1"/>
  <c r="FC558" i="1" s="1"/>
  <c r="AS320" i="1"/>
  <c r="AS528" i="1" s="1"/>
  <c r="EG350" i="1"/>
  <c r="EG558" i="1" s="1"/>
  <c r="DP334" i="1"/>
  <c r="DP542" i="1" s="1"/>
  <c r="CV253" i="1"/>
  <c r="CV461" i="1" s="1"/>
  <c r="DR253" i="1"/>
  <c r="DR461" i="1" s="1"/>
  <c r="FD269" i="1"/>
  <c r="FD477" i="1" s="1"/>
  <c r="BT257" i="1"/>
  <c r="BT465" i="1" s="1"/>
  <c r="CG295" i="1"/>
  <c r="CG503" i="1" s="1"/>
  <c r="DV255" i="1"/>
  <c r="DV463" i="1" s="1"/>
  <c r="FF227" i="1"/>
  <c r="FF435" i="1" s="1"/>
  <c r="CX227" i="1"/>
  <c r="CX435" i="1" s="1"/>
  <c r="DN227" i="1"/>
  <c r="DN435" i="1" s="1"/>
  <c r="CX392" i="1"/>
  <c r="CX600" i="1" s="1"/>
  <c r="BX382" i="1"/>
  <c r="BX590" i="1" s="1"/>
  <c r="DI371" i="1"/>
  <c r="DI579" i="1" s="1"/>
  <c r="EZ392" i="1"/>
  <c r="EZ600" i="1" s="1"/>
  <c r="EW392" i="1"/>
  <c r="EW600" i="1" s="1"/>
  <c r="DE392" i="1"/>
  <c r="DE600" i="1" s="1"/>
  <c r="W382" i="1"/>
  <c r="W590" i="1" s="1"/>
  <c r="BW382" i="1"/>
  <c r="BW590" i="1" s="1"/>
  <c r="EX392" i="1"/>
  <c r="EX600" i="1" s="1"/>
  <c r="CC382" i="1"/>
  <c r="CC590" i="1" s="1"/>
  <c r="CM371" i="1"/>
  <c r="CM579" i="1" s="1"/>
  <c r="ET371" i="1"/>
  <c r="ET579" i="1" s="1"/>
  <c r="DL392" i="1"/>
  <c r="DL600" i="1" s="1"/>
  <c r="BA382" i="1"/>
  <c r="BA590" i="1" s="1"/>
  <c r="DW371" i="1"/>
  <c r="DW579" i="1" s="1"/>
  <c r="CY392" i="1"/>
  <c r="CY600" i="1" s="1"/>
  <c r="BF382" i="1"/>
  <c r="BF590" i="1" s="1"/>
  <c r="EK371" i="1"/>
  <c r="EK579" i="1" s="1"/>
  <c r="AC382" i="1"/>
  <c r="AC590" i="1" s="1"/>
  <c r="DO350" i="1"/>
  <c r="DO558" i="1" s="1"/>
  <c r="AW381" i="1"/>
  <c r="AW589" i="1" s="1"/>
  <c r="DL371" i="1"/>
  <c r="DL579" i="1" s="1"/>
  <c r="DG371" i="1"/>
  <c r="DG579" i="1" s="1"/>
  <c r="DH371" i="1"/>
  <c r="DH579" i="1" s="1"/>
  <c r="DN350" i="1"/>
  <c r="DN558" i="1" s="1"/>
  <c r="BQ382" i="1"/>
  <c r="BQ590" i="1" s="1"/>
  <c r="CJ382" i="1"/>
  <c r="CJ590" i="1" s="1"/>
  <c r="FF350" i="1"/>
  <c r="FF558" i="1" s="1"/>
  <c r="CT350" i="1"/>
  <c r="CT558" i="1" s="1"/>
  <c r="CF320" i="1"/>
  <c r="CF528" i="1" s="1"/>
  <c r="DA334" i="1"/>
  <c r="DA542" i="1" s="1"/>
  <c r="CN253" i="1"/>
  <c r="CN461" i="1" s="1"/>
  <c r="DJ253" i="1"/>
  <c r="DJ461" i="1" s="1"/>
  <c r="BD295" i="1"/>
  <c r="BD503" i="1" s="1"/>
  <c r="EL227" i="1"/>
  <c r="EL435" i="1" s="1"/>
  <c r="CW227" i="1"/>
  <c r="CW435" i="1" s="1"/>
  <c r="DI227" i="1"/>
  <c r="DI435" i="1" s="1"/>
  <c r="DY227" i="1"/>
  <c r="DY435" i="1" s="1"/>
  <c r="AJ407" i="1"/>
  <c r="AJ615" i="1" s="1"/>
  <c r="CO392" i="1"/>
  <c r="CO600" i="1" s="1"/>
  <c r="BN382" i="1"/>
  <c r="BN590" i="1" s="1"/>
  <c r="CZ371" i="1"/>
  <c r="CZ579" i="1" s="1"/>
  <c r="EQ392" i="1"/>
  <c r="EQ600" i="1" s="1"/>
  <c r="CS392" i="1"/>
  <c r="CS600" i="1" s="1"/>
  <c r="FE392" i="1"/>
  <c r="FE600" i="1" s="1"/>
  <c r="CV392" i="1"/>
  <c r="CV600" i="1" s="1"/>
  <c r="K382" i="1"/>
  <c r="K590" i="1" s="1"/>
  <c r="CE382" i="1"/>
  <c r="CE590" i="1" s="1"/>
  <c r="EN392" i="1"/>
  <c r="EN600" i="1" s="1"/>
  <c r="BT382" i="1"/>
  <c r="BT590" i="1" s="1"/>
  <c r="EY371" i="1"/>
  <c r="EY579" i="1" s="1"/>
  <c r="CP371" i="1"/>
  <c r="CP579" i="1" s="1"/>
  <c r="FB371" i="1"/>
  <c r="FB579" i="1" s="1"/>
  <c r="DC392" i="1"/>
  <c r="DC600" i="1" s="1"/>
  <c r="AR382" i="1"/>
  <c r="AR590" i="1" s="1"/>
  <c r="DM371" i="1"/>
  <c r="DM579" i="1" s="1"/>
  <c r="CP392" i="1"/>
  <c r="CP600" i="1" s="1"/>
  <c r="AW382" i="1"/>
  <c r="AW590" i="1" s="1"/>
  <c r="EB371" i="1"/>
  <c r="EB579" i="1" s="1"/>
  <c r="EY392" i="1"/>
  <c r="EY600" i="1" s="1"/>
  <c r="DG350" i="1"/>
  <c r="DG558" i="1" s="1"/>
  <c r="CI381" i="1"/>
  <c r="CI589" i="1" s="1"/>
  <c r="DU371" i="1"/>
  <c r="DU579" i="1" s="1"/>
  <c r="DP371" i="1"/>
  <c r="DP579" i="1" s="1"/>
  <c r="DQ371" i="1"/>
  <c r="DQ579" i="1" s="1"/>
  <c r="DF350" i="1"/>
  <c r="DF558" i="1" s="1"/>
  <c r="Q382" i="1"/>
  <c r="Q590" i="1" s="1"/>
  <c r="L382" i="1"/>
  <c r="L590" i="1" s="1"/>
  <c r="EX350" i="1"/>
  <c r="EX558" i="1" s="1"/>
  <c r="DN320" i="1"/>
  <c r="DN528" i="1" s="1"/>
  <c r="L320" i="1"/>
  <c r="L528" i="1" s="1"/>
  <c r="CM334" i="1"/>
  <c r="CM542" i="1" s="1"/>
  <c r="ER253" i="1"/>
  <c r="ER461" i="1" s="1"/>
  <c r="DB253" i="1"/>
  <c r="DB461" i="1" s="1"/>
  <c r="AN295" i="1"/>
  <c r="AN503" i="1" s="1"/>
  <c r="BJ407" i="1"/>
  <c r="BJ615" i="1" s="1"/>
  <c r="FA392" i="1"/>
  <c r="FA600" i="1" s="1"/>
  <c r="BE382" i="1"/>
  <c r="BE590" i="1" s="1"/>
  <c r="CQ371" i="1"/>
  <c r="CQ579" i="1" s="1"/>
  <c r="EH392" i="1"/>
  <c r="EH600" i="1" s="1"/>
  <c r="DA392" i="1"/>
  <c r="DA600" i="1" s="1"/>
  <c r="CF382" i="1"/>
  <c r="CF590" i="1" s="1"/>
  <c r="CM392" i="1"/>
  <c r="CM600" i="1" s="1"/>
  <c r="CD382" i="1"/>
  <c r="CD590" i="1" s="1"/>
  <c r="U382" i="1"/>
  <c r="U590" i="1" s="1"/>
  <c r="EE392" i="1"/>
  <c r="EE600" i="1" s="1"/>
  <c r="BK382" i="1"/>
  <c r="BK590" i="1" s="1"/>
  <c r="EP371" i="1"/>
  <c r="EP579" i="1" s="1"/>
  <c r="CX371" i="1"/>
  <c r="CX579" i="1" s="1"/>
  <c r="CT392" i="1"/>
  <c r="CT600" i="1" s="1"/>
  <c r="AF382" i="1"/>
  <c r="AF590" i="1" s="1"/>
  <c r="DD371" i="1"/>
  <c r="DD579" i="1" s="1"/>
  <c r="FB392" i="1"/>
  <c r="FB600" i="1" s="1"/>
  <c r="AN382" i="1"/>
  <c r="AN590" i="1" s="1"/>
  <c r="DS371" i="1"/>
  <c r="DS579" i="1" s="1"/>
  <c r="CY350" i="1"/>
  <c r="CY558" i="1" s="1"/>
  <c r="EE371" i="1"/>
  <c r="EE579" i="1" s="1"/>
  <c r="DY371" i="1"/>
  <c r="DY579" i="1" s="1"/>
  <c r="DZ371" i="1"/>
  <c r="DZ579" i="1" s="1"/>
  <c r="CX350" i="1"/>
  <c r="CX558" i="1" s="1"/>
  <c r="AD382" i="1"/>
  <c r="AD590" i="1" s="1"/>
  <c r="X382" i="1"/>
  <c r="X590" i="1" s="1"/>
  <c r="EP350" i="1"/>
  <c r="EP558" i="1" s="1"/>
  <c r="BZ320" i="1"/>
  <c r="BZ528" i="1" s="1"/>
  <c r="EY334" i="1"/>
  <c r="EY542" i="1" s="1"/>
  <c r="CB320" i="1"/>
  <c r="CB528" i="1" s="1"/>
  <c r="EJ253" i="1"/>
  <c r="EJ461" i="1" s="1"/>
  <c r="FF253" i="1"/>
  <c r="FF461" i="1" s="1"/>
  <c r="CT253" i="1"/>
  <c r="CT461" i="1" s="1"/>
  <c r="BB295" i="1"/>
  <c r="BB503" i="1" s="1"/>
  <c r="CV255" i="1"/>
  <c r="CV463" i="1" s="1"/>
  <c r="DE227" i="1"/>
  <c r="DE435" i="1" s="1"/>
  <c r="DR227" i="1"/>
  <c r="DR435" i="1" s="1"/>
  <c r="ED227" i="1"/>
  <c r="ED435" i="1" s="1"/>
  <c r="ET227" i="1"/>
  <c r="ET435" i="1" s="1"/>
  <c r="BH411" i="1"/>
  <c r="BH619" i="1" s="1"/>
  <c r="ER392" i="1"/>
  <c r="ER600" i="1" s="1"/>
  <c r="AV382" i="1"/>
  <c r="AV590" i="1" s="1"/>
  <c r="FC371" i="1"/>
  <c r="FC579" i="1" s="1"/>
  <c r="DX392" i="1"/>
  <c r="DX600" i="1" s="1"/>
  <c r="DI392" i="1"/>
  <c r="DI600" i="1" s="1"/>
  <c r="BV382" i="1"/>
  <c r="BV590" i="1" s="1"/>
  <c r="BU382" i="1"/>
  <c r="BU590" i="1" s="1"/>
  <c r="AG382" i="1"/>
  <c r="AG590" i="1" s="1"/>
  <c r="T381" i="1"/>
  <c r="T589" i="1" s="1"/>
  <c r="DV392" i="1"/>
  <c r="DV600" i="1" s="1"/>
  <c r="BB382" i="1"/>
  <c r="BB590" i="1" s="1"/>
  <c r="EG371" i="1"/>
  <c r="EG579" i="1" s="1"/>
  <c r="DF371" i="1"/>
  <c r="DF579" i="1" s="1"/>
  <c r="FF392" i="1"/>
  <c r="FF600" i="1" s="1"/>
  <c r="R382" i="1"/>
  <c r="R590" i="1" s="1"/>
  <c r="CU371" i="1"/>
  <c r="CU579" i="1" s="1"/>
  <c r="ES392" i="1"/>
  <c r="ES600" i="1" s="1"/>
  <c r="AA382" i="1"/>
  <c r="AA590" i="1" s="1"/>
  <c r="DJ371" i="1"/>
  <c r="DJ579" i="1" s="1"/>
  <c r="CQ350" i="1"/>
  <c r="CQ558" i="1" s="1"/>
  <c r="EN371" i="1"/>
  <c r="EN579" i="1" s="1"/>
  <c r="EH371" i="1"/>
  <c r="EH579" i="1" s="1"/>
  <c r="EI371" i="1"/>
  <c r="EI579" i="1" s="1"/>
  <c r="FB350" i="1"/>
  <c r="FB558" i="1" s="1"/>
  <c r="CP350" i="1"/>
  <c r="CP558" i="1" s="1"/>
  <c r="AP382" i="1"/>
  <c r="AP590" i="1" s="1"/>
  <c r="AL382" i="1"/>
  <c r="AL590" i="1" s="1"/>
  <c r="EH350" i="1"/>
  <c r="EH558" i="1" s="1"/>
  <c r="BJ320" i="1"/>
  <c r="BJ528" i="1" s="1"/>
  <c r="BG320" i="1"/>
  <c r="BG528" i="1" s="1"/>
  <c r="AA320" i="1"/>
  <c r="AA528" i="1" s="1"/>
  <c r="ER334" i="1"/>
  <c r="ER542" i="1" s="1"/>
  <c r="AD320" i="1"/>
  <c r="AD528" i="1" s="1"/>
  <c r="EB253" i="1"/>
  <c r="EB461" i="1" s="1"/>
  <c r="EX253" i="1"/>
  <c r="EX461" i="1" s="1"/>
  <c r="AD257" i="1"/>
  <c r="AD465" i="1" s="1"/>
  <c r="AP411" i="1"/>
  <c r="AP619" i="1" s="1"/>
  <c r="ES371" i="1"/>
  <c r="ES579" i="1" s="1"/>
  <c r="BC381" i="1"/>
  <c r="BC589" i="1" s="1"/>
  <c r="BL382" i="1"/>
  <c r="BL590" i="1" s="1"/>
  <c r="DM392" i="1"/>
  <c r="DM600" i="1" s="1"/>
  <c r="AS382" i="1"/>
  <c r="AS590" i="1" s="1"/>
  <c r="DX371" i="1"/>
  <c r="DX579" i="1" s="1"/>
  <c r="DN371" i="1"/>
  <c r="DN579" i="1" s="1"/>
  <c r="EV392" i="1"/>
  <c r="EV600" i="1" s="1"/>
  <c r="CK382" i="1"/>
  <c r="CK590" i="1" s="1"/>
  <c r="CA381" i="1"/>
  <c r="CA589" i="1" s="1"/>
  <c r="N382" i="1"/>
  <c r="N590" i="1" s="1"/>
  <c r="DA371" i="1"/>
  <c r="DA579" i="1" s="1"/>
  <c r="EU350" i="1"/>
  <c r="EU558" i="1" s="1"/>
  <c r="EW371" i="1"/>
  <c r="EW579" i="1" s="1"/>
  <c r="EQ371" i="1"/>
  <c r="EQ579" i="1" s="1"/>
  <c r="ER371" i="1"/>
  <c r="ER579" i="1" s="1"/>
  <c r="ET350" i="1"/>
  <c r="ET558" i="1" s="1"/>
  <c r="AZ382" i="1"/>
  <c r="AZ590" i="1" s="1"/>
  <c r="AU382" i="1"/>
  <c r="AU590" i="1" s="1"/>
  <c r="DZ350" i="1"/>
  <c r="DZ558" i="1" s="1"/>
  <c r="EZ350" i="1"/>
  <c r="EZ558" i="1" s="1"/>
  <c r="BB320" i="1"/>
  <c r="BB528" i="1" s="1"/>
  <c r="CL320" i="1"/>
  <c r="CL528" i="1" s="1"/>
  <c r="DT253" i="1"/>
  <c r="DT461" i="1" s="1"/>
  <c r="CV237" i="1"/>
  <c r="CV445" i="1" s="1"/>
  <c r="DT237" i="1"/>
  <c r="DT445" i="1" s="1"/>
  <c r="EK237" i="1"/>
  <c r="EK445" i="1" s="1"/>
  <c r="CM237" i="1"/>
  <c r="CM445" i="1" s="1"/>
  <c r="EA237" i="1"/>
  <c r="EA445" i="1" s="1"/>
  <c r="EW237" i="1"/>
  <c r="EW445" i="1" s="1"/>
  <c r="EX237" i="1"/>
  <c r="EX445" i="1" s="1"/>
  <c r="CZ237" i="1"/>
  <c r="CZ445" i="1" s="1"/>
  <c r="AO257" i="1"/>
  <c r="AO465" i="1" s="1"/>
  <c r="W257" i="1"/>
  <c r="W465" i="1" s="1"/>
  <c r="N257" i="1"/>
  <c r="N465" i="1" s="1"/>
  <c r="CH257" i="1"/>
  <c r="CH465" i="1" s="1"/>
  <c r="CB257" i="1"/>
  <c r="CB465" i="1" s="1"/>
  <c r="CD257" i="1"/>
  <c r="CD465" i="1" s="1"/>
  <c r="BF217" i="1"/>
  <c r="BF425" i="1" s="1"/>
  <c r="DO339" i="1"/>
  <c r="DO547" i="1" s="1"/>
  <c r="EG339" i="1"/>
  <c r="EG547" i="1" s="1"/>
  <c r="CG257" i="1"/>
  <c r="CG465" i="1" s="1"/>
  <c r="AW257" i="1"/>
  <c r="AW465" i="1" s="1"/>
  <c r="AI257" i="1"/>
  <c r="AI465" i="1" s="1"/>
  <c r="Z257" i="1"/>
  <c r="Z465" i="1" s="1"/>
  <c r="Q257" i="1"/>
  <c r="Q465" i="1" s="1"/>
  <c r="CJ257" i="1"/>
  <c r="CJ465" i="1" s="1"/>
  <c r="BN257" i="1"/>
  <c r="BN465" i="1" s="1"/>
  <c r="DC339" i="1"/>
  <c r="DC547" i="1" s="1"/>
  <c r="FE339" i="1"/>
  <c r="FE547" i="1" s="1"/>
  <c r="BQ257" i="1"/>
  <c r="BQ465" i="1" s="1"/>
  <c r="BE257" i="1"/>
  <c r="BE465" i="1" s="1"/>
  <c r="AR257" i="1"/>
  <c r="AR465" i="1" s="1"/>
  <c r="AL257" i="1"/>
  <c r="AL465" i="1" s="1"/>
  <c r="AC257" i="1"/>
  <c r="AC465" i="1" s="1"/>
  <c r="AX257" i="1"/>
  <c r="AX465" i="1" s="1"/>
  <c r="DB339" i="1"/>
  <c r="DB547" i="1" s="1"/>
  <c r="BA257" i="1"/>
  <c r="BA465" i="1" s="1"/>
  <c r="BM257" i="1"/>
  <c r="BM465" i="1" s="1"/>
  <c r="AZ257" i="1"/>
  <c r="AZ465" i="1" s="1"/>
  <c r="AT257" i="1"/>
  <c r="AT465" i="1" s="1"/>
  <c r="AN257" i="1"/>
  <c r="AN465" i="1" s="1"/>
  <c r="AF257" i="1"/>
  <c r="AF465" i="1" s="1"/>
  <c r="BC404" i="1"/>
  <c r="BC612" i="1" s="1"/>
  <c r="DJ339" i="1"/>
  <c r="DJ547" i="1" s="1"/>
  <c r="AJ257" i="1"/>
  <c r="AJ465" i="1" s="1"/>
  <c r="BU257" i="1"/>
  <c r="BU465" i="1" s="1"/>
  <c r="BH257" i="1"/>
  <c r="BH465" i="1" s="1"/>
  <c r="BB257" i="1"/>
  <c r="BB465" i="1" s="1"/>
  <c r="AV257" i="1"/>
  <c r="AV465" i="1" s="1"/>
  <c r="EC339" i="1"/>
  <c r="EC547" i="1" s="1"/>
  <c r="M257" i="1"/>
  <c r="M465" i="1" s="1"/>
  <c r="CC257" i="1"/>
  <c r="CC465" i="1" s="1"/>
  <c r="BP257" i="1"/>
  <c r="BP465" i="1" s="1"/>
  <c r="BJ257" i="1"/>
  <c r="BJ465" i="1" s="1"/>
  <c r="BD257" i="1"/>
  <c r="BD465" i="1" s="1"/>
  <c r="ES339" i="1"/>
  <c r="ES547" i="1" s="1"/>
  <c r="R257" i="1"/>
  <c r="R465" i="1" s="1"/>
  <c r="CK257" i="1"/>
  <c r="CK465" i="1" s="1"/>
  <c r="BX257" i="1"/>
  <c r="BX465" i="1" s="1"/>
  <c r="BR257" i="1"/>
  <c r="BR465" i="1" s="1"/>
  <c r="BL257" i="1"/>
  <c r="BL465" i="1" s="1"/>
  <c r="CN404" i="1"/>
  <c r="CN612" i="1" s="1"/>
  <c r="DK404" i="1"/>
  <c r="DK612" i="1" s="1"/>
  <c r="FF404" i="1"/>
  <c r="FF612" i="1" s="1"/>
  <c r="CT404" i="1"/>
  <c r="CT612" i="1" s="1"/>
  <c r="DY404" i="1"/>
  <c r="DY612" i="1" s="1"/>
  <c r="DH404" i="1"/>
  <c r="DH612" i="1" s="1"/>
  <c r="ER404" i="1"/>
  <c r="ER612" i="1" s="1"/>
  <c r="DC404" i="1"/>
  <c r="DC612" i="1" s="1"/>
  <c r="EX404" i="1"/>
  <c r="EX612" i="1" s="1"/>
  <c r="DQ404" i="1"/>
  <c r="DQ612" i="1" s="1"/>
  <c r="CZ404" i="1"/>
  <c r="CZ612" i="1" s="1"/>
  <c r="EJ404" i="1"/>
  <c r="EJ612" i="1" s="1"/>
  <c r="CU404" i="1"/>
  <c r="CU612" i="1" s="1"/>
  <c r="EP404" i="1"/>
  <c r="EP612" i="1" s="1"/>
  <c r="DI404" i="1"/>
  <c r="DI612" i="1" s="1"/>
  <c r="FD404" i="1"/>
  <c r="FD612" i="1" s="1"/>
  <c r="CR404" i="1"/>
  <c r="CR612" i="1" s="1"/>
  <c r="EB404" i="1"/>
  <c r="EB612" i="1" s="1"/>
  <c r="CM404" i="1"/>
  <c r="CM612" i="1" s="1"/>
  <c r="DA404" i="1"/>
  <c r="DA612" i="1" s="1"/>
  <c r="EV404" i="1"/>
  <c r="EV612" i="1" s="1"/>
  <c r="EY404" i="1"/>
  <c r="EY612" i="1" s="1"/>
  <c r="EH404" i="1"/>
  <c r="EH612" i="1" s="1"/>
  <c r="DT404" i="1"/>
  <c r="DT612" i="1" s="1"/>
  <c r="EQ404" i="1"/>
  <c r="EQ612" i="1" s="1"/>
  <c r="DZ404" i="1"/>
  <c r="DZ612" i="1" s="1"/>
  <c r="FE404" i="1"/>
  <c r="FE612" i="1" s="1"/>
  <c r="CS404" i="1"/>
  <c r="CS612" i="1" s="1"/>
  <c r="EN404" i="1"/>
  <c r="EN612" i="1" s="1"/>
  <c r="DD404" i="1"/>
  <c r="DD612" i="1" s="1"/>
  <c r="EA404" i="1"/>
  <c r="EA612" i="1" s="1"/>
  <c r="DJ404" i="1"/>
  <c r="DJ612" i="1" s="1"/>
  <c r="EO404" i="1"/>
  <c r="EO612" i="1" s="1"/>
  <c r="DX404" i="1"/>
  <c r="DX612" i="1" s="1"/>
  <c r="CI358" i="1"/>
  <c r="CI566" i="1" s="1"/>
  <c r="O358" i="1"/>
  <c r="O566" i="1" s="1"/>
  <c r="BZ358" i="1"/>
  <c r="BZ566" i="1" s="1"/>
  <c r="BF358" i="1"/>
  <c r="BF566" i="1" s="1"/>
  <c r="CH374" i="1"/>
  <c r="CH582" i="1" s="1"/>
  <c r="CG374" i="1"/>
  <c r="CG582" i="1" s="1"/>
  <c r="CF374" i="1"/>
  <c r="CF582" i="1" s="1"/>
  <c r="CL374" i="1"/>
  <c r="CL582" i="1" s="1"/>
  <c r="BW374" i="1"/>
  <c r="BW582" i="1" s="1"/>
  <c r="BC374" i="1"/>
  <c r="BC582" i="1" s="1"/>
  <c r="CK374" i="1"/>
  <c r="CK582" i="1" s="1"/>
  <c r="CJ374" i="1"/>
  <c r="CJ582" i="1" s="1"/>
  <c r="CT334" i="1"/>
  <c r="CT542" i="1" s="1"/>
  <c r="DH334" i="1"/>
  <c r="DH542" i="1" s="1"/>
  <c r="DO334" i="1"/>
  <c r="DO542" i="1" s="1"/>
  <c r="DV334" i="1"/>
  <c r="DV542" i="1" s="1"/>
  <c r="EC334" i="1"/>
  <c r="EC542" i="1" s="1"/>
  <c r="EJ334" i="1"/>
  <c r="EJ542" i="1" s="1"/>
  <c r="EQ334" i="1"/>
  <c r="EQ542" i="1" s="1"/>
  <c r="FE334" i="1"/>
  <c r="FE542" i="1" s="1"/>
  <c r="CS334" i="1"/>
  <c r="CS542" i="1" s="1"/>
  <c r="CZ334" i="1"/>
  <c r="CZ542" i="1" s="1"/>
  <c r="DG334" i="1"/>
  <c r="DG542" i="1" s="1"/>
  <c r="DN334" i="1"/>
  <c r="DN542" i="1" s="1"/>
  <c r="DU334" i="1"/>
  <c r="DU542" i="1" s="1"/>
  <c r="EB334" i="1"/>
  <c r="EB542" i="1" s="1"/>
  <c r="EI334" i="1"/>
  <c r="EI542" i="1" s="1"/>
  <c r="EW334" i="1"/>
  <c r="EW542" i="1" s="1"/>
  <c r="DB334" i="1"/>
  <c r="DB542" i="1" s="1"/>
  <c r="FD334" i="1"/>
  <c r="FD542" i="1" s="1"/>
  <c r="CR334" i="1"/>
  <c r="CR542" i="1" s="1"/>
  <c r="CY334" i="1"/>
  <c r="CY542" i="1" s="1"/>
  <c r="DF334" i="1"/>
  <c r="DF542" i="1" s="1"/>
  <c r="DM334" i="1"/>
  <c r="DM542" i="1" s="1"/>
  <c r="DT334" i="1"/>
  <c r="DT542" i="1" s="1"/>
  <c r="EA334" i="1"/>
  <c r="EA542" i="1" s="1"/>
  <c r="EO334" i="1"/>
  <c r="EO542" i="1" s="1"/>
  <c r="EV334" i="1"/>
  <c r="EV542" i="1" s="1"/>
  <c r="FC334" i="1"/>
  <c r="FC542" i="1" s="1"/>
  <c r="CQ334" i="1"/>
  <c r="CQ542" i="1" s="1"/>
  <c r="CX334" i="1"/>
  <c r="CX542" i="1" s="1"/>
  <c r="DE334" i="1"/>
  <c r="DE542" i="1" s="1"/>
  <c r="DL334" i="1"/>
  <c r="DL542" i="1" s="1"/>
  <c r="DS334" i="1"/>
  <c r="DS542" i="1" s="1"/>
  <c r="EG334" i="1"/>
  <c r="EG542" i="1" s="1"/>
  <c r="EN334" i="1"/>
  <c r="EN542" i="1" s="1"/>
  <c r="EU334" i="1"/>
  <c r="EU542" i="1" s="1"/>
  <c r="FB334" i="1"/>
  <c r="FB542" i="1" s="1"/>
  <c r="CP334" i="1"/>
  <c r="CP542" i="1" s="1"/>
  <c r="CW334" i="1"/>
  <c r="CW542" i="1" s="1"/>
  <c r="DD334" i="1"/>
  <c r="DD542" i="1" s="1"/>
  <c r="DK334" i="1"/>
  <c r="DK542" i="1" s="1"/>
  <c r="DY334" i="1"/>
  <c r="DY542" i="1" s="1"/>
  <c r="EP334" i="1"/>
  <c r="EP542" i="1" s="1"/>
  <c r="EF334" i="1"/>
  <c r="EF542" i="1" s="1"/>
  <c r="EM334" i="1"/>
  <c r="EM542" i="1" s="1"/>
  <c r="ET334" i="1"/>
  <c r="ET542" i="1" s="1"/>
  <c r="FA334" i="1"/>
  <c r="FA542" i="1" s="1"/>
  <c r="CO334" i="1"/>
  <c r="CO542" i="1" s="1"/>
  <c r="CV334" i="1"/>
  <c r="CV542" i="1" s="1"/>
  <c r="DC334" i="1"/>
  <c r="DC542" i="1" s="1"/>
  <c r="DQ334" i="1"/>
  <c r="DQ542" i="1" s="1"/>
  <c r="DX334" i="1"/>
  <c r="DX542" i="1" s="1"/>
  <c r="EE334" i="1"/>
  <c r="EE542" i="1" s="1"/>
  <c r="EL334" i="1"/>
  <c r="EL542" i="1" s="1"/>
  <c r="ES334" i="1"/>
  <c r="ES542" i="1" s="1"/>
  <c r="EZ334" i="1"/>
  <c r="EZ542" i="1" s="1"/>
  <c r="CN334" i="1"/>
  <c r="CN542" i="1" s="1"/>
  <c r="CU334" i="1"/>
  <c r="CU542" i="1" s="1"/>
  <c r="DI334" i="1"/>
  <c r="DI542" i="1" s="1"/>
  <c r="AU275" i="1"/>
  <c r="AU483" i="1" s="1"/>
  <c r="BP275" i="1"/>
  <c r="BP483" i="1" s="1"/>
  <c r="BB275" i="1"/>
  <c r="BB483" i="1" s="1"/>
  <c r="CV350" i="1"/>
  <c r="CV558" i="1" s="1"/>
  <c r="DY350" i="1"/>
  <c r="DY558" i="1" s="1"/>
  <c r="EC350" i="1"/>
  <c r="EC558" i="1" s="1"/>
  <c r="EI350" i="1"/>
  <c r="EI558" i="1" s="1"/>
  <c r="EF350" i="1"/>
  <c r="EF558" i="1" s="1"/>
  <c r="DQ350" i="1"/>
  <c r="DQ558" i="1" s="1"/>
  <c r="DU350" i="1"/>
  <c r="DU558" i="1" s="1"/>
  <c r="EA350" i="1"/>
  <c r="EA558" i="1" s="1"/>
  <c r="DH350" i="1"/>
  <c r="DH558" i="1" s="1"/>
  <c r="DL350" i="1"/>
  <c r="DL558" i="1" s="1"/>
  <c r="CR350" i="1"/>
  <c r="CR558" i="1" s="1"/>
  <c r="DI350" i="1"/>
  <c r="DI558" i="1" s="1"/>
  <c r="DM350" i="1"/>
  <c r="DM558" i="1" s="1"/>
  <c r="DS350" i="1"/>
  <c r="DS558" i="1" s="1"/>
  <c r="EN350" i="1"/>
  <c r="EN558" i="1" s="1"/>
  <c r="ER350" i="1"/>
  <c r="ER558" i="1" s="1"/>
  <c r="DX350" i="1"/>
  <c r="DX558" i="1" s="1"/>
  <c r="DA350" i="1"/>
  <c r="DA558" i="1" s="1"/>
  <c r="DE350" i="1"/>
  <c r="DE558" i="1" s="1"/>
  <c r="DK350" i="1"/>
  <c r="DK558" i="1" s="1"/>
  <c r="DP350" i="1"/>
  <c r="DP558" i="1" s="1"/>
  <c r="FE350" i="1"/>
  <c r="FE558" i="1" s="1"/>
  <c r="CS350" i="1"/>
  <c r="CS558" i="1" s="1"/>
  <c r="CW350" i="1"/>
  <c r="CW558" i="1" s="1"/>
  <c r="DC350" i="1"/>
  <c r="DC558" i="1" s="1"/>
  <c r="EV350" i="1"/>
  <c r="EV558" i="1" s="1"/>
  <c r="EW350" i="1"/>
  <c r="EW558" i="1" s="1"/>
  <c r="FA350" i="1"/>
  <c r="FA558" i="1" s="1"/>
  <c r="CO350" i="1"/>
  <c r="CO558" i="1" s="1"/>
  <c r="CU350" i="1"/>
  <c r="CU558" i="1" s="1"/>
  <c r="EO350" i="1"/>
  <c r="EO558" i="1" s="1"/>
  <c r="ES350" i="1"/>
  <c r="ES558" i="1" s="1"/>
  <c r="EY350" i="1"/>
  <c r="EY558" i="1" s="1"/>
  <c r="CM350" i="1"/>
  <c r="CM558" i="1" s="1"/>
  <c r="DD350" i="1"/>
  <c r="DD558" i="1" s="1"/>
  <c r="DJ320" i="1"/>
  <c r="DJ528" i="1" s="1"/>
  <c r="CV320" i="1"/>
  <c r="CV528" i="1" s="1"/>
  <c r="CU320" i="1"/>
  <c r="CU528" i="1" s="1"/>
  <c r="DU320" i="1"/>
  <c r="DU528" i="1" s="1"/>
  <c r="BW241" i="1"/>
  <c r="BW449" i="1" s="1"/>
  <c r="AU241" i="1"/>
  <c r="AU449" i="1" s="1"/>
  <c r="BJ241" i="1"/>
  <c r="BJ449" i="1" s="1"/>
  <c r="BY241" i="1"/>
  <c r="BY449" i="1" s="1"/>
  <c r="W241" i="1"/>
  <c r="W449" i="1" s="1"/>
  <c r="AW241" i="1"/>
  <c r="AW449" i="1" s="1"/>
  <c r="BL241" i="1"/>
  <c r="BL449" i="1" s="1"/>
  <c r="CK320" i="1"/>
  <c r="CK528" i="1" s="1"/>
  <c r="BM320" i="1"/>
  <c r="BM528" i="1" s="1"/>
  <c r="BT320" i="1"/>
  <c r="BT528" i="1" s="1"/>
  <c r="BU320" i="1"/>
  <c r="BU528" i="1" s="1"/>
  <c r="AM320" i="1"/>
  <c r="AM528" i="1" s="1"/>
  <c r="AF320" i="1"/>
  <c r="AF528" i="1" s="1"/>
  <c r="BO320" i="1"/>
  <c r="BO528" i="1" s="1"/>
  <c r="W320" i="1"/>
  <c r="W528" i="1" s="1"/>
  <c r="BA320" i="1"/>
  <c r="BA528" i="1" s="1"/>
  <c r="N320" i="1"/>
  <c r="N528" i="1" s="1"/>
  <c r="CH320" i="1"/>
  <c r="CH528" i="1" s="1"/>
  <c r="AW320" i="1"/>
  <c r="AW528" i="1" s="1"/>
  <c r="AU320" i="1"/>
  <c r="AU528" i="1" s="1"/>
  <c r="AP320" i="1"/>
  <c r="AP528" i="1" s="1"/>
  <c r="BW320" i="1"/>
  <c r="BW528" i="1" s="1"/>
  <c r="AI320" i="1"/>
  <c r="AI528" i="1" s="1"/>
  <c r="BI320" i="1"/>
  <c r="BI528" i="1" s="1"/>
  <c r="BC320" i="1"/>
  <c r="BC528" i="1" s="1"/>
  <c r="AX320" i="1"/>
  <c r="AX528" i="1" s="1"/>
  <c r="K320" i="1"/>
  <c r="K528" i="1" s="1"/>
  <c r="CE320" i="1"/>
  <c r="CE528" i="1" s="1"/>
  <c r="AR320" i="1"/>
  <c r="AR528" i="1" s="1"/>
  <c r="BQ320" i="1"/>
  <c r="BQ528" i="1" s="1"/>
  <c r="AL320" i="1"/>
  <c r="AL528" i="1" s="1"/>
  <c r="R320" i="1"/>
  <c r="R528" i="1" s="1"/>
  <c r="BK320" i="1"/>
  <c r="BK528" i="1" s="1"/>
  <c r="BF320" i="1"/>
  <c r="BF528" i="1" s="1"/>
  <c r="U320" i="1"/>
  <c r="U528" i="1" s="1"/>
  <c r="AZ320" i="1"/>
  <c r="AZ528" i="1" s="1"/>
  <c r="BY320" i="1"/>
  <c r="BY528" i="1" s="1"/>
  <c r="BS320" i="1"/>
  <c r="BS528" i="1" s="1"/>
  <c r="BN320" i="1"/>
  <c r="BN528" i="1" s="1"/>
  <c r="AG320" i="1"/>
  <c r="AG528" i="1" s="1"/>
  <c r="BH320" i="1"/>
  <c r="BH528" i="1" s="1"/>
  <c r="M320" i="1"/>
  <c r="M528" i="1" s="1"/>
  <c r="CG320" i="1"/>
  <c r="CG528" i="1" s="1"/>
  <c r="CA320" i="1"/>
  <c r="CA528" i="1" s="1"/>
  <c r="BV320" i="1"/>
  <c r="BV528" i="1" s="1"/>
  <c r="AQ320" i="1"/>
  <c r="AQ528" i="1" s="1"/>
  <c r="BP320" i="1"/>
  <c r="BP528" i="1" s="1"/>
  <c r="X320" i="1"/>
  <c r="X528" i="1" s="1"/>
  <c r="AV320" i="1"/>
  <c r="AV528" i="1" s="1"/>
  <c r="O320" i="1"/>
  <c r="O528" i="1" s="1"/>
  <c r="CI320" i="1"/>
  <c r="CI528" i="1" s="1"/>
  <c r="CD320" i="1"/>
  <c r="CD528" i="1" s="1"/>
  <c r="AY320" i="1"/>
  <c r="AY528" i="1" s="1"/>
  <c r="BX320" i="1"/>
  <c r="BX528" i="1" s="1"/>
  <c r="AJ320" i="1"/>
  <c r="AJ528" i="1" s="1"/>
  <c r="BR320" i="1"/>
  <c r="BR528" i="1" s="1"/>
  <c r="AU213" i="1"/>
  <c r="AU421" i="1" s="1"/>
  <c r="BI213" i="1"/>
  <c r="BI421" i="1" s="1"/>
  <c r="AQ213" i="1"/>
  <c r="AQ421" i="1" s="1"/>
  <c r="Z213" i="1"/>
  <c r="Z421" i="1" s="1"/>
  <c r="W213" i="1"/>
  <c r="W421" i="1" s="1"/>
  <c r="BF213" i="1"/>
  <c r="BF421" i="1" s="1"/>
  <c r="BL213" i="1"/>
  <c r="BL421" i="1" s="1"/>
  <c r="EJ310" i="1"/>
  <c r="EJ518" i="1" s="1"/>
  <c r="DH310" i="1"/>
  <c r="DH518" i="1" s="1"/>
  <c r="DO310" i="1"/>
  <c r="DO518" i="1" s="1"/>
  <c r="DV310" i="1"/>
  <c r="DV518" i="1" s="1"/>
  <c r="EC310" i="1"/>
  <c r="EC518" i="1" s="1"/>
  <c r="EW310" i="1"/>
  <c r="EW518" i="1" s="1"/>
  <c r="DA310" i="1"/>
  <c r="DA518" i="1" s="1"/>
  <c r="DZ310" i="1"/>
  <c r="DZ518" i="1" s="1"/>
  <c r="EY310" i="1"/>
  <c r="EY518" i="1" s="1"/>
  <c r="CZ310" i="1"/>
  <c r="CZ518" i="1" s="1"/>
  <c r="DG310" i="1"/>
  <c r="DG518" i="1" s="1"/>
  <c r="DN310" i="1"/>
  <c r="DN518" i="1" s="1"/>
  <c r="DU310" i="1"/>
  <c r="DU518" i="1" s="1"/>
  <c r="EG310" i="1"/>
  <c r="EG518" i="1" s="1"/>
  <c r="CM310" i="1"/>
  <c r="CM518" i="1" s="1"/>
  <c r="DJ310" i="1"/>
  <c r="DJ518" i="1" s="1"/>
  <c r="EI310" i="1"/>
  <c r="EI518" i="1" s="1"/>
  <c r="FD310" i="1"/>
  <c r="FD518" i="1" s="1"/>
  <c r="CR310" i="1"/>
  <c r="CR518" i="1" s="1"/>
  <c r="CY310" i="1"/>
  <c r="CY518" i="1" s="1"/>
  <c r="DF310" i="1"/>
  <c r="DF518" i="1" s="1"/>
  <c r="DM310" i="1"/>
  <c r="DM518" i="1" s="1"/>
  <c r="DQ310" i="1"/>
  <c r="DQ518" i="1" s="1"/>
  <c r="EQ310" i="1"/>
  <c r="EQ518" i="1" s="1"/>
  <c r="CV310" i="1"/>
  <c r="CV518" i="1" s="1"/>
  <c r="DS310" i="1"/>
  <c r="DS518" i="1" s="1"/>
  <c r="EV310" i="1"/>
  <c r="EV518" i="1" s="1"/>
  <c r="FC310" i="1"/>
  <c r="FC518" i="1" s="1"/>
  <c r="CQ310" i="1"/>
  <c r="CQ518" i="1" s="1"/>
  <c r="CX310" i="1"/>
  <c r="CX518" i="1" s="1"/>
  <c r="EX310" i="1"/>
  <c r="EX518" i="1" s="1"/>
  <c r="DB310" i="1"/>
  <c r="DB518" i="1" s="1"/>
  <c r="EA310" i="1"/>
  <c r="EA518" i="1" s="1"/>
  <c r="FE310" i="1"/>
  <c r="FE518" i="1" s="1"/>
  <c r="DD310" i="1"/>
  <c r="DD518" i="1" s="1"/>
  <c r="EN310" i="1"/>
  <c r="EN518" i="1" s="1"/>
  <c r="EU310" i="1"/>
  <c r="EU518" i="1" s="1"/>
  <c r="FB310" i="1"/>
  <c r="FB518" i="1" s="1"/>
  <c r="CP310" i="1"/>
  <c r="CP518" i="1" s="1"/>
  <c r="EH310" i="1"/>
  <c r="EH518" i="1" s="1"/>
  <c r="CN310" i="1"/>
  <c r="CN518" i="1" s="1"/>
  <c r="DK310" i="1"/>
  <c r="DK518" i="1" s="1"/>
  <c r="EO310" i="1"/>
  <c r="EO518" i="1" s="1"/>
  <c r="CS310" i="1"/>
  <c r="CS518" i="1" s="1"/>
  <c r="EF310" i="1"/>
  <c r="EF518" i="1" s="1"/>
  <c r="EM310" i="1"/>
  <c r="EM518" i="1" s="1"/>
  <c r="ET310" i="1"/>
  <c r="ET518" i="1" s="1"/>
  <c r="FA310" i="1"/>
  <c r="FA518" i="1" s="1"/>
  <c r="DR310" i="1"/>
  <c r="DR518" i="1" s="1"/>
  <c r="ER310" i="1"/>
  <c r="ER518" i="1" s="1"/>
  <c r="CW310" i="1"/>
  <c r="CW518" i="1" s="1"/>
  <c r="DY310" i="1"/>
  <c r="DY518" i="1" s="1"/>
  <c r="EZ310" i="1"/>
  <c r="EZ518" i="1" s="1"/>
  <c r="DX310" i="1"/>
  <c r="DX518" i="1" s="1"/>
  <c r="EE310" i="1"/>
  <c r="EE518" i="1" s="1"/>
  <c r="EL310" i="1"/>
  <c r="EL518" i="1" s="1"/>
  <c r="ES310" i="1"/>
  <c r="ES518" i="1" s="1"/>
  <c r="DC310" i="1"/>
  <c r="DC518" i="1" s="1"/>
  <c r="EB310" i="1"/>
  <c r="EB518" i="1" s="1"/>
  <c r="FF310" i="1"/>
  <c r="FF518" i="1" s="1"/>
  <c r="DI310" i="1"/>
  <c r="DI518" i="1" s="1"/>
  <c r="CG238" i="1"/>
  <c r="CG446" i="1" s="1"/>
  <c r="AJ238" i="1"/>
  <c r="AJ446" i="1" s="1"/>
  <c r="AN238" i="1"/>
  <c r="AN446" i="1" s="1"/>
  <c r="W238" i="1"/>
  <c r="W446" i="1" s="1"/>
  <c r="T238" i="1"/>
  <c r="T446" i="1" s="1"/>
  <c r="CL238" i="1"/>
  <c r="CL446" i="1" s="1"/>
  <c r="AD238" i="1"/>
  <c r="AD446" i="1" s="1"/>
  <c r="U238" i="1"/>
  <c r="U446" i="1" s="1"/>
  <c r="BE298" i="1"/>
  <c r="BE506" i="1" s="1"/>
  <c r="AP298" i="1"/>
  <c r="AP506" i="1" s="1"/>
  <c r="CH298" i="1"/>
  <c r="CH506" i="1" s="1"/>
  <c r="AN217" i="1"/>
  <c r="AN425" i="1" s="1"/>
  <c r="CC217" i="1"/>
  <c r="CC425" i="1" s="1"/>
  <c r="CB217" i="1"/>
  <c r="CB425" i="1" s="1"/>
  <c r="AU217" i="1"/>
  <c r="AU425" i="1" s="1"/>
  <c r="BN217" i="1"/>
  <c r="BN425" i="1" s="1"/>
  <c r="BO217" i="1"/>
  <c r="BO425" i="1" s="1"/>
  <c r="W217" i="1"/>
  <c r="W425" i="1" s="1"/>
  <c r="M217" i="1"/>
  <c r="M425" i="1" s="1"/>
  <c r="CG217" i="1"/>
  <c r="CG425" i="1" s="1"/>
  <c r="AL217" i="1"/>
  <c r="AL425" i="1" s="1"/>
  <c r="BU217" i="1"/>
  <c r="BU425" i="1" s="1"/>
  <c r="BC217" i="1"/>
  <c r="BC425" i="1" s="1"/>
  <c r="BV217" i="1"/>
  <c r="BV425" i="1" s="1"/>
  <c r="BW217" i="1"/>
  <c r="BW425" i="1" s="1"/>
  <c r="AI217" i="1"/>
  <c r="AI425" i="1" s="1"/>
  <c r="X217" i="1"/>
  <c r="X425" i="1" s="1"/>
  <c r="AT217" i="1"/>
  <c r="AT425" i="1" s="1"/>
  <c r="BM217" i="1"/>
  <c r="BM425" i="1" s="1"/>
  <c r="BK217" i="1"/>
  <c r="BK425" i="1" s="1"/>
  <c r="CD217" i="1"/>
  <c r="CD425" i="1" s="1"/>
  <c r="K217" i="1"/>
  <c r="K425" i="1" s="1"/>
  <c r="CE217" i="1"/>
  <c r="CE425" i="1" s="1"/>
  <c r="AR217" i="1"/>
  <c r="AR425" i="1" s="1"/>
  <c r="AJ217" i="1"/>
  <c r="AJ425" i="1" s="1"/>
  <c r="BB217" i="1"/>
  <c r="BB425" i="1" s="1"/>
  <c r="BL217" i="1"/>
  <c r="BL425" i="1" s="1"/>
  <c r="BE217" i="1"/>
  <c r="BE425" i="1" s="1"/>
  <c r="BS217" i="1"/>
  <c r="BS425" i="1" s="1"/>
  <c r="T217" i="1"/>
  <c r="T425" i="1" s="1"/>
  <c r="CL217" i="1"/>
  <c r="CL425" i="1" s="1"/>
  <c r="U217" i="1"/>
  <c r="U425" i="1" s="1"/>
  <c r="AZ217" i="1"/>
  <c r="AZ425" i="1" s="1"/>
  <c r="AS217" i="1"/>
  <c r="AS425" i="1" s="1"/>
  <c r="BJ217" i="1"/>
  <c r="BJ425" i="1" s="1"/>
  <c r="AW217" i="1"/>
  <c r="AW425" i="1" s="1"/>
  <c r="CA217" i="1"/>
  <c r="CA425" i="1" s="1"/>
  <c r="AF217" i="1"/>
  <c r="AF425" i="1" s="1"/>
  <c r="AG217" i="1"/>
  <c r="AG425" i="1" s="1"/>
  <c r="BH217" i="1"/>
  <c r="BH425" i="1" s="1"/>
  <c r="BA217" i="1"/>
  <c r="BA425" i="1" s="1"/>
  <c r="BR217" i="1"/>
  <c r="BR425" i="1" s="1"/>
  <c r="AO217" i="1"/>
  <c r="AO425" i="1" s="1"/>
  <c r="O217" i="1"/>
  <c r="O425" i="1" s="1"/>
  <c r="CI217" i="1"/>
  <c r="CI425" i="1" s="1"/>
  <c r="AP217" i="1"/>
  <c r="AP425" i="1" s="1"/>
  <c r="AQ217" i="1"/>
  <c r="AQ425" i="1" s="1"/>
  <c r="BP217" i="1"/>
  <c r="BP425" i="1" s="1"/>
  <c r="BI217" i="1"/>
  <c r="BI425" i="1" s="1"/>
  <c r="BZ217" i="1"/>
  <c r="BZ425" i="1" s="1"/>
  <c r="AD217" i="1"/>
  <c r="AD425" i="1" s="1"/>
  <c r="AA217" i="1"/>
  <c r="AA425" i="1" s="1"/>
  <c r="AX217" i="1"/>
  <c r="AX425" i="1" s="1"/>
  <c r="AY217" i="1"/>
  <c r="AY425" i="1" s="1"/>
  <c r="BX217" i="1"/>
  <c r="BX425" i="1" s="1"/>
  <c r="BQ217" i="1"/>
  <c r="BQ425" i="1" s="1"/>
  <c r="N217" i="1"/>
  <c r="N425" i="1" s="1"/>
  <c r="CH217" i="1"/>
  <c r="CH425" i="1" s="1"/>
  <c r="BI278" i="1"/>
  <c r="BI486" i="1" s="1"/>
  <c r="BT278" i="1"/>
  <c r="BT486" i="1" s="1"/>
  <c r="BZ278" i="1"/>
  <c r="BZ486" i="1" s="1"/>
  <c r="BY278" i="1"/>
  <c r="BY486" i="1" s="1"/>
  <c r="BP278" i="1"/>
  <c r="BP486" i="1" s="1"/>
  <c r="AM278" i="1"/>
  <c r="AM486" i="1" s="1"/>
  <c r="AD278" i="1"/>
  <c r="AD486" i="1" s="1"/>
  <c r="CD278" i="1"/>
  <c r="CD486" i="1" s="1"/>
  <c r="U278" i="1"/>
  <c r="U486" i="1" s="1"/>
  <c r="BL278" i="1"/>
  <c r="BL486" i="1" s="1"/>
  <c r="BR278" i="1"/>
  <c r="BR486" i="1" s="1"/>
  <c r="BX278" i="1"/>
  <c r="BX486" i="1" s="1"/>
  <c r="AU278" i="1"/>
  <c r="AU486" i="1" s="1"/>
  <c r="AO278" i="1"/>
  <c r="AO486" i="1" s="1"/>
  <c r="T278" i="1"/>
  <c r="T486" i="1" s="1"/>
  <c r="CL278" i="1"/>
  <c r="CL486" i="1" s="1"/>
  <c r="AG278" i="1"/>
  <c r="AG486" i="1" s="1"/>
  <c r="AJ278" i="1"/>
  <c r="AJ486" i="1" s="1"/>
  <c r="BD278" i="1"/>
  <c r="BD486" i="1" s="1"/>
  <c r="BJ278" i="1"/>
  <c r="BJ486" i="1" s="1"/>
  <c r="L278" i="1"/>
  <c r="L486" i="1" s="1"/>
  <c r="CF278" i="1"/>
  <c r="CF486" i="1" s="1"/>
  <c r="BC278" i="1"/>
  <c r="BC486" i="1" s="1"/>
  <c r="AW278" i="1"/>
  <c r="AW486" i="1" s="1"/>
  <c r="AF278" i="1"/>
  <c r="AF486" i="1" s="1"/>
  <c r="AQ278" i="1"/>
  <c r="AQ486" i="1" s="1"/>
  <c r="AV278" i="1"/>
  <c r="AV486" i="1" s="1"/>
  <c r="BB278" i="1"/>
  <c r="BB486" i="1" s="1"/>
  <c r="W278" i="1"/>
  <c r="W486" i="1" s="1"/>
  <c r="BK278" i="1"/>
  <c r="BK486" i="1" s="1"/>
  <c r="BE278" i="1"/>
  <c r="BE486" i="1" s="1"/>
  <c r="AP278" i="1"/>
  <c r="AP486" i="1" s="1"/>
  <c r="AY278" i="1"/>
  <c r="AY486" i="1" s="1"/>
  <c r="AN278" i="1"/>
  <c r="AN486" i="1" s="1"/>
  <c r="AT278" i="1"/>
  <c r="AT486" i="1" s="1"/>
  <c r="AI278" i="1"/>
  <c r="AI486" i="1" s="1"/>
  <c r="BS278" i="1"/>
  <c r="BS486" i="1" s="1"/>
  <c r="BM278" i="1"/>
  <c r="BM486" i="1" s="1"/>
  <c r="AX278" i="1"/>
  <c r="AX486" i="1" s="1"/>
  <c r="BG278" i="1"/>
  <c r="BG486" i="1" s="1"/>
  <c r="X278" i="1"/>
  <c r="X486" i="1" s="1"/>
  <c r="AC278" i="1"/>
  <c r="AC486" i="1" s="1"/>
  <c r="AL278" i="1"/>
  <c r="AL486" i="1" s="1"/>
  <c r="AR278" i="1"/>
  <c r="AR486" i="1" s="1"/>
  <c r="CA278" i="1"/>
  <c r="CA486" i="1" s="1"/>
  <c r="BU278" i="1"/>
  <c r="BU486" i="1" s="1"/>
  <c r="BF278" i="1"/>
  <c r="BF486" i="1" s="1"/>
  <c r="BO278" i="1"/>
  <c r="BO486" i="1" s="1"/>
  <c r="BA278" i="1"/>
  <c r="BA486" i="1" s="1"/>
  <c r="M278" i="1"/>
  <c r="M486" i="1" s="1"/>
  <c r="CJ278" i="1"/>
  <c r="CJ486" i="1" s="1"/>
  <c r="Q278" i="1"/>
  <c r="Q486" i="1" s="1"/>
  <c r="Z278" i="1"/>
  <c r="Z486" i="1" s="1"/>
  <c r="AZ278" i="1"/>
  <c r="AZ486" i="1" s="1"/>
  <c r="O278" i="1"/>
  <c r="O486" i="1" s="1"/>
  <c r="CI278" i="1"/>
  <c r="CI486" i="1" s="1"/>
  <c r="CC278" i="1"/>
  <c r="CC486" i="1" s="1"/>
  <c r="BN278" i="1"/>
  <c r="BN486" i="1" s="1"/>
  <c r="BW278" i="1"/>
  <c r="BW486" i="1" s="1"/>
  <c r="DE349" i="1"/>
  <c r="DE557" i="1" s="1"/>
  <c r="DD349" i="1"/>
  <c r="DD557" i="1" s="1"/>
  <c r="FA349" i="1"/>
  <c r="FA557" i="1" s="1"/>
  <c r="DI349" i="1"/>
  <c r="DI557" i="1" s="1"/>
  <c r="CV349" i="1"/>
  <c r="CV557" i="1" s="1"/>
  <c r="DU349" i="1"/>
  <c r="DU557" i="1" s="1"/>
  <c r="EG349" i="1"/>
  <c r="EG557" i="1" s="1"/>
  <c r="EK349" i="1"/>
  <c r="EK557" i="1" s="1"/>
  <c r="EZ349" i="1"/>
  <c r="EZ557" i="1" s="1"/>
  <c r="CN349" i="1"/>
  <c r="CN557" i="1" s="1"/>
  <c r="CO349" i="1"/>
  <c r="CO557" i="1" s="1"/>
  <c r="DA349" i="1"/>
  <c r="DA557" i="1" s="1"/>
  <c r="ER349" i="1"/>
  <c r="ER557" i="1" s="1"/>
  <c r="EC349" i="1"/>
  <c r="EC557" i="1" s="1"/>
  <c r="EW349" i="1"/>
  <c r="EW557" i="1" s="1"/>
  <c r="EJ349" i="1"/>
  <c r="EJ557" i="1" s="1"/>
  <c r="CW349" i="1"/>
  <c r="CW557" i="1" s="1"/>
  <c r="DQ349" i="1"/>
  <c r="DQ557" i="1" s="1"/>
  <c r="EB349" i="1"/>
  <c r="EB557" i="1" s="1"/>
  <c r="FE349" i="1"/>
  <c r="FE557" i="1" s="1"/>
  <c r="ES349" i="1"/>
  <c r="ES557" i="1" s="1"/>
  <c r="DT349" i="1"/>
  <c r="DT557" i="1" s="1"/>
  <c r="DY349" i="1"/>
  <c r="DY557" i="1" s="1"/>
  <c r="DM349" i="1"/>
  <c r="DM557" i="1" s="1"/>
  <c r="DR399" i="1"/>
  <c r="DR607" i="1" s="1"/>
  <c r="EJ399" i="1"/>
  <c r="EJ607" i="1" s="1"/>
  <c r="EP399" i="1"/>
  <c r="EP607" i="1" s="1"/>
  <c r="CN399" i="1"/>
  <c r="CN607" i="1" s="1"/>
  <c r="DU221" i="1"/>
  <c r="DU429" i="1" s="1"/>
  <c r="CM221" i="1"/>
  <c r="CM429" i="1" s="1"/>
  <c r="EY221" i="1"/>
  <c r="EY429" i="1" s="1"/>
  <c r="DF221" i="1"/>
  <c r="DF429" i="1" s="1"/>
  <c r="DG221" i="1"/>
  <c r="DG429" i="1" s="1"/>
  <c r="EF221" i="1"/>
  <c r="EF429" i="1" s="1"/>
  <c r="DQ221" i="1"/>
  <c r="DQ429" i="1" s="1"/>
  <c r="CT221" i="1"/>
  <c r="CT429" i="1" s="1"/>
  <c r="FF221" i="1"/>
  <c r="FF429" i="1" s="1"/>
  <c r="DM221" i="1"/>
  <c r="DM429" i="1" s="1"/>
  <c r="CN221" i="1"/>
  <c r="CN429" i="1" s="1"/>
  <c r="CU221" i="1"/>
  <c r="CU429" i="1" s="1"/>
  <c r="DN221" i="1"/>
  <c r="DN429" i="1" s="1"/>
  <c r="DO221" i="1"/>
  <c r="DO429" i="1" s="1"/>
  <c r="EN221" i="1"/>
  <c r="EN429" i="1" s="1"/>
  <c r="DY221" i="1"/>
  <c r="DY429" i="1" s="1"/>
  <c r="DB221" i="1"/>
  <c r="DB429" i="1" s="1"/>
  <c r="DD221" i="1"/>
  <c r="DD429" i="1" s="1"/>
  <c r="DE221" i="1"/>
  <c r="DE429" i="1" s="1"/>
  <c r="EZ221" i="1"/>
  <c r="EZ429" i="1" s="1"/>
  <c r="DC221" i="1"/>
  <c r="DC429" i="1" s="1"/>
  <c r="DV221" i="1"/>
  <c r="DV429" i="1" s="1"/>
  <c r="DW221" i="1"/>
  <c r="DW429" i="1" s="1"/>
  <c r="EV221" i="1"/>
  <c r="EV429" i="1" s="1"/>
  <c r="EG221" i="1"/>
  <c r="EG429" i="1" s="1"/>
  <c r="DJ221" i="1"/>
  <c r="DJ429" i="1" s="1"/>
  <c r="CW221" i="1"/>
  <c r="CW429" i="1" s="1"/>
  <c r="ER221" i="1"/>
  <c r="ER429" i="1" s="1"/>
  <c r="DK221" i="1"/>
  <c r="DK429" i="1" s="1"/>
  <c r="ED221" i="1"/>
  <c r="ED429" i="1" s="1"/>
  <c r="EE221" i="1"/>
  <c r="EE429" i="1" s="1"/>
  <c r="CR221" i="1"/>
  <c r="CR429" i="1" s="1"/>
  <c r="FD221" i="1"/>
  <c r="FD429" i="1" s="1"/>
  <c r="EO221" i="1"/>
  <c r="EO429" i="1" s="1"/>
  <c r="DR221" i="1"/>
  <c r="DR429" i="1" s="1"/>
  <c r="FA221" i="1"/>
  <c r="FA429" i="1" s="1"/>
  <c r="CO221" i="1"/>
  <c r="CO429" i="1" s="1"/>
  <c r="DS221" i="1"/>
  <c r="DS429" i="1" s="1"/>
  <c r="EL221" i="1"/>
  <c r="EL429" i="1" s="1"/>
  <c r="EM221" i="1"/>
  <c r="EM429" i="1" s="1"/>
  <c r="CZ221" i="1"/>
  <c r="CZ429" i="1" s="1"/>
  <c r="EW221" i="1"/>
  <c r="EW429" i="1" s="1"/>
  <c r="DZ221" i="1"/>
  <c r="DZ429" i="1" s="1"/>
  <c r="ES221" i="1"/>
  <c r="ES429" i="1" s="1"/>
  <c r="EB221" i="1"/>
  <c r="EB429" i="1" s="1"/>
  <c r="EJ221" i="1"/>
  <c r="EJ429" i="1" s="1"/>
  <c r="EA221" i="1"/>
  <c r="EA429" i="1" s="1"/>
  <c r="ET221" i="1"/>
  <c r="ET429" i="1" s="1"/>
  <c r="EU221" i="1"/>
  <c r="EU429" i="1" s="1"/>
  <c r="DH221" i="1"/>
  <c r="DH429" i="1" s="1"/>
  <c r="CS221" i="1"/>
  <c r="CS429" i="1" s="1"/>
  <c r="FE221" i="1"/>
  <c r="FE429" i="1" s="1"/>
  <c r="EH221" i="1"/>
  <c r="EH429" i="1" s="1"/>
  <c r="EK221" i="1"/>
  <c r="EK429" i="1" s="1"/>
  <c r="EI221" i="1"/>
  <c r="EI429" i="1" s="1"/>
  <c r="CP221" i="1"/>
  <c r="CP429" i="1" s="1"/>
  <c r="FB221" i="1"/>
  <c r="FB429" i="1" s="1"/>
  <c r="CQ221" i="1"/>
  <c r="CQ429" i="1" s="1"/>
  <c r="FC221" i="1"/>
  <c r="FC429" i="1" s="1"/>
  <c r="DP221" i="1"/>
  <c r="DP429" i="1" s="1"/>
  <c r="DA221" i="1"/>
  <c r="DA429" i="1" s="1"/>
  <c r="EP221" i="1"/>
  <c r="EP429" i="1" s="1"/>
  <c r="BS358" i="1"/>
  <c r="BS566" i="1" s="1"/>
  <c r="BJ358" i="1"/>
  <c r="BJ566" i="1" s="1"/>
  <c r="AP358" i="1"/>
  <c r="AP566" i="1" s="1"/>
  <c r="EF341" i="1"/>
  <c r="EF549" i="1" s="1"/>
  <c r="DI341" i="1"/>
  <c r="DI549" i="1" s="1"/>
  <c r="FF341" i="1"/>
  <c r="FF549" i="1" s="1"/>
  <c r="EU341" i="1"/>
  <c r="EU549" i="1" s="1"/>
  <c r="EY341" i="1"/>
  <c r="EY549" i="1" s="1"/>
  <c r="CM341" i="1"/>
  <c r="CM549" i="1" s="1"/>
  <c r="EO341" i="1"/>
  <c r="EO549" i="1" s="1"/>
  <c r="DM341" i="1"/>
  <c r="DM549" i="1" s="1"/>
  <c r="AF215" i="1"/>
  <c r="AF423" i="1" s="1"/>
  <c r="BV215" i="1"/>
  <c r="BV423" i="1" s="1"/>
  <c r="AI215" i="1"/>
  <c r="AI423" i="1" s="1"/>
  <c r="BN215" i="1"/>
  <c r="BN423" i="1" s="1"/>
  <c r="T215" i="1"/>
  <c r="T423" i="1" s="1"/>
  <c r="BG215" i="1"/>
  <c r="BG423" i="1" s="1"/>
  <c r="BF215" i="1"/>
  <c r="BF423" i="1" s="1"/>
  <c r="CL215" i="1"/>
  <c r="CL423" i="1" s="1"/>
  <c r="AY215" i="1"/>
  <c r="AY423" i="1" s="1"/>
  <c r="CD215" i="1"/>
  <c r="CD423" i="1" s="1"/>
  <c r="BK358" i="1"/>
  <c r="BK566" i="1" s="1"/>
  <c r="BB358" i="1"/>
  <c r="BB566" i="1" s="1"/>
  <c r="AF358" i="1"/>
  <c r="AF566" i="1" s="1"/>
  <c r="AM217" i="1"/>
  <c r="AM425" i="1" s="1"/>
  <c r="AV217" i="1"/>
  <c r="AV425" i="1" s="1"/>
  <c r="BC215" i="1"/>
  <c r="BC423" i="1" s="1"/>
  <c r="X263" i="1"/>
  <c r="X471" i="1" s="1"/>
  <c r="BE263" i="1"/>
  <c r="BE471" i="1" s="1"/>
  <c r="BK263" i="1"/>
  <c r="BK471" i="1" s="1"/>
  <c r="BR263" i="1"/>
  <c r="BR471" i="1" s="1"/>
  <c r="BW263" i="1"/>
  <c r="BW471" i="1" s="1"/>
  <c r="AJ263" i="1"/>
  <c r="AJ471" i="1" s="1"/>
  <c r="BD263" i="1"/>
  <c r="BD471" i="1" s="1"/>
  <c r="BN263" i="1"/>
  <c r="BN471" i="1" s="1"/>
  <c r="M263" i="1"/>
  <c r="M471" i="1" s="1"/>
  <c r="AW263" i="1"/>
  <c r="AW471" i="1" s="1"/>
  <c r="BC263" i="1"/>
  <c r="BC471" i="1" s="1"/>
  <c r="BJ263" i="1"/>
  <c r="BJ471" i="1" s="1"/>
  <c r="BO263" i="1"/>
  <c r="BO471" i="1" s="1"/>
  <c r="BQ263" i="1"/>
  <c r="BQ471" i="1" s="1"/>
  <c r="L263" i="1"/>
  <c r="L471" i="1" s="1"/>
  <c r="BL263" i="1"/>
  <c r="BL471" i="1" s="1"/>
  <c r="BV263" i="1"/>
  <c r="BV471" i="1" s="1"/>
  <c r="BA263" i="1"/>
  <c r="BA471" i="1" s="1"/>
  <c r="AO263" i="1"/>
  <c r="AO471" i="1" s="1"/>
  <c r="AU263" i="1"/>
  <c r="AU471" i="1" s="1"/>
  <c r="BB263" i="1"/>
  <c r="BB471" i="1" s="1"/>
  <c r="BG263" i="1"/>
  <c r="BG471" i="1" s="1"/>
  <c r="AZ263" i="1"/>
  <c r="AZ471" i="1" s="1"/>
  <c r="BT263" i="1"/>
  <c r="BT471" i="1" s="1"/>
  <c r="CD263" i="1"/>
  <c r="CD471" i="1" s="1"/>
  <c r="CG263" i="1"/>
  <c r="CG471" i="1" s="1"/>
  <c r="W263" i="1"/>
  <c r="W471" i="1" s="1"/>
  <c r="AD263" i="1"/>
  <c r="AD471" i="1" s="1"/>
  <c r="AM263" i="1"/>
  <c r="AM471" i="1" s="1"/>
  <c r="AT263" i="1"/>
  <c r="AT471" i="1" s="1"/>
  <c r="AY263" i="1"/>
  <c r="AY471" i="1" s="1"/>
  <c r="CF263" i="1"/>
  <c r="CF471" i="1" s="1"/>
  <c r="CB263" i="1"/>
  <c r="CB471" i="1" s="1"/>
  <c r="T263" i="1"/>
  <c r="T471" i="1" s="1"/>
  <c r="CL263" i="1"/>
  <c r="CL471" i="1" s="1"/>
  <c r="CK263" i="1"/>
  <c r="CK471" i="1" s="1"/>
  <c r="R263" i="1"/>
  <c r="R471" i="1" s="1"/>
  <c r="AA263" i="1"/>
  <c r="AA471" i="1" s="1"/>
  <c r="AL263" i="1"/>
  <c r="AL471" i="1" s="1"/>
  <c r="AQ263" i="1"/>
  <c r="AQ471" i="1" s="1"/>
  <c r="Q263" i="1"/>
  <c r="Q471" i="1" s="1"/>
  <c r="CJ263" i="1"/>
  <c r="CJ471" i="1" s="1"/>
  <c r="AF263" i="1"/>
  <c r="AF471" i="1" s="1"/>
  <c r="CC263" i="1"/>
  <c r="CC471" i="1" s="1"/>
  <c r="CI263" i="1"/>
  <c r="CI471" i="1" s="1"/>
  <c r="O263" i="1"/>
  <c r="O471" i="1" s="1"/>
  <c r="Z263" i="1"/>
  <c r="Z471" i="1" s="1"/>
  <c r="AG263" i="1"/>
  <c r="AG471" i="1" s="1"/>
  <c r="AC263" i="1"/>
  <c r="AC471" i="1" s="1"/>
  <c r="AP263" i="1"/>
  <c r="AP471" i="1" s="1"/>
  <c r="BU263" i="1"/>
  <c r="BU471" i="1" s="1"/>
  <c r="CA263" i="1"/>
  <c r="CA471" i="1" s="1"/>
  <c r="CH263" i="1"/>
  <c r="CH471" i="1" s="1"/>
  <c r="N263" i="1"/>
  <c r="N471" i="1" s="1"/>
  <c r="U263" i="1"/>
  <c r="U471" i="1" s="1"/>
  <c r="AR263" i="1"/>
  <c r="AR471" i="1" s="1"/>
  <c r="AS263" i="1"/>
  <c r="AS471" i="1" s="1"/>
  <c r="AN263" i="1"/>
  <c r="AN471" i="1" s="1"/>
  <c r="AX263" i="1"/>
  <c r="AX471" i="1" s="1"/>
  <c r="AT229" i="1"/>
  <c r="AT437" i="1" s="1"/>
  <c r="CI229" i="1"/>
  <c r="CI437" i="1" s="1"/>
  <c r="BJ229" i="1"/>
  <c r="BJ437" i="1" s="1"/>
  <c r="CF229" i="1"/>
  <c r="CF437" i="1" s="1"/>
  <c r="BL229" i="1"/>
  <c r="BL437" i="1" s="1"/>
  <c r="AM229" i="1"/>
  <c r="AM437" i="1" s="1"/>
  <c r="AO229" i="1"/>
  <c r="AO437" i="1" s="1"/>
  <c r="BC358" i="1"/>
  <c r="BC566" i="1" s="1"/>
  <c r="AT358" i="1"/>
  <c r="AT566" i="1" s="1"/>
  <c r="CL358" i="1"/>
  <c r="CL566" i="1" s="1"/>
  <c r="T358" i="1"/>
  <c r="T566" i="1" s="1"/>
  <c r="AF297" i="1"/>
  <c r="AF505" i="1" s="1"/>
  <c r="BN297" i="1"/>
  <c r="BN505" i="1" s="1"/>
  <c r="AU358" i="1"/>
  <c r="AU566" i="1" s="1"/>
  <c r="AL358" i="1"/>
  <c r="AL566" i="1" s="1"/>
  <c r="CD358" i="1"/>
  <c r="CD566" i="1" s="1"/>
  <c r="M272" i="1"/>
  <c r="M480" i="1" s="1"/>
  <c r="CG272" i="1"/>
  <c r="CG480" i="1" s="1"/>
  <c r="AU272" i="1"/>
  <c r="AU480" i="1" s="1"/>
  <c r="BU272" i="1"/>
  <c r="BU480" i="1" s="1"/>
  <c r="BF272" i="1"/>
  <c r="BF480" i="1" s="1"/>
  <c r="AM358" i="1"/>
  <c r="AM566" i="1" s="1"/>
  <c r="Z358" i="1"/>
  <c r="Z566" i="1" s="1"/>
  <c r="BV358" i="1"/>
  <c r="BV566" i="1" s="1"/>
  <c r="AA358" i="1"/>
  <c r="AA566" i="1" s="1"/>
  <c r="CH358" i="1"/>
  <c r="CH566" i="1" s="1"/>
  <c r="N358" i="1"/>
  <c r="N566" i="1" s="1"/>
  <c r="CO310" i="1"/>
  <c r="CO518" i="1" s="1"/>
  <c r="BY217" i="1"/>
  <c r="BY425" i="1" s="1"/>
  <c r="T363" i="1"/>
  <c r="T571" i="1" s="1"/>
  <c r="BJ363" i="1"/>
  <c r="BJ571" i="1" s="1"/>
  <c r="BR363" i="1"/>
  <c r="BR571" i="1" s="1"/>
  <c r="BZ363" i="1"/>
  <c r="BZ571" i="1" s="1"/>
  <c r="N363" i="1"/>
  <c r="N571" i="1" s="1"/>
  <c r="CH363" i="1"/>
  <c r="CH571" i="1" s="1"/>
  <c r="Z363" i="1"/>
  <c r="Z571" i="1" s="1"/>
  <c r="AT363" i="1"/>
  <c r="AT571" i="1" s="1"/>
  <c r="AL363" i="1"/>
  <c r="AL571" i="1" s="1"/>
  <c r="BB363" i="1"/>
  <c r="BB571" i="1" s="1"/>
  <c r="EH314" i="1"/>
  <c r="EH522" i="1" s="1"/>
  <c r="DT314" i="1"/>
  <c r="DT522" i="1" s="1"/>
  <c r="DE403" i="1"/>
  <c r="DE611" i="1" s="1"/>
  <c r="BW412" i="1"/>
  <c r="BW620" i="1" s="1"/>
  <c r="AX412" i="1"/>
  <c r="AX620" i="1" s="1"/>
  <c r="EB410" i="1"/>
  <c r="EB618" i="1" s="1"/>
  <c r="CK412" i="1"/>
  <c r="CK620" i="1" s="1"/>
  <c r="R412" i="1"/>
  <c r="R620" i="1" s="1"/>
  <c r="DC410" i="1"/>
  <c r="DC618" i="1" s="1"/>
  <c r="BT412" i="1"/>
  <c r="BT620" i="1" s="1"/>
  <c r="AD411" i="1"/>
  <c r="AD619" i="1" s="1"/>
  <c r="DB410" i="1"/>
  <c r="DB618" i="1" s="1"/>
  <c r="BS411" i="1"/>
  <c r="BS619" i="1" s="1"/>
  <c r="CZ410" i="1"/>
  <c r="CZ618" i="1" s="1"/>
  <c r="CO410" i="1"/>
  <c r="CO618" i="1" s="1"/>
  <c r="DV410" i="1"/>
  <c r="DV618" i="1" s="1"/>
  <c r="EE410" i="1"/>
  <c r="EE618" i="1" s="1"/>
  <c r="DY410" i="1"/>
  <c r="DY618" i="1" s="1"/>
  <c r="AU412" i="1"/>
  <c r="AU620" i="1" s="1"/>
  <c r="AT412" i="1"/>
  <c r="AT620" i="1" s="1"/>
  <c r="AG412" i="1"/>
  <c r="AG620" i="1" s="1"/>
  <c r="AZ412" i="1"/>
  <c r="AZ620" i="1" s="1"/>
  <c r="BQ412" i="1"/>
  <c r="BQ620" i="1" s="1"/>
  <c r="BN357" i="1"/>
  <c r="BN565" i="1" s="1"/>
  <c r="BT357" i="1"/>
  <c r="BT565" i="1" s="1"/>
  <c r="BK357" i="1"/>
  <c r="BK565" i="1" s="1"/>
  <c r="BJ357" i="1"/>
  <c r="BJ565" i="1" s="1"/>
  <c r="EI388" i="1"/>
  <c r="EI596" i="1" s="1"/>
  <c r="BG357" i="1"/>
  <c r="BG565" i="1" s="1"/>
  <c r="CT324" i="1"/>
  <c r="CT532" i="1" s="1"/>
  <c r="BH357" i="1"/>
  <c r="BH565" i="1" s="1"/>
  <c r="BD330" i="1"/>
  <c r="BD538" i="1" s="1"/>
  <c r="CW285" i="1"/>
  <c r="CW493" i="1" s="1"/>
  <c r="BX412" i="1"/>
  <c r="BX620" i="1" s="1"/>
  <c r="FA410" i="1"/>
  <c r="FA618" i="1" s="1"/>
  <c r="AF412" i="1"/>
  <c r="AF620" i="1" s="1"/>
  <c r="DL410" i="1"/>
  <c r="DL618" i="1" s="1"/>
  <c r="BU412" i="1"/>
  <c r="BU620" i="1" s="1"/>
  <c r="EY410" i="1"/>
  <c r="EY618" i="1" s="1"/>
  <c r="CM410" i="1"/>
  <c r="CM618" i="1" s="1"/>
  <c r="BD412" i="1"/>
  <c r="BD620" i="1" s="1"/>
  <c r="EX410" i="1"/>
  <c r="EX618" i="1" s="1"/>
  <c r="DQ403" i="1"/>
  <c r="DQ611" i="1" s="1"/>
  <c r="BA411" i="1"/>
  <c r="BA619" i="1" s="1"/>
  <c r="DP410" i="1"/>
  <c r="DP618" i="1" s="1"/>
  <c r="DE410" i="1"/>
  <c r="DE618" i="1" s="1"/>
  <c r="EL410" i="1"/>
  <c r="EL618" i="1" s="1"/>
  <c r="BK412" i="1"/>
  <c r="BK620" i="1" s="1"/>
  <c r="BJ412" i="1"/>
  <c r="BJ620" i="1" s="1"/>
  <c r="AY412" i="1"/>
  <c r="AY620" i="1" s="1"/>
  <c r="M412" i="1"/>
  <c r="M620" i="1" s="1"/>
  <c r="CG412" i="1"/>
  <c r="CG620" i="1" s="1"/>
  <c r="AX357" i="1"/>
  <c r="AX565" i="1" s="1"/>
  <c r="BD357" i="1"/>
  <c r="BD565" i="1" s="1"/>
  <c r="AU357" i="1"/>
  <c r="AU565" i="1" s="1"/>
  <c r="AT357" i="1"/>
  <c r="AT565" i="1" s="1"/>
  <c r="AQ357" i="1"/>
  <c r="AQ565" i="1" s="1"/>
  <c r="EP324" i="1"/>
  <c r="EP532" i="1" s="1"/>
  <c r="BA357" i="1"/>
  <c r="BA565" i="1" s="1"/>
  <c r="DP324" i="1"/>
  <c r="DP532" i="1" s="1"/>
  <c r="EJ285" i="1"/>
  <c r="EJ493" i="1" s="1"/>
  <c r="DA278" i="1"/>
  <c r="DA486" i="1" s="1"/>
  <c r="DB285" i="1"/>
  <c r="DB493" i="1" s="1"/>
  <c r="BP412" i="1"/>
  <c r="BP620" i="1" s="1"/>
  <c r="ES410" i="1"/>
  <c r="ES618" i="1" s="1"/>
  <c r="CL412" i="1"/>
  <c r="CL620" i="1" s="1"/>
  <c r="T412" i="1"/>
  <c r="T620" i="1" s="1"/>
  <c r="DD410" i="1"/>
  <c r="DD618" i="1" s="1"/>
  <c r="BM412" i="1"/>
  <c r="BM620" i="1" s="1"/>
  <c r="EQ410" i="1"/>
  <c r="EQ618" i="1" s="1"/>
  <c r="DZ403" i="1"/>
  <c r="DZ611" i="1" s="1"/>
  <c r="AV412" i="1"/>
  <c r="AV620" i="1" s="1"/>
  <c r="EP410" i="1"/>
  <c r="EP618" i="1" s="1"/>
  <c r="AT411" i="1"/>
  <c r="AT619" i="1" s="1"/>
  <c r="EO395" i="1"/>
  <c r="EO603" i="1" s="1"/>
  <c r="DX410" i="1"/>
  <c r="DX618" i="1" s="1"/>
  <c r="DM410" i="1"/>
  <c r="DM618" i="1" s="1"/>
  <c r="CQ410" i="1"/>
  <c r="CQ618" i="1" s="1"/>
  <c r="DQ410" i="1"/>
  <c r="DQ618" i="1" s="1"/>
  <c r="AI373" i="1"/>
  <c r="AI581" i="1" s="1"/>
  <c r="BS412" i="1"/>
  <c r="BS620" i="1" s="1"/>
  <c r="BR412" i="1"/>
  <c r="BR620" i="1" s="1"/>
  <c r="BG412" i="1"/>
  <c r="BG620" i="1" s="1"/>
  <c r="X412" i="1"/>
  <c r="X620" i="1" s="1"/>
  <c r="CS410" i="1"/>
  <c r="CS618" i="1" s="1"/>
  <c r="AP357" i="1"/>
  <c r="AP565" i="1" s="1"/>
  <c r="AV357" i="1"/>
  <c r="AV565" i="1" s="1"/>
  <c r="AM357" i="1"/>
  <c r="AM565" i="1" s="1"/>
  <c r="AL357" i="1"/>
  <c r="AL565" i="1" s="1"/>
  <c r="AG357" i="1"/>
  <c r="AG565" i="1" s="1"/>
  <c r="BE357" i="1"/>
  <c r="BE565" i="1" s="1"/>
  <c r="EH324" i="1"/>
  <c r="EH532" i="1" s="1"/>
  <c r="ED285" i="1"/>
  <c r="ED493" i="1" s="1"/>
  <c r="FD285" i="1"/>
  <c r="FD493" i="1" s="1"/>
  <c r="ER235" i="1"/>
  <c r="ER443" i="1" s="1"/>
  <c r="FB410" i="1"/>
  <c r="FB618" i="1" s="1"/>
  <c r="EK410" i="1"/>
  <c r="EK618" i="1" s="1"/>
  <c r="CD412" i="1"/>
  <c r="CD620" i="1" s="1"/>
  <c r="BG411" i="1"/>
  <c r="BG619" i="1" s="1"/>
  <c r="CV410" i="1"/>
  <c r="CV618" i="1" s="1"/>
  <c r="BE412" i="1"/>
  <c r="BE620" i="1" s="1"/>
  <c r="EI410" i="1"/>
  <c r="EI618" i="1" s="1"/>
  <c r="AN412" i="1"/>
  <c r="AN620" i="1" s="1"/>
  <c r="EH410" i="1"/>
  <c r="EH618" i="1" s="1"/>
  <c r="EL388" i="1"/>
  <c r="EL596" i="1" s="1"/>
  <c r="EF410" i="1"/>
  <c r="EF618" i="1" s="1"/>
  <c r="CP410" i="1"/>
  <c r="CP618" i="1" s="1"/>
  <c r="CY410" i="1"/>
  <c r="CY618" i="1" s="1"/>
  <c r="EU395" i="1"/>
  <c r="EU603" i="1" s="1"/>
  <c r="O412" i="1"/>
  <c r="O620" i="1" s="1"/>
  <c r="CA412" i="1"/>
  <c r="CA620" i="1" s="1"/>
  <c r="BZ412" i="1"/>
  <c r="BZ620" i="1" s="1"/>
  <c r="L412" i="1"/>
  <c r="L620" i="1" s="1"/>
  <c r="AJ412" i="1"/>
  <c r="AJ620" i="1" s="1"/>
  <c r="AF357" i="1"/>
  <c r="AF565" i="1" s="1"/>
  <c r="AN357" i="1"/>
  <c r="AN565" i="1" s="1"/>
  <c r="AA357" i="1"/>
  <c r="AA565" i="1" s="1"/>
  <c r="Z357" i="1"/>
  <c r="Z565" i="1" s="1"/>
  <c r="CO395" i="1"/>
  <c r="CO603" i="1" s="1"/>
  <c r="U357" i="1"/>
  <c r="U565" i="1" s="1"/>
  <c r="DZ324" i="1"/>
  <c r="DZ532" i="1" s="1"/>
  <c r="DW285" i="1"/>
  <c r="DW493" i="1" s="1"/>
  <c r="BJ262" i="1"/>
  <c r="BJ470" i="1" s="1"/>
  <c r="ET410" i="1"/>
  <c r="ET618" i="1" s="1"/>
  <c r="EC410" i="1"/>
  <c r="EC618" i="1" s="1"/>
  <c r="BV412" i="1"/>
  <c r="BV620" i="1" s="1"/>
  <c r="EZ410" i="1"/>
  <c r="EZ618" i="1" s="1"/>
  <c r="CN410" i="1"/>
  <c r="CN618" i="1" s="1"/>
  <c r="AW412" i="1"/>
  <c r="AW620" i="1" s="1"/>
  <c r="EA410" i="1"/>
  <c r="EA618" i="1" s="1"/>
  <c r="AC412" i="1"/>
  <c r="AC620" i="1" s="1"/>
  <c r="DZ410" i="1"/>
  <c r="DZ618" i="1" s="1"/>
  <c r="EW410" i="1"/>
  <c r="EW618" i="1" s="1"/>
  <c r="EN410" i="1"/>
  <c r="EN618" i="1" s="1"/>
  <c r="CX410" i="1"/>
  <c r="CX618" i="1" s="1"/>
  <c r="DG410" i="1"/>
  <c r="DG618" i="1" s="1"/>
  <c r="EM395" i="1"/>
  <c r="EM603" i="1" s="1"/>
  <c r="FD403" i="1"/>
  <c r="FD611" i="1" s="1"/>
  <c r="CE373" i="1"/>
  <c r="CE581" i="1" s="1"/>
  <c r="CI412" i="1"/>
  <c r="CI620" i="1" s="1"/>
  <c r="N412" i="1"/>
  <c r="N620" i="1" s="1"/>
  <c r="CH412" i="1"/>
  <c r="CH620" i="1" s="1"/>
  <c r="W412" i="1"/>
  <c r="W620" i="1" s="1"/>
  <c r="AS412" i="1"/>
  <c r="AS620" i="1" s="1"/>
  <c r="CL357" i="1"/>
  <c r="CL565" i="1" s="1"/>
  <c r="T357" i="1"/>
  <c r="T565" i="1" s="1"/>
  <c r="AC357" i="1"/>
  <c r="AC565" i="1" s="1"/>
  <c r="CI357" i="1"/>
  <c r="CI565" i="1" s="1"/>
  <c r="O357" i="1"/>
  <c r="O565" i="1" s="1"/>
  <c r="CH357" i="1"/>
  <c r="CH565" i="1" s="1"/>
  <c r="N357" i="1"/>
  <c r="N565" i="1" s="1"/>
  <c r="CE357" i="1"/>
  <c r="CE565" i="1" s="1"/>
  <c r="K357" i="1"/>
  <c r="K565" i="1" s="1"/>
  <c r="CF330" i="1"/>
  <c r="CF538" i="1" s="1"/>
  <c r="DR324" i="1"/>
  <c r="DR532" i="1" s="1"/>
  <c r="EU410" i="1"/>
  <c r="EU618" i="1" s="1"/>
  <c r="DU410" i="1"/>
  <c r="DU618" i="1" s="1"/>
  <c r="EZ403" i="1"/>
  <c r="EZ611" i="1" s="1"/>
  <c r="BN412" i="1"/>
  <c r="BN620" i="1" s="1"/>
  <c r="ER410" i="1"/>
  <c r="ER618" i="1" s="1"/>
  <c r="EQ403" i="1"/>
  <c r="EQ611" i="1" s="1"/>
  <c r="AO412" i="1"/>
  <c r="AO620" i="1" s="1"/>
  <c r="DS410" i="1"/>
  <c r="DS618" i="1" s="1"/>
  <c r="CJ412" i="1"/>
  <c r="CJ620" i="1" s="1"/>
  <c r="Q412" i="1"/>
  <c r="Q620" i="1" s="1"/>
  <c r="DR410" i="1"/>
  <c r="DR618" i="1" s="1"/>
  <c r="EV373" i="1"/>
  <c r="EV581" i="1" s="1"/>
  <c r="EO410" i="1"/>
  <c r="EO618" i="1" s="1"/>
  <c r="EV410" i="1"/>
  <c r="EV618" i="1" s="1"/>
  <c r="DF410" i="1"/>
  <c r="DF618" i="1" s="1"/>
  <c r="DO410" i="1"/>
  <c r="DO618" i="1" s="1"/>
  <c r="EU373" i="1"/>
  <c r="EU581" i="1" s="1"/>
  <c r="EA373" i="1"/>
  <c r="EA581" i="1" s="1"/>
  <c r="AA412" i="1"/>
  <c r="AA620" i="1" s="1"/>
  <c r="Z412" i="1"/>
  <c r="Z620" i="1" s="1"/>
  <c r="K412" i="1"/>
  <c r="K620" i="1" s="1"/>
  <c r="AI412" i="1"/>
  <c r="AI620" i="1" s="1"/>
  <c r="BA412" i="1"/>
  <c r="BA620" i="1" s="1"/>
  <c r="CD357" i="1"/>
  <c r="CD565" i="1" s="1"/>
  <c r="CJ357" i="1"/>
  <c r="CJ565" i="1" s="1"/>
  <c r="Q357" i="1"/>
  <c r="Q565" i="1" s="1"/>
  <c r="CA357" i="1"/>
  <c r="CA565" i="1" s="1"/>
  <c r="BZ357" i="1"/>
  <c r="BZ565" i="1" s="1"/>
  <c r="BW357" i="1"/>
  <c r="BW565" i="1" s="1"/>
  <c r="DJ324" i="1"/>
  <c r="DJ532" i="1" s="1"/>
  <c r="BG343" i="1"/>
  <c r="BG551" i="1" s="1"/>
  <c r="CE412" i="1"/>
  <c r="CE620" i="1" s="1"/>
  <c r="CN403" i="1"/>
  <c r="CN611" i="1" s="1"/>
  <c r="BF412" i="1"/>
  <c r="BF620" i="1" s="1"/>
  <c r="EJ410" i="1"/>
  <c r="EJ618" i="1" s="1"/>
  <c r="AD412" i="1"/>
  <c r="AD620" i="1" s="1"/>
  <c r="DK410" i="1"/>
  <c r="DK618" i="1" s="1"/>
  <c r="CB412" i="1"/>
  <c r="CB620" i="1" s="1"/>
  <c r="DJ410" i="1"/>
  <c r="DJ618" i="1" s="1"/>
  <c r="FE410" i="1"/>
  <c r="FE618" i="1" s="1"/>
  <c r="CA373" i="1"/>
  <c r="CA581" i="1" s="1"/>
  <c r="CR410" i="1"/>
  <c r="CR618" i="1" s="1"/>
  <c r="FD410" i="1"/>
  <c r="FD618" i="1" s="1"/>
  <c r="DN410" i="1"/>
  <c r="DN618" i="1" s="1"/>
  <c r="DW410" i="1"/>
  <c r="DW618" i="1" s="1"/>
  <c r="BZ373" i="1"/>
  <c r="BZ581" i="1" s="1"/>
  <c r="AN373" i="1"/>
  <c r="AN581" i="1" s="1"/>
  <c r="EU403" i="1"/>
  <c r="EU611" i="1" s="1"/>
  <c r="AM412" i="1"/>
  <c r="AM620" i="1" s="1"/>
  <c r="AL412" i="1"/>
  <c r="AL620" i="1" s="1"/>
  <c r="U412" i="1"/>
  <c r="U620" i="1" s="1"/>
  <c r="AR412" i="1"/>
  <c r="AR620" i="1" s="1"/>
  <c r="BV357" i="1"/>
  <c r="BV565" i="1" s="1"/>
  <c r="CB357" i="1"/>
  <c r="CB565" i="1" s="1"/>
  <c r="BS357" i="1"/>
  <c r="BS565" i="1" s="1"/>
  <c r="BR357" i="1"/>
  <c r="BR565" i="1" s="1"/>
  <c r="BO357" i="1"/>
  <c r="BO565" i="1" s="1"/>
  <c r="AI357" i="1"/>
  <c r="AI565" i="1" s="1"/>
  <c r="BS384" i="1"/>
  <c r="BS592" i="1" s="1"/>
  <c r="BE384" i="1"/>
  <c r="BE592" i="1" s="1"/>
  <c r="AT384" i="1"/>
  <c r="AT592" i="1" s="1"/>
  <c r="BN384" i="1"/>
  <c r="BN592" i="1" s="1"/>
  <c r="Z384" i="1"/>
  <c r="Z592" i="1" s="1"/>
  <c r="BP384" i="1"/>
  <c r="BP592" i="1" s="1"/>
  <c r="AC384" i="1"/>
  <c r="AC592" i="1" s="1"/>
  <c r="AQ384" i="1"/>
  <c r="AQ592" i="1" s="1"/>
  <c r="Q384" i="1"/>
  <c r="Q592" i="1" s="1"/>
  <c r="CB384" i="1"/>
  <c r="CB592" i="1" s="1"/>
  <c r="AW384" i="1"/>
  <c r="AW592" i="1" s="1"/>
  <c r="BC384" i="1"/>
  <c r="BC592" i="1" s="1"/>
  <c r="BW384" i="1"/>
  <c r="BW592" i="1" s="1"/>
  <c r="AM384" i="1"/>
  <c r="AM592" i="1" s="1"/>
  <c r="BY384" i="1"/>
  <c r="BY592" i="1" s="1"/>
  <c r="AP384" i="1"/>
  <c r="AP592" i="1" s="1"/>
  <c r="AZ384" i="1"/>
  <c r="AZ592" i="1" s="1"/>
  <c r="U384" i="1"/>
  <c r="U592" i="1" s="1"/>
  <c r="CL384" i="1"/>
  <c r="CL592" i="1" s="1"/>
  <c r="AO384" i="1"/>
  <c r="AO592" i="1" s="1"/>
  <c r="BL384" i="1"/>
  <c r="BL592" i="1" s="1"/>
  <c r="CF384" i="1"/>
  <c r="CF592" i="1" s="1"/>
  <c r="AV384" i="1"/>
  <c r="AV592" i="1" s="1"/>
  <c r="CH384" i="1"/>
  <c r="CH592" i="1" s="1"/>
  <c r="AY384" i="1"/>
  <c r="AY592" i="1" s="1"/>
  <c r="BI384" i="1"/>
  <c r="BI592" i="1" s="1"/>
  <c r="T384" i="1"/>
  <c r="T592" i="1" s="1"/>
  <c r="AD384" i="1"/>
  <c r="AD592" i="1" s="1"/>
  <c r="BV384" i="1"/>
  <c r="BV592" i="1" s="1"/>
  <c r="L384" i="1"/>
  <c r="L592" i="1" s="1"/>
  <c r="BF384" i="1"/>
  <c r="BF592" i="1" s="1"/>
  <c r="N384" i="1"/>
  <c r="N592" i="1" s="1"/>
  <c r="BH384" i="1"/>
  <c r="BH592" i="1" s="1"/>
  <c r="BR384" i="1"/>
  <c r="BR592" i="1" s="1"/>
  <c r="AG384" i="1"/>
  <c r="AG592" i="1" s="1"/>
  <c r="CK384" i="1"/>
  <c r="CK592" i="1" s="1"/>
  <c r="R384" i="1"/>
  <c r="R592" i="1" s="1"/>
  <c r="CE384" i="1"/>
  <c r="CE592" i="1" s="1"/>
  <c r="X384" i="1"/>
  <c r="X592" i="1" s="1"/>
  <c r="BO384" i="1"/>
  <c r="BO592" i="1" s="1"/>
  <c r="AA384" i="1"/>
  <c r="AA592" i="1" s="1"/>
  <c r="BQ384" i="1"/>
  <c r="BQ592" i="1" s="1"/>
  <c r="CA384" i="1"/>
  <c r="CA592" i="1" s="1"/>
  <c r="AR384" i="1"/>
  <c r="AR592" i="1" s="1"/>
  <c r="CC384" i="1"/>
  <c r="CC592" i="1" s="1"/>
  <c r="K384" i="1"/>
  <c r="K592" i="1" s="1"/>
  <c r="AL384" i="1"/>
  <c r="AL592" i="1" s="1"/>
  <c r="BX384" i="1"/>
  <c r="BX592" i="1" s="1"/>
  <c r="AN384" i="1"/>
  <c r="AN592" i="1" s="1"/>
  <c r="BZ384" i="1"/>
  <c r="BZ592" i="1" s="1"/>
  <c r="CJ384" i="1"/>
  <c r="CJ592" i="1" s="1"/>
  <c r="CI384" i="1"/>
  <c r="CI592" i="1" s="1"/>
  <c r="BA384" i="1"/>
  <c r="BA592" i="1" s="1"/>
  <c r="BU384" i="1"/>
  <c r="BU592" i="1" s="1"/>
  <c r="W384" i="1"/>
  <c r="W592" i="1" s="1"/>
  <c r="AU384" i="1"/>
  <c r="AU592" i="1" s="1"/>
  <c r="CG384" i="1"/>
  <c r="CG592" i="1" s="1"/>
  <c r="AX384" i="1"/>
  <c r="AX592" i="1" s="1"/>
  <c r="BJ384" i="1"/>
  <c r="BJ592" i="1" s="1"/>
  <c r="BM384" i="1"/>
  <c r="BM592" i="1" s="1"/>
  <c r="AJ384" i="1"/>
  <c r="AJ592" i="1" s="1"/>
  <c r="BD384" i="1"/>
  <c r="BD592" i="1" s="1"/>
  <c r="M384" i="1"/>
  <c r="M592" i="1" s="1"/>
  <c r="BG384" i="1"/>
  <c r="BG592" i="1" s="1"/>
  <c r="O384" i="1"/>
  <c r="O592" i="1" s="1"/>
  <c r="AF384" i="1"/>
  <c r="AF592" i="1" s="1"/>
  <c r="EX236" i="1"/>
  <c r="EX444" i="1" s="1"/>
  <c r="CU236" i="1"/>
  <c r="CU444" i="1" s="1"/>
  <c r="DY235" i="1"/>
  <c r="DY443" i="1" s="1"/>
  <c r="DZ314" i="1"/>
  <c r="DZ522" i="1" s="1"/>
  <c r="BZ235" i="1"/>
  <c r="BZ443" i="1" s="1"/>
  <c r="CA235" i="1"/>
  <c r="CA443" i="1" s="1"/>
  <c r="BF235" i="1"/>
  <c r="BF443" i="1" s="1"/>
  <c r="U235" i="1"/>
  <c r="U443" i="1" s="1"/>
  <c r="AI235" i="1"/>
  <c r="AI443" i="1" s="1"/>
  <c r="BQ235" i="1"/>
  <c r="BQ443" i="1" s="1"/>
  <c r="N235" i="1"/>
  <c r="N443" i="1" s="1"/>
  <c r="CH235" i="1"/>
  <c r="CH443" i="1" s="1"/>
  <c r="O235" i="1"/>
  <c r="O443" i="1" s="1"/>
  <c r="CI235" i="1"/>
  <c r="CI443" i="1" s="1"/>
  <c r="BN235" i="1"/>
  <c r="BN443" i="1" s="1"/>
  <c r="AG235" i="1"/>
  <c r="AG443" i="1" s="1"/>
  <c r="AR235" i="1"/>
  <c r="AR443" i="1" s="1"/>
  <c r="BY235" i="1"/>
  <c r="BY443" i="1" s="1"/>
  <c r="Z235" i="1"/>
  <c r="Z443" i="1" s="1"/>
  <c r="AA235" i="1"/>
  <c r="AA443" i="1" s="1"/>
  <c r="BV235" i="1"/>
  <c r="BV443" i="1" s="1"/>
  <c r="AQ235" i="1"/>
  <c r="AQ443" i="1" s="1"/>
  <c r="AZ235" i="1"/>
  <c r="AZ443" i="1" s="1"/>
  <c r="M235" i="1"/>
  <c r="M443" i="1" s="1"/>
  <c r="CG235" i="1"/>
  <c r="CG443" i="1" s="1"/>
  <c r="AL235" i="1"/>
  <c r="AL443" i="1" s="1"/>
  <c r="AM235" i="1"/>
  <c r="AM443" i="1" s="1"/>
  <c r="CD235" i="1"/>
  <c r="CD443" i="1" s="1"/>
  <c r="AY235" i="1"/>
  <c r="AY443" i="1" s="1"/>
  <c r="BH235" i="1"/>
  <c r="BH443" i="1" s="1"/>
  <c r="X235" i="1"/>
  <c r="X443" i="1" s="1"/>
  <c r="AT235" i="1"/>
  <c r="AT443" i="1" s="1"/>
  <c r="AU235" i="1"/>
  <c r="AU443" i="1" s="1"/>
  <c r="T235" i="1"/>
  <c r="T443" i="1" s="1"/>
  <c r="CL235" i="1"/>
  <c r="CL443" i="1" s="1"/>
  <c r="BG235" i="1"/>
  <c r="BG443" i="1" s="1"/>
  <c r="BP235" i="1"/>
  <c r="BP443" i="1" s="1"/>
  <c r="AJ235" i="1"/>
  <c r="AJ443" i="1" s="1"/>
  <c r="BB235" i="1"/>
  <c r="BB443" i="1" s="1"/>
  <c r="BC235" i="1"/>
  <c r="BC443" i="1" s="1"/>
  <c r="AF235" i="1"/>
  <c r="AF443" i="1" s="1"/>
  <c r="BO235" i="1"/>
  <c r="BO443" i="1" s="1"/>
  <c r="BX235" i="1"/>
  <c r="BX443" i="1" s="1"/>
  <c r="AS235" i="1"/>
  <c r="AS443" i="1" s="1"/>
  <c r="BR235" i="1"/>
  <c r="BR443" i="1" s="1"/>
  <c r="BS235" i="1"/>
  <c r="BS443" i="1" s="1"/>
  <c r="AX235" i="1"/>
  <c r="AX443" i="1" s="1"/>
  <c r="K235" i="1"/>
  <c r="K443" i="1" s="1"/>
  <c r="CE235" i="1"/>
  <c r="CE443" i="1" s="1"/>
  <c r="W235" i="1"/>
  <c r="W443" i="1" s="1"/>
  <c r="BI235" i="1"/>
  <c r="BI443" i="1" s="1"/>
  <c r="BA235" i="1"/>
  <c r="BA443" i="1" s="1"/>
  <c r="BK235" i="1"/>
  <c r="BK443" i="1" s="1"/>
  <c r="BJ235" i="1"/>
  <c r="BJ443" i="1" s="1"/>
  <c r="AP235" i="1"/>
  <c r="AP443" i="1" s="1"/>
  <c r="L235" i="1"/>
  <c r="L443" i="1" s="1"/>
  <c r="CF235" i="1"/>
  <c r="CF443" i="1" s="1"/>
  <c r="BW235" i="1"/>
  <c r="BW443" i="1" s="1"/>
  <c r="DT270" i="1"/>
  <c r="DT478" i="1" s="1"/>
  <c r="DB270" i="1"/>
  <c r="DB478" i="1" s="1"/>
  <c r="EW270" i="1"/>
  <c r="EW478" i="1" s="1"/>
  <c r="DS270" i="1"/>
  <c r="DS478" i="1" s="1"/>
  <c r="FC270" i="1"/>
  <c r="FC478" i="1" s="1"/>
  <c r="EV270" i="1"/>
  <c r="EV478" i="1" s="1"/>
  <c r="DU403" i="1"/>
  <c r="DU611" i="1" s="1"/>
  <c r="CU403" i="1"/>
  <c r="CU611" i="1" s="1"/>
  <c r="DM403" i="1"/>
  <c r="DM611" i="1" s="1"/>
  <c r="CV403" i="1"/>
  <c r="CV611" i="1" s="1"/>
  <c r="BO411" i="1"/>
  <c r="BO619" i="1" s="1"/>
  <c r="EY403" i="1"/>
  <c r="EY611" i="1" s="1"/>
  <c r="CM403" i="1"/>
  <c r="CM611" i="1" s="1"/>
  <c r="AX411" i="1"/>
  <c r="AX619" i="1" s="1"/>
  <c r="EH403" i="1"/>
  <c r="EH611" i="1" s="1"/>
  <c r="AO411" i="1"/>
  <c r="AO619" i="1" s="1"/>
  <c r="DY403" i="1"/>
  <c r="DY611" i="1" s="1"/>
  <c r="BK411" i="1"/>
  <c r="BK619" i="1" s="1"/>
  <c r="AZ411" i="1"/>
  <c r="AZ619" i="1" s="1"/>
  <c r="AS411" i="1"/>
  <c r="AS619" i="1" s="1"/>
  <c r="FA403" i="1"/>
  <c r="FA611" i="1" s="1"/>
  <c r="EX395" i="1"/>
  <c r="EX603" i="1" s="1"/>
  <c r="EU388" i="1"/>
  <c r="EU596" i="1" s="1"/>
  <c r="FE373" i="1"/>
  <c r="FE581" i="1" s="1"/>
  <c r="CJ373" i="1"/>
  <c r="CJ581" i="1" s="1"/>
  <c r="CF399" i="1"/>
  <c r="CF607" i="1" s="1"/>
  <c r="FD373" i="1"/>
  <c r="FD581" i="1" s="1"/>
  <c r="CI373" i="1"/>
  <c r="CI581" i="1" s="1"/>
  <c r="EV395" i="1"/>
  <c r="EV603" i="1" s="1"/>
  <c r="EK373" i="1"/>
  <c r="EK581" i="1" s="1"/>
  <c r="AW373" i="1"/>
  <c r="AW581" i="1" s="1"/>
  <c r="DE388" i="1"/>
  <c r="DE596" i="1" s="1"/>
  <c r="BU373" i="1"/>
  <c r="BU581" i="1" s="1"/>
  <c r="DI347" i="1"/>
  <c r="DI555" i="1" s="1"/>
  <c r="AA343" i="1"/>
  <c r="AA551" i="1" s="1"/>
  <c r="AG330" i="1"/>
  <c r="AG538" i="1" s="1"/>
  <c r="AW330" i="1"/>
  <c r="AW538" i="1" s="1"/>
  <c r="T246" i="1"/>
  <c r="T454" i="1" s="1"/>
  <c r="Z246" i="1"/>
  <c r="Z454" i="1" s="1"/>
  <c r="AW246" i="1"/>
  <c r="AW454" i="1" s="1"/>
  <c r="EP286" i="1"/>
  <c r="EP494" i="1" s="1"/>
  <c r="FA286" i="1"/>
  <c r="FA494" i="1" s="1"/>
  <c r="DV286" i="1"/>
  <c r="DV494" i="1" s="1"/>
  <c r="FB286" i="1"/>
  <c r="FB494" i="1" s="1"/>
  <c r="DZ286" i="1"/>
  <c r="DZ494" i="1" s="1"/>
  <c r="DC286" i="1"/>
  <c r="DC494" i="1" s="1"/>
  <c r="CO286" i="1"/>
  <c r="CO494" i="1" s="1"/>
  <c r="DV403" i="1"/>
  <c r="DV611" i="1" s="1"/>
  <c r="EE403" i="1"/>
  <c r="EE611" i="1" s="1"/>
  <c r="DN403" i="1"/>
  <c r="DN611" i="1" s="1"/>
  <c r="DW403" i="1"/>
  <c r="DW611" i="1" s="1"/>
  <c r="EV403" i="1"/>
  <c r="EV611" i="1" s="1"/>
  <c r="DF403" i="1"/>
  <c r="DF611" i="1" s="1"/>
  <c r="DO403" i="1"/>
  <c r="DO611" i="1" s="1"/>
  <c r="CX403" i="1"/>
  <c r="CX611" i="1" s="1"/>
  <c r="DG403" i="1"/>
  <c r="DG611" i="1" s="1"/>
  <c r="FB403" i="1"/>
  <c r="FB611" i="1" s="1"/>
  <c r="CP403" i="1"/>
  <c r="CP611" i="1" s="1"/>
  <c r="CY403" i="1"/>
  <c r="CY611" i="1" s="1"/>
  <c r="ET403" i="1"/>
  <c r="ET611" i="1" s="1"/>
  <c r="FC403" i="1"/>
  <c r="FC611" i="1" s="1"/>
  <c r="CQ403" i="1"/>
  <c r="CQ611" i="1" s="1"/>
  <c r="EE388" i="1"/>
  <c r="EE596" i="1" s="1"/>
  <c r="DC388" i="1"/>
  <c r="DC596" i="1" s="1"/>
  <c r="DR388" i="1"/>
  <c r="DR596" i="1" s="1"/>
  <c r="DQ388" i="1"/>
  <c r="DQ596" i="1" s="1"/>
  <c r="DP388" i="1"/>
  <c r="DP596" i="1" s="1"/>
  <c r="DN388" i="1"/>
  <c r="DN596" i="1" s="1"/>
  <c r="DK388" i="1"/>
  <c r="DK596" i="1" s="1"/>
  <c r="FA388" i="1"/>
  <c r="FA596" i="1" s="1"/>
  <c r="CO388" i="1"/>
  <c r="CO596" i="1" s="1"/>
  <c r="EG388" i="1"/>
  <c r="EG596" i="1" s="1"/>
  <c r="FF388" i="1"/>
  <c r="FF596" i="1" s="1"/>
  <c r="DI388" i="1"/>
  <c r="DI596" i="1" s="1"/>
  <c r="DH388" i="1"/>
  <c r="DH596" i="1" s="1"/>
  <c r="DG388" i="1"/>
  <c r="DG596" i="1" s="1"/>
  <c r="DD388" i="1"/>
  <c r="DD596" i="1" s="1"/>
  <c r="DB388" i="1"/>
  <c r="DB596" i="1" s="1"/>
  <c r="ES388" i="1"/>
  <c r="ES596" i="1" s="1"/>
  <c r="EP388" i="1"/>
  <c r="EP596" i="1" s="1"/>
  <c r="CZ388" i="1"/>
  <c r="CZ596" i="1" s="1"/>
  <c r="CY388" i="1"/>
  <c r="CY596" i="1" s="1"/>
  <c r="CX388" i="1"/>
  <c r="CX596" i="1" s="1"/>
  <c r="CU388" i="1"/>
  <c r="CU596" i="1" s="1"/>
  <c r="CS388" i="1"/>
  <c r="CS596" i="1" s="1"/>
  <c r="EK388" i="1"/>
  <c r="EK596" i="1" s="1"/>
  <c r="EY388" i="1"/>
  <c r="EY596" i="1" s="1"/>
  <c r="CQ388" i="1"/>
  <c r="CQ596" i="1" s="1"/>
  <c r="CP388" i="1"/>
  <c r="CP596" i="1" s="1"/>
  <c r="CN388" i="1"/>
  <c r="CN596" i="1" s="1"/>
  <c r="FE388" i="1"/>
  <c r="FE596" i="1" s="1"/>
  <c r="EW388" i="1"/>
  <c r="EW596" i="1" s="1"/>
  <c r="EC388" i="1"/>
  <c r="EC596" i="1" s="1"/>
  <c r="CM388" i="1"/>
  <c r="CM596" i="1" s="1"/>
  <c r="FC388" i="1"/>
  <c r="FC596" i="1" s="1"/>
  <c r="FB388" i="1"/>
  <c r="FB596" i="1" s="1"/>
  <c r="EZ388" i="1"/>
  <c r="EZ596" i="1" s="1"/>
  <c r="EX388" i="1"/>
  <c r="EX596" i="1" s="1"/>
  <c r="EV388" i="1"/>
  <c r="EV596" i="1" s="1"/>
  <c r="DV388" i="1"/>
  <c r="DV596" i="1" s="1"/>
  <c r="DU388" i="1"/>
  <c r="DU596" i="1" s="1"/>
  <c r="CV388" i="1"/>
  <c r="CV596" i="1" s="1"/>
  <c r="DL388" i="1"/>
  <c r="DL596" i="1" s="1"/>
  <c r="ET388" i="1"/>
  <c r="ET596" i="1" s="1"/>
  <c r="ER388" i="1"/>
  <c r="ER596" i="1" s="1"/>
  <c r="EQ388" i="1"/>
  <c r="EQ596" i="1" s="1"/>
  <c r="EO388" i="1"/>
  <c r="EO596" i="1" s="1"/>
  <c r="EM388" i="1"/>
  <c r="EM596" i="1" s="1"/>
  <c r="DM388" i="1"/>
  <c r="DM596" i="1" s="1"/>
  <c r="DF388" i="1"/>
  <c r="DF596" i="1" s="1"/>
  <c r="CT388" i="1"/>
  <c r="CT596" i="1" s="1"/>
  <c r="EA388" i="1"/>
  <c r="EA596" i="1" s="1"/>
  <c r="DZ388" i="1"/>
  <c r="DZ596" i="1" s="1"/>
  <c r="DY388" i="1"/>
  <c r="DY596" i="1" s="1"/>
  <c r="DW388" i="1"/>
  <c r="DW596" i="1" s="1"/>
  <c r="DT388" i="1"/>
  <c r="DT596" i="1" s="1"/>
  <c r="DT224" i="1"/>
  <c r="DT432" i="1" s="1"/>
  <c r="EN224" i="1"/>
  <c r="EN432" i="1" s="1"/>
  <c r="EQ224" i="1"/>
  <c r="EQ432" i="1" s="1"/>
  <c r="DV224" i="1"/>
  <c r="DV432" i="1" s="1"/>
  <c r="DM224" i="1"/>
  <c r="DM432" i="1" s="1"/>
  <c r="DR224" i="1"/>
  <c r="DR432" i="1" s="1"/>
  <c r="EW224" i="1"/>
  <c r="EW432" i="1" s="1"/>
  <c r="EA224" i="1"/>
  <c r="EA432" i="1" s="1"/>
  <c r="CM360" i="1"/>
  <c r="CM568" i="1" s="1"/>
  <c r="DJ360" i="1"/>
  <c r="DJ568" i="1" s="1"/>
  <c r="DN360" i="1"/>
  <c r="DN568" i="1" s="1"/>
  <c r="DX360" i="1"/>
  <c r="DX568" i="1" s="1"/>
  <c r="CT360" i="1"/>
  <c r="CT568" i="1" s="1"/>
  <c r="EH360" i="1"/>
  <c r="EH568" i="1" s="1"/>
  <c r="ER360" i="1"/>
  <c r="ER568" i="1" s="1"/>
  <c r="CV360" i="1"/>
  <c r="CV568" i="1" s="1"/>
  <c r="EC360" i="1"/>
  <c r="EC568" i="1" s="1"/>
  <c r="AN411" i="1"/>
  <c r="AN619" i="1" s="1"/>
  <c r="Q411" i="1"/>
  <c r="Q619" i="1" s="1"/>
  <c r="CN395" i="1"/>
  <c r="CN603" i="1" s="1"/>
  <c r="EW395" i="1"/>
  <c r="EW603" i="1" s="1"/>
  <c r="ER395" i="1"/>
  <c r="ER603" i="1" s="1"/>
  <c r="DN395" i="1"/>
  <c r="DN603" i="1" s="1"/>
  <c r="DX395" i="1"/>
  <c r="DX603" i="1" s="1"/>
  <c r="ES395" i="1"/>
  <c r="ES603" i="1" s="1"/>
  <c r="EN395" i="1"/>
  <c r="EN603" i="1" s="1"/>
  <c r="EI395" i="1"/>
  <c r="EI603" i="1" s="1"/>
  <c r="DG395" i="1"/>
  <c r="DG603" i="1" s="1"/>
  <c r="DF395" i="1"/>
  <c r="DF603" i="1" s="1"/>
  <c r="EG395" i="1"/>
  <c r="EG603" i="1" s="1"/>
  <c r="FC395" i="1"/>
  <c r="FC603" i="1" s="1"/>
  <c r="EE395" i="1"/>
  <c r="EE603" i="1" s="1"/>
  <c r="DZ395" i="1"/>
  <c r="DZ603" i="1" s="1"/>
  <c r="CX395" i="1"/>
  <c r="CX603" i="1" s="1"/>
  <c r="EP395" i="1"/>
  <c r="EP603" i="1" s="1"/>
  <c r="CQ395" i="1"/>
  <c r="CQ603" i="1" s="1"/>
  <c r="DU395" i="1"/>
  <c r="DU603" i="1" s="1"/>
  <c r="DQ395" i="1"/>
  <c r="DQ603" i="1" s="1"/>
  <c r="FB395" i="1"/>
  <c r="FB603" i="1" s="1"/>
  <c r="CP395" i="1"/>
  <c r="CP603" i="1" s="1"/>
  <c r="EY395" i="1"/>
  <c r="EY603" i="1" s="1"/>
  <c r="CZ395" i="1"/>
  <c r="CZ603" i="1" s="1"/>
  <c r="DL395" i="1"/>
  <c r="DL603" i="1" s="1"/>
  <c r="DH395" i="1"/>
  <c r="DH603" i="1" s="1"/>
  <c r="ET395" i="1"/>
  <c r="ET603" i="1" s="1"/>
  <c r="CM395" i="1"/>
  <c r="CM603" i="1" s="1"/>
  <c r="DI395" i="1"/>
  <c r="DI603" i="1" s="1"/>
  <c r="DC395" i="1"/>
  <c r="DC603" i="1" s="1"/>
  <c r="CY395" i="1"/>
  <c r="CY603" i="1" s="1"/>
  <c r="EL395" i="1"/>
  <c r="EL603" i="1" s="1"/>
  <c r="CV395" i="1"/>
  <c r="CV603" i="1" s="1"/>
  <c r="DR395" i="1"/>
  <c r="DR603" i="1" s="1"/>
  <c r="FF395" i="1"/>
  <c r="FF603" i="1" s="1"/>
  <c r="FA395" i="1"/>
  <c r="FA603" i="1" s="1"/>
  <c r="EH395" i="1"/>
  <c r="EH603" i="1" s="1"/>
  <c r="DV395" i="1"/>
  <c r="DV603" i="1" s="1"/>
  <c r="DO395" i="1"/>
  <c r="DO603" i="1" s="1"/>
  <c r="CW403" i="1"/>
  <c r="CW611" i="1" s="1"/>
  <c r="AY411" i="1"/>
  <c r="AY619" i="1" s="1"/>
  <c r="EI403" i="1"/>
  <c r="EI611" i="1" s="1"/>
  <c r="AF411" i="1"/>
  <c r="AF619" i="1" s="1"/>
  <c r="DR403" i="1"/>
  <c r="DR611" i="1" s="1"/>
  <c r="CK411" i="1"/>
  <c r="CK619" i="1" s="1"/>
  <c r="R411" i="1"/>
  <c r="R619" i="1" s="1"/>
  <c r="DI403" i="1"/>
  <c r="DI611" i="1" s="1"/>
  <c r="CB411" i="1"/>
  <c r="CB619" i="1" s="1"/>
  <c r="CA411" i="1"/>
  <c r="CA619" i="1" s="1"/>
  <c r="BP411" i="1"/>
  <c r="BP619" i="1" s="1"/>
  <c r="BI411" i="1"/>
  <c r="BI619" i="1" s="1"/>
  <c r="BB411" i="1"/>
  <c r="BB619" i="1" s="1"/>
  <c r="EF395" i="1"/>
  <c r="EF603" i="1" s="1"/>
  <c r="EB388" i="1"/>
  <c r="EB596" i="1" s="1"/>
  <c r="EM373" i="1"/>
  <c r="EM581" i="1" s="1"/>
  <c r="BR373" i="1"/>
  <c r="BR581" i="1" s="1"/>
  <c r="CZ403" i="1"/>
  <c r="CZ611" i="1" s="1"/>
  <c r="EL373" i="1"/>
  <c r="EL581" i="1" s="1"/>
  <c r="BQ373" i="1"/>
  <c r="BQ581" i="1" s="1"/>
  <c r="EC395" i="1"/>
  <c r="EC603" i="1" s="1"/>
  <c r="DR373" i="1"/>
  <c r="DR581" i="1" s="1"/>
  <c r="AA373" i="1"/>
  <c r="AA581" i="1" s="1"/>
  <c r="EK395" i="1"/>
  <c r="EK603" i="1" s="1"/>
  <c r="BV373" i="1"/>
  <c r="BV581" i="1" s="1"/>
  <c r="EF367" i="1"/>
  <c r="EF575" i="1" s="1"/>
  <c r="ED403" i="1"/>
  <c r="ED611" i="1" s="1"/>
  <c r="DY360" i="1"/>
  <c r="DY568" i="1" s="1"/>
  <c r="CT395" i="1"/>
  <c r="CT603" i="1" s="1"/>
  <c r="EJ388" i="1"/>
  <c r="EJ596" i="1" s="1"/>
  <c r="BN262" i="1"/>
  <c r="BN470" i="1" s="1"/>
  <c r="CJ262" i="1"/>
  <c r="CJ470" i="1" s="1"/>
  <c r="CQ270" i="1"/>
  <c r="CQ478" i="1" s="1"/>
  <c r="DB235" i="1"/>
  <c r="DB443" i="1" s="1"/>
  <c r="AJ330" i="1"/>
  <c r="AJ538" i="1" s="1"/>
  <c r="AM330" i="1"/>
  <c r="AM538" i="1" s="1"/>
  <c r="BT330" i="1"/>
  <c r="BT538" i="1" s="1"/>
  <c r="BM330" i="1"/>
  <c r="BM538" i="1" s="1"/>
  <c r="CD330" i="1"/>
  <c r="CD538" i="1" s="1"/>
  <c r="AY330" i="1"/>
  <c r="AY538" i="1" s="1"/>
  <c r="AI330" i="1"/>
  <c r="AI538" i="1" s="1"/>
  <c r="BI330" i="1"/>
  <c r="BI538" i="1" s="1"/>
  <c r="AU330" i="1"/>
  <c r="AU538" i="1" s="1"/>
  <c r="CB330" i="1"/>
  <c r="CB538" i="1" s="1"/>
  <c r="BU330" i="1"/>
  <c r="BU538" i="1" s="1"/>
  <c r="T330" i="1"/>
  <c r="T538" i="1" s="1"/>
  <c r="CL330" i="1"/>
  <c r="CL538" i="1" s="1"/>
  <c r="BG330" i="1"/>
  <c r="BG538" i="1" s="1"/>
  <c r="AR330" i="1"/>
  <c r="AR538" i="1" s="1"/>
  <c r="BQ330" i="1"/>
  <c r="BQ538" i="1" s="1"/>
  <c r="BC330" i="1"/>
  <c r="BC538" i="1" s="1"/>
  <c r="Q330" i="1"/>
  <c r="Q538" i="1" s="1"/>
  <c r="CJ330" i="1"/>
  <c r="CJ538" i="1" s="1"/>
  <c r="CC330" i="1"/>
  <c r="CC538" i="1" s="1"/>
  <c r="AF330" i="1"/>
  <c r="AF538" i="1" s="1"/>
  <c r="BO330" i="1"/>
  <c r="BO538" i="1" s="1"/>
  <c r="AZ330" i="1"/>
  <c r="AZ538" i="1" s="1"/>
  <c r="BY330" i="1"/>
  <c r="BY538" i="1" s="1"/>
  <c r="BK330" i="1"/>
  <c r="BK538" i="1" s="1"/>
  <c r="AC330" i="1"/>
  <c r="AC538" i="1" s="1"/>
  <c r="R330" i="1"/>
  <c r="R538" i="1" s="1"/>
  <c r="CK330" i="1"/>
  <c r="CK538" i="1" s="1"/>
  <c r="AP330" i="1"/>
  <c r="AP538" i="1" s="1"/>
  <c r="BW330" i="1"/>
  <c r="BW538" i="1" s="1"/>
  <c r="BH330" i="1"/>
  <c r="BH538" i="1" s="1"/>
  <c r="BS330" i="1"/>
  <c r="BS538" i="1" s="1"/>
  <c r="AN330" i="1"/>
  <c r="AN538" i="1" s="1"/>
  <c r="AD330" i="1"/>
  <c r="AD538" i="1" s="1"/>
  <c r="AX330" i="1"/>
  <c r="AX538" i="1" s="1"/>
  <c r="K330" i="1"/>
  <c r="K538" i="1" s="1"/>
  <c r="BP330" i="1"/>
  <c r="BP538" i="1" s="1"/>
  <c r="CA330" i="1"/>
  <c r="CA538" i="1" s="1"/>
  <c r="AV330" i="1"/>
  <c r="AV538" i="1" s="1"/>
  <c r="AO330" i="1"/>
  <c r="AO538" i="1" s="1"/>
  <c r="BF330" i="1"/>
  <c r="BF538" i="1" s="1"/>
  <c r="U330" i="1"/>
  <c r="U538" i="1" s="1"/>
  <c r="BX330" i="1"/>
  <c r="BX538" i="1" s="1"/>
  <c r="X330" i="1"/>
  <c r="X538" i="1" s="1"/>
  <c r="AA330" i="1"/>
  <c r="AA538" i="1" s="1"/>
  <c r="BL330" i="1"/>
  <c r="BL538" i="1" s="1"/>
  <c r="BE330" i="1"/>
  <c r="BE538" i="1" s="1"/>
  <c r="BV330" i="1"/>
  <c r="BV538" i="1" s="1"/>
  <c r="AQ330" i="1"/>
  <c r="AQ538" i="1" s="1"/>
  <c r="W330" i="1"/>
  <c r="W538" i="1" s="1"/>
  <c r="EK276" i="1"/>
  <c r="EK484" i="1" s="1"/>
  <c r="EZ276" i="1"/>
  <c r="EZ484" i="1" s="1"/>
  <c r="FA235" i="1"/>
  <c r="FA443" i="1" s="1"/>
  <c r="CR235" i="1"/>
  <c r="CR443" i="1" s="1"/>
  <c r="EL235" i="1"/>
  <c r="EL443" i="1" s="1"/>
  <c r="EM235" i="1"/>
  <c r="EM443" i="1" s="1"/>
  <c r="DR235" i="1"/>
  <c r="DR443" i="1" s="1"/>
  <c r="CM235" i="1"/>
  <c r="CM443" i="1" s="1"/>
  <c r="EY235" i="1"/>
  <c r="EY443" i="1" s="1"/>
  <c r="CV235" i="1"/>
  <c r="CV443" i="1" s="1"/>
  <c r="EC235" i="1"/>
  <c r="EC443" i="1" s="1"/>
  <c r="DX235" i="1"/>
  <c r="DX443" i="1" s="1"/>
  <c r="ET235" i="1"/>
  <c r="ET443" i="1" s="1"/>
  <c r="EU235" i="1"/>
  <c r="EU443" i="1" s="1"/>
  <c r="DZ235" i="1"/>
  <c r="DZ443" i="1" s="1"/>
  <c r="CU235" i="1"/>
  <c r="CU443" i="1" s="1"/>
  <c r="DD235" i="1"/>
  <c r="DD443" i="1" s="1"/>
  <c r="EK235" i="1"/>
  <c r="EK443" i="1" s="1"/>
  <c r="FD235" i="1"/>
  <c r="FD443" i="1" s="1"/>
  <c r="CP235" i="1"/>
  <c r="CP443" i="1" s="1"/>
  <c r="FB235" i="1"/>
  <c r="FB443" i="1" s="1"/>
  <c r="CQ235" i="1"/>
  <c r="CQ443" i="1" s="1"/>
  <c r="FC235" i="1"/>
  <c r="FC443" i="1" s="1"/>
  <c r="EH235" i="1"/>
  <c r="EH443" i="1" s="1"/>
  <c r="DC235" i="1"/>
  <c r="DC443" i="1" s="1"/>
  <c r="DL235" i="1"/>
  <c r="DL443" i="1" s="1"/>
  <c r="ES235" i="1"/>
  <c r="ES443" i="1" s="1"/>
  <c r="DH235" i="1"/>
  <c r="DH443" i="1" s="1"/>
  <c r="CX235" i="1"/>
  <c r="CX443" i="1" s="1"/>
  <c r="CY235" i="1"/>
  <c r="CY443" i="1" s="1"/>
  <c r="EP235" i="1"/>
  <c r="EP443" i="1" s="1"/>
  <c r="DK235" i="1"/>
  <c r="DK443" i="1" s="1"/>
  <c r="DT235" i="1"/>
  <c r="DT443" i="1" s="1"/>
  <c r="CO235" i="1"/>
  <c r="CO443" i="1" s="1"/>
  <c r="EN235" i="1"/>
  <c r="EN443" i="1" s="1"/>
  <c r="DF235" i="1"/>
  <c r="DF443" i="1" s="1"/>
  <c r="DG235" i="1"/>
  <c r="DG443" i="1" s="1"/>
  <c r="EX235" i="1"/>
  <c r="EX443" i="1" s="1"/>
  <c r="DS235" i="1"/>
  <c r="DS443" i="1" s="1"/>
  <c r="EB235" i="1"/>
  <c r="EB443" i="1" s="1"/>
  <c r="CW235" i="1"/>
  <c r="CW443" i="1" s="1"/>
  <c r="CS235" i="1"/>
  <c r="CS443" i="1" s="1"/>
  <c r="DN235" i="1"/>
  <c r="DN443" i="1" s="1"/>
  <c r="DO235" i="1"/>
  <c r="DO443" i="1" s="1"/>
  <c r="CT235" i="1"/>
  <c r="CT443" i="1" s="1"/>
  <c r="FF235" i="1"/>
  <c r="FF443" i="1" s="1"/>
  <c r="EA235" i="1"/>
  <c r="EA443" i="1" s="1"/>
  <c r="EJ235" i="1"/>
  <c r="EJ443" i="1" s="1"/>
  <c r="DE235" i="1"/>
  <c r="DE443" i="1" s="1"/>
  <c r="FE235" i="1"/>
  <c r="FE443" i="1" s="1"/>
  <c r="ED235" i="1"/>
  <c r="ED443" i="1" s="1"/>
  <c r="EE235" i="1"/>
  <c r="EE443" i="1" s="1"/>
  <c r="DJ235" i="1"/>
  <c r="DJ443" i="1" s="1"/>
  <c r="EQ235" i="1"/>
  <c r="EQ443" i="1" s="1"/>
  <c r="CN235" i="1"/>
  <c r="CN443" i="1" s="1"/>
  <c r="EZ235" i="1"/>
  <c r="EZ443" i="1" s="1"/>
  <c r="DU235" i="1"/>
  <c r="DU443" i="1" s="1"/>
  <c r="BZ262" i="1"/>
  <c r="BZ470" i="1" s="1"/>
  <c r="M262" i="1"/>
  <c r="M470" i="1" s="1"/>
  <c r="AL262" i="1"/>
  <c r="AL470" i="1" s="1"/>
  <c r="CH262" i="1"/>
  <c r="CH470" i="1" s="1"/>
  <c r="AT262" i="1"/>
  <c r="AT470" i="1" s="1"/>
  <c r="AR262" i="1"/>
  <c r="AR470" i="1" s="1"/>
  <c r="BS262" i="1"/>
  <c r="BS470" i="1" s="1"/>
  <c r="AN262" i="1"/>
  <c r="AN470" i="1" s="1"/>
  <c r="BE262" i="1"/>
  <c r="BE470" i="1" s="1"/>
  <c r="CD262" i="1"/>
  <c r="CD470" i="1" s="1"/>
  <c r="AG262" i="1"/>
  <c r="AG470" i="1" s="1"/>
  <c r="BI262" i="1"/>
  <c r="BI470" i="1" s="1"/>
  <c r="N262" i="1"/>
  <c r="N470" i="1" s="1"/>
  <c r="AJ262" i="1"/>
  <c r="AJ470" i="1" s="1"/>
  <c r="CG262" i="1"/>
  <c r="CG470" i="1" s="1"/>
  <c r="AZ262" i="1"/>
  <c r="AZ470" i="1" s="1"/>
  <c r="CA262" i="1"/>
  <c r="CA470" i="1" s="1"/>
  <c r="AV262" i="1"/>
  <c r="AV470" i="1" s="1"/>
  <c r="BM262" i="1"/>
  <c r="BM470" i="1" s="1"/>
  <c r="T262" i="1"/>
  <c r="T470" i="1" s="1"/>
  <c r="CL262" i="1"/>
  <c r="CL470" i="1" s="1"/>
  <c r="AQ262" i="1"/>
  <c r="AQ470" i="1" s="1"/>
  <c r="BQ262" i="1"/>
  <c r="BQ470" i="1" s="1"/>
  <c r="X262" i="1"/>
  <c r="X470" i="1" s="1"/>
  <c r="BY262" i="1"/>
  <c r="BY470" i="1" s="1"/>
  <c r="BH262" i="1"/>
  <c r="BH470" i="1" s="1"/>
  <c r="O262" i="1"/>
  <c r="O470" i="1" s="1"/>
  <c r="CI262" i="1"/>
  <c r="CI470" i="1" s="1"/>
  <c r="BD262" i="1"/>
  <c r="BD470" i="1" s="1"/>
  <c r="BU262" i="1"/>
  <c r="BU470" i="1" s="1"/>
  <c r="AF262" i="1"/>
  <c r="AF470" i="1" s="1"/>
  <c r="AY262" i="1"/>
  <c r="AY470" i="1" s="1"/>
  <c r="BR262" i="1"/>
  <c r="BR470" i="1" s="1"/>
  <c r="BP262" i="1"/>
  <c r="BP470" i="1" s="1"/>
  <c r="AA262" i="1"/>
  <c r="AA470" i="1" s="1"/>
  <c r="BL262" i="1"/>
  <c r="BL470" i="1" s="1"/>
  <c r="CC262" i="1"/>
  <c r="CC470" i="1" s="1"/>
  <c r="AP262" i="1"/>
  <c r="AP470" i="1" s="1"/>
  <c r="BG262" i="1"/>
  <c r="BG470" i="1" s="1"/>
  <c r="BX262" i="1"/>
  <c r="BX470" i="1" s="1"/>
  <c r="AM262" i="1"/>
  <c r="AM470" i="1" s="1"/>
  <c r="BT262" i="1"/>
  <c r="BT470" i="1" s="1"/>
  <c r="R262" i="1"/>
  <c r="R470" i="1" s="1"/>
  <c r="CK262" i="1"/>
  <c r="CK470" i="1" s="1"/>
  <c r="AX262" i="1"/>
  <c r="AX470" i="1" s="1"/>
  <c r="BO262" i="1"/>
  <c r="BO470" i="1" s="1"/>
  <c r="BB262" i="1"/>
  <c r="BB470" i="1" s="1"/>
  <c r="Z262" i="1"/>
  <c r="Z470" i="1" s="1"/>
  <c r="L262" i="1"/>
  <c r="L470" i="1" s="1"/>
  <c r="CF262" i="1"/>
  <c r="CF470" i="1" s="1"/>
  <c r="AU262" i="1"/>
  <c r="AU470" i="1" s="1"/>
  <c r="CB262" i="1"/>
  <c r="CB470" i="1" s="1"/>
  <c r="AD262" i="1"/>
  <c r="AD470" i="1" s="1"/>
  <c r="BF262" i="1"/>
  <c r="BF470" i="1" s="1"/>
  <c r="BW262" i="1"/>
  <c r="BW470" i="1" s="1"/>
  <c r="AS262" i="1"/>
  <c r="AS470" i="1" s="1"/>
  <c r="AI262" i="1"/>
  <c r="AI470" i="1" s="1"/>
  <c r="BK262" i="1"/>
  <c r="BK470" i="1" s="1"/>
  <c r="AC262" i="1"/>
  <c r="AC470" i="1" s="1"/>
  <c r="AW262" i="1"/>
  <c r="AW470" i="1" s="1"/>
  <c r="BV262" i="1"/>
  <c r="BV470" i="1" s="1"/>
  <c r="U262" i="1"/>
  <c r="U470" i="1" s="1"/>
  <c r="BW343" i="1"/>
  <c r="BW551" i="1" s="1"/>
  <c r="BD343" i="1"/>
  <c r="BD551" i="1" s="1"/>
  <c r="BJ343" i="1"/>
  <c r="BJ551" i="1" s="1"/>
  <c r="BQ343" i="1"/>
  <c r="BQ551" i="1" s="1"/>
  <c r="BX343" i="1"/>
  <c r="BX551" i="1" s="1"/>
  <c r="CK343" i="1"/>
  <c r="CK551" i="1" s="1"/>
  <c r="R343" i="1"/>
  <c r="R551" i="1" s="1"/>
  <c r="AU343" i="1"/>
  <c r="AU551" i="1" s="1"/>
  <c r="BV343" i="1"/>
  <c r="BV551" i="1" s="1"/>
  <c r="CE343" i="1"/>
  <c r="CE551" i="1" s="1"/>
  <c r="BC343" i="1"/>
  <c r="BC551" i="1" s="1"/>
  <c r="AV343" i="1"/>
  <c r="AV551" i="1" s="1"/>
  <c r="BB343" i="1"/>
  <c r="BB551" i="1" s="1"/>
  <c r="BI343" i="1"/>
  <c r="BI551" i="1" s="1"/>
  <c r="BP343" i="1"/>
  <c r="BP551" i="1" s="1"/>
  <c r="CC343" i="1"/>
  <c r="CC551" i="1" s="1"/>
  <c r="O343" i="1"/>
  <c r="O551" i="1" s="1"/>
  <c r="BO343" i="1"/>
  <c r="BO551" i="1" s="1"/>
  <c r="BK343" i="1"/>
  <c r="BK551" i="1" s="1"/>
  <c r="AF343" i="1"/>
  <c r="AF551" i="1" s="1"/>
  <c r="BF343" i="1"/>
  <c r="BF551" i="1" s="1"/>
  <c r="AN343" i="1"/>
  <c r="AN551" i="1" s="1"/>
  <c r="AT343" i="1"/>
  <c r="AT551" i="1" s="1"/>
  <c r="BA343" i="1"/>
  <c r="BA551" i="1" s="1"/>
  <c r="BH343" i="1"/>
  <c r="BH551" i="1" s="1"/>
  <c r="BU343" i="1"/>
  <c r="BU551" i="1" s="1"/>
  <c r="AQ343" i="1"/>
  <c r="AQ551" i="1" s="1"/>
  <c r="CL343" i="1"/>
  <c r="CL551" i="1" s="1"/>
  <c r="AP343" i="1"/>
  <c r="AP551" i="1" s="1"/>
  <c r="AC343" i="1"/>
  <c r="AC551" i="1" s="1"/>
  <c r="AL343" i="1"/>
  <c r="AL551" i="1" s="1"/>
  <c r="AS343" i="1"/>
  <c r="AS551" i="1" s="1"/>
  <c r="AZ343" i="1"/>
  <c r="AZ551" i="1" s="1"/>
  <c r="BM343" i="1"/>
  <c r="BM551" i="1" s="1"/>
  <c r="BN343" i="1"/>
  <c r="BN551" i="1" s="1"/>
  <c r="K343" i="1"/>
  <c r="K551" i="1" s="1"/>
  <c r="CJ343" i="1"/>
  <c r="CJ551" i="1" s="1"/>
  <c r="Q343" i="1"/>
  <c r="Q551" i="1" s="1"/>
  <c r="Z343" i="1"/>
  <c r="Z551" i="1" s="1"/>
  <c r="AJ343" i="1"/>
  <c r="AJ551" i="1" s="1"/>
  <c r="AR343" i="1"/>
  <c r="AR551" i="1" s="1"/>
  <c r="BE343" i="1"/>
  <c r="BE551" i="1" s="1"/>
  <c r="CI343" i="1"/>
  <c r="CI551" i="1" s="1"/>
  <c r="CD343" i="1"/>
  <c r="CD551" i="1" s="1"/>
  <c r="AG343" i="1"/>
  <c r="AG551" i="1" s="1"/>
  <c r="CA343" i="1"/>
  <c r="CA551" i="1" s="1"/>
  <c r="CB343" i="1"/>
  <c r="CB551" i="1" s="1"/>
  <c r="CH343" i="1"/>
  <c r="CH551" i="1" s="1"/>
  <c r="N343" i="1"/>
  <c r="N551" i="1" s="1"/>
  <c r="X343" i="1"/>
  <c r="X551" i="1" s="1"/>
  <c r="AI343" i="1"/>
  <c r="AI551" i="1" s="1"/>
  <c r="AW343" i="1"/>
  <c r="AW551" i="1" s="1"/>
  <c r="U343" i="1"/>
  <c r="U551" i="1" s="1"/>
  <c r="AM343" i="1"/>
  <c r="AM551" i="1" s="1"/>
  <c r="BL343" i="1"/>
  <c r="BL551" i="1" s="1"/>
  <c r="BR343" i="1"/>
  <c r="BR551" i="1" s="1"/>
  <c r="BY343" i="1"/>
  <c r="BY551" i="1" s="1"/>
  <c r="CF343" i="1"/>
  <c r="CF551" i="1" s="1"/>
  <c r="L343" i="1"/>
  <c r="L551" i="1" s="1"/>
  <c r="AD343" i="1"/>
  <c r="AD551" i="1" s="1"/>
  <c r="T343" i="1"/>
  <c r="T551" i="1" s="1"/>
  <c r="BS343" i="1"/>
  <c r="BS551" i="1" s="1"/>
  <c r="AY343" i="1"/>
  <c r="AY551" i="1" s="1"/>
  <c r="ER403" i="1"/>
  <c r="ER611" i="1" s="1"/>
  <c r="CO403" i="1"/>
  <c r="CO611" i="1" s="1"/>
  <c r="EJ403" i="1"/>
  <c r="EJ611" i="1" s="1"/>
  <c r="AQ411" i="1"/>
  <c r="AQ619" i="1" s="1"/>
  <c r="EA403" i="1"/>
  <c r="EA611" i="1" s="1"/>
  <c r="CL411" i="1"/>
  <c r="CL619" i="1" s="1"/>
  <c r="T411" i="1"/>
  <c r="T619" i="1" s="1"/>
  <c r="DJ403" i="1"/>
  <c r="DJ611" i="1" s="1"/>
  <c r="CC411" i="1"/>
  <c r="CC619" i="1" s="1"/>
  <c r="DA403" i="1"/>
  <c r="DA611" i="1" s="1"/>
  <c r="O411" i="1"/>
  <c r="O619" i="1" s="1"/>
  <c r="CI411" i="1"/>
  <c r="CI619" i="1" s="1"/>
  <c r="BX411" i="1"/>
  <c r="BX619" i="1" s="1"/>
  <c r="BQ411" i="1"/>
  <c r="BQ619" i="1" s="1"/>
  <c r="BJ411" i="1"/>
  <c r="BJ619" i="1" s="1"/>
  <c r="DW395" i="1"/>
  <c r="DW603" i="1" s="1"/>
  <c r="DS388" i="1"/>
  <c r="DS596" i="1" s="1"/>
  <c r="ED373" i="1"/>
  <c r="ED581" i="1" s="1"/>
  <c r="BI373" i="1"/>
  <c r="BI581" i="1" s="1"/>
  <c r="EC373" i="1"/>
  <c r="EC581" i="1" s="1"/>
  <c r="BG373" i="1"/>
  <c r="BG581" i="1" s="1"/>
  <c r="CR403" i="1"/>
  <c r="CR611" i="1" s="1"/>
  <c r="DT395" i="1"/>
  <c r="DT603" i="1" s="1"/>
  <c r="CZ373" i="1"/>
  <c r="CZ581" i="1" s="1"/>
  <c r="N373" i="1"/>
  <c r="N581" i="1" s="1"/>
  <c r="EB395" i="1"/>
  <c r="EB603" i="1" s="1"/>
  <c r="EJ395" i="1"/>
  <c r="EJ603" i="1" s="1"/>
  <c r="DX388" i="1"/>
  <c r="DX596" i="1" s="1"/>
  <c r="EL403" i="1"/>
  <c r="EL611" i="1" s="1"/>
  <c r="W343" i="1"/>
  <c r="W551" i="1" s="1"/>
  <c r="Q262" i="1"/>
  <c r="Q470" i="1" s="1"/>
  <c r="DW235" i="1"/>
  <c r="DW443" i="1" s="1"/>
  <c r="CZ235" i="1"/>
  <c r="CZ443" i="1" s="1"/>
  <c r="FC224" i="1"/>
  <c r="FC432" i="1" s="1"/>
  <c r="T373" i="1"/>
  <c r="T581" i="1" s="1"/>
  <c r="AF373" i="1"/>
  <c r="AF581" i="1" s="1"/>
  <c r="CF373" i="1"/>
  <c r="CF581" i="1" s="1"/>
  <c r="L373" i="1"/>
  <c r="L581" i="1" s="1"/>
  <c r="K373" i="1"/>
  <c r="K581" i="1" s="1"/>
  <c r="M373" i="1"/>
  <c r="M581" i="1" s="1"/>
  <c r="AG373" i="1"/>
  <c r="AG581" i="1" s="1"/>
  <c r="AQ373" i="1"/>
  <c r="AQ581" i="1" s="1"/>
  <c r="BX373" i="1"/>
  <c r="BX581" i="1" s="1"/>
  <c r="U373" i="1"/>
  <c r="U581" i="1" s="1"/>
  <c r="X373" i="1"/>
  <c r="X581" i="1" s="1"/>
  <c r="BT373" i="1"/>
  <c r="BT581" i="1" s="1"/>
  <c r="BA373" i="1"/>
  <c r="BA581" i="1" s="1"/>
  <c r="BP373" i="1"/>
  <c r="BP581" i="1" s="1"/>
  <c r="AJ373" i="1"/>
  <c r="AJ581" i="1" s="1"/>
  <c r="AL373" i="1"/>
  <c r="AL581" i="1" s="1"/>
  <c r="AM373" i="1"/>
  <c r="AM581" i="1" s="1"/>
  <c r="BJ373" i="1"/>
  <c r="BJ581" i="1" s="1"/>
  <c r="BH373" i="1"/>
  <c r="BH581" i="1" s="1"/>
  <c r="AT373" i="1"/>
  <c r="AT581" i="1" s="1"/>
  <c r="AU373" i="1"/>
  <c r="AU581" i="1" s="1"/>
  <c r="AV373" i="1"/>
  <c r="AV581" i="1" s="1"/>
  <c r="BS373" i="1"/>
  <c r="BS581" i="1" s="1"/>
  <c r="AZ373" i="1"/>
  <c r="AZ581" i="1" s="1"/>
  <c r="BC373" i="1"/>
  <c r="BC581" i="1" s="1"/>
  <c r="BD373" i="1"/>
  <c r="BD581" i="1" s="1"/>
  <c r="BE373" i="1"/>
  <c r="BE581" i="1" s="1"/>
  <c r="CB373" i="1"/>
  <c r="CB581" i="1" s="1"/>
  <c r="AR373" i="1"/>
  <c r="AR581" i="1" s="1"/>
  <c r="BL373" i="1"/>
  <c r="BL581" i="1" s="1"/>
  <c r="BM373" i="1"/>
  <c r="BM581" i="1" s="1"/>
  <c r="BN373" i="1"/>
  <c r="BN581" i="1" s="1"/>
  <c r="R373" i="1"/>
  <c r="R581" i="1" s="1"/>
  <c r="W373" i="1"/>
  <c r="W581" i="1" s="1"/>
  <c r="CD373" i="1"/>
  <c r="CD581" i="1" s="1"/>
  <c r="ES403" i="1"/>
  <c r="ES611" i="1" s="1"/>
  <c r="EB403" i="1"/>
  <c r="EB611" i="1" s="1"/>
  <c r="AG411" i="1"/>
  <c r="AG619" i="1" s="1"/>
  <c r="DS403" i="1"/>
  <c r="DS611" i="1" s="1"/>
  <c r="CD411" i="1"/>
  <c r="CD619" i="1" s="1"/>
  <c r="DB403" i="1"/>
  <c r="DB611" i="1" s="1"/>
  <c r="BU411" i="1"/>
  <c r="BU619" i="1" s="1"/>
  <c r="FE403" i="1"/>
  <c r="FE611" i="1" s="1"/>
  <c r="CS403" i="1"/>
  <c r="CS611" i="1" s="1"/>
  <c r="AA411" i="1"/>
  <c r="AA619" i="1" s="1"/>
  <c r="L411" i="1"/>
  <c r="L619" i="1" s="1"/>
  <c r="CF411" i="1"/>
  <c r="CF619" i="1" s="1"/>
  <c r="BY411" i="1"/>
  <c r="BY619" i="1" s="1"/>
  <c r="BR411" i="1"/>
  <c r="BR619" i="1" s="1"/>
  <c r="DM395" i="1"/>
  <c r="DM603" i="1" s="1"/>
  <c r="DJ388" i="1"/>
  <c r="DJ596" i="1" s="1"/>
  <c r="DU373" i="1"/>
  <c r="DU581" i="1" s="1"/>
  <c r="AY373" i="1"/>
  <c r="AY581" i="1" s="1"/>
  <c r="DS373" i="1"/>
  <c r="DS581" i="1" s="1"/>
  <c r="AX373" i="1"/>
  <c r="AX581" i="1" s="1"/>
  <c r="DK395" i="1"/>
  <c r="DK603" i="1" s="1"/>
  <c r="CH373" i="1"/>
  <c r="CH581" i="1" s="1"/>
  <c r="DS395" i="1"/>
  <c r="DS603" i="1" s="1"/>
  <c r="BW373" i="1"/>
  <c r="BW581" i="1" s="1"/>
  <c r="EA395" i="1"/>
  <c r="EA603" i="1" s="1"/>
  <c r="DO388" i="1"/>
  <c r="DO596" i="1" s="1"/>
  <c r="CK373" i="1"/>
  <c r="CK581" i="1" s="1"/>
  <c r="M343" i="1"/>
  <c r="M551" i="1" s="1"/>
  <c r="DY224" i="1"/>
  <c r="DY432" i="1" s="1"/>
  <c r="CU338" i="1"/>
  <c r="CU546" i="1" s="1"/>
  <c r="DD338" i="1"/>
  <c r="DD546" i="1" s="1"/>
  <c r="DI338" i="1"/>
  <c r="DI546" i="1" s="1"/>
  <c r="DL338" i="1"/>
  <c r="DL546" i="1" s="1"/>
  <c r="DP338" i="1"/>
  <c r="DP546" i="1" s="1"/>
  <c r="CT338" i="1"/>
  <c r="CT546" i="1" s="1"/>
  <c r="DT338" i="1"/>
  <c r="DT546" i="1" s="1"/>
  <c r="DW338" i="1"/>
  <c r="DW546" i="1" s="1"/>
  <c r="EB338" i="1"/>
  <c r="EB546" i="1" s="1"/>
  <c r="EC338" i="1"/>
  <c r="EC546" i="1" s="1"/>
  <c r="EJ338" i="1"/>
  <c r="EJ546" i="1" s="1"/>
  <c r="ER338" i="1"/>
  <c r="ER546" i="1" s="1"/>
  <c r="CV338" i="1"/>
  <c r="CV546" i="1" s="1"/>
  <c r="DT403" i="1"/>
  <c r="DT611" i="1" s="1"/>
  <c r="U411" i="1"/>
  <c r="U619" i="1" s="1"/>
  <c r="DK403" i="1"/>
  <c r="DK611" i="1" s="1"/>
  <c r="BV411" i="1"/>
  <c r="BV619" i="1" s="1"/>
  <c r="FF403" i="1"/>
  <c r="FF611" i="1" s="1"/>
  <c r="CT403" i="1"/>
  <c r="CT611" i="1" s="1"/>
  <c r="BM411" i="1"/>
  <c r="BM619" i="1" s="1"/>
  <c r="EW403" i="1"/>
  <c r="EW611" i="1" s="1"/>
  <c r="AM411" i="1"/>
  <c r="AM619" i="1" s="1"/>
  <c r="W411" i="1"/>
  <c r="W619" i="1" s="1"/>
  <c r="M411" i="1"/>
  <c r="M619" i="1" s="1"/>
  <c r="CG411" i="1"/>
  <c r="CG619" i="1" s="1"/>
  <c r="BZ411" i="1"/>
  <c r="BZ619" i="1" s="1"/>
  <c r="DD395" i="1"/>
  <c r="DD603" i="1" s="1"/>
  <c r="DA388" i="1"/>
  <c r="DA596" i="1" s="1"/>
  <c r="DK373" i="1"/>
  <c r="DK581" i="1" s="1"/>
  <c r="AP373" i="1"/>
  <c r="AP581" i="1" s="1"/>
  <c r="DJ373" i="1"/>
  <c r="DJ581" i="1" s="1"/>
  <c r="AO373" i="1"/>
  <c r="AO581" i="1" s="1"/>
  <c r="DB395" i="1"/>
  <c r="DB603" i="1" s="1"/>
  <c r="BY373" i="1"/>
  <c r="BY581" i="1" s="1"/>
  <c r="DJ395" i="1"/>
  <c r="DJ603" i="1" s="1"/>
  <c r="Z373" i="1"/>
  <c r="Z581" i="1" s="1"/>
  <c r="DR360" i="1"/>
  <c r="DR568" i="1" s="1"/>
  <c r="CG343" i="1"/>
  <c r="CG551" i="1" s="1"/>
  <c r="CI330" i="1"/>
  <c r="CI538" i="1" s="1"/>
  <c r="AO262" i="1"/>
  <c r="AO470" i="1" s="1"/>
  <c r="DM235" i="1"/>
  <c r="DM443" i="1" s="1"/>
  <c r="BB240" i="1"/>
  <c r="BB448" i="1" s="1"/>
  <c r="BF240" i="1"/>
  <c r="BF448" i="1" s="1"/>
  <c r="EC403" i="1"/>
  <c r="EC611" i="1" s="1"/>
  <c r="CE411" i="1"/>
  <c r="CE619" i="1" s="1"/>
  <c r="K411" i="1"/>
  <c r="K619" i="1" s="1"/>
  <c r="DC403" i="1"/>
  <c r="DC611" i="1" s="1"/>
  <c r="BN411" i="1"/>
  <c r="BN619" i="1" s="1"/>
  <c r="EX403" i="1"/>
  <c r="EX611" i="1" s="1"/>
  <c r="BE411" i="1"/>
  <c r="BE619" i="1" s="1"/>
  <c r="EO403" i="1"/>
  <c r="EO611" i="1" s="1"/>
  <c r="AU411" i="1"/>
  <c r="AU619" i="1" s="1"/>
  <c r="AI411" i="1"/>
  <c r="AI619" i="1" s="1"/>
  <c r="X411" i="1"/>
  <c r="X619" i="1" s="1"/>
  <c r="N411" i="1"/>
  <c r="N619" i="1" s="1"/>
  <c r="CH411" i="1"/>
  <c r="CH619" i="1" s="1"/>
  <c r="CU395" i="1"/>
  <c r="CU603" i="1" s="1"/>
  <c r="CR388" i="1"/>
  <c r="CR596" i="1" s="1"/>
  <c r="DB373" i="1"/>
  <c r="DB581" i="1" s="1"/>
  <c r="AD373" i="1"/>
  <c r="AD581" i="1" s="1"/>
  <c r="DA373" i="1"/>
  <c r="DA581" i="1" s="1"/>
  <c r="AC373" i="1"/>
  <c r="AC581" i="1" s="1"/>
  <c r="CS395" i="1"/>
  <c r="CS603" i="1" s="1"/>
  <c r="BO373" i="1"/>
  <c r="BO581" i="1" s="1"/>
  <c r="DA395" i="1"/>
  <c r="DA603" i="1" s="1"/>
  <c r="EF403" i="1"/>
  <c r="EF611" i="1" s="1"/>
  <c r="DE395" i="1"/>
  <c r="DE603" i="1" s="1"/>
  <c r="ED388" i="1"/>
  <c r="ED596" i="1" s="1"/>
  <c r="AX343" i="1"/>
  <c r="AX551" i="1" s="1"/>
  <c r="FB361" i="1"/>
  <c r="FB569" i="1" s="1"/>
  <c r="DV361" i="1"/>
  <c r="DV569" i="1" s="1"/>
  <c r="BN330" i="1"/>
  <c r="BN538" i="1" s="1"/>
  <c r="BZ343" i="1"/>
  <c r="BZ551" i="1" s="1"/>
  <c r="O330" i="1"/>
  <c r="O538" i="1" s="1"/>
  <c r="CE262" i="1"/>
  <c r="CE470" i="1" s="1"/>
  <c r="BC262" i="1"/>
  <c r="BC470" i="1" s="1"/>
  <c r="W316" i="1"/>
  <c r="W524" i="1" s="1"/>
  <c r="BU316" i="1"/>
  <c r="BU524" i="1" s="1"/>
  <c r="BA316" i="1"/>
  <c r="BA524" i="1" s="1"/>
  <c r="CA316" i="1"/>
  <c r="CA524" i="1" s="1"/>
  <c r="CH316" i="1"/>
  <c r="CH524" i="1" s="1"/>
  <c r="BL316" i="1"/>
  <c r="BL524" i="1" s="1"/>
  <c r="T316" i="1"/>
  <c r="T524" i="1" s="1"/>
  <c r="N316" i="1"/>
  <c r="N524" i="1" s="1"/>
  <c r="AX316" i="1"/>
  <c r="AX524" i="1" s="1"/>
  <c r="BY316" i="1"/>
  <c r="BY524" i="1" s="1"/>
  <c r="EB347" i="1"/>
  <c r="EB555" i="1" s="1"/>
  <c r="DY347" i="1"/>
  <c r="DY555" i="1" s="1"/>
  <c r="EX347" i="1"/>
  <c r="EX555" i="1" s="1"/>
  <c r="EG347" i="1"/>
  <c r="EG555" i="1" s="1"/>
  <c r="CT347" i="1"/>
  <c r="CT555" i="1" s="1"/>
  <c r="EO347" i="1"/>
  <c r="EO555" i="1" s="1"/>
  <c r="DB347" i="1"/>
  <c r="DB555" i="1" s="1"/>
  <c r="DC347" i="1"/>
  <c r="DC555" i="1" s="1"/>
  <c r="EW347" i="1"/>
  <c r="EW555" i="1" s="1"/>
  <c r="DJ347" i="1"/>
  <c r="DJ555" i="1" s="1"/>
  <c r="CS347" i="1"/>
  <c r="CS555" i="1" s="1"/>
  <c r="FE347" i="1"/>
  <c r="FE555" i="1" s="1"/>
  <c r="DR347" i="1"/>
  <c r="DR555" i="1" s="1"/>
  <c r="DA347" i="1"/>
  <c r="DA555" i="1" s="1"/>
  <c r="DZ347" i="1"/>
  <c r="DZ555" i="1" s="1"/>
  <c r="DQ347" i="1"/>
  <c r="DQ555" i="1" s="1"/>
  <c r="EP347" i="1"/>
  <c r="EP555" i="1" s="1"/>
  <c r="EK403" i="1"/>
  <c r="EK611" i="1" s="1"/>
  <c r="DL403" i="1"/>
  <c r="DL611" i="1" s="1"/>
  <c r="DD403" i="1"/>
  <c r="DD611" i="1" s="1"/>
  <c r="BW411" i="1"/>
  <c r="BW619" i="1" s="1"/>
  <c r="BF411" i="1"/>
  <c r="BF619" i="1" s="1"/>
  <c r="EP403" i="1"/>
  <c r="EP611" i="1" s="1"/>
  <c r="AW411" i="1"/>
  <c r="AW619" i="1" s="1"/>
  <c r="EG403" i="1"/>
  <c r="EG611" i="1" s="1"/>
  <c r="BC411" i="1"/>
  <c r="BC619" i="1" s="1"/>
  <c r="AR411" i="1"/>
  <c r="AR619" i="1" s="1"/>
  <c r="AJ411" i="1"/>
  <c r="AJ619" i="1" s="1"/>
  <c r="Z411" i="1"/>
  <c r="Z619" i="1" s="1"/>
  <c r="DH403" i="1"/>
  <c r="DH611" i="1" s="1"/>
  <c r="FD388" i="1"/>
  <c r="FD596" i="1" s="1"/>
  <c r="CS373" i="1"/>
  <c r="CS581" i="1" s="1"/>
  <c r="Q373" i="1"/>
  <c r="Q581" i="1" s="1"/>
  <c r="O373" i="1"/>
  <c r="O581" i="1" s="1"/>
  <c r="FE395" i="1"/>
  <c r="FE603" i="1" s="1"/>
  <c r="BF373" i="1"/>
  <c r="BF581" i="1" s="1"/>
  <c r="CR395" i="1"/>
  <c r="CR603" i="1" s="1"/>
  <c r="CW388" i="1"/>
  <c r="CW596" i="1" s="1"/>
  <c r="EN403" i="1"/>
  <c r="EN611" i="1" s="1"/>
  <c r="ED395" i="1"/>
  <c r="ED603" i="1" s="1"/>
  <c r="EH347" i="1"/>
  <c r="EH555" i="1" s="1"/>
  <c r="EF388" i="1"/>
  <c r="EF596" i="1" s="1"/>
  <c r="EY367" i="1"/>
  <c r="EY575" i="1" s="1"/>
  <c r="EO367" i="1"/>
  <c r="EO575" i="1" s="1"/>
  <c r="CM367" i="1"/>
  <c r="CM575" i="1" s="1"/>
  <c r="CV367" i="1"/>
  <c r="CV575" i="1" s="1"/>
  <c r="DE367" i="1"/>
  <c r="DE575" i="1" s="1"/>
  <c r="DN367" i="1"/>
  <c r="DN575" i="1" s="1"/>
  <c r="BT343" i="1"/>
  <c r="BT551" i="1" s="1"/>
  <c r="K262" i="1"/>
  <c r="K470" i="1" s="1"/>
  <c r="EI235" i="1"/>
  <c r="EI443" i="1" s="1"/>
  <c r="BG374" i="1"/>
  <c r="BG582" i="1" s="1"/>
  <c r="BS374" i="1"/>
  <c r="BS582" i="1" s="1"/>
  <c r="BR374" i="1"/>
  <c r="BR582" i="1" s="1"/>
  <c r="BQ374" i="1"/>
  <c r="BQ582" i="1" s="1"/>
  <c r="BP374" i="1"/>
  <c r="BP582" i="1" s="1"/>
  <c r="BN374" i="1"/>
  <c r="BN582" i="1" s="1"/>
  <c r="BM374" i="1"/>
  <c r="BM582" i="1" s="1"/>
  <c r="BT374" i="1"/>
  <c r="BT582" i="1" s="1"/>
  <c r="W374" i="1"/>
  <c r="W582" i="1" s="1"/>
  <c r="AY374" i="1"/>
  <c r="AY582" i="1" s="1"/>
  <c r="BJ374" i="1"/>
  <c r="BJ582" i="1" s="1"/>
  <c r="BI374" i="1"/>
  <c r="BI582" i="1" s="1"/>
  <c r="BH374" i="1"/>
  <c r="BH582" i="1" s="1"/>
  <c r="BF374" i="1"/>
  <c r="BF582" i="1" s="1"/>
  <c r="BE374" i="1"/>
  <c r="BE582" i="1" s="1"/>
  <c r="BD374" i="1"/>
  <c r="BD582" i="1" s="1"/>
  <c r="BK374" i="1"/>
  <c r="BK582" i="1" s="1"/>
  <c r="CD374" i="1"/>
  <c r="CD582" i="1" s="1"/>
  <c r="AT374" i="1"/>
  <c r="AT582" i="1" s="1"/>
  <c r="AQ374" i="1"/>
  <c r="AQ582" i="1" s="1"/>
  <c r="BA374" i="1"/>
  <c r="BA582" i="1" s="1"/>
  <c r="AZ374" i="1"/>
  <c r="AZ582" i="1" s="1"/>
  <c r="AX374" i="1"/>
  <c r="AX582" i="1" s="1"/>
  <c r="AW374" i="1"/>
  <c r="AW582" i="1" s="1"/>
  <c r="AV374" i="1"/>
  <c r="AV582" i="1" s="1"/>
  <c r="AU374" i="1"/>
  <c r="AU582" i="1" s="1"/>
  <c r="BB374" i="1"/>
  <c r="BB582" i="1" s="1"/>
  <c r="BU374" i="1"/>
  <c r="BU582" i="1" s="1"/>
  <c r="AG374" i="1"/>
  <c r="AG582" i="1" s="1"/>
  <c r="AR374" i="1"/>
  <c r="AR582" i="1" s="1"/>
  <c r="AP374" i="1"/>
  <c r="AP582" i="1" s="1"/>
  <c r="AO374" i="1"/>
  <c r="AO582" i="1" s="1"/>
  <c r="AN374" i="1"/>
  <c r="AN582" i="1" s="1"/>
  <c r="AM374" i="1"/>
  <c r="AM582" i="1" s="1"/>
  <c r="AL374" i="1"/>
  <c r="AL582" i="1" s="1"/>
  <c r="AS374" i="1"/>
  <c r="AS582" i="1" s="1"/>
  <c r="BL374" i="1"/>
  <c r="BL582" i="1" s="1"/>
  <c r="U374" i="1"/>
  <c r="U582" i="1" s="1"/>
  <c r="AF374" i="1"/>
  <c r="AF582" i="1" s="1"/>
  <c r="AD374" i="1"/>
  <c r="AD582" i="1" s="1"/>
  <c r="AC374" i="1"/>
  <c r="AC582" i="1" s="1"/>
  <c r="AA374" i="1"/>
  <c r="AA582" i="1" s="1"/>
  <c r="Z374" i="1"/>
  <c r="Z582" i="1" s="1"/>
  <c r="X374" i="1"/>
  <c r="X582" i="1" s="1"/>
  <c r="AI374" i="1"/>
  <c r="AI582" i="1" s="1"/>
  <c r="CE374" i="1"/>
  <c r="CE582" i="1" s="1"/>
  <c r="K374" i="1"/>
  <c r="K582" i="1" s="1"/>
  <c r="R374" i="1"/>
  <c r="R582" i="1" s="1"/>
  <c r="Q374" i="1"/>
  <c r="Q582" i="1" s="1"/>
  <c r="O374" i="1"/>
  <c r="O582" i="1" s="1"/>
  <c r="N374" i="1"/>
  <c r="N582" i="1" s="1"/>
  <c r="M374" i="1"/>
  <c r="M582" i="1" s="1"/>
  <c r="L374" i="1"/>
  <c r="L582" i="1" s="1"/>
  <c r="T374" i="1"/>
  <c r="T582" i="1" s="1"/>
  <c r="BO374" i="1"/>
  <c r="BO582" i="1" s="1"/>
  <c r="CB374" i="1"/>
  <c r="CB582" i="1" s="1"/>
  <c r="CA374" i="1"/>
  <c r="CA582" i="1" s="1"/>
  <c r="BZ374" i="1"/>
  <c r="BZ582" i="1" s="1"/>
  <c r="BY374" i="1"/>
  <c r="BY582" i="1" s="1"/>
  <c r="BX374" i="1"/>
  <c r="BX582" i="1" s="1"/>
  <c r="BV374" i="1"/>
  <c r="BV582" i="1" s="1"/>
  <c r="CC374" i="1"/>
  <c r="CC582" i="1" s="1"/>
  <c r="AJ374" i="1"/>
  <c r="AJ582" i="1" s="1"/>
  <c r="BC406" i="1"/>
  <c r="BC614" i="1" s="1"/>
  <c r="AI345" i="1"/>
  <c r="AI553" i="1" s="1"/>
  <c r="BV406" i="1"/>
  <c r="BV614" i="1" s="1"/>
  <c r="CL345" i="1"/>
  <c r="CL553" i="1" s="1"/>
  <c r="AD406" i="1"/>
  <c r="AD614" i="1" s="1"/>
  <c r="BL406" i="1"/>
  <c r="BL614" i="1" s="1"/>
  <c r="CH345" i="1"/>
  <c r="CH553" i="1" s="1"/>
  <c r="BW345" i="1"/>
  <c r="BW553" i="1" s="1"/>
  <c r="T345" i="1"/>
  <c r="T553" i="1" s="1"/>
  <c r="N345" i="1"/>
  <c r="N553" i="1" s="1"/>
  <c r="AU218" i="1"/>
  <c r="AU426" i="1" s="1"/>
  <c r="CI218" i="1"/>
  <c r="CI426" i="1" s="1"/>
  <c r="BY218" i="1"/>
  <c r="BY426" i="1" s="1"/>
  <c r="CF218" i="1"/>
  <c r="CF426" i="1" s="1"/>
  <c r="L218" i="1"/>
  <c r="L426" i="1" s="1"/>
  <c r="U218" i="1"/>
  <c r="U426" i="1" s="1"/>
  <c r="AO218" i="1"/>
  <c r="AO426" i="1" s="1"/>
  <c r="AV218" i="1"/>
  <c r="AV426" i="1" s="1"/>
  <c r="BB218" i="1"/>
  <c r="BB426" i="1" s="1"/>
  <c r="BV218" i="1"/>
  <c r="BV426" i="1" s="1"/>
  <c r="BC218" i="1"/>
  <c r="BC426" i="1" s="1"/>
  <c r="BQ218" i="1"/>
  <c r="BQ426" i="1" s="1"/>
  <c r="BX218" i="1"/>
  <c r="BX426" i="1" s="1"/>
  <c r="CE218" i="1"/>
  <c r="CE426" i="1" s="1"/>
  <c r="K218" i="1"/>
  <c r="K426" i="1" s="1"/>
  <c r="AD218" i="1"/>
  <c r="AD426" i="1" s="1"/>
  <c r="AN218" i="1"/>
  <c r="AN426" i="1" s="1"/>
  <c r="AT218" i="1"/>
  <c r="AT426" i="1" s="1"/>
  <c r="CD218" i="1"/>
  <c r="CD426" i="1" s="1"/>
  <c r="BI218" i="1"/>
  <c r="BI426" i="1" s="1"/>
  <c r="BP218" i="1"/>
  <c r="BP426" i="1" s="1"/>
  <c r="BW218" i="1"/>
  <c r="BW426" i="1" s="1"/>
  <c r="CK218" i="1"/>
  <c r="CK426" i="1" s="1"/>
  <c r="R218" i="1"/>
  <c r="R426" i="1" s="1"/>
  <c r="AC218" i="1"/>
  <c r="AC426" i="1" s="1"/>
  <c r="AL218" i="1"/>
  <c r="AL426" i="1" s="1"/>
  <c r="T218" i="1"/>
  <c r="T426" i="1" s="1"/>
  <c r="CL218" i="1"/>
  <c r="CL426" i="1" s="1"/>
  <c r="BA218" i="1"/>
  <c r="BA426" i="1" s="1"/>
  <c r="BH218" i="1"/>
  <c r="BH426" i="1" s="1"/>
  <c r="BO218" i="1"/>
  <c r="BO426" i="1" s="1"/>
  <c r="CC218" i="1"/>
  <c r="CC426" i="1" s="1"/>
  <c r="CJ218" i="1"/>
  <c r="CJ426" i="1" s="1"/>
  <c r="Q218" i="1"/>
  <c r="Q426" i="1" s="1"/>
  <c r="Z218" i="1"/>
  <c r="Z426" i="1" s="1"/>
  <c r="AF218" i="1"/>
  <c r="AF426" i="1" s="1"/>
  <c r="AS218" i="1"/>
  <c r="AS426" i="1" s="1"/>
  <c r="AZ218" i="1"/>
  <c r="AZ426" i="1" s="1"/>
  <c r="BG218" i="1"/>
  <c r="BG426" i="1" s="1"/>
  <c r="BU218" i="1"/>
  <c r="BU426" i="1" s="1"/>
  <c r="CB218" i="1"/>
  <c r="CB426" i="1" s="1"/>
  <c r="CH218" i="1"/>
  <c r="CH426" i="1" s="1"/>
  <c r="N218" i="1"/>
  <c r="N426" i="1" s="1"/>
  <c r="AP218" i="1"/>
  <c r="AP426" i="1" s="1"/>
  <c r="AJ218" i="1"/>
  <c r="AJ426" i="1" s="1"/>
  <c r="AR218" i="1"/>
  <c r="AR426" i="1" s="1"/>
  <c r="AY218" i="1"/>
  <c r="AY426" i="1" s="1"/>
  <c r="BM218" i="1"/>
  <c r="BM426" i="1" s="1"/>
  <c r="BT218" i="1"/>
  <c r="BT426" i="1" s="1"/>
  <c r="BZ218" i="1"/>
  <c r="BZ426" i="1" s="1"/>
  <c r="BS218" i="1"/>
  <c r="BS426" i="1" s="1"/>
  <c r="AX218" i="1"/>
  <c r="AX426" i="1" s="1"/>
  <c r="AM218" i="1"/>
  <c r="AM426" i="1" s="1"/>
  <c r="X218" i="1"/>
  <c r="X426" i="1" s="1"/>
  <c r="AI218" i="1"/>
  <c r="AI426" i="1" s="1"/>
  <c r="AQ218" i="1"/>
  <c r="AQ426" i="1" s="1"/>
  <c r="BE218" i="1"/>
  <c r="BE426" i="1" s="1"/>
  <c r="BL218" i="1"/>
  <c r="BL426" i="1" s="1"/>
  <c r="BR218" i="1"/>
  <c r="BR426" i="1" s="1"/>
  <c r="BF218" i="1"/>
  <c r="BF426" i="1" s="1"/>
  <c r="O218" i="1"/>
  <c r="O426" i="1" s="1"/>
  <c r="CG218" i="1"/>
  <c r="CG426" i="1" s="1"/>
  <c r="M218" i="1"/>
  <c r="M426" i="1" s="1"/>
  <c r="W218" i="1"/>
  <c r="W426" i="1" s="1"/>
  <c r="AG218" i="1"/>
  <c r="AG426" i="1" s="1"/>
  <c r="AW218" i="1"/>
  <c r="AW426" i="1" s="1"/>
  <c r="BD218" i="1"/>
  <c r="BD426" i="1" s="1"/>
  <c r="BJ218" i="1"/>
  <c r="BJ426" i="1" s="1"/>
  <c r="BN218" i="1"/>
  <c r="BN426" i="1" s="1"/>
  <c r="BK312" i="1"/>
  <c r="BK520" i="1" s="1"/>
  <c r="AM312" i="1"/>
  <c r="AM520" i="1" s="1"/>
  <c r="N312" i="1"/>
  <c r="N520" i="1" s="1"/>
  <c r="AV312" i="1"/>
  <c r="AV520" i="1" s="1"/>
  <c r="AU312" i="1"/>
  <c r="AU520" i="1" s="1"/>
  <c r="AJ312" i="1"/>
  <c r="AJ520" i="1" s="1"/>
  <c r="AZ312" i="1"/>
  <c r="AZ520" i="1" s="1"/>
  <c r="AA312" i="1"/>
  <c r="AA520" i="1" s="1"/>
  <c r="BO312" i="1"/>
  <c r="BO520" i="1" s="1"/>
  <c r="CJ312" i="1"/>
  <c r="CJ520" i="1" s="1"/>
  <c r="CH312" i="1"/>
  <c r="CH520" i="1" s="1"/>
  <c r="AX312" i="1"/>
  <c r="AX520" i="1" s="1"/>
  <c r="BT329" i="1"/>
  <c r="BT537" i="1" s="1"/>
  <c r="BV264" i="1"/>
  <c r="BV472" i="1" s="1"/>
  <c r="AP215" i="1"/>
  <c r="AP423" i="1" s="1"/>
  <c r="AN329" i="1"/>
  <c r="AN537" i="1" s="1"/>
  <c r="BM328" i="1"/>
  <c r="BM536" i="1" s="1"/>
  <c r="AD328" i="1"/>
  <c r="AD536" i="1" s="1"/>
  <c r="BJ315" i="1"/>
  <c r="BJ523" i="1" s="1"/>
  <c r="BF264" i="1"/>
  <c r="BF472" i="1" s="1"/>
  <c r="BU215" i="1"/>
  <c r="BU423" i="1" s="1"/>
  <c r="M215" i="1"/>
  <c r="M423" i="1" s="1"/>
  <c r="Q328" i="1"/>
  <c r="Q536" i="1" s="1"/>
  <c r="BU328" i="1"/>
  <c r="BU536" i="1" s="1"/>
  <c r="CC215" i="1"/>
  <c r="CC423" i="1" s="1"/>
  <c r="DW260" i="1"/>
  <c r="DW468" i="1" s="1"/>
  <c r="FD260" i="1"/>
  <c r="FD468" i="1" s="1"/>
  <c r="BK215" i="1"/>
  <c r="BK423" i="1" s="1"/>
  <c r="BD328" i="1"/>
  <c r="BD536" i="1" s="1"/>
  <c r="AU276" i="1"/>
  <c r="AU484" i="1" s="1"/>
  <c r="AY276" i="1"/>
  <c r="AY484" i="1" s="1"/>
  <c r="AW276" i="1"/>
  <c r="AW484" i="1" s="1"/>
  <c r="O276" i="1"/>
  <c r="O484" i="1" s="1"/>
  <c r="Z276" i="1"/>
  <c r="Z484" i="1" s="1"/>
  <c r="BL276" i="1"/>
  <c r="BL484" i="1" s="1"/>
  <c r="BP276" i="1"/>
  <c r="BP484" i="1" s="1"/>
  <c r="CD276" i="1"/>
  <c r="CD484" i="1" s="1"/>
  <c r="AS276" i="1"/>
  <c r="AS484" i="1" s="1"/>
  <c r="FE239" i="1"/>
  <c r="FE447" i="1" s="1"/>
  <c r="CT239" i="1"/>
  <c r="CT447" i="1" s="1"/>
  <c r="FF239" i="1"/>
  <c r="FF447" i="1" s="1"/>
  <c r="DS239" i="1"/>
  <c r="DS447" i="1" s="1"/>
  <c r="DG239" i="1"/>
  <c r="DG447" i="1" s="1"/>
  <c r="CS239" i="1"/>
  <c r="CS447" i="1" s="1"/>
  <c r="DB239" i="1"/>
  <c r="DB447" i="1" s="1"/>
  <c r="EA239" i="1"/>
  <c r="EA447" i="1" s="1"/>
  <c r="DO239" i="1"/>
  <c r="DO447" i="1" s="1"/>
  <c r="DA239" i="1"/>
  <c r="DA447" i="1" s="1"/>
  <c r="DJ239" i="1"/>
  <c r="DJ447" i="1" s="1"/>
  <c r="EI239" i="1"/>
  <c r="EI447" i="1" s="1"/>
  <c r="DW239" i="1"/>
  <c r="DW447" i="1" s="1"/>
  <c r="DI239" i="1"/>
  <c r="DI447" i="1" s="1"/>
  <c r="DR239" i="1"/>
  <c r="DR447" i="1" s="1"/>
  <c r="EQ239" i="1"/>
  <c r="EQ447" i="1" s="1"/>
  <c r="EE239" i="1"/>
  <c r="EE447" i="1" s="1"/>
  <c r="DQ239" i="1"/>
  <c r="DQ447" i="1" s="1"/>
  <c r="DZ239" i="1"/>
  <c r="DZ447" i="1" s="1"/>
  <c r="CM239" i="1"/>
  <c r="CM447" i="1" s="1"/>
  <c r="EY239" i="1"/>
  <c r="EY447" i="1" s="1"/>
  <c r="EM239" i="1"/>
  <c r="EM447" i="1" s="1"/>
  <c r="DY239" i="1"/>
  <c r="DY447" i="1" s="1"/>
  <c r="EH239" i="1"/>
  <c r="EH447" i="1" s="1"/>
  <c r="CU239" i="1"/>
  <c r="CU447" i="1" s="1"/>
  <c r="EU239" i="1"/>
  <c r="EU447" i="1" s="1"/>
  <c r="EG239" i="1"/>
  <c r="EG447" i="1" s="1"/>
  <c r="EP239" i="1"/>
  <c r="EP447" i="1" s="1"/>
  <c r="DC239" i="1"/>
  <c r="DC447" i="1" s="1"/>
  <c r="CQ239" i="1"/>
  <c r="CQ447" i="1" s="1"/>
  <c r="FC239" i="1"/>
  <c r="FC447" i="1" s="1"/>
  <c r="EO239" i="1"/>
  <c r="EO447" i="1" s="1"/>
  <c r="EX239" i="1"/>
  <c r="EX447" i="1" s="1"/>
  <c r="DK239" i="1"/>
  <c r="DK447" i="1" s="1"/>
  <c r="CY239" i="1"/>
  <c r="CY447" i="1" s="1"/>
  <c r="EW239" i="1"/>
  <c r="EW447" i="1" s="1"/>
  <c r="AX239" i="1"/>
  <c r="AX447" i="1" s="1"/>
  <c r="AU239" i="1"/>
  <c r="AU447" i="1" s="1"/>
  <c r="AD239" i="1"/>
  <c r="AD447" i="1" s="1"/>
  <c r="BC239" i="1"/>
  <c r="BC447" i="1" s="1"/>
  <c r="AO239" i="1"/>
  <c r="AO447" i="1" s="1"/>
  <c r="BK239" i="1"/>
  <c r="BK447" i="1" s="1"/>
  <c r="AW239" i="1"/>
  <c r="AW447" i="1" s="1"/>
  <c r="BS239" i="1"/>
  <c r="BS447" i="1" s="1"/>
  <c r="BE239" i="1"/>
  <c r="BE447" i="1" s="1"/>
  <c r="CA239" i="1"/>
  <c r="CA447" i="1" s="1"/>
  <c r="BM239" i="1"/>
  <c r="BM447" i="1" s="1"/>
  <c r="O239" i="1"/>
  <c r="O447" i="1" s="1"/>
  <c r="CI239" i="1"/>
  <c r="CI447" i="1" s="1"/>
  <c r="BU239" i="1"/>
  <c r="BU447" i="1" s="1"/>
  <c r="AA239" i="1"/>
  <c r="AA447" i="1" s="1"/>
  <c r="CC239" i="1"/>
  <c r="CC447" i="1" s="1"/>
  <c r="AP239" i="1"/>
  <c r="AP447" i="1" s="1"/>
  <c r="AM239" i="1"/>
  <c r="AM447" i="1" s="1"/>
  <c r="R239" i="1"/>
  <c r="R447" i="1" s="1"/>
  <c r="CK239" i="1"/>
  <c r="CK447" i="1" s="1"/>
  <c r="BI394" i="1"/>
  <c r="BI602" i="1" s="1"/>
  <c r="AD333" i="1"/>
  <c r="AD541" i="1" s="1"/>
  <c r="BF316" i="1"/>
  <c r="BF524" i="1" s="1"/>
  <c r="EB314" i="1"/>
  <c r="EB522" i="1" s="1"/>
  <c r="W357" i="1"/>
  <c r="W565" i="1" s="1"/>
  <c r="M357" i="1"/>
  <c r="M565" i="1" s="1"/>
  <c r="CG357" i="1"/>
  <c r="CG565" i="1" s="1"/>
  <c r="AI349" i="1"/>
  <c r="AI557" i="1" s="1"/>
  <c r="AR321" i="1"/>
  <c r="AR529" i="1" s="1"/>
  <c r="AQ321" i="1"/>
  <c r="AQ529" i="1" s="1"/>
  <c r="BT316" i="1"/>
  <c r="BT524" i="1" s="1"/>
  <c r="FF314" i="1"/>
  <c r="FF522" i="1" s="1"/>
  <c r="CL321" i="1"/>
  <c r="CL529" i="1" s="1"/>
  <c r="T321" i="1"/>
  <c r="T529" i="1" s="1"/>
  <c r="AN392" i="1"/>
  <c r="AN600" i="1" s="1"/>
  <c r="BQ392" i="1"/>
  <c r="BQ600" i="1" s="1"/>
  <c r="CG316" i="1"/>
  <c r="CG524" i="1" s="1"/>
  <c r="BJ307" i="1"/>
  <c r="BJ515" i="1" s="1"/>
  <c r="AW307" i="1"/>
  <c r="AW515" i="1" s="1"/>
  <c r="U307" i="1"/>
  <c r="U515" i="1" s="1"/>
  <c r="ED286" i="1"/>
  <c r="ED494" i="1" s="1"/>
  <c r="AM307" i="1"/>
  <c r="AM515" i="1" s="1"/>
  <c r="CW286" i="1"/>
  <c r="CW494" i="1" s="1"/>
  <c r="BN312" i="1"/>
  <c r="BN520" i="1" s="1"/>
  <c r="BG312" i="1"/>
  <c r="BG520" i="1" s="1"/>
  <c r="AR312" i="1"/>
  <c r="AR520" i="1" s="1"/>
  <c r="X312" i="1"/>
  <c r="X520" i="1" s="1"/>
  <c r="BZ312" i="1"/>
  <c r="BZ520" i="1" s="1"/>
  <c r="T307" i="1"/>
  <c r="T515" i="1" s="1"/>
  <c r="DK286" i="1"/>
  <c r="DK494" i="1" s="1"/>
  <c r="EG318" i="1"/>
  <c r="EG526" i="1" s="1"/>
  <c r="CJ307" i="1"/>
  <c r="CJ515" i="1" s="1"/>
  <c r="EH286" i="1"/>
  <c r="EH494" i="1" s="1"/>
  <c r="K316" i="1"/>
  <c r="K524" i="1" s="1"/>
  <c r="CE316" i="1"/>
  <c r="CE524" i="1" s="1"/>
  <c r="BZ316" i="1"/>
  <c r="BZ524" i="1" s="1"/>
  <c r="BS316" i="1"/>
  <c r="BS524" i="1" s="1"/>
  <c r="BM316" i="1"/>
  <c r="BM524" i="1" s="1"/>
  <c r="BA307" i="1"/>
  <c r="BA515" i="1" s="1"/>
  <c r="BN307" i="1"/>
  <c r="BN515" i="1" s="1"/>
  <c r="CB307" i="1"/>
  <c r="CB515" i="1" s="1"/>
  <c r="W269" i="1"/>
  <c r="W477" i="1" s="1"/>
  <c r="DQ301" i="1"/>
  <c r="DQ509" i="1" s="1"/>
  <c r="EV301" i="1"/>
  <c r="EV509" i="1" s="1"/>
  <c r="EI301" i="1"/>
  <c r="EI509" i="1" s="1"/>
  <c r="EB301" i="1"/>
  <c r="EB509" i="1" s="1"/>
  <c r="DU301" i="1"/>
  <c r="DU509" i="1" s="1"/>
  <c r="DN301" i="1"/>
  <c r="DN509" i="1" s="1"/>
  <c r="DG301" i="1"/>
  <c r="DG509" i="1" s="1"/>
  <c r="BV269" i="1"/>
  <c r="BV477" i="1" s="1"/>
  <c r="AC312" i="1"/>
  <c r="AC520" i="1" s="1"/>
  <c r="O312" i="1"/>
  <c r="O520" i="1" s="1"/>
  <c r="BT312" i="1"/>
  <c r="BT520" i="1" s="1"/>
  <c r="AC321" i="1"/>
  <c r="AC529" i="1" s="1"/>
  <c r="BZ269" i="1"/>
  <c r="BZ477" i="1" s="1"/>
  <c r="EO301" i="1"/>
  <c r="EO509" i="1" s="1"/>
  <c r="M269" i="1"/>
  <c r="M477" i="1" s="1"/>
  <c r="CG269" i="1"/>
  <c r="CG477" i="1" s="1"/>
  <c r="CA269" i="1"/>
  <c r="CA477" i="1" s="1"/>
  <c r="BT269" i="1"/>
  <c r="BT477" i="1" s="1"/>
  <c r="BM269" i="1"/>
  <c r="BM477" i="1" s="1"/>
  <c r="AY269" i="1"/>
  <c r="AY477" i="1" s="1"/>
  <c r="BC246" i="1"/>
  <c r="BC454" i="1" s="1"/>
  <c r="N246" i="1"/>
  <c r="N454" i="1" s="1"/>
  <c r="L376" i="1"/>
  <c r="L584" i="1" s="1"/>
  <c r="T376" i="1"/>
  <c r="T584" i="1" s="1"/>
  <c r="CC333" i="1"/>
  <c r="CC541" i="1" s="1"/>
  <c r="AP316" i="1"/>
  <c r="AP524" i="1" s="1"/>
  <c r="DL314" i="1"/>
  <c r="DL522" i="1" s="1"/>
  <c r="AR357" i="1"/>
  <c r="AR565" i="1" s="1"/>
  <c r="AJ357" i="1"/>
  <c r="AJ565" i="1" s="1"/>
  <c r="AZ349" i="1"/>
  <c r="AZ557" i="1" s="1"/>
  <c r="AV333" i="1"/>
  <c r="AV541" i="1" s="1"/>
  <c r="W321" i="1"/>
  <c r="W529" i="1" s="1"/>
  <c r="CI333" i="1"/>
  <c r="CI541" i="1" s="1"/>
  <c r="EZ328" i="1"/>
  <c r="EZ536" i="1" s="1"/>
  <c r="U321" i="1"/>
  <c r="U529" i="1" s="1"/>
  <c r="BD316" i="1"/>
  <c r="BD524" i="1" s="1"/>
  <c r="CT314" i="1"/>
  <c r="CT522" i="1" s="1"/>
  <c r="BV321" i="1"/>
  <c r="BV529" i="1" s="1"/>
  <c r="BP392" i="1"/>
  <c r="BP600" i="1" s="1"/>
  <c r="CI392" i="1"/>
  <c r="CI600" i="1" s="1"/>
  <c r="M316" i="1"/>
  <c r="M524" i="1" s="1"/>
  <c r="AN307" i="1"/>
  <c r="AN515" i="1" s="1"/>
  <c r="BM307" i="1"/>
  <c r="BM515" i="1" s="1"/>
  <c r="AQ307" i="1"/>
  <c r="AQ515" i="1" s="1"/>
  <c r="DN286" i="1"/>
  <c r="DN494" i="1" s="1"/>
  <c r="ES286" i="1"/>
  <c r="ES494" i="1" s="1"/>
  <c r="AS316" i="1"/>
  <c r="AS524" i="1" s="1"/>
  <c r="AF312" i="1"/>
  <c r="AF520" i="1" s="1"/>
  <c r="BW312" i="1"/>
  <c r="BW520" i="1" s="1"/>
  <c r="BH312" i="1"/>
  <c r="BH520" i="1" s="1"/>
  <c r="AS312" i="1"/>
  <c r="AS520" i="1" s="1"/>
  <c r="Z312" i="1"/>
  <c r="Z520" i="1" s="1"/>
  <c r="CL307" i="1"/>
  <c r="CL515" i="1" s="1"/>
  <c r="CU286" i="1"/>
  <c r="CU494" i="1" s="1"/>
  <c r="BP307" i="1"/>
  <c r="BP515" i="1" s="1"/>
  <c r="DR286" i="1"/>
  <c r="DR494" i="1" s="1"/>
  <c r="AG316" i="1"/>
  <c r="AG524" i="1" s="1"/>
  <c r="Z316" i="1"/>
  <c r="Z524" i="1" s="1"/>
  <c r="O316" i="1"/>
  <c r="O524" i="1" s="1"/>
  <c r="CI316" i="1"/>
  <c r="CI524" i="1" s="1"/>
  <c r="CC316" i="1"/>
  <c r="CC524" i="1" s="1"/>
  <c r="BV307" i="1"/>
  <c r="BV515" i="1" s="1"/>
  <c r="CI307" i="1"/>
  <c r="CI515" i="1" s="1"/>
  <c r="BX269" i="1"/>
  <c r="BX477" i="1" s="1"/>
  <c r="CZ301" i="1"/>
  <c r="CZ509" i="1" s="1"/>
  <c r="CM301" i="1"/>
  <c r="CM509" i="1" s="1"/>
  <c r="EY301" i="1"/>
  <c r="EY509" i="1" s="1"/>
  <c r="ER301" i="1"/>
  <c r="ER509" i="1" s="1"/>
  <c r="EK301" i="1"/>
  <c r="EK509" i="1" s="1"/>
  <c r="ED301" i="1"/>
  <c r="ED509" i="1" s="1"/>
  <c r="DW301" i="1"/>
  <c r="DW509" i="1" s="1"/>
  <c r="BF269" i="1"/>
  <c r="BF477" i="1" s="1"/>
  <c r="BL312" i="1"/>
  <c r="BL520" i="1" s="1"/>
  <c r="BC312" i="1"/>
  <c r="BC520" i="1" s="1"/>
  <c r="R312" i="1"/>
  <c r="R520" i="1" s="1"/>
  <c r="AW321" i="1"/>
  <c r="AW529" i="1" s="1"/>
  <c r="CT301" i="1"/>
  <c r="CT509" i="1" s="1"/>
  <c r="EP301" i="1"/>
  <c r="EP509" i="1" s="1"/>
  <c r="AJ269" i="1"/>
  <c r="AJ477" i="1" s="1"/>
  <c r="AA269" i="1"/>
  <c r="AA477" i="1" s="1"/>
  <c r="Q269" i="1"/>
  <c r="Q477" i="1" s="1"/>
  <c r="CJ269" i="1"/>
  <c r="CJ477" i="1" s="1"/>
  <c r="CC269" i="1"/>
  <c r="CC477" i="1" s="1"/>
  <c r="BO269" i="1"/>
  <c r="BO477" i="1" s="1"/>
  <c r="CJ376" i="1"/>
  <c r="CJ584" i="1" s="1"/>
  <c r="BU333" i="1"/>
  <c r="BU541" i="1" s="1"/>
  <c r="AF316" i="1"/>
  <c r="AF524" i="1" s="1"/>
  <c r="DD314" i="1"/>
  <c r="DD522" i="1" s="1"/>
  <c r="AZ357" i="1"/>
  <c r="AZ565" i="1" s="1"/>
  <c r="AS357" i="1"/>
  <c r="AS565" i="1" s="1"/>
  <c r="BH349" i="1"/>
  <c r="BH557" i="1" s="1"/>
  <c r="CF321" i="1"/>
  <c r="CF529" i="1" s="1"/>
  <c r="L321" i="1"/>
  <c r="L529" i="1" s="1"/>
  <c r="O333" i="1"/>
  <c r="O541" i="1" s="1"/>
  <c r="CN328" i="1"/>
  <c r="CN536" i="1" s="1"/>
  <c r="CE321" i="1"/>
  <c r="CE529" i="1" s="1"/>
  <c r="K321" i="1"/>
  <c r="K529" i="1" s="1"/>
  <c r="AV316" i="1"/>
  <c r="AV524" i="1" s="1"/>
  <c r="BN321" i="1"/>
  <c r="BN529" i="1" s="1"/>
  <c r="O392" i="1"/>
  <c r="O600" i="1" s="1"/>
  <c r="CL333" i="1"/>
  <c r="CL541" i="1" s="1"/>
  <c r="EE328" i="1"/>
  <c r="EE536" i="1" s="1"/>
  <c r="Z307" i="1"/>
  <c r="Z515" i="1" s="1"/>
  <c r="BU307" i="1"/>
  <c r="BU515" i="1" s="1"/>
  <c r="AY307" i="1"/>
  <c r="AY515" i="1" s="1"/>
  <c r="DF286" i="1"/>
  <c r="DF494" i="1" s="1"/>
  <c r="EK286" i="1"/>
  <c r="EK494" i="1" s="1"/>
  <c r="K312" i="1"/>
  <c r="K520" i="1" s="1"/>
  <c r="CE312" i="1"/>
  <c r="CE520" i="1" s="1"/>
  <c r="BP312" i="1"/>
  <c r="BP520" i="1" s="1"/>
  <c r="BA312" i="1"/>
  <c r="BA520" i="1" s="1"/>
  <c r="AL312" i="1"/>
  <c r="AL520" i="1" s="1"/>
  <c r="CA307" i="1"/>
  <c r="CA515" i="1" s="1"/>
  <c r="EY286" i="1"/>
  <c r="EY494" i="1" s="1"/>
  <c r="CM286" i="1"/>
  <c r="CM494" i="1" s="1"/>
  <c r="BQ316" i="1"/>
  <c r="BQ524" i="1" s="1"/>
  <c r="BD307" i="1"/>
  <c r="BD515" i="1" s="1"/>
  <c r="DJ286" i="1"/>
  <c r="DJ494" i="1" s="1"/>
  <c r="AQ316" i="1"/>
  <c r="AQ524" i="1" s="1"/>
  <c r="AL316" i="1"/>
  <c r="AL524" i="1" s="1"/>
  <c r="AA316" i="1"/>
  <c r="AA524" i="1" s="1"/>
  <c r="R316" i="1"/>
  <c r="R524" i="1" s="1"/>
  <c r="CK316" i="1"/>
  <c r="CK524" i="1" s="1"/>
  <c r="CG307" i="1"/>
  <c r="CG515" i="1" s="1"/>
  <c r="W307" i="1"/>
  <c r="W515" i="1" s="1"/>
  <c r="BP269" i="1"/>
  <c r="BP477" i="1" s="1"/>
  <c r="DH301" i="1"/>
  <c r="DH509" i="1" s="1"/>
  <c r="CU301" i="1"/>
  <c r="CU509" i="1" s="1"/>
  <c r="CN301" i="1"/>
  <c r="CN509" i="1" s="1"/>
  <c r="EZ301" i="1"/>
  <c r="EZ509" i="1" s="1"/>
  <c r="ES301" i="1"/>
  <c r="ES509" i="1" s="1"/>
  <c r="EL301" i="1"/>
  <c r="EL509" i="1" s="1"/>
  <c r="EE301" i="1"/>
  <c r="EE509" i="1" s="1"/>
  <c r="AX269" i="1"/>
  <c r="AX477" i="1" s="1"/>
  <c r="T312" i="1"/>
  <c r="T520" i="1" s="1"/>
  <c r="CB312" i="1"/>
  <c r="CB520" i="1" s="1"/>
  <c r="BS312" i="1"/>
  <c r="BS520" i="1" s="1"/>
  <c r="AO312" i="1"/>
  <c r="AO520" i="1" s="1"/>
  <c r="CB246" i="1"/>
  <c r="CB454" i="1" s="1"/>
  <c r="DZ301" i="1"/>
  <c r="DZ509" i="1" s="1"/>
  <c r="DR301" i="1"/>
  <c r="DR509" i="1" s="1"/>
  <c r="AS269" i="1"/>
  <c r="AS477" i="1" s="1"/>
  <c r="AM269" i="1"/>
  <c r="AM477" i="1" s="1"/>
  <c r="AC269" i="1"/>
  <c r="AC477" i="1" s="1"/>
  <c r="R269" i="1"/>
  <c r="R477" i="1" s="1"/>
  <c r="CK269" i="1"/>
  <c r="CK477" i="1" s="1"/>
  <c r="BW269" i="1"/>
  <c r="BW477" i="1" s="1"/>
  <c r="CF246" i="1"/>
  <c r="CF454" i="1" s="1"/>
  <c r="M219" i="1"/>
  <c r="M427" i="1" s="1"/>
  <c r="EG301" i="1"/>
  <c r="EG509" i="1" s="1"/>
  <c r="AP394" i="1"/>
  <c r="AP602" i="1" s="1"/>
  <c r="BV376" i="1"/>
  <c r="BV584" i="1" s="1"/>
  <c r="BY372" i="1"/>
  <c r="BY580" i="1" s="1"/>
  <c r="BM333" i="1"/>
  <c r="BM541" i="1" s="1"/>
  <c r="CV314" i="1"/>
  <c r="CV522" i="1" s="1"/>
  <c r="BW321" i="1"/>
  <c r="BW529" i="1" s="1"/>
  <c r="AN316" i="1"/>
  <c r="AN524" i="1" s="1"/>
  <c r="BF321" i="1"/>
  <c r="BF529" i="1" s="1"/>
  <c r="BY392" i="1"/>
  <c r="BY600" i="1" s="1"/>
  <c r="AC392" i="1"/>
  <c r="AC600" i="1" s="1"/>
  <c r="T333" i="1"/>
  <c r="T541" i="1" s="1"/>
  <c r="L307" i="1"/>
  <c r="L515" i="1" s="1"/>
  <c r="CC307" i="1"/>
  <c r="CC515" i="1" s="1"/>
  <c r="BG307" i="1"/>
  <c r="BG515" i="1" s="1"/>
  <c r="CX286" i="1"/>
  <c r="CX494" i="1" s="1"/>
  <c r="CF316" i="1"/>
  <c r="CF524" i="1" s="1"/>
  <c r="CD307" i="1"/>
  <c r="CD515" i="1" s="1"/>
  <c r="EC286" i="1"/>
  <c r="EC494" i="1" s="1"/>
  <c r="U312" i="1"/>
  <c r="U520" i="1" s="1"/>
  <c r="BX312" i="1"/>
  <c r="BX520" i="1" s="1"/>
  <c r="BI312" i="1"/>
  <c r="BI520" i="1" s="1"/>
  <c r="AT312" i="1"/>
  <c r="AT520" i="1" s="1"/>
  <c r="BQ307" i="1"/>
  <c r="BQ515" i="1" s="1"/>
  <c r="EQ286" i="1"/>
  <c r="EQ494" i="1" s="1"/>
  <c r="AJ316" i="1"/>
  <c r="AJ524" i="1" s="1"/>
  <c r="AT307" i="1"/>
  <c r="AT515" i="1" s="1"/>
  <c r="DB286" i="1"/>
  <c r="DB494" i="1" s="1"/>
  <c r="AY316" i="1"/>
  <c r="AY524" i="1" s="1"/>
  <c r="AT316" i="1"/>
  <c r="AT524" i="1" s="1"/>
  <c r="AM316" i="1"/>
  <c r="AM524" i="1" s="1"/>
  <c r="AD316" i="1"/>
  <c r="AD524" i="1" s="1"/>
  <c r="BX307" i="1"/>
  <c r="BX515" i="1" s="1"/>
  <c r="O307" i="1"/>
  <c r="O515" i="1" s="1"/>
  <c r="AL307" i="1"/>
  <c r="AL515" i="1" s="1"/>
  <c r="BH269" i="1"/>
  <c r="BH477" i="1" s="1"/>
  <c r="DP301" i="1"/>
  <c r="DP509" i="1" s="1"/>
  <c r="DC301" i="1"/>
  <c r="DC509" i="1" s="1"/>
  <c r="CV301" i="1"/>
  <c r="CV509" i="1" s="1"/>
  <c r="CO301" i="1"/>
  <c r="CO509" i="1" s="1"/>
  <c r="FA301" i="1"/>
  <c r="FA509" i="1" s="1"/>
  <c r="ET301" i="1"/>
  <c r="ET509" i="1" s="1"/>
  <c r="EM301" i="1"/>
  <c r="EM509" i="1" s="1"/>
  <c r="AP269" i="1"/>
  <c r="AP477" i="1" s="1"/>
  <c r="AP312" i="1"/>
  <c r="AP520" i="1" s="1"/>
  <c r="AD312" i="1"/>
  <c r="AD520" i="1" s="1"/>
  <c r="CI312" i="1"/>
  <c r="CI520" i="1" s="1"/>
  <c r="BE312" i="1"/>
  <c r="BE520" i="1" s="1"/>
  <c r="BR269" i="1"/>
  <c r="BR477" i="1" s="1"/>
  <c r="FF301" i="1"/>
  <c r="FF509" i="1" s="1"/>
  <c r="EX301" i="1"/>
  <c r="EX509" i="1" s="1"/>
  <c r="BA269" i="1"/>
  <c r="BA477" i="1" s="1"/>
  <c r="AU269" i="1"/>
  <c r="AU477" i="1" s="1"/>
  <c r="AN269" i="1"/>
  <c r="AN477" i="1" s="1"/>
  <c r="AD269" i="1"/>
  <c r="AD477" i="1" s="1"/>
  <c r="K269" i="1"/>
  <c r="K477" i="1" s="1"/>
  <c r="CE269" i="1"/>
  <c r="CE477" i="1" s="1"/>
  <c r="L246" i="1"/>
  <c r="L454" i="1" s="1"/>
  <c r="AQ246" i="1"/>
  <c r="AQ454" i="1" s="1"/>
  <c r="CG219" i="1"/>
  <c r="CG427" i="1" s="1"/>
  <c r="AD376" i="1"/>
  <c r="AD584" i="1" s="1"/>
  <c r="N394" i="1"/>
  <c r="N602" i="1" s="1"/>
  <c r="BX376" i="1"/>
  <c r="BX584" i="1" s="1"/>
  <c r="BE333" i="1"/>
  <c r="BE541" i="1" s="1"/>
  <c r="CD316" i="1"/>
  <c r="CD524" i="1" s="1"/>
  <c r="CN314" i="1"/>
  <c r="CN522" i="1" s="1"/>
  <c r="BP357" i="1"/>
  <c r="BP565" i="1" s="1"/>
  <c r="BI357" i="1"/>
  <c r="BI565" i="1" s="1"/>
  <c r="AD349" i="1"/>
  <c r="AD557" i="1" s="1"/>
  <c r="BX349" i="1"/>
  <c r="BX557" i="1" s="1"/>
  <c r="BP321" i="1"/>
  <c r="BP529" i="1" s="1"/>
  <c r="BO321" i="1"/>
  <c r="BO529" i="1" s="1"/>
  <c r="AC316" i="1"/>
  <c r="AC524" i="1" s="1"/>
  <c r="BG392" i="1"/>
  <c r="BG600" i="1" s="1"/>
  <c r="EA328" i="1"/>
  <c r="EA536" i="1" s="1"/>
  <c r="AX321" i="1"/>
  <c r="AX529" i="1" s="1"/>
  <c r="CH392" i="1"/>
  <c r="CH600" i="1" s="1"/>
  <c r="AP392" i="1"/>
  <c r="AP600" i="1" s="1"/>
  <c r="BM357" i="1"/>
  <c r="BM565" i="1" s="1"/>
  <c r="R307" i="1"/>
  <c r="R515" i="1" s="1"/>
  <c r="CK307" i="1"/>
  <c r="CK515" i="1" s="1"/>
  <c r="BO307" i="1"/>
  <c r="BO515" i="1" s="1"/>
  <c r="CP286" i="1"/>
  <c r="CP494" i="1" s="1"/>
  <c r="AZ316" i="1"/>
  <c r="AZ524" i="1" s="1"/>
  <c r="BS307" i="1"/>
  <c r="BS515" i="1" s="1"/>
  <c r="DU286" i="1"/>
  <c r="DU494" i="1" s="1"/>
  <c r="BX316" i="1"/>
  <c r="BX524" i="1" s="1"/>
  <c r="AG312" i="1"/>
  <c r="AG520" i="1" s="1"/>
  <c r="L312" i="1"/>
  <c r="L520" i="1" s="1"/>
  <c r="CF312" i="1"/>
  <c r="CF520" i="1" s="1"/>
  <c r="BQ312" i="1"/>
  <c r="BQ520" i="1" s="1"/>
  <c r="BB312" i="1"/>
  <c r="BB520" i="1" s="1"/>
  <c r="BF307" i="1"/>
  <c r="BF515" i="1" s="1"/>
  <c r="EI286" i="1"/>
  <c r="EI494" i="1" s="1"/>
  <c r="AI307" i="1"/>
  <c r="AI515" i="1" s="1"/>
  <c r="FF286" i="1"/>
  <c r="FF494" i="1" s="1"/>
  <c r="CT286" i="1"/>
  <c r="CT494" i="1" s="1"/>
  <c r="BG316" i="1"/>
  <c r="BG524" i="1" s="1"/>
  <c r="BB316" i="1"/>
  <c r="BB524" i="1" s="1"/>
  <c r="AU316" i="1"/>
  <c r="AU524" i="1" s="1"/>
  <c r="AO316" i="1"/>
  <c r="AO524" i="1" s="1"/>
  <c r="M307" i="1"/>
  <c r="M515" i="1" s="1"/>
  <c r="AF307" i="1"/>
  <c r="AF515" i="1" s="1"/>
  <c r="AV307" i="1"/>
  <c r="AV515" i="1" s="1"/>
  <c r="AZ269" i="1"/>
  <c r="AZ477" i="1" s="1"/>
  <c r="DX301" i="1"/>
  <c r="DX509" i="1" s="1"/>
  <c r="DK301" i="1"/>
  <c r="DK509" i="1" s="1"/>
  <c r="DD301" i="1"/>
  <c r="DD509" i="1" s="1"/>
  <c r="CW301" i="1"/>
  <c r="CW509" i="1" s="1"/>
  <c r="CP301" i="1"/>
  <c r="CP509" i="1" s="1"/>
  <c r="FB301" i="1"/>
  <c r="FB509" i="1" s="1"/>
  <c r="EU301" i="1"/>
  <c r="EU509" i="1" s="1"/>
  <c r="AF269" i="1"/>
  <c r="AF477" i="1" s="1"/>
  <c r="BF312" i="1"/>
  <c r="BF520" i="1" s="1"/>
  <c r="AW312" i="1"/>
  <c r="AW520" i="1" s="1"/>
  <c r="Q312" i="1"/>
  <c r="Q520" i="1" s="1"/>
  <c r="BU312" i="1"/>
  <c r="BU520" i="1" s="1"/>
  <c r="CL246" i="1"/>
  <c r="CL454" i="1" s="1"/>
  <c r="DB301" i="1"/>
  <c r="DB509" i="1" s="1"/>
  <c r="CS301" i="1"/>
  <c r="CS509" i="1" s="1"/>
  <c r="BI269" i="1"/>
  <c r="BI477" i="1" s="1"/>
  <c r="BC269" i="1"/>
  <c r="BC477" i="1" s="1"/>
  <c r="AV269" i="1"/>
  <c r="AV477" i="1" s="1"/>
  <c r="AO269" i="1"/>
  <c r="AO477" i="1" s="1"/>
  <c r="U269" i="1"/>
  <c r="U477" i="1" s="1"/>
  <c r="AP219" i="1"/>
  <c r="AP427" i="1" s="1"/>
  <c r="BA246" i="1"/>
  <c r="BA454" i="1" s="1"/>
  <c r="R236" i="1"/>
  <c r="R444" i="1" s="1"/>
  <c r="CA219" i="1"/>
  <c r="CA427" i="1" s="1"/>
  <c r="AW333" i="1"/>
  <c r="AW541" i="1" s="1"/>
  <c r="BV316" i="1"/>
  <c r="BV524" i="1" s="1"/>
  <c r="ER314" i="1"/>
  <c r="ER522" i="1" s="1"/>
  <c r="AW357" i="1"/>
  <c r="AW565" i="1" s="1"/>
  <c r="BX357" i="1"/>
  <c r="BX565" i="1" s="1"/>
  <c r="BQ357" i="1"/>
  <c r="BQ565" i="1" s="1"/>
  <c r="L349" i="1"/>
  <c r="L557" i="1" s="1"/>
  <c r="CF349" i="1"/>
  <c r="CF557" i="1" s="1"/>
  <c r="BH321" i="1"/>
  <c r="BH529" i="1" s="1"/>
  <c r="BG321" i="1"/>
  <c r="BG529" i="1" s="1"/>
  <c r="CJ316" i="1"/>
  <c r="CJ524" i="1" s="1"/>
  <c r="Q316" i="1"/>
  <c r="Q524" i="1" s="1"/>
  <c r="AP321" i="1"/>
  <c r="AP529" i="1" s="1"/>
  <c r="FF328" i="1"/>
  <c r="FF536" i="1" s="1"/>
  <c r="N392" i="1"/>
  <c r="N600" i="1" s="1"/>
  <c r="AY392" i="1"/>
  <c r="AY600" i="1" s="1"/>
  <c r="CF307" i="1"/>
  <c r="CF515" i="1" s="1"/>
  <c r="AD307" i="1"/>
  <c r="AD515" i="1" s="1"/>
  <c r="BW307" i="1"/>
  <c r="BW515" i="1" s="1"/>
  <c r="ET286" i="1"/>
  <c r="ET494" i="1" s="1"/>
  <c r="L316" i="1"/>
  <c r="L524" i="1" s="1"/>
  <c r="BI307" i="1"/>
  <c r="BI515" i="1" s="1"/>
  <c r="DM286" i="1"/>
  <c r="DM494" i="1" s="1"/>
  <c r="AR316" i="1"/>
  <c r="AR524" i="1" s="1"/>
  <c r="AQ312" i="1"/>
  <c r="AQ520" i="1" s="1"/>
  <c r="W312" i="1"/>
  <c r="W520" i="1" s="1"/>
  <c r="BY312" i="1"/>
  <c r="BY520" i="1" s="1"/>
  <c r="BJ312" i="1"/>
  <c r="BJ520" i="1" s="1"/>
  <c r="AU307" i="1"/>
  <c r="AU515" i="1" s="1"/>
  <c r="EA286" i="1"/>
  <c r="EA494" i="1" s="1"/>
  <c r="Q307" i="1"/>
  <c r="Q515" i="1" s="1"/>
  <c r="EX286" i="1"/>
  <c r="EX494" i="1" s="1"/>
  <c r="BP316" i="1"/>
  <c r="BP524" i="1" s="1"/>
  <c r="BO316" i="1"/>
  <c r="BO524" i="1" s="1"/>
  <c r="BJ316" i="1"/>
  <c r="BJ524" i="1" s="1"/>
  <c r="BC316" i="1"/>
  <c r="BC524" i="1" s="1"/>
  <c r="AW316" i="1"/>
  <c r="AW524" i="1" s="1"/>
  <c r="AA307" i="1"/>
  <c r="AA515" i="1" s="1"/>
  <c r="AS307" i="1"/>
  <c r="AS515" i="1" s="1"/>
  <c r="BH307" i="1"/>
  <c r="BH515" i="1" s="1"/>
  <c r="AR269" i="1"/>
  <c r="AR477" i="1" s="1"/>
  <c r="EF301" i="1"/>
  <c r="EF509" i="1" s="1"/>
  <c r="DS301" i="1"/>
  <c r="DS509" i="1" s="1"/>
  <c r="DL301" i="1"/>
  <c r="DL509" i="1" s="1"/>
  <c r="DE301" i="1"/>
  <c r="DE509" i="1" s="1"/>
  <c r="CX301" i="1"/>
  <c r="CX509" i="1" s="1"/>
  <c r="CQ301" i="1"/>
  <c r="CQ509" i="1" s="1"/>
  <c r="FC301" i="1"/>
  <c r="FC509" i="1" s="1"/>
  <c r="CL269" i="1"/>
  <c r="CL477" i="1" s="1"/>
  <c r="T269" i="1"/>
  <c r="T477" i="1" s="1"/>
  <c r="BV312" i="1"/>
  <c r="BV520" i="1" s="1"/>
  <c r="BM312" i="1"/>
  <c r="BM520" i="1" s="1"/>
  <c r="AN312" i="1"/>
  <c r="AN520" i="1" s="1"/>
  <c r="CK312" i="1"/>
  <c r="CK520" i="1" s="1"/>
  <c r="BJ269" i="1"/>
  <c r="BJ477" i="1" s="1"/>
  <c r="EH301" i="1"/>
  <c r="EH509" i="1" s="1"/>
  <c r="DY301" i="1"/>
  <c r="DY509" i="1" s="1"/>
  <c r="BQ269" i="1"/>
  <c r="BQ477" i="1" s="1"/>
  <c r="BK269" i="1"/>
  <c r="BK477" i="1" s="1"/>
  <c r="BD269" i="1"/>
  <c r="BD477" i="1" s="1"/>
  <c r="AW269" i="1"/>
  <c r="AW477" i="1" s="1"/>
  <c r="AG269" i="1"/>
  <c r="AG477" i="1" s="1"/>
  <c r="CH269" i="1"/>
  <c r="CH477" i="1" s="1"/>
  <c r="AD219" i="1"/>
  <c r="AD427" i="1" s="1"/>
  <c r="BT219" i="1"/>
  <c r="BT427" i="1" s="1"/>
  <c r="BN316" i="1"/>
  <c r="BN524" i="1" s="1"/>
  <c r="EJ314" i="1"/>
  <c r="EJ522" i="1" s="1"/>
  <c r="L357" i="1"/>
  <c r="L565" i="1" s="1"/>
  <c r="CF357" i="1"/>
  <c r="CF565" i="1" s="1"/>
  <c r="BY357" i="1"/>
  <c r="BY565" i="1" s="1"/>
  <c r="AZ321" i="1"/>
  <c r="AZ529" i="1" s="1"/>
  <c r="AY321" i="1"/>
  <c r="AY529" i="1" s="1"/>
  <c r="CB316" i="1"/>
  <c r="CB524" i="1" s="1"/>
  <c r="AF321" i="1"/>
  <c r="AF529" i="1" s="1"/>
  <c r="AA392" i="1"/>
  <c r="AA600" i="1" s="1"/>
  <c r="BT307" i="1"/>
  <c r="BT515" i="1" s="1"/>
  <c r="AO307" i="1"/>
  <c r="AO515" i="1" s="1"/>
  <c r="K307" i="1"/>
  <c r="K515" i="1" s="1"/>
  <c r="CE307" i="1"/>
  <c r="CE515" i="1" s="1"/>
  <c r="EL286" i="1"/>
  <c r="EL494" i="1" s="1"/>
  <c r="AX307" i="1"/>
  <c r="AX515" i="1" s="1"/>
  <c r="DE286" i="1"/>
  <c r="DE494" i="1" s="1"/>
  <c r="CD312" i="1"/>
  <c r="CD520" i="1" s="1"/>
  <c r="AY312" i="1"/>
  <c r="AY520" i="1" s="1"/>
  <c r="AI312" i="1"/>
  <c r="AI520" i="1" s="1"/>
  <c r="M312" i="1"/>
  <c r="M520" i="1" s="1"/>
  <c r="CG312" i="1"/>
  <c r="CG520" i="1" s="1"/>
  <c r="BR312" i="1"/>
  <c r="BR520" i="1" s="1"/>
  <c r="AJ307" i="1"/>
  <c r="AJ515" i="1" s="1"/>
  <c r="DS286" i="1"/>
  <c r="DS494" i="1" s="1"/>
  <c r="AI316" i="1"/>
  <c r="AI524" i="1" s="1"/>
  <c r="BW316" i="1"/>
  <c r="BW524" i="1" s="1"/>
  <c r="BR316" i="1"/>
  <c r="BR524" i="1" s="1"/>
  <c r="BK316" i="1"/>
  <c r="BK524" i="1" s="1"/>
  <c r="BE316" i="1"/>
  <c r="BE524" i="1" s="1"/>
  <c r="AP307" i="1"/>
  <c r="AP515" i="1" s="1"/>
  <c r="BC307" i="1"/>
  <c r="BC515" i="1" s="1"/>
  <c r="AI269" i="1"/>
  <c r="AI477" i="1" s="1"/>
  <c r="EW301" i="1"/>
  <c r="EW509" i="1" s="1"/>
  <c r="EN301" i="1"/>
  <c r="EN509" i="1" s="1"/>
  <c r="EA301" i="1"/>
  <c r="EA509" i="1" s="1"/>
  <c r="DT301" i="1"/>
  <c r="DT509" i="1" s="1"/>
  <c r="DM301" i="1"/>
  <c r="DM509" i="1" s="1"/>
  <c r="DF301" i="1"/>
  <c r="DF509" i="1" s="1"/>
  <c r="CY301" i="1"/>
  <c r="CY509" i="1" s="1"/>
  <c r="CD269" i="1"/>
  <c r="CD477" i="1" s="1"/>
  <c r="CL312" i="1"/>
  <c r="CL520" i="1" s="1"/>
  <c r="CC312" i="1"/>
  <c r="CC520" i="1" s="1"/>
  <c r="BD312" i="1"/>
  <c r="BD520" i="1" s="1"/>
  <c r="DI301" i="1"/>
  <c r="DI509" i="1" s="1"/>
  <c r="BB269" i="1"/>
  <c r="BB477" i="1" s="1"/>
  <c r="BY269" i="1"/>
  <c r="BY477" i="1" s="1"/>
  <c r="BS269" i="1"/>
  <c r="BS477" i="1" s="1"/>
  <c r="BL269" i="1"/>
  <c r="BL477" i="1" s="1"/>
  <c r="BE269" i="1"/>
  <c r="BE477" i="1" s="1"/>
  <c r="AQ269" i="1"/>
  <c r="AQ477" i="1" s="1"/>
  <c r="N269" i="1"/>
  <c r="N477" i="1" s="1"/>
  <c r="AG219" i="1"/>
  <c r="AG427" i="1" s="1"/>
  <c r="EG332" i="1"/>
  <c r="EG540" i="1" s="1"/>
  <c r="CT332" i="1"/>
  <c r="CT540" i="1" s="1"/>
  <c r="EM332" i="1"/>
  <c r="EM540" i="1" s="1"/>
  <c r="DB332" i="1"/>
  <c r="DB540" i="1" s="1"/>
  <c r="ET332" i="1"/>
  <c r="ET540" i="1" s="1"/>
  <c r="DJ332" i="1"/>
  <c r="DJ540" i="1" s="1"/>
  <c r="FA332" i="1"/>
  <c r="FA540" i="1" s="1"/>
  <c r="DZ332" i="1"/>
  <c r="DZ540" i="1" s="1"/>
  <c r="CO332" i="1"/>
  <c r="CO540" i="1" s="1"/>
  <c r="EH332" i="1"/>
  <c r="EH540" i="1" s="1"/>
  <c r="CU332" i="1"/>
  <c r="CU540" i="1" s="1"/>
  <c r="CZ332" i="1"/>
  <c r="CZ540" i="1" s="1"/>
  <c r="EP332" i="1"/>
  <c r="EP540" i="1" s="1"/>
  <c r="BJ250" i="1"/>
  <c r="BJ458" i="1" s="1"/>
  <c r="BN250" i="1"/>
  <c r="BN458" i="1" s="1"/>
  <c r="AO250" i="1"/>
  <c r="AO458" i="1" s="1"/>
  <c r="BU250" i="1"/>
  <c r="BU458" i="1" s="1"/>
  <c r="AP250" i="1"/>
  <c r="AP458" i="1" s="1"/>
  <c r="BV250" i="1"/>
  <c r="BV458" i="1" s="1"/>
  <c r="BN231" i="1"/>
  <c r="BN439" i="1" s="1"/>
  <c r="BO231" i="1"/>
  <c r="BO439" i="1" s="1"/>
  <c r="O231" i="1"/>
  <c r="O439" i="1" s="1"/>
  <c r="CI231" i="1"/>
  <c r="CI439" i="1" s="1"/>
  <c r="BE231" i="1"/>
  <c r="BE439" i="1" s="1"/>
  <c r="BV231" i="1"/>
  <c r="BV439" i="1" s="1"/>
  <c r="BW231" i="1"/>
  <c r="BW439" i="1" s="1"/>
  <c r="AA231" i="1"/>
  <c r="AA439" i="1" s="1"/>
  <c r="BM231" i="1"/>
  <c r="BM439" i="1" s="1"/>
  <c r="CD231" i="1"/>
  <c r="CD439" i="1" s="1"/>
  <c r="K231" i="1"/>
  <c r="K439" i="1" s="1"/>
  <c r="CE231" i="1"/>
  <c r="CE439" i="1" s="1"/>
  <c r="AM231" i="1"/>
  <c r="AM439" i="1" s="1"/>
  <c r="BU231" i="1"/>
  <c r="BU439" i="1" s="1"/>
  <c r="T231" i="1"/>
  <c r="T439" i="1" s="1"/>
  <c r="CL231" i="1"/>
  <c r="CL439" i="1" s="1"/>
  <c r="U231" i="1"/>
  <c r="U439" i="1" s="1"/>
  <c r="AU231" i="1"/>
  <c r="AU439" i="1" s="1"/>
  <c r="CC231" i="1"/>
  <c r="CC439" i="1" s="1"/>
  <c r="AF231" i="1"/>
  <c r="AF439" i="1" s="1"/>
  <c r="AG231" i="1"/>
  <c r="AG439" i="1" s="1"/>
  <c r="BC231" i="1"/>
  <c r="BC439" i="1" s="1"/>
  <c r="R231" i="1"/>
  <c r="R439" i="1" s="1"/>
  <c r="CK231" i="1"/>
  <c r="CK439" i="1" s="1"/>
  <c r="AP231" i="1"/>
  <c r="AP439" i="1" s="1"/>
  <c r="AQ231" i="1"/>
  <c r="AQ439" i="1" s="1"/>
  <c r="BK231" i="1"/>
  <c r="BK439" i="1" s="1"/>
  <c r="AD231" i="1"/>
  <c r="AD439" i="1" s="1"/>
  <c r="AX231" i="1"/>
  <c r="AX439" i="1" s="1"/>
  <c r="AY231" i="1"/>
  <c r="AY439" i="1" s="1"/>
  <c r="BS231" i="1"/>
  <c r="BS439" i="1" s="1"/>
  <c r="AO231" i="1"/>
  <c r="AO439" i="1" s="1"/>
  <c r="BF231" i="1"/>
  <c r="BF439" i="1" s="1"/>
  <c r="BG231" i="1"/>
  <c r="BG439" i="1" s="1"/>
  <c r="CA231" i="1"/>
  <c r="CA439" i="1" s="1"/>
  <c r="AW231" i="1"/>
  <c r="AW439" i="1" s="1"/>
  <c r="CH247" i="1"/>
  <c r="CH455" i="1" s="1"/>
  <c r="DI236" i="1"/>
  <c r="DI444" i="1" s="1"/>
  <c r="CR236" i="1"/>
  <c r="CR444" i="1" s="1"/>
  <c r="R302" i="1"/>
  <c r="R510" i="1" s="1"/>
  <c r="AX363" i="1"/>
  <c r="AX571" i="1" s="1"/>
  <c r="BY280" i="1"/>
  <c r="BY488" i="1" s="1"/>
  <c r="ET236" i="1"/>
  <c r="ET444" i="1" s="1"/>
  <c r="AF247" i="1"/>
  <c r="AF455" i="1" s="1"/>
  <c r="CN236" i="1"/>
  <c r="CN444" i="1" s="1"/>
  <c r="CB280" i="1"/>
  <c r="CB488" i="1" s="1"/>
  <c r="EZ236" i="1"/>
  <c r="EZ444" i="1" s="1"/>
  <c r="N378" i="1"/>
  <c r="N586" i="1" s="1"/>
  <c r="CD280" i="1"/>
  <c r="CD488" i="1" s="1"/>
  <c r="EB407" i="1"/>
  <c r="EB615" i="1" s="1"/>
  <c r="DB409" i="1"/>
  <c r="DB617" i="1" s="1"/>
  <c r="R378" i="1"/>
  <c r="R586" i="1" s="1"/>
  <c r="CF280" i="1"/>
  <c r="CF488" i="1" s="1"/>
  <c r="EN236" i="1"/>
  <c r="EN444" i="1" s="1"/>
  <c r="BB348" i="1"/>
  <c r="BB556" i="1" s="1"/>
  <c r="AY247" i="1"/>
  <c r="AY455" i="1" s="1"/>
  <c r="FF407" i="1"/>
  <c r="FF615" i="1" s="1"/>
  <c r="AM337" i="1"/>
  <c r="AM545" i="1" s="1"/>
  <c r="BQ378" i="1"/>
  <c r="BQ586" i="1" s="1"/>
  <c r="CG247" i="1"/>
  <c r="CG455" i="1" s="1"/>
  <c r="X313" i="1"/>
  <c r="X521" i="1" s="1"/>
  <c r="CF313" i="1"/>
  <c r="CF521" i="1" s="1"/>
  <c r="AV215" i="1"/>
  <c r="AV423" i="1" s="1"/>
  <c r="FD302" i="1"/>
  <c r="FD510" i="1" s="1"/>
  <c r="DP302" i="1"/>
  <c r="DP510" i="1" s="1"/>
  <c r="EO235" i="1"/>
  <c r="EO443" i="1" s="1"/>
  <c r="BR215" i="1"/>
  <c r="BR423" i="1" s="1"/>
  <c r="FF334" i="1"/>
  <c r="FF542" i="1" s="1"/>
  <c r="CZ302" i="1"/>
  <c r="CZ510" i="1" s="1"/>
  <c r="BV265" i="1"/>
  <c r="BV473" i="1" s="1"/>
  <c r="BZ215" i="1"/>
  <c r="BZ423" i="1" s="1"/>
  <c r="AW328" i="1"/>
  <c r="AW536" i="1" s="1"/>
  <c r="CC328" i="1"/>
  <c r="CC536" i="1" s="1"/>
  <c r="EN302" i="1"/>
  <c r="EN510" i="1" s="1"/>
  <c r="CT291" i="1"/>
  <c r="CT499" i="1" s="1"/>
  <c r="AP265" i="1"/>
  <c r="AP473" i="1" s="1"/>
  <c r="AR215" i="1"/>
  <c r="AR423" i="1" s="1"/>
  <c r="CJ328" i="1"/>
  <c r="CJ536" i="1" s="1"/>
  <c r="EV302" i="1"/>
  <c r="EV510" i="1" s="1"/>
  <c r="FA302" i="1"/>
  <c r="FA510" i="1" s="1"/>
  <c r="BA262" i="1"/>
  <c r="BA470" i="1" s="1"/>
  <c r="X215" i="1"/>
  <c r="X423" i="1" s="1"/>
  <c r="CR302" i="1"/>
  <c r="CR510" i="1" s="1"/>
  <c r="DT291" i="1"/>
  <c r="DT499" i="1" s="1"/>
  <c r="DP379" i="1"/>
  <c r="DP587" i="1" s="1"/>
  <c r="BD217" i="1"/>
  <c r="BD425" i="1" s="1"/>
  <c r="CG215" i="1"/>
  <c r="CG423" i="1" s="1"/>
  <c r="AN215" i="1"/>
  <c r="AN423" i="1" s="1"/>
  <c r="CB328" i="1"/>
  <c r="CB536" i="1" s="1"/>
  <c r="DY379" i="1"/>
  <c r="DY587" i="1" s="1"/>
  <c r="AN302" i="1"/>
  <c r="AN510" i="1" s="1"/>
  <c r="AC302" i="1"/>
  <c r="AC510" i="1" s="1"/>
  <c r="CR217" i="1"/>
  <c r="CR425" i="1" s="1"/>
  <c r="EV217" i="1"/>
  <c r="EV425" i="1" s="1"/>
  <c r="CB302" i="1"/>
  <c r="CB510" i="1" s="1"/>
  <c r="CJ302" i="1"/>
  <c r="CJ510" i="1" s="1"/>
  <c r="BQ278" i="1"/>
  <c r="BQ486" i="1" s="1"/>
  <c r="AS278" i="1"/>
  <c r="AS486" i="1" s="1"/>
  <c r="DX217" i="1"/>
  <c r="DX425" i="1" s="1"/>
  <c r="AM413" i="1"/>
  <c r="AM621" i="1" s="1"/>
  <c r="CF413" i="1"/>
  <c r="CF621" i="1" s="1"/>
  <c r="AY413" i="1"/>
  <c r="AY621" i="1" s="1"/>
  <c r="AP413" i="1"/>
  <c r="AP621" i="1" s="1"/>
  <c r="CB413" i="1"/>
  <c r="CB621" i="1" s="1"/>
  <c r="CK413" i="1"/>
  <c r="CK621" i="1" s="1"/>
  <c r="L413" i="1"/>
  <c r="L621" i="1" s="1"/>
  <c r="R413" i="1"/>
  <c r="R621" i="1" s="1"/>
  <c r="BL396" i="1"/>
  <c r="BL604" i="1" s="1"/>
  <c r="AS396" i="1"/>
  <c r="AS604" i="1" s="1"/>
  <c r="BD381" i="1"/>
  <c r="BD589" i="1" s="1"/>
  <c r="BC380" i="1"/>
  <c r="BC588" i="1" s="1"/>
  <c r="BA380" i="1"/>
  <c r="BA588" i="1" s="1"/>
  <c r="BL381" i="1"/>
  <c r="BL589" i="1" s="1"/>
  <c r="AR381" i="1"/>
  <c r="AR589" i="1" s="1"/>
  <c r="AG381" i="1"/>
  <c r="AG589" i="1" s="1"/>
  <c r="CB381" i="1"/>
  <c r="CB589" i="1" s="1"/>
  <c r="BP396" i="1"/>
  <c r="BP604" i="1" s="1"/>
  <c r="CJ381" i="1"/>
  <c r="CJ589" i="1" s="1"/>
  <c r="BZ380" i="1"/>
  <c r="BZ588" i="1" s="1"/>
  <c r="O387" i="1"/>
  <c r="O595" i="1" s="1"/>
  <c r="AM381" i="1"/>
  <c r="AM589" i="1" s="1"/>
  <c r="BM380" i="1"/>
  <c r="BM588" i="1" s="1"/>
  <c r="BO380" i="1"/>
  <c r="BO588" i="1" s="1"/>
  <c r="BR380" i="1"/>
  <c r="BR588" i="1" s="1"/>
  <c r="BS380" i="1"/>
  <c r="BS588" i="1" s="1"/>
  <c r="BT380" i="1"/>
  <c r="BT588" i="1" s="1"/>
  <c r="BD396" i="1"/>
  <c r="BD604" i="1" s="1"/>
  <c r="BF396" i="1"/>
  <c r="BF604" i="1" s="1"/>
  <c r="BH396" i="1"/>
  <c r="BH604" i="1" s="1"/>
  <c r="BJ396" i="1"/>
  <c r="BJ604" i="1" s="1"/>
  <c r="BK396" i="1"/>
  <c r="BK604" i="1" s="1"/>
  <c r="BZ381" i="1"/>
  <c r="BZ589" i="1" s="1"/>
  <c r="L380" i="1"/>
  <c r="L588" i="1" s="1"/>
  <c r="CT322" i="1"/>
  <c r="CT530" i="1" s="1"/>
  <c r="FF322" i="1"/>
  <c r="FF530" i="1" s="1"/>
  <c r="EZ322" i="1"/>
  <c r="EZ530" i="1" s="1"/>
  <c r="DB322" i="1"/>
  <c r="DB530" i="1" s="1"/>
  <c r="DO322" i="1"/>
  <c r="DO530" i="1" s="1"/>
  <c r="DJ322" i="1"/>
  <c r="DJ530" i="1" s="1"/>
  <c r="DN322" i="1"/>
  <c r="DN530" i="1" s="1"/>
  <c r="EU322" i="1"/>
  <c r="EU530" i="1" s="1"/>
  <c r="DR322" i="1"/>
  <c r="DR530" i="1" s="1"/>
  <c r="ET322" i="1"/>
  <c r="ET530" i="1" s="1"/>
  <c r="DZ322" i="1"/>
  <c r="DZ530" i="1" s="1"/>
  <c r="EH322" i="1"/>
  <c r="EH530" i="1" s="1"/>
  <c r="EX322" i="1"/>
  <c r="EX530" i="1" s="1"/>
  <c r="CN322" i="1"/>
  <c r="CN530" i="1" s="1"/>
  <c r="EV307" i="1"/>
  <c r="EV515" i="1" s="1"/>
  <c r="CO307" i="1"/>
  <c r="CO515" i="1" s="1"/>
  <c r="EI307" i="1"/>
  <c r="EI515" i="1" s="1"/>
  <c r="FE307" i="1"/>
  <c r="FE515" i="1" s="1"/>
  <c r="CS307" i="1"/>
  <c r="CS515" i="1" s="1"/>
  <c r="EL307" i="1"/>
  <c r="EL515" i="1" s="1"/>
  <c r="CY307" i="1"/>
  <c r="CY515" i="1" s="1"/>
  <c r="EA307" i="1"/>
  <c r="EA515" i="1" s="1"/>
  <c r="EW307" i="1"/>
  <c r="EW515" i="1" s="1"/>
  <c r="CP307" i="1"/>
  <c r="CP515" i="1" s="1"/>
  <c r="DJ307" i="1"/>
  <c r="DJ515" i="1" s="1"/>
  <c r="DS307" i="1"/>
  <c r="DS515" i="1" s="1"/>
  <c r="EO307" i="1"/>
  <c r="EO515" i="1" s="1"/>
  <c r="CZ307" i="1"/>
  <c r="CZ515" i="1" s="1"/>
  <c r="DU307" i="1"/>
  <c r="DU515" i="1" s="1"/>
  <c r="DK307" i="1"/>
  <c r="DK515" i="1" s="1"/>
  <c r="EG307" i="1"/>
  <c r="EG515" i="1" s="1"/>
  <c r="DL307" i="1"/>
  <c r="DL515" i="1" s="1"/>
  <c r="EE307" i="1"/>
  <c r="EE515" i="1" s="1"/>
  <c r="DC307" i="1"/>
  <c r="DC515" i="1" s="1"/>
  <c r="DY307" i="1"/>
  <c r="DY515" i="1" s="1"/>
  <c r="DV307" i="1"/>
  <c r="DV515" i="1" s="1"/>
  <c r="EP307" i="1"/>
  <c r="EP515" i="1" s="1"/>
  <c r="CU307" i="1"/>
  <c r="CU515" i="1" s="1"/>
  <c r="DQ307" i="1"/>
  <c r="DQ515" i="1" s="1"/>
  <c r="EF307" i="1"/>
  <c r="EF515" i="1" s="1"/>
  <c r="EC307" i="1"/>
  <c r="EC515" i="1" s="1"/>
  <c r="EQ307" i="1"/>
  <c r="EQ515" i="1" s="1"/>
  <c r="DA307" i="1"/>
  <c r="DA515" i="1" s="1"/>
  <c r="FB307" i="1"/>
  <c r="FB515" i="1" s="1"/>
  <c r="AF313" i="1"/>
  <c r="AF521" i="1" s="1"/>
  <c r="AP313" i="1"/>
  <c r="AP521" i="1" s="1"/>
  <c r="BO313" i="1"/>
  <c r="BO521" i="1" s="1"/>
  <c r="L313" i="1"/>
  <c r="L521" i="1" s="1"/>
  <c r="BV301" i="1"/>
  <c r="BV509" i="1" s="1"/>
  <c r="CI301" i="1"/>
  <c r="CI509" i="1" s="1"/>
  <c r="AT396" i="1"/>
  <c r="AT604" i="1" s="1"/>
  <c r="BI396" i="1"/>
  <c r="BI604" i="1" s="1"/>
  <c r="CG387" i="1"/>
  <c r="CG595" i="1" s="1"/>
  <c r="AL381" i="1"/>
  <c r="AL589" i="1" s="1"/>
  <c r="AI380" i="1"/>
  <c r="AI588" i="1" s="1"/>
  <c r="BQ380" i="1"/>
  <c r="BQ588" i="1" s="1"/>
  <c r="AT381" i="1"/>
  <c r="AT589" i="1" s="1"/>
  <c r="BH381" i="1"/>
  <c r="BH589" i="1" s="1"/>
  <c r="CL381" i="1"/>
  <c r="CL589" i="1" s="1"/>
  <c r="BJ381" i="1"/>
  <c r="BJ589" i="1" s="1"/>
  <c r="AX396" i="1"/>
  <c r="AX604" i="1" s="1"/>
  <c r="BR381" i="1"/>
  <c r="BR589" i="1" s="1"/>
  <c r="BG380" i="1"/>
  <c r="BG588" i="1" s="1"/>
  <c r="M381" i="1"/>
  <c r="M589" i="1" s="1"/>
  <c r="BE380" i="1"/>
  <c r="BE588" i="1" s="1"/>
  <c r="CE380" i="1"/>
  <c r="CE588" i="1" s="1"/>
  <c r="CH380" i="1"/>
  <c r="CH588" i="1" s="1"/>
  <c r="CJ380" i="1"/>
  <c r="CJ588" i="1" s="1"/>
  <c r="CK380" i="1"/>
  <c r="CK588" i="1" s="1"/>
  <c r="CL380" i="1"/>
  <c r="CL588" i="1" s="1"/>
  <c r="BV396" i="1"/>
  <c r="BV604" i="1" s="1"/>
  <c r="BX396" i="1"/>
  <c r="BX604" i="1" s="1"/>
  <c r="CA396" i="1"/>
  <c r="CA604" i="1" s="1"/>
  <c r="CB396" i="1"/>
  <c r="CB604" i="1" s="1"/>
  <c r="CC396" i="1"/>
  <c r="CC604" i="1" s="1"/>
  <c r="O381" i="1"/>
  <c r="O589" i="1" s="1"/>
  <c r="R387" i="1"/>
  <c r="R595" i="1" s="1"/>
  <c r="CW346" i="1"/>
  <c r="CW554" i="1" s="1"/>
  <c r="EG357" i="1"/>
  <c r="EG565" i="1" s="1"/>
  <c r="EB357" i="1"/>
  <c r="EB565" i="1" s="1"/>
  <c r="DA357" i="1"/>
  <c r="DA565" i="1" s="1"/>
  <c r="DU357" i="1"/>
  <c r="DU565" i="1" s="1"/>
  <c r="FF357" i="1"/>
  <c r="FF565" i="1" s="1"/>
  <c r="EV223" i="1"/>
  <c r="EV431" i="1" s="1"/>
  <c r="FC223" i="1"/>
  <c r="FC431" i="1" s="1"/>
  <c r="AI396" i="1"/>
  <c r="AI604" i="1" s="1"/>
  <c r="BQ396" i="1"/>
  <c r="BQ604" i="1" s="1"/>
  <c r="X381" i="1"/>
  <c r="X589" i="1" s="1"/>
  <c r="U380" i="1"/>
  <c r="U588" i="1" s="1"/>
  <c r="BY380" i="1"/>
  <c r="BY588" i="1" s="1"/>
  <c r="AJ381" i="1"/>
  <c r="AJ589" i="1" s="1"/>
  <c r="BP381" i="1"/>
  <c r="BP589" i="1" s="1"/>
  <c r="CC381" i="1"/>
  <c r="CC589" i="1" s="1"/>
  <c r="BA381" i="1"/>
  <c r="BA589" i="1" s="1"/>
  <c r="AO396" i="1"/>
  <c r="AO604" i="1" s="1"/>
  <c r="BI381" i="1"/>
  <c r="BI589" i="1" s="1"/>
  <c r="AX380" i="1"/>
  <c r="AX588" i="1" s="1"/>
  <c r="CG381" i="1"/>
  <c r="CG589" i="1" s="1"/>
  <c r="K380" i="1"/>
  <c r="K588" i="1" s="1"/>
  <c r="N380" i="1"/>
  <c r="N588" i="1" s="1"/>
  <c r="Q380" i="1"/>
  <c r="Q588" i="1" s="1"/>
  <c r="R380" i="1"/>
  <c r="R588" i="1" s="1"/>
  <c r="T380" i="1"/>
  <c r="T588" i="1" s="1"/>
  <c r="BN396" i="1"/>
  <c r="BN604" i="1" s="1"/>
  <c r="CE396" i="1"/>
  <c r="CE604" i="1" s="1"/>
  <c r="CH396" i="1"/>
  <c r="CH604" i="1" s="1"/>
  <c r="CJ396" i="1"/>
  <c r="CJ604" i="1" s="1"/>
  <c r="CK396" i="1"/>
  <c r="CK604" i="1" s="1"/>
  <c r="CL396" i="1"/>
  <c r="CL604" i="1" s="1"/>
  <c r="AC381" i="1"/>
  <c r="AC589" i="1" s="1"/>
  <c r="Z380" i="1"/>
  <c r="Z588" i="1" s="1"/>
  <c r="K387" i="1"/>
  <c r="K595" i="1" s="1"/>
  <c r="AC324" i="1"/>
  <c r="AC532" i="1" s="1"/>
  <c r="CB324" i="1"/>
  <c r="CB532" i="1" s="1"/>
  <c r="CH246" i="1"/>
  <c r="CH454" i="1" s="1"/>
  <c r="X246" i="1"/>
  <c r="X454" i="1" s="1"/>
  <c r="AD246" i="1"/>
  <c r="AD454" i="1" s="1"/>
  <c r="AM246" i="1"/>
  <c r="AM454" i="1" s="1"/>
  <c r="BG246" i="1"/>
  <c r="BG454" i="1" s="1"/>
  <c r="AI246" i="1"/>
  <c r="AI454" i="1" s="1"/>
  <c r="AC246" i="1"/>
  <c r="AC454" i="1" s="1"/>
  <c r="AP246" i="1"/>
  <c r="AP454" i="1" s="1"/>
  <c r="BI246" i="1"/>
  <c r="BI454" i="1" s="1"/>
  <c r="CK246" i="1"/>
  <c r="CK454" i="1" s="1"/>
  <c r="R246" i="1"/>
  <c r="R454" i="1" s="1"/>
  <c r="AA246" i="1"/>
  <c r="AA454" i="1" s="1"/>
  <c r="BO246" i="1"/>
  <c r="BO454" i="1" s="1"/>
  <c r="AR246" i="1"/>
  <c r="AR454" i="1" s="1"/>
  <c r="AN246" i="1"/>
  <c r="AN454" i="1" s="1"/>
  <c r="AX246" i="1"/>
  <c r="AX454" i="1" s="1"/>
  <c r="AL246" i="1"/>
  <c r="AL454" i="1" s="1"/>
  <c r="CC246" i="1"/>
  <c r="CC454" i="1" s="1"/>
  <c r="CI246" i="1"/>
  <c r="CI454" i="1" s="1"/>
  <c r="O246" i="1"/>
  <c r="O454" i="1" s="1"/>
  <c r="BW246" i="1"/>
  <c r="BW454" i="1" s="1"/>
  <c r="AZ246" i="1"/>
  <c r="AZ454" i="1" s="1"/>
  <c r="AV246" i="1"/>
  <c r="AV454" i="1" s="1"/>
  <c r="BF246" i="1"/>
  <c r="BF454" i="1" s="1"/>
  <c r="BR246" i="1"/>
  <c r="BR454" i="1" s="1"/>
  <c r="BU246" i="1"/>
  <c r="BU454" i="1" s="1"/>
  <c r="CA246" i="1"/>
  <c r="CA454" i="1" s="1"/>
  <c r="AJ246" i="1"/>
  <c r="AJ454" i="1" s="1"/>
  <c r="K246" i="1"/>
  <c r="K454" i="1" s="1"/>
  <c r="CE246" i="1"/>
  <c r="CE454" i="1" s="1"/>
  <c r="BH246" i="1"/>
  <c r="BH454" i="1" s="1"/>
  <c r="BD246" i="1"/>
  <c r="BD454" i="1" s="1"/>
  <c r="BN246" i="1"/>
  <c r="BN454" i="1" s="1"/>
  <c r="BM246" i="1"/>
  <c r="BM454" i="1" s="1"/>
  <c r="BS246" i="1"/>
  <c r="BS454" i="1" s="1"/>
  <c r="BQ246" i="1"/>
  <c r="BQ454" i="1" s="1"/>
  <c r="U246" i="1"/>
  <c r="U454" i="1" s="1"/>
  <c r="BP246" i="1"/>
  <c r="BP454" i="1" s="1"/>
  <c r="BL246" i="1"/>
  <c r="BL454" i="1" s="1"/>
  <c r="BV246" i="1"/>
  <c r="BV454" i="1" s="1"/>
  <c r="M246" i="1"/>
  <c r="M454" i="1" s="1"/>
  <c r="BE246" i="1"/>
  <c r="BE454" i="1" s="1"/>
  <c r="BK246" i="1"/>
  <c r="BK454" i="1" s="1"/>
  <c r="AG246" i="1"/>
  <c r="AG454" i="1" s="1"/>
  <c r="BX246" i="1"/>
  <c r="BX454" i="1" s="1"/>
  <c r="BT246" i="1"/>
  <c r="BT454" i="1" s="1"/>
  <c r="CD246" i="1"/>
  <c r="CD454" i="1" s="1"/>
  <c r="CG246" i="1"/>
  <c r="CG454" i="1" s="1"/>
  <c r="BB246" i="1"/>
  <c r="BB454" i="1" s="1"/>
  <c r="AO246" i="1"/>
  <c r="AO454" i="1" s="1"/>
  <c r="AU246" i="1"/>
  <c r="AU454" i="1" s="1"/>
  <c r="AY246" i="1"/>
  <c r="AY454" i="1" s="1"/>
  <c r="W246" i="1"/>
  <c r="W454" i="1" s="1"/>
  <c r="Q246" i="1"/>
  <c r="Q454" i="1" s="1"/>
  <c r="CJ246" i="1"/>
  <c r="CJ454" i="1" s="1"/>
  <c r="AF246" i="1"/>
  <c r="AF454" i="1" s="1"/>
  <c r="EW321" i="1"/>
  <c r="EW529" i="1" s="1"/>
  <c r="FB321" i="1"/>
  <c r="FB529" i="1" s="1"/>
  <c r="CP321" i="1"/>
  <c r="CP529" i="1" s="1"/>
  <c r="FC321" i="1"/>
  <c r="FC529" i="1" s="1"/>
  <c r="CR321" i="1"/>
  <c r="CR529" i="1" s="1"/>
  <c r="EE321" i="1"/>
  <c r="EE529" i="1" s="1"/>
  <c r="DB321" i="1"/>
  <c r="DB529" i="1" s="1"/>
  <c r="DC321" i="1"/>
  <c r="DC529" i="1" s="1"/>
  <c r="EB321" i="1"/>
  <c r="EB529" i="1" s="1"/>
  <c r="EO321" i="1"/>
  <c r="EO529" i="1" s="1"/>
  <c r="ET321" i="1"/>
  <c r="ET529" i="1" s="1"/>
  <c r="CZ321" i="1"/>
  <c r="CZ529" i="1" s="1"/>
  <c r="FA321" i="1"/>
  <c r="FA529" i="1" s="1"/>
  <c r="DX321" i="1"/>
  <c r="DX529" i="1" s="1"/>
  <c r="DJ321" i="1"/>
  <c r="DJ529" i="1" s="1"/>
  <c r="DK321" i="1"/>
  <c r="DK529" i="1" s="1"/>
  <c r="EJ321" i="1"/>
  <c r="EJ529" i="1" s="1"/>
  <c r="EG321" i="1"/>
  <c r="EG529" i="1" s="1"/>
  <c r="EL321" i="1"/>
  <c r="EL529" i="1" s="1"/>
  <c r="EF321" i="1"/>
  <c r="EF529" i="1" s="1"/>
  <c r="DP321" i="1"/>
  <c r="DP529" i="1" s="1"/>
  <c r="FD321" i="1"/>
  <c r="FD529" i="1" s="1"/>
  <c r="DR321" i="1"/>
  <c r="DR529" i="1" s="1"/>
  <c r="DS321" i="1"/>
  <c r="DS529" i="1" s="1"/>
  <c r="ER321" i="1"/>
  <c r="ER529" i="1" s="1"/>
  <c r="DY321" i="1"/>
  <c r="DY529" i="1" s="1"/>
  <c r="ED321" i="1"/>
  <c r="ED529" i="1" s="1"/>
  <c r="EV321" i="1"/>
  <c r="EV529" i="1" s="1"/>
  <c r="DZ321" i="1"/>
  <c r="DZ529" i="1" s="1"/>
  <c r="EA321" i="1"/>
  <c r="EA529" i="1" s="1"/>
  <c r="CN321" i="1"/>
  <c r="CN529" i="1" s="1"/>
  <c r="EZ321" i="1"/>
  <c r="EZ529" i="1" s="1"/>
  <c r="EK321" i="1"/>
  <c r="EK529" i="1" s="1"/>
  <c r="DQ321" i="1"/>
  <c r="DQ529" i="1" s="1"/>
  <c r="DV321" i="1"/>
  <c r="DV529" i="1" s="1"/>
  <c r="DO321" i="1"/>
  <c r="DO529" i="1" s="1"/>
  <c r="EH321" i="1"/>
  <c r="EH529" i="1" s="1"/>
  <c r="EI321" i="1"/>
  <c r="EI529" i="1" s="1"/>
  <c r="CV321" i="1"/>
  <c r="CV529" i="1" s="1"/>
  <c r="DI321" i="1"/>
  <c r="DI529" i="1" s="1"/>
  <c r="DN321" i="1"/>
  <c r="DN529" i="1" s="1"/>
  <c r="EU321" i="1"/>
  <c r="EU529" i="1" s="1"/>
  <c r="EP321" i="1"/>
  <c r="EP529" i="1" s="1"/>
  <c r="EQ321" i="1"/>
  <c r="EQ529" i="1" s="1"/>
  <c r="DG321" i="1"/>
  <c r="DG529" i="1" s="1"/>
  <c r="FE321" i="1"/>
  <c r="FE529" i="1" s="1"/>
  <c r="CS321" i="1"/>
  <c r="CS529" i="1" s="1"/>
  <c r="CX321" i="1"/>
  <c r="CX529" i="1" s="1"/>
  <c r="DW321" i="1"/>
  <c r="DW529" i="1" s="1"/>
  <c r="CY321" i="1"/>
  <c r="CY529" i="1" s="1"/>
  <c r="CT321" i="1"/>
  <c r="CT529" i="1" s="1"/>
  <c r="FF321" i="1"/>
  <c r="FF529" i="1" s="1"/>
  <c r="CU321" i="1"/>
  <c r="CU529" i="1" s="1"/>
  <c r="DT321" i="1"/>
  <c r="DT529" i="1" s="1"/>
  <c r="DE321" i="1"/>
  <c r="DE529" i="1" s="1"/>
  <c r="AG270" i="1"/>
  <c r="AG478" i="1" s="1"/>
  <c r="T270" i="1"/>
  <c r="T478" i="1" s="1"/>
  <c r="BU270" i="1"/>
  <c r="BU478" i="1" s="1"/>
  <c r="CL270" i="1"/>
  <c r="CL478" i="1" s="1"/>
  <c r="U396" i="1"/>
  <c r="U604" i="1" s="1"/>
  <c r="BY396" i="1"/>
  <c r="BY604" i="1" s="1"/>
  <c r="K381" i="1"/>
  <c r="K589" i="1" s="1"/>
  <c r="M380" i="1"/>
  <c r="M588" i="1" s="1"/>
  <c r="CG380" i="1"/>
  <c r="CG588" i="1" s="1"/>
  <c r="U381" i="1"/>
  <c r="U589" i="1" s="1"/>
  <c r="BX381" i="1"/>
  <c r="BX589" i="1" s="1"/>
  <c r="BT381" i="1"/>
  <c r="BT589" i="1" s="1"/>
  <c r="AR409" i="1"/>
  <c r="AR617" i="1" s="1"/>
  <c r="AQ381" i="1"/>
  <c r="AQ589" i="1" s="1"/>
  <c r="AC396" i="1"/>
  <c r="AC604" i="1" s="1"/>
  <c r="AY381" i="1"/>
  <c r="AY589" i="1" s="1"/>
  <c r="AO380" i="1"/>
  <c r="AO588" i="1" s="1"/>
  <c r="BW381" i="1"/>
  <c r="BW589" i="1" s="1"/>
  <c r="W380" i="1"/>
  <c r="W588" i="1" s="1"/>
  <c r="AA380" i="1"/>
  <c r="AA588" i="1" s="1"/>
  <c r="AD380" i="1"/>
  <c r="AD588" i="1" s="1"/>
  <c r="AF380" i="1"/>
  <c r="AF588" i="1" s="1"/>
  <c r="AG380" i="1"/>
  <c r="AG588" i="1" s="1"/>
  <c r="K396" i="1"/>
  <c r="K604" i="1" s="1"/>
  <c r="N396" i="1"/>
  <c r="N604" i="1" s="1"/>
  <c r="Q396" i="1"/>
  <c r="Q604" i="1" s="1"/>
  <c r="R396" i="1"/>
  <c r="R604" i="1" s="1"/>
  <c r="T396" i="1"/>
  <c r="T604" i="1" s="1"/>
  <c r="AO381" i="1"/>
  <c r="AO589" i="1" s="1"/>
  <c r="L387" i="1"/>
  <c r="L595" i="1" s="1"/>
  <c r="DV346" i="1"/>
  <c r="DV554" i="1" s="1"/>
  <c r="FF324" i="1"/>
  <c r="FF532" i="1" s="1"/>
  <c r="EF324" i="1"/>
  <c r="EF532" i="1" s="1"/>
  <c r="EN324" i="1"/>
  <c r="EN532" i="1" s="1"/>
  <c r="EV324" i="1"/>
  <c r="EV532" i="1" s="1"/>
  <c r="CR324" i="1"/>
  <c r="CR532" i="1" s="1"/>
  <c r="FD324" i="1"/>
  <c r="FD532" i="1" s="1"/>
  <c r="CZ324" i="1"/>
  <c r="CZ532" i="1" s="1"/>
  <c r="DH324" i="1"/>
  <c r="DH532" i="1" s="1"/>
  <c r="DX324" i="1"/>
  <c r="DX532" i="1" s="1"/>
  <c r="AP333" i="1"/>
  <c r="AP541" i="1" s="1"/>
  <c r="AT333" i="1"/>
  <c r="AT541" i="1" s="1"/>
  <c r="AM333" i="1"/>
  <c r="AM541" i="1" s="1"/>
  <c r="BT333" i="1"/>
  <c r="BT541" i="1" s="1"/>
  <c r="AX333" i="1"/>
  <c r="AX541" i="1" s="1"/>
  <c r="BB333" i="1"/>
  <c r="BB541" i="1" s="1"/>
  <c r="AU333" i="1"/>
  <c r="AU541" i="1" s="1"/>
  <c r="CB333" i="1"/>
  <c r="CB541" i="1" s="1"/>
  <c r="BF333" i="1"/>
  <c r="BF541" i="1" s="1"/>
  <c r="BJ333" i="1"/>
  <c r="BJ541" i="1" s="1"/>
  <c r="BC333" i="1"/>
  <c r="BC541" i="1" s="1"/>
  <c r="Q333" i="1"/>
  <c r="Q541" i="1" s="1"/>
  <c r="CJ333" i="1"/>
  <c r="CJ541" i="1" s="1"/>
  <c r="BN333" i="1"/>
  <c r="BN541" i="1" s="1"/>
  <c r="BR333" i="1"/>
  <c r="BR541" i="1" s="1"/>
  <c r="BK333" i="1"/>
  <c r="BK541" i="1" s="1"/>
  <c r="AC333" i="1"/>
  <c r="AC541" i="1" s="1"/>
  <c r="BV333" i="1"/>
  <c r="BV541" i="1" s="1"/>
  <c r="BZ333" i="1"/>
  <c r="BZ541" i="1" s="1"/>
  <c r="BS333" i="1"/>
  <c r="BS541" i="1" s="1"/>
  <c r="AN333" i="1"/>
  <c r="AN541" i="1" s="1"/>
  <c r="CD333" i="1"/>
  <c r="CD541" i="1" s="1"/>
  <c r="N333" i="1"/>
  <c r="N541" i="1" s="1"/>
  <c r="CH333" i="1"/>
  <c r="CH541" i="1" s="1"/>
  <c r="CA333" i="1"/>
  <c r="CA541" i="1" s="1"/>
  <c r="AF333" i="1"/>
  <c r="AF541" i="1" s="1"/>
  <c r="AL333" i="1"/>
  <c r="AL541" i="1" s="1"/>
  <c r="AA333" i="1"/>
  <c r="AA541" i="1" s="1"/>
  <c r="BL333" i="1"/>
  <c r="BL541" i="1" s="1"/>
  <c r="M396" i="1"/>
  <c r="M604" i="1" s="1"/>
  <c r="CG396" i="1"/>
  <c r="CG604" i="1" s="1"/>
  <c r="CE381" i="1"/>
  <c r="CE589" i="1" s="1"/>
  <c r="CD380" i="1"/>
  <c r="CD588" i="1" s="1"/>
  <c r="X380" i="1"/>
  <c r="X588" i="1" s="1"/>
  <c r="L381" i="1"/>
  <c r="L589" i="1" s="1"/>
  <c r="CF381" i="1"/>
  <c r="CF589" i="1" s="1"/>
  <c r="BK381" i="1"/>
  <c r="BK589" i="1" s="1"/>
  <c r="AS387" i="1"/>
  <c r="AS595" i="1" s="1"/>
  <c r="AF381" i="1"/>
  <c r="AF589" i="1" s="1"/>
  <c r="O396" i="1"/>
  <c r="O604" i="1" s="1"/>
  <c r="AP381" i="1"/>
  <c r="AP589" i="1" s="1"/>
  <c r="AC380" i="1"/>
  <c r="AC588" i="1" s="1"/>
  <c r="BN381" i="1"/>
  <c r="BN589" i="1" s="1"/>
  <c r="AL380" i="1"/>
  <c r="AL588" i="1" s="1"/>
  <c r="AN380" i="1"/>
  <c r="AN588" i="1" s="1"/>
  <c r="AP380" i="1"/>
  <c r="AP588" i="1" s="1"/>
  <c r="AQ380" i="1"/>
  <c r="AQ588" i="1" s="1"/>
  <c r="AR380" i="1"/>
  <c r="AR588" i="1" s="1"/>
  <c r="W396" i="1"/>
  <c r="W604" i="1" s="1"/>
  <c r="AA396" i="1"/>
  <c r="AA604" i="1" s="1"/>
  <c r="AD396" i="1"/>
  <c r="AD604" i="1" s="1"/>
  <c r="AF396" i="1"/>
  <c r="AF604" i="1" s="1"/>
  <c r="AG396" i="1"/>
  <c r="AG604" i="1" s="1"/>
  <c r="BF381" i="1"/>
  <c r="BF589" i="1" s="1"/>
  <c r="AX381" i="1"/>
  <c r="AX589" i="1" s="1"/>
  <c r="EH346" i="1"/>
  <c r="EH554" i="1" s="1"/>
  <c r="CB270" i="1"/>
  <c r="CB478" i="1" s="1"/>
  <c r="FF287" i="1"/>
  <c r="FF495" i="1" s="1"/>
  <c r="DJ287" i="1"/>
  <c r="DJ495" i="1" s="1"/>
  <c r="DR287" i="1"/>
  <c r="DR495" i="1" s="1"/>
  <c r="DZ287" i="1"/>
  <c r="DZ495" i="1" s="1"/>
  <c r="EH287" i="1"/>
  <c r="EH495" i="1" s="1"/>
  <c r="EP287" i="1"/>
  <c r="EP495" i="1" s="1"/>
  <c r="EX287" i="1"/>
  <c r="EX495" i="1" s="1"/>
  <c r="DB287" i="1"/>
  <c r="DB495" i="1" s="1"/>
  <c r="BY270" i="1"/>
  <c r="BY478" i="1" s="1"/>
  <c r="EQ338" i="1"/>
  <c r="EQ546" i="1" s="1"/>
  <c r="FE338" i="1"/>
  <c r="FE546" i="1" s="1"/>
  <c r="CS338" i="1"/>
  <c r="CS546" i="1" s="1"/>
  <c r="CZ338" i="1"/>
  <c r="CZ546" i="1" s="1"/>
  <c r="DG338" i="1"/>
  <c r="DG546" i="1" s="1"/>
  <c r="DM338" i="1"/>
  <c r="DM546" i="1" s="1"/>
  <c r="DJ338" i="1"/>
  <c r="DJ546" i="1" s="1"/>
  <c r="EI338" i="1"/>
  <c r="EI546" i="1" s="1"/>
  <c r="EW338" i="1"/>
  <c r="EW546" i="1" s="1"/>
  <c r="FD338" i="1"/>
  <c r="FD546" i="1" s="1"/>
  <c r="CR338" i="1"/>
  <c r="CR546" i="1" s="1"/>
  <c r="CY338" i="1"/>
  <c r="CY546" i="1" s="1"/>
  <c r="DE338" i="1"/>
  <c r="DE546" i="1" s="1"/>
  <c r="DR338" i="1"/>
  <c r="DR546" i="1" s="1"/>
  <c r="EA338" i="1"/>
  <c r="EA546" i="1" s="1"/>
  <c r="EO338" i="1"/>
  <c r="EO546" i="1" s="1"/>
  <c r="EV338" i="1"/>
  <c r="EV546" i="1" s="1"/>
  <c r="FC338" i="1"/>
  <c r="FC546" i="1" s="1"/>
  <c r="CQ338" i="1"/>
  <c r="CQ546" i="1" s="1"/>
  <c r="CW338" i="1"/>
  <c r="CW546" i="1" s="1"/>
  <c r="DZ338" i="1"/>
  <c r="DZ546" i="1" s="1"/>
  <c r="DS338" i="1"/>
  <c r="DS546" i="1" s="1"/>
  <c r="EG338" i="1"/>
  <c r="EG546" i="1" s="1"/>
  <c r="EN338" i="1"/>
  <c r="EN546" i="1" s="1"/>
  <c r="EU338" i="1"/>
  <c r="EU546" i="1" s="1"/>
  <c r="FA338" i="1"/>
  <c r="FA546" i="1" s="1"/>
  <c r="CO338" i="1"/>
  <c r="CO546" i="1" s="1"/>
  <c r="EH338" i="1"/>
  <c r="EH546" i="1" s="1"/>
  <c r="DK338" i="1"/>
  <c r="DK546" i="1" s="1"/>
  <c r="DY338" i="1"/>
  <c r="DY546" i="1" s="1"/>
  <c r="EF338" i="1"/>
  <c r="EF546" i="1" s="1"/>
  <c r="EM338" i="1"/>
  <c r="EM546" i="1" s="1"/>
  <c r="ES338" i="1"/>
  <c r="ES546" i="1" s="1"/>
  <c r="DN338" i="1"/>
  <c r="DN546" i="1" s="1"/>
  <c r="ED338" i="1"/>
  <c r="ED546" i="1" s="1"/>
  <c r="FF338" i="1"/>
  <c r="FF546" i="1" s="1"/>
  <c r="EP338" i="1"/>
  <c r="EP546" i="1" s="1"/>
  <c r="CX338" i="1"/>
  <c r="CX546" i="1" s="1"/>
  <c r="DC338" i="1"/>
  <c r="DC546" i="1" s="1"/>
  <c r="DQ338" i="1"/>
  <c r="DQ546" i="1" s="1"/>
  <c r="DX338" i="1"/>
  <c r="DX546" i="1" s="1"/>
  <c r="EE338" i="1"/>
  <c r="EE546" i="1" s="1"/>
  <c r="EK338" i="1"/>
  <c r="EK546" i="1" s="1"/>
  <c r="DV338" i="1"/>
  <c r="DV546" i="1" s="1"/>
  <c r="EX338" i="1"/>
  <c r="EX546" i="1" s="1"/>
  <c r="EY338" i="1"/>
  <c r="EY546" i="1" s="1"/>
  <c r="CM338" i="1"/>
  <c r="CM546" i="1" s="1"/>
  <c r="DA338" i="1"/>
  <c r="DA546" i="1" s="1"/>
  <c r="DH338" i="1"/>
  <c r="DH546" i="1" s="1"/>
  <c r="DO338" i="1"/>
  <c r="DO546" i="1" s="1"/>
  <c r="DU338" i="1"/>
  <c r="DU546" i="1" s="1"/>
  <c r="DB338" i="1"/>
  <c r="DB546" i="1" s="1"/>
  <c r="AS213" i="1"/>
  <c r="AS421" i="1" s="1"/>
  <c r="BH213" i="1"/>
  <c r="BH421" i="1" s="1"/>
  <c r="BG213" i="1"/>
  <c r="BG421" i="1" s="1"/>
  <c r="AT213" i="1"/>
  <c r="AT421" i="1" s="1"/>
  <c r="BK213" i="1"/>
  <c r="BK421" i="1" s="1"/>
  <c r="CB213" i="1"/>
  <c r="CB421" i="1" s="1"/>
  <c r="BE213" i="1"/>
  <c r="BE421" i="1" s="1"/>
  <c r="BV213" i="1"/>
  <c r="BV421" i="1" s="1"/>
  <c r="AJ213" i="1"/>
  <c r="AJ421" i="1" s="1"/>
  <c r="BO213" i="1"/>
  <c r="BO421" i="1" s="1"/>
  <c r="BB213" i="1"/>
  <c r="BB421" i="1" s="1"/>
  <c r="BS213" i="1"/>
  <c r="BS421" i="1" s="1"/>
  <c r="Q213" i="1"/>
  <c r="Q421" i="1" s="1"/>
  <c r="CJ213" i="1"/>
  <c r="CJ421" i="1" s="1"/>
  <c r="BM213" i="1"/>
  <c r="BM421" i="1" s="1"/>
  <c r="CD213" i="1"/>
  <c r="CD421" i="1" s="1"/>
  <c r="X213" i="1"/>
  <c r="X421" i="1" s="1"/>
  <c r="BW213" i="1"/>
  <c r="BW421" i="1" s="1"/>
  <c r="BJ213" i="1"/>
  <c r="BJ421" i="1" s="1"/>
  <c r="CA213" i="1"/>
  <c r="CA421" i="1" s="1"/>
  <c r="AC213" i="1"/>
  <c r="AC421" i="1" s="1"/>
  <c r="BU213" i="1"/>
  <c r="BU421" i="1" s="1"/>
  <c r="T213" i="1"/>
  <c r="T421" i="1" s="1"/>
  <c r="CL213" i="1"/>
  <c r="CL421" i="1" s="1"/>
  <c r="CG213" i="1"/>
  <c r="CG421" i="1" s="1"/>
  <c r="M213" i="1"/>
  <c r="M421" i="1" s="1"/>
  <c r="K213" i="1"/>
  <c r="K421" i="1" s="1"/>
  <c r="CE213" i="1"/>
  <c r="CE421" i="1" s="1"/>
  <c r="BR213" i="1"/>
  <c r="BR421" i="1" s="1"/>
  <c r="O213" i="1"/>
  <c r="O421" i="1" s="1"/>
  <c r="CI213" i="1"/>
  <c r="CI421" i="1" s="1"/>
  <c r="AN213" i="1"/>
  <c r="AN421" i="1" s="1"/>
  <c r="CC213" i="1"/>
  <c r="CC421" i="1" s="1"/>
  <c r="AF213" i="1"/>
  <c r="AF421" i="1" s="1"/>
  <c r="BY213" i="1"/>
  <c r="BY421" i="1" s="1"/>
  <c r="AZ213" i="1"/>
  <c r="AZ421" i="1" s="1"/>
  <c r="BX213" i="1"/>
  <c r="BX421" i="1" s="1"/>
  <c r="U213" i="1"/>
  <c r="U421" i="1" s="1"/>
  <c r="BZ213" i="1"/>
  <c r="BZ421" i="1" s="1"/>
  <c r="AA213" i="1"/>
  <c r="AA421" i="1" s="1"/>
  <c r="AV213" i="1"/>
  <c r="AV421" i="1" s="1"/>
  <c r="R213" i="1"/>
  <c r="R421" i="1" s="1"/>
  <c r="CK213" i="1"/>
  <c r="CK421" i="1" s="1"/>
  <c r="AP213" i="1"/>
  <c r="AP421" i="1" s="1"/>
  <c r="BQ213" i="1"/>
  <c r="BQ421" i="1" s="1"/>
  <c r="BP213" i="1"/>
  <c r="BP421" i="1" s="1"/>
  <c r="AG213" i="1"/>
  <c r="AG421" i="1" s="1"/>
  <c r="N213" i="1"/>
  <c r="N421" i="1" s="1"/>
  <c r="CH213" i="1"/>
  <c r="CH421" i="1" s="1"/>
  <c r="AM213" i="1"/>
  <c r="AM421" i="1" s="1"/>
  <c r="BD213" i="1"/>
  <c r="BD421" i="1" s="1"/>
  <c r="AD213" i="1"/>
  <c r="AD421" i="1" s="1"/>
  <c r="AX213" i="1"/>
  <c r="AX421" i="1" s="1"/>
  <c r="BA213" i="1"/>
  <c r="BA421" i="1" s="1"/>
  <c r="AY213" i="1"/>
  <c r="AY421" i="1" s="1"/>
  <c r="AL213" i="1"/>
  <c r="AL421" i="1" s="1"/>
  <c r="BC213" i="1"/>
  <c r="BC421" i="1" s="1"/>
  <c r="BT213" i="1"/>
  <c r="BT421" i="1" s="1"/>
  <c r="AW213" i="1"/>
  <c r="AW421" i="1" s="1"/>
  <c r="BN213" i="1"/>
  <c r="BN421" i="1" s="1"/>
  <c r="CD396" i="1"/>
  <c r="CD604" i="1" s="1"/>
  <c r="X396" i="1"/>
  <c r="X604" i="1" s="1"/>
  <c r="BV381" i="1"/>
  <c r="BV589" i="1" s="1"/>
  <c r="BU380" i="1"/>
  <c r="BU588" i="1" s="1"/>
  <c r="AJ380" i="1"/>
  <c r="AJ588" i="1" s="1"/>
  <c r="CD381" i="1"/>
  <c r="CD589" i="1" s="1"/>
  <c r="W381" i="1"/>
  <c r="W589" i="1" s="1"/>
  <c r="BB381" i="1"/>
  <c r="BB589" i="1" s="1"/>
  <c r="BJ387" i="1"/>
  <c r="BJ595" i="1" s="1"/>
  <c r="R381" i="1"/>
  <c r="R589" i="1" s="1"/>
  <c r="CI396" i="1"/>
  <c r="CI604" i="1" s="1"/>
  <c r="BK387" i="1"/>
  <c r="BK595" i="1" s="1"/>
  <c r="AD381" i="1"/>
  <c r="AD589" i="1" s="1"/>
  <c r="O380" i="1"/>
  <c r="O588" i="1" s="1"/>
  <c r="BE381" i="1"/>
  <c r="BE589" i="1" s="1"/>
  <c r="AY387" i="1"/>
  <c r="AY595" i="1" s="1"/>
  <c r="AU380" i="1"/>
  <c r="AU588" i="1" s="1"/>
  <c r="AW380" i="1"/>
  <c r="AW588" i="1" s="1"/>
  <c r="AY380" i="1"/>
  <c r="AY588" i="1" s="1"/>
  <c r="AZ380" i="1"/>
  <c r="AZ588" i="1" s="1"/>
  <c r="BB380" i="1"/>
  <c r="BB588" i="1" s="1"/>
  <c r="AL396" i="1"/>
  <c r="AL604" i="1" s="1"/>
  <c r="AN396" i="1"/>
  <c r="AN604" i="1" s="1"/>
  <c r="AP396" i="1"/>
  <c r="AP604" i="1" s="1"/>
  <c r="AQ396" i="1"/>
  <c r="AQ604" i="1" s="1"/>
  <c r="AR396" i="1"/>
  <c r="AR604" i="1" s="1"/>
  <c r="DS346" i="1"/>
  <c r="DS554" i="1" s="1"/>
  <c r="BG381" i="1"/>
  <c r="BG589" i="1" s="1"/>
  <c r="DH346" i="1"/>
  <c r="DH554" i="1" s="1"/>
  <c r="CT287" i="1"/>
  <c r="CT495" i="1" s="1"/>
  <c r="BU298" i="1"/>
  <c r="BU506" i="1" s="1"/>
  <c r="BF298" i="1"/>
  <c r="BF506" i="1" s="1"/>
  <c r="CC298" i="1"/>
  <c r="CC506" i="1" s="1"/>
  <c r="BN298" i="1"/>
  <c r="BN506" i="1" s="1"/>
  <c r="R298" i="1"/>
  <c r="R506" i="1" s="1"/>
  <c r="CK298" i="1"/>
  <c r="CK506" i="1" s="1"/>
  <c r="BV298" i="1"/>
  <c r="BV506" i="1" s="1"/>
  <c r="AD298" i="1"/>
  <c r="AD506" i="1" s="1"/>
  <c r="CD298" i="1"/>
  <c r="CD506" i="1" s="1"/>
  <c r="BC298" i="1"/>
  <c r="BC506" i="1" s="1"/>
  <c r="AO298" i="1"/>
  <c r="AO506" i="1" s="1"/>
  <c r="T298" i="1"/>
  <c r="T506" i="1" s="1"/>
  <c r="CL298" i="1"/>
  <c r="CL506" i="1" s="1"/>
  <c r="N298" i="1"/>
  <c r="N506" i="1" s="1"/>
  <c r="AW298" i="1"/>
  <c r="AW506" i="1" s="1"/>
  <c r="AF298" i="1"/>
  <c r="AF506" i="1" s="1"/>
  <c r="BM298" i="1"/>
  <c r="BM506" i="1" s="1"/>
  <c r="AX298" i="1"/>
  <c r="AX506" i="1" s="1"/>
  <c r="AG338" i="1"/>
  <c r="AG546" i="1" s="1"/>
  <c r="M338" i="1"/>
  <c r="M546" i="1" s="1"/>
  <c r="BS338" i="1"/>
  <c r="BS546" i="1" s="1"/>
  <c r="AC338" i="1"/>
  <c r="AC546" i="1" s="1"/>
  <c r="CG338" i="1"/>
  <c r="CG546" i="1" s="1"/>
  <c r="AW338" i="1"/>
  <c r="AW546" i="1" s="1"/>
  <c r="BN338" i="1"/>
  <c r="BN546" i="1" s="1"/>
  <c r="BU396" i="1"/>
  <c r="BU604" i="1" s="1"/>
  <c r="AJ396" i="1"/>
  <c r="AJ604" i="1" s="1"/>
  <c r="BM381" i="1"/>
  <c r="BM589" i="1" s="1"/>
  <c r="BL380" i="1"/>
  <c r="BL588" i="1" s="1"/>
  <c r="AS380" i="1"/>
  <c r="AS588" i="1" s="1"/>
  <c r="BU381" i="1"/>
  <c r="BU589" i="1" s="1"/>
  <c r="AI381" i="1"/>
  <c r="AI589" i="1" s="1"/>
  <c r="AS381" i="1"/>
  <c r="AS589" i="1" s="1"/>
  <c r="CK381" i="1"/>
  <c r="CK589" i="1" s="1"/>
  <c r="BZ396" i="1"/>
  <c r="BZ604" i="1" s="1"/>
  <c r="Q381" i="1"/>
  <c r="Q589" i="1" s="1"/>
  <c r="CI380" i="1"/>
  <c r="CI588" i="1" s="1"/>
  <c r="AV381" i="1"/>
  <c r="AV589" i="1" s="1"/>
  <c r="BD380" i="1"/>
  <c r="BD588" i="1" s="1"/>
  <c r="BF380" i="1"/>
  <c r="BF588" i="1" s="1"/>
  <c r="BH380" i="1"/>
  <c r="BH588" i="1" s="1"/>
  <c r="BJ380" i="1"/>
  <c r="BJ588" i="1" s="1"/>
  <c r="BK380" i="1"/>
  <c r="BK588" i="1" s="1"/>
  <c r="AU396" i="1"/>
  <c r="AU604" i="1" s="1"/>
  <c r="AW396" i="1"/>
  <c r="AW604" i="1" s="1"/>
  <c r="AY396" i="1"/>
  <c r="AY604" i="1" s="1"/>
  <c r="AZ396" i="1"/>
  <c r="AZ604" i="1" s="1"/>
  <c r="BB396" i="1"/>
  <c r="BB604" i="1" s="1"/>
  <c r="BQ381" i="1"/>
  <c r="BQ589" i="1" s="1"/>
  <c r="DE330" i="1"/>
  <c r="DE538" i="1" s="1"/>
  <c r="EP330" i="1"/>
  <c r="EP538" i="1" s="1"/>
  <c r="EX330" i="1"/>
  <c r="EX538" i="1" s="1"/>
  <c r="CT330" i="1"/>
  <c r="CT538" i="1" s="1"/>
  <c r="FF330" i="1"/>
  <c r="FF538" i="1" s="1"/>
  <c r="EI330" i="1"/>
  <c r="EI538" i="1" s="1"/>
  <c r="DB330" i="1"/>
  <c r="DB538" i="1" s="1"/>
  <c r="EW330" i="1"/>
  <c r="EW538" i="1" s="1"/>
  <c r="DJ330" i="1"/>
  <c r="DJ538" i="1" s="1"/>
  <c r="FD330" i="1"/>
  <c r="FD538" i="1" s="1"/>
  <c r="DR330" i="1"/>
  <c r="DR538" i="1" s="1"/>
  <c r="CY330" i="1"/>
  <c r="CY538" i="1" s="1"/>
  <c r="EH330" i="1"/>
  <c r="EH538" i="1" s="1"/>
  <c r="AP283" i="1"/>
  <c r="AP491" i="1" s="1"/>
  <c r="K283" i="1"/>
  <c r="K491" i="1" s="1"/>
  <c r="W283" i="1"/>
  <c r="W491" i="1" s="1"/>
  <c r="AM283" i="1"/>
  <c r="AM491" i="1" s="1"/>
  <c r="BM283" i="1"/>
  <c r="BM491" i="1" s="1"/>
  <c r="BT283" i="1"/>
  <c r="BT491" i="1" s="1"/>
  <c r="BZ283" i="1"/>
  <c r="BZ491" i="1" s="1"/>
  <c r="CG283" i="1"/>
  <c r="CG491" i="1" s="1"/>
  <c r="M283" i="1"/>
  <c r="M491" i="1" s="1"/>
  <c r="CA283" i="1"/>
  <c r="CA491" i="1" s="1"/>
  <c r="BW283" i="1"/>
  <c r="BW491" i="1" s="1"/>
  <c r="O283" i="1"/>
  <c r="O491" i="1" s="1"/>
  <c r="BE283" i="1"/>
  <c r="BE491" i="1" s="1"/>
  <c r="BL283" i="1"/>
  <c r="BL491" i="1" s="1"/>
  <c r="BR283" i="1"/>
  <c r="BR491" i="1" s="1"/>
  <c r="BY283" i="1"/>
  <c r="BY491" i="1" s="1"/>
  <c r="L283" i="1"/>
  <c r="L491" i="1" s="1"/>
  <c r="BK283" i="1"/>
  <c r="BK491" i="1" s="1"/>
  <c r="BG283" i="1"/>
  <c r="BG491" i="1" s="1"/>
  <c r="AW283" i="1"/>
  <c r="AW491" i="1" s="1"/>
  <c r="BD283" i="1"/>
  <c r="BD491" i="1" s="1"/>
  <c r="BJ283" i="1"/>
  <c r="BJ491" i="1" s="1"/>
  <c r="BQ283" i="1"/>
  <c r="BQ491" i="1" s="1"/>
  <c r="AI283" i="1"/>
  <c r="AI491" i="1" s="1"/>
  <c r="AU283" i="1"/>
  <c r="AU491" i="1" s="1"/>
  <c r="AQ283" i="1"/>
  <c r="AQ491" i="1" s="1"/>
  <c r="AF283" i="1"/>
  <c r="AF491" i="1" s="1"/>
  <c r="AO283" i="1"/>
  <c r="AO491" i="1" s="1"/>
  <c r="AV283" i="1"/>
  <c r="AV491" i="1" s="1"/>
  <c r="BB283" i="1"/>
  <c r="BB491" i="1" s="1"/>
  <c r="BI283" i="1"/>
  <c r="BI491" i="1" s="1"/>
  <c r="AZ283" i="1"/>
  <c r="AZ491" i="1" s="1"/>
  <c r="BV283" i="1"/>
  <c r="BV491" i="1" s="1"/>
  <c r="CE283" i="1"/>
  <c r="CE491" i="1" s="1"/>
  <c r="AA283" i="1"/>
  <c r="AA491" i="1" s="1"/>
  <c r="U283" i="1"/>
  <c r="U491" i="1" s="1"/>
  <c r="AX283" i="1"/>
  <c r="AX491" i="1" s="1"/>
  <c r="AD283" i="1"/>
  <c r="AD491" i="1" s="1"/>
  <c r="AN283" i="1"/>
  <c r="AN491" i="1" s="1"/>
  <c r="AT283" i="1"/>
  <c r="AT491" i="1" s="1"/>
  <c r="BA283" i="1"/>
  <c r="BA491" i="1" s="1"/>
  <c r="BP283" i="1"/>
  <c r="BP491" i="1" s="1"/>
  <c r="BO283" i="1"/>
  <c r="BO491" i="1" s="1"/>
  <c r="BX283" i="1"/>
  <c r="BX491" i="1" s="1"/>
  <c r="CI283" i="1"/>
  <c r="CI491" i="1" s="1"/>
  <c r="BN283" i="1"/>
  <c r="BN491" i="1" s="1"/>
  <c r="CK283" i="1"/>
  <c r="CK491" i="1" s="1"/>
  <c r="R283" i="1"/>
  <c r="R491" i="1" s="1"/>
  <c r="AC283" i="1"/>
  <c r="AC491" i="1" s="1"/>
  <c r="AL283" i="1"/>
  <c r="AL491" i="1" s="1"/>
  <c r="AS283" i="1"/>
  <c r="AS491" i="1" s="1"/>
  <c r="CF283" i="1"/>
  <c r="CF491" i="1" s="1"/>
  <c r="BF283" i="1"/>
  <c r="BF491" i="1" s="1"/>
  <c r="AG283" i="1"/>
  <c r="AG491" i="1" s="1"/>
  <c r="AR283" i="1"/>
  <c r="AR491" i="1" s="1"/>
  <c r="BC283" i="1"/>
  <c r="BC491" i="1" s="1"/>
  <c r="BU283" i="1"/>
  <c r="BU491" i="1" s="1"/>
  <c r="CB283" i="1"/>
  <c r="CB491" i="1" s="1"/>
  <c r="CH283" i="1"/>
  <c r="CH491" i="1" s="1"/>
  <c r="N283" i="1"/>
  <c r="N491" i="1" s="1"/>
  <c r="X283" i="1"/>
  <c r="X491" i="1" s="1"/>
  <c r="CY225" i="1"/>
  <c r="CY433" i="1" s="1"/>
  <c r="DB225" i="1"/>
  <c r="DB433" i="1" s="1"/>
  <c r="AC217" i="1"/>
  <c r="AC425" i="1" s="1"/>
  <c r="BM215" i="1"/>
  <c r="BM423" i="1" s="1"/>
  <c r="AQ215" i="1"/>
  <c r="AQ423" i="1" s="1"/>
  <c r="W215" i="1"/>
  <c r="W423" i="1" s="1"/>
  <c r="BY215" i="1"/>
  <c r="BY423" i="1" s="1"/>
  <c r="BJ215" i="1"/>
  <c r="BJ423" i="1" s="1"/>
  <c r="AU215" i="1"/>
  <c r="AU423" i="1" s="1"/>
  <c r="AC215" i="1"/>
  <c r="AC423" i="1" s="1"/>
  <c r="DL407" i="1"/>
  <c r="DL615" i="1" s="1"/>
  <c r="AU337" i="1"/>
  <c r="AU545" i="1" s="1"/>
  <c r="CV407" i="1"/>
  <c r="CV615" i="1" s="1"/>
  <c r="AI263" i="1"/>
  <c r="AI471" i="1" s="1"/>
  <c r="CJ217" i="1"/>
  <c r="CJ425" i="1" s="1"/>
  <c r="DE310" i="1"/>
  <c r="DE518" i="1" s="1"/>
  <c r="AX215" i="1"/>
  <c r="AX423" i="1" s="1"/>
  <c r="R215" i="1"/>
  <c r="R423" i="1" s="1"/>
  <c r="CK215" i="1"/>
  <c r="CK423" i="1" s="1"/>
  <c r="BO215" i="1"/>
  <c r="BO423" i="1" s="1"/>
  <c r="AZ215" i="1"/>
  <c r="AZ423" i="1" s="1"/>
  <c r="AJ215" i="1"/>
  <c r="AJ423" i="1" s="1"/>
  <c r="N215" i="1"/>
  <c r="N423" i="1" s="1"/>
  <c r="CH215" i="1"/>
  <c r="CH423" i="1" s="1"/>
  <c r="BS215" i="1"/>
  <c r="BS423" i="1" s="1"/>
  <c r="BD215" i="1"/>
  <c r="BD423" i="1" s="1"/>
  <c r="Q217" i="1"/>
  <c r="Q425" i="1" s="1"/>
  <c r="AF250" i="1"/>
  <c r="AF458" i="1" s="1"/>
  <c r="AD215" i="1"/>
  <c r="AD423" i="1" s="1"/>
  <c r="BW215" i="1"/>
  <c r="BW423" i="1" s="1"/>
  <c r="BH215" i="1"/>
  <c r="BH423" i="1" s="1"/>
  <c r="AS215" i="1"/>
  <c r="AS423" i="1" s="1"/>
  <c r="Z215" i="1"/>
  <c r="Z423" i="1" s="1"/>
  <c r="CA215" i="1"/>
  <c r="CA423" i="1" s="1"/>
  <c r="BL215" i="1"/>
  <c r="BL423" i="1" s="1"/>
  <c r="ER407" i="1"/>
  <c r="ER615" i="1" s="1"/>
  <c r="CA337" i="1"/>
  <c r="CA545" i="1" s="1"/>
  <c r="EM377" i="1"/>
  <c r="EM585" i="1" s="1"/>
  <c r="CI337" i="1"/>
  <c r="CI545" i="1" s="1"/>
  <c r="BT217" i="1"/>
  <c r="BT425" i="1" s="1"/>
  <c r="DU377" i="1"/>
  <c r="DU585" i="1" s="1"/>
  <c r="EJ407" i="1"/>
  <c r="EJ615" i="1" s="1"/>
  <c r="AO215" i="1"/>
  <c r="AO423" i="1" s="1"/>
  <c r="K215" i="1"/>
  <c r="K423" i="1" s="1"/>
  <c r="CE215" i="1"/>
  <c r="CE423" i="1" s="1"/>
  <c r="BP215" i="1"/>
  <c r="BP423" i="1" s="1"/>
  <c r="BA215" i="1"/>
  <c r="BA423" i="1" s="1"/>
  <c r="AL215" i="1"/>
  <c r="AL423" i="1" s="1"/>
  <c r="O215" i="1"/>
  <c r="O423" i="1" s="1"/>
  <c r="CI215" i="1"/>
  <c r="CI423" i="1" s="1"/>
  <c r="BT215" i="1"/>
  <c r="BT423" i="1" s="1"/>
  <c r="BS329" i="1"/>
  <c r="BS537" i="1" s="1"/>
  <c r="AA337" i="1"/>
  <c r="AA545" i="1" s="1"/>
  <c r="O337" i="1"/>
  <c r="O545" i="1" s="1"/>
  <c r="BC337" i="1"/>
  <c r="BC545" i="1" s="1"/>
  <c r="CH238" i="1"/>
  <c r="CH446" i="1" s="1"/>
  <c r="DT407" i="1"/>
  <c r="DT615" i="1" s="1"/>
  <c r="AW215" i="1"/>
  <c r="AW423" i="1" s="1"/>
  <c r="U215" i="1"/>
  <c r="U423" i="1" s="1"/>
  <c r="BX215" i="1"/>
  <c r="BX423" i="1" s="1"/>
  <c r="BI215" i="1"/>
  <c r="BI423" i="1" s="1"/>
  <c r="AT215" i="1"/>
  <c r="AT423" i="1" s="1"/>
  <c r="AA215" i="1"/>
  <c r="AA423" i="1" s="1"/>
  <c r="CB215" i="1"/>
  <c r="CB423" i="1" s="1"/>
  <c r="CI329" i="1"/>
  <c r="CI537" i="1" s="1"/>
  <c r="O329" i="1"/>
  <c r="O537" i="1" s="1"/>
  <c r="BL329" i="1"/>
  <c r="BL537" i="1" s="1"/>
  <c r="AM329" i="1"/>
  <c r="AM537" i="1" s="1"/>
  <c r="BC329" i="1"/>
  <c r="BC537" i="1" s="1"/>
  <c r="BE215" i="1"/>
  <c r="BE423" i="1" s="1"/>
  <c r="AG215" i="1"/>
  <c r="AG423" i="1" s="1"/>
  <c r="L215" i="1"/>
  <c r="L423" i="1" s="1"/>
  <c r="CF215" i="1"/>
  <c r="CF423" i="1" s="1"/>
  <c r="BQ215" i="1"/>
  <c r="BQ423" i="1" s="1"/>
  <c r="BB215" i="1"/>
  <c r="BB423" i="1" s="1"/>
  <c r="AM215" i="1"/>
  <c r="AM423" i="1" s="1"/>
  <c r="Q215" i="1"/>
  <c r="Q423" i="1" s="1"/>
  <c r="CJ215" i="1"/>
  <c r="CJ423" i="1" s="1"/>
  <c r="AC329" i="1"/>
  <c r="AC537" i="1" s="1"/>
  <c r="AZ271" i="1"/>
  <c r="AZ479" i="1" s="1"/>
  <c r="FF384" i="1"/>
  <c r="FF592" i="1" s="1"/>
  <c r="CY319" i="1"/>
  <c r="CY527" i="1" s="1"/>
  <c r="DF319" i="1"/>
  <c r="DF527" i="1" s="1"/>
  <c r="DM319" i="1"/>
  <c r="DM527" i="1" s="1"/>
  <c r="DT319" i="1"/>
  <c r="DT527" i="1" s="1"/>
  <c r="EA319" i="1"/>
  <c r="EA527" i="1" s="1"/>
  <c r="EN319" i="1"/>
  <c r="EN527" i="1" s="1"/>
  <c r="EX319" i="1"/>
  <c r="EX527" i="1" s="1"/>
  <c r="DQ319" i="1"/>
  <c r="DQ527" i="1" s="1"/>
  <c r="FC319" i="1"/>
  <c r="FC527" i="1" s="1"/>
  <c r="CQ319" i="1"/>
  <c r="CQ527" i="1" s="1"/>
  <c r="CX319" i="1"/>
  <c r="CX527" i="1" s="1"/>
  <c r="DE319" i="1"/>
  <c r="DE527" i="1" s="1"/>
  <c r="DL319" i="1"/>
  <c r="DL527" i="1" s="1"/>
  <c r="DS319" i="1"/>
  <c r="DS527" i="1" s="1"/>
  <c r="EF319" i="1"/>
  <c r="EF527" i="1" s="1"/>
  <c r="EU319" i="1"/>
  <c r="EU527" i="1" s="1"/>
  <c r="FB319" i="1"/>
  <c r="FB527" i="1" s="1"/>
  <c r="CP319" i="1"/>
  <c r="CP527" i="1" s="1"/>
  <c r="CW319" i="1"/>
  <c r="CW527" i="1" s="1"/>
  <c r="DD319" i="1"/>
  <c r="DD527" i="1" s="1"/>
  <c r="DK319" i="1"/>
  <c r="DK527" i="1" s="1"/>
  <c r="DX319" i="1"/>
  <c r="DX527" i="1" s="1"/>
  <c r="EM319" i="1"/>
  <c r="EM527" i="1" s="1"/>
  <c r="ET319" i="1"/>
  <c r="ET527" i="1" s="1"/>
  <c r="FA319" i="1"/>
  <c r="FA527" i="1" s="1"/>
  <c r="CO319" i="1"/>
  <c r="CO527" i="1" s="1"/>
  <c r="CV319" i="1"/>
  <c r="CV527" i="1" s="1"/>
  <c r="DC319" i="1"/>
  <c r="DC527" i="1" s="1"/>
  <c r="DP319" i="1"/>
  <c r="DP527" i="1" s="1"/>
  <c r="EE319" i="1"/>
  <c r="EE527" i="1" s="1"/>
  <c r="EL319" i="1"/>
  <c r="EL527" i="1" s="1"/>
  <c r="ES319" i="1"/>
  <c r="ES527" i="1" s="1"/>
  <c r="EZ319" i="1"/>
  <c r="EZ527" i="1" s="1"/>
  <c r="CN319" i="1"/>
  <c r="CN527" i="1" s="1"/>
  <c r="CU319" i="1"/>
  <c r="CU527" i="1" s="1"/>
  <c r="DH319" i="1"/>
  <c r="DH527" i="1" s="1"/>
  <c r="CS319" i="1"/>
  <c r="CS527" i="1" s="1"/>
  <c r="DW319" i="1"/>
  <c r="DW527" i="1" s="1"/>
  <c r="ED319" i="1"/>
  <c r="ED527" i="1" s="1"/>
  <c r="EK319" i="1"/>
  <c r="EK527" i="1" s="1"/>
  <c r="ER319" i="1"/>
  <c r="ER527" i="1" s="1"/>
  <c r="EY319" i="1"/>
  <c r="EY527" i="1" s="1"/>
  <c r="CM319" i="1"/>
  <c r="CM527" i="1" s="1"/>
  <c r="CZ319" i="1"/>
  <c r="CZ527" i="1" s="1"/>
  <c r="DY319" i="1"/>
  <c r="DY527" i="1" s="1"/>
  <c r="CT319" i="1"/>
  <c r="CT527" i="1" s="1"/>
  <c r="DO319" i="1"/>
  <c r="DO527" i="1" s="1"/>
  <c r="DV319" i="1"/>
  <c r="DV527" i="1" s="1"/>
  <c r="EC319" i="1"/>
  <c r="EC527" i="1" s="1"/>
  <c r="EJ319" i="1"/>
  <c r="EJ527" i="1" s="1"/>
  <c r="EQ319" i="1"/>
  <c r="EQ527" i="1" s="1"/>
  <c r="FD319" i="1"/>
  <c r="FD527" i="1" s="1"/>
  <c r="CR319" i="1"/>
  <c r="CR527" i="1" s="1"/>
  <c r="FE319" i="1"/>
  <c r="FE527" i="1" s="1"/>
  <c r="DZ319" i="1"/>
  <c r="DZ527" i="1" s="1"/>
  <c r="CS267" i="1"/>
  <c r="CS475" i="1" s="1"/>
  <c r="FA267" i="1"/>
  <c r="FA475" i="1" s="1"/>
  <c r="CO267" i="1"/>
  <c r="CO475" i="1" s="1"/>
  <c r="CU267" i="1"/>
  <c r="CU475" i="1" s="1"/>
  <c r="EF267" i="1"/>
  <c r="EF475" i="1" s="1"/>
  <c r="DP267" i="1"/>
  <c r="DP475" i="1" s="1"/>
  <c r="FB267" i="1"/>
  <c r="FB475" i="1" s="1"/>
  <c r="DO267" i="1"/>
  <c r="DO475" i="1" s="1"/>
  <c r="DB267" i="1"/>
  <c r="DB475" i="1" s="1"/>
  <c r="CN267" i="1"/>
  <c r="CN475" i="1" s="1"/>
  <c r="EZ267" i="1"/>
  <c r="EZ475" i="1" s="1"/>
  <c r="DF267" i="1"/>
  <c r="DF475" i="1" s="1"/>
  <c r="DY267" i="1"/>
  <c r="DY475" i="1" s="1"/>
  <c r="ES267" i="1"/>
  <c r="ES475" i="1" s="1"/>
  <c r="EY267" i="1"/>
  <c r="EY475" i="1" s="1"/>
  <c r="CM267" i="1"/>
  <c r="CM475" i="1" s="1"/>
  <c r="CZ267" i="1"/>
  <c r="CZ475" i="1" s="1"/>
  <c r="DW267" i="1"/>
  <c r="DW475" i="1" s="1"/>
  <c r="DJ267" i="1"/>
  <c r="DJ475" i="1" s="1"/>
  <c r="CV267" i="1"/>
  <c r="CV475" i="1" s="1"/>
  <c r="DN267" i="1"/>
  <c r="DN475" i="1" s="1"/>
  <c r="FE267" i="1"/>
  <c r="FE475" i="1" s="1"/>
  <c r="EK267" i="1"/>
  <c r="EK475" i="1" s="1"/>
  <c r="EQ267" i="1"/>
  <c r="EQ475" i="1" s="1"/>
  <c r="EO267" i="1"/>
  <c r="EO475" i="1" s="1"/>
  <c r="FD267" i="1"/>
  <c r="FD475" i="1" s="1"/>
  <c r="EE267" i="1"/>
  <c r="EE475" i="1" s="1"/>
  <c r="DR267" i="1"/>
  <c r="DR475" i="1" s="1"/>
  <c r="DD267" i="1"/>
  <c r="DD475" i="1" s="1"/>
  <c r="DV267" i="1"/>
  <c r="DV475" i="1" s="1"/>
  <c r="EC267" i="1"/>
  <c r="EC475" i="1" s="1"/>
  <c r="EI267" i="1"/>
  <c r="EI475" i="1" s="1"/>
  <c r="DI267" i="1"/>
  <c r="DI475" i="1" s="1"/>
  <c r="DX267" i="1"/>
  <c r="DX475" i="1" s="1"/>
  <c r="EM267" i="1"/>
  <c r="EM475" i="1" s="1"/>
  <c r="DZ267" i="1"/>
  <c r="DZ475" i="1" s="1"/>
  <c r="DL267" i="1"/>
  <c r="DL475" i="1" s="1"/>
  <c r="ED267" i="1"/>
  <c r="ED475" i="1" s="1"/>
  <c r="DU267" i="1"/>
  <c r="DU475" i="1" s="1"/>
  <c r="EA267" i="1"/>
  <c r="EA475" i="1" s="1"/>
  <c r="EN267" i="1"/>
  <c r="EN475" i="1" s="1"/>
  <c r="CR267" i="1"/>
  <c r="CR475" i="1" s="1"/>
  <c r="EU267" i="1"/>
  <c r="EU475" i="1" s="1"/>
  <c r="EH267" i="1"/>
  <c r="EH475" i="1" s="1"/>
  <c r="DT267" i="1"/>
  <c r="DT475" i="1" s="1"/>
  <c r="EL267" i="1"/>
  <c r="EL475" i="1" s="1"/>
  <c r="DM267" i="1"/>
  <c r="DM475" i="1" s="1"/>
  <c r="DS267" i="1"/>
  <c r="DS475" i="1" s="1"/>
  <c r="DH267" i="1"/>
  <c r="DH475" i="1" s="1"/>
  <c r="EW267" i="1"/>
  <c r="EW475" i="1" s="1"/>
  <c r="CQ267" i="1"/>
  <c r="CQ475" i="1" s="1"/>
  <c r="FC267" i="1"/>
  <c r="FC475" i="1" s="1"/>
  <c r="EP267" i="1"/>
  <c r="EP475" i="1" s="1"/>
  <c r="EB267" i="1"/>
  <c r="EB475" i="1" s="1"/>
  <c r="ET267" i="1"/>
  <c r="ET475" i="1" s="1"/>
  <c r="DE267" i="1"/>
  <c r="DE475" i="1" s="1"/>
  <c r="DK267" i="1"/>
  <c r="DK475" i="1" s="1"/>
  <c r="EG267" i="1"/>
  <c r="EG475" i="1" s="1"/>
  <c r="DQ267" i="1"/>
  <c r="DQ475" i="1" s="1"/>
  <c r="CY267" i="1"/>
  <c r="CY475" i="1" s="1"/>
  <c r="EX267" i="1"/>
  <c r="EX475" i="1" s="1"/>
  <c r="EJ267" i="1"/>
  <c r="EJ475" i="1" s="1"/>
  <c r="CP267" i="1"/>
  <c r="CP475" i="1" s="1"/>
  <c r="DQ276" i="1"/>
  <c r="DQ484" i="1" s="1"/>
  <c r="EP276" i="1"/>
  <c r="EP484" i="1" s="1"/>
  <c r="ES276" i="1"/>
  <c r="ES484" i="1" s="1"/>
  <c r="CO276" i="1"/>
  <c r="CO484" i="1" s="1"/>
  <c r="CW276" i="1"/>
  <c r="CW484" i="1" s="1"/>
  <c r="DE276" i="1"/>
  <c r="DE484" i="1" s="1"/>
  <c r="EV276" i="1"/>
  <c r="EV484" i="1" s="1"/>
  <c r="DM276" i="1"/>
  <c r="DM484" i="1" s="1"/>
  <c r="EM276" i="1"/>
  <c r="EM484" i="1" s="1"/>
  <c r="EL276" i="1"/>
  <c r="EL484" i="1" s="1"/>
  <c r="DC276" i="1"/>
  <c r="DC484" i="1" s="1"/>
  <c r="CN276" i="1"/>
  <c r="CN484" i="1" s="1"/>
  <c r="DU276" i="1"/>
  <c r="DU484" i="1" s="1"/>
  <c r="CV276" i="1"/>
  <c r="CV484" i="1" s="1"/>
  <c r="EC276" i="1"/>
  <c r="EC484" i="1" s="1"/>
  <c r="CP347" i="1"/>
  <c r="CP555" i="1" s="1"/>
  <c r="EN347" i="1"/>
  <c r="EN555" i="1" s="1"/>
  <c r="EL347" i="1"/>
  <c r="EL555" i="1" s="1"/>
  <c r="CX347" i="1"/>
  <c r="CX555" i="1" s="1"/>
  <c r="DN347" i="1"/>
  <c r="DN555" i="1" s="1"/>
  <c r="EK347" i="1"/>
  <c r="EK555" i="1" s="1"/>
  <c r="DG320" i="1"/>
  <c r="DG528" i="1" s="1"/>
  <c r="DR320" i="1"/>
  <c r="DR528" i="1" s="1"/>
  <c r="DC320" i="1"/>
  <c r="DC528" i="1" s="1"/>
  <c r="DD320" i="1"/>
  <c r="DD528" i="1" s="1"/>
  <c r="EC320" i="1"/>
  <c r="EC528" i="1" s="1"/>
  <c r="DV320" i="1"/>
  <c r="DV528" i="1" s="1"/>
  <c r="DH320" i="1"/>
  <c r="DH528" i="1" s="1"/>
  <c r="DO320" i="1"/>
  <c r="DO528" i="1" s="1"/>
  <c r="DZ320" i="1"/>
  <c r="DZ528" i="1" s="1"/>
  <c r="DK320" i="1"/>
  <c r="DK528" i="1" s="1"/>
  <c r="DL320" i="1"/>
  <c r="DL528" i="1" s="1"/>
  <c r="EK320" i="1"/>
  <c r="EK528" i="1" s="1"/>
  <c r="ED320" i="1"/>
  <c r="ED528" i="1" s="1"/>
  <c r="DW320" i="1"/>
  <c r="DW528" i="1" s="1"/>
  <c r="EH320" i="1"/>
  <c r="EH528" i="1" s="1"/>
  <c r="DS320" i="1"/>
  <c r="DS528" i="1" s="1"/>
  <c r="DT320" i="1"/>
  <c r="DT528" i="1" s="1"/>
  <c r="ES320" i="1"/>
  <c r="ES528" i="1" s="1"/>
  <c r="EL320" i="1"/>
  <c r="EL528" i="1" s="1"/>
  <c r="EE320" i="1"/>
  <c r="EE528" i="1" s="1"/>
  <c r="EP320" i="1"/>
  <c r="EP528" i="1" s="1"/>
  <c r="EA320" i="1"/>
  <c r="EA528" i="1" s="1"/>
  <c r="EB320" i="1"/>
  <c r="EB528" i="1" s="1"/>
  <c r="CO320" i="1"/>
  <c r="CO528" i="1" s="1"/>
  <c r="FA320" i="1"/>
  <c r="FA528" i="1" s="1"/>
  <c r="ET320" i="1"/>
  <c r="ET528" i="1" s="1"/>
  <c r="EM320" i="1"/>
  <c r="EM528" i="1" s="1"/>
  <c r="EX320" i="1"/>
  <c r="EX528" i="1" s="1"/>
  <c r="EI320" i="1"/>
  <c r="EI528" i="1" s="1"/>
  <c r="EJ320" i="1"/>
  <c r="EJ528" i="1" s="1"/>
  <c r="CW320" i="1"/>
  <c r="CW528" i="1" s="1"/>
  <c r="CP320" i="1"/>
  <c r="CP528" i="1" s="1"/>
  <c r="EU320" i="1"/>
  <c r="EU528" i="1" s="1"/>
  <c r="CT320" i="1"/>
  <c r="CT528" i="1" s="1"/>
  <c r="FF320" i="1"/>
  <c r="FF528" i="1" s="1"/>
  <c r="EQ320" i="1"/>
  <c r="EQ528" i="1" s="1"/>
  <c r="ER320" i="1"/>
  <c r="ER528" i="1" s="1"/>
  <c r="DE320" i="1"/>
  <c r="DE528" i="1" s="1"/>
  <c r="CX320" i="1"/>
  <c r="CX528" i="1" s="1"/>
  <c r="CQ320" i="1"/>
  <c r="CQ528" i="1" s="1"/>
  <c r="FC320" i="1"/>
  <c r="FC528" i="1" s="1"/>
  <c r="DB320" i="1"/>
  <c r="DB528" i="1" s="1"/>
  <c r="CM320" i="1"/>
  <c r="CM528" i="1" s="1"/>
  <c r="EY320" i="1"/>
  <c r="EY528" i="1" s="1"/>
  <c r="CN320" i="1"/>
  <c r="CN528" i="1" s="1"/>
  <c r="EZ320" i="1"/>
  <c r="EZ528" i="1" s="1"/>
  <c r="DM320" i="1"/>
  <c r="DM528" i="1" s="1"/>
  <c r="DF320" i="1"/>
  <c r="DF528" i="1" s="1"/>
  <c r="AN274" i="1"/>
  <c r="AN482" i="1" s="1"/>
  <c r="X274" i="1"/>
  <c r="X482" i="1" s="1"/>
  <c r="BR274" i="1"/>
  <c r="BR482" i="1" s="1"/>
  <c r="BO274" i="1"/>
  <c r="BO482" i="1" s="1"/>
  <c r="BC274" i="1"/>
  <c r="BC482" i="1" s="1"/>
  <c r="BH274" i="1"/>
  <c r="BH482" i="1" s="1"/>
  <c r="DO336" i="1"/>
  <c r="DO544" i="1" s="1"/>
  <c r="DQ336" i="1"/>
  <c r="DQ544" i="1" s="1"/>
  <c r="EH336" i="1"/>
  <c r="EH544" i="1" s="1"/>
  <c r="EI336" i="1"/>
  <c r="EI544" i="1" s="1"/>
  <c r="EJ336" i="1"/>
  <c r="EJ544" i="1" s="1"/>
  <c r="CW336" i="1"/>
  <c r="CW544" i="1" s="1"/>
  <c r="EV336" i="1"/>
  <c r="EV544" i="1" s="1"/>
  <c r="DW336" i="1"/>
  <c r="DW544" i="1" s="1"/>
  <c r="DY336" i="1"/>
  <c r="DY544" i="1" s="1"/>
  <c r="EP336" i="1"/>
  <c r="EP544" i="1" s="1"/>
  <c r="EQ336" i="1"/>
  <c r="EQ544" i="1" s="1"/>
  <c r="ER336" i="1"/>
  <c r="ER544" i="1" s="1"/>
  <c r="DE336" i="1"/>
  <c r="DE544" i="1" s="1"/>
  <c r="CP336" i="1"/>
  <c r="CP544" i="1" s="1"/>
  <c r="EE336" i="1"/>
  <c r="EE544" i="1" s="1"/>
  <c r="EG336" i="1"/>
  <c r="EG544" i="1" s="1"/>
  <c r="EX336" i="1"/>
  <c r="EX544" i="1" s="1"/>
  <c r="CM336" i="1"/>
  <c r="CM544" i="1" s="1"/>
  <c r="EY336" i="1"/>
  <c r="EY544" i="1" s="1"/>
  <c r="CN336" i="1"/>
  <c r="CN544" i="1" s="1"/>
  <c r="EZ336" i="1"/>
  <c r="EZ544" i="1" s="1"/>
  <c r="DM336" i="1"/>
  <c r="DM544" i="1" s="1"/>
  <c r="EM336" i="1"/>
  <c r="EM544" i="1" s="1"/>
  <c r="EO336" i="1"/>
  <c r="EO544" i="1" s="1"/>
  <c r="CT336" i="1"/>
  <c r="CT544" i="1" s="1"/>
  <c r="FF336" i="1"/>
  <c r="FF544" i="1" s="1"/>
  <c r="CU336" i="1"/>
  <c r="CU544" i="1" s="1"/>
  <c r="CV336" i="1"/>
  <c r="CV544" i="1" s="1"/>
  <c r="DU336" i="1"/>
  <c r="DU544" i="1" s="1"/>
  <c r="EU336" i="1"/>
  <c r="EU544" i="1" s="1"/>
  <c r="EW336" i="1"/>
  <c r="EW544" i="1" s="1"/>
  <c r="DB336" i="1"/>
  <c r="DB544" i="1" s="1"/>
  <c r="DC336" i="1"/>
  <c r="DC544" i="1" s="1"/>
  <c r="DD336" i="1"/>
  <c r="DD544" i="1" s="1"/>
  <c r="EC336" i="1"/>
  <c r="EC544" i="1" s="1"/>
  <c r="CQ336" i="1"/>
  <c r="CQ544" i="1" s="1"/>
  <c r="FC336" i="1"/>
  <c r="FC544" i="1" s="1"/>
  <c r="CS336" i="1"/>
  <c r="CS544" i="1" s="1"/>
  <c r="DJ336" i="1"/>
  <c r="DJ544" i="1" s="1"/>
  <c r="DK336" i="1"/>
  <c r="DK544" i="1" s="1"/>
  <c r="DL336" i="1"/>
  <c r="DL544" i="1" s="1"/>
  <c r="EK336" i="1"/>
  <c r="EK544" i="1" s="1"/>
  <c r="DV336" i="1"/>
  <c r="DV544" i="1" s="1"/>
  <c r="CY336" i="1"/>
  <c r="CY544" i="1" s="1"/>
  <c r="DA336" i="1"/>
  <c r="DA544" i="1" s="1"/>
  <c r="DR336" i="1"/>
  <c r="DR544" i="1" s="1"/>
  <c r="DS336" i="1"/>
  <c r="DS544" i="1" s="1"/>
  <c r="DT336" i="1"/>
  <c r="DT544" i="1" s="1"/>
  <c r="ES336" i="1"/>
  <c r="ES544" i="1" s="1"/>
  <c r="CJ225" i="1"/>
  <c r="CJ433" i="1" s="1"/>
  <c r="BK225" i="1"/>
  <c r="BK433" i="1" s="1"/>
  <c r="AC225" i="1"/>
  <c r="AC433" i="1" s="1"/>
  <c r="AS225" i="1"/>
  <c r="AS433" i="1" s="1"/>
  <c r="CL225" i="1"/>
  <c r="CL433" i="1" s="1"/>
  <c r="BE225" i="1"/>
  <c r="BE433" i="1" s="1"/>
  <c r="ER293" i="1"/>
  <c r="ER501" i="1" s="1"/>
  <c r="DZ293" i="1"/>
  <c r="DZ501" i="1" s="1"/>
  <c r="EP293" i="1"/>
  <c r="EP501" i="1" s="1"/>
  <c r="CY293" i="1"/>
  <c r="CY501" i="1" s="1"/>
  <c r="CU293" i="1"/>
  <c r="CU501" i="1" s="1"/>
  <c r="EO293" i="1"/>
  <c r="EO501" i="1" s="1"/>
  <c r="DN293" i="1"/>
  <c r="DN501" i="1" s="1"/>
  <c r="DP293" i="1"/>
  <c r="DP501" i="1" s="1"/>
  <c r="EC293" i="1"/>
  <c r="EC501" i="1" s="1"/>
  <c r="EM328" i="1"/>
  <c r="EM536" i="1" s="1"/>
  <c r="DB328" i="1"/>
  <c r="DB536" i="1" s="1"/>
  <c r="EI328" i="1"/>
  <c r="EI536" i="1" s="1"/>
  <c r="CV328" i="1"/>
  <c r="CV536" i="1" s="1"/>
  <c r="CO328" i="1"/>
  <c r="CO536" i="1" s="1"/>
  <c r="FA328" i="1"/>
  <c r="FA536" i="1" s="1"/>
  <c r="EL328" i="1"/>
  <c r="EL536" i="1" s="1"/>
  <c r="CZ328" i="1"/>
  <c r="CZ536" i="1" s="1"/>
  <c r="DA328" i="1"/>
  <c r="DA536" i="1" s="1"/>
  <c r="EU328" i="1"/>
  <c r="EU536" i="1" s="1"/>
  <c r="DJ328" i="1"/>
  <c r="DJ536" i="1" s="1"/>
  <c r="EQ328" i="1"/>
  <c r="EQ536" i="1" s="1"/>
  <c r="DD328" i="1"/>
  <c r="DD536" i="1" s="1"/>
  <c r="CW328" i="1"/>
  <c r="CW536" i="1" s="1"/>
  <c r="ET328" i="1"/>
  <c r="ET536" i="1" s="1"/>
  <c r="EF328" i="1"/>
  <c r="EF536" i="1" s="1"/>
  <c r="CQ328" i="1"/>
  <c r="CQ536" i="1" s="1"/>
  <c r="FC328" i="1"/>
  <c r="FC536" i="1" s="1"/>
  <c r="DR328" i="1"/>
  <c r="DR536" i="1" s="1"/>
  <c r="CM328" i="1"/>
  <c r="CM536" i="1" s="1"/>
  <c r="EY328" i="1"/>
  <c r="EY536" i="1" s="1"/>
  <c r="DL328" i="1"/>
  <c r="DL536" i="1" s="1"/>
  <c r="DE328" i="1"/>
  <c r="DE536" i="1" s="1"/>
  <c r="CP328" i="1"/>
  <c r="CP536" i="1" s="1"/>
  <c r="CY328" i="1"/>
  <c r="CY536" i="1" s="1"/>
  <c r="DZ328" i="1"/>
  <c r="DZ536" i="1" s="1"/>
  <c r="CU328" i="1"/>
  <c r="CU536" i="1" s="1"/>
  <c r="DT328" i="1"/>
  <c r="DT536" i="1" s="1"/>
  <c r="DM328" i="1"/>
  <c r="DM536" i="1" s="1"/>
  <c r="CX328" i="1"/>
  <c r="CX536" i="1" s="1"/>
  <c r="DG328" i="1"/>
  <c r="DG536" i="1" s="1"/>
  <c r="EH328" i="1"/>
  <c r="EH536" i="1" s="1"/>
  <c r="DC328" i="1"/>
  <c r="DC536" i="1" s="1"/>
  <c r="EB328" i="1"/>
  <c r="EB536" i="1" s="1"/>
  <c r="DU328" i="1"/>
  <c r="DU536" i="1" s="1"/>
  <c r="DF328" i="1"/>
  <c r="DF536" i="1" s="1"/>
  <c r="DO328" i="1"/>
  <c r="DO536" i="1" s="1"/>
  <c r="EP328" i="1"/>
  <c r="EP536" i="1" s="1"/>
  <c r="DK328" i="1"/>
  <c r="DK536" i="1" s="1"/>
  <c r="EJ328" i="1"/>
  <c r="EJ536" i="1" s="1"/>
  <c r="EC328" i="1"/>
  <c r="EC536" i="1" s="1"/>
  <c r="DN328" i="1"/>
  <c r="DN536" i="1" s="1"/>
  <c r="DW328" i="1"/>
  <c r="DW536" i="1" s="1"/>
  <c r="EX328" i="1"/>
  <c r="EX536" i="1" s="1"/>
  <c r="DS328" i="1"/>
  <c r="DS536" i="1" s="1"/>
  <c r="ER328" i="1"/>
  <c r="ER536" i="1" s="1"/>
  <c r="EK328" i="1"/>
  <c r="EK536" i="1" s="1"/>
  <c r="DV328" i="1"/>
  <c r="DV536" i="1" s="1"/>
  <c r="X236" i="1"/>
  <c r="X444" i="1" s="1"/>
  <c r="AA236" i="1"/>
  <c r="AA444" i="1" s="1"/>
  <c r="BP236" i="1"/>
  <c r="BP444" i="1" s="1"/>
  <c r="BL236" i="1"/>
  <c r="BL444" i="1" s="1"/>
  <c r="BW236" i="1"/>
  <c r="BW444" i="1" s="1"/>
  <c r="N236" i="1"/>
  <c r="N444" i="1" s="1"/>
  <c r="CK236" i="1"/>
  <c r="CK444" i="1" s="1"/>
  <c r="BD236" i="1"/>
  <c r="BD444" i="1" s="1"/>
  <c r="CH236" i="1"/>
  <c r="CH444" i="1" s="1"/>
  <c r="T236" i="1"/>
  <c r="T444" i="1" s="1"/>
  <c r="T342" i="1"/>
  <c r="T550" i="1" s="1"/>
  <c r="CL342" i="1"/>
  <c r="CL550" i="1" s="1"/>
  <c r="BF342" i="1"/>
  <c r="BF550" i="1" s="1"/>
  <c r="EV384" i="1"/>
  <c r="EV592" i="1" s="1"/>
  <c r="DK384" i="1"/>
  <c r="DK592" i="1" s="1"/>
  <c r="EB311" i="1"/>
  <c r="EB519" i="1" s="1"/>
  <c r="EA311" i="1"/>
  <c r="EA519" i="1" s="1"/>
  <c r="DQ311" i="1"/>
  <c r="DQ519" i="1" s="1"/>
  <c r="DG311" i="1"/>
  <c r="DG519" i="1" s="1"/>
  <c r="DN311" i="1"/>
  <c r="DN519" i="1" s="1"/>
  <c r="FF332" i="1"/>
  <c r="FF540" i="1" s="1"/>
  <c r="DY332" i="1"/>
  <c r="DY540" i="1" s="1"/>
  <c r="EE332" i="1"/>
  <c r="EE540" i="1" s="1"/>
  <c r="EL332" i="1"/>
  <c r="EL540" i="1" s="1"/>
  <c r="ES332" i="1"/>
  <c r="ES540" i="1" s="1"/>
  <c r="EY332" i="1"/>
  <c r="EY540" i="1" s="1"/>
  <c r="CM332" i="1"/>
  <c r="CM540" i="1" s="1"/>
  <c r="DH332" i="1"/>
  <c r="DH540" i="1" s="1"/>
  <c r="DQ332" i="1"/>
  <c r="DQ540" i="1" s="1"/>
  <c r="DW332" i="1"/>
  <c r="DW540" i="1" s="1"/>
  <c r="ED332" i="1"/>
  <c r="ED540" i="1" s="1"/>
  <c r="EK332" i="1"/>
  <c r="EK540" i="1" s="1"/>
  <c r="EQ332" i="1"/>
  <c r="EQ540" i="1" s="1"/>
  <c r="EB332" i="1"/>
  <c r="EB540" i="1" s="1"/>
  <c r="DP332" i="1"/>
  <c r="DP540" i="1" s="1"/>
  <c r="DR332" i="1"/>
  <c r="DR540" i="1" s="1"/>
  <c r="DI332" i="1"/>
  <c r="DI540" i="1" s="1"/>
  <c r="DO332" i="1"/>
  <c r="DO540" i="1" s="1"/>
  <c r="DV332" i="1"/>
  <c r="DV540" i="1" s="1"/>
  <c r="EC332" i="1"/>
  <c r="EC540" i="1" s="1"/>
  <c r="EI332" i="1"/>
  <c r="EI540" i="1" s="1"/>
  <c r="DX332" i="1"/>
  <c r="DX540" i="1" s="1"/>
  <c r="DA332" i="1"/>
  <c r="DA540" i="1" s="1"/>
  <c r="DG332" i="1"/>
  <c r="DG540" i="1" s="1"/>
  <c r="DN332" i="1"/>
  <c r="DN540" i="1" s="1"/>
  <c r="DU332" i="1"/>
  <c r="DU540" i="1" s="1"/>
  <c r="EA332" i="1"/>
  <c r="EA540" i="1" s="1"/>
  <c r="CN332" i="1"/>
  <c r="CN540" i="1" s="1"/>
  <c r="EF332" i="1"/>
  <c r="EF540" i="1" s="1"/>
  <c r="FE332" i="1"/>
  <c r="FE540" i="1" s="1"/>
  <c r="CS332" i="1"/>
  <c r="CS540" i="1" s="1"/>
  <c r="CY332" i="1"/>
  <c r="CY540" i="1" s="1"/>
  <c r="DF332" i="1"/>
  <c r="DF540" i="1" s="1"/>
  <c r="DM332" i="1"/>
  <c r="DM540" i="1" s="1"/>
  <c r="DS332" i="1"/>
  <c r="DS540" i="1" s="1"/>
  <c r="EZ332" i="1"/>
  <c r="EZ540" i="1" s="1"/>
  <c r="EN332" i="1"/>
  <c r="EN540" i="1" s="1"/>
  <c r="EW332" i="1"/>
  <c r="EW540" i="1" s="1"/>
  <c r="FC332" i="1"/>
  <c r="FC540" i="1" s="1"/>
  <c r="CQ332" i="1"/>
  <c r="CQ540" i="1" s="1"/>
  <c r="CX332" i="1"/>
  <c r="CX540" i="1" s="1"/>
  <c r="DE332" i="1"/>
  <c r="DE540" i="1" s="1"/>
  <c r="DK332" i="1"/>
  <c r="DK540" i="1" s="1"/>
  <c r="EV332" i="1"/>
  <c r="EV540" i="1" s="1"/>
  <c r="EX332" i="1"/>
  <c r="EX540" i="1" s="1"/>
  <c r="EO332" i="1"/>
  <c r="EO540" i="1" s="1"/>
  <c r="EU332" i="1"/>
  <c r="EU540" i="1" s="1"/>
  <c r="FB332" i="1"/>
  <c r="FB540" i="1" s="1"/>
  <c r="CP332" i="1"/>
  <c r="CP540" i="1" s="1"/>
  <c r="CW332" i="1"/>
  <c r="CW540" i="1" s="1"/>
  <c r="DC332" i="1"/>
  <c r="DC540" i="1" s="1"/>
  <c r="EJ332" i="1"/>
  <c r="EJ540" i="1" s="1"/>
  <c r="CR332" i="1"/>
  <c r="CR540" i="1" s="1"/>
  <c r="FD332" i="1"/>
  <c r="FD540" i="1" s="1"/>
  <c r="BB384" i="1"/>
  <c r="BB592" i="1" s="1"/>
  <c r="CD384" i="1"/>
  <c r="CD592" i="1" s="1"/>
  <c r="BT384" i="1"/>
  <c r="BT592" i="1" s="1"/>
  <c r="BK384" i="1"/>
  <c r="BK592" i="1" s="1"/>
  <c r="AS384" i="1"/>
  <c r="AS592" i="1" s="1"/>
  <c r="AI384" i="1"/>
  <c r="AI592" i="1" s="1"/>
  <c r="AM279" i="1"/>
  <c r="AM487" i="1" s="1"/>
  <c r="AV279" i="1"/>
  <c r="AV487" i="1" s="1"/>
  <c r="AT279" i="1"/>
  <c r="AT487" i="1" s="1"/>
  <c r="BA279" i="1"/>
  <c r="BA487" i="1" s="1"/>
  <c r="BG279" i="1"/>
  <c r="BG487" i="1" s="1"/>
  <c r="CG279" i="1"/>
  <c r="CG487" i="1" s="1"/>
  <c r="AF279" i="1"/>
  <c r="AF487" i="1" s="1"/>
  <c r="ED269" i="1"/>
  <c r="ED477" i="1" s="1"/>
  <c r="EA269" i="1"/>
  <c r="EA477" i="1" s="1"/>
  <c r="EO269" i="1"/>
  <c r="EO477" i="1" s="1"/>
  <c r="EV269" i="1"/>
  <c r="EV477" i="1" s="1"/>
  <c r="FC269" i="1"/>
  <c r="FC477" i="1" s="1"/>
  <c r="CQ269" i="1"/>
  <c r="CQ477" i="1" s="1"/>
  <c r="CW269" i="1"/>
  <c r="CW477" i="1" s="1"/>
  <c r="EH269" i="1"/>
  <c r="EH477" i="1" s="1"/>
  <c r="CV269" i="1"/>
  <c r="CV477" i="1" s="1"/>
  <c r="ET269" i="1"/>
  <c r="ET477" i="1" s="1"/>
  <c r="CP269" i="1"/>
  <c r="CP477" i="1" s="1"/>
  <c r="DS269" i="1"/>
  <c r="DS477" i="1" s="1"/>
  <c r="EG269" i="1"/>
  <c r="EG477" i="1" s="1"/>
  <c r="EN269" i="1"/>
  <c r="EN477" i="1" s="1"/>
  <c r="EU269" i="1"/>
  <c r="EU477" i="1" s="1"/>
  <c r="FA269" i="1"/>
  <c r="FA477" i="1" s="1"/>
  <c r="CO269" i="1"/>
  <c r="CO477" i="1" s="1"/>
  <c r="EP269" i="1"/>
  <c r="EP477" i="1" s="1"/>
  <c r="DD269" i="1"/>
  <c r="DD477" i="1" s="1"/>
  <c r="FB269" i="1"/>
  <c r="FB477" i="1" s="1"/>
  <c r="DK269" i="1"/>
  <c r="DK477" i="1" s="1"/>
  <c r="DY269" i="1"/>
  <c r="DY477" i="1" s="1"/>
  <c r="EF269" i="1"/>
  <c r="EF477" i="1" s="1"/>
  <c r="EM269" i="1"/>
  <c r="EM477" i="1" s="1"/>
  <c r="ES269" i="1"/>
  <c r="ES477" i="1" s="1"/>
  <c r="EX269" i="1"/>
  <c r="EX477" i="1" s="1"/>
  <c r="DL269" i="1"/>
  <c r="DL477" i="1" s="1"/>
  <c r="DC269" i="1"/>
  <c r="DC477" i="1" s="1"/>
  <c r="DQ269" i="1"/>
  <c r="DQ477" i="1" s="1"/>
  <c r="DX269" i="1"/>
  <c r="DX477" i="1" s="1"/>
  <c r="EE269" i="1"/>
  <c r="EE477" i="1" s="1"/>
  <c r="EK269" i="1"/>
  <c r="EK477" i="1" s="1"/>
  <c r="EL269" i="1"/>
  <c r="EL477" i="1" s="1"/>
  <c r="CT269" i="1"/>
  <c r="CT477" i="1" s="1"/>
  <c r="FF269" i="1"/>
  <c r="FF477" i="1" s="1"/>
  <c r="DT269" i="1"/>
  <c r="DT477" i="1" s="1"/>
  <c r="CU269" i="1"/>
  <c r="CU477" i="1" s="1"/>
  <c r="DI269" i="1"/>
  <c r="DI477" i="1" s="1"/>
  <c r="DP269" i="1"/>
  <c r="DP477" i="1" s="1"/>
  <c r="DW269" i="1"/>
  <c r="DW477" i="1" s="1"/>
  <c r="EC269" i="1"/>
  <c r="EC477" i="1" s="1"/>
  <c r="DB269" i="1"/>
  <c r="DB477" i="1" s="1"/>
  <c r="EB269" i="1"/>
  <c r="EB477" i="1" s="1"/>
  <c r="EY269" i="1"/>
  <c r="EY477" i="1" s="1"/>
  <c r="CM269" i="1"/>
  <c r="CM477" i="1" s="1"/>
  <c r="DA269" i="1"/>
  <c r="DA477" i="1" s="1"/>
  <c r="DH269" i="1"/>
  <c r="DH477" i="1" s="1"/>
  <c r="DO269" i="1"/>
  <c r="DO477" i="1" s="1"/>
  <c r="DU269" i="1"/>
  <c r="DU477" i="1" s="1"/>
  <c r="DJ269" i="1"/>
  <c r="DJ477" i="1" s="1"/>
  <c r="EJ269" i="1"/>
  <c r="EJ477" i="1" s="1"/>
  <c r="EQ269" i="1"/>
  <c r="EQ477" i="1" s="1"/>
  <c r="FE269" i="1"/>
  <c r="FE477" i="1" s="1"/>
  <c r="CS269" i="1"/>
  <c r="CS477" i="1" s="1"/>
  <c r="CZ269" i="1"/>
  <c r="CZ477" i="1" s="1"/>
  <c r="DG269" i="1"/>
  <c r="DG477" i="1" s="1"/>
  <c r="DM269" i="1"/>
  <c r="DM477" i="1" s="1"/>
  <c r="DR269" i="1"/>
  <c r="DR477" i="1" s="1"/>
  <c r="ER269" i="1"/>
  <c r="ER477" i="1" s="1"/>
  <c r="DM279" i="1"/>
  <c r="DM487" i="1" s="1"/>
  <c r="EH279" i="1"/>
  <c r="EH487" i="1" s="1"/>
  <c r="CW279" i="1"/>
  <c r="CW487" i="1" s="1"/>
  <c r="DK356" i="1"/>
  <c r="DK564" i="1" s="1"/>
  <c r="DS356" i="1"/>
  <c r="DS564" i="1" s="1"/>
  <c r="DV356" i="1"/>
  <c r="DV564" i="1" s="1"/>
  <c r="EO356" i="1"/>
  <c r="EO564" i="1" s="1"/>
  <c r="EK356" i="1"/>
  <c r="EK564" i="1" s="1"/>
  <c r="FD356" i="1"/>
  <c r="FD564" i="1" s="1"/>
  <c r="CR356" i="1"/>
  <c r="CR564" i="1" s="1"/>
  <c r="EZ356" i="1"/>
  <c r="EZ564" i="1" s="1"/>
  <c r="CN356" i="1"/>
  <c r="CN564" i="1" s="1"/>
  <c r="DX341" i="1"/>
  <c r="DX549" i="1" s="1"/>
  <c r="EM341" i="1"/>
  <c r="EM549" i="1" s="1"/>
  <c r="EQ341" i="1"/>
  <c r="EQ549" i="1" s="1"/>
  <c r="FB341" i="1"/>
  <c r="FB549" i="1" s="1"/>
  <c r="EB341" i="1"/>
  <c r="EB549" i="1" s="1"/>
  <c r="DA341" i="1"/>
  <c r="DA549" i="1" s="1"/>
  <c r="EJ341" i="1"/>
  <c r="EJ549" i="1" s="1"/>
  <c r="CV341" i="1"/>
  <c r="CV549" i="1" s="1"/>
  <c r="DP341" i="1"/>
  <c r="DP549" i="1" s="1"/>
  <c r="EE341" i="1"/>
  <c r="EE549" i="1" s="1"/>
  <c r="EI341" i="1"/>
  <c r="EI549" i="1" s="1"/>
  <c r="EP341" i="1"/>
  <c r="EP549" i="1" s="1"/>
  <c r="DN341" i="1"/>
  <c r="DN549" i="1" s="1"/>
  <c r="CN341" i="1"/>
  <c r="CN549" i="1" s="1"/>
  <c r="DV341" i="1"/>
  <c r="DV549" i="1" s="1"/>
  <c r="FE341" i="1"/>
  <c r="FE549" i="1" s="1"/>
  <c r="DH341" i="1"/>
  <c r="DH549" i="1" s="1"/>
  <c r="DW341" i="1"/>
  <c r="DW549" i="1" s="1"/>
  <c r="EA341" i="1"/>
  <c r="EA549" i="1" s="1"/>
  <c r="EC341" i="1"/>
  <c r="EC549" i="1" s="1"/>
  <c r="DB341" i="1"/>
  <c r="DB549" i="1" s="1"/>
  <c r="EX341" i="1"/>
  <c r="EX549" i="1" s="1"/>
  <c r="DJ341" i="1"/>
  <c r="DJ549" i="1" s="1"/>
  <c r="ER341" i="1"/>
  <c r="ER549" i="1" s="1"/>
  <c r="EG341" i="1"/>
  <c r="EG549" i="1" s="1"/>
  <c r="CZ341" i="1"/>
  <c r="CZ549" i="1" s="1"/>
  <c r="DO341" i="1"/>
  <c r="DO549" i="1" s="1"/>
  <c r="DS341" i="1"/>
  <c r="DS549" i="1" s="1"/>
  <c r="DQ341" i="1"/>
  <c r="DQ549" i="1" s="1"/>
  <c r="CO341" i="1"/>
  <c r="CO549" i="1" s="1"/>
  <c r="EK341" i="1"/>
  <c r="EK549" i="1" s="1"/>
  <c r="CW341" i="1"/>
  <c r="CW549" i="1" s="1"/>
  <c r="ED341" i="1"/>
  <c r="ED549" i="1" s="1"/>
  <c r="ES341" i="1"/>
  <c r="ES549" i="1" s="1"/>
  <c r="CT341" i="1"/>
  <c r="CT549" i="1" s="1"/>
  <c r="FD341" i="1"/>
  <c r="FD549" i="1" s="1"/>
  <c r="CR341" i="1"/>
  <c r="CR549" i="1" s="1"/>
  <c r="DG341" i="1"/>
  <c r="DG549" i="1" s="1"/>
  <c r="DK341" i="1"/>
  <c r="DK549" i="1" s="1"/>
  <c r="DD341" i="1"/>
  <c r="DD549" i="1" s="1"/>
  <c r="EZ341" i="1"/>
  <c r="EZ549" i="1" s="1"/>
  <c r="DY341" i="1"/>
  <c r="DY549" i="1" s="1"/>
  <c r="ET341" i="1"/>
  <c r="ET549" i="1" s="1"/>
  <c r="DR341" i="1"/>
  <c r="DR549" i="1" s="1"/>
  <c r="DT341" i="1"/>
  <c r="DT549" i="1" s="1"/>
  <c r="EV341" i="1"/>
  <c r="EV549" i="1" s="1"/>
  <c r="CY341" i="1"/>
  <c r="CY549" i="1" s="1"/>
  <c r="DC341" i="1"/>
  <c r="DC549" i="1" s="1"/>
  <c r="CP341" i="1"/>
  <c r="CP549" i="1" s="1"/>
  <c r="EL341" i="1"/>
  <c r="EL549" i="1" s="1"/>
  <c r="DL341" i="1"/>
  <c r="DL549" i="1" s="1"/>
  <c r="EH341" i="1"/>
  <c r="EH549" i="1" s="1"/>
  <c r="DE341" i="1"/>
  <c r="DE549" i="1" s="1"/>
  <c r="DF341" i="1"/>
  <c r="DF549" i="1" s="1"/>
  <c r="EN341" i="1"/>
  <c r="EN549" i="1" s="1"/>
  <c r="FC341" i="1"/>
  <c r="FC549" i="1" s="1"/>
  <c r="CQ341" i="1"/>
  <c r="CQ549" i="1" s="1"/>
  <c r="CU341" i="1"/>
  <c r="CU549" i="1" s="1"/>
  <c r="FA341" i="1"/>
  <c r="FA549" i="1" s="1"/>
  <c r="DZ341" i="1"/>
  <c r="DZ549" i="1" s="1"/>
  <c r="CX341" i="1"/>
  <c r="CX549" i="1" s="1"/>
  <c r="DU341" i="1"/>
  <c r="DU549" i="1" s="1"/>
  <c r="CS341" i="1"/>
  <c r="CS549" i="1" s="1"/>
  <c r="EY378" i="1"/>
  <c r="EY586" i="1" s="1"/>
  <c r="EG378" i="1"/>
  <c r="EG586" i="1" s="1"/>
  <c r="DX378" i="1"/>
  <c r="DX586" i="1" s="1"/>
  <c r="DN378" i="1"/>
  <c r="DN586" i="1" s="1"/>
  <c r="DE378" i="1"/>
  <c r="DE586" i="1" s="1"/>
  <c r="CV378" i="1"/>
  <c r="CV586" i="1" s="1"/>
  <c r="CM378" i="1"/>
  <c r="CM586" i="1" s="1"/>
  <c r="DR356" i="1"/>
  <c r="DR564" i="1" s="1"/>
  <c r="BT297" i="1"/>
  <c r="BT505" i="1" s="1"/>
  <c r="CB297" i="1"/>
  <c r="CB505" i="1" s="1"/>
  <c r="Q297" i="1"/>
  <c r="Q505" i="1" s="1"/>
  <c r="CJ297" i="1"/>
  <c r="CJ505" i="1" s="1"/>
  <c r="AC297" i="1"/>
  <c r="AC505" i="1" s="1"/>
  <c r="AN297" i="1"/>
  <c r="AN505" i="1" s="1"/>
  <c r="AV297" i="1"/>
  <c r="AV505" i="1" s="1"/>
  <c r="BD297" i="1"/>
  <c r="BD505" i="1" s="1"/>
  <c r="DA320" i="1"/>
  <c r="DA528" i="1" s="1"/>
  <c r="CZ320" i="1"/>
  <c r="CZ528" i="1" s="1"/>
  <c r="EG320" i="1"/>
  <c r="EG528" i="1" s="1"/>
  <c r="EF320" i="1"/>
  <c r="EF528" i="1" s="1"/>
  <c r="DX320" i="1"/>
  <c r="DX528" i="1" s="1"/>
  <c r="DI320" i="1"/>
  <c r="DI528" i="1" s="1"/>
  <c r="DP320" i="1"/>
  <c r="DP528" i="1" s="1"/>
  <c r="FB320" i="1"/>
  <c r="FB528" i="1" s="1"/>
  <c r="FD320" i="1"/>
  <c r="FD528" i="1" s="1"/>
  <c r="CR320" i="1"/>
  <c r="CR528" i="1" s="1"/>
  <c r="EO320" i="1"/>
  <c r="EO528" i="1" s="1"/>
  <c r="CS320" i="1"/>
  <c r="CS528" i="1" s="1"/>
  <c r="DY320" i="1"/>
  <c r="DY528" i="1" s="1"/>
  <c r="EN320" i="1"/>
  <c r="EN528" i="1" s="1"/>
  <c r="EV320" i="1"/>
  <c r="EV528" i="1" s="1"/>
  <c r="FE320" i="1"/>
  <c r="FE528" i="1" s="1"/>
  <c r="BA288" i="1"/>
  <c r="BA496" i="1" s="1"/>
  <c r="CJ288" i="1"/>
  <c r="CJ496" i="1" s="1"/>
  <c r="AV274" i="1"/>
  <c r="AV482" i="1" s="1"/>
  <c r="BN274" i="1"/>
  <c r="BN482" i="1" s="1"/>
  <c r="BW274" i="1"/>
  <c r="BW482" i="1" s="1"/>
  <c r="BP274" i="1"/>
  <c r="BP482" i="1" s="1"/>
  <c r="AJ274" i="1"/>
  <c r="AJ482" i="1" s="1"/>
  <c r="BZ274" i="1"/>
  <c r="BZ482" i="1" s="1"/>
  <c r="BK274" i="1"/>
  <c r="BK482" i="1" s="1"/>
  <c r="BD274" i="1"/>
  <c r="BD482" i="1" s="1"/>
  <c r="BV274" i="1"/>
  <c r="BV482" i="1" s="1"/>
  <c r="K274" i="1"/>
  <c r="K482" i="1" s="1"/>
  <c r="CE274" i="1"/>
  <c r="CE482" i="1" s="1"/>
  <c r="BX274" i="1"/>
  <c r="BX482" i="1" s="1"/>
  <c r="AS274" i="1"/>
  <c r="AS482" i="1" s="1"/>
  <c r="N274" i="1"/>
  <c r="N482" i="1" s="1"/>
  <c r="CH274" i="1"/>
  <c r="CH482" i="1" s="1"/>
  <c r="BS274" i="1"/>
  <c r="BS482" i="1" s="1"/>
  <c r="BL274" i="1"/>
  <c r="BL482" i="1" s="1"/>
  <c r="CD274" i="1"/>
  <c r="CD482" i="1" s="1"/>
  <c r="U274" i="1"/>
  <c r="U482" i="1" s="1"/>
  <c r="L274" i="1"/>
  <c r="L482" i="1" s="1"/>
  <c r="CF274" i="1"/>
  <c r="CF482" i="1" s="1"/>
  <c r="BA274" i="1"/>
  <c r="BA482" i="1" s="1"/>
  <c r="Z274" i="1"/>
  <c r="Z482" i="1" s="1"/>
  <c r="CA274" i="1"/>
  <c r="CA482" i="1" s="1"/>
  <c r="BT274" i="1"/>
  <c r="BT482" i="1" s="1"/>
  <c r="T274" i="1"/>
  <c r="T482" i="1" s="1"/>
  <c r="CL274" i="1"/>
  <c r="CL482" i="1" s="1"/>
  <c r="AG274" i="1"/>
  <c r="AG482" i="1" s="1"/>
  <c r="W274" i="1"/>
  <c r="W482" i="1" s="1"/>
  <c r="BI274" i="1"/>
  <c r="BI482" i="1" s="1"/>
  <c r="AL274" i="1"/>
  <c r="AL482" i="1" s="1"/>
  <c r="O274" i="1"/>
  <c r="O482" i="1" s="1"/>
  <c r="CI274" i="1"/>
  <c r="CI482" i="1" s="1"/>
  <c r="CB274" i="1"/>
  <c r="CB482" i="1" s="1"/>
  <c r="AF274" i="1"/>
  <c r="AF482" i="1" s="1"/>
  <c r="AQ274" i="1"/>
  <c r="AQ482" i="1" s="1"/>
  <c r="AI274" i="1"/>
  <c r="AI482" i="1" s="1"/>
  <c r="BQ274" i="1"/>
  <c r="BQ482" i="1" s="1"/>
  <c r="AT274" i="1"/>
  <c r="AT482" i="1" s="1"/>
  <c r="AA274" i="1"/>
  <c r="AA482" i="1" s="1"/>
  <c r="Q274" i="1"/>
  <c r="Q482" i="1" s="1"/>
  <c r="CJ274" i="1"/>
  <c r="CJ482" i="1" s="1"/>
  <c r="AP274" i="1"/>
  <c r="AP482" i="1" s="1"/>
  <c r="AY274" i="1"/>
  <c r="AY482" i="1" s="1"/>
  <c r="AR274" i="1"/>
  <c r="AR482" i="1" s="1"/>
  <c r="BY274" i="1"/>
  <c r="BY482" i="1" s="1"/>
  <c r="BB274" i="1"/>
  <c r="BB482" i="1" s="1"/>
  <c r="AM274" i="1"/>
  <c r="AM482" i="1" s="1"/>
  <c r="AC274" i="1"/>
  <c r="AC482" i="1" s="1"/>
  <c r="AX274" i="1"/>
  <c r="AX482" i="1" s="1"/>
  <c r="BG274" i="1"/>
  <c r="BG482" i="1" s="1"/>
  <c r="AZ274" i="1"/>
  <c r="AZ482" i="1" s="1"/>
  <c r="M274" i="1"/>
  <c r="M482" i="1" s="1"/>
  <c r="CG274" i="1"/>
  <c r="CG482" i="1" s="1"/>
  <c r="BJ274" i="1"/>
  <c r="BJ482" i="1" s="1"/>
  <c r="AU274" i="1"/>
  <c r="AU482" i="1" s="1"/>
  <c r="FE336" i="1"/>
  <c r="FE544" i="1" s="1"/>
  <c r="EF336" i="1"/>
  <c r="EF544" i="1" s="1"/>
  <c r="EN336" i="1"/>
  <c r="EN544" i="1" s="1"/>
  <c r="CZ336" i="1"/>
  <c r="CZ544" i="1" s="1"/>
  <c r="DX336" i="1"/>
  <c r="DX544" i="1" s="1"/>
  <c r="FB336" i="1"/>
  <c r="FB544" i="1" s="1"/>
  <c r="DP336" i="1"/>
  <c r="DP544" i="1" s="1"/>
  <c r="CR336" i="1"/>
  <c r="CR544" i="1" s="1"/>
  <c r="BU390" i="1"/>
  <c r="BU598" i="1" s="1"/>
  <c r="AJ390" i="1"/>
  <c r="AJ598" i="1" s="1"/>
  <c r="N225" i="1"/>
  <c r="N433" i="1" s="1"/>
  <c r="CA225" i="1"/>
  <c r="CA433" i="1" s="1"/>
  <c r="BN225" i="1"/>
  <c r="BN433" i="1" s="1"/>
  <c r="CD225" i="1"/>
  <c r="CD433" i="1" s="1"/>
  <c r="AJ225" i="1"/>
  <c r="AJ433" i="1" s="1"/>
  <c r="AW225" i="1"/>
  <c r="AW433" i="1" s="1"/>
  <c r="BJ225" i="1"/>
  <c r="BJ433" i="1" s="1"/>
  <c r="BV225" i="1"/>
  <c r="BV433" i="1" s="1"/>
  <c r="CB225" i="1"/>
  <c r="CB433" i="1" s="1"/>
  <c r="BP225" i="1"/>
  <c r="BP433" i="1" s="1"/>
  <c r="BC225" i="1"/>
  <c r="BC433" i="1" s="1"/>
  <c r="X225" i="1"/>
  <c r="X433" i="1" s="1"/>
  <c r="AO225" i="1"/>
  <c r="AO433" i="1" s="1"/>
  <c r="BT225" i="1"/>
  <c r="BT433" i="1" s="1"/>
  <c r="CF225" i="1"/>
  <c r="CF433" i="1" s="1"/>
  <c r="BO225" i="1"/>
  <c r="BO433" i="1" s="1"/>
  <c r="AT225" i="1"/>
  <c r="AT433" i="1" s="1"/>
  <c r="CH225" i="1"/>
  <c r="CH433" i="1" s="1"/>
  <c r="BR225" i="1"/>
  <c r="BR433" i="1" s="1"/>
  <c r="BF225" i="1"/>
  <c r="BF433" i="1" s="1"/>
  <c r="AR225" i="1"/>
  <c r="AR433" i="1" s="1"/>
  <c r="CG225" i="1"/>
  <c r="CG433" i="1" s="1"/>
  <c r="M225" i="1"/>
  <c r="M433" i="1" s="1"/>
  <c r="AD225" i="1"/>
  <c r="AD433" i="1" s="1"/>
  <c r="CE225" i="1"/>
  <c r="CE433" i="1" s="1"/>
  <c r="BW225" i="1"/>
  <c r="BW433" i="1" s="1"/>
  <c r="BG225" i="1"/>
  <c r="BG433" i="1" s="1"/>
  <c r="AU225" i="1"/>
  <c r="AU433" i="1" s="1"/>
  <c r="AF225" i="1"/>
  <c r="AF433" i="1" s="1"/>
  <c r="W225" i="1"/>
  <c r="W433" i="1" s="1"/>
  <c r="BY225" i="1"/>
  <c r="BY433" i="1" s="1"/>
  <c r="CK225" i="1"/>
  <c r="CK433" i="1" s="1"/>
  <c r="R225" i="1"/>
  <c r="R433" i="1" s="1"/>
  <c r="L225" i="1"/>
  <c r="L433" i="1" s="1"/>
  <c r="BD225" i="1"/>
  <c r="BD433" i="1" s="1"/>
  <c r="BL225" i="1"/>
  <c r="BL433" i="1" s="1"/>
  <c r="AV225" i="1"/>
  <c r="AV433" i="1" s="1"/>
  <c r="AI225" i="1"/>
  <c r="AI433" i="1" s="1"/>
  <c r="O225" i="1"/>
  <c r="O433" i="1" s="1"/>
  <c r="AM225" i="1"/>
  <c r="AM433" i="1" s="1"/>
  <c r="BQ225" i="1"/>
  <c r="BQ433" i="1" s="1"/>
  <c r="CC225" i="1"/>
  <c r="CC433" i="1" s="1"/>
  <c r="K225" i="1"/>
  <c r="K433" i="1" s="1"/>
  <c r="AA225" i="1"/>
  <c r="AA433" i="1" s="1"/>
  <c r="BB225" i="1"/>
  <c r="BB433" i="1" s="1"/>
  <c r="AL225" i="1"/>
  <c r="AL433" i="1" s="1"/>
  <c r="T225" i="1"/>
  <c r="T433" i="1" s="1"/>
  <c r="BZ225" i="1"/>
  <c r="BZ433" i="1" s="1"/>
  <c r="AX225" i="1"/>
  <c r="AX433" i="1" s="1"/>
  <c r="BI225" i="1"/>
  <c r="BI433" i="1" s="1"/>
  <c r="BU225" i="1"/>
  <c r="BU433" i="1" s="1"/>
  <c r="Z225" i="1"/>
  <c r="Z433" i="1" s="1"/>
  <c r="AP225" i="1"/>
  <c r="AP433" i="1" s="1"/>
  <c r="Q225" i="1"/>
  <c r="Q433" i="1" s="1"/>
  <c r="AG225" i="1"/>
  <c r="AG433" i="1" s="1"/>
  <c r="AQ225" i="1"/>
  <c r="AQ433" i="1" s="1"/>
  <c r="U225" i="1"/>
  <c r="U433" i="1" s="1"/>
  <c r="CI225" i="1"/>
  <c r="CI433" i="1" s="1"/>
  <c r="BH225" i="1"/>
  <c r="BH433" i="1" s="1"/>
  <c r="BA225" i="1"/>
  <c r="BA433" i="1" s="1"/>
  <c r="BM225" i="1"/>
  <c r="BM433" i="1" s="1"/>
  <c r="AN225" i="1"/>
  <c r="AN433" i="1" s="1"/>
  <c r="AZ225" i="1"/>
  <c r="AZ433" i="1" s="1"/>
  <c r="DA293" i="1"/>
  <c r="DA501" i="1" s="1"/>
  <c r="DJ293" i="1"/>
  <c r="DJ501" i="1" s="1"/>
  <c r="FC293" i="1"/>
  <c r="FC501" i="1" s="1"/>
  <c r="CQ293" i="1"/>
  <c r="CQ501" i="1" s="1"/>
  <c r="DF293" i="1"/>
  <c r="DF501" i="1" s="1"/>
  <c r="DU293" i="1"/>
  <c r="DU501" i="1" s="1"/>
  <c r="EJ293" i="1"/>
  <c r="EJ501" i="1" s="1"/>
  <c r="EY293" i="1"/>
  <c r="EY501" i="1" s="1"/>
  <c r="CM293" i="1"/>
  <c r="CM501" i="1" s="1"/>
  <c r="FE293" i="1"/>
  <c r="FE501" i="1" s="1"/>
  <c r="EX293" i="1"/>
  <c r="EX501" i="1" s="1"/>
  <c r="CR293" i="1"/>
  <c r="CR501" i="1" s="1"/>
  <c r="EU293" i="1"/>
  <c r="EU501" i="1" s="1"/>
  <c r="CX293" i="1"/>
  <c r="CX501" i="1" s="1"/>
  <c r="DM293" i="1"/>
  <c r="DM501" i="1" s="1"/>
  <c r="EB293" i="1"/>
  <c r="EB501" i="1" s="1"/>
  <c r="EQ293" i="1"/>
  <c r="EQ501" i="1" s="1"/>
  <c r="DR293" i="1"/>
  <c r="DR501" i="1" s="1"/>
  <c r="EH293" i="1"/>
  <c r="EH501" i="1" s="1"/>
  <c r="EM293" i="1"/>
  <c r="EM501" i="1" s="1"/>
  <c r="FB293" i="1"/>
  <c r="FB501" i="1" s="1"/>
  <c r="CP293" i="1"/>
  <c r="CP501" i="1" s="1"/>
  <c r="DE293" i="1"/>
  <c r="DE501" i="1" s="1"/>
  <c r="DT293" i="1"/>
  <c r="DT501" i="1" s="1"/>
  <c r="EI293" i="1"/>
  <c r="EI501" i="1" s="1"/>
  <c r="FD293" i="1"/>
  <c r="FD501" i="1" s="1"/>
  <c r="CT293" i="1"/>
  <c r="CT501" i="1" s="1"/>
  <c r="DH293" i="1"/>
  <c r="DH501" i="1" s="1"/>
  <c r="EE293" i="1"/>
  <c r="EE501" i="1" s="1"/>
  <c r="ET293" i="1"/>
  <c r="ET501" i="1" s="1"/>
  <c r="CW293" i="1"/>
  <c r="CW501" i="1" s="1"/>
  <c r="DL293" i="1"/>
  <c r="DL501" i="1" s="1"/>
  <c r="EA293" i="1"/>
  <c r="EA501" i="1" s="1"/>
  <c r="EV293" i="1"/>
  <c r="EV501" i="1" s="1"/>
  <c r="EW293" i="1"/>
  <c r="EW501" i="1" s="1"/>
  <c r="DI293" i="1"/>
  <c r="DI501" i="1" s="1"/>
  <c r="DW293" i="1"/>
  <c r="DW501" i="1" s="1"/>
  <c r="EL293" i="1"/>
  <c r="EL501" i="1" s="1"/>
  <c r="FA293" i="1"/>
  <c r="FA501" i="1" s="1"/>
  <c r="CO293" i="1"/>
  <c r="CO501" i="1" s="1"/>
  <c r="DD293" i="1"/>
  <c r="DD501" i="1" s="1"/>
  <c r="DS293" i="1"/>
  <c r="DS501" i="1" s="1"/>
  <c r="EN293" i="1"/>
  <c r="EN501" i="1" s="1"/>
  <c r="DB293" i="1"/>
  <c r="DB501" i="1" s="1"/>
  <c r="DQ293" i="1"/>
  <c r="DQ501" i="1" s="1"/>
  <c r="CZ293" i="1"/>
  <c r="CZ501" i="1" s="1"/>
  <c r="DO293" i="1"/>
  <c r="DO501" i="1" s="1"/>
  <c r="ED293" i="1"/>
  <c r="ED501" i="1" s="1"/>
  <c r="ES293" i="1"/>
  <c r="ES501" i="1" s="1"/>
  <c r="CV293" i="1"/>
  <c r="CV501" i="1" s="1"/>
  <c r="DK293" i="1"/>
  <c r="DK501" i="1" s="1"/>
  <c r="EF293" i="1"/>
  <c r="EF501" i="1" s="1"/>
  <c r="EG293" i="1"/>
  <c r="EG501" i="1" s="1"/>
  <c r="FF293" i="1"/>
  <c r="FF501" i="1" s="1"/>
  <c r="CS293" i="1"/>
  <c r="CS501" i="1" s="1"/>
  <c r="DY293" i="1"/>
  <c r="DY501" i="1" s="1"/>
  <c r="DG293" i="1"/>
  <c r="DG501" i="1" s="1"/>
  <c r="DV293" i="1"/>
  <c r="DV501" i="1" s="1"/>
  <c r="EK293" i="1"/>
  <c r="EK501" i="1" s="1"/>
  <c r="EZ293" i="1"/>
  <c r="EZ501" i="1" s="1"/>
  <c r="CN293" i="1"/>
  <c r="CN501" i="1" s="1"/>
  <c r="DC293" i="1"/>
  <c r="DC501" i="1" s="1"/>
  <c r="DX293" i="1"/>
  <c r="DX501" i="1" s="1"/>
  <c r="DV372" i="1"/>
  <c r="DV580" i="1" s="1"/>
  <c r="EN372" i="1"/>
  <c r="EN580" i="1" s="1"/>
  <c r="DC372" i="1"/>
  <c r="DC580" i="1" s="1"/>
  <c r="DL372" i="1"/>
  <c r="DL580" i="1" s="1"/>
  <c r="EE372" i="1"/>
  <c r="EE580" i="1" s="1"/>
  <c r="CT372" i="1"/>
  <c r="CT580" i="1" s="1"/>
  <c r="EV328" i="1"/>
  <c r="EV536" i="1" s="1"/>
  <c r="DX328" i="1"/>
  <c r="DX536" i="1" s="1"/>
  <c r="DH328" i="1"/>
  <c r="DH536" i="1" s="1"/>
  <c r="FD328" i="1"/>
  <c r="FD536" i="1" s="1"/>
  <c r="EO328" i="1"/>
  <c r="EO536" i="1" s="1"/>
  <c r="EN328" i="1"/>
  <c r="EN536" i="1" s="1"/>
  <c r="DQ328" i="1"/>
  <c r="DQ536" i="1" s="1"/>
  <c r="FB328" i="1"/>
  <c r="FB536" i="1" s="1"/>
  <c r="EW328" i="1"/>
  <c r="EW536" i="1" s="1"/>
  <c r="CS328" i="1"/>
  <c r="CS536" i="1" s="1"/>
  <c r="DY328" i="1"/>
  <c r="DY536" i="1" s="1"/>
  <c r="FE328" i="1"/>
  <c r="FE536" i="1" s="1"/>
  <c r="AN236" i="1"/>
  <c r="AN444" i="1" s="1"/>
  <c r="BH236" i="1"/>
  <c r="BH444" i="1" s="1"/>
  <c r="BO236" i="1"/>
  <c r="BO444" i="1" s="1"/>
  <c r="CC236" i="1"/>
  <c r="CC444" i="1" s="1"/>
  <c r="CG236" i="1"/>
  <c r="CG444" i="1" s="1"/>
  <c r="M236" i="1"/>
  <c r="M444" i="1" s="1"/>
  <c r="CJ236" i="1"/>
  <c r="CJ444" i="1" s="1"/>
  <c r="BK236" i="1"/>
  <c r="BK444" i="1" s="1"/>
  <c r="Z236" i="1"/>
  <c r="Z444" i="1" s="1"/>
  <c r="AF236" i="1"/>
  <c r="AF444" i="1" s="1"/>
  <c r="AZ236" i="1"/>
  <c r="AZ444" i="1" s="1"/>
  <c r="BG236" i="1"/>
  <c r="BG444" i="1" s="1"/>
  <c r="BU236" i="1"/>
  <c r="BU444" i="1" s="1"/>
  <c r="BY236" i="1"/>
  <c r="BY444" i="1" s="1"/>
  <c r="AU236" i="1"/>
  <c r="AU444" i="1" s="1"/>
  <c r="AL236" i="1"/>
  <c r="AL444" i="1" s="1"/>
  <c r="AP236" i="1"/>
  <c r="AP444" i="1" s="1"/>
  <c r="AR236" i="1"/>
  <c r="AR444" i="1" s="1"/>
  <c r="AY236" i="1"/>
  <c r="AY444" i="1" s="1"/>
  <c r="BM236" i="1"/>
  <c r="BM444" i="1" s="1"/>
  <c r="BQ236" i="1"/>
  <c r="BQ444" i="1" s="1"/>
  <c r="CA236" i="1"/>
  <c r="CA444" i="1" s="1"/>
  <c r="O236" i="1"/>
  <c r="O444" i="1" s="1"/>
  <c r="AT236" i="1"/>
  <c r="AT444" i="1" s="1"/>
  <c r="AX236" i="1"/>
  <c r="AX444" i="1" s="1"/>
  <c r="BT236" i="1"/>
  <c r="BT444" i="1" s="1"/>
  <c r="AI236" i="1"/>
  <c r="AI444" i="1" s="1"/>
  <c r="AQ236" i="1"/>
  <c r="AQ444" i="1" s="1"/>
  <c r="BE236" i="1"/>
  <c r="BE444" i="1" s="1"/>
  <c r="BI236" i="1"/>
  <c r="BI444" i="1" s="1"/>
  <c r="BC236" i="1"/>
  <c r="BC444" i="1" s="1"/>
  <c r="BB236" i="1"/>
  <c r="BB444" i="1" s="1"/>
  <c r="BF236" i="1"/>
  <c r="BF444" i="1" s="1"/>
  <c r="BS236" i="1"/>
  <c r="BS444" i="1" s="1"/>
  <c r="W236" i="1"/>
  <c r="W444" i="1" s="1"/>
  <c r="AG236" i="1"/>
  <c r="AG444" i="1" s="1"/>
  <c r="AW236" i="1"/>
  <c r="AW444" i="1" s="1"/>
  <c r="BA236" i="1"/>
  <c r="BA444" i="1" s="1"/>
  <c r="AV236" i="1"/>
  <c r="AV444" i="1" s="1"/>
  <c r="CI236" i="1"/>
  <c r="CI444" i="1" s="1"/>
  <c r="BJ236" i="1"/>
  <c r="BJ444" i="1" s="1"/>
  <c r="BN236" i="1"/>
  <c r="BN444" i="1" s="1"/>
  <c r="AM236" i="1"/>
  <c r="AM444" i="1" s="1"/>
  <c r="CF236" i="1"/>
  <c r="CF444" i="1" s="1"/>
  <c r="L236" i="1"/>
  <c r="L444" i="1" s="1"/>
  <c r="U236" i="1"/>
  <c r="U444" i="1" s="1"/>
  <c r="AO236" i="1"/>
  <c r="AO444" i="1" s="1"/>
  <c r="AS236" i="1"/>
  <c r="AS444" i="1" s="1"/>
  <c r="CB236" i="1"/>
  <c r="CB444" i="1" s="1"/>
  <c r="BR236" i="1"/>
  <c r="BR444" i="1" s="1"/>
  <c r="BV236" i="1"/>
  <c r="BV444" i="1" s="1"/>
  <c r="AC236" i="1"/>
  <c r="AC444" i="1" s="1"/>
  <c r="BX236" i="1"/>
  <c r="BX444" i="1" s="1"/>
  <c r="CE236" i="1"/>
  <c r="CE444" i="1" s="1"/>
  <c r="K236" i="1"/>
  <c r="K444" i="1" s="1"/>
  <c r="AD236" i="1"/>
  <c r="AD444" i="1" s="1"/>
  <c r="AJ236" i="1"/>
  <c r="AJ444" i="1" s="1"/>
  <c r="Q236" i="1"/>
  <c r="Q444" i="1" s="1"/>
  <c r="BZ236" i="1"/>
  <c r="BZ444" i="1" s="1"/>
  <c r="CD236" i="1"/>
  <c r="CD444" i="1" s="1"/>
  <c r="AW410" i="1"/>
  <c r="AW618" i="1" s="1"/>
  <c r="BE410" i="1"/>
  <c r="BE618" i="1" s="1"/>
  <c r="BU410" i="1"/>
  <c r="BU618" i="1" s="1"/>
  <c r="AO410" i="1"/>
  <c r="AO618" i="1" s="1"/>
  <c r="BM410" i="1"/>
  <c r="BM618" i="1" s="1"/>
  <c r="R410" i="1"/>
  <c r="R618" i="1" s="1"/>
  <c r="BV297" i="1"/>
  <c r="BV505" i="1" s="1"/>
  <c r="EE303" i="1"/>
  <c r="EE511" i="1" s="1"/>
  <c r="EC303" i="1"/>
  <c r="EC511" i="1" s="1"/>
  <c r="FD336" i="1"/>
  <c r="FD544" i="1" s="1"/>
  <c r="DM357" i="1"/>
  <c r="DM565" i="1" s="1"/>
  <c r="DT357" i="1"/>
  <c r="DT565" i="1" s="1"/>
  <c r="FE357" i="1"/>
  <c r="FE565" i="1" s="1"/>
  <c r="DE357" i="1"/>
  <c r="DE565" i="1" s="1"/>
  <c r="DL357" i="1"/>
  <c r="DL565" i="1" s="1"/>
  <c r="CS357" i="1"/>
  <c r="CS565" i="1" s="1"/>
  <c r="CW357" i="1"/>
  <c r="CW565" i="1" s="1"/>
  <c r="DD357" i="1"/>
  <c r="DD565" i="1" s="1"/>
  <c r="EW357" i="1"/>
  <c r="EW565" i="1" s="1"/>
  <c r="FA357" i="1"/>
  <c r="FA565" i="1" s="1"/>
  <c r="CO357" i="1"/>
  <c r="CO565" i="1" s="1"/>
  <c r="CV357" i="1"/>
  <c r="CV565" i="1" s="1"/>
  <c r="EO357" i="1"/>
  <c r="EO565" i="1" s="1"/>
  <c r="ES357" i="1"/>
  <c r="ES565" i="1" s="1"/>
  <c r="EZ357" i="1"/>
  <c r="EZ565" i="1" s="1"/>
  <c r="CN357" i="1"/>
  <c r="CN565" i="1" s="1"/>
  <c r="DY357" i="1"/>
  <c r="DY565" i="1" s="1"/>
  <c r="EK357" i="1"/>
  <c r="EK565" i="1" s="1"/>
  <c r="ER357" i="1"/>
  <c r="ER565" i="1" s="1"/>
  <c r="DQ357" i="1"/>
  <c r="DQ565" i="1" s="1"/>
  <c r="EC357" i="1"/>
  <c r="EC565" i="1" s="1"/>
  <c r="EJ357" i="1"/>
  <c r="EJ565" i="1" s="1"/>
  <c r="DI357" i="1"/>
  <c r="DI565" i="1" s="1"/>
  <c r="Q270" i="1"/>
  <c r="Q478" i="1" s="1"/>
  <c r="CJ270" i="1"/>
  <c r="CJ478" i="1" s="1"/>
  <c r="CC270" i="1"/>
  <c r="CC478" i="1" s="1"/>
  <c r="AF270" i="1"/>
  <c r="AF478" i="1" s="1"/>
  <c r="AQ270" i="1"/>
  <c r="AQ478" i="1" s="1"/>
  <c r="BH270" i="1"/>
  <c r="BH478" i="1" s="1"/>
  <c r="AC270" i="1"/>
  <c r="AC478" i="1" s="1"/>
  <c r="R270" i="1"/>
  <c r="R478" i="1" s="1"/>
  <c r="CK270" i="1"/>
  <c r="CK478" i="1" s="1"/>
  <c r="AP270" i="1"/>
  <c r="AP478" i="1" s="1"/>
  <c r="AY270" i="1"/>
  <c r="AY478" i="1" s="1"/>
  <c r="AN270" i="1"/>
  <c r="AN478" i="1" s="1"/>
  <c r="AD270" i="1"/>
  <c r="AD478" i="1" s="1"/>
  <c r="AX270" i="1"/>
  <c r="AX478" i="1" s="1"/>
  <c r="BG270" i="1"/>
  <c r="BG478" i="1" s="1"/>
  <c r="AV270" i="1"/>
  <c r="AV478" i="1" s="1"/>
  <c r="AO270" i="1"/>
  <c r="AO478" i="1" s="1"/>
  <c r="BF270" i="1"/>
  <c r="BF478" i="1" s="1"/>
  <c r="BO270" i="1"/>
  <c r="BO478" i="1" s="1"/>
  <c r="AU270" i="1"/>
  <c r="AU478" i="1" s="1"/>
  <c r="BD270" i="1"/>
  <c r="BD478" i="1" s="1"/>
  <c r="AW270" i="1"/>
  <c r="AW478" i="1" s="1"/>
  <c r="BN270" i="1"/>
  <c r="BN478" i="1" s="1"/>
  <c r="BW270" i="1"/>
  <c r="BW478" i="1" s="1"/>
  <c r="BL270" i="1"/>
  <c r="BL478" i="1" s="1"/>
  <c r="BE270" i="1"/>
  <c r="BE478" i="1" s="1"/>
  <c r="BV270" i="1"/>
  <c r="BV478" i="1" s="1"/>
  <c r="K270" i="1"/>
  <c r="K478" i="1" s="1"/>
  <c r="CE270" i="1"/>
  <c r="CE478" i="1" s="1"/>
  <c r="BZ270" i="1"/>
  <c r="BZ478" i="1" s="1"/>
  <c r="BT270" i="1"/>
  <c r="BT478" i="1" s="1"/>
  <c r="BM270" i="1"/>
  <c r="BM478" i="1" s="1"/>
  <c r="CD270" i="1"/>
  <c r="CD478" i="1" s="1"/>
  <c r="U270" i="1"/>
  <c r="U478" i="1" s="1"/>
  <c r="BF297" i="1"/>
  <c r="BF505" i="1" s="1"/>
  <c r="BN272" i="1"/>
  <c r="BN480" i="1" s="1"/>
  <c r="X272" i="1"/>
  <c r="X480" i="1" s="1"/>
  <c r="BC272" i="1"/>
  <c r="BC480" i="1" s="1"/>
  <c r="CC272" i="1"/>
  <c r="CC480" i="1" s="1"/>
  <c r="BV272" i="1"/>
  <c r="BV480" i="1" s="1"/>
  <c r="AJ272" i="1"/>
  <c r="AJ480" i="1" s="1"/>
  <c r="BK272" i="1"/>
  <c r="BK480" i="1" s="1"/>
  <c r="R272" i="1"/>
  <c r="R480" i="1" s="1"/>
  <c r="CK272" i="1"/>
  <c r="CK480" i="1" s="1"/>
  <c r="CD272" i="1"/>
  <c r="CD480" i="1" s="1"/>
  <c r="AS272" i="1"/>
  <c r="AS480" i="1" s="1"/>
  <c r="BS272" i="1"/>
  <c r="BS480" i="1" s="1"/>
  <c r="AD272" i="1"/>
  <c r="AD480" i="1" s="1"/>
  <c r="T272" i="1"/>
  <c r="T480" i="1" s="1"/>
  <c r="CL272" i="1"/>
  <c r="CL480" i="1" s="1"/>
  <c r="BA272" i="1"/>
  <c r="BA480" i="1" s="1"/>
  <c r="CA272" i="1"/>
  <c r="CA480" i="1" s="1"/>
  <c r="AO272" i="1"/>
  <c r="AO480" i="1" s="1"/>
  <c r="AF272" i="1"/>
  <c r="AF480" i="1" s="1"/>
  <c r="BI272" i="1"/>
  <c r="BI480" i="1" s="1"/>
  <c r="O272" i="1"/>
  <c r="O480" i="1" s="1"/>
  <c r="CI272" i="1"/>
  <c r="CI480" i="1" s="1"/>
  <c r="AW272" i="1"/>
  <c r="AW480" i="1" s="1"/>
  <c r="AP272" i="1"/>
  <c r="AP480" i="1" s="1"/>
  <c r="BQ272" i="1"/>
  <c r="BQ480" i="1" s="1"/>
  <c r="AA272" i="1"/>
  <c r="AA480" i="1" s="1"/>
  <c r="BE272" i="1"/>
  <c r="BE480" i="1" s="1"/>
  <c r="AX272" i="1"/>
  <c r="AX480" i="1" s="1"/>
  <c r="BY272" i="1"/>
  <c r="BY480" i="1" s="1"/>
  <c r="AM272" i="1"/>
  <c r="AM480" i="1" s="1"/>
  <c r="BM272" i="1"/>
  <c r="BM480" i="1" s="1"/>
  <c r="Z219" i="1"/>
  <c r="Z427" i="1" s="1"/>
  <c r="AZ219" i="1"/>
  <c r="AZ427" i="1" s="1"/>
  <c r="BL219" i="1"/>
  <c r="BL427" i="1" s="1"/>
  <c r="BS219" i="1"/>
  <c r="BS427" i="1" s="1"/>
  <c r="BY219" i="1"/>
  <c r="BY427" i="1" s="1"/>
  <c r="BJ219" i="1"/>
  <c r="BJ427" i="1" s="1"/>
  <c r="AO219" i="1"/>
  <c r="AO427" i="1" s="1"/>
  <c r="AX219" i="1"/>
  <c r="AX427" i="1" s="1"/>
  <c r="AQ219" i="1"/>
  <c r="AQ427" i="1" s="1"/>
  <c r="AR219" i="1"/>
  <c r="AR427" i="1" s="1"/>
  <c r="BD219" i="1"/>
  <c r="BD427" i="1" s="1"/>
  <c r="BK219" i="1"/>
  <c r="BK427" i="1" s="1"/>
  <c r="BQ219" i="1"/>
  <c r="BQ427" i="1" s="1"/>
  <c r="BR219" i="1"/>
  <c r="BR427" i="1" s="1"/>
  <c r="AW219" i="1"/>
  <c r="AW427" i="1" s="1"/>
  <c r="BF219" i="1"/>
  <c r="BF427" i="1" s="1"/>
  <c r="AY219" i="1"/>
  <c r="AY427" i="1" s="1"/>
  <c r="AI219" i="1"/>
  <c r="AI427" i="1" s="1"/>
  <c r="AV219" i="1"/>
  <c r="AV427" i="1" s="1"/>
  <c r="BC219" i="1"/>
  <c r="BC427" i="1" s="1"/>
  <c r="BI219" i="1"/>
  <c r="BI427" i="1" s="1"/>
  <c r="BZ219" i="1"/>
  <c r="BZ427" i="1" s="1"/>
  <c r="BE219" i="1"/>
  <c r="BE427" i="1" s="1"/>
  <c r="BN219" i="1"/>
  <c r="BN427" i="1" s="1"/>
  <c r="BG219" i="1"/>
  <c r="BG427" i="1" s="1"/>
  <c r="W219" i="1"/>
  <c r="W427" i="1" s="1"/>
  <c r="AN219" i="1"/>
  <c r="AN427" i="1" s="1"/>
  <c r="AU219" i="1"/>
  <c r="AU427" i="1" s="1"/>
  <c r="BA219" i="1"/>
  <c r="BA427" i="1" s="1"/>
  <c r="BM219" i="1"/>
  <c r="BM427" i="1" s="1"/>
  <c r="BV219" i="1"/>
  <c r="BV427" i="1" s="1"/>
  <c r="BO219" i="1"/>
  <c r="BO427" i="1" s="1"/>
  <c r="CF219" i="1"/>
  <c r="CF427" i="1" s="1"/>
  <c r="L219" i="1"/>
  <c r="L427" i="1" s="1"/>
  <c r="AC219" i="1"/>
  <c r="AC427" i="1" s="1"/>
  <c r="AM219" i="1"/>
  <c r="AM427" i="1" s="1"/>
  <c r="AS219" i="1"/>
  <c r="AS427" i="1" s="1"/>
  <c r="BU219" i="1"/>
  <c r="BU427" i="1" s="1"/>
  <c r="CD219" i="1"/>
  <c r="CD427" i="1" s="1"/>
  <c r="BW219" i="1"/>
  <c r="BW427" i="1" s="1"/>
  <c r="BX219" i="1"/>
  <c r="BX427" i="1" s="1"/>
  <c r="CJ219" i="1"/>
  <c r="CJ427" i="1" s="1"/>
  <c r="Q219" i="1"/>
  <c r="Q427" i="1" s="1"/>
  <c r="AA219" i="1"/>
  <c r="AA427" i="1" s="1"/>
  <c r="AJ219" i="1"/>
  <c r="AJ427" i="1" s="1"/>
  <c r="CC219" i="1"/>
  <c r="CC427" i="1" s="1"/>
  <c r="T219" i="1"/>
  <c r="T427" i="1" s="1"/>
  <c r="CL219" i="1"/>
  <c r="CL427" i="1" s="1"/>
  <c r="K219" i="1"/>
  <c r="K427" i="1" s="1"/>
  <c r="CE219" i="1"/>
  <c r="CE427" i="1" s="1"/>
  <c r="BP219" i="1"/>
  <c r="BP427" i="1" s="1"/>
  <c r="CB219" i="1"/>
  <c r="CB427" i="1" s="1"/>
  <c r="CI219" i="1"/>
  <c r="CI427" i="1" s="1"/>
  <c r="O219" i="1"/>
  <c r="O427" i="1" s="1"/>
  <c r="X219" i="1"/>
  <c r="X427" i="1" s="1"/>
  <c r="R219" i="1"/>
  <c r="R427" i="1" s="1"/>
  <c r="CK219" i="1"/>
  <c r="CK427" i="1" s="1"/>
  <c r="AF219" i="1"/>
  <c r="AF427" i="1" s="1"/>
  <c r="U219" i="1"/>
  <c r="U427" i="1" s="1"/>
  <c r="AX297" i="1"/>
  <c r="AX505" i="1" s="1"/>
  <c r="EY322" i="1"/>
  <c r="EY530" i="1" s="1"/>
  <c r="DG322" i="1"/>
  <c r="DG530" i="1" s="1"/>
  <c r="CM322" i="1"/>
  <c r="CM530" i="1" s="1"/>
  <c r="CY322" i="1"/>
  <c r="CY530" i="1" s="1"/>
  <c r="EM322" i="1"/>
  <c r="EM530" i="1" s="1"/>
  <c r="DA322" i="1"/>
  <c r="DA530" i="1" s="1"/>
  <c r="EE322" i="1"/>
  <c r="EE530" i="1" s="1"/>
  <c r="DF322" i="1"/>
  <c r="DF530" i="1" s="1"/>
  <c r="DH322" i="1"/>
  <c r="DH530" i="1" s="1"/>
  <c r="EL322" i="1"/>
  <c r="EL530" i="1" s="1"/>
  <c r="DM322" i="1"/>
  <c r="DM530" i="1" s="1"/>
  <c r="DQ320" i="1"/>
  <c r="DQ528" i="1" s="1"/>
  <c r="EW320" i="1"/>
  <c r="EW528" i="1" s="1"/>
  <c r="AP297" i="1"/>
  <c r="AP505" i="1" s="1"/>
  <c r="DH336" i="1"/>
  <c r="DH544" i="1" s="1"/>
  <c r="Z298" i="1"/>
  <c r="Z506" i="1" s="1"/>
  <c r="BK298" i="1"/>
  <c r="BK506" i="1" s="1"/>
  <c r="AN298" i="1"/>
  <c r="AN506" i="1" s="1"/>
  <c r="AL298" i="1"/>
  <c r="AL506" i="1" s="1"/>
  <c r="BS298" i="1"/>
  <c r="BS506" i="1" s="1"/>
  <c r="AI298" i="1"/>
  <c r="AI506" i="1" s="1"/>
  <c r="AQ298" i="1"/>
  <c r="AQ506" i="1" s="1"/>
  <c r="AT298" i="1"/>
  <c r="AT506" i="1" s="1"/>
  <c r="CA298" i="1"/>
  <c r="CA506" i="1" s="1"/>
  <c r="M298" i="1"/>
  <c r="M506" i="1" s="1"/>
  <c r="BB298" i="1"/>
  <c r="BB506" i="1" s="1"/>
  <c r="O298" i="1"/>
  <c r="O506" i="1" s="1"/>
  <c r="CI298" i="1"/>
  <c r="CI506" i="1" s="1"/>
  <c r="BQ298" i="1"/>
  <c r="BQ506" i="1" s="1"/>
  <c r="BJ298" i="1"/>
  <c r="BJ506" i="1" s="1"/>
  <c r="AA298" i="1"/>
  <c r="AA506" i="1" s="1"/>
  <c r="BR298" i="1"/>
  <c r="BR506" i="1" s="1"/>
  <c r="AM298" i="1"/>
  <c r="AM506" i="1" s="1"/>
  <c r="BZ298" i="1"/>
  <c r="BZ506" i="1" s="1"/>
  <c r="AU298" i="1"/>
  <c r="AU506" i="1" s="1"/>
  <c r="EX258" i="1"/>
  <c r="EX466" i="1" s="1"/>
  <c r="EE258" i="1"/>
  <c r="EE466" i="1" s="1"/>
  <c r="EA258" i="1"/>
  <c r="EA466" i="1" s="1"/>
  <c r="DW258" i="1"/>
  <c r="DW466" i="1" s="1"/>
  <c r="DS258" i="1"/>
  <c r="DS466" i="1" s="1"/>
  <c r="EL258" i="1"/>
  <c r="EL466" i="1" s="1"/>
  <c r="EN258" i="1"/>
  <c r="EN466" i="1" s="1"/>
  <c r="ED258" i="1"/>
  <c r="ED466" i="1" s="1"/>
  <c r="EF258" i="1"/>
  <c r="EF466" i="1" s="1"/>
  <c r="EC258" i="1"/>
  <c r="EC466" i="1" s="1"/>
  <c r="DZ258" i="1"/>
  <c r="DZ466" i="1" s="1"/>
  <c r="CS258" i="1"/>
  <c r="CS466" i="1" s="1"/>
  <c r="DI258" i="1"/>
  <c r="DI466" i="1" s="1"/>
  <c r="DU258" i="1"/>
  <c r="DU466" i="1" s="1"/>
  <c r="FF258" i="1"/>
  <c r="FF466" i="1" s="1"/>
  <c r="EJ258" i="1"/>
  <c r="EJ466" i="1" s="1"/>
  <c r="CL297" i="1"/>
  <c r="CL505" i="1" s="1"/>
  <c r="T297" i="1"/>
  <c r="T505" i="1" s="1"/>
  <c r="FD236" i="1"/>
  <c r="FD444" i="1" s="1"/>
  <c r="DX236" i="1"/>
  <c r="DX444" i="1" s="1"/>
  <c r="ER236" i="1"/>
  <c r="ER444" i="1" s="1"/>
  <c r="EY236" i="1"/>
  <c r="EY444" i="1" s="1"/>
  <c r="CM236" i="1"/>
  <c r="CM444" i="1" s="1"/>
  <c r="DA236" i="1"/>
  <c r="DA444" i="1" s="1"/>
  <c r="DE236" i="1"/>
  <c r="DE444" i="1" s="1"/>
  <c r="CP236" i="1"/>
  <c r="CP444" i="1" s="1"/>
  <c r="FB236" i="1"/>
  <c r="FB444" i="1" s="1"/>
  <c r="CT236" i="1"/>
  <c r="CT444" i="1" s="1"/>
  <c r="EJ236" i="1"/>
  <c r="EJ444" i="1" s="1"/>
  <c r="EQ236" i="1"/>
  <c r="EQ444" i="1" s="1"/>
  <c r="FE236" i="1"/>
  <c r="FE444" i="1" s="1"/>
  <c r="CS236" i="1"/>
  <c r="CS444" i="1" s="1"/>
  <c r="CW236" i="1"/>
  <c r="CW444" i="1" s="1"/>
  <c r="DP236" i="1"/>
  <c r="DP444" i="1" s="1"/>
  <c r="CQ236" i="1"/>
  <c r="CQ444" i="1" s="1"/>
  <c r="CX236" i="1"/>
  <c r="CX444" i="1" s="1"/>
  <c r="DB236" i="1"/>
  <c r="DB444" i="1" s="1"/>
  <c r="EB236" i="1"/>
  <c r="EB444" i="1" s="1"/>
  <c r="EI236" i="1"/>
  <c r="EI444" i="1" s="1"/>
  <c r="EW236" i="1"/>
  <c r="EW444" i="1" s="1"/>
  <c r="FA236" i="1"/>
  <c r="FA444" i="1" s="1"/>
  <c r="CO236" i="1"/>
  <c r="CO444" i="1" s="1"/>
  <c r="EV236" i="1"/>
  <c r="EV444" i="1" s="1"/>
  <c r="DW236" i="1"/>
  <c r="DW444" i="1" s="1"/>
  <c r="DF236" i="1"/>
  <c r="DF444" i="1" s="1"/>
  <c r="DJ236" i="1"/>
  <c r="DJ444" i="1" s="1"/>
  <c r="DT236" i="1"/>
  <c r="DT444" i="1" s="1"/>
  <c r="EA236" i="1"/>
  <c r="EA444" i="1" s="1"/>
  <c r="EO236" i="1"/>
  <c r="EO444" i="1" s="1"/>
  <c r="ES236" i="1"/>
  <c r="ES444" i="1" s="1"/>
  <c r="CZ236" i="1"/>
  <c r="CZ444" i="1" s="1"/>
  <c r="DG236" i="1"/>
  <c r="DG444" i="1" s="1"/>
  <c r="FC236" i="1"/>
  <c r="FC444" i="1" s="1"/>
  <c r="DN236" i="1"/>
  <c r="DN444" i="1" s="1"/>
  <c r="DR236" i="1"/>
  <c r="DR444" i="1" s="1"/>
  <c r="DL236" i="1"/>
  <c r="DL444" i="1" s="1"/>
  <c r="DS236" i="1"/>
  <c r="DS444" i="1" s="1"/>
  <c r="EG236" i="1"/>
  <c r="EG444" i="1" s="1"/>
  <c r="EK236" i="1"/>
  <c r="EK444" i="1" s="1"/>
  <c r="EF236" i="1"/>
  <c r="EF444" i="1" s="1"/>
  <c r="EM236" i="1"/>
  <c r="EM444" i="1" s="1"/>
  <c r="DV236" i="1"/>
  <c r="DV444" i="1" s="1"/>
  <c r="DZ236" i="1"/>
  <c r="DZ444" i="1" s="1"/>
  <c r="DD236" i="1"/>
  <c r="DD444" i="1" s="1"/>
  <c r="DK236" i="1"/>
  <c r="DK444" i="1" s="1"/>
  <c r="DY236" i="1"/>
  <c r="DY444" i="1" s="1"/>
  <c r="EC236" i="1"/>
  <c r="EC444" i="1" s="1"/>
  <c r="DO236" i="1"/>
  <c r="DO444" i="1" s="1"/>
  <c r="FF236" i="1"/>
  <c r="FF444" i="1" s="1"/>
  <c r="ED236" i="1"/>
  <c r="ED444" i="1" s="1"/>
  <c r="EH236" i="1"/>
  <c r="EH444" i="1" s="1"/>
  <c r="CV236" i="1"/>
  <c r="CV444" i="1" s="1"/>
  <c r="DC236" i="1"/>
  <c r="DC444" i="1" s="1"/>
  <c r="DQ236" i="1"/>
  <c r="DQ444" i="1" s="1"/>
  <c r="DU236" i="1"/>
  <c r="DU444" i="1" s="1"/>
  <c r="DH236" i="1"/>
  <c r="DH444" i="1" s="1"/>
  <c r="EU236" i="1"/>
  <c r="EU444" i="1" s="1"/>
  <c r="EL236" i="1"/>
  <c r="EL444" i="1" s="1"/>
  <c r="EP236" i="1"/>
  <c r="EP444" i="1" s="1"/>
  <c r="EY405" i="1"/>
  <c r="EY613" i="1" s="1"/>
  <c r="CQ405" i="1"/>
  <c r="CQ613" i="1" s="1"/>
  <c r="CZ405" i="1"/>
  <c r="CZ613" i="1" s="1"/>
  <c r="DJ405" i="1"/>
  <c r="DJ613" i="1" s="1"/>
  <c r="EV405" i="1"/>
  <c r="EV613" i="1" s="1"/>
  <c r="CY405" i="1"/>
  <c r="CY613" i="1" s="1"/>
  <c r="DH405" i="1"/>
  <c r="DH613" i="1" s="1"/>
  <c r="DY405" i="1"/>
  <c r="DY613" i="1" s="1"/>
  <c r="DR405" i="1"/>
  <c r="DR613" i="1" s="1"/>
  <c r="CU405" i="1"/>
  <c r="CU613" i="1" s="1"/>
  <c r="DG405" i="1"/>
  <c r="DG613" i="1" s="1"/>
  <c r="DP405" i="1"/>
  <c r="DP613" i="1" s="1"/>
  <c r="EO405" i="1"/>
  <c r="EO613" i="1" s="1"/>
  <c r="DZ405" i="1"/>
  <c r="DZ613" i="1" s="1"/>
  <c r="DC405" i="1"/>
  <c r="DC613" i="1" s="1"/>
  <c r="DW405" i="1"/>
  <c r="DW613" i="1" s="1"/>
  <c r="DX405" i="1"/>
  <c r="DX613" i="1" s="1"/>
  <c r="EW405" i="1"/>
  <c r="EW613" i="1" s="1"/>
  <c r="EH405" i="1"/>
  <c r="EH613" i="1" s="1"/>
  <c r="DK405" i="1"/>
  <c r="DK613" i="1" s="1"/>
  <c r="DA405" i="1"/>
  <c r="DA613" i="1" s="1"/>
  <c r="FF405" i="1"/>
  <c r="FF613" i="1" s="1"/>
  <c r="EM405" i="1"/>
  <c r="EM613" i="1" s="1"/>
  <c r="EF405" i="1"/>
  <c r="EF613" i="1" s="1"/>
  <c r="FE405" i="1"/>
  <c r="FE613" i="1" s="1"/>
  <c r="EP405" i="1"/>
  <c r="EP613" i="1" s="1"/>
  <c r="DS405" i="1"/>
  <c r="DS613" i="1" s="1"/>
  <c r="FC405" i="1"/>
  <c r="FC613" i="1" s="1"/>
  <c r="EI405" i="1"/>
  <c r="EI613" i="1" s="1"/>
  <c r="EU405" i="1"/>
  <c r="EU613" i="1" s="1"/>
  <c r="EN405" i="1"/>
  <c r="EN613" i="1" s="1"/>
  <c r="CS405" i="1"/>
  <c r="CS613" i="1" s="1"/>
  <c r="EX405" i="1"/>
  <c r="EX613" i="1" s="1"/>
  <c r="EA405" i="1"/>
  <c r="EA613" i="1" s="1"/>
  <c r="DI405" i="1"/>
  <c r="DI613" i="1" s="1"/>
  <c r="DB405" i="1"/>
  <c r="DB613" i="1" s="1"/>
  <c r="EQ405" i="1"/>
  <c r="EQ613" i="1" s="1"/>
  <c r="DQ405" i="1"/>
  <c r="DQ613" i="1" s="1"/>
  <c r="CT405" i="1"/>
  <c r="CT613" i="1" s="1"/>
  <c r="BO413" i="1"/>
  <c r="BO621" i="1" s="1"/>
  <c r="BF413" i="1"/>
  <c r="BF621" i="1" s="1"/>
  <c r="AO413" i="1"/>
  <c r="AO621" i="1" s="1"/>
  <c r="W413" i="1"/>
  <c r="W621" i="1" s="1"/>
  <c r="BG413" i="1"/>
  <c r="BG621" i="1" s="1"/>
  <c r="AX413" i="1"/>
  <c r="AX621" i="1" s="1"/>
  <c r="AD413" i="1"/>
  <c r="AD621" i="1" s="1"/>
  <c r="CJ413" i="1"/>
  <c r="CJ621" i="1" s="1"/>
  <c r="CL383" i="1"/>
  <c r="CL591" i="1" s="1"/>
  <c r="T383" i="1"/>
  <c r="T591" i="1" s="1"/>
  <c r="M387" i="1"/>
  <c r="M595" i="1" s="1"/>
  <c r="BK379" i="1"/>
  <c r="BK587" i="1" s="1"/>
  <c r="O372" i="1"/>
  <c r="O580" i="1" s="1"/>
  <c r="BC387" i="1"/>
  <c r="BC595" i="1" s="1"/>
  <c r="BB387" i="1"/>
  <c r="BB595" i="1" s="1"/>
  <c r="BT387" i="1"/>
  <c r="BT595" i="1" s="1"/>
  <c r="U372" i="1"/>
  <c r="U580" i="1" s="1"/>
  <c r="AC387" i="1"/>
  <c r="AC595" i="1" s="1"/>
  <c r="BQ387" i="1"/>
  <c r="BQ595" i="1" s="1"/>
  <c r="CK387" i="1"/>
  <c r="CK595" i="1" s="1"/>
  <c r="CE387" i="1"/>
  <c r="CE595" i="1" s="1"/>
  <c r="CF387" i="1"/>
  <c r="CF595" i="1" s="1"/>
  <c r="BF324" i="1"/>
  <c r="BF532" i="1" s="1"/>
  <c r="DM313" i="1"/>
  <c r="DM521" i="1" s="1"/>
  <c r="DT313" i="1"/>
  <c r="DT521" i="1" s="1"/>
  <c r="CJ324" i="1"/>
  <c r="CJ532" i="1" s="1"/>
  <c r="Q324" i="1"/>
  <c r="Q532" i="1" s="1"/>
  <c r="EA313" i="1"/>
  <c r="EA521" i="1" s="1"/>
  <c r="FF313" i="1"/>
  <c r="FF521" i="1" s="1"/>
  <c r="CT313" i="1"/>
  <c r="CT521" i="1" s="1"/>
  <c r="CE301" i="1"/>
  <c r="CE509" i="1" s="1"/>
  <c r="O301" i="1"/>
  <c r="O509" i="1" s="1"/>
  <c r="CQ223" i="1"/>
  <c r="CQ431" i="1" s="1"/>
  <c r="N228" i="1"/>
  <c r="N436" i="1" s="1"/>
  <c r="CH228" i="1"/>
  <c r="CH436" i="1" s="1"/>
  <c r="AP228" i="1"/>
  <c r="AP436" i="1" s="1"/>
  <c r="BM301" i="1"/>
  <c r="BM509" i="1" s="1"/>
  <c r="AO301" i="1"/>
  <c r="AO509" i="1" s="1"/>
  <c r="AW301" i="1"/>
  <c r="AW509" i="1" s="1"/>
  <c r="BS301" i="1"/>
  <c r="BS509" i="1" s="1"/>
  <c r="CH301" i="1"/>
  <c r="CH509" i="1" s="1"/>
  <c r="N301" i="1"/>
  <c r="N509" i="1" s="1"/>
  <c r="AJ301" i="1"/>
  <c r="AJ509" i="1" s="1"/>
  <c r="AZ301" i="1"/>
  <c r="AZ509" i="1" s="1"/>
  <c r="BO301" i="1"/>
  <c r="BO509" i="1" s="1"/>
  <c r="CJ301" i="1"/>
  <c r="CJ509" i="1" s="1"/>
  <c r="Q301" i="1"/>
  <c r="Q509" i="1" s="1"/>
  <c r="CC301" i="1"/>
  <c r="CC509" i="1" s="1"/>
  <c r="AX301" i="1"/>
  <c r="AX509" i="1" s="1"/>
  <c r="BK301" i="1"/>
  <c r="BK509" i="1" s="1"/>
  <c r="BZ301" i="1"/>
  <c r="BZ509" i="1" s="1"/>
  <c r="X301" i="1"/>
  <c r="X509" i="1" s="1"/>
  <c r="AR301" i="1"/>
  <c r="AR509" i="1" s="1"/>
  <c r="BG301" i="1"/>
  <c r="BG509" i="1" s="1"/>
  <c r="CB301" i="1"/>
  <c r="CB509" i="1" s="1"/>
  <c r="R301" i="1"/>
  <c r="R509" i="1" s="1"/>
  <c r="CD301" i="1"/>
  <c r="CD509" i="1" s="1"/>
  <c r="BC301" i="1"/>
  <c r="BC509" i="1" s="1"/>
  <c r="BR301" i="1"/>
  <c r="BR509" i="1" s="1"/>
  <c r="CG301" i="1"/>
  <c r="CG509" i="1" s="1"/>
  <c r="M301" i="1"/>
  <c r="M509" i="1" s="1"/>
  <c r="AI301" i="1"/>
  <c r="AI509" i="1" s="1"/>
  <c r="AY301" i="1"/>
  <c r="AY509" i="1" s="1"/>
  <c r="BT301" i="1"/>
  <c r="BT509" i="1" s="1"/>
  <c r="BE301" i="1"/>
  <c r="BE509" i="1" s="1"/>
  <c r="BU301" i="1"/>
  <c r="BU509" i="1" s="1"/>
  <c r="AF301" i="1"/>
  <c r="AF509" i="1" s="1"/>
  <c r="AU301" i="1"/>
  <c r="AU509" i="1" s="1"/>
  <c r="BJ301" i="1"/>
  <c r="BJ509" i="1" s="1"/>
  <c r="BY301" i="1"/>
  <c r="BY509" i="1" s="1"/>
  <c r="W301" i="1"/>
  <c r="W509" i="1" s="1"/>
  <c r="AQ301" i="1"/>
  <c r="AQ509" i="1" s="1"/>
  <c r="BL301" i="1"/>
  <c r="BL509" i="1" s="1"/>
  <c r="CK301" i="1"/>
  <c r="CK509" i="1" s="1"/>
  <c r="T301" i="1"/>
  <c r="T509" i="1" s="1"/>
  <c r="BN301" i="1"/>
  <c r="BN509" i="1" s="1"/>
  <c r="AM301" i="1"/>
  <c r="AM509" i="1" s="1"/>
  <c r="BB301" i="1"/>
  <c r="BB509" i="1" s="1"/>
  <c r="BQ301" i="1"/>
  <c r="BQ509" i="1" s="1"/>
  <c r="CF301" i="1"/>
  <c r="CF509" i="1" s="1"/>
  <c r="L301" i="1"/>
  <c r="L509" i="1" s="1"/>
  <c r="AG301" i="1"/>
  <c r="AG509" i="1" s="1"/>
  <c r="BD301" i="1"/>
  <c r="BD509" i="1" s="1"/>
  <c r="BF301" i="1"/>
  <c r="BF509" i="1" s="1"/>
  <c r="AP301" i="1"/>
  <c r="AP509" i="1" s="1"/>
  <c r="AA301" i="1"/>
  <c r="AA509" i="1" s="1"/>
  <c r="AT301" i="1"/>
  <c r="AT509" i="1" s="1"/>
  <c r="BI301" i="1"/>
  <c r="BI509" i="1" s="1"/>
  <c r="BX301" i="1"/>
  <c r="BX509" i="1" s="1"/>
  <c r="U301" i="1"/>
  <c r="U509" i="1" s="1"/>
  <c r="AV301" i="1"/>
  <c r="AV509" i="1" s="1"/>
  <c r="CL301" i="1"/>
  <c r="CL509" i="1" s="1"/>
  <c r="CA301" i="1"/>
  <c r="CA509" i="1" s="1"/>
  <c r="Z301" i="1"/>
  <c r="Z509" i="1" s="1"/>
  <c r="AS301" i="1"/>
  <c r="AS509" i="1" s="1"/>
  <c r="BH301" i="1"/>
  <c r="BH509" i="1" s="1"/>
  <c r="BW301" i="1"/>
  <c r="BW509" i="1" s="1"/>
  <c r="AC301" i="1"/>
  <c r="AC509" i="1" s="1"/>
  <c r="BX413" i="1"/>
  <c r="BX621" i="1" s="1"/>
  <c r="AQ413" i="1"/>
  <c r="AQ621" i="1" s="1"/>
  <c r="AF413" i="1"/>
  <c r="AF621" i="1" s="1"/>
  <c r="CC413" i="1"/>
  <c r="CC621" i="1" s="1"/>
  <c r="BT413" i="1"/>
  <c r="BT621" i="1" s="1"/>
  <c r="BV383" i="1"/>
  <c r="BV591" i="1" s="1"/>
  <c r="BX387" i="1"/>
  <c r="BX595" i="1" s="1"/>
  <c r="AR379" i="1"/>
  <c r="AR587" i="1" s="1"/>
  <c r="AI387" i="1"/>
  <c r="AI595" i="1" s="1"/>
  <c r="BR387" i="1"/>
  <c r="BR595" i="1" s="1"/>
  <c r="BA387" i="1"/>
  <c r="BA595" i="1" s="1"/>
  <c r="CI387" i="1"/>
  <c r="CI595" i="1" s="1"/>
  <c r="Q387" i="1"/>
  <c r="Q595" i="1" s="1"/>
  <c r="AF387" i="1"/>
  <c r="AF595" i="1" s="1"/>
  <c r="W387" i="1"/>
  <c r="W595" i="1" s="1"/>
  <c r="X387" i="1"/>
  <c r="X595" i="1" s="1"/>
  <c r="AP324" i="1"/>
  <c r="AP532" i="1" s="1"/>
  <c r="CW313" i="1"/>
  <c r="CW521" i="1" s="1"/>
  <c r="DD313" i="1"/>
  <c r="DD521" i="1" s="1"/>
  <c r="BT324" i="1"/>
  <c r="BT532" i="1" s="1"/>
  <c r="DK313" i="1"/>
  <c r="DK521" i="1" s="1"/>
  <c r="EP313" i="1"/>
  <c r="EP521" i="1" s="1"/>
  <c r="AD301" i="1"/>
  <c r="AD509" i="1" s="1"/>
  <c r="BP301" i="1"/>
  <c r="BP509" i="1" s="1"/>
  <c r="EE313" i="1"/>
  <c r="EE521" i="1" s="1"/>
  <c r="AZ332" i="1"/>
  <c r="AZ540" i="1" s="1"/>
  <c r="BM332" i="1"/>
  <c r="BM540" i="1" s="1"/>
  <c r="BS332" i="1"/>
  <c r="BS540" i="1" s="1"/>
  <c r="BE332" i="1"/>
  <c r="BE540" i="1" s="1"/>
  <c r="BK332" i="1"/>
  <c r="BK540" i="1" s="1"/>
  <c r="BR332" i="1"/>
  <c r="BR540" i="1" s="1"/>
  <c r="DT278" i="1"/>
  <c r="DT486" i="1" s="1"/>
  <c r="EH278" i="1"/>
  <c r="EH486" i="1" s="1"/>
  <c r="ER278" i="1"/>
  <c r="ER486" i="1" s="1"/>
  <c r="DG278" i="1"/>
  <c r="DG486" i="1" s="1"/>
  <c r="BL307" i="1"/>
  <c r="BL515" i="1" s="1"/>
  <c r="N307" i="1"/>
  <c r="N515" i="1" s="1"/>
  <c r="BB238" i="1"/>
  <c r="BB446" i="1" s="1"/>
  <c r="BZ238" i="1"/>
  <c r="BZ446" i="1" s="1"/>
  <c r="Z238" i="1"/>
  <c r="Z446" i="1" s="1"/>
  <c r="CC238" i="1"/>
  <c r="CC446" i="1" s="1"/>
  <c r="CI238" i="1"/>
  <c r="CI446" i="1" s="1"/>
  <c r="O238" i="1"/>
  <c r="O446" i="1" s="1"/>
  <c r="AQ238" i="1"/>
  <c r="AQ446" i="1" s="1"/>
  <c r="AR238" i="1"/>
  <c r="AR446" i="1" s="1"/>
  <c r="BD238" i="1"/>
  <c r="BD446" i="1" s="1"/>
  <c r="AP238" i="1"/>
  <c r="AP446" i="1" s="1"/>
  <c r="N238" i="1"/>
  <c r="N446" i="1" s="1"/>
  <c r="BJ238" i="1"/>
  <c r="BJ446" i="1" s="1"/>
  <c r="BU238" i="1"/>
  <c r="BU446" i="1" s="1"/>
  <c r="CA238" i="1"/>
  <c r="CA446" i="1" s="1"/>
  <c r="AL238" i="1"/>
  <c r="AL446" i="1" s="1"/>
  <c r="AY238" i="1"/>
  <c r="AY446" i="1" s="1"/>
  <c r="AZ238" i="1"/>
  <c r="AZ446" i="1" s="1"/>
  <c r="BL238" i="1"/>
  <c r="BL446" i="1" s="1"/>
  <c r="AX238" i="1"/>
  <c r="AX446" i="1" s="1"/>
  <c r="BY238" i="1"/>
  <c r="BY446" i="1" s="1"/>
  <c r="BM238" i="1"/>
  <c r="BM446" i="1" s="1"/>
  <c r="BS238" i="1"/>
  <c r="BS446" i="1" s="1"/>
  <c r="BR238" i="1"/>
  <c r="BR446" i="1" s="1"/>
  <c r="BG238" i="1"/>
  <c r="BG446" i="1" s="1"/>
  <c r="BH238" i="1"/>
  <c r="BH446" i="1" s="1"/>
  <c r="BT238" i="1"/>
  <c r="BT446" i="1" s="1"/>
  <c r="BF238" i="1"/>
  <c r="BF446" i="1" s="1"/>
  <c r="M238" i="1"/>
  <c r="M446" i="1" s="1"/>
  <c r="BE238" i="1"/>
  <c r="BE446" i="1" s="1"/>
  <c r="BK238" i="1"/>
  <c r="BK446" i="1" s="1"/>
  <c r="BO238" i="1"/>
  <c r="BO446" i="1" s="1"/>
  <c r="BP238" i="1"/>
  <c r="BP446" i="1" s="1"/>
  <c r="CB238" i="1"/>
  <c r="CB446" i="1" s="1"/>
  <c r="BN238" i="1"/>
  <c r="BN446" i="1" s="1"/>
  <c r="BA238" i="1"/>
  <c r="BA446" i="1" s="1"/>
  <c r="BI238" i="1"/>
  <c r="BI446" i="1" s="1"/>
  <c r="BQ238" i="1"/>
  <c r="BQ446" i="1" s="1"/>
  <c r="AW238" i="1"/>
  <c r="AW446" i="1" s="1"/>
  <c r="BC238" i="1"/>
  <c r="BC446" i="1" s="1"/>
  <c r="BW238" i="1"/>
  <c r="BW446" i="1" s="1"/>
  <c r="BX238" i="1"/>
  <c r="BX446" i="1" s="1"/>
  <c r="Q238" i="1"/>
  <c r="Q446" i="1" s="1"/>
  <c r="CJ238" i="1"/>
  <c r="CJ446" i="1" s="1"/>
  <c r="BV238" i="1"/>
  <c r="BV446" i="1" s="1"/>
  <c r="AT238" i="1"/>
  <c r="AT446" i="1" s="1"/>
  <c r="AO238" i="1"/>
  <c r="AO446" i="1" s="1"/>
  <c r="AU238" i="1"/>
  <c r="AU446" i="1" s="1"/>
  <c r="K238" i="1"/>
  <c r="K446" i="1" s="1"/>
  <c r="CE238" i="1"/>
  <c r="CE446" i="1" s="1"/>
  <c r="L238" i="1"/>
  <c r="L446" i="1" s="1"/>
  <c r="CF238" i="1"/>
  <c r="CF446" i="1" s="1"/>
  <c r="AC238" i="1"/>
  <c r="AC446" i="1" s="1"/>
  <c r="CD238" i="1"/>
  <c r="CD446" i="1" s="1"/>
  <c r="AS238" i="1"/>
  <c r="AS446" i="1" s="1"/>
  <c r="X238" i="1"/>
  <c r="X446" i="1" s="1"/>
  <c r="CK238" i="1"/>
  <c r="CK446" i="1" s="1"/>
  <c r="R238" i="1"/>
  <c r="R446" i="1" s="1"/>
  <c r="AA238" i="1"/>
  <c r="AA446" i="1" s="1"/>
  <c r="AG238" i="1"/>
  <c r="AG446" i="1" s="1"/>
  <c r="AI238" i="1"/>
  <c r="AI446" i="1" s="1"/>
  <c r="AV238" i="1"/>
  <c r="AV446" i="1" s="1"/>
  <c r="AF238" i="1"/>
  <c r="AF446" i="1" s="1"/>
  <c r="EP223" i="1"/>
  <c r="EP431" i="1" s="1"/>
  <c r="EF223" i="1"/>
  <c r="EF431" i="1" s="1"/>
  <c r="EM223" i="1"/>
  <c r="EM431" i="1" s="1"/>
  <c r="ET223" i="1"/>
  <c r="ET431" i="1" s="1"/>
  <c r="FA223" i="1"/>
  <c r="FA431" i="1" s="1"/>
  <c r="CO223" i="1"/>
  <c r="CO431" i="1" s="1"/>
  <c r="CV223" i="1"/>
  <c r="CV431" i="1" s="1"/>
  <c r="DC223" i="1"/>
  <c r="DC431" i="1" s="1"/>
  <c r="DQ223" i="1"/>
  <c r="DQ431" i="1" s="1"/>
  <c r="FF223" i="1"/>
  <c r="FF431" i="1" s="1"/>
  <c r="DR223" i="1"/>
  <c r="DR431" i="1" s="1"/>
  <c r="DX223" i="1"/>
  <c r="DX431" i="1" s="1"/>
  <c r="EE223" i="1"/>
  <c r="EE431" i="1" s="1"/>
  <c r="EL223" i="1"/>
  <c r="EL431" i="1" s="1"/>
  <c r="ES223" i="1"/>
  <c r="ES431" i="1" s="1"/>
  <c r="EZ223" i="1"/>
  <c r="EZ431" i="1" s="1"/>
  <c r="CN223" i="1"/>
  <c r="CN431" i="1" s="1"/>
  <c r="CU223" i="1"/>
  <c r="CU431" i="1" s="1"/>
  <c r="DI223" i="1"/>
  <c r="DI431" i="1" s="1"/>
  <c r="DZ223" i="1"/>
  <c r="DZ431" i="1" s="1"/>
  <c r="CT223" i="1"/>
  <c r="CT431" i="1" s="1"/>
  <c r="DP223" i="1"/>
  <c r="DP431" i="1" s="1"/>
  <c r="DW223" i="1"/>
  <c r="DW431" i="1" s="1"/>
  <c r="ED223" i="1"/>
  <c r="ED431" i="1" s="1"/>
  <c r="EK223" i="1"/>
  <c r="EK431" i="1" s="1"/>
  <c r="ER223" i="1"/>
  <c r="ER431" i="1" s="1"/>
  <c r="EY223" i="1"/>
  <c r="EY431" i="1" s="1"/>
  <c r="CM223" i="1"/>
  <c r="CM431" i="1" s="1"/>
  <c r="DA223" i="1"/>
  <c r="DA431" i="1" s="1"/>
  <c r="DH223" i="1"/>
  <c r="DH431" i="1" s="1"/>
  <c r="DO223" i="1"/>
  <c r="DO431" i="1" s="1"/>
  <c r="DV223" i="1"/>
  <c r="DV431" i="1" s="1"/>
  <c r="EC223" i="1"/>
  <c r="EC431" i="1" s="1"/>
  <c r="EJ223" i="1"/>
  <c r="EJ431" i="1" s="1"/>
  <c r="EQ223" i="1"/>
  <c r="EQ431" i="1" s="1"/>
  <c r="FE223" i="1"/>
  <c r="FE431" i="1" s="1"/>
  <c r="CS223" i="1"/>
  <c r="CS431" i="1" s="1"/>
  <c r="EH223" i="1"/>
  <c r="EH431" i="1" s="1"/>
  <c r="EX223" i="1"/>
  <c r="EX431" i="1" s="1"/>
  <c r="CZ223" i="1"/>
  <c r="CZ431" i="1" s="1"/>
  <c r="DG223" i="1"/>
  <c r="DG431" i="1" s="1"/>
  <c r="DN223" i="1"/>
  <c r="DN431" i="1" s="1"/>
  <c r="DU223" i="1"/>
  <c r="DU431" i="1" s="1"/>
  <c r="EB223" i="1"/>
  <c r="EB431" i="1" s="1"/>
  <c r="EI223" i="1"/>
  <c r="EI431" i="1" s="1"/>
  <c r="EW223" i="1"/>
  <c r="EW431" i="1" s="1"/>
  <c r="DB223" i="1"/>
  <c r="DB431" i="1" s="1"/>
  <c r="DJ223" i="1"/>
  <c r="DJ431" i="1" s="1"/>
  <c r="FD223" i="1"/>
  <c r="FD431" i="1" s="1"/>
  <c r="CR223" i="1"/>
  <c r="CR431" i="1" s="1"/>
  <c r="CY223" i="1"/>
  <c r="CY431" i="1" s="1"/>
  <c r="DF223" i="1"/>
  <c r="DF431" i="1" s="1"/>
  <c r="DM223" i="1"/>
  <c r="DM431" i="1" s="1"/>
  <c r="DT223" i="1"/>
  <c r="DT431" i="1" s="1"/>
  <c r="EA223" i="1"/>
  <c r="EA431" i="1" s="1"/>
  <c r="EO223" i="1"/>
  <c r="EO431" i="1" s="1"/>
  <c r="EN223" i="1"/>
  <c r="EN431" i="1" s="1"/>
  <c r="EU223" i="1"/>
  <c r="EU431" i="1" s="1"/>
  <c r="FB223" i="1"/>
  <c r="FB431" i="1" s="1"/>
  <c r="CP223" i="1"/>
  <c r="CP431" i="1" s="1"/>
  <c r="CW223" i="1"/>
  <c r="CW431" i="1" s="1"/>
  <c r="DD223" i="1"/>
  <c r="DD431" i="1" s="1"/>
  <c r="DK223" i="1"/>
  <c r="DK431" i="1" s="1"/>
  <c r="DY223" i="1"/>
  <c r="DY431" i="1" s="1"/>
  <c r="BP413" i="1"/>
  <c r="BP621" i="1" s="1"/>
  <c r="AG413" i="1"/>
  <c r="AG621" i="1" s="1"/>
  <c r="CL413" i="1"/>
  <c r="CL621" i="1" s="1"/>
  <c r="T413" i="1"/>
  <c r="T621" i="1" s="1"/>
  <c r="BU413" i="1"/>
  <c r="BU621" i="1" s="1"/>
  <c r="BL413" i="1"/>
  <c r="BL621" i="1" s="1"/>
  <c r="BN383" i="1"/>
  <c r="BN591" i="1" s="1"/>
  <c r="BO387" i="1"/>
  <c r="BO595" i="1" s="1"/>
  <c r="AG379" i="1"/>
  <c r="AG587" i="1" s="1"/>
  <c r="X409" i="1"/>
  <c r="X617" i="1" s="1"/>
  <c r="U387" i="1"/>
  <c r="U595" i="1" s="1"/>
  <c r="BZ387" i="1"/>
  <c r="BZ595" i="1" s="1"/>
  <c r="AR387" i="1"/>
  <c r="AR595" i="1" s="1"/>
  <c r="BY387" i="1"/>
  <c r="BY595" i="1" s="1"/>
  <c r="AQ387" i="1"/>
  <c r="AQ595" i="1" s="1"/>
  <c r="AJ387" i="1"/>
  <c r="AJ595" i="1" s="1"/>
  <c r="AM387" i="1"/>
  <c r="AM595" i="1" s="1"/>
  <c r="AF324" i="1"/>
  <c r="AF532" i="1" s="1"/>
  <c r="CO313" i="1"/>
  <c r="CO521" i="1" s="1"/>
  <c r="DF361" i="1"/>
  <c r="DF569" i="1" s="1"/>
  <c r="CV313" i="1"/>
  <c r="CV521" i="1" s="1"/>
  <c r="BL324" i="1"/>
  <c r="BL532" i="1" s="1"/>
  <c r="DC313" i="1"/>
  <c r="DC521" i="1" s="1"/>
  <c r="EH313" i="1"/>
  <c r="EH521" i="1" s="1"/>
  <c r="CZ313" i="1"/>
  <c r="CZ521" i="1" s="1"/>
  <c r="EG223" i="1"/>
  <c r="EG431" i="1" s="1"/>
  <c r="EF286" i="1"/>
  <c r="EF494" i="1" s="1"/>
  <c r="EB286" i="1"/>
  <c r="EB494" i="1" s="1"/>
  <c r="FD286" i="1"/>
  <c r="FD494" i="1" s="1"/>
  <c r="DG286" i="1"/>
  <c r="DG494" i="1" s="1"/>
  <c r="CS224" i="1"/>
  <c r="CS432" i="1" s="1"/>
  <c r="EO224" i="1"/>
  <c r="EO432" i="1" s="1"/>
  <c r="DF224" i="1"/>
  <c r="DF432" i="1" s="1"/>
  <c r="CT224" i="1"/>
  <c r="CT432" i="1" s="1"/>
  <c r="EI224" i="1"/>
  <c r="EI432" i="1" s="1"/>
  <c r="EU224" i="1"/>
  <c r="EU432" i="1" s="1"/>
  <c r="EV224" i="1"/>
  <c r="EV432" i="1" s="1"/>
  <c r="CP224" i="1"/>
  <c r="CP432" i="1" s="1"/>
  <c r="FF224" i="1"/>
  <c r="FF432" i="1" s="1"/>
  <c r="DB224" i="1"/>
  <c r="DB432" i="1" s="1"/>
  <c r="ES224" i="1"/>
  <c r="ES432" i="1" s="1"/>
  <c r="FE224" i="1"/>
  <c r="FE432" i="1" s="1"/>
  <c r="CX224" i="1"/>
  <c r="CX432" i="1" s="1"/>
  <c r="CQ224" i="1"/>
  <c r="CQ432" i="1" s="1"/>
  <c r="DK224" i="1"/>
  <c r="DK432" i="1" s="1"/>
  <c r="FB224" i="1"/>
  <c r="FB432" i="1" s="1"/>
  <c r="EX224" i="1"/>
  <c r="EX432" i="1" s="1"/>
  <c r="DL224" i="1"/>
  <c r="DL432" i="1" s="1"/>
  <c r="FD224" i="1"/>
  <c r="FD432" i="1" s="1"/>
  <c r="CN224" i="1"/>
  <c r="CN432" i="1" s="1"/>
  <c r="CO224" i="1"/>
  <c r="CO432" i="1" s="1"/>
  <c r="DG224" i="1"/>
  <c r="DG432" i="1" s="1"/>
  <c r="CY224" i="1"/>
  <c r="CY432" i="1" s="1"/>
  <c r="DA224" i="1"/>
  <c r="DA432" i="1" s="1"/>
  <c r="CR224" i="1"/>
  <c r="CR432" i="1" s="1"/>
  <c r="ET224" i="1"/>
  <c r="ET432" i="1" s="1"/>
  <c r="EP224" i="1"/>
  <c r="EP432" i="1" s="1"/>
  <c r="DW224" i="1"/>
  <c r="DW432" i="1" s="1"/>
  <c r="CM224" i="1"/>
  <c r="CM432" i="1" s="1"/>
  <c r="CV224" i="1"/>
  <c r="CV432" i="1" s="1"/>
  <c r="CW224" i="1"/>
  <c r="CW432" i="1" s="1"/>
  <c r="DQ224" i="1"/>
  <c r="DQ432" i="1" s="1"/>
  <c r="DH224" i="1"/>
  <c r="DH432" i="1" s="1"/>
  <c r="CZ224" i="1"/>
  <c r="CZ432" i="1" s="1"/>
  <c r="EL224" i="1"/>
  <c r="EL432" i="1" s="1"/>
  <c r="EH224" i="1"/>
  <c r="EH432" i="1" s="1"/>
  <c r="EG224" i="1"/>
  <c r="EG432" i="1" s="1"/>
  <c r="CU224" i="1"/>
  <c r="CU432" i="1" s="1"/>
  <c r="DD224" i="1"/>
  <c r="DD432" i="1" s="1"/>
  <c r="DE224" i="1"/>
  <c r="DE432" i="1" s="1"/>
  <c r="EB224" i="1"/>
  <c r="EB432" i="1" s="1"/>
  <c r="DS224" i="1"/>
  <c r="DS432" i="1" s="1"/>
  <c r="EF224" i="1"/>
  <c r="EF432" i="1" s="1"/>
  <c r="FA224" i="1"/>
  <c r="FA432" i="1" s="1"/>
  <c r="EZ224" i="1"/>
  <c r="EZ432" i="1" s="1"/>
  <c r="DI224" i="1"/>
  <c r="DI432" i="1" s="1"/>
  <c r="ED224" i="1"/>
  <c r="ED432" i="1" s="1"/>
  <c r="DZ224" i="1"/>
  <c r="DZ432" i="1" s="1"/>
  <c r="ER224" i="1"/>
  <c r="ER432" i="1" s="1"/>
  <c r="DC224" i="1"/>
  <c r="DC432" i="1" s="1"/>
  <c r="DO224" i="1"/>
  <c r="DO432" i="1" s="1"/>
  <c r="DP224" i="1"/>
  <c r="DP432" i="1" s="1"/>
  <c r="EM224" i="1"/>
  <c r="EM432" i="1" s="1"/>
  <c r="EC224" i="1"/>
  <c r="EC432" i="1" s="1"/>
  <c r="EE224" i="1"/>
  <c r="EE432" i="1" s="1"/>
  <c r="DN224" i="1"/>
  <c r="DN432" i="1" s="1"/>
  <c r="DJ224" i="1"/>
  <c r="DJ432" i="1" s="1"/>
  <c r="DX224" i="1"/>
  <c r="DX432" i="1" s="1"/>
  <c r="EJ224" i="1"/>
  <c r="EJ432" i="1" s="1"/>
  <c r="EK224" i="1"/>
  <c r="EK432" i="1" s="1"/>
  <c r="EY224" i="1"/>
  <c r="EY432" i="1" s="1"/>
  <c r="U413" i="1"/>
  <c r="U621" i="1" s="1"/>
  <c r="CD413" i="1"/>
  <c r="CD621" i="1" s="1"/>
  <c r="BM413" i="1"/>
  <c r="BM621" i="1" s="1"/>
  <c r="AV413" i="1"/>
  <c r="AV621" i="1" s="1"/>
  <c r="BF383" i="1"/>
  <c r="BF591" i="1" s="1"/>
  <c r="BF387" i="1"/>
  <c r="BF595" i="1" s="1"/>
  <c r="T379" i="1"/>
  <c r="T587" i="1" s="1"/>
  <c r="N387" i="1"/>
  <c r="N595" i="1" s="1"/>
  <c r="CH387" i="1"/>
  <c r="CH595" i="1" s="1"/>
  <c r="AF409" i="1"/>
  <c r="AF617" i="1" s="1"/>
  <c r="AG387" i="1"/>
  <c r="AG595" i="1" s="1"/>
  <c r="BV409" i="1"/>
  <c r="BV617" i="1" s="1"/>
  <c r="BP387" i="1"/>
  <c r="BP595" i="1" s="1"/>
  <c r="BU379" i="1"/>
  <c r="BU587" i="1" s="1"/>
  <c r="CJ387" i="1"/>
  <c r="CJ595" i="1" s="1"/>
  <c r="AZ387" i="1"/>
  <c r="AZ595" i="1" s="1"/>
  <c r="AU387" i="1"/>
  <c r="AU595" i="1" s="1"/>
  <c r="AV387" i="1"/>
  <c r="AV595" i="1" s="1"/>
  <c r="CL324" i="1"/>
  <c r="CL532" i="1" s="1"/>
  <c r="T324" i="1"/>
  <c r="T532" i="1" s="1"/>
  <c r="ES313" i="1"/>
  <c r="ES521" i="1" s="1"/>
  <c r="EZ313" i="1"/>
  <c r="EZ521" i="1" s="1"/>
  <c r="CN313" i="1"/>
  <c r="CN521" i="1" s="1"/>
  <c r="BD324" i="1"/>
  <c r="BD532" i="1" s="1"/>
  <c r="CU313" i="1"/>
  <c r="CU521" i="1" s="1"/>
  <c r="DZ313" i="1"/>
  <c r="DZ521" i="1" s="1"/>
  <c r="FA313" i="1"/>
  <c r="FA521" i="1" s="1"/>
  <c r="BA301" i="1"/>
  <c r="BA509" i="1" s="1"/>
  <c r="EO313" i="1"/>
  <c r="EO521" i="1" s="1"/>
  <c r="DS223" i="1"/>
  <c r="DS431" i="1" s="1"/>
  <c r="AR221" i="1"/>
  <c r="AR429" i="1" s="1"/>
  <c r="BQ221" i="1"/>
  <c r="BQ429" i="1" s="1"/>
  <c r="CF221" i="1"/>
  <c r="CF429" i="1" s="1"/>
  <c r="U221" i="1"/>
  <c r="U429" i="1" s="1"/>
  <c r="BZ221" i="1"/>
  <c r="BZ429" i="1" s="1"/>
  <c r="O221" i="1"/>
  <c r="O429" i="1" s="1"/>
  <c r="CI221" i="1"/>
  <c r="CI429" i="1" s="1"/>
  <c r="Q221" i="1"/>
  <c r="Q429" i="1" s="1"/>
  <c r="CJ221" i="1"/>
  <c r="CJ429" i="1" s="1"/>
  <c r="AO221" i="1"/>
  <c r="AO429" i="1" s="1"/>
  <c r="T221" i="1"/>
  <c r="T429" i="1" s="1"/>
  <c r="CL221" i="1"/>
  <c r="CL429" i="1" s="1"/>
  <c r="BI221" i="1"/>
  <c r="BI429" i="1" s="1"/>
  <c r="AG221" i="1"/>
  <c r="AG429" i="1" s="1"/>
  <c r="N221" i="1"/>
  <c r="N429" i="1" s="1"/>
  <c r="CH221" i="1"/>
  <c r="CH429" i="1" s="1"/>
  <c r="AA221" i="1"/>
  <c r="AA429" i="1" s="1"/>
  <c r="AC221" i="1"/>
  <c r="AC429" i="1" s="1"/>
  <c r="AW221" i="1"/>
  <c r="AW429" i="1" s="1"/>
  <c r="AF221" i="1"/>
  <c r="AF429" i="1" s="1"/>
  <c r="BA221" i="1"/>
  <c r="BA429" i="1" s="1"/>
  <c r="BX221" i="1"/>
  <c r="BX429" i="1" s="1"/>
  <c r="W221" i="1"/>
  <c r="W429" i="1" s="1"/>
  <c r="AI221" i="1"/>
  <c r="AI429" i="1" s="1"/>
  <c r="AQ221" i="1"/>
  <c r="AQ429" i="1" s="1"/>
  <c r="Z221" i="1"/>
  <c r="Z429" i="1" s="1"/>
  <c r="AM221" i="1"/>
  <c r="AM429" i="1" s="1"/>
  <c r="AN221" i="1"/>
  <c r="AN429" i="1" s="1"/>
  <c r="BE221" i="1"/>
  <c r="BE429" i="1" s="1"/>
  <c r="AP221" i="1"/>
  <c r="AP429" i="1" s="1"/>
  <c r="AS221" i="1"/>
  <c r="AS429" i="1" s="1"/>
  <c r="BH221" i="1"/>
  <c r="BH429" i="1" s="1"/>
  <c r="AY221" i="1"/>
  <c r="AY429" i="1" s="1"/>
  <c r="AL221" i="1"/>
  <c r="AL429" i="1" s="1"/>
  <c r="AU221" i="1"/>
  <c r="AU429" i="1" s="1"/>
  <c r="AV221" i="1"/>
  <c r="AV429" i="1" s="1"/>
  <c r="BM221" i="1"/>
  <c r="BM429" i="1" s="1"/>
  <c r="AX221" i="1"/>
  <c r="AX429" i="1" s="1"/>
  <c r="AJ221" i="1"/>
  <c r="AJ429" i="1" s="1"/>
  <c r="BP221" i="1"/>
  <c r="BP429" i="1" s="1"/>
  <c r="BG221" i="1"/>
  <c r="BG429" i="1" s="1"/>
  <c r="AT221" i="1"/>
  <c r="AT429" i="1" s="1"/>
  <c r="BC221" i="1"/>
  <c r="BC429" i="1" s="1"/>
  <c r="BD221" i="1"/>
  <c r="BD429" i="1" s="1"/>
  <c r="BU221" i="1"/>
  <c r="BU429" i="1" s="1"/>
  <c r="BF221" i="1"/>
  <c r="BF429" i="1" s="1"/>
  <c r="X221" i="1"/>
  <c r="X429" i="1" s="1"/>
  <c r="BO221" i="1"/>
  <c r="BO429" i="1" s="1"/>
  <c r="BB221" i="1"/>
  <c r="BB429" i="1" s="1"/>
  <c r="BK221" i="1"/>
  <c r="BK429" i="1" s="1"/>
  <c r="BL221" i="1"/>
  <c r="BL429" i="1" s="1"/>
  <c r="CC221" i="1"/>
  <c r="CC429" i="1" s="1"/>
  <c r="BN221" i="1"/>
  <c r="BN429" i="1" s="1"/>
  <c r="BY221" i="1"/>
  <c r="BY429" i="1" s="1"/>
  <c r="AZ221" i="1"/>
  <c r="AZ429" i="1" s="1"/>
  <c r="L221" i="1"/>
  <c r="L429" i="1" s="1"/>
  <c r="K221" i="1"/>
  <c r="K429" i="1" s="1"/>
  <c r="CE221" i="1"/>
  <c r="CE429" i="1" s="1"/>
  <c r="BR221" i="1"/>
  <c r="BR429" i="1" s="1"/>
  <c r="CA221" i="1"/>
  <c r="CA429" i="1" s="1"/>
  <c r="CB221" i="1"/>
  <c r="CB429" i="1" s="1"/>
  <c r="AD221" i="1"/>
  <c r="AD429" i="1" s="1"/>
  <c r="CD221" i="1"/>
  <c r="CD429" i="1" s="1"/>
  <c r="BH413" i="1"/>
  <c r="BH621" i="1" s="1"/>
  <c r="AZ413" i="1"/>
  <c r="AZ621" i="1" s="1"/>
  <c r="CE413" i="1"/>
  <c r="CE621" i="1" s="1"/>
  <c r="K413" i="1"/>
  <c r="K621" i="1" s="1"/>
  <c r="BV413" i="1"/>
  <c r="BV621" i="1" s="1"/>
  <c r="BE413" i="1"/>
  <c r="BE621" i="1" s="1"/>
  <c r="AN413" i="1"/>
  <c r="AN621" i="1" s="1"/>
  <c r="AX383" i="1"/>
  <c r="AX591" i="1" s="1"/>
  <c r="AW387" i="1"/>
  <c r="AW595" i="1" s="1"/>
  <c r="CL379" i="1"/>
  <c r="CL587" i="1" s="1"/>
  <c r="CC409" i="1"/>
  <c r="CC617" i="1" s="1"/>
  <c r="BZ409" i="1"/>
  <c r="BZ617" i="1" s="1"/>
  <c r="CD387" i="1"/>
  <c r="CD595" i="1" s="1"/>
  <c r="Z387" i="1"/>
  <c r="Z595" i="1" s="1"/>
  <c r="BG379" i="1"/>
  <c r="BG587" i="1" s="1"/>
  <c r="T387" i="1"/>
  <c r="T595" i="1" s="1"/>
  <c r="BG387" i="1"/>
  <c r="BG595" i="1" s="1"/>
  <c r="AL379" i="1"/>
  <c r="AL587" i="1" s="1"/>
  <c r="BI387" i="1"/>
  <c r="BI595" i="1" s="1"/>
  <c r="BD387" i="1"/>
  <c r="BD595" i="1" s="1"/>
  <c r="BE387" i="1"/>
  <c r="BE595" i="1" s="1"/>
  <c r="CD324" i="1"/>
  <c r="CD532" i="1" s="1"/>
  <c r="EK313" i="1"/>
  <c r="EK521" i="1" s="1"/>
  <c r="ER313" i="1"/>
  <c r="ER521" i="1" s="1"/>
  <c r="AV324" i="1"/>
  <c r="AV532" i="1" s="1"/>
  <c r="EY313" i="1"/>
  <c r="EY521" i="1" s="1"/>
  <c r="CM313" i="1"/>
  <c r="CM521" i="1" s="1"/>
  <c r="AN301" i="1"/>
  <c r="AN509" i="1" s="1"/>
  <c r="DL223" i="1"/>
  <c r="DL431" i="1" s="1"/>
  <c r="CP313" i="1"/>
  <c r="CP521" i="1" s="1"/>
  <c r="ET313" i="1"/>
  <c r="ET521" i="1" s="1"/>
  <c r="DO313" i="1"/>
  <c r="DO521" i="1" s="1"/>
  <c r="CS313" i="1"/>
  <c r="CS521" i="1" s="1"/>
  <c r="CQ313" i="1"/>
  <c r="CQ521" i="1" s="1"/>
  <c r="EL313" i="1"/>
  <c r="EL521" i="1" s="1"/>
  <c r="CY313" i="1"/>
  <c r="CY521" i="1" s="1"/>
  <c r="FC313" i="1"/>
  <c r="FC521" i="1" s="1"/>
  <c r="EN313" i="1"/>
  <c r="EN521" i="1" s="1"/>
  <c r="ED313" i="1"/>
  <c r="ED521" i="1" s="1"/>
  <c r="EF313" i="1"/>
  <c r="EF521" i="1" s="1"/>
  <c r="DY313" i="1"/>
  <c r="DY521" i="1" s="1"/>
  <c r="DQ313" i="1"/>
  <c r="DQ521" i="1" s="1"/>
  <c r="DV313" i="1"/>
  <c r="DV521" i="1" s="1"/>
  <c r="DN313" i="1"/>
  <c r="DN521" i="1" s="1"/>
  <c r="DH313" i="1"/>
  <c r="DH521" i="1" s="1"/>
  <c r="DA313" i="1"/>
  <c r="DA521" i="1" s="1"/>
  <c r="FE313" i="1"/>
  <c r="FE521" i="1" s="1"/>
  <c r="EM313" i="1"/>
  <c r="EM521" i="1" s="1"/>
  <c r="CX313" i="1"/>
  <c r="CX521" i="1" s="1"/>
  <c r="CR313" i="1"/>
  <c r="CR521" i="1" s="1"/>
  <c r="DF313" i="1"/>
  <c r="DF521" i="1" s="1"/>
  <c r="EW313" i="1"/>
  <c r="EW521" i="1" s="1"/>
  <c r="DP313" i="1"/>
  <c r="DP521" i="1" s="1"/>
  <c r="FD313" i="1"/>
  <c r="FD521" i="1" s="1"/>
  <c r="EV313" i="1"/>
  <c r="EV521" i="1" s="1"/>
  <c r="FB313" i="1"/>
  <c r="FB521" i="1" s="1"/>
  <c r="EG313" i="1"/>
  <c r="EG521" i="1" s="1"/>
  <c r="DI313" i="1"/>
  <c r="DI521" i="1" s="1"/>
  <c r="DG313" i="1"/>
  <c r="DG521" i="1" s="1"/>
  <c r="DW313" i="1"/>
  <c r="DW521" i="1" s="1"/>
  <c r="AR413" i="1"/>
  <c r="AR621" i="1" s="1"/>
  <c r="BW413" i="1"/>
  <c r="BW621" i="1" s="1"/>
  <c r="BN413" i="1"/>
  <c r="BN621" i="1" s="1"/>
  <c r="AW413" i="1"/>
  <c r="AW621" i="1" s="1"/>
  <c r="AC413" i="1"/>
  <c r="AC621" i="1" s="1"/>
  <c r="BC413" i="1"/>
  <c r="BC621" i="1" s="1"/>
  <c r="AP383" i="1"/>
  <c r="AP591" i="1" s="1"/>
  <c r="AN387" i="1"/>
  <c r="AN595" i="1" s="1"/>
  <c r="CC379" i="1"/>
  <c r="CC587" i="1" s="1"/>
  <c r="N377" i="1"/>
  <c r="N585" i="1" s="1"/>
  <c r="BU387" i="1"/>
  <c r="BU595" i="1" s="1"/>
  <c r="AL387" i="1"/>
  <c r="AL595" i="1" s="1"/>
  <c r="CL387" i="1"/>
  <c r="CL595" i="1" s="1"/>
  <c r="AN379" i="1"/>
  <c r="AN587" i="1" s="1"/>
  <c r="AX387" i="1"/>
  <c r="AX595" i="1" s="1"/>
  <c r="AD387" i="1"/>
  <c r="AD595" i="1" s="1"/>
  <c r="BS387" i="1"/>
  <c r="BS595" i="1" s="1"/>
  <c r="BM387" i="1"/>
  <c r="BM595" i="1" s="1"/>
  <c r="BN387" i="1"/>
  <c r="BN595" i="1" s="1"/>
  <c r="BV324" i="1"/>
  <c r="BV532" i="1" s="1"/>
  <c r="EC313" i="1"/>
  <c r="EC521" i="1" s="1"/>
  <c r="EJ313" i="1"/>
  <c r="EJ521" i="1" s="1"/>
  <c r="AN324" i="1"/>
  <c r="AN532" i="1" s="1"/>
  <c r="EQ313" i="1"/>
  <c r="EQ521" i="1" s="1"/>
  <c r="DJ313" i="1"/>
  <c r="DJ521" i="1" s="1"/>
  <c r="EU313" i="1"/>
  <c r="EU521" i="1" s="1"/>
  <c r="AL301" i="1"/>
  <c r="AL509" i="1" s="1"/>
  <c r="DE223" i="1"/>
  <c r="DE431" i="1" s="1"/>
  <c r="T293" i="1"/>
  <c r="T501" i="1" s="1"/>
  <c r="AX293" i="1"/>
  <c r="AX501" i="1" s="1"/>
  <c r="BT293" i="1"/>
  <c r="BT501" i="1" s="1"/>
  <c r="CK293" i="1"/>
  <c r="CK501" i="1" s="1"/>
  <c r="BV293" i="1"/>
  <c r="BV501" i="1" s="1"/>
  <c r="CC293" i="1"/>
  <c r="CC501" i="1" s="1"/>
  <c r="BL293" i="1"/>
  <c r="BL501" i="1" s="1"/>
  <c r="CL293" i="1"/>
  <c r="CL501" i="1" s="1"/>
  <c r="AF293" i="1"/>
  <c r="AF501" i="1" s="1"/>
  <c r="AC293" i="1"/>
  <c r="AC501" i="1" s="1"/>
  <c r="AW293" i="1"/>
  <c r="AW501" i="1" s="1"/>
  <c r="BE293" i="1"/>
  <c r="BE501" i="1" s="1"/>
  <c r="CB293" i="1"/>
  <c r="CB501" i="1" s="1"/>
  <c r="BU293" i="1"/>
  <c r="BU501" i="1" s="1"/>
  <c r="R293" i="1"/>
  <c r="R501" i="1" s="1"/>
  <c r="CD293" i="1"/>
  <c r="CD501" i="1" s="1"/>
  <c r="BN293" i="1"/>
  <c r="BN501" i="1" s="1"/>
  <c r="BD293" i="1"/>
  <c r="BD501" i="1" s="1"/>
  <c r="BF293" i="1"/>
  <c r="BF501" i="1" s="1"/>
  <c r="BT260" i="1"/>
  <c r="BT468" i="1" s="1"/>
  <c r="CI260" i="1"/>
  <c r="CI468" i="1" s="1"/>
  <c r="N260" i="1"/>
  <c r="N468" i="1" s="1"/>
  <c r="CH260" i="1"/>
  <c r="CH468" i="1" s="1"/>
  <c r="AO260" i="1"/>
  <c r="AO468" i="1" s="1"/>
  <c r="CD260" i="1"/>
  <c r="CD468" i="1" s="1"/>
  <c r="K260" i="1"/>
  <c r="K468" i="1" s="1"/>
  <c r="CE260" i="1"/>
  <c r="CE468" i="1" s="1"/>
  <c r="W260" i="1"/>
  <c r="W468" i="1" s="1"/>
  <c r="BD260" i="1"/>
  <c r="BD468" i="1" s="1"/>
  <c r="AN260" i="1"/>
  <c r="AN468" i="1" s="1"/>
  <c r="BC260" i="1"/>
  <c r="BC468" i="1" s="1"/>
  <c r="Z260" i="1"/>
  <c r="Z468" i="1" s="1"/>
  <c r="AW260" i="1"/>
  <c r="AW468" i="1" s="1"/>
  <c r="T260" i="1"/>
  <c r="T468" i="1" s="1"/>
  <c r="CL260" i="1"/>
  <c r="CL468" i="1" s="1"/>
  <c r="U260" i="1"/>
  <c r="U468" i="1" s="1"/>
  <c r="AI260" i="1"/>
  <c r="AI468" i="1" s="1"/>
  <c r="BS260" i="1"/>
  <c r="BS468" i="1" s="1"/>
  <c r="O260" i="1"/>
  <c r="O468" i="1" s="1"/>
  <c r="AL260" i="1"/>
  <c r="AL468" i="1" s="1"/>
  <c r="BE260" i="1"/>
  <c r="BE468" i="1" s="1"/>
  <c r="AF260" i="1"/>
  <c r="AF468" i="1" s="1"/>
  <c r="AG260" i="1"/>
  <c r="AG468" i="1" s="1"/>
  <c r="AR260" i="1"/>
  <c r="AR468" i="1" s="1"/>
  <c r="AM260" i="1"/>
  <c r="AM468" i="1" s="1"/>
  <c r="CB260" i="1"/>
  <c r="CB468" i="1" s="1"/>
  <c r="AT260" i="1"/>
  <c r="AT468" i="1" s="1"/>
  <c r="BM260" i="1"/>
  <c r="BM468" i="1" s="1"/>
  <c r="AP260" i="1"/>
  <c r="AP468" i="1" s="1"/>
  <c r="AQ260" i="1"/>
  <c r="AQ468" i="1" s="1"/>
  <c r="AZ260" i="1"/>
  <c r="AZ468" i="1" s="1"/>
  <c r="Q260" i="1"/>
  <c r="Q468" i="1" s="1"/>
  <c r="BL260" i="1"/>
  <c r="BL468" i="1" s="1"/>
  <c r="AV260" i="1"/>
  <c r="AV468" i="1" s="1"/>
  <c r="BB260" i="1"/>
  <c r="BB468" i="1" s="1"/>
  <c r="BU260" i="1"/>
  <c r="BU468" i="1" s="1"/>
  <c r="AX260" i="1"/>
  <c r="AX468" i="1" s="1"/>
  <c r="AY260" i="1"/>
  <c r="AY468" i="1" s="1"/>
  <c r="BH260" i="1"/>
  <c r="BH468" i="1" s="1"/>
  <c r="CJ260" i="1"/>
  <c r="CJ468" i="1" s="1"/>
  <c r="AC260" i="1"/>
  <c r="AC468" i="1" s="1"/>
  <c r="CA260" i="1"/>
  <c r="CA468" i="1" s="1"/>
  <c r="BJ260" i="1"/>
  <c r="BJ468" i="1" s="1"/>
  <c r="CC260" i="1"/>
  <c r="CC468" i="1" s="1"/>
  <c r="BF260" i="1"/>
  <c r="BF468" i="1" s="1"/>
  <c r="BG260" i="1"/>
  <c r="BG468" i="1" s="1"/>
  <c r="BP260" i="1"/>
  <c r="BP468" i="1" s="1"/>
  <c r="AA260" i="1"/>
  <c r="AA468" i="1" s="1"/>
  <c r="BZ260" i="1"/>
  <c r="BZ468" i="1" s="1"/>
  <c r="AD260" i="1"/>
  <c r="AD468" i="1" s="1"/>
  <c r="BV260" i="1"/>
  <c r="BV468" i="1" s="1"/>
  <c r="BW260" i="1"/>
  <c r="BW468" i="1" s="1"/>
  <c r="AI413" i="1"/>
  <c r="AI621" i="1" s="1"/>
  <c r="Q413" i="1"/>
  <c r="Q621" i="1" s="1"/>
  <c r="AA413" i="1"/>
  <c r="AA621" i="1" s="1"/>
  <c r="AA387" i="1"/>
  <c r="AA595" i="1" s="1"/>
  <c r="BT379" i="1"/>
  <c r="BT587" i="1" s="1"/>
  <c r="BG409" i="1"/>
  <c r="BG617" i="1" s="1"/>
  <c r="BK409" i="1"/>
  <c r="BK617" i="1" s="1"/>
  <c r="BL387" i="1"/>
  <c r="BL595" i="1" s="1"/>
  <c r="AT387" i="1"/>
  <c r="AT595" i="1" s="1"/>
  <c r="CC387" i="1"/>
  <c r="CC595" i="1" s="1"/>
  <c r="AO387" i="1"/>
  <c r="AO595" i="1" s="1"/>
  <c r="CB387" i="1"/>
  <c r="CB595" i="1" s="1"/>
  <c r="BV387" i="1"/>
  <c r="BV595" i="1" s="1"/>
  <c r="BN324" i="1"/>
  <c r="BN532" i="1" s="1"/>
  <c r="DU313" i="1"/>
  <c r="DU521" i="1" s="1"/>
  <c r="EB313" i="1"/>
  <c r="EB521" i="1" s="1"/>
  <c r="EI313" i="1"/>
  <c r="EI521" i="1" s="1"/>
  <c r="DB313" i="1"/>
  <c r="DB521" i="1" s="1"/>
  <c r="K301" i="1"/>
  <c r="K509" i="1" s="1"/>
  <c r="CX223" i="1"/>
  <c r="CX431" i="1" s="1"/>
  <c r="CI280" i="1"/>
  <c r="CI488" i="1" s="1"/>
  <c r="BN280" i="1"/>
  <c r="BN488" i="1" s="1"/>
  <c r="BK280" i="1"/>
  <c r="BK488" i="1" s="1"/>
  <c r="BJ280" i="1"/>
  <c r="BJ488" i="1" s="1"/>
  <c r="BI280" i="1"/>
  <c r="BI488" i="1" s="1"/>
  <c r="BG280" i="1"/>
  <c r="BG488" i="1" s="1"/>
  <c r="AD280" i="1"/>
  <c r="AD488" i="1" s="1"/>
  <c r="BV280" i="1"/>
  <c r="BV488" i="1" s="1"/>
  <c r="BD280" i="1"/>
  <c r="BD488" i="1" s="1"/>
  <c r="BB280" i="1"/>
  <c r="BB488" i="1" s="1"/>
  <c r="BA280" i="1"/>
  <c r="BA488" i="1" s="1"/>
  <c r="AZ280" i="1"/>
  <c r="AZ488" i="1" s="1"/>
  <c r="AX280" i="1"/>
  <c r="AX488" i="1" s="1"/>
  <c r="CK280" i="1"/>
  <c r="CK488" i="1" s="1"/>
  <c r="R280" i="1"/>
  <c r="R488" i="1" s="1"/>
  <c r="CE280" i="1"/>
  <c r="CE488" i="1" s="1"/>
  <c r="AU280" i="1"/>
  <c r="AU488" i="1" s="1"/>
  <c r="AS280" i="1"/>
  <c r="AS488" i="1" s="1"/>
  <c r="AR280" i="1"/>
  <c r="AR488" i="1" s="1"/>
  <c r="AQ280" i="1"/>
  <c r="AQ488" i="1" s="1"/>
  <c r="AN280" i="1"/>
  <c r="AN488" i="1" s="1"/>
  <c r="CC280" i="1"/>
  <c r="CC488" i="1" s="1"/>
  <c r="K280" i="1"/>
  <c r="K488" i="1" s="1"/>
  <c r="AL280" i="1"/>
  <c r="AL488" i="1" s="1"/>
  <c r="AI280" i="1"/>
  <c r="AI488" i="1" s="1"/>
  <c r="AG280" i="1"/>
  <c r="AG488" i="1" s="1"/>
  <c r="AF280" i="1"/>
  <c r="AF488" i="1" s="1"/>
  <c r="AA280" i="1"/>
  <c r="AA488" i="1" s="1"/>
  <c r="BU280" i="1"/>
  <c r="BU488" i="1" s="1"/>
  <c r="W280" i="1"/>
  <c r="W488" i="1" s="1"/>
  <c r="X280" i="1"/>
  <c r="X488" i="1" s="1"/>
  <c r="U280" i="1"/>
  <c r="U488" i="1" s="1"/>
  <c r="T280" i="1"/>
  <c r="T488" i="1" s="1"/>
  <c r="Q280" i="1"/>
  <c r="Q488" i="1" s="1"/>
  <c r="N280" i="1"/>
  <c r="N488" i="1" s="1"/>
  <c r="BM280" i="1"/>
  <c r="BM488" i="1" s="1"/>
  <c r="AJ280" i="1"/>
  <c r="AJ488" i="1" s="1"/>
  <c r="L280" i="1"/>
  <c r="L488" i="1" s="1"/>
  <c r="CL280" i="1"/>
  <c r="CL488" i="1" s="1"/>
  <c r="CJ280" i="1"/>
  <c r="CJ488" i="1" s="1"/>
  <c r="CH280" i="1"/>
  <c r="CH488" i="1" s="1"/>
  <c r="BH280" i="1"/>
  <c r="BH488" i="1" s="1"/>
  <c r="BE280" i="1"/>
  <c r="BE488" i="1" s="1"/>
  <c r="AT280" i="1"/>
  <c r="AT488" i="1" s="1"/>
  <c r="BW280" i="1"/>
  <c r="BW488" i="1" s="1"/>
  <c r="BT280" i="1"/>
  <c r="BT488" i="1" s="1"/>
  <c r="BS280" i="1"/>
  <c r="BS488" i="1" s="1"/>
  <c r="BR280" i="1"/>
  <c r="BR488" i="1" s="1"/>
  <c r="BP280" i="1"/>
  <c r="BP488" i="1" s="1"/>
  <c r="AO280" i="1"/>
  <c r="AO488" i="1" s="1"/>
  <c r="BL280" i="1"/>
  <c r="BL488" i="1" s="1"/>
  <c r="FC276" i="1"/>
  <c r="FC484" i="1" s="1"/>
  <c r="DG276" i="1"/>
  <c r="DG484" i="1" s="1"/>
  <c r="EF276" i="1"/>
  <c r="EF484" i="1" s="1"/>
  <c r="CP276" i="1"/>
  <c r="CP484" i="1" s="1"/>
  <c r="FB276" i="1"/>
  <c r="FB484" i="1" s="1"/>
  <c r="EG276" i="1"/>
  <c r="EG484" i="1" s="1"/>
  <c r="CT276" i="1"/>
  <c r="CT484" i="1" s="1"/>
  <c r="FF276" i="1"/>
  <c r="FF484" i="1" s="1"/>
  <c r="DS276" i="1"/>
  <c r="DS484" i="1" s="1"/>
  <c r="DD276" i="1"/>
  <c r="DD484" i="1" s="1"/>
  <c r="CQ276" i="1"/>
  <c r="CQ484" i="1" s="1"/>
  <c r="DX276" i="1"/>
  <c r="DX484" i="1" s="1"/>
  <c r="CX276" i="1"/>
  <c r="CX484" i="1" s="1"/>
  <c r="EO276" i="1"/>
  <c r="EO484" i="1" s="1"/>
  <c r="DB276" i="1"/>
  <c r="DB484" i="1" s="1"/>
  <c r="EA276" i="1"/>
  <c r="EA484" i="1" s="1"/>
  <c r="DL276" i="1"/>
  <c r="DL484" i="1" s="1"/>
  <c r="DP276" i="1"/>
  <c r="DP484" i="1" s="1"/>
  <c r="FA276" i="1"/>
  <c r="FA484" i="1" s="1"/>
  <c r="DF276" i="1"/>
  <c r="DF484" i="1" s="1"/>
  <c r="EW276" i="1"/>
  <c r="EW484" i="1" s="1"/>
  <c r="DJ276" i="1"/>
  <c r="DJ484" i="1" s="1"/>
  <c r="EI276" i="1"/>
  <c r="EI484" i="1" s="1"/>
  <c r="DT276" i="1"/>
  <c r="DT484" i="1" s="1"/>
  <c r="CY276" i="1"/>
  <c r="CY484" i="1" s="1"/>
  <c r="DH276" i="1"/>
  <c r="DH484" i="1" s="1"/>
  <c r="DN276" i="1"/>
  <c r="DN484" i="1" s="1"/>
  <c r="CS276" i="1"/>
  <c r="CS484" i="1" s="1"/>
  <c r="FE276" i="1"/>
  <c r="FE484" i="1" s="1"/>
  <c r="DR276" i="1"/>
  <c r="DR484" i="1" s="1"/>
  <c r="EQ276" i="1"/>
  <c r="EQ484" i="1" s="1"/>
  <c r="EB276" i="1"/>
  <c r="EB484" i="1" s="1"/>
  <c r="CZ276" i="1"/>
  <c r="CZ484" i="1" s="1"/>
  <c r="EU276" i="1"/>
  <c r="EU484" i="1" s="1"/>
  <c r="DV276" i="1"/>
  <c r="DV484" i="1" s="1"/>
  <c r="DA276" i="1"/>
  <c r="DA484" i="1" s="1"/>
  <c r="DZ276" i="1"/>
  <c r="DZ484" i="1" s="1"/>
  <c r="CM276" i="1"/>
  <c r="CM484" i="1" s="1"/>
  <c r="EY276" i="1"/>
  <c r="EY484" i="1" s="1"/>
  <c r="EJ276" i="1"/>
  <c r="EJ484" i="1" s="1"/>
  <c r="DW276" i="1"/>
  <c r="DW484" i="1" s="1"/>
  <c r="FD276" i="1"/>
  <c r="FD484" i="1" s="1"/>
  <c r="CR276" i="1"/>
  <c r="CR484" i="1" s="1"/>
  <c r="DO276" i="1"/>
  <c r="DO484" i="1" s="1"/>
  <c r="ED276" i="1"/>
  <c r="ED484" i="1" s="1"/>
  <c r="DI276" i="1"/>
  <c r="DI484" i="1" s="1"/>
  <c r="EH276" i="1"/>
  <c r="EH484" i="1" s="1"/>
  <c r="CU276" i="1"/>
  <c r="CU484" i="1" s="1"/>
  <c r="ER276" i="1"/>
  <c r="ER484" i="1" s="1"/>
  <c r="EE276" i="1"/>
  <c r="EE484" i="1" s="1"/>
  <c r="EN276" i="1"/>
  <c r="EN484" i="1" s="1"/>
  <c r="ET276" i="1"/>
  <c r="ET484" i="1" s="1"/>
  <c r="DY276" i="1"/>
  <c r="DY484" i="1" s="1"/>
  <c r="EX276" i="1"/>
  <c r="EX484" i="1" s="1"/>
  <c r="DK276" i="1"/>
  <c r="DK484" i="1" s="1"/>
  <c r="CY329" i="1"/>
  <c r="CY537" i="1" s="1"/>
  <c r="FA412" i="1"/>
  <c r="FA620" i="1" s="1"/>
  <c r="DK412" i="1"/>
  <c r="DK620" i="1" s="1"/>
  <c r="DT412" i="1"/>
  <c r="DT620" i="1" s="1"/>
  <c r="EK412" i="1"/>
  <c r="EK620" i="1" s="1"/>
  <c r="DQ412" i="1"/>
  <c r="DQ620" i="1" s="1"/>
  <c r="DZ412" i="1"/>
  <c r="DZ620" i="1" s="1"/>
  <c r="EZ413" i="1"/>
  <c r="EZ621" i="1" s="1"/>
  <c r="ER413" i="1"/>
  <c r="ER621" i="1" s="1"/>
  <c r="EM413" i="1"/>
  <c r="EM621" i="1" s="1"/>
  <c r="FD413" i="1"/>
  <c r="FD621" i="1" s="1"/>
  <c r="EO413" i="1"/>
  <c r="EO621" i="1" s="1"/>
  <c r="EH413" i="1"/>
  <c r="EH621" i="1" s="1"/>
  <c r="EA413" i="1"/>
  <c r="EA621" i="1" s="1"/>
  <c r="AM245" i="1"/>
  <c r="AM453" i="1" s="1"/>
  <c r="Z245" i="1"/>
  <c r="Z453" i="1" s="1"/>
  <c r="BX245" i="1"/>
  <c r="BX453" i="1" s="1"/>
  <c r="X245" i="1"/>
  <c r="X453" i="1" s="1"/>
  <c r="Q245" i="1"/>
  <c r="Q453" i="1" s="1"/>
  <c r="CJ245" i="1"/>
  <c r="CJ453" i="1" s="1"/>
  <c r="CC245" i="1"/>
  <c r="CC453" i="1" s="1"/>
  <c r="BN245" i="1"/>
  <c r="BN453" i="1" s="1"/>
  <c r="U245" i="1"/>
  <c r="U453" i="1" s="1"/>
  <c r="BJ245" i="1"/>
  <c r="BJ453" i="1" s="1"/>
  <c r="L245" i="1"/>
  <c r="L453" i="1" s="1"/>
  <c r="CF245" i="1"/>
  <c r="CF453" i="1" s="1"/>
  <c r="AJ245" i="1"/>
  <c r="AJ453" i="1" s="1"/>
  <c r="AC245" i="1"/>
  <c r="AC453" i="1" s="1"/>
  <c r="R245" i="1"/>
  <c r="R453" i="1" s="1"/>
  <c r="CK245" i="1"/>
  <c r="CK453" i="1" s="1"/>
  <c r="BV245" i="1"/>
  <c r="BV453" i="1" s="1"/>
  <c r="AG245" i="1"/>
  <c r="AG453" i="1" s="1"/>
  <c r="W245" i="1"/>
  <c r="W453" i="1" s="1"/>
  <c r="AS245" i="1"/>
  <c r="AS453" i="1" s="1"/>
  <c r="AN245" i="1"/>
  <c r="AN453" i="1" s="1"/>
  <c r="AD245" i="1"/>
  <c r="AD453" i="1" s="1"/>
  <c r="CD245" i="1"/>
  <c r="CD453" i="1" s="1"/>
  <c r="AQ245" i="1"/>
  <c r="AQ453" i="1" s="1"/>
  <c r="AL245" i="1"/>
  <c r="AL453" i="1" s="1"/>
  <c r="AI245" i="1"/>
  <c r="AI453" i="1" s="1"/>
  <c r="BA245" i="1"/>
  <c r="BA453" i="1" s="1"/>
  <c r="AV245" i="1"/>
  <c r="AV453" i="1" s="1"/>
  <c r="AO245" i="1"/>
  <c r="AO453" i="1" s="1"/>
  <c r="T245" i="1"/>
  <c r="T453" i="1" s="1"/>
  <c r="CL245" i="1"/>
  <c r="CL453" i="1" s="1"/>
  <c r="AY245" i="1"/>
  <c r="AY453" i="1" s="1"/>
  <c r="AA245" i="1"/>
  <c r="AA453" i="1" s="1"/>
  <c r="AR245" i="1"/>
  <c r="AR453" i="1" s="1"/>
  <c r="BI245" i="1"/>
  <c r="BI453" i="1" s="1"/>
  <c r="BD245" i="1"/>
  <c r="BD453" i="1" s="1"/>
  <c r="AW245" i="1"/>
  <c r="AW453" i="1" s="1"/>
  <c r="AF245" i="1"/>
  <c r="AF453" i="1" s="1"/>
  <c r="BG245" i="1"/>
  <c r="BG453" i="1" s="1"/>
  <c r="BK245" i="1"/>
  <c r="BK453" i="1" s="1"/>
  <c r="AZ245" i="1"/>
  <c r="AZ453" i="1" s="1"/>
  <c r="BQ245" i="1"/>
  <c r="BQ453" i="1" s="1"/>
  <c r="BL245" i="1"/>
  <c r="BL453" i="1" s="1"/>
  <c r="BE245" i="1"/>
  <c r="BE453" i="1" s="1"/>
  <c r="AP245" i="1"/>
  <c r="AP453" i="1" s="1"/>
  <c r="BO245" i="1"/>
  <c r="BO453" i="1" s="1"/>
  <c r="BZ245" i="1"/>
  <c r="BZ453" i="1" s="1"/>
  <c r="BP245" i="1"/>
  <c r="BP453" i="1" s="1"/>
  <c r="M245" i="1"/>
  <c r="M453" i="1" s="1"/>
  <c r="CG245" i="1"/>
  <c r="CG453" i="1" s="1"/>
  <c r="CB245" i="1"/>
  <c r="CB453" i="1" s="1"/>
  <c r="BU245" i="1"/>
  <c r="BU453" i="1" s="1"/>
  <c r="BF245" i="1"/>
  <c r="BF453" i="1" s="1"/>
  <c r="K245" i="1"/>
  <c r="K453" i="1" s="1"/>
  <c r="CE245" i="1"/>
  <c r="CE453" i="1" s="1"/>
  <c r="BY245" i="1"/>
  <c r="BY453" i="1" s="1"/>
  <c r="BM245" i="1"/>
  <c r="BM453" i="1" s="1"/>
  <c r="AX245" i="1"/>
  <c r="AX453" i="1" s="1"/>
  <c r="BW245" i="1"/>
  <c r="BW453" i="1" s="1"/>
  <c r="BH245" i="1"/>
  <c r="BH453" i="1" s="1"/>
  <c r="AT245" i="1"/>
  <c r="AT453" i="1" s="1"/>
  <c r="BT245" i="1"/>
  <c r="BT453" i="1" s="1"/>
  <c r="EG385" i="1"/>
  <c r="EG593" i="1" s="1"/>
  <c r="BB369" i="1"/>
  <c r="BB577" i="1" s="1"/>
  <c r="CL409" i="1"/>
  <c r="CL617" i="1" s="1"/>
  <c r="BU409" i="1"/>
  <c r="BU617" i="1" s="1"/>
  <c r="AY409" i="1"/>
  <c r="AY617" i="1" s="1"/>
  <c r="AI409" i="1"/>
  <c r="AI617" i="1" s="1"/>
  <c r="M409" i="1"/>
  <c r="M617" i="1" s="1"/>
  <c r="CG409" i="1"/>
  <c r="CG617" i="1" s="1"/>
  <c r="BR409" i="1"/>
  <c r="BR617" i="1" s="1"/>
  <c r="BC409" i="1"/>
  <c r="BC617" i="1" s="1"/>
  <c r="AN409" i="1"/>
  <c r="AN617" i="1" s="1"/>
  <c r="DK385" i="1"/>
  <c r="DK593" i="1" s="1"/>
  <c r="DJ385" i="1"/>
  <c r="DJ593" i="1" s="1"/>
  <c r="EQ385" i="1"/>
  <c r="EQ593" i="1" s="1"/>
  <c r="CZ385" i="1"/>
  <c r="CZ593" i="1" s="1"/>
  <c r="Z345" i="1"/>
  <c r="Z553" i="1" s="1"/>
  <c r="AC366" i="1"/>
  <c r="AC574" i="1" s="1"/>
  <c r="EA346" i="1"/>
  <c r="EA554" i="1" s="1"/>
  <c r="AR345" i="1"/>
  <c r="AR553" i="1" s="1"/>
  <c r="EP346" i="1"/>
  <c r="EP554" i="1" s="1"/>
  <c r="CE345" i="1"/>
  <c r="CE553" i="1" s="1"/>
  <c r="K345" i="1"/>
  <c r="K553" i="1" s="1"/>
  <c r="AF345" i="1"/>
  <c r="AF553" i="1" s="1"/>
  <c r="AF350" i="1"/>
  <c r="AF558" i="1" s="1"/>
  <c r="ED346" i="1"/>
  <c r="ED554" i="1" s="1"/>
  <c r="O345" i="1"/>
  <c r="O553" i="1" s="1"/>
  <c r="DA346" i="1"/>
  <c r="DA554" i="1" s="1"/>
  <c r="CO346" i="1"/>
  <c r="CO554" i="1" s="1"/>
  <c r="FA346" i="1"/>
  <c r="FA554" i="1" s="1"/>
  <c r="AJ313" i="1"/>
  <c r="AJ521" i="1" s="1"/>
  <c r="DQ385" i="1"/>
  <c r="DQ593" i="1" s="1"/>
  <c r="DR385" i="1"/>
  <c r="DR593" i="1" s="1"/>
  <c r="DU385" i="1"/>
  <c r="DU593" i="1" s="1"/>
  <c r="DV385" i="1"/>
  <c r="DV593" i="1" s="1"/>
  <c r="W313" i="1"/>
  <c r="W521" i="1" s="1"/>
  <c r="EE346" i="1"/>
  <c r="EE554" i="1" s="1"/>
  <c r="EB339" i="1"/>
  <c r="EB547" i="1" s="1"/>
  <c r="EK339" i="1"/>
  <c r="EK547" i="1" s="1"/>
  <c r="EW339" i="1"/>
  <c r="EW547" i="1" s="1"/>
  <c r="BW313" i="1"/>
  <c r="BW521" i="1" s="1"/>
  <c r="DB306" i="1"/>
  <c r="DB514" i="1" s="1"/>
  <c r="AX313" i="1"/>
  <c r="AX521" i="1" s="1"/>
  <c r="AN313" i="1"/>
  <c r="AN521" i="1" s="1"/>
  <c r="BB341" i="1"/>
  <c r="BB549" i="1" s="1"/>
  <c r="AP288" i="1"/>
  <c r="AP496" i="1" s="1"/>
  <c r="Q288" i="1"/>
  <c r="Q496" i="1" s="1"/>
  <c r="EE279" i="1"/>
  <c r="EE487" i="1" s="1"/>
  <c r="DR279" i="1"/>
  <c r="DR487" i="1" s="1"/>
  <c r="DO279" i="1"/>
  <c r="DO487" i="1" s="1"/>
  <c r="EN279" i="1"/>
  <c r="EN487" i="1" s="1"/>
  <c r="DJ279" i="1"/>
  <c r="DJ487" i="1" s="1"/>
  <c r="DX279" i="1"/>
  <c r="DX487" i="1" s="1"/>
  <c r="DB279" i="1"/>
  <c r="DB487" i="1" s="1"/>
  <c r="EG279" i="1"/>
  <c r="EG487" i="1" s="1"/>
  <c r="FF279" i="1"/>
  <c r="FF487" i="1" s="1"/>
  <c r="CT279" i="1"/>
  <c r="CT487" i="1" s="1"/>
  <c r="EQ279" i="1"/>
  <c r="EQ487" i="1" s="1"/>
  <c r="CU279" i="1"/>
  <c r="CU487" i="1" s="1"/>
  <c r="EX279" i="1"/>
  <c r="EX487" i="1" s="1"/>
  <c r="EZ279" i="1"/>
  <c r="EZ487" i="1" s="1"/>
  <c r="DD279" i="1"/>
  <c r="DD487" i="1" s="1"/>
  <c r="EP279" i="1"/>
  <c r="EP487" i="1" s="1"/>
  <c r="CN279" i="1"/>
  <c r="CN487" i="1" s="1"/>
  <c r="DV279" i="1"/>
  <c r="DV487" i="1" s="1"/>
  <c r="DZ279" i="1"/>
  <c r="DZ487" i="1" s="1"/>
  <c r="DF279" i="1"/>
  <c r="DF487" i="1" s="1"/>
  <c r="CX330" i="1"/>
  <c r="CX538" i="1" s="1"/>
  <c r="DS330" i="1"/>
  <c r="DS538" i="1" s="1"/>
  <c r="EG330" i="1"/>
  <c r="EG538" i="1" s="1"/>
  <c r="EN330" i="1"/>
  <c r="EN538" i="1" s="1"/>
  <c r="EU330" i="1"/>
  <c r="EU538" i="1" s="1"/>
  <c r="FA330" i="1"/>
  <c r="FA538" i="1" s="1"/>
  <c r="CO330" i="1"/>
  <c r="CO538" i="1" s="1"/>
  <c r="DV330" i="1"/>
  <c r="DV538" i="1" s="1"/>
  <c r="DK330" i="1"/>
  <c r="DK538" i="1" s="1"/>
  <c r="DY330" i="1"/>
  <c r="DY538" i="1" s="1"/>
  <c r="EF330" i="1"/>
  <c r="EF538" i="1" s="1"/>
  <c r="EM330" i="1"/>
  <c r="EM538" i="1" s="1"/>
  <c r="ES330" i="1"/>
  <c r="ES538" i="1" s="1"/>
  <c r="DN330" i="1"/>
  <c r="DN538" i="1" s="1"/>
  <c r="EL330" i="1"/>
  <c r="EL538" i="1" s="1"/>
  <c r="DC330" i="1"/>
  <c r="DC538" i="1" s="1"/>
  <c r="DQ330" i="1"/>
  <c r="DQ538" i="1" s="1"/>
  <c r="DX330" i="1"/>
  <c r="DX538" i="1" s="1"/>
  <c r="EE330" i="1"/>
  <c r="EE538" i="1" s="1"/>
  <c r="EK330" i="1"/>
  <c r="EK538" i="1" s="1"/>
  <c r="CU330" i="1"/>
  <c r="CU538" i="1" s="1"/>
  <c r="DI330" i="1"/>
  <c r="DI538" i="1" s="1"/>
  <c r="DP330" i="1"/>
  <c r="DP538" i="1" s="1"/>
  <c r="DW330" i="1"/>
  <c r="DW538" i="1" s="1"/>
  <c r="EC330" i="1"/>
  <c r="EC538" i="1" s="1"/>
  <c r="EY330" i="1"/>
  <c r="EY538" i="1" s="1"/>
  <c r="CM330" i="1"/>
  <c r="CM538" i="1" s="1"/>
  <c r="DA330" i="1"/>
  <c r="DA538" i="1" s="1"/>
  <c r="DH330" i="1"/>
  <c r="DH538" i="1" s="1"/>
  <c r="DO330" i="1"/>
  <c r="DO538" i="1" s="1"/>
  <c r="DU330" i="1"/>
  <c r="DU538" i="1" s="1"/>
  <c r="EQ330" i="1"/>
  <c r="EQ538" i="1" s="1"/>
  <c r="FE330" i="1"/>
  <c r="FE538" i="1" s="1"/>
  <c r="CS330" i="1"/>
  <c r="CS538" i="1" s="1"/>
  <c r="CZ330" i="1"/>
  <c r="CZ538" i="1" s="1"/>
  <c r="DG330" i="1"/>
  <c r="DG538" i="1" s="1"/>
  <c r="DM330" i="1"/>
  <c r="DM538" i="1" s="1"/>
  <c r="EA330" i="1"/>
  <c r="EA538" i="1" s="1"/>
  <c r="EO330" i="1"/>
  <c r="EO538" i="1" s="1"/>
  <c r="EV330" i="1"/>
  <c r="EV538" i="1" s="1"/>
  <c r="FC330" i="1"/>
  <c r="FC538" i="1" s="1"/>
  <c r="CQ330" i="1"/>
  <c r="CQ538" i="1" s="1"/>
  <c r="CW330" i="1"/>
  <c r="CW538" i="1" s="1"/>
  <c r="DN385" i="1"/>
  <c r="DN593" i="1" s="1"/>
  <c r="AI369" i="1"/>
  <c r="AI577" i="1" s="1"/>
  <c r="R409" i="1"/>
  <c r="R617" i="1" s="1"/>
  <c r="CK409" i="1"/>
  <c r="CK617" i="1" s="1"/>
  <c r="BO409" i="1"/>
  <c r="BO617" i="1" s="1"/>
  <c r="AZ409" i="1"/>
  <c r="AZ617" i="1" s="1"/>
  <c r="AJ409" i="1"/>
  <c r="AJ617" i="1" s="1"/>
  <c r="N409" i="1"/>
  <c r="N617" i="1" s="1"/>
  <c r="CH409" i="1"/>
  <c r="CH617" i="1" s="1"/>
  <c r="BS409" i="1"/>
  <c r="BS617" i="1" s="1"/>
  <c r="BD409" i="1"/>
  <c r="BD617" i="1" s="1"/>
  <c r="CS385" i="1"/>
  <c r="CS593" i="1" s="1"/>
  <c r="CQ385" i="1"/>
  <c r="CQ593" i="1" s="1"/>
  <c r="DY385" i="1"/>
  <c r="DY593" i="1" s="1"/>
  <c r="DP385" i="1"/>
  <c r="DP593" i="1" s="1"/>
  <c r="BV369" i="1"/>
  <c r="BV577" i="1" s="1"/>
  <c r="BZ345" i="1"/>
  <c r="BZ553" i="1" s="1"/>
  <c r="BW366" i="1"/>
  <c r="BW574" i="1" s="1"/>
  <c r="AA350" i="1"/>
  <c r="AA558" i="1" s="1"/>
  <c r="DK346" i="1"/>
  <c r="DK554" i="1" s="1"/>
  <c r="W345" i="1"/>
  <c r="W553" i="1" s="1"/>
  <c r="BB350" i="1"/>
  <c r="BB558" i="1" s="1"/>
  <c r="DZ346" i="1"/>
  <c r="DZ554" i="1" s="1"/>
  <c r="BO345" i="1"/>
  <c r="BO553" i="1" s="1"/>
  <c r="CD345" i="1"/>
  <c r="CD553" i="1" s="1"/>
  <c r="DN346" i="1"/>
  <c r="DN554" i="1" s="1"/>
  <c r="CD409" i="1"/>
  <c r="CD617" i="1" s="1"/>
  <c r="DQ346" i="1"/>
  <c r="DQ554" i="1" s="1"/>
  <c r="DE346" i="1"/>
  <c r="DE554" i="1" s="1"/>
  <c r="CG313" i="1"/>
  <c r="CG521" i="1" s="1"/>
  <c r="M313" i="1"/>
  <c r="M521" i="1" s="1"/>
  <c r="EI385" i="1"/>
  <c r="EI593" i="1" s="1"/>
  <c r="EJ385" i="1"/>
  <c r="EJ593" i="1" s="1"/>
  <c r="EM385" i="1"/>
  <c r="EM593" i="1" s="1"/>
  <c r="EO385" i="1"/>
  <c r="EO593" i="1" s="1"/>
  <c r="BX313" i="1"/>
  <c r="BX521" i="1" s="1"/>
  <c r="CN346" i="1"/>
  <c r="CN554" i="1" s="1"/>
  <c r="BG313" i="1"/>
  <c r="BG521" i="1" s="1"/>
  <c r="AS341" i="1"/>
  <c r="AS549" i="1" s="1"/>
  <c r="CJ341" i="1"/>
  <c r="CJ549" i="1" s="1"/>
  <c r="EK268" i="1"/>
  <c r="EK476" i="1" s="1"/>
  <c r="CO284" i="1"/>
  <c r="CO492" i="1" s="1"/>
  <c r="BS288" i="1"/>
  <c r="BS496" i="1" s="1"/>
  <c r="CC288" i="1"/>
  <c r="CC496" i="1" s="1"/>
  <c r="AT330" i="1"/>
  <c r="AT538" i="1" s="1"/>
  <c r="AS330" i="1"/>
  <c r="AS538" i="1" s="1"/>
  <c r="CE330" i="1"/>
  <c r="CE538" i="1" s="1"/>
  <c r="BJ330" i="1"/>
  <c r="BJ538" i="1" s="1"/>
  <c r="BR330" i="1"/>
  <c r="BR538" i="1" s="1"/>
  <c r="N330" i="1"/>
  <c r="N538" i="1" s="1"/>
  <c r="BA330" i="1"/>
  <c r="BA538" i="1" s="1"/>
  <c r="BZ330" i="1"/>
  <c r="BZ538" i="1" s="1"/>
  <c r="CH330" i="1"/>
  <c r="CH538" i="1" s="1"/>
  <c r="AL330" i="1"/>
  <c r="AL538" i="1" s="1"/>
  <c r="M330" i="1"/>
  <c r="M538" i="1" s="1"/>
  <c r="CG330" i="1"/>
  <c r="CG538" i="1" s="1"/>
  <c r="Z330" i="1"/>
  <c r="Z538" i="1" s="1"/>
  <c r="BB330" i="1"/>
  <c r="BB538" i="1" s="1"/>
  <c r="EY270" i="1"/>
  <c r="EY478" i="1" s="1"/>
  <c r="EJ270" i="1"/>
  <c r="EJ478" i="1" s="1"/>
  <c r="DG270" i="1"/>
  <c r="DG478" i="1" s="1"/>
  <c r="CZ270" i="1"/>
  <c r="CZ478" i="1" s="1"/>
  <c r="DA270" i="1"/>
  <c r="DA478" i="1" s="1"/>
  <c r="DR270" i="1"/>
  <c r="DR478" i="1" s="1"/>
  <c r="EI270" i="1"/>
  <c r="EI478" i="1" s="1"/>
  <c r="ER270" i="1"/>
  <c r="ER478" i="1" s="1"/>
  <c r="DO270" i="1"/>
  <c r="DO478" i="1" s="1"/>
  <c r="DH270" i="1"/>
  <c r="DH478" i="1" s="1"/>
  <c r="DI270" i="1"/>
  <c r="DI478" i="1" s="1"/>
  <c r="DZ270" i="1"/>
  <c r="DZ478" i="1" s="1"/>
  <c r="EQ270" i="1"/>
  <c r="EQ478" i="1" s="1"/>
  <c r="CN270" i="1"/>
  <c r="CN478" i="1" s="1"/>
  <c r="EZ270" i="1"/>
  <c r="EZ478" i="1" s="1"/>
  <c r="DW270" i="1"/>
  <c r="DW478" i="1" s="1"/>
  <c r="DP270" i="1"/>
  <c r="DP478" i="1" s="1"/>
  <c r="DQ270" i="1"/>
  <c r="DQ478" i="1" s="1"/>
  <c r="EH270" i="1"/>
  <c r="EH478" i="1" s="1"/>
  <c r="CM270" i="1"/>
  <c r="CM478" i="1" s="1"/>
  <c r="CV270" i="1"/>
  <c r="CV478" i="1" s="1"/>
  <c r="EE270" i="1"/>
  <c r="EE478" i="1" s="1"/>
  <c r="DX270" i="1"/>
  <c r="DX478" i="1" s="1"/>
  <c r="DY270" i="1"/>
  <c r="DY478" i="1" s="1"/>
  <c r="EP270" i="1"/>
  <c r="EP478" i="1" s="1"/>
  <c r="CU270" i="1"/>
  <c r="CU478" i="1" s="1"/>
  <c r="DD270" i="1"/>
  <c r="DD478" i="1" s="1"/>
  <c r="EM270" i="1"/>
  <c r="EM478" i="1" s="1"/>
  <c r="EF270" i="1"/>
  <c r="EF478" i="1" s="1"/>
  <c r="EG270" i="1"/>
  <c r="EG478" i="1" s="1"/>
  <c r="EX270" i="1"/>
  <c r="EX478" i="1" s="1"/>
  <c r="DC270" i="1"/>
  <c r="DC478" i="1" s="1"/>
  <c r="DL270" i="1"/>
  <c r="DL478" i="1" s="1"/>
  <c r="EU270" i="1"/>
  <c r="EU478" i="1" s="1"/>
  <c r="EN270" i="1"/>
  <c r="EN478" i="1" s="1"/>
  <c r="EO270" i="1"/>
  <c r="EO478" i="1" s="1"/>
  <c r="CT270" i="1"/>
  <c r="CT478" i="1" s="1"/>
  <c r="FF270" i="1"/>
  <c r="FF478" i="1" s="1"/>
  <c r="DK270" i="1"/>
  <c r="DK478" i="1" s="1"/>
  <c r="EB270" i="1"/>
  <c r="EB478" i="1" s="1"/>
  <c r="CY270" i="1"/>
  <c r="CY478" i="1" s="1"/>
  <c r="CR270" i="1"/>
  <c r="CR478" i="1" s="1"/>
  <c r="FD270" i="1"/>
  <c r="FD478" i="1" s="1"/>
  <c r="CS270" i="1"/>
  <c r="CS478" i="1" s="1"/>
  <c r="FE270" i="1"/>
  <c r="FE478" i="1" s="1"/>
  <c r="DJ270" i="1"/>
  <c r="DJ478" i="1" s="1"/>
  <c r="EA270" i="1"/>
  <c r="EA478" i="1" s="1"/>
  <c r="FA385" i="1"/>
  <c r="FA593" i="1" s="1"/>
  <c r="DH268" i="1"/>
  <c r="DH476" i="1" s="1"/>
  <c r="FD268" i="1"/>
  <c r="FD476" i="1" s="1"/>
  <c r="CQ268" i="1"/>
  <c r="CQ476" i="1" s="1"/>
  <c r="CY268" i="1"/>
  <c r="CY476" i="1" s="1"/>
  <c r="CP268" i="1"/>
  <c r="CP476" i="1" s="1"/>
  <c r="FB268" i="1"/>
  <c r="FB476" i="1" s="1"/>
  <c r="DY268" i="1"/>
  <c r="DY476" i="1" s="1"/>
  <c r="DR268" i="1"/>
  <c r="DR476" i="1" s="1"/>
  <c r="EA268" i="1"/>
  <c r="EA476" i="1" s="1"/>
  <c r="EB268" i="1"/>
  <c r="EB476" i="1" s="1"/>
  <c r="CO268" i="1"/>
  <c r="CO476" i="1" s="1"/>
  <c r="EV268" i="1"/>
  <c r="EV476" i="1" s="1"/>
  <c r="DP268" i="1"/>
  <c r="DP476" i="1" s="1"/>
  <c r="CX268" i="1"/>
  <c r="CX476" i="1" s="1"/>
  <c r="EG268" i="1"/>
  <c r="EG476" i="1" s="1"/>
  <c r="DZ268" i="1"/>
  <c r="DZ476" i="1" s="1"/>
  <c r="EI268" i="1"/>
  <c r="EI476" i="1" s="1"/>
  <c r="EJ268" i="1"/>
  <c r="EJ476" i="1" s="1"/>
  <c r="CW268" i="1"/>
  <c r="CW476" i="1" s="1"/>
  <c r="EN268" i="1"/>
  <c r="EN476" i="1" s="1"/>
  <c r="DO268" i="1"/>
  <c r="DO476" i="1" s="1"/>
  <c r="FA268" i="1"/>
  <c r="FA476" i="1" s="1"/>
  <c r="DF268" i="1"/>
  <c r="DF476" i="1" s="1"/>
  <c r="EO268" i="1"/>
  <c r="EO476" i="1" s="1"/>
  <c r="EH268" i="1"/>
  <c r="EH476" i="1" s="1"/>
  <c r="EQ268" i="1"/>
  <c r="EQ476" i="1" s="1"/>
  <c r="ER268" i="1"/>
  <c r="ER476" i="1" s="1"/>
  <c r="DE268" i="1"/>
  <c r="DE476" i="1" s="1"/>
  <c r="EF268" i="1"/>
  <c r="EF476" i="1" s="1"/>
  <c r="FC268" i="1"/>
  <c r="FC476" i="1" s="1"/>
  <c r="DN268" i="1"/>
  <c r="DN476" i="1" s="1"/>
  <c r="EW268" i="1"/>
  <c r="EW476" i="1" s="1"/>
  <c r="EP268" i="1"/>
  <c r="EP476" i="1" s="1"/>
  <c r="CM268" i="1"/>
  <c r="CM476" i="1" s="1"/>
  <c r="EY268" i="1"/>
  <c r="EY476" i="1" s="1"/>
  <c r="CN268" i="1"/>
  <c r="CN476" i="1" s="1"/>
  <c r="EZ268" i="1"/>
  <c r="EZ476" i="1" s="1"/>
  <c r="DM268" i="1"/>
  <c r="DM476" i="1" s="1"/>
  <c r="DX268" i="1"/>
  <c r="DX476" i="1" s="1"/>
  <c r="DG268" i="1"/>
  <c r="DG476" i="1" s="1"/>
  <c r="DV268" i="1"/>
  <c r="DV476" i="1" s="1"/>
  <c r="CS268" i="1"/>
  <c r="CS476" i="1" s="1"/>
  <c r="FE268" i="1"/>
  <c r="FE476" i="1" s="1"/>
  <c r="EX268" i="1"/>
  <c r="EX476" i="1" s="1"/>
  <c r="CU268" i="1"/>
  <c r="CU476" i="1" s="1"/>
  <c r="CV268" i="1"/>
  <c r="CV476" i="1" s="1"/>
  <c r="DU268" i="1"/>
  <c r="DU476" i="1" s="1"/>
  <c r="EE268" i="1"/>
  <c r="EE476" i="1" s="1"/>
  <c r="EU268" i="1"/>
  <c r="EU476" i="1" s="1"/>
  <c r="ED268" i="1"/>
  <c r="ED476" i="1" s="1"/>
  <c r="DA268" i="1"/>
  <c r="DA476" i="1" s="1"/>
  <c r="CT268" i="1"/>
  <c r="CT476" i="1" s="1"/>
  <c r="FF268" i="1"/>
  <c r="FF476" i="1" s="1"/>
  <c r="DC268" i="1"/>
  <c r="DC476" i="1" s="1"/>
  <c r="DD268" i="1"/>
  <c r="DD476" i="1" s="1"/>
  <c r="EC268" i="1"/>
  <c r="EC476" i="1" s="1"/>
  <c r="DW268" i="1"/>
  <c r="DW476" i="1" s="1"/>
  <c r="EM268" i="1"/>
  <c r="EM476" i="1" s="1"/>
  <c r="ET268" i="1"/>
  <c r="ET476" i="1" s="1"/>
  <c r="DQ268" i="1"/>
  <c r="DQ476" i="1" s="1"/>
  <c r="DJ268" i="1"/>
  <c r="DJ476" i="1" s="1"/>
  <c r="DS268" i="1"/>
  <c r="DS476" i="1" s="1"/>
  <c r="DT268" i="1"/>
  <c r="DT476" i="1" s="1"/>
  <c r="ES268" i="1"/>
  <c r="ES476" i="1" s="1"/>
  <c r="CJ313" i="1"/>
  <c r="CJ521" i="1" s="1"/>
  <c r="BK313" i="1"/>
  <c r="BK521" i="1" s="1"/>
  <c r="BR313" i="1"/>
  <c r="BR521" i="1" s="1"/>
  <c r="O313" i="1"/>
  <c r="O521" i="1" s="1"/>
  <c r="BT313" i="1"/>
  <c r="BT521" i="1" s="1"/>
  <c r="CA313" i="1"/>
  <c r="CA521" i="1" s="1"/>
  <c r="CH313" i="1"/>
  <c r="CH521" i="1" s="1"/>
  <c r="AM313" i="1"/>
  <c r="AM521" i="1" s="1"/>
  <c r="AC313" i="1"/>
  <c r="AC521" i="1" s="1"/>
  <c r="BC313" i="1"/>
  <c r="BC521" i="1" s="1"/>
  <c r="R313" i="1"/>
  <c r="R521" i="1" s="1"/>
  <c r="AV313" i="1"/>
  <c r="AV521" i="1" s="1"/>
  <c r="AD313" i="1"/>
  <c r="AD521" i="1" s="1"/>
  <c r="BS313" i="1"/>
  <c r="BS521" i="1" s="1"/>
  <c r="AO313" i="1"/>
  <c r="AO521" i="1" s="1"/>
  <c r="BL313" i="1"/>
  <c r="BL521" i="1" s="1"/>
  <c r="AW313" i="1"/>
  <c r="AW521" i="1" s="1"/>
  <c r="CI313" i="1"/>
  <c r="CI521" i="1" s="1"/>
  <c r="BE313" i="1"/>
  <c r="BE521" i="1" s="1"/>
  <c r="CB313" i="1"/>
  <c r="CB521" i="1" s="1"/>
  <c r="BM313" i="1"/>
  <c r="BM521" i="1" s="1"/>
  <c r="N313" i="1"/>
  <c r="N521" i="1" s="1"/>
  <c r="Q313" i="1"/>
  <c r="Q521" i="1" s="1"/>
  <c r="CK313" i="1"/>
  <c r="CK521" i="1" s="1"/>
  <c r="AU313" i="1"/>
  <c r="AU521" i="1" s="1"/>
  <c r="BB313" i="1"/>
  <c r="BB521" i="1" s="1"/>
  <c r="BD313" i="1"/>
  <c r="BD521" i="1" s="1"/>
  <c r="BK288" i="1"/>
  <c r="BK496" i="1" s="1"/>
  <c r="CG288" i="1"/>
  <c r="CG496" i="1" s="1"/>
  <c r="AR288" i="1"/>
  <c r="AR496" i="1" s="1"/>
  <c r="AY288" i="1"/>
  <c r="AY496" i="1" s="1"/>
  <c r="BM288" i="1"/>
  <c r="BM496" i="1" s="1"/>
  <c r="BT288" i="1"/>
  <c r="BT496" i="1" s="1"/>
  <c r="AL288" i="1"/>
  <c r="AL496" i="1" s="1"/>
  <c r="BV288" i="1"/>
  <c r="BV496" i="1" s="1"/>
  <c r="AI288" i="1"/>
  <c r="AI496" i="1" s="1"/>
  <c r="AQ288" i="1"/>
  <c r="AQ496" i="1" s="1"/>
  <c r="BE288" i="1"/>
  <c r="BE496" i="1" s="1"/>
  <c r="BL288" i="1"/>
  <c r="BL496" i="1" s="1"/>
  <c r="BB288" i="1"/>
  <c r="BB496" i="1" s="1"/>
  <c r="CL288" i="1"/>
  <c r="CL496" i="1" s="1"/>
  <c r="Z288" i="1"/>
  <c r="Z496" i="1" s="1"/>
  <c r="W288" i="1"/>
  <c r="W496" i="1" s="1"/>
  <c r="AG288" i="1"/>
  <c r="AG496" i="1" s="1"/>
  <c r="AW288" i="1"/>
  <c r="AW496" i="1" s="1"/>
  <c r="BD288" i="1"/>
  <c r="BD496" i="1" s="1"/>
  <c r="BR288" i="1"/>
  <c r="BR496" i="1" s="1"/>
  <c r="AT288" i="1"/>
  <c r="AT496" i="1" s="1"/>
  <c r="CF288" i="1"/>
  <c r="CF496" i="1" s="1"/>
  <c r="L288" i="1"/>
  <c r="L496" i="1" s="1"/>
  <c r="U288" i="1"/>
  <c r="U496" i="1" s="1"/>
  <c r="AO288" i="1"/>
  <c r="AO496" i="1" s="1"/>
  <c r="AV288" i="1"/>
  <c r="AV496" i="1" s="1"/>
  <c r="CH288" i="1"/>
  <c r="CH496" i="1" s="1"/>
  <c r="O288" i="1"/>
  <c r="O496" i="1" s="1"/>
  <c r="X288" i="1"/>
  <c r="X496" i="1" s="1"/>
  <c r="AA288" i="1"/>
  <c r="AA496" i="1" s="1"/>
  <c r="CD288" i="1"/>
  <c r="CD496" i="1" s="1"/>
  <c r="BJ288" i="1"/>
  <c r="BJ496" i="1" s="1"/>
  <c r="M288" i="1"/>
  <c r="M496" i="1" s="1"/>
  <c r="BX288" i="1"/>
  <c r="BX496" i="1" s="1"/>
  <c r="CE288" i="1"/>
  <c r="CE496" i="1" s="1"/>
  <c r="K288" i="1"/>
  <c r="K496" i="1" s="1"/>
  <c r="AD288" i="1"/>
  <c r="AD496" i="1" s="1"/>
  <c r="AN288" i="1"/>
  <c r="AN496" i="1" s="1"/>
  <c r="AM288" i="1"/>
  <c r="AM496" i="1" s="1"/>
  <c r="AS288" i="1"/>
  <c r="AS496" i="1" s="1"/>
  <c r="BN288" i="1"/>
  <c r="BN496" i="1" s="1"/>
  <c r="BZ288" i="1"/>
  <c r="BZ496" i="1" s="1"/>
  <c r="AJ288" i="1"/>
  <c r="AJ496" i="1" s="1"/>
  <c r="BP288" i="1"/>
  <c r="BP496" i="1" s="1"/>
  <c r="BW288" i="1"/>
  <c r="BW496" i="1" s="1"/>
  <c r="CK288" i="1"/>
  <c r="CK496" i="1" s="1"/>
  <c r="R288" i="1"/>
  <c r="R496" i="1" s="1"/>
  <c r="AC288" i="1"/>
  <c r="AC496" i="1" s="1"/>
  <c r="BC288" i="1"/>
  <c r="BC496" i="1" s="1"/>
  <c r="T288" i="1"/>
  <c r="T496" i="1" s="1"/>
  <c r="BI288" i="1"/>
  <c r="BI496" i="1" s="1"/>
  <c r="AU288" i="1"/>
  <c r="AU496" i="1" s="1"/>
  <c r="AF288" i="1"/>
  <c r="AF496" i="1" s="1"/>
  <c r="BQ288" i="1"/>
  <c r="BQ496" i="1" s="1"/>
  <c r="AZ288" i="1"/>
  <c r="AZ496" i="1" s="1"/>
  <c r="BG288" i="1"/>
  <c r="BG496" i="1" s="1"/>
  <c r="BU288" i="1"/>
  <c r="BU496" i="1" s="1"/>
  <c r="CB288" i="1"/>
  <c r="CB496" i="1" s="1"/>
  <c r="N288" i="1"/>
  <c r="N496" i="1" s="1"/>
  <c r="CI288" i="1"/>
  <c r="CI496" i="1" s="1"/>
  <c r="BF288" i="1"/>
  <c r="BF496" i="1" s="1"/>
  <c r="DM251" i="1"/>
  <c r="DM459" i="1" s="1"/>
  <c r="CZ251" i="1"/>
  <c r="CZ459" i="1" s="1"/>
  <c r="CP251" i="1"/>
  <c r="CP459" i="1" s="1"/>
  <c r="DE385" i="1"/>
  <c r="DE593" i="1" s="1"/>
  <c r="U369" i="1"/>
  <c r="U577" i="1" s="1"/>
  <c r="AD409" i="1"/>
  <c r="AD617" i="1" s="1"/>
  <c r="BW409" i="1"/>
  <c r="BW617" i="1" s="1"/>
  <c r="BH409" i="1"/>
  <c r="BH617" i="1" s="1"/>
  <c r="AS409" i="1"/>
  <c r="AS617" i="1" s="1"/>
  <c r="Z409" i="1"/>
  <c r="Z617" i="1" s="1"/>
  <c r="CA409" i="1"/>
  <c r="CA617" i="1" s="1"/>
  <c r="BL409" i="1"/>
  <c r="BL617" i="1" s="1"/>
  <c r="FE385" i="1"/>
  <c r="FE593" i="1" s="1"/>
  <c r="FC385" i="1"/>
  <c r="FC593" i="1" s="1"/>
  <c r="DO385" i="1"/>
  <c r="DO593" i="1" s="1"/>
  <c r="DX385" i="1"/>
  <c r="DX593" i="1" s="1"/>
  <c r="AC369" i="1"/>
  <c r="AC577" i="1" s="1"/>
  <c r="BR345" i="1"/>
  <c r="BR553" i="1" s="1"/>
  <c r="BB366" i="1"/>
  <c r="BB574" i="1" s="1"/>
  <c r="DC346" i="1"/>
  <c r="DC554" i="1" s="1"/>
  <c r="CF345" i="1"/>
  <c r="CF553" i="1" s="1"/>
  <c r="L345" i="1"/>
  <c r="L553" i="1" s="1"/>
  <c r="DR346" i="1"/>
  <c r="DR554" i="1" s="1"/>
  <c r="BG345" i="1"/>
  <c r="BG553" i="1" s="1"/>
  <c r="BV345" i="1"/>
  <c r="BV553" i="1" s="1"/>
  <c r="DF346" i="1"/>
  <c r="DF554" i="1" s="1"/>
  <c r="BF409" i="1"/>
  <c r="BF617" i="1" s="1"/>
  <c r="FD346" i="1"/>
  <c r="FD554" i="1" s="1"/>
  <c r="DY346" i="1"/>
  <c r="DY554" i="1" s="1"/>
  <c r="DM346" i="1"/>
  <c r="DM554" i="1" s="1"/>
  <c r="BY313" i="1"/>
  <c r="BY521" i="1" s="1"/>
  <c r="ER385" i="1"/>
  <c r="ER593" i="1" s="1"/>
  <c r="ES385" i="1"/>
  <c r="ES593" i="1" s="1"/>
  <c r="EW385" i="1"/>
  <c r="EW593" i="1" s="1"/>
  <c r="EX385" i="1"/>
  <c r="EX593" i="1" s="1"/>
  <c r="BJ366" i="1"/>
  <c r="BJ574" i="1" s="1"/>
  <c r="BP313" i="1"/>
  <c r="BP521" i="1" s="1"/>
  <c r="AY313" i="1"/>
  <c r="AY521" i="1" s="1"/>
  <c r="CL313" i="1"/>
  <c r="CL521" i="1" s="1"/>
  <c r="T313" i="1"/>
  <c r="T521" i="1" s="1"/>
  <c r="BL318" i="1"/>
  <c r="BL526" i="1" s="1"/>
  <c r="AP318" i="1"/>
  <c r="AP526" i="1" s="1"/>
  <c r="CC313" i="1"/>
  <c r="CC521" i="1" s="1"/>
  <c r="BU313" i="1"/>
  <c r="BU521" i="1" s="1"/>
  <c r="FA284" i="1"/>
  <c r="FA492" i="1" s="1"/>
  <c r="BO288" i="1"/>
  <c r="BO496" i="1" s="1"/>
  <c r="EL268" i="1"/>
  <c r="EL476" i="1" s="1"/>
  <c r="AX288" i="1"/>
  <c r="AX496" i="1" s="1"/>
  <c r="FB304" i="1"/>
  <c r="FB512" i="1" s="1"/>
  <c r="EK304" i="1"/>
  <c r="EK512" i="1" s="1"/>
  <c r="CS304" i="1"/>
  <c r="CS512" i="1" s="1"/>
  <c r="FC304" i="1"/>
  <c r="FC512" i="1" s="1"/>
  <c r="EO304" i="1"/>
  <c r="EO512" i="1" s="1"/>
  <c r="DH304" i="1"/>
  <c r="DH512" i="1" s="1"/>
  <c r="CV385" i="1"/>
  <c r="CV593" i="1" s="1"/>
  <c r="AO409" i="1"/>
  <c r="AO617" i="1" s="1"/>
  <c r="K409" i="1"/>
  <c r="K617" i="1" s="1"/>
  <c r="CE409" i="1"/>
  <c r="CE617" i="1" s="1"/>
  <c r="BP409" i="1"/>
  <c r="BP617" i="1" s="1"/>
  <c r="BA409" i="1"/>
  <c r="BA617" i="1" s="1"/>
  <c r="AL409" i="1"/>
  <c r="AL617" i="1" s="1"/>
  <c r="O409" i="1"/>
  <c r="O617" i="1" s="1"/>
  <c r="CI409" i="1"/>
  <c r="CI617" i="1" s="1"/>
  <c r="BT409" i="1"/>
  <c r="BT617" i="1" s="1"/>
  <c r="EU385" i="1"/>
  <c r="EU593" i="1" s="1"/>
  <c r="ET385" i="1"/>
  <c r="ET593" i="1" s="1"/>
  <c r="DF385" i="1"/>
  <c r="DF593" i="1" s="1"/>
  <c r="EF385" i="1"/>
  <c r="EF593" i="1" s="1"/>
  <c r="BJ345" i="1"/>
  <c r="BJ553" i="1" s="1"/>
  <c r="BH366" i="1"/>
  <c r="BH574" i="1" s="1"/>
  <c r="CU346" i="1"/>
  <c r="CU554" i="1" s="1"/>
  <c r="BX345" i="1"/>
  <c r="BX553" i="1" s="1"/>
  <c r="DJ346" i="1"/>
  <c r="DJ554" i="1" s="1"/>
  <c r="AY345" i="1"/>
  <c r="AY553" i="1" s="1"/>
  <c r="BN345" i="1"/>
  <c r="BN553" i="1" s="1"/>
  <c r="CX346" i="1"/>
  <c r="CX554" i="1" s="1"/>
  <c r="EJ346" i="1"/>
  <c r="EJ554" i="1" s="1"/>
  <c r="EG346" i="1"/>
  <c r="EG554" i="1" s="1"/>
  <c r="DU346" i="1"/>
  <c r="DU554" i="1" s="1"/>
  <c r="BQ313" i="1"/>
  <c r="BQ521" i="1" s="1"/>
  <c r="CO385" i="1"/>
  <c r="CO593" i="1" s="1"/>
  <c r="FB385" i="1"/>
  <c r="FB593" i="1" s="1"/>
  <c r="FF385" i="1"/>
  <c r="FF593" i="1" s="1"/>
  <c r="BN366" i="1"/>
  <c r="BN574" i="1" s="1"/>
  <c r="BH313" i="1"/>
  <c r="BH521" i="1" s="1"/>
  <c r="CS339" i="1"/>
  <c r="CS547" i="1" s="1"/>
  <c r="DR339" i="1"/>
  <c r="DR547" i="1" s="1"/>
  <c r="AQ313" i="1"/>
  <c r="AQ521" i="1" s="1"/>
  <c r="CD313" i="1"/>
  <c r="CD521" i="1" s="1"/>
  <c r="T341" i="1"/>
  <c r="T549" i="1" s="1"/>
  <c r="AF341" i="1"/>
  <c r="AF549" i="1" s="1"/>
  <c r="EU284" i="1"/>
  <c r="EU492" i="1" s="1"/>
  <c r="BH288" i="1"/>
  <c r="BH496" i="1" s="1"/>
  <c r="EJ304" i="1"/>
  <c r="EJ512" i="1" s="1"/>
  <c r="CA288" i="1"/>
  <c r="CA496" i="1" s="1"/>
  <c r="CS216" i="1"/>
  <c r="CS424" i="1" s="1"/>
  <c r="EI216" i="1"/>
  <c r="EI424" i="1" s="1"/>
  <c r="EN216" i="1"/>
  <c r="EN424" i="1" s="1"/>
  <c r="DJ216" i="1"/>
  <c r="DJ424" i="1" s="1"/>
  <c r="DE216" i="1"/>
  <c r="DE424" i="1" s="1"/>
  <c r="CY216" i="1"/>
  <c r="CY424" i="1" s="1"/>
  <c r="CV216" i="1"/>
  <c r="CV424" i="1" s="1"/>
  <c r="DZ296" i="1"/>
  <c r="DZ504" i="1" s="1"/>
  <c r="DL296" i="1"/>
  <c r="DL504" i="1" s="1"/>
  <c r="BN409" i="1"/>
  <c r="BN617" i="1" s="1"/>
  <c r="CM385" i="1"/>
  <c r="CM593" i="1" s="1"/>
  <c r="CD369" i="1"/>
  <c r="CD577" i="1" s="1"/>
  <c r="AW409" i="1"/>
  <c r="AW617" i="1" s="1"/>
  <c r="U409" i="1"/>
  <c r="U617" i="1" s="1"/>
  <c r="BX409" i="1"/>
  <c r="BX617" i="1" s="1"/>
  <c r="BI409" i="1"/>
  <c r="BI617" i="1" s="1"/>
  <c r="AT409" i="1"/>
  <c r="AT617" i="1" s="1"/>
  <c r="AA409" i="1"/>
  <c r="AA617" i="1" s="1"/>
  <c r="CB409" i="1"/>
  <c r="CB617" i="1" s="1"/>
  <c r="EL385" i="1"/>
  <c r="EL593" i="1" s="1"/>
  <c r="BZ369" i="1"/>
  <c r="BZ577" i="1" s="1"/>
  <c r="EK385" i="1"/>
  <c r="EK593" i="1" s="1"/>
  <c r="AX369" i="1"/>
  <c r="AX577" i="1" s="1"/>
  <c r="CW385" i="1"/>
  <c r="CW593" i="1" s="1"/>
  <c r="EN385" i="1"/>
  <c r="EN593" i="1" s="1"/>
  <c r="BB345" i="1"/>
  <c r="BB553" i="1" s="1"/>
  <c r="CM346" i="1"/>
  <c r="CM554" i="1" s="1"/>
  <c r="BP345" i="1"/>
  <c r="BP553" i="1" s="1"/>
  <c r="DB346" i="1"/>
  <c r="DB554" i="1" s="1"/>
  <c r="AQ345" i="1"/>
  <c r="AQ553" i="1" s="1"/>
  <c r="BF345" i="1"/>
  <c r="BF553" i="1" s="1"/>
  <c r="FB346" i="1"/>
  <c r="FB554" i="1" s="1"/>
  <c r="CP346" i="1"/>
  <c r="CP554" i="1" s="1"/>
  <c r="DO346" i="1"/>
  <c r="DO554" i="1" s="1"/>
  <c r="EO346" i="1"/>
  <c r="EO554" i="1" s="1"/>
  <c r="BI313" i="1"/>
  <c r="BI521" i="1" s="1"/>
  <c r="CP385" i="1"/>
  <c r="CP593" i="1" s="1"/>
  <c r="CT385" i="1"/>
  <c r="CT593" i="1" s="1"/>
  <c r="CU385" i="1"/>
  <c r="CU593" i="1" s="1"/>
  <c r="AP366" i="1"/>
  <c r="AP574" i="1" s="1"/>
  <c r="AZ313" i="1"/>
  <c r="AZ521" i="1" s="1"/>
  <c r="CW339" i="1"/>
  <c r="CW547" i="1" s="1"/>
  <c r="DQ339" i="1"/>
  <c r="DQ547" i="1" s="1"/>
  <c r="EH339" i="1"/>
  <c r="EH547" i="1" s="1"/>
  <c r="AG313" i="1"/>
  <c r="AG521" i="1" s="1"/>
  <c r="BV313" i="1"/>
  <c r="BV521" i="1" s="1"/>
  <c r="AA313" i="1"/>
  <c r="AA521" i="1" s="1"/>
  <c r="EN284" i="1"/>
  <c r="EN492" i="1" s="1"/>
  <c r="CZ268" i="1"/>
  <c r="CZ476" i="1" s="1"/>
  <c r="DZ272" i="1"/>
  <c r="DZ480" i="1" s="1"/>
  <c r="CO272" i="1"/>
  <c r="CO480" i="1" s="1"/>
  <c r="FA272" i="1"/>
  <c r="FA480" i="1" s="1"/>
  <c r="EM272" i="1"/>
  <c r="EM480" i="1" s="1"/>
  <c r="DQ272" i="1"/>
  <c r="DQ480" i="1" s="1"/>
  <c r="EH272" i="1"/>
  <c r="EH480" i="1" s="1"/>
  <c r="CW272" i="1"/>
  <c r="CW480" i="1" s="1"/>
  <c r="EU272" i="1"/>
  <c r="EU480" i="1" s="1"/>
  <c r="DY272" i="1"/>
  <c r="DY480" i="1" s="1"/>
  <c r="EP272" i="1"/>
  <c r="EP480" i="1" s="1"/>
  <c r="DE272" i="1"/>
  <c r="DE480" i="1" s="1"/>
  <c r="CQ272" i="1"/>
  <c r="CQ480" i="1" s="1"/>
  <c r="FC272" i="1"/>
  <c r="FC480" i="1" s="1"/>
  <c r="EG272" i="1"/>
  <c r="EG480" i="1" s="1"/>
  <c r="EX272" i="1"/>
  <c r="EX480" i="1" s="1"/>
  <c r="DM272" i="1"/>
  <c r="DM480" i="1" s="1"/>
  <c r="CY272" i="1"/>
  <c r="CY480" i="1" s="1"/>
  <c r="EO272" i="1"/>
  <c r="EO480" i="1" s="1"/>
  <c r="CT272" i="1"/>
  <c r="CT480" i="1" s="1"/>
  <c r="FF272" i="1"/>
  <c r="FF480" i="1" s="1"/>
  <c r="DU272" i="1"/>
  <c r="DU480" i="1" s="1"/>
  <c r="DG272" i="1"/>
  <c r="DG480" i="1" s="1"/>
  <c r="EW272" i="1"/>
  <c r="EW480" i="1" s="1"/>
  <c r="DB272" i="1"/>
  <c r="DB480" i="1" s="1"/>
  <c r="EC272" i="1"/>
  <c r="EC480" i="1" s="1"/>
  <c r="DO272" i="1"/>
  <c r="DO480" i="1" s="1"/>
  <c r="CS272" i="1"/>
  <c r="CS480" i="1" s="1"/>
  <c r="DR272" i="1"/>
  <c r="DR480" i="1" s="1"/>
  <c r="ES272" i="1"/>
  <c r="ES480" i="1" s="1"/>
  <c r="EE272" i="1"/>
  <c r="EE480" i="1" s="1"/>
  <c r="DI272" i="1"/>
  <c r="DI480" i="1" s="1"/>
  <c r="DP346" i="1"/>
  <c r="DP554" i="1" s="1"/>
  <c r="ER346" i="1"/>
  <c r="ER554" i="1" s="1"/>
  <c r="EV346" i="1"/>
  <c r="EV554" i="1" s="1"/>
  <c r="DG346" i="1"/>
  <c r="DG554" i="1" s="1"/>
  <c r="CM284" i="1"/>
  <c r="CM492" i="1" s="1"/>
  <c r="DC284" i="1"/>
  <c r="DC492" i="1" s="1"/>
  <c r="DV284" i="1"/>
  <c r="DV492" i="1" s="1"/>
  <c r="EX284" i="1"/>
  <c r="EX492" i="1" s="1"/>
  <c r="DI284" i="1"/>
  <c r="DI492" i="1" s="1"/>
  <c r="DX284" i="1"/>
  <c r="DX492" i="1" s="1"/>
  <c r="EE284" i="1"/>
  <c r="EE492" i="1" s="1"/>
  <c r="EK284" i="1"/>
  <c r="EK492" i="1" s="1"/>
  <c r="ER284" i="1"/>
  <c r="ER492" i="1" s="1"/>
  <c r="CX284" i="1"/>
  <c r="CX492" i="1" s="1"/>
  <c r="DQ284" i="1"/>
  <c r="DQ492" i="1" s="1"/>
  <c r="DS284" i="1"/>
  <c r="DS492" i="1" s="1"/>
  <c r="FF284" i="1"/>
  <c r="FF492" i="1" s="1"/>
  <c r="DF284" i="1"/>
  <c r="DF492" i="1" s="1"/>
  <c r="DY284" i="1"/>
  <c r="DY492" i="1" s="1"/>
  <c r="DP284" i="1"/>
  <c r="DP492" i="1" s="1"/>
  <c r="DW284" i="1"/>
  <c r="DW492" i="1" s="1"/>
  <c r="EC284" i="1"/>
  <c r="EC492" i="1" s="1"/>
  <c r="EJ284" i="1"/>
  <c r="EJ492" i="1" s="1"/>
  <c r="DN284" i="1"/>
  <c r="DN492" i="1" s="1"/>
  <c r="EG284" i="1"/>
  <c r="EG492" i="1" s="1"/>
  <c r="EP284" i="1"/>
  <c r="EP492" i="1" s="1"/>
  <c r="CP284" i="1"/>
  <c r="CP492" i="1" s="1"/>
  <c r="EO284" i="1"/>
  <c r="EO492" i="1" s="1"/>
  <c r="CU284" i="1"/>
  <c r="CU492" i="1" s="1"/>
  <c r="DH284" i="1"/>
  <c r="DH492" i="1" s="1"/>
  <c r="DO284" i="1"/>
  <c r="DO492" i="1" s="1"/>
  <c r="DU284" i="1"/>
  <c r="DU492" i="1" s="1"/>
  <c r="EB284" i="1"/>
  <c r="EB492" i="1" s="1"/>
  <c r="ED284" i="1"/>
  <c r="ED492" i="1" s="1"/>
  <c r="EW284" i="1"/>
  <c r="EW492" i="1" s="1"/>
  <c r="DZ284" i="1"/>
  <c r="DZ492" i="1" s="1"/>
  <c r="EI284" i="1"/>
  <c r="EI492" i="1" s="1"/>
  <c r="FE284" i="1"/>
  <c r="FE492" i="1" s="1"/>
  <c r="DK284" i="1"/>
  <c r="DK492" i="1" s="1"/>
  <c r="CZ284" i="1"/>
  <c r="CZ492" i="1" s="1"/>
  <c r="DG284" i="1"/>
  <c r="DG492" i="1" s="1"/>
  <c r="DM284" i="1"/>
  <c r="DM492" i="1" s="1"/>
  <c r="DT284" i="1"/>
  <c r="DT492" i="1" s="1"/>
  <c r="ET284" i="1"/>
  <c r="ET492" i="1" s="1"/>
  <c r="DJ284" i="1"/>
  <c r="DJ492" i="1" s="1"/>
  <c r="EA284" i="1"/>
  <c r="EA492" i="1" s="1"/>
  <c r="FD284" i="1"/>
  <c r="FD492" i="1" s="1"/>
  <c r="CR284" i="1"/>
  <c r="CR492" i="1" s="1"/>
  <c r="CY284" i="1"/>
  <c r="CY492" i="1" s="1"/>
  <c r="DE284" i="1"/>
  <c r="DE492" i="1" s="1"/>
  <c r="DL284" i="1"/>
  <c r="DL492" i="1" s="1"/>
  <c r="CT284" i="1"/>
  <c r="CT492" i="1" s="1"/>
  <c r="DB284" i="1"/>
  <c r="DB492" i="1" s="1"/>
  <c r="EV284" i="1"/>
  <c r="EV492" i="1" s="1"/>
  <c r="FC284" i="1"/>
  <c r="FC492" i="1" s="1"/>
  <c r="CQ284" i="1"/>
  <c r="CQ492" i="1" s="1"/>
  <c r="CW284" i="1"/>
  <c r="CW492" i="1" s="1"/>
  <c r="DD284" i="1"/>
  <c r="DD492" i="1" s="1"/>
  <c r="EY284" i="1"/>
  <c r="EY492" i="1" s="1"/>
  <c r="EL284" i="1"/>
  <c r="EL492" i="1" s="1"/>
  <c r="EH284" i="1"/>
  <c r="EH492" i="1" s="1"/>
  <c r="CS284" i="1"/>
  <c r="CS492" i="1" s="1"/>
  <c r="EF284" i="1"/>
  <c r="EF492" i="1" s="1"/>
  <c r="EM284" i="1"/>
  <c r="EM492" i="1" s="1"/>
  <c r="ES284" i="1"/>
  <c r="ES492" i="1" s="1"/>
  <c r="EZ284" i="1"/>
  <c r="EZ492" i="1" s="1"/>
  <c r="CN284" i="1"/>
  <c r="CN492" i="1" s="1"/>
  <c r="DA284" i="1"/>
  <c r="DA492" i="1" s="1"/>
  <c r="CG341" i="1"/>
  <c r="CG549" i="1" s="1"/>
  <c r="BT341" i="1"/>
  <c r="BT549" i="1" s="1"/>
  <c r="CI341" i="1"/>
  <c r="CI549" i="1" s="1"/>
  <c r="O341" i="1"/>
  <c r="O549" i="1" s="1"/>
  <c r="AG341" i="1"/>
  <c r="AG549" i="1" s="1"/>
  <c r="X341" i="1"/>
  <c r="X549" i="1" s="1"/>
  <c r="BN341" i="1"/>
  <c r="BN549" i="1" s="1"/>
  <c r="AJ341" i="1"/>
  <c r="AJ549" i="1" s="1"/>
  <c r="BV341" i="1"/>
  <c r="BV549" i="1" s="1"/>
  <c r="L341" i="1"/>
  <c r="L549" i="1" s="1"/>
  <c r="BL341" i="1"/>
  <c r="BL549" i="1" s="1"/>
  <c r="CA341" i="1"/>
  <c r="CA549" i="1" s="1"/>
  <c r="U341" i="1"/>
  <c r="U549" i="1" s="1"/>
  <c r="CD341" i="1"/>
  <c r="CD549" i="1" s="1"/>
  <c r="BA341" i="1"/>
  <c r="BA549" i="1" s="1"/>
  <c r="CL341" i="1"/>
  <c r="CL549" i="1" s="1"/>
  <c r="R341" i="1"/>
  <c r="R549" i="1" s="1"/>
  <c r="BI341" i="1"/>
  <c r="BI549" i="1" s="1"/>
  <c r="BH341" i="1"/>
  <c r="BH549" i="1" s="1"/>
  <c r="BU341" i="1"/>
  <c r="BU549" i="1" s="1"/>
  <c r="BD341" i="1"/>
  <c r="BD549" i="1" s="1"/>
  <c r="BS341" i="1"/>
  <c r="BS549" i="1" s="1"/>
  <c r="CE341" i="1"/>
  <c r="CE549" i="1" s="1"/>
  <c r="K341" i="1"/>
  <c r="K549" i="1" s="1"/>
  <c r="BQ341" i="1"/>
  <c r="BQ549" i="1" s="1"/>
  <c r="AO341" i="1"/>
  <c r="AO549" i="1" s="1"/>
  <c r="BY341" i="1"/>
  <c r="BY549" i="1" s="1"/>
  <c r="AW341" i="1"/>
  <c r="AW549" i="1" s="1"/>
  <c r="AV341" i="1"/>
  <c r="AV549" i="1" s="1"/>
  <c r="BK341" i="1"/>
  <c r="BK549" i="1" s="1"/>
  <c r="BW341" i="1"/>
  <c r="BW549" i="1" s="1"/>
  <c r="BE341" i="1"/>
  <c r="BE549" i="1" s="1"/>
  <c r="W341" i="1"/>
  <c r="W549" i="1" s="1"/>
  <c r="BM341" i="1"/>
  <c r="BM549" i="1" s="1"/>
  <c r="AI341" i="1"/>
  <c r="AI549" i="1" s="1"/>
  <c r="CF341" i="1"/>
  <c r="CF549" i="1" s="1"/>
  <c r="AN341" i="1"/>
  <c r="AN549" i="1" s="1"/>
  <c r="BC341" i="1"/>
  <c r="BC549" i="1" s="1"/>
  <c r="BO341" i="1"/>
  <c r="BO549" i="1" s="1"/>
  <c r="AR341" i="1"/>
  <c r="AR549" i="1" s="1"/>
  <c r="CC341" i="1"/>
  <c r="CC549" i="1" s="1"/>
  <c r="AZ341" i="1"/>
  <c r="AZ549" i="1" s="1"/>
  <c r="CK341" i="1"/>
  <c r="CK549" i="1" s="1"/>
  <c r="N341" i="1"/>
  <c r="N549" i="1" s="1"/>
  <c r="BR341" i="1"/>
  <c r="BR549" i="1" s="1"/>
  <c r="AC341" i="1"/>
  <c r="AC549" i="1" s="1"/>
  <c r="AU341" i="1"/>
  <c r="AU549" i="1" s="1"/>
  <c r="BG341" i="1"/>
  <c r="BG549" i="1" s="1"/>
  <c r="Z341" i="1"/>
  <c r="Z549" i="1" s="1"/>
  <c r="BP341" i="1"/>
  <c r="BP549" i="1" s="1"/>
  <c r="AL341" i="1"/>
  <c r="AL549" i="1" s="1"/>
  <c r="BX341" i="1"/>
  <c r="BX549" i="1" s="1"/>
  <c r="BF341" i="1"/>
  <c r="BF549" i="1" s="1"/>
  <c r="CB341" i="1"/>
  <c r="CB549" i="1" s="1"/>
  <c r="AA341" i="1"/>
  <c r="AA549" i="1" s="1"/>
  <c r="AQ341" i="1"/>
  <c r="AQ549" i="1" s="1"/>
  <c r="AP341" i="1"/>
  <c r="AP549" i="1" s="1"/>
  <c r="BZ341" i="1"/>
  <c r="BZ549" i="1" s="1"/>
  <c r="AX341" i="1"/>
  <c r="AX549" i="1" s="1"/>
  <c r="CH341" i="1"/>
  <c r="CH549" i="1" s="1"/>
  <c r="AD341" i="1"/>
  <c r="AD549" i="1" s="1"/>
  <c r="DS306" i="1"/>
  <c r="DS514" i="1" s="1"/>
  <c r="DK306" i="1"/>
  <c r="DK514" i="1" s="1"/>
  <c r="DE306" i="1"/>
  <c r="DE514" i="1" s="1"/>
  <c r="DF306" i="1"/>
  <c r="DF514" i="1" s="1"/>
  <c r="EC306" i="1"/>
  <c r="EC514" i="1" s="1"/>
  <c r="ET306" i="1"/>
  <c r="ET514" i="1" s="1"/>
  <c r="EE306" i="1"/>
  <c r="EE514" i="1" s="1"/>
  <c r="DA306" i="1"/>
  <c r="DA514" i="1" s="1"/>
  <c r="EP277" i="1"/>
  <c r="EP485" i="1" s="1"/>
  <c r="EJ277" i="1"/>
  <c r="EJ485" i="1" s="1"/>
  <c r="FB277" i="1"/>
  <c r="FB485" i="1" s="1"/>
  <c r="CG344" i="1"/>
  <c r="CG552" i="1" s="1"/>
  <c r="BU344" i="1"/>
  <c r="BU552" i="1" s="1"/>
  <c r="N344" i="1"/>
  <c r="N552" i="1" s="1"/>
  <c r="EY385" i="1"/>
  <c r="EY593" i="1" s="1"/>
  <c r="BU369" i="1"/>
  <c r="BU577" i="1" s="1"/>
  <c r="AX409" i="1"/>
  <c r="AX617" i="1" s="1"/>
  <c r="AP409" i="1"/>
  <c r="AP617" i="1" s="1"/>
  <c r="BE409" i="1"/>
  <c r="BE617" i="1" s="1"/>
  <c r="AG409" i="1"/>
  <c r="AG617" i="1" s="1"/>
  <c r="L409" i="1"/>
  <c r="L617" i="1" s="1"/>
  <c r="CF409" i="1"/>
  <c r="CF617" i="1" s="1"/>
  <c r="BQ409" i="1"/>
  <c r="BQ617" i="1" s="1"/>
  <c r="BB409" i="1"/>
  <c r="BB617" i="1" s="1"/>
  <c r="AM409" i="1"/>
  <c r="AM617" i="1" s="1"/>
  <c r="Q409" i="1"/>
  <c r="Q617" i="1" s="1"/>
  <c r="CJ409" i="1"/>
  <c r="CJ617" i="1" s="1"/>
  <c r="EC385" i="1"/>
  <c r="EC593" i="1" s="1"/>
  <c r="EB385" i="1"/>
  <c r="EB593" i="1" s="1"/>
  <c r="CN385" i="1"/>
  <c r="CN593" i="1" s="1"/>
  <c r="EV385" i="1"/>
  <c r="EV593" i="1" s="1"/>
  <c r="AT345" i="1"/>
  <c r="AT553" i="1" s="1"/>
  <c r="AU366" i="1"/>
  <c r="AU574" i="1" s="1"/>
  <c r="EQ346" i="1"/>
  <c r="EQ554" i="1" s="1"/>
  <c r="BH345" i="1"/>
  <c r="BH553" i="1" s="1"/>
  <c r="FF346" i="1"/>
  <c r="FF554" i="1" s="1"/>
  <c r="CT346" i="1"/>
  <c r="CT554" i="1" s="1"/>
  <c r="AG345" i="1"/>
  <c r="AG553" i="1" s="1"/>
  <c r="AX345" i="1"/>
  <c r="AX553" i="1" s="1"/>
  <c r="ET346" i="1"/>
  <c r="ET554" i="1" s="1"/>
  <c r="CR346" i="1"/>
  <c r="CR554" i="1" s="1"/>
  <c r="EW346" i="1"/>
  <c r="EW554" i="1" s="1"/>
  <c r="EK346" i="1"/>
  <c r="EK554" i="1" s="1"/>
  <c r="CQ340" i="1"/>
  <c r="CQ548" i="1" s="1"/>
  <c r="BA313" i="1"/>
  <c r="BA521" i="1" s="1"/>
  <c r="CX385" i="1"/>
  <c r="CX593" i="1" s="1"/>
  <c r="CY385" i="1"/>
  <c r="CY593" i="1" s="1"/>
  <c r="DC385" i="1"/>
  <c r="DC593" i="1" s="1"/>
  <c r="DD385" i="1"/>
  <c r="DD593" i="1" s="1"/>
  <c r="AR313" i="1"/>
  <c r="AR521" i="1" s="1"/>
  <c r="DE339" i="1"/>
  <c r="DE547" i="1" s="1"/>
  <c r="DY339" i="1"/>
  <c r="DY547" i="1" s="1"/>
  <c r="EP339" i="1"/>
  <c r="EP547" i="1" s="1"/>
  <c r="U313" i="1"/>
  <c r="U521" i="1" s="1"/>
  <c r="BN313" i="1"/>
  <c r="BN521" i="1" s="1"/>
  <c r="BJ341" i="1"/>
  <c r="BJ549" i="1" s="1"/>
  <c r="DL268" i="1"/>
  <c r="DL476" i="1" s="1"/>
  <c r="DI268" i="1"/>
  <c r="DI476" i="1" s="1"/>
  <c r="DR284" i="1"/>
  <c r="DR492" i="1" s="1"/>
  <c r="BP259" i="1"/>
  <c r="BP467" i="1" s="1"/>
  <c r="Z259" i="1"/>
  <c r="Z467" i="1" s="1"/>
  <c r="O259" i="1"/>
  <c r="O467" i="1" s="1"/>
  <c r="CR268" i="1"/>
  <c r="CR476" i="1" s="1"/>
  <c r="CO275" i="1"/>
  <c r="CO483" i="1" s="1"/>
  <c r="CY275" i="1"/>
  <c r="CY483" i="1" s="1"/>
  <c r="EP275" i="1"/>
  <c r="EP483" i="1" s="1"/>
  <c r="DL275" i="1"/>
  <c r="DL483" i="1" s="1"/>
  <c r="CX275" i="1"/>
  <c r="CX483" i="1" s="1"/>
  <c r="CU275" i="1"/>
  <c r="CU483" i="1" s="1"/>
  <c r="DG275" i="1"/>
  <c r="DG483" i="1" s="1"/>
  <c r="EX275" i="1"/>
  <c r="EX483" i="1" s="1"/>
  <c r="DT275" i="1"/>
  <c r="DT483" i="1" s="1"/>
  <c r="DF275" i="1"/>
  <c r="DF483" i="1" s="1"/>
  <c r="DI275" i="1"/>
  <c r="DI483" i="1" s="1"/>
  <c r="DO275" i="1"/>
  <c r="DO483" i="1" s="1"/>
  <c r="CT275" i="1"/>
  <c r="CT483" i="1" s="1"/>
  <c r="FF275" i="1"/>
  <c r="FF483" i="1" s="1"/>
  <c r="EB275" i="1"/>
  <c r="EB483" i="1" s="1"/>
  <c r="DN275" i="1"/>
  <c r="DN483" i="1" s="1"/>
  <c r="DW275" i="1"/>
  <c r="DW483" i="1" s="1"/>
  <c r="DB275" i="1"/>
  <c r="DB483" i="1" s="1"/>
  <c r="EJ275" i="1"/>
  <c r="EJ483" i="1" s="1"/>
  <c r="DV275" i="1"/>
  <c r="DV483" i="1" s="1"/>
  <c r="EE275" i="1"/>
  <c r="EE483" i="1" s="1"/>
  <c r="DJ275" i="1"/>
  <c r="DJ483" i="1" s="1"/>
  <c r="ER275" i="1"/>
  <c r="ER483" i="1" s="1"/>
  <c r="ED275" i="1"/>
  <c r="ED483" i="1" s="1"/>
  <c r="EM275" i="1"/>
  <c r="EM483" i="1" s="1"/>
  <c r="DR275" i="1"/>
  <c r="DR483" i="1" s="1"/>
  <c r="CN275" i="1"/>
  <c r="CN483" i="1" s="1"/>
  <c r="EZ275" i="1"/>
  <c r="EZ483" i="1" s="1"/>
  <c r="EL275" i="1"/>
  <c r="EL483" i="1" s="1"/>
  <c r="FA275" i="1"/>
  <c r="FA483" i="1" s="1"/>
  <c r="CQ275" i="1"/>
  <c r="CQ483" i="1" s="1"/>
  <c r="FC275" i="1"/>
  <c r="FC483" i="1" s="1"/>
  <c r="EH275" i="1"/>
  <c r="EH483" i="1" s="1"/>
  <c r="DD275" i="1"/>
  <c r="DD483" i="1" s="1"/>
  <c r="CP275" i="1"/>
  <c r="CP483" i="1" s="1"/>
  <c r="EP385" i="1"/>
  <c r="EP593" i="1" s="1"/>
  <c r="BK369" i="1"/>
  <c r="BK577" i="1" s="1"/>
  <c r="T409" i="1"/>
  <c r="T617" i="1" s="1"/>
  <c r="BM409" i="1"/>
  <c r="BM617" i="1" s="1"/>
  <c r="AQ409" i="1"/>
  <c r="AQ617" i="1" s="1"/>
  <c r="W409" i="1"/>
  <c r="W617" i="1" s="1"/>
  <c r="BY409" i="1"/>
  <c r="BY617" i="1" s="1"/>
  <c r="BJ409" i="1"/>
  <c r="BJ617" i="1" s="1"/>
  <c r="AU409" i="1"/>
  <c r="AU617" i="1" s="1"/>
  <c r="DT385" i="1"/>
  <c r="DT593" i="1" s="1"/>
  <c r="DS385" i="1"/>
  <c r="DS593" i="1" s="1"/>
  <c r="EZ385" i="1"/>
  <c r="EZ593" i="1" s="1"/>
  <c r="CR385" i="1"/>
  <c r="CR593" i="1" s="1"/>
  <c r="FD385" i="1"/>
  <c r="FD593" i="1" s="1"/>
  <c r="AL345" i="1"/>
  <c r="AL553" i="1" s="1"/>
  <c r="EI346" i="1"/>
  <c r="EI554" i="1" s="1"/>
  <c r="AZ345" i="1"/>
  <c r="AZ553" i="1" s="1"/>
  <c r="EX346" i="1"/>
  <c r="EX554" i="1" s="1"/>
  <c r="U345" i="1"/>
  <c r="U553" i="1" s="1"/>
  <c r="AP345" i="1"/>
  <c r="AP553" i="1" s="1"/>
  <c r="EL346" i="1"/>
  <c r="EL554" i="1" s="1"/>
  <c r="BK345" i="1"/>
  <c r="BK553" i="1" s="1"/>
  <c r="CS346" i="1"/>
  <c r="CS554" i="1" s="1"/>
  <c r="FE346" i="1"/>
  <c r="FE554" i="1" s="1"/>
  <c r="ES346" i="1"/>
  <c r="ES554" i="1" s="1"/>
  <c r="AS313" i="1"/>
  <c r="AS521" i="1" s="1"/>
  <c r="DG385" i="1"/>
  <c r="DG593" i="1" s="1"/>
  <c r="DI385" i="1"/>
  <c r="DI593" i="1" s="1"/>
  <c r="DL385" i="1"/>
  <c r="DL593" i="1" s="1"/>
  <c r="AI313" i="1"/>
  <c r="AI521" i="1" s="1"/>
  <c r="FA340" i="1"/>
  <c r="FA548" i="1" s="1"/>
  <c r="CE313" i="1"/>
  <c r="CE521" i="1" s="1"/>
  <c r="K313" i="1"/>
  <c r="K521" i="1" s="1"/>
  <c r="BF313" i="1"/>
  <c r="BF521" i="1" s="1"/>
  <c r="AM341" i="1"/>
  <c r="AM549" i="1" s="1"/>
  <c r="AL313" i="1"/>
  <c r="AL521" i="1" s="1"/>
  <c r="EW296" i="1"/>
  <c r="EW504" i="1" s="1"/>
  <c r="BY288" i="1"/>
  <c r="BY496" i="1" s="1"/>
  <c r="EO281" i="1"/>
  <c r="EO489" i="1" s="1"/>
  <c r="ET281" i="1"/>
  <c r="ET489" i="1" s="1"/>
  <c r="ER281" i="1"/>
  <c r="ER489" i="1" s="1"/>
  <c r="EP281" i="1"/>
  <c r="EP489" i="1" s="1"/>
  <c r="DM281" i="1"/>
  <c r="DM489" i="1" s="1"/>
  <c r="DU281" i="1"/>
  <c r="DU489" i="1" s="1"/>
  <c r="EV281" i="1"/>
  <c r="EV489" i="1" s="1"/>
  <c r="CN281" i="1"/>
  <c r="CN489" i="1" s="1"/>
  <c r="DI281" i="1"/>
  <c r="DI489" i="1" s="1"/>
  <c r="DK281" i="1"/>
  <c r="DK489" i="1" s="1"/>
  <c r="EK281" i="1"/>
  <c r="EK489" i="1" s="1"/>
  <c r="EI281" i="1"/>
  <c r="EI489" i="1" s="1"/>
  <c r="EG281" i="1"/>
  <c r="EG489" i="1" s="1"/>
  <c r="DV281" i="1"/>
  <c r="DV489" i="1" s="1"/>
  <c r="ED281" i="1"/>
  <c r="ED489" i="1" s="1"/>
  <c r="EN281" i="1"/>
  <c r="EN489" i="1" s="1"/>
  <c r="CW281" i="1"/>
  <c r="CW489" i="1" s="1"/>
  <c r="DR281" i="1"/>
  <c r="DR489" i="1" s="1"/>
  <c r="DT281" i="1"/>
  <c r="DT489" i="1" s="1"/>
  <c r="EB281" i="1"/>
  <c r="EB489" i="1" s="1"/>
  <c r="DZ281" i="1"/>
  <c r="DZ489" i="1" s="1"/>
  <c r="DW281" i="1"/>
  <c r="DW489" i="1" s="1"/>
  <c r="EM281" i="1"/>
  <c r="EM489" i="1" s="1"/>
  <c r="EF281" i="1"/>
  <c r="EF489" i="1" s="1"/>
  <c r="DF281" i="1"/>
  <c r="DF489" i="1" s="1"/>
  <c r="EA281" i="1"/>
  <c r="EA489" i="1" s="1"/>
  <c r="EC281" i="1"/>
  <c r="EC489" i="1" s="1"/>
  <c r="DS281" i="1"/>
  <c r="DS489" i="1" s="1"/>
  <c r="DQ281" i="1"/>
  <c r="DQ489" i="1" s="1"/>
  <c r="DN281" i="1"/>
  <c r="DN489" i="1" s="1"/>
  <c r="EW281" i="1"/>
  <c r="EW489" i="1" s="1"/>
  <c r="DX281" i="1"/>
  <c r="DX489" i="1" s="1"/>
  <c r="DO281" i="1"/>
  <c r="DO489" i="1" s="1"/>
  <c r="EJ281" i="1"/>
  <c r="EJ489" i="1" s="1"/>
  <c r="EL281" i="1"/>
  <c r="EL489" i="1" s="1"/>
  <c r="DJ281" i="1"/>
  <c r="DJ489" i="1" s="1"/>
  <c r="DG281" i="1"/>
  <c r="DG489" i="1" s="1"/>
  <c r="DE281" i="1"/>
  <c r="DE489" i="1" s="1"/>
  <c r="FF281" i="1"/>
  <c r="FF489" i="1" s="1"/>
  <c r="DP281" i="1"/>
  <c r="DP489" i="1" s="1"/>
  <c r="DY281" i="1"/>
  <c r="DY489" i="1" s="1"/>
  <c r="ES281" i="1"/>
  <c r="ES489" i="1" s="1"/>
  <c r="EU281" i="1"/>
  <c r="EU489" i="1" s="1"/>
  <c r="EE281" i="1"/>
  <c r="EE489" i="1" s="1"/>
  <c r="DA281" i="1"/>
  <c r="DA489" i="1" s="1"/>
  <c r="CX281" i="1"/>
  <c r="CX489" i="1" s="1"/>
  <c r="CV281" i="1"/>
  <c r="CV489" i="1" s="1"/>
  <c r="CU281" i="1"/>
  <c r="CU489" i="1" s="1"/>
  <c r="DD281" i="1"/>
  <c r="DD489" i="1" s="1"/>
  <c r="CT281" i="1"/>
  <c r="CT489" i="1" s="1"/>
  <c r="DH281" i="1"/>
  <c r="DH489" i="1" s="1"/>
  <c r="EH281" i="1"/>
  <c r="EH489" i="1" s="1"/>
  <c r="FB281" i="1"/>
  <c r="FB489" i="1" s="1"/>
  <c r="FE281" i="1"/>
  <c r="FE489" i="1" s="1"/>
  <c r="CQ281" i="1"/>
  <c r="CQ489" i="1" s="1"/>
  <c r="CO281" i="1"/>
  <c r="CO489" i="1" s="1"/>
  <c r="CM281" i="1"/>
  <c r="CM489" i="1" s="1"/>
  <c r="DC281" i="1"/>
  <c r="DC489" i="1" s="1"/>
  <c r="CZ281" i="1"/>
  <c r="CZ489" i="1" s="1"/>
  <c r="EQ281" i="1"/>
  <c r="EQ489" i="1" s="1"/>
  <c r="CP281" i="1"/>
  <c r="CP489" i="1" s="1"/>
  <c r="CS281" i="1"/>
  <c r="CS489" i="1" s="1"/>
  <c r="FC281" i="1"/>
  <c r="FC489" i="1" s="1"/>
  <c r="FA281" i="1"/>
  <c r="FA489" i="1" s="1"/>
  <c r="EY281" i="1"/>
  <c r="EY489" i="1" s="1"/>
  <c r="EX281" i="1"/>
  <c r="EX489" i="1" s="1"/>
  <c r="DL281" i="1"/>
  <c r="DL489" i="1" s="1"/>
  <c r="FD281" i="1"/>
  <c r="FD489" i="1" s="1"/>
  <c r="CR281" i="1"/>
  <c r="CR489" i="1" s="1"/>
  <c r="EZ281" i="1"/>
  <c r="EZ489" i="1" s="1"/>
  <c r="CY281" i="1"/>
  <c r="CY489" i="1" s="1"/>
  <c r="DB281" i="1"/>
  <c r="DB489" i="1" s="1"/>
  <c r="ED384" i="1"/>
  <c r="ED592" i="1" s="1"/>
  <c r="EF303" i="1"/>
  <c r="EF511" i="1" s="1"/>
  <c r="DW303" i="1"/>
  <c r="DW511" i="1" s="1"/>
  <c r="DU384" i="1"/>
  <c r="DU592" i="1" s="1"/>
  <c r="DB303" i="1"/>
  <c r="DB511" i="1" s="1"/>
  <c r="EM303" i="1"/>
  <c r="EM511" i="1" s="1"/>
  <c r="DL384" i="1"/>
  <c r="DL592" i="1" s="1"/>
  <c r="CT303" i="1"/>
  <c r="CT511" i="1" s="1"/>
  <c r="EU303" i="1"/>
  <c r="EU511" i="1" s="1"/>
  <c r="DC384" i="1"/>
  <c r="DC592" i="1" s="1"/>
  <c r="FD384" i="1"/>
  <c r="FD592" i="1" s="1"/>
  <c r="CT384" i="1"/>
  <c r="CT592" i="1" s="1"/>
  <c r="DT384" i="1"/>
  <c r="DT592" i="1" s="1"/>
  <c r="DU303" i="1"/>
  <c r="DU511" i="1" s="1"/>
  <c r="DB384" i="1"/>
  <c r="DB592" i="1" s="1"/>
  <c r="EM384" i="1"/>
  <c r="EM592" i="1" s="1"/>
  <c r="EP303" i="1"/>
  <c r="EP511" i="1" s="1"/>
  <c r="DO303" i="1"/>
  <c r="DO511" i="1" s="1"/>
  <c r="EV306" i="1"/>
  <c r="EV514" i="1" s="1"/>
  <c r="DH306" i="1"/>
  <c r="DH514" i="1" s="1"/>
  <c r="CM306" i="1"/>
  <c r="CM514" i="1" s="1"/>
  <c r="EY306" i="1"/>
  <c r="EY514" i="1" s="1"/>
  <c r="ED306" i="1"/>
  <c r="ED514" i="1" s="1"/>
  <c r="EN306" i="1"/>
  <c r="EN514" i="1" s="1"/>
  <c r="EZ277" i="1"/>
  <c r="EZ485" i="1" s="1"/>
  <c r="DK277" i="1"/>
  <c r="DK485" i="1" s="1"/>
  <c r="DY277" i="1"/>
  <c r="DY485" i="1" s="1"/>
  <c r="EF277" i="1"/>
  <c r="EF485" i="1" s="1"/>
  <c r="EM277" i="1"/>
  <c r="EM485" i="1" s="1"/>
  <c r="ES277" i="1"/>
  <c r="ES485" i="1" s="1"/>
  <c r="EL277" i="1"/>
  <c r="EL485" i="1" s="1"/>
  <c r="DC277" i="1"/>
  <c r="DC485" i="1" s="1"/>
  <c r="DQ277" i="1"/>
  <c r="DQ485" i="1" s="1"/>
  <c r="DX277" i="1"/>
  <c r="DX485" i="1" s="1"/>
  <c r="EE277" i="1"/>
  <c r="EE485" i="1" s="1"/>
  <c r="EK277" i="1"/>
  <c r="EK485" i="1" s="1"/>
  <c r="CU277" i="1"/>
  <c r="CU485" i="1" s="1"/>
  <c r="DI277" i="1"/>
  <c r="DI485" i="1" s="1"/>
  <c r="DP277" i="1"/>
  <c r="DP485" i="1" s="1"/>
  <c r="DW277" i="1"/>
  <c r="DW485" i="1" s="1"/>
  <c r="EC277" i="1"/>
  <c r="EC485" i="1" s="1"/>
  <c r="ED277" i="1"/>
  <c r="ED485" i="1" s="1"/>
  <c r="EY277" i="1"/>
  <c r="EY485" i="1" s="1"/>
  <c r="CM277" i="1"/>
  <c r="CM485" i="1" s="1"/>
  <c r="DA277" i="1"/>
  <c r="DA485" i="1" s="1"/>
  <c r="DH277" i="1"/>
  <c r="DH485" i="1" s="1"/>
  <c r="DO277" i="1"/>
  <c r="DO485" i="1" s="1"/>
  <c r="DU277" i="1"/>
  <c r="DU485" i="1" s="1"/>
  <c r="CX277" i="1"/>
  <c r="CX485" i="1" s="1"/>
  <c r="EQ277" i="1"/>
  <c r="EQ485" i="1" s="1"/>
  <c r="FE277" i="1"/>
  <c r="FE485" i="1" s="1"/>
  <c r="CS277" i="1"/>
  <c r="CS485" i="1" s="1"/>
  <c r="CZ277" i="1"/>
  <c r="CZ485" i="1" s="1"/>
  <c r="DG277" i="1"/>
  <c r="DG485" i="1" s="1"/>
  <c r="DM277" i="1"/>
  <c r="DM485" i="1" s="1"/>
  <c r="EI277" i="1"/>
  <c r="EI485" i="1" s="1"/>
  <c r="EW277" i="1"/>
  <c r="EW485" i="1" s="1"/>
  <c r="FD277" i="1"/>
  <c r="FD485" i="1" s="1"/>
  <c r="CR277" i="1"/>
  <c r="CR485" i="1" s="1"/>
  <c r="CY277" i="1"/>
  <c r="CY485" i="1" s="1"/>
  <c r="DE277" i="1"/>
  <c r="DE485" i="1" s="1"/>
  <c r="DF277" i="1"/>
  <c r="DF485" i="1" s="1"/>
  <c r="CP277" i="1"/>
  <c r="CP485" i="1" s="1"/>
  <c r="EA277" i="1"/>
  <c r="EA485" i="1" s="1"/>
  <c r="EO277" i="1"/>
  <c r="EO485" i="1" s="1"/>
  <c r="EV277" i="1"/>
  <c r="EV485" i="1" s="1"/>
  <c r="FC277" i="1"/>
  <c r="FC485" i="1" s="1"/>
  <c r="CQ277" i="1"/>
  <c r="CQ485" i="1" s="1"/>
  <c r="CW277" i="1"/>
  <c r="CW485" i="1" s="1"/>
  <c r="DS413" i="1"/>
  <c r="DS621" i="1" s="1"/>
  <c r="DZ413" i="1"/>
  <c r="DZ621" i="1" s="1"/>
  <c r="EG413" i="1"/>
  <c r="EG621" i="1" s="1"/>
  <c r="EV413" i="1"/>
  <c r="EV621" i="1" s="1"/>
  <c r="EE413" i="1"/>
  <c r="EE621" i="1" s="1"/>
  <c r="CQ352" i="1"/>
  <c r="CQ560" i="1" s="1"/>
  <c r="EG390" i="1"/>
  <c r="EG598" i="1" s="1"/>
  <c r="AL366" i="1"/>
  <c r="AL574" i="1" s="1"/>
  <c r="BP366" i="1"/>
  <c r="BP574" i="1" s="1"/>
  <c r="BC366" i="1"/>
  <c r="BC574" i="1" s="1"/>
  <c r="AN366" i="1"/>
  <c r="AN574" i="1" s="1"/>
  <c r="K366" i="1"/>
  <c r="K574" i="1" s="1"/>
  <c r="CE366" i="1"/>
  <c r="CE574" i="1" s="1"/>
  <c r="EK352" i="1"/>
  <c r="EK560" i="1" s="1"/>
  <c r="EB352" i="1"/>
  <c r="EB560" i="1" s="1"/>
  <c r="EA352" i="1"/>
  <c r="EA560" i="1" s="1"/>
  <c r="DZ352" i="1"/>
  <c r="DZ560" i="1" s="1"/>
  <c r="CO390" i="1"/>
  <c r="CO598" i="1" s="1"/>
  <c r="CP390" i="1"/>
  <c r="CP598" i="1" s="1"/>
  <c r="CQ390" i="1"/>
  <c r="CQ598" i="1" s="1"/>
  <c r="CR390" i="1"/>
  <c r="CR598" i="1" s="1"/>
  <c r="CS390" i="1"/>
  <c r="CS598" i="1" s="1"/>
  <c r="CT390" i="1"/>
  <c r="CT598" i="1" s="1"/>
  <c r="EQ390" i="1"/>
  <c r="EQ598" i="1" s="1"/>
  <c r="DI352" i="1"/>
  <c r="DI560" i="1" s="1"/>
  <c r="EF352" i="1"/>
  <c r="EF560" i="1" s="1"/>
  <c r="EK337" i="1"/>
  <c r="EK545" i="1" s="1"/>
  <c r="CV306" i="1"/>
  <c r="CV514" i="1" s="1"/>
  <c r="CK366" i="1"/>
  <c r="CK574" i="1" s="1"/>
  <c r="BZ366" i="1"/>
  <c r="BZ574" i="1" s="1"/>
  <c r="CD366" i="1"/>
  <c r="CD574" i="1" s="1"/>
  <c r="BF366" i="1"/>
  <c r="BF574" i="1" s="1"/>
  <c r="EJ337" i="1"/>
  <c r="EJ545" i="1" s="1"/>
  <c r="CU337" i="1"/>
  <c r="CU545" i="1" s="1"/>
  <c r="FF306" i="1"/>
  <c r="FF514" i="1" s="1"/>
  <c r="CT306" i="1"/>
  <c r="CT514" i="1" s="1"/>
  <c r="DR337" i="1"/>
  <c r="DR545" i="1" s="1"/>
  <c r="CU306" i="1"/>
  <c r="CU514" i="1" s="1"/>
  <c r="CS306" i="1"/>
  <c r="CS514" i="1" s="1"/>
  <c r="ED337" i="1"/>
  <c r="ED545" i="1" s="1"/>
  <c r="DX337" i="1"/>
  <c r="DX545" i="1" s="1"/>
  <c r="DQ337" i="1"/>
  <c r="DQ545" i="1" s="1"/>
  <c r="EI306" i="1"/>
  <c r="EI514" i="1" s="1"/>
  <c r="CQ306" i="1"/>
  <c r="CQ514" i="1" s="1"/>
  <c r="AY344" i="1"/>
  <c r="AY552" i="1" s="1"/>
  <c r="BS344" i="1"/>
  <c r="BS552" i="1" s="1"/>
  <c r="CZ306" i="1"/>
  <c r="CZ514" i="1" s="1"/>
  <c r="DU306" i="1"/>
  <c r="DU514" i="1" s="1"/>
  <c r="DQ306" i="1"/>
  <c r="DQ514" i="1" s="1"/>
  <c r="EB277" i="1"/>
  <c r="EB485" i="1" s="1"/>
  <c r="CN261" i="1"/>
  <c r="CN469" i="1" s="1"/>
  <c r="EH277" i="1"/>
  <c r="EH485" i="1" s="1"/>
  <c r="EX261" i="1"/>
  <c r="EX469" i="1" s="1"/>
  <c r="EY304" i="1"/>
  <c r="EY512" i="1" s="1"/>
  <c r="CR304" i="1"/>
  <c r="CR512" i="1" s="1"/>
  <c r="DC304" i="1"/>
  <c r="DC512" i="1" s="1"/>
  <c r="EV304" i="1"/>
  <c r="EV512" i="1" s="1"/>
  <c r="DR304" i="1"/>
  <c r="DR512" i="1" s="1"/>
  <c r="CP304" i="1"/>
  <c r="CP512" i="1" s="1"/>
  <c r="CO277" i="1"/>
  <c r="CO485" i="1" s="1"/>
  <c r="DW261" i="1"/>
  <c r="DW469" i="1" s="1"/>
  <c r="EU337" i="1"/>
  <c r="EU545" i="1" s="1"/>
  <c r="DV277" i="1"/>
  <c r="DV485" i="1" s="1"/>
  <c r="CB306" i="1"/>
  <c r="CB514" i="1" s="1"/>
  <c r="U306" i="1"/>
  <c r="U514" i="1" s="1"/>
  <c r="AV306" i="1"/>
  <c r="AV514" i="1" s="1"/>
  <c r="BR306" i="1"/>
  <c r="BR514" i="1" s="1"/>
  <c r="AL306" i="1"/>
  <c r="AL514" i="1" s="1"/>
  <c r="BT402" i="1"/>
  <c r="BT610" i="1" s="1"/>
  <c r="CC402" i="1"/>
  <c r="CC610" i="1" s="1"/>
  <c r="R402" i="1"/>
  <c r="R610" i="1" s="1"/>
  <c r="AN402" i="1"/>
  <c r="AN610" i="1" s="1"/>
  <c r="CB402" i="1"/>
  <c r="CB610" i="1" s="1"/>
  <c r="BU402" i="1"/>
  <c r="BU610" i="1" s="1"/>
  <c r="AC402" i="1"/>
  <c r="AC610" i="1" s="1"/>
  <c r="AO402" i="1"/>
  <c r="AO610" i="1" s="1"/>
  <c r="BM402" i="1"/>
  <c r="BM610" i="1" s="1"/>
  <c r="BL402" i="1"/>
  <c r="BL610" i="1" s="1"/>
  <c r="AV402" i="1"/>
  <c r="AV610" i="1" s="1"/>
  <c r="BE402" i="1"/>
  <c r="BE610" i="1" s="1"/>
  <c r="EN321" i="1"/>
  <c r="EN529" i="1" s="1"/>
  <c r="EM321" i="1"/>
  <c r="EM529" i="1" s="1"/>
  <c r="DH321" i="1"/>
  <c r="DH529" i="1" s="1"/>
  <c r="DR401" i="1"/>
  <c r="DR609" i="1" s="1"/>
  <c r="EH401" i="1"/>
  <c r="EH609" i="1" s="1"/>
  <c r="EB413" i="1"/>
  <c r="EB621" i="1" s="1"/>
  <c r="DK413" i="1"/>
  <c r="DK621" i="1" s="1"/>
  <c r="DR413" i="1"/>
  <c r="DR621" i="1" s="1"/>
  <c r="DY413" i="1"/>
  <c r="DY621" i="1" s="1"/>
  <c r="CU411" i="1"/>
  <c r="CU619" i="1" s="1"/>
  <c r="EN413" i="1"/>
  <c r="EN621" i="1" s="1"/>
  <c r="DB411" i="1"/>
  <c r="DB619" i="1" s="1"/>
  <c r="DO413" i="1"/>
  <c r="DO621" i="1" s="1"/>
  <c r="EU352" i="1"/>
  <c r="EU560" i="1" s="1"/>
  <c r="N366" i="1"/>
  <c r="N574" i="1" s="1"/>
  <c r="BX366" i="1"/>
  <c r="BX574" i="1" s="1"/>
  <c r="BK366" i="1"/>
  <c r="BK574" i="1" s="1"/>
  <c r="AV366" i="1"/>
  <c r="AV574" i="1" s="1"/>
  <c r="U366" i="1"/>
  <c r="U574" i="1" s="1"/>
  <c r="EC352" i="1"/>
  <c r="EC560" i="1" s="1"/>
  <c r="DT352" i="1"/>
  <c r="DT560" i="1" s="1"/>
  <c r="DS352" i="1"/>
  <c r="DS560" i="1" s="1"/>
  <c r="DR352" i="1"/>
  <c r="DR560" i="1" s="1"/>
  <c r="CV390" i="1"/>
  <c r="CV598" i="1" s="1"/>
  <c r="CX390" i="1"/>
  <c r="CX598" i="1" s="1"/>
  <c r="CY390" i="1"/>
  <c r="CY598" i="1" s="1"/>
  <c r="CZ390" i="1"/>
  <c r="CZ598" i="1" s="1"/>
  <c r="DA390" i="1"/>
  <c r="DA598" i="1" s="1"/>
  <c r="DB390" i="1"/>
  <c r="DB598" i="1" s="1"/>
  <c r="DD390" i="1"/>
  <c r="DD598" i="1" s="1"/>
  <c r="CM390" i="1"/>
  <c r="CM598" i="1" s="1"/>
  <c r="EY390" i="1"/>
  <c r="EY598" i="1" s="1"/>
  <c r="DA352" i="1"/>
  <c r="DA560" i="1" s="1"/>
  <c r="DX352" i="1"/>
  <c r="DX560" i="1" s="1"/>
  <c r="EC337" i="1"/>
  <c r="EC545" i="1" s="1"/>
  <c r="CN306" i="1"/>
  <c r="CN514" i="1" s="1"/>
  <c r="X366" i="1"/>
  <c r="X574" i="1" s="1"/>
  <c r="AD366" i="1"/>
  <c r="AD574" i="1" s="1"/>
  <c r="M366" i="1"/>
  <c r="M574" i="1" s="1"/>
  <c r="BV366" i="1"/>
  <c r="BV574" i="1" s="1"/>
  <c r="EB337" i="1"/>
  <c r="EB545" i="1" s="1"/>
  <c r="ET352" i="1"/>
  <c r="ET560" i="1" s="1"/>
  <c r="EY337" i="1"/>
  <c r="EY545" i="1" s="1"/>
  <c r="CM337" i="1"/>
  <c r="CM545" i="1" s="1"/>
  <c r="EX306" i="1"/>
  <c r="EX514" i="1" s="1"/>
  <c r="DJ337" i="1"/>
  <c r="DJ545" i="1" s="1"/>
  <c r="EL337" i="1"/>
  <c r="EL545" i="1" s="1"/>
  <c r="EF337" i="1"/>
  <c r="EF545" i="1" s="1"/>
  <c r="DX306" i="1"/>
  <c r="DX514" i="1" s="1"/>
  <c r="BE344" i="1"/>
  <c r="BE552" i="1" s="1"/>
  <c r="BW344" i="1"/>
  <c r="BW552" i="1" s="1"/>
  <c r="CP306" i="1"/>
  <c r="CP514" i="1" s="1"/>
  <c r="DI306" i="1"/>
  <c r="DI514" i="1" s="1"/>
  <c r="DG306" i="1"/>
  <c r="DG514" i="1" s="1"/>
  <c r="DT277" i="1"/>
  <c r="DT485" i="1" s="1"/>
  <c r="ER261" i="1"/>
  <c r="ER469" i="1" s="1"/>
  <c r="DZ277" i="1"/>
  <c r="DZ485" i="1" s="1"/>
  <c r="EP261" i="1"/>
  <c r="EP469" i="1" s="1"/>
  <c r="EF304" i="1"/>
  <c r="EF512" i="1" s="1"/>
  <c r="CQ304" i="1"/>
  <c r="CQ512" i="1" s="1"/>
  <c r="DB304" i="1"/>
  <c r="DB512" i="1" s="1"/>
  <c r="DY304" i="1"/>
  <c r="DY512" i="1" s="1"/>
  <c r="FF304" i="1"/>
  <c r="FF512" i="1" s="1"/>
  <c r="EC304" i="1"/>
  <c r="EC512" i="1" s="1"/>
  <c r="CX304" i="1"/>
  <c r="CX512" i="1" s="1"/>
  <c r="FA277" i="1"/>
  <c r="FA485" i="1" s="1"/>
  <c r="EJ251" i="1"/>
  <c r="EJ459" i="1" s="1"/>
  <c r="EP251" i="1"/>
  <c r="EP459" i="1" s="1"/>
  <c r="CX306" i="1"/>
  <c r="CX514" i="1" s="1"/>
  <c r="DN277" i="1"/>
  <c r="DN485" i="1" s="1"/>
  <c r="DG261" i="1"/>
  <c r="DG469" i="1" s="1"/>
  <c r="CJ320" i="1"/>
  <c r="CJ528" i="1" s="1"/>
  <c r="BE320" i="1"/>
  <c r="BE528" i="1" s="1"/>
  <c r="Q320" i="1"/>
  <c r="Q528" i="1" s="1"/>
  <c r="BL320" i="1"/>
  <c r="BL528" i="1" s="1"/>
  <c r="CC320" i="1"/>
  <c r="CC528" i="1" s="1"/>
  <c r="BD320" i="1"/>
  <c r="BD528" i="1" s="1"/>
  <c r="AC320" i="1"/>
  <c r="AC528" i="1" s="1"/>
  <c r="FC337" i="1"/>
  <c r="FC545" i="1" s="1"/>
  <c r="CQ337" i="1"/>
  <c r="CQ545" i="1" s="1"/>
  <c r="FA337" i="1"/>
  <c r="FA545" i="1" s="1"/>
  <c r="CY337" i="1"/>
  <c r="CY545" i="1" s="1"/>
  <c r="DO337" i="1"/>
  <c r="DO545" i="1" s="1"/>
  <c r="ED248" i="1"/>
  <c r="ED456" i="1" s="1"/>
  <c r="EK248" i="1"/>
  <c r="EK456" i="1" s="1"/>
  <c r="EW248" i="1"/>
  <c r="EW456" i="1" s="1"/>
  <c r="DC248" i="1"/>
  <c r="DC456" i="1" s="1"/>
  <c r="EX248" i="1"/>
  <c r="EX456" i="1" s="1"/>
  <c r="CM248" i="1"/>
  <c r="CM456" i="1" s="1"/>
  <c r="DP248" i="1"/>
  <c r="DP456" i="1" s="1"/>
  <c r="DJ413" i="1"/>
  <c r="DJ621" i="1" s="1"/>
  <c r="EJ411" i="1"/>
  <c r="EJ619" i="1" s="1"/>
  <c r="DQ413" i="1"/>
  <c r="DQ621" i="1" s="1"/>
  <c r="EF413" i="1"/>
  <c r="EF621" i="1" s="1"/>
  <c r="DG413" i="1"/>
  <c r="DG621" i="1" s="1"/>
  <c r="CX363" i="1"/>
  <c r="CX571" i="1" s="1"/>
  <c r="EM352" i="1"/>
  <c r="EM560" i="1" s="1"/>
  <c r="L366" i="1"/>
  <c r="L574" i="1" s="1"/>
  <c r="CF366" i="1"/>
  <c r="CF574" i="1" s="1"/>
  <c r="BS366" i="1"/>
  <c r="BS574" i="1" s="1"/>
  <c r="BD366" i="1"/>
  <c r="BD574" i="1" s="1"/>
  <c r="AG366" i="1"/>
  <c r="AG574" i="1" s="1"/>
  <c r="DU352" i="1"/>
  <c r="DU560" i="1" s="1"/>
  <c r="DL352" i="1"/>
  <c r="DL560" i="1" s="1"/>
  <c r="DK352" i="1"/>
  <c r="DK560" i="1" s="1"/>
  <c r="DJ352" i="1"/>
  <c r="DJ560" i="1" s="1"/>
  <c r="DE390" i="1"/>
  <c r="DE598" i="1" s="1"/>
  <c r="DG390" i="1"/>
  <c r="DG598" i="1" s="1"/>
  <c r="DH390" i="1"/>
  <c r="DH598" i="1" s="1"/>
  <c r="DI390" i="1"/>
  <c r="DI598" i="1" s="1"/>
  <c r="DJ390" i="1"/>
  <c r="DJ598" i="1" s="1"/>
  <c r="DL390" i="1"/>
  <c r="DL598" i="1" s="1"/>
  <c r="DM390" i="1"/>
  <c r="DM598" i="1" s="1"/>
  <c r="CU390" i="1"/>
  <c r="CU598" i="1" s="1"/>
  <c r="FE352" i="1"/>
  <c r="FE560" i="1" s="1"/>
  <c r="CS352" i="1"/>
  <c r="CS560" i="1" s="1"/>
  <c r="DP352" i="1"/>
  <c r="DP560" i="1" s="1"/>
  <c r="DU337" i="1"/>
  <c r="DU545" i="1" s="1"/>
  <c r="ER306" i="1"/>
  <c r="ER514" i="1" s="1"/>
  <c r="AS366" i="1"/>
  <c r="AS574" i="1" s="1"/>
  <c r="AW366" i="1"/>
  <c r="AW574" i="1" s="1"/>
  <c r="AJ366" i="1"/>
  <c r="AJ574" i="1" s="1"/>
  <c r="CL366" i="1"/>
  <c r="CL574" i="1" s="1"/>
  <c r="FB352" i="1"/>
  <c r="FB560" i="1" s="1"/>
  <c r="DT337" i="1"/>
  <c r="DT545" i="1" s="1"/>
  <c r="EQ337" i="1"/>
  <c r="EQ545" i="1" s="1"/>
  <c r="EP306" i="1"/>
  <c r="EP514" i="1" s="1"/>
  <c r="DB337" i="1"/>
  <c r="DB545" i="1" s="1"/>
  <c r="FE306" i="1"/>
  <c r="FE514" i="1" s="1"/>
  <c r="DW337" i="1"/>
  <c r="DW545" i="1" s="1"/>
  <c r="ET337" i="1"/>
  <c r="ET545" i="1" s="1"/>
  <c r="EN337" i="1"/>
  <c r="EN545" i="1" s="1"/>
  <c r="EG337" i="1"/>
  <c r="EG545" i="1" s="1"/>
  <c r="DN306" i="1"/>
  <c r="DN514" i="1" s="1"/>
  <c r="FC306" i="1"/>
  <c r="FC514" i="1" s="1"/>
  <c r="EZ306" i="1"/>
  <c r="EZ514" i="1" s="1"/>
  <c r="CY306" i="1"/>
  <c r="CY514" i="1" s="1"/>
  <c r="CW306" i="1"/>
  <c r="CW514" i="1" s="1"/>
  <c r="DL277" i="1"/>
  <c r="DL485" i="1" s="1"/>
  <c r="EJ261" i="1"/>
  <c r="EJ469" i="1" s="1"/>
  <c r="DR277" i="1"/>
  <c r="DR485" i="1" s="1"/>
  <c r="EH261" i="1"/>
  <c r="EH469" i="1" s="1"/>
  <c r="CM304" i="1"/>
  <c r="CM512" i="1" s="1"/>
  <c r="DA304" i="1"/>
  <c r="DA512" i="1" s="1"/>
  <c r="DM304" i="1"/>
  <c r="DM512" i="1" s="1"/>
  <c r="EI304" i="1"/>
  <c r="EI512" i="1" s="1"/>
  <c r="CU304" i="1"/>
  <c r="CU512" i="1" s="1"/>
  <c r="EN304" i="1"/>
  <c r="EN512" i="1" s="1"/>
  <c r="DF304" i="1"/>
  <c r="DF512" i="1" s="1"/>
  <c r="EU277" i="1"/>
  <c r="EU485" i="1" s="1"/>
  <c r="ET277" i="1"/>
  <c r="ET485" i="1" s="1"/>
  <c r="DY294" i="1"/>
  <c r="DY502" i="1" s="1"/>
  <c r="ER294" i="1"/>
  <c r="ER502" i="1" s="1"/>
  <c r="FC294" i="1"/>
  <c r="FC502" i="1" s="1"/>
  <c r="CQ294" i="1"/>
  <c r="CQ502" i="1" s="1"/>
  <c r="DH294" i="1"/>
  <c r="DH502" i="1" s="1"/>
  <c r="FE294" i="1"/>
  <c r="FE502" i="1" s="1"/>
  <c r="EJ294" i="1"/>
  <c r="EJ502" i="1" s="1"/>
  <c r="EU294" i="1"/>
  <c r="EU502" i="1" s="1"/>
  <c r="EW294" i="1"/>
  <c r="EW502" i="1" s="1"/>
  <c r="EG294" i="1"/>
  <c r="EG502" i="1" s="1"/>
  <c r="EB294" i="1"/>
  <c r="EB502" i="1" s="1"/>
  <c r="EM294" i="1"/>
  <c r="EM502" i="1" s="1"/>
  <c r="DQ294" i="1"/>
  <c r="DQ502" i="1" s="1"/>
  <c r="DA294" i="1"/>
  <c r="DA502" i="1" s="1"/>
  <c r="DT294" i="1"/>
  <c r="DT502" i="1" s="1"/>
  <c r="EE294" i="1"/>
  <c r="EE502" i="1" s="1"/>
  <c r="EV294" i="1"/>
  <c r="EV502" i="1" s="1"/>
  <c r="EF294" i="1"/>
  <c r="EF502" i="1" s="1"/>
  <c r="DL294" i="1"/>
  <c r="DL502" i="1" s="1"/>
  <c r="DW294" i="1"/>
  <c r="DW502" i="1" s="1"/>
  <c r="DP294" i="1"/>
  <c r="DP502" i="1" s="1"/>
  <c r="CZ294" i="1"/>
  <c r="CZ502" i="1" s="1"/>
  <c r="DD294" i="1"/>
  <c r="DD502" i="1" s="1"/>
  <c r="DO294" i="1"/>
  <c r="DO502" i="1" s="1"/>
  <c r="EO294" i="1"/>
  <c r="EO502" i="1" s="1"/>
  <c r="FD294" i="1"/>
  <c r="FD502" i="1" s="1"/>
  <c r="CV294" i="1"/>
  <c r="CV502" i="1" s="1"/>
  <c r="DG294" i="1"/>
  <c r="DG502" i="1" s="1"/>
  <c r="DI294" i="1"/>
  <c r="DI502" i="1" s="1"/>
  <c r="DX294" i="1"/>
  <c r="DX502" i="1" s="1"/>
  <c r="DA219" i="1"/>
  <c r="DA427" i="1" s="1"/>
  <c r="DC219" i="1"/>
  <c r="DC427" i="1" s="1"/>
  <c r="EJ413" i="1"/>
  <c r="EJ621" i="1" s="1"/>
  <c r="DC413" i="1"/>
  <c r="DC621" i="1" s="1"/>
  <c r="DL413" i="1"/>
  <c r="DL621" i="1" s="1"/>
  <c r="CU413" i="1"/>
  <c r="CU621" i="1" s="1"/>
  <c r="DB413" i="1"/>
  <c r="DB621" i="1" s="1"/>
  <c r="DI413" i="1"/>
  <c r="DI621" i="1" s="1"/>
  <c r="DX413" i="1"/>
  <c r="DX621" i="1" s="1"/>
  <c r="CQ413" i="1"/>
  <c r="CQ621" i="1" s="1"/>
  <c r="EE352" i="1"/>
  <c r="EE560" i="1" s="1"/>
  <c r="W366" i="1"/>
  <c r="W574" i="1" s="1"/>
  <c r="CA366" i="1"/>
  <c r="CA574" i="1" s="1"/>
  <c r="BL366" i="1"/>
  <c r="BL574" i="1" s="1"/>
  <c r="AQ366" i="1"/>
  <c r="AQ574" i="1" s="1"/>
  <c r="DM352" i="1"/>
  <c r="DM560" i="1" s="1"/>
  <c r="DD352" i="1"/>
  <c r="DD560" i="1" s="1"/>
  <c r="DO390" i="1"/>
  <c r="DO598" i="1" s="1"/>
  <c r="DC352" i="1"/>
  <c r="DC560" i="1" s="1"/>
  <c r="DB352" i="1"/>
  <c r="DB560" i="1" s="1"/>
  <c r="DN390" i="1"/>
  <c r="DN598" i="1" s="1"/>
  <c r="DP390" i="1"/>
  <c r="DP598" i="1" s="1"/>
  <c r="DQ390" i="1"/>
  <c r="DQ598" i="1" s="1"/>
  <c r="DR390" i="1"/>
  <c r="DR598" i="1" s="1"/>
  <c r="DT390" i="1"/>
  <c r="DT598" i="1" s="1"/>
  <c r="DU390" i="1"/>
  <c r="DU598" i="1" s="1"/>
  <c r="DV390" i="1"/>
  <c r="DV598" i="1" s="1"/>
  <c r="DC390" i="1"/>
  <c r="DC598" i="1" s="1"/>
  <c r="EW352" i="1"/>
  <c r="EW560" i="1" s="1"/>
  <c r="DH352" i="1"/>
  <c r="DH560" i="1" s="1"/>
  <c r="DM337" i="1"/>
  <c r="DM545" i="1" s="1"/>
  <c r="EJ306" i="1"/>
  <c r="EJ514" i="1" s="1"/>
  <c r="BI366" i="1"/>
  <c r="BI574" i="1" s="1"/>
  <c r="BM366" i="1"/>
  <c r="BM574" i="1" s="1"/>
  <c r="BA366" i="1"/>
  <c r="BA574" i="1" s="1"/>
  <c r="CP352" i="1"/>
  <c r="CP560" i="1" s="1"/>
  <c r="DL337" i="1"/>
  <c r="DL545" i="1" s="1"/>
  <c r="EI337" i="1"/>
  <c r="EI545" i="1" s="1"/>
  <c r="EH306" i="1"/>
  <c r="EH514" i="1" s="1"/>
  <c r="FF337" i="1"/>
  <c r="FF545" i="1" s="1"/>
  <c r="CT337" i="1"/>
  <c r="CT545" i="1" s="1"/>
  <c r="EU306" i="1"/>
  <c r="EU514" i="1" s="1"/>
  <c r="CP337" i="1"/>
  <c r="CP545" i="1" s="1"/>
  <c r="FB337" i="1"/>
  <c r="FB545" i="1" s="1"/>
  <c r="EV337" i="1"/>
  <c r="EV545" i="1" s="1"/>
  <c r="EO337" i="1"/>
  <c r="EO545" i="1" s="1"/>
  <c r="DC306" i="1"/>
  <c r="DC514" i="1" s="1"/>
  <c r="ES306" i="1"/>
  <c r="ES514" i="1" s="1"/>
  <c r="AW344" i="1"/>
  <c r="AW552" i="1" s="1"/>
  <c r="AI344" i="1"/>
  <c r="AI552" i="1" s="1"/>
  <c r="FB306" i="1"/>
  <c r="FB514" i="1" s="1"/>
  <c r="CO306" i="1"/>
  <c r="CO514" i="1" s="1"/>
  <c r="DD277" i="1"/>
  <c r="DD485" i="1" s="1"/>
  <c r="EB261" i="1"/>
  <c r="EB469" i="1" s="1"/>
  <c r="DJ277" i="1"/>
  <c r="DJ485" i="1" s="1"/>
  <c r="DZ261" i="1"/>
  <c r="DZ469" i="1" s="1"/>
  <c r="CY304" i="1"/>
  <c r="CY512" i="1" s="1"/>
  <c r="DK304" i="1"/>
  <c r="DK512" i="1" s="1"/>
  <c r="DX304" i="1"/>
  <c r="DX512" i="1" s="1"/>
  <c r="EU304" i="1"/>
  <c r="EU512" i="1" s="1"/>
  <c r="DG304" i="1"/>
  <c r="DG512" i="1" s="1"/>
  <c r="CV304" i="1"/>
  <c r="CV512" i="1" s="1"/>
  <c r="DV304" i="1"/>
  <c r="DV512" i="1" s="1"/>
  <c r="EN277" i="1"/>
  <c r="EN485" i="1" s="1"/>
  <c r="DU261" i="1"/>
  <c r="DU469" i="1" s="1"/>
  <c r="BN240" i="1"/>
  <c r="BN448" i="1" s="1"/>
  <c r="BJ240" i="1"/>
  <c r="BJ448" i="1" s="1"/>
  <c r="BV240" i="1"/>
  <c r="BV448" i="1" s="1"/>
  <c r="BR240" i="1"/>
  <c r="BR448" i="1" s="1"/>
  <c r="CD240" i="1"/>
  <c r="CD448" i="1" s="1"/>
  <c r="BZ240" i="1"/>
  <c r="BZ448" i="1" s="1"/>
  <c r="T240" i="1"/>
  <c r="T448" i="1" s="1"/>
  <c r="CL240" i="1"/>
  <c r="CL448" i="1" s="1"/>
  <c r="N240" i="1"/>
  <c r="N448" i="1" s="1"/>
  <c r="CH240" i="1"/>
  <c r="CH448" i="1" s="1"/>
  <c r="AF240" i="1"/>
  <c r="AF448" i="1" s="1"/>
  <c r="Z240" i="1"/>
  <c r="Z448" i="1" s="1"/>
  <c r="AP240" i="1"/>
  <c r="AP448" i="1" s="1"/>
  <c r="AL240" i="1"/>
  <c r="AL448" i="1" s="1"/>
  <c r="AX240" i="1"/>
  <c r="AX448" i="1" s="1"/>
  <c r="AT240" i="1"/>
  <c r="AT448" i="1" s="1"/>
  <c r="DY251" i="1"/>
  <c r="DY459" i="1" s="1"/>
  <c r="EO251" i="1"/>
  <c r="EO459" i="1" s="1"/>
  <c r="DA251" i="1"/>
  <c r="DA459" i="1" s="1"/>
  <c r="FA251" i="1"/>
  <c r="FA459" i="1" s="1"/>
  <c r="FD251" i="1"/>
  <c r="FD459" i="1" s="1"/>
  <c r="CR251" i="1"/>
  <c r="CR459" i="1" s="1"/>
  <c r="CX251" i="1"/>
  <c r="CX459" i="1" s="1"/>
  <c r="DO251" i="1"/>
  <c r="DO459" i="1" s="1"/>
  <c r="EX251" i="1"/>
  <c r="EX459" i="1" s="1"/>
  <c r="EA251" i="1"/>
  <c r="EA459" i="1" s="1"/>
  <c r="ER251" i="1"/>
  <c r="ER459" i="1" s="1"/>
  <c r="DU251" i="1"/>
  <c r="DU459" i="1" s="1"/>
  <c r="DQ251" i="1"/>
  <c r="DQ459" i="1" s="1"/>
  <c r="EW251" i="1"/>
  <c r="EW459" i="1" s="1"/>
  <c r="EV251" i="1"/>
  <c r="EV459" i="1" s="1"/>
  <c r="EG251" i="1"/>
  <c r="EG459" i="1" s="1"/>
  <c r="DF251" i="1"/>
  <c r="DF459" i="1" s="1"/>
  <c r="DW251" i="1"/>
  <c r="DW459" i="1" s="1"/>
  <c r="CT251" i="1"/>
  <c r="CT459" i="1" s="1"/>
  <c r="FF251" i="1"/>
  <c r="FF459" i="1" s="1"/>
  <c r="EI251" i="1"/>
  <c r="EI459" i="1" s="1"/>
  <c r="CN251" i="1"/>
  <c r="CN459" i="1" s="1"/>
  <c r="EZ251" i="1"/>
  <c r="EZ459" i="1" s="1"/>
  <c r="EC251" i="1"/>
  <c r="EC459" i="1" s="1"/>
  <c r="CS251" i="1"/>
  <c r="CS459" i="1" s="1"/>
  <c r="EN251" i="1"/>
  <c r="EN459" i="1" s="1"/>
  <c r="DN251" i="1"/>
  <c r="DN459" i="1" s="1"/>
  <c r="EE251" i="1"/>
  <c r="EE459" i="1" s="1"/>
  <c r="DB251" i="1"/>
  <c r="DB459" i="1" s="1"/>
  <c r="EQ251" i="1"/>
  <c r="EQ459" i="1" s="1"/>
  <c r="CV251" i="1"/>
  <c r="CV459" i="1" s="1"/>
  <c r="EK251" i="1"/>
  <c r="EK459" i="1" s="1"/>
  <c r="DI251" i="1"/>
  <c r="DI459" i="1" s="1"/>
  <c r="EF251" i="1"/>
  <c r="EF459" i="1" s="1"/>
  <c r="DV251" i="1"/>
  <c r="DV459" i="1" s="1"/>
  <c r="EM251" i="1"/>
  <c r="EM459" i="1" s="1"/>
  <c r="DJ251" i="1"/>
  <c r="DJ459" i="1" s="1"/>
  <c r="CM251" i="1"/>
  <c r="CM459" i="1" s="1"/>
  <c r="EY251" i="1"/>
  <c r="EY459" i="1" s="1"/>
  <c r="DD251" i="1"/>
  <c r="DD459" i="1" s="1"/>
  <c r="ES251" i="1"/>
  <c r="ES459" i="1" s="1"/>
  <c r="FE251" i="1"/>
  <c r="FE459" i="1" s="1"/>
  <c r="DX251" i="1"/>
  <c r="DX459" i="1" s="1"/>
  <c r="ED251" i="1"/>
  <c r="ED459" i="1" s="1"/>
  <c r="EU251" i="1"/>
  <c r="EU459" i="1" s="1"/>
  <c r="DR251" i="1"/>
  <c r="DR459" i="1" s="1"/>
  <c r="CU251" i="1"/>
  <c r="CU459" i="1" s="1"/>
  <c r="DL251" i="1"/>
  <c r="DL459" i="1" s="1"/>
  <c r="CO251" i="1"/>
  <c r="CO459" i="1" s="1"/>
  <c r="DP251" i="1"/>
  <c r="DP459" i="1" s="1"/>
  <c r="EL251" i="1"/>
  <c r="EL459" i="1" s="1"/>
  <c r="CQ251" i="1"/>
  <c r="CQ459" i="1" s="1"/>
  <c r="FC251" i="1"/>
  <c r="FC459" i="1" s="1"/>
  <c r="DZ251" i="1"/>
  <c r="DZ459" i="1" s="1"/>
  <c r="DC251" i="1"/>
  <c r="DC459" i="1" s="1"/>
  <c r="DT251" i="1"/>
  <c r="DT459" i="1" s="1"/>
  <c r="CW251" i="1"/>
  <c r="CW459" i="1" s="1"/>
  <c r="DH251" i="1"/>
  <c r="DH459" i="1" s="1"/>
  <c r="ET251" i="1"/>
  <c r="ET459" i="1" s="1"/>
  <c r="CY251" i="1"/>
  <c r="CY459" i="1" s="1"/>
  <c r="EH251" i="1"/>
  <c r="EH459" i="1" s="1"/>
  <c r="DK251" i="1"/>
  <c r="DK459" i="1" s="1"/>
  <c r="EB251" i="1"/>
  <c r="EB459" i="1" s="1"/>
  <c r="DE251" i="1"/>
  <c r="DE459" i="1" s="1"/>
  <c r="DT413" i="1"/>
  <c r="DT621" i="1" s="1"/>
  <c r="EY413" i="1"/>
  <c r="EY621" i="1" s="1"/>
  <c r="CM413" i="1"/>
  <c r="CM621" i="1" s="1"/>
  <c r="FF413" i="1"/>
  <c r="FF621" i="1" s="1"/>
  <c r="CT413" i="1"/>
  <c r="CT621" i="1" s="1"/>
  <c r="DA413" i="1"/>
  <c r="DA621" i="1" s="1"/>
  <c r="DH413" i="1"/>
  <c r="DH621" i="1" s="1"/>
  <c r="DW352" i="1"/>
  <c r="DW560" i="1" s="1"/>
  <c r="AI366" i="1"/>
  <c r="AI574" i="1" s="1"/>
  <c r="O366" i="1"/>
  <c r="O574" i="1" s="1"/>
  <c r="CI366" i="1"/>
  <c r="CI574" i="1" s="1"/>
  <c r="BT366" i="1"/>
  <c r="BT574" i="1" s="1"/>
  <c r="AY366" i="1"/>
  <c r="AY574" i="1" s="1"/>
  <c r="DE352" i="1"/>
  <c r="DE560" i="1" s="1"/>
  <c r="CV352" i="1"/>
  <c r="CV560" i="1" s="1"/>
  <c r="CU352" i="1"/>
  <c r="CU560" i="1" s="1"/>
  <c r="FF352" i="1"/>
  <c r="FF560" i="1" s="1"/>
  <c r="CT352" i="1"/>
  <c r="CT560" i="1" s="1"/>
  <c r="DW390" i="1"/>
  <c r="DW598" i="1" s="1"/>
  <c r="DY390" i="1"/>
  <c r="DY598" i="1" s="1"/>
  <c r="DZ390" i="1"/>
  <c r="DZ598" i="1" s="1"/>
  <c r="EB390" i="1"/>
  <c r="EB598" i="1" s="1"/>
  <c r="EC390" i="1"/>
  <c r="EC598" i="1" s="1"/>
  <c r="ED390" i="1"/>
  <c r="ED598" i="1" s="1"/>
  <c r="EE390" i="1"/>
  <c r="EE598" i="1" s="1"/>
  <c r="DK390" i="1"/>
  <c r="DK598" i="1" s="1"/>
  <c r="EO352" i="1"/>
  <c r="EO560" i="1" s="1"/>
  <c r="CZ352" i="1"/>
  <c r="CZ560" i="1" s="1"/>
  <c r="DE337" i="1"/>
  <c r="DE545" i="1" s="1"/>
  <c r="EB306" i="1"/>
  <c r="EB514" i="1" s="1"/>
  <c r="BY366" i="1"/>
  <c r="BY574" i="1" s="1"/>
  <c r="CC366" i="1"/>
  <c r="CC574" i="1" s="1"/>
  <c r="BQ366" i="1"/>
  <c r="BQ574" i="1" s="1"/>
  <c r="DD337" i="1"/>
  <c r="DD545" i="1" s="1"/>
  <c r="EA337" i="1"/>
  <c r="EA545" i="1" s="1"/>
  <c r="DZ306" i="1"/>
  <c r="DZ514" i="1" s="1"/>
  <c r="EL352" i="1"/>
  <c r="EL560" i="1" s="1"/>
  <c r="EX337" i="1"/>
  <c r="EX545" i="1" s="1"/>
  <c r="EL306" i="1"/>
  <c r="EL514" i="1" s="1"/>
  <c r="EK306" i="1"/>
  <c r="EK514" i="1" s="1"/>
  <c r="CX337" i="1"/>
  <c r="CX545" i="1" s="1"/>
  <c r="CR337" i="1"/>
  <c r="CR545" i="1" s="1"/>
  <c r="FD337" i="1"/>
  <c r="FD545" i="1" s="1"/>
  <c r="EW337" i="1"/>
  <c r="EW545" i="1" s="1"/>
  <c r="CR306" i="1"/>
  <c r="CR514" i="1" s="1"/>
  <c r="EG306" i="1"/>
  <c r="EG514" i="1" s="1"/>
  <c r="AD344" i="1"/>
  <c r="AD552" i="1" s="1"/>
  <c r="EQ306" i="1"/>
  <c r="EQ514" i="1" s="1"/>
  <c r="CO304" i="1"/>
  <c r="CO512" i="1" s="1"/>
  <c r="CV277" i="1"/>
  <c r="CV485" i="1" s="1"/>
  <c r="DT261" i="1"/>
  <c r="DT469" i="1" s="1"/>
  <c r="DB277" i="1"/>
  <c r="DB485" i="1" s="1"/>
  <c r="DR261" i="1"/>
  <c r="DR469" i="1" s="1"/>
  <c r="DI304" i="1"/>
  <c r="DI512" i="1" s="1"/>
  <c r="DW304" i="1"/>
  <c r="DW512" i="1" s="1"/>
  <c r="EH304" i="1"/>
  <c r="EH512" i="1" s="1"/>
  <c r="FE304" i="1"/>
  <c r="FE512" i="1" s="1"/>
  <c r="DQ304" i="1"/>
  <c r="DQ512" i="1" s="1"/>
  <c r="DD304" i="1"/>
  <c r="DD512" i="1" s="1"/>
  <c r="ED304" i="1"/>
  <c r="ED512" i="1" s="1"/>
  <c r="EG277" i="1"/>
  <c r="EG485" i="1" s="1"/>
  <c r="DS251" i="1"/>
  <c r="DS459" i="1" s="1"/>
  <c r="DP261" i="1"/>
  <c r="DP469" i="1" s="1"/>
  <c r="EM261" i="1"/>
  <c r="EM469" i="1" s="1"/>
  <c r="AQ275" i="1"/>
  <c r="AQ483" i="1" s="1"/>
  <c r="BE275" i="1"/>
  <c r="BE483" i="1" s="1"/>
  <c r="BN275" i="1"/>
  <c r="BN483" i="1" s="1"/>
  <c r="DS218" i="1"/>
  <c r="DS426" i="1" s="1"/>
  <c r="EG218" i="1"/>
  <c r="EG426" i="1" s="1"/>
  <c r="EN218" i="1"/>
  <c r="EN426" i="1" s="1"/>
  <c r="ET218" i="1"/>
  <c r="ET426" i="1" s="1"/>
  <c r="EH218" i="1"/>
  <c r="EH426" i="1" s="1"/>
  <c r="DE218" i="1"/>
  <c r="DE426" i="1" s="1"/>
  <c r="BA270" i="1"/>
  <c r="BA478" i="1" s="1"/>
  <c r="X270" i="1"/>
  <c r="X478" i="1" s="1"/>
  <c r="BR270" i="1"/>
  <c r="BR478" i="1" s="1"/>
  <c r="BP270" i="1"/>
  <c r="BP478" i="1" s="1"/>
  <c r="BC270" i="1"/>
  <c r="BC478" i="1" s="1"/>
  <c r="M270" i="1"/>
  <c r="M478" i="1" s="1"/>
  <c r="BJ270" i="1"/>
  <c r="BJ478" i="1" s="1"/>
  <c r="BX270" i="1"/>
  <c r="BX478" i="1" s="1"/>
  <c r="BK270" i="1"/>
  <c r="BK478" i="1" s="1"/>
  <c r="CG270" i="1"/>
  <c r="CG478" i="1" s="1"/>
  <c r="BB270" i="1"/>
  <c r="BB478" i="1" s="1"/>
  <c r="L270" i="1"/>
  <c r="L478" i="1" s="1"/>
  <c r="CF270" i="1"/>
  <c r="CF478" i="1" s="1"/>
  <c r="BS270" i="1"/>
  <c r="BS478" i="1" s="1"/>
  <c r="AT270" i="1"/>
  <c r="AT478" i="1" s="1"/>
  <c r="W270" i="1"/>
  <c r="W478" i="1" s="1"/>
  <c r="CA270" i="1"/>
  <c r="CA478" i="1" s="1"/>
  <c r="AL270" i="1"/>
  <c r="AL478" i="1" s="1"/>
  <c r="AI270" i="1"/>
  <c r="AI478" i="1" s="1"/>
  <c r="O270" i="1"/>
  <c r="O478" i="1" s="1"/>
  <c r="CI270" i="1"/>
  <c r="CI478" i="1" s="1"/>
  <c r="Z270" i="1"/>
  <c r="Z478" i="1" s="1"/>
  <c r="AR270" i="1"/>
  <c r="AR478" i="1" s="1"/>
  <c r="AA270" i="1"/>
  <c r="AA478" i="1" s="1"/>
  <c r="CH270" i="1"/>
  <c r="CH478" i="1" s="1"/>
  <c r="N270" i="1"/>
  <c r="N478" i="1" s="1"/>
  <c r="AZ270" i="1"/>
  <c r="AZ478" i="1" s="1"/>
  <c r="AM270" i="1"/>
  <c r="AM478" i="1" s="1"/>
  <c r="DD413" i="1"/>
  <c r="DD621" i="1" s="1"/>
  <c r="CV413" i="1"/>
  <c r="CV621" i="1" s="1"/>
  <c r="EQ413" i="1"/>
  <c r="EQ621" i="1" s="1"/>
  <c r="EX413" i="1"/>
  <c r="EX621" i="1" s="1"/>
  <c r="FE413" i="1"/>
  <c r="FE621" i="1" s="1"/>
  <c r="CS413" i="1"/>
  <c r="CS621" i="1" s="1"/>
  <c r="CZ413" i="1"/>
  <c r="CZ621" i="1" s="1"/>
  <c r="BN399" i="1"/>
  <c r="BN607" i="1" s="1"/>
  <c r="DO352" i="1"/>
  <c r="DO560" i="1" s="1"/>
  <c r="CH366" i="1"/>
  <c r="CH574" i="1" s="1"/>
  <c r="AR366" i="1"/>
  <c r="AR574" i="1" s="1"/>
  <c r="AA366" i="1"/>
  <c r="AA574" i="1" s="1"/>
  <c r="CB366" i="1"/>
  <c r="CB574" i="1" s="1"/>
  <c r="BG366" i="1"/>
  <c r="BG574" i="1" s="1"/>
  <c r="CW352" i="1"/>
  <c r="CW560" i="1" s="1"/>
  <c r="EZ352" i="1"/>
  <c r="EZ560" i="1" s="1"/>
  <c r="CN352" i="1"/>
  <c r="CN560" i="1" s="1"/>
  <c r="EY352" i="1"/>
  <c r="EY560" i="1" s="1"/>
  <c r="CM352" i="1"/>
  <c r="CM560" i="1" s="1"/>
  <c r="EX352" i="1"/>
  <c r="EX560" i="1" s="1"/>
  <c r="EF390" i="1"/>
  <c r="EF598" i="1" s="1"/>
  <c r="EH390" i="1"/>
  <c r="EH598" i="1" s="1"/>
  <c r="EJ390" i="1"/>
  <c r="EJ598" i="1" s="1"/>
  <c r="EK390" i="1"/>
  <c r="EK598" i="1" s="1"/>
  <c r="EL390" i="1"/>
  <c r="EL598" i="1" s="1"/>
  <c r="EM390" i="1"/>
  <c r="EM598" i="1" s="1"/>
  <c r="EN390" i="1"/>
  <c r="EN598" i="1" s="1"/>
  <c r="DS390" i="1"/>
  <c r="DS598" i="1" s="1"/>
  <c r="EG352" i="1"/>
  <c r="EG560" i="1" s="1"/>
  <c r="FD352" i="1"/>
  <c r="FD560" i="1" s="1"/>
  <c r="CR352" i="1"/>
  <c r="CR560" i="1" s="1"/>
  <c r="CW337" i="1"/>
  <c r="CW545" i="1" s="1"/>
  <c r="DT306" i="1"/>
  <c r="DT514" i="1" s="1"/>
  <c r="Z366" i="1"/>
  <c r="Z574" i="1" s="1"/>
  <c r="AF366" i="1"/>
  <c r="AF574" i="1" s="1"/>
  <c r="CG366" i="1"/>
  <c r="CG574" i="1" s="1"/>
  <c r="CV337" i="1"/>
  <c r="CV545" i="1" s="1"/>
  <c r="DS337" i="1"/>
  <c r="DS545" i="1" s="1"/>
  <c r="DR306" i="1"/>
  <c r="DR514" i="1" s="1"/>
  <c r="EP337" i="1"/>
  <c r="EP545" i="1" s="1"/>
  <c r="EA306" i="1"/>
  <c r="EA514" i="1" s="1"/>
  <c r="DY306" i="1"/>
  <c r="DY514" i="1" s="1"/>
  <c r="DF337" i="1"/>
  <c r="DF545" i="1" s="1"/>
  <c r="CZ337" i="1"/>
  <c r="CZ545" i="1" s="1"/>
  <c r="CS337" i="1"/>
  <c r="CS545" i="1" s="1"/>
  <c r="FE337" i="1"/>
  <c r="FE545" i="1" s="1"/>
  <c r="DW306" i="1"/>
  <c r="DW514" i="1" s="1"/>
  <c r="AC344" i="1"/>
  <c r="AC552" i="1" s="1"/>
  <c r="M344" i="1"/>
  <c r="M552" i="1" s="1"/>
  <c r="DG337" i="1"/>
  <c r="DG545" i="1" s="1"/>
  <c r="EF306" i="1"/>
  <c r="EF514" i="1" s="1"/>
  <c r="FA306" i="1"/>
  <c r="FA514" i="1" s="1"/>
  <c r="EW306" i="1"/>
  <c r="EW514" i="1" s="1"/>
  <c r="CN277" i="1"/>
  <c r="CN485" i="1" s="1"/>
  <c r="DL261" i="1"/>
  <c r="DL469" i="1" s="1"/>
  <c r="FF277" i="1"/>
  <c r="FF485" i="1" s="1"/>
  <c r="CT277" i="1"/>
  <c r="CT485" i="1" s="1"/>
  <c r="DJ261" i="1"/>
  <c r="DJ469" i="1" s="1"/>
  <c r="DS304" i="1"/>
  <c r="DS512" i="1" s="1"/>
  <c r="EG304" i="1"/>
  <c r="EG512" i="1" s="1"/>
  <c r="ES304" i="1"/>
  <c r="ES512" i="1" s="1"/>
  <c r="CT304" i="1"/>
  <c r="CT512" i="1" s="1"/>
  <c r="EW304" i="1"/>
  <c r="EW512" i="1" s="1"/>
  <c r="DL304" i="1"/>
  <c r="DL512" i="1" s="1"/>
  <c r="DS277" i="1"/>
  <c r="DS485" i="1" s="1"/>
  <c r="BP298" i="1"/>
  <c r="BP506" i="1" s="1"/>
  <c r="AC298" i="1"/>
  <c r="AC506" i="1" s="1"/>
  <c r="AG298" i="1"/>
  <c r="AG506" i="1" s="1"/>
  <c r="CF298" i="1"/>
  <c r="CF506" i="1" s="1"/>
  <c r="AJ298" i="1"/>
  <c r="AJ506" i="1" s="1"/>
  <c r="CJ298" i="1"/>
  <c r="CJ506" i="1" s="1"/>
  <c r="Q298" i="1"/>
  <c r="Q506" i="1" s="1"/>
  <c r="U298" i="1"/>
  <c r="U506" i="1" s="1"/>
  <c r="AZ298" i="1"/>
  <c r="AZ506" i="1" s="1"/>
  <c r="BI298" i="1"/>
  <c r="BI506" i="1" s="1"/>
  <c r="CB298" i="1"/>
  <c r="CB506" i="1" s="1"/>
  <c r="CE298" i="1"/>
  <c r="CE506" i="1" s="1"/>
  <c r="K298" i="1"/>
  <c r="K506" i="1" s="1"/>
  <c r="L298" i="1"/>
  <c r="L506" i="1" s="1"/>
  <c r="X298" i="1"/>
  <c r="X506" i="1" s="1"/>
  <c r="BT298" i="1"/>
  <c r="BT506" i="1" s="1"/>
  <c r="BW298" i="1"/>
  <c r="BW506" i="1" s="1"/>
  <c r="BH298" i="1"/>
  <c r="BH506" i="1" s="1"/>
  <c r="BY298" i="1"/>
  <c r="BY506" i="1" s="1"/>
  <c r="BL298" i="1"/>
  <c r="BL506" i="1" s="1"/>
  <c r="BO298" i="1"/>
  <c r="BO506" i="1" s="1"/>
  <c r="W298" i="1"/>
  <c r="W506" i="1" s="1"/>
  <c r="AS298" i="1"/>
  <c r="AS506" i="1" s="1"/>
  <c r="BD298" i="1"/>
  <c r="BD506" i="1" s="1"/>
  <c r="BG298" i="1"/>
  <c r="BG506" i="1" s="1"/>
  <c r="CG298" i="1"/>
  <c r="CG506" i="1" s="1"/>
  <c r="BX298" i="1"/>
  <c r="BX506" i="1" s="1"/>
  <c r="AV298" i="1"/>
  <c r="AV506" i="1" s="1"/>
  <c r="AY298" i="1"/>
  <c r="AY506" i="1" s="1"/>
  <c r="BA298" i="1"/>
  <c r="BA506" i="1" s="1"/>
  <c r="AR298" i="1"/>
  <c r="AR506" i="1" s="1"/>
  <c r="EE261" i="1"/>
  <c r="EE469" i="1" s="1"/>
  <c r="EY261" i="1"/>
  <c r="EY469" i="1" s="1"/>
  <c r="CM261" i="1"/>
  <c r="CM469" i="1" s="1"/>
  <c r="DA261" i="1"/>
  <c r="DA469" i="1" s="1"/>
  <c r="DH261" i="1"/>
  <c r="DH469" i="1" s="1"/>
  <c r="DM261" i="1"/>
  <c r="DM469" i="1" s="1"/>
  <c r="FC261" i="1"/>
  <c r="FC469" i="1" s="1"/>
  <c r="CX261" i="1"/>
  <c r="CX469" i="1" s="1"/>
  <c r="CY261" i="1"/>
  <c r="CY469" i="1" s="1"/>
  <c r="EQ261" i="1"/>
  <c r="EQ469" i="1" s="1"/>
  <c r="FE261" i="1"/>
  <c r="FE469" i="1" s="1"/>
  <c r="CS261" i="1"/>
  <c r="CS469" i="1" s="1"/>
  <c r="CZ261" i="1"/>
  <c r="CZ469" i="1" s="1"/>
  <c r="DE261" i="1"/>
  <c r="DE469" i="1" s="1"/>
  <c r="EZ261" i="1"/>
  <c r="EZ469" i="1" s="1"/>
  <c r="ED261" i="1"/>
  <c r="ED469" i="1" s="1"/>
  <c r="EI261" i="1"/>
  <c r="EI469" i="1" s="1"/>
  <c r="EW261" i="1"/>
  <c r="EW469" i="1" s="1"/>
  <c r="FD261" i="1"/>
  <c r="FD469" i="1" s="1"/>
  <c r="CR261" i="1"/>
  <c r="CR469" i="1" s="1"/>
  <c r="CW261" i="1"/>
  <c r="CW469" i="1" s="1"/>
  <c r="DO261" i="1"/>
  <c r="DO469" i="1" s="1"/>
  <c r="CP261" i="1"/>
  <c r="CP469" i="1" s="1"/>
  <c r="EA261" i="1"/>
  <c r="EA469" i="1" s="1"/>
  <c r="EO261" i="1"/>
  <c r="EO469" i="1" s="1"/>
  <c r="EV261" i="1"/>
  <c r="EV469" i="1" s="1"/>
  <c r="FA261" i="1"/>
  <c r="FA469" i="1" s="1"/>
  <c r="CO261" i="1"/>
  <c r="CO469" i="1" s="1"/>
  <c r="DN261" i="1"/>
  <c r="DN469" i="1" s="1"/>
  <c r="EU261" i="1"/>
  <c r="EU469" i="1" s="1"/>
  <c r="DV261" i="1"/>
  <c r="DV469" i="1" s="1"/>
  <c r="DS261" i="1"/>
  <c r="DS469" i="1" s="1"/>
  <c r="EG261" i="1"/>
  <c r="EG469" i="1" s="1"/>
  <c r="EN261" i="1"/>
  <c r="EN469" i="1" s="1"/>
  <c r="ES261" i="1"/>
  <c r="ES469" i="1" s="1"/>
  <c r="DF261" i="1"/>
  <c r="DF469" i="1" s="1"/>
  <c r="ET261" i="1"/>
  <c r="ET469" i="1" s="1"/>
  <c r="FB261" i="1"/>
  <c r="FB469" i="1" s="1"/>
  <c r="DK261" i="1"/>
  <c r="DK469" i="1" s="1"/>
  <c r="DY261" i="1"/>
  <c r="DY469" i="1" s="1"/>
  <c r="EF261" i="1"/>
  <c r="EF469" i="1" s="1"/>
  <c r="EK261" i="1"/>
  <c r="EK469" i="1" s="1"/>
  <c r="EL261" i="1"/>
  <c r="EL469" i="1" s="1"/>
  <c r="DC261" i="1"/>
  <c r="DC469" i="1" s="1"/>
  <c r="DQ261" i="1"/>
  <c r="DQ469" i="1" s="1"/>
  <c r="DX261" i="1"/>
  <c r="DX469" i="1" s="1"/>
  <c r="EC261" i="1"/>
  <c r="EC469" i="1" s="1"/>
  <c r="CQ261" i="1"/>
  <c r="CQ469" i="1" s="1"/>
  <c r="ET304" i="1"/>
  <c r="ET512" i="1" s="1"/>
  <c r="EZ304" i="1"/>
  <c r="EZ512" i="1" s="1"/>
  <c r="CN304" i="1"/>
  <c r="CN512" i="1" s="1"/>
  <c r="EM304" i="1"/>
  <c r="EM512" i="1" s="1"/>
  <c r="DZ304" i="1"/>
  <c r="DZ512" i="1" s="1"/>
  <c r="DO304" i="1"/>
  <c r="DO512" i="1" s="1"/>
  <c r="EL304" i="1"/>
  <c r="EL512" i="1" s="1"/>
  <c r="ER304" i="1"/>
  <c r="ER512" i="1" s="1"/>
  <c r="EX304" i="1"/>
  <c r="EX512" i="1" s="1"/>
  <c r="EA304" i="1"/>
  <c r="EA512" i="1" s="1"/>
  <c r="DP304" i="1"/>
  <c r="DP512" i="1" s="1"/>
  <c r="EP304" i="1"/>
  <c r="EP512" i="1" s="1"/>
  <c r="DN304" i="1"/>
  <c r="DN512" i="1" s="1"/>
  <c r="DT304" i="1"/>
  <c r="DT512" i="1" s="1"/>
  <c r="CZ304" i="1"/>
  <c r="CZ512" i="1" s="1"/>
  <c r="DU304" i="1"/>
  <c r="DU512" i="1" s="1"/>
  <c r="DJ304" i="1"/>
  <c r="DJ512" i="1" s="1"/>
  <c r="CN413" i="1"/>
  <c r="CN621" i="1" s="1"/>
  <c r="EI413" i="1"/>
  <c r="EI621" i="1" s="1"/>
  <c r="EP413" i="1"/>
  <c r="EP621" i="1" s="1"/>
  <c r="EW413" i="1"/>
  <c r="EW621" i="1" s="1"/>
  <c r="CR413" i="1"/>
  <c r="CR621" i="1" s="1"/>
  <c r="EP363" i="1"/>
  <c r="EP571" i="1" s="1"/>
  <c r="EZ390" i="1"/>
  <c r="EZ598" i="1" s="1"/>
  <c r="DG352" i="1"/>
  <c r="DG560" i="1" s="1"/>
  <c r="BR366" i="1"/>
  <c r="BR574" i="1" s="1"/>
  <c r="AZ366" i="1"/>
  <c r="AZ574" i="1" s="1"/>
  <c r="AM366" i="1"/>
  <c r="AM574" i="1" s="1"/>
  <c r="Q366" i="1"/>
  <c r="Q574" i="1" s="1"/>
  <c r="CJ366" i="1"/>
  <c r="CJ574" i="1" s="1"/>
  <c r="BO366" i="1"/>
  <c r="BO574" i="1" s="1"/>
  <c r="FA352" i="1"/>
  <c r="FA560" i="1" s="1"/>
  <c r="CO352" i="1"/>
  <c r="CO560" i="1" s="1"/>
  <c r="ER352" i="1"/>
  <c r="ER560" i="1" s="1"/>
  <c r="EQ352" i="1"/>
  <c r="EQ560" i="1" s="1"/>
  <c r="EP352" i="1"/>
  <c r="EP560" i="1" s="1"/>
  <c r="EO390" i="1"/>
  <c r="EO598" i="1" s="1"/>
  <c r="ER390" i="1"/>
  <c r="ER598" i="1" s="1"/>
  <c r="ES390" i="1"/>
  <c r="ES598" i="1" s="1"/>
  <c r="ET390" i="1"/>
  <c r="ET598" i="1" s="1"/>
  <c r="EU390" i="1"/>
  <c r="EU598" i="1" s="1"/>
  <c r="EV390" i="1"/>
  <c r="EV598" i="1" s="1"/>
  <c r="EW390" i="1"/>
  <c r="EW598" i="1" s="1"/>
  <c r="EA390" i="1"/>
  <c r="EA598" i="1" s="1"/>
  <c r="DY352" i="1"/>
  <c r="DY560" i="1" s="1"/>
  <c r="EV352" i="1"/>
  <c r="EV560" i="1" s="1"/>
  <c r="CO337" i="1"/>
  <c r="CO545" i="1" s="1"/>
  <c r="DL306" i="1"/>
  <c r="DL514" i="1" s="1"/>
  <c r="AT366" i="1"/>
  <c r="AT574" i="1" s="1"/>
  <c r="AX366" i="1"/>
  <c r="AX574" i="1" s="1"/>
  <c r="T366" i="1"/>
  <c r="T574" i="1" s="1"/>
  <c r="EZ337" i="1"/>
  <c r="EZ545" i="1" s="1"/>
  <c r="CN337" i="1"/>
  <c r="CN545" i="1" s="1"/>
  <c r="DK337" i="1"/>
  <c r="DK545" i="1" s="1"/>
  <c r="DJ306" i="1"/>
  <c r="DJ514" i="1" s="1"/>
  <c r="EH337" i="1"/>
  <c r="EH545" i="1" s="1"/>
  <c r="DP306" i="1"/>
  <c r="DP514" i="1" s="1"/>
  <c r="DO306" i="1"/>
  <c r="DO514" i="1" s="1"/>
  <c r="DN337" i="1"/>
  <c r="DN545" i="1" s="1"/>
  <c r="DH337" i="1"/>
  <c r="DH545" i="1" s="1"/>
  <c r="DA337" i="1"/>
  <c r="DA545" i="1" s="1"/>
  <c r="FD306" i="1"/>
  <c r="FD514" i="1" s="1"/>
  <c r="DM306" i="1"/>
  <c r="DM514" i="1" s="1"/>
  <c r="CC344" i="1"/>
  <c r="CC552" i="1" s="1"/>
  <c r="BT344" i="1"/>
  <c r="BT552" i="1" s="1"/>
  <c r="DV306" i="1"/>
  <c r="DV514" i="1" s="1"/>
  <c r="EO306" i="1"/>
  <c r="EO514" i="1" s="1"/>
  <c r="EM306" i="1"/>
  <c r="EM514" i="1" s="1"/>
  <c r="ER277" i="1"/>
  <c r="ER485" i="1" s="1"/>
  <c r="DD261" i="1"/>
  <c r="DD469" i="1" s="1"/>
  <c r="FA304" i="1"/>
  <c r="FA512" i="1" s="1"/>
  <c r="EX277" i="1"/>
  <c r="EX485" i="1" s="1"/>
  <c r="DB261" i="1"/>
  <c r="DB469" i="1" s="1"/>
  <c r="EE304" i="1"/>
  <c r="EE512" i="1" s="1"/>
  <c r="EQ304" i="1"/>
  <c r="EQ512" i="1" s="1"/>
  <c r="FD304" i="1"/>
  <c r="FD512" i="1" s="1"/>
  <c r="DE304" i="1"/>
  <c r="DE512" i="1" s="1"/>
  <c r="CW304" i="1"/>
  <c r="CW512" i="1" s="1"/>
  <c r="EB304" i="1"/>
  <c r="EB512" i="1" s="1"/>
  <c r="CU261" i="1"/>
  <c r="CU469" i="1" s="1"/>
  <c r="DG251" i="1"/>
  <c r="DG459" i="1" s="1"/>
  <c r="FB251" i="1"/>
  <c r="FB459" i="1" s="1"/>
  <c r="BX247" i="1"/>
  <c r="BX455" i="1" s="1"/>
  <c r="BT247" i="1"/>
  <c r="BT455" i="1" s="1"/>
  <c r="BZ247" i="1"/>
  <c r="BZ455" i="1" s="1"/>
  <c r="BQ247" i="1"/>
  <c r="BQ455" i="1" s="1"/>
  <c r="L247" i="1"/>
  <c r="L455" i="1" s="1"/>
  <c r="AP247" i="1"/>
  <c r="AP455" i="1" s="1"/>
  <c r="BG247" i="1"/>
  <c r="BG455" i="1" s="1"/>
  <c r="BS247" i="1"/>
  <c r="BS455" i="1" s="1"/>
  <c r="BM247" i="1"/>
  <c r="BM455" i="1" s="1"/>
  <c r="AI247" i="1"/>
  <c r="AI455" i="1" s="1"/>
  <c r="BL247" i="1"/>
  <c r="BL455" i="1" s="1"/>
  <c r="BR247" i="1"/>
  <c r="BR455" i="1" s="1"/>
  <c r="AZ247" i="1"/>
  <c r="AZ455" i="1" s="1"/>
  <c r="AJ247" i="1"/>
  <c r="AJ455" i="1" s="1"/>
  <c r="AX247" i="1"/>
  <c r="AX455" i="1" s="1"/>
  <c r="BO247" i="1"/>
  <c r="BO455" i="1" s="1"/>
  <c r="CA247" i="1"/>
  <c r="CA455" i="1" s="1"/>
  <c r="BU247" i="1"/>
  <c r="BU455" i="1" s="1"/>
  <c r="BP247" i="1"/>
  <c r="BP455" i="1" s="1"/>
  <c r="BD247" i="1"/>
  <c r="BD455" i="1" s="1"/>
  <c r="BJ247" i="1"/>
  <c r="BJ455" i="1" s="1"/>
  <c r="CF247" i="1"/>
  <c r="CF455" i="1" s="1"/>
  <c r="W247" i="1"/>
  <c r="W455" i="1" s="1"/>
  <c r="BF247" i="1"/>
  <c r="BF455" i="1" s="1"/>
  <c r="BW247" i="1"/>
  <c r="BW455" i="1" s="1"/>
  <c r="O247" i="1"/>
  <c r="O455" i="1" s="1"/>
  <c r="CI247" i="1"/>
  <c r="CI455" i="1" s="1"/>
  <c r="CC247" i="1"/>
  <c r="CC455" i="1" s="1"/>
  <c r="AV247" i="1"/>
  <c r="AV455" i="1" s="1"/>
  <c r="BB247" i="1"/>
  <c r="BB455" i="1" s="1"/>
  <c r="BH247" i="1"/>
  <c r="BH455" i="1" s="1"/>
  <c r="X247" i="1"/>
  <c r="X455" i="1" s="1"/>
  <c r="BN247" i="1"/>
  <c r="BN455" i="1" s="1"/>
  <c r="K247" i="1"/>
  <c r="K455" i="1" s="1"/>
  <c r="CE247" i="1"/>
  <c r="CE455" i="1" s="1"/>
  <c r="AA247" i="1"/>
  <c r="AA455" i="1" s="1"/>
  <c r="R247" i="1"/>
  <c r="R455" i="1" s="1"/>
  <c r="CK247" i="1"/>
  <c r="CK455" i="1" s="1"/>
  <c r="AR247" i="1"/>
  <c r="AR455" i="1" s="1"/>
  <c r="AN247" i="1"/>
  <c r="AN455" i="1" s="1"/>
  <c r="AT247" i="1"/>
  <c r="AT455" i="1" s="1"/>
  <c r="AS247" i="1"/>
  <c r="AS455" i="1" s="1"/>
  <c r="BI247" i="1"/>
  <c r="BI455" i="1" s="1"/>
  <c r="BV247" i="1"/>
  <c r="BV455" i="1" s="1"/>
  <c r="U247" i="1"/>
  <c r="U455" i="1" s="1"/>
  <c r="AM247" i="1"/>
  <c r="AM455" i="1" s="1"/>
  <c r="AD247" i="1"/>
  <c r="AD455" i="1" s="1"/>
  <c r="AC247" i="1"/>
  <c r="AC455" i="1" s="1"/>
  <c r="AL247" i="1"/>
  <c r="AL455" i="1" s="1"/>
  <c r="BY247" i="1"/>
  <c r="BY455" i="1" s="1"/>
  <c r="M247" i="1"/>
  <c r="M455" i="1" s="1"/>
  <c r="CD247" i="1"/>
  <c r="CD455" i="1" s="1"/>
  <c r="AG247" i="1"/>
  <c r="AG455" i="1" s="1"/>
  <c r="AU247" i="1"/>
  <c r="AU455" i="1" s="1"/>
  <c r="AO247" i="1"/>
  <c r="AO455" i="1" s="1"/>
  <c r="CJ247" i="1"/>
  <c r="CJ455" i="1" s="1"/>
  <c r="Q247" i="1"/>
  <c r="Q455" i="1" s="1"/>
  <c r="Z247" i="1"/>
  <c r="Z455" i="1" s="1"/>
  <c r="BA247" i="1"/>
  <c r="BA455" i="1" s="1"/>
  <c r="T247" i="1"/>
  <c r="T455" i="1" s="1"/>
  <c r="CL247" i="1"/>
  <c r="CL455" i="1" s="1"/>
  <c r="AQ247" i="1"/>
  <c r="AQ455" i="1" s="1"/>
  <c r="BC247" i="1"/>
  <c r="BC455" i="1" s="1"/>
  <c r="AW247" i="1"/>
  <c r="AW455" i="1" s="1"/>
  <c r="DP286" i="1"/>
  <c r="DP494" i="1" s="1"/>
  <c r="DL286" i="1"/>
  <c r="DL494" i="1" s="1"/>
  <c r="EN286" i="1"/>
  <c r="EN494" i="1" s="1"/>
  <c r="CQ286" i="1"/>
  <c r="CQ494" i="1" s="1"/>
  <c r="CZ286" i="1"/>
  <c r="CZ494" i="1" s="1"/>
  <c r="CV286" i="1"/>
  <c r="CV494" i="1" s="1"/>
  <c r="DX286" i="1"/>
  <c r="DX494" i="1" s="1"/>
  <c r="EW286" i="1"/>
  <c r="EW494" i="1" s="1"/>
  <c r="EU286" i="1"/>
  <c r="EU494" i="1" s="1"/>
  <c r="FE286" i="1"/>
  <c r="FE494" i="1" s="1"/>
  <c r="DH286" i="1"/>
  <c r="DH494" i="1" s="1"/>
  <c r="EG286" i="1"/>
  <c r="EG494" i="1" s="1"/>
  <c r="DT286" i="1"/>
  <c r="DT494" i="1" s="1"/>
  <c r="EE286" i="1"/>
  <c r="EE494" i="1" s="1"/>
  <c r="EO286" i="1"/>
  <c r="EO494" i="1" s="1"/>
  <c r="CR286" i="1"/>
  <c r="CR494" i="1" s="1"/>
  <c r="DQ286" i="1"/>
  <c r="DQ494" i="1" s="1"/>
  <c r="DO286" i="1"/>
  <c r="DO494" i="1" s="1"/>
  <c r="DY286" i="1"/>
  <c r="DY494" i="1" s="1"/>
  <c r="FC286" i="1"/>
  <c r="FC494" i="1" s="1"/>
  <c r="DA286" i="1"/>
  <c r="DA494" i="1" s="1"/>
  <c r="CY286" i="1"/>
  <c r="CY494" i="1" s="1"/>
  <c r="DI286" i="1"/>
  <c r="DI494" i="1" s="1"/>
  <c r="EM286" i="1"/>
  <c r="EM494" i="1" s="1"/>
  <c r="DD286" i="1"/>
  <c r="DD494" i="1" s="1"/>
  <c r="EV286" i="1"/>
  <c r="EV494" i="1" s="1"/>
  <c r="ER286" i="1"/>
  <c r="ER494" i="1" s="1"/>
  <c r="CS286" i="1"/>
  <c r="CS494" i="1" s="1"/>
  <c r="DW286" i="1"/>
  <c r="DW494" i="1" s="1"/>
  <c r="BB229" i="1"/>
  <c r="BB437" i="1" s="1"/>
  <c r="CB229" i="1"/>
  <c r="CB437" i="1" s="1"/>
  <c r="BP229" i="1"/>
  <c r="BP437" i="1" s="1"/>
  <c r="BX229" i="1"/>
  <c r="BX437" i="1" s="1"/>
  <c r="AX229" i="1"/>
  <c r="AX437" i="1" s="1"/>
  <c r="AD229" i="1"/>
  <c r="AD437" i="1" s="1"/>
  <c r="AJ229" i="1"/>
  <c r="AJ437" i="1" s="1"/>
  <c r="BT229" i="1"/>
  <c r="BT437" i="1" s="1"/>
  <c r="AQ229" i="1"/>
  <c r="AQ437" i="1" s="1"/>
  <c r="BR229" i="1"/>
  <c r="BR437" i="1" s="1"/>
  <c r="BF229" i="1"/>
  <c r="BF437" i="1" s="1"/>
  <c r="BN229" i="1"/>
  <c r="BN437" i="1" s="1"/>
  <c r="BH229" i="1"/>
  <c r="BH437" i="1" s="1"/>
  <c r="CK229" i="1"/>
  <c r="CK437" i="1" s="1"/>
  <c r="R229" i="1"/>
  <c r="R437" i="1" s="1"/>
  <c r="X229" i="1"/>
  <c r="X437" i="1" s="1"/>
  <c r="CE229" i="1"/>
  <c r="CE437" i="1" s="1"/>
  <c r="L229" i="1"/>
  <c r="L437" i="1" s="1"/>
  <c r="AC229" i="1"/>
  <c r="AC437" i="1" s="1"/>
  <c r="BG229" i="1"/>
  <c r="BG437" i="1" s="1"/>
  <c r="AU229" i="1"/>
  <c r="AU437" i="1" s="1"/>
  <c r="BC229" i="1"/>
  <c r="BC437" i="1" s="1"/>
  <c r="BS229" i="1"/>
  <c r="BS437" i="1" s="1"/>
  <c r="CC229" i="1"/>
  <c r="CC437" i="1" s="1"/>
  <c r="CG229" i="1"/>
  <c r="CG437" i="1" s="1"/>
  <c r="M229" i="1"/>
  <c r="M437" i="1" s="1"/>
  <c r="AA229" i="1"/>
  <c r="AA437" i="1" s="1"/>
  <c r="N229" i="1"/>
  <c r="N437" i="1" s="1"/>
  <c r="AV229" i="1"/>
  <c r="AV437" i="1" s="1"/>
  <c r="AI229" i="1"/>
  <c r="AI437" i="1" s="1"/>
  <c r="AR229" i="1"/>
  <c r="AR437" i="1" s="1"/>
  <c r="CD229" i="1"/>
  <c r="CD437" i="1" s="1"/>
  <c r="BU229" i="1"/>
  <c r="BU437" i="1" s="1"/>
  <c r="BY229" i="1"/>
  <c r="BY437" i="1" s="1"/>
  <c r="K229" i="1"/>
  <c r="K437" i="1" s="1"/>
  <c r="AP229" i="1"/>
  <c r="AP437" i="1" s="1"/>
  <c r="BD229" i="1"/>
  <c r="BD437" i="1" s="1"/>
  <c r="AL229" i="1"/>
  <c r="AL437" i="1" s="1"/>
  <c r="T229" i="1"/>
  <c r="T437" i="1" s="1"/>
  <c r="AF229" i="1"/>
  <c r="AF437" i="1" s="1"/>
  <c r="BM229" i="1"/>
  <c r="BM437" i="1" s="1"/>
  <c r="BQ229" i="1"/>
  <c r="BQ437" i="1" s="1"/>
  <c r="Z229" i="1"/>
  <c r="Z437" i="1" s="1"/>
  <c r="AZ229" i="1"/>
  <c r="AZ437" i="1" s="1"/>
  <c r="CH229" i="1"/>
  <c r="CH437" i="1" s="1"/>
  <c r="BZ229" i="1"/>
  <c r="BZ437" i="1" s="1"/>
  <c r="U229" i="1"/>
  <c r="U437" i="1" s="1"/>
  <c r="CJ229" i="1"/>
  <c r="CJ437" i="1" s="1"/>
  <c r="O229" i="1"/>
  <c r="O437" i="1" s="1"/>
  <c r="BE229" i="1"/>
  <c r="BE437" i="1" s="1"/>
  <c r="BI229" i="1"/>
  <c r="BI437" i="1" s="1"/>
  <c r="AN229" i="1"/>
  <c r="AN437" i="1" s="1"/>
  <c r="BK229" i="1"/>
  <c r="BK437" i="1" s="1"/>
  <c r="BW229" i="1"/>
  <c r="BW437" i="1" s="1"/>
  <c r="AG229" i="1"/>
  <c r="AG437" i="1" s="1"/>
  <c r="CL229" i="1"/>
  <c r="CL437" i="1" s="1"/>
  <c r="Q229" i="1"/>
  <c r="Q437" i="1" s="1"/>
  <c r="BO229" i="1"/>
  <c r="BO437" i="1" s="1"/>
  <c r="W229" i="1"/>
  <c r="W437" i="1" s="1"/>
  <c r="AW229" i="1"/>
  <c r="AW437" i="1" s="1"/>
  <c r="BA229" i="1"/>
  <c r="BA437" i="1" s="1"/>
  <c r="AY229" i="1"/>
  <c r="AY437" i="1" s="1"/>
  <c r="BV229" i="1"/>
  <c r="BV437" i="1" s="1"/>
  <c r="CA321" i="1"/>
  <c r="CA529" i="1" s="1"/>
  <c r="AO321" i="1"/>
  <c r="AO529" i="1" s="1"/>
  <c r="AT321" i="1"/>
  <c r="AT529" i="1" s="1"/>
  <c r="BK321" i="1"/>
  <c r="BK529" i="1" s="1"/>
  <c r="CB321" i="1"/>
  <c r="CB529" i="1" s="1"/>
  <c r="AD321" i="1"/>
  <c r="AD529" i="1" s="1"/>
  <c r="AL321" i="1"/>
  <c r="AL529" i="1" s="1"/>
  <c r="AA321" i="1"/>
  <c r="AA529" i="1" s="1"/>
  <c r="AV321" i="1"/>
  <c r="AV529" i="1" s="1"/>
  <c r="CK321" i="1"/>
  <c r="CK529" i="1" s="1"/>
  <c r="R321" i="1"/>
  <c r="R529" i="1" s="1"/>
  <c r="Z321" i="1"/>
  <c r="Z529" i="1" s="1"/>
  <c r="CJ321" i="1"/>
  <c r="CJ529" i="1" s="1"/>
  <c r="BT321" i="1"/>
  <c r="BT529" i="1" s="1"/>
  <c r="CC321" i="1"/>
  <c r="CC529" i="1" s="1"/>
  <c r="CH321" i="1"/>
  <c r="CH529" i="1" s="1"/>
  <c r="N321" i="1"/>
  <c r="N529" i="1" s="1"/>
  <c r="BD321" i="1"/>
  <c r="BD529" i="1" s="1"/>
  <c r="AN321" i="1"/>
  <c r="AN529" i="1" s="1"/>
  <c r="BU321" i="1"/>
  <c r="BU529" i="1" s="1"/>
  <c r="BZ321" i="1"/>
  <c r="BZ529" i="1" s="1"/>
  <c r="BS321" i="1"/>
  <c r="BS529" i="1" s="1"/>
  <c r="Q321" i="1"/>
  <c r="Q529" i="1" s="1"/>
  <c r="BM321" i="1"/>
  <c r="BM529" i="1" s="1"/>
  <c r="BR321" i="1"/>
  <c r="BR529" i="1" s="1"/>
  <c r="AM321" i="1"/>
  <c r="AM529" i="1" s="1"/>
  <c r="CI321" i="1"/>
  <c r="CI529" i="1" s="1"/>
  <c r="BE321" i="1"/>
  <c r="BE529" i="1" s="1"/>
  <c r="BJ321" i="1"/>
  <c r="BJ529" i="1" s="1"/>
  <c r="BL321" i="1"/>
  <c r="BL529" i="1" s="1"/>
  <c r="BC321" i="1"/>
  <c r="BC529" i="1" s="1"/>
  <c r="BH314" i="1"/>
  <c r="BH522" i="1" s="1"/>
  <c r="BN314" i="1"/>
  <c r="BN522" i="1" s="1"/>
  <c r="BB314" i="1"/>
  <c r="BB522" i="1" s="1"/>
  <c r="CO256" i="1"/>
  <c r="CO464" i="1" s="1"/>
  <c r="DB256" i="1"/>
  <c r="DB464" i="1" s="1"/>
  <c r="FA256" i="1"/>
  <c r="FA464" i="1" s="1"/>
  <c r="DH256" i="1"/>
  <c r="DH464" i="1" s="1"/>
  <c r="EU256" i="1"/>
  <c r="EU464" i="1" s="1"/>
  <c r="DA256" i="1"/>
  <c r="DA464" i="1" s="1"/>
  <c r="EJ256" i="1"/>
  <c r="EJ464" i="1" s="1"/>
  <c r="DL342" i="1"/>
  <c r="DL550" i="1" s="1"/>
  <c r="EZ342" i="1"/>
  <c r="EZ550" i="1" s="1"/>
  <c r="EF342" i="1"/>
  <c r="EF550" i="1" s="1"/>
  <c r="DI342" i="1"/>
  <c r="DI550" i="1" s="1"/>
  <c r="DU342" i="1"/>
  <c r="DU550" i="1" s="1"/>
  <c r="DR342" i="1"/>
  <c r="DR550" i="1" s="1"/>
  <c r="CX342" i="1"/>
  <c r="CX550" i="1" s="1"/>
  <c r="DW342" i="1"/>
  <c r="DW550" i="1" s="1"/>
  <c r="EY342" i="1"/>
  <c r="EY550" i="1" s="1"/>
  <c r="DA342" i="1"/>
  <c r="DA550" i="1" s="1"/>
  <c r="DM342" i="1"/>
  <c r="DM550" i="1" s="1"/>
  <c r="CZ342" i="1"/>
  <c r="CZ550" i="1" s="1"/>
  <c r="DZ342" i="1"/>
  <c r="DZ550" i="1" s="1"/>
  <c r="DF342" i="1"/>
  <c r="DF550" i="1" s="1"/>
  <c r="EE342" i="1"/>
  <c r="EE550" i="1" s="1"/>
  <c r="CN342" i="1"/>
  <c r="CN550" i="1" s="1"/>
  <c r="FE342" i="1"/>
  <c r="FE550" i="1" s="1"/>
  <c r="CS342" i="1"/>
  <c r="CS550" i="1" s="1"/>
  <c r="DE342" i="1"/>
  <c r="DE550" i="1" s="1"/>
  <c r="DT342" i="1"/>
  <c r="DT550" i="1" s="1"/>
  <c r="EH342" i="1"/>
  <c r="EH550" i="1" s="1"/>
  <c r="DN342" i="1"/>
  <c r="DN550" i="1" s="1"/>
  <c r="EM342" i="1"/>
  <c r="EM550" i="1" s="1"/>
  <c r="CM342" i="1"/>
  <c r="CM550" i="1" s="1"/>
  <c r="EW342" i="1"/>
  <c r="EW550" i="1" s="1"/>
  <c r="CQ342" i="1"/>
  <c r="CQ550" i="1" s="1"/>
  <c r="CW342" i="1"/>
  <c r="CW550" i="1" s="1"/>
  <c r="CV342" i="1"/>
  <c r="CV550" i="1" s="1"/>
  <c r="EQ342" i="1"/>
  <c r="EQ550" i="1" s="1"/>
  <c r="EP342" i="1"/>
  <c r="EP550" i="1" s="1"/>
  <c r="DV342" i="1"/>
  <c r="DV550" i="1" s="1"/>
  <c r="EU342" i="1"/>
  <c r="EU550" i="1" s="1"/>
  <c r="DK342" i="1"/>
  <c r="DK550" i="1" s="1"/>
  <c r="EO342" i="1"/>
  <c r="EO550" i="1" s="1"/>
  <c r="FA342" i="1"/>
  <c r="FA550" i="1" s="1"/>
  <c r="CO342" i="1"/>
  <c r="CO550" i="1" s="1"/>
  <c r="DS342" i="1"/>
  <c r="DS550" i="1" s="1"/>
  <c r="DC342" i="1"/>
  <c r="DC550" i="1" s="1"/>
  <c r="EX342" i="1"/>
  <c r="EX550" i="1" s="1"/>
  <c r="ED342" i="1"/>
  <c r="ED550" i="1" s="1"/>
  <c r="EG342" i="1"/>
  <c r="EG550" i="1" s="1"/>
  <c r="ES342" i="1"/>
  <c r="ES550" i="1" s="1"/>
  <c r="DD342" i="1"/>
  <c r="DD550" i="1" s="1"/>
  <c r="CU342" i="1"/>
  <c r="CU550" i="1" s="1"/>
  <c r="EN342" i="1"/>
  <c r="EN550" i="1" s="1"/>
  <c r="DX342" i="1"/>
  <c r="DX550" i="1" s="1"/>
  <c r="CT342" i="1"/>
  <c r="CT550" i="1" s="1"/>
  <c r="FF342" i="1"/>
  <c r="FF550" i="1" s="1"/>
  <c r="EL342" i="1"/>
  <c r="EL550" i="1" s="1"/>
  <c r="CY342" i="1"/>
  <c r="CY550" i="1" s="1"/>
  <c r="EI342" i="1"/>
  <c r="EI550" i="1" s="1"/>
  <c r="FC342" i="1"/>
  <c r="FC550" i="1" s="1"/>
  <c r="DH342" i="1"/>
  <c r="DH550" i="1" s="1"/>
  <c r="DY342" i="1"/>
  <c r="DY550" i="1" s="1"/>
  <c r="EK342" i="1"/>
  <c r="EK550" i="1" s="1"/>
  <c r="EA342" i="1"/>
  <c r="EA550" i="1" s="1"/>
  <c r="DP342" i="1"/>
  <c r="DP550" i="1" s="1"/>
  <c r="ER342" i="1"/>
  <c r="ER550" i="1" s="1"/>
  <c r="DB342" i="1"/>
  <c r="DB550" i="1" s="1"/>
  <c r="ET342" i="1"/>
  <c r="ET550" i="1" s="1"/>
  <c r="DG342" i="1"/>
  <c r="DG550" i="1" s="1"/>
  <c r="EB342" i="1"/>
  <c r="EB550" i="1" s="1"/>
  <c r="CR342" i="1"/>
  <c r="CR550" i="1" s="1"/>
  <c r="FD342" i="1"/>
  <c r="FD550" i="1" s="1"/>
  <c r="DQ342" i="1"/>
  <c r="DQ550" i="1" s="1"/>
  <c r="EC342" i="1"/>
  <c r="EC550" i="1" s="1"/>
  <c r="EV342" i="1"/>
  <c r="EV550" i="1" s="1"/>
  <c r="EJ342" i="1"/>
  <c r="EJ550" i="1" s="1"/>
  <c r="DJ342" i="1"/>
  <c r="DJ550" i="1" s="1"/>
  <c r="CP342" i="1"/>
  <c r="CP550" i="1" s="1"/>
  <c r="FB342" i="1"/>
  <c r="FB550" i="1" s="1"/>
  <c r="DO342" i="1"/>
  <c r="DO550" i="1" s="1"/>
  <c r="CK251" i="1"/>
  <c r="CK459" i="1" s="1"/>
  <c r="AC251" i="1"/>
  <c r="AC459" i="1" s="1"/>
  <c r="N251" i="1"/>
  <c r="N459" i="1" s="1"/>
  <c r="CH251" i="1"/>
  <c r="CH459" i="1" s="1"/>
  <c r="AA251" i="1"/>
  <c r="AA459" i="1" s="1"/>
  <c r="BF251" i="1"/>
  <c r="BF459" i="1" s="1"/>
  <c r="K251" i="1"/>
  <c r="K459" i="1" s="1"/>
  <c r="CE251" i="1"/>
  <c r="CE459" i="1" s="1"/>
  <c r="W251" i="1"/>
  <c r="W459" i="1" s="1"/>
  <c r="BA251" i="1"/>
  <c r="BA459" i="1" s="1"/>
  <c r="CC251" i="1"/>
  <c r="CC459" i="1" s="1"/>
  <c r="CJ251" i="1"/>
  <c r="CJ459" i="1" s="1"/>
  <c r="Q251" i="1"/>
  <c r="Q459" i="1" s="1"/>
  <c r="Z251" i="1"/>
  <c r="Z459" i="1" s="1"/>
  <c r="AM251" i="1"/>
  <c r="AM459" i="1" s="1"/>
  <c r="BN251" i="1"/>
  <c r="BN459" i="1" s="1"/>
  <c r="U251" i="1"/>
  <c r="U459" i="1" s="1"/>
  <c r="AI251" i="1"/>
  <c r="AI459" i="1" s="1"/>
  <c r="BI251" i="1"/>
  <c r="BI459" i="1" s="1"/>
  <c r="CB251" i="1"/>
  <c r="CB459" i="1" s="1"/>
  <c r="AD251" i="1"/>
  <c r="AD459" i="1" s="1"/>
  <c r="AL251" i="1"/>
  <c r="AL459" i="1" s="1"/>
  <c r="AU251" i="1"/>
  <c r="AU459" i="1" s="1"/>
  <c r="BV251" i="1"/>
  <c r="BV459" i="1" s="1"/>
  <c r="AG251" i="1"/>
  <c r="AG459" i="1" s="1"/>
  <c r="AR251" i="1"/>
  <c r="AR459" i="1" s="1"/>
  <c r="BQ251" i="1"/>
  <c r="BQ459" i="1" s="1"/>
  <c r="AO251" i="1"/>
  <c r="AO459" i="1" s="1"/>
  <c r="BU251" i="1"/>
  <c r="BU459" i="1" s="1"/>
  <c r="BT251" i="1"/>
  <c r="BT459" i="1" s="1"/>
  <c r="AT251" i="1"/>
  <c r="AT459" i="1" s="1"/>
  <c r="BC251" i="1"/>
  <c r="BC459" i="1" s="1"/>
  <c r="CD251" i="1"/>
  <c r="CD459" i="1" s="1"/>
  <c r="AQ251" i="1"/>
  <c r="AQ459" i="1" s="1"/>
  <c r="AZ251" i="1"/>
  <c r="AZ459" i="1" s="1"/>
  <c r="BY251" i="1"/>
  <c r="BY459" i="1" s="1"/>
  <c r="BL251" i="1"/>
  <c r="BL459" i="1" s="1"/>
  <c r="BB251" i="1"/>
  <c r="BB459" i="1" s="1"/>
  <c r="BK251" i="1"/>
  <c r="BK459" i="1" s="1"/>
  <c r="T251" i="1"/>
  <c r="T459" i="1" s="1"/>
  <c r="CL251" i="1"/>
  <c r="CL459" i="1" s="1"/>
  <c r="AY251" i="1"/>
  <c r="AY459" i="1" s="1"/>
  <c r="BH251" i="1"/>
  <c r="BH459" i="1" s="1"/>
  <c r="M251" i="1"/>
  <c r="M459" i="1" s="1"/>
  <c r="CG251" i="1"/>
  <c r="CG459" i="1" s="1"/>
  <c r="BM251" i="1"/>
  <c r="BM459" i="1" s="1"/>
  <c r="BD251" i="1"/>
  <c r="BD459" i="1" s="1"/>
  <c r="BJ251" i="1"/>
  <c r="BJ459" i="1" s="1"/>
  <c r="BS251" i="1"/>
  <c r="BS459" i="1" s="1"/>
  <c r="AF251" i="1"/>
  <c r="AF459" i="1" s="1"/>
  <c r="BG251" i="1"/>
  <c r="BG459" i="1" s="1"/>
  <c r="BP251" i="1"/>
  <c r="BP459" i="1" s="1"/>
  <c r="X251" i="1"/>
  <c r="X459" i="1" s="1"/>
  <c r="R251" i="1"/>
  <c r="R459" i="1" s="1"/>
  <c r="AV251" i="1"/>
  <c r="AV459" i="1" s="1"/>
  <c r="BR251" i="1"/>
  <c r="BR459" i="1" s="1"/>
  <c r="CA251" i="1"/>
  <c r="CA459" i="1" s="1"/>
  <c r="AP251" i="1"/>
  <c r="AP459" i="1" s="1"/>
  <c r="BO251" i="1"/>
  <c r="BO459" i="1" s="1"/>
  <c r="BX251" i="1"/>
  <c r="BX459" i="1" s="1"/>
  <c r="AJ251" i="1"/>
  <c r="AJ459" i="1" s="1"/>
  <c r="AN251" i="1"/>
  <c r="AN459" i="1" s="1"/>
  <c r="BZ251" i="1"/>
  <c r="BZ459" i="1" s="1"/>
  <c r="O251" i="1"/>
  <c r="O459" i="1" s="1"/>
  <c r="CI251" i="1"/>
  <c r="CI459" i="1" s="1"/>
  <c r="AX251" i="1"/>
  <c r="AX459" i="1" s="1"/>
  <c r="BW251" i="1"/>
  <c r="BW459" i="1" s="1"/>
  <c r="L251" i="1"/>
  <c r="L459" i="1" s="1"/>
  <c r="CF251" i="1"/>
  <c r="CF459" i="1" s="1"/>
  <c r="AS251" i="1"/>
  <c r="AS459" i="1" s="1"/>
  <c r="BY212" i="1"/>
  <c r="BY420" i="1" s="1"/>
  <c r="AQ212" i="1"/>
  <c r="AQ420" i="1" s="1"/>
  <c r="BC212" i="1"/>
  <c r="BC420" i="1" s="1"/>
  <c r="BJ212" i="1"/>
  <c r="BJ420" i="1" s="1"/>
  <c r="BP212" i="1"/>
  <c r="BP420" i="1" s="1"/>
  <c r="AC212" i="1"/>
  <c r="AC420" i="1" s="1"/>
  <c r="BM212" i="1"/>
  <c r="BM420" i="1" s="1"/>
  <c r="AP212" i="1"/>
  <c r="AP420" i="1" s="1"/>
  <c r="AG212" i="1"/>
  <c r="AG420" i="1" s="1"/>
  <c r="AU212" i="1"/>
  <c r="AU420" i="1" s="1"/>
  <c r="BB212" i="1"/>
  <c r="BB420" i="1" s="1"/>
  <c r="BH212" i="1"/>
  <c r="BH420" i="1" s="1"/>
  <c r="AN212" i="1"/>
  <c r="AN420" i="1" s="1"/>
  <c r="BU212" i="1"/>
  <c r="BU420" i="1" s="1"/>
  <c r="AX212" i="1"/>
  <c r="AX420" i="1" s="1"/>
  <c r="U212" i="1"/>
  <c r="U420" i="1" s="1"/>
  <c r="AM212" i="1"/>
  <c r="AM420" i="1" s="1"/>
  <c r="AT212" i="1"/>
  <c r="AT420" i="1" s="1"/>
  <c r="AZ212" i="1"/>
  <c r="AZ420" i="1" s="1"/>
  <c r="AV212" i="1"/>
  <c r="AV420" i="1" s="1"/>
  <c r="CC212" i="1"/>
  <c r="CC420" i="1" s="1"/>
  <c r="BF212" i="1"/>
  <c r="BF420" i="1" s="1"/>
  <c r="AS212" i="1"/>
  <c r="AS420" i="1" s="1"/>
  <c r="CE212" i="1"/>
  <c r="CE420" i="1" s="1"/>
  <c r="K212" i="1"/>
  <c r="K420" i="1" s="1"/>
  <c r="AA212" i="1"/>
  <c r="AA420" i="1" s="1"/>
  <c r="AL212" i="1"/>
  <c r="AL420" i="1" s="1"/>
  <c r="AR212" i="1"/>
  <c r="AR420" i="1" s="1"/>
  <c r="BD212" i="1"/>
  <c r="BD420" i="1" s="1"/>
  <c r="R212" i="1"/>
  <c r="R420" i="1" s="1"/>
  <c r="CK212" i="1"/>
  <c r="CK420" i="1" s="1"/>
  <c r="BN212" i="1"/>
  <c r="BN420" i="1" s="1"/>
  <c r="BW212" i="1"/>
  <c r="BW420" i="1" s="1"/>
  <c r="CI212" i="1"/>
  <c r="CI420" i="1" s="1"/>
  <c r="O212" i="1"/>
  <c r="O420" i="1" s="1"/>
  <c r="Z212" i="1"/>
  <c r="Z420" i="1" s="1"/>
  <c r="AI212" i="1"/>
  <c r="AI420" i="1" s="1"/>
  <c r="BL212" i="1"/>
  <c r="BL420" i="1" s="1"/>
  <c r="AD212" i="1"/>
  <c r="AD420" i="1" s="1"/>
  <c r="BV212" i="1"/>
  <c r="BV420" i="1" s="1"/>
  <c r="BO212" i="1"/>
  <c r="BO420" i="1" s="1"/>
  <c r="CA212" i="1"/>
  <c r="CA420" i="1" s="1"/>
  <c r="CH212" i="1"/>
  <c r="CH420" i="1" s="1"/>
  <c r="N212" i="1"/>
  <c r="N420" i="1" s="1"/>
  <c r="W212" i="1"/>
  <c r="W420" i="1" s="1"/>
  <c r="BT212" i="1"/>
  <c r="BT420" i="1" s="1"/>
  <c r="AO212" i="1"/>
  <c r="AO420" i="1" s="1"/>
  <c r="CD212" i="1"/>
  <c r="CD420" i="1" s="1"/>
  <c r="X212" i="1"/>
  <c r="X420" i="1" s="1"/>
  <c r="BG212" i="1"/>
  <c r="BG420" i="1" s="1"/>
  <c r="BS212" i="1"/>
  <c r="BS420" i="1" s="1"/>
  <c r="BZ212" i="1"/>
  <c r="BZ420" i="1" s="1"/>
  <c r="CF212" i="1"/>
  <c r="CF420" i="1" s="1"/>
  <c r="L212" i="1"/>
  <c r="L420" i="1" s="1"/>
  <c r="BI212" i="1"/>
  <c r="BI420" i="1" s="1"/>
  <c r="CB212" i="1"/>
  <c r="CB420" i="1" s="1"/>
  <c r="AW212" i="1"/>
  <c r="AW420" i="1" s="1"/>
  <c r="T212" i="1"/>
  <c r="T420" i="1" s="1"/>
  <c r="CL212" i="1"/>
  <c r="CL420" i="1" s="1"/>
  <c r="AY212" i="1"/>
  <c r="AY420" i="1" s="1"/>
  <c r="BK212" i="1"/>
  <c r="BK420" i="1" s="1"/>
  <c r="BR212" i="1"/>
  <c r="BR420" i="1" s="1"/>
  <c r="BX212" i="1"/>
  <c r="BX420" i="1" s="1"/>
  <c r="BA212" i="1"/>
  <c r="BA420" i="1" s="1"/>
  <c r="Q212" i="1"/>
  <c r="Q420" i="1" s="1"/>
  <c r="CJ212" i="1"/>
  <c r="CJ420" i="1" s="1"/>
  <c r="BE212" i="1"/>
  <c r="BE420" i="1" s="1"/>
  <c r="AF212" i="1"/>
  <c r="AF420" i="1" s="1"/>
  <c r="DK374" i="1"/>
  <c r="DK582" i="1" s="1"/>
  <c r="EE374" i="1"/>
  <c r="EE582" i="1" s="1"/>
  <c r="ED374" i="1"/>
  <c r="ED582" i="1" s="1"/>
  <c r="EC374" i="1"/>
  <c r="EC582" i="1" s="1"/>
  <c r="EB374" i="1"/>
  <c r="EB582" i="1" s="1"/>
  <c r="DZ374" i="1"/>
  <c r="DZ582" i="1" s="1"/>
  <c r="DY374" i="1"/>
  <c r="DY582" i="1" s="1"/>
  <c r="DW374" i="1"/>
  <c r="DW582" i="1" s="1"/>
  <c r="CW374" i="1"/>
  <c r="CW582" i="1" s="1"/>
  <c r="DO374" i="1"/>
  <c r="DO582" i="1" s="1"/>
  <c r="DC374" i="1"/>
  <c r="DC582" i="1" s="1"/>
  <c r="DV374" i="1"/>
  <c r="DV582" i="1" s="1"/>
  <c r="DU374" i="1"/>
  <c r="DU582" i="1" s="1"/>
  <c r="DT374" i="1"/>
  <c r="DT582" i="1" s="1"/>
  <c r="DR374" i="1"/>
  <c r="DR582" i="1" s="1"/>
  <c r="DQ374" i="1"/>
  <c r="DQ582" i="1" s="1"/>
  <c r="DP374" i="1"/>
  <c r="DP582" i="1" s="1"/>
  <c r="DN374" i="1"/>
  <c r="DN582" i="1" s="1"/>
  <c r="CU374" i="1"/>
  <c r="CU582" i="1" s="1"/>
  <c r="DM374" i="1"/>
  <c r="DM582" i="1" s="1"/>
  <c r="DL374" i="1"/>
  <c r="DL582" i="1" s="1"/>
  <c r="DJ374" i="1"/>
  <c r="DJ582" i="1" s="1"/>
  <c r="DI374" i="1"/>
  <c r="DI582" i="1" s="1"/>
  <c r="DH374" i="1"/>
  <c r="DH582" i="1" s="1"/>
  <c r="DG374" i="1"/>
  <c r="DG582" i="1" s="1"/>
  <c r="DE374" i="1"/>
  <c r="DE582" i="1" s="1"/>
  <c r="CN374" i="1"/>
  <c r="CN582" i="1" s="1"/>
  <c r="EY374" i="1"/>
  <c r="EY582" i="1" s="1"/>
  <c r="CM374" i="1"/>
  <c r="CM582" i="1" s="1"/>
  <c r="DD374" i="1"/>
  <c r="DD582" i="1" s="1"/>
  <c r="DB374" i="1"/>
  <c r="DB582" i="1" s="1"/>
  <c r="DA374" i="1"/>
  <c r="DA582" i="1" s="1"/>
  <c r="CZ374" i="1"/>
  <c r="CZ582" i="1" s="1"/>
  <c r="CY374" i="1"/>
  <c r="CY582" i="1" s="1"/>
  <c r="CX374" i="1"/>
  <c r="CX582" i="1" s="1"/>
  <c r="CV374" i="1"/>
  <c r="CV582" i="1" s="1"/>
  <c r="EZ374" i="1"/>
  <c r="EZ582" i="1" s="1"/>
  <c r="EQ374" i="1"/>
  <c r="EQ582" i="1" s="1"/>
  <c r="CT374" i="1"/>
  <c r="CT582" i="1" s="1"/>
  <c r="CS374" i="1"/>
  <c r="CS582" i="1" s="1"/>
  <c r="CR374" i="1"/>
  <c r="CR582" i="1" s="1"/>
  <c r="CQ374" i="1"/>
  <c r="CQ582" i="1" s="1"/>
  <c r="CP374" i="1"/>
  <c r="CP582" i="1" s="1"/>
  <c r="CO374" i="1"/>
  <c r="CO582" i="1" s="1"/>
  <c r="DX374" i="1"/>
  <c r="DX582" i="1" s="1"/>
  <c r="EI374" i="1"/>
  <c r="EI582" i="1" s="1"/>
  <c r="FF374" i="1"/>
  <c r="FF582" i="1" s="1"/>
  <c r="FE374" i="1"/>
  <c r="FE582" i="1" s="1"/>
  <c r="FD374" i="1"/>
  <c r="FD582" i="1" s="1"/>
  <c r="FC374" i="1"/>
  <c r="FC582" i="1" s="1"/>
  <c r="FB374" i="1"/>
  <c r="FB582" i="1" s="1"/>
  <c r="FA374" i="1"/>
  <c r="FA582" i="1" s="1"/>
  <c r="EX374" i="1"/>
  <c r="EX582" i="1" s="1"/>
  <c r="EP374" i="1"/>
  <c r="EP582" i="1" s="1"/>
  <c r="EA374" i="1"/>
  <c r="EA582" i="1" s="1"/>
  <c r="EW374" i="1"/>
  <c r="EW582" i="1" s="1"/>
  <c r="EV374" i="1"/>
  <c r="EV582" i="1" s="1"/>
  <c r="EU374" i="1"/>
  <c r="EU582" i="1" s="1"/>
  <c r="ET374" i="1"/>
  <c r="ET582" i="1" s="1"/>
  <c r="ES374" i="1"/>
  <c r="ES582" i="1" s="1"/>
  <c r="ER374" i="1"/>
  <c r="ER582" i="1" s="1"/>
  <c r="EO374" i="1"/>
  <c r="EO582" i="1" s="1"/>
  <c r="DF374" i="1"/>
  <c r="DF582" i="1" s="1"/>
  <c r="DS374" i="1"/>
  <c r="DS582" i="1" s="1"/>
  <c r="EN374" i="1"/>
  <c r="EN582" i="1" s="1"/>
  <c r="EM374" i="1"/>
  <c r="EM582" i="1" s="1"/>
  <c r="EL374" i="1"/>
  <c r="EL582" i="1" s="1"/>
  <c r="EK374" i="1"/>
  <c r="EK582" i="1" s="1"/>
  <c r="EJ374" i="1"/>
  <c r="EJ582" i="1" s="1"/>
  <c r="EH374" i="1"/>
  <c r="EH582" i="1" s="1"/>
  <c r="EF374" i="1"/>
  <c r="EF582" i="1" s="1"/>
  <c r="EG374" i="1"/>
  <c r="EG582" i="1" s="1"/>
  <c r="EM346" i="1"/>
  <c r="EM554" i="1" s="1"/>
  <c r="DR291" i="1"/>
  <c r="DR499" i="1" s="1"/>
  <c r="DW346" i="1"/>
  <c r="DW554" i="1" s="1"/>
  <c r="FF291" i="1"/>
  <c r="FF499" i="1" s="1"/>
  <c r="CI255" i="1"/>
  <c r="CI463" i="1" s="1"/>
  <c r="EI291" i="1"/>
  <c r="EI499" i="1" s="1"/>
  <c r="O255" i="1"/>
  <c r="O463" i="1" s="1"/>
  <c r="EX400" i="1"/>
  <c r="EX608" i="1" s="1"/>
  <c r="EQ291" i="1"/>
  <c r="EQ499" i="1" s="1"/>
  <c r="BZ313" i="1"/>
  <c r="BZ521" i="1" s="1"/>
  <c r="AD410" i="1"/>
  <c r="AD618" i="1" s="1"/>
  <c r="EU346" i="1"/>
  <c r="EU554" i="1" s="1"/>
  <c r="FE400" i="1"/>
  <c r="FE608" i="1" s="1"/>
  <c r="EN346" i="1"/>
  <c r="EN554" i="1" s="1"/>
  <c r="FC346" i="1"/>
  <c r="FC554" i="1" s="1"/>
  <c r="CV346" i="1"/>
  <c r="CV554" i="1" s="1"/>
  <c r="CU291" i="1"/>
  <c r="CU499" i="1" s="1"/>
  <c r="AL254" i="1"/>
  <c r="AL462" i="1" s="1"/>
  <c r="DT346" i="1"/>
  <c r="DT554" i="1" s="1"/>
  <c r="DL346" i="1"/>
  <c r="DL554" i="1" s="1"/>
  <c r="DX346" i="1"/>
  <c r="DX554" i="1" s="1"/>
  <c r="BC255" i="1"/>
  <c r="BC463" i="1" s="1"/>
  <c r="AT313" i="1"/>
  <c r="AT521" i="1" s="1"/>
  <c r="CQ346" i="1"/>
  <c r="CQ554" i="1" s="1"/>
  <c r="EZ346" i="1"/>
  <c r="EZ554" i="1" s="1"/>
  <c r="EB346" i="1"/>
  <c r="EB554" i="1" s="1"/>
  <c r="CY346" i="1"/>
  <c r="CY554" i="1" s="1"/>
  <c r="AM255" i="1"/>
  <c r="AM463" i="1" s="1"/>
  <c r="DB291" i="1"/>
  <c r="DB499" i="1" s="1"/>
  <c r="CH254" i="1"/>
  <c r="CH462" i="1" s="1"/>
  <c r="EF346" i="1"/>
  <c r="EF554" i="1" s="1"/>
  <c r="CZ346" i="1"/>
  <c r="CZ554" i="1" s="1"/>
  <c r="EJ291" i="1"/>
  <c r="EJ499" i="1" s="1"/>
  <c r="AL269" i="1"/>
  <c r="AL477" i="1" s="1"/>
  <c r="BJ313" i="1"/>
  <c r="BJ521" i="1" s="1"/>
  <c r="DL291" i="1"/>
  <c r="DL499" i="1" s="1"/>
  <c r="DD346" i="1"/>
  <c r="DD554" i="1" s="1"/>
  <c r="CA312" i="1"/>
  <c r="CA520" i="1" s="1"/>
  <c r="Z313" i="1"/>
  <c r="Z521" i="1" s="1"/>
  <c r="FC413" i="1"/>
  <c r="FC621" i="1" s="1"/>
  <c r="EU384" i="1"/>
  <c r="EU592" i="1" s="1"/>
  <c r="CG378" i="1"/>
  <c r="CG586" i="1" s="1"/>
  <c r="DP259" i="1"/>
  <c r="DP467" i="1" s="1"/>
  <c r="CV259" i="1"/>
  <c r="CV467" i="1" s="1"/>
  <c r="CX259" i="1"/>
  <c r="CX467" i="1" s="1"/>
  <c r="DG259" i="1"/>
  <c r="DG467" i="1" s="1"/>
  <c r="DZ259" i="1"/>
  <c r="DZ467" i="1" s="1"/>
  <c r="AO314" i="1"/>
  <c r="AO522" i="1" s="1"/>
  <c r="AV314" i="1"/>
  <c r="AV522" i="1" s="1"/>
  <c r="BA314" i="1"/>
  <c r="BA522" i="1" s="1"/>
  <c r="CA314" i="1"/>
  <c r="CA522" i="1" s="1"/>
  <c r="U314" i="1"/>
  <c r="U522" i="1" s="1"/>
  <c r="AA314" i="1"/>
  <c r="AA522" i="1" s="1"/>
  <c r="CD314" i="1"/>
  <c r="CD522" i="1" s="1"/>
  <c r="BX314" i="1"/>
  <c r="BX522" i="1" s="1"/>
  <c r="Z314" i="1"/>
  <c r="Z522" i="1" s="1"/>
  <c r="BK314" i="1"/>
  <c r="BK522" i="1" s="1"/>
  <c r="T314" i="1"/>
  <c r="T522" i="1" s="1"/>
  <c r="CL314" i="1"/>
  <c r="CL522" i="1" s="1"/>
  <c r="L314" i="1"/>
  <c r="L522" i="1" s="1"/>
  <c r="CF314" i="1"/>
  <c r="CF522" i="1" s="1"/>
  <c r="O314" i="1"/>
  <c r="O522" i="1" s="1"/>
  <c r="BJ314" i="1"/>
  <c r="BJ522" i="1" s="1"/>
  <c r="AF314" i="1"/>
  <c r="AF522" i="1" s="1"/>
  <c r="W314" i="1"/>
  <c r="W522" i="1" s="1"/>
  <c r="BC314" i="1"/>
  <c r="BC522" i="1" s="1"/>
  <c r="AP314" i="1"/>
  <c r="AP522" i="1" s="1"/>
  <c r="AI314" i="1"/>
  <c r="AI522" i="1" s="1"/>
  <c r="CI314" i="1"/>
  <c r="CI522" i="1" s="1"/>
  <c r="AX314" i="1"/>
  <c r="AX522" i="1" s="1"/>
  <c r="AR314" i="1"/>
  <c r="AR522" i="1" s="1"/>
  <c r="N314" i="1"/>
  <c r="N522" i="1" s="1"/>
  <c r="BF314" i="1"/>
  <c r="BF522" i="1" s="1"/>
  <c r="AZ314" i="1"/>
  <c r="AZ522" i="1" s="1"/>
  <c r="CH314" i="1"/>
  <c r="CH522" i="1" s="1"/>
  <c r="BV314" i="1"/>
  <c r="BV522" i="1" s="1"/>
  <c r="BP314" i="1"/>
  <c r="BP522" i="1" s="1"/>
  <c r="Z322" i="1"/>
  <c r="Z530" i="1" s="1"/>
  <c r="AQ322" i="1"/>
  <c r="AQ530" i="1" s="1"/>
  <c r="BE322" i="1"/>
  <c r="BE530" i="1" s="1"/>
  <c r="BL322" i="1"/>
  <c r="BL530" i="1" s="1"/>
  <c r="BQ322" i="1"/>
  <c r="BQ530" i="1" s="1"/>
  <c r="BZ322" i="1"/>
  <c r="BZ530" i="1" s="1"/>
  <c r="BN322" i="1"/>
  <c r="BN530" i="1" s="1"/>
  <c r="AI322" i="1"/>
  <c r="AI530" i="1" s="1"/>
  <c r="AG322" i="1"/>
  <c r="AG530" i="1" s="1"/>
  <c r="AW322" i="1"/>
  <c r="AW530" i="1" s="1"/>
  <c r="BD322" i="1"/>
  <c r="BD530" i="1" s="1"/>
  <c r="BI322" i="1"/>
  <c r="BI530" i="1" s="1"/>
  <c r="BV322" i="1"/>
  <c r="BV530" i="1" s="1"/>
  <c r="AR322" i="1"/>
  <c r="AR530" i="1" s="1"/>
  <c r="U322" i="1"/>
  <c r="U530" i="1" s="1"/>
  <c r="AO322" i="1"/>
  <c r="AO530" i="1" s="1"/>
  <c r="AV322" i="1"/>
  <c r="AV530" i="1" s="1"/>
  <c r="BA322" i="1"/>
  <c r="BA530" i="1" s="1"/>
  <c r="CD322" i="1"/>
  <c r="CD530" i="1" s="1"/>
  <c r="AZ322" i="1"/>
  <c r="AZ530" i="1" s="1"/>
  <c r="CE322" i="1"/>
  <c r="CE530" i="1" s="1"/>
  <c r="K322" i="1"/>
  <c r="K530" i="1" s="1"/>
  <c r="AD322" i="1"/>
  <c r="AD530" i="1" s="1"/>
  <c r="AN322" i="1"/>
  <c r="AN530" i="1" s="1"/>
  <c r="AS322" i="1"/>
  <c r="AS530" i="1" s="1"/>
  <c r="T322" i="1"/>
  <c r="T530" i="1" s="1"/>
  <c r="CL322" i="1"/>
  <c r="CL530" i="1" s="1"/>
  <c r="BH322" i="1"/>
  <c r="BH530" i="1" s="1"/>
  <c r="BW322" i="1"/>
  <c r="BW530" i="1" s="1"/>
  <c r="CK322" i="1"/>
  <c r="CK530" i="1" s="1"/>
  <c r="R322" i="1"/>
  <c r="R530" i="1" s="1"/>
  <c r="AC322" i="1"/>
  <c r="AC530" i="1" s="1"/>
  <c r="AJ322" i="1"/>
  <c r="AJ530" i="1" s="1"/>
  <c r="AF322" i="1"/>
  <c r="AF530" i="1" s="1"/>
  <c r="BP322" i="1"/>
  <c r="BP530" i="1" s="1"/>
  <c r="BO322" i="1"/>
  <c r="BO530" i="1" s="1"/>
  <c r="CC322" i="1"/>
  <c r="CC530" i="1" s="1"/>
  <c r="CJ322" i="1"/>
  <c r="CJ530" i="1" s="1"/>
  <c r="Q322" i="1"/>
  <c r="Q530" i="1" s="1"/>
  <c r="X322" i="1"/>
  <c r="X530" i="1" s="1"/>
  <c r="AP322" i="1"/>
  <c r="AP530" i="1" s="1"/>
  <c r="BX322" i="1"/>
  <c r="BX530" i="1" s="1"/>
  <c r="AY322" i="1"/>
  <c r="AY530" i="1" s="1"/>
  <c r="BM322" i="1"/>
  <c r="BM530" i="1" s="1"/>
  <c r="BT322" i="1"/>
  <c r="BT530" i="1" s="1"/>
  <c r="BY322" i="1"/>
  <c r="BY530" i="1" s="1"/>
  <c r="AT322" i="1"/>
  <c r="AT530" i="1" s="1"/>
  <c r="BF322" i="1"/>
  <c r="BF530" i="1" s="1"/>
  <c r="W322" i="1"/>
  <c r="W530" i="1" s="1"/>
  <c r="Z277" i="1"/>
  <c r="Z485" i="1" s="1"/>
  <c r="AG277" i="1"/>
  <c r="AG485" i="1" s="1"/>
  <c r="AW277" i="1"/>
  <c r="AW485" i="1" s="1"/>
  <c r="BD277" i="1"/>
  <c r="BD485" i="1" s="1"/>
  <c r="BK277" i="1"/>
  <c r="BK485" i="1" s="1"/>
  <c r="BQ277" i="1"/>
  <c r="BQ485" i="1" s="1"/>
  <c r="BZ277" i="1"/>
  <c r="BZ485" i="1" s="1"/>
  <c r="AF277" i="1"/>
  <c r="AF485" i="1" s="1"/>
  <c r="W277" i="1"/>
  <c r="W485" i="1" s="1"/>
  <c r="U277" i="1"/>
  <c r="U485" i="1" s="1"/>
  <c r="AO277" i="1"/>
  <c r="AO485" i="1" s="1"/>
  <c r="AV277" i="1"/>
  <c r="AV485" i="1" s="1"/>
  <c r="BC277" i="1"/>
  <c r="BC485" i="1" s="1"/>
  <c r="BI277" i="1"/>
  <c r="BI485" i="1" s="1"/>
  <c r="BJ277" i="1"/>
  <c r="BJ485" i="1" s="1"/>
  <c r="AP277" i="1"/>
  <c r="AP485" i="1" s="1"/>
  <c r="AI277" i="1"/>
  <c r="AI485" i="1" s="1"/>
  <c r="CE277" i="1"/>
  <c r="CE485" i="1" s="1"/>
  <c r="K277" i="1"/>
  <c r="K485" i="1" s="1"/>
  <c r="AD277" i="1"/>
  <c r="AD485" i="1" s="1"/>
  <c r="AN277" i="1"/>
  <c r="AN485" i="1" s="1"/>
  <c r="AU277" i="1"/>
  <c r="AU485" i="1" s="1"/>
  <c r="BA277" i="1"/>
  <c r="BA485" i="1" s="1"/>
  <c r="AX277" i="1"/>
  <c r="AX485" i="1" s="1"/>
  <c r="AR277" i="1"/>
  <c r="AR485" i="1" s="1"/>
  <c r="N277" i="1"/>
  <c r="N485" i="1" s="1"/>
  <c r="BW277" i="1"/>
  <c r="BW485" i="1" s="1"/>
  <c r="CK277" i="1"/>
  <c r="CK485" i="1" s="1"/>
  <c r="R277" i="1"/>
  <c r="R485" i="1" s="1"/>
  <c r="AC277" i="1"/>
  <c r="AC485" i="1" s="1"/>
  <c r="AM277" i="1"/>
  <c r="AM485" i="1" s="1"/>
  <c r="AS277" i="1"/>
  <c r="AS485" i="1" s="1"/>
  <c r="BF277" i="1"/>
  <c r="BF485" i="1" s="1"/>
  <c r="AZ277" i="1"/>
  <c r="AZ485" i="1" s="1"/>
  <c r="CH277" i="1"/>
  <c r="CH485" i="1" s="1"/>
  <c r="BO277" i="1"/>
  <c r="BO485" i="1" s="1"/>
  <c r="CC277" i="1"/>
  <c r="CC485" i="1" s="1"/>
  <c r="CJ277" i="1"/>
  <c r="CJ485" i="1" s="1"/>
  <c r="Q277" i="1"/>
  <c r="Q485" i="1" s="1"/>
  <c r="AA277" i="1"/>
  <c r="AA485" i="1" s="1"/>
  <c r="AJ277" i="1"/>
  <c r="AJ485" i="1" s="1"/>
  <c r="BN277" i="1"/>
  <c r="BN485" i="1" s="1"/>
  <c r="BH277" i="1"/>
  <c r="BH485" i="1" s="1"/>
  <c r="BG277" i="1"/>
  <c r="BG485" i="1" s="1"/>
  <c r="BU277" i="1"/>
  <c r="BU485" i="1" s="1"/>
  <c r="CB277" i="1"/>
  <c r="CB485" i="1" s="1"/>
  <c r="CI277" i="1"/>
  <c r="CI485" i="1" s="1"/>
  <c r="O277" i="1"/>
  <c r="O485" i="1" s="1"/>
  <c r="X277" i="1"/>
  <c r="X485" i="1" s="1"/>
  <c r="BV277" i="1"/>
  <c r="BV485" i="1" s="1"/>
  <c r="BP277" i="1"/>
  <c r="BP485" i="1" s="1"/>
  <c r="AQ277" i="1"/>
  <c r="AQ485" i="1" s="1"/>
  <c r="BE277" i="1"/>
  <c r="BE485" i="1" s="1"/>
  <c r="BL277" i="1"/>
  <c r="BL485" i="1" s="1"/>
  <c r="BS277" i="1"/>
  <c r="BS485" i="1" s="1"/>
  <c r="BY277" i="1"/>
  <c r="BY485" i="1" s="1"/>
  <c r="BB277" i="1"/>
  <c r="BB485" i="1" s="1"/>
  <c r="BR277" i="1"/>
  <c r="BR485" i="1" s="1"/>
  <c r="T277" i="1"/>
  <c r="T485" i="1" s="1"/>
  <c r="CL277" i="1"/>
  <c r="CL485" i="1" s="1"/>
  <c r="L277" i="1"/>
  <c r="L485" i="1" s="1"/>
  <c r="CF277" i="1"/>
  <c r="CF485" i="1" s="1"/>
  <c r="BT277" i="1"/>
  <c r="BT485" i="1" s="1"/>
  <c r="CA277" i="1"/>
  <c r="CA485" i="1" s="1"/>
  <c r="CD277" i="1"/>
  <c r="CD485" i="1" s="1"/>
  <c r="CG277" i="1"/>
  <c r="CG485" i="1" s="1"/>
  <c r="M277" i="1"/>
  <c r="M485" i="1" s="1"/>
  <c r="BM277" i="1"/>
  <c r="BM485" i="1" s="1"/>
  <c r="BX277" i="1"/>
  <c r="BX485" i="1" s="1"/>
  <c r="EQ213" i="1"/>
  <c r="EQ421" i="1" s="1"/>
  <c r="CP213" i="1"/>
  <c r="CP421" i="1" s="1"/>
  <c r="FB213" i="1"/>
  <c r="FB421" i="1" s="1"/>
  <c r="CY213" i="1"/>
  <c r="CY421" i="1" s="1"/>
  <c r="DX213" i="1"/>
  <c r="DX421" i="1" s="1"/>
  <c r="EW213" i="1"/>
  <c r="EW421" i="1" s="1"/>
  <c r="DR213" i="1"/>
  <c r="DR421" i="1" s="1"/>
  <c r="CM213" i="1"/>
  <c r="CM421" i="1" s="1"/>
  <c r="EY213" i="1"/>
  <c r="EY421" i="1" s="1"/>
  <c r="CX213" i="1"/>
  <c r="CX421" i="1" s="1"/>
  <c r="DG213" i="1"/>
  <c r="DG421" i="1" s="1"/>
  <c r="EF213" i="1"/>
  <c r="EF421" i="1" s="1"/>
  <c r="CS213" i="1"/>
  <c r="CS421" i="1" s="1"/>
  <c r="FE213" i="1"/>
  <c r="FE421" i="1" s="1"/>
  <c r="DZ213" i="1"/>
  <c r="DZ421" i="1" s="1"/>
  <c r="CU213" i="1"/>
  <c r="CU421" i="1" s="1"/>
  <c r="DF213" i="1"/>
  <c r="DF421" i="1" s="1"/>
  <c r="DO213" i="1"/>
  <c r="DO421" i="1" s="1"/>
  <c r="EN213" i="1"/>
  <c r="EN421" i="1" s="1"/>
  <c r="DA213" i="1"/>
  <c r="DA421" i="1" s="1"/>
  <c r="EH213" i="1"/>
  <c r="EH421" i="1" s="1"/>
  <c r="DC213" i="1"/>
  <c r="DC421" i="1" s="1"/>
  <c r="DN213" i="1"/>
  <c r="DN421" i="1" s="1"/>
  <c r="DW213" i="1"/>
  <c r="DW421" i="1" s="1"/>
  <c r="EV213" i="1"/>
  <c r="EV421" i="1" s="1"/>
  <c r="DI213" i="1"/>
  <c r="DI421" i="1" s="1"/>
  <c r="EP213" i="1"/>
  <c r="EP421" i="1" s="1"/>
  <c r="DK213" i="1"/>
  <c r="DK421" i="1" s="1"/>
  <c r="DV213" i="1"/>
  <c r="DV421" i="1" s="1"/>
  <c r="EE213" i="1"/>
  <c r="EE421" i="1" s="1"/>
  <c r="CR213" i="1"/>
  <c r="CR421" i="1" s="1"/>
  <c r="FD213" i="1"/>
  <c r="FD421" i="1" s="1"/>
  <c r="DQ213" i="1"/>
  <c r="DQ421" i="1" s="1"/>
  <c r="EX213" i="1"/>
  <c r="EX421" i="1" s="1"/>
  <c r="DS213" i="1"/>
  <c r="DS421" i="1" s="1"/>
  <c r="ED213" i="1"/>
  <c r="ED421" i="1" s="1"/>
  <c r="EM213" i="1"/>
  <c r="EM421" i="1" s="1"/>
  <c r="CZ213" i="1"/>
  <c r="CZ421" i="1" s="1"/>
  <c r="DY213" i="1"/>
  <c r="DY421" i="1" s="1"/>
  <c r="CT213" i="1"/>
  <c r="CT421" i="1" s="1"/>
  <c r="EI213" i="1"/>
  <c r="EI421" i="1" s="1"/>
  <c r="ET213" i="1"/>
  <c r="ET421" i="1" s="1"/>
  <c r="CQ213" i="1"/>
  <c r="CQ421" i="1" s="1"/>
  <c r="FC213" i="1"/>
  <c r="FC421" i="1" s="1"/>
  <c r="DP213" i="1"/>
  <c r="DP421" i="1" s="1"/>
  <c r="EO213" i="1"/>
  <c r="EO421" i="1" s="1"/>
  <c r="DJ213" i="1"/>
  <c r="DJ421" i="1" s="1"/>
  <c r="EG213" i="1"/>
  <c r="EG421" i="1" s="1"/>
  <c r="DH213" i="1"/>
  <c r="DH421" i="1" s="1"/>
  <c r="DB213" i="1"/>
  <c r="DB421" i="1" s="1"/>
  <c r="EL213" i="1"/>
  <c r="EL421" i="1" s="1"/>
  <c r="EU213" i="1"/>
  <c r="EU421" i="1" s="1"/>
  <c r="DX311" i="1"/>
  <c r="DX519" i="1" s="1"/>
  <c r="EY311" i="1"/>
  <c r="EY519" i="1" s="1"/>
  <c r="DY311" i="1"/>
  <c r="DY519" i="1" s="1"/>
  <c r="EO311" i="1"/>
  <c r="EO519" i="1" s="1"/>
  <c r="FE311" i="1"/>
  <c r="FE519" i="1" s="1"/>
  <c r="CT311" i="1"/>
  <c r="CT519" i="1" s="1"/>
  <c r="CM311" i="1"/>
  <c r="CM519" i="1" s="1"/>
  <c r="DC311" i="1"/>
  <c r="DC519" i="1" s="1"/>
  <c r="DZ311" i="1"/>
  <c r="DZ519" i="1" s="1"/>
  <c r="EI311" i="1"/>
  <c r="EI519" i="1" s="1"/>
  <c r="DI311" i="1"/>
  <c r="DI519" i="1" s="1"/>
  <c r="FF311" i="1"/>
  <c r="FF519" i="1" s="1"/>
  <c r="FC311" i="1"/>
  <c r="FC519" i="1" s="1"/>
  <c r="CQ311" i="1"/>
  <c r="CQ519" i="1" s="1"/>
  <c r="CX311" i="1"/>
  <c r="CX519" i="1" s="1"/>
  <c r="DE311" i="1"/>
  <c r="DE519" i="1" s="1"/>
  <c r="DL311" i="1"/>
  <c r="DL519" i="1" s="1"/>
  <c r="CZ311" i="1"/>
  <c r="CZ519" i="1" s="1"/>
  <c r="EW311" i="1"/>
  <c r="EW519" i="1" s="1"/>
  <c r="EU311" i="1"/>
  <c r="EU519" i="1" s="1"/>
  <c r="FB311" i="1"/>
  <c r="FB519" i="1" s="1"/>
  <c r="CP311" i="1"/>
  <c r="CP519" i="1" s="1"/>
  <c r="CW311" i="1"/>
  <c r="CW519" i="1" s="1"/>
  <c r="DD311" i="1"/>
  <c r="DD519" i="1" s="1"/>
  <c r="DP311" i="1"/>
  <c r="DP519" i="1" s="1"/>
  <c r="DB311" i="1"/>
  <c r="DB519" i="1" s="1"/>
  <c r="DJ311" i="1"/>
  <c r="DJ519" i="1" s="1"/>
  <c r="EM311" i="1"/>
  <c r="EM519" i="1" s="1"/>
  <c r="ET311" i="1"/>
  <c r="ET519" i="1" s="1"/>
  <c r="FA311" i="1"/>
  <c r="FA519" i="1" s="1"/>
  <c r="CO311" i="1"/>
  <c r="CO519" i="1" s="1"/>
  <c r="CV311" i="1"/>
  <c r="CV519" i="1" s="1"/>
  <c r="EF311" i="1"/>
  <c r="EF519" i="1" s="1"/>
  <c r="DR311" i="1"/>
  <c r="DR519" i="1" s="1"/>
  <c r="DS311" i="1"/>
  <c r="DS519" i="1" s="1"/>
  <c r="EP311" i="1"/>
  <c r="EP519" i="1" s="1"/>
  <c r="EE311" i="1"/>
  <c r="EE519" i="1" s="1"/>
  <c r="EL311" i="1"/>
  <c r="EL519" i="1" s="1"/>
  <c r="ES311" i="1"/>
  <c r="ES519" i="1" s="1"/>
  <c r="EZ311" i="1"/>
  <c r="EZ519" i="1" s="1"/>
  <c r="CN311" i="1"/>
  <c r="CN519" i="1" s="1"/>
  <c r="EV311" i="1"/>
  <c r="EV519" i="1" s="1"/>
  <c r="EH311" i="1"/>
  <c r="EH519" i="1" s="1"/>
  <c r="DW311" i="1"/>
  <c r="DW519" i="1" s="1"/>
  <c r="ED311" i="1"/>
  <c r="ED519" i="1" s="1"/>
  <c r="EK311" i="1"/>
  <c r="EK519" i="1" s="1"/>
  <c r="ER311" i="1"/>
  <c r="ER519" i="1" s="1"/>
  <c r="CU311" i="1"/>
  <c r="CU519" i="1" s="1"/>
  <c r="CS311" i="1"/>
  <c r="CS519" i="1" s="1"/>
  <c r="DO311" i="1"/>
  <c r="DO519" i="1" s="1"/>
  <c r="DV311" i="1"/>
  <c r="DV519" i="1" s="1"/>
  <c r="EC311" i="1"/>
  <c r="EC519" i="1" s="1"/>
  <c r="EJ311" i="1"/>
  <c r="EJ519" i="1" s="1"/>
  <c r="DK311" i="1"/>
  <c r="DK519" i="1" s="1"/>
  <c r="DA311" i="1"/>
  <c r="DA519" i="1" s="1"/>
  <c r="CY311" i="1"/>
  <c r="CY519" i="1" s="1"/>
  <c r="DF311" i="1"/>
  <c r="DF519" i="1" s="1"/>
  <c r="DM311" i="1"/>
  <c r="DM519" i="1" s="1"/>
  <c r="DT311" i="1"/>
  <c r="DT519" i="1" s="1"/>
  <c r="EQ311" i="1"/>
  <c r="EQ519" i="1" s="1"/>
  <c r="EG311" i="1"/>
  <c r="EG519" i="1" s="1"/>
  <c r="CI339" i="1"/>
  <c r="CI547" i="1" s="1"/>
  <c r="CE339" i="1"/>
  <c r="CE547" i="1" s="1"/>
  <c r="N339" i="1"/>
  <c r="N547" i="1" s="1"/>
  <c r="AU339" i="1"/>
  <c r="AU547" i="1" s="1"/>
  <c r="BR339" i="1"/>
  <c r="BR547" i="1" s="1"/>
  <c r="BU339" i="1"/>
  <c r="BU547" i="1" s="1"/>
  <c r="BA339" i="1"/>
  <c r="BA547" i="1" s="1"/>
  <c r="BH339" i="1"/>
  <c r="BH547" i="1" s="1"/>
  <c r="BJ339" i="1"/>
  <c r="BJ547" i="1" s="1"/>
  <c r="BK339" i="1"/>
  <c r="BK547" i="1" s="1"/>
  <c r="AC339" i="1"/>
  <c r="AC547" i="1" s="1"/>
  <c r="Q339" i="1"/>
  <c r="Q547" i="1" s="1"/>
  <c r="BF339" i="1"/>
  <c r="BF547" i="1" s="1"/>
  <c r="CB339" i="1"/>
  <c r="CB547" i="1" s="1"/>
  <c r="BM339" i="1"/>
  <c r="BM547" i="1" s="1"/>
  <c r="AS339" i="1"/>
  <c r="AS547" i="1" s="1"/>
  <c r="BS339" i="1"/>
  <c r="BS547" i="1" s="1"/>
  <c r="BT339" i="1"/>
  <c r="BT547" i="1" s="1"/>
  <c r="BV339" i="1"/>
  <c r="BV547" i="1" s="1"/>
  <c r="AQ339" i="1"/>
  <c r="AQ547" i="1" s="1"/>
  <c r="AG339" i="1"/>
  <c r="AG547" i="1" s="1"/>
  <c r="BP339" i="1"/>
  <c r="BP547" i="1" s="1"/>
  <c r="BE339" i="1"/>
  <c r="BE547" i="1" s="1"/>
  <c r="AJ339" i="1"/>
  <c r="AJ547" i="1" s="1"/>
  <c r="CD339" i="1"/>
  <c r="CD547" i="1" s="1"/>
  <c r="CF339" i="1"/>
  <c r="CF547" i="1" s="1"/>
  <c r="BB339" i="1"/>
  <c r="BB547" i="1" s="1"/>
  <c r="AT339" i="1"/>
  <c r="AT547" i="1" s="1"/>
  <c r="CA339" i="1"/>
  <c r="CA547" i="1" s="1"/>
  <c r="AW339" i="1"/>
  <c r="AW547" i="1" s="1"/>
  <c r="X339" i="1"/>
  <c r="X547" i="1" s="1"/>
  <c r="BL339" i="1"/>
  <c r="BL547" i="1" s="1"/>
  <c r="BD339" i="1"/>
  <c r="BD547" i="1" s="1"/>
  <c r="U339" i="1"/>
  <c r="U547" i="1" s="1"/>
  <c r="AO339" i="1"/>
  <c r="AO547" i="1" s="1"/>
  <c r="CG339" i="1"/>
  <c r="CG547" i="1" s="1"/>
  <c r="K339" i="1"/>
  <c r="K547" i="1" s="1"/>
  <c r="L339" i="1"/>
  <c r="L547" i="1" s="1"/>
  <c r="M339" i="1"/>
  <c r="M547" i="1" s="1"/>
  <c r="AR339" i="1"/>
  <c r="AR547" i="1" s="1"/>
  <c r="BW339" i="1"/>
  <c r="BW547" i="1" s="1"/>
  <c r="BO339" i="1"/>
  <c r="BO547" i="1" s="1"/>
  <c r="AL339" i="1"/>
  <c r="AL547" i="1" s="1"/>
  <c r="AD339" i="1"/>
  <c r="AD547" i="1" s="1"/>
  <c r="BY339" i="1"/>
  <c r="BY547" i="1" s="1"/>
  <c r="W339" i="1"/>
  <c r="W547" i="1" s="1"/>
  <c r="Z339" i="1"/>
  <c r="Z547" i="1" s="1"/>
  <c r="AA339" i="1"/>
  <c r="AA547" i="1" s="1"/>
  <c r="CJ339" i="1"/>
  <c r="CJ547" i="1" s="1"/>
  <c r="AI339" i="1"/>
  <c r="AI547" i="1" s="1"/>
  <c r="BG339" i="1"/>
  <c r="BG547" i="1" s="1"/>
  <c r="CL339" i="1"/>
  <c r="CL547" i="1" s="1"/>
  <c r="CC339" i="1"/>
  <c r="CC547" i="1" s="1"/>
  <c r="BI339" i="1"/>
  <c r="BI547" i="1" s="1"/>
  <c r="AX339" i="1"/>
  <c r="AX547" i="1" s="1"/>
  <c r="AY339" i="1"/>
  <c r="AY547" i="1" s="1"/>
  <c r="AZ339" i="1"/>
  <c r="AZ547" i="1" s="1"/>
  <c r="BV256" i="1"/>
  <c r="BV464" i="1" s="1"/>
  <c r="BA256" i="1"/>
  <c r="BA464" i="1" s="1"/>
  <c r="AA256" i="1"/>
  <c r="AA464" i="1" s="1"/>
  <c r="AD256" i="1"/>
  <c r="AD464" i="1" s="1"/>
  <c r="CD256" i="1"/>
  <c r="CD464" i="1" s="1"/>
  <c r="BI256" i="1"/>
  <c r="BI464" i="1" s="1"/>
  <c r="AM256" i="1"/>
  <c r="AM464" i="1" s="1"/>
  <c r="AO256" i="1"/>
  <c r="AO464" i="1" s="1"/>
  <c r="T256" i="1"/>
  <c r="T464" i="1" s="1"/>
  <c r="CL256" i="1"/>
  <c r="CL464" i="1" s="1"/>
  <c r="BQ256" i="1"/>
  <c r="BQ464" i="1" s="1"/>
  <c r="AU256" i="1"/>
  <c r="AU464" i="1" s="1"/>
  <c r="AW256" i="1"/>
  <c r="AW464" i="1" s="1"/>
  <c r="AF256" i="1"/>
  <c r="AF464" i="1" s="1"/>
  <c r="BY256" i="1"/>
  <c r="BY464" i="1" s="1"/>
  <c r="BC256" i="1"/>
  <c r="BC464" i="1" s="1"/>
  <c r="BE256" i="1"/>
  <c r="BE464" i="1" s="1"/>
  <c r="AP256" i="1"/>
  <c r="AP464" i="1" s="1"/>
  <c r="M256" i="1"/>
  <c r="M464" i="1" s="1"/>
  <c r="CG256" i="1"/>
  <c r="CG464" i="1" s="1"/>
  <c r="BK256" i="1"/>
  <c r="BK464" i="1" s="1"/>
  <c r="BM256" i="1"/>
  <c r="BM464" i="1" s="1"/>
  <c r="AX256" i="1"/>
  <c r="AX464" i="1" s="1"/>
  <c r="X256" i="1"/>
  <c r="X464" i="1" s="1"/>
  <c r="BS256" i="1"/>
  <c r="BS464" i="1" s="1"/>
  <c r="BU256" i="1"/>
  <c r="BU464" i="1" s="1"/>
  <c r="BN256" i="1"/>
  <c r="BN464" i="1" s="1"/>
  <c r="AS256" i="1"/>
  <c r="AS464" i="1" s="1"/>
  <c r="O256" i="1"/>
  <c r="O464" i="1" s="1"/>
  <c r="CI256" i="1"/>
  <c r="CI464" i="1" s="1"/>
  <c r="R256" i="1"/>
  <c r="R464" i="1" s="1"/>
  <c r="CK256" i="1"/>
  <c r="CK464" i="1" s="1"/>
  <c r="CC256" i="1"/>
  <c r="CC464" i="1" s="1"/>
  <c r="CA256" i="1"/>
  <c r="CA464" i="1" s="1"/>
  <c r="BF256" i="1"/>
  <c r="BF464" i="1" s="1"/>
  <c r="AJ256" i="1"/>
  <c r="AJ464" i="1" s="1"/>
  <c r="DK299" i="1"/>
  <c r="DK507" i="1" s="1"/>
  <c r="DJ299" i="1"/>
  <c r="DJ507" i="1" s="1"/>
  <c r="CO299" i="1"/>
  <c r="CO507" i="1" s="1"/>
  <c r="FA299" i="1"/>
  <c r="FA507" i="1" s="1"/>
  <c r="CU299" i="1"/>
  <c r="CU507" i="1" s="1"/>
  <c r="DR299" i="1"/>
  <c r="DR507" i="1" s="1"/>
  <c r="CW299" i="1"/>
  <c r="CW507" i="1" s="1"/>
  <c r="EA299" i="1"/>
  <c r="EA507" i="1" s="1"/>
  <c r="DZ299" i="1"/>
  <c r="DZ507" i="1" s="1"/>
  <c r="DE299" i="1"/>
  <c r="DE507" i="1" s="1"/>
  <c r="EH299" i="1"/>
  <c r="EH507" i="1" s="1"/>
  <c r="DM299" i="1"/>
  <c r="DM507" i="1" s="1"/>
  <c r="DC299" i="1"/>
  <c r="DC507" i="1" s="1"/>
  <c r="EP299" i="1"/>
  <c r="EP507" i="1" s="1"/>
  <c r="EI299" i="1"/>
  <c r="EI507" i="1" s="1"/>
  <c r="DD299" i="1"/>
  <c r="DD507" i="1" s="1"/>
  <c r="EX299" i="1"/>
  <c r="EX507" i="1" s="1"/>
  <c r="EC299" i="1"/>
  <c r="EC507" i="1" s="1"/>
  <c r="ER299" i="1"/>
  <c r="ER507" i="1" s="1"/>
  <c r="DB299" i="1"/>
  <c r="DB507" i="1" s="1"/>
  <c r="ES299" i="1"/>
  <c r="ES507" i="1" s="1"/>
  <c r="CX299" i="1"/>
  <c r="CX507" i="1" s="1"/>
  <c r="CQ299" i="1"/>
  <c r="CQ507" i="1" s="1"/>
  <c r="FC299" i="1"/>
  <c r="FC507" i="1" s="1"/>
  <c r="CZ299" i="1"/>
  <c r="CZ507" i="1" s="1"/>
  <c r="EO299" i="1"/>
  <c r="EO507" i="1" s="1"/>
  <c r="DL299" i="1"/>
  <c r="DL507" i="1" s="1"/>
  <c r="DF299" i="1"/>
  <c r="DF507" i="1" s="1"/>
  <c r="CY299" i="1"/>
  <c r="CY507" i="1" s="1"/>
  <c r="DH299" i="1"/>
  <c r="DH507" i="1" s="1"/>
  <c r="EW299" i="1"/>
  <c r="EW507" i="1" s="1"/>
  <c r="DN299" i="1"/>
  <c r="DN507" i="1" s="1"/>
  <c r="DG299" i="1"/>
  <c r="DG507" i="1" s="1"/>
  <c r="DP299" i="1"/>
  <c r="DP507" i="1" s="1"/>
  <c r="CS299" i="1"/>
  <c r="CS507" i="1" s="1"/>
  <c r="DV299" i="1"/>
  <c r="DV507" i="1" s="1"/>
  <c r="DO299" i="1"/>
  <c r="DO507" i="1" s="1"/>
  <c r="DX299" i="1"/>
  <c r="DX507" i="1" s="1"/>
  <c r="DA299" i="1"/>
  <c r="DA507" i="1" s="1"/>
  <c r="CT299" i="1"/>
  <c r="CT507" i="1" s="1"/>
  <c r="ED299" i="1"/>
  <c r="ED507" i="1" s="1"/>
  <c r="DW299" i="1"/>
  <c r="DW507" i="1" s="1"/>
  <c r="EF299" i="1"/>
  <c r="EF507" i="1" s="1"/>
  <c r="DI299" i="1"/>
  <c r="DI507" i="1" s="1"/>
  <c r="FF299" i="1"/>
  <c r="FF507" i="1" s="1"/>
  <c r="EL299" i="1"/>
  <c r="EL507" i="1" s="1"/>
  <c r="EE299" i="1"/>
  <c r="EE507" i="1" s="1"/>
  <c r="EN299" i="1"/>
  <c r="EN507" i="1" s="1"/>
  <c r="DQ299" i="1"/>
  <c r="DQ507" i="1" s="1"/>
  <c r="EJ299" i="1"/>
  <c r="EJ507" i="1" s="1"/>
  <c r="EK299" i="1"/>
  <c r="EK507" i="1" s="1"/>
  <c r="CP299" i="1"/>
  <c r="CP507" i="1" s="1"/>
  <c r="FB299" i="1"/>
  <c r="FB507" i="1" s="1"/>
  <c r="EU299" i="1"/>
  <c r="EU507" i="1" s="1"/>
  <c r="CR299" i="1"/>
  <c r="CR507" i="1" s="1"/>
  <c r="FD299" i="1"/>
  <c r="FD507" i="1" s="1"/>
  <c r="EG299" i="1"/>
  <c r="EG507" i="1" s="1"/>
  <c r="DV369" i="1"/>
  <c r="DV577" i="1" s="1"/>
  <c r="DU369" i="1"/>
  <c r="DU577" i="1" s="1"/>
  <c r="DR369" i="1"/>
  <c r="DR577" i="1" s="1"/>
  <c r="DM369" i="1"/>
  <c r="DM577" i="1" s="1"/>
  <c r="DL369" i="1"/>
  <c r="DL577" i="1" s="1"/>
  <c r="DI369" i="1"/>
  <c r="DI577" i="1" s="1"/>
  <c r="CO369" i="1"/>
  <c r="CO577" i="1" s="1"/>
  <c r="DQ369" i="1"/>
  <c r="DQ577" i="1" s="1"/>
  <c r="EN369" i="1"/>
  <c r="EN577" i="1" s="1"/>
  <c r="DD369" i="1"/>
  <c r="DD577" i="1" s="1"/>
  <c r="DC369" i="1"/>
  <c r="DC577" i="1" s="1"/>
  <c r="CY369" i="1"/>
  <c r="CY577" i="1" s="1"/>
  <c r="EF369" i="1"/>
  <c r="EF577" i="1" s="1"/>
  <c r="CN369" i="1"/>
  <c r="CN577" i="1" s="1"/>
  <c r="CU369" i="1"/>
  <c r="CU577" i="1" s="1"/>
  <c r="CT369" i="1"/>
  <c r="CT577" i="1" s="1"/>
  <c r="CP369" i="1"/>
  <c r="CP577" i="1" s="1"/>
  <c r="FF369" i="1"/>
  <c r="FF577" i="1" s="1"/>
  <c r="FB369" i="1"/>
  <c r="FB577" i="1" s="1"/>
  <c r="FA369" i="1"/>
  <c r="FA577" i="1" s="1"/>
  <c r="EE369" i="1"/>
  <c r="EE577" i="1" s="1"/>
  <c r="ED369" i="1"/>
  <c r="ED577" i="1" s="1"/>
  <c r="EA369" i="1"/>
  <c r="EA577" i="1" s="1"/>
  <c r="FD369" i="1"/>
  <c r="FD577" i="1" s="1"/>
  <c r="CR369" i="1"/>
  <c r="CR577" i="1" s="1"/>
  <c r="EF335" i="1"/>
  <c r="EF543" i="1" s="1"/>
  <c r="DB335" i="1"/>
  <c r="DB543" i="1" s="1"/>
  <c r="EI335" i="1"/>
  <c r="EI543" i="1" s="1"/>
  <c r="DD335" i="1"/>
  <c r="DD543" i="1" s="1"/>
  <c r="EC335" i="1"/>
  <c r="EC543" i="1" s="1"/>
  <c r="CX335" i="1"/>
  <c r="CX543" i="1" s="1"/>
  <c r="CQ335" i="1"/>
  <c r="CQ543" i="1" s="1"/>
  <c r="EO335" i="1"/>
  <c r="EO543" i="1" s="1"/>
  <c r="EN335" i="1"/>
  <c r="EN543" i="1" s="1"/>
  <c r="DJ335" i="1"/>
  <c r="DJ543" i="1" s="1"/>
  <c r="EQ335" i="1"/>
  <c r="EQ543" i="1" s="1"/>
  <c r="DL335" i="1"/>
  <c r="DL543" i="1" s="1"/>
  <c r="EK335" i="1"/>
  <c r="EK543" i="1" s="1"/>
  <c r="DF335" i="1"/>
  <c r="DF543" i="1" s="1"/>
  <c r="CY335" i="1"/>
  <c r="CY543" i="1" s="1"/>
  <c r="EV335" i="1"/>
  <c r="EV543" i="1" s="1"/>
  <c r="DR335" i="1"/>
  <c r="DR543" i="1" s="1"/>
  <c r="CM335" i="1"/>
  <c r="CM543" i="1" s="1"/>
  <c r="EY335" i="1"/>
  <c r="EY543" i="1" s="1"/>
  <c r="DT335" i="1"/>
  <c r="DT543" i="1" s="1"/>
  <c r="ES335" i="1"/>
  <c r="ES543" i="1" s="1"/>
  <c r="DN335" i="1"/>
  <c r="DN543" i="1" s="1"/>
  <c r="DG335" i="1"/>
  <c r="DG543" i="1" s="1"/>
  <c r="CR335" i="1"/>
  <c r="CR543" i="1" s="1"/>
  <c r="FD335" i="1"/>
  <c r="FD543" i="1" s="1"/>
  <c r="DZ335" i="1"/>
  <c r="DZ543" i="1" s="1"/>
  <c r="CU335" i="1"/>
  <c r="CU543" i="1" s="1"/>
  <c r="EB335" i="1"/>
  <c r="EB543" i="1" s="1"/>
  <c r="CO335" i="1"/>
  <c r="CO543" i="1" s="1"/>
  <c r="FA335" i="1"/>
  <c r="FA543" i="1" s="1"/>
  <c r="DV335" i="1"/>
  <c r="DV543" i="1" s="1"/>
  <c r="DO335" i="1"/>
  <c r="DO543" i="1" s="1"/>
  <c r="CZ335" i="1"/>
  <c r="CZ543" i="1" s="1"/>
  <c r="EH335" i="1"/>
  <c r="EH543" i="1" s="1"/>
  <c r="DC335" i="1"/>
  <c r="DC543" i="1" s="1"/>
  <c r="EJ335" i="1"/>
  <c r="EJ543" i="1" s="1"/>
  <c r="CW335" i="1"/>
  <c r="CW543" i="1" s="1"/>
  <c r="ED335" i="1"/>
  <c r="ED543" i="1" s="1"/>
  <c r="DW335" i="1"/>
  <c r="DW543" i="1" s="1"/>
  <c r="DH335" i="1"/>
  <c r="DH543" i="1" s="1"/>
  <c r="EP335" i="1"/>
  <c r="EP543" i="1" s="1"/>
  <c r="DK335" i="1"/>
  <c r="DK543" i="1" s="1"/>
  <c r="ER335" i="1"/>
  <c r="ER543" i="1" s="1"/>
  <c r="DE335" i="1"/>
  <c r="DE543" i="1" s="1"/>
  <c r="EL335" i="1"/>
  <c r="EL543" i="1" s="1"/>
  <c r="EE335" i="1"/>
  <c r="EE543" i="1" s="1"/>
  <c r="CS335" i="1"/>
  <c r="CS543" i="1" s="1"/>
  <c r="DX335" i="1"/>
  <c r="DX543" i="1" s="1"/>
  <c r="CT335" i="1"/>
  <c r="CT543" i="1" s="1"/>
  <c r="FF335" i="1"/>
  <c r="FF543" i="1" s="1"/>
  <c r="EA335" i="1"/>
  <c r="EA543" i="1" s="1"/>
  <c r="CV335" i="1"/>
  <c r="CV543" i="1" s="1"/>
  <c r="DU335" i="1"/>
  <c r="DU543" i="1" s="1"/>
  <c r="CP335" i="1"/>
  <c r="CP543" i="1" s="1"/>
  <c r="FB335" i="1"/>
  <c r="FB543" i="1" s="1"/>
  <c r="EU335" i="1"/>
  <c r="EU543" i="1" s="1"/>
  <c r="CI305" i="1"/>
  <c r="CI513" i="1" s="1"/>
  <c r="AZ305" i="1"/>
  <c r="AZ513" i="1" s="1"/>
  <c r="AM305" i="1"/>
  <c r="AM513" i="1" s="1"/>
  <c r="R305" i="1"/>
  <c r="R513" i="1" s="1"/>
  <c r="CH305" i="1"/>
  <c r="CH513" i="1" s="1"/>
  <c r="AO305" i="1"/>
  <c r="AO513" i="1" s="1"/>
  <c r="W305" i="1"/>
  <c r="W513" i="1" s="1"/>
  <c r="CJ305" i="1"/>
  <c r="CJ513" i="1" s="1"/>
  <c r="BV305" i="1"/>
  <c r="BV513" i="1" s="1"/>
  <c r="O305" i="1"/>
  <c r="O513" i="1" s="1"/>
  <c r="AA305" i="1"/>
  <c r="AA513" i="1" s="1"/>
  <c r="CK305" i="1"/>
  <c r="CK513" i="1" s="1"/>
  <c r="BZ305" i="1"/>
  <c r="BZ513" i="1" s="1"/>
  <c r="BL305" i="1"/>
  <c r="BL513" i="1" s="1"/>
  <c r="AR305" i="1"/>
  <c r="AR513" i="1" s="1"/>
  <c r="L305" i="1"/>
  <c r="L513" i="1" s="1"/>
  <c r="CA305" i="1"/>
  <c r="CA513" i="1" s="1"/>
  <c r="BN305" i="1"/>
  <c r="BN513" i="1" s="1"/>
  <c r="BB305" i="1"/>
  <c r="BB513" i="1" s="1"/>
  <c r="CC305" i="1"/>
  <c r="CC513" i="1" s="1"/>
  <c r="BP305" i="1"/>
  <c r="BP513" i="1" s="1"/>
  <c r="BD305" i="1"/>
  <c r="BD513" i="1" s="1"/>
  <c r="AP305" i="1"/>
  <c r="AP513" i="1" s="1"/>
  <c r="BM305" i="1"/>
  <c r="BM513" i="1" s="1"/>
  <c r="CF305" i="1"/>
  <c r="CF513" i="1" s="1"/>
  <c r="BS305" i="1"/>
  <c r="BS513" i="1" s="1"/>
  <c r="BE305" i="1"/>
  <c r="BE513" i="1" s="1"/>
  <c r="AT305" i="1"/>
  <c r="AT513" i="1" s="1"/>
  <c r="AC305" i="1"/>
  <c r="AC513" i="1" s="1"/>
  <c r="BK305" i="1"/>
  <c r="BK513" i="1" s="1"/>
  <c r="AW305" i="1"/>
  <c r="AW513" i="1" s="1"/>
  <c r="AI305" i="1"/>
  <c r="AI513" i="1" s="1"/>
  <c r="Q305" i="1"/>
  <c r="Q513" i="1" s="1"/>
  <c r="BX305" i="1"/>
  <c r="BX513" i="1" s="1"/>
  <c r="AU305" i="1"/>
  <c r="AU513" i="1" s="1"/>
  <c r="AV305" i="1"/>
  <c r="AV513" i="1" s="1"/>
  <c r="AS305" i="1"/>
  <c r="AS513" i="1" s="1"/>
  <c r="BG305" i="1"/>
  <c r="BG513" i="1" s="1"/>
  <c r="AX305" i="1"/>
  <c r="AX513" i="1" s="1"/>
  <c r="AF305" i="1"/>
  <c r="AF513" i="1" s="1"/>
  <c r="BF305" i="1"/>
  <c r="BF513" i="1" s="1"/>
  <c r="AJ305" i="1"/>
  <c r="AJ513" i="1" s="1"/>
  <c r="AY305" i="1"/>
  <c r="AY513" i="1" s="1"/>
  <c r="BJ305" i="1"/>
  <c r="BJ513" i="1" s="1"/>
  <c r="N305" i="1"/>
  <c r="N513" i="1" s="1"/>
  <c r="BR305" i="1"/>
  <c r="BR513" i="1" s="1"/>
  <c r="X305" i="1"/>
  <c r="X513" i="1" s="1"/>
  <c r="AQ305" i="1"/>
  <c r="AQ513" i="1" s="1"/>
  <c r="BT305" i="1"/>
  <c r="BT513" i="1" s="1"/>
  <c r="CB305" i="1"/>
  <c r="CB513" i="1" s="1"/>
  <c r="CG305" i="1"/>
  <c r="CG513" i="1" s="1"/>
  <c r="M305" i="1"/>
  <c r="M513" i="1" s="1"/>
  <c r="AG305" i="1"/>
  <c r="AG513" i="1" s="1"/>
  <c r="CD305" i="1"/>
  <c r="CD513" i="1" s="1"/>
  <c r="CL305" i="1"/>
  <c r="CL513" i="1" s="1"/>
  <c r="BY305" i="1"/>
  <c r="BY513" i="1" s="1"/>
  <c r="U305" i="1"/>
  <c r="U513" i="1" s="1"/>
  <c r="BQ305" i="1"/>
  <c r="BQ513" i="1" s="1"/>
  <c r="CE305" i="1"/>
  <c r="CE513" i="1" s="1"/>
  <c r="K305" i="1"/>
  <c r="K513" i="1" s="1"/>
  <c r="BH305" i="1"/>
  <c r="BH513" i="1" s="1"/>
  <c r="AL305" i="1"/>
  <c r="AL513" i="1" s="1"/>
  <c r="BA305" i="1"/>
  <c r="BA513" i="1" s="1"/>
  <c r="BO305" i="1"/>
  <c r="BO513" i="1" s="1"/>
  <c r="AN305" i="1"/>
  <c r="AN513" i="1" s="1"/>
  <c r="DI280" i="1"/>
  <c r="DI488" i="1" s="1"/>
  <c r="DX280" i="1"/>
  <c r="DX488" i="1" s="1"/>
  <c r="DR280" i="1"/>
  <c r="DR488" i="1" s="1"/>
  <c r="DA280" i="1"/>
  <c r="DA488" i="1" s="1"/>
  <c r="EH280" i="1"/>
  <c r="EH488" i="1" s="1"/>
  <c r="EA280" i="1"/>
  <c r="EA488" i="1" s="1"/>
  <c r="FE280" i="1"/>
  <c r="FE488" i="1" s="1"/>
  <c r="CS280" i="1"/>
  <c r="CS488" i="1" s="1"/>
  <c r="EQ280" i="1"/>
  <c r="EQ488" i="1" s="1"/>
  <c r="EJ280" i="1"/>
  <c r="EJ488" i="1" s="1"/>
  <c r="EW280" i="1"/>
  <c r="EW488" i="1" s="1"/>
  <c r="EZ280" i="1"/>
  <c r="EZ488" i="1" s="1"/>
  <c r="ES280" i="1"/>
  <c r="ES488" i="1" s="1"/>
  <c r="EO280" i="1"/>
  <c r="EO488" i="1" s="1"/>
  <c r="CN280" i="1"/>
  <c r="CN488" i="1" s="1"/>
  <c r="FB280" i="1"/>
  <c r="FB488" i="1" s="1"/>
  <c r="EG280" i="1"/>
  <c r="EG488" i="1" s="1"/>
  <c r="CW280" i="1"/>
  <c r="CW488" i="1" s="1"/>
  <c r="CP280" i="1"/>
  <c r="CP488" i="1" s="1"/>
  <c r="DQ280" i="1"/>
  <c r="DQ488" i="1" s="1"/>
  <c r="DO280" i="1"/>
  <c r="DO488" i="1" s="1"/>
  <c r="DH280" i="1"/>
  <c r="DH488" i="1" s="1"/>
  <c r="DY280" i="1"/>
  <c r="DY488" i="1" s="1"/>
  <c r="CY280" i="1"/>
  <c r="CY488" i="1" s="1"/>
  <c r="AX350" i="1"/>
  <c r="AX558" i="1" s="1"/>
  <c r="BZ350" i="1"/>
  <c r="BZ558" i="1" s="1"/>
  <c r="AU350" i="1"/>
  <c r="AU558" i="1" s="1"/>
  <c r="BF350" i="1"/>
  <c r="BF558" i="1" s="1"/>
  <c r="N350" i="1"/>
  <c r="N558" i="1" s="1"/>
  <c r="CH350" i="1"/>
  <c r="CH558" i="1" s="1"/>
  <c r="BC350" i="1"/>
  <c r="BC558" i="1" s="1"/>
  <c r="BN350" i="1"/>
  <c r="BN558" i="1" s="1"/>
  <c r="Z350" i="1"/>
  <c r="Z558" i="1" s="1"/>
  <c r="BK350" i="1"/>
  <c r="BK558" i="1" s="1"/>
  <c r="BV350" i="1"/>
  <c r="BV558" i="1" s="1"/>
  <c r="AL350" i="1"/>
  <c r="AL558" i="1" s="1"/>
  <c r="BS350" i="1"/>
  <c r="BS558" i="1" s="1"/>
  <c r="CD350" i="1"/>
  <c r="CD558" i="1" s="1"/>
  <c r="AT350" i="1"/>
  <c r="AT558" i="1" s="1"/>
  <c r="CA350" i="1"/>
  <c r="CA558" i="1" s="1"/>
  <c r="T350" i="1"/>
  <c r="T558" i="1" s="1"/>
  <c r="CL350" i="1"/>
  <c r="CL558" i="1" s="1"/>
  <c r="AP350" i="1"/>
  <c r="AP558" i="1" s="1"/>
  <c r="BR350" i="1"/>
  <c r="BR558" i="1" s="1"/>
  <c r="AM350" i="1"/>
  <c r="AM558" i="1" s="1"/>
  <c r="BU294" i="1"/>
  <c r="BU502" i="1" s="1"/>
  <c r="BZ294" i="1"/>
  <c r="BZ502" i="1" s="1"/>
  <c r="CF294" i="1"/>
  <c r="CF502" i="1" s="1"/>
  <c r="L294" i="1"/>
  <c r="L502" i="1" s="1"/>
  <c r="AA294" i="1"/>
  <c r="AA502" i="1" s="1"/>
  <c r="AW294" i="1"/>
  <c r="AW502" i="1" s="1"/>
  <c r="Q294" i="1"/>
  <c r="Q502" i="1" s="1"/>
  <c r="BF294" i="1"/>
  <c r="BF502" i="1" s="1"/>
  <c r="BR294" i="1"/>
  <c r="BR502" i="1" s="1"/>
  <c r="BX294" i="1"/>
  <c r="BX502" i="1" s="1"/>
  <c r="CI294" i="1"/>
  <c r="CI502" i="1" s="1"/>
  <c r="O294" i="1"/>
  <c r="O502" i="1" s="1"/>
  <c r="CC294" i="1"/>
  <c r="CC502" i="1" s="1"/>
  <c r="BD294" i="1"/>
  <c r="BD502" i="1" s="1"/>
  <c r="BN294" i="1"/>
  <c r="BN502" i="1" s="1"/>
  <c r="AC294" i="1"/>
  <c r="AC502" i="1" s="1"/>
  <c r="AO294" i="1"/>
  <c r="AO502" i="1" s="1"/>
  <c r="BJ294" i="1"/>
  <c r="BJ502" i="1" s="1"/>
  <c r="BP294" i="1"/>
  <c r="BP502" i="1" s="1"/>
  <c r="CA294" i="1"/>
  <c r="CA502" i="1" s="1"/>
  <c r="AV294" i="1"/>
  <c r="AV502" i="1" s="1"/>
  <c r="CJ294" i="1"/>
  <c r="CJ502" i="1" s="1"/>
  <c r="BV294" i="1"/>
  <c r="BV502" i="1" s="1"/>
  <c r="BL294" i="1"/>
  <c r="BL502" i="1" s="1"/>
  <c r="BB294" i="1"/>
  <c r="BB502" i="1" s="1"/>
  <c r="BH294" i="1"/>
  <c r="BH502" i="1" s="1"/>
  <c r="BS294" i="1"/>
  <c r="BS502" i="1" s="1"/>
  <c r="CB294" i="1"/>
  <c r="CB502" i="1" s="1"/>
  <c r="R294" i="1"/>
  <c r="R502" i="1" s="1"/>
  <c r="CD294" i="1"/>
  <c r="CD502" i="1" s="1"/>
  <c r="AT294" i="1"/>
  <c r="AT502" i="1" s="1"/>
  <c r="AZ294" i="1"/>
  <c r="AZ502" i="1" s="1"/>
  <c r="BK294" i="1"/>
  <c r="BK502" i="1" s="1"/>
  <c r="BE294" i="1"/>
  <c r="BE502" i="1" s="1"/>
  <c r="T294" i="1"/>
  <c r="T502" i="1" s="1"/>
  <c r="CL294" i="1"/>
  <c r="CL502" i="1" s="1"/>
  <c r="AL294" i="1"/>
  <c r="AL502" i="1" s="1"/>
  <c r="AR294" i="1"/>
  <c r="AR502" i="1" s="1"/>
  <c r="BC294" i="1"/>
  <c r="BC502" i="1" s="1"/>
  <c r="CK294" i="1"/>
  <c r="CK502" i="1" s="1"/>
  <c r="AF294" i="1"/>
  <c r="AF502" i="1" s="1"/>
  <c r="N294" i="1"/>
  <c r="N502" i="1" s="1"/>
  <c r="W294" i="1"/>
  <c r="W502" i="1" s="1"/>
  <c r="AM294" i="1"/>
  <c r="AM502" i="1" s="1"/>
  <c r="AX294" i="1"/>
  <c r="AX502" i="1" s="1"/>
  <c r="K294" i="1"/>
  <c r="K502" i="1" s="1"/>
  <c r="CE294" i="1"/>
  <c r="CE502" i="1" s="1"/>
  <c r="BY294" i="1"/>
  <c r="BY502" i="1" s="1"/>
  <c r="U294" i="1"/>
  <c r="U502" i="1" s="1"/>
  <c r="M294" i="1"/>
  <c r="M502" i="1" s="1"/>
  <c r="CG294" i="1"/>
  <c r="CG502" i="1" s="1"/>
  <c r="AP294" i="1"/>
  <c r="AP502" i="1" s="1"/>
  <c r="AG294" i="1"/>
  <c r="AG502" i="1" s="1"/>
  <c r="X294" i="1"/>
  <c r="X502" i="1" s="1"/>
  <c r="AQ294" i="1"/>
  <c r="AQ502" i="1" s="1"/>
  <c r="AJ294" i="1"/>
  <c r="AJ502" i="1" s="1"/>
  <c r="Z294" i="1"/>
  <c r="Z502" i="1" s="1"/>
  <c r="AY294" i="1"/>
  <c r="AY502" i="1" s="1"/>
  <c r="AS294" i="1"/>
  <c r="AS502" i="1" s="1"/>
  <c r="AI294" i="1"/>
  <c r="AI502" i="1" s="1"/>
  <c r="BG294" i="1"/>
  <c r="BG502" i="1" s="1"/>
  <c r="BA294" i="1"/>
  <c r="BA502" i="1" s="1"/>
  <c r="BW294" i="1"/>
  <c r="BW502" i="1" s="1"/>
  <c r="BQ294" i="1"/>
  <c r="BQ502" i="1" s="1"/>
  <c r="EQ292" i="1"/>
  <c r="EQ500" i="1" s="1"/>
  <c r="FD292" i="1"/>
  <c r="FD500" i="1" s="1"/>
  <c r="CR292" i="1"/>
  <c r="CR500" i="1" s="1"/>
  <c r="CY292" i="1"/>
  <c r="CY500" i="1" s="1"/>
  <c r="DF292" i="1"/>
  <c r="DF500" i="1" s="1"/>
  <c r="DM292" i="1"/>
  <c r="DM500" i="1" s="1"/>
  <c r="DT292" i="1"/>
  <c r="DT500" i="1" s="1"/>
  <c r="DK292" i="1"/>
  <c r="DK500" i="1" s="1"/>
  <c r="EV292" i="1"/>
  <c r="EV500" i="1" s="1"/>
  <c r="FC292" i="1"/>
  <c r="FC500" i="1" s="1"/>
  <c r="CQ292" i="1"/>
  <c r="CQ500" i="1" s="1"/>
  <c r="CX292" i="1"/>
  <c r="CX500" i="1" s="1"/>
  <c r="DE292" i="1"/>
  <c r="DE500" i="1" s="1"/>
  <c r="DL292" i="1"/>
  <c r="DL500" i="1" s="1"/>
  <c r="CM292" i="1"/>
  <c r="CM500" i="1" s="1"/>
  <c r="EH292" i="1"/>
  <c r="EH500" i="1" s="1"/>
  <c r="CU292" i="1"/>
  <c r="CU500" i="1" s="1"/>
  <c r="EN292" i="1"/>
  <c r="EN500" i="1" s="1"/>
  <c r="EU292" i="1"/>
  <c r="EU500" i="1" s="1"/>
  <c r="FB292" i="1"/>
  <c r="FB500" i="1" s="1"/>
  <c r="CP292" i="1"/>
  <c r="CP500" i="1" s="1"/>
  <c r="CW292" i="1"/>
  <c r="CW500" i="1" s="1"/>
  <c r="DD292" i="1"/>
  <c r="DD500" i="1" s="1"/>
  <c r="DJ292" i="1"/>
  <c r="DJ500" i="1" s="1"/>
  <c r="FE292" i="1"/>
  <c r="FE500" i="1" s="1"/>
  <c r="CT292" i="1"/>
  <c r="CT500" i="1" s="1"/>
  <c r="DR292" i="1"/>
  <c r="DR500" i="1" s="1"/>
  <c r="EF292" i="1"/>
  <c r="EF500" i="1" s="1"/>
  <c r="EM292" i="1"/>
  <c r="EM500" i="1" s="1"/>
  <c r="ET292" i="1"/>
  <c r="ET500" i="1" s="1"/>
  <c r="FA292" i="1"/>
  <c r="FA500" i="1" s="1"/>
  <c r="CO292" i="1"/>
  <c r="CO500" i="1" s="1"/>
  <c r="CV292" i="1"/>
  <c r="CV500" i="1" s="1"/>
  <c r="EG292" i="1"/>
  <c r="EG500" i="1" s="1"/>
  <c r="DQ292" i="1"/>
  <c r="DQ500" i="1" s="1"/>
  <c r="EO292" i="1"/>
  <c r="EO500" i="1" s="1"/>
  <c r="DA292" i="1"/>
  <c r="DA500" i="1" s="1"/>
  <c r="DX292" i="1"/>
  <c r="DX500" i="1" s="1"/>
  <c r="EE292" i="1"/>
  <c r="EE500" i="1" s="1"/>
  <c r="EL292" i="1"/>
  <c r="EL500" i="1" s="1"/>
  <c r="ES292" i="1"/>
  <c r="ES500" i="1" s="1"/>
  <c r="EZ292" i="1"/>
  <c r="EZ500" i="1" s="1"/>
  <c r="CN292" i="1"/>
  <c r="CN500" i="1" s="1"/>
  <c r="DI292" i="1"/>
  <c r="DI500" i="1" s="1"/>
  <c r="EY292" i="1"/>
  <c r="EY500" i="1" s="1"/>
  <c r="EI292" i="1"/>
  <c r="EI500" i="1" s="1"/>
  <c r="DS292" i="1"/>
  <c r="DS500" i="1" s="1"/>
  <c r="DP292" i="1"/>
  <c r="DP500" i="1" s="1"/>
  <c r="DW292" i="1"/>
  <c r="DW500" i="1" s="1"/>
  <c r="ED292" i="1"/>
  <c r="ED500" i="1" s="1"/>
  <c r="EK292" i="1"/>
  <c r="EK500" i="1" s="1"/>
  <c r="ER292" i="1"/>
  <c r="ER500" i="1" s="1"/>
  <c r="DC292" i="1"/>
  <c r="DC500" i="1" s="1"/>
  <c r="EA292" i="1"/>
  <c r="EA500" i="1" s="1"/>
  <c r="FF292" i="1"/>
  <c r="FF500" i="1" s="1"/>
  <c r="CZ292" i="1"/>
  <c r="CZ500" i="1" s="1"/>
  <c r="DG292" i="1"/>
  <c r="DG500" i="1" s="1"/>
  <c r="DN292" i="1"/>
  <c r="DN500" i="1" s="1"/>
  <c r="DU292" i="1"/>
  <c r="DU500" i="1" s="1"/>
  <c r="EB292" i="1"/>
  <c r="EB500" i="1" s="1"/>
  <c r="EW292" i="1"/>
  <c r="EW500" i="1" s="1"/>
  <c r="CS292" i="1"/>
  <c r="CS500" i="1" s="1"/>
  <c r="DZ292" i="1"/>
  <c r="DZ500" i="1" s="1"/>
  <c r="DH292" i="1"/>
  <c r="DH500" i="1" s="1"/>
  <c r="DO292" i="1"/>
  <c r="DO500" i="1" s="1"/>
  <c r="EX292" i="1"/>
  <c r="EX500" i="1" s="1"/>
  <c r="DV292" i="1"/>
  <c r="DV500" i="1" s="1"/>
  <c r="EJ292" i="1"/>
  <c r="EJ500" i="1" s="1"/>
  <c r="AJ338" i="1"/>
  <c r="AJ546" i="1" s="1"/>
  <c r="O338" i="1"/>
  <c r="O546" i="1" s="1"/>
  <c r="CI338" i="1"/>
  <c r="CI546" i="1" s="1"/>
  <c r="AV338" i="1"/>
  <c r="AV546" i="1" s="1"/>
  <c r="BM338" i="1"/>
  <c r="BM546" i="1" s="1"/>
  <c r="CD338" i="1"/>
  <c r="CD546" i="1" s="1"/>
  <c r="AY338" i="1"/>
  <c r="AY546" i="1" s="1"/>
  <c r="BP338" i="1"/>
  <c r="BP546" i="1" s="1"/>
  <c r="AS338" i="1"/>
  <c r="AS546" i="1" s="1"/>
  <c r="AA338" i="1"/>
  <c r="AA546" i="1" s="1"/>
  <c r="BD338" i="1"/>
  <c r="BD546" i="1" s="1"/>
  <c r="BU338" i="1"/>
  <c r="BU546" i="1" s="1"/>
  <c r="T338" i="1"/>
  <c r="T546" i="1" s="1"/>
  <c r="CL338" i="1"/>
  <c r="CL546" i="1" s="1"/>
  <c r="BG338" i="1"/>
  <c r="BG546" i="1" s="1"/>
  <c r="BX338" i="1"/>
  <c r="BX546" i="1" s="1"/>
  <c r="BA338" i="1"/>
  <c r="BA546" i="1" s="1"/>
  <c r="AM338" i="1"/>
  <c r="AM546" i="1" s="1"/>
  <c r="BL338" i="1"/>
  <c r="BL546" i="1" s="1"/>
  <c r="CC338" i="1"/>
  <c r="CC546" i="1" s="1"/>
  <c r="AF338" i="1"/>
  <c r="AF546" i="1" s="1"/>
  <c r="BO338" i="1"/>
  <c r="BO546" i="1" s="1"/>
  <c r="L338" i="1"/>
  <c r="L546" i="1" s="1"/>
  <c r="CF338" i="1"/>
  <c r="CF546" i="1" s="1"/>
  <c r="BI338" i="1"/>
  <c r="BI546" i="1" s="1"/>
  <c r="AU338" i="1"/>
  <c r="AU546" i="1" s="1"/>
  <c r="BT338" i="1"/>
  <c r="BT546" i="1" s="1"/>
  <c r="R338" i="1"/>
  <c r="R546" i="1" s="1"/>
  <c r="CK338" i="1"/>
  <c r="CK546" i="1" s="1"/>
  <c r="AP338" i="1"/>
  <c r="AP546" i="1" s="1"/>
  <c r="BW338" i="1"/>
  <c r="BW546" i="1" s="1"/>
  <c r="W338" i="1"/>
  <c r="W546" i="1" s="1"/>
  <c r="BQ338" i="1"/>
  <c r="BQ546" i="1" s="1"/>
  <c r="BC338" i="1"/>
  <c r="BC546" i="1" s="1"/>
  <c r="CB338" i="1"/>
  <c r="CB546" i="1" s="1"/>
  <c r="AD338" i="1"/>
  <c r="AD546" i="1" s="1"/>
  <c r="AX338" i="1"/>
  <c r="AX546" i="1" s="1"/>
  <c r="K338" i="1"/>
  <c r="K546" i="1" s="1"/>
  <c r="AI338" i="1"/>
  <c r="AI546" i="1" s="1"/>
  <c r="BY338" i="1"/>
  <c r="BY546" i="1" s="1"/>
  <c r="BK338" i="1"/>
  <c r="BK546" i="1" s="1"/>
  <c r="Q338" i="1"/>
  <c r="Q546" i="1" s="1"/>
  <c r="CJ338" i="1"/>
  <c r="CJ546" i="1" s="1"/>
  <c r="AO338" i="1"/>
  <c r="AO546" i="1" s="1"/>
  <c r="BF338" i="1"/>
  <c r="BF546" i="1" s="1"/>
  <c r="U338" i="1"/>
  <c r="U546" i="1" s="1"/>
  <c r="AR338" i="1"/>
  <c r="AR546" i="1" s="1"/>
  <c r="X338" i="1"/>
  <c r="X546" i="1" s="1"/>
  <c r="CA338" i="1"/>
  <c r="CA546" i="1" s="1"/>
  <c r="AN338" i="1"/>
  <c r="AN546" i="1" s="1"/>
  <c r="BE338" i="1"/>
  <c r="BE546" i="1" s="1"/>
  <c r="BV338" i="1"/>
  <c r="BV546" i="1" s="1"/>
  <c r="AQ338" i="1"/>
  <c r="AQ546" i="1" s="1"/>
  <c r="BH338" i="1"/>
  <c r="BH546" i="1" s="1"/>
  <c r="EL234" i="1"/>
  <c r="EL442" i="1" s="1"/>
  <c r="EN234" i="1"/>
  <c r="EN442" i="1" s="1"/>
  <c r="FA234" i="1"/>
  <c r="FA442" i="1" s="1"/>
  <c r="CO234" i="1"/>
  <c r="CO442" i="1" s="1"/>
  <c r="FC234" i="1"/>
  <c r="FC442" i="1" s="1"/>
  <c r="CQ234" i="1"/>
  <c r="CQ442" i="1" s="1"/>
  <c r="DA234" i="1"/>
  <c r="DA442" i="1" s="1"/>
  <c r="DI234" i="1"/>
  <c r="DI442" i="1" s="1"/>
  <c r="DD234" i="1"/>
  <c r="DD442" i="1" s="1"/>
  <c r="DB234" i="1"/>
  <c r="DB442" i="1" s="1"/>
  <c r="DS234" i="1"/>
  <c r="DS442" i="1" s="1"/>
  <c r="R234" i="1"/>
  <c r="R442" i="1" s="1"/>
  <c r="BG234" i="1"/>
  <c r="BG442" i="1" s="1"/>
  <c r="BZ234" i="1"/>
  <c r="BZ442" i="1" s="1"/>
  <c r="CB234" i="1"/>
  <c r="CB442" i="1" s="1"/>
  <c r="X234" i="1"/>
  <c r="X442" i="1" s="1"/>
  <c r="AA234" i="1"/>
  <c r="AA442" i="1" s="1"/>
  <c r="AR234" i="1"/>
  <c r="AR442" i="1" s="1"/>
  <c r="EE252" i="1"/>
  <c r="EE460" i="1" s="1"/>
  <c r="DM252" i="1"/>
  <c r="DM460" i="1" s="1"/>
  <c r="DQ252" i="1"/>
  <c r="DQ460" i="1" s="1"/>
  <c r="DD252" i="1"/>
  <c r="DD460" i="1" s="1"/>
  <c r="CZ252" i="1"/>
  <c r="CZ460" i="1" s="1"/>
  <c r="DJ252" i="1"/>
  <c r="DJ460" i="1" s="1"/>
  <c r="ER252" i="1"/>
  <c r="ER460" i="1" s="1"/>
  <c r="DU252" i="1"/>
  <c r="DU460" i="1" s="1"/>
  <c r="CU252" i="1"/>
  <c r="CU460" i="1" s="1"/>
  <c r="DC252" i="1"/>
  <c r="DC460" i="1" s="1"/>
  <c r="FD252" i="1"/>
  <c r="FD460" i="1" s="1"/>
  <c r="CT252" i="1"/>
  <c r="CT460" i="1" s="1"/>
  <c r="EI318" i="1"/>
  <c r="EI526" i="1" s="1"/>
  <c r="DH318" i="1"/>
  <c r="DH526" i="1" s="1"/>
  <c r="DO318" i="1"/>
  <c r="DO526" i="1" s="1"/>
  <c r="DV318" i="1"/>
  <c r="DV526" i="1" s="1"/>
  <c r="EC318" i="1"/>
  <c r="EC526" i="1" s="1"/>
  <c r="EJ318" i="1"/>
  <c r="EJ526" i="1" s="1"/>
  <c r="DJ318" i="1"/>
  <c r="DJ526" i="1" s="1"/>
  <c r="CZ318" i="1"/>
  <c r="CZ526" i="1" s="1"/>
  <c r="DG318" i="1"/>
  <c r="DG526" i="1" s="1"/>
  <c r="DN318" i="1"/>
  <c r="DN526" i="1" s="1"/>
  <c r="DU318" i="1"/>
  <c r="DU526" i="1" s="1"/>
  <c r="EB318" i="1"/>
  <c r="EB526" i="1" s="1"/>
  <c r="EP318" i="1"/>
  <c r="EP526" i="1" s="1"/>
  <c r="FD318" i="1"/>
  <c r="FD526" i="1" s="1"/>
  <c r="CR318" i="1"/>
  <c r="CR526" i="1" s="1"/>
  <c r="CY318" i="1"/>
  <c r="CY526" i="1" s="1"/>
  <c r="DF318" i="1"/>
  <c r="DF526" i="1" s="1"/>
  <c r="DM318" i="1"/>
  <c r="DM526" i="1" s="1"/>
  <c r="DT318" i="1"/>
  <c r="DT526" i="1" s="1"/>
  <c r="EV318" i="1"/>
  <c r="EV526" i="1" s="1"/>
  <c r="FC318" i="1"/>
  <c r="FC526" i="1" s="1"/>
  <c r="CQ318" i="1"/>
  <c r="CQ526" i="1" s="1"/>
  <c r="CX318" i="1"/>
  <c r="CX526" i="1" s="1"/>
  <c r="DE318" i="1"/>
  <c r="DE526" i="1" s="1"/>
  <c r="EF318" i="1"/>
  <c r="EF526" i="1" s="1"/>
  <c r="EM318" i="1"/>
  <c r="EM526" i="1" s="1"/>
  <c r="ET318" i="1"/>
  <c r="ET526" i="1" s="1"/>
  <c r="FA318" i="1"/>
  <c r="FA526" i="1" s="1"/>
  <c r="CO318" i="1"/>
  <c r="CO526" i="1" s="1"/>
  <c r="CV318" i="1"/>
  <c r="CV526" i="1" s="1"/>
  <c r="DI318" i="1"/>
  <c r="DI526" i="1" s="1"/>
  <c r="DP318" i="1"/>
  <c r="DP526" i="1" s="1"/>
  <c r="DW318" i="1"/>
  <c r="DW526" i="1" s="1"/>
  <c r="ED318" i="1"/>
  <c r="ED526" i="1" s="1"/>
  <c r="EK318" i="1"/>
  <c r="EK526" i="1" s="1"/>
  <c r="EE318" i="1"/>
  <c r="EE526" i="1" s="1"/>
  <c r="DL318" i="1"/>
  <c r="DL526" i="1" s="1"/>
  <c r="DQ318" i="1"/>
  <c r="DQ526" i="1" s="1"/>
  <c r="CT318" i="1"/>
  <c r="CT526" i="1" s="1"/>
  <c r="FB318" i="1"/>
  <c r="FB526" i="1" s="1"/>
  <c r="DD318" i="1"/>
  <c r="DD526" i="1" s="1"/>
  <c r="DA318" i="1"/>
  <c r="DA526" i="1" s="1"/>
  <c r="DZ318" i="1"/>
  <c r="DZ526" i="1" s="1"/>
  <c r="EL318" i="1"/>
  <c r="EL526" i="1" s="1"/>
  <c r="CN318" i="1"/>
  <c r="CN526" i="1" s="1"/>
  <c r="CS318" i="1"/>
  <c r="CS526" i="1" s="1"/>
  <c r="FF318" i="1"/>
  <c r="FF526" i="1" s="1"/>
  <c r="CU318" i="1"/>
  <c r="CU526" i="1" s="1"/>
  <c r="DB318" i="1"/>
  <c r="DB526" i="1" s="1"/>
  <c r="CP318" i="1"/>
  <c r="CP526" i="1" s="1"/>
  <c r="FE318" i="1"/>
  <c r="FE526" i="1" s="1"/>
  <c r="CM318" i="1"/>
  <c r="CM526" i="1" s="1"/>
  <c r="EA318" i="1"/>
  <c r="EA526" i="1" s="1"/>
  <c r="EH318" i="1"/>
  <c r="EH526" i="1" s="1"/>
  <c r="ES318" i="1"/>
  <c r="ES526" i="1" s="1"/>
  <c r="EW318" i="1"/>
  <c r="EW526" i="1" s="1"/>
  <c r="DS318" i="1"/>
  <c r="DS526" i="1" s="1"/>
  <c r="EN318" i="1"/>
  <c r="EN526" i="1" s="1"/>
  <c r="CW318" i="1"/>
  <c r="CW526" i="1" s="1"/>
  <c r="EO318" i="1"/>
  <c r="EO526" i="1" s="1"/>
  <c r="EY318" i="1"/>
  <c r="EY526" i="1" s="1"/>
  <c r="EU318" i="1"/>
  <c r="EU526" i="1" s="1"/>
  <c r="ER318" i="1"/>
  <c r="ER526" i="1" s="1"/>
  <c r="DY318" i="1"/>
  <c r="DY526" i="1" s="1"/>
  <c r="DC318" i="1"/>
  <c r="DC526" i="1" s="1"/>
  <c r="DH360" i="1"/>
  <c r="DH568" i="1" s="1"/>
  <c r="DI360" i="1"/>
  <c r="DI568" i="1" s="1"/>
  <c r="DM360" i="1"/>
  <c r="DM568" i="1" s="1"/>
  <c r="EE360" i="1"/>
  <c r="EE568" i="1" s="1"/>
  <c r="ET360" i="1"/>
  <c r="ET568" i="1" s="1"/>
  <c r="DO360" i="1"/>
  <c r="DO568" i="1" s="1"/>
  <c r="DS360" i="1"/>
  <c r="DS568" i="1" s="1"/>
  <c r="DA360" i="1"/>
  <c r="DA568" i="1" s="1"/>
  <c r="DE360" i="1"/>
  <c r="DE568" i="1" s="1"/>
  <c r="EP360" i="1"/>
  <c r="EP568" i="1" s="1"/>
  <c r="CQ360" i="1"/>
  <c r="CQ568" i="1" s="1"/>
  <c r="FD360" i="1"/>
  <c r="FD568" i="1" s="1"/>
  <c r="DZ360" i="1"/>
  <c r="DZ568" i="1" s="1"/>
  <c r="EB360" i="1"/>
  <c r="EB568" i="1" s="1"/>
  <c r="ED360" i="1"/>
  <c r="ED568" i="1" s="1"/>
  <c r="FE360" i="1"/>
  <c r="FE568" i="1" s="1"/>
  <c r="CS360" i="1"/>
  <c r="CS568" i="1" s="1"/>
  <c r="CW360" i="1"/>
  <c r="CW568" i="1" s="1"/>
  <c r="EZ360" i="1"/>
  <c r="EZ568" i="1" s="1"/>
  <c r="DB360" i="1"/>
  <c r="DB568" i="1" s="1"/>
  <c r="EJ360" i="1"/>
  <c r="EJ568" i="1" s="1"/>
  <c r="EM360" i="1"/>
  <c r="EM568" i="1" s="1"/>
  <c r="EQ360" i="1"/>
  <c r="EQ568" i="1" s="1"/>
  <c r="EN360" i="1"/>
  <c r="EN568" i="1" s="1"/>
  <c r="EW360" i="1"/>
  <c r="EW568" i="1" s="1"/>
  <c r="FA360" i="1"/>
  <c r="FA568" i="1" s="1"/>
  <c r="CO360" i="1"/>
  <c r="CO568" i="1" s="1"/>
  <c r="DL360" i="1"/>
  <c r="DL568" i="1" s="1"/>
  <c r="CR360" i="1"/>
  <c r="CR568" i="1" s="1"/>
  <c r="EU360" i="1"/>
  <c r="EU568" i="1" s="1"/>
  <c r="EX360" i="1"/>
  <c r="EX568" i="1" s="1"/>
  <c r="EO360" i="1"/>
  <c r="EO568" i="1" s="1"/>
  <c r="ES360" i="1"/>
  <c r="ES568" i="1" s="1"/>
  <c r="CN360" i="1"/>
  <c r="CN568" i="1" s="1"/>
  <c r="DW360" i="1"/>
  <c r="DW568" i="1" s="1"/>
  <c r="DC360" i="1"/>
  <c r="DC568" i="1" s="1"/>
  <c r="FF360" i="1"/>
  <c r="FF568" i="1" s="1"/>
  <c r="EG360" i="1"/>
  <c r="EG568" i="1" s="1"/>
  <c r="EK360" i="1"/>
  <c r="EK568" i="1" s="1"/>
  <c r="CY360" i="1"/>
  <c r="CY568" i="1" s="1"/>
  <c r="EA360" i="1"/>
  <c r="EA568" i="1" s="1"/>
  <c r="CX360" i="1"/>
  <c r="CX568" i="1" s="1"/>
  <c r="DQ360" i="1"/>
  <c r="DQ568" i="1" s="1"/>
  <c r="DU360" i="1"/>
  <c r="DU568" i="1" s="1"/>
  <c r="DT360" i="1"/>
  <c r="DT568" i="1" s="1"/>
  <c r="FC360" i="1"/>
  <c r="FC568" i="1" s="1"/>
  <c r="EI360" i="1"/>
  <c r="EI568" i="1" s="1"/>
  <c r="DD360" i="1"/>
  <c r="DD568" i="1" s="1"/>
  <c r="DG360" i="1"/>
  <c r="DG568" i="1" s="1"/>
  <c r="DJ300" i="1"/>
  <c r="DJ508" i="1" s="1"/>
  <c r="DP300" i="1"/>
  <c r="DP508" i="1" s="1"/>
  <c r="DW300" i="1"/>
  <c r="DW508" i="1" s="1"/>
  <c r="ED300" i="1"/>
  <c r="ED508" i="1" s="1"/>
  <c r="EK300" i="1"/>
  <c r="EK508" i="1" s="1"/>
  <c r="ER300" i="1"/>
  <c r="ER508" i="1" s="1"/>
  <c r="FE300" i="1"/>
  <c r="FE508" i="1" s="1"/>
  <c r="CS300" i="1"/>
  <c r="CS508" i="1" s="1"/>
  <c r="DH300" i="1"/>
  <c r="DH508" i="1" s="1"/>
  <c r="DO300" i="1"/>
  <c r="DO508" i="1" s="1"/>
  <c r="DV300" i="1"/>
  <c r="DV508" i="1" s="1"/>
  <c r="EC300" i="1"/>
  <c r="EC508" i="1" s="1"/>
  <c r="EJ300" i="1"/>
  <c r="EJ508" i="1" s="1"/>
  <c r="EW300" i="1"/>
  <c r="EW508" i="1" s="1"/>
  <c r="CM300" i="1"/>
  <c r="CM508" i="1" s="1"/>
  <c r="DC300" i="1"/>
  <c r="DC508" i="1" s="1"/>
  <c r="CZ300" i="1"/>
  <c r="CZ508" i="1" s="1"/>
  <c r="DG300" i="1"/>
  <c r="DG508" i="1" s="1"/>
  <c r="DN300" i="1"/>
  <c r="DN508" i="1" s="1"/>
  <c r="DU300" i="1"/>
  <c r="DU508" i="1" s="1"/>
  <c r="EB300" i="1"/>
  <c r="EB508" i="1" s="1"/>
  <c r="EO300" i="1"/>
  <c r="EO508" i="1" s="1"/>
  <c r="DS300" i="1"/>
  <c r="DS508" i="1" s="1"/>
  <c r="EI300" i="1"/>
  <c r="EI508" i="1" s="1"/>
  <c r="FD300" i="1"/>
  <c r="FD508" i="1" s="1"/>
  <c r="CR300" i="1"/>
  <c r="CR508" i="1" s="1"/>
  <c r="CY300" i="1"/>
  <c r="CY508" i="1" s="1"/>
  <c r="DF300" i="1"/>
  <c r="DF508" i="1" s="1"/>
  <c r="DM300" i="1"/>
  <c r="DM508" i="1" s="1"/>
  <c r="DT300" i="1"/>
  <c r="DT508" i="1" s="1"/>
  <c r="EG300" i="1"/>
  <c r="EG508" i="1" s="1"/>
  <c r="EY300" i="1"/>
  <c r="EY508" i="1" s="1"/>
  <c r="EV300" i="1"/>
  <c r="EV508" i="1" s="1"/>
  <c r="FC300" i="1"/>
  <c r="FC508" i="1" s="1"/>
  <c r="CQ300" i="1"/>
  <c r="CQ508" i="1" s="1"/>
  <c r="CX300" i="1"/>
  <c r="CX508" i="1" s="1"/>
  <c r="DE300" i="1"/>
  <c r="DE508" i="1" s="1"/>
  <c r="DL300" i="1"/>
  <c r="DL508" i="1" s="1"/>
  <c r="DY300" i="1"/>
  <c r="DY508" i="1" s="1"/>
  <c r="EN300" i="1"/>
  <c r="EN508" i="1" s="1"/>
  <c r="EU300" i="1"/>
  <c r="EU508" i="1" s="1"/>
  <c r="FB300" i="1"/>
  <c r="FB508" i="1" s="1"/>
  <c r="CP300" i="1"/>
  <c r="CP508" i="1" s="1"/>
  <c r="CW300" i="1"/>
  <c r="CW508" i="1" s="1"/>
  <c r="DD300" i="1"/>
  <c r="DD508" i="1" s="1"/>
  <c r="DQ300" i="1"/>
  <c r="DQ508" i="1" s="1"/>
  <c r="DX300" i="1"/>
  <c r="DX508" i="1" s="1"/>
  <c r="EE300" i="1"/>
  <c r="EE508" i="1" s="1"/>
  <c r="EL300" i="1"/>
  <c r="EL508" i="1" s="1"/>
  <c r="ES300" i="1"/>
  <c r="ES508" i="1" s="1"/>
  <c r="EZ300" i="1"/>
  <c r="EZ508" i="1" s="1"/>
  <c r="CN300" i="1"/>
  <c r="CN508" i="1" s="1"/>
  <c r="DA300" i="1"/>
  <c r="DA508" i="1" s="1"/>
  <c r="EA300" i="1"/>
  <c r="EA508" i="1" s="1"/>
  <c r="ET300" i="1"/>
  <c r="ET508" i="1" s="1"/>
  <c r="FA300" i="1"/>
  <c r="FA508" i="1" s="1"/>
  <c r="CU300" i="1"/>
  <c r="CU508" i="1" s="1"/>
  <c r="CO300" i="1"/>
  <c r="CO508" i="1" s="1"/>
  <c r="CV300" i="1"/>
  <c r="CV508" i="1" s="1"/>
  <c r="DI300" i="1"/>
  <c r="DI508" i="1" s="1"/>
  <c r="EM300" i="1"/>
  <c r="EM508" i="1" s="1"/>
  <c r="CZ412" i="1"/>
  <c r="CZ620" i="1" s="1"/>
  <c r="EL384" i="1"/>
  <c r="EL592" i="1" s="1"/>
  <c r="EY331" i="1"/>
  <c r="EY539" i="1" s="1"/>
  <c r="DB331" i="1"/>
  <c r="DB539" i="1" s="1"/>
  <c r="CU331" i="1"/>
  <c r="CU539" i="1" s="1"/>
  <c r="EW331" i="1"/>
  <c r="EW539" i="1" s="1"/>
  <c r="CT358" i="1"/>
  <c r="CT566" i="1" s="1"/>
  <c r="DF358" i="1"/>
  <c r="DF566" i="1" s="1"/>
  <c r="EM358" i="1"/>
  <c r="EM566" i="1" s="1"/>
  <c r="DR358" i="1"/>
  <c r="DR566" i="1" s="1"/>
  <c r="CY413" i="1"/>
  <c r="CY621" i="1" s="1"/>
  <c r="DV322" i="1"/>
  <c r="DV530" i="1" s="1"/>
  <c r="EI322" i="1"/>
  <c r="EI530" i="1" s="1"/>
  <c r="EW322" i="1"/>
  <c r="EW530" i="1" s="1"/>
  <c r="FD322" i="1"/>
  <c r="FD530" i="1" s="1"/>
  <c r="CR322" i="1"/>
  <c r="CR530" i="1" s="1"/>
  <c r="CW322" i="1"/>
  <c r="CW530" i="1" s="1"/>
  <c r="EA322" i="1"/>
  <c r="EA530" i="1" s="1"/>
  <c r="EO322" i="1"/>
  <c r="EO530" i="1" s="1"/>
  <c r="EV322" i="1"/>
  <c r="EV530" i="1" s="1"/>
  <c r="FA322" i="1"/>
  <c r="FA530" i="1" s="1"/>
  <c r="CO322" i="1"/>
  <c r="CO530" i="1" s="1"/>
  <c r="DS322" i="1"/>
  <c r="DS530" i="1" s="1"/>
  <c r="EG322" i="1"/>
  <c r="EG530" i="1" s="1"/>
  <c r="EN322" i="1"/>
  <c r="EN530" i="1" s="1"/>
  <c r="ES322" i="1"/>
  <c r="ES530" i="1" s="1"/>
  <c r="CX322" i="1"/>
  <c r="CX530" i="1" s="1"/>
  <c r="DK322" i="1"/>
  <c r="DK530" i="1" s="1"/>
  <c r="DY322" i="1"/>
  <c r="DY530" i="1" s="1"/>
  <c r="EF322" i="1"/>
  <c r="EF530" i="1" s="1"/>
  <c r="EK322" i="1"/>
  <c r="EK530" i="1" s="1"/>
  <c r="ED322" i="1"/>
  <c r="ED530" i="1" s="1"/>
  <c r="DC322" i="1"/>
  <c r="DC530" i="1" s="1"/>
  <c r="DQ322" i="1"/>
  <c r="DQ530" i="1" s="1"/>
  <c r="DX322" i="1"/>
  <c r="DX530" i="1" s="1"/>
  <c r="EC322" i="1"/>
  <c r="EC530" i="1" s="1"/>
  <c r="CU322" i="1"/>
  <c r="CU530" i="1" s="1"/>
  <c r="DI322" i="1"/>
  <c r="DI530" i="1" s="1"/>
  <c r="DP322" i="1"/>
  <c r="DP530" i="1" s="1"/>
  <c r="DU322" i="1"/>
  <c r="DU530" i="1" s="1"/>
  <c r="CP322" i="1"/>
  <c r="CP530" i="1" s="1"/>
  <c r="EQ322" i="1"/>
  <c r="EQ530" i="1" s="1"/>
  <c r="FE322" i="1"/>
  <c r="FE530" i="1" s="1"/>
  <c r="CS322" i="1"/>
  <c r="CS530" i="1" s="1"/>
  <c r="CZ322" i="1"/>
  <c r="CZ530" i="1" s="1"/>
  <c r="DE322" i="1"/>
  <c r="DE530" i="1" s="1"/>
  <c r="W279" i="1"/>
  <c r="W487" i="1" s="1"/>
  <c r="CC279" i="1"/>
  <c r="CC487" i="1" s="1"/>
  <c r="CJ279" i="1"/>
  <c r="CJ487" i="1" s="1"/>
  <c r="O279" i="1"/>
  <c r="O487" i="1" s="1"/>
  <c r="Z279" i="1"/>
  <c r="Z487" i="1" s="1"/>
  <c r="AJ279" i="1"/>
  <c r="AJ487" i="1" s="1"/>
  <c r="AQ279" i="1"/>
  <c r="AQ487" i="1" s="1"/>
  <c r="BX279" i="1"/>
  <c r="BX487" i="1" s="1"/>
  <c r="BL279" i="1"/>
  <c r="BL487" i="1" s="1"/>
  <c r="AX279" i="1"/>
  <c r="AX487" i="1" s="1"/>
  <c r="BU279" i="1"/>
  <c r="BU487" i="1" s="1"/>
  <c r="CA279" i="1"/>
  <c r="CA487" i="1" s="1"/>
  <c r="CI279" i="1"/>
  <c r="CI487" i="1" s="1"/>
  <c r="N279" i="1"/>
  <c r="N487" i="1" s="1"/>
  <c r="X279" i="1"/>
  <c r="X487" i="1" s="1"/>
  <c r="AG279" i="1"/>
  <c r="AG487" i="1" s="1"/>
  <c r="BT279" i="1"/>
  <c r="BT487" i="1" s="1"/>
  <c r="BF279" i="1"/>
  <c r="BF487" i="1" s="1"/>
  <c r="BM279" i="1"/>
  <c r="BM487" i="1" s="1"/>
  <c r="BS279" i="1"/>
  <c r="BS487" i="1" s="1"/>
  <c r="BZ279" i="1"/>
  <c r="BZ487" i="1" s="1"/>
  <c r="CH279" i="1"/>
  <c r="CH487" i="1" s="1"/>
  <c r="M279" i="1"/>
  <c r="M487" i="1" s="1"/>
  <c r="U279" i="1"/>
  <c r="U487" i="1" s="1"/>
  <c r="CB279" i="1"/>
  <c r="CB487" i="1" s="1"/>
  <c r="BN279" i="1"/>
  <c r="BN487" i="1" s="1"/>
  <c r="BE279" i="1"/>
  <c r="BE487" i="1" s="1"/>
  <c r="BK279" i="1"/>
  <c r="BK487" i="1" s="1"/>
  <c r="BR279" i="1"/>
  <c r="BR487" i="1" s="1"/>
  <c r="BY279" i="1"/>
  <c r="BY487" i="1" s="1"/>
  <c r="CF279" i="1"/>
  <c r="CF487" i="1" s="1"/>
  <c r="K279" i="1"/>
  <c r="K487" i="1" s="1"/>
  <c r="BP279" i="1"/>
  <c r="BP487" i="1" s="1"/>
  <c r="Q279" i="1"/>
  <c r="Q487" i="1" s="1"/>
  <c r="CK279" i="1"/>
  <c r="CK487" i="1" s="1"/>
  <c r="CL279" i="1"/>
  <c r="CL487" i="1" s="1"/>
  <c r="BV279" i="1"/>
  <c r="BV487" i="1" s="1"/>
  <c r="AW279" i="1"/>
  <c r="AW487" i="1" s="1"/>
  <c r="BC279" i="1"/>
  <c r="BC487" i="1" s="1"/>
  <c r="BJ279" i="1"/>
  <c r="BJ487" i="1" s="1"/>
  <c r="BQ279" i="1"/>
  <c r="BQ487" i="1" s="1"/>
  <c r="BW279" i="1"/>
  <c r="BW487" i="1" s="1"/>
  <c r="BH279" i="1"/>
  <c r="BH487" i="1" s="1"/>
  <c r="AC279" i="1"/>
  <c r="AC487" i="1" s="1"/>
  <c r="CD279" i="1"/>
  <c r="CD487" i="1" s="1"/>
  <c r="CE279" i="1"/>
  <c r="CE487" i="1" s="1"/>
  <c r="AO279" i="1"/>
  <c r="AO487" i="1" s="1"/>
  <c r="AU279" i="1"/>
  <c r="AU487" i="1" s="1"/>
  <c r="BB279" i="1"/>
  <c r="BB487" i="1" s="1"/>
  <c r="BI279" i="1"/>
  <c r="BI487" i="1" s="1"/>
  <c r="BO279" i="1"/>
  <c r="BO487" i="1" s="1"/>
  <c r="L279" i="1"/>
  <c r="L487" i="1" s="1"/>
  <c r="AN279" i="1"/>
  <c r="AN487" i="1" s="1"/>
  <c r="T279" i="1"/>
  <c r="T487" i="1" s="1"/>
  <c r="R279" i="1"/>
  <c r="R487" i="1" s="1"/>
  <c r="AA279" i="1"/>
  <c r="AA487" i="1" s="1"/>
  <c r="AL279" i="1"/>
  <c r="AL487" i="1" s="1"/>
  <c r="AS279" i="1"/>
  <c r="AS487" i="1" s="1"/>
  <c r="AY279" i="1"/>
  <c r="AY487" i="1" s="1"/>
  <c r="BD279" i="1"/>
  <c r="BD487" i="1" s="1"/>
  <c r="AP279" i="1"/>
  <c r="AP487" i="1" s="1"/>
  <c r="CH377" i="1"/>
  <c r="CH585" i="1" s="1"/>
  <c r="DP413" i="1"/>
  <c r="DP621" i="1" s="1"/>
  <c r="BD413" i="1"/>
  <c r="BD621" i="1" s="1"/>
  <c r="DW413" i="1"/>
  <c r="DW621" i="1" s="1"/>
  <c r="BY377" i="1"/>
  <c r="BY585" i="1" s="1"/>
  <c r="CR384" i="1"/>
  <c r="CR592" i="1" s="1"/>
  <c r="BG377" i="1"/>
  <c r="BG585" i="1" s="1"/>
  <c r="AX377" i="1"/>
  <c r="AX585" i="1" s="1"/>
  <c r="AO377" i="1"/>
  <c r="AO585" i="1" s="1"/>
  <c r="O397" i="1"/>
  <c r="O605" i="1" s="1"/>
  <c r="CG397" i="1"/>
  <c r="CG605" i="1" s="1"/>
  <c r="BR397" i="1"/>
  <c r="BR605" i="1" s="1"/>
  <c r="AF397" i="1"/>
  <c r="AF605" i="1" s="1"/>
  <c r="CC397" i="1"/>
  <c r="CC605" i="1" s="1"/>
  <c r="AR397" i="1"/>
  <c r="AR605" i="1" s="1"/>
  <c r="BL397" i="1"/>
  <c r="BL605" i="1" s="1"/>
  <c r="CE397" i="1"/>
  <c r="CE605" i="1" s="1"/>
  <c r="CI397" i="1"/>
  <c r="CI605" i="1" s="1"/>
  <c r="AW397" i="1"/>
  <c r="AW605" i="1" s="1"/>
  <c r="M397" i="1"/>
  <c r="M605" i="1" s="1"/>
  <c r="CA397" i="1"/>
  <c r="CA605" i="1" s="1"/>
  <c r="AQ397" i="1"/>
  <c r="AQ605" i="1" s="1"/>
  <c r="CL397" i="1"/>
  <c r="CL605" i="1" s="1"/>
  <c r="AI397" i="1"/>
  <c r="AI605" i="1" s="1"/>
  <c r="BU397" i="1"/>
  <c r="BU605" i="1" s="1"/>
  <c r="K397" i="1"/>
  <c r="K605" i="1" s="1"/>
  <c r="BZ397" i="1"/>
  <c r="BZ605" i="1" s="1"/>
  <c r="Z397" i="1"/>
  <c r="Z605" i="1" s="1"/>
  <c r="CJ397" i="1"/>
  <c r="CJ605" i="1" s="1"/>
  <c r="BA397" i="1"/>
  <c r="BA605" i="1" s="1"/>
  <c r="T397" i="1"/>
  <c r="T605" i="1" s="1"/>
  <c r="W397" i="1"/>
  <c r="W605" i="1" s="1"/>
  <c r="CD397" i="1"/>
  <c r="CD605" i="1" s="1"/>
  <c r="X397" i="1"/>
  <c r="X605" i="1" s="1"/>
  <c r="BQ397" i="1"/>
  <c r="BQ605" i="1" s="1"/>
  <c r="BY397" i="1"/>
  <c r="BY605" i="1" s="1"/>
  <c r="AM397" i="1"/>
  <c r="AM605" i="1" s="1"/>
  <c r="Q397" i="1"/>
  <c r="Q605" i="1" s="1"/>
  <c r="BJ397" i="1"/>
  <c r="BJ605" i="1" s="1"/>
  <c r="AG397" i="1"/>
  <c r="AG605" i="1" s="1"/>
  <c r="CF397" i="1"/>
  <c r="CF605" i="1" s="1"/>
  <c r="L397" i="1"/>
  <c r="L605" i="1" s="1"/>
  <c r="AL397" i="1"/>
  <c r="AL605" i="1" s="1"/>
  <c r="BG397" i="1"/>
  <c r="BG605" i="1" s="1"/>
  <c r="AV397" i="1"/>
  <c r="AV605" i="1" s="1"/>
  <c r="AD397" i="1"/>
  <c r="AD605" i="1" s="1"/>
  <c r="BS397" i="1"/>
  <c r="BS605" i="1" s="1"/>
  <c r="AS397" i="1"/>
  <c r="AS605" i="1" s="1"/>
  <c r="BX397" i="1"/>
  <c r="BX605" i="1" s="1"/>
  <c r="U397" i="1"/>
  <c r="U605" i="1" s="1"/>
  <c r="AU397" i="1"/>
  <c r="AU605" i="1" s="1"/>
  <c r="AX397" i="1"/>
  <c r="AX605" i="1" s="1"/>
  <c r="BE397" i="1"/>
  <c r="BE605" i="1" s="1"/>
  <c r="AP397" i="1"/>
  <c r="AP605" i="1" s="1"/>
  <c r="CB397" i="1"/>
  <c r="CB605" i="1" s="1"/>
  <c r="BB397" i="1"/>
  <c r="BB605" i="1" s="1"/>
  <c r="BP397" i="1"/>
  <c r="BP605" i="1" s="1"/>
  <c r="AJ397" i="1"/>
  <c r="AJ605" i="1" s="1"/>
  <c r="BD397" i="1"/>
  <c r="BD605" i="1" s="1"/>
  <c r="AO397" i="1"/>
  <c r="AO605" i="1" s="1"/>
  <c r="BO397" i="1"/>
  <c r="BO605" i="1" s="1"/>
  <c r="AA397" i="1"/>
  <c r="AA605" i="1" s="1"/>
  <c r="BN397" i="1"/>
  <c r="BN605" i="1" s="1"/>
  <c r="AY397" i="1"/>
  <c r="AY605" i="1" s="1"/>
  <c r="CK397" i="1"/>
  <c r="CK605" i="1" s="1"/>
  <c r="BK397" i="1"/>
  <c r="BK605" i="1" s="1"/>
  <c r="BH397" i="1"/>
  <c r="BH605" i="1" s="1"/>
  <c r="AT397" i="1"/>
  <c r="AT605" i="1" s="1"/>
  <c r="BM397" i="1"/>
  <c r="BM605" i="1" s="1"/>
  <c r="AC397" i="1"/>
  <c r="AC605" i="1" s="1"/>
  <c r="CH397" i="1"/>
  <c r="CH605" i="1" s="1"/>
  <c r="BW397" i="1"/>
  <c r="BW605" i="1" s="1"/>
  <c r="BI397" i="1"/>
  <c r="BI605" i="1" s="1"/>
  <c r="R397" i="1"/>
  <c r="R605" i="1" s="1"/>
  <c r="BT397" i="1"/>
  <c r="BT605" i="1" s="1"/>
  <c r="AZ397" i="1"/>
  <c r="AZ605" i="1" s="1"/>
  <c r="BC397" i="1"/>
  <c r="BC605" i="1" s="1"/>
  <c r="BV397" i="1"/>
  <c r="BV605" i="1" s="1"/>
  <c r="BD220" i="1"/>
  <c r="BD428" i="1" s="1"/>
  <c r="O339" i="1"/>
  <c r="O547" i="1" s="1"/>
  <c r="AN220" i="1"/>
  <c r="AN428" i="1" s="1"/>
  <c r="DN352" i="1"/>
  <c r="DN560" i="1" s="1"/>
  <c r="AC220" i="1"/>
  <c r="AC428" i="1" s="1"/>
  <c r="AT277" i="1"/>
  <c r="AT485" i="1" s="1"/>
  <c r="CJ220" i="1"/>
  <c r="CJ428" i="1" s="1"/>
  <c r="Q220" i="1"/>
  <c r="Q428" i="1" s="1"/>
  <c r="CR311" i="1"/>
  <c r="CR519" i="1" s="1"/>
  <c r="AF339" i="1"/>
  <c r="AF547" i="1" s="1"/>
  <c r="CB220" i="1"/>
  <c r="CB428" i="1" s="1"/>
  <c r="BX339" i="1"/>
  <c r="BX547" i="1" s="1"/>
  <c r="BN339" i="1"/>
  <c r="BN547" i="1" s="1"/>
  <c r="AL277" i="1"/>
  <c r="AL485" i="1" s="1"/>
  <c r="FD311" i="1"/>
  <c r="FD519" i="1" s="1"/>
  <c r="R285" i="1"/>
  <c r="R493" i="1" s="1"/>
  <c r="CS225" i="1"/>
  <c r="CS433" i="1" s="1"/>
  <c r="BT220" i="1"/>
  <c r="BT428" i="1" s="1"/>
  <c r="BC339" i="1"/>
  <c r="BC547" i="1" s="1"/>
  <c r="FE225" i="1"/>
  <c r="FE433" i="1" s="1"/>
  <c r="DK246" i="1"/>
  <c r="DK454" i="1" s="1"/>
  <c r="ER246" i="1"/>
  <c r="ER454" i="1" s="1"/>
  <c r="DP246" i="1"/>
  <c r="DP454" i="1" s="1"/>
  <c r="DZ246" i="1"/>
  <c r="DZ454" i="1" s="1"/>
  <c r="CN246" i="1"/>
  <c r="CN454" i="1" s="1"/>
  <c r="EZ246" i="1"/>
  <c r="EZ454" i="1" s="1"/>
  <c r="DX246" i="1"/>
  <c r="DX454" i="1" s="1"/>
  <c r="EH246" i="1"/>
  <c r="EH454" i="1" s="1"/>
  <c r="CV246" i="1"/>
  <c r="CV454" i="1" s="1"/>
  <c r="EF246" i="1"/>
  <c r="EF454" i="1" s="1"/>
  <c r="EP246" i="1"/>
  <c r="EP454" i="1" s="1"/>
  <c r="CU246" i="1"/>
  <c r="CU454" i="1" s="1"/>
  <c r="DD246" i="1"/>
  <c r="DD454" i="1" s="1"/>
  <c r="EN246" i="1"/>
  <c r="EN454" i="1" s="1"/>
  <c r="EX246" i="1"/>
  <c r="EX454" i="1" s="1"/>
  <c r="DL246" i="1"/>
  <c r="DL454" i="1" s="1"/>
  <c r="EV246" i="1"/>
  <c r="EV454" i="1" s="1"/>
  <c r="CT246" i="1"/>
  <c r="CT454" i="1" s="1"/>
  <c r="DT246" i="1"/>
  <c r="DT454" i="1" s="1"/>
  <c r="EJ246" i="1"/>
  <c r="EJ454" i="1" s="1"/>
  <c r="DH246" i="1"/>
  <c r="DH454" i="1" s="1"/>
  <c r="DR246" i="1"/>
  <c r="DR454" i="1" s="1"/>
  <c r="CR246" i="1"/>
  <c r="CR454" i="1" s="1"/>
  <c r="CZ246" i="1"/>
  <c r="CZ454" i="1" s="1"/>
  <c r="DB246" i="1"/>
  <c r="DB454" i="1" s="1"/>
  <c r="FD246" i="1"/>
  <c r="FD454" i="1" s="1"/>
  <c r="DJ246" i="1"/>
  <c r="DJ454" i="1" s="1"/>
  <c r="EB246" i="1"/>
  <c r="EB454" i="1" s="1"/>
  <c r="EC412" i="1"/>
  <c r="EC620" i="1" s="1"/>
  <c r="DL412" i="1"/>
  <c r="DL620" i="1" s="1"/>
  <c r="BN406" i="1"/>
  <c r="BN614" i="1" s="1"/>
  <c r="DC412" i="1"/>
  <c r="DC620" i="1" s="1"/>
  <c r="CK406" i="1"/>
  <c r="CK614" i="1" s="1"/>
  <c r="R406" i="1"/>
  <c r="R614" i="1" s="1"/>
  <c r="AP405" i="1"/>
  <c r="AP613" i="1" s="1"/>
  <c r="DR412" i="1"/>
  <c r="DR620" i="1" s="1"/>
  <c r="AV406" i="1"/>
  <c r="AV614" i="1" s="1"/>
  <c r="BE405" i="1"/>
  <c r="BE613" i="1" s="1"/>
  <c r="DI412" i="1"/>
  <c r="DI620" i="1" s="1"/>
  <c r="AU406" i="1"/>
  <c r="AU614" i="1" s="1"/>
  <c r="AV405" i="1"/>
  <c r="AV613" i="1" s="1"/>
  <c r="BK405" i="1"/>
  <c r="BK613" i="1" s="1"/>
  <c r="AZ394" i="1"/>
  <c r="AZ602" i="1" s="1"/>
  <c r="CK378" i="1"/>
  <c r="CK586" i="1" s="1"/>
  <c r="CF376" i="1"/>
  <c r="CF584" i="1" s="1"/>
  <c r="AD394" i="1"/>
  <c r="AD602" i="1" s="1"/>
  <c r="BH378" i="1"/>
  <c r="BH586" i="1" s="1"/>
  <c r="BL376" i="1"/>
  <c r="BL584" i="1" s="1"/>
  <c r="AO376" i="1"/>
  <c r="AO584" i="1" s="1"/>
  <c r="CH394" i="1"/>
  <c r="CH602" i="1" s="1"/>
  <c r="CH378" i="1"/>
  <c r="CH586" i="1" s="1"/>
  <c r="BX378" i="1"/>
  <c r="BX586" i="1" s="1"/>
  <c r="CL376" i="1"/>
  <c r="CL584" i="1" s="1"/>
  <c r="CA376" i="1"/>
  <c r="CA584" i="1" s="1"/>
  <c r="N367" i="1"/>
  <c r="N575" i="1" s="1"/>
  <c r="BO376" i="1"/>
  <c r="BO584" i="1" s="1"/>
  <c r="EE358" i="1"/>
  <c r="EE566" i="1" s="1"/>
  <c r="CX358" i="1"/>
  <c r="CX566" i="1" s="1"/>
  <c r="AM345" i="1"/>
  <c r="AM553" i="1" s="1"/>
  <c r="CM331" i="1"/>
  <c r="CM539" i="1" s="1"/>
  <c r="FF331" i="1"/>
  <c r="FF539" i="1" s="1"/>
  <c r="CT331" i="1"/>
  <c r="CT539" i="1" s="1"/>
  <c r="EO331" i="1"/>
  <c r="EO539" i="1" s="1"/>
  <c r="CP259" i="1"/>
  <c r="CP467" i="1" s="1"/>
  <c r="EZ259" i="1"/>
  <c r="EZ467" i="1" s="1"/>
  <c r="CN259" i="1"/>
  <c r="CN467" i="1" s="1"/>
  <c r="DR259" i="1"/>
  <c r="DR467" i="1" s="1"/>
  <c r="CY259" i="1"/>
  <c r="CY467" i="1" s="1"/>
  <c r="DA259" i="1"/>
  <c r="DA467" i="1" s="1"/>
  <c r="EQ299" i="1"/>
  <c r="EQ507" i="1" s="1"/>
  <c r="EY299" i="1"/>
  <c r="EY507" i="1" s="1"/>
  <c r="EI408" i="1"/>
  <c r="EI616" i="1" s="1"/>
  <c r="EQ408" i="1"/>
  <c r="EQ616" i="1" s="1"/>
  <c r="DZ369" i="1"/>
  <c r="DZ577" i="1" s="1"/>
  <c r="DG369" i="1"/>
  <c r="DG577" i="1" s="1"/>
  <c r="DA335" i="1"/>
  <c r="DA543" i="1" s="1"/>
  <c r="EW335" i="1"/>
  <c r="EW543" i="1" s="1"/>
  <c r="DQ335" i="1"/>
  <c r="DQ543" i="1" s="1"/>
  <c r="BR338" i="1"/>
  <c r="BR546" i="1" s="1"/>
  <c r="Z338" i="1"/>
  <c r="Z546" i="1" s="1"/>
  <c r="EW234" i="1"/>
  <c r="EW442" i="1" s="1"/>
  <c r="DV234" i="1"/>
  <c r="DV442" i="1" s="1"/>
  <c r="EK234" i="1"/>
  <c r="EK442" i="1" s="1"/>
  <c r="EZ234" i="1"/>
  <c r="EZ442" i="1" s="1"/>
  <c r="CN234" i="1"/>
  <c r="CN442" i="1" s="1"/>
  <c r="DC234" i="1"/>
  <c r="DC442" i="1" s="1"/>
  <c r="DX234" i="1"/>
  <c r="DX442" i="1" s="1"/>
  <c r="EM234" i="1"/>
  <c r="EM442" i="1" s="1"/>
  <c r="CS234" i="1"/>
  <c r="CS442" i="1" s="1"/>
  <c r="DJ234" i="1"/>
  <c r="DJ442" i="1" s="1"/>
  <c r="DQ234" i="1"/>
  <c r="DQ442" i="1" s="1"/>
  <c r="DN234" i="1"/>
  <c r="DN442" i="1" s="1"/>
  <c r="EC234" i="1"/>
  <c r="EC442" i="1" s="1"/>
  <c r="ER234" i="1"/>
  <c r="ER442" i="1" s="1"/>
  <c r="CU234" i="1"/>
  <c r="CU442" i="1" s="1"/>
  <c r="DP234" i="1"/>
  <c r="DP442" i="1" s="1"/>
  <c r="EE234" i="1"/>
  <c r="EE442" i="1" s="1"/>
  <c r="DZ234" i="1"/>
  <c r="DZ442" i="1" s="1"/>
  <c r="DY234" i="1"/>
  <c r="DY442" i="1" s="1"/>
  <c r="EP234" i="1"/>
  <c r="EP442" i="1" s="1"/>
  <c r="DF234" i="1"/>
  <c r="DF442" i="1" s="1"/>
  <c r="DU234" i="1"/>
  <c r="DU442" i="1" s="1"/>
  <c r="EJ234" i="1"/>
  <c r="EJ442" i="1" s="1"/>
  <c r="EY234" i="1"/>
  <c r="EY442" i="1" s="1"/>
  <c r="CM234" i="1"/>
  <c r="CM442" i="1" s="1"/>
  <c r="DH234" i="1"/>
  <c r="DH442" i="1" s="1"/>
  <c r="DW234" i="1"/>
  <c r="DW442" i="1" s="1"/>
  <c r="CT234" i="1"/>
  <c r="CT442" i="1" s="1"/>
  <c r="FE234" i="1"/>
  <c r="FE442" i="1" s="1"/>
  <c r="CX234" i="1"/>
  <c r="CX442" i="1" s="1"/>
  <c r="DM234" i="1"/>
  <c r="DM442" i="1" s="1"/>
  <c r="EB234" i="1"/>
  <c r="EB442" i="1" s="1"/>
  <c r="EQ234" i="1"/>
  <c r="EQ442" i="1" s="1"/>
  <c r="CZ234" i="1"/>
  <c r="CZ442" i="1" s="1"/>
  <c r="DO234" i="1"/>
  <c r="DO442" i="1" s="1"/>
  <c r="DR234" i="1"/>
  <c r="DR442" i="1" s="1"/>
  <c r="FF234" i="1"/>
  <c r="FF442" i="1" s="1"/>
  <c r="FB234" i="1"/>
  <c r="FB442" i="1" s="1"/>
  <c r="CP234" i="1"/>
  <c r="CP442" i="1" s="1"/>
  <c r="DE234" i="1"/>
  <c r="DE442" i="1" s="1"/>
  <c r="DT234" i="1"/>
  <c r="DT442" i="1" s="1"/>
  <c r="EI234" i="1"/>
  <c r="EI442" i="1" s="1"/>
  <c r="FD234" i="1"/>
  <c r="FD442" i="1" s="1"/>
  <c r="CR234" i="1"/>
  <c r="CR442" i="1" s="1"/>
  <c r="DG234" i="1"/>
  <c r="DG442" i="1" s="1"/>
  <c r="EX234" i="1"/>
  <c r="EX442" i="1" s="1"/>
  <c r="EG234" i="1"/>
  <c r="EG442" i="1" s="1"/>
  <c r="ET234" i="1"/>
  <c r="ET442" i="1" s="1"/>
  <c r="CW234" i="1"/>
  <c r="CW442" i="1" s="1"/>
  <c r="DL234" i="1"/>
  <c r="DL442" i="1" s="1"/>
  <c r="EA234" i="1"/>
  <c r="EA442" i="1" s="1"/>
  <c r="EV234" i="1"/>
  <c r="EV442" i="1" s="1"/>
  <c r="CY234" i="1"/>
  <c r="CY442" i="1" s="1"/>
  <c r="EH234" i="1"/>
  <c r="EH442" i="1" s="1"/>
  <c r="EO234" i="1"/>
  <c r="EO442" i="1" s="1"/>
  <c r="ED234" i="1"/>
  <c r="ED442" i="1" s="1"/>
  <c r="ES234" i="1"/>
  <c r="ES442" i="1" s="1"/>
  <c r="CV234" i="1"/>
  <c r="CV442" i="1" s="1"/>
  <c r="DK234" i="1"/>
  <c r="DK442" i="1" s="1"/>
  <c r="EF234" i="1"/>
  <c r="EF442" i="1" s="1"/>
  <c r="EU234" i="1"/>
  <c r="EU442" i="1" s="1"/>
  <c r="BM234" i="1"/>
  <c r="BM442" i="1" s="1"/>
  <c r="CD234" i="1"/>
  <c r="CD442" i="1" s="1"/>
  <c r="CK234" i="1"/>
  <c r="CK442" i="1" s="1"/>
  <c r="BJ234" i="1"/>
  <c r="BJ442" i="1" s="1"/>
  <c r="BY234" i="1"/>
  <c r="BY442" i="1" s="1"/>
  <c r="W234" i="1"/>
  <c r="W442" i="1" s="1"/>
  <c r="AQ234" i="1"/>
  <c r="AQ442" i="1" s="1"/>
  <c r="BL234" i="1"/>
  <c r="BL442" i="1" s="1"/>
  <c r="CA234" i="1"/>
  <c r="CA442" i="1" s="1"/>
  <c r="T234" i="1"/>
  <c r="T442" i="1" s="1"/>
  <c r="BB234" i="1"/>
  <c r="BB442" i="1" s="1"/>
  <c r="BQ234" i="1"/>
  <c r="BQ442" i="1" s="1"/>
  <c r="CF234" i="1"/>
  <c r="CF442" i="1" s="1"/>
  <c r="L234" i="1"/>
  <c r="L442" i="1" s="1"/>
  <c r="AG234" i="1"/>
  <c r="AG442" i="1" s="1"/>
  <c r="BD234" i="1"/>
  <c r="BD442" i="1" s="1"/>
  <c r="BS234" i="1"/>
  <c r="BS442" i="1" s="1"/>
  <c r="BF234" i="1"/>
  <c r="BF442" i="1" s="1"/>
  <c r="AT234" i="1"/>
  <c r="AT442" i="1" s="1"/>
  <c r="BI234" i="1"/>
  <c r="BI442" i="1" s="1"/>
  <c r="BX234" i="1"/>
  <c r="BX442" i="1" s="1"/>
  <c r="U234" i="1"/>
  <c r="U442" i="1" s="1"/>
  <c r="AV234" i="1"/>
  <c r="AV442" i="1" s="1"/>
  <c r="BK234" i="1"/>
  <c r="BK442" i="1" s="1"/>
  <c r="CL234" i="1"/>
  <c r="CL442" i="1" s="1"/>
  <c r="AL234" i="1"/>
  <c r="AL442" i="1" s="1"/>
  <c r="BA234" i="1"/>
  <c r="BA442" i="1" s="1"/>
  <c r="BP234" i="1"/>
  <c r="BP442" i="1" s="1"/>
  <c r="CE234" i="1"/>
  <c r="CE442" i="1" s="1"/>
  <c r="K234" i="1"/>
  <c r="K442" i="1" s="1"/>
  <c r="AN234" i="1"/>
  <c r="AN442" i="1" s="1"/>
  <c r="BC234" i="1"/>
  <c r="BC442" i="1" s="1"/>
  <c r="AW234" i="1"/>
  <c r="AW442" i="1" s="1"/>
  <c r="Z234" i="1"/>
  <c r="Z442" i="1" s="1"/>
  <c r="AS234" i="1"/>
  <c r="AS442" i="1" s="1"/>
  <c r="BH234" i="1"/>
  <c r="BH442" i="1" s="1"/>
  <c r="BW234" i="1"/>
  <c r="BW442" i="1" s="1"/>
  <c r="AC234" i="1"/>
  <c r="AC442" i="1" s="1"/>
  <c r="AU234" i="1"/>
  <c r="AU442" i="1" s="1"/>
  <c r="CC234" i="1"/>
  <c r="CC442" i="1" s="1"/>
  <c r="CH234" i="1"/>
  <c r="CH442" i="1" s="1"/>
  <c r="N234" i="1"/>
  <c r="N442" i="1" s="1"/>
  <c r="AJ234" i="1"/>
  <c r="AJ442" i="1" s="1"/>
  <c r="AZ234" i="1"/>
  <c r="AZ442" i="1" s="1"/>
  <c r="BO234" i="1"/>
  <c r="BO442" i="1" s="1"/>
  <c r="CJ234" i="1"/>
  <c r="CJ442" i="1" s="1"/>
  <c r="Q234" i="1"/>
  <c r="Q442" i="1" s="1"/>
  <c r="AM234" i="1"/>
  <c r="AM442" i="1" s="1"/>
  <c r="AX234" i="1"/>
  <c r="AX442" i="1" s="1"/>
  <c r="BE234" i="1"/>
  <c r="BE442" i="1" s="1"/>
  <c r="BR234" i="1"/>
  <c r="BR442" i="1" s="1"/>
  <c r="CG234" i="1"/>
  <c r="CG442" i="1" s="1"/>
  <c r="M234" i="1"/>
  <c r="M442" i="1" s="1"/>
  <c r="AI234" i="1"/>
  <c r="AI442" i="1" s="1"/>
  <c r="AY234" i="1"/>
  <c r="AY442" i="1" s="1"/>
  <c r="BT234" i="1"/>
  <c r="BT442" i="1" s="1"/>
  <c r="CI234" i="1"/>
  <c r="CI442" i="1" s="1"/>
  <c r="O234" i="1"/>
  <c r="O442" i="1" s="1"/>
  <c r="EN252" i="1"/>
  <c r="EN460" i="1" s="1"/>
  <c r="EH252" i="1"/>
  <c r="EH460" i="1" s="1"/>
  <c r="DW252" i="1"/>
  <c r="DW460" i="1" s="1"/>
  <c r="DI252" i="1"/>
  <c r="DI460" i="1" s="1"/>
  <c r="CV252" i="1"/>
  <c r="CV460" i="1" s="1"/>
  <c r="EX252" i="1"/>
  <c r="EX460" i="1" s="1"/>
  <c r="DP252" i="1"/>
  <c r="DP460" i="1" s="1"/>
  <c r="CW252" i="1"/>
  <c r="CW460" i="1" s="1"/>
  <c r="EQ252" i="1"/>
  <c r="EQ460" i="1" s="1"/>
  <c r="EF252" i="1"/>
  <c r="EF460" i="1" s="1"/>
  <c r="FF252" i="1"/>
  <c r="FF460" i="1" s="1"/>
  <c r="DX252" i="1"/>
  <c r="DX460" i="1" s="1"/>
  <c r="DL252" i="1"/>
  <c r="DL460" i="1" s="1"/>
  <c r="CY252" i="1"/>
  <c r="CY460" i="1" s="1"/>
  <c r="FE252" i="1"/>
  <c r="FE460" i="1" s="1"/>
  <c r="DZ252" i="1"/>
  <c r="DZ460" i="1" s="1"/>
  <c r="FA252" i="1"/>
  <c r="FA460" i="1" s="1"/>
  <c r="CO252" i="1"/>
  <c r="CO460" i="1" s="1"/>
  <c r="EI252" i="1"/>
  <c r="EI460" i="1" s="1"/>
  <c r="EP252" i="1"/>
  <c r="EP460" i="1" s="1"/>
  <c r="DN252" i="1"/>
  <c r="DN460" i="1" s="1"/>
  <c r="DA252" i="1"/>
  <c r="DA460" i="1" s="1"/>
  <c r="CN252" i="1"/>
  <c r="CN460" i="1" s="1"/>
  <c r="EU252" i="1"/>
  <c r="EU460" i="1" s="1"/>
  <c r="DH252" i="1"/>
  <c r="DH460" i="1" s="1"/>
  <c r="EL252" i="1"/>
  <c r="EL460" i="1" s="1"/>
  <c r="ES252" i="1"/>
  <c r="ES460" i="1" s="1"/>
  <c r="EA252" i="1"/>
  <c r="EA460" i="1" s="1"/>
  <c r="FB252" i="1"/>
  <c r="FB460" i="1" s="1"/>
  <c r="DB252" i="1"/>
  <c r="DB460" i="1" s="1"/>
  <c r="CQ252" i="1"/>
  <c r="CQ460" i="1" s="1"/>
  <c r="EW252" i="1"/>
  <c r="EW460" i="1" s="1"/>
  <c r="EJ252" i="1"/>
  <c r="EJ460" i="1" s="1"/>
  <c r="EV252" i="1"/>
  <c r="EV460" i="1" s="1"/>
  <c r="EK252" i="1"/>
  <c r="EK460" i="1" s="1"/>
  <c r="DS252" i="1"/>
  <c r="DS460" i="1" s="1"/>
  <c r="CR252" i="1"/>
  <c r="CR460" i="1" s="1"/>
  <c r="EZ252" i="1"/>
  <c r="EZ460" i="1" s="1"/>
  <c r="EM252" i="1"/>
  <c r="EM460" i="1" s="1"/>
  <c r="DY252" i="1"/>
  <c r="DY460" i="1" s="1"/>
  <c r="CX252" i="1"/>
  <c r="CX460" i="1" s="1"/>
  <c r="EC252" i="1"/>
  <c r="EC460" i="1" s="1"/>
  <c r="DK252" i="1"/>
  <c r="DK460" i="1" s="1"/>
  <c r="CP252" i="1"/>
  <c r="CP460" i="1" s="1"/>
  <c r="FC252" i="1"/>
  <c r="FC460" i="1" s="1"/>
  <c r="EO252" i="1"/>
  <c r="EO460" i="1" s="1"/>
  <c r="EB252" i="1"/>
  <c r="EB460" i="1" s="1"/>
  <c r="DO252" i="1"/>
  <c r="DO460" i="1" s="1"/>
  <c r="ET252" i="1"/>
  <c r="ET460" i="1" s="1"/>
  <c r="EG252" i="1"/>
  <c r="EG460" i="1" s="1"/>
  <c r="DT252" i="1"/>
  <c r="DT460" i="1" s="1"/>
  <c r="DG252" i="1"/>
  <c r="DG460" i="1" s="1"/>
  <c r="CS252" i="1"/>
  <c r="CS460" i="1" s="1"/>
  <c r="DF252" i="1"/>
  <c r="DF460" i="1" s="1"/>
  <c r="DE252" i="1"/>
  <c r="DE460" i="1" s="1"/>
  <c r="EY252" i="1"/>
  <c r="EY460" i="1" s="1"/>
  <c r="CM252" i="1"/>
  <c r="CM460" i="1" s="1"/>
  <c r="DV252" i="1"/>
  <c r="DV460" i="1" s="1"/>
  <c r="EX300" i="1"/>
  <c r="EX508" i="1" s="1"/>
  <c r="DK300" i="1"/>
  <c r="DK508" i="1" s="1"/>
  <c r="EQ300" i="1"/>
  <c r="EQ508" i="1" s="1"/>
  <c r="EH300" i="1"/>
  <c r="EH508" i="1" s="1"/>
  <c r="DB300" i="1"/>
  <c r="DB508" i="1" s="1"/>
  <c r="DZ300" i="1"/>
  <c r="DZ508" i="1" s="1"/>
  <c r="CT300" i="1"/>
  <c r="CT508" i="1" s="1"/>
  <c r="DR300" i="1"/>
  <c r="DR508" i="1" s="1"/>
  <c r="FF300" i="1"/>
  <c r="FF508" i="1" s="1"/>
  <c r="EP300" i="1"/>
  <c r="EP508" i="1" s="1"/>
  <c r="DU412" i="1"/>
  <c r="DU620" i="1" s="1"/>
  <c r="DD412" i="1"/>
  <c r="DD620" i="1" s="1"/>
  <c r="BF406" i="1"/>
  <c r="BF614" i="1" s="1"/>
  <c r="CU412" i="1"/>
  <c r="CU620" i="1" s="1"/>
  <c r="CC406" i="1"/>
  <c r="CC614" i="1" s="1"/>
  <c r="AF405" i="1"/>
  <c r="AF613" i="1" s="1"/>
  <c r="DB412" i="1"/>
  <c r="DB620" i="1" s="1"/>
  <c r="AN406" i="1"/>
  <c r="AN614" i="1" s="1"/>
  <c r="AW405" i="1"/>
  <c r="AW613" i="1" s="1"/>
  <c r="DA412" i="1"/>
  <c r="DA620" i="1" s="1"/>
  <c r="AM406" i="1"/>
  <c r="AM614" i="1" s="1"/>
  <c r="AN405" i="1"/>
  <c r="AN613" i="1" s="1"/>
  <c r="CH406" i="1"/>
  <c r="CH614" i="1" s="1"/>
  <c r="BC405" i="1"/>
  <c r="BC613" i="1" s="1"/>
  <c r="BV400" i="1"/>
  <c r="BV608" i="1" s="1"/>
  <c r="AL400" i="1"/>
  <c r="AL608" i="1" s="1"/>
  <c r="AQ394" i="1"/>
  <c r="AQ602" i="1" s="1"/>
  <c r="CB378" i="1"/>
  <c r="CB586" i="1" s="1"/>
  <c r="BW376" i="1"/>
  <c r="BW584" i="1" s="1"/>
  <c r="T367" i="1"/>
  <c r="T575" i="1" s="1"/>
  <c r="Q394" i="1"/>
  <c r="Q602" i="1" s="1"/>
  <c r="AY378" i="1"/>
  <c r="AY586" i="1" s="1"/>
  <c r="BC376" i="1"/>
  <c r="BC584" i="1" s="1"/>
  <c r="AW376" i="1"/>
  <c r="AW584" i="1" s="1"/>
  <c r="BY394" i="1"/>
  <c r="BY602" i="1" s="1"/>
  <c r="BY378" i="1"/>
  <c r="BY586" i="1" s="1"/>
  <c r="BX394" i="1"/>
  <c r="BX602" i="1" s="1"/>
  <c r="BO378" i="1"/>
  <c r="BO586" i="1" s="1"/>
  <c r="CB376" i="1"/>
  <c r="CB584" i="1" s="1"/>
  <c r="BR376" i="1"/>
  <c r="BR584" i="1" s="1"/>
  <c r="BF376" i="1"/>
  <c r="BF584" i="1" s="1"/>
  <c r="DW358" i="1"/>
  <c r="DW566" i="1" s="1"/>
  <c r="FB358" i="1"/>
  <c r="FB566" i="1" s="1"/>
  <c r="CP358" i="1"/>
  <c r="CP566" i="1" s="1"/>
  <c r="EQ331" i="1"/>
  <c r="EQ539" i="1" s="1"/>
  <c r="EX331" i="1"/>
  <c r="EX539" i="1" s="1"/>
  <c r="EG331" i="1"/>
  <c r="EG539" i="1" s="1"/>
  <c r="ET259" i="1"/>
  <c r="ET467" i="1" s="1"/>
  <c r="ER259" i="1"/>
  <c r="ER467" i="1" s="1"/>
  <c r="DJ259" i="1"/>
  <c r="DJ467" i="1" s="1"/>
  <c r="DX212" i="1"/>
  <c r="DX420" i="1" s="1"/>
  <c r="DQ212" i="1"/>
  <c r="DQ420" i="1" s="1"/>
  <c r="DJ212" i="1"/>
  <c r="DJ420" i="1" s="1"/>
  <c r="EF212" i="1"/>
  <c r="EF420" i="1" s="1"/>
  <c r="DY212" i="1"/>
  <c r="DY420" i="1" s="1"/>
  <c r="DR212" i="1"/>
  <c r="DR420" i="1" s="1"/>
  <c r="EN212" i="1"/>
  <c r="EN420" i="1" s="1"/>
  <c r="EG212" i="1"/>
  <c r="EG420" i="1" s="1"/>
  <c r="DZ212" i="1"/>
  <c r="DZ420" i="1" s="1"/>
  <c r="EV212" i="1"/>
  <c r="EV420" i="1" s="1"/>
  <c r="EO212" i="1"/>
  <c r="EO420" i="1" s="1"/>
  <c r="EH212" i="1"/>
  <c r="EH420" i="1" s="1"/>
  <c r="CR212" i="1"/>
  <c r="CR420" i="1" s="1"/>
  <c r="FD212" i="1"/>
  <c r="FD420" i="1" s="1"/>
  <c r="EW212" i="1"/>
  <c r="EW420" i="1" s="1"/>
  <c r="EP212" i="1"/>
  <c r="EP420" i="1" s="1"/>
  <c r="CZ212" i="1"/>
  <c r="CZ420" i="1" s="1"/>
  <c r="CS212" i="1"/>
  <c r="CS420" i="1" s="1"/>
  <c r="FE212" i="1"/>
  <c r="FE420" i="1" s="1"/>
  <c r="EX212" i="1"/>
  <c r="EX420" i="1" s="1"/>
  <c r="DP212" i="1"/>
  <c r="DP420" i="1" s="1"/>
  <c r="DI212" i="1"/>
  <c r="DI420" i="1" s="1"/>
  <c r="DB212" i="1"/>
  <c r="DB420" i="1" s="1"/>
  <c r="DQ219" i="1"/>
  <c r="DQ427" i="1" s="1"/>
  <c r="DZ219" i="1"/>
  <c r="DZ427" i="1" s="1"/>
  <c r="DS219" i="1"/>
  <c r="DS427" i="1" s="1"/>
  <c r="DY219" i="1"/>
  <c r="DY427" i="1" s="1"/>
  <c r="EH219" i="1"/>
  <c r="EH427" i="1" s="1"/>
  <c r="EA219" i="1"/>
  <c r="EA427" i="1" s="1"/>
  <c r="EG219" i="1"/>
  <c r="EG427" i="1" s="1"/>
  <c r="EP219" i="1"/>
  <c r="EP427" i="1" s="1"/>
  <c r="EI219" i="1"/>
  <c r="EI427" i="1" s="1"/>
  <c r="EO219" i="1"/>
  <c r="EO427" i="1" s="1"/>
  <c r="EX219" i="1"/>
  <c r="EX427" i="1" s="1"/>
  <c r="EQ219" i="1"/>
  <c r="EQ427" i="1" s="1"/>
  <c r="EW219" i="1"/>
  <c r="EW427" i="1" s="1"/>
  <c r="CT219" i="1"/>
  <c r="CT427" i="1" s="1"/>
  <c r="FF219" i="1"/>
  <c r="FF427" i="1" s="1"/>
  <c r="CM219" i="1"/>
  <c r="CM427" i="1" s="1"/>
  <c r="CS219" i="1"/>
  <c r="CS427" i="1" s="1"/>
  <c r="FE219" i="1"/>
  <c r="FE427" i="1" s="1"/>
  <c r="DB219" i="1"/>
  <c r="DB427" i="1" s="1"/>
  <c r="CU219" i="1"/>
  <c r="CU427" i="1" s="1"/>
  <c r="DI219" i="1"/>
  <c r="DI427" i="1" s="1"/>
  <c r="DR219" i="1"/>
  <c r="DR427" i="1" s="1"/>
  <c r="DK219" i="1"/>
  <c r="DK427" i="1" s="1"/>
  <c r="AL228" i="1"/>
  <c r="AL436" i="1" s="1"/>
  <c r="BF228" i="1"/>
  <c r="BF436" i="1" s="1"/>
  <c r="AT228" i="1"/>
  <c r="AT436" i="1" s="1"/>
  <c r="BN228" i="1"/>
  <c r="BN436" i="1" s="1"/>
  <c r="BB228" i="1"/>
  <c r="BB436" i="1" s="1"/>
  <c r="BV228" i="1"/>
  <c r="BV436" i="1" s="1"/>
  <c r="BJ228" i="1"/>
  <c r="BJ436" i="1" s="1"/>
  <c r="CD228" i="1"/>
  <c r="CD436" i="1" s="1"/>
  <c r="BR228" i="1"/>
  <c r="BR436" i="1" s="1"/>
  <c r="T228" i="1"/>
  <c r="T436" i="1" s="1"/>
  <c r="CL228" i="1"/>
  <c r="CL436" i="1" s="1"/>
  <c r="BZ228" i="1"/>
  <c r="BZ436" i="1" s="1"/>
  <c r="AF228" i="1"/>
  <c r="AF436" i="1" s="1"/>
  <c r="Z228" i="1"/>
  <c r="Z436" i="1" s="1"/>
  <c r="AX228" i="1"/>
  <c r="AX436" i="1" s="1"/>
  <c r="EW258" i="1"/>
  <c r="EW466" i="1" s="1"/>
  <c r="EH258" i="1"/>
  <c r="EH466" i="1" s="1"/>
  <c r="CV258" i="1"/>
  <c r="CV466" i="1" s="1"/>
  <c r="DG258" i="1"/>
  <c r="DG466" i="1" s="1"/>
  <c r="DN258" i="1"/>
  <c r="DN466" i="1" s="1"/>
  <c r="DE258" i="1"/>
  <c r="DE466" i="1" s="1"/>
  <c r="DL258" i="1"/>
  <c r="DL466" i="1" s="1"/>
  <c r="DC258" i="1"/>
  <c r="DC466" i="1" s="1"/>
  <c r="DP258" i="1"/>
  <c r="DP466" i="1" s="1"/>
  <c r="DA258" i="1"/>
  <c r="DA466" i="1" s="1"/>
  <c r="DY258" i="1"/>
  <c r="DY466" i="1" s="1"/>
  <c r="CY258" i="1"/>
  <c r="CY466" i="1" s="1"/>
  <c r="DF258" i="1"/>
  <c r="DF466" i="1" s="1"/>
  <c r="CW258" i="1"/>
  <c r="CW466" i="1" s="1"/>
  <c r="DD258" i="1"/>
  <c r="DD466" i="1" s="1"/>
  <c r="CU258" i="1"/>
  <c r="CU466" i="1" s="1"/>
  <c r="DH258" i="1"/>
  <c r="DH466" i="1" s="1"/>
  <c r="EG258" i="1"/>
  <c r="EG466" i="1" s="1"/>
  <c r="FC258" i="1"/>
  <c r="FC466" i="1" s="1"/>
  <c r="CQ258" i="1"/>
  <c r="CQ466" i="1" s="1"/>
  <c r="FA258" i="1"/>
  <c r="FA466" i="1" s="1"/>
  <c r="CO258" i="1"/>
  <c r="CO466" i="1" s="1"/>
  <c r="EY258" i="1"/>
  <c r="EY466" i="1" s="1"/>
  <c r="CM258" i="1"/>
  <c r="CM466" i="1" s="1"/>
  <c r="CZ258" i="1"/>
  <c r="CZ466" i="1" s="1"/>
  <c r="EP258" i="1"/>
  <c r="EP466" i="1" s="1"/>
  <c r="EU258" i="1"/>
  <c r="EU466" i="1" s="1"/>
  <c r="FB258" i="1"/>
  <c r="FB466" i="1" s="1"/>
  <c r="ES258" i="1"/>
  <c r="ES466" i="1" s="1"/>
  <c r="EZ258" i="1"/>
  <c r="EZ466" i="1" s="1"/>
  <c r="EQ258" i="1"/>
  <c r="EQ466" i="1" s="1"/>
  <c r="FD258" i="1"/>
  <c r="FD466" i="1" s="1"/>
  <c r="CR258" i="1"/>
  <c r="CR466" i="1" s="1"/>
  <c r="DJ258" i="1"/>
  <c r="DJ466" i="1" s="1"/>
  <c r="CT258" i="1"/>
  <c r="CT466" i="1" s="1"/>
  <c r="EM258" i="1"/>
  <c r="EM466" i="1" s="1"/>
  <c r="ET258" i="1"/>
  <c r="ET466" i="1" s="1"/>
  <c r="EK258" i="1"/>
  <c r="EK466" i="1" s="1"/>
  <c r="ER258" i="1"/>
  <c r="ER466" i="1" s="1"/>
  <c r="EI258" i="1"/>
  <c r="EI466" i="1" s="1"/>
  <c r="EV258" i="1"/>
  <c r="EV466" i="1" s="1"/>
  <c r="CX258" i="1"/>
  <c r="CX466" i="1" s="1"/>
  <c r="DQ258" i="1"/>
  <c r="DQ466" i="1" s="1"/>
  <c r="CP258" i="1"/>
  <c r="CP466" i="1" s="1"/>
  <c r="CN258" i="1"/>
  <c r="CN466" i="1" s="1"/>
  <c r="DR258" i="1"/>
  <c r="DR466" i="1" s="1"/>
  <c r="DB258" i="1"/>
  <c r="DB466" i="1" s="1"/>
  <c r="EO258" i="1"/>
  <c r="EO466" i="1" s="1"/>
  <c r="DO258" i="1"/>
  <c r="DO466" i="1" s="1"/>
  <c r="DV258" i="1"/>
  <c r="DV466" i="1" s="1"/>
  <c r="DM258" i="1"/>
  <c r="DM466" i="1" s="1"/>
  <c r="DT258" i="1"/>
  <c r="DT466" i="1" s="1"/>
  <c r="DK258" i="1"/>
  <c r="DK466" i="1" s="1"/>
  <c r="DX258" i="1"/>
  <c r="DX466" i="1" s="1"/>
  <c r="O295" i="1"/>
  <c r="O503" i="1" s="1"/>
  <c r="BQ295" i="1"/>
  <c r="BQ503" i="1" s="1"/>
  <c r="BX295" i="1"/>
  <c r="BX503" i="1" s="1"/>
  <c r="CE295" i="1"/>
  <c r="CE503" i="1" s="1"/>
  <c r="K295" i="1"/>
  <c r="K503" i="1" s="1"/>
  <c r="AD295" i="1"/>
  <c r="AD503" i="1" s="1"/>
  <c r="AL295" i="1"/>
  <c r="AL503" i="1" s="1"/>
  <c r="AM295" i="1"/>
  <c r="AM503" i="1" s="1"/>
  <c r="CB295" i="1"/>
  <c r="CB503" i="1" s="1"/>
  <c r="BI295" i="1"/>
  <c r="BI503" i="1" s="1"/>
  <c r="BP295" i="1"/>
  <c r="BP503" i="1" s="1"/>
  <c r="BW295" i="1"/>
  <c r="BW503" i="1" s="1"/>
  <c r="CK295" i="1"/>
  <c r="CK503" i="1" s="1"/>
  <c r="R295" i="1"/>
  <c r="R503" i="1" s="1"/>
  <c r="Z295" i="1"/>
  <c r="Z503" i="1" s="1"/>
  <c r="BL295" i="1"/>
  <c r="BL503" i="1" s="1"/>
  <c r="AV295" i="1"/>
  <c r="AV503" i="1" s="1"/>
  <c r="BA295" i="1"/>
  <c r="BA503" i="1" s="1"/>
  <c r="BH295" i="1"/>
  <c r="BH503" i="1" s="1"/>
  <c r="BO295" i="1"/>
  <c r="BO503" i="1" s="1"/>
  <c r="CC295" i="1"/>
  <c r="CC503" i="1" s="1"/>
  <c r="CH295" i="1"/>
  <c r="CH503" i="1" s="1"/>
  <c r="N295" i="1"/>
  <c r="N503" i="1" s="1"/>
  <c r="AC295" i="1"/>
  <c r="AC503" i="1" s="1"/>
  <c r="AS295" i="1"/>
  <c r="AS503" i="1" s="1"/>
  <c r="AZ295" i="1"/>
  <c r="AZ503" i="1" s="1"/>
  <c r="BG295" i="1"/>
  <c r="BG503" i="1" s="1"/>
  <c r="BU295" i="1"/>
  <c r="BU503" i="1" s="1"/>
  <c r="BZ295" i="1"/>
  <c r="BZ503" i="1" s="1"/>
  <c r="CA295" i="1"/>
  <c r="CA503" i="1" s="1"/>
  <c r="BK295" i="1"/>
  <c r="BK503" i="1" s="1"/>
  <c r="BC295" i="1"/>
  <c r="BC503" i="1" s="1"/>
  <c r="AJ295" i="1"/>
  <c r="AJ503" i="1" s="1"/>
  <c r="AR295" i="1"/>
  <c r="AR503" i="1" s="1"/>
  <c r="AY295" i="1"/>
  <c r="AY503" i="1" s="1"/>
  <c r="BM295" i="1"/>
  <c r="BM503" i="1" s="1"/>
  <c r="BR295" i="1"/>
  <c r="BR503" i="1" s="1"/>
  <c r="AU295" i="1"/>
  <c r="AU503" i="1" s="1"/>
  <c r="AA295" i="1"/>
  <c r="AA503" i="1" s="1"/>
  <c r="X295" i="1"/>
  <c r="X503" i="1" s="1"/>
  <c r="AI295" i="1"/>
  <c r="AI503" i="1" s="1"/>
  <c r="AQ295" i="1"/>
  <c r="AQ503" i="1" s="1"/>
  <c r="BE295" i="1"/>
  <c r="BE503" i="1" s="1"/>
  <c r="BJ295" i="1"/>
  <c r="BJ503" i="1" s="1"/>
  <c r="BT295" i="1"/>
  <c r="BT503" i="1" s="1"/>
  <c r="CJ295" i="1"/>
  <c r="CJ503" i="1" s="1"/>
  <c r="BY295" i="1"/>
  <c r="BY503" i="1" s="1"/>
  <c r="CF295" i="1"/>
  <c r="CF503" i="1" s="1"/>
  <c r="L295" i="1"/>
  <c r="L503" i="1" s="1"/>
  <c r="U295" i="1"/>
  <c r="U503" i="1" s="1"/>
  <c r="AO295" i="1"/>
  <c r="AO503" i="1" s="1"/>
  <c r="AT295" i="1"/>
  <c r="AT503" i="1" s="1"/>
  <c r="BS295" i="1"/>
  <c r="BS503" i="1" s="1"/>
  <c r="Q295" i="1"/>
  <c r="Q503" i="1" s="1"/>
  <c r="CI295" i="1"/>
  <c r="CI503" i="1" s="1"/>
  <c r="DT229" i="1"/>
  <c r="DT437" i="1" s="1"/>
  <c r="DY229" i="1"/>
  <c r="DY437" i="1" s="1"/>
  <c r="EK229" i="1"/>
  <c r="EK437" i="1" s="1"/>
  <c r="CZ229" i="1"/>
  <c r="CZ437" i="1" s="1"/>
  <c r="DB229" i="1"/>
  <c r="DB437" i="1" s="1"/>
  <c r="EE229" i="1"/>
  <c r="EE437" i="1" s="1"/>
  <c r="DQ229" i="1"/>
  <c r="DQ437" i="1" s="1"/>
  <c r="EC229" i="1"/>
  <c r="EC437" i="1" s="1"/>
  <c r="DK229" i="1"/>
  <c r="DK437" i="1" s="1"/>
  <c r="DL229" i="1"/>
  <c r="DL437" i="1" s="1"/>
  <c r="EP229" i="1"/>
  <c r="EP437" i="1" s="1"/>
  <c r="DI229" i="1"/>
  <c r="DI437" i="1" s="1"/>
  <c r="DU229" i="1"/>
  <c r="DU437" i="1" s="1"/>
  <c r="DV229" i="1"/>
  <c r="DV437" i="1" s="1"/>
  <c r="DW229" i="1"/>
  <c r="DW437" i="1" s="1"/>
  <c r="DA229" i="1"/>
  <c r="DA437" i="1" s="1"/>
  <c r="DM229" i="1"/>
  <c r="DM437" i="1" s="1"/>
  <c r="EF229" i="1"/>
  <c r="EF437" i="1" s="1"/>
  <c r="EH229" i="1"/>
  <c r="EH437" i="1" s="1"/>
  <c r="FE229" i="1"/>
  <c r="FE437" i="1" s="1"/>
  <c r="CS229" i="1"/>
  <c r="CS437" i="1" s="1"/>
  <c r="DE229" i="1"/>
  <c r="DE437" i="1" s="1"/>
  <c r="EQ229" i="1"/>
  <c r="EQ437" i="1" s="1"/>
  <c r="ER229" i="1"/>
  <c r="ER437" i="1" s="1"/>
  <c r="CN229" i="1"/>
  <c r="CN437" i="1" s="1"/>
  <c r="EW229" i="1"/>
  <c r="EW437" i="1" s="1"/>
  <c r="CW229" i="1"/>
  <c r="CW437" i="1" s="1"/>
  <c r="FB229" i="1"/>
  <c r="FB437" i="1" s="1"/>
  <c r="FC229" i="1"/>
  <c r="FC437" i="1" s="1"/>
  <c r="DJ229" i="1"/>
  <c r="DJ437" i="1" s="1"/>
  <c r="EG229" i="1"/>
  <c r="EG437" i="1" s="1"/>
  <c r="ES229" i="1"/>
  <c r="ES437" i="1" s="1"/>
  <c r="CP229" i="1"/>
  <c r="CP437" i="1" s="1"/>
  <c r="CQ229" i="1"/>
  <c r="CQ437" i="1" s="1"/>
  <c r="DM412" i="1"/>
  <c r="DM620" i="1" s="1"/>
  <c r="CV412" i="1"/>
  <c r="CV620" i="1" s="1"/>
  <c r="AX406" i="1"/>
  <c r="AX614" i="1" s="1"/>
  <c r="CM412" i="1"/>
  <c r="CM620" i="1" s="1"/>
  <c r="BU406" i="1"/>
  <c r="BU614" i="1" s="1"/>
  <c r="CL405" i="1"/>
  <c r="CL613" i="1" s="1"/>
  <c r="T405" i="1"/>
  <c r="T613" i="1" s="1"/>
  <c r="CT412" i="1"/>
  <c r="CT620" i="1" s="1"/>
  <c r="AC406" i="1"/>
  <c r="AC614" i="1" s="1"/>
  <c r="AO405" i="1"/>
  <c r="AO613" i="1" s="1"/>
  <c r="CS412" i="1"/>
  <c r="CS620" i="1" s="1"/>
  <c r="AA406" i="1"/>
  <c r="AA614" i="1" s="1"/>
  <c r="AC405" i="1"/>
  <c r="AC613" i="1" s="1"/>
  <c r="BJ406" i="1"/>
  <c r="BJ614" i="1" s="1"/>
  <c r="AU405" i="1"/>
  <c r="AU613" i="1" s="1"/>
  <c r="AF394" i="1"/>
  <c r="AF602" i="1" s="1"/>
  <c r="BR378" i="1"/>
  <c r="BR586" i="1" s="1"/>
  <c r="BP377" i="1"/>
  <c r="BP585" i="1" s="1"/>
  <c r="BN376" i="1"/>
  <c r="BN584" i="1" s="1"/>
  <c r="CJ394" i="1"/>
  <c r="CJ602" i="1" s="1"/>
  <c r="AP378" i="1"/>
  <c r="AP586" i="1" s="1"/>
  <c r="AT376" i="1"/>
  <c r="AT584" i="1" s="1"/>
  <c r="BE376" i="1"/>
  <c r="BE584" i="1" s="1"/>
  <c r="BP394" i="1"/>
  <c r="BP602" i="1" s="1"/>
  <c r="BP378" i="1"/>
  <c r="BP586" i="1" s="1"/>
  <c r="BF394" i="1"/>
  <c r="BF602" i="1" s="1"/>
  <c r="BF378" i="1"/>
  <c r="BF586" i="1" s="1"/>
  <c r="BS376" i="1"/>
  <c r="BS584" i="1" s="1"/>
  <c r="BI376" i="1"/>
  <c r="BI584" i="1" s="1"/>
  <c r="AV376" i="1"/>
  <c r="AV584" i="1" s="1"/>
  <c r="DO358" i="1"/>
  <c r="DO566" i="1" s="1"/>
  <c r="ET358" i="1"/>
  <c r="ET566" i="1" s="1"/>
  <c r="EI331" i="1"/>
  <c r="EI539" i="1" s="1"/>
  <c r="EP331" i="1"/>
  <c r="EP539" i="1" s="1"/>
  <c r="DY331" i="1"/>
  <c r="DY539" i="1" s="1"/>
  <c r="EL259" i="1"/>
  <c r="EL467" i="1" s="1"/>
  <c r="EJ259" i="1"/>
  <c r="EJ467" i="1" s="1"/>
  <c r="DB259" i="1"/>
  <c r="DB467" i="1" s="1"/>
  <c r="FA229" i="1"/>
  <c r="FA437" i="1" s="1"/>
  <c r="DA212" i="1"/>
  <c r="DA420" i="1" s="1"/>
  <c r="CY229" i="1"/>
  <c r="CY437" i="1" s="1"/>
  <c r="CZ275" i="1"/>
  <c r="CZ483" i="1" s="1"/>
  <c r="EK275" i="1"/>
  <c r="EK483" i="1" s="1"/>
  <c r="EQ275" i="1"/>
  <c r="EQ483" i="1" s="1"/>
  <c r="FE275" i="1"/>
  <c r="FE483" i="1" s="1"/>
  <c r="CS275" i="1"/>
  <c r="CS483" i="1" s="1"/>
  <c r="EV275" i="1"/>
  <c r="EV483" i="1" s="1"/>
  <c r="EC275" i="1"/>
  <c r="EC483" i="1" s="1"/>
  <c r="EI275" i="1"/>
  <c r="EI483" i="1" s="1"/>
  <c r="EW275" i="1"/>
  <c r="EW483" i="1" s="1"/>
  <c r="DX275" i="1"/>
  <c r="DX483" i="1" s="1"/>
  <c r="DU275" i="1"/>
  <c r="DU483" i="1" s="1"/>
  <c r="EA275" i="1"/>
  <c r="EA483" i="1" s="1"/>
  <c r="EO275" i="1"/>
  <c r="EO483" i="1" s="1"/>
  <c r="FB275" i="1"/>
  <c r="FB483" i="1" s="1"/>
  <c r="DM275" i="1"/>
  <c r="DM483" i="1" s="1"/>
  <c r="DS275" i="1"/>
  <c r="DS483" i="1" s="1"/>
  <c r="EG275" i="1"/>
  <c r="EG483" i="1" s="1"/>
  <c r="DE275" i="1"/>
  <c r="DE483" i="1" s="1"/>
  <c r="DK275" i="1"/>
  <c r="DK483" i="1" s="1"/>
  <c r="DY275" i="1"/>
  <c r="DY483" i="1" s="1"/>
  <c r="CW275" i="1"/>
  <c r="CW483" i="1" s="1"/>
  <c r="DC275" i="1"/>
  <c r="DC483" i="1" s="1"/>
  <c r="DQ275" i="1"/>
  <c r="DQ483" i="1" s="1"/>
  <c r="FD275" i="1"/>
  <c r="FD483" i="1" s="1"/>
  <c r="ES275" i="1"/>
  <c r="ES483" i="1" s="1"/>
  <c r="EY275" i="1"/>
  <c r="EY483" i="1" s="1"/>
  <c r="CM275" i="1"/>
  <c r="CM483" i="1" s="1"/>
  <c r="DA275" i="1"/>
  <c r="DA483" i="1" s="1"/>
  <c r="EF275" i="1"/>
  <c r="EF483" i="1" s="1"/>
  <c r="EN275" i="1"/>
  <c r="EN483" i="1" s="1"/>
  <c r="EU255" i="1"/>
  <c r="EU463" i="1" s="1"/>
  <c r="DF255" i="1"/>
  <c r="DF463" i="1" s="1"/>
  <c r="DK255" i="1"/>
  <c r="DK463" i="1" s="1"/>
  <c r="CQ255" i="1"/>
  <c r="CQ463" i="1" s="1"/>
  <c r="DT255" i="1"/>
  <c r="DT463" i="1" s="1"/>
  <c r="EC255" i="1"/>
  <c r="EC463" i="1" s="1"/>
  <c r="EO255" i="1"/>
  <c r="EO463" i="1" s="1"/>
  <c r="CX255" i="1"/>
  <c r="CX463" i="1" s="1"/>
  <c r="DC255" i="1"/>
  <c r="DC463" i="1" s="1"/>
  <c r="FA255" i="1"/>
  <c r="FA463" i="1" s="1"/>
  <c r="DD255" i="1"/>
  <c r="DD463" i="1" s="1"/>
  <c r="DM255" i="1"/>
  <c r="DM463" i="1" s="1"/>
  <c r="DY255" i="1"/>
  <c r="DY463" i="1" s="1"/>
  <c r="FF255" i="1"/>
  <c r="FF463" i="1" s="1"/>
  <c r="FB255" i="1"/>
  <c r="FB463" i="1" s="1"/>
  <c r="CP255" i="1"/>
  <c r="CP463" i="1" s="1"/>
  <c r="CU255" i="1"/>
  <c r="CU463" i="1" s="1"/>
  <c r="EK255" i="1"/>
  <c r="EK463" i="1" s="1"/>
  <c r="CN255" i="1"/>
  <c r="CN463" i="1" s="1"/>
  <c r="CW255" i="1"/>
  <c r="CW463" i="1" s="1"/>
  <c r="DI255" i="1"/>
  <c r="DI463" i="1" s="1"/>
  <c r="ET255" i="1"/>
  <c r="ET463" i="1" s="1"/>
  <c r="EY255" i="1"/>
  <c r="EY463" i="1" s="1"/>
  <c r="CM255" i="1"/>
  <c r="CM463" i="1" s="1"/>
  <c r="DU255" i="1"/>
  <c r="DU463" i="1" s="1"/>
  <c r="EW255" i="1"/>
  <c r="EW463" i="1" s="1"/>
  <c r="ER255" i="1"/>
  <c r="ER463" i="1" s="1"/>
  <c r="CS255" i="1"/>
  <c r="CS463" i="1" s="1"/>
  <c r="EL255" i="1"/>
  <c r="EL463" i="1" s="1"/>
  <c r="EQ255" i="1"/>
  <c r="EQ463" i="1" s="1"/>
  <c r="FC255" i="1"/>
  <c r="FC463" i="1" s="1"/>
  <c r="DE255" i="1"/>
  <c r="DE463" i="1" s="1"/>
  <c r="EG255" i="1"/>
  <c r="EG463" i="1" s="1"/>
  <c r="EB255" i="1"/>
  <c r="EB463" i="1" s="1"/>
  <c r="EE255" i="1"/>
  <c r="EE463" i="1" s="1"/>
  <c r="ED255" i="1"/>
  <c r="ED463" i="1" s="1"/>
  <c r="EI255" i="1"/>
  <c r="EI463" i="1" s="1"/>
  <c r="EM255" i="1"/>
  <c r="EM463" i="1" s="1"/>
  <c r="CO255" i="1"/>
  <c r="CO463" i="1" s="1"/>
  <c r="DQ255" i="1"/>
  <c r="DQ463" i="1" s="1"/>
  <c r="DL255" i="1"/>
  <c r="DL463" i="1" s="1"/>
  <c r="DN255" i="1"/>
  <c r="DN463" i="1" s="1"/>
  <c r="DS255" i="1"/>
  <c r="DS463" i="1" s="1"/>
  <c r="DG255" i="1"/>
  <c r="DG463" i="1" s="1"/>
  <c r="EJ255" i="1"/>
  <c r="EJ463" i="1" s="1"/>
  <c r="ES255" i="1"/>
  <c r="ES463" i="1" s="1"/>
  <c r="FE255" i="1"/>
  <c r="FE463" i="1" s="1"/>
  <c r="CY255" i="1"/>
  <c r="CY463" i="1" s="1"/>
  <c r="AM222" i="1"/>
  <c r="AM430" i="1" s="1"/>
  <c r="CJ222" i="1"/>
  <c r="CJ430" i="1" s="1"/>
  <c r="N222" i="1"/>
  <c r="N430" i="1" s="1"/>
  <c r="CH222" i="1"/>
  <c r="CH430" i="1" s="1"/>
  <c r="T222" i="1"/>
  <c r="T430" i="1" s="1"/>
  <c r="CL222" i="1"/>
  <c r="CL430" i="1" s="1"/>
  <c r="Q222" i="1"/>
  <c r="Q430" i="1" s="1"/>
  <c r="DE412" i="1"/>
  <c r="DE620" i="1" s="1"/>
  <c r="EZ412" i="1"/>
  <c r="EZ620" i="1" s="1"/>
  <c r="CN412" i="1"/>
  <c r="CN620" i="1" s="1"/>
  <c r="AP406" i="1"/>
  <c r="AP614" i="1" s="1"/>
  <c r="EY412" i="1"/>
  <c r="EY620" i="1" s="1"/>
  <c r="BM406" i="1"/>
  <c r="BM614" i="1" s="1"/>
  <c r="CD405" i="1"/>
  <c r="CD613" i="1" s="1"/>
  <c r="FF412" i="1"/>
  <c r="FF620" i="1" s="1"/>
  <c r="Q406" i="1"/>
  <c r="Q614" i="1" s="1"/>
  <c r="AD405" i="1"/>
  <c r="AD613" i="1" s="1"/>
  <c r="FE412" i="1"/>
  <c r="FE620" i="1" s="1"/>
  <c r="O406" i="1"/>
  <c r="O614" i="1" s="1"/>
  <c r="CJ405" i="1"/>
  <c r="CJ613" i="1" s="1"/>
  <c r="Q405" i="1"/>
  <c r="Q613" i="1" s="1"/>
  <c r="EV412" i="1"/>
  <c r="EV620" i="1" s="1"/>
  <c r="AT406" i="1"/>
  <c r="AT614" i="1" s="1"/>
  <c r="AM405" i="1"/>
  <c r="AM613" i="1" s="1"/>
  <c r="O400" i="1"/>
  <c r="O608" i="1" s="1"/>
  <c r="R394" i="1"/>
  <c r="R602" i="1" s="1"/>
  <c r="BI378" i="1"/>
  <c r="BI586" i="1" s="1"/>
  <c r="BD376" i="1"/>
  <c r="BD584" i="1" s="1"/>
  <c r="BZ394" i="1"/>
  <c r="BZ602" i="1" s="1"/>
  <c r="AD378" i="1"/>
  <c r="AD586" i="1" s="1"/>
  <c r="AJ376" i="1"/>
  <c r="AJ584" i="1" s="1"/>
  <c r="BM376" i="1"/>
  <c r="BM584" i="1" s="1"/>
  <c r="BG394" i="1"/>
  <c r="BG602" i="1" s="1"/>
  <c r="BG378" i="1"/>
  <c r="BG586" i="1" s="1"/>
  <c r="AN394" i="1"/>
  <c r="AN602" i="1" s="1"/>
  <c r="AW378" i="1"/>
  <c r="AW586" i="1" s="1"/>
  <c r="BJ376" i="1"/>
  <c r="BJ584" i="1" s="1"/>
  <c r="AZ376" i="1"/>
  <c r="AZ584" i="1" s="1"/>
  <c r="AM376" i="1"/>
  <c r="AM584" i="1" s="1"/>
  <c r="DG358" i="1"/>
  <c r="DG566" i="1" s="1"/>
  <c r="EL358" i="1"/>
  <c r="EL566" i="1" s="1"/>
  <c r="EA331" i="1"/>
  <c r="EA539" i="1" s="1"/>
  <c r="EH331" i="1"/>
  <c r="EH539" i="1" s="1"/>
  <c r="DQ331" i="1"/>
  <c r="DQ539" i="1" s="1"/>
  <c r="ED259" i="1"/>
  <c r="ED467" i="1" s="1"/>
  <c r="EB259" i="1"/>
  <c r="EB467" i="1" s="1"/>
  <c r="FF259" i="1"/>
  <c r="FF467" i="1" s="1"/>
  <c r="CT259" i="1"/>
  <c r="CT467" i="1" s="1"/>
  <c r="DJ219" i="1"/>
  <c r="DJ427" i="1" s="1"/>
  <c r="DY259" i="1"/>
  <c r="DY467" i="1" s="1"/>
  <c r="ER412" i="1"/>
  <c r="ER620" i="1" s="1"/>
  <c r="CK405" i="1"/>
  <c r="CK613" i="1" s="1"/>
  <c r="R405" i="1"/>
  <c r="R613" i="1" s="1"/>
  <c r="EW412" i="1"/>
  <c r="EW620" i="1" s="1"/>
  <c r="CI406" i="1"/>
  <c r="CI614" i="1" s="1"/>
  <c r="CB405" i="1"/>
  <c r="CB613" i="1" s="1"/>
  <c r="EN412" i="1"/>
  <c r="EN620" i="1" s="1"/>
  <c r="Z406" i="1"/>
  <c r="Z614" i="1" s="1"/>
  <c r="AA405" i="1"/>
  <c r="AA613" i="1" s="1"/>
  <c r="CI400" i="1"/>
  <c r="CI608" i="1" s="1"/>
  <c r="CK394" i="1"/>
  <c r="CK602" i="1" s="1"/>
  <c r="AZ378" i="1"/>
  <c r="AZ586" i="1" s="1"/>
  <c r="AU376" i="1"/>
  <c r="AU584" i="1" s="1"/>
  <c r="BQ394" i="1"/>
  <c r="BQ602" i="1" s="1"/>
  <c r="Q378" i="1"/>
  <c r="Q586" i="1" s="1"/>
  <c r="W376" i="1"/>
  <c r="W584" i="1" s="1"/>
  <c r="BU376" i="1"/>
  <c r="BU584" i="1" s="1"/>
  <c r="AX394" i="1"/>
  <c r="AX602" i="1" s="1"/>
  <c r="AX378" i="1"/>
  <c r="AX586" i="1" s="1"/>
  <c r="Z394" i="1"/>
  <c r="Z602" i="1" s="1"/>
  <c r="AN378" i="1"/>
  <c r="AN586" i="1" s="1"/>
  <c r="BA376" i="1"/>
  <c r="BA584" i="1" s="1"/>
  <c r="AQ376" i="1"/>
  <c r="AQ584" i="1" s="1"/>
  <c r="Z376" i="1"/>
  <c r="Z584" i="1" s="1"/>
  <c r="CY358" i="1"/>
  <c r="CY566" i="1" s="1"/>
  <c r="ED358" i="1"/>
  <c r="ED566" i="1" s="1"/>
  <c r="DS331" i="1"/>
  <c r="DS539" i="1" s="1"/>
  <c r="DZ331" i="1"/>
  <c r="DZ539" i="1" s="1"/>
  <c r="DI331" i="1"/>
  <c r="DI539" i="1" s="1"/>
  <c r="DV259" i="1"/>
  <c r="DV467" i="1" s="1"/>
  <c r="DT259" i="1"/>
  <c r="DT467" i="1" s="1"/>
  <c r="EX259" i="1"/>
  <c r="EX467" i="1" s="1"/>
  <c r="EO229" i="1"/>
  <c r="EO437" i="1" s="1"/>
  <c r="EG259" i="1"/>
  <c r="EG467" i="1" s="1"/>
  <c r="CW259" i="1"/>
  <c r="CW467" i="1" s="1"/>
  <c r="DC259" i="1"/>
  <c r="DC467" i="1" s="1"/>
  <c r="DI259" i="1"/>
  <c r="DI467" i="1" s="1"/>
  <c r="FD259" i="1"/>
  <c r="FD467" i="1" s="1"/>
  <c r="FA259" i="1"/>
  <c r="FA467" i="1" s="1"/>
  <c r="CO259" i="1"/>
  <c r="CO467" i="1" s="1"/>
  <c r="CU259" i="1"/>
  <c r="CU467" i="1" s="1"/>
  <c r="EN259" i="1"/>
  <c r="EN467" i="1" s="1"/>
  <c r="DX259" i="1"/>
  <c r="DX467" i="1" s="1"/>
  <c r="EM259" i="1"/>
  <c r="EM467" i="1" s="1"/>
  <c r="ES259" i="1"/>
  <c r="ES467" i="1" s="1"/>
  <c r="EY259" i="1"/>
  <c r="EY467" i="1" s="1"/>
  <c r="CM259" i="1"/>
  <c r="CM467" i="1" s="1"/>
  <c r="DH259" i="1"/>
  <c r="DH467" i="1" s="1"/>
  <c r="CR259" i="1"/>
  <c r="CR467" i="1" s="1"/>
  <c r="FB259" i="1"/>
  <c r="FB467" i="1" s="1"/>
  <c r="EU259" i="1"/>
  <c r="EU467" i="1" s="1"/>
  <c r="EK259" i="1"/>
  <c r="EK467" i="1" s="1"/>
  <c r="EQ259" i="1"/>
  <c r="EQ467" i="1" s="1"/>
  <c r="EW259" i="1"/>
  <c r="EW467" i="1" s="1"/>
  <c r="EF259" i="1"/>
  <c r="EF467" i="1" s="1"/>
  <c r="CQ259" i="1"/>
  <c r="CQ467" i="1" s="1"/>
  <c r="FC259" i="1"/>
  <c r="FC467" i="1" s="1"/>
  <c r="EC259" i="1"/>
  <c r="EC467" i="1" s="1"/>
  <c r="EI259" i="1"/>
  <c r="EI467" i="1" s="1"/>
  <c r="DQ259" i="1"/>
  <c r="DQ467" i="1" s="1"/>
  <c r="CZ259" i="1"/>
  <c r="CZ467" i="1" s="1"/>
  <c r="DU259" i="1"/>
  <c r="DU467" i="1" s="1"/>
  <c r="EA259" i="1"/>
  <c r="EA467" i="1" s="1"/>
  <c r="EV259" i="1"/>
  <c r="EV467" i="1" s="1"/>
  <c r="FE259" i="1"/>
  <c r="FE467" i="1" s="1"/>
  <c r="DE259" i="1"/>
  <c r="DE467" i="1" s="1"/>
  <c r="DK259" i="1"/>
  <c r="DK467" i="1" s="1"/>
  <c r="EO259" i="1"/>
  <c r="EO467" i="1" s="1"/>
  <c r="CS259" i="1"/>
  <c r="CS467" i="1" s="1"/>
  <c r="DW259" i="1"/>
  <c r="DW467" i="1" s="1"/>
  <c r="EQ412" i="1"/>
  <c r="EQ620" i="1" s="1"/>
  <c r="BV405" i="1"/>
  <c r="BV613" i="1" s="1"/>
  <c r="CJ406" i="1"/>
  <c r="CJ614" i="1" s="1"/>
  <c r="EJ412" i="1"/>
  <c r="EJ620" i="1" s="1"/>
  <c r="CL406" i="1"/>
  <c r="CL614" i="1" s="1"/>
  <c r="T406" i="1"/>
  <c r="T614" i="1" s="1"/>
  <c r="AW406" i="1"/>
  <c r="AW614" i="1" s="1"/>
  <c r="EP412" i="1"/>
  <c r="EP620" i="1" s="1"/>
  <c r="CB406" i="1"/>
  <c r="CB614" i="1" s="1"/>
  <c r="CC405" i="1"/>
  <c r="CC613" i="1" s="1"/>
  <c r="EO412" i="1"/>
  <c r="EO620" i="1" s="1"/>
  <c r="BS406" i="1"/>
  <c r="BS614" i="1" s="1"/>
  <c r="BT405" i="1"/>
  <c r="BT613" i="1" s="1"/>
  <c r="EF412" i="1"/>
  <c r="EF620" i="1" s="1"/>
  <c r="N406" i="1"/>
  <c r="N614" i="1" s="1"/>
  <c r="CI405" i="1"/>
  <c r="CI613" i="1" s="1"/>
  <c r="O405" i="1"/>
  <c r="O613" i="1" s="1"/>
  <c r="BP400" i="1"/>
  <c r="BP608" i="1" s="1"/>
  <c r="CB394" i="1"/>
  <c r="CB602" i="1" s="1"/>
  <c r="AQ378" i="1"/>
  <c r="AQ586" i="1" s="1"/>
  <c r="AL376" i="1"/>
  <c r="AL584" i="1" s="1"/>
  <c r="BH394" i="1"/>
  <c r="BH602" i="1" s="1"/>
  <c r="CJ378" i="1"/>
  <c r="CJ586" i="1" s="1"/>
  <c r="K376" i="1"/>
  <c r="K584" i="1" s="1"/>
  <c r="CC376" i="1"/>
  <c r="CC584" i="1" s="1"/>
  <c r="AO394" i="1"/>
  <c r="AO602" i="1" s="1"/>
  <c r="AO378" i="1"/>
  <c r="AO586" i="1" s="1"/>
  <c r="M394" i="1"/>
  <c r="M602" i="1" s="1"/>
  <c r="Z378" i="1"/>
  <c r="Z586" i="1" s="1"/>
  <c r="AR376" i="1"/>
  <c r="AR584" i="1" s="1"/>
  <c r="AF376" i="1"/>
  <c r="AF584" i="1" s="1"/>
  <c r="M376" i="1"/>
  <c r="M584" i="1" s="1"/>
  <c r="CQ358" i="1"/>
  <c r="CQ566" i="1" s="1"/>
  <c r="DV358" i="1"/>
  <c r="DV566" i="1" s="1"/>
  <c r="DK331" i="1"/>
  <c r="DK539" i="1" s="1"/>
  <c r="DR331" i="1"/>
  <c r="DR539" i="1" s="1"/>
  <c r="DA331" i="1"/>
  <c r="DA539" i="1" s="1"/>
  <c r="DN259" i="1"/>
  <c r="DN467" i="1" s="1"/>
  <c r="DL259" i="1"/>
  <c r="DL467" i="1" s="1"/>
  <c r="EP259" i="1"/>
  <c r="EP467" i="1" s="1"/>
  <c r="EE259" i="1"/>
  <c r="EE467" i="1" s="1"/>
  <c r="DS259" i="1"/>
  <c r="DS467" i="1" s="1"/>
  <c r="EA241" i="1"/>
  <c r="EA449" i="1" s="1"/>
  <c r="EK241" i="1"/>
  <c r="EK449" i="1" s="1"/>
  <c r="CM241" i="1"/>
  <c r="CM449" i="1" s="1"/>
  <c r="EZ241" i="1"/>
  <c r="EZ449" i="1" s="1"/>
  <c r="CN241" i="1"/>
  <c r="CN449" i="1" s="1"/>
  <c r="DK241" i="1"/>
  <c r="DK449" i="1" s="1"/>
  <c r="DG241" i="1"/>
  <c r="DG449" i="1" s="1"/>
  <c r="DI241" i="1"/>
  <c r="DI449" i="1" s="1"/>
  <c r="DX241" i="1"/>
  <c r="DX449" i="1" s="1"/>
  <c r="CW412" i="1"/>
  <c r="CW620" i="1" s="1"/>
  <c r="AF406" i="1"/>
  <c r="AF614" i="1" s="1"/>
  <c r="BE406" i="1"/>
  <c r="BE614" i="1" s="1"/>
  <c r="EX412" i="1"/>
  <c r="EX620" i="1" s="1"/>
  <c r="CO412" i="1"/>
  <c r="CO620" i="1" s="1"/>
  <c r="EI412" i="1"/>
  <c r="EI620" i="1" s="1"/>
  <c r="BN405" i="1"/>
  <c r="BN613" i="1" s="1"/>
  <c r="ES412" i="1"/>
  <c r="ES620" i="1" s="1"/>
  <c r="EB412" i="1"/>
  <c r="EB620" i="1" s="1"/>
  <c r="CD406" i="1"/>
  <c r="CD614" i="1" s="1"/>
  <c r="EA412" i="1"/>
  <c r="EA620" i="1" s="1"/>
  <c r="AO406" i="1"/>
  <c r="AO614" i="1" s="1"/>
  <c r="BF405" i="1"/>
  <c r="BF613" i="1" s="1"/>
  <c r="EH412" i="1"/>
  <c r="EH620" i="1" s="1"/>
  <c r="BT406" i="1"/>
  <c r="BT614" i="1" s="1"/>
  <c r="BU405" i="1"/>
  <c r="BU613" i="1" s="1"/>
  <c r="DY412" i="1"/>
  <c r="DY620" i="1" s="1"/>
  <c r="BK406" i="1"/>
  <c r="BK614" i="1" s="1"/>
  <c r="BL405" i="1"/>
  <c r="BL613" i="1" s="1"/>
  <c r="DP412" i="1"/>
  <c r="DP620" i="1" s="1"/>
  <c r="BT400" i="1"/>
  <c r="BT608" i="1" s="1"/>
  <c r="BR394" i="1"/>
  <c r="BR602" i="1" s="1"/>
  <c r="AF378" i="1"/>
  <c r="AF586" i="1" s="1"/>
  <c r="AA377" i="1"/>
  <c r="AA585" i="1" s="1"/>
  <c r="X376" i="1"/>
  <c r="X584" i="1" s="1"/>
  <c r="AY394" i="1"/>
  <c r="AY602" i="1" s="1"/>
  <c r="BZ378" i="1"/>
  <c r="BZ586" i="1" s="1"/>
  <c r="CE376" i="1"/>
  <c r="CE584" i="1" s="1"/>
  <c r="R376" i="1"/>
  <c r="R584" i="1" s="1"/>
  <c r="CK376" i="1"/>
  <c r="CK584" i="1" s="1"/>
  <c r="AC394" i="1"/>
  <c r="AC602" i="1" s="1"/>
  <c r="AC378" i="1"/>
  <c r="AC586" i="1" s="1"/>
  <c r="M378" i="1"/>
  <c r="M586" i="1" s="1"/>
  <c r="AG376" i="1"/>
  <c r="AG584" i="1" s="1"/>
  <c r="Q376" i="1"/>
  <c r="Q584" i="1" s="1"/>
  <c r="EU358" i="1"/>
  <c r="EU566" i="1" s="1"/>
  <c r="DN358" i="1"/>
  <c r="DN566" i="1" s="1"/>
  <c r="BS345" i="1"/>
  <c r="BS553" i="1" s="1"/>
  <c r="DC331" i="1"/>
  <c r="DC539" i="1" s="1"/>
  <c r="DJ331" i="1"/>
  <c r="DJ539" i="1" s="1"/>
  <c r="FE331" i="1"/>
  <c r="FE539" i="1" s="1"/>
  <c r="CS331" i="1"/>
  <c r="CS539" i="1" s="1"/>
  <c r="DF259" i="1"/>
  <c r="DF467" i="1" s="1"/>
  <c r="DD259" i="1"/>
  <c r="DD467" i="1" s="1"/>
  <c r="EH259" i="1"/>
  <c r="EH467" i="1" s="1"/>
  <c r="DO259" i="1"/>
  <c r="DO467" i="1" s="1"/>
  <c r="CT212" i="1"/>
  <c r="CT420" i="1" s="1"/>
  <c r="DM259" i="1"/>
  <c r="DM467" i="1" s="1"/>
  <c r="AQ239" i="1"/>
  <c r="AQ447" i="1" s="1"/>
  <c r="DU224" i="1"/>
  <c r="DU432" i="1" s="1"/>
  <c r="CK362" i="1"/>
  <c r="CK570" i="1" s="1"/>
  <c r="CG362" i="1"/>
  <c r="CG570" i="1" s="1"/>
  <c r="CI362" i="1"/>
  <c r="CI570" i="1" s="1"/>
  <c r="O362" i="1"/>
  <c r="O570" i="1" s="1"/>
  <c r="AI362" i="1"/>
  <c r="AI570" i="1" s="1"/>
  <c r="AY362" i="1"/>
  <c r="AY570" i="1" s="1"/>
  <c r="BT362" i="1"/>
  <c r="BT570" i="1" s="1"/>
  <c r="AL362" i="1"/>
  <c r="AL570" i="1" s="1"/>
  <c r="CD362" i="1"/>
  <c r="CD570" i="1" s="1"/>
  <c r="CA362" i="1"/>
  <c r="CA570" i="1" s="1"/>
  <c r="W362" i="1"/>
  <c r="W570" i="1" s="1"/>
  <c r="AQ362" i="1"/>
  <c r="AQ570" i="1" s="1"/>
  <c r="BL362" i="1"/>
  <c r="BL570" i="1" s="1"/>
  <c r="BB362" i="1"/>
  <c r="BB570" i="1" s="1"/>
  <c r="Z362" i="1"/>
  <c r="Z570" i="1" s="1"/>
  <c r="BS362" i="1"/>
  <c r="BS570" i="1" s="1"/>
  <c r="CF362" i="1"/>
  <c r="CF570" i="1" s="1"/>
  <c r="L362" i="1"/>
  <c r="L570" i="1" s="1"/>
  <c r="AG362" i="1"/>
  <c r="AG570" i="1" s="1"/>
  <c r="BD362" i="1"/>
  <c r="BD570" i="1" s="1"/>
  <c r="BR362" i="1"/>
  <c r="BR570" i="1" s="1"/>
  <c r="T362" i="1"/>
  <c r="T570" i="1" s="1"/>
  <c r="X362" i="1"/>
  <c r="X570" i="1" s="1"/>
  <c r="AT362" i="1"/>
  <c r="AT570" i="1" s="1"/>
  <c r="BK362" i="1"/>
  <c r="BK570" i="1" s="1"/>
  <c r="BX362" i="1"/>
  <c r="BX570" i="1" s="1"/>
  <c r="U362" i="1"/>
  <c r="U570" i="1" s="1"/>
  <c r="AV362" i="1"/>
  <c r="AV570" i="1" s="1"/>
  <c r="CH362" i="1"/>
  <c r="CH570" i="1" s="1"/>
  <c r="AP362" i="1"/>
  <c r="AP570" i="1" s="1"/>
  <c r="AS362" i="1"/>
  <c r="AS570" i="1" s="1"/>
  <c r="BJ362" i="1"/>
  <c r="BJ570" i="1" s="1"/>
  <c r="M362" i="1"/>
  <c r="M570" i="1" s="1"/>
  <c r="BC362" i="1"/>
  <c r="BC570" i="1" s="1"/>
  <c r="BP362" i="1"/>
  <c r="BP570" i="1" s="1"/>
  <c r="CE362" i="1"/>
  <c r="CE570" i="1" s="1"/>
  <c r="K362" i="1"/>
  <c r="K570" i="1" s="1"/>
  <c r="AN362" i="1"/>
  <c r="AN570" i="1" s="1"/>
  <c r="R362" i="1"/>
  <c r="R570" i="1" s="1"/>
  <c r="BF362" i="1"/>
  <c r="BF570" i="1" s="1"/>
  <c r="BI362" i="1"/>
  <c r="BI570" i="1" s="1"/>
  <c r="BZ362" i="1"/>
  <c r="BZ570" i="1" s="1"/>
  <c r="AJ362" i="1"/>
  <c r="AJ570" i="1" s="1"/>
  <c r="AU362" i="1"/>
  <c r="AU570" i="1" s="1"/>
  <c r="BH362" i="1"/>
  <c r="BH570" i="1" s="1"/>
  <c r="BW362" i="1"/>
  <c r="BW570" i="1" s="1"/>
  <c r="AC362" i="1"/>
  <c r="AC570" i="1" s="1"/>
  <c r="AO362" i="1"/>
  <c r="AO570" i="1" s="1"/>
  <c r="BV362" i="1"/>
  <c r="BV570" i="1" s="1"/>
  <c r="BY362" i="1"/>
  <c r="BY570" i="1" s="1"/>
  <c r="AF362" i="1"/>
  <c r="AF570" i="1" s="1"/>
  <c r="BA362" i="1"/>
  <c r="BA570" i="1" s="1"/>
  <c r="AM362" i="1"/>
  <c r="AM570" i="1" s="1"/>
  <c r="AZ362" i="1"/>
  <c r="AZ570" i="1" s="1"/>
  <c r="BO362" i="1"/>
  <c r="BO570" i="1" s="1"/>
  <c r="CJ362" i="1"/>
  <c r="CJ570" i="1" s="1"/>
  <c r="Q362" i="1"/>
  <c r="Q570" i="1" s="1"/>
  <c r="BE362" i="1"/>
  <c r="BE570" i="1" s="1"/>
  <c r="CL362" i="1"/>
  <c r="CL570" i="1" s="1"/>
  <c r="AX362" i="1"/>
  <c r="AX570" i="1" s="1"/>
  <c r="BQ362" i="1"/>
  <c r="BQ570" i="1" s="1"/>
  <c r="AA362" i="1"/>
  <c r="AA570" i="1" s="1"/>
  <c r="AR362" i="1"/>
  <c r="AR570" i="1" s="1"/>
  <c r="BG362" i="1"/>
  <c r="BG570" i="1" s="1"/>
  <c r="CB362" i="1"/>
  <c r="CB570" i="1" s="1"/>
  <c r="N362" i="1"/>
  <c r="N570" i="1" s="1"/>
  <c r="BU362" i="1"/>
  <c r="BU570" i="1" s="1"/>
  <c r="BN362" i="1"/>
  <c r="BN570" i="1" s="1"/>
  <c r="EB355" i="1"/>
  <c r="EB563" i="1" s="1"/>
  <c r="EO355" i="1"/>
  <c r="EO563" i="1" s="1"/>
  <c r="EV355" i="1"/>
  <c r="EV563" i="1" s="1"/>
  <c r="FC355" i="1"/>
  <c r="FC563" i="1" s="1"/>
  <c r="CQ355" i="1"/>
  <c r="CQ563" i="1" s="1"/>
  <c r="CX355" i="1"/>
  <c r="CX563" i="1" s="1"/>
  <c r="DE355" i="1"/>
  <c r="DE563" i="1" s="1"/>
  <c r="EQ355" i="1"/>
  <c r="EQ563" i="1" s="1"/>
  <c r="DJ355" i="1"/>
  <c r="DJ563" i="1" s="1"/>
  <c r="DT355" i="1"/>
  <c r="DT563" i="1" s="1"/>
  <c r="EG355" i="1"/>
  <c r="EG563" i="1" s="1"/>
  <c r="EN355" i="1"/>
  <c r="EN563" i="1" s="1"/>
  <c r="EU355" i="1"/>
  <c r="EU563" i="1" s="1"/>
  <c r="FB355" i="1"/>
  <c r="FB563" i="1" s="1"/>
  <c r="CP355" i="1"/>
  <c r="CP563" i="1" s="1"/>
  <c r="CW355" i="1"/>
  <c r="CW563" i="1" s="1"/>
  <c r="EI355" i="1"/>
  <c r="EI563" i="1" s="1"/>
  <c r="DR355" i="1"/>
  <c r="DR563" i="1" s="1"/>
  <c r="DL355" i="1"/>
  <c r="DL563" i="1" s="1"/>
  <c r="DY355" i="1"/>
  <c r="DY563" i="1" s="1"/>
  <c r="EF355" i="1"/>
  <c r="EF563" i="1" s="1"/>
  <c r="EM355" i="1"/>
  <c r="EM563" i="1" s="1"/>
  <c r="ET355" i="1"/>
  <c r="ET563" i="1" s="1"/>
  <c r="FA355" i="1"/>
  <c r="FA563" i="1" s="1"/>
  <c r="CO355" i="1"/>
  <c r="CO563" i="1" s="1"/>
  <c r="DS355" i="1"/>
  <c r="DS563" i="1" s="1"/>
  <c r="DZ355" i="1"/>
  <c r="DZ563" i="1" s="1"/>
  <c r="DD355" i="1"/>
  <c r="DD563" i="1" s="1"/>
  <c r="DQ355" i="1"/>
  <c r="DQ563" i="1" s="1"/>
  <c r="DX355" i="1"/>
  <c r="DX563" i="1" s="1"/>
  <c r="EE355" i="1"/>
  <c r="EE563" i="1" s="1"/>
  <c r="EL355" i="1"/>
  <c r="EL563" i="1" s="1"/>
  <c r="ES355" i="1"/>
  <c r="ES563" i="1" s="1"/>
  <c r="DK355" i="1"/>
  <c r="DK563" i="1" s="1"/>
  <c r="EA355" i="1"/>
  <c r="EA563" i="1" s="1"/>
  <c r="EH355" i="1"/>
  <c r="EH563" i="1" s="1"/>
  <c r="CV355" i="1"/>
  <c r="CV563" i="1" s="1"/>
  <c r="DI355" i="1"/>
  <c r="DI563" i="1" s="1"/>
  <c r="DP355" i="1"/>
  <c r="DP563" i="1" s="1"/>
  <c r="DW355" i="1"/>
  <c r="DW563" i="1" s="1"/>
  <c r="ED355" i="1"/>
  <c r="ED563" i="1" s="1"/>
  <c r="EK355" i="1"/>
  <c r="EK563" i="1" s="1"/>
  <c r="DC355" i="1"/>
  <c r="DC563" i="1" s="1"/>
  <c r="EP355" i="1"/>
  <c r="EP563" i="1" s="1"/>
  <c r="EZ355" i="1"/>
  <c r="EZ563" i="1" s="1"/>
  <c r="CN355" i="1"/>
  <c r="CN563" i="1" s="1"/>
  <c r="DA355" i="1"/>
  <c r="DA563" i="1" s="1"/>
  <c r="DH355" i="1"/>
  <c r="DH563" i="1" s="1"/>
  <c r="DO355" i="1"/>
  <c r="DO563" i="1" s="1"/>
  <c r="DV355" i="1"/>
  <c r="DV563" i="1" s="1"/>
  <c r="EC355" i="1"/>
  <c r="EC563" i="1" s="1"/>
  <c r="CU355" i="1"/>
  <c r="CU563" i="1" s="1"/>
  <c r="FF355" i="1"/>
  <c r="FF563" i="1" s="1"/>
  <c r="EX355" i="1"/>
  <c r="EX563" i="1" s="1"/>
  <c r="ER355" i="1"/>
  <c r="ER563" i="1" s="1"/>
  <c r="FE355" i="1"/>
  <c r="FE563" i="1" s="1"/>
  <c r="CS355" i="1"/>
  <c r="CS563" i="1" s="1"/>
  <c r="CZ355" i="1"/>
  <c r="CZ563" i="1" s="1"/>
  <c r="DG355" i="1"/>
  <c r="DG563" i="1" s="1"/>
  <c r="DN355" i="1"/>
  <c r="DN563" i="1" s="1"/>
  <c r="DU355" i="1"/>
  <c r="DU563" i="1" s="1"/>
  <c r="EY355" i="1"/>
  <c r="EY563" i="1" s="1"/>
  <c r="CT355" i="1"/>
  <c r="CT563" i="1" s="1"/>
  <c r="EJ355" i="1"/>
  <c r="EJ563" i="1" s="1"/>
  <c r="EW355" i="1"/>
  <c r="EW563" i="1" s="1"/>
  <c r="FD355" i="1"/>
  <c r="FD563" i="1" s="1"/>
  <c r="CR355" i="1"/>
  <c r="CR563" i="1" s="1"/>
  <c r="CY355" i="1"/>
  <c r="CY563" i="1" s="1"/>
  <c r="DF355" i="1"/>
  <c r="DF563" i="1" s="1"/>
  <c r="DM355" i="1"/>
  <c r="DM563" i="1" s="1"/>
  <c r="CM355" i="1"/>
  <c r="CM563" i="1" s="1"/>
  <c r="DB355" i="1"/>
  <c r="DB563" i="1" s="1"/>
  <c r="DT299" i="1"/>
  <c r="DT507" i="1" s="1"/>
  <c r="CV299" i="1"/>
  <c r="CV507" i="1" s="1"/>
  <c r="CS294" i="1"/>
  <c r="CS502" i="1" s="1"/>
  <c r="CN299" i="1"/>
  <c r="CN507" i="1" s="1"/>
  <c r="DJ334" i="1"/>
  <c r="DJ542" i="1" s="1"/>
  <c r="DI335" i="1"/>
  <c r="DI543" i="1" s="1"/>
  <c r="EI369" i="1"/>
  <c r="EI577" i="1" s="1"/>
  <c r="EH334" i="1"/>
  <c r="EH542" i="1" s="1"/>
  <c r="DR334" i="1"/>
  <c r="DR542" i="1" s="1"/>
  <c r="CI245" i="1"/>
  <c r="CI453" i="1" s="1"/>
  <c r="AN294" i="1"/>
  <c r="AN502" i="1" s="1"/>
  <c r="FE299" i="1"/>
  <c r="FE507" i="1" s="1"/>
  <c r="U368" i="1"/>
  <c r="U576" i="1" s="1"/>
  <c r="EX334" i="1"/>
  <c r="EX542" i="1" s="1"/>
  <c r="O245" i="1"/>
  <c r="O453" i="1" s="1"/>
  <c r="DS299" i="1"/>
  <c r="DS507" i="1" s="1"/>
  <c r="CA245" i="1"/>
  <c r="CA453" i="1" s="1"/>
  <c r="DY335" i="1"/>
  <c r="DY543" i="1" s="1"/>
  <c r="BT294" i="1"/>
  <c r="BT502" i="1" s="1"/>
  <c r="AD294" i="1"/>
  <c r="AD502" i="1" s="1"/>
  <c r="FE335" i="1"/>
  <c r="FE543" i="1" s="1"/>
  <c r="AD305" i="1"/>
  <c r="AD513" i="1" s="1"/>
  <c r="BS245" i="1"/>
  <c r="BS453" i="1" s="1"/>
  <c r="BC245" i="1"/>
  <c r="BC453" i="1" s="1"/>
  <c r="CM299" i="1"/>
  <c r="CM507" i="1" s="1"/>
  <c r="BV368" i="1"/>
  <c r="BV576" i="1" s="1"/>
  <c r="EA408" i="1"/>
  <c r="EA616" i="1" s="1"/>
  <c r="DZ334" i="1"/>
  <c r="DZ542" i="1" s="1"/>
  <c r="BB245" i="1"/>
  <c r="BB453" i="1" s="1"/>
  <c r="BQ270" i="1"/>
  <c r="BQ478" i="1" s="1"/>
  <c r="BM294" i="1"/>
  <c r="BM502" i="1" s="1"/>
  <c r="BC305" i="1"/>
  <c r="BC513" i="1" s="1"/>
  <c r="DC408" i="1"/>
  <c r="DC616" i="1" s="1"/>
  <c r="EZ299" i="1"/>
  <c r="EZ507" i="1" s="1"/>
  <c r="EG226" i="1"/>
  <c r="EG434" i="1" s="1"/>
  <c r="EQ226" i="1"/>
  <c r="EQ434" i="1" s="1"/>
  <c r="EJ226" i="1"/>
  <c r="EJ434" i="1" s="1"/>
  <c r="EV226" i="1"/>
  <c r="EV434" i="1" s="1"/>
  <c r="EY226" i="1"/>
  <c r="EY434" i="1" s="1"/>
  <c r="EM226" i="1"/>
  <c r="EM434" i="1" s="1"/>
  <c r="DQ226" i="1"/>
  <c r="DQ434" i="1" s="1"/>
  <c r="DE226" i="1"/>
  <c r="DE434" i="1" s="1"/>
  <c r="CS226" i="1"/>
  <c r="CS434" i="1" s="1"/>
  <c r="FA226" i="1"/>
  <c r="FA434" i="1" s="1"/>
  <c r="DA226" i="1"/>
  <c r="DA434" i="1" s="1"/>
  <c r="EB226" i="1"/>
  <c r="EB434" i="1" s="1"/>
  <c r="EN226" i="1"/>
  <c r="EN434" i="1" s="1"/>
  <c r="EO226" i="1"/>
  <c r="EO434" i="1" s="1"/>
  <c r="EC226" i="1"/>
  <c r="EC434" i="1" s="1"/>
  <c r="DF226" i="1"/>
  <c r="DF434" i="1" s="1"/>
  <c r="CT226" i="1"/>
  <c r="CT434" i="1" s="1"/>
  <c r="FC226" i="1"/>
  <c r="FC434" i="1" s="1"/>
  <c r="EP226" i="1"/>
  <c r="EP434" i="1" s="1"/>
  <c r="FB226" i="1"/>
  <c r="FB434" i="1" s="1"/>
  <c r="DT226" i="1"/>
  <c r="DT434" i="1" s="1"/>
  <c r="EF226" i="1"/>
  <c r="EF434" i="1" s="1"/>
  <c r="ED226" i="1"/>
  <c r="ED434" i="1" s="1"/>
  <c r="DR226" i="1"/>
  <c r="DR434" i="1" s="1"/>
  <c r="CU226" i="1"/>
  <c r="CU434" i="1" s="1"/>
  <c r="FE226" i="1"/>
  <c r="FE434" i="1" s="1"/>
  <c r="ES226" i="1"/>
  <c r="ES434" i="1" s="1"/>
  <c r="EE226" i="1"/>
  <c r="EE434" i="1" s="1"/>
  <c r="DL226" i="1"/>
  <c r="DL434" i="1" s="1"/>
  <c r="DX226" i="1"/>
  <c r="DX434" i="1" s="1"/>
  <c r="DS226" i="1"/>
  <c r="DS434" i="1" s="1"/>
  <c r="DG226" i="1"/>
  <c r="DG434" i="1" s="1"/>
  <c r="FF226" i="1"/>
  <c r="FF434" i="1" s="1"/>
  <c r="ET226" i="1"/>
  <c r="ET434" i="1" s="1"/>
  <c r="EH226" i="1"/>
  <c r="EH434" i="1" s="1"/>
  <c r="DU226" i="1"/>
  <c r="DU434" i="1" s="1"/>
  <c r="CP226" i="1"/>
  <c r="CP434" i="1" s="1"/>
  <c r="DD226" i="1"/>
  <c r="DD434" i="1" s="1"/>
  <c r="DP226" i="1"/>
  <c r="DP434" i="1" s="1"/>
  <c r="DI226" i="1"/>
  <c r="DI434" i="1" s="1"/>
  <c r="CW226" i="1"/>
  <c r="CW434" i="1" s="1"/>
  <c r="EU226" i="1"/>
  <c r="EU434" i="1" s="1"/>
  <c r="EI226" i="1"/>
  <c r="EI434" i="1" s="1"/>
  <c r="DW226" i="1"/>
  <c r="DW434" i="1" s="1"/>
  <c r="DJ226" i="1"/>
  <c r="DJ434" i="1" s="1"/>
  <c r="CV226" i="1"/>
  <c r="CV434" i="1" s="1"/>
  <c r="DH226" i="1"/>
  <c r="DH434" i="1" s="1"/>
  <c r="CX226" i="1"/>
  <c r="CX434" i="1" s="1"/>
  <c r="EW226" i="1"/>
  <c r="EW434" i="1" s="1"/>
  <c r="EK226" i="1"/>
  <c r="EK434" i="1" s="1"/>
  <c r="DY226" i="1"/>
  <c r="DY434" i="1" s="1"/>
  <c r="DM226" i="1"/>
  <c r="DM434" i="1" s="1"/>
  <c r="CY226" i="1"/>
  <c r="CY434" i="1" s="1"/>
  <c r="DV226" i="1"/>
  <c r="DV434" i="1" s="1"/>
  <c r="EZ226" i="1"/>
  <c r="EZ434" i="1" s="1"/>
  <c r="CN226" i="1"/>
  <c r="CN434" i="1" s="1"/>
  <c r="CZ226" i="1"/>
  <c r="CZ434" i="1" s="1"/>
  <c r="CM226" i="1"/>
  <c r="CM434" i="1" s="1"/>
  <c r="EL226" i="1"/>
  <c r="EL434" i="1" s="1"/>
  <c r="DZ226" i="1"/>
  <c r="DZ434" i="1" s="1"/>
  <c r="DN226" i="1"/>
  <c r="DN434" i="1" s="1"/>
  <c r="DB226" i="1"/>
  <c r="DB434" i="1" s="1"/>
  <c r="CO226" i="1"/>
  <c r="CO434" i="1" s="1"/>
  <c r="ER226" i="1"/>
  <c r="ER434" i="1" s="1"/>
  <c r="FD226" i="1"/>
  <c r="FD434" i="1" s="1"/>
  <c r="CR226" i="1"/>
  <c r="CR434" i="1" s="1"/>
  <c r="EX226" i="1"/>
  <c r="EX434" i="1" s="1"/>
  <c r="EA226" i="1"/>
  <c r="EA434" i="1" s="1"/>
  <c r="DO226" i="1"/>
  <c r="DO434" i="1" s="1"/>
  <c r="DC226" i="1"/>
  <c r="DC434" i="1" s="1"/>
  <c r="CQ226" i="1"/>
  <c r="CQ434" i="1" s="1"/>
  <c r="DK226" i="1"/>
  <c r="DK434" i="1" s="1"/>
  <c r="DD332" i="1"/>
  <c r="DD540" i="1" s="1"/>
  <c r="DH275" i="1"/>
  <c r="DH483" i="1" s="1"/>
  <c r="EB299" i="1"/>
  <c r="EB507" i="1" s="1"/>
  <c r="BF242" i="1"/>
  <c r="BF450" i="1" s="1"/>
  <c r="BN242" i="1"/>
  <c r="BN450" i="1" s="1"/>
  <c r="CC242" i="1"/>
  <c r="CC450" i="1" s="1"/>
  <c r="AT242" i="1"/>
  <c r="AT450" i="1" s="1"/>
  <c r="BI242" i="1"/>
  <c r="BI450" i="1" s="1"/>
  <c r="BX242" i="1"/>
  <c r="BX450" i="1" s="1"/>
  <c r="U242" i="1"/>
  <c r="U450" i="1" s="1"/>
  <c r="AV242" i="1"/>
  <c r="AV450" i="1" s="1"/>
  <c r="BK242" i="1"/>
  <c r="BK450" i="1" s="1"/>
  <c r="AP242" i="1"/>
  <c r="AP450" i="1" s="1"/>
  <c r="AL242" i="1"/>
  <c r="AL450" i="1" s="1"/>
  <c r="BA242" i="1"/>
  <c r="BA450" i="1" s="1"/>
  <c r="BP242" i="1"/>
  <c r="BP450" i="1" s="1"/>
  <c r="CE242" i="1"/>
  <c r="CE450" i="1" s="1"/>
  <c r="K242" i="1"/>
  <c r="K450" i="1" s="1"/>
  <c r="AN242" i="1"/>
  <c r="AN450" i="1" s="1"/>
  <c r="BC242" i="1"/>
  <c r="BC450" i="1" s="1"/>
  <c r="T242" i="1"/>
  <c r="T450" i="1" s="1"/>
  <c r="BV242" i="1"/>
  <c r="BV450" i="1" s="1"/>
  <c r="Z242" i="1"/>
  <c r="Z450" i="1" s="1"/>
  <c r="AS242" i="1"/>
  <c r="AS450" i="1" s="1"/>
  <c r="BH242" i="1"/>
  <c r="BH450" i="1" s="1"/>
  <c r="BW242" i="1"/>
  <c r="BW450" i="1" s="1"/>
  <c r="AC242" i="1"/>
  <c r="AC450" i="1" s="1"/>
  <c r="AU242" i="1"/>
  <c r="AU450" i="1" s="1"/>
  <c r="AX242" i="1"/>
  <c r="AX450" i="1" s="1"/>
  <c r="CL242" i="1"/>
  <c r="CL450" i="1" s="1"/>
  <c r="CH242" i="1"/>
  <c r="CH450" i="1" s="1"/>
  <c r="N242" i="1"/>
  <c r="N450" i="1" s="1"/>
  <c r="AJ242" i="1"/>
  <c r="AJ450" i="1" s="1"/>
  <c r="AZ242" i="1"/>
  <c r="AZ450" i="1" s="1"/>
  <c r="BO242" i="1"/>
  <c r="BO450" i="1" s="1"/>
  <c r="CJ242" i="1"/>
  <c r="CJ450" i="1" s="1"/>
  <c r="Q242" i="1"/>
  <c r="Q450" i="1" s="1"/>
  <c r="AM242" i="1"/>
  <c r="AM450" i="1" s="1"/>
  <c r="CD242" i="1"/>
  <c r="CD450" i="1" s="1"/>
  <c r="AO242" i="1"/>
  <c r="AO450" i="1" s="1"/>
  <c r="BZ242" i="1"/>
  <c r="BZ450" i="1" s="1"/>
  <c r="X242" i="1"/>
  <c r="X450" i="1" s="1"/>
  <c r="AR242" i="1"/>
  <c r="AR450" i="1" s="1"/>
  <c r="BG242" i="1"/>
  <c r="BG450" i="1" s="1"/>
  <c r="CB242" i="1"/>
  <c r="CB450" i="1" s="1"/>
  <c r="AA242" i="1"/>
  <c r="AA450" i="1" s="1"/>
  <c r="R242" i="1"/>
  <c r="R450" i="1" s="1"/>
  <c r="BU242" i="1"/>
  <c r="BU450" i="1" s="1"/>
  <c r="BR242" i="1"/>
  <c r="BR450" i="1" s="1"/>
  <c r="CG242" i="1"/>
  <c r="CG450" i="1" s="1"/>
  <c r="M242" i="1"/>
  <c r="M450" i="1" s="1"/>
  <c r="AI242" i="1"/>
  <c r="AI450" i="1" s="1"/>
  <c r="AY242" i="1"/>
  <c r="AY450" i="1" s="1"/>
  <c r="BT242" i="1"/>
  <c r="BT450" i="1" s="1"/>
  <c r="CI242" i="1"/>
  <c r="CI450" i="1" s="1"/>
  <c r="O242" i="1"/>
  <c r="O450" i="1" s="1"/>
  <c r="BE242" i="1"/>
  <c r="BE450" i="1" s="1"/>
  <c r="AD242" i="1"/>
  <c r="AD450" i="1" s="1"/>
  <c r="BJ242" i="1"/>
  <c r="BJ450" i="1" s="1"/>
  <c r="BY242" i="1"/>
  <c r="BY450" i="1" s="1"/>
  <c r="W242" i="1"/>
  <c r="W450" i="1" s="1"/>
  <c r="AQ242" i="1"/>
  <c r="AQ450" i="1" s="1"/>
  <c r="BL242" i="1"/>
  <c r="BL450" i="1" s="1"/>
  <c r="CA242" i="1"/>
  <c r="CA450" i="1" s="1"/>
  <c r="CK242" i="1"/>
  <c r="CK450" i="1" s="1"/>
  <c r="BM242" i="1"/>
  <c r="BM450" i="1" s="1"/>
  <c r="AF242" i="1"/>
  <c r="AF450" i="1" s="1"/>
  <c r="AW242" i="1"/>
  <c r="AW450" i="1" s="1"/>
  <c r="BB242" i="1"/>
  <c r="BB450" i="1" s="1"/>
  <c r="BQ242" i="1"/>
  <c r="BQ450" i="1" s="1"/>
  <c r="CF242" i="1"/>
  <c r="CF450" i="1" s="1"/>
  <c r="L242" i="1"/>
  <c r="L450" i="1" s="1"/>
  <c r="AG242" i="1"/>
  <c r="AG450" i="1" s="1"/>
  <c r="BD242" i="1"/>
  <c r="BD450" i="1" s="1"/>
  <c r="BS242" i="1"/>
  <c r="BS450" i="1" s="1"/>
  <c r="DX394" i="1"/>
  <c r="DX602" i="1" s="1"/>
  <c r="EX394" i="1"/>
  <c r="EX602" i="1" s="1"/>
  <c r="EO394" i="1"/>
  <c r="EO602" i="1" s="1"/>
  <c r="DG394" i="1"/>
  <c r="DG602" i="1" s="1"/>
  <c r="EH394" i="1"/>
  <c r="EH602" i="1" s="1"/>
  <c r="DZ394" i="1"/>
  <c r="DZ602" i="1" s="1"/>
  <c r="CP394" i="1"/>
  <c r="CP602" i="1" s="1"/>
  <c r="EB394" i="1"/>
  <c r="EB602" i="1" s="1"/>
  <c r="DT394" i="1"/>
  <c r="DT602" i="1" s="1"/>
  <c r="DU394" i="1"/>
  <c r="DU602" i="1" s="1"/>
  <c r="DN394" i="1"/>
  <c r="DN602" i="1" s="1"/>
  <c r="CY394" i="1"/>
  <c r="CY602" i="1" s="1"/>
  <c r="EQ394" i="1"/>
  <c r="EQ602" i="1" s="1"/>
  <c r="EI394" i="1"/>
  <c r="EI602" i="1" s="1"/>
  <c r="CZ394" i="1"/>
  <c r="CZ602" i="1" s="1"/>
  <c r="EK394" i="1"/>
  <c r="EK602" i="1" s="1"/>
  <c r="EC394" i="1"/>
  <c r="EC602" i="1" s="1"/>
  <c r="ED394" i="1"/>
  <c r="ED602" i="1" s="1"/>
  <c r="FC394" i="1"/>
  <c r="FC602" i="1" s="1"/>
  <c r="CQ394" i="1"/>
  <c r="CQ602" i="1" s="1"/>
  <c r="EZ394" i="1"/>
  <c r="EZ602" i="1" s="1"/>
  <c r="ER394" i="1"/>
  <c r="ER602" i="1" s="1"/>
  <c r="DI394" i="1"/>
  <c r="DI602" i="1" s="1"/>
  <c r="ET394" i="1"/>
  <c r="ET602" i="1" s="1"/>
  <c r="EL394" i="1"/>
  <c r="EL602" i="1" s="1"/>
  <c r="EN394" i="1"/>
  <c r="EN602" i="1" s="1"/>
  <c r="DQ394" i="1"/>
  <c r="DQ602" i="1" s="1"/>
  <c r="EP394" i="1"/>
  <c r="EP602" i="1" s="1"/>
  <c r="CU394" i="1"/>
  <c r="CU602" i="1" s="1"/>
  <c r="EU394" i="1"/>
  <c r="EU602" i="1" s="1"/>
  <c r="CN394" i="1"/>
  <c r="CN602" i="1" s="1"/>
  <c r="FA394" i="1"/>
  <c r="FA602" i="1" s="1"/>
  <c r="DR394" i="1"/>
  <c r="DR602" i="1" s="1"/>
  <c r="FD394" i="1"/>
  <c r="FD602" i="1" s="1"/>
  <c r="EV394" i="1"/>
  <c r="EV602" i="1" s="1"/>
  <c r="EW394" i="1"/>
  <c r="EW602" i="1" s="1"/>
  <c r="DK394" i="1"/>
  <c r="DK602" i="1" s="1"/>
  <c r="DD394" i="1"/>
  <c r="DD602" i="1" s="1"/>
  <c r="EM394" i="1"/>
  <c r="EM602" i="1" s="1"/>
  <c r="CW394" i="1"/>
  <c r="CW602" i="1" s="1"/>
  <c r="CO394" i="1"/>
  <c r="CO602" i="1" s="1"/>
  <c r="EA394" i="1"/>
  <c r="EA602" i="1" s="1"/>
  <c r="CR394" i="1"/>
  <c r="CR602" i="1" s="1"/>
  <c r="FE394" i="1"/>
  <c r="FE602" i="1" s="1"/>
  <c r="FF394" i="1"/>
  <c r="FF602" i="1" s="1"/>
  <c r="FB394" i="1"/>
  <c r="FB602" i="1" s="1"/>
  <c r="DM394" i="1"/>
  <c r="DM602" i="1" s="1"/>
  <c r="EE394" i="1"/>
  <c r="EE602" i="1" s="1"/>
  <c r="DF394" i="1"/>
  <c r="DF602" i="1" s="1"/>
  <c r="CX394" i="1"/>
  <c r="CX602" i="1" s="1"/>
  <c r="EJ394" i="1"/>
  <c r="EJ602" i="1" s="1"/>
  <c r="DA394" i="1"/>
  <c r="DA602" i="1" s="1"/>
  <c r="CS394" i="1"/>
  <c r="CS602" i="1" s="1"/>
  <c r="CT394" i="1"/>
  <c r="CT602" i="1" s="1"/>
  <c r="EY394" i="1"/>
  <c r="EY602" i="1" s="1"/>
  <c r="DV394" i="1"/>
  <c r="DV602" i="1" s="1"/>
  <c r="DW394" i="1"/>
  <c r="DW602" i="1" s="1"/>
  <c r="DP394" i="1"/>
  <c r="DP602" i="1" s="1"/>
  <c r="DH394" i="1"/>
  <c r="DH602" i="1" s="1"/>
  <c r="ES394" i="1"/>
  <c r="ES602" i="1" s="1"/>
  <c r="DJ394" i="1"/>
  <c r="DJ602" i="1" s="1"/>
  <c r="DB394" i="1"/>
  <c r="DB602" i="1" s="1"/>
  <c r="DC394" i="1"/>
  <c r="DC602" i="1" s="1"/>
  <c r="DS394" i="1"/>
  <c r="DS602" i="1" s="1"/>
  <c r="CM394" i="1"/>
  <c r="CM602" i="1" s="1"/>
  <c r="EF394" i="1"/>
  <c r="EF602" i="1" s="1"/>
  <c r="DO394" i="1"/>
  <c r="DO602" i="1" s="1"/>
  <c r="DY394" i="1"/>
  <c r="DY602" i="1" s="1"/>
  <c r="DL394" i="1"/>
  <c r="DL602" i="1" s="1"/>
  <c r="DG351" i="1"/>
  <c r="DG559" i="1" s="1"/>
  <c r="EA351" i="1"/>
  <c r="EA559" i="1" s="1"/>
  <c r="EM351" i="1"/>
  <c r="EM559" i="1" s="1"/>
  <c r="DI351" i="1"/>
  <c r="DI559" i="1" s="1"/>
  <c r="DB351" i="1"/>
  <c r="DB559" i="1" s="1"/>
  <c r="EJ351" i="1"/>
  <c r="EJ559" i="1" s="1"/>
  <c r="ES351" i="1"/>
  <c r="ES559" i="1" s="1"/>
  <c r="ED351" i="1"/>
  <c r="ED559" i="1" s="1"/>
  <c r="DH351" i="1"/>
  <c r="DH559" i="1" s="1"/>
  <c r="CY351" i="1"/>
  <c r="CY559" i="1" s="1"/>
  <c r="FD351" i="1"/>
  <c r="FD559" i="1" s="1"/>
  <c r="DS351" i="1"/>
  <c r="DS559" i="1" s="1"/>
  <c r="DQ351" i="1"/>
  <c r="DQ559" i="1" s="1"/>
  <c r="DJ351" i="1"/>
  <c r="DJ559" i="1" s="1"/>
  <c r="ER351" i="1"/>
  <c r="ER559" i="1" s="1"/>
  <c r="CO351" i="1"/>
  <c r="CO559" i="1" s="1"/>
  <c r="FA351" i="1"/>
  <c r="FA559" i="1" s="1"/>
  <c r="EL351" i="1"/>
  <c r="EL559" i="1" s="1"/>
  <c r="DP351" i="1"/>
  <c r="DP559" i="1" s="1"/>
  <c r="DO351" i="1"/>
  <c r="DO559" i="1" s="1"/>
  <c r="DW351" i="1"/>
  <c r="DW559" i="1" s="1"/>
  <c r="DK351" i="1"/>
  <c r="DK559" i="1" s="1"/>
  <c r="EU351" i="1"/>
  <c r="EU559" i="1" s="1"/>
  <c r="DY351" i="1"/>
  <c r="DY559" i="1" s="1"/>
  <c r="DR351" i="1"/>
  <c r="DR559" i="1" s="1"/>
  <c r="CN351" i="1"/>
  <c r="CN559" i="1" s="1"/>
  <c r="EZ351" i="1"/>
  <c r="EZ559" i="1" s="1"/>
  <c r="CW351" i="1"/>
  <c r="CW559" i="1" s="1"/>
  <c r="ET351" i="1"/>
  <c r="ET559" i="1" s="1"/>
  <c r="DX351" i="1"/>
  <c r="DX559" i="1" s="1"/>
  <c r="DC351" i="1"/>
  <c r="DC559" i="1" s="1"/>
  <c r="EG351" i="1"/>
  <c r="EG559" i="1" s="1"/>
  <c r="DZ351" i="1"/>
  <c r="DZ559" i="1" s="1"/>
  <c r="CV351" i="1"/>
  <c r="CV559" i="1" s="1"/>
  <c r="DE351" i="1"/>
  <c r="DE559" i="1" s="1"/>
  <c r="CP351" i="1"/>
  <c r="CP559" i="1" s="1"/>
  <c r="FB351" i="1"/>
  <c r="FB559" i="1" s="1"/>
  <c r="EF351" i="1"/>
  <c r="EF559" i="1" s="1"/>
  <c r="CU351" i="1"/>
  <c r="CU559" i="1" s="1"/>
  <c r="CQ351" i="1"/>
  <c r="CQ559" i="1" s="1"/>
  <c r="EO351" i="1"/>
  <c r="EO559" i="1" s="1"/>
  <c r="EH351" i="1"/>
  <c r="EH559" i="1" s="1"/>
  <c r="DD351" i="1"/>
  <c r="DD559" i="1" s="1"/>
  <c r="DM351" i="1"/>
  <c r="DM559" i="1" s="1"/>
  <c r="CX351" i="1"/>
  <c r="CX559" i="1" s="1"/>
  <c r="EN351" i="1"/>
  <c r="EN559" i="1" s="1"/>
  <c r="EY351" i="1"/>
  <c r="EY559" i="1" s="1"/>
  <c r="CM351" i="1"/>
  <c r="CM559" i="1" s="1"/>
  <c r="FC351" i="1"/>
  <c r="FC559" i="1" s="1"/>
  <c r="EW351" i="1"/>
  <c r="EW559" i="1" s="1"/>
  <c r="EP351" i="1"/>
  <c r="EP559" i="1" s="1"/>
  <c r="DL351" i="1"/>
  <c r="DL559" i="1" s="1"/>
  <c r="DU351" i="1"/>
  <c r="DU559" i="1" s="1"/>
  <c r="DF351" i="1"/>
  <c r="DF559" i="1" s="1"/>
  <c r="EV351" i="1"/>
  <c r="EV559" i="1" s="1"/>
  <c r="EQ351" i="1"/>
  <c r="EQ559" i="1" s="1"/>
  <c r="EE351" i="1"/>
  <c r="EE559" i="1" s="1"/>
  <c r="CS351" i="1"/>
  <c r="CS559" i="1" s="1"/>
  <c r="FE351" i="1"/>
  <c r="FE559" i="1" s="1"/>
  <c r="EX351" i="1"/>
  <c r="EX559" i="1" s="1"/>
  <c r="DT351" i="1"/>
  <c r="DT559" i="1" s="1"/>
  <c r="EC351" i="1"/>
  <c r="EC559" i="1" s="1"/>
  <c r="DN351" i="1"/>
  <c r="DN559" i="1" s="1"/>
  <c r="CR351" i="1"/>
  <c r="CR559" i="1" s="1"/>
  <c r="EI351" i="1"/>
  <c r="EI559" i="1" s="1"/>
  <c r="DA351" i="1"/>
  <c r="DA559" i="1" s="1"/>
  <c r="CT351" i="1"/>
  <c r="CT559" i="1" s="1"/>
  <c r="FF351" i="1"/>
  <c r="FF559" i="1" s="1"/>
  <c r="EB351" i="1"/>
  <c r="EB559" i="1" s="1"/>
  <c r="EK351" i="1"/>
  <c r="EK559" i="1" s="1"/>
  <c r="DV351" i="1"/>
  <c r="DV559" i="1" s="1"/>
  <c r="CZ351" i="1"/>
  <c r="CZ559" i="1" s="1"/>
  <c r="DI266" i="1"/>
  <c r="DI474" i="1" s="1"/>
  <c r="FC266" i="1"/>
  <c r="FC474" i="1" s="1"/>
  <c r="CQ266" i="1"/>
  <c r="CQ474" i="1" s="1"/>
  <c r="CX266" i="1"/>
  <c r="CX474" i="1" s="1"/>
  <c r="DE266" i="1"/>
  <c r="DE474" i="1" s="1"/>
  <c r="DL266" i="1"/>
  <c r="DL474" i="1" s="1"/>
  <c r="DS266" i="1"/>
  <c r="DS474" i="1" s="1"/>
  <c r="EF266" i="1"/>
  <c r="EF474" i="1" s="1"/>
  <c r="DY266" i="1"/>
  <c r="DY474" i="1" s="1"/>
  <c r="CT266" i="1"/>
  <c r="CT474" i="1" s="1"/>
  <c r="DJ266" i="1"/>
  <c r="DJ474" i="1" s="1"/>
  <c r="EU266" i="1"/>
  <c r="EU474" i="1" s="1"/>
  <c r="FB266" i="1"/>
  <c r="FB474" i="1" s="1"/>
  <c r="CP266" i="1"/>
  <c r="CP474" i="1" s="1"/>
  <c r="CW266" i="1"/>
  <c r="CW474" i="1" s="1"/>
  <c r="DD266" i="1"/>
  <c r="DD474" i="1" s="1"/>
  <c r="DK266" i="1"/>
  <c r="DK474" i="1" s="1"/>
  <c r="DX266" i="1"/>
  <c r="DX474" i="1" s="1"/>
  <c r="FE266" i="1"/>
  <c r="FE474" i="1" s="1"/>
  <c r="DZ266" i="1"/>
  <c r="DZ474" i="1" s="1"/>
  <c r="EP266" i="1"/>
  <c r="EP474" i="1" s="1"/>
  <c r="EM266" i="1"/>
  <c r="EM474" i="1" s="1"/>
  <c r="ET266" i="1"/>
  <c r="ET474" i="1" s="1"/>
  <c r="FA266" i="1"/>
  <c r="FA474" i="1" s="1"/>
  <c r="CO266" i="1"/>
  <c r="CO474" i="1" s="1"/>
  <c r="CV266" i="1"/>
  <c r="CV474" i="1" s="1"/>
  <c r="DC266" i="1"/>
  <c r="DC474" i="1" s="1"/>
  <c r="DP266" i="1"/>
  <c r="DP474" i="1" s="1"/>
  <c r="FF266" i="1"/>
  <c r="FF474" i="1" s="1"/>
  <c r="DA266" i="1"/>
  <c r="DA474" i="1" s="1"/>
  <c r="EE266" i="1"/>
  <c r="EE474" i="1" s="1"/>
  <c r="EL266" i="1"/>
  <c r="EL474" i="1" s="1"/>
  <c r="ES266" i="1"/>
  <c r="ES474" i="1" s="1"/>
  <c r="EZ266" i="1"/>
  <c r="EZ474" i="1" s="1"/>
  <c r="CN266" i="1"/>
  <c r="CN474" i="1" s="1"/>
  <c r="CU266" i="1"/>
  <c r="CU474" i="1" s="1"/>
  <c r="DH266" i="1"/>
  <c r="DH474" i="1" s="1"/>
  <c r="EH266" i="1"/>
  <c r="EH474" i="1" s="1"/>
  <c r="EG266" i="1"/>
  <c r="EG474" i="1" s="1"/>
  <c r="DQ266" i="1"/>
  <c r="DQ474" i="1" s="1"/>
  <c r="DW266" i="1"/>
  <c r="DW474" i="1" s="1"/>
  <c r="ED266" i="1"/>
  <c r="ED474" i="1" s="1"/>
  <c r="EK266" i="1"/>
  <c r="EK474" i="1" s="1"/>
  <c r="ER266" i="1"/>
  <c r="ER474" i="1" s="1"/>
  <c r="EY266" i="1"/>
  <c r="EY474" i="1" s="1"/>
  <c r="CM266" i="1"/>
  <c r="CM474" i="1" s="1"/>
  <c r="CZ266" i="1"/>
  <c r="CZ474" i="1" s="1"/>
  <c r="DB266" i="1"/>
  <c r="DB474" i="1" s="1"/>
  <c r="DO266" i="1"/>
  <c r="DO474" i="1" s="1"/>
  <c r="DV266" i="1"/>
  <c r="DV474" i="1" s="1"/>
  <c r="EC266" i="1"/>
  <c r="EC474" i="1" s="1"/>
  <c r="EJ266" i="1"/>
  <c r="EJ474" i="1" s="1"/>
  <c r="EQ266" i="1"/>
  <c r="EQ474" i="1" s="1"/>
  <c r="FD266" i="1"/>
  <c r="FD474" i="1" s="1"/>
  <c r="CR266" i="1"/>
  <c r="CR474" i="1" s="1"/>
  <c r="EW266" i="1"/>
  <c r="EW474" i="1" s="1"/>
  <c r="DG266" i="1"/>
  <c r="DG474" i="1" s="1"/>
  <c r="DN266" i="1"/>
  <c r="DN474" i="1" s="1"/>
  <c r="DU266" i="1"/>
  <c r="DU474" i="1" s="1"/>
  <c r="EB266" i="1"/>
  <c r="EB474" i="1" s="1"/>
  <c r="EI266" i="1"/>
  <c r="EI474" i="1" s="1"/>
  <c r="EV266" i="1"/>
  <c r="EV474" i="1" s="1"/>
  <c r="DR266" i="1"/>
  <c r="DR474" i="1" s="1"/>
  <c r="EO266" i="1"/>
  <c r="EO474" i="1" s="1"/>
  <c r="CY266" i="1"/>
  <c r="CY474" i="1" s="1"/>
  <c r="DF266" i="1"/>
  <c r="DF474" i="1" s="1"/>
  <c r="DM266" i="1"/>
  <c r="DM474" i="1" s="1"/>
  <c r="DT266" i="1"/>
  <c r="DT474" i="1" s="1"/>
  <c r="EA266" i="1"/>
  <c r="EA474" i="1" s="1"/>
  <c r="EN266" i="1"/>
  <c r="EN474" i="1" s="1"/>
  <c r="EX266" i="1"/>
  <c r="EX474" i="1" s="1"/>
  <c r="CS266" i="1"/>
  <c r="CS474" i="1" s="1"/>
  <c r="DJ232" i="1"/>
  <c r="DJ440" i="1" s="1"/>
  <c r="ET232" i="1"/>
  <c r="ET440" i="1" s="1"/>
  <c r="DR232" i="1"/>
  <c r="DR440" i="1" s="1"/>
  <c r="CP232" i="1"/>
  <c r="CP440" i="1" s="1"/>
  <c r="DZ232" i="1"/>
  <c r="DZ440" i="1" s="1"/>
  <c r="CX232" i="1"/>
  <c r="CX440" i="1" s="1"/>
  <c r="EH232" i="1"/>
  <c r="EH440" i="1" s="1"/>
  <c r="DF232" i="1"/>
  <c r="DF440" i="1" s="1"/>
  <c r="EP232" i="1"/>
  <c r="EP440" i="1" s="1"/>
  <c r="DN232" i="1"/>
  <c r="DN440" i="1" s="1"/>
  <c r="EX232" i="1"/>
  <c r="EX440" i="1" s="1"/>
  <c r="DV232" i="1"/>
  <c r="DV440" i="1" s="1"/>
  <c r="CT232" i="1"/>
  <c r="CT440" i="1" s="1"/>
  <c r="FF232" i="1"/>
  <c r="FF440" i="1" s="1"/>
  <c r="ED232" i="1"/>
  <c r="ED440" i="1" s="1"/>
  <c r="DB232" i="1"/>
  <c r="DB440" i="1" s="1"/>
  <c r="EL232" i="1"/>
  <c r="EL440" i="1" s="1"/>
  <c r="FA411" i="1"/>
  <c r="FA619" i="1" s="1"/>
  <c r="EB411" i="1"/>
  <c r="EB619" i="1" s="1"/>
  <c r="EY411" i="1"/>
  <c r="EY619" i="1" s="1"/>
  <c r="CM411" i="1"/>
  <c r="CM619" i="1" s="1"/>
  <c r="FF411" i="1"/>
  <c r="FF619" i="1" s="1"/>
  <c r="CT411" i="1"/>
  <c r="CT619" i="1" s="1"/>
  <c r="EG411" i="1"/>
  <c r="EG619" i="1" s="1"/>
  <c r="AP399" i="1"/>
  <c r="AP607" i="1" s="1"/>
  <c r="BH399" i="1"/>
  <c r="BH607" i="1" s="1"/>
  <c r="CE399" i="1"/>
  <c r="CE607" i="1" s="1"/>
  <c r="AX379" i="1"/>
  <c r="AX587" i="1" s="1"/>
  <c r="BQ369" i="1"/>
  <c r="BQ577" i="1" s="1"/>
  <c r="AA379" i="1"/>
  <c r="AA587" i="1" s="1"/>
  <c r="AO369" i="1"/>
  <c r="AO577" i="1" s="1"/>
  <c r="BL379" i="1"/>
  <c r="BL587" i="1" s="1"/>
  <c r="AT379" i="1"/>
  <c r="AT587" i="1" s="1"/>
  <c r="BM369" i="1"/>
  <c r="BM577" i="1" s="1"/>
  <c r="AN369" i="1"/>
  <c r="AN577" i="1" s="1"/>
  <c r="EP340" i="1"/>
  <c r="EP548" i="1" s="1"/>
  <c r="EA340" i="1"/>
  <c r="EA548" i="1" s="1"/>
  <c r="AV411" i="1"/>
  <c r="AV619" i="1" s="1"/>
  <c r="DK318" i="1"/>
  <c r="DK526" i="1" s="1"/>
  <c r="DY292" i="1"/>
  <c r="DY500" i="1" s="1"/>
  <c r="BD411" i="1"/>
  <c r="BD619" i="1" s="1"/>
  <c r="DQ235" i="1"/>
  <c r="DQ443" i="1" s="1"/>
  <c r="ES411" i="1"/>
  <c r="ES619" i="1" s="1"/>
  <c r="DT411" i="1"/>
  <c r="DT619" i="1" s="1"/>
  <c r="EQ411" i="1"/>
  <c r="EQ619" i="1" s="1"/>
  <c r="EX411" i="1"/>
  <c r="EX619" i="1" s="1"/>
  <c r="DY411" i="1"/>
  <c r="DY619" i="1" s="1"/>
  <c r="AI399" i="1"/>
  <c r="AI607" i="1" s="1"/>
  <c r="BG399" i="1"/>
  <c r="BG607" i="1" s="1"/>
  <c r="AO379" i="1"/>
  <c r="AO587" i="1" s="1"/>
  <c r="BH369" i="1"/>
  <c r="BH577" i="1" s="1"/>
  <c r="M379" i="1"/>
  <c r="M587" i="1" s="1"/>
  <c r="AA369" i="1"/>
  <c r="AA577" i="1" s="1"/>
  <c r="BC379" i="1"/>
  <c r="BC587" i="1" s="1"/>
  <c r="BB379" i="1"/>
  <c r="BB587" i="1" s="1"/>
  <c r="BC369" i="1"/>
  <c r="BC577" i="1" s="1"/>
  <c r="AV369" i="1"/>
  <c r="AV577" i="1" s="1"/>
  <c r="EC340" i="1"/>
  <c r="EC548" i="1" s="1"/>
  <c r="DB340" i="1"/>
  <c r="DB548" i="1" s="1"/>
  <c r="EL340" i="1"/>
  <c r="EL548" i="1" s="1"/>
  <c r="AT338" i="1"/>
  <c r="AT546" i="1" s="1"/>
  <c r="BZ338" i="1"/>
  <c r="BZ546" i="1" s="1"/>
  <c r="CJ411" i="1"/>
  <c r="CJ619" i="1" s="1"/>
  <c r="EG235" i="1"/>
  <c r="EG443" i="1" s="1"/>
  <c r="EK411" i="1"/>
  <c r="EK619" i="1" s="1"/>
  <c r="DL411" i="1"/>
  <c r="DL619" i="1" s="1"/>
  <c r="EI411" i="1"/>
  <c r="EI619" i="1" s="1"/>
  <c r="EP411" i="1"/>
  <c r="EP619" i="1" s="1"/>
  <c r="DQ411" i="1"/>
  <c r="DQ619" i="1" s="1"/>
  <c r="AG399" i="1"/>
  <c r="AG607" i="1" s="1"/>
  <c r="AC379" i="1"/>
  <c r="AC587" i="1" s="1"/>
  <c r="AY369" i="1"/>
  <c r="AY577" i="1" s="1"/>
  <c r="CG379" i="1"/>
  <c r="CG587" i="1" s="1"/>
  <c r="N369" i="1"/>
  <c r="N577" i="1" s="1"/>
  <c r="AS379" i="1"/>
  <c r="AS587" i="1" s="1"/>
  <c r="BJ379" i="1"/>
  <c r="BJ587" i="1" s="1"/>
  <c r="AT369" i="1"/>
  <c r="AT577" i="1" s="1"/>
  <c r="BD369" i="1"/>
  <c r="BD577" i="1" s="1"/>
  <c r="FC340" i="1"/>
  <c r="FC548" i="1" s="1"/>
  <c r="CP340" i="1"/>
  <c r="CP548" i="1" s="1"/>
  <c r="CO340" i="1"/>
  <c r="CO548" i="1" s="1"/>
  <c r="EF271" i="1"/>
  <c r="EF479" i="1" s="1"/>
  <c r="AL338" i="1"/>
  <c r="AL546" i="1" s="1"/>
  <c r="BB338" i="1"/>
  <c r="BB546" i="1" s="1"/>
  <c r="BH308" i="1"/>
  <c r="BH516" i="1" s="1"/>
  <c r="ED252" i="1"/>
  <c r="ED460" i="1" s="1"/>
  <c r="AC411" i="1"/>
  <c r="AC619" i="1" s="1"/>
  <c r="DR318" i="1"/>
  <c r="DR526" i="1" s="1"/>
  <c r="EP292" i="1"/>
  <c r="EP500" i="1" s="1"/>
  <c r="EV235" i="1"/>
  <c r="EV443" i="1" s="1"/>
  <c r="EQ318" i="1"/>
  <c r="EQ526" i="1" s="1"/>
  <c r="ET411" i="1"/>
  <c r="ET619" i="1" s="1"/>
  <c r="EC411" i="1"/>
  <c r="EC619" i="1" s="1"/>
  <c r="EA411" i="1"/>
  <c r="EA619" i="1" s="1"/>
  <c r="EH411" i="1"/>
  <c r="EH619" i="1" s="1"/>
  <c r="DI411" i="1"/>
  <c r="DI619" i="1" s="1"/>
  <c r="O379" i="1"/>
  <c r="O587" i="1" s="1"/>
  <c r="AP369" i="1"/>
  <c r="AP577" i="1" s="1"/>
  <c r="BX379" i="1"/>
  <c r="BX587" i="1" s="1"/>
  <c r="CH369" i="1"/>
  <c r="CH577" i="1" s="1"/>
  <c r="AI379" i="1"/>
  <c r="AI587" i="1" s="1"/>
  <c r="BR379" i="1"/>
  <c r="BR587" i="1" s="1"/>
  <c r="AJ369" i="1"/>
  <c r="AJ577" i="1" s="1"/>
  <c r="BL369" i="1"/>
  <c r="BL577" i="1" s="1"/>
  <c r="EQ340" i="1"/>
  <c r="EQ548" i="1" s="1"/>
  <c r="EV263" i="1"/>
  <c r="EV471" i="1" s="1"/>
  <c r="BT411" i="1"/>
  <c r="BT619" i="1" s="1"/>
  <c r="CE338" i="1"/>
  <c r="CE546" i="1" s="1"/>
  <c r="DR252" i="1"/>
  <c r="DR460" i="1" s="1"/>
  <c r="EW235" i="1"/>
  <c r="EW443" i="1" s="1"/>
  <c r="EL411" i="1"/>
  <c r="EL619" i="1" s="1"/>
  <c r="DU411" i="1"/>
  <c r="DU619" i="1" s="1"/>
  <c r="DS411" i="1"/>
  <c r="DS619" i="1" s="1"/>
  <c r="DZ411" i="1"/>
  <c r="DZ619" i="1" s="1"/>
  <c r="DA411" i="1"/>
  <c r="DA619" i="1" s="1"/>
  <c r="CD399" i="1"/>
  <c r="CD607" i="1" s="1"/>
  <c r="CI379" i="1"/>
  <c r="CI587" i="1" s="1"/>
  <c r="AD369" i="1"/>
  <c r="AD577" i="1" s="1"/>
  <c r="BO379" i="1"/>
  <c r="BO587" i="1" s="1"/>
  <c r="BY369" i="1"/>
  <c r="BY577" i="1" s="1"/>
  <c r="U379" i="1"/>
  <c r="U587" i="1" s="1"/>
  <c r="BZ379" i="1"/>
  <c r="BZ587" i="1" s="1"/>
  <c r="W369" i="1"/>
  <c r="W577" i="1" s="1"/>
  <c r="BT369" i="1"/>
  <c r="BT577" i="1" s="1"/>
  <c r="ED340" i="1"/>
  <c r="ED548" i="1" s="1"/>
  <c r="BL411" i="1"/>
  <c r="BL619" i="1" s="1"/>
  <c r="CH338" i="1"/>
  <c r="CH546" i="1" s="1"/>
  <c r="EX318" i="1"/>
  <c r="EX526" i="1" s="1"/>
  <c r="DI235" i="1"/>
  <c r="DI443" i="1" s="1"/>
  <c r="DB292" i="1"/>
  <c r="DB500" i="1" s="1"/>
  <c r="DA235" i="1"/>
  <c r="DA443" i="1" s="1"/>
  <c r="BJ338" i="1"/>
  <c r="BJ546" i="1" s="1"/>
  <c r="ED411" i="1"/>
  <c r="ED619" i="1" s="1"/>
  <c r="DM411" i="1"/>
  <c r="DM619" i="1" s="1"/>
  <c r="EZ411" i="1"/>
  <c r="EZ619" i="1" s="1"/>
  <c r="DK411" i="1"/>
  <c r="DK619" i="1" s="1"/>
  <c r="DR411" i="1"/>
  <c r="DR619" i="1" s="1"/>
  <c r="FE411" i="1"/>
  <c r="FE619" i="1" s="1"/>
  <c r="CS411" i="1"/>
  <c r="CS619" i="1" s="1"/>
  <c r="BF399" i="1"/>
  <c r="BF607" i="1" s="1"/>
  <c r="BY379" i="1"/>
  <c r="BY587" i="1" s="1"/>
  <c r="O369" i="1"/>
  <c r="O577" i="1" s="1"/>
  <c r="BF379" i="1"/>
  <c r="BF587" i="1" s="1"/>
  <c r="BP369" i="1"/>
  <c r="BP577" i="1" s="1"/>
  <c r="N379" i="1"/>
  <c r="N587" i="1" s="1"/>
  <c r="CH379" i="1"/>
  <c r="CH587" i="1" s="1"/>
  <c r="K369" i="1"/>
  <c r="K577" i="1" s="1"/>
  <c r="CB369" i="1"/>
  <c r="CB577" i="1" s="1"/>
  <c r="DR340" i="1"/>
  <c r="DR548" i="1" s="1"/>
  <c r="N338" i="1"/>
  <c r="N546" i="1" s="1"/>
  <c r="DP235" i="1"/>
  <c r="DP443" i="1" s="1"/>
  <c r="EF235" i="1"/>
  <c r="EF443" i="1" s="1"/>
  <c r="DV411" i="1"/>
  <c r="DV619" i="1" s="1"/>
  <c r="ER411" i="1"/>
  <c r="ER619" i="1" s="1"/>
  <c r="DC411" i="1"/>
  <c r="DC619" i="1" s="1"/>
  <c r="DJ411" i="1"/>
  <c r="DJ619" i="1" s="1"/>
  <c r="CL399" i="1"/>
  <c r="CL607" i="1" s="1"/>
  <c r="W399" i="1"/>
  <c r="W607" i="1" s="1"/>
  <c r="BP379" i="1"/>
  <c r="BP587" i="1" s="1"/>
  <c r="CI369" i="1"/>
  <c r="CI577" i="1" s="1"/>
  <c r="AW379" i="1"/>
  <c r="AW587" i="1" s="1"/>
  <c r="BG369" i="1"/>
  <c r="BG577" i="1" s="1"/>
  <c r="CD379" i="1"/>
  <c r="CD587" i="1" s="1"/>
  <c r="CE369" i="1"/>
  <c r="CE577" i="1" s="1"/>
  <c r="Q369" i="1"/>
  <c r="Q577" i="1" s="1"/>
  <c r="DE340" i="1"/>
  <c r="DE548" i="1" s="1"/>
  <c r="CK267" i="1"/>
  <c r="CK475" i="1" s="1"/>
  <c r="CJ267" i="1"/>
  <c r="CJ475" i="1" s="1"/>
  <c r="AS267" i="1"/>
  <c r="AS475" i="1" s="1"/>
  <c r="AY267" i="1"/>
  <c r="AY475" i="1" s="1"/>
  <c r="AO267" i="1"/>
  <c r="AO475" i="1" s="1"/>
  <c r="BK267" i="1"/>
  <c r="BK475" i="1" s="1"/>
  <c r="AP267" i="1"/>
  <c r="AP475" i="1" s="1"/>
  <c r="W267" i="1"/>
  <c r="W475" i="1" s="1"/>
  <c r="BZ267" i="1"/>
  <c r="BZ475" i="1" s="1"/>
  <c r="AJ267" i="1"/>
  <c r="AJ475" i="1" s="1"/>
  <c r="AQ267" i="1"/>
  <c r="AQ475" i="1" s="1"/>
  <c r="BU267" i="1"/>
  <c r="BU475" i="1" s="1"/>
  <c r="AW267" i="1"/>
  <c r="AW475" i="1" s="1"/>
  <c r="BS267" i="1"/>
  <c r="BS475" i="1" s="1"/>
  <c r="AX267" i="1"/>
  <c r="AX475" i="1" s="1"/>
  <c r="AI267" i="1"/>
  <c r="AI475" i="1" s="1"/>
  <c r="N267" i="1"/>
  <c r="N475" i="1" s="1"/>
  <c r="CH267" i="1"/>
  <c r="CH475" i="1" s="1"/>
  <c r="X267" i="1"/>
  <c r="X475" i="1" s="1"/>
  <c r="AG267" i="1"/>
  <c r="AG475" i="1" s="1"/>
  <c r="CC267" i="1"/>
  <c r="CC475" i="1" s="1"/>
  <c r="CA267" i="1"/>
  <c r="CA475" i="1" s="1"/>
  <c r="BF267" i="1"/>
  <c r="BF475" i="1" s="1"/>
  <c r="AR267" i="1"/>
  <c r="AR475" i="1" s="1"/>
  <c r="Z267" i="1"/>
  <c r="Z475" i="1" s="1"/>
  <c r="CG267" i="1"/>
  <c r="CG475" i="1" s="1"/>
  <c r="M267" i="1"/>
  <c r="M475" i="1" s="1"/>
  <c r="U267" i="1"/>
  <c r="U475" i="1" s="1"/>
  <c r="AN267" i="1"/>
  <c r="AN475" i="1" s="1"/>
  <c r="AV267" i="1"/>
  <c r="AV475" i="1" s="1"/>
  <c r="O267" i="1"/>
  <c r="O475" i="1" s="1"/>
  <c r="CI267" i="1"/>
  <c r="CI475" i="1" s="1"/>
  <c r="BN267" i="1"/>
  <c r="BN475" i="1" s="1"/>
  <c r="AZ267" i="1"/>
  <c r="AZ475" i="1" s="1"/>
  <c r="AL267" i="1"/>
  <c r="AL475" i="1" s="1"/>
  <c r="BY267" i="1"/>
  <c r="BY475" i="1" s="1"/>
  <c r="CE267" i="1"/>
  <c r="CE475" i="1" s="1"/>
  <c r="K267" i="1"/>
  <c r="K475" i="1" s="1"/>
  <c r="BT267" i="1"/>
  <c r="BT475" i="1" s="1"/>
  <c r="CB267" i="1"/>
  <c r="CB475" i="1" s="1"/>
  <c r="AA267" i="1"/>
  <c r="AA475" i="1" s="1"/>
  <c r="BV267" i="1"/>
  <c r="BV475" i="1" s="1"/>
  <c r="BH267" i="1"/>
  <c r="BH475" i="1" s="1"/>
  <c r="AT267" i="1"/>
  <c r="AT475" i="1" s="1"/>
  <c r="R267" i="1"/>
  <c r="R475" i="1" s="1"/>
  <c r="BQ267" i="1"/>
  <c r="BQ475" i="1" s="1"/>
  <c r="BW267" i="1"/>
  <c r="BW475" i="1" s="1"/>
  <c r="AC267" i="1"/>
  <c r="AC475" i="1" s="1"/>
  <c r="AM267" i="1"/>
  <c r="AM475" i="1" s="1"/>
  <c r="CD267" i="1"/>
  <c r="CD475" i="1" s="1"/>
  <c r="BP267" i="1"/>
  <c r="BP475" i="1" s="1"/>
  <c r="BB267" i="1"/>
  <c r="BB475" i="1" s="1"/>
  <c r="Q267" i="1"/>
  <c r="Q475" i="1" s="1"/>
  <c r="BE267" i="1"/>
  <c r="BE475" i="1" s="1"/>
  <c r="BI267" i="1"/>
  <c r="BI475" i="1" s="1"/>
  <c r="BO267" i="1"/>
  <c r="BO475" i="1" s="1"/>
  <c r="BL267" i="1"/>
  <c r="BL475" i="1" s="1"/>
  <c r="AU267" i="1"/>
  <c r="AU475" i="1" s="1"/>
  <c r="T267" i="1"/>
  <c r="T475" i="1" s="1"/>
  <c r="CL267" i="1"/>
  <c r="CL475" i="1" s="1"/>
  <c r="BX267" i="1"/>
  <c r="BX475" i="1" s="1"/>
  <c r="BJ267" i="1"/>
  <c r="BJ475" i="1" s="1"/>
  <c r="BD267" i="1"/>
  <c r="BD475" i="1" s="1"/>
  <c r="BA267" i="1"/>
  <c r="BA475" i="1" s="1"/>
  <c r="BG267" i="1"/>
  <c r="BG475" i="1" s="1"/>
  <c r="BC267" i="1"/>
  <c r="BC475" i="1" s="1"/>
  <c r="AF267" i="1"/>
  <c r="AF475" i="1" s="1"/>
  <c r="L267" i="1"/>
  <c r="L475" i="1" s="1"/>
  <c r="CF267" i="1"/>
  <c r="CF475" i="1" s="1"/>
  <c r="BR267" i="1"/>
  <c r="BR475" i="1" s="1"/>
  <c r="EG274" i="1"/>
  <c r="EG482" i="1" s="1"/>
  <c r="EF274" i="1"/>
  <c r="EF482" i="1" s="1"/>
  <c r="CT274" i="1"/>
  <c r="CT482" i="1" s="1"/>
  <c r="FF274" i="1"/>
  <c r="FF482" i="1" s="1"/>
  <c r="DC274" i="1"/>
  <c r="DC482" i="1" s="1"/>
  <c r="EB274" i="1"/>
  <c r="EB482" i="1" s="1"/>
  <c r="EC274" i="1"/>
  <c r="EC482" i="1" s="1"/>
  <c r="DV274" i="1"/>
  <c r="DV482" i="1" s="1"/>
  <c r="CQ274" i="1"/>
  <c r="CQ482" i="1" s="1"/>
  <c r="FC274" i="1"/>
  <c r="FC482" i="1" s="1"/>
  <c r="EN274" i="1"/>
  <c r="EN482" i="1" s="1"/>
  <c r="DB274" i="1"/>
  <c r="DB482" i="1" s="1"/>
  <c r="DK274" i="1"/>
  <c r="DK482" i="1" s="1"/>
  <c r="EJ274" i="1"/>
  <c r="EJ482" i="1" s="1"/>
  <c r="EK274" i="1"/>
  <c r="EK482" i="1" s="1"/>
  <c r="ED274" i="1"/>
  <c r="ED482" i="1" s="1"/>
  <c r="CY274" i="1"/>
  <c r="CY482" i="1" s="1"/>
  <c r="EV274" i="1"/>
  <c r="EV482" i="1" s="1"/>
  <c r="DJ274" i="1"/>
  <c r="DJ482" i="1" s="1"/>
  <c r="DS274" i="1"/>
  <c r="DS482" i="1" s="1"/>
  <c r="ER274" i="1"/>
  <c r="ER482" i="1" s="1"/>
  <c r="ES274" i="1"/>
  <c r="ES482" i="1" s="1"/>
  <c r="EL274" i="1"/>
  <c r="EL482" i="1" s="1"/>
  <c r="DG274" i="1"/>
  <c r="DG482" i="1" s="1"/>
  <c r="DQ274" i="1"/>
  <c r="DQ482" i="1" s="1"/>
  <c r="EW274" i="1"/>
  <c r="EW482" i="1" s="1"/>
  <c r="CR274" i="1"/>
  <c r="CR482" i="1" s="1"/>
  <c r="FD274" i="1"/>
  <c r="FD482" i="1" s="1"/>
  <c r="DR274" i="1"/>
  <c r="DR482" i="1" s="1"/>
  <c r="EA274" i="1"/>
  <c r="EA482" i="1" s="1"/>
  <c r="CN274" i="1"/>
  <c r="CN482" i="1" s="1"/>
  <c r="EZ274" i="1"/>
  <c r="EZ482" i="1" s="1"/>
  <c r="CO274" i="1"/>
  <c r="CO482" i="1" s="1"/>
  <c r="FA274" i="1"/>
  <c r="FA482" i="1" s="1"/>
  <c r="ET274" i="1"/>
  <c r="ET482" i="1" s="1"/>
  <c r="DO274" i="1"/>
  <c r="DO482" i="1" s="1"/>
  <c r="DA274" i="1"/>
  <c r="DA482" i="1" s="1"/>
  <c r="CZ274" i="1"/>
  <c r="CZ482" i="1" s="1"/>
  <c r="DZ274" i="1"/>
  <c r="DZ482" i="1" s="1"/>
  <c r="EI274" i="1"/>
  <c r="EI482" i="1" s="1"/>
  <c r="CV274" i="1"/>
  <c r="CV482" i="1" s="1"/>
  <c r="CW274" i="1"/>
  <c r="CW482" i="1" s="1"/>
  <c r="CP274" i="1"/>
  <c r="CP482" i="1" s="1"/>
  <c r="FB274" i="1"/>
  <c r="FB482" i="1" s="1"/>
  <c r="DW274" i="1"/>
  <c r="DW482" i="1" s="1"/>
  <c r="DH274" i="1"/>
  <c r="DH482" i="1" s="1"/>
  <c r="EH274" i="1"/>
  <c r="EH482" i="1" s="1"/>
  <c r="EQ274" i="1"/>
  <c r="EQ482" i="1" s="1"/>
  <c r="DD274" i="1"/>
  <c r="DD482" i="1" s="1"/>
  <c r="DE274" i="1"/>
  <c r="DE482" i="1" s="1"/>
  <c r="CX274" i="1"/>
  <c r="CX482" i="1" s="1"/>
  <c r="EE274" i="1"/>
  <c r="EE482" i="1" s="1"/>
  <c r="DP274" i="1"/>
  <c r="DP482" i="1" s="1"/>
  <c r="EP274" i="1"/>
  <c r="EP482" i="1" s="1"/>
  <c r="CM274" i="1"/>
  <c r="CM482" i="1" s="1"/>
  <c r="EY274" i="1"/>
  <c r="EY482" i="1" s="1"/>
  <c r="DL274" i="1"/>
  <c r="DL482" i="1" s="1"/>
  <c r="DM274" i="1"/>
  <c r="DM482" i="1" s="1"/>
  <c r="DF274" i="1"/>
  <c r="DF482" i="1" s="1"/>
  <c r="EM274" i="1"/>
  <c r="EM482" i="1" s="1"/>
  <c r="FE274" i="1"/>
  <c r="FE482" i="1" s="1"/>
  <c r="CS274" i="1"/>
  <c r="CS482" i="1" s="1"/>
  <c r="DX274" i="1"/>
  <c r="DX482" i="1" s="1"/>
  <c r="EX274" i="1"/>
  <c r="EX482" i="1" s="1"/>
  <c r="CU274" i="1"/>
  <c r="CU482" i="1" s="1"/>
  <c r="DT274" i="1"/>
  <c r="DT482" i="1" s="1"/>
  <c r="DU274" i="1"/>
  <c r="DU482" i="1" s="1"/>
  <c r="DN274" i="1"/>
  <c r="DN482" i="1" s="1"/>
  <c r="EU274" i="1"/>
  <c r="EU482" i="1" s="1"/>
  <c r="EQ364" i="1"/>
  <c r="EQ572" i="1" s="1"/>
  <c r="DP364" i="1"/>
  <c r="DP572" i="1" s="1"/>
  <c r="CR364" i="1"/>
  <c r="CR572" i="1" s="1"/>
  <c r="DN364" i="1"/>
  <c r="DN572" i="1" s="1"/>
  <c r="EG364" i="1"/>
  <c r="EG572" i="1" s="1"/>
  <c r="EX364" i="1"/>
  <c r="EX572" i="1" s="1"/>
  <c r="CW364" i="1"/>
  <c r="CW572" i="1" s="1"/>
  <c r="EF364" i="1"/>
  <c r="EF572" i="1" s="1"/>
  <c r="DH364" i="1"/>
  <c r="DH572" i="1" s="1"/>
  <c r="DV364" i="1"/>
  <c r="DV572" i="1" s="1"/>
  <c r="EO364" i="1"/>
  <c r="EO572" i="1" s="1"/>
  <c r="CT364" i="1"/>
  <c r="CT572" i="1" s="1"/>
  <c r="FF364" i="1"/>
  <c r="FF572" i="1" s="1"/>
  <c r="DE364" i="1"/>
  <c r="DE572" i="1" s="1"/>
  <c r="EV364" i="1"/>
  <c r="EV572" i="1" s="1"/>
  <c r="CM364" i="1"/>
  <c r="CM572" i="1" s="1"/>
  <c r="DX364" i="1"/>
  <c r="DX572" i="1" s="1"/>
  <c r="FA364" i="1"/>
  <c r="FA572" i="1" s="1"/>
  <c r="ED364" i="1"/>
  <c r="ED572" i="1" s="1"/>
  <c r="EW364" i="1"/>
  <c r="EW572" i="1" s="1"/>
  <c r="DB364" i="1"/>
  <c r="DB572" i="1" s="1"/>
  <c r="DM364" i="1"/>
  <c r="DM572" i="1" s="1"/>
  <c r="CY364" i="1"/>
  <c r="CY572" i="1" s="1"/>
  <c r="DC364" i="1"/>
  <c r="DC572" i="1" s="1"/>
  <c r="CN364" i="1"/>
  <c r="CN572" i="1" s="1"/>
  <c r="CQ364" i="1"/>
  <c r="CQ572" i="1" s="1"/>
  <c r="EN364" i="1"/>
  <c r="EN572" i="1" s="1"/>
  <c r="CV364" i="1"/>
  <c r="CV572" i="1" s="1"/>
  <c r="EL364" i="1"/>
  <c r="EL572" i="1" s="1"/>
  <c r="CS364" i="1"/>
  <c r="CS572" i="1" s="1"/>
  <c r="FE364" i="1"/>
  <c r="FE572" i="1" s="1"/>
  <c r="DJ364" i="1"/>
  <c r="DJ572" i="1" s="1"/>
  <c r="DU364" i="1"/>
  <c r="DU572" i="1" s="1"/>
  <c r="DO364" i="1"/>
  <c r="DO572" i="1" s="1"/>
  <c r="DS364" i="1"/>
  <c r="DS572" i="1" s="1"/>
  <c r="DD364" i="1"/>
  <c r="DD572" i="1" s="1"/>
  <c r="DG364" i="1"/>
  <c r="DG572" i="1" s="1"/>
  <c r="FD364" i="1"/>
  <c r="FD572" i="1" s="1"/>
  <c r="DL364" i="1"/>
  <c r="DL572" i="1" s="1"/>
  <c r="ET364" i="1"/>
  <c r="ET572" i="1" s="1"/>
  <c r="DA364" i="1"/>
  <c r="DA572" i="1" s="1"/>
  <c r="DR364" i="1"/>
  <c r="DR572" i="1" s="1"/>
  <c r="EC364" i="1"/>
  <c r="EC572" i="1" s="1"/>
  <c r="EE364" i="1"/>
  <c r="EE572" i="1" s="1"/>
  <c r="EI364" i="1"/>
  <c r="EI572" i="1" s="1"/>
  <c r="DT364" i="1"/>
  <c r="DT572" i="1" s="1"/>
  <c r="DW364" i="1"/>
  <c r="DW572" i="1" s="1"/>
  <c r="EB364" i="1"/>
  <c r="EB572" i="1" s="1"/>
  <c r="CP364" i="1"/>
  <c r="CP572" i="1" s="1"/>
  <c r="FB364" i="1"/>
  <c r="FB572" i="1" s="1"/>
  <c r="DI364" i="1"/>
  <c r="DI572" i="1" s="1"/>
  <c r="DZ364" i="1"/>
  <c r="DZ572" i="1" s="1"/>
  <c r="EK364" i="1"/>
  <c r="EK572" i="1" s="1"/>
  <c r="EU364" i="1"/>
  <c r="EU572" i="1" s="1"/>
  <c r="EY364" i="1"/>
  <c r="EY572" i="1" s="1"/>
  <c r="EJ364" i="1"/>
  <c r="EJ572" i="1" s="1"/>
  <c r="EM364" i="1"/>
  <c r="EM572" i="1" s="1"/>
  <c r="CX364" i="1"/>
  <c r="CX572" i="1" s="1"/>
  <c r="DQ364" i="1"/>
  <c r="DQ572" i="1" s="1"/>
  <c r="EH364" i="1"/>
  <c r="EH572" i="1" s="1"/>
  <c r="ES364" i="1"/>
  <c r="ES572" i="1" s="1"/>
  <c r="CZ364" i="1"/>
  <c r="CZ572" i="1" s="1"/>
  <c r="EZ364" i="1"/>
  <c r="EZ572" i="1" s="1"/>
  <c r="FC364" i="1"/>
  <c r="FC572" i="1" s="1"/>
  <c r="DF364" i="1"/>
  <c r="DF572" i="1" s="1"/>
  <c r="DY364" i="1"/>
  <c r="DY572" i="1" s="1"/>
  <c r="EP364" i="1"/>
  <c r="EP572" i="1" s="1"/>
  <c r="CO364" i="1"/>
  <c r="CO572" i="1" s="1"/>
  <c r="EB264" i="1"/>
  <c r="EB472" i="1" s="1"/>
  <c r="DL264" i="1"/>
  <c r="DL472" i="1" s="1"/>
  <c r="EF264" i="1"/>
  <c r="EF472" i="1" s="1"/>
  <c r="EL264" i="1"/>
  <c r="EL472" i="1" s="1"/>
  <c r="EI264" i="1"/>
  <c r="EI472" i="1" s="1"/>
  <c r="EP264" i="1"/>
  <c r="EP472" i="1" s="1"/>
  <c r="DM264" i="1"/>
  <c r="DM472" i="1" s="1"/>
  <c r="DG264" i="1"/>
  <c r="DG472" i="1" s="1"/>
  <c r="EW264" i="1"/>
  <c r="EW472" i="1" s="1"/>
  <c r="DS264" i="1"/>
  <c r="DS472" i="1" s="1"/>
  <c r="DK264" i="1"/>
  <c r="DK472" i="1" s="1"/>
  <c r="ER264" i="1"/>
  <c r="ER472" i="1" s="1"/>
  <c r="DX264" i="1"/>
  <c r="DX472" i="1" s="1"/>
  <c r="ED264" i="1"/>
  <c r="ED472" i="1" s="1"/>
  <c r="DD264" i="1"/>
  <c r="DD472" i="1" s="1"/>
  <c r="EX264" i="1"/>
  <c r="EX472" i="1" s="1"/>
  <c r="DU264" i="1"/>
  <c r="DU472" i="1" s="1"/>
  <c r="DO264" i="1"/>
  <c r="DO472" i="1" s="1"/>
  <c r="CS264" i="1"/>
  <c r="CS472" i="1" s="1"/>
  <c r="CM264" i="1"/>
  <c r="CM472" i="1" s="1"/>
  <c r="EQ264" i="1"/>
  <c r="EQ472" i="1" s="1"/>
  <c r="DP264" i="1"/>
  <c r="DP472" i="1" s="1"/>
  <c r="DV264" i="1"/>
  <c r="DV472" i="1" s="1"/>
  <c r="EJ264" i="1"/>
  <c r="EJ472" i="1" s="1"/>
  <c r="CT264" i="1"/>
  <c r="CT472" i="1" s="1"/>
  <c r="FF264" i="1"/>
  <c r="FF472" i="1" s="1"/>
  <c r="EC264" i="1"/>
  <c r="EC472" i="1" s="1"/>
  <c r="DW264" i="1"/>
  <c r="DW472" i="1" s="1"/>
  <c r="DA264" i="1"/>
  <c r="DA472" i="1" s="1"/>
  <c r="DH264" i="1"/>
  <c r="DH472" i="1" s="1"/>
  <c r="DN264" i="1"/>
  <c r="DN472" i="1" s="1"/>
  <c r="DB264" i="1"/>
  <c r="DB472" i="1" s="1"/>
  <c r="EK264" i="1"/>
  <c r="EK472" i="1" s="1"/>
  <c r="EE264" i="1"/>
  <c r="EE472" i="1" s="1"/>
  <c r="DI264" i="1"/>
  <c r="DI472" i="1" s="1"/>
  <c r="CN264" i="1"/>
  <c r="CN472" i="1" s="1"/>
  <c r="CZ264" i="1"/>
  <c r="CZ472" i="1" s="1"/>
  <c r="DF264" i="1"/>
  <c r="DF472" i="1" s="1"/>
  <c r="DJ264" i="1"/>
  <c r="DJ472" i="1" s="1"/>
  <c r="ES264" i="1"/>
  <c r="ES472" i="1" s="1"/>
  <c r="EM264" i="1"/>
  <c r="EM472" i="1" s="1"/>
  <c r="DQ264" i="1"/>
  <c r="DQ472" i="1" s="1"/>
  <c r="CV264" i="1"/>
  <c r="CV472" i="1" s="1"/>
  <c r="FD264" i="1"/>
  <c r="FD472" i="1" s="1"/>
  <c r="CR264" i="1"/>
  <c r="CR472" i="1" s="1"/>
  <c r="CX264" i="1"/>
  <c r="CX472" i="1" s="1"/>
  <c r="DR264" i="1"/>
  <c r="DR472" i="1" s="1"/>
  <c r="CO264" i="1"/>
  <c r="CO472" i="1" s="1"/>
  <c r="FA264" i="1"/>
  <c r="FA472" i="1" s="1"/>
  <c r="EU264" i="1"/>
  <c r="EU472" i="1" s="1"/>
  <c r="DY264" i="1"/>
  <c r="DY472" i="1" s="1"/>
  <c r="CU264" i="1"/>
  <c r="CU472" i="1" s="1"/>
  <c r="EV264" i="1"/>
  <c r="EV472" i="1" s="1"/>
  <c r="FB264" i="1"/>
  <c r="FB472" i="1" s="1"/>
  <c r="CP264" i="1"/>
  <c r="CP472" i="1" s="1"/>
  <c r="DZ264" i="1"/>
  <c r="DZ472" i="1" s="1"/>
  <c r="CW264" i="1"/>
  <c r="CW472" i="1" s="1"/>
  <c r="CQ264" i="1"/>
  <c r="CQ472" i="1" s="1"/>
  <c r="FC264" i="1"/>
  <c r="FC472" i="1" s="1"/>
  <c r="EG264" i="1"/>
  <c r="EG472" i="1" s="1"/>
  <c r="EA264" i="1"/>
  <c r="EA472" i="1" s="1"/>
  <c r="EN264" i="1"/>
  <c r="EN472" i="1" s="1"/>
  <c r="ET264" i="1"/>
  <c r="ET472" i="1" s="1"/>
  <c r="DC264" i="1"/>
  <c r="DC472" i="1" s="1"/>
  <c r="EH264" i="1"/>
  <c r="EH472" i="1" s="1"/>
  <c r="DE264" i="1"/>
  <c r="DE472" i="1" s="1"/>
  <c r="CY264" i="1"/>
  <c r="CY472" i="1" s="1"/>
  <c r="EO264" i="1"/>
  <c r="EO472" i="1" s="1"/>
  <c r="DC246" i="1"/>
  <c r="DC454" i="1" s="1"/>
  <c r="CJ336" i="1"/>
  <c r="CJ544" i="1" s="1"/>
  <c r="AV336" i="1"/>
  <c r="AV544" i="1" s="1"/>
  <c r="AN336" i="1"/>
  <c r="AN544" i="1" s="1"/>
  <c r="EY246" i="1"/>
  <c r="EY454" i="1" s="1"/>
  <c r="CM246" i="1"/>
  <c r="CM454" i="1" s="1"/>
  <c r="BT336" i="1"/>
  <c r="BT544" i="1" s="1"/>
  <c r="DF269" i="1"/>
  <c r="DF477" i="1" s="1"/>
  <c r="AC336" i="1"/>
  <c r="AC544" i="1" s="1"/>
  <c r="EQ246" i="1"/>
  <c r="EQ454" i="1" s="1"/>
  <c r="BD336" i="1"/>
  <c r="BD544" i="1" s="1"/>
  <c r="EZ269" i="1"/>
  <c r="EZ477" i="1" s="1"/>
  <c r="AU321" i="1"/>
  <c r="AU529" i="1" s="1"/>
  <c r="CB336" i="1"/>
  <c r="CB544" i="1" s="1"/>
  <c r="EI246" i="1"/>
  <c r="EI454" i="1" s="1"/>
  <c r="BO265" i="1"/>
  <c r="BO473" i="1" s="1"/>
  <c r="EA246" i="1"/>
  <c r="EA454" i="1" s="1"/>
  <c r="BV234" i="1"/>
  <c r="BV442" i="1" s="1"/>
  <c r="AG265" i="1"/>
  <c r="AG473" i="1" s="1"/>
  <c r="DS246" i="1"/>
  <c r="DS454" i="1" s="1"/>
  <c r="AP234" i="1"/>
  <c r="AP442" i="1" s="1"/>
  <c r="FF327" i="1"/>
  <c r="FF535" i="1" s="1"/>
  <c r="EA370" i="1"/>
  <c r="EA578" i="1" s="1"/>
  <c r="EH370" i="1"/>
  <c r="EH578" i="1" s="1"/>
  <c r="FA370" i="1"/>
  <c r="FA578" i="1" s="1"/>
  <c r="DR370" i="1"/>
  <c r="DR578" i="1" s="1"/>
  <c r="EZ370" i="1"/>
  <c r="EZ578" i="1" s="1"/>
  <c r="CO370" i="1"/>
  <c r="CO578" i="1" s="1"/>
  <c r="CX370" i="1"/>
  <c r="CX578" i="1" s="1"/>
  <c r="CY370" i="1"/>
  <c r="CY578" i="1" s="1"/>
  <c r="EF370" i="1"/>
  <c r="EF578" i="1" s="1"/>
  <c r="DH370" i="1"/>
  <c r="DH578" i="1" s="1"/>
  <c r="ED370" i="1"/>
  <c r="ED578" i="1" s="1"/>
  <c r="DQ370" i="1"/>
  <c r="DQ578" i="1" s="1"/>
  <c r="DZ370" i="1"/>
  <c r="DZ578" i="1" s="1"/>
  <c r="EU370" i="1"/>
  <c r="EU578" i="1" s="1"/>
  <c r="EI370" i="1"/>
  <c r="EI578" i="1" s="1"/>
  <c r="ER370" i="1"/>
  <c r="ER578" i="1" s="1"/>
  <c r="EF273" i="1"/>
  <c r="EF481" i="1" s="1"/>
  <c r="EM273" i="1"/>
  <c r="EM481" i="1" s="1"/>
  <c r="ET273" i="1"/>
  <c r="ET481" i="1" s="1"/>
  <c r="FA273" i="1"/>
  <c r="FA481" i="1" s="1"/>
  <c r="CO273" i="1"/>
  <c r="CO481" i="1" s="1"/>
  <c r="CV273" i="1"/>
  <c r="CV481" i="1" s="1"/>
  <c r="DC273" i="1"/>
  <c r="DC481" i="1" s="1"/>
  <c r="DQ273" i="1"/>
  <c r="DQ481" i="1" s="1"/>
  <c r="EP273" i="1"/>
  <c r="EP481" i="1" s="1"/>
  <c r="FF273" i="1"/>
  <c r="FF481" i="1" s="1"/>
  <c r="DX273" i="1"/>
  <c r="DX481" i="1" s="1"/>
  <c r="EE273" i="1"/>
  <c r="EE481" i="1" s="1"/>
  <c r="EL273" i="1"/>
  <c r="EL481" i="1" s="1"/>
  <c r="ES273" i="1"/>
  <c r="ES481" i="1" s="1"/>
  <c r="EZ273" i="1"/>
  <c r="EZ481" i="1" s="1"/>
  <c r="CN273" i="1"/>
  <c r="CN481" i="1" s="1"/>
  <c r="CU273" i="1"/>
  <c r="CU481" i="1" s="1"/>
  <c r="DI273" i="1"/>
  <c r="DI481" i="1" s="1"/>
  <c r="DP273" i="1"/>
  <c r="DP481" i="1" s="1"/>
  <c r="DW273" i="1"/>
  <c r="DW481" i="1" s="1"/>
  <c r="ED273" i="1"/>
  <c r="ED481" i="1" s="1"/>
  <c r="EK273" i="1"/>
  <c r="EK481" i="1" s="1"/>
  <c r="ER273" i="1"/>
  <c r="ER481" i="1" s="1"/>
  <c r="EY273" i="1"/>
  <c r="EY481" i="1" s="1"/>
  <c r="CM273" i="1"/>
  <c r="CM481" i="1" s="1"/>
  <c r="DA273" i="1"/>
  <c r="DA481" i="1" s="1"/>
  <c r="DJ273" i="1"/>
  <c r="DJ481" i="1" s="1"/>
  <c r="DH273" i="1"/>
  <c r="DH481" i="1" s="1"/>
  <c r="DO273" i="1"/>
  <c r="DO481" i="1" s="1"/>
  <c r="DV273" i="1"/>
  <c r="DV481" i="1" s="1"/>
  <c r="EC273" i="1"/>
  <c r="EC481" i="1" s="1"/>
  <c r="EJ273" i="1"/>
  <c r="EJ481" i="1" s="1"/>
  <c r="EQ273" i="1"/>
  <c r="EQ481" i="1" s="1"/>
  <c r="FE273" i="1"/>
  <c r="FE481" i="1" s="1"/>
  <c r="CS273" i="1"/>
  <c r="CS481" i="1" s="1"/>
  <c r="EX273" i="1"/>
  <c r="EX481" i="1" s="1"/>
  <c r="CZ273" i="1"/>
  <c r="CZ481" i="1" s="1"/>
  <c r="DG273" i="1"/>
  <c r="DG481" i="1" s="1"/>
  <c r="DN273" i="1"/>
  <c r="DN481" i="1" s="1"/>
  <c r="DU273" i="1"/>
  <c r="DU481" i="1" s="1"/>
  <c r="EB273" i="1"/>
  <c r="EB481" i="1" s="1"/>
  <c r="EI273" i="1"/>
  <c r="EI481" i="1" s="1"/>
  <c r="EW273" i="1"/>
  <c r="EW481" i="1" s="1"/>
  <c r="DB273" i="1"/>
  <c r="DB481" i="1" s="1"/>
  <c r="EH273" i="1"/>
  <c r="EH481" i="1" s="1"/>
  <c r="DZ273" i="1"/>
  <c r="DZ481" i="1" s="1"/>
  <c r="FD273" i="1"/>
  <c r="FD481" i="1" s="1"/>
  <c r="CR273" i="1"/>
  <c r="CR481" i="1" s="1"/>
  <c r="CY273" i="1"/>
  <c r="CY481" i="1" s="1"/>
  <c r="DF273" i="1"/>
  <c r="DF481" i="1" s="1"/>
  <c r="DM273" i="1"/>
  <c r="DM481" i="1" s="1"/>
  <c r="DT273" i="1"/>
  <c r="DT481" i="1" s="1"/>
  <c r="EA273" i="1"/>
  <c r="EA481" i="1" s="1"/>
  <c r="EO273" i="1"/>
  <c r="EO481" i="1" s="1"/>
  <c r="DR273" i="1"/>
  <c r="DR481" i="1" s="1"/>
  <c r="EV273" i="1"/>
  <c r="EV481" i="1" s="1"/>
  <c r="FC273" i="1"/>
  <c r="FC481" i="1" s="1"/>
  <c r="CQ273" i="1"/>
  <c r="CQ481" i="1" s="1"/>
  <c r="CX273" i="1"/>
  <c r="CX481" i="1" s="1"/>
  <c r="DE273" i="1"/>
  <c r="DE481" i="1" s="1"/>
  <c r="DL273" i="1"/>
  <c r="DL481" i="1" s="1"/>
  <c r="DS273" i="1"/>
  <c r="DS481" i="1" s="1"/>
  <c r="EG273" i="1"/>
  <c r="EG481" i="1" s="1"/>
  <c r="BT403" i="1"/>
  <c r="BT611" i="1" s="1"/>
  <c r="AV403" i="1"/>
  <c r="AV611" i="1" s="1"/>
  <c r="BL403" i="1"/>
  <c r="BL611" i="1" s="1"/>
  <c r="BD403" i="1"/>
  <c r="BD611" i="1" s="1"/>
  <c r="CJ403" i="1"/>
  <c r="CJ611" i="1" s="1"/>
  <c r="AN403" i="1"/>
  <c r="AN611" i="1" s="1"/>
  <c r="AC403" i="1"/>
  <c r="AC611" i="1" s="1"/>
  <c r="EF296" i="1"/>
  <c r="EF504" i="1" s="1"/>
  <c r="EN296" i="1"/>
  <c r="EN504" i="1" s="1"/>
  <c r="EV296" i="1"/>
  <c r="EV504" i="1" s="1"/>
  <c r="CR296" i="1"/>
  <c r="CR504" i="1" s="1"/>
  <c r="FD296" i="1"/>
  <c r="FD504" i="1" s="1"/>
  <c r="CZ296" i="1"/>
  <c r="CZ504" i="1" s="1"/>
  <c r="EZ296" i="1"/>
  <c r="EZ504" i="1" s="1"/>
  <c r="DH296" i="1"/>
  <c r="DH504" i="1" s="1"/>
  <c r="DP296" i="1"/>
  <c r="DP504" i="1" s="1"/>
  <c r="AF214" i="1"/>
  <c r="AF422" i="1" s="1"/>
  <c r="BK214" i="1"/>
  <c r="BK422" i="1" s="1"/>
  <c r="BJ214" i="1"/>
  <c r="BJ422" i="1" s="1"/>
  <c r="EV360" i="1"/>
  <c r="EV568" i="1" s="1"/>
  <c r="EL360" i="1"/>
  <c r="EL568" i="1" s="1"/>
  <c r="AU237" i="1"/>
  <c r="AU445" i="1" s="1"/>
  <c r="O237" i="1"/>
  <c r="O445" i="1" s="1"/>
  <c r="BS237" i="1"/>
  <c r="BS445" i="1" s="1"/>
  <c r="BH237" i="1"/>
  <c r="BH445" i="1" s="1"/>
  <c r="M237" i="1"/>
  <c r="M445" i="1" s="1"/>
  <c r="CG237" i="1"/>
  <c r="CG445" i="1" s="1"/>
  <c r="BD237" i="1"/>
  <c r="BD445" i="1" s="1"/>
  <c r="AO237" i="1"/>
  <c r="AO445" i="1" s="1"/>
  <c r="AX237" i="1"/>
  <c r="AX445" i="1" s="1"/>
  <c r="U237" i="1"/>
  <c r="U445" i="1" s="1"/>
  <c r="CA237" i="1"/>
  <c r="CA445" i="1" s="1"/>
  <c r="AA237" i="1"/>
  <c r="AA445" i="1" s="1"/>
  <c r="BP237" i="1"/>
  <c r="BP445" i="1" s="1"/>
  <c r="X237" i="1"/>
  <c r="X445" i="1" s="1"/>
  <c r="BL237" i="1"/>
  <c r="BL445" i="1" s="1"/>
  <c r="AW237" i="1"/>
  <c r="AW445" i="1" s="1"/>
  <c r="BF237" i="1"/>
  <c r="BF445" i="1" s="1"/>
  <c r="AG237" i="1"/>
  <c r="AG445" i="1" s="1"/>
  <c r="CI237" i="1"/>
  <c r="CI445" i="1" s="1"/>
  <c r="BX237" i="1"/>
  <c r="BX445" i="1" s="1"/>
  <c r="AJ237" i="1"/>
  <c r="AJ445" i="1" s="1"/>
  <c r="BT237" i="1"/>
  <c r="BT445" i="1" s="1"/>
  <c r="BE237" i="1"/>
  <c r="BE445" i="1" s="1"/>
  <c r="BN237" i="1"/>
  <c r="BN445" i="1" s="1"/>
  <c r="AQ237" i="1"/>
  <c r="AQ445" i="1" s="1"/>
  <c r="N237" i="1"/>
  <c r="N445" i="1" s="1"/>
  <c r="BB237" i="1"/>
  <c r="BB445" i="1" s="1"/>
  <c r="AL237" i="1"/>
  <c r="AL445" i="1" s="1"/>
  <c r="L237" i="1"/>
  <c r="L445" i="1" s="1"/>
  <c r="CF237" i="1"/>
  <c r="CF445" i="1" s="1"/>
  <c r="AS237" i="1"/>
  <c r="AS445" i="1" s="1"/>
  <c r="CB237" i="1"/>
  <c r="CB445" i="1" s="1"/>
  <c r="BM237" i="1"/>
  <c r="BM445" i="1" s="1"/>
  <c r="BV237" i="1"/>
  <c r="BV445" i="1" s="1"/>
  <c r="AY237" i="1"/>
  <c r="AY445" i="1" s="1"/>
  <c r="BZ237" i="1"/>
  <c r="BZ445" i="1" s="1"/>
  <c r="BJ237" i="1"/>
  <c r="BJ445" i="1" s="1"/>
  <c r="BK237" i="1"/>
  <c r="BK445" i="1" s="1"/>
  <c r="BR237" i="1"/>
  <c r="BR445" i="1" s="1"/>
  <c r="W237" i="1"/>
  <c r="W445" i="1" s="1"/>
  <c r="BA237" i="1"/>
  <c r="BA445" i="1" s="1"/>
  <c r="Q237" i="1"/>
  <c r="Q445" i="1" s="1"/>
  <c r="CJ237" i="1"/>
  <c r="CJ445" i="1" s="1"/>
  <c r="BU237" i="1"/>
  <c r="BU445" i="1" s="1"/>
  <c r="CD237" i="1"/>
  <c r="CD445" i="1" s="1"/>
  <c r="BG237" i="1"/>
  <c r="BG445" i="1" s="1"/>
  <c r="Z237" i="1"/>
  <c r="Z445" i="1" s="1"/>
  <c r="AI237" i="1"/>
  <c r="AI445" i="1" s="1"/>
  <c r="BI237" i="1"/>
  <c r="BI445" i="1" s="1"/>
  <c r="AC237" i="1"/>
  <c r="AC445" i="1" s="1"/>
  <c r="CC237" i="1"/>
  <c r="CC445" i="1" s="1"/>
  <c r="T237" i="1"/>
  <c r="T445" i="1" s="1"/>
  <c r="CL237" i="1"/>
  <c r="CL445" i="1" s="1"/>
  <c r="BO237" i="1"/>
  <c r="BO445" i="1" s="1"/>
  <c r="CH237" i="1"/>
  <c r="CH445" i="1" s="1"/>
  <c r="AT237" i="1"/>
  <c r="AT445" i="1" s="1"/>
  <c r="AR237" i="1"/>
  <c r="AR445" i="1" s="1"/>
  <c r="BQ237" i="1"/>
  <c r="BQ445" i="1" s="1"/>
  <c r="AN237" i="1"/>
  <c r="AN445" i="1" s="1"/>
  <c r="R237" i="1"/>
  <c r="R445" i="1" s="1"/>
  <c r="CK237" i="1"/>
  <c r="CK445" i="1" s="1"/>
  <c r="AF237" i="1"/>
  <c r="AF445" i="1" s="1"/>
  <c r="BW237" i="1"/>
  <c r="BW445" i="1" s="1"/>
  <c r="DK265" i="1"/>
  <c r="DK473" i="1" s="1"/>
  <c r="EI265" i="1"/>
  <c r="EI473" i="1" s="1"/>
  <c r="DJ265" i="1"/>
  <c r="DJ473" i="1" s="1"/>
  <c r="EV265" i="1"/>
  <c r="EV473" i="1" s="1"/>
  <c r="FC265" i="1"/>
  <c r="FC473" i="1" s="1"/>
  <c r="CQ265" i="1"/>
  <c r="CQ473" i="1" s="1"/>
  <c r="CX265" i="1"/>
  <c r="CX473" i="1" s="1"/>
  <c r="DE265" i="1"/>
  <c r="DE473" i="1" s="1"/>
  <c r="DL265" i="1"/>
  <c r="DL473" i="1" s="1"/>
  <c r="DY265" i="1"/>
  <c r="DY473" i="1" s="1"/>
  <c r="EN265" i="1"/>
  <c r="EN473" i="1" s="1"/>
  <c r="EU265" i="1"/>
  <c r="EU473" i="1" s="1"/>
  <c r="FB265" i="1"/>
  <c r="FB473" i="1" s="1"/>
  <c r="CP265" i="1"/>
  <c r="CP473" i="1" s="1"/>
  <c r="CW265" i="1"/>
  <c r="CW473" i="1" s="1"/>
  <c r="DD265" i="1"/>
  <c r="DD473" i="1" s="1"/>
  <c r="DQ265" i="1"/>
  <c r="DQ473" i="1" s="1"/>
  <c r="EF265" i="1"/>
  <c r="EF473" i="1" s="1"/>
  <c r="EM265" i="1"/>
  <c r="EM473" i="1" s="1"/>
  <c r="ET265" i="1"/>
  <c r="ET473" i="1" s="1"/>
  <c r="FA265" i="1"/>
  <c r="FA473" i="1" s="1"/>
  <c r="CO265" i="1"/>
  <c r="CO473" i="1" s="1"/>
  <c r="CV265" i="1"/>
  <c r="CV473" i="1" s="1"/>
  <c r="DI265" i="1"/>
  <c r="DI473" i="1" s="1"/>
  <c r="DX265" i="1"/>
  <c r="DX473" i="1" s="1"/>
  <c r="EE265" i="1"/>
  <c r="EE473" i="1" s="1"/>
  <c r="EL265" i="1"/>
  <c r="EL473" i="1" s="1"/>
  <c r="ES265" i="1"/>
  <c r="ES473" i="1" s="1"/>
  <c r="EZ265" i="1"/>
  <c r="EZ473" i="1" s="1"/>
  <c r="CN265" i="1"/>
  <c r="CN473" i="1" s="1"/>
  <c r="DA265" i="1"/>
  <c r="DA473" i="1" s="1"/>
  <c r="DB265" i="1"/>
  <c r="DB473" i="1" s="1"/>
  <c r="DP265" i="1"/>
  <c r="DP473" i="1" s="1"/>
  <c r="DW265" i="1"/>
  <c r="DW473" i="1" s="1"/>
  <c r="ED265" i="1"/>
  <c r="ED473" i="1" s="1"/>
  <c r="EK265" i="1"/>
  <c r="EK473" i="1" s="1"/>
  <c r="ER265" i="1"/>
  <c r="ER473" i="1" s="1"/>
  <c r="FE265" i="1"/>
  <c r="FE473" i="1" s="1"/>
  <c r="CS265" i="1"/>
  <c r="CS473" i="1" s="1"/>
  <c r="CU265" i="1"/>
  <c r="CU473" i="1" s="1"/>
  <c r="EH265" i="1"/>
  <c r="EH473" i="1" s="1"/>
  <c r="DH265" i="1"/>
  <c r="DH473" i="1" s="1"/>
  <c r="DO265" i="1"/>
  <c r="DO473" i="1" s="1"/>
  <c r="DV265" i="1"/>
  <c r="DV473" i="1" s="1"/>
  <c r="EC265" i="1"/>
  <c r="EC473" i="1" s="1"/>
  <c r="EJ265" i="1"/>
  <c r="EJ473" i="1" s="1"/>
  <c r="EW265" i="1"/>
  <c r="EW473" i="1" s="1"/>
  <c r="CM265" i="1"/>
  <c r="CM473" i="1" s="1"/>
  <c r="CT265" i="1"/>
  <c r="CT473" i="1" s="1"/>
  <c r="EA265" i="1"/>
  <c r="EA473" i="1" s="1"/>
  <c r="CZ265" i="1"/>
  <c r="CZ473" i="1" s="1"/>
  <c r="DG265" i="1"/>
  <c r="DG473" i="1" s="1"/>
  <c r="DN265" i="1"/>
  <c r="DN473" i="1" s="1"/>
  <c r="DU265" i="1"/>
  <c r="DU473" i="1" s="1"/>
  <c r="EB265" i="1"/>
  <c r="EB473" i="1" s="1"/>
  <c r="EO265" i="1"/>
  <c r="EO473" i="1" s="1"/>
  <c r="DS265" i="1"/>
  <c r="DS473" i="1" s="1"/>
  <c r="DZ265" i="1"/>
  <c r="DZ473" i="1" s="1"/>
  <c r="BK268" i="1"/>
  <c r="BK476" i="1" s="1"/>
  <c r="CA268" i="1"/>
  <c r="CA476" i="1" s="1"/>
  <c r="BB268" i="1"/>
  <c r="BB476" i="1" s="1"/>
  <c r="BU268" i="1"/>
  <c r="BU476" i="1" s="1"/>
  <c r="BV268" i="1"/>
  <c r="BV476" i="1" s="1"/>
  <c r="AQ268" i="1"/>
  <c r="AQ476" i="1" s="1"/>
  <c r="BH268" i="1"/>
  <c r="BH476" i="1" s="1"/>
  <c r="BA268" i="1"/>
  <c r="BA476" i="1" s="1"/>
  <c r="AA268" i="1"/>
  <c r="AA476" i="1" s="1"/>
  <c r="AU268" i="1"/>
  <c r="AU476" i="1" s="1"/>
  <c r="BJ268" i="1"/>
  <c r="BJ476" i="1" s="1"/>
  <c r="CC268" i="1"/>
  <c r="CC476" i="1" s="1"/>
  <c r="CD268" i="1"/>
  <c r="CD476" i="1" s="1"/>
  <c r="AY268" i="1"/>
  <c r="AY476" i="1" s="1"/>
  <c r="BP268" i="1"/>
  <c r="BP476" i="1" s="1"/>
  <c r="BI268" i="1"/>
  <c r="BI476" i="1" s="1"/>
  <c r="CJ268" i="1"/>
  <c r="CJ476" i="1" s="1"/>
  <c r="BT268" i="1"/>
  <c r="BT476" i="1" s="1"/>
  <c r="BR268" i="1"/>
  <c r="BR476" i="1" s="1"/>
  <c r="R268" i="1"/>
  <c r="R476" i="1" s="1"/>
  <c r="CK268" i="1"/>
  <c r="CK476" i="1" s="1"/>
  <c r="T268" i="1"/>
  <c r="T476" i="1" s="1"/>
  <c r="CL268" i="1"/>
  <c r="CL476" i="1" s="1"/>
  <c r="BG268" i="1"/>
  <c r="BG476" i="1" s="1"/>
  <c r="BX268" i="1"/>
  <c r="BX476" i="1" s="1"/>
  <c r="BQ268" i="1"/>
  <c r="BQ476" i="1" s="1"/>
  <c r="BD268" i="1"/>
  <c r="BD476" i="1" s="1"/>
  <c r="AN268" i="1"/>
  <c r="AN476" i="1" s="1"/>
  <c r="BZ268" i="1"/>
  <c r="BZ476" i="1" s="1"/>
  <c r="AD268" i="1"/>
  <c r="AD476" i="1" s="1"/>
  <c r="AF268" i="1"/>
  <c r="AF476" i="1" s="1"/>
  <c r="BO268" i="1"/>
  <c r="BO476" i="1" s="1"/>
  <c r="L268" i="1"/>
  <c r="L476" i="1" s="1"/>
  <c r="CF268" i="1"/>
  <c r="CF476" i="1" s="1"/>
  <c r="BY268" i="1"/>
  <c r="BY476" i="1" s="1"/>
  <c r="Q268" i="1"/>
  <c r="Q476" i="1" s="1"/>
  <c r="BS268" i="1"/>
  <c r="BS476" i="1" s="1"/>
  <c r="AV268" i="1"/>
  <c r="AV476" i="1" s="1"/>
  <c r="N268" i="1"/>
  <c r="N476" i="1" s="1"/>
  <c r="CH268" i="1"/>
  <c r="CH476" i="1" s="1"/>
  <c r="AO268" i="1"/>
  <c r="AO476" i="1" s="1"/>
  <c r="AP268" i="1"/>
  <c r="AP476" i="1" s="1"/>
  <c r="BW268" i="1"/>
  <c r="BW476" i="1" s="1"/>
  <c r="W268" i="1"/>
  <c r="W476" i="1" s="1"/>
  <c r="M268" i="1"/>
  <c r="M476" i="1" s="1"/>
  <c r="CG268" i="1"/>
  <c r="CG476" i="1" s="1"/>
  <c r="CI268" i="1"/>
  <c r="CI476" i="1" s="1"/>
  <c r="AM268" i="1"/>
  <c r="AM476" i="1" s="1"/>
  <c r="Z268" i="1"/>
  <c r="Z476" i="1" s="1"/>
  <c r="AW268" i="1"/>
  <c r="AW476" i="1" s="1"/>
  <c r="AX268" i="1"/>
  <c r="AX476" i="1" s="1"/>
  <c r="K268" i="1"/>
  <c r="K476" i="1" s="1"/>
  <c r="CE268" i="1"/>
  <c r="CE476" i="1" s="1"/>
  <c r="AI268" i="1"/>
  <c r="AI476" i="1" s="1"/>
  <c r="X268" i="1"/>
  <c r="X476" i="1" s="1"/>
  <c r="BL268" i="1"/>
  <c r="BL476" i="1" s="1"/>
  <c r="BC268" i="1"/>
  <c r="BC476" i="1" s="1"/>
  <c r="CB268" i="1"/>
  <c r="CB476" i="1" s="1"/>
  <c r="AL268" i="1"/>
  <c r="AL476" i="1" s="1"/>
  <c r="BE268" i="1"/>
  <c r="BE476" i="1" s="1"/>
  <c r="BF268" i="1"/>
  <c r="BF476" i="1" s="1"/>
  <c r="U268" i="1"/>
  <c r="U476" i="1" s="1"/>
  <c r="AR268" i="1"/>
  <c r="AR476" i="1" s="1"/>
  <c r="AJ268" i="1"/>
  <c r="AJ476" i="1" s="1"/>
  <c r="FE243" i="1"/>
  <c r="FE451" i="1" s="1"/>
  <c r="EO243" i="1"/>
  <c r="EO451" i="1" s="1"/>
  <c r="DX243" i="1"/>
  <c r="DX451" i="1" s="1"/>
  <c r="ET243" i="1"/>
  <c r="ET451" i="1" s="1"/>
  <c r="CQ243" i="1"/>
  <c r="CQ451" i="1" s="1"/>
  <c r="FC243" i="1"/>
  <c r="FC451" i="1" s="1"/>
  <c r="DB243" i="1"/>
  <c r="DB451" i="1" s="1"/>
  <c r="DK243" i="1"/>
  <c r="DK451" i="1" s="1"/>
  <c r="CN243" i="1"/>
  <c r="CN451" i="1" s="1"/>
  <c r="EZ243" i="1"/>
  <c r="EZ451" i="1" s="1"/>
  <c r="DM243" i="1"/>
  <c r="DM451" i="1" s="1"/>
  <c r="CZ243" i="1"/>
  <c r="CZ451" i="1" s="1"/>
  <c r="FA243" i="1"/>
  <c r="FA451" i="1" s="1"/>
  <c r="FD243" i="1"/>
  <c r="FD451" i="1" s="1"/>
  <c r="CP243" i="1"/>
  <c r="CP451" i="1" s="1"/>
  <c r="FB243" i="1"/>
  <c r="FB451" i="1" s="1"/>
  <c r="CY243" i="1"/>
  <c r="CY451" i="1" s="1"/>
  <c r="DJ243" i="1"/>
  <c r="DJ451" i="1" s="1"/>
  <c r="DS243" i="1"/>
  <c r="DS451" i="1" s="1"/>
  <c r="CV243" i="1"/>
  <c r="CV451" i="1" s="1"/>
  <c r="DU243" i="1"/>
  <c r="DU451" i="1" s="1"/>
  <c r="EG243" i="1"/>
  <c r="EG451" i="1" s="1"/>
  <c r="EF243" i="1"/>
  <c r="EF451" i="1" s="1"/>
  <c r="DH243" i="1"/>
  <c r="DH451" i="1" s="1"/>
  <c r="DP243" i="1"/>
  <c r="DP451" i="1" s="1"/>
  <c r="CX243" i="1"/>
  <c r="CX451" i="1" s="1"/>
  <c r="DG243" i="1"/>
  <c r="DG451" i="1" s="1"/>
  <c r="DR243" i="1"/>
  <c r="DR451" i="1" s="1"/>
  <c r="EA243" i="1"/>
  <c r="EA451" i="1" s="1"/>
  <c r="DD243" i="1"/>
  <c r="DD451" i="1" s="1"/>
  <c r="EC243" i="1"/>
  <c r="EC451" i="1" s="1"/>
  <c r="EN243" i="1"/>
  <c r="EN451" i="1" s="1"/>
  <c r="EV243" i="1"/>
  <c r="EV451" i="1" s="1"/>
  <c r="DF243" i="1"/>
  <c r="DF451" i="1" s="1"/>
  <c r="DO243" i="1"/>
  <c r="DO451" i="1" s="1"/>
  <c r="DZ243" i="1"/>
  <c r="DZ451" i="1" s="1"/>
  <c r="EI243" i="1"/>
  <c r="EI451" i="1" s="1"/>
  <c r="DL243" i="1"/>
  <c r="DL451" i="1" s="1"/>
  <c r="EK243" i="1"/>
  <c r="EK451" i="1" s="1"/>
  <c r="DN243" i="1"/>
  <c r="DN451" i="1" s="1"/>
  <c r="DW243" i="1"/>
  <c r="DW451" i="1" s="1"/>
  <c r="EH243" i="1"/>
  <c r="EH451" i="1" s="1"/>
  <c r="EQ243" i="1"/>
  <c r="EQ451" i="1" s="1"/>
  <c r="DT243" i="1"/>
  <c r="DT451" i="1" s="1"/>
  <c r="ES243" i="1"/>
  <c r="ES451" i="1" s="1"/>
  <c r="DV243" i="1"/>
  <c r="DV451" i="1" s="1"/>
  <c r="EE243" i="1"/>
  <c r="EE451" i="1" s="1"/>
  <c r="EP243" i="1"/>
  <c r="EP451" i="1" s="1"/>
  <c r="CM243" i="1"/>
  <c r="CM451" i="1" s="1"/>
  <c r="EY243" i="1"/>
  <c r="EY451" i="1" s="1"/>
  <c r="EB243" i="1"/>
  <c r="EB451" i="1" s="1"/>
  <c r="CO243" i="1"/>
  <c r="CO451" i="1" s="1"/>
  <c r="DA243" i="1"/>
  <c r="DA451" i="1" s="1"/>
  <c r="DQ243" i="1"/>
  <c r="DQ451" i="1" s="1"/>
  <c r="CS243" i="1"/>
  <c r="CS451" i="1" s="1"/>
  <c r="ED243" i="1"/>
  <c r="ED451" i="1" s="1"/>
  <c r="EM243" i="1"/>
  <c r="EM451" i="1" s="1"/>
  <c r="EX243" i="1"/>
  <c r="EX451" i="1" s="1"/>
  <c r="CU243" i="1"/>
  <c r="CU451" i="1" s="1"/>
  <c r="EJ243" i="1"/>
  <c r="EJ451" i="1" s="1"/>
  <c r="CW243" i="1"/>
  <c r="CW451" i="1" s="1"/>
  <c r="BZ406" i="1"/>
  <c r="BZ614" i="1" s="1"/>
  <c r="CD391" i="1"/>
  <c r="CD599" i="1" s="1"/>
  <c r="CP363" i="1"/>
  <c r="CP571" i="1" s="1"/>
  <c r="EH363" i="1"/>
  <c r="EH571" i="1" s="1"/>
  <c r="DE347" i="1"/>
  <c r="DE555" i="1" s="1"/>
  <c r="BC345" i="1"/>
  <c r="BC553" i="1" s="1"/>
  <c r="EP316" i="1"/>
  <c r="EP524" i="1" s="1"/>
  <c r="DO340" i="1"/>
  <c r="DO548" i="1" s="1"/>
  <c r="FB339" i="1"/>
  <c r="FB547" i="1" s="1"/>
  <c r="DM339" i="1"/>
  <c r="DM547" i="1" s="1"/>
  <c r="DA339" i="1"/>
  <c r="DA547" i="1" s="1"/>
  <c r="EX339" i="1"/>
  <c r="EX547" i="1" s="1"/>
  <c r="FB360" i="1"/>
  <c r="FB568" i="1" s="1"/>
  <c r="DO347" i="1"/>
  <c r="DO555" i="1" s="1"/>
  <c r="DZ340" i="1"/>
  <c r="DZ548" i="1" s="1"/>
  <c r="CQ347" i="1"/>
  <c r="CQ555" i="1" s="1"/>
  <c r="EV347" i="1"/>
  <c r="EV555" i="1" s="1"/>
  <c r="EJ347" i="1"/>
  <c r="EJ555" i="1" s="1"/>
  <c r="DD296" i="1"/>
  <c r="DD504" i="1" s="1"/>
  <c r="EI296" i="1"/>
  <c r="EI504" i="1" s="1"/>
  <c r="DR296" i="1"/>
  <c r="DR504" i="1" s="1"/>
  <c r="DT303" i="1"/>
  <c r="DT511" i="1" s="1"/>
  <c r="EK303" i="1"/>
  <c r="EK511" i="1" s="1"/>
  <c r="FC303" i="1"/>
  <c r="FC511" i="1" s="1"/>
  <c r="EO296" i="1"/>
  <c r="EO504" i="1" s="1"/>
  <c r="CE237" i="1"/>
  <c r="CE445" i="1" s="1"/>
  <c r="CR263" i="1"/>
  <c r="CR471" i="1" s="1"/>
  <c r="FD263" i="1"/>
  <c r="FD471" i="1" s="1"/>
  <c r="EP263" i="1"/>
  <c r="EP471" i="1" s="1"/>
  <c r="CZ263" i="1"/>
  <c r="CZ471" i="1" s="1"/>
  <c r="EX263" i="1"/>
  <c r="EX471" i="1" s="1"/>
  <c r="DH263" i="1"/>
  <c r="DH471" i="1" s="1"/>
  <c r="CT263" i="1"/>
  <c r="CT471" i="1" s="1"/>
  <c r="DP263" i="1"/>
  <c r="DP471" i="1" s="1"/>
  <c r="DB263" i="1"/>
  <c r="DB471" i="1" s="1"/>
  <c r="DX263" i="1"/>
  <c r="DX471" i="1" s="1"/>
  <c r="DJ263" i="1"/>
  <c r="DJ471" i="1" s="1"/>
  <c r="EF263" i="1"/>
  <c r="EF471" i="1" s="1"/>
  <c r="DR263" i="1"/>
  <c r="DR471" i="1" s="1"/>
  <c r="EN263" i="1"/>
  <c r="EN471" i="1" s="1"/>
  <c r="DZ263" i="1"/>
  <c r="DZ471" i="1" s="1"/>
  <c r="CY265" i="1"/>
  <c r="CY473" i="1" s="1"/>
  <c r="DK273" i="1"/>
  <c r="DK481" i="1" s="1"/>
  <c r="CR243" i="1"/>
  <c r="CR451" i="1" s="1"/>
  <c r="AC268" i="1"/>
  <c r="AC476" i="1" s="1"/>
  <c r="BJ323" i="1"/>
  <c r="BJ531" i="1" s="1"/>
  <c r="M323" i="1"/>
  <c r="M531" i="1" s="1"/>
  <c r="DX412" i="1"/>
  <c r="DX620" i="1" s="1"/>
  <c r="BR406" i="1"/>
  <c r="BR614" i="1" s="1"/>
  <c r="BV391" i="1"/>
  <c r="BV599" i="1" s="1"/>
  <c r="ET363" i="1"/>
  <c r="ET571" i="1" s="1"/>
  <c r="CG394" i="1"/>
  <c r="CG602" i="1" s="1"/>
  <c r="DZ363" i="1"/>
  <c r="DZ571" i="1" s="1"/>
  <c r="CW347" i="1"/>
  <c r="CW555" i="1" s="1"/>
  <c r="AU345" i="1"/>
  <c r="AU553" i="1" s="1"/>
  <c r="BZ348" i="1"/>
  <c r="BZ556" i="1" s="1"/>
  <c r="DP360" i="1"/>
  <c r="DP568" i="1" s="1"/>
  <c r="BV348" i="1"/>
  <c r="BV556" i="1" s="1"/>
  <c r="DC340" i="1"/>
  <c r="DC548" i="1" s="1"/>
  <c r="EN339" i="1"/>
  <c r="EN547" i="1" s="1"/>
  <c r="DU339" i="1"/>
  <c r="DU547" i="1" s="1"/>
  <c r="DI339" i="1"/>
  <c r="DI547" i="1" s="1"/>
  <c r="CT339" i="1"/>
  <c r="CT547" i="1" s="1"/>
  <c r="FF339" i="1"/>
  <c r="FF547" i="1" s="1"/>
  <c r="CU360" i="1"/>
  <c r="CU568" i="1" s="1"/>
  <c r="CU347" i="1"/>
  <c r="CU555" i="1" s="1"/>
  <c r="DM340" i="1"/>
  <c r="DM548" i="1" s="1"/>
  <c r="CR347" i="1"/>
  <c r="CR555" i="1" s="1"/>
  <c r="FD347" i="1"/>
  <c r="FD555" i="1" s="1"/>
  <c r="ER347" i="1"/>
  <c r="ER555" i="1" s="1"/>
  <c r="CV296" i="1"/>
  <c r="CV504" i="1" s="1"/>
  <c r="EA296" i="1"/>
  <c r="EA504" i="1" s="1"/>
  <c r="DJ296" i="1"/>
  <c r="DJ504" i="1" s="1"/>
  <c r="DJ303" i="1"/>
  <c r="DJ511" i="1" s="1"/>
  <c r="ES303" i="1"/>
  <c r="ES511" i="1" s="1"/>
  <c r="EG296" i="1"/>
  <c r="EG504" i="1" s="1"/>
  <c r="DX296" i="1"/>
  <c r="DX504" i="1" s="1"/>
  <c r="BN268" i="1"/>
  <c r="BN476" i="1" s="1"/>
  <c r="BM268" i="1"/>
  <c r="BM476" i="1" s="1"/>
  <c r="K237" i="1"/>
  <c r="K445" i="1" s="1"/>
  <c r="CR265" i="1"/>
  <c r="CR473" i="1" s="1"/>
  <c r="DD273" i="1"/>
  <c r="DD481" i="1" s="1"/>
  <c r="CK401" i="1"/>
  <c r="CK609" i="1" s="1"/>
  <c r="BF401" i="1"/>
  <c r="BF609" i="1" s="1"/>
  <c r="BV401" i="1"/>
  <c r="BV609" i="1" s="1"/>
  <c r="AF401" i="1"/>
  <c r="AF609" i="1" s="1"/>
  <c r="BN241" i="1"/>
  <c r="BN449" i="1" s="1"/>
  <c r="T241" i="1"/>
  <c r="T449" i="1" s="1"/>
  <c r="AM241" i="1"/>
  <c r="AM449" i="1" s="1"/>
  <c r="BB241" i="1"/>
  <c r="BB449" i="1" s="1"/>
  <c r="BQ241" i="1"/>
  <c r="BQ449" i="1" s="1"/>
  <c r="CF241" i="1"/>
  <c r="CF449" i="1" s="1"/>
  <c r="L241" i="1"/>
  <c r="L449" i="1" s="1"/>
  <c r="AO241" i="1"/>
  <c r="AO449" i="1" s="1"/>
  <c r="BD241" i="1"/>
  <c r="BD449" i="1" s="1"/>
  <c r="AX241" i="1"/>
  <c r="AX449" i="1" s="1"/>
  <c r="BF241" i="1"/>
  <c r="BF449" i="1" s="1"/>
  <c r="AA241" i="1"/>
  <c r="AA449" i="1" s="1"/>
  <c r="AT241" i="1"/>
  <c r="AT449" i="1" s="1"/>
  <c r="BI241" i="1"/>
  <c r="BI449" i="1" s="1"/>
  <c r="BX241" i="1"/>
  <c r="BX449" i="1" s="1"/>
  <c r="AD241" i="1"/>
  <c r="AD449" i="1" s="1"/>
  <c r="AV241" i="1"/>
  <c r="AV449" i="1" s="1"/>
  <c r="CD241" i="1"/>
  <c r="CD449" i="1" s="1"/>
  <c r="CL241" i="1"/>
  <c r="CL449" i="1" s="1"/>
  <c r="CI241" i="1"/>
  <c r="CI449" i="1" s="1"/>
  <c r="O241" i="1"/>
  <c r="O449" i="1" s="1"/>
  <c r="AL241" i="1"/>
  <c r="AL449" i="1" s="1"/>
  <c r="BA241" i="1"/>
  <c r="BA449" i="1" s="1"/>
  <c r="BP241" i="1"/>
  <c r="BP449" i="1" s="1"/>
  <c r="CK241" i="1"/>
  <c r="CK449" i="1" s="1"/>
  <c r="R241" i="1"/>
  <c r="R449" i="1" s="1"/>
  <c r="AN241" i="1"/>
  <c r="AN449" i="1" s="1"/>
  <c r="CA241" i="1"/>
  <c r="CA449" i="1" s="1"/>
  <c r="Z241" i="1"/>
  <c r="Z449" i="1" s="1"/>
  <c r="AS241" i="1"/>
  <c r="AS449" i="1" s="1"/>
  <c r="BH241" i="1"/>
  <c r="BH449" i="1" s="1"/>
  <c r="CC241" i="1"/>
  <c r="CC449" i="1" s="1"/>
  <c r="AC241" i="1"/>
  <c r="AC449" i="1" s="1"/>
  <c r="K241" i="1"/>
  <c r="K449" i="1" s="1"/>
  <c r="BS241" i="1"/>
  <c r="BS449" i="1" s="1"/>
  <c r="CH241" i="1"/>
  <c r="CH449" i="1" s="1"/>
  <c r="N241" i="1"/>
  <c r="N449" i="1" s="1"/>
  <c r="AJ241" i="1"/>
  <c r="AJ449" i="1" s="1"/>
  <c r="AZ241" i="1"/>
  <c r="AZ449" i="1" s="1"/>
  <c r="BU241" i="1"/>
  <c r="BU449" i="1" s="1"/>
  <c r="CJ241" i="1"/>
  <c r="CJ449" i="1" s="1"/>
  <c r="Q241" i="1"/>
  <c r="Q449" i="1" s="1"/>
  <c r="AY241" i="1"/>
  <c r="AY449" i="1" s="1"/>
  <c r="BK241" i="1"/>
  <c r="BK449" i="1" s="1"/>
  <c r="BZ241" i="1"/>
  <c r="BZ449" i="1" s="1"/>
  <c r="X241" i="1"/>
  <c r="X449" i="1" s="1"/>
  <c r="AR241" i="1"/>
  <c r="AR449" i="1" s="1"/>
  <c r="BM241" i="1"/>
  <c r="BM449" i="1" s="1"/>
  <c r="CB241" i="1"/>
  <c r="CB449" i="1" s="1"/>
  <c r="U241" i="1"/>
  <c r="U449" i="1" s="1"/>
  <c r="AQ241" i="1"/>
  <c r="AQ449" i="1" s="1"/>
  <c r="CE241" i="1"/>
  <c r="CE449" i="1" s="1"/>
  <c r="BC241" i="1"/>
  <c r="BC449" i="1" s="1"/>
  <c r="BR241" i="1"/>
  <c r="BR449" i="1" s="1"/>
  <c r="CG241" i="1"/>
  <c r="CG449" i="1" s="1"/>
  <c r="M241" i="1"/>
  <c r="M449" i="1" s="1"/>
  <c r="AI241" i="1"/>
  <c r="AI449" i="1" s="1"/>
  <c r="BE241" i="1"/>
  <c r="BE449" i="1" s="1"/>
  <c r="BT241" i="1"/>
  <c r="BT449" i="1" s="1"/>
  <c r="BG241" i="1"/>
  <c r="BG449" i="1" s="1"/>
  <c r="EY240" i="1"/>
  <c r="EY448" i="1" s="1"/>
  <c r="ER240" i="1"/>
  <c r="ER448" i="1" s="1"/>
  <c r="EN240" i="1"/>
  <c r="EN448" i="1" s="1"/>
  <c r="EU240" i="1"/>
  <c r="EU448" i="1" s="1"/>
  <c r="FA240" i="1"/>
  <c r="FA448" i="1" s="1"/>
  <c r="CO240" i="1"/>
  <c r="CO448" i="1" s="1"/>
  <c r="DA240" i="1"/>
  <c r="DA448" i="1" s="1"/>
  <c r="EA240" i="1"/>
  <c r="EA448" i="1" s="1"/>
  <c r="DJ240" i="1"/>
  <c r="DJ448" i="1" s="1"/>
  <c r="DV240" i="1"/>
  <c r="DV448" i="1" s="1"/>
  <c r="EF240" i="1"/>
  <c r="EF448" i="1" s="1"/>
  <c r="EM240" i="1"/>
  <c r="EM448" i="1" s="1"/>
  <c r="ES240" i="1"/>
  <c r="ES448" i="1" s="1"/>
  <c r="FE240" i="1"/>
  <c r="FE448" i="1" s="1"/>
  <c r="CS240" i="1"/>
  <c r="CS448" i="1" s="1"/>
  <c r="DR240" i="1"/>
  <c r="DR448" i="1" s="1"/>
  <c r="ED240" i="1"/>
  <c r="ED448" i="1" s="1"/>
  <c r="DC240" i="1"/>
  <c r="DC448" i="1" s="1"/>
  <c r="DD240" i="1"/>
  <c r="DD448" i="1" s="1"/>
  <c r="CM240" i="1"/>
  <c r="CM448" i="1" s="1"/>
  <c r="DX240" i="1"/>
  <c r="DX448" i="1" s="1"/>
  <c r="EE240" i="1"/>
  <c r="EE448" i="1" s="1"/>
  <c r="EK240" i="1"/>
  <c r="EK448" i="1" s="1"/>
  <c r="EW240" i="1"/>
  <c r="EW448" i="1" s="1"/>
  <c r="DZ240" i="1"/>
  <c r="DZ448" i="1" s="1"/>
  <c r="EL240" i="1"/>
  <c r="EL448" i="1" s="1"/>
  <c r="EJ240" i="1"/>
  <c r="EJ448" i="1" s="1"/>
  <c r="EI240" i="1"/>
  <c r="EI448" i="1" s="1"/>
  <c r="DS240" i="1"/>
  <c r="DS448" i="1" s="1"/>
  <c r="DP240" i="1"/>
  <c r="DP448" i="1" s="1"/>
  <c r="DW240" i="1"/>
  <c r="DW448" i="1" s="1"/>
  <c r="EC240" i="1"/>
  <c r="EC448" i="1" s="1"/>
  <c r="EO240" i="1"/>
  <c r="EO448" i="1" s="1"/>
  <c r="EH240" i="1"/>
  <c r="EH448" i="1" s="1"/>
  <c r="ET240" i="1"/>
  <c r="ET448" i="1" s="1"/>
  <c r="DK240" i="1"/>
  <c r="DK448" i="1" s="1"/>
  <c r="DH240" i="1"/>
  <c r="DH448" i="1" s="1"/>
  <c r="DO240" i="1"/>
  <c r="DO448" i="1" s="1"/>
  <c r="DU240" i="1"/>
  <c r="DU448" i="1" s="1"/>
  <c r="EG240" i="1"/>
  <c r="EG448" i="1" s="1"/>
  <c r="FB240" i="1"/>
  <c r="FB448" i="1" s="1"/>
  <c r="EP240" i="1"/>
  <c r="EP448" i="1" s="1"/>
  <c r="CP240" i="1"/>
  <c r="CP448" i="1" s="1"/>
  <c r="EQ240" i="1"/>
  <c r="EQ448" i="1" s="1"/>
  <c r="CZ240" i="1"/>
  <c r="CZ448" i="1" s="1"/>
  <c r="DG240" i="1"/>
  <c r="DG448" i="1" s="1"/>
  <c r="DM240" i="1"/>
  <c r="DM448" i="1" s="1"/>
  <c r="DY240" i="1"/>
  <c r="DY448" i="1" s="1"/>
  <c r="CN240" i="1"/>
  <c r="CN448" i="1" s="1"/>
  <c r="EX240" i="1"/>
  <c r="EX448" i="1" s="1"/>
  <c r="CX240" i="1"/>
  <c r="CX448" i="1" s="1"/>
  <c r="CV240" i="1"/>
  <c r="CV448" i="1" s="1"/>
  <c r="FD240" i="1"/>
  <c r="FD448" i="1" s="1"/>
  <c r="CR240" i="1"/>
  <c r="CR448" i="1" s="1"/>
  <c r="CY240" i="1"/>
  <c r="CY448" i="1" s="1"/>
  <c r="DE240" i="1"/>
  <c r="DE448" i="1" s="1"/>
  <c r="DQ240" i="1"/>
  <c r="DQ448" i="1" s="1"/>
  <c r="DT240" i="1"/>
  <c r="DT448" i="1" s="1"/>
  <c r="CT240" i="1"/>
  <c r="CT448" i="1" s="1"/>
  <c r="FF240" i="1"/>
  <c r="FF448" i="1" s="1"/>
  <c r="DF240" i="1"/>
  <c r="DF448" i="1" s="1"/>
  <c r="AP387" i="1"/>
  <c r="AP595" i="1" s="1"/>
  <c r="BH387" i="1"/>
  <c r="BH595" i="1" s="1"/>
  <c r="CA387" i="1"/>
  <c r="CA595" i="1" s="1"/>
  <c r="EN312" i="1"/>
  <c r="EN520" i="1" s="1"/>
  <c r="EO312" i="1"/>
  <c r="EO520" i="1" s="1"/>
  <c r="FE312" i="1"/>
  <c r="FE520" i="1" s="1"/>
  <c r="CS312" i="1"/>
  <c r="CS520" i="1" s="1"/>
  <c r="DI312" i="1"/>
  <c r="DI520" i="1" s="1"/>
  <c r="BN391" i="1"/>
  <c r="BN599" i="1" s="1"/>
  <c r="EL363" i="1"/>
  <c r="EL571" i="1" s="1"/>
  <c r="DR363" i="1"/>
  <c r="DR571" i="1" s="1"/>
  <c r="FA347" i="1"/>
  <c r="FA555" i="1" s="1"/>
  <c r="CO347" i="1"/>
  <c r="CO555" i="1" s="1"/>
  <c r="EY360" i="1"/>
  <c r="EY568" i="1" s="1"/>
  <c r="BA348" i="1"/>
  <c r="BA556" i="1" s="1"/>
  <c r="CP360" i="1"/>
  <c r="CP568" i="1" s="1"/>
  <c r="CY340" i="1"/>
  <c r="CY548" i="1" s="1"/>
  <c r="CZ347" i="1"/>
  <c r="CZ555" i="1" s="1"/>
  <c r="CN347" i="1"/>
  <c r="CN555" i="1" s="1"/>
  <c r="EZ347" i="1"/>
  <c r="EZ555" i="1" s="1"/>
  <c r="CN296" i="1"/>
  <c r="CN504" i="1" s="1"/>
  <c r="DS296" i="1"/>
  <c r="DS504" i="1" s="1"/>
  <c r="DB296" i="1"/>
  <c r="DB504" i="1" s="1"/>
  <c r="DY296" i="1"/>
  <c r="DY504" i="1" s="1"/>
  <c r="DE243" i="1"/>
  <c r="DE451" i="1" s="1"/>
  <c r="FF265" i="1"/>
  <c r="FF473" i="1" s="1"/>
  <c r="FD265" i="1"/>
  <c r="FD473" i="1" s="1"/>
  <c r="AV237" i="1"/>
  <c r="AV445" i="1" s="1"/>
  <c r="CW273" i="1"/>
  <c r="CW481" i="1" s="1"/>
  <c r="EK225" i="1"/>
  <c r="EK433" i="1" s="1"/>
  <c r="BR314" i="1"/>
  <c r="BR522" i="1" s="1"/>
  <c r="CE314" i="1"/>
  <c r="CE522" i="1" s="1"/>
  <c r="K314" i="1"/>
  <c r="K522" i="1" s="1"/>
  <c r="AD314" i="1"/>
  <c r="AD522" i="1" s="1"/>
  <c r="AN314" i="1"/>
  <c r="AN522" i="1" s="1"/>
  <c r="AS314" i="1"/>
  <c r="AS522" i="1" s="1"/>
  <c r="BW314" i="1"/>
  <c r="BW522" i="1" s="1"/>
  <c r="CK314" i="1"/>
  <c r="CK522" i="1" s="1"/>
  <c r="R314" i="1"/>
  <c r="R522" i="1" s="1"/>
  <c r="AC314" i="1"/>
  <c r="AC522" i="1" s="1"/>
  <c r="AJ314" i="1"/>
  <c r="AJ522" i="1" s="1"/>
  <c r="BO314" i="1"/>
  <c r="BO522" i="1" s="1"/>
  <c r="CC314" i="1"/>
  <c r="CC522" i="1" s="1"/>
  <c r="CJ314" i="1"/>
  <c r="CJ522" i="1" s="1"/>
  <c r="Q314" i="1"/>
  <c r="Q522" i="1" s="1"/>
  <c r="X314" i="1"/>
  <c r="X522" i="1" s="1"/>
  <c r="BG314" i="1"/>
  <c r="BG522" i="1" s="1"/>
  <c r="BU314" i="1"/>
  <c r="BU522" i="1" s="1"/>
  <c r="CB314" i="1"/>
  <c r="CB522" i="1" s="1"/>
  <c r="CG314" i="1"/>
  <c r="CG522" i="1" s="1"/>
  <c r="M314" i="1"/>
  <c r="M522" i="1" s="1"/>
  <c r="AL314" i="1"/>
  <c r="AL522" i="1" s="1"/>
  <c r="AY314" i="1"/>
  <c r="AY522" i="1" s="1"/>
  <c r="BM314" i="1"/>
  <c r="BM522" i="1" s="1"/>
  <c r="BT314" i="1"/>
  <c r="BT522" i="1" s="1"/>
  <c r="BY314" i="1"/>
  <c r="BY522" i="1" s="1"/>
  <c r="AT314" i="1"/>
  <c r="AT522" i="1" s="1"/>
  <c r="AQ314" i="1"/>
  <c r="AQ522" i="1" s="1"/>
  <c r="BE314" i="1"/>
  <c r="BE522" i="1" s="1"/>
  <c r="BL314" i="1"/>
  <c r="BL522" i="1" s="1"/>
  <c r="BQ314" i="1"/>
  <c r="BQ522" i="1" s="1"/>
  <c r="BZ314" i="1"/>
  <c r="BZ522" i="1" s="1"/>
  <c r="AG314" i="1"/>
  <c r="AG522" i="1" s="1"/>
  <c r="AW314" i="1"/>
  <c r="AW522" i="1" s="1"/>
  <c r="BD314" i="1"/>
  <c r="BD522" i="1" s="1"/>
  <c r="BI314" i="1"/>
  <c r="BI522" i="1" s="1"/>
  <c r="AU314" i="1"/>
  <c r="AU522" i="1" s="1"/>
  <c r="DJ285" i="1"/>
  <c r="DJ493" i="1" s="1"/>
  <c r="EN285" i="1"/>
  <c r="EN493" i="1" s="1"/>
  <c r="CO285" i="1"/>
  <c r="CO493" i="1" s="1"/>
  <c r="DO285" i="1"/>
  <c r="DO493" i="1" s="1"/>
  <c r="DV285" i="1"/>
  <c r="DV493" i="1" s="1"/>
  <c r="EB285" i="1"/>
  <c r="EB493" i="1" s="1"/>
  <c r="EI285" i="1"/>
  <c r="EI493" i="1" s="1"/>
  <c r="DM285" i="1"/>
  <c r="DM493" i="1" s="1"/>
  <c r="EV285" i="1"/>
  <c r="EV493" i="1" s="1"/>
  <c r="CT285" i="1"/>
  <c r="CT493" i="1" s="1"/>
  <c r="DX285" i="1"/>
  <c r="DX493" i="1" s="1"/>
  <c r="DG285" i="1"/>
  <c r="DG493" i="1" s="1"/>
  <c r="DN285" i="1"/>
  <c r="DN493" i="1" s="1"/>
  <c r="DT285" i="1"/>
  <c r="DT493" i="1" s="1"/>
  <c r="EA285" i="1"/>
  <c r="EA493" i="1" s="1"/>
  <c r="EC285" i="1"/>
  <c r="EC493" i="1" s="1"/>
  <c r="DU285" i="1"/>
  <c r="DU493" i="1" s="1"/>
  <c r="EF285" i="1"/>
  <c r="EF493" i="1" s="1"/>
  <c r="FE285" i="1"/>
  <c r="FE493" i="1" s="1"/>
  <c r="DH285" i="1"/>
  <c r="DH493" i="1" s="1"/>
  <c r="DE285" i="1"/>
  <c r="DE493" i="1" s="1"/>
  <c r="CY285" i="1"/>
  <c r="CY493" i="1" s="1"/>
  <c r="DF285" i="1"/>
  <c r="DF493" i="1" s="1"/>
  <c r="DL285" i="1"/>
  <c r="DL493" i="1" s="1"/>
  <c r="DS285" i="1"/>
  <c r="DS493" i="1" s="1"/>
  <c r="ES285" i="1"/>
  <c r="ES493" i="1" s="1"/>
  <c r="DA285" i="1"/>
  <c r="DA493" i="1" s="1"/>
  <c r="DP285" i="1"/>
  <c r="DP493" i="1" s="1"/>
  <c r="EO285" i="1"/>
  <c r="EO493" i="1" s="1"/>
  <c r="CR285" i="1"/>
  <c r="CR493" i="1" s="1"/>
  <c r="FC285" i="1"/>
  <c r="FC493" i="1" s="1"/>
  <c r="CQ285" i="1"/>
  <c r="CQ493" i="1" s="1"/>
  <c r="CX285" i="1"/>
  <c r="CX493" i="1" s="1"/>
  <c r="DD285" i="1"/>
  <c r="DD493" i="1" s="1"/>
  <c r="DK285" i="1"/>
  <c r="DK493" i="1" s="1"/>
  <c r="DQ285" i="1"/>
  <c r="DQ493" i="1" s="1"/>
  <c r="CZ285" i="1"/>
  <c r="CZ493" i="1" s="1"/>
  <c r="DY285" i="1"/>
  <c r="DY493" i="1" s="1"/>
  <c r="EX285" i="1"/>
  <c r="EX493" i="1" s="1"/>
  <c r="EU285" i="1"/>
  <c r="EU493" i="1" s="1"/>
  <c r="FB285" i="1"/>
  <c r="FB493" i="1" s="1"/>
  <c r="CP285" i="1"/>
  <c r="CP493" i="1" s="1"/>
  <c r="CV285" i="1"/>
  <c r="CV493" i="1" s="1"/>
  <c r="DC285" i="1"/>
  <c r="DC493" i="1" s="1"/>
  <c r="EG285" i="1"/>
  <c r="EG493" i="1" s="1"/>
  <c r="FF285" i="1"/>
  <c r="FF493" i="1" s="1"/>
  <c r="DI285" i="1"/>
  <c r="DI493" i="1" s="1"/>
  <c r="EH285" i="1"/>
  <c r="EH493" i="1" s="1"/>
  <c r="EM285" i="1"/>
  <c r="EM493" i="1" s="1"/>
  <c r="ET285" i="1"/>
  <c r="ET493" i="1" s="1"/>
  <c r="EZ285" i="1"/>
  <c r="EZ493" i="1" s="1"/>
  <c r="CN285" i="1"/>
  <c r="CN493" i="1" s="1"/>
  <c r="CU285" i="1"/>
  <c r="CU493" i="1" s="1"/>
  <c r="EW285" i="1"/>
  <c r="EW493" i="1" s="1"/>
  <c r="EP285" i="1"/>
  <c r="EP493" i="1" s="1"/>
  <c r="CS285" i="1"/>
  <c r="CS493" i="1" s="1"/>
  <c r="DR285" i="1"/>
  <c r="DR493" i="1" s="1"/>
  <c r="EE285" i="1"/>
  <c r="EE493" i="1" s="1"/>
  <c r="EL285" i="1"/>
  <c r="EL493" i="1" s="1"/>
  <c r="ER285" i="1"/>
  <c r="ER493" i="1" s="1"/>
  <c r="EY285" i="1"/>
  <c r="EY493" i="1" s="1"/>
  <c r="CM285" i="1"/>
  <c r="CM493" i="1" s="1"/>
  <c r="AF222" i="1"/>
  <c r="AF430" i="1" s="1"/>
  <c r="Z222" i="1"/>
  <c r="Z430" i="1" s="1"/>
  <c r="AU222" i="1"/>
  <c r="AU430" i="1" s="1"/>
  <c r="AC222" i="1"/>
  <c r="AC430" i="1" s="1"/>
  <c r="AP222" i="1"/>
  <c r="AP430" i="1" s="1"/>
  <c r="AL222" i="1"/>
  <c r="AL430" i="1" s="1"/>
  <c r="BC222" i="1"/>
  <c r="BC430" i="1" s="1"/>
  <c r="AN222" i="1"/>
  <c r="AN430" i="1" s="1"/>
  <c r="AX222" i="1"/>
  <c r="AX430" i="1" s="1"/>
  <c r="AT222" i="1"/>
  <c r="AT430" i="1" s="1"/>
  <c r="BK222" i="1"/>
  <c r="BK430" i="1" s="1"/>
  <c r="AV222" i="1"/>
  <c r="AV430" i="1" s="1"/>
  <c r="BF222" i="1"/>
  <c r="BF430" i="1" s="1"/>
  <c r="BB222" i="1"/>
  <c r="BB430" i="1" s="1"/>
  <c r="BS222" i="1"/>
  <c r="BS430" i="1" s="1"/>
  <c r="BD222" i="1"/>
  <c r="BD430" i="1" s="1"/>
  <c r="BN222" i="1"/>
  <c r="BN430" i="1" s="1"/>
  <c r="BJ222" i="1"/>
  <c r="BJ430" i="1" s="1"/>
  <c r="CA222" i="1"/>
  <c r="CA430" i="1" s="1"/>
  <c r="BL222" i="1"/>
  <c r="BL430" i="1" s="1"/>
  <c r="BV222" i="1"/>
  <c r="BV430" i="1" s="1"/>
  <c r="BR222" i="1"/>
  <c r="BR430" i="1" s="1"/>
  <c r="O222" i="1"/>
  <c r="O430" i="1" s="1"/>
  <c r="CI222" i="1"/>
  <c r="CI430" i="1" s="1"/>
  <c r="BT222" i="1"/>
  <c r="BT430" i="1" s="1"/>
  <c r="CD222" i="1"/>
  <c r="CD430" i="1" s="1"/>
  <c r="BZ222" i="1"/>
  <c r="BZ430" i="1" s="1"/>
  <c r="AA222" i="1"/>
  <c r="AA430" i="1" s="1"/>
  <c r="CB222" i="1"/>
  <c r="CB430" i="1" s="1"/>
  <c r="EG216" i="1"/>
  <c r="EG424" i="1" s="1"/>
  <c r="EV216" i="1"/>
  <c r="EV424" i="1" s="1"/>
  <c r="DR216" i="1"/>
  <c r="DR424" i="1" s="1"/>
  <c r="EQ216" i="1"/>
  <c r="EQ424" i="1" s="1"/>
  <c r="DD216" i="1"/>
  <c r="DD424" i="1" s="1"/>
  <c r="DM216" i="1"/>
  <c r="DM424" i="1" s="1"/>
  <c r="CP216" i="1"/>
  <c r="CP424" i="1" s="1"/>
  <c r="FB216" i="1"/>
  <c r="FB424" i="1" s="1"/>
  <c r="DG216" i="1"/>
  <c r="DG424" i="1" s="1"/>
  <c r="CR216" i="1"/>
  <c r="CR424" i="1" s="1"/>
  <c r="FD216" i="1"/>
  <c r="FD424" i="1" s="1"/>
  <c r="DZ216" i="1"/>
  <c r="DZ424" i="1" s="1"/>
  <c r="CM216" i="1"/>
  <c r="CM424" i="1" s="1"/>
  <c r="EY216" i="1"/>
  <c r="EY424" i="1" s="1"/>
  <c r="DL216" i="1"/>
  <c r="DL424" i="1" s="1"/>
  <c r="DU216" i="1"/>
  <c r="DU424" i="1" s="1"/>
  <c r="CX216" i="1"/>
  <c r="CX424" i="1" s="1"/>
  <c r="DO216" i="1"/>
  <c r="DO424" i="1" s="1"/>
  <c r="CZ216" i="1"/>
  <c r="CZ424" i="1" s="1"/>
  <c r="EH216" i="1"/>
  <c r="EH424" i="1" s="1"/>
  <c r="CU216" i="1"/>
  <c r="CU424" i="1" s="1"/>
  <c r="DT216" i="1"/>
  <c r="DT424" i="1" s="1"/>
  <c r="EC216" i="1"/>
  <c r="EC424" i="1" s="1"/>
  <c r="DF216" i="1"/>
  <c r="DF424" i="1" s="1"/>
  <c r="DW216" i="1"/>
  <c r="DW424" i="1" s="1"/>
  <c r="DH216" i="1"/>
  <c r="DH424" i="1" s="1"/>
  <c r="EP216" i="1"/>
  <c r="EP424" i="1" s="1"/>
  <c r="DC216" i="1"/>
  <c r="DC424" i="1" s="1"/>
  <c r="EB216" i="1"/>
  <c r="EB424" i="1" s="1"/>
  <c r="EK216" i="1"/>
  <c r="EK424" i="1" s="1"/>
  <c r="DN216" i="1"/>
  <c r="DN424" i="1" s="1"/>
  <c r="EE216" i="1"/>
  <c r="EE424" i="1" s="1"/>
  <c r="DY216" i="1"/>
  <c r="DY424" i="1" s="1"/>
  <c r="EW216" i="1"/>
  <c r="EW424" i="1" s="1"/>
  <c r="FE216" i="1"/>
  <c r="FE424" i="1" s="1"/>
  <c r="DP216" i="1"/>
  <c r="DP424" i="1" s="1"/>
  <c r="EX216" i="1"/>
  <c r="EX424" i="1" s="1"/>
  <c r="DK216" i="1"/>
  <c r="DK424" i="1" s="1"/>
  <c r="EJ216" i="1"/>
  <c r="EJ424" i="1" s="1"/>
  <c r="ES216" i="1"/>
  <c r="ES424" i="1" s="1"/>
  <c r="DV216" i="1"/>
  <c r="DV424" i="1" s="1"/>
  <c r="EM216" i="1"/>
  <c r="EM424" i="1" s="1"/>
  <c r="DA216" i="1"/>
  <c r="DA424" i="1" s="1"/>
  <c r="DX216" i="1"/>
  <c r="DX424" i="1" s="1"/>
  <c r="CT216" i="1"/>
  <c r="CT424" i="1" s="1"/>
  <c r="FF216" i="1"/>
  <c r="FF424" i="1" s="1"/>
  <c r="DS216" i="1"/>
  <c r="DS424" i="1" s="1"/>
  <c r="ER216" i="1"/>
  <c r="ER424" i="1" s="1"/>
  <c r="CO216" i="1"/>
  <c r="CO424" i="1" s="1"/>
  <c r="FA216" i="1"/>
  <c r="FA424" i="1" s="1"/>
  <c r="ED216" i="1"/>
  <c r="ED424" i="1" s="1"/>
  <c r="EU216" i="1"/>
  <c r="EU424" i="1" s="1"/>
  <c r="DI216" i="1"/>
  <c r="DI424" i="1" s="1"/>
  <c r="EF216" i="1"/>
  <c r="EF424" i="1" s="1"/>
  <c r="DB216" i="1"/>
  <c r="DB424" i="1" s="1"/>
  <c r="EA216" i="1"/>
  <c r="EA424" i="1" s="1"/>
  <c r="CN216" i="1"/>
  <c r="CN424" i="1" s="1"/>
  <c r="EZ216" i="1"/>
  <c r="EZ424" i="1" s="1"/>
  <c r="CW216" i="1"/>
  <c r="CW424" i="1" s="1"/>
  <c r="EL216" i="1"/>
  <c r="EL424" i="1" s="1"/>
  <c r="CQ216" i="1"/>
  <c r="CQ424" i="1" s="1"/>
  <c r="BH382" i="1"/>
  <c r="BH590" i="1" s="1"/>
  <c r="O382" i="1"/>
  <c r="O590" i="1" s="1"/>
  <c r="AX382" i="1"/>
  <c r="AX590" i="1" s="1"/>
  <c r="EO319" i="1"/>
  <c r="EO527" i="1" s="1"/>
  <c r="DA319" i="1"/>
  <c r="DA527" i="1" s="1"/>
  <c r="DI319" i="1"/>
  <c r="DI527" i="1" s="1"/>
  <c r="DB319" i="1"/>
  <c r="DB527" i="1" s="1"/>
  <c r="EG319" i="1"/>
  <c r="EG527" i="1" s="1"/>
  <c r="EW319" i="1"/>
  <c r="EW527" i="1" s="1"/>
  <c r="EH319" i="1"/>
  <c r="EH527" i="1" s="1"/>
  <c r="DJ319" i="1"/>
  <c r="DJ527" i="1" s="1"/>
  <c r="EP319" i="1"/>
  <c r="EP527" i="1" s="1"/>
  <c r="AN275" i="1"/>
  <c r="AN483" i="1" s="1"/>
  <c r="X275" i="1"/>
  <c r="X483" i="1" s="1"/>
  <c r="AG275" i="1"/>
  <c r="AG483" i="1" s="1"/>
  <c r="AW275" i="1"/>
  <c r="AW483" i="1" s="1"/>
  <c r="BC275" i="1"/>
  <c r="BC483" i="1" s="1"/>
  <c r="BV275" i="1"/>
  <c r="BV483" i="1" s="1"/>
  <c r="BX275" i="1"/>
  <c r="BX483" i="1" s="1"/>
  <c r="BJ275" i="1"/>
  <c r="BJ483" i="1" s="1"/>
  <c r="CG275" i="1"/>
  <c r="CG483" i="1" s="1"/>
  <c r="M275" i="1"/>
  <c r="M483" i="1" s="1"/>
  <c r="U275" i="1"/>
  <c r="U483" i="1" s="1"/>
  <c r="AO275" i="1"/>
  <c r="AO483" i="1" s="1"/>
  <c r="BT275" i="1"/>
  <c r="BT483" i="1" s="1"/>
  <c r="Q275" i="1"/>
  <c r="Q483" i="1" s="1"/>
  <c r="BK275" i="1"/>
  <c r="BK483" i="1" s="1"/>
  <c r="CD275" i="1"/>
  <c r="CD483" i="1" s="1"/>
  <c r="L275" i="1"/>
  <c r="L483" i="1" s="1"/>
  <c r="CF275" i="1"/>
  <c r="CF483" i="1" s="1"/>
  <c r="BR275" i="1"/>
  <c r="BR483" i="1" s="1"/>
  <c r="BY275" i="1"/>
  <c r="BY483" i="1" s="1"/>
  <c r="CE275" i="1"/>
  <c r="CE483" i="1" s="1"/>
  <c r="K275" i="1"/>
  <c r="K483" i="1" s="1"/>
  <c r="AD275" i="1"/>
  <c r="AD483" i="1" s="1"/>
  <c r="CB275" i="1"/>
  <c r="CB483" i="1" s="1"/>
  <c r="CJ275" i="1"/>
  <c r="CJ483" i="1" s="1"/>
  <c r="BS275" i="1"/>
  <c r="BS483" i="1" s="1"/>
  <c r="T275" i="1"/>
  <c r="T483" i="1" s="1"/>
  <c r="CL275" i="1"/>
  <c r="CL483" i="1" s="1"/>
  <c r="W275" i="1"/>
  <c r="W483" i="1" s="1"/>
  <c r="BZ275" i="1"/>
  <c r="BZ483" i="1" s="1"/>
  <c r="BQ275" i="1"/>
  <c r="BQ483" i="1" s="1"/>
  <c r="BW275" i="1"/>
  <c r="BW483" i="1" s="1"/>
  <c r="CK275" i="1"/>
  <c r="CK483" i="1" s="1"/>
  <c r="R275" i="1"/>
  <c r="R483" i="1" s="1"/>
  <c r="CA275" i="1"/>
  <c r="CA483" i="1" s="1"/>
  <c r="AF275" i="1"/>
  <c r="AF483" i="1" s="1"/>
  <c r="AI275" i="1"/>
  <c r="AI483" i="1" s="1"/>
  <c r="N275" i="1"/>
  <c r="N483" i="1" s="1"/>
  <c r="CH275" i="1"/>
  <c r="CH483" i="1" s="1"/>
  <c r="BI275" i="1"/>
  <c r="BI483" i="1" s="1"/>
  <c r="BO275" i="1"/>
  <c r="BO483" i="1" s="1"/>
  <c r="CC275" i="1"/>
  <c r="CC483" i="1" s="1"/>
  <c r="AV275" i="1"/>
  <c r="AV483" i="1" s="1"/>
  <c r="BL275" i="1"/>
  <c r="BL483" i="1" s="1"/>
  <c r="O275" i="1"/>
  <c r="O483" i="1" s="1"/>
  <c r="CI275" i="1"/>
  <c r="CI483" i="1" s="1"/>
  <c r="AP275" i="1"/>
  <c r="AP483" i="1" s="1"/>
  <c r="AR275" i="1"/>
  <c r="AR483" i="1" s="1"/>
  <c r="Z275" i="1"/>
  <c r="Z483" i="1" s="1"/>
  <c r="AC275" i="1"/>
  <c r="AC483" i="1" s="1"/>
  <c r="BA275" i="1"/>
  <c r="BA483" i="1" s="1"/>
  <c r="BG275" i="1"/>
  <c r="BG483" i="1" s="1"/>
  <c r="BU275" i="1"/>
  <c r="BU483" i="1" s="1"/>
  <c r="AA275" i="1"/>
  <c r="AA483" i="1" s="1"/>
  <c r="AX275" i="1"/>
  <c r="AX483" i="1" s="1"/>
  <c r="AZ275" i="1"/>
  <c r="AZ483" i="1" s="1"/>
  <c r="AL275" i="1"/>
  <c r="AL483" i="1" s="1"/>
  <c r="AS275" i="1"/>
  <c r="AS483" i="1" s="1"/>
  <c r="AY275" i="1"/>
  <c r="AY483" i="1" s="1"/>
  <c r="BM275" i="1"/>
  <c r="BM483" i="1" s="1"/>
  <c r="AM275" i="1"/>
  <c r="AM483" i="1" s="1"/>
  <c r="BF275" i="1"/>
  <c r="BF483" i="1" s="1"/>
  <c r="BH275" i="1"/>
  <c r="BH483" i="1" s="1"/>
  <c r="AT275" i="1"/>
  <c r="AT483" i="1" s="1"/>
  <c r="CQ218" i="1"/>
  <c r="CQ426" i="1" s="1"/>
  <c r="CW218" i="1"/>
  <c r="CW426" i="1" s="1"/>
  <c r="DD218" i="1"/>
  <c r="DD426" i="1" s="1"/>
  <c r="DK218" i="1"/>
  <c r="DK426" i="1" s="1"/>
  <c r="DY218" i="1"/>
  <c r="DY426" i="1" s="1"/>
  <c r="EF218" i="1"/>
  <c r="EF426" i="1" s="1"/>
  <c r="EL218" i="1"/>
  <c r="EL426" i="1" s="1"/>
  <c r="DO218" i="1"/>
  <c r="DO426" i="1" s="1"/>
  <c r="EP218" i="1"/>
  <c r="EP426" i="1" s="1"/>
  <c r="FC218" i="1"/>
  <c r="FC426" i="1" s="1"/>
  <c r="FA218" i="1"/>
  <c r="FA426" i="1" s="1"/>
  <c r="CO218" i="1"/>
  <c r="CO426" i="1" s="1"/>
  <c r="CV218" i="1"/>
  <c r="CV426" i="1" s="1"/>
  <c r="DC218" i="1"/>
  <c r="DC426" i="1" s="1"/>
  <c r="DQ218" i="1"/>
  <c r="DQ426" i="1" s="1"/>
  <c r="DX218" i="1"/>
  <c r="DX426" i="1" s="1"/>
  <c r="ED218" i="1"/>
  <c r="ED426" i="1" s="1"/>
  <c r="EX218" i="1"/>
  <c r="EX426" i="1" s="1"/>
  <c r="ES218" i="1"/>
  <c r="ES426" i="1" s="1"/>
  <c r="EZ218" i="1"/>
  <c r="EZ426" i="1" s="1"/>
  <c r="CN218" i="1"/>
  <c r="CN426" i="1" s="1"/>
  <c r="CU218" i="1"/>
  <c r="CU426" i="1" s="1"/>
  <c r="DI218" i="1"/>
  <c r="DI426" i="1" s="1"/>
  <c r="DP218" i="1"/>
  <c r="DP426" i="1" s="1"/>
  <c r="DV218" i="1"/>
  <c r="DV426" i="1" s="1"/>
  <c r="CT218" i="1"/>
  <c r="CT426" i="1" s="1"/>
  <c r="EK218" i="1"/>
  <c r="EK426" i="1" s="1"/>
  <c r="ER218" i="1"/>
  <c r="ER426" i="1" s="1"/>
  <c r="EY218" i="1"/>
  <c r="EY426" i="1" s="1"/>
  <c r="CM218" i="1"/>
  <c r="CM426" i="1" s="1"/>
  <c r="DA218" i="1"/>
  <c r="DA426" i="1" s="1"/>
  <c r="DH218" i="1"/>
  <c r="DH426" i="1" s="1"/>
  <c r="DN218" i="1"/>
  <c r="DN426" i="1" s="1"/>
  <c r="DW218" i="1"/>
  <c r="DW426" i="1" s="1"/>
  <c r="DB218" i="1"/>
  <c r="DB426" i="1" s="1"/>
  <c r="EC218" i="1"/>
  <c r="EC426" i="1" s="1"/>
  <c r="EJ218" i="1"/>
  <c r="EJ426" i="1" s="1"/>
  <c r="EQ218" i="1"/>
  <c r="EQ426" i="1" s="1"/>
  <c r="FE218" i="1"/>
  <c r="FE426" i="1" s="1"/>
  <c r="CS218" i="1"/>
  <c r="CS426" i="1" s="1"/>
  <c r="CZ218" i="1"/>
  <c r="CZ426" i="1" s="1"/>
  <c r="DF218" i="1"/>
  <c r="DF426" i="1" s="1"/>
  <c r="DJ218" i="1"/>
  <c r="DJ426" i="1" s="1"/>
  <c r="DU218" i="1"/>
  <c r="DU426" i="1" s="1"/>
  <c r="EB218" i="1"/>
  <c r="EB426" i="1" s="1"/>
  <c r="EI218" i="1"/>
  <c r="EI426" i="1" s="1"/>
  <c r="EW218" i="1"/>
  <c r="EW426" i="1" s="1"/>
  <c r="FD218" i="1"/>
  <c r="FD426" i="1" s="1"/>
  <c r="CR218" i="1"/>
  <c r="CR426" i="1" s="1"/>
  <c r="CX218" i="1"/>
  <c r="CX426" i="1" s="1"/>
  <c r="DR218" i="1"/>
  <c r="DR426" i="1" s="1"/>
  <c r="EM218" i="1"/>
  <c r="EM426" i="1" s="1"/>
  <c r="EU218" i="1"/>
  <c r="EU426" i="1" s="1"/>
  <c r="DM218" i="1"/>
  <c r="DM426" i="1" s="1"/>
  <c r="DT218" i="1"/>
  <c r="DT426" i="1" s="1"/>
  <c r="EA218" i="1"/>
  <c r="EA426" i="1" s="1"/>
  <c r="EO218" i="1"/>
  <c r="EO426" i="1" s="1"/>
  <c r="EV218" i="1"/>
  <c r="EV426" i="1" s="1"/>
  <c r="FB218" i="1"/>
  <c r="FB426" i="1" s="1"/>
  <c r="CP218" i="1"/>
  <c r="CP426" i="1" s="1"/>
  <c r="DZ218" i="1"/>
  <c r="DZ426" i="1" s="1"/>
  <c r="DS412" i="1"/>
  <c r="DS620" i="1" s="1"/>
  <c r="DJ412" i="1"/>
  <c r="DJ620" i="1" s="1"/>
  <c r="BD406" i="1"/>
  <c r="BD614" i="1" s="1"/>
  <c r="EG405" i="1"/>
  <c r="EG613" i="1" s="1"/>
  <c r="EG412" i="1"/>
  <c r="EG620" i="1" s="1"/>
  <c r="CA406" i="1"/>
  <c r="CA614" i="1" s="1"/>
  <c r="FD405" i="1"/>
  <c r="FD613" i="1" s="1"/>
  <c r="CR405" i="1"/>
  <c r="CR613" i="1" s="1"/>
  <c r="EU413" i="1"/>
  <c r="EU621" i="1" s="1"/>
  <c r="DH412" i="1"/>
  <c r="DH620" i="1" s="1"/>
  <c r="BB406" i="1"/>
  <c r="BB614" i="1" s="1"/>
  <c r="EE405" i="1"/>
  <c r="EE613" i="1" s="1"/>
  <c r="BF391" i="1"/>
  <c r="BF599" i="1" s="1"/>
  <c r="ED363" i="1"/>
  <c r="ED571" i="1" s="1"/>
  <c r="BO394" i="1"/>
  <c r="BO602" i="1" s="1"/>
  <c r="DJ363" i="1"/>
  <c r="DJ571" i="1" s="1"/>
  <c r="ES347" i="1"/>
  <c r="ES555" i="1" s="1"/>
  <c r="AA345" i="1"/>
  <c r="AA553" i="1" s="1"/>
  <c r="AF348" i="1"/>
  <c r="AF556" i="1" s="1"/>
  <c r="Z348" i="1"/>
  <c r="Z556" i="1" s="1"/>
  <c r="EM340" i="1"/>
  <c r="EM548" i="1" s="1"/>
  <c r="CZ360" i="1"/>
  <c r="CZ568" i="1" s="1"/>
  <c r="CM340" i="1"/>
  <c r="CM548" i="1" s="1"/>
  <c r="DH347" i="1"/>
  <c r="DH555" i="1" s="1"/>
  <c r="CV347" i="1"/>
  <c r="CV555" i="1" s="1"/>
  <c r="ER296" i="1"/>
  <c r="ER504" i="1" s="1"/>
  <c r="DK296" i="1"/>
  <c r="DK504" i="1" s="1"/>
  <c r="FF296" i="1"/>
  <c r="FF504" i="1" s="1"/>
  <c r="CT296" i="1"/>
  <c r="CT504" i="1" s="1"/>
  <c r="DQ296" i="1"/>
  <c r="DQ504" i="1" s="1"/>
  <c r="AS268" i="1"/>
  <c r="AS476" i="1" s="1"/>
  <c r="ER243" i="1"/>
  <c r="ER451" i="1" s="1"/>
  <c r="EY265" i="1"/>
  <c r="EY473" i="1" s="1"/>
  <c r="CP273" i="1"/>
  <c r="CP481" i="1" s="1"/>
  <c r="DC265" i="1"/>
  <c r="DC473" i="1" s="1"/>
  <c r="BK259" i="1"/>
  <c r="BK467" i="1" s="1"/>
  <c r="CI259" i="1"/>
  <c r="CI467" i="1" s="1"/>
  <c r="T259" i="1"/>
  <c r="T467" i="1" s="1"/>
  <c r="BX259" i="1"/>
  <c r="BX467" i="1" s="1"/>
  <c r="AL259" i="1"/>
  <c r="AL467" i="1" s="1"/>
  <c r="CL259" i="1"/>
  <c r="CL467" i="1" s="1"/>
  <c r="L259" i="1"/>
  <c r="L467" i="1" s="1"/>
  <c r="CF259" i="1"/>
  <c r="CF467" i="1" s="1"/>
  <c r="AT259" i="1"/>
  <c r="AT467" i="1" s="1"/>
  <c r="W259" i="1"/>
  <c r="W467" i="1" s="1"/>
  <c r="BB259" i="1"/>
  <c r="BB467" i="1" s="1"/>
  <c r="AI259" i="1"/>
  <c r="AI467" i="1" s="1"/>
  <c r="BJ259" i="1"/>
  <c r="BJ467" i="1" s="1"/>
  <c r="AR259" i="1"/>
  <c r="AR467" i="1" s="1"/>
  <c r="BR259" i="1"/>
  <c r="BR467" i="1" s="1"/>
  <c r="AZ259" i="1"/>
  <c r="AZ467" i="1" s="1"/>
  <c r="BZ259" i="1"/>
  <c r="BZ467" i="1" s="1"/>
  <c r="BH259" i="1"/>
  <c r="BH467" i="1" s="1"/>
  <c r="N259" i="1"/>
  <c r="N467" i="1" s="1"/>
  <c r="CH259" i="1"/>
  <c r="CH467" i="1" s="1"/>
  <c r="AZ237" i="1"/>
  <c r="AZ445" i="1" s="1"/>
  <c r="DY243" i="1"/>
  <c r="DY451" i="1" s="1"/>
  <c r="AN214" i="1"/>
  <c r="AN422" i="1" s="1"/>
  <c r="CV248" i="1"/>
  <c r="CV456" i="1" s="1"/>
  <c r="DH248" i="1"/>
  <c r="DH456" i="1" s="1"/>
  <c r="DO248" i="1"/>
  <c r="DO456" i="1" s="1"/>
  <c r="DV248" i="1"/>
  <c r="DV456" i="1" s="1"/>
  <c r="EC248" i="1"/>
  <c r="EC456" i="1" s="1"/>
  <c r="EO248" i="1"/>
  <c r="EO456" i="1" s="1"/>
  <c r="EI248" i="1"/>
  <c r="EI456" i="1" s="1"/>
  <c r="DL248" i="1"/>
  <c r="DL456" i="1" s="1"/>
  <c r="DS248" i="1"/>
  <c r="DS456" i="1" s="1"/>
  <c r="CT248" i="1"/>
  <c r="CT456" i="1" s="1"/>
  <c r="CZ248" i="1"/>
  <c r="CZ456" i="1" s="1"/>
  <c r="DG248" i="1"/>
  <c r="DG456" i="1" s="1"/>
  <c r="DN248" i="1"/>
  <c r="DN456" i="1" s="1"/>
  <c r="DU248" i="1"/>
  <c r="DU456" i="1" s="1"/>
  <c r="EG248" i="1"/>
  <c r="EG456" i="1" s="1"/>
  <c r="ER248" i="1"/>
  <c r="ER456" i="1" s="1"/>
  <c r="EY248" i="1"/>
  <c r="EY456" i="1" s="1"/>
  <c r="DB248" i="1"/>
  <c r="DB456" i="1" s="1"/>
  <c r="FD248" i="1"/>
  <c r="FD456" i="1" s="1"/>
  <c r="CR248" i="1"/>
  <c r="CR456" i="1" s="1"/>
  <c r="CY248" i="1"/>
  <c r="CY456" i="1" s="1"/>
  <c r="DF248" i="1"/>
  <c r="DF456" i="1" s="1"/>
  <c r="DM248" i="1"/>
  <c r="DM456" i="1" s="1"/>
  <c r="DY248" i="1"/>
  <c r="DY456" i="1" s="1"/>
  <c r="DK248" i="1"/>
  <c r="DK456" i="1" s="1"/>
  <c r="DJ248" i="1"/>
  <c r="DJ456" i="1" s="1"/>
  <c r="FF248" i="1"/>
  <c r="FF456" i="1" s="1"/>
  <c r="EV248" i="1"/>
  <c r="EV456" i="1" s="1"/>
  <c r="FC248" i="1"/>
  <c r="FC456" i="1" s="1"/>
  <c r="CQ248" i="1"/>
  <c r="CQ456" i="1" s="1"/>
  <c r="CX248" i="1"/>
  <c r="CX456" i="1" s="1"/>
  <c r="DE248" i="1"/>
  <c r="DE456" i="1" s="1"/>
  <c r="DQ248" i="1"/>
  <c r="DQ456" i="1" s="1"/>
  <c r="EQ248" i="1"/>
  <c r="EQ456" i="1" s="1"/>
  <c r="DR248" i="1"/>
  <c r="DR456" i="1" s="1"/>
  <c r="CU248" i="1"/>
  <c r="CU456" i="1" s="1"/>
  <c r="CN248" i="1"/>
  <c r="CN456" i="1" s="1"/>
  <c r="EN248" i="1"/>
  <c r="EN456" i="1" s="1"/>
  <c r="EU248" i="1"/>
  <c r="EU456" i="1" s="1"/>
  <c r="FB248" i="1"/>
  <c r="FB456" i="1" s="1"/>
  <c r="CP248" i="1"/>
  <c r="CP456" i="1" s="1"/>
  <c r="CW248" i="1"/>
  <c r="CW456" i="1" s="1"/>
  <c r="DI248" i="1"/>
  <c r="DI456" i="1" s="1"/>
  <c r="DZ248" i="1"/>
  <c r="DZ456" i="1" s="1"/>
  <c r="DT248" i="1"/>
  <c r="DT456" i="1" s="1"/>
  <c r="EF248" i="1"/>
  <c r="EF456" i="1" s="1"/>
  <c r="EM248" i="1"/>
  <c r="EM456" i="1" s="1"/>
  <c r="ET248" i="1"/>
  <c r="ET456" i="1" s="1"/>
  <c r="FA248" i="1"/>
  <c r="FA456" i="1" s="1"/>
  <c r="CO248" i="1"/>
  <c r="CO456" i="1" s="1"/>
  <c r="DA248" i="1"/>
  <c r="DA456" i="1" s="1"/>
  <c r="DD248" i="1"/>
  <c r="DD456" i="1" s="1"/>
  <c r="EH248" i="1"/>
  <c r="EH456" i="1" s="1"/>
  <c r="DX248" i="1"/>
  <c r="DX456" i="1" s="1"/>
  <c r="EE248" i="1"/>
  <c r="EE456" i="1" s="1"/>
  <c r="EL248" i="1"/>
  <c r="EL456" i="1" s="1"/>
  <c r="ES248" i="1"/>
  <c r="ES456" i="1" s="1"/>
  <c r="FE248" i="1"/>
  <c r="FE456" i="1" s="1"/>
  <c r="CS248" i="1"/>
  <c r="CS456" i="1" s="1"/>
  <c r="EJ248" i="1"/>
  <c r="EJ456" i="1" s="1"/>
  <c r="EP248" i="1"/>
  <c r="EP456" i="1" s="1"/>
  <c r="CI276" i="1"/>
  <c r="CI484" i="1" s="1"/>
  <c r="BD276" i="1"/>
  <c r="BD484" i="1" s="1"/>
  <c r="AL276" i="1"/>
  <c r="AL484" i="1" s="1"/>
  <c r="BE276" i="1"/>
  <c r="BE484" i="1" s="1"/>
  <c r="T276" i="1"/>
  <c r="T484" i="1" s="1"/>
  <c r="CL276" i="1"/>
  <c r="CL484" i="1" s="1"/>
  <c r="BG276" i="1"/>
  <c r="BG484" i="1" s="1"/>
  <c r="BX276" i="1"/>
  <c r="BX484" i="1" s="1"/>
  <c r="BA276" i="1"/>
  <c r="BA484" i="1" s="1"/>
  <c r="CA276" i="1"/>
  <c r="CA484" i="1" s="1"/>
  <c r="AV276" i="1"/>
  <c r="AV484" i="1" s="1"/>
  <c r="AT276" i="1"/>
  <c r="AT484" i="1" s="1"/>
  <c r="BM276" i="1"/>
  <c r="BM484" i="1" s="1"/>
  <c r="AF276" i="1"/>
  <c r="AF484" i="1" s="1"/>
  <c r="BO276" i="1"/>
  <c r="BO484" i="1" s="1"/>
  <c r="L276" i="1"/>
  <c r="L484" i="1" s="1"/>
  <c r="CF276" i="1"/>
  <c r="CF484" i="1" s="1"/>
  <c r="BI276" i="1"/>
  <c r="BI484" i="1" s="1"/>
  <c r="AN276" i="1"/>
  <c r="AN484" i="1" s="1"/>
  <c r="BB276" i="1"/>
  <c r="BB484" i="1" s="1"/>
  <c r="BU276" i="1"/>
  <c r="BU484" i="1" s="1"/>
  <c r="AP276" i="1"/>
  <c r="AP484" i="1" s="1"/>
  <c r="BW276" i="1"/>
  <c r="BW484" i="1" s="1"/>
  <c r="W276" i="1"/>
  <c r="W484" i="1" s="1"/>
  <c r="BQ276" i="1"/>
  <c r="BQ484" i="1" s="1"/>
  <c r="AA276" i="1"/>
  <c r="AA484" i="1" s="1"/>
  <c r="AC276" i="1"/>
  <c r="AC484" i="1" s="1"/>
  <c r="BJ276" i="1"/>
  <c r="BJ484" i="1" s="1"/>
  <c r="CC276" i="1"/>
  <c r="CC484" i="1" s="1"/>
  <c r="AX276" i="1"/>
  <c r="AX484" i="1" s="1"/>
  <c r="K276" i="1"/>
  <c r="K484" i="1" s="1"/>
  <c r="CE276" i="1"/>
  <c r="CE484" i="1" s="1"/>
  <c r="AI276" i="1"/>
  <c r="AI484" i="1" s="1"/>
  <c r="BY276" i="1"/>
  <c r="BY484" i="1" s="1"/>
  <c r="CJ276" i="1"/>
  <c r="CJ484" i="1" s="1"/>
  <c r="Q276" i="1"/>
  <c r="Q484" i="1" s="1"/>
  <c r="BS276" i="1"/>
  <c r="BS484" i="1" s="1"/>
  <c r="BR276" i="1"/>
  <c r="BR484" i="1" s="1"/>
  <c r="R276" i="1"/>
  <c r="R484" i="1" s="1"/>
  <c r="CK276" i="1"/>
  <c r="CK484" i="1" s="1"/>
  <c r="BF276" i="1"/>
  <c r="BF484" i="1" s="1"/>
  <c r="U276" i="1"/>
  <c r="U484" i="1" s="1"/>
  <c r="AR276" i="1"/>
  <c r="AR484" i="1" s="1"/>
  <c r="M276" i="1"/>
  <c r="M484" i="1" s="1"/>
  <c r="CG276" i="1"/>
  <c r="CG484" i="1" s="1"/>
  <c r="CB276" i="1"/>
  <c r="CB484" i="1" s="1"/>
  <c r="BK276" i="1"/>
  <c r="BK484" i="1" s="1"/>
  <c r="BZ276" i="1"/>
  <c r="BZ484" i="1" s="1"/>
  <c r="AD276" i="1"/>
  <c r="AD484" i="1" s="1"/>
  <c r="BN276" i="1"/>
  <c r="BN484" i="1" s="1"/>
  <c r="AG276" i="1"/>
  <c r="AG484" i="1" s="1"/>
  <c r="AZ276" i="1"/>
  <c r="AZ484" i="1" s="1"/>
  <c r="X276" i="1"/>
  <c r="X484" i="1" s="1"/>
  <c r="BT276" i="1"/>
  <c r="BT484" i="1" s="1"/>
  <c r="N276" i="1"/>
  <c r="N484" i="1" s="1"/>
  <c r="CH276" i="1"/>
  <c r="CH484" i="1" s="1"/>
  <c r="AO276" i="1"/>
  <c r="AO484" i="1" s="1"/>
  <c r="BV276" i="1"/>
  <c r="BV484" i="1" s="1"/>
  <c r="AQ276" i="1"/>
  <c r="AQ484" i="1" s="1"/>
  <c r="BH276" i="1"/>
  <c r="BH484" i="1" s="1"/>
  <c r="AJ276" i="1"/>
  <c r="AJ484" i="1" s="1"/>
  <c r="DQ216" i="1"/>
  <c r="DQ424" i="1" s="1"/>
  <c r="DV363" i="1"/>
  <c r="DV571" i="1" s="1"/>
  <c r="DB363" i="1"/>
  <c r="DB571" i="1" s="1"/>
  <c r="EQ347" i="1"/>
  <c r="EQ555" i="1" s="1"/>
  <c r="DK360" i="1"/>
  <c r="DK568" i="1" s="1"/>
  <c r="DP347" i="1"/>
  <c r="DP555" i="1" s="1"/>
  <c r="DD347" i="1"/>
  <c r="DD555" i="1" s="1"/>
  <c r="EA347" i="1"/>
  <c r="EA555" i="1" s="1"/>
  <c r="EJ296" i="1"/>
  <c r="EJ504" i="1" s="1"/>
  <c r="DC296" i="1"/>
  <c r="DC504" i="1" s="1"/>
  <c r="EX296" i="1"/>
  <c r="EX504" i="1" s="1"/>
  <c r="DI296" i="1"/>
  <c r="DI504" i="1" s="1"/>
  <c r="CT273" i="1"/>
  <c r="CT481" i="1" s="1"/>
  <c r="EG265" i="1"/>
  <c r="EG473" i="1" s="1"/>
  <c r="FB273" i="1"/>
  <c r="FB481" i="1" s="1"/>
  <c r="AT344" i="1"/>
  <c r="AT552" i="1" s="1"/>
  <c r="BK344" i="1"/>
  <c r="BK552" i="1" s="1"/>
  <c r="BY344" i="1"/>
  <c r="BY552" i="1" s="1"/>
  <c r="W344" i="1"/>
  <c r="W552" i="1" s="1"/>
  <c r="AQ344" i="1"/>
  <c r="AQ552" i="1" s="1"/>
  <c r="BL344" i="1"/>
  <c r="BL552" i="1" s="1"/>
  <c r="BF344" i="1"/>
  <c r="BF552" i="1" s="1"/>
  <c r="AF344" i="1"/>
  <c r="AF552" i="1" s="1"/>
  <c r="BC344" i="1"/>
  <c r="BC552" i="1" s="1"/>
  <c r="BQ344" i="1"/>
  <c r="BQ552" i="1" s="1"/>
  <c r="CF344" i="1"/>
  <c r="CF552" i="1" s="1"/>
  <c r="L344" i="1"/>
  <c r="L552" i="1" s="1"/>
  <c r="AG344" i="1"/>
  <c r="AG552" i="1" s="1"/>
  <c r="BD344" i="1"/>
  <c r="BD552" i="1" s="1"/>
  <c r="CD344" i="1"/>
  <c r="CD552" i="1" s="1"/>
  <c r="AL344" i="1"/>
  <c r="AL552" i="1" s="1"/>
  <c r="CH344" i="1"/>
  <c r="CH552" i="1" s="1"/>
  <c r="AU344" i="1"/>
  <c r="AU552" i="1" s="1"/>
  <c r="BI344" i="1"/>
  <c r="BI552" i="1" s="1"/>
  <c r="BX344" i="1"/>
  <c r="BX552" i="1" s="1"/>
  <c r="U344" i="1"/>
  <c r="U552" i="1" s="1"/>
  <c r="AV344" i="1"/>
  <c r="AV552" i="1" s="1"/>
  <c r="BJ344" i="1"/>
  <c r="BJ552" i="1" s="1"/>
  <c r="CL344" i="1"/>
  <c r="CL552" i="1" s="1"/>
  <c r="BM344" i="1"/>
  <c r="BM552" i="1" s="1"/>
  <c r="AM344" i="1"/>
  <c r="AM552" i="1" s="1"/>
  <c r="BA344" i="1"/>
  <c r="BA552" i="1" s="1"/>
  <c r="BP344" i="1"/>
  <c r="BP552" i="1" s="1"/>
  <c r="CE344" i="1"/>
  <c r="CE552" i="1" s="1"/>
  <c r="K344" i="1"/>
  <c r="K552" i="1" s="1"/>
  <c r="AN344" i="1"/>
  <c r="AN552" i="1" s="1"/>
  <c r="AO344" i="1"/>
  <c r="AO552" i="1" s="1"/>
  <c r="BR344" i="1"/>
  <c r="BR552" i="1" s="1"/>
  <c r="AP344" i="1"/>
  <c r="AP552" i="1" s="1"/>
  <c r="AA344" i="1"/>
  <c r="AA552" i="1" s="1"/>
  <c r="AS344" i="1"/>
  <c r="AS552" i="1" s="1"/>
  <c r="BH344" i="1"/>
  <c r="BH552" i="1" s="1"/>
  <c r="CI344" i="1"/>
  <c r="CI552" i="1" s="1"/>
  <c r="O344" i="1"/>
  <c r="O552" i="1" s="1"/>
  <c r="AJ344" i="1"/>
  <c r="AJ552" i="1" s="1"/>
  <c r="AZ344" i="1"/>
  <c r="AZ552" i="1" s="1"/>
  <c r="BO344" i="1"/>
  <c r="BO552" i="1" s="1"/>
  <c r="CJ344" i="1"/>
  <c r="CJ552" i="1" s="1"/>
  <c r="Q344" i="1"/>
  <c r="Q552" i="1" s="1"/>
  <c r="BV344" i="1"/>
  <c r="BV552" i="1" s="1"/>
  <c r="AX344" i="1"/>
  <c r="AX552" i="1" s="1"/>
  <c r="T344" i="1"/>
  <c r="T552" i="1" s="1"/>
  <c r="CK344" i="1"/>
  <c r="CK552" i="1" s="1"/>
  <c r="CA344" i="1"/>
  <c r="CA552" i="1" s="1"/>
  <c r="X344" i="1"/>
  <c r="X552" i="1" s="1"/>
  <c r="AR344" i="1"/>
  <c r="AR552" i="1" s="1"/>
  <c r="BG344" i="1"/>
  <c r="BG552" i="1" s="1"/>
  <c r="CB344" i="1"/>
  <c r="CB552" i="1" s="1"/>
  <c r="BZ344" i="1"/>
  <c r="BZ552" i="1" s="1"/>
  <c r="BB344" i="1"/>
  <c r="BB552" i="1" s="1"/>
  <c r="Z344" i="1"/>
  <c r="Z552" i="1" s="1"/>
  <c r="EQ256" i="1"/>
  <c r="EQ464" i="1" s="1"/>
  <c r="CZ256" i="1"/>
  <c r="CZ464" i="1" s="1"/>
  <c r="FE256" i="1"/>
  <c r="FE464" i="1" s="1"/>
  <c r="EZ256" i="1"/>
  <c r="EZ464" i="1" s="1"/>
  <c r="CP256" i="1"/>
  <c r="CP464" i="1" s="1"/>
  <c r="DX256" i="1"/>
  <c r="DX464" i="1" s="1"/>
  <c r="DJ256" i="1"/>
  <c r="DJ464" i="1" s="1"/>
  <c r="CW256" i="1"/>
  <c r="CW464" i="1" s="1"/>
  <c r="CQ256" i="1"/>
  <c r="CQ464" i="1" s="1"/>
  <c r="FC256" i="1"/>
  <c r="FC464" i="1" s="1"/>
  <c r="DI256" i="1"/>
  <c r="DI464" i="1" s="1"/>
  <c r="CV256" i="1"/>
  <c r="CV464" i="1" s="1"/>
  <c r="CX256" i="1"/>
  <c r="CX464" i="1" s="1"/>
  <c r="DF256" i="1"/>
  <c r="DF464" i="1" s="1"/>
  <c r="EN256" i="1"/>
  <c r="EN464" i="1" s="1"/>
  <c r="CU256" i="1"/>
  <c r="CU464" i="1" s="1"/>
  <c r="DR256" i="1"/>
  <c r="DR464" i="1" s="1"/>
  <c r="DE256" i="1"/>
  <c r="DE464" i="1" s="1"/>
  <c r="CY256" i="1"/>
  <c r="CY464" i="1" s="1"/>
  <c r="DQ256" i="1"/>
  <c r="DQ464" i="1" s="1"/>
  <c r="EV256" i="1"/>
  <c r="EV464" i="1" s="1"/>
  <c r="DL256" i="1"/>
  <c r="DL464" i="1" s="1"/>
  <c r="DN256" i="1"/>
  <c r="DN464" i="1" s="1"/>
  <c r="DV256" i="1"/>
  <c r="DV464" i="1" s="1"/>
  <c r="FD256" i="1"/>
  <c r="FD464" i="1" s="1"/>
  <c r="DK256" i="1"/>
  <c r="DK464" i="1" s="1"/>
  <c r="DZ256" i="1"/>
  <c r="DZ464" i="1" s="1"/>
  <c r="DM256" i="1"/>
  <c r="DM464" i="1" s="1"/>
  <c r="DG256" i="1"/>
  <c r="DG464" i="1" s="1"/>
  <c r="DY256" i="1"/>
  <c r="DY464" i="1" s="1"/>
  <c r="EB256" i="1"/>
  <c r="EB464" i="1" s="1"/>
  <c r="ED256" i="1"/>
  <c r="ED464" i="1" s="1"/>
  <c r="EL256" i="1"/>
  <c r="EL464" i="1" s="1"/>
  <c r="EA256" i="1"/>
  <c r="EA464" i="1" s="1"/>
  <c r="EH256" i="1"/>
  <c r="EH464" i="1" s="1"/>
  <c r="DU256" i="1"/>
  <c r="DU464" i="1" s="1"/>
  <c r="DO256" i="1"/>
  <c r="DO464" i="1" s="1"/>
  <c r="EG256" i="1"/>
  <c r="EG464" i="1" s="1"/>
  <c r="CM256" i="1"/>
  <c r="CM464" i="1" s="1"/>
  <c r="ER256" i="1"/>
  <c r="ER464" i="1" s="1"/>
  <c r="ET256" i="1"/>
  <c r="ET464" i="1" s="1"/>
  <c r="CN256" i="1"/>
  <c r="CN464" i="1" s="1"/>
  <c r="FB256" i="1"/>
  <c r="FB464" i="1" s="1"/>
  <c r="EP256" i="1"/>
  <c r="EP464" i="1" s="1"/>
  <c r="EC256" i="1"/>
  <c r="EC464" i="1" s="1"/>
  <c r="DW256" i="1"/>
  <c r="DW464" i="1" s="1"/>
  <c r="EO256" i="1"/>
  <c r="EO464" i="1" s="1"/>
  <c r="EY256" i="1"/>
  <c r="EY464" i="1" s="1"/>
  <c r="DD256" i="1"/>
  <c r="DD464" i="1" s="1"/>
  <c r="EX256" i="1"/>
  <c r="EX464" i="1" s="1"/>
  <c r="EK256" i="1"/>
  <c r="EK464" i="1" s="1"/>
  <c r="EE256" i="1"/>
  <c r="EE464" i="1" s="1"/>
  <c r="EW256" i="1"/>
  <c r="EW464" i="1" s="1"/>
  <c r="DT256" i="1"/>
  <c r="DT464" i="1" s="1"/>
  <c r="CR256" i="1"/>
  <c r="CR464" i="1" s="1"/>
  <c r="CT256" i="1"/>
  <c r="CT464" i="1" s="1"/>
  <c r="FF256" i="1"/>
  <c r="FF464" i="1" s="1"/>
  <c r="ES256" i="1"/>
  <c r="ES464" i="1" s="1"/>
  <c r="EM256" i="1"/>
  <c r="EM464" i="1" s="1"/>
  <c r="CS256" i="1"/>
  <c r="CS464" i="1" s="1"/>
  <c r="EH241" i="1"/>
  <c r="EH449" i="1" s="1"/>
  <c r="DC241" i="1"/>
  <c r="DC449" i="1" s="1"/>
  <c r="EQ241" i="1"/>
  <c r="EQ449" i="1" s="1"/>
  <c r="CY241" i="1"/>
  <c r="CY449" i="1" s="1"/>
  <c r="DN241" i="1"/>
  <c r="DN449" i="1" s="1"/>
  <c r="EC241" i="1"/>
  <c r="EC449" i="1" s="1"/>
  <c r="ER241" i="1"/>
  <c r="ER449" i="1" s="1"/>
  <c r="DA241" i="1"/>
  <c r="DA449" i="1" s="1"/>
  <c r="DP241" i="1"/>
  <c r="DP449" i="1" s="1"/>
  <c r="DS241" i="1"/>
  <c r="DS449" i="1" s="1"/>
  <c r="CT241" i="1"/>
  <c r="CT449" i="1" s="1"/>
  <c r="EI241" i="1"/>
  <c r="EI449" i="1" s="1"/>
  <c r="FC241" i="1"/>
  <c r="FC449" i="1" s="1"/>
  <c r="CQ241" i="1"/>
  <c r="CQ449" i="1" s="1"/>
  <c r="DF241" i="1"/>
  <c r="DF449" i="1" s="1"/>
  <c r="DU241" i="1"/>
  <c r="DU449" i="1" s="1"/>
  <c r="EJ241" i="1"/>
  <c r="EJ449" i="1" s="1"/>
  <c r="FE241" i="1"/>
  <c r="FE449" i="1" s="1"/>
  <c r="CS241" i="1"/>
  <c r="CS449" i="1" s="1"/>
  <c r="DH241" i="1"/>
  <c r="DH449" i="1" s="1"/>
  <c r="EY241" i="1"/>
  <c r="EY449" i="1" s="1"/>
  <c r="DZ241" i="1"/>
  <c r="DZ449" i="1" s="1"/>
  <c r="EU241" i="1"/>
  <c r="EU449" i="1" s="1"/>
  <c r="CX241" i="1"/>
  <c r="CX449" i="1" s="1"/>
  <c r="DM241" i="1"/>
  <c r="DM449" i="1" s="1"/>
  <c r="EB241" i="1"/>
  <c r="EB449" i="1" s="1"/>
  <c r="EW241" i="1"/>
  <c r="EW449" i="1" s="1"/>
  <c r="CZ241" i="1"/>
  <c r="CZ449" i="1" s="1"/>
  <c r="FF241" i="1"/>
  <c r="FF449" i="1" s="1"/>
  <c r="DJ241" i="1"/>
  <c r="DJ449" i="1" s="1"/>
  <c r="DR241" i="1"/>
  <c r="DR449" i="1" s="1"/>
  <c r="EM241" i="1"/>
  <c r="EM449" i="1" s="1"/>
  <c r="FB241" i="1"/>
  <c r="FB449" i="1" s="1"/>
  <c r="CP241" i="1"/>
  <c r="CP449" i="1" s="1"/>
  <c r="DE241" i="1"/>
  <c r="DE449" i="1" s="1"/>
  <c r="DT241" i="1"/>
  <c r="DT449" i="1" s="1"/>
  <c r="EO241" i="1"/>
  <c r="EO449" i="1" s="1"/>
  <c r="FD241" i="1"/>
  <c r="FD449" i="1" s="1"/>
  <c r="CR241" i="1"/>
  <c r="CR449" i="1" s="1"/>
  <c r="DB241" i="1"/>
  <c r="DB449" i="1" s="1"/>
  <c r="EP241" i="1"/>
  <c r="EP449" i="1" s="1"/>
  <c r="EE241" i="1"/>
  <c r="EE449" i="1" s="1"/>
  <c r="ET241" i="1"/>
  <c r="ET449" i="1" s="1"/>
  <c r="CW241" i="1"/>
  <c r="CW449" i="1" s="1"/>
  <c r="DL241" i="1"/>
  <c r="DL449" i="1" s="1"/>
  <c r="EG241" i="1"/>
  <c r="EG449" i="1" s="1"/>
  <c r="EV241" i="1"/>
  <c r="EV449" i="1" s="1"/>
  <c r="CU241" i="1"/>
  <c r="CU449" i="1" s="1"/>
  <c r="DW241" i="1"/>
  <c r="DW449" i="1" s="1"/>
  <c r="EL241" i="1"/>
  <c r="EL449" i="1" s="1"/>
  <c r="FA241" i="1"/>
  <c r="FA449" i="1" s="1"/>
  <c r="CO241" i="1"/>
  <c r="CO449" i="1" s="1"/>
  <c r="DD241" i="1"/>
  <c r="DD449" i="1" s="1"/>
  <c r="DY241" i="1"/>
  <c r="DY449" i="1" s="1"/>
  <c r="EN241" i="1"/>
  <c r="EN449" i="1" s="1"/>
  <c r="DO241" i="1"/>
  <c r="DO449" i="1" s="1"/>
  <c r="ED241" i="1"/>
  <c r="ED449" i="1" s="1"/>
  <c r="ES241" i="1"/>
  <c r="ES449" i="1" s="1"/>
  <c r="CV241" i="1"/>
  <c r="CV449" i="1" s="1"/>
  <c r="DQ241" i="1"/>
  <c r="DQ449" i="1" s="1"/>
  <c r="EF241" i="1"/>
  <c r="EF449" i="1" s="1"/>
  <c r="AX391" i="1"/>
  <c r="AX599" i="1" s="1"/>
  <c r="FD412" i="1"/>
  <c r="FD620" i="1" s="1"/>
  <c r="CR412" i="1"/>
  <c r="CR620" i="1" s="1"/>
  <c r="DO405" i="1"/>
  <c r="DO613" i="1" s="1"/>
  <c r="AP391" i="1"/>
  <c r="AP599" i="1" s="1"/>
  <c r="DN363" i="1"/>
  <c r="DN571" i="1" s="1"/>
  <c r="AW394" i="1"/>
  <c r="AW602" i="1" s="1"/>
  <c r="FF363" i="1"/>
  <c r="FF571" i="1" s="1"/>
  <c r="CT363" i="1"/>
  <c r="CT571" i="1" s="1"/>
  <c r="AP355" i="1"/>
  <c r="AP563" i="1" s="1"/>
  <c r="EC347" i="1"/>
  <c r="EC555" i="1" s="1"/>
  <c r="CI345" i="1"/>
  <c r="CI553" i="1" s="1"/>
  <c r="ET347" i="1"/>
  <c r="ET555" i="1" s="1"/>
  <c r="DV347" i="1"/>
  <c r="DV555" i="1" s="1"/>
  <c r="FB340" i="1"/>
  <c r="FB548" i="1" s="1"/>
  <c r="EM347" i="1"/>
  <c r="EM555" i="1" s="1"/>
  <c r="DN340" i="1"/>
  <c r="DN548" i="1" s="1"/>
  <c r="CP339" i="1"/>
  <c r="CP547" i="1" s="1"/>
  <c r="CO339" i="1"/>
  <c r="CO547" i="1" s="1"/>
  <c r="FA339" i="1"/>
  <c r="FA547" i="1" s="1"/>
  <c r="EO339" i="1"/>
  <c r="EO547" i="1" s="1"/>
  <c r="EF316" i="1"/>
  <c r="EF524" i="1" s="1"/>
  <c r="DV360" i="1"/>
  <c r="DV568" i="1" s="1"/>
  <c r="FC347" i="1"/>
  <c r="FC555" i="1" s="1"/>
  <c r="DX347" i="1"/>
  <c r="DX555" i="1" s="1"/>
  <c r="DL347" i="1"/>
  <c r="DL555" i="1" s="1"/>
  <c r="DF347" i="1"/>
  <c r="DF555" i="1" s="1"/>
  <c r="EB296" i="1"/>
  <c r="EB504" i="1" s="1"/>
  <c r="CU296" i="1"/>
  <c r="CU504" i="1" s="1"/>
  <c r="EP296" i="1"/>
  <c r="EP504" i="1" s="1"/>
  <c r="EZ303" i="1"/>
  <c r="EZ511" i="1" s="1"/>
  <c r="DM303" i="1"/>
  <c r="DM511" i="1" s="1"/>
  <c r="DA296" i="1"/>
  <c r="DA504" i="1" s="1"/>
  <c r="AT268" i="1"/>
  <c r="AT476" i="1" s="1"/>
  <c r="DC243" i="1"/>
  <c r="DC451" i="1" s="1"/>
  <c r="AD237" i="1"/>
  <c r="AD445" i="1" s="1"/>
  <c r="DT265" i="1"/>
  <c r="DT473" i="1" s="1"/>
  <c r="EU273" i="1"/>
  <c r="EU481" i="1" s="1"/>
  <c r="EL243" i="1"/>
  <c r="EL451" i="1" s="1"/>
  <c r="DZ249" i="1"/>
  <c r="DZ457" i="1" s="1"/>
  <c r="DJ249" i="1"/>
  <c r="DJ457" i="1" s="1"/>
  <c r="DK249" i="1"/>
  <c r="DK457" i="1" s="1"/>
  <c r="EP249" i="1"/>
  <c r="EP457" i="1" s="1"/>
  <c r="EQ249" i="1"/>
  <c r="EQ457" i="1" s="1"/>
  <c r="EY249" i="1"/>
  <c r="EY457" i="1" s="1"/>
  <c r="DC249" i="1"/>
  <c r="DC457" i="1" s="1"/>
  <c r="EI249" i="1"/>
  <c r="EI457" i="1" s="1"/>
  <c r="DI243" i="1"/>
  <c r="DI451" i="1" s="1"/>
  <c r="BC237" i="1"/>
  <c r="BC445" i="1" s="1"/>
  <c r="DF363" i="1"/>
  <c r="DF571" i="1" s="1"/>
  <c r="DU347" i="1"/>
  <c r="DU555" i="1" s="1"/>
  <c r="DW347" i="1"/>
  <c r="DW555" i="1" s="1"/>
  <c r="CY347" i="1"/>
  <c r="CY555" i="1" s="1"/>
  <c r="DF360" i="1"/>
  <c r="DF568" i="1" s="1"/>
  <c r="DS347" i="1"/>
  <c r="DS555" i="1" s="1"/>
  <c r="EF360" i="1"/>
  <c r="EF568" i="1" s="1"/>
  <c r="EY340" i="1"/>
  <c r="EY548" i="1" s="1"/>
  <c r="EI347" i="1"/>
  <c r="EI555" i="1" s="1"/>
  <c r="EF347" i="1"/>
  <c r="EF555" i="1" s="1"/>
  <c r="DT347" i="1"/>
  <c r="DT555" i="1" s="1"/>
  <c r="FF347" i="1"/>
  <c r="FF555" i="1" s="1"/>
  <c r="DT296" i="1"/>
  <c r="DT504" i="1" s="1"/>
  <c r="EY296" i="1"/>
  <c r="EY504" i="1" s="1"/>
  <c r="CM296" i="1"/>
  <c r="CM504" i="1" s="1"/>
  <c r="EH296" i="1"/>
  <c r="EH504" i="1" s="1"/>
  <c r="FE296" i="1"/>
  <c r="FE504" i="1" s="1"/>
  <c r="CS296" i="1"/>
  <c r="CS504" i="1" s="1"/>
  <c r="AZ268" i="1"/>
  <c r="AZ476" i="1" s="1"/>
  <c r="AG268" i="1"/>
  <c r="AG476" i="1" s="1"/>
  <c r="AP237" i="1"/>
  <c r="AP445" i="1" s="1"/>
  <c r="DM265" i="1"/>
  <c r="DM473" i="1" s="1"/>
  <c r="FF243" i="1"/>
  <c r="FF451" i="1" s="1"/>
  <c r="EU243" i="1"/>
  <c r="EU451" i="1" s="1"/>
  <c r="BY237" i="1"/>
  <c r="BY445" i="1" s="1"/>
  <c r="EN273" i="1"/>
  <c r="EN481" i="1" s="1"/>
  <c r="EW243" i="1"/>
  <c r="EW451" i="1" s="1"/>
  <c r="AM237" i="1"/>
  <c r="AM445" i="1" s="1"/>
  <c r="DJ225" i="1"/>
  <c r="DJ433" i="1" s="1"/>
  <c r="EC225" i="1"/>
  <c r="EC433" i="1" s="1"/>
  <c r="EW225" i="1"/>
  <c r="EW433" i="1" s="1"/>
  <c r="CP225" i="1"/>
  <c r="CP433" i="1" s="1"/>
  <c r="DL225" i="1"/>
  <c r="DL433" i="1" s="1"/>
  <c r="DT225" i="1"/>
  <c r="DT433" i="1" s="1"/>
  <c r="DU225" i="1"/>
  <c r="DU433" i="1" s="1"/>
  <c r="EO225" i="1"/>
  <c r="EO433" i="1" s="1"/>
  <c r="CZ225" i="1"/>
  <c r="CZ433" i="1" s="1"/>
  <c r="DW225" i="1"/>
  <c r="DW433" i="1" s="1"/>
  <c r="EE225" i="1"/>
  <c r="EE433" i="1" s="1"/>
  <c r="DM225" i="1"/>
  <c r="DM433" i="1" s="1"/>
  <c r="EG225" i="1"/>
  <c r="EG433" i="1" s="1"/>
  <c r="DK225" i="1"/>
  <c r="DK433" i="1" s="1"/>
  <c r="EH225" i="1"/>
  <c r="EH433" i="1" s="1"/>
  <c r="EP225" i="1"/>
  <c r="EP433" i="1" s="1"/>
  <c r="DE225" i="1"/>
  <c r="DE433" i="1" s="1"/>
  <c r="DY225" i="1"/>
  <c r="DY433" i="1" s="1"/>
  <c r="DV225" i="1"/>
  <c r="DV433" i="1" s="1"/>
  <c r="ER225" i="1"/>
  <c r="ER433" i="1" s="1"/>
  <c r="CW225" i="1"/>
  <c r="CW433" i="1" s="1"/>
  <c r="DQ225" i="1"/>
  <c r="DQ433" i="1" s="1"/>
  <c r="EF225" i="1"/>
  <c r="EF433" i="1" s="1"/>
  <c r="FC225" i="1"/>
  <c r="FC433" i="1" s="1"/>
  <c r="FA225" i="1"/>
  <c r="FA433" i="1" s="1"/>
  <c r="CO225" i="1"/>
  <c r="CO433" i="1" s="1"/>
  <c r="DI225" i="1"/>
  <c r="DI433" i="1" s="1"/>
  <c r="EQ225" i="1"/>
  <c r="EQ433" i="1" s="1"/>
  <c r="CN225" i="1"/>
  <c r="CN433" i="1" s="1"/>
  <c r="ES225" i="1"/>
  <c r="ES433" i="1" s="1"/>
  <c r="DA225" i="1"/>
  <c r="DA433" i="1" s="1"/>
  <c r="FB225" i="1"/>
  <c r="FB433" i="1" s="1"/>
  <c r="CQ225" i="1"/>
  <c r="CQ433" i="1" s="1"/>
  <c r="EO216" i="1"/>
  <c r="EO424" i="1" s="1"/>
  <c r="EV371" i="1"/>
  <c r="EV579" i="1" s="1"/>
  <c r="BP372" i="1"/>
  <c r="BP580" i="1" s="1"/>
  <c r="BP367" i="1"/>
  <c r="BP575" i="1" s="1"/>
  <c r="BV367" i="1"/>
  <c r="BV575" i="1" s="1"/>
  <c r="BU372" i="1"/>
  <c r="BU580" i="1" s="1"/>
  <c r="AJ372" i="1"/>
  <c r="AJ580" i="1" s="1"/>
  <c r="BK367" i="1"/>
  <c r="BK575" i="1" s="1"/>
  <c r="BG372" i="1"/>
  <c r="BG580" i="1" s="1"/>
  <c r="BG367" i="1"/>
  <c r="BG575" i="1" s="1"/>
  <c r="CD367" i="1"/>
  <c r="CD575" i="1" s="1"/>
  <c r="EC384" i="1"/>
  <c r="EC592" i="1" s="1"/>
  <c r="BL372" i="1"/>
  <c r="BL580" i="1" s="1"/>
  <c r="AS372" i="1"/>
  <c r="AS580" i="1" s="1"/>
  <c r="BB367" i="1"/>
  <c r="BB575" i="1" s="1"/>
  <c r="AX372" i="1"/>
  <c r="AX580" i="1" s="1"/>
  <c r="AX367" i="1"/>
  <c r="AX575" i="1" s="1"/>
  <c r="CL367" i="1"/>
  <c r="CL575" i="1" s="1"/>
  <c r="BC372" i="1"/>
  <c r="BC580" i="1" s="1"/>
  <c r="BA372" i="1"/>
  <c r="BA580" i="1" s="1"/>
  <c r="AT367" i="1"/>
  <c r="AT575" i="1" s="1"/>
  <c r="AO372" i="1"/>
  <c r="AO580" i="1" s="1"/>
  <c r="AP367" i="1"/>
  <c r="AP575" i="1" s="1"/>
  <c r="AT372" i="1"/>
  <c r="AT580" i="1" s="1"/>
  <c r="BI372" i="1"/>
  <c r="BI580" i="1" s="1"/>
  <c r="AL367" i="1"/>
  <c r="AL575" i="1" s="1"/>
  <c r="FC343" i="1"/>
  <c r="FC551" i="1" s="1"/>
  <c r="AC372" i="1"/>
  <c r="AC580" i="1" s="1"/>
  <c r="AF367" i="1"/>
  <c r="AF575" i="1" s="1"/>
  <c r="AI372" i="1"/>
  <c r="AI580" i="1" s="1"/>
  <c r="BQ372" i="1"/>
  <c r="BQ580" i="1" s="1"/>
  <c r="Z367" i="1"/>
  <c r="Z575" i="1" s="1"/>
  <c r="CI372" i="1"/>
  <c r="CI580" i="1" s="1"/>
  <c r="CH367" i="1"/>
  <c r="CH575" i="1" s="1"/>
  <c r="BF367" i="1"/>
  <c r="BF575" i="1" s="1"/>
  <c r="M372" i="1"/>
  <c r="M580" i="1" s="1"/>
  <c r="CG372" i="1"/>
  <c r="CG580" i="1" s="1"/>
  <c r="CC367" i="1"/>
  <c r="CC575" i="1" s="1"/>
  <c r="BZ372" i="1"/>
  <c r="BZ580" i="1" s="1"/>
  <c r="BY367" i="1"/>
  <c r="BY575" i="1" s="1"/>
  <c r="BN367" i="1"/>
  <c r="BN575" i="1" s="1"/>
  <c r="BW394" i="1"/>
  <c r="BW602" i="1" s="1"/>
  <c r="CD372" i="1"/>
  <c r="CD580" i="1" s="1"/>
  <c r="BN370" i="1"/>
  <c r="BN578" i="1" s="1"/>
  <c r="FC384" i="1"/>
  <c r="FC592" i="1" s="1"/>
  <c r="AF241" i="1"/>
  <c r="AF449" i="1" s="1"/>
  <c r="EQ238" i="1"/>
  <c r="EQ446" i="1" s="1"/>
  <c r="CV238" i="1"/>
  <c r="CV446" i="1" s="1"/>
  <c r="DH238" i="1"/>
  <c r="DH446" i="1" s="1"/>
  <c r="DB238" i="1"/>
  <c r="DB446" i="1" s="1"/>
  <c r="CM238" i="1"/>
  <c r="CM446" i="1" s="1"/>
  <c r="EY238" i="1"/>
  <c r="EY446" i="1" s="1"/>
  <c r="DD238" i="1"/>
  <c r="DD446" i="1" s="1"/>
  <c r="DP238" i="1"/>
  <c r="DP446" i="1" s="1"/>
  <c r="DJ238" i="1"/>
  <c r="DJ446" i="1" s="1"/>
  <c r="CU238" i="1"/>
  <c r="CU446" i="1" s="1"/>
  <c r="DL238" i="1"/>
  <c r="DL446" i="1" s="1"/>
  <c r="DX238" i="1"/>
  <c r="DX446" i="1" s="1"/>
  <c r="DR238" i="1"/>
  <c r="DR446" i="1" s="1"/>
  <c r="DC238" i="1"/>
  <c r="DC446" i="1" s="1"/>
  <c r="DT238" i="1"/>
  <c r="DT446" i="1" s="1"/>
  <c r="EF238" i="1"/>
  <c r="EF446" i="1" s="1"/>
  <c r="DZ238" i="1"/>
  <c r="DZ446" i="1" s="1"/>
  <c r="DK238" i="1"/>
  <c r="DK446" i="1" s="1"/>
  <c r="EB238" i="1"/>
  <c r="EB446" i="1" s="1"/>
  <c r="EN238" i="1"/>
  <c r="EN446" i="1" s="1"/>
  <c r="EH238" i="1"/>
  <c r="EH446" i="1" s="1"/>
  <c r="DS238" i="1"/>
  <c r="DS446" i="1" s="1"/>
  <c r="EJ238" i="1"/>
  <c r="EJ446" i="1" s="1"/>
  <c r="EV238" i="1"/>
  <c r="EV446" i="1" s="1"/>
  <c r="EP238" i="1"/>
  <c r="EP446" i="1" s="1"/>
  <c r="EA238" i="1"/>
  <c r="EA446" i="1" s="1"/>
  <c r="ER238" i="1"/>
  <c r="ER446" i="1" s="1"/>
  <c r="CR238" i="1"/>
  <c r="CR446" i="1" s="1"/>
  <c r="FD238" i="1"/>
  <c r="FD446" i="1" s="1"/>
  <c r="EX238" i="1"/>
  <c r="EX446" i="1" s="1"/>
  <c r="EI238" i="1"/>
  <c r="EI446" i="1" s="1"/>
  <c r="CN238" i="1"/>
  <c r="CN446" i="1" s="1"/>
  <c r="EZ238" i="1"/>
  <c r="EZ446" i="1" s="1"/>
  <c r="CZ238" i="1"/>
  <c r="CZ446" i="1" s="1"/>
  <c r="CT238" i="1"/>
  <c r="CT446" i="1" s="1"/>
  <c r="R407" i="1"/>
  <c r="R615" i="1" s="1"/>
  <c r="AC407" i="1"/>
  <c r="AC615" i="1" s="1"/>
  <c r="BS407" i="1"/>
  <c r="BS615" i="1" s="1"/>
  <c r="Z407" i="1"/>
  <c r="Z615" i="1" s="1"/>
  <c r="BQ407" i="1"/>
  <c r="BQ615" i="1" s="1"/>
  <c r="AP400" i="1"/>
  <c r="AP608" i="1" s="1"/>
  <c r="AI400" i="1"/>
  <c r="AI608" i="1" s="1"/>
  <c r="M400" i="1"/>
  <c r="M608" i="1" s="1"/>
  <c r="CG400" i="1"/>
  <c r="CG608" i="1" s="1"/>
  <c r="BR400" i="1"/>
  <c r="BR608" i="1" s="1"/>
  <c r="BC400" i="1"/>
  <c r="BC608" i="1" s="1"/>
  <c r="AN400" i="1"/>
  <c r="AN608" i="1" s="1"/>
  <c r="CD363" i="1"/>
  <c r="CD571" i="1" s="1"/>
  <c r="EX358" i="1"/>
  <c r="EX566" i="1" s="1"/>
  <c r="DJ316" i="1"/>
  <c r="DJ524" i="1" s="1"/>
  <c r="CZ316" i="1"/>
  <c r="CZ524" i="1" s="1"/>
  <c r="EQ278" i="1"/>
  <c r="EQ486" i="1" s="1"/>
  <c r="EH271" i="1"/>
  <c r="EH479" i="1" s="1"/>
  <c r="DB278" i="1"/>
  <c r="DB486" i="1" s="1"/>
  <c r="EG278" i="1"/>
  <c r="EG486" i="1" s="1"/>
  <c r="CZ271" i="1"/>
  <c r="CZ479" i="1" s="1"/>
  <c r="EM278" i="1"/>
  <c r="EM486" i="1" s="1"/>
  <c r="BF259" i="1"/>
  <c r="BF467" i="1" s="1"/>
  <c r="DL278" i="1"/>
  <c r="DL486" i="1" s="1"/>
  <c r="BC259" i="1"/>
  <c r="BC467" i="1" s="1"/>
  <c r="CU237" i="1"/>
  <c r="CU445" i="1" s="1"/>
  <c r="DR237" i="1"/>
  <c r="DR445" i="1" s="1"/>
  <c r="DQ237" i="1"/>
  <c r="DQ445" i="1" s="1"/>
  <c r="EF237" i="1"/>
  <c r="EF445" i="1" s="1"/>
  <c r="DE237" i="1"/>
  <c r="DE445" i="1" s="1"/>
  <c r="EZ237" i="1"/>
  <c r="EZ445" i="1" s="1"/>
  <c r="CN237" i="1"/>
  <c r="CN445" i="1" s="1"/>
  <c r="BT214" i="1"/>
  <c r="BT422" i="1" s="1"/>
  <c r="AA214" i="1"/>
  <c r="AA422" i="1" s="1"/>
  <c r="Z214" i="1"/>
  <c r="Z422" i="1" s="1"/>
  <c r="CL214" i="1"/>
  <c r="CL422" i="1" s="1"/>
  <c r="T214" i="1"/>
  <c r="T422" i="1" s="1"/>
  <c r="BV407" i="1"/>
  <c r="BV615" i="1" s="1"/>
  <c r="BN407" i="1"/>
  <c r="BN615" i="1" s="1"/>
  <c r="CC407" i="1"/>
  <c r="CC615" i="1" s="1"/>
  <c r="CJ407" i="1"/>
  <c r="CJ615" i="1" s="1"/>
  <c r="Q407" i="1"/>
  <c r="Q615" i="1" s="1"/>
  <c r="BK407" i="1"/>
  <c r="BK615" i="1" s="1"/>
  <c r="CH407" i="1"/>
  <c r="CH615" i="1" s="1"/>
  <c r="N407" i="1"/>
  <c r="N615" i="1" s="1"/>
  <c r="BI407" i="1"/>
  <c r="BI615" i="1" s="1"/>
  <c r="BM400" i="1"/>
  <c r="BM608" i="1" s="1"/>
  <c r="AR400" i="1"/>
  <c r="AR608" i="1" s="1"/>
  <c r="X400" i="1"/>
  <c r="X608" i="1" s="1"/>
  <c r="BZ400" i="1"/>
  <c r="BZ608" i="1" s="1"/>
  <c r="BK400" i="1"/>
  <c r="BK608" i="1" s="1"/>
  <c r="AV400" i="1"/>
  <c r="AV608" i="1" s="1"/>
  <c r="BV363" i="1"/>
  <c r="BV571" i="1" s="1"/>
  <c r="EP358" i="1"/>
  <c r="EP566" i="1" s="1"/>
  <c r="DB316" i="1"/>
  <c r="DB524" i="1" s="1"/>
  <c r="FD316" i="1"/>
  <c r="FD524" i="1" s="1"/>
  <c r="CR316" i="1"/>
  <c r="CR524" i="1" s="1"/>
  <c r="DR314" i="1"/>
  <c r="DR522" i="1" s="1"/>
  <c r="EI278" i="1"/>
  <c r="EI486" i="1" s="1"/>
  <c r="DZ271" i="1"/>
  <c r="DZ479" i="1" s="1"/>
  <c r="FF278" i="1"/>
  <c r="FF486" i="1" s="1"/>
  <c r="CT278" i="1"/>
  <c r="CT486" i="1" s="1"/>
  <c r="DY278" i="1"/>
  <c r="DY486" i="1" s="1"/>
  <c r="FD271" i="1"/>
  <c r="FD479" i="1" s="1"/>
  <c r="CR271" i="1"/>
  <c r="CR479" i="1" s="1"/>
  <c r="EE278" i="1"/>
  <c r="EE486" i="1" s="1"/>
  <c r="AX259" i="1"/>
  <c r="AX467" i="1" s="1"/>
  <c r="DD278" i="1"/>
  <c r="DD486" i="1" s="1"/>
  <c r="AU259" i="1"/>
  <c r="AU467" i="1" s="1"/>
  <c r="DJ237" i="1"/>
  <c r="DJ445" i="1" s="1"/>
  <c r="DI237" i="1"/>
  <c r="DI445" i="1" s="1"/>
  <c r="DX237" i="1"/>
  <c r="DX445" i="1" s="1"/>
  <c r="CW237" i="1"/>
  <c r="CW445" i="1" s="1"/>
  <c r="ER237" i="1"/>
  <c r="ER445" i="1" s="1"/>
  <c r="BL214" i="1"/>
  <c r="BL422" i="1" s="1"/>
  <c r="CI214" i="1"/>
  <c r="CI422" i="1" s="1"/>
  <c r="O214" i="1"/>
  <c r="O422" i="1" s="1"/>
  <c r="CH214" i="1"/>
  <c r="CH422" i="1" s="1"/>
  <c r="N214" i="1"/>
  <c r="N422" i="1" s="1"/>
  <c r="CD214" i="1"/>
  <c r="CD422" i="1" s="1"/>
  <c r="CK407" i="1"/>
  <c r="CK615" i="1" s="1"/>
  <c r="BF407" i="1"/>
  <c r="BF615" i="1" s="1"/>
  <c r="BU407" i="1"/>
  <c r="BU615" i="1" s="1"/>
  <c r="CB407" i="1"/>
  <c r="CB615" i="1" s="1"/>
  <c r="BC407" i="1"/>
  <c r="BC615" i="1" s="1"/>
  <c r="BZ407" i="1"/>
  <c r="BZ615" i="1" s="1"/>
  <c r="BA407" i="1"/>
  <c r="BA615" i="1" s="1"/>
  <c r="CE400" i="1"/>
  <c r="CE608" i="1" s="1"/>
  <c r="AZ400" i="1"/>
  <c r="AZ608" i="1" s="1"/>
  <c r="AJ400" i="1"/>
  <c r="AJ608" i="1" s="1"/>
  <c r="N400" i="1"/>
  <c r="N608" i="1" s="1"/>
  <c r="CH400" i="1"/>
  <c r="CH608" i="1" s="1"/>
  <c r="BS400" i="1"/>
  <c r="BS608" i="1" s="1"/>
  <c r="BD400" i="1"/>
  <c r="BD608" i="1" s="1"/>
  <c r="BN363" i="1"/>
  <c r="BN571" i="1" s="1"/>
  <c r="EH358" i="1"/>
  <c r="EH566" i="1" s="1"/>
  <c r="CT316" i="1"/>
  <c r="CT524" i="1" s="1"/>
  <c r="EV316" i="1"/>
  <c r="EV524" i="1" s="1"/>
  <c r="DJ314" i="1"/>
  <c r="DJ522" i="1" s="1"/>
  <c r="EA278" i="1"/>
  <c r="EA486" i="1" s="1"/>
  <c r="DR271" i="1"/>
  <c r="DR479" i="1" s="1"/>
  <c r="EX278" i="1"/>
  <c r="EX486" i="1" s="1"/>
  <c r="DQ278" i="1"/>
  <c r="DQ486" i="1" s="1"/>
  <c r="EV271" i="1"/>
  <c r="EV479" i="1" s="1"/>
  <c r="DW278" i="1"/>
  <c r="DW486" i="1" s="1"/>
  <c r="AP259" i="1"/>
  <c r="AP467" i="1" s="1"/>
  <c r="CV278" i="1"/>
  <c r="CV486" i="1" s="1"/>
  <c r="AM259" i="1"/>
  <c r="AM467" i="1" s="1"/>
  <c r="EQ237" i="1"/>
  <c r="EQ445" i="1" s="1"/>
  <c r="DB237" i="1"/>
  <c r="DB445" i="1" s="1"/>
  <c r="DA237" i="1"/>
  <c r="DA445" i="1" s="1"/>
  <c r="DP237" i="1"/>
  <c r="DP445" i="1" s="1"/>
  <c r="FA237" i="1"/>
  <c r="FA445" i="1" s="1"/>
  <c r="CO237" i="1"/>
  <c r="CO445" i="1" s="1"/>
  <c r="EJ237" i="1"/>
  <c r="EJ445" i="1" s="1"/>
  <c r="BD214" i="1"/>
  <c r="BD422" i="1" s="1"/>
  <c r="CA214" i="1"/>
  <c r="CA422" i="1" s="1"/>
  <c r="BZ214" i="1"/>
  <c r="BZ422" i="1" s="1"/>
  <c r="BV214" i="1"/>
  <c r="BV422" i="1" s="1"/>
  <c r="EI256" i="1"/>
  <c r="EI464" i="1" s="1"/>
  <c r="AX407" i="1"/>
  <c r="AX615" i="1" s="1"/>
  <c r="BM407" i="1"/>
  <c r="BM615" i="1" s="1"/>
  <c r="BT407" i="1"/>
  <c r="BT615" i="1" s="1"/>
  <c r="AU407" i="1"/>
  <c r="AU615" i="1" s="1"/>
  <c r="BR407" i="1"/>
  <c r="BR615" i="1" s="1"/>
  <c r="AS407" i="1"/>
  <c r="AS615" i="1" s="1"/>
  <c r="BH400" i="1"/>
  <c r="BH608" i="1" s="1"/>
  <c r="AS400" i="1"/>
  <c r="AS608" i="1" s="1"/>
  <c r="Z400" i="1"/>
  <c r="Z608" i="1" s="1"/>
  <c r="CA400" i="1"/>
  <c r="CA608" i="1" s="1"/>
  <c r="BL400" i="1"/>
  <c r="BL608" i="1" s="1"/>
  <c r="BF363" i="1"/>
  <c r="BF571" i="1" s="1"/>
  <c r="DZ358" i="1"/>
  <c r="DZ566" i="1" s="1"/>
  <c r="EX316" i="1"/>
  <c r="EX524" i="1" s="1"/>
  <c r="EN316" i="1"/>
  <c r="EN524" i="1" s="1"/>
  <c r="DB314" i="1"/>
  <c r="DB522" i="1" s="1"/>
  <c r="DS278" i="1"/>
  <c r="DS486" i="1" s="1"/>
  <c r="DJ271" i="1"/>
  <c r="DJ479" i="1" s="1"/>
  <c r="EP278" i="1"/>
  <c r="EP486" i="1" s="1"/>
  <c r="DI278" i="1"/>
  <c r="DI486" i="1" s="1"/>
  <c r="EN271" i="1"/>
  <c r="EN479" i="1" s="1"/>
  <c r="DO278" i="1"/>
  <c r="DO486" i="1" s="1"/>
  <c r="AF259" i="1"/>
  <c r="AF467" i="1" s="1"/>
  <c r="EZ278" i="1"/>
  <c r="EZ486" i="1" s="1"/>
  <c r="CN278" i="1"/>
  <c r="CN486" i="1" s="1"/>
  <c r="AA259" i="1"/>
  <c r="AA467" i="1" s="1"/>
  <c r="EI237" i="1"/>
  <c r="EI445" i="1" s="1"/>
  <c r="FF237" i="1"/>
  <c r="FF445" i="1" s="1"/>
  <c r="CT237" i="1"/>
  <c r="CT445" i="1" s="1"/>
  <c r="FE237" i="1"/>
  <c r="FE445" i="1" s="1"/>
  <c r="CS237" i="1"/>
  <c r="CS445" i="1" s="1"/>
  <c r="DH237" i="1"/>
  <c r="DH445" i="1" s="1"/>
  <c r="ES237" i="1"/>
  <c r="ES445" i="1" s="1"/>
  <c r="EB237" i="1"/>
  <c r="EB445" i="1" s="1"/>
  <c r="AV214" i="1"/>
  <c r="AV422" i="1" s="1"/>
  <c r="BS214" i="1"/>
  <c r="BS422" i="1" s="1"/>
  <c r="BR214" i="1"/>
  <c r="BR422" i="1" s="1"/>
  <c r="BN214" i="1"/>
  <c r="BN422" i="1" s="1"/>
  <c r="AF407" i="1"/>
  <c r="AF615" i="1" s="1"/>
  <c r="AW407" i="1"/>
  <c r="AW615" i="1" s="1"/>
  <c r="BD407" i="1"/>
  <c r="BD615" i="1" s="1"/>
  <c r="AA407" i="1"/>
  <c r="AA615" i="1" s="1"/>
  <c r="BB407" i="1"/>
  <c r="BB615" i="1" s="1"/>
  <c r="X407" i="1"/>
  <c r="X615" i="1" s="1"/>
  <c r="AX400" i="1"/>
  <c r="AX608" i="1" s="1"/>
  <c r="BX400" i="1"/>
  <c r="BX608" i="1" s="1"/>
  <c r="BI400" i="1"/>
  <c r="BI608" i="1" s="1"/>
  <c r="AT400" i="1"/>
  <c r="AT608" i="1" s="1"/>
  <c r="AA400" i="1"/>
  <c r="AA608" i="1" s="1"/>
  <c r="CB400" i="1"/>
  <c r="CB608" i="1" s="1"/>
  <c r="AP363" i="1"/>
  <c r="AP571" i="1" s="1"/>
  <c r="DJ358" i="1"/>
  <c r="DJ566" i="1" s="1"/>
  <c r="EH316" i="1"/>
  <c r="EH524" i="1" s="1"/>
  <c r="FC358" i="1"/>
  <c r="FC566" i="1" s="1"/>
  <c r="DX316" i="1"/>
  <c r="DX524" i="1" s="1"/>
  <c r="EX314" i="1"/>
  <c r="EX522" i="1" s="1"/>
  <c r="BO326" i="1"/>
  <c r="BO534" i="1" s="1"/>
  <c r="EZ314" i="1"/>
  <c r="EZ522" i="1" s="1"/>
  <c r="DC278" i="1"/>
  <c r="DC486" i="1" s="1"/>
  <c r="CT271" i="1"/>
  <c r="CT479" i="1" s="1"/>
  <c r="DZ278" i="1"/>
  <c r="DZ486" i="1" s="1"/>
  <c r="FE278" i="1"/>
  <c r="FE486" i="1" s="1"/>
  <c r="CS278" i="1"/>
  <c r="CS486" i="1" s="1"/>
  <c r="DX271" i="1"/>
  <c r="DX479" i="1" s="1"/>
  <c r="CY278" i="1"/>
  <c r="CY486" i="1" s="1"/>
  <c r="CD259" i="1"/>
  <c r="CD467" i="1" s="1"/>
  <c r="EJ278" i="1"/>
  <c r="EJ486" i="1" s="1"/>
  <c r="CA259" i="1"/>
  <c r="CA467" i="1" s="1"/>
  <c r="DS237" i="1"/>
  <c r="DS445" i="1" s="1"/>
  <c r="EP237" i="1"/>
  <c r="EP445" i="1" s="1"/>
  <c r="EO237" i="1"/>
  <c r="EO445" i="1" s="1"/>
  <c r="FD237" i="1"/>
  <c r="FD445" i="1" s="1"/>
  <c r="CR237" i="1"/>
  <c r="CR445" i="1" s="1"/>
  <c r="EC237" i="1"/>
  <c r="EC445" i="1" s="1"/>
  <c r="DL237" i="1"/>
  <c r="DL445" i="1" s="1"/>
  <c r="AC214" i="1"/>
  <c r="AC422" i="1" s="1"/>
  <c r="BC214" i="1"/>
  <c r="BC422" i="1" s="1"/>
  <c r="BB214" i="1"/>
  <c r="BB422" i="1" s="1"/>
  <c r="AX214" i="1"/>
  <c r="AX422" i="1" s="1"/>
  <c r="CL407" i="1"/>
  <c r="CL615" i="1" s="1"/>
  <c r="T407" i="1"/>
  <c r="T615" i="1" s="1"/>
  <c r="AO407" i="1"/>
  <c r="AO615" i="1" s="1"/>
  <c r="AV407" i="1"/>
  <c r="AV615" i="1" s="1"/>
  <c r="CI407" i="1"/>
  <c r="CI615" i="1" s="1"/>
  <c r="O407" i="1"/>
  <c r="O615" i="1" s="1"/>
  <c r="AT407" i="1"/>
  <c r="AT615" i="1" s="1"/>
  <c r="CG407" i="1"/>
  <c r="CG615" i="1" s="1"/>
  <c r="M407" i="1"/>
  <c r="M615" i="1" s="1"/>
  <c r="T400" i="1"/>
  <c r="T608" i="1" s="1"/>
  <c r="L400" i="1"/>
  <c r="L608" i="1" s="1"/>
  <c r="CF400" i="1"/>
  <c r="CF608" i="1" s="1"/>
  <c r="BQ400" i="1"/>
  <c r="BQ608" i="1" s="1"/>
  <c r="BB400" i="1"/>
  <c r="BB608" i="1" s="1"/>
  <c r="AM400" i="1"/>
  <c r="AM608" i="1" s="1"/>
  <c r="Q400" i="1"/>
  <c r="Q608" i="1" s="1"/>
  <c r="CJ400" i="1"/>
  <c r="CJ608" i="1" s="1"/>
  <c r="AF363" i="1"/>
  <c r="AF571" i="1" s="1"/>
  <c r="DB358" i="1"/>
  <c r="DB566" i="1" s="1"/>
  <c r="DZ316" i="1"/>
  <c r="DZ524" i="1" s="1"/>
  <c r="DP316" i="1"/>
  <c r="DP524" i="1" s="1"/>
  <c r="EP314" i="1"/>
  <c r="EP522" i="1" s="1"/>
  <c r="AG326" i="1"/>
  <c r="AG534" i="1" s="1"/>
  <c r="CU278" i="1"/>
  <c r="CU486" i="1" s="1"/>
  <c r="EX271" i="1"/>
  <c r="EX479" i="1" s="1"/>
  <c r="DR278" i="1"/>
  <c r="DR486" i="1" s="1"/>
  <c r="EW278" i="1"/>
  <c r="EW486" i="1" s="1"/>
  <c r="DP271" i="1"/>
  <c r="DP479" i="1" s="1"/>
  <c r="FC278" i="1"/>
  <c r="FC486" i="1" s="1"/>
  <c r="CQ278" i="1"/>
  <c r="CQ486" i="1" s="1"/>
  <c r="BV259" i="1"/>
  <c r="BV467" i="1" s="1"/>
  <c r="EB278" i="1"/>
  <c r="EB486" i="1" s="1"/>
  <c r="BS259" i="1"/>
  <c r="BS467" i="1" s="1"/>
  <c r="DK237" i="1"/>
  <c r="DK445" i="1" s="1"/>
  <c r="EH237" i="1"/>
  <c r="EH445" i="1" s="1"/>
  <c r="EG237" i="1"/>
  <c r="EG445" i="1" s="1"/>
  <c r="EV237" i="1"/>
  <c r="EV445" i="1" s="1"/>
  <c r="DU237" i="1"/>
  <c r="DU445" i="1" s="1"/>
  <c r="DD237" i="1"/>
  <c r="DD445" i="1" s="1"/>
  <c r="CJ214" i="1"/>
  <c r="CJ422" i="1" s="1"/>
  <c r="Q214" i="1"/>
  <c r="Q422" i="1" s="1"/>
  <c r="AU214" i="1"/>
  <c r="AU422" i="1" s="1"/>
  <c r="EH249" i="1"/>
  <c r="EH457" i="1" s="1"/>
  <c r="AT214" i="1"/>
  <c r="AT422" i="1" s="1"/>
  <c r="AP214" i="1"/>
  <c r="AP422" i="1" s="1"/>
  <c r="CD407" i="1"/>
  <c r="CD615" i="1" s="1"/>
  <c r="AD407" i="1"/>
  <c r="AD615" i="1" s="1"/>
  <c r="AN407" i="1"/>
  <c r="AN615" i="1" s="1"/>
  <c r="CA407" i="1"/>
  <c r="CA615" i="1" s="1"/>
  <c r="AL407" i="1"/>
  <c r="AL615" i="1" s="1"/>
  <c r="K400" i="1"/>
  <c r="K608" i="1" s="1"/>
  <c r="W400" i="1"/>
  <c r="W608" i="1" s="1"/>
  <c r="BY400" i="1"/>
  <c r="BY608" i="1" s="1"/>
  <c r="BJ400" i="1"/>
  <c r="BJ608" i="1" s="1"/>
  <c r="AU400" i="1"/>
  <c r="AU608" i="1" s="1"/>
  <c r="CL363" i="1"/>
  <c r="CL571" i="1" s="1"/>
  <c r="FF358" i="1"/>
  <c r="FF566" i="1" s="1"/>
  <c r="DR316" i="1"/>
  <c r="DR524" i="1" s="1"/>
  <c r="CP361" i="1"/>
  <c r="CP569" i="1" s="1"/>
  <c r="CM278" i="1"/>
  <c r="CM486" i="1" s="1"/>
  <c r="EP271" i="1"/>
  <c r="EP479" i="1" s="1"/>
  <c r="DJ278" i="1"/>
  <c r="DJ486" i="1" s="1"/>
  <c r="EO278" i="1"/>
  <c r="EO486" i="1" s="1"/>
  <c r="DH271" i="1"/>
  <c r="DH479" i="1" s="1"/>
  <c r="EU278" i="1"/>
  <c r="EU486" i="1" s="1"/>
  <c r="BN259" i="1"/>
  <c r="BN467" i="1" s="1"/>
  <c r="DC237" i="1"/>
  <c r="DC445" i="1" s="1"/>
  <c r="DZ237" i="1"/>
  <c r="DZ445" i="1" s="1"/>
  <c r="DY237" i="1"/>
  <c r="DY445" i="1" s="1"/>
  <c r="EN237" i="1"/>
  <c r="EN445" i="1" s="1"/>
  <c r="DM237" i="1"/>
  <c r="DM445" i="1" s="1"/>
  <c r="CB214" i="1"/>
  <c r="CB422" i="1" s="1"/>
  <c r="AM214" i="1"/>
  <c r="AM422" i="1" s="1"/>
  <c r="AL214" i="1"/>
  <c r="AL422" i="1" s="1"/>
  <c r="AR286" i="1"/>
  <c r="AR494" i="1" s="1"/>
  <c r="BU286" i="1"/>
  <c r="BU494" i="1" s="1"/>
  <c r="CA286" i="1"/>
  <c r="CA494" i="1" s="1"/>
  <c r="AN286" i="1"/>
  <c r="AN494" i="1" s="1"/>
  <c r="T286" i="1"/>
  <c r="T494" i="1" s="1"/>
  <c r="CL286" i="1"/>
  <c r="CL494" i="1" s="1"/>
  <c r="U286" i="1"/>
  <c r="U494" i="1" s="1"/>
  <c r="BI286" i="1"/>
  <c r="BI494" i="1" s="1"/>
  <c r="BJ286" i="1"/>
  <c r="BJ494" i="1" s="1"/>
  <c r="CK286" i="1"/>
  <c r="CK494" i="1" s="1"/>
  <c r="BD286" i="1"/>
  <c r="BD494" i="1" s="1"/>
  <c r="AF286" i="1"/>
  <c r="AF494" i="1" s="1"/>
  <c r="AG286" i="1"/>
  <c r="AG494" i="1" s="1"/>
  <c r="BQ286" i="1"/>
  <c r="BQ494" i="1" s="1"/>
  <c r="BR286" i="1"/>
  <c r="BR494" i="1" s="1"/>
  <c r="BH286" i="1"/>
  <c r="BH494" i="1" s="1"/>
  <c r="BT286" i="1"/>
  <c r="BT494" i="1" s="1"/>
  <c r="AP286" i="1"/>
  <c r="AP494" i="1" s="1"/>
  <c r="AQ286" i="1"/>
  <c r="AQ494" i="1" s="1"/>
  <c r="BY286" i="1"/>
  <c r="BY494" i="1" s="1"/>
  <c r="BZ286" i="1"/>
  <c r="BZ494" i="1" s="1"/>
  <c r="L286" i="1"/>
  <c r="L494" i="1" s="1"/>
  <c r="O286" i="1"/>
  <c r="O494" i="1" s="1"/>
  <c r="AX286" i="1"/>
  <c r="AX494" i="1" s="1"/>
  <c r="AY286" i="1"/>
  <c r="AY494" i="1" s="1"/>
  <c r="M286" i="1"/>
  <c r="M494" i="1" s="1"/>
  <c r="CG286" i="1"/>
  <c r="CG494" i="1" s="1"/>
  <c r="N286" i="1"/>
  <c r="N494" i="1" s="1"/>
  <c r="CH286" i="1"/>
  <c r="CH494" i="1" s="1"/>
  <c r="AC286" i="1"/>
  <c r="AC494" i="1" s="1"/>
  <c r="AD286" i="1"/>
  <c r="AD494" i="1" s="1"/>
  <c r="AI286" i="1"/>
  <c r="AI494" i="1" s="1"/>
  <c r="AM286" i="1"/>
  <c r="AM494" i="1" s="1"/>
  <c r="BF286" i="1"/>
  <c r="BF494" i="1" s="1"/>
  <c r="BG286" i="1"/>
  <c r="BG494" i="1" s="1"/>
  <c r="X286" i="1"/>
  <c r="X494" i="1" s="1"/>
  <c r="Z286" i="1"/>
  <c r="Z494" i="1" s="1"/>
  <c r="R286" i="1"/>
  <c r="R494" i="1" s="1"/>
  <c r="AA286" i="1"/>
  <c r="AA494" i="1" s="1"/>
  <c r="AV286" i="1"/>
  <c r="AV494" i="1" s="1"/>
  <c r="AW286" i="1"/>
  <c r="AW494" i="1" s="1"/>
  <c r="AZ286" i="1"/>
  <c r="AZ494" i="1" s="1"/>
  <c r="BC286" i="1"/>
  <c r="BC494" i="1" s="1"/>
  <c r="BN286" i="1"/>
  <c r="BN494" i="1" s="1"/>
  <c r="BO286" i="1"/>
  <c r="BO494" i="1" s="1"/>
  <c r="AJ286" i="1"/>
  <c r="AJ494" i="1" s="1"/>
  <c r="AL286" i="1"/>
  <c r="AL494" i="1" s="1"/>
  <c r="AO286" i="1"/>
  <c r="AO494" i="1" s="1"/>
  <c r="AU286" i="1"/>
  <c r="AU494" i="1" s="1"/>
  <c r="BL286" i="1"/>
  <c r="BL494" i="1" s="1"/>
  <c r="BM286" i="1"/>
  <c r="BM494" i="1" s="1"/>
  <c r="BP286" i="1"/>
  <c r="BP494" i="1" s="1"/>
  <c r="BS286" i="1"/>
  <c r="BS494" i="1" s="1"/>
  <c r="BV286" i="1"/>
  <c r="BV494" i="1" s="1"/>
  <c r="BW286" i="1"/>
  <c r="BW494" i="1" s="1"/>
  <c r="AS286" i="1"/>
  <c r="AS494" i="1" s="1"/>
  <c r="AT286" i="1"/>
  <c r="AT494" i="1" s="1"/>
  <c r="BX286" i="1"/>
  <c r="BX494" i="1" s="1"/>
  <c r="BE286" i="1"/>
  <c r="BE494" i="1" s="1"/>
  <c r="BK286" i="1"/>
  <c r="BK494" i="1" s="1"/>
  <c r="CB286" i="1"/>
  <c r="CB494" i="1" s="1"/>
  <c r="CC286" i="1"/>
  <c r="CC494" i="1" s="1"/>
  <c r="CF286" i="1"/>
  <c r="CF494" i="1" s="1"/>
  <c r="CI286" i="1"/>
  <c r="CI494" i="1" s="1"/>
  <c r="Q286" i="1"/>
  <c r="Q494" i="1" s="1"/>
  <c r="CD286" i="1"/>
  <c r="CD494" i="1" s="1"/>
  <c r="K286" i="1"/>
  <c r="K494" i="1" s="1"/>
  <c r="CE286" i="1"/>
  <c r="CE494" i="1" s="1"/>
  <c r="BA286" i="1"/>
  <c r="BA494" i="1" s="1"/>
  <c r="BB286" i="1"/>
  <c r="BB494" i="1" s="1"/>
  <c r="CA261" i="1"/>
  <c r="CA469" i="1" s="1"/>
  <c r="AQ261" i="1"/>
  <c r="AQ469" i="1" s="1"/>
  <c r="BE261" i="1"/>
  <c r="BE469" i="1" s="1"/>
  <c r="BL261" i="1"/>
  <c r="BL469" i="1" s="1"/>
  <c r="BQ261" i="1"/>
  <c r="BQ469" i="1" s="1"/>
  <c r="AA261" i="1"/>
  <c r="AA469" i="1" s="1"/>
  <c r="N261" i="1"/>
  <c r="N469" i="1" s="1"/>
  <c r="BN261" i="1"/>
  <c r="BN469" i="1" s="1"/>
  <c r="BX261" i="1"/>
  <c r="BX469" i="1" s="1"/>
  <c r="AG261" i="1"/>
  <c r="AG469" i="1" s="1"/>
  <c r="AW261" i="1"/>
  <c r="AW469" i="1" s="1"/>
  <c r="BD261" i="1"/>
  <c r="BD469" i="1" s="1"/>
  <c r="BI261" i="1"/>
  <c r="BI469" i="1" s="1"/>
  <c r="BJ261" i="1"/>
  <c r="BJ469" i="1" s="1"/>
  <c r="BZ261" i="1"/>
  <c r="BZ469" i="1" s="1"/>
  <c r="BV261" i="1"/>
  <c r="BV469" i="1" s="1"/>
  <c r="L261" i="1"/>
  <c r="L469" i="1" s="1"/>
  <c r="CF261" i="1"/>
  <c r="CF469" i="1" s="1"/>
  <c r="U261" i="1"/>
  <c r="U469" i="1" s="1"/>
  <c r="AO261" i="1"/>
  <c r="AO469" i="1" s="1"/>
  <c r="AV261" i="1"/>
  <c r="AV469" i="1" s="1"/>
  <c r="BA261" i="1"/>
  <c r="BA469" i="1" s="1"/>
  <c r="Z261" i="1"/>
  <c r="Z469" i="1" s="1"/>
  <c r="AT261" i="1"/>
  <c r="AT469" i="1" s="1"/>
  <c r="CD261" i="1"/>
  <c r="CD469" i="1" s="1"/>
  <c r="W261" i="1"/>
  <c r="W469" i="1" s="1"/>
  <c r="CE261" i="1"/>
  <c r="CE469" i="1" s="1"/>
  <c r="K261" i="1"/>
  <c r="K469" i="1" s="1"/>
  <c r="AD261" i="1"/>
  <c r="AD469" i="1" s="1"/>
  <c r="AN261" i="1"/>
  <c r="AN469" i="1" s="1"/>
  <c r="AS261" i="1"/>
  <c r="AS469" i="1" s="1"/>
  <c r="CI261" i="1"/>
  <c r="CI469" i="1" s="1"/>
  <c r="BS261" i="1"/>
  <c r="BS469" i="1" s="1"/>
  <c r="T261" i="1"/>
  <c r="T469" i="1" s="1"/>
  <c r="CL261" i="1"/>
  <c r="CL469" i="1" s="1"/>
  <c r="AI261" i="1"/>
  <c r="AI469" i="1" s="1"/>
  <c r="BW261" i="1"/>
  <c r="BW469" i="1" s="1"/>
  <c r="CK261" i="1"/>
  <c r="CK469" i="1" s="1"/>
  <c r="R261" i="1"/>
  <c r="R469" i="1" s="1"/>
  <c r="AC261" i="1"/>
  <c r="AC469" i="1" s="1"/>
  <c r="AJ261" i="1"/>
  <c r="AJ469" i="1" s="1"/>
  <c r="BC261" i="1"/>
  <c r="BC469" i="1" s="1"/>
  <c r="AM261" i="1"/>
  <c r="AM469" i="1" s="1"/>
  <c r="AF261" i="1"/>
  <c r="AF469" i="1" s="1"/>
  <c r="AR261" i="1"/>
  <c r="AR469" i="1" s="1"/>
  <c r="BO261" i="1"/>
  <c r="BO469" i="1" s="1"/>
  <c r="CC261" i="1"/>
  <c r="CC469" i="1" s="1"/>
  <c r="CJ261" i="1"/>
  <c r="CJ469" i="1" s="1"/>
  <c r="Q261" i="1"/>
  <c r="Q469" i="1" s="1"/>
  <c r="X261" i="1"/>
  <c r="X469" i="1" s="1"/>
  <c r="O261" i="1"/>
  <c r="O469" i="1" s="1"/>
  <c r="BR261" i="1"/>
  <c r="BR469" i="1" s="1"/>
  <c r="AP261" i="1"/>
  <c r="AP469" i="1" s="1"/>
  <c r="AZ261" i="1"/>
  <c r="AZ469" i="1" s="1"/>
  <c r="BG261" i="1"/>
  <c r="BG469" i="1" s="1"/>
  <c r="BU261" i="1"/>
  <c r="BU469" i="1" s="1"/>
  <c r="CB261" i="1"/>
  <c r="CB469" i="1" s="1"/>
  <c r="CG261" i="1"/>
  <c r="CG469" i="1" s="1"/>
  <c r="M261" i="1"/>
  <c r="M469" i="1" s="1"/>
  <c r="CH261" i="1"/>
  <c r="CH469" i="1" s="1"/>
  <c r="AL261" i="1"/>
  <c r="AL469" i="1" s="1"/>
  <c r="AX261" i="1"/>
  <c r="AX469" i="1" s="1"/>
  <c r="BH261" i="1"/>
  <c r="BH469" i="1" s="1"/>
  <c r="AY261" i="1"/>
  <c r="AY469" i="1" s="1"/>
  <c r="BM261" i="1"/>
  <c r="BM469" i="1" s="1"/>
  <c r="BT261" i="1"/>
  <c r="BT469" i="1" s="1"/>
  <c r="BY261" i="1"/>
  <c r="BY469" i="1" s="1"/>
  <c r="BK261" i="1"/>
  <c r="BK469" i="1" s="1"/>
  <c r="BB261" i="1"/>
  <c r="BB469" i="1" s="1"/>
  <c r="BF261" i="1"/>
  <c r="BF469" i="1" s="1"/>
  <c r="BP261" i="1"/>
  <c r="BP469" i="1" s="1"/>
  <c r="DG345" i="1"/>
  <c r="DG553" i="1" s="1"/>
  <c r="DJ345" i="1"/>
  <c r="DJ553" i="1" s="1"/>
  <c r="DC345" i="1"/>
  <c r="DC553" i="1" s="1"/>
  <c r="DD345" i="1"/>
  <c r="DD553" i="1" s="1"/>
  <c r="CX345" i="1"/>
  <c r="CX553" i="1" s="1"/>
  <c r="DO345" i="1"/>
  <c r="DO553" i="1" s="1"/>
  <c r="DR345" i="1"/>
  <c r="DR553" i="1" s="1"/>
  <c r="DK345" i="1"/>
  <c r="DK553" i="1" s="1"/>
  <c r="DL345" i="1"/>
  <c r="DL553" i="1" s="1"/>
  <c r="DF345" i="1"/>
  <c r="DF553" i="1" s="1"/>
  <c r="DW345" i="1"/>
  <c r="DW553" i="1" s="1"/>
  <c r="DZ345" i="1"/>
  <c r="DZ553" i="1" s="1"/>
  <c r="DS345" i="1"/>
  <c r="DS553" i="1" s="1"/>
  <c r="DT345" i="1"/>
  <c r="DT553" i="1" s="1"/>
  <c r="DN345" i="1"/>
  <c r="DN553" i="1" s="1"/>
  <c r="EE345" i="1"/>
  <c r="EE553" i="1" s="1"/>
  <c r="EH345" i="1"/>
  <c r="EH553" i="1" s="1"/>
  <c r="EA345" i="1"/>
  <c r="EA553" i="1" s="1"/>
  <c r="EB345" i="1"/>
  <c r="EB553" i="1" s="1"/>
  <c r="DV345" i="1"/>
  <c r="DV553" i="1" s="1"/>
  <c r="EM345" i="1"/>
  <c r="EM553" i="1" s="1"/>
  <c r="EP345" i="1"/>
  <c r="EP553" i="1" s="1"/>
  <c r="EI345" i="1"/>
  <c r="EI553" i="1" s="1"/>
  <c r="EJ345" i="1"/>
  <c r="EJ553" i="1" s="1"/>
  <c r="ED345" i="1"/>
  <c r="ED553" i="1" s="1"/>
  <c r="FB345" i="1"/>
  <c r="FB553" i="1" s="1"/>
  <c r="EU345" i="1"/>
  <c r="EU553" i="1" s="1"/>
  <c r="EX345" i="1"/>
  <c r="EX553" i="1" s="1"/>
  <c r="EQ345" i="1"/>
  <c r="EQ553" i="1" s="1"/>
  <c r="ER345" i="1"/>
  <c r="ER553" i="1" s="1"/>
  <c r="EL345" i="1"/>
  <c r="EL553" i="1" s="1"/>
  <c r="CQ345" i="1"/>
  <c r="CQ553" i="1" s="1"/>
  <c r="FC345" i="1"/>
  <c r="FC553" i="1" s="1"/>
  <c r="CT345" i="1"/>
  <c r="CT553" i="1" s="1"/>
  <c r="FF345" i="1"/>
  <c r="FF553" i="1" s="1"/>
  <c r="CM345" i="1"/>
  <c r="CM553" i="1" s="1"/>
  <c r="EY345" i="1"/>
  <c r="EY553" i="1" s="1"/>
  <c r="CN345" i="1"/>
  <c r="CN553" i="1" s="1"/>
  <c r="EZ345" i="1"/>
  <c r="EZ553" i="1" s="1"/>
  <c r="ET345" i="1"/>
  <c r="ET553" i="1" s="1"/>
  <c r="CY345" i="1"/>
  <c r="CY553" i="1" s="1"/>
  <c r="DB345" i="1"/>
  <c r="DB553" i="1" s="1"/>
  <c r="CU345" i="1"/>
  <c r="CU553" i="1" s="1"/>
  <c r="CV345" i="1"/>
  <c r="CV553" i="1" s="1"/>
  <c r="CP345" i="1"/>
  <c r="CP553" i="1" s="1"/>
  <c r="DL354" i="1"/>
  <c r="DL562" i="1" s="1"/>
  <c r="CW354" i="1"/>
  <c r="CW562" i="1" s="1"/>
  <c r="DI354" i="1"/>
  <c r="DI562" i="1" s="1"/>
  <c r="DP354" i="1"/>
  <c r="DP562" i="1" s="1"/>
  <c r="DW354" i="1"/>
  <c r="DW562" i="1" s="1"/>
  <c r="ER354" i="1"/>
  <c r="ER562" i="1" s="1"/>
  <c r="EY354" i="1"/>
  <c r="EY562" i="1" s="1"/>
  <c r="EL354" i="1"/>
  <c r="EL562" i="1" s="1"/>
  <c r="EP354" i="1"/>
  <c r="EP562" i="1" s="1"/>
  <c r="EA354" i="1"/>
  <c r="EA562" i="1" s="1"/>
  <c r="FA354" i="1"/>
  <c r="FA562" i="1" s="1"/>
  <c r="CO354" i="1"/>
  <c r="CO562" i="1" s="1"/>
  <c r="DA354" i="1"/>
  <c r="DA562" i="1" s="1"/>
  <c r="DH354" i="1"/>
  <c r="DH562" i="1" s="1"/>
  <c r="DO354" i="1"/>
  <c r="DO562" i="1" s="1"/>
  <c r="DD354" i="1"/>
  <c r="DD562" i="1" s="1"/>
  <c r="ET354" i="1"/>
  <c r="ET562" i="1" s="1"/>
  <c r="EX354" i="1"/>
  <c r="EX562" i="1" s="1"/>
  <c r="EI354" i="1"/>
  <c r="EI562" i="1" s="1"/>
  <c r="ES354" i="1"/>
  <c r="ES562" i="1" s="1"/>
  <c r="FE354" i="1"/>
  <c r="FE562" i="1" s="1"/>
  <c r="CS354" i="1"/>
  <c r="CS562" i="1" s="1"/>
  <c r="CZ354" i="1"/>
  <c r="CZ562" i="1" s="1"/>
  <c r="DG354" i="1"/>
  <c r="DG562" i="1" s="1"/>
  <c r="CP354" i="1"/>
  <c r="CP562" i="1" s="1"/>
  <c r="FB354" i="1"/>
  <c r="FB562" i="1" s="1"/>
  <c r="CT354" i="1"/>
  <c r="CT562" i="1" s="1"/>
  <c r="FF354" i="1"/>
  <c r="FF562" i="1" s="1"/>
  <c r="EQ354" i="1"/>
  <c r="EQ562" i="1" s="1"/>
  <c r="EK354" i="1"/>
  <c r="EK562" i="1" s="1"/>
  <c r="EW354" i="1"/>
  <c r="EW562" i="1" s="1"/>
  <c r="FD354" i="1"/>
  <c r="FD562" i="1" s="1"/>
  <c r="CR354" i="1"/>
  <c r="CR562" i="1" s="1"/>
  <c r="CY354" i="1"/>
  <c r="CY562" i="1" s="1"/>
  <c r="CX354" i="1"/>
  <c r="CX562" i="1" s="1"/>
  <c r="DB354" i="1"/>
  <c r="DB562" i="1" s="1"/>
  <c r="CM354" i="1"/>
  <c r="CM562" i="1" s="1"/>
  <c r="EC354" i="1"/>
  <c r="EC562" i="1" s="1"/>
  <c r="EO354" i="1"/>
  <c r="EO562" i="1" s="1"/>
  <c r="EV354" i="1"/>
  <c r="EV562" i="1" s="1"/>
  <c r="FC354" i="1"/>
  <c r="FC562" i="1" s="1"/>
  <c r="CQ354" i="1"/>
  <c r="CQ562" i="1" s="1"/>
  <c r="CN354" i="1"/>
  <c r="CN562" i="1" s="1"/>
  <c r="DF354" i="1"/>
  <c r="DF562" i="1" s="1"/>
  <c r="DJ354" i="1"/>
  <c r="DJ562" i="1" s="1"/>
  <c r="CU354" i="1"/>
  <c r="CU562" i="1" s="1"/>
  <c r="DU354" i="1"/>
  <c r="DU562" i="1" s="1"/>
  <c r="EG354" i="1"/>
  <c r="EG562" i="1" s="1"/>
  <c r="EN354" i="1"/>
  <c r="EN562" i="1" s="1"/>
  <c r="EU354" i="1"/>
  <c r="EU562" i="1" s="1"/>
  <c r="EB354" i="1"/>
  <c r="EB562" i="1" s="1"/>
  <c r="EZ354" i="1"/>
  <c r="EZ562" i="1" s="1"/>
  <c r="CV354" i="1"/>
  <c r="CV562" i="1" s="1"/>
  <c r="DN354" i="1"/>
  <c r="DN562" i="1" s="1"/>
  <c r="DR354" i="1"/>
  <c r="DR562" i="1" s="1"/>
  <c r="DC354" i="1"/>
  <c r="DC562" i="1" s="1"/>
  <c r="DM354" i="1"/>
  <c r="DM562" i="1" s="1"/>
  <c r="DY354" i="1"/>
  <c r="DY562" i="1" s="1"/>
  <c r="EF354" i="1"/>
  <c r="EF562" i="1" s="1"/>
  <c r="EM354" i="1"/>
  <c r="EM562" i="1" s="1"/>
  <c r="DV354" i="1"/>
  <c r="DV562" i="1" s="1"/>
  <c r="DZ354" i="1"/>
  <c r="DZ562" i="1" s="1"/>
  <c r="DK354" i="1"/>
  <c r="DK562" i="1" s="1"/>
  <c r="DE354" i="1"/>
  <c r="DE562" i="1" s="1"/>
  <c r="DQ354" i="1"/>
  <c r="DQ562" i="1" s="1"/>
  <c r="DX354" i="1"/>
  <c r="DX562" i="1" s="1"/>
  <c r="EE354" i="1"/>
  <c r="EE562" i="1" s="1"/>
  <c r="EJ354" i="1"/>
  <c r="EJ562" i="1" s="1"/>
  <c r="ED354" i="1"/>
  <c r="ED562" i="1" s="1"/>
  <c r="EH354" i="1"/>
  <c r="EH562" i="1" s="1"/>
  <c r="DS354" i="1"/>
  <c r="DS562" i="1" s="1"/>
  <c r="ET384" i="1"/>
  <c r="ET592" i="1" s="1"/>
  <c r="EH343" i="1"/>
  <c r="EH551" i="1" s="1"/>
  <c r="DJ384" i="1"/>
  <c r="DJ592" i="1" s="1"/>
  <c r="CQ343" i="1"/>
  <c r="CQ551" i="1" s="1"/>
  <c r="ET330" i="1"/>
  <c r="ET538" i="1" s="1"/>
  <c r="EO274" i="1"/>
  <c r="EO482" i="1" s="1"/>
  <c r="AS270" i="1"/>
  <c r="AS478" i="1" s="1"/>
  <c r="AJ270" i="1"/>
  <c r="AJ478" i="1" s="1"/>
  <c r="CF394" i="1"/>
  <c r="CF602" i="1" s="1"/>
  <c r="BE284" i="1"/>
  <c r="BE492" i="1" s="1"/>
  <c r="AA218" i="1"/>
  <c r="AA426" i="1" s="1"/>
  <c r="BI270" i="1"/>
  <c r="BI478" i="1" s="1"/>
  <c r="FC216" i="1"/>
  <c r="FC424" i="1" s="1"/>
  <c r="BE258" i="1"/>
  <c r="BE466" i="1" s="1"/>
  <c r="FB330" i="1"/>
  <c r="FB538" i="1" s="1"/>
  <c r="AA322" i="1"/>
  <c r="AA530" i="1" s="1"/>
  <c r="DY274" i="1"/>
  <c r="DY482" i="1" s="1"/>
  <c r="BJ322" i="1"/>
  <c r="BJ530" i="1" s="1"/>
  <c r="BX399" i="1"/>
  <c r="BX607" i="1" s="1"/>
  <c r="X323" i="1"/>
  <c r="X531" i="1" s="1"/>
  <c r="CG323" i="1"/>
  <c r="CG531" i="1" s="1"/>
  <c r="DT310" i="1"/>
  <c r="DT518" i="1" s="1"/>
  <c r="AX291" i="1"/>
  <c r="AX499" i="1" s="1"/>
  <c r="CH323" i="1"/>
  <c r="CH531" i="1" s="1"/>
  <c r="AT323" i="1"/>
  <c r="AT531" i="1" s="1"/>
  <c r="FF409" i="1"/>
  <c r="FF617" i="1" s="1"/>
  <c r="ET245" i="1"/>
  <c r="ET453" i="1" s="1"/>
  <c r="EM245" i="1"/>
  <c r="EM453" i="1" s="1"/>
  <c r="DG245" i="1"/>
  <c r="DG453" i="1" s="1"/>
  <c r="U291" i="1"/>
  <c r="U499" i="1" s="1"/>
  <c r="FA288" i="1"/>
  <c r="FA496" i="1" s="1"/>
  <c r="BB373" i="1"/>
  <c r="BB581" i="1" s="1"/>
  <c r="Z396" i="1"/>
  <c r="Z604" i="1" s="1"/>
  <c r="BB323" i="1"/>
  <c r="BB531" i="1" s="1"/>
  <c r="BA323" i="1"/>
  <c r="BA531" i="1" s="1"/>
  <c r="O322" i="1"/>
  <c r="O530" i="1" s="1"/>
  <c r="BQ280" i="1"/>
  <c r="BQ488" i="1" s="1"/>
  <c r="DI274" i="1"/>
  <c r="DI482" i="1" s="1"/>
  <c r="DN245" i="1"/>
  <c r="DN453" i="1" s="1"/>
  <c r="EN388" i="1"/>
  <c r="EN596" i="1" s="1"/>
  <c r="AZ383" i="1"/>
  <c r="AZ591" i="1" s="1"/>
  <c r="BG383" i="1"/>
  <c r="BG591" i="1" s="1"/>
  <c r="BE383" i="1"/>
  <c r="BE591" i="1" s="1"/>
  <c r="BD383" i="1"/>
  <c r="BD591" i="1" s="1"/>
  <c r="BC383" i="1"/>
  <c r="BC591" i="1" s="1"/>
  <c r="BB383" i="1"/>
  <c r="BB591" i="1" s="1"/>
  <c r="BA383" i="1"/>
  <c r="BA591" i="1" s="1"/>
  <c r="AY383" i="1"/>
  <c r="AY591" i="1" s="1"/>
  <c r="CJ383" i="1"/>
  <c r="CJ591" i="1" s="1"/>
  <c r="AW383" i="1"/>
  <c r="AW591" i="1" s="1"/>
  <c r="AV383" i="1"/>
  <c r="AV591" i="1" s="1"/>
  <c r="AU383" i="1"/>
  <c r="AU591" i="1" s="1"/>
  <c r="AT383" i="1"/>
  <c r="AT591" i="1" s="1"/>
  <c r="AS383" i="1"/>
  <c r="AS591" i="1" s="1"/>
  <c r="AR383" i="1"/>
  <c r="AR591" i="1" s="1"/>
  <c r="AO383" i="1"/>
  <c r="AO591" i="1" s="1"/>
  <c r="AN383" i="1"/>
  <c r="AN591" i="1" s="1"/>
  <c r="AM383" i="1"/>
  <c r="AM591" i="1" s="1"/>
  <c r="AL383" i="1"/>
  <c r="AL591" i="1" s="1"/>
  <c r="AJ383" i="1"/>
  <c r="AJ591" i="1" s="1"/>
  <c r="AI383" i="1"/>
  <c r="AI591" i="1" s="1"/>
  <c r="AG383" i="1"/>
  <c r="AG591" i="1" s="1"/>
  <c r="AC383" i="1"/>
  <c r="AC591" i="1" s="1"/>
  <c r="AQ383" i="1"/>
  <c r="AQ591" i="1" s="1"/>
  <c r="AA383" i="1"/>
  <c r="AA591" i="1" s="1"/>
  <c r="Z383" i="1"/>
  <c r="Z591" i="1" s="1"/>
  <c r="X383" i="1"/>
  <c r="X591" i="1" s="1"/>
  <c r="W383" i="1"/>
  <c r="W591" i="1" s="1"/>
  <c r="U383" i="1"/>
  <c r="U591" i="1" s="1"/>
  <c r="R383" i="1"/>
  <c r="R591" i="1" s="1"/>
  <c r="O383" i="1"/>
  <c r="O591" i="1" s="1"/>
  <c r="Q383" i="1"/>
  <c r="Q591" i="1" s="1"/>
  <c r="N383" i="1"/>
  <c r="N591" i="1" s="1"/>
  <c r="M383" i="1"/>
  <c r="M591" i="1" s="1"/>
  <c r="L383" i="1"/>
  <c r="L591" i="1" s="1"/>
  <c r="K383" i="1"/>
  <c r="K591" i="1" s="1"/>
  <c r="CK383" i="1"/>
  <c r="CK591" i="1" s="1"/>
  <c r="CI383" i="1"/>
  <c r="CI591" i="1" s="1"/>
  <c r="CA383" i="1"/>
  <c r="CA591" i="1" s="1"/>
  <c r="BI383" i="1"/>
  <c r="BI591" i="1" s="1"/>
  <c r="CH383" i="1"/>
  <c r="CH591" i="1" s="1"/>
  <c r="CG383" i="1"/>
  <c r="CG591" i="1" s="1"/>
  <c r="CF383" i="1"/>
  <c r="CF591" i="1" s="1"/>
  <c r="CE383" i="1"/>
  <c r="CE591" i="1" s="1"/>
  <c r="CC383" i="1"/>
  <c r="CC591" i="1" s="1"/>
  <c r="CB383" i="1"/>
  <c r="CB591" i="1" s="1"/>
  <c r="BZ383" i="1"/>
  <c r="BZ591" i="1" s="1"/>
  <c r="BR383" i="1"/>
  <c r="BR591" i="1" s="1"/>
  <c r="AD383" i="1"/>
  <c r="AD591" i="1" s="1"/>
  <c r="BY383" i="1"/>
  <c r="BY591" i="1" s="1"/>
  <c r="BX383" i="1"/>
  <c r="BX591" i="1" s="1"/>
  <c r="BW383" i="1"/>
  <c r="BW591" i="1" s="1"/>
  <c r="BU383" i="1"/>
  <c r="BU591" i="1" s="1"/>
  <c r="BT383" i="1"/>
  <c r="BT591" i="1" s="1"/>
  <c r="BS383" i="1"/>
  <c r="BS591" i="1" s="1"/>
  <c r="BQ383" i="1"/>
  <c r="BQ591" i="1" s="1"/>
  <c r="BP383" i="1"/>
  <c r="BP591" i="1" s="1"/>
  <c r="BO383" i="1"/>
  <c r="BO591" i="1" s="1"/>
  <c r="BM383" i="1"/>
  <c r="BM591" i="1" s="1"/>
  <c r="BL383" i="1"/>
  <c r="BL591" i="1" s="1"/>
  <c r="BK383" i="1"/>
  <c r="BK591" i="1" s="1"/>
  <c r="BJ383" i="1"/>
  <c r="BJ591" i="1" s="1"/>
  <c r="BH383" i="1"/>
  <c r="BH591" i="1" s="1"/>
  <c r="CQ384" i="1"/>
  <c r="CQ592" i="1" s="1"/>
  <c r="CN308" i="1"/>
  <c r="CN516" i="1" s="1"/>
  <c r="ED308" i="1"/>
  <c r="ED516" i="1" s="1"/>
  <c r="DH308" i="1"/>
  <c r="DH516" i="1" s="1"/>
  <c r="CV308" i="1"/>
  <c r="CV516" i="1" s="1"/>
  <c r="ET308" i="1"/>
  <c r="ET516" i="1" s="1"/>
  <c r="EI308" i="1"/>
  <c r="EI516" i="1" s="1"/>
  <c r="DV308" i="1"/>
  <c r="DV516" i="1" s="1"/>
  <c r="DK308" i="1"/>
  <c r="DK516" i="1" s="1"/>
  <c r="CW308" i="1"/>
  <c r="CW516" i="1" s="1"/>
  <c r="DB308" i="1"/>
  <c r="DB516" i="1" s="1"/>
  <c r="CZ308" i="1"/>
  <c r="CZ516" i="1" s="1"/>
  <c r="EU308" i="1"/>
  <c r="EU516" i="1" s="1"/>
  <c r="EJ308" i="1"/>
  <c r="EJ516" i="1" s="1"/>
  <c r="DW308" i="1"/>
  <c r="DW516" i="1" s="1"/>
  <c r="DL308" i="1"/>
  <c r="DL516" i="1" s="1"/>
  <c r="CY308" i="1"/>
  <c r="CY516" i="1" s="1"/>
  <c r="CM308" i="1"/>
  <c r="CM516" i="1" s="1"/>
  <c r="DJ308" i="1"/>
  <c r="DJ516" i="1" s="1"/>
  <c r="EZ308" i="1"/>
  <c r="EZ516" i="1" s="1"/>
  <c r="FD308" i="1"/>
  <c r="FD516" i="1" s="1"/>
  <c r="CR308" i="1"/>
  <c r="CR516" i="1" s="1"/>
  <c r="EK308" i="1"/>
  <c r="EK516" i="1" s="1"/>
  <c r="DY308" i="1"/>
  <c r="DY516" i="1" s="1"/>
  <c r="DM308" i="1"/>
  <c r="DM516" i="1" s="1"/>
  <c r="DA308" i="1"/>
  <c r="DA516" i="1" s="1"/>
  <c r="CO308" i="1"/>
  <c r="CO516" i="1" s="1"/>
  <c r="DI308" i="1"/>
  <c r="DI516" i="1" s="1"/>
  <c r="FF308" i="1"/>
  <c r="FF516" i="1" s="1"/>
  <c r="DR308" i="1"/>
  <c r="DR516" i="1" s="1"/>
  <c r="CX308" i="1"/>
  <c r="CX516" i="1" s="1"/>
  <c r="EV308" i="1"/>
  <c r="EV516" i="1" s="1"/>
  <c r="EW308" i="1"/>
  <c r="EW516" i="1" s="1"/>
  <c r="EA308" i="1"/>
  <c r="EA516" i="1" s="1"/>
  <c r="DN308" i="1"/>
  <c r="DN516" i="1" s="1"/>
  <c r="DC308" i="1"/>
  <c r="DC516" i="1" s="1"/>
  <c r="CP308" i="1"/>
  <c r="CP516" i="1" s="1"/>
  <c r="EY308" i="1"/>
  <c r="EY516" i="1" s="1"/>
  <c r="DZ308" i="1"/>
  <c r="DZ516" i="1" s="1"/>
  <c r="EO308" i="1"/>
  <c r="EO516" i="1" s="1"/>
  <c r="EN308" i="1"/>
  <c r="EN516" i="1" s="1"/>
  <c r="EL308" i="1"/>
  <c r="EL516" i="1" s="1"/>
  <c r="DO308" i="1"/>
  <c r="DO516" i="1" s="1"/>
  <c r="DD308" i="1"/>
  <c r="DD516" i="1" s="1"/>
  <c r="CQ308" i="1"/>
  <c r="CQ516" i="1" s="1"/>
  <c r="FA308" i="1"/>
  <c r="FA516" i="1" s="1"/>
  <c r="EM308" i="1"/>
  <c r="EM516" i="1" s="1"/>
  <c r="EH308" i="1"/>
  <c r="EH516" i="1" s="1"/>
  <c r="EF308" i="1"/>
  <c r="EF516" i="1" s="1"/>
  <c r="EB308" i="1"/>
  <c r="EB516" i="1" s="1"/>
  <c r="DE308" i="1"/>
  <c r="DE516" i="1" s="1"/>
  <c r="CS308" i="1"/>
  <c r="CS516" i="1" s="1"/>
  <c r="FB308" i="1"/>
  <c r="FB516" i="1" s="1"/>
  <c r="EQ308" i="1"/>
  <c r="EQ516" i="1" s="1"/>
  <c r="EC308" i="1"/>
  <c r="EC516" i="1" s="1"/>
  <c r="EP308" i="1"/>
  <c r="EP516" i="1" s="1"/>
  <c r="DX308" i="1"/>
  <c r="DX516" i="1" s="1"/>
  <c r="DQ308" i="1"/>
  <c r="DQ516" i="1" s="1"/>
  <c r="CU308" i="1"/>
  <c r="CU516" i="1" s="1"/>
  <c r="FC308" i="1"/>
  <c r="FC516" i="1" s="1"/>
  <c r="ER308" i="1"/>
  <c r="ER516" i="1" s="1"/>
  <c r="EE308" i="1"/>
  <c r="EE516" i="1" s="1"/>
  <c r="DS308" i="1"/>
  <c r="DS516" i="1" s="1"/>
  <c r="EX308" i="1"/>
  <c r="EX516" i="1" s="1"/>
  <c r="DP308" i="1"/>
  <c r="DP516" i="1" s="1"/>
  <c r="DF308" i="1"/>
  <c r="DF516" i="1" s="1"/>
  <c r="FE308" i="1"/>
  <c r="FE516" i="1" s="1"/>
  <c r="ES308" i="1"/>
  <c r="ES516" i="1" s="1"/>
  <c r="EG308" i="1"/>
  <c r="EG516" i="1" s="1"/>
  <c r="DU308" i="1"/>
  <c r="DU516" i="1" s="1"/>
  <c r="DG308" i="1"/>
  <c r="DG516" i="1" s="1"/>
  <c r="DT308" i="1"/>
  <c r="DT516" i="1" s="1"/>
  <c r="CT308" i="1"/>
  <c r="CT516" i="1" s="1"/>
  <c r="CU373" i="1"/>
  <c r="CU581" i="1" s="1"/>
  <c r="DE373" i="1"/>
  <c r="DE581" i="1" s="1"/>
  <c r="DW373" i="1"/>
  <c r="DW581" i="1" s="1"/>
  <c r="EO373" i="1"/>
  <c r="EO581" i="1" s="1"/>
  <c r="ER373" i="1"/>
  <c r="ER581" i="1" s="1"/>
  <c r="CM373" i="1"/>
  <c r="CM581" i="1" s="1"/>
  <c r="CO373" i="1"/>
  <c r="CO581" i="1" s="1"/>
  <c r="ES373" i="1"/>
  <c r="ES581" i="1" s="1"/>
  <c r="CT373" i="1"/>
  <c r="CT581" i="1" s="1"/>
  <c r="EJ373" i="1"/>
  <c r="EJ581" i="1" s="1"/>
  <c r="CW373" i="1"/>
  <c r="CW581" i="1" s="1"/>
  <c r="CX373" i="1"/>
  <c r="CX581" i="1" s="1"/>
  <c r="FB373" i="1"/>
  <c r="FB581" i="1" s="1"/>
  <c r="DC373" i="1"/>
  <c r="DC581" i="1" s="1"/>
  <c r="EB373" i="1"/>
  <c r="EB581" i="1" s="1"/>
  <c r="DF373" i="1"/>
  <c r="DF581" i="1" s="1"/>
  <c r="DG373" i="1"/>
  <c r="DG581" i="1" s="1"/>
  <c r="CP373" i="1"/>
  <c r="CP581" i="1" s="1"/>
  <c r="ET373" i="1"/>
  <c r="ET581" i="1" s="1"/>
  <c r="DN373" i="1"/>
  <c r="DN581" i="1" s="1"/>
  <c r="DM373" i="1"/>
  <c r="DM581" i="1" s="1"/>
  <c r="DT373" i="1"/>
  <c r="DT581" i="1" s="1"/>
  <c r="DO373" i="1"/>
  <c r="DO581" i="1" s="1"/>
  <c r="DP373" i="1"/>
  <c r="DP581" i="1" s="1"/>
  <c r="CY373" i="1"/>
  <c r="CY581" i="1" s="1"/>
  <c r="FC373" i="1"/>
  <c r="FC581" i="1" s="1"/>
  <c r="DV373" i="1"/>
  <c r="DV581" i="1" s="1"/>
  <c r="DL373" i="1"/>
  <c r="DL581" i="1" s="1"/>
  <c r="DX373" i="1"/>
  <c r="DX581" i="1" s="1"/>
  <c r="DY373" i="1"/>
  <c r="DY581" i="1" s="1"/>
  <c r="DH373" i="1"/>
  <c r="DH581" i="1" s="1"/>
  <c r="CQ373" i="1"/>
  <c r="CQ581" i="1" s="1"/>
  <c r="EX373" i="1"/>
  <c r="EX581" i="1" s="1"/>
  <c r="EE373" i="1"/>
  <c r="EE581" i="1" s="1"/>
  <c r="DD373" i="1"/>
  <c r="DD581" i="1" s="1"/>
  <c r="EG373" i="1"/>
  <c r="EG581" i="1" s="1"/>
  <c r="EH373" i="1"/>
  <c r="EH581" i="1" s="1"/>
  <c r="DQ373" i="1"/>
  <c r="DQ581" i="1" s="1"/>
  <c r="EF373" i="1"/>
  <c r="EF581" i="1" s="1"/>
  <c r="FF373" i="1"/>
  <c r="FF581" i="1" s="1"/>
  <c r="EN373" i="1"/>
  <c r="EN581" i="1" s="1"/>
  <c r="CV373" i="1"/>
  <c r="CV581" i="1" s="1"/>
  <c r="EP373" i="1"/>
  <c r="EP581" i="1" s="1"/>
  <c r="EQ373" i="1"/>
  <c r="EQ581" i="1" s="1"/>
  <c r="DZ373" i="1"/>
  <c r="DZ581" i="1" s="1"/>
  <c r="DI373" i="1"/>
  <c r="DI581" i="1" s="1"/>
  <c r="EW373" i="1"/>
  <c r="EW581" i="1" s="1"/>
  <c r="EZ373" i="1"/>
  <c r="EZ581" i="1" s="1"/>
  <c r="CN373" i="1"/>
  <c r="CN581" i="1" s="1"/>
  <c r="EY373" i="1"/>
  <c r="EY581" i="1" s="1"/>
  <c r="FA373" i="1"/>
  <c r="FA581" i="1" s="1"/>
  <c r="EI373" i="1"/>
  <c r="EI581" i="1" s="1"/>
  <c r="CF370" i="1"/>
  <c r="CF578" i="1" s="1"/>
  <c r="BB352" i="1"/>
  <c r="BB560" i="1" s="1"/>
  <c r="BJ352" i="1"/>
  <c r="BJ560" i="1" s="1"/>
  <c r="AC352" i="1"/>
  <c r="AC560" i="1" s="1"/>
  <c r="AO352" i="1"/>
  <c r="AO560" i="1" s="1"/>
  <c r="BN352" i="1"/>
  <c r="BN560" i="1" s="1"/>
  <c r="AG352" i="1"/>
  <c r="AG560" i="1" s="1"/>
  <c r="AR352" i="1"/>
  <c r="AR560" i="1" s="1"/>
  <c r="BY352" i="1"/>
  <c r="BY560" i="1" s="1"/>
  <c r="BC352" i="1"/>
  <c r="BC560" i="1" s="1"/>
  <c r="AT352" i="1"/>
  <c r="AT560" i="1" s="1"/>
  <c r="AN352" i="1"/>
  <c r="AN560" i="1" s="1"/>
  <c r="AW352" i="1"/>
  <c r="AW560" i="1" s="1"/>
  <c r="BV352" i="1"/>
  <c r="BV560" i="1" s="1"/>
  <c r="AQ352" i="1"/>
  <c r="AQ560" i="1" s="1"/>
  <c r="AZ352" i="1"/>
  <c r="AZ560" i="1" s="1"/>
  <c r="M352" i="1"/>
  <c r="M560" i="1" s="1"/>
  <c r="CG352" i="1"/>
  <c r="CG560" i="1" s="1"/>
  <c r="BK352" i="1"/>
  <c r="BK560" i="1" s="1"/>
  <c r="AL352" i="1"/>
  <c r="AL560" i="1" s="1"/>
  <c r="AV352" i="1"/>
  <c r="AV560" i="1" s="1"/>
  <c r="BE352" i="1"/>
  <c r="BE560" i="1" s="1"/>
  <c r="CD352" i="1"/>
  <c r="CD560" i="1" s="1"/>
  <c r="AY352" i="1"/>
  <c r="AY560" i="1" s="1"/>
  <c r="BH352" i="1"/>
  <c r="BH560" i="1" s="1"/>
  <c r="X352" i="1"/>
  <c r="X560" i="1" s="1"/>
  <c r="BS352" i="1"/>
  <c r="BS560" i="1" s="1"/>
  <c r="Z352" i="1"/>
  <c r="Z560" i="1" s="1"/>
  <c r="BD352" i="1"/>
  <c r="BD560" i="1" s="1"/>
  <c r="BM352" i="1"/>
  <c r="BM560" i="1" s="1"/>
  <c r="T352" i="1"/>
  <c r="T560" i="1" s="1"/>
  <c r="CL352" i="1"/>
  <c r="CL560" i="1" s="1"/>
  <c r="BG352" i="1"/>
  <c r="BG560" i="1" s="1"/>
  <c r="BP352" i="1"/>
  <c r="BP560" i="1" s="1"/>
  <c r="AJ352" i="1"/>
  <c r="AJ560" i="1" s="1"/>
  <c r="CA352" i="1"/>
  <c r="CA560" i="1" s="1"/>
  <c r="CH352" i="1"/>
  <c r="CH560" i="1" s="1"/>
  <c r="BL352" i="1"/>
  <c r="BL560" i="1" s="1"/>
  <c r="BU352" i="1"/>
  <c r="BU560" i="1" s="1"/>
  <c r="AF352" i="1"/>
  <c r="AF560" i="1" s="1"/>
  <c r="BO352" i="1"/>
  <c r="BO560" i="1" s="1"/>
  <c r="BX352" i="1"/>
  <c r="BX560" i="1" s="1"/>
  <c r="AS352" i="1"/>
  <c r="AS560" i="1" s="1"/>
  <c r="O352" i="1"/>
  <c r="O560" i="1" s="1"/>
  <c r="CI352" i="1"/>
  <c r="CI560" i="1" s="1"/>
  <c r="N352" i="1"/>
  <c r="N560" i="1" s="1"/>
  <c r="BT352" i="1"/>
  <c r="BT560" i="1" s="1"/>
  <c r="CC352" i="1"/>
  <c r="CC560" i="1" s="1"/>
  <c r="AP352" i="1"/>
  <c r="AP560" i="1" s="1"/>
  <c r="BW352" i="1"/>
  <c r="BW560" i="1" s="1"/>
  <c r="L352" i="1"/>
  <c r="L560" i="1" s="1"/>
  <c r="CF352" i="1"/>
  <c r="CF560" i="1" s="1"/>
  <c r="BA352" i="1"/>
  <c r="BA560" i="1" s="1"/>
  <c r="AA352" i="1"/>
  <c r="AA560" i="1" s="1"/>
  <c r="BZ352" i="1"/>
  <c r="BZ560" i="1" s="1"/>
  <c r="CB352" i="1"/>
  <c r="CB560" i="1" s="1"/>
  <c r="R352" i="1"/>
  <c r="R560" i="1" s="1"/>
  <c r="CK352" i="1"/>
  <c r="CK560" i="1" s="1"/>
  <c r="AX352" i="1"/>
  <c r="AX560" i="1" s="1"/>
  <c r="K352" i="1"/>
  <c r="K560" i="1" s="1"/>
  <c r="CE352" i="1"/>
  <c r="CE560" i="1" s="1"/>
  <c r="W352" i="1"/>
  <c r="W560" i="1" s="1"/>
  <c r="BI352" i="1"/>
  <c r="BI560" i="1" s="1"/>
  <c r="AM352" i="1"/>
  <c r="AM560" i="1" s="1"/>
  <c r="BR352" i="1"/>
  <c r="BR560" i="1" s="1"/>
  <c r="Q352" i="1"/>
  <c r="Q560" i="1" s="1"/>
  <c r="CJ352" i="1"/>
  <c r="CJ560" i="1" s="1"/>
  <c r="AD352" i="1"/>
  <c r="AD560" i="1" s="1"/>
  <c r="BF352" i="1"/>
  <c r="BF560" i="1" s="1"/>
  <c r="U352" i="1"/>
  <c r="U560" i="1" s="1"/>
  <c r="AI352" i="1"/>
  <c r="AI560" i="1" s="1"/>
  <c r="BQ352" i="1"/>
  <c r="BQ560" i="1" s="1"/>
  <c r="AU352" i="1"/>
  <c r="AU560" i="1" s="1"/>
  <c r="BN371" i="1"/>
  <c r="BN579" i="1" s="1"/>
  <c r="BM371" i="1"/>
  <c r="BM579" i="1" s="1"/>
  <c r="BS371" i="1"/>
  <c r="BS579" i="1" s="1"/>
  <c r="AY371" i="1"/>
  <c r="AY579" i="1" s="1"/>
  <c r="CI371" i="1"/>
  <c r="CI579" i="1" s="1"/>
  <c r="CL371" i="1"/>
  <c r="CL579" i="1" s="1"/>
  <c r="AL371" i="1"/>
  <c r="AL579" i="1" s="1"/>
  <c r="BU371" i="1"/>
  <c r="BU579" i="1" s="1"/>
  <c r="BE371" i="1"/>
  <c r="BE579" i="1" s="1"/>
  <c r="BD371" i="1"/>
  <c r="BD579" i="1" s="1"/>
  <c r="BI371" i="1"/>
  <c r="BI579" i="1" s="1"/>
  <c r="AP371" i="1"/>
  <c r="AP579" i="1" s="1"/>
  <c r="O371" i="1"/>
  <c r="O579" i="1" s="1"/>
  <c r="T371" i="1"/>
  <c r="T579" i="1" s="1"/>
  <c r="Z371" i="1"/>
  <c r="Z579" i="1" s="1"/>
  <c r="CD371" i="1"/>
  <c r="CD579" i="1" s="1"/>
  <c r="AV371" i="1"/>
  <c r="AV579" i="1" s="1"/>
  <c r="AU371" i="1"/>
  <c r="AU579" i="1" s="1"/>
  <c r="AZ371" i="1"/>
  <c r="AZ579" i="1" s="1"/>
  <c r="AD371" i="1"/>
  <c r="AD579" i="1" s="1"/>
  <c r="AC371" i="1"/>
  <c r="AC579" i="1" s="1"/>
  <c r="AG371" i="1"/>
  <c r="AG579" i="1" s="1"/>
  <c r="CH371" i="1"/>
  <c r="CH579" i="1" s="1"/>
  <c r="N371" i="1"/>
  <c r="N579" i="1" s="1"/>
  <c r="AM371" i="1"/>
  <c r="AM579" i="1" s="1"/>
  <c r="AJ371" i="1"/>
  <c r="AJ579" i="1" s="1"/>
  <c r="AQ371" i="1"/>
  <c r="AQ579" i="1" s="1"/>
  <c r="Q371" i="1"/>
  <c r="Q579" i="1" s="1"/>
  <c r="AO371" i="1"/>
  <c r="AO579" i="1" s="1"/>
  <c r="AR371" i="1"/>
  <c r="AR579" i="1" s="1"/>
  <c r="BZ371" i="1"/>
  <c r="BZ579" i="1" s="1"/>
  <c r="U371" i="1"/>
  <c r="U579" i="1" s="1"/>
  <c r="X371" i="1"/>
  <c r="X579" i="1" s="1"/>
  <c r="W371" i="1"/>
  <c r="W579" i="1" s="1"/>
  <c r="AF371" i="1"/>
  <c r="AF579" i="1" s="1"/>
  <c r="CJ371" i="1"/>
  <c r="CJ579" i="1" s="1"/>
  <c r="AX371" i="1"/>
  <c r="AX579" i="1" s="1"/>
  <c r="BA371" i="1"/>
  <c r="BA579" i="1" s="1"/>
  <c r="BR371" i="1"/>
  <c r="BR579" i="1" s="1"/>
  <c r="AI371" i="1"/>
  <c r="AI579" i="1" s="1"/>
  <c r="L371" i="1"/>
  <c r="L579" i="1" s="1"/>
  <c r="K371" i="1"/>
  <c r="K579" i="1" s="1"/>
  <c r="R371" i="1"/>
  <c r="R579" i="1" s="1"/>
  <c r="BG371" i="1"/>
  <c r="BG579" i="1" s="1"/>
  <c r="BK371" i="1"/>
  <c r="BK579" i="1" s="1"/>
  <c r="BJ371" i="1"/>
  <c r="BJ579" i="1" s="1"/>
  <c r="AS371" i="1"/>
  <c r="AS579" i="1" s="1"/>
  <c r="BQ371" i="1"/>
  <c r="BQ579" i="1" s="1"/>
  <c r="CF371" i="1"/>
  <c r="CF579" i="1" s="1"/>
  <c r="CE371" i="1"/>
  <c r="CE579" i="1" s="1"/>
  <c r="CK371" i="1"/>
  <c r="CK579" i="1" s="1"/>
  <c r="CA371" i="1"/>
  <c r="CA579" i="1" s="1"/>
  <c r="BP371" i="1"/>
  <c r="BP579" i="1" s="1"/>
  <c r="BT371" i="1"/>
  <c r="BT579" i="1" s="1"/>
  <c r="BB371" i="1"/>
  <c r="BB579" i="1" s="1"/>
  <c r="BC371" i="1"/>
  <c r="BC579" i="1" s="1"/>
  <c r="BW371" i="1"/>
  <c r="BW579" i="1" s="1"/>
  <c r="BV371" i="1"/>
  <c r="BV579" i="1" s="1"/>
  <c r="CB371" i="1"/>
  <c r="CB579" i="1" s="1"/>
  <c r="BH371" i="1"/>
  <c r="BH579" i="1" s="1"/>
  <c r="BY371" i="1"/>
  <c r="BY579" i="1" s="1"/>
  <c r="CC371" i="1"/>
  <c r="CC579" i="1" s="1"/>
  <c r="AT371" i="1"/>
  <c r="AT579" i="1" s="1"/>
  <c r="BL371" i="1"/>
  <c r="BL579" i="1" s="1"/>
  <c r="DS383" i="1"/>
  <c r="DS591" i="1" s="1"/>
  <c r="DQ383" i="1"/>
  <c r="DQ591" i="1" s="1"/>
  <c r="DP383" i="1"/>
  <c r="DP591" i="1" s="1"/>
  <c r="DO383" i="1"/>
  <c r="DO591" i="1" s="1"/>
  <c r="DN383" i="1"/>
  <c r="DN591" i="1" s="1"/>
  <c r="DM383" i="1"/>
  <c r="DM591" i="1" s="1"/>
  <c r="DK383" i="1"/>
  <c r="DK591" i="1" s="1"/>
  <c r="DI383" i="1"/>
  <c r="DI591" i="1" s="1"/>
  <c r="DH383" i="1"/>
  <c r="DH591" i="1" s="1"/>
  <c r="DG383" i="1"/>
  <c r="DG591" i="1" s="1"/>
  <c r="DF383" i="1"/>
  <c r="DF591" i="1" s="1"/>
  <c r="DE383" i="1"/>
  <c r="DE591" i="1" s="1"/>
  <c r="DD383" i="1"/>
  <c r="DD591" i="1" s="1"/>
  <c r="DA383" i="1"/>
  <c r="DA591" i="1" s="1"/>
  <c r="FE383" i="1"/>
  <c r="FE591" i="1" s="1"/>
  <c r="FF383" i="1"/>
  <c r="FF591" i="1" s="1"/>
  <c r="CZ383" i="1"/>
  <c r="CZ591" i="1" s="1"/>
  <c r="CY383" i="1"/>
  <c r="CY591" i="1" s="1"/>
  <c r="CX383" i="1"/>
  <c r="CX591" i="1" s="1"/>
  <c r="CW383" i="1"/>
  <c r="CW591" i="1" s="1"/>
  <c r="CV383" i="1"/>
  <c r="CV591" i="1" s="1"/>
  <c r="CU383" i="1"/>
  <c r="CU591" i="1" s="1"/>
  <c r="CR383" i="1"/>
  <c r="CR591" i="1" s="1"/>
  <c r="CQ383" i="1"/>
  <c r="CQ591" i="1" s="1"/>
  <c r="CP383" i="1"/>
  <c r="CP591" i="1" s="1"/>
  <c r="CO383" i="1"/>
  <c r="CO591" i="1" s="1"/>
  <c r="CN383" i="1"/>
  <c r="CN591" i="1" s="1"/>
  <c r="CM383" i="1"/>
  <c r="CM591" i="1" s="1"/>
  <c r="FD383" i="1"/>
  <c r="FD591" i="1" s="1"/>
  <c r="ED383" i="1"/>
  <c r="ED591" i="1" s="1"/>
  <c r="DL383" i="1"/>
  <c r="DL591" i="1" s="1"/>
  <c r="FC383" i="1"/>
  <c r="FC591" i="1" s="1"/>
  <c r="FB383" i="1"/>
  <c r="FB591" i="1" s="1"/>
  <c r="FA383" i="1"/>
  <c r="FA591" i="1" s="1"/>
  <c r="EZ383" i="1"/>
  <c r="EZ591" i="1" s="1"/>
  <c r="EY383" i="1"/>
  <c r="EY591" i="1" s="1"/>
  <c r="EW383" i="1"/>
  <c r="EW591" i="1" s="1"/>
  <c r="EU383" i="1"/>
  <c r="EU591" i="1" s="1"/>
  <c r="CS383" i="1"/>
  <c r="CS591" i="1" s="1"/>
  <c r="ET383" i="1"/>
  <c r="ET591" i="1" s="1"/>
  <c r="ES383" i="1"/>
  <c r="ES591" i="1" s="1"/>
  <c r="ER383" i="1"/>
  <c r="ER591" i="1" s="1"/>
  <c r="EQ383" i="1"/>
  <c r="EQ591" i="1" s="1"/>
  <c r="EO383" i="1"/>
  <c r="EO591" i="1" s="1"/>
  <c r="EN383" i="1"/>
  <c r="EN591" i="1" s="1"/>
  <c r="EL383" i="1"/>
  <c r="EL591" i="1" s="1"/>
  <c r="EV383" i="1"/>
  <c r="EV591" i="1" s="1"/>
  <c r="EK383" i="1"/>
  <c r="EK591" i="1" s="1"/>
  <c r="EJ383" i="1"/>
  <c r="EJ591" i="1" s="1"/>
  <c r="EI383" i="1"/>
  <c r="EI591" i="1" s="1"/>
  <c r="EG383" i="1"/>
  <c r="EG591" i="1" s="1"/>
  <c r="EF383" i="1"/>
  <c r="EF591" i="1" s="1"/>
  <c r="EE383" i="1"/>
  <c r="EE591" i="1" s="1"/>
  <c r="EC383" i="1"/>
  <c r="EC591" i="1" s="1"/>
  <c r="EB383" i="1"/>
  <c r="EB591" i="1" s="1"/>
  <c r="EA383" i="1"/>
  <c r="EA591" i="1" s="1"/>
  <c r="DY383" i="1"/>
  <c r="DY591" i="1" s="1"/>
  <c r="DX383" i="1"/>
  <c r="DX591" i="1" s="1"/>
  <c r="DW383" i="1"/>
  <c r="DW591" i="1" s="1"/>
  <c r="DV383" i="1"/>
  <c r="DV591" i="1" s="1"/>
  <c r="DT383" i="1"/>
  <c r="DT591" i="1" s="1"/>
  <c r="DL389" i="1"/>
  <c r="DL597" i="1" s="1"/>
  <c r="DX389" i="1"/>
  <c r="DX597" i="1" s="1"/>
  <c r="DY389" i="1"/>
  <c r="DY597" i="1" s="1"/>
  <c r="EI389" i="1"/>
  <c r="EI597" i="1" s="1"/>
  <c r="FF389" i="1"/>
  <c r="FF597" i="1" s="1"/>
  <c r="CT389" i="1"/>
  <c r="CT597" i="1" s="1"/>
  <c r="DD389" i="1"/>
  <c r="DD597" i="1" s="1"/>
  <c r="EG389" i="1"/>
  <c r="EG597" i="1" s="1"/>
  <c r="EH389" i="1"/>
  <c r="EH597" i="1" s="1"/>
  <c r="ES389" i="1"/>
  <c r="ES597" i="1" s="1"/>
  <c r="DC389" i="1"/>
  <c r="DC597" i="1" s="1"/>
  <c r="CV389" i="1"/>
  <c r="CV597" i="1" s="1"/>
  <c r="EP389" i="1"/>
  <c r="EP597" i="1" s="1"/>
  <c r="EQ389" i="1"/>
  <c r="EQ597" i="1" s="1"/>
  <c r="FB389" i="1"/>
  <c r="FB597" i="1" s="1"/>
  <c r="EF389" i="1"/>
  <c r="EF597" i="1" s="1"/>
  <c r="EX389" i="1"/>
  <c r="EX597" i="1" s="1"/>
  <c r="DM389" i="1"/>
  <c r="DM597" i="1" s="1"/>
  <c r="EZ389" i="1"/>
  <c r="EZ597" i="1" s="1"/>
  <c r="CN389" i="1"/>
  <c r="CN597" i="1" s="1"/>
  <c r="EY389" i="1"/>
  <c r="EY597" i="1" s="1"/>
  <c r="FA389" i="1"/>
  <c r="FA597" i="1" s="1"/>
  <c r="CP389" i="1"/>
  <c r="CP597" i="1" s="1"/>
  <c r="DW389" i="1"/>
  <c r="DW597" i="1" s="1"/>
  <c r="CU389" i="1"/>
  <c r="CU597" i="1" s="1"/>
  <c r="DE389" i="1"/>
  <c r="DE597" i="1" s="1"/>
  <c r="DV389" i="1"/>
  <c r="DV597" i="1" s="1"/>
  <c r="ER389" i="1"/>
  <c r="ER597" i="1" s="1"/>
  <c r="CM389" i="1"/>
  <c r="CM597" i="1" s="1"/>
  <c r="CO389" i="1"/>
  <c r="CO597" i="1" s="1"/>
  <c r="CY389" i="1"/>
  <c r="CY597" i="1" s="1"/>
  <c r="DN389" i="1"/>
  <c r="DN597" i="1" s="1"/>
  <c r="EE389" i="1"/>
  <c r="EE597" i="1" s="1"/>
  <c r="EJ389" i="1"/>
  <c r="EJ597" i="1" s="1"/>
  <c r="CW389" i="1"/>
  <c r="CW597" i="1" s="1"/>
  <c r="CX389" i="1"/>
  <c r="CX597" i="1" s="1"/>
  <c r="DH389" i="1"/>
  <c r="DH597" i="1" s="1"/>
  <c r="EN389" i="1"/>
  <c r="EN597" i="1" s="1"/>
  <c r="EB389" i="1"/>
  <c r="EB597" i="1" s="1"/>
  <c r="DF389" i="1"/>
  <c r="DF597" i="1" s="1"/>
  <c r="DG389" i="1"/>
  <c r="DG597" i="1" s="1"/>
  <c r="DQ389" i="1"/>
  <c r="DQ597" i="1" s="1"/>
  <c r="EO389" i="1"/>
  <c r="EO597" i="1" s="1"/>
  <c r="EW389" i="1"/>
  <c r="EW597" i="1" s="1"/>
  <c r="DT389" i="1"/>
  <c r="DT597" i="1" s="1"/>
  <c r="DO389" i="1"/>
  <c r="DO597" i="1" s="1"/>
  <c r="DP389" i="1"/>
  <c r="DP597" i="1" s="1"/>
  <c r="DZ389" i="1"/>
  <c r="DZ597" i="1" s="1"/>
  <c r="AQ359" i="1"/>
  <c r="AQ567" i="1" s="1"/>
  <c r="AM359" i="1"/>
  <c r="AM567" i="1" s="1"/>
  <c r="R359" i="1"/>
  <c r="R567" i="1" s="1"/>
  <c r="CK359" i="1"/>
  <c r="CK567" i="1" s="1"/>
  <c r="CD359" i="1"/>
  <c r="CD567" i="1" s="1"/>
  <c r="BH359" i="1"/>
  <c r="BH567" i="1" s="1"/>
  <c r="AJ359" i="1"/>
  <c r="AJ567" i="1" s="1"/>
  <c r="BZ359" i="1"/>
  <c r="BZ567" i="1" s="1"/>
  <c r="AC359" i="1"/>
  <c r="AC567" i="1" s="1"/>
  <c r="BC359" i="1"/>
  <c r="BC567" i="1" s="1"/>
  <c r="AG359" i="1"/>
  <c r="AG567" i="1" s="1"/>
  <c r="AD359" i="1"/>
  <c r="AD567" i="1" s="1"/>
  <c r="T359" i="1"/>
  <c r="T567" i="1" s="1"/>
  <c r="CL359" i="1"/>
  <c r="CL567" i="1" s="1"/>
  <c r="BP359" i="1"/>
  <c r="BP567" i="1" s="1"/>
  <c r="AS359" i="1"/>
  <c r="AS567" i="1" s="1"/>
  <c r="N359" i="1"/>
  <c r="N567" i="1" s="1"/>
  <c r="CH359" i="1"/>
  <c r="CH567" i="1" s="1"/>
  <c r="AN359" i="1"/>
  <c r="AN567" i="1" s="1"/>
  <c r="BK359" i="1"/>
  <c r="BK567" i="1" s="1"/>
  <c r="U359" i="1"/>
  <c r="U567" i="1" s="1"/>
  <c r="O359" i="1"/>
  <c r="O567" i="1" s="1"/>
  <c r="AO359" i="1"/>
  <c r="AO567" i="1" s="1"/>
  <c r="AF359" i="1"/>
  <c r="AF567" i="1" s="1"/>
  <c r="BX359" i="1"/>
  <c r="BX567" i="1" s="1"/>
  <c r="BA359" i="1"/>
  <c r="BA567" i="1" s="1"/>
  <c r="Z359" i="1"/>
  <c r="Z567" i="1" s="1"/>
  <c r="AV359" i="1"/>
  <c r="AV567" i="1" s="1"/>
  <c r="CE359" i="1"/>
  <c r="CE567" i="1" s="1"/>
  <c r="K359" i="1"/>
  <c r="K567" i="1" s="1"/>
  <c r="CI359" i="1"/>
  <c r="CI567" i="1" s="1"/>
  <c r="AW359" i="1"/>
  <c r="AW567" i="1" s="1"/>
  <c r="AP359" i="1"/>
  <c r="AP567" i="1" s="1"/>
  <c r="L359" i="1"/>
  <c r="L567" i="1" s="1"/>
  <c r="CF359" i="1"/>
  <c r="CF567" i="1" s="1"/>
  <c r="BI359" i="1"/>
  <c r="BI567" i="1" s="1"/>
  <c r="AL359" i="1"/>
  <c r="AL567" i="1" s="1"/>
  <c r="BD359" i="1"/>
  <c r="BD567" i="1" s="1"/>
  <c r="BW359" i="1"/>
  <c r="BW567" i="1" s="1"/>
  <c r="BS359" i="1"/>
  <c r="BS567" i="1" s="1"/>
  <c r="AU359" i="1"/>
  <c r="AU567" i="1" s="1"/>
  <c r="BE359" i="1"/>
  <c r="BE567" i="1" s="1"/>
  <c r="AX359" i="1"/>
  <c r="AX567" i="1" s="1"/>
  <c r="W359" i="1"/>
  <c r="W567" i="1" s="1"/>
  <c r="BQ359" i="1"/>
  <c r="BQ567" i="1" s="1"/>
  <c r="AT359" i="1"/>
  <c r="AT567" i="1" s="1"/>
  <c r="BL359" i="1"/>
  <c r="BL567" i="1" s="1"/>
  <c r="BO359" i="1"/>
  <c r="BO567" i="1" s="1"/>
  <c r="AA359" i="1"/>
  <c r="AA567" i="1" s="1"/>
  <c r="BM359" i="1"/>
  <c r="BM567" i="1" s="1"/>
  <c r="BF359" i="1"/>
  <c r="BF567" i="1" s="1"/>
  <c r="AI359" i="1"/>
  <c r="AI567" i="1" s="1"/>
  <c r="BY359" i="1"/>
  <c r="BY567" i="1" s="1"/>
  <c r="BB359" i="1"/>
  <c r="BB567" i="1" s="1"/>
  <c r="BT359" i="1"/>
  <c r="BT567" i="1" s="1"/>
  <c r="BG359" i="1"/>
  <c r="BG567" i="1" s="1"/>
  <c r="BU359" i="1"/>
  <c r="BU567" i="1" s="1"/>
  <c r="BN359" i="1"/>
  <c r="BN567" i="1" s="1"/>
  <c r="AR359" i="1"/>
  <c r="AR567" i="1" s="1"/>
  <c r="M359" i="1"/>
  <c r="M567" i="1" s="1"/>
  <c r="CG359" i="1"/>
  <c r="CG567" i="1" s="1"/>
  <c r="BJ359" i="1"/>
  <c r="BJ567" i="1" s="1"/>
  <c r="CB359" i="1"/>
  <c r="CB567" i="1" s="1"/>
  <c r="AY359" i="1"/>
  <c r="AY567" i="1" s="1"/>
  <c r="CA359" i="1"/>
  <c r="CA567" i="1" s="1"/>
  <c r="CC359" i="1"/>
  <c r="CC567" i="1" s="1"/>
  <c r="BV359" i="1"/>
  <c r="BV567" i="1" s="1"/>
  <c r="AZ359" i="1"/>
  <c r="AZ567" i="1" s="1"/>
  <c r="X359" i="1"/>
  <c r="X567" i="1" s="1"/>
  <c r="BR359" i="1"/>
  <c r="BR567" i="1" s="1"/>
  <c r="Q359" i="1"/>
  <c r="Q567" i="1" s="1"/>
  <c r="CJ359" i="1"/>
  <c r="CJ567" i="1" s="1"/>
  <c r="CE360" i="1"/>
  <c r="CE568" i="1" s="1"/>
  <c r="Q360" i="1"/>
  <c r="Q568" i="1" s="1"/>
  <c r="AW360" i="1"/>
  <c r="AW568" i="1" s="1"/>
  <c r="BI360" i="1"/>
  <c r="BI568" i="1" s="1"/>
  <c r="AX360" i="1"/>
  <c r="AX568" i="1" s="1"/>
  <c r="AZ360" i="1"/>
  <c r="AZ568" i="1" s="1"/>
  <c r="N360" i="1"/>
  <c r="N568" i="1" s="1"/>
  <c r="BX360" i="1"/>
  <c r="BX568" i="1" s="1"/>
  <c r="BT360" i="1"/>
  <c r="BT568" i="1" s="1"/>
  <c r="U360" i="1"/>
  <c r="U568" i="1" s="1"/>
  <c r="AO360" i="1"/>
  <c r="AO568" i="1" s="1"/>
  <c r="BA360" i="1"/>
  <c r="BA568" i="1" s="1"/>
  <c r="BH360" i="1"/>
  <c r="BH568" i="1" s="1"/>
  <c r="BK360" i="1"/>
  <c r="BK568" i="1" s="1"/>
  <c r="AC360" i="1"/>
  <c r="AC568" i="1" s="1"/>
  <c r="CI360" i="1"/>
  <c r="CI568" i="1" s="1"/>
  <c r="T360" i="1"/>
  <c r="T568" i="1" s="1"/>
  <c r="BJ360" i="1"/>
  <c r="BJ568" i="1" s="1"/>
  <c r="AG360" i="1"/>
  <c r="AG568" i="1" s="1"/>
  <c r="AL360" i="1"/>
  <c r="AL568" i="1" s="1"/>
  <c r="AD360" i="1"/>
  <c r="AD568" i="1" s="1"/>
  <c r="AS360" i="1"/>
  <c r="AS568" i="1" s="1"/>
  <c r="BS360" i="1"/>
  <c r="BS568" i="1" s="1"/>
  <c r="BV360" i="1"/>
  <c r="BV568" i="1" s="1"/>
  <c r="AQ360" i="1"/>
  <c r="AQ568" i="1" s="1"/>
  <c r="AI360" i="1"/>
  <c r="AI568" i="1" s="1"/>
  <c r="AY360" i="1"/>
  <c r="AY568" i="1" s="1"/>
  <c r="AV360" i="1"/>
  <c r="AV568" i="1" s="1"/>
  <c r="CK360" i="1"/>
  <c r="CK568" i="1" s="1"/>
  <c r="R360" i="1"/>
  <c r="R568" i="1" s="1"/>
  <c r="AJ360" i="1"/>
  <c r="AJ568" i="1" s="1"/>
  <c r="CD360" i="1"/>
  <c r="CD568" i="1" s="1"/>
  <c r="CF360" i="1"/>
  <c r="CF568" i="1" s="1"/>
  <c r="BB360" i="1"/>
  <c r="BB568" i="1" s="1"/>
  <c r="O360" i="1"/>
  <c r="O568" i="1" s="1"/>
  <c r="AU360" i="1"/>
  <c r="AU568" i="1" s="1"/>
  <c r="AN360" i="1"/>
  <c r="AN568" i="1" s="1"/>
  <c r="BG360" i="1"/>
  <c r="BG568" i="1" s="1"/>
  <c r="CC360" i="1"/>
  <c r="CC568" i="1" s="1"/>
  <c r="X360" i="1"/>
  <c r="X568" i="1" s="1"/>
  <c r="BL360" i="1"/>
  <c r="BL568" i="1" s="1"/>
  <c r="AF360" i="1"/>
  <c r="AF568" i="1" s="1"/>
  <c r="BF360" i="1"/>
  <c r="BF568" i="1" s="1"/>
  <c r="BZ360" i="1"/>
  <c r="BZ568" i="1" s="1"/>
  <c r="BD360" i="1"/>
  <c r="BD568" i="1" s="1"/>
  <c r="Z360" i="1"/>
  <c r="Z568" i="1" s="1"/>
  <c r="BR360" i="1"/>
  <c r="BR568" i="1" s="1"/>
  <c r="BU360" i="1"/>
  <c r="BU568" i="1" s="1"/>
  <c r="CG360" i="1"/>
  <c r="CG568" i="1" s="1"/>
  <c r="M360" i="1"/>
  <c r="M568" i="1" s="1"/>
  <c r="L360" i="1"/>
  <c r="L568" i="1" s="1"/>
  <c r="BW360" i="1"/>
  <c r="BW568" i="1" s="1"/>
  <c r="AR360" i="1"/>
  <c r="AR568" i="1" s="1"/>
  <c r="BP360" i="1"/>
  <c r="BP568" i="1" s="1"/>
  <c r="BO360" i="1"/>
  <c r="BO568" i="1" s="1"/>
  <c r="K360" i="1"/>
  <c r="K568" i="1" s="1"/>
  <c r="AT360" i="1"/>
  <c r="AT568" i="1" s="1"/>
  <c r="CB360" i="1"/>
  <c r="CB568" i="1" s="1"/>
  <c r="BM360" i="1"/>
  <c r="BM568" i="1" s="1"/>
  <c r="BY360" i="1"/>
  <c r="BY568" i="1" s="1"/>
  <c r="W360" i="1"/>
  <c r="W568" i="1" s="1"/>
  <c r="AA360" i="1"/>
  <c r="AA568" i="1" s="1"/>
  <c r="CH360" i="1"/>
  <c r="CH568" i="1" s="1"/>
  <c r="BC360" i="1"/>
  <c r="BC568" i="1" s="1"/>
  <c r="CA360" i="1"/>
  <c r="CA568" i="1" s="1"/>
  <c r="CJ360" i="1"/>
  <c r="CJ568" i="1" s="1"/>
  <c r="BE360" i="1"/>
  <c r="BE568" i="1" s="1"/>
  <c r="BQ360" i="1"/>
  <c r="BQ568" i="1" s="1"/>
  <c r="AM360" i="1"/>
  <c r="AM568" i="1" s="1"/>
  <c r="AP360" i="1"/>
  <c r="AP568" i="1" s="1"/>
  <c r="BN360" i="1"/>
  <c r="BN568" i="1" s="1"/>
  <c r="CL360" i="1"/>
  <c r="CL568" i="1" s="1"/>
  <c r="DK347" i="1"/>
  <c r="DK555" i="1" s="1"/>
  <c r="BY323" i="1"/>
  <c r="BY531" i="1" s="1"/>
  <c r="EZ330" i="1"/>
  <c r="EZ538" i="1" s="1"/>
  <c r="AU322" i="1"/>
  <c r="AU530" i="1" s="1"/>
  <c r="ER369" i="1"/>
  <c r="ER577" i="1" s="1"/>
  <c r="DU288" i="1"/>
  <c r="DU496" i="1" s="1"/>
  <c r="AO258" i="1"/>
  <c r="AO466" i="1" s="1"/>
  <c r="DF330" i="1"/>
  <c r="DF538" i="1" s="1"/>
  <c r="AZ289" i="1"/>
  <c r="AZ497" i="1" s="1"/>
  <c r="BK322" i="1"/>
  <c r="BK530" i="1" s="1"/>
  <c r="EF302" i="1"/>
  <c r="EF510" i="1" s="1"/>
  <c r="EY346" i="1"/>
  <c r="EY554" i="1" s="1"/>
  <c r="AJ394" i="1"/>
  <c r="AJ602" i="1" s="1"/>
  <c r="EZ264" i="1"/>
  <c r="EZ472" i="1" s="1"/>
  <c r="EY264" i="1"/>
  <c r="EY472" i="1" s="1"/>
  <c r="AU261" i="1"/>
  <c r="AU469" i="1" s="1"/>
  <c r="AY399" i="1"/>
  <c r="AY607" i="1" s="1"/>
  <c r="BN394" i="1"/>
  <c r="BN602" i="1" s="1"/>
  <c r="BN326" i="1"/>
  <c r="BN534" i="1" s="1"/>
  <c r="BE309" i="1"/>
  <c r="BE517" i="1" s="1"/>
  <c r="CF396" i="1"/>
  <c r="CF604" i="1" s="1"/>
  <c r="EQ265" i="1"/>
  <c r="EQ473" i="1" s="1"/>
  <c r="EE329" i="1"/>
  <c r="EE537" i="1" s="1"/>
  <c r="U399" i="1"/>
  <c r="U607" i="1" s="1"/>
  <c r="X394" i="1"/>
  <c r="X602" i="1" s="1"/>
  <c r="CF378" i="1"/>
  <c r="CF586" i="1" s="1"/>
  <c r="AF326" i="1"/>
  <c r="AF534" i="1" s="1"/>
  <c r="EP326" i="1"/>
  <c r="EP534" i="1" s="1"/>
  <c r="EI326" i="1"/>
  <c r="EI534" i="1" s="1"/>
  <c r="CL283" i="1"/>
  <c r="CL491" i="1" s="1"/>
  <c r="BW378" i="1"/>
  <c r="BW586" i="1" s="1"/>
  <c r="BK399" i="1"/>
  <c r="BK607" i="1" s="1"/>
  <c r="CK348" i="1"/>
  <c r="CK556" i="1" s="1"/>
  <c r="BS326" i="1"/>
  <c r="BS534" i="1" s="1"/>
  <c r="AO284" i="1"/>
  <c r="AO492" i="1" s="1"/>
  <c r="AD234" i="1"/>
  <c r="AD442" i="1" s="1"/>
  <c r="ED330" i="1"/>
  <c r="ED538" i="1" s="1"/>
  <c r="AD267" i="1"/>
  <c r="AD475" i="1" s="1"/>
  <c r="FE264" i="1"/>
  <c r="FE472" i="1" s="1"/>
  <c r="AL378" i="1"/>
  <c r="AL586" i="1" s="1"/>
  <c r="DF390" i="1"/>
  <c r="DF598" i="1" s="1"/>
  <c r="ED347" i="1"/>
  <c r="ED555" i="1" s="1"/>
  <c r="AS323" i="1"/>
  <c r="AS531" i="1" s="1"/>
  <c r="CL356" i="1"/>
  <c r="CL564" i="1" s="1"/>
  <c r="CP330" i="1"/>
  <c r="CP538" i="1" s="1"/>
  <c r="AT269" i="1"/>
  <c r="AT477" i="1" s="1"/>
  <c r="AR271" i="1"/>
  <c r="AR479" i="1" s="1"/>
  <c r="L378" i="1"/>
  <c r="L586" i="1" s="1"/>
  <c r="EE347" i="1"/>
  <c r="EE555" i="1" s="1"/>
  <c r="DV352" i="1"/>
  <c r="DV560" i="1" s="1"/>
  <c r="AJ289" i="1"/>
  <c r="AJ497" i="1" s="1"/>
  <c r="CN398" i="1"/>
  <c r="CN606" i="1" s="1"/>
  <c r="DB398" i="1"/>
  <c r="DB606" i="1" s="1"/>
  <c r="DY398" i="1"/>
  <c r="DY606" i="1" s="1"/>
  <c r="EN398" i="1"/>
  <c r="EN606" i="1" s="1"/>
  <c r="EE398" i="1"/>
  <c r="EE606" i="1" s="1"/>
  <c r="DN398" i="1"/>
  <c r="DN606" i="1" s="1"/>
  <c r="DL398" i="1"/>
  <c r="DL606" i="1" s="1"/>
  <c r="FF398" i="1"/>
  <c r="FF606" i="1" s="1"/>
  <c r="CT398" i="1"/>
  <c r="CT606" i="1" s="1"/>
  <c r="DQ398" i="1"/>
  <c r="DQ606" i="1" s="1"/>
  <c r="EF398" i="1"/>
  <c r="EF606" i="1" s="1"/>
  <c r="DW398" i="1"/>
  <c r="DW606" i="1" s="1"/>
  <c r="DF398" i="1"/>
  <c r="DF606" i="1" s="1"/>
  <c r="EX398" i="1"/>
  <c r="EX606" i="1" s="1"/>
  <c r="DI398" i="1"/>
  <c r="DI606" i="1" s="1"/>
  <c r="DX398" i="1"/>
  <c r="DX606" i="1" s="1"/>
  <c r="DO398" i="1"/>
  <c r="DO606" i="1" s="1"/>
  <c r="CX398" i="1"/>
  <c r="CX606" i="1" s="1"/>
  <c r="CW398" i="1"/>
  <c r="CW606" i="1" s="1"/>
  <c r="EP398" i="1"/>
  <c r="EP606" i="1" s="1"/>
  <c r="DA398" i="1"/>
  <c r="DA606" i="1" s="1"/>
  <c r="DP398" i="1"/>
  <c r="DP606" i="1" s="1"/>
  <c r="DG398" i="1"/>
  <c r="DG606" i="1" s="1"/>
  <c r="FB398" i="1"/>
  <c r="FB606" i="1" s="1"/>
  <c r="CP398" i="1"/>
  <c r="CP606" i="1" s="1"/>
  <c r="EA398" i="1"/>
  <c r="EA606" i="1" s="1"/>
  <c r="EH398" i="1"/>
  <c r="EH606" i="1" s="1"/>
  <c r="FE398" i="1"/>
  <c r="FE606" i="1" s="1"/>
  <c r="CS398" i="1"/>
  <c r="CS606" i="1" s="1"/>
  <c r="DH398" i="1"/>
  <c r="DH606" i="1" s="1"/>
  <c r="CY398" i="1"/>
  <c r="CY606" i="1" s="1"/>
  <c r="ET398" i="1"/>
  <c r="ET606" i="1" s="1"/>
  <c r="EY398" i="1"/>
  <c r="EY606" i="1" s="1"/>
  <c r="DZ398" i="1"/>
  <c r="DZ606" i="1" s="1"/>
  <c r="EW398" i="1"/>
  <c r="EW606" i="1" s="1"/>
  <c r="CZ398" i="1"/>
  <c r="CZ606" i="1" s="1"/>
  <c r="FC398" i="1"/>
  <c r="FC606" i="1" s="1"/>
  <c r="CQ398" i="1"/>
  <c r="CQ606" i="1" s="1"/>
  <c r="EL398" i="1"/>
  <c r="EL606" i="1" s="1"/>
  <c r="ER398" i="1"/>
  <c r="ER606" i="1" s="1"/>
  <c r="DR398" i="1"/>
  <c r="DR606" i="1" s="1"/>
  <c r="EO398" i="1"/>
  <c r="EO606" i="1" s="1"/>
  <c r="FD398" i="1"/>
  <c r="FD606" i="1" s="1"/>
  <c r="CR398" i="1"/>
  <c r="CR606" i="1" s="1"/>
  <c r="EU398" i="1"/>
  <c r="EU606" i="1" s="1"/>
  <c r="ED398" i="1"/>
  <c r="ED606" i="1" s="1"/>
  <c r="DU398" i="1"/>
  <c r="DU606" i="1" s="1"/>
  <c r="DJ398" i="1"/>
  <c r="DJ606" i="1" s="1"/>
  <c r="EG398" i="1"/>
  <c r="EG606" i="1" s="1"/>
  <c r="EV398" i="1"/>
  <c r="EV606" i="1" s="1"/>
  <c r="EM398" i="1"/>
  <c r="EM606" i="1" s="1"/>
  <c r="DV398" i="1"/>
  <c r="DV606" i="1" s="1"/>
  <c r="DC398" i="1"/>
  <c r="DC606" i="1" s="1"/>
  <c r="FB397" i="1"/>
  <c r="FB605" i="1" s="1"/>
  <c r="DU397" i="1"/>
  <c r="DU605" i="1" s="1"/>
  <c r="DW397" i="1"/>
  <c r="DW605" i="1" s="1"/>
  <c r="FC397" i="1"/>
  <c r="FC605" i="1" s="1"/>
  <c r="DL397" i="1"/>
  <c r="DL605" i="1" s="1"/>
  <c r="DX397" i="1"/>
  <c r="DX605" i="1" s="1"/>
  <c r="ES397" i="1"/>
  <c r="ES605" i="1" s="1"/>
  <c r="ED397" i="1"/>
  <c r="ED605" i="1" s="1"/>
  <c r="CT397" i="1"/>
  <c r="CT605" i="1" s="1"/>
  <c r="EF397" i="1"/>
  <c r="EF605" i="1" s="1"/>
  <c r="EU397" i="1"/>
  <c r="EU605" i="1" s="1"/>
  <c r="DD397" i="1"/>
  <c r="DD605" i="1" s="1"/>
  <c r="EG397" i="1"/>
  <c r="EG605" i="1" s="1"/>
  <c r="EN397" i="1"/>
  <c r="EN605" i="1" s="1"/>
  <c r="DC397" i="1"/>
  <c r="DC605" i="1" s="1"/>
  <c r="EQ397" i="1"/>
  <c r="EQ605" i="1" s="1"/>
  <c r="EM397" i="1"/>
  <c r="EM605" i="1" s="1"/>
  <c r="CV397" i="1"/>
  <c r="CV605" i="1" s="1"/>
  <c r="ER397" i="1"/>
  <c r="ER605" i="1" s="1"/>
  <c r="CO397" i="1"/>
  <c r="CO605" i="1" s="1"/>
  <c r="EZ397" i="1"/>
  <c r="EZ605" i="1" s="1"/>
  <c r="DM397" i="1"/>
  <c r="DM605" i="1" s="1"/>
  <c r="FE397" i="1"/>
  <c r="FE605" i="1" s="1"/>
  <c r="CN397" i="1"/>
  <c r="CN605" i="1" s="1"/>
  <c r="FD397" i="1"/>
  <c r="FD605" i="1" s="1"/>
  <c r="CX397" i="1"/>
  <c r="CX605" i="1" s="1"/>
  <c r="EI397" i="1"/>
  <c r="EI605" i="1" s="1"/>
  <c r="DV397" i="1"/>
  <c r="DV605" i="1" s="1"/>
  <c r="ET397" i="1"/>
  <c r="ET605" i="1" s="1"/>
  <c r="CM397" i="1"/>
  <c r="CM605" i="1" s="1"/>
  <c r="DG397" i="1"/>
  <c r="DG605" i="1" s="1"/>
  <c r="CS397" i="1"/>
  <c r="CS605" i="1" s="1"/>
  <c r="EE397" i="1"/>
  <c r="EE605" i="1" s="1"/>
  <c r="CU397" i="1"/>
  <c r="CU605" i="1" s="1"/>
  <c r="FF397" i="1"/>
  <c r="FF605" i="1" s="1"/>
  <c r="EJ397" i="1"/>
  <c r="EJ605" i="1" s="1"/>
  <c r="CW397" i="1"/>
  <c r="CW605" i="1" s="1"/>
  <c r="DP397" i="1"/>
  <c r="DP605" i="1" s="1"/>
  <c r="DB397" i="1"/>
  <c r="DB605" i="1" s="1"/>
  <c r="EO397" i="1"/>
  <c r="EO605" i="1" s="1"/>
  <c r="DE397" i="1"/>
  <c r="DE605" i="1" s="1"/>
  <c r="EX397" i="1"/>
  <c r="EX605" i="1" s="1"/>
  <c r="EB397" i="1"/>
  <c r="EB605" i="1" s="1"/>
  <c r="DF397" i="1"/>
  <c r="DF605" i="1" s="1"/>
  <c r="DY397" i="1"/>
  <c r="DY605" i="1" s="1"/>
  <c r="DK397" i="1"/>
  <c r="DK605" i="1" s="1"/>
  <c r="FA397" i="1"/>
  <c r="FA605" i="1" s="1"/>
  <c r="DN397" i="1"/>
  <c r="DN605" i="1" s="1"/>
  <c r="EP397" i="1"/>
  <c r="EP605" i="1" s="1"/>
  <c r="DT397" i="1"/>
  <c r="DT605" i="1" s="1"/>
  <c r="DO397" i="1"/>
  <c r="DO605" i="1" s="1"/>
  <c r="EH397" i="1"/>
  <c r="EH605" i="1" s="1"/>
  <c r="BF317" i="1"/>
  <c r="BF525" i="1" s="1"/>
  <c r="BJ317" i="1"/>
  <c r="BJ525" i="1" s="1"/>
  <c r="AU317" i="1"/>
  <c r="AU525" i="1" s="1"/>
  <c r="CB317" i="1"/>
  <c r="CB525" i="1" s="1"/>
  <c r="AO317" i="1"/>
  <c r="AO525" i="1" s="1"/>
  <c r="BN317" i="1"/>
  <c r="BN525" i="1" s="1"/>
  <c r="BR317" i="1"/>
  <c r="BR525" i="1" s="1"/>
  <c r="BC317" i="1"/>
  <c r="BC525" i="1" s="1"/>
  <c r="Q317" i="1"/>
  <c r="Q525" i="1" s="1"/>
  <c r="CJ317" i="1"/>
  <c r="CJ525" i="1" s="1"/>
  <c r="AW317" i="1"/>
  <c r="AW525" i="1" s="1"/>
  <c r="BV317" i="1"/>
  <c r="BV525" i="1" s="1"/>
  <c r="BZ317" i="1"/>
  <c r="BZ525" i="1" s="1"/>
  <c r="BK317" i="1"/>
  <c r="BK525" i="1" s="1"/>
  <c r="AC317" i="1"/>
  <c r="AC525" i="1" s="1"/>
  <c r="BE317" i="1"/>
  <c r="BE525" i="1" s="1"/>
  <c r="CD317" i="1"/>
  <c r="CD525" i="1" s="1"/>
  <c r="N317" i="1"/>
  <c r="N525" i="1" s="1"/>
  <c r="CH317" i="1"/>
  <c r="CH525" i="1" s="1"/>
  <c r="BS317" i="1"/>
  <c r="BS525" i="1" s="1"/>
  <c r="AN317" i="1"/>
  <c r="AN525" i="1" s="1"/>
  <c r="BM317" i="1"/>
  <c r="BM525" i="1" s="1"/>
  <c r="T317" i="1"/>
  <c r="T525" i="1" s="1"/>
  <c r="CL317" i="1"/>
  <c r="CL525" i="1" s="1"/>
  <c r="Z317" i="1"/>
  <c r="Z525" i="1" s="1"/>
  <c r="CA317" i="1"/>
  <c r="CA525" i="1" s="1"/>
  <c r="AV317" i="1"/>
  <c r="AV525" i="1" s="1"/>
  <c r="BU317" i="1"/>
  <c r="BU525" i="1" s="1"/>
  <c r="AF317" i="1"/>
  <c r="AF525" i="1" s="1"/>
  <c r="AL317" i="1"/>
  <c r="AL525" i="1" s="1"/>
  <c r="O317" i="1"/>
  <c r="O525" i="1" s="1"/>
  <c r="CI317" i="1"/>
  <c r="CI525" i="1" s="1"/>
  <c r="BD317" i="1"/>
  <c r="BD525" i="1" s="1"/>
  <c r="CC317" i="1"/>
  <c r="CC525" i="1" s="1"/>
  <c r="AP317" i="1"/>
  <c r="AP525" i="1" s="1"/>
  <c r="AT317" i="1"/>
  <c r="AT525" i="1" s="1"/>
  <c r="AA317" i="1"/>
  <c r="AA525" i="1" s="1"/>
  <c r="BL317" i="1"/>
  <c r="BL525" i="1" s="1"/>
  <c r="R317" i="1"/>
  <c r="R525" i="1" s="1"/>
  <c r="CK317" i="1"/>
  <c r="CK525" i="1" s="1"/>
  <c r="AX317" i="1"/>
  <c r="AX525" i="1" s="1"/>
  <c r="BB317" i="1"/>
  <c r="BB525" i="1" s="1"/>
  <c r="AM317" i="1"/>
  <c r="AM525" i="1" s="1"/>
  <c r="BT317" i="1"/>
  <c r="BT525" i="1" s="1"/>
  <c r="AD317" i="1"/>
  <c r="AD525" i="1" s="1"/>
  <c r="CI413" i="1"/>
  <c r="CI621" i="1" s="1"/>
  <c r="O413" i="1"/>
  <c r="O621" i="1" s="1"/>
  <c r="CK386" i="1"/>
  <c r="CK594" i="1" s="1"/>
  <c r="BK394" i="1"/>
  <c r="BK602" i="1" s="1"/>
  <c r="K378" i="1"/>
  <c r="K586" i="1" s="1"/>
  <c r="DI365" i="1"/>
  <c r="DI573" i="1" s="1"/>
  <c r="BR348" i="1"/>
  <c r="BR556" i="1" s="1"/>
  <c r="EZ348" i="1"/>
  <c r="EZ556" i="1" s="1"/>
  <c r="EW348" i="1"/>
  <c r="EW556" i="1" s="1"/>
  <c r="EC343" i="1"/>
  <c r="EC551" i="1" s="1"/>
  <c r="CY361" i="1"/>
  <c r="CY569" i="1" s="1"/>
  <c r="FF340" i="1"/>
  <c r="FF548" i="1" s="1"/>
  <c r="AZ326" i="1"/>
  <c r="AZ534" i="1" s="1"/>
  <c r="BZ311" i="1"/>
  <c r="BZ519" i="1" s="1"/>
  <c r="M318" i="1"/>
  <c r="M526" i="1" s="1"/>
  <c r="BP291" i="1"/>
  <c r="BP499" i="1" s="1"/>
  <c r="BU284" i="1"/>
  <c r="BU492" i="1" s="1"/>
  <c r="AA291" i="1"/>
  <c r="AA499" i="1" s="1"/>
  <c r="Q284" i="1"/>
  <c r="Q492" i="1" s="1"/>
  <c r="CA413" i="1"/>
  <c r="CA621" i="1" s="1"/>
  <c r="CF386" i="1"/>
  <c r="CF594" i="1" s="1"/>
  <c r="CD386" i="1"/>
  <c r="CD594" i="1" s="1"/>
  <c r="CC386" i="1"/>
  <c r="CC594" i="1" s="1"/>
  <c r="FA384" i="1"/>
  <c r="FA592" i="1" s="1"/>
  <c r="AV399" i="1"/>
  <c r="AV607" i="1" s="1"/>
  <c r="CA378" i="1"/>
  <c r="CA586" i="1" s="1"/>
  <c r="CN365" i="1"/>
  <c r="CN573" i="1" s="1"/>
  <c r="EC348" i="1"/>
  <c r="EC556" i="1" s="1"/>
  <c r="BO348" i="1"/>
  <c r="BO556" i="1" s="1"/>
  <c r="DW361" i="1"/>
  <c r="DW569" i="1" s="1"/>
  <c r="DL340" i="1"/>
  <c r="DL548" i="1" s="1"/>
  <c r="BD326" i="1"/>
  <c r="BD534" i="1" s="1"/>
  <c r="CG318" i="1"/>
  <c r="CG526" i="1" s="1"/>
  <c r="AL284" i="1"/>
  <c r="AL492" i="1" s="1"/>
  <c r="CJ284" i="1"/>
  <c r="CJ492" i="1" s="1"/>
  <c r="BN232" i="1"/>
  <c r="BN440" i="1" s="1"/>
  <c r="BZ232" i="1"/>
  <c r="BZ440" i="1" s="1"/>
  <c r="BV232" i="1"/>
  <c r="BV440" i="1" s="1"/>
  <c r="N232" i="1"/>
  <c r="N440" i="1" s="1"/>
  <c r="CH232" i="1"/>
  <c r="CH440" i="1" s="1"/>
  <c r="CD232" i="1"/>
  <c r="CD440" i="1" s="1"/>
  <c r="Z232" i="1"/>
  <c r="Z440" i="1" s="1"/>
  <c r="T232" i="1"/>
  <c r="T440" i="1" s="1"/>
  <c r="CL232" i="1"/>
  <c r="CL440" i="1" s="1"/>
  <c r="AL232" i="1"/>
  <c r="AL440" i="1" s="1"/>
  <c r="AF232" i="1"/>
  <c r="AF440" i="1" s="1"/>
  <c r="AT232" i="1"/>
  <c r="AT440" i="1" s="1"/>
  <c r="AP232" i="1"/>
  <c r="AP440" i="1" s="1"/>
  <c r="BB232" i="1"/>
  <c r="BB440" i="1" s="1"/>
  <c r="AX232" i="1"/>
  <c r="AX440" i="1" s="1"/>
  <c r="BJ232" i="1"/>
  <c r="BJ440" i="1" s="1"/>
  <c r="BF232" i="1"/>
  <c r="BF440" i="1" s="1"/>
  <c r="BR232" i="1"/>
  <c r="BR440" i="1" s="1"/>
  <c r="BH316" i="1"/>
  <c r="BH524" i="1" s="1"/>
  <c r="BI316" i="1"/>
  <c r="BI524" i="1" s="1"/>
  <c r="X316" i="1"/>
  <c r="X524" i="1" s="1"/>
  <c r="DC272" i="1"/>
  <c r="DC480" i="1" s="1"/>
  <c r="DK272" i="1"/>
  <c r="DK480" i="1" s="1"/>
  <c r="DH272" i="1"/>
  <c r="DH480" i="1" s="1"/>
  <c r="DN272" i="1"/>
  <c r="DN480" i="1" s="1"/>
  <c r="DT272" i="1"/>
  <c r="DT480" i="1" s="1"/>
  <c r="EQ272" i="1"/>
  <c r="EQ480" i="1" s="1"/>
  <c r="CM272" i="1"/>
  <c r="CM480" i="1" s="1"/>
  <c r="DS272" i="1"/>
  <c r="DS480" i="1" s="1"/>
  <c r="CZ272" i="1"/>
  <c r="CZ480" i="1" s="1"/>
  <c r="DF272" i="1"/>
  <c r="DF480" i="1" s="1"/>
  <c r="DL272" i="1"/>
  <c r="DL480" i="1" s="1"/>
  <c r="EI272" i="1"/>
  <c r="EI480" i="1" s="1"/>
  <c r="EY272" i="1"/>
  <c r="EY480" i="1" s="1"/>
  <c r="CU272" i="1"/>
  <c r="CU480" i="1" s="1"/>
  <c r="FD272" i="1"/>
  <c r="FD480" i="1" s="1"/>
  <c r="CR272" i="1"/>
  <c r="CR480" i="1" s="1"/>
  <c r="CX272" i="1"/>
  <c r="CX480" i="1" s="1"/>
  <c r="DD272" i="1"/>
  <c r="DD480" i="1" s="1"/>
  <c r="EV272" i="1"/>
  <c r="EV480" i="1" s="1"/>
  <c r="FB272" i="1"/>
  <c r="FB480" i="1" s="1"/>
  <c r="CP272" i="1"/>
  <c r="CP480" i="1" s="1"/>
  <c r="CV272" i="1"/>
  <c r="CV480" i="1" s="1"/>
  <c r="EN272" i="1"/>
  <c r="EN480" i="1" s="1"/>
  <c r="ET272" i="1"/>
  <c r="ET480" i="1" s="1"/>
  <c r="EZ272" i="1"/>
  <c r="EZ480" i="1" s="1"/>
  <c r="CN272" i="1"/>
  <c r="CN480" i="1" s="1"/>
  <c r="FE272" i="1"/>
  <c r="FE480" i="1" s="1"/>
  <c r="EF272" i="1"/>
  <c r="EF480" i="1" s="1"/>
  <c r="EL272" i="1"/>
  <c r="EL480" i="1" s="1"/>
  <c r="ER272" i="1"/>
  <c r="ER480" i="1" s="1"/>
  <c r="EA272" i="1"/>
  <c r="EA480" i="1" s="1"/>
  <c r="DX272" i="1"/>
  <c r="DX480" i="1" s="1"/>
  <c r="ED272" i="1"/>
  <c r="ED480" i="1" s="1"/>
  <c r="EJ272" i="1"/>
  <c r="EJ480" i="1" s="1"/>
  <c r="DP272" i="1"/>
  <c r="DP480" i="1" s="1"/>
  <c r="DV272" i="1"/>
  <c r="DV480" i="1" s="1"/>
  <c r="EB272" i="1"/>
  <c r="EB480" i="1" s="1"/>
  <c r="BS413" i="1"/>
  <c r="BS621" i="1" s="1"/>
  <c r="BN386" i="1"/>
  <c r="BN594" i="1" s="1"/>
  <c r="ES384" i="1"/>
  <c r="ES592" i="1" s="1"/>
  <c r="BM377" i="1"/>
  <c r="BM585" i="1" s="1"/>
  <c r="DR365" i="1"/>
  <c r="DR573" i="1" s="1"/>
  <c r="EZ365" i="1"/>
  <c r="EZ573" i="1" s="1"/>
  <c r="BC348" i="1"/>
  <c r="BC556" i="1" s="1"/>
  <c r="EA348" i="1"/>
  <c r="EA556" i="1" s="1"/>
  <c r="DN343" i="1"/>
  <c r="DN551" i="1" s="1"/>
  <c r="DA361" i="1"/>
  <c r="DA569" i="1" s="1"/>
  <c r="CZ340" i="1"/>
  <c r="CZ548" i="1" s="1"/>
  <c r="AJ326" i="1"/>
  <c r="AJ534" i="1" s="1"/>
  <c r="BK311" i="1"/>
  <c r="BK519" i="1" s="1"/>
  <c r="CB291" i="1"/>
  <c r="CB499" i="1" s="1"/>
  <c r="BP284" i="1"/>
  <c r="BP492" i="1" s="1"/>
  <c r="DF338" i="1"/>
  <c r="DF546" i="1" s="1"/>
  <c r="FB338" i="1"/>
  <c r="FB546" i="1" s="1"/>
  <c r="CP338" i="1"/>
  <c r="CP546" i="1" s="1"/>
  <c r="EL338" i="1"/>
  <c r="EL546" i="1" s="1"/>
  <c r="ET338" i="1"/>
  <c r="ET546" i="1" s="1"/>
  <c r="FB322" i="1"/>
  <c r="FB530" i="1" s="1"/>
  <c r="CQ322" i="1"/>
  <c r="CQ530" i="1" s="1"/>
  <c r="DW322" i="1"/>
  <c r="DW530" i="1" s="1"/>
  <c r="FC322" i="1"/>
  <c r="FC530" i="1" s="1"/>
  <c r="EW228" i="1"/>
  <c r="EW436" i="1" s="1"/>
  <c r="EQ228" i="1"/>
  <c r="EQ436" i="1" s="1"/>
  <c r="DU228" i="1"/>
  <c r="DU436" i="1" s="1"/>
  <c r="CZ228" i="1"/>
  <c r="CZ436" i="1" s="1"/>
  <c r="EN228" i="1"/>
  <c r="EN436" i="1" s="1"/>
  <c r="DS228" i="1"/>
  <c r="DS436" i="1" s="1"/>
  <c r="CW228" i="1"/>
  <c r="CW436" i="1" s="1"/>
  <c r="FD228" i="1"/>
  <c r="FD436" i="1" s="1"/>
  <c r="EI228" i="1"/>
  <c r="EI436" i="1" s="1"/>
  <c r="DM228" i="1"/>
  <c r="DM436" i="1" s="1"/>
  <c r="CR228" i="1"/>
  <c r="CR436" i="1" s="1"/>
  <c r="FA228" i="1"/>
  <c r="FA436" i="1" s="1"/>
  <c r="EF228" i="1"/>
  <c r="EF436" i="1" s="1"/>
  <c r="DK228" i="1"/>
  <c r="DK436" i="1" s="1"/>
  <c r="CO228" i="1"/>
  <c r="CO436" i="1" s="1"/>
  <c r="DH228" i="1"/>
  <c r="DH436" i="1" s="1"/>
  <c r="FF228" i="1"/>
  <c r="FF436" i="1" s="1"/>
  <c r="ER228" i="1"/>
  <c r="ER436" i="1" s="1"/>
  <c r="ES228" i="1"/>
  <c r="ES436" i="1" s="1"/>
  <c r="DI228" i="1"/>
  <c r="DI436" i="1" s="1"/>
  <c r="CS228" i="1"/>
  <c r="CS436" i="1" s="1"/>
  <c r="DE228" i="1"/>
  <c r="DE436" i="1" s="1"/>
  <c r="DG228" i="1"/>
  <c r="DG436" i="1" s="1"/>
  <c r="CX228" i="1"/>
  <c r="CX436" i="1" s="1"/>
  <c r="DJ228" i="1"/>
  <c r="DJ436" i="1" s="1"/>
  <c r="EC228" i="1"/>
  <c r="EC436" i="1" s="1"/>
  <c r="CQ228" i="1"/>
  <c r="CQ436" i="1" s="1"/>
  <c r="DT228" i="1"/>
  <c r="DT436" i="1" s="1"/>
  <c r="DD228" i="1"/>
  <c r="DD436" i="1" s="1"/>
  <c r="DP228" i="1"/>
  <c r="DP436" i="1" s="1"/>
  <c r="DQ228" i="1"/>
  <c r="DQ436" i="1" s="1"/>
  <c r="DF228" i="1"/>
  <c r="DF436" i="1" s="1"/>
  <c r="DR228" i="1"/>
  <c r="DR436" i="1" s="1"/>
  <c r="DL228" i="1"/>
  <c r="DL436" i="1" s="1"/>
  <c r="EE228" i="1"/>
  <c r="EE436" i="1" s="1"/>
  <c r="DO228" i="1"/>
  <c r="DO436" i="1" s="1"/>
  <c r="EA228" i="1"/>
  <c r="EA436" i="1" s="1"/>
  <c r="EB228" i="1"/>
  <c r="EB436" i="1" s="1"/>
  <c r="DN228" i="1"/>
  <c r="DN436" i="1" s="1"/>
  <c r="DZ228" i="1"/>
  <c r="DZ436" i="1" s="1"/>
  <c r="EG228" i="1"/>
  <c r="EG436" i="1" s="1"/>
  <c r="EO228" i="1"/>
  <c r="EO436" i="1" s="1"/>
  <c r="DY228" i="1"/>
  <c r="DY436" i="1" s="1"/>
  <c r="EK228" i="1"/>
  <c r="EK436" i="1" s="1"/>
  <c r="EM228" i="1"/>
  <c r="EM436" i="1" s="1"/>
  <c r="DV228" i="1"/>
  <c r="DV436" i="1" s="1"/>
  <c r="EH228" i="1"/>
  <c r="EH436" i="1" s="1"/>
  <c r="FC228" i="1"/>
  <c r="FC436" i="1" s="1"/>
  <c r="EZ228" i="1"/>
  <c r="EZ436" i="1" s="1"/>
  <c r="EJ228" i="1"/>
  <c r="EJ436" i="1" s="1"/>
  <c r="EV228" i="1"/>
  <c r="EV436" i="1" s="1"/>
  <c r="ED228" i="1"/>
  <c r="ED436" i="1" s="1"/>
  <c r="EP228" i="1"/>
  <c r="EP436" i="1" s="1"/>
  <c r="EU228" i="1"/>
  <c r="EU436" i="1" s="1"/>
  <c r="EL228" i="1"/>
  <c r="EL436" i="1" s="1"/>
  <c r="EX228" i="1"/>
  <c r="EX436" i="1" s="1"/>
  <c r="EY228" i="1"/>
  <c r="EY436" i="1" s="1"/>
  <c r="DA228" i="1"/>
  <c r="DA436" i="1" s="1"/>
  <c r="DC228" i="1"/>
  <c r="DC436" i="1" s="1"/>
  <c r="CN228" i="1"/>
  <c r="CN436" i="1" s="1"/>
  <c r="FE228" i="1"/>
  <c r="FE436" i="1" s="1"/>
  <c r="ET228" i="1"/>
  <c r="ET436" i="1" s="1"/>
  <c r="CT228" i="1"/>
  <c r="CT436" i="1" s="1"/>
  <c r="CM228" i="1"/>
  <c r="CM436" i="1" s="1"/>
  <c r="DW228" i="1"/>
  <c r="DW436" i="1" s="1"/>
  <c r="DX228" i="1"/>
  <c r="DX436" i="1" s="1"/>
  <c r="CY228" i="1"/>
  <c r="CY436" i="1" s="1"/>
  <c r="CU228" i="1"/>
  <c r="CU436" i="1" s="1"/>
  <c r="CV228" i="1"/>
  <c r="CV436" i="1" s="1"/>
  <c r="CP228" i="1"/>
  <c r="CP436" i="1" s="1"/>
  <c r="FB228" i="1"/>
  <c r="FB436" i="1" s="1"/>
  <c r="DB228" i="1"/>
  <c r="DB436" i="1" s="1"/>
  <c r="BK413" i="1"/>
  <c r="BK621" i="1" s="1"/>
  <c r="AN377" i="1"/>
  <c r="AN585" i="1" s="1"/>
  <c r="X399" i="1"/>
  <c r="X607" i="1" s="1"/>
  <c r="AD399" i="1"/>
  <c r="AD607" i="1" s="1"/>
  <c r="BJ394" i="1"/>
  <c r="BJ602" i="1" s="1"/>
  <c r="DC365" i="1"/>
  <c r="DC573" i="1" s="1"/>
  <c r="DO348" i="1"/>
  <c r="DO556" i="1" s="1"/>
  <c r="ER361" i="1"/>
  <c r="ER569" i="1" s="1"/>
  <c r="EW340" i="1"/>
  <c r="EW548" i="1" s="1"/>
  <c r="CE311" i="1"/>
  <c r="CE519" i="1" s="1"/>
  <c r="BR318" i="1"/>
  <c r="BR526" i="1" s="1"/>
  <c r="EK288" i="1"/>
  <c r="EK496" i="1" s="1"/>
  <c r="BO291" i="1"/>
  <c r="BO499" i="1" s="1"/>
  <c r="BR393" i="1"/>
  <c r="BR601" i="1" s="1"/>
  <c r="AQ393" i="1"/>
  <c r="AQ601" i="1" s="1"/>
  <c r="CA393" i="1"/>
  <c r="CA601" i="1" s="1"/>
  <c r="AF393" i="1"/>
  <c r="AF601" i="1" s="1"/>
  <c r="FE230" i="1"/>
  <c r="FE438" i="1" s="1"/>
  <c r="EC230" i="1"/>
  <c r="EC438" i="1" s="1"/>
  <c r="DF230" i="1"/>
  <c r="DF438" i="1" s="1"/>
  <c r="EI230" i="1"/>
  <c r="EI438" i="1" s="1"/>
  <c r="ER230" i="1"/>
  <c r="ER438" i="1" s="1"/>
  <c r="CZ230" i="1"/>
  <c r="CZ438" i="1" s="1"/>
  <c r="DZ230" i="1"/>
  <c r="DZ438" i="1" s="1"/>
  <c r="CX230" i="1"/>
  <c r="CX438" i="1" s="1"/>
  <c r="ES230" i="1"/>
  <c r="ES438" i="1" s="1"/>
  <c r="DV230" i="1"/>
  <c r="DV438" i="1" s="1"/>
  <c r="EQ230" i="1"/>
  <c r="EQ438" i="1" s="1"/>
  <c r="CN230" i="1"/>
  <c r="CN438" i="1" s="1"/>
  <c r="EZ230" i="1"/>
  <c r="EZ438" i="1" s="1"/>
  <c r="DH230" i="1"/>
  <c r="DH438" i="1" s="1"/>
  <c r="EH230" i="1"/>
  <c r="EH438" i="1" s="1"/>
  <c r="EE230" i="1"/>
  <c r="EE438" i="1" s="1"/>
  <c r="ET230" i="1"/>
  <c r="ET438" i="1" s="1"/>
  <c r="EU230" i="1"/>
  <c r="EU438" i="1" s="1"/>
  <c r="EL230" i="1"/>
  <c r="EL438" i="1" s="1"/>
  <c r="CQ230" i="1"/>
  <c r="CQ438" i="1" s="1"/>
  <c r="CM230" i="1"/>
  <c r="CM438" i="1" s="1"/>
  <c r="EY230" i="1"/>
  <c r="EY438" i="1" s="1"/>
  <c r="CV230" i="1"/>
  <c r="CV438" i="1" s="1"/>
  <c r="DP230" i="1"/>
  <c r="DP438" i="1" s="1"/>
  <c r="EP230" i="1"/>
  <c r="EP438" i="1" s="1"/>
  <c r="DA230" i="1"/>
  <c r="DA438" i="1" s="1"/>
  <c r="CO230" i="1"/>
  <c r="CO438" i="1" s="1"/>
  <c r="FB230" i="1"/>
  <c r="FB438" i="1" s="1"/>
  <c r="DG230" i="1"/>
  <c r="DG438" i="1" s="1"/>
  <c r="CS230" i="1"/>
  <c r="CS438" i="1" s="1"/>
  <c r="CU230" i="1"/>
  <c r="CU438" i="1" s="1"/>
  <c r="DD230" i="1"/>
  <c r="DD438" i="1" s="1"/>
  <c r="DX230" i="1"/>
  <c r="DX438" i="1" s="1"/>
  <c r="EX230" i="1"/>
  <c r="EX438" i="1" s="1"/>
  <c r="FF230" i="1"/>
  <c r="FF438" i="1" s="1"/>
  <c r="DQ230" i="1"/>
  <c r="DQ438" i="1" s="1"/>
  <c r="DE230" i="1"/>
  <c r="DE438" i="1" s="1"/>
  <c r="DW230" i="1"/>
  <c r="DW438" i="1" s="1"/>
  <c r="DI230" i="1"/>
  <c r="DI438" i="1" s="1"/>
  <c r="DC230" i="1"/>
  <c r="DC438" i="1" s="1"/>
  <c r="DL230" i="1"/>
  <c r="DL438" i="1" s="1"/>
  <c r="EF230" i="1"/>
  <c r="EF438" i="1" s="1"/>
  <c r="CT230" i="1"/>
  <c r="CT438" i="1" s="1"/>
  <c r="DN230" i="1"/>
  <c r="DN438" i="1" s="1"/>
  <c r="DO230" i="1"/>
  <c r="DO438" i="1" s="1"/>
  <c r="EG230" i="1"/>
  <c r="EG438" i="1" s="1"/>
  <c r="DU230" i="1"/>
  <c r="DU438" i="1" s="1"/>
  <c r="EM230" i="1"/>
  <c r="EM438" i="1" s="1"/>
  <c r="DY230" i="1"/>
  <c r="DY438" i="1" s="1"/>
  <c r="DK230" i="1"/>
  <c r="DK438" i="1" s="1"/>
  <c r="DT230" i="1"/>
  <c r="DT438" i="1" s="1"/>
  <c r="EN230" i="1"/>
  <c r="EN438" i="1" s="1"/>
  <c r="DB230" i="1"/>
  <c r="DB438" i="1" s="1"/>
  <c r="ED230" i="1"/>
  <c r="ED438" i="1" s="1"/>
  <c r="CW230" i="1"/>
  <c r="CW438" i="1" s="1"/>
  <c r="EW230" i="1"/>
  <c r="EW438" i="1" s="1"/>
  <c r="EK230" i="1"/>
  <c r="EK438" i="1" s="1"/>
  <c r="FC230" i="1"/>
  <c r="FC438" i="1" s="1"/>
  <c r="EO230" i="1"/>
  <c r="EO438" i="1" s="1"/>
  <c r="DS230" i="1"/>
  <c r="DS438" i="1" s="1"/>
  <c r="EB230" i="1"/>
  <c r="EB438" i="1" s="1"/>
  <c r="EV230" i="1"/>
  <c r="EV438" i="1" s="1"/>
  <c r="DJ230" i="1"/>
  <c r="DJ438" i="1" s="1"/>
  <c r="CY230" i="1"/>
  <c r="CY438" i="1" s="1"/>
  <c r="DM230" i="1"/>
  <c r="DM438" i="1" s="1"/>
  <c r="FA230" i="1"/>
  <c r="FA438" i="1" s="1"/>
  <c r="CP230" i="1"/>
  <c r="CP438" i="1" s="1"/>
  <c r="EA230" i="1"/>
  <c r="EA438" i="1" s="1"/>
  <c r="EJ230" i="1"/>
  <c r="EJ438" i="1" s="1"/>
  <c r="CR230" i="1"/>
  <c r="CR438" i="1" s="1"/>
  <c r="FD230" i="1"/>
  <c r="FD438" i="1" s="1"/>
  <c r="DR230" i="1"/>
  <c r="DR438" i="1" s="1"/>
  <c r="EQ384" i="1"/>
  <c r="EQ592" i="1" s="1"/>
  <c r="CP365" i="1"/>
  <c r="CP573" i="1" s="1"/>
  <c r="AN348" i="1"/>
  <c r="AN556" i="1" s="1"/>
  <c r="DA343" i="1"/>
  <c r="DA551" i="1" s="1"/>
  <c r="CZ343" i="1"/>
  <c r="CZ551" i="1" s="1"/>
  <c r="DM361" i="1"/>
  <c r="DM569" i="1" s="1"/>
  <c r="Z309" i="1"/>
  <c r="Z517" i="1" s="1"/>
  <c r="N326" i="1"/>
  <c r="N534" i="1" s="1"/>
  <c r="AR311" i="1"/>
  <c r="AR519" i="1" s="1"/>
  <c r="BE318" i="1"/>
  <c r="BE526" i="1" s="1"/>
  <c r="BI291" i="1"/>
  <c r="BI499" i="1" s="1"/>
  <c r="BM291" i="1"/>
  <c r="BM499" i="1" s="1"/>
  <c r="BA284" i="1"/>
  <c r="BA492" i="1" s="1"/>
  <c r="BI349" i="1"/>
  <c r="BI557" i="1" s="1"/>
  <c r="AW349" i="1"/>
  <c r="AW557" i="1" s="1"/>
  <c r="BU349" i="1"/>
  <c r="BU557" i="1" s="1"/>
  <c r="R349" i="1"/>
  <c r="R557" i="1" s="1"/>
  <c r="AO349" i="1"/>
  <c r="AO557" i="1" s="1"/>
  <c r="BA349" i="1"/>
  <c r="BA557" i="1" s="1"/>
  <c r="CC349" i="1"/>
  <c r="CC557" i="1" s="1"/>
  <c r="CG349" i="1"/>
  <c r="CG557" i="1" s="1"/>
  <c r="AS349" i="1"/>
  <c r="AS557" i="1" s="1"/>
  <c r="M349" i="1"/>
  <c r="M557" i="1" s="1"/>
  <c r="CK349" i="1"/>
  <c r="CK557" i="1" s="1"/>
  <c r="BY349" i="1"/>
  <c r="BY557" i="1" s="1"/>
  <c r="BE349" i="1"/>
  <c r="BE557" i="1" s="1"/>
  <c r="DJ382" i="1"/>
  <c r="DJ590" i="1" s="1"/>
  <c r="EL382" i="1"/>
  <c r="EL590" i="1" s="1"/>
  <c r="CR382" i="1"/>
  <c r="CR590" i="1" s="1"/>
  <c r="DA382" i="1"/>
  <c r="DA590" i="1" s="1"/>
  <c r="DT382" i="1"/>
  <c r="DT590" i="1" s="1"/>
  <c r="EC382" i="1"/>
  <c r="EC590" i="1" s="1"/>
  <c r="EX382" i="1"/>
  <c r="EX590" i="1" s="1"/>
  <c r="AX223" i="1"/>
  <c r="AX431" i="1" s="1"/>
  <c r="BN223" i="1"/>
  <c r="BN431" i="1" s="1"/>
  <c r="BL223" i="1"/>
  <c r="BL431" i="1" s="1"/>
  <c r="CA223" i="1"/>
  <c r="CA431" i="1" s="1"/>
  <c r="Z223" i="1"/>
  <c r="Z431" i="1" s="1"/>
  <c r="AS223" i="1"/>
  <c r="AS431" i="1" s="1"/>
  <c r="BH223" i="1"/>
  <c r="BH431" i="1" s="1"/>
  <c r="BW223" i="1"/>
  <c r="BW431" i="1" s="1"/>
  <c r="AD223" i="1"/>
  <c r="AD431" i="1" s="1"/>
  <c r="BD223" i="1"/>
  <c r="BD431" i="1" s="1"/>
  <c r="BS223" i="1"/>
  <c r="BS431" i="1" s="1"/>
  <c r="CH223" i="1"/>
  <c r="CH431" i="1" s="1"/>
  <c r="N223" i="1"/>
  <c r="N431" i="1" s="1"/>
  <c r="AJ223" i="1"/>
  <c r="AJ431" i="1" s="1"/>
  <c r="AZ223" i="1"/>
  <c r="AZ431" i="1" s="1"/>
  <c r="BO223" i="1"/>
  <c r="BO431" i="1" s="1"/>
  <c r="CK223" i="1"/>
  <c r="CK431" i="1" s="1"/>
  <c r="R223" i="1"/>
  <c r="R431" i="1" s="1"/>
  <c r="T223" i="1"/>
  <c r="T431" i="1" s="1"/>
  <c r="AV223" i="1"/>
  <c r="AV431" i="1" s="1"/>
  <c r="BK223" i="1"/>
  <c r="BK431" i="1" s="1"/>
  <c r="BZ223" i="1"/>
  <c r="BZ431" i="1" s="1"/>
  <c r="X223" i="1"/>
  <c r="X431" i="1" s="1"/>
  <c r="AR223" i="1"/>
  <c r="AR431" i="1" s="1"/>
  <c r="BG223" i="1"/>
  <c r="BG431" i="1" s="1"/>
  <c r="CC223" i="1"/>
  <c r="CC431" i="1" s="1"/>
  <c r="AP223" i="1"/>
  <c r="AP431" i="1" s="1"/>
  <c r="BV223" i="1"/>
  <c r="BV431" i="1" s="1"/>
  <c r="CL223" i="1"/>
  <c r="CL431" i="1" s="1"/>
  <c r="AN223" i="1"/>
  <c r="AN431" i="1" s="1"/>
  <c r="BC223" i="1"/>
  <c r="BC431" i="1" s="1"/>
  <c r="BR223" i="1"/>
  <c r="BR431" i="1" s="1"/>
  <c r="CG223" i="1"/>
  <c r="CG431" i="1" s="1"/>
  <c r="M223" i="1"/>
  <c r="M431" i="1" s="1"/>
  <c r="AI223" i="1"/>
  <c r="AI431" i="1" s="1"/>
  <c r="AY223" i="1"/>
  <c r="AY431" i="1" s="1"/>
  <c r="BU223" i="1"/>
  <c r="BU431" i="1" s="1"/>
  <c r="AC223" i="1"/>
  <c r="AC431" i="1" s="1"/>
  <c r="AU223" i="1"/>
  <c r="AU431" i="1" s="1"/>
  <c r="BJ223" i="1"/>
  <c r="BJ431" i="1" s="1"/>
  <c r="BY223" i="1"/>
  <c r="BY431" i="1" s="1"/>
  <c r="W223" i="1"/>
  <c r="W431" i="1" s="1"/>
  <c r="AQ223" i="1"/>
  <c r="AQ431" i="1" s="1"/>
  <c r="BM223" i="1"/>
  <c r="BM431" i="1" s="1"/>
  <c r="CJ223" i="1"/>
  <c r="CJ431" i="1" s="1"/>
  <c r="Q223" i="1"/>
  <c r="Q431" i="1" s="1"/>
  <c r="AM223" i="1"/>
  <c r="AM431" i="1" s="1"/>
  <c r="BB223" i="1"/>
  <c r="BB431" i="1" s="1"/>
  <c r="BQ223" i="1"/>
  <c r="BQ431" i="1" s="1"/>
  <c r="CF223" i="1"/>
  <c r="CF431" i="1" s="1"/>
  <c r="L223" i="1"/>
  <c r="L431" i="1" s="1"/>
  <c r="AG223" i="1"/>
  <c r="AG431" i="1" s="1"/>
  <c r="BE223" i="1"/>
  <c r="BE431" i="1" s="1"/>
  <c r="BF223" i="1"/>
  <c r="BF431" i="1" s="1"/>
  <c r="AF223" i="1"/>
  <c r="AF431" i="1" s="1"/>
  <c r="CB223" i="1"/>
  <c r="CB431" i="1" s="1"/>
  <c r="AA223" i="1"/>
  <c r="AA431" i="1" s="1"/>
  <c r="AT223" i="1"/>
  <c r="AT431" i="1" s="1"/>
  <c r="BI223" i="1"/>
  <c r="BI431" i="1" s="1"/>
  <c r="BX223" i="1"/>
  <c r="BX431" i="1" s="1"/>
  <c r="U223" i="1"/>
  <c r="U431" i="1" s="1"/>
  <c r="AW223" i="1"/>
  <c r="AW431" i="1" s="1"/>
  <c r="CD223" i="1"/>
  <c r="CD431" i="1" s="1"/>
  <c r="BT223" i="1"/>
  <c r="BT431" i="1" s="1"/>
  <c r="CI223" i="1"/>
  <c r="CI431" i="1" s="1"/>
  <c r="O223" i="1"/>
  <c r="O431" i="1" s="1"/>
  <c r="AL223" i="1"/>
  <c r="AL431" i="1" s="1"/>
  <c r="BA223" i="1"/>
  <c r="BA431" i="1" s="1"/>
  <c r="BP223" i="1"/>
  <c r="BP431" i="1" s="1"/>
  <c r="CE223" i="1"/>
  <c r="CE431" i="1" s="1"/>
  <c r="K223" i="1"/>
  <c r="K431" i="1" s="1"/>
  <c r="AO223" i="1"/>
  <c r="AO431" i="1" s="1"/>
  <c r="AU413" i="1"/>
  <c r="AU621" i="1" s="1"/>
  <c r="BM386" i="1"/>
  <c r="BM594" i="1" s="1"/>
  <c r="BM370" i="1"/>
  <c r="BM578" i="1" s="1"/>
  <c r="AV394" i="1"/>
  <c r="AV602" i="1" s="1"/>
  <c r="BU377" i="1"/>
  <c r="BU585" i="1" s="1"/>
  <c r="BZ399" i="1"/>
  <c r="BZ607" i="1" s="1"/>
  <c r="EE384" i="1"/>
  <c r="EE592" i="1" s="1"/>
  <c r="EU365" i="1"/>
  <c r="EU573" i="1" s="1"/>
  <c r="EL348" i="1"/>
  <c r="EL556" i="1" s="1"/>
  <c r="CZ348" i="1"/>
  <c r="CZ556" i="1" s="1"/>
  <c r="CZ361" i="1"/>
  <c r="CZ569" i="1" s="1"/>
  <c r="BS309" i="1"/>
  <c r="BS517" i="1" s="1"/>
  <c r="BG326" i="1"/>
  <c r="BG534" i="1" s="1"/>
  <c r="CH326" i="1"/>
  <c r="CH534" i="1" s="1"/>
  <c r="BC318" i="1"/>
  <c r="BC526" i="1" s="1"/>
  <c r="CO288" i="1"/>
  <c r="CO496" i="1" s="1"/>
  <c r="T264" i="1"/>
  <c r="T472" i="1" s="1"/>
  <c r="CL264" i="1"/>
  <c r="CL472" i="1" s="1"/>
  <c r="AF264" i="1"/>
  <c r="AF472" i="1" s="1"/>
  <c r="AP264" i="1"/>
  <c r="AP472" i="1" s="1"/>
  <c r="AX264" i="1"/>
  <c r="AX472" i="1" s="1"/>
  <c r="AY364" i="1"/>
  <c r="AY572" i="1" s="1"/>
  <c r="BO364" i="1"/>
  <c r="BO572" i="1" s="1"/>
  <c r="EQ253" i="1"/>
  <c r="EQ461" i="1" s="1"/>
  <c r="DX253" i="1"/>
  <c r="DX461" i="1" s="1"/>
  <c r="EI253" i="1"/>
  <c r="EI461" i="1" s="1"/>
  <c r="CU253" i="1"/>
  <c r="CU461" i="1" s="1"/>
  <c r="DN253" i="1"/>
  <c r="DN461" i="1" s="1"/>
  <c r="CP253" i="1"/>
  <c r="CP461" i="1" s="1"/>
  <c r="EL253" i="1"/>
  <c r="EL461" i="1" s="1"/>
  <c r="DP253" i="1"/>
  <c r="DP461" i="1" s="1"/>
  <c r="DS253" i="1"/>
  <c r="DS461" i="1" s="1"/>
  <c r="EU253" i="1"/>
  <c r="EU461" i="1" s="1"/>
  <c r="DC253" i="1"/>
  <c r="DC461" i="1" s="1"/>
  <c r="FC253" i="1"/>
  <c r="FC461" i="1" s="1"/>
  <c r="DV253" i="1"/>
  <c r="DV461" i="1" s="1"/>
  <c r="FA253" i="1"/>
  <c r="FA461" i="1" s="1"/>
  <c r="DG253" i="1"/>
  <c r="DG461" i="1" s="1"/>
  <c r="EE253" i="1"/>
  <c r="EE461" i="1" s="1"/>
  <c r="CR253" i="1"/>
  <c r="CR461" i="1" s="1"/>
  <c r="EM253" i="1"/>
  <c r="EM461" i="1" s="1"/>
  <c r="DH253" i="1"/>
  <c r="DH461" i="1" s="1"/>
  <c r="EZ253" i="1"/>
  <c r="EZ461" i="1" s="1"/>
  <c r="EA253" i="1"/>
  <c r="EA461" i="1" s="1"/>
  <c r="DM253" i="1"/>
  <c r="DM461" i="1" s="1"/>
  <c r="ES253" i="1"/>
  <c r="ES461" i="1" s="1"/>
  <c r="CW253" i="1"/>
  <c r="CW461" i="1" s="1"/>
  <c r="DO253" i="1"/>
  <c r="DO461" i="1" s="1"/>
  <c r="FE253" i="1"/>
  <c r="FE461" i="1" s="1"/>
  <c r="DW253" i="1"/>
  <c r="DW461" i="1" s="1"/>
  <c r="CX253" i="1"/>
  <c r="CX461" i="1" s="1"/>
  <c r="FD253" i="1"/>
  <c r="FD461" i="1" s="1"/>
  <c r="EK253" i="1"/>
  <c r="EK461" i="1" s="1"/>
  <c r="EW253" i="1"/>
  <c r="EW461" i="1" s="1"/>
  <c r="DE253" i="1"/>
  <c r="DE461" i="1" s="1"/>
  <c r="EO253" i="1"/>
  <c r="EO461" i="1" s="1"/>
  <c r="DI253" i="1"/>
  <c r="DI461" i="1" s="1"/>
  <c r="CM253" i="1"/>
  <c r="CM461" i="1" s="1"/>
  <c r="EV253" i="1"/>
  <c r="EV461" i="1" s="1"/>
  <c r="EC253" i="1"/>
  <c r="EC461" i="1" s="1"/>
  <c r="EG253" i="1"/>
  <c r="EG461" i="1" s="1"/>
  <c r="CS253" i="1"/>
  <c r="CS461" i="1" s="1"/>
  <c r="DY253" i="1"/>
  <c r="DY461" i="1" s="1"/>
  <c r="CY253" i="1"/>
  <c r="CY461" i="1" s="1"/>
  <c r="EN253" i="1"/>
  <c r="EN461" i="1" s="1"/>
  <c r="DU253" i="1"/>
  <c r="DU461" i="1" s="1"/>
  <c r="DQ253" i="1"/>
  <c r="DQ461" i="1" s="1"/>
  <c r="ET253" i="1"/>
  <c r="ET461" i="1" s="1"/>
  <c r="DK253" i="1"/>
  <c r="DK461" i="1" s="1"/>
  <c r="CO253" i="1"/>
  <c r="CO461" i="1" s="1"/>
  <c r="DA253" i="1"/>
  <c r="DA461" i="1" s="1"/>
  <c r="CQ253" i="1"/>
  <c r="CQ461" i="1" s="1"/>
  <c r="EF253" i="1"/>
  <c r="EF461" i="1" s="1"/>
  <c r="EY253" i="1"/>
  <c r="EY461" i="1" s="1"/>
  <c r="DF253" i="1"/>
  <c r="DF461" i="1" s="1"/>
  <c r="ED253" i="1"/>
  <c r="ED461" i="1" s="1"/>
  <c r="CZ253" i="1"/>
  <c r="CZ461" i="1" s="1"/>
  <c r="FB253" i="1"/>
  <c r="FB461" i="1" s="1"/>
  <c r="AM386" i="1"/>
  <c r="AM594" i="1" s="1"/>
  <c r="AM370" i="1"/>
  <c r="AM578" i="1" s="1"/>
  <c r="AL394" i="1"/>
  <c r="AL602" i="1" s="1"/>
  <c r="BI370" i="1"/>
  <c r="BI578" i="1" s="1"/>
  <c r="AF399" i="1"/>
  <c r="AF607" i="1" s="1"/>
  <c r="CS384" i="1"/>
  <c r="CS592" i="1" s="1"/>
  <c r="AY377" i="1"/>
  <c r="AY585" i="1" s="1"/>
  <c r="EK365" i="1"/>
  <c r="EK573" i="1" s="1"/>
  <c r="DF348" i="1"/>
  <c r="DF556" i="1" s="1"/>
  <c r="W348" i="1"/>
  <c r="W556" i="1" s="1"/>
  <c r="R348" i="1"/>
  <c r="R556" i="1" s="1"/>
  <c r="DZ343" i="1"/>
  <c r="DZ551" i="1" s="1"/>
  <c r="ER343" i="1"/>
  <c r="ER551" i="1" s="1"/>
  <c r="BV318" i="1"/>
  <c r="BV526" i="1" s="1"/>
  <c r="BU326" i="1"/>
  <c r="BU534" i="1" s="1"/>
  <c r="X311" i="1"/>
  <c r="X519" i="1" s="1"/>
  <c r="AY326" i="1"/>
  <c r="AY534" i="1" s="1"/>
  <c r="AI318" i="1"/>
  <c r="AI526" i="1" s="1"/>
  <c r="AT291" i="1"/>
  <c r="AT499" i="1" s="1"/>
  <c r="AM284" i="1"/>
  <c r="AM492" i="1" s="1"/>
  <c r="BO284" i="1"/>
  <c r="BO492" i="1" s="1"/>
  <c r="BV248" i="1"/>
  <c r="BV456" i="1" s="1"/>
  <c r="CD248" i="1"/>
  <c r="CD456" i="1" s="1"/>
  <c r="T248" i="1"/>
  <c r="T456" i="1" s="1"/>
  <c r="CL248" i="1"/>
  <c r="CL456" i="1" s="1"/>
  <c r="AF248" i="1"/>
  <c r="AF456" i="1" s="1"/>
  <c r="AP248" i="1"/>
  <c r="AP456" i="1" s="1"/>
  <c r="AX248" i="1"/>
  <c r="AX456" i="1" s="1"/>
  <c r="BF248" i="1"/>
  <c r="BF456" i="1" s="1"/>
  <c r="BN248" i="1"/>
  <c r="BN456" i="1" s="1"/>
  <c r="BJ370" i="1"/>
  <c r="BJ578" i="1" s="1"/>
  <c r="DX365" i="1"/>
  <c r="DX573" i="1" s="1"/>
  <c r="CX348" i="1"/>
  <c r="CX556" i="1" s="1"/>
  <c r="CN348" i="1"/>
  <c r="CN556" i="1" s="1"/>
  <c r="ED361" i="1"/>
  <c r="ED569" i="1" s="1"/>
  <c r="AN318" i="1"/>
  <c r="AN526" i="1" s="1"/>
  <c r="BM266" i="1"/>
  <c r="BM474" i="1" s="1"/>
  <c r="BW266" i="1"/>
  <c r="BW474" i="1" s="1"/>
  <c r="CA266" i="1"/>
  <c r="CA474" i="1" s="1"/>
  <c r="AU258" i="1"/>
  <c r="AU466" i="1" s="1"/>
  <c r="AX273" i="1"/>
  <c r="AX481" i="1" s="1"/>
  <c r="BM250" i="1"/>
  <c r="BM458" i="1" s="1"/>
  <c r="DA233" i="1"/>
  <c r="DA441" i="1" s="1"/>
  <c r="FC249" i="1"/>
  <c r="FC457" i="1" s="1"/>
  <c r="BH250" i="1"/>
  <c r="BH458" i="1" s="1"/>
  <c r="BN398" i="1"/>
  <c r="BN606" i="1" s="1"/>
  <c r="CG398" i="1"/>
  <c r="CG606" i="1" s="1"/>
  <c r="AM380" i="1"/>
  <c r="AM588" i="1" s="1"/>
  <c r="CF380" i="1"/>
  <c r="CF588" i="1" s="1"/>
  <c r="BW380" i="1"/>
  <c r="BW588" i="1" s="1"/>
  <c r="AY308" i="1"/>
  <c r="AY516" i="1" s="1"/>
  <c r="X308" i="1"/>
  <c r="X516" i="1" s="1"/>
  <c r="BI308" i="1"/>
  <c r="BI516" i="1" s="1"/>
  <c r="K308" i="1"/>
  <c r="K516" i="1" s="1"/>
  <c r="EJ286" i="1"/>
  <c r="EJ494" i="1" s="1"/>
  <c r="CN286" i="1"/>
  <c r="CN494" i="1" s="1"/>
  <c r="EV312" i="1"/>
  <c r="EV520" i="1" s="1"/>
  <c r="EW312" i="1"/>
  <c r="EW520" i="1" s="1"/>
  <c r="DW312" i="1"/>
  <c r="DW520" i="1" s="1"/>
  <c r="CY312" i="1"/>
  <c r="CY520" i="1" s="1"/>
  <c r="FC312" i="1"/>
  <c r="FC520" i="1" s="1"/>
  <c r="EE312" i="1"/>
  <c r="EE520" i="1" s="1"/>
  <c r="DB312" i="1"/>
  <c r="DB520" i="1" s="1"/>
  <c r="AR213" i="1"/>
  <c r="AR421" i="1" s="1"/>
  <c r="CF213" i="1"/>
  <c r="CF421" i="1" s="1"/>
  <c r="AI213" i="1"/>
  <c r="AI421" i="1" s="1"/>
  <c r="AD266" i="1"/>
  <c r="AD474" i="1" s="1"/>
  <c r="AF265" i="1"/>
  <c r="AF473" i="1" s="1"/>
  <c r="N265" i="1"/>
  <c r="N473" i="1" s="1"/>
  <c r="BG273" i="1"/>
  <c r="BG481" i="1" s="1"/>
  <c r="BK273" i="1"/>
  <c r="BK481" i="1" s="1"/>
  <c r="DT233" i="1"/>
  <c r="DT441" i="1" s="1"/>
  <c r="DH249" i="1"/>
  <c r="DH457" i="1" s="1"/>
  <c r="EQ395" i="1"/>
  <c r="EQ603" i="1" s="1"/>
  <c r="CW395" i="1"/>
  <c r="CW603" i="1" s="1"/>
  <c r="CC373" i="1"/>
  <c r="CC581" i="1" s="1"/>
  <c r="AS373" i="1"/>
  <c r="AS581" i="1" s="1"/>
  <c r="CL373" i="1"/>
  <c r="CL581" i="1" s="1"/>
  <c r="FE371" i="1"/>
  <c r="FE579" i="1" s="1"/>
  <c r="EM371" i="1"/>
  <c r="EM579" i="1" s="1"/>
  <c r="DB371" i="1"/>
  <c r="DB579" i="1" s="1"/>
  <c r="FE362" i="1"/>
  <c r="FE570" i="1" s="1"/>
  <c r="AA381" i="1"/>
  <c r="AA589" i="1" s="1"/>
  <c r="AO357" i="1"/>
  <c r="AO565" i="1" s="1"/>
  <c r="R357" i="1"/>
  <c r="R565" i="1" s="1"/>
  <c r="AJ323" i="1"/>
  <c r="AJ531" i="1" s="1"/>
  <c r="DP391" i="1"/>
  <c r="DP599" i="1" s="1"/>
  <c r="DY391" i="1"/>
  <c r="DY599" i="1" s="1"/>
  <c r="AT341" i="1"/>
  <c r="AT549" i="1" s="1"/>
  <c r="BQ323" i="1"/>
  <c r="BQ531" i="1" s="1"/>
  <c r="AI279" i="1"/>
  <c r="AI487" i="1" s="1"/>
  <c r="AR279" i="1"/>
  <c r="AR487" i="1" s="1"/>
  <c r="DO255" i="1"/>
  <c r="DO463" i="1" s="1"/>
  <c r="DQ312" i="1"/>
  <c r="DQ520" i="1" s="1"/>
  <c r="EX265" i="1"/>
  <c r="EX473" i="1" s="1"/>
  <c r="EP265" i="1"/>
  <c r="EP473" i="1" s="1"/>
  <c r="FD312" i="1"/>
  <c r="FD520" i="1" s="1"/>
  <c r="BH263" i="1"/>
  <c r="BH471" i="1" s="1"/>
  <c r="BI263" i="1"/>
  <c r="BI471" i="1" s="1"/>
  <c r="CH322" i="1"/>
  <c r="CH530" i="1" s="1"/>
  <c r="EE236" i="1"/>
  <c r="EE444" i="1" s="1"/>
  <c r="DC256" i="1"/>
  <c r="DC464" i="1" s="1"/>
  <c r="BR245" i="1"/>
  <c r="BR453" i="1" s="1"/>
  <c r="CH245" i="1"/>
  <c r="CH453" i="1" s="1"/>
  <c r="N245" i="1"/>
  <c r="N453" i="1" s="1"/>
  <c r="AU245" i="1"/>
  <c r="AU453" i="1" s="1"/>
  <c r="DT221" i="1"/>
  <c r="DT429" i="1" s="1"/>
  <c r="DL221" i="1"/>
  <c r="DL429" i="1" s="1"/>
  <c r="CV221" i="1"/>
  <c r="CV429" i="1" s="1"/>
  <c r="EX241" i="1"/>
  <c r="EX449" i="1" s="1"/>
  <c r="BH266" i="1"/>
  <c r="BH474" i="1" s="1"/>
  <c r="BG265" i="1"/>
  <c r="BG473" i="1" s="1"/>
  <c r="CH265" i="1"/>
  <c r="CH473" i="1" s="1"/>
  <c r="AS233" i="1"/>
  <c r="AS441" i="1" s="1"/>
  <c r="CS249" i="1"/>
  <c r="CS457" i="1" s="1"/>
  <c r="AU250" i="1"/>
  <c r="AU458" i="1" s="1"/>
  <c r="AS250" i="1"/>
  <c r="AS458" i="1" s="1"/>
  <c r="DI410" i="1"/>
  <c r="DI618" i="1" s="1"/>
  <c r="ER364" i="1"/>
  <c r="ER572" i="1" s="1"/>
  <c r="DK364" i="1"/>
  <c r="DK572" i="1" s="1"/>
  <c r="CU364" i="1"/>
  <c r="CU572" i="1" s="1"/>
  <c r="EI396" i="1"/>
  <c r="EI604" i="1" s="1"/>
  <c r="ER396" i="1"/>
  <c r="ER604" i="1" s="1"/>
  <c r="DH396" i="1"/>
  <c r="DH604" i="1" s="1"/>
  <c r="T356" i="1"/>
  <c r="T564" i="1" s="1"/>
  <c r="EO362" i="1"/>
  <c r="EO570" i="1" s="1"/>
  <c r="EX371" i="1"/>
  <c r="EX579" i="1" s="1"/>
  <c r="FC410" i="1"/>
  <c r="FC618" i="1" s="1"/>
  <c r="Z323" i="1"/>
  <c r="Z531" i="1" s="1"/>
  <c r="CM347" i="1"/>
  <c r="CM555" i="1" s="1"/>
  <c r="CD356" i="1"/>
  <c r="CD564" i="1" s="1"/>
  <c r="CH289" i="1"/>
  <c r="CH497" i="1" s="1"/>
  <c r="BA289" i="1"/>
  <c r="BA497" i="1" s="1"/>
  <c r="CG289" i="1"/>
  <c r="CG497" i="1" s="1"/>
  <c r="M289" i="1"/>
  <c r="M497" i="1" s="1"/>
  <c r="CQ312" i="1"/>
  <c r="CQ520" i="1" s="1"/>
  <c r="EZ248" i="1"/>
  <c r="EZ456" i="1" s="1"/>
  <c r="EA248" i="1"/>
  <c r="EA456" i="1" s="1"/>
  <c r="EM312" i="1"/>
  <c r="EM520" i="1" s="1"/>
  <c r="EH312" i="1"/>
  <c r="EH520" i="1" s="1"/>
  <c r="O398" i="1"/>
  <c r="O606" i="1" s="1"/>
  <c r="EG312" i="1"/>
  <c r="EG520" i="1" s="1"/>
  <c r="L289" i="1"/>
  <c r="L497" i="1" s="1"/>
  <c r="BB322" i="1"/>
  <c r="BB530" i="1" s="1"/>
  <c r="BQ289" i="1"/>
  <c r="BQ497" i="1" s="1"/>
  <c r="DP256" i="1"/>
  <c r="DP464" i="1" s="1"/>
  <c r="BP263" i="1"/>
  <c r="BP471" i="1" s="1"/>
  <c r="AT219" i="1"/>
  <c r="AT427" i="1" s="1"/>
  <c r="N219" i="1"/>
  <c r="N427" i="1" s="1"/>
  <c r="CH219" i="1"/>
  <c r="CH427" i="1" s="1"/>
  <c r="AJ212" i="1"/>
  <c r="AJ420" i="1" s="1"/>
  <c r="M212" i="1"/>
  <c r="M420" i="1" s="1"/>
  <c r="CG212" i="1"/>
  <c r="CG420" i="1" s="1"/>
  <c r="L213" i="1"/>
  <c r="L421" i="1" s="1"/>
  <c r="N258" i="1"/>
  <c r="N466" i="1" s="1"/>
  <c r="BU265" i="1"/>
  <c r="BU473" i="1" s="1"/>
  <c r="AR273" i="1"/>
  <c r="AR481" i="1" s="1"/>
  <c r="AV273" i="1"/>
  <c r="AV481" i="1" s="1"/>
  <c r="DE233" i="1"/>
  <c r="DE441" i="1" s="1"/>
  <c r="FE249" i="1"/>
  <c r="FE457" i="1" s="1"/>
  <c r="AN397" i="1"/>
  <c r="AN605" i="1" s="1"/>
  <c r="BF397" i="1"/>
  <c r="BF605" i="1" s="1"/>
  <c r="N397" i="1"/>
  <c r="N605" i="1" s="1"/>
  <c r="AW362" i="1"/>
  <c r="AW570" i="1" s="1"/>
  <c r="EU359" i="1"/>
  <c r="EU567" i="1" s="1"/>
  <c r="EM359" i="1"/>
  <c r="EM567" i="1" s="1"/>
  <c r="DP395" i="1"/>
  <c r="DP603" i="1" s="1"/>
  <c r="CH381" i="1"/>
  <c r="CH589" i="1" s="1"/>
  <c r="N381" i="1"/>
  <c r="N589" i="1" s="1"/>
  <c r="EM387" i="1"/>
  <c r="EM595" i="1" s="1"/>
  <c r="DW359" i="1"/>
  <c r="DW567" i="1" s="1"/>
  <c r="FD350" i="1"/>
  <c r="FD558" i="1" s="1"/>
  <c r="EB350" i="1"/>
  <c r="EB558" i="1" s="1"/>
  <c r="CC362" i="1"/>
  <c r="CC570" i="1" s="1"/>
  <c r="BN344" i="1"/>
  <c r="BN552" i="1" s="1"/>
  <c r="EU312" i="1"/>
  <c r="EU520" i="1" s="1"/>
  <c r="AT287" i="1"/>
  <c r="AT495" i="1" s="1"/>
  <c r="BZ287" i="1"/>
  <c r="BZ495" i="1" s="1"/>
  <c r="CE308" i="1"/>
  <c r="CE516" i="1" s="1"/>
  <c r="AY280" i="1"/>
  <c r="AY488" i="1" s="1"/>
  <c r="BJ246" i="1"/>
  <c r="BJ454" i="1" s="1"/>
  <c r="AS246" i="1"/>
  <c r="AS454" i="1" s="1"/>
  <c r="DO312" i="1"/>
  <c r="DO520" i="1" s="1"/>
  <c r="AP280" i="1"/>
  <c r="AP488" i="1" s="1"/>
  <c r="DH312" i="1"/>
  <c r="DH520" i="1" s="1"/>
  <c r="EK285" i="1"/>
  <c r="EK493" i="1" s="1"/>
  <c r="FA285" i="1"/>
  <c r="FA493" i="1" s="1"/>
  <c r="BY246" i="1"/>
  <c r="BY454" i="1" s="1"/>
  <c r="EZ395" i="1"/>
  <c r="EZ603" i="1" s="1"/>
  <c r="DG312" i="1"/>
  <c r="DG520" i="1" s="1"/>
  <c r="BR322" i="1"/>
  <c r="BR530" i="1" s="1"/>
  <c r="CI322" i="1"/>
  <c r="CI530" i="1" s="1"/>
  <c r="CJ286" i="1"/>
  <c r="CJ494" i="1" s="1"/>
  <c r="W286" i="1"/>
  <c r="W494" i="1" s="1"/>
  <c r="BP289" i="1"/>
  <c r="BP497" i="1" s="1"/>
  <c r="EX311" i="1"/>
  <c r="EX519" i="1" s="1"/>
  <c r="DH311" i="1"/>
  <c r="DH519" i="1" s="1"/>
  <c r="EN311" i="1"/>
  <c r="EN519" i="1" s="1"/>
  <c r="BB219" i="1"/>
  <c r="BB427" i="1" s="1"/>
  <c r="CY236" i="1"/>
  <c r="CY444" i="1" s="1"/>
  <c r="BK218" i="1"/>
  <c r="BK426" i="1" s="1"/>
  <c r="CA218" i="1"/>
  <c r="CA426" i="1" s="1"/>
  <c r="R258" i="1"/>
  <c r="R466" i="1" s="1"/>
  <c r="AS266" i="1"/>
  <c r="AS474" i="1" s="1"/>
  <c r="CB258" i="1"/>
  <c r="CB466" i="1" s="1"/>
  <c r="BS265" i="1"/>
  <c r="BS473" i="1" s="1"/>
  <c r="BR233" i="1"/>
  <c r="BR441" i="1" s="1"/>
  <c r="DV233" i="1"/>
  <c r="DV441" i="1" s="1"/>
  <c r="EJ249" i="1"/>
  <c r="EJ457" i="1" s="1"/>
  <c r="AC250" i="1"/>
  <c r="AC458" i="1" s="1"/>
  <c r="Z250" i="1"/>
  <c r="Z458" i="1" s="1"/>
  <c r="EX249" i="1"/>
  <c r="EX457" i="1" s="1"/>
  <c r="DE394" i="1"/>
  <c r="DE602" i="1" s="1"/>
  <c r="CV394" i="1"/>
  <c r="CV602" i="1" s="1"/>
  <c r="ES362" i="1"/>
  <c r="ES570" i="1" s="1"/>
  <c r="AF356" i="1"/>
  <c r="AF564" i="1" s="1"/>
  <c r="CX352" i="1"/>
  <c r="CX560" i="1" s="1"/>
  <c r="DF352" i="1"/>
  <c r="DF560" i="1" s="1"/>
  <c r="ED352" i="1"/>
  <c r="ED560" i="1" s="1"/>
  <c r="BU366" i="1"/>
  <c r="BU574" i="1" s="1"/>
  <c r="R366" i="1"/>
  <c r="R574" i="1" s="1"/>
  <c r="CS362" i="1"/>
  <c r="CS570" i="1" s="1"/>
  <c r="DL332" i="1"/>
  <c r="DL540" i="1" s="1"/>
  <c r="BE251" i="1"/>
  <c r="BE459" i="1" s="1"/>
  <c r="EV387" i="1"/>
  <c r="EV595" i="1" s="1"/>
  <c r="M341" i="1"/>
  <c r="M549" i="1" s="1"/>
  <c r="AW251" i="1"/>
  <c r="AW459" i="1" s="1"/>
  <c r="EI391" i="1"/>
  <c r="EI599" i="1" s="1"/>
  <c r="DR312" i="1"/>
  <c r="DR520" i="1" s="1"/>
  <c r="BM267" i="1"/>
  <c r="BM475" i="1" s="1"/>
  <c r="AM308" i="1"/>
  <c r="AM516" i="1" s="1"/>
  <c r="AD357" i="1"/>
  <c r="AD565" i="1" s="1"/>
  <c r="BS308" i="1"/>
  <c r="BS516" i="1" s="1"/>
  <c r="AL322" i="1"/>
  <c r="AL530" i="1" s="1"/>
  <c r="N322" i="1"/>
  <c r="N530" i="1" s="1"/>
  <c r="BZ296" i="1"/>
  <c r="BZ504" i="1" s="1"/>
  <c r="AT296" i="1"/>
  <c r="AT504" i="1" s="1"/>
  <c r="DR265" i="1"/>
  <c r="DR473" i="1" s="1"/>
  <c r="AZ258" i="1"/>
  <c r="AZ466" i="1" s="1"/>
  <c r="AZ265" i="1"/>
  <c r="AZ473" i="1" s="1"/>
  <c r="X273" i="1"/>
  <c r="X481" i="1" s="1"/>
  <c r="BD233" i="1"/>
  <c r="BD441" i="1" s="1"/>
  <c r="AU233" i="1"/>
  <c r="AU441" i="1" s="1"/>
  <c r="DU249" i="1"/>
  <c r="DU457" i="1" s="1"/>
  <c r="BV356" i="1"/>
  <c r="BV564" i="1" s="1"/>
  <c r="DA410" i="1"/>
  <c r="DA618" i="1" s="1"/>
  <c r="EP390" i="1"/>
  <c r="EP598" i="1" s="1"/>
  <c r="CS371" i="1"/>
  <c r="CS579" i="1" s="1"/>
  <c r="DK387" i="1"/>
  <c r="DK595" i="1" s="1"/>
  <c r="EA364" i="1"/>
  <c r="EA572" i="1" s="1"/>
  <c r="ER332" i="1"/>
  <c r="ER540" i="1" s="1"/>
  <c r="BZ323" i="1"/>
  <c r="BZ531" i="1" s="1"/>
  <c r="CC357" i="1"/>
  <c r="CC565" i="1" s="1"/>
  <c r="BU357" i="1"/>
  <c r="BU565" i="1" s="1"/>
  <c r="BY381" i="1"/>
  <c r="BY589" i="1" s="1"/>
  <c r="CR312" i="1"/>
  <c r="CR520" i="1" s="1"/>
  <c r="BZ280" i="1"/>
  <c r="BZ488" i="1" s="1"/>
  <c r="AC280" i="1"/>
  <c r="AC488" i="1" s="1"/>
  <c r="EG394" i="1"/>
  <c r="EG602" i="1" s="1"/>
  <c r="BD275" i="1"/>
  <c r="BD483" i="1" s="1"/>
  <c r="EG328" i="1"/>
  <c r="EG536" i="1" s="1"/>
  <c r="DP328" i="1"/>
  <c r="DP536" i="1" s="1"/>
  <c r="DI328" i="1"/>
  <c r="DI536" i="1" s="1"/>
  <c r="BR308" i="1"/>
  <c r="BR516" i="1" s="1"/>
  <c r="O280" i="1"/>
  <c r="O488" i="1" s="1"/>
  <c r="EB248" i="1"/>
  <c r="EB456" i="1" s="1"/>
  <c r="AO366" i="1"/>
  <c r="AO574" i="1" s="1"/>
  <c r="BS322" i="1"/>
  <c r="BS530" i="1" s="1"/>
  <c r="BC322" i="1"/>
  <c r="BC530" i="1" s="1"/>
  <c r="EX312" i="1"/>
  <c r="EX520" i="1" s="1"/>
  <c r="DP275" i="1"/>
  <c r="DP483" i="1" s="1"/>
  <c r="CY218" i="1"/>
  <c r="CY426" i="1" s="1"/>
  <c r="EE218" i="1"/>
  <c r="EE426" i="1" s="1"/>
  <c r="DG218" i="1"/>
  <c r="DG426" i="1" s="1"/>
  <c r="AZ279" i="1"/>
  <c r="AZ487" i="1" s="1"/>
  <c r="FF218" i="1"/>
  <c r="FF426" i="1" s="1"/>
  <c r="AC266" i="1"/>
  <c r="AC474" i="1" s="1"/>
  <c r="Z266" i="1"/>
  <c r="Z474" i="1" s="1"/>
  <c r="BG258" i="1"/>
  <c r="BG466" i="1" s="1"/>
  <c r="BD265" i="1"/>
  <c r="BD473" i="1" s="1"/>
  <c r="T257" i="1"/>
  <c r="T465" i="1" s="1"/>
  <c r="AP273" i="1"/>
  <c r="AP481" i="1" s="1"/>
  <c r="DP233" i="1"/>
  <c r="DP441" i="1" s="1"/>
  <c r="DG233" i="1"/>
  <c r="DG441" i="1" s="1"/>
  <c r="DF249" i="1"/>
  <c r="DF457" i="1" s="1"/>
  <c r="BW250" i="1"/>
  <c r="BW458" i="1" s="1"/>
  <c r="DU383" i="1"/>
  <c r="DU591" i="1" s="1"/>
  <c r="EM383" i="1"/>
  <c r="EM591" i="1" s="1"/>
  <c r="DC383" i="1"/>
  <c r="DC591" i="1" s="1"/>
  <c r="DP403" i="1"/>
  <c r="DP611" i="1" s="1"/>
  <c r="DX403" i="1"/>
  <c r="DX611" i="1" s="1"/>
  <c r="CV332" i="1"/>
  <c r="CV540" i="1" s="1"/>
  <c r="DT332" i="1"/>
  <c r="DT540" i="1" s="1"/>
  <c r="DX312" i="1"/>
  <c r="DX520" i="1" s="1"/>
  <c r="DT354" i="1"/>
  <c r="DT562" i="1" s="1"/>
  <c r="CC308" i="1"/>
  <c r="CC516" i="1" s="1"/>
  <c r="AI289" i="1"/>
  <c r="AI497" i="1" s="1"/>
  <c r="EF256" i="1"/>
  <c r="EF464" i="1" s="1"/>
  <c r="W308" i="1"/>
  <c r="W516" i="1" s="1"/>
  <c r="AT246" i="1"/>
  <c r="AT454" i="1" s="1"/>
  <c r="AM322" i="1"/>
  <c r="AM530" i="1" s="1"/>
  <c r="BZ246" i="1"/>
  <c r="BZ454" i="1" s="1"/>
  <c r="BJ287" i="1"/>
  <c r="BJ495" i="1" s="1"/>
  <c r="BC276" i="1"/>
  <c r="BC484" i="1" s="1"/>
  <c r="AM276" i="1"/>
  <c r="AM484" i="1" s="1"/>
  <c r="BS314" i="1"/>
  <c r="BS522" i="1" s="1"/>
  <c r="CV227" i="1"/>
  <c r="CV435" i="1" s="1"/>
  <c r="BQ212" i="1"/>
  <c r="BQ420" i="1" s="1"/>
  <c r="BA258" i="1"/>
  <c r="BA466" i="1" s="1"/>
  <c r="AJ265" i="1"/>
  <c r="AJ473" i="1" s="1"/>
  <c r="AF258" i="1"/>
  <c r="AF466" i="1" s="1"/>
  <c r="CC273" i="1"/>
  <c r="CC481" i="1" s="1"/>
  <c r="BZ273" i="1"/>
  <c r="BZ481" i="1" s="1"/>
  <c r="CQ249" i="1"/>
  <c r="CQ457" i="1" s="1"/>
  <c r="AV380" i="1"/>
  <c r="AV588" i="1" s="1"/>
  <c r="BM362" i="1"/>
  <c r="BM570" i="1" s="1"/>
  <c r="DY395" i="1"/>
  <c r="DY603" i="1" s="1"/>
  <c r="EU347" i="1"/>
  <c r="EU555" i="1" s="1"/>
  <c r="FB347" i="1"/>
  <c r="FB555" i="1" s="1"/>
  <c r="EY347" i="1"/>
  <c r="EY555" i="1" s="1"/>
  <c r="DG347" i="1"/>
  <c r="DG555" i="1" s="1"/>
  <c r="AN381" i="1"/>
  <c r="AN589" i="1" s="1"/>
  <c r="L396" i="1"/>
  <c r="L604" i="1" s="1"/>
  <c r="AM396" i="1"/>
  <c r="AM604" i="1" s="1"/>
  <c r="BW396" i="1"/>
  <c r="BW604" i="1" s="1"/>
  <c r="CY359" i="1"/>
  <c r="CY567" i="1" s="1"/>
  <c r="N323" i="1"/>
  <c r="N531" i="1" s="1"/>
  <c r="BI323" i="1"/>
  <c r="BI531" i="1" s="1"/>
  <c r="BE396" i="1"/>
  <c r="BE604" i="1" s="1"/>
  <c r="BK373" i="1"/>
  <c r="BK581" i="1" s="1"/>
  <c r="BA353" i="1"/>
  <c r="BA561" i="1" s="1"/>
  <c r="R344" i="1"/>
  <c r="R552" i="1" s="1"/>
  <c r="DA312" i="1"/>
  <c r="DA520" i="1" s="1"/>
  <c r="BQ353" i="1"/>
  <c r="BQ561" i="1" s="1"/>
  <c r="AD362" i="1"/>
  <c r="AD570" i="1" s="1"/>
  <c r="AM314" i="1"/>
  <c r="AM522" i="1" s="1"/>
  <c r="AL308" i="1"/>
  <c r="AL516" i="1" s="1"/>
  <c r="EZ286" i="1"/>
  <c r="EZ494" i="1" s="1"/>
  <c r="DV269" i="1"/>
  <c r="DV477" i="1" s="1"/>
  <c r="CX269" i="1"/>
  <c r="CX477" i="1" s="1"/>
  <c r="DN269" i="1"/>
  <c r="DN477" i="1" s="1"/>
  <c r="FE258" i="1"/>
  <c r="FE466" i="1" s="1"/>
  <c r="BB307" i="1"/>
  <c r="BB515" i="1" s="1"/>
  <c r="AR307" i="1"/>
  <c r="AR515" i="1" s="1"/>
  <c r="AC307" i="1"/>
  <c r="AC515" i="1" s="1"/>
  <c r="CH307" i="1"/>
  <c r="CH515" i="1" s="1"/>
  <c r="DS256" i="1"/>
  <c r="DS464" i="1" s="1"/>
  <c r="CA322" i="1"/>
  <c r="CA530" i="1" s="1"/>
  <c r="DT264" i="1"/>
  <c r="DT472" i="1" s="1"/>
  <c r="AL219" i="1"/>
  <c r="AL427" i="1" s="1"/>
  <c r="CL385" i="1"/>
  <c r="CL593" i="1" s="1"/>
  <c r="CC385" i="1"/>
  <c r="CC593" i="1" s="1"/>
  <c r="BS385" i="1"/>
  <c r="BS593" i="1" s="1"/>
  <c r="BJ385" i="1"/>
  <c r="BJ593" i="1" s="1"/>
  <c r="BA385" i="1"/>
  <c r="BA593" i="1" s="1"/>
  <c r="AR385" i="1"/>
  <c r="AR593" i="1" s="1"/>
  <c r="AG385" i="1"/>
  <c r="AG593" i="1" s="1"/>
  <c r="T385" i="1"/>
  <c r="T593" i="1" s="1"/>
  <c r="CK385" i="1"/>
  <c r="CK593" i="1" s="1"/>
  <c r="CA385" i="1"/>
  <c r="CA593" i="1" s="1"/>
  <c r="BR385" i="1"/>
  <c r="BR593" i="1" s="1"/>
  <c r="BI385" i="1"/>
  <c r="BI593" i="1" s="1"/>
  <c r="AZ385" i="1"/>
  <c r="AZ593" i="1" s="1"/>
  <c r="AQ385" i="1"/>
  <c r="AQ593" i="1" s="1"/>
  <c r="AF385" i="1"/>
  <c r="AF593" i="1" s="1"/>
  <c r="R385" i="1"/>
  <c r="R593" i="1" s="1"/>
  <c r="CG385" i="1"/>
  <c r="CG593" i="1" s="1"/>
  <c r="BX385" i="1"/>
  <c r="BX593" i="1" s="1"/>
  <c r="BO385" i="1"/>
  <c r="BO593" i="1" s="1"/>
  <c r="BF385" i="1"/>
  <c r="BF593" i="1" s="1"/>
  <c r="AW385" i="1"/>
  <c r="AW593" i="1" s="1"/>
  <c r="AM385" i="1"/>
  <c r="AM593" i="1" s="1"/>
  <c r="Z385" i="1"/>
  <c r="Z593" i="1" s="1"/>
  <c r="M385" i="1"/>
  <c r="M593" i="1" s="1"/>
  <c r="L385" i="1"/>
  <c r="L593" i="1" s="1"/>
  <c r="BW385" i="1"/>
  <c r="BW593" i="1" s="1"/>
  <c r="BN385" i="1"/>
  <c r="BN593" i="1" s="1"/>
  <c r="BE385" i="1"/>
  <c r="BE593" i="1" s="1"/>
  <c r="AU385" i="1"/>
  <c r="AU593" i="1" s="1"/>
  <c r="AL385" i="1"/>
  <c r="AL593" i="1" s="1"/>
  <c r="X385" i="1"/>
  <c r="X593" i="1" s="1"/>
  <c r="CF385" i="1"/>
  <c r="CF593" i="1" s="1"/>
  <c r="AC385" i="1"/>
  <c r="AC593" i="1" s="1"/>
  <c r="BV385" i="1"/>
  <c r="BV593" i="1" s="1"/>
  <c r="AA385" i="1"/>
  <c r="AA593" i="1" s="1"/>
  <c r="O385" i="1"/>
  <c r="O593" i="1" s="1"/>
  <c r="CJ385" i="1"/>
  <c r="CJ593" i="1" s="1"/>
  <c r="Q385" i="1"/>
  <c r="Q593" i="1" s="1"/>
  <c r="CE385" i="1"/>
  <c r="CE593" i="1" s="1"/>
  <c r="AO385" i="1"/>
  <c r="AO593" i="1" s="1"/>
  <c r="AD385" i="1"/>
  <c r="AD593" i="1" s="1"/>
  <c r="U385" i="1"/>
  <c r="U593" i="1" s="1"/>
  <c r="CB385" i="1"/>
  <c r="CB593" i="1" s="1"/>
  <c r="K385" i="1"/>
  <c r="K593" i="1" s="1"/>
  <c r="AX385" i="1"/>
  <c r="AX593" i="1" s="1"/>
  <c r="AP385" i="1"/>
  <c r="AP593" i="1" s="1"/>
  <c r="AI385" i="1"/>
  <c r="AI593" i="1" s="1"/>
  <c r="BT385" i="1"/>
  <c r="BT593" i="1" s="1"/>
  <c r="W385" i="1"/>
  <c r="W593" i="1" s="1"/>
  <c r="BG385" i="1"/>
  <c r="BG593" i="1" s="1"/>
  <c r="AY385" i="1"/>
  <c r="AY593" i="1" s="1"/>
  <c r="AS385" i="1"/>
  <c r="AS593" i="1" s="1"/>
  <c r="BL385" i="1"/>
  <c r="BL593" i="1" s="1"/>
  <c r="AJ385" i="1"/>
  <c r="AJ593" i="1" s="1"/>
  <c r="BP385" i="1"/>
  <c r="BP593" i="1" s="1"/>
  <c r="BH385" i="1"/>
  <c r="BH593" i="1" s="1"/>
  <c r="BB385" i="1"/>
  <c r="BB593" i="1" s="1"/>
  <c r="BD385" i="1"/>
  <c r="BD593" i="1" s="1"/>
  <c r="AT385" i="1"/>
  <c r="AT593" i="1" s="1"/>
  <c r="BY385" i="1"/>
  <c r="BY593" i="1" s="1"/>
  <c r="BQ385" i="1"/>
  <c r="BQ593" i="1" s="1"/>
  <c r="BK385" i="1"/>
  <c r="BK593" i="1" s="1"/>
  <c r="AV385" i="1"/>
  <c r="AV593" i="1" s="1"/>
  <c r="BC385" i="1"/>
  <c r="BC593" i="1" s="1"/>
  <c r="CH385" i="1"/>
  <c r="CH593" i="1" s="1"/>
  <c r="BZ385" i="1"/>
  <c r="BZ593" i="1" s="1"/>
  <c r="BU385" i="1"/>
  <c r="BU593" i="1" s="1"/>
  <c r="AN385" i="1"/>
  <c r="AN593" i="1" s="1"/>
  <c r="BM385" i="1"/>
  <c r="BM593" i="1" s="1"/>
  <c r="N385" i="1"/>
  <c r="N593" i="1" s="1"/>
  <c r="CI385" i="1"/>
  <c r="CI593" i="1" s="1"/>
  <c r="CD385" i="1"/>
  <c r="CD593" i="1" s="1"/>
  <c r="AO361" i="1"/>
  <c r="AO569" i="1" s="1"/>
  <c r="CJ361" i="1"/>
  <c r="CJ569" i="1" s="1"/>
  <c r="Q361" i="1"/>
  <c r="Q569" i="1" s="1"/>
  <c r="BP361" i="1"/>
  <c r="BP569" i="1" s="1"/>
  <c r="CK361" i="1"/>
  <c r="CK569" i="1" s="1"/>
  <c r="X361" i="1"/>
  <c r="X569" i="1" s="1"/>
  <c r="AW361" i="1"/>
  <c r="AW569" i="1" s="1"/>
  <c r="BS361" i="1"/>
  <c r="BS569" i="1" s="1"/>
  <c r="O361" i="1"/>
  <c r="O569" i="1" s="1"/>
  <c r="BB361" i="1"/>
  <c r="BB569" i="1" s="1"/>
  <c r="CB361" i="1"/>
  <c r="CB569" i="1" s="1"/>
  <c r="BH361" i="1"/>
  <c r="BH569" i="1" s="1"/>
  <c r="CC361" i="1"/>
  <c r="CC569" i="1" s="1"/>
  <c r="CA361" i="1"/>
  <c r="CA569" i="1" s="1"/>
  <c r="AL361" i="1"/>
  <c r="AL569" i="1" s="1"/>
  <c r="BF361" i="1"/>
  <c r="BF569" i="1" s="1"/>
  <c r="CH361" i="1"/>
  <c r="CH569" i="1" s="1"/>
  <c r="AQ361" i="1"/>
  <c r="AQ569" i="1" s="1"/>
  <c r="BT361" i="1"/>
  <c r="BT569" i="1" s="1"/>
  <c r="CG361" i="1"/>
  <c r="CG569" i="1" s="1"/>
  <c r="AZ361" i="1"/>
  <c r="AZ569" i="1" s="1"/>
  <c r="BU361" i="1"/>
  <c r="BU569" i="1" s="1"/>
  <c r="BK361" i="1"/>
  <c r="BK569" i="1" s="1"/>
  <c r="U361" i="1"/>
  <c r="U569" i="1" s="1"/>
  <c r="AU361" i="1"/>
  <c r="AU569" i="1" s="1"/>
  <c r="BR361" i="1"/>
  <c r="BR569" i="1" s="1"/>
  <c r="AD361" i="1"/>
  <c r="AD569" i="1" s="1"/>
  <c r="BL361" i="1"/>
  <c r="BL569" i="1" s="1"/>
  <c r="BY361" i="1"/>
  <c r="BY569" i="1" s="1"/>
  <c r="AR361" i="1"/>
  <c r="AR569" i="1" s="1"/>
  <c r="BM361" i="1"/>
  <c r="BM569" i="1" s="1"/>
  <c r="BA361" i="1"/>
  <c r="BA569" i="1" s="1"/>
  <c r="AJ361" i="1"/>
  <c r="AJ569" i="1" s="1"/>
  <c r="BE361" i="1"/>
  <c r="BE569" i="1" s="1"/>
  <c r="CE361" i="1"/>
  <c r="CE569" i="1" s="1"/>
  <c r="N361" i="1"/>
  <c r="N569" i="1" s="1"/>
  <c r="BJ361" i="1"/>
  <c r="BJ569" i="1" s="1"/>
  <c r="Z361" i="1"/>
  <c r="Z569" i="1" s="1"/>
  <c r="BD361" i="1"/>
  <c r="BD569" i="1" s="1"/>
  <c r="BQ361" i="1"/>
  <c r="BQ569" i="1" s="1"/>
  <c r="AI361" i="1"/>
  <c r="AI569" i="1" s="1"/>
  <c r="AP361" i="1"/>
  <c r="AP569" i="1" s="1"/>
  <c r="BW361" i="1"/>
  <c r="BW569" i="1" s="1"/>
  <c r="T361" i="1"/>
  <c r="T569" i="1" s="1"/>
  <c r="AT361" i="1"/>
  <c r="AT569" i="1" s="1"/>
  <c r="BO361" i="1"/>
  <c r="BO569" i="1" s="1"/>
  <c r="AY361" i="1"/>
  <c r="AY569" i="1" s="1"/>
  <c r="AV361" i="1"/>
  <c r="AV569" i="1" s="1"/>
  <c r="W361" i="1"/>
  <c r="W569" i="1" s="1"/>
  <c r="AA361" i="1"/>
  <c r="AA569" i="1" s="1"/>
  <c r="BI361" i="1"/>
  <c r="BI569" i="1" s="1"/>
  <c r="CL361" i="1"/>
  <c r="CL569" i="1" s="1"/>
  <c r="AG361" i="1"/>
  <c r="AG569" i="1" s="1"/>
  <c r="BC361" i="1"/>
  <c r="BC569" i="1" s="1"/>
  <c r="AN361" i="1"/>
  <c r="AN569" i="1" s="1"/>
  <c r="CF361" i="1"/>
  <c r="CF569" i="1" s="1"/>
  <c r="L361" i="1"/>
  <c r="L569" i="1" s="1"/>
  <c r="M361" i="1"/>
  <c r="M569" i="1" s="1"/>
  <c r="AX361" i="1"/>
  <c r="AX569" i="1" s="1"/>
  <c r="BV361" i="1"/>
  <c r="BV569" i="1" s="1"/>
  <c r="R361" i="1"/>
  <c r="R569" i="1" s="1"/>
  <c r="AS361" i="1"/>
  <c r="AS569" i="1" s="1"/>
  <c r="CD361" i="1"/>
  <c r="CD569" i="1" s="1"/>
  <c r="K361" i="1"/>
  <c r="K569" i="1" s="1"/>
  <c r="AC361" i="1"/>
  <c r="AC569" i="1" s="1"/>
  <c r="BX361" i="1"/>
  <c r="BX569" i="1" s="1"/>
  <c r="AM361" i="1"/>
  <c r="AM569" i="1" s="1"/>
  <c r="BG361" i="1"/>
  <c r="BG569" i="1" s="1"/>
  <c r="CI361" i="1"/>
  <c r="CI569" i="1" s="1"/>
  <c r="AF361" i="1"/>
  <c r="AF569" i="1" s="1"/>
  <c r="BN361" i="1"/>
  <c r="BN569" i="1" s="1"/>
  <c r="BZ361" i="1"/>
  <c r="BZ569" i="1" s="1"/>
  <c r="CL340" i="1"/>
  <c r="CL548" i="1" s="1"/>
  <c r="BY340" i="1"/>
  <c r="BY548" i="1" s="1"/>
  <c r="BK340" i="1"/>
  <c r="BK548" i="1" s="1"/>
  <c r="AY340" i="1"/>
  <c r="AY548" i="1" s="1"/>
  <c r="AL340" i="1"/>
  <c r="AL548" i="1" s="1"/>
  <c r="T340" i="1"/>
  <c r="T548" i="1" s="1"/>
  <c r="CI340" i="1"/>
  <c r="CI548" i="1" s="1"/>
  <c r="BW340" i="1"/>
  <c r="BW548" i="1" s="1"/>
  <c r="BJ340" i="1"/>
  <c r="BJ548" i="1" s="1"/>
  <c r="AX340" i="1"/>
  <c r="AX548" i="1" s="1"/>
  <c r="AJ340" i="1"/>
  <c r="AJ548" i="1" s="1"/>
  <c r="O340" i="1"/>
  <c r="O548" i="1" s="1"/>
  <c r="BV340" i="1"/>
  <c r="BV548" i="1" s="1"/>
  <c r="BI340" i="1"/>
  <c r="BI548" i="1" s="1"/>
  <c r="AU340" i="1"/>
  <c r="AU548" i="1" s="1"/>
  <c r="AG340" i="1"/>
  <c r="AG548" i="1" s="1"/>
  <c r="N340" i="1"/>
  <c r="N548" i="1" s="1"/>
  <c r="CH340" i="1"/>
  <c r="CH548" i="1" s="1"/>
  <c r="BU340" i="1"/>
  <c r="BU548" i="1" s="1"/>
  <c r="CJ340" i="1"/>
  <c r="CJ548" i="1" s="1"/>
  <c r="Q340" i="1"/>
  <c r="Q548" i="1" s="1"/>
  <c r="AI340" i="1"/>
  <c r="AI548" i="1" s="1"/>
  <c r="CG340" i="1"/>
  <c r="CG548" i="1" s="1"/>
  <c r="AP340" i="1"/>
  <c r="AP548" i="1" s="1"/>
  <c r="BC340" i="1"/>
  <c r="BC548" i="1" s="1"/>
  <c r="CE340" i="1"/>
  <c r="CE548" i="1" s="1"/>
  <c r="BM340" i="1"/>
  <c r="BM548" i="1" s="1"/>
  <c r="CB340" i="1"/>
  <c r="CB548" i="1" s="1"/>
  <c r="W340" i="1"/>
  <c r="W548" i="1" s="1"/>
  <c r="U340" i="1"/>
  <c r="U548" i="1" s="1"/>
  <c r="BB340" i="1"/>
  <c r="BB548" i="1" s="1"/>
  <c r="BQ340" i="1"/>
  <c r="BQ548" i="1" s="1"/>
  <c r="BE340" i="1"/>
  <c r="BE548" i="1" s="1"/>
  <c r="BT340" i="1"/>
  <c r="BT548" i="1" s="1"/>
  <c r="CF340" i="1"/>
  <c r="CF548" i="1" s="1"/>
  <c r="L340" i="1"/>
  <c r="L548" i="1" s="1"/>
  <c r="AM340" i="1"/>
  <c r="AM548" i="1" s="1"/>
  <c r="BO340" i="1"/>
  <c r="BO548" i="1" s="1"/>
  <c r="CD340" i="1"/>
  <c r="CD548" i="1" s="1"/>
  <c r="AW340" i="1"/>
  <c r="AW548" i="1" s="1"/>
  <c r="BL340" i="1"/>
  <c r="BL548" i="1" s="1"/>
  <c r="BX340" i="1"/>
  <c r="BX548" i="1" s="1"/>
  <c r="M340" i="1"/>
  <c r="M548" i="1" s="1"/>
  <c r="BA340" i="1"/>
  <c r="BA548" i="1" s="1"/>
  <c r="CA340" i="1"/>
  <c r="CA548" i="1" s="1"/>
  <c r="K340" i="1"/>
  <c r="K548" i="1" s="1"/>
  <c r="AO340" i="1"/>
  <c r="AO548" i="1" s="1"/>
  <c r="BD340" i="1"/>
  <c r="BD548" i="1" s="1"/>
  <c r="BP340" i="1"/>
  <c r="BP548" i="1" s="1"/>
  <c r="AF340" i="1"/>
  <c r="AF548" i="1" s="1"/>
  <c r="BN340" i="1"/>
  <c r="BN548" i="1" s="1"/>
  <c r="AA340" i="1"/>
  <c r="AA548" i="1" s="1"/>
  <c r="AD340" i="1"/>
  <c r="AD548" i="1" s="1"/>
  <c r="AV340" i="1"/>
  <c r="AV548" i="1" s="1"/>
  <c r="BH340" i="1"/>
  <c r="BH548" i="1" s="1"/>
  <c r="AT340" i="1"/>
  <c r="AT548" i="1" s="1"/>
  <c r="BZ340" i="1"/>
  <c r="BZ548" i="1" s="1"/>
  <c r="AS340" i="1"/>
  <c r="AS548" i="1" s="1"/>
  <c r="CK340" i="1"/>
  <c r="CK548" i="1" s="1"/>
  <c r="R340" i="1"/>
  <c r="R548" i="1" s="1"/>
  <c r="AN340" i="1"/>
  <c r="AN548" i="1" s="1"/>
  <c r="AZ340" i="1"/>
  <c r="AZ548" i="1" s="1"/>
  <c r="BG340" i="1"/>
  <c r="BG548" i="1" s="1"/>
  <c r="Z340" i="1"/>
  <c r="Z548" i="1" s="1"/>
  <c r="BF340" i="1"/>
  <c r="BF548" i="1" s="1"/>
  <c r="CC340" i="1"/>
  <c r="CC548" i="1" s="1"/>
  <c r="AC340" i="1"/>
  <c r="AC548" i="1" s="1"/>
  <c r="AR340" i="1"/>
  <c r="AR548" i="1" s="1"/>
  <c r="BS340" i="1"/>
  <c r="BS548" i="1" s="1"/>
  <c r="X340" i="1"/>
  <c r="X548" i="1" s="1"/>
  <c r="AQ340" i="1"/>
  <c r="AQ548" i="1" s="1"/>
  <c r="BR340" i="1"/>
  <c r="BR548" i="1" s="1"/>
  <c r="BK282" i="1"/>
  <c r="BK490" i="1" s="1"/>
  <c r="BA282" i="1"/>
  <c r="BA490" i="1" s="1"/>
  <c r="AQ282" i="1"/>
  <c r="AQ490" i="1" s="1"/>
  <c r="AD282" i="1"/>
  <c r="AD490" i="1" s="1"/>
  <c r="N282" i="1"/>
  <c r="N490" i="1" s="1"/>
  <c r="CG282" i="1"/>
  <c r="CG490" i="1" s="1"/>
  <c r="BW282" i="1"/>
  <c r="BW490" i="1" s="1"/>
  <c r="BL282" i="1"/>
  <c r="BL490" i="1" s="1"/>
  <c r="BC282" i="1"/>
  <c r="BC490" i="1" s="1"/>
  <c r="AR282" i="1"/>
  <c r="AR490" i="1" s="1"/>
  <c r="AF282" i="1"/>
  <c r="AF490" i="1" s="1"/>
  <c r="Q282" i="1"/>
  <c r="Q490" i="1" s="1"/>
  <c r="CH282" i="1"/>
  <c r="CH490" i="1" s="1"/>
  <c r="BX282" i="1"/>
  <c r="BX490" i="1" s="1"/>
  <c r="BN282" i="1"/>
  <c r="BN490" i="1" s="1"/>
  <c r="BB282" i="1"/>
  <c r="BB490" i="1" s="1"/>
  <c r="BM282" i="1"/>
  <c r="BM490" i="1" s="1"/>
  <c r="K282" i="1"/>
  <c r="K490" i="1" s="1"/>
  <c r="AT282" i="1"/>
  <c r="AT490" i="1" s="1"/>
  <c r="AU282" i="1"/>
  <c r="AU490" i="1" s="1"/>
  <c r="AG282" i="1"/>
  <c r="AG490" i="1" s="1"/>
  <c r="R282" i="1"/>
  <c r="R490" i="1" s="1"/>
  <c r="CJ282" i="1"/>
  <c r="CJ490" i="1" s="1"/>
  <c r="BY282" i="1"/>
  <c r="BY490" i="1" s="1"/>
  <c r="BO282" i="1"/>
  <c r="BO490" i="1" s="1"/>
  <c r="BE282" i="1"/>
  <c r="BE490" i="1" s="1"/>
  <c r="AS282" i="1"/>
  <c r="AS490" i="1" s="1"/>
  <c r="AM282" i="1"/>
  <c r="AM490" i="1" s="1"/>
  <c r="T282" i="1"/>
  <c r="T490" i="1" s="1"/>
  <c r="CK282" i="1"/>
  <c r="CK490" i="1" s="1"/>
  <c r="BZ282" i="1"/>
  <c r="BZ490" i="1" s="1"/>
  <c r="BP282" i="1"/>
  <c r="BP490" i="1" s="1"/>
  <c r="BF282" i="1"/>
  <c r="BF490" i="1" s="1"/>
  <c r="AV282" i="1"/>
  <c r="AV490" i="1" s="1"/>
  <c r="AI282" i="1"/>
  <c r="AI490" i="1" s="1"/>
  <c r="BD282" i="1"/>
  <c r="BD490" i="1" s="1"/>
  <c r="AA282" i="1"/>
  <c r="AA490" i="1" s="1"/>
  <c r="CL282" i="1"/>
  <c r="CL490" i="1" s="1"/>
  <c r="CB282" i="1"/>
  <c r="CB490" i="1" s="1"/>
  <c r="BQ282" i="1"/>
  <c r="BQ490" i="1" s="1"/>
  <c r="BG282" i="1"/>
  <c r="BG490" i="1" s="1"/>
  <c r="AW282" i="1"/>
  <c r="AW490" i="1" s="1"/>
  <c r="AL282" i="1"/>
  <c r="AL490" i="1" s="1"/>
  <c r="U282" i="1"/>
  <c r="U490" i="1" s="1"/>
  <c r="CI282" i="1"/>
  <c r="CI490" i="1" s="1"/>
  <c r="O282" i="1"/>
  <c r="O490" i="1" s="1"/>
  <c r="CC282" i="1"/>
  <c r="CC490" i="1" s="1"/>
  <c r="BR282" i="1"/>
  <c r="BR490" i="1" s="1"/>
  <c r="BH282" i="1"/>
  <c r="BH490" i="1" s="1"/>
  <c r="AX282" i="1"/>
  <c r="AX490" i="1" s="1"/>
  <c r="AN282" i="1"/>
  <c r="AN490" i="1" s="1"/>
  <c r="X282" i="1"/>
  <c r="X490" i="1" s="1"/>
  <c r="CE282" i="1"/>
  <c r="CE490" i="1" s="1"/>
  <c r="AJ282" i="1"/>
  <c r="AJ490" i="1" s="1"/>
  <c r="CA282" i="1"/>
  <c r="CA490" i="1" s="1"/>
  <c r="BT282" i="1"/>
  <c r="BT490" i="1" s="1"/>
  <c r="BI282" i="1"/>
  <c r="BI490" i="1" s="1"/>
  <c r="AY282" i="1"/>
  <c r="AY490" i="1" s="1"/>
  <c r="AO282" i="1"/>
  <c r="AO490" i="1" s="1"/>
  <c r="Z282" i="1"/>
  <c r="Z490" i="1" s="1"/>
  <c r="L282" i="1"/>
  <c r="L490" i="1" s="1"/>
  <c r="CD282" i="1"/>
  <c r="CD490" i="1" s="1"/>
  <c r="BS282" i="1"/>
  <c r="BS490" i="1" s="1"/>
  <c r="BJ282" i="1"/>
  <c r="BJ490" i="1" s="1"/>
  <c r="AZ282" i="1"/>
  <c r="AZ490" i="1" s="1"/>
  <c r="AP282" i="1"/>
  <c r="AP490" i="1" s="1"/>
  <c r="AC282" i="1"/>
  <c r="AC490" i="1" s="1"/>
  <c r="M282" i="1"/>
  <c r="M490" i="1" s="1"/>
  <c r="CF282" i="1"/>
  <c r="CF490" i="1" s="1"/>
  <c r="BU282" i="1"/>
  <c r="BU490" i="1" s="1"/>
  <c r="BV282" i="1"/>
  <c r="BV490" i="1" s="1"/>
  <c r="W282" i="1"/>
  <c r="W490" i="1" s="1"/>
  <c r="EQ283" i="1"/>
  <c r="EQ491" i="1" s="1"/>
  <c r="EA283" i="1"/>
  <c r="EA491" i="1" s="1"/>
  <c r="DK283" i="1"/>
  <c r="DK491" i="1" s="1"/>
  <c r="CU283" i="1"/>
  <c r="CU491" i="1" s="1"/>
  <c r="FC283" i="1"/>
  <c r="FC491" i="1" s="1"/>
  <c r="EM283" i="1"/>
  <c r="EM491" i="1" s="1"/>
  <c r="DW283" i="1"/>
  <c r="DW491" i="1" s="1"/>
  <c r="DG283" i="1"/>
  <c r="DG491" i="1" s="1"/>
  <c r="CQ283" i="1"/>
  <c r="CQ491" i="1" s="1"/>
  <c r="EZ283" i="1"/>
  <c r="EZ491" i="1" s="1"/>
  <c r="EJ283" i="1"/>
  <c r="EJ491" i="1" s="1"/>
  <c r="DT283" i="1"/>
  <c r="DT491" i="1" s="1"/>
  <c r="DD283" i="1"/>
  <c r="DD491" i="1" s="1"/>
  <c r="CN283" i="1"/>
  <c r="CN491" i="1" s="1"/>
  <c r="EY283" i="1"/>
  <c r="EY491" i="1" s="1"/>
  <c r="EI283" i="1"/>
  <c r="EI491" i="1" s="1"/>
  <c r="DS283" i="1"/>
  <c r="DS491" i="1" s="1"/>
  <c r="DC283" i="1"/>
  <c r="DC491" i="1" s="1"/>
  <c r="CM283" i="1"/>
  <c r="CM491" i="1" s="1"/>
  <c r="EU283" i="1"/>
  <c r="EU491" i="1" s="1"/>
  <c r="EE283" i="1"/>
  <c r="EE491" i="1" s="1"/>
  <c r="DO283" i="1"/>
  <c r="DO491" i="1" s="1"/>
  <c r="CY283" i="1"/>
  <c r="CY491" i="1" s="1"/>
  <c r="EX283" i="1"/>
  <c r="EX491" i="1" s="1"/>
  <c r="DR283" i="1"/>
  <c r="DR491" i="1" s="1"/>
  <c r="DB283" i="1"/>
  <c r="DB491" i="1" s="1"/>
  <c r="EH283" i="1"/>
  <c r="EH491" i="1" s="1"/>
  <c r="DJ283" i="1"/>
  <c r="DJ491" i="1" s="1"/>
  <c r="DQ283" i="1"/>
  <c r="DQ491" i="1" s="1"/>
  <c r="EF283" i="1"/>
  <c r="EF491" i="1" s="1"/>
  <c r="ET283" i="1"/>
  <c r="ET491" i="1" s="1"/>
  <c r="CW283" i="1"/>
  <c r="CW491" i="1" s="1"/>
  <c r="CV283" i="1"/>
  <c r="CV491" i="1" s="1"/>
  <c r="DZ283" i="1"/>
  <c r="DZ491" i="1" s="1"/>
  <c r="DI283" i="1"/>
  <c r="DI491" i="1" s="1"/>
  <c r="DX283" i="1"/>
  <c r="DX491" i="1" s="1"/>
  <c r="EL283" i="1"/>
  <c r="EL491" i="1" s="1"/>
  <c r="FA283" i="1"/>
  <c r="FA491" i="1" s="1"/>
  <c r="CO283" i="1"/>
  <c r="CO491" i="1" s="1"/>
  <c r="DL283" i="1"/>
  <c r="DL491" i="1" s="1"/>
  <c r="EP283" i="1"/>
  <c r="EP491" i="1" s="1"/>
  <c r="DA283" i="1"/>
  <c r="DA491" i="1" s="1"/>
  <c r="DP283" i="1"/>
  <c r="DP491" i="1" s="1"/>
  <c r="ED283" i="1"/>
  <c r="ED491" i="1" s="1"/>
  <c r="ES283" i="1"/>
  <c r="ES491" i="1" s="1"/>
  <c r="EB283" i="1"/>
  <c r="EB491" i="1" s="1"/>
  <c r="FF283" i="1"/>
  <c r="FF491" i="1" s="1"/>
  <c r="FE283" i="1"/>
  <c r="FE491" i="1" s="1"/>
  <c r="CS283" i="1"/>
  <c r="CS491" i="1" s="1"/>
  <c r="DH283" i="1"/>
  <c r="DH491" i="1" s="1"/>
  <c r="DV283" i="1"/>
  <c r="DV491" i="1" s="1"/>
  <c r="EK283" i="1"/>
  <c r="EK491" i="1" s="1"/>
  <c r="ER283" i="1"/>
  <c r="ER491" i="1" s="1"/>
  <c r="EW283" i="1"/>
  <c r="EW491" i="1" s="1"/>
  <c r="CZ283" i="1"/>
  <c r="CZ491" i="1" s="1"/>
  <c r="DN283" i="1"/>
  <c r="DN491" i="1" s="1"/>
  <c r="EC283" i="1"/>
  <c r="EC491" i="1" s="1"/>
  <c r="EO283" i="1"/>
  <c r="EO491" i="1" s="1"/>
  <c r="FD283" i="1"/>
  <c r="FD491" i="1" s="1"/>
  <c r="CR283" i="1"/>
  <c r="CR491" i="1" s="1"/>
  <c r="DF283" i="1"/>
  <c r="DF491" i="1" s="1"/>
  <c r="DU283" i="1"/>
  <c r="DU491" i="1" s="1"/>
  <c r="EG283" i="1"/>
  <c r="EG491" i="1" s="1"/>
  <c r="EV283" i="1"/>
  <c r="EV491" i="1" s="1"/>
  <c r="CX283" i="1"/>
  <c r="CX491" i="1" s="1"/>
  <c r="DM283" i="1"/>
  <c r="DM491" i="1" s="1"/>
  <c r="CT283" i="1"/>
  <c r="CT491" i="1" s="1"/>
  <c r="DY283" i="1"/>
  <c r="DY491" i="1" s="1"/>
  <c r="EN283" i="1"/>
  <c r="EN491" i="1" s="1"/>
  <c r="FB283" i="1"/>
  <c r="FB491" i="1" s="1"/>
  <c r="CP283" i="1"/>
  <c r="CP491" i="1" s="1"/>
  <c r="DE283" i="1"/>
  <c r="DE491" i="1" s="1"/>
  <c r="EQ257" i="1"/>
  <c r="EQ465" i="1" s="1"/>
  <c r="EA257" i="1"/>
  <c r="EA465" i="1" s="1"/>
  <c r="DK257" i="1"/>
  <c r="DK465" i="1" s="1"/>
  <c r="CU257" i="1"/>
  <c r="CU465" i="1" s="1"/>
  <c r="FC257" i="1"/>
  <c r="FC465" i="1" s="1"/>
  <c r="EM257" i="1"/>
  <c r="EM465" i="1" s="1"/>
  <c r="DW257" i="1"/>
  <c r="DW465" i="1" s="1"/>
  <c r="DG257" i="1"/>
  <c r="DG465" i="1" s="1"/>
  <c r="CQ257" i="1"/>
  <c r="CQ465" i="1" s="1"/>
  <c r="EY257" i="1"/>
  <c r="EY465" i="1" s="1"/>
  <c r="EI257" i="1"/>
  <c r="EI465" i="1" s="1"/>
  <c r="DS257" i="1"/>
  <c r="DS465" i="1" s="1"/>
  <c r="DC257" i="1"/>
  <c r="DC465" i="1" s="1"/>
  <c r="CM257" i="1"/>
  <c r="CM465" i="1" s="1"/>
  <c r="DU257" i="1"/>
  <c r="DU465" i="1" s="1"/>
  <c r="DE257" i="1"/>
  <c r="DE465" i="1" s="1"/>
  <c r="CO257" i="1"/>
  <c r="CO465" i="1" s="1"/>
  <c r="EK257" i="1"/>
  <c r="EK465" i="1" s="1"/>
  <c r="FA257" i="1"/>
  <c r="FA465" i="1" s="1"/>
  <c r="EX257" i="1"/>
  <c r="EX465" i="1" s="1"/>
  <c r="CT257" i="1"/>
  <c r="CT465" i="1" s="1"/>
  <c r="DX257" i="1"/>
  <c r="DX465" i="1" s="1"/>
  <c r="EL257" i="1"/>
  <c r="EL465" i="1" s="1"/>
  <c r="EZ257" i="1"/>
  <c r="EZ465" i="1" s="1"/>
  <c r="CN257" i="1"/>
  <c r="CN465" i="1" s="1"/>
  <c r="DI257" i="1"/>
  <c r="DI465" i="1" s="1"/>
  <c r="CY257" i="1"/>
  <c r="CY465" i="1" s="1"/>
  <c r="DJ257" i="1"/>
  <c r="DJ465" i="1" s="1"/>
  <c r="DP257" i="1"/>
  <c r="DP465" i="1" s="1"/>
  <c r="ED257" i="1"/>
  <c r="ED465" i="1" s="1"/>
  <c r="ER257" i="1"/>
  <c r="ER465" i="1" s="1"/>
  <c r="DA257" i="1"/>
  <c r="DA465" i="1" s="1"/>
  <c r="CW257" i="1"/>
  <c r="CW465" i="1" s="1"/>
  <c r="FF257" i="1"/>
  <c r="FF465" i="1" s="1"/>
  <c r="DO257" i="1"/>
  <c r="DO465" i="1" s="1"/>
  <c r="DZ257" i="1"/>
  <c r="DZ465" i="1" s="1"/>
  <c r="DH257" i="1"/>
  <c r="DH465" i="1" s="1"/>
  <c r="DV257" i="1"/>
  <c r="DV465" i="1" s="1"/>
  <c r="EJ257" i="1"/>
  <c r="EJ465" i="1" s="1"/>
  <c r="FE257" i="1"/>
  <c r="FE465" i="1" s="1"/>
  <c r="CS257" i="1"/>
  <c r="CS465" i="1" s="1"/>
  <c r="DM257" i="1"/>
  <c r="DM465" i="1" s="1"/>
  <c r="EE257" i="1"/>
  <c r="EE465" i="1" s="1"/>
  <c r="EP257" i="1"/>
  <c r="EP465" i="1" s="1"/>
  <c r="CZ257" i="1"/>
  <c r="CZ465" i="1" s="1"/>
  <c r="DN257" i="1"/>
  <c r="DN465" i="1" s="1"/>
  <c r="EB257" i="1"/>
  <c r="EB465" i="1" s="1"/>
  <c r="EW257" i="1"/>
  <c r="EW465" i="1" s="1"/>
  <c r="EC257" i="1"/>
  <c r="EC465" i="1" s="1"/>
  <c r="EU257" i="1"/>
  <c r="EU465" i="1" s="1"/>
  <c r="FD257" i="1"/>
  <c r="FD465" i="1" s="1"/>
  <c r="CR257" i="1"/>
  <c r="CR465" i="1" s="1"/>
  <c r="DF257" i="1"/>
  <c r="DF465" i="1" s="1"/>
  <c r="DT257" i="1"/>
  <c r="DT465" i="1" s="1"/>
  <c r="EO257" i="1"/>
  <c r="EO465" i="1" s="1"/>
  <c r="ES257" i="1"/>
  <c r="ES465" i="1" s="1"/>
  <c r="DB257" i="1"/>
  <c r="DB465" i="1" s="1"/>
  <c r="EV257" i="1"/>
  <c r="EV465" i="1" s="1"/>
  <c r="CX257" i="1"/>
  <c r="CX465" i="1" s="1"/>
  <c r="DL257" i="1"/>
  <c r="DL465" i="1" s="1"/>
  <c r="EG257" i="1"/>
  <c r="EG465" i="1" s="1"/>
  <c r="DR257" i="1"/>
  <c r="DR465" i="1" s="1"/>
  <c r="EN257" i="1"/>
  <c r="EN465" i="1" s="1"/>
  <c r="FB257" i="1"/>
  <c r="FB465" i="1" s="1"/>
  <c r="CP257" i="1"/>
  <c r="CP465" i="1" s="1"/>
  <c r="DD257" i="1"/>
  <c r="DD465" i="1" s="1"/>
  <c r="DY257" i="1"/>
  <c r="DY465" i="1" s="1"/>
  <c r="EH257" i="1"/>
  <c r="EH465" i="1" s="1"/>
  <c r="EF257" i="1"/>
  <c r="EF465" i="1" s="1"/>
  <c r="ET257" i="1"/>
  <c r="ET465" i="1" s="1"/>
  <c r="CV257" i="1"/>
  <c r="CV465" i="1" s="1"/>
  <c r="DQ257" i="1"/>
  <c r="DQ465" i="1" s="1"/>
  <c r="CC375" i="1"/>
  <c r="CC583" i="1" s="1"/>
  <c r="BT375" i="1"/>
  <c r="BT583" i="1" s="1"/>
  <c r="BK375" i="1"/>
  <c r="BK583" i="1" s="1"/>
  <c r="BB375" i="1"/>
  <c r="BB583" i="1" s="1"/>
  <c r="AS375" i="1"/>
  <c r="AS583" i="1" s="1"/>
  <c r="AI375" i="1"/>
  <c r="AI583" i="1" s="1"/>
  <c r="U375" i="1"/>
  <c r="U583" i="1" s="1"/>
  <c r="CK375" i="1"/>
  <c r="CK583" i="1" s="1"/>
  <c r="CB375" i="1"/>
  <c r="CB583" i="1" s="1"/>
  <c r="BS375" i="1"/>
  <c r="BS583" i="1" s="1"/>
  <c r="BJ375" i="1"/>
  <c r="BJ583" i="1" s="1"/>
  <c r="BA375" i="1"/>
  <c r="BA583" i="1" s="1"/>
  <c r="AR375" i="1"/>
  <c r="AR583" i="1" s="1"/>
  <c r="AG375" i="1"/>
  <c r="AG583" i="1" s="1"/>
  <c r="R375" i="1"/>
  <c r="R583" i="1" s="1"/>
  <c r="CJ375" i="1"/>
  <c r="CJ583" i="1" s="1"/>
  <c r="CA375" i="1"/>
  <c r="CA583" i="1" s="1"/>
  <c r="BR375" i="1"/>
  <c r="BR583" i="1" s="1"/>
  <c r="BI375" i="1"/>
  <c r="BI583" i="1" s="1"/>
  <c r="AZ375" i="1"/>
  <c r="AZ583" i="1" s="1"/>
  <c r="AQ375" i="1"/>
  <c r="AQ583" i="1" s="1"/>
  <c r="AD375" i="1"/>
  <c r="AD583" i="1" s="1"/>
  <c r="Q375" i="1"/>
  <c r="Q583" i="1" s="1"/>
  <c r="CI375" i="1"/>
  <c r="CI583" i="1" s="1"/>
  <c r="BZ375" i="1"/>
  <c r="BZ583" i="1" s="1"/>
  <c r="BQ375" i="1"/>
  <c r="BQ583" i="1" s="1"/>
  <c r="BH375" i="1"/>
  <c r="BH583" i="1" s="1"/>
  <c r="AY375" i="1"/>
  <c r="AY583" i="1" s="1"/>
  <c r="AO375" i="1"/>
  <c r="AO583" i="1" s="1"/>
  <c r="AC375" i="1"/>
  <c r="AC583" i="1" s="1"/>
  <c r="O375" i="1"/>
  <c r="O583" i="1" s="1"/>
  <c r="CH375" i="1"/>
  <c r="CH583" i="1" s="1"/>
  <c r="BY375" i="1"/>
  <c r="BY583" i="1" s="1"/>
  <c r="BP375" i="1"/>
  <c r="BP583" i="1" s="1"/>
  <c r="BG375" i="1"/>
  <c r="BG583" i="1" s="1"/>
  <c r="AW375" i="1"/>
  <c r="AW583" i="1" s="1"/>
  <c r="AN375" i="1"/>
  <c r="AN583" i="1" s="1"/>
  <c r="AA375" i="1"/>
  <c r="AA583" i="1" s="1"/>
  <c r="N375" i="1"/>
  <c r="N583" i="1" s="1"/>
  <c r="CG375" i="1"/>
  <c r="CG583" i="1" s="1"/>
  <c r="BX375" i="1"/>
  <c r="BX583" i="1" s="1"/>
  <c r="BO375" i="1"/>
  <c r="BO583" i="1" s="1"/>
  <c r="BE375" i="1"/>
  <c r="BE583" i="1" s="1"/>
  <c r="AV375" i="1"/>
  <c r="AV583" i="1" s="1"/>
  <c r="AM375" i="1"/>
  <c r="AM583" i="1" s="1"/>
  <c r="Z375" i="1"/>
  <c r="Z583" i="1" s="1"/>
  <c r="M375" i="1"/>
  <c r="M583" i="1" s="1"/>
  <c r="CE375" i="1"/>
  <c r="CE583" i="1" s="1"/>
  <c r="BU375" i="1"/>
  <c r="BU583" i="1" s="1"/>
  <c r="BL375" i="1"/>
  <c r="BL583" i="1" s="1"/>
  <c r="BC375" i="1"/>
  <c r="BC583" i="1" s="1"/>
  <c r="AT375" i="1"/>
  <c r="AT583" i="1" s="1"/>
  <c r="AJ375" i="1"/>
  <c r="AJ583" i="1" s="1"/>
  <c r="W375" i="1"/>
  <c r="W583" i="1" s="1"/>
  <c r="K375" i="1"/>
  <c r="K583" i="1" s="1"/>
  <c r="CF375" i="1"/>
  <c r="CF583" i="1" s="1"/>
  <c r="BM375" i="1"/>
  <c r="BM583" i="1" s="1"/>
  <c r="BD375" i="1"/>
  <c r="BD583" i="1" s="1"/>
  <c r="AU375" i="1"/>
  <c r="AU583" i="1" s="1"/>
  <c r="AL375" i="1"/>
  <c r="AL583" i="1" s="1"/>
  <c r="X375" i="1"/>
  <c r="X583" i="1" s="1"/>
  <c r="L375" i="1"/>
  <c r="L583" i="1" s="1"/>
  <c r="BW375" i="1"/>
  <c r="BW583" i="1" s="1"/>
  <c r="AX375" i="1"/>
  <c r="AX583" i="1" s="1"/>
  <c r="BF375" i="1"/>
  <c r="BF583" i="1" s="1"/>
  <c r="BN375" i="1"/>
  <c r="BN583" i="1" s="1"/>
  <c r="BV375" i="1"/>
  <c r="BV583" i="1" s="1"/>
  <c r="CD375" i="1"/>
  <c r="CD583" i="1" s="1"/>
  <c r="T375" i="1"/>
  <c r="T583" i="1" s="1"/>
  <c r="CL375" i="1"/>
  <c r="CL583" i="1" s="1"/>
  <c r="AF375" i="1"/>
  <c r="AF583" i="1" s="1"/>
  <c r="AP375" i="1"/>
  <c r="AP583" i="1" s="1"/>
  <c r="EQ317" i="1"/>
  <c r="EQ525" i="1" s="1"/>
  <c r="DK317" i="1"/>
  <c r="DK525" i="1" s="1"/>
  <c r="EJ317" i="1"/>
  <c r="EJ525" i="1" s="1"/>
  <c r="DD317" i="1"/>
  <c r="DD525" i="1" s="1"/>
  <c r="EI317" i="1"/>
  <c r="EI525" i="1" s="1"/>
  <c r="DC317" i="1"/>
  <c r="DC525" i="1" s="1"/>
  <c r="EB317" i="1"/>
  <c r="EB525" i="1" s="1"/>
  <c r="CV317" i="1"/>
  <c r="CV525" i="1" s="1"/>
  <c r="EA317" i="1"/>
  <c r="EA525" i="1" s="1"/>
  <c r="CU317" i="1"/>
  <c r="CU525" i="1" s="1"/>
  <c r="EZ317" i="1"/>
  <c r="EZ525" i="1" s="1"/>
  <c r="DT317" i="1"/>
  <c r="DT525" i="1" s="1"/>
  <c r="CN317" i="1"/>
  <c r="CN525" i="1" s="1"/>
  <c r="ER317" i="1"/>
  <c r="ER525" i="1" s="1"/>
  <c r="DL317" i="1"/>
  <c r="DL525" i="1" s="1"/>
  <c r="EY317" i="1"/>
  <c r="EY525" i="1" s="1"/>
  <c r="DS317" i="1"/>
  <c r="DS525" i="1" s="1"/>
  <c r="CM317" i="1"/>
  <c r="CM525" i="1" s="1"/>
  <c r="EX317" i="1"/>
  <c r="EX525" i="1" s="1"/>
  <c r="EC317" i="1"/>
  <c r="EC525" i="1" s="1"/>
  <c r="DF317" i="1"/>
  <c r="DF525" i="1" s="1"/>
  <c r="DW317" i="1"/>
  <c r="DW525" i="1" s="1"/>
  <c r="EV317" i="1"/>
  <c r="EV525" i="1" s="1"/>
  <c r="DQ317" i="1"/>
  <c r="DQ525" i="1" s="1"/>
  <c r="CT317" i="1"/>
  <c r="CT525" i="1" s="1"/>
  <c r="FF317" i="1"/>
  <c r="FF525" i="1" s="1"/>
  <c r="EK317" i="1"/>
  <c r="EK525" i="1" s="1"/>
  <c r="DN317" i="1"/>
  <c r="DN525" i="1" s="1"/>
  <c r="EE317" i="1"/>
  <c r="EE525" i="1" s="1"/>
  <c r="CR317" i="1"/>
  <c r="CR525" i="1" s="1"/>
  <c r="FD317" i="1"/>
  <c r="FD525" i="1" s="1"/>
  <c r="DY317" i="1"/>
  <c r="DY525" i="1" s="1"/>
  <c r="FE317" i="1"/>
  <c r="FE525" i="1" s="1"/>
  <c r="DB317" i="1"/>
  <c r="DB525" i="1" s="1"/>
  <c r="ES317" i="1"/>
  <c r="ES525" i="1" s="1"/>
  <c r="DV317" i="1"/>
  <c r="DV525" i="1" s="1"/>
  <c r="EM317" i="1"/>
  <c r="EM525" i="1" s="1"/>
  <c r="CZ317" i="1"/>
  <c r="CZ525" i="1" s="1"/>
  <c r="EG317" i="1"/>
  <c r="EG525" i="1" s="1"/>
  <c r="DJ317" i="1"/>
  <c r="DJ525" i="1" s="1"/>
  <c r="CO317" i="1"/>
  <c r="CO525" i="1" s="1"/>
  <c r="FA317" i="1"/>
  <c r="FA525" i="1" s="1"/>
  <c r="ED317" i="1"/>
  <c r="ED525" i="1" s="1"/>
  <c r="EU317" i="1"/>
  <c r="EU525" i="1" s="1"/>
  <c r="DH317" i="1"/>
  <c r="DH525" i="1" s="1"/>
  <c r="EO317" i="1"/>
  <c r="EO525" i="1" s="1"/>
  <c r="DR317" i="1"/>
  <c r="DR525" i="1" s="1"/>
  <c r="CW317" i="1"/>
  <c r="CW525" i="1" s="1"/>
  <c r="EL317" i="1"/>
  <c r="EL525" i="1" s="1"/>
  <c r="CQ317" i="1"/>
  <c r="CQ525" i="1" s="1"/>
  <c r="FC317" i="1"/>
  <c r="FC525" i="1" s="1"/>
  <c r="DP317" i="1"/>
  <c r="DP525" i="1" s="1"/>
  <c r="EW317" i="1"/>
  <c r="EW525" i="1" s="1"/>
  <c r="DZ317" i="1"/>
  <c r="DZ525" i="1" s="1"/>
  <c r="DE317" i="1"/>
  <c r="DE525" i="1" s="1"/>
  <c r="ET317" i="1"/>
  <c r="ET525" i="1" s="1"/>
  <c r="CY317" i="1"/>
  <c r="CY525" i="1" s="1"/>
  <c r="DX317" i="1"/>
  <c r="DX525" i="1" s="1"/>
  <c r="CS317" i="1"/>
  <c r="CS525" i="1" s="1"/>
  <c r="EH317" i="1"/>
  <c r="EH525" i="1" s="1"/>
  <c r="DM317" i="1"/>
  <c r="DM525" i="1" s="1"/>
  <c r="CP317" i="1"/>
  <c r="CP525" i="1" s="1"/>
  <c r="FB317" i="1"/>
  <c r="FB525" i="1" s="1"/>
  <c r="DG317" i="1"/>
  <c r="DG525" i="1" s="1"/>
  <c r="EF317" i="1"/>
  <c r="EF525" i="1" s="1"/>
  <c r="DA317" i="1"/>
  <c r="DA525" i="1" s="1"/>
  <c r="EP317" i="1"/>
  <c r="EP525" i="1" s="1"/>
  <c r="DU317" i="1"/>
  <c r="DU525" i="1" s="1"/>
  <c r="CX317" i="1"/>
  <c r="CX525" i="1" s="1"/>
  <c r="DO317" i="1"/>
  <c r="DO525" i="1" s="1"/>
  <c r="EN317" i="1"/>
  <c r="EN525" i="1" s="1"/>
  <c r="DI317" i="1"/>
  <c r="DI525" i="1" s="1"/>
  <c r="FD290" i="1"/>
  <c r="FD498" i="1" s="1"/>
  <c r="EV290" i="1"/>
  <c r="EV498" i="1" s="1"/>
  <c r="EN290" i="1"/>
  <c r="EN498" i="1" s="1"/>
  <c r="EF290" i="1"/>
  <c r="EF498" i="1" s="1"/>
  <c r="DX290" i="1"/>
  <c r="DX498" i="1" s="1"/>
  <c r="DP290" i="1"/>
  <c r="DP498" i="1" s="1"/>
  <c r="DH290" i="1"/>
  <c r="DH498" i="1" s="1"/>
  <c r="CZ290" i="1"/>
  <c r="CZ498" i="1" s="1"/>
  <c r="CR290" i="1"/>
  <c r="CR498" i="1" s="1"/>
  <c r="EK290" i="1"/>
  <c r="EK498" i="1" s="1"/>
  <c r="DS290" i="1"/>
  <c r="DS498" i="1" s="1"/>
  <c r="CV290" i="1"/>
  <c r="CV498" i="1" s="1"/>
  <c r="EJ290" i="1"/>
  <c r="EJ498" i="1" s="1"/>
  <c r="DM290" i="1"/>
  <c r="DM498" i="1" s="1"/>
  <c r="CU290" i="1"/>
  <c r="CU498" i="1" s="1"/>
  <c r="FA290" i="1"/>
  <c r="FA498" i="1" s="1"/>
  <c r="EI290" i="1"/>
  <c r="EI498" i="1" s="1"/>
  <c r="DL290" i="1"/>
  <c r="DL498" i="1" s="1"/>
  <c r="CO290" i="1"/>
  <c r="CO498" i="1" s="1"/>
  <c r="EZ290" i="1"/>
  <c r="EZ498" i="1" s="1"/>
  <c r="EC290" i="1"/>
  <c r="EC498" i="1" s="1"/>
  <c r="DK290" i="1"/>
  <c r="DK498" i="1" s="1"/>
  <c r="CN290" i="1"/>
  <c r="CN498" i="1" s="1"/>
  <c r="EY290" i="1"/>
  <c r="EY498" i="1" s="1"/>
  <c r="EB290" i="1"/>
  <c r="EB498" i="1" s="1"/>
  <c r="DE290" i="1"/>
  <c r="DE498" i="1" s="1"/>
  <c r="CM290" i="1"/>
  <c r="CM498" i="1" s="1"/>
  <c r="ES290" i="1"/>
  <c r="ES498" i="1" s="1"/>
  <c r="EA290" i="1"/>
  <c r="EA498" i="1" s="1"/>
  <c r="DD290" i="1"/>
  <c r="DD498" i="1" s="1"/>
  <c r="EQ290" i="1"/>
  <c r="EQ498" i="1" s="1"/>
  <c r="DT290" i="1"/>
  <c r="DT498" i="1" s="1"/>
  <c r="CW290" i="1"/>
  <c r="CW498" i="1" s="1"/>
  <c r="ER290" i="1"/>
  <c r="ER498" i="1" s="1"/>
  <c r="DU290" i="1"/>
  <c r="DU498" i="1" s="1"/>
  <c r="DC290" i="1"/>
  <c r="DC498" i="1" s="1"/>
  <c r="CP290" i="1"/>
  <c r="CP498" i="1" s="1"/>
  <c r="FB290" i="1"/>
  <c r="FB498" i="1" s="1"/>
  <c r="CY290" i="1"/>
  <c r="CY498" i="1" s="1"/>
  <c r="EO290" i="1"/>
  <c r="EO498" i="1" s="1"/>
  <c r="DR290" i="1"/>
  <c r="DR498" i="1" s="1"/>
  <c r="CX290" i="1"/>
  <c r="CX498" i="1" s="1"/>
  <c r="DG290" i="1"/>
  <c r="DG498" i="1" s="1"/>
  <c r="EW290" i="1"/>
  <c r="EW498" i="1" s="1"/>
  <c r="DZ290" i="1"/>
  <c r="DZ498" i="1" s="1"/>
  <c r="DF290" i="1"/>
  <c r="DF498" i="1" s="1"/>
  <c r="DO290" i="1"/>
  <c r="DO498" i="1" s="1"/>
  <c r="CS290" i="1"/>
  <c r="CS498" i="1" s="1"/>
  <c r="FE290" i="1"/>
  <c r="FE498" i="1" s="1"/>
  <c r="EH290" i="1"/>
  <c r="EH498" i="1" s="1"/>
  <c r="DN290" i="1"/>
  <c r="DN498" i="1" s="1"/>
  <c r="DW290" i="1"/>
  <c r="DW498" i="1" s="1"/>
  <c r="DA290" i="1"/>
  <c r="DA498" i="1" s="1"/>
  <c r="EP290" i="1"/>
  <c r="EP498" i="1" s="1"/>
  <c r="DV290" i="1"/>
  <c r="DV498" i="1" s="1"/>
  <c r="EE290" i="1"/>
  <c r="EE498" i="1" s="1"/>
  <c r="DI290" i="1"/>
  <c r="DI498" i="1" s="1"/>
  <c r="EX290" i="1"/>
  <c r="EX498" i="1" s="1"/>
  <c r="ED290" i="1"/>
  <c r="ED498" i="1" s="1"/>
  <c r="EM290" i="1"/>
  <c r="EM498" i="1" s="1"/>
  <c r="DQ290" i="1"/>
  <c r="DQ498" i="1" s="1"/>
  <c r="CT290" i="1"/>
  <c r="CT498" i="1" s="1"/>
  <c r="EL290" i="1"/>
  <c r="EL498" i="1" s="1"/>
  <c r="EU290" i="1"/>
  <c r="EU498" i="1" s="1"/>
  <c r="DY290" i="1"/>
  <c r="DY498" i="1" s="1"/>
  <c r="DB290" i="1"/>
  <c r="DB498" i="1" s="1"/>
  <c r="FF290" i="1"/>
  <c r="FF498" i="1" s="1"/>
  <c r="ET290" i="1"/>
  <c r="ET498" i="1" s="1"/>
  <c r="CQ290" i="1"/>
  <c r="CQ498" i="1" s="1"/>
  <c r="FC290" i="1"/>
  <c r="FC498" i="1" s="1"/>
  <c r="EG290" i="1"/>
  <c r="EG498" i="1" s="1"/>
  <c r="DJ290" i="1"/>
  <c r="DJ498" i="1" s="1"/>
  <c r="CH281" i="1"/>
  <c r="CH489" i="1" s="1"/>
  <c r="BY281" i="1"/>
  <c r="BY489" i="1" s="1"/>
  <c r="BP281" i="1"/>
  <c r="BP489" i="1" s="1"/>
  <c r="BG281" i="1"/>
  <c r="BG489" i="1" s="1"/>
  <c r="AX281" i="1"/>
  <c r="AX489" i="1" s="1"/>
  <c r="AO281" i="1"/>
  <c r="AO489" i="1" s="1"/>
  <c r="AA281" i="1"/>
  <c r="AA489" i="1" s="1"/>
  <c r="N281" i="1"/>
  <c r="N489" i="1" s="1"/>
  <c r="CF281" i="1"/>
  <c r="CF489" i="1" s="1"/>
  <c r="BW281" i="1"/>
  <c r="BW489" i="1" s="1"/>
  <c r="BN281" i="1"/>
  <c r="BN489" i="1" s="1"/>
  <c r="BE281" i="1"/>
  <c r="BE489" i="1" s="1"/>
  <c r="AU281" i="1"/>
  <c r="AU489" i="1" s="1"/>
  <c r="AL281" i="1"/>
  <c r="AL489" i="1" s="1"/>
  <c r="X281" i="1"/>
  <c r="X489" i="1" s="1"/>
  <c r="L281" i="1"/>
  <c r="L489" i="1" s="1"/>
  <c r="CD281" i="1"/>
  <c r="CD489" i="1" s="1"/>
  <c r="BU281" i="1"/>
  <c r="BU489" i="1" s="1"/>
  <c r="BK281" i="1"/>
  <c r="BK489" i="1" s="1"/>
  <c r="BB281" i="1"/>
  <c r="BB489" i="1" s="1"/>
  <c r="AS281" i="1"/>
  <c r="AS489" i="1" s="1"/>
  <c r="AI281" i="1"/>
  <c r="AI489" i="1" s="1"/>
  <c r="U281" i="1"/>
  <c r="U489" i="1" s="1"/>
  <c r="BA281" i="1"/>
  <c r="BA489" i="1" s="1"/>
  <c r="AR281" i="1"/>
  <c r="AR489" i="1" s="1"/>
  <c r="AG281" i="1"/>
  <c r="AG489" i="1" s="1"/>
  <c r="T281" i="1"/>
  <c r="T489" i="1" s="1"/>
  <c r="CC281" i="1"/>
  <c r="CC489" i="1" s="1"/>
  <c r="BS281" i="1"/>
  <c r="BS489" i="1" s="1"/>
  <c r="BJ281" i="1"/>
  <c r="BJ489" i="1" s="1"/>
  <c r="CL281" i="1"/>
  <c r="CL489" i="1" s="1"/>
  <c r="CA281" i="1"/>
  <c r="CA489" i="1" s="1"/>
  <c r="BD281" i="1"/>
  <c r="BD489" i="1" s="1"/>
  <c r="AT281" i="1"/>
  <c r="AT489" i="1" s="1"/>
  <c r="BX281" i="1"/>
  <c r="BX489" i="1" s="1"/>
  <c r="BQ281" i="1"/>
  <c r="BQ489" i="1" s="1"/>
  <c r="CK281" i="1"/>
  <c r="CK489" i="1" s="1"/>
  <c r="AV281" i="1"/>
  <c r="AV489" i="1" s="1"/>
  <c r="BC281" i="1"/>
  <c r="BC489" i="1" s="1"/>
  <c r="CG281" i="1"/>
  <c r="CG489" i="1" s="1"/>
  <c r="BZ281" i="1"/>
  <c r="BZ489" i="1" s="1"/>
  <c r="R281" i="1"/>
  <c r="R489" i="1" s="1"/>
  <c r="AN281" i="1"/>
  <c r="AN489" i="1" s="1"/>
  <c r="BM281" i="1"/>
  <c r="BM489" i="1" s="1"/>
  <c r="M281" i="1"/>
  <c r="M489" i="1" s="1"/>
  <c r="CI281" i="1"/>
  <c r="CI489" i="1" s="1"/>
  <c r="AF281" i="1"/>
  <c r="AF489" i="1" s="1"/>
  <c r="AC281" i="1"/>
  <c r="AC489" i="1" s="1"/>
  <c r="BV281" i="1"/>
  <c r="BV489" i="1" s="1"/>
  <c r="Z281" i="1"/>
  <c r="Z489" i="1" s="1"/>
  <c r="O281" i="1"/>
  <c r="O489" i="1" s="1"/>
  <c r="AQ281" i="1"/>
  <c r="AQ489" i="1" s="1"/>
  <c r="CJ281" i="1"/>
  <c r="CJ489" i="1" s="1"/>
  <c r="Q281" i="1"/>
  <c r="Q489" i="1" s="1"/>
  <c r="CE281" i="1"/>
  <c r="CE489" i="1" s="1"/>
  <c r="AM281" i="1"/>
  <c r="AM489" i="1" s="1"/>
  <c r="AD281" i="1"/>
  <c r="AD489" i="1" s="1"/>
  <c r="AZ281" i="1"/>
  <c r="AZ489" i="1" s="1"/>
  <c r="CB281" i="1"/>
  <c r="CB489" i="1" s="1"/>
  <c r="K281" i="1"/>
  <c r="K489" i="1" s="1"/>
  <c r="AW281" i="1"/>
  <c r="AW489" i="1" s="1"/>
  <c r="AP281" i="1"/>
  <c r="AP489" i="1" s="1"/>
  <c r="BI281" i="1"/>
  <c r="BI489" i="1" s="1"/>
  <c r="BT281" i="1"/>
  <c r="BT489" i="1" s="1"/>
  <c r="W281" i="1"/>
  <c r="W489" i="1" s="1"/>
  <c r="BF281" i="1"/>
  <c r="BF489" i="1" s="1"/>
  <c r="AY281" i="1"/>
  <c r="AY489" i="1" s="1"/>
  <c r="BR281" i="1"/>
  <c r="BR489" i="1" s="1"/>
  <c r="BL281" i="1"/>
  <c r="BL489" i="1" s="1"/>
  <c r="AJ281" i="1"/>
  <c r="AJ489" i="1" s="1"/>
  <c r="BO281" i="1"/>
  <c r="BO489" i="1" s="1"/>
  <c r="BH281" i="1"/>
  <c r="BH489" i="1" s="1"/>
  <c r="CE299" i="1"/>
  <c r="CE507" i="1" s="1"/>
  <c r="AY299" i="1"/>
  <c r="AY507" i="1" s="1"/>
  <c r="K299" i="1"/>
  <c r="K507" i="1" s="1"/>
  <c r="BX299" i="1"/>
  <c r="BX507" i="1" s="1"/>
  <c r="AR299" i="1"/>
  <c r="AR507" i="1" s="1"/>
  <c r="BW299" i="1"/>
  <c r="BW507" i="1" s="1"/>
  <c r="AQ299" i="1"/>
  <c r="AQ507" i="1" s="1"/>
  <c r="BP299" i="1"/>
  <c r="BP507" i="1" s="1"/>
  <c r="AI299" i="1"/>
  <c r="AI507" i="1" s="1"/>
  <c r="BO299" i="1"/>
  <c r="BO507" i="1" s="1"/>
  <c r="AG299" i="1"/>
  <c r="AG507" i="1" s="1"/>
  <c r="BH299" i="1"/>
  <c r="BH507" i="1" s="1"/>
  <c r="W299" i="1"/>
  <c r="W507" i="1" s="1"/>
  <c r="CF299" i="1"/>
  <c r="CF507" i="1" s="1"/>
  <c r="AZ299" i="1"/>
  <c r="AZ507" i="1" s="1"/>
  <c r="L299" i="1"/>
  <c r="L507" i="1" s="1"/>
  <c r="U299" i="1"/>
  <c r="U507" i="1" s="1"/>
  <c r="BG299" i="1"/>
  <c r="BG507" i="1" s="1"/>
  <c r="AF299" i="1"/>
  <c r="AF507" i="1" s="1"/>
  <c r="X299" i="1"/>
  <c r="X507" i="1" s="1"/>
  <c r="BZ299" i="1"/>
  <c r="BZ507" i="1" s="1"/>
  <c r="O299" i="1"/>
  <c r="O507" i="1" s="1"/>
  <c r="CI299" i="1"/>
  <c r="CI507" i="1" s="1"/>
  <c r="BT299" i="1"/>
  <c r="BT507" i="1" s="1"/>
  <c r="R299" i="1"/>
  <c r="R507" i="1" s="1"/>
  <c r="CK299" i="1"/>
  <c r="CK507" i="1" s="1"/>
  <c r="AP299" i="1"/>
  <c r="AP507" i="1" s="1"/>
  <c r="AJ299" i="1"/>
  <c r="AJ507" i="1" s="1"/>
  <c r="N299" i="1"/>
  <c r="N507" i="1" s="1"/>
  <c r="CH299" i="1"/>
  <c r="CH507" i="1" s="1"/>
  <c r="AA299" i="1"/>
  <c r="AA507" i="1" s="1"/>
  <c r="CB299" i="1"/>
  <c r="CB507" i="1" s="1"/>
  <c r="AD299" i="1"/>
  <c r="AD507" i="1" s="1"/>
  <c r="AX299" i="1"/>
  <c r="AX507" i="1" s="1"/>
  <c r="AS299" i="1"/>
  <c r="AS507" i="1" s="1"/>
  <c r="Z299" i="1"/>
  <c r="Z507" i="1" s="1"/>
  <c r="AM299" i="1"/>
  <c r="AM507" i="1" s="1"/>
  <c r="Q299" i="1"/>
  <c r="Q507" i="1" s="1"/>
  <c r="CJ299" i="1"/>
  <c r="CJ507" i="1" s="1"/>
  <c r="AO299" i="1"/>
  <c r="AO507" i="1" s="1"/>
  <c r="BF299" i="1"/>
  <c r="BF507" i="1" s="1"/>
  <c r="BA299" i="1"/>
  <c r="BA507" i="1" s="1"/>
  <c r="AL299" i="1"/>
  <c r="AL507" i="1" s="1"/>
  <c r="AU299" i="1"/>
  <c r="AU507" i="1" s="1"/>
  <c r="AC299" i="1"/>
  <c r="AC507" i="1" s="1"/>
  <c r="AW299" i="1"/>
  <c r="AW507" i="1" s="1"/>
  <c r="BN299" i="1"/>
  <c r="BN507" i="1" s="1"/>
  <c r="BI299" i="1"/>
  <c r="BI507" i="1" s="1"/>
  <c r="AT299" i="1"/>
  <c r="AT507" i="1" s="1"/>
  <c r="BC299" i="1"/>
  <c r="BC507" i="1" s="1"/>
  <c r="AN299" i="1"/>
  <c r="AN507" i="1" s="1"/>
  <c r="BE299" i="1"/>
  <c r="BE507" i="1" s="1"/>
  <c r="BV299" i="1"/>
  <c r="BV507" i="1" s="1"/>
  <c r="BQ299" i="1"/>
  <c r="BQ507" i="1" s="1"/>
  <c r="BB299" i="1"/>
  <c r="BB507" i="1" s="1"/>
  <c r="BK299" i="1"/>
  <c r="BK507" i="1" s="1"/>
  <c r="AV299" i="1"/>
  <c r="AV507" i="1" s="1"/>
  <c r="BM299" i="1"/>
  <c r="BM507" i="1" s="1"/>
  <c r="CD299" i="1"/>
  <c r="CD507" i="1" s="1"/>
  <c r="BY299" i="1"/>
  <c r="BY507" i="1" s="1"/>
  <c r="BJ299" i="1"/>
  <c r="BJ507" i="1" s="1"/>
  <c r="BS299" i="1"/>
  <c r="BS507" i="1" s="1"/>
  <c r="BD299" i="1"/>
  <c r="BD507" i="1" s="1"/>
  <c r="BU299" i="1"/>
  <c r="BU507" i="1" s="1"/>
  <c r="T299" i="1"/>
  <c r="T507" i="1" s="1"/>
  <c r="CL299" i="1"/>
  <c r="CL507" i="1" s="1"/>
  <c r="M299" i="1"/>
  <c r="M507" i="1" s="1"/>
  <c r="CG299" i="1"/>
  <c r="CG507" i="1" s="1"/>
  <c r="BR299" i="1"/>
  <c r="BR507" i="1" s="1"/>
  <c r="CA299" i="1"/>
  <c r="CA507" i="1" s="1"/>
  <c r="BL299" i="1"/>
  <c r="BL507" i="1" s="1"/>
  <c r="CC299" i="1"/>
  <c r="CC507" i="1" s="1"/>
  <c r="FE222" i="1"/>
  <c r="FE430" i="1" s="1"/>
  <c r="EW222" i="1"/>
  <c r="EW430" i="1" s="1"/>
  <c r="EO222" i="1"/>
  <c r="EO430" i="1" s="1"/>
  <c r="EG222" i="1"/>
  <c r="EG430" i="1" s="1"/>
  <c r="DY222" i="1"/>
  <c r="DY430" i="1" s="1"/>
  <c r="DQ222" i="1"/>
  <c r="DQ430" i="1" s="1"/>
  <c r="DI222" i="1"/>
  <c r="DI430" i="1" s="1"/>
  <c r="DA222" i="1"/>
  <c r="DA430" i="1" s="1"/>
  <c r="CS222" i="1"/>
  <c r="CS430" i="1" s="1"/>
  <c r="FA222" i="1"/>
  <c r="FA430" i="1" s="1"/>
  <c r="ES222" i="1"/>
  <c r="ES430" i="1" s="1"/>
  <c r="EK222" i="1"/>
  <c r="EK430" i="1" s="1"/>
  <c r="EC222" i="1"/>
  <c r="EC430" i="1" s="1"/>
  <c r="DU222" i="1"/>
  <c r="DU430" i="1" s="1"/>
  <c r="DM222" i="1"/>
  <c r="DM430" i="1" s="1"/>
  <c r="DE222" i="1"/>
  <c r="DE430" i="1" s="1"/>
  <c r="CW222" i="1"/>
  <c r="CW430" i="1" s="1"/>
  <c r="CO222" i="1"/>
  <c r="CO430" i="1" s="1"/>
  <c r="EZ222" i="1"/>
  <c r="EZ430" i="1" s="1"/>
  <c r="ER222" i="1"/>
  <c r="ER430" i="1" s="1"/>
  <c r="EJ222" i="1"/>
  <c r="EJ430" i="1" s="1"/>
  <c r="EB222" i="1"/>
  <c r="EB430" i="1" s="1"/>
  <c r="DT222" i="1"/>
  <c r="DT430" i="1" s="1"/>
  <c r="DL222" i="1"/>
  <c r="DL430" i="1" s="1"/>
  <c r="DD222" i="1"/>
  <c r="DD430" i="1" s="1"/>
  <c r="CV222" i="1"/>
  <c r="CV430" i="1" s="1"/>
  <c r="CN222" i="1"/>
  <c r="CN430" i="1" s="1"/>
  <c r="DC222" i="1"/>
  <c r="DC430" i="1" s="1"/>
  <c r="CU222" i="1"/>
  <c r="CU430" i="1" s="1"/>
  <c r="EY222" i="1"/>
  <c r="EY430" i="1" s="1"/>
  <c r="CM222" i="1"/>
  <c r="CM430" i="1" s="1"/>
  <c r="EQ222" i="1"/>
  <c r="EQ430" i="1" s="1"/>
  <c r="EI222" i="1"/>
  <c r="EI430" i="1" s="1"/>
  <c r="EA222" i="1"/>
  <c r="EA430" i="1" s="1"/>
  <c r="DS222" i="1"/>
  <c r="DS430" i="1" s="1"/>
  <c r="DK222" i="1"/>
  <c r="DK430" i="1" s="1"/>
  <c r="EP222" i="1"/>
  <c r="EP430" i="1" s="1"/>
  <c r="DN222" i="1"/>
  <c r="DN430" i="1" s="1"/>
  <c r="DO222" i="1"/>
  <c r="DO430" i="1" s="1"/>
  <c r="CR222" i="1"/>
  <c r="CR430" i="1" s="1"/>
  <c r="EX222" i="1"/>
  <c r="EX430" i="1" s="1"/>
  <c r="DV222" i="1"/>
  <c r="DV430" i="1" s="1"/>
  <c r="DW222" i="1"/>
  <c r="DW430" i="1" s="1"/>
  <c r="CZ222" i="1"/>
  <c r="CZ430" i="1" s="1"/>
  <c r="CT222" i="1"/>
  <c r="CT430" i="1" s="1"/>
  <c r="FF222" i="1"/>
  <c r="FF430" i="1" s="1"/>
  <c r="ED222" i="1"/>
  <c r="ED430" i="1" s="1"/>
  <c r="EE222" i="1"/>
  <c r="EE430" i="1" s="1"/>
  <c r="DH222" i="1"/>
  <c r="DH430" i="1" s="1"/>
  <c r="DB222" i="1"/>
  <c r="DB430" i="1" s="1"/>
  <c r="EL222" i="1"/>
  <c r="EL430" i="1" s="1"/>
  <c r="EM222" i="1"/>
  <c r="EM430" i="1" s="1"/>
  <c r="DP222" i="1"/>
  <c r="DP430" i="1" s="1"/>
  <c r="FD222" i="1"/>
  <c r="FD430" i="1" s="1"/>
  <c r="DJ222" i="1"/>
  <c r="DJ430" i="1" s="1"/>
  <c r="ET222" i="1"/>
  <c r="ET430" i="1" s="1"/>
  <c r="EU222" i="1"/>
  <c r="EU430" i="1" s="1"/>
  <c r="DX222" i="1"/>
  <c r="DX430" i="1" s="1"/>
  <c r="DR222" i="1"/>
  <c r="DR430" i="1" s="1"/>
  <c r="CP222" i="1"/>
  <c r="CP430" i="1" s="1"/>
  <c r="FB222" i="1"/>
  <c r="FB430" i="1" s="1"/>
  <c r="CQ222" i="1"/>
  <c r="CQ430" i="1" s="1"/>
  <c r="FC222" i="1"/>
  <c r="FC430" i="1" s="1"/>
  <c r="EF222" i="1"/>
  <c r="EF430" i="1" s="1"/>
  <c r="DZ222" i="1"/>
  <c r="DZ430" i="1" s="1"/>
  <c r="CX222" i="1"/>
  <c r="CX430" i="1" s="1"/>
  <c r="CY222" i="1"/>
  <c r="CY430" i="1" s="1"/>
  <c r="EN222" i="1"/>
  <c r="EN430" i="1" s="1"/>
  <c r="EH222" i="1"/>
  <c r="EH430" i="1" s="1"/>
  <c r="DF222" i="1"/>
  <c r="DF430" i="1" s="1"/>
  <c r="DG222" i="1"/>
  <c r="DG430" i="1" s="1"/>
  <c r="EV222" i="1"/>
  <c r="EV430" i="1" s="1"/>
  <c r="FE214" i="1"/>
  <c r="FE422" i="1" s="1"/>
  <c r="EW214" i="1"/>
  <c r="EW422" i="1" s="1"/>
  <c r="EO214" i="1"/>
  <c r="EO422" i="1" s="1"/>
  <c r="EG214" i="1"/>
  <c r="EG422" i="1" s="1"/>
  <c r="DY214" i="1"/>
  <c r="DY422" i="1" s="1"/>
  <c r="DQ214" i="1"/>
  <c r="DQ422" i="1" s="1"/>
  <c r="DI214" i="1"/>
  <c r="DI422" i="1" s="1"/>
  <c r="DA214" i="1"/>
  <c r="DA422" i="1" s="1"/>
  <c r="CS214" i="1"/>
  <c r="CS422" i="1" s="1"/>
  <c r="FA214" i="1"/>
  <c r="FA422" i="1" s="1"/>
  <c r="ES214" i="1"/>
  <c r="ES422" i="1" s="1"/>
  <c r="EK214" i="1"/>
  <c r="EK422" i="1" s="1"/>
  <c r="EC214" i="1"/>
  <c r="EC422" i="1" s="1"/>
  <c r="DU214" i="1"/>
  <c r="DU422" i="1" s="1"/>
  <c r="DM214" i="1"/>
  <c r="DM422" i="1" s="1"/>
  <c r="DE214" i="1"/>
  <c r="DE422" i="1" s="1"/>
  <c r="CW214" i="1"/>
  <c r="CW422" i="1" s="1"/>
  <c r="CO214" i="1"/>
  <c r="CO422" i="1" s="1"/>
  <c r="EZ214" i="1"/>
  <c r="EZ422" i="1" s="1"/>
  <c r="ER214" i="1"/>
  <c r="ER422" i="1" s="1"/>
  <c r="EJ214" i="1"/>
  <c r="EJ422" i="1" s="1"/>
  <c r="EB214" i="1"/>
  <c r="EB422" i="1" s="1"/>
  <c r="DT214" i="1"/>
  <c r="DT422" i="1" s="1"/>
  <c r="DL214" i="1"/>
  <c r="DL422" i="1" s="1"/>
  <c r="DD214" i="1"/>
  <c r="DD422" i="1" s="1"/>
  <c r="CV214" i="1"/>
  <c r="CV422" i="1" s="1"/>
  <c r="CN214" i="1"/>
  <c r="CN422" i="1" s="1"/>
  <c r="EY214" i="1"/>
  <c r="EY422" i="1" s="1"/>
  <c r="CM214" i="1"/>
  <c r="CM422" i="1" s="1"/>
  <c r="EQ214" i="1"/>
  <c r="EQ422" i="1" s="1"/>
  <c r="EI214" i="1"/>
  <c r="EI422" i="1" s="1"/>
  <c r="EA214" i="1"/>
  <c r="EA422" i="1" s="1"/>
  <c r="DS214" i="1"/>
  <c r="DS422" i="1" s="1"/>
  <c r="DK214" i="1"/>
  <c r="DK422" i="1" s="1"/>
  <c r="DC214" i="1"/>
  <c r="DC422" i="1" s="1"/>
  <c r="CU214" i="1"/>
  <c r="CU422" i="1" s="1"/>
  <c r="CT214" i="1"/>
  <c r="CT422" i="1" s="1"/>
  <c r="FF214" i="1"/>
  <c r="FF422" i="1" s="1"/>
  <c r="CP214" i="1"/>
  <c r="CP422" i="1" s="1"/>
  <c r="FB214" i="1"/>
  <c r="FB422" i="1" s="1"/>
  <c r="EU214" i="1"/>
  <c r="EU422" i="1" s="1"/>
  <c r="CZ214" i="1"/>
  <c r="CZ422" i="1" s="1"/>
  <c r="DB214" i="1"/>
  <c r="DB422" i="1" s="1"/>
  <c r="CX214" i="1"/>
  <c r="CX422" i="1" s="1"/>
  <c r="CQ214" i="1"/>
  <c r="CQ422" i="1" s="1"/>
  <c r="FC214" i="1"/>
  <c r="FC422" i="1" s="1"/>
  <c r="DH214" i="1"/>
  <c r="DH422" i="1" s="1"/>
  <c r="DJ214" i="1"/>
  <c r="DJ422" i="1" s="1"/>
  <c r="DF214" i="1"/>
  <c r="DF422" i="1" s="1"/>
  <c r="CY214" i="1"/>
  <c r="CY422" i="1" s="1"/>
  <c r="DP214" i="1"/>
  <c r="DP422" i="1" s="1"/>
  <c r="DR214" i="1"/>
  <c r="DR422" i="1" s="1"/>
  <c r="DN214" i="1"/>
  <c r="DN422" i="1" s="1"/>
  <c r="DG214" i="1"/>
  <c r="DG422" i="1" s="1"/>
  <c r="DX214" i="1"/>
  <c r="DX422" i="1" s="1"/>
  <c r="DZ214" i="1"/>
  <c r="DZ422" i="1" s="1"/>
  <c r="DV214" i="1"/>
  <c r="DV422" i="1" s="1"/>
  <c r="DO214" i="1"/>
  <c r="DO422" i="1" s="1"/>
  <c r="EF214" i="1"/>
  <c r="EF422" i="1" s="1"/>
  <c r="EH214" i="1"/>
  <c r="EH422" i="1" s="1"/>
  <c r="ED214" i="1"/>
  <c r="ED422" i="1" s="1"/>
  <c r="DW214" i="1"/>
  <c r="DW422" i="1" s="1"/>
  <c r="EN214" i="1"/>
  <c r="EN422" i="1" s="1"/>
  <c r="FD214" i="1"/>
  <c r="FD422" i="1" s="1"/>
  <c r="EP214" i="1"/>
  <c r="EP422" i="1" s="1"/>
  <c r="EL214" i="1"/>
  <c r="EL422" i="1" s="1"/>
  <c r="EE214" i="1"/>
  <c r="EE422" i="1" s="1"/>
  <c r="EV214" i="1"/>
  <c r="EV422" i="1" s="1"/>
  <c r="EX214" i="1"/>
  <c r="EX422" i="1" s="1"/>
  <c r="ET214" i="1"/>
  <c r="ET422" i="1" s="1"/>
  <c r="EM214" i="1"/>
  <c r="EM422" i="1" s="1"/>
  <c r="CR214" i="1"/>
  <c r="CR422" i="1" s="1"/>
  <c r="CK395" i="1"/>
  <c r="CK603" i="1" s="1"/>
  <c r="CB395" i="1"/>
  <c r="CB603" i="1" s="1"/>
  <c r="BS395" i="1"/>
  <c r="BS603" i="1" s="1"/>
  <c r="BI395" i="1"/>
  <c r="BI603" i="1" s="1"/>
  <c r="AZ395" i="1"/>
  <c r="AZ603" i="1" s="1"/>
  <c r="AQ395" i="1"/>
  <c r="AQ603" i="1" s="1"/>
  <c r="AF395" i="1"/>
  <c r="AF603" i="1" s="1"/>
  <c r="R395" i="1"/>
  <c r="R603" i="1" s="1"/>
  <c r="CA395" i="1"/>
  <c r="CA603" i="1" s="1"/>
  <c r="BQ395" i="1"/>
  <c r="BQ603" i="1" s="1"/>
  <c r="BH395" i="1"/>
  <c r="BH603" i="1" s="1"/>
  <c r="AY395" i="1"/>
  <c r="AY603" i="1" s="1"/>
  <c r="AP395" i="1"/>
  <c r="AP603" i="1" s="1"/>
  <c r="AD395" i="1"/>
  <c r="AD603" i="1" s="1"/>
  <c r="Q395" i="1"/>
  <c r="Q603" i="1" s="1"/>
  <c r="CF395" i="1"/>
  <c r="CF603" i="1" s="1"/>
  <c r="BW395" i="1"/>
  <c r="BW603" i="1" s="1"/>
  <c r="BN395" i="1"/>
  <c r="BN603" i="1" s="1"/>
  <c r="BE395" i="1"/>
  <c r="BE603" i="1" s="1"/>
  <c r="AV395" i="1"/>
  <c r="AV603" i="1" s="1"/>
  <c r="AM395" i="1"/>
  <c r="AM603" i="1" s="1"/>
  <c r="X395" i="1"/>
  <c r="X603" i="1" s="1"/>
  <c r="L395" i="1"/>
  <c r="L603" i="1" s="1"/>
  <c r="BD395" i="1"/>
  <c r="BD603" i="1" s="1"/>
  <c r="AJ395" i="1"/>
  <c r="AJ603" i="1" s="1"/>
  <c r="W395" i="1"/>
  <c r="W603" i="1" s="1"/>
  <c r="K395" i="1"/>
  <c r="K603" i="1" s="1"/>
  <c r="CE395" i="1"/>
  <c r="CE603" i="1" s="1"/>
  <c r="BV395" i="1"/>
  <c r="BV603" i="1" s="1"/>
  <c r="BM395" i="1"/>
  <c r="BM603" i="1" s="1"/>
  <c r="AU395" i="1"/>
  <c r="AU603" i="1" s="1"/>
  <c r="Z395" i="1"/>
  <c r="Z603" i="1" s="1"/>
  <c r="CD395" i="1"/>
  <c r="CD603" i="1" s="1"/>
  <c r="AW395" i="1"/>
  <c r="AW603" i="1" s="1"/>
  <c r="CI395" i="1"/>
  <c r="CI603" i="1" s="1"/>
  <c r="BK395" i="1"/>
  <c r="BK603" i="1" s="1"/>
  <c r="CH395" i="1"/>
  <c r="CH603" i="1" s="1"/>
  <c r="N395" i="1"/>
  <c r="N603" i="1" s="1"/>
  <c r="BF395" i="1"/>
  <c r="BF603" i="1" s="1"/>
  <c r="O395" i="1"/>
  <c r="O603" i="1" s="1"/>
  <c r="BT395" i="1"/>
  <c r="BT603" i="1" s="1"/>
  <c r="BZ395" i="1"/>
  <c r="BZ603" i="1" s="1"/>
  <c r="U395" i="1"/>
  <c r="U603" i="1" s="1"/>
  <c r="BO395" i="1"/>
  <c r="BO603" i="1" s="1"/>
  <c r="AC395" i="1"/>
  <c r="AC603" i="1" s="1"/>
  <c r="CC395" i="1"/>
  <c r="CC603" i="1" s="1"/>
  <c r="BR395" i="1"/>
  <c r="BR603" i="1" s="1"/>
  <c r="AI395" i="1"/>
  <c r="AI603" i="1" s="1"/>
  <c r="BX395" i="1"/>
  <c r="BX603" i="1" s="1"/>
  <c r="AO395" i="1"/>
  <c r="AO603" i="1" s="1"/>
  <c r="CL395" i="1"/>
  <c r="CL603" i="1" s="1"/>
  <c r="BJ395" i="1"/>
  <c r="BJ603" i="1" s="1"/>
  <c r="AS395" i="1"/>
  <c r="AS603" i="1" s="1"/>
  <c r="CG395" i="1"/>
  <c r="CG603" i="1" s="1"/>
  <c r="AX395" i="1"/>
  <c r="AX603" i="1" s="1"/>
  <c r="CJ395" i="1"/>
  <c r="CJ603" i="1" s="1"/>
  <c r="T395" i="1"/>
  <c r="T603" i="1" s="1"/>
  <c r="BB395" i="1"/>
  <c r="BB603" i="1" s="1"/>
  <c r="BC395" i="1"/>
  <c r="BC603" i="1" s="1"/>
  <c r="M395" i="1"/>
  <c r="M603" i="1" s="1"/>
  <c r="BG395" i="1"/>
  <c r="BG603" i="1" s="1"/>
  <c r="AG395" i="1"/>
  <c r="AG603" i="1" s="1"/>
  <c r="AT395" i="1"/>
  <c r="AT603" i="1" s="1"/>
  <c r="BL395" i="1"/>
  <c r="BL603" i="1" s="1"/>
  <c r="AA395" i="1"/>
  <c r="AA603" i="1" s="1"/>
  <c r="BP395" i="1"/>
  <c r="BP603" i="1" s="1"/>
  <c r="AR395" i="1"/>
  <c r="AR603" i="1" s="1"/>
  <c r="AL395" i="1"/>
  <c r="AL603" i="1" s="1"/>
  <c r="BU395" i="1"/>
  <c r="BU603" i="1" s="1"/>
  <c r="AN395" i="1"/>
  <c r="AN603" i="1" s="1"/>
  <c r="BY395" i="1"/>
  <c r="BY603" i="1" s="1"/>
  <c r="BA395" i="1"/>
  <c r="BA603" i="1" s="1"/>
  <c r="FD298" i="1"/>
  <c r="FD506" i="1" s="1"/>
  <c r="EV298" i="1"/>
  <c r="EV506" i="1" s="1"/>
  <c r="EN298" i="1"/>
  <c r="EN506" i="1" s="1"/>
  <c r="EF298" i="1"/>
  <c r="EF506" i="1" s="1"/>
  <c r="DX298" i="1"/>
  <c r="DX506" i="1" s="1"/>
  <c r="DP298" i="1"/>
  <c r="DP506" i="1" s="1"/>
  <c r="DH298" i="1"/>
  <c r="DH506" i="1" s="1"/>
  <c r="CZ298" i="1"/>
  <c r="CZ506" i="1" s="1"/>
  <c r="CR298" i="1"/>
  <c r="CR506" i="1" s="1"/>
  <c r="EY298" i="1"/>
  <c r="EY506" i="1" s="1"/>
  <c r="EQ298" i="1"/>
  <c r="EQ506" i="1" s="1"/>
  <c r="EI298" i="1"/>
  <c r="EI506" i="1" s="1"/>
  <c r="EA298" i="1"/>
  <c r="EA506" i="1" s="1"/>
  <c r="DS298" i="1"/>
  <c r="DS506" i="1" s="1"/>
  <c r="DK298" i="1"/>
  <c r="DK506" i="1" s="1"/>
  <c r="DC298" i="1"/>
  <c r="DC506" i="1" s="1"/>
  <c r="CU298" i="1"/>
  <c r="CU506" i="1" s="1"/>
  <c r="CM298" i="1"/>
  <c r="CM506" i="1" s="1"/>
  <c r="EZ298" i="1"/>
  <c r="EZ506" i="1" s="1"/>
  <c r="DT298" i="1"/>
  <c r="DT506" i="1" s="1"/>
  <c r="CN298" i="1"/>
  <c r="CN506" i="1" s="1"/>
  <c r="ES298" i="1"/>
  <c r="ES506" i="1" s="1"/>
  <c r="DM298" i="1"/>
  <c r="DM506" i="1" s="1"/>
  <c r="ER298" i="1"/>
  <c r="ER506" i="1" s="1"/>
  <c r="DL298" i="1"/>
  <c r="DL506" i="1" s="1"/>
  <c r="EK298" i="1"/>
  <c r="EK506" i="1" s="1"/>
  <c r="DE298" i="1"/>
  <c r="DE506" i="1" s="1"/>
  <c r="EJ298" i="1"/>
  <c r="EJ506" i="1" s="1"/>
  <c r="DD298" i="1"/>
  <c r="DD506" i="1" s="1"/>
  <c r="EC298" i="1"/>
  <c r="EC506" i="1" s="1"/>
  <c r="CW298" i="1"/>
  <c r="CW506" i="1" s="1"/>
  <c r="FA298" i="1"/>
  <c r="FA506" i="1" s="1"/>
  <c r="DU298" i="1"/>
  <c r="DU506" i="1" s="1"/>
  <c r="CO298" i="1"/>
  <c r="CO506" i="1" s="1"/>
  <c r="CV298" i="1"/>
  <c r="CV506" i="1" s="1"/>
  <c r="EB298" i="1"/>
  <c r="EB506" i="1" s="1"/>
  <c r="DF298" i="1"/>
  <c r="DF506" i="1" s="1"/>
  <c r="CQ298" i="1"/>
  <c r="CQ506" i="1" s="1"/>
  <c r="FC298" i="1"/>
  <c r="FC506" i="1" s="1"/>
  <c r="EW298" i="1"/>
  <c r="EW506" i="1" s="1"/>
  <c r="CT298" i="1"/>
  <c r="CT506" i="1" s="1"/>
  <c r="DN298" i="1"/>
  <c r="DN506" i="1" s="1"/>
  <c r="CY298" i="1"/>
  <c r="CY506" i="1" s="1"/>
  <c r="CS298" i="1"/>
  <c r="CS506" i="1" s="1"/>
  <c r="FE298" i="1"/>
  <c r="FE506" i="1" s="1"/>
  <c r="DB298" i="1"/>
  <c r="DB506" i="1" s="1"/>
  <c r="DV298" i="1"/>
  <c r="DV506" i="1" s="1"/>
  <c r="DG298" i="1"/>
  <c r="DG506" i="1" s="1"/>
  <c r="DA298" i="1"/>
  <c r="DA506" i="1" s="1"/>
  <c r="DJ298" i="1"/>
  <c r="DJ506" i="1" s="1"/>
  <c r="FF298" i="1"/>
  <c r="FF506" i="1" s="1"/>
  <c r="ED298" i="1"/>
  <c r="ED506" i="1" s="1"/>
  <c r="DO298" i="1"/>
  <c r="DO506" i="1" s="1"/>
  <c r="DI298" i="1"/>
  <c r="DI506" i="1" s="1"/>
  <c r="DR298" i="1"/>
  <c r="DR506" i="1" s="1"/>
  <c r="EL298" i="1"/>
  <c r="EL506" i="1" s="1"/>
  <c r="DW298" i="1"/>
  <c r="DW506" i="1" s="1"/>
  <c r="DQ298" i="1"/>
  <c r="DQ506" i="1" s="1"/>
  <c r="DZ298" i="1"/>
  <c r="DZ506" i="1" s="1"/>
  <c r="ET298" i="1"/>
  <c r="ET506" i="1" s="1"/>
  <c r="EE298" i="1"/>
  <c r="EE506" i="1" s="1"/>
  <c r="DY298" i="1"/>
  <c r="DY506" i="1" s="1"/>
  <c r="EH298" i="1"/>
  <c r="EH506" i="1" s="1"/>
  <c r="CP298" i="1"/>
  <c r="CP506" i="1" s="1"/>
  <c r="FB298" i="1"/>
  <c r="FB506" i="1" s="1"/>
  <c r="EM298" i="1"/>
  <c r="EM506" i="1" s="1"/>
  <c r="EG298" i="1"/>
  <c r="EG506" i="1" s="1"/>
  <c r="EP298" i="1"/>
  <c r="EP506" i="1" s="1"/>
  <c r="CX298" i="1"/>
  <c r="CX506" i="1" s="1"/>
  <c r="EU298" i="1"/>
  <c r="EU506" i="1" s="1"/>
  <c r="EO298" i="1"/>
  <c r="EO506" i="1" s="1"/>
  <c r="EX298" i="1"/>
  <c r="EX506" i="1" s="1"/>
  <c r="EY376" i="1"/>
  <c r="EY584" i="1" s="1"/>
  <c r="EP376" i="1"/>
  <c r="EP584" i="1" s="1"/>
  <c r="EF376" i="1"/>
  <c r="EF584" i="1" s="1"/>
  <c r="DW376" i="1"/>
  <c r="DW584" i="1" s="1"/>
  <c r="DN376" i="1"/>
  <c r="DN584" i="1" s="1"/>
  <c r="DE376" i="1"/>
  <c r="DE584" i="1" s="1"/>
  <c r="CV376" i="1"/>
  <c r="CV584" i="1" s="1"/>
  <c r="CM376" i="1"/>
  <c r="CM584" i="1" s="1"/>
  <c r="FD376" i="1"/>
  <c r="FD584" i="1" s="1"/>
  <c r="EU376" i="1"/>
  <c r="EU584" i="1" s="1"/>
  <c r="EL376" i="1"/>
  <c r="EL584" i="1" s="1"/>
  <c r="EC376" i="1"/>
  <c r="EC584" i="1" s="1"/>
  <c r="DT376" i="1"/>
  <c r="DT584" i="1" s="1"/>
  <c r="DK376" i="1"/>
  <c r="DK584" i="1" s="1"/>
  <c r="DB376" i="1"/>
  <c r="DB584" i="1" s="1"/>
  <c r="CR376" i="1"/>
  <c r="CR584" i="1" s="1"/>
  <c r="DJ376" i="1"/>
  <c r="DJ584" i="1" s="1"/>
  <c r="CQ376" i="1"/>
  <c r="CQ584" i="1" s="1"/>
  <c r="FC376" i="1"/>
  <c r="FC584" i="1" s="1"/>
  <c r="ET376" i="1"/>
  <c r="ET584" i="1" s="1"/>
  <c r="EK376" i="1"/>
  <c r="EK584" i="1" s="1"/>
  <c r="EB376" i="1"/>
  <c r="EB584" i="1" s="1"/>
  <c r="DS376" i="1"/>
  <c r="DS584" i="1" s="1"/>
  <c r="CZ376" i="1"/>
  <c r="CZ584" i="1" s="1"/>
  <c r="EJ376" i="1"/>
  <c r="EJ584" i="1" s="1"/>
  <c r="FF376" i="1"/>
  <c r="FF584" i="1" s="1"/>
  <c r="DA376" i="1"/>
  <c r="DA584" i="1" s="1"/>
  <c r="EH376" i="1"/>
  <c r="EH584" i="1" s="1"/>
  <c r="FA376" i="1"/>
  <c r="FA584" i="1" s="1"/>
  <c r="ES376" i="1"/>
  <c r="ES584" i="1" s="1"/>
  <c r="CT376" i="1"/>
  <c r="CT584" i="1" s="1"/>
  <c r="CU376" i="1"/>
  <c r="CU584" i="1" s="1"/>
  <c r="FE376" i="1"/>
  <c r="FE584" i="1" s="1"/>
  <c r="CS376" i="1"/>
  <c r="CS584" i="1" s="1"/>
  <c r="EQ376" i="1"/>
  <c r="EQ584" i="1" s="1"/>
  <c r="CO376" i="1"/>
  <c r="CO584" i="1" s="1"/>
  <c r="FB376" i="1"/>
  <c r="FB584" i="1" s="1"/>
  <c r="DC376" i="1"/>
  <c r="DC584" i="1" s="1"/>
  <c r="DD376" i="1"/>
  <c r="DD584" i="1" s="1"/>
  <c r="EW376" i="1"/>
  <c r="EW584" i="1" s="1"/>
  <c r="EZ376" i="1"/>
  <c r="EZ584" i="1" s="1"/>
  <c r="CX376" i="1"/>
  <c r="CX584" i="1" s="1"/>
  <c r="EX376" i="1"/>
  <c r="EX584" i="1" s="1"/>
  <c r="CP376" i="1"/>
  <c r="CP584" i="1" s="1"/>
  <c r="DL376" i="1"/>
  <c r="DL584" i="1" s="1"/>
  <c r="DM376" i="1"/>
  <c r="DM584" i="1" s="1"/>
  <c r="EO376" i="1"/>
  <c r="EO584" i="1" s="1"/>
  <c r="CN376" i="1"/>
  <c r="CN584" i="1" s="1"/>
  <c r="DG376" i="1"/>
  <c r="DG584" i="1" s="1"/>
  <c r="CY376" i="1"/>
  <c r="CY584" i="1" s="1"/>
  <c r="DU376" i="1"/>
  <c r="DU584" i="1" s="1"/>
  <c r="DV376" i="1"/>
  <c r="DV584" i="1" s="1"/>
  <c r="EG376" i="1"/>
  <c r="EG584" i="1" s="1"/>
  <c r="CW376" i="1"/>
  <c r="CW584" i="1" s="1"/>
  <c r="DP376" i="1"/>
  <c r="DP584" i="1" s="1"/>
  <c r="DH376" i="1"/>
  <c r="DH584" i="1" s="1"/>
  <c r="ED376" i="1"/>
  <c r="ED584" i="1" s="1"/>
  <c r="EE376" i="1"/>
  <c r="EE584" i="1" s="1"/>
  <c r="DY376" i="1"/>
  <c r="DY584" i="1" s="1"/>
  <c r="DF376" i="1"/>
  <c r="DF584" i="1" s="1"/>
  <c r="DZ376" i="1"/>
  <c r="DZ584" i="1" s="1"/>
  <c r="DR376" i="1"/>
  <c r="DR584" i="1" s="1"/>
  <c r="EM376" i="1"/>
  <c r="EM584" i="1" s="1"/>
  <c r="EN376" i="1"/>
  <c r="EN584" i="1" s="1"/>
  <c r="DQ376" i="1"/>
  <c r="DQ584" i="1" s="1"/>
  <c r="DO376" i="1"/>
  <c r="DO584" i="1" s="1"/>
  <c r="EI376" i="1"/>
  <c r="EI584" i="1" s="1"/>
  <c r="EA376" i="1"/>
  <c r="EA584" i="1" s="1"/>
  <c r="EV376" i="1"/>
  <c r="EV584" i="1" s="1"/>
  <c r="DI376" i="1"/>
  <c r="DI584" i="1" s="1"/>
  <c r="DX376" i="1"/>
  <c r="DX584" i="1" s="1"/>
  <c r="ER376" i="1"/>
  <c r="ER584" i="1" s="1"/>
  <c r="BB365" i="1"/>
  <c r="BB573" i="1" s="1"/>
  <c r="AL365" i="1"/>
  <c r="AL573" i="1" s="1"/>
  <c r="N365" i="1"/>
  <c r="N573" i="1" s="1"/>
  <c r="CH365" i="1"/>
  <c r="CH573" i="1" s="1"/>
  <c r="BX365" i="1"/>
  <c r="BX573" i="1" s="1"/>
  <c r="AD365" i="1"/>
  <c r="AD573" i="1" s="1"/>
  <c r="AV365" i="1"/>
  <c r="AV573" i="1" s="1"/>
  <c r="BI365" i="1"/>
  <c r="BI573" i="1" s="1"/>
  <c r="AF365" i="1"/>
  <c r="AF573" i="1" s="1"/>
  <c r="AU365" i="1"/>
  <c r="AU573" i="1" s="1"/>
  <c r="BJ365" i="1"/>
  <c r="BJ573" i="1" s="1"/>
  <c r="BW365" i="1"/>
  <c r="BW573" i="1" s="1"/>
  <c r="CL365" i="1"/>
  <c r="CL573" i="1" s="1"/>
  <c r="BP365" i="1"/>
  <c r="BP573" i="1" s="1"/>
  <c r="CK365" i="1"/>
  <c r="CK573" i="1" s="1"/>
  <c r="R365" i="1"/>
  <c r="R573" i="1" s="1"/>
  <c r="AN365" i="1"/>
  <c r="AN573" i="1" s="1"/>
  <c r="BA365" i="1"/>
  <c r="BA573" i="1" s="1"/>
  <c r="AA365" i="1"/>
  <c r="AA573" i="1" s="1"/>
  <c r="AT365" i="1"/>
  <c r="AT573" i="1" s="1"/>
  <c r="BG365" i="1"/>
  <c r="BG573" i="1" s="1"/>
  <c r="BV365" i="1"/>
  <c r="BV573" i="1" s="1"/>
  <c r="BH365" i="1"/>
  <c r="BH573" i="1" s="1"/>
  <c r="CC365" i="1"/>
  <c r="CC573" i="1" s="1"/>
  <c r="AC365" i="1"/>
  <c r="AC573" i="1" s="1"/>
  <c r="AS365" i="1"/>
  <c r="AS573" i="1" s="1"/>
  <c r="CI365" i="1"/>
  <c r="CI573" i="1" s="1"/>
  <c r="Z365" i="1"/>
  <c r="Z573" i="1" s="1"/>
  <c r="AQ365" i="1"/>
  <c r="AQ573" i="1" s="1"/>
  <c r="BF365" i="1"/>
  <c r="BF573" i="1" s="1"/>
  <c r="AZ365" i="1"/>
  <c r="AZ573" i="1" s="1"/>
  <c r="BU365" i="1"/>
  <c r="BU573" i="1" s="1"/>
  <c r="CJ365" i="1"/>
  <c r="CJ573" i="1" s="1"/>
  <c r="Q365" i="1"/>
  <c r="Q573" i="1" s="1"/>
  <c r="AJ365" i="1"/>
  <c r="AJ573" i="1" s="1"/>
  <c r="BS365" i="1"/>
  <c r="BS573" i="1" s="1"/>
  <c r="CE365" i="1"/>
  <c r="CE573" i="1" s="1"/>
  <c r="U365" i="1"/>
  <c r="U573" i="1" s="1"/>
  <c r="AP365" i="1"/>
  <c r="AP573" i="1" s="1"/>
  <c r="AR365" i="1"/>
  <c r="AR573" i="1" s="1"/>
  <c r="BM365" i="1"/>
  <c r="BM573" i="1" s="1"/>
  <c r="CB365" i="1"/>
  <c r="CB573" i="1" s="1"/>
  <c r="X365" i="1"/>
  <c r="X573" i="1" s="1"/>
  <c r="BC365" i="1"/>
  <c r="BC573" i="1" s="1"/>
  <c r="BO365" i="1"/>
  <c r="BO573" i="1" s="1"/>
  <c r="T365" i="1"/>
  <c r="T573" i="1" s="1"/>
  <c r="AI365" i="1"/>
  <c r="AI573" i="1" s="1"/>
  <c r="BE365" i="1"/>
  <c r="BE573" i="1" s="1"/>
  <c r="BT365" i="1"/>
  <c r="BT573" i="1" s="1"/>
  <c r="CG365" i="1"/>
  <c r="CG573" i="1" s="1"/>
  <c r="M365" i="1"/>
  <c r="M573" i="1" s="1"/>
  <c r="AM365" i="1"/>
  <c r="AM573" i="1" s="1"/>
  <c r="AY365" i="1"/>
  <c r="AY573" i="1" s="1"/>
  <c r="CD365" i="1"/>
  <c r="CD573" i="1" s="1"/>
  <c r="BR365" i="1"/>
  <c r="BR573" i="1" s="1"/>
  <c r="W365" i="1"/>
  <c r="W573" i="1" s="1"/>
  <c r="AW365" i="1"/>
  <c r="AW573" i="1" s="1"/>
  <c r="BL365" i="1"/>
  <c r="BL573" i="1" s="1"/>
  <c r="BY365" i="1"/>
  <c r="BY573" i="1" s="1"/>
  <c r="O365" i="1"/>
  <c r="O573" i="1" s="1"/>
  <c r="AG365" i="1"/>
  <c r="AG573" i="1" s="1"/>
  <c r="BN365" i="1"/>
  <c r="BN573" i="1" s="1"/>
  <c r="CA365" i="1"/>
  <c r="CA573" i="1" s="1"/>
  <c r="CF365" i="1"/>
  <c r="CF573" i="1" s="1"/>
  <c r="L365" i="1"/>
  <c r="L573" i="1" s="1"/>
  <c r="AO365" i="1"/>
  <c r="AO573" i="1" s="1"/>
  <c r="BD365" i="1"/>
  <c r="BD573" i="1" s="1"/>
  <c r="BQ365" i="1"/>
  <c r="BQ573" i="1" s="1"/>
  <c r="K365" i="1"/>
  <c r="K573" i="1" s="1"/>
  <c r="AX365" i="1"/>
  <c r="AX573" i="1" s="1"/>
  <c r="BK365" i="1"/>
  <c r="BK573" i="1" s="1"/>
  <c r="BZ365" i="1"/>
  <c r="BZ573" i="1" s="1"/>
  <c r="FE353" i="1"/>
  <c r="FE561" i="1" s="1"/>
  <c r="EW353" i="1"/>
  <c r="EW561" i="1" s="1"/>
  <c r="EO353" i="1"/>
  <c r="EO561" i="1" s="1"/>
  <c r="EG353" i="1"/>
  <c r="EG561" i="1" s="1"/>
  <c r="DY353" i="1"/>
  <c r="DY561" i="1" s="1"/>
  <c r="DQ353" i="1"/>
  <c r="DQ561" i="1" s="1"/>
  <c r="DI353" i="1"/>
  <c r="DI561" i="1" s="1"/>
  <c r="DA353" i="1"/>
  <c r="DA561" i="1" s="1"/>
  <c r="CS353" i="1"/>
  <c r="CS561" i="1" s="1"/>
  <c r="FD353" i="1"/>
  <c r="FD561" i="1" s="1"/>
  <c r="EV353" i="1"/>
  <c r="EV561" i="1" s="1"/>
  <c r="EN353" i="1"/>
  <c r="EN561" i="1" s="1"/>
  <c r="EF353" i="1"/>
  <c r="EF561" i="1" s="1"/>
  <c r="DX353" i="1"/>
  <c r="DX561" i="1" s="1"/>
  <c r="DP353" i="1"/>
  <c r="DP561" i="1" s="1"/>
  <c r="DH353" i="1"/>
  <c r="DH561" i="1" s="1"/>
  <c r="CZ353" i="1"/>
  <c r="CZ561" i="1" s="1"/>
  <c r="CR353" i="1"/>
  <c r="CR561" i="1" s="1"/>
  <c r="CW353" i="1"/>
  <c r="CW561" i="1" s="1"/>
  <c r="FA353" i="1"/>
  <c r="FA561" i="1" s="1"/>
  <c r="CO353" i="1"/>
  <c r="CO561" i="1" s="1"/>
  <c r="ES353" i="1"/>
  <c r="ES561" i="1" s="1"/>
  <c r="EK353" i="1"/>
  <c r="EK561" i="1" s="1"/>
  <c r="EC353" i="1"/>
  <c r="EC561" i="1" s="1"/>
  <c r="DU353" i="1"/>
  <c r="DU561" i="1" s="1"/>
  <c r="DE353" i="1"/>
  <c r="DE561" i="1" s="1"/>
  <c r="DM353" i="1"/>
  <c r="DM561" i="1" s="1"/>
  <c r="DW353" i="1"/>
  <c r="DW561" i="1" s="1"/>
  <c r="EH353" i="1"/>
  <c r="EH561" i="1" s="1"/>
  <c r="EQ353" i="1"/>
  <c r="EQ561" i="1" s="1"/>
  <c r="EJ353" i="1"/>
  <c r="EJ561" i="1" s="1"/>
  <c r="CP353" i="1"/>
  <c r="CP561" i="1" s="1"/>
  <c r="EE353" i="1"/>
  <c r="EE561" i="1" s="1"/>
  <c r="EP353" i="1"/>
  <c r="EP561" i="1" s="1"/>
  <c r="CM353" i="1"/>
  <c r="CM561" i="1" s="1"/>
  <c r="EY353" i="1"/>
  <c r="EY561" i="1" s="1"/>
  <c r="ER353" i="1"/>
  <c r="ER561" i="1" s="1"/>
  <c r="CX353" i="1"/>
  <c r="CX561" i="1" s="1"/>
  <c r="FB353" i="1"/>
  <c r="FB561" i="1" s="1"/>
  <c r="EM353" i="1"/>
  <c r="EM561" i="1" s="1"/>
  <c r="EX353" i="1"/>
  <c r="EX561" i="1" s="1"/>
  <c r="CU353" i="1"/>
  <c r="CU561" i="1" s="1"/>
  <c r="CN353" i="1"/>
  <c r="CN561" i="1" s="1"/>
  <c r="EZ353" i="1"/>
  <c r="EZ561" i="1" s="1"/>
  <c r="DF353" i="1"/>
  <c r="DF561" i="1" s="1"/>
  <c r="EU353" i="1"/>
  <c r="EU561" i="1" s="1"/>
  <c r="CT353" i="1"/>
  <c r="CT561" i="1" s="1"/>
  <c r="FF353" i="1"/>
  <c r="FF561" i="1" s="1"/>
  <c r="DC353" i="1"/>
  <c r="DC561" i="1" s="1"/>
  <c r="CV353" i="1"/>
  <c r="CV561" i="1" s="1"/>
  <c r="DN353" i="1"/>
  <c r="DN561" i="1" s="1"/>
  <c r="CQ353" i="1"/>
  <c r="CQ561" i="1" s="1"/>
  <c r="FC353" i="1"/>
  <c r="FC561" i="1" s="1"/>
  <c r="DB353" i="1"/>
  <c r="DB561" i="1" s="1"/>
  <c r="DK353" i="1"/>
  <c r="DK561" i="1" s="1"/>
  <c r="DD353" i="1"/>
  <c r="DD561" i="1" s="1"/>
  <c r="DV353" i="1"/>
  <c r="DV561" i="1" s="1"/>
  <c r="CY353" i="1"/>
  <c r="CY561" i="1" s="1"/>
  <c r="DJ353" i="1"/>
  <c r="DJ561" i="1" s="1"/>
  <c r="DS353" i="1"/>
  <c r="DS561" i="1" s="1"/>
  <c r="DL353" i="1"/>
  <c r="DL561" i="1" s="1"/>
  <c r="ED353" i="1"/>
  <c r="ED561" i="1" s="1"/>
  <c r="DG353" i="1"/>
  <c r="DG561" i="1" s="1"/>
  <c r="DR353" i="1"/>
  <c r="DR561" i="1" s="1"/>
  <c r="EA353" i="1"/>
  <c r="EA561" i="1" s="1"/>
  <c r="DT353" i="1"/>
  <c r="DT561" i="1" s="1"/>
  <c r="EL353" i="1"/>
  <c r="EL561" i="1" s="1"/>
  <c r="DO353" i="1"/>
  <c r="DO561" i="1" s="1"/>
  <c r="DZ353" i="1"/>
  <c r="DZ561" i="1" s="1"/>
  <c r="EI353" i="1"/>
  <c r="EI561" i="1" s="1"/>
  <c r="EB353" i="1"/>
  <c r="EB561" i="1" s="1"/>
  <c r="ET353" i="1"/>
  <c r="ET561" i="1" s="1"/>
  <c r="CD327" i="1"/>
  <c r="CD535" i="1" s="1"/>
  <c r="AX327" i="1"/>
  <c r="AX535" i="1" s="1"/>
  <c r="BU327" i="1"/>
  <c r="BU535" i="1" s="1"/>
  <c r="AO327" i="1"/>
  <c r="AO535" i="1" s="1"/>
  <c r="BM327" i="1"/>
  <c r="BM535" i="1" s="1"/>
  <c r="AD327" i="1"/>
  <c r="AD535" i="1" s="1"/>
  <c r="BN327" i="1"/>
  <c r="BN535" i="1" s="1"/>
  <c r="AF327" i="1"/>
  <c r="AF535" i="1" s="1"/>
  <c r="R327" i="1"/>
  <c r="R535" i="1" s="1"/>
  <c r="CI327" i="1"/>
  <c r="CI535" i="1" s="1"/>
  <c r="O327" i="1"/>
  <c r="O535" i="1" s="1"/>
  <c r="AL327" i="1"/>
  <c r="AL535" i="1" s="1"/>
  <c r="BA327" i="1"/>
  <c r="BA535" i="1" s="1"/>
  <c r="BP327" i="1"/>
  <c r="BP535" i="1" s="1"/>
  <c r="CE327" i="1"/>
  <c r="CE535" i="1" s="1"/>
  <c r="K327" i="1"/>
  <c r="K535" i="1" s="1"/>
  <c r="AN327" i="1"/>
  <c r="AN535" i="1" s="1"/>
  <c r="BE327" i="1"/>
  <c r="BE535" i="1" s="1"/>
  <c r="CA327" i="1"/>
  <c r="CA535" i="1" s="1"/>
  <c r="Z327" i="1"/>
  <c r="Z535" i="1" s="1"/>
  <c r="AS327" i="1"/>
  <c r="AS535" i="1" s="1"/>
  <c r="BH327" i="1"/>
  <c r="BH535" i="1" s="1"/>
  <c r="BW327" i="1"/>
  <c r="BW535" i="1" s="1"/>
  <c r="AC327" i="1"/>
  <c r="AC535" i="1" s="1"/>
  <c r="AP327" i="1"/>
  <c r="AP535" i="1" s="1"/>
  <c r="CK327" i="1"/>
  <c r="CK535" i="1" s="1"/>
  <c r="BS327" i="1"/>
  <c r="BS535" i="1" s="1"/>
  <c r="CH327" i="1"/>
  <c r="CH535" i="1" s="1"/>
  <c r="N327" i="1"/>
  <c r="N535" i="1" s="1"/>
  <c r="AJ327" i="1"/>
  <c r="AJ535" i="1" s="1"/>
  <c r="AZ327" i="1"/>
  <c r="AZ535" i="1" s="1"/>
  <c r="BO327" i="1"/>
  <c r="BO535" i="1" s="1"/>
  <c r="CJ327" i="1"/>
  <c r="CJ535" i="1" s="1"/>
  <c r="Q327" i="1"/>
  <c r="Q535" i="1" s="1"/>
  <c r="BV327" i="1"/>
  <c r="BV535" i="1" s="1"/>
  <c r="BK327" i="1"/>
  <c r="BK535" i="1" s="1"/>
  <c r="BZ327" i="1"/>
  <c r="BZ535" i="1" s="1"/>
  <c r="X327" i="1"/>
  <c r="X535" i="1" s="1"/>
  <c r="AR327" i="1"/>
  <c r="AR535" i="1" s="1"/>
  <c r="BG327" i="1"/>
  <c r="BG535" i="1" s="1"/>
  <c r="CB327" i="1"/>
  <c r="CB535" i="1" s="1"/>
  <c r="T327" i="1"/>
  <c r="T535" i="1" s="1"/>
  <c r="BC327" i="1"/>
  <c r="BC535" i="1" s="1"/>
  <c r="BR327" i="1"/>
  <c r="BR535" i="1" s="1"/>
  <c r="CG327" i="1"/>
  <c r="CG535" i="1" s="1"/>
  <c r="M327" i="1"/>
  <c r="M535" i="1" s="1"/>
  <c r="AI327" i="1"/>
  <c r="AI535" i="1" s="1"/>
  <c r="AY327" i="1"/>
  <c r="AY535" i="1" s="1"/>
  <c r="BT327" i="1"/>
  <c r="BT535" i="1" s="1"/>
  <c r="BF327" i="1"/>
  <c r="BF535" i="1" s="1"/>
  <c r="AU327" i="1"/>
  <c r="AU535" i="1" s="1"/>
  <c r="BJ327" i="1"/>
  <c r="BJ535" i="1" s="1"/>
  <c r="BY327" i="1"/>
  <c r="BY535" i="1" s="1"/>
  <c r="W327" i="1"/>
  <c r="W535" i="1" s="1"/>
  <c r="AQ327" i="1"/>
  <c r="AQ535" i="1" s="1"/>
  <c r="BL327" i="1"/>
  <c r="BL535" i="1" s="1"/>
  <c r="CL327" i="1"/>
  <c r="CL535" i="1" s="1"/>
  <c r="AW327" i="1"/>
  <c r="AW535" i="1" s="1"/>
  <c r="AM327" i="1"/>
  <c r="AM535" i="1" s="1"/>
  <c r="BB327" i="1"/>
  <c r="BB535" i="1" s="1"/>
  <c r="BQ327" i="1"/>
  <c r="BQ535" i="1" s="1"/>
  <c r="CF327" i="1"/>
  <c r="CF535" i="1" s="1"/>
  <c r="L327" i="1"/>
  <c r="L535" i="1" s="1"/>
  <c r="AG327" i="1"/>
  <c r="AG535" i="1" s="1"/>
  <c r="BD327" i="1"/>
  <c r="BD535" i="1" s="1"/>
  <c r="CC327" i="1"/>
  <c r="CC535" i="1" s="1"/>
  <c r="AA327" i="1"/>
  <c r="AA535" i="1" s="1"/>
  <c r="AT327" i="1"/>
  <c r="AT535" i="1" s="1"/>
  <c r="BI327" i="1"/>
  <c r="BI535" i="1" s="1"/>
  <c r="BX327" i="1"/>
  <c r="BX535" i="1" s="1"/>
  <c r="U327" i="1"/>
  <c r="U535" i="1" s="1"/>
  <c r="AV327" i="1"/>
  <c r="AV535" i="1" s="1"/>
  <c r="CG325" i="1"/>
  <c r="CG533" i="1" s="1"/>
  <c r="BY325" i="1"/>
  <c r="BY533" i="1" s="1"/>
  <c r="BQ325" i="1"/>
  <c r="BQ533" i="1" s="1"/>
  <c r="BI325" i="1"/>
  <c r="BI533" i="1" s="1"/>
  <c r="BA325" i="1"/>
  <c r="BA533" i="1" s="1"/>
  <c r="AS325" i="1"/>
  <c r="AS533" i="1" s="1"/>
  <c r="AJ325" i="1"/>
  <c r="AJ533" i="1" s="1"/>
  <c r="X325" i="1"/>
  <c r="X533" i="1" s="1"/>
  <c r="M325" i="1"/>
  <c r="M533" i="1" s="1"/>
  <c r="BW325" i="1"/>
  <c r="BW533" i="1" s="1"/>
  <c r="AQ325" i="1"/>
  <c r="AQ533" i="1" s="1"/>
  <c r="BP325" i="1"/>
  <c r="BP533" i="1" s="1"/>
  <c r="AI325" i="1"/>
  <c r="AI533" i="1" s="1"/>
  <c r="BO325" i="1"/>
  <c r="BO533" i="1" s="1"/>
  <c r="AG325" i="1"/>
  <c r="AG533" i="1" s="1"/>
  <c r="BH325" i="1"/>
  <c r="BH533" i="1" s="1"/>
  <c r="W325" i="1"/>
  <c r="W533" i="1" s="1"/>
  <c r="BG325" i="1"/>
  <c r="BG533" i="1" s="1"/>
  <c r="U325" i="1"/>
  <c r="U533" i="1" s="1"/>
  <c r="CF325" i="1"/>
  <c r="CF533" i="1" s="1"/>
  <c r="AZ325" i="1"/>
  <c r="AZ533" i="1" s="1"/>
  <c r="L325" i="1"/>
  <c r="L533" i="1" s="1"/>
  <c r="BX325" i="1"/>
  <c r="BX533" i="1" s="1"/>
  <c r="AR325" i="1"/>
  <c r="AR533" i="1" s="1"/>
  <c r="CE325" i="1"/>
  <c r="CE533" i="1" s="1"/>
  <c r="AY325" i="1"/>
  <c r="AY533" i="1" s="1"/>
  <c r="K325" i="1"/>
  <c r="K533" i="1" s="1"/>
  <c r="AP325" i="1"/>
  <c r="AP533" i="1" s="1"/>
  <c r="BJ325" i="1"/>
  <c r="BJ533" i="1" s="1"/>
  <c r="AA325" i="1"/>
  <c r="AA533" i="1" s="1"/>
  <c r="Q325" i="1"/>
  <c r="Q533" i="1" s="1"/>
  <c r="CJ325" i="1"/>
  <c r="CJ533" i="1" s="1"/>
  <c r="BU325" i="1"/>
  <c r="BU533" i="1" s="1"/>
  <c r="AX325" i="1"/>
  <c r="AX533" i="1" s="1"/>
  <c r="BR325" i="1"/>
  <c r="BR533" i="1" s="1"/>
  <c r="AM325" i="1"/>
  <c r="AM533" i="1" s="1"/>
  <c r="AC325" i="1"/>
  <c r="AC533" i="1" s="1"/>
  <c r="CC325" i="1"/>
  <c r="CC533" i="1" s="1"/>
  <c r="BF325" i="1"/>
  <c r="BF533" i="1" s="1"/>
  <c r="BZ325" i="1"/>
  <c r="BZ533" i="1" s="1"/>
  <c r="AU325" i="1"/>
  <c r="AU533" i="1" s="1"/>
  <c r="AN325" i="1"/>
  <c r="AN533" i="1" s="1"/>
  <c r="R325" i="1"/>
  <c r="R533" i="1" s="1"/>
  <c r="CK325" i="1"/>
  <c r="CK533" i="1" s="1"/>
  <c r="BN325" i="1"/>
  <c r="BN533" i="1" s="1"/>
  <c r="N325" i="1"/>
  <c r="N533" i="1" s="1"/>
  <c r="CH325" i="1"/>
  <c r="CH533" i="1" s="1"/>
  <c r="BC325" i="1"/>
  <c r="BC533" i="1" s="1"/>
  <c r="AV325" i="1"/>
  <c r="AV533" i="1" s="1"/>
  <c r="AD325" i="1"/>
  <c r="AD533" i="1" s="1"/>
  <c r="BV325" i="1"/>
  <c r="BV533" i="1" s="1"/>
  <c r="Z325" i="1"/>
  <c r="Z533" i="1" s="1"/>
  <c r="BK325" i="1"/>
  <c r="BK533" i="1" s="1"/>
  <c r="BD325" i="1"/>
  <c r="BD533" i="1" s="1"/>
  <c r="AO325" i="1"/>
  <c r="AO533" i="1" s="1"/>
  <c r="CD325" i="1"/>
  <c r="CD533" i="1" s="1"/>
  <c r="AL325" i="1"/>
  <c r="AL533" i="1" s="1"/>
  <c r="BS325" i="1"/>
  <c r="BS533" i="1" s="1"/>
  <c r="BL325" i="1"/>
  <c r="BL533" i="1" s="1"/>
  <c r="AW325" i="1"/>
  <c r="AW533" i="1" s="1"/>
  <c r="T325" i="1"/>
  <c r="T533" i="1" s="1"/>
  <c r="CL325" i="1"/>
  <c r="CL533" i="1" s="1"/>
  <c r="AT325" i="1"/>
  <c r="AT533" i="1" s="1"/>
  <c r="CA325" i="1"/>
  <c r="CA533" i="1" s="1"/>
  <c r="BT325" i="1"/>
  <c r="BT533" i="1" s="1"/>
  <c r="BE325" i="1"/>
  <c r="BE533" i="1" s="1"/>
  <c r="AF325" i="1"/>
  <c r="AF533" i="1" s="1"/>
  <c r="BB325" i="1"/>
  <c r="BB533" i="1" s="1"/>
  <c r="O325" i="1"/>
  <c r="O533" i="1" s="1"/>
  <c r="CI325" i="1"/>
  <c r="CI533" i="1" s="1"/>
  <c r="CB325" i="1"/>
  <c r="CB533" i="1" s="1"/>
  <c r="BM325" i="1"/>
  <c r="BM533" i="1" s="1"/>
  <c r="FD315" i="1"/>
  <c r="FD523" i="1" s="1"/>
  <c r="EV315" i="1"/>
  <c r="EV523" i="1" s="1"/>
  <c r="EN315" i="1"/>
  <c r="EN523" i="1" s="1"/>
  <c r="EF315" i="1"/>
  <c r="EF523" i="1" s="1"/>
  <c r="DX315" i="1"/>
  <c r="DX523" i="1" s="1"/>
  <c r="DP315" i="1"/>
  <c r="DP523" i="1" s="1"/>
  <c r="DH315" i="1"/>
  <c r="DH523" i="1" s="1"/>
  <c r="CZ315" i="1"/>
  <c r="CZ523" i="1" s="1"/>
  <c r="CR315" i="1"/>
  <c r="CR523" i="1" s="1"/>
  <c r="FC315" i="1"/>
  <c r="FC523" i="1" s="1"/>
  <c r="EU315" i="1"/>
  <c r="EU523" i="1" s="1"/>
  <c r="EM315" i="1"/>
  <c r="EM523" i="1" s="1"/>
  <c r="EE315" i="1"/>
  <c r="EE523" i="1" s="1"/>
  <c r="DW315" i="1"/>
  <c r="DW523" i="1" s="1"/>
  <c r="DO315" i="1"/>
  <c r="DO523" i="1" s="1"/>
  <c r="DG315" i="1"/>
  <c r="DG523" i="1" s="1"/>
  <c r="CY315" i="1"/>
  <c r="CY523" i="1" s="1"/>
  <c r="CQ315" i="1"/>
  <c r="CQ523" i="1" s="1"/>
  <c r="EZ315" i="1"/>
  <c r="EZ523" i="1" s="1"/>
  <c r="ER315" i="1"/>
  <c r="ER523" i="1" s="1"/>
  <c r="EJ315" i="1"/>
  <c r="EJ523" i="1" s="1"/>
  <c r="EB315" i="1"/>
  <c r="EB523" i="1" s="1"/>
  <c r="DT315" i="1"/>
  <c r="DT523" i="1" s="1"/>
  <c r="DL315" i="1"/>
  <c r="DL523" i="1" s="1"/>
  <c r="DD315" i="1"/>
  <c r="DD523" i="1" s="1"/>
  <c r="CV315" i="1"/>
  <c r="CV523" i="1" s="1"/>
  <c r="CN315" i="1"/>
  <c r="CN523" i="1" s="1"/>
  <c r="FA315" i="1"/>
  <c r="FA523" i="1" s="1"/>
  <c r="DU315" i="1"/>
  <c r="DU523" i="1" s="1"/>
  <c r="CO315" i="1"/>
  <c r="CO523" i="1" s="1"/>
  <c r="ET315" i="1"/>
  <c r="ET523" i="1" s="1"/>
  <c r="DN315" i="1"/>
  <c r="DN523" i="1" s="1"/>
  <c r="ES315" i="1"/>
  <c r="ES523" i="1" s="1"/>
  <c r="DM315" i="1"/>
  <c r="DM523" i="1" s="1"/>
  <c r="EL315" i="1"/>
  <c r="EL523" i="1" s="1"/>
  <c r="DF315" i="1"/>
  <c r="DF523" i="1" s="1"/>
  <c r="EK315" i="1"/>
  <c r="EK523" i="1" s="1"/>
  <c r="DE315" i="1"/>
  <c r="DE523" i="1" s="1"/>
  <c r="ED315" i="1"/>
  <c r="ED523" i="1" s="1"/>
  <c r="CX315" i="1"/>
  <c r="CX523" i="1" s="1"/>
  <c r="FB315" i="1"/>
  <c r="FB523" i="1" s="1"/>
  <c r="DV315" i="1"/>
  <c r="DV523" i="1" s="1"/>
  <c r="CP315" i="1"/>
  <c r="CP523" i="1" s="1"/>
  <c r="EC315" i="1"/>
  <c r="EC523" i="1" s="1"/>
  <c r="CW315" i="1"/>
  <c r="CW523" i="1" s="1"/>
  <c r="CS315" i="1"/>
  <c r="CS523" i="1" s="1"/>
  <c r="FE315" i="1"/>
  <c r="FE523" i="1" s="1"/>
  <c r="DB315" i="1"/>
  <c r="DB523" i="1" s="1"/>
  <c r="EA315" i="1"/>
  <c r="EA523" i="1" s="1"/>
  <c r="DA315" i="1"/>
  <c r="DA523" i="1" s="1"/>
  <c r="DJ315" i="1"/>
  <c r="DJ523" i="1" s="1"/>
  <c r="EI315" i="1"/>
  <c r="EI523" i="1" s="1"/>
  <c r="EY315" i="1"/>
  <c r="EY523" i="1" s="1"/>
  <c r="DI315" i="1"/>
  <c r="DI523" i="1" s="1"/>
  <c r="DR315" i="1"/>
  <c r="DR523" i="1" s="1"/>
  <c r="EQ315" i="1"/>
  <c r="EQ523" i="1" s="1"/>
  <c r="DQ315" i="1"/>
  <c r="DQ523" i="1" s="1"/>
  <c r="DZ315" i="1"/>
  <c r="DZ523" i="1" s="1"/>
  <c r="CM315" i="1"/>
  <c r="CM523" i="1" s="1"/>
  <c r="DY315" i="1"/>
  <c r="DY523" i="1" s="1"/>
  <c r="EH315" i="1"/>
  <c r="EH523" i="1" s="1"/>
  <c r="CU315" i="1"/>
  <c r="CU523" i="1" s="1"/>
  <c r="EG315" i="1"/>
  <c r="EG523" i="1" s="1"/>
  <c r="EP315" i="1"/>
  <c r="EP523" i="1" s="1"/>
  <c r="DC315" i="1"/>
  <c r="DC523" i="1" s="1"/>
  <c r="EO315" i="1"/>
  <c r="EO523" i="1" s="1"/>
  <c r="EX315" i="1"/>
  <c r="EX523" i="1" s="1"/>
  <c r="DK315" i="1"/>
  <c r="DK523" i="1" s="1"/>
  <c r="EW315" i="1"/>
  <c r="EW523" i="1" s="1"/>
  <c r="CT315" i="1"/>
  <c r="CT523" i="1" s="1"/>
  <c r="FF315" i="1"/>
  <c r="FF523" i="1" s="1"/>
  <c r="DS315" i="1"/>
  <c r="DS523" i="1" s="1"/>
  <c r="CF310" i="1"/>
  <c r="CF518" i="1" s="1"/>
  <c r="BG310" i="1"/>
  <c r="BG518" i="1" s="1"/>
  <c r="AF310" i="1"/>
  <c r="AF518" i="1" s="1"/>
  <c r="L310" i="1"/>
  <c r="L518" i="1" s="1"/>
  <c r="AN310" i="1"/>
  <c r="AN518" i="1" s="1"/>
  <c r="BC310" i="1"/>
  <c r="BC518" i="1" s="1"/>
  <c r="BR310" i="1"/>
  <c r="BR518" i="1" s="1"/>
  <c r="W310" i="1"/>
  <c r="W518" i="1" s="1"/>
  <c r="AZ310" i="1"/>
  <c r="AZ518" i="1" s="1"/>
  <c r="BX310" i="1"/>
  <c r="BX518" i="1" s="1"/>
  <c r="AW310" i="1"/>
  <c r="AW518" i="1" s="1"/>
  <c r="CE310" i="1"/>
  <c r="CE518" i="1" s="1"/>
  <c r="AC310" i="1"/>
  <c r="AC518" i="1" s="1"/>
  <c r="AU310" i="1"/>
  <c r="AU518" i="1" s="1"/>
  <c r="BJ310" i="1"/>
  <c r="BJ518" i="1" s="1"/>
  <c r="AO310" i="1"/>
  <c r="AO518" i="1" s="1"/>
  <c r="BM310" i="1"/>
  <c r="BM518" i="1" s="1"/>
  <c r="AG310" i="1"/>
  <c r="AG518" i="1" s="1"/>
  <c r="BQ310" i="1"/>
  <c r="BQ518" i="1" s="1"/>
  <c r="CJ310" i="1"/>
  <c r="CJ518" i="1" s="1"/>
  <c r="Q310" i="1"/>
  <c r="Q518" i="1" s="1"/>
  <c r="AM310" i="1"/>
  <c r="AM518" i="1" s="1"/>
  <c r="BB310" i="1"/>
  <c r="BB518" i="1" s="1"/>
  <c r="CD310" i="1"/>
  <c r="CD518" i="1" s="1"/>
  <c r="U310" i="1"/>
  <c r="U518" i="1" s="1"/>
  <c r="AY310" i="1"/>
  <c r="AY518" i="1" s="1"/>
  <c r="CK310" i="1"/>
  <c r="CK518" i="1" s="1"/>
  <c r="M310" i="1"/>
  <c r="M518" i="1" s="1"/>
  <c r="BF310" i="1"/>
  <c r="BF518" i="1" s="1"/>
  <c r="CB310" i="1"/>
  <c r="CB518" i="1" s="1"/>
  <c r="AA310" i="1"/>
  <c r="AA518" i="1" s="1"/>
  <c r="AT310" i="1"/>
  <c r="AT518" i="1" s="1"/>
  <c r="BP310" i="1"/>
  <c r="BP518" i="1" s="1"/>
  <c r="AJ310" i="1"/>
  <c r="AJ518" i="1" s="1"/>
  <c r="BW310" i="1"/>
  <c r="BW518" i="1" s="1"/>
  <c r="AR310" i="1"/>
  <c r="AR518" i="1" s="1"/>
  <c r="BT310" i="1"/>
  <c r="BT518" i="1" s="1"/>
  <c r="CI310" i="1"/>
  <c r="CI518" i="1" s="1"/>
  <c r="O310" i="1"/>
  <c r="O518" i="1" s="1"/>
  <c r="AL310" i="1"/>
  <c r="AL518" i="1" s="1"/>
  <c r="BE310" i="1"/>
  <c r="BE518" i="1" s="1"/>
  <c r="CC310" i="1"/>
  <c r="CC518" i="1" s="1"/>
  <c r="T310" i="1"/>
  <c r="T518" i="1" s="1"/>
  <c r="BI310" i="1"/>
  <c r="BI518" i="1" s="1"/>
  <c r="AD310" i="1"/>
  <c r="AD518" i="1" s="1"/>
  <c r="BL310" i="1"/>
  <c r="BL518" i="1" s="1"/>
  <c r="CA310" i="1"/>
  <c r="CA518" i="1" s="1"/>
  <c r="Z310" i="1"/>
  <c r="Z518" i="1" s="1"/>
  <c r="AQ310" i="1"/>
  <c r="AQ518" i="1" s="1"/>
  <c r="BO310" i="1"/>
  <c r="BO518" i="1" s="1"/>
  <c r="AX310" i="1"/>
  <c r="AX518" i="1" s="1"/>
  <c r="CG310" i="1"/>
  <c r="CG518" i="1" s="1"/>
  <c r="K310" i="1"/>
  <c r="K518" i="1" s="1"/>
  <c r="BU310" i="1"/>
  <c r="BU518" i="1" s="1"/>
  <c r="BD310" i="1"/>
  <c r="BD518" i="1" s="1"/>
  <c r="BS310" i="1"/>
  <c r="BS518" i="1" s="1"/>
  <c r="CH310" i="1"/>
  <c r="CH518" i="1" s="1"/>
  <c r="N310" i="1"/>
  <c r="N518" i="1" s="1"/>
  <c r="X310" i="1"/>
  <c r="X518" i="1" s="1"/>
  <c r="BA310" i="1"/>
  <c r="BA518" i="1" s="1"/>
  <c r="BY310" i="1"/>
  <c r="BY518" i="1" s="1"/>
  <c r="AI310" i="1"/>
  <c r="AI518" i="1" s="1"/>
  <c r="BV310" i="1"/>
  <c r="BV518" i="1" s="1"/>
  <c r="AS310" i="1"/>
  <c r="AS518" i="1" s="1"/>
  <c r="AV310" i="1"/>
  <c r="AV518" i="1" s="1"/>
  <c r="BK310" i="1"/>
  <c r="BK518" i="1" s="1"/>
  <c r="BZ310" i="1"/>
  <c r="BZ518" i="1" s="1"/>
  <c r="AP310" i="1"/>
  <c r="AP518" i="1" s="1"/>
  <c r="BN310" i="1"/>
  <c r="BN518" i="1" s="1"/>
  <c r="CL310" i="1"/>
  <c r="CL518" i="1" s="1"/>
  <c r="R310" i="1"/>
  <c r="R518" i="1" s="1"/>
  <c r="BH310" i="1"/>
  <c r="BH518" i="1" s="1"/>
  <c r="EY297" i="1"/>
  <c r="EY505" i="1" s="1"/>
  <c r="EQ297" i="1"/>
  <c r="EQ505" i="1" s="1"/>
  <c r="EI297" i="1"/>
  <c r="EI505" i="1" s="1"/>
  <c r="EA297" i="1"/>
  <c r="EA505" i="1" s="1"/>
  <c r="DS297" i="1"/>
  <c r="DS505" i="1" s="1"/>
  <c r="DK297" i="1"/>
  <c r="DK505" i="1" s="1"/>
  <c r="DC297" i="1"/>
  <c r="DC505" i="1" s="1"/>
  <c r="CU297" i="1"/>
  <c r="CU505" i="1" s="1"/>
  <c r="CM297" i="1"/>
  <c r="CM505" i="1" s="1"/>
  <c r="FE297" i="1"/>
  <c r="FE505" i="1" s="1"/>
  <c r="EW297" i="1"/>
  <c r="EW505" i="1" s="1"/>
  <c r="EO297" i="1"/>
  <c r="EO505" i="1" s="1"/>
  <c r="EG297" i="1"/>
  <c r="EG505" i="1" s="1"/>
  <c r="DY297" i="1"/>
  <c r="DY505" i="1" s="1"/>
  <c r="DQ297" i="1"/>
  <c r="DQ505" i="1" s="1"/>
  <c r="DI297" i="1"/>
  <c r="DI505" i="1" s="1"/>
  <c r="DA297" i="1"/>
  <c r="DA505" i="1" s="1"/>
  <c r="CS297" i="1"/>
  <c r="CS505" i="1" s="1"/>
  <c r="FC297" i="1"/>
  <c r="FC505" i="1" s="1"/>
  <c r="EU297" i="1"/>
  <c r="EU505" i="1" s="1"/>
  <c r="EM297" i="1"/>
  <c r="EM505" i="1" s="1"/>
  <c r="EE297" i="1"/>
  <c r="EE505" i="1" s="1"/>
  <c r="DW297" i="1"/>
  <c r="DW505" i="1" s="1"/>
  <c r="DO297" i="1"/>
  <c r="DO505" i="1" s="1"/>
  <c r="DG297" i="1"/>
  <c r="DG505" i="1" s="1"/>
  <c r="CY297" i="1"/>
  <c r="CY505" i="1" s="1"/>
  <c r="CQ297" i="1"/>
  <c r="CQ505" i="1" s="1"/>
  <c r="EZ297" i="1"/>
  <c r="EZ505" i="1" s="1"/>
  <c r="ER297" i="1"/>
  <c r="ER505" i="1" s="1"/>
  <c r="EJ297" i="1"/>
  <c r="EJ505" i="1" s="1"/>
  <c r="EB297" i="1"/>
  <c r="EB505" i="1" s="1"/>
  <c r="DT297" i="1"/>
  <c r="DT505" i="1" s="1"/>
  <c r="DL297" i="1"/>
  <c r="DL505" i="1" s="1"/>
  <c r="DD297" i="1"/>
  <c r="DD505" i="1" s="1"/>
  <c r="CV297" i="1"/>
  <c r="CV505" i="1" s="1"/>
  <c r="CN297" i="1"/>
  <c r="CN505" i="1" s="1"/>
  <c r="FB297" i="1"/>
  <c r="FB505" i="1" s="1"/>
  <c r="DV297" i="1"/>
  <c r="DV505" i="1" s="1"/>
  <c r="CP297" i="1"/>
  <c r="CP505" i="1" s="1"/>
  <c r="FA297" i="1"/>
  <c r="FA505" i="1" s="1"/>
  <c r="DU297" i="1"/>
  <c r="DU505" i="1" s="1"/>
  <c r="CO297" i="1"/>
  <c r="CO505" i="1" s="1"/>
  <c r="ET297" i="1"/>
  <c r="ET505" i="1" s="1"/>
  <c r="DN297" i="1"/>
  <c r="DN505" i="1" s="1"/>
  <c r="ES297" i="1"/>
  <c r="ES505" i="1" s="1"/>
  <c r="DM297" i="1"/>
  <c r="DM505" i="1" s="1"/>
  <c r="EL297" i="1"/>
  <c r="EL505" i="1" s="1"/>
  <c r="DF297" i="1"/>
  <c r="DF505" i="1" s="1"/>
  <c r="EK297" i="1"/>
  <c r="EK505" i="1" s="1"/>
  <c r="DE297" i="1"/>
  <c r="DE505" i="1" s="1"/>
  <c r="EC297" i="1"/>
  <c r="EC505" i="1" s="1"/>
  <c r="CW297" i="1"/>
  <c r="CW505" i="1" s="1"/>
  <c r="ED297" i="1"/>
  <c r="ED505" i="1" s="1"/>
  <c r="CX297" i="1"/>
  <c r="CX505" i="1" s="1"/>
  <c r="DH297" i="1"/>
  <c r="DH505" i="1" s="1"/>
  <c r="CT297" i="1"/>
  <c r="CT505" i="1" s="1"/>
  <c r="DP297" i="1"/>
  <c r="DP505" i="1" s="1"/>
  <c r="DB297" i="1"/>
  <c r="DB505" i="1" s="1"/>
  <c r="DX297" i="1"/>
  <c r="DX505" i="1" s="1"/>
  <c r="DJ297" i="1"/>
  <c r="DJ505" i="1" s="1"/>
  <c r="EF297" i="1"/>
  <c r="EF505" i="1" s="1"/>
  <c r="DR297" i="1"/>
  <c r="DR505" i="1" s="1"/>
  <c r="EN297" i="1"/>
  <c r="EN505" i="1" s="1"/>
  <c r="DZ297" i="1"/>
  <c r="DZ505" i="1" s="1"/>
  <c r="FF297" i="1"/>
  <c r="FF505" i="1" s="1"/>
  <c r="EV297" i="1"/>
  <c r="EV505" i="1" s="1"/>
  <c r="EH297" i="1"/>
  <c r="EH505" i="1" s="1"/>
  <c r="CR297" i="1"/>
  <c r="CR505" i="1" s="1"/>
  <c r="FD297" i="1"/>
  <c r="FD505" i="1" s="1"/>
  <c r="EP297" i="1"/>
  <c r="EP505" i="1" s="1"/>
  <c r="CZ297" i="1"/>
  <c r="CZ505" i="1" s="1"/>
  <c r="EX297" i="1"/>
  <c r="EX505" i="1" s="1"/>
  <c r="DY282" i="1"/>
  <c r="DY490" i="1" s="1"/>
  <c r="DW282" i="1"/>
  <c r="DW490" i="1" s="1"/>
  <c r="EA282" i="1"/>
  <c r="EA490" i="1" s="1"/>
  <c r="DN282" i="1"/>
  <c r="DN490" i="1" s="1"/>
  <c r="DC282" i="1"/>
  <c r="DC490" i="1" s="1"/>
  <c r="CR282" i="1"/>
  <c r="CR490" i="1" s="1"/>
  <c r="EZ282" i="1"/>
  <c r="EZ490" i="1" s="1"/>
  <c r="EL282" i="1"/>
  <c r="EL490" i="1" s="1"/>
  <c r="EN282" i="1"/>
  <c r="EN490" i="1" s="1"/>
  <c r="CN282" i="1"/>
  <c r="CN490" i="1" s="1"/>
  <c r="DQ282" i="1"/>
  <c r="DQ490" i="1" s="1"/>
  <c r="DO282" i="1"/>
  <c r="DO490" i="1" s="1"/>
  <c r="DP282" i="1"/>
  <c r="DP490" i="1" s="1"/>
  <c r="DD282" i="1"/>
  <c r="DD490" i="1" s="1"/>
  <c r="CS282" i="1"/>
  <c r="CS490" i="1" s="1"/>
  <c r="FA282" i="1"/>
  <c r="FA490" i="1" s="1"/>
  <c r="EP282" i="1"/>
  <c r="EP490" i="1" s="1"/>
  <c r="EB282" i="1"/>
  <c r="EB490" i="1" s="1"/>
  <c r="DI282" i="1"/>
  <c r="DI490" i="1" s="1"/>
  <c r="DG282" i="1"/>
  <c r="DG490" i="1" s="1"/>
  <c r="DE282" i="1"/>
  <c r="DE490" i="1" s="1"/>
  <c r="CT282" i="1"/>
  <c r="CT490" i="1" s="1"/>
  <c r="FB282" i="1"/>
  <c r="FB490" i="1" s="1"/>
  <c r="EQ282" i="1"/>
  <c r="EQ490" i="1" s="1"/>
  <c r="ED282" i="1"/>
  <c r="ED490" i="1" s="1"/>
  <c r="DR282" i="1"/>
  <c r="DR490" i="1" s="1"/>
  <c r="EC282" i="1"/>
  <c r="EC490" i="1" s="1"/>
  <c r="DA282" i="1"/>
  <c r="DA490" i="1" s="1"/>
  <c r="CY282" i="1"/>
  <c r="CY490" i="1" s="1"/>
  <c r="CU282" i="1"/>
  <c r="CU490" i="1" s="1"/>
  <c r="FD282" i="1"/>
  <c r="FD490" i="1" s="1"/>
  <c r="ER282" i="1"/>
  <c r="ER490" i="1" s="1"/>
  <c r="EF282" i="1"/>
  <c r="EF490" i="1" s="1"/>
  <c r="DT282" i="1"/>
  <c r="DT490" i="1" s="1"/>
  <c r="DF282" i="1"/>
  <c r="DF490" i="1" s="1"/>
  <c r="DS282" i="1"/>
  <c r="DS490" i="1" s="1"/>
  <c r="FE282" i="1"/>
  <c r="FE490" i="1" s="1"/>
  <c r="FC282" i="1"/>
  <c r="FC490" i="1" s="1"/>
  <c r="CQ282" i="1"/>
  <c r="CQ490" i="1" s="1"/>
  <c r="FF282" i="1"/>
  <c r="FF490" i="1" s="1"/>
  <c r="ES282" i="1"/>
  <c r="ES490" i="1" s="1"/>
  <c r="EH282" i="1"/>
  <c r="EH490" i="1" s="1"/>
  <c r="DU282" i="1"/>
  <c r="DU490" i="1" s="1"/>
  <c r="DJ282" i="1"/>
  <c r="DJ490" i="1" s="1"/>
  <c r="CV282" i="1"/>
  <c r="CV490" i="1" s="1"/>
  <c r="DH282" i="1"/>
  <c r="DH490" i="1" s="1"/>
  <c r="EW282" i="1"/>
  <c r="EW490" i="1" s="1"/>
  <c r="EU282" i="1"/>
  <c r="EU490" i="1" s="1"/>
  <c r="ET282" i="1"/>
  <c r="ET490" i="1" s="1"/>
  <c r="EI282" i="1"/>
  <c r="EI490" i="1" s="1"/>
  <c r="DV282" i="1"/>
  <c r="DV490" i="1" s="1"/>
  <c r="DK282" i="1"/>
  <c r="DK490" i="1" s="1"/>
  <c r="CX282" i="1"/>
  <c r="CX490" i="1" s="1"/>
  <c r="CM282" i="1"/>
  <c r="CM490" i="1" s="1"/>
  <c r="EO282" i="1"/>
  <c r="EO490" i="1" s="1"/>
  <c r="EM282" i="1"/>
  <c r="EM490" i="1" s="1"/>
  <c r="EV282" i="1"/>
  <c r="EV490" i="1" s="1"/>
  <c r="EJ282" i="1"/>
  <c r="EJ490" i="1" s="1"/>
  <c r="DX282" i="1"/>
  <c r="DX490" i="1" s="1"/>
  <c r="DL282" i="1"/>
  <c r="DL490" i="1" s="1"/>
  <c r="CZ282" i="1"/>
  <c r="CZ490" i="1" s="1"/>
  <c r="CO282" i="1"/>
  <c r="CO490" i="1" s="1"/>
  <c r="EY282" i="1"/>
  <c r="EY490" i="1" s="1"/>
  <c r="CW282" i="1"/>
  <c r="CW490" i="1" s="1"/>
  <c r="EG282" i="1"/>
  <c r="EG490" i="1" s="1"/>
  <c r="EE282" i="1"/>
  <c r="EE490" i="1" s="1"/>
  <c r="EK282" i="1"/>
  <c r="EK490" i="1" s="1"/>
  <c r="DZ282" i="1"/>
  <c r="DZ490" i="1" s="1"/>
  <c r="DM282" i="1"/>
  <c r="DM490" i="1" s="1"/>
  <c r="DB282" i="1"/>
  <c r="DB490" i="1" s="1"/>
  <c r="CP282" i="1"/>
  <c r="CP490" i="1" s="1"/>
  <c r="EX282" i="1"/>
  <c r="EX490" i="1" s="1"/>
  <c r="AY226" i="1"/>
  <c r="AY434" i="1" s="1"/>
  <c r="K226" i="1"/>
  <c r="K434" i="1" s="1"/>
  <c r="AR226" i="1"/>
  <c r="AR434" i="1" s="1"/>
  <c r="BL226" i="1"/>
  <c r="BL434" i="1" s="1"/>
  <c r="AW226" i="1"/>
  <c r="AW434" i="1" s="1"/>
  <c r="BO226" i="1"/>
  <c r="BO434" i="1" s="1"/>
  <c r="AS226" i="1"/>
  <c r="AS434" i="1" s="1"/>
  <c r="N226" i="1"/>
  <c r="N434" i="1" s="1"/>
  <c r="CG226" i="1"/>
  <c r="CG434" i="1" s="1"/>
  <c r="BI226" i="1"/>
  <c r="BI434" i="1" s="1"/>
  <c r="AI226" i="1"/>
  <c r="AI434" i="1" s="1"/>
  <c r="BD226" i="1"/>
  <c r="BD434" i="1" s="1"/>
  <c r="AL226" i="1"/>
  <c r="AL434" i="1" s="1"/>
  <c r="CL226" i="1"/>
  <c r="CL434" i="1" s="1"/>
  <c r="BE226" i="1"/>
  <c r="BE434" i="1" s="1"/>
  <c r="AF226" i="1"/>
  <c r="AF434" i="1" s="1"/>
  <c r="BV226" i="1"/>
  <c r="BV434" i="1" s="1"/>
  <c r="AX226" i="1"/>
  <c r="AX434" i="1" s="1"/>
  <c r="BJ226" i="1"/>
  <c r="BJ434" i="1" s="1"/>
  <c r="W226" i="1"/>
  <c r="W434" i="1" s="1"/>
  <c r="AV226" i="1"/>
  <c r="AV434" i="1" s="1"/>
  <c r="U226" i="1"/>
  <c r="U434" i="1" s="1"/>
  <c r="CA226" i="1"/>
  <c r="CA434" i="1" s="1"/>
  <c r="AT226" i="1"/>
  <c r="AT434" i="1" s="1"/>
  <c r="O226" i="1"/>
  <c r="O434" i="1" s="1"/>
  <c r="CH226" i="1"/>
  <c r="CH434" i="1" s="1"/>
  <c r="BK226" i="1"/>
  <c r="BK434" i="1" s="1"/>
  <c r="AM226" i="1"/>
  <c r="AM434" i="1" s="1"/>
  <c r="CF226" i="1"/>
  <c r="CF434" i="1" s="1"/>
  <c r="L226" i="1"/>
  <c r="L434" i="1" s="1"/>
  <c r="AN226" i="1"/>
  <c r="AN434" i="1" s="1"/>
  <c r="BQ226" i="1"/>
  <c r="BQ434" i="1" s="1"/>
  <c r="AG226" i="1"/>
  <c r="AG434" i="1" s="1"/>
  <c r="BW226" i="1"/>
  <c r="BW434" i="1" s="1"/>
  <c r="BA226" i="1"/>
  <c r="BA434" i="1" s="1"/>
  <c r="X226" i="1"/>
  <c r="X434" i="1" s="1"/>
  <c r="BX226" i="1"/>
  <c r="BX434" i="1" s="1"/>
  <c r="AC226" i="1"/>
  <c r="AC434" i="1" s="1"/>
  <c r="BF226" i="1"/>
  <c r="BF434" i="1" s="1"/>
  <c r="R226" i="1"/>
  <c r="R434" i="1" s="1"/>
  <c r="CI226" i="1"/>
  <c r="CI434" i="1" s="1"/>
  <c r="BM226" i="1"/>
  <c r="BM434" i="1" s="1"/>
  <c r="AP226" i="1"/>
  <c r="AP434" i="1" s="1"/>
  <c r="Z226" i="1"/>
  <c r="Z434" i="1" s="1"/>
  <c r="AO226" i="1"/>
  <c r="AO434" i="1" s="1"/>
  <c r="BP226" i="1"/>
  <c r="BP434" i="1" s="1"/>
  <c r="CJ226" i="1"/>
  <c r="CJ434" i="1" s="1"/>
  <c r="Q226" i="1"/>
  <c r="Q434" i="1" s="1"/>
  <c r="CC226" i="1"/>
  <c r="CC434" i="1" s="1"/>
  <c r="AU226" i="1"/>
  <c r="AU434" i="1" s="1"/>
  <c r="BY226" i="1"/>
  <c r="BY434" i="1" s="1"/>
  <c r="BB226" i="1"/>
  <c r="BB434" i="1" s="1"/>
  <c r="AA226" i="1"/>
  <c r="AA434" i="1" s="1"/>
  <c r="BH226" i="1"/>
  <c r="BH434" i="1" s="1"/>
  <c r="CB226" i="1"/>
  <c r="CB434" i="1" s="1"/>
  <c r="BR226" i="1"/>
  <c r="BR434" i="1" s="1"/>
  <c r="AJ226" i="1"/>
  <c r="AJ434" i="1" s="1"/>
  <c r="CK226" i="1"/>
  <c r="CK434" i="1" s="1"/>
  <c r="BN226" i="1"/>
  <c r="BN434" i="1" s="1"/>
  <c r="AQ226" i="1"/>
  <c r="AQ434" i="1" s="1"/>
  <c r="M226" i="1"/>
  <c r="M434" i="1" s="1"/>
  <c r="CD226" i="1"/>
  <c r="CD434" i="1" s="1"/>
  <c r="BU226" i="1"/>
  <c r="BU434" i="1" s="1"/>
  <c r="CE226" i="1"/>
  <c r="CE434" i="1" s="1"/>
  <c r="AZ226" i="1"/>
  <c r="AZ434" i="1" s="1"/>
  <c r="BT226" i="1"/>
  <c r="BT434" i="1" s="1"/>
  <c r="BG226" i="1"/>
  <c r="BG434" i="1" s="1"/>
  <c r="T226" i="1"/>
  <c r="T434" i="1" s="1"/>
  <c r="BZ226" i="1"/>
  <c r="BZ434" i="1" s="1"/>
  <c r="BC226" i="1"/>
  <c r="BC434" i="1" s="1"/>
  <c r="AD226" i="1"/>
  <c r="AD434" i="1" s="1"/>
  <c r="BS226" i="1"/>
  <c r="BS434" i="1" s="1"/>
  <c r="EY220" i="1"/>
  <c r="EY428" i="1" s="1"/>
  <c r="EQ220" i="1"/>
  <c r="EQ428" i="1" s="1"/>
  <c r="EI220" i="1"/>
  <c r="EI428" i="1" s="1"/>
  <c r="EA220" i="1"/>
  <c r="EA428" i="1" s="1"/>
  <c r="DS220" i="1"/>
  <c r="DS428" i="1" s="1"/>
  <c r="DK220" i="1"/>
  <c r="DK428" i="1" s="1"/>
  <c r="DC220" i="1"/>
  <c r="DC428" i="1" s="1"/>
  <c r="CU220" i="1"/>
  <c r="CU428" i="1" s="1"/>
  <c r="CM220" i="1"/>
  <c r="CM428" i="1" s="1"/>
  <c r="FC220" i="1"/>
  <c r="FC428" i="1" s="1"/>
  <c r="EU220" i="1"/>
  <c r="EU428" i="1" s="1"/>
  <c r="EM220" i="1"/>
  <c r="EM428" i="1" s="1"/>
  <c r="EE220" i="1"/>
  <c r="EE428" i="1" s="1"/>
  <c r="DW220" i="1"/>
  <c r="DW428" i="1" s="1"/>
  <c r="DO220" i="1"/>
  <c r="DO428" i="1" s="1"/>
  <c r="DG220" i="1"/>
  <c r="DG428" i="1" s="1"/>
  <c r="CY220" i="1"/>
  <c r="CY428" i="1" s="1"/>
  <c r="CQ220" i="1"/>
  <c r="CQ428" i="1" s="1"/>
  <c r="FB220" i="1"/>
  <c r="FB428" i="1" s="1"/>
  <c r="ET220" i="1"/>
  <c r="ET428" i="1" s="1"/>
  <c r="EL220" i="1"/>
  <c r="EL428" i="1" s="1"/>
  <c r="ED220" i="1"/>
  <c r="ED428" i="1" s="1"/>
  <c r="DV220" i="1"/>
  <c r="DV428" i="1" s="1"/>
  <c r="DN220" i="1"/>
  <c r="DN428" i="1" s="1"/>
  <c r="DF220" i="1"/>
  <c r="DF428" i="1" s="1"/>
  <c r="CX220" i="1"/>
  <c r="CX428" i="1" s="1"/>
  <c r="CP220" i="1"/>
  <c r="CP428" i="1" s="1"/>
  <c r="EZ220" i="1"/>
  <c r="EZ428" i="1" s="1"/>
  <c r="ER220" i="1"/>
  <c r="ER428" i="1" s="1"/>
  <c r="EJ220" i="1"/>
  <c r="EJ428" i="1" s="1"/>
  <c r="EB220" i="1"/>
  <c r="EB428" i="1" s="1"/>
  <c r="DT220" i="1"/>
  <c r="DT428" i="1" s="1"/>
  <c r="DL220" i="1"/>
  <c r="DL428" i="1" s="1"/>
  <c r="DD220" i="1"/>
  <c r="DD428" i="1" s="1"/>
  <c r="CV220" i="1"/>
  <c r="CV428" i="1" s="1"/>
  <c r="CN220" i="1"/>
  <c r="CN428" i="1" s="1"/>
  <c r="FA220" i="1"/>
  <c r="FA428" i="1" s="1"/>
  <c r="CO220" i="1"/>
  <c r="CO428" i="1" s="1"/>
  <c r="ES220" i="1"/>
  <c r="ES428" i="1" s="1"/>
  <c r="EK220" i="1"/>
  <c r="EK428" i="1" s="1"/>
  <c r="EC220" i="1"/>
  <c r="EC428" i="1" s="1"/>
  <c r="DU220" i="1"/>
  <c r="DU428" i="1" s="1"/>
  <c r="DM220" i="1"/>
  <c r="DM428" i="1" s="1"/>
  <c r="DE220" i="1"/>
  <c r="DE428" i="1" s="1"/>
  <c r="CW220" i="1"/>
  <c r="CW428" i="1" s="1"/>
  <c r="EV220" i="1"/>
  <c r="EV428" i="1" s="1"/>
  <c r="EW220" i="1"/>
  <c r="EW428" i="1" s="1"/>
  <c r="DR220" i="1"/>
  <c r="DR428" i="1" s="1"/>
  <c r="FF220" i="1"/>
  <c r="FF428" i="1" s="1"/>
  <c r="CR220" i="1"/>
  <c r="CR428" i="1" s="1"/>
  <c r="FD220" i="1"/>
  <c r="FD428" i="1" s="1"/>
  <c r="CS220" i="1"/>
  <c r="CS428" i="1" s="1"/>
  <c r="FE220" i="1"/>
  <c r="FE428" i="1" s="1"/>
  <c r="DZ220" i="1"/>
  <c r="DZ428" i="1" s="1"/>
  <c r="CZ220" i="1"/>
  <c r="CZ428" i="1" s="1"/>
  <c r="DA220" i="1"/>
  <c r="DA428" i="1" s="1"/>
  <c r="EH220" i="1"/>
  <c r="EH428" i="1" s="1"/>
  <c r="DH220" i="1"/>
  <c r="DH428" i="1" s="1"/>
  <c r="DI220" i="1"/>
  <c r="DI428" i="1" s="1"/>
  <c r="EP220" i="1"/>
  <c r="EP428" i="1" s="1"/>
  <c r="DP220" i="1"/>
  <c r="DP428" i="1" s="1"/>
  <c r="DQ220" i="1"/>
  <c r="DQ428" i="1" s="1"/>
  <c r="EX220" i="1"/>
  <c r="EX428" i="1" s="1"/>
  <c r="DX220" i="1"/>
  <c r="DX428" i="1" s="1"/>
  <c r="DY220" i="1"/>
  <c r="DY428" i="1" s="1"/>
  <c r="CT220" i="1"/>
  <c r="CT428" i="1" s="1"/>
  <c r="EF220" i="1"/>
  <c r="EF428" i="1" s="1"/>
  <c r="EG220" i="1"/>
  <c r="EG428" i="1" s="1"/>
  <c r="DB220" i="1"/>
  <c r="DB428" i="1" s="1"/>
  <c r="EN220" i="1"/>
  <c r="EN428" i="1" s="1"/>
  <c r="EO220" i="1"/>
  <c r="EO428" i="1" s="1"/>
  <c r="DJ220" i="1"/>
  <c r="DJ428" i="1" s="1"/>
  <c r="FD381" i="1"/>
  <c r="FD589" i="1" s="1"/>
  <c r="EU381" i="1"/>
  <c r="EU589" i="1" s="1"/>
  <c r="EL381" i="1"/>
  <c r="EL589" i="1" s="1"/>
  <c r="EC381" i="1"/>
  <c r="EC589" i="1" s="1"/>
  <c r="DS381" i="1"/>
  <c r="DS589" i="1" s="1"/>
  <c r="DJ381" i="1"/>
  <c r="DJ589" i="1" s="1"/>
  <c r="DA381" i="1"/>
  <c r="DA589" i="1" s="1"/>
  <c r="CR381" i="1"/>
  <c r="CR589" i="1" s="1"/>
  <c r="ET381" i="1"/>
  <c r="ET589" i="1" s="1"/>
  <c r="EA381" i="1"/>
  <c r="EA589" i="1" s="1"/>
  <c r="DR381" i="1"/>
  <c r="DR589" i="1" s="1"/>
  <c r="DI381" i="1"/>
  <c r="DI589" i="1" s="1"/>
  <c r="CZ381" i="1"/>
  <c r="CZ589" i="1" s="1"/>
  <c r="CQ381" i="1"/>
  <c r="CQ589" i="1" s="1"/>
  <c r="FC381" i="1"/>
  <c r="FC589" i="1" s="1"/>
  <c r="EK381" i="1"/>
  <c r="EK589" i="1" s="1"/>
  <c r="ES381" i="1"/>
  <c r="ES589" i="1" s="1"/>
  <c r="DB381" i="1"/>
  <c r="DB589" i="1" s="1"/>
  <c r="FF381" i="1"/>
  <c r="FF589" i="1" s="1"/>
  <c r="CU381" i="1"/>
  <c r="CU589" i="1" s="1"/>
  <c r="DT381" i="1"/>
  <c r="DT589" i="1" s="1"/>
  <c r="DO381" i="1"/>
  <c r="DO589" i="1" s="1"/>
  <c r="FA381" i="1"/>
  <c r="FA589" i="1" s="1"/>
  <c r="FB381" i="1"/>
  <c r="FB589" i="1" s="1"/>
  <c r="DK381" i="1"/>
  <c r="DK589" i="1" s="1"/>
  <c r="CT381" i="1"/>
  <c r="CT589" i="1" s="1"/>
  <c r="DE381" i="1"/>
  <c r="DE589" i="1" s="1"/>
  <c r="DL381" i="1"/>
  <c r="DL589" i="1" s="1"/>
  <c r="DX381" i="1"/>
  <c r="DX589" i="1" s="1"/>
  <c r="CO381" i="1"/>
  <c r="CO589" i="1" s="1"/>
  <c r="EX381" i="1"/>
  <c r="EX589" i="1" s="1"/>
  <c r="CP381" i="1"/>
  <c r="CP589" i="1" s="1"/>
  <c r="DU381" i="1"/>
  <c r="DU589" i="1" s="1"/>
  <c r="DC381" i="1"/>
  <c r="DC589" i="1" s="1"/>
  <c r="DN381" i="1"/>
  <c r="DN589" i="1" s="1"/>
  <c r="DD381" i="1"/>
  <c r="DD589" i="1" s="1"/>
  <c r="EG381" i="1"/>
  <c r="EG589" i="1" s="1"/>
  <c r="CX381" i="1"/>
  <c r="CX589" i="1" s="1"/>
  <c r="CY381" i="1"/>
  <c r="CY589" i="1" s="1"/>
  <c r="ED381" i="1"/>
  <c r="ED589" i="1" s="1"/>
  <c r="DM381" i="1"/>
  <c r="DM589" i="1" s="1"/>
  <c r="DW381" i="1"/>
  <c r="DW589" i="1" s="1"/>
  <c r="CV381" i="1"/>
  <c r="CV589" i="1" s="1"/>
  <c r="EP381" i="1"/>
  <c r="EP589" i="1" s="1"/>
  <c r="DG381" i="1"/>
  <c r="DG589" i="1" s="1"/>
  <c r="DH381" i="1"/>
  <c r="DH589" i="1" s="1"/>
  <c r="EM381" i="1"/>
  <c r="EM589" i="1" s="1"/>
  <c r="DV381" i="1"/>
  <c r="DV589" i="1" s="1"/>
  <c r="EF381" i="1"/>
  <c r="EF589" i="1" s="1"/>
  <c r="EZ381" i="1"/>
  <c r="EZ589" i="1" s="1"/>
  <c r="CN381" i="1"/>
  <c r="CN589" i="1" s="1"/>
  <c r="EY381" i="1"/>
  <c r="EY589" i="1" s="1"/>
  <c r="DP381" i="1"/>
  <c r="DP589" i="1" s="1"/>
  <c r="DQ381" i="1"/>
  <c r="DQ589" i="1" s="1"/>
  <c r="EV381" i="1"/>
  <c r="EV589" i="1" s="1"/>
  <c r="EE381" i="1"/>
  <c r="EE589" i="1" s="1"/>
  <c r="EO381" i="1"/>
  <c r="EO589" i="1" s="1"/>
  <c r="ER381" i="1"/>
  <c r="ER589" i="1" s="1"/>
  <c r="CM381" i="1"/>
  <c r="CM589" i="1" s="1"/>
  <c r="DY381" i="1"/>
  <c r="DY589" i="1" s="1"/>
  <c r="DZ381" i="1"/>
  <c r="DZ589" i="1" s="1"/>
  <c r="FE381" i="1"/>
  <c r="FE589" i="1" s="1"/>
  <c r="EN381" i="1"/>
  <c r="EN589" i="1" s="1"/>
  <c r="EJ381" i="1"/>
  <c r="EJ589" i="1" s="1"/>
  <c r="CW381" i="1"/>
  <c r="CW589" i="1" s="1"/>
  <c r="EH381" i="1"/>
  <c r="EH589" i="1" s="1"/>
  <c r="EI381" i="1"/>
  <c r="EI589" i="1" s="1"/>
  <c r="CS381" i="1"/>
  <c r="CS589" i="1" s="1"/>
  <c r="EW381" i="1"/>
  <c r="EW589" i="1" s="1"/>
  <c r="EB381" i="1"/>
  <c r="EB589" i="1" s="1"/>
  <c r="DF381" i="1"/>
  <c r="DF589" i="1" s="1"/>
  <c r="EQ381" i="1"/>
  <c r="EQ589" i="1" s="1"/>
  <c r="DY368" i="1"/>
  <c r="DY576" i="1" s="1"/>
  <c r="EM368" i="1"/>
  <c r="EM576" i="1" s="1"/>
  <c r="EL368" i="1"/>
  <c r="EL576" i="1" s="1"/>
  <c r="EK368" i="1"/>
  <c r="EK576" i="1" s="1"/>
  <c r="CY368" i="1"/>
  <c r="CY576" i="1" s="1"/>
  <c r="CX368" i="1"/>
  <c r="CX576" i="1" s="1"/>
  <c r="CU368" i="1"/>
  <c r="CU576" i="1" s="1"/>
  <c r="CQ368" i="1"/>
  <c r="CQ576" i="1" s="1"/>
  <c r="DF368" i="1"/>
  <c r="DF576" i="1" s="1"/>
  <c r="DQ368" i="1"/>
  <c r="DQ576" i="1" s="1"/>
  <c r="ED368" i="1"/>
  <c r="ED576" i="1" s="1"/>
  <c r="EC368" i="1"/>
  <c r="EC576" i="1" s="1"/>
  <c r="EB368" i="1"/>
  <c r="EB576" i="1" s="1"/>
  <c r="CP368" i="1"/>
  <c r="CP576" i="1" s="1"/>
  <c r="CO368" i="1"/>
  <c r="CO576" i="1" s="1"/>
  <c r="DW368" i="1"/>
  <c r="DW576" i="1" s="1"/>
  <c r="DX368" i="1"/>
  <c r="DX576" i="1" s="1"/>
  <c r="DI368" i="1"/>
  <c r="DI576" i="1" s="1"/>
  <c r="DU368" i="1"/>
  <c r="DU576" i="1" s="1"/>
  <c r="DT368" i="1"/>
  <c r="DT576" i="1" s="1"/>
  <c r="FB368" i="1"/>
  <c r="FB576" i="1" s="1"/>
  <c r="FA368" i="1"/>
  <c r="FA576" i="1" s="1"/>
  <c r="EX368" i="1"/>
  <c r="EX576" i="1" s="1"/>
  <c r="CW368" i="1"/>
  <c r="CW576" i="1" s="1"/>
  <c r="EP368" i="1"/>
  <c r="EP576" i="1" s="1"/>
  <c r="CZ368" i="1"/>
  <c r="CZ576" i="1" s="1"/>
  <c r="DA368" i="1"/>
  <c r="DA576" i="1" s="1"/>
  <c r="DL368" i="1"/>
  <c r="DL576" i="1" s="1"/>
  <c r="DK368" i="1"/>
  <c r="DK576" i="1" s="1"/>
  <c r="ES368" i="1"/>
  <c r="ES576" i="1" s="1"/>
  <c r="ER368" i="1"/>
  <c r="ER576" i="1" s="1"/>
  <c r="EN368" i="1"/>
  <c r="EN576" i="1" s="1"/>
  <c r="DJ368" i="1"/>
  <c r="DJ576" i="1" s="1"/>
  <c r="FE368" i="1"/>
  <c r="FE576" i="1" s="1"/>
  <c r="CS368" i="1"/>
  <c r="CS576" i="1" s="1"/>
  <c r="DC368" i="1"/>
  <c r="DC576" i="1" s="1"/>
  <c r="DB368" i="1"/>
  <c r="DB576" i="1" s="1"/>
  <c r="EJ368" i="1"/>
  <c r="EJ576" i="1" s="1"/>
  <c r="EI368" i="1"/>
  <c r="EI576" i="1" s="1"/>
  <c r="EE368" i="1"/>
  <c r="EE576" i="1" s="1"/>
  <c r="EQ368" i="1"/>
  <c r="EQ576" i="1" s="1"/>
  <c r="CM368" i="1"/>
  <c r="CM576" i="1" s="1"/>
  <c r="EF368" i="1"/>
  <c r="EF576" i="1" s="1"/>
  <c r="EW368" i="1"/>
  <c r="EW576" i="1" s="1"/>
  <c r="CT368" i="1"/>
  <c r="CT576" i="1" s="1"/>
  <c r="CR368" i="1"/>
  <c r="CR576" i="1" s="1"/>
  <c r="EA368" i="1"/>
  <c r="EA576" i="1" s="1"/>
  <c r="DZ368" i="1"/>
  <c r="DZ576" i="1" s="1"/>
  <c r="DV368" i="1"/>
  <c r="DV576" i="1" s="1"/>
  <c r="DN368" i="1"/>
  <c r="DN576" i="1" s="1"/>
  <c r="DE368" i="1"/>
  <c r="DE576" i="1" s="1"/>
  <c r="EZ368" i="1"/>
  <c r="EZ576" i="1" s="1"/>
  <c r="EO368" i="1"/>
  <c r="EO576" i="1" s="1"/>
  <c r="FF368" i="1"/>
  <c r="FF576" i="1" s="1"/>
  <c r="FD368" i="1"/>
  <c r="FD576" i="1" s="1"/>
  <c r="FC368" i="1"/>
  <c r="FC576" i="1" s="1"/>
  <c r="DR368" i="1"/>
  <c r="DR576" i="1" s="1"/>
  <c r="DP368" i="1"/>
  <c r="DP576" i="1" s="1"/>
  <c r="DM368" i="1"/>
  <c r="DM576" i="1" s="1"/>
  <c r="EY368" i="1"/>
  <c r="EY576" i="1" s="1"/>
  <c r="CN368" i="1"/>
  <c r="CN576" i="1" s="1"/>
  <c r="CV368" i="1"/>
  <c r="CV576" i="1" s="1"/>
  <c r="DS368" i="1"/>
  <c r="DS576" i="1" s="1"/>
  <c r="EG368" i="1"/>
  <c r="EG576" i="1" s="1"/>
  <c r="EV368" i="1"/>
  <c r="EV576" i="1" s="1"/>
  <c r="EU368" i="1"/>
  <c r="EU576" i="1" s="1"/>
  <c r="ET368" i="1"/>
  <c r="ET576" i="1" s="1"/>
  <c r="DH368" i="1"/>
  <c r="DH576" i="1" s="1"/>
  <c r="DG368" i="1"/>
  <c r="DG576" i="1" s="1"/>
  <c r="DD368" i="1"/>
  <c r="DD576" i="1" s="1"/>
  <c r="DO368" i="1"/>
  <c r="DO576" i="1" s="1"/>
  <c r="EH368" i="1"/>
  <c r="EH576" i="1" s="1"/>
  <c r="EY406" i="1"/>
  <c r="EY614" i="1" s="1"/>
  <c r="EQ406" i="1"/>
  <c r="EQ614" i="1" s="1"/>
  <c r="EI406" i="1"/>
  <c r="EI614" i="1" s="1"/>
  <c r="EA406" i="1"/>
  <c r="EA614" i="1" s="1"/>
  <c r="DS406" i="1"/>
  <c r="DS614" i="1" s="1"/>
  <c r="DK406" i="1"/>
  <c r="DK614" i="1" s="1"/>
  <c r="DC406" i="1"/>
  <c r="DC614" i="1" s="1"/>
  <c r="CU406" i="1"/>
  <c r="CU614" i="1" s="1"/>
  <c r="CM406" i="1"/>
  <c r="CM614" i="1" s="1"/>
  <c r="EZ406" i="1"/>
  <c r="EZ614" i="1" s="1"/>
  <c r="ER406" i="1"/>
  <c r="ER614" i="1" s="1"/>
  <c r="EJ406" i="1"/>
  <c r="EJ614" i="1" s="1"/>
  <c r="EB406" i="1"/>
  <c r="EB614" i="1" s="1"/>
  <c r="DT406" i="1"/>
  <c r="DT614" i="1" s="1"/>
  <c r="DL406" i="1"/>
  <c r="DL614" i="1" s="1"/>
  <c r="DD406" i="1"/>
  <c r="DD614" i="1" s="1"/>
  <c r="CV406" i="1"/>
  <c r="CV614" i="1" s="1"/>
  <c r="CN406" i="1"/>
  <c r="CN614" i="1" s="1"/>
  <c r="FA406" i="1"/>
  <c r="FA614" i="1" s="1"/>
  <c r="CO406" i="1"/>
  <c r="CO614" i="1" s="1"/>
  <c r="EC406" i="1"/>
  <c r="EC614" i="1" s="1"/>
  <c r="DU406" i="1"/>
  <c r="DU614" i="1" s="1"/>
  <c r="DM406" i="1"/>
  <c r="DM614" i="1" s="1"/>
  <c r="DE406" i="1"/>
  <c r="DE614" i="1" s="1"/>
  <c r="CW406" i="1"/>
  <c r="CW614" i="1" s="1"/>
  <c r="EK406" i="1"/>
  <c r="EK614" i="1" s="1"/>
  <c r="ES406" i="1"/>
  <c r="ES614" i="1" s="1"/>
  <c r="CP406" i="1"/>
  <c r="CP614" i="1" s="1"/>
  <c r="FB406" i="1"/>
  <c r="FB614" i="1" s="1"/>
  <c r="DO406" i="1"/>
  <c r="DO614" i="1" s="1"/>
  <c r="EV406" i="1"/>
  <c r="EV614" i="1" s="1"/>
  <c r="DA406" i="1"/>
  <c r="DA614" i="1" s="1"/>
  <c r="EX406" i="1"/>
  <c r="EX614" i="1" s="1"/>
  <c r="CX406" i="1"/>
  <c r="CX614" i="1" s="1"/>
  <c r="DW406" i="1"/>
  <c r="DW614" i="1" s="1"/>
  <c r="CR406" i="1"/>
  <c r="CR614" i="1" s="1"/>
  <c r="FD406" i="1"/>
  <c r="FD614" i="1" s="1"/>
  <c r="DI406" i="1"/>
  <c r="DI614" i="1" s="1"/>
  <c r="CT406" i="1"/>
  <c r="CT614" i="1" s="1"/>
  <c r="DF406" i="1"/>
  <c r="DF614" i="1" s="1"/>
  <c r="EE406" i="1"/>
  <c r="EE614" i="1" s="1"/>
  <c r="CZ406" i="1"/>
  <c r="CZ614" i="1" s="1"/>
  <c r="DQ406" i="1"/>
  <c r="DQ614" i="1" s="1"/>
  <c r="DB406" i="1"/>
  <c r="DB614" i="1" s="1"/>
  <c r="FF406" i="1"/>
  <c r="FF614" i="1" s="1"/>
  <c r="DN406" i="1"/>
  <c r="DN614" i="1" s="1"/>
  <c r="EM406" i="1"/>
  <c r="EM614" i="1" s="1"/>
  <c r="DH406" i="1"/>
  <c r="DH614" i="1" s="1"/>
  <c r="DY406" i="1"/>
  <c r="DY614" i="1" s="1"/>
  <c r="DJ406" i="1"/>
  <c r="DJ614" i="1" s="1"/>
  <c r="DV406" i="1"/>
  <c r="DV614" i="1" s="1"/>
  <c r="EU406" i="1"/>
  <c r="EU614" i="1" s="1"/>
  <c r="DP406" i="1"/>
  <c r="DP614" i="1" s="1"/>
  <c r="EG406" i="1"/>
  <c r="EG614" i="1" s="1"/>
  <c r="DR406" i="1"/>
  <c r="DR614" i="1" s="1"/>
  <c r="ED406" i="1"/>
  <c r="ED614" i="1" s="1"/>
  <c r="CQ406" i="1"/>
  <c r="CQ614" i="1" s="1"/>
  <c r="FC406" i="1"/>
  <c r="FC614" i="1" s="1"/>
  <c r="DX406" i="1"/>
  <c r="DX614" i="1" s="1"/>
  <c r="EO406" i="1"/>
  <c r="EO614" i="1" s="1"/>
  <c r="DZ406" i="1"/>
  <c r="DZ614" i="1" s="1"/>
  <c r="EL406" i="1"/>
  <c r="EL614" i="1" s="1"/>
  <c r="CY406" i="1"/>
  <c r="CY614" i="1" s="1"/>
  <c r="EF406" i="1"/>
  <c r="EF614" i="1" s="1"/>
  <c r="EW406" i="1"/>
  <c r="EW614" i="1" s="1"/>
  <c r="EH406" i="1"/>
  <c r="EH614" i="1" s="1"/>
  <c r="ET406" i="1"/>
  <c r="ET614" i="1" s="1"/>
  <c r="DG406" i="1"/>
  <c r="DG614" i="1" s="1"/>
  <c r="EN406" i="1"/>
  <c r="EN614" i="1" s="1"/>
  <c r="CS406" i="1"/>
  <c r="CS614" i="1" s="1"/>
  <c r="FE406" i="1"/>
  <c r="FE614" i="1" s="1"/>
  <c r="EP406" i="1"/>
  <c r="EP614" i="1" s="1"/>
  <c r="CE351" i="1"/>
  <c r="CE559" i="1" s="1"/>
  <c r="BW351" i="1"/>
  <c r="BW559" i="1" s="1"/>
  <c r="BO351" i="1"/>
  <c r="BO559" i="1" s="1"/>
  <c r="AU351" i="1"/>
  <c r="AU559" i="1" s="1"/>
  <c r="CI351" i="1"/>
  <c r="CI559" i="1" s="1"/>
  <c r="AQ351" i="1"/>
  <c r="AQ559" i="1" s="1"/>
  <c r="CA351" i="1"/>
  <c r="CA559" i="1" s="1"/>
  <c r="AM351" i="1"/>
  <c r="AM559" i="1" s="1"/>
  <c r="BS351" i="1"/>
  <c r="BS559" i="1" s="1"/>
  <c r="AG351" i="1"/>
  <c r="AG559" i="1" s="1"/>
  <c r="BK351" i="1"/>
  <c r="BK559" i="1" s="1"/>
  <c r="AA351" i="1"/>
  <c r="AA559" i="1" s="1"/>
  <c r="BG351" i="1"/>
  <c r="BG559" i="1" s="1"/>
  <c r="U351" i="1"/>
  <c r="U559" i="1" s="1"/>
  <c r="AY351" i="1"/>
  <c r="AY559" i="1" s="1"/>
  <c r="K351" i="1"/>
  <c r="K559" i="1" s="1"/>
  <c r="BC351" i="1"/>
  <c r="BC559" i="1" s="1"/>
  <c r="O351" i="1"/>
  <c r="O559" i="1" s="1"/>
  <c r="AD351" i="1"/>
  <c r="AD559" i="1" s="1"/>
  <c r="BN351" i="1"/>
  <c r="BN559" i="1" s="1"/>
  <c r="AI351" i="1"/>
  <c r="AI559" i="1" s="1"/>
  <c r="BA351" i="1"/>
  <c r="BA559" i="1" s="1"/>
  <c r="AT351" i="1"/>
  <c r="AT559" i="1" s="1"/>
  <c r="AV351" i="1"/>
  <c r="AV559" i="1" s="1"/>
  <c r="AO351" i="1"/>
  <c r="AO559" i="1" s="1"/>
  <c r="BV351" i="1"/>
  <c r="BV559" i="1" s="1"/>
  <c r="AR351" i="1"/>
  <c r="AR559" i="1" s="1"/>
  <c r="BI351" i="1"/>
  <c r="BI559" i="1" s="1"/>
  <c r="BB351" i="1"/>
  <c r="BB559" i="1" s="1"/>
  <c r="BD351" i="1"/>
  <c r="BD559" i="1" s="1"/>
  <c r="AW351" i="1"/>
  <c r="AW559" i="1" s="1"/>
  <c r="CD351" i="1"/>
  <c r="CD559" i="1" s="1"/>
  <c r="AZ351" i="1"/>
  <c r="AZ559" i="1" s="1"/>
  <c r="BQ351" i="1"/>
  <c r="BQ559" i="1" s="1"/>
  <c r="BJ351" i="1"/>
  <c r="BJ559" i="1" s="1"/>
  <c r="BL351" i="1"/>
  <c r="BL559" i="1" s="1"/>
  <c r="BE351" i="1"/>
  <c r="BE559" i="1" s="1"/>
  <c r="T351" i="1"/>
  <c r="T559" i="1" s="1"/>
  <c r="CL351" i="1"/>
  <c r="CL559" i="1" s="1"/>
  <c r="BH351" i="1"/>
  <c r="BH559" i="1" s="1"/>
  <c r="BY351" i="1"/>
  <c r="BY559" i="1" s="1"/>
  <c r="BR351" i="1"/>
  <c r="BR559" i="1" s="1"/>
  <c r="BT351" i="1"/>
  <c r="BT559" i="1" s="1"/>
  <c r="BM351" i="1"/>
  <c r="BM559" i="1" s="1"/>
  <c r="AF351" i="1"/>
  <c r="AF559" i="1" s="1"/>
  <c r="BP351" i="1"/>
  <c r="BP559" i="1" s="1"/>
  <c r="M351" i="1"/>
  <c r="M559" i="1" s="1"/>
  <c r="CG351" i="1"/>
  <c r="CG559" i="1" s="1"/>
  <c r="BZ351" i="1"/>
  <c r="BZ559" i="1" s="1"/>
  <c r="CB351" i="1"/>
  <c r="CB559" i="1" s="1"/>
  <c r="BU351" i="1"/>
  <c r="BU559" i="1" s="1"/>
  <c r="AP351" i="1"/>
  <c r="AP559" i="1" s="1"/>
  <c r="BX351" i="1"/>
  <c r="BX559" i="1" s="1"/>
  <c r="X351" i="1"/>
  <c r="X559" i="1" s="1"/>
  <c r="N351" i="1"/>
  <c r="N559" i="1" s="1"/>
  <c r="CH351" i="1"/>
  <c r="CH559" i="1" s="1"/>
  <c r="Q351" i="1"/>
  <c r="Q559" i="1" s="1"/>
  <c r="CJ351" i="1"/>
  <c r="CJ559" i="1" s="1"/>
  <c r="CC351" i="1"/>
  <c r="CC559" i="1" s="1"/>
  <c r="AX351" i="1"/>
  <c r="AX559" i="1" s="1"/>
  <c r="L351" i="1"/>
  <c r="L559" i="1" s="1"/>
  <c r="CF351" i="1"/>
  <c r="CF559" i="1" s="1"/>
  <c r="AJ351" i="1"/>
  <c r="AJ559" i="1" s="1"/>
  <c r="Z351" i="1"/>
  <c r="Z559" i="1" s="1"/>
  <c r="AC351" i="1"/>
  <c r="AC559" i="1" s="1"/>
  <c r="R351" i="1"/>
  <c r="R559" i="1" s="1"/>
  <c r="CK351" i="1"/>
  <c r="CK559" i="1" s="1"/>
  <c r="BF351" i="1"/>
  <c r="BF559" i="1" s="1"/>
  <c r="W351" i="1"/>
  <c r="W559" i="1" s="1"/>
  <c r="AS351" i="1"/>
  <c r="AS559" i="1" s="1"/>
  <c r="AL351" i="1"/>
  <c r="AL559" i="1" s="1"/>
  <c r="AN351" i="1"/>
  <c r="AN559" i="1" s="1"/>
  <c r="FA325" i="1"/>
  <c r="FA533" i="1" s="1"/>
  <c r="ES325" i="1"/>
  <c r="ES533" i="1" s="1"/>
  <c r="EK325" i="1"/>
  <c r="EK533" i="1" s="1"/>
  <c r="EC325" i="1"/>
  <c r="EC533" i="1" s="1"/>
  <c r="DU325" i="1"/>
  <c r="DU533" i="1" s="1"/>
  <c r="DM325" i="1"/>
  <c r="DM533" i="1" s="1"/>
  <c r="DE325" i="1"/>
  <c r="DE533" i="1" s="1"/>
  <c r="CW325" i="1"/>
  <c r="CW533" i="1" s="1"/>
  <c r="CO325" i="1"/>
  <c r="CO533" i="1" s="1"/>
  <c r="EI325" i="1"/>
  <c r="EI533" i="1" s="1"/>
  <c r="DC325" i="1"/>
  <c r="DC533" i="1" s="1"/>
  <c r="EB325" i="1"/>
  <c r="EB533" i="1" s="1"/>
  <c r="CV325" i="1"/>
  <c r="CV533" i="1" s="1"/>
  <c r="EA325" i="1"/>
  <c r="EA533" i="1" s="1"/>
  <c r="CU325" i="1"/>
  <c r="CU533" i="1" s="1"/>
  <c r="EZ325" i="1"/>
  <c r="EZ533" i="1" s="1"/>
  <c r="DT325" i="1"/>
  <c r="DT533" i="1" s="1"/>
  <c r="CN325" i="1"/>
  <c r="CN533" i="1" s="1"/>
  <c r="EY325" i="1"/>
  <c r="EY533" i="1" s="1"/>
  <c r="DS325" i="1"/>
  <c r="DS533" i="1" s="1"/>
  <c r="CM325" i="1"/>
  <c r="CM533" i="1" s="1"/>
  <c r="ER325" i="1"/>
  <c r="ER533" i="1" s="1"/>
  <c r="DL325" i="1"/>
  <c r="DL533" i="1" s="1"/>
  <c r="EJ325" i="1"/>
  <c r="EJ533" i="1" s="1"/>
  <c r="DD325" i="1"/>
  <c r="DD533" i="1" s="1"/>
  <c r="EQ325" i="1"/>
  <c r="EQ533" i="1" s="1"/>
  <c r="DK325" i="1"/>
  <c r="DK533" i="1" s="1"/>
  <c r="DB325" i="1"/>
  <c r="DB533" i="1" s="1"/>
  <c r="DV325" i="1"/>
  <c r="DV533" i="1" s="1"/>
  <c r="CQ325" i="1"/>
  <c r="CQ533" i="1" s="1"/>
  <c r="FC325" i="1"/>
  <c r="FC533" i="1" s="1"/>
  <c r="EV325" i="1"/>
  <c r="EV533" i="1" s="1"/>
  <c r="EG325" i="1"/>
  <c r="EG533" i="1" s="1"/>
  <c r="FE325" i="1"/>
  <c r="FE533" i="1" s="1"/>
  <c r="DJ325" i="1"/>
  <c r="DJ533" i="1" s="1"/>
  <c r="ED325" i="1"/>
  <c r="ED533" i="1" s="1"/>
  <c r="CY325" i="1"/>
  <c r="CY533" i="1" s="1"/>
  <c r="CR325" i="1"/>
  <c r="CR533" i="1" s="1"/>
  <c r="FD325" i="1"/>
  <c r="FD533" i="1" s="1"/>
  <c r="EO325" i="1"/>
  <c r="EO533" i="1" s="1"/>
  <c r="DR325" i="1"/>
  <c r="DR533" i="1" s="1"/>
  <c r="EL325" i="1"/>
  <c r="EL533" i="1" s="1"/>
  <c r="DG325" i="1"/>
  <c r="DG533" i="1" s="1"/>
  <c r="CZ325" i="1"/>
  <c r="CZ533" i="1" s="1"/>
  <c r="EW325" i="1"/>
  <c r="EW533" i="1" s="1"/>
  <c r="DZ325" i="1"/>
  <c r="DZ533" i="1" s="1"/>
  <c r="ET325" i="1"/>
  <c r="ET533" i="1" s="1"/>
  <c r="DO325" i="1"/>
  <c r="DO533" i="1" s="1"/>
  <c r="DH325" i="1"/>
  <c r="DH533" i="1" s="1"/>
  <c r="CS325" i="1"/>
  <c r="CS533" i="1" s="1"/>
  <c r="EH325" i="1"/>
  <c r="EH533" i="1" s="1"/>
  <c r="CP325" i="1"/>
  <c r="CP533" i="1" s="1"/>
  <c r="FB325" i="1"/>
  <c r="FB533" i="1" s="1"/>
  <c r="DW325" i="1"/>
  <c r="DW533" i="1" s="1"/>
  <c r="DP325" i="1"/>
  <c r="DP533" i="1" s="1"/>
  <c r="DA325" i="1"/>
  <c r="DA533" i="1" s="1"/>
  <c r="EP325" i="1"/>
  <c r="EP533" i="1" s="1"/>
  <c r="CX325" i="1"/>
  <c r="CX533" i="1" s="1"/>
  <c r="EE325" i="1"/>
  <c r="EE533" i="1" s="1"/>
  <c r="DX325" i="1"/>
  <c r="DX533" i="1" s="1"/>
  <c r="DI325" i="1"/>
  <c r="DI533" i="1" s="1"/>
  <c r="EX325" i="1"/>
  <c r="EX533" i="1" s="1"/>
  <c r="DF325" i="1"/>
  <c r="DF533" i="1" s="1"/>
  <c r="EM325" i="1"/>
  <c r="EM533" i="1" s="1"/>
  <c r="EF325" i="1"/>
  <c r="EF533" i="1" s="1"/>
  <c r="DQ325" i="1"/>
  <c r="DQ533" i="1" s="1"/>
  <c r="CT325" i="1"/>
  <c r="CT533" i="1" s="1"/>
  <c r="FF325" i="1"/>
  <c r="FF533" i="1" s="1"/>
  <c r="DN325" i="1"/>
  <c r="DN533" i="1" s="1"/>
  <c r="EU325" i="1"/>
  <c r="EU533" i="1" s="1"/>
  <c r="EN325" i="1"/>
  <c r="EN533" i="1" s="1"/>
  <c r="DY325" i="1"/>
  <c r="DY533" i="1" s="1"/>
  <c r="BV300" i="1"/>
  <c r="BV508" i="1" s="1"/>
  <c r="AP300" i="1"/>
  <c r="AP508" i="1" s="1"/>
  <c r="BN300" i="1"/>
  <c r="BN508" i="1" s="1"/>
  <c r="AF300" i="1"/>
  <c r="AF508" i="1" s="1"/>
  <c r="CL300" i="1"/>
  <c r="CL508" i="1" s="1"/>
  <c r="BF300" i="1"/>
  <c r="BF508" i="1" s="1"/>
  <c r="T300" i="1"/>
  <c r="T508" i="1" s="1"/>
  <c r="AX300" i="1"/>
  <c r="AX508" i="1" s="1"/>
  <c r="CE300" i="1"/>
  <c r="CE508" i="1" s="1"/>
  <c r="K300" i="1"/>
  <c r="K508" i="1" s="1"/>
  <c r="AY300" i="1"/>
  <c r="AY508" i="1" s="1"/>
  <c r="BL300" i="1"/>
  <c r="BL508" i="1" s="1"/>
  <c r="CA300" i="1"/>
  <c r="CA508" i="1" s="1"/>
  <c r="Z300" i="1"/>
  <c r="Z508" i="1" s="1"/>
  <c r="AS300" i="1"/>
  <c r="AS508" i="1" s="1"/>
  <c r="BH300" i="1"/>
  <c r="BH508" i="1" s="1"/>
  <c r="CC300" i="1"/>
  <c r="CC508" i="1" s="1"/>
  <c r="U300" i="1"/>
  <c r="U508" i="1" s="1"/>
  <c r="BW300" i="1"/>
  <c r="BW508" i="1" s="1"/>
  <c r="BD300" i="1"/>
  <c r="BD508" i="1" s="1"/>
  <c r="BS300" i="1"/>
  <c r="BS508" i="1" s="1"/>
  <c r="CH300" i="1"/>
  <c r="CH508" i="1" s="1"/>
  <c r="N300" i="1"/>
  <c r="N508" i="1" s="1"/>
  <c r="AJ300" i="1"/>
  <c r="AJ508" i="1" s="1"/>
  <c r="AZ300" i="1"/>
  <c r="AZ508" i="1" s="1"/>
  <c r="BU300" i="1"/>
  <c r="BU508" i="1" s="1"/>
  <c r="BG300" i="1"/>
  <c r="BG508" i="1" s="1"/>
  <c r="AV300" i="1"/>
  <c r="AV508" i="1" s="1"/>
  <c r="BK300" i="1"/>
  <c r="BK508" i="1" s="1"/>
  <c r="BZ300" i="1"/>
  <c r="BZ508" i="1" s="1"/>
  <c r="X300" i="1"/>
  <c r="X508" i="1" s="1"/>
  <c r="AR300" i="1"/>
  <c r="AR508" i="1" s="1"/>
  <c r="BM300" i="1"/>
  <c r="BM508" i="1" s="1"/>
  <c r="AN300" i="1"/>
  <c r="AN508" i="1" s="1"/>
  <c r="BC300" i="1"/>
  <c r="BC508" i="1" s="1"/>
  <c r="BR300" i="1"/>
  <c r="BR508" i="1" s="1"/>
  <c r="CG300" i="1"/>
  <c r="CG508" i="1" s="1"/>
  <c r="M300" i="1"/>
  <c r="M508" i="1" s="1"/>
  <c r="AI300" i="1"/>
  <c r="AI508" i="1" s="1"/>
  <c r="BE300" i="1"/>
  <c r="BE508" i="1" s="1"/>
  <c r="AG300" i="1"/>
  <c r="AG508" i="1" s="1"/>
  <c r="AC300" i="1"/>
  <c r="AC508" i="1" s="1"/>
  <c r="AU300" i="1"/>
  <c r="AU508" i="1" s="1"/>
  <c r="BJ300" i="1"/>
  <c r="BJ508" i="1" s="1"/>
  <c r="BY300" i="1"/>
  <c r="BY508" i="1" s="1"/>
  <c r="W300" i="1"/>
  <c r="W508" i="1" s="1"/>
  <c r="AW300" i="1"/>
  <c r="AW508" i="1" s="1"/>
  <c r="BO300" i="1"/>
  <c r="BO508" i="1" s="1"/>
  <c r="CJ300" i="1"/>
  <c r="CJ508" i="1" s="1"/>
  <c r="Q300" i="1"/>
  <c r="Q508" i="1" s="1"/>
  <c r="AM300" i="1"/>
  <c r="AM508" i="1" s="1"/>
  <c r="BB300" i="1"/>
  <c r="BB508" i="1" s="1"/>
  <c r="BQ300" i="1"/>
  <c r="BQ508" i="1" s="1"/>
  <c r="CF300" i="1"/>
  <c r="CF508" i="1" s="1"/>
  <c r="L300" i="1"/>
  <c r="L508" i="1" s="1"/>
  <c r="AO300" i="1"/>
  <c r="AO508" i="1" s="1"/>
  <c r="CD300" i="1"/>
  <c r="CD508" i="1" s="1"/>
  <c r="CB300" i="1"/>
  <c r="CB508" i="1" s="1"/>
  <c r="AA300" i="1"/>
  <c r="AA508" i="1" s="1"/>
  <c r="AT300" i="1"/>
  <c r="AT508" i="1" s="1"/>
  <c r="BI300" i="1"/>
  <c r="BI508" i="1" s="1"/>
  <c r="BX300" i="1"/>
  <c r="BX508" i="1" s="1"/>
  <c r="AD300" i="1"/>
  <c r="AD508" i="1" s="1"/>
  <c r="BT300" i="1"/>
  <c r="BT508" i="1" s="1"/>
  <c r="CI300" i="1"/>
  <c r="CI508" i="1" s="1"/>
  <c r="O300" i="1"/>
  <c r="O508" i="1" s="1"/>
  <c r="AL300" i="1"/>
  <c r="AL508" i="1" s="1"/>
  <c r="BA300" i="1"/>
  <c r="BA508" i="1" s="1"/>
  <c r="BP300" i="1"/>
  <c r="BP508" i="1" s="1"/>
  <c r="CK300" i="1"/>
  <c r="CK508" i="1" s="1"/>
  <c r="R300" i="1"/>
  <c r="R508" i="1" s="1"/>
  <c r="AQ300" i="1"/>
  <c r="AQ508" i="1" s="1"/>
  <c r="CA249" i="1"/>
  <c r="CA457" i="1" s="1"/>
  <c r="Z249" i="1"/>
  <c r="Z457" i="1" s="1"/>
  <c r="AS249" i="1"/>
  <c r="AS457" i="1" s="1"/>
  <c r="BH249" i="1"/>
  <c r="BH457" i="1" s="1"/>
  <c r="CC249" i="1"/>
  <c r="CC457" i="1" s="1"/>
  <c r="AC249" i="1"/>
  <c r="AC457" i="1" s="1"/>
  <c r="K249" i="1"/>
  <c r="K457" i="1" s="1"/>
  <c r="BS249" i="1"/>
  <c r="BS457" i="1" s="1"/>
  <c r="CH249" i="1"/>
  <c r="CH457" i="1" s="1"/>
  <c r="N249" i="1"/>
  <c r="N457" i="1" s="1"/>
  <c r="AJ249" i="1"/>
  <c r="AJ457" i="1" s="1"/>
  <c r="AZ249" i="1"/>
  <c r="AZ457" i="1" s="1"/>
  <c r="BU249" i="1"/>
  <c r="BU457" i="1" s="1"/>
  <c r="CJ249" i="1"/>
  <c r="CJ457" i="1" s="1"/>
  <c r="Q249" i="1"/>
  <c r="Q457" i="1" s="1"/>
  <c r="BG249" i="1"/>
  <c r="BG457" i="1" s="1"/>
  <c r="AY249" i="1"/>
  <c r="AY457" i="1" s="1"/>
  <c r="T249" i="1"/>
  <c r="T457" i="1" s="1"/>
  <c r="BK249" i="1"/>
  <c r="BK457" i="1" s="1"/>
  <c r="BZ249" i="1"/>
  <c r="BZ457" i="1" s="1"/>
  <c r="X249" i="1"/>
  <c r="X457" i="1" s="1"/>
  <c r="AR249" i="1"/>
  <c r="AR457" i="1" s="1"/>
  <c r="BM249" i="1"/>
  <c r="BM457" i="1" s="1"/>
  <c r="CB249" i="1"/>
  <c r="CB457" i="1" s="1"/>
  <c r="AQ249" i="1"/>
  <c r="AQ457" i="1" s="1"/>
  <c r="CE249" i="1"/>
  <c r="CE457" i="1" s="1"/>
  <c r="BF249" i="1"/>
  <c r="BF457" i="1" s="1"/>
  <c r="AG249" i="1"/>
  <c r="AG457" i="1" s="1"/>
  <c r="BC249" i="1"/>
  <c r="BC457" i="1" s="1"/>
  <c r="BR249" i="1"/>
  <c r="BR457" i="1" s="1"/>
  <c r="CG249" i="1"/>
  <c r="CG457" i="1" s="1"/>
  <c r="M249" i="1"/>
  <c r="M457" i="1" s="1"/>
  <c r="AI249" i="1"/>
  <c r="AI457" i="1" s="1"/>
  <c r="BE249" i="1"/>
  <c r="BE457" i="1" s="1"/>
  <c r="BT249" i="1"/>
  <c r="BT457" i="1" s="1"/>
  <c r="BW249" i="1"/>
  <c r="BW457" i="1" s="1"/>
  <c r="CL249" i="1"/>
  <c r="CL457" i="1" s="1"/>
  <c r="BO249" i="1"/>
  <c r="BO457" i="1" s="1"/>
  <c r="AU249" i="1"/>
  <c r="AU457" i="1" s="1"/>
  <c r="BJ249" i="1"/>
  <c r="BJ457" i="1" s="1"/>
  <c r="BY249" i="1"/>
  <c r="BY457" i="1" s="1"/>
  <c r="W249" i="1"/>
  <c r="W457" i="1" s="1"/>
  <c r="AW249" i="1"/>
  <c r="AW457" i="1" s="1"/>
  <c r="BL249" i="1"/>
  <c r="BL457" i="1" s="1"/>
  <c r="AF249" i="1"/>
  <c r="AF457" i="1" s="1"/>
  <c r="U249" i="1"/>
  <c r="U457" i="1" s="1"/>
  <c r="AM249" i="1"/>
  <c r="AM457" i="1" s="1"/>
  <c r="BB249" i="1"/>
  <c r="BB457" i="1" s="1"/>
  <c r="BQ249" i="1"/>
  <c r="BQ457" i="1" s="1"/>
  <c r="CF249" i="1"/>
  <c r="CF457" i="1" s="1"/>
  <c r="L249" i="1"/>
  <c r="L457" i="1" s="1"/>
  <c r="AO249" i="1"/>
  <c r="AO457" i="1" s="1"/>
  <c r="BD249" i="1"/>
  <c r="BD457" i="1" s="1"/>
  <c r="AP249" i="1"/>
  <c r="AP457" i="1" s="1"/>
  <c r="BN249" i="1"/>
  <c r="BN457" i="1" s="1"/>
  <c r="AA249" i="1"/>
  <c r="AA457" i="1" s="1"/>
  <c r="AT249" i="1"/>
  <c r="AT457" i="1" s="1"/>
  <c r="BI249" i="1"/>
  <c r="BI457" i="1" s="1"/>
  <c r="BX249" i="1"/>
  <c r="BX457" i="1" s="1"/>
  <c r="AD249" i="1"/>
  <c r="AD457" i="1" s="1"/>
  <c r="AV249" i="1"/>
  <c r="AV457" i="1" s="1"/>
  <c r="BV249" i="1"/>
  <c r="BV457" i="1" s="1"/>
  <c r="AX249" i="1"/>
  <c r="AX457" i="1" s="1"/>
  <c r="CI249" i="1"/>
  <c r="CI457" i="1" s="1"/>
  <c r="O249" i="1"/>
  <c r="O457" i="1" s="1"/>
  <c r="AL249" i="1"/>
  <c r="AL457" i="1" s="1"/>
  <c r="BA249" i="1"/>
  <c r="BA457" i="1" s="1"/>
  <c r="BP249" i="1"/>
  <c r="BP457" i="1" s="1"/>
  <c r="CK249" i="1"/>
  <c r="CK457" i="1" s="1"/>
  <c r="R249" i="1"/>
  <c r="R457" i="1" s="1"/>
  <c r="AN249" i="1"/>
  <c r="AN457" i="1" s="1"/>
  <c r="CD249" i="1"/>
  <c r="CD457" i="1" s="1"/>
  <c r="AO335" i="1"/>
  <c r="AO543" i="1" s="1"/>
  <c r="AD335" i="1"/>
  <c r="AD543" i="1" s="1"/>
  <c r="CK335" i="1"/>
  <c r="CK543" i="1" s="1"/>
  <c r="R335" i="1"/>
  <c r="R543" i="1" s="1"/>
  <c r="CC335" i="1"/>
  <c r="CC543" i="1" s="1"/>
  <c r="BU335" i="1"/>
  <c r="BU543" i="1" s="1"/>
  <c r="BM335" i="1"/>
  <c r="BM543" i="1" s="1"/>
  <c r="AW335" i="1"/>
  <c r="AW543" i="1" s="1"/>
  <c r="BE335" i="1"/>
  <c r="BE543" i="1" s="1"/>
  <c r="Q335" i="1"/>
  <c r="Q543" i="1" s="1"/>
  <c r="CJ335" i="1"/>
  <c r="CJ543" i="1" s="1"/>
  <c r="AP335" i="1"/>
  <c r="AP543" i="1" s="1"/>
  <c r="BW335" i="1"/>
  <c r="BW543" i="1" s="1"/>
  <c r="AZ335" i="1"/>
  <c r="AZ543" i="1" s="1"/>
  <c r="AS335" i="1"/>
  <c r="AS543" i="1" s="1"/>
  <c r="BR335" i="1"/>
  <c r="BR543" i="1" s="1"/>
  <c r="CA335" i="1"/>
  <c r="CA543" i="1" s="1"/>
  <c r="AC335" i="1"/>
  <c r="AC543" i="1" s="1"/>
  <c r="AX335" i="1"/>
  <c r="AX543" i="1" s="1"/>
  <c r="K335" i="1"/>
  <c r="K543" i="1" s="1"/>
  <c r="CE335" i="1"/>
  <c r="CE543" i="1" s="1"/>
  <c r="BH335" i="1"/>
  <c r="BH543" i="1" s="1"/>
  <c r="BA335" i="1"/>
  <c r="BA543" i="1" s="1"/>
  <c r="BZ335" i="1"/>
  <c r="BZ543" i="1" s="1"/>
  <c r="O335" i="1"/>
  <c r="O543" i="1" s="1"/>
  <c r="CI335" i="1"/>
  <c r="CI543" i="1" s="1"/>
  <c r="AN335" i="1"/>
  <c r="AN543" i="1" s="1"/>
  <c r="BF335" i="1"/>
  <c r="BF543" i="1" s="1"/>
  <c r="U335" i="1"/>
  <c r="U543" i="1" s="1"/>
  <c r="BP335" i="1"/>
  <c r="BP543" i="1" s="1"/>
  <c r="BI335" i="1"/>
  <c r="BI543" i="1" s="1"/>
  <c r="N335" i="1"/>
  <c r="N543" i="1" s="1"/>
  <c r="CH335" i="1"/>
  <c r="CH543" i="1" s="1"/>
  <c r="AA335" i="1"/>
  <c r="AA543" i="1" s="1"/>
  <c r="AV335" i="1"/>
  <c r="AV543" i="1" s="1"/>
  <c r="BN335" i="1"/>
  <c r="BN543" i="1" s="1"/>
  <c r="AG335" i="1"/>
  <c r="AG543" i="1" s="1"/>
  <c r="BX335" i="1"/>
  <c r="BX543" i="1" s="1"/>
  <c r="BQ335" i="1"/>
  <c r="BQ543" i="1" s="1"/>
  <c r="Z335" i="1"/>
  <c r="Z543" i="1" s="1"/>
  <c r="AM335" i="1"/>
  <c r="AM543" i="1" s="1"/>
  <c r="BD335" i="1"/>
  <c r="BD543" i="1" s="1"/>
  <c r="BV335" i="1"/>
  <c r="BV543" i="1" s="1"/>
  <c r="AQ335" i="1"/>
  <c r="AQ543" i="1" s="1"/>
  <c r="L335" i="1"/>
  <c r="L543" i="1" s="1"/>
  <c r="CF335" i="1"/>
  <c r="CF543" i="1" s="1"/>
  <c r="BY335" i="1"/>
  <c r="BY543" i="1" s="1"/>
  <c r="AL335" i="1"/>
  <c r="AL543" i="1" s="1"/>
  <c r="AU335" i="1"/>
  <c r="AU543" i="1" s="1"/>
  <c r="BL335" i="1"/>
  <c r="BL543" i="1" s="1"/>
  <c r="CD335" i="1"/>
  <c r="CD543" i="1" s="1"/>
  <c r="AY335" i="1"/>
  <c r="AY543" i="1" s="1"/>
  <c r="W335" i="1"/>
  <c r="W543" i="1" s="1"/>
  <c r="M335" i="1"/>
  <c r="M543" i="1" s="1"/>
  <c r="CG335" i="1"/>
  <c r="CG543" i="1" s="1"/>
  <c r="AT335" i="1"/>
  <c r="AT543" i="1" s="1"/>
  <c r="BC335" i="1"/>
  <c r="BC543" i="1" s="1"/>
  <c r="BT335" i="1"/>
  <c r="BT543" i="1" s="1"/>
  <c r="T335" i="1"/>
  <c r="T543" i="1" s="1"/>
  <c r="CL335" i="1"/>
  <c r="CL543" i="1" s="1"/>
  <c r="BG335" i="1"/>
  <c r="BG543" i="1" s="1"/>
  <c r="AI335" i="1"/>
  <c r="AI543" i="1" s="1"/>
  <c r="X335" i="1"/>
  <c r="X543" i="1" s="1"/>
  <c r="BB335" i="1"/>
  <c r="BB543" i="1" s="1"/>
  <c r="BK335" i="1"/>
  <c r="BK543" i="1" s="1"/>
  <c r="CB335" i="1"/>
  <c r="CB543" i="1" s="1"/>
  <c r="AF335" i="1"/>
  <c r="AF543" i="1" s="1"/>
  <c r="BO335" i="1"/>
  <c r="BO543" i="1" s="1"/>
  <c r="AR335" i="1"/>
  <c r="AR543" i="1" s="1"/>
  <c r="AJ335" i="1"/>
  <c r="AJ543" i="1" s="1"/>
  <c r="BJ335" i="1"/>
  <c r="BJ543" i="1" s="1"/>
  <c r="BS335" i="1"/>
  <c r="BS543" i="1" s="1"/>
  <c r="FD323" i="1"/>
  <c r="FD531" i="1" s="1"/>
  <c r="EV323" i="1"/>
  <c r="EV531" i="1" s="1"/>
  <c r="EN323" i="1"/>
  <c r="EN531" i="1" s="1"/>
  <c r="EF323" i="1"/>
  <c r="EF531" i="1" s="1"/>
  <c r="DX323" i="1"/>
  <c r="DX531" i="1" s="1"/>
  <c r="DP323" i="1"/>
  <c r="DP531" i="1" s="1"/>
  <c r="DH323" i="1"/>
  <c r="DH531" i="1" s="1"/>
  <c r="CZ323" i="1"/>
  <c r="CZ531" i="1" s="1"/>
  <c r="CR323" i="1"/>
  <c r="CR531" i="1" s="1"/>
  <c r="FC323" i="1"/>
  <c r="FC531" i="1" s="1"/>
  <c r="EU323" i="1"/>
  <c r="EU531" i="1" s="1"/>
  <c r="EM323" i="1"/>
  <c r="EM531" i="1" s="1"/>
  <c r="EE323" i="1"/>
  <c r="EE531" i="1" s="1"/>
  <c r="DW323" i="1"/>
  <c r="DW531" i="1" s="1"/>
  <c r="DO323" i="1"/>
  <c r="DO531" i="1" s="1"/>
  <c r="DG323" i="1"/>
  <c r="DG531" i="1" s="1"/>
  <c r="CY323" i="1"/>
  <c r="CY531" i="1" s="1"/>
  <c r="CQ323" i="1"/>
  <c r="CQ531" i="1" s="1"/>
  <c r="EZ323" i="1"/>
  <c r="EZ531" i="1" s="1"/>
  <c r="ER323" i="1"/>
  <c r="ER531" i="1" s="1"/>
  <c r="EJ323" i="1"/>
  <c r="EJ531" i="1" s="1"/>
  <c r="EB323" i="1"/>
  <c r="EB531" i="1" s="1"/>
  <c r="DT323" i="1"/>
  <c r="DT531" i="1" s="1"/>
  <c r="DL323" i="1"/>
  <c r="DL531" i="1" s="1"/>
  <c r="DD323" i="1"/>
  <c r="DD531" i="1" s="1"/>
  <c r="CV323" i="1"/>
  <c r="CV531" i="1" s="1"/>
  <c r="CN323" i="1"/>
  <c r="CN531" i="1" s="1"/>
  <c r="ES323" i="1"/>
  <c r="ES531" i="1" s="1"/>
  <c r="DM323" i="1"/>
  <c r="DM531" i="1" s="1"/>
  <c r="EL323" i="1"/>
  <c r="EL531" i="1" s="1"/>
  <c r="DF323" i="1"/>
  <c r="DF531" i="1" s="1"/>
  <c r="EK323" i="1"/>
  <c r="EK531" i="1" s="1"/>
  <c r="DE323" i="1"/>
  <c r="DE531" i="1" s="1"/>
  <c r="ED323" i="1"/>
  <c r="ED531" i="1" s="1"/>
  <c r="CX323" i="1"/>
  <c r="CX531" i="1" s="1"/>
  <c r="EC323" i="1"/>
  <c r="EC531" i="1" s="1"/>
  <c r="CW323" i="1"/>
  <c r="CW531" i="1" s="1"/>
  <c r="FB323" i="1"/>
  <c r="FB531" i="1" s="1"/>
  <c r="DV323" i="1"/>
  <c r="DV531" i="1" s="1"/>
  <c r="CP323" i="1"/>
  <c r="CP531" i="1" s="1"/>
  <c r="ET323" i="1"/>
  <c r="ET531" i="1" s="1"/>
  <c r="DN323" i="1"/>
  <c r="DN531" i="1" s="1"/>
  <c r="CO323" i="1"/>
  <c r="CO531" i="1" s="1"/>
  <c r="DU323" i="1"/>
  <c r="DU531" i="1" s="1"/>
  <c r="FA323" i="1"/>
  <c r="FA531" i="1" s="1"/>
  <c r="DY323" i="1"/>
  <c r="DY531" i="1" s="1"/>
  <c r="DB323" i="1"/>
  <c r="DB531" i="1" s="1"/>
  <c r="EQ323" i="1"/>
  <c r="EQ531" i="1" s="1"/>
  <c r="EG323" i="1"/>
  <c r="EG531" i="1" s="1"/>
  <c r="DJ323" i="1"/>
  <c r="DJ531" i="1" s="1"/>
  <c r="CM323" i="1"/>
  <c r="CM531" i="1" s="1"/>
  <c r="EY323" i="1"/>
  <c r="EY531" i="1" s="1"/>
  <c r="EO323" i="1"/>
  <c r="EO531" i="1" s="1"/>
  <c r="DR323" i="1"/>
  <c r="DR531" i="1" s="1"/>
  <c r="CU323" i="1"/>
  <c r="CU531" i="1" s="1"/>
  <c r="EW323" i="1"/>
  <c r="EW531" i="1" s="1"/>
  <c r="DZ323" i="1"/>
  <c r="DZ531" i="1" s="1"/>
  <c r="DC323" i="1"/>
  <c r="DC531" i="1" s="1"/>
  <c r="CS323" i="1"/>
  <c r="CS531" i="1" s="1"/>
  <c r="FE323" i="1"/>
  <c r="FE531" i="1" s="1"/>
  <c r="EH323" i="1"/>
  <c r="EH531" i="1" s="1"/>
  <c r="DK323" i="1"/>
  <c r="DK531" i="1" s="1"/>
  <c r="DA323" i="1"/>
  <c r="DA531" i="1" s="1"/>
  <c r="EP323" i="1"/>
  <c r="EP531" i="1" s="1"/>
  <c r="DS323" i="1"/>
  <c r="DS531" i="1" s="1"/>
  <c r="DI323" i="1"/>
  <c r="DI531" i="1" s="1"/>
  <c r="EX323" i="1"/>
  <c r="EX531" i="1" s="1"/>
  <c r="EA323" i="1"/>
  <c r="EA531" i="1" s="1"/>
  <c r="DQ323" i="1"/>
  <c r="DQ531" i="1" s="1"/>
  <c r="CT323" i="1"/>
  <c r="CT531" i="1" s="1"/>
  <c r="FF323" i="1"/>
  <c r="FF531" i="1" s="1"/>
  <c r="EI323" i="1"/>
  <c r="EI531" i="1" s="1"/>
  <c r="FB309" i="1"/>
  <c r="FB517" i="1" s="1"/>
  <c r="EQ309" i="1"/>
  <c r="EQ517" i="1" s="1"/>
  <c r="EC309" i="1"/>
  <c r="EC517" i="1" s="1"/>
  <c r="DR309" i="1"/>
  <c r="DR517" i="1" s="1"/>
  <c r="DD309" i="1"/>
  <c r="DD517" i="1" s="1"/>
  <c r="CP309" i="1"/>
  <c r="CP517" i="1" s="1"/>
  <c r="EZ309" i="1"/>
  <c r="EZ517" i="1" s="1"/>
  <c r="EL309" i="1"/>
  <c r="EL517" i="1" s="1"/>
  <c r="EA309" i="1"/>
  <c r="EA517" i="1" s="1"/>
  <c r="DM309" i="1"/>
  <c r="DM517" i="1" s="1"/>
  <c r="DB309" i="1"/>
  <c r="DB517" i="1" s="1"/>
  <c r="CN309" i="1"/>
  <c r="CN517" i="1" s="1"/>
  <c r="EX309" i="1"/>
  <c r="EX517" i="1" s="1"/>
  <c r="EJ309" i="1"/>
  <c r="EJ517" i="1" s="1"/>
  <c r="DV309" i="1"/>
  <c r="DV517" i="1" s="1"/>
  <c r="DK309" i="1"/>
  <c r="DK517" i="1" s="1"/>
  <c r="CW309" i="1"/>
  <c r="CW517" i="1" s="1"/>
  <c r="ET309" i="1"/>
  <c r="ET517" i="1" s="1"/>
  <c r="EI309" i="1"/>
  <c r="EI517" i="1" s="1"/>
  <c r="DU309" i="1"/>
  <c r="DU517" i="1" s="1"/>
  <c r="DJ309" i="1"/>
  <c r="DJ517" i="1" s="1"/>
  <c r="CV309" i="1"/>
  <c r="CV517" i="1" s="1"/>
  <c r="FF309" i="1"/>
  <c r="FF517" i="1" s="1"/>
  <c r="ER309" i="1"/>
  <c r="ER517" i="1" s="1"/>
  <c r="ED309" i="1"/>
  <c r="ED517" i="1" s="1"/>
  <c r="DS309" i="1"/>
  <c r="DS517" i="1" s="1"/>
  <c r="DE309" i="1"/>
  <c r="DE517" i="1" s="1"/>
  <c r="CT309" i="1"/>
  <c r="CT517" i="1" s="1"/>
  <c r="DF309" i="1"/>
  <c r="DF517" i="1" s="1"/>
  <c r="CU309" i="1"/>
  <c r="CU517" i="1" s="1"/>
  <c r="ES309" i="1"/>
  <c r="ES517" i="1" s="1"/>
  <c r="DT309" i="1"/>
  <c r="DT517" i="1" s="1"/>
  <c r="EH309" i="1"/>
  <c r="EH517" i="1" s="1"/>
  <c r="EY309" i="1"/>
  <c r="EY517" i="1" s="1"/>
  <c r="DZ309" i="1"/>
  <c r="DZ517" i="1" s="1"/>
  <c r="DA309" i="1"/>
  <c r="DA517" i="1" s="1"/>
  <c r="DP309" i="1"/>
  <c r="DP517" i="1" s="1"/>
  <c r="DO309" i="1"/>
  <c r="DO517" i="1" s="1"/>
  <c r="FA309" i="1"/>
  <c r="FA517" i="1" s="1"/>
  <c r="EK309" i="1"/>
  <c r="EK517" i="1" s="1"/>
  <c r="FE309" i="1"/>
  <c r="FE517" i="1" s="1"/>
  <c r="CS309" i="1"/>
  <c r="CS517" i="1" s="1"/>
  <c r="DH309" i="1"/>
  <c r="DH517" i="1" s="1"/>
  <c r="DG309" i="1"/>
  <c r="DG517" i="1" s="1"/>
  <c r="EW309" i="1"/>
  <c r="EW517" i="1" s="1"/>
  <c r="CZ309" i="1"/>
  <c r="CZ517" i="1" s="1"/>
  <c r="CY309" i="1"/>
  <c r="CY517" i="1" s="1"/>
  <c r="EO309" i="1"/>
  <c r="EO517" i="1" s="1"/>
  <c r="FD309" i="1"/>
  <c r="FD517" i="1" s="1"/>
  <c r="CR309" i="1"/>
  <c r="CR517" i="1" s="1"/>
  <c r="FC309" i="1"/>
  <c r="FC517" i="1" s="1"/>
  <c r="CQ309" i="1"/>
  <c r="CQ517" i="1" s="1"/>
  <c r="CO309" i="1"/>
  <c r="CO517" i="1" s="1"/>
  <c r="EG309" i="1"/>
  <c r="EG517" i="1" s="1"/>
  <c r="EV309" i="1"/>
  <c r="EV517" i="1" s="1"/>
  <c r="EU309" i="1"/>
  <c r="EU517" i="1" s="1"/>
  <c r="DC309" i="1"/>
  <c r="DC517" i="1" s="1"/>
  <c r="CM309" i="1"/>
  <c r="CM517" i="1" s="1"/>
  <c r="DY309" i="1"/>
  <c r="DY517" i="1" s="1"/>
  <c r="EN309" i="1"/>
  <c r="EN517" i="1" s="1"/>
  <c r="EM309" i="1"/>
  <c r="EM517" i="1" s="1"/>
  <c r="DN309" i="1"/>
  <c r="DN517" i="1" s="1"/>
  <c r="CX309" i="1"/>
  <c r="CX517" i="1" s="1"/>
  <c r="DQ309" i="1"/>
  <c r="DQ517" i="1" s="1"/>
  <c r="EF309" i="1"/>
  <c r="EF517" i="1" s="1"/>
  <c r="EE309" i="1"/>
  <c r="EE517" i="1" s="1"/>
  <c r="EB309" i="1"/>
  <c r="EB517" i="1" s="1"/>
  <c r="DL309" i="1"/>
  <c r="DL517" i="1" s="1"/>
  <c r="DI309" i="1"/>
  <c r="DI517" i="1" s="1"/>
  <c r="DX309" i="1"/>
  <c r="DX517" i="1" s="1"/>
  <c r="DW309" i="1"/>
  <c r="DW517" i="1" s="1"/>
  <c r="EP309" i="1"/>
  <c r="EP517" i="1" s="1"/>
  <c r="ES231" i="1"/>
  <c r="ES439" i="1" s="1"/>
  <c r="EC231" i="1"/>
  <c r="EC439" i="1" s="1"/>
  <c r="DM231" i="1"/>
  <c r="DM439" i="1" s="1"/>
  <c r="CW231" i="1"/>
  <c r="CW439" i="1" s="1"/>
  <c r="EF231" i="1"/>
  <c r="EF439" i="1" s="1"/>
  <c r="ER231" i="1"/>
  <c r="ER439" i="1" s="1"/>
  <c r="EB231" i="1"/>
  <c r="EB439" i="1" s="1"/>
  <c r="DL231" i="1"/>
  <c r="DL439" i="1" s="1"/>
  <c r="CV231" i="1"/>
  <c r="CV439" i="1" s="1"/>
  <c r="DP231" i="1"/>
  <c r="DP439" i="1" s="1"/>
  <c r="FD231" i="1"/>
  <c r="FD439" i="1" s="1"/>
  <c r="EN231" i="1"/>
  <c r="EN439" i="1" s="1"/>
  <c r="DX231" i="1"/>
  <c r="DX439" i="1" s="1"/>
  <c r="DH231" i="1"/>
  <c r="DH439" i="1" s="1"/>
  <c r="CR231" i="1"/>
  <c r="CR439" i="1" s="1"/>
  <c r="FB231" i="1"/>
  <c r="FB439" i="1" s="1"/>
  <c r="EL231" i="1"/>
  <c r="EL439" i="1" s="1"/>
  <c r="DV231" i="1"/>
  <c r="DV439" i="1" s="1"/>
  <c r="DF231" i="1"/>
  <c r="DF439" i="1" s="1"/>
  <c r="CP231" i="1"/>
  <c r="CP439" i="1" s="1"/>
  <c r="FA231" i="1"/>
  <c r="FA439" i="1" s="1"/>
  <c r="EK231" i="1"/>
  <c r="EK439" i="1" s="1"/>
  <c r="DU231" i="1"/>
  <c r="DU439" i="1" s="1"/>
  <c r="DE231" i="1"/>
  <c r="DE439" i="1" s="1"/>
  <c r="CO231" i="1"/>
  <c r="CO439" i="1" s="1"/>
  <c r="EV231" i="1"/>
  <c r="EV439" i="1" s="1"/>
  <c r="EZ231" i="1"/>
  <c r="EZ439" i="1" s="1"/>
  <c r="EJ231" i="1"/>
  <c r="EJ439" i="1" s="1"/>
  <c r="DT231" i="1"/>
  <c r="DT439" i="1" s="1"/>
  <c r="DD231" i="1"/>
  <c r="DD439" i="1" s="1"/>
  <c r="CN231" i="1"/>
  <c r="CN439" i="1" s="1"/>
  <c r="CZ231" i="1"/>
  <c r="CZ439" i="1" s="1"/>
  <c r="ET231" i="1"/>
  <c r="ET439" i="1" s="1"/>
  <c r="ED231" i="1"/>
  <c r="ED439" i="1" s="1"/>
  <c r="DN231" i="1"/>
  <c r="DN439" i="1" s="1"/>
  <c r="CX231" i="1"/>
  <c r="CX439" i="1" s="1"/>
  <c r="FE231" i="1"/>
  <c r="FE439" i="1" s="1"/>
  <c r="DR231" i="1"/>
  <c r="DR439" i="1" s="1"/>
  <c r="CM231" i="1"/>
  <c r="CM439" i="1" s="1"/>
  <c r="EY231" i="1"/>
  <c r="EY439" i="1" s="1"/>
  <c r="DO231" i="1"/>
  <c r="DO439" i="1" s="1"/>
  <c r="CS231" i="1"/>
  <c r="CS439" i="1" s="1"/>
  <c r="DZ231" i="1"/>
  <c r="DZ439" i="1" s="1"/>
  <c r="CU231" i="1"/>
  <c r="CU439" i="1" s="1"/>
  <c r="DW231" i="1"/>
  <c r="DW439" i="1" s="1"/>
  <c r="DA231" i="1"/>
  <c r="DA439" i="1" s="1"/>
  <c r="EH231" i="1"/>
  <c r="EH439" i="1" s="1"/>
  <c r="DC231" i="1"/>
  <c r="DC439" i="1" s="1"/>
  <c r="EE231" i="1"/>
  <c r="EE439" i="1" s="1"/>
  <c r="DI231" i="1"/>
  <c r="DI439" i="1" s="1"/>
  <c r="EP231" i="1"/>
  <c r="EP439" i="1" s="1"/>
  <c r="DK231" i="1"/>
  <c r="DK439" i="1" s="1"/>
  <c r="EM231" i="1"/>
  <c r="EM439" i="1" s="1"/>
  <c r="DQ231" i="1"/>
  <c r="DQ439" i="1" s="1"/>
  <c r="EX231" i="1"/>
  <c r="EX439" i="1" s="1"/>
  <c r="DS231" i="1"/>
  <c r="DS439" i="1" s="1"/>
  <c r="EU231" i="1"/>
  <c r="EU439" i="1" s="1"/>
  <c r="DY231" i="1"/>
  <c r="DY439" i="1" s="1"/>
  <c r="CT231" i="1"/>
  <c r="CT439" i="1" s="1"/>
  <c r="FF231" i="1"/>
  <c r="FF439" i="1" s="1"/>
  <c r="EA231" i="1"/>
  <c r="EA439" i="1" s="1"/>
  <c r="CQ231" i="1"/>
  <c r="CQ439" i="1" s="1"/>
  <c r="FC231" i="1"/>
  <c r="FC439" i="1" s="1"/>
  <c r="EG231" i="1"/>
  <c r="EG439" i="1" s="1"/>
  <c r="DB231" i="1"/>
  <c r="DB439" i="1" s="1"/>
  <c r="EI231" i="1"/>
  <c r="EI439" i="1" s="1"/>
  <c r="CY231" i="1"/>
  <c r="CY439" i="1" s="1"/>
  <c r="EO231" i="1"/>
  <c r="EO439" i="1" s="1"/>
  <c r="DJ231" i="1"/>
  <c r="DJ439" i="1" s="1"/>
  <c r="EQ231" i="1"/>
  <c r="EQ439" i="1" s="1"/>
  <c r="DG231" i="1"/>
  <c r="DG439" i="1" s="1"/>
  <c r="EW231" i="1"/>
  <c r="EW439" i="1" s="1"/>
  <c r="EQ289" i="1"/>
  <c r="EQ497" i="1" s="1"/>
  <c r="EI289" i="1"/>
  <c r="EI497" i="1" s="1"/>
  <c r="EA289" i="1"/>
  <c r="EA497" i="1" s="1"/>
  <c r="DS289" i="1"/>
  <c r="DS497" i="1" s="1"/>
  <c r="DK289" i="1"/>
  <c r="DK497" i="1" s="1"/>
  <c r="DC289" i="1"/>
  <c r="DC497" i="1" s="1"/>
  <c r="CU289" i="1"/>
  <c r="CU497" i="1" s="1"/>
  <c r="CM289" i="1"/>
  <c r="CM497" i="1" s="1"/>
  <c r="FE289" i="1"/>
  <c r="FE497" i="1" s="1"/>
  <c r="EW289" i="1"/>
  <c r="EW497" i="1" s="1"/>
  <c r="EO289" i="1"/>
  <c r="EO497" i="1" s="1"/>
  <c r="EG289" i="1"/>
  <c r="EG497" i="1" s="1"/>
  <c r="DY289" i="1"/>
  <c r="DY497" i="1" s="1"/>
  <c r="DQ289" i="1"/>
  <c r="DQ497" i="1" s="1"/>
  <c r="EU289" i="1"/>
  <c r="EU497" i="1" s="1"/>
  <c r="EM289" i="1"/>
  <c r="EM497" i="1" s="1"/>
  <c r="EE289" i="1"/>
  <c r="EE497" i="1" s="1"/>
  <c r="DW289" i="1"/>
  <c r="DW497" i="1" s="1"/>
  <c r="DO289" i="1"/>
  <c r="DO497" i="1" s="1"/>
  <c r="DG289" i="1"/>
  <c r="DG497" i="1" s="1"/>
  <c r="CY289" i="1"/>
  <c r="CY497" i="1" s="1"/>
  <c r="CQ289" i="1"/>
  <c r="CQ497" i="1" s="1"/>
  <c r="ET289" i="1"/>
  <c r="ET497" i="1" s="1"/>
  <c r="EB289" i="1"/>
  <c r="EB497" i="1" s="1"/>
  <c r="DF289" i="1"/>
  <c r="DF497" i="1" s="1"/>
  <c r="CP289" i="1"/>
  <c r="CP497" i="1" s="1"/>
  <c r="ES289" i="1"/>
  <c r="ES497" i="1" s="1"/>
  <c r="DV289" i="1"/>
  <c r="DV497" i="1" s="1"/>
  <c r="DE289" i="1"/>
  <c r="DE497" i="1" s="1"/>
  <c r="CO289" i="1"/>
  <c r="CO497" i="1" s="1"/>
  <c r="ER289" i="1"/>
  <c r="ER497" i="1" s="1"/>
  <c r="DU289" i="1"/>
  <c r="DU497" i="1" s="1"/>
  <c r="DD289" i="1"/>
  <c r="DD497" i="1" s="1"/>
  <c r="CN289" i="1"/>
  <c r="CN497" i="1" s="1"/>
  <c r="EL289" i="1"/>
  <c r="EL497" i="1" s="1"/>
  <c r="DT289" i="1"/>
  <c r="DT497" i="1" s="1"/>
  <c r="DA289" i="1"/>
  <c r="DA497" i="1" s="1"/>
  <c r="EK289" i="1"/>
  <c r="EK497" i="1" s="1"/>
  <c r="DN289" i="1"/>
  <c r="DN497" i="1" s="1"/>
  <c r="CX289" i="1"/>
  <c r="CX497" i="1" s="1"/>
  <c r="FB289" i="1"/>
  <c r="FB497" i="1" s="1"/>
  <c r="EJ289" i="1"/>
  <c r="EJ497" i="1" s="1"/>
  <c r="DM289" i="1"/>
  <c r="DM497" i="1" s="1"/>
  <c r="CW289" i="1"/>
  <c r="CW497" i="1" s="1"/>
  <c r="EZ289" i="1"/>
  <c r="EZ497" i="1" s="1"/>
  <c r="EC289" i="1"/>
  <c r="EC497" i="1" s="1"/>
  <c r="DI289" i="1"/>
  <c r="DI497" i="1" s="1"/>
  <c r="CS289" i="1"/>
  <c r="CS497" i="1" s="1"/>
  <c r="ED289" i="1"/>
  <c r="ED497" i="1" s="1"/>
  <c r="DL289" i="1"/>
  <c r="DL497" i="1" s="1"/>
  <c r="CV289" i="1"/>
  <c r="CV497" i="1" s="1"/>
  <c r="FA289" i="1"/>
  <c r="FA497" i="1" s="1"/>
  <c r="DP289" i="1"/>
  <c r="DP497" i="1" s="1"/>
  <c r="CT289" i="1"/>
  <c r="CT497" i="1" s="1"/>
  <c r="FF289" i="1"/>
  <c r="FF497" i="1" s="1"/>
  <c r="DX289" i="1"/>
  <c r="DX497" i="1" s="1"/>
  <c r="DB289" i="1"/>
  <c r="DB497" i="1" s="1"/>
  <c r="EY289" i="1"/>
  <c r="EY497" i="1" s="1"/>
  <c r="EF289" i="1"/>
  <c r="EF497" i="1" s="1"/>
  <c r="DJ289" i="1"/>
  <c r="DJ497" i="1" s="1"/>
  <c r="EN289" i="1"/>
  <c r="EN497" i="1" s="1"/>
  <c r="DR289" i="1"/>
  <c r="DR497" i="1" s="1"/>
  <c r="EV289" i="1"/>
  <c r="EV497" i="1" s="1"/>
  <c r="DZ289" i="1"/>
  <c r="DZ497" i="1" s="1"/>
  <c r="CR289" i="1"/>
  <c r="CR497" i="1" s="1"/>
  <c r="FD289" i="1"/>
  <c r="FD497" i="1" s="1"/>
  <c r="EH289" i="1"/>
  <c r="EH497" i="1" s="1"/>
  <c r="FC289" i="1"/>
  <c r="FC497" i="1" s="1"/>
  <c r="CZ289" i="1"/>
  <c r="CZ497" i="1" s="1"/>
  <c r="EP289" i="1"/>
  <c r="EP497" i="1" s="1"/>
  <c r="DH289" i="1"/>
  <c r="DH497" i="1" s="1"/>
  <c r="EX289" i="1"/>
  <c r="EX497" i="1" s="1"/>
  <c r="CE292" i="1"/>
  <c r="CE500" i="1" s="1"/>
  <c r="AP292" i="1"/>
  <c r="AP500" i="1" s="1"/>
  <c r="K292" i="1"/>
  <c r="K500" i="1" s="1"/>
  <c r="BM292" i="1"/>
  <c r="BM500" i="1" s="1"/>
  <c r="CJ292" i="1"/>
  <c r="CJ500" i="1" s="1"/>
  <c r="Q292" i="1"/>
  <c r="Q500" i="1" s="1"/>
  <c r="AM292" i="1"/>
  <c r="AM500" i="1" s="1"/>
  <c r="BB292" i="1"/>
  <c r="BB500" i="1" s="1"/>
  <c r="BQ292" i="1"/>
  <c r="BQ500" i="1" s="1"/>
  <c r="CF292" i="1"/>
  <c r="CF500" i="1" s="1"/>
  <c r="L292" i="1"/>
  <c r="L500" i="1" s="1"/>
  <c r="T292" i="1"/>
  <c r="T500" i="1" s="1"/>
  <c r="AY292" i="1"/>
  <c r="AY500" i="1" s="1"/>
  <c r="CB292" i="1"/>
  <c r="CB500" i="1" s="1"/>
  <c r="AA292" i="1"/>
  <c r="AA500" i="1" s="1"/>
  <c r="AT292" i="1"/>
  <c r="AT500" i="1" s="1"/>
  <c r="BI292" i="1"/>
  <c r="BI500" i="1" s="1"/>
  <c r="BX292" i="1"/>
  <c r="BX500" i="1" s="1"/>
  <c r="R292" i="1"/>
  <c r="R500" i="1" s="1"/>
  <c r="AW292" i="1"/>
  <c r="AW500" i="1" s="1"/>
  <c r="BV292" i="1"/>
  <c r="BV500" i="1" s="1"/>
  <c r="BT292" i="1"/>
  <c r="BT500" i="1" s="1"/>
  <c r="CI292" i="1"/>
  <c r="CI500" i="1" s="1"/>
  <c r="O292" i="1"/>
  <c r="O500" i="1" s="1"/>
  <c r="AL292" i="1"/>
  <c r="AL500" i="1" s="1"/>
  <c r="BA292" i="1"/>
  <c r="BA500" i="1" s="1"/>
  <c r="BP292" i="1"/>
  <c r="BP500" i="1" s="1"/>
  <c r="AQ292" i="1"/>
  <c r="AQ500" i="1" s="1"/>
  <c r="BO292" i="1"/>
  <c r="BO500" i="1" s="1"/>
  <c r="U292" i="1"/>
  <c r="U500" i="1" s="1"/>
  <c r="BL292" i="1"/>
  <c r="BL500" i="1" s="1"/>
  <c r="CA292" i="1"/>
  <c r="CA500" i="1" s="1"/>
  <c r="Z292" i="1"/>
  <c r="Z500" i="1" s="1"/>
  <c r="AS292" i="1"/>
  <c r="AS500" i="1" s="1"/>
  <c r="BH292" i="1"/>
  <c r="BH500" i="1" s="1"/>
  <c r="BN292" i="1"/>
  <c r="BN500" i="1" s="1"/>
  <c r="CL292" i="1"/>
  <c r="CL500" i="1" s="1"/>
  <c r="AX292" i="1"/>
  <c r="AX500" i="1" s="1"/>
  <c r="AF292" i="1"/>
  <c r="AF500" i="1" s="1"/>
  <c r="AG292" i="1"/>
  <c r="AG500" i="1" s="1"/>
  <c r="BD292" i="1"/>
  <c r="BD500" i="1" s="1"/>
  <c r="BS292" i="1"/>
  <c r="BS500" i="1" s="1"/>
  <c r="CH292" i="1"/>
  <c r="CH500" i="1" s="1"/>
  <c r="N292" i="1"/>
  <c r="N500" i="1" s="1"/>
  <c r="AJ292" i="1"/>
  <c r="AJ500" i="1" s="1"/>
  <c r="AZ292" i="1"/>
  <c r="AZ500" i="1" s="1"/>
  <c r="CK292" i="1"/>
  <c r="CK500" i="1" s="1"/>
  <c r="BU292" i="1"/>
  <c r="BU500" i="1" s="1"/>
  <c r="BE292" i="1"/>
  <c r="BE500" i="1" s="1"/>
  <c r="BF292" i="1"/>
  <c r="BF500" i="1" s="1"/>
  <c r="AO292" i="1"/>
  <c r="AO500" i="1" s="1"/>
  <c r="AV292" i="1"/>
  <c r="AV500" i="1" s="1"/>
  <c r="BK292" i="1"/>
  <c r="BK500" i="1" s="1"/>
  <c r="BZ292" i="1"/>
  <c r="BZ500" i="1" s="1"/>
  <c r="X292" i="1"/>
  <c r="X500" i="1" s="1"/>
  <c r="AR292" i="1"/>
  <c r="AR500" i="1" s="1"/>
  <c r="BW292" i="1"/>
  <c r="BW500" i="1" s="1"/>
  <c r="CC292" i="1"/>
  <c r="CC500" i="1" s="1"/>
  <c r="BG292" i="1"/>
  <c r="BG500" i="1" s="1"/>
  <c r="AN292" i="1"/>
  <c r="AN500" i="1" s="1"/>
  <c r="BC292" i="1"/>
  <c r="BC500" i="1" s="1"/>
  <c r="BR292" i="1"/>
  <c r="BR500" i="1" s="1"/>
  <c r="CG292" i="1"/>
  <c r="CG500" i="1" s="1"/>
  <c r="M292" i="1"/>
  <c r="M500" i="1" s="1"/>
  <c r="AI292" i="1"/>
  <c r="AI500" i="1" s="1"/>
  <c r="CD292" i="1"/>
  <c r="CD500" i="1" s="1"/>
  <c r="AC292" i="1"/>
  <c r="AC500" i="1" s="1"/>
  <c r="AU292" i="1"/>
  <c r="AU500" i="1" s="1"/>
  <c r="BJ292" i="1"/>
  <c r="BJ500" i="1" s="1"/>
  <c r="BY292" i="1"/>
  <c r="BY500" i="1" s="1"/>
  <c r="W292" i="1"/>
  <c r="W500" i="1" s="1"/>
  <c r="AD292" i="1"/>
  <c r="AD500" i="1" s="1"/>
  <c r="FD247" i="1"/>
  <c r="FD455" i="1" s="1"/>
  <c r="EV247" i="1"/>
  <c r="EV455" i="1" s="1"/>
  <c r="EN247" i="1"/>
  <c r="EN455" i="1" s="1"/>
  <c r="EF247" i="1"/>
  <c r="EF455" i="1" s="1"/>
  <c r="DX247" i="1"/>
  <c r="DX455" i="1" s="1"/>
  <c r="DP247" i="1"/>
  <c r="DP455" i="1" s="1"/>
  <c r="DH247" i="1"/>
  <c r="DH455" i="1" s="1"/>
  <c r="CZ247" i="1"/>
  <c r="CZ455" i="1" s="1"/>
  <c r="CR247" i="1"/>
  <c r="CR455" i="1" s="1"/>
  <c r="FB247" i="1"/>
  <c r="FB455" i="1" s="1"/>
  <c r="ET247" i="1"/>
  <c r="ET455" i="1" s="1"/>
  <c r="EL247" i="1"/>
  <c r="EL455" i="1" s="1"/>
  <c r="ED247" i="1"/>
  <c r="ED455" i="1" s="1"/>
  <c r="DV247" i="1"/>
  <c r="DV455" i="1" s="1"/>
  <c r="DN247" i="1"/>
  <c r="DN455" i="1" s="1"/>
  <c r="DF247" i="1"/>
  <c r="DF455" i="1" s="1"/>
  <c r="CX247" i="1"/>
  <c r="CX455" i="1" s="1"/>
  <c r="CP247" i="1"/>
  <c r="CP455" i="1" s="1"/>
  <c r="FA247" i="1"/>
  <c r="FA455" i="1" s="1"/>
  <c r="DU247" i="1"/>
  <c r="DU455" i="1" s="1"/>
  <c r="CO247" i="1"/>
  <c r="CO455" i="1" s="1"/>
  <c r="EC247" i="1"/>
  <c r="EC455" i="1" s="1"/>
  <c r="EZ247" i="1"/>
  <c r="EZ455" i="1" s="1"/>
  <c r="DT247" i="1"/>
  <c r="DT455" i="1" s="1"/>
  <c r="CN247" i="1"/>
  <c r="CN455" i="1" s="1"/>
  <c r="ES247" i="1"/>
  <c r="ES455" i="1" s="1"/>
  <c r="DM247" i="1"/>
  <c r="DM455" i="1" s="1"/>
  <c r="CW247" i="1"/>
  <c r="CW455" i="1" s="1"/>
  <c r="ER247" i="1"/>
  <c r="ER455" i="1" s="1"/>
  <c r="DL247" i="1"/>
  <c r="DL455" i="1" s="1"/>
  <c r="EK247" i="1"/>
  <c r="EK455" i="1" s="1"/>
  <c r="DE247" i="1"/>
  <c r="DE455" i="1" s="1"/>
  <c r="EJ247" i="1"/>
  <c r="EJ455" i="1" s="1"/>
  <c r="DD247" i="1"/>
  <c r="DD455" i="1" s="1"/>
  <c r="EB247" i="1"/>
  <c r="EB455" i="1" s="1"/>
  <c r="CV247" i="1"/>
  <c r="CV455" i="1" s="1"/>
  <c r="DR247" i="1"/>
  <c r="DR455" i="1" s="1"/>
  <c r="CM247" i="1"/>
  <c r="CM455" i="1" s="1"/>
  <c r="EY247" i="1"/>
  <c r="EY455" i="1" s="1"/>
  <c r="EU247" i="1"/>
  <c r="EU455" i="1" s="1"/>
  <c r="CS247" i="1"/>
  <c r="CS455" i="1" s="1"/>
  <c r="DZ247" i="1"/>
  <c r="DZ455" i="1" s="1"/>
  <c r="CU247" i="1"/>
  <c r="CU455" i="1" s="1"/>
  <c r="CQ247" i="1"/>
  <c r="CQ455" i="1" s="1"/>
  <c r="FC247" i="1"/>
  <c r="FC455" i="1" s="1"/>
  <c r="DA247" i="1"/>
  <c r="DA455" i="1" s="1"/>
  <c r="FE247" i="1"/>
  <c r="FE455" i="1" s="1"/>
  <c r="EH247" i="1"/>
  <c r="EH455" i="1" s="1"/>
  <c r="DC247" i="1"/>
  <c r="DC455" i="1" s="1"/>
  <c r="CY247" i="1"/>
  <c r="CY455" i="1" s="1"/>
  <c r="DI247" i="1"/>
  <c r="DI455" i="1" s="1"/>
  <c r="EP247" i="1"/>
  <c r="EP455" i="1" s="1"/>
  <c r="DK247" i="1"/>
  <c r="DK455" i="1" s="1"/>
  <c r="DG247" i="1"/>
  <c r="DG455" i="1" s="1"/>
  <c r="DQ247" i="1"/>
  <c r="DQ455" i="1" s="1"/>
  <c r="EX247" i="1"/>
  <c r="EX455" i="1" s="1"/>
  <c r="DS247" i="1"/>
  <c r="DS455" i="1" s="1"/>
  <c r="DO247" i="1"/>
  <c r="DO455" i="1" s="1"/>
  <c r="DY247" i="1"/>
  <c r="DY455" i="1" s="1"/>
  <c r="CT247" i="1"/>
  <c r="CT455" i="1" s="1"/>
  <c r="FF247" i="1"/>
  <c r="FF455" i="1" s="1"/>
  <c r="EA247" i="1"/>
  <c r="EA455" i="1" s="1"/>
  <c r="DW247" i="1"/>
  <c r="DW455" i="1" s="1"/>
  <c r="EG247" i="1"/>
  <c r="EG455" i="1" s="1"/>
  <c r="DB247" i="1"/>
  <c r="DB455" i="1" s="1"/>
  <c r="EI247" i="1"/>
  <c r="EI455" i="1" s="1"/>
  <c r="EE247" i="1"/>
  <c r="EE455" i="1" s="1"/>
  <c r="EO247" i="1"/>
  <c r="EO455" i="1" s="1"/>
  <c r="DJ247" i="1"/>
  <c r="DJ455" i="1" s="1"/>
  <c r="EQ247" i="1"/>
  <c r="EQ455" i="1" s="1"/>
  <c r="EM247" i="1"/>
  <c r="EM455" i="1" s="1"/>
  <c r="EW247" i="1"/>
  <c r="EW455" i="1" s="1"/>
  <c r="FE386" i="1"/>
  <c r="FE594" i="1" s="1"/>
  <c r="EV386" i="1"/>
  <c r="EV594" i="1" s="1"/>
  <c r="EL386" i="1"/>
  <c r="EL594" i="1" s="1"/>
  <c r="EC386" i="1"/>
  <c r="EC594" i="1" s="1"/>
  <c r="DT386" i="1"/>
  <c r="DT594" i="1" s="1"/>
  <c r="DK386" i="1"/>
  <c r="DK594" i="1" s="1"/>
  <c r="DB386" i="1"/>
  <c r="DB594" i="1" s="1"/>
  <c r="CS386" i="1"/>
  <c r="CS594" i="1" s="1"/>
  <c r="DS386" i="1"/>
  <c r="DS594" i="1" s="1"/>
  <c r="DA386" i="1"/>
  <c r="DA594" i="1" s="1"/>
  <c r="CR386" i="1"/>
  <c r="CR594" i="1" s="1"/>
  <c r="FD386" i="1"/>
  <c r="FD594" i="1" s="1"/>
  <c r="ET386" i="1"/>
  <c r="ET594" i="1" s="1"/>
  <c r="EK386" i="1"/>
  <c r="EK594" i="1" s="1"/>
  <c r="EB386" i="1"/>
  <c r="EB594" i="1" s="1"/>
  <c r="DJ386" i="1"/>
  <c r="DJ594" i="1" s="1"/>
  <c r="ES386" i="1"/>
  <c r="ES594" i="1" s="1"/>
  <c r="DC386" i="1"/>
  <c r="DC594" i="1" s="1"/>
  <c r="CU386" i="1"/>
  <c r="CU594" i="1" s="1"/>
  <c r="CV386" i="1"/>
  <c r="CV594" i="1" s="1"/>
  <c r="EU386" i="1"/>
  <c r="EU594" i="1" s="1"/>
  <c r="EZ386" i="1"/>
  <c r="EZ594" i="1" s="1"/>
  <c r="FA386" i="1"/>
  <c r="FA594" i="1" s="1"/>
  <c r="FB386" i="1"/>
  <c r="FB594" i="1" s="1"/>
  <c r="DL386" i="1"/>
  <c r="DL594" i="1" s="1"/>
  <c r="DD386" i="1"/>
  <c r="DD594" i="1" s="1"/>
  <c r="DE386" i="1"/>
  <c r="DE594" i="1" s="1"/>
  <c r="EM386" i="1"/>
  <c r="EM594" i="1" s="1"/>
  <c r="CN386" i="1"/>
  <c r="CN594" i="1" s="1"/>
  <c r="CO386" i="1"/>
  <c r="CO594" i="1" s="1"/>
  <c r="CP386" i="1"/>
  <c r="CP594" i="1" s="1"/>
  <c r="DU386" i="1"/>
  <c r="DU594" i="1" s="1"/>
  <c r="DM386" i="1"/>
  <c r="DM594" i="1" s="1"/>
  <c r="DN386" i="1"/>
  <c r="DN594" i="1" s="1"/>
  <c r="EE386" i="1"/>
  <c r="EE594" i="1" s="1"/>
  <c r="CW386" i="1"/>
  <c r="CW594" i="1" s="1"/>
  <c r="CX386" i="1"/>
  <c r="CX594" i="1" s="1"/>
  <c r="CZ386" i="1"/>
  <c r="CZ594" i="1" s="1"/>
  <c r="ED386" i="1"/>
  <c r="ED594" i="1" s="1"/>
  <c r="DV386" i="1"/>
  <c r="DV594" i="1" s="1"/>
  <c r="DX386" i="1"/>
  <c r="DX594" i="1" s="1"/>
  <c r="DW386" i="1"/>
  <c r="DW594" i="1" s="1"/>
  <c r="DF386" i="1"/>
  <c r="DF594" i="1" s="1"/>
  <c r="DH386" i="1"/>
  <c r="DH594" i="1" s="1"/>
  <c r="DI386" i="1"/>
  <c r="DI594" i="1" s="1"/>
  <c r="EN386" i="1"/>
  <c r="EN594" i="1" s="1"/>
  <c r="EF386" i="1"/>
  <c r="EF594" i="1" s="1"/>
  <c r="EG386" i="1"/>
  <c r="EG594" i="1" s="1"/>
  <c r="DO386" i="1"/>
  <c r="DO594" i="1" s="1"/>
  <c r="DP386" i="1"/>
  <c r="DP594" i="1" s="1"/>
  <c r="DQ386" i="1"/>
  <c r="DQ594" i="1" s="1"/>
  <c r="DR386" i="1"/>
  <c r="DR594" i="1" s="1"/>
  <c r="EW386" i="1"/>
  <c r="EW594" i="1" s="1"/>
  <c r="EO386" i="1"/>
  <c r="EO594" i="1" s="1"/>
  <c r="EP386" i="1"/>
  <c r="EP594" i="1" s="1"/>
  <c r="DG386" i="1"/>
  <c r="DG594" i="1" s="1"/>
  <c r="DY386" i="1"/>
  <c r="DY594" i="1" s="1"/>
  <c r="DZ386" i="1"/>
  <c r="DZ594" i="1" s="1"/>
  <c r="EY386" i="1"/>
  <c r="EY594" i="1" s="1"/>
  <c r="EA386" i="1"/>
  <c r="EA594" i="1" s="1"/>
  <c r="FF386" i="1"/>
  <c r="FF594" i="1" s="1"/>
  <c r="EX386" i="1"/>
  <c r="EX594" i="1" s="1"/>
  <c r="CY386" i="1"/>
  <c r="CY594" i="1" s="1"/>
  <c r="EH386" i="1"/>
  <c r="EH594" i="1" s="1"/>
  <c r="EI386" i="1"/>
  <c r="EI594" i="1" s="1"/>
  <c r="EJ386" i="1"/>
  <c r="EJ594" i="1" s="1"/>
  <c r="CT386" i="1"/>
  <c r="CT594" i="1" s="1"/>
  <c r="CM386" i="1"/>
  <c r="CM594" i="1" s="1"/>
  <c r="FC386" i="1"/>
  <c r="FC594" i="1" s="1"/>
  <c r="CQ386" i="1"/>
  <c r="CQ594" i="1" s="1"/>
  <c r="EQ386" i="1"/>
  <c r="EQ594" i="1" s="1"/>
  <c r="ER386" i="1"/>
  <c r="ER594" i="1" s="1"/>
  <c r="CF347" i="1"/>
  <c r="CF555" i="1" s="1"/>
  <c r="BX347" i="1"/>
  <c r="BX555" i="1" s="1"/>
  <c r="BP347" i="1"/>
  <c r="BP555" i="1" s="1"/>
  <c r="BH347" i="1"/>
  <c r="BH555" i="1" s="1"/>
  <c r="AZ347" i="1"/>
  <c r="AZ555" i="1" s="1"/>
  <c r="AR347" i="1"/>
  <c r="AR555" i="1" s="1"/>
  <c r="AI347" i="1"/>
  <c r="AI555" i="1" s="1"/>
  <c r="W347" i="1"/>
  <c r="W555" i="1" s="1"/>
  <c r="L347" i="1"/>
  <c r="L555" i="1" s="1"/>
  <c r="CJ347" i="1"/>
  <c r="CJ555" i="1" s="1"/>
  <c r="CB347" i="1"/>
  <c r="CB555" i="1" s="1"/>
  <c r="BT347" i="1"/>
  <c r="BT555" i="1" s="1"/>
  <c r="BL347" i="1"/>
  <c r="BL555" i="1" s="1"/>
  <c r="BD347" i="1"/>
  <c r="BD555" i="1" s="1"/>
  <c r="AV347" i="1"/>
  <c r="AV555" i="1" s="1"/>
  <c r="AN347" i="1"/>
  <c r="AN555" i="1" s="1"/>
  <c r="AC347" i="1"/>
  <c r="AC555" i="1" s="1"/>
  <c r="Q347" i="1"/>
  <c r="Q555" i="1" s="1"/>
  <c r="CH347" i="1"/>
  <c r="CH555" i="1" s="1"/>
  <c r="BK347" i="1"/>
  <c r="BK555" i="1" s="1"/>
  <c r="AQ347" i="1"/>
  <c r="AQ555" i="1" s="1"/>
  <c r="N347" i="1"/>
  <c r="N555" i="1" s="1"/>
  <c r="CE347" i="1"/>
  <c r="CE555" i="1" s="1"/>
  <c r="BJ347" i="1"/>
  <c r="BJ555" i="1" s="1"/>
  <c r="AM347" i="1"/>
  <c r="AM555" i="1" s="1"/>
  <c r="K347" i="1"/>
  <c r="K555" i="1" s="1"/>
  <c r="CA347" i="1"/>
  <c r="CA555" i="1" s="1"/>
  <c r="BG347" i="1"/>
  <c r="BG555" i="1" s="1"/>
  <c r="AL347" i="1"/>
  <c r="AL555" i="1" s="1"/>
  <c r="BZ347" i="1"/>
  <c r="BZ555" i="1" s="1"/>
  <c r="BC347" i="1"/>
  <c r="BC555" i="1" s="1"/>
  <c r="AG347" i="1"/>
  <c r="AG555" i="1" s="1"/>
  <c r="BW347" i="1"/>
  <c r="BW555" i="1" s="1"/>
  <c r="BB347" i="1"/>
  <c r="BB555" i="1" s="1"/>
  <c r="AA347" i="1"/>
  <c r="AA555" i="1" s="1"/>
  <c r="BS347" i="1"/>
  <c r="BS555" i="1" s="1"/>
  <c r="AY347" i="1"/>
  <c r="AY555" i="1" s="1"/>
  <c r="Z347" i="1"/>
  <c r="Z555" i="1" s="1"/>
  <c r="CI347" i="1"/>
  <c r="CI555" i="1" s="1"/>
  <c r="BO347" i="1"/>
  <c r="BO555" i="1" s="1"/>
  <c r="AT347" i="1"/>
  <c r="AT555" i="1" s="1"/>
  <c r="O347" i="1"/>
  <c r="O555" i="1" s="1"/>
  <c r="BR347" i="1"/>
  <c r="BR555" i="1" s="1"/>
  <c r="AU347" i="1"/>
  <c r="AU555" i="1" s="1"/>
  <c r="U347" i="1"/>
  <c r="U555" i="1" s="1"/>
  <c r="BY347" i="1"/>
  <c r="BY555" i="1" s="1"/>
  <c r="AO347" i="1"/>
  <c r="AO555" i="1" s="1"/>
  <c r="CD347" i="1"/>
  <c r="CD555" i="1" s="1"/>
  <c r="M347" i="1"/>
  <c r="M555" i="1" s="1"/>
  <c r="CG347" i="1"/>
  <c r="CG555" i="1" s="1"/>
  <c r="AW347" i="1"/>
  <c r="AW555" i="1" s="1"/>
  <c r="T347" i="1"/>
  <c r="T555" i="1" s="1"/>
  <c r="CL347" i="1"/>
  <c r="CL555" i="1" s="1"/>
  <c r="X347" i="1"/>
  <c r="X555" i="1" s="1"/>
  <c r="BE347" i="1"/>
  <c r="BE555" i="1" s="1"/>
  <c r="AF347" i="1"/>
  <c r="AF555" i="1" s="1"/>
  <c r="AJ347" i="1"/>
  <c r="AJ555" i="1" s="1"/>
  <c r="BM347" i="1"/>
  <c r="BM555" i="1" s="1"/>
  <c r="AP347" i="1"/>
  <c r="AP555" i="1" s="1"/>
  <c r="AS347" i="1"/>
  <c r="AS555" i="1" s="1"/>
  <c r="BU347" i="1"/>
  <c r="BU555" i="1" s="1"/>
  <c r="AX347" i="1"/>
  <c r="AX555" i="1" s="1"/>
  <c r="BA347" i="1"/>
  <c r="BA555" i="1" s="1"/>
  <c r="CC347" i="1"/>
  <c r="CC555" i="1" s="1"/>
  <c r="BF347" i="1"/>
  <c r="BF555" i="1" s="1"/>
  <c r="BI347" i="1"/>
  <c r="BI555" i="1" s="1"/>
  <c r="R347" i="1"/>
  <c r="R555" i="1" s="1"/>
  <c r="CK347" i="1"/>
  <c r="CK555" i="1" s="1"/>
  <c r="BN347" i="1"/>
  <c r="BN555" i="1" s="1"/>
  <c r="BQ347" i="1"/>
  <c r="BQ555" i="1" s="1"/>
  <c r="AD347" i="1"/>
  <c r="AD555" i="1" s="1"/>
  <c r="BV347" i="1"/>
  <c r="BV555" i="1" s="1"/>
  <c r="FA333" i="1"/>
  <c r="FA541" i="1" s="1"/>
  <c r="ES333" i="1"/>
  <c r="ES541" i="1" s="1"/>
  <c r="EK333" i="1"/>
  <c r="EK541" i="1" s="1"/>
  <c r="EC333" i="1"/>
  <c r="EC541" i="1" s="1"/>
  <c r="DU333" i="1"/>
  <c r="DU541" i="1" s="1"/>
  <c r="DM333" i="1"/>
  <c r="DM541" i="1" s="1"/>
  <c r="DE333" i="1"/>
  <c r="DE541" i="1" s="1"/>
  <c r="CW333" i="1"/>
  <c r="CW541" i="1" s="1"/>
  <c r="CO333" i="1"/>
  <c r="CO541" i="1" s="1"/>
  <c r="EZ333" i="1"/>
  <c r="EZ541" i="1" s="1"/>
  <c r="ER333" i="1"/>
  <c r="ER541" i="1" s="1"/>
  <c r="EJ333" i="1"/>
  <c r="EJ541" i="1" s="1"/>
  <c r="EB333" i="1"/>
  <c r="EB541" i="1" s="1"/>
  <c r="DT333" i="1"/>
  <c r="DT541" i="1" s="1"/>
  <c r="DL333" i="1"/>
  <c r="DL541" i="1" s="1"/>
  <c r="DD333" i="1"/>
  <c r="DD541" i="1" s="1"/>
  <c r="CV333" i="1"/>
  <c r="CV541" i="1" s="1"/>
  <c r="CN333" i="1"/>
  <c r="CN541" i="1" s="1"/>
  <c r="DC333" i="1"/>
  <c r="DC541" i="1" s="1"/>
  <c r="CU333" i="1"/>
  <c r="CU541" i="1" s="1"/>
  <c r="EY333" i="1"/>
  <c r="EY541" i="1" s="1"/>
  <c r="CM333" i="1"/>
  <c r="CM541" i="1" s="1"/>
  <c r="EQ333" i="1"/>
  <c r="EQ541" i="1" s="1"/>
  <c r="EI333" i="1"/>
  <c r="EI541" i="1" s="1"/>
  <c r="EA333" i="1"/>
  <c r="EA541" i="1" s="1"/>
  <c r="DK333" i="1"/>
  <c r="DK541" i="1" s="1"/>
  <c r="DS333" i="1"/>
  <c r="DS541" i="1" s="1"/>
  <c r="DJ333" i="1"/>
  <c r="DJ541" i="1" s="1"/>
  <c r="ED333" i="1"/>
  <c r="ED541" i="1" s="1"/>
  <c r="DW333" i="1"/>
  <c r="DW541" i="1" s="1"/>
  <c r="EV333" i="1"/>
  <c r="EV541" i="1" s="1"/>
  <c r="EW333" i="1"/>
  <c r="EW541" i="1" s="1"/>
  <c r="DR333" i="1"/>
  <c r="DR541" i="1" s="1"/>
  <c r="EL333" i="1"/>
  <c r="EL541" i="1" s="1"/>
  <c r="EE333" i="1"/>
  <c r="EE541" i="1" s="1"/>
  <c r="CR333" i="1"/>
  <c r="CR541" i="1" s="1"/>
  <c r="FD333" i="1"/>
  <c r="FD541" i="1" s="1"/>
  <c r="CS333" i="1"/>
  <c r="CS541" i="1" s="1"/>
  <c r="DZ333" i="1"/>
  <c r="DZ541" i="1" s="1"/>
  <c r="ET333" i="1"/>
  <c r="ET541" i="1" s="1"/>
  <c r="EM333" i="1"/>
  <c r="EM541" i="1" s="1"/>
  <c r="CZ333" i="1"/>
  <c r="CZ541" i="1" s="1"/>
  <c r="DA333" i="1"/>
  <c r="DA541" i="1" s="1"/>
  <c r="EH333" i="1"/>
  <c r="EH541" i="1" s="1"/>
  <c r="CP333" i="1"/>
  <c r="CP541" i="1" s="1"/>
  <c r="FB333" i="1"/>
  <c r="FB541" i="1" s="1"/>
  <c r="EU333" i="1"/>
  <c r="EU541" i="1" s="1"/>
  <c r="DH333" i="1"/>
  <c r="DH541" i="1" s="1"/>
  <c r="DI333" i="1"/>
  <c r="DI541" i="1" s="1"/>
  <c r="EP333" i="1"/>
  <c r="EP541" i="1" s="1"/>
  <c r="CX333" i="1"/>
  <c r="CX541" i="1" s="1"/>
  <c r="CQ333" i="1"/>
  <c r="CQ541" i="1" s="1"/>
  <c r="FC333" i="1"/>
  <c r="FC541" i="1" s="1"/>
  <c r="DP333" i="1"/>
  <c r="DP541" i="1" s="1"/>
  <c r="DQ333" i="1"/>
  <c r="DQ541" i="1" s="1"/>
  <c r="FE333" i="1"/>
  <c r="FE541" i="1" s="1"/>
  <c r="EX333" i="1"/>
  <c r="EX541" i="1" s="1"/>
  <c r="DF333" i="1"/>
  <c r="DF541" i="1" s="1"/>
  <c r="CY333" i="1"/>
  <c r="CY541" i="1" s="1"/>
  <c r="DX333" i="1"/>
  <c r="DX541" i="1" s="1"/>
  <c r="DY333" i="1"/>
  <c r="DY541" i="1" s="1"/>
  <c r="CT333" i="1"/>
  <c r="CT541" i="1" s="1"/>
  <c r="FF333" i="1"/>
  <c r="FF541" i="1" s="1"/>
  <c r="DN333" i="1"/>
  <c r="DN541" i="1" s="1"/>
  <c r="DG333" i="1"/>
  <c r="DG541" i="1" s="1"/>
  <c r="EF333" i="1"/>
  <c r="EF541" i="1" s="1"/>
  <c r="EG333" i="1"/>
  <c r="EG541" i="1" s="1"/>
  <c r="DB333" i="1"/>
  <c r="DB541" i="1" s="1"/>
  <c r="DV333" i="1"/>
  <c r="DV541" i="1" s="1"/>
  <c r="DO333" i="1"/>
  <c r="DO541" i="1" s="1"/>
  <c r="EN333" i="1"/>
  <c r="EN541" i="1" s="1"/>
  <c r="EO333" i="1"/>
  <c r="EO541" i="1" s="1"/>
  <c r="CC319" i="1"/>
  <c r="CC527" i="1" s="1"/>
  <c r="AW319" i="1"/>
  <c r="AW527" i="1" s="1"/>
  <c r="BU319" i="1"/>
  <c r="BU527" i="1" s="1"/>
  <c r="AO319" i="1"/>
  <c r="AO527" i="1" s="1"/>
  <c r="BV319" i="1"/>
  <c r="BV527" i="1" s="1"/>
  <c r="AP319" i="1"/>
  <c r="AP527" i="1" s="1"/>
  <c r="AX319" i="1"/>
  <c r="AX527" i="1" s="1"/>
  <c r="R319" i="1"/>
  <c r="R527" i="1" s="1"/>
  <c r="CI319" i="1"/>
  <c r="CI527" i="1" s="1"/>
  <c r="O319" i="1"/>
  <c r="O527" i="1" s="1"/>
  <c r="AL319" i="1"/>
  <c r="AL527" i="1" s="1"/>
  <c r="BA319" i="1"/>
  <c r="BA527" i="1" s="1"/>
  <c r="BP319" i="1"/>
  <c r="BP527" i="1" s="1"/>
  <c r="CE319" i="1"/>
  <c r="CE527" i="1" s="1"/>
  <c r="K319" i="1"/>
  <c r="K527" i="1" s="1"/>
  <c r="AN319" i="1"/>
  <c r="AN527" i="1" s="1"/>
  <c r="BN319" i="1"/>
  <c r="BN527" i="1" s="1"/>
  <c r="CD319" i="1"/>
  <c r="CD527" i="1" s="1"/>
  <c r="BE319" i="1"/>
  <c r="BE527" i="1" s="1"/>
  <c r="CA319" i="1"/>
  <c r="CA527" i="1" s="1"/>
  <c r="Z319" i="1"/>
  <c r="Z527" i="1" s="1"/>
  <c r="AS319" i="1"/>
  <c r="AS527" i="1" s="1"/>
  <c r="BH319" i="1"/>
  <c r="BH527" i="1" s="1"/>
  <c r="BW319" i="1"/>
  <c r="BW527" i="1" s="1"/>
  <c r="AC319" i="1"/>
  <c r="AC527" i="1" s="1"/>
  <c r="CK319" i="1"/>
  <c r="CK527" i="1" s="1"/>
  <c r="BS319" i="1"/>
  <c r="BS527" i="1" s="1"/>
  <c r="CH319" i="1"/>
  <c r="CH527" i="1" s="1"/>
  <c r="N319" i="1"/>
  <c r="N527" i="1" s="1"/>
  <c r="AJ319" i="1"/>
  <c r="AJ527" i="1" s="1"/>
  <c r="AZ319" i="1"/>
  <c r="AZ527" i="1" s="1"/>
  <c r="BO319" i="1"/>
  <c r="BO527" i="1" s="1"/>
  <c r="CJ319" i="1"/>
  <c r="CJ527" i="1" s="1"/>
  <c r="Q319" i="1"/>
  <c r="Q527" i="1" s="1"/>
  <c r="AD319" i="1"/>
  <c r="AD527" i="1" s="1"/>
  <c r="BK319" i="1"/>
  <c r="BK527" i="1" s="1"/>
  <c r="BZ319" i="1"/>
  <c r="BZ527" i="1" s="1"/>
  <c r="X319" i="1"/>
  <c r="X527" i="1" s="1"/>
  <c r="AR319" i="1"/>
  <c r="AR527" i="1" s="1"/>
  <c r="BG319" i="1"/>
  <c r="BG527" i="1" s="1"/>
  <c r="CB319" i="1"/>
  <c r="CB527" i="1" s="1"/>
  <c r="T319" i="1"/>
  <c r="T527" i="1" s="1"/>
  <c r="BM319" i="1"/>
  <c r="BM527" i="1" s="1"/>
  <c r="BC319" i="1"/>
  <c r="BC527" i="1" s="1"/>
  <c r="BR319" i="1"/>
  <c r="BR527" i="1" s="1"/>
  <c r="CG319" i="1"/>
  <c r="CG527" i="1" s="1"/>
  <c r="M319" i="1"/>
  <c r="M527" i="1" s="1"/>
  <c r="AI319" i="1"/>
  <c r="AI527" i="1" s="1"/>
  <c r="AY319" i="1"/>
  <c r="AY527" i="1" s="1"/>
  <c r="BT319" i="1"/>
  <c r="BT527" i="1" s="1"/>
  <c r="BF319" i="1"/>
  <c r="BF527" i="1" s="1"/>
  <c r="AU319" i="1"/>
  <c r="AU527" i="1" s="1"/>
  <c r="BJ319" i="1"/>
  <c r="BJ527" i="1" s="1"/>
  <c r="BY319" i="1"/>
  <c r="BY527" i="1" s="1"/>
  <c r="W319" i="1"/>
  <c r="W527" i="1" s="1"/>
  <c r="AQ319" i="1"/>
  <c r="AQ527" i="1" s="1"/>
  <c r="BL319" i="1"/>
  <c r="BL527" i="1" s="1"/>
  <c r="CL319" i="1"/>
  <c r="CL527" i="1" s="1"/>
  <c r="AM319" i="1"/>
  <c r="AM527" i="1" s="1"/>
  <c r="BB319" i="1"/>
  <c r="BB527" i="1" s="1"/>
  <c r="BQ319" i="1"/>
  <c r="BQ527" i="1" s="1"/>
  <c r="CF319" i="1"/>
  <c r="CF527" i="1" s="1"/>
  <c r="L319" i="1"/>
  <c r="L527" i="1" s="1"/>
  <c r="AG319" i="1"/>
  <c r="AG527" i="1" s="1"/>
  <c r="BD319" i="1"/>
  <c r="BD527" i="1" s="1"/>
  <c r="AA319" i="1"/>
  <c r="AA527" i="1" s="1"/>
  <c r="AT319" i="1"/>
  <c r="AT527" i="1" s="1"/>
  <c r="BI319" i="1"/>
  <c r="BI527" i="1" s="1"/>
  <c r="BX319" i="1"/>
  <c r="BX527" i="1" s="1"/>
  <c r="U319" i="1"/>
  <c r="U527" i="1" s="1"/>
  <c r="AV319" i="1"/>
  <c r="AV527" i="1" s="1"/>
  <c r="AF319" i="1"/>
  <c r="AF527" i="1" s="1"/>
  <c r="CJ290" i="1"/>
  <c r="CJ498" i="1" s="1"/>
  <c r="CB290" i="1"/>
  <c r="CB498" i="1" s="1"/>
  <c r="BT290" i="1"/>
  <c r="BT498" i="1" s="1"/>
  <c r="BL290" i="1"/>
  <c r="BL498" i="1" s="1"/>
  <c r="BD290" i="1"/>
  <c r="BD498" i="1" s="1"/>
  <c r="AV290" i="1"/>
  <c r="AV498" i="1" s="1"/>
  <c r="AN290" i="1"/>
  <c r="AN498" i="1" s="1"/>
  <c r="AC290" i="1"/>
  <c r="AC498" i="1" s="1"/>
  <c r="Q290" i="1"/>
  <c r="Q498" i="1" s="1"/>
  <c r="BY290" i="1"/>
  <c r="BY498" i="1" s="1"/>
  <c r="BG290" i="1"/>
  <c r="BG498" i="1" s="1"/>
  <c r="AI290" i="1"/>
  <c r="AI498" i="1" s="1"/>
  <c r="BX290" i="1"/>
  <c r="BX498" i="1" s="1"/>
  <c r="BA290" i="1"/>
  <c r="BA498" i="1" s="1"/>
  <c r="AG290" i="1"/>
  <c r="AG498" i="1" s="1"/>
  <c r="BW290" i="1"/>
  <c r="BW498" i="1" s="1"/>
  <c r="AZ290" i="1"/>
  <c r="AZ498" i="1" s="1"/>
  <c r="X290" i="1"/>
  <c r="X498" i="1" s="1"/>
  <c r="BQ290" i="1"/>
  <c r="BQ498" i="1" s="1"/>
  <c r="AY290" i="1"/>
  <c r="AY498" i="1" s="1"/>
  <c r="W290" i="1"/>
  <c r="W498" i="1" s="1"/>
  <c r="BP290" i="1"/>
  <c r="BP498" i="1" s="1"/>
  <c r="AS290" i="1"/>
  <c r="AS498" i="1" s="1"/>
  <c r="U290" i="1"/>
  <c r="U498" i="1" s="1"/>
  <c r="CG290" i="1"/>
  <c r="CG498" i="1" s="1"/>
  <c r="BO290" i="1"/>
  <c r="BO498" i="1" s="1"/>
  <c r="AR290" i="1"/>
  <c r="AR498" i="1" s="1"/>
  <c r="M290" i="1"/>
  <c r="M498" i="1" s="1"/>
  <c r="CE290" i="1"/>
  <c r="CE498" i="1" s="1"/>
  <c r="BH290" i="1"/>
  <c r="BH498" i="1" s="1"/>
  <c r="AJ290" i="1"/>
  <c r="AJ498" i="1" s="1"/>
  <c r="K290" i="1"/>
  <c r="K498" i="1" s="1"/>
  <c r="CF290" i="1"/>
  <c r="CF498" i="1" s="1"/>
  <c r="AQ290" i="1"/>
  <c r="AQ498" i="1" s="1"/>
  <c r="L290" i="1"/>
  <c r="L498" i="1" s="1"/>
  <c r="BI290" i="1"/>
  <c r="BI498" i="1" s="1"/>
  <c r="Z290" i="1"/>
  <c r="Z498" i="1" s="1"/>
  <c r="AM290" i="1"/>
  <c r="AM498" i="1" s="1"/>
  <c r="CC290" i="1"/>
  <c r="CC498" i="1" s="1"/>
  <c r="BF290" i="1"/>
  <c r="BF498" i="1" s="1"/>
  <c r="AL290" i="1"/>
  <c r="AL498" i="1" s="1"/>
  <c r="AU290" i="1"/>
  <c r="AU498" i="1" s="1"/>
  <c r="R290" i="1"/>
  <c r="R498" i="1" s="1"/>
  <c r="CK290" i="1"/>
  <c r="CK498" i="1" s="1"/>
  <c r="BN290" i="1"/>
  <c r="BN498" i="1" s="1"/>
  <c r="AT290" i="1"/>
  <c r="AT498" i="1" s="1"/>
  <c r="BC290" i="1"/>
  <c r="BC498" i="1" s="1"/>
  <c r="AD290" i="1"/>
  <c r="AD498" i="1" s="1"/>
  <c r="BV290" i="1"/>
  <c r="BV498" i="1" s="1"/>
  <c r="BB290" i="1"/>
  <c r="BB498" i="1" s="1"/>
  <c r="BK290" i="1"/>
  <c r="BK498" i="1" s="1"/>
  <c r="AO290" i="1"/>
  <c r="AO498" i="1" s="1"/>
  <c r="CD290" i="1"/>
  <c r="CD498" i="1" s="1"/>
  <c r="BJ290" i="1"/>
  <c r="BJ498" i="1" s="1"/>
  <c r="BS290" i="1"/>
  <c r="BS498" i="1" s="1"/>
  <c r="AW290" i="1"/>
  <c r="AW498" i="1" s="1"/>
  <c r="T290" i="1"/>
  <c r="T498" i="1" s="1"/>
  <c r="CL290" i="1"/>
  <c r="CL498" i="1" s="1"/>
  <c r="BR290" i="1"/>
  <c r="BR498" i="1" s="1"/>
  <c r="CA290" i="1"/>
  <c r="CA498" i="1" s="1"/>
  <c r="BE290" i="1"/>
  <c r="BE498" i="1" s="1"/>
  <c r="AF290" i="1"/>
  <c r="AF498" i="1" s="1"/>
  <c r="BZ290" i="1"/>
  <c r="BZ498" i="1" s="1"/>
  <c r="O290" i="1"/>
  <c r="O498" i="1" s="1"/>
  <c r="CI290" i="1"/>
  <c r="CI498" i="1" s="1"/>
  <c r="BM290" i="1"/>
  <c r="BM498" i="1" s="1"/>
  <c r="AP290" i="1"/>
  <c r="AP498" i="1" s="1"/>
  <c r="N290" i="1"/>
  <c r="N498" i="1" s="1"/>
  <c r="CH290" i="1"/>
  <c r="CH498" i="1" s="1"/>
  <c r="AA290" i="1"/>
  <c r="AA498" i="1" s="1"/>
  <c r="BU290" i="1"/>
  <c r="BU498" i="1" s="1"/>
  <c r="AX290" i="1"/>
  <c r="AX498" i="1" s="1"/>
  <c r="ET262" i="1"/>
  <c r="ET470" i="1" s="1"/>
  <c r="DN262" i="1"/>
  <c r="DN470" i="1" s="1"/>
  <c r="ES262" i="1"/>
  <c r="ES470" i="1" s="1"/>
  <c r="DM262" i="1"/>
  <c r="DM470" i="1" s="1"/>
  <c r="EL262" i="1"/>
  <c r="EL470" i="1" s="1"/>
  <c r="DF262" i="1"/>
  <c r="DF470" i="1" s="1"/>
  <c r="EK262" i="1"/>
  <c r="EK470" i="1" s="1"/>
  <c r="DE262" i="1"/>
  <c r="DE470" i="1" s="1"/>
  <c r="EC262" i="1"/>
  <c r="EC470" i="1" s="1"/>
  <c r="CW262" i="1"/>
  <c r="CW470" i="1" s="1"/>
  <c r="FB262" i="1"/>
  <c r="FB470" i="1" s="1"/>
  <c r="DV262" i="1"/>
  <c r="DV470" i="1" s="1"/>
  <c r="CP262" i="1"/>
  <c r="CP470" i="1" s="1"/>
  <c r="FA262" i="1"/>
  <c r="FA470" i="1" s="1"/>
  <c r="DU262" i="1"/>
  <c r="DU470" i="1" s="1"/>
  <c r="CO262" i="1"/>
  <c r="CO470" i="1" s="1"/>
  <c r="CX262" i="1"/>
  <c r="CX470" i="1" s="1"/>
  <c r="ED262" i="1"/>
  <c r="ED470" i="1" s="1"/>
  <c r="DD262" i="1"/>
  <c r="DD470" i="1" s="1"/>
  <c r="CQ262" i="1"/>
  <c r="CQ470" i="1" s="1"/>
  <c r="FC262" i="1"/>
  <c r="FC470" i="1" s="1"/>
  <c r="DX262" i="1"/>
  <c r="DX470" i="1" s="1"/>
  <c r="DQ262" i="1"/>
  <c r="DQ470" i="1" s="1"/>
  <c r="EX262" i="1"/>
  <c r="EX470" i="1" s="1"/>
  <c r="EA262" i="1"/>
  <c r="EA470" i="1" s="1"/>
  <c r="DL262" i="1"/>
  <c r="DL470" i="1" s="1"/>
  <c r="CY262" i="1"/>
  <c r="CY470" i="1" s="1"/>
  <c r="EF262" i="1"/>
  <c r="EF470" i="1" s="1"/>
  <c r="DY262" i="1"/>
  <c r="DY470" i="1" s="1"/>
  <c r="CT262" i="1"/>
  <c r="CT470" i="1" s="1"/>
  <c r="FF262" i="1"/>
  <c r="FF470" i="1" s="1"/>
  <c r="EI262" i="1"/>
  <c r="EI470" i="1" s="1"/>
  <c r="DT262" i="1"/>
  <c r="DT470" i="1" s="1"/>
  <c r="DG262" i="1"/>
  <c r="DG470" i="1" s="1"/>
  <c r="EN262" i="1"/>
  <c r="EN470" i="1" s="1"/>
  <c r="EG262" i="1"/>
  <c r="EG470" i="1" s="1"/>
  <c r="DB262" i="1"/>
  <c r="DB470" i="1" s="1"/>
  <c r="EQ262" i="1"/>
  <c r="EQ470" i="1" s="1"/>
  <c r="EB262" i="1"/>
  <c r="EB470" i="1" s="1"/>
  <c r="DO262" i="1"/>
  <c r="DO470" i="1" s="1"/>
  <c r="EV262" i="1"/>
  <c r="EV470" i="1" s="1"/>
  <c r="EO262" i="1"/>
  <c r="EO470" i="1" s="1"/>
  <c r="DJ262" i="1"/>
  <c r="DJ470" i="1" s="1"/>
  <c r="CM262" i="1"/>
  <c r="CM470" i="1" s="1"/>
  <c r="EJ262" i="1"/>
  <c r="EJ470" i="1" s="1"/>
  <c r="DW262" i="1"/>
  <c r="DW470" i="1" s="1"/>
  <c r="CR262" i="1"/>
  <c r="CR470" i="1" s="1"/>
  <c r="FD262" i="1"/>
  <c r="FD470" i="1" s="1"/>
  <c r="EW262" i="1"/>
  <c r="EW470" i="1" s="1"/>
  <c r="DR262" i="1"/>
  <c r="DR470" i="1" s="1"/>
  <c r="CU262" i="1"/>
  <c r="CU470" i="1" s="1"/>
  <c r="ER262" i="1"/>
  <c r="ER470" i="1" s="1"/>
  <c r="EE262" i="1"/>
  <c r="EE470" i="1" s="1"/>
  <c r="CZ262" i="1"/>
  <c r="CZ470" i="1" s="1"/>
  <c r="CS262" i="1"/>
  <c r="CS470" i="1" s="1"/>
  <c r="FE262" i="1"/>
  <c r="FE470" i="1" s="1"/>
  <c r="DZ262" i="1"/>
  <c r="DZ470" i="1" s="1"/>
  <c r="DC262" i="1"/>
  <c r="DC470" i="1" s="1"/>
  <c r="CN262" i="1"/>
  <c r="CN470" i="1" s="1"/>
  <c r="EZ262" i="1"/>
  <c r="EZ470" i="1" s="1"/>
  <c r="EM262" i="1"/>
  <c r="EM470" i="1" s="1"/>
  <c r="DH262" i="1"/>
  <c r="DH470" i="1" s="1"/>
  <c r="DA262" i="1"/>
  <c r="DA470" i="1" s="1"/>
  <c r="EH262" i="1"/>
  <c r="EH470" i="1" s="1"/>
  <c r="DK262" i="1"/>
  <c r="DK470" i="1" s="1"/>
  <c r="EY262" i="1"/>
  <c r="EY470" i="1" s="1"/>
  <c r="CV262" i="1"/>
  <c r="CV470" i="1" s="1"/>
  <c r="EU262" i="1"/>
  <c r="EU470" i="1" s="1"/>
  <c r="DP262" i="1"/>
  <c r="DP470" i="1" s="1"/>
  <c r="DI262" i="1"/>
  <c r="DI470" i="1" s="1"/>
  <c r="EP262" i="1"/>
  <c r="EP470" i="1" s="1"/>
  <c r="DS262" i="1"/>
  <c r="DS470" i="1" s="1"/>
  <c r="CK253" i="1"/>
  <c r="CK461" i="1" s="1"/>
  <c r="CA253" i="1"/>
  <c r="CA461" i="1" s="1"/>
  <c r="BQ253" i="1"/>
  <c r="BQ461" i="1" s="1"/>
  <c r="BE253" i="1"/>
  <c r="BE461" i="1" s="1"/>
  <c r="AU253" i="1"/>
  <c r="AU461" i="1" s="1"/>
  <c r="AJ253" i="1"/>
  <c r="AJ461" i="1" s="1"/>
  <c r="R253" i="1"/>
  <c r="R461" i="1" s="1"/>
  <c r="CJ253" i="1"/>
  <c r="CJ461" i="1" s="1"/>
  <c r="BZ253" i="1"/>
  <c r="BZ461" i="1" s="1"/>
  <c r="BO253" i="1"/>
  <c r="BO461" i="1" s="1"/>
  <c r="BD253" i="1"/>
  <c r="BD461" i="1" s="1"/>
  <c r="AT253" i="1"/>
  <c r="AT461" i="1" s="1"/>
  <c r="AG253" i="1"/>
  <c r="AG461" i="1" s="1"/>
  <c r="Q253" i="1"/>
  <c r="Q461" i="1" s="1"/>
  <c r="CI253" i="1"/>
  <c r="CI461" i="1" s="1"/>
  <c r="BY253" i="1"/>
  <c r="BY461" i="1" s="1"/>
  <c r="BM253" i="1"/>
  <c r="BM461" i="1" s="1"/>
  <c r="BC253" i="1"/>
  <c r="BC461" i="1" s="1"/>
  <c r="AS253" i="1"/>
  <c r="AS461" i="1" s="1"/>
  <c r="AD253" i="1"/>
  <c r="AD461" i="1" s="1"/>
  <c r="O253" i="1"/>
  <c r="O461" i="1" s="1"/>
  <c r="CH253" i="1"/>
  <c r="CH461" i="1" s="1"/>
  <c r="BW253" i="1"/>
  <c r="BW461" i="1" s="1"/>
  <c r="BL253" i="1"/>
  <c r="BL461" i="1" s="1"/>
  <c r="BB253" i="1"/>
  <c r="BB461" i="1" s="1"/>
  <c r="AQ253" i="1"/>
  <c r="AQ461" i="1" s="1"/>
  <c r="AC253" i="1"/>
  <c r="AC461" i="1" s="1"/>
  <c r="N253" i="1"/>
  <c r="N461" i="1" s="1"/>
  <c r="CE253" i="1"/>
  <c r="CE461" i="1" s="1"/>
  <c r="BT253" i="1"/>
  <c r="BT461" i="1" s="1"/>
  <c r="BJ253" i="1"/>
  <c r="BJ461" i="1" s="1"/>
  <c r="AY253" i="1"/>
  <c r="AY461" i="1" s="1"/>
  <c r="AN253" i="1"/>
  <c r="AN461" i="1" s="1"/>
  <c r="Z253" i="1"/>
  <c r="Z461" i="1" s="1"/>
  <c r="K253" i="1"/>
  <c r="K461" i="1" s="1"/>
  <c r="CC253" i="1"/>
  <c r="CC461" i="1" s="1"/>
  <c r="BS253" i="1"/>
  <c r="BS461" i="1" s="1"/>
  <c r="BI253" i="1"/>
  <c r="BI461" i="1" s="1"/>
  <c r="AW253" i="1"/>
  <c r="AW461" i="1" s="1"/>
  <c r="AM253" i="1"/>
  <c r="AM461" i="1" s="1"/>
  <c r="X253" i="1"/>
  <c r="X461" i="1" s="1"/>
  <c r="CB253" i="1"/>
  <c r="CB461" i="1" s="1"/>
  <c r="BR253" i="1"/>
  <c r="BR461" i="1" s="1"/>
  <c r="BG253" i="1"/>
  <c r="BG461" i="1" s="1"/>
  <c r="AV253" i="1"/>
  <c r="AV461" i="1" s="1"/>
  <c r="AL253" i="1"/>
  <c r="AL461" i="1" s="1"/>
  <c r="U253" i="1"/>
  <c r="U461" i="1" s="1"/>
  <c r="CG253" i="1"/>
  <c r="CG461" i="1" s="1"/>
  <c r="BU253" i="1"/>
  <c r="BU461" i="1" s="1"/>
  <c r="BK253" i="1"/>
  <c r="BK461" i="1" s="1"/>
  <c r="BA253" i="1"/>
  <c r="BA461" i="1" s="1"/>
  <c r="M253" i="1"/>
  <c r="M461" i="1" s="1"/>
  <c r="AO253" i="1"/>
  <c r="AO461" i="1" s="1"/>
  <c r="AA253" i="1"/>
  <c r="AA461" i="1" s="1"/>
  <c r="T253" i="1"/>
  <c r="T461" i="1" s="1"/>
  <c r="CL253" i="1"/>
  <c r="CL461" i="1" s="1"/>
  <c r="AZ253" i="1"/>
  <c r="AZ461" i="1" s="1"/>
  <c r="AF253" i="1"/>
  <c r="AF461" i="1" s="1"/>
  <c r="BH253" i="1"/>
  <c r="BH461" i="1" s="1"/>
  <c r="AP253" i="1"/>
  <c r="AP461" i="1" s="1"/>
  <c r="BP253" i="1"/>
  <c r="BP461" i="1" s="1"/>
  <c r="AX253" i="1"/>
  <c r="AX461" i="1" s="1"/>
  <c r="BX253" i="1"/>
  <c r="BX461" i="1" s="1"/>
  <c r="BF253" i="1"/>
  <c r="BF461" i="1" s="1"/>
  <c r="L253" i="1"/>
  <c r="L461" i="1" s="1"/>
  <c r="CF253" i="1"/>
  <c r="CF461" i="1" s="1"/>
  <c r="BN253" i="1"/>
  <c r="BN461" i="1" s="1"/>
  <c r="W253" i="1"/>
  <c r="W461" i="1" s="1"/>
  <c r="BV253" i="1"/>
  <c r="BV461" i="1" s="1"/>
  <c r="AI253" i="1"/>
  <c r="AI461" i="1" s="1"/>
  <c r="CD253" i="1"/>
  <c r="CD461" i="1" s="1"/>
  <c r="AR253" i="1"/>
  <c r="AR461" i="1" s="1"/>
  <c r="AO224" i="1"/>
  <c r="AO432" i="1" s="1"/>
  <c r="AD224" i="1"/>
  <c r="AD432" i="1" s="1"/>
  <c r="CK224" i="1"/>
  <c r="CK432" i="1" s="1"/>
  <c r="R224" i="1"/>
  <c r="R432" i="1" s="1"/>
  <c r="CC224" i="1"/>
  <c r="CC432" i="1" s="1"/>
  <c r="BU224" i="1"/>
  <c r="BU432" i="1" s="1"/>
  <c r="BM224" i="1"/>
  <c r="BM432" i="1" s="1"/>
  <c r="BE224" i="1"/>
  <c r="BE432" i="1" s="1"/>
  <c r="AW224" i="1"/>
  <c r="AW432" i="1" s="1"/>
  <c r="BD224" i="1"/>
  <c r="BD432" i="1" s="1"/>
  <c r="AF224" i="1"/>
  <c r="AF432" i="1" s="1"/>
  <c r="BW224" i="1"/>
  <c r="BW432" i="1" s="1"/>
  <c r="AI224" i="1"/>
  <c r="AI432" i="1" s="1"/>
  <c r="AJ224" i="1"/>
  <c r="AJ432" i="1" s="1"/>
  <c r="N224" i="1"/>
  <c r="N432" i="1" s="1"/>
  <c r="CH224" i="1"/>
  <c r="CH432" i="1" s="1"/>
  <c r="AA224" i="1"/>
  <c r="AA432" i="1" s="1"/>
  <c r="BL224" i="1"/>
  <c r="BL432" i="1" s="1"/>
  <c r="AP224" i="1"/>
  <c r="AP432" i="1" s="1"/>
  <c r="K224" i="1"/>
  <c r="K432" i="1" s="1"/>
  <c r="CE224" i="1"/>
  <c r="CE432" i="1" s="1"/>
  <c r="AR224" i="1"/>
  <c r="AR432" i="1" s="1"/>
  <c r="AS224" i="1"/>
  <c r="AS432" i="1" s="1"/>
  <c r="Z224" i="1"/>
  <c r="Z432" i="1" s="1"/>
  <c r="AM224" i="1"/>
  <c r="AM432" i="1" s="1"/>
  <c r="BT224" i="1"/>
  <c r="BT432" i="1" s="1"/>
  <c r="AX224" i="1"/>
  <c r="AX432" i="1" s="1"/>
  <c r="U224" i="1"/>
  <c r="U432" i="1" s="1"/>
  <c r="AZ224" i="1"/>
  <c r="AZ432" i="1" s="1"/>
  <c r="BA224" i="1"/>
  <c r="BA432" i="1" s="1"/>
  <c r="AL224" i="1"/>
  <c r="AL432" i="1" s="1"/>
  <c r="AU224" i="1"/>
  <c r="AU432" i="1" s="1"/>
  <c r="CB224" i="1"/>
  <c r="CB432" i="1" s="1"/>
  <c r="BF224" i="1"/>
  <c r="BF432" i="1" s="1"/>
  <c r="AG224" i="1"/>
  <c r="AG432" i="1" s="1"/>
  <c r="BH224" i="1"/>
  <c r="BH432" i="1" s="1"/>
  <c r="BI224" i="1"/>
  <c r="BI432" i="1" s="1"/>
  <c r="AT224" i="1"/>
  <c r="AT432" i="1" s="1"/>
  <c r="BC224" i="1"/>
  <c r="BC432" i="1" s="1"/>
  <c r="Q224" i="1"/>
  <c r="Q432" i="1" s="1"/>
  <c r="CJ224" i="1"/>
  <c r="CJ432" i="1" s="1"/>
  <c r="BN224" i="1"/>
  <c r="BN432" i="1" s="1"/>
  <c r="AQ224" i="1"/>
  <c r="AQ432" i="1" s="1"/>
  <c r="BP224" i="1"/>
  <c r="BP432" i="1" s="1"/>
  <c r="BQ224" i="1"/>
  <c r="BQ432" i="1" s="1"/>
  <c r="BB224" i="1"/>
  <c r="BB432" i="1" s="1"/>
  <c r="BK224" i="1"/>
  <c r="BK432" i="1" s="1"/>
  <c r="AC224" i="1"/>
  <c r="AC432" i="1" s="1"/>
  <c r="BV224" i="1"/>
  <c r="BV432" i="1" s="1"/>
  <c r="AY224" i="1"/>
  <c r="AY432" i="1" s="1"/>
  <c r="BX224" i="1"/>
  <c r="BX432" i="1" s="1"/>
  <c r="BY224" i="1"/>
  <c r="BY432" i="1" s="1"/>
  <c r="BJ224" i="1"/>
  <c r="BJ432" i="1" s="1"/>
  <c r="BS224" i="1"/>
  <c r="BS432" i="1" s="1"/>
  <c r="AN224" i="1"/>
  <c r="AN432" i="1" s="1"/>
  <c r="CD224" i="1"/>
  <c r="CD432" i="1" s="1"/>
  <c r="BG224" i="1"/>
  <c r="BG432" i="1" s="1"/>
  <c r="L224" i="1"/>
  <c r="L432" i="1" s="1"/>
  <c r="CF224" i="1"/>
  <c r="CF432" i="1" s="1"/>
  <c r="M224" i="1"/>
  <c r="M432" i="1" s="1"/>
  <c r="CG224" i="1"/>
  <c r="CG432" i="1" s="1"/>
  <c r="BR224" i="1"/>
  <c r="BR432" i="1" s="1"/>
  <c r="CA224" i="1"/>
  <c r="CA432" i="1" s="1"/>
  <c r="AV224" i="1"/>
  <c r="AV432" i="1" s="1"/>
  <c r="T224" i="1"/>
  <c r="T432" i="1" s="1"/>
  <c r="CL224" i="1"/>
  <c r="CL432" i="1" s="1"/>
  <c r="BO224" i="1"/>
  <c r="BO432" i="1" s="1"/>
  <c r="W224" i="1"/>
  <c r="W432" i="1" s="1"/>
  <c r="X224" i="1"/>
  <c r="X432" i="1" s="1"/>
  <c r="BZ224" i="1"/>
  <c r="BZ432" i="1" s="1"/>
  <c r="O224" i="1"/>
  <c r="O432" i="1" s="1"/>
  <c r="CI224" i="1"/>
  <c r="CI432" i="1" s="1"/>
  <c r="CK216" i="1"/>
  <c r="CK424" i="1" s="1"/>
  <c r="R216" i="1"/>
  <c r="R424" i="1" s="1"/>
  <c r="CC216" i="1"/>
  <c r="CC424" i="1" s="1"/>
  <c r="BU216" i="1"/>
  <c r="BU424" i="1" s="1"/>
  <c r="BM216" i="1"/>
  <c r="BM424" i="1" s="1"/>
  <c r="BE216" i="1"/>
  <c r="BE424" i="1" s="1"/>
  <c r="AW216" i="1"/>
  <c r="AW424" i="1" s="1"/>
  <c r="AO216" i="1"/>
  <c r="AO424" i="1" s="1"/>
  <c r="AD216" i="1"/>
  <c r="AD424" i="1" s="1"/>
  <c r="BT216" i="1"/>
  <c r="BT424" i="1" s="1"/>
  <c r="AF216" i="1"/>
  <c r="AF424" i="1" s="1"/>
  <c r="BG216" i="1"/>
  <c r="BG424" i="1" s="1"/>
  <c r="BX216" i="1"/>
  <c r="BX424" i="1" s="1"/>
  <c r="BQ216" i="1"/>
  <c r="BQ424" i="1" s="1"/>
  <c r="Z216" i="1"/>
  <c r="Z424" i="1" s="1"/>
  <c r="BC216" i="1"/>
  <c r="BC424" i="1" s="1"/>
  <c r="CB216" i="1"/>
  <c r="CB424" i="1" s="1"/>
  <c r="AP216" i="1"/>
  <c r="AP424" i="1" s="1"/>
  <c r="BO216" i="1"/>
  <c r="BO424" i="1" s="1"/>
  <c r="L216" i="1"/>
  <c r="L424" i="1" s="1"/>
  <c r="CF216" i="1"/>
  <c r="CF424" i="1" s="1"/>
  <c r="BY216" i="1"/>
  <c r="BY424" i="1" s="1"/>
  <c r="AL216" i="1"/>
  <c r="AL424" i="1" s="1"/>
  <c r="BK216" i="1"/>
  <c r="BK424" i="1" s="1"/>
  <c r="Q216" i="1"/>
  <c r="Q424" i="1" s="1"/>
  <c r="CJ216" i="1"/>
  <c r="CJ424" i="1" s="1"/>
  <c r="AX216" i="1"/>
  <c r="AX424" i="1" s="1"/>
  <c r="BW216" i="1"/>
  <c r="BW424" i="1" s="1"/>
  <c r="W216" i="1"/>
  <c r="W424" i="1" s="1"/>
  <c r="M216" i="1"/>
  <c r="M424" i="1" s="1"/>
  <c r="CG216" i="1"/>
  <c r="CG424" i="1" s="1"/>
  <c r="AT216" i="1"/>
  <c r="AT424" i="1" s="1"/>
  <c r="BS216" i="1"/>
  <c r="BS424" i="1" s="1"/>
  <c r="AC216" i="1"/>
  <c r="AC424" i="1" s="1"/>
  <c r="BF216" i="1"/>
  <c r="BF424" i="1" s="1"/>
  <c r="K216" i="1"/>
  <c r="K424" i="1" s="1"/>
  <c r="CE216" i="1"/>
  <c r="CE424" i="1" s="1"/>
  <c r="AI216" i="1"/>
  <c r="AI424" i="1" s="1"/>
  <c r="X216" i="1"/>
  <c r="X424" i="1" s="1"/>
  <c r="BB216" i="1"/>
  <c r="BB424" i="1" s="1"/>
  <c r="CA216" i="1"/>
  <c r="CA424" i="1" s="1"/>
  <c r="AN216" i="1"/>
  <c r="AN424" i="1" s="1"/>
  <c r="BN216" i="1"/>
  <c r="BN424" i="1" s="1"/>
  <c r="U216" i="1"/>
  <c r="U424" i="1" s="1"/>
  <c r="AR216" i="1"/>
  <c r="AR424" i="1" s="1"/>
  <c r="AJ216" i="1"/>
  <c r="AJ424" i="1" s="1"/>
  <c r="BJ216" i="1"/>
  <c r="BJ424" i="1" s="1"/>
  <c r="O216" i="1"/>
  <c r="O424" i="1" s="1"/>
  <c r="CI216" i="1"/>
  <c r="CI424" i="1" s="1"/>
  <c r="AV216" i="1"/>
  <c r="AV424" i="1" s="1"/>
  <c r="BV216" i="1"/>
  <c r="BV424" i="1" s="1"/>
  <c r="AG216" i="1"/>
  <c r="AG424" i="1" s="1"/>
  <c r="AZ216" i="1"/>
  <c r="AZ424" i="1" s="1"/>
  <c r="AS216" i="1"/>
  <c r="AS424" i="1" s="1"/>
  <c r="BR216" i="1"/>
  <c r="BR424" i="1" s="1"/>
  <c r="AA216" i="1"/>
  <c r="AA424" i="1" s="1"/>
  <c r="BD216" i="1"/>
  <c r="BD424" i="1" s="1"/>
  <c r="CD216" i="1"/>
  <c r="CD424" i="1" s="1"/>
  <c r="AQ216" i="1"/>
  <c r="AQ424" i="1" s="1"/>
  <c r="BH216" i="1"/>
  <c r="BH424" i="1" s="1"/>
  <c r="BA216" i="1"/>
  <c r="BA424" i="1" s="1"/>
  <c r="BZ216" i="1"/>
  <c r="BZ424" i="1" s="1"/>
  <c r="AM216" i="1"/>
  <c r="AM424" i="1" s="1"/>
  <c r="BL216" i="1"/>
  <c r="BL424" i="1" s="1"/>
  <c r="T216" i="1"/>
  <c r="T424" i="1" s="1"/>
  <c r="CL216" i="1"/>
  <c r="CL424" i="1" s="1"/>
  <c r="AY216" i="1"/>
  <c r="AY424" i="1" s="1"/>
  <c r="BP216" i="1"/>
  <c r="BP424" i="1" s="1"/>
  <c r="BI216" i="1"/>
  <c r="BI424" i="1" s="1"/>
  <c r="N216" i="1"/>
  <c r="N424" i="1" s="1"/>
  <c r="CH216" i="1"/>
  <c r="CH424" i="1" s="1"/>
  <c r="AU216" i="1"/>
  <c r="AU424" i="1" s="1"/>
  <c r="BW386" i="1"/>
  <c r="BW594" i="1" s="1"/>
  <c r="BW370" i="1"/>
  <c r="BW578" i="1" s="1"/>
  <c r="BV386" i="1"/>
  <c r="BV594" i="1" s="1"/>
  <c r="AA386" i="1"/>
  <c r="AA594" i="1" s="1"/>
  <c r="EQ370" i="1"/>
  <c r="EQ578" i="1" s="1"/>
  <c r="BV370" i="1"/>
  <c r="BV578" i="1" s="1"/>
  <c r="AA370" i="1"/>
  <c r="AA578" i="1" s="1"/>
  <c r="CQ370" i="1"/>
  <c r="CQ578" i="1" s="1"/>
  <c r="FC370" i="1"/>
  <c r="FC578" i="1" s="1"/>
  <c r="EF384" i="1"/>
  <c r="EF592" i="1" s="1"/>
  <c r="DN384" i="1"/>
  <c r="DN592" i="1" s="1"/>
  <c r="DE384" i="1"/>
  <c r="DE592" i="1" s="1"/>
  <c r="CV384" i="1"/>
  <c r="CV592" i="1" s="1"/>
  <c r="CM384" i="1"/>
  <c r="CM592" i="1" s="1"/>
  <c r="EY384" i="1"/>
  <c r="EY592" i="1" s="1"/>
  <c r="EP384" i="1"/>
  <c r="EP592" i="1" s="1"/>
  <c r="DW384" i="1"/>
  <c r="DW592" i="1" s="1"/>
  <c r="CL386" i="1"/>
  <c r="CL594" i="1" s="1"/>
  <c r="FB384" i="1"/>
  <c r="FB592" i="1" s="1"/>
  <c r="BV377" i="1"/>
  <c r="BV585" i="1" s="1"/>
  <c r="AC377" i="1"/>
  <c r="AC585" i="1" s="1"/>
  <c r="EO370" i="1"/>
  <c r="EO578" i="1" s="1"/>
  <c r="BT370" i="1"/>
  <c r="BT578" i="1" s="1"/>
  <c r="DN411" i="1"/>
  <c r="DN619" i="1" s="1"/>
  <c r="DF411" i="1"/>
  <c r="DF619" i="1" s="1"/>
  <c r="CX411" i="1"/>
  <c r="CX619" i="1" s="1"/>
  <c r="CP411" i="1"/>
  <c r="CP619" i="1" s="1"/>
  <c r="DE411" i="1"/>
  <c r="DE619" i="1" s="1"/>
  <c r="CW411" i="1"/>
  <c r="CW619" i="1" s="1"/>
  <c r="CO411" i="1"/>
  <c r="CO619" i="1" s="1"/>
  <c r="DD411" i="1"/>
  <c r="DD619" i="1" s="1"/>
  <c r="CV411" i="1"/>
  <c r="CV619" i="1" s="1"/>
  <c r="CN411" i="1"/>
  <c r="CN619" i="1" s="1"/>
  <c r="FC411" i="1"/>
  <c r="FC619" i="1" s="1"/>
  <c r="EU411" i="1"/>
  <c r="EU619" i="1" s="1"/>
  <c r="EM411" i="1"/>
  <c r="EM619" i="1" s="1"/>
  <c r="EE411" i="1"/>
  <c r="EE619" i="1" s="1"/>
  <c r="DW411" i="1"/>
  <c r="DW619" i="1" s="1"/>
  <c r="DO411" i="1"/>
  <c r="DO619" i="1" s="1"/>
  <c r="DG411" i="1"/>
  <c r="DG619" i="1" s="1"/>
  <c r="CY411" i="1"/>
  <c r="CY619" i="1" s="1"/>
  <c r="CQ411" i="1"/>
  <c r="CQ619" i="1" s="1"/>
  <c r="EN411" i="1"/>
  <c r="EN619" i="1" s="1"/>
  <c r="EF411" i="1"/>
  <c r="EF619" i="1" s="1"/>
  <c r="DX411" i="1"/>
  <c r="DX619" i="1" s="1"/>
  <c r="DP411" i="1"/>
  <c r="DP619" i="1" s="1"/>
  <c r="DH411" i="1"/>
  <c r="DH619" i="1" s="1"/>
  <c r="CZ411" i="1"/>
  <c r="CZ619" i="1" s="1"/>
  <c r="FD411" i="1"/>
  <c r="FD619" i="1" s="1"/>
  <c r="CR411" i="1"/>
  <c r="CR619" i="1" s="1"/>
  <c r="EV411" i="1"/>
  <c r="EV619" i="1" s="1"/>
  <c r="U388" i="1"/>
  <c r="U596" i="1" s="1"/>
  <c r="R386" i="1"/>
  <c r="R594" i="1" s="1"/>
  <c r="CO384" i="1"/>
  <c r="CO592" i="1" s="1"/>
  <c r="CD378" i="1"/>
  <c r="CD586" i="1" s="1"/>
  <c r="BL378" i="1"/>
  <c r="BL586" i="1" s="1"/>
  <c r="BB378" i="1"/>
  <c r="BB586" i="1" s="1"/>
  <c r="AS378" i="1"/>
  <c r="AS586" i="1" s="1"/>
  <c r="AI378" i="1"/>
  <c r="AI586" i="1" s="1"/>
  <c r="U378" i="1"/>
  <c r="U586" i="1" s="1"/>
  <c r="BU378" i="1"/>
  <c r="BU586" i="1" s="1"/>
  <c r="CD377" i="1"/>
  <c r="CD585" i="1" s="1"/>
  <c r="EN370" i="1"/>
  <c r="EN578" i="1" s="1"/>
  <c r="BR370" i="1"/>
  <c r="BR578" i="1" s="1"/>
  <c r="T399" i="1"/>
  <c r="T607" i="1" s="1"/>
  <c r="M399" i="1"/>
  <c r="M607" i="1" s="1"/>
  <c r="CG399" i="1"/>
  <c r="CG607" i="1" s="1"/>
  <c r="BR399" i="1"/>
  <c r="BR607" i="1" s="1"/>
  <c r="BC399" i="1"/>
  <c r="BC607" i="1" s="1"/>
  <c r="AN399" i="1"/>
  <c r="AN607" i="1" s="1"/>
  <c r="R399" i="1"/>
  <c r="R607" i="1" s="1"/>
  <c r="CK399" i="1"/>
  <c r="CK607" i="1" s="1"/>
  <c r="AT394" i="1"/>
  <c r="AT602" i="1" s="1"/>
  <c r="BC394" i="1"/>
  <c r="BC602" i="1" s="1"/>
  <c r="EZ384" i="1"/>
  <c r="EZ592" i="1" s="1"/>
  <c r="EW384" i="1"/>
  <c r="EW592" i="1" s="1"/>
  <c r="W378" i="1"/>
  <c r="W586" i="1" s="1"/>
  <c r="BS378" i="1"/>
  <c r="BS586" i="1" s="1"/>
  <c r="EV397" i="1"/>
  <c r="EV605" i="1" s="1"/>
  <c r="BT394" i="1"/>
  <c r="BT602" i="1" s="1"/>
  <c r="BO386" i="1"/>
  <c r="BO594" i="1" s="1"/>
  <c r="EN384" i="1"/>
  <c r="EN592" i="1" s="1"/>
  <c r="BJ378" i="1"/>
  <c r="BJ586" i="1" s="1"/>
  <c r="BH377" i="1"/>
  <c r="BH585" i="1" s="1"/>
  <c r="BF370" i="1"/>
  <c r="BF578" i="1" s="1"/>
  <c r="CG367" i="1"/>
  <c r="CG575" i="1" s="1"/>
  <c r="BX367" i="1"/>
  <c r="BX575" i="1" s="1"/>
  <c r="BO367" i="1"/>
  <c r="BO575" i="1" s="1"/>
  <c r="BE367" i="1"/>
  <c r="BE575" i="1" s="1"/>
  <c r="AW367" i="1"/>
  <c r="AW575" i="1" s="1"/>
  <c r="AO367" i="1"/>
  <c r="AO575" i="1" s="1"/>
  <c r="CE367" i="1"/>
  <c r="CE575" i="1" s="1"/>
  <c r="BU367" i="1"/>
  <c r="BU575" i="1" s="1"/>
  <c r="BL367" i="1"/>
  <c r="BL575" i="1" s="1"/>
  <c r="BC367" i="1"/>
  <c r="BC575" i="1" s="1"/>
  <c r="AU367" i="1"/>
  <c r="AU575" i="1" s="1"/>
  <c r="AM367" i="1"/>
  <c r="AM575" i="1" s="1"/>
  <c r="AA367" i="1"/>
  <c r="AA575" i="1" s="1"/>
  <c r="O367" i="1"/>
  <c r="O575" i="1" s="1"/>
  <c r="CI367" i="1"/>
  <c r="CI575" i="1" s="1"/>
  <c r="BZ367" i="1"/>
  <c r="BZ575" i="1" s="1"/>
  <c r="BQ367" i="1"/>
  <c r="BQ575" i="1" s="1"/>
  <c r="BH367" i="1"/>
  <c r="BH575" i="1" s="1"/>
  <c r="AY367" i="1"/>
  <c r="AY575" i="1" s="1"/>
  <c r="AQ367" i="1"/>
  <c r="AQ575" i="1" s="1"/>
  <c r="AG367" i="1"/>
  <c r="AG575" i="1" s="1"/>
  <c r="U367" i="1"/>
  <c r="U575" i="1" s="1"/>
  <c r="K367" i="1"/>
  <c r="K575" i="1" s="1"/>
  <c r="BR367" i="1"/>
  <c r="BR575" i="1" s="1"/>
  <c r="AS367" i="1"/>
  <c r="AS575" i="1" s="1"/>
  <c r="W367" i="1"/>
  <c r="W575" i="1" s="1"/>
  <c r="CJ367" i="1"/>
  <c r="CJ575" i="1" s="1"/>
  <c r="BJ367" i="1"/>
  <c r="BJ575" i="1" s="1"/>
  <c r="AN367" i="1"/>
  <c r="AN575" i="1" s="1"/>
  <c r="Q367" i="1"/>
  <c r="Q575" i="1" s="1"/>
  <c r="CF367" i="1"/>
  <c r="CF575" i="1" s="1"/>
  <c r="BI367" i="1"/>
  <c r="BI575" i="1" s="1"/>
  <c r="AJ367" i="1"/>
  <c r="AJ575" i="1" s="1"/>
  <c r="M367" i="1"/>
  <c r="M575" i="1" s="1"/>
  <c r="CB367" i="1"/>
  <c r="CB575" i="1" s="1"/>
  <c r="BD367" i="1"/>
  <c r="BD575" i="1" s="1"/>
  <c r="AI367" i="1"/>
  <c r="AI575" i="1" s="1"/>
  <c r="L367" i="1"/>
  <c r="L575" i="1" s="1"/>
  <c r="CA367" i="1"/>
  <c r="CA575" i="1" s="1"/>
  <c r="BA367" i="1"/>
  <c r="BA575" i="1" s="1"/>
  <c r="AD367" i="1"/>
  <c r="AD575" i="1" s="1"/>
  <c r="BW367" i="1"/>
  <c r="BW575" i="1" s="1"/>
  <c r="AZ367" i="1"/>
  <c r="AZ575" i="1" s="1"/>
  <c r="AC367" i="1"/>
  <c r="AC575" i="1" s="1"/>
  <c r="BS367" i="1"/>
  <c r="BS575" i="1" s="1"/>
  <c r="AV367" i="1"/>
  <c r="AV575" i="1" s="1"/>
  <c r="X367" i="1"/>
  <c r="X575" i="1" s="1"/>
  <c r="CK367" i="1"/>
  <c r="CK575" i="1" s="1"/>
  <c r="BM367" i="1"/>
  <c r="BM575" i="1" s="1"/>
  <c r="R367" i="1"/>
  <c r="R575" i="1" s="1"/>
  <c r="AR367" i="1"/>
  <c r="AR575" i="1" s="1"/>
  <c r="FB367" i="1"/>
  <c r="FB575" i="1" s="1"/>
  <c r="ES367" i="1"/>
  <c r="ES575" i="1" s="1"/>
  <c r="EJ367" i="1"/>
  <c r="EJ575" i="1" s="1"/>
  <c r="EA367" i="1"/>
  <c r="EA575" i="1" s="1"/>
  <c r="DQ367" i="1"/>
  <c r="DQ575" i="1" s="1"/>
  <c r="DH367" i="1"/>
  <c r="DH575" i="1" s="1"/>
  <c r="CY367" i="1"/>
  <c r="CY575" i="1" s="1"/>
  <c r="CP367" i="1"/>
  <c r="CP575" i="1" s="1"/>
  <c r="EZ367" i="1"/>
  <c r="EZ575" i="1" s="1"/>
  <c r="EQ367" i="1"/>
  <c r="EQ575" i="1" s="1"/>
  <c r="EG367" i="1"/>
  <c r="EG575" i="1" s="1"/>
  <c r="DX367" i="1"/>
  <c r="DX575" i="1" s="1"/>
  <c r="DO367" i="1"/>
  <c r="DO575" i="1" s="1"/>
  <c r="DF367" i="1"/>
  <c r="DF575" i="1" s="1"/>
  <c r="CW367" i="1"/>
  <c r="CW575" i="1" s="1"/>
  <c r="CN367" i="1"/>
  <c r="CN575" i="1" s="1"/>
  <c r="FD367" i="1"/>
  <c r="FD575" i="1" s="1"/>
  <c r="EU367" i="1"/>
  <c r="EU575" i="1" s="1"/>
  <c r="EL367" i="1"/>
  <c r="EL575" i="1" s="1"/>
  <c r="EC367" i="1"/>
  <c r="EC575" i="1" s="1"/>
  <c r="DT367" i="1"/>
  <c r="DT575" i="1" s="1"/>
  <c r="DK367" i="1"/>
  <c r="DK575" i="1" s="1"/>
  <c r="DA367" i="1"/>
  <c r="DA575" i="1" s="1"/>
  <c r="CR367" i="1"/>
  <c r="CR575" i="1" s="1"/>
  <c r="EM367" i="1"/>
  <c r="EM575" i="1" s="1"/>
  <c r="DM367" i="1"/>
  <c r="DM575" i="1" s="1"/>
  <c r="CO367" i="1"/>
  <c r="CO575" i="1" s="1"/>
  <c r="FE367" i="1"/>
  <c r="FE575" i="1" s="1"/>
  <c r="EE367" i="1"/>
  <c r="EE575" i="1" s="1"/>
  <c r="DG367" i="1"/>
  <c r="DG575" i="1" s="1"/>
  <c r="FA367" i="1"/>
  <c r="FA575" i="1" s="1"/>
  <c r="ED367" i="1"/>
  <c r="ED575" i="1" s="1"/>
  <c r="DD367" i="1"/>
  <c r="DD575" i="1" s="1"/>
  <c r="EW367" i="1"/>
  <c r="EW575" i="1" s="1"/>
  <c r="DY367" i="1"/>
  <c r="DY575" i="1" s="1"/>
  <c r="DC367" i="1"/>
  <c r="DC575" i="1" s="1"/>
  <c r="EV367" i="1"/>
  <c r="EV575" i="1" s="1"/>
  <c r="DV367" i="1"/>
  <c r="DV575" i="1" s="1"/>
  <c r="CX367" i="1"/>
  <c r="CX575" i="1" s="1"/>
  <c r="ER367" i="1"/>
  <c r="ER575" i="1" s="1"/>
  <c r="DU367" i="1"/>
  <c r="DU575" i="1" s="1"/>
  <c r="CU367" i="1"/>
  <c r="CU575" i="1" s="1"/>
  <c r="EN367" i="1"/>
  <c r="EN575" i="1" s="1"/>
  <c r="DP367" i="1"/>
  <c r="DP575" i="1" s="1"/>
  <c r="CS367" i="1"/>
  <c r="CS575" i="1" s="1"/>
  <c r="EI367" i="1"/>
  <c r="EI575" i="1" s="1"/>
  <c r="DL367" i="1"/>
  <c r="DL575" i="1" s="1"/>
  <c r="DB365" i="1"/>
  <c r="DB573" i="1" s="1"/>
  <c r="CM365" i="1"/>
  <c r="CM573" i="1" s="1"/>
  <c r="EQ365" i="1"/>
  <c r="EQ573" i="1" s="1"/>
  <c r="EE365" i="1"/>
  <c r="EE573" i="1" s="1"/>
  <c r="EC365" i="1"/>
  <c r="EC573" i="1" s="1"/>
  <c r="DP365" i="1"/>
  <c r="DP573" i="1" s="1"/>
  <c r="DA365" i="1"/>
  <c r="DA573" i="1" s="1"/>
  <c r="ER365" i="1"/>
  <c r="ER573" i="1" s="1"/>
  <c r="DK343" i="1"/>
  <c r="DK551" i="1" s="1"/>
  <c r="CM343" i="1"/>
  <c r="CM551" i="1" s="1"/>
  <c r="ER356" i="1"/>
  <c r="ER564" i="1" s="1"/>
  <c r="EC356" i="1"/>
  <c r="EC564" i="1" s="1"/>
  <c r="DN356" i="1"/>
  <c r="DN564" i="1" s="1"/>
  <c r="CY356" i="1"/>
  <c r="CY564" i="1" s="1"/>
  <c r="EV356" i="1"/>
  <c r="EV564" i="1" s="1"/>
  <c r="EG356" i="1"/>
  <c r="EG564" i="1" s="1"/>
  <c r="ED348" i="1"/>
  <c r="ED556" i="1" s="1"/>
  <c r="L348" i="1"/>
  <c r="L556" i="1" s="1"/>
  <c r="CF348" i="1"/>
  <c r="CF556" i="1" s="1"/>
  <c r="ER348" i="1"/>
  <c r="ER556" i="1" s="1"/>
  <c r="DU348" i="1"/>
  <c r="DU556" i="1" s="1"/>
  <c r="AU348" i="1"/>
  <c r="AU556" i="1" s="1"/>
  <c r="DG348" i="1"/>
  <c r="DG556" i="1" s="1"/>
  <c r="AC348" i="1"/>
  <c r="AC556" i="1" s="1"/>
  <c r="CR348" i="1"/>
  <c r="CR556" i="1" s="1"/>
  <c r="FD348" i="1"/>
  <c r="FD556" i="1" s="1"/>
  <c r="CC348" i="1"/>
  <c r="CC556" i="1" s="1"/>
  <c r="EO348" i="1"/>
  <c r="EO556" i="1" s="1"/>
  <c r="BG348" i="1"/>
  <c r="BG556" i="1" s="1"/>
  <c r="DS348" i="1"/>
  <c r="DS556" i="1" s="1"/>
  <c r="EU343" i="1"/>
  <c r="EU551" i="1" s="1"/>
  <c r="CS343" i="1"/>
  <c r="CS551" i="1" s="1"/>
  <c r="FE343" i="1"/>
  <c r="FE551" i="1" s="1"/>
  <c r="EJ343" i="1"/>
  <c r="EJ551" i="1" s="1"/>
  <c r="DU343" i="1"/>
  <c r="DU551" i="1" s="1"/>
  <c r="DF343" i="1"/>
  <c r="DF551" i="1" s="1"/>
  <c r="CR343" i="1"/>
  <c r="CR551" i="1" s="1"/>
  <c r="FD343" i="1"/>
  <c r="FD551" i="1" s="1"/>
  <c r="EQ361" i="1"/>
  <c r="EQ569" i="1" s="1"/>
  <c r="DN361" i="1"/>
  <c r="DN569" i="1" s="1"/>
  <c r="EY361" i="1"/>
  <c r="EY569" i="1" s="1"/>
  <c r="DG361" i="1"/>
  <c r="DG569" i="1" s="1"/>
  <c r="CS361" i="1"/>
  <c r="CS569" i="1" s="1"/>
  <c r="FE361" i="1"/>
  <c r="FE569" i="1" s="1"/>
  <c r="EJ361" i="1"/>
  <c r="EJ569" i="1" s="1"/>
  <c r="DE361" i="1"/>
  <c r="DE569" i="1" s="1"/>
  <c r="CR361" i="1"/>
  <c r="CR569" i="1" s="1"/>
  <c r="FD361" i="1"/>
  <c r="FD569" i="1" s="1"/>
  <c r="DD340" i="1"/>
  <c r="DD548" i="1" s="1"/>
  <c r="CR340" i="1"/>
  <c r="CR548" i="1" s="1"/>
  <c r="FD340" i="1"/>
  <c r="FD548" i="1" s="1"/>
  <c r="EO340" i="1"/>
  <c r="EO548" i="1" s="1"/>
  <c r="CE309" i="1"/>
  <c r="CE517" i="1" s="1"/>
  <c r="BQ309" i="1"/>
  <c r="BQ517" i="1" s="1"/>
  <c r="BF309" i="1"/>
  <c r="BF517" i="1" s="1"/>
  <c r="AR309" i="1"/>
  <c r="AR517" i="1" s="1"/>
  <c r="AC309" i="1"/>
  <c r="AC517" i="1" s="1"/>
  <c r="M309" i="1"/>
  <c r="M517" i="1" s="1"/>
  <c r="BZ309" i="1"/>
  <c r="BZ517" i="1" s="1"/>
  <c r="BO309" i="1"/>
  <c r="BO517" i="1" s="1"/>
  <c r="BA309" i="1"/>
  <c r="BA517" i="1" s="1"/>
  <c r="AP309" i="1"/>
  <c r="AP517" i="1" s="1"/>
  <c r="X309" i="1"/>
  <c r="X517" i="1" s="1"/>
  <c r="K309" i="1"/>
  <c r="K517" i="1" s="1"/>
  <c r="CL309" i="1"/>
  <c r="CL517" i="1" s="1"/>
  <c r="BX309" i="1"/>
  <c r="BX517" i="1" s="1"/>
  <c r="BJ309" i="1"/>
  <c r="BJ517" i="1" s="1"/>
  <c r="AY309" i="1"/>
  <c r="AY517" i="1" s="1"/>
  <c r="AJ309" i="1"/>
  <c r="AJ517" i="1" s="1"/>
  <c r="U309" i="1"/>
  <c r="U517" i="1" s="1"/>
  <c r="CH309" i="1"/>
  <c r="CH517" i="1" s="1"/>
  <c r="BW309" i="1"/>
  <c r="BW517" i="1" s="1"/>
  <c r="BI309" i="1"/>
  <c r="BI517" i="1" s="1"/>
  <c r="AX309" i="1"/>
  <c r="AX517" i="1" s="1"/>
  <c r="AI309" i="1"/>
  <c r="AI517" i="1" s="1"/>
  <c r="T309" i="1"/>
  <c r="T517" i="1" s="1"/>
  <c r="CF309" i="1"/>
  <c r="CF517" i="1" s="1"/>
  <c r="BR309" i="1"/>
  <c r="BR517" i="1" s="1"/>
  <c r="BG309" i="1"/>
  <c r="BG517" i="1" s="1"/>
  <c r="AS309" i="1"/>
  <c r="AS517" i="1" s="1"/>
  <c r="AF309" i="1"/>
  <c r="AF517" i="1" s="1"/>
  <c r="N309" i="1"/>
  <c r="N517" i="1" s="1"/>
  <c r="CG309" i="1"/>
  <c r="CG517" i="1" s="1"/>
  <c r="BV309" i="1"/>
  <c r="BV517" i="1" s="1"/>
  <c r="BH309" i="1"/>
  <c r="BH517" i="1" s="1"/>
  <c r="AT309" i="1"/>
  <c r="AT517" i="1" s="1"/>
  <c r="Q309" i="1"/>
  <c r="Q517" i="1" s="1"/>
  <c r="AG309" i="1"/>
  <c r="AG517" i="1" s="1"/>
  <c r="AD334" i="1"/>
  <c r="AD542" i="1" s="1"/>
  <c r="BW334" i="1"/>
  <c r="BW542" i="1" s="1"/>
  <c r="BH334" i="1"/>
  <c r="BH542" i="1" s="1"/>
  <c r="AS334" i="1"/>
  <c r="AS542" i="1" s="1"/>
  <c r="Z334" i="1"/>
  <c r="Z542" i="1" s="1"/>
  <c r="CA334" i="1"/>
  <c r="CA542" i="1" s="1"/>
  <c r="BL334" i="1"/>
  <c r="BL542" i="1" s="1"/>
  <c r="AQ309" i="1"/>
  <c r="AQ517" i="1" s="1"/>
  <c r="BK309" i="1"/>
  <c r="BK517" i="1" s="1"/>
  <c r="BL309" i="1"/>
  <c r="BL517" i="1" s="1"/>
  <c r="AW309" i="1"/>
  <c r="AW517" i="1" s="1"/>
  <c r="BM326" i="1"/>
  <c r="BM534" i="1" s="1"/>
  <c r="AR326" i="1"/>
  <c r="AR534" i="1" s="1"/>
  <c r="X326" i="1"/>
  <c r="X534" i="1" s="1"/>
  <c r="BZ326" i="1"/>
  <c r="BZ534" i="1" s="1"/>
  <c r="BK326" i="1"/>
  <c r="BK534" i="1" s="1"/>
  <c r="AV326" i="1"/>
  <c r="AV534" i="1" s="1"/>
  <c r="AI311" i="1"/>
  <c r="AI519" i="1" s="1"/>
  <c r="M311" i="1"/>
  <c r="M519" i="1" s="1"/>
  <c r="CG311" i="1"/>
  <c r="CG519" i="1" s="1"/>
  <c r="BR311" i="1"/>
  <c r="BR519" i="1" s="1"/>
  <c r="BC311" i="1"/>
  <c r="BC519" i="1" s="1"/>
  <c r="EM307" i="1"/>
  <c r="EM515" i="1" s="1"/>
  <c r="CE326" i="1"/>
  <c r="CE534" i="1" s="1"/>
  <c r="AW318" i="1"/>
  <c r="AW526" i="1" s="1"/>
  <c r="W318" i="1"/>
  <c r="W526" i="1" s="1"/>
  <c r="BY318" i="1"/>
  <c r="BY526" i="1" s="1"/>
  <c r="BJ318" i="1"/>
  <c r="BJ526" i="1" s="1"/>
  <c r="AU318" i="1"/>
  <c r="AU526" i="1" s="1"/>
  <c r="AC318" i="1"/>
  <c r="AC526" i="1" s="1"/>
  <c r="AO285" i="1"/>
  <c r="AO493" i="1" s="1"/>
  <c r="CL291" i="1"/>
  <c r="CL499" i="1" s="1"/>
  <c r="BA291" i="1"/>
  <c r="BA499" i="1" s="1"/>
  <c r="AL291" i="1"/>
  <c r="AL499" i="1" s="1"/>
  <c r="O291" i="1"/>
  <c r="O499" i="1" s="1"/>
  <c r="CI291" i="1"/>
  <c r="CI499" i="1" s="1"/>
  <c r="BT291" i="1"/>
  <c r="BT499" i="1" s="1"/>
  <c r="BE291" i="1"/>
  <c r="BE499" i="1" s="1"/>
  <c r="BB284" i="1"/>
  <c r="BB492" i="1" s="1"/>
  <c r="BH284" i="1"/>
  <c r="BH492" i="1" s="1"/>
  <c r="AS284" i="1"/>
  <c r="AS492" i="1" s="1"/>
  <c r="AA284" i="1"/>
  <c r="AA492" i="1" s="1"/>
  <c r="CB284" i="1"/>
  <c r="CB492" i="1" s="1"/>
  <c r="CG285" i="1"/>
  <c r="CG493" i="1" s="1"/>
  <c r="AQ285" i="1"/>
  <c r="AQ493" i="1" s="1"/>
  <c r="W285" i="1"/>
  <c r="W493" i="1" s="1"/>
  <c r="BZ285" i="1"/>
  <c r="BZ493" i="1" s="1"/>
  <c r="CE284" i="1"/>
  <c r="CE492" i="1" s="1"/>
  <c r="DN288" i="1"/>
  <c r="DN496" i="1" s="1"/>
  <c r="CR288" i="1"/>
  <c r="CR496" i="1" s="1"/>
  <c r="FD288" i="1"/>
  <c r="FD496" i="1" s="1"/>
  <c r="EO288" i="1"/>
  <c r="EO496" i="1" s="1"/>
  <c r="DS288" i="1"/>
  <c r="DS496" i="1" s="1"/>
  <c r="DD288" i="1"/>
  <c r="DD496" i="1" s="1"/>
  <c r="BG304" i="1"/>
  <c r="BG512" i="1" s="1"/>
  <c r="CE304" i="1"/>
  <c r="CE512" i="1" s="1"/>
  <c r="M304" i="1"/>
  <c r="M512" i="1" s="1"/>
  <c r="AQ304" i="1"/>
  <c r="AQ512" i="1" s="1"/>
  <c r="BN304" i="1"/>
  <c r="BN512" i="1" s="1"/>
  <c r="CK304" i="1"/>
  <c r="CK512" i="1" s="1"/>
  <c r="AJ304" i="1"/>
  <c r="AJ512" i="1" s="1"/>
  <c r="AZ304" i="1"/>
  <c r="AZ512" i="1" s="1"/>
  <c r="AL304" i="1"/>
  <c r="AL512" i="1" s="1"/>
  <c r="CW288" i="1"/>
  <c r="CW496" i="1" s="1"/>
  <c r="BM284" i="1"/>
  <c r="BM492" i="1" s="1"/>
  <c r="AY291" i="1"/>
  <c r="AY499" i="1" s="1"/>
  <c r="DV288" i="1"/>
  <c r="DV496" i="1" s="1"/>
  <c r="Q266" i="1"/>
  <c r="Q474" i="1" s="1"/>
  <c r="CJ266" i="1"/>
  <c r="CJ474" i="1" s="1"/>
  <c r="BO266" i="1"/>
  <c r="BO474" i="1" s="1"/>
  <c r="AZ266" i="1"/>
  <c r="AZ474" i="1" s="1"/>
  <c r="AJ266" i="1"/>
  <c r="AJ474" i="1" s="1"/>
  <c r="N266" i="1"/>
  <c r="N474" i="1" s="1"/>
  <c r="CH266" i="1"/>
  <c r="CH474" i="1" s="1"/>
  <c r="BS266" i="1"/>
  <c r="BS474" i="1" s="1"/>
  <c r="AL258" i="1"/>
  <c r="AL466" i="1" s="1"/>
  <c r="BT258" i="1"/>
  <c r="BT466" i="1" s="1"/>
  <c r="AY258" i="1"/>
  <c r="AY466" i="1" s="1"/>
  <c r="AS258" i="1"/>
  <c r="AS466" i="1" s="1"/>
  <c r="AM258" i="1"/>
  <c r="AM466" i="1" s="1"/>
  <c r="BP258" i="1"/>
  <c r="BP466" i="1" s="1"/>
  <c r="BM265" i="1"/>
  <c r="BM473" i="1" s="1"/>
  <c r="AR265" i="1"/>
  <c r="AR473" i="1" s="1"/>
  <c r="X265" i="1"/>
  <c r="X473" i="1" s="1"/>
  <c r="BZ265" i="1"/>
  <c r="BZ473" i="1" s="1"/>
  <c r="BK265" i="1"/>
  <c r="BK473" i="1" s="1"/>
  <c r="AV265" i="1"/>
  <c r="AV473" i="1" s="1"/>
  <c r="AX258" i="1"/>
  <c r="AX466" i="1" s="1"/>
  <c r="AX265" i="1"/>
  <c r="AX473" i="1" s="1"/>
  <c r="CE257" i="1"/>
  <c r="CE465" i="1" s="1"/>
  <c r="BO257" i="1"/>
  <c r="BO465" i="1" s="1"/>
  <c r="AY257" i="1"/>
  <c r="AY465" i="1" s="1"/>
  <c r="AG257" i="1"/>
  <c r="AG465" i="1" s="1"/>
  <c r="K257" i="1"/>
  <c r="K465" i="1" s="1"/>
  <c r="CA257" i="1"/>
  <c r="CA465" i="1" s="1"/>
  <c r="BK257" i="1"/>
  <c r="BK465" i="1" s="1"/>
  <c r="AU257" i="1"/>
  <c r="AU465" i="1" s="1"/>
  <c r="AA257" i="1"/>
  <c r="AA465" i="1" s="1"/>
  <c r="BW257" i="1"/>
  <c r="BW465" i="1" s="1"/>
  <c r="BG257" i="1"/>
  <c r="BG465" i="1" s="1"/>
  <c r="AQ257" i="1"/>
  <c r="AQ465" i="1" s="1"/>
  <c r="U257" i="1"/>
  <c r="U465" i="1" s="1"/>
  <c r="X257" i="1"/>
  <c r="X465" i="1" s="1"/>
  <c r="BY257" i="1"/>
  <c r="BY465" i="1" s="1"/>
  <c r="BI257" i="1"/>
  <c r="BI465" i="1" s="1"/>
  <c r="AS257" i="1"/>
  <c r="AS465" i="1" s="1"/>
  <c r="AY239" i="1"/>
  <c r="AY447" i="1" s="1"/>
  <c r="BU273" i="1"/>
  <c r="BU481" i="1" s="1"/>
  <c r="AY273" i="1"/>
  <c r="AY481" i="1" s="1"/>
  <c r="AI273" i="1"/>
  <c r="AI481" i="1" s="1"/>
  <c r="M273" i="1"/>
  <c r="M481" i="1" s="1"/>
  <c r="CG273" i="1"/>
  <c r="CG481" i="1" s="1"/>
  <c r="BR273" i="1"/>
  <c r="BR481" i="1" s="1"/>
  <c r="BC273" i="1"/>
  <c r="BC481" i="1" s="1"/>
  <c r="BF258" i="1"/>
  <c r="BF466" i="1" s="1"/>
  <c r="BS257" i="1"/>
  <c r="BS465" i="1" s="1"/>
  <c r="M227" i="1"/>
  <c r="M435" i="1" s="1"/>
  <c r="DH254" i="1"/>
  <c r="DH462" i="1" s="1"/>
  <c r="CT254" i="1"/>
  <c r="CT462" i="1" s="1"/>
  <c r="FA254" i="1"/>
  <c r="FA462" i="1" s="1"/>
  <c r="EL254" i="1"/>
  <c r="EL462" i="1" s="1"/>
  <c r="EB254" i="1"/>
  <c r="EB462" i="1" s="1"/>
  <c r="DO254" i="1"/>
  <c r="DO462" i="1" s="1"/>
  <c r="DA254" i="1"/>
  <c r="DA462" i="1" s="1"/>
  <c r="EQ254" i="1"/>
  <c r="EQ462" i="1" s="1"/>
  <c r="BX233" i="1"/>
  <c r="BX441" i="1" s="1"/>
  <c r="BH233" i="1"/>
  <c r="BH441" i="1" s="1"/>
  <c r="AR233" i="1"/>
  <c r="AR441" i="1" s="1"/>
  <c r="W233" i="1"/>
  <c r="W441" i="1" s="1"/>
  <c r="AX233" i="1"/>
  <c r="AX441" i="1" s="1"/>
  <c r="BW233" i="1"/>
  <c r="BW441" i="1" s="1"/>
  <c r="BG233" i="1"/>
  <c r="BG441" i="1" s="1"/>
  <c r="AQ233" i="1"/>
  <c r="AQ441" i="1" s="1"/>
  <c r="U233" i="1"/>
  <c r="U441" i="1" s="1"/>
  <c r="CD233" i="1"/>
  <c r="CD441" i="1" s="1"/>
  <c r="CL233" i="1"/>
  <c r="CL441" i="1" s="1"/>
  <c r="BV233" i="1"/>
  <c r="BV441" i="1" s="1"/>
  <c r="BF233" i="1"/>
  <c r="BF441" i="1" s="1"/>
  <c r="AP233" i="1"/>
  <c r="AP441" i="1" s="1"/>
  <c r="T233" i="1"/>
  <c r="T441" i="1" s="1"/>
  <c r="BN233" i="1"/>
  <c r="BN441" i="1" s="1"/>
  <c r="AF233" i="1"/>
  <c r="AF441" i="1" s="1"/>
  <c r="CF233" i="1"/>
  <c r="CF441" i="1" s="1"/>
  <c r="BP233" i="1"/>
  <c r="BP441" i="1" s="1"/>
  <c r="AZ233" i="1"/>
  <c r="AZ441" i="1" s="1"/>
  <c r="AI233" i="1"/>
  <c r="AI441" i="1" s="1"/>
  <c r="L233" i="1"/>
  <c r="L441" i="1" s="1"/>
  <c r="CE233" i="1"/>
  <c r="CE441" i="1" s="1"/>
  <c r="BO233" i="1"/>
  <c r="BO441" i="1" s="1"/>
  <c r="AY233" i="1"/>
  <c r="AY441" i="1" s="1"/>
  <c r="AG233" i="1"/>
  <c r="AG441" i="1" s="1"/>
  <c r="K233" i="1"/>
  <c r="K441" i="1" s="1"/>
  <c r="BZ233" i="1"/>
  <c r="BZ441" i="1" s="1"/>
  <c r="BJ233" i="1"/>
  <c r="BJ441" i="1" s="1"/>
  <c r="AT233" i="1"/>
  <c r="AT441" i="1" s="1"/>
  <c r="Z233" i="1"/>
  <c r="Z441" i="1" s="1"/>
  <c r="AZ227" i="1"/>
  <c r="AZ435" i="1" s="1"/>
  <c r="BC227" i="1"/>
  <c r="BC435" i="1" s="1"/>
  <c r="AG227" i="1"/>
  <c r="AG435" i="1" s="1"/>
  <c r="DB249" i="1"/>
  <c r="DB457" i="1" s="1"/>
  <c r="CH233" i="1"/>
  <c r="CH441" i="1" s="1"/>
  <c r="AV233" i="1"/>
  <c r="AV441" i="1" s="1"/>
  <c r="DH233" i="1"/>
  <c r="DH441" i="1" s="1"/>
  <c r="AD233" i="1"/>
  <c r="AD441" i="1" s="1"/>
  <c r="CS233" i="1"/>
  <c r="CS441" i="1" s="1"/>
  <c r="FE233" i="1"/>
  <c r="FE441" i="1" s="1"/>
  <c r="AJ233" i="1"/>
  <c r="AJ441" i="1" s="1"/>
  <c r="CW233" i="1"/>
  <c r="CW441" i="1" s="1"/>
  <c r="DN233" i="1"/>
  <c r="DN441" i="1" s="1"/>
  <c r="AM233" i="1"/>
  <c r="AM441" i="1" s="1"/>
  <c r="CY233" i="1"/>
  <c r="CY441" i="1" s="1"/>
  <c r="CZ249" i="1"/>
  <c r="CZ457" i="1" s="1"/>
  <c r="EW249" i="1"/>
  <c r="EW457" i="1" s="1"/>
  <c r="EB249" i="1"/>
  <c r="EB457" i="1" s="1"/>
  <c r="DM249" i="1"/>
  <c r="DM457" i="1" s="1"/>
  <c r="CX249" i="1"/>
  <c r="CX457" i="1" s="1"/>
  <c r="EU249" i="1"/>
  <c r="EU457" i="1" s="1"/>
  <c r="AM250" i="1"/>
  <c r="AM458" i="1" s="1"/>
  <c r="Q250" i="1"/>
  <c r="Q458" i="1" s="1"/>
  <c r="CJ250" i="1"/>
  <c r="CJ458" i="1" s="1"/>
  <c r="BO250" i="1"/>
  <c r="BO458" i="1" s="1"/>
  <c r="AZ250" i="1"/>
  <c r="AZ458" i="1" s="1"/>
  <c r="AJ250" i="1"/>
  <c r="AJ458" i="1" s="1"/>
  <c r="N250" i="1"/>
  <c r="N458" i="1" s="1"/>
  <c r="CH250" i="1"/>
  <c r="CH458" i="1" s="1"/>
  <c r="CT249" i="1"/>
  <c r="CT457" i="1" s="1"/>
  <c r="AW250" i="1"/>
  <c r="AW458" i="1" s="1"/>
  <c r="CK222" i="1"/>
  <c r="CK430" i="1" s="1"/>
  <c r="CC222" i="1"/>
  <c r="CC430" i="1" s="1"/>
  <c r="BU222" i="1"/>
  <c r="BU430" i="1" s="1"/>
  <c r="BM222" i="1"/>
  <c r="BM430" i="1" s="1"/>
  <c r="BE222" i="1"/>
  <c r="BE430" i="1" s="1"/>
  <c r="AW222" i="1"/>
  <c r="AW430" i="1" s="1"/>
  <c r="AO222" i="1"/>
  <c r="AO430" i="1" s="1"/>
  <c r="AD222" i="1"/>
  <c r="AD430" i="1" s="1"/>
  <c r="R222" i="1"/>
  <c r="R430" i="1" s="1"/>
  <c r="CG222" i="1"/>
  <c r="CG430" i="1" s="1"/>
  <c r="BY222" i="1"/>
  <c r="BY430" i="1" s="1"/>
  <c r="BQ222" i="1"/>
  <c r="BQ430" i="1" s="1"/>
  <c r="BI222" i="1"/>
  <c r="BI430" i="1" s="1"/>
  <c r="BA222" i="1"/>
  <c r="BA430" i="1" s="1"/>
  <c r="AS222" i="1"/>
  <c r="AS430" i="1" s="1"/>
  <c r="AJ222" i="1"/>
  <c r="AJ430" i="1" s="1"/>
  <c r="X222" i="1"/>
  <c r="X430" i="1" s="1"/>
  <c r="M222" i="1"/>
  <c r="M430" i="1" s="1"/>
  <c r="CF222" i="1"/>
  <c r="CF430" i="1" s="1"/>
  <c r="BX222" i="1"/>
  <c r="BX430" i="1" s="1"/>
  <c r="BP222" i="1"/>
  <c r="BP430" i="1" s="1"/>
  <c r="BH222" i="1"/>
  <c r="BH430" i="1" s="1"/>
  <c r="AZ222" i="1"/>
  <c r="AZ430" i="1" s="1"/>
  <c r="AR222" i="1"/>
  <c r="AR430" i="1" s="1"/>
  <c r="AI222" i="1"/>
  <c r="AI430" i="1" s="1"/>
  <c r="W222" i="1"/>
  <c r="W430" i="1" s="1"/>
  <c r="L222" i="1"/>
  <c r="L430" i="1" s="1"/>
  <c r="AQ222" i="1"/>
  <c r="AQ430" i="1" s="1"/>
  <c r="AG222" i="1"/>
  <c r="AG430" i="1" s="1"/>
  <c r="U222" i="1"/>
  <c r="U430" i="1" s="1"/>
  <c r="CE222" i="1"/>
  <c r="CE430" i="1" s="1"/>
  <c r="K222" i="1"/>
  <c r="K430" i="1" s="1"/>
  <c r="BW222" i="1"/>
  <c r="BW430" i="1" s="1"/>
  <c r="BO222" i="1"/>
  <c r="BO430" i="1" s="1"/>
  <c r="BG222" i="1"/>
  <c r="BG430" i="1" s="1"/>
  <c r="AY222" i="1"/>
  <c r="AY430" i="1" s="1"/>
  <c r="U408" i="1"/>
  <c r="U616" i="1" s="1"/>
  <c r="AQ408" i="1"/>
  <c r="AQ616" i="1" s="1"/>
  <c r="AG408" i="1"/>
  <c r="AG616" i="1" s="1"/>
  <c r="K408" i="1"/>
  <c r="K616" i="1" s="1"/>
  <c r="CE408" i="1"/>
  <c r="CE616" i="1" s="1"/>
  <c r="BW408" i="1"/>
  <c r="BW616" i="1" s="1"/>
  <c r="BO408" i="1"/>
  <c r="BO616" i="1" s="1"/>
  <c r="AY408" i="1"/>
  <c r="AY616" i="1" s="1"/>
  <c r="BG408" i="1"/>
  <c r="BG616" i="1" s="1"/>
  <c r="BU400" i="1"/>
  <c r="BU608" i="1" s="1"/>
  <c r="AW400" i="1"/>
  <c r="AW608" i="1" s="1"/>
  <c r="R400" i="1"/>
  <c r="R608" i="1" s="1"/>
  <c r="BO400" i="1"/>
  <c r="BO608" i="1" s="1"/>
  <c r="AQ400" i="1"/>
  <c r="AQ608" i="1" s="1"/>
  <c r="CL400" i="1"/>
  <c r="CL608" i="1" s="1"/>
  <c r="BN400" i="1"/>
  <c r="BN608" i="1" s="1"/>
  <c r="AO400" i="1"/>
  <c r="AO608" i="1" s="1"/>
  <c r="CD400" i="1"/>
  <c r="CD608" i="1" s="1"/>
  <c r="BF400" i="1"/>
  <c r="BF608" i="1" s="1"/>
  <c r="AF400" i="1"/>
  <c r="AF608" i="1" s="1"/>
  <c r="BW400" i="1"/>
  <c r="BW608" i="1" s="1"/>
  <c r="AY400" i="1"/>
  <c r="AY608" i="1" s="1"/>
  <c r="U400" i="1"/>
  <c r="U608" i="1" s="1"/>
  <c r="BE400" i="1"/>
  <c r="BE608" i="1" s="1"/>
  <c r="AD400" i="1"/>
  <c r="AD608" i="1" s="1"/>
  <c r="CC400" i="1"/>
  <c r="CC608" i="1" s="1"/>
  <c r="BF386" i="1"/>
  <c r="BF594" i="1" s="1"/>
  <c r="AW370" i="1"/>
  <c r="AW578" i="1" s="1"/>
  <c r="EY370" i="1"/>
  <c r="EY578" i="1" s="1"/>
  <c r="EP370" i="1"/>
  <c r="EP578" i="1" s="1"/>
  <c r="EG370" i="1"/>
  <c r="EG578" i="1" s="1"/>
  <c r="DX370" i="1"/>
  <c r="DX578" i="1" s="1"/>
  <c r="DN370" i="1"/>
  <c r="DN578" i="1" s="1"/>
  <c r="DE370" i="1"/>
  <c r="DE578" i="1" s="1"/>
  <c r="CV370" i="1"/>
  <c r="CV578" i="1" s="1"/>
  <c r="CM370" i="1"/>
  <c r="CM578" i="1" s="1"/>
  <c r="FE370" i="1"/>
  <c r="FE578" i="1" s="1"/>
  <c r="EV370" i="1"/>
  <c r="EV578" i="1" s="1"/>
  <c r="EL370" i="1"/>
  <c r="EL578" i="1" s="1"/>
  <c r="EC370" i="1"/>
  <c r="EC578" i="1" s="1"/>
  <c r="DT370" i="1"/>
  <c r="DT578" i="1" s="1"/>
  <c r="DK370" i="1"/>
  <c r="DK578" i="1" s="1"/>
  <c r="DB370" i="1"/>
  <c r="DB578" i="1" s="1"/>
  <c r="CS370" i="1"/>
  <c r="CS578" i="1" s="1"/>
  <c r="ET370" i="1"/>
  <c r="ET578" i="1" s="1"/>
  <c r="EB370" i="1"/>
  <c r="EB578" i="1" s="1"/>
  <c r="DS370" i="1"/>
  <c r="DS578" i="1" s="1"/>
  <c r="DJ370" i="1"/>
  <c r="DJ578" i="1" s="1"/>
  <c r="DA370" i="1"/>
  <c r="DA578" i="1" s="1"/>
  <c r="CR370" i="1"/>
  <c r="CR578" i="1" s="1"/>
  <c r="FD370" i="1"/>
  <c r="FD578" i="1" s="1"/>
  <c r="EK370" i="1"/>
  <c r="EK578" i="1" s="1"/>
  <c r="BG388" i="1"/>
  <c r="BG596" i="1" s="1"/>
  <c r="AX388" i="1"/>
  <c r="AX596" i="1" s="1"/>
  <c r="AO388" i="1"/>
  <c r="AO596" i="1" s="1"/>
  <c r="AC388" i="1"/>
  <c r="AC596" i="1" s="1"/>
  <c r="O388" i="1"/>
  <c r="O596" i="1" s="1"/>
  <c r="CH388" i="1"/>
  <c r="CH596" i="1" s="1"/>
  <c r="BX388" i="1"/>
  <c r="BX596" i="1" s="1"/>
  <c r="BO388" i="1"/>
  <c r="BO596" i="1" s="1"/>
  <c r="BF388" i="1"/>
  <c r="BF596" i="1" s="1"/>
  <c r="AW388" i="1"/>
  <c r="AW596" i="1" s="1"/>
  <c r="AN388" i="1"/>
  <c r="AN596" i="1" s="1"/>
  <c r="AA388" i="1"/>
  <c r="AA596" i="1" s="1"/>
  <c r="N388" i="1"/>
  <c r="N596" i="1" s="1"/>
  <c r="CF388" i="1"/>
  <c r="CF596" i="1" s="1"/>
  <c r="BW388" i="1"/>
  <c r="BW596" i="1" s="1"/>
  <c r="BN388" i="1"/>
  <c r="BN596" i="1" s="1"/>
  <c r="BE388" i="1"/>
  <c r="BE596" i="1" s="1"/>
  <c r="AV388" i="1"/>
  <c r="AV596" i="1" s="1"/>
  <c r="AM388" i="1"/>
  <c r="AM596" i="1" s="1"/>
  <c r="Z388" i="1"/>
  <c r="Z596" i="1" s="1"/>
  <c r="L388" i="1"/>
  <c r="L596" i="1" s="1"/>
  <c r="CE388" i="1"/>
  <c r="CE596" i="1" s="1"/>
  <c r="BV388" i="1"/>
  <c r="BV596" i="1" s="1"/>
  <c r="BM388" i="1"/>
  <c r="BM596" i="1" s="1"/>
  <c r="BD388" i="1"/>
  <c r="BD596" i="1" s="1"/>
  <c r="AU388" i="1"/>
  <c r="AU596" i="1" s="1"/>
  <c r="AL388" i="1"/>
  <c r="AL596" i="1" s="1"/>
  <c r="W388" i="1"/>
  <c r="W596" i="1" s="1"/>
  <c r="K388" i="1"/>
  <c r="K596" i="1" s="1"/>
  <c r="CL388" i="1"/>
  <c r="CL596" i="1" s="1"/>
  <c r="CC388" i="1"/>
  <c r="CC596" i="1" s="1"/>
  <c r="BT388" i="1"/>
  <c r="BT596" i="1" s="1"/>
  <c r="BK388" i="1"/>
  <c r="BK596" i="1" s="1"/>
  <c r="BB388" i="1"/>
  <c r="BB596" i="1" s="1"/>
  <c r="AR388" i="1"/>
  <c r="AR596" i="1" s="1"/>
  <c r="AG388" i="1"/>
  <c r="AG596" i="1" s="1"/>
  <c r="T388" i="1"/>
  <c r="T596" i="1" s="1"/>
  <c r="CJ388" i="1"/>
  <c r="CJ596" i="1" s="1"/>
  <c r="CA388" i="1"/>
  <c r="CA596" i="1" s="1"/>
  <c r="BR388" i="1"/>
  <c r="BR596" i="1" s="1"/>
  <c r="BH388" i="1"/>
  <c r="BH596" i="1" s="1"/>
  <c r="AY388" i="1"/>
  <c r="AY596" i="1" s="1"/>
  <c r="AP388" i="1"/>
  <c r="AP596" i="1" s="1"/>
  <c r="AD388" i="1"/>
  <c r="AD596" i="1" s="1"/>
  <c r="Q388" i="1"/>
  <c r="Q596" i="1" s="1"/>
  <c r="BS388" i="1"/>
  <c r="BS596" i="1" s="1"/>
  <c r="AZ388" i="1"/>
  <c r="AZ596" i="1" s="1"/>
  <c r="AQ388" i="1"/>
  <c r="AQ596" i="1" s="1"/>
  <c r="AF388" i="1"/>
  <c r="AF596" i="1" s="1"/>
  <c r="R388" i="1"/>
  <c r="R596" i="1" s="1"/>
  <c r="CK388" i="1"/>
  <c r="CK596" i="1" s="1"/>
  <c r="CB388" i="1"/>
  <c r="CB596" i="1" s="1"/>
  <c r="BJ388" i="1"/>
  <c r="BJ596" i="1" s="1"/>
  <c r="EY397" i="1"/>
  <c r="EY605" i="1" s="1"/>
  <c r="EL397" i="1"/>
  <c r="EL605" i="1" s="1"/>
  <c r="EC397" i="1"/>
  <c r="EC605" i="1" s="1"/>
  <c r="DS397" i="1"/>
  <c r="DS605" i="1" s="1"/>
  <c r="DJ397" i="1"/>
  <c r="DJ605" i="1" s="1"/>
  <c r="DA397" i="1"/>
  <c r="DA605" i="1" s="1"/>
  <c r="CR397" i="1"/>
  <c r="CR605" i="1" s="1"/>
  <c r="CZ397" i="1"/>
  <c r="CZ605" i="1" s="1"/>
  <c r="EW397" i="1"/>
  <c r="EW605" i="1" s="1"/>
  <c r="EK397" i="1"/>
  <c r="EK605" i="1" s="1"/>
  <c r="EA397" i="1"/>
  <c r="EA605" i="1" s="1"/>
  <c r="DR397" i="1"/>
  <c r="DR605" i="1" s="1"/>
  <c r="DI397" i="1"/>
  <c r="DI605" i="1" s="1"/>
  <c r="CQ397" i="1"/>
  <c r="CQ605" i="1" s="1"/>
  <c r="CH372" i="1"/>
  <c r="CH580" i="1" s="1"/>
  <c r="BX372" i="1"/>
  <c r="BX580" i="1" s="1"/>
  <c r="BO372" i="1"/>
  <c r="BO580" i="1" s="1"/>
  <c r="BF372" i="1"/>
  <c r="BF580" i="1" s="1"/>
  <c r="AW372" i="1"/>
  <c r="AW580" i="1" s="1"/>
  <c r="AN372" i="1"/>
  <c r="AN580" i="1" s="1"/>
  <c r="AA372" i="1"/>
  <c r="AA580" i="1" s="1"/>
  <c r="N372" i="1"/>
  <c r="N580" i="1" s="1"/>
  <c r="CF372" i="1"/>
  <c r="CF580" i="1" s="1"/>
  <c r="BW372" i="1"/>
  <c r="BW580" i="1" s="1"/>
  <c r="BN372" i="1"/>
  <c r="BN580" i="1" s="1"/>
  <c r="BE372" i="1"/>
  <c r="BE580" i="1" s="1"/>
  <c r="AV372" i="1"/>
  <c r="AV580" i="1" s="1"/>
  <c r="AM372" i="1"/>
  <c r="AM580" i="1" s="1"/>
  <c r="Z372" i="1"/>
  <c r="Z580" i="1" s="1"/>
  <c r="L372" i="1"/>
  <c r="L580" i="1" s="1"/>
  <c r="CE372" i="1"/>
  <c r="CE580" i="1" s="1"/>
  <c r="BV372" i="1"/>
  <c r="BV580" i="1" s="1"/>
  <c r="BM372" i="1"/>
  <c r="BM580" i="1" s="1"/>
  <c r="BD372" i="1"/>
  <c r="BD580" i="1" s="1"/>
  <c r="AU372" i="1"/>
  <c r="AU580" i="1" s="1"/>
  <c r="AL372" i="1"/>
  <c r="AL580" i="1" s="1"/>
  <c r="W372" i="1"/>
  <c r="W580" i="1" s="1"/>
  <c r="K372" i="1"/>
  <c r="K580" i="1" s="1"/>
  <c r="CL372" i="1"/>
  <c r="CL580" i="1" s="1"/>
  <c r="CC372" i="1"/>
  <c r="CC580" i="1" s="1"/>
  <c r="BT372" i="1"/>
  <c r="BT580" i="1" s="1"/>
  <c r="BK372" i="1"/>
  <c r="BK580" i="1" s="1"/>
  <c r="BB372" i="1"/>
  <c r="BB580" i="1" s="1"/>
  <c r="AR372" i="1"/>
  <c r="AR580" i="1" s="1"/>
  <c r="AG372" i="1"/>
  <c r="AG580" i="1" s="1"/>
  <c r="T372" i="1"/>
  <c r="T580" i="1" s="1"/>
  <c r="CJ372" i="1"/>
  <c r="CJ580" i="1" s="1"/>
  <c r="CA372" i="1"/>
  <c r="CA580" i="1" s="1"/>
  <c r="BR372" i="1"/>
  <c r="BR580" i="1" s="1"/>
  <c r="BH372" i="1"/>
  <c r="BH580" i="1" s="1"/>
  <c r="AY372" i="1"/>
  <c r="AY580" i="1" s="1"/>
  <c r="AP372" i="1"/>
  <c r="AP580" i="1" s="1"/>
  <c r="AD372" i="1"/>
  <c r="AD580" i="1" s="1"/>
  <c r="Q372" i="1"/>
  <c r="Q580" i="1" s="1"/>
  <c r="R372" i="1"/>
  <c r="R580" i="1" s="1"/>
  <c r="CB372" i="1"/>
  <c r="CB580" i="1" s="1"/>
  <c r="BS372" i="1"/>
  <c r="BS580" i="1" s="1"/>
  <c r="BJ372" i="1"/>
  <c r="BJ580" i="1" s="1"/>
  <c r="AZ372" i="1"/>
  <c r="AZ580" i="1" s="1"/>
  <c r="AQ372" i="1"/>
  <c r="AQ580" i="1" s="1"/>
  <c r="AF372" i="1"/>
  <c r="AF580" i="1" s="1"/>
  <c r="CK372" i="1"/>
  <c r="CK580" i="1" s="1"/>
  <c r="CF355" i="1"/>
  <c r="CF563" i="1" s="1"/>
  <c r="BX355" i="1"/>
  <c r="BX563" i="1" s="1"/>
  <c r="BP355" i="1"/>
  <c r="BP563" i="1" s="1"/>
  <c r="BH355" i="1"/>
  <c r="BH563" i="1" s="1"/>
  <c r="AZ355" i="1"/>
  <c r="AZ563" i="1" s="1"/>
  <c r="AR355" i="1"/>
  <c r="AR563" i="1" s="1"/>
  <c r="AI355" i="1"/>
  <c r="AI563" i="1" s="1"/>
  <c r="W355" i="1"/>
  <c r="W563" i="1" s="1"/>
  <c r="L355" i="1"/>
  <c r="L563" i="1" s="1"/>
  <c r="CK355" i="1"/>
  <c r="CK563" i="1" s="1"/>
  <c r="CC355" i="1"/>
  <c r="CC563" i="1" s="1"/>
  <c r="BU355" i="1"/>
  <c r="BU563" i="1" s="1"/>
  <c r="BM355" i="1"/>
  <c r="BM563" i="1" s="1"/>
  <c r="BE355" i="1"/>
  <c r="BE563" i="1" s="1"/>
  <c r="AW355" i="1"/>
  <c r="AW563" i="1" s="1"/>
  <c r="AO355" i="1"/>
  <c r="AO563" i="1" s="1"/>
  <c r="AD355" i="1"/>
  <c r="AD563" i="1" s="1"/>
  <c r="R355" i="1"/>
  <c r="R563" i="1" s="1"/>
  <c r="CJ355" i="1"/>
  <c r="CJ563" i="1" s="1"/>
  <c r="CB355" i="1"/>
  <c r="CB563" i="1" s="1"/>
  <c r="BT355" i="1"/>
  <c r="BT563" i="1" s="1"/>
  <c r="BL355" i="1"/>
  <c r="BL563" i="1" s="1"/>
  <c r="BD355" i="1"/>
  <c r="BD563" i="1" s="1"/>
  <c r="AV355" i="1"/>
  <c r="AV563" i="1" s="1"/>
  <c r="AN355" i="1"/>
  <c r="AN563" i="1" s="1"/>
  <c r="AC355" i="1"/>
  <c r="AC563" i="1" s="1"/>
  <c r="Q355" i="1"/>
  <c r="Q563" i="1" s="1"/>
  <c r="CI355" i="1"/>
  <c r="CI563" i="1" s="1"/>
  <c r="CA355" i="1"/>
  <c r="CA563" i="1" s="1"/>
  <c r="BS355" i="1"/>
  <c r="BS563" i="1" s="1"/>
  <c r="BK355" i="1"/>
  <c r="BK563" i="1" s="1"/>
  <c r="BC355" i="1"/>
  <c r="BC563" i="1" s="1"/>
  <c r="AU355" i="1"/>
  <c r="AU563" i="1" s="1"/>
  <c r="AM355" i="1"/>
  <c r="AM563" i="1" s="1"/>
  <c r="AA355" i="1"/>
  <c r="AA563" i="1" s="1"/>
  <c r="O355" i="1"/>
  <c r="O563" i="1" s="1"/>
  <c r="CH355" i="1"/>
  <c r="CH563" i="1" s="1"/>
  <c r="BZ355" i="1"/>
  <c r="BZ563" i="1" s="1"/>
  <c r="BR355" i="1"/>
  <c r="BR563" i="1" s="1"/>
  <c r="BJ355" i="1"/>
  <c r="BJ563" i="1" s="1"/>
  <c r="BB355" i="1"/>
  <c r="BB563" i="1" s="1"/>
  <c r="AT355" i="1"/>
  <c r="AT563" i="1" s="1"/>
  <c r="AL355" i="1"/>
  <c r="AL563" i="1" s="1"/>
  <c r="Z355" i="1"/>
  <c r="Z563" i="1" s="1"/>
  <c r="N355" i="1"/>
  <c r="N563" i="1" s="1"/>
  <c r="CG355" i="1"/>
  <c r="CG563" i="1" s="1"/>
  <c r="BY355" i="1"/>
  <c r="BY563" i="1" s="1"/>
  <c r="BQ355" i="1"/>
  <c r="BQ563" i="1" s="1"/>
  <c r="BI355" i="1"/>
  <c r="BI563" i="1" s="1"/>
  <c r="BA355" i="1"/>
  <c r="BA563" i="1" s="1"/>
  <c r="AS355" i="1"/>
  <c r="AS563" i="1" s="1"/>
  <c r="AJ355" i="1"/>
  <c r="AJ563" i="1" s="1"/>
  <c r="X355" i="1"/>
  <c r="X563" i="1" s="1"/>
  <c r="M355" i="1"/>
  <c r="M563" i="1" s="1"/>
  <c r="AY355" i="1"/>
  <c r="AY563" i="1" s="1"/>
  <c r="AQ355" i="1"/>
  <c r="AQ563" i="1" s="1"/>
  <c r="AG355" i="1"/>
  <c r="AG563" i="1" s="1"/>
  <c r="U355" i="1"/>
  <c r="U563" i="1" s="1"/>
  <c r="CE355" i="1"/>
  <c r="CE563" i="1" s="1"/>
  <c r="K355" i="1"/>
  <c r="K563" i="1" s="1"/>
  <c r="BW355" i="1"/>
  <c r="BW563" i="1" s="1"/>
  <c r="BG355" i="1"/>
  <c r="BG563" i="1" s="1"/>
  <c r="BO355" i="1"/>
  <c r="BO563" i="1" s="1"/>
  <c r="DJ356" i="1"/>
  <c r="DJ564" i="1" s="1"/>
  <c r="FF356" i="1"/>
  <c r="FF564" i="1" s="1"/>
  <c r="CT356" i="1"/>
  <c r="CT564" i="1" s="1"/>
  <c r="EX356" i="1"/>
  <c r="EX564" i="1" s="1"/>
  <c r="EP356" i="1"/>
  <c r="EP564" i="1" s="1"/>
  <c r="DZ356" i="1"/>
  <c r="DZ564" i="1" s="1"/>
  <c r="EH356" i="1"/>
  <c r="EH564" i="1" s="1"/>
  <c r="AX334" i="1"/>
  <c r="AX542" i="1" s="1"/>
  <c r="AF334" i="1"/>
  <c r="AF542" i="1" s="1"/>
  <c r="CD334" i="1"/>
  <c r="CD542" i="1" s="1"/>
  <c r="BV334" i="1"/>
  <c r="BV542" i="1" s="1"/>
  <c r="BF334" i="1"/>
  <c r="BF542" i="1" s="1"/>
  <c r="BN334" i="1"/>
  <c r="BN542" i="1" s="1"/>
  <c r="AO334" i="1"/>
  <c r="AO542" i="1" s="1"/>
  <c r="K334" i="1"/>
  <c r="K542" i="1" s="1"/>
  <c r="CE334" i="1"/>
  <c r="CE542" i="1" s="1"/>
  <c r="BP334" i="1"/>
  <c r="BP542" i="1" s="1"/>
  <c r="BA334" i="1"/>
  <c r="BA542" i="1" s="1"/>
  <c r="AL334" i="1"/>
  <c r="AL542" i="1" s="1"/>
  <c r="O334" i="1"/>
  <c r="O542" i="1" s="1"/>
  <c r="CI334" i="1"/>
  <c r="CI542" i="1" s="1"/>
  <c r="BT334" i="1"/>
  <c r="BT542" i="1" s="1"/>
  <c r="FE316" i="1"/>
  <c r="FE524" i="1" s="1"/>
  <c r="EW316" i="1"/>
  <c r="EW524" i="1" s="1"/>
  <c r="EO316" i="1"/>
  <c r="EO524" i="1" s="1"/>
  <c r="EG316" i="1"/>
  <c r="EG524" i="1" s="1"/>
  <c r="DY316" i="1"/>
  <c r="DY524" i="1" s="1"/>
  <c r="DQ316" i="1"/>
  <c r="DQ524" i="1" s="1"/>
  <c r="DI316" i="1"/>
  <c r="DI524" i="1" s="1"/>
  <c r="DA316" i="1"/>
  <c r="DA524" i="1" s="1"/>
  <c r="CS316" i="1"/>
  <c r="CS524" i="1" s="1"/>
  <c r="FC316" i="1"/>
  <c r="FC524" i="1" s="1"/>
  <c r="EU316" i="1"/>
  <c r="EU524" i="1" s="1"/>
  <c r="EM316" i="1"/>
  <c r="EM524" i="1" s="1"/>
  <c r="EE316" i="1"/>
  <c r="EE524" i="1" s="1"/>
  <c r="DW316" i="1"/>
  <c r="DW524" i="1" s="1"/>
  <c r="DO316" i="1"/>
  <c r="DO524" i="1" s="1"/>
  <c r="DG316" i="1"/>
  <c r="DG524" i="1" s="1"/>
  <c r="CY316" i="1"/>
  <c r="CY524" i="1" s="1"/>
  <c r="CQ316" i="1"/>
  <c r="CQ524" i="1" s="1"/>
  <c r="FB316" i="1"/>
  <c r="FB524" i="1" s="1"/>
  <c r="ET316" i="1"/>
  <c r="ET524" i="1" s="1"/>
  <c r="EL316" i="1"/>
  <c r="EL524" i="1" s="1"/>
  <c r="ED316" i="1"/>
  <c r="ED524" i="1" s="1"/>
  <c r="DV316" i="1"/>
  <c r="DV524" i="1" s="1"/>
  <c r="DN316" i="1"/>
  <c r="DN524" i="1" s="1"/>
  <c r="DF316" i="1"/>
  <c r="DF524" i="1" s="1"/>
  <c r="CX316" i="1"/>
  <c r="CX524" i="1" s="1"/>
  <c r="CP316" i="1"/>
  <c r="CP524" i="1" s="1"/>
  <c r="EY316" i="1"/>
  <c r="EY524" i="1" s="1"/>
  <c r="EQ316" i="1"/>
  <c r="EQ524" i="1" s="1"/>
  <c r="EI316" i="1"/>
  <c r="EI524" i="1" s="1"/>
  <c r="EA316" i="1"/>
  <c r="EA524" i="1" s="1"/>
  <c r="DS316" i="1"/>
  <c r="DS524" i="1" s="1"/>
  <c r="DK316" i="1"/>
  <c r="DK524" i="1" s="1"/>
  <c r="DC316" i="1"/>
  <c r="DC524" i="1" s="1"/>
  <c r="CU316" i="1"/>
  <c r="CU524" i="1" s="1"/>
  <c r="CM316" i="1"/>
  <c r="CM524" i="1" s="1"/>
  <c r="ES316" i="1"/>
  <c r="ES524" i="1" s="1"/>
  <c r="DM316" i="1"/>
  <c r="DM524" i="1" s="1"/>
  <c r="ER316" i="1"/>
  <c r="ER524" i="1" s="1"/>
  <c r="DL316" i="1"/>
  <c r="DL524" i="1" s="1"/>
  <c r="EK316" i="1"/>
  <c r="EK524" i="1" s="1"/>
  <c r="DE316" i="1"/>
  <c r="DE524" i="1" s="1"/>
  <c r="EJ316" i="1"/>
  <c r="EJ524" i="1" s="1"/>
  <c r="DD316" i="1"/>
  <c r="DD524" i="1" s="1"/>
  <c r="EC316" i="1"/>
  <c r="EC524" i="1" s="1"/>
  <c r="CW316" i="1"/>
  <c r="CW524" i="1" s="1"/>
  <c r="EB316" i="1"/>
  <c r="EB524" i="1" s="1"/>
  <c r="CV316" i="1"/>
  <c r="CV524" i="1" s="1"/>
  <c r="EZ316" i="1"/>
  <c r="EZ524" i="1" s="1"/>
  <c r="DT316" i="1"/>
  <c r="DT524" i="1" s="1"/>
  <c r="CN316" i="1"/>
  <c r="CN524" i="1" s="1"/>
  <c r="FA316" i="1"/>
  <c r="FA524" i="1" s="1"/>
  <c r="DU316" i="1"/>
  <c r="DU524" i="1" s="1"/>
  <c r="CO316" i="1"/>
  <c r="CO524" i="1" s="1"/>
  <c r="CG317" i="1"/>
  <c r="CG525" i="1" s="1"/>
  <c r="BY317" i="1"/>
  <c r="BY525" i="1" s="1"/>
  <c r="BQ317" i="1"/>
  <c r="BQ525" i="1" s="1"/>
  <c r="BI317" i="1"/>
  <c r="BI525" i="1" s="1"/>
  <c r="BA317" i="1"/>
  <c r="BA525" i="1" s="1"/>
  <c r="AS317" i="1"/>
  <c r="AS525" i="1" s="1"/>
  <c r="AJ317" i="1"/>
  <c r="AJ525" i="1" s="1"/>
  <c r="X317" i="1"/>
  <c r="X525" i="1" s="1"/>
  <c r="M317" i="1"/>
  <c r="M525" i="1" s="1"/>
  <c r="CE317" i="1"/>
  <c r="CE525" i="1" s="1"/>
  <c r="AY317" i="1"/>
  <c r="AY525" i="1" s="1"/>
  <c r="K317" i="1"/>
  <c r="K525" i="1" s="1"/>
  <c r="BX317" i="1"/>
  <c r="BX525" i="1" s="1"/>
  <c r="AR317" i="1"/>
  <c r="AR525" i="1" s="1"/>
  <c r="BW317" i="1"/>
  <c r="BW525" i="1" s="1"/>
  <c r="AQ317" i="1"/>
  <c r="AQ525" i="1" s="1"/>
  <c r="BP317" i="1"/>
  <c r="BP525" i="1" s="1"/>
  <c r="AI317" i="1"/>
  <c r="AI525" i="1" s="1"/>
  <c r="BO317" i="1"/>
  <c r="BO525" i="1" s="1"/>
  <c r="AG317" i="1"/>
  <c r="AG525" i="1" s="1"/>
  <c r="BH317" i="1"/>
  <c r="BH525" i="1" s="1"/>
  <c r="W317" i="1"/>
  <c r="W525" i="1" s="1"/>
  <c r="CF317" i="1"/>
  <c r="CF525" i="1" s="1"/>
  <c r="AZ317" i="1"/>
  <c r="AZ525" i="1" s="1"/>
  <c r="L317" i="1"/>
  <c r="L525" i="1" s="1"/>
  <c r="BG317" i="1"/>
  <c r="BG525" i="1" s="1"/>
  <c r="U317" i="1"/>
  <c r="U525" i="1" s="1"/>
  <c r="EZ307" i="1"/>
  <c r="EZ515" i="1" s="1"/>
  <c r="EN307" i="1"/>
  <c r="EN515" i="1" s="1"/>
  <c r="ED307" i="1"/>
  <c r="ED515" i="1" s="1"/>
  <c r="DT307" i="1"/>
  <c r="DT515" i="1" s="1"/>
  <c r="DH307" i="1"/>
  <c r="DH515" i="1" s="1"/>
  <c r="CX307" i="1"/>
  <c r="CX515" i="1" s="1"/>
  <c r="CN307" i="1"/>
  <c r="CN515" i="1" s="1"/>
  <c r="FF307" i="1"/>
  <c r="FF515" i="1" s="1"/>
  <c r="EU307" i="1"/>
  <c r="EU515" i="1" s="1"/>
  <c r="EK307" i="1"/>
  <c r="EK515" i="1" s="1"/>
  <c r="DZ307" i="1"/>
  <c r="DZ515" i="1" s="1"/>
  <c r="DO307" i="1"/>
  <c r="DO515" i="1" s="1"/>
  <c r="DE307" i="1"/>
  <c r="DE515" i="1" s="1"/>
  <c r="CT307" i="1"/>
  <c r="CT515" i="1" s="1"/>
  <c r="FC307" i="1"/>
  <c r="FC515" i="1" s="1"/>
  <c r="ES307" i="1"/>
  <c r="ES515" i="1" s="1"/>
  <c r="EH307" i="1"/>
  <c r="EH515" i="1" s="1"/>
  <c r="DW307" i="1"/>
  <c r="DW515" i="1" s="1"/>
  <c r="DM307" i="1"/>
  <c r="DM515" i="1" s="1"/>
  <c r="DB307" i="1"/>
  <c r="DB515" i="1" s="1"/>
  <c r="CQ307" i="1"/>
  <c r="CQ515" i="1" s="1"/>
  <c r="FD307" i="1"/>
  <c r="FD515" i="1" s="1"/>
  <c r="ET307" i="1"/>
  <c r="ET515" i="1" s="1"/>
  <c r="EJ307" i="1"/>
  <c r="EJ515" i="1" s="1"/>
  <c r="DX307" i="1"/>
  <c r="DX515" i="1" s="1"/>
  <c r="DN307" i="1"/>
  <c r="DN515" i="1" s="1"/>
  <c r="DD307" i="1"/>
  <c r="DD515" i="1" s="1"/>
  <c r="CR307" i="1"/>
  <c r="CR515" i="1" s="1"/>
  <c r="CJ285" i="1"/>
  <c r="CJ493" i="1" s="1"/>
  <c r="BT285" i="1"/>
  <c r="BT493" i="1" s="1"/>
  <c r="BD285" i="1"/>
  <c r="BD493" i="1" s="1"/>
  <c r="AN285" i="1"/>
  <c r="AN493" i="1" s="1"/>
  <c r="Q285" i="1"/>
  <c r="Q493" i="1" s="1"/>
  <c r="CD285" i="1"/>
  <c r="CD493" i="1" s="1"/>
  <c r="BN285" i="1"/>
  <c r="BN493" i="1" s="1"/>
  <c r="AX285" i="1"/>
  <c r="AX493" i="1" s="1"/>
  <c r="AF285" i="1"/>
  <c r="AF493" i="1" s="1"/>
  <c r="CC285" i="1"/>
  <c r="CC493" i="1" s="1"/>
  <c r="BM285" i="1"/>
  <c r="BM493" i="1" s="1"/>
  <c r="AW285" i="1"/>
  <c r="AW493" i="1" s="1"/>
  <c r="AD285" i="1"/>
  <c r="AD493" i="1" s="1"/>
  <c r="CB285" i="1"/>
  <c r="CB493" i="1" s="1"/>
  <c r="BL285" i="1"/>
  <c r="BL493" i="1" s="1"/>
  <c r="AV285" i="1"/>
  <c r="AV493" i="1" s="1"/>
  <c r="AC285" i="1"/>
  <c r="AC493" i="1" s="1"/>
  <c r="CL285" i="1"/>
  <c r="CL493" i="1" s="1"/>
  <c r="BV285" i="1"/>
  <c r="BV493" i="1" s="1"/>
  <c r="BF285" i="1"/>
  <c r="BF493" i="1" s="1"/>
  <c r="AP285" i="1"/>
  <c r="AP493" i="1" s="1"/>
  <c r="T285" i="1"/>
  <c r="T493" i="1" s="1"/>
  <c r="BY285" i="1"/>
  <c r="BY493" i="1" s="1"/>
  <c r="BI285" i="1"/>
  <c r="BI493" i="1" s="1"/>
  <c r="X285" i="1"/>
  <c r="X493" i="1" s="1"/>
  <c r="AS285" i="1"/>
  <c r="AS493" i="1" s="1"/>
  <c r="BQ285" i="1"/>
  <c r="BQ493" i="1" s="1"/>
  <c r="AY285" i="1"/>
  <c r="AY493" i="1" s="1"/>
  <c r="AI285" i="1"/>
  <c r="AI493" i="1" s="1"/>
  <c r="N285" i="1"/>
  <c r="N493" i="1" s="1"/>
  <c r="CH285" i="1"/>
  <c r="CH493" i="1" s="1"/>
  <c r="BS285" i="1"/>
  <c r="BS493" i="1" s="1"/>
  <c r="CX288" i="1"/>
  <c r="CX496" i="1" s="1"/>
  <c r="CZ288" i="1"/>
  <c r="CZ496" i="1" s="1"/>
  <c r="EW288" i="1"/>
  <c r="EW496" i="1" s="1"/>
  <c r="EA288" i="1"/>
  <c r="EA496" i="1" s="1"/>
  <c r="DL288" i="1"/>
  <c r="DL496" i="1" s="1"/>
  <c r="BS304" i="1"/>
  <c r="BS512" i="1" s="1"/>
  <c r="AC304" i="1"/>
  <c r="AC512" i="1" s="1"/>
  <c r="BC304" i="1"/>
  <c r="BC512" i="1" s="1"/>
  <c r="BY304" i="1"/>
  <c r="BY512" i="1" s="1"/>
  <c r="AV304" i="1"/>
  <c r="AV512" i="1" s="1"/>
  <c r="BH304" i="1"/>
  <c r="BH512" i="1" s="1"/>
  <c r="AW284" i="1"/>
  <c r="AW492" i="1" s="1"/>
  <c r="W291" i="1"/>
  <c r="W499" i="1" s="1"/>
  <c r="DF288" i="1"/>
  <c r="DF496" i="1" s="1"/>
  <c r="CL284" i="1"/>
  <c r="CL492" i="1" s="1"/>
  <c r="FE263" i="1"/>
  <c r="FE471" i="1" s="1"/>
  <c r="EW263" i="1"/>
  <c r="EW471" i="1" s="1"/>
  <c r="EO263" i="1"/>
  <c r="EO471" i="1" s="1"/>
  <c r="EG263" i="1"/>
  <c r="EG471" i="1" s="1"/>
  <c r="DY263" i="1"/>
  <c r="DY471" i="1" s="1"/>
  <c r="DQ263" i="1"/>
  <c r="DQ471" i="1" s="1"/>
  <c r="DI263" i="1"/>
  <c r="DI471" i="1" s="1"/>
  <c r="DA263" i="1"/>
  <c r="DA471" i="1" s="1"/>
  <c r="CS263" i="1"/>
  <c r="CS471" i="1" s="1"/>
  <c r="FC263" i="1"/>
  <c r="FC471" i="1" s="1"/>
  <c r="EU263" i="1"/>
  <c r="EU471" i="1" s="1"/>
  <c r="EM263" i="1"/>
  <c r="EM471" i="1" s="1"/>
  <c r="EE263" i="1"/>
  <c r="EE471" i="1" s="1"/>
  <c r="DW263" i="1"/>
  <c r="DW471" i="1" s="1"/>
  <c r="DO263" i="1"/>
  <c r="DO471" i="1" s="1"/>
  <c r="DG263" i="1"/>
  <c r="DG471" i="1" s="1"/>
  <c r="CY263" i="1"/>
  <c r="CY471" i="1" s="1"/>
  <c r="CQ263" i="1"/>
  <c r="CQ471" i="1" s="1"/>
  <c r="FB263" i="1"/>
  <c r="FB471" i="1" s="1"/>
  <c r="ET263" i="1"/>
  <c r="ET471" i="1" s="1"/>
  <c r="EL263" i="1"/>
  <c r="EL471" i="1" s="1"/>
  <c r="ED263" i="1"/>
  <c r="ED471" i="1" s="1"/>
  <c r="DV263" i="1"/>
  <c r="DV471" i="1" s="1"/>
  <c r="DN263" i="1"/>
  <c r="DN471" i="1" s="1"/>
  <c r="DF263" i="1"/>
  <c r="DF471" i="1" s="1"/>
  <c r="CX263" i="1"/>
  <c r="CX471" i="1" s="1"/>
  <c r="CP263" i="1"/>
  <c r="CP471" i="1" s="1"/>
  <c r="EY263" i="1"/>
  <c r="EY471" i="1" s="1"/>
  <c r="EQ263" i="1"/>
  <c r="EQ471" i="1" s="1"/>
  <c r="EI263" i="1"/>
  <c r="EI471" i="1" s="1"/>
  <c r="EA263" i="1"/>
  <c r="EA471" i="1" s="1"/>
  <c r="DS263" i="1"/>
  <c r="DS471" i="1" s="1"/>
  <c r="DK263" i="1"/>
  <c r="DK471" i="1" s="1"/>
  <c r="DC263" i="1"/>
  <c r="DC471" i="1" s="1"/>
  <c r="CU263" i="1"/>
  <c r="CU471" i="1" s="1"/>
  <c r="CM263" i="1"/>
  <c r="CM471" i="1" s="1"/>
  <c r="ER263" i="1"/>
  <c r="ER471" i="1" s="1"/>
  <c r="DL263" i="1"/>
  <c r="DL471" i="1" s="1"/>
  <c r="EK263" i="1"/>
  <c r="EK471" i="1" s="1"/>
  <c r="DE263" i="1"/>
  <c r="DE471" i="1" s="1"/>
  <c r="EJ263" i="1"/>
  <c r="EJ471" i="1" s="1"/>
  <c r="DD263" i="1"/>
  <c r="DD471" i="1" s="1"/>
  <c r="EC263" i="1"/>
  <c r="EC471" i="1" s="1"/>
  <c r="CW263" i="1"/>
  <c r="CW471" i="1" s="1"/>
  <c r="FA263" i="1"/>
  <c r="FA471" i="1" s="1"/>
  <c r="DU263" i="1"/>
  <c r="DU471" i="1" s="1"/>
  <c r="CO263" i="1"/>
  <c r="CO471" i="1" s="1"/>
  <c r="EZ263" i="1"/>
  <c r="EZ471" i="1" s="1"/>
  <c r="DT263" i="1"/>
  <c r="DT471" i="1" s="1"/>
  <c r="CN263" i="1"/>
  <c r="CN471" i="1" s="1"/>
  <c r="ES263" i="1"/>
  <c r="ES471" i="1" s="1"/>
  <c r="DM263" i="1"/>
  <c r="DM471" i="1" s="1"/>
  <c r="EB263" i="1"/>
  <c r="EB471" i="1" s="1"/>
  <c r="CV263" i="1"/>
  <c r="CV471" i="1" s="1"/>
  <c r="CJ264" i="1"/>
  <c r="CJ472" i="1" s="1"/>
  <c r="CB264" i="1"/>
  <c r="CB472" i="1" s="1"/>
  <c r="BT264" i="1"/>
  <c r="BT472" i="1" s="1"/>
  <c r="BL264" i="1"/>
  <c r="BL472" i="1" s="1"/>
  <c r="BD264" i="1"/>
  <c r="BD472" i="1" s="1"/>
  <c r="AV264" i="1"/>
  <c r="AV472" i="1" s="1"/>
  <c r="AN264" i="1"/>
  <c r="AN472" i="1" s="1"/>
  <c r="AC264" i="1"/>
  <c r="AC472" i="1" s="1"/>
  <c r="Q264" i="1"/>
  <c r="Q472" i="1" s="1"/>
  <c r="CH264" i="1"/>
  <c r="CH472" i="1" s="1"/>
  <c r="BZ264" i="1"/>
  <c r="BZ472" i="1" s="1"/>
  <c r="BR264" i="1"/>
  <c r="BR472" i="1" s="1"/>
  <c r="BJ264" i="1"/>
  <c r="BJ472" i="1" s="1"/>
  <c r="BB264" i="1"/>
  <c r="BB472" i="1" s="1"/>
  <c r="AT264" i="1"/>
  <c r="AT472" i="1" s="1"/>
  <c r="AL264" i="1"/>
  <c r="AL472" i="1" s="1"/>
  <c r="Z264" i="1"/>
  <c r="Z472" i="1" s="1"/>
  <c r="N264" i="1"/>
  <c r="N472" i="1" s="1"/>
  <c r="BX264" i="1"/>
  <c r="BX472" i="1" s="1"/>
  <c r="AR264" i="1"/>
  <c r="AR472" i="1" s="1"/>
  <c r="BW264" i="1"/>
  <c r="BW472" i="1" s="1"/>
  <c r="AQ264" i="1"/>
  <c r="AQ472" i="1" s="1"/>
  <c r="BP264" i="1"/>
  <c r="BP472" i="1" s="1"/>
  <c r="AI264" i="1"/>
  <c r="AI472" i="1" s="1"/>
  <c r="BO264" i="1"/>
  <c r="BO472" i="1" s="1"/>
  <c r="AG264" i="1"/>
  <c r="AG472" i="1" s="1"/>
  <c r="BG264" i="1"/>
  <c r="BG472" i="1" s="1"/>
  <c r="U264" i="1"/>
  <c r="U472" i="1" s="1"/>
  <c r="CF264" i="1"/>
  <c r="CF472" i="1" s="1"/>
  <c r="AZ264" i="1"/>
  <c r="AZ472" i="1" s="1"/>
  <c r="L264" i="1"/>
  <c r="L472" i="1" s="1"/>
  <c r="CE264" i="1"/>
  <c r="CE472" i="1" s="1"/>
  <c r="AY264" i="1"/>
  <c r="AY472" i="1" s="1"/>
  <c r="K264" i="1"/>
  <c r="K472" i="1" s="1"/>
  <c r="BH264" i="1"/>
  <c r="BH472" i="1" s="1"/>
  <c r="W264" i="1"/>
  <c r="W472" i="1" s="1"/>
  <c r="BW265" i="1"/>
  <c r="BW473" i="1" s="1"/>
  <c r="CJ239" i="1"/>
  <c r="CJ447" i="1" s="1"/>
  <c r="CB239" i="1"/>
  <c r="CB447" i="1" s="1"/>
  <c r="BT239" i="1"/>
  <c r="BT447" i="1" s="1"/>
  <c r="BL239" i="1"/>
  <c r="BL447" i="1" s="1"/>
  <c r="BD239" i="1"/>
  <c r="BD447" i="1" s="1"/>
  <c r="AV239" i="1"/>
  <c r="AV447" i="1" s="1"/>
  <c r="AN239" i="1"/>
  <c r="AN447" i="1" s="1"/>
  <c r="AC239" i="1"/>
  <c r="AC447" i="1" s="1"/>
  <c r="Q239" i="1"/>
  <c r="Q447" i="1" s="1"/>
  <c r="CH239" i="1"/>
  <c r="CH447" i="1" s="1"/>
  <c r="BZ239" i="1"/>
  <c r="BZ447" i="1" s="1"/>
  <c r="BR239" i="1"/>
  <c r="BR447" i="1" s="1"/>
  <c r="BJ239" i="1"/>
  <c r="BJ447" i="1" s="1"/>
  <c r="BB239" i="1"/>
  <c r="BB447" i="1" s="1"/>
  <c r="AT239" i="1"/>
  <c r="AT447" i="1" s="1"/>
  <c r="AL239" i="1"/>
  <c r="AL447" i="1" s="1"/>
  <c r="Z239" i="1"/>
  <c r="Z447" i="1" s="1"/>
  <c r="N239" i="1"/>
  <c r="N447" i="1" s="1"/>
  <c r="BQ239" i="1"/>
  <c r="BQ447" i="1" s="1"/>
  <c r="AJ239" i="1"/>
  <c r="AJ447" i="1" s="1"/>
  <c r="BP239" i="1"/>
  <c r="BP447" i="1" s="1"/>
  <c r="AI239" i="1"/>
  <c r="AI447" i="1" s="1"/>
  <c r="BI239" i="1"/>
  <c r="BI447" i="1" s="1"/>
  <c r="X239" i="1"/>
  <c r="X447" i="1" s="1"/>
  <c r="BH239" i="1"/>
  <c r="BH447" i="1" s="1"/>
  <c r="W239" i="1"/>
  <c r="W447" i="1" s="1"/>
  <c r="BY239" i="1"/>
  <c r="BY447" i="1" s="1"/>
  <c r="CG239" i="1"/>
  <c r="CG447" i="1" s="1"/>
  <c r="BA239" i="1"/>
  <c r="BA447" i="1" s="1"/>
  <c r="M239" i="1"/>
  <c r="M447" i="1" s="1"/>
  <c r="CF239" i="1"/>
  <c r="CF447" i="1" s="1"/>
  <c r="AZ239" i="1"/>
  <c r="AZ447" i="1" s="1"/>
  <c r="L239" i="1"/>
  <c r="L447" i="1" s="1"/>
  <c r="BX239" i="1"/>
  <c r="BX447" i="1" s="1"/>
  <c r="AR239" i="1"/>
  <c r="AR447" i="1" s="1"/>
  <c r="AS239" i="1"/>
  <c r="AS447" i="1" s="1"/>
  <c r="CH227" i="1"/>
  <c r="CH435" i="1" s="1"/>
  <c r="BX227" i="1"/>
  <c r="BX435" i="1" s="1"/>
  <c r="BM227" i="1"/>
  <c r="BM435" i="1" s="1"/>
  <c r="BB227" i="1"/>
  <c r="BB435" i="1" s="1"/>
  <c r="AR227" i="1"/>
  <c r="AR435" i="1" s="1"/>
  <c r="AD227" i="1"/>
  <c r="AD435" i="1" s="1"/>
  <c r="N227" i="1"/>
  <c r="N435" i="1" s="1"/>
  <c r="CC227" i="1"/>
  <c r="CC435" i="1" s="1"/>
  <c r="BR227" i="1"/>
  <c r="BR435" i="1" s="1"/>
  <c r="BH227" i="1"/>
  <c r="BH435" i="1" s="1"/>
  <c r="AW227" i="1"/>
  <c r="AW435" i="1" s="1"/>
  <c r="AL227" i="1"/>
  <c r="AL435" i="1" s="1"/>
  <c r="W227" i="1"/>
  <c r="W435" i="1" s="1"/>
  <c r="CL227" i="1"/>
  <c r="CL435" i="1" s="1"/>
  <c r="CB227" i="1"/>
  <c r="CB435" i="1" s="1"/>
  <c r="BQ227" i="1"/>
  <c r="BQ435" i="1" s="1"/>
  <c r="BF227" i="1"/>
  <c r="BF435" i="1" s="1"/>
  <c r="AV227" i="1"/>
  <c r="AV435" i="1" s="1"/>
  <c r="AJ227" i="1"/>
  <c r="AJ435" i="1" s="1"/>
  <c r="T227" i="1"/>
  <c r="T435" i="1" s="1"/>
  <c r="CJ227" i="1"/>
  <c r="CJ435" i="1" s="1"/>
  <c r="BY227" i="1"/>
  <c r="BY435" i="1" s="1"/>
  <c r="BN227" i="1"/>
  <c r="BN435" i="1" s="1"/>
  <c r="BD227" i="1"/>
  <c r="BD435" i="1" s="1"/>
  <c r="AS227" i="1"/>
  <c r="AS435" i="1" s="1"/>
  <c r="AF227" i="1"/>
  <c r="AF435" i="1" s="1"/>
  <c r="Q227" i="1"/>
  <c r="Q435" i="1" s="1"/>
  <c r="BZ227" i="1"/>
  <c r="BZ435" i="1" s="1"/>
  <c r="BP227" i="1"/>
  <c r="BP435" i="1" s="1"/>
  <c r="BE227" i="1"/>
  <c r="BE435" i="1" s="1"/>
  <c r="AT227" i="1"/>
  <c r="AT435" i="1" s="1"/>
  <c r="AI227" i="1"/>
  <c r="AI435" i="1" s="1"/>
  <c r="R227" i="1"/>
  <c r="R435" i="1" s="1"/>
  <c r="CK227" i="1"/>
  <c r="CK435" i="1" s="1"/>
  <c r="DX254" i="1"/>
  <c r="DX462" i="1" s="1"/>
  <c r="DJ254" i="1"/>
  <c r="DJ462" i="1" s="1"/>
  <c r="FB254" i="1"/>
  <c r="FB462" i="1" s="1"/>
  <c r="EJ254" i="1"/>
  <c r="EJ462" i="1" s="1"/>
  <c r="DW254" i="1"/>
  <c r="DW462" i="1" s="1"/>
  <c r="DI254" i="1"/>
  <c r="DI462" i="1" s="1"/>
  <c r="CM254" i="1"/>
  <c r="CM462" i="1" s="1"/>
  <c r="EY254" i="1"/>
  <c r="EY462" i="1" s="1"/>
  <c r="AO227" i="1"/>
  <c r="AO435" i="1" s="1"/>
  <c r="BK227" i="1"/>
  <c r="BK435" i="1" s="1"/>
  <c r="AQ227" i="1"/>
  <c r="AQ435" i="1" s="1"/>
  <c r="FD232" i="1"/>
  <c r="FD440" i="1" s="1"/>
  <c r="EV232" i="1"/>
  <c r="EV440" i="1" s="1"/>
  <c r="EN232" i="1"/>
  <c r="EN440" i="1" s="1"/>
  <c r="EF232" i="1"/>
  <c r="EF440" i="1" s="1"/>
  <c r="DX232" i="1"/>
  <c r="DX440" i="1" s="1"/>
  <c r="DP232" i="1"/>
  <c r="DP440" i="1" s="1"/>
  <c r="DH232" i="1"/>
  <c r="DH440" i="1" s="1"/>
  <c r="CZ232" i="1"/>
  <c r="CZ440" i="1" s="1"/>
  <c r="CR232" i="1"/>
  <c r="CR440" i="1" s="1"/>
  <c r="FE232" i="1"/>
  <c r="FE440" i="1" s="1"/>
  <c r="EW232" i="1"/>
  <c r="EW440" i="1" s="1"/>
  <c r="EO232" i="1"/>
  <c r="EO440" i="1" s="1"/>
  <c r="EG232" i="1"/>
  <c r="EG440" i="1" s="1"/>
  <c r="DY232" i="1"/>
  <c r="DY440" i="1" s="1"/>
  <c r="DQ232" i="1"/>
  <c r="DQ440" i="1" s="1"/>
  <c r="DI232" i="1"/>
  <c r="DI440" i="1" s="1"/>
  <c r="DA232" i="1"/>
  <c r="DA440" i="1" s="1"/>
  <c r="CS232" i="1"/>
  <c r="CS440" i="1" s="1"/>
  <c r="EU232" i="1"/>
  <c r="EU440" i="1" s="1"/>
  <c r="EE232" i="1"/>
  <c r="EE440" i="1" s="1"/>
  <c r="DO232" i="1"/>
  <c r="DO440" i="1" s="1"/>
  <c r="CY232" i="1"/>
  <c r="CY440" i="1" s="1"/>
  <c r="CN232" i="1"/>
  <c r="CN440" i="1" s="1"/>
  <c r="ES232" i="1"/>
  <c r="ES440" i="1" s="1"/>
  <c r="EC232" i="1"/>
  <c r="EC440" i="1" s="1"/>
  <c r="DM232" i="1"/>
  <c r="DM440" i="1" s="1"/>
  <c r="CW232" i="1"/>
  <c r="CW440" i="1" s="1"/>
  <c r="ER232" i="1"/>
  <c r="ER440" i="1" s="1"/>
  <c r="EB232" i="1"/>
  <c r="EB440" i="1" s="1"/>
  <c r="DL232" i="1"/>
  <c r="DL440" i="1" s="1"/>
  <c r="CV232" i="1"/>
  <c r="CV440" i="1" s="1"/>
  <c r="DT232" i="1"/>
  <c r="DT440" i="1" s="1"/>
  <c r="EQ232" i="1"/>
  <c r="EQ440" i="1" s="1"/>
  <c r="EA232" i="1"/>
  <c r="EA440" i="1" s="1"/>
  <c r="DK232" i="1"/>
  <c r="DK440" i="1" s="1"/>
  <c r="CU232" i="1"/>
  <c r="CU440" i="1" s="1"/>
  <c r="EJ232" i="1"/>
  <c r="EJ440" i="1" s="1"/>
  <c r="FC232" i="1"/>
  <c r="FC440" i="1" s="1"/>
  <c r="EM232" i="1"/>
  <c r="EM440" i="1" s="1"/>
  <c r="DW232" i="1"/>
  <c r="DW440" i="1" s="1"/>
  <c r="DG232" i="1"/>
  <c r="DG440" i="1" s="1"/>
  <c r="CQ232" i="1"/>
  <c r="CQ440" i="1" s="1"/>
  <c r="DD232" i="1"/>
  <c r="DD440" i="1" s="1"/>
  <c r="FA232" i="1"/>
  <c r="FA440" i="1" s="1"/>
  <c r="EK232" i="1"/>
  <c r="EK440" i="1" s="1"/>
  <c r="DU232" i="1"/>
  <c r="DU440" i="1" s="1"/>
  <c r="DE232" i="1"/>
  <c r="DE440" i="1" s="1"/>
  <c r="CO232" i="1"/>
  <c r="CO440" i="1" s="1"/>
  <c r="EZ232" i="1"/>
  <c r="EZ440" i="1" s="1"/>
  <c r="EY232" i="1"/>
  <c r="EY440" i="1" s="1"/>
  <c r="EI232" i="1"/>
  <c r="EI440" i="1" s="1"/>
  <c r="DS232" i="1"/>
  <c r="DS440" i="1" s="1"/>
  <c r="DC232" i="1"/>
  <c r="DC440" i="1" s="1"/>
  <c r="CM232" i="1"/>
  <c r="CM440" i="1" s="1"/>
  <c r="EM237" i="1"/>
  <c r="EM445" i="1" s="1"/>
  <c r="DG237" i="1"/>
  <c r="DG445" i="1" s="1"/>
  <c r="EL237" i="1"/>
  <c r="EL445" i="1" s="1"/>
  <c r="DF237" i="1"/>
  <c r="DF445" i="1" s="1"/>
  <c r="DO237" i="1"/>
  <c r="DO445" i="1" s="1"/>
  <c r="EE237" i="1"/>
  <c r="EE445" i="1" s="1"/>
  <c r="CY237" i="1"/>
  <c r="CY445" i="1" s="1"/>
  <c r="ED237" i="1"/>
  <c r="ED445" i="1" s="1"/>
  <c r="CX237" i="1"/>
  <c r="CX445" i="1" s="1"/>
  <c r="EU237" i="1"/>
  <c r="EU445" i="1" s="1"/>
  <c r="FC237" i="1"/>
  <c r="FC445" i="1" s="1"/>
  <c r="DW237" i="1"/>
  <c r="DW445" i="1" s="1"/>
  <c r="CQ237" i="1"/>
  <c r="CQ445" i="1" s="1"/>
  <c r="FB237" i="1"/>
  <c r="FB445" i="1" s="1"/>
  <c r="DV237" i="1"/>
  <c r="DV445" i="1" s="1"/>
  <c r="CP237" i="1"/>
  <c r="CP445" i="1" s="1"/>
  <c r="ET237" i="1"/>
  <c r="ET445" i="1" s="1"/>
  <c r="DN237" i="1"/>
  <c r="DN445" i="1" s="1"/>
  <c r="BI227" i="1"/>
  <c r="BI435" i="1" s="1"/>
  <c r="CJ248" i="1"/>
  <c r="CJ456" i="1" s="1"/>
  <c r="CB248" i="1"/>
  <c r="CB456" i="1" s="1"/>
  <c r="BT248" i="1"/>
  <c r="BT456" i="1" s="1"/>
  <c r="BL248" i="1"/>
  <c r="BL456" i="1" s="1"/>
  <c r="BD248" i="1"/>
  <c r="BD456" i="1" s="1"/>
  <c r="AV248" i="1"/>
  <c r="AV456" i="1" s="1"/>
  <c r="AN248" i="1"/>
  <c r="AN456" i="1" s="1"/>
  <c r="AC248" i="1"/>
  <c r="AC456" i="1" s="1"/>
  <c r="Q248" i="1"/>
  <c r="Q456" i="1" s="1"/>
  <c r="CI248" i="1"/>
  <c r="CI456" i="1" s="1"/>
  <c r="CA248" i="1"/>
  <c r="CA456" i="1" s="1"/>
  <c r="BS248" i="1"/>
  <c r="BS456" i="1" s="1"/>
  <c r="BK248" i="1"/>
  <c r="BK456" i="1" s="1"/>
  <c r="BC248" i="1"/>
  <c r="BC456" i="1" s="1"/>
  <c r="AU248" i="1"/>
  <c r="AU456" i="1" s="1"/>
  <c r="AM248" i="1"/>
  <c r="AM456" i="1" s="1"/>
  <c r="AA248" i="1"/>
  <c r="AA456" i="1" s="1"/>
  <c r="O248" i="1"/>
  <c r="O456" i="1" s="1"/>
  <c r="CH248" i="1"/>
  <c r="CH456" i="1" s="1"/>
  <c r="BZ248" i="1"/>
  <c r="BZ456" i="1" s="1"/>
  <c r="BR248" i="1"/>
  <c r="BR456" i="1" s="1"/>
  <c r="BJ248" i="1"/>
  <c r="BJ456" i="1" s="1"/>
  <c r="BB248" i="1"/>
  <c r="BB456" i="1" s="1"/>
  <c r="AT248" i="1"/>
  <c r="AT456" i="1" s="1"/>
  <c r="AL248" i="1"/>
  <c r="AL456" i="1" s="1"/>
  <c r="Z248" i="1"/>
  <c r="Z456" i="1" s="1"/>
  <c r="N248" i="1"/>
  <c r="N456" i="1" s="1"/>
  <c r="CG248" i="1"/>
  <c r="CG456" i="1" s="1"/>
  <c r="BY248" i="1"/>
  <c r="BY456" i="1" s="1"/>
  <c r="BQ248" i="1"/>
  <c r="BQ456" i="1" s="1"/>
  <c r="BI248" i="1"/>
  <c r="BI456" i="1" s="1"/>
  <c r="BA248" i="1"/>
  <c r="BA456" i="1" s="1"/>
  <c r="AS248" i="1"/>
  <c r="AS456" i="1" s="1"/>
  <c r="AJ248" i="1"/>
  <c r="AJ456" i="1" s="1"/>
  <c r="X248" i="1"/>
  <c r="X456" i="1" s="1"/>
  <c r="M248" i="1"/>
  <c r="M456" i="1" s="1"/>
  <c r="CK248" i="1"/>
  <c r="CK456" i="1" s="1"/>
  <c r="CC248" i="1"/>
  <c r="CC456" i="1" s="1"/>
  <c r="BU248" i="1"/>
  <c r="BU456" i="1" s="1"/>
  <c r="BM248" i="1"/>
  <c r="BM456" i="1" s="1"/>
  <c r="BE248" i="1"/>
  <c r="BE456" i="1" s="1"/>
  <c r="AW248" i="1"/>
  <c r="AW456" i="1" s="1"/>
  <c r="AO248" i="1"/>
  <c r="AO456" i="1" s="1"/>
  <c r="AD248" i="1"/>
  <c r="AD456" i="1" s="1"/>
  <c r="R248" i="1"/>
  <c r="R456" i="1" s="1"/>
  <c r="BG248" i="1"/>
  <c r="BG456" i="1" s="1"/>
  <c r="U248" i="1"/>
  <c r="U456" i="1" s="1"/>
  <c r="CF248" i="1"/>
  <c r="CF456" i="1" s="1"/>
  <c r="AZ248" i="1"/>
  <c r="AZ456" i="1" s="1"/>
  <c r="L248" i="1"/>
  <c r="L456" i="1" s="1"/>
  <c r="CE248" i="1"/>
  <c r="CE456" i="1" s="1"/>
  <c r="AY248" i="1"/>
  <c r="AY456" i="1" s="1"/>
  <c r="K248" i="1"/>
  <c r="K456" i="1" s="1"/>
  <c r="BO248" i="1"/>
  <c r="BO456" i="1" s="1"/>
  <c r="BX248" i="1"/>
  <c r="BX456" i="1" s="1"/>
  <c r="AR248" i="1"/>
  <c r="AR456" i="1" s="1"/>
  <c r="BW248" i="1"/>
  <c r="BW456" i="1" s="1"/>
  <c r="AQ248" i="1"/>
  <c r="AQ456" i="1" s="1"/>
  <c r="AG248" i="1"/>
  <c r="AG456" i="1" s="1"/>
  <c r="BP248" i="1"/>
  <c r="BP456" i="1" s="1"/>
  <c r="AI248" i="1"/>
  <c r="AI456" i="1" s="1"/>
  <c r="BH248" i="1"/>
  <c r="BH456" i="1" s="1"/>
  <c r="W248" i="1"/>
  <c r="W456" i="1" s="1"/>
  <c r="FD239" i="1"/>
  <c r="FD447" i="1" s="1"/>
  <c r="EV239" i="1"/>
  <c r="EV447" i="1" s="1"/>
  <c r="EN239" i="1"/>
  <c r="EN447" i="1" s="1"/>
  <c r="EF239" i="1"/>
  <c r="EF447" i="1" s="1"/>
  <c r="DX239" i="1"/>
  <c r="DX447" i="1" s="1"/>
  <c r="DP239" i="1"/>
  <c r="DP447" i="1" s="1"/>
  <c r="DH239" i="1"/>
  <c r="DH447" i="1" s="1"/>
  <c r="CZ239" i="1"/>
  <c r="CZ447" i="1" s="1"/>
  <c r="CR239" i="1"/>
  <c r="CR447" i="1" s="1"/>
  <c r="FB239" i="1"/>
  <c r="FB447" i="1" s="1"/>
  <c r="ET239" i="1"/>
  <c r="ET447" i="1" s="1"/>
  <c r="EL239" i="1"/>
  <c r="EL447" i="1" s="1"/>
  <c r="ED239" i="1"/>
  <c r="ED447" i="1" s="1"/>
  <c r="DV239" i="1"/>
  <c r="DV447" i="1" s="1"/>
  <c r="DN239" i="1"/>
  <c r="DN447" i="1" s="1"/>
  <c r="DF239" i="1"/>
  <c r="DF447" i="1" s="1"/>
  <c r="CX239" i="1"/>
  <c r="CX447" i="1" s="1"/>
  <c r="CP239" i="1"/>
  <c r="CP447" i="1" s="1"/>
  <c r="EC239" i="1"/>
  <c r="EC447" i="1" s="1"/>
  <c r="CW239" i="1"/>
  <c r="CW447" i="1" s="1"/>
  <c r="EB239" i="1"/>
  <c r="EB447" i="1" s="1"/>
  <c r="CV239" i="1"/>
  <c r="CV447" i="1" s="1"/>
  <c r="FA239" i="1"/>
  <c r="FA447" i="1" s="1"/>
  <c r="DU239" i="1"/>
  <c r="DU447" i="1" s="1"/>
  <c r="CO239" i="1"/>
  <c r="CO447" i="1" s="1"/>
  <c r="EK239" i="1"/>
  <c r="EK447" i="1" s="1"/>
  <c r="EZ239" i="1"/>
  <c r="EZ447" i="1" s="1"/>
  <c r="DT239" i="1"/>
  <c r="DT447" i="1" s="1"/>
  <c r="CN239" i="1"/>
  <c r="CN447" i="1" s="1"/>
  <c r="ES239" i="1"/>
  <c r="ES447" i="1" s="1"/>
  <c r="DM239" i="1"/>
  <c r="DM447" i="1" s="1"/>
  <c r="ER239" i="1"/>
  <c r="ER447" i="1" s="1"/>
  <c r="DL239" i="1"/>
  <c r="DL447" i="1" s="1"/>
  <c r="EJ239" i="1"/>
  <c r="EJ447" i="1" s="1"/>
  <c r="DD239" i="1"/>
  <c r="DD447" i="1" s="1"/>
  <c r="DE239" i="1"/>
  <c r="DE447" i="1" s="1"/>
  <c r="CJ232" i="1"/>
  <c r="CJ440" i="1" s="1"/>
  <c r="CB232" i="1"/>
  <c r="CB440" i="1" s="1"/>
  <c r="BT232" i="1"/>
  <c r="BT440" i="1" s="1"/>
  <c r="BL232" i="1"/>
  <c r="BL440" i="1" s="1"/>
  <c r="BD232" i="1"/>
  <c r="BD440" i="1" s="1"/>
  <c r="AV232" i="1"/>
  <c r="AV440" i="1" s="1"/>
  <c r="AN232" i="1"/>
  <c r="AN440" i="1" s="1"/>
  <c r="AC232" i="1"/>
  <c r="AC440" i="1" s="1"/>
  <c r="Q232" i="1"/>
  <c r="Q440" i="1" s="1"/>
  <c r="CK232" i="1"/>
  <c r="CK440" i="1" s="1"/>
  <c r="CC232" i="1"/>
  <c r="CC440" i="1" s="1"/>
  <c r="BU232" i="1"/>
  <c r="BU440" i="1" s="1"/>
  <c r="BM232" i="1"/>
  <c r="BM440" i="1" s="1"/>
  <c r="BE232" i="1"/>
  <c r="BE440" i="1" s="1"/>
  <c r="AW232" i="1"/>
  <c r="AW440" i="1" s="1"/>
  <c r="AO232" i="1"/>
  <c r="AO440" i="1" s="1"/>
  <c r="AD232" i="1"/>
  <c r="AD440" i="1" s="1"/>
  <c r="R232" i="1"/>
  <c r="R440" i="1" s="1"/>
  <c r="CI232" i="1"/>
  <c r="CI440" i="1" s="1"/>
  <c r="BS232" i="1"/>
  <c r="BS440" i="1" s="1"/>
  <c r="BC232" i="1"/>
  <c r="BC440" i="1" s="1"/>
  <c r="AM232" i="1"/>
  <c r="AM440" i="1" s="1"/>
  <c r="O232" i="1"/>
  <c r="O440" i="1" s="1"/>
  <c r="CG232" i="1"/>
  <c r="CG440" i="1" s="1"/>
  <c r="BQ232" i="1"/>
  <c r="BQ440" i="1" s="1"/>
  <c r="BA232" i="1"/>
  <c r="BA440" i="1" s="1"/>
  <c r="AJ232" i="1"/>
  <c r="AJ440" i="1" s="1"/>
  <c r="M232" i="1"/>
  <c r="M440" i="1" s="1"/>
  <c r="BH232" i="1"/>
  <c r="BH440" i="1" s="1"/>
  <c r="CF232" i="1"/>
  <c r="CF440" i="1" s="1"/>
  <c r="BP232" i="1"/>
  <c r="BP440" i="1" s="1"/>
  <c r="AZ232" i="1"/>
  <c r="AZ440" i="1" s="1"/>
  <c r="AI232" i="1"/>
  <c r="AI440" i="1" s="1"/>
  <c r="L232" i="1"/>
  <c r="L440" i="1" s="1"/>
  <c r="BX232" i="1"/>
  <c r="BX440" i="1" s="1"/>
  <c r="CE232" i="1"/>
  <c r="CE440" i="1" s="1"/>
  <c r="BO232" i="1"/>
  <c r="BO440" i="1" s="1"/>
  <c r="AY232" i="1"/>
  <c r="AY440" i="1" s="1"/>
  <c r="AG232" i="1"/>
  <c r="AG440" i="1" s="1"/>
  <c r="K232" i="1"/>
  <c r="K440" i="1" s="1"/>
  <c r="W232" i="1"/>
  <c r="W440" i="1" s="1"/>
  <c r="CA232" i="1"/>
  <c r="CA440" i="1" s="1"/>
  <c r="BK232" i="1"/>
  <c r="BK440" i="1" s="1"/>
  <c r="AU232" i="1"/>
  <c r="AU440" i="1" s="1"/>
  <c r="AA232" i="1"/>
  <c r="AA440" i="1" s="1"/>
  <c r="BY232" i="1"/>
  <c r="BY440" i="1" s="1"/>
  <c r="BI232" i="1"/>
  <c r="BI440" i="1" s="1"/>
  <c r="AS232" i="1"/>
  <c r="AS440" i="1" s="1"/>
  <c r="X232" i="1"/>
  <c r="X440" i="1" s="1"/>
  <c r="BW232" i="1"/>
  <c r="BW440" i="1" s="1"/>
  <c r="BG232" i="1"/>
  <c r="BG440" i="1" s="1"/>
  <c r="AQ232" i="1"/>
  <c r="AQ440" i="1" s="1"/>
  <c r="U232" i="1"/>
  <c r="U440" i="1" s="1"/>
  <c r="AR232" i="1"/>
  <c r="AR440" i="1" s="1"/>
  <c r="BE386" i="1"/>
  <c r="BE594" i="1" s="1"/>
  <c r="BE370" i="1"/>
  <c r="BE578" i="1" s="1"/>
  <c r="BD386" i="1"/>
  <c r="BD594" i="1" s="1"/>
  <c r="AU386" i="1"/>
  <c r="AU594" i="1" s="1"/>
  <c r="DY370" i="1"/>
  <c r="DY578" i="1" s="1"/>
  <c r="BD370" i="1"/>
  <c r="BD578" i="1" s="1"/>
  <c r="AU370" i="1"/>
  <c r="AU578" i="1" s="1"/>
  <c r="DG370" i="1"/>
  <c r="DG578" i="1" s="1"/>
  <c r="BU386" i="1"/>
  <c r="BU594" i="1" s="1"/>
  <c r="EK384" i="1"/>
  <c r="EK592" i="1" s="1"/>
  <c r="BT386" i="1"/>
  <c r="BT594" i="1" s="1"/>
  <c r="EJ384" i="1"/>
  <c r="EJ592" i="1" s="1"/>
  <c r="BC377" i="1"/>
  <c r="BC585" i="1" s="1"/>
  <c r="AV377" i="1"/>
  <c r="AV585" i="1" s="1"/>
  <c r="DV370" i="1"/>
  <c r="DV578" i="1" s="1"/>
  <c r="BA370" i="1"/>
  <c r="BA578" i="1" s="1"/>
  <c r="L394" i="1"/>
  <c r="L602" i="1" s="1"/>
  <c r="CD388" i="1"/>
  <c r="CD596" i="1" s="1"/>
  <c r="X388" i="1"/>
  <c r="X596" i="1" s="1"/>
  <c r="CB386" i="1"/>
  <c r="CB594" i="1" s="1"/>
  <c r="ER384" i="1"/>
  <c r="ER592" i="1" s="1"/>
  <c r="BN378" i="1"/>
  <c r="BN586" i="1" s="1"/>
  <c r="BK377" i="1"/>
  <c r="BK585" i="1" s="1"/>
  <c r="DU370" i="1"/>
  <c r="DU578" i="1" s="1"/>
  <c r="AZ370" i="1"/>
  <c r="AZ578" i="1" s="1"/>
  <c r="AZ399" i="1"/>
  <c r="AZ607" i="1" s="1"/>
  <c r="AJ399" i="1"/>
  <c r="AJ607" i="1" s="1"/>
  <c r="N399" i="1"/>
  <c r="N607" i="1" s="1"/>
  <c r="CH399" i="1"/>
  <c r="CH607" i="1" s="1"/>
  <c r="BS399" i="1"/>
  <c r="BS607" i="1" s="1"/>
  <c r="BD399" i="1"/>
  <c r="BD607" i="1" s="1"/>
  <c r="AO399" i="1"/>
  <c r="AO607" i="1" s="1"/>
  <c r="W394" i="1"/>
  <c r="W602" i="1" s="1"/>
  <c r="BS394" i="1"/>
  <c r="BS602" i="1" s="1"/>
  <c r="EH384" i="1"/>
  <c r="EH592" i="1" s="1"/>
  <c r="DA384" i="1"/>
  <c r="DA592" i="1" s="1"/>
  <c r="CE378" i="1"/>
  <c r="CE586" i="1" s="1"/>
  <c r="O378" i="1"/>
  <c r="O586" i="1" s="1"/>
  <c r="CI378" i="1"/>
  <c r="CI586" i="1" s="1"/>
  <c r="DZ397" i="1"/>
  <c r="DZ605" i="1" s="1"/>
  <c r="AW386" i="1"/>
  <c r="AW594" i="1" s="1"/>
  <c r="DV384" i="1"/>
  <c r="DV592" i="1" s="1"/>
  <c r="AR378" i="1"/>
  <c r="AR586" i="1" s="1"/>
  <c r="AP377" i="1"/>
  <c r="AP585" i="1" s="1"/>
  <c r="DI370" i="1"/>
  <c r="DI578" i="1" s="1"/>
  <c r="AN370" i="1"/>
  <c r="AN578" i="1" s="1"/>
  <c r="AF355" i="1"/>
  <c r="AF563" i="1" s="1"/>
  <c r="EH365" i="1"/>
  <c r="EH573" i="1" s="1"/>
  <c r="DS365" i="1"/>
  <c r="DS573" i="1" s="1"/>
  <c r="DF365" i="1"/>
  <c r="DF573" i="1" s="1"/>
  <c r="CQ365" i="1"/>
  <c r="CQ573" i="1" s="1"/>
  <c r="ES365" i="1"/>
  <c r="ES573" i="1" s="1"/>
  <c r="EF365" i="1"/>
  <c r="EF573" i="1" s="1"/>
  <c r="DQ365" i="1"/>
  <c r="DQ573" i="1" s="1"/>
  <c r="CV365" i="1"/>
  <c r="CV573" i="1" s="1"/>
  <c r="CV356" i="1"/>
  <c r="CV564" i="1" s="1"/>
  <c r="ES356" i="1"/>
  <c r="ES564" i="1" s="1"/>
  <c r="ED356" i="1"/>
  <c r="ED564" i="1" s="1"/>
  <c r="DO356" i="1"/>
  <c r="DO564" i="1" s="1"/>
  <c r="CZ356" i="1"/>
  <c r="CZ564" i="1" s="1"/>
  <c r="EW356" i="1"/>
  <c r="EW564" i="1" s="1"/>
  <c r="EA356" i="1"/>
  <c r="EA564" i="1" s="1"/>
  <c r="FF348" i="1"/>
  <c r="FF556" i="1" s="1"/>
  <c r="AI348" i="1"/>
  <c r="AI556" i="1" s="1"/>
  <c r="CV348" i="1"/>
  <c r="CV556" i="1" s="1"/>
  <c r="BY348" i="1"/>
  <c r="BY556" i="1" s="1"/>
  <c r="EK348" i="1"/>
  <c r="EK556" i="1" s="1"/>
  <c r="BK348" i="1"/>
  <c r="BK556" i="1" s="1"/>
  <c r="DW348" i="1"/>
  <c r="DW556" i="1" s="1"/>
  <c r="AV348" i="1"/>
  <c r="AV556" i="1" s="1"/>
  <c r="DH348" i="1"/>
  <c r="DH556" i="1" s="1"/>
  <c r="AD348" i="1"/>
  <c r="AD556" i="1" s="1"/>
  <c r="CS348" i="1"/>
  <c r="CS556" i="1" s="1"/>
  <c r="FE348" i="1"/>
  <c r="FE556" i="1" s="1"/>
  <c r="BW348" i="1"/>
  <c r="BW556" i="1" s="1"/>
  <c r="DC343" i="1"/>
  <c r="DC551" i="1" s="1"/>
  <c r="DI343" i="1"/>
  <c r="DI551" i="1" s="1"/>
  <c r="CN343" i="1"/>
  <c r="CN551" i="1" s="1"/>
  <c r="EZ343" i="1"/>
  <c r="EZ551" i="1" s="1"/>
  <c r="EK343" i="1"/>
  <c r="EK551" i="1" s="1"/>
  <c r="DV343" i="1"/>
  <c r="DV551" i="1" s="1"/>
  <c r="DH343" i="1"/>
  <c r="DH551" i="1" s="1"/>
  <c r="CK342" i="1"/>
  <c r="CK550" i="1" s="1"/>
  <c r="CC342" i="1"/>
  <c r="CC550" i="1" s="1"/>
  <c r="BU342" i="1"/>
  <c r="BU550" i="1" s="1"/>
  <c r="BM342" i="1"/>
  <c r="BM550" i="1" s="1"/>
  <c r="BE342" i="1"/>
  <c r="BE550" i="1" s="1"/>
  <c r="CI342" i="1"/>
  <c r="CI550" i="1" s="1"/>
  <c r="CA342" i="1"/>
  <c r="CA550" i="1" s="1"/>
  <c r="BS342" i="1"/>
  <c r="BS550" i="1" s="1"/>
  <c r="BK342" i="1"/>
  <c r="BK550" i="1" s="1"/>
  <c r="BC342" i="1"/>
  <c r="BC550" i="1" s="1"/>
  <c r="AU342" i="1"/>
  <c r="AU550" i="1" s="1"/>
  <c r="AM342" i="1"/>
  <c r="AM550" i="1" s="1"/>
  <c r="AA342" i="1"/>
  <c r="AA550" i="1" s="1"/>
  <c r="O342" i="1"/>
  <c r="O550" i="1" s="1"/>
  <c r="CG342" i="1"/>
  <c r="CG550" i="1" s="1"/>
  <c r="BQ342" i="1"/>
  <c r="BQ550" i="1" s="1"/>
  <c r="BA342" i="1"/>
  <c r="BA550" i="1" s="1"/>
  <c r="AO342" i="1"/>
  <c r="AO550" i="1" s="1"/>
  <c r="W342" i="1"/>
  <c r="W550" i="1" s="1"/>
  <c r="CF342" i="1"/>
  <c r="CF550" i="1" s="1"/>
  <c r="BP342" i="1"/>
  <c r="BP550" i="1" s="1"/>
  <c r="AZ342" i="1"/>
  <c r="AZ550" i="1" s="1"/>
  <c r="AN342" i="1"/>
  <c r="AN550" i="1" s="1"/>
  <c r="U342" i="1"/>
  <c r="U550" i="1" s="1"/>
  <c r="CE342" i="1"/>
  <c r="CE550" i="1" s="1"/>
  <c r="BO342" i="1"/>
  <c r="BO550" i="1" s="1"/>
  <c r="AY342" i="1"/>
  <c r="AY550" i="1" s="1"/>
  <c r="AJ342" i="1"/>
  <c r="AJ550" i="1" s="1"/>
  <c r="R342" i="1"/>
  <c r="R550" i="1" s="1"/>
  <c r="CB342" i="1"/>
  <c r="CB550" i="1" s="1"/>
  <c r="BL342" i="1"/>
  <c r="BL550" i="1" s="1"/>
  <c r="AW342" i="1"/>
  <c r="AW550" i="1" s="1"/>
  <c r="AI342" i="1"/>
  <c r="AI550" i="1" s="1"/>
  <c r="Q342" i="1"/>
  <c r="Q550" i="1" s="1"/>
  <c r="BY342" i="1"/>
  <c r="BY550" i="1" s="1"/>
  <c r="BI342" i="1"/>
  <c r="BI550" i="1" s="1"/>
  <c r="AV342" i="1"/>
  <c r="AV550" i="1" s="1"/>
  <c r="AG342" i="1"/>
  <c r="AG550" i="1" s="1"/>
  <c r="M342" i="1"/>
  <c r="M550" i="1" s="1"/>
  <c r="BX342" i="1"/>
  <c r="BX550" i="1" s="1"/>
  <c r="BH342" i="1"/>
  <c r="BH550" i="1" s="1"/>
  <c r="AS342" i="1"/>
  <c r="AS550" i="1" s="1"/>
  <c r="AD342" i="1"/>
  <c r="AD550" i="1" s="1"/>
  <c r="L342" i="1"/>
  <c r="L550" i="1" s="1"/>
  <c r="CJ342" i="1"/>
  <c r="CJ550" i="1" s="1"/>
  <c r="BT342" i="1"/>
  <c r="BT550" i="1" s="1"/>
  <c r="BD342" i="1"/>
  <c r="BD550" i="1" s="1"/>
  <c r="AQ342" i="1"/>
  <c r="AQ550" i="1" s="1"/>
  <c r="X342" i="1"/>
  <c r="X550" i="1" s="1"/>
  <c r="AR342" i="1"/>
  <c r="AR550" i="1" s="1"/>
  <c r="AC342" i="1"/>
  <c r="AC550" i="1" s="1"/>
  <c r="K342" i="1"/>
  <c r="K550" i="1" s="1"/>
  <c r="BG342" i="1"/>
  <c r="BG550" i="1" s="1"/>
  <c r="BW342" i="1"/>
  <c r="BW550" i="1" s="1"/>
  <c r="CT361" i="1"/>
  <c r="CT569" i="1" s="1"/>
  <c r="ET361" i="1"/>
  <c r="ET569" i="1" s="1"/>
  <c r="DO361" i="1"/>
  <c r="DO569" i="1" s="1"/>
  <c r="EM361" i="1"/>
  <c r="EM569" i="1" s="1"/>
  <c r="DI361" i="1"/>
  <c r="DI569" i="1" s="1"/>
  <c r="CN361" i="1"/>
  <c r="CN569" i="1" s="1"/>
  <c r="EZ361" i="1"/>
  <c r="EZ569" i="1" s="1"/>
  <c r="DU361" i="1"/>
  <c r="DU569" i="1" s="1"/>
  <c r="DH361" i="1"/>
  <c r="DH569" i="1" s="1"/>
  <c r="ES340" i="1"/>
  <c r="ES548" i="1" s="1"/>
  <c r="DT340" i="1"/>
  <c r="DT548" i="1" s="1"/>
  <c r="DH340" i="1"/>
  <c r="DH548" i="1" s="1"/>
  <c r="CS340" i="1"/>
  <c r="CS548" i="1" s="1"/>
  <c r="FC339" i="1"/>
  <c r="FC547" i="1" s="1"/>
  <c r="EQ339" i="1"/>
  <c r="EQ547" i="1" s="1"/>
  <c r="ED339" i="1"/>
  <c r="ED547" i="1" s="1"/>
  <c r="DP339" i="1"/>
  <c r="DP547" i="1" s="1"/>
  <c r="DD339" i="1"/>
  <c r="DD547" i="1" s="1"/>
  <c r="CQ339" i="1"/>
  <c r="CQ547" i="1" s="1"/>
  <c r="EZ339" i="1"/>
  <c r="EZ547" i="1" s="1"/>
  <c r="EM339" i="1"/>
  <c r="EM547" i="1" s="1"/>
  <c r="EA339" i="1"/>
  <c r="EA547" i="1" s="1"/>
  <c r="DN339" i="1"/>
  <c r="DN547" i="1" s="1"/>
  <c r="CZ339" i="1"/>
  <c r="CZ547" i="1" s="1"/>
  <c r="CN339" i="1"/>
  <c r="CN547" i="1" s="1"/>
  <c r="EY339" i="1"/>
  <c r="EY547" i="1" s="1"/>
  <c r="EL339" i="1"/>
  <c r="EL547" i="1" s="1"/>
  <c r="DX339" i="1"/>
  <c r="DX547" i="1" s="1"/>
  <c r="DL339" i="1"/>
  <c r="DL547" i="1" s="1"/>
  <c r="CY339" i="1"/>
  <c r="CY547" i="1" s="1"/>
  <c r="CM339" i="1"/>
  <c r="CM547" i="1" s="1"/>
  <c r="EV339" i="1"/>
  <c r="EV547" i="1" s="1"/>
  <c r="EJ339" i="1"/>
  <c r="EJ547" i="1" s="1"/>
  <c r="DW339" i="1"/>
  <c r="DW547" i="1" s="1"/>
  <c r="DK339" i="1"/>
  <c r="DK547" i="1" s="1"/>
  <c r="CX339" i="1"/>
  <c r="CX547" i="1" s="1"/>
  <c r="ET339" i="1"/>
  <c r="ET547" i="1" s="1"/>
  <c r="EF339" i="1"/>
  <c r="EF547" i="1" s="1"/>
  <c r="DT339" i="1"/>
  <c r="DT547" i="1" s="1"/>
  <c r="DG339" i="1"/>
  <c r="DG547" i="1" s="1"/>
  <c r="CU339" i="1"/>
  <c r="CU547" i="1" s="1"/>
  <c r="EU339" i="1"/>
  <c r="EU547" i="1" s="1"/>
  <c r="EI339" i="1"/>
  <c r="EI547" i="1" s="1"/>
  <c r="DV339" i="1"/>
  <c r="DV547" i="1" s="1"/>
  <c r="DH339" i="1"/>
  <c r="DH547" i="1" s="1"/>
  <c r="CV339" i="1"/>
  <c r="CV547" i="1" s="1"/>
  <c r="AW334" i="1"/>
  <c r="AW542" i="1" s="1"/>
  <c r="U334" i="1"/>
  <c r="U542" i="1" s="1"/>
  <c r="BX334" i="1"/>
  <c r="BX542" i="1" s="1"/>
  <c r="BI334" i="1"/>
  <c r="BI542" i="1" s="1"/>
  <c r="AT334" i="1"/>
  <c r="AT542" i="1" s="1"/>
  <c r="AA334" i="1"/>
  <c r="AA542" i="1" s="1"/>
  <c r="CB334" i="1"/>
  <c r="CB542" i="1" s="1"/>
  <c r="L309" i="1"/>
  <c r="L517" i="1" s="1"/>
  <c r="CA309" i="1"/>
  <c r="CA517" i="1" s="1"/>
  <c r="CB309" i="1"/>
  <c r="CB517" i="1" s="1"/>
  <c r="BM309" i="1"/>
  <c r="BM517" i="1" s="1"/>
  <c r="CD304" i="1"/>
  <c r="CD512" i="1" s="1"/>
  <c r="BI304" i="1"/>
  <c r="BI512" i="1" s="1"/>
  <c r="AN304" i="1"/>
  <c r="AN512" i="1" s="1"/>
  <c r="X304" i="1"/>
  <c r="X512" i="1" s="1"/>
  <c r="U326" i="1"/>
  <c r="U534" i="1" s="1"/>
  <c r="CC326" i="1"/>
  <c r="CC534" i="1" s="1"/>
  <c r="BH326" i="1"/>
  <c r="BH534" i="1" s="1"/>
  <c r="AS326" i="1"/>
  <c r="AS534" i="1" s="1"/>
  <c r="Z326" i="1"/>
  <c r="Z534" i="1" s="1"/>
  <c r="CA326" i="1"/>
  <c r="CA534" i="1" s="1"/>
  <c r="BL326" i="1"/>
  <c r="BL534" i="1" s="1"/>
  <c r="BO311" i="1"/>
  <c r="BO519" i="1" s="1"/>
  <c r="AZ311" i="1"/>
  <c r="AZ519" i="1" s="1"/>
  <c r="AJ311" i="1"/>
  <c r="AJ519" i="1" s="1"/>
  <c r="N311" i="1"/>
  <c r="N519" i="1" s="1"/>
  <c r="CH311" i="1"/>
  <c r="CH519" i="1" s="1"/>
  <c r="BS311" i="1"/>
  <c r="BS519" i="1" s="1"/>
  <c r="DR307" i="1"/>
  <c r="DR515" i="1" s="1"/>
  <c r="K326" i="1"/>
  <c r="K534" i="1" s="1"/>
  <c r="BM318" i="1"/>
  <c r="BM526" i="1" s="1"/>
  <c r="AR318" i="1"/>
  <c r="AR526" i="1" s="1"/>
  <c r="X318" i="1"/>
  <c r="X526" i="1" s="1"/>
  <c r="BZ318" i="1"/>
  <c r="BZ526" i="1" s="1"/>
  <c r="BK318" i="1"/>
  <c r="BK526" i="1" s="1"/>
  <c r="AV318" i="1"/>
  <c r="AV526" i="1" s="1"/>
  <c r="EB307" i="1"/>
  <c r="EB515" i="1" s="1"/>
  <c r="CG333" i="1"/>
  <c r="CG541" i="1" s="1"/>
  <c r="BY333" i="1"/>
  <c r="BY541" i="1" s="1"/>
  <c r="BQ333" i="1"/>
  <c r="BQ541" i="1" s="1"/>
  <c r="BI333" i="1"/>
  <c r="BI541" i="1" s="1"/>
  <c r="BA333" i="1"/>
  <c r="BA541" i="1" s="1"/>
  <c r="AS333" i="1"/>
  <c r="AS541" i="1" s="1"/>
  <c r="AJ333" i="1"/>
  <c r="AJ541" i="1" s="1"/>
  <c r="X333" i="1"/>
  <c r="X541" i="1" s="1"/>
  <c r="M333" i="1"/>
  <c r="M541" i="1" s="1"/>
  <c r="CF333" i="1"/>
  <c r="CF541" i="1" s="1"/>
  <c r="BX333" i="1"/>
  <c r="BX541" i="1" s="1"/>
  <c r="BP333" i="1"/>
  <c r="BP541" i="1" s="1"/>
  <c r="BH333" i="1"/>
  <c r="BH541" i="1" s="1"/>
  <c r="AZ333" i="1"/>
  <c r="AZ541" i="1" s="1"/>
  <c r="AR333" i="1"/>
  <c r="AR541" i="1" s="1"/>
  <c r="AI333" i="1"/>
  <c r="AI541" i="1" s="1"/>
  <c r="W333" i="1"/>
  <c r="W541" i="1" s="1"/>
  <c r="L333" i="1"/>
  <c r="L541" i="1" s="1"/>
  <c r="AQ333" i="1"/>
  <c r="AQ541" i="1" s="1"/>
  <c r="AG333" i="1"/>
  <c r="AG541" i="1" s="1"/>
  <c r="U333" i="1"/>
  <c r="U541" i="1" s="1"/>
  <c r="CE333" i="1"/>
  <c r="CE541" i="1" s="1"/>
  <c r="K333" i="1"/>
  <c r="K541" i="1" s="1"/>
  <c r="BW333" i="1"/>
  <c r="BW541" i="1" s="1"/>
  <c r="BO333" i="1"/>
  <c r="BO541" i="1" s="1"/>
  <c r="AY333" i="1"/>
  <c r="AY541" i="1" s="1"/>
  <c r="BG333" i="1"/>
  <c r="BG541" i="1" s="1"/>
  <c r="R284" i="1"/>
  <c r="R492" i="1" s="1"/>
  <c r="AR291" i="1"/>
  <c r="AR499" i="1" s="1"/>
  <c r="BQ291" i="1"/>
  <c r="BQ499" i="1" s="1"/>
  <c r="BB291" i="1"/>
  <c r="BB499" i="1" s="1"/>
  <c r="AM291" i="1"/>
  <c r="AM499" i="1" s="1"/>
  <c r="Q291" i="1"/>
  <c r="Q499" i="1" s="1"/>
  <c r="CJ291" i="1"/>
  <c r="CJ499" i="1" s="1"/>
  <c r="BU291" i="1"/>
  <c r="BU499" i="1" s="1"/>
  <c r="N284" i="1"/>
  <c r="N492" i="1" s="1"/>
  <c r="BX284" i="1"/>
  <c r="BX492" i="1" s="1"/>
  <c r="BI284" i="1"/>
  <c r="BI492" i="1" s="1"/>
  <c r="AU284" i="1"/>
  <c r="AU492" i="1" s="1"/>
  <c r="AC284" i="1"/>
  <c r="AC492" i="1" s="1"/>
  <c r="FA295" i="1"/>
  <c r="FA503" i="1" s="1"/>
  <c r="ES295" i="1"/>
  <c r="ES503" i="1" s="1"/>
  <c r="EK295" i="1"/>
  <c r="EK503" i="1" s="1"/>
  <c r="EC295" i="1"/>
  <c r="EC503" i="1" s="1"/>
  <c r="DU295" i="1"/>
  <c r="DU503" i="1" s="1"/>
  <c r="DM295" i="1"/>
  <c r="DM503" i="1" s="1"/>
  <c r="DE295" i="1"/>
  <c r="DE503" i="1" s="1"/>
  <c r="CW295" i="1"/>
  <c r="CW503" i="1" s="1"/>
  <c r="CO295" i="1"/>
  <c r="CO503" i="1" s="1"/>
  <c r="EZ295" i="1"/>
  <c r="EZ503" i="1" s="1"/>
  <c r="ER295" i="1"/>
  <c r="ER503" i="1" s="1"/>
  <c r="EJ295" i="1"/>
  <c r="EJ503" i="1" s="1"/>
  <c r="EB295" i="1"/>
  <c r="EB503" i="1" s="1"/>
  <c r="DT295" i="1"/>
  <c r="DT503" i="1" s="1"/>
  <c r="DL295" i="1"/>
  <c r="DL503" i="1" s="1"/>
  <c r="DD295" i="1"/>
  <c r="DD503" i="1" s="1"/>
  <c r="CV295" i="1"/>
  <c r="CV503" i="1" s="1"/>
  <c r="CN295" i="1"/>
  <c r="CN503" i="1" s="1"/>
  <c r="EY295" i="1"/>
  <c r="EY503" i="1" s="1"/>
  <c r="EQ295" i="1"/>
  <c r="EQ503" i="1" s="1"/>
  <c r="EI295" i="1"/>
  <c r="EI503" i="1" s="1"/>
  <c r="EA295" i="1"/>
  <c r="EA503" i="1" s="1"/>
  <c r="DS295" i="1"/>
  <c r="DS503" i="1" s="1"/>
  <c r="DK295" i="1"/>
  <c r="DK503" i="1" s="1"/>
  <c r="DC295" i="1"/>
  <c r="DC503" i="1" s="1"/>
  <c r="CU295" i="1"/>
  <c r="CU503" i="1" s="1"/>
  <c r="CM295" i="1"/>
  <c r="CM503" i="1" s="1"/>
  <c r="FE295" i="1"/>
  <c r="FE503" i="1" s="1"/>
  <c r="EW295" i="1"/>
  <c r="EW503" i="1" s="1"/>
  <c r="EO295" i="1"/>
  <c r="EO503" i="1" s="1"/>
  <c r="EG295" i="1"/>
  <c r="EG503" i="1" s="1"/>
  <c r="DY295" i="1"/>
  <c r="DY503" i="1" s="1"/>
  <c r="DQ295" i="1"/>
  <c r="DQ503" i="1" s="1"/>
  <c r="DI295" i="1"/>
  <c r="DI503" i="1" s="1"/>
  <c r="DA295" i="1"/>
  <c r="DA503" i="1" s="1"/>
  <c r="CS295" i="1"/>
  <c r="CS503" i="1" s="1"/>
  <c r="FB295" i="1"/>
  <c r="FB503" i="1" s="1"/>
  <c r="ET295" i="1"/>
  <c r="ET503" i="1" s="1"/>
  <c r="EL295" i="1"/>
  <c r="EL503" i="1" s="1"/>
  <c r="ED295" i="1"/>
  <c r="ED503" i="1" s="1"/>
  <c r="DV295" i="1"/>
  <c r="DV503" i="1" s="1"/>
  <c r="DN295" i="1"/>
  <c r="DN503" i="1" s="1"/>
  <c r="DF295" i="1"/>
  <c r="DF503" i="1" s="1"/>
  <c r="CX295" i="1"/>
  <c r="CX503" i="1" s="1"/>
  <c r="CP295" i="1"/>
  <c r="CP503" i="1" s="1"/>
  <c r="EM295" i="1"/>
  <c r="EM503" i="1" s="1"/>
  <c r="DG295" i="1"/>
  <c r="DG503" i="1" s="1"/>
  <c r="EF295" i="1"/>
  <c r="EF503" i="1" s="1"/>
  <c r="CZ295" i="1"/>
  <c r="CZ503" i="1" s="1"/>
  <c r="EE295" i="1"/>
  <c r="EE503" i="1" s="1"/>
  <c r="CY295" i="1"/>
  <c r="CY503" i="1" s="1"/>
  <c r="FD295" i="1"/>
  <c r="FD503" i="1" s="1"/>
  <c r="DX295" i="1"/>
  <c r="DX503" i="1" s="1"/>
  <c r="CR295" i="1"/>
  <c r="CR503" i="1" s="1"/>
  <c r="FC295" i="1"/>
  <c r="FC503" i="1" s="1"/>
  <c r="DW295" i="1"/>
  <c r="DW503" i="1" s="1"/>
  <c r="CQ295" i="1"/>
  <c r="CQ503" i="1" s="1"/>
  <c r="EV295" i="1"/>
  <c r="EV503" i="1" s="1"/>
  <c r="DP295" i="1"/>
  <c r="DP503" i="1" s="1"/>
  <c r="EN295" i="1"/>
  <c r="EN503" i="1" s="1"/>
  <c r="DH295" i="1"/>
  <c r="DH503" i="1" s="1"/>
  <c r="EU295" i="1"/>
  <c r="EU503" i="1" s="1"/>
  <c r="DO295" i="1"/>
  <c r="DO503" i="1" s="1"/>
  <c r="BA285" i="1"/>
  <c r="BA493" i="1" s="1"/>
  <c r="BG285" i="1"/>
  <c r="BG493" i="1" s="1"/>
  <c r="AR285" i="1"/>
  <c r="AR493" i="1" s="1"/>
  <c r="Z285" i="1"/>
  <c r="Z493" i="1" s="1"/>
  <c r="CA285" i="1"/>
  <c r="CA493" i="1" s="1"/>
  <c r="AY284" i="1"/>
  <c r="AY492" i="1" s="1"/>
  <c r="DH288" i="1"/>
  <c r="DH496" i="1" s="1"/>
  <c r="CS288" i="1"/>
  <c r="CS496" i="1" s="1"/>
  <c r="FE288" i="1"/>
  <c r="FE496" i="1" s="1"/>
  <c r="EI288" i="1"/>
  <c r="EI496" i="1" s="1"/>
  <c r="DT288" i="1"/>
  <c r="DT496" i="1" s="1"/>
  <c r="CC304" i="1"/>
  <c r="CC512" i="1" s="1"/>
  <c r="K304" i="1"/>
  <c r="K512" i="1" s="1"/>
  <c r="AP304" i="1"/>
  <c r="AP512" i="1" s="1"/>
  <c r="BM304" i="1"/>
  <c r="BM512" i="1" s="1"/>
  <c r="CJ304" i="1"/>
  <c r="CJ512" i="1" s="1"/>
  <c r="R304" i="1"/>
  <c r="R512" i="1" s="1"/>
  <c r="BF304" i="1"/>
  <c r="BF512" i="1" s="1"/>
  <c r="BP304" i="1"/>
  <c r="BP512" i="1" s="1"/>
  <c r="BB304" i="1"/>
  <c r="BB512" i="1" s="1"/>
  <c r="AD284" i="1"/>
  <c r="AD492" i="1" s="1"/>
  <c r="CP288" i="1"/>
  <c r="CP496" i="1" s="1"/>
  <c r="BZ258" i="1"/>
  <c r="BZ466" i="1" s="1"/>
  <c r="BJ258" i="1"/>
  <c r="BJ466" i="1" s="1"/>
  <c r="AT258" i="1"/>
  <c r="AT466" i="1" s="1"/>
  <c r="Z258" i="1"/>
  <c r="Z466" i="1" s="1"/>
  <c r="AW258" i="1"/>
  <c r="AW466" i="1" s="1"/>
  <c r="CC258" i="1"/>
  <c r="CC466" i="1" s="1"/>
  <c r="BM258" i="1"/>
  <c r="BM466" i="1" s="1"/>
  <c r="AD258" i="1"/>
  <c r="AD466" i="1" s="1"/>
  <c r="AN266" i="1"/>
  <c r="AN474" i="1" s="1"/>
  <c r="K266" i="1"/>
  <c r="K474" i="1" s="1"/>
  <c r="CE266" i="1"/>
  <c r="CE474" i="1" s="1"/>
  <c r="BP266" i="1"/>
  <c r="BP474" i="1" s="1"/>
  <c r="BA266" i="1"/>
  <c r="BA474" i="1" s="1"/>
  <c r="AL266" i="1"/>
  <c r="AL474" i="1" s="1"/>
  <c r="O266" i="1"/>
  <c r="O474" i="1" s="1"/>
  <c r="CI266" i="1"/>
  <c r="CI474" i="1" s="1"/>
  <c r="Q258" i="1"/>
  <c r="Q466" i="1" s="1"/>
  <c r="CJ258" i="1"/>
  <c r="CJ466" i="1" s="1"/>
  <c r="BO258" i="1"/>
  <c r="BO466" i="1" s="1"/>
  <c r="BI258" i="1"/>
  <c r="BI466" i="1" s="1"/>
  <c r="BC258" i="1"/>
  <c r="BC466" i="1" s="1"/>
  <c r="BN265" i="1"/>
  <c r="BN473" i="1" s="1"/>
  <c r="AI258" i="1"/>
  <c r="AI466" i="1" s="1"/>
  <c r="U265" i="1"/>
  <c r="U473" i="1" s="1"/>
  <c r="CC265" i="1"/>
  <c r="CC473" i="1" s="1"/>
  <c r="BH265" i="1"/>
  <c r="BH473" i="1" s="1"/>
  <c r="AS265" i="1"/>
  <c r="AS473" i="1" s="1"/>
  <c r="Z265" i="1"/>
  <c r="Z473" i="1" s="1"/>
  <c r="CA265" i="1"/>
  <c r="CA473" i="1" s="1"/>
  <c r="BL265" i="1"/>
  <c r="BL473" i="1" s="1"/>
  <c r="CL273" i="1"/>
  <c r="CL481" i="1" s="1"/>
  <c r="T273" i="1"/>
  <c r="T481" i="1" s="1"/>
  <c r="BV273" i="1"/>
  <c r="BV481" i="1" s="1"/>
  <c r="BF273" i="1"/>
  <c r="BF481" i="1" s="1"/>
  <c r="BN273" i="1"/>
  <c r="BN481" i="1" s="1"/>
  <c r="AG239" i="1"/>
  <c r="AG447" i="1" s="1"/>
  <c r="R273" i="1"/>
  <c r="R481" i="1" s="1"/>
  <c r="CK273" i="1"/>
  <c r="CK481" i="1" s="1"/>
  <c r="BO273" i="1"/>
  <c r="BO481" i="1" s="1"/>
  <c r="AZ273" i="1"/>
  <c r="AZ481" i="1" s="1"/>
  <c r="AJ273" i="1"/>
  <c r="AJ481" i="1" s="1"/>
  <c r="N273" i="1"/>
  <c r="N481" i="1" s="1"/>
  <c r="CH273" i="1"/>
  <c r="CH481" i="1" s="1"/>
  <c r="BS273" i="1"/>
  <c r="BS481" i="1" s="1"/>
  <c r="BD273" i="1"/>
  <c r="BD481" i="1" s="1"/>
  <c r="AQ265" i="1"/>
  <c r="AQ473" i="1" s="1"/>
  <c r="T258" i="1"/>
  <c r="T466" i="1" s="1"/>
  <c r="AM257" i="1"/>
  <c r="AM465" i="1" s="1"/>
  <c r="AF239" i="1"/>
  <c r="AF447" i="1" s="1"/>
  <c r="FB232" i="1"/>
  <c r="FB440" i="1" s="1"/>
  <c r="CG227" i="1"/>
  <c r="CG435" i="1" s="1"/>
  <c r="EN254" i="1"/>
  <c r="EN462" i="1" s="1"/>
  <c r="DZ254" i="1"/>
  <c r="DZ462" i="1" s="1"/>
  <c r="CW254" i="1"/>
  <c r="CW462" i="1" s="1"/>
  <c r="ER254" i="1"/>
  <c r="ER462" i="1" s="1"/>
  <c r="EE254" i="1"/>
  <c r="EE462" i="1" s="1"/>
  <c r="DQ254" i="1"/>
  <c r="DQ462" i="1" s="1"/>
  <c r="CU254" i="1"/>
  <c r="CU462" i="1" s="1"/>
  <c r="Z227" i="1"/>
  <c r="Z435" i="1" s="1"/>
  <c r="BS227" i="1"/>
  <c r="BS435" i="1" s="1"/>
  <c r="AY227" i="1"/>
  <c r="AY435" i="1" s="1"/>
  <c r="BB233" i="1"/>
  <c r="BB441" i="1" s="1"/>
  <c r="BL233" i="1"/>
  <c r="BL441" i="1" s="1"/>
  <c r="DX233" i="1"/>
  <c r="DX441" i="1" s="1"/>
  <c r="AW233" i="1"/>
  <c r="AW441" i="1" s="1"/>
  <c r="DI233" i="1"/>
  <c r="DI441" i="1" s="1"/>
  <c r="EB233" i="1"/>
  <c r="EB441" i="1" s="1"/>
  <c r="BA233" i="1"/>
  <c r="BA441" i="1" s="1"/>
  <c r="DM233" i="1"/>
  <c r="DM441" i="1" s="1"/>
  <c r="ED233" i="1"/>
  <c r="ED441" i="1" s="1"/>
  <c r="BC233" i="1"/>
  <c r="BC441" i="1" s="1"/>
  <c r="DO233" i="1"/>
  <c r="DO441" i="1" s="1"/>
  <c r="AX227" i="1"/>
  <c r="AX435" i="1" s="1"/>
  <c r="DP249" i="1"/>
  <c r="DP457" i="1" s="1"/>
  <c r="DA249" i="1"/>
  <c r="DA457" i="1" s="1"/>
  <c r="ER249" i="1"/>
  <c r="ER457" i="1" s="1"/>
  <c r="EC249" i="1"/>
  <c r="EC457" i="1" s="1"/>
  <c r="DN249" i="1"/>
  <c r="DN457" i="1" s="1"/>
  <c r="CY249" i="1"/>
  <c r="CY457" i="1" s="1"/>
  <c r="BC250" i="1"/>
  <c r="BC458" i="1" s="1"/>
  <c r="AN250" i="1"/>
  <c r="AN458" i="1" s="1"/>
  <c r="K250" i="1"/>
  <c r="K458" i="1" s="1"/>
  <c r="CE250" i="1"/>
  <c r="CE458" i="1" s="1"/>
  <c r="BP250" i="1"/>
  <c r="BP458" i="1" s="1"/>
  <c r="BA250" i="1"/>
  <c r="BA458" i="1" s="1"/>
  <c r="AL250" i="1"/>
  <c r="AL458" i="1" s="1"/>
  <c r="CU249" i="1"/>
  <c r="CU457" i="1" s="1"/>
  <c r="DR249" i="1"/>
  <c r="DR457" i="1" s="1"/>
  <c r="EY212" i="1"/>
  <c r="EY420" i="1" s="1"/>
  <c r="EQ212" i="1"/>
  <c r="EQ420" i="1" s="1"/>
  <c r="EI212" i="1"/>
  <c r="EI420" i="1" s="1"/>
  <c r="EA212" i="1"/>
  <c r="EA420" i="1" s="1"/>
  <c r="DS212" i="1"/>
  <c r="DS420" i="1" s="1"/>
  <c r="DK212" i="1"/>
  <c r="DK420" i="1" s="1"/>
  <c r="DC212" i="1"/>
  <c r="DC420" i="1" s="1"/>
  <c r="CU212" i="1"/>
  <c r="CU420" i="1" s="1"/>
  <c r="CM212" i="1"/>
  <c r="CM420" i="1" s="1"/>
  <c r="FC212" i="1"/>
  <c r="FC420" i="1" s="1"/>
  <c r="EU212" i="1"/>
  <c r="EU420" i="1" s="1"/>
  <c r="EM212" i="1"/>
  <c r="EM420" i="1" s="1"/>
  <c r="EE212" i="1"/>
  <c r="EE420" i="1" s="1"/>
  <c r="DW212" i="1"/>
  <c r="DW420" i="1" s="1"/>
  <c r="DO212" i="1"/>
  <c r="DO420" i="1" s="1"/>
  <c r="DG212" i="1"/>
  <c r="DG420" i="1" s="1"/>
  <c r="CY212" i="1"/>
  <c r="CY420" i="1" s="1"/>
  <c r="CQ212" i="1"/>
  <c r="CQ420" i="1" s="1"/>
  <c r="FB212" i="1"/>
  <c r="FB420" i="1" s="1"/>
  <c r="ET212" i="1"/>
  <c r="ET420" i="1" s="1"/>
  <c r="EL212" i="1"/>
  <c r="EL420" i="1" s="1"/>
  <c r="ED212" i="1"/>
  <c r="ED420" i="1" s="1"/>
  <c r="DV212" i="1"/>
  <c r="DV420" i="1" s="1"/>
  <c r="DN212" i="1"/>
  <c r="DN420" i="1" s="1"/>
  <c r="DF212" i="1"/>
  <c r="DF420" i="1" s="1"/>
  <c r="CX212" i="1"/>
  <c r="CX420" i="1" s="1"/>
  <c r="CP212" i="1"/>
  <c r="CP420" i="1" s="1"/>
  <c r="EZ212" i="1"/>
  <c r="EZ420" i="1" s="1"/>
  <c r="ER212" i="1"/>
  <c r="ER420" i="1" s="1"/>
  <c r="EJ212" i="1"/>
  <c r="EJ420" i="1" s="1"/>
  <c r="EB212" i="1"/>
  <c r="EB420" i="1" s="1"/>
  <c r="DT212" i="1"/>
  <c r="DT420" i="1" s="1"/>
  <c r="DL212" i="1"/>
  <c r="DL420" i="1" s="1"/>
  <c r="DD212" i="1"/>
  <c r="DD420" i="1" s="1"/>
  <c r="CV212" i="1"/>
  <c r="CV420" i="1" s="1"/>
  <c r="CN212" i="1"/>
  <c r="CN420" i="1" s="1"/>
  <c r="EK212" i="1"/>
  <c r="EK420" i="1" s="1"/>
  <c r="EC212" i="1"/>
  <c r="EC420" i="1" s="1"/>
  <c r="DU212" i="1"/>
  <c r="DU420" i="1" s="1"/>
  <c r="DM212" i="1"/>
  <c r="DM420" i="1" s="1"/>
  <c r="DE212" i="1"/>
  <c r="DE420" i="1" s="1"/>
  <c r="CW212" i="1"/>
  <c r="CW420" i="1" s="1"/>
  <c r="FA212" i="1"/>
  <c r="FA420" i="1" s="1"/>
  <c r="CO212" i="1"/>
  <c r="CO420" i="1" s="1"/>
  <c r="ES212" i="1"/>
  <c r="ES420" i="1" s="1"/>
  <c r="FF212" i="1"/>
  <c r="FF420" i="1" s="1"/>
  <c r="FA413" i="1"/>
  <c r="FA621" i="1" s="1"/>
  <c r="ES413" i="1"/>
  <c r="ES621" i="1" s="1"/>
  <c r="EK413" i="1"/>
  <c r="EK621" i="1" s="1"/>
  <c r="EC413" i="1"/>
  <c r="EC621" i="1" s="1"/>
  <c r="DU413" i="1"/>
  <c r="DU621" i="1" s="1"/>
  <c r="DM413" i="1"/>
  <c r="DM621" i="1" s="1"/>
  <c r="DE413" i="1"/>
  <c r="DE621" i="1" s="1"/>
  <c r="CW413" i="1"/>
  <c r="CW621" i="1" s="1"/>
  <c r="CO413" i="1"/>
  <c r="CO621" i="1" s="1"/>
  <c r="ET413" i="1"/>
  <c r="ET621" i="1" s="1"/>
  <c r="EL413" i="1"/>
  <c r="EL621" i="1" s="1"/>
  <c r="ED413" i="1"/>
  <c r="ED621" i="1" s="1"/>
  <c r="DV413" i="1"/>
  <c r="DV621" i="1" s="1"/>
  <c r="DN413" i="1"/>
  <c r="DN621" i="1" s="1"/>
  <c r="DF413" i="1"/>
  <c r="DF621" i="1" s="1"/>
  <c r="CX413" i="1"/>
  <c r="CX621" i="1" s="1"/>
  <c r="FB413" i="1"/>
  <c r="FB621" i="1" s="1"/>
  <c r="CP413" i="1"/>
  <c r="CP621" i="1" s="1"/>
  <c r="AV386" i="1"/>
  <c r="AV594" i="1" s="1"/>
  <c r="AV370" i="1"/>
  <c r="AV578" i="1" s="1"/>
  <c r="AT386" i="1"/>
  <c r="AT594" i="1" s="1"/>
  <c r="BC386" i="1"/>
  <c r="BC594" i="1" s="1"/>
  <c r="DP370" i="1"/>
  <c r="DP578" i="1" s="1"/>
  <c r="AT370" i="1"/>
  <c r="AT578" i="1" s="1"/>
  <c r="BC370" i="1"/>
  <c r="BC578" i="1" s="1"/>
  <c r="DO370" i="1"/>
  <c r="DO578" i="1" s="1"/>
  <c r="BL386" i="1"/>
  <c r="BL594" i="1" s="1"/>
  <c r="EB384" i="1"/>
  <c r="EB592" i="1" s="1"/>
  <c r="BJ386" i="1"/>
  <c r="BJ594" i="1" s="1"/>
  <c r="EA384" i="1"/>
  <c r="EA592" i="1" s="1"/>
  <c r="AT377" i="1"/>
  <c r="AT585" i="1" s="1"/>
  <c r="BD377" i="1"/>
  <c r="BD585" i="1" s="1"/>
  <c r="DM370" i="1"/>
  <c r="DM578" i="1" s="1"/>
  <c r="AR370" i="1"/>
  <c r="AR578" i="1" s="1"/>
  <c r="CE407" i="1"/>
  <c r="CE615" i="1" s="1"/>
  <c r="BW407" i="1"/>
  <c r="BW615" i="1" s="1"/>
  <c r="BO407" i="1"/>
  <c r="BO615" i="1" s="1"/>
  <c r="BG407" i="1"/>
  <c r="BG615" i="1" s="1"/>
  <c r="AY407" i="1"/>
  <c r="AY615" i="1" s="1"/>
  <c r="AQ407" i="1"/>
  <c r="AQ615" i="1" s="1"/>
  <c r="AG407" i="1"/>
  <c r="AG615" i="1" s="1"/>
  <c r="U407" i="1"/>
  <c r="U615" i="1" s="1"/>
  <c r="K407" i="1"/>
  <c r="K615" i="1" s="1"/>
  <c r="W407" i="1"/>
  <c r="W615" i="1" s="1"/>
  <c r="CF407" i="1"/>
  <c r="CF615" i="1" s="1"/>
  <c r="BX407" i="1"/>
  <c r="BX615" i="1" s="1"/>
  <c r="BP407" i="1"/>
  <c r="BP615" i="1" s="1"/>
  <c r="BH407" i="1"/>
  <c r="BH615" i="1" s="1"/>
  <c r="AZ407" i="1"/>
  <c r="AZ615" i="1" s="1"/>
  <c r="AR407" i="1"/>
  <c r="AR615" i="1" s="1"/>
  <c r="L407" i="1"/>
  <c r="L615" i="1" s="1"/>
  <c r="AI407" i="1"/>
  <c r="AI615" i="1" s="1"/>
  <c r="AI394" i="1"/>
  <c r="AI602" i="1" s="1"/>
  <c r="CD394" i="1"/>
  <c r="CD602" i="1" s="1"/>
  <c r="BU394" i="1"/>
  <c r="BU602" i="1" s="1"/>
  <c r="BL394" i="1"/>
  <c r="BL602" i="1" s="1"/>
  <c r="BB394" i="1"/>
  <c r="BB602" i="1" s="1"/>
  <c r="AS394" i="1"/>
  <c r="AS602" i="1" s="1"/>
  <c r="U394" i="1"/>
  <c r="U602" i="1" s="1"/>
  <c r="BU388" i="1"/>
  <c r="BU596" i="1" s="1"/>
  <c r="AJ388" i="1"/>
  <c r="AJ596" i="1" s="1"/>
  <c r="BR386" i="1"/>
  <c r="BR594" i="1" s="1"/>
  <c r="EI384" i="1"/>
  <c r="EI592" i="1" s="1"/>
  <c r="BE378" i="1"/>
  <c r="BE586" i="1" s="1"/>
  <c r="BB377" i="1"/>
  <c r="BB585" i="1" s="1"/>
  <c r="DL370" i="1"/>
  <c r="DL578" i="1" s="1"/>
  <c r="AQ370" i="1"/>
  <c r="AQ578" i="1" s="1"/>
  <c r="BW399" i="1"/>
  <c r="BW607" i="1" s="1"/>
  <c r="AS399" i="1"/>
  <c r="AS607" i="1" s="1"/>
  <c r="Z399" i="1"/>
  <c r="Z607" i="1" s="1"/>
  <c r="CA399" i="1"/>
  <c r="CA607" i="1" s="1"/>
  <c r="BL399" i="1"/>
  <c r="BL607" i="1" s="1"/>
  <c r="AW399" i="1"/>
  <c r="AW607" i="1" s="1"/>
  <c r="ES398" i="1"/>
  <c r="ES606" i="1" s="1"/>
  <c r="DT398" i="1"/>
  <c r="DT606" i="1" s="1"/>
  <c r="CV398" i="1"/>
  <c r="CV606" i="1" s="1"/>
  <c r="EQ398" i="1"/>
  <c r="EQ606" i="1" s="1"/>
  <c r="DS398" i="1"/>
  <c r="DS606" i="1" s="1"/>
  <c r="CU398" i="1"/>
  <c r="CU606" i="1" s="1"/>
  <c r="EK398" i="1"/>
  <c r="EK606" i="1" s="1"/>
  <c r="DM398" i="1"/>
  <c r="DM606" i="1" s="1"/>
  <c r="CO398" i="1"/>
  <c r="CO606" i="1" s="1"/>
  <c r="EI398" i="1"/>
  <c r="EI606" i="1" s="1"/>
  <c r="DK398" i="1"/>
  <c r="DK606" i="1" s="1"/>
  <c r="CM398" i="1"/>
  <c r="CM606" i="1" s="1"/>
  <c r="EZ398" i="1"/>
  <c r="EZ606" i="1" s="1"/>
  <c r="EB398" i="1"/>
  <c r="EB606" i="1" s="1"/>
  <c r="DD398" i="1"/>
  <c r="DD606" i="1" s="1"/>
  <c r="DE398" i="1"/>
  <c r="DE606" i="1" s="1"/>
  <c r="FA398" i="1"/>
  <c r="FA606" i="1" s="1"/>
  <c r="EC398" i="1"/>
  <c r="EC606" i="1" s="1"/>
  <c r="K394" i="1"/>
  <c r="K602" i="1" s="1"/>
  <c r="CA394" i="1"/>
  <c r="CA602" i="1" s="1"/>
  <c r="DX384" i="1"/>
  <c r="DX592" i="1" s="1"/>
  <c r="DI384" i="1"/>
  <c r="DI592" i="1" s="1"/>
  <c r="BV378" i="1"/>
  <c r="BV586" i="1" s="1"/>
  <c r="AA378" i="1"/>
  <c r="AA586" i="1" s="1"/>
  <c r="FA404" i="1"/>
  <c r="FA612" i="1" s="1"/>
  <c r="ES404" i="1"/>
  <c r="ES612" i="1" s="1"/>
  <c r="EK404" i="1"/>
  <c r="EK612" i="1" s="1"/>
  <c r="EC404" i="1"/>
  <c r="EC612" i="1" s="1"/>
  <c r="DU404" i="1"/>
  <c r="DU612" i="1" s="1"/>
  <c r="DM404" i="1"/>
  <c r="DM612" i="1" s="1"/>
  <c r="DE404" i="1"/>
  <c r="DE612" i="1" s="1"/>
  <c r="CW404" i="1"/>
  <c r="CW612" i="1" s="1"/>
  <c r="CO404" i="1"/>
  <c r="CO612" i="1" s="1"/>
  <c r="FB404" i="1"/>
  <c r="FB612" i="1" s="1"/>
  <c r="ET404" i="1"/>
  <c r="ET612" i="1" s="1"/>
  <c r="EL404" i="1"/>
  <c r="EL612" i="1" s="1"/>
  <c r="ED404" i="1"/>
  <c r="ED612" i="1" s="1"/>
  <c r="DV404" i="1"/>
  <c r="DV612" i="1" s="1"/>
  <c r="DN404" i="1"/>
  <c r="DN612" i="1" s="1"/>
  <c r="DF404" i="1"/>
  <c r="DF612" i="1" s="1"/>
  <c r="CX404" i="1"/>
  <c r="CX612" i="1" s="1"/>
  <c r="CP404" i="1"/>
  <c r="CP612" i="1" s="1"/>
  <c r="EM404" i="1"/>
  <c r="EM612" i="1" s="1"/>
  <c r="EE404" i="1"/>
  <c r="EE612" i="1" s="1"/>
  <c r="DW404" i="1"/>
  <c r="DW612" i="1" s="1"/>
  <c r="DO404" i="1"/>
  <c r="DO612" i="1" s="1"/>
  <c r="DG404" i="1"/>
  <c r="DG612" i="1" s="1"/>
  <c r="CY404" i="1"/>
  <c r="CY612" i="1" s="1"/>
  <c r="CQ404" i="1"/>
  <c r="CQ612" i="1" s="1"/>
  <c r="EU404" i="1"/>
  <c r="EU612" i="1" s="1"/>
  <c r="FC404" i="1"/>
  <c r="FC612" i="1" s="1"/>
  <c r="DQ397" i="1"/>
  <c r="DQ605" i="1" s="1"/>
  <c r="AR394" i="1"/>
  <c r="AR602" i="1" s="1"/>
  <c r="AN386" i="1"/>
  <c r="AN594" i="1" s="1"/>
  <c r="DM384" i="1"/>
  <c r="DM592" i="1" s="1"/>
  <c r="AG378" i="1"/>
  <c r="AG586" i="1" s="1"/>
  <c r="CZ370" i="1"/>
  <c r="CZ578" i="1" s="1"/>
  <c r="Z370" i="1"/>
  <c r="Z578" i="1" s="1"/>
  <c r="EX384" i="1"/>
  <c r="EX592" i="1" s="1"/>
  <c r="CL355" i="1"/>
  <c r="CL563" i="1" s="1"/>
  <c r="T355" i="1"/>
  <c r="T563" i="1" s="1"/>
  <c r="EX365" i="1"/>
  <c r="EX573" i="1" s="1"/>
  <c r="EI365" i="1"/>
  <c r="EI573" i="1" s="1"/>
  <c r="DV365" i="1"/>
  <c r="DV573" i="1" s="1"/>
  <c r="DG365" i="1"/>
  <c r="DG573" i="1" s="1"/>
  <c r="CT365" i="1"/>
  <c r="CT573" i="1" s="1"/>
  <c r="CO365" i="1"/>
  <c r="CO573" i="1" s="1"/>
  <c r="FA365" i="1"/>
  <c r="FA573" i="1" s="1"/>
  <c r="EN365" i="1"/>
  <c r="EN573" i="1" s="1"/>
  <c r="DY365" i="1"/>
  <c r="DY573" i="1" s="1"/>
  <c r="DD365" i="1"/>
  <c r="DD573" i="1" s="1"/>
  <c r="FB348" i="1"/>
  <c r="FB556" i="1" s="1"/>
  <c r="DV348" i="1"/>
  <c r="DV556" i="1" s="1"/>
  <c r="CP348" i="1"/>
  <c r="CP556" i="1" s="1"/>
  <c r="EX348" i="1"/>
  <c r="EX556" i="1" s="1"/>
  <c r="DR348" i="1"/>
  <c r="DR556" i="1" s="1"/>
  <c r="EP348" i="1"/>
  <c r="EP556" i="1" s="1"/>
  <c r="DJ348" i="1"/>
  <c r="DJ556" i="1" s="1"/>
  <c r="ET348" i="1"/>
  <c r="ET556" i="1" s="1"/>
  <c r="DN348" i="1"/>
  <c r="DN556" i="1" s="1"/>
  <c r="DD356" i="1"/>
  <c r="DD564" i="1" s="1"/>
  <c r="CO356" i="1"/>
  <c r="CO564" i="1" s="1"/>
  <c r="FA356" i="1"/>
  <c r="FA564" i="1" s="1"/>
  <c r="EL356" i="1"/>
  <c r="EL564" i="1" s="1"/>
  <c r="DW356" i="1"/>
  <c r="DW564" i="1" s="1"/>
  <c r="DH356" i="1"/>
  <c r="DH564" i="1" s="1"/>
  <c r="CS356" i="1"/>
  <c r="CS564" i="1" s="1"/>
  <c r="FE356" i="1"/>
  <c r="FE564" i="1" s="1"/>
  <c r="EI356" i="1"/>
  <c r="EI564" i="1" s="1"/>
  <c r="AX348" i="1"/>
  <c r="AX556" i="1" s="1"/>
  <c r="DZ348" i="1"/>
  <c r="DZ556" i="1" s="1"/>
  <c r="AR348" i="1"/>
  <c r="AR556" i="1" s="1"/>
  <c r="DD348" i="1"/>
  <c r="DD556" i="1" s="1"/>
  <c r="CG348" i="1"/>
  <c r="CG556" i="1" s="1"/>
  <c r="ES348" i="1"/>
  <c r="ES556" i="1" s="1"/>
  <c r="BS348" i="1"/>
  <c r="BS556" i="1" s="1"/>
  <c r="EE348" i="1"/>
  <c r="EE556" i="1" s="1"/>
  <c r="BD348" i="1"/>
  <c r="BD556" i="1" s="1"/>
  <c r="DP348" i="1"/>
  <c r="DP556" i="1" s="1"/>
  <c r="AO348" i="1"/>
  <c r="AO556" i="1" s="1"/>
  <c r="DA348" i="1"/>
  <c r="DA556" i="1" s="1"/>
  <c r="K348" i="1"/>
  <c r="K556" i="1" s="1"/>
  <c r="CE348" i="1"/>
  <c r="CE556" i="1" s="1"/>
  <c r="EQ348" i="1"/>
  <c r="EQ556" i="1" s="1"/>
  <c r="DQ343" i="1"/>
  <c r="DQ551" i="1" s="1"/>
  <c r="CV343" i="1"/>
  <c r="CV551" i="1" s="1"/>
  <c r="ES343" i="1"/>
  <c r="ES551" i="1" s="1"/>
  <c r="ED343" i="1"/>
  <c r="ED551" i="1" s="1"/>
  <c r="DP343" i="1"/>
  <c r="DP551" i="1" s="1"/>
  <c r="EX340" i="1"/>
  <c r="EX548" i="1" s="1"/>
  <c r="EK340" i="1"/>
  <c r="EK548" i="1" s="1"/>
  <c r="DW340" i="1"/>
  <c r="DW548" i="1" s="1"/>
  <c r="DK340" i="1"/>
  <c r="DK548" i="1" s="1"/>
  <c r="CX340" i="1"/>
  <c r="CX548" i="1" s="1"/>
  <c r="EU340" i="1"/>
  <c r="EU548" i="1" s="1"/>
  <c r="EI340" i="1"/>
  <c r="EI548" i="1" s="1"/>
  <c r="DV340" i="1"/>
  <c r="DV548" i="1" s="1"/>
  <c r="DJ340" i="1"/>
  <c r="DJ548" i="1" s="1"/>
  <c r="CW340" i="1"/>
  <c r="CW548" i="1" s="1"/>
  <c r="ET340" i="1"/>
  <c r="ET548" i="1" s="1"/>
  <c r="EH340" i="1"/>
  <c r="EH548" i="1" s="1"/>
  <c r="DU340" i="1"/>
  <c r="DU548" i="1" s="1"/>
  <c r="DG340" i="1"/>
  <c r="DG548" i="1" s="1"/>
  <c r="CU340" i="1"/>
  <c r="CU548" i="1" s="1"/>
  <c r="DJ361" i="1"/>
  <c r="DJ569" i="1" s="1"/>
  <c r="EE361" i="1"/>
  <c r="EE569" i="1" s="1"/>
  <c r="DB361" i="1"/>
  <c r="DB569" i="1" s="1"/>
  <c r="FC361" i="1"/>
  <c r="FC569" i="1" s="1"/>
  <c r="DQ361" i="1"/>
  <c r="DQ569" i="1" s="1"/>
  <c r="CV361" i="1"/>
  <c r="CV569" i="1" s="1"/>
  <c r="EC361" i="1"/>
  <c r="EC569" i="1" s="1"/>
  <c r="DP361" i="1"/>
  <c r="DP569" i="1" s="1"/>
  <c r="EE340" i="1"/>
  <c r="EE548" i="1" s="1"/>
  <c r="EB340" i="1"/>
  <c r="EB548" i="1" s="1"/>
  <c r="DP340" i="1"/>
  <c r="DP548" i="1" s="1"/>
  <c r="DA340" i="1"/>
  <c r="DA548" i="1" s="1"/>
  <c r="BE334" i="1"/>
  <c r="BE542" i="1" s="1"/>
  <c r="AG334" i="1"/>
  <c r="AG542" i="1" s="1"/>
  <c r="L334" i="1"/>
  <c r="L542" i="1" s="1"/>
  <c r="CF334" i="1"/>
  <c r="CF542" i="1" s="1"/>
  <c r="BQ334" i="1"/>
  <c r="BQ542" i="1" s="1"/>
  <c r="BB334" i="1"/>
  <c r="BB542" i="1" s="1"/>
  <c r="AM334" i="1"/>
  <c r="AM542" i="1" s="1"/>
  <c r="Q334" i="1"/>
  <c r="Q542" i="1" s="1"/>
  <c r="CJ334" i="1"/>
  <c r="CJ542" i="1" s="1"/>
  <c r="O309" i="1"/>
  <c r="O517" i="1" s="1"/>
  <c r="CI309" i="1"/>
  <c r="CI517" i="1" s="1"/>
  <c r="CJ309" i="1"/>
  <c r="CJ517" i="1" s="1"/>
  <c r="BU309" i="1"/>
  <c r="BU517" i="1" s="1"/>
  <c r="R326" i="1"/>
  <c r="R534" i="1" s="1"/>
  <c r="CK326" i="1"/>
  <c r="CK534" i="1" s="1"/>
  <c r="BP326" i="1"/>
  <c r="BP534" i="1" s="1"/>
  <c r="BA326" i="1"/>
  <c r="BA534" i="1" s="1"/>
  <c r="AL326" i="1"/>
  <c r="AL534" i="1" s="1"/>
  <c r="O326" i="1"/>
  <c r="O534" i="1" s="1"/>
  <c r="CI326" i="1"/>
  <c r="CI534" i="1" s="1"/>
  <c r="BT326" i="1"/>
  <c r="BT534" i="1" s="1"/>
  <c r="FD331" i="1"/>
  <c r="FD539" i="1" s="1"/>
  <c r="EV331" i="1"/>
  <c r="EV539" i="1" s="1"/>
  <c r="EN331" i="1"/>
  <c r="EN539" i="1" s="1"/>
  <c r="EF331" i="1"/>
  <c r="EF539" i="1" s="1"/>
  <c r="DX331" i="1"/>
  <c r="DX539" i="1" s="1"/>
  <c r="DP331" i="1"/>
  <c r="DP539" i="1" s="1"/>
  <c r="DH331" i="1"/>
  <c r="DH539" i="1" s="1"/>
  <c r="CZ331" i="1"/>
  <c r="CZ539" i="1" s="1"/>
  <c r="CR331" i="1"/>
  <c r="CR539" i="1" s="1"/>
  <c r="FC331" i="1"/>
  <c r="FC539" i="1" s="1"/>
  <c r="EU331" i="1"/>
  <c r="EU539" i="1" s="1"/>
  <c r="EM331" i="1"/>
  <c r="EM539" i="1" s="1"/>
  <c r="EE331" i="1"/>
  <c r="EE539" i="1" s="1"/>
  <c r="DW331" i="1"/>
  <c r="DW539" i="1" s="1"/>
  <c r="DO331" i="1"/>
  <c r="DO539" i="1" s="1"/>
  <c r="DG331" i="1"/>
  <c r="DG539" i="1" s="1"/>
  <c r="CY331" i="1"/>
  <c r="CY539" i="1" s="1"/>
  <c r="CQ331" i="1"/>
  <c r="CQ539" i="1" s="1"/>
  <c r="FB331" i="1"/>
  <c r="FB539" i="1" s="1"/>
  <c r="ET331" i="1"/>
  <c r="ET539" i="1" s="1"/>
  <c r="EL331" i="1"/>
  <c r="EL539" i="1" s="1"/>
  <c r="ED331" i="1"/>
  <c r="ED539" i="1" s="1"/>
  <c r="DV331" i="1"/>
  <c r="DV539" i="1" s="1"/>
  <c r="DN331" i="1"/>
  <c r="DN539" i="1" s="1"/>
  <c r="DF331" i="1"/>
  <c r="DF539" i="1" s="1"/>
  <c r="CX331" i="1"/>
  <c r="CX539" i="1" s="1"/>
  <c r="CP331" i="1"/>
  <c r="CP539" i="1" s="1"/>
  <c r="EZ331" i="1"/>
  <c r="EZ539" i="1" s="1"/>
  <c r="ER331" i="1"/>
  <c r="ER539" i="1" s="1"/>
  <c r="EJ331" i="1"/>
  <c r="EJ539" i="1" s="1"/>
  <c r="EB331" i="1"/>
  <c r="EB539" i="1" s="1"/>
  <c r="DT331" i="1"/>
  <c r="DT539" i="1" s="1"/>
  <c r="DL331" i="1"/>
  <c r="DL539" i="1" s="1"/>
  <c r="DD331" i="1"/>
  <c r="DD539" i="1" s="1"/>
  <c r="CV331" i="1"/>
  <c r="CV539" i="1" s="1"/>
  <c r="CN331" i="1"/>
  <c r="CN539" i="1" s="1"/>
  <c r="FA331" i="1"/>
  <c r="FA539" i="1" s="1"/>
  <c r="CO331" i="1"/>
  <c r="CO539" i="1" s="1"/>
  <c r="ES331" i="1"/>
  <c r="ES539" i="1" s="1"/>
  <c r="EK331" i="1"/>
  <c r="EK539" i="1" s="1"/>
  <c r="EC331" i="1"/>
  <c r="EC539" i="1" s="1"/>
  <c r="DU331" i="1"/>
  <c r="DU539" i="1" s="1"/>
  <c r="DM331" i="1"/>
  <c r="DM539" i="1" s="1"/>
  <c r="CW331" i="1"/>
  <c r="CW539" i="1" s="1"/>
  <c r="DE331" i="1"/>
  <c r="DE539" i="1" s="1"/>
  <c r="CL326" i="1"/>
  <c r="CL534" i="1" s="1"/>
  <c r="BN318" i="1"/>
  <c r="BN526" i="1" s="1"/>
  <c r="AY311" i="1"/>
  <c r="AY519" i="1" s="1"/>
  <c r="BH311" i="1"/>
  <c r="BH519" i="1" s="1"/>
  <c r="AS311" i="1"/>
  <c r="AS519" i="1" s="1"/>
  <c r="Z311" i="1"/>
  <c r="Z519" i="1" s="1"/>
  <c r="CA311" i="1"/>
  <c r="CA519" i="1" s="1"/>
  <c r="BY309" i="1"/>
  <c r="BY517" i="1" s="1"/>
  <c r="DG307" i="1"/>
  <c r="DG515" i="1" s="1"/>
  <c r="BG318" i="1"/>
  <c r="BG526" i="1" s="1"/>
  <c r="BU318" i="1"/>
  <c r="BU526" i="1" s="1"/>
  <c r="AZ318" i="1"/>
  <c r="AZ526" i="1" s="1"/>
  <c r="AJ318" i="1"/>
  <c r="AJ526" i="1" s="1"/>
  <c r="N318" i="1"/>
  <c r="N526" i="1" s="1"/>
  <c r="CH318" i="1"/>
  <c r="CH526" i="1" s="1"/>
  <c r="BS318" i="1"/>
  <c r="BS526" i="1" s="1"/>
  <c r="BD318" i="1"/>
  <c r="BD526" i="1" s="1"/>
  <c r="DP307" i="1"/>
  <c r="DP515" i="1" s="1"/>
  <c r="CD284" i="1"/>
  <c r="CD492" i="1" s="1"/>
  <c r="BN284" i="1"/>
  <c r="BN492" i="1" s="1"/>
  <c r="AX284" i="1"/>
  <c r="AX492" i="1" s="1"/>
  <c r="AF284" i="1"/>
  <c r="AF492" i="1" s="1"/>
  <c r="BZ284" i="1"/>
  <c r="BZ492" i="1" s="1"/>
  <c r="BJ284" i="1"/>
  <c r="BJ492" i="1" s="1"/>
  <c r="AT284" i="1"/>
  <c r="AT492" i="1" s="1"/>
  <c r="Z284" i="1"/>
  <c r="Z492" i="1" s="1"/>
  <c r="BW284" i="1"/>
  <c r="BW492" i="1" s="1"/>
  <c r="BG284" i="1"/>
  <c r="BG492" i="1" s="1"/>
  <c r="U284" i="1"/>
  <c r="U492" i="1" s="1"/>
  <c r="AQ284" i="1"/>
  <c r="AQ492" i="1" s="1"/>
  <c r="T291" i="1"/>
  <c r="T499" i="1" s="1"/>
  <c r="BY291" i="1"/>
  <c r="BY499" i="1" s="1"/>
  <c r="BJ291" i="1"/>
  <c r="BJ499" i="1" s="1"/>
  <c r="AU291" i="1"/>
  <c r="AU499" i="1" s="1"/>
  <c r="AC291" i="1"/>
  <c r="AC499" i="1" s="1"/>
  <c r="CC291" i="1"/>
  <c r="CC499" i="1" s="1"/>
  <c r="EX288" i="1"/>
  <c r="EX496" i="1" s="1"/>
  <c r="L284" i="1"/>
  <c r="L492" i="1" s="1"/>
  <c r="CF284" i="1"/>
  <c r="CF492" i="1" s="1"/>
  <c r="BQ284" i="1"/>
  <c r="BQ492" i="1" s="1"/>
  <c r="BC284" i="1"/>
  <c r="BC492" i="1" s="1"/>
  <c r="AN284" i="1"/>
  <c r="AN492" i="1" s="1"/>
  <c r="FA307" i="1"/>
  <c r="FA515" i="1" s="1"/>
  <c r="AJ285" i="1"/>
  <c r="AJ493" i="1" s="1"/>
  <c r="BO285" i="1"/>
  <c r="BO493" i="1" s="1"/>
  <c r="AZ285" i="1"/>
  <c r="AZ493" i="1" s="1"/>
  <c r="AL285" i="1"/>
  <c r="AL493" i="1" s="1"/>
  <c r="O285" i="1"/>
  <c r="O493" i="1" s="1"/>
  <c r="CI285" i="1"/>
  <c r="CI493" i="1" s="1"/>
  <c r="AG284" i="1"/>
  <c r="AG492" i="1" s="1"/>
  <c r="DP288" i="1"/>
  <c r="DP496" i="1" s="1"/>
  <c r="DA288" i="1"/>
  <c r="DA496" i="1" s="1"/>
  <c r="EQ288" i="1"/>
  <c r="EQ496" i="1" s="1"/>
  <c r="AA304" i="1"/>
  <c r="AA512" i="1" s="1"/>
  <c r="BA304" i="1"/>
  <c r="BA512" i="1" s="1"/>
  <c r="BW304" i="1"/>
  <c r="BW512" i="1" s="1"/>
  <c r="AG304" i="1"/>
  <c r="AG512" i="1" s="1"/>
  <c r="BQ304" i="1"/>
  <c r="BQ512" i="1" s="1"/>
  <c r="BX304" i="1"/>
  <c r="BX512" i="1" s="1"/>
  <c r="BJ304" i="1"/>
  <c r="BJ512" i="1" s="1"/>
  <c r="BF284" i="1"/>
  <c r="BF492" i="1" s="1"/>
  <c r="AV266" i="1"/>
  <c r="AV474" i="1" s="1"/>
  <c r="U266" i="1"/>
  <c r="U474" i="1" s="1"/>
  <c r="BX266" i="1"/>
  <c r="BX474" i="1" s="1"/>
  <c r="BI266" i="1"/>
  <c r="BI474" i="1" s="1"/>
  <c r="AT266" i="1"/>
  <c r="AT474" i="1" s="1"/>
  <c r="AA266" i="1"/>
  <c r="AA474" i="1" s="1"/>
  <c r="AC258" i="1"/>
  <c r="AC466" i="1" s="1"/>
  <c r="BW258" i="1"/>
  <c r="BW466" i="1" s="1"/>
  <c r="BQ258" i="1"/>
  <c r="BQ466" i="1" s="1"/>
  <c r="BK258" i="1"/>
  <c r="BK466" i="1" s="1"/>
  <c r="L258" i="1"/>
  <c r="L466" i="1" s="1"/>
  <c r="R265" i="1"/>
  <c r="R473" i="1" s="1"/>
  <c r="CK265" i="1"/>
  <c r="CK473" i="1" s="1"/>
  <c r="BP265" i="1"/>
  <c r="BP473" i="1" s="1"/>
  <c r="BA265" i="1"/>
  <c r="BA473" i="1" s="1"/>
  <c r="AL265" i="1"/>
  <c r="AL473" i="1" s="1"/>
  <c r="O265" i="1"/>
  <c r="O473" i="1" s="1"/>
  <c r="CI265" i="1"/>
  <c r="CI473" i="1" s="1"/>
  <c r="FF263" i="1"/>
  <c r="FF471" i="1" s="1"/>
  <c r="CE256" i="1"/>
  <c r="CE464" i="1" s="1"/>
  <c r="BO256" i="1"/>
  <c r="BO464" i="1" s="1"/>
  <c r="AY256" i="1"/>
  <c r="AY464" i="1" s="1"/>
  <c r="AG256" i="1"/>
  <c r="AG464" i="1" s="1"/>
  <c r="K256" i="1"/>
  <c r="K464" i="1" s="1"/>
  <c r="CB256" i="1"/>
  <c r="CB464" i="1" s="1"/>
  <c r="BL256" i="1"/>
  <c r="BL464" i="1" s="1"/>
  <c r="AV256" i="1"/>
  <c r="AV464" i="1" s="1"/>
  <c r="AC256" i="1"/>
  <c r="AC464" i="1" s="1"/>
  <c r="BZ256" i="1"/>
  <c r="BZ464" i="1" s="1"/>
  <c r="BJ256" i="1"/>
  <c r="BJ464" i="1" s="1"/>
  <c r="AT256" i="1"/>
  <c r="AT464" i="1" s="1"/>
  <c r="Z256" i="1"/>
  <c r="Z464" i="1" s="1"/>
  <c r="BX256" i="1"/>
  <c r="BX464" i="1" s="1"/>
  <c r="BH256" i="1"/>
  <c r="BH464" i="1" s="1"/>
  <c r="AR256" i="1"/>
  <c r="AR464" i="1" s="1"/>
  <c r="W256" i="1"/>
  <c r="W464" i="1" s="1"/>
  <c r="CJ256" i="1"/>
  <c r="CJ464" i="1" s="1"/>
  <c r="BT256" i="1"/>
  <c r="BT464" i="1" s="1"/>
  <c r="BD256" i="1"/>
  <c r="BD464" i="1" s="1"/>
  <c r="AN256" i="1"/>
  <c r="AN464" i="1" s="1"/>
  <c r="Q256" i="1"/>
  <c r="Q464" i="1" s="1"/>
  <c r="CH256" i="1"/>
  <c r="CH464" i="1" s="1"/>
  <c r="BR256" i="1"/>
  <c r="BR464" i="1" s="1"/>
  <c r="BB256" i="1"/>
  <c r="BB464" i="1" s="1"/>
  <c r="AL256" i="1"/>
  <c r="AL464" i="1" s="1"/>
  <c r="N256" i="1"/>
  <c r="N464" i="1" s="1"/>
  <c r="CF256" i="1"/>
  <c r="CF464" i="1" s="1"/>
  <c r="BP256" i="1"/>
  <c r="BP464" i="1" s="1"/>
  <c r="AZ256" i="1"/>
  <c r="AZ464" i="1" s="1"/>
  <c r="AI256" i="1"/>
  <c r="AI464" i="1" s="1"/>
  <c r="L256" i="1"/>
  <c r="L464" i="1" s="1"/>
  <c r="U256" i="1"/>
  <c r="U464" i="1" s="1"/>
  <c r="BW256" i="1"/>
  <c r="BW464" i="1" s="1"/>
  <c r="AQ256" i="1"/>
  <c r="AQ464" i="1" s="1"/>
  <c r="BG256" i="1"/>
  <c r="BG464" i="1" s="1"/>
  <c r="BX258" i="1"/>
  <c r="BX466" i="1" s="1"/>
  <c r="CL257" i="1"/>
  <c r="CL465" i="1" s="1"/>
  <c r="U239" i="1"/>
  <c r="U447" i="1" s="1"/>
  <c r="AD273" i="1"/>
  <c r="AD481" i="1" s="1"/>
  <c r="BW273" i="1"/>
  <c r="BW481" i="1" s="1"/>
  <c r="BH273" i="1"/>
  <c r="BH481" i="1" s="1"/>
  <c r="AS273" i="1"/>
  <c r="AS481" i="1" s="1"/>
  <c r="Z273" i="1"/>
  <c r="Z481" i="1" s="1"/>
  <c r="CA273" i="1"/>
  <c r="CA481" i="1" s="1"/>
  <c r="BL273" i="1"/>
  <c r="BL481" i="1" s="1"/>
  <c r="CG259" i="1"/>
  <c r="CG467" i="1" s="1"/>
  <c r="BY259" i="1"/>
  <c r="BY467" i="1" s="1"/>
  <c r="BQ259" i="1"/>
  <c r="BQ467" i="1" s="1"/>
  <c r="BI259" i="1"/>
  <c r="BI467" i="1" s="1"/>
  <c r="BA259" i="1"/>
  <c r="BA467" i="1" s="1"/>
  <c r="AS259" i="1"/>
  <c r="AS467" i="1" s="1"/>
  <c r="AJ259" i="1"/>
  <c r="AJ467" i="1" s="1"/>
  <c r="X259" i="1"/>
  <c r="X467" i="1" s="1"/>
  <c r="M259" i="1"/>
  <c r="M467" i="1" s="1"/>
  <c r="CE259" i="1"/>
  <c r="CE467" i="1" s="1"/>
  <c r="BW259" i="1"/>
  <c r="BW467" i="1" s="1"/>
  <c r="BO259" i="1"/>
  <c r="BO467" i="1" s="1"/>
  <c r="BG259" i="1"/>
  <c r="BG467" i="1" s="1"/>
  <c r="AY259" i="1"/>
  <c r="AY467" i="1" s="1"/>
  <c r="AQ259" i="1"/>
  <c r="AQ467" i="1" s="1"/>
  <c r="AG259" i="1"/>
  <c r="AG467" i="1" s="1"/>
  <c r="U259" i="1"/>
  <c r="U467" i="1" s="1"/>
  <c r="K259" i="1"/>
  <c r="K467" i="1" s="1"/>
  <c r="CK259" i="1"/>
  <c r="CK467" i="1" s="1"/>
  <c r="BE259" i="1"/>
  <c r="BE467" i="1" s="1"/>
  <c r="R259" i="1"/>
  <c r="R467" i="1" s="1"/>
  <c r="CJ259" i="1"/>
  <c r="CJ467" i="1" s="1"/>
  <c r="BD259" i="1"/>
  <c r="BD467" i="1" s="1"/>
  <c r="Q259" i="1"/>
  <c r="Q467" i="1" s="1"/>
  <c r="CC259" i="1"/>
  <c r="CC467" i="1" s="1"/>
  <c r="AW259" i="1"/>
  <c r="AW467" i="1" s="1"/>
  <c r="CB259" i="1"/>
  <c r="CB467" i="1" s="1"/>
  <c r="AV259" i="1"/>
  <c r="AV467" i="1" s="1"/>
  <c r="BT259" i="1"/>
  <c r="BT467" i="1" s="1"/>
  <c r="AN259" i="1"/>
  <c r="AN467" i="1" s="1"/>
  <c r="BM259" i="1"/>
  <c r="BM467" i="1" s="1"/>
  <c r="AD259" i="1"/>
  <c r="AD467" i="1" s="1"/>
  <c r="BL259" i="1"/>
  <c r="BL467" i="1" s="1"/>
  <c r="AC259" i="1"/>
  <c r="AC467" i="1" s="1"/>
  <c r="BU259" i="1"/>
  <c r="BU467" i="1" s="1"/>
  <c r="AO259" i="1"/>
  <c r="AO467" i="1" s="1"/>
  <c r="O257" i="1"/>
  <c r="O465" i="1" s="1"/>
  <c r="CL239" i="1"/>
  <c r="CL447" i="1" s="1"/>
  <c r="T239" i="1"/>
  <c r="T447" i="1" s="1"/>
  <c r="BV227" i="1"/>
  <c r="BV435" i="1" s="1"/>
  <c r="FD254" i="1"/>
  <c r="FD462" i="1" s="1"/>
  <c r="EP254" i="1"/>
  <c r="EP462" i="1" s="1"/>
  <c r="DM254" i="1"/>
  <c r="DM462" i="1" s="1"/>
  <c r="CZ254" i="1"/>
  <c r="CZ462" i="1" s="1"/>
  <c r="CN254" i="1"/>
  <c r="CN462" i="1" s="1"/>
  <c r="EZ254" i="1"/>
  <c r="EZ462" i="1" s="1"/>
  <c r="EM254" i="1"/>
  <c r="EM462" i="1" s="1"/>
  <c r="DY254" i="1"/>
  <c r="DY462" i="1" s="1"/>
  <c r="DC254" i="1"/>
  <c r="DC462" i="1" s="1"/>
  <c r="L227" i="1"/>
  <c r="L435" i="1" s="1"/>
  <c r="CA227" i="1"/>
  <c r="CA435" i="1" s="1"/>
  <c r="BG227" i="1"/>
  <c r="BG435" i="1" s="1"/>
  <c r="AL233" i="1"/>
  <c r="AL441" i="1" s="1"/>
  <c r="BT233" i="1"/>
  <c r="BT441" i="1" s="1"/>
  <c r="EF233" i="1"/>
  <c r="EF441" i="1" s="1"/>
  <c r="BE233" i="1"/>
  <c r="BE441" i="1" s="1"/>
  <c r="DQ233" i="1"/>
  <c r="DQ441" i="1" s="1"/>
  <c r="EJ233" i="1"/>
  <c r="EJ441" i="1" s="1"/>
  <c r="BI233" i="1"/>
  <c r="BI441" i="1" s="1"/>
  <c r="DU233" i="1"/>
  <c r="DU441" i="1" s="1"/>
  <c r="EL233" i="1"/>
  <c r="EL441" i="1" s="1"/>
  <c r="BK233" i="1"/>
  <c r="BK441" i="1" s="1"/>
  <c r="AN227" i="1"/>
  <c r="AN435" i="1" s="1"/>
  <c r="DX249" i="1"/>
  <c r="DX457" i="1" s="1"/>
  <c r="DI249" i="1"/>
  <c r="DI457" i="1" s="1"/>
  <c r="CN249" i="1"/>
  <c r="CN457" i="1" s="1"/>
  <c r="EZ249" i="1"/>
  <c r="EZ457" i="1" s="1"/>
  <c r="EK249" i="1"/>
  <c r="EK457" i="1" s="1"/>
  <c r="DV249" i="1"/>
  <c r="DV457" i="1" s="1"/>
  <c r="DG249" i="1"/>
  <c r="DG457" i="1" s="1"/>
  <c r="CL250" i="1"/>
  <c r="CL458" i="1" s="1"/>
  <c r="BK250" i="1"/>
  <c r="BK458" i="1" s="1"/>
  <c r="AV250" i="1"/>
  <c r="AV458" i="1" s="1"/>
  <c r="U250" i="1"/>
  <c r="U458" i="1" s="1"/>
  <c r="BX250" i="1"/>
  <c r="BX458" i="1" s="1"/>
  <c r="BI250" i="1"/>
  <c r="BI458" i="1" s="1"/>
  <c r="AT250" i="1"/>
  <c r="AT458" i="1" s="1"/>
  <c r="BU235" i="1"/>
  <c r="BU443" i="1" s="1"/>
  <c r="AO235" i="1"/>
  <c r="AO443" i="1" s="1"/>
  <c r="BT235" i="1"/>
  <c r="BT443" i="1" s="1"/>
  <c r="AN235" i="1"/>
  <c r="AN443" i="1" s="1"/>
  <c r="AW235" i="1"/>
  <c r="AW443" i="1" s="1"/>
  <c r="BM235" i="1"/>
  <c r="BM443" i="1" s="1"/>
  <c r="AD235" i="1"/>
  <c r="AD443" i="1" s="1"/>
  <c r="CC235" i="1"/>
  <c r="CC443" i="1" s="1"/>
  <c r="BL235" i="1"/>
  <c r="BL443" i="1" s="1"/>
  <c r="AC235" i="1"/>
  <c r="AC443" i="1" s="1"/>
  <c r="CK235" i="1"/>
  <c r="CK443" i="1" s="1"/>
  <c r="BE235" i="1"/>
  <c r="BE443" i="1" s="1"/>
  <c r="R235" i="1"/>
  <c r="R443" i="1" s="1"/>
  <c r="CJ235" i="1"/>
  <c r="CJ443" i="1" s="1"/>
  <c r="BD235" i="1"/>
  <c r="BD443" i="1" s="1"/>
  <c r="Q235" i="1"/>
  <c r="Q443" i="1" s="1"/>
  <c r="CB235" i="1"/>
  <c r="CB443" i="1" s="1"/>
  <c r="AV235" i="1"/>
  <c r="AV443" i="1" s="1"/>
  <c r="CK214" i="1"/>
  <c r="CK422" i="1" s="1"/>
  <c r="CC214" i="1"/>
  <c r="CC422" i="1" s="1"/>
  <c r="BU214" i="1"/>
  <c r="BU422" i="1" s="1"/>
  <c r="BM214" i="1"/>
  <c r="BM422" i="1" s="1"/>
  <c r="BE214" i="1"/>
  <c r="BE422" i="1" s="1"/>
  <c r="AW214" i="1"/>
  <c r="AW422" i="1" s="1"/>
  <c r="AO214" i="1"/>
  <c r="AO422" i="1" s="1"/>
  <c r="AD214" i="1"/>
  <c r="AD422" i="1" s="1"/>
  <c r="R214" i="1"/>
  <c r="R422" i="1" s="1"/>
  <c r="CG214" i="1"/>
  <c r="CG422" i="1" s="1"/>
  <c r="BY214" i="1"/>
  <c r="BY422" i="1" s="1"/>
  <c r="BQ214" i="1"/>
  <c r="BQ422" i="1" s="1"/>
  <c r="BI214" i="1"/>
  <c r="BI422" i="1" s="1"/>
  <c r="BA214" i="1"/>
  <c r="BA422" i="1" s="1"/>
  <c r="AS214" i="1"/>
  <c r="AS422" i="1" s="1"/>
  <c r="AJ214" i="1"/>
  <c r="AJ422" i="1" s="1"/>
  <c r="X214" i="1"/>
  <c r="X422" i="1" s="1"/>
  <c r="M214" i="1"/>
  <c r="M422" i="1" s="1"/>
  <c r="CF214" i="1"/>
  <c r="CF422" i="1" s="1"/>
  <c r="BX214" i="1"/>
  <c r="BX422" i="1" s="1"/>
  <c r="BP214" i="1"/>
  <c r="BP422" i="1" s="1"/>
  <c r="BH214" i="1"/>
  <c r="BH422" i="1" s="1"/>
  <c r="AZ214" i="1"/>
  <c r="AZ422" i="1" s="1"/>
  <c r="AR214" i="1"/>
  <c r="AR422" i="1" s="1"/>
  <c r="AI214" i="1"/>
  <c r="AI422" i="1" s="1"/>
  <c r="W214" i="1"/>
  <c r="W422" i="1" s="1"/>
  <c r="L214" i="1"/>
  <c r="L422" i="1" s="1"/>
  <c r="U214" i="1"/>
  <c r="U422" i="1" s="1"/>
  <c r="CE214" i="1"/>
  <c r="CE422" i="1" s="1"/>
  <c r="K214" i="1"/>
  <c r="K422" i="1" s="1"/>
  <c r="BW214" i="1"/>
  <c r="BW422" i="1" s="1"/>
  <c r="BO214" i="1"/>
  <c r="BO422" i="1" s="1"/>
  <c r="BG214" i="1"/>
  <c r="BG422" i="1" s="1"/>
  <c r="AY214" i="1"/>
  <c r="AY422" i="1" s="1"/>
  <c r="AQ214" i="1"/>
  <c r="AQ422" i="1" s="1"/>
  <c r="AG214" i="1"/>
  <c r="AG422" i="1" s="1"/>
  <c r="FB412" i="1"/>
  <c r="FB620" i="1" s="1"/>
  <c r="ET412" i="1"/>
  <c r="ET620" i="1" s="1"/>
  <c r="EL412" i="1"/>
  <c r="EL620" i="1" s="1"/>
  <c r="ED412" i="1"/>
  <c r="ED620" i="1" s="1"/>
  <c r="DV412" i="1"/>
  <c r="DV620" i="1" s="1"/>
  <c r="DN412" i="1"/>
  <c r="DN620" i="1" s="1"/>
  <c r="DF412" i="1"/>
  <c r="DF620" i="1" s="1"/>
  <c r="CX412" i="1"/>
  <c r="CX620" i="1" s="1"/>
  <c r="CP412" i="1"/>
  <c r="CP620" i="1" s="1"/>
  <c r="EM412" i="1"/>
  <c r="EM620" i="1" s="1"/>
  <c r="EE412" i="1"/>
  <c r="EE620" i="1" s="1"/>
  <c r="DW412" i="1"/>
  <c r="DW620" i="1" s="1"/>
  <c r="DO412" i="1"/>
  <c r="DO620" i="1" s="1"/>
  <c r="DG412" i="1"/>
  <c r="DG620" i="1" s="1"/>
  <c r="CY412" i="1"/>
  <c r="CY620" i="1" s="1"/>
  <c r="FC412" i="1"/>
  <c r="FC620" i="1" s="1"/>
  <c r="CQ412" i="1"/>
  <c r="CQ620" i="1" s="1"/>
  <c r="EU412" i="1"/>
  <c r="EU620" i="1" s="1"/>
  <c r="AL386" i="1"/>
  <c r="AL594" i="1" s="1"/>
  <c r="AL370" i="1"/>
  <c r="AL578" i="1" s="1"/>
  <c r="AJ386" i="1"/>
  <c r="AJ594" i="1" s="1"/>
  <c r="BK386" i="1"/>
  <c r="BK594" i="1" s="1"/>
  <c r="CG377" i="1"/>
  <c r="CG585" i="1" s="1"/>
  <c r="BX377" i="1"/>
  <c r="BX585" i="1" s="1"/>
  <c r="BO377" i="1"/>
  <c r="BO585" i="1" s="1"/>
  <c r="BF377" i="1"/>
  <c r="BF585" i="1" s="1"/>
  <c r="AW377" i="1"/>
  <c r="AW585" i="1" s="1"/>
  <c r="AM377" i="1"/>
  <c r="AM585" i="1" s="1"/>
  <c r="Z377" i="1"/>
  <c r="Z585" i="1" s="1"/>
  <c r="M377" i="1"/>
  <c r="M585" i="1" s="1"/>
  <c r="CF377" i="1"/>
  <c r="CF585" i="1" s="1"/>
  <c r="BW377" i="1"/>
  <c r="BW585" i="1" s="1"/>
  <c r="BN377" i="1"/>
  <c r="BN585" i="1" s="1"/>
  <c r="BE377" i="1"/>
  <c r="BE585" i="1" s="1"/>
  <c r="AU377" i="1"/>
  <c r="AU585" i="1" s="1"/>
  <c r="AL377" i="1"/>
  <c r="AL585" i="1" s="1"/>
  <c r="X377" i="1"/>
  <c r="X585" i="1" s="1"/>
  <c r="L377" i="1"/>
  <c r="L585" i="1" s="1"/>
  <c r="CL377" i="1"/>
  <c r="CL585" i="1" s="1"/>
  <c r="CC377" i="1"/>
  <c r="CC585" i="1" s="1"/>
  <c r="BS377" i="1"/>
  <c r="BS585" i="1" s="1"/>
  <c r="BJ377" i="1"/>
  <c r="BJ585" i="1" s="1"/>
  <c r="BA377" i="1"/>
  <c r="BA585" i="1" s="1"/>
  <c r="AR377" i="1"/>
  <c r="AR585" i="1" s="1"/>
  <c r="AG377" i="1"/>
  <c r="AG585" i="1" s="1"/>
  <c r="T377" i="1"/>
  <c r="T585" i="1" s="1"/>
  <c r="BI377" i="1"/>
  <c r="BI585" i="1" s="1"/>
  <c r="AQ377" i="1"/>
  <c r="AQ585" i="1" s="1"/>
  <c r="AF377" i="1"/>
  <c r="AF585" i="1" s="1"/>
  <c r="R377" i="1"/>
  <c r="R585" i="1" s="1"/>
  <c r="CK377" i="1"/>
  <c r="CK585" i="1" s="1"/>
  <c r="CA377" i="1"/>
  <c r="CA585" i="1" s="1"/>
  <c r="BR377" i="1"/>
  <c r="BR585" i="1" s="1"/>
  <c r="AZ377" i="1"/>
  <c r="AZ585" i="1" s="1"/>
  <c r="DF370" i="1"/>
  <c r="DF578" i="1" s="1"/>
  <c r="AJ370" i="1"/>
  <c r="AJ578" i="1" s="1"/>
  <c r="BK370" i="1"/>
  <c r="BK578" i="1" s="1"/>
  <c r="DW370" i="1"/>
  <c r="DW578" i="1" s="1"/>
  <c r="EZ405" i="1"/>
  <c r="EZ613" i="1" s="1"/>
  <c r="ER405" i="1"/>
  <c r="ER613" i="1" s="1"/>
  <c r="EJ405" i="1"/>
  <c r="EJ613" i="1" s="1"/>
  <c r="EB405" i="1"/>
  <c r="EB613" i="1" s="1"/>
  <c r="DT405" i="1"/>
  <c r="DT613" i="1" s="1"/>
  <c r="DL405" i="1"/>
  <c r="DL613" i="1" s="1"/>
  <c r="DD405" i="1"/>
  <c r="DD613" i="1" s="1"/>
  <c r="CV405" i="1"/>
  <c r="CV613" i="1" s="1"/>
  <c r="CN405" i="1"/>
  <c r="CN613" i="1" s="1"/>
  <c r="CM405" i="1"/>
  <c r="CM613" i="1" s="1"/>
  <c r="FA405" i="1"/>
  <c r="FA613" i="1" s="1"/>
  <c r="ES405" i="1"/>
  <c r="ES613" i="1" s="1"/>
  <c r="EK405" i="1"/>
  <c r="EK613" i="1" s="1"/>
  <c r="EC405" i="1"/>
  <c r="EC613" i="1" s="1"/>
  <c r="DU405" i="1"/>
  <c r="DU613" i="1" s="1"/>
  <c r="DM405" i="1"/>
  <c r="DM613" i="1" s="1"/>
  <c r="DE405" i="1"/>
  <c r="DE613" i="1" s="1"/>
  <c r="CW405" i="1"/>
  <c r="CW613" i="1" s="1"/>
  <c r="CO405" i="1"/>
  <c r="CO613" i="1" s="1"/>
  <c r="ET405" i="1"/>
  <c r="ET613" i="1" s="1"/>
  <c r="CX405" i="1"/>
  <c r="CX613" i="1" s="1"/>
  <c r="CP405" i="1"/>
  <c r="CP613" i="1" s="1"/>
  <c r="FB405" i="1"/>
  <c r="FB613" i="1" s="1"/>
  <c r="EL405" i="1"/>
  <c r="EL613" i="1" s="1"/>
  <c r="ED405" i="1"/>
  <c r="ED613" i="1" s="1"/>
  <c r="DV405" i="1"/>
  <c r="DV613" i="1" s="1"/>
  <c r="DF405" i="1"/>
  <c r="DF613" i="1" s="1"/>
  <c r="DN405" i="1"/>
  <c r="DN613" i="1" s="1"/>
  <c r="BB386" i="1"/>
  <c r="BB594" i="1" s="1"/>
  <c r="DS384" i="1"/>
  <c r="DS592" i="1" s="1"/>
  <c r="BA386" i="1"/>
  <c r="BA594" i="1" s="1"/>
  <c r="DR384" i="1"/>
  <c r="DR592" i="1" s="1"/>
  <c r="AJ377" i="1"/>
  <c r="AJ585" i="1" s="1"/>
  <c r="BL377" i="1"/>
  <c r="BL585" i="1" s="1"/>
  <c r="DD370" i="1"/>
  <c r="DD578" i="1" s="1"/>
  <c r="AG370" i="1"/>
  <c r="AG578" i="1" s="1"/>
  <c r="CF405" i="1"/>
  <c r="CF613" i="1" s="1"/>
  <c r="BX405" i="1"/>
  <c r="BX613" i="1" s="1"/>
  <c r="BP405" i="1"/>
  <c r="BP613" i="1" s="1"/>
  <c r="BH405" i="1"/>
  <c r="BH613" i="1" s="1"/>
  <c r="AZ405" i="1"/>
  <c r="AZ613" i="1" s="1"/>
  <c r="AR405" i="1"/>
  <c r="AR613" i="1" s="1"/>
  <c r="AI405" i="1"/>
  <c r="AI613" i="1" s="1"/>
  <c r="W405" i="1"/>
  <c r="W613" i="1" s="1"/>
  <c r="L405" i="1"/>
  <c r="L613" i="1" s="1"/>
  <c r="CE405" i="1"/>
  <c r="CE613" i="1" s="1"/>
  <c r="BW405" i="1"/>
  <c r="BW613" i="1" s="1"/>
  <c r="BO405" i="1"/>
  <c r="BO613" i="1" s="1"/>
  <c r="BG405" i="1"/>
  <c r="BG613" i="1" s="1"/>
  <c r="AY405" i="1"/>
  <c r="AY613" i="1" s="1"/>
  <c r="AQ405" i="1"/>
  <c r="AQ613" i="1" s="1"/>
  <c r="AG405" i="1"/>
  <c r="AG613" i="1" s="1"/>
  <c r="U405" i="1"/>
  <c r="U613" i="1" s="1"/>
  <c r="K405" i="1"/>
  <c r="K613" i="1" s="1"/>
  <c r="CG405" i="1"/>
  <c r="CG613" i="1" s="1"/>
  <c r="BY405" i="1"/>
  <c r="BY613" i="1" s="1"/>
  <c r="BQ405" i="1"/>
  <c r="BQ613" i="1" s="1"/>
  <c r="BI405" i="1"/>
  <c r="BI613" i="1" s="1"/>
  <c r="BA405" i="1"/>
  <c r="BA613" i="1" s="1"/>
  <c r="AS405" i="1"/>
  <c r="AS613" i="1" s="1"/>
  <c r="AJ405" i="1"/>
  <c r="AJ613" i="1" s="1"/>
  <c r="X405" i="1"/>
  <c r="X613" i="1" s="1"/>
  <c r="M405" i="1"/>
  <c r="M613" i="1" s="1"/>
  <c r="CH405" i="1"/>
  <c r="CH613" i="1" s="1"/>
  <c r="N405" i="1"/>
  <c r="N613" i="1" s="1"/>
  <c r="Z405" i="1"/>
  <c r="Z613" i="1" s="1"/>
  <c r="BZ405" i="1"/>
  <c r="BZ613" i="1" s="1"/>
  <c r="BR405" i="1"/>
  <c r="BR613" i="1" s="1"/>
  <c r="BJ405" i="1"/>
  <c r="BJ613" i="1" s="1"/>
  <c r="BB405" i="1"/>
  <c r="BB613" i="1" s="1"/>
  <c r="AL405" i="1"/>
  <c r="AL613" i="1" s="1"/>
  <c r="AT405" i="1"/>
  <c r="AT613" i="1" s="1"/>
  <c r="BL388" i="1"/>
  <c r="BL596" i="1" s="1"/>
  <c r="AS388" i="1"/>
  <c r="AS596" i="1" s="1"/>
  <c r="BI386" i="1"/>
  <c r="BI594" i="1" s="1"/>
  <c r="DZ384" i="1"/>
  <c r="DZ592" i="1" s="1"/>
  <c r="AV378" i="1"/>
  <c r="AV586" i="1" s="1"/>
  <c r="AS377" i="1"/>
  <c r="AS585" i="1" s="1"/>
  <c r="DC370" i="1"/>
  <c r="DC578" i="1" s="1"/>
  <c r="AF370" i="1"/>
  <c r="AF578" i="1" s="1"/>
  <c r="BA399" i="1"/>
  <c r="BA607" i="1" s="1"/>
  <c r="AL399" i="1"/>
  <c r="AL607" i="1" s="1"/>
  <c r="O399" i="1"/>
  <c r="O607" i="1" s="1"/>
  <c r="CI399" i="1"/>
  <c r="CI607" i="1" s="1"/>
  <c r="BT399" i="1"/>
  <c r="BT607" i="1" s="1"/>
  <c r="BE399" i="1"/>
  <c r="BE607" i="1" s="1"/>
  <c r="CE394" i="1"/>
  <c r="CE602" i="1" s="1"/>
  <c r="O394" i="1"/>
  <c r="O602" i="1" s="1"/>
  <c r="CI394" i="1"/>
  <c r="CI602" i="1" s="1"/>
  <c r="DO384" i="1"/>
  <c r="DO592" i="1" s="1"/>
  <c r="DQ384" i="1"/>
  <c r="DQ592" i="1" s="1"/>
  <c r="BM378" i="1"/>
  <c r="BM586" i="1" s="1"/>
  <c r="AM378" i="1"/>
  <c r="AM586" i="1" s="1"/>
  <c r="FB411" i="1"/>
  <c r="FB619" i="1" s="1"/>
  <c r="DH397" i="1"/>
  <c r="DH605" i="1" s="1"/>
  <c r="AG394" i="1"/>
  <c r="AG602" i="1" s="1"/>
  <c r="Z386" i="1"/>
  <c r="Z594" i="1" s="1"/>
  <c r="DD384" i="1"/>
  <c r="DD592" i="1" s="1"/>
  <c r="T378" i="1"/>
  <c r="T586" i="1" s="1"/>
  <c r="O377" i="1"/>
  <c r="O585" i="1" s="1"/>
  <c r="CP370" i="1"/>
  <c r="CP578" i="1" s="1"/>
  <c r="M370" i="1"/>
  <c r="M578" i="1" s="1"/>
  <c r="CD355" i="1"/>
  <c r="CD563" i="1" s="1"/>
  <c r="CK379" i="1"/>
  <c r="CK587" i="1" s="1"/>
  <c r="CB379" i="1"/>
  <c r="CB587" i="1" s="1"/>
  <c r="BS379" i="1"/>
  <c r="BS587" i="1" s="1"/>
  <c r="BI379" i="1"/>
  <c r="BI587" i="1" s="1"/>
  <c r="AZ379" i="1"/>
  <c r="AZ587" i="1" s="1"/>
  <c r="AQ379" i="1"/>
  <c r="AQ587" i="1" s="1"/>
  <c r="AF379" i="1"/>
  <c r="AF587" i="1" s="1"/>
  <c r="R379" i="1"/>
  <c r="R587" i="1" s="1"/>
  <c r="CJ379" i="1"/>
  <c r="CJ587" i="1" s="1"/>
  <c r="CA379" i="1"/>
  <c r="CA587" i="1" s="1"/>
  <c r="BQ379" i="1"/>
  <c r="BQ587" i="1" s="1"/>
  <c r="BH379" i="1"/>
  <c r="BH587" i="1" s="1"/>
  <c r="AY379" i="1"/>
  <c r="AY587" i="1" s="1"/>
  <c r="AP379" i="1"/>
  <c r="AP587" i="1" s="1"/>
  <c r="AD379" i="1"/>
  <c r="AD587" i="1" s="1"/>
  <c r="Q379" i="1"/>
  <c r="Q587" i="1" s="1"/>
  <c r="CF379" i="1"/>
  <c r="CF587" i="1" s="1"/>
  <c r="BW379" i="1"/>
  <c r="BW587" i="1" s="1"/>
  <c r="BN379" i="1"/>
  <c r="BN587" i="1" s="1"/>
  <c r="BE379" i="1"/>
  <c r="BE587" i="1" s="1"/>
  <c r="AV379" i="1"/>
  <c r="AV587" i="1" s="1"/>
  <c r="AM379" i="1"/>
  <c r="AM587" i="1" s="1"/>
  <c r="X379" i="1"/>
  <c r="X587" i="1" s="1"/>
  <c r="L379" i="1"/>
  <c r="L587" i="1" s="1"/>
  <c r="W379" i="1"/>
  <c r="W587" i="1" s="1"/>
  <c r="CE379" i="1"/>
  <c r="CE587" i="1" s="1"/>
  <c r="BV379" i="1"/>
  <c r="BV587" i="1" s="1"/>
  <c r="BM379" i="1"/>
  <c r="BM587" i="1" s="1"/>
  <c r="BD379" i="1"/>
  <c r="BD587" i="1" s="1"/>
  <c r="AU379" i="1"/>
  <c r="AU587" i="1" s="1"/>
  <c r="AJ379" i="1"/>
  <c r="AJ587" i="1" s="1"/>
  <c r="K379" i="1"/>
  <c r="K587" i="1" s="1"/>
  <c r="CE363" i="1"/>
  <c r="CE571" i="1" s="1"/>
  <c r="BW363" i="1"/>
  <c r="BW571" i="1" s="1"/>
  <c r="BO363" i="1"/>
  <c r="BO571" i="1" s="1"/>
  <c r="BG363" i="1"/>
  <c r="BG571" i="1" s="1"/>
  <c r="AY363" i="1"/>
  <c r="AY571" i="1" s="1"/>
  <c r="AQ363" i="1"/>
  <c r="AQ571" i="1" s="1"/>
  <c r="AG363" i="1"/>
  <c r="AG571" i="1" s="1"/>
  <c r="U363" i="1"/>
  <c r="U571" i="1" s="1"/>
  <c r="K363" i="1"/>
  <c r="K571" i="1" s="1"/>
  <c r="CI363" i="1"/>
  <c r="CI571" i="1" s="1"/>
  <c r="CA363" i="1"/>
  <c r="CA571" i="1" s="1"/>
  <c r="BS363" i="1"/>
  <c r="BS571" i="1" s="1"/>
  <c r="BK363" i="1"/>
  <c r="BK571" i="1" s="1"/>
  <c r="BC363" i="1"/>
  <c r="BC571" i="1" s="1"/>
  <c r="AU363" i="1"/>
  <c r="AU571" i="1" s="1"/>
  <c r="AM363" i="1"/>
  <c r="AM571" i="1" s="1"/>
  <c r="AA363" i="1"/>
  <c r="AA571" i="1" s="1"/>
  <c r="O363" i="1"/>
  <c r="O571" i="1" s="1"/>
  <c r="CF363" i="1"/>
  <c r="CF571" i="1" s="1"/>
  <c r="BP363" i="1"/>
  <c r="BP571" i="1" s="1"/>
  <c r="AZ363" i="1"/>
  <c r="AZ571" i="1" s="1"/>
  <c r="AI363" i="1"/>
  <c r="AI571" i="1" s="1"/>
  <c r="L363" i="1"/>
  <c r="L571" i="1" s="1"/>
  <c r="CB363" i="1"/>
  <c r="CB571" i="1" s="1"/>
  <c r="BL363" i="1"/>
  <c r="BL571" i="1" s="1"/>
  <c r="AV363" i="1"/>
  <c r="AV571" i="1" s="1"/>
  <c r="AC363" i="1"/>
  <c r="AC571" i="1" s="1"/>
  <c r="BY363" i="1"/>
  <c r="BY571" i="1" s="1"/>
  <c r="BI363" i="1"/>
  <c r="BI571" i="1" s="1"/>
  <c r="AS363" i="1"/>
  <c r="AS571" i="1" s="1"/>
  <c r="X363" i="1"/>
  <c r="X571" i="1" s="1"/>
  <c r="BX363" i="1"/>
  <c r="BX571" i="1" s="1"/>
  <c r="BH363" i="1"/>
  <c r="BH571" i="1" s="1"/>
  <c r="AR363" i="1"/>
  <c r="AR571" i="1" s="1"/>
  <c r="W363" i="1"/>
  <c r="W571" i="1" s="1"/>
  <c r="CK363" i="1"/>
  <c r="CK571" i="1" s="1"/>
  <c r="BU363" i="1"/>
  <c r="BU571" i="1" s="1"/>
  <c r="BE363" i="1"/>
  <c r="BE571" i="1" s="1"/>
  <c r="AO363" i="1"/>
  <c r="AO571" i="1" s="1"/>
  <c r="R363" i="1"/>
  <c r="R571" i="1" s="1"/>
  <c r="CJ363" i="1"/>
  <c r="CJ571" i="1" s="1"/>
  <c r="BT363" i="1"/>
  <c r="BT571" i="1" s="1"/>
  <c r="BD363" i="1"/>
  <c r="BD571" i="1" s="1"/>
  <c r="AN363" i="1"/>
  <c r="AN571" i="1" s="1"/>
  <c r="Q363" i="1"/>
  <c r="Q571" i="1" s="1"/>
  <c r="CG363" i="1"/>
  <c r="CG571" i="1" s="1"/>
  <c r="BQ363" i="1"/>
  <c r="BQ571" i="1" s="1"/>
  <c r="BA363" i="1"/>
  <c r="BA571" i="1" s="1"/>
  <c r="AJ363" i="1"/>
  <c r="AJ571" i="1" s="1"/>
  <c r="M363" i="1"/>
  <c r="M571" i="1" s="1"/>
  <c r="CC363" i="1"/>
  <c r="CC571" i="1" s="1"/>
  <c r="BM363" i="1"/>
  <c r="BM571" i="1" s="1"/>
  <c r="AD363" i="1"/>
  <c r="AD571" i="1" s="1"/>
  <c r="AW363" i="1"/>
  <c r="AW571" i="1" s="1"/>
  <c r="EY365" i="1"/>
  <c r="EY573" i="1" s="1"/>
  <c r="EL365" i="1"/>
  <c r="EL573" i="1" s="1"/>
  <c r="DW365" i="1"/>
  <c r="DW573" i="1" s="1"/>
  <c r="DJ365" i="1"/>
  <c r="DJ573" i="1" s="1"/>
  <c r="CW365" i="1"/>
  <c r="CW573" i="1" s="1"/>
  <c r="EV365" i="1"/>
  <c r="EV573" i="1" s="1"/>
  <c r="EG365" i="1"/>
  <c r="EG573" i="1" s="1"/>
  <c r="DL365" i="1"/>
  <c r="DL573" i="1" s="1"/>
  <c r="EH348" i="1"/>
  <c r="EH556" i="1" s="1"/>
  <c r="DL356" i="1"/>
  <c r="DL564" i="1" s="1"/>
  <c r="CW356" i="1"/>
  <c r="CW564" i="1" s="1"/>
  <c r="ET356" i="1"/>
  <c r="ET564" i="1" s="1"/>
  <c r="EE356" i="1"/>
  <c r="EE564" i="1" s="1"/>
  <c r="DP356" i="1"/>
  <c r="DP564" i="1" s="1"/>
  <c r="DA356" i="1"/>
  <c r="DA564" i="1" s="1"/>
  <c r="EQ356" i="1"/>
  <c r="EQ564" i="1" s="1"/>
  <c r="X348" i="1"/>
  <c r="X556" i="1" s="1"/>
  <c r="EX343" i="1"/>
  <c r="EX551" i="1" s="1"/>
  <c r="CT348" i="1"/>
  <c r="CT556" i="1" s="1"/>
  <c r="AZ348" i="1"/>
  <c r="AZ556" i="1" s="1"/>
  <c r="DL348" i="1"/>
  <c r="DL556" i="1" s="1"/>
  <c r="CO348" i="1"/>
  <c r="CO556" i="1" s="1"/>
  <c r="FA348" i="1"/>
  <c r="FA556" i="1" s="1"/>
  <c r="CA348" i="1"/>
  <c r="CA556" i="1" s="1"/>
  <c r="EM348" i="1"/>
  <c r="EM556" i="1" s="1"/>
  <c r="BL348" i="1"/>
  <c r="BL556" i="1" s="1"/>
  <c r="DX348" i="1"/>
  <c r="DX556" i="1" s="1"/>
  <c r="AW348" i="1"/>
  <c r="AW556" i="1" s="1"/>
  <c r="DI348" i="1"/>
  <c r="DI556" i="1" s="1"/>
  <c r="CM348" i="1"/>
  <c r="CM556" i="1" s="1"/>
  <c r="EY348" i="1"/>
  <c r="EY556" i="1" s="1"/>
  <c r="DY343" i="1"/>
  <c r="DY551" i="1" s="1"/>
  <c r="DD343" i="1"/>
  <c r="DD551" i="1" s="1"/>
  <c r="CO343" i="1"/>
  <c r="CO551" i="1" s="1"/>
  <c r="FA343" i="1"/>
  <c r="FA551" i="1" s="1"/>
  <c r="EL343" i="1"/>
  <c r="EL551" i="1" s="1"/>
  <c r="DZ361" i="1"/>
  <c r="DZ569" i="1" s="1"/>
  <c r="EU361" i="1"/>
  <c r="EU569" i="1" s="1"/>
  <c r="DR361" i="1"/>
  <c r="DR569" i="1" s="1"/>
  <c r="CM361" i="1"/>
  <c r="CM569" i="1" s="1"/>
  <c r="DY361" i="1"/>
  <c r="DY569" i="1" s="1"/>
  <c r="DD361" i="1"/>
  <c r="DD569" i="1" s="1"/>
  <c r="EK361" i="1"/>
  <c r="EK569" i="1" s="1"/>
  <c r="DX361" i="1"/>
  <c r="DX569" i="1" s="1"/>
  <c r="DS340" i="1"/>
  <c r="DS548" i="1" s="1"/>
  <c r="EJ340" i="1"/>
  <c r="EJ548" i="1" s="1"/>
  <c r="DX340" i="1"/>
  <c r="DX548" i="1" s="1"/>
  <c r="DI340" i="1"/>
  <c r="DI548" i="1" s="1"/>
  <c r="BM334" i="1"/>
  <c r="BM542" i="1" s="1"/>
  <c r="AQ334" i="1"/>
  <c r="AQ542" i="1" s="1"/>
  <c r="W334" i="1"/>
  <c r="W542" i="1" s="1"/>
  <c r="BY334" i="1"/>
  <c r="BY542" i="1" s="1"/>
  <c r="BJ334" i="1"/>
  <c r="BJ542" i="1" s="1"/>
  <c r="AU334" i="1"/>
  <c r="AU542" i="1" s="1"/>
  <c r="AC334" i="1"/>
  <c r="AC542" i="1" s="1"/>
  <c r="AA309" i="1"/>
  <c r="AA517" i="1" s="1"/>
  <c r="CC309" i="1"/>
  <c r="CC517" i="1" s="1"/>
  <c r="AD326" i="1"/>
  <c r="AD534" i="1" s="1"/>
  <c r="BX326" i="1"/>
  <c r="BX534" i="1" s="1"/>
  <c r="BI326" i="1"/>
  <c r="BI534" i="1" s="1"/>
  <c r="AT326" i="1"/>
  <c r="AT534" i="1" s="1"/>
  <c r="AA326" i="1"/>
  <c r="AA534" i="1" s="1"/>
  <c r="CB326" i="1"/>
  <c r="CB534" i="1" s="1"/>
  <c r="AF318" i="1"/>
  <c r="AF526" i="1" s="1"/>
  <c r="AG311" i="1"/>
  <c r="AG519" i="1" s="1"/>
  <c r="BP311" i="1"/>
  <c r="BP519" i="1" s="1"/>
  <c r="BA311" i="1"/>
  <c r="BA519" i="1" s="1"/>
  <c r="AL311" i="1"/>
  <c r="AL519" i="1" s="1"/>
  <c r="O311" i="1"/>
  <c r="O519" i="1" s="1"/>
  <c r="CI311" i="1"/>
  <c r="CI519" i="1" s="1"/>
  <c r="BN309" i="1"/>
  <c r="BN517" i="1" s="1"/>
  <c r="CW307" i="1"/>
  <c r="CW515" i="1" s="1"/>
  <c r="U318" i="1"/>
  <c r="U526" i="1" s="1"/>
  <c r="CC318" i="1"/>
  <c r="CC526" i="1" s="1"/>
  <c r="BH318" i="1"/>
  <c r="BH526" i="1" s="1"/>
  <c r="AS318" i="1"/>
  <c r="AS526" i="1" s="1"/>
  <c r="Z318" i="1"/>
  <c r="Z526" i="1" s="1"/>
  <c r="CA318" i="1"/>
  <c r="CA526" i="1" s="1"/>
  <c r="DF307" i="1"/>
  <c r="DF515" i="1" s="1"/>
  <c r="EW345" i="1"/>
  <c r="EW553" i="1" s="1"/>
  <c r="EC345" i="1"/>
  <c r="EC553" i="1" s="1"/>
  <c r="DH345" i="1"/>
  <c r="DH553" i="1" s="1"/>
  <c r="EV345" i="1"/>
  <c r="EV553" i="1" s="1"/>
  <c r="DY345" i="1"/>
  <c r="DY553" i="1" s="1"/>
  <c r="DE345" i="1"/>
  <c r="DE553" i="1" s="1"/>
  <c r="ES345" i="1"/>
  <c r="ES553" i="1" s="1"/>
  <c r="DX345" i="1"/>
  <c r="DX553" i="1" s="1"/>
  <c r="DA345" i="1"/>
  <c r="DA553" i="1" s="1"/>
  <c r="EO345" i="1"/>
  <c r="EO553" i="1" s="1"/>
  <c r="DU345" i="1"/>
  <c r="DU553" i="1" s="1"/>
  <c r="CZ345" i="1"/>
  <c r="CZ553" i="1" s="1"/>
  <c r="EN345" i="1"/>
  <c r="EN553" i="1" s="1"/>
  <c r="DQ345" i="1"/>
  <c r="DQ553" i="1" s="1"/>
  <c r="CW345" i="1"/>
  <c r="CW553" i="1" s="1"/>
  <c r="FE345" i="1"/>
  <c r="FE553" i="1" s="1"/>
  <c r="EK345" i="1"/>
  <c r="EK553" i="1" s="1"/>
  <c r="DP345" i="1"/>
  <c r="DP553" i="1" s="1"/>
  <c r="CS345" i="1"/>
  <c r="CS553" i="1" s="1"/>
  <c r="FA345" i="1"/>
  <c r="FA553" i="1" s="1"/>
  <c r="EF345" i="1"/>
  <c r="EF553" i="1" s="1"/>
  <c r="DI345" i="1"/>
  <c r="DI553" i="1" s="1"/>
  <c r="CO345" i="1"/>
  <c r="CO553" i="1" s="1"/>
  <c r="FD345" i="1"/>
  <c r="FD553" i="1" s="1"/>
  <c r="EG345" i="1"/>
  <c r="EG553" i="1" s="1"/>
  <c r="CR345" i="1"/>
  <c r="CR553" i="1" s="1"/>
  <c r="DM345" i="1"/>
  <c r="DM553" i="1" s="1"/>
  <c r="CE291" i="1"/>
  <c r="CE499" i="1" s="1"/>
  <c r="BH291" i="1"/>
  <c r="BH499" i="1" s="1"/>
  <c r="AP291" i="1"/>
  <c r="AP499" i="1" s="1"/>
  <c r="K291" i="1"/>
  <c r="K499" i="1" s="1"/>
  <c r="BX291" i="1"/>
  <c r="BX499" i="1" s="1"/>
  <c r="BF291" i="1"/>
  <c r="BF499" i="1" s="1"/>
  <c r="AG291" i="1"/>
  <c r="AG499" i="1" s="1"/>
  <c r="AZ291" i="1"/>
  <c r="AZ499" i="1" s="1"/>
  <c r="AF291" i="1"/>
  <c r="AF499" i="1" s="1"/>
  <c r="BW291" i="1"/>
  <c r="BW499" i="1" s="1"/>
  <c r="FF288" i="1"/>
  <c r="FF496" i="1" s="1"/>
  <c r="EP288" i="1"/>
  <c r="EP496" i="1" s="1"/>
  <c r="DZ288" i="1"/>
  <c r="DZ496" i="1" s="1"/>
  <c r="DJ288" i="1"/>
  <c r="DJ496" i="1" s="1"/>
  <c r="CT288" i="1"/>
  <c r="CT496" i="1" s="1"/>
  <c r="EM288" i="1"/>
  <c r="EM496" i="1" s="1"/>
  <c r="DW288" i="1"/>
  <c r="DW496" i="1" s="1"/>
  <c r="DG288" i="1"/>
  <c r="DG496" i="1" s="1"/>
  <c r="CQ288" i="1"/>
  <c r="CQ496" i="1" s="1"/>
  <c r="FC288" i="1"/>
  <c r="FC496" i="1" s="1"/>
  <c r="M291" i="1"/>
  <c r="M499" i="1" s="1"/>
  <c r="CG291" i="1"/>
  <c r="CG499" i="1" s="1"/>
  <c r="BR291" i="1"/>
  <c r="BR499" i="1" s="1"/>
  <c r="BC291" i="1"/>
  <c r="BC499" i="1" s="1"/>
  <c r="AN291" i="1"/>
  <c r="AN499" i="1" s="1"/>
  <c r="R291" i="1"/>
  <c r="R499" i="1" s="1"/>
  <c r="CK291" i="1"/>
  <c r="CK499" i="1" s="1"/>
  <c r="EH288" i="1"/>
  <c r="EH496" i="1" s="1"/>
  <c r="W284" i="1"/>
  <c r="W492" i="1" s="1"/>
  <c r="BY284" i="1"/>
  <c r="BY492" i="1" s="1"/>
  <c r="BK284" i="1"/>
  <c r="BK492" i="1" s="1"/>
  <c r="AV284" i="1"/>
  <c r="AV492" i="1" s="1"/>
  <c r="BN291" i="1"/>
  <c r="BN499" i="1" s="1"/>
  <c r="EU288" i="1"/>
  <c r="EU496" i="1" s="1"/>
  <c r="M285" i="1"/>
  <c r="M493" i="1" s="1"/>
  <c r="BW285" i="1"/>
  <c r="BW493" i="1" s="1"/>
  <c r="BH285" i="1"/>
  <c r="BH493" i="1" s="1"/>
  <c r="AT285" i="1"/>
  <c r="AT493" i="1" s="1"/>
  <c r="AA285" i="1"/>
  <c r="AA493" i="1" s="1"/>
  <c r="K284" i="1"/>
  <c r="K492" i="1" s="1"/>
  <c r="DX288" i="1"/>
  <c r="DX496" i="1" s="1"/>
  <c r="DI288" i="1"/>
  <c r="DI496" i="1" s="1"/>
  <c r="CM288" i="1"/>
  <c r="CM496" i="1" s="1"/>
  <c r="EY288" i="1"/>
  <c r="EY496" i="1" s="1"/>
  <c r="EJ288" i="1"/>
  <c r="EJ496" i="1" s="1"/>
  <c r="AX304" i="1"/>
  <c r="AX512" i="1" s="1"/>
  <c r="AO304" i="1"/>
  <c r="AO512" i="1" s="1"/>
  <c r="BL304" i="1"/>
  <c r="BL512" i="1" s="1"/>
  <c r="CI304" i="1"/>
  <c r="CI512" i="1" s="1"/>
  <c r="Q304" i="1"/>
  <c r="Q512" i="1" s="1"/>
  <c r="AU304" i="1"/>
  <c r="AU512" i="1" s="1"/>
  <c r="CB304" i="1"/>
  <c r="CB512" i="1" s="1"/>
  <c r="L304" i="1"/>
  <c r="L512" i="1" s="1"/>
  <c r="CF304" i="1"/>
  <c r="CF512" i="1" s="1"/>
  <c r="BR304" i="1"/>
  <c r="BR512" i="1" s="1"/>
  <c r="AP284" i="1"/>
  <c r="AP492" i="1" s="1"/>
  <c r="BD266" i="1"/>
  <c r="BD474" i="1" s="1"/>
  <c r="AG266" i="1"/>
  <c r="AG474" i="1" s="1"/>
  <c r="L266" i="1"/>
  <c r="L474" i="1" s="1"/>
  <c r="CF266" i="1"/>
  <c r="CF474" i="1" s="1"/>
  <c r="BQ266" i="1"/>
  <c r="BQ474" i="1" s="1"/>
  <c r="BB266" i="1"/>
  <c r="BB474" i="1" s="1"/>
  <c r="AM266" i="1"/>
  <c r="AM474" i="1" s="1"/>
  <c r="AN258" i="1"/>
  <c r="AN466" i="1" s="1"/>
  <c r="K258" i="1"/>
  <c r="K466" i="1" s="1"/>
  <c r="CE258" i="1"/>
  <c r="CE466" i="1" s="1"/>
  <c r="BY258" i="1"/>
  <c r="BY466" i="1" s="1"/>
  <c r="BS258" i="1"/>
  <c r="BS466" i="1" s="1"/>
  <c r="EY279" i="1"/>
  <c r="EY487" i="1" s="1"/>
  <c r="EO279" i="1"/>
  <c r="EO487" i="1" s="1"/>
  <c r="EF279" i="1"/>
  <c r="EF487" i="1" s="1"/>
  <c r="DW279" i="1"/>
  <c r="DW487" i="1" s="1"/>
  <c r="DN279" i="1"/>
  <c r="DN487" i="1" s="1"/>
  <c r="DE279" i="1"/>
  <c r="DE487" i="1" s="1"/>
  <c r="CV279" i="1"/>
  <c r="CV487" i="1" s="1"/>
  <c r="CM279" i="1"/>
  <c r="CM487" i="1" s="1"/>
  <c r="FE279" i="1"/>
  <c r="FE487" i="1" s="1"/>
  <c r="EV279" i="1"/>
  <c r="EV487" i="1" s="1"/>
  <c r="EM279" i="1"/>
  <c r="EM487" i="1" s="1"/>
  <c r="ED279" i="1"/>
  <c r="ED487" i="1" s="1"/>
  <c r="DU279" i="1"/>
  <c r="DU487" i="1" s="1"/>
  <c r="DL279" i="1"/>
  <c r="DL487" i="1" s="1"/>
  <c r="DC279" i="1"/>
  <c r="DC487" i="1" s="1"/>
  <c r="CS279" i="1"/>
  <c r="CS487" i="1" s="1"/>
  <c r="FD279" i="1"/>
  <c r="FD487" i="1" s="1"/>
  <c r="EU279" i="1"/>
  <c r="EU487" i="1" s="1"/>
  <c r="EL279" i="1"/>
  <c r="EL487" i="1" s="1"/>
  <c r="EC279" i="1"/>
  <c r="EC487" i="1" s="1"/>
  <c r="DT279" i="1"/>
  <c r="DT487" i="1" s="1"/>
  <c r="DK279" i="1"/>
  <c r="DK487" i="1" s="1"/>
  <c r="DA279" i="1"/>
  <c r="DA487" i="1" s="1"/>
  <c r="CR279" i="1"/>
  <c r="CR487" i="1" s="1"/>
  <c r="FC279" i="1"/>
  <c r="FC487" i="1" s="1"/>
  <c r="ET279" i="1"/>
  <c r="ET487" i="1" s="1"/>
  <c r="EK279" i="1"/>
  <c r="EK487" i="1" s="1"/>
  <c r="EB279" i="1"/>
  <c r="EB487" i="1" s="1"/>
  <c r="DS279" i="1"/>
  <c r="DS487" i="1" s="1"/>
  <c r="DI279" i="1"/>
  <c r="DI487" i="1" s="1"/>
  <c r="CZ279" i="1"/>
  <c r="CZ487" i="1" s="1"/>
  <c r="CQ279" i="1"/>
  <c r="CQ487" i="1" s="1"/>
  <c r="FA279" i="1"/>
  <c r="FA487" i="1" s="1"/>
  <c r="ER279" i="1"/>
  <c r="ER487" i="1" s="1"/>
  <c r="EI279" i="1"/>
  <c r="EI487" i="1" s="1"/>
  <c r="DY279" i="1"/>
  <c r="DY487" i="1" s="1"/>
  <c r="DP279" i="1"/>
  <c r="DP487" i="1" s="1"/>
  <c r="DG279" i="1"/>
  <c r="DG487" i="1" s="1"/>
  <c r="CX279" i="1"/>
  <c r="CX487" i="1" s="1"/>
  <c r="CO279" i="1"/>
  <c r="CO487" i="1" s="1"/>
  <c r="FB279" i="1"/>
  <c r="FB487" i="1" s="1"/>
  <c r="ES279" i="1"/>
  <c r="ES487" i="1" s="1"/>
  <c r="EJ279" i="1"/>
  <c r="EJ487" i="1" s="1"/>
  <c r="EA279" i="1"/>
  <c r="EA487" i="1" s="1"/>
  <c r="DH279" i="1"/>
  <c r="DH487" i="1" s="1"/>
  <c r="CY279" i="1"/>
  <c r="CY487" i="1" s="1"/>
  <c r="CP279" i="1"/>
  <c r="CP487" i="1" s="1"/>
  <c r="DQ279" i="1"/>
  <c r="DQ487" i="1" s="1"/>
  <c r="CK266" i="1"/>
  <c r="CK474" i="1" s="1"/>
  <c r="CE265" i="1"/>
  <c r="CE473" i="1" s="1"/>
  <c r="AY265" i="1"/>
  <c r="AY473" i="1" s="1"/>
  <c r="K265" i="1"/>
  <c r="K473" i="1" s="1"/>
  <c r="T265" i="1"/>
  <c r="T473" i="1" s="1"/>
  <c r="CL265" i="1"/>
  <c r="CL473" i="1" s="1"/>
  <c r="BF265" i="1"/>
  <c r="BF473" i="1" s="1"/>
  <c r="CD266" i="1"/>
  <c r="CD474" i="1" s="1"/>
  <c r="AD265" i="1"/>
  <c r="AD473" i="1" s="1"/>
  <c r="BX265" i="1"/>
  <c r="BX473" i="1" s="1"/>
  <c r="BI265" i="1"/>
  <c r="BI473" i="1" s="1"/>
  <c r="AT265" i="1"/>
  <c r="AT473" i="1" s="1"/>
  <c r="AA265" i="1"/>
  <c r="AA473" i="1" s="1"/>
  <c r="CB265" i="1"/>
  <c r="CB473" i="1" s="1"/>
  <c r="CJ272" i="1"/>
  <c r="CJ480" i="1" s="1"/>
  <c r="CB272" i="1"/>
  <c r="CB480" i="1" s="1"/>
  <c r="BT272" i="1"/>
  <c r="BT480" i="1" s="1"/>
  <c r="BL272" i="1"/>
  <c r="BL480" i="1" s="1"/>
  <c r="BD272" i="1"/>
  <c r="BD480" i="1" s="1"/>
  <c r="AV272" i="1"/>
  <c r="AV480" i="1" s="1"/>
  <c r="AN272" i="1"/>
  <c r="AN480" i="1" s="1"/>
  <c r="AC272" i="1"/>
  <c r="AC480" i="1" s="1"/>
  <c r="Q272" i="1"/>
  <c r="Q480" i="1" s="1"/>
  <c r="CH272" i="1"/>
  <c r="CH480" i="1" s="1"/>
  <c r="BZ272" i="1"/>
  <c r="BZ480" i="1" s="1"/>
  <c r="BR272" i="1"/>
  <c r="BR480" i="1" s="1"/>
  <c r="BJ272" i="1"/>
  <c r="BJ480" i="1" s="1"/>
  <c r="BB272" i="1"/>
  <c r="BB480" i="1" s="1"/>
  <c r="AT272" i="1"/>
  <c r="AT480" i="1" s="1"/>
  <c r="AL272" i="1"/>
  <c r="AL480" i="1" s="1"/>
  <c r="Z272" i="1"/>
  <c r="Z480" i="1" s="1"/>
  <c r="N272" i="1"/>
  <c r="N480" i="1" s="1"/>
  <c r="CF272" i="1"/>
  <c r="CF480" i="1" s="1"/>
  <c r="BX272" i="1"/>
  <c r="BX480" i="1" s="1"/>
  <c r="BP272" i="1"/>
  <c r="BP480" i="1" s="1"/>
  <c r="BH272" i="1"/>
  <c r="BH480" i="1" s="1"/>
  <c r="AZ272" i="1"/>
  <c r="AZ480" i="1" s="1"/>
  <c r="AR272" i="1"/>
  <c r="AR480" i="1" s="1"/>
  <c r="AI272" i="1"/>
  <c r="AI480" i="1" s="1"/>
  <c r="W272" i="1"/>
  <c r="W480" i="1" s="1"/>
  <c r="L272" i="1"/>
  <c r="L480" i="1" s="1"/>
  <c r="U272" i="1"/>
  <c r="U480" i="1" s="1"/>
  <c r="CE272" i="1"/>
  <c r="CE480" i="1" s="1"/>
  <c r="K272" i="1"/>
  <c r="K480" i="1" s="1"/>
  <c r="BW272" i="1"/>
  <c r="BW480" i="1" s="1"/>
  <c r="BO272" i="1"/>
  <c r="BO480" i="1" s="1"/>
  <c r="AY272" i="1"/>
  <c r="AY480" i="1" s="1"/>
  <c r="AQ272" i="1"/>
  <c r="AQ480" i="1" s="1"/>
  <c r="AG272" i="1"/>
  <c r="AG480" i="1" s="1"/>
  <c r="BG272" i="1"/>
  <c r="BG480" i="1" s="1"/>
  <c r="ES288" i="1"/>
  <c r="ES496" i="1" s="1"/>
  <c r="BH258" i="1"/>
  <c r="BH466" i="1" s="1"/>
  <c r="BV257" i="1"/>
  <c r="BV465" i="1" s="1"/>
  <c r="CE239" i="1"/>
  <c r="CE447" i="1" s="1"/>
  <c r="K239" i="1"/>
  <c r="K447" i="1" s="1"/>
  <c r="AO273" i="1"/>
  <c r="AO481" i="1" s="1"/>
  <c r="K273" i="1"/>
  <c r="K481" i="1" s="1"/>
  <c r="CE273" i="1"/>
  <c r="CE481" i="1" s="1"/>
  <c r="BP273" i="1"/>
  <c r="BP481" i="1" s="1"/>
  <c r="BA273" i="1"/>
  <c r="BA481" i="1" s="1"/>
  <c r="AL273" i="1"/>
  <c r="AL481" i="1" s="1"/>
  <c r="O273" i="1"/>
  <c r="O481" i="1" s="1"/>
  <c r="CI273" i="1"/>
  <c r="CI481" i="1" s="1"/>
  <c r="BT273" i="1"/>
  <c r="BT481" i="1" s="1"/>
  <c r="CD239" i="1"/>
  <c r="CD447" i="1" s="1"/>
  <c r="CJ240" i="1"/>
  <c r="CJ448" i="1" s="1"/>
  <c r="CB240" i="1"/>
  <c r="CB448" i="1" s="1"/>
  <c r="BT240" i="1"/>
  <c r="BT448" i="1" s="1"/>
  <c r="BL240" i="1"/>
  <c r="BL448" i="1" s="1"/>
  <c r="BD240" i="1"/>
  <c r="BD448" i="1" s="1"/>
  <c r="AV240" i="1"/>
  <c r="AV448" i="1" s="1"/>
  <c r="AN240" i="1"/>
  <c r="AN448" i="1" s="1"/>
  <c r="AC240" i="1"/>
  <c r="AC448" i="1" s="1"/>
  <c r="Q240" i="1"/>
  <c r="Q448" i="1" s="1"/>
  <c r="CI240" i="1"/>
  <c r="CI448" i="1" s="1"/>
  <c r="CA240" i="1"/>
  <c r="CA448" i="1" s="1"/>
  <c r="BS240" i="1"/>
  <c r="BS448" i="1" s="1"/>
  <c r="BK240" i="1"/>
  <c r="BK448" i="1" s="1"/>
  <c r="BC240" i="1"/>
  <c r="BC448" i="1" s="1"/>
  <c r="AU240" i="1"/>
  <c r="AU448" i="1" s="1"/>
  <c r="AM240" i="1"/>
  <c r="AM448" i="1" s="1"/>
  <c r="AA240" i="1"/>
  <c r="AA448" i="1" s="1"/>
  <c r="O240" i="1"/>
  <c r="O448" i="1" s="1"/>
  <c r="CG240" i="1"/>
  <c r="CG448" i="1" s="1"/>
  <c r="BY240" i="1"/>
  <c r="BY448" i="1" s="1"/>
  <c r="BQ240" i="1"/>
  <c r="BQ448" i="1" s="1"/>
  <c r="BI240" i="1"/>
  <c r="BI448" i="1" s="1"/>
  <c r="BA240" i="1"/>
  <c r="BA448" i="1" s="1"/>
  <c r="AS240" i="1"/>
  <c r="AS448" i="1" s="1"/>
  <c r="AJ240" i="1"/>
  <c r="AJ448" i="1" s="1"/>
  <c r="X240" i="1"/>
  <c r="X448" i="1" s="1"/>
  <c r="M240" i="1"/>
  <c r="M448" i="1" s="1"/>
  <c r="CK240" i="1"/>
  <c r="CK448" i="1" s="1"/>
  <c r="CC240" i="1"/>
  <c r="CC448" i="1" s="1"/>
  <c r="BU240" i="1"/>
  <c r="BU448" i="1" s="1"/>
  <c r="BM240" i="1"/>
  <c r="BM448" i="1" s="1"/>
  <c r="BE240" i="1"/>
  <c r="BE448" i="1" s="1"/>
  <c r="AW240" i="1"/>
  <c r="AW448" i="1" s="1"/>
  <c r="AO240" i="1"/>
  <c r="AO448" i="1" s="1"/>
  <c r="AD240" i="1"/>
  <c r="AD448" i="1" s="1"/>
  <c r="R240" i="1"/>
  <c r="R448" i="1" s="1"/>
  <c r="BO240" i="1"/>
  <c r="BO448" i="1" s="1"/>
  <c r="AG240" i="1"/>
  <c r="AG448" i="1" s="1"/>
  <c r="BW240" i="1"/>
  <c r="BW448" i="1" s="1"/>
  <c r="BH240" i="1"/>
  <c r="BH448" i="1" s="1"/>
  <c r="W240" i="1"/>
  <c r="W448" i="1" s="1"/>
  <c r="BG240" i="1"/>
  <c r="BG448" i="1" s="1"/>
  <c r="U240" i="1"/>
  <c r="U448" i="1" s="1"/>
  <c r="CF240" i="1"/>
  <c r="CF448" i="1" s="1"/>
  <c r="AZ240" i="1"/>
  <c r="AZ448" i="1" s="1"/>
  <c r="L240" i="1"/>
  <c r="L448" i="1" s="1"/>
  <c r="CE240" i="1"/>
  <c r="CE448" i="1" s="1"/>
  <c r="AY240" i="1"/>
  <c r="AY448" i="1" s="1"/>
  <c r="K240" i="1"/>
  <c r="K448" i="1" s="1"/>
  <c r="BX240" i="1"/>
  <c r="BX448" i="1" s="1"/>
  <c r="AR240" i="1"/>
  <c r="AR448" i="1" s="1"/>
  <c r="BP240" i="1"/>
  <c r="BP448" i="1" s="1"/>
  <c r="AI240" i="1"/>
  <c r="AI448" i="1" s="1"/>
  <c r="AQ240" i="1"/>
  <c r="AQ448" i="1" s="1"/>
  <c r="EA233" i="1"/>
  <c r="EA441" i="1" s="1"/>
  <c r="DD233" i="1"/>
  <c r="DD441" i="1" s="1"/>
  <c r="CN233" i="1"/>
  <c r="CN441" i="1" s="1"/>
  <c r="FF233" i="1"/>
  <c r="FF441" i="1" s="1"/>
  <c r="DZ233" i="1"/>
  <c r="DZ441" i="1" s="1"/>
  <c r="DC233" i="1"/>
  <c r="DC441" i="1" s="1"/>
  <c r="CM233" i="1"/>
  <c r="CM441" i="1" s="1"/>
  <c r="EI233" i="1"/>
  <c r="EI441" i="1" s="1"/>
  <c r="EY233" i="1"/>
  <c r="EY441" i="1" s="1"/>
  <c r="DS233" i="1"/>
  <c r="DS441" i="1" s="1"/>
  <c r="DB233" i="1"/>
  <c r="DB441" i="1" s="1"/>
  <c r="CT233" i="1"/>
  <c r="CT441" i="1" s="1"/>
  <c r="EQ233" i="1"/>
  <c r="EQ441" i="1" s="1"/>
  <c r="DL233" i="1"/>
  <c r="DL441" i="1" s="1"/>
  <c r="CV233" i="1"/>
  <c r="CV441" i="1" s="1"/>
  <c r="DJ233" i="1"/>
  <c r="DJ441" i="1" s="1"/>
  <c r="EP233" i="1"/>
  <c r="EP441" i="1" s="1"/>
  <c r="DK233" i="1"/>
  <c r="DK441" i="1" s="1"/>
  <c r="CU233" i="1"/>
  <c r="CU441" i="1" s="1"/>
  <c r="EH233" i="1"/>
  <c r="EH441" i="1" s="1"/>
  <c r="DF233" i="1"/>
  <c r="DF441" i="1" s="1"/>
  <c r="CP233" i="1"/>
  <c r="CP441" i="1" s="1"/>
  <c r="BL227" i="1"/>
  <c r="BL435" i="1" s="1"/>
  <c r="EY237" i="1"/>
  <c r="EY445" i="1" s="1"/>
  <c r="FF254" i="1"/>
  <c r="FF462" i="1" s="1"/>
  <c r="EC254" i="1"/>
  <c r="EC462" i="1" s="1"/>
  <c r="DP254" i="1"/>
  <c r="DP462" i="1" s="1"/>
  <c r="DB254" i="1"/>
  <c r="DB462" i="1" s="1"/>
  <c r="CO254" i="1"/>
  <c r="CO462" i="1" s="1"/>
  <c r="CV254" i="1"/>
  <c r="CV462" i="1" s="1"/>
  <c r="EU254" i="1"/>
  <c r="EU462" i="1" s="1"/>
  <c r="EG254" i="1"/>
  <c r="EG462" i="1" s="1"/>
  <c r="BM243" i="1"/>
  <c r="BM451" i="1" s="1"/>
  <c r="AD243" i="1"/>
  <c r="AD451" i="1" s="1"/>
  <c r="BL243" i="1"/>
  <c r="BL451" i="1" s="1"/>
  <c r="AC243" i="1"/>
  <c r="AC451" i="1" s="1"/>
  <c r="CK243" i="1"/>
  <c r="CK451" i="1" s="1"/>
  <c r="BE243" i="1"/>
  <c r="BE451" i="1" s="1"/>
  <c r="R243" i="1"/>
  <c r="R451" i="1" s="1"/>
  <c r="CJ243" i="1"/>
  <c r="CJ451" i="1" s="1"/>
  <c r="BD243" i="1"/>
  <c r="BD451" i="1" s="1"/>
  <c r="Q243" i="1"/>
  <c r="Q451" i="1" s="1"/>
  <c r="BU243" i="1"/>
  <c r="BU451" i="1" s="1"/>
  <c r="AO243" i="1"/>
  <c r="AO451" i="1" s="1"/>
  <c r="CC243" i="1"/>
  <c r="CC451" i="1" s="1"/>
  <c r="AW243" i="1"/>
  <c r="AW451" i="1" s="1"/>
  <c r="CB243" i="1"/>
  <c r="CB451" i="1" s="1"/>
  <c r="AV243" i="1"/>
  <c r="AV451" i="1" s="1"/>
  <c r="BT243" i="1"/>
  <c r="BT451" i="1" s="1"/>
  <c r="AN243" i="1"/>
  <c r="AN451" i="1" s="1"/>
  <c r="O227" i="1"/>
  <c r="O435" i="1" s="1"/>
  <c r="CI227" i="1"/>
  <c r="CI435" i="1" s="1"/>
  <c r="BO227" i="1"/>
  <c r="BO435" i="1" s="1"/>
  <c r="N233" i="1"/>
  <c r="N441" i="1" s="1"/>
  <c r="CB233" i="1"/>
  <c r="CB441" i="1" s="1"/>
  <c r="EN233" i="1"/>
  <c r="EN441" i="1" s="1"/>
  <c r="BM233" i="1"/>
  <c r="BM441" i="1" s="1"/>
  <c r="DY233" i="1"/>
  <c r="DY441" i="1" s="1"/>
  <c r="ER233" i="1"/>
  <c r="ER441" i="1" s="1"/>
  <c r="BQ233" i="1"/>
  <c r="BQ441" i="1" s="1"/>
  <c r="EC233" i="1"/>
  <c r="EC441" i="1" s="1"/>
  <c r="ET233" i="1"/>
  <c r="ET441" i="1" s="1"/>
  <c r="BS233" i="1"/>
  <c r="BS441" i="1" s="1"/>
  <c r="EE233" i="1"/>
  <c r="EE441" i="1" s="1"/>
  <c r="X227" i="1"/>
  <c r="X435" i="1" s="1"/>
  <c r="EF249" i="1"/>
  <c r="EF457" i="1" s="1"/>
  <c r="DQ249" i="1"/>
  <c r="DQ457" i="1" s="1"/>
  <c r="CV249" i="1"/>
  <c r="CV457" i="1" s="1"/>
  <c r="ES249" i="1"/>
  <c r="ES457" i="1" s="1"/>
  <c r="ED249" i="1"/>
  <c r="ED457" i="1" s="1"/>
  <c r="DO249" i="1"/>
  <c r="DO457" i="1" s="1"/>
  <c r="CG231" i="1"/>
  <c r="CG439" i="1" s="1"/>
  <c r="BQ231" i="1"/>
  <c r="BQ439" i="1" s="1"/>
  <c r="BA231" i="1"/>
  <c r="BA439" i="1" s="1"/>
  <c r="AJ231" i="1"/>
  <c r="AJ439" i="1" s="1"/>
  <c r="M231" i="1"/>
  <c r="M439" i="1" s="1"/>
  <c r="Q231" i="1"/>
  <c r="Q439" i="1" s="1"/>
  <c r="CF231" i="1"/>
  <c r="CF439" i="1" s="1"/>
  <c r="BP231" i="1"/>
  <c r="BP439" i="1" s="1"/>
  <c r="AZ231" i="1"/>
  <c r="AZ439" i="1" s="1"/>
  <c r="AI231" i="1"/>
  <c r="AI439" i="1" s="1"/>
  <c r="L231" i="1"/>
  <c r="L439" i="1" s="1"/>
  <c r="AN231" i="1"/>
  <c r="AN439" i="1" s="1"/>
  <c r="CB231" i="1"/>
  <c r="CB439" i="1" s="1"/>
  <c r="BL231" i="1"/>
  <c r="BL439" i="1" s="1"/>
  <c r="AV231" i="1"/>
  <c r="AV439" i="1" s="1"/>
  <c r="AC231" i="1"/>
  <c r="AC439" i="1" s="1"/>
  <c r="BZ231" i="1"/>
  <c r="BZ439" i="1" s="1"/>
  <c r="BJ231" i="1"/>
  <c r="BJ439" i="1" s="1"/>
  <c r="AT231" i="1"/>
  <c r="AT439" i="1" s="1"/>
  <c r="Z231" i="1"/>
  <c r="Z439" i="1" s="1"/>
  <c r="BT231" i="1"/>
  <c r="BT439" i="1" s="1"/>
  <c r="BY231" i="1"/>
  <c r="BY439" i="1" s="1"/>
  <c r="BI231" i="1"/>
  <c r="BI439" i="1" s="1"/>
  <c r="AS231" i="1"/>
  <c r="AS439" i="1" s="1"/>
  <c r="X231" i="1"/>
  <c r="X439" i="1" s="1"/>
  <c r="BD231" i="1"/>
  <c r="BD439" i="1" s="1"/>
  <c r="BX231" i="1"/>
  <c r="BX439" i="1" s="1"/>
  <c r="BH231" i="1"/>
  <c r="BH439" i="1" s="1"/>
  <c r="AR231" i="1"/>
  <c r="AR439" i="1" s="1"/>
  <c r="W231" i="1"/>
  <c r="W439" i="1" s="1"/>
  <c r="CH231" i="1"/>
  <c r="CH439" i="1" s="1"/>
  <c r="BR231" i="1"/>
  <c r="BR439" i="1" s="1"/>
  <c r="BB231" i="1"/>
  <c r="BB439" i="1" s="1"/>
  <c r="AL231" i="1"/>
  <c r="AL439" i="1" s="1"/>
  <c r="N231" i="1"/>
  <c r="N439" i="1" s="1"/>
  <c r="CJ231" i="1"/>
  <c r="CJ439" i="1" s="1"/>
  <c r="BF250" i="1"/>
  <c r="BF458" i="1" s="1"/>
  <c r="BS250" i="1"/>
  <c r="BS458" i="1" s="1"/>
  <c r="BD250" i="1"/>
  <c r="BD458" i="1" s="1"/>
  <c r="AG250" i="1"/>
  <c r="AG458" i="1" s="1"/>
  <c r="L250" i="1"/>
  <c r="L458" i="1" s="1"/>
  <c r="CF250" i="1"/>
  <c r="CF458" i="1" s="1"/>
  <c r="BQ250" i="1"/>
  <c r="BQ458" i="1" s="1"/>
  <c r="BB250" i="1"/>
  <c r="BB458" i="1" s="1"/>
  <c r="FD229" i="1"/>
  <c r="FD437" i="1" s="1"/>
  <c r="ET229" i="1"/>
  <c r="ET437" i="1" s="1"/>
  <c r="EI229" i="1"/>
  <c r="EI437" i="1" s="1"/>
  <c r="DX229" i="1"/>
  <c r="DX437" i="1" s="1"/>
  <c r="DN229" i="1"/>
  <c r="DN437" i="1" s="1"/>
  <c r="DC229" i="1"/>
  <c r="DC437" i="1" s="1"/>
  <c r="CR229" i="1"/>
  <c r="CR437" i="1" s="1"/>
  <c r="EV229" i="1"/>
  <c r="EV437" i="1" s="1"/>
  <c r="EA229" i="1"/>
  <c r="EA437" i="1" s="1"/>
  <c r="DP229" i="1"/>
  <c r="DP437" i="1" s="1"/>
  <c r="CU229" i="1"/>
  <c r="CU437" i="1" s="1"/>
  <c r="EY229" i="1"/>
  <c r="EY437" i="1" s="1"/>
  <c r="EN229" i="1"/>
  <c r="EN437" i="1" s="1"/>
  <c r="ED229" i="1"/>
  <c r="ED437" i="1" s="1"/>
  <c r="DS229" i="1"/>
  <c r="DS437" i="1" s="1"/>
  <c r="DH229" i="1"/>
  <c r="DH437" i="1" s="1"/>
  <c r="CX229" i="1"/>
  <c r="CX437" i="1" s="1"/>
  <c r="CM229" i="1"/>
  <c r="CM437" i="1" s="1"/>
  <c r="DF229" i="1"/>
  <c r="DF437" i="1" s="1"/>
  <c r="EX229" i="1"/>
  <c r="EX437" i="1" s="1"/>
  <c r="EM229" i="1"/>
  <c r="EM437" i="1" s="1"/>
  <c r="EB229" i="1"/>
  <c r="EB437" i="1" s="1"/>
  <c r="DR229" i="1"/>
  <c r="DR437" i="1" s="1"/>
  <c r="DG229" i="1"/>
  <c r="DG437" i="1" s="1"/>
  <c r="CV229" i="1"/>
  <c r="CV437" i="1" s="1"/>
  <c r="EL229" i="1"/>
  <c r="EL437" i="1" s="1"/>
  <c r="FF229" i="1"/>
  <c r="FF437" i="1" s="1"/>
  <c r="EU229" i="1"/>
  <c r="EU437" i="1" s="1"/>
  <c r="EJ229" i="1"/>
  <c r="EJ437" i="1" s="1"/>
  <c r="DZ229" i="1"/>
  <c r="DZ437" i="1" s="1"/>
  <c r="DO229" i="1"/>
  <c r="DO437" i="1" s="1"/>
  <c r="DD229" i="1"/>
  <c r="DD437" i="1" s="1"/>
  <c r="CT229" i="1"/>
  <c r="CT437" i="1" s="1"/>
  <c r="FD225" i="1"/>
  <c r="FD433" i="1" s="1"/>
  <c r="ET225" i="1"/>
  <c r="ET433" i="1" s="1"/>
  <c r="EI225" i="1"/>
  <c r="EI433" i="1" s="1"/>
  <c r="DX225" i="1"/>
  <c r="DX433" i="1" s="1"/>
  <c r="DN225" i="1"/>
  <c r="DN433" i="1" s="1"/>
  <c r="DC225" i="1"/>
  <c r="DC433" i="1" s="1"/>
  <c r="CR225" i="1"/>
  <c r="CR433" i="1" s="1"/>
  <c r="EY225" i="1"/>
  <c r="EY433" i="1" s="1"/>
  <c r="EN225" i="1"/>
  <c r="EN433" i="1" s="1"/>
  <c r="ED225" i="1"/>
  <c r="ED433" i="1" s="1"/>
  <c r="DS225" i="1"/>
  <c r="DS433" i="1" s="1"/>
  <c r="DH225" i="1"/>
  <c r="DH433" i="1" s="1"/>
  <c r="CX225" i="1"/>
  <c r="CX433" i="1" s="1"/>
  <c r="CM225" i="1"/>
  <c r="CM433" i="1" s="1"/>
  <c r="EX225" i="1"/>
  <c r="EX433" i="1" s="1"/>
  <c r="EM225" i="1"/>
  <c r="EM433" i="1" s="1"/>
  <c r="EB225" i="1"/>
  <c r="EB433" i="1" s="1"/>
  <c r="DR225" i="1"/>
  <c r="DR433" i="1" s="1"/>
  <c r="DG225" i="1"/>
  <c r="DG433" i="1" s="1"/>
  <c r="CV225" i="1"/>
  <c r="CV433" i="1" s="1"/>
  <c r="FF225" i="1"/>
  <c r="FF433" i="1" s="1"/>
  <c r="EU225" i="1"/>
  <c r="EU433" i="1" s="1"/>
  <c r="EJ225" i="1"/>
  <c r="EJ433" i="1" s="1"/>
  <c r="DZ225" i="1"/>
  <c r="DZ433" i="1" s="1"/>
  <c r="DO225" i="1"/>
  <c r="DO433" i="1" s="1"/>
  <c r="DD225" i="1"/>
  <c r="DD433" i="1" s="1"/>
  <c r="CT225" i="1"/>
  <c r="CT433" i="1" s="1"/>
  <c r="EV225" i="1"/>
  <c r="EV433" i="1" s="1"/>
  <c r="EL225" i="1"/>
  <c r="EL433" i="1" s="1"/>
  <c r="EA225" i="1"/>
  <c r="EA433" i="1" s="1"/>
  <c r="DP225" i="1"/>
  <c r="DP433" i="1" s="1"/>
  <c r="DF225" i="1"/>
  <c r="DF433" i="1" s="1"/>
  <c r="CU225" i="1"/>
  <c r="CU433" i="1" s="1"/>
  <c r="DS249" i="1"/>
  <c r="DS457" i="1" s="1"/>
  <c r="FA213" i="1"/>
  <c r="FA421" i="1" s="1"/>
  <c r="ES213" i="1"/>
  <c r="ES421" i="1" s="1"/>
  <c r="EK213" i="1"/>
  <c r="EK421" i="1" s="1"/>
  <c r="EC213" i="1"/>
  <c r="EC421" i="1" s="1"/>
  <c r="DU213" i="1"/>
  <c r="DU421" i="1" s="1"/>
  <c r="DM213" i="1"/>
  <c r="DM421" i="1" s="1"/>
  <c r="DE213" i="1"/>
  <c r="DE421" i="1" s="1"/>
  <c r="CW213" i="1"/>
  <c r="CW421" i="1" s="1"/>
  <c r="CO213" i="1"/>
  <c r="CO421" i="1" s="1"/>
  <c r="ER213" i="1"/>
  <c r="ER421" i="1" s="1"/>
  <c r="EJ213" i="1"/>
  <c r="EJ421" i="1" s="1"/>
  <c r="EB213" i="1"/>
  <c r="EB421" i="1" s="1"/>
  <c r="DT213" i="1"/>
  <c r="DT421" i="1" s="1"/>
  <c r="DL213" i="1"/>
  <c r="DL421" i="1" s="1"/>
  <c r="DD213" i="1"/>
  <c r="DD421" i="1" s="1"/>
  <c r="CV213" i="1"/>
  <c r="CV421" i="1" s="1"/>
  <c r="EZ213" i="1"/>
  <c r="EZ421" i="1" s="1"/>
  <c r="CN213" i="1"/>
  <c r="CN421" i="1" s="1"/>
  <c r="CE220" i="1"/>
  <c r="CE428" i="1" s="1"/>
  <c r="BW220" i="1"/>
  <c r="BW428" i="1" s="1"/>
  <c r="BO220" i="1"/>
  <c r="BO428" i="1" s="1"/>
  <c r="BG220" i="1"/>
  <c r="BG428" i="1" s="1"/>
  <c r="AY220" i="1"/>
  <c r="AY428" i="1" s="1"/>
  <c r="AQ220" i="1"/>
  <c r="AQ428" i="1" s="1"/>
  <c r="AG220" i="1"/>
  <c r="AG428" i="1" s="1"/>
  <c r="U220" i="1"/>
  <c r="U428" i="1" s="1"/>
  <c r="K220" i="1"/>
  <c r="K428" i="1" s="1"/>
  <c r="CI220" i="1"/>
  <c r="CI428" i="1" s="1"/>
  <c r="CA220" i="1"/>
  <c r="CA428" i="1" s="1"/>
  <c r="BS220" i="1"/>
  <c r="BS428" i="1" s="1"/>
  <c r="BK220" i="1"/>
  <c r="BK428" i="1" s="1"/>
  <c r="BC220" i="1"/>
  <c r="BC428" i="1" s="1"/>
  <c r="AU220" i="1"/>
  <c r="AU428" i="1" s="1"/>
  <c r="AM220" i="1"/>
  <c r="AM428" i="1" s="1"/>
  <c r="AA220" i="1"/>
  <c r="AA428" i="1" s="1"/>
  <c r="O220" i="1"/>
  <c r="O428" i="1" s="1"/>
  <c r="CH220" i="1"/>
  <c r="CH428" i="1" s="1"/>
  <c r="BZ220" i="1"/>
  <c r="BZ428" i="1" s="1"/>
  <c r="BR220" i="1"/>
  <c r="BR428" i="1" s="1"/>
  <c r="BJ220" i="1"/>
  <c r="BJ428" i="1" s="1"/>
  <c r="BB220" i="1"/>
  <c r="BB428" i="1" s="1"/>
  <c r="AT220" i="1"/>
  <c r="AT428" i="1" s="1"/>
  <c r="AL220" i="1"/>
  <c r="AL428" i="1" s="1"/>
  <c r="Z220" i="1"/>
  <c r="Z428" i="1" s="1"/>
  <c r="N220" i="1"/>
  <c r="N428" i="1" s="1"/>
  <c r="CF220" i="1"/>
  <c r="CF428" i="1" s="1"/>
  <c r="BX220" i="1"/>
  <c r="BX428" i="1" s="1"/>
  <c r="BP220" i="1"/>
  <c r="BP428" i="1" s="1"/>
  <c r="BH220" i="1"/>
  <c r="BH428" i="1" s="1"/>
  <c r="AZ220" i="1"/>
  <c r="AZ428" i="1" s="1"/>
  <c r="AR220" i="1"/>
  <c r="AR428" i="1" s="1"/>
  <c r="AI220" i="1"/>
  <c r="AI428" i="1" s="1"/>
  <c r="W220" i="1"/>
  <c r="W428" i="1" s="1"/>
  <c r="L220" i="1"/>
  <c r="L428" i="1" s="1"/>
  <c r="X220" i="1"/>
  <c r="X428" i="1" s="1"/>
  <c r="CG220" i="1"/>
  <c r="CG428" i="1" s="1"/>
  <c r="M220" i="1"/>
  <c r="M428" i="1" s="1"/>
  <c r="BY220" i="1"/>
  <c r="BY428" i="1" s="1"/>
  <c r="BQ220" i="1"/>
  <c r="BQ428" i="1" s="1"/>
  <c r="BI220" i="1"/>
  <c r="BI428" i="1" s="1"/>
  <c r="BA220" i="1"/>
  <c r="BA428" i="1" s="1"/>
  <c r="AS220" i="1"/>
  <c r="AS428" i="1" s="1"/>
  <c r="AJ220" i="1"/>
  <c r="AJ428" i="1" s="1"/>
  <c r="FF213" i="1"/>
  <c r="FF421" i="1" s="1"/>
  <c r="CG413" i="1"/>
  <c r="CG621" i="1" s="1"/>
  <c r="BY413" i="1"/>
  <c r="BY621" i="1" s="1"/>
  <c r="BQ413" i="1"/>
  <c r="BQ621" i="1" s="1"/>
  <c r="BI413" i="1"/>
  <c r="BI621" i="1" s="1"/>
  <c r="BA413" i="1"/>
  <c r="BA621" i="1" s="1"/>
  <c r="AS413" i="1"/>
  <c r="AS621" i="1" s="1"/>
  <c r="AJ413" i="1"/>
  <c r="AJ621" i="1" s="1"/>
  <c r="X413" i="1"/>
  <c r="X621" i="1" s="1"/>
  <c r="M413" i="1"/>
  <c r="M621" i="1" s="1"/>
  <c r="CH413" i="1"/>
  <c r="CH621" i="1" s="1"/>
  <c r="N413" i="1"/>
  <c r="N621" i="1" s="1"/>
  <c r="BZ413" i="1"/>
  <c r="BZ621" i="1" s="1"/>
  <c r="BR413" i="1"/>
  <c r="BR621" i="1" s="1"/>
  <c r="BJ413" i="1"/>
  <c r="BJ621" i="1" s="1"/>
  <c r="BB413" i="1"/>
  <c r="BB621" i="1" s="1"/>
  <c r="AT413" i="1"/>
  <c r="AT621" i="1" s="1"/>
  <c r="AL413" i="1"/>
  <c r="AL621" i="1" s="1"/>
  <c r="Z413" i="1"/>
  <c r="Z621" i="1" s="1"/>
  <c r="X386" i="1"/>
  <c r="X594" i="1" s="1"/>
  <c r="X370" i="1"/>
  <c r="X578" i="1" s="1"/>
  <c r="W386" i="1"/>
  <c r="W594" i="1" s="1"/>
  <c r="BS386" i="1"/>
  <c r="BS594" i="1" s="1"/>
  <c r="CW370" i="1"/>
  <c r="CW578" i="1" s="1"/>
  <c r="W370" i="1"/>
  <c r="W578" i="1" s="1"/>
  <c r="BS370" i="1"/>
  <c r="BS578" i="1" s="1"/>
  <c r="EE370" i="1"/>
  <c r="EE578" i="1" s="1"/>
  <c r="AS386" i="1"/>
  <c r="AS594" i="1" s="1"/>
  <c r="AR386" i="1"/>
  <c r="AR594" i="1" s="1"/>
  <c r="DH384" i="1"/>
  <c r="DH592" i="1" s="1"/>
  <c r="W377" i="1"/>
  <c r="W585" i="1" s="1"/>
  <c r="BT377" i="1"/>
  <c r="BT585" i="1" s="1"/>
  <c r="CU370" i="1"/>
  <c r="CU578" i="1" s="1"/>
  <c r="T370" i="1"/>
  <c r="T578" i="1" s="1"/>
  <c r="CK400" i="1"/>
  <c r="CK608" i="1" s="1"/>
  <c r="BC388" i="1"/>
  <c r="BC596" i="1" s="1"/>
  <c r="BA388" i="1"/>
  <c r="BA596" i="1" s="1"/>
  <c r="AZ386" i="1"/>
  <c r="AZ594" i="1" s="1"/>
  <c r="DP384" i="1"/>
  <c r="DP592" i="1" s="1"/>
  <c r="AI377" i="1"/>
  <c r="AI585" i="1" s="1"/>
  <c r="CT370" i="1"/>
  <c r="CT578" i="1" s="1"/>
  <c r="R370" i="1"/>
  <c r="R578" i="1" s="1"/>
  <c r="BI399" i="1"/>
  <c r="BI607" i="1" s="1"/>
  <c r="AT399" i="1"/>
  <c r="AT607" i="1" s="1"/>
  <c r="AA399" i="1"/>
  <c r="AA607" i="1" s="1"/>
  <c r="CB399" i="1"/>
  <c r="CB607" i="1" s="1"/>
  <c r="BM399" i="1"/>
  <c r="BM607" i="1" s="1"/>
  <c r="BV394" i="1"/>
  <c r="BV602" i="1" s="1"/>
  <c r="AA394" i="1"/>
  <c r="AA602" i="1" s="1"/>
  <c r="DF384" i="1"/>
  <c r="DF592" i="1" s="1"/>
  <c r="DY384" i="1"/>
  <c r="DY592" i="1" s="1"/>
  <c r="BD378" i="1"/>
  <c r="BD586" i="1" s="1"/>
  <c r="AU378" i="1"/>
  <c r="AU586" i="1" s="1"/>
  <c r="CY397" i="1"/>
  <c r="CY605" i="1" s="1"/>
  <c r="T394" i="1"/>
  <c r="T602" i="1" s="1"/>
  <c r="M386" i="1"/>
  <c r="M594" i="1" s="1"/>
  <c r="CU384" i="1"/>
  <c r="CU592" i="1" s="1"/>
  <c r="CL378" i="1"/>
  <c r="CL586" i="1" s="1"/>
  <c r="CI377" i="1"/>
  <c r="CI585" i="1" s="1"/>
  <c r="FB370" i="1"/>
  <c r="FB578" i="1" s="1"/>
  <c r="CG370" i="1"/>
  <c r="CG578" i="1" s="1"/>
  <c r="BV355" i="1"/>
  <c r="BV563" i="1" s="1"/>
  <c r="CD376" i="1"/>
  <c r="CD584" i="1" s="1"/>
  <c r="BT376" i="1"/>
  <c r="BT584" i="1" s="1"/>
  <c r="BK376" i="1"/>
  <c r="BK584" i="1" s="1"/>
  <c r="BB376" i="1"/>
  <c r="BB584" i="1" s="1"/>
  <c r="AS376" i="1"/>
  <c r="AS584" i="1" s="1"/>
  <c r="AI376" i="1"/>
  <c r="AI584" i="1" s="1"/>
  <c r="U376" i="1"/>
  <c r="U584" i="1" s="1"/>
  <c r="CI376" i="1"/>
  <c r="CI584" i="1" s="1"/>
  <c r="BZ376" i="1"/>
  <c r="BZ584" i="1" s="1"/>
  <c r="BQ376" i="1"/>
  <c r="BQ584" i="1" s="1"/>
  <c r="BH376" i="1"/>
  <c r="BH584" i="1" s="1"/>
  <c r="AY376" i="1"/>
  <c r="AY584" i="1" s="1"/>
  <c r="AP376" i="1"/>
  <c r="AP584" i="1" s="1"/>
  <c r="AC376" i="1"/>
  <c r="AC584" i="1" s="1"/>
  <c r="O376" i="1"/>
  <c r="O584" i="1" s="1"/>
  <c r="AN376" i="1"/>
  <c r="AN584" i="1" s="1"/>
  <c r="N376" i="1"/>
  <c r="N584" i="1" s="1"/>
  <c r="CH376" i="1"/>
  <c r="CH584" i="1" s="1"/>
  <c r="BY376" i="1"/>
  <c r="BY584" i="1" s="1"/>
  <c r="BP376" i="1"/>
  <c r="BP584" i="1" s="1"/>
  <c r="BG376" i="1"/>
  <c r="BG584" i="1" s="1"/>
  <c r="AX376" i="1"/>
  <c r="AX584" i="1" s="1"/>
  <c r="AA376" i="1"/>
  <c r="AA584" i="1" s="1"/>
  <c r="FB365" i="1"/>
  <c r="FB573" i="1" s="1"/>
  <c r="EM365" i="1"/>
  <c r="EM573" i="1" s="1"/>
  <c r="DZ365" i="1"/>
  <c r="DZ573" i="1" s="1"/>
  <c r="CU365" i="1"/>
  <c r="CU573" i="1" s="1"/>
  <c r="DE365" i="1"/>
  <c r="DE573" i="1" s="1"/>
  <c r="CR365" i="1"/>
  <c r="CR573" i="1" s="1"/>
  <c r="FD365" i="1"/>
  <c r="FD573" i="1" s="1"/>
  <c r="EO365" i="1"/>
  <c r="EO573" i="1" s="1"/>
  <c r="DT365" i="1"/>
  <c r="DT573" i="1" s="1"/>
  <c r="CK345" i="1"/>
  <c r="CK553" i="1" s="1"/>
  <c r="BQ345" i="1"/>
  <c r="BQ553" i="1" s="1"/>
  <c r="AV345" i="1"/>
  <c r="AV553" i="1" s="1"/>
  <c r="R345" i="1"/>
  <c r="R553" i="1" s="1"/>
  <c r="CJ345" i="1"/>
  <c r="CJ553" i="1" s="1"/>
  <c r="BM345" i="1"/>
  <c r="BM553" i="1" s="1"/>
  <c r="AS345" i="1"/>
  <c r="AS553" i="1" s="1"/>
  <c r="Q345" i="1"/>
  <c r="Q553" i="1" s="1"/>
  <c r="CG345" i="1"/>
  <c r="CG553" i="1" s="1"/>
  <c r="BL345" i="1"/>
  <c r="BL553" i="1" s="1"/>
  <c r="AO345" i="1"/>
  <c r="AO553" i="1" s="1"/>
  <c r="M345" i="1"/>
  <c r="M553" i="1" s="1"/>
  <c r="CC345" i="1"/>
  <c r="CC553" i="1" s="1"/>
  <c r="BI345" i="1"/>
  <c r="BI553" i="1" s="1"/>
  <c r="AN345" i="1"/>
  <c r="AN553" i="1" s="1"/>
  <c r="CB345" i="1"/>
  <c r="CB553" i="1" s="1"/>
  <c r="BE345" i="1"/>
  <c r="BE553" i="1" s="1"/>
  <c r="AJ345" i="1"/>
  <c r="AJ553" i="1" s="1"/>
  <c r="BY345" i="1"/>
  <c r="BY553" i="1" s="1"/>
  <c r="BD345" i="1"/>
  <c r="BD553" i="1" s="1"/>
  <c r="AD345" i="1"/>
  <c r="AD553" i="1" s="1"/>
  <c r="BT345" i="1"/>
  <c r="BT553" i="1" s="1"/>
  <c r="AW345" i="1"/>
  <c r="AW553" i="1" s="1"/>
  <c r="X345" i="1"/>
  <c r="X553" i="1" s="1"/>
  <c r="BU345" i="1"/>
  <c r="BU553" i="1" s="1"/>
  <c r="BA345" i="1"/>
  <c r="BA553" i="1" s="1"/>
  <c r="AC345" i="1"/>
  <c r="AC553" i="1" s="1"/>
  <c r="EQ343" i="1"/>
  <c r="EQ551" i="1" s="1"/>
  <c r="DW343" i="1"/>
  <c r="DW551" i="1" s="1"/>
  <c r="DB343" i="1"/>
  <c r="DB551" i="1" s="1"/>
  <c r="EP343" i="1"/>
  <c r="EP551" i="1" s="1"/>
  <c r="DS343" i="1"/>
  <c r="DS551" i="1" s="1"/>
  <c r="CY343" i="1"/>
  <c r="CY551" i="1" s="1"/>
  <c r="FF343" i="1"/>
  <c r="FF551" i="1" s="1"/>
  <c r="EI343" i="1"/>
  <c r="EI551" i="1" s="1"/>
  <c r="DO343" i="1"/>
  <c r="DO551" i="1" s="1"/>
  <c r="CT343" i="1"/>
  <c r="CT551" i="1" s="1"/>
  <c r="EM343" i="1"/>
  <c r="EM551" i="1" s="1"/>
  <c r="CU343" i="1"/>
  <c r="CU551" i="1" s="1"/>
  <c r="DR343" i="1"/>
  <c r="DR551" i="1" s="1"/>
  <c r="CK358" i="1"/>
  <c r="CK566" i="1" s="1"/>
  <c r="CC358" i="1"/>
  <c r="CC566" i="1" s="1"/>
  <c r="BU358" i="1"/>
  <c r="BU566" i="1" s="1"/>
  <c r="BM358" i="1"/>
  <c r="BM566" i="1" s="1"/>
  <c r="BE358" i="1"/>
  <c r="BE566" i="1" s="1"/>
  <c r="AW358" i="1"/>
  <c r="AW566" i="1" s="1"/>
  <c r="AO358" i="1"/>
  <c r="AO566" i="1" s="1"/>
  <c r="AD358" i="1"/>
  <c r="AD566" i="1" s="1"/>
  <c r="R358" i="1"/>
  <c r="R566" i="1" s="1"/>
  <c r="CG358" i="1"/>
  <c r="CG566" i="1" s="1"/>
  <c r="BY358" i="1"/>
  <c r="BY566" i="1" s="1"/>
  <c r="BQ358" i="1"/>
  <c r="BQ566" i="1" s="1"/>
  <c r="BI358" i="1"/>
  <c r="BI566" i="1" s="1"/>
  <c r="BA358" i="1"/>
  <c r="BA566" i="1" s="1"/>
  <c r="AS358" i="1"/>
  <c r="AS566" i="1" s="1"/>
  <c r="AJ358" i="1"/>
  <c r="AJ566" i="1" s="1"/>
  <c r="X358" i="1"/>
  <c r="X566" i="1" s="1"/>
  <c r="M358" i="1"/>
  <c r="M566" i="1" s="1"/>
  <c r="CF358" i="1"/>
  <c r="CF566" i="1" s="1"/>
  <c r="BX358" i="1"/>
  <c r="BX566" i="1" s="1"/>
  <c r="BP358" i="1"/>
  <c r="BP566" i="1" s="1"/>
  <c r="BH358" i="1"/>
  <c r="BH566" i="1" s="1"/>
  <c r="AZ358" i="1"/>
  <c r="AZ566" i="1" s="1"/>
  <c r="AR358" i="1"/>
  <c r="AR566" i="1" s="1"/>
  <c r="AI358" i="1"/>
  <c r="AI566" i="1" s="1"/>
  <c r="W358" i="1"/>
  <c r="W566" i="1" s="1"/>
  <c r="L358" i="1"/>
  <c r="L566" i="1" s="1"/>
  <c r="CE358" i="1"/>
  <c r="CE566" i="1" s="1"/>
  <c r="BW358" i="1"/>
  <c r="BW566" i="1" s="1"/>
  <c r="BO358" i="1"/>
  <c r="BO566" i="1" s="1"/>
  <c r="BG358" i="1"/>
  <c r="BG566" i="1" s="1"/>
  <c r="AY358" i="1"/>
  <c r="AY566" i="1" s="1"/>
  <c r="AQ358" i="1"/>
  <c r="AQ566" i="1" s="1"/>
  <c r="AG358" i="1"/>
  <c r="AG566" i="1" s="1"/>
  <c r="U358" i="1"/>
  <c r="U566" i="1" s="1"/>
  <c r="K358" i="1"/>
  <c r="K566" i="1" s="1"/>
  <c r="BD358" i="1"/>
  <c r="BD566" i="1" s="1"/>
  <c r="AV358" i="1"/>
  <c r="AV566" i="1" s="1"/>
  <c r="AN358" i="1"/>
  <c r="AN566" i="1" s="1"/>
  <c r="AC358" i="1"/>
  <c r="AC566" i="1" s="1"/>
  <c r="CJ358" i="1"/>
  <c r="CJ566" i="1" s="1"/>
  <c r="Q358" i="1"/>
  <c r="Q566" i="1" s="1"/>
  <c r="CB358" i="1"/>
  <c r="CB566" i="1" s="1"/>
  <c r="BL358" i="1"/>
  <c r="BL566" i="1" s="1"/>
  <c r="BT358" i="1"/>
  <c r="BT566" i="1" s="1"/>
  <c r="DB348" i="1"/>
  <c r="DB556" i="1" s="1"/>
  <c r="EY343" i="1"/>
  <c r="EY551" i="1" s="1"/>
  <c r="DT356" i="1"/>
  <c r="DT564" i="1" s="1"/>
  <c r="DE356" i="1"/>
  <c r="DE564" i="1" s="1"/>
  <c r="CP356" i="1"/>
  <c r="CP564" i="1" s="1"/>
  <c r="FB356" i="1"/>
  <c r="FB564" i="1" s="1"/>
  <c r="EM356" i="1"/>
  <c r="EM564" i="1" s="1"/>
  <c r="DX356" i="1"/>
  <c r="DX564" i="1" s="1"/>
  <c r="DI356" i="1"/>
  <c r="DI564" i="1" s="1"/>
  <c r="CM356" i="1"/>
  <c r="CM564" i="1" s="1"/>
  <c r="EY356" i="1"/>
  <c r="EY564" i="1" s="1"/>
  <c r="BN348" i="1"/>
  <c r="BN556" i="1" s="1"/>
  <c r="AS348" i="1"/>
  <c r="AS556" i="1" s="1"/>
  <c r="N348" i="1"/>
  <c r="N556" i="1" s="1"/>
  <c r="CL348" i="1"/>
  <c r="CL556" i="1" s="1"/>
  <c r="BJ348" i="1"/>
  <c r="BJ556" i="1" s="1"/>
  <c r="AP348" i="1"/>
  <c r="AP556" i="1" s="1"/>
  <c r="M348" i="1"/>
  <c r="M556" i="1" s="1"/>
  <c r="CD348" i="1"/>
  <c r="CD556" i="1" s="1"/>
  <c r="BF348" i="1"/>
  <c r="BF556" i="1" s="1"/>
  <c r="AJ348" i="1"/>
  <c r="AJ556" i="1" s="1"/>
  <c r="BI348" i="1"/>
  <c r="BI556" i="1" s="1"/>
  <c r="AL348" i="1"/>
  <c r="AL556" i="1" s="1"/>
  <c r="CH348" i="1"/>
  <c r="CH556" i="1" s="1"/>
  <c r="EA343" i="1"/>
  <c r="EA551" i="1" s="1"/>
  <c r="BQ348" i="1"/>
  <c r="BQ556" i="1" s="1"/>
  <c r="BH348" i="1"/>
  <c r="BH556" i="1" s="1"/>
  <c r="DT348" i="1"/>
  <c r="DT556" i="1" s="1"/>
  <c r="CW348" i="1"/>
  <c r="CW556" i="1" s="1"/>
  <c r="O348" i="1"/>
  <c r="O556" i="1" s="1"/>
  <c r="CI348" i="1"/>
  <c r="CI556" i="1" s="1"/>
  <c r="EU348" i="1"/>
  <c r="EU556" i="1" s="1"/>
  <c r="BT348" i="1"/>
  <c r="BT556" i="1" s="1"/>
  <c r="EF348" i="1"/>
  <c r="EF556" i="1" s="1"/>
  <c r="BE348" i="1"/>
  <c r="BE556" i="1" s="1"/>
  <c r="DQ348" i="1"/>
  <c r="DQ556" i="1" s="1"/>
  <c r="AG348" i="1"/>
  <c r="AG556" i="1" s="1"/>
  <c r="CU348" i="1"/>
  <c r="CU556" i="1" s="1"/>
  <c r="EG343" i="1"/>
  <c r="EG551" i="1" s="1"/>
  <c r="DL343" i="1"/>
  <c r="DL551" i="1" s="1"/>
  <c r="CW343" i="1"/>
  <c r="CW551" i="1" s="1"/>
  <c r="ET343" i="1"/>
  <c r="ET551" i="1" s="1"/>
  <c r="EF343" i="1"/>
  <c r="EF551" i="1" s="1"/>
  <c r="EP361" i="1"/>
  <c r="EP569" i="1" s="1"/>
  <c r="CU361" i="1"/>
  <c r="CU569" i="1" s="1"/>
  <c r="EH361" i="1"/>
  <c r="EH569" i="1" s="1"/>
  <c r="DC361" i="1"/>
  <c r="DC569" i="1" s="1"/>
  <c r="EG361" i="1"/>
  <c r="EG569" i="1" s="1"/>
  <c r="DL361" i="1"/>
  <c r="DL569" i="1" s="1"/>
  <c r="ES361" i="1"/>
  <c r="ES569" i="1" s="1"/>
  <c r="EF361" i="1"/>
  <c r="EF569" i="1" s="1"/>
  <c r="DF340" i="1"/>
  <c r="DF548" i="1" s="1"/>
  <c r="ER340" i="1"/>
  <c r="ER548" i="1" s="1"/>
  <c r="EF340" i="1"/>
  <c r="EF548" i="1" s="1"/>
  <c r="DQ340" i="1"/>
  <c r="DQ548" i="1" s="1"/>
  <c r="BU334" i="1"/>
  <c r="BU542" i="1" s="1"/>
  <c r="AY334" i="1"/>
  <c r="AY542" i="1" s="1"/>
  <c r="AI334" i="1"/>
  <c r="AI542" i="1" s="1"/>
  <c r="M334" i="1"/>
  <c r="M542" i="1" s="1"/>
  <c r="CG334" i="1"/>
  <c r="CG542" i="1" s="1"/>
  <c r="BR334" i="1"/>
  <c r="BR542" i="1" s="1"/>
  <c r="BC334" i="1"/>
  <c r="BC542" i="1" s="1"/>
  <c r="AN334" i="1"/>
  <c r="AN542" i="1" s="1"/>
  <c r="CD326" i="1"/>
  <c r="CD534" i="1" s="1"/>
  <c r="AX326" i="1"/>
  <c r="AX534" i="1" s="1"/>
  <c r="BV326" i="1"/>
  <c r="BV534" i="1" s="1"/>
  <c r="AP326" i="1"/>
  <c r="AP534" i="1" s="1"/>
  <c r="BW326" i="1"/>
  <c r="BW534" i="1" s="1"/>
  <c r="AQ326" i="1"/>
  <c r="AQ534" i="1" s="1"/>
  <c r="CD309" i="1"/>
  <c r="CD517" i="1" s="1"/>
  <c r="AM309" i="1"/>
  <c r="AM517" i="1" s="1"/>
  <c r="AN309" i="1"/>
  <c r="AN517" i="1" s="1"/>
  <c r="R309" i="1"/>
  <c r="R517" i="1" s="1"/>
  <c r="CK309" i="1"/>
  <c r="CK517" i="1" s="1"/>
  <c r="AO326" i="1"/>
  <c r="AO534" i="1" s="1"/>
  <c r="L326" i="1"/>
  <c r="L534" i="1" s="1"/>
  <c r="CF326" i="1"/>
  <c r="CF534" i="1" s="1"/>
  <c r="BQ326" i="1"/>
  <c r="BQ534" i="1" s="1"/>
  <c r="BB326" i="1"/>
  <c r="BB534" i="1" s="1"/>
  <c r="AM326" i="1"/>
  <c r="AM534" i="1" s="1"/>
  <c r="Q326" i="1"/>
  <c r="Q534" i="1" s="1"/>
  <c r="CJ326" i="1"/>
  <c r="CJ534" i="1" s="1"/>
  <c r="T326" i="1"/>
  <c r="T534" i="1" s="1"/>
  <c r="BW318" i="1"/>
  <c r="BW526" i="1" s="1"/>
  <c r="AQ318" i="1"/>
  <c r="AQ526" i="1" s="1"/>
  <c r="BO318" i="1"/>
  <c r="BO526" i="1" s="1"/>
  <c r="AG318" i="1"/>
  <c r="AG526" i="1" s="1"/>
  <c r="CL318" i="1"/>
  <c r="CL526" i="1" s="1"/>
  <c r="BF318" i="1"/>
  <c r="BF526" i="1" s="1"/>
  <c r="T318" i="1"/>
  <c r="T526" i="1" s="1"/>
  <c r="CD318" i="1"/>
  <c r="CD526" i="1" s="1"/>
  <c r="AX318" i="1"/>
  <c r="AX526" i="1" s="1"/>
  <c r="CE318" i="1"/>
  <c r="CE526" i="1" s="1"/>
  <c r="AY318" i="1"/>
  <c r="AY526" i="1" s="1"/>
  <c r="K318" i="1"/>
  <c r="K526" i="1" s="1"/>
  <c r="K311" i="1"/>
  <c r="K519" i="1" s="1"/>
  <c r="BX311" i="1"/>
  <c r="BX519" i="1" s="1"/>
  <c r="BI311" i="1"/>
  <c r="BI519" i="1" s="1"/>
  <c r="AT311" i="1"/>
  <c r="AT519" i="1" s="1"/>
  <c r="AA311" i="1"/>
  <c r="AA519" i="1" s="1"/>
  <c r="AZ309" i="1"/>
  <c r="AZ517" i="1" s="1"/>
  <c r="R318" i="1"/>
  <c r="R526" i="1" s="1"/>
  <c r="CK318" i="1"/>
  <c r="CK526" i="1" s="1"/>
  <c r="BP318" i="1"/>
  <c r="BP526" i="1" s="1"/>
  <c r="BA318" i="1"/>
  <c r="BA526" i="1" s="1"/>
  <c r="AL318" i="1"/>
  <c r="AL526" i="1" s="1"/>
  <c r="O318" i="1"/>
  <c r="O526" i="1" s="1"/>
  <c r="CI318" i="1"/>
  <c r="CI526" i="1" s="1"/>
  <c r="BT318" i="1"/>
  <c r="BT526" i="1" s="1"/>
  <c r="CV307" i="1"/>
  <c r="CV515" i="1" s="1"/>
  <c r="FE303" i="1"/>
  <c r="FE511" i="1" s="1"/>
  <c r="ET303" i="1"/>
  <c r="ET511" i="1" s="1"/>
  <c r="EI303" i="1"/>
  <c r="EI511" i="1" s="1"/>
  <c r="DY303" i="1"/>
  <c r="DY511" i="1" s="1"/>
  <c r="DN303" i="1"/>
  <c r="DN511" i="1" s="1"/>
  <c r="DE303" i="1"/>
  <c r="DE511" i="1" s="1"/>
  <c r="CW303" i="1"/>
  <c r="CW511" i="1" s="1"/>
  <c r="CO303" i="1"/>
  <c r="CO511" i="1" s="1"/>
  <c r="FD303" i="1"/>
  <c r="FD511" i="1" s="1"/>
  <c r="ER303" i="1"/>
  <c r="ER511" i="1" s="1"/>
  <c r="EH303" i="1"/>
  <c r="EH511" i="1" s="1"/>
  <c r="DX303" i="1"/>
  <c r="DX511" i="1" s="1"/>
  <c r="DL303" i="1"/>
  <c r="DL511" i="1" s="1"/>
  <c r="DD303" i="1"/>
  <c r="DD511" i="1" s="1"/>
  <c r="CV303" i="1"/>
  <c r="CV511" i="1" s="1"/>
  <c r="CN303" i="1"/>
  <c r="CN511" i="1" s="1"/>
  <c r="FB303" i="1"/>
  <c r="FB511" i="1" s="1"/>
  <c r="EQ303" i="1"/>
  <c r="EQ511" i="1" s="1"/>
  <c r="EG303" i="1"/>
  <c r="EG511" i="1" s="1"/>
  <c r="DV303" i="1"/>
  <c r="DV511" i="1" s="1"/>
  <c r="DK303" i="1"/>
  <c r="DK511" i="1" s="1"/>
  <c r="DC303" i="1"/>
  <c r="DC511" i="1" s="1"/>
  <c r="CU303" i="1"/>
  <c r="CU511" i="1" s="1"/>
  <c r="CM303" i="1"/>
  <c r="CM511" i="1" s="1"/>
  <c r="EY303" i="1"/>
  <c r="EY511" i="1" s="1"/>
  <c r="EO303" i="1"/>
  <c r="EO511" i="1" s="1"/>
  <c r="ED303" i="1"/>
  <c r="ED511" i="1" s="1"/>
  <c r="DS303" i="1"/>
  <c r="DS511" i="1" s="1"/>
  <c r="DI303" i="1"/>
  <c r="DI511" i="1" s="1"/>
  <c r="DA303" i="1"/>
  <c r="DA511" i="1" s="1"/>
  <c r="CS303" i="1"/>
  <c r="CS511" i="1" s="1"/>
  <c r="EX303" i="1"/>
  <c r="EX511" i="1" s="1"/>
  <c r="EN303" i="1"/>
  <c r="EN511" i="1" s="1"/>
  <c r="EB303" i="1"/>
  <c r="EB511" i="1" s="1"/>
  <c r="DR303" i="1"/>
  <c r="DR511" i="1" s="1"/>
  <c r="DH303" i="1"/>
  <c r="DH511" i="1" s="1"/>
  <c r="CZ303" i="1"/>
  <c r="CZ511" i="1" s="1"/>
  <c r="CR303" i="1"/>
  <c r="CR511" i="1" s="1"/>
  <c r="FF303" i="1"/>
  <c r="FF511" i="1" s="1"/>
  <c r="EV303" i="1"/>
  <c r="EV511" i="1" s="1"/>
  <c r="EJ303" i="1"/>
  <c r="EJ511" i="1" s="1"/>
  <c r="DZ303" i="1"/>
  <c r="DZ511" i="1" s="1"/>
  <c r="DP303" i="1"/>
  <c r="DP511" i="1" s="1"/>
  <c r="DF303" i="1"/>
  <c r="DF511" i="1" s="1"/>
  <c r="CX303" i="1"/>
  <c r="CX511" i="1" s="1"/>
  <c r="CP303" i="1"/>
  <c r="CP511" i="1" s="1"/>
  <c r="DQ303" i="1"/>
  <c r="DQ511" i="1" s="1"/>
  <c r="DG303" i="1"/>
  <c r="DG511" i="1" s="1"/>
  <c r="CY303" i="1"/>
  <c r="CY511" i="1" s="1"/>
  <c r="CQ303" i="1"/>
  <c r="CQ511" i="1" s="1"/>
  <c r="EW303" i="1"/>
  <c r="EW511" i="1" s="1"/>
  <c r="EA303" i="1"/>
  <c r="EA511" i="1" s="1"/>
  <c r="EL303" i="1"/>
  <c r="EL511" i="1" s="1"/>
  <c r="CK285" i="1"/>
  <c r="CK493" i="1" s="1"/>
  <c r="X291" i="1"/>
  <c r="X499" i="1" s="1"/>
  <c r="BZ291" i="1"/>
  <c r="BZ499" i="1" s="1"/>
  <c r="BK291" i="1"/>
  <c r="BK499" i="1" s="1"/>
  <c r="AV291" i="1"/>
  <c r="AV499" i="1" s="1"/>
  <c r="AD291" i="1"/>
  <c r="AD499" i="1" s="1"/>
  <c r="DR288" i="1"/>
  <c r="DR496" i="1" s="1"/>
  <c r="AI284" i="1"/>
  <c r="AI492" i="1" s="1"/>
  <c r="M284" i="1"/>
  <c r="M492" i="1" s="1"/>
  <c r="CG284" i="1"/>
  <c r="CG492" i="1" s="1"/>
  <c r="BS284" i="1"/>
  <c r="BS492" i="1" s="1"/>
  <c r="BD284" i="1"/>
  <c r="BD492" i="1" s="1"/>
  <c r="AQ291" i="1"/>
  <c r="AQ499" i="1" s="1"/>
  <c r="EE288" i="1"/>
  <c r="EE496" i="1" s="1"/>
  <c r="K285" i="1"/>
  <c r="K493" i="1" s="1"/>
  <c r="CE285" i="1"/>
  <c r="CE493" i="1" s="1"/>
  <c r="BP285" i="1"/>
  <c r="BP493" i="1" s="1"/>
  <c r="BB285" i="1"/>
  <c r="BB493" i="1" s="1"/>
  <c r="AM285" i="1"/>
  <c r="AM493" i="1" s="1"/>
  <c r="EF288" i="1"/>
  <c r="EF496" i="1" s="1"/>
  <c r="DQ288" i="1"/>
  <c r="DQ496" i="1" s="1"/>
  <c r="CU288" i="1"/>
  <c r="CU496" i="1" s="1"/>
  <c r="ER288" i="1"/>
  <c r="ER496" i="1" s="1"/>
  <c r="U304" i="1"/>
  <c r="U512" i="1" s="1"/>
  <c r="AY304" i="1"/>
  <c r="AY512" i="1" s="1"/>
  <c r="BV304" i="1"/>
  <c r="BV512" i="1" s="1"/>
  <c r="AF304" i="1"/>
  <c r="AF512" i="1" s="1"/>
  <c r="BE304" i="1"/>
  <c r="BE512" i="1" s="1"/>
  <c r="CL304" i="1"/>
  <c r="CL512" i="1" s="1"/>
  <c r="W304" i="1"/>
  <c r="W512" i="1" s="1"/>
  <c r="BZ304" i="1"/>
  <c r="BZ512" i="1" s="1"/>
  <c r="CD291" i="1"/>
  <c r="CD499" i="1" s="1"/>
  <c r="CE297" i="1"/>
  <c r="CE505" i="1" s="1"/>
  <c r="BW297" i="1"/>
  <c r="BW505" i="1" s="1"/>
  <c r="BO297" i="1"/>
  <c r="BO505" i="1" s="1"/>
  <c r="BG297" i="1"/>
  <c r="BG505" i="1" s="1"/>
  <c r="AY297" i="1"/>
  <c r="AY505" i="1" s="1"/>
  <c r="AQ297" i="1"/>
  <c r="AQ505" i="1" s="1"/>
  <c r="AG297" i="1"/>
  <c r="AG505" i="1" s="1"/>
  <c r="U297" i="1"/>
  <c r="U505" i="1" s="1"/>
  <c r="K297" i="1"/>
  <c r="K505" i="1" s="1"/>
  <c r="CK297" i="1"/>
  <c r="CK505" i="1" s="1"/>
  <c r="CC297" i="1"/>
  <c r="CC505" i="1" s="1"/>
  <c r="BU297" i="1"/>
  <c r="BU505" i="1" s="1"/>
  <c r="BM297" i="1"/>
  <c r="BM505" i="1" s="1"/>
  <c r="BE297" i="1"/>
  <c r="BE505" i="1" s="1"/>
  <c r="AW297" i="1"/>
  <c r="AW505" i="1" s="1"/>
  <c r="AO297" i="1"/>
  <c r="AO505" i="1" s="1"/>
  <c r="AD297" i="1"/>
  <c r="AD505" i="1" s="1"/>
  <c r="R297" i="1"/>
  <c r="R505" i="1" s="1"/>
  <c r="CI297" i="1"/>
  <c r="CI505" i="1" s="1"/>
  <c r="CA297" i="1"/>
  <c r="CA505" i="1" s="1"/>
  <c r="BS297" i="1"/>
  <c r="BS505" i="1" s="1"/>
  <c r="BK297" i="1"/>
  <c r="BK505" i="1" s="1"/>
  <c r="BC297" i="1"/>
  <c r="BC505" i="1" s="1"/>
  <c r="AU297" i="1"/>
  <c r="AU505" i="1" s="1"/>
  <c r="AM297" i="1"/>
  <c r="AM505" i="1" s="1"/>
  <c r="AA297" i="1"/>
  <c r="AA505" i="1" s="1"/>
  <c r="O297" i="1"/>
  <c r="O505" i="1" s="1"/>
  <c r="CF297" i="1"/>
  <c r="CF505" i="1" s="1"/>
  <c r="BX297" i="1"/>
  <c r="BX505" i="1" s="1"/>
  <c r="BP297" i="1"/>
  <c r="BP505" i="1" s="1"/>
  <c r="BH297" i="1"/>
  <c r="BH505" i="1" s="1"/>
  <c r="AZ297" i="1"/>
  <c r="AZ505" i="1" s="1"/>
  <c r="AR297" i="1"/>
  <c r="AR505" i="1" s="1"/>
  <c r="AI297" i="1"/>
  <c r="AI505" i="1" s="1"/>
  <c r="W297" i="1"/>
  <c r="W505" i="1" s="1"/>
  <c r="L297" i="1"/>
  <c r="L505" i="1" s="1"/>
  <c r="BJ297" i="1"/>
  <c r="BJ505" i="1" s="1"/>
  <c r="Z297" i="1"/>
  <c r="Z505" i="1" s="1"/>
  <c r="BI297" i="1"/>
  <c r="BI505" i="1" s="1"/>
  <c r="X297" i="1"/>
  <c r="X505" i="1" s="1"/>
  <c r="CH297" i="1"/>
  <c r="CH505" i="1" s="1"/>
  <c r="BB297" i="1"/>
  <c r="BB505" i="1" s="1"/>
  <c r="N297" i="1"/>
  <c r="N505" i="1" s="1"/>
  <c r="CG297" i="1"/>
  <c r="CG505" i="1" s="1"/>
  <c r="BA297" i="1"/>
  <c r="BA505" i="1" s="1"/>
  <c r="M297" i="1"/>
  <c r="M505" i="1" s="1"/>
  <c r="BZ297" i="1"/>
  <c r="BZ505" i="1" s="1"/>
  <c r="AT297" i="1"/>
  <c r="AT505" i="1" s="1"/>
  <c r="BY297" i="1"/>
  <c r="BY505" i="1" s="1"/>
  <c r="AS297" i="1"/>
  <c r="AS505" i="1" s="1"/>
  <c r="BQ297" i="1"/>
  <c r="BQ505" i="1" s="1"/>
  <c r="AJ297" i="1"/>
  <c r="AJ505" i="1" s="1"/>
  <c r="AL297" i="1"/>
  <c r="AL505" i="1" s="1"/>
  <c r="BR297" i="1"/>
  <c r="BR505" i="1" s="1"/>
  <c r="T284" i="1"/>
  <c r="T492" i="1" s="1"/>
  <c r="BV266" i="1"/>
  <c r="BV474" i="1" s="1"/>
  <c r="AP266" i="1"/>
  <c r="AP474" i="1" s="1"/>
  <c r="AW266" i="1"/>
  <c r="AW474" i="1" s="1"/>
  <c r="CC266" i="1"/>
  <c r="CC474" i="1" s="1"/>
  <c r="CK258" i="1"/>
  <c r="CK466" i="1" s="1"/>
  <c r="CL266" i="1"/>
  <c r="CL474" i="1" s="1"/>
  <c r="BL266" i="1"/>
  <c r="BL474" i="1" s="1"/>
  <c r="AQ266" i="1"/>
  <c r="AQ474" i="1" s="1"/>
  <c r="W266" i="1"/>
  <c r="W474" i="1" s="1"/>
  <c r="BY266" i="1"/>
  <c r="BY474" i="1" s="1"/>
  <c r="BJ266" i="1"/>
  <c r="BJ474" i="1" s="1"/>
  <c r="AU266" i="1"/>
  <c r="AU474" i="1" s="1"/>
  <c r="CH258" i="1"/>
  <c r="CH466" i="1" s="1"/>
  <c r="AV258" i="1"/>
  <c r="AV466" i="1" s="1"/>
  <c r="U258" i="1"/>
  <c r="U466" i="1" s="1"/>
  <c r="M258" i="1"/>
  <c r="M466" i="1" s="1"/>
  <c r="CG258" i="1"/>
  <c r="CG466" i="1" s="1"/>
  <c r="CA258" i="1"/>
  <c r="CA466" i="1" s="1"/>
  <c r="DN254" i="1"/>
  <c r="DN462" i="1" s="1"/>
  <c r="ET254" i="1"/>
  <c r="ET462" i="1" s="1"/>
  <c r="ED254" i="1"/>
  <c r="ED462" i="1" s="1"/>
  <c r="CX254" i="1"/>
  <c r="CX462" i="1" s="1"/>
  <c r="FD278" i="1"/>
  <c r="FD486" i="1" s="1"/>
  <c r="EV278" i="1"/>
  <c r="EV486" i="1" s="1"/>
  <c r="EN278" i="1"/>
  <c r="EN486" i="1" s="1"/>
  <c r="EF278" i="1"/>
  <c r="EF486" i="1" s="1"/>
  <c r="DX278" i="1"/>
  <c r="DX486" i="1" s="1"/>
  <c r="DP278" i="1"/>
  <c r="DP486" i="1" s="1"/>
  <c r="DH278" i="1"/>
  <c r="DH486" i="1" s="1"/>
  <c r="CZ278" i="1"/>
  <c r="CZ486" i="1" s="1"/>
  <c r="CR278" i="1"/>
  <c r="CR486" i="1" s="1"/>
  <c r="FB278" i="1"/>
  <c r="FB486" i="1" s="1"/>
  <c r="ET278" i="1"/>
  <c r="ET486" i="1" s="1"/>
  <c r="EL278" i="1"/>
  <c r="EL486" i="1" s="1"/>
  <c r="ED278" i="1"/>
  <c r="ED486" i="1" s="1"/>
  <c r="DV278" i="1"/>
  <c r="DV486" i="1" s="1"/>
  <c r="DN278" i="1"/>
  <c r="DN486" i="1" s="1"/>
  <c r="DF278" i="1"/>
  <c r="DF486" i="1" s="1"/>
  <c r="CX278" i="1"/>
  <c r="CX486" i="1" s="1"/>
  <c r="CP278" i="1"/>
  <c r="CP486" i="1" s="1"/>
  <c r="EK278" i="1"/>
  <c r="EK486" i="1" s="1"/>
  <c r="EC278" i="1"/>
  <c r="EC486" i="1" s="1"/>
  <c r="DU278" i="1"/>
  <c r="DU486" i="1" s="1"/>
  <c r="DM278" i="1"/>
  <c r="DM486" i="1" s="1"/>
  <c r="CW278" i="1"/>
  <c r="CW486" i="1" s="1"/>
  <c r="FA278" i="1"/>
  <c r="FA486" i="1" s="1"/>
  <c r="CO278" i="1"/>
  <c r="CO486" i="1" s="1"/>
  <c r="ES278" i="1"/>
  <c r="ES486" i="1" s="1"/>
  <c r="DE278" i="1"/>
  <c r="DE486" i="1" s="1"/>
  <c r="BE266" i="1"/>
  <c r="BE474" i="1" s="1"/>
  <c r="AX266" i="1"/>
  <c r="AX474" i="1" s="1"/>
  <c r="AO265" i="1"/>
  <c r="AO473" i="1" s="1"/>
  <c r="L265" i="1"/>
  <c r="L473" i="1" s="1"/>
  <c r="CF265" i="1"/>
  <c r="CF473" i="1" s="1"/>
  <c r="BQ265" i="1"/>
  <c r="BQ473" i="1" s="1"/>
  <c r="BB265" i="1"/>
  <c r="BB473" i="1" s="1"/>
  <c r="AM265" i="1"/>
  <c r="AM473" i="1" s="1"/>
  <c r="Q265" i="1"/>
  <c r="Q473" i="1" s="1"/>
  <c r="CJ265" i="1"/>
  <c r="CJ473" i="1" s="1"/>
  <c r="AO266" i="1"/>
  <c r="AO474" i="1" s="1"/>
  <c r="AR258" i="1"/>
  <c r="AR466" i="1" s="1"/>
  <c r="BF257" i="1"/>
  <c r="BF465" i="1" s="1"/>
  <c r="BW239" i="1"/>
  <c r="BW447" i="1" s="1"/>
  <c r="AW273" i="1"/>
  <c r="AW481" i="1" s="1"/>
  <c r="U273" i="1"/>
  <c r="U481" i="1" s="1"/>
  <c r="BX273" i="1"/>
  <c r="BX481" i="1" s="1"/>
  <c r="BI273" i="1"/>
  <c r="BI481" i="1" s="1"/>
  <c r="AT273" i="1"/>
  <c r="AT481" i="1" s="1"/>
  <c r="AA273" i="1"/>
  <c r="AA481" i="1" s="1"/>
  <c r="CB273" i="1"/>
  <c r="CB481" i="1" s="1"/>
  <c r="BN266" i="1"/>
  <c r="BN474" i="1" s="1"/>
  <c r="BV239" i="1"/>
  <c r="BV447" i="1" s="1"/>
  <c r="FE238" i="1"/>
  <c r="FE446" i="1" s="1"/>
  <c r="EW238" i="1"/>
  <c r="EW446" i="1" s="1"/>
  <c r="EO238" i="1"/>
  <c r="EO446" i="1" s="1"/>
  <c r="EG238" i="1"/>
  <c r="EG446" i="1" s="1"/>
  <c r="DY238" i="1"/>
  <c r="DY446" i="1" s="1"/>
  <c r="DQ238" i="1"/>
  <c r="DQ446" i="1" s="1"/>
  <c r="DI238" i="1"/>
  <c r="DI446" i="1" s="1"/>
  <c r="DA238" i="1"/>
  <c r="DA446" i="1" s="1"/>
  <c r="CS238" i="1"/>
  <c r="CS446" i="1" s="1"/>
  <c r="FC238" i="1"/>
  <c r="FC446" i="1" s="1"/>
  <c r="EU238" i="1"/>
  <c r="EU446" i="1" s="1"/>
  <c r="EM238" i="1"/>
  <c r="EM446" i="1" s="1"/>
  <c r="EE238" i="1"/>
  <c r="EE446" i="1" s="1"/>
  <c r="DW238" i="1"/>
  <c r="DW446" i="1" s="1"/>
  <c r="DO238" i="1"/>
  <c r="DO446" i="1" s="1"/>
  <c r="DG238" i="1"/>
  <c r="DG446" i="1" s="1"/>
  <c r="CY238" i="1"/>
  <c r="CY446" i="1" s="1"/>
  <c r="CQ238" i="1"/>
  <c r="CQ446" i="1" s="1"/>
  <c r="EK238" i="1"/>
  <c r="EK446" i="1" s="1"/>
  <c r="DE238" i="1"/>
  <c r="DE446" i="1" s="1"/>
  <c r="ES238" i="1"/>
  <c r="ES446" i="1" s="1"/>
  <c r="ED238" i="1"/>
  <c r="ED446" i="1" s="1"/>
  <c r="CX238" i="1"/>
  <c r="CX446" i="1" s="1"/>
  <c r="DM238" i="1"/>
  <c r="DM446" i="1" s="1"/>
  <c r="EC238" i="1"/>
  <c r="EC446" i="1" s="1"/>
  <c r="CW238" i="1"/>
  <c r="CW446" i="1" s="1"/>
  <c r="FB238" i="1"/>
  <c r="FB446" i="1" s="1"/>
  <c r="DV238" i="1"/>
  <c r="DV446" i="1" s="1"/>
  <c r="CP238" i="1"/>
  <c r="CP446" i="1" s="1"/>
  <c r="FA238" i="1"/>
  <c r="FA446" i="1" s="1"/>
  <c r="DU238" i="1"/>
  <c r="DU446" i="1" s="1"/>
  <c r="CO238" i="1"/>
  <c r="CO446" i="1" s="1"/>
  <c r="ET238" i="1"/>
  <c r="ET446" i="1" s="1"/>
  <c r="DN238" i="1"/>
  <c r="DN446" i="1" s="1"/>
  <c r="EL238" i="1"/>
  <c r="EL446" i="1" s="1"/>
  <c r="DF238" i="1"/>
  <c r="DF446" i="1" s="1"/>
  <c r="BA227" i="1"/>
  <c r="BA435" i="1" s="1"/>
  <c r="ES254" i="1"/>
  <c r="ES462" i="1" s="1"/>
  <c r="EF254" i="1"/>
  <c r="EF462" i="1" s="1"/>
  <c r="DR254" i="1"/>
  <c r="DR462" i="1" s="1"/>
  <c r="DE254" i="1"/>
  <c r="DE462" i="1" s="1"/>
  <c r="CP254" i="1"/>
  <c r="CP462" i="1" s="1"/>
  <c r="DD254" i="1"/>
  <c r="DD462" i="1" s="1"/>
  <c r="CQ254" i="1"/>
  <c r="CQ462" i="1" s="1"/>
  <c r="FC254" i="1"/>
  <c r="FC462" i="1" s="1"/>
  <c r="EO254" i="1"/>
  <c r="EO462" i="1" s="1"/>
  <c r="DS254" i="1"/>
  <c r="DS462" i="1" s="1"/>
  <c r="CF227" i="1"/>
  <c r="CF435" i="1" s="1"/>
  <c r="AA227" i="1"/>
  <c r="AA435" i="1" s="1"/>
  <c r="BW227" i="1"/>
  <c r="BW435" i="1" s="1"/>
  <c r="AD250" i="1"/>
  <c r="AD458" i="1" s="1"/>
  <c r="EX233" i="1"/>
  <c r="EX441" i="1" s="1"/>
  <c r="Q233" i="1"/>
  <c r="Q441" i="1" s="1"/>
  <c r="CJ233" i="1"/>
  <c r="CJ441" i="1" s="1"/>
  <c r="EV233" i="1"/>
  <c r="EV441" i="1" s="1"/>
  <c r="BU233" i="1"/>
  <c r="BU441" i="1" s="1"/>
  <c r="EG233" i="1"/>
  <c r="EG441" i="1" s="1"/>
  <c r="EZ233" i="1"/>
  <c r="EZ441" i="1" s="1"/>
  <c r="BY233" i="1"/>
  <c r="BY441" i="1" s="1"/>
  <c r="EK233" i="1"/>
  <c r="EK441" i="1" s="1"/>
  <c r="FB233" i="1"/>
  <c r="FB441" i="1" s="1"/>
  <c r="CA233" i="1"/>
  <c r="CA441" i="1" s="1"/>
  <c r="EM233" i="1"/>
  <c r="EM441" i="1" s="1"/>
  <c r="CM249" i="1"/>
  <c r="CM457" i="1" s="1"/>
  <c r="EN249" i="1"/>
  <c r="EN457" i="1" s="1"/>
  <c r="DY249" i="1"/>
  <c r="DY457" i="1" s="1"/>
  <c r="DD249" i="1"/>
  <c r="DD457" i="1" s="1"/>
  <c r="CO249" i="1"/>
  <c r="CO457" i="1" s="1"/>
  <c r="FA249" i="1"/>
  <c r="FA457" i="1" s="1"/>
  <c r="EL249" i="1"/>
  <c r="EL457" i="1" s="1"/>
  <c r="DW249" i="1"/>
  <c r="DW457" i="1" s="1"/>
  <c r="T250" i="1"/>
  <c r="T458" i="1" s="1"/>
  <c r="CA250" i="1"/>
  <c r="CA458" i="1" s="1"/>
  <c r="BL250" i="1"/>
  <c r="BL458" i="1" s="1"/>
  <c r="AQ250" i="1"/>
  <c r="AQ458" i="1" s="1"/>
  <c r="W250" i="1"/>
  <c r="W458" i="1" s="1"/>
  <c r="BY250" i="1"/>
  <c r="BY458" i="1" s="1"/>
  <c r="AG241" i="1"/>
  <c r="AG449" i="1" s="1"/>
  <c r="BV241" i="1"/>
  <c r="BV449" i="1" s="1"/>
  <c r="AP241" i="1"/>
  <c r="AP449" i="1" s="1"/>
  <c r="BO241" i="1"/>
  <c r="BO449" i="1" s="1"/>
  <c r="BN234" i="1"/>
  <c r="BN442" i="1" s="1"/>
  <c r="AF234" i="1"/>
  <c r="AF442" i="1" s="1"/>
  <c r="BU234" i="1"/>
  <c r="BU442" i="1" s="1"/>
  <c r="AO234" i="1"/>
  <c r="AO442" i="1" s="1"/>
  <c r="EZ229" i="1"/>
  <c r="EZ437" i="1" s="1"/>
  <c r="EZ225" i="1"/>
  <c r="EZ433" i="1" s="1"/>
  <c r="EZ219" i="1"/>
  <c r="EZ427" i="1" s="1"/>
  <c r="ER219" i="1"/>
  <c r="ER427" i="1" s="1"/>
  <c r="EJ219" i="1"/>
  <c r="EJ427" i="1" s="1"/>
  <c r="EB219" i="1"/>
  <c r="EB427" i="1" s="1"/>
  <c r="DT219" i="1"/>
  <c r="DT427" i="1" s="1"/>
  <c r="DL219" i="1"/>
  <c r="DL427" i="1" s="1"/>
  <c r="DD219" i="1"/>
  <c r="DD427" i="1" s="1"/>
  <c r="CV219" i="1"/>
  <c r="CV427" i="1" s="1"/>
  <c r="CN219" i="1"/>
  <c r="CN427" i="1" s="1"/>
  <c r="FD219" i="1"/>
  <c r="FD427" i="1" s="1"/>
  <c r="EV219" i="1"/>
  <c r="EV427" i="1" s="1"/>
  <c r="EN219" i="1"/>
  <c r="EN427" i="1" s="1"/>
  <c r="EF219" i="1"/>
  <c r="EF427" i="1" s="1"/>
  <c r="DX219" i="1"/>
  <c r="DX427" i="1" s="1"/>
  <c r="DP219" i="1"/>
  <c r="DP427" i="1" s="1"/>
  <c r="DH219" i="1"/>
  <c r="DH427" i="1" s="1"/>
  <c r="CZ219" i="1"/>
  <c r="CZ427" i="1" s="1"/>
  <c r="CR219" i="1"/>
  <c r="CR427" i="1" s="1"/>
  <c r="FC219" i="1"/>
  <c r="FC427" i="1" s="1"/>
  <c r="EU219" i="1"/>
  <c r="EU427" i="1" s="1"/>
  <c r="EM219" i="1"/>
  <c r="EM427" i="1" s="1"/>
  <c r="EE219" i="1"/>
  <c r="EE427" i="1" s="1"/>
  <c r="DW219" i="1"/>
  <c r="DW427" i="1" s="1"/>
  <c r="DO219" i="1"/>
  <c r="DO427" i="1" s="1"/>
  <c r="DG219" i="1"/>
  <c r="DG427" i="1" s="1"/>
  <c r="CY219" i="1"/>
  <c r="CY427" i="1" s="1"/>
  <c r="CQ219" i="1"/>
  <c r="CQ427" i="1" s="1"/>
  <c r="FA219" i="1"/>
  <c r="FA427" i="1" s="1"/>
  <c r="ES219" i="1"/>
  <c r="ES427" i="1" s="1"/>
  <c r="EK219" i="1"/>
  <c r="EK427" i="1" s="1"/>
  <c r="EC219" i="1"/>
  <c r="EC427" i="1" s="1"/>
  <c r="DU219" i="1"/>
  <c r="DU427" i="1" s="1"/>
  <c r="DM219" i="1"/>
  <c r="DM427" i="1" s="1"/>
  <c r="DE219" i="1"/>
  <c r="DE427" i="1" s="1"/>
  <c r="CW219" i="1"/>
  <c r="CW427" i="1" s="1"/>
  <c r="CO219" i="1"/>
  <c r="CO427" i="1" s="1"/>
  <c r="ET219" i="1"/>
  <c r="ET427" i="1" s="1"/>
  <c r="EL219" i="1"/>
  <c r="EL427" i="1" s="1"/>
  <c r="ED219" i="1"/>
  <c r="ED427" i="1" s="1"/>
  <c r="DV219" i="1"/>
  <c r="DV427" i="1" s="1"/>
  <c r="DN219" i="1"/>
  <c r="DN427" i="1" s="1"/>
  <c r="DF219" i="1"/>
  <c r="DF427" i="1" s="1"/>
  <c r="CX219" i="1"/>
  <c r="CX427" i="1" s="1"/>
  <c r="FB219" i="1"/>
  <c r="FB427" i="1" s="1"/>
  <c r="CP219" i="1"/>
  <c r="CP427" i="1" s="1"/>
  <c r="EA249" i="1"/>
  <c r="EA457" i="1" s="1"/>
  <c r="EY219" i="1"/>
  <c r="EY427" i="1" s="1"/>
  <c r="CB228" i="1"/>
  <c r="CB436" i="1" s="1"/>
  <c r="BQ228" i="1"/>
  <c r="BQ436" i="1" s="1"/>
  <c r="BG228" i="1"/>
  <c r="BG436" i="1" s="1"/>
  <c r="AV228" i="1"/>
  <c r="AV436" i="1" s="1"/>
  <c r="AJ228" i="1"/>
  <c r="AJ436" i="1" s="1"/>
  <c r="U228" i="1"/>
  <c r="U436" i="1" s="1"/>
  <c r="CK228" i="1"/>
  <c r="CK436" i="1" s="1"/>
  <c r="CA228" i="1"/>
  <c r="CA436" i="1" s="1"/>
  <c r="BP228" i="1"/>
  <c r="BP436" i="1" s="1"/>
  <c r="BE228" i="1"/>
  <c r="BE436" i="1" s="1"/>
  <c r="AU228" i="1"/>
  <c r="AU436" i="1" s="1"/>
  <c r="AI228" i="1"/>
  <c r="AI436" i="1" s="1"/>
  <c r="R228" i="1"/>
  <c r="R436" i="1" s="1"/>
  <c r="CJ228" i="1"/>
  <c r="CJ436" i="1" s="1"/>
  <c r="BY228" i="1"/>
  <c r="BY436" i="1" s="1"/>
  <c r="BO228" i="1"/>
  <c r="BO436" i="1" s="1"/>
  <c r="BD228" i="1"/>
  <c r="BD436" i="1" s="1"/>
  <c r="AS228" i="1"/>
  <c r="AS436" i="1" s="1"/>
  <c r="AG228" i="1"/>
  <c r="AG436" i="1" s="1"/>
  <c r="Q228" i="1"/>
  <c r="Q436" i="1" s="1"/>
  <c r="CI228" i="1"/>
  <c r="CI436" i="1" s="1"/>
  <c r="BX228" i="1"/>
  <c r="BX436" i="1" s="1"/>
  <c r="BM228" i="1"/>
  <c r="BM436" i="1" s="1"/>
  <c r="BC228" i="1"/>
  <c r="BC436" i="1" s="1"/>
  <c r="AR228" i="1"/>
  <c r="AR436" i="1" s="1"/>
  <c r="AD228" i="1"/>
  <c r="AD436" i="1" s="1"/>
  <c r="O228" i="1"/>
  <c r="O436" i="1" s="1"/>
  <c r="CG228" i="1"/>
  <c r="CG436" i="1" s="1"/>
  <c r="BW228" i="1"/>
  <c r="BW436" i="1" s="1"/>
  <c r="BL228" i="1"/>
  <c r="BL436" i="1" s="1"/>
  <c r="BA228" i="1"/>
  <c r="BA436" i="1" s="1"/>
  <c r="AQ228" i="1"/>
  <c r="AQ436" i="1" s="1"/>
  <c r="AC228" i="1"/>
  <c r="AC436" i="1" s="1"/>
  <c r="M228" i="1"/>
  <c r="M436" i="1" s="1"/>
  <c r="CF228" i="1"/>
  <c r="CF436" i="1" s="1"/>
  <c r="BU228" i="1"/>
  <c r="BU436" i="1" s="1"/>
  <c r="BK228" i="1"/>
  <c r="BK436" i="1" s="1"/>
  <c r="AZ228" i="1"/>
  <c r="AZ436" i="1" s="1"/>
  <c r="AO228" i="1"/>
  <c r="AO436" i="1" s="1"/>
  <c r="AA228" i="1"/>
  <c r="AA436" i="1" s="1"/>
  <c r="L228" i="1"/>
  <c r="L436" i="1" s="1"/>
  <c r="CE228" i="1"/>
  <c r="CE436" i="1" s="1"/>
  <c r="CC228" i="1"/>
  <c r="CC436" i="1" s="1"/>
  <c r="BS228" i="1"/>
  <c r="BS436" i="1" s="1"/>
  <c r="BH228" i="1"/>
  <c r="BH436" i="1" s="1"/>
  <c r="AW228" i="1"/>
  <c r="AW436" i="1" s="1"/>
  <c r="AM228" i="1"/>
  <c r="AM436" i="1" s="1"/>
  <c r="W228" i="1"/>
  <c r="W436" i="1" s="1"/>
  <c r="BT228" i="1"/>
  <c r="BT436" i="1" s="1"/>
  <c r="AN228" i="1"/>
  <c r="AN436" i="1" s="1"/>
  <c r="X228" i="1"/>
  <c r="X436" i="1" s="1"/>
  <c r="K228" i="1"/>
  <c r="K436" i="1" s="1"/>
  <c r="BI228" i="1"/>
  <c r="BI436" i="1" s="1"/>
  <c r="AY228" i="1"/>
  <c r="AY436" i="1" s="1"/>
  <c r="CE406" i="1"/>
  <c r="CE614" i="1" s="1"/>
  <c r="BW406" i="1"/>
  <c r="BW614" i="1" s="1"/>
  <c r="BO406" i="1"/>
  <c r="BO614" i="1" s="1"/>
  <c r="BG406" i="1"/>
  <c r="BG614" i="1" s="1"/>
  <c r="AY406" i="1"/>
  <c r="AY614" i="1" s="1"/>
  <c r="AQ406" i="1"/>
  <c r="AQ614" i="1" s="1"/>
  <c r="AG406" i="1"/>
  <c r="AG614" i="1" s="1"/>
  <c r="U406" i="1"/>
  <c r="U614" i="1" s="1"/>
  <c r="K406" i="1"/>
  <c r="K614" i="1" s="1"/>
  <c r="CF406" i="1"/>
  <c r="CF614" i="1" s="1"/>
  <c r="BX406" i="1"/>
  <c r="BX614" i="1" s="1"/>
  <c r="BP406" i="1"/>
  <c r="BP614" i="1" s="1"/>
  <c r="BH406" i="1"/>
  <c r="BH614" i="1" s="1"/>
  <c r="AZ406" i="1"/>
  <c r="AZ614" i="1" s="1"/>
  <c r="AR406" i="1"/>
  <c r="AR614" i="1" s="1"/>
  <c r="AI406" i="1"/>
  <c r="AI614" i="1" s="1"/>
  <c r="W406" i="1"/>
  <c r="W614" i="1" s="1"/>
  <c r="L406" i="1"/>
  <c r="L614" i="1" s="1"/>
  <c r="X406" i="1"/>
  <c r="X614" i="1" s="1"/>
  <c r="BI406" i="1"/>
  <c r="BI614" i="1" s="1"/>
  <c r="BA406" i="1"/>
  <c r="BA614" i="1" s="1"/>
  <c r="AS406" i="1"/>
  <c r="AS614" i="1" s="1"/>
  <c r="AJ406" i="1"/>
  <c r="AJ614" i="1" s="1"/>
  <c r="M406" i="1"/>
  <c r="M614" i="1" s="1"/>
  <c r="CG406" i="1"/>
  <c r="CG614" i="1" s="1"/>
  <c r="BQ406" i="1"/>
  <c r="BQ614" i="1" s="1"/>
  <c r="BY406" i="1"/>
  <c r="BY614" i="1" s="1"/>
  <c r="L386" i="1"/>
  <c r="L594" i="1" s="1"/>
  <c r="L370" i="1"/>
  <c r="L578" i="1" s="1"/>
  <c r="K386" i="1"/>
  <c r="K594" i="1" s="1"/>
  <c r="CA386" i="1"/>
  <c r="CA594" i="1" s="1"/>
  <c r="CN370" i="1"/>
  <c r="CN578" i="1" s="1"/>
  <c r="K370" i="1"/>
  <c r="K578" i="1" s="1"/>
  <c r="CA370" i="1"/>
  <c r="CA578" i="1" s="1"/>
  <c r="EM370" i="1"/>
  <c r="EM578" i="1" s="1"/>
  <c r="AI386" i="1"/>
  <c r="AI594" i="1" s="1"/>
  <c r="CZ384" i="1"/>
  <c r="CZ592" i="1" s="1"/>
  <c r="AG386" i="1"/>
  <c r="AG594" i="1" s="1"/>
  <c r="CY384" i="1"/>
  <c r="CY592" i="1" s="1"/>
  <c r="K377" i="1"/>
  <c r="K585" i="1" s="1"/>
  <c r="CB377" i="1"/>
  <c r="CB585" i="1" s="1"/>
  <c r="CL370" i="1"/>
  <c r="CL578" i="1" s="1"/>
  <c r="BG400" i="1"/>
  <c r="BG608" i="1" s="1"/>
  <c r="BP399" i="1"/>
  <c r="BP607" i="1" s="1"/>
  <c r="AR399" i="1"/>
  <c r="AR607" i="1" s="1"/>
  <c r="L399" i="1"/>
  <c r="L607" i="1" s="1"/>
  <c r="BE394" i="1"/>
  <c r="BE602" i="1" s="1"/>
  <c r="AT388" i="1"/>
  <c r="AT596" i="1" s="1"/>
  <c r="BI388" i="1"/>
  <c r="BI596" i="1" s="1"/>
  <c r="AQ386" i="1"/>
  <c r="AQ594" i="1" s="1"/>
  <c r="DG384" i="1"/>
  <c r="DG592" i="1" s="1"/>
  <c r="X378" i="1"/>
  <c r="X586" i="1" s="1"/>
  <c r="U377" i="1"/>
  <c r="U585" i="1" s="1"/>
  <c r="FF370" i="1"/>
  <c r="FF578" i="1" s="1"/>
  <c r="CK370" i="1"/>
  <c r="CK578" i="1" s="1"/>
  <c r="BV399" i="1"/>
  <c r="BV607" i="1" s="1"/>
  <c r="BQ399" i="1"/>
  <c r="BQ607" i="1" s="1"/>
  <c r="BB399" i="1"/>
  <c r="BB607" i="1" s="1"/>
  <c r="AM399" i="1"/>
  <c r="AM607" i="1" s="1"/>
  <c r="Q399" i="1"/>
  <c r="Q607" i="1" s="1"/>
  <c r="CJ399" i="1"/>
  <c r="CJ607" i="1" s="1"/>
  <c r="BU399" i="1"/>
  <c r="BU607" i="1" s="1"/>
  <c r="BM394" i="1"/>
  <c r="BM602" i="1" s="1"/>
  <c r="AM394" i="1"/>
  <c r="AM602" i="1" s="1"/>
  <c r="CW384" i="1"/>
  <c r="CW592" i="1" s="1"/>
  <c r="EG384" i="1"/>
  <c r="EG592" i="1" s="1"/>
  <c r="AT378" i="1"/>
  <c r="AT586" i="1" s="1"/>
  <c r="BC378" i="1"/>
  <c r="BC586" i="1" s="1"/>
  <c r="AQ399" i="1"/>
  <c r="AQ607" i="1" s="1"/>
  <c r="CP397" i="1"/>
  <c r="CP605" i="1" s="1"/>
  <c r="CL394" i="1"/>
  <c r="CL602" i="1" s="1"/>
  <c r="CC378" i="1"/>
  <c r="CC586" i="1" s="1"/>
  <c r="BZ377" i="1"/>
  <c r="BZ585" i="1" s="1"/>
  <c r="ES370" i="1"/>
  <c r="ES578" i="1" s="1"/>
  <c r="EJ398" i="1"/>
  <c r="EJ606" i="1" s="1"/>
  <c r="BN355" i="1"/>
  <c r="BN563" i="1" s="1"/>
  <c r="EX370" i="1"/>
  <c r="EX578" i="1" s="1"/>
  <c r="EY363" i="1"/>
  <c r="EY571" i="1" s="1"/>
  <c r="EQ363" i="1"/>
  <c r="EQ571" i="1" s="1"/>
  <c r="EI363" i="1"/>
  <c r="EI571" i="1" s="1"/>
  <c r="EA363" i="1"/>
  <c r="EA571" i="1" s="1"/>
  <c r="DS363" i="1"/>
  <c r="DS571" i="1" s="1"/>
  <c r="DK363" i="1"/>
  <c r="DK571" i="1" s="1"/>
  <c r="DC363" i="1"/>
  <c r="DC571" i="1" s="1"/>
  <c r="CU363" i="1"/>
  <c r="CU571" i="1" s="1"/>
  <c r="CM363" i="1"/>
  <c r="CM571" i="1" s="1"/>
  <c r="FC363" i="1"/>
  <c r="FC571" i="1" s="1"/>
  <c r="EU363" i="1"/>
  <c r="EU571" i="1" s="1"/>
  <c r="EM363" i="1"/>
  <c r="EM571" i="1" s="1"/>
  <c r="EE363" i="1"/>
  <c r="EE571" i="1" s="1"/>
  <c r="DW363" i="1"/>
  <c r="DW571" i="1" s="1"/>
  <c r="DO363" i="1"/>
  <c r="DO571" i="1" s="1"/>
  <c r="DG363" i="1"/>
  <c r="DG571" i="1" s="1"/>
  <c r="CY363" i="1"/>
  <c r="CY571" i="1" s="1"/>
  <c r="CQ363" i="1"/>
  <c r="CQ571" i="1" s="1"/>
  <c r="ER363" i="1"/>
  <c r="ER571" i="1" s="1"/>
  <c r="EB363" i="1"/>
  <c r="EB571" i="1" s="1"/>
  <c r="DL363" i="1"/>
  <c r="DL571" i="1" s="1"/>
  <c r="CV363" i="1"/>
  <c r="CV571" i="1" s="1"/>
  <c r="FD363" i="1"/>
  <c r="FD571" i="1" s="1"/>
  <c r="EN363" i="1"/>
  <c r="EN571" i="1" s="1"/>
  <c r="DX363" i="1"/>
  <c r="DX571" i="1" s="1"/>
  <c r="DH363" i="1"/>
  <c r="DH571" i="1" s="1"/>
  <c r="CR363" i="1"/>
  <c r="CR571" i="1" s="1"/>
  <c r="FA363" i="1"/>
  <c r="FA571" i="1" s="1"/>
  <c r="EK363" i="1"/>
  <c r="EK571" i="1" s="1"/>
  <c r="DU363" i="1"/>
  <c r="DU571" i="1" s="1"/>
  <c r="DE363" i="1"/>
  <c r="DE571" i="1" s="1"/>
  <c r="CO363" i="1"/>
  <c r="CO571" i="1" s="1"/>
  <c r="EZ363" i="1"/>
  <c r="EZ571" i="1" s="1"/>
  <c r="EJ363" i="1"/>
  <c r="EJ571" i="1" s="1"/>
  <c r="DT363" i="1"/>
  <c r="DT571" i="1" s="1"/>
  <c r="DD363" i="1"/>
  <c r="DD571" i="1" s="1"/>
  <c r="CN363" i="1"/>
  <c r="CN571" i="1" s="1"/>
  <c r="EW363" i="1"/>
  <c r="EW571" i="1" s="1"/>
  <c r="EG363" i="1"/>
  <c r="EG571" i="1" s="1"/>
  <c r="DQ363" i="1"/>
  <c r="DQ571" i="1" s="1"/>
  <c r="DA363" i="1"/>
  <c r="DA571" i="1" s="1"/>
  <c r="EV363" i="1"/>
  <c r="EV571" i="1" s="1"/>
  <c r="EF363" i="1"/>
  <c r="EF571" i="1" s="1"/>
  <c r="DP363" i="1"/>
  <c r="DP571" i="1" s="1"/>
  <c r="CZ363" i="1"/>
  <c r="CZ571" i="1" s="1"/>
  <c r="ES363" i="1"/>
  <c r="ES571" i="1" s="1"/>
  <c r="EC363" i="1"/>
  <c r="EC571" i="1" s="1"/>
  <c r="DM363" i="1"/>
  <c r="DM571" i="1" s="1"/>
  <c r="CW363" i="1"/>
  <c r="CW571" i="1" s="1"/>
  <c r="EO363" i="1"/>
  <c r="EO571" i="1" s="1"/>
  <c r="DY363" i="1"/>
  <c r="DY571" i="1" s="1"/>
  <c r="DI363" i="1"/>
  <c r="DI571" i="1" s="1"/>
  <c r="CS363" i="1"/>
  <c r="CS571" i="1" s="1"/>
  <c r="FE363" i="1"/>
  <c r="FE571" i="1" s="1"/>
  <c r="FD392" i="1"/>
  <c r="FD600" i="1" s="1"/>
  <c r="EU392" i="1"/>
  <c r="EU600" i="1" s="1"/>
  <c r="EL392" i="1"/>
  <c r="EL600" i="1" s="1"/>
  <c r="EC392" i="1"/>
  <c r="EC600" i="1" s="1"/>
  <c r="DT392" i="1"/>
  <c r="DT600" i="1" s="1"/>
  <c r="DK392" i="1"/>
  <c r="DK600" i="1" s="1"/>
  <c r="DB392" i="1"/>
  <c r="DB600" i="1" s="1"/>
  <c r="CR392" i="1"/>
  <c r="CR600" i="1" s="1"/>
  <c r="EK392" i="1"/>
  <c r="EK600" i="1" s="1"/>
  <c r="DS392" i="1"/>
  <c r="DS600" i="1" s="1"/>
  <c r="DJ392" i="1"/>
  <c r="DJ600" i="1" s="1"/>
  <c r="CZ392" i="1"/>
  <c r="CZ600" i="1" s="1"/>
  <c r="CQ392" i="1"/>
  <c r="CQ600" i="1" s="1"/>
  <c r="FC392" i="1"/>
  <c r="FC600" i="1" s="1"/>
  <c r="ET392" i="1"/>
  <c r="ET600" i="1" s="1"/>
  <c r="EB392" i="1"/>
  <c r="EB600" i="1" s="1"/>
  <c r="FB363" i="1"/>
  <c r="FB571" i="1" s="1"/>
  <c r="FC365" i="1"/>
  <c r="FC573" i="1" s="1"/>
  <c r="EP365" i="1"/>
  <c r="EP573" i="1" s="1"/>
  <c r="DK365" i="1"/>
  <c r="DK573" i="1" s="1"/>
  <c r="CY365" i="1"/>
  <c r="CY573" i="1" s="1"/>
  <c r="DM365" i="1"/>
  <c r="DM573" i="1" s="1"/>
  <c r="CZ365" i="1"/>
  <c r="CZ573" i="1" s="1"/>
  <c r="EW365" i="1"/>
  <c r="EW573" i="1" s="1"/>
  <c r="EE343" i="1"/>
  <c r="EE551" i="1" s="1"/>
  <c r="DB356" i="1"/>
  <c r="DB564" i="1" s="1"/>
  <c r="EB356" i="1"/>
  <c r="EB564" i="1" s="1"/>
  <c r="DM356" i="1"/>
  <c r="DM564" i="1" s="1"/>
  <c r="CX356" i="1"/>
  <c r="CX564" i="1" s="1"/>
  <c r="EU356" i="1"/>
  <c r="EU564" i="1" s="1"/>
  <c r="EF356" i="1"/>
  <c r="EF564" i="1" s="1"/>
  <c r="DQ356" i="1"/>
  <c r="DQ564" i="1" s="1"/>
  <c r="CU356" i="1"/>
  <c r="CU564" i="1" s="1"/>
  <c r="DG343" i="1"/>
  <c r="DG551" i="1" s="1"/>
  <c r="AT348" i="1"/>
  <c r="AT556" i="1" s="1"/>
  <c r="BP348" i="1"/>
  <c r="BP556" i="1" s="1"/>
  <c r="EB348" i="1"/>
  <c r="EB556" i="1" s="1"/>
  <c r="DE348" i="1"/>
  <c r="DE556" i="1" s="1"/>
  <c r="AA348" i="1"/>
  <c r="AA556" i="1" s="1"/>
  <c r="CQ348" i="1"/>
  <c r="CQ556" i="1" s="1"/>
  <c r="FC348" i="1"/>
  <c r="FC556" i="1" s="1"/>
  <c r="CB348" i="1"/>
  <c r="CB556" i="1" s="1"/>
  <c r="EN348" i="1"/>
  <c r="EN556" i="1" s="1"/>
  <c r="BM348" i="1"/>
  <c r="BM556" i="1" s="1"/>
  <c r="DY348" i="1"/>
  <c r="DY556" i="1" s="1"/>
  <c r="AQ348" i="1"/>
  <c r="AQ556" i="1" s="1"/>
  <c r="DC348" i="1"/>
  <c r="DC556" i="1" s="1"/>
  <c r="EO343" i="1"/>
  <c r="EO551" i="1" s="1"/>
  <c r="DT343" i="1"/>
  <c r="DT551" i="1" s="1"/>
  <c r="DE343" i="1"/>
  <c r="DE551" i="1" s="1"/>
  <c r="CP343" i="1"/>
  <c r="CP551" i="1" s="1"/>
  <c r="FB343" i="1"/>
  <c r="FB551" i="1" s="1"/>
  <c r="EN343" i="1"/>
  <c r="EN551" i="1" s="1"/>
  <c r="FF361" i="1"/>
  <c r="FF569" i="1" s="1"/>
  <c r="DK361" i="1"/>
  <c r="DK569" i="1" s="1"/>
  <c r="EX361" i="1"/>
  <c r="EX569" i="1" s="1"/>
  <c r="DS361" i="1"/>
  <c r="DS569" i="1" s="1"/>
  <c r="EO361" i="1"/>
  <c r="EO569" i="1" s="1"/>
  <c r="DT361" i="1"/>
  <c r="DT569" i="1" s="1"/>
  <c r="CO361" i="1"/>
  <c r="CO569" i="1" s="1"/>
  <c r="FA361" i="1"/>
  <c r="FA569" i="1" s="1"/>
  <c r="EN361" i="1"/>
  <c r="EN569" i="1" s="1"/>
  <c r="FE358" i="1"/>
  <c r="FE566" i="1" s="1"/>
  <c r="EW358" i="1"/>
  <c r="EW566" i="1" s="1"/>
  <c r="EO358" i="1"/>
  <c r="EO566" i="1" s="1"/>
  <c r="EG358" i="1"/>
  <c r="EG566" i="1" s="1"/>
  <c r="DY358" i="1"/>
  <c r="DY566" i="1" s="1"/>
  <c r="DQ358" i="1"/>
  <c r="DQ566" i="1" s="1"/>
  <c r="DI358" i="1"/>
  <c r="DI566" i="1" s="1"/>
  <c r="DA358" i="1"/>
  <c r="DA566" i="1" s="1"/>
  <c r="CS358" i="1"/>
  <c r="CS566" i="1" s="1"/>
  <c r="FA358" i="1"/>
  <c r="FA566" i="1" s="1"/>
  <c r="ES358" i="1"/>
  <c r="ES566" i="1" s="1"/>
  <c r="EK358" i="1"/>
  <c r="EK566" i="1" s="1"/>
  <c r="EC358" i="1"/>
  <c r="EC566" i="1" s="1"/>
  <c r="DU358" i="1"/>
  <c r="DU566" i="1" s="1"/>
  <c r="DM358" i="1"/>
  <c r="DM566" i="1" s="1"/>
  <c r="DE358" i="1"/>
  <c r="DE566" i="1" s="1"/>
  <c r="CW358" i="1"/>
  <c r="CW566" i="1" s="1"/>
  <c r="CO358" i="1"/>
  <c r="CO566" i="1" s="1"/>
  <c r="EZ358" i="1"/>
  <c r="EZ566" i="1" s="1"/>
  <c r="ER358" i="1"/>
  <c r="ER566" i="1" s="1"/>
  <c r="EJ358" i="1"/>
  <c r="EJ566" i="1" s="1"/>
  <c r="EB358" i="1"/>
  <c r="EB566" i="1" s="1"/>
  <c r="DT358" i="1"/>
  <c r="DT566" i="1" s="1"/>
  <c r="DL358" i="1"/>
  <c r="DL566" i="1" s="1"/>
  <c r="DD358" i="1"/>
  <c r="DD566" i="1" s="1"/>
  <c r="CV358" i="1"/>
  <c r="CV566" i="1" s="1"/>
  <c r="CN358" i="1"/>
  <c r="CN566" i="1" s="1"/>
  <c r="EY358" i="1"/>
  <c r="EY566" i="1" s="1"/>
  <c r="EQ358" i="1"/>
  <c r="EQ566" i="1" s="1"/>
  <c r="EI358" i="1"/>
  <c r="EI566" i="1" s="1"/>
  <c r="EA358" i="1"/>
  <c r="EA566" i="1" s="1"/>
  <c r="DS358" i="1"/>
  <c r="DS566" i="1" s="1"/>
  <c r="DK358" i="1"/>
  <c r="DK566" i="1" s="1"/>
  <c r="DC358" i="1"/>
  <c r="DC566" i="1" s="1"/>
  <c r="CU358" i="1"/>
  <c r="CU566" i="1" s="1"/>
  <c r="CM358" i="1"/>
  <c r="CM566" i="1" s="1"/>
  <c r="DP358" i="1"/>
  <c r="DP566" i="1" s="1"/>
  <c r="DH358" i="1"/>
  <c r="DH566" i="1" s="1"/>
  <c r="CZ358" i="1"/>
  <c r="CZ566" i="1" s="1"/>
  <c r="FD358" i="1"/>
  <c r="FD566" i="1" s="1"/>
  <c r="CR358" i="1"/>
  <c r="CR566" i="1" s="1"/>
  <c r="EV358" i="1"/>
  <c r="EV566" i="1" s="1"/>
  <c r="EN358" i="1"/>
  <c r="EN566" i="1" s="1"/>
  <c r="DX358" i="1"/>
  <c r="DX566" i="1" s="1"/>
  <c r="EF358" i="1"/>
  <c r="EF566" i="1" s="1"/>
  <c r="CT340" i="1"/>
  <c r="CT548" i="1" s="1"/>
  <c r="CN340" i="1"/>
  <c r="CN548" i="1" s="1"/>
  <c r="EZ340" i="1"/>
  <c r="EZ548" i="1" s="1"/>
  <c r="EN340" i="1"/>
  <c r="EN548" i="1" s="1"/>
  <c r="DY340" i="1"/>
  <c r="DY548" i="1" s="1"/>
  <c r="AP334" i="1"/>
  <c r="AP542" i="1" s="1"/>
  <c r="CC334" i="1"/>
  <c r="CC542" i="1" s="1"/>
  <c r="BG334" i="1"/>
  <c r="BG542" i="1" s="1"/>
  <c r="AR334" i="1"/>
  <c r="AR542" i="1" s="1"/>
  <c r="X334" i="1"/>
  <c r="X542" i="1" s="1"/>
  <c r="BZ334" i="1"/>
  <c r="BZ542" i="1" s="1"/>
  <c r="BK334" i="1"/>
  <c r="BK542" i="1" s="1"/>
  <c r="AV334" i="1"/>
  <c r="AV542" i="1" s="1"/>
  <c r="BP309" i="1"/>
  <c r="BP517" i="1" s="1"/>
  <c r="AU309" i="1"/>
  <c r="AU517" i="1" s="1"/>
  <c r="AV309" i="1"/>
  <c r="AV517" i="1" s="1"/>
  <c r="AD309" i="1"/>
  <c r="AD517" i="1" s="1"/>
  <c r="AW326" i="1"/>
  <c r="AW534" i="1" s="1"/>
  <c r="W326" i="1"/>
  <c r="W534" i="1" s="1"/>
  <c r="BY326" i="1"/>
  <c r="BY534" i="1" s="1"/>
  <c r="BJ326" i="1"/>
  <c r="BJ534" i="1" s="1"/>
  <c r="AU326" i="1"/>
  <c r="AU534" i="1" s="1"/>
  <c r="AC326" i="1"/>
  <c r="AC534" i="1" s="1"/>
  <c r="L311" i="1"/>
  <c r="L519" i="1" s="1"/>
  <c r="CF311" i="1"/>
  <c r="CF519" i="1" s="1"/>
  <c r="BQ311" i="1"/>
  <c r="BQ519" i="1" s="1"/>
  <c r="BB311" i="1"/>
  <c r="BB519" i="1" s="1"/>
  <c r="AL309" i="1"/>
  <c r="AL517" i="1" s="1"/>
  <c r="EL361" i="1"/>
  <c r="EL569" i="1" s="1"/>
  <c r="AD318" i="1"/>
  <c r="AD526" i="1" s="1"/>
  <c r="BX318" i="1"/>
  <c r="BX526" i="1" s="1"/>
  <c r="BI318" i="1"/>
  <c r="BI526" i="1" s="1"/>
  <c r="AT318" i="1"/>
  <c r="AT526" i="1" s="1"/>
  <c r="AA318" i="1"/>
  <c r="AA526" i="1" s="1"/>
  <c r="CB318" i="1"/>
  <c r="CB526" i="1" s="1"/>
  <c r="DE288" i="1"/>
  <c r="DE496" i="1" s="1"/>
  <c r="BU285" i="1"/>
  <c r="BU493" i="1" s="1"/>
  <c r="CK284" i="1"/>
  <c r="CK492" i="1" s="1"/>
  <c r="AJ291" i="1"/>
  <c r="AJ499" i="1" s="1"/>
  <c r="N291" i="1"/>
  <c r="N499" i="1" s="1"/>
  <c r="CH291" i="1"/>
  <c r="CH499" i="1" s="1"/>
  <c r="BS291" i="1"/>
  <c r="BS499" i="1" s="1"/>
  <c r="BD291" i="1"/>
  <c r="BD499" i="1" s="1"/>
  <c r="AO291" i="1"/>
  <c r="AO499" i="1" s="1"/>
  <c r="DB288" i="1"/>
  <c r="DB496" i="1" s="1"/>
  <c r="CH284" i="1"/>
  <c r="CH492" i="1" s="1"/>
  <c r="AR284" i="1"/>
  <c r="AR492" i="1" s="1"/>
  <c r="X284" i="1"/>
  <c r="X492" i="1" s="1"/>
  <c r="CA284" i="1"/>
  <c r="CA492" i="1" s="1"/>
  <c r="BL284" i="1"/>
  <c r="BL492" i="1" s="1"/>
  <c r="L291" i="1"/>
  <c r="L499" i="1" s="1"/>
  <c r="DO288" i="1"/>
  <c r="DO496" i="1" s="1"/>
  <c r="U285" i="1"/>
  <c r="U493" i="1" s="1"/>
  <c r="BX285" i="1"/>
  <c r="BX493" i="1" s="1"/>
  <c r="BJ285" i="1"/>
  <c r="BJ493" i="1" s="1"/>
  <c r="AU285" i="1"/>
  <c r="AU493" i="1" s="1"/>
  <c r="ET288" i="1"/>
  <c r="ET496" i="1" s="1"/>
  <c r="EN288" i="1"/>
  <c r="EN496" i="1" s="1"/>
  <c r="DY288" i="1"/>
  <c r="DY496" i="1" s="1"/>
  <c r="DC288" i="1"/>
  <c r="DC496" i="1" s="1"/>
  <c r="CN288" i="1"/>
  <c r="CN496" i="1" s="1"/>
  <c r="EZ288" i="1"/>
  <c r="EZ496" i="1" s="1"/>
  <c r="AM304" i="1"/>
  <c r="AM512" i="1" s="1"/>
  <c r="BK304" i="1"/>
  <c r="BK512" i="1" s="1"/>
  <c r="CG304" i="1"/>
  <c r="CG512" i="1" s="1"/>
  <c r="O304" i="1"/>
  <c r="O512" i="1" s="1"/>
  <c r="AS304" i="1"/>
  <c r="AS512" i="1" s="1"/>
  <c r="BO304" i="1"/>
  <c r="BO512" i="1" s="1"/>
  <c r="AI304" i="1"/>
  <c r="AI512" i="1" s="1"/>
  <c r="N304" i="1"/>
  <c r="N512" i="1" s="1"/>
  <c r="CH304" i="1"/>
  <c r="CH512" i="1" s="1"/>
  <c r="BG291" i="1"/>
  <c r="BG499" i="1" s="1"/>
  <c r="EC288" i="1"/>
  <c r="EC496" i="1" s="1"/>
  <c r="FB288" i="1"/>
  <c r="FB496" i="1" s="1"/>
  <c r="FA280" i="1"/>
  <c r="FA488" i="1" s="1"/>
  <c r="ER280" i="1"/>
  <c r="ER488" i="1" s="1"/>
  <c r="EI280" i="1"/>
  <c r="EI488" i="1" s="1"/>
  <c r="DZ280" i="1"/>
  <c r="DZ488" i="1" s="1"/>
  <c r="DP280" i="1"/>
  <c r="DP488" i="1" s="1"/>
  <c r="DG280" i="1"/>
  <c r="DG488" i="1" s="1"/>
  <c r="CX280" i="1"/>
  <c r="CX488" i="1" s="1"/>
  <c r="CO280" i="1"/>
  <c r="CO488" i="1" s="1"/>
  <c r="EY280" i="1"/>
  <c r="EY488" i="1" s="1"/>
  <c r="EP280" i="1"/>
  <c r="EP488" i="1" s="1"/>
  <c r="EF280" i="1"/>
  <c r="EF488" i="1" s="1"/>
  <c r="DW280" i="1"/>
  <c r="DW488" i="1" s="1"/>
  <c r="DN280" i="1"/>
  <c r="DN488" i="1" s="1"/>
  <c r="DE280" i="1"/>
  <c r="DE488" i="1" s="1"/>
  <c r="CV280" i="1"/>
  <c r="CV488" i="1" s="1"/>
  <c r="CM280" i="1"/>
  <c r="CM488" i="1" s="1"/>
  <c r="EX280" i="1"/>
  <c r="EX488" i="1" s="1"/>
  <c r="EN280" i="1"/>
  <c r="EN488" i="1" s="1"/>
  <c r="EE280" i="1"/>
  <c r="EE488" i="1" s="1"/>
  <c r="DV280" i="1"/>
  <c r="DV488" i="1" s="1"/>
  <c r="DM280" i="1"/>
  <c r="DM488" i="1" s="1"/>
  <c r="DD280" i="1"/>
  <c r="DD488" i="1" s="1"/>
  <c r="CU280" i="1"/>
  <c r="CU488" i="1" s="1"/>
  <c r="FF280" i="1"/>
  <c r="FF488" i="1" s="1"/>
  <c r="EV280" i="1"/>
  <c r="EV488" i="1" s="1"/>
  <c r="EM280" i="1"/>
  <c r="EM488" i="1" s="1"/>
  <c r="ED280" i="1"/>
  <c r="ED488" i="1" s="1"/>
  <c r="DU280" i="1"/>
  <c r="DU488" i="1" s="1"/>
  <c r="DL280" i="1"/>
  <c r="DL488" i="1" s="1"/>
  <c r="DC280" i="1"/>
  <c r="DC488" i="1" s="1"/>
  <c r="CT280" i="1"/>
  <c r="CT488" i="1" s="1"/>
  <c r="FC280" i="1"/>
  <c r="FC488" i="1" s="1"/>
  <c r="ET280" i="1"/>
  <c r="ET488" i="1" s="1"/>
  <c r="EK280" i="1"/>
  <c r="EK488" i="1" s="1"/>
  <c r="EB280" i="1"/>
  <c r="EB488" i="1" s="1"/>
  <c r="DS280" i="1"/>
  <c r="DS488" i="1" s="1"/>
  <c r="DJ280" i="1"/>
  <c r="DJ488" i="1" s="1"/>
  <c r="CZ280" i="1"/>
  <c r="CZ488" i="1" s="1"/>
  <c r="CQ280" i="1"/>
  <c r="CQ488" i="1" s="1"/>
  <c r="DK280" i="1"/>
  <c r="DK488" i="1" s="1"/>
  <c r="DB280" i="1"/>
  <c r="DB488" i="1" s="1"/>
  <c r="CR280" i="1"/>
  <c r="CR488" i="1" s="1"/>
  <c r="FD280" i="1"/>
  <c r="FD488" i="1" s="1"/>
  <c r="EL280" i="1"/>
  <c r="EL488" i="1" s="1"/>
  <c r="EC280" i="1"/>
  <c r="EC488" i="1" s="1"/>
  <c r="DT280" i="1"/>
  <c r="DT488" i="1" s="1"/>
  <c r="EU280" i="1"/>
  <c r="EU488" i="1" s="1"/>
  <c r="BU258" i="1"/>
  <c r="BU466" i="1" s="1"/>
  <c r="BF266" i="1"/>
  <c r="BF474" i="1" s="1"/>
  <c r="BT266" i="1"/>
  <c r="BT474" i="1" s="1"/>
  <c r="AY266" i="1"/>
  <c r="AY474" i="1" s="1"/>
  <c r="AI266" i="1"/>
  <c r="AI474" i="1" s="1"/>
  <c r="M266" i="1"/>
  <c r="M474" i="1" s="1"/>
  <c r="CG266" i="1"/>
  <c r="CG474" i="1" s="1"/>
  <c r="BR266" i="1"/>
  <c r="BR474" i="1" s="1"/>
  <c r="BC266" i="1"/>
  <c r="BC474" i="1" s="1"/>
  <c r="BR258" i="1"/>
  <c r="BR466" i="1" s="1"/>
  <c r="BD258" i="1"/>
  <c r="BD466" i="1" s="1"/>
  <c r="AG258" i="1"/>
  <c r="AG466" i="1" s="1"/>
  <c r="X258" i="1"/>
  <c r="X466" i="1" s="1"/>
  <c r="O258" i="1"/>
  <c r="O466" i="1" s="1"/>
  <c r="CI258" i="1"/>
  <c r="CI466" i="1" s="1"/>
  <c r="FE271" i="1"/>
  <c r="FE479" i="1" s="1"/>
  <c r="EW271" i="1"/>
  <c r="EW479" i="1" s="1"/>
  <c r="EO271" i="1"/>
  <c r="EO479" i="1" s="1"/>
  <c r="EG271" i="1"/>
  <c r="EG479" i="1" s="1"/>
  <c r="DY271" i="1"/>
  <c r="DY479" i="1" s="1"/>
  <c r="DQ271" i="1"/>
  <c r="DQ479" i="1" s="1"/>
  <c r="DI271" i="1"/>
  <c r="DI479" i="1" s="1"/>
  <c r="DA271" i="1"/>
  <c r="DA479" i="1" s="1"/>
  <c r="CS271" i="1"/>
  <c r="CS479" i="1" s="1"/>
  <c r="FC271" i="1"/>
  <c r="FC479" i="1" s="1"/>
  <c r="EU271" i="1"/>
  <c r="EU479" i="1" s="1"/>
  <c r="EM271" i="1"/>
  <c r="EM479" i="1" s="1"/>
  <c r="EE271" i="1"/>
  <c r="EE479" i="1" s="1"/>
  <c r="DW271" i="1"/>
  <c r="DW479" i="1" s="1"/>
  <c r="DO271" i="1"/>
  <c r="DO479" i="1" s="1"/>
  <c r="DG271" i="1"/>
  <c r="DG479" i="1" s="1"/>
  <c r="CY271" i="1"/>
  <c r="CY479" i="1" s="1"/>
  <c r="CQ271" i="1"/>
  <c r="CQ479" i="1" s="1"/>
  <c r="FB271" i="1"/>
  <c r="FB479" i="1" s="1"/>
  <c r="ET271" i="1"/>
  <c r="ET479" i="1" s="1"/>
  <c r="EL271" i="1"/>
  <c r="EL479" i="1" s="1"/>
  <c r="ED271" i="1"/>
  <c r="ED479" i="1" s="1"/>
  <c r="DV271" i="1"/>
  <c r="DV479" i="1" s="1"/>
  <c r="DN271" i="1"/>
  <c r="DN479" i="1" s="1"/>
  <c r="DF271" i="1"/>
  <c r="DF479" i="1" s="1"/>
  <c r="CX271" i="1"/>
  <c r="CX479" i="1" s="1"/>
  <c r="CP271" i="1"/>
  <c r="CP479" i="1" s="1"/>
  <c r="FA271" i="1"/>
  <c r="FA479" i="1" s="1"/>
  <c r="ES271" i="1"/>
  <c r="ES479" i="1" s="1"/>
  <c r="EK271" i="1"/>
  <c r="EK479" i="1" s="1"/>
  <c r="EC271" i="1"/>
  <c r="EC479" i="1" s="1"/>
  <c r="DU271" i="1"/>
  <c r="DU479" i="1" s="1"/>
  <c r="DM271" i="1"/>
  <c r="DM479" i="1" s="1"/>
  <c r="DE271" i="1"/>
  <c r="DE479" i="1" s="1"/>
  <c r="CW271" i="1"/>
  <c r="CW479" i="1" s="1"/>
  <c r="CO271" i="1"/>
  <c r="CO479" i="1" s="1"/>
  <c r="EY271" i="1"/>
  <c r="EY479" i="1" s="1"/>
  <c r="EQ271" i="1"/>
  <c r="EQ479" i="1" s="1"/>
  <c r="EI271" i="1"/>
  <c r="EI479" i="1" s="1"/>
  <c r="EA271" i="1"/>
  <c r="EA479" i="1" s="1"/>
  <c r="DS271" i="1"/>
  <c r="DS479" i="1" s="1"/>
  <c r="DK271" i="1"/>
  <c r="DK479" i="1" s="1"/>
  <c r="DC271" i="1"/>
  <c r="DC479" i="1" s="1"/>
  <c r="CU271" i="1"/>
  <c r="CU479" i="1" s="1"/>
  <c r="CM271" i="1"/>
  <c r="CM479" i="1" s="1"/>
  <c r="ER271" i="1"/>
  <c r="ER479" i="1" s="1"/>
  <c r="EJ271" i="1"/>
  <c r="EJ479" i="1" s="1"/>
  <c r="EB271" i="1"/>
  <c r="EB479" i="1" s="1"/>
  <c r="DT271" i="1"/>
  <c r="DT479" i="1" s="1"/>
  <c r="DD271" i="1"/>
  <c r="DD479" i="1" s="1"/>
  <c r="CV271" i="1"/>
  <c r="CV479" i="1" s="1"/>
  <c r="EZ271" i="1"/>
  <c r="EZ479" i="1" s="1"/>
  <c r="CN271" i="1"/>
  <c r="CN479" i="1" s="1"/>
  <c r="DL271" i="1"/>
  <c r="DL479" i="1" s="1"/>
  <c r="R266" i="1"/>
  <c r="R474" i="1" s="1"/>
  <c r="AW265" i="1"/>
  <c r="AW473" i="1" s="1"/>
  <c r="W265" i="1"/>
  <c r="W473" i="1" s="1"/>
  <c r="BY265" i="1"/>
  <c r="BY473" i="1" s="1"/>
  <c r="BJ265" i="1"/>
  <c r="BJ473" i="1" s="1"/>
  <c r="AU265" i="1"/>
  <c r="AU473" i="1" s="1"/>
  <c r="AC265" i="1"/>
  <c r="AC473" i="1" s="1"/>
  <c r="CD258" i="1"/>
  <c r="CD466" i="1" s="1"/>
  <c r="EW279" i="1"/>
  <c r="EW487" i="1" s="1"/>
  <c r="W258" i="1"/>
  <c r="W466" i="1" s="1"/>
  <c r="AP257" i="1"/>
  <c r="AP465" i="1" s="1"/>
  <c r="BO239" i="1"/>
  <c r="BO447" i="1" s="1"/>
  <c r="BE273" i="1"/>
  <c r="BE481" i="1" s="1"/>
  <c r="AG273" i="1"/>
  <c r="AG481" i="1" s="1"/>
  <c r="L273" i="1"/>
  <c r="L481" i="1" s="1"/>
  <c r="CF273" i="1"/>
  <c r="CF481" i="1" s="1"/>
  <c r="BQ273" i="1"/>
  <c r="BQ481" i="1" s="1"/>
  <c r="BB273" i="1"/>
  <c r="BB481" i="1" s="1"/>
  <c r="AM273" i="1"/>
  <c r="AM481" i="1" s="1"/>
  <c r="Q273" i="1"/>
  <c r="Q481" i="1" s="1"/>
  <c r="CJ273" i="1"/>
  <c r="CJ481" i="1" s="1"/>
  <c r="AF266" i="1"/>
  <c r="AF474" i="1" s="1"/>
  <c r="CL258" i="1"/>
  <c r="CL466" i="1" s="1"/>
  <c r="BN239" i="1"/>
  <c r="BN447" i="1" s="1"/>
  <c r="FE246" i="1"/>
  <c r="FE454" i="1" s="1"/>
  <c r="EW246" i="1"/>
  <c r="EW454" i="1" s="1"/>
  <c r="EO246" i="1"/>
  <c r="EO454" i="1" s="1"/>
  <c r="EG246" i="1"/>
  <c r="EG454" i="1" s="1"/>
  <c r="DY246" i="1"/>
  <c r="DY454" i="1" s="1"/>
  <c r="DQ246" i="1"/>
  <c r="DQ454" i="1" s="1"/>
  <c r="DI246" i="1"/>
  <c r="DI454" i="1" s="1"/>
  <c r="DA246" i="1"/>
  <c r="DA454" i="1" s="1"/>
  <c r="CS246" i="1"/>
  <c r="CS454" i="1" s="1"/>
  <c r="FC246" i="1"/>
  <c r="FC454" i="1" s="1"/>
  <c r="EU246" i="1"/>
  <c r="EU454" i="1" s="1"/>
  <c r="EM246" i="1"/>
  <c r="EM454" i="1" s="1"/>
  <c r="EE246" i="1"/>
  <c r="EE454" i="1" s="1"/>
  <c r="DW246" i="1"/>
  <c r="DW454" i="1" s="1"/>
  <c r="DO246" i="1"/>
  <c r="DO454" i="1" s="1"/>
  <c r="DG246" i="1"/>
  <c r="DG454" i="1" s="1"/>
  <c r="CY246" i="1"/>
  <c r="CY454" i="1" s="1"/>
  <c r="CQ246" i="1"/>
  <c r="CQ454" i="1" s="1"/>
  <c r="EC246" i="1"/>
  <c r="EC454" i="1" s="1"/>
  <c r="CW246" i="1"/>
  <c r="CW454" i="1" s="1"/>
  <c r="DE246" i="1"/>
  <c r="DE454" i="1" s="1"/>
  <c r="FB246" i="1"/>
  <c r="FB454" i="1" s="1"/>
  <c r="DV246" i="1"/>
  <c r="DV454" i="1" s="1"/>
  <c r="CP246" i="1"/>
  <c r="CP454" i="1" s="1"/>
  <c r="FA246" i="1"/>
  <c r="FA454" i="1" s="1"/>
  <c r="DU246" i="1"/>
  <c r="DU454" i="1" s="1"/>
  <c r="CO246" i="1"/>
  <c r="CO454" i="1" s="1"/>
  <c r="EK246" i="1"/>
  <c r="EK454" i="1" s="1"/>
  <c r="ET246" i="1"/>
  <c r="ET454" i="1" s="1"/>
  <c r="DN246" i="1"/>
  <c r="DN454" i="1" s="1"/>
  <c r="ES246" i="1"/>
  <c r="ES454" i="1" s="1"/>
  <c r="DM246" i="1"/>
  <c r="DM454" i="1" s="1"/>
  <c r="EL246" i="1"/>
  <c r="EL454" i="1" s="1"/>
  <c r="DF246" i="1"/>
  <c r="DF454" i="1" s="1"/>
  <c r="ED246" i="1"/>
  <c r="ED454" i="1" s="1"/>
  <c r="CX246" i="1"/>
  <c r="CX454" i="1" s="1"/>
  <c r="AP227" i="1"/>
  <c r="AP435" i="1" s="1"/>
  <c r="EV254" i="1"/>
  <c r="EV462" i="1" s="1"/>
  <c r="EH254" i="1"/>
  <c r="EH462" i="1" s="1"/>
  <c r="DU254" i="1"/>
  <c r="DU462" i="1" s="1"/>
  <c r="DF254" i="1"/>
  <c r="DF462" i="1" s="1"/>
  <c r="DL254" i="1"/>
  <c r="DL462" i="1" s="1"/>
  <c r="CY254" i="1"/>
  <c r="CY462" i="1" s="1"/>
  <c r="EW254" i="1"/>
  <c r="EW462" i="1" s="1"/>
  <c r="EA254" i="1"/>
  <c r="EA462" i="1" s="1"/>
  <c r="BU227" i="1"/>
  <c r="BU435" i="1" s="1"/>
  <c r="AM227" i="1"/>
  <c r="AM435" i="1" s="1"/>
  <c r="K227" i="1"/>
  <c r="K435" i="1" s="1"/>
  <c r="CE227" i="1"/>
  <c r="CE435" i="1" s="1"/>
  <c r="AX250" i="1"/>
  <c r="AX458" i="1" s="1"/>
  <c r="CK250" i="1"/>
  <c r="CK458" i="1" s="1"/>
  <c r="BE250" i="1"/>
  <c r="BE458" i="1" s="1"/>
  <c r="R250" i="1"/>
  <c r="R458" i="1" s="1"/>
  <c r="CD250" i="1"/>
  <c r="CD458" i="1" s="1"/>
  <c r="FF238" i="1"/>
  <c r="FF446" i="1" s="1"/>
  <c r="DR233" i="1"/>
  <c r="DR441" i="1" s="1"/>
  <c r="AC233" i="1"/>
  <c r="AC441" i="1" s="1"/>
  <c r="CR233" i="1"/>
  <c r="CR441" i="1" s="1"/>
  <c r="FD233" i="1"/>
  <c r="FD441" i="1" s="1"/>
  <c r="CC233" i="1"/>
  <c r="CC441" i="1" s="1"/>
  <c r="EO233" i="1"/>
  <c r="EO441" i="1" s="1"/>
  <c r="M233" i="1"/>
  <c r="M441" i="1" s="1"/>
  <c r="CG233" i="1"/>
  <c r="CG441" i="1" s="1"/>
  <c r="ES233" i="1"/>
  <c r="ES441" i="1" s="1"/>
  <c r="O233" i="1"/>
  <c r="O441" i="1" s="1"/>
  <c r="CI233" i="1"/>
  <c r="CI441" i="1" s="1"/>
  <c r="EU233" i="1"/>
  <c r="EU441" i="1" s="1"/>
  <c r="EV249" i="1"/>
  <c r="EV457" i="1" s="1"/>
  <c r="EG249" i="1"/>
  <c r="EG457" i="1" s="1"/>
  <c r="DL249" i="1"/>
  <c r="DL457" i="1" s="1"/>
  <c r="CW249" i="1"/>
  <c r="CW457" i="1" s="1"/>
  <c r="ET249" i="1"/>
  <c r="ET457" i="1" s="1"/>
  <c r="EE249" i="1"/>
  <c r="EE457" i="1" s="1"/>
  <c r="O250" i="1"/>
  <c r="O458" i="1" s="1"/>
  <c r="CI250" i="1"/>
  <c r="CI458" i="1" s="1"/>
  <c r="BT250" i="1"/>
  <c r="BT458" i="1" s="1"/>
  <c r="AY250" i="1"/>
  <c r="AY458" i="1" s="1"/>
  <c r="AI250" i="1"/>
  <c r="AI458" i="1" s="1"/>
  <c r="M250" i="1"/>
  <c r="M458" i="1" s="1"/>
  <c r="CG250" i="1"/>
  <c r="CG458" i="1" s="1"/>
  <c r="BR250" i="1"/>
  <c r="BR458" i="1" s="1"/>
  <c r="FF249" i="1"/>
  <c r="FF457" i="1" s="1"/>
  <c r="CJ386" i="1"/>
  <c r="CJ594" i="1" s="1"/>
  <c r="BZ386" i="1"/>
  <c r="BZ594" i="1" s="1"/>
  <c r="BQ386" i="1"/>
  <c r="BQ594" i="1" s="1"/>
  <c r="BH386" i="1"/>
  <c r="BH594" i="1" s="1"/>
  <c r="AY386" i="1"/>
  <c r="AY594" i="1" s="1"/>
  <c r="AP386" i="1"/>
  <c r="AP594" i="1" s="1"/>
  <c r="AD386" i="1"/>
  <c r="AD594" i="1" s="1"/>
  <c r="Q386" i="1"/>
  <c r="Q594" i="1" s="1"/>
  <c r="AX386" i="1"/>
  <c r="AX594" i="1" s="1"/>
  <c r="AC386" i="1"/>
  <c r="AC594" i="1" s="1"/>
  <c r="N386" i="1"/>
  <c r="N594" i="1" s="1"/>
  <c r="CH386" i="1"/>
  <c r="CH594" i="1" s="1"/>
  <c r="BY386" i="1"/>
  <c r="BY594" i="1" s="1"/>
  <c r="BP386" i="1"/>
  <c r="BP594" i="1" s="1"/>
  <c r="BG386" i="1"/>
  <c r="BG594" i="1" s="1"/>
  <c r="AO386" i="1"/>
  <c r="AO594" i="1" s="1"/>
  <c r="CD370" i="1"/>
  <c r="CD578" i="1" s="1"/>
  <c r="BU370" i="1"/>
  <c r="BU578" i="1" s="1"/>
  <c r="BL370" i="1"/>
  <c r="BL578" i="1" s="1"/>
  <c r="BB370" i="1"/>
  <c r="BB578" i="1" s="1"/>
  <c r="AS370" i="1"/>
  <c r="AS578" i="1" s="1"/>
  <c r="AI370" i="1"/>
  <c r="AI578" i="1" s="1"/>
  <c r="U370" i="1"/>
  <c r="U578" i="1" s="1"/>
  <c r="CJ370" i="1"/>
  <c r="CJ578" i="1" s="1"/>
  <c r="BZ370" i="1"/>
  <c r="BZ578" i="1" s="1"/>
  <c r="BQ370" i="1"/>
  <c r="BQ578" i="1" s="1"/>
  <c r="BH370" i="1"/>
  <c r="BH578" i="1" s="1"/>
  <c r="AY370" i="1"/>
  <c r="AY578" i="1" s="1"/>
  <c r="AP370" i="1"/>
  <c r="AP578" i="1" s="1"/>
  <c r="AD370" i="1"/>
  <c r="AD578" i="1" s="1"/>
  <c r="Q370" i="1"/>
  <c r="Q578" i="1" s="1"/>
  <c r="BY370" i="1"/>
  <c r="BY578" i="1" s="1"/>
  <c r="BG370" i="1"/>
  <c r="BG578" i="1" s="1"/>
  <c r="AX370" i="1"/>
  <c r="AX578" i="1" s="1"/>
  <c r="AO370" i="1"/>
  <c r="AO578" i="1" s="1"/>
  <c r="AC370" i="1"/>
  <c r="AC578" i="1" s="1"/>
  <c r="N370" i="1"/>
  <c r="N578" i="1" s="1"/>
  <c r="CH370" i="1"/>
  <c r="CH578" i="1" s="1"/>
  <c r="BP370" i="1"/>
  <c r="BP578" i="1" s="1"/>
  <c r="CE386" i="1"/>
  <c r="CE594" i="1" s="1"/>
  <c r="O386" i="1"/>
  <c r="O594" i="1" s="1"/>
  <c r="CI386" i="1"/>
  <c r="CI594" i="1" s="1"/>
  <c r="CE370" i="1"/>
  <c r="CE578" i="1" s="1"/>
  <c r="O370" i="1"/>
  <c r="O578" i="1" s="1"/>
  <c r="CI370" i="1"/>
  <c r="CI578" i="1" s="1"/>
  <c r="U386" i="1"/>
  <c r="U594" i="1" s="1"/>
  <c r="T386" i="1"/>
  <c r="T594" i="1" s="1"/>
  <c r="CP384" i="1"/>
  <c r="CP592" i="1" s="1"/>
  <c r="CE377" i="1"/>
  <c r="CE585" i="1" s="1"/>
  <c r="Q377" i="1"/>
  <c r="Q585" i="1" s="1"/>
  <c r="CJ377" i="1"/>
  <c r="CJ585" i="1" s="1"/>
  <c r="CC370" i="1"/>
  <c r="CC578" i="1" s="1"/>
  <c r="AG400" i="1"/>
  <c r="AG608" i="1" s="1"/>
  <c r="AI388" i="1"/>
  <c r="AI596" i="1" s="1"/>
  <c r="BQ388" i="1"/>
  <c r="BQ596" i="1" s="1"/>
  <c r="AF386" i="1"/>
  <c r="AF594" i="1" s="1"/>
  <c r="CX384" i="1"/>
  <c r="CX592" i="1" s="1"/>
  <c r="EW370" i="1"/>
  <c r="EW578" i="1" s="1"/>
  <c r="CB370" i="1"/>
  <c r="CB578" i="1" s="1"/>
  <c r="AX399" i="1"/>
  <c r="AX607" i="1" s="1"/>
  <c r="BY399" i="1"/>
  <c r="BY607" i="1" s="1"/>
  <c r="BJ399" i="1"/>
  <c r="BJ607" i="1" s="1"/>
  <c r="AU399" i="1"/>
  <c r="AU607" i="1" s="1"/>
  <c r="AC399" i="1"/>
  <c r="AC607" i="1" s="1"/>
  <c r="CC399" i="1"/>
  <c r="CC607" i="1" s="1"/>
  <c r="BD394" i="1"/>
  <c r="BD602" i="1" s="1"/>
  <c r="AU394" i="1"/>
  <c r="AU602" i="1" s="1"/>
  <c r="CN384" i="1"/>
  <c r="CN592" i="1" s="1"/>
  <c r="EO384" i="1"/>
  <c r="EO592" i="1" s="1"/>
  <c r="AJ378" i="1"/>
  <c r="AJ586" i="1" s="1"/>
  <c r="BK378" i="1"/>
  <c r="BK586" i="1" s="1"/>
  <c r="K399" i="1"/>
  <c r="K607" i="1" s="1"/>
  <c r="CC394" i="1"/>
  <c r="CC602" i="1" s="1"/>
  <c r="BX386" i="1"/>
  <c r="BX594" i="1" s="1"/>
  <c r="BT378" i="1"/>
  <c r="BT586" i="1" s="1"/>
  <c r="BQ377" i="1"/>
  <c r="BQ585" i="1" s="1"/>
  <c r="EJ370" i="1"/>
  <c r="EJ578" i="1" s="1"/>
  <c r="BO370" i="1"/>
  <c r="BO578" i="1" s="1"/>
  <c r="BF355" i="1"/>
  <c r="BF563" i="1" s="1"/>
  <c r="CC391" i="1"/>
  <c r="CC599" i="1" s="1"/>
  <c r="BT391" i="1"/>
  <c r="BT599" i="1" s="1"/>
  <c r="BK391" i="1"/>
  <c r="BK599" i="1" s="1"/>
  <c r="BB391" i="1"/>
  <c r="BB599" i="1" s="1"/>
  <c r="AS391" i="1"/>
  <c r="AS599" i="1" s="1"/>
  <c r="AI391" i="1"/>
  <c r="AI599" i="1" s="1"/>
  <c r="U391" i="1"/>
  <c r="U599" i="1" s="1"/>
  <c r="CK391" i="1"/>
  <c r="CK599" i="1" s="1"/>
  <c r="CB391" i="1"/>
  <c r="CB599" i="1" s="1"/>
  <c r="BS391" i="1"/>
  <c r="BS599" i="1" s="1"/>
  <c r="BJ391" i="1"/>
  <c r="BJ599" i="1" s="1"/>
  <c r="BA391" i="1"/>
  <c r="BA599" i="1" s="1"/>
  <c r="AR391" i="1"/>
  <c r="AR599" i="1" s="1"/>
  <c r="AG391" i="1"/>
  <c r="AG599" i="1" s="1"/>
  <c r="R391" i="1"/>
  <c r="R599" i="1" s="1"/>
  <c r="CJ391" i="1"/>
  <c r="CJ599" i="1" s="1"/>
  <c r="CA391" i="1"/>
  <c r="CA599" i="1" s="1"/>
  <c r="BR391" i="1"/>
  <c r="BR599" i="1" s="1"/>
  <c r="BI391" i="1"/>
  <c r="BI599" i="1" s="1"/>
  <c r="AZ391" i="1"/>
  <c r="AZ599" i="1" s="1"/>
  <c r="AQ391" i="1"/>
  <c r="AQ599" i="1" s="1"/>
  <c r="AD391" i="1"/>
  <c r="AD599" i="1" s="1"/>
  <c r="Q391" i="1"/>
  <c r="Q599" i="1" s="1"/>
  <c r="CI391" i="1"/>
  <c r="CI599" i="1" s="1"/>
  <c r="BZ391" i="1"/>
  <c r="BZ599" i="1" s="1"/>
  <c r="BQ391" i="1"/>
  <c r="BQ599" i="1" s="1"/>
  <c r="BH391" i="1"/>
  <c r="BH599" i="1" s="1"/>
  <c r="AY391" i="1"/>
  <c r="AY599" i="1" s="1"/>
  <c r="AO391" i="1"/>
  <c r="AO599" i="1" s="1"/>
  <c r="AC391" i="1"/>
  <c r="AC599" i="1" s="1"/>
  <c r="O391" i="1"/>
  <c r="O599" i="1" s="1"/>
  <c r="CH391" i="1"/>
  <c r="CH599" i="1" s="1"/>
  <c r="BY391" i="1"/>
  <c r="BY599" i="1" s="1"/>
  <c r="BP391" i="1"/>
  <c r="BP599" i="1" s="1"/>
  <c r="BG391" i="1"/>
  <c r="BG599" i="1" s="1"/>
  <c r="AW391" i="1"/>
  <c r="AW599" i="1" s="1"/>
  <c r="AN391" i="1"/>
  <c r="AN599" i="1" s="1"/>
  <c r="AA391" i="1"/>
  <c r="AA599" i="1" s="1"/>
  <c r="N391" i="1"/>
  <c r="N599" i="1" s="1"/>
  <c r="CG391" i="1"/>
  <c r="CG599" i="1" s="1"/>
  <c r="BX391" i="1"/>
  <c r="BX599" i="1" s="1"/>
  <c r="BO391" i="1"/>
  <c r="BO599" i="1" s="1"/>
  <c r="BE391" i="1"/>
  <c r="BE599" i="1" s="1"/>
  <c r="AV391" i="1"/>
  <c r="AV599" i="1" s="1"/>
  <c r="AM391" i="1"/>
  <c r="AM599" i="1" s="1"/>
  <c r="Z391" i="1"/>
  <c r="Z599" i="1" s="1"/>
  <c r="M391" i="1"/>
  <c r="M599" i="1" s="1"/>
  <c r="CE391" i="1"/>
  <c r="CE599" i="1" s="1"/>
  <c r="BU391" i="1"/>
  <c r="BU599" i="1" s="1"/>
  <c r="BL391" i="1"/>
  <c r="BL599" i="1" s="1"/>
  <c r="BC391" i="1"/>
  <c r="BC599" i="1" s="1"/>
  <c r="AT391" i="1"/>
  <c r="AT599" i="1" s="1"/>
  <c r="AJ391" i="1"/>
  <c r="AJ599" i="1" s="1"/>
  <c r="W391" i="1"/>
  <c r="W599" i="1" s="1"/>
  <c r="K391" i="1"/>
  <c r="K599" i="1" s="1"/>
  <c r="AL391" i="1"/>
  <c r="AL599" i="1" s="1"/>
  <c r="L391" i="1"/>
  <c r="L599" i="1" s="1"/>
  <c r="CF391" i="1"/>
  <c r="CF599" i="1" s="1"/>
  <c r="BW391" i="1"/>
  <c r="BW599" i="1" s="1"/>
  <c r="BM391" i="1"/>
  <c r="BM599" i="1" s="1"/>
  <c r="BD391" i="1"/>
  <c r="BD599" i="1" s="1"/>
  <c r="AU391" i="1"/>
  <c r="AU599" i="1" s="1"/>
  <c r="X391" i="1"/>
  <c r="X599" i="1" s="1"/>
  <c r="ET365" i="1"/>
  <c r="ET573" i="1" s="1"/>
  <c r="ED365" i="1"/>
  <c r="ED573" i="1" s="1"/>
  <c r="DN365" i="1"/>
  <c r="DN573" i="1" s="1"/>
  <c r="CX365" i="1"/>
  <c r="CX573" i="1" s="1"/>
  <c r="CL369" i="1"/>
  <c r="CL577" i="1" s="1"/>
  <c r="CC369" i="1"/>
  <c r="CC577" i="1" s="1"/>
  <c r="BS369" i="1"/>
  <c r="BS577" i="1" s="1"/>
  <c r="BJ369" i="1"/>
  <c r="BJ577" i="1" s="1"/>
  <c r="BA369" i="1"/>
  <c r="BA577" i="1" s="1"/>
  <c r="AR369" i="1"/>
  <c r="AR577" i="1" s="1"/>
  <c r="AG369" i="1"/>
  <c r="AG577" i="1" s="1"/>
  <c r="T369" i="1"/>
  <c r="T577" i="1" s="1"/>
  <c r="CK369" i="1"/>
  <c r="CK577" i="1" s="1"/>
  <c r="CA369" i="1"/>
  <c r="CA577" i="1" s="1"/>
  <c r="BR369" i="1"/>
  <c r="BR577" i="1" s="1"/>
  <c r="BI369" i="1"/>
  <c r="BI577" i="1" s="1"/>
  <c r="AZ369" i="1"/>
  <c r="AZ577" i="1" s="1"/>
  <c r="AQ369" i="1"/>
  <c r="AQ577" i="1" s="1"/>
  <c r="AF369" i="1"/>
  <c r="AF577" i="1" s="1"/>
  <c r="R369" i="1"/>
  <c r="R577" i="1" s="1"/>
  <c r="CG369" i="1"/>
  <c r="CG577" i="1" s="1"/>
  <c r="BX369" i="1"/>
  <c r="BX577" i="1" s="1"/>
  <c r="BO369" i="1"/>
  <c r="BO577" i="1" s="1"/>
  <c r="BF369" i="1"/>
  <c r="BF577" i="1" s="1"/>
  <c r="AW369" i="1"/>
  <c r="AW577" i="1" s="1"/>
  <c r="AM369" i="1"/>
  <c r="AM577" i="1" s="1"/>
  <c r="Z369" i="1"/>
  <c r="Z577" i="1" s="1"/>
  <c r="M369" i="1"/>
  <c r="M577" i="1" s="1"/>
  <c r="AU369" i="1"/>
  <c r="AU577" i="1" s="1"/>
  <c r="X369" i="1"/>
  <c r="X577" i="1" s="1"/>
  <c r="L369" i="1"/>
  <c r="L577" i="1" s="1"/>
  <c r="CF369" i="1"/>
  <c r="CF577" i="1" s="1"/>
  <c r="BW369" i="1"/>
  <c r="BW577" i="1" s="1"/>
  <c r="BN369" i="1"/>
  <c r="BN577" i="1" s="1"/>
  <c r="BE369" i="1"/>
  <c r="BE577" i="1" s="1"/>
  <c r="AL369" i="1"/>
  <c r="AL577" i="1" s="1"/>
  <c r="FF365" i="1"/>
  <c r="FF573" i="1" s="1"/>
  <c r="EA365" i="1"/>
  <c r="EA573" i="1" s="1"/>
  <c r="DO365" i="1"/>
  <c r="DO573" i="1" s="1"/>
  <c r="DU365" i="1"/>
  <c r="DU573" i="1" s="1"/>
  <c r="DH365" i="1"/>
  <c r="DH573" i="1" s="1"/>
  <c r="CS365" i="1"/>
  <c r="CS573" i="1" s="1"/>
  <c r="FE365" i="1"/>
  <c r="FE573" i="1" s="1"/>
  <c r="EJ365" i="1"/>
  <c r="EJ573" i="1" s="1"/>
  <c r="DJ343" i="1"/>
  <c r="DJ551" i="1" s="1"/>
  <c r="EJ356" i="1"/>
  <c r="EJ564" i="1" s="1"/>
  <c r="DU356" i="1"/>
  <c r="DU564" i="1" s="1"/>
  <c r="DF356" i="1"/>
  <c r="DF564" i="1" s="1"/>
  <c r="CQ356" i="1"/>
  <c r="CQ564" i="1" s="1"/>
  <c r="FC356" i="1"/>
  <c r="FC564" i="1" s="1"/>
  <c r="EN356" i="1"/>
  <c r="EN564" i="1" s="1"/>
  <c r="DY356" i="1"/>
  <c r="DY564" i="1" s="1"/>
  <c r="DC356" i="1"/>
  <c r="DC564" i="1" s="1"/>
  <c r="T348" i="1"/>
  <c r="T556" i="1" s="1"/>
  <c r="BX348" i="1"/>
  <c r="BX556" i="1" s="1"/>
  <c r="EJ348" i="1"/>
  <c r="EJ556" i="1" s="1"/>
  <c r="DM348" i="1"/>
  <c r="DM556" i="1" s="1"/>
  <c r="AM348" i="1"/>
  <c r="AM556" i="1" s="1"/>
  <c r="CY348" i="1"/>
  <c r="CY556" i="1" s="1"/>
  <c r="Q348" i="1"/>
  <c r="Q556" i="1" s="1"/>
  <c r="CJ348" i="1"/>
  <c r="CJ556" i="1" s="1"/>
  <c r="EV348" i="1"/>
  <c r="EV556" i="1" s="1"/>
  <c r="BU348" i="1"/>
  <c r="BU556" i="1" s="1"/>
  <c r="EG348" i="1"/>
  <c r="EG556" i="1" s="1"/>
  <c r="AY348" i="1"/>
  <c r="AY556" i="1" s="1"/>
  <c r="DK348" i="1"/>
  <c r="DK556" i="1" s="1"/>
  <c r="EW343" i="1"/>
  <c r="EW551" i="1" s="1"/>
  <c r="EB343" i="1"/>
  <c r="EB551" i="1" s="1"/>
  <c r="DM343" i="1"/>
  <c r="DM551" i="1" s="1"/>
  <c r="CX343" i="1"/>
  <c r="CX551" i="1" s="1"/>
  <c r="EV343" i="1"/>
  <c r="EV551" i="1" s="1"/>
  <c r="EA361" i="1"/>
  <c r="EA569" i="1" s="1"/>
  <c r="CX361" i="1"/>
  <c r="CX569" i="1" s="1"/>
  <c r="EI361" i="1"/>
  <c r="EI569" i="1" s="1"/>
  <c r="CQ361" i="1"/>
  <c r="CQ569" i="1" s="1"/>
  <c r="EW361" i="1"/>
  <c r="EW569" i="1" s="1"/>
  <c r="EB361" i="1"/>
  <c r="EB569" i="1" s="1"/>
  <c r="CW361" i="1"/>
  <c r="CW569" i="1" s="1"/>
  <c r="EV361" i="1"/>
  <c r="EV569" i="1" s="1"/>
  <c r="CK350" i="1"/>
  <c r="CK558" i="1" s="1"/>
  <c r="CC350" i="1"/>
  <c r="CC558" i="1" s="1"/>
  <c r="BU350" i="1"/>
  <c r="BU558" i="1" s="1"/>
  <c r="BM350" i="1"/>
  <c r="BM558" i="1" s="1"/>
  <c r="BE350" i="1"/>
  <c r="BE558" i="1" s="1"/>
  <c r="AW350" i="1"/>
  <c r="AW558" i="1" s="1"/>
  <c r="AO350" i="1"/>
  <c r="AO558" i="1" s="1"/>
  <c r="AD350" i="1"/>
  <c r="AD558" i="1" s="1"/>
  <c r="R350" i="1"/>
  <c r="R558" i="1" s="1"/>
  <c r="CG350" i="1"/>
  <c r="CG558" i="1" s="1"/>
  <c r="BY350" i="1"/>
  <c r="BY558" i="1" s="1"/>
  <c r="BQ350" i="1"/>
  <c r="BQ558" i="1" s="1"/>
  <c r="BI350" i="1"/>
  <c r="BI558" i="1" s="1"/>
  <c r="BA350" i="1"/>
  <c r="BA558" i="1" s="1"/>
  <c r="AS350" i="1"/>
  <c r="AS558" i="1" s="1"/>
  <c r="AJ350" i="1"/>
  <c r="AJ558" i="1" s="1"/>
  <c r="X350" i="1"/>
  <c r="X558" i="1" s="1"/>
  <c r="M350" i="1"/>
  <c r="M558" i="1" s="1"/>
  <c r="CE350" i="1"/>
  <c r="CE558" i="1" s="1"/>
  <c r="BW350" i="1"/>
  <c r="BW558" i="1" s="1"/>
  <c r="BO350" i="1"/>
  <c r="BO558" i="1" s="1"/>
  <c r="BG350" i="1"/>
  <c r="BG558" i="1" s="1"/>
  <c r="AY350" i="1"/>
  <c r="AY558" i="1" s="1"/>
  <c r="AQ350" i="1"/>
  <c r="AQ558" i="1" s="1"/>
  <c r="AG350" i="1"/>
  <c r="AG558" i="1" s="1"/>
  <c r="U350" i="1"/>
  <c r="U558" i="1" s="1"/>
  <c r="K350" i="1"/>
  <c r="K558" i="1" s="1"/>
  <c r="BH350" i="1"/>
  <c r="BH558" i="1" s="1"/>
  <c r="W350" i="1"/>
  <c r="W558" i="1" s="1"/>
  <c r="CJ350" i="1"/>
  <c r="CJ558" i="1" s="1"/>
  <c r="BD350" i="1"/>
  <c r="BD558" i="1" s="1"/>
  <c r="Q350" i="1"/>
  <c r="Q558" i="1" s="1"/>
  <c r="CF350" i="1"/>
  <c r="CF558" i="1" s="1"/>
  <c r="AZ350" i="1"/>
  <c r="AZ558" i="1" s="1"/>
  <c r="L350" i="1"/>
  <c r="L558" i="1" s="1"/>
  <c r="CB350" i="1"/>
  <c r="CB558" i="1" s="1"/>
  <c r="AV350" i="1"/>
  <c r="AV558" i="1" s="1"/>
  <c r="BX350" i="1"/>
  <c r="BX558" i="1" s="1"/>
  <c r="AR350" i="1"/>
  <c r="AR558" i="1" s="1"/>
  <c r="BT350" i="1"/>
  <c r="BT558" i="1" s="1"/>
  <c r="AN350" i="1"/>
  <c r="AN558" i="1" s="1"/>
  <c r="BL350" i="1"/>
  <c r="BL558" i="1" s="1"/>
  <c r="AC350" i="1"/>
  <c r="AC558" i="1" s="1"/>
  <c r="BP350" i="1"/>
  <c r="BP558" i="1" s="1"/>
  <c r="AI350" i="1"/>
  <c r="AI558" i="1" s="1"/>
  <c r="CV340" i="1"/>
  <c r="CV548" i="1" s="1"/>
  <c r="EV340" i="1"/>
  <c r="EV548" i="1" s="1"/>
  <c r="EG340" i="1"/>
  <c r="EG548" i="1" s="1"/>
  <c r="R334" i="1"/>
  <c r="R542" i="1" s="1"/>
  <c r="CK334" i="1"/>
  <c r="CK542" i="1" s="1"/>
  <c r="BO334" i="1"/>
  <c r="BO542" i="1" s="1"/>
  <c r="AZ334" i="1"/>
  <c r="AZ542" i="1" s="1"/>
  <c r="AJ334" i="1"/>
  <c r="AJ542" i="1" s="1"/>
  <c r="N334" i="1"/>
  <c r="N542" i="1" s="1"/>
  <c r="CH334" i="1"/>
  <c r="CH542" i="1" s="1"/>
  <c r="BS334" i="1"/>
  <c r="BS542" i="1" s="1"/>
  <c r="BD334" i="1"/>
  <c r="BD542" i="1" s="1"/>
  <c r="FE324" i="1"/>
  <c r="FE532" i="1" s="1"/>
  <c r="EW324" i="1"/>
  <c r="EW532" i="1" s="1"/>
  <c r="EO324" i="1"/>
  <c r="EO532" i="1" s="1"/>
  <c r="EG324" i="1"/>
  <c r="EG532" i="1" s="1"/>
  <c r="DY324" i="1"/>
  <c r="DY532" i="1" s="1"/>
  <c r="DQ324" i="1"/>
  <c r="DQ532" i="1" s="1"/>
  <c r="DI324" i="1"/>
  <c r="DI532" i="1" s="1"/>
  <c r="DA324" i="1"/>
  <c r="DA532" i="1" s="1"/>
  <c r="CS324" i="1"/>
  <c r="CS532" i="1" s="1"/>
  <c r="FC324" i="1"/>
  <c r="FC532" i="1" s="1"/>
  <c r="EU324" i="1"/>
  <c r="EU532" i="1" s="1"/>
  <c r="EM324" i="1"/>
  <c r="EM532" i="1" s="1"/>
  <c r="EE324" i="1"/>
  <c r="EE532" i="1" s="1"/>
  <c r="DW324" i="1"/>
  <c r="DW532" i="1" s="1"/>
  <c r="DO324" i="1"/>
  <c r="DO532" i="1" s="1"/>
  <c r="DG324" i="1"/>
  <c r="DG532" i="1" s="1"/>
  <c r="CY324" i="1"/>
  <c r="CY532" i="1" s="1"/>
  <c r="CQ324" i="1"/>
  <c r="CQ532" i="1" s="1"/>
  <c r="FB324" i="1"/>
  <c r="FB532" i="1" s="1"/>
  <c r="ET324" i="1"/>
  <c r="ET532" i="1" s="1"/>
  <c r="EL324" i="1"/>
  <c r="EL532" i="1" s="1"/>
  <c r="ED324" i="1"/>
  <c r="ED532" i="1" s="1"/>
  <c r="DV324" i="1"/>
  <c r="DV532" i="1" s="1"/>
  <c r="DN324" i="1"/>
  <c r="DN532" i="1" s="1"/>
  <c r="DF324" i="1"/>
  <c r="DF532" i="1" s="1"/>
  <c r="CX324" i="1"/>
  <c r="CX532" i="1" s="1"/>
  <c r="CP324" i="1"/>
  <c r="CP532" i="1" s="1"/>
  <c r="EY324" i="1"/>
  <c r="EY532" i="1" s="1"/>
  <c r="EQ324" i="1"/>
  <c r="EQ532" i="1" s="1"/>
  <c r="EI324" i="1"/>
  <c r="EI532" i="1" s="1"/>
  <c r="EA324" i="1"/>
  <c r="EA532" i="1" s="1"/>
  <c r="DS324" i="1"/>
  <c r="DS532" i="1" s="1"/>
  <c r="DK324" i="1"/>
  <c r="DK532" i="1" s="1"/>
  <c r="DC324" i="1"/>
  <c r="DC532" i="1" s="1"/>
  <c r="CU324" i="1"/>
  <c r="CU532" i="1" s="1"/>
  <c r="CM324" i="1"/>
  <c r="CM532" i="1" s="1"/>
  <c r="EK324" i="1"/>
  <c r="EK532" i="1" s="1"/>
  <c r="DE324" i="1"/>
  <c r="DE532" i="1" s="1"/>
  <c r="EJ324" i="1"/>
  <c r="EJ532" i="1" s="1"/>
  <c r="DD324" i="1"/>
  <c r="DD532" i="1" s="1"/>
  <c r="EC324" i="1"/>
  <c r="EC532" i="1" s="1"/>
  <c r="CW324" i="1"/>
  <c r="CW532" i="1" s="1"/>
  <c r="EB324" i="1"/>
  <c r="EB532" i="1" s="1"/>
  <c r="CV324" i="1"/>
  <c r="CV532" i="1" s="1"/>
  <c r="FA324" i="1"/>
  <c r="FA532" i="1" s="1"/>
  <c r="DU324" i="1"/>
  <c r="DU532" i="1" s="1"/>
  <c r="CO324" i="1"/>
  <c r="CO532" i="1" s="1"/>
  <c r="EZ324" i="1"/>
  <c r="EZ532" i="1" s="1"/>
  <c r="DT324" i="1"/>
  <c r="DT532" i="1" s="1"/>
  <c r="CN324" i="1"/>
  <c r="CN532" i="1" s="1"/>
  <c r="ER324" i="1"/>
  <c r="ER532" i="1" s="1"/>
  <c r="DL324" i="1"/>
  <c r="DL532" i="1" s="1"/>
  <c r="ES324" i="1"/>
  <c r="ES532" i="1" s="1"/>
  <c r="DM324" i="1"/>
  <c r="DM532" i="1" s="1"/>
  <c r="BB309" i="1"/>
  <c r="BB517" i="1" s="1"/>
  <c r="BC309" i="1"/>
  <c r="BC517" i="1" s="1"/>
  <c r="BD309" i="1"/>
  <c r="BD517" i="1" s="1"/>
  <c r="AO309" i="1"/>
  <c r="AO517" i="1" s="1"/>
  <c r="BE326" i="1"/>
  <c r="BE534" i="1" s="1"/>
  <c r="AI326" i="1"/>
  <c r="AI534" i="1" s="1"/>
  <c r="M326" i="1"/>
  <c r="M534" i="1" s="1"/>
  <c r="CG326" i="1"/>
  <c r="CG534" i="1" s="1"/>
  <c r="BR326" i="1"/>
  <c r="BR534" i="1" s="1"/>
  <c r="BC326" i="1"/>
  <c r="BC534" i="1" s="1"/>
  <c r="AN326" i="1"/>
  <c r="AN534" i="1" s="1"/>
  <c r="CL311" i="1"/>
  <c r="CL519" i="1" s="1"/>
  <c r="BV311" i="1"/>
  <c r="BV519" i="1" s="1"/>
  <c r="BF311" i="1"/>
  <c r="BF519" i="1" s="1"/>
  <c r="AP311" i="1"/>
  <c r="AP519" i="1" s="1"/>
  <c r="T311" i="1"/>
  <c r="T519" i="1" s="1"/>
  <c r="CK311" i="1"/>
  <c r="CK519" i="1" s="1"/>
  <c r="BU311" i="1"/>
  <c r="BU519" i="1" s="1"/>
  <c r="BE311" i="1"/>
  <c r="BE519" i="1" s="1"/>
  <c r="AO311" i="1"/>
  <c r="AO519" i="1" s="1"/>
  <c r="R311" i="1"/>
  <c r="R519" i="1" s="1"/>
  <c r="CJ311" i="1"/>
  <c r="CJ519" i="1" s="1"/>
  <c r="BT311" i="1"/>
  <c r="BT519" i="1" s="1"/>
  <c r="BD311" i="1"/>
  <c r="BD519" i="1" s="1"/>
  <c r="AN311" i="1"/>
  <c r="AN519" i="1" s="1"/>
  <c r="Q311" i="1"/>
  <c r="Q519" i="1" s="1"/>
  <c r="CD311" i="1"/>
  <c r="CD519" i="1" s="1"/>
  <c r="BN311" i="1"/>
  <c r="BN519" i="1" s="1"/>
  <c r="AX311" i="1"/>
  <c r="AX519" i="1" s="1"/>
  <c r="AF311" i="1"/>
  <c r="AF519" i="1" s="1"/>
  <c r="CC311" i="1"/>
  <c r="CC519" i="1" s="1"/>
  <c r="BM311" i="1"/>
  <c r="BM519" i="1" s="1"/>
  <c r="AW311" i="1"/>
  <c r="AW519" i="1" s="1"/>
  <c r="AD311" i="1"/>
  <c r="AD519" i="1" s="1"/>
  <c r="BW311" i="1"/>
  <c r="BW519" i="1" s="1"/>
  <c r="BG311" i="1"/>
  <c r="BG519" i="1" s="1"/>
  <c r="AQ311" i="1"/>
  <c r="AQ519" i="1" s="1"/>
  <c r="U311" i="1"/>
  <c r="U519" i="1" s="1"/>
  <c r="CB311" i="1"/>
  <c r="CB519" i="1" s="1"/>
  <c r="BL311" i="1"/>
  <c r="BL519" i="1" s="1"/>
  <c r="AV311" i="1"/>
  <c r="AV519" i="1" s="1"/>
  <c r="AC311" i="1"/>
  <c r="AC519" i="1" s="1"/>
  <c r="CL334" i="1"/>
  <c r="CL542" i="1" s="1"/>
  <c r="CK324" i="1"/>
  <c r="CK532" i="1" s="1"/>
  <c r="CC324" i="1"/>
  <c r="CC532" i="1" s="1"/>
  <c r="BU324" i="1"/>
  <c r="BU532" i="1" s="1"/>
  <c r="BM324" i="1"/>
  <c r="BM532" i="1" s="1"/>
  <c r="BE324" i="1"/>
  <c r="BE532" i="1" s="1"/>
  <c r="AW324" i="1"/>
  <c r="AW532" i="1" s="1"/>
  <c r="AO324" i="1"/>
  <c r="AO532" i="1" s="1"/>
  <c r="AD324" i="1"/>
  <c r="AD532" i="1" s="1"/>
  <c r="R324" i="1"/>
  <c r="R532" i="1" s="1"/>
  <c r="CI324" i="1"/>
  <c r="CI532" i="1" s="1"/>
  <c r="CA324" i="1"/>
  <c r="CA532" i="1" s="1"/>
  <c r="BS324" i="1"/>
  <c r="BS532" i="1" s="1"/>
  <c r="BK324" i="1"/>
  <c r="BK532" i="1" s="1"/>
  <c r="BC324" i="1"/>
  <c r="BC532" i="1" s="1"/>
  <c r="AU324" i="1"/>
  <c r="AU532" i="1" s="1"/>
  <c r="AM324" i="1"/>
  <c r="AM532" i="1" s="1"/>
  <c r="AA324" i="1"/>
  <c r="AA532" i="1" s="1"/>
  <c r="O324" i="1"/>
  <c r="O532" i="1" s="1"/>
  <c r="CH324" i="1"/>
  <c r="CH532" i="1" s="1"/>
  <c r="BZ324" i="1"/>
  <c r="BZ532" i="1" s="1"/>
  <c r="BR324" i="1"/>
  <c r="BR532" i="1" s="1"/>
  <c r="BJ324" i="1"/>
  <c r="BJ532" i="1" s="1"/>
  <c r="BB324" i="1"/>
  <c r="BB532" i="1" s="1"/>
  <c r="AT324" i="1"/>
  <c r="AT532" i="1" s="1"/>
  <c r="AL324" i="1"/>
  <c r="AL532" i="1" s="1"/>
  <c r="Z324" i="1"/>
  <c r="Z532" i="1" s="1"/>
  <c r="N324" i="1"/>
  <c r="N532" i="1" s="1"/>
  <c r="CE324" i="1"/>
  <c r="CE532" i="1" s="1"/>
  <c r="BW324" i="1"/>
  <c r="BW532" i="1" s="1"/>
  <c r="BO324" i="1"/>
  <c r="BO532" i="1" s="1"/>
  <c r="BG324" i="1"/>
  <c r="BG532" i="1" s="1"/>
  <c r="AY324" i="1"/>
  <c r="AY532" i="1" s="1"/>
  <c r="AQ324" i="1"/>
  <c r="AQ532" i="1" s="1"/>
  <c r="AG324" i="1"/>
  <c r="AG532" i="1" s="1"/>
  <c r="U324" i="1"/>
  <c r="U532" i="1" s="1"/>
  <c r="K324" i="1"/>
  <c r="K532" i="1" s="1"/>
  <c r="BY324" i="1"/>
  <c r="BY532" i="1" s="1"/>
  <c r="AS324" i="1"/>
  <c r="AS532" i="1" s="1"/>
  <c r="BX324" i="1"/>
  <c r="BX532" i="1" s="1"/>
  <c r="AR324" i="1"/>
  <c r="AR532" i="1" s="1"/>
  <c r="BQ324" i="1"/>
  <c r="BQ532" i="1" s="1"/>
  <c r="AJ324" i="1"/>
  <c r="AJ532" i="1" s="1"/>
  <c r="BP324" i="1"/>
  <c r="BP532" i="1" s="1"/>
  <c r="AI324" i="1"/>
  <c r="AI532" i="1" s="1"/>
  <c r="BI324" i="1"/>
  <c r="BI532" i="1" s="1"/>
  <c r="X324" i="1"/>
  <c r="X532" i="1" s="1"/>
  <c r="BH324" i="1"/>
  <c r="BH532" i="1" s="1"/>
  <c r="W324" i="1"/>
  <c r="W532" i="1" s="1"/>
  <c r="CF324" i="1"/>
  <c r="CF532" i="1" s="1"/>
  <c r="AZ324" i="1"/>
  <c r="AZ532" i="1" s="1"/>
  <c r="L324" i="1"/>
  <c r="L532" i="1" s="1"/>
  <c r="M324" i="1"/>
  <c r="M532" i="1" s="1"/>
  <c r="BA324" i="1"/>
  <c r="BA532" i="1" s="1"/>
  <c r="CG324" i="1"/>
  <c r="CG532" i="1" s="1"/>
  <c r="W311" i="1"/>
  <c r="W519" i="1" s="1"/>
  <c r="BY311" i="1"/>
  <c r="BY519" i="1" s="1"/>
  <c r="BJ311" i="1"/>
  <c r="BJ519" i="1" s="1"/>
  <c r="AU311" i="1"/>
  <c r="AU519" i="1" s="1"/>
  <c r="W309" i="1"/>
  <c r="W517" i="1" s="1"/>
  <c r="EX307" i="1"/>
  <c r="EX515" i="1" s="1"/>
  <c r="AO318" i="1"/>
  <c r="AO526" i="1" s="1"/>
  <c r="L318" i="1"/>
  <c r="L526" i="1" s="1"/>
  <c r="CF318" i="1"/>
  <c r="CF526" i="1" s="1"/>
  <c r="BQ318" i="1"/>
  <c r="BQ526" i="1" s="1"/>
  <c r="BB318" i="1"/>
  <c r="BB526" i="1" s="1"/>
  <c r="AM318" i="1"/>
  <c r="AM526" i="1" s="1"/>
  <c r="Q318" i="1"/>
  <c r="Q526" i="1" s="1"/>
  <c r="CJ318" i="1"/>
  <c r="CJ526" i="1" s="1"/>
  <c r="EY314" i="1"/>
  <c r="EY522" i="1" s="1"/>
  <c r="EQ314" i="1"/>
  <c r="EQ522" i="1" s="1"/>
  <c r="EI314" i="1"/>
  <c r="EI522" i="1" s="1"/>
  <c r="EA314" i="1"/>
  <c r="EA522" i="1" s="1"/>
  <c r="DS314" i="1"/>
  <c r="DS522" i="1" s="1"/>
  <c r="DK314" i="1"/>
  <c r="DK522" i="1" s="1"/>
  <c r="DC314" i="1"/>
  <c r="DC522" i="1" s="1"/>
  <c r="CU314" i="1"/>
  <c r="CU522" i="1" s="1"/>
  <c r="CM314" i="1"/>
  <c r="CM522" i="1" s="1"/>
  <c r="FE314" i="1"/>
  <c r="FE522" i="1" s="1"/>
  <c r="EW314" i="1"/>
  <c r="EW522" i="1" s="1"/>
  <c r="EO314" i="1"/>
  <c r="EO522" i="1" s="1"/>
  <c r="EG314" i="1"/>
  <c r="EG522" i="1" s="1"/>
  <c r="DY314" i="1"/>
  <c r="DY522" i="1" s="1"/>
  <c r="DQ314" i="1"/>
  <c r="DQ522" i="1" s="1"/>
  <c r="DI314" i="1"/>
  <c r="DI522" i="1" s="1"/>
  <c r="DA314" i="1"/>
  <c r="DA522" i="1" s="1"/>
  <c r="CS314" i="1"/>
  <c r="CS522" i="1" s="1"/>
  <c r="FD314" i="1"/>
  <c r="FD522" i="1" s="1"/>
  <c r="EV314" i="1"/>
  <c r="EV522" i="1" s="1"/>
  <c r="EN314" i="1"/>
  <c r="EN522" i="1" s="1"/>
  <c r="EF314" i="1"/>
  <c r="EF522" i="1" s="1"/>
  <c r="DX314" i="1"/>
  <c r="DX522" i="1" s="1"/>
  <c r="DP314" i="1"/>
  <c r="DP522" i="1" s="1"/>
  <c r="DH314" i="1"/>
  <c r="DH522" i="1" s="1"/>
  <c r="CZ314" i="1"/>
  <c r="CZ522" i="1" s="1"/>
  <c r="CR314" i="1"/>
  <c r="CR522" i="1" s="1"/>
  <c r="FA314" i="1"/>
  <c r="FA522" i="1" s="1"/>
  <c r="ES314" i="1"/>
  <c r="ES522" i="1" s="1"/>
  <c r="EK314" i="1"/>
  <c r="EK522" i="1" s="1"/>
  <c r="EC314" i="1"/>
  <c r="EC522" i="1" s="1"/>
  <c r="DU314" i="1"/>
  <c r="DU522" i="1" s="1"/>
  <c r="DM314" i="1"/>
  <c r="DM522" i="1" s="1"/>
  <c r="DE314" i="1"/>
  <c r="DE522" i="1" s="1"/>
  <c r="CW314" i="1"/>
  <c r="CW522" i="1" s="1"/>
  <c r="CO314" i="1"/>
  <c r="CO522" i="1" s="1"/>
  <c r="FC314" i="1"/>
  <c r="FC522" i="1" s="1"/>
  <c r="DW314" i="1"/>
  <c r="DW522" i="1" s="1"/>
  <c r="CQ314" i="1"/>
  <c r="CQ522" i="1" s="1"/>
  <c r="FB314" i="1"/>
  <c r="FB522" i="1" s="1"/>
  <c r="DV314" i="1"/>
  <c r="DV522" i="1" s="1"/>
  <c r="CP314" i="1"/>
  <c r="CP522" i="1" s="1"/>
  <c r="EU314" i="1"/>
  <c r="EU522" i="1" s="1"/>
  <c r="DO314" i="1"/>
  <c r="DO522" i="1" s="1"/>
  <c r="ET314" i="1"/>
  <c r="ET522" i="1" s="1"/>
  <c r="DN314" i="1"/>
  <c r="DN522" i="1" s="1"/>
  <c r="EM314" i="1"/>
  <c r="EM522" i="1" s="1"/>
  <c r="DG314" i="1"/>
  <c r="DG522" i="1" s="1"/>
  <c r="EL314" i="1"/>
  <c r="EL522" i="1" s="1"/>
  <c r="DF314" i="1"/>
  <c r="DF522" i="1" s="1"/>
  <c r="ED314" i="1"/>
  <c r="ED522" i="1" s="1"/>
  <c r="CX314" i="1"/>
  <c r="CX522" i="1" s="1"/>
  <c r="CY314" i="1"/>
  <c r="CY522" i="1" s="1"/>
  <c r="EE314" i="1"/>
  <c r="EE522" i="1" s="1"/>
  <c r="BE285" i="1"/>
  <c r="BE493" i="1" s="1"/>
  <c r="AS291" i="1"/>
  <c r="AS499" i="1" s="1"/>
  <c r="Z291" i="1"/>
  <c r="Z499" i="1" s="1"/>
  <c r="CA291" i="1"/>
  <c r="CA499" i="1" s="1"/>
  <c r="BL291" i="1"/>
  <c r="BL499" i="1" s="1"/>
  <c r="AW291" i="1"/>
  <c r="AW499" i="1" s="1"/>
  <c r="BR284" i="1"/>
  <c r="BR492" i="1" s="1"/>
  <c r="AZ284" i="1"/>
  <c r="AZ492" i="1" s="1"/>
  <c r="AJ284" i="1"/>
  <c r="AJ492" i="1" s="1"/>
  <c r="O284" i="1"/>
  <c r="O492" i="1" s="1"/>
  <c r="CI284" i="1"/>
  <c r="CI492" i="1" s="1"/>
  <c r="BT284" i="1"/>
  <c r="BT492" i="1" s="1"/>
  <c r="BT304" i="1"/>
  <c r="BT512" i="1" s="1"/>
  <c r="CY288" i="1"/>
  <c r="CY496" i="1" s="1"/>
  <c r="AG285" i="1"/>
  <c r="AG493" i="1" s="1"/>
  <c r="L285" i="1"/>
  <c r="L493" i="1" s="1"/>
  <c r="CF285" i="1"/>
  <c r="CF493" i="1" s="1"/>
  <c r="BR285" i="1"/>
  <c r="BR493" i="1" s="1"/>
  <c r="BC285" i="1"/>
  <c r="BC493" i="1" s="1"/>
  <c r="ED288" i="1"/>
  <c r="ED496" i="1" s="1"/>
  <c r="EV288" i="1"/>
  <c r="EV496" i="1" s="1"/>
  <c r="EG288" i="1"/>
  <c r="EG496" i="1" s="1"/>
  <c r="DK288" i="1"/>
  <c r="DK496" i="1" s="1"/>
  <c r="CV288" i="1"/>
  <c r="CV496" i="1" s="1"/>
  <c r="FF316" i="1"/>
  <c r="FF524" i="1" s="1"/>
  <c r="AW304" i="1"/>
  <c r="AW512" i="1" s="1"/>
  <c r="BU304" i="1"/>
  <c r="BU512" i="1" s="1"/>
  <c r="AD304" i="1"/>
  <c r="AD512" i="1" s="1"/>
  <c r="BD304" i="1"/>
  <c r="BD512" i="1" s="1"/>
  <c r="CA304" i="1"/>
  <c r="CA512" i="1" s="1"/>
  <c r="T304" i="1"/>
  <c r="T512" i="1" s="1"/>
  <c r="AR304" i="1"/>
  <c r="AR512" i="1" s="1"/>
  <c r="Z304" i="1"/>
  <c r="Z512" i="1" s="1"/>
  <c r="AI291" i="1"/>
  <c r="AI499" i="1" s="1"/>
  <c r="DM288" i="1"/>
  <c r="DM496" i="1" s="1"/>
  <c r="CC284" i="1"/>
  <c r="CC492" i="1" s="1"/>
  <c r="FF295" i="1"/>
  <c r="FF503" i="1" s="1"/>
  <c r="FA296" i="1"/>
  <c r="FA504" i="1" s="1"/>
  <c r="ES296" i="1"/>
  <c r="ES504" i="1" s="1"/>
  <c r="EK296" i="1"/>
  <c r="EK504" i="1" s="1"/>
  <c r="EC296" i="1"/>
  <c r="EC504" i="1" s="1"/>
  <c r="DU296" i="1"/>
  <c r="DU504" i="1" s="1"/>
  <c r="DM296" i="1"/>
  <c r="DM504" i="1" s="1"/>
  <c r="DE296" i="1"/>
  <c r="DE504" i="1" s="1"/>
  <c r="CW296" i="1"/>
  <c r="CW504" i="1" s="1"/>
  <c r="CO296" i="1"/>
  <c r="CO504" i="1" s="1"/>
  <c r="ED296" i="1"/>
  <c r="ED504" i="1" s="1"/>
  <c r="CX296" i="1"/>
  <c r="CX504" i="1" s="1"/>
  <c r="FC296" i="1"/>
  <c r="FC504" i="1" s="1"/>
  <c r="DW296" i="1"/>
  <c r="DW504" i="1" s="1"/>
  <c r="CQ296" i="1"/>
  <c r="CQ504" i="1" s="1"/>
  <c r="FB296" i="1"/>
  <c r="FB504" i="1" s="1"/>
  <c r="DV296" i="1"/>
  <c r="DV504" i="1" s="1"/>
  <c r="CP296" i="1"/>
  <c r="CP504" i="1" s="1"/>
  <c r="EU296" i="1"/>
  <c r="EU504" i="1" s="1"/>
  <c r="DO296" i="1"/>
  <c r="DO504" i="1" s="1"/>
  <c r="ET296" i="1"/>
  <c r="ET504" i="1" s="1"/>
  <c r="DN296" i="1"/>
  <c r="DN504" i="1" s="1"/>
  <c r="EM296" i="1"/>
  <c r="EM504" i="1" s="1"/>
  <c r="DG296" i="1"/>
  <c r="DG504" i="1" s="1"/>
  <c r="EE296" i="1"/>
  <c r="EE504" i="1" s="1"/>
  <c r="CY296" i="1"/>
  <c r="CY504" i="1" s="1"/>
  <c r="EL296" i="1"/>
  <c r="EL504" i="1" s="1"/>
  <c r="DF296" i="1"/>
  <c r="DF504" i="1" s="1"/>
  <c r="BV291" i="1"/>
  <c r="BV499" i="1" s="1"/>
  <c r="EL288" i="1"/>
  <c r="EL496" i="1" s="1"/>
  <c r="FA287" i="1"/>
  <c r="FA495" i="1" s="1"/>
  <c r="ES287" i="1"/>
  <c r="ES495" i="1" s="1"/>
  <c r="EK287" i="1"/>
  <c r="EK495" i="1" s="1"/>
  <c r="EC287" i="1"/>
  <c r="EC495" i="1" s="1"/>
  <c r="DU287" i="1"/>
  <c r="DU495" i="1" s="1"/>
  <c r="DM287" i="1"/>
  <c r="DM495" i="1" s="1"/>
  <c r="DE287" i="1"/>
  <c r="DE495" i="1" s="1"/>
  <c r="CW287" i="1"/>
  <c r="CW495" i="1" s="1"/>
  <c r="CO287" i="1"/>
  <c r="CO495" i="1" s="1"/>
  <c r="EZ287" i="1"/>
  <c r="EZ495" i="1" s="1"/>
  <c r="ER287" i="1"/>
  <c r="ER495" i="1" s="1"/>
  <c r="EJ287" i="1"/>
  <c r="EJ495" i="1" s="1"/>
  <c r="EB287" i="1"/>
  <c r="EB495" i="1" s="1"/>
  <c r="DT287" i="1"/>
  <c r="DT495" i="1" s="1"/>
  <c r="DL287" i="1"/>
  <c r="DL495" i="1" s="1"/>
  <c r="DD287" i="1"/>
  <c r="DD495" i="1" s="1"/>
  <c r="CV287" i="1"/>
  <c r="CV495" i="1" s="1"/>
  <c r="CN287" i="1"/>
  <c r="CN495" i="1" s="1"/>
  <c r="FE287" i="1"/>
  <c r="FE495" i="1" s="1"/>
  <c r="EW287" i="1"/>
  <c r="EW495" i="1" s="1"/>
  <c r="EO287" i="1"/>
  <c r="EO495" i="1" s="1"/>
  <c r="EG287" i="1"/>
  <c r="EG495" i="1" s="1"/>
  <c r="DY287" i="1"/>
  <c r="DY495" i="1" s="1"/>
  <c r="DQ287" i="1"/>
  <c r="DQ495" i="1" s="1"/>
  <c r="DI287" i="1"/>
  <c r="DI495" i="1" s="1"/>
  <c r="DA287" i="1"/>
  <c r="DA495" i="1" s="1"/>
  <c r="CS287" i="1"/>
  <c r="CS495" i="1" s="1"/>
  <c r="EV287" i="1"/>
  <c r="EV495" i="1" s="1"/>
  <c r="EF287" i="1"/>
  <c r="EF495" i="1" s="1"/>
  <c r="DP287" i="1"/>
  <c r="DP495" i="1" s="1"/>
  <c r="CZ287" i="1"/>
  <c r="CZ495" i="1" s="1"/>
  <c r="EU287" i="1"/>
  <c r="EU495" i="1" s="1"/>
  <c r="EE287" i="1"/>
  <c r="EE495" i="1" s="1"/>
  <c r="DO287" i="1"/>
  <c r="DO495" i="1" s="1"/>
  <c r="CY287" i="1"/>
  <c r="CY495" i="1" s="1"/>
  <c r="ET287" i="1"/>
  <c r="ET495" i="1" s="1"/>
  <c r="ED287" i="1"/>
  <c r="ED495" i="1" s="1"/>
  <c r="DN287" i="1"/>
  <c r="DN495" i="1" s="1"/>
  <c r="CX287" i="1"/>
  <c r="CX495" i="1" s="1"/>
  <c r="EQ287" i="1"/>
  <c r="EQ495" i="1" s="1"/>
  <c r="EA287" i="1"/>
  <c r="EA495" i="1" s="1"/>
  <c r="DK287" i="1"/>
  <c r="DK495" i="1" s="1"/>
  <c r="CU287" i="1"/>
  <c r="CU495" i="1" s="1"/>
  <c r="FD287" i="1"/>
  <c r="FD495" i="1" s="1"/>
  <c r="EN287" i="1"/>
  <c r="EN495" i="1" s="1"/>
  <c r="DX287" i="1"/>
  <c r="DX495" i="1" s="1"/>
  <c r="DH287" i="1"/>
  <c r="DH495" i="1" s="1"/>
  <c r="CR287" i="1"/>
  <c r="CR495" i="1" s="1"/>
  <c r="FC287" i="1"/>
  <c r="FC495" i="1" s="1"/>
  <c r="EM287" i="1"/>
  <c r="EM495" i="1" s="1"/>
  <c r="DW287" i="1"/>
  <c r="DW495" i="1" s="1"/>
  <c r="DG287" i="1"/>
  <c r="DG495" i="1" s="1"/>
  <c r="CQ287" i="1"/>
  <c r="CQ495" i="1" s="1"/>
  <c r="EY287" i="1"/>
  <c r="EY495" i="1" s="1"/>
  <c r="EI287" i="1"/>
  <c r="EI495" i="1" s="1"/>
  <c r="DS287" i="1"/>
  <c r="DS495" i="1" s="1"/>
  <c r="DC287" i="1"/>
  <c r="DC495" i="1" s="1"/>
  <c r="CM287" i="1"/>
  <c r="CM495" i="1" s="1"/>
  <c r="EL287" i="1"/>
  <c r="EL495" i="1" s="1"/>
  <c r="DV287" i="1"/>
  <c r="DV495" i="1" s="1"/>
  <c r="DF287" i="1"/>
  <c r="DF495" i="1" s="1"/>
  <c r="CP287" i="1"/>
  <c r="CP495" i="1" s="1"/>
  <c r="FB287" i="1"/>
  <c r="FB495" i="1" s="1"/>
  <c r="T266" i="1"/>
  <c r="T474" i="1" s="1"/>
  <c r="CB266" i="1"/>
  <c r="CB474" i="1" s="1"/>
  <c r="BG266" i="1"/>
  <c r="BG474" i="1" s="1"/>
  <c r="AR266" i="1"/>
  <c r="AR474" i="1" s="1"/>
  <c r="X266" i="1"/>
  <c r="X474" i="1" s="1"/>
  <c r="BZ266" i="1"/>
  <c r="BZ474" i="1" s="1"/>
  <c r="BK266" i="1"/>
  <c r="BK474" i="1" s="1"/>
  <c r="BB258" i="1"/>
  <c r="BB466" i="1" s="1"/>
  <c r="BL258" i="1"/>
  <c r="BL466" i="1" s="1"/>
  <c r="AQ258" i="1"/>
  <c r="AQ466" i="1" s="1"/>
  <c r="AJ258" i="1"/>
  <c r="AJ466" i="1" s="1"/>
  <c r="AA258" i="1"/>
  <c r="AA466" i="1" s="1"/>
  <c r="FB270" i="1"/>
  <c r="FB478" i="1" s="1"/>
  <c r="ET270" i="1"/>
  <c r="ET478" i="1" s="1"/>
  <c r="EL270" i="1"/>
  <c r="EL478" i="1" s="1"/>
  <c r="ED270" i="1"/>
  <c r="ED478" i="1" s="1"/>
  <c r="DV270" i="1"/>
  <c r="DV478" i="1" s="1"/>
  <c r="DN270" i="1"/>
  <c r="DN478" i="1" s="1"/>
  <c r="DF270" i="1"/>
  <c r="DF478" i="1" s="1"/>
  <c r="CX270" i="1"/>
  <c r="CX478" i="1" s="1"/>
  <c r="CP270" i="1"/>
  <c r="CP478" i="1" s="1"/>
  <c r="EK270" i="1"/>
  <c r="EK478" i="1" s="1"/>
  <c r="EC270" i="1"/>
  <c r="EC478" i="1" s="1"/>
  <c r="DU270" i="1"/>
  <c r="DU478" i="1" s="1"/>
  <c r="DM270" i="1"/>
  <c r="DM478" i="1" s="1"/>
  <c r="CW270" i="1"/>
  <c r="CW478" i="1" s="1"/>
  <c r="FA270" i="1"/>
  <c r="FA478" i="1" s="1"/>
  <c r="CO270" i="1"/>
  <c r="CO478" i="1" s="1"/>
  <c r="ES270" i="1"/>
  <c r="ES478" i="1" s="1"/>
  <c r="DE270" i="1"/>
  <c r="DE478" i="1" s="1"/>
  <c r="CF258" i="1"/>
  <c r="CF466" i="1" s="1"/>
  <c r="BE265" i="1"/>
  <c r="BE473" i="1" s="1"/>
  <c r="AI265" i="1"/>
  <c r="AI473" i="1" s="1"/>
  <c r="M265" i="1"/>
  <c r="M473" i="1" s="1"/>
  <c r="CG265" i="1"/>
  <c r="CG473" i="1" s="1"/>
  <c r="BR265" i="1"/>
  <c r="BR473" i="1" s="1"/>
  <c r="BC265" i="1"/>
  <c r="BC473" i="1" s="1"/>
  <c r="AN265" i="1"/>
  <c r="AN473" i="1" s="1"/>
  <c r="BN258" i="1"/>
  <c r="BN466" i="1" s="1"/>
  <c r="EY278" i="1"/>
  <c r="EY486" i="1" s="1"/>
  <c r="CK274" i="1"/>
  <c r="CK482" i="1" s="1"/>
  <c r="R274" i="1"/>
  <c r="R482" i="1" s="1"/>
  <c r="CC274" i="1"/>
  <c r="CC482" i="1" s="1"/>
  <c r="BU274" i="1"/>
  <c r="BU482" i="1" s="1"/>
  <c r="BM274" i="1"/>
  <c r="BM482" i="1" s="1"/>
  <c r="AW274" i="1"/>
  <c r="AW482" i="1" s="1"/>
  <c r="AO274" i="1"/>
  <c r="AO482" i="1" s="1"/>
  <c r="AD274" i="1"/>
  <c r="AD482" i="1" s="1"/>
  <c r="BE274" i="1"/>
  <c r="BE482" i="1" s="1"/>
  <c r="CD265" i="1"/>
  <c r="CD473" i="1" s="1"/>
  <c r="BG239" i="1"/>
  <c r="BG447" i="1" s="1"/>
  <c r="BM273" i="1"/>
  <c r="BM481" i="1" s="1"/>
  <c r="AQ273" i="1"/>
  <c r="AQ481" i="1" s="1"/>
  <c r="W273" i="1"/>
  <c r="W481" i="1" s="1"/>
  <c r="BY273" i="1"/>
  <c r="BY481" i="1" s="1"/>
  <c r="BJ273" i="1"/>
  <c r="BJ481" i="1" s="1"/>
  <c r="AU273" i="1"/>
  <c r="AU481" i="1" s="1"/>
  <c r="AC273" i="1"/>
  <c r="AC481" i="1" s="1"/>
  <c r="BV258" i="1"/>
  <c r="BV466" i="1" s="1"/>
  <c r="CI257" i="1"/>
  <c r="CI465" i="1" s="1"/>
  <c r="BF239" i="1"/>
  <c r="BF447" i="1" s="1"/>
  <c r="FF246" i="1"/>
  <c r="FF454" i="1" s="1"/>
  <c r="AC227" i="1"/>
  <c r="AC435" i="1" s="1"/>
  <c r="CR254" i="1"/>
  <c r="CR462" i="1" s="1"/>
  <c r="EX254" i="1"/>
  <c r="EX462" i="1" s="1"/>
  <c r="EK254" i="1"/>
  <c r="EK462" i="1" s="1"/>
  <c r="DV254" i="1"/>
  <c r="DV462" i="1" s="1"/>
  <c r="DT254" i="1"/>
  <c r="DT462" i="1" s="1"/>
  <c r="DG254" i="1"/>
  <c r="DG462" i="1" s="1"/>
  <c r="CS254" i="1"/>
  <c r="CS462" i="1" s="1"/>
  <c r="FE254" i="1"/>
  <c r="FE462" i="1" s="1"/>
  <c r="EI254" i="1"/>
  <c r="EI462" i="1" s="1"/>
  <c r="BJ227" i="1"/>
  <c r="BJ435" i="1" s="1"/>
  <c r="AU227" i="1"/>
  <c r="AU435" i="1" s="1"/>
  <c r="U227" i="1"/>
  <c r="U435" i="1" s="1"/>
  <c r="CX233" i="1"/>
  <c r="CX441" i="1" s="1"/>
  <c r="AN233" i="1"/>
  <c r="AN441" i="1" s="1"/>
  <c r="CZ233" i="1"/>
  <c r="CZ441" i="1" s="1"/>
  <c r="R233" i="1"/>
  <c r="R441" i="1" s="1"/>
  <c r="CK233" i="1"/>
  <c r="CK441" i="1" s="1"/>
  <c r="EW233" i="1"/>
  <c r="EW441" i="1" s="1"/>
  <c r="X233" i="1"/>
  <c r="X441" i="1" s="1"/>
  <c r="CO233" i="1"/>
  <c r="CO441" i="1" s="1"/>
  <c r="FA233" i="1"/>
  <c r="FA441" i="1" s="1"/>
  <c r="AA233" i="1"/>
  <c r="AA441" i="1" s="1"/>
  <c r="CQ233" i="1"/>
  <c r="CQ441" i="1" s="1"/>
  <c r="FC233" i="1"/>
  <c r="FC441" i="1" s="1"/>
  <c r="CD227" i="1"/>
  <c r="CD435" i="1" s="1"/>
  <c r="CR249" i="1"/>
  <c r="CR457" i="1" s="1"/>
  <c r="FD249" i="1"/>
  <c r="FD457" i="1" s="1"/>
  <c r="EO249" i="1"/>
  <c r="EO457" i="1" s="1"/>
  <c r="DT249" i="1"/>
  <c r="DT457" i="1" s="1"/>
  <c r="DE249" i="1"/>
  <c r="DE457" i="1" s="1"/>
  <c r="CP249" i="1"/>
  <c r="CP457" i="1" s="1"/>
  <c r="FB249" i="1"/>
  <c r="FB457" i="1" s="1"/>
  <c r="EM249" i="1"/>
  <c r="EM457" i="1" s="1"/>
  <c r="AA250" i="1"/>
  <c r="AA458" i="1" s="1"/>
  <c r="CB250" i="1"/>
  <c r="CB458" i="1" s="1"/>
  <c r="BG250" i="1"/>
  <c r="BG458" i="1" s="1"/>
  <c r="AR250" i="1"/>
  <c r="AR458" i="1" s="1"/>
  <c r="X250" i="1"/>
  <c r="X458" i="1" s="1"/>
  <c r="BZ250" i="1"/>
  <c r="BZ458" i="1" s="1"/>
  <c r="CC250" i="1"/>
  <c r="CC458" i="1" s="1"/>
  <c r="G412" i="3" l="1"/>
  <c r="D206" i="14" l="1"/>
  <c r="D206" i="16"/>
  <c r="D206" i="15"/>
  <c r="D206" i="10"/>
  <c r="D206" i="13"/>
  <c r="D206" i="12"/>
  <c r="D206" i="11"/>
  <c r="D206" i="6"/>
  <c r="D206" i="7"/>
  <c r="D206" i="8"/>
  <c r="D206" i="9"/>
  <c r="B412" i="3"/>
  <c r="E206" i="14"/>
  <c r="E206" i="15"/>
  <c r="E206" i="10"/>
  <c r="E206" i="13"/>
  <c r="E206" i="12"/>
  <c r="E206" i="11"/>
  <c r="E206" i="16"/>
  <c r="E206" i="7"/>
  <c r="E206" i="8"/>
  <c r="E206" i="6"/>
  <c r="E206" i="9"/>
  <c r="F412" i="3"/>
  <c r="B412" i="14"/>
  <c r="B412" i="12"/>
  <c r="B412" i="15"/>
  <c r="B412" i="10"/>
  <c r="B412" i="11"/>
  <c r="B412" i="16"/>
  <c r="B412" i="13"/>
  <c r="B412" i="7"/>
  <c r="B412" i="8"/>
  <c r="B412" i="9"/>
  <c r="B412" i="6"/>
  <c r="U204" i="5" l="1"/>
  <c r="R204" i="5"/>
  <c r="V412" i="3" l="1"/>
  <c r="O204" i="5"/>
  <c r="X204" i="5"/>
  <c r="Z204" i="5"/>
  <c r="N204" i="5"/>
  <c r="T204" i="5"/>
  <c r="L204" i="5"/>
  <c r="AA204" i="5"/>
  <c r="H204" i="5"/>
  <c r="AD204" i="5"/>
  <c r="Q204" i="5"/>
  <c r="W204" i="5"/>
  <c r="I204" i="5"/>
  <c r="K204" i="5"/>
  <c r="AC204" i="5"/>
  <c r="M412" i="3" l="1"/>
  <c r="Y412" i="3"/>
  <c r="AB412" i="3"/>
  <c r="J412" i="3"/>
  <c r="AE412" i="3"/>
  <c r="P412" i="3"/>
  <c r="M206" i="10"/>
  <c r="M206" i="6"/>
  <c r="M206" i="9"/>
  <c r="M206" i="11"/>
  <c r="M206" i="8"/>
  <c r="M206" i="13"/>
  <c r="M206" i="14"/>
  <c r="M206" i="16"/>
  <c r="M206" i="7"/>
  <c r="M206" i="15"/>
  <c r="M206" i="12"/>
  <c r="AD412" i="3"/>
  <c r="H206" i="8"/>
  <c r="H206" i="9"/>
  <c r="H206" i="6"/>
  <c r="H206" i="12"/>
  <c r="H206" i="16"/>
  <c r="H206" i="13"/>
  <c r="H206" i="10"/>
  <c r="H206" i="7"/>
  <c r="O412" i="3"/>
  <c r="H206" i="15"/>
  <c r="H206" i="14"/>
  <c r="H206" i="11"/>
  <c r="K206" i="13"/>
  <c r="K206" i="6"/>
  <c r="K206" i="10"/>
  <c r="K206" i="15"/>
  <c r="K206" i="7"/>
  <c r="K206" i="9"/>
  <c r="K206" i="14"/>
  <c r="K206" i="11"/>
  <c r="K206" i="12"/>
  <c r="X412" i="3"/>
  <c r="K206" i="8"/>
  <c r="K206" i="16"/>
  <c r="J206" i="9"/>
  <c r="U412" i="3"/>
  <c r="J206" i="12"/>
  <c r="J206" i="8"/>
  <c r="J206" i="11"/>
  <c r="J206" i="16"/>
  <c r="J206" i="7"/>
  <c r="J206" i="6"/>
  <c r="J206" i="13"/>
  <c r="J206" i="14"/>
  <c r="J206" i="10"/>
  <c r="J206" i="15"/>
  <c r="G206" i="9"/>
  <c r="G206" i="13"/>
  <c r="G206" i="15"/>
  <c r="G206" i="8"/>
  <c r="G206" i="10"/>
  <c r="G206" i="12"/>
  <c r="G206" i="16"/>
  <c r="G206" i="7"/>
  <c r="G206" i="6"/>
  <c r="G206" i="14"/>
  <c r="G206" i="11"/>
  <c r="I206" i="9"/>
  <c r="R412" i="3"/>
  <c r="I206" i="12"/>
  <c r="I206" i="8"/>
  <c r="I206" i="16"/>
  <c r="I206" i="15"/>
  <c r="I206" i="7"/>
  <c r="I206" i="6"/>
  <c r="I206" i="11"/>
  <c r="I206" i="10"/>
  <c r="I206" i="13"/>
  <c r="I206" i="14"/>
  <c r="L206" i="9"/>
  <c r="L206" i="16"/>
  <c r="L206" i="12"/>
  <c r="L206" i="8"/>
  <c r="L206" i="13"/>
  <c r="L206" i="6"/>
  <c r="L206" i="14"/>
  <c r="L206" i="15"/>
  <c r="L206" i="10"/>
  <c r="L206" i="11"/>
  <c r="L206" i="7"/>
  <c r="F206" i="12"/>
  <c r="F206" i="11"/>
  <c r="F206" i="13"/>
  <c r="F206" i="8"/>
  <c r="I412" i="3"/>
  <c r="F206" i="15"/>
  <c r="F206" i="16"/>
  <c r="F206" i="7"/>
  <c r="F206" i="9"/>
  <c r="F206" i="6"/>
  <c r="F206" i="10"/>
  <c r="F206" i="14"/>
  <c r="B62" i="14" l="1"/>
  <c r="CJ62" i="3"/>
  <c r="C62" i="14" s="1"/>
  <c r="CK62" i="3"/>
  <c r="B165" i="14"/>
  <c r="CK165" i="3"/>
  <c r="CJ165" i="3"/>
  <c r="C165" i="14" s="1"/>
  <c r="B33" i="14"/>
  <c r="CJ33" i="3"/>
  <c r="C33" i="14" s="1"/>
  <c r="CK33" i="3"/>
  <c r="B52" i="14"/>
  <c r="CK52" i="3"/>
  <c r="CJ52" i="3"/>
  <c r="C52" i="14" s="1"/>
  <c r="B154" i="14"/>
  <c r="CK154" i="3"/>
  <c r="CJ154" i="3"/>
  <c r="C154" i="14" s="1"/>
  <c r="B182" i="14"/>
  <c r="CJ182" i="3"/>
  <c r="C182" i="14" s="1"/>
  <c r="CK182" i="3"/>
  <c r="B183" i="14"/>
  <c r="CJ183" i="3"/>
  <c r="C183" i="14" s="1"/>
  <c r="CK183" i="3"/>
  <c r="B174" i="14"/>
  <c r="CK174" i="3"/>
  <c r="CJ174" i="3"/>
  <c r="C174" i="14" s="1"/>
  <c r="B110" i="14"/>
  <c r="CJ110" i="3"/>
  <c r="C110" i="14" s="1"/>
  <c r="CK110" i="3"/>
  <c r="B46" i="14"/>
  <c r="CJ46" i="3"/>
  <c r="C46" i="14" s="1"/>
  <c r="CK46" i="3"/>
  <c r="B186" i="14"/>
  <c r="CJ186" i="3"/>
  <c r="C186" i="14" s="1"/>
  <c r="CK186" i="3"/>
  <c r="B105" i="14"/>
  <c r="CJ105" i="3"/>
  <c r="C105" i="14" s="1"/>
  <c r="CK105" i="3"/>
  <c r="B56" i="14"/>
  <c r="CK56" i="3"/>
  <c r="CJ56" i="3"/>
  <c r="C56" i="14" s="1"/>
  <c r="B15" i="14"/>
  <c r="CK15" i="3"/>
  <c r="CJ15" i="3"/>
  <c r="C15" i="14" s="1"/>
  <c r="B149" i="14"/>
  <c r="CJ149" i="3"/>
  <c r="C149" i="14" s="1"/>
  <c r="CK149" i="3"/>
  <c r="B85" i="14"/>
  <c r="CJ85" i="3"/>
  <c r="C85" i="14" s="1"/>
  <c r="CK85" i="3"/>
  <c r="B21" i="14"/>
  <c r="CJ21" i="3"/>
  <c r="C21" i="14" s="1"/>
  <c r="CK21" i="3"/>
  <c r="B201" i="14"/>
  <c r="CK201" i="3"/>
  <c r="CJ201" i="3"/>
  <c r="C201" i="14" s="1"/>
  <c r="B152" i="14"/>
  <c r="CJ152" i="3"/>
  <c r="C152" i="14" s="1"/>
  <c r="CK152" i="3"/>
  <c r="B87" i="14"/>
  <c r="CK87" i="3"/>
  <c r="CJ87" i="3"/>
  <c r="C87" i="14" s="1"/>
  <c r="B164" i="14"/>
  <c r="CK164" i="3"/>
  <c r="CJ164" i="3"/>
  <c r="C164" i="14" s="1"/>
  <c r="B100" i="14"/>
  <c r="CK100" i="3"/>
  <c r="CJ100" i="3"/>
  <c r="C100" i="14" s="1"/>
  <c r="B36" i="14"/>
  <c r="CJ36" i="3"/>
  <c r="C36" i="14" s="1"/>
  <c r="CK36" i="3"/>
  <c r="B58" i="14"/>
  <c r="CJ58" i="3"/>
  <c r="C58" i="14" s="1"/>
  <c r="CK58" i="3"/>
  <c r="B192" i="14"/>
  <c r="CJ192" i="3"/>
  <c r="C192" i="14" s="1"/>
  <c r="CK192" i="3"/>
  <c r="B135" i="14"/>
  <c r="CK135" i="3"/>
  <c r="CJ135" i="3"/>
  <c r="C135" i="14" s="1"/>
  <c r="B171" i="14"/>
  <c r="CJ171" i="3"/>
  <c r="C171" i="14" s="1"/>
  <c r="CK171" i="3"/>
  <c r="B107" i="14"/>
  <c r="CJ107" i="3"/>
  <c r="C107" i="14" s="1"/>
  <c r="CK107" i="3"/>
  <c r="B43" i="14"/>
  <c r="CJ43" i="3"/>
  <c r="C43" i="14" s="1"/>
  <c r="CK43" i="3"/>
  <c r="B82" i="14"/>
  <c r="CJ82" i="3"/>
  <c r="C82" i="14" s="1"/>
  <c r="CK82" i="3"/>
  <c r="B17" i="14"/>
  <c r="CJ17" i="3"/>
  <c r="C17" i="14" s="1"/>
  <c r="CK17" i="3"/>
  <c r="B159" i="14"/>
  <c r="CK159" i="3"/>
  <c r="CJ159" i="3"/>
  <c r="C159" i="14" s="1"/>
  <c r="B126" i="14"/>
  <c r="CJ126" i="3"/>
  <c r="C126" i="14" s="1"/>
  <c r="CK126" i="3"/>
  <c r="B120" i="14"/>
  <c r="CJ120" i="3"/>
  <c r="C120" i="14" s="1"/>
  <c r="CK120" i="3"/>
  <c r="B37" i="14"/>
  <c r="CJ37" i="3"/>
  <c r="C37" i="14" s="1"/>
  <c r="CK37" i="3"/>
  <c r="B180" i="14"/>
  <c r="CJ180" i="3"/>
  <c r="C180" i="14" s="1"/>
  <c r="CK180" i="3"/>
  <c r="B65" i="14"/>
  <c r="CK65" i="3"/>
  <c r="CJ65" i="3"/>
  <c r="C65" i="14" s="1"/>
  <c r="B32" i="14"/>
  <c r="CJ32" i="3"/>
  <c r="C32" i="14" s="1"/>
  <c r="CK32" i="3"/>
  <c r="B118" i="14"/>
  <c r="CK118" i="3"/>
  <c r="CJ118" i="3"/>
  <c r="C118" i="14" s="1"/>
  <c r="B88" i="14"/>
  <c r="CJ88" i="3"/>
  <c r="C88" i="14" s="1"/>
  <c r="CK88" i="3"/>
  <c r="B157" i="14"/>
  <c r="CJ157" i="3"/>
  <c r="C157" i="14" s="1"/>
  <c r="CK157" i="3"/>
  <c r="B29" i="14"/>
  <c r="CJ29" i="3"/>
  <c r="C29" i="14" s="1"/>
  <c r="CK29" i="3"/>
  <c r="B200" i="14"/>
  <c r="CJ200" i="3"/>
  <c r="C200" i="14" s="1"/>
  <c r="CK200" i="3"/>
  <c r="B172" i="14"/>
  <c r="CK172" i="3"/>
  <c r="CJ172" i="3"/>
  <c r="C172" i="14" s="1"/>
  <c r="B44" i="14"/>
  <c r="CK44" i="3"/>
  <c r="CJ44" i="3"/>
  <c r="C44" i="14" s="1"/>
  <c r="B25" i="14"/>
  <c r="CK25" i="3"/>
  <c r="CJ25" i="3"/>
  <c r="C25" i="14" s="1"/>
  <c r="B57" i="14"/>
  <c r="CK57" i="3"/>
  <c r="CJ57" i="3"/>
  <c r="C57" i="14" s="1"/>
  <c r="B166" i="14"/>
  <c r="CK166" i="3"/>
  <c r="CJ166" i="3"/>
  <c r="C166" i="14" s="1"/>
  <c r="B102" i="14"/>
  <c r="CJ102" i="3"/>
  <c r="C102" i="14" s="1"/>
  <c r="CK102" i="3"/>
  <c r="B38" i="14"/>
  <c r="CJ38" i="3"/>
  <c r="C38" i="14" s="1"/>
  <c r="CK38" i="3"/>
  <c r="B138" i="14"/>
  <c r="CJ138" i="3"/>
  <c r="C138" i="14" s="1"/>
  <c r="CK138" i="3"/>
  <c r="B73" i="14"/>
  <c r="CK73" i="3"/>
  <c r="CJ73" i="3"/>
  <c r="C73" i="14" s="1"/>
  <c r="B40" i="14"/>
  <c r="CJ40" i="3"/>
  <c r="C40" i="14" s="1"/>
  <c r="CK40" i="3"/>
  <c r="B205" i="14"/>
  <c r="CJ205" i="3"/>
  <c r="C205" i="14" s="1"/>
  <c r="CK205" i="3"/>
  <c r="B141" i="14"/>
  <c r="CK141" i="3"/>
  <c r="CJ141" i="3"/>
  <c r="C141" i="14" s="1"/>
  <c r="B77" i="14"/>
  <c r="CK77" i="3"/>
  <c r="CJ77" i="3"/>
  <c r="C77" i="14" s="1"/>
  <c r="B13" i="14"/>
  <c r="CJ13" i="3"/>
  <c r="C13" i="14" s="1"/>
  <c r="CK13" i="3"/>
  <c r="B169" i="14"/>
  <c r="CJ169" i="3"/>
  <c r="C169" i="14" s="1"/>
  <c r="CK169" i="3"/>
  <c r="B112" i="14"/>
  <c r="CJ112" i="3"/>
  <c r="C112" i="14" s="1"/>
  <c r="CK112" i="3"/>
  <c r="B55" i="14"/>
  <c r="CK55" i="3"/>
  <c r="CJ55" i="3"/>
  <c r="C55" i="14" s="1"/>
  <c r="B156" i="14"/>
  <c r="CJ156" i="3"/>
  <c r="C156" i="14" s="1"/>
  <c r="CK156" i="3"/>
  <c r="B92" i="14"/>
  <c r="CJ92" i="3"/>
  <c r="C92" i="14" s="1"/>
  <c r="CK92" i="3"/>
  <c r="B28" i="14"/>
  <c r="CJ28" i="3"/>
  <c r="C28" i="14" s="1"/>
  <c r="CK28" i="3"/>
  <c r="B18" i="14"/>
  <c r="CJ18" i="3"/>
  <c r="C18" i="14" s="1"/>
  <c r="CK18" i="3"/>
  <c r="B168" i="14"/>
  <c r="CJ168" i="3"/>
  <c r="C168" i="14" s="1"/>
  <c r="CK168" i="3"/>
  <c r="B103" i="14"/>
  <c r="CK103" i="3"/>
  <c r="CJ103" i="3"/>
  <c r="C103" i="14" s="1"/>
  <c r="B163" i="14"/>
  <c r="CJ163" i="3"/>
  <c r="C163" i="14" s="1"/>
  <c r="CK163" i="3"/>
  <c r="B99" i="14"/>
  <c r="CJ99" i="3"/>
  <c r="C99" i="14" s="1"/>
  <c r="CK99" i="3"/>
  <c r="B35" i="14"/>
  <c r="CK35" i="3"/>
  <c r="CJ35" i="3"/>
  <c r="C35" i="14" s="1"/>
  <c r="B50" i="14"/>
  <c r="CK50" i="3"/>
  <c r="CJ50" i="3"/>
  <c r="C50" i="14" s="1"/>
  <c r="B184" i="14"/>
  <c r="CK184" i="3"/>
  <c r="CJ184" i="3"/>
  <c r="C184" i="14" s="1"/>
  <c r="B127" i="14"/>
  <c r="CJ127" i="3"/>
  <c r="C127" i="14" s="1"/>
  <c r="CK127" i="3"/>
  <c r="CJ5" i="3"/>
  <c r="CK5" i="3"/>
  <c r="B5" i="14"/>
  <c r="B123" i="14"/>
  <c r="CJ123" i="3"/>
  <c r="C123" i="14" s="1"/>
  <c r="CK123" i="3"/>
  <c r="B54" i="14"/>
  <c r="CJ54" i="3"/>
  <c r="C54" i="14" s="1"/>
  <c r="CK54" i="3"/>
  <c r="B179" i="14"/>
  <c r="CJ179" i="3"/>
  <c r="C179" i="14" s="1"/>
  <c r="CK179" i="3"/>
  <c r="B158" i="14"/>
  <c r="CK158" i="3"/>
  <c r="CJ158" i="3"/>
  <c r="C158" i="14" s="1"/>
  <c r="B94" i="14"/>
  <c r="CJ94" i="3"/>
  <c r="C94" i="14" s="1"/>
  <c r="CK94" i="3"/>
  <c r="B30" i="14"/>
  <c r="CJ30" i="3"/>
  <c r="C30" i="14" s="1"/>
  <c r="CK30" i="3"/>
  <c r="B106" i="14"/>
  <c r="CJ106" i="3"/>
  <c r="C106" i="14" s="1"/>
  <c r="CK106" i="3"/>
  <c r="B41" i="14"/>
  <c r="CJ41" i="3"/>
  <c r="C41" i="14" s="1"/>
  <c r="CK41" i="3"/>
  <c r="B8" i="14"/>
  <c r="CJ8" i="3"/>
  <c r="C8" i="14" s="1"/>
  <c r="CK8" i="3"/>
  <c r="B197" i="14"/>
  <c r="CJ197" i="3"/>
  <c r="C197" i="14" s="1"/>
  <c r="CK197" i="3"/>
  <c r="B133" i="14"/>
  <c r="CJ133" i="3"/>
  <c r="C133" i="14" s="1"/>
  <c r="CK133" i="3"/>
  <c r="B69" i="14"/>
  <c r="CK69" i="3"/>
  <c r="CJ69" i="3"/>
  <c r="C69" i="14" s="1"/>
  <c r="B11" i="14"/>
  <c r="CK11" i="3"/>
  <c r="CJ11" i="3"/>
  <c r="C11" i="14" s="1"/>
  <c r="B145" i="14"/>
  <c r="CK145" i="3"/>
  <c r="CJ145" i="3"/>
  <c r="C145" i="14" s="1"/>
  <c r="B80" i="14"/>
  <c r="CJ80" i="3"/>
  <c r="C80" i="14" s="1"/>
  <c r="CK80" i="3"/>
  <c r="B23" i="14"/>
  <c r="CJ23" i="3"/>
  <c r="C23" i="14" s="1"/>
  <c r="CK23" i="3"/>
  <c r="B148" i="14"/>
  <c r="CJ148" i="3"/>
  <c r="C148" i="14" s="1"/>
  <c r="CK148" i="3"/>
  <c r="B84" i="14"/>
  <c r="CJ84" i="3"/>
  <c r="C84" i="14" s="1"/>
  <c r="CK84" i="3"/>
  <c r="B20" i="14"/>
  <c r="CJ20" i="3"/>
  <c r="C20" i="14" s="1"/>
  <c r="CK20" i="3"/>
  <c r="B177" i="14"/>
  <c r="CJ177" i="3"/>
  <c r="C177" i="14" s="1"/>
  <c r="CK177" i="3"/>
  <c r="B136" i="14"/>
  <c r="CK136" i="3"/>
  <c r="CJ136" i="3"/>
  <c r="C136" i="14" s="1"/>
  <c r="B71" i="14"/>
  <c r="CK71" i="3"/>
  <c r="CJ71" i="3"/>
  <c r="C71" i="14" s="1"/>
  <c r="B155" i="14"/>
  <c r="CK155" i="3"/>
  <c r="CJ155" i="3"/>
  <c r="C155" i="14" s="1"/>
  <c r="B91" i="14"/>
  <c r="CJ91" i="3"/>
  <c r="C91" i="14" s="1"/>
  <c r="CK91" i="3"/>
  <c r="B27" i="14"/>
  <c r="CJ27" i="3"/>
  <c r="C27" i="14" s="1"/>
  <c r="CK27" i="3"/>
  <c r="B10" i="14"/>
  <c r="CJ10" i="3"/>
  <c r="C10" i="14" s="1"/>
  <c r="CK10" i="3"/>
  <c r="B160" i="14"/>
  <c r="CK160" i="3"/>
  <c r="CJ160" i="3"/>
  <c r="C160" i="14" s="1"/>
  <c r="B95" i="14"/>
  <c r="CJ95" i="3"/>
  <c r="C95" i="14" s="1"/>
  <c r="CK95" i="3"/>
  <c r="B190" i="14"/>
  <c r="CJ190" i="3"/>
  <c r="C190" i="14" s="1"/>
  <c r="CK190" i="3"/>
  <c r="B79" i="14"/>
  <c r="CJ79" i="3"/>
  <c r="C79" i="14" s="1"/>
  <c r="CK79" i="3"/>
  <c r="B66" i="14"/>
  <c r="CJ66" i="3"/>
  <c r="C66" i="14" s="1"/>
  <c r="CK66" i="3"/>
  <c r="B116" i="14"/>
  <c r="CJ116" i="3"/>
  <c r="C116" i="14" s="1"/>
  <c r="CK116" i="3"/>
  <c r="B191" i="14"/>
  <c r="CJ191" i="3"/>
  <c r="C191" i="14" s="1"/>
  <c r="CK191" i="3"/>
  <c r="B89" i="14"/>
  <c r="CK89" i="3"/>
  <c r="CJ89" i="3"/>
  <c r="C89" i="14" s="1"/>
  <c r="B137" i="14"/>
  <c r="CJ137" i="3"/>
  <c r="C137" i="14" s="1"/>
  <c r="CK137" i="3"/>
  <c r="B47" i="14"/>
  <c r="CK47" i="3"/>
  <c r="CJ47" i="3"/>
  <c r="C47" i="14" s="1"/>
  <c r="B93" i="14"/>
  <c r="CJ93" i="3"/>
  <c r="C93" i="14" s="1"/>
  <c r="CK93" i="3"/>
  <c r="B34" i="14"/>
  <c r="CK34" i="3"/>
  <c r="CJ34" i="3"/>
  <c r="C34" i="14" s="1"/>
  <c r="B119" i="14"/>
  <c r="CK119" i="3"/>
  <c r="CJ119" i="3"/>
  <c r="C119" i="14" s="1"/>
  <c r="B108" i="14"/>
  <c r="CJ108" i="3"/>
  <c r="C108" i="14" s="1"/>
  <c r="CK108" i="3"/>
  <c r="B90" i="14"/>
  <c r="CK90" i="3"/>
  <c r="CJ90" i="3"/>
  <c r="C90" i="14" s="1"/>
  <c r="B167" i="14"/>
  <c r="CK167" i="3"/>
  <c r="CJ167" i="3"/>
  <c r="C167" i="14" s="1"/>
  <c r="B51" i="14"/>
  <c r="CK51" i="3"/>
  <c r="CJ51" i="3"/>
  <c r="C51" i="14" s="1"/>
  <c r="B150" i="14"/>
  <c r="CJ150" i="3"/>
  <c r="C150" i="14" s="1"/>
  <c r="CK150" i="3"/>
  <c r="B86" i="14"/>
  <c r="CK86" i="3"/>
  <c r="CJ86" i="3"/>
  <c r="C86" i="14" s="1"/>
  <c r="B22" i="14"/>
  <c r="CJ22" i="3"/>
  <c r="C22" i="14" s="1"/>
  <c r="CK22" i="3"/>
  <c r="B74" i="14"/>
  <c r="CJ74" i="3"/>
  <c r="C74" i="14" s="1"/>
  <c r="CK74" i="3"/>
  <c r="B9" i="14"/>
  <c r="CJ9" i="3"/>
  <c r="C9" i="14" s="1"/>
  <c r="CK9" i="3"/>
  <c r="B199" i="14"/>
  <c r="CK199" i="3"/>
  <c r="CJ199" i="3"/>
  <c r="C199" i="14" s="1"/>
  <c r="B189" i="14"/>
  <c r="CK189" i="3"/>
  <c r="CJ189" i="3"/>
  <c r="C189" i="14" s="1"/>
  <c r="B125" i="14"/>
  <c r="CJ125" i="3"/>
  <c r="C125" i="14" s="1"/>
  <c r="CK125" i="3"/>
  <c r="B61" i="14"/>
  <c r="CJ61" i="3"/>
  <c r="C61" i="14" s="1"/>
  <c r="CK61" i="3"/>
  <c r="B178" i="14"/>
  <c r="CJ178" i="3"/>
  <c r="C178" i="14" s="1"/>
  <c r="CK178" i="3"/>
  <c r="B113" i="14"/>
  <c r="CJ113" i="3"/>
  <c r="C113" i="14" s="1"/>
  <c r="CK113" i="3"/>
  <c r="B48" i="14"/>
  <c r="CK48" i="3"/>
  <c r="CJ48" i="3"/>
  <c r="C48" i="14" s="1"/>
  <c r="B204" i="14"/>
  <c r="CJ204" i="3"/>
  <c r="C204" i="14" s="1"/>
  <c r="CK204" i="3"/>
  <c r="B140" i="14"/>
  <c r="CJ140" i="3"/>
  <c r="C140" i="14" s="1"/>
  <c r="CK140" i="3"/>
  <c r="B76" i="14"/>
  <c r="CK76" i="3"/>
  <c r="CJ76" i="3"/>
  <c r="C76" i="14" s="1"/>
  <c r="B194" i="14"/>
  <c r="CK194" i="3"/>
  <c r="CJ194" i="3"/>
  <c r="C194" i="14" s="1"/>
  <c r="B161" i="14"/>
  <c r="CJ161" i="3"/>
  <c r="C161" i="14" s="1"/>
  <c r="CK161" i="3"/>
  <c r="B104" i="14"/>
  <c r="CJ104" i="3"/>
  <c r="C104" i="14" s="1"/>
  <c r="CK104" i="3"/>
  <c r="B31" i="14"/>
  <c r="CJ31" i="3"/>
  <c r="C31" i="14" s="1"/>
  <c r="CK31" i="3"/>
  <c r="B147" i="14"/>
  <c r="CK147" i="3"/>
  <c r="CJ147" i="3"/>
  <c r="C147" i="14" s="1"/>
  <c r="B83" i="14"/>
  <c r="CK83" i="3"/>
  <c r="CJ83" i="3"/>
  <c r="C83" i="14" s="1"/>
  <c r="B19" i="14"/>
  <c r="CK19" i="3"/>
  <c r="CJ19" i="3"/>
  <c r="C19" i="14" s="1"/>
  <c r="B185" i="14"/>
  <c r="CJ185" i="3"/>
  <c r="C185" i="14" s="1"/>
  <c r="CK185" i="3"/>
  <c r="B128" i="14"/>
  <c r="CK128" i="3"/>
  <c r="CJ128" i="3"/>
  <c r="C128" i="14" s="1"/>
  <c r="B63" i="14"/>
  <c r="CK63" i="3"/>
  <c r="CJ63" i="3"/>
  <c r="C63" i="14" s="1"/>
  <c r="B193" i="14"/>
  <c r="CJ193" i="3"/>
  <c r="C193" i="14" s="1"/>
  <c r="CK193" i="3"/>
  <c r="B101" i="14"/>
  <c r="CK101" i="3"/>
  <c r="CJ101" i="3"/>
  <c r="C101" i="14" s="1"/>
  <c r="B151" i="14"/>
  <c r="CK151" i="3"/>
  <c r="CJ151" i="3"/>
  <c r="C151" i="14" s="1"/>
  <c r="B114" i="14"/>
  <c r="CJ114" i="3"/>
  <c r="C114" i="14" s="1"/>
  <c r="CK114" i="3"/>
  <c r="B59" i="14"/>
  <c r="CK59" i="3"/>
  <c r="CJ59" i="3"/>
  <c r="C59" i="14" s="1"/>
  <c r="B12" i="14"/>
  <c r="CJ12" i="3"/>
  <c r="C12" i="14" s="1"/>
  <c r="CK12" i="3"/>
  <c r="B122" i="14"/>
  <c r="CK122" i="3"/>
  <c r="CJ122" i="3"/>
  <c r="C122" i="14" s="1"/>
  <c r="B206" i="14"/>
  <c r="CJ206" i="3"/>
  <c r="C206" i="14" s="1"/>
  <c r="CK206" i="3"/>
  <c r="CH206" i="3"/>
  <c r="CI206" i="3"/>
  <c r="B142" i="14"/>
  <c r="CK142" i="3"/>
  <c r="CJ142" i="3"/>
  <c r="C142" i="14" s="1"/>
  <c r="B78" i="14"/>
  <c r="CJ78" i="3"/>
  <c r="C78" i="14" s="1"/>
  <c r="CK78" i="3"/>
  <c r="B14" i="14"/>
  <c r="CK14" i="3"/>
  <c r="CJ14" i="3"/>
  <c r="C14" i="14" s="1"/>
  <c r="B42" i="14"/>
  <c r="CJ42" i="3"/>
  <c r="C42" i="14" s="1"/>
  <c r="CK42" i="3"/>
  <c r="B176" i="14"/>
  <c r="CJ176" i="3"/>
  <c r="C176" i="14" s="1"/>
  <c r="CK176" i="3"/>
  <c r="B143" i="14"/>
  <c r="CJ143" i="3"/>
  <c r="C143" i="14" s="1"/>
  <c r="CK143" i="3"/>
  <c r="B181" i="14"/>
  <c r="CK181" i="3"/>
  <c r="CJ181" i="3"/>
  <c r="C181" i="14" s="1"/>
  <c r="B117" i="14"/>
  <c r="CK117" i="3"/>
  <c r="CJ117" i="3"/>
  <c r="C117" i="14" s="1"/>
  <c r="B53" i="14"/>
  <c r="CJ53" i="3"/>
  <c r="C53" i="14" s="1"/>
  <c r="CK53" i="3"/>
  <c r="B130" i="14"/>
  <c r="CK130" i="3"/>
  <c r="CJ130" i="3"/>
  <c r="C130" i="14" s="1"/>
  <c r="B81" i="14"/>
  <c r="CK81" i="3"/>
  <c r="CJ81" i="3"/>
  <c r="C81" i="14" s="1"/>
  <c r="B16" i="14"/>
  <c r="CJ16" i="3"/>
  <c r="C16" i="14" s="1"/>
  <c r="CK16" i="3"/>
  <c r="B196" i="14"/>
  <c r="CJ196" i="3"/>
  <c r="C196" i="14" s="1"/>
  <c r="CK196" i="3"/>
  <c r="B132" i="14"/>
  <c r="CJ132" i="3"/>
  <c r="C132" i="14" s="1"/>
  <c r="CK132" i="3"/>
  <c r="B68" i="14"/>
  <c r="CJ68" i="3"/>
  <c r="C68" i="14" s="1"/>
  <c r="CK68" i="3"/>
  <c r="B162" i="14"/>
  <c r="CJ162" i="3"/>
  <c r="C162" i="14" s="1"/>
  <c r="CK162" i="3"/>
  <c r="B129" i="14"/>
  <c r="CJ129" i="3"/>
  <c r="C129" i="14" s="1"/>
  <c r="CK129" i="3"/>
  <c r="B64" i="14"/>
  <c r="CJ64" i="3"/>
  <c r="C64" i="14" s="1"/>
  <c r="CK64" i="3"/>
  <c r="B203" i="14"/>
  <c r="CJ203" i="3"/>
  <c r="C203" i="14" s="1"/>
  <c r="CK203" i="3"/>
  <c r="B139" i="14"/>
  <c r="CJ139" i="3"/>
  <c r="C139" i="14" s="1"/>
  <c r="CK139" i="3"/>
  <c r="B75" i="14"/>
  <c r="CK75" i="3"/>
  <c r="CJ75" i="3"/>
  <c r="C75" i="14" s="1"/>
  <c r="B202" i="14"/>
  <c r="CK202" i="3"/>
  <c r="CJ202" i="3"/>
  <c r="C202" i="14" s="1"/>
  <c r="B153" i="14"/>
  <c r="CJ153" i="3"/>
  <c r="C153" i="14" s="1"/>
  <c r="CK153" i="3"/>
  <c r="B96" i="14"/>
  <c r="CJ96" i="3"/>
  <c r="C96" i="14" s="1"/>
  <c r="CK96" i="3"/>
  <c r="B39" i="14"/>
  <c r="CK39" i="3"/>
  <c r="CJ39" i="3"/>
  <c r="C39" i="14" s="1"/>
  <c r="B187" i="14"/>
  <c r="CJ187" i="3"/>
  <c r="C187" i="14" s="1"/>
  <c r="CK187" i="3"/>
  <c r="B115" i="14"/>
  <c r="CJ115" i="3"/>
  <c r="C115" i="14" s="1"/>
  <c r="CK115" i="3"/>
  <c r="B198" i="14"/>
  <c r="CJ198" i="3"/>
  <c r="C198" i="14" s="1"/>
  <c r="CK198" i="3"/>
  <c r="B134" i="14"/>
  <c r="CJ134" i="3"/>
  <c r="C134" i="14" s="1"/>
  <c r="CK134" i="3"/>
  <c r="B70" i="14"/>
  <c r="CK70" i="3"/>
  <c r="CJ70" i="3"/>
  <c r="C70" i="14" s="1"/>
  <c r="B6" i="14"/>
  <c r="CK6" i="3"/>
  <c r="CJ6" i="3"/>
  <c r="C6" i="14" s="1"/>
  <c r="B26" i="14"/>
  <c r="CK26" i="3"/>
  <c r="CJ26" i="3"/>
  <c r="C26" i="14" s="1"/>
  <c r="B144" i="14"/>
  <c r="CK144" i="3"/>
  <c r="CJ144" i="3"/>
  <c r="C144" i="14" s="1"/>
  <c r="B111" i="14"/>
  <c r="CK111" i="3"/>
  <c r="CJ111" i="3"/>
  <c r="C111" i="14" s="1"/>
  <c r="B173" i="14"/>
  <c r="CK173" i="3"/>
  <c r="CJ173" i="3"/>
  <c r="C173" i="14" s="1"/>
  <c r="B109" i="14"/>
  <c r="CJ109" i="3"/>
  <c r="C109" i="14" s="1"/>
  <c r="CK109" i="3"/>
  <c r="B45" i="14"/>
  <c r="CK45" i="3"/>
  <c r="CJ45" i="3"/>
  <c r="C45" i="14" s="1"/>
  <c r="B98" i="14"/>
  <c r="CJ98" i="3"/>
  <c r="C98" i="14" s="1"/>
  <c r="CK98" i="3"/>
  <c r="B49" i="14"/>
  <c r="CK49" i="3"/>
  <c r="CJ49" i="3"/>
  <c r="C49" i="14" s="1"/>
  <c r="B175" i="14"/>
  <c r="CJ175" i="3"/>
  <c r="C175" i="14" s="1"/>
  <c r="CK175" i="3"/>
  <c r="B188" i="14"/>
  <c r="CJ188" i="3"/>
  <c r="C188" i="14" s="1"/>
  <c r="CK188" i="3"/>
  <c r="B124" i="14"/>
  <c r="CK124" i="3"/>
  <c r="CJ124" i="3"/>
  <c r="C124" i="14" s="1"/>
  <c r="B60" i="14"/>
  <c r="CJ60" i="3"/>
  <c r="C60" i="14" s="1"/>
  <c r="CK60" i="3"/>
  <c r="B146" i="14"/>
  <c r="CK146" i="3"/>
  <c r="CJ146" i="3"/>
  <c r="C146" i="14" s="1"/>
  <c r="B97" i="14"/>
  <c r="CJ97" i="3"/>
  <c r="C97" i="14" s="1"/>
  <c r="CK97" i="3"/>
  <c r="B24" i="14"/>
  <c r="CK24" i="3"/>
  <c r="CJ24" i="3"/>
  <c r="C24" i="14" s="1"/>
  <c r="B195" i="14"/>
  <c r="CJ195" i="3"/>
  <c r="C195" i="14" s="1"/>
  <c r="CK195" i="3"/>
  <c r="B131" i="14"/>
  <c r="CK131" i="3"/>
  <c r="CJ131" i="3"/>
  <c r="C131" i="14" s="1"/>
  <c r="B67" i="14"/>
  <c r="CK67" i="3"/>
  <c r="CJ67" i="3"/>
  <c r="C67" i="14" s="1"/>
  <c r="B170" i="14"/>
  <c r="CJ170" i="3"/>
  <c r="C170" i="14" s="1"/>
  <c r="CK170" i="3"/>
  <c r="B121" i="14"/>
  <c r="CJ121" i="3"/>
  <c r="C121" i="14" s="1"/>
  <c r="CK121" i="3"/>
  <c r="B72" i="14"/>
  <c r="CK72" i="3"/>
  <c r="CJ72" i="3"/>
  <c r="C72" i="14" s="1"/>
  <c r="B7" i="14"/>
  <c r="CJ7" i="3"/>
  <c r="C7" i="14" s="1"/>
  <c r="CK7" i="3"/>
  <c r="B42" i="12"/>
  <c r="CB42" i="3"/>
  <c r="C42" i="12" s="1"/>
  <c r="CC42" i="3"/>
  <c r="B164" i="12"/>
  <c r="CC164" i="3"/>
  <c r="CB164" i="3"/>
  <c r="C164" i="12" s="1"/>
  <c r="B136" i="12"/>
  <c r="CC136" i="3"/>
  <c r="CB136" i="3"/>
  <c r="C136" i="12" s="1"/>
  <c r="B182" i="12"/>
  <c r="CC182" i="3"/>
  <c r="CB182" i="3"/>
  <c r="C182" i="12" s="1"/>
  <c r="B118" i="12"/>
  <c r="CC118" i="3"/>
  <c r="CB118" i="3"/>
  <c r="C118" i="12" s="1"/>
  <c r="B54" i="12"/>
  <c r="CC54" i="3"/>
  <c r="CB54" i="3"/>
  <c r="C54" i="12" s="1"/>
  <c r="B91" i="12"/>
  <c r="CC91" i="3"/>
  <c r="CB91" i="3"/>
  <c r="C91" i="12" s="1"/>
  <c r="B18" i="12"/>
  <c r="CB18" i="3"/>
  <c r="C18" i="12" s="1"/>
  <c r="CC18" i="3"/>
  <c r="B197" i="12"/>
  <c r="CB197" i="3"/>
  <c r="C197" i="12" s="1"/>
  <c r="CC197" i="3"/>
  <c r="B133" i="12"/>
  <c r="CB133" i="3"/>
  <c r="C133" i="12" s="1"/>
  <c r="CC133" i="3"/>
  <c r="B69" i="12"/>
  <c r="CC69" i="3"/>
  <c r="CB69" i="3"/>
  <c r="C69" i="12" s="1"/>
  <c r="B5" i="12"/>
  <c r="CC5" i="3"/>
  <c r="CB5" i="3"/>
  <c r="C5" i="12" s="1"/>
  <c r="B122" i="12"/>
  <c r="CC122" i="3"/>
  <c r="CB122" i="3"/>
  <c r="C122" i="12" s="1"/>
  <c r="B55" i="12"/>
  <c r="CC55" i="3"/>
  <c r="CB55" i="3"/>
  <c r="C55" i="12" s="1"/>
  <c r="B156" i="12"/>
  <c r="CB156" i="3"/>
  <c r="C156" i="12" s="1"/>
  <c r="CC156" i="3"/>
  <c r="B92" i="12"/>
  <c r="CB92" i="3"/>
  <c r="C92" i="12" s="1"/>
  <c r="CC92" i="3"/>
  <c r="B28" i="12"/>
  <c r="CC28" i="3"/>
  <c r="CB28" i="3"/>
  <c r="C28" i="12" s="1"/>
  <c r="B194" i="12"/>
  <c r="CB194" i="3"/>
  <c r="C194" i="12" s="1"/>
  <c r="CC194" i="3"/>
  <c r="B24" i="12"/>
  <c r="CB24" i="3"/>
  <c r="C24" i="12" s="1"/>
  <c r="CC24" i="3"/>
  <c r="B187" i="12"/>
  <c r="CC187" i="3"/>
  <c r="CB187" i="3"/>
  <c r="C187" i="12" s="1"/>
  <c r="B67" i="12"/>
  <c r="CB67" i="3"/>
  <c r="C67" i="12" s="1"/>
  <c r="CC67" i="3"/>
  <c r="B16" i="12"/>
  <c r="CC16" i="3"/>
  <c r="CB16" i="3"/>
  <c r="C16" i="12" s="1"/>
  <c r="B185" i="12"/>
  <c r="CC185" i="3"/>
  <c r="CB185" i="3"/>
  <c r="C185" i="12" s="1"/>
  <c r="B121" i="12"/>
  <c r="CC121" i="3"/>
  <c r="CB121" i="3"/>
  <c r="C121" i="12" s="1"/>
  <c r="B57" i="12"/>
  <c r="CB57" i="3"/>
  <c r="C57" i="12" s="1"/>
  <c r="CC57" i="3"/>
  <c r="B192" i="12"/>
  <c r="CC192" i="3"/>
  <c r="CB192" i="3"/>
  <c r="C192" i="12" s="1"/>
  <c r="B128" i="12"/>
  <c r="CB128" i="3"/>
  <c r="C128" i="12" s="1"/>
  <c r="CC128" i="3"/>
  <c r="B48" i="12"/>
  <c r="CB48" i="3"/>
  <c r="C48" i="12" s="1"/>
  <c r="CC48" i="3"/>
  <c r="B62" i="12"/>
  <c r="CB62" i="3"/>
  <c r="C62" i="12" s="1"/>
  <c r="CC62" i="3"/>
  <c r="B77" i="12"/>
  <c r="CB77" i="3"/>
  <c r="C77" i="12" s="1"/>
  <c r="CC77" i="3"/>
  <c r="B36" i="12"/>
  <c r="CB36" i="3"/>
  <c r="C36" i="12" s="1"/>
  <c r="CC36" i="3"/>
  <c r="B65" i="12"/>
  <c r="CB65" i="3"/>
  <c r="C65" i="12" s="1"/>
  <c r="CC65" i="3"/>
  <c r="B174" i="12"/>
  <c r="CB174" i="3"/>
  <c r="C174" i="12" s="1"/>
  <c r="CC174" i="3"/>
  <c r="B110" i="12"/>
  <c r="CC110" i="3"/>
  <c r="CB110" i="3"/>
  <c r="C110" i="12" s="1"/>
  <c r="B46" i="12"/>
  <c r="CC46" i="3"/>
  <c r="CB46" i="3"/>
  <c r="C46" i="12" s="1"/>
  <c r="B51" i="12"/>
  <c r="CB51" i="3"/>
  <c r="C51" i="12" s="1"/>
  <c r="CC51" i="3"/>
  <c r="B40" i="12"/>
  <c r="CB40" i="3"/>
  <c r="C40" i="12" s="1"/>
  <c r="CC40" i="3"/>
  <c r="B189" i="12"/>
  <c r="CB189" i="3"/>
  <c r="C189" i="12" s="1"/>
  <c r="CC189" i="3"/>
  <c r="B125" i="12"/>
  <c r="CC125" i="3"/>
  <c r="CB125" i="3"/>
  <c r="C125" i="12" s="1"/>
  <c r="B61" i="12"/>
  <c r="CB61" i="3"/>
  <c r="C61" i="12" s="1"/>
  <c r="CC61" i="3"/>
  <c r="B139" i="12"/>
  <c r="CC139" i="3"/>
  <c r="CB139" i="3"/>
  <c r="C139" i="12" s="1"/>
  <c r="B90" i="12"/>
  <c r="CB90" i="3"/>
  <c r="C90" i="12" s="1"/>
  <c r="CC90" i="3"/>
  <c r="B7" i="12"/>
  <c r="CB7" i="3"/>
  <c r="C7" i="12" s="1"/>
  <c r="CC7" i="3"/>
  <c r="B148" i="12"/>
  <c r="CC148" i="3"/>
  <c r="CB148" i="3"/>
  <c r="C148" i="12" s="1"/>
  <c r="B84" i="12"/>
  <c r="CB84" i="3"/>
  <c r="C84" i="12" s="1"/>
  <c r="CC84" i="3"/>
  <c r="B20" i="12"/>
  <c r="CC20" i="3"/>
  <c r="CB20" i="3"/>
  <c r="C20" i="12" s="1"/>
  <c r="B162" i="12"/>
  <c r="CC162" i="3"/>
  <c r="CB162" i="3"/>
  <c r="C162" i="12" s="1"/>
  <c r="B183" i="12"/>
  <c r="CC183" i="3"/>
  <c r="CB183" i="3"/>
  <c r="C183" i="12" s="1"/>
  <c r="B179" i="12"/>
  <c r="CC179" i="3"/>
  <c r="CB179" i="3"/>
  <c r="C179" i="12" s="1"/>
  <c r="B35" i="12"/>
  <c r="CC35" i="3"/>
  <c r="CB35" i="3"/>
  <c r="C35" i="12" s="1"/>
  <c r="B167" i="12"/>
  <c r="CC167" i="3"/>
  <c r="CB167" i="3"/>
  <c r="C167" i="12" s="1"/>
  <c r="B177" i="12"/>
  <c r="CB177" i="3"/>
  <c r="C177" i="12" s="1"/>
  <c r="CC177" i="3"/>
  <c r="B113" i="12"/>
  <c r="CC113" i="3"/>
  <c r="CB113" i="3"/>
  <c r="C113" i="12" s="1"/>
  <c r="B49" i="12"/>
  <c r="CC49" i="3"/>
  <c r="CB49" i="3"/>
  <c r="C49" i="12" s="1"/>
  <c r="B184" i="12"/>
  <c r="CC184" i="3"/>
  <c r="CB184" i="3"/>
  <c r="C184" i="12" s="1"/>
  <c r="B120" i="12"/>
  <c r="CC120" i="3"/>
  <c r="CB120" i="3"/>
  <c r="C120" i="12" s="1"/>
  <c r="B8" i="12"/>
  <c r="CC8" i="3"/>
  <c r="CB8" i="3"/>
  <c r="C8" i="12" s="1"/>
  <c r="B126" i="12"/>
  <c r="CC126" i="3"/>
  <c r="CB126" i="3"/>
  <c r="C126" i="12" s="1"/>
  <c r="B154" i="12"/>
  <c r="CB154" i="3"/>
  <c r="C154" i="12" s="1"/>
  <c r="CC154" i="3"/>
  <c r="B195" i="12"/>
  <c r="CC195" i="3"/>
  <c r="CB195" i="3"/>
  <c r="C195" i="12" s="1"/>
  <c r="B200" i="12"/>
  <c r="CB200" i="3"/>
  <c r="C200" i="12" s="1"/>
  <c r="CC200" i="3"/>
  <c r="B166" i="12"/>
  <c r="CC166" i="3"/>
  <c r="CB166" i="3"/>
  <c r="C166" i="12" s="1"/>
  <c r="B102" i="12"/>
  <c r="CC102" i="3"/>
  <c r="CB102" i="3"/>
  <c r="C102" i="12" s="1"/>
  <c r="B38" i="12"/>
  <c r="CC38" i="3"/>
  <c r="CB38" i="3"/>
  <c r="C38" i="12" s="1"/>
  <c r="B11" i="12"/>
  <c r="CB11" i="3"/>
  <c r="C11" i="12" s="1"/>
  <c r="CC11" i="3"/>
  <c r="B199" i="12"/>
  <c r="CC199" i="3"/>
  <c r="CB199" i="3"/>
  <c r="C199" i="12" s="1"/>
  <c r="B181" i="12"/>
  <c r="CB181" i="3"/>
  <c r="C181" i="12" s="1"/>
  <c r="CC181" i="3"/>
  <c r="B117" i="12"/>
  <c r="CB117" i="3"/>
  <c r="C117" i="12" s="1"/>
  <c r="CC117" i="3"/>
  <c r="B53" i="12"/>
  <c r="CB53" i="3"/>
  <c r="C53" i="12" s="1"/>
  <c r="CC53" i="3"/>
  <c r="B83" i="12"/>
  <c r="CC83" i="3"/>
  <c r="CB83" i="3"/>
  <c r="C83" i="12" s="1"/>
  <c r="B58" i="12"/>
  <c r="CC58" i="3"/>
  <c r="CB58" i="3"/>
  <c r="C58" i="12" s="1"/>
  <c r="B204" i="12"/>
  <c r="CB204" i="3"/>
  <c r="C204" i="12" s="1"/>
  <c r="CC204" i="3"/>
  <c r="B140" i="12"/>
  <c r="CB140" i="3"/>
  <c r="C140" i="12" s="1"/>
  <c r="CC140" i="3"/>
  <c r="B76" i="12"/>
  <c r="CB76" i="3"/>
  <c r="C76" i="12" s="1"/>
  <c r="CC76" i="3"/>
  <c r="B12" i="12"/>
  <c r="CC12" i="3"/>
  <c r="CB12" i="3"/>
  <c r="C12" i="12" s="1"/>
  <c r="B130" i="12"/>
  <c r="CC130" i="3"/>
  <c r="CB130" i="3"/>
  <c r="C130" i="12" s="1"/>
  <c r="B159" i="12"/>
  <c r="CC159" i="3"/>
  <c r="CB159" i="3"/>
  <c r="C159" i="12" s="1"/>
  <c r="B171" i="12"/>
  <c r="CC171" i="3"/>
  <c r="CB171" i="3"/>
  <c r="C171" i="12" s="1"/>
  <c r="B178" i="12"/>
  <c r="CC178" i="3"/>
  <c r="CB178" i="3"/>
  <c r="C178" i="12" s="1"/>
  <c r="B143" i="12"/>
  <c r="CC143" i="3"/>
  <c r="CB143" i="3"/>
  <c r="C143" i="12" s="1"/>
  <c r="B169" i="12"/>
  <c r="CB169" i="3"/>
  <c r="C169" i="12" s="1"/>
  <c r="CC169" i="3"/>
  <c r="B105" i="12"/>
  <c r="CC105" i="3"/>
  <c r="CB105" i="3"/>
  <c r="C105" i="12" s="1"/>
  <c r="B41" i="12"/>
  <c r="CB41" i="3"/>
  <c r="C41" i="12" s="1"/>
  <c r="CC41" i="3"/>
  <c r="B176" i="12"/>
  <c r="CC176" i="3"/>
  <c r="CB176" i="3"/>
  <c r="C176" i="12" s="1"/>
  <c r="B112" i="12"/>
  <c r="CC112" i="3"/>
  <c r="CB112" i="3"/>
  <c r="C112" i="12" s="1"/>
  <c r="B175" i="12"/>
  <c r="CC175" i="3"/>
  <c r="CB175" i="3"/>
  <c r="C175" i="12" s="1"/>
  <c r="B190" i="12"/>
  <c r="CC190" i="3"/>
  <c r="CB190" i="3"/>
  <c r="C190" i="12" s="1"/>
  <c r="B13" i="12"/>
  <c r="CB13" i="3"/>
  <c r="C13" i="12" s="1"/>
  <c r="CC13" i="3"/>
  <c r="B56" i="12"/>
  <c r="CC56" i="3"/>
  <c r="CB56" i="3"/>
  <c r="C56" i="12" s="1"/>
  <c r="B72" i="12"/>
  <c r="CC72" i="3"/>
  <c r="CB72" i="3"/>
  <c r="C72" i="12" s="1"/>
  <c r="B158" i="12"/>
  <c r="CB158" i="3"/>
  <c r="C158" i="12" s="1"/>
  <c r="CC158" i="3"/>
  <c r="B94" i="12"/>
  <c r="CC94" i="3"/>
  <c r="CB94" i="3"/>
  <c r="C94" i="12" s="1"/>
  <c r="B30" i="12"/>
  <c r="CC30" i="3"/>
  <c r="CB30" i="3"/>
  <c r="C30" i="12" s="1"/>
  <c r="B186" i="12"/>
  <c r="CC186" i="3"/>
  <c r="CB186" i="3"/>
  <c r="C186" i="12" s="1"/>
  <c r="B127" i="12"/>
  <c r="CB127" i="3"/>
  <c r="C127" i="12" s="1"/>
  <c r="CC127" i="3"/>
  <c r="B173" i="12"/>
  <c r="CB173" i="3"/>
  <c r="C173" i="12" s="1"/>
  <c r="CC173" i="3"/>
  <c r="B109" i="12"/>
  <c r="CB109" i="3"/>
  <c r="C109" i="12" s="1"/>
  <c r="CC109" i="3"/>
  <c r="B45" i="12"/>
  <c r="CC45" i="3"/>
  <c r="CB45" i="3"/>
  <c r="C45" i="12" s="1"/>
  <c r="B59" i="12"/>
  <c r="CB59" i="3"/>
  <c r="C59" i="12" s="1"/>
  <c r="CC59" i="3"/>
  <c r="B10" i="12"/>
  <c r="CB10" i="3"/>
  <c r="C10" i="12" s="1"/>
  <c r="CC10" i="3"/>
  <c r="B196" i="12"/>
  <c r="CB196" i="3"/>
  <c r="C196" i="12" s="1"/>
  <c r="CC196" i="3"/>
  <c r="B132" i="12"/>
  <c r="CB132" i="3"/>
  <c r="C132" i="12" s="1"/>
  <c r="CC132" i="3"/>
  <c r="B68" i="12"/>
  <c r="CB68" i="3"/>
  <c r="C68" i="12" s="1"/>
  <c r="CC68" i="3"/>
  <c r="B155" i="12"/>
  <c r="CC155" i="3"/>
  <c r="CB155" i="3"/>
  <c r="C155" i="12" s="1"/>
  <c r="B98" i="12"/>
  <c r="CB98" i="3"/>
  <c r="C98" i="12" s="1"/>
  <c r="CC98" i="3"/>
  <c r="B111" i="12"/>
  <c r="CB111" i="3"/>
  <c r="C111" i="12" s="1"/>
  <c r="CC111" i="3"/>
  <c r="B163" i="12"/>
  <c r="CC163" i="3"/>
  <c r="CB163" i="3"/>
  <c r="C163" i="12" s="1"/>
  <c r="B138" i="12"/>
  <c r="CC138" i="3"/>
  <c r="CB138" i="3"/>
  <c r="C138" i="12" s="1"/>
  <c r="B103" i="12"/>
  <c r="CB103" i="3"/>
  <c r="C103" i="12" s="1"/>
  <c r="CC103" i="3"/>
  <c r="B161" i="12"/>
  <c r="CB161" i="3"/>
  <c r="C161" i="12" s="1"/>
  <c r="CC161" i="3"/>
  <c r="B97" i="12"/>
  <c r="CB97" i="3"/>
  <c r="C97" i="12" s="1"/>
  <c r="CC97" i="3"/>
  <c r="B33" i="12"/>
  <c r="CB33" i="3"/>
  <c r="C33" i="12" s="1"/>
  <c r="CC33" i="3"/>
  <c r="B168" i="12"/>
  <c r="CB168" i="3"/>
  <c r="C168" i="12" s="1"/>
  <c r="CC168" i="3"/>
  <c r="B104" i="12"/>
  <c r="CC104" i="3"/>
  <c r="CB104" i="3"/>
  <c r="C104" i="12" s="1"/>
  <c r="B151" i="12"/>
  <c r="CC151" i="3"/>
  <c r="CB151" i="3"/>
  <c r="C151" i="12" s="1"/>
  <c r="B205" i="12"/>
  <c r="CC205" i="3"/>
  <c r="CB205" i="3"/>
  <c r="C205" i="12" s="1"/>
  <c r="B100" i="12"/>
  <c r="CB100" i="3"/>
  <c r="C100" i="12" s="1"/>
  <c r="CC100" i="3"/>
  <c r="B129" i="12"/>
  <c r="CB129" i="3"/>
  <c r="C129" i="12" s="1"/>
  <c r="CC129" i="3"/>
  <c r="B150" i="12"/>
  <c r="CC150" i="3"/>
  <c r="CB150" i="3"/>
  <c r="C150" i="12" s="1"/>
  <c r="B86" i="12"/>
  <c r="CB86" i="3"/>
  <c r="C86" i="12" s="1"/>
  <c r="CC86" i="3"/>
  <c r="B22" i="12"/>
  <c r="CB22" i="3"/>
  <c r="C22" i="12" s="1"/>
  <c r="CC22" i="3"/>
  <c r="B146" i="12"/>
  <c r="CB146" i="3"/>
  <c r="C146" i="12" s="1"/>
  <c r="CC146" i="3"/>
  <c r="B87" i="12"/>
  <c r="CC87" i="3"/>
  <c r="CB87" i="3"/>
  <c r="C87" i="12" s="1"/>
  <c r="B165" i="12"/>
  <c r="CC165" i="3"/>
  <c r="CB165" i="3"/>
  <c r="C165" i="12" s="1"/>
  <c r="B101" i="12"/>
  <c r="CB101" i="3"/>
  <c r="C101" i="12" s="1"/>
  <c r="CC101" i="3"/>
  <c r="B37" i="12"/>
  <c r="CC37" i="3"/>
  <c r="CB37" i="3"/>
  <c r="C37" i="12" s="1"/>
  <c r="B27" i="12"/>
  <c r="CB27" i="3"/>
  <c r="C27" i="12" s="1"/>
  <c r="CC27" i="3"/>
  <c r="B32" i="12"/>
  <c r="CB32" i="3"/>
  <c r="C32" i="12" s="1"/>
  <c r="CC32" i="3"/>
  <c r="B188" i="12"/>
  <c r="CC188" i="3"/>
  <c r="CB188" i="3"/>
  <c r="C188" i="12" s="1"/>
  <c r="B124" i="12"/>
  <c r="CC124" i="3"/>
  <c r="CB124" i="3"/>
  <c r="C124" i="12" s="1"/>
  <c r="B60" i="12"/>
  <c r="CC60" i="3"/>
  <c r="CB60" i="3"/>
  <c r="C60" i="12" s="1"/>
  <c r="B107" i="12"/>
  <c r="CC107" i="3"/>
  <c r="CB107" i="3"/>
  <c r="C107" i="12" s="1"/>
  <c r="B66" i="12"/>
  <c r="CC66" i="3"/>
  <c r="CB66" i="3"/>
  <c r="C66" i="12" s="1"/>
  <c r="B71" i="12"/>
  <c r="CC71" i="3"/>
  <c r="CB71" i="3"/>
  <c r="C71" i="12" s="1"/>
  <c r="B147" i="12"/>
  <c r="CC147" i="3"/>
  <c r="CB147" i="3"/>
  <c r="C147" i="12" s="1"/>
  <c r="B106" i="12"/>
  <c r="CB106" i="3"/>
  <c r="C106" i="12" s="1"/>
  <c r="CC106" i="3"/>
  <c r="B63" i="12"/>
  <c r="CB63" i="3"/>
  <c r="C63" i="12" s="1"/>
  <c r="CC63" i="3"/>
  <c r="B153" i="12"/>
  <c r="CB153" i="3"/>
  <c r="C153" i="12" s="1"/>
  <c r="CC153" i="3"/>
  <c r="B89" i="12"/>
  <c r="CB89" i="3"/>
  <c r="C89" i="12" s="1"/>
  <c r="CC89" i="3"/>
  <c r="B25" i="12"/>
  <c r="CB25" i="3"/>
  <c r="C25" i="12" s="1"/>
  <c r="CC25" i="3"/>
  <c r="B160" i="12"/>
  <c r="CC160" i="3"/>
  <c r="CB160" i="3"/>
  <c r="C160" i="12" s="1"/>
  <c r="B96" i="12"/>
  <c r="CB96" i="3"/>
  <c r="C96" i="12" s="1"/>
  <c r="CC96" i="3"/>
  <c r="B119" i="12"/>
  <c r="CC119" i="3"/>
  <c r="CB119" i="3"/>
  <c r="C119" i="12" s="1"/>
  <c r="B123" i="12"/>
  <c r="CC123" i="3"/>
  <c r="CB123" i="3"/>
  <c r="C123" i="12" s="1"/>
  <c r="B95" i="12"/>
  <c r="CB95" i="3"/>
  <c r="C95" i="12" s="1"/>
  <c r="CC95" i="3"/>
  <c r="B99" i="12"/>
  <c r="CC99" i="3"/>
  <c r="CB99" i="3"/>
  <c r="C99" i="12" s="1"/>
  <c r="B193" i="12"/>
  <c r="CB193" i="3"/>
  <c r="C193" i="12" s="1"/>
  <c r="CC193" i="3"/>
  <c r="B206" i="12"/>
  <c r="CB206" i="3"/>
  <c r="C206" i="12" s="1"/>
  <c r="CC206" i="3"/>
  <c r="CA206" i="3"/>
  <c r="BZ206" i="3"/>
  <c r="B142" i="12"/>
  <c r="CB142" i="3"/>
  <c r="C142" i="12" s="1"/>
  <c r="CC142" i="3"/>
  <c r="B78" i="12"/>
  <c r="CB78" i="3"/>
  <c r="C78" i="12" s="1"/>
  <c r="CC78" i="3"/>
  <c r="B14" i="12"/>
  <c r="CB14" i="3"/>
  <c r="C14" i="12" s="1"/>
  <c r="CC14" i="3"/>
  <c r="B114" i="12"/>
  <c r="CB114" i="3"/>
  <c r="C114" i="12" s="1"/>
  <c r="CC114" i="3"/>
  <c r="B47" i="12"/>
  <c r="CB47" i="3"/>
  <c r="C47" i="12" s="1"/>
  <c r="CC47" i="3"/>
  <c r="B157" i="12"/>
  <c r="CC157" i="3"/>
  <c r="CB157" i="3"/>
  <c r="C157" i="12" s="1"/>
  <c r="B93" i="12"/>
  <c r="CC93" i="3"/>
  <c r="CB93" i="3"/>
  <c r="C93" i="12" s="1"/>
  <c r="B29" i="12"/>
  <c r="CC29" i="3"/>
  <c r="CB29" i="3"/>
  <c r="C29" i="12" s="1"/>
  <c r="B202" i="12"/>
  <c r="CB202" i="3"/>
  <c r="C202" i="12" s="1"/>
  <c r="CC202" i="3"/>
  <c r="B191" i="12"/>
  <c r="CB191" i="3"/>
  <c r="C191" i="12" s="1"/>
  <c r="CC191" i="3"/>
  <c r="B180" i="12"/>
  <c r="CB180" i="3"/>
  <c r="C180" i="12" s="1"/>
  <c r="CC180" i="3"/>
  <c r="B116" i="12"/>
  <c r="CB116" i="3"/>
  <c r="C116" i="12" s="1"/>
  <c r="CC116" i="3"/>
  <c r="B52" i="12"/>
  <c r="CB52" i="3"/>
  <c r="C52" i="12" s="1"/>
  <c r="CC52" i="3"/>
  <c r="B75" i="12"/>
  <c r="CC75" i="3"/>
  <c r="CB75" i="3"/>
  <c r="C75" i="12" s="1"/>
  <c r="B50" i="12"/>
  <c r="CB50" i="3"/>
  <c r="C50" i="12" s="1"/>
  <c r="CC50" i="3"/>
  <c r="B31" i="12"/>
  <c r="CB31" i="3"/>
  <c r="C31" i="12" s="1"/>
  <c r="CC31" i="3"/>
  <c r="B131" i="12"/>
  <c r="CC131" i="3"/>
  <c r="CB131" i="3"/>
  <c r="C131" i="12" s="1"/>
  <c r="B74" i="12"/>
  <c r="CB74" i="3"/>
  <c r="C74" i="12" s="1"/>
  <c r="CC74" i="3"/>
  <c r="B23" i="12"/>
  <c r="CB23" i="3"/>
  <c r="C23" i="12" s="1"/>
  <c r="CC23" i="3"/>
  <c r="B145" i="12"/>
  <c r="CC145" i="3"/>
  <c r="CB145" i="3"/>
  <c r="C145" i="12" s="1"/>
  <c r="B81" i="12"/>
  <c r="CB81" i="3"/>
  <c r="C81" i="12" s="1"/>
  <c r="CC81" i="3"/>
  <c r="B17" i="12"/>
  <c r="CC17" i="3"/>
  <c r="CB17" i="3"/>
  <c r="C17" i="12" s="1"/>
  <c r="B152" i="12"/>
  <c r="CC152" i="3"/>
  <c r="CB152" i="3"/>
  <c r="C152" i="12" s="1"/>
  <c r="B88" i="12"/>
  <c r="CB88" i="3"/>
  <c r="C88" i="12" s="1"/>
  <c r="CC88" i="3"/>
  <c r="B79" i="12"/>
  <c r="CC79" i="3"/>
  <c r="CB79" i="3"/>
  <c r="C79" i="12" s="1"/>
  <c r="B141" i="12"/>
  <c r="CB141" i="3"/>
  <c r="C141" i="12" s="1"/>
  <c r="CC141" i="3"/>
  <c r="B19" i="12"/>
  <c r="CB19" i="3"/>
  <c r="C19" i="12" s="1"/>
  <c r="CC19" i="3"/>
  <c r="B64" i="12"/>
  <c r="CC64" i="3"/>
  <c r="CB64" i="3"/>
  <c r="C64" i="12" s="1"/>
  <c r="B198" i="12"/>
  <c r="CB198" i="3"/>
  <c r="C198" i="12" s="1"/>
  <c r="CC198" i="3"/>
  <c r="B134" i="12"/>
  <c r="CB134" i="3"/>
  <c r="C134" i="12" s="1"/>
  <c r="CC134" i="3"/>
  <c r="B70" i="12"/>
  <c r="CB70" i="3"/>
  <c r="C70" i="12" s="1"/>
  <c r="CC70" i="3"/>
  <c r="B6" i="12"/>
  <c r="CC6" i="3"/>
  <c r="CB6" i="3"/>
  <c r="C6" i="12" s="1"/>
  <c r="B82" i="12"/>
  <c r="CB82" i="3"/>
  <c r="C82" i="12" s="1"/>
  <c r="CC82" i="3"/>
  <c r="B15" i="12"/>
  <c r="CC15" i="3"/>
  <c r="CB15" i="3"/>
  <c r="C15" i="12" s="1"/>
  <c r="B149" i="12"/>
  <c r="CB149" i="3"/>
  <c r="C149" i="12" s="1"/>
  <c r="CC149" i="3"/>
  <c r="B85" i="12"/>
  <c r="CC85" i="3"/>
  <c r="CB85" i="3"/>
  <c r="C85" i="12" s="1"/>
  <c r="B21" i="12"/>
  <c r="CB21" i="3"/>
  <c r="C21" i="12" s="1"/>
  <c r="CC21" i="3"/>
  <c r="B170" i="12"/>
  <c r="CC170" i="3"/>
  <c r="CB170" i="3"/>
  <c r="C170" i="12" s="1"/>
  <c r="B135" i="12"/>
  <c r="CB135" i="3"/>
  <c r="C135" i="12" s="1"/>
  <c r="CC135" i="3"/>
  <c r="B172" i="12"/>
  <c r="CC172" i="3"/>
  <c r="CB172" i="3"/>
  <c r="C172" i="12" s="1"/>
  <c r="B108" i="12"/>
  <c r="CC108" i="3"/>
  <c r="CB108" i="3"/>
  <c r="C108" i="12" s="1"/>
  <c r="B44" i="12"/>
  <c r="CC44" i="3"/>
  <c r="CB44" i="3"/>
  <c r="C44" i="12" s="1"/>
  <c r="B43" i="12"/>
  <c r="CB43" i="3"/>
  <c r="C43" i="12" s="1"/>
  <c r="CC43" i="3"/>
  <c r="B26" i="12"/>
  <c r="CB26" i="3"/>
  <c r="C26" i="12" s="1"/>
  <c r="CC26" i="3"/>
  <c r="B203" i="12"/>
  <c r="CC203" i="3"/>
  <c r="CB203" i="3"/>
  <c r="C203" i="12" s="1"/>
  <c r="B115" i="12"/>
  <c r="CC115" i="3"/>
  <c r="CB115" i="3"/>
  <c r="C115" i="12" s="1"/>
  <c r="B34" i="12"/>
  <c r="CB34" i="3"/>
  <c r="C34" i="12" s="1"/>
  <c r="CC34" i="3"/>
  <c r="B201" i="12"/>
  <c r="CB201" i="3"/>
  <c r="C201" i="12" s="1"/>
  <c r="CC201" i="3"/>
  <c r="B137" i="12"/>
  <c r="CB137" i="3"/>
  <c r="C137" i="12" s="1"/>
  <c r="CC137" i="3"/>
  <c r="B73" i="12"/>
  <c r="CC73" i="3"/>
  <c r="CB73" i="3"/>
  <c r="C73" i="12" s="1"/>
  <c r="B9" i="12"/>
  <c r="CB9" i="3"/>
  <c r="C9" i="12" s="1"/>
  <c r="CC9" i="3"/>
  <c r="B144" i="12"/>
  <c r="CC144" i="3"/>
  <c r="CB144" i="3"/>
  <c r="C144" i="12" s="1"/>
  <c r="B80" i="12"/>
  <c r="CB80" i="3"/>
  <c r="C80" i="12" s="1"/>
  <c r="CC80" i="3"/>
  <c r="B39" i="12"/>
  <c r="CC39" i="3"/>
  <c r="CB39" i="3"/>
  <c r="C39" i="12" s="1"/>
  <c r="B172" i="16"/>
  <c r="BU172" i="3"/>
  <c r="BT172" i="3"/>
  <c r="C172" i="16" s="1"/>
  <c r="B105" i="16"/>
  <c r="BT105" i="3"/>
  <c r="C105" i="16" s="1"/>
  <c r="BU105" i="3"/>
  <c r="B190" i="16"/>
  <c r="BU190" i="3"/>
  <c r="BT190" i="3"/>
  <c r="C190" i="16" s="1"/>
  <c r="B94" i="16"/>
  <c r="BT94" i="3"/>
  <c r="C94" i="16" s="1"/>
  <c r="BU94" i="3"/>
  <c r="B173" i="16"/>
  <c r="BT173" i="3"/>
  <c r="C173" i="16" s="1"/>
  <c r="BU173" i="3"/>
  <c r="B109" i="16"/>
  <c r="BT109" i="3"/>
  <c r="C109" i="16" s="1"/>
  <c r="BU109" i="3"/>
  <c r="B180" i="16"/>
  <c r="BT180" i="3"/>
  <c r="C180" i="16" s="1"/>
  <c r="BU180" i="3"/>
  <c r="B116" i="16"/>
  <c r="BU116" i="3"/>
  <c r="BT116" i="3"/>
  <c r="C116" i="16" s="1"/>
  <c r="B52" i="16"/>
  <c r="BT52" i="3"/>
  <c r="C52" i="16" s="1"/>
  <c r="BU52" i="3"/>
  <c r="B128" i="16"/>
  <c r="BU128" i="3"/>
  <c r="BT128" i="3"/>
  <c r="C128" i="16" s="1"/>
  <c r="B63" i="16"/>
  <c r="BT63" i="3"/>
  <c r="C63" i="16" s="1"/>
  <c r="BU63" i="3"/>
  <c r="B203" i="16"/>
  <c r="BU203" i="3"/>
  <c r="BT203" i="3"/>
  <c r="C203" i="16" s="1"/>
  <c r="B139" i="16"/>
  <c r="BU139" i="3"/>
  <c r="BT139" i="3"/>
  <c r="C139" i="16" s="1"/>
  <c r="B75" i="16"/>
  <c r="BT75" i="3"/>
  <c r="C75" i="16" s="1"/>
  <c r="BU75" i="3"/>
  <c r="B11" i="16"/>
  <c r="BU11" i="3"/>
  <c r="BT11" i="3"/>
  <c r="C11" i="16" s="1"/>
  <c r="B151" i="16"/>
  <c r="BT151" i="3"/>
  <c r="C151" i="16" s="1"/>
  <c r="BU151" i="3"/>
  <c r="B85" i="16"/>
  <c r="BT85" i="3"/>
  <c r="C85" i="16" s="1"/>
  <c r="BU85" i="3"/>
  <c r="B154" i="16"/>
  <c r="BT154" i="3"/>
  <c r="C154" i="16" s="1"/>
  <c r="BU154" i="3"/>
  <c r="B90" i="16"/>
  <c r="BU90" i="3"/>
  <c r="BT90" i="3"/>
  <c r="C90" i="16" s="1"/>
  <c r="B26" i="16"/>
  <c r="BT26" i="3"/>
  <c r="C26" i="16" s="1"/>
  <c r="BU26" i="3"/>
  <c r="B40" i="16"/>
  <c r="BU40" i="3"/>
  <c r="BT40" i="3"/>
  <c r="C40" i="16" s="1"/>
  <c r="B126" i="16"/>
  <c r="BU126" i="3"/>
  <c r="BT126" i="3"/>
  <c r="C126" i="16" s="1"/>
  <c r="B177" i="16"/>
  <c r="BU177" i="3"/>
  <c r="BT177" i="3"/>
  <c r="C177" i="16" s="1"/>
  <c r="B113" i="16"/>
  <c r="BU113" i="3"/>
  <c r="BT113" i="3"/>
  <c r="C113" i="16" s="1"/>
  <c r="B49" i="16"/>
  <c r="BT49" i="3"/>
  <c r="C49" i="16" s="1"/>
  <c r="BU49" i="3"/>
  <c r="B136" i="16"/>
  <c r="BT136" i="3"/>
  <c r="C136" i="16" s="1"/>
  <c r="BU136" i="3"/>
  <c r="B71" i="16"/>
  <c r="BT71" i="3"/>
  <c r="C71" i="16" s="1"/>
  <c r="BU71" i="3"/>
  <c r="B165" i="16"/>
  <c r="BT165" i="3"/>
  <c r="C165" i="16" s="1"/>
  <c r="BU165" i="3"/>
  <c r="B44" i="16"/>
  <c r="BT44" i="3"/>
  <c r="C44" i="16" s="1"/>
  <c r="BU44" i="3"/>
  <c r="B31" i="16"/>
  <c r="BU31" i="3"/>
  <c r="BT31" i="3"/>
  <c r="C31" i="16" s="1"/>
  <c r="B131" i="16"/>
  <c r="BT131" i="3"/>
  <c r="C131" i="16" s="1"/>
  <c r="BU131" i="3"/>
  <c r="B111" i="16"/>
  <c r="BT111" i="3"/>
  <c r="C111" i="16" s="1"/>
  <c r="BU111" i="3"/>
  <c r="B146" i="16"/>
  <c r="BU146" i="3"/>
  <c r="BT146" i="3"/>
  <c r="C146" i="16" s="1"/>
  <c r="B18" i="16"/>
  <c r="BU18" i="3"/>
  <c r="BT18" i="3"/>
  <c r="C18" i="16" s="1"/>
  <c r="B41" i="16"/>
  <c r="BU41" i="3"/>
  <c r="BT41" i="3"/>
  <c r="C41" i="16" s="1"/>
  <c r="B174" i="16"/>
  <c r="BU174" i="3"/>
  <c r="BT174" i="3"/>
  <c r="C174" i="16" s="1"/>
  <c r="B14" i="16"/>
  <c r="BU14" i="3"/>
  <c r="BT14" i="3"/>
  <c r="C14" i="16" s="1"/>
  <c r="B157" i="16"/>
  <c r="BT157" i="3"/>
  <c r="C157" i="16" s="1"/>
  <c r="BU157" i="3"/>
  <c r="B93" i="16"/>
  <c r="BU93" i="3"/>
  <c r="BT93" i="3"/>
  <c r="C93" i="16" s="1"/>
  <c r="B164" i="16"/>
  <c r="BT164" i="3"/>
  <c r="C164" i="16" s="1"/>
  <c r="BU164" i="3"/>
  <c r="B100" i="16"/>
  <c r="BU100" i="3"/>
  <c r="BT100" i="3"/>
  <c r="C100" i="16" s="1"/>
  <c r="B36" i="16"/>
  <c r="BT36" i="3"/>
  <c r="C36" i="16" s="1"/>
  <c r="BU36" i="3"/>
  <c r="B56" i="16"/>
  <c r="BU56" i="3"/>
  <c r="BT56" i="3"/>
  <c r="C56" i="16" s="1"/>
  <c r="B134" i="16"/>
  <c r="BU134" i="3"/>
  <c r="BT134" i="3"/>
  <c r="C134" i="16" s="1"/>
  <c r="B187" i="16"/>
  <c r="BT187" i="3"/>
  <c r="C187" i="16" s="1"/>
  <c r="BU187" i="3"/>
  <c r="B123" i="16"/>
  <c r="BU123" i="3"/>
  <c r="BT123" i="3"/>
  <c r="C123" i="16" s="1"/>
  <c r="B59" i="16"/>
  <c r="BU59" i="3"/>
  <c r="BT59" i="3"/>
  <c r="C59" i="16" s="1"/>
  <c r="B144" i="16"/>
  <c r="BT144" i="3"/>
  <c r="C144" i="16" s="1"/>
  <c r="BU144" i="3"/>
  <c r="B79" i="16"/>
  <c r="BU79" i="3"/>
  <c r="BT79" i="3"/>
  <c r="C79" i="16" s="1"/>
  <c r="B202" i="16"/>
  <c r="BU202" i="3"/>
  <c r="BT202" i="3"/>
  <c r="C202" i="16" s="1"/>
  <c r="B138" i="16"/>
  <c r="BT138" i="3"/>
  <c r="C138" i="16" s="1"/>
  <c r="BU138" i="3"/>
  <c r="B74" i="16"/>
  <c r="BT74" i="3"/>
  <c r="C74" i="16" s="1"/>
  <c r="BU74" i="3"/>
  <c r="B10" i="16"/>
  <c r="BT10" i="3"/>
  <c r="C10" i="16" s="1"/>
  <c r="BU10" i="3"/>
  <c r="B175" i="16"/>
  <c r="BU175" i="3"/>
  <c r="BT175" i="3"/>
  <c r="C175" i="16" s="1"/>
  <c r="B22" i="16"/>
  <c r="BU22" i="3"/>
  <c r="BT22" i="3"/>
  <c r="C22" i="16" s="1"/>
  <c r="B161" i="16"/>
  <c r="BT161" i="3"/>
  <c r="C161" i="16" s="1"/>
  <c r="BU161" i="3"/>
  <c r="B97" i="16"/>
  <c r="BT97" i="3"/>
  <c r="C97" i="16" s="1"/>
  <c r="BU97" i="3"/>
  <c r="B33" i="16"/>
  <c r="BU33" i="3"/>
  <c r="BT33" i="3"/>
  <c r="C33" i="16" s="1"/>
  <c r="B64" i="16"/>
  <c r="BU64" i="3"/>
  <c r="BT64" i="3"/>
  <c r="C64" i="16" s="1"/>
  <c r="B7" i="16"/>
  <c r="BU7" i="3"/>
  <c r="BT7" i="3"/>
  <c r="C7" i="16" s="1"/>
  <c r="B101" i="16"/>
  <c r="BT101" i="3"/>
  <c r="C101" i="16" s="1"/>
  <c r="BU101" i="3"/>
  <c r="B96" i="16"/>
  <c r="BT96" i="3"/>
  <c r="C96" i="16" s="1"/>
  <c r="BU96" i="3"/>
  <c r="B166" i="16"/>
  <c r="BU166" i="3"/>
  <c r="BT166" i="3"/>
  <c r="C166" i="16" s="1"/>
  <c r="B61" i="16"/>
  <c r="BU61" i="3"/>
  <c r="BT61" i="3"/>
  <c r="C61" i="16" s="1"/>
  <c r="B149" i="16"/>
  <c r="BT149" i="3"/>
  <c r="C149" i="16" s="1"/>
  <c r="BU149" i="3"/>
  <c r="B69" i="16"/>
  <c r="BU69" i="3"/>
  <c r="BT69" i="3"/>
  <c r="C69" i="16" s="1"/>
  <c r="B156" i="16"/>
  <c r="BT156" i="3"/>
  <c r="C156" i="16" s="1"/>
  <c r="BU156" i="3"/>
  <c r="B92" i="16"/>
  <c r="BT92" i="3"/>
  <c r="C92" i="16" s="1"/>
  <c r="BU92" i="3"/>
  <c r="B28" i="16"/>
  <c r="BT28" i="3"/>
  <c r="C28" i="16" s="1"/>
  <c r="BU28" i="3"/>
  <c r="B24" i="16"/>
  <c r="BU24" i="3"/>
  <c r="BT24" i="3"/>
  <c r="C24" i="16" s="1"/>
  <c r="B86" i="16"/>
  <c r="BT86" i="3"/>
  <c r="C86" i="16" s="1"/>
  <c r="BU86" i="3"/>
  <c r="B179" i="16"/>
  <c r="BU179" i="3"/>
  <c r="BT179" i="3"/>
  <c r="C179" i="16" s="1"/>
  <c r="B115" i="16"/>
  <c r="BU115" i="3"/>
  <c r="BT115" i="3"/>
  <c r="C115" i="16" s="1"/>
  <c r="B51" i="16"/>
  <c r="BU51" i="3"/>
  <c r="BT51" i="3"/>
  <c r="C51" i="16" s="1"/>
  <c r="B112" i="16"/>
  <c r="BT112" i="3"/>
  <c r="C112" i="16" s="1"/>
  <c r="BU112" i="3"/>
  <c r="B47" i="16"/>
  <c r="BU47" i="3"/>
  <c r="BT47" i="3"/>
  <c r="C47" i="16" s="1"/>
  <c r="B194" i="16"/>
  <c r="BT194" i="3"/>
  <c r="C194" i="16" s="1"/>
  <c r="BU194" i="3"/>
  <c r="B130" i="16"/>
  <c r="BT130" i="3"/>
  <c r="C130" i="16" s="1"/>
  <c r="BU130" i="3"/>
  <c r="B66" i="16"/>
  <c r="BU66" i="3"/>
  <c r="BT66" i="3"/>
  <c r="C66" i="16" s="1"/>
  <c r="B184" i="16"/>
  <c r="BT184" i="3"/>
  <c r="C184" i="16" s="1"/>
  <c r="BU184" i="3"/>
  <c r="B143" i="16"/>
  <c r="BU143" i="3"/>
  <c r="BT143" i="3"/>
  <c r="C143" i="16" s="1"/>
  <c r="B53" i="16"/>
  <c r="BT53" i="3"/>
  <c r="C53" i="16" s="1"/>
  <c r="BU53" i="3"/>
  <c r="B153" i="16"/>
  <c r="BU153" i="3"/>
  <c r="BT153" i="3"/>
  <c r="C153" i="16" s="1"/>
  <c r="B89" i="16"/>
  <c r="BT89" i="3"/>
  <c r="C89" i="16" s="1"/>
  <c r="BU89" i="3"/>
  <c r="B25" i="16"/>
  <c r="BU25" i="3"/>
  <c r="BT25" i="3"/>
  <c r="C25" i="16" s="1"/>
  <c r="B32" i="16"/>
  <c r="BU32" i="3"/>
  <c r="BT32" i="3"/>
  <c r="C32" i="16" s="1"/>
  <c r="B102" i="16"/>
  <c r="BU102" i="3"/>
  <c r="BT102" i="3"/>
  <c r="C102" i="16" s="1"/>
  <c r="B39" i="16"/>
  <c r="BT39" i="3"/>
  <c r="C39" i="16" s="1"/>
  <c r="BU39" i="3"/>
  <c r="B158" i="16"/>
  <c r="BU158" i="3"/>
  <c r="BT158" i="3"/>
  <c r="C158" i="16" s="1"/>
  <c r="B205" i="16"/>
  <c r="BT205" i="3"/>
  <c r="C205" i="16" s="1"/>
  <c r="BU205" i="3"/>
  <c r="B141" i="16"/>
  <c r="BT141" i="3"/>
  <c r="C141" i="16" s="1"/>
  <c r="BU141" i="3"/>
  <c r="B29" i="16"/>
  <c r="BT29" i="3"/>
  <c r="C29" i="16" s="1"/>
  <c r="BU29" i="3"/>
  <c r="B148" i="16"/>
  <c r="BT148" i="3"/>
  <c r="C148" i="16" s="1"/>
  <c r="BU148" i="3"/>
  <c r="B84" i="16"/>
  <c r="BU84" i="3"/>
  <c r="BT84" i="3"/>
  <c r="C84" i="16" s="1"/>
  <c r="B20" i="16"/>
  <c r="BT20" i="3"/>
  <c r="C20" i="16" s="1"/>
  <c r="BU20" i="3"/>
  <c r="B199" i="16"/>
  <c r="BU199" i="3"/>
  <c r="BT199" i="3"/>
  <c r="C199" i="16" s="1"/>
  <c r="B46" i="16"/>
  <c r="BU46" i="3"/>
  <c r="BT46" i="3"/>
  <c r="C46" i="16" s="1"/>
  <c r="B171" i="16"/>
  <c r="BT171" i="3"/>
  <c r="C171" i="16" s="1"/>
  <c r="BU171" i="3"/>
  <c r="B107" i="16"/>
  <c r="BU107" i="3"/>
  <c r="BT107" i="3"/>
  <c r="C107" i="16" s="1"/>
  <c r="B43" i="16"/>
  <c r="BU43" i="3"/>
  <c r="BT43" i="3"/>
  <c r="C43" i="16" s="1"/>
  <c r="B80" i="16"/>
  <c r="BT80" i="3"/>
  <c r="C80" i="16" s="1"/>
  <c r="BU80" i="3"/>
  <c r="B15" i="16"/>
  <c r="BT15" i="3"/>
  <c r="C15" i="16" s="1"/>
  <c r="BU15" i="3"/>
  <c r="B186" i="16"/>
  <c r="BT186" i="3"/>
  <c r="C186" i="16" s="1"/>
  <c r="BU186" i="3"/>
  <c r="B122" i="16"/>
  <c r="BT122" i="3"/>
  <c r="C122" i="16" s="1"/>
  <c r="BU122" i="3"/>
  <c r="B58" i="16"/>
  <c r="BT58" i="3"/>
  <c r="C58" i="16" s="1"/>
  <c r="BU58" i="3"/>
  <c r="B152" i="16"/>
  <c r="BU152" i="3"/>
  <c r="BT152" i="3"/>
  <c r="C152" i="16" s="1"/>
  <c r="B119" i="16"/>
  <c r="BU119" i="3"/>
  <c r="BT119" i="3"/>
  <c r="C119" i="16" s="1"/>
  <c r="B21" i="16"/>
  <c r="BU21" i="3"/>
  <c r="BT21" i="3"/>
  <c r="C21" i="16" s="1"/>
  <c r="B145" i="16"/>
  <c r="BT145" i="3"/>
  <c r="C145" i="16" s="1"/>
  <c r="BU145" i="3"/>
  <c r="B81" i="16"/>
  <c r="BU81" i="3"/>
  <c r="BT81" i="3"/>
  <c r="C81" i="16" s="1"/>
  <c r="B17" i="16"/>
  <c r="BU17" i="3"/>
  <c r="BT17" i="3"/>
  <c r="C17" i="16" s="1"/>
  <c r="B191" i="16"/>
  <c r="BT191" i="3"/>
  <c r="C191" i="16" s="1"/>
  <c r="BU191" i="3"/>
  <c r="B54" i="16"/>
  <c r="BT54" i="3"/>
  <c r="C54" i="16" s="1"/>
  <c r="BU54" i="3"/>
  <c r="B62" i="16"/>
  <c r="BU62" i="3"/>
  <c r="BT62" i="3"/>
  <c r="C62" i="16" s="1"/>
  <c r="B169" i="16"/>
  <c r="BT169" i="3"/>
  <c r="C169" i="16" s="1"/>
  <c r="BU169" i="3"/>
  <c r="B150" i="16"/>
  <c r="BU150" i="3"/>
  <c r="BT150" i="3"/>
  <c r="C150" i="16" s="1"/>
  <c r="B197" i="16"/>
  <c r="BT197" i="3"/>
  <c r="C197" i="16" s="1"/>
  <c r="BU197" i="3"/>
  <c r="B133" i="16"/>
  <c r="BT133" i="3"/>
  <c r="C133" i="16" s="1"/>
  <c r="BU133" i="3"/>
  <c r="B204" i="16"/>
  <c r="BT204" i="3"/>
  <c r="C204" i="16" s="1"/>
  <c r="BU204" i="3"/>
  <c r="B140" i="16"/>
  <c r="BU140" i="3"/>
  <c r="BT140" i="3"/>
  <c r="C140" i="16" s="1"/>
  <c r="B76" i="16"/>
  <c r="BU76" i="3"/>
  <c r="BT76" i="3"/>
  <c r="C76" i="16" s="1"/>
  <c r="B12" i="16"/>
  <c r="BU12" i="3"/>
  <c r="BT12" i="3"/>
  <c r="C12" i="16" s="1"/>
  <c r="B159" i="16"/>
  <c r="BT159" i="3"/>
  <c r="C159" i="16" s="1"/>
  <c r="BU159" i="3"/>
  <c r="B6" i="16"/>
  <c r="BT6" i="3"/>
  <c r="C6" i="16" s="1"/>
  <c r="BU6" i="3"/>
  <c r="B163" i="16"/>
  <c r="BU163" i="3"/>
  <c r="BT163" i="3"/>
  <c r="C163" i="16" s="1"/>
  <c r="B99" i="16"/>
  <c r="BU99" i="3"/>
  <c r="BT99" i="3"/>
  <c r="C99" i="16" s="1"/>
  <c r="B35" i="16"/>
  <c r="BU35" i="3"/>
  <c r="BT35" i="3"/>
  <c r="C35" i="16" s="1"/>
  <c r="B48" i="16"/>
  <c r="BT48" i="3"/>
  <c r="C48" i="16" s="1"/>
  <c r="BU48" i="3"/>
  <c r="B110" i="16"/>
  <c r="BT110" i="3"/>
  <c r="C110" i="16" s="1"/>
  <c r="BU110" i="3"/>
  <c r="B178" i="16"/>
  <c r="BU178" i="3"/>
  <c r="BT178" i="3"/>
  <c r="C178" i="16" s="1"/>
  <c r="B114" i="16"/>
  <c r="BT114" i="3"/>
  <c r="C114" i="16" s="1"/>
  <c r="BU114" i="3"/>
  <c r="B50" i="16"/>
  <c r="BU50" i="3"/>
  <c r="BT50" i="3"/>
  <c r="C50" i="16" s="1"/>
  <c r="B120" i="16"/>
  <c r="BU120" i="3"/>
  <c r="BT120" i="3"/>
  <c r="C120" i="16" s="1"/>
  <c r="B87" i="16"/>
  <c r="BU87" i="3"/>
  <c r="BT87" i="3"/>
  <c r="C87" i="16" s="1"/>
  <c r="B201" i="16"/>
  <c r="BT201" i="3"/>
  <c r="C201" i="16" s="1"/>
  <c r="BU201" i="3"/>
  <c r="B137" i="16"/>
  <c r="BT137" i="3"/>
  <c r="C137" i="16" s="1"/>
  <c r="BU137" i="3"/>
  <c r="B73" i="16"/>
  <c r="BT73" i="3"/>
  <c r="C73" i="16" s="1"/>
  <c r="BU73" i="3"/>
  <c r="B9" i="16"/>
  <c r="BU9" i="3"/>
  <c r="BT9" i="3"/>
  <c r="C9" i="16" s="1"/>
  <c r="B167" i="16"/>
  <c r="BT167" i="3"/>
  <c r="C167" i="16" s="1"/>
  <c r="BU167" i="3"/>
  <c r="B30" i="16"/>
  <c r="BU30" i="3"/>
  <c r="BT30" i="3"/>
  <c r="C30" i="16" s="1"/>
  <c r="B108" i="16"/>
  <c r="BU108" i="3"/>
  <c r="BT108" i="3"/>
  <c r="C108" i="16" s="1"/>
  <c r="B88" i="16"/>
  <c r="BU88" i="3"/>
  <c r="BT88" i="3"/>
  <c r="C88" i="16" s="1"/>
  <c r="B195" i="16"/>
  <c r="BU195" i="3"/>
  <c r="BT195" i="3"/>
  <c r="C195" i="16" s="1"/>
  <c r="B67" i="16"/>
  <c r="BU67" i="3"/>
  <c r="BT67" i="3"/>
  <c r="C67" i="16" s="1"/>
  <c r="B176" i="16"/>
  <c r="BT176" i="3"/>
  <c r="C176" i="16" s="1"/>
  <c r="BU176" i="3"/>
  <c r="B37" i="16"/>
  <c r="BU37" i="3"/>
  <c r="BT37" i="3"/>
  <c r="C37" i="16" s="1"/>
  <c r="B82" i="16"/>
  <c r="BT82" i="3"/>
  <c r="C82" i="16" s="1"/>
  <c r="BU82" i="3"/>
  <c r="B8" i="16"/>
  <c r="BT8" i="3"/>
  <c r="C8" i="16" s="1"/>
  <c r="BU8" i="3"/>
  <c r="B206" i="16"/>
  <c r="BU206" i="3"/>
  <c r="BT206" i="3"/>
  <c r="C206" i="16" s="1"/>
  <c r="BR206" i="3"/>
  <c r="BS206" i="3"/>
  <c r="B142" i="16"/>
  <c r="BT142" i="3"/>
  <c r="C142" i="16" s="1"/>
  <c r="BU142" i="3"/>
  <c r="B189" i="16"/>
  <c r="BT189" i="3"/>
  <c r="C189" i="16" s="1"/>
  <c r="BU189" i="3"/>
  <c r="B125" i="16"/>
  <c r="BU125" i="3"/>
  <c r="BT125" i="3"/>
  <c r="C125" i="16" s="1"/>
  <c r="B196" i="16"/>
  <c r="BU196" i="3"/>
  <c r="BT196" i="3"/>
  <c r="C196" i="16" s="1"/>
  <c r="B132" i="16"/>
  <c r="BU132" i="3"/>
  <c r="BT132" i="3"/>
  <c r="C132" i="16" s="1"/>
  <c r="B68" i="16"/>
  <c r="BT68" i="3"/>
  <c r="C68" i="16" s="1"/>
  <c r="BU68" i="3"/>
  <c r="B192" i="16"/>
  <c r="BT192" i="3"/>
  <c r="C192" i="16" s="1"/>
  <c r="BU192" i="3"/>
  <c r="B127" i="16"/>
  <c r="BT127" i="3"/>
  <c r="C127" i="16" s="1"/>
  <c r="BU127" i="3"/>
  <c r="B45" i="16"/>
  <c r="BT45" i="3"/>
  <c r="C45" i="16" s="1"/>
  <c r="BU45" i="3"/>
  <c r="B155" i="16"/>
  <c r="BU155" i="3"/>
  <c r="BT155" i="3"/>
  <c r="C155" i="16" s="1"/>
  <c r="B91" i="16"/>
  <c r="BU91" i="3"/>
  <c r="BT91" i="3"/>
  <c r="C91" i="16" s="1"/>
  <c r="B27" i="16"/>
  <c r="BU27" i="3"/>
  <c r="BT27" i="3"/>
  <c r="C27" i="16" s="1"/>
  <c r="B16" i="16"/>
  <c r="BT16" i="3"/>
  <c r="C16" i="16" s="1"/>
  <c r="BU16" i="3"/>
  <c r="B78" i="16"/>
  <c r="BT78" i="3"/>
  <c r="C78" i="16" s="1"/>
  <c r="BU78" i="3"/>
  <c r="B170" i="16"/>
  <c r="BT170" i="3"/>
  <c r="C170" i="16" s="1"/>
  <c r="BU170" i="3"/>
  <c r="B106" i="16"/>
  <c r="BT106" i="3"/>
  <c r="C106" i="16" s="1"/>
  <c r="BU106" i="3"/>
  <c r="B42" i="16"/>
  <c r="BT42" i="3"/>
  <c r="C42" i="16" s="1"/>
  <c r="BU42" i="3"/>
  <c r="B104" i="16"/>
  <c r="BT104" i="3"/>
  <c r="C104" i="16" s="1"/>
  <c r="BU104" i="3"/>
  <c r="B55" i="16"/>
  <c r="BU55" i="3"/>
  <c r="BT55" i="3"/>
  <c r="C55" i="16" s="1"/>
  <c r="B193" i="16"/>
  <c r="BT193" i="3"/>
  <c r="C193" i="16" s="1"/>
  <c r="BU193" i="3"/>
  <c r="B129" i="16"/>
  <c r="BT129" i="3"/>
  <c r="C129" i="16" s="1"/>
  <c r="BU129" i="3"/>
  <c r="B65" i="16"/>
  <c r="BU65" i="3"/>
  <c r="BT65" i="3"/>
  <c r="C65" i="16" s="1"/>
  <c r="B200" i="16"/>
  <c r="BT200" i="3"/>
  <c r="C200" i="16" s="1"/>
  <c r="BU200" i="3"/>
  <c r="B135" i="16"/>
  <c r="BT135" i="3"/>
  <c r="C135" i="16" s="1"/>
  <c r="BU135" i="3"/>
  <c r="B77" i="16"/>
  <c r="BT77" i="3"/>
  <c r="C77" i="16" s="1"/>
  <c r="BU77" i="3"/>
  <c r="B182" i="16"/>
  <c r="BU182" i="3"/>
  <c r="BT182" i="3"/>
  <c r="C182" i="16" s="1"/>
  <c r="B70" i="16"/>
  <c r="BU70" i="3"/>
  <c r="BT70" i="3"/>
  <c r="C70" i="16" s="1"/>
  <c r="B198" i="16"/>
  <c r="BU198" i="3"/>
  <c r="BT198" i="3"/>
  <c r="C198" i="16" s="1"/>
  <c r="B118" i="16"/>
  <c r="BU118" i="3"/>
  <c r="BT118" i="3"/>
  <c r="C118" i="16" s="1"/>
  <c r="B181" i="16"/>
  <c r="BU181" i="3"/>
  <c r="BT181" i="3"/>
  <c r="C181" i="16" s="1"/>
  <c r="B117" i="16"/>
  <c r="BU117" i="3"/>
  <c r="BT117" i="3"/>
  <c r="C117" i="16" s="1"/>
  <c r="B188" i="16"/>
  <c r="BT188" i="3"/>
  <c r="C188" i="16" s="1"/>
  <c r="BU188" i="3"/>
  <c r="B124" i="16"/>
  <c r="BU124" i="3"/>
  <c r="BT124" i="3"/>
  <c r="C124" i="16" s="1"/>
  <c r="B60" i="16"/>
  <c r="BT60" i="3"/>
  <c r="C60" i="16" s="1"/>
  <c r="BU60" i="3"/>
  <c r="B168" i="16"/>
  <c r="BT168" i="3"/>
  <c r="C168" i="16" s="1"/>
  <c r="BU168" i="3"/>
  <c r="B95" i="16"/>
  <c r="BT95" i="3"/>
  <c r="C95" i="16" s="1"/>
  <c r="BU95" i="3"/>
  <c r="B5" i="16"/>
  <c r="BU5" i="3"/>
  <c r="BT5" i="3"/>
  <c r="C5" i="16" s="1"/>
  <c r="B147" i="16"/>
  <c r="BT147" i="3"/>
  <c r="C147" i="16" s="1"/>
  <c r="BU147" i="3"/>
  <c r="B83" i="16"/>
  <c r="BU83" i="3"/>
  <c r="BT83" i="3"/>
  <c r="C83" i="16" s="1"/>
  <c r="B19" i="16"/>
  <c r="BT19" i="3"/>
  <c r="C19" i="16" s="1"/>
  <c r="BU19" i="3"/>
  <c r="B183" i="16"/>
  <c r="BT183" i="3"/>
  <c r="C183" i="16" s="1"/>
  <c r="BU183" i="3"/>
  <c r="B38" i="16"/>
  <c r="BU38" i="3"/>
  <c r="BT38" i="3"/>
  <c r="C38" i="16" s="1"/>
  <c r="B162" i="16"/>
  <c r="BT162" i="3"/>
  <c r="C162" i="16" s="1"/>
  <c r="BU162" i="3"/>
  <c r="B98" i="16"/>
  <c r="BT98" i="3"/>
  <c r="C98" i="16" s="1"/>
  <c r="BU98" i="3"/>
  <c r="B34" i="16"/>
  <c r="BU34" i="3"/>
  <c r="BT34" i="3"/>
  <c r="C34" i="16" s="1"/>
  <c r="B72" i="16"/>
  <c r="BT72" i="3"/>
  <c r="C72" i="16" s="1"/>
  <c r="BU72" i="3"/>
  <c r="B23" i="16"/>
  <c r="BT23" i="3"/>
  <c r="C23" i="16" s="1"/>
  <c r="BU23" i="3"/>
  <c r="B185" i="16"/>
  <c r="BT185" i="3"/>
  <c r="C185" i="16" s="1"/>
  <c r="BU185" i="3"/>
  <c r="B121" i="16"/>
  <c r="BT121" i="3"/>
  <c r="C121" i="16" s="1"/>
  <c r="BU121" i="3"/>
  <c r="B57" i="16"/>
  <c r="BU57" i="3"/>
  <c r="BT57" i="3"/>
  <c r="C57" i="16" s="1"/>
  <c r="B160" i="16"/>
  <c r="BU160" i="3"/>
  <c r="BT160" i="3"/>
  <c r="C160" i="16" s="1"/>
  <c r="B103" i="16"/>
  <c r="BU103" i="3"/>
  <c r="BT103" i="3"/>
  <c r="C103" i="16" s="1"/>
  <c r="B13" i="16"/>
  <c r="BT13" i="3"/>
  <c r="C13" i="16" s="1"/>
  <c r="BU13" i="3"/>
  <c r="B190" i="15"/>
  <c r="BM190" i="3"/>
  <c r="BL190" i="3"/>
  <c r="C190" i="15" s="1"/>
  <c r="B62" i="15"/>
  <c r="BL62" i="3"/>
  <c r="C62" i="15" s="1"/>
  <c r="BM62" i="3"/>
  <c r="B165" i="15"/>
  <c r="BL165" i="3"/>
  <c r="C165" i="15" s="1"/>
  <c r="BM165" i="3"/>
  <c r="B37" i="15"/>
  <c r="BM37" i="3"/>
  <c r="BL37" i="3"/>
  <c r="C37" i="15" s="1"/>
  <c r="B180" i="15"/>
  <c r="BL180" i="3"/>
  <c r="C180" i="15" s="1"/>
  <c r="BM180" i="3"/>
  <c r="B116" i="15"/>
  <c r="BM116" i="3"/>
  <c r="BL116" i="3"/>
  <c r="C116" i="15" s="1"/>
  <c r="B121" i="15"/>
  <c r="BL121" i="3"/>
  <c r="C121" i="15" s="1"/>
  <c r="BM121" i="3"/>
  <c r="B131" i="15"/>
  <c r="BL131" i="3"/>
  <c r="C131" i="15" s="1"/>
  <c r="BM131" i="3"/>
  <c r="B185" i="15"/>
  <c r="BL185" i="3"/>
  <c r="C185" i="15" s="1"/>
  <c r="BM185" i="3"/>
  <c r="B154" i="15"/>
  <c r="BL154" i="3"/>
  <c r="C154" i="15" s="1"/>
  <c r="BM154" i="3"/>
  <c r="B26" i="15"/>
  <c r="BM26" i="3"/>
  <c r="BL26" i="3"/>
  <c r="C26" i="15" s="1"/>
  <c r="B6" i="15"/>
  <c r="BL6" i="3"/>
  <c r="C6" i="15" s="1"/>
  <c r="BM6" i="3"/>
  <c r="B182" i="15"/>
  <c r="BL182" i="3"/>
  <c r="C182" i="15" s="1"/>
  <c r="BM182" i="3"/>
  <c r="B118" i="15"/>
  <c r="BL118" i="3"/>
  <c r="C118" i="15" s="1"/>
  <c r="BM118" i="3"/>
  <c r="B54" i="15"/>
  <c r="BL54" i="3"/>
  <c r="C54" i="15" s="1"/>
  <c r="BM54" i="3"/>
  <c r="B112" i="15"/>
  <c r="BL112" i="3"/>
  <c r="C112" i="15" s="1"/>
  <c r="BM112" i="3"/>
  <c r="B157" i="15"/>
  <c r="BL157" i="3"/>
  <c r="C157" i="15" s="1"/>
  <c r="BM157" i="3"/>
  <c r="B93" i="15"/>
  <c r="BL93" i="3"/>
  <c r="C93" i="15" s="1"/>
  <c r="BM93" i="3"/>
  <c r="B29" i="15"/>
  <c r="BM29" i="3"/>
  <c r="BL29" i="3"/>
  <c r="C29" i="15" s="1"/>
  <c r="B192" i="15"/>
  <c r="BL192" i="3"/>
  <c r="C192" i="15" s="1"/>
  <c r="BM192" i="3"/>
  <c r="B172" i="15"/>
  <c r="BM172" i="3"/>
  <c r="BL172" i="3"/>
  <c r="C172" i="15" s="1"/>
  <c r="B108" i="15"/>
  <c r="BM108" i="3"/>
  <c r="BL108" i="3"/>
  <c r="C108" i="15" s="1"/>
  <c r="B44" i="15"/>
  <c r="BM44" i="3"/>
  <c r="BL44" i="3"/>
  <c r="C44" i="15" s="1"/>
  <c r="B97" i="15"/>
  <c r="BL97" i="3"/>
  <c r="C97" i="15" s="1"/>
  <c r="BM97" i="3"/>
  <c r="B187" i="15"/>
  <c r="BM187" i="3"/>
  <c r="BL187" i="3"/>
  <c r="C187" i="15" s="1"/>
  <c r="B123" i="15"/>
  <c r="BL123" i="3"/>
  <c r="C123" i="15" s="1"/>
  <c r="BM123" i="3"/>
  <c r="B59" i="15"/>
  <c r="BM59" i="3"/>
  <c r="BL59" i="3"/>
  <c r="C59" i="15" s="1"/>
  <c r="B137" i="15"/>
  <c r="BM137" i="3"/>
  <c r="BL137" i="3"/>
  <c r="C137" i="15" s="1"/>
  <c r="B16" i="15"/>
  <c r="BM16" i="3"/>
  <c r="BL16" i="3"/>
  <c r="C16" i="15" s="1"/>
  <c r="B146" i="15"/>
  <c r="BM146" i="3"/>
  <c r="BL146" i="3"/>
  <c r="C146" i="15" s="1"/>
  <c r="B82" i="15"/>
  <c r="BM82" i="3"/>
  <c r="BL82" i="3"/>
  <c r="C82" i="15" s="1"/>
  <c r="B18" i="15"/>
  <c r="BM18" i="3"/>
  <c r="BL18" i="3"/>
  <c r="C18" i="15" s="1"/>
  <c r="B128" i="15"/>
  <c r="BL128" i="3"/>
  <c r="C128" i="15" s="1"/>
  <c r="BM128" i="3"/>
  <c r="B167" i="15"/>
  <c r="BM167" i="3"/>
  <c r="BL167" i="3"/>
  <c r="C167" i="15" s="1"/>
  <c r="B103" i="15"/>
  <c r="BM103" i="3"/>
  <c r="BL103" i="3"/>
  <c r="C103" i="15" s="1"/>
  <c r="B39" i="15"/>
  <c r="BM39" i="3"/>
  <c r="BL39" i="3"/>
  <c r="C39" i="15" s="1"/>
  <c r="B161" i="15"/>
  <c r="BM161" i="3"/>
  <c r="BL161" i="3"/>
  <c r="C161" i="15" s="1"/>
  <c r="B126" i="15"/>
  <c r="BL126" i="3"/>
  <c r="C126" i="15" s="1"/>
  <c r="BM126" i="3"/>
  <c r="B168" i="15"/>
  <c r="BM168" i="3"/>
  <c r="BL168" i="3"/>
  <c r="C168" i="15" s="1"/>
  <c r="B101" i="15"/>
  <c r="BL101" i="3"/>
  <c r="C101" i="15" s="1"/>
  <c r="BM101" i="3"/>
  <c r="B41" i="15"/>
  <c r="BM41" i="3"/>
  <c r="BL41" i="3"/>
  <c r="C41" i="15" s="1"/>
  <c r="B52" i="15"/>
  <c r="BM52" i="3"/>
  <c r="BL52" i="3"/>
  <c r="C52" i="15" s="1"/>
  <c r="B195" i="15"/>
  <c r="BM195" i="3"/>
  <c r="BL195" i="3"/>
  <c r="C195" i="15" s="1"/>
  <c r="B67" i="15"/>
  <c r="BM67" i="3"/>
  <c r="BL67" i="3"/>
  <c r="C67" i="15" s="1"/>
  <c r="B56" i="15"/>
  <c r="BL56" i="3"/>
  <c r="C56" i="15" s="1"/>
  <c r="BM56" i="3"/>
  <c r="B90" i="15"/>
  <c r="BL90" i="3"/>
  <c r="C90" i="15" s="1"/>
  <c r="BM90" i="3"/>
  <c r="B160" i="15"/>
  <c r="BL160" i="3"/>
  <c r="C160" i="15" s="1"/>
  <c r="BM160" i="3"/>
  <c r="B47" i="15"/>
  <c r="BM47" i="3"/>
  <c r="BL47" i="3"/>
  <c r="C47" i="15" s="1"/>
  <c r="B174" i="15"/>
  <c r="BM174" i="3"/>
  <c r="BL174" i="3"/>
  <c r="C174" i="15" s="1"/>
  <c r="B110" i="15"/>
  <c r="BL110" i="3"/>
  <c r="C110" i="15" s="1"/>
  <c r="BM110" i="3"/>
  <c r="B38" i="15"/>
  <c r="BL38" i="3"/>
  <c r="C38" i="15" s="1"/>
  <c r="BM38" i="3"/>
  <c r="B48" i="15"/>
  <c r="BL48" i="3"/>
  <c r="C48" i="15" s="1"/>
  <c r="BM48" i="3"/>
  <c r="B149" i="15"/>
  <c r="BL149" i="3"/>
  <c r="C149" i="15" s="1"/>
  <c r="BM149" i="3"/>
  <c r="B85" i="15"/>
  <c r="BL85" i="3"/>
  <c r="C85" i="15" s="1"/>
  <c r="BM85" i="3"/>
  <c r="B21" i="15"/>
  <c r="BM21" i="3"/>
  <c r="BL21" i="3"/>
  <c r="C21" i="15" s="1"/>
  <c r="B152" i="15"/>
  <c r="BL152" i="3"/>
  <c r="C152" i="15" s="1"/>
  <c r="BM152" i="3"/>
  <c r="B164" i="15"/>
  <c r="BL164" i="3"/>
  <c r="C164" i="15" s="1"/>
  <c r="BM164" i="3"/>
  <c r="B100" i="15"/>
  <c r="BL100" i="3"/>
  <c r="C100" i="15" s="1"/>
  <c r="BM100" i="3"/>
  <c r="B36" i="15"/>
  <c r="BM36" i="3"/>
  <c r="BL36" i="3"/>
  <c r="C36" i="15" s="1"/>
  <c r="B49" i="15"/>
  <c r="BM49" i="3"/>
  <c r="BL49" i="3"/>
  <c r="C49" i="15" s="1"/>
  <c r="B179" i="15"/>
  <c r="BM179" i="3"/>
  <c r="BL179" i="3"/>
  <c r="C179" i="15" s="1"/>
  <c r="B115" i="15"/>
  <c r="BL115" i="3"/>
  <c r="C115" i="15" s="1"/>
  <c r="BM115" i="3"/>
  <c r="B51" i="15"/>
  <c r="BM51" i="3"/>
  <c r="BL51" i="3"/>
  <c r="C51" i="15" s="1"/>
  <c r="B105" i="15"/>
  <c r="BM105" i="3"/>
  <c r="BL105" i="3"/>
  <c r="C105" i="15" s="1"/>
  <c r="B202" i="15"/>
  <c r="BM202" i="3"/>
  <c r="BL202" i="3"/>
  <c r="C202" i="15" s="1"/>
  <c r="B138" i="15"/>
  <c r="BL138" i="3"/>
  <c r="C138" i="15" s="1"/>
  <c r="BM138" i="3"/>
  <c r="B74" i="15"/>
  <c r="BM74" i="3"/>
  <c r="BL74" i="3"/>
  <c r="C74" i="15" s="1"/>
  <c r="B10" i="15"/>
  <c r="BM10" i="3"/>
  <c r="BL10" i="3"/>
  <c r="C10" i="15" s="1"/>
  <c r="B104" i="15"/>
  <c r="BL104" i="3"/>
  <c r="C104" i="15" s="1"/>
  <c r="BM104" i="3"/>
  <c r="B159" i="15"/>
  <c r="BM159" i="3"/>
  <c r="BL159" i="3"/>
  <c r="C159" i="15" s="1"/>
  <c r="B95" i="15"/>
  <c r="BM95" i="3"/>
  <c r="BL95" i="3"/>
  <c r="C95" i="15" s="1"/>
  <c r="B31" i="15"/>
  <c r="BL31" i="3"/>
  <c r="C31" i="15" s="1"/>
  <c r="BM31" i="3"/>
  <c r="B57" i="15"/>
  <c r="BM57" i="3"/>
  <c r="BL57" i="3"/>
  <c r="C57" i="15" s="1"/>
  <c r="B111" i="15"/>
  <c r="BL111" i="3"/>
  <c r="C111" i="15" s="1"/>
  <c r="BM111" i="3"/>
  <c r="B166" i="15"/>
  <c r="BM166" i="3"/>
  <c r="BL166" i="3"/>
  <c r="C166" i="15" s="1"/>
  <c r="B102" i="15"/>
  <c r="BL102" i="3"/>
  <c r="C102" i="15" s="1"/>
  <c r="BM102" i="3"/>
  <c r="B30" i="15"/>
  <c r="BM30" i="3"/>
  <c r="BL30" i="3"/>
  <c r="C30" i="15" s="1"/>
  <c r="B205" i="15"/>
  <c r="BM205" i="3"/>
  <c r="BL205" i="3"/>
  <c r="C205" i="15" s="1"/>
  <c r="B141" i="15"/>
  <c r="BL141" i="3"/>
  <c r="C141" i="15" s="1"/>
  <c r="BM141" i="3"/>
  <c r="B77" i="15"/>
  <c r="BM77" i="3"/>
  <c r="BL77" i="3"/>
  <c r="C77" i="15" s="1"/>
  <c r="B13" i="15"/>
  <c r="BM13" i="3"/>
  <c r="BL13" i="3"/>
  <c r="C13" i="15" s="1"/>
  <c r="B80" i="15"/>
  <c r="BM80" i="3"/>
  <c r="BL80" i="3"/>
  <c r="C80" i="15" s="1"/>
  <c r="B156" i="15"/>
  <c r="BM156" i="3"/>
  <c r="BL156" i="3"/>
  <c r="C156" i="15" s="1"/>
  <c r="B92" i="15"/>
  <c r="BL92" i="3"/>
  <c r="C92" i="15" s="1"/>
  <c r="BM92" i="3"/>
  <c r="B28" i="15"/>
  <c r="BL28" i="3"/>
  <c r="C28" i="15" s="1"/>
  <c r="BM28" i="3"/>
  <c r="B200" i="15"/>
  <c r="BM200" i="3"/>
  <c r="BL200" i="3"/>
  <c r="C200" i="15" s="1"/>
  <c r="B171" i="15"/>
  <c r="BM171" i="3"/>
  <c r="BL171" i="3"/>
  <c r="C171" i="15" s="1"/>
  <c r="B107" i="15"/>
  <c r="BM107" i="3"/>
  <c r="BL107" i="3"/>
  <c r="C107" i="15" s="1"/>
  <c r="B43" i="15"/>
  <c r="BL43" i="3"/>
  <c r="C43" i="15" s="1"/>
  <c r="BM43" i="3"/>
  <c r="B65" i="15"/>
  <c r="BM65" i="3"/>
  <c r="BL65" i="3"/>
  <c r="C65" i="15" s="1"/>
  <c r="B194" i="15"/>
  <c r="BL194" i="3"/>
  <c r="C194" i="15" s="1"/>
  <c r="BM194" i="3"/>
  <c r="B130" i="15"/>
  <c r="BM130" i="3"/>
  <c r="BL130" i="3"/>
  <c r="C130" i="15" s="1"/>
  <c r="B66" i="15"/>
  <c r="BM66" i="3"/>
  <c r="BL66" i="3"/>
  <c r="C66" i="15" s="1"/>
  <c r="B193" i="15"/>
  <c r="BL193" i="3"/>
  <c r="C193" i="15" s="1"/>
  <c r="BM193" i="3"/>
  <c r="B64" i="15"/>
  <c r="BM64" i="3"/>
  <c r="BL64" i="3"/>
  <c r="C64" i="15" s="1"/>
  <c r="B151" i="15"/>
  <c r="BM151" i="3"/>
  <c r="BL151" i="3"/>
  <c r="C151" i="15" s="1"/>
  <c r="B87" i="15"/>
  <c r="BM87" i="3"/>
  <c r="BL87" i="3"/>
  <c r="C87" i="15" s="1"/>
  <c r="B23" i="15"/>
  <c r="BL23" i="3"/>
  <c r="C23" i="15" s="1"/>
  <c r="BM23" i="3"/>
  <c r="B25" i="15"/>
  <c r="BL25" i="3"/>
  <c r="C25" i="15" s="1"/>
  <c r="BM25" i="3"/>
  <c r="B175" i="15"/>
  <c r="BL175" i="3"/>
  <c r="C175" i="15" s="1"/>
  <c r="BM175" i="3"/>
  <c r="B158" i="15"/>
  <c r="BM158" i="3"/>
  <c r="BL158" i="3"/>
  <c r="C158" i="15" s="1"/>
  <c r="B94" i="15"/>
  <c r="BL94" i="3"/>
  <c r="C94" i="15" s="1"/>
  <c r="BM94" i="3"/>
  <c r="B14" i="15"/>
  <c r="BL14" i="3"/>
  <c r="C14" i="15" s="1"/>
  <c r="BM14" i="3"/>
  <c r="B197" i="15"/>
  <c r="BM197" i="3"/>
  <c r="BL197" i="3"/>
  <c r="C197" i="15" s="1"/>
  <c r="B133" i="15"/>
  <c r="BM133" i="3"/>
  <c r="BL133" i="3"/>
  <c r="C133" i="15" s="1"/>
  <c r="B69" i="15"/>
  <c r="BM69" i="3"/>
  <c r="BL69" i="3"/>
  <c r="C69" i="15" s="1"/>
  <c r="B5" i="15"/>
  <c r="BL5" i="3"/>
  <c r="C5" i="15" s="1"/>
  <c r="BM5" i="3"/>
  <c r="B32" i="15"/>
  <c r="BL32" i="3"/>
  <c r="C32" i="15" s="1"/>
  <c r="BM32" i="3"/>
  <c r="B148" i="15"/>
  <c r="BM148" i="3"/>
  <c r="BL148" i="3"/>
  <c r="C148" i="15" s="1"/>
  <c r="B84" i="15"/>
  <c r="BL84" i="3"/>
  <c r="C84" i="15" s="1"/>
  <c r="BM84" i="3"/>
  <c r="B20" i="15"/>
  <c r="BM20" i="3"/>
  <c r="BL20" i="3"/>
  <c r="C20" i="15" s="1"/>
  <c r="B144" i="15"/>
  <c r="BL144" i="3"/>
  <c r="C144" i="15" s="1"/>
  <c r="BM144" i="3"/>
  <c r="B163" i="15"/>
  <c r="BM163" i="3"/>
  <c r="BL163" i="3"/>
  <c r="C163" i="15" s="1"/>
  <c r="B99" i="15"/>
  <c r="BM99" i="3"/>
  <c r="BL99" i="3"/>
  <c r="C99" i="15" s="1"/>
  <c r="B35" i="15"/>
  <c r="BM35" i="3"/>
  <c r="BL35" i="3"/>
  <c r="C35" i="15" s="1"/>
  <c r="B33" i="15"/>
  <c r="BM33" i="3"/>
  <c r="BL33" i="3"/>
  <c r="C33" i="15" s="1"/>
  <c r="B186" i="15"/>
  <c r="BL186" i="3"/>
  <c r="C186" i="15" s="1"/>
  <c r="BM186" i="3"/>
  <c r="B122" i="15"/>
  <c r="BL122" i="3"/>
  <c r="C122" i="15" s="1"/>
  <c r="BM122" i="3"/>
  <c r="B58" i="15"/>
  <c r="BL58" i="3"/>
  <c r="C58" i="15" s="1"/>
  <c r="BM58" i="3"/>
  <c r="B145" i="15"/>
  <c r="BM145" i="3"/>
  <c r="BL145" i="3"/>
  <c r="C145" i="15" s="1"/>
  <c r="B8" i="15"/>
  <c r="BL8" i="3"/>
  <c r="C8" i="15" s="1"/>
  <c r="BM8" i="3"/>
  <c r="B143" i="15"/>
  <c r="BL143" i="3"/>
  <c r="C143" i="15" s="1"/>
  <c r="BM143" i="3"/>
  <c r="B79" i="15"/>
  <c r="BM79" i="3"/>
  <c r="BL79" i="3"/>
  <c r="C79" i="15" s="1"/>
  <c r="B15" i="15"/>
  <c r="BL15" i="3"/>
  <c r="C15" i="15" s="1"/>
  <c r="BM15" i="3"/>
  <c r="B184" i="15"/>
  <c r="BL184" i="3"/>
  <c r="C184" i="15" s="1"/>
  <c r="BM184" i="3"/>
  <c r="B150" i="15"/>
  <c r="BL150" i="3"/>
  <c r="C150" i="15" s="1"/>
  <c r="BM150" i="3"/>
  <c r="B86" i="15"/>
  <c r="BL86" i="3"/>
  <c r="C86" i="15" s="1"/>
  <c r="BM86" i="3"/>
  <c r="B153" i="15"/>
  <c r="BM153" i="3"/>
  <c r="BL153" i="3"/>
  <c r="C153" i="15" s="1"/>
  <c r="B189" i="15"/>
  <c r="BL189" i="3"/>
  <c r="C189" i="15" s="1"/>
  <c r="BM189" i="3"/>
  <c r="B125" i="15"/>
  <c r="BL125" i="3"/>
  <c r="C125" i="15" s="1"/>
  <c r="BM125" i="3"/>
  <c r="B61" i="15"/>
  <c r="BL61" i="3"/>
  <c r="C61" i="15" s="1"/>
  <c r="BM61" i="3"/>
  <c r="B177" i="15"/>
  <c r="BL177" i="3"/>
  <c r="C177" i="15" s="1"/>
  <c r="BM177" i="3"/>
  <c r="B204" i="15"/>
  <c r="BM204" i="3"/>
  <c r="BL204" i="3"/>
  <c r="C204" i="15" s="1"/>
  <c r="B140" i="15"/>
  <c r="BM140" i="3"/>
  <c r="BL140" i="3"/>
  <c r="C140" i="15" s="1"/>
  <c r="B76" i="15"/>
  <c r="BL76" i="3"/>
  <c r="C76" i="15" s="1"/>
  <c r="BM76" i="3"/>
  <c r="B12" i="15"/>
  <c r="BM12" i="3"/>
  <c r="BL12" i="3"/>
  <c r="C12" i="15" s="1"/>
  <c r="B88" i="15"/>
  <c r="BM88" i="3"/>
  <c r="BL88" i="3"/>
  <c r="C88" i="15" s="1"/>
  <c r="B155" i="15"/>
  <c r="BL155" i="3"/>
  <c r="C155" i="15" s="1"/>
  <c r="BM155" i="3"/>
  <c r="B91" i="15"/>
  <c r="BM91" i="3"/>
  <c r="BL91" i="3"/>
  <c r="C91" i="15" s="1"/>
  <c r="B27" i="15"/>
  <c r="BL27" i="3"/>
  <c r="C27" i="15" s="1"/>
  <c r="BM27" i="3"/>
  <c r="B176" i="15"/>
  <c r="BL176" i="3"/>
  <c r="C176" i="15" s="1"/>
  <c r="BM176" i="3"/>
  <c r="B178" i="15"/>
  <c r="BL178" i="3"/>
  <c r="C178" i="15" s="1"/>
  <c r="BM178" i="3"/>
  <c r="B114" i="15"/>
  <c r="BL114" i="3"/>
  <c r="C114" i="15" s="1"/>
  <c r="BM114" i="3"/>
  <c r="B50" i="15"/>
  <c r="BM50" i="3"/>
  <c r="BL50" i="3"/>
  <c r="C50" i="15" s="1"/>
  <c r="B113" i="15"/>
  <c r="BM113" i="3"/>
  <c r="BL113" i="3"/>
  <c r="C113" i="15" s="1"/>
  <c r="B199" i="15"/>
  <c r="BM199" i="3"/>
  <c r="BL199" i="3"/>
  <c r="C199" i="15" s="1"/>
  <c r="B135" i="15"/>
  <c r="BM135" i="3"/>
  <c r="BL135" i="3"/>
  <c r="C135" i="15" s="1"/>
  <c r="B71" i="15"/>
  <c r="BL71" i="3"/>
  <c r="C71" i="15" s="1"/>
  <c r="BM71" i="3"/>
  <c r="B7" i="15"/>
  <c r="BM7" i="3"/>
  <c r="BL7" i="3"/>
  <c r="C7" i="15" s="1"/>
  <c r="B120" i="15"/>
  <c r="BM120" i="3"/>
  <c r="BL120" i="3"/>
  <c r="C120" i="15" s="1"/>
  <c r="B206" i="15"/>
  <c r="BM206" i="3"/>
  <c r="BL206" i="3"/>
  <c r="C206" i="15" s="1"/>
  <c r="BK206" i="3"/>
  <c r="BJ206" i="3"/>
  <c r="B142" i="15"/>
  <c r="BM142" i="3"/>
  <c r="BL142" i="3"/>
  <c r="C142" i="15" s="1"/>
  <c r="B78" i="15"/>
  <c r="BL78" i="3"/>
  <c r="C78" i="15" s="1"/>
  <c r="BM78" i="3"/>
  <c r="B73" i="15"/>
  <c r="BL73" i="3"/>
  <c r="C73" i="15" s="1"/>
  <c r="BM73" i="3"/>
  <c r="B181" i="15"/>
  <c r="BM181" i="3"/>
  <c r="BL181" i="3"/>
  <c r="C181" i="15" s="1"/>
  <c r="B117" i="15"/>
  <c r="BM117" i="3"/>
  <c r="BL117" i="3"/>
  <c r="C117" i="15" s="1"/>
  <c r="B53" i="15"/>
  <c r="BM53" i="3"/>
  <c r="BL53" i="3"/>
  <c r="C53" i="15" s="1"/>
  <c r="B129" i="15"/>
  <c r="BM129" i="3"/>
  <c r="BL129" i="3"/>
  <c r="C129" i="15" s="1"/>
  <c r="B196" i="15"/>
  <c r="BM196" i="3"/>
  <c r="BL196" i="3"/>
  <c r="C196" i="15" s="1"/>
  <c r="B132" i="15"/>
  <c r="BL132" i="3"/>
  <c r="C132" i="15" s="1"/>
  <c r="BM132" i="3"/>
  <c r="B68" i="15"/>
  <c r="BL68" i="3"/>
  <c r="C68" i="15" s="1"/>
  <c r="BM68" i="3"/>
  <c r="B201" i="15"/>
  <c r="BL201" i="3"/>
  <c r="C201" i="15" s="1"/>
  <c r="BM201" i="3"/>
  <c r="B40" i="15"/>
  <c r="BM40" i="3"/>
  <c r="BL40" i="3"/>
  <c r="C40" i="15" s="1"/>
  <c r="B147" i="15"/>
  <c r="BL147" i="3"/>
  <c r="C147" i="15" s="1"/>
  <c r="BM147" i="3"/>
  <c r="B83" i="15"/>
  <c r="BM83" i="3"/>
  <c r="BL83" i="3"/>
  <c r="C83" i="15" s="1"/>
  <c r="B19" i="15"/>
  <c r="BL19" i="3"/>
  <c r="C19" i="15" s="1"/>
  <c r="BM19" i="3"/>
  <c r="B136" i="15"/>
  <c r="BM136" i="3"/>
  <c r="BL136" i="3"/>
  <c r="C136" i="15" s="1"/>
  <c r="B170" i="15"/>
  <c r="BL170" i="3"/>
  <c r="C170" i="15" s="1"/>
  <c r="BM170" i="3"/>
  <c r="B106" i="15"/>
  <c r="BL106" i="3"/>
  <c r="C106" i="15" s="1"/>
  <c r="BM106" i="3"/>
  <c r="B42" i="15"/>
  <c r="BM42" i="3"/>
  <c r="BL42" i="3"/>
  <c r="C42" i="15" s="1"/>
  <c r="B81" i="15"/>
  <c r="BL81" i="3"/>
  <c r="C81" i="15" s="1"/>
  <c r="BM81" i="3"/>
  <c r="B191" i="15"/>
  <c r="BL191" i="3"/>
  <c r="C191" i="15" s="1"/>
  <c r="BM191" i="3"/>
  <c r="B127" i="15"/>
  <c r="BM127" i="3"/>
  <c r="BL127" i="3"/>
  <c r="C127" i="15" s="1"/>
  <c r="B63" i="15"/>
  <c r="BL63" i="3"/>
  <c r="C63" i="15" s="1"/>
  <c r="BM63" i="3"/>
  <c r="B46" i="15"/>
  <c r="BM46" i="3"/>
  <c r="BL46" i="3"/>
  <c r="C46" i="15" s="1"/>
  <c r="B72" i="15"/>
  <c r="BM72" i="3"/>
  <c r="BL72" i="3"/>
  <c r="C72" i="15" s="1"/>
  <c r="B198" i="15"/>
  <c r="BL198" i="3"/>
  <c r="C198" i="15" s="1"/>
  <c r="BM198" i="3"/>
  <c r="B134" i="15"/>
  <c r="BL134" i="3"/>
  <c r="C134" i="15" s="1"/>
  <c r="BM134" i="3"/>
  <c r="B70" i="15"/>
  <c r="BL70" i="3"/>
  <c r="C70" i="15" s="1"/>
  <c r="BM70" i="3"/>
  <c r="B9" i="15"/>
  <c r="BM9" i="3"/>
  <c r="BL9" i="3"/>
  <c r="C9" i="15" s="1"/>
  <c r="B173" i="15"/>
  <c r="BL173" i="3"/>
  <c r="C173" i="15" s="1"/>
  <c r="BM173" i="3"/>
  <c r="B109" i="15"/>
  <c r="BM109" i="3"/>
  <c r="BL109" i="3"/>
  <c r="C109" i="15" s="1"/>
  <c r="B45" i="15"/>
  <c r="BM45" i="3"/>
  <c r="BL45" i="3"/>
  <c r="C45" i="15" s="1"/>
  <c r="B89" i="15"/>
  <c r="BM89" i="3"/>
  <c r="BL89" i="3"/>
  <c r="C89" i="15" s="1"/>
  <c r="B188" i="15"/>
  <c r="BM188" i="3"/>
  <c r="BL188" i="3"/>
  <c r="C188" i="15" s="1"/>
  <c r="B124" i="15"/>
  <c r="BL124" i="3"/>
  <c r="C124" i="15" s="1"/>
  <c r="BM124" i="3"/>
  <c r="B60" i="15"/>
  <c r="BM60" i="3"/>
  <c r="BL60" i="3"/>
  <c r="C60" i="15" s="1"/>
  <c r="B169" i="15"/>
  <c r="BM169" i="3"/>
  <c r="BL169" i="3"/>
  <c r="C169" i="15" s="1"/>
  <c r="B203" i="15"/>
  <c r="BM203" i="3"/>
  <c r="BL203" i="3"/>
  <c r="C203" i="15" s="1"/>
  <c r="B139" i="15"/>
  <c r="BL139" i="3"/>
  <c r="C139" i="15" s="1"/>
  <c r="BM139" i="3"/>
  <c r="B75" i="15"/>
  <c r="BM75" i="3"/>
  <c r="BL75" i="3"/>
  <c r="C75" i="15" s="1"/>
  <c r="B11" i="15"/>
  <c r="BL11" i="3"/>
  <c r="C11" i="15" s="1"/>
  <c r="BM11" i="3"/>
  <c r="B96" i="15"/>
  <c r="BL96" i="3"/>
  <c r="C96" i="15" s="1"/>
  <c r="BM96" i="3"/>
  <c r="B162" i="15"/>
  <c r="BL162" i="3"/>
  <c r="C162" i="15" s="1"/>
  <c r="BM162" i="3"/>
  <c r="B98" i="15"/>
  <c r="BL98" i="3"/>
  <c r="C98" i="15" s="1"/>
  <c r="BM98" i="3"/>
  <c r="B34" i="15"/>
  <c r="BM34" i="3"/>
  <c r="BL34" i="3"/>
  <c r="C34" i="15" s="1"/>
  <c r="B17" i="15"/>
  <c r="BM17" i="3"/>
  <c r="BL17" i="3"/>
  <c r="C17" i="15" s="1"/>
  <c r="B183" i="15"/>
  <c r="BM183" i="3"/>
  <c r="BL183" i="3"/>
  <c r="C183" i="15" s="1"/>
  <c r="B119" i="15"/>
  <c r="BM119" i="3"/>
  <c r="BL119" i="3"/>
  <c r="C119" i="15" s="1"/>
  <c r="B55" i="15"/>
  <c r="BM55" i="3"/>
  <c r="BL55" i="3"/>
  <c r="C55" i="15" s="1"/>
  <c r="B22" i="15"/>
  <c r="BL22" i="3"/>
  <c r="C22" i="15" s="1"/>
  <c r="BM22" i="3"/>
  <c r="B24" i="15"/>
  <c r="BM24" i="3"/>
  <c r="BL24" i="3"/>
  <c r="C24" i="15" s="1"/>
  <c r="B109" i="11"/>
  <c r="BE109" i="3"/>
  <c r="BD109" i="3"/>
  <c r="C109" i="11" s="1"/>
  <c r="B32" i="11"/>
  <c r="BE32" i="3"/>
  <c r="BD32" i="3"/>
  <c r="C32" i="11" s="1"/>
  <c r="B182" i="11"/>
  <c r="BD182" i="3"/>
  <c r="C182" i="11" s="1"/>
  <c r="BE182" i="3"/>
  <c r="B118" i="11"/>
  <c r="BD118" i="3"/>
  <c r="C118" i="11" s="1"/>
  <c r="BE118" i="3"/>
  <c r="B54" i="11"/>
  <c r="BE54" i="3"/>
  <c r="BD54" i="3"/>
  <c r="C54" i="11" s="1"/>
  <c r="B5" i="11"/>
  <c r="BE5" i="3"/>
  <c r="BD5" i="3"/>
  <c r="C5" i="11" s="1"/>
  <c r="B201" i="11"/>
  <c r="BD201" i="3"/>
  <c r="C201" i="11" s="1"/>
  <c r="BE201" i="3"/>
  <c r="B152" i="11"/>
  <c r="BE152" i="3"/>
  <c r="BD152" i="3"/>
  <c r="C152" i="11" s="1"/>
  <c r="B95" i="11"/>
  <c r="BD95" i="3"/>
  <c r="C95" i="11" s="1"/>
  <c r="BE95" i="3"/>
  <c r="B165" i="11"/>
  <c r="BD165" i="3"/>
  <c r="C165" i="11" s="1"/>
  <c r="BE165" i="3"/>
  <c r="B101" i="11"/>
  <c r="BE101" i="3"/>
  <c r="BD101" i="3"/>
  <c r="C101" i="11" s="1"/>
  <c r="B37" i="11"/>
  <c r="BD37" i="3"/>
  <c r="C37" i="11" s="1"/>
  <c r="BE37" i="3"/>
  <c r="B74" i="11"/>
  <c r="BD74" i="3"/>
  <c r="C74" i="11" s="1"/>
  <c r="BE74" i="3"/>
  <c r="B9" i="11"/>
  <c r="BD9" i="3"/>
  <c r="C9" i="11" s="1"/>
  <c r="BE9" i="3"/>
  <c r="B151" i="11"/>
  <c r="BD151" i="3"/>
  <c r="C151" i="11" s="1"/>
  <c r="BE151" i="3"/>
  <c r="B180" i="11"/>
  <c r="BD180" i="3"/>
  <c r="C180" i="11" s="1"/>
  <c r="BE180" i="3"/>
  <c r="B116" i="11"/>
  <c r="BE116" i="3"/>
  <c r="BD116" i="3"/>
  <c r="C116" i="11" s="1"/>
  <c r="B52" i="11"/>
  <c r="BD52" i="3"/>
  <c r="C52" i="11" s="1"/>
  <c r="BE52" i="3"/>
  <c r="B90" i="11"/>
  <c r="BE90" i="3"/>
  <c r="BD90" i="3"/>
  <c r="C90" i="11" s="1"/>
  <c r="B41" i="11"/>
  <c r="BE41" i="3"/>
  <c r="BD41" i="3"/>
  <c r="C41" i="11" s="1"/>
  <c r="B167" i="11"/>
  <c r="BE167" i="3"/>
  <c r="BD167" i="3"/>
  <c r="C167" i="11" s="1"/>
  <c r="B187" i="11"/>
  <c r="BD187" i="3"/>
  <c r="C187" i="11" s="1"/>
  <c r="BE187" i="3"/>
  <c r="B123" i="11"/>
  <c r="BD123" i="3"/>
  <c r="C123" i="11" s="1"/>
  <c r="BE123" i="3"/>
  <c r="B59" i="11"/>
  <c r="BE59" i="3"/>
  <c r="BD59" i="3"/>
  <c r="C59" i="11" s="1"/>
  <c r="B138" i="11"/>
  <c r="BE138" i="3"/>
  <c r="BD138" i="3"/>
  <c r="C138" i="11" s="1"/>
  <c r="B65" i="11"/>
  <c r="BE65" i="3"/>
  <c r="BD65" i="3"/>
  <c r="C65" i="11" s="1"/>
  <c r="B8" i="11"/>
  <c r="BE8" i="3"/>
  <c r="BD8" i="3"/>
  <c r="C8" i="11" s="1"/>
  <c r="B127" i="11"/>
  <c r="BD127" i="3"/>
  <c r="C127" i="11" s="1"/>
  <c r="BE127" i="3"/>
  <c r="B89" i="11"/>
  <c r="BD89" i="3"/>
  <c r="C89" i="11" s="1"/>
  <c r="BE89" i="3"/>
  <c r="B174" i="11"/>
  <c r="BD174" i="3"/>
  <c r="C174" i="11" s="1"/>
  <c r="BE174" i="3"/>
  <c r="B110" i="11"/>
  <c r="BD110" i="3"/>
  <c r="C110" i="11" s="1"/>
  <c r="BE110" i="3"/>
  <c r="B46" i="11"/>
  <c r="BD46" i="3"/>
  <c r="C46" i="11" s="1"/>
  <c r="BE46" i="3"/>
  <c r="B11" i="11"/>
  <c r="BE11" i="3"/>
  <c r="BD11" i="3"/>
  <c r="C11" i="11" s="1"/>
  <c r="B169" i="11"/>
  <c r="BD169" i="3"/>
  <c r="C169" i="11" s="1"/>
  <c r="BE169" i="3"/>
  <c r="B120" i="11"/>
  <c r="BD120" i="3"/>
  <c r="C120" i="11" s="1"/>
  <c r="BE120" i="3"/>
  <c r="B55" i="11"/>
  <c r="BD55" i="3"/>
  <c r="C55" i="11" s="1"/>
  <c r="BE55" i="3"/>
  <c r="B157" i="11"/>
  <c r="BE157" i="3"/>
  <c r="BD157" i="3"/>
  <c r="C157" i="11" s="1"/>
  <c r="B93" i="11"/>
  <c r="BD93" i="3"/>
  <c r="C93" i="11" s="1"/>
  <c r="BE93" i="3"/>
  <c r="B29" i="11"/>
  <c r="BD29" i="3"/>
  <c r="C29" i="11" s="1"/>
  <c r="BE29" i="3"/>
  <c r="B42" i="11"/>
  <c r="BD42" i="3"/>
  <c r="C42" i="11" s="1"/>
  <c r="BE42" i="3"/>
  <c r="B184" i="11"/>
  <c r="BD184" i="3"/>
  <c r="C184" i="11" s="1"/>
  <c r="BE184" i="3"/>
  <c r="B111" i="11"/>
  <c r="BD111" i="3"/>
  <c r="C111" i="11" s="1"/>
  <c r="BE111" i="3"/>
  <c r="B172" i="11"/>
  <c r="BE172" i="3"/>
  <c r="BD172" i="3"/>
  <c r="C172" i="11" s="1"/>
  <c r="B108" i="11"/>
  <c r="BE108" i="3"/>
  <c r="BD108" i="3"/>
  <c r="C108" i="11" s="1"/>
  <c r="B44" i="11"/>
  <c r="BD44" i="3"/>
  <c r="C44" i="11" s="1"/>
  <c r="BE44" i="3"/>
  <c r="B58" i="11"/>
  <c r="BD58" i="3"/>
  <c r="C58" i="11" s="1"/>
  <c r="BE58" i="3"/>
  <c r="B192" i="11"/>
  <c r="BE192" i="3"/>
  <c r="BD192" i="3"/>
  <c r="C192" i="11" s="1"/>
  <c r="B143" i="11"/>
  <c r="BD143" i="3"/>
  <c r="C143" i="11" s="1"/>
  <c r="BE143" i="3"/>
  <c r="B179" i="11"/>
  <c r="BD179" i="3"/>
  <c r="C179" i="11" s="1"/>
  <c r="BE179" i="3"/>
  <c r="B115" i="11"/>
  <c r="BD115" i="3"/>
  <c r="C115" i="11" s="1"/>
  <c r="BE115" i="3"/>
  <c r="B51" i="11"/>
  <c r="BE51" i="3"/>
  <c r="BD51" i="3"/>
  <c r="C51" i="11" s="1"/>
  <c r="B98" i="11"/>
  <c r="BD98" i="3"/>
  <c r="C98" i="11" s="1"/>
  <c r="BE98" i="3"/>
  <c r="B33" i="11"/>
  <c r="BD33" i="3"/>
  <c r="C33" i="11" s="1"/>
  <c r="BE33" i="3"/>
  <c r="B175" i="11"/>
  <c r="BE175" i="3"/>
  <c r="BD175" i="3"/>
  <c r="C175" i="11" s="1"/>
  <c r="B126" i="11"/>
  <c r="BE126" i="3"/>
  <c r="BD126" i="3"/>
  <c r="C126" i="11" s="1"/>
  <c r="B176" i="11"/>
  <c r="BD176" i="3"/>
  <c r="C176" i="11" s="1"/>
  <c r="BE176" i="3"/>
  <c r="B173" i="11"/>
  <c r="BD173" i="3"/>
  <c r="C173" i="11" s="1"/>
  <c r="BE173" i="3"/>
  <c r="B183" i="11"/>
  <c r="BD183" i="3"/>
  <c r="C183" i="11" s="1"/>
  <c r="BE183" i="3"/>
  <c r="B124" i="11"/>
  <c r="BE124" i="3"/>
  <c r="BD124" i="3"/>
  <c r="C124" i="11" s="1"/>
  <c r="B130" i="11"/>
  <c r="BD130" i="3"/>
  <c r="C130" i="11" s="1"/>
  <c r="BE130" i="3"/>
  <c r="B131" i="11"/>
  <c r="BD131" i="3"/>
  <c r="C131" i="11" s="1"/>
  <c r="BE131" i="3"/>
  <c r="B166" i="11"/>
  <c r="BE166" i="3"/>
  <c r="BD166" i="3"/>
  <c r="C166" i="11" s="1"/>
  <c r="B102" i="11"/>
  <c r="BD102" i="3"/>
  <c r="C102" i="11" s="1"/>
  <c r="BE102" i="3"/>
  <c r="B38" i="11"/>
  <c r="BE38" i="3"/>
  <c r="BD38" i="3"/>
  <c r="C38" i="11" s="1"/>
  <c r="B186" i="11"/>
  <c r="BD186" i="3"/>
  <c r="C186" i="11" s="1"/>
  <c r="BE186" i="3"/>
  <c r="B137" i="11"/>
  <c r="BD137" i="3"/>
  <c r="C137" i="11" s="1"/>
  <c r="BE137" i="3"/>
  <c r="B88" i="11"/>
  <c r="BD88" i="3"/>
  <c r="C88" i="11" s="1"/>
  <c r="BE88" i="3"/>
  <c r="B23" i="11"/>
  <c r="BE23" i="3"/>
  <c r="BD23" i="3"/>
  <c r="C23" i="11" s="1"/>
  <c r="B149" i="11"/>
  <c r="BD149" i="3"/>
  <c r="C149" i="11" s="1"/>
  <c r="BE149" i="3"/>
  <c r="B85" i="11"/>
  <c r="BE85" i="3"/>
  <c r="BD85" i="3"/>
  <c r="C85" i="11" s="1"/>
  <c r="B13" i="11"/>
  <c r="BD13" i="3"/>
  <c r="C13" i="11" s="1"/>
  <c r="BE13" i="3"/>
  <c r="B10" i="11"/>
  <c r="BD10" i="3"/>
  <c r="C10" i="11" s="1"/>
  <c r="BE10" i="3"/>
  <c r="B144" i="11"/>
  <c r="BD144" i="3"/>
  <c r="C144" i="11" s="1"/>
  <c r="BE144" i="3"/>
  <c r="B79" i="11"/>
  <c r="BD79" i="3"/>
  <c r="C79" i="11" s="1"/>
  <c r="BE79" i="3"/>
  <c r="B164" i="11"/>
  <c r="BD164" i="3"/>
  <c r="C164" i="11" s="1"/>
  <c r="BE164" i="3"/>
  <c r="B100" i="11"/>
  <c r="BE100" i="3"/>
  <c r="BD100" i="3"/>
  <c r="C100" i="11" s="1"/>
  <c r="B36" i="11"/>
  <c r="BE36" i="3"/>
  <c r="BD36" i="3"/>
  <c r="C36" i="11" s="1"/>
  <c r="B26" i="11"/>
  <c r="BD26" i="3"/>
  <c r="C26" i="11" s="1"/>
  <c r="BE26" i="3"/>
  <c r="B168" i="11"/>
  <c r="BD168" i="3"/>
  <c r="C168" i="11" s="1"/>
  <c r="BE168" i="3"/>
  <c r="B119" i="11"/>
  <c r="BE119" i="3"/>
  <c r="BD119" i="3"/>
  <c r="C119" i="11" s="1"/>
  <c r="B171" i="11"/>
  <c r="BE171" i="3"/>
  <c r="BD171" i="3"/>
  <c r="C171" i="11" s="1"/>
  <c r="B107" i="11"/>
  <c r="BD107" i="3"/>
  <c r="C107" i="11" s="1"/>
  <c r="BE107" i="3"/>
  <c r="B43" i="11"/>
  <c r="BE43" i="3"/>
  <c r="BD43" i="3"/>
  <c r="C43" i="11" s="1"/>
  <c r="B66" i="11"/>
  <c r="BD66" i="3"/>
  <c r="C66" i="11" s="1"/>
  <c r="BE66" i="3"/>
  <c r="B200" i="11"/>
  <c r="BE200" i="3"/>
  <c r="BD200" i="3"/>
  <c r="C200" i="11" s="1"/>
  <c r="B135" i="11"/>
  <c r="BE135" i="3"/>
  <c r="BD135" i="3"/>
  <c r="C135" i="11" s="1"/>
  <c r="B62" i="11"/>
  <c r="BD62" i="3"/>
  <c r="C62" i="11" s="1"/>
  <c r="BE62" i="3"/>
  <c r="B25" i="11"/>
  <c r="BE25" i="3"/>
  <c r="BD25" i="3"/>
  <c r="C25" i="11" s="1"/>
  <c r="B67" i="11"/>
  <c r="BD67" i="3"/>
  <c r="C67" i="11" s="1"/>
  <c r="BE67" i="3"/>
  <c r="B158" i="11"/>
  <c r="BD158" i="3"/>
  <c r="C158" i="11" s="1"/>
  <c r="BE158" i="3"/>
  <c r="B94" i="11"/>
  <c r="BD94" i="3"/>
  <c r="C94" i="11" s="1"/>
  <c r="BE94" i="3"/>
  <c r="B30" i="11"/>
  <c r="BD30" i="3"/>
  <c r="C30" i="11" s="1"/>
  <c r="BE30" i="3"/>
  <c r="B146" i="11"/>
  <c r="BD146" i="3"/>
  <c r="C146" i="11" s="1"/>
  <c r="BE146" i="3"/>
  <c r="B113" i="11"/>
  <c r="BE113" i="3"/>
  <c r="BD113" i="3"/>
  <c r="C113" i="11" s="1"/>
  <c r="B48" i="11"/>
  <c r="BD48" i="3"/>
  <c r="C48" i="11" s="1"/>
  <c r="BE48" i="3"/>
  <c r="B205" i="11"/>
  <c r="BE205" i="3"/>
  <c r="BD205" i="3"/>
  <c r="C205" i="11" s="1"/>
  <c r="B141" i="11"/>
  <c r="BD141" i="3"/>
  <c r="C141" i="11" s="1"/>
  <c r="BE141" i="3"/>
  <c r="B77" i="11"/>
  <c r="BE77" i="3"/>
  <c r="BD77" i="3"/>
  <c r="C77" i="11" s="1"/>
  <c r="B12" i="11"/>
  <c r="BE12" i="3"/>
  <c r="BD12" i="3"/>
  <c r="C12" i="11" s="1"/>
  <c r="B177" i="11"/>
  <c r="BE177" i="3"/>
  <c r="BD177" i="3"/>
  <c r="C177" i="11" s="1"/>
  <c r="B112" i="11"/>
  <c r="BE112" i="3"/>
  <c r="BD112" i="3"/>
  <c r="C112" i="11" s="1"/>
  <c r="B47" i="11"/>
  <c r="BE47" i="3"/>
  <c r="BD47" i="3"/>
  <c r="C47" i="11" s="1"/>
  <c r="B156" i="11"/>
  <c r="BE156" i="3"/>
  <c r="BD156" i="3"/>
  <c r="C156" i="11" s="1"/>
  <c r="B92" i="11"/>
  <c r="BD92" i="3"/>
  <c r="C92" i="11" s="1"/>
  <c r="BE92" i="3"/>
  <c r="B28" i="11"/>
  <c r="BE28" i="3"/>
  <c r="BD28" i="3"/>
  <c r="C28" i="11" s="1"/>
  <c r="B185" i="11"/>
  <c r="BD185" i="3"/>
  <c r="C185" i="11" s="1"/>
  <c r="BE185" i="3"/>
  <c r="B136" i="11"/>
  <c r="BD136" i="3"/>
  <c r="C136" i="11" s="1"/>
  <c r="BE136" i="3"/>
  <c r="B87" i="11"/>
  <c r="BE87" i="3"/>
  <c r="BD87" i="3"/>
  <c r="C87" i="11" s="1"/>
  <c r="B163" i="11"/>
  <c r="BD163" i="3"/>
  <c r="C163" i="11" s="1"/>
  <c r="BE163" i="3"/>
  <c r="B99" i="11"/>
  <c r="BE99" i="3"/>
  <c r="BD99" i="3"/>
  <c r="C99" i="11" s="1"/>
  <c r="B35" i="11"/>
  <c r="BD35" i="3"/>
  <c r="C35" i="11" s="1"/>
  <c r="BE35" i="3"/>
  <c r="B34" i="11"/>
  <c r="BE34" i="3"/>
  <c r="BD34" i="3"/>
  <c r="C34" i="11" s="1"/>
  <c r="B160" i="11"/>
  <c r="BD160" i="3"/>
  <c r="C160" i="11" s="1"/>
  <c r="BE160" i="3"/>
  <c r="B103" i="11"/>
  <c r="BD103" i="3"/>
  <c r="C103" i="11" s="1"/>
  <c r="BE103" i="3"/>
  <c r="B190" i="11"/>
  <c r="BD190" i="3"/>
  <c r="C190" i="11" s="1"/>
  <c r="BE190" i="3"/>
  <c r="B195" i="11"/>
  <c r="BE195" i="3"/>
  <c r="BD195" i="3"/>
  <c r="C195" i="11" s="1"/>
  <c r="B150" i="11"/>
  <c r="BE150" i="3"/>
  <c r="BD150" i="3"/>
  <c r="C150" i="11" s="1"/>
  <c r="B86" i="11"/>
  <c r="BD86" i="3"/>
  <c r="C86" i="11" s="1"/>
  <c r="BE86" i="3"/>
  <c r="B22" i="11"/>
  <c r="BE22" i="3"/>
  <c r="BD22" i="3"/>
  <c r="C22" i="11" s="1"/>
  <c r="B114" i="11"/>
  <c r="BD114" i="3"/>
  <c r="C114" i="11" s="1"/>
  <c r="BE114" i="3"/>
  <c r="B81" i="11"/>
  <c r="BE81" i="3"/>
  <c r="BD81" i="3"/>
  <c r="C81" i="11" s="1"/>
  <c r="B24" i="11"/>
  <c r="BE24" i="3"/>
  <c r="BD24" i="3"/>
  <c r="C24" i="11" s="1"/>
  <c r="B197" i="11"/>
  <c r="BE197" i="3"/>
  <c r="BD197" i="3"/>
  <c r="C197" i="11" s="1"/>
  <c r="B133" i="11"/>
  <c r="BE133" i="3"/>
  <c r="BD133" i="3"/>
  <c r="C133" i="11" s="1"/>
  <c r="B69" i="11"/>
  <c r="BE69" i="3"/>
  <c r="BD69" i="3"/>
  <c r="C69" i="11" s="1"/>
  <c r="B178" i="11"/>
  <c r="BE178" i="3"/>
  <c r="BD178" i="3"/>
  <c r="C178" i="11" s="1"/>
  <c r="B145" i="11"/>
  <c r="BD145" i="3"/>
  <c r="C145" i="11" s="1"/>
  <c r="BE145" i="3"/>
  <c r="B80" i="11"/>
  <c r="BD80" i="3"/>
  <c r="C80" i="11" s="1"/>
  <c r="BE80" i="3"/>
  <c r="B15" i="11"/>
  <c r="BD15" i="3"/>
  <c r="C15" i="11" s="1"/>
  <c r="BE15" i="3"/>
  <c r="B148" i="11"/>
  <c r="BE148" i="3"/>
  <c r="BD148" i="3"/>
  <c r="C148" i="11" s="1"/>
  <c r="B84" i="11"/>
  <c r="BE84" i="3"/>
  <c r="BD84" i="3"/>
  <c r="C84" i="11" s="1"/>
  <c r="B20" i="11"/>
  <c r="BD20" i="3"/>
  <c r="C20" i="11" s="1"/>
  <c r="BE20" i="3"/>
  <c r="B153" i="11"/>
  <c r="BD153" i="3"/>
  <c r="C153" i="11" s="1"/>
  <c r="BE153" i="3"/>
  <c r="B104" i="11"/>
  <c r="BE104" i="3"/>
  <c r="BD104" i="3"/>
  <c r="C104" i="11" s="1"/>
  <c r="B63" i="11"/>
  <c r="BE63" i="3"/>
  <c r="BD63" i="3"/>
  <c r="C63" i="11" s="1"/>
  <c r="B155" i="11"/>
  <c r="BE155" i="3"/>
  <c r="BD155" i="3"/>
  <c r="C155" i="11" s="1"/>
  <c r="B91" i="11"/>
  <c r="BD91" i="3"/>
  <c r="C91" i="11" s="1"/>
  <c r="BE91" i="3"/>
  <c r="B27" i="11"/>
  <c r="BE27" i="3"/>
  <c r="BD27" i="3"/>
  <c r="C27" i="11" s="1"/>
  <c r="B193" i="11"/>
  <c r="BD193" i="3"/>
  <c r="C193" i="11" s="1"/>
  <c r="BE193" i="3"/>
  <c r="B128" i="11"/>
  <c r="BD128" i="3"/>
  <c r="C128" i="11" s="1"/>
  <c r="BE128" i="3"/>
  <c r="B71" i="11"/>
  <c r="BE71" i="3"/>
  <c r="BD71" i="3"/>
  <c r="C71" i="11" s="1"/>
  <c r="B21" i="11"/>
  <c r="BD21" i="3"/>
  <c r="C21" i="11" s="1"/>
  <c r="BE21" i="3"/>
  <c r="B106" i="11"/>
  <c r="BE106" i="3"/>
  <c r="BD106" i="3"/>
  <c r="C106" i="11" s="1"/>
  <c r="B170" i="11"/>
  <c r="BE170" i="3"/>
  <c r="BD170" i="3"/>
  <c r="C170" i="11" s="1"/>
  <c r="B206" i="11"/>
  <c r="BD206" i="3"/>
  <c r="C206" i="11" s="1"/>
  <c r="BE206" i="3"/>
  <c r="BB206" i="3"/>
  <c r="BC206" i="3"/>
  <c r="B142" i="11"/>
  <c r="BE142" i="3"/>
  <c r="BD142" i="3"/>
  <c r="C142" i="11" s="1"/>
  <c r="B78" i="11"/>
  <c r="BD78" i="3"/>
  <c r="C78" i="11" s="1"/>
  <c r="BE78" i="3"/>
  <c r="B14" i="11"/>
  <c r="BD14" i="3"/>
  <c r="C14" i="11" s="1"/>
  <c r="BE14" i="3"/>
  <c r="B82" i="11"/>
  <c r="BD82" i="3"/>
  <c r="C82" i="11" s="1"/>
  <c r="BE82" i="3"/>
  <c r="B49" i="11"/>
  <c r="BE49" i="3"/>
  <c r="BD49" i="3"/>
  <c r="C49" i="11" s="1"/>
  <c r="B191" i="11"/>
  <c r="BE191" i="3"/>
  <c r="BD191" i="3"/>
  <c r="C191" i="11" s="1"/>
  <c r="B189" i="11"/>
  <c r="BD189" i="3"/>
  <c r="C189" i="11" s="1"/>
  <c r="BE189" i="3"/>
  <c r="B125" i="11"/>
  <c r="BD125" i="3"/>
  <c r="C125" i="11" s="1"/>
  <c r="BE125" i="3"/>
  <c r="B61" i="11"/>
  <c r="BD61" i="3"/>
  <c r="C61" i="11" s="1"/>
  <c r="BE61" i="3"/>
  <c r="B154" i="11"/>
  <c r="BD154" i="3"/>
  <c r="C154" i="11" s="1"/>
  <c r="BE154" i="3"/>
  <c r="B105" i="11"/>
  <c r="BE105" i="3"/>
  <c r="BD105" i="3"/>
  <c r="C105" i="11" s="1"/>
  <c r="B56" i="11"/>
  <c r="BD56" i="3"/>
  <c r="C56" i="11" s="1"/>
  <c r="BE56" i="3"/>
  <c r="B204" i="11"/>
  <c r="BE204" i="3"/>
  <c r="BD204" i="3"/>
  <c r="C204" i="11" s="1"/>
  <c r="B140" i="11"/>
  <c r="BE140" i="3"/>
  <c r="BD140" i="3"/>
  <c r="C140" i="11" s="1"/>
  <c r="B76" i="11"/>
  <c r="BD76" i="3"/>
  <c r="C76" i="11" s="1"/>
  <c r="BE76" i="3"/>
  <c r="B194" i="11"/>
  <c r="BD194" i="3"/>
  <c r="C194" i="11" s="1"/>
  <c r="BE194" i="3"/>
  <c r="B129" i="11"/>
  <c r="BD129" i="3"/>
  <c r="C129" i="11" s="1"/>
  <c r="BE129" i="3"/>
  <c r="B72" i="11"/>
  <c r="BE72" i="3"/>
  <c r="BD72" i="3"/>
  <c r="C72" i="11" s="1"/>
  <c r="B31" i="11"/>
  <c r="BD31" i="3"/>
  <c r="C31" i="11" s="1"/>
  <c r="BE31" i="3"/>
  <c r="B147" i="11"/>
  <c r="BE147" i="3"/>
  <c r="BD147" i="3"/>
  <c r="C147" i="11" s="1"/>
  <c r="B83" i="11"/>
  <c r="BD83" i="3"/>
  <c r="C83" i="11" s="1"/>
  <c r="BE83" i="3"/>
  <c r="B19" i="11"/>
  <c r="BD19" i="3"/>
  <c r="C19" i="11" s="1"/>
  <c r="BE19" i="3"/>
  <c r="B161" i="11"/>
  <c r="BD161" i="3"/>
  <c r="C161" i="11" s="1"/>
  <c r="BE161" i="3"/>
  <c r="B96" i="11"/>
  <c r="BE96" i="3"/>
  <c r="BD96" i="3"/>
  <c r="C96" i="11" s="1"/>
  <c r="B39" i="11"/>
  <c r="BD39" i="3"/>
  <c r="C39" i="11" s="1"/>
  <c r="BE39" i="3"/>
  <c r="B18" i="11"/>
  <c r="BE18" i="3"/>
  <c r="BD18" i="3"/>
  <c r="C18" i="11" s="1"/>
  <c r="B45" i="11"/>
  <c r="BD45" i="3"/>
  <c r="C45" i="11" s="1"/>
  <c r="BE45" i="3"/>
  <c r="B188" i="11"/>
  <c r="BD188" i="3"/>
  <c r="C188" i="11" s="1"/>
  <c r="BE188" i="3"/>
  <c r="B60" i="11"/>
  <c r="BD60" i="3"/>
  <c r="C60" i="11" s="1"/>
  <c r="BE60" i="3"/>
  <c r="B73" i="11"/>
  <c r="BE73" i="3"/>
  <c r="BD73" i="3"/>
  <c r="C73" i="11" s="1"/>
  <c r="B199" i="11"/>
  <c r="BD199" i="3"/>
  <c r="C199" i="11" s="1"/>
  <c r="BE199" i="3"/>
  <c r="B198" i="11"/>
  <c r="BD198" i="3"/>
  <c r="C198" i="11" s="1"/>
  <c r="BE198" i="3"/>
  <c r="B134" i="11"/>
  <c r="BE134" i="3"/>
  <c r="BD134" i="3"/>
  <c r="C134" i="11" s="1"/>
  <c r="B70" i="11"/>
  <c r="BE70" i="3"/>
  <c r="BD70" i="3"/>
  <c r="C70" i="11" s="1"/>
  <c r="B6" i="11"/>
  <c r="BD6" i="3"/>
  <c r="C6" i="11" s="1"/>
  <c r="BE6" i="3"/>
  <c r="B50" i="11"/>
  <c r="BD50" i="3"/>
  <c r="C50" i="11" s="1"/>
  <c r="BE50" i="3"/>
  <c r="B17" i="11"/>
  <c r="BD17" i="3"/>
  <c r="C17" i="11" s="1"/>
  <c r="BE17" i="3"/>
  <c r="B159" i="11"/>
  <c r="BD159" i="3"/>
  <c r="C159" i="11" s="1"/>
  <c r="BE159" i="3"/>
  <c r="B181" i="11"/>
  <c r="BD181" i="3"/>
  <c r="C181" i="11" s="1"/>
  <c r="BE181" i="3"/>
  <c r="B117" i="11"/>
  <c r="BE117" i="3"/>
  <c r="BD117" i="3"/>
  <c r="C117" i="11" s="1"/>
  <c r="B53" i="11"/>
  <c r="BD53" i="3"/>
  <c r="C53" i="11" s="1"/>
  <c r="BE53" i="3"/>
  <c r="B122" i="11"/>
  <c r="BD122" i="3"/>
  <c r="C122" i="11" s="1"/>
  <c r="BE122" i="3"/>
  <c r="B57" i="11"/>
  <c r="BD57" i="3"/>
  <c r="C57" i="11" s="1"/>
  <c r="BE57" i="3"/>
  <c r="B16" i="11"/>
  <c r="BE16" i="3"/>
  <c r="BD16" i="3"/>
  <c r="C16" i="11" s="1"/>
  <c r="B196" i="11"/>
  <c r="BE196" i="3"/>
  <c r="BD196" i="3"/>
  <c r="C196" i="11" s="1"/>
  <c r="B132" i="11"/>
  <c r="BD132" i="3"/>
  <c r="C132" i="11" s="1"/>
  <c r="BE132" i="3"/>
  <c r="B68" i="11"/>
  <c r="BE68" i="3"/>
  <c r="BD68" i="3"/>
  <c r="C68" i="11" s="1"/>
  <c r="B162" i="11"/>
  <c r="BD162" i="3"/>
  <c r="C162" i="11" s="1"/>
  <c r="BE162" i="3"/>
  <c r="B97" i="11"/>
  <c r="BD97" i="3"/>
  <c r="C97" i="11" s="1"/>
  <c r="BE97" i="3"/>
  <c r="B40" i="11"/>
  <c r="BE40" i="3"/>
  <c r="BD40" i="3"/>
  <c r="C40" i="11" s="1"/>
  <c r="B203" i="11"/>
  <c r="BD203" i="3"/>
  <c r="C203" i="11" s="1"/>
  <c r="BE203" i="3"/>
  <c r="B139" i="11"/>
  <c r="BE139" i="3"/>
  <c r="BD139" i="3"/>
  <c r="C139" i="11" s="1"/>
  <c r="B75" i="11"/>
  <c r="BE75" i="3"/>
  <c r="BD75" i="3"/>
  <c r="C75" i="11" s="1"/>
  <c r="B202" i="11"/>
  <c r="BD202" i="3"/>
  <c r="C202" i="11" s="1"/>
  <c r="BE202" i="3"/>
  <c r="B121" i="11"/>
  <c r="BD121" i="3"/>
  <c r="C121" i="11" s="1"/>
  <c r="BE121" i="3"/>
  <c r="B64" i="11"/>
  <c r="BD64" i="3"/>
  <c r="C64" i="11" s="1"/>
  <c r="BE64" i="3"/>
  <c r="B7" i="11"/>
  <c r="BD7" i="3"/>
  <c r="C7" i="11" s="1"/>
  <c r="BE7" i="3"/>
  <c r="B122" i="10"/>
  <c r="AV122" i="3"/>
  <c r="C122" i="10" s="1"/>
  <c r="AW122" i="3"/>
  <c r="B107" i="10"/>
  <c r="AV107" i="3"/>
  <c r="C107" i="10" s="1"/>
  <c r="AW107" i="3"/>
  <c r="B10" i="10"/>
  <c r="AV10" i="3"/>
  <c r="C10" i="10" s="1"/>
  <c r="AW10" i="3"/>
  <c r="B185" i="10"/>
  <c r="AW185" i="3"/>
  <c r="AV185" i="3"/>
  <c r="C185" i="10" s="1"/>
  <c r="B57" i="10"/>
  <c r="AW57" i="3"/>
  <c r="AV57" i="3"/>
  <c r="C57" i="10" s="1"/>
  <c r="B182" i="10"/>
  <c r="AW182" i="3"/>
  <c r="AV182" i="3"/>
  <c r="C182" i="10" s="1"/>
  <c r="B63" i="10"/>
  <c r="AW63" i="3"/>
  <c r="AV63" i="3"/>
  <c r="C63" i="10" s="1"/>
  <c r="B29" i="10"/>
  <c r="AV29" i="3"/>
  <c r="C29" i="10" s="1"/>
  <c r="AW29" i="3"/>
  <c r="B148" i="10"/>
  <c r="AV148" i="3"/>
  <c r="C148" i="10" s="1"/>
  <c r="AW148" i="3"/>
  <c r="B84" i="10"/>
  <c r="AV84" i="3"/>
  <c r="C84" i="10" s="1"/>
  <c r="AW84" i="3"/>
  <c r="B20" i="10"/>
  <c r="AW20" i="3"/>
  <c r="AV20" i="3"/>
  <c r="C20" i="10" s="1"/>
  <c r="B106" i="10"/>
  <c r="AV106" i="3"/>
  <c r="C106" i="10" s="1"/>
  <c r="AW106" i="3"/>
  <c r="B206" i="10"/>
  <c r="AV206" i="3"/>
  <c r="C206" i="10" s="1"/>
  <c r="AW206" i="3"/>
  <c r="AT206" i="3"/>
  <c r="AU206" i="3"/>
  <c r="B125" i="10"/>
  <c r="AW125" i="3"/>
  <c r="AV125" i="3"/>
  <c r="C125" i="10" s="1"/>
  <c r="B163" i="10"/>
  <c r="AV163" i="3"/>
  <c r="C163" i="10" s="1"/>
  <c r="AW163" i="3"/>
  <c r="B99" i="10"/>
  <c r="AW99" i="3"/>
  <c r="AV99" i="3"/>
  <c r="C99" i="10" s="1"/>
  <c r="B35" i="10"/>
  <c r="AW35" i="3"/>
  <c r="AV35" i="3"/>
  <c r="C35" i="10" s="1"/>
  <c r="B130" i="10"/>
  <c r="AW130" i="3"/>
  <c r="AV130" i="3"/>
  <c r="C130" i="10" s="1"/>
  <c r="B190" i="10"/>
  <c r="AV190" i="3"/>
  <c r="C190" i="10" s="1"/>
  <c r="AW190" i="3"/>
  <c r="B13" i="10"/>
  <c r="AV13" i="3"/>
  <c r="C13" i="10" s="1"/>
  <c r="AW13" i="3"/>
  <c r="B177" i="10"/>
  <c r="AW177" i="3"/>
  <c r="AV177" i="3"/>
  <c r="C177" i="10" s="1"/>
  <c r="B113" i="10"/>
  <c r="AV113" i="3"/>
  <c r="C113" i="10" s="1"/>
  <c r="AW113" i="3"/>
  <c r="B49" i="10"/>
  <c r="AV49" i="3"/>
  <c r="C49" i="10" s="1"/>
  <c r="AW49" i="3"/>
  <c r="B119" i="10"/>
  <c r="AW119" i="3"/>
  <c r="AV119" i="3"/>
  <c r="C119" i="10" s="1"/>
  <c r="B158" i="10"/>
  <c r="AW158" i="3"/>
  <c r="AV158" i="3"/>
  <c r="C158" i="10" s="1"/>
  <c r="B109" i="10"/>
  <c r="AW109" i="3"/>
  <c r="AV109" i="3"/>
  <c r="C109" i="10" s="1"/>
  <c r="B160" i="10"/>
  <c r="AV160" i="3"/>
  <c r="C160" i="10" s="1"/>
  <c r="AW160" i="3"/>
  <c r="B96" i="10"/>
  <c r="AW96" i="3"/>
  <c r="AV96" i="3"/>
  <c r="C96" i="10" s="1"/>
  <c r="B32" i="10"/>
  <c r="AW32" i="3"/>
  <c r="AV32" i="3"/>
  <c r="C32" i="10" s="1"/>
  <c r="B167" i="10"/>
  <c r="AV167" i="3"/>
  <c r="C167" i="10" s="1"/>
  <c r="AW167" i="3"/>
  <c r="B47" i="10"/>
  <c r="AV47" i="3"/>
  <c r="C47" i="10" s="1"/>
  <c r="AW47" i="3"/>
  <c r="B22" i="10"/>
  <c r="AV22" i="3"/>
  <c r="C22" i="10" s="1"/>
  <c r="AW22" i="3"/>
  <c r="B77" i="10"/>
  <c r="AV77" i="3"/>
  <c r="C77" i="10" s="1"/>
  <c r="AW77" i="3"/>
  <c r="B28" i="10"/>
  <c r="AV28" i="3"/>
  <c r="C28" i="10" s="1"/>
  <c r="AW28" i="3"/>
  <c r="B173" i="10"/>
  <c r="AV173" i="3"/>
  <c r="C173" i="10" s="1"/>
  <c r="AW173" i="3"/>
  <c r="B43" i="10"/>
  <c r="AV43" i="3"/>
  <c r="C43" i="10" s="1"/>
  <c r="AW43" i="3"/>
  <c r="B61" i="10"/>
  <c r="AW61" i="3"/>
  <c r="AV61" i="3"/>
  <c r="C61" i="10" s="1"/>
  <c r="B121" i="10"/>
  <c r="AV121" i="3"/>
  <c r="C121" i="10" s="1"/>
  <c r="AW121" i="3"/>
  <c r="B135" i="10"/>
  <c r="AW135" i="3"/>
  <c r="AV135" i="3"/>
  <c r="C135" i="10" s="1"/>
  <c r="B54" i="10"/>
  <c r="AV54" i="3"/>
  <c r="C54" i="10" s="1"/>
  <c r="AW54" i="3"/>
  <c r="B204" i="10"/>
  <c r="AW204" i="3"/>
  <c r="AV204" i="3"/>
  <c r="C204" i="10" s="1"/>
  <c r="B140" i="10"/>
  <c r="AV140" i="3"/>
  <c r="C140" i="10" s="1"/>
  <c r="AW140" i="3"/>
  <c r="B76" i="10"/>
  <c r="AV76" i="3"/>
  <c r="C76" i="10" s="1"/>
  <c r="AW76" i="3"/>
  <c r="B12" i="10"/>
  <c r="AV12" i="3"/>
  <c r="C12" i="10" s="1"/>
  <c r="AW12" i="3"/>
  <c r="B90" i="10"/>
  <c r="AV90" i="3"/>
  <c r="C90" i="10" s="1"/>
  <c r="AW90" i="3"/>
  <c r="B166" i="10"/>
  <c r="AW166" i="3"/>
  <c r="AV166" i="3"/>
  <c r="C166" i="10" s="1"/>
  <c r="B101" i="10"/>
  <c r="AV101" i="3"/>
  <c r="C101" i="10" s="1"/>
  <c r="AW101" i="3"/>
  <c r="B155" i="10"/>
  <c r="AW155" i="3"/>
  <c r="AV155" i="3"/>
  <c r="C155" i="10" s="1"/>
  <c r="B91" i="10"/>
  <c r="AV91" i="3"/>
  <c r="C91" i="10" s="1"/>
  <c r="AW91" i="3"/>
  <c r="B27" i="10"/>
  <c r="AV27" i="3"/>
  <c r="C27" i="10" s="1"/>
  <c r="AW27" i="3"/>
  <c r="B114" i="10"/>
  <c r="AV114" i="3"/>
  <c r="C114" i="10" s="1"/>
  <c r="AW114" i="3"/>
  <c r="B150" i="10"/>
  <c r="AV150" i="3"/>
  <c r="C150" i="10" s="1"/>
  <c r="AW150" i="3"/>
  <c r="B14" i="10"/>
  <c r="AW14" i="3"/>
  <c r="AV14" i="3"/>
  <c r="C14" i="10" s="1"/>
  <c r="B169" i="10"/>
  <c r="AV169" i="3"/>
  <c r="C169" i="10" s="1"/>
  <c r="AW169" i="3"/>
  <c r="B105" i="10"/>
  <c r="AV105" i="3"/>
  <c r="C105" i="10" s="1"/>
  <c r="AW105" i="3"/>
  <c r="B41" i="10"/>
  <c r="AV41" i="3"/>
  <c r="C41" i="10" s="1"/>
  <c r="AW41" i="3"/>
  <c r="B103" i="10"/>
  <c r="AV103" i="3"/>
  <c r="C103" i="10" s="1"/>
  <c r="AW103" i="3"/>
  <c r="B142" i="10"/>
  <c r="AW142" i="3"/>
  <c r="AV142" i="3"/>
  <c r="C142" i="10" s="1"/>
  <c r="B69" i="10"/>
  <c r="AV69" i="3"/>
  <c r="C69" i="10" s="1"/>
  <c r="AW69" i="3"/>
  <c r="B152" i="10"/>
  <c r="AW152" i="3"/>
  <c r="AV152" i="3"/>
  <c r="C152" i="10" s="1"/>
  <c r="B88" i="10"/>
  <c r="AV88" i="3"/>
  <c r="C88" i="10" s="1"/>
  <c r="AW88" i="3"/>
  <c r="B24" i="10"/>
  <c r="AW24" i="3"/>
  <c r="AV24" i="3"/>
  <c r="C24" i="10" s="1"/>
  <c r="B151" i="10"/>
  <c r="AW151" i="3"/>
  <c r="AV151" i="3"/>
  <c r="C151" i="10" s="1"/>
  <c r="B31" i="10"/>
  <c r="AV31" i="3"/>
  <c r="C31" i="10" s="1"/>
  <c r="AW31" i="3"/>
  <c r="B189" i="10"/>
  <c r="AW189" i="3"/>
  <c r="AV189" i="3"/>
  <c r="C189" i="10" s="1"/>
  <c r="B104" i="10"/>
  <c r="AV104" i="3"/>
  <c r="C104" i="10" s="1"/>
  <c r="AW104" i="3"/>
  <c r="B196" i="10"/>
  <c r="AV196" i="3"/>
  <c r="C196" i="10" s="1"/>
  <c r="AW196" i="3"/>
  <c r="B132" i="10"/>
  <c r="AV132" i="3"/>
  <c r="C132" i="10" s="1"/>
  <c r="AW132" i="3"/>
  <c r="B68" i="10"/>
  <c r="AW68" i="3"/>
  <c r="AV68" i="3"/>
  <c r="C68" i="10" s="1"/>
  <c r="B202" i="10"/>
  <c r="AV202" i="3"/>
  <c r="C202" i="10" s="1"/>
  <c r="AW202" i="3"/>
  <c r="B74" i="10"/>
  <c r="AW74" i="3"/>
  <c r="AV74" i="3"/>
  <c r="C74" i="10" s="1"/>
  <c r="B134" i="10"/>
  <c r="AW134" i="3"/>
  <c r="AV134" i="3"/>
  <c r="C134" i="10" s="1"/>
  <c r="B45" i="10"/>
  <c r="AV45" i="3"/>
  <c r="C45" i="10" s="1"/>
  <c r="AW45" i="3"/>
  <c r="B147" i="10"/>
  <c r="AW147" i="3"/>
  <c r="AV147" i="3"/>
  <c r="C147" i="10" s="1"/>
  <c r="B83" i="10"/>
  <c r="AV83" i="3"/>
  <c r="C83" i="10" s="1"/>
  <c r="AW83" i="3"/>
  <c r="B19" i="10"/>
  <c r="AW19" i="3"/>
  <c r="AV19" i="3"/>
  <c r="C19" i="10" s="1"/>
  <c r="B98" i="10"/>
  <c r="AV98" i="3"/>
  <c r="C98" i="10" s="1"/>
  <c r="AW98" i="3"/>
  <c r="B110" i="10"/>
  <c r="AW110" i="3"/>
  <c r="AV110" i="3"/>
  <c r="C110" i="10" s="1"/>
  <c r="B157" i="10"/>
  <c r="AV157" i="3"/>
  <c r="C157" i="10" s="1"/>
  <c r="AW157" i="3"/>
  <c r="B161" i="10"/>
  <c r="AV161" i="3"/>
  <c r="C161" i="10" s="1"/>
  <c r="AW161" i="3"/>
  <c r="B97" i="10"/>
  <c r="AW97" i="3"/>
  <c r="AV97" i="3"/>
  <c r="C97" i="10" s="1"/>
  <c r="B33" i="10"/>
  <c r="AV33" i="3"/>
  <c r="C33" i="10" s="1"/>
  <c r="AW33" i="3"/>
  <c r="B87" i="10"/>
  <c r="AV87" i="3"/>
  <c r="C87" i="10" s="1"/>
  <c r="AW87" i="3"/>
  <c r="B102" i="10"/>
  <c r="AW102" i="3"/>
  <c r="AV102" i="3"/>
  <c r="C102" i="10" s="1"/>
  <c r="B21" i="10"/>
  <c r="AW21" i="3"/>
  <c r="AV21" i="3"/>
  <c r="C21" i="10" s="1"/>
  <c r="B144" i="10"/>
  <c r="AW144" i="3"/>
  <c r="AV144" i="3"/>
  <c r="C144" i="10" s="1"/>
  <c r="B80" i="10"/>
  <c r="AV80" i="3"/>
  <c r="C80" i="10" s="1"/>
  <c r="AW80" i="3"/>
  <c r="B16" i="10"/>
  <c r="AV16" i="3"/>
  <c r="C16" i="10" s="1"/>
  <c r="AW16" i="3"/>
  <c r="B143" i="10"/>
  <c r="AV143" i="3"/>
  <c r="C143" i="10" s="1"/>
  <c r="AW143" i="3"/>
  <c r="B15" i="10"/>
  <c r="AV15" i="3"/>
  <c r="C15" i="10" s="1"/>
  <c r="AW15" i="3"/>
  <c r="B165" i="10"/>
  <c r="AW165" i="3"/>
  <c r="AV165" i="3"/>
  <c r="C165" i="10" s="1"/>
  <c r="B175" i="10"/>
  <c r="AW175" i="3"/>
  <c r="AV175" i="3"/>
  <c r="C175" i="10" s="1"/>
  <c r="B188" i="10"/>
  <c r="AW188" i="3"/>
  <c r="AV188" i="3"/>
  <c r="C188" i="10" s="1"/>
  <c r="B124" i="10"/>
  <c r="AW124" i="3"/>
  <c r="AV124" i="3"/>
  <c r="C124" i="10" s="1"/>
  <c r="B60" i="10"/>
  <c r="AW60" i="3"/>
  <c r="AV60" i="3"/>
  <c r="C60" i="10" s="1"/>
  <c r="B178" i="10"/>
  <c r="AV178" i="3"/>
  <c r="C178" i="10" s="1"/>
  <c r="AW178" i="3"/>
  <c r="B66" i="10"/>
  <c r="AW66" i="3"/>
  <c r="AV66" i="3"/>
  <c r="C66" i="10" s="1"/>
  <c r="B94" i="10"/>
  <c r="AW94" i="3"/>
  <c r="AV94" i="3"/>
  <c r="C94" i="10" s="1"/>
  <c r="B203" i="10"/>
  <c r="AV203" i="3"/>
  <c r="C203" i="10" s="1"/>
  <c r="AW203" i="3"/>
  <c r="B139" i="10"/>
  <c r="AV139" i="3"/>
  <c r="C139" i="10" s="1"/>
  <c r="AW139" i="3"/>
  <c r="B75" i="10"/>
  <c r="AW75" i="3"/>
  <c r="AV75" i="3"/>
  <c r="C75" i="10" s="1"/>
  <c r="B11" i="10"/>
  <c r="AV11" i="3"/>
  <c r="C11" i="10" s="1"/>
  <c r="AW11" i="3"/>
  <c r="B82" i="10"/>
  <c r="AW82" i="3"/>
  <c r="AV82" i="3"/>
  <c r="C82" i="10" s="1"/>
  <c r="B78" i="10"/>
  <c r="AV78" i="3"/>
  <c r="C78" i="10" s="1"/>
  <c r="AW78" i="3"/>
  <c r="B85" i="10"/>
  <c r="AV85" i="3"/>
  <c r="C85" i="10" s="1"/>
  <c r="AW85" i="3"/>
  <c r="B153" i="10"/>
  <c r="AV153" i="3"/>
  <c r="C153" i="10" s="1"/>
  <c r="AW153" i="3"/>
  <c r="B89" i="10"/>
  <c r="AV89" i="3"/>
  <c r="C89" i="10" s="1"/>
  <c r="AW89" i="3"/>
  <c r="B25" i="10"/>
  <c r="AW25" i="3"/>
  <c r="AV25" i="3"/>
  <c r="C25" i="10" s="1"/>
  <c r="B71" i="10"/>
  <c r="AW71" i="3"/>
  <c r="AV71" i="3"/>
  <c r="C71" i="10" s="1"/>
  <c r="B70" i="10"/>
  <c r="AV70" i="3"/>
  <c r="C70" i="10" s="1"/>
  <c r="AW70" i="3"/>
  <c r="B200" i="10"/>
  <c r="AW200" i="3"/>
  <c r="AV200" i="3"/>
  <c r="C200" i="10" s="1"/>
  <c r="B136" i="10"/>
  <c r="AV136" i="3"/>
  <c r="C136" i="10" s="1"/>
  <c r="AW136" i="3"/>
  <c r="B72" i="10"/>
  <c r="AV72" i="3"/>
  <c r="C72" i="10" s="1"/>
  <c r="AW72" i="3"/>
  <c r="B8" i="10"/>
  <c r="AV8" i="3"/>
  <c r="C8" i="10" s="1"/>
  <c r="AW8" i="3"/>
  <c r="B127" i="10"/>
  <c r="AW127" i="3"/>
  <c r="AV127" i="3"/>
  <c r="C127" i="10" s="1"/>
  <c r="B198" i="10"/>
  <c r="AW198" i="3"/>
  <c r="AV198" i="3"/>
  <c r="C198" i="10" s="1"/>
  <c r="B133" i="10"/>
  <c r="AV133" i="3"/>
  <c r="C133" i="10" s="1"/>
  <c r="AW133" i="3"/>
  <c r="B92" i="10"/>
  <c r="AV92" i="3"/>
  <c r="C92" i="10" s="1"/>
  <c r="AW92" i="3"/>
  <c r="B23" i="10"/>
  <c r="AW23" i="3"/>
  <c r="AV23" i="3"/>
  <c r="C23" i="10" s="1"/>
  <c r="B154" i="10"/>
  <c r="AW154" i="3"/>
  <c r="AV154" i="3"/>
  <c r="C154" i="10" s="1"/>
  <c r="B168" i="10"/>
  <c r="AV168" i="3"/>
  <c r="C168" i="10" s="1"/>
  <c r="AW168" i="3"/>
  <c r="B180" i="10"/>
  <c r="AV180" i="3"/>
  <c r="C180" i="10" s="1"/>
  <c r="AW180" i="3"/>
  <c r="B116" i="10"/>
  <c r="AV116" i="3"/>
  <c r="C116" i="10" s="1"/>
  <c r="AW116" i="3"/>
  <c r="B52" i="10"/>
  <c r="AW52" i="3"/>
  <c r="AV52" i="3"/>
  <c r="C52" i="10" s="1"/>
  <c r="B162" i="10"/>
  <c r="AV162" i="3"/>
  <c r="C162" i="10" s="1"/>
  <c r="AW162" i="3"/>
  <c r="B50" i="10"/>
  <c r="AW50" i="3"/>
  <c r="AV50" i="3"/>
  <c r="C50" i="10" s="1"/>
  <c r="B62" i="10"/>
  <c r="AV62" i="3"/>
  <c r="C62" i="10" s="1"/>
  <c r="AW62" i="3"/>
  <c r="B195" i="10"/>
  <c r="AV195" i="3"/>
  <c r="C195" i="10" s="1"/>
  <c r="AW195" i="3"/>
  <c r="B131" i="10"/>
  <c r="AV131" i="3"/>
  <c r="C131" i="10" s="1"/>
  <c r="AW131" i="3"/>
  <c r="B67" i="10"/>
  <c r="AW67" i="3"/>
  <c r="AV67" i="3"/>
  <c r="C67" i="10" s="1"/>
  <c r="B194" i="10"/>
  <c r="AW194" i="3"/>
  <c r="AV194" i="3"/>
  <c r="C194" i="10" s="1"/>
  <c r="B58" i="10"/>
  <c r="AW58" i="3"/>
  <c r="AV58" i="3"/>
  <c r="C58" i="10" s="1"/>
  <c r="B46" i="10"/>
  <c r="AV46" i="3"/>
  <c r="C46" i="10" s="1"/>
  <c r="AW46" i="3"/>
  <c r="B37" i="10"/>
  <c r="AV37" i="3"/>
  <c r="C37" i="10" s="1"/>
  <c r="AW37" i="3"/>
  <c r="B145" i="10"/>
  <c r="AV145" i="3"/>
  <c r="C145" i="10" s="1"/>
  <c r="AW145" i="3"/>
  <c r="B81" i="10"/>
  <c r="AV81" i="3"/>
  <c r="C81" i="10" s="1"/>
  <c r="AW81" i="3"/>
  <c r="B17" i="10"/>
  <c r="AW17" i="3"/>
  <c r="AV17" i="3"/>
  <c r="C17" i="10" s="1"/>
  <c r="B55" i="10"/>
  <c r="AW55" i="3"/>
  <c r="AV55" i="3"/>
  <c r="C55" i="10" s="1"/>
  <c r="B38" i="10"/>
  <c r="AV38" i="3"/>
  <c r="C38" i="10" s="1"/>
  <c r="AW38" i="3"/>
  <c r="B192" i="10"/>
  <c r="AW192" i="3"/>
  <c r="AV192" i="3"/>
  <c r="C192" i="10" s="1"/>
  <c r="B128" i="10"/>
  <c r="AW128" i="3"/>
  <c r="AV128" i="3"/>
  <c r="C128" i="10" s="1"/>
  <c r="B64" i="10"/>
  <c r="AW64" i="3"/>
  <c r="AV64" i="3"/>
  <c r="C64" i="10" s="1"/>
  <c r="B199" i="10"/>
  <c r="AW199" i="3"/>
  <c r="AV199" i="3"/>
  <c r="C199" i="10" s="1"/>
  <c r="B111" i="10"/>
  <c r="AV111" i="3"/>
  <c r="C111" i="10" s="1"/>
  <c r="AW111" i="3"/>
  <c r="B174" i="10"/>
  <c r="AV174" i="3"/>
  <c r="C174" i="10" s="1"/>
  <c r="AW174" i="3"/>
  <c r="B93" i="10"/>
  <c r="AW93" i="3"/>
  <c r="AV93" i="3"/>
  <c r="C93" i="10" s="1"/>
  <c r="B156" i="10"/>
  <c r="AW156" i="3"/>
  <c r="AV156" i="3"/>
  <c r="C156" i="10" s="1"/>
  <c r="B171" i="10"/>
  <c r="AV171" i="3"/>
  <c r="C171" i="10" s="1"/>
  <c r="AW171" i="3"/>
  <c r="B40" i="10"/>
  <c r="AW40" i="3"/>
  <c r="AV40" i="3"/>
  <c r="C40" i="10" s="1"/>
  <c r="B118" i="10"/>
  <c r="AW118" i="3"/>
  <c r="AV118" i="3"/>
  <c r="C118" i="10" s="1"/>
  <c r="B172" i="10"/>
  <c r="AV172" i="3"/>
  <c r="C172" i="10" s="1"/>
  <c r="AW172" i="3"/>
  <c r="B108" i="10"/>
  <c r="AV108" i="3"/>
  <c r="C108" i="10" s="1"/>
  <c r="AW108" i="3"/>
  <c r="B44" i="10"/>
  <c r="AV44" i="3"/>
  <c r="C44" i="10" s="1"/>
  <c r="AW44" i="3"/>
  <c r="B146" i="10"/>
  <c r="AW146" i="3"/>
  <c r="AV146" i="3"/>
  <c r="C146" i="10" s="1"/>
  <c r="B34" i="10"/>
  <c r="AW34" i="3"/>
  <c r="AV34" i="3"/>
  <c r="C34" i="10" s="1"/>
  <c r="B30" i="10"/>
  <c r="AV30" i="3"/>
  <c r="C30" i="10" s="1"/>
  <c r="AW30" i="3"/>
  <c r="B187" i="10"/>
  <c r="AV187" i="3"/>
  <c r="C187" i="10" s="1"/>
  <c r="AW187" i="3"/>
  <c r="B123" i="10"/>
  <c r="AW123" i="3"/>
  <c r="AV123" i="3"/>
  <c r="C123" i="10" s="1"/>
  <c r="B59" i="10"/>
  <c r="AV59" i="3"/>
  <c r="C59" i="10" s="1"/>
  <c r="AW59" i="3"/>
  <c r="B186" i="10"/>
  <c r="AW186" i="3"/>
  <c r="AV186" i="3"/>
  <c r="C186" i="10" s="1"/>
  <c r="B42" i="10"/>
  <c r="AW42" i="3"/>
  <c r="AV42" i="3"/>
  <c r="C42" i="10" s="1"/>
  <c r="B205" i="10"/>
  <c r="AW205" i="3"/>
  <c r="AV205" i="3"/>
  <c r="C205" i="10" s="1"/>
  <c r="B201" i="10"/>
  <c r="AV201" i="3"/>
  <c r="C201" i="10" s="1"/>
  <c r="AW201" i="3"/>
  <c r="B137" i="10"/>
  <c r="AV137" i="3"/>
  <c r="C137" i="10" s="1"/>
  <c r="AW137" i="3"/>
  <c r="B73" i="10"/>
  <c r="AW73" i="3"/>
  <c r="AV73" i="3"/>
  <c r="C73" i="10" s="1"/>
  <c r="B9" i="10"/>
  <c r="AW9" i="3"/>
  <c r="AV9" i="3"/>
  <c r="C9" i="10" s="1"/>
  <c r="B39" i="10"/>
  <c r="AV39" i="3"/>
  <c r="C39" i="10" s="1"/>
  <c r="AW39" i="3"/>
  <c r="B6" i="10"/>
  <c r="AW6" i="3"/>
  <c r="AV6" i="3"/>
  <c r="C6" i="10" s="1"/>
  <c r="B184" i="10"/>
  <c r="AV184" i="3"/>
  <c r="C184" i="10" s="1"/>
  <c r="AW184" i="3"/>
  <c r="B120" i="10"/>
  <c r="AV120" i="3"/>
  <c r="C120" i="10" s="1"/>
  <c r="AW120" i="3"/>
  <c r="B56" i="10"/>
  <c r="AV56" i="3"/>
  <c r="C56" i="10" s="1"/>
  <c r="AW56" i="3"/>
  <c r="B191" i="10"/>
  <c r="AW191" i="3"/>
  <c r="AV191" i="3"/>
  <c r="C191" i="10" s="1"/>
  <c r="B95" i="10"/>
  <c r="AV95" i="3"/>
  <c r="C95" i="10" s="1"/>
  <c r="AW95" i="3"/>
  <c r="B126" i="10"/>
  <c r="AW126" i="3"/>
  <c r="AV126" i="3"/>
  <c r="C126" i="10" s="1"/>
  <c r="B53" i="10"/>
  <c r="AW53" i="3"/>
  <c r="AV53" i="3"/>
  <c r="C53" i="10" s="1"/>
  <c r="B149" i="10"/>
  <c r="AV149" i="3"/>
  <c r="C149" i="10" s="1"/>
  <c r="AW149" i="3"/>
  <c r="B141" i="10"/>
  <c r="AW141" i="3"/>
  <c r="AV141" i="3"/>
  <c r="C141" i="10" s="1"/>
  <c r="B164" i="10"/>
  <c r="AV164" i="3"/>
  <c r="C164" i="10" s="1"/>
  <c r="AW164" i="3"/>
  <c r="B100" i="10"/>
  <c r="AV100" i="3"/>
  <c r="C100" i="10" s="1"/>
  <c r="AW100" i="3"/>
  <c r="B36" i="10"/>
  <c r="AV36" i="3"/>
  <c r="C36" i="10" s="1"/>
  <c r="AW36" i="3"/>
  <c r="B138" i="10"/>
  <c r="AW138" i="3"/>
  <c r="AV138" i="3"/>
  <c r="C138" i="10" s="1"/>
  <c r="B18" i="10"/>
  <c r="AV18" i="3"/>
  <c r="C18" i="10" s="1"/>
  <c r="AW18" i="3"/>
  <c r="B197" i="10"/>
  <c r="AV197" i="3"/>
  <c r="C197" i="10" s="1"/>
  <c r="AW197" i="3"/>
  <c r="B179" i="10"/>
  <c r="AV179" i="3"/>
  <c r="C179" i="10" s="1"/>
  <c r="AW179" i="3"/>
  <c r="B115" i="10"/>
  <c r="AV115" i="3"/>
  <c r="C115" i="10" s="1"/>
  <c r="AW115" i="3"/>
  <c r="B51" i="10"/>
  <c r="AV51" i="3"/>
  <c r="C51" i="10" s="1"/>
  <c r="AW51" i="3"/>
  <c r="B170" i="10"/>
  <c r="AV170" i="3"/>
  <c r="C170" i="10" s="1"/>
  <c r="AW170" i="3"/>
  <c r="B26" i="10"/>
  <c r="AW26" i="3"/>
  <c r="AV26" i="3"/>
  <c r="C26" i="10" s="1"/>
  <c r="B117" i="10"/>
  <c r="AV117" i="3"/>
  <c r="C117" i="10" s="1"/>
  <c r="AW117" i="3"/>
  <c r="B193" i="10"/>
  <c r="AV193" i="3"/>
  <c r="C193" i="10" s="1"/>
  <c r="AW193" i="3"/>
  <c r="B129" i="10"/>
  <c r="AW129" i="3"/>
  <c r="AV129" i="3"/>
  <c r="C129" i="10" s="1"/>
  <c r="B65" i="10"/>
  <c r="AW65" i="3"/>
  <c r="AV65" i="3"/>
  <c r="C65" i="10" s="1"/>
  <c r="B159" i="10"/>
  <c r="AV159" i="3"/>
  <c r="C159" i="10" s="1"/>
  <c r="AW159" i="3"/>
  <c r="B7" i="10"/>
  <c r="AW7" i="3"/>
  <c r="AV7" i="3"/>
  <c r="C7" i="10" s="1"/>
  <c r="B181" i="10"/>
  <c r="AW181" i="3"/>
  <c r="AV181" i="3"/>
  <c r="C181" i="10" s="1"/>
  <c r="B176" i="10"/>
  <c r="AW176" i="3"/>
  <c r="AV176" i="3"/>
  <c r="C176" i="10" s="1"/>
  <c r="B112" i="10"/>
  <c r="AW112" i="3"/>
  <c r="AV112" i="3"/>
  <c r="C112" i="10" s="1"/>
  <c r="B48" i="10"/>
  <c r="AW48" i="3"/>
  <c r="AV48" i="3"/>
  <c r="C48" i="10" s="1"/>
  <c r="B183" i="10"/>
  <c r="AV183" i="3"/>
  <c r="C183" i="10" s="1"/>
  <c r="AW183" i="3"/>
  <c r="B79" i="10"/>
  <c r="AW79" i="3"/>
  <c r="AV79" i="3"/>
  <c r="C79" i="10" s="1"/>
  <c r="B86" i="10"/>
  <c r="AV86" i="3"/>
  <c r="C86" i="10" s="1"/>
  <c r="AW86" i="3"/>
  <c r="B5" i="10"/>
  <c r="AW5" i="3"/>
  <c r="AV5" i="3"/>
  <c r="C5" i="10" s="1"/>
  <c r="B93" i="13"/>
  <c r="AN93" i="3"/>
  <c r="C93" i="13" s="1"/>
  <c r="AO93" i="3"/>
  <c r="B28" i="13"/>
  <c r="AN28" i="3"/>
  <c r="C28" i="13" s="1"/>
  <c r="AO28" i="3"/>
  <c r="B81" i="13"/>
  <c r="AO81" i="3"/>
  <c r="AN81" i="3"/>
  <c r="C81" i="13" s="1"/>
  <c r="B73" i="13"/>
  <c r="AO73" i="3"/>
  <c r="AN73" i="3"/>
  <c r="C73" i="13" s="1"/>
  <c r="B198" i="13"/>
  <c r="AN198" i="3"/>
  <c r="C198" i="13" s="1"/>
  <c r="AO198" i="3"/>
  <c r="B54" i="13"/>
  <c r="AN54" i="3"/>
  <c r="C54" i="13" s="1"/>
  <c r="AO54" i="3"/>
  <c r="B157" i="13"/>
  <c r="AN157" i="3"/>
  <c r="C157" i="13" s="1"/>
  <c r="AO157" i="3"/>
  <c r="B37" i="13"/>
  <c r="AO37" i="3"/>
  <c r="AN37" i="3"/>
  <c r="C37" i="13" s="1"/>
  <c r="B84" i="13"/>
  <c r="AN84" i="3"/>
  <c r="C84" i="13" s="1"/>
  <c r="AO84" i="3"/>
  <c r="B155" i="13"/>
  <c r="AN155" i="3"/>
  <c r="C155" i="13" s="1"/>
  <c r="AO155" i="3"/>
  <c r="B27" i="13"/>
  <c r="AO27" i="3"/>
  <c r="AN27" i="3"/>
  <c r="C27" i="13" s="1"/>
  <c r="B82" i="13"/>
  <c r="AO82" i="3"/>
  <c r="AN82" i="3"/>
  <c r="C82" i="13" s="1"/>
  <c r="B65" i="13"/>
  <c r="AN65" i="3"/>
  <c r="C65" i="13" s="1"/>
  <c r="AO65" i="3"/>
  <c r="B50" i="13"/>
  <c r="AO50" i="3"/>
  <c r="AN50" i="3"/>
  <c r="C50" i="13" s="1"/>
  <c r="B41" i="13"/>
  <c r="AN41" i="3"/>
  <c r="C41" i="13" s="1"/>
  <c r="AO41" i="3"/>
  <c r="B104" i="13"/>
  <c r="AN104" i="3"/>
  <c r="C104" i="13" s="1"/>
  <c r="AO104" i="3"/>
  <c r="B175" i="13"/>
  <c r="AO175" i="3"/>
  <c r="AN175" i="3"/>
  <c r="C175" i="13" s="1"/>
  <c r="B47" i="13"/>
  <c r="AO47" i="3"/>
  <c r="AN47" i="3"/>
  <c r="C47" i="13" s="1"/>
  <c r="B118" i="13"/>
  <c r="AO118" i="3"/>
  <c r="AN118" i="3"/>
  <c r="C118" i="13" s="1"/>
  <c r="B38" i="13"/>
  <c r="AN38" i="3"/>
  <c r="C38" i="13" s="1"/>
  <c r="AO38" i="3"/>
  <c r="B29" i="13"/>
  <c r="AN29" i="3"/>
  <c r="C29" i="13" s="1"/>
  <c r="AO29" i="3"/>
  <c r="B149" i="13"/>
  <c r="AO149" i="3"/>
  <c r="AN149" i="3"/>
  <c r="C149" i="13" s="1"/>
  <c r="B204" i="13"/>
  <c r="AO204" i="3"/>
  <c r="AN204" i="3"/>
  <c r="C204" i="13" s="1"/>
  <c r="B140" i="13"/>
  <c r="AN140" i="3"/>
  <c r="C140" i="13" s="1"/>
  <c r="AO140" i="3"/>
  <c r="B76" i="13"/>
  <c r="AN76" i="3"/>
  <c r="C76" i="13" s="1"/>
  <c r="AO76" i="3"/>
  <c r="B12" i="13"/>
  <c r="AO12" i="3"/>
  <c r="AN12" i="3"/>
  <c r="C12" i="13" s="1"/>
  <c r="B147" i="13"/>
  <c r="AO147" i="3"/>
  <c r="AN147" i="3"/>
  <c r="C147" i="13" s="1"/>
  <c r="B83" i="13"/>
  <c r="AN83" i="3"/>
  <c r="C83" i="13" s="1"/>
  <c r="AO83" i="3"/>
  <c r="B19" i="13"/>
  <c r="AO19" i="3"/>
  <c r="AN19" i="3"/>
  <c r="C19" i="13" s="1"/>
  <c r="B154" i="13"/>
  <c r="AO154" i="3"/>
  <c r="AN154" i="3"/>
  <c r="C154" i="13" s="1"/>
  <c r="B66" i="13"/>
  <c r="AO66" i="3"/>
  <c r="AN66" i="3"/>
  <c r="C66" i="13" s="1"/>
  <c r="B33" i="13"/>
  <c r="AN33" i="3"/>
  <c r="C33" i="13" s="1"/>
  <c r="AO33" i="3"/>
  <c r="B129" i="13"/>
  <c r="AO129" i="3"/>
  <c r="AN129" i="3"/>
  <c r="C129" i="13" s="1"/>
  <c r="B145" i="13"/>
  <c r="AN145" i="3"/>
  <c r="C145" i="13" s="1"/>
  <c r="AO145" i="3"/>
  <c r="B177" i="13"/>
  <c r="AN177" i="3"/>
  <c r="C177" i="13" s="1"/>
  <c r="AO177" i="3"/>
  <c r="B9" i="13"/>
  <c r="AN9" i="3"/>
  <c r="C9" i="13" s="1"/>
  <c r="AO9" i="3"/>
  <c r="B160" i="13"/>
  <c r="AN160" i="3"/>
  <c r="C160" i="13" s="1"/>
  <c r="AO160" i="3"/>
  <c r="B96" i="13"/>
  <c r="AN96" i="3"/>
  <c r="C96" i="13" s="1"/>
  <c r="AO96" i="3"/>
  <c r="B32" i="13"/>
  <c r="AO32" i="3"/>
  <c r="AN32" i="3"/>
  <c r="C32" i="13" s="1"/>
  <c r="B167" i="13"/>
  <c r="AO167" i="3"/>
  <c r="AN167" i="3"/>
  <c r="C167" i="13" s="1"/>
  <c r="B103" i="13"/>
  <c r="AN103" i="3"/>
  <c r="C103" i="13" s="1"/>
  <c r="AO103" i="3"/>
  <c r="B39" i="13"/>
  <c r="AN39" i="3"/>
  <c r="C39" i="13" s="1"/>
  <c r="AO39" i="3"/>
  <c r="B182" i="13"/>
  <c r="AO182" i="3"/>
  <c r="AN182" i="3"/>
  <c r="C182" i="13" s="1"/>
  <c r="B110" i="13"/>
  <c r="AN110" i="3"/>
  <c r="C110" i="13" s="1"/>
  <c r="AO110" i="3"/>
  <c r="B165" i="13"/>
  <c r="AN165" i="3"/>
  <c r="C165" i="13" s="1"/>
  <c r="AO165" i="3"/>
  <c r="B170" i="13"/>
  <c r="AN170" i="3"/>
  <c r="C170" i="13" s="1"/>
  <c r="AO170" i="3"/>
  <c r="B48" i="13"/>
  <c r="AN48" i="3"/>
  <c r="C48" i="13" s="1"/>
  <c r="AO48" i="3"/>
  <c r="B77" i="13"/>
  <c r="AN77" i="3"/>
  <c r="C77" i="13" s="1"/>
  <c r="AO77" i="3"/>
  <c r="B148" i="13"/>
  <c r="AO148" i="3"/>
  <c r="AN148" i="3"/>
  <c r="C148" i="13" s="1"/>
  <c r="B20" i="13"/>
  <c r="AN20" i="3"/>
  <c r="C20" i="13" s="1"/>
  <c r="AO20" i="3"/>
  <c r="B91" i="13"/>
  <c r="AN91" i="3"/>
  <c r="C91" i="13" s="1"/>
  <c r="AO91" i="3"/>
  <c r="B162" i="13"/>
  <c r="AO162" i="3"/>
  <c r="AN162" i="3"/>
  <c r="C162" i="13" s="1"/>
  <c r="B10" i="13"/>
  <c r="AO10" i="3"/>
  <c r="AN10" i="3"/>
  <c r="C10" i="13" s="1"/>
  <c r="B185" i="13"/>
  <c r="AN185" i="3"/>
  <c r="C185" i="13" s="1"/>
  <c r="AO185" i="3"/>
  <c r="B168" i="13"/>
  <c r="AN168" i="3"/>
  <c r="C168" i="13" s="1"/>
  <c r="AO168" i="3"/>
  <c r="B40" i="13"/>
  <c r="AN40" i="3"/>
  <c r="C40" i="13" s="1"/>
  <c r="AO40" i="3"/>
  <c r="B111" i="13"/>
  <c r="AO111" i="3"/>
  <c r="AN111" i="3"/>
  <c r="C111" i="13" s="1"/>
  <c r="B190" i="13"/>
  <c r="AO190" i="3"/>
  <c r="AN190" i="3"/>
  <c r="C190" i="13" s="1"/>
  <c r="B30" i="13"/>
  <c r="AN30" i="3"/>
  <c r="C30" i="13" s="1"/>
  <c r="AO30" i="3"/>
  <c r="B205" i="13"/>
  <c r="AO205" i="3"/>
  <c r="AN205" i="3"/>
  <c r="C205" i="13" s="1"/>
  <c r="B141" i="13"/>
  <c r="AN141" i="3"/>
  <c r="C141" i="13" s="1"/>
  <c r="AO141" i="3"/>
  <c r="B196" i="13"/>
  <c r="AO196" i="3"/>
  <c r="AN196" i="3"/>
  <c r="C196" i="13" s="1"/>
  <c r="B132" i="13"/>
  <c r="AO132" i="3"/>
  <c r="AN132" i="3"/>
  <c r="C132" i="13" s="1"/>
  <c r="B68" i="13"/>
  <c r="AN68" i="3"/>
  <c r="C68" i="13" s="1"/>
  <c r="AO68" i="3"/>
  <c r="B203" i="13"/>
  <c r="AN203" i="3"/>
  <c r="C203" i="13" s="1"/>
  <c r="AO203" i="3"/>
  <c r="B139" i="13"/>
  <c r="AO139" i="3"/>
  <c r="AN139" i="3"/>
  <c r="C139" i="13" s="1"/>
  <c r="B75" i="13"/>
  <c r="AO75" i="3"/>
  <c r="AN75" i="3"/>
  <c r="C75" i="13" s="1"/>
  <c r="B11" i="13"/>
  <c r="AN11" i="3"/>
  <c r="C11" i="13" s="1"/>
  <c r="AO11" i="3"/>
  <c r="B146" i="13"/>
  <c r="AN146" i="3"/>
  <c r="C146" i="13" s="1"/>
  <c r="AO146" i="3"/>
  <c r="B58" i="13"/>
  <c r="AO58" i="3"/>
  <c r="AN58" i="3"/>
  <c r="C58" i="13" s="1"/>
  <c r="B69" i="13"/>
  <c r="AN69" i="3"/>
  <c r="C69" i="13" s="1"/>
  <c r="AO69" i="3"/>
  <c r="B89" i="13"/>
  <c r="AN89" i="3"/>
  <c r="C89" i="13" s="1"/>
  <c r="AO89" i="3"/>
  <c r="B105" i="13"/>
  <c r="AN105" i="3"/>
  <c r="C105" i="13" s="1"/>
  <c r="AO105" i="3"/>
  <c r="B169" i="13"/>
  <c r="AN169" i="3"/>
  <c r="C169" i="13" s="1"/>
  <c r="AO169" i="3"/>
  <c r="B45" i="13"/>
  <c r="AN45" i="3"/>
  <c r="C45" i="13" s="1"/>
  <c r="AO45" i="3"/>
  <c r="B152" i="13"/>
  <c r="AO152" i="3"/>
  <c r="AN152" i="3"/>
  <c r="C152" i="13" s="1"/>
  <c r="B88" i="13"/>
  <c r="AN88" i="3"/>
  <c r="C88" i="13" s="1"/>
  <c r="AO88" i="3"/>
  <c r="B24" i="13"/>
  <c r="AN24" i="3"/>
  <c r="C24" i="13" s="1"/>
  <c r="AO24" i="3"/>
  <c r="B159" i="13"/>
  <c r="AO159" i="3"/>
  <c r="AN159" i="3"/>
  <c r="C159" i="13" s="1"/>
  <c r="B95" i="13"/>
  <c r="AN95" i="3"/>
  <c r="C95" i="13" s="1"/>
  <c r="AO95" i="3"/>
  <c r="B31" i="13"/>
  <c r="AO31" i="3"/>
  <c r="AN31" i="3"/>
  <c r="C31" i="13" s="1"/>
  <c r="B174" i="13"/>
  <c r="AN174" i="3"/>
  <c r="C174" i="13" s="1"/>
  <c r="AO174" i="3"/>
  <c r="B102" i="13"/>
  <c r="AO102" i="3"/>
  <c r="AN102" i="3"/>
  <c r="C102" i="13" s="1"/>
  <c r="B85" i="13"/>
  <c r="AN85" i="3"/>
  <c r="C85" i="13" s="1"/>
  <c r="AO85" i="3"/>
  <c r="B35" i="13"/>
  <c r="AO35" i="3"/>
  <c r="AN35" i="3"/>
  <c r="C35" i="13" s="1"/>
  <c r="B138" i="13"/>
  <c r="AO138" i="3"/>
  <c r="AN138" i="3"/>
  <c r="C138" i="13" s="1"/>
  <c r="B112" i="13"/>
  <c r="AN112" i="3"/>
  <c r="C112" i="13" s="1"/>
  <c r="AO112" i="3"/>
  <c r="B119" i="13"/>
  <c r="AN119" i="3"/>
  <c r="C119" i="13" s="1"/>
  <c r="AO119" i="3"/>
  <c r="B22" i="13"/>
  <c r="AN22" i="3"/>
  <c r="C22" i="13" s="1"/>
  <c r="AO22" i="3"/>
  <c r="B197" i="13"/>
  <c r="AN197" i="3"/>
  <c r="C197" i="13" s="1"/>
  <c r="AO197" i="3"/>
  <c r="B133" i="13"/>
  <c r="AN133" i="3"/>
  <c r="C133" i="13" s="1"/>
  <c r="AO133" i="3"/>
  <c r="B188" i="13"/>
  <c r="AN188" i="3"/>
  <c r="C188" i="13" s="1"/>
  <c r="AO188" i="3"/>
  <c r="B124" i="13"/>
  <c r="AO124" i="3"/>
  <c r="AN124" i="3"/>
  <c r="C124" i="13" s="1"/>
  <c r="B60" i="13"/>
  <c r="AO60" i="3"/>
  <c r="AN60" i="3"/>
  <c r="C60" i="13" s="1"/>
  <c r="B195" i="13"/>
  <c r="AN195" i="3"/>
  <c r="C195" i="13" s="1"/>
  <c r="AO195" i="3"/>
  <c r="B131" i="13"/>
  <c r="AO131" i="3"/>
  <c r="AN131" i="3"/>
  <c r="C131" i="13" s="1"/>
  <c r="B67" i="13"/>
  <c r="AN67" i="3"/>
  <c r="C67" i="13" s="1"/>
  <c r="AO67" i="3"/>
  <c r="B202" i="13"/>
  <c r="AN202" i="3"/>
  <c r="C202" i="13" s="1"/>
  <c r="AO202" i="3"/>
  <c r="B122" i="13"/>
  <c r="AO122" i="3"/>
  <c r="AN122" i="3"/>
  <c r="C122" i="13" s="1"/>
  <c r="B34" i="13"/>
  <c r="AN34" i="3"/>
  <c r="C34" i="13" s="1"/>
  <c r="AO34" i="3"/>
  <c r="B5" i="13"/>
  <c r="AO5" i="3"/>
  <c r="AN5" i="3"/>
  <c r="C5" i="13" s="1"/>
  <c r="B49" i="13"/>
  <c r="AN49" i="3"/>
  <c r="C49" i="13" s="1"/>
  <c r="AO49" i="3"/>
  <c r="B57" i="13"/>
  <c r="AN57" i="3"/>
  <c r="C57" i="13" s="1"/>
  <c r="AO57" i="3"/>
  <c r="B161" i="13"/>
  <c r="AN161" i="3"/>
  <c r="C161" i="13" s="1"/>
  <c r="AO161" i="3"/>
  <c r="B13" i="13"/>
  <c r="AN13" i="3"/>
  <c r="C13" i="13" s="1"/>
  <c r="AO13" i="3"/>
  <c r="B144" i="13"/>
  <c r="AN144" i="3"/>
  <c r="C144" i="13" s="1"/>
  <c r="AO144" i="3"/>
  <c r="B80" i="13"/>
  <c r="AN80" i="3"/>
  <c r="C80" i="13" s="1"/>
  <c r="AO80" i="3"/>
  <c r="B16" i="13"/>
  <c r="AN16" i="3"/>
  <c r="C16" i="13" s="1"/>
  <c r="AO16" i="3"/>
  <c r="B151" i="13"/>
  <c r="AN151" i="3"/>
  <c r="C151" i="13" s="1"/>
  <c r="AO151" i="3"/>
  <c r="B87" i="13"/>
  <c r="AO87" i="3"/>
  <c r="AN87" i="3"/>
  <c r="C87" i="13" s="1"/>
  <c r="B23" i="13"/>
  <c r="AO23" i="3"/>
  <c r="AN23" i="3"/>
  <c r="C23" i="13" s="1"/>
  <c r="B158" i="13"/>
  <c r="AO158" i="3"/>
  <c r="AN158" i="3"/>
  <c r="C158" i="13" s="1"/>
  <c r="B94" i="13"/>
  <c r="AN94" i="3"/>
  <c r="C94" i="13" s="1"/>
  <c r="AO94" i="3"/>
  <c r="B92" i="13"/>
  <c r="AN92" i="3"/>
  <c r="C92" i="13" s="1"/>
  <c r="AO92" i="3"/>
  <c r="B90" i="13"/>
  <c r="AN90" i="3"/>
  <c r="C90" i="13" s="1"/>
  <c r="AO90" i="3"/>
  <c r="B193" i="13"/>
  <c r="AO193" i="3"/>
  <c r="AN193" i="3"/>
  <c r="C193" i="13" s="1"/>
  <c r="B55" i="13"/>
  <c r="AN55" i="3"/>
  <c r="C55" i="13" s="1"/>
  <c r="AO55" i="3"/>
  <c r="B14" i="13"/>
  <c r="AO14" i="3"/>
  <c r="AN14" i="3"/>
  <c r="C14" i="13" s="1"/>
  <c r="B189" i="13"/>
  <c r="AN189" i="3"/>
  <c r="C189" i="13" s="1"/>
  <c r="AO189" i="3"/>
  <c r="B125" i="13"/>
  <c r="AN125" i="3"/>
  <c r="C125" i="13" s="1"/>
  <c r="AO125" i="3"/>
  <c r="B180" i="13"/>
  <c r="AN180" i="3"/>
  <c r="C180" i="13" s="1"/>
  <c r="AO180" i="3"/>
  <c r="B116" i="13"/>
  <c r="AN116" i="3"/>
  <c r="C116" i="13" s="1"/>
  <c r="AO116" i="3"/>
  <c r="B52" i="13"/>
  <c r="AN52" i="3"/>
  <c r="C52" i="13" s="1"/>
  <c r="AO52" i="3"/>
  <c r="B187" i="13"/>
  <c r="AO187" i="3"/>
  <c r="AN187" i="3"/>
  <c r="C187" i="13" s="1"/>
  <c r="B123" i="13"/>
  <c r="AO123" i="3"/>
  <c r="AN123" i="3"/>
  <c r="C123" i="13" s="1"/>
  <c r="B59" i="13"/>
  <c r="AN59" i="3"/>
  <c r="C59" i="13" s="1"/>
  <c r="AO59" i="3"/>
  <c r="B194" i="13"/>
  <c r="AO194" i="3"/>
  <c r="AN194" i="3"/>
  <c r="C194" i="13" s="1"/>
  <c r="B114" i="13"/>
  <c r="AN114" i="3"/>
  <c r="C114" i="13" s="1"/>
  <c r="AO114" i="3"/>
  <c r="B18" i="13"/>
  <c r="AN18" i="3"/>
  <c r="C18" i="13" s="1"/>
  <c r="AO18" i="3"/>
  <c r="B130" i="13"/>
  <c r="AN130" i="3"/>
  <c r="C130" i="13" s="1"/>
  <c r="AO130" i="3"/>
  <c r="B17" i="13"/>
  <c r="AN17" i="3"/>
  <c r="C17" i="13" s="1"/>
  <c r="AO17" i="3"/>
  <c r="B25" i="13"/>
  <c r="AO25" i="3"/>
  <c r="AN25" i="3"/>
  <c r="C25" i="13" s="1"/>
  <c r="B137" i="13"/>
  <c r="AO137" i="3"/>
  <c r="AN137" i="3"/>
  <c r="C137" i="13" s="1"/>
  <c r="B200" i="13"/>
  <c r="AO200" i="3"/>
  <c r="AN200" i="3"/>
  <c r="C200" i="13" s="1"/>
  <c r="B136" i="13"/>
  <c r="AO136" i="3"/>
  <c r="AN136" i="3"/>
  <c r="C136" i="13" s="1"/>
  <c r="B72" i="13"/>
  <c r="AN72" i="3"/>
  <c r="C72" i="13" s="1"/>
  <c r="AO72" i="3"/>
  <c r="B8" i="13"/>
  <c r="AN8" i="3"/>
  <c r="C8" i="13" s="1"/>
  <c r="AO8" i="3"/>
  <c r="B143" i="13"/>
  <c r="AN143" i="3"/>
  <c r="C143" i="13" s="1"/>
  <c r="AO143" i="3"/>
  <c r="B79" i="13"/>
  <c r="AN79" i="3"/>
  <c r="C79" i="13" s="1"/>
  <c r="AO79" i="3"/>
  <c r="B15" i="13"/>
  <c r="AN15" i="3"/>
  <c r="C15" i="13" s="1"/>
  <c r="AO15" i="3"/>
  <c r="B150" i="13"/>
  <c r="AO150" i="3"/>
  <c r="AN150" i="3"/>
  <c r="C150" i="13" s="1"/>
  <c r="B78" i="13"/>
  <c r="AN78" i="3"/>
  <c r="C78" i="13" s="1"/>
  <c r="AO78" i="3"/>
  <c r="B70" i="13"/>
  <c r="AN70" i="3"/>
  <c r="C70" i="13" s="1"/>
  <c r="AO70" i="3"/>
  <c r="B99" i="13"/>
  <c r="AO99" i="3"/>
  <c r="AN99" i="3"/>
  <c r="C99" i="13" s="1"/>
  <c r="B183" i="13"/>
  <c r="AO183" i="3"/>
  <c r="AN183" i="3"/>
  <c r="C183" i="13" s="1"/>
  <c r="B166" i="13"/>
  <c r="AN166" i="3"/>
  <c r="C166" i="13" s="1"/>
  <c r="AO166" i="3"/>
  <c r="B6" i="13"/>
  <c r="AN6" i="3"/>
  <c r="C6" i="13" s="1"/>
  <c r="AO6" i="3"/>
  <c r="B181" i="13"/>
  <c r="AN181" i="3"/>
  <c r="C181" i="13" s="1"/>
  <c r="AO181" i="3"/>
  <c r="B109" i="13"/>
  <c r="AN109" i="3"/>
  <c r="C109" i="13" s="1"/>
  <c r="AO109" i="3"/>
  <c r="B172" i="13"/>
  <c r="AN172" i="3"/>
  <c r="C172" i="13" s="1"/>
  <c r="AO172" i="3"/>
  <c r="B108" i="13"/>
  <c r="AN108" i="3"/>
  <c r="C108" i="13" s="1"/>
  <c r="AO108" i="3"/>
  <c r="B44" i="13"/>
  <c r="AO44" i="3"/>
  <c r="AN44" i="3"/>
  <c r="C44" i="13" s="1"/>
  <c r="B179" i="13"/>
  <c r="AO179" i="3"/>
  <c r="AN179" i="3"/>
  <c r="C179" i="13" s="1"/>
  <c r="B115" i="13"/>
  <c r="AN115" i="3"/>
  <c r="C115" i="13" s="1"/>
  <c r="AO115" i="3"/>
  <c r="B51" i="13"/>
  <c r="AO51" i="3"/>
  <c r="AN51" i="3"/>
  <c r="C51" i="13" s="1"/>
  <c r="B186" i="13"/>
  <c r="AN186" i="3"/>
  <c r="C186" i="13" s="1"/>
  <c r="AO186" i="3"/>
  <c r="B106" i="13"/>
  <c r="AN106" i="3"/>
  <c r="C106" i="13" s="1"/>
  <c r="AO106" i="3"/>
  <c r="B153" i="13"/>
  <c r="AN153" i="3"/>
  <c r="C153" i="13" s="1"/>
  <c r="AO153" i="3"/>
  <c r="B74" i="13"/>
  <c r="AN74" i="3"/>
  <c r="C74" i="13" s="1"/>
  <c r="AO74" i="3"/>
  <c r="B61" i="13"/>
  <c r="AN61" i="3"/>
  <c r="C61" i="13" s="1"/>
  <c r="AO61" i="3"/>
  <c r="B53" i="13"/>
  <c r="AN53" i="3"/>
  <c r="C53" i="13" s="1"/>
  <c r="AO53" i="3"/>
  <c r="B121" i="13"/>
  <c r="AN121" i="3"/>
  <c r="C121" i="13" s="1"/>
  <c r="AO121" i="3"/>
  <c r="B192" i="13"/>
  <c r="AO192" i="3"/>
  <c r="AN192" i="3"/>
  <c r="C192" i="13" s="1"/>
  <c r="B128" i="13"/>
  <c r="AO128" i="3"/>
  <c r="AN128" i="3"/>
  <c r="C128" i="13" s="1"/>
  <c r="B64" i="13"/>
  <c r="AO64" i="3"/>
  <c r="AN64" i="3"/>
  <c r="C64" i="13" s="1"/>
  <c r="B199" i="13"/>
  <c r="AO199" i="3"/>
  <c r="AN199" i="3"/>
  <c r="C199" i="13" s="1"/>
  <c r="B135" i="13"/>
  <c r="AO135" i="3"/>
  <c r="AN135" i="3"/>
  <c r="C135" i="13" s="1"/>
  <c r="B71" i="13"/>
  <c r="AN71" i="3"/>
  <c r="C71" i="13" s="1"/>
  <c r="AO71" i="3"/>
  <c r="B7" i="13"/>
  <c r="AN7" i="3"/>
  <c r="C7" i="13" s="1"/>
  <c r="AO7" i="3"/>
  <c r="B142" i="13"/>
  <c r="AN142" i="3"/>
  <c r="C142" i="13" s="1"/>
  <c r="AO142" i="3"/>
  <c r="B62" i="13"/>
  <c r="AN62" i="3"/>
  <c r="C62" i="13" s="1"/>
  <c r="AO62" i="3"/>
  <c r="B156" i="13"/>
  <c r="AN156" i="3"/>
  <c r="C156" i="13" s="1"/>
  <c r="AO156" i="3"/>
  <c r="B163" i="13"/>
  <c r="AO163" i="3"/>
  <c r="AN163" i="3"/>
  <c r="C163" i="13" s="1"/>
  <c r="B26" i="13"/>
  <c r="AO26" i="3"/>
  <c r="AN26" i="3"/>
  <c r="C26" i="13" s="1"/>
  <c r="B176" i="13"/>
  <c r="AO176" i="3"/>
  <c r="AN176" i="3"/>
  <c r="C176" i="13" s="1"/>
  <c r="B126" i="13"/>
  <c r="AO126" i="3"/>
  <c r="AN126" i="3"/>
  <c r="C126" i="13" s="1"/>
  <c r="B86" i="13"/>
  <c r="AO86" i="3"/>
  <c r="AN86" i="3"/>
  <c r="C86" i="13" s="1"/>
  <c r="B117" i="13"/>
  <c r="AN117" i="3"/>
  <c r="C117" i="13" s="1"/>
  <c r="AO117" i="3"/>
  <c r="B173" i="13"/>
  <c r="AN173" i="3"/>
  <c r="C173" i="13" s="1"/>
  <c r="AO173" i="3"/>
  <c r="B101" i="13"/>
  <c r="AO101" i="3"/>
  <c r="AN101" i="3"/>
  <c r="C101" i="13" s="1"/>
  <c r="B164" i="13"/>
  <c r="AN164" i="3"/>
  <c r="C164" i="13" s="1"/>
  <c r="AO164" i="3"/>
  <c r="B100" i="13"/>
  <c r="AN100" i="3"/>
  <c r="C100" i="13" s="1"/>
  <c r="AO100" i="3"/>
  <c r="B36" i="13"/>
  <c r="AN36" i="3"/>
  <c r="C36" i="13" s="1"/>
  <c r="AO36" i="3"/>
  <c r="B171" i="13"/>
  <c r="AO171" i="3"/>
  <c r="AN171" i="3"/>
  <c r="C171" i="13" s="1"/>
  <c r="B107" i="13"/>
  <c r="AO107" i="3"/>
  <c r="AN107" i="3"/>
  <c r="C107" i="13" s="1"/>
  <c r="B43" i="13"/>
  <c r="AO43" i="3"/>
  <c r="AN43" i="3"/>
  <c r="C43" i="13" s="1"/>
  <c r="B178" i="13"/>
  <c r="AO178" i="3"/>
  <c r="AN178" i="3"/>
  <c r="C178" i="13" s="1"/>
  <c r="B98" i="13"/>
  <c r="AN98" i="3"/>
  <c r="C98" i="13" s="1"/>
  <c r="AO98" i="3"/>
  <c r="B113" i="13"/>
  <c r="AO113" i="3"/>
  <c r="AN113" i="3"/>
  <c r="C113" i="13" s="1"/>
  <c r="B42" i="13"/>
  <c r="AO42" i="3"/>
  <c r="AN42" i="3"/>
  <c r="C42" i="13" s="1"/>
  <c r="B21" i="13"/>
  <c r="AO21" i="3"/>
  <c r="AN21" i="3"/>
  <c r="C21" i="13" s="1"/>
  <c r="B201" i="13"/>
  <c r="AN201" i="3"/>
  <c r="C201" i="13" s="1"/>
  <c r="AO201" i="3"/>
  <c r="B97" i="13"/>
  <c r="AN97" i="3"/>
  <c r="C97" i="13" s="1"/>
  <c r="AO97" i="3"/>
  <c r="B184" i="13"/>
  <c r="AO184" i="3"/>
  <c r="AN184" i="3"/>
  <c r="C184" i="13" s="1"/>
  <c r="B120" i="13"/>
  <c r="AN120" i="3"/>
  <c r="C120" i="13" s="1"/>
  <c r="AO120" i="3"/>
  <c r="B56" i="13"/>
  <c r="AN56" i="3"/>
  <c r="C56" i="13" s="1"/>
  <c r="AO56" i="3"/>
  <c r="B191" i="13"/>
  <c r="AO191" i="3"/>
  <c r="AN191" i="3"/>
  <c r="C191" i="13" s="1"/>
  <c r="B127" i="13"/>
  <c r="AN127" i="3"/>
  <c r="C127" i="13" s="1"/>
  <c r="AO127" i="3"/>
  <c r="B63" i="13"/>
  <c r="AN63" i="3"/>
  <c r="C63" i="13" s="1"/>
  <c r="AO63" i="3"/>
  <c r="B206" i="13"/>
  <c r="AN206" i="3"/>
  <c r="C206" i="13" s="1"/>
  <c r="AO206" i="3"/>
  <c r="AL206" i="3"/>
  <c r="AM206" i="3"/>
  <c r="B134" i="13"/>
  <c r="AN134" i="3"/>
  <c r="C134" i="13" s="1"/>
  <c r="AO134" i="3"/>
  <c r="B46" i="13"/>
  <c r="AN46" i="3"/>
  <c r="C46" i="13" s="1"/>
  <c r="AO46" i="3"/>
  <c r="B142" i="9"/>
  <c r="AF142" i="3"/>
  <c r="C142" i="9" s="1"/>
  <c r="AG142" i="3"/>
  <c r="B158" i="9"/>
  <c r="AF158" i="3"/>
  <c r="C158" i="9" s="1"/>
  <c r="AG158" i="3"/>
  <c r="B54" i="9"/>
  <c r="AF54" i="3"/>
  <c r="C54" i="9" s="1"/>
  <c r="AG54" i="3"/>
  <c r="B37" i="9"/>
  <c r="AG37" i="3"/>
  <c r="AF37" i="3"/>
  <c r="C37" i="9" s="1"/>
  <c r="B52" i="9"/>
  <c r="AG52" i="3"/>
  <c r="AF52" i="3"/>
  <c r="C52" i="9" s="1"/>
  <c r="B19" i="9"/>
  <c r="AF19" i="3"/>
  <c r="C19" i="9" s="1"/>
  <c r="AG19" i="3"/>
  <c r="B34" i="9"/>
  <c r="AF34" i="3"/>
  <c r="C34" i="9" s="1"/>
  <c r="AG34" i="3"/>
  <c r="B57" i="9"/>
  <c r="AF57" i="3"/>
  <c r="C57" i="9" s="1"/>
  <c r="AG57" i="3"/>
  <c r="B64" i="9"/>
  <c r="AG64" i="3"/>
  <c r="AF64" i="3"/>
  <c r="C64" i="9" s="1"/>
  <c r="B127" i="9"/>
  <c r="AF127" i="3"/>
  <c r="C127" i="9" s="1"/>
  <c r="AG127" i="3"/>
  <c r="B135" i="9"/>
  <c r="AG135" i="3"/>
  <c r="AF135" i="3"/>
  <c r="C135" i="9" s="1"/>
  <c r="B143" i="9"/>
  <c r="AF143" i="3"/>
  <c r="C143" i="9" s="1"/>
  <c r="AG143" i="3"/>
  <c r="B151" i="9"/>
  <c r="AF151" i="3"/>
  <c r="C151" i="9" s="1"/>
  <c r="AG151" i="3"/>
  <c r="B159" i="9"/>
  <c r="AF159" i="3"/>
  <c r="C159" i="9" s="1"/>
  <c r="AG159" i="3"/>
  <c r="B167" i="9"/>
  <c r="AF167" i="3"/>
  <c r="C167" i="9" s="1"/>
  <c r="AG167" i="3"/>
  <c r="B110" i="9"/>
  <c r="AG110" i="3"/>
  <c r="AF110" i="3"/>
  <c r="C110" i="9" s="1"/>
  <c r="B46" i="9"/>
  <c r="AF46" i="3"/>
  <c r="C46" i="9" s="1"/>
  <c r="AG46" i="3"/>
  <c r="B93" i="9"/>
  <c r="AG93" i="3"/>
  <c r="AF93" i="3"/>
  <c r="C93" i="9" s="1"/>
  <c r="B181" i="9"/>
  <c r="AF181" i="3"/>
  <c r="C181" i="9" s="1"/>
  <c r="AG181" i="3"/>
  <c r="B21" i="9"/>
  <c r="AG21" i="3"/>
  <c r="AF21" i="3"/>
  <c r="C21" i="9" s="1"/>
  <c r="B108" i="9"/>
  <c r="AF108" i="3"/>
  <c r="C108" i="9" s="1"/>
  <c r="AG108" i="3"/>
  <c r="B44" i="9"/>
  <c r="AF44" i="3"/>
  <c r="C44" i="9" s="1"/>
  <c r="AG44" i="3"/>
  <c r="B97" i="9"/>
  <c r="AG97" i="3"/>
  <c r="AF97" i="3"/>
  <c r="C97" i="9" s="1"/>
  <c r="B179" i="9"/>
  <c r="AG179" i="3"/>
  <c r="AF179" i="3"/>
  <c r="C179" i="9" s="1"/>
  <c r="B75" i="9"/>
  <c r="AG75" i="3"/>
  <c r="AF75" i="3"/>
  <c r="C75" i="9" s="1"/>
  <c r="B169" i="9"/>
  <c r="AF169" i="3"/>
  <c r="C169" i="9" s="1"/>
  <c r="AG169" i="3"/>
  <c r="B194" i="9"/>
  <c r="AF194" i="3"/>
  <c r="C194" i="9" s="1"/>
  <c r="AG194" i="3"/>
  <c r="B90" i="9"/>
  <c r="AF90" i="3"/>
  <c r="C90" i="9" s="1"/>
  <c r="AG90" i="3"/>
  <c r="B26" i="9"/>
  <c r="AF26" i="3"/>
  <c r="C26" i="9" s="1"/>
  <c r="AG26" i="3"/>
  <c r="B95" i="9"/>
  <c r="AG95" i="3"/>
  <c r="AF95" i="3"/>
  <c r="C95" i="9" s="1"/>
  <c r="B25" i="9"/>
  <c r="AF25" i="3"/>
  <c r="C25" i="9" s="1"/>
  <c r="AG25" i="3"/>
  <c r="B120" i="9"/>
  <c r="AF120" i="3"/>
  <c r="C120" i="9" s="1"/>
  <c r="AG120" i="3"/>
  <c r="B56" i="9"/>
  <c r="AF56" i="3"/>
  <c r="C56" i="9" s="1"/>
  <c r="AG56" i="3"/>
  <c r="B191" i="9"/>
  <c r="AG191" i="3"/>
  <c r="AF191" i="3"/>
  <c r="C191" i="9" s="1"/>
  <c r="B126" i="9"/>
  <c r="AG126" i="3"/>
  <c r="AF126" i="3"/>
  <c r="C126" i="9" s="1"/>
  <c r="B134" i="9"/>
  <c r="AF134" i="3"/>
  <c r="C134" i="9" s="1"/>
  <c r="AG134" i="3"/>
  <c r="B150" i="9"/>
  <c r="AF150" i="3"/>
  <c r="C150" i="9" s="1"/>
  <c r="AG150" i="3"/>
  <c r="B166" i="9"/>
  <c r="AF166" i="3"/>
  <c r="C166" i="9" s="1"/>
  <c r="AG166" i="3"/>
  <c r="B109" i="9"/>
  <c r="AG109" i="3"/>
  <c r="AF109" i="3"/>
  <c r="C109" i="9" s="1"/>
  <c r="B116" i="9"/>
  <c r="AF116" i="3"/>
  <c r="C116" i="9" s="1"/>
  <c r="AG116" i="3"/>
  <c r="B121" i="9"/>
  <c r="AG121" i="3"/>
  <c r="AF121" i="3"/>
  <c r="C121" i="9" s="1"/>
  <c r="B202" i="9"/>
  <c r="AG202" i="3"/>
  <c r="AF202" i="3"/>
  <c r="C202" i="9" s="1"/>
  <c r="B9" i="9"/>
  <c r="AG9" i="3"/>
  <c r="AF9" i="3"/>
  <c r="C9" i="9" s="1"/>
  <c r="B176" i="9"/>
  <c r="AG176" i="3"/>
  <c r="AF176" i="3"/>
  <c r="C176" i="9" s="1"/>
  <c r="B199" i="9"/>
  <c r="AG199" i="3"/>
  <c r="AF199" i="3"/>
  <c r="C199" i="9" s="1"/>
  <c r="B128" i="9"/>
  <c r="AF128" i="3"/>
  <c r="C128" i="9" s="1"/>
  <c r="AG128" i="3"/>
  <c r="B136" i="9"/>
  <c r="AG136" i="3"/>
  <c r="AF136" i="3"/>
  <c r="C136" i="9" s="1"/>
  <c r="B144" i="9"/>
  <c r="AG144" i="3"/>
  <c r="AF144" i="3"/>
  <c r="C144" i="9" s="1"/>
  <c r="B152" i="9"/>
  <c r="AF152" i="3"/>
  <c r="C152" i="9" s="1"/>
  <c r="AG152" i="3"/>
  <c r="B160" i="9"/>
  <c r="AG160" i="3"/>
  <c r="AF160" i="3"/>
  <c r="C160" i="9" s="1"/>
  <c r="B168" i="9"/>
  <c r="AG168" i="3"/>
  <c r="AF168" i="3"/>
  <c r="C168" i="9" s="1"/>
  <c r="B102" i="9"/>
  <c r="AF102" i="3"/>
  <c r="C102" i="9" s="1"/>
  <c r="AG102" i="3"/>
  <c r="B38" i="9"/>
  <c r="AG38" i="3"/>
  <c r="AF38" i="3"/>
  <c r="C38" i="9" s="1"/>
  <c r="B77" i="9"/>
  <c r="AG77" i="3"/>
  <c r="AF77" i="3"/>
  <c r="C77" i="9" s="1"/>
  <c r="B173" i="9"/>
  <c r="AG173" i="3"/>
  <c r="AF173" i="3"/>
  <c r="C173" i="9" s="1"/>
  <c r="B5" i="9"/>
  <c r="AF5" i="3"/>
  <c r="C5" i="9" s="1"/>
  <c r="AG5" i="3"/>
  <c r="B100" i="9"/>
  <c r="AF100" i="3"/>
  <c r="C100" i="9" s="1"/>
  <c r="AG100" i="3"/>
  <c r="B36" i="9"/>
  <c r="AF36" i="3"/>
  <c r="C36" i="9" s="1"/>
  <c r="AG36" i="3"/>
  <c r="B65" i="9"/>
  <c r="AG65" i="3"/>
  <c r="AF65" i="3"/>
  <c r="C65" i="9" s="1"/>
  <c r="B171" i="9"/>
  <c r="AF171" i="3"/>
  <c r="C171" i="9" s="1"/>
  <c r="AG171" i="3"/>
  <c r="B67" i="9"/>
  <c r="AG67" i="3"/>
  <c r="AF67" i="3"/>
  <c r="C67" i="9" s="1"/>
  <c r="B89" i="9"/>
  <c r="AG89" i="3"/>
  <c r="AF89" i="3"/>
  <c r="C89" i="9" s="1"/>
  <c r="B186" i="9"/>
  <c r="AF186" i="3"/>
  <c r="C186" i="9" s="1"/>
  <c r="AG186" i="3"/>
  <c r="B82" i="9"/>
  <c r="AF82" i="3"/>
  <c r="C82" i="9" s="1"/>
  <c r="AG82" i="3"/>
  <c r="B18" i="9"/>
  <c r="AG18" i="3"/>
  <c r="AF18" i="3"/>
  <c r="C18" i="9" s="1"/>
  <c r="B47" i="9"/>
  <c r="AG47" i="3"/>
  <c r="AF47" i="3"/>
  <c r="C47" i="9" s="1"/>
  <c r="B103" i="9"/>
  <c r="AG103" i="3"/>
  <c r="AF103" i="3"/>
  <c r="C103" i="9" s="1"/>
  <c r="B112" i="9"/>
  <c r="AF112" i="3"/>
  <c r="C112" i="9" s="1"/>
  <c r="AG112" i="3"/>
  <c r="B48" i="9"/>
  <c r="AF48" i="3"/>
  <c r="C48" i="9" s="1"/>
  <c r="AG48" i="3"/>
  <c r="B183" i="9"/>
  <c r="AF183" i="3"/>
  <c r="C183" i="9" s="1"/>
  <c r="AG183" i="3"/>
  <c r="B187" i="9"/>
  <c r="AF187" i="3"/>
  <c r="C187" i="9" s="1"/>
  <c r="AG187" i="3"/>
  <c r="B129" i="9"/>
  <c r="AG129" i="3"/>
  <c r="AF129" i="3"/>
  <c r="C129" i="9" s="1"/>
  <c r="B137" i="9"/>
  <c r="AG137" i="3"/>
  <c r="AF137" i="3"/>
  <c r="C137" i="9" s="1"/>
  <c r="B145" i="9"/>
  <c r="AG145" i="3"/>
  <c r="AF145" i="3"/>
  <c r="C145" i="9" s="1"/>
  <c r="B153" i="9"/>
  <c r="AG153" i="3"/>
  <c r="AF153" i="3"/>
  <c r="C153" i="9" s="1"/>
  <c r="B161" i="9"/>
  <c r="AF161" i="3"/>
  <c r="C161" i="9" s="1"/>
  <c r="AG161" i="3"/>
  <c r="B206" i="9"/>
  <c r="AG206" i="3"/>
  <c r="AF206" i="3"/>
  <c r="C206" i="9" s="1"/>
  <c r="AE206" i="3"/>
  <c r="AD206" i="3"/>
  <c r="B94" i="9"/>
  <c r="AF94" i="3"/>
  <c r="C94" i="9" s="1"/>
  <c r="AG94" i="3"/>
  <c r="B30" i="9"/>
  <c r="AG30" i="3"/>
  <c r="AF30" i="3"/>
  <c r="C30" i="9" s="1"/>
  <c r="B61" i="9"/>
  <c r="AF61" i="3"/>
  <c r="C61" i="9" s="1"/>
  <c r="AG61" i="3"/>
  <c r="B117" i="9"/>
  <c r="AG117" i="3"/>
  <c r="AF117" i="3"/>
  <c r="C117" i="9" s="1"/>
  <c r="B204" i="9"/>
  <c r="AF204" i="3"/>
  <c r="C204" i="9" s="1"/>
  <c r="AG204" i="3"/>
  <c r="B92" i="9"/>
  <c r="AF92" i="3"/>
  <c r="C92" i="9" s="1"/>
  <c r="AG92" i="3"/>
  <c r="B28" i="9"/>
  <c r="AF28" i="3"/>
  <c r="C28" i="9" s="1"/>
  <c r="AG28" i="3"/>
  <c r="B33" i="9"/>
  <c r="AG33" i="3"/>
  <c r="AF33" i="3"/>
  <c r="C33" i="9" s="1"/>
  <c r="B123" i="9"/>
  <c r="AF123" i="3"/>
  <c r="C123" i="9" s="1"/>
  <c r="AG123" i="3"/>
  <c r="B59" i="9"/>
  <c r="AF59" i="3"/>
  <c r="C59" i="9" s="1"/>
  <c r="AG59" i="3"/>
  <c r="B49" i="9"/>
  <c r="AF49" i="3"/>
  <c r="C49" i="9" s="1"/>
  <c r="AG49" i="3"/>
  <c r="B178" i="9"/>
  <c r="AG178" i="3"/>
  <c r="AF178" i="3"/>
  <c r="C178" i="9" s="1"/>
  <c r="B74" i="9"/>
  <c r="AG74" i="3"/>
  <c r="AF74" i="3"/>
  <c r="C74" i="9" s="1"/>
  <c r="B10" i="9"/>
  <c r="AG10" i="3"/>
  <c r="AF10" i="3"/>
  <c r="C10" i="9" s="1"/>
  <c r="B7" i="9"/>
  <c r="AG7" i="3"/>
  <c r="AF7" i="3"/>
  <c r="C7" i="9" s="1"/>
  <c r="B55" i="9"/>
  <c r="AF55" i="3"/>
  <c r="C55" i="9" s="1"/>
  <c r="AG55" i="3"/>
  <c r="B104" i="9"/>
  <c r="AF104" i="3"/>
  <c r="C104" i="9" s="1"/>
  <c r="AG104" i="3"/>
  <c r="B40" i="9"/>
  <c r="AF40" i="3"/>
  <c r="C40" i="9" s="1"/>
  <c r="AG40" i="3"/>
  <c r="B175" i="9"/>
  <c r="AG175" i="3"/>
  <c r="AF175" i="3"/>
  <c r="C175" i="9" s="1"/>
  <c r="B98" i="9"/>
  <c r="AF98" i="3"/>
  <c r="C98" i="9" s="1"/>
  <c r="AG98" i="3"/>
  <c r="B130" i="9"/>
  <c r="AG130" i="3"/>
  <c r="AF130" i="3"/>
  <c r="C130" i="9" s="1"/>
  <c r="B138" i="9"/>
  <c r="AG138" i="3"/>
  <c r="AF138" i="3"/>
  <c r="C138" i="9" s="1"/>
  <c r="B146" i="9"/>
  <c r="AF146" i="3"/>
  <c r="C146" i="9" s="1"/>
  <c r="AG146" i="3"/>
  <c r="B154" i="9"/>
  <c r="AG154" i="3"/>
  <c r="AF154" i="3"/>
  <c r="C154" i="9" s="1"/>
  <c r="B162" i="9"/>
  <c r="AF162" i="3"/>
  <c r="C162" i="9" s="1"/>
  <c r="AG162" i="3"/>
  <c r="B198" i="9"/>
  <c r="AG198" i="3"/>
  <c r="AF198" i="3"/>
  <c r="C198" i="9" s="1"/>
  <c r="B86" i="9"/>
  <c r="AF86" i="3"/>
  <c r="C86" i="9" s="1"/>
  <c r="AG86" i="3"/>
  <c r="B22" i="9"/>
  <c r="AF22" i="3"/>
  <c r="C22" i="9" s="1"/>
  <c r="AG22" i="3"/>
  <c r="B45" i="9"/>
  <c r="AG45" i="3"/>
  <c r="AF45" i="3"/>
  <c r="C45" i="9" s="1"/>
  <c r="B101" i="9"/>
  <c r="AF101" i="3"/>
  <c r="C101" i="9" s="1"/>
  <c r="AG101" i="3"/>
  <c r="B196" i="9"/>
  <c r="AG196" i="3"/>
  <c r="AF196" i="3"/>
  <c r="C196" i="9" s="1"/>
  <c r="B84" i="9"/>
  <c r="AG84" i="3"/>
  <c r="AF84" i="3"/>
  <c r="C84" i="9" s="1"/>
  <c r="B20" i="9"/>
  <c r="AF20" i="3"/>
  <c r="C20" i="9" s="1"/>
  <c r="AG20" i="3"/>
  <c r="B71" i="9"/>
  <c r="AF71" i="3"/>
  <c r="C71" i="9" s="1"/>
  <c r="AG71" i="3"/>
  <c r="B115" i="9"/>
  <c r="AG115" i="3"/>
  <c r="AF115" i="3"/>
  <c r="C115" i="9" s="1"/>
  <c r="B51" i="9"/>
  <c r="AG51" i="3"/>
  <c r="AF51" i="3"/>
  <c r="C51" i="9" s="1"/>
  <c r="B17" i="9"/>
  <c r="AG17" i="3"/>
  <c r="AF17" i="3"/>
  <c r="C17" i="9" s="1"/>
  <c r="B170" i="9"/>
  <c r="AF170" i="3"/>
  <c r="C170" i="9" s="1"/>
  <c r="AG170" i="3"/>
  <c r="B66" i="9"/>
  <c r="AG66" i="3"/>
  <c r="AF66" i="3"/>
  <c r="C66" i="9" s="1"/>
  <c r="B193" i="9"/>
  <c r="AG193" i="3"/>
  <c r="AF193" i="3"/>
  <c r="C193" i="9" s="1"/>
  <c r="B201" i="9"/>
  <c r="AG201" i="3"/>
  <c r="AF201" i="3"/>
  <c r="C201" i="9" s="1"/>
  <c r="B23" i="9"/>
  <c r="AF23" i="3"/>
  <c r="C23" i="9" s="1"/>
  <c r="AG23" i="3"/>
  <c r="B96" i="9"/>
  <c r="AG96" i="3"/>
  <c r="AF96" i="3"/>
  <c r="C96" i="9" s="1"/>
  <c r="B32" i="9"/>
  <c r="AF32" i="3"/>
  <c r="C32" i="9" s="1"/>
  <c r="AG32" i="3"/>
  <c r="B119" i="9"/>
  <c r="AF119" i="3"/>
  <c r="C119" i="9" s="1"/>
  <c r="AG119" i="3"/>
  <c r="B83" i="9"/>
  <c r="AG83" i="3"/>
  <c r="AF83" i="3"/>
  <c r="C83" i="9" s="1"/>
  <c r="B131" i="9"/>
  <c r="AF131" i="3"/>
  <c r="C131" i="9" s="1"/>
  <c r="AG131" i="3"/>
  <c r="B139" i="9"/>
  <c r="AF139" i="3"/>
  <c r="C139" i="9" s="1"/>
  <c r="AG139" i="3"/>
  <c r="B147" i="9"/>
  <c r="AG147" i="3"/>
  <c r="AF147" i="3"/>
  <c r="C147" i="9" s="1"/>
  <c r="B155" i="9"/>
  <c r="AF155" i="3"/>
  <c r="C155" i="9" s="1"/>
  <c r="AG155" i="3"/>
  <c r="B163" i="9"/>
  <c r="AF163" i="3"/>
  <c r="C163" i="9" s="1"/>
  <c r="AG163" i="3"/>
  <c r="B190" i="9"/>
  <c r="AF190" i="3"/>
  <c r="C190" i="9" s="1"/>
  <c r="AG190" i="3"/>
  <c r="B78" i="9"/>
  <c r="AF78" i="3"/>
  <c r="C78" i="9" s="1"/>
  <c r="AG78" i="3"/>
  <c r="B14" i="9"/>
  <c r="AF14" i="3"/>
  <c r="C14" i="9" s="1"/>
  <c r="AG14" i="3"/>
  <c r="B29" i="9"/>
  <c r="AG29" i="3"/>
  <c r="AF29" i="3"/>
  <c r="C29" i="9" s="1"/>
  <c r="B85" i="9"/>
  <c r="AF85" i="3"/>
  <c r="C85" i="9" s="1"/>
  <c r="AG85" i="3"/>
  <c r="B188" i="9"/>
  <c r="AF188" i="3"/>
  <c r="C188" i="9" s="1"/>
  <c r="AG188" i="3"/>
  <c r="B76" i="9"/>
  <c r="AG76" i="3"/>
  <c r="AF76" i="3"/>
  <c r="C76" i="9" s="1"/>
  <c r="B12" i="9"/>
  <c r="AG12" i="3"/>
  <c r="AF12" i="3"/>
  <c r="C12" i="9" s="1"/>
  <c r="B31" i="9"/>
  <c r="AG31" i="3"/>
  <c r="AF31" i="3"/>
  <c r="C31" i="9" s="1"/>
  <c r="B107" i="9"/>
  <c r="AG107" i="3"/>
  <c r="AF107" i="3"/>
  <c r="C107" i="9" s="1"/>
  <c r="B43" i="9"/>
  <c r="AF43" i="3"/>
  <c r="C43" i="9" s="1"/>
  <c r="AG43" i="3"/>
  <c r="B111" i="9"/>
  <c r="AF111" i="3"/>
  <c r="C111" i="9" s="1"/>
  <c r="AG111" i="3"/>
  <c r="B122" i="9"/>
  <c r="AF122" i="3"/>
  <c r="C122" i="9" s="1"/>
  <c r="AG122" i="3"/>
  <c r="B58" i="9"/>
  <c r="AG58" i="3"/>
  <c r="AF58" i="3"/>
  <c r="C58" i="9" s="1"/>
  <c r="B105" i="9"/>
  <c r="AG105" i="3"/>
  <c r="AF105" i="3"/>
  <c r="C105" i="9" s="1"/>
  <c r="B177" i="9"/>
  <c r="AG177" i="3"/>
  <c r="AF177" i="3"/>
  <c r="C177" i="9" s="1"/>
  <c r="B200" i="9"/>
  <c r="AF200" i="3"/>
  <c r="C200" i="9" s="1"/>
  <c r="AG200" i="3"/>
  <c r="B88" i="9"/>
  <c r="AF88" i="3"/>
  <c r="C88" i="9" s="1"/>
  <c r="AG88" i="3"/>
  <c r="B24" i="9"/>
  <c r="AF24" i="3"/>
  <c r="C24" i="9" s="1"/>
  <c r="AG24" i="3"/>
  <c r="B87" i="9"/>
  <c r="AG87" i="3"/>
  <c r="AF87" i="3"/>
  <c r="C87" i="9" s="1"/>
  <c r="B118" i="9"/>
  <c r="AF118" i="3"/>
  <c r="C118" i="9" s="1"/>
  <c r="AG118" i="3"/>
  <c r="B124" i="9"/>
  <c r="AG124" i="3"/>
  <c r="AF124" i="3"/>
  <c r="C124" i="9" s="1"/>
  <c r="B132" i="9"/>
  <c r="AF132" i="3"/>
  <c r="C132" i="9" s="1"/>
  <c r="AG132" i="3"/>
  <c r="B140" i="9"/>
  <c r="AF140" i="3"/>
  <c r="C140" i="9" s="1"/>
  <c r="AG140" i="3"/>
  <c r="B148" i="9"/>
  <c r="AF148" i="3"/>
  <c r="C148" i="9" s="1"/>
  <c r="AG148" i="3"/>
  <c r="B156" i="9"/>
  <c r="AF156" i="3"/>
  <c r="C156" i="9" s="1"/>
  <c r="AG156" i="3"/>
  <c r="B164" i="9"/>
  <c r="AF164" i="3"/>
  <c r="C164" i="9" s="1"/>
  <c r="AG164" i="3"/>
  <c r="B182" i="9"/>
  <c r="AF182" i="3"/>
  <c r="C182" i="9" s="1"/>
  <c r="AG182" i="3"/>
  <c r="B70" i="9"/>
  <c r="AF70" i="3"/>
  <c r="C70" i="9" s="1"/>
  <c r="AG70" i="3"/>
  <c r="B6" i="9"/>
  <c r="AF6" i="3"/>
  <c r="C6" i="9" s="1"/>
  <c r="AG6" i="3"/>
  <c r="B13" i="9"/>
  <c r="AF13" i="3"/>
  <c r="C13" i="9" s="1"/>
  <c r="AG13" i="3"/>
  <c r="B69" i="9"/>
  <c r="AF69" i="3"/>
  <c r="C69" i="9" s="1"/>
  <c r="AG69" i="3"/>
  <c r="B180" i="9"/>
  <c r="AF180" i="3"/>
  <c r="C180" i="9" s="1"/>
  <c r="AG180" i="3"/>
  <c r="B68" i="9"/>
  <c r="AG68" i="3"/>
  <c r="AF68" i="3"/>
  <c r="C68" i="9" s="1"/>
  <c r="B11" i="9"/>
  <c r="AF11" i="3"/>
  <c r="C11" i="9" s="1"/>
  <c r="AG11" i="3"/>
  <c r="B203" i="9"/>
  <c r="AF203" i="3"/>
  <c r="C203" i="9" s="1"/>
  <c r="AG203" i="3"/>
  <c r="B99" i="9"/>
  <c r="AG99" i="3"/>
  <c r="AF99" i="3"/>
  <c r="C99" i="9" s="1"/>
  <c r="B35" i="9"/>
  <c r="AF35" i="3"/>
  <c r="C35" i="9" s="1"/>
  <c r="AG35" i="3"/>
  <c r="B63" i="9"/>
  <c r="AF63" i="3"/>
  <c r="C63" i="9" s="1"/>
  <c r="AG63" i="3"/>
  <c r="B114" i="9"/>
  <c r="AF114" i="3"/>
  <c r="C114" i="9" s="1"/>
  <c r="AG114" i="3"/>
  <c r="B50" i="9"/>
  <c r="AF50" i="3"/>
  <c r="C50" i="9" s="1"/>
  <c r="AG50" i="3"/>
  <c r="B73" i="9"/>
  <c r="AG73" i="3"/>
  <c r="AF73" i="3"/>
  <c r="C73" i="9" s="1"/>
  <c r="B113" i="9"/>
  <c r="AG113" i="3"/>
  <c r="AF113" i="3"/>
  <c r="C113" i="9" s="1"/>
  <c r="B192" i="9"/>
  <c r="AG192" i="3"/>
  <c r="AF192" i="3"/>
  <c r="C192" i="9" s="1"/>
  <c r="B80" i="9"/>
  <c r="AG80" i="3"/>
  <c r="AF80" i="3"/>
  <c r="C80" i="9" s="1"/>
  <c r="B16" i="9"/>
  <c r="AF16" i="3"/>
  <c r="C16" i="9" s="1"/>
  <c r="AG16" i="3"/>
  <c r="B79" i="9"/>
  <c r="AG79" i="3"/>
  <c r="AF79" i="3"/>
  <c r="C79" i="9" s="1"/>
  <c r="B197" i="9"/>
  <c r="AG197" i="3"/>
  <c r="AF197" i="3"/>
  <c r="C197" i="9" s="1"/>
  <c r="B125" i="9"/>
  <c r="AG125" i="3"/>
  <c r="AF125" i="3"/>
  <c r="C125" i="9" s="1"/>
  <c r="B133" i="9"/>
  <c r="AF133" i="3"/>
  <c r="C133" i="9" s="1"/>
  <c r="AG133" i="3"/>
  <c r="B141" i="9"/>
  <c r="AG141" i="3"/>
  <c r="AF141" i="3"/>
  <c r="C141" i="9" s="1"/>
  <c r="B149" i="9"/>
  <c r="AF149" i="3"/>
  <c r="C149" i="9" s="1"/>
  <c r="AG149" i="3"/>
  <c r="B157" i="9"/>
  <c r="AF157" i="3"/>
  <c r="C157" i="9" s="1"/>
  <c r="AG157" i="3"/>
  <c r="B165" i="9"/>
  <c r="AG165" i="3"/>
  <c r="AF165" i="3"/>
  <c r="C165" i="9" s="1"/>
  <c r="B174" i="9"/>
  <c r="AF174" i="3"/>
  <c r="C174" i="9" s="1"/>
  <c r="AG174" i="3"/>
  <c r="B62" i="9"/>
  <c r="AF62" i="3"/>
  <c r="C62" i="9" s="1"/>
  <c r="AG62" i="3"/>
  <c r="B189" i="9"/>
  <c r="AG189" i="3"/>
  <c r="AF189" i="3"/>
  <c r="C189" i="9" s="1"/>
  <c r="B205" i="9"/>
  <c r="AG205" i="3"/>
  <c r="AF205" i="3"/>
  <c r="C205" i="9" s="1"/>
  <c r="B53" i="9"/>
  <c r="AF53" i="3"/>
  <c r="C53" i="9" s="1"/>
  <c r="AG53" i="3"/>
  <c r="B172" i="9"/>
  <c r="AF172" i="3"/>
  <c r="C172" i="9" s="1"/>
  <c r="AG172" i="3"/>
  <c r="B60" i="9"/>
  <c r="AF60" i="3"/>
  <c r="C60" i="9" s="1"/>
  <c r="AG60" i="3"/>
  <c r="B185" i="9"/>
  <c r="AF185" i="3"/>
  <c r="C185" i="9" s="1"/>
  <c r="AG185" i="3"/>
  <c r="B195" i="9"/>
  <c r="AG195" i="3"/>
  <c r="AF195" i="3"/>
  <c r="C195" i="9" s="1"/>
  <c r="B91" i="9"/>
  <c r="AF91" i="3"/>
  <c r="C91" i="9" s="1"/>
  <c r="AG91" i="3"/>
  <c r="B27" i="9"/>
  <c r="AF27" i="3"/>
  <c r="C27" i="9" s="1"/>
  <c r="AG27" i="3"/>
  <c r="B15" i="9"/>
  <c r="AG15" i="3"/>
  <c r="AF15" i="3"/>
  <c r="C15" i="9" s="1"/>
  <c r="B106" i="9"/>
  <c r="AF106" i="3"/>
  <c r="C106" i="9" s="1"/>
  <c r="AG106" i="3"/>
  <c r="B42" i="9"/>
  <c r="AF42" i="3"/>
  <c r="C42" i="9" s="1"/>
  <c r="AG42" i="3"/>
  <c r="B41" i="9"/>
  <c r="AG41" i="3"/>
  <c r="AF41" i="3"/>
  <c r="C41" i="9" s="1"/>
  <c r="B81" i="9"/>
  <c r="AG81" i="3"/>
  <c r="AF81" i="3"/>
  <c r="C81" i="9" s="1"/>
  <c r="B184" i="9"/>
  <c r="AG184" i="3"/>
  <c r="AF184" i="3"/>
  <c r="C184" i="9" s="1"/>
  <c r="B72" i="9"/>
  <c r="AG72" i="3"/>
  <c r="AF72" i="3"/>
  <c r="C72" i="9" s="1"/>
  <c r="B8" i="9"/>
  <c r="AG8" i="3"/>
  <c r="AF8" i="3"/>
  <c r="C8" i="9" s="1"/>
  <c r="B39" i="9"/>
  <c r="AG39" i="3"/>
  <c r="AF39" i="3"/>
  <c r="C39" i="9" s="1"/>
  <c r="B186" i="8"/>
  <c r="Y186" i="3"/>
  <c r="X186" i="3"/>
  <c r="C186" i="8" s="1"/>
  <c r="B165" i="8"/>
  <c r="X165" i="3"/>
  <c r="C165" i="8" s="1"/>
  <c r="Y165" i="3"/>
  <c r="B137" i="8"/>
  <c r="Y137" i="3"/>
  <c r="X137" i="3"/>
  <c r="C137" i="8" s="1"/>
  <c r="B152" i="8"/>
  <c r="Y152" i="3"/>
  <c r="X152" i="3"/>
  <c r="C152" i="8" s="1"/>
  <c r="B205" i="8"/>
  <c r="Y205" i="3"/>
  <c r="X205" i="3"/>
  <c r="C205" i="8" s="1"/>
  <c r="B79" i="8"/>
  <c r="Y79" i="3"/>
  <c r="X79" i="3"/>
  <c r="C79" i="8" s="1"/>
  <c r="B15" i="8"/>
  <c r="Y15" i="3"/>
  <c r="X15" i="3"/>
  <c r="C15" i="8" s="1"/>
  <c r="B91" i="8"/>
  <c r="X91" i="3"/>
  <c r="C91" i="8" s="1"/>
  <c r="Y91" i="3"/>
  <c r="B58" i="8"/>
  <c r="Y58" i="3"/>
  <c r="X58" i="3"/>
  <c r="C58" i="8" s="1"/>
  <c r="B71" i="8"/>
  <c r="Y71" i="3"/>
  <c r="X71" i="3"/>
  <c r="C71" i="8" s="1"/>
  <c r="B48" i="8"/>
  <c r="Y48" i="3"/>
  <c r="X48" i="3"/>
  <c r="C48" i="8" s="1"/>
  <c r="B117" i="8"/>
  <c r="Y117" i="3"/>
  <c r="X117" i="3"/>
  <c r="C117" i="8" s="1"/>
  <c r="B148" i="8"/>
  <c r="Y148" i="3"/>
  <c r="X148" i="3"/>
  <c r="C148" i="8" s="1"/>
  <c r="B178" i="8"/>
  <c r="Y178" i="3"/>
  <c r="X178" i="3"/>
  <c r="C178" i="8" s="1"/>
  <c r="B153" i="8"/>
  <c r="Y153" i="3"/>
  <c r="X153" i="3"/>
  <c r="C153" i="8" s="1"/>
  <c r="B149" i="8"/>
  <c r="Y149" i="3"/>
  <c r="X149" i="3"/>
  <c r="C149" i="8" s="1"/>
  <c r="B155" i="8"/>
  <c r="Y155" i="3"/>
  <c r="X155" i="3"/>
  <c r="C155" i="8" s="1"/>
  <c r="B170" i="8"/>
  <c r="Y170" i="3"/>
  <c r="X170" i="3"/>
  <c r="C170" i="8" s="1"/>
  <c r="B121" i="8"/>
  <c r="Y121" i="3"/>
  <c r="X121" i="3"/>
  <c r="C121" i="8" s="1"/>
  <c r="B125" i="8"/>
  <c r="Y125" i="3"/>
  <c r="X125" i="3"/>
  <c r="C125" i="8" s="1"/>
  <c r="B144" i="8"/>
  <c r="X144" i="3"/>
  <c r="C144" i="8" s="1"/>
  <c r="Y144" i="3"/>
  <c r="B175" i="8"/>
  <c r="Y175" i="3"/>
  <c r="X175" i="3"/>
  <c r="C175" i="8" s="1"/>
  <c r="B111" i="8"/>
  <c r="Y111" i="3"/>
  <c r="X111" i="3"/>
  <c r="C111" i="8" s="1"/>
  <c r="B157" i="8"/>
  <c r="X157" i="3"/>
  <c r="C157" i="8" s="1"/>
  <c r="Y157" i="3"/>
  <c r="B54" i="8"/>
  <c r="Y54" i="3"/>
  <c r="X54" i="3"/>
  <c r="C54" i="8" s="1"/>
  <c r="B31" i="8"/>
  <c r="Y31" i="3"/>
  <c r="X31" i="3"/>
  <c r="C31" i="8" s="1"/>
  <c r="B45" i="8"/>
  <c r="Y45" i="3"/>
  <c r="X45" i="3"/>
  <c r="C45" i="8" s="1"/>
  <c r="B100" i="8"/>
  <c r="X100" i="3"/>
  <c r="C100" i="8" s="1"/>
  <c r="Y100" i="3"/>
  <c r="B36" i="8"/>
  <c r="Y36" i="3"/>
  <c r="X36" i="3"/>
  <c r="C36" i="8" s="1"/>
  <c r="B83" i="8"/>
  <c r="Y83" i="3"/>
  <c r="X83" i="3"/>
  <c r="C83" i="8" s="1"/>
  <c r="B19" i="8"/>
  <c r="Y19" i="3"/>
  <c r="X19" i="3"/>
  <c r="C19" i="8" s="1"/>
  <c r="B50" i="8"/>
  <c r="X50" i="3"/>
  <c r="C50" i="8" s="1"/>
  <c r="Y50" i="3"/>
  <c r="B23" i="8"/>
  <c r="Y23" i="3"/>
  <c r="X23" i="3"/>
  <c r="C23" i="8" s="1"/>
  <c r="B49" i="8"/>
  <c r="Y49" i="3"/>
  <c r="X49" i="3"/>
  <c r="C49" i="8" s="1"/>
  <c r="B104" i="8"/>
  <c r="Y104" i="3"/>
  <c r="X104" i="3"/>
  <c r="C104" i="8" s="1"/>
  <c r="B40" i="8"/>
  <c r="Y40" i="3"/>
  <c r="X40" i="3"/>
  <c r="C40" i="8" s="1"/>
  <c r="B156" i="8"/>
  <c r="Y156" i="3"/>
  <c r="X156" i="3"/>
  <c r="C156" i="8" s="1"/>
  <c r="B194" i="8"/>
  <c r="Y194" i="3"/>
  <c r="X194" i="3"/>
  <c r="C194" i="8" s="1"/>
  <c r="B183" i="8"/>
  <c r="Y183" i="3"/>
  <c r="X183" i="3"/>
  <c r="C183" i="8" s="1"/>
  <c r="B53" i="8"/>
  <c r="X53" i="3"/>
  <c r="C53" i="8" s="1"/>
  <c r="Y53" i="3"/>
  <c r="B57" i="8"/>
  <c r="X57" i="3"/>
  <c r="C57" i="8" s="1"/>
  <c r="Y57" i="3"/>
  <c r="B204" i="8"/>
  <c r="Y204" i="3"/>
  <c r="X204" i="3"/>
  <c r="C204" i="8" s="1"/>
  <c r="B140" i="8"/>
  <c r="Y140" i="3"/>
  <c r="X140" i="3"/>
  <c r="C140" i="8" s="1"/>
  <c r="B162" i="8"/>
  <c r="Y162" i="3"/>
  <c r="X162" i="3"/>
  <c r="C162" i="8" s="1"/>
  <c r="B145" i="8"/>
  <c r="Y145" i="3"/>
  <c r="X145" i="3"/>
  <c r="C145" i="8" s="1"/>
  <c r="B109" i="8"/>
  <c r="Y109" i="3"/>
  <c r="X109" i="3"/>
  <c r="C109" i="8" s="1"/>
  <c r="B147" i="8"/>
  <c r="Y147" i="3"/>
  <c r="X147" i="3"/>
  <c r="C147" i="8" s="1"/>
  <c r="B154" i="8"/>
  <c r="Y154" i="3"/>
  <c r="X154" i="3"/>
  <c r="C154" i="8" s="1"/>
  <c r="B166" i="8"/>
  <c r="Y166" i="3"/>
  <c r="X166" i="3"/>
  <c r="C166" i="8" s="1"/>
  <c r="B200" i="8"/>
  <c r="Y200" i="3"/>
  <c r="X200" i="3"/>
  <c r="C200" i="8" s="1"/>
  <c r="B136" i="8"/>
  <c r="Y136" i="3"/>
  <c r="X136" i="3"/>
  <c r="C136" i="8" s="1"/>
  <c r="B167" i="8"/>
  <c r="Y167" i="3"/>
  <c r="X167" i="3"/>
  <c r="C167" i="8" s="1"/>
  <c r="B198" i="8"/>
  <c r="Y198" i="3"/>
  <c r="X198" i="3"/>
  <c r="C198" i="8" s="1"/>
  <c r="B133" i="8"/>
  <c r="Y133" i="3"/>
  <c r="X133" i="3"/>
  <c r="C133" i="8" s="1"/>
  <c r="B46" i="8"/>
  <c r="X46" i="3"/>
  <c r="C46" i="8" s="1"/>
  <c r="Y46" i="3"/>
  <c r="B101" i="8"/>
  <c r="Y101" i="3"/>
  <c r="X101" i="3"/>
  <c r="C101" i="8" s="1"/>
  <c r="B37" i="8"/>
  <c r="X37" i="3"/>
  <c r="C37" i="8" s="1"/>
  <c r="Y37" i="3"/>
  <c r="B92" i="8"/>
  <c r="Y92" i="3"/>
  <c r="X92" i="3"/>
  <c r="C92" i="8" s="1"/>
  <c r="B28" i="8"/>
  <c r="Y28" i="3"/>
  <c r="X28" i="3"/>
  <c r="C28" i="8" s="1"/>
  <c r="B75" i="8"/>
  <c r="Y75" i="3"/>
  <c r="X75" i="3"/>
  <c r="C75" i="8" s="1"/>
  <c r="B11" i="8"/>
  <c r="Y11" i="3"/>
  <c r="X11" i="3"/>
  <c r="C11" i="8" s="1"/>
  <c r="B42" i="8"/>
  <c r="X42" i="3"/>
  <c r="C42" i="8" s="1"/>
  <c r="Y42" i="3"/>
  <c r="B105" i="8"/>
  <c r="X105" i="3"/>
  <c r="C105" i="8" s="1"/>
  <c r="Y105" i="3"/>
  <c r="B41" i="8"/>
  <c r="X41" i="3"/>
  <c r="C41" i="8" s="1"/>
  <c r="Y41" i="3"/>
  <c r="B96" i="8"/>
  <c r="Y96" i="3"/>
  <c r="X96" i="3"/>
  <c r="C96" i="8" s="1"/>
  <c r="B32" i="8"/>
  <c r="Y32" i="3"/>
  <c r="X32" i="3"/>
  <c r="C32" i="8" s="1"/>
  <c r="B173" i="8"/>
  <c r="X173" i="3"/>
  <c r="C173" i="8" s="1"/>
  <c r="Y173" i="3"/>
  <c r="B177" i="8"/>
  <c r="X177" i="3"/>
  <c r="C177" i="8" s="1"/>
  <c r="Y177" i="3"/>
  <c r="B163" i="8"/>
  <c r="Y163" i="3"/>
  <c r="X163" i="3"/>
  <c r="C163" i="8" s="1"/>
  <c r="B181" i="8"/>
  <c r="Y181" i="3"/>
  <c r="X181" i="3"/>
  <c r="C181" i="8" s="1"/>
  <c r="B119" i="8"/>
  <c r="Y119" i="3"/>
  <c r="X119" i="3"/>
  <c r="C119" i="8" s="1"/>
  <c r="B62" i="8"/>
  <c r="Y62" i="3"/>
  <c r="X62" i="3"/>
  <c r="C62" i="8" s="1"/>
  <c r="B44" i="8"/>
  <c r="Y44" i="3"/>
  <c r="X44" i="3"/>
  <c r="C44" i="8" s="1"/>
  <c r="B27" i="8"/>
  <c r="Y27" i="3"/>
  <c r="X27" i="3"/>
  <c r="C27" i="8" s="1"/>
  <c r="B7" i="8"/>
  <c r="Y7" i="3"/>
  <c r="X7" i="3"/>
  <c r="C7" i="8" s="1"/>
  <c r="B196" i="8"/>
  <c r="Y196" i="3"/>
  <c r="X196" i="3"/>
  <c r="C196" i="8" s="1"/>
  <c r="B132" i="8"/>
  <c r="X132" i="3"/>
  <c r="C132" i="8" s="1"/>
  <c r="Y132" i="3"/>
  <c r="B146" i="8"/>
  <c r="Y146" i="3"/>
  <c r="X146" i="3"/>
  <c r="C146" i="8" s="1"/>
  <c r="B129" i="8"/>
  <c r="Y129" i="3"/>
  <c r="X129" i="3"/>
  <c r="C129" i="8" s="1"/>
  <c r="B203" i="8"/>
  <c r="Y203" i="3"/>
  <c r="X203" i="3"/>
  <c r="C203" i="8" s="1"/>
  <c r="B139" i="8"/>
  <c r="Y139" i="3"/>
  <c r="X139" i="3"/>
  <c r="C139" i="8" s="1"/>
  <c r="B138" i="8"/>
  <c r="Y138" i="3"/>
  <c r="X138" i="3"/>
  <c r="C138" i="8" s="1"/>
  <c r="B118" i="8"/>
  <c r="Y118" i="3"/>
  <c r="X118" i="3"/>
  <c r="C118" i="8" s="1"/>
  <c r="B192" i="8"/>
  <c r="Y192" i="3"/>
  <c r="X192" i="3"/>
  <c r="C192" i="8" s="1"/>
  <c r="B128" i="8"/>
  <c r="Y128" i="3"/>
  <c r="X128" i="3"/>
  <c r="C128" i="8" s="1"/>
  <c r="B159" i="8"/>
  <c r="Y159" i="3"/>
  <c r="X159" i="3"/>
  <c r="C159" i="8" s="1"/>
  <c r="B190" i="8"/>
  <c r="Y190" i="3"/>
  <c r="X190" i="3"/>
  <c r="C190" i="8" s="1"/>
  <c r="B102" i="8"/>
  <c r="Y102" i="3"/>
  <c r="X102" i="3"/>
  <c r="C102" i="8" s="1"/>
  <c r="B38" i="8"/>
  <c r="Y38" i="3"/>
  <c r="X38" i="3"/>
  <c r="C38" i="8" s="1"/>
  <c r="B93" i="8"/>
  <c r="Y93" i="3"/>
  <c r="X93" i="3"/>
  <c r="C93" i="8" s="1"/>
  <c r="B29" i="8"/>
  <c r="X29" i="3"/>
  <c r="C29" i="8" s="1"/>
  <c r="Y29" i="3"/>
  <c r="B84" i="8"/>
  <c r="Y84" i="3"/>
  <c r="X84" i="3"/>
  <c r="C84" i="8" s="1"/>
  <c r="B20" i="8"/>
  <c r="Y20" i="3"/>
  <c r="X20" i="3"/>
  <c r="C20" i="8" s="1"/>
  <c r="B67" i="8"/>
  <c r="Y67" i="3"/>
  <c r="X67" i="3"/>
  <c r="C67" i="8" s="1"/>
  <c r="B98" i="8"/>
  <c r="Y98" i="3"/>
  <c r="X98" i="3"/>
  <c r="C98" i="8" s="1"/>
  <c r="B34" i="8"/>
  <c r="Y34" i="3"/>
  <c r="X34" i="3"/>
  <c r="C34" i="8" s="1"/>
  <c r="B97" i="8"/>
  <c r="Y97" i="3"/>
  <c r="X97" i="3"/>
  <c r="C97" i="8" s="1"/>
  <c r="B33" i="8"/>
  <c r="X33" i="3"/>
  <c r="C33" i="8" s="1"/>
  <c r="Y33" i="3"/>
  <c r="B88" i="8"/>
  <c r="Y88" i="3"/>
  <c r="X88" i="3"/>
  <c r="C88" i="8" s="1"/>
  <c r="B24" i="8"/>
  <c r="Y24" i="3"/>
  <c r="X24" i="3"/>
  <c r="C24" i="8" s="1"/>
  <c r="B124" i="8"/>
  <c r="Y124" i="3"/>
  <c r="X124" i="3"/>
  <c r="C124" i="8" s="1"/>
  <c r="B113" i="8"/>
  <c r="Y113" i="3"/>
  <c r="X113" i="3"/>
  <c r="C113" i="8" s="1"/>
  <c r="B189" i="8"/>
  <c r="X189" i="3"/>
  <c r="C189" i="8" s="1"/>
  <c r="Y189" i="3"/>
  <c r="B76" i="8"/>
  <c r="Y76" i="3"/>
  <c r="X76" i="3"/>
  <c r="C76" i="8" s="1"/>
  <c r="B188" i="8"/>
  <c r="X188" i="3"/>
  <c r="C188" i="8" s="1"/>
  <c r="Y188" i="3"/>
  <c r="B130" i="8"/>
  <c r="Y130" i="3"/>
  <c r="X130" i="3"/>
  <c r="C130" i="8" s="1"/>
  <c r="B195" i="8"/>
  <c r="Y195" i="3"/>
  <c r="X195" i="3"/>
  <c r="C195" i="8" s="1"/>
  <c r="B131" i="8"/>
  <c r="X131" i="3"/>
  <c r="C131" i="8" s="1"/>
  <c r="Y131" i="3"/>
  <c r="B114" i="8"/>
  <c r="Y114" i="3"/>
  <c r="X114" i="3"/>
  <c r="C114" i="8" s="1"/>
  <c r="B184" i="8"/>
  <c r="Y184" i="3"/>
  <c r="X184" i="3"/>
  <c r="C184" i="8" s="1"/>
  <c r="B120" i="8"/>
  <c r="Y120" i="3"/>
  <c r="X120" i="3"/>
  <c r="C120" i="8" s="1"/>
  <c r="B151" i="8"/>
  <c r="Y151" i="3"/>
  <c r="X151" i="3"/>
  <c r="C151" i="8" s="1"/>
  <c r="B182" i="8"/>
  <c r="X182" i="3"/>
  <c r="C182" i="8" s="1"/>
  <c r="Y182" i="3"/>
  <c r="B94" i="8"/>
  <c r="X94" i="3"/>
  <c r="C94" i="8" s="1"/>
  <c r="Y94" i="3"/>
  <c r="B30" i="8"/>
  <c r="Y30" i="3"/>
  <c r="X30" i="3"/>
  <c r="C30" i="8" s="1"/>
  <c r="B85" i="8"/>
  <c r="Y85" i="3"/>
  <c r="X85" i="3"/>
  <c r="C85" i="8" s="1"/>
  <c r="B21" i="8"/>
  <c r="X21" i="3"/>
  <c r="C21" i="8" s="1"/>
  <c r="Y21" i="3"/>
  <c r="B12" i="8"/>
  <c r="Y12" i="3"/>
  <c r="X12" i="3"/>
  <c r="C12" i="8" s="1"/>
  <c r="B59" i="8"/>
  <c r="Y59" i="3"/>
  <c r="X59" i="3"/>
  <c r="C59" i="8" s="1"/>
  <c r="B90" i="8"/>
  <c r="Y90" i="3"/>
  <c r="X90" i="3"/>
  <c r="C90" i="8" s="1"/>
  <c r="B26" i="8"/>
  <c r="Y26" i="3"/>
  <c r="X26" i="3"/>
  <c r="C26" i="8" s="1"/>
  <c r="B89" i="8"/>
  <c r="X89" i="3"/>
  <c r="C89" i="8" s="1"/>
  <c r="Y89" i="3"/>
  <c r="B25" i="8"/>
  <c r="Y25" i="3"/>
  <c r="X25" i="3"/>
  <c r="C25" i="8" s="1"/>
  <c r="B80" i="8"/>
  <c r="X80" i="3"/>
  <c r="C80" i="8" s="1"/>
  <c r="Y80" i="3"/>
  <c r="B16" i="8"/>
  <c r="Y16" i="3"/>
  <c r="X16" i="3"/>
  <c r="C16" i="8" s="1"/>
  <c r="B180" i="8"/>
  <c r="X180" i="3"/>
  <c r="C180" i="8" s="1"/>
  <c r="Y180" i="3"/>
  <c r="B116" i="8"/>
  <c r="Y116" i="3"/>
  <c r="X116" i="3"/>
  <c r="C116" i="8" s="1"/>
  <c r="B122" i="8"/>
  <c r="X122" i="3"/>
  <c r="C122" i="8" s="1"/>
  <c r="Y122" i="3"/>
  <c r="B150" i="8"/>
  <c r="Y150" i="3"/>
  <c r="X150" i="3"/>
  <c r="C150" i="8" s="1"/>
  <c r="B187" i="8"/>
  <c r="Y187" i="3"/>
  <c r="X187" i="3"/>
  <c r="C187" i="8" s="1"/>
  <c r="B123" i="8"/>
  <c r="Y123" i="3"/>
  <c r="X123" i="3"/>
  <c r="C123" i="8" s="1"/>
  <c r="B201" i="8"/>
  <c r="Y201" i="3"/>
  <c r="X201" i="3"/>
  <c r="C201" i="8" s="1"/>
  <c r="B141" i="8"/>
  <c r="Y141" i="3"/>
  <c r="X141" i="3"/>
  <c r="C141" i="8" s="1"/>
  <c r="B176" i="8"/>
  <c r="Y176" i="3"/>
  <c r="X176" i="3"/>
  <c r="C176" i="8" s="1"/>
  <c r="B112" i="8"/>
  <c r="Y112" i="3"/>
  <c r="X112" i="3"/>
  <c r="C112" i="8" s="1"/>
  <c r="B143" i="8"/>
  <c r="Y143" i="3"/>
  <c r="X143" i="3"/>
  <c r="C143" i="8" s="1"/>
  <c r="B174" i="8"/>
  <c r="Y174" i="3"/>
  <c r="X174" i="3"/>
  <c r="C174" i="8" s="1"/>
  <c r="B86" i="8"/>
  <c r="Y86" i="3"/>
  <c r="X86" i="3"/>
  <c r="C86" i="8" s="1"/>
  <c r="B22" i="8"/>
  <c r="Y22" i="3"/>
  <c r="X22" i="3"/>
  <c r="C22" i="8" s="1"/>
  <c r="B77" i="8"/>
  <c r="X77" i="3"/>
  <c r="C77" i="8" s="1"/>
  <c r="Y77" i="3"/>
  <c r="B13" i="8"/>
  <c r="X13" i="3"/>
  <c r="C13" i="8" s="1"/>
  <c r="Y13" i="3"/>
  <c r="B68" i="8"/>
  <c r="Y68" i="3"/>
  <c r="X68" i="3"/>
  <c r="C68" i="8" s="1"/>
  <c r="B95" i="8"/>
  <c r="Y95" i="3"/>
  <c r="X95" i="3"/>
  <c r="C95" i="8" s="1"/>
  <c r="B51" i="8"/>
  <c r="Y51" i="3"/>
  <c r="X51" i="3"/>
  <c r="C51" i="8" s="1"/>
  <c r="B82" i="8"/>
  <c r="Y82" i="3"/>
  <c r="X82" i="3"/>
  <c r="C82" i="8" s="1"/>
  <c r="B18" i="8"/>
  <c r="Y18" i="3"/>
  <c r="X18" i="3"/>
  <c r="C18" i="8" s="1"/>
  <c r="B81" i="8"/>
  <c r="Y81" i="3"/>
  <c r="X81" i="3"/>
  <c r="C81" i="8" s="1"/>
  <c r="B17" i="8"/>
  <c r="Y17" i="3"/>
  <c r="X17" i="3"/>
  <c r="C17" i="8" s="1"/>
  <c r="B72" i="8"/>
  <c r="Y72" i="3"/>
  <c r="X72" i="3"/>
  <c r="C72" i="8" s="1"/>
  <c r="B8" i="8"/>
  <c r="Y8" i="3"/>
  <c r="X8" i="3"/>
  <c r="C8" i="8" s="1"/>
  <c r="B172" i="8"/>
  <c r="Y172" i="3"/>
  <c r="X172" i="3"/>
  <c r="C172" i="8" s="1"/>
  <c r="B106" i="8"/>
  <c r="X106" i="3"/>
  <c r="C106" i="8" s="1"/>
  <c r="Y106" i="3"/>
  <c r="B179" i="8"/>
  <c r="Y179" i="3"/>
  <c r="X179" i="3"/>
  <c r="C179" i="8" s="1"/>
  <c r="B185" i="8"/>
  <c r="Y185" i="3"/>
  <c r="X185" i="3"/>
  <c r="C185" i="8" s="1"/>
  <c r="B199" i="8"/>
  <c r="Y199" i="3"/>
  <c r="X199" i="3"/>
  <c r="C199" i="8" s="1"/>
  <c r="B43" i="8"/>
  <c r="Y43" i="3"/>
  <c r="X43" i="3"/>
  <c r="C43" i="8" s="1"/>
  <c r="B206" i="8"/>
  <c r="Y206" i="3"/>
  <c r="X206" i="3"/>
  <c r="C206" i="8" s="1"/>
  <c r="W206" i="3"/>
  <c r="V206" i="3"/>
  <c r="B108" i="8"/>
  <c r="Y108" i="3"/>
  <c r="X108" i="3"/>
  <c r="C108" i="8" s="1"/>
  <c r="B126" i="8"/>
  <c r="X126" i="3"/>
  <c r="C126" i="8" s="1"/>
  <c r="Y126" i="3"/>
  <c r="B115" i="8"/>
  <c r="Y115" i="3"/>
  <c r="X115" i="3"/>
  <c r="C115" i="8" s="1"/>
  <c r="B169" i="8"/>
  <c r="X169" i="3"/>
  <c r="C169" i="8" s="1"/>
  <c r="Y169" i="3"/>
  <c r="B168" i="8"/>
  <c r="Y168" i="3"/>
  <c r="X168" i="3"/>
  <c r="C168" i="8" s="1"/>
  <c r="B135" i="8"/>
  <c r="Y135" i="3"/>
  <c r="X135" i="3"/>
  <c r="C135" i="8" s="1"/>
  <c r="B158" i="8"/>
  <c r="Y158" i="3"/>
  <c r="X158" i="3"/>
  <c r="C158" i="8" s="1"/>
  <c r="B78" i="8"/>
  <c r="Y78" i="3"/>
  <c r="X78" i="3"/>
  <c r="C78" i="8" s="1"/>
  <c r="B14" i="8"/>
  <c r="Y14" i="3"/>
  <c r="X14" i="3"/>
  <c r="C14" i="8" s="1"/>
  <c r="B69" i="8"/>
  <c r="X69" i="3"/>
  <c r="C69" i="8" s="1"/>
  <c r="Y69" i="3"/>
  <c r="B5" i="8"/>
  <c r="X5" i="3"/>
  <c r="C5" i="8" s="1"/>
  <c r="Y5" i="3"/>
  <c r="B60" i="8"/>
  <c r="Y60" i="3"/>
  <c r="X60" i="3"/>
  <c r="C60" i="8" s="1"/>
  <c r="B39" i="8"/>
  <c r="Y39" i="3"/>
  <c r="X39" i="3"/>
  <c r="C39" i="8" s="1"/>
  <c r="B74" i="8"/>
  <c r="Y74" i="3"/>
  <c r="X74" i="3"/>
  <c r="C74" i="8" s="1"/>
  <c r="B10" i="8"/>
  <c r="X10" i="3"/>
  <c r="C10" i="8" s="1"/>
  <c r="Y10" i="3"/>
  <c r="B73" i="8"/>
  <c r="Y73" i="3"/>
  <c r="X73" i="3"/>
  <c r="C73" i="8" s="1"/>
  <c r="B9" i="8"/>
  <c r="Y9" i="3"/>
  <c r="X9" i="3"/>
  <c r="C9" i="8" s="1"/>
  <c r="B64" i="8"/>
  <c r="Y64" i="3"/>
  <c r="X64" i="3"/>
  <c r="C64" i="8" s="1"/>
  <c r="B87" i="8"/>
  <c r="Y87" i="3"/>
  <c r="X87" i="3"/>
  <c r="C87" i="8" s="1"/>
  <c r="B134" i="8"/>
  <c r="Y134" i="3"/>
  <c r="X134" i="3"/>
  <c r="C134" i="8" s="1"/>
  <c r="B164" i="8"/>
  <c r="Y164" i="3"/>
  <c r="X164" i="3"/>
  <c r="C164" i="8" s="1"/>
  <c r="B202" i="8"/>
  <c r="Y202" i="3"/>
  <c r="X202" i="3"/>
  <c r="C202" i="8" s="1"/>
  <c r="B193" i="8"/>
  <c r="X193" i="3"/>
  <c r="C193" i="8" s="1"/>
  <c r="Y193" i="3"/>
  <c r="B197" i="8"/>
  <c r="X197" i="3"/>
  <c r="C197" i="8" s="1"/>
  <c r="Y197" i="3"/>
  <c r="B171" i="8"/>
  <c r="Y171" i="3"/>
  <c r="X171" i="3"/>
  <c r="C171" i="8" s="1"/>
  <c r="B107" i="8"/>
  <c r="Y107" i="3"/>
  <c r="X107" i="3"/>
  <c r="C107" i="8" s="1"/>
  <c r="B161" i="8"/>
  <c r="X161" i="3"/>
  <c r="C161" i="8" s="1"/>
  <c r="Y161" i="3"/>
  <c r="B110" i="8"/>
  <c r="X110" i="3"/>
  <c r="C110" i="8" s="1"/>
  <c r="Y110" i="3"/>
  <c r="B160" i="8"/>
  <c r="Y160" i="3"/>
  <c r="X160" i="3"/>
  <c r="C160" i="8" s="1"/>
  <c r="B191" i="8"/>
  <c r="Y191" i="3"/>
  <c r="X191" i="3"/>
  <c r="C191" i="8" s="1"/>
  <c r="B127" i="8"/>
  <c r="Y127" i="3"/>
  <c r="X127" i="3"/>
  <c r="C127" i="8" s="1"/>
  <c r="B142" i="8"/>
  <c r="X142" i="3"/>
  <c r="C142" i="8" s="1"/>
  <c r="Y142" i="3"/>
  <c r="B70" i="8"/>
  <c r="Y70" i="3"/>
  <c r="X70" i="3"/>
  <c r="C70" i="8" s="1"/>
  <c r="B6" i="8"/>
  <c r="Y6" i="3"/>
  <c r="X6" i="3"/>
  <c r="C6" i="8" s="1"/>
  <c r="B61" i="8"/>
  <c r="X61" i="3"/>
  <c r="C61" i="8" s="1"/>
  <c r="Y61" i="3"/>
  <c r="B55" i="8"/>
  <c r="Y55" i="3"/>
  <c r="X55" i="3"/>
  <c r="C55" i="8" s="1"/>
  <c r="B52" i="8"/>
  <c r="Y52" i="3"/>
  <c r="X52" i="3"/>
  <c r="C52" i="8" s="1"/>
  <c r="B99" i="8"/>
  <c r="X99" i="3"/>
  <c r="C99" i="8" s="1"/>
  <c r="Y99" i="3"/>
  <c r="B35" i="8"/>
  <c r="Y35" i="3"/>
  <c r="X35" i="3"/>
  <c r="C35" i="8" s="1"/>
  <c r="B66" i="8"/>
  <c r="X66" i="3"/>
  <c r="C66" i="8" s="1"/>
  <c r="Y66" i="3"/>
  <c r="B103" i="8"/>
  <c r="Y103" i="3"/>
  <c r="X103" i="3"/>
  <c r="C103" i="8" s="1"/>
  <c r="B65" i="8"/>
  <c r="Y65" i="3"/>
  <c r="X65" i="3"/>
  <c r="C65" i="8" s="1"/>
  <c r="B63" i="8"/>
  <c r="Y63" i="3"/>
  <c r="X63" i="3"/>
  <c r="C63" i="8" s="1"/>
  <c r="B56" i="8"/>
  <c r="Y56" i="3"/>
  <c r="X56" i="3"/>
  <c r="C56" i="8" s="1"/>
  <c r="B47" i="8"/>
  <c r="Y47" i="3"/>
  <c r="X47" i="3"/>
  <c r="C47" i="8" s="1"/>
  <c r="B189" i="7"/>
  <c r="P189" i="3"/>
  <c r="C189" i="7" s="1"/>
  <c r="Q189" i="3"/>
  <c r="B169" i="7"/>
  <c r="Q169" i="3"/>
  <c r="P169" i="3"/>
  <c r="C169" i="7" s="1"/>
  <c r="B110" i="7"/>
  <c r="P110" i="3"/>
  <c r="C110" i="7" s="1"/>
  <c r="Q110" i="3"/>
  <c r="B174" i="7"/>
  <c r="P174" i="3"/>
  <c r="C174" i="7" s="1"/>
  <c r="Q174" i="3"/>
  <c r="B137" i="7"/>
  <c r="Q137" i="3"/>
  <c r="P137" i="3"/>
  <c r="C137" i="7" s="1"/>
  <c r="B111" i="7"/>
  <c r="Q111" i="3"/>
  <c r="P111" i="3"/>
  <c r="C111" i="7" s="1"/>
  <c r="B175" i="7"/>
  <c r="Q175" i="3"/>
  <c r="P175" i="3"/>
  <c r="C175" i="7" s="1"/>
  <c r="B145" i="7"/>
  <c r="Q145" i="3"/>
  <c r="P145" i="3"/>
  <c r="C145" i="7" s="1"/>
  <c r="B171" i="7"/>
  <c r="P171" i="3"/>
  <c r="C171" i="7" s="1"/>
  <c r="Q171" i="3"/>
  <c r="B62" i="7"/>
  <c r="P62" i="3"/>
  <c r="C62" i="7" s="1"/>
  <c r="Q62" i="3"/>
  <c r="B61" i="7"/>
  <c r="Q61" i="3"/>
  <c r="P61" i="3"/>
  <c r="C61" i="7" s="1"/>
  <c r="B67" i="7"/>
  <c r="Q67" i="3"/>
  <c r="P67" i="3"/>
  <c r="C67" i="7" s="1"/>
  <c r="B101" i="7"/>
  <c r="Q101" i="3"/>
  <c r="P101" i="3"/>
  <c r="C101" i="7" s="1"/>
  <c r="B66" i="7"/>
  <c r="P66" i="3"/>
  <c r="C66" i="7" s="1"/>
  <c r="Q66" i="3"/>
  <c r="B77" i="7"/>
  <c r="Q77" i="3"/>
  <c r="P77" i="3"/>
  <c r="C77" i="7" s="1"/>
  <c r="B81" i="7"/>
  <c r="P81" i="3"/>
  <c r="C81" i="7" s="1"/>
  <c r="Q81" i="3"/>
  <c r="B17" i="7"/>
  <c r="Q17" i="3"/>
  <c r="P17" i="3"/>
  <c r="C17" i="7" s="1"/>
  <c r="B88" i="7"/>
  <c r="P88" i="3"/>
  <c r="C88" i="7" s="1"/>
  <c r="Q88" i="3"/>
  <c r="B24" i="7"/>
  <c r="P24" i="3"/>
  <c r="C24" i="7" s="1"/>
  <c r="Q24" i="3"/>
  <c r="B95" i="7"/>
  <c r="P95" i="3"/>
  <c r="C95" i="7" s="1"/>
  <c r="Q95" i="3"/>
  <c r="B31" i="7"/>
  <c r="P31" i="3"/>
  <c r="C31" i="7" s="1"/>
  <c r="Q31" i="3"/>
  <c r="B188" i="7"/>
  <c r="P188" i="3"/>
  <c r="C188" i="7" s="1"/>
  <c r="Q188" i="3"/>
  <c r="B154" i="7"/>
  <c r="P154" i="3"/>
  <c r="C154" i="7" s="1"/>
  <c r="Q154" i="3"/>
  <c r="B201" i="7"/>
  <c r="Q201" i="3"/>
  <c r="P201" i="3"/>
  <c r="C201" i="7" s="1"/>
  <c r="B177" i="7"/>
  <c r="P177" i="3"/>
  <c r="C177" i="7" s="1"/>
  <c r="Q177" i="3"/>
  <c r="B161" i="7"/>
  <c r="Q161" i="3"/>
  <c r="P161" i="3"/>
  <c r="C161" i="7" s="1"/>
  <c r="B54" i="7"/>
  <c r="P54" i="3"/>
  <c r="C54" i="7" s="1"/>
  <c r="Q54" i="3"/>
  <c r="B45" i="7"/>
  <c r="Q45" i="3"/>
  <c r="P45" i="3"/>
  <c r="C45" i="7" s="1"/>
  <c r="B58" i="7"/>
  <c r="P58" i="3"/>
  <c r="C58" i="7" s="1"/>
  <c r="Q58" i="3"/>
  <c r="B53" i="7"/>
  <c r="Q53" i="3"/>
  <c r="P53" i="3"/>
  <c r="C53" i="7" s="1"/>
  <c r="B73" i="7"/>
  <c r="P73" i="3"/>
  <c r="C73" i="7" s="1"/>
  <c r="Q73" i="3"/>
  <c r="B9" i="7"/>
  <c r="Q9" i="3"/>
  <c r="P9" i="3"/>
  <c r="C9" i="7" s="1"/>
  <c r="B23" i="7"/>
  <c r="P23" i="3"/>
  <c r="C23" i="7" s="1"/>
  <c r="Q23" i="3"/>
  <c r="B204" i="7"/>
  <c r="P204" i="3"/>
  <c r="C204" i="7" s="1"/>
  <c r="Q204" i="3"/>
  <c r="B205" i="7"/>
  <c r="Q205" i="3"/>
  <c r="P205" i="3"/>
  <c r="C205" i="7" s="1"/>
  <c r="B126" i="7"/>
  <c r="P126" i="3"/>
  <c r="C126" i="7" s="1"/>
  <c r="Q126" i="3"/>
  <c r="B114" i="7"/>
  <c r="P114" i="3"/>
  <c r="C114" i="7" s="1"/>
  <c r="Q114" i="3"/>
  <c r="B191" i="7"/>
  <c r="P191" i="3"/>
  <c r="C191" i="7" s="1"/>
  <c r="Q191" i="3"/>
  <c r="B46" i="7"/>
  <c r="P46" i="3"/>
  <c r="C46" i="7" s="1"/>
  <c r="Q46" i="3"/>
  <c r="B51" i="7"/>
  <c r="Q51" i="3"/>
  <c r="P51" i="3"/>
  <c r="C51" i="7" s="1"/>
  <c r="B50" i="7"/>
  <c r="P50" i="3"/>
  <c r="C50" i="7" s="1"/>
  <c r="Q50" i="3"/>
  <c r="B65" i="7"/>
  <c r="Q65" i="3"/>
  <c r="P65" i="3"/>
  <c r="C65" i="7" s="1"/>
  <c r="B69" i="7"/>
  <c r="Q69" i="3"/>
  <c r="P69" i="3"/>
  <c r="C69" i="7" s="1"/>
  <c r="B8" i="7"/>
  <c r="P8" i="3"/>
  <c r="C8" i="7" s="1"/>
  <c r="Q8" i="3"/>
  <c r="B79" i="7"/>
  <c r="Q79" i="3"/>
  <c r="P79" i="3"/>
  <c r="C79" i="7" s="1"/>
  <c r="B148" i="7"/>
  <c r="Q148" i="3"/>
  <c r="P148" i="3"/>
  <c r="C148" i="7" s="1"/>
  <c r="B120" i="7"/>
  <c r="P120" i="3"/>
  <c r="C120" i="7" s="1"/>
  <c r="Q120" i="3"/>
  <c r="B131" i="7"/>
  <c r="Q131" i="3"/>
  <c r="P131" i="3"/>
  <c r="C131" i="7" s="1"/>
  <c r="B149" i="7"/>
  <c r="P149" i="3"/>
  <c r="C149" i="7" s="1"/>
  <c r="Q149" i="3"/>
  <c r="B128" i="7"/>
  <c r="Q128" i="3"/>
  <c r="P128" i="3"/>
  <c r="C128" i="7" s="1"/>
  <c r="B170" i="7"/>
  <c r="Q170" i="3"/>
  <c r="P170" i="3"/>
  <c r="C170" i="7" s="1"/>
  <c r="B134" i="7"/>
  <c r="P134" i="3"/>
  <c r="C134" i="7" s="1"/>
  <c r="Q134" i="3"/>
  <c r="B198" i="7"/>
  <c r="Q198" i="3"/>
  <c r="P198" i="3"/>
  <c r="C198" i="7" s="1"/>
  <c r="B146" i="7"/>
  <c r="Q146" i="3"/>
  <c r="P146" i="3"/>
  <c r="C146" i="7" s="1"/>
  <c r="B135" i="7"/>
  <c r="Q135" i="3"/>
  <c r="P135" i="3"/>
  <c r="C135" i="7" s="1"/>
  <c r="B199" i="7"/>
  <c r="P199" i="3"/>
  <c r="C199" i="7" s="1"/>
  <c r="Q199" i="3"/>
  <c r="B130" i="7"/>
  <c r="P130" i="3"/>
  <c r="C130" i="7" s="1"/>
  <c r="Q130" i="3"/>
  <c r="B102" i="7"/>
  <c r="P102" i="3"/>
  <c r="C102" i="7" s="1"/>
  <c r="Q102" i="3"/>
  <c r="B38" i="7"/>
  <c r="P38" i="3"/>
  <c r="C38" i="7" s="1"/>
  <c r="Q38" i="3"/>
  <c r="B52" i="7"/>
  <c r="P52" i="3"/>
  <c r="C52" i="7" s="1"/>
  <c r="Q52" i="3"/>
  <c r="B43" i="7"/>
  <c r="P43" i="3"/>
  <c r="C43" i="7" s="1"/>
  <c r="Q43" i="3"/>
  <c r="B28" i="7"/>
  <c r="Q28" i="3"/>
  <c r="P28" i="3"/>
  <c r="C28" i="7" s="1"/>
  <c r="B42" i="7"/>
  <c r="P42" i="3"/>
  <c r="C42" i="7" s="1"/>
  <c r="Q42" i="3"/>
  <c r="B60" i="7"/>
  <c r="Q60" i="3"/>
  <c r="P60" i="3"/>
  <c r="C60" i="7" s="1"/>
  <c r="B57" i="7"/>
  <c r="P57" i="3"/>
  <c r="C57" i="7" s="1"/>
  <c r="Q57" i="3"/>
  <c r="B21" i="7"/>
  <c r="Q21" i="3"/>
  <c r="P21" i="3"/>
  <c r="C21" i="7" s="1"/>
  <c r="B64" i="7"/>
  <c r="P64" i="3"/>
  <c r="C64" i="7" s="1"/>
  <c r="Q64" i="3"/>
  <c r="B85" i="7"/>
  <c r="Q85" i="3"/>
  <c r="P85" i="3"/>
  <c r="C85" i="7" s="1"/>
  <c r="B71" i="7"/>
  <c r="Q71" i="3"/>
  <c r="P71" i="3"/>
  <c r="C71" i="7" s="1"/>
  <c r="B7" i="7"/>
  <c r="Q7" i="3"/>
  <c r="P7" i="3"/>
  <c r="C7" i="7" s="1"/>
  <c r="B87" i="7"/>
  <c r="Q87" i="3"/>
  <c r="P87" i="3"/>
  <c r="C87" i="7" s="1"/>
  <c r="B140" i="7"/>
  <c r="Q140" i="3"/>
  <c r="P140" i="3"/>
  <c r="C140" i="7" s="1"/>
  <c r="B194" i="7"/>
  <c r="P194" i="3"/>
  <c r="C194" i="7" s="1"/>
  <c r="Q194" i="3"/>
  <c r="B141" i="7"/>
  <c r="Q141" i="3"/>
  <c r="P141" i="3"/>
  <c r="C141" i="7" s="1"/>
  <c r="B138" i="7"/>
  <c r="Q138" i="3"/>
  <c r="P138" i="3"/>
  <c r="C138" i="7" s="1"/>
  <c r="B190" i="7"/>
  <c r="P190" i="3"/>
  <c r="C190" i="7" s="1"/>
  <c r="Q190" i="3"/>
  <c r="B127" i="7"/>
  <c r="P127" i="3"/>
  <c r="C127" i="7" s="1"/>
  <c r="Q127" i="3"/>
  <c r="B193" i="7"/>
  <c r="P193" i="3"/>
  <c r="C193" i="7" s="1"/>
  <c r="Q193" i="3"/>
  <c r="B106" i="7"/>
  <c r="Q106" i="3"/>
  <c r="P106" i="3"/>
  <c r="C106" i="7" s="1"/>
  <c r="B100" i="7"/>
  <c r="P100" i="3"/>
  <c r="C100" i="7" s="1"/>
  <c r="Q100" i="3"/>
  <c r="B76" i="7"/>
  <c r="P76" i="3"/>
  <c r="C76" i="7" s="1"/>
  <c r="Q76" i="3"/>
  <c r="B13" i="7"/>
  <c r="Q13" i="3"/>
  <c r="P13" i="3"/>
  <c r="C13" i="7" s="1"/>
  <c r="B72" i="7"/>
  <c r="P72" i="3"/>
  <c r="C72" i="7" s="1"/>
  <c r="Q72" i="3"/>
  <c r="B15" i="7"/>
  <c r="P15" i="3"/>
  <c r="C15" i="7" s="1"/>
  <c r="Q15" i="3"/>
  <c r="B156" i="7"/>
  <c r="Q156" i="3"/>
  <c r="P156" i="3"/>
  <c r="C156" i="7" s="1"/>
  <c r="B160" i="7"/>
  <c r="P160" i="3"/>
  <c r="C160" i="7" s="1"/>
  <c r="Q160" i="3"/>
  <c r="B163" i="7"/>
  <c r="P163" i="3"/>
  <c r="C163" i="7" s="1"/>
  <c r="Q163" i="3"/>
  <c r="B157" i="7"/>
  <c r="P157" i="3"/>
  <c r="C157" i="7" s="1"/>
  <c r="Q157" i="3"/>
  <c r="B152" i="7"/>
  <c r="Q152" i="3"/>
  <c r="P152" i="3"/>
  <c r="C152" i="7" s="1"/>
  <c r="B186" i="7"/>
  <c r="Q186" i="3"/>
  <c r="P186" i="3"/>
  <c r="C186" i="7" s="1"/>
  <c r="B142" i="7"/>
  <c r="Q142" i="3"/>
  <c r="P142" i="3"/>
  <c r="C142" i="7" s="1"/>
  <c r="B206" i="7"/>
  <c r="P206" i="3"/>
  <c r="C206" i="7" s="1"/>
  <c r="Q206" i="3"/>
  <c r="N206" i="3"/>
  <c r="O206" i="3"/>
  <c r="B178" i="7"/>
  <c r="Q178" i="3"/>
  <c r="P178" i="3"/>
  <c r="C178" i="7" s="1"/>
  <c r="B143" i="7"/>
  <c r="P143" i="3"/>
  <c r="C143" i="7" s="1"/>
  <c r="Q143" i="3"/>
  <c r="B112" i="7"/>
  <c r="Q112" i="3"/>
  <c r="P112" i="3"/>
  <c r="C112" i="7" s="1"/>
  <c r="B162" i="7"/>
  <c r="Q162" i="3"/>
  <c r="P162" i="3"/>
  <c r="C162" i="7" s="1"/>
  <c r="B94" i="7"/>
  <c r="Q94" i="3"/>
  <c r="P94" i="3"/>
  <c r="C94" i="7" s="1"/>
  <c r="B30" i="7"/>
  <c r="P30" i="3"/>
  <c r="C30" i="7" s="1"/>
  <c r="Q30" i="3"/>
  <c r="B99" i="7"/>
  <c r="Q99" i="3"/>
  <c r="P99" i="3"/>
  <c r="C99" i="7" s="1"/>
  <c r="B35" i="7"/>
  <c r="P35" i="3"/>
  <c r="C35" i="7" s="1"/>
  <c r="Q35" i="3"/>
  <c r="B98" i="7"/>
  <c r="Q98" i="3"/>
  <c r="P98" i="3"/>
  <c r="C98" i="7" s="1"/>
  <c r="B34" i="7"/>
  <c r="P34" i="3"/>
  <c r="C34" i="7" s="1"/>
  <c r="Q34" i="3"/>
  <c r="B12" i="7"/>
  <c r="P12" i="3"/>
  <c r="C12" i="7" s="1"/>
  <c r="Q12" i="3"/>
  <c r="B49" i="7"/>
  <c r="P49" i="3"/>
  <c r="C49" i="7" s="1"/>
  <c r="Q49" i="3"/>
  <c r="B92" i="7"/>
  <c r="P92" i="3"/>
  <c r="C92" i="7" s="1"/>
  <c r="Q92" i="3"/>
  <c r="B56" i="7"/>
  <c r="P56" i="3"/>
  <c r="C56" i="7" s="1"/>
  <c r="Q56" i="3"/>
  <c r="B29" i="7"/>
  <c r="Q29" i="3"/>
  <c r="P29" i="3"/>
  <c r="C29" i="7" s="1"/>
  <c r="B63" i="7"/>
  <c r="Q63" i="3"/>
  <c r="P63" i="3"/>
  <c r="C63" i="7" s="1"/>
  <c r="B93" i="7"/>
  <c r="Q93" i="3"/>
  <c r="P93" i="3"/>
  <c r="C93" i="7" s="1"/>
  <c r="B124" i="7"/>
  <c r="Q124" i="3"/>
  <c r="P124" i="3"/>
  <c r="C124" i="7" s="1"/>
  <c r="B125" i="7"/>
  <c r="Q125" i="3"/>
  <c r="P125" i="3"/>
  <c r="C125" i="7" s="1"/>
  <c r="B132" i="7"/>
  <c r="Q132" i="3"/>
  <c r="P132" i="3"/>
  <c r="C132" i="7" s="1"/>
  <c r="B133" i="7"/>
  <c r="P133" i="3"/>
  <c r="C133" i="7" s="1"/>
  <c r="Q133" i="3"/>
  <c r="B118" i="7"/>
  <c r="Q118" i="3"/>
  <c r="P118" i="3"/>
  <c r="C118" i="7" s="1"/>
  <c r="B119" i="7"/>
  <c r="P119" i="3"/>
  <c r="C119" i="7" s="1"/>
  <c r="Q119" i="3"/>
  <c r="B203" i="7"/>
  <c r="P203" i="3"/>
  <c r="C203" i="7" s="1"/>
  <c r="Q203" i="3"/>
  <c r="B59" i="7"/>
  <c r="P59" i="3"/>
  <c r="C59" i="7" s="1"/>
  <c r="Q59" i="3"/>
  <c r="B80" i="7"/>
  <c r="P80" i="3"/>
  <c r="C80" i="7" s="1"/>
  <c r="Q80" i="3"/>
  <c r="B123" i="7"/>
  <c r="Q123" i="3"/>
  <c r="P123" i="3"/>
  <c r="C123" i="7" s="1"/>
  <c r="B122" i="7"/>
  <c r="Q122" i="3"/>
  <c r="P122" i="3"/>
  <c r="C122" i="7" s="1"/>
  <c r="B196" i="7"/>
  <c r="Q196" i="3"/>
  <c r="P196" i="3"/>
  <c r="C196" i="7" s="1"/>
  <c r="B197" i="7"/>
  <c r="P197" i="3"/>
  <c r="C197" i="7" s="1"/>
  <c r="Q197" i="3"/>
  <c r="B182" i="7"/>
  <c r="Q182" i="3"/>
  <c r="P182" i="3"/>
  <c r="C182" i="7" s="1"/>
  <c r="B183" i="7"/>
  <c r="Q183" i="3"/>
  <c r="P183" i="3"/>
  <c r="C183" i="7" s="1"/>
  <c r="B5" i="7"/>
  <c r="Q5" i="3"/>
  <c r="P5" i="3"/>
  <c r="C5" i="7" s="1"/>
  <c r="B16" i="7"/>
  <c r="Q16" i="3"/>
  <c r="P16" i="3"/>
  <c r="C16" i="7" s="1"/>
  <c r="B164" i="7"/>
  <c r="Q164" i="3"/>
  <c r="P164" i="3"/>
  <c r="C164" i="7" s="1"/>
  <c r="B192" i="7"/>
  <c r="Q192" i="3"/>
  <c r="P192" i="3"/>
  <c r="C192" i="7" s="1"/>
  <c r="B195" i="7"/>
  <c r="P195" i="3"/>
  <c r="C195" i="7" s="1"/>
  <c r="Q195" i="3"/>
  <c r="B165" i="7"/>
  <c r="Q165" i="3"/>
  <c r="P165" i="3"/>
  <c r="C165" i="7" s="1"/>
  <c r="B184" i="7"/>
  <c r="Q184" i="3"/>
  <c r="P184" i="3"/>
  <c r="C184" i="7" s="1"/>
  <c r="B107" i="7"/>
  <c r="P107" i="3"/>
  <c r="C107" i="7" s="1"/>
  <c r="Q107" i="3"/>
  <c r="B150" i="7"/>
  <c r="Q150" i="3"/>
  <c r="P150" i="3"/>
  <c r="C150" i="7" s="1"/>
  <c r="B136" i="7"/>
  <c r="P136" i="3"/>
  <c r="C136" i="7" s="1"/>
  <c r="Q136" i="3"/>
  <c r="B151" i="7"/>
  <c r="Q151" i="3"/>
  <c r="P151" i="3"/>
  <c r="C151" i="7" s="1"/>
  <c r="B144" i="7"/>
  <c r="Q144" i="3"/>
  <c r="P144" i="3"/>
  <c r="C144" i="7" s="1"/>
  <c r="B202" i="7"/>
  <c r="Q202" i="3"/>
  <c r="P202" i="3"/>
  <c r="C202" i="7" s="1"/>
  <c r="B86" i="7"/>
  <c r="P86" i="3"/>
  <c r="C86" i="7" s="1"/>
  <c r="Q86" i="3"/>
  <c r="B22" i="7"/>
  <c r="P22" i="3"/>
  <c r="C22" i="7" s="1"/>
  <c r="Q22" i="3"/>
  <c r="B91" i="7"/>
  <c r="P91" i="3"/>
  <c r="C91" i="7" s="1"/>
  <c r="Q91" i="3"/>
  <c r="B27" i="7"/>
  <c r="Q27" i="3"/>
  <c r="P27" i="3"/>
  <c r="C27" i="7" s="1"/>
  <c r="B90" i="7"/>
  <c r="P90" i="3"/>
  <c r="C90" i="7" s="1"/>
  <c r="Q90" i="3"/>
  <c r="B26" i="7"/>
  <c r="P26" i="3"/>
  <c r="C26" i="7" s="1"/>
  <c r="Q26" i="3"/>
  <c r="B105" i="7"/>
  <c r="P105" i="3"/>
  <c r="C105" i="7" s="1"/>
  <c r="Q105" i="3"/>
  <c r="B41" i="7"/>
  <c r="Q41" i="3"/>
  <c r="P41" i="3"/>
  <c r="C41" i="7" s="1"/>
  <c r="B44" i="7"/>
  <c r="P44" i="3"/>
  <c r="C44" i="7" s="1"/>
  <c r="Q44" i="3"/>
  <c r="B48" i="7"/>
  <c r="P48" i="3"/>
  <c r="C48" i="7" s="1"/>
  <c r="Q48" i="3"/>
  <c r="B84" i="7"/>
  <c r="Q84" i="3"/>
  <c r="P84" i="3"/>
  <c r="C84" i="7" s="1"/>
  <c r="B55" i="7"/>
  <c r="P55" i="3"/>
  <c r="C55" i="7" s="1"/>
  <c r="Q55" i="3"/>
  <c r="B37" i="7"/>
  <c r="P37" i="3"/>
  <c r="C37" i="7" s="1"/>
  <c r="Q37" i="3"/>
  <c r="B108" i="7"/>
  <c r="Q108" i="3"/>
  <c r="P108" i="3"/>
  <c r="C108" i="7" s="1"/>
  <c r="B172" i="7"/>
  <c r="Q172" i="3"/>
  <c r="P172" i="3"/>
  <c r="C172" i="7" s="1"/>
  <c r="B129" i="7"/>
  <c r="Q129" i="3"/>
  <c r="P129" i="3"/>
  <c r="C129" i="7" s="1"/>
  <c r="B109" i="7"/>
  <c r="P109" i="3"/>
  <c r="C109" i="7" s="1"/>
  <c r="Q109" i="3"/>
  <c r="B173" i="7"/>
  <c r="Q173" i="3"/>
  <c r="P173" i="3"/>
  <c r="C173" i="7" s="1"/>
  <c r="B121" i="7"/>
  <c r="Q121" i="3"/>
  <c r="P121" i="3"/>
  <c r="C121" i="7" s="1"/>
  <c r="B147" i="7"/>
  <c r="P147" i="3"/>
  <c r="C147" i="7" s="1"/>
  <c r="Q147" i="3"/>
  <c r="B158" i="7"/>
  <c r="Q158" i="3"/>
  <c r="P158" i="3"/>
  <c r="C158" i="7" s="1"/>
  <c r="B168" i="7"/>
  <c r="P168" i="3"/>
  <c r="C168" i="7" s="1"/>
  <c r="Q168" i="3"/>
  <c r="B155" i="7"/>
  <c r="P155" i="3"/>
  <c r="C155" i="7" s="1"/>
  <c r="Q155" i="3"/>
  <c r="B159" i="7"/>
  <c r="P159" i="3"/>
  <c r="C159" i="7" s="1"/>
  <c r="Q159" i="3"/>
  <c r="B176" i="7"/>
  <c r="P176" i="3"/>
  <c r="C176" i="7" s="1"/>
  <c r="Q176" i="3"/>
  <c r="B115" i="7"/>
  <c r="Q115" i="3"/>
  <c r="P115" i="3"/>
  <c r="C115" i="7" s="1"/>
  <c r="B78" i="7"/>
  <c r="Q78" i="3"/>
  <c r="P78" i="3"/>
  <c r="C78" i="7" s="1"/>
  <c r="B14" i="7"/>
  <c r="P14" i="3"/>
  <c r="C14" i="7" s="1"/>
  <c r="Q14" i="3"/>
  <c r="B83" i="7"/>
  <c r="Q83" i="3"/>
  <c r="P83" i="3"/>
  <c r="C83" i="7" s="1"/>
  <c r="B19" i="7"/>
  <c r="Q19" i="3"/>
  <c r="P19" i="3"/>
  <c r="C19" i="7" s="1"/>
  <c r="B82" i="7"/>
  <c r="Q82" i="3"/>
  <c r="P82" i="3"/>
  <c r="C82" i="7" s="1"/>
  <c r="B18" i="7"/>
  <c r="P18" i="3"/>
  <c r="C18" i="7" s="1"/>
  <c r="Q18" i="3"/>
  <c r="B97" i="7"/>
  <c r="Q97" i="3"/>
  <c r="P97" i="3"/>
  <c r="C97" i="7" s="1"/>
  <c r="B33" i="7"/>
  <c r="Q33" i="3"/>
  <c r="P33" i="3"/>
  <c r="C33" i="7" s="1"/>
  <c r="B104" i="7"/>
  <c r="P104" i="3"/>
  <c r="C104" i="7" s="1"/>
  <c r="Q104" i="3"/>
  <c r="B40" i="7"/>
  <c r="Q40" i="3"/>
  <c r="P40" i="3"/>
  <c r="C40" i="7" s="1"/>
  <c r="B36" i="7"/>
  <c r="Q36" i="3"/>
  <c r="P36" i="3"/>
  <c r="C36" i="7" s="1"/>
  <c r="B47" i="7"/>
  <c r="Q47" i="3"/>
  <c r="P47" i="3"/>
  <c r="C47" i="7" s="1"/>
  <c r="B68" i="7"/>
  <c r="Q68" i="3"/>
  <c r="P68" i="3"/>
  <c r="C68" i="7" s="1"/>
  <c r="B116" i="7"/>
  <c r="Q116" i="3"/>
  <c r="P116" i="3"/>
  <c r="C116" i="7" s="1"/>
  <c r="B180" i="7"/>
  <c r="P180" i="3"/>
  <c r="C180" i="7" s="1"/>
  <c r="Q180" i="3"/>
  <c r="B185" i="7"/>
  <c r="Q185" i="3"/>
  <c r="P185" i="3"/>
  <c r="C185" i="7" s="1"/>
  <c r="B117" i="7"/>
  <c r="Q117" i="3"/>
  <c r="P117" i="3"/>
  <c r="C117" i="7" s="1"/>
  <c r="B181" i="7"/>
  <c r="P181" i="3"/>
  <c r="C181" i="7" s="1"/>
  <c r="Q181" i="3"/>
  <c r="B153" i="7"/>
  <c r="Q153" i="3"/>
  <c r="P153" i="3"/>
  <c r="C153" i="7" s="1"/>
  <c r="B179" i="7"/>
  <c r="P179" i="3"/>
  <c r="C179" i="7" s="1"/>
  <c r="Q179" i="3"/>
  <c r="B166" i="7"/>
  <c r="Q166" i="3"/>
  <c r="P166" i="3"/>
  <c r="C166" i="7" s="1"/>
  <c r="B200" i="7"/>
  <c r="P200" i="3"/>
  <c r="C200" i="7" s="1"/>
  <c r="Q200" i="3"/>
  <c r="B187" i="7"/>
  <c r="Q187" i="3"/>
  <c r="P187" i="3"/>
  <c r="C187" i="7" s="1"/>
  <c r="B167" i="7"/>
  <c r="P167" i="3"/>
  <c r="C167" i="7" s="1"/>
  <c r="Q167" i="3"/>
  <c r="B113" i="7"/>
  <c r="P113" i="3"/>
  <c r="C113" i="7" s="1"/>
  <c r="Q113" i="3"/>
  <c r="B139" i="7"/>
  <c r="P139" i="3"/>
  <c r="C139" i="7" s="1"/>
  <c r="Q139" i="3"/>
  <c r="B70" i="7"/>
  <c r="P70" i="3"/>
  <c r="C70" i="7" s="1"/>
  <c r="Q70" i="3"/>
  <c r="B6" i="7"/>
  <c r="P6" i="3"/>
  <c r="C6" i="7" s="1"/>
  <c r="Q6" i="3"/>
  <c r="B75" i="7"/>
  <c r="Q75" i="3"/>
  <c r="P75" i="3"/>
  <c r="C75" i="7" s="1"/>
  <c r="B11" i="7"/>
  <c r="Q11" i="3"/>
  <c r="P11" i="3"/>
  <c r="C11" i="7" s="1"/>
  <c r="B74" i="7"/>
  <c r="Q74" i="3"/>
  <c r="P74" i="3"/>
  <c r="C74" i="7" s="1"/>
  <c r="B10" i="7"/>
  <c r="P10" i="3"/>
  <c r="C10" i="7" s="1"/>
  <c r="Q10" i="3"/>
  <c r="B89" i="7"/>
  <c r="Q89" i="3"/>
  <c r="P89" i="3"/>
  <c r="C89" i="7" s="1"/>
  <c r="B25" i="7"/>
  <c r="P25" i="3"/>
  <c r="C25" i="7" s="1"/>
  <c r="Q25" i="3"/>
  <c r="B96" i="7"/>
  <c r="P96" i="3"/>
  <c r="C96" i="7" s="1"/>
  <c r="Q96" i="3"/>
  <c r="B32" i="7"/>
  <c r="Q32" i="3"/>
  <c r="P32" i="3"/>
  <c r="C32" i="7" s="1"/>
  <c r="B103" i="7"/>
  <c r="Q103" i="3"/>
  <c r="P103" i="3"/>
  <c r="C103" i="7" s="1"/>
  <c r="B39" i="7"/>
  <c r="Q39" i="3"/>
  <c r="P39" i="3"/>
  <c r="C39" i="7" s="1"/>
  <c r="B20" i="7"/>
  <c r="Q20" i="3"/>
  <c r="P20" i="3"/>
  <c r="C20" i="7" s="1"/>
  <c r="B206" i="6"/>
  <c r="I206" i="3"/>
  <c r="H206" i="3"/>
  <c r="C206" i="6" s="1"/>
  <c r="F206" i="3"/>
  <c r="G206" i="3"/>
  <c r="B152" i="6"/>
  <c r="H152" i="3"/>
  <c r="C152" i="6" s="1"/>
  <c r="I152" i="3"/>
  <c r="B194" i="6"/>
  <c r="I194" i="3"/>
  <c r="H194" i="3"/>
  <c r="C194" i="6" s="1"/>
  <c r="B55" i="6"/>
  <c r="I55" i="3"/>
  <c r="H55" i="3"/>
  <c r="C55" i="6" s="1"/>
  <c r="B73" i="6"/>
  <c r="I73" i="3"/>
  <c r="H73" i="3"/>
  <c r="C73" i="6" s="1"/>
  <c r="B188" i="6"/>
  <c r="H188" i="3"/>
  <c r="C188" i="6" s="1"/>
  <c r="I188" i="3"/>
  <c r="B157" i="6"/>
  <c r="I157" i="3"/>
  <c r="H157" i="3"/>
  <c r="C157" i="6" s="1"/>
  <c r="B110" i="6"/>
  <c r="H110" i="3"/>
  <c r="C110" i="6" s="1"/>
  <c r="I110" i="3"/>
  <c r="B139" i="6"/>
  <c r="H139" i="3"/>
  <c r="C139" i="6" s="1"/>
  <c r="I139" i="3"/>
  <c r="B154" i="6"/>
  <c r="I154" i="3"/>
  <c r="H154" i="3"/>
  <c r="C154" i="6" s="1"/>
  <c r="B193" i="6"/>
  <c r="I193" i="3"/>
  <c r="H193" i="3"/>
  <c r="C193" i="6" s="1"/>
  <c r="B103" i="6"/>
  <c r="H103" i="3"/>
  <c r="C103" i="6" s="1"/>
  <c r="I103" i="3"/>
  <c r="B7" i="6"/>
  <c r="I7" i="3"/>
  <c r="H7" i="3"/>
  <c r="C7" i="6" s="1"/>
  <c r="B91" i="6"/>
  <c r="H91" i="3"/>
  <c r="C91" i="6" s="1"/>
  <c r="I91" i="3"/>
  <c r="B74" i="6"/>
  <c r="I74" i="3"/>
  <c r="H74" i="3"/>
  <c r="C74" i="6" s="1"/>
  <c r="B65" i="6"/>
  <c r="H65" i="3"/>
  <c r="C65" i="6" s="1"/>
  <c r="I65" i="3"/>
  <c r="B48" i="6"/>
  <c r="I48" i="3"/>
  <c r="H48" i="3"/>
  <c r="C48" i="6" s="1"/>
  <c r="B132" i="6"/>
  <c r="H132" i="3"/>
  <c r="C132" i="6" s="1"/>
  <c r="I132" i="3"/>
  <c r="B196" i="6"/>
  <c r="I196" i="3"/>
  <c r="H196" i="3"/>
  <c r="C196" i="6" s="1"/>
  <c r="B195" i="6"/>
  <c r="H195" i="3"/>
  <c r="C195" i="6" s="1"/>
  <c r="I195" i="3"/>
  <c r="B165" i="6"/>
  <c r="H165" i="3"/>
  <c r="C165" i="6" s="1"/>
  <c r="I165" i="3"/>
  <c r="B143" i="6"/>
  <c r="I143" i="3"/>
  <c r="H143" i="3"/>
  <c r="C143" i="6" s="1"/>
  <c r="B118" i="6"/>
  <c r="I118" i="3"/>
  <c r="H118" i="3"/>
  <c r="C118" i="6" s="1"/>
  <c r="B182" i="6"/>
  <c r="I182" i="3"/>
  <c r="H182" i="3"/>
  <c r="C182" i="6" s="1"/>
  <c r="B179" i="6"/>
  <c r="H179" i="3"/>
  <c r="C179" i="6" s="1"/>
  <c r="I179" i="3"/>
  <c r="B168" i="6"/>
  <c r="H168" i="3"/>
  <c r="C168" i="6" s="1"/>
  <c r="I168" i="3"/>
  <c r="B170" i="6"/>
  <c r="I170" i="3"/>
  <c r="H170" i="3"/>
  <c r="C170" i="6" s="1"/>
  <c r="B137" i="6"/>
  <c r="H137" i="3"/>
  <c r="C137" i="6" s="1"/>
  <c r="I137" i="3"/>
  <c r="B201" i="6"/>
  <c r="H201" i="3"/>
  <c r="C201" i="6" s="1"/>
  <c r="I201" i="3"/>
  <c r="B171" i="6"/>
  <c r="H171" i="3"/>
  <c r="C171" i="6" s="1"/>
  <c r="I171" i="3"/>
  <c r="B54" i="6"/>
  <c r="H54" i="3"/>
  <c r="C54" i="6" s="1"/>
  <c r="I54" i="3"/>
  <c r="B47" i="6"/>
  <c r="I47" i="3"/>
  <c r="H47" i="3"/>
  <c r="C47" i="6" s="1"/>
  <c r="B45" i="6"/>
  <c r="I45" i="3"/>
  <c r="H45" i="3"/>
  <c r="C45" i="6" s="1"/>
  <c r="B100" i="6"/>
  <c r="I100" i="3"/>
  <c r="H100" i="3"/>
  <c r="C100" i="6" s="1"/>
  <c r="B36" i="6"/>
  <c r="H36" i="3"/>
  <c r="C36" i="6" s="1"/>
  <c r="I36" i="3"/>
  <c r="B83" i="6"/>
  <c r="H83" i="3"/>
  <c r="C83" i="6" s="1"/>
  <c r="I83" i="3"/>
  <c r="B19" i="6"/>
  <c r="H19" i="3"/>
  <c r="C19" i="6" s="1"/>
  <c r="I19" i="3"/>
  <c r="B66" i="6"/>
  <c r="I66" i="3"/>
  <c r="H66" i="3"/>
  <c r="C66" i="6" s="1"/>
  <c r="B71" i="6"/>
  <c r="I71" i="3"/>
  <c r="H71" i="3"/>
  <c r="C71" i="6" s="1"/>
  <c r="B57" i="6"/>
  <c r="I57" i="3"/>
  <c r="H57" i="3"/>
  <c r="C57" i="6" s="1"/>
  <c r="B104" i="6"/>
  <c r="H104" i="3"/>
  <c r="C104" i="6" s="1"/>
  <c r="I104" i="3"/>
  <c r="B40" i="6"/>
  <c r="H40" i="3"/>
  <c r="C40" i="6" s="1"/>
  <c r="I40" i="3"/>
  <c r="B149" i="6"/>
  <c r="I149" i="3"/>
  <c r="H149" i="3"/>
  <c r="C149" i="6" s="1"/>
  <c r="B191" i="6"/>
  <c r="H191" i="3"/>
  <c r="C191" i="6" s="1"/>
  <c r="I191" i="3"/>
  <c r="B70" i="6"/>
  <c r="I70" i="3"/>
  <c r="H70" i="3"/>
  <c r="C70" i="6" s="1"/>
  <c r="B99" i="6"/>
  <c r="H99" i="3"/>
  <c r="C99" i="6" s="1"/>
  <c r="I99" i="3"/>
  <c r="B18" i="6"/>
  <c r="H18" i="3"/>
  <c r="C18" i="6" s="1"/>
  <c r="I18" i="3"/>
  <c r="B124" i="6"/>
  <c r="I124" i="3"/>
  <c r="H124" i="3"/>
  <c r="C124" i="6" s="1"/>
  <c r="B155" i="6"/>
  <c r="I155" i="3"/>
  <c r="H155" i="3"/>
  <c r="C155" i="6" s="1"/>
  <c r="B127" i="6"/>
  <c r="H127" i="3"/>
  <c r="C127" i="6" s="1"/>
  <c r="I127" i="3"/>
  <c r="B174" i="6"/>
  <c r="I174" i="3"/>
  <c r="H174" i="3"/>
  <c r="C174" i="6" s="1"/>
  <c r="B160" i="6"/>
  <c r="I160" i="3"/>
  <c r="H160" i="3"/>
  <c r="C160" i="6" s="1"/>
  <c r="B129" i="6"/>
  <c r="H129" i="3"/>
  <c r="C129" i="6" s="1"/>
  <c r="I129" i="3"/>
  <c r="B131" i="6"/>
  <c r="H131" i="3"/>
  <c r="C131" i="6" s="1"/>
  <c r="I131" i="3"/>
  <c r="B62" i="6"/>
  <c r="H62" i="3"/>
  <c r="C62" i="6" s="1"/>
  <c r="I62" i="3"/>
  <c r="B53" i="6"/>
  <c r="I53" i="3"/>
  <c r="H53" i="3"/>
  <c r="C53" i="6" s="1"/>
  <c r="B44" i="6"/>
  <c r="H44" i="3"/>
  <c r="C44" i="6" s="1"/>
  <c r="I44" i="3"/>
  <c r="B27" i="6"/>
  <c r="I27" i="3"/>
  <c r="H27" i="3"/>
  <c r="C27" i="6" s="1"/>
  <c r="B10" i="6"/>
  <c r="I10" i="3"/>
  <c r="H10" i="3"/>
  <c r="C10" i="6" s="1"/>
  <c r="B63" i="6"/>
  <c r="I63" i="3"/>
  <c r="H63" i="3"/>
  <c r="C63" i="6" s="1"/>
  <c r="B140" i="6"/>
  <c r="I140" i="3"/>
  <c r="H140" i="3"/>
  <c r="C140" i="6" s="1"/>
  <c r="B204" i="6"/>
  <c r="I204" i="3"/>
  <c r="H204" i="3"/>
  <c r="C204" i="6" s="1"/>
  <c r="B109" i="6"/>
  <c r="I109" i="3"/>
  <c r="H109" i="3"/>
  <c r="C109" i="6" s="1"/>
  <c r="B173" i="6"/>
  <c r="I173" i="3"/>
  <c r="H173" i="3"/>
  <c r="C173" i="6" s="1"/>
  <c r="B159" i="6"/>
  <c r="I159" i="3"/>
  <c r="H159" i="3"/>
  <c r="C159" i="6" s="1"/>
  <c r="B126" i="6"/>
  <c r="H126" i="3"/>
  <c r="C126" i="6" s="1"/>
  <c r="I126" i="3"/>
  <c r="B190" i="6"/>
  <c r="I190" i="3"/>
  <c r="H190" i="3"/>
  <c r="C190" i="6" s="1"/>
  <c r="B112" i="6"/>
  <c r="I112" i="3"/>
  <c r="H112" i="3"/>
  <c r="C112" i="6" s="1"/>
  <c r="B176" i="6"/>
  <c r="H176" i="3"/>
  <c r="C176" i="6" s="1"/>
  <c r="I176" i="3"/>
  <c r="B186" i="6"/>
  <c r="I186" i="3"/>
  <c r="H186" i="3"/>
  <c r="C186" i="6" s="1"/>
  <c r="B145" i="6"/>
  <c r="I145" i="3"/>
  <c r="H145" i="3"/>
  <c r="C145" i="6" s="1"/>
  <c r="B114" i="6"/>
  <c r="I114" i="3"/>
  <c r="H114" i="3"/>
  <c r="C114" i="6" s="1"/>
  <c r="B106" i="6"/>
  <c r="I106" i="3"/>
  <c r="H106" i="3"/>
  <c r="C106" i="6" s="1"/>
  <c r="B46" i="6"/>
  <c r="I46" i="3"/>
  <c r="H46" i="3"/>
  <c r="C46" i="6" s="1"/>
  <c r="B101" i="6"/>
  <c r="H101" i="3"/>
  <c r="C101" i="6" s="1"/>
  <c r="I101" i="3"/>
  <c r="B37" i="6"/>
  <c r="H37" i="3"/>
  <c r="C37" i="6" s="1"/>
  <c r="I37" i="3"/>
  <c r="B92" i="6"/>
  <c r="I92" i="3"/>
  <c r="H92" i="3"/>
  <c r="C92" i="6" s="1"/>
  <c r="B28" i="6"/>
  <c r="H28" i="3"/>
  <c r="C28" i="6" s="1"/>
  <c r="I28" i="3"/>
  <c r="B75" i="6"/>
  <c r="H75" i="3"/>
  <c r="C75" i="6" s="1"/>
  <c r="I75" i="3"/>
  <c r="B11" i="6"/>
  <c r="H11" i="3"/>
  <c r="C11" i="6" s="1"/>
  <c r="I11" i="3"/>
  <c r="B58" i="6"/>
  <c r="I58" i="3"/>
  <c r="H58" i="3"/>
  <c r="C58" i="6" s="1"/>
  <c r="B23" i="6"/>
  <c r="H23" i="3"/>
  <c r="C23" i="6" s="1"/>
  <c r="I23" i="3"/>
  <c r="B49" i="6"/>
  <c r="I49" i="3"/>
  <c r="H49" i="3"/>
  <c r="C49" i="6" s="1"/>
  <c r="B96" i="6"/>
  <c r="I96" i="3"/>
  <c r="H96" i="3"/>
  <c r="C96" i="6" s="1"/>
  <c r="B32" i="6"/>
  <c r="I32" i="3"/>
  <c r="H32" i="3"/>
  <c r="C32" i="6" s="1"/>
  <c r="B203" i="6"/>
  <c r="I203" i="3"/>
  <c r="H203" i="3"/>
  <c r="C203" i="6" s="1"/>
  <c r="B121" i="6"/>
  <c r="I121" i="3"/>
  <c r="H121" i="3"/>
  <c r="C121" i="6" s="1"/>
  <c r="B6" i="6"/>
  <c r="H6" i="3"/>
  <c r="C6" i="6" s="1"/>
  <c r="I6" i="3"/>
  <c r="B35" i="6"/>
  <c r="I35" i="3"/>
  <c r="H35" i="3"/>
  <c r="C35" i="6" s="1"/>
  <c r="B9" i="6"/>
  <c r="H9" i="3"/>
  <c r="I9" i="3"/>
  <c r="B148" i="6"/>
  <c r="H148" i="3"/>
  <c r="C148" i="6" s="1"/>
  <c r="I148" i="3"/>
  <c r="B181" i="6"/>
  <c r="H181" i="3"/>
  <c r="C181" i="6" s="1"/>
  <c r="I181" i="3"/>
  <c r="B134" i="6"/>
  <c r="H134" i="3"/>
  <c r="C134" i="6" s="1"/>
  <c r="I134" i="3"/>
  <c r="B107" i="6"/>
  <c r="I107" i="3"/>
  <c r="H107" i="3"/>
  <c r="C107" i="6" s="1"/>
  <c r="B130" i="6"/>
  <c r="H130" i="3"/>
  <c r="C130" i="6" s="1"/>
  <c r="I130" i="3"/>
  <c r="B38" i="6"/>
  <c r="H38" i="3"/>
  <c r="C38" i="6" s="1"/>
  <c r="I38" i="3"/>
  <c r="B84" i="6"/>
  <c r="I84" i="3"/>
  <c r="H84" i="3"/>
  <c r="C84" i="6" s="1"/>
  <c r="B20" i="6"/>
  <c r="I20" i="3"/>
  <c r="H20" i="3"/>
  <c r="C20" i="6" s="1"/>
  <c r="B95" i="6"/>
  <c r="I95" i="3"/>
  <c r="H95" i="3"/>
  <c r="C95" i="6" s="1"/>
  <c r="B105" i="6"/>
  <c r="I105" i="3"/>
  <c r="H105" i="3"/>
  <c r="C105" i="6" s="1"/>
  <c r="B88" i="6"/>
  <c r="I88" i="3"/>
  <c r="H88" i="3"/>
  <c r="C88" i="6" s="1"/>
  <c r="B156" i="6"/>
  <c r="H156" i="3"/>
  <c r="C156" i="6" s="1"/>
  <c r="I156" i="3"/>
  <c r="B151" i="6"/>
  <c r="H151" i="3"/>
  <c r="C151" i="6" s="1"/>
  <c r="I151" i="3"/>
  <c r="B125" i="6"/>
  <c r="I125" i="3"/>
  <c r="H125" i="3"/>
  <c r="C125" i="6" s="1"/>
  <c r="B189" i="6"/>
  <c r="I189" i="3"/>
  <c r="H189" i="3"/>
  <c r="C189" i="6" s="1"/>
  <c r="B202" i="6"/>
  <c r="H202" i="3"/>
  <c r="C202" i="6" s="1"/>
  <c r="I202" i="3"/>
  <c r="B142" i="6"/>
  <c r="H142" i="3"/>
  <c r="C142" i="6" s="1"/>
  <c r="I142" i="3"/>
  <c r="B111" i="6"/>
  <c r="I111" i="3"/>
  <c r="H111" i="3"/>
  <c r="C111" i="6" s="1"/>
  <c r="B128" i="6"/>
  <c r="I128" i="3"/>
  <c r="H128" i="3"/>
  <c r="C128" i="6" s="1"/>
  <c r="B192" i="6"/>
  <c r="H192" i="3"/>
  <c r="C192" i="6" s="1"/>
  <c r="I192" i="3"/>
  <c r="B147" i="6"/>
  <c r="I147" i="3"/>
  <c r="H147" i="3"/>
  <c r="C147" i="6" s="1"/>
  <c r="B161" i="6"/>
  <c r="I161" i="3"/>
  <c r="H161" i="3"/>
  <c r="C161" i="6" s="1"/>
  <c r="B146" i="6"/>
  <c r="I146" i="3"/>
  <c r="H146" i="3"/>
  <c r="C146" i="6" s="1"/>
  <c r="B94" i="6"/>
  <c r="I94" i="3"/>
  <c r="H94" i="3"/>
  <c r="C94" i="6" s="1"/>
  <c r="B30" i="6"/>
  <c r="I30" i="3"/>
  <c r="H30" i="3"/>
  <c r="C30" i="6" s="1"/>
  <c r="B85" i="6"/>
  <c r="H85" i="3"/>
  <c r="C85" i="6" s="1"/>
  <c r="I85" i="3"/>
  <c r="B21" i="6"/>
  <c r="H21" i="3"/>
  <c r="C21" i="6" s="1"/>
  <c r="I21" i="3"/>
  <c r="B76" i="6"/>
  <c r="I76" i="3"/>
  <c r="H76" i="3"/>
  <c r="C76" i="6" s="1"/>
  <c r="B12" i="6"/>
  <c r="H12" i="3"/>
  <c r="C12" i="6" s="1"/>
  <c r="I12" i="3"/>
  <c r="B59" i="6"/>
  <c r="I59" i="3"/>
  <c r="H59" i="3"/>
  <c r="C59" i="6" s="1"/>
  <c r="B39" i="6"/>
  <c r="H39" i="3"/>
  <c r="C39" i="6" s="1"/>
  <c r="I39" i="3"/>
  <c r="B42" i="6"/>
  <c r="H42" i="3"/>
  <c r="C42" i="6" s="1"/>
  <c r="I42" i="3"/>
  <c r="B97" i="6"/>
  <c r="H97" i="3"/>
  <c r="C97" i="6" s="1"/>
  <c r="I97" i="3"/>
  <c r="B33" i="6"/>
  <c r="I33" i="3"/>
  <c r="H33" i="3"/>
  <c r="C33" i="6" s="1"/>
  <c r="B80" i="6"/>
  <c r="I80" i="3"/>
  <c r="H80" i="3"/>
  <c r="C80" i="6" s="1"/>
  <c r="B16" i="6"/>
  <c r="H16" i="3"/>
  <c r="C16" i="6" s="1"/>
  <c r="I16" i="3"/>
  <c r="B180" i="6"/>
  <c r="H180" i="3"/>
  <c r="C180" i="6" s="1"/>
  <c r="I180" i="3"/>
  <c r="B166" i="6"/>
  <c r="H166" i="3"/>
  <c r="C166" i="6" s="1"/>
  <c r="I166" i="3"/>
  <c r="B185" i="6"/>
  <c r="H185" i="3"/>
  <c r="C185" i="6" s="1"/>
  <c r="I185" i="3"/>
  <c r="B52" i="6"/>
  <c r="H52" i="3"/>
  <c r="C52" i="6" s="1"/>
  <c r="I52" i="3"/>
  <c r="B56" i="6"/>
  <c r="H56" i="3"/>
  <c r="C56" i="6" s="1"/>
  <c r="I56" i="3"/>
  <c r="B119" i="6"/>
  <c r="H119" i="3"/>
  <c r="C119" i="6" s="1"/>
  <c r="I119" i="3"/>
  <c r="B183" i="6"/>
  <c r="I183" i="3"/>
  <c r="H183" i="3"/>
  <c r="C183" i="6" s="1"/>
  <c r="B120" i="6"/>
  <c r="I120" i="3"/>
  <c r="H120" i="3"/>
  <c r="C120" i="6" s="1"/>
  <c r="B184" i="6"/>
  <c r="I184" i="3"/>
  <c r="H184" i="3"/>
  <c r="C184" i="6" s="1"/>
  <c r="B102" i="6"/>
  <c r="H102" i="3"/>
  <c r="C102" i="6" s="1"/>
  <c r="I102" i="3"/>
  <c r="B29" i="6"/>
  <c r="H29" i="3"/>
  <c r="C29" i="6" s="1"/>
  <c r="I29" i="3"/>
  <c r="B67" i="6"/>
  <c r="H67" i="3"/>
  <c r="C67" i="6" s="1"/>
  <c r="I67" i="3"/>
  <c r="B50" i="6"/>
  <c r="I50" i="3"/>
  <c r="H50" i="3"/>
  <c r="C50" i="6" s="1"/>
  <c r="B24" i="6"/>
  <c r="H24" i="3"/>
  <c r="C24" i="6" s="1"/>
  <c r="I24" i="3"/>
  <c r="B164" i="6"/>
  <c r="I164" i="3"/>
  <c r="H164" i="3"/>
  <c r="C164" i="6" s="1"/>
  <c r="B175" i="6"/>
  <c r="H175" i="3"/>
  <c r="C175" i="6" s="1"/>
  <c r="I175" i="3"/>
  <c r="B133" i="6"/>
  <c r="I133" i="3"/>
  <c r="H133" i="3"/>
  <c r="C133" i="6" s="1"/>
  <c r="B197" i="6"/>
  <c r="I197" i="3"/>
  <c r="H197" i="3"/>
  <c r="C197" i="6" s="1"/>
  <c r="B123" i="6"/>
  <c r="I123" i="3"/>
  <c r="H123" i="3"/>
  <c r="C123" i="6" s="1"/>
  <c r="B150" i="6"/>
  <c r="H150" i="3"/>
  <c r="C150" i="6" s="1"/>
  <c r="I150" i="3"/>
  <c r="B135" i="6"/>
  <c r="H135" i="3"/>
  <c r="C135" i="6" s="1"/>
  <c r="I135" i="3"/>
  <c r="B136" i="6"/>
  <c r="H136" i="3"/>
  <c r="C136" i="6" s="1"/>
  <c r="I136" i="3"/>
  <c r="B200" i="6"/>
  <c r="H200" i="3"/>
  <c r="C200" i="6" s="1"/>
  <c r="I200" i="3"/>
  <c r="B187" i="6"/>
  <c r="H187" i="3"/>
  <c r="C187" i="6" s="1"/>
  <c r="I187" i="3"/>
  <c r="B169" i="6"/>
  <c r="I169" i="3"/>
  <c r="H169" i="3"/>
  <c r="C169" i="6" s="1"/>
  <c r="B162" i="6"/>
  <c r="H162" i="3"/>
  <c r="C162" i="6" s="1"/>
  <c r="I162" i="3"/>
  <c r="B86" i="6"/>
  <c r="H86" i="3"/>
  <c r="C86" i="6" s="1"/>
  <c r="I86" i="3"/>
  <c r="B22" i="6"/>
  <c r="I22" i="3"/>
  <c r="H22" i="3"/>
  <c r="C22" i="6" s="1"/>
  <c r="B77" i="6"/>
  <c r="H77" i="3"/>
  <c r="C77" i="6" s="1"/>
  <c r="I77" i="3"/>
  <c r="B13" i="6"/>
  <c r="I13" i="3"/>
  <c r="H13" i="3"/>
  <c r="C13" i="6" s="1"/>
  <c r="B68" i="6"/>
  <c r="I68" i="3"/>
  <c r="H68" i="3"/>
  <c r="C68" i="6" s="1"/>
  <c r="B87" i="6"/>
  <c r="H87" i="3"/>
  <c r="C87" i="6" s="1"/>
  <c r="I87" i="3"/>
  <c r="B51" i="6"/>
  <c r="I51" i="3"/>
  <c r="H51" i="3"/>
  <c r="C51" i="6" s="1"/>
  <c r="B98" i="6"/>
  <c r="H98" i="3"/>
  <c r="C98" i="6" s="1"/>
  <c r="I98" i="3"/>
  <c r="B34" i="6"/>
  <c r="I34" i="3"/>
  <c r="H34" i="3"/>
  <c r="C34" i="6" s="1"/>
  <c r="B89" i="6"/>
  <c r="H89" i="3"/>
  <c r="C89" i="6" s="1"/>
  <c r="I89" i="3"/>
  <c r="B25" i="6"/>
  <c r="H25" i="3"/>
  <c r="C25" i="6" s="1"/>
  <c r="I25" i="3"/>
  <c r="B72" i="6"/>
  <c r="I72" i="3"/>
  <c r="H72" i="3"/>
  <c r="C72" i="6" s="1"/>
  <c r="B8" i="6"/>
  <c r="H8" i="3"/>
  <c r="I8" i="3"/>
  <c r="B115" i="6"/>
  <c r="I115" i="3"/>
  <c r="H115" i="3"/>
  <c r="C115" i="6" s="1"/>
  <c r="B138" i="6"/>
  <c r="I138" i="3"/>
  <c r="H138" i="3"/>
  <c r="C138" i="6" s="1"/>
  <c r="B61" i="6"/>
  <c r="I61" i="3"/>
  <c r="H61" i="3"/>
  <c r="C61" i="6" s="1"/>
  <c r="B15" i="6"/>
  <c r="H15" i="3"/>
  <c r="C15" i="6" s="1"/>
  <c r="I15" i="3"/>
  <c r="B117" i="6"/>
  <c r="I117" i="3"/>
  <c r="H117" i="3"/>
  <c r="C117" i="6" s="1"/>
  <c r="B198" i="6"/>
  <c r="I198" i="3"/>
  <c r="H198" i="3"/>
  <c r="C198" i="6" s="1"/>
  <c r="B153" i="6"/>
  <c r="H153" i="3"/>
  <c r="C153" i="6" s="1"/>
  <c r="I153" i="3"/>
  <c r="B93" i="6"/>
  <c r="I93" i="3"/>
  <c r="H93" i="3"/>
  <c r="C93" i="6" s="1"/>
  <c r="B41" i="6"/>
  <c r="I41" i="3"/>
  <c r="H41" i="3"/>
  <c r="C41" i="6" s="1"/>
  <c r="B108" i="6"/>
  <c r="I108" i="3"/>
  <c r="H108" i="3"/>
  <c r="C108" i="6" s="1"/>
  <c r="B172" i="6"/>
  <c r="H172" i="3"/>
  <c r="C172" i="6" s="1"/>
  <c r="I172" i="3"/>
  <c r="B199" i="6"/>
  <c r="I199" i="3"/>
  <c r="H199" i="3"/>
  <c r="C199" i="6" s="1"/>
  <c r="B141" i="6"/>
  <c r="I141" i="3"/>
  <c r="H141" i="3"/>
  <c r="C141" i="6" s="1"/>
  <c r="B205" i="6"/>
  <c r="I205" i="3"/>
  <c r="H205" i="3"/>
  <c r="C205" i="6" s="1"/>
  <c r="B163" i="6"/>
  <c r="I163" i="3"/>
  <c r="H163" i="3"/>
  <c r="C163" i="6" s="1"/>
  <c r="B158" i="6"/>
  <c r="I158" i="3"/>
  <c r="H158" i="3"/>
  <c r="C158" i="6" s="1"/>
  <c r="B167" i="6"/>
  <c r="H167" i="3"/>
  <c r="C167" i="6" s="1"/>
  <c r="I167" i="3"/>
  <c r="B144" i="6"/>
  <c r="I144" i="3"/>
  <c r="H144" i="3"/>
  <c r="C144" i="6" s="1"/>
  <c r="B122" i="6"/>
  <c r="I122" i="3"/>
  <c r="H122" i="3"/>
  <c r="C122" i="6" s="1"/>
  <c r="B113" i="6"/>
  <c r="H113" i="3"/>
  <c r="C113" i="6" s="1"/>
  <c r="I113" i="3"/>
  <c r="B177" i="6"/>
  <c r="I177" i="3"/>
  <c r="H177" i="3"/>
  <c r="C177" i="6" s="1"/>
  <c r="B178" i="6"/>
  <c r="I178" i="3"/>
  <c r="H178" i="3"/>
  <c r="C178" i="6" s="1"/>
  <c r="B78" i="6"/>
  <c r="H78" i="3"/>
  <c r="C78" i="6" s="1"/>
  <c r="I78" i="3"/>
  <c r="B14" i="6"/>
  <c r="I14" i="3"/>
  <c r="H14" i="3"/>
  <c r="C14" i="6" s="1"/>
  <c r="B69" i="6"/>
  <c r="H69" i="3"/>
  <c r="C69" i="6" s="1"/>
  <c r="I69" i="3"/>
  <c r="B5" i="6"/>
  <c r="I5" i="3"/>
  <c r="H5" i="3"/>
  <c r="C5" i="6" s="1"/>
  <c r="B60" i="6"/>
  <c r="I60" i="3"/>
  <c r="H60" i="3"/>
  <c r="C60" i="6" s="1"/>
  <c r="B31" i="6"/>
  <c r="I31" i="3"/>
  <c r="H31" i="3"/>
  <c r="C31" i="6" s="1"/>
  <c r="B43" i="6"/>
  <c r="I43" i="3"/>
  <c r="H43" i="3"/>
  <c r="C43" i="6" s="1"/>
  <c r="B90" i="6"/>
  <c r="H90" i="3"/>
  <c r="C90" i="6" s="1"/>
  <c r="I90" i="3"/>
  <c r="B26" i="6"/>
  <c r="I26" i="3"/>
  <c r="H26" i="3"/>
  <c r="C26" i="6" s="1"/>
  <c r="B81" i="6"/>
  <c r="I81" i="3"/>
  <c r="H81" i="3"/>
  <c r="C81" i="6" s="1"/>
  <c r="B17" i="6"/>
  <c r="H17" i="3"/>
  <c r="C17" i="6" s="1"/>
  <c r="I17" i="3"/>
  <c r="B64" i="6"/>
  <c r="H64" i="3"/>
  <c r="C64" i="6" s="1"/>
  <c r="I64" i="3"/>
  <c r="B79" i="6"/>
  <c r="I79" i="3"/>
  <c r="H79" i="3"/>
  <c r="C79" i="6" s="1"/>
  <c r="B116" i="6"/>
  <c r="H116" i="3"/>
  <c r="C116" i="6" s="1"/>
  <c r="I116" i="3"/>
  <c r="B82" i="6"/>
  <c r="I82" i="3"/>
  <c r="H82" i="3"/>
  <c r="C82" i="6" s="1"/>
  <c r="CL206" i="3" l="1"/>
  <c r="CD206" i="3"/>
  <c r="Q206" i="14"/>
  <c r="AB206" i="14" s="1"/>
  <c r="P206" i="14"/>
  <c r="AA206" i="14" s="1"/>
  <c r="T206" i="14"/>
  <c r="AE206" i="14" s="1"/>
  <c r="U206" i="14"/>
  <c r="AF206" i="14" s="1"/>
  <c r="S206" i="14"/>
  <c r="AD206" i="14" s="1"/>
  <c r="Y206" i="14"/>
  <c r="AJ206" i="14" s="1"/>
  <c r="R206" i="14"/>
  <c r="AC206" i="14" s="1"/>
  <c r="V206" i="14"/>
  <c r="AG206" i="14" s="1"/>
  <c r="W206" i="14"/>
  <c r="AH206" i="14" s="1"/>
  <c r="X206" i="14"/>
  <c r="AI206" i="14" s="1"/>
  <c r="C5" i="14"/>
  <c r="BN206" i="3"/>
  <c r="Q206" i="12"/>
  <c r="AB206" i="12" s="1"/>
  <c r="P206" i="12"/>
  <c r="AA206" i="12" s="1"/>
  <c r="Y206" i="12"/>
  <c r="AJ206" i="12" s="1"/>
  <c r="W206" i="12"/>
  <c r="AH206" i="12" s="1"/>
  <c r="R206" i="12"/>
  <c r="AC206" i="12" s="1"/>
  <c r="U206" i="12"/>
  <c r="AF206" i="12" s="1"/>
  <c r="V206" i="12"/>
  <c r="AG206" i="12" s="1"/>
  <c r="T206" i="12"/>
  <c r="AE206" i="12" s="1"/>
  <c r="X206" i="12"/>
  <c r="AI206" i="12" s="1"/>
  <c r="S206" i="12"/>
  <c r="AD206" i="12" s="1"/>
  <c r="BV206" i="3"/>
  <c r="Q206" i="16"/>
  <c r="AB206" i="16" s="1"/>
  <c r="P206" i="16"/>
  <c r="AA206" i="16" s="1"/>
  <c r="X206" i="16"/>
  <c r="AI206" i="16" s="1"/>
  <c r="R206" i="16"/>
  <c r="AC206" i="16" s="1"/>
  <c r="S206" i="16"/>
  <c r="AD206" i="16" s="1"/>
  <c r="U206" i="16"/>
  <c r="AF206" i="16" s="1"/>
  <c r="W206" i="16"/>
  <c r="AH206" i="16" s="1"/>
  <c r="T206" i="16"/>
  <c r="AE206" i="16" s="1"/>
  <c r="V206" i="16"/>
  <c r="AG206" i="16" s="1"/>
  <c r="Y206" i="16"/>
  <c r="AJ206" i="16" s="1"/>
  <c r="Q206" i="15"/>
  <c r="AB206" i="15" s="1"/>
  <c r="P206" i="15"/>
  <c r="AA206" i="15" s="1"/>
  <c r="R206" i="15"/>
  <c r="AC206" i="15" s="1"/>
  <c r="T206" i="15"/>
  <c r="AE206" i="15" s="1"/>
  <c r="S206" i="15"/>
  <c r="AD206" i="15" s="1"/>
  <c r="U206" i="15"/>
  <c r="AF206" i="15" s="1"/>
  <c r="X206" i="15"/>
  <c r="AI206" i="15" s="1"/>
  <c r="W206" i="15"/>
  <c r="AH206" i="15" s="1"/>
  <c r="V206" i="15"/>
  <c r="AG206" i="15" s="1"/>
  <c r="Y206" i="15"/>
  <c r="AJ206" i="15" s="1"/>
  <c r="AH206" i="3"/>
  <c r="BF206" i="3"/>
  <c r="Q206" i="11"/>
  <c r="AB206" i="11" s="1"/>
  <c r="P206" i="11"/>
  <c r="AA206" i="11" s="1"/>
  <c r="S206" i="11"/>
  <c r="AD206" i="11" s="1"/>
  <c r="Y206" i="11"/>
  <c r="AJ206" i="11" s="1"/>
  <c r="U206" i="11"/>
  <c r="AF206" i="11" s="1"/>
  <c r="W206" i="11"/>
  <c r="AH206" i="11" s="1"/>
  <c r="X206" i="11"/>
  <c r="AI206" i="11" s="1"/>
  <c r="T206" i="11"/>
  <c r="AE206" i="11" s="1"/>
  <c r="R206" i="11"/>
  <c r="AC206" i="11" s="1"/>
  <c r="V206" i="11"/>
  <c r="AG206" i="11" s="1"/>
  <c r="AX206" i="3"/>
  <c r="Q206" i="10"/>
  <c r="AB206" i="10" s="1"/>
  <c r="P206" i="10"/>
  <c r="AA206" i="10" s="1"/>
  <c r="V206" i="10"/>
  <c r="AG206" i="10" s="1"/>
  <c r="R206" i="10"/>
  <c r="AC206" i="10" s="1"/>
  <c r="U206" i="10"/>
  <c r="AF206" i="10" s="1"/>
  <c r="Y206" i="10"/>
  <c r="AJ206" i="10" s="1"/>
  <c r="T206" i="10"/>
  <c r="AE206" i="10" s="1"/>
  <c r="W206" i="10"/>
  <c r="AH206" i="10" s="1"/>
  <c r="S206" i="10"/>
  <c r="AD206" i="10" s="1"/>
  <c r="X206" i="10"/>
  <c r="AI206" i="10" s="1"/>
  <c r="AP206" i="3"/>
  <c r="P206" i="13"/>
  <c r="AA206" i="13" s="1"/>
  <c r="Q206" i="13"/>
  <c r="AB206" i="13" s="1"/>
  <c r="X206" i="13"/>
  <c r="AI206" i="13" s="1"/>
  <c r="T206" i="13"/>
  <c r="AE206" i="13" s="1"/>
  <c r="Y206" i="13"/>
  <c r="AJ206" i="13" s="1"/>
  <c r="U206" i="13"/>
  <c r="AF206" i="13" s="1"/>
  <c r="R206" i="13"/>
  <c r="AC206" i="13" s="1"/>
  <c r="V206" i="13"/>
  <c r="AG206" i="13" s="1"/>
  <c r="S206" i="13"/>
  <c r="AD206" i="13" s="1"/>
  <c r="W206" i="13"/>
  <c r="AH206" i="13" s="1"/>
  <c r="Q206" i="9"/>
  <c r="AB206" i="9" s="1"/>
  <c r="P206" i="9"/>
  <c r="AA206" i="9" s="1"/>
  <c r="U206" i="9"/>
  <c r="AF206" i="9" s="1"/>
  <c r="X206" i="9"/>
  <c r="AI206" i="9" s="1"/>
  <c r="V206" i="9"/>
  <c r="AG206" i="9" s="1"/>
  <c r="S206" i="9"/>
  <c r="AD206" i="9" s="1"/>
  <c r="Y206" i="9"/>
  <c r="AJ206" i="9" s="1"/>
  <c r="W206" i="9"/>
  <c r="AH206" i="9" s="1"/>
  <c r="R206" i="9"/>
  <c r="AC206" i="9" s="1"/>
  <c r="T206" i="9"/>
  <c r="AE206" i="9" s="1"/>
  <c r="P206" i="8"/>
  <c r="AA206" i="8" s="1"/>
  <c r="Q206" i="8"/>
  <c r="AB206" i="8" s="1"/>
  <c r="W206" i="8"/>
  <c r="AH206" i="8" s="1"/>
  <c r="X206" i="8"/>
  <c r="AI206" i="8" s="1"/>
  <c r="S206" i="8"/>
  <c r="AD206" i="8" s="1"/>
  <c r="Y206" i="8"/>
  <c r="AJ206" i="8" s="1"/>
  <c r="R206" i="8"/>
  <c r="AC206" i="8" s="1"/>
  <c r="V206" i="8"/>
  <c r="AG206" i="8" s="1"/>
  <c r="U206" i="8"/>
  <c r="AF206" i="8" s="1"/>
  <c r="T206" i="8"/>
  <c r="AE206" i="8" s="1"/>
  <c r="Z206" i="3"/>
  <c r="Q206" i="7"/>
  <c r="AB206" i="7" s="1"/>
  <c r="P206" i="7"/>
  <c r="AA206" i="7" s="1"/>
  <c r="V206" i="7"/>
  <c r="AG206" i="7" s="1"/>
  <c r="T206" i="7"/>
  <c r="AE206" i="7" s="1"/>
  <c r="X206" i="7"/>
  <c r="AI206" i="7" s="1"/>
  <c r="W206" i="7"/>
  <c r="AH206" i="7" s="1"/>
  <c r="U206" i="7"/>
  <c r="AF206" i="7" s="1"/>
  <c r="S206" i="7"/>
  <c r="AD206" i="7" s="1"/>
  <c r="Y206" i="7"/>
  <c r="AJ206" i="7" s="1"/>
  <c r="R206" i="7"/>
  <c r="AC206" i="7" s="1"/>
  <c r="R206" i="3"/>
  <c r="C9" i="6"/>
  <c r="C8" i="6"/>
  <c r="J206" i="3"/>
  <c r="P206" i="6"/>
  <c r="AA206" i="6" s="1"/>
  <c r="Q206" i="6"/>
  <c r="AB206" i="6" s="1"/>
  <c r="U206" i="6"/>
  <c r="AF206" i="6" s="1"/>
  <c r="S206" i="6"/>
  <c r="AD206" i="6" s="1"/>
  <c r="R206" i="6"/>
  <c r="AC206" i="6" s="1"/>
  <c r="Y206" i="6"/>
  <c r="AJ206" i="6" s="1"/>
  <c r="X206" i="6"/>
  <c r="AI206" i="6" s="1"/>
  <c r="W206" i="6"/>
  <c r="AH206" i="6" s="1"/>
  <c r="T206" i="6"/>
  <c r="AE206" i="6" s="1"/>
  <c r="V206" i="6"/>
  <c r="AG206" i="6" s="1"/>
  <c r="E43" i="5" l="1"/>
  <c r="X186" i="5"/>
  <c r="O105" i="5"/>
  <c r="U56" i="5"/>
  <c r="X71" i="5"/>
  <c r="X164" i="5"/>
  <c r="H118" i="5"/>
  <c r="Z96" i="5"/>
  <c r="L98" i="8" s="1"/>
  <c r="X98" i="8" s="1"/>
  <c r="AI98" i="8" s="1"/>
  <c r="W147" i="5"/>
  <c r="X121" i="5"/>
  <c r="U50" i="5"/>
  <c r="AA171" i="5"/>
  <c r="O81" i="5"/>
  <c r="U109" i="5"/>
  <c r="N116" i="5"/>
  <c r="O42" i="5"/>
  <c r="O61" i="5"/>
  <c r="I94" i="5"/>
  <c r="AC198" i="5"/>
  <c r="T146" i="5"/>
  <c r="AA158" i="5"/>
  <c r="W38" i="5"/>
  <c r="C169" i="5"/>
  <c r="B377" i="8" s="1"/>
  <c r="AA86" i="5"/>
  <c r="X67" i="5"/>
  <c r="AD54" i="5"/>
  <c r="O183" i="5"/>
  <c r="L19" i="5"/>
  <c r="X81" i="5"/>
  <c r="H197" i="5"/>
  <c r="U143" i="5"/>
  <c r="AD161" i="5"/>
  <c r="K19" i="5"/>
  <c r="O19" i="5"/>
  <c r="I37" i="5"/>
  <c r="W203" i="5"/>
  <c r="N183" i="5"/>
  <c r="U122" i="5"/>
  <c r="U30" i="5"/>
  <c r="O168" i="5"/>
  <c r="T143" i="5"/>
  <c r="T30" i="5"/>
  <c r="Q181" i="5"/>
  <c r="K76" i="5"/>
  <c r="O159" i="5"/>
  <c r="AA166" i="5"/>
  <c r="U42" i="5"/>
  <c r="X77" i="5"/>
  <c r="R141" i="5"/>
  <c r="I100" i="5"/>
  <c r="Q54" i="5"/>
  <c r="R55" i="5"/>
  <c r="X180" i="5"/>
  <c r="Z154" i="5"/>
  <c r="T140" i="5"/>
  <c r="O69" i="5"/>
  <c r="AA56" i="5"/>
  <c r="T34" i="5"/>
  <c r="T56" i="5"/>
  <c r="I197" i="5"/>
  <c r="N26" i="5"/>
  <c r="AA65" i="5"/>
  <c r="U140" i="5"/>
  <c r="O26" i="5"/>
  <c r="L166" i="5"/>
  <c r="T87" i="5"/>
  <c r="X53" i="5"/>
  <c r="Q194" i="5"/>
  <c r="F34" i="5"/>
  <c r="W67" i="5"/>
  <c r="Q121" i="5"/>
  <c r="W186" i="5"/>
  <c r="AA179" i="5"/>
  <c r="K170" i="5"/>
  <c r="F43" i="5"/>
  <c r="H46" i="5"/>
  <c r="X125" i="5"/>
  <c r="N48" i="5"/>
  <c r="T42" i="5" l="1"/>
  <c r="AA43" i="5"/>
  <c r="AD4" i="5"/>
  <c r="I107" i="5"/>
  <c r="E44" i="5"/>
  <c r="AC157" i="5"/>
  <c r="I72" i="5"/>
  <c r="L130" i="5"/>
  <c r="I154" i="5"/>
  <c r="K28" i="5"/>
  <c r="H100" i="5"/>
  <c r="L197" i="5"/>
  <c r="N159" i="5"/>
  <c r="N114" i="5"/>
  <c r="H123" i="5"/>
  <c r="AA203" i="5"/>
  <c r="O184" i="5"/>
  <c r="T52" i="5"/>
  <c r="AD157" i="5"/>
  <c r="AA40" i="5"/>
  <c r="AD67" i="5"/>
  <c r="K104" i="5"/>
  <c r="G106" i="9" s="1"/>
  <c r="S106" i="9" s="1"/>
  <c r="AD106" i="9" s="1"/>
  <c r="AA111" i="5"/>
  <c r="F64" i="5"/>
  <c r="AC67" i="5"/>
  <c r="X43" i="5"/>
  <c r="O13" i="5"/>
  <c r="O195" i="5"/>
  <c r="H167" i="5"/>
  <c r="AA66" i="5"/>
  <c r="T32" i="5"/>
  <c r="W154" i="5"/>
  <c r="X86" i="5"/>
  <c r="Q150" i="5"/>
  <c r="H29" i="5"/>
  <c r="O23" i="5"/>
  <c r="H72" i="5"/>
  <c r="W180" i="5"/>
  <c r="I151" i="5"/>
  <c r="H37" i="5"/>
  <c r="I167" i="5"/>
  <c r="E56" i="5"/>
  <c r="AA178" i="5"/>
  <c r="Z136" i="5"/>
  <c r="L138" i="14" s="1"/>
  <c r="X138" i="14" s="1"/>
  <c r="AI138" i="14" s="1"/>
  <c r="Z92" i="5"/>
  <c r="H127" i="5"/>
  <c r="N61" i="5"/>
  <c r="E64" i="5"/>
  <c r="R54" i="5"/>
  <c r="Z203" i="5"/>
  <c r="N63" i="5"/>
  <c r="X10" i="5"/>
  <c r="K4" i="5"/>
  <c r="K92" i="5"/>
  <c r="G94" i="6" s="1"/>
  <c r="S94" i="6" s="1"/>
  <c r="AD94" i="6" s="1"/>
  <c r="AD138" i="5"/>
  <c r="K59" i="5"/>
  <c r="O107" i="5"/>
  <c r="F97" i="5"/>
  <c r="AA10" i="5"/>
  <c r="R138" i="5"/>
  <c r="H132" i="5"/>
  <c r="L183" i="5"/>
  <c r="AD124" i="5"/>
  <c r="F15" i="5"/>
  <c r="H97" i="5"/>
  <c r="E67" i="5"/>
  <c r="R150" i="5"/>
  <c r="R190" i="5"/>
  <c r="AC41" i="5"/>
  <c r="F56" i="5"/>
  <c r="R39" i="5"/>
  <c r="F22" i="5"/>
  <c r="Z43" i="5"/>
  <c r="L45" i="14" s="1"/>
  <c r="X45" i="14" s="1"/>
  <c r="AI45" i="14" s="1"/>
  <c r="F115" i="5"/>
  <c r="X33" i="5"/>
  <c r="Z77" i="5"/>
  <c r="R181" i="5"/>
  <c r="AA187" i="5"/>
  <c r="Q190" i="5"/>
  <c r="R114" i="5"/>
  <c r="W30" i="5"/>
  <c r="X154" i="5"/>
  <c r="AA164" i="5"/>
  <c r="L104" i="5"/>
  <c r="AC132" i="5"/>
  <c r="Q50" i="5"/>
  <c r="Z66" i="5"/>
  <c r="L68" i="6" s="1"/>
  <c r="X68" i="6" s="1"/>
  <c r="AI68" i="6" s="1"/>
  <c r="H164" i="5"/>
  <c r="W43" i="5"/>
  <c r="L56" i="5"/>
  <c r="AD41" i="5"/>
  <c r="H60" i="5"/>
  <c r="W39" i="5"/>
  <c r="Z10" i="5"/>
  <c r="W46" i="5"/>
  <c r="AC4" i="5"/>
  <c r="I60" i="5"/>
  <c r="AC163" i="5"/>
  <c r="E97" i="5"/>
  <c r="K47" i="5"/>
  <c r="K108" i="5"/>
  <c r="K33" i="5"/>
  <c r="Q157" i="5"/>
  <c r="T50" i="5"/>
  <c r="T176" i="5"/>
  <c r="Q28" i="5"/>
  <c r="I28" i="5"/>
  <c r="AC138" i="5"/>
  <c r="O180" i="5"/>
  <c r="W8" i="5"/>
  <c r="H154" i="5"/>
  <c r="R121" i="5"/>
  <c r="I110" i="5"/>
  <c r="Z152" i="5"/>
  <c r="L154" i="8" s="1"/>
  <c r="X154" i="8" s="1"/>
  <c r="AI154" i="8" s="1"/>
  <c r="I97" i="5"/>
  <c r="I104" i="5"/>
  <c r="R139" i="5"/>
  <c r="O83" i="5"/>
  <c r="L194" i="5"/>
  <c r="H6" i="5"/>
  <c r="T108" i="5"/>
  <c r="H162" i="5"/>
  <c r="W20" i="5"/>
  <c r="E130" i="5"/>
  <c r="F80" i="5"/>
  <c r="N64" i="5"/>
  <c r="R157" i="5"/>
  <c r="H28" i="5"/>
  <c r="Z24" i="5"/>
  <c r="W171" i="5"/>
  <c r="AA136" i="5"/>
  <c r="R28" i="5"/>
  <c r="L47" i="5"/>
  <c r="F130" i="5"/>
  <c r="Q200" i="5"/>
  <c r="R180" i="5"/>
  <c r="W125" i="5"/>
  <c r="U181" i="5"/>
  <c r="V389" i="3" s="1"/>
  <c r="N47" i="5"/>
  <c r="O46" i="5"/>
  <c r="T109" i="5"/>
  <c r="AD64" i="5"/>
  <c r="AD198" i="5"/>
  <c r="H104" i="5"/>
  <c r="E102" i="5"/>
  <c r="I6" i="5"/>
  <c r="Q64" i="5"/>
  <c r="X8" i="5"/>
  <c r="Y216" i="3" s="1"/>
  <c r="AC36" i="5"/>
  <c r="N180" i="5"/>
  <c r="Q149" i="5"/>
  <c r="U146" i="5"/>
  <c r="C22" i="5"/>
  <c r="AA96" i="5"/>
  <c r="Q117" i="5"/>
  <c r="O78" i="5"/>
  <c r="R70" i="5"/>
  <c r="L45" i="5"/>
  <c r="O171" i="5"/>
  <c r="U108" i="5"/>
  <c r="I86" i="5"/>
  <c r="J294" i="3" s="1"/>
  <c r="B177" i="5"/>
  <c r="W164" i="5"/>
  <c r="T40" i="5"/>
  <c r="Z164" i="5"/>
  <c r="R194" i="5"/>
  <c r="AC153" i="5"/>
  <c r="U85" i="5"/>
  <c r="T181" i="5"/>
  <c r="E203" i="5"/>
  <c r="H110" i="5"/>
  <c r="O187" i="5"/>
  <c r="L146" i="5"/>
  <c r="F88" i="5"/>
  <c r="J245" i="3"/>
  <c r="J308" i="3"/>
  <c r="Y285" i="3"/>
  <c r="AE262" i="3"/>
  <c r="J359" i="3"/>
  <c r="J375" i="3"/>
  <c r="F129" i="13"/>
  <c r="R129" i="13" s="1"/>
  <c r="AC129" i="13" s="1"/>
  <c r="P250" i="3"/>
  <c r="V317" i="3"/>
  <c r="P254" i="3"/>
  <c r="J111" i="11"/>
  <c r="V111" i="11" s="1"/>
  <c r="AG111" i="11" s="1"/>
  <c r="AE272" i="3"/>
  <c r="AE406" i="3"/>
  <c r="F106" i="16"/>
  <c r="R106" i="16" s="1"/>
  <c r="AC106" i="16" s="1"/>
  <c r="J214" i="3"/>
  <c r="Y218" i="3"/>
  <c r="AE346" i="3"/>
  <c r="P269" i="3"/>
  <c r="H182" i="15"/>
  <c r="T182" i="15" s="1"/>
  <c r="AE182" i="15" s="1"/>
  <c r="I151" i="10"/>
  <c r="U151" i="10" s="1"/>
  <c r="AF151" i="10" s="1"/>
  <c r="V354" i="3"/>
  <c r="AB304" i="3"/>
  <c r="P286" i="3"/>
  <c r="AB411" i="3"/>
  <c r="P392" i="3"/>
  <c r="Y388" i="3"/>
  <c r="P367" i="3"/>
  <c r="AE365" i="3"/>
  <c r="AE369" i="3"/>
  <c r="V351" i="3"/>
  <c r="AB248" i="3"/>
  <c r="AE275" i="3"/>
  <c r="Y289" i="3"/>
  <c r="P315" i="3"/>
  <c r="M200" i="10"/>
  <c r="Y200" i="10" s="1"/>
  <c r="AJ200" i="10" s="1"/>
  <c r="G305" i="3"/>
  <c r="AB218" i="3"/>
  <c r="M253" i="3"/>
  <c r="P379" i="3"/>
  <c r="V316" i="3"/>
  <c r="AB379" i="3"/>
  <c r="K149" i="10"/>
  <c r="W149" i="10" s="1"/>
  <c r="AH149" i="10" s="1"/>
  <c r="F120" i="11"/>
  <c r="R120" i="11" s="1"/>
  <c r="AC120" i="11" s="1"/>
  <c r="AB319" i="3"/>
  <c r="P391" i="3"/>
  <c r="G272" i="3"/>
  <c r="F134" i="7"/>
  <c r="R134" i="7" s="1"/>
  <c r="AC134" i="7" s="1"/>
  <c r="M391" i="3"/>
  <c r="AE332" i="3"/>
  <c r="G223" i="3"/>
  <c r="H118" i="11"/>
  <c r="T118" i="11" s="1"/>
  <c r="AE118" i="11" s="1"/>
  <c r="M155" i="14"/>
  <c r="Y155" i="14" s="1"/>
  <c r="AJ155" i="14" s="1"/>
  <c r="V293" i="3"/>
  <c r="E205" i="6"/>
  <c r="Q205" i="6" s="1"/>
  <c r="AB205" i="6" s="1"/>
  <c r="P395" i="3"/>
  <c r="M354" i="3"/>
  <c r="Y329" i="3"/>
  <c r="Y279" i="3"/>
  <c r="Y394" i="3"/>
  <c r="G296" i="3"/>
  <c r="E66" i="9"/>
  <c r="Q66" i="9" s="1"/>
  <c r="AB66" i="9" s="1"/>
  <c r="V250" i="3"/>
  <c r="J32" i="13"/>
  <c r="V32" i="13" s="1"/>
  <c r="AG32" i="13" s="1"/>
  <c r="P376" i="3"/>
  <c r="P403" i="3"/>
  <c r="V330" i="3"/>
  <c r="M227" i="3"/>
  <c r="AB274" i="3"/>
  <c r="M43" i="9"/>
  <c r="Y43" i="9" s="1"/>
  <c r="AJ43" i="9" s="1"/>
  <c r="G264" i="3"/>
  <c r="G230" i="3"/>
  <c r="G323" i="3"/>
  <c r="Y241" i="3"/>
  <c r="J268" i="3"/>
  <c r="P289" i="3"/>
  <c r="V264" i="3"/>
  <c r="J52" i="13"/>
  <c r="V52" i="13" s="1"/>
  <c r="AG52" i="13" s="1"/>
  <c r="P313" i="3"/>
  <c r="P227" i="3"/>
  <c r="J34" i="16"/>
  <c r="V34" i="16" s="1"/>
  <c r="AG34" i="16" s="1"/>
  <c r="K156" i="10"/>
  <c r="W156" i="10" s="1"/>
  <c r="AH156" i="10" s="1"/>
  <c r="Y294" i="3"/>
  <c r="P231" i="3"/>
  <c r="F74" i="8"/>
  <c r="R74" i="8" s="1"/>
  <c r="AC74" i="8" s="1"/>
  <c r="AB395" i="3"/>
  <c r="Y275" i="3"/>
  <c r="K32" i="10"/>
  <c r="W32" i="10" s="1"/>
  <c r="AH32" i="10" s="1"/>
  <c r="Y362" i="3"/>
  <c r="AB372" i="3"/>
  <c r="M312" i="3"/>
  <c r="M134" i="10"/>
  <c r="Y134" i="10" s="1"/>
  <c r="AJ134" i="10" s="1"/>
  <c r="I30" i="10"/>
  <c r="U30" i="10" s="1"/>
  <c r="AF30" i="10" s="1"/>
  <c r="J236" i="3"/>
  <c r="AD346" i="3"/>
  <c r="P388" i="3"/>
  <c r="J318" i="3"/>
  <c r="J305" i="3"/>
  <c r="J312" i="3"/>
  <c r="V258" i="3"/>
  <c r="P291" i="3"/>
  <c r="M402" i="3"/>
  <c r="F8" i="9"/>
  <c r="R8" i="9" s="1"/>
  <c r="AC8" i="9" s="1"/>
  <c r="AB374" i="3"/>
  <c r="M405" i="3"/>
  <c r="V238" i="3"/>
  <c r="F166" i="14"/>
  <c r="R166" i="14" s="1"/>
  <c r="AC166" i="14" s="1"/>
  <c r="M264" i="3"/>
  <c r="AE249" i="3"/>
  <c r="AB366" i="3"/>
  <c r="I268" i="3"/>
  <c r="M6" i="11"/>
  <c r="Y6" i="11" s="1"/>
  <c r="AJ6" i="11" s="1"/>
  <c r="K22" i="11"/>
  <c r="W22" i="11" s="1"/>
  <c r="AH22" i="11" s="1"/>
  <c r="G288" i="3"/>
  <c r="O272" i="3"/>
  <c r="AB264" i="3"/>
  <c r="P277" i="3"/>
  <c r="J315" i="3"/>
  <c r="E46" i="13"/>
  <c r="Q46" i="13" s="1"/>
  <c r="AB46" i="13" s="1"/>
  <c r="M159" i="11"/>
  <c r="Y159" i="11" s="1"/>
  <c r="AJ159" i="11" s="1"/>
  <c r="J280" i="3"/>
  <c r="M338" i="3"/>
  <c r="M69" i="13"/>
  <c r="Y69" i="13" s="1"/>
  <c r="AJ69" i="13" s="1"/>
  <c r="Y251" i="3"/>
  <c r="P221" i="3"/>
  <c r="AB294" i="3"/>
  <c r="J302" i="3"/>
  <c r="J362" i="3"/>
  <c r="AB251" i="3"/>
  <c r="K173" i="8"/>
  <c r="W173" i="8" s="1"/>
  <c r="AH173" i="8" s="1"/>
  <c r="AB344" i="3"/>
  <c r="M255" i="3"/>
  <c r="G338" i="3"/>
  <c r="Y372" i="3"/>
  <c r="AB386" i="3"/>
  <c r="AE212" i="3"/>
  <c r="N168" i="5"/>
  <c r="W99" i="5"/>
  <c r="H157" i="5"/>
  <c r="K198" i="5"/>
  <c r="Q138" i="5"/>
  <c r="O114" i="5"/>
  <c r="X30" i="5"/>
  <c r="U32" i="5"/>
  <c r="Q39" i="5"/>
  <c r="Z158" i="5"/>
  <c r="L160" i="13" s="1"/>
  <c r="X160" i="13" s="1"/>
  <c r="AI160" i="13" s="1"/>
  <c r="N201" i="5"/>
  <c r="AA30" i="5"/>
  <c r="X119" i="5"/>
  <c r="AA182" i="5"/>
  <c r="H86" i="5"/>
  <c r="N39" i="5"/>
  <c r="L158" i="5"/>
  <c r="U87" i="5"/>
  <c r="Z86" i="5"/>
  <c r="T125" i="5"/>
  <c r="X46" i="5"/>
  <c r="AC64" i="5"/>
  <c r="F203" i="5"/>
  <c r="I127" i="5"/>
  <c r="L4" i="5"/>
  <c r="AD163" i="5"/>
  <c r="I123" i="5"/>
  <c r="L30" i="5"/>
  <c r="X124" i="5"/>
  <c r="B191" i="5"/>
  <c r="W124" i="5"/>
  <c r="L170" i="5"/>
  <c r="O116" i="5"/>
  <c r="Q139" i="5"/>
  <c r="Q70" i="5"/>
  <c r="F12" i="5"/>
  <c r="L191" i="5"/>
  <c r="E138" i="5"/>
  <c r="M374" i="3"/>
  <c r="P234" i="3"/>
  <c r="T154" i="5"/>
  <c r="Z111" i="5"/>
  <c r="L113" i="13" s="1"/>
  <c r="X113" i="13" s="1"/>
  <c r="AI113" i="13" s="1"/>
  <c r="Q55" i="5"/>
  <c r="AA154" i="5"/>
  <c r="L198" i="5"/>
  <c r="H151" i="5"/>
  <c r="F152" i="5"/>
  <c r="R109" i="5"/>
  <c r="Z124" i="5"/>
  <c r="K26" i="5"/>
  <c r="I132" i="5"/>
  <c r="N13" i="5"/>
  <c r="W81" i="5"/>
  <c r="K183" i="5"/>
  <c r="G185" i="11" s="1"/>
  <c r="S185" i="11" s="1"/>
  <c r="AD185" i="11" s="1"/>
  <c r="I4" i="5"/>
  <c r="I29" i="5"/>
  <c r="Z11" i="5"/>
  <c r="L26" i="5"/>
  <c r="T122" i="5"/>
  <c r="AC98" i="5"/>
  <c r="L178" i="5"/>
  <c r="K178" i="5"/>
  <c r="R110" i="5"/>
  <c r="N187" i="5"/>
  <c r="U70" i="5"/>
  <c r="AA77" i="5"/>
  <c r="W122" i="5"/>
  <c r="E22" i="5"/>
  <c r="AC176" i="5"/>
  <c r="H14" i="5"/>
  <c r="I164" i="5"/>
  <c r="X15" i="5"/>
  <c r="B169" i="5"/>
  <c r="O47" i="5"/>
  <c r="E115" i="5"/>
  <c r="AD98" i="5"/>
  <c r="T70" i="5"/>
  <c r="Z30" i="5"/>
  <c r="L32" i="6" s="1"/>
  <c r="X32" i="6" s="1"/>
  <c r="AI32" i="6" s="1"/>
  <c r="Z83" i="5"/>
  <c r="Q184" i="5"/>
  <c r="AD36" i="5"/>
  <c r="U176" i="5"/>
  <c r="Q110" i="5"/>
  <c r="X20" i="5"/>
  <c r="W70" i="5"/>
  <c r="AD22" i="5"/>
  <c r="K36" i="5"/>
  <c r="U191" i="5"/>
  <c r="N81" i="5"/>
  <c r="AA48" i="5"/>
  <c r="X70" i="5"/>
  <c r="U40" i="5"/>
  <c r="W71" i="5"/>
  <c r="K15" i="5"/>
  <c r="F44" i="5"/>
  <c r="Q141" i="5"/>
  <c r="W10" i="5"/>
  <c r="U52" i="5"/>
  <c r="L76" i="5"/>
  <c r="I98" i="5"/>
  <c r="N69" i="5"/>
  <c r="Z56" i="5"/>
  <c r="AA11" i="5"/>
  <c r="Q60" i="5"/>
  <c r="N184" i="5"/>
  <c r="X203" i="5"/>
  <c r="X155" i="5"/>
  <c r="N23" i="5"/>
  <c r="Z178" i="5"/>
  <c r="L180" i="9" s="1"/>
  <c r="X180" i="9" s="1"/>
  <c r="AI180" i="9" s="1"/>
  <c r="Z72" i="5"/>
  <c r="O144" i="5"/>
  <c r="N112" i="5"/>
  <c r="R149" i="5"/>
  <c r="B22" i="5"/>
  <c r="X122" i="5"/>
  <c r="AA72" i="5"/>
  <c r="N160" i="5"/>
  <c r="T85" i="5"/>
  <c r="O112" i="5"/>
  <c r="L108" i="5"/>
  <c r="F67" i="5"/>
  <c r="L140" i="5"/>
  <c r="T151" i="5"/>
  <c r="U151" i="5"/>
  <c r="I118" i="5"/>
  <c r="C191" i="5"/>
  <c r="B399" i="8" s="1"/>
  <c r="N53" i="5"/>
  <c r="L29" i="5"/>
  <c r="K166" i="5"/>
  <c r="G168" i="7" s="1"/>
  <c r="S168" i="7" s="1"/>
  <c r="AD168" i="7" s="1"/>
  <c r="L89" i="5"/>
  <c r="L15" i="5"/>
  <c r="Y333" i="3"/>
  <c r="AB387" i="3"/>
  <c r="J36" i="8"/>
  <c r="V36" i="8" s="1"/>
  <c r="AG36" i="8" s="1"/>
  <c r="Z187" i="5"/>
  <c r="L189" i="11" s="1"/>
  <c r="X189" i="11" s="1"/>
  <c r="AI189" i="11" s="1"/>
  <c r="U34" i="5"/>
  <c r="X99" i="5"/>
  <c r="AA38" i="5"/>
  <c r="W86" i="5"/>
  <c r="C192" i="5"/>
  <c r="AD49" i="5"/>
  <c r="AC54" i="5"/>
  <c r="C203" i="5"/>
  <c r="X38" i="5"/>
  <c r="W119" i="5"/>
  <c r="O64" i="5"/>
  <c r="X9" i="5"/>
  <c r="AD176" i="5"/>
  <c r="AA24" i="5"/>
  <c r="N171" i="5"/>
  <c r="L75" i="5"/>
  <c r="N19" i="5"/>
  <c r="R50" i="5"/>
  <c r="AC161" i="5"/>
  <c r="R184" i="5"/>
  <c r="K75" i="5"/>
  <c r="N42" i="5"/>
  <c r="W33" i="5"/>
  <c r="Q94" i="5"/>
  <c r="R117" i="5"/>
  <c r="AA139" i="5"/>
  <c r="X147" i="5"/>
  <c r="K45" i="5"/>
  <c r="G47" i="7" s="1"/>
  <c r="S47" i="7" s="1"/>
  <c r="AD47" i="7" s="1"/>
  <c r="Z48" i="5"/>
  <c r="K64" i="5"/>
  <c r="Z171" i="5"/>
  <c r="E12" i="5"/>
  <c r="Q166" i="5"/>
  <c r="R166" i="5"/>
  <c r="N105" i="5"/>
  <c r="AC22" i="5"/>
  <c r="F138" i="5"/>
  <c r="Q180" i="5"/>
  <c r="F102" i="5"/>
  <c r="G242" i="3"/>
  <c r="J405" i="3"/>
  <c r="B192" i="5"/>
  <c r="I46" i="5"/>
  <c r="Z179" i="5"/>
  <c r="O52" i="5"/>
  <c r="Q109" i="5"/>
  <c r="AA124" i="5"/>
  <c r="C105" i="5"/>
  <c r="B313" i="15" s="1"/>
  <c r="AC73" i="5"/>
  <c r="B94" i="5"/>
  <c r="U145" i="5"/>
  <c r="N107" i="5"/>
  <c r="O39" i="5"/>
  <c r="Q102" i="5"/>
  <c r="K56" i="5"/>
  <c r="O201" i="5"/>
  <c r="N46" i="5"/>
  <c r="U125" i="5"/>
  <c r="AA87" i="5"/>
  <c r="X39" i="5"/>
  <c r="L122" i="5"/>
  <c r="U11" i="5"/>
  <c r="R200" i="5"/>
  <c r="L33" i="5"/>
  <c r="K194" i="5"/>
  <c r="C177" i="5"/>
  <c r="F114" i="5"/>
  <c r="L164" i="5"/>
  <c r="K164" i="5"/>
  <c r="K89" i="5"/>
  <c r="AD131" i="5"/>
  <c r="F47" i="5"/>
  <c r="R92" i="5"/>
  <c r="G251" i="3"/>
  <c r="N52" i="5"/>
  <c r="Z40" i="5"/>
  <c r="L42" i="11" s="1"/>
  <c r="X42" i="11" s="1"/>
  <c r="AI42" i="11" s="1"/>
  <c r="Z166" i="5"/>
  <c r="E62" i="5"/>
  <c r="W53" i="5"/>
  <c r="H107" i="5"/>
  <c r="E152" i="5"/>
  <c r="H98" i="5"/>
  <c r="N195" i="5"/>
  <c r="K197" i="5"/>
  <c r="U154" i="5"/>
  <c r="L59" i="5"/>
  <c r="I162" i="5"/>
  <c r="R102" i="5"/>
  <c r="Q136" i="5"/>
  <c r="K196" i="5"/>
  <c r="G198" i="14" s="1"/>
  <c r="S198" i="14" s="1"/>
  <c r="AD198" i="14" s="1"/>
  <c r="L92" i="5"/>
  <c r="C185" i="5"/>
  <c r="B393" i="12" s="1"/>
  <c r="X112" i="5"/>
  <c r="U169" i="5"/>
  <c r="I188" i="5"/>
  <c r="T84" i="5"/>
  <c r="AD50" i="5"/>
  <c r="W121" i="5"/>
  <c r="K191" i="5"/>
  <c r="L36" i="5"/>
  <c r="E88" i="5"/>
  <c r="Z139" i="5"/>
  <c r="Y261" i="3"/>
  <c r="V348" i="3"/>
  <c r="J58" i="10"/>
  <c r="V58" i="10" s="1"/>
  <c r="AG58" i="10" s="1"/>
  <c r="F62" i="5"/>
  <c r="W77" i="5"/>
  <c r="R60" i="5"/>
  <c r="E171" i="5"/>
  <c r="Q114" i="5"/>
  <c r="L135" i="5"/>
  <c r="Q33" i="5"/>
  <c r="F81" i="5"/>
  <c r="X199" i="5"/>
  <c r="O63" i="5"/>
  <c r="C134" i="5"/>
  <c r="C80" i="5"/>
  <c r="B288" i="6" s="1"/>
  <c r="O192" i="5"/>
  <c r="T196" i="5"/>
  <c r="X176" i="5"/>
  <c r="B141" i="5"/>
  <c r="H166" i="5"/>
  <c r="K165" i="5"/>
  <c r="C123" i="5"/>
  <c r="O150" i="5"/>
  <c r="AC76" i="5"/>
  <c r="AD35" i="5"/>
  <c r="W9" i="5"/>
  <c r="K98" i="5"/>
  <c r="AD132" i="5"/>
  <c r="Z87" i="5"/>
  <c r="K122" i="5"/>
  <c r="G124" i="10" s="1"/>
  <c r="S124" i="10" s="1"/>
  <c r="AD124" i="10" s="1"/>
  <c r="AD153" i="5"/>
  <c r="R136" i="5"/>
  <c r="K30" i="5"/>
  <c r="AC104" i="5"/>
  <c r="AD196" i="5"/>
  <c r="AA83" i="5"/>
  <c r="E80" i="5"/>
  <c r="W17" i="5"/>
  <c r="I14" i="5"/>
  <c r="K158" i="5"/>
  <c r="F37" i="5"/>
  <c r="Q146" i="5"/>
  <c r="R185" i="5"/>
  <c r="Q171" i="5"/>
  <c r="AA92" i="5"/>
  <c r="X171" i="5"/>
  <c r="AA121" i="5"/>
  <c r="AD106" i="5"/>
  <c r="F173" i="5"/>
  <c r="AC202" i="5"/>
  <c r="I186" i="5"/>
  <c r="O17" i="5"/>
  <c r="E15" i="5"/>
  <c r="E114" i="5"/>
  <c r="L105" i="5"/>
  <c r="U101" i="5"/>
  <c r="K140" i="5"/>
  <c r="H124" i="5"/>
  <c r="R64" i="5"/>
  <c r="K105" i="5"/>
  <c r="G107" i="9" s="1"/>
  <c r="S107" i="9" s="1"/>
  <c r="AD107" i="9" s="1"/>
  <c r="X27" i="5"/>
  <c r="N83" i="5"/>
  <c r="E34" i="5"/>
  <c r="X202" i="5"/>
  <c r="E94" i="5"/>
  <c r="B171" i="5"/>
  <c r="C147" i="5"/>
  <c r="B355" i="13" s="1"/>
  <c r="Q131" i="5"/>
  <c r="AA193" i="5"/>
  <c r="AC149" i="5"/>
  <c r="Q92" i="5"/>
  <c r="W148" i="5"/>
  <c r="T191" i="5"/>
  <c r="W31" i="5"/>
  <c r="AB273" i="3"/>
  <c r="H28" i="16"/>
  <c r="T28" i="16" s="1"/>
  <c r="AE28" i="16" s="1"/>
  <c r="AD168" i="5"/>
  <c r="W155" i="5"/>
  <c r="L28" i="5"/>
  <c r="O48" i="5"/>
  <c r="W88" i="5"/>
  <c r="O129" i="5"/>
  <c r="Q128" i="5"/>
  <c r="U168" i="5"/>
  <c r="T168" i="5"/>
  <c r="X88" i="5"/>
  <c r="AC129" i="5"/>
  <c r="H117" i="5"/>
  <c r="I18" i="5"/>
  <c r="I163" i="5"/>
  <c r="N192" i="5"/>
  <c r="R169" i="5"/>
  <c r="H21" i="5"/>
  <c r="Q41" i="5"/>
  <c r="I63" i="5"/>
  <c r="N93" i="5"/>
  <c r="O55" i="5"/>
  <c r="H94" i="5"/>
  <c r="Z182" i="5"/>
  <c r="L98" i="5"/>
  <c r="N144" i="5"/>
  <c r="W15" i="5"/>
  <c r="K146" i="5"/>
  <c r="T200" i="5"/>
  <c r="O160" i="5"/>
  <c r="AD103" i="5"/>
  <c r="C59" i="5"/>
  <c r="C154" i="5"/>
  <c r="B362" i="6" s="1"/>
  <c r="W41" i="5"/>
  <c r="E52" i="5"/>
  <c r="C111" i="5"/>
  <c r="B319" i="10" s="1"/>
  <c r="AD118" i="5"/>
  <c r="AD111" i="5"/>
  <c r="X145" i="5"/>
  <c r="AA167" i="5"/>
  <c r="R146" i="5"/>
  <c r="W76" i="5"/>
  <c r="O62" i="5"/>
  <c r="N66" i="5"/>
  <c r="I131" i="5"/>
  <c r="AD189" i="5"/>
  <c r="C198" i="5"/>
  <c r="R119" i="5"/>
  <c r="L11" i="5"/>
  <c r="AC128" i="5"/>
  <c r="Z157" i="5"/>
  <c r="L159" i="9" s="1"/>
  <c r="X159" i="9" s="1"/>
  <c r="AI159" i="9" s="1"/>
  <c r="E69" i="5"/>
  <c r="Z25" i="5"/>
  <c r="AD169" i="5"/>
  <c r="H56" i="5"/>
  <c r="O56" i="5"/>
  <c r="Q125" i="5"/>
  <c r="R82" i="5"/>
  <c r="B194" i="5"/>
  <c r="H87" i="5"/>
  <c r="L7" i="5"/>
  <c r="U84" i="5"/>
  <c r="R94" i="5"/>
  <c r="AC89" i="5"/>
  <c r="AC50" i="5"/>
  <c r="K29" i="5"/>
  <c r="T101" i="5"/>
  <c r="E151" i="5"/>
  <c r="C125" i="5"/>
  <c r="B333" i="14" s="1"/>
  <c r="I124" i="5"/>
  <c r="N78" i="5"/>
  <c r="L64" i="5"/>
  <c r="AA104" i="5"/>
  <c r="F155" i="5"/>
  <c r="H147" i="5"/>
  <c r="N65" i="5"/>
  <c r="K200" i="5"/>
  <c r="G202" i="14" s="1"/>
  <c r="S202" i="14" s="1"/>
  <c r="AD202" i="14" s="1"/>
  <c r="O53" i="5"/>
  <c r="H23" i="5"/>
  <c r="C167" i="5"/>
  <c r="AD11" i="5"/>
  <c r="AA151" i="5"/>
  <c r="W139" i="5"/>
  <c r="X141" i="5"/>
  <c r="U137" i="5"/>
  <c r="U166" i="5"/>
  <c r="U112" i="5"/>
  <c r="Z193" i="5"/>
  <c r="L195" i="11" s="1"/>
  <c r="X195" i="11" s="1"/>
  <c r="AI195" i="11" s="1"/>
  <c r="N21" i="5"/>
  <c r="F14" i="5"/>
  <c r="B125" i="5"/>
  <c r="R155" i="5"/>
  <c r="I101" i="5"/>
  <c r="AA84" i="5"/>
  <c r="W156" i="5"/>
  <c r="N190" i="5"/>
  <c r="R27" i="5"/>
  <c r="K130" i="5"/>
  <c r="F20" i="5"/>
  <c r="E20" i="5"/>
  <c r="K189" i="5"/>
  <c r="L189" i="5"/>
  <c r="N9" i="5"/>
  <c r="H4" i="5"/>
  <c r="W193" i="5"/>
  <c r="X193" i="5"/>
  <c r="Z38" i="5"/>
  <c r="I157" i="5"/>
  <c r="L41" i="5"/>
  <c r="K41" i="5"/>
  <c r="G43" i="13" s="1"/>
  <c r="S43" i="13" s="1"/>
  <c r="AD43" i="13" s="1"/>
  <c r="K111" i="5"/>
  <c r="AC26" i="5"/>
  <c r="M28" i="8" s="1"/>
  <c r="Y28" i="8" s="1"/>
  <c r="AJ28" i="8" s="1"/>
  <c r="Q155" i="5"/>
  <c r="O179" i="5"/>
  <c r="N179" i="5"/>
  <c r="B77" i="5"/>
  <c r="C77" i="5"/>
  <c r="N147" i="5"/>
  <c r="T72" i="5"/>
  <c r="X60" i="5"/>
  <c r="W60" i="5"/>
  <c r="Z50" i="5"/>
  <c r="L196" i="5"/>
  <c r="X175" i="5"/>
  <c r="AA50" i="5"/>
  <c r="O147" i="5"/>
  <c r="O9" i="5"/>
  <c r="O190" i="5"/>
  <c r="L111" i="5"/>
  <c r="W175" i="5"/>
  <c r="U72" i="5"/>
  <c r="AD26" i="5"/>
  <c r="Q27" i="5"/>
  <c r="AC124" i="5"/>
  <c r="U54" i="5"/>
  <c r="L99" i="5"/>
  <c r="W108" i="5"/>
  <c r="R63" i="5"/>
  <c r="U173" i="5"/>
  <c r="X197" i="5"/>
  <c r="R187" i="5"/>
  <c r="Q187" i="5"/>
  <c r="H101" i="5"/>
  <c r="Z84" i="5"/>
  <c r="L86" i="11" s="1"/>
  <c r="X86" i="11" s="1"/>
  <c r="AI86" i="11" s="1"/>
  <c r="I199" i="5"/>
  <c r="X108" i="5"/>
  <c r="T156" i="5"/>
  <c r="Z104" i="5"/>
  <c r="L106" i="9" s="1"/>
  <c r="X106" i="9" s="1"/>
  <c r="AI106" i="9" s="1"/>
  <c r="Z65" i="5"/>
  <c r="L67" i="13" s="1"/>
  <c r="X67" i="13" s="1"/>
  <c r="AI67" i="13" s="1"/>
  <c r="O4" i="5"/>
  <c r="X156" i="5"/>
  <c r="AD14" i="5"/>
  <c r="B5" i="5"/>
  <c r="AA173" i="5"/>
  <c r="K99" i="5"/>
  <c r="Q63" i="5"/>
  <c r="H199" i="5"/>
  <c r="N4" i="5"/>
  <c r="U156" i="5"/>
  <c r="AC14" i="5"/>
  <c r="L142" i="5"/>
  <c r="AA99" i="5"/>
  <c r="AC68" i="5"/>
  <c r="E103" i="5"/>
  <c r="AD68" i="5"/>
  <c r="AC60" i="5"/>
  <c r="W49" i="5"/>
  <c r="L124" i="5"/>
  <c r="Q36" i="5"/>
  <c r="F103" i="5"/>
  <c r="U172" i="5"/>
  <c r="Z99" i="5"/>
  <c r="L101" i="6" s="1"/>
  <c r="X101" i="6" s="1"/>
  <c r="AI101" i="6" s="1"/>
  <c r="AC9" i="5"/>
  <c r="AD9" i="5"/>
  <c r="K142" i="5"/>
  <c r="H7" i="5"/>
  <c r="I7" i="5"/>
  <c r="W110" i="5"/>
  <c r="K124" i="5"/>
  <c r="G126" i="11" s="1"/>
  <c r="S126" i="11" s="1"/>
  <c r="AD126" i="11" s="1"/>
  <c r="X179" i="5"/>
  <c r="L152" i="5"/>
  <c r="T93" i="5"/>
  <c r="J95" i="7" s="1"/>
  <c r="V95" i="7" s="1"/>
  <c r="AG95" i="7" s="1"/>
  <c r="U93" i="5"/>
  <c r="T173" i="5"/>
  <c r="H9" i="5"/>
  <c r="I9" i="5"/>
  <c r="Z93" i="5"/>
  <c r="L95" i="16" s="1"/>
  <c r="X95" i="16" s="1"/>
  <c r="AI95" i="16" s="1"/>
  <c r="AA93" i="5"/>
  <c r="Z118" i="5"/>
  <c r="AA118" i="5"/>
  <c r="T172" i="5"/>
  <c r="E37" i="5"/>
  <c r="AD60" i="5"/>
  <c r="R36" i="5"/>
  <c r="W179" i="5"/>
  <c r="X49" i="5"/>
  <c r="K152" i="5"/>
  <c r="G154" i="11" s="1"/>
  <c r="S154" i="11" s="1"/>
  <c r="AD154" i="11" s="1"/>
  <c r="X110" i="5"/>
  <c r="L131" i="5"/>
  <c r="Q72" i="5"/>
  <c r="R72" i="5"/>
  <c r="K131" i="5"/>
  <c r="G133" i="8" s="1"/>
  <c r="S133" i="8" s="1"/>
  <c r="AD133" i="8" s="1"/>
  <c r="R179" i="5"/>
  <c r="B172" i="5"/>
  <c r="R112" i="5"/>
  <c r="Q112" i="5"/>
  <c r="I114" i="6" s="1"/>
  <c r="U114" i="6" s="1"/>
  <c r="AF114" i="6" s="1"/>
  <c r="T157" i="5"/>
  <c r="U157" i="5"/>
  <c r="W128" i="5"/>
  <c r="Q179" i="5"/>
  <c r="I89" i="5"/>
  <c r="H89" i="5"/>
  <c r="C172" i="5"/>
  <c r="AA152" i="5"/>
  <c r="X128" i="5"/>
  <c r="F79" i="5"/>
  <c r="Z17" i="5"/>
  <c r="L19" i="15" s="1"/>
  <c r="X19" i="15" s="1"/>
  <c r="AI19" i="15" s="1"/>
  <c r="Q107" i="5"/>
  <c r="AA14" i="5"/>
  <c r="O151" i="5"/>
  <c r="B143" i="5"/>
  <c r="W73" i="5"/>
  <c r="K75" i="14" s="1"/>
  <c r="W75" i="14" s="1"/>
  <c r="AH75" i="14" s="1"/>
  <c r="O5" i="5"/>
  <c r="K52" i="5"/>
  <c r="G54" i="14" s="1"/>
  <c r="S54" i="14" s="1"/>
  <c r="AD54" i="14" s="1"/>
  <c r="L52" i="5"/>
  <c r="Z168" i="5"/>
  <c r="L170" i="12" s="1"/>
  <c r="X170" i="12" s="1"/>
  <c r="AI170" i="12" s="1"/>
  <c r="N151" i="5"/>
  <c r="N5" i="5"/>
  <c r="L48" i="5"/>
  <c r="AA8" i="5"/>
  <c r="R202" i="5"/>
  <c r="Q202" i="5"/>
  <c r="T97" i="5"/>
  <c r="U97" i="5"/>
  <c r="C143" i="5"/>
  <c r="B351" i="13" s="1"/>
  <c r="Z8" i="5"/>
  <c r="L10" i="9" s="1"/>
  <c r="X10" i="9" s="1"/>
  <c r="AI10" i="9" s="1"/>
  <c r="K48" i="5"/>
  <c r="G50" i="16" s="1"/>
  <c r="S50" i="16" s="1"/>
  <c r="AD50" i="16" s="1"/>
  <c r="Z14" i="5"/>
  <c r="L16" i="10" s="1"/>
  <c r="X16" i="10" s="1"/>
  <c r="AI16" i="10" s="1"/>
  <c r="X73" i="5"/>
  <c r="R107" i="5"/>
  <c r="AC49" i="5"/>
  <c r="AC18" i="5"/>
  <c r="AD181" i="5"/>
  <c r="Q6" i="5"/>
  <c r="R6" i="5"/>
  <c r="T8" i="5"/>
  <c r="J10" i="14" s="1"/>
  <c r="V10" i="14" s="1"/>
  <c r="AG10" i="14" s="1"/>
  <c r="X138" i="5"/>
  <c r="AA168" i="5"/>
  <c r="H74" i="5"/>
  <c r="I74" i="5"/>
  <c r="U8" i="5"/>
  <c r="AD18" i="5"/>
  <c r="AC80" i="5"/>
  <c r="H3" i="5"/>
  <c r="W138" i="5"/>
  <c r="F142" i="5"/>
  <c r="AC181" i="5"/>
  <c r="T178" i="5"/>
  <c r="I135" i="5"/>
  <c r="R168" i="5"/>
  <c r="H198" i="5"/>
  <c r="W137" i="5"/>
  <c r="I3" i="5"/>
  <c r="O49" i="5"/>
  <c r="X159" i="5"/>
  <c r="AD24" i="5"/>
  <c r="I198" i="5"/>
  <c r="K121" i="5"/>
  <c r="B44" i="5"/>
  <c r="D46" i="11" s="1"/>
  <c r="P46" i="11" s="1"/>
  <c r="AA46" i="11" s="1"/>
  <c r="H103" i="5"/>
  <c r="X137" i="5"/>
  <c r="X22" i="5"/>
  <c r="X87" i="5"/>
  <c r="R80" i="5"/>
  <c r="AC95" i="5"/>
  <c r="AD95" i="5"/>
  <c r="W159" i="5"/>
  <c r="T82" i="5"/>
  <c r="L174" i="5"/>
  <c r="Q80" i="5"/>
  <c r="AC24" i="5"/>
  <c r="I103" i="5"/>
  <c r="U178" i="5"/>
  <c r="U82" i="5"/>
  <c r="N49" i="5"/>
  <c r="C44" i="5"/>
  <c r="K174" i="5"/>
  <c r="G176" i="8" s="1"/>
  <c r="S176" i="8" s="1"/>
  <c r="AD176" i="8" s="1"/>
  <c r="L121" i="5"/>
  <c r="L165" i="5"/>
  <c r="AD80" i="5"/>
  <c r="W18" i="5"/>
  <c r="N139" i="5"/>
  <c r="AD148" i="5"/>
  <c r="T36" i="5"/>
  <c r="O24" i="5"/>
  <c r="I36" i="5"/>
  <c r="N163" i="5"/>
  <c r="AA103" i="5"/>
  <c r="X116" i="5"/>
  <c r="W174" i="5"/>
  <c r="AC148" i="5"/>
  <c r="X18" i="5"/>
  <c r="O139" i="5"/>
  <c r="U36" i="5"/>
  <c r="U115" i="5"/>
  <c r="L69" i="5"/>
  <c r="F31" i="5"/>
  <c r="AD154" i="5"/>
  <c r="L49" i="5"/>
  <c r="L182" i="5"/>
  <c r="T44" i="5"/>
  <c r="U19" i="5"/>
  <c r="AD166" i="5"/>
  <c r="AA196" i="5"/>
  <c r="R156" i="5"/>
  <c r="X134" i="5"/>
  <c r="W134" i="5"/>
  <c r="AD30" i="5"/>
  <c r="AC166" i="5"/>
  <c r="H31" i="5"/>
  <c r="F42" i="5"/>
  <c r="N100" i="5"/>
  <c r="W11" i="5"/>
  <c r="B12" i="5"/>
  <c r="B17" i="5"/>
  <c r="Z196" i="5"/>
  <c r="L198" i="14" s="1"/>
  <c r="X198" i="14" s="1"/>
  <c r="AI198" i="14" s="1"/>
  <c r="U44" i="5"/>
  <c r="AC30" i="5"/>
  <c r="T54" i="5"/>
  <c r="T35" i="5"/>
  <c r="Z147" i="5"/>
  <c r="L149" i="14" s="1"/>
  <c r="X149" i="14" s="1"/>
  <c r="AI149" i="14" s="1"/>
  <c r="N108" i="5"/>
  <c r="U96" i="5"/>
  <c r="T19" i="5"/>
  <c r="E142" i="5"/>
  <c r="W22" i="5"/>
  <c r="C76" i="5"/>
  <c r="B284" i="11" s="1"/>
  <c r="AC75" i="5"/>
  <c r="AA148" i="5"/>
  <c r="L85" i="5"/>
  <c r="H130" i="5"/>
  <c r="I54" i="5"/>
  <c r="L188" i="5"/>
  <c r="N30" i="5"/>
  <c r="Q156" i="5"/>
  <c r="H135" i="5"/>
  <c r="C17" i="5"/>
  <c r="W87" i="5"/>
  <c r="K69" i="5"/>
  <c r="G71" i="11" s="1"/>
  <c r="S71" i="11" s="1"/>
  <c r="AD71" i="11" s="1"/>
  <c r="K182" i="5"/>
  <c r="G184" i="14" s="1"/>
  <c r="S184" i="14" s="1"/>
  <c r="AD184" i="14" s="1"/>
  <c r="T96" i="5"/>
  <c r="H201" i="5"/>
  <c r="B14" i="5"/>
  <c r="X200" i="5"/>
  <c r="O108" i="5"/>
  <c r="O100" i="5"/>
  <c r="X11" i="5"/>
  <c r="AC154" i="5"/>
  <c r="AA147" i="5"/>
  <c r="C14" i="5"/>
  <c r="B222" i="14" s="1"/>
  <c r="U60" i="5"/>
  <c r="E79" i="5"/>
  <c r="I201" i="5"/>
  <c r="H36" i="5"/>
  <c r="U35" i="5"/>
  <c r="N24" i="5"/>
  <c r="E42" i="5"/>
  <c r="T48" i="5"/>
  <c r="X95" i="5"/>
  <c r="U180" i="5"/>
  <c r="E31" i="5"/>
  <c r="X113" i="5"/>
  <c r="T106" i="5"/>
  <c r="U106" i="5"/>
  <c r="N106" i="5"/>
  <c r="B48" i="5"/>
  <c r="X174" i="5"/>
  <c r="AD75" i="5"/>
  <c r="L114" i="5"/>
  <c r="W116" i="5"/>
  <c r="C12" i="5"/>
  <c r="B220" i="12" s="1"/>
  <c r="Q126" i="5"/>
  <c r="Q15" i="5"/>
  <c r="X146" i="5"/>
  <c r="W126" i="5"/>
  <c r="I153" i="5"/>
  <c r="R193" i="5"/>
  <c r="AA163" i="5"/>
  <c r="B76" i="5"/>
  <c r="B104" i="5"/>
  <c r="O30" i="5"/>
  <c r="T115" i="5"/>
  <c r="K114" i="5"/>
  <c r="G116" i="9" s="1"/>
  <c r="S116" i="9" s="1"/>
  <c r="AD116" i="9" s="1"/>
  <c r="O35" i="5"/>
  <c r="K49" i="5"/>
  <c r="G51" i="12" s="1"/>
  <c r="S51" i="12" s="1"/>
  <c r="AD51" i="12" s="1"/>
  <c r="Z148" i="5"/>
  <c r="L150" i="8" s="1"/>
  <c r="X150" i="8" s="1"/>
  <c r="AI150" i="8" s="1"/>
  <c r="F109" i="5"/>
  <c r="E109" i="5"/>
  <c r="Z108" i="5"/>
  <c r="L110" i="13" s="1"/>
  <c r="X110" i="13" s="1"/>
  <c r="AI110" i="13" s="1"/>
  <c r="K85" i="5"/>
  <c r="G87" i="7" s="1"/>
  <c r="S87" i="7" s="1"/>
  <c r="AD87" i="7" s="1"/>
  <c r="AC137" i="5"/>
  <c r="AD137" i="5"/>
  <c r="E32" i="5"/>
  <c r="F32" i="5"/>
  <c r="I130" i="5"/>
  <c r="H152" i="5"/>
  <c r="H54" i="5"/>
  <c r="H192" i="5"/>
  <c r="C186" i="5"/>
  <c r="B394" i="12" s="1"/>
  <c r="I106" i="5"/>
  <c r="F156" i="5"/>
  <c r="R175" i="5"/>
  <c r="Q163" i="5"/>
  <c r="T158" i="5"/>
  <c r="Z173" i="5"/>
  <c r="L175" i="6" s="1"/>
  <c r="X175" i="6" s="1"/>
  <c r="AI175" i="6" s="1"/>
  <c r="Z163" i="5"/>
  <c r="L165" i="9" s="1"/>
  <c r="X165" i="9" s="1"/>
  <c r="AI165" i="9" s="1"/>
  <c r="I152" i="5"/>
  <c r="O106" i="5"/>
  <c r="R163" i="5"/>
  <c r="U158" i="5"/>
  <c r="E156" i="5"/>
  <c r="C104" i="5"/>
  <c r="T180" i="5"/>
  <c r="R126" i="5"/>
  <c r="R15" i="5"/>
  <c r="I192" i="5"/>
  <c r="AA108" i="5"/>
  <c r="C48" i="5"/>
  <c r="B256" i="13" s="1"/>
  <c r="H106" i="5"/>
  <c r="N35" i="5"/>
  <c r="K188" i="5"/>
  <c r="G190" i="8" s="1"/>
  <c r="S190" i="8" s="1"/>
  <c r="AD190" i="8" s="1"/>
  <c r="Q175" i="5"/>
  <c r="Q168" i="5"/>
  <c r="K5" i="5"/>
  <c r="G7" i="7" s="1"/>
  <c r="S7" i="7" s="1"/>
  <c r="AD7" i="7" s="1"/>
  <c r="R85" i="5"/>
  <c r="I93" i="5"/>
  <c r="U7" i="5"/>
  <c r="Z49" i="5"/>
  <c r="L51" i="16" s="1"/>
  <c r="X51" i="16" s="1"/>
  <c r="AI51" i="16" s="1"/>
  <c r="W113" i="5"/>
  <c r="B49" i="5"/>
  <c r="W200" i="5"/>
  <c r="H153" i="5"/>
  <c r="B164" i="5"/>
  <c r="R52" i="5"/>
  <c r="G124" i="12"/>
  <c r="S124" i="12" s="1"/>
  <c r="AD124" i="12" s="1"/>
  <c r="N40" i="5"/>
  <c r="Z103" i="5"/>
  <c r="L105" i="14" s="1"/>
  <c r="X105" i="14" s="1"/>
  <c r="AI105" i="14" s="1"/>
  <c r="R162" i="5"/>
  <c r="E159" i="5"/>
  <c r="L143" i="5"/>
  <c r="Z155" i="5"/>
  <c r="L157" i="12" s="1"/>
  <c r="X157" i="12" s="1"/>
  <c r="AI157" i="12" s="1"/>
  <c r="U120" i="5"/>
  <c r="AC93" i="5"/>
  <c r="Z7" i="5"/>
  <c r="L9" i="13" s="1"/>
  <c r="X9" i="13" s="1"/>
  <c r="AI9" i="13" s="1"/>
  <c r="C51" i="5"/>
  <c r="B259" i="14" s="1"/>
  <c r="AA59" i="5"/>
  <c r="K91" i="5"/>
  <c r="G93" i="12" s="1"/>
  <c r="S93" i="12" s="1"/>
  <c r="AD93" i="12" s="1"/>
  <c r="Q162" i="5"/>
  <c r="Q52" i="5"/>
  <c r="AC99" i="5"/>
  <c r="I31" i="5"/>
  <c r="T128" i="5"/>
  <c r="X142" i="5"/>
  <c r="K9" i="5"/>
  <c r="G11" i="14" s="1"/>
  <c r="S11" i="14" s="1"/>
  <c r="AD11" i="14" s="1"/>
  <c r="K159" i="5"/>
  <c r="G161" i="14" s="1"/>
  <c r="S161" i="14" s="1"/>
  <c r="AD161" i="14" s="1"/>
  <c r="Q85" i="5"/>
  <c r="C49" i="5"/>
  <c r="O40" i="5"/>
  <c r="R144" i="5"/>
  <c r="O135" i="5"/>
  <c r="F159" i="5"/>
  <c r="K143" i="5"/>
  <c r="G145" i="12" s="1"/>
  <c r="S145" i="12" s="1"/>
  <c r="AD145" i="12" s="1"/>
  <c r="H184" i="5"/>
  <c r="L27" i="5"/>
  <c r="I112" i="5"/>
  <c r="C164" i="5"/>
  <c r="B372" i="6" s="1"/>
  <c r="R74" i="5"/>
  <c r="I122" i="5"/>
  <c r="O163" i="5"/>
  <c r="L9" i="5"/>
  <c r="I141" i="5"/>
  <c r="F197" i="5"/>
  <c r="K20" i="5"/>
  <c r="G22" i="8" s="1"/>
  <c r="S22" i="8" s="1"/>
  <c r="AD22" i="8" s="1"/>
  <c r="Q144" i="5"/>
  <c r="W78" i="5"/>
  <c r="L12" i="5"/>
  <c r="W142" i="5"/>
  <c r="X78" i="5"/>
  <c r="N29" i="5"/>
  <c r="L20" i="5"/>
  <c r="U128" i="5"/>
  <c r="AA155" i="5"/>
  <c r="H112" i="5"/>
  <c r="T120" i="5"/>
  <c r="Z3" i="5"/>
  <c r="L5" i="16" s="1"/>
  <c r="X5" i="16" s="1"/>
  <c r="AI5" i="16" s="1"/>
  <c r="AA7" i="5"/>
  <c r="H122" i="5"/>
  <c r="H141" i="5"/>
  <c r="AA3" i="5"/>
  <c r="X48" i="5"/>
  <c r="AD93" i="5"/>
  <c r="Q74" i="5"/>
  <c r="L201" i="5"/>
  <c r="K201" i="5"/>
  <c r="G203" i="10" s="1"/>
  <c r="S203" i="10" s="1"/>
  <c r="AD203" i="10" s="1"/>
  <c r="N86" i="5"/>
  <c r="O86" i="5"/>
  <c r="Z59" i="5"/>
  <c r="L61" i="11" s="1"/>
  <c r="X61" i="11" s="1"/>
  <c r="AI61" i="11" s="1"/>
  <c r="B51" i="5"/>
  <c r="N178" i="5"/>
  <c r="O178" i="5"/>
  <c r="Q193" i="5"/>
  <c r="L91" i="5"/>
  <c r="K27" i="5"/>
  <c r="G29" i="14" s="1"/>
  <c r="S29" i="14" s="1"/>
  <c r="AD29" i="14" s="1"/>
  <c r="I184" i="5"/>
  <c r="K12" i="5"/>
  <c r="G14" i="13" s="1"/>
  <c r="S14" i="13" s="1"/>
  <c r="AD14" i="13" s="1"/>
  <c r="L159" i="5"/>
  <c r="AA49" i="5"/>
  <c r="W48" i="5"/>
  <c r="N135" i="5"/>
  <c r="K121" i="7"/>
  <c r="W121" i="7" s="1"/>
  <c r="AH121" i="7" s="1"/>
  <c r="AA27" i="5"/>
  <c r="O29" i="5"/>
  <c r="W188" i="5"/>
  <c r="K40" i="5"/>
  <c r="G42" i="8" s="1"/>
  <c r="S42" i="8" s="1"/>
  <c r="AD42" i="8" s="1"/>
  <c r="L40" i="5"/>
  <c r="T60" i="5"/>
  <c r="X188" i="5"/>
  <c r="X5" i="5"/>
  <c r="O127" i="5"/>
  <c r="X126" i="5"/>
  <c r="H28" i="9"/>
  <c r="T28" i="9" s="1"/>
  <c r="AE28" i="9" s="1"/>
  <c r="L154" i="10"/>
  <c r="X154" i="10" s="1"/>
  <c r="AI154" i="10" s="1"/>
  <c r="H28" i="6"/>
  <c r="T28" i="6" s="1"/>
  <c r="AE28" i="6" s="1"/>
  <c r="AA134" i="5"/>
  <c r="N113" i="5"/>
  <c r="T7" i="5"/>
  <c r="W201" i="5"/>
  <c r="AD55" i="5"/>
  <c r="W95" i="5"/>
  <c r="K97" i="14" s="1"/>
  <c r="W97" i="14" s="1"/>
  <c r="AH97" i="14" s="1"/>
  <c r="Z44" i="5"/>
  <c r="L46" i="10" s="1"/>
  <c r="X46" i="10" s="1"/>
  <c r="AI46" i="10" s="1"/>
  <c r="L95" i="5"/>
  <c r="W5" i="5"/>
  <c r="L77" i="5"/>
  <c r="X201" i="5"/>
  <c r="U48" i="5"/>
  <c r="AA44" i="5"/>
  <c r="H93" i="5"/>
  <c r="AC55" i="5"/>
  <c r="E120" i="5"/>
  <c r="O134" i="5"/>
  <c r="U118" i="5"/>
  <c r="F61" i="5"/>
  <c r="Z162" i="5"/>
  <c r="L164" i="13" s="1"/>
  <c r="X164" i="13" s="1"/>
  <c r="AI164" i="13" s="1"/>
  <c r="W58" i="5"/>
  <c r="R201" i="5"/>
  <c r="E169" i="5"/>
  <c r="AA64" i="5"/>
  <c r="AD83" i="5"/>
  <c r="AA46" i="5"/>
  <c r="F169" i="5"/>
  <c r="L195" i="5"/>
  <c r="X83" i="5"/>
  <c r="O34" i="5"/>
  <c r="W130" i="5"/>
  <c r="X130" i="5"/>
  <c r="E197" i="5"/>
  <c r="N76" i="5"/>
  <c r="AA81" i="5"/>
  <c r="K13" i="5"/>
  <c r="G15" i="16" s="1"/>
  <c r="S15" i="16" s="1"/>
  <c r="AD15" i="16" s="1"/>
  <c r="U144" i="5"/>
  <c r="L73" i="5"/>
  <c r="H65" i="5"/>
  <c r="I65" i="5"/>
  <c r="I77" i="5"/>
  <c r="U141" i="5"/>
  <c r="Z74" i="5"/>
  <c r="L76" i="15" s="1"/>
  <c r="X76" i="15" s="1"/>
  <c r="AI76" i="15" s="1"/>
  <c r="F202" i="5"/>
  <c r="L162" i="5"/>
  <c r="O115" i="5"/>
  <c r="AC134" i="5"/>
  <c r="AD134" i="5"/>
  <c r="AD90" i="5"/>
  <c r="K161" i="5"/>
  <c r="G163" i="12" s="1"/>
  <c r="S163" i="12" s="1"/>
  <c r="AD163" i="12" s="1"/>
  <c r="N34" i="5"/>
  <c r="U76" i="5"/>
  <c r="R101" i="5"/>
  <c r="Z81" i="5"/>
  <c r="L83" i="10" s="1"/>
  <c r="X83" i="10" s="1"/>
  <c r="AI83" i="10" s="1"/>
  <c r="AC105" i="5"/>
  <c r="T76" i="5"/>
  <c r="Z64" i="5"/>
  <c r="L66" i="11" s="1"/>
  <c r="X66" i="11" s="1"/>
  <c r="AI66" i="11" s="1"/>
  <c r="T144" i="5"/>
  <c r="N158" i="5"/>
  <c r="O158" i="5"/>
  <c r="Q19" i="5"/>
  <c r="I169" i="5"/>
  <c r="H169" i="5"/>
  <c r="T141" i="5"/>
  <c r="N134" i="5"/>
  <c r="B128" i="5"/>
  <c r="L37" i="5"/>
  <c r="K95" i="5"/>
  <c r="G97" i="6" s="1"/>
  <c r="S97" i="6" s="1"/>
  <c r="AD97" i="6" s="1"/>
  <c r="K37" i="5"/>
  <c r="G39" i="10" s="1"/>
  <c r="S39" i="10" s="1"/>
  <c r="AD39" i="10" s="1"/>
  <c r="L5" i="5"/>
  <c r="B399" i="9"/>
  <c r="F120" i="5"/>
  <c r="E202" i="5"/>
  <c r="U200" i="5"/>
  <c r="AC83" i="5"/>
  <c r="K73" i="5"/>
  <c r="G75" i="7" s="1"/>
  <c r="S75" i="7" s="1"/>
  <c r="AD75" i="7" s="1"/>
  <c r="AA74" i="5"/>
  <c r="X58" i="5"/>
  <c r="O76" i="5"/>
  <c r="W83" i="5"/>
  <c r="Z46" i="5"/>
  <c r="L48" i="6" s="1"/>
  <c r="X48" i="6" s="1"/>
  <c r="AI48" i="6" s="1"/>
  <c r="Q101" i="5"/>
  <c r="N127" i="5"/>
  <c r="C128" i="5"/>
  <c r="B336" i="16" s="1"/>
  <c r="N115" i="5"/>
  <c r="AD105" i="5"/>
  <c r="Q201" i="5"/>
  <c r="X52" i="5"/>
  <c r="AA162" i="5"/>
  <c r="H77" i="5"/>
  <c r="R32" i="5"/>
  <c r="L13" i="5"/>
  <c r="K195" i="5"/>
  <c r="G197" i="11" s="1"/>
  <c r="S197" i="11" s="1"/>
  <c r="AD197" i="11" s="1"/>
  <c r="R19" i="5"/>
  <c r="B399" i="7"/>
  <c r="L161" i="5"/>
  <c r="R203" i="5"/>
  <c r="U49" i="5"/>
  <c r="AA150" i="5"/>
  <c r="O59" i="5"/>
  <c r="W98" i="5"/>
  <c r="E163" i="5"/>
  <c r="L148" i="5"/>
  <c r="AA128" i="5"/>
  <c r="E95" i="5"/>
  <c r="W146" i="5"/>
  <c r="Z27" i="5"/>
  <c r="L29" i="12" s="1"/>
  <c r="X29" i="12" s="1"/>
  <c r="AI29" i="12" s="1"/>
  <c r="L71" i="5"/>
  <c r="O90" i="5"/>
  <c r="L68" i="5"/>
  <c r="W94" i="5"/>
  <c r="I78" i="5"/>
  <c r="T118" i="5"/>
  <c r="Z116" i="5"/>
  <c r="L118" i="9" s="1"/>
  <c r="X118" i="9" s="1"/>
  <c r="AI118" i="9" s="1"/>
  <c r="K156" i="5"/>
  <c r="G158" i="11" s="1"/>
  <c r="S158" i="11" s="1"/>
  <c r="AD158" i="11" s="1"/>
  <c r="AD199" i="5"/>
  <c r="N202" i="5"/>
  <c r="AD167" i="5"/>
  <c r="N90" i="5"/>
  <c r="H78" i="5"/>
  <c r="O156" i="5"/>
  <c r="I30" i="5"/>
  <c r="I105" i="5"/>
  <c r="H105" i="5"/>
  <c r="E61" i="5"/>
  <c r="K110" i="5"/>
  <c r="G112" i="7" s="1"/>
  <c r="S112" i="7" s="1"/>
  <c r="AD112" i="7" s="1"/>
  <c r="L72" i="5"/>
  <c r="U18" i="5"/>
  <c r="T18" i="5"/>
  <c r="X94" i="5"/>
  <c r="N59" i="5"/>
  <c r="H61" i="6" s="1"/>
  <c r="T61" i="6" s="1"/>
  <c r="AE61" i="6" s="1"/>
  <c r="X158" i="5"/>
  <c r="F108" i="5"/>
  <c r="AC88" i="5"/>
  <c r="L110" i="5"/>
  <c r="L156" i="5"/>
  <c r="H30" i="5"/>
  <c r="K71" i="5"/>
  <c r="G73" i="10" s="1"/>
  <c r="S73" i="10" s="1"/>
  <c r="AD73" i="10" s="1"/>
  <c r="N156" i="5"/>
  <c r="O202" i="5"/>
  <c r="K68" i="5"/>
  <c r="G70" i="16" s="1"/>
  <c r="S70" i="16" s="1"/>
  <c r="AD70" i="16" s="1"/>
  <c r="AC167" i="5"/>
  <c r="AD99" i="5"/>
  <c r="F95" i="5"/>
  <c r="F163" i="5"/>
  <c r="K72" i="5"/>
  <c r="G74" i="8" s="1"/>
  <c r="S74" i="8" s="1"/>
  <c r="AD74" i="8" s="1"/>
  <c r="AA116" i="5"/>
  <c r="X98" i="5"/>
  <c r="G168" i="9"/>
  <c r="S168" i="9" s="1"/>
  <c r="AD168" i="9" s="1"/>
  <c r="G168" i="16"/>
  <c r="S168" i="16" s="1"/>
  <c r="AD168" i="16" s="1"/>
  <c r="T49" i="5"/>
  <c r="Z150" i="5"/>
  <c r="L152" i="6" s="1"/>
  <c r="X152" i="6" s="1"/>
  <c r="AI152" i="6" s="1"/>
  <c r="F54" i="5"/>
  <c r="B186" i="5"/>
  <c r="AC110" i="5"/>
  <c r="X106" i="5"/>
  <c r="Q89" i="5"/>
  <c r="AA140" i="5"/>
  <c r="Z73" i="5"/>
  <c r="L75" i="9" s="1"/>
  <c r="X75" i="9" s="1"/>
  <c r="AI75" i="9" s="1"/>
  <c r="K148" i="5"/>
  <c r="G150" i="11" s="1"/>
  <c r="S150" i="11" s="1"/>
  <c r="AD150" i="11" s="1"/>
  <c r="Z128" i="5"/>
  <c r="L130" i="12" s="1"/>
  <c r="X130" i="12" s="1"/>
  <c r="AI130" i="12" s="1"/>
  <c r="H165" i="5"/>
  <c r="H189" i="5"/>
  <c r="N117" i="5"/>
  <c r="O117" i="5"/>
  <c r="AD121" i="5"/>
  <c r="W106" i="5"/>
  <c r="AC199" i="5"/>
  <c r="W183" i="5"/>
  <c r="R48" i="5"/>
  <c r="Z101" i="5"/>
  <c r="L103" i="9" s="1"/>
  <c r="X103" i="9" s="1"/>
  <c r="AI103" i="9" s="1"/>
  <c r="E131" i="5"/>
  <c r="N36" i="5"/>
  <c r="T121" i="5"/>
  <c r="R154" i="5"/>
  <c r="Q154" i="5"/>
  <c r="C90" i="5"/>
  <c r="B298" i="16" s="1"/>
  <c r="B90" i="5"/>
  <c r="Q48" i="5"/>
  <c r="I50" i="15" s="1"/>
  <c r="U50" i="15" s="1"/>
  <c r="AF50" i="15" s="1"/>
  <c r="F131" i="5"/>
  <c r="O36" i="5"/>
  <c r="AA101" i="5"/>
  <c r="W158" i="5"/>
  <c r="K121" i="8"/>
  <c r="W121" i="8" s="1"/>
  <c r="AH121" i="8" s="1"/>
  <c r="AD110" i="5"/>
  <c r="U121" i="5"/>
  <c r="AD88" i="5"/>
  <c r="R89" i="5"/>
  <c r="Z140" i="5"/>
  <c r="L142" i="11" s="1"/>
  <c r="X142" i="11" s="1"/>
  <c r="AI142" i="11" s="1"/>
  <c r="I189" i="5"/>
  <c r="O113" i="5"/>
  <c r="E54" i="5"/>
  <c r="O203" i="5"/>
  <c r="X183" i="5"/>
  <c r="I165" i="5"/>
  <c r="AA73" i="5"/>
  <c r="R188" i="5"/>
  <c r="AD102" i="5"/>
  <c r="Q188" i="5"/>
  <c r="G124" i="13"/>
  <c r="S124" i="13" s="1"/>
  <c r="AD124" i="13" s="1"/>
  <c r="G124" i="14"/>
  <c r="S124" i="14" s="1"/>
  <c r="AD124" i="14" s="1"/>
  <c r="J95" i="16"/>
  <c r="V95" i="16" s="1"/>
  <c r="AG95" i="16" s="1"/>
  <c r="G124" i="15"/>
  <c r="S124" i="15" s="1"/>
  <c r="AD124" i="15" s="1"/>
  <c r="G124" i="9"/>
  <c r="S124" i="9" s="1"/>
  <c r="AD124" i="9" s="1"/>
  <c r="J95" i="10"/>
  <c r="V95" i="10" s="1"/>
  <c r="AG95" i="10" s="1"/>
  <c r="H80" i="11"/>
  <c r="T80" i="11" s="1"/>
  <c r="AE80" i="11" s="1"/>
  <c r="G124" i="7"/>
  <c r="S124" i="7" s="1"/>
  <c r="AD124" i="7" s="1"/>
  <c r="U83" i="5"/>
  <c r="R164" i="5"/>
  <c r="W162" i="5"/>
  <c r="H95" i="5"/>
  <c r="C162" i="5"/>
  <c r="B370" i="7" s="1"/>
  <c r="X162" i="5"/>
  <c r="N129" i="5"/>
  <c r="Z80" i="5"/>
  <c r="L82" i="16" s="1"/>
  <c r="X82" i="16" s="1"/>
  <c r="AI82" i="16" s="1"/>
  <c r="AA80" i="5"/>
  <c r="T194" i="5"/>
  <c r="U194" i="5"/>
  <c r="B162" i="5"/>
  <c r="I43" i="5"/>
  <c r="U165" i="5"/>
  <c r="U28" i="5"/>
  <c r="Q203" i="5"/>
  <c r="E70" i="5"/>
  <c r="R56" i="5"/>
  <c r="L100" i="5"/>
  <c r="O54" i="5"/>
  <c r="T183" i="5"/>
  <c r="Q56" i="5"/>
  <c r="AA78" i="5"/>
  <c r="H40" i="5"/>
  <c r="I176" i="5"/>
  <c r="AD119" i="5"/>
  <c r="T165" i="5"/>
  <c r="I172" i="5"/>
  <c r="J86" i="8"/>
  <c r="V86" i="8" s="1"/>
  <c r="AG86" i="8" s="1"/>
  <c r="B30" i="5"/>
  <c r="I202" i="5"/>
  <c r="J86" i="9"/>
  <c r="V86" i="9" s="1"/>
  <c r="AG86" i="9" s="1"/>
  <c r="U183" i="5"/>
  <c r="L145" i="5"/>
  <c r="AC102" i="5"/>
  <c r="T83" i="5"/>
  <c r="O102" i="5"/>
  <c r="Q164" i="5"/>
  <c r="O126" i="5"/>
  <c r="H177" i="5"/>
  <c r="O164" i="5"/>
  <c r="U46" i="5"/>
  <c r="F33" i="5"/>
  <c r="AD136" i="5"/>
  <c r="N54" i="5"/>
  <c r="H176" i="5"/>
  <c r="L31" i="5"/>
  <c r="Z78" i="5"/>
  <c r="L80" i="11" s="1"/>
  <c r="X80" i="11" s="1"/>
  <c r="AI80" i="11" s="1"/>
  <c r="N126" i="5"/>
  <c r="I95" i="5"/>
  <c r="O173" i="5"/>
  <c r="N173" i="5"/>
  <c r="H172" i="5"/>
  <c r="W182" i="5"/>
  <c r="N203" i="5"/>
  <c r="L154" i="7"/>
  <c r="X154" i="7" s="1"/>
  <c r="AI154" i="7" s="1"/>
  <c r="K31" i="5"/>
  <c r="G33" i="16" s="1"/>
  <c r="S33" i="16" s="1"/>
  <c r="AD33" i="16" s="1"/>
  <c r="I177" i="5"/>
  <c r="X195" i="5"/>
  <c r="L154" i="9"/>
  <c r="X154" i="9" s="1"/>
  <c r="AI154" i="9" s="1"/>
  <c r="I40" i="5"/>
  <c r="K145" i="5"/>
  <c r="G147" i="8" s="1"/>
  <c r="S147" i="8" s="1"/>
  <c r="AD147" i="8" s="1"/>
  <c r="L154" i="16"/>
  <c r="X154" i="16" s="1"/>
  <c r="AI154" i="16" s="1"/>
  <c r="H202" i="5"/>
  <c r="AA17" i="5"/>
  <c r="L154" i="15"/>
  <c r="X154" i="15" s="1"/>
  <c r="AI154" i="15" s="1"/>
  <c r="L154" i="14"/>
  <c r="X154" i="14" s="1"/>
  <c r="AI154" i="14" s="1"/>
  <c r="L154" i="12"/>
  <c r="X154" i="12" s="1"/>
  <c r="AI154" i="12" s="1"/>
  <c r="L154" i="11"/>
  <c r="X154" i="11" s="1"/>
  <c r="AI154" i="11" s="1"/>
  <c r="L154" i="13"/>
  <c r="X154" i="13" s="1"/>
  <c r="AI154" i="13" s="1"/>
  <c r="N102" i="5"/>
  <c r="L154" i="6"/>
  <c r="X154" i="6" s="1"/>
  <c r="AI154" i="6" s="1"/>
  <c r="T28" i="5"/>
  <c r="I128" i="5"/>
  <c r="E108" i="5"/>
  <c r="AC196" i="5"/>
  <c r="N84" i="5"/>
  <c r="O94" i="5"/>
  <c r="L57" i="5"/>
  <c r="L160" i="5"/>
  <c r="E192" i="5"/>
  <c r="L106" i="7"/>
  <c r="X106" i="7" s="1"/>
  <c r="AI106" i="7" s="1"/>
  <c r="F192" i="5"/>
  <c r="AC84" i="5"/>
  <c r="O84" i="5"/>
  <c r="AA53" i="5"/>
  <c r="H128" i="5"/>
  <c r="H41" i="5"/>
  <c r="X6" i="5"/>
  <c r="W61" i="5"/>
  <c r="C30" i="5"/>
  <c r="B238" i="15" s="1"/>
  <c r="F70" i="5"/>
  <c r="W52" i="5"/>
  <c r="K162" i="5"/>
  <c r="G164" i="10" s="1"/>
  <c r="S164" i="10" s="1"/>
  <c r="AD164" i="10" s="1"/>
  <c r="X114" i="5"/>
  <c r="N94" i="5"/>
  <c r="AC136" i="5"/>
  <c r="AA58" i="5"/>
  <c r="AA34" i="5"/>
  <c r="AC119" i="5"/>
  <c r="N194" i="5"/>
  <c r="T74" i="5"/>
  <c r="U130" i="5"/>
  <c r="N88" i="5"/>
  <c r="O88" i="5"/>
  <c r="N142" i="5"/>
  <c r="C131" i="5"/>
  <c r="K57" i="5"/>
  <c r="G59" i="11" s="1"/>
  <c r="S59" i="11" s="1"/>
  <c r="AD59" i="11" s="1"/>
  <c r="R83" i="5"/>
  <c r="AA199" i="5"/>
  <c r="E10" i="5"/>
  <c r="F10" i="5"/>
  <c r="N98" i="5"/>
  <c r="K160" i="5"/>
  <c r="G162" i="13" s="1"/>
  <c r="S162" i="13" s="1"/>
  <c r="AD162" i="13" s="1"/>
  <c r="C87" i="5"/>
  <c r="B295" i="7" s="1"/>
  <c r="W114" i="5"/>
  <c r="Q192" i="5"/>
  <c r="R192" i="5"/>
  <c r="H28" i="8"/>
  <c r="T28" i="8" s="1"/>
  <c r="AE28" i="8" s="1"/>
  <c r="AD162" i="5"/>
  <c r="O142" i="5"/>
  <c r="H28" i="14"/>
  <c r="T28" i="14" s="1"/>
  <c r="AE28" i="14" s="1"/>
  <c r="H28" i="13"/>
  <c r="T28" i="13" s="1"/>
  <c r="AE28" i="13" s="1"/>
  <c r="X182" i="5"/>
  <c r="H28" i="11"/>
  <c r="T28" i="11" s="1"/>
  <c r="AE28" i="11" s="1"/>
  <c r="H28" i="7"/>
  <c r="T28" i="7" s="1"/>
  <c r="AE28" i="7" s="1"/>
  <c r="H28" i="10"/>
  <c r="T28" i="10" s="1"/>
  <c r="AE28" i="10" s="1"/>
  <c r="O234" i="3"/>
  <c r="Q83" i="5"/>
  <c r="O98" i="5"/>
  <c r="X36" i="5"/>
  <c r="H28" i="12"/>
  <c r="T28" i="12" s="1"/>
  <c r="AE28" i="12" s="1"/>
  <c r="H28" i="15"/>
  <c r="T28" i="15" s="1"/>
  <c r="AE28" i="15" s="1"/>
  <c r="Z53" i="5"/>
  <c r="L55" i="6" s="1"/>
  <c r="X55" i="6" s="1"/>
  <c r="AI55" i="6" s="1"/>
  <c r="B87" i="5"/>
  <c r="R104" i="5"/>
  <c r="AC90" i="5"/>
  <c r="F23" i="5"/>
  <c r="Z134" i="5"/>
  <c r="L136" i="7" s="1"/>
  <c r="X136" i="7" s="1"/>
  <c r="AI136" i="7" s="1"/>
  <c r="N104" i="5"/>
  <c r="Z199" i="5"/>
  <c r="L201" i="14" s="1"/>
  <c r="X201" i="14" s="1"/>
  <c r="AI201" i="14" s="1"/>
  <c r="Z61" i="5"/>
  <c r="L63" i="7" s="1"/>
  <c r="X63" i="7" s="1"/>
  <c r="AI63" i="7" s="1"/>
  <c r="I41" i="5"/>
  <c r="K44" i="5"/>
  <c r="G46" i="12" s="1"/>
  <c r="S46" i="12" s="1"/>
  <c r="AD46" i="12" s="1"/>
  <c r="AC125" i="5"/>
  <c r="AC10" i="5"/>
  <c r="E195" i="5"/>
  <c r="C175" i="5"/>
  <c r="B383" i="7" s="1"/>
  <c r="Z34" i="5"/>
  <c r="L36" i="15" s="1"/>
  <c r="X36" i="15" s="1"/>
  <c r="AI36" i="15" s="1"/>
  <c r="X61" i="5"/>
  <c r="O194" i="5"/>
  <c r="W115" i="5"/>
  <c r="AC193" i="5"/>
  <c r="T46" i="5"/>
  <c r="AC79" i="5"/>
  <c r="Q4" i="5"/>
  <c r="J58" i="11"/>
  <c r="V58" i="11" s="1"/>
  <c r="AG58" i="11" s="1"/>
  <c r="J58" i="12"/>
  <c r="V58" i="12" s="1"/>
  <c r="AG58" i="12" s="1"/>
  <c r="H111" i="5"/>
  <c r="AC162" i="5"/>
  <c r="AA91" i="5"/>
  <c r="AD174" i="5"/>
  <c r="X194" i="5"/>
  <c r="Z94" i="5"/>
  <c r="L96" i="6" s="1"/>
  <c r="X96" i="6" s="1"/>
  <c r="AI96" i="6" s="1"/>
  <c r="U66" i="5"/>
  <c r="AA57" i="5"/>
  <c r="U74" i="5"/>
  <c r="T55" i="5"/>
  <c r="U55" i="5"/>
  <c r="B175" i="5"/>
  <c r="L38" i="5"/>
  <c r="AC133" i="5"/>
  <c r="B188" i="5"/>
  <c r="C188" i="5"/>
  <c r="B396" i="13" s="1"/>
  <c r="L167" i="5"/>
  <c r="X115" i="5"/>
  <c r="L44" i="5"/>
  <c r="K11" i="16"/>
  <c r="W11" i="16" s="1"/>
  <c r="AH11" i="16" s="1"/>
  <c r="AD125" i="5"/>
  <c r="Z57" i="5"/>
  <c r="L59" i="8" s="1"/>
  <c r="X59" i="8" s="1"/>
  <c r="AI59" i="8" s="1"/>
  <c r="AD84" i="5"/>
  <c r="I111" i="5"/>
  <c r="F195" i="5"/>
  <c r="AD79" i="5"/>
  <c r="K38" i="5"/>
  <c r="G40" i="10" s="1"/>
  <c r="S40" i="10" s="1"/>
  <c r="AD40" i="10" s="1"/>
  <c r="AA94" i="5"/>
  <c r="K167" i="5"/>
  <c r="G169" i="11" s="1"/>
  <c r="S169" i="11" s="1"/>
  <c r="AD169" i="11" s="1"/>
  <c r="AD133" i="5"/>
  <c r="R4" i="5"/>
  <c r="X169" i="5"/>
  <c r="L193" i="5"/>
  <c r="T15" i="5"/>
  <c r="U47" i="5"/>
  <c r="T22" i="5"/>
  <c r="R87" i="5"/>
  <c r="Z186" i="5"/>
  <c r="L188" i="10" s="1"/>
  <c r="X188" i="10" s="1"/>
  <c r="AI188" i="10" s="1"/>
  <c r="W6" i="5"/>
  <c r="H43" i="5"/>
  <c r="R68" i="5"/>
  <c r="B114" i="5"/>
  <c r="W157" i="5"/>
  <c r="K100" i="5"/>
  <c r="G102" i="6" s="1"/>
  <c r="S102" i="6" s="1"/>
  <c r="AD102" i="6" s="1"/>
  <c r="X74" i="5"/>
  <c r="R78" i="5"/>
  <c r="X35" i="5"/>
  <c r="T110" i="5"/>
  <c r="H195" i="5"/>
  <c r="AA22" i="5"/>
  <c r="AD65" i="5"/>
  <c r="L101" i="5"/>
  <c r="H34" i="5"/>
  <c r="Z89" i="5"/>
  <c r="L91" i="16" s="1"/>
  <c r="X91" i="16" s="1"/>
  <c r="AI91" i="16" s="1"/>
  <c r="K80" i="5"/>
  <c r="G82" i="7" s="1"/>
  <c r="S82" i="7" s="1"/>
  <c r="AD82" i="7" s="1"/>
  <c r="W140" i="5"/>
  <c r="N70" i="5"/>
  <c r="U164" i="5"/>
  <c r="W129" i="5"/>
  <c r="Z106" i="5"/>
  <c r="L108" i="13" s="1"/>
  <c r="X108" i="13" s="1"/>
  <c r="AI108" i="13" s="1"/>
  <c r="O96" i="5"/>
  <c r="L126" i="5"/>
  <c r="AC121" i="5"/>
  <c r="AD130" i="5"/>
  <c r="O111" i="5"/>
  <c r="AC168" i="5"/>
  <c r="E86" i="5"/>
  <c r="L163" i="5"/>
  <c r="T131" i="5"/>
  <c r="U161" i="5"/>
  <c r="W170" i="5"/>
  <c r="I33" i="5"/>
  <c r="Q76" i="5"/>
  <c r="I82" i="5"/>
  <c r="F68" i="5"/>
  <c r="AC72" i="5"/>
  <c r="I51" i="5"/>
  <c r="U105" i="5"/>
  <c r="N164" i="5"/>
  <c r="E166" i="5"/>
  <c r="AC44" i="5"/>
  <c r="N120" i="5"/>
  <c r="Z58" i="5"/>
  <c r="L60" i="11" s="1"/>
  <c r="X60" i="11" s="1"/>
  <c r="AI60" i="11" s="1"/>
  <c r="Q133" i="5"/>
  <c r="T89" i="5"/>
  <c r="AD47" i="5"/>
  <c r="X161" i="5"/>
  <c r="AD116" i="5"/>
  <c r="Z6" i="5"/>
  <c r="L8" i="7" s="1"/>
  <c r="X8" i="7" s="1"/>
  <c r="AI8" i="7" s="1"/>
  <c r="T17" i="5"/>
  <c r="U17" i="5"/>
  <c r="W44" i="5"/>
  <c r="AA190" i="5"/>
  <c r="C114" i="5"/>
  <c r="B322" i="9" s="1"/>
  <c r="N111" i="5"/>
  <c r="T130" i="5"/>
  <c r="U92" i="5"/>
  <c r="W194" i="5"/>
  <c r="R161" i="5"/>
  <c r="T77" i="5"/>
  <c r="U77" i="5"/>
  <c r="W161" i="5"/>
  <c r="K121" i="12"/>
  <c r="W121" i="12" s="1"/>
  <c r="AH121" i="12" s="1"/>
  <c r="X327" i="3"/>
  <c r="O120" i="5"/>
  <c r="L32" i="16"/>
  <c r="X32" i="16" s="1"/>
  <c r="AI32" i="16" s="1"/>
  <c r="U22" i="5"/>
  <c r="F129" i="5"/>
  <c r="L176" i="5"/>
  <c r="K121" i="13"/>
  <c r="W121" i="13" s="1"/>
  <c r="AH121" i="13" s="1"/>
  <c r="U131" i="5"/>
  <c r="T92" i="5"/>
  <c r="K121" i="9"/>
  <c r="W121" i="9" s="1"/>
  <c r="AH121" i="9" s="1"/>
  <c r="W195" i="5"/>
  <c r="U15" i="5"/>
  <c r="F86" i="5"/>
  <c r="T47" i="5"/>
  <c r="AD44" i="5"/>
  <c r="K121" i="10"/>
  <c r="W121" i="10" s="1"/>
  <c r="AH121" i="10" s="1"/>
  <c r="Z190" i="5"/>
  <c r="L192" i="16" s="1"/>
  <c r="X192" i="16" s="1"/>
  <c r="AI192" i="16" s="1"/>
  <c r="X170" i="5"/>
  <c r="K121" i="11"/>
  <c r="W121" i="11" s="1"/>
  <c r="AH121" i="11" s="1"/>
  <c r="T164" i="5"/>
  <c r="E68" i="5"/>
  <c r="K121" i="16"/>
  <c r="W121" i="16" s="1"/>
  <c r="AH121" i="16" s="1"/>
  <c r="K121" i="14"/>
  <c r="W121" i="14" s="1"/>
  <c r="AH121" i="14" s="1"/>
  <c r="AC47" i="5"/>
  <c r="L32" i="8"/>
  <c r="X32" i="8" s="1"/>
  <c r="AI32" i="8" s="1"/>
  <c r="X140" i="5"/>
  <c r="Q8" i="5"/>
  <c r="H35" i="5"/>
  <c r="AD140" i="5"/>
  <c r="O200" i="5"/>
  <c r="K125" i="5"/>
  <c r="G127" i="12" s="1"/>
  <c r="S127" i="12" s="1"/>
  <c r="AD127" i="12" s="1"/>
  <c r="O43" i="5"/>
  <c r="Q159" i="5"/>
  <c r="F110" i="5"/>
  <c r="X168" i="5"/>
  <c r="AD57" i="5"/>
  <c r="L80" i="5"/>
  <c r="T66" i="5"/>
  <c r="X12" i="5"/>
  <c r="L112" i="5"/>
  <c r="K94" i="5"/>
  <c r="G96" i="14" s="1"/>
  <c r="S96" i="14" s="1"/>
  <c r="AD96" i="14" s="1"/>
  <c r="K126" i="5"/>
  <c r="G128" i="8" s="1"/>
  <c r="S128" i="8" s="1"/>
  <c r="AD128" i="8" s="1"/>
  <c r="AA6" i="5"/>
  <c r="Q115" i="5"/>
  <c r="AD34" i="5"/>
  <c r="O18" i="5"/>
  <c r="X62" i="5"/>
  <c r="AA106" i="5"/>
  <c r="T57" i="5"/>
  <c r="N96" i="5"/>
  <c r="Z188" i="5"/>
  <c r="L190" i="11" s="1"/>
  <c r="X190" i="11" s="1"/>
  <c r="AI190" i="11" s="1"/>
  <c r="R128" i="5"/>
  <c r="AD42" i="5"/>
  <c r="AD146" i="5"/>
  <c r="B95" i="5"/>
  <c r="R34" i="5"/>
  <c r="AC130" i="5"/>
  <c r="I147" i="5"/>
  <c r="F29" i="5"/>
  <c r="W79" i="5"/>
  <c r="K137" i="5"/>
  <c r="G139" i="8" s="1"/>
  <c r="S139" i="8" s="1"/>
  <c r="AD139" i="8" s="1"/>
  <c r="F66" i="5"/>
  <c r="T161" i="5"/>
  <c r="I12" i="5"/>
  <c r="C27" i="5"/>
  <c r="B235" i="16" s="1"/>
  <c r="AD72" i="5"/>
  <c r="N71" i="5"/>
  <c r="Q68" i="5"/>
  <c r="O181" i="5"/>
  <c r="O118" i="5"/>
  <c r="AC97" i="5"/>
  <c r="AD97" i="5"/>
  <c r="K88" i="5"/>
  <c r="G90" i="9" s="1"/>
  <c r="S90" i="9" s="1"/>
  <c r="AD90" i="9" s="1"/>
  <c r="H142" i="5"/>
  <c r="L141" i="5"/>
  <c r="Q161" i="5"/>
  <c r="K121" i="6"/>
  <c r="W121" i="6" s="1"/>
  <c r="AH121" i="6" s="1"/>
  <c r="L32" i="10"/>
  <c r="X32" i="10" s="1"/>
  <c r="AI32" i="10" s="1"/>
  <c r="H16" i="5"/>
  <c r="K163" i="5"/>
  <c r="G165" i="15" s="1"/>
  <c r="S165" i="15" s="1"/>
  <c r="AD165" i="15" s="1"/>
  <c r="AD10" i="5"/>
  <c r="R26" i="5"/>
  <c r="U59" i="5"/>
  <c r="AD66" i="5"/>
  <c r="H82" i="5"/>
  <c r="Z130" i="5"/>
  <c r="L132" i="10" s="1"/>
  <c r="X132" i="10" s="1"/>
  <c r="AI132" i="10" s="1"/>
  <c r="U69" i="5"/>
  <c r="I17" i="5"/>
  <c r="AC116" i="5"/>
  <c r="R8" i="5"/>
  <c r="L151" i="5"/>
  <c r="H80" i="5"/>
  <c r="I80" i="5"/>
  <c r="Q71" i="5"/>
  <c r="O28" i="5"/>
  <c r="R99" i="5"/>
  <c r="AA89" i="5"/>
  <c r="B31" i="5"/>
  <c r="T116" i="5"/>
  <c r="Z98" i="5"/>
  <c r="L100" i="14" s="1"/>
  <c r="X100" i="14" s="1"/>
  <c r="AI100" i="14" s="1"/>
  <c r="R122" i="5"/>
  <c r="AC57" i="5"/>
  <c r="F117" i="5"/>
  <c r="W35" i="5"/>
  <c r="Z144" i="5"/>
  <c r="L146" i="7" s="1"/>
  <c r="X146" i="7" s="1"/>
  <c r="AI146" i="7" s="1"/>
  <c r="I23" i="5"/>
  <c r="X56" i="5"/>
  <c r="W56" i="5"/>
  <c r="N18" i="5"/>
  <c r="E186" i="5"/>
  <c r="I179" i="5"/>
  <c r="H179" i="5"/>
  <c r="C95" i="5"/>
  <c r="B303" i="11" s="1"/>
  <c r="Q10" i="5"/>
  <c r="U177" i="5"/>
  <c r="T177" i="5"/>
  <c r="Q34" i="5"/>
  <c r="AC170" i="5"/>
  <c r="L137" i="5"/>
  <c r="X103" i="5"/>
  <c r="W103" i="5"/>
  <c r="AC174" i="5"/>
  <c r="E65" i="5"/>
  <c r="Z22" i="5"/>
  <c r="L24" i="16" s="1"/>
  <c r="X24" i="16" s="1"/>
  <c r="AI24" i="16" s="1"/>
  <c r="F4" i="5"/>
  <c r="E4" i="5"/>
  <c r="H156" i="5"/>
  <c r="N99" i="5"/>
  <c r="H33" i="5"/>
  <c r="R76" i="5"/>
  <c r="F185" i="5"/>
  <c r="AA160" i="5"/>
  <c r="Z160" i="5"/>
  <c r="L162" i="16" s="1"/>
  <c r="X162" i="16" s="1"/>
  <c r="AI162" i="16" s="1"/>
  <c r="F93" i="5"/>
  <c r="X82" i="5"/>
  <c r="W82" i="5"/>
  <c r="L136" i="5"/>
  <c r="AC78" i="5"/>
  <c r="T69" i="5"/>
  <c r="R29" i="5"/>
  <c r="X57" i="5"/>
  <c r="H12" i="5"/>
  <c r="O71" i="5"/>
  <c r="AD81" i="5"/>
  <c r="H10" i="5"/>
  <c r="I10" i="5"/>
  <c r="H51" i="5"/>
  <c r="T105" i="5"/>
  <c r="K203" i="5"/>
  <c r="G205" i="6" s="1"/>
  <c r="S205" i="6" s="1"/>
  <c r="AD205" i="6" s="1"/>
  <c r="I142" i="5"/>
  <c r="R133" i="5"/>
  <c r="AC66" i="5"/>
  <c r="I64" i="5"/>
  <c r="N28" i="5"/>
  <c r="F166" i="5"/>
  <c r="F121" i="5"/>
  <c r="I20" i="5"/>
  <c r="E46" i="5"/>
  <c r="L61" i="5"/>
  <c r="R165" i="5"/>
  <c r="Q165" i="5"/>
  <c r="I167" i="12" s="1"/>
  <c r="U167" i="12" s="1"/>
  <c r="AF167" i="12" s="1"/>
  <c r="T63" i="5"/>
  <c r="X79" i="5"/>
  <c r="Z91" i="5"/>
  <c r="L93" i="8" s="1"/>
  <c r="X93" i="8" s="1"/>
  <c r="AI93" i="8" s="1"/>
  <c r="U89" i="5"/>
  <c r="F46" i="5"/>
  <c r="AA113" i="5"/>
  <c r="Z113" i="5"/>
  <c r="L115" i="6" s="1"/>
  <c r="X115" i="6" s="1"/>
  <c r="AI115" i="6" s="1"/>
  <c r="B189" i="5"/>
  <c r="D191" i="9" s="1"/>
  <c r="P191" i="9" s="1"/>
  <c r="AA191" i="9" s="1"/>
  <c r="N8" i="5"/>
  <c r="L150" i="5"/>
  <c r="T16" i="5"/>
  <c r="X102" i="5"/>
  <c r="H139" i="5"/>
  <c r="Q99" i="5"/>
  <c r="X129" i="5"/>
  <c r="L10" i="5"/>
  <c r="R127" i="5"/>
  <c r="Q127" i="5"/>
  <c r="Z52" i="5"/>
  <c r="L54" i="7" s="1"/>
  <c r="X54" i="7" s="1"/>
  <c r="AI54" i="7" s="1"/>
  <c r="AA52" i="5"/>
  <c r="K151" i="5"/>
  <c r="G153" i="6" s="1"/>
  <c r="S153" i="6" s="1"/>
  <c r="AD153" i="6" s="1"/>
  <c r="R159" i="5"/>
  <c r="Q176" i="5"/>
  <c r="H38" i="5"/>
  <c r="AC34" i="5"/>
  <c r="G198" i="12"/>
  <c r="S198" i="12" s="1"/>
  <c r="AD198" i="12" s="1"/>
  <c r="F65" i="5"/>
  <c r="E110" i="5"/>
  <c r="R71" i="5"/>
  <c r="R10" i="5"/>
  <c r="K136" i="5"/>
  <c r="G138" i="10" s="1"/>
  <c r="S138" i="10" s="1"/>
  <c r="AD138" i="10" s="1"/>
  <c r="U116" i="5"/>
  <c r="W36" i="5"/>
  <c r="N181" i="5"/>
  <c r="AC146" i="5"/>
  <c r="L203" i="5"/>
  <c r="E93" i="5"/>
  <c r="K61" i="5"/>
  <c r="G63" i="14" s="1"/>
  <c r="S63" i="14" s="1"/>
  <c r="AD63" i="14" s="1"/>
  <c r="W27" i="5"/>
  <c r="AD170" i="5"/>
  <c r="U16" i="5"/>
  <c r="K101" i="5"/>
  <c r="G103" i="9" s="1"/>
  <c r="S103" i="9" s="1"/>
  <c r="AD103" i="9" s="1"/>
  <c r="E23" i="5"/>
  <c r="W57" i="5"/>
  <c r="W74" i="5"/>
  <c r="N118" i="5"/>
  <c r="W62" i="5"/>
  <c r="K10" i="5"/>
  <c r="G12" i="16" s="1"/>
  <c r="S12" i="16" s="1"/>
  <c r="AD12" i="16" s="1"/>
  <c r="U110" i="5"/>
  <c r="AC65" i="5"/>
  <c r="K77" i="5"/>
  <c r="G79" i="16" s="1"/>
  <c r="S79" i="16" s="1"/>
  <c r="AD79" i="16" s="1"/>
  <c r="B27" i="5"/>
  <c r="I34" i="5"/>
  <c r="F186" i="5"/>
  <c r="Q26" i="5"/>
  <c r="AA130" i="5"/>
  <c r="I156" i="5"/>
  <c r="K150" i="5"/>
  <c r="G152" i="15" s="1"/>
  <c r="S152" i="15" s="1"/>
  <c r="AD152" i="15" s="1"/>
  <c r="O8" i="5"/>
  <c r="U57" i="5"/>
  <c r="T59" i="5"/>
  <c r="K112" i="5"/>
  <c r="G114" i="12" s="1"/>
  <c r="S114" i="12" s="1"/>
  <c r="AD114" i="12" s="1"/>
  <c r="L94" i="5"/>
  <c r="I16" i="5"/>
  <c r="E29" i="5"/>
  <c r="C189" i="5"/>
  <c r="B397" i="14" s="1"/>
  <c r="Q87" i="5"/>
  <c r="X31" i="5"/>
  <c r="K141" i="5"/>
  <c r="G143" i="8" s="1"/>
  <c r="S143" i="8" s="1"/>
  <c r="AD143" i="8" s="1"/>
  <c r="Q29" i="5"/>
  <c r="R115" i="5"/>
  <c r="O104" i="5"/>
  <c r="L187" i="5"/>
  <c r="AA144" i="5"/>
  <c r="O70" i="5"/>
  <c r="U63" i="5"/>
  <c r="E121" i="5"/>
  <c r="W102" i="5"/>
  <c r="I195" i="5"/>
  <c r="AC42" i="5"/>
  <c r="AA186" i="5"/>
  <c r="I38" i="5"/>
  <c r="H17" i="5"/>
  <c r="I139" i="5"/>
  <c r="AA188" i="5"/>
  <c r="O99" i="5"/>
  <c r="L88" i="5"/>
  <c r="W12" i="5"/>
  <c r="E66" i="5"/>
  <c r="AA61" i="5"/>
  <c r="Q81" i="5"/>
  <c r="R77" i="5"/>
  <c r="B131" i="5"/>
  <c r="O73" i="5"/>
  <c r="AD193" i="5"/>
  <c r="R176" i="5"/>
  <c r="X157" i="5"/>
  <c r="M159" i="15"/>
  <c r="Y159" i="15" s="1"/>
  <c r="AJ159" i="15" s="1"/>
  <c r="M159" i="10"/>
  <c r="Y159" i="10" s="1"/>
  <c r="AJ159" i="10" s="1"/>
  <c r="B166" i="5"/>
  <c r="R91" i="5"/>
  <c r="K14" i="5"/>
  <c r="G16" i="11" s="1"/>
  <c r="S16" i="11" s="1"/>
  <c r="AD16" i="11" s="1"/>
  <c r="AA191" i="5"/>
  <c r="U13" i="5"/>
  <c r="W135" i="5"/>
  <c r="AA183" i="5"/>
  <c r="I50" i="5"/>
  <c r="L118" i="5"/>
  <c r="Q93" i="5"/>
  <c r="H64" i="5"/>
  <c r="U167" i="5"/>
  <c r="H171" i="5"/>
  <c r="I171" i="5"/>
  <c r="C31" i="5"/>
  <c r="B239" i="6" s="1"/>
  <c r="K116" i="5"/>
  <c r="G118" i="12" s="1"/>
  <c r="S118" i="12" s="1"/>
  <c r="AD118" i="12" s="1"/>
  <c r="K180" i="5"/>
  <c r="G182" i="15" s="1"/>
  <c r="S182" i="15" s="1"/>
  <c r="AD182" i="15" s="1"/>
  <c r="X118" i="5"/>
  <c r="K82" i="5"/>
  <c r="G84" i="11" s="1"/>
  <c r="S84" i="11" s="1"/>
  <c r="AD84" i="11" s="1"/>
  <c r="F24" i="5"/>
  <c r="I35" i="5"/>
  <c r="O20" i="5"/>
  <c r="Q143" i="5"/>
  <c r="K138" i="5"/>
  <c r="G140" i="6" s="1"/>
  <c r="S140" i="6" s="1"/>
  <c r="AD140" i="6" s="1"/>
  <c r="H67" i="5"/>
  <c r="U126" i="5"/>
  <c r="Z35" i="5"/>
  <c r="L37" i="11" s="1"/>
  <c r="X37" i="11" s="1"/>
  <c r="AI37" i="11" s="1"/>
  <c r="Z29" i="5"/>
  <c r="L31" i="12" s="1"/>
  <c r="X31" i="12" s="1"/>
  <c r="AI31" i="12" s="1"/>
  <c r="AA98" i="5"/>
  <c r="N199" i="5"/>
  <c r="W168" i="5"/>
  <c r="O128" i="5"/>
  <c r="E117" i="5"/>
  <c r="G198" i="7"/>
  <c r="S198" i="7" s="1"/>
  <c r="AD198" i="7" s="1"/>
  <c r="Q104" i="5"/>
  <c r="O199" i="5"/>
  <c r="R81" i="5"/>
  <c r="T13" i="5"/>
  <c r="G198" i="9"/>
  <c r="S198" i="9" s="1"/>
  <c r="AD198" i="9" s="1"/>
  <c r="G198" i="8"/>
  <c r="S198" i="8" s="1"/>
  <c r="AD198" i="8" s="1"/>
  <c r="AA29" i="5"/>
  <c r="G198" i="13"/>
  <c r="S198" i="13" s="1"/>
  <c r="AD198" i="13" s="1"/>
  <c r="G198" i="10"/>
  <c r="S198" i="10" s="1"/>
  <c r="AD198" i="10" s="1"/>
  <c r="L116" i="5"/>
  <c r="L14" i="5"/>
  <c r="L180" i="5"/>
  <c r="G198" i="6"/>
  <c r="S198" i="6" s="1"/>
  <c r="AD198" i="6" s="1"/>
  <c r="G198" i="11"/>
  <c r="S198" i="11" s="1"/>
  <c r="AD198" i="11" s="1"/>
  <c r="Q91" i="5"/>
  <c r="T126" i="5"/>
  <c r="G198" i="15"/>
  <c r="S198" i="15" s="1"/>
  <c r="AD198" i="15" s="1"/>
  <c r="G198" i="16"/>
  <c r="S198" i="16" s="1"/>
  <c r="AD198" i="16" s="1"/>
  <c r="AC29" i="5"/>
  <c r="O45" i="5"/>
  <c r="W118" i="5"/>
  <c r="L82" i="5"/>
  <c r="L138" i="9"/>
  <c r="X138" i="9" s="1"/>
  <c r="AI138" i="9" s="1"/>
  <c r="L138" i="15"/>
  <c r="X138" i="15" s="1"/>
  <c r="AI138" i="15" s="1"/>
  <c r="U10" i="5"/>
  <c r="H20" i="5"/>
  <c r="L138" i="5"/>
  <c r="Z184" i="5"/>
  <c r="L186" i="9" s="1"/>
  <c r="X186" i="9" s="1"/>
  <c r="AI186" i="9" s="1"/>
  <c r="X135" i="5"/>
  <c r="H137" i="5"/>
  <c r="L149" i="5"/>
  <c r="O60" i="5"/>
  <c r="N22" i="5"/>
  <c r="R142" i="5"/>
  <c r="AA165" i="5"/>
  <c r="AA45" i="5"/>
  <c r="X173" i="5"/>
  <c r="Z183" i="5"/>
  <c r="L185" i="14" s="1"/>
  <c r="X185" i="14" s="1"/>
  <c r="AI185" i="14" s="1"/>
  <c r="Z120" i="5"/>
  <c r="L122" i="13" s="1"/>
  <c r="X122" i="13" s="1"/>
  <c r="AI122" i="13" s="1"/>
  <c r="AA120" i="5"/>
  <c r="N128" i="5"/>
  <c r="Q147" i="5"/>
  <c r="X50" i="5"/>
  <c r="Z191" i="5"/>
  <c r="Q123" i="5"/>
  <c r="C129" i="5"/>
  <c r="B337" i="6" s="1"/>
  <c r="AA123" i="5"/>
  <c r="L139" i="5"/>
  <c r="AC126" i="5"/>
  <c r="C124" i="5"/>
  <c r="B332" i="9" s="1"/>
  <c r="R95" i="5"/>
  <c r="K118" i="5"/>
  <c r="G120" i="16" s="1"/>
  <c r="S120" i="16" s="1"/>
  <c r="AD120" i="16" s="1"/>
  <c r="L125" i="5"/>
  <c r="H183" i="5"/>
  <c r="AA67" i="5"/>
  <c r="AA172" i="5"/>
  <c r="N20" i="5"/>
  <c r="AC16" i="5"/>
  <c r="AA35" i="5"/>
  <c r="I120" i="5"/>
  <c r="K186" i="5"/>
  <c r="G188" i="8" s="1"/>
  <c r="S188" i="8" s="1"/>
  <c r="AD188" i="8" s="1"/>
  <c r="W84" i="5"/>
  <c r="X84" i="5"/>
  <c r="T167" i="5"/>
  <c r="Q78" i="5"/>
  <c r="AA82" i="5"/>
  <c r="H170" i="5"/>
  <c r="I170" i="5"/>
  <c r="AA95" i="5"/>
  <c r="R120" i="5"/>
  <c r="AA184" i="5"/>
  <c r="AC20" i="5"/>
  <c r="Q122" i="5"/>
  <c r="K149" i="5"/>
  <c r="G151" i="10" s="1"/>
  <c r="S151" i="10" s="1"/>
  <c r="AD151" i="10" s="1"/>
  <c r="N60" i="5"/>
  <c r="AD142" i="5"/>
  <c r="AC142" i="5"/>
  <c r="I25" i="5"/>
  <c r="Z45" i="5"/>
  <c r="L47" i="6" s="1"/>
  <c r="X47" i="6" s="1"/>
  <c r="AI47" i="6" s="1"/>
  <c r="W173" i="5"/>
  <c r="E24" i="5"/>
  <c r="L199" i="5"/>
  <c r="K199" i="5"/>
  <c r="G201" i="6" s="1"/>
  <c r="S201" i="6" s="1"/>
  <c r="AD201" i="6" s="1"/>
  <c r="W50" i="5"/>
  <c r="Z142" i="5"/>
  <c r="L144" i="7" s="1"/>
  <c r="X144" i="7" s="1"/>
  <c r="AI144" i="7" s="1"/>
  <c r="H50" i="5"/>
  <c r="R167" i="5"/>
  <c r="Q167" i="5"/>
  <c r="W133" i="5"/>
  <c r="X133" i="5"/>
  <c r="B129" i="5"/>
  <c r="AA51" i="5"/>
  <c r="AD78" i="5"/>
  <c r="Q95" i="5"/>
  <c r="AC140" i="5"/>
  <c r="N200" i="5"/>
  <c r="Z90" i="5"/>
  <c r="L92" i="10" s="1"/>
  <c r="X92" i="10" s="1"/>
  <c r="AI92" i="10" s="1"/>
  <c r="N43" i="5"/>
  <c r="U201" i="5"/>
  <c r="T201" i="5"/>
  <c r="Q77" i="5"/>
  <c r="U136" i="5"/>
  <c r="Z67" i="5"/>
  <c r="L69" i="13" s="1"/>
  <c r="X69" i="13" s="1"/>
  <c r="AI69" i="13" s="1"/>
  <c r="R93" i="5"/>
  <c r="L74" i="5"/>
  <c r="N123" i="5"/>
  <c r="AA16" i="5"/>
  <c r="I67" i="5"/>
  <c r="AA75" i="5"/>
  <c r="R35" i="5"/>
  <c r="AD96" i="5"/>
  <c r="AC96" i="5"/>
  <c r="R143" i="5"/>
  <c r="T38" i="5"/>
  <c r="U38" i="5"/>
  <c r="H120" i="5"/>
  <c r="AC144" i="5"/>
  <c r="O123" i="5"/>
  <c r="U9" i="5"/>
  <c r="Z82" i="5"/>
  <c r="L84" i="15" s="1"/>
  <c r="X84" i="15" s="1"/>
  <c r="AI84" i="15" s="1"/>
  <c r="K176" i="5"/>
  <c r="I137" i="5"/>
  <c r="Q35" i="5"/>
  <c r="N45" i="5"/>
  <c r="AA90" i="5"/>
  <c r="AD144" i="5"/>
  <c r="T136" i="5"/>
  <c r="AD29" i="5"/>
  <c r="T10" i="5"/>
  <c r="AD89" i="5"/>
  <c r="R147" i="5"/>
  <c r="Z95" i="5"/>
  <c r="L97" i="9" s="1"/>
  <c r="X97" i="9" s="1"/>
  <c r="AI97" i="9" s="1"/>
  <c r="Z165" i="5"/>
  <c r="L167" i="7" s="1"/>
  <c r="X167" i="7" s="1"/>
  <c r="AI167" i="7" s="1"/>
  <c r="Z75" i="5"/>
  <c r="L77" i="12" s="1"/>
  <c r="X77" i="12" s="1"/>
  <c r="AI77" i="12" s="1"/>
  <c r="B124" i="5"/>
  <c r="K193" i="5"/>
  <c r="G195" i="11" s="1"/>
  <c r="S195" i="11" s="1"/>
  <c r="AD195" i="11" s="1"/>
  <c r="H25" i="5"/>
  <c r="Q142" i="5"/>
  <c r="L186" i="5"/>
  <c r="E129" i="5"/>
  <c r="Z16" i="5"/>
  <c r="L18" i="6" s="1"/>
  <c r="X18" i="6" s="1"/>
  <c r="AI18" i="6" s="1"/>
  <c r="K74" i="5"/>
  <c r="G76" i="15" s="1"/>
  <c r="S76" i="15" s="1"/>
  <c r="AD76" i="15" s="1"/>
  <c r="AD16" i="5"/>
  <c r="N73" i="5"/>
  <c r="W169" i="5"/>
  <c r="T9" i="5"/>
  <c r="I183" i="5"/>
  <c r="O22" i="5"/>
  <c r="K139" i="5"/>
  <c r="G141" i="9" s="1"/>
  <c r="S141" i="9" s="1"/>
  <c r="AD141" i="9" s="1"/>
  <c r="AD126" i="5"/>
  <c r="R123" i="5"/>
  <c r="R37" i="5"/>
  <c r="AD20" i="5"/>
  <c r="Z51" i="5"/>
  <c r="L53" i="7" s="1"/>
  <c r="X53" i="7" s="1"/>
  <c r="AI53" i="7" s="1"/>
  <c r="Z172" i="5"/>
  <c r="L174" i="13" s="1"/>
  <c r="X174" i="13" s="1"/>
  <c r="AI174" i="13" s="1"/>
  <c r="Z123" i="5"/>
  <c r="L125" i="12" s="1"/>
  <c r="X125" i="12" s="1"/>
  <c r="AI125" i="12" s="1"/>
  <c r="AA142" i="5"/>
  <c r="O136" i="5"/>
  <c r="H146" i="16"/>
  <c r="T146" i="16" s="1"/>
  <c r="AE146" i="16" s="1"/>
  <c r="AC109" i="5"/>
  <c r="X80" i="5"/>
  <c r="AC27" i="5"/>
  <c r="N89" i="5"/>
  <c r="AD51" i="5"/>
  <c r="W80" i="5"/>
  <c r="O161" i="5"/>
  <c r="B399" i="16"/>
  <c r="AC51" i="5"/>
  <c r="AD109" i="5"/>
  <c r="B399" i="10"/>
  <c r="B399" i="12"/>
  <c r="B399" i="15"/>
  <c r="B399" i="6"/>
  <c r="B399" i="11"/>
  <c r="B399" i="14"/>
  <c r="AU193" i="3"/>
  <c r="N161" i="5"/>
  <c r="B399" i="13"/>
  <c r="N136" i="5"/>
  <c r="N121" i="5"/>
  <c r="AD27" i="5"/>
  <c r="T43" i="5"/>
  <c r="Z42" i="5"/>
  <c r="L44" i="12" s="1"/>
  <c r="X44" i="12" s="1"/>
  <c r="AI44" i="12" s="1"/>
  <c r="L62" i="5"/>
  <c r="Q44" i="5"/>
  <c r="Q31" i="5"/>
  <c r="R31" i="5"/>
  <c r="T170" i="5"/>
  <c r="AA192" i="5"/>
  <c r="X32" i="5"/>
  <c r="AA112" i="5"/>
  <c r="Z112" i="5"/>
  <c r="L114" i="9" s="1"/>
  <c r="X114" i="9" s="1"/>
  <c r="AI114" i="9" s="1"/>
  <c r="U43" i="5"/>
  <c r="F72" i="5"/>
  <c r="E72" i="5"/>
  <c r="T25" i="5"/>
  <c r="Q120" i="5"/>
  <c r="U25" i="5"/>
  <c r="K43" i="5"/>
  <c r="G45" i="13" s="1"/>
  <c r="S45" i="13" s="1"/>
  <c r="AD45" i="13" s="1"/>
  <c r="O121" i="5"/>
  <c r="Q45" i="5"/>
  <c r="R45" i="5"/>
  <c r="K66" i="5"/>
  <c r="G68" i="6" s="1"/>
  <c r="S68" i="6" s="1"/>
  <c r="AD68" i="6" s="1"/>
  <c r="O89" i="5"/>
  <c r="U170" i="5"/>
  <c r="L43" i="5"/>
  <c r="K62" i="5"/>
  <c r="G64" i="9" s="1"/>
  <c r="S64" i="9" s="1"/>
  <c r="AD64" i="9" s="1"/>
  <c r="AA42" i="5"/>
  <c r="U258" i="3"/>
  <c r="L66" i="6"/>
  <c r="X66" i="6" s="1"/>
  <c r="AI66" i="6" s="1"/>
  <c r="I177" i="6"/>
  <c r="U177" i="6" s="1"/>
  <c r="AF177" i="6" s="1"/>
  <c r="R44" i="5"/>
  <c r="Z192" i="5"/>
  <c r="L194" i="11" s="1"/>
  <c r="X194" i="11" s="1"/>
  <c r="AI194" i="11" s="1"/>
  <c r="L66" i="5"/>
  <c r="W32" i="5"/>
  <c r="K32" i="11"/>
  <c r="W32" i="11" s="1"/>
  <c r="AH32" i="11" s="1"/>
  <c r="K32" i="16"/>
  <c r="W32" i="16" s="1"/>
  <c r="AH32" i="16" s="1"/>
  <c r="F134" i="13"/>
  <c r="R134" i="13" s="1"/>
  <c r="AC134" i="13" s="1"/>
  <c r="E116" i="10"/>
  <c r="Q116" i="10" s="1"/>
  <c r="AB116" i="10" s="1"/>
  <c r="M6" i="15"/>
  <c r="Y6" i="15" s="1"/>
  <c r="AJ6" i="15" s="1"/>
  <c r="E116" i="7"/>
  <c r="Q116" i="7" s="1"/>
  <c r="AB116" i="7" s="1"/>
  <c r="I30" i="12"/>
  <c r="U30" i="12" s="1"/>
  <c r="AF30" i="12" s="1"/>
  <c r="I30" i="16"/>
  <c r="U30" i="16" s="1"/>
  <c r="AF30" i="16" s="1"/>
  <c r="I30" i="15"/>
  <c r="U30" i="15" s="1"/>
  <c r="AF30" i="15" s="1"/>
  <c r="I157" i="15"/>
  <c r="U157" i="15" s="1"/>
  <c r="AF157" i="15" s="1"/>
  <c r="F90" i="5"/>
  <c r="K11" i="12"/>
  <c r="W11" i="12" s="1"/>
  <c r="AH11" i="12" s="1"/>
  <c r="L138" i="11"/>
  <c r="X138" i="11" s="1"/>
  <c r="AI138" i="11" s="1"/>
  <c r="L138" i="8"/>
  <c r="X138" i="8" s="1"/>
  <c r="AI138" i="8" s="1"/>
  <c r="H146" i="12"/>
  <c r="T146" i="12" s="1"/>
  <c r="AE146" i="12" s="1"/>
  <c r="L138" i="10"/>
  <c r="X138" i="10" s="1"/>
  <c r="AI138" i="10" s="1"/>
  <c r="H146" i="9"/>
  <c r="T146" i="9" s="1"/>
  <c r="AE146" i="9" s="1"/>
  <c r="L138" i="6"/>
  <c r="X138" i="6" s="1"/>
  <c r="AI138" i="6" s="1"/>
  <c r="H146" i="14"/>
  <c r="T146" i="14" s="1"/>
  <c r="AE146" i="14" s="1"/>
  <c r="H146" i="15"/>
  <c r="T146" i="15" s="1"/>
  <c r="AE146" i="15" s="1"/>
  <c r="L138" i="16"/>
  <c r="X138" i="16" s="1"/>
  <c r="AI138" i="16" s="1"/>
  <c r="O352" i="3"/>
  <c r="H146" i="13"/>
  <c r="T146" i="13" s="1"/>
  <c r="AE146" i="13" s="1"/>
  <c r="L138" i="13"/>
  <c r="X138" i="13" s="1"/>
  <c r="AI138" i="13" s="1"/>
  <c r="H146" i="7"/>
  <c r="T146" i="7" s="1"/>
  <c r="AE146" i="7" s="1"/>
  <c r="H146" i="10"/>
  <c r="T146" i="10" s="1"/>
  <c r="AE146" i="10" s="1"/>
  <c r="L138" i="7"/>
  <c r="X138" i="7" s="1"/>
  <c r="AI138" i="7" s="1"/>
  <c r="H146" i="8"/>
  <c r="T146" i="8" s="1"/>
  <c r="AE146" i="8" s="1"/>
  <c r="H146" i="6"/>
  <c r="T146" i="6" s="1"/>
  <c r="AE146" i="6" s="1"/>
  <c r="L138" i="12"/>
  <c r="X138" i="12" s="1"/>
  <c r="AI138" i="12" s="1"/>
  <c r="E91" i="5"/>
  <c r="AD73" i="5"/>
  <c r="X63" i="5"/>
  <c r="AC160" i="5"/>
  <c r="AD160" i="5"/>
  <c r="E90" i="5"/>
  <c r="L66" i="14"/>
  <c r="X66" i="14" s="1"/>
  <c r="AI66" i="14" s="1"/>
  <c r="I203" i="13"/>
  <c r="U203" i="13" s="1"/>
  <c r="AF203" i="13" s="1"/>
  <c r="F91" i="5"/>
  <c r="K22" i="6"/>
  <c r="W22" i="6" s="1"/>
  <c r="AH22" i="6" s="1"/>
  <c r="K22" i="16"/>
  <c r="W22" i="16" s="1"/>
  <c r="AH22" i="16" s="1"/>
  <c r="K156" i="11"/>
  <c r="W156" i="11" s="1"/>
  <c r="AH156" i="11" s="1"/>
  <c r="K156" i="15"/>
  <c r="W156" i="15" s="1"/>
  <c r="AH156" i="15" s="1"/>
  <c r="AC81" i="5"/>
  <c r="H182" i="13"/>
  <c r="T182" i="13" s="1"/>
  <c r="AE182" i="13" s="1"/>
  <c r="K149" i="14"/>
  <c r="W149" i="14" s="1"/>
  <c r="AH149" i="14" s="1"/>
  <c r="K149" i="12"/>
  <c r="W149" i="12" s="1"/>
  <c r="AH149" i="12" s="1"/>
  <c r="H88" i="5"/>
  <c r="M163" i="12"/>
  <c r="Y163" i="12" s="1"/>
  <c r="AJ163" i="12" s="1"/>
  <c r="E116" i="15"/>
  <c r="Q116" i="15" s="1"/>
  <c r="AB116" i="15" s="1"/>
  <c r="M163" i="11"/>
  <c r="Y163" i="11" s="1"/>
  <c r="AJ163" i="11" s="1"/>
  <c r="E116" i="9"/>
  <c r="Q116" i="9" s="1"/>
  <c r="AB116" i="9" s="1"/>
  <c r="M163" i="13"/>
  <c r="Y163" i="13" s="1"/>
  <c r="AJ163" i="13" s="1"/>
  <c r="E116" i="8"/>
  <c r="Q116" i="8" s="1"/>
  <c r="AB116" i="8" s="1"/>
  <c r="E116" i="14"/>
  <c r="Q116" i="14" s="1"/>
  <c r="AB116" i="14" s="1"/>
  <c r="E116" i="13"/>
  <c r="Q116" i="13" s="1"/>
  <c r="AB116" i="13" s="1"/>
  <c r="E116" i="6"/>
  <c r="Q116" i="6" s="1"/>
  <c r="AB116" i="6" s="1"/>
  <c r="F120" i="8"/>
  <c r="R120" i="8" s="1"/>
  <c r="AC120" i="8" s="1"/>
  <c r="E63" i="8"/>
  <c r="Q63" i="8" s="1"/>
  <c r="AB63" i="8" s="1"/>
  <c r="F322" i="3"/>
  <c r="E116" i="11"/>
  <c r="Q116" i="11" s="1"/>
  <c r="AB116" i="11" s="1"/>
  <c r="E63" i="12"/>
  <c r="Q63" i="12" s="1"/>
  <c r="AB63" i="12" s="1"/>
  <c r="E205" i="16"/>
  <c r="Q205" i="16" s="1"/>
  <c r="AB205" i="16" s="1"/>
  <c r="E116" i="16"/>
  <c r="Q116" i="16" s="1"/>
  <c r="AB116" i="16" s="1"/>
  <c r="I157" i="11"/>
  <c r="U157" i="11" s="1"/>
  <c r="AF157" i="11" s="1"/>
  <c r="F166" i="12"/>
  <c r="R166" i="12" s="1"/>
  <c r="AC166" i="12" s="1"/>
  <c r="J32" i="9"/>
  <c r="V32" i="9" s="1"/>
  <c r="AG32" i="9" s="1"/>
  <c r="F8" i="8"/>
  <c r="R8" i="8" s="1"/>
  <c r="AC8" i="8" s="1"/>
  <c r="F8" i="12"/>
  <c r="R8" i="12" s="1"/>
  <c r="AC8" i="12" s="1"/>
  <c r="L45" i="11"/>
  <c r="X45" i="11" s="1"/>
  <c r="AI45" i="11" s="1"/>
  <c r="L32" i="9"/>
  <c r="X32" i="9" s="1"/>
  <c r="AI32" i="9" s="1"/>
  <c r="F106" i="12"/>
  <c r="R106" i="12" s="1"/>
  <c r="AC106" i="12" s="1"/>
  <c r="J58" i="8"/>
  <c r="V58" i="8" s="1"/>
  <c r="AG58" i="8" s="1"/>
  <c r="I30" i="6"/>
  <c r="U30" i="6" s="1"/>
  <c r="AF30" i="6" s="1"/>
  <c r="L32" i="15"/>
  <c r="X32" i="15" s="1"/>
  <c r="AI32" i="15" s="1"/>
  <c r="J58" i="7"/>
  <c r="V58" i="7" s="1"/>
  <c r="AG58" i="7" s="1"/>
  <c r="I30" i="13"/>
  <c r="U30" i="13" s="1"/>
  <c r="AF30" i="13" s="1"/>
  <c r="I30" i="14"/>
  <c r="U30" i="14" s="1"/>
  <c r="AF30" i="14" s="1"/>
  <c r="L32" i="13"/>
  <c r="X32" i="13" s="1"/>
  <c r="AI32" i="13" s="1"/>
  <c r="J58" i="6"/>
  <c r="V58" i="6" s="1"/>
  <c r="AG58" i="6" s="1"/>
  <c r="J58" i="9"/>
  <c r="V58" i="9" s="1"/>
  <c r="AG58" i="9" s="1"/>
  <c r="I30" i="7"/>
  <c r="U30" i="7" s="1"/>
  <c r="AF30" i="7" s="1"/>
  <c r="R236" i="3"/>
  <c r="J34" i="12"/>
  <c r="V34" i="12" s="1"/>
  <c r="AG34" i="12" s="1"/>
  <c r="L32" i="7"/>
  <c r="X32" i="7" s="1"/>
  <c r="AI32" i="7" s="1"/>
  <c r="U264" i="3"/>
  <c r="J58" i="15"/>
  <c r="V58" i="15" s="1"/>
  <c r="AG58" i="15" s="1"/>
  <c r="I30" i="9"/>
  <c r="U30" i="9" s="1"/>
  <c r="AF30" i="9" s="1"/>
  <c r="I30" i="8"/>
  <c r="U30" i="8" s="1"/>
  <c r="AF30" i="8" s="1"/>
  <c r="J34" i="11"/>
  <c r="V34" i="11" s="1"/>
  <c r="AG34" i="11" s="1"/>
  <c r="L32" i="14"/>
  <c r="X32" i="14" s="1"/>
  <c r="AI32" i="14" s="1"/>
  <c r="L32" i="12"/>
  <c r="X32" i="12" s="1"/>
  <c r="AI32" i="12" s="1"/>
  <c r="J58" i="14"/>
  <c r="V58" i="14" s="1"/>
  <c r="AG58" i="14" s="1"/>
  <c r="J58" i="16"/>
  <c r="V58" i="16" s="1"/>
  <c r="AG58" i="16" s="1"/>
  <c r="I30" i="11"/>
  <c r="U30" i="11" s="1"/>
  <c r="AF30" i="11" s="1"/>
  <c r="K173" i="11"/>
  <c r="W173" i="11" s="1"/>
  <c r="AH173" i="11" s="1"/>
  <c r="H118" i="6"/>
  <c r="T118" i="6" s="1"/>
  <c r="AE118" i="6" s="1"/>
  <c r="L32" i="11"/>
  <c r="X32" i="11" s="1"/>
  <c r="AI32" i="11" s="1"/>
  <c r="J58" i="13"/>
  <c r="V58" i="13" s="1"/>
  <c r="AG58" i="13" s="1"/>
  <c r="K173" i="15"/>
  <c r="W173" i="15" s="1"/>
  <c r="AH173" i="15" s="1"/>
  <c r="L45" i="16"/>
  <c r="X45" i="16" s="1"/>
  <c r="AI45" i="16" s="1"/>
  <c r="L45" i="7"/>
  <c r="X45" i="7" s="1"/>
  <c r="AI45" i="7" s="1"/>
  <c r="F8" i="6"/>
  <c r="R8" i="6" s="1"/>
  <c r="AC8" i="6" s="1"/>
  <c r="G124" i="6"/>
  <c r="S124" i="6" s="1"/>
  <c r="AD124" i="6" s="1"/>
  <c r="E111" i="11"/>
  <c r="Q111" i="11" s="1"/>
  <c r="AB111" i="11" s="1"/>
  <c r="L45" i="8"/>
  <c r="X45" i="8" s="1"/>
  <c r="AI45" i="8" s="1"/>
  <c r="F8" i="7"/>
  <c r="R8" i="7" s="1"/>
  <c r="AC8" i="7" s="1"/>
  <c r="G124" i="8"/>
  <c r="S124" i="8" s="1"/>
  <c r="AD124" i="8" s="1"/>
  <c r="L45" i="6"/>
  <c r="X45" i="6" s="1"/>
  <c r="AI45" i="6" s="1"/>
  <c r="I214" i="3"/>
  <c r="L160" i="11"/>
  <c r="X160" i="11" s="1"/>
  <c r="AI160" i="11" s="1"/>
  <c r="L45" i="10"/>
  <c r="X45" i="10" s="1"/>
  <c r="AI45" i="10" s="1"/>
  <c r="F8" i="10"/>
  <c r="R8" i="10" s="1"/>
  <c r="AC8" i="10" s="1"/>
  <c r="F8" i="15"/>
  <c r="R8" i="15" s="1"/>
  <c r="AC8" i="15" s="1"/>
  <c r="L160" i="14"/>
  <c r="X160" i="14" s="1"/>
  <c r="AI160" i="14" s="1"/>
  <c r="G124" i="16"/>
  <c r="S124" i="16" s="1"/>
  <c r="AD124" i="16" s="1"/>
  <c r="L45" i="15"/>
  <c r="X45" i="15" s="1"/>
  <c r="AI45" i="15" s="1"/>
  <c r="F203" i="11"/>
  <c r="R203" i="11" s="1"/>
  <c r="AC203" i="11" s="1"/>
  <c r="F8" i="11"/>
  <c r="R8" i="11" s="1"/>
  <c r="AC8" i="11" s="1"/>
  <c r="F8" i="14"/>
  <c r="R8" i="14" s="1"/>
  <c r="AC8" i="14" s="1"/>
  <c r="G124" i="11"/>
  <c r="S124" i="11" s="1"/>
  <c r="AD124" i="11" s="1"/>
  <c r="L45" i="12"/>
  <c r="X45" i="12" s="1"/>
  <c r="AI45" i="12" s="1"/>
  <c r="L45" i="9"/>
  <c r="X45" i="9" s="1"/>
  <c r="AI45" i="9" s="1"/>
  <c r="F8" i="13"/>
  <c r="R8" i="13" s="1"/>
  <c r="AC8" i="13" s="1"/>
  <c r="F8" i="16"/>
  <c r="R8" i="16" s="1"/>
  <c r="AC8" i="16" s="1"/>
  <c r="L45" i="13"/>
  <c r="X45" i="13" s="1"/>
  <c r="AI45" i="13" s="1"/>
  <c r="I88" i="5"/>
  <c r="Q20" i="5"/>
  <c r="F191" i="5"/>
  <c r="K16" i="5"/>
  <c r="G18" i="9" s="1"/>
  <c r="S18" i="9" s="1"/>
  <c r="AD18" i="9" s="1"/>
  <c r="L16" i="5"/>
  <c r="O74" i="5"/>
  <c r="J86" i="16"/>
  <c r="V86" i="16" s="1"/>
  <c r="AG86" i="16" s="1"/>
  <c r="J86" i="6"/>
  <c r="V86" i="6" s="1"/>
  <c r="AG86" i="6" s="1"/>
  <c r="R20" i="5"/>
  <c r="J86" i="12"/>
  <c r="V86" i="12" s="1"/>
  <c r="AG86" i="12" s="1"/>
  <c r="J86" i="7"/>
  <c r="V86" i="7" s="1"/>
  <c r="AG86" i="7" s="1"/>
  <c r="F203" i="7"/>
  <c r="R203" i="7" s="1"/>
  <c r="AC203" i="7" s="1"/>
  <c r="U292" i="3"/>
  <c r="J86" i="14"/>
  <c r="V86" i="14" s="1"/>
  <c r="AG86" i="14" s="1"/>
  <c r="G43" i="7"/>
  <c r="S43" i="7" s="1"/>
  <c r="AD43" i="7" s="1"/>
  <c r="Q32" i="5"/>
  <c r="J86" i="13"/>
  <c r="V86" i="13" s="1"/>
  <c r="AG86" i="13" s="1"/>
  <c r="J86" i="15"/>
  <c r="V86" i="15" s="1"/>
  <c r="AG86" i="15" s="1"/>
  <c r="J86" i="11"/>
  <c r="V86" i="11" s="1"/>
  <c r="AG86" i="11" s="1"/>
  <c r="I409" i="3"/>
  <c r="F203" i="8"/>
  <c r="R203" i="8" s="1"/>
  <c r="AC203" i="8" s="1"/>
  <c r="F203" i="12"/>
  <c r="R203" i="12" s="1"/>
  <c r="AC203" i="12" s="1"/>
  <c r="BS184" i="3"/>
  <c r="E191" i="5"/>
  <c r="Z62" i="5"/>
  <c r="L64" i="12" s="1"/>
  <c r="X64" i="12" s="1"/>
  <c r="AI64" i="12" s="1"/>
  <c r="F84" i="5"/>
  <c r="AD139" i="5"/>
  <c r="O79" i="5"/>
  <c r="H116" i="5"/>
  <c r="N15" i="5"/>
  <c r="O15" i="5"/>
  <c r="N152" i="5"/>
  <c r="O110" i="5"/>
  <c r="N155" i="5"/>
  <c r="N110" i="5"/>
  <c r="O155" i="5"/>
  <c r="R24" i="5"/>
  <c r="Q16" i="5"/>
  <c r="T160" i="5"/>
  <c r="U160" i="5"/>
  <c r="AC91" i="5"/>
  <c r="N74" i="5"/>
  <c r="U197" i="5"/>
  <c r="K32" i="5"/>
  <c r="G34" i="14" s="1"/>
  <c r="S34" i="14" s="1"/>
  <c r="AD34" i="14" s="1"/>
  <c r="N41" i="5"/>
  <c r="U138" i="5"/>
  <c r="T138" i="5"/>
  <c r="O152" i="5"/>
  <c r="T197" i="5"/>
  <c r="O41" i="5"/>
  <c r="G168" i="8"/>
  <c r="S168" i="8" s="1"/>
  <c r="AD168" i="8" s="1"/>
  <c r="G168" i="6"/>
  <c r="S168" i="6" s="1"/>
  <c r="AD168" i="6" s="1"/>
  <c r="Q24" i="5"/>
  <c r="AD91" i="5"/>
  <c r="G168" i="13"/>
  <c r="S168" i="13" s="1"/>
  <c r="AD168" i="13" s="1"/>
  <c r="G168" i="14"/>
  <c r="S168" i="14" s="1"/>
  <c r="AD168" i="14" s="1"/>
  <c r="L32" i="5"/>
  <c r="I65" i="6"/>
  <c r="U65" i="6" s="1"/>
  <c r="AF65" i="6" s="1"/>
  <c r="G168" i="12"/>
  <c r="S168" i="12" s="1"/>
  <c r="AD168" i="12" s="1"/>
  <c r="G168" i="15"/>
  <c r="S168" i="15" s="1"/>
  <c r="AD168" i="15" s="1"/>
  <c r="G168" i="11"/>
  <c r="S168" i="11" s="1"/>
  <c r="AD168" i="11" s="1"/>
  <c r="J120" i="7"/>
  <c r="V120" i="7" s="1"/>
  <c r="AG120" i="7" s="1"/>
  <c r="G168" i="10"/>
  <c r="S168" i="10" s="1"/>
  <c r="AD168" i="10" s="1"/>
  <c r="E3" i="5"/>
  <c r="F3" i="5"/>
  <c r="Z70" i="5"/>
  <c r="L72" i="7" s="1"/>
  <c r="X72" i="7" s="1"/>
  <c r="AI72" i="7" s="1"/>
  <c r="R16" i="5"/>
  <c r="X97" i="5"/>
  <c r="H92" i="5"/>
  <c r="H76" i="5"/>
  <c r="E84" i="5"/>
  <c r="I159" i="5"/>
  <c r="W63" i="5"/>
  <c r="W97" i="5"/>
  <c r="U86" i="5"/>
  <c r="AC139" i="5"/>
  <c r="N75" i="5"/>
  <c r="I136" i="5"/>
  <c r="I116" i="5"/>
  <c r="Q170" i="5"/>
  <c r="AA62" i="5"/>
  <c r="AD39" i="5"/>
  <c r="AC39" i="5"/>
  <c r="R30" i="5"/>
  <c r="H159" i="5"/>
  <c r="O286" i="3"/>
  <c r="H80" i="6"/>
  <c r="T80" i="6" s="1"/>
  <c r="AE80" i="6" s="1"/>
  <c r="L113" i="7"/>
  <c r="X113" i="7" s="1"/>
  <c r="AI113" i="7" s="1"/>
  <c r="AA70" i="5"/>
  <c r="Q30" i="5"/>
  <c r="H80" i="13"/>
  <c r="T80" i="13" s="1"/>
  <c r="AE80" i="13" s="1"/>
  <c r="H80" i="14"/>
  <c r="T80" i="14" s="1"/>
  <c r="AE80" i="14" s="1"/>
  <c r="T86" i="5"/>
  <c r="H80" i="10"/>
  <c r="T80" i="10" s="1"/>
  <c r="AE80" i="10" s="1"/>
  <c r="H80" i="7"/>
  <c r="T80" i="7" s="1"/>
  <c r="AE80" i="7" s="1"/>
  <c r="I76" i="5"/>
  <c r="I92" i="5"/>
  <c r="H80" i="15"/>
  <c r="T80" i="15" s="1"/>
  <c r="AE80" i="15" s="1"/>
  <c r="H80" i="8"/>
  <c r="T80" i="8" s="1"/>
  <c r="AE80" i="8" s="1"/>
  <c r="R170" i="5"/>
  <c r="O75" i="5"/>
  <c r="H136" i="5"/>
  <c r="L189" i="8"/>
  <c r="X189" i="8" s="1"/>
  <c r="AI189" i="8" s="1"/>
  <c r="H80" i="9"/>
  <c r="T80" i="9" s="1"/>
  <c r="AE80" i="9" s="1"/>
  <c r="H80" i="16"/>
  <c r="T80" i="16" s="1"/>
  <c r="AE80" i="16" s="1"/>
  <c r="J52" i="14"/>
  <c r="V52" i="14" s="1"/>
  <c r="AG52" i="14" s="1"/>
  <c r="E205" i="12"/>
  <c r="Q205" i="12" s="1"/>
  <c r="AB205" i="12" s="1"/>
  <c r="M178" i="14"/>
  <c r="Y178" i="14" s="1"/>
  <c r="AJ178" i="14" s="1"/>
  <c r="B377" i="13"/>
  <c r="G185" i="16"/>
  <c r="S185" i="16" s="1"/>
  <c r="AD185" i="16" s="1"/>
  <c r="T21" i="5"/>
  <c r="W100" i="5"/>
  <c r="I140" i="5"/>
  <c r="Q160" i="5"/>
  <c r="R160" i="5"/>
  <c r="B38" i="5"/>
  <c r="N50" i="5"/>
  <c r="N79" i="5"/>
  <c r="B71" i="5"/>
  <c r="T134" i="5"/>
  <c r="R66" i="5"/>
  <c r="C38" i="5"/>
  <c r="Z100" i="5"/>
  <c r="L102" i="13" s="1"/>
  <c r="X102" i="13" s="1"/>
  <c r="AI102" i="13" s="1"/>
  <c r="AA100" i="5"/>
  <c r="R118" i="5"/>
  <c r="AA131" i="5"/>
  <c r="D194" i="15"/>
  <c r="P194" i="15" s="1"/>
  <c r="AA194" i="15" s="1"/>
  <c r="E111" i="6"/>
  <c r="Q111" i="6" s="1"/>
  <c r="AB111" i="6" s="1"/>
  <c r="M6" i="6"/>
  <c r="Y6" i="6" s="1"/>
  <c r="AJ6" i="6" s="1"/>
  <c r="K22" i="8"/>
  <c r="W22" i="8" s="1"/>
  <c r="AH22" i="8" s="1"/>
  <c r="K22" i="7"/>
  <c r="W22" i="7" s="1"/>
  <c r="AH22" i="7" s="1"/>
  <c r="K173" i="14"/>
  <c r="W173" i="14" s="1"/>
  <c r="AH173" i="14" s="1"/>
  <c r="K173" i="12"/>
  <c r="W173" i="12" s="1"/>
  <c r="AH173" i="12" s="1"/>
  <c r="J34" i="15"/>
  <c r="V34" i="15" s="1"/>
  <c r="AG34" i="15" s="1"/>
  <c r="J34" i="13"/>
  <c r="V34" i="13" s="1"/>
  <c r="AG34" i="13" s="1"/>
  <c r="H118" i="12"/>
  <c r="T118" i="12" s="1"/>
  <c r="AE118" i="12" s="1"/>
  <c r="L106" i="12"/>
  <c r="X106" i="12" s="1"/>
  <c r="AI106" i="12" s="1"/>
  <c r="E111" i="9"/>
  <c r="Q111" i="9" s="1"/>
  <c r="AB111" i="9" s="1"/>
  <c r="E111" i="15"/>
  <c r="Q111" i="15" s="1"/>
  <c r="AB111" i="15" s="1"/>
  <c r="M6" i="14"/>
  <c r="Y6" i="14" s="1"/>
  <c r="AJ6" i="14" s="1"/>
  <c r="M6" i="8"/>
  <c r="Y6" i="8" s="1"/>
  <c r="AJ6" i="8" s="1"/>
  <c r="K22" i="9"/>
  <c r="W22" i="9" s="1"/>
  <c r="AH22" i="9" s="1"/>
  <c r="K22" i="12"/>
  <c r="W22" i="12" s="1"/>
  <c r="AH22" i="12" s="1"/>
  <c r="K173" i="7"/>
  <c r="W173" i="7" s="1"/>
  <c r="AH173" i="7" s="1"/>
  <c r="K173" i="9"/>
  <c r="W173" i="9" s="1"/>
  <c r="AH173" i="9" s="1"/>
  <c r="J34" i="7"/>
  <c r="V34" i="7" s="1"/>
  <c r="AG34" i="7" s="1"/>
  <c r="J34" i="6"/>
  <c r="V34" i="6" s="1"/>
  <c r="AG34" i="6" s="1"/>
  <c r="L106" i="13"/>
  <c r="X106" i="13" s="1"/>
  <c r="AI106" i="13" s="1"/>
  <c r="L106" i="15"/>
  <c r="X106" i="15" s="1"/>
  <c r="AI106" i="15" s="1"/>
  <c r="C71" i="5"/>
  <c r="B279" i="12" s="1"/>
  <c r="E111" i="7"/>
  <c r="Q111" i="7" s="1"/>
  <c r="AB111" i="7" s="1"/>
  <c r="M6" i="13"/>
  <c r="Y6" i="13" s="1"/>
  <c r="AJ6" i="13" s="1"/>
  <c r="AD212" i="3"/>
  <c r="K22" i="15"/>
  <c r="W22" i="15" s="1"/>
  <c r="AH22" i="15" s="1"/>
  <c r="K173" i="10"/>
  <c r="W173" i="10" s="1"/>
  <c r="AH173" i="10" s="1"/>
  <c r="X379" i="3"/>
  <c r="J34" i="8"/>
  <c r="V34" i="8" s="1"/>
  <c r="AG34" i="8" s="1"/>
  <c r="J34" i="9"/>
  <c r="V34" i="9" s="1"/>
  <c r="AG34" i="9" s="1"/>
  <c r="L106" i="10"/>
  <c r="X106" i="10" s="1"/>
  <c r="AI106" i="10" s="1"/>
  <c r="L106" i="14"/>
  <c r="X106" i="14" s="1"/>
  <c r="AI106" i="14" s="1"/>
  <c r="H109" i="5"/>
  <c r="X100" i="5"/>
  <c r="Q66" i="5"/>
  <c r="O50" i="5"/>
  <c r="U134" i="5"/>
  <c r="I85" i="5"/>
  <c r="AD6" i="5"/>
  <c r="AC6" i="5"/>
  <c r="U100" i="5"/>
  <c r="E111" i="16"/>
  <c r="Q111" i="16" s="1"/>
  <c r="AB111" i="16" s="1"/>
  <c r="M6" i="10"/>
  <c r="Y6" i="10" s="1"/>
  <c r="AJ6" i="10" s="1"/>
  <c r="M6" i="16"/>
  <c r="Y6" i="16" s="1"/>
  <c r="AJ6" i="16" s="1"/>
  <c r="K22" i="10"/>
  <c r="W22" i="10" s="1"/>
  <c r="AH22" i="10" s="1"/>
  <c r="K173" i="6"/>
  <c r="W173" i="6" s="1"/>
  <c r="AH173" i="6" s="1"/>
  <c r="J34" i="10"/>
  <c r="V34" i="10" s="1"/>
  <c r="AG34" i="10" s="1"/>
  <c r="L106" i="16"/>
  <c r="X106" i="16" s="1"/>
  <c r="AI106" i="16" s="1"/>
  <c r="L106" i="8"/>
  <c r="X106" i="8" s="1"/>
  <c r="AI106" i="8" s="1"/>
  <c r="M155" i="10"/>
  <c r="Y155" i="10" s="1"/>
  <c r="AJ155" i="10" s="1"/>
  <c r="Q118" i="5"/>
  <c r="E111" i="13"/>
  <c r="Q111" i="13" s="1"/>
  <c r="AB111" i="13" s="1"/>
  <c r="M6" i="12"/>
  <c r="Y6" i="12" s="1"/>
  <c r="AJ6" i="12" s="1"/>
  <c r="M6" i="9"/>
  <c r="Y6" i="9" s="1"/>
  <c r="AJ6" i="9" s="1"/>
  <c r="X228" i="3"/>
  <c r="K173" i="16"/>
  <c r="W173" i="16" s="1"/>
  <c r="AH173" i="16" s="1"/>
  <c r="J34" i="14"/>
  <c r="V34" i="14" s="1"/>
  <c r="AG34" i="14" s="1"/>
  <c r="L106" i="11"/>
  <c r="X106" i="11" s="1"/>
  <c r="AI106" i="11" s="1"/>
  <c r="M155" i="15"/>
  <c r="Y155" i="15" s="1"/>
  <c r="AJ155" i="15" s="1"/>
  <c r="E111" i="8"/>
  <c r="Q111" i="8" s="1"/>
  <c r="AB111" i="8" s="1"/>
  <c r="M6" i="7"/>
  <c r="Y6" i="7" s="1"/>
  <c r="AJ6" i="7" s="1"/>
  <c r="K22" i="13"/>
  <c r="W22" i="13" s="1"/>
  <c r="AH22" i="13" s="1"/>
  <c r="K173" i="13"/>
  <c r="W173" i="13" s="1"/>
  <c r="AH173" i="13" s="1"/>
  <c r="U240" i="3"/>
  <c r="L106" i="6"/>
  <c r="X106" i="6" s="1"/>
  <c r="AI106" i="6" s="1"/>
  <c r="T99" i="5"/>
  <c r="H85" i="5"/>
  <c r="K22" i="14"/>
  <c r="W22" i="14" s="1"/>
  <c r="AH22" i="14" s="1"/>
  <c r="E63" i="15"/>
  <c r="Q63" i="15" s="1"/>
  <c r="AB63" i="15" s="1"/>
  <c r="M163" i="14"/>
  <c r="Y163" i="14" s="1"/>
  <c r="AJ163" i="14" s="1"/>
  <c r="M163" i="10"/>
  <c r="Y163" i="10" s="1"/>
  <c r="AJ163" i="10" s="1"/>
  <c r="G43" i="11"/>
  <c r="S43" i="11" s="1"/>
  <c r="AD43" i="11" s="1"/>
  <c r="M43" i="8"/>
  <c r="Y43" i="8" s="1"/>
  <c r="AJ43" i="8" s="1"/>
  <c r="F74" i="15"/>
  <c r="R74" i="15" s="1"/>
  <c r="AC74" i="15" s="1"/>
  <c r="E63" i="9"/>
  <c r="Q63" i="9" s="1"/>
  <c r="AB63" i="9" s="1"/>
  <c r="E63" i="14"/>
  <c r="Q63" i="14" s="1"/>
  <c r="AB63" i="14" s="1"/>
  <c r="M163" i="6"/>
  <c r="Y163" i="6" s="1"/>
  <c r="AJ163" i="6" s="1"/>
  <c r="G43" i="9"/>
  <c r="S43" i="9" s="1"/>
  <c r="AD43" i="9" s="1"/>
  <c r="I41" i="12"/>
  <c r="U41" i="12" s="1"/>
  <c r="AF41" i="12" s="1"/>
  <c r="E63" i="6"/>
  <c r="Q63" i="6" s="1"/>
  <c r="AB63" i="6" s="1"/>
  <c r="E63" i="7"/>
  <c r="Q63" i="7" s="1"/>
  <c r="AB63" i="7" s="1"/>
  <c r="M163" i="16"/>
  <c r="Y163" i="16" s="1"/>
  <c r="AJ163" i="16" s="1"/>
  <c r="G43" i="12"/>
  <c r="S43" i="12" s="1"/>
  <c r="AD43" i="12" s="1"/>
  <c r="G43" i="10"/>
  <c r="S43" i="10" s="1"/>
  <c r="AD43" i="10" s="1"/>
  <c r="J127" i="7"/>
  <c r="V127" i="7" s="1"/>
  <c r="AG127" i="7" s="1"/>
  <c r="H54" i="6"/>
  <c r="T54" i="6" s="1"/>
  <c r="AE54" i="6" s="1"/>
  <c r="H173" i="16"/>
  <c r="T173" i="16" s="1"/>
  <c r="AE173" i="16" s="1"/>
  <c r="T100" i="5"/>
  <c r="K89" i="11"/>
  <c r="W89" i="11" s="1"/>
  <c r="AH89" i="11" s="1"/>
  <c r="E63" i="10"/>
  <c r="Q63" i="10" s="1"/>
  <c r="AB63" i="10" s="1"/>
  <c r="E63" i="16"/>
  <c r="Q63" i="16" s="1"/>
  <c r="AB63" i="16" s="1"/>
  <c r="M163" i="7"/>
  <c r="Y163" i="7" s="1"/>
  <c r="AJ163" i="7" s="1"/>
  <c r="G43" i="16"/>
  <c r="S43" i="16" s="1"/>
  <c r="AD43" i="16" s="1"/>
  <c r="G43" i="8"/>
  <c r="S43" i="8" s="1"/>
  <c r="AD43" i="8" s="1"/>
  <c r="M200" i="15"/>
  <c r="Y200" i="15" s="1"/>
  <c r="AJ200" i="15" s="1"/>
  <c r="F269" i="3"/>
  <c r="M163" i="8"/>
  <c r="Y163" i="8" s="1"/>
  <c r="AJ163" i="8" s="1"/>
  <c r="AD369" i="3"/>
  <c r="G43" i="6"/>
  <c r="S43" i="6" s="1"/>
  <c r="AD43" i="6" s="1"/>
  <c r="G43" i="14"/>
  <c r="S43" i="14" s="1"/>
  <c r="AD43" i="14" s="1"/>
  <c r="L67" i="16"/>
  <c r="X67" i="16" s="1"/>
  <c r="AI67" i="16" s="1"/>
  <c r="M200" i="7"/>
  <c r="Y200" i="7" s="1"/>
  <c r="AJ200" i="7" s="1"/>
  <c r="Z131" i="5"/>
  <c r="L133" i="10" s="1"/>
  <c r="X133" i="10" s="1"/>
  <c r="AI133" i="10" s="1"/>
  <c r="M163" i="15"/>
  <c r="Y163" i="15" s="1"/>
  <c r="AJ163" i="15" s="1"/>
  <c r="G43" i="15"/>
  <c r="S43" i="15" s="1"/>
  <c r="AD43" i="15" s="1"/>
  <c r="L67" i="11"/>
  <c r="X67" i="11" s="1"/>
  <c r="AI67" i="11" s="1"/>
  <c r="U99" i="5"/>
  <c r="U21" i="5"/>
  <c r="H140" i="5"/>
  <c r="E132" i="7"/>
  <c r="Q132" i="7" s="1"/>
  <c r="AB132" i="7" s="1"/>
  <c r="E132" i="14"/>
  <c r="Q132" i="14" s="1"/>
  <c r="AB132" i="14" s="1"/>
  <c r="E132" i="9"/>
  <c r="Q132" i="9" s="1"/>
  <c r="AB132" i="9" s="1"/>
  <c r="E132" i="15"/>
  <c r="Q132" i="15" s="1"/>
  <c r="AB132" i="15" s="1"/>
  <c r="E132" i="12"/>
  <c r="Q132" i="12" s="1"/>
  <c r="AB132" i="12" s="1"/>
  <c r="E132" i="6"/>
  <c r="Q132" i="6" s="1"/>
  <c r="AB132" i="6" s="1"/>
  <c r="E132" i="13"/>
  <c r="Q132" i="13" s="1"/>
  <c r="AB132" i="13" s="1"/>
  <c r="E132" i="16"/>
  <c r="Q132" i="16" s="1"/>
  <c r="AB132" i="16" s="1"/>
  <c r="F338" i="3"/>
  <c r="E132" i="8"/>
  <c r="Q132" i="8" s="1"/>
  <c r="AB132" i="8" s="1"/>
  <c r="E132" i="11"/>
  <c r="Q132" i="11" s="1"/>
  <c r="AB132" i="11" s="1"/>
  <c r="E132" i="10"/>
  <c r="Q132" i="10" s="1"/>
  <c r="AB132" i="10" s="1"/>
  <c r="H182" i="8"/>
  <c r="T182" i="8" s="1"/>
  <c r="AE182" i="8" s="1"/>
  <c r="BS65" i="3"/>
  <c r="H182" i="7"/>
  <c r="T182" i="7" s="1"/>
  <c r="AE182" i="7" s="1"/>
  <c r="H182" i="6"/>
  <c r="T182" i="6" s="1"/>
  <c r="AE182" i="6" s="1"/>
  <c r="H182" i="10"/>
  <c r="T182" i="10" s="1"/>
  <c r="AE182" i="10" s="1"/>
  <c r="H182" i="9"/>
  <c r="T182" i="9" s="1"/>
  <c r="AE182" i="9" s="1"/>
  <c r="H182" i="14"/>
  <c r="T182" i="14" s="1"/>
  <c r="AE182" i="14" s="1"/>
  <c r="H182" i="16"/>
  <c r="T182" i="16" s="1"/>
  <c r="AE182" i="16" s="1"/>
  <c r="H182" i="12"/>
  <c r="T182" i="12" s="1"/>
  <c r="AE182" i="12" s="1"/>
  <c r="H182" i="11"/>
  <c r="T182" i="11" s="1"/>
  <c r="AE182" i="11" s="1"/>
  <c r="O388" i="3"/>
  <c r="I65" i="7"/>
  <c r="U65" i="7" s="1"/>
  <c r="AF65" i="7" s="1"/>
  <c r="B400" i="3"/>
  <c r="BJ194" i="3" s="1"/>
  <c r="BN194" i="3" s="1"/>
  <c r="L160" i="16"/>
  <c r="X160" i="16" s="1"/>
  <c r="AI160" i="16" s="1"/>
  <c r="L160" i="15"/>
  <c r="X160" i="15" s="1"/>
  <c r="AI160" i="15" s="1"/>
  <c r="J127" i="15"/>
  <c r="V127" i="15" s="1"/>
  <c r="AG127" i="15" s="1"/>
  <c r="M43" i="10"/>
  <c r="Y43" i="10" s="1"/>
  <c r="AJ43" i="10" s="1"/>
  <c r="O260" i="3"/>
  <c r="L67" i="12"/>
  <c r="X67" i="12" s="1"/>
  <c r="AI67" i="12" s="1"/>
  <c r="L67" i="15"/>
  <c r="X67" i="15" s="1"/>
  <c r="AI67" i="15" s="1"/>
  <c r="M200" i="6"/>
  <c r="Y200" i="6" s="1"/>
  <c r="AJ200" i="6" s="1"/>
  <c r="I65" i="13"/>
  <c r="U65" i="13" s="1"/>
  <c r="AF65" i="13" s="1"/>
  <c r="I65" i="10"/>
  <c r="U65" i="10" s="1"/>
  <c r="AF65" i="10" s="1"/>
  <c r="D194" i="8"/>
  <c r="P194" i="8" s="1"/>
  <c r="AA194" i="8" s="1"/>
  <c r="M134" i="7"/>
  <c r="Y134" i="7" s="1"/>
  <c r="AJ134" i="7" s="1"/>
  <c r="L160" i="7"/>
  <c r="X160" i="7" s="1"/>
  <c r="AI160" i="7" s="1"/>
  <c r="L160" i="8"/>
  <c r="X160" i="8" s="1"/>
  <c r="AI160" i="8" s="1"/>
  <c r="J127" i="16"/>
  <c r="V127" i="16" s="1"/>
  <c r="AG127" i="16" s="1"/>
  <c r="M43" i="11"/>
  <c r="Y43" i="11" s="1"/>
  <c r="AJ43" i="11" s="1"/>
  <c r="H54" i="13"/>
  <c r="T54" i="13" s="1"/>
  <c r="AE54" i="13" s="1"/>
  <c r="H54" i="14"/>
  <c r="T54" i="14" s="1"/>
  <c r="AE54" i="14" s="1"/>
  <c r="L67" i="14"/>
  <c r="X67" i="14" s="1"/>
  <c r="AI67" i="14" s="1"/>
  <c r="AD406" i="3"/>
  <c r="M200" i="14"/>
  <c r="Y200" i="14" s="1"/>
  <c r="AJ200" i="14" s="1"/>
  <c r="I65" i="16"/>
  <c r="U65" i="16" s="1"/>
  <c r="AF65" i="16" s="1"/>
  <c r="R271" i="3"/>
  <c r="D194" i="11"/>
  <c r="P194" i="11" s="1"/>
  <c r="AA194" i="11" s="1"/>
  <c r="L160" i="10"/>
  <c r="X160" i="10" s="1"/>
  <c r="AI160" i="10" s="1"/>
  <c r="J127" i="11"/>
  <c r="V127" i="11" s="1"/>
  <c r="AG127" i="11" s="1"/>
  <c r="J127" i="14"/>
  <c r="V127" i="14" s="1"/>
  <c r="AG127" i="14" s="1"/>
  <c r="M43" i="12"/>
  <c r="Y43" i="12" s="1"/>
  <c r="AJ43" i="12" s="1"/>
  <c r="M43" i="15"/>
  <c r="Y43" i="15" s="1"/>
  <c r="AJ43" i="15" s="1"/>
  <c r="H54" i="11"/>
  <c r="T54" i="11" s="1"/>
  <c r="AE54" i="11" s="1"/>
  <c r="H54" i="16"/>
  <c r="T54" i="16" s="1"/>
  <c r="AE54" i="16" s="1"/>
  <c r="L67" i="6"/>
  <c r="X67" i="6" s="1"/>
  <c r="AI67" i="6" s="1"/>
  <c r="B222" i="11"/>
  <c r="M200" i="8"/>
  <c r="Y200" i="8" s="1"/>
  <c r="AJ200" i="8" s="1"/>
  <c r="M200" i="9"/>
  <c r="Y200" i="9" s="1"/>
  <c r="AJ200" i="9" s="1"/>
  <c r="I65" i="11"/>
  <c r="U65" i="11" s="1"/>
  <c r="AF65" i="11" s="1"/>
  <c r="I65" i="9"/>
  <c r="U65" i="9" s="1"/>
  <c r="AF65" i="9" s="1"/>
  <c r="D194" i="9"/>
  <c r="P194" i="9" s="1"/>
  <c r="AA194" i="9" s="1"/>
  <c r="D194" i="7"/>
  <c r="P194" i="7" s="1"/>
  <c r="AA194" i="7" s="1"/>
  <c r="D79" i="7"/>
  <c r="P79" i="7" s="1"/>
  <c r="AA79" i="7" s="1"/>
  <c r="L160" i="9"/>
  <c r="X160" i="9" s="1"/>
  <c r="AI160" i="9" s="1"/>
  <c r="J127" i="6"/>
  <c r="V127" i="6" s="1"/>
  <c r="AG127" i="6" s="1"/>
  <c r="J127" i="13"/>
  <c r="V127" i="13" s="1"/>
  <c r="AG127" i="13" s="1"/>
  <c r="M43" i="13"/>
  <c r="Y43" i="13" s="1"/>
  <c r="AJ43" i="13" s="1"/>
  <c r="M43" i="14"/>
  <c r="Y43" i="14" s="1"/>
  <c r="AJ43" i="14" s="1"/>
  <c r="H54" i="15"/>
  <c r="T54" i="15" s="1"/>
  <c r="AE54" i="15" s="1"/>
  <c r="H54" i="8"/>
  <c r="T54" i="8" s="1"/>
  <c r="AE54" i="8" s="1"/>
  <c r="L67" i="7"/>
  <c r="X67" i="7" s="1"/>
  <c r="AI67" i="7" s="1"/>
  <c r="M200" i="12"/>
  <c r="Y200" i="12" s="1"/>
  <c r="AJ200" i="12" s="1"/>
  <c r="M200" i="13"/>
  <c r="Y200" i="13" s="1"/>
  <c r="AJ200" i="13" s="1"/>
  <c r="I65" i="12"/>
  <c r="U65" i="12" s="1"/>
  <c r="AF65" i="12" s="1"/>
  <c r="I65" i="14"/>
  <c r="U65" i="14" s="1"/>
  <c r="AF65" i="14" s="1"/>
  <c r="D194" i="12"/>
  <c r="P194" i="12" s="1"/>
  <c r="AA194" i="12" s="1"/>
  <c r="D194" i="16"/>
  <c r="P194" i="16" s="1"/>
  <c r="AA194" i="16" s="1"/>
  <c r="D79" i="12"/>
  <c r="P79" i="12" s="1"/>
  <c r="AA79" i="12" s="1"/>
  <c r="L160" i="6"/>
  <c r="X160" i="6" s="1"/>
  <c r="AI160" i="6" s="1"/>
  <c r="U333" i="3"/>
  <c r="J127" i="10"/>
  <c r="V127" i="10" s="1"/>
  <c r="AG127" i="10" s="1"/>
  <c r="M43" i="16"/>
  <c r="Y43" i="16" s="1"/>
  <c r="AJ43" i="16" s="1"/>
  <c r="M43" i="6"/>
  <c r="Y43" i="6" s="1"/>
  <c r="AJ43" i="6" s="1"/>
  <c r="H54" i="10"/>
  <c r="T54" i="10" s="1"/>
  <c r="AE54" i="10" s="1"/>
  <c r="H54" i="12"/>
  <c r="T54" i="12" s="1"/>
  <c r="AE54" i="12" s="1"/>
  <c r="L67" i="8"/>
  <c r="X67" i="8" s="1"/>
  <c r="AI67" i="8" s="1"/>
  <c r="M200" i="11"/>
  <c r="Y200" i="11" s="1"/>
  <c r="AJ200" i="11" s="1"/>
  <c r="I65" i="8"/>
  <c r="U65" i="8" s="1"/>
  <c r="AF65" i="8" s="1"/>
  <c r="D194" i="13"/>
  <c r="P194" i="13" s="1"/>
  <c r="AA194" i="13" s="1"/>
  <c r="D194" i="6"/>
  <c r="P194" i="6" s="1"/>
  <c r="AA194" i="6" s="1"/>
  <c r="D79" i="9"/>
  <c r="P79" i="9" s="1"/>
  <c r="AA79" i="9" s="1"/>
  <c r="L160" i="12"/>
  <c r="X160" i="12" s="1"/>
  <c r="AI160" i="12" s="1"/>
  <c r="J127" i="9"/>
  <c r="V127" i="9" s="1"/>
  <c r="AG127" i="9" s="1"/>
  <c r="J127" i="12"/>
  <c r="V127" i="12" s="1"/>
  <c r="AG127" i="12" s="1"/>
  <c r="M43" i="7"/>
  <c r="Y43" i="7" s="1"/>
  <c r="AJ43" i="7" s="1"/>
  <c r="AD249" i="3"/>
  <c r="H54" i="9"/>
  <c r="T54" i="9" s="1"/>
  <c r="AE54" i="9" s="1"/>
  <c r="L67" i="10"/>
  <c r="X67" i="10" s="1"/>
  <c r="AI67" i="10" s="1"/>
  <c r="M200" i="16"/>
  <c r="Y200" i="16" s="1"/>
  <c r="AJ200" i="16" s="1"/>
  <c r="D194" i="10"/>
  <c r="P194" i="10" s="1"/>
  <c r="AA194" i="10" s="1"/>
  <c r="L67" i="9"/>
  <c r="X67" i="9" s="1"/>
  <c r="AI67" i="9" s="1"/>
  <c r="O32" i="5"/>
  <c r="L169" i="5"/>
  <c r="W153" i="5"/>
  <c r="X153" i="5"/>
  <c r="Q124" i="5"/>
  <c r="R124" i="5"/>
  <c r="N32" i="5"/>
  <c r="K169" i="5"/>
  <c r="G171" i="9" s="1"/>
  <c r="S171" i="9" s="1"/>
  <c r="AD171" i="9" s="1"/>
  <c r="X150" i="5"/>
  <c r="W150" i="5"/>
  <c r="I109" i="5"/>
  <c r="K32" i="14"/>
  <c r="W32" i="14" s="1"/>
  <c r="AH32" i="14" s="1"/>
  <c r="K32" i="9"/>
  <c r="W32" i="9" s="1"/>
  <c r="AH32" i="9" s="1"/>
  <c r="E205" i="14"/>
  <c r="Q205" i="14" s="1"/>
  <c r="AB205" i="14" s="1"/>
  <c r="E205" i="15"/>
  <c r="Q205" i="15" s="1"/>
  <c r="AB205" i="15" s="1"/>
  <c r="M178" i="8"/>
  <c r="Y178" i="8" s="1"/>
  <c r="AJ178" i="8" s="1"/>
  <c r="BS171" i="3"/>
  <c r="B377" i="14"/>
  <c r="G190" i="10"/>
  <c r="S190" i="10" s="1"/>
  <c r="AD190" i="10" s="1"/>
  <c r="G185" i="14"/>
  <c r="S185" i="14" s="1"/>
  <c r="AD185" i="14" s="1"/>
  <c r="F120" i="13"/>
  <c r="R120" i="13" s="1"/>
  <c r="AC120" i="13" s="1"/>
  <c r="M126" i="15"/>
  <c r="Y126" i="15" s="1"/>
  <c r="AJ126" i="15" s="1"/>
  <c r="L113" i="12"/>
  <c r="X113" i="12" s="1"/>
  <c r="AI113" i="12" s="1"/>
  <c r="K32" i="8"/>
  <c r="W32" i="8" s="1"/>
  <c r="AH32" i="8" s="1"/>
  <c r="K32" i="6"/>
  <c r="W32" i="6" s="1"/>
  <c r="AH32" i="6" s="1"/>
  <c r="E205" i="7"/>
  <c r="Q205" i="7" s="1"/>
  <c r="AB205" i="7" s="1"/>
  <c r="E205" i="8"/>
  <c r="Q205" i="8" s="1"/>
  <c r="AB205" i="8" s="1"/>
  <c r="M178" i="10"/>
  <c r="Y178" i="10" s="1"/>
  <c r="AJ178" i="10" s="1"/>
  <c r="B377" i="7"/>
  <c r="F174" i="6"/>
  <c r="R174" i="6" s="1"/>
  <c r="AC174" i="6" s="1"/>
  <c r="G185" i="8"/>
  <c r="S185" i="8" s="1"/>
  <c r="AD185" i="8" s="1"/>
  <c r="F120" i="7"/>
  <c r="R120" i="7" s="1"/>
  <c r="AC120" i="7" s="1"/>
  <c r="AD332" i="3"/>
  <c r="K32" i="12"/>
  <c r="W32" i="12" s="1"/>
  <c r="AH32" i="12" s="1"/>
  <c r="F411" i="3"/>
  <c r="M178" i="6"/>
  <c r="Y178" i="6" s="1"/>
  <c r="AJ178" i="6" s="1"/>
  <c r="M178" i="7"/>
  <c r="Y178" i="7" s="1"/>
  <c r="AJ178" i="7" s="1"/>
  <c r="B377" i="16"/>
  <c r="G185" i="15"/>
  <c r="S185" i="15" s="1"/>
  <c r="AD185" i="15" s="1"/>
  <c r="G185" i="12"/>
  <c r="S185" i="12" s="1"/>
  <c r="AD185" i="12" s="1"/>
  <c r="I326" i="3"/>
  <c r="F120" i="9"/>
  <c r="R120" i="9" s="1"/>
  <c r="AC120" i="9" s="1"/>
  <c r="U123" i="5"/>
  <c r="X279" i="3"/>
  <c r="K32" i="7"/>
  <c r="W32" i="7" s="1"/>
  <c r="AH32" i="7" s="1"/>
  <c r="E205" i="10"/>
  <c r="Q205" i="10" s="1"/>
  <c r="AB205" i="10" s="1"/>
  <c r="M178" i="15"/>
  <c r="Y178" i="15" s="1"/>
  <c r="AJ178" i="15" s="1"/>
  <c r="M178" i="12"/>
  <c r="Y178" i="12" s="1"/>
  <c r="AJ178" i="12" s="1"/>
  <c r="B377" i="11"/>
  <c r="G185" i="9"/>
  <c r="S185" i="9" s="1"/>
  <c r="AD185" i="9" s="1"/>
  <c r="G185" i="10"/>
  <c r="S185" i="10" s="1"/>
  <c r="AD185" i="10" s="1"/>
  <c r="F120" i="6"/>
  <c r="R120" i="6" s="1"/>
  <c r="AC120" i="6" s="1"/>
  <c r="F120" i="12"/>
  <c r="R120" i="12" s="1"/>
  <c r="AC120" i="12" s="1"/>
  <c r="H31" i="7"/>
  <c r="T31" i="7" s="1"/>
  <c r="AE31" i="7" s="1"/>
  <c r="F84" i="6"/>
  <c r="R84" i="6" s="1"/>
  <c r="AC84" i="6" s="1"/>
  <c r="K73" i="6"/>
  <c r="W73" i="6" s="1"/>
  <c r="AH73" i="6" s="1"/>
  <c r="K32" i="13"/>
  <c r="W32" i="13" s="1"/>
  <c r="AH32" i="13" s="1"/>
  <c r="E205" i="9"/>
  <c r="Q205" i="9" s="1"/>
  <c r="AB205" i="9" s="1"/>
  <c r="M178" i="16"/>
  <c r="Y178" i="16" s="1"/>
  <c r="AJ178" i="16" s="1"/>
  <c r="AD384" i="3"/>
  <c r="B377" i="6"/>
  <c r="B377" i="9"/>
  <c r="G185" i="13"/>
  <c r="S185" i="13" s="1"/>
  <c r="AD185" i="13" s="1"/>
  <c r="G185" i="6"/>
  <c r="S185" i="6" s="1"/>
  <c r="AD185" i="6" s="1"/>
  <c r="F120" i="16"/>
  <c r="R120" i="16" s="1"/>
  <c r="AC120" i="16" s="1"/>
  <c r="F120" i="10"/>
  <c r="R120" i="10" s="1"/>
  <c r="AC120" i="10" s="1"/>
  <c r="H21" i="7"/>
  <c r="T21" i="7" s="1"/>
  <c r="AE21" i="7" s="1"/>
  <c r="F16" i="7"/>
  <c r="R16" i="7" s="1"/>
  <c r="AC16" i="7" s="1"/>
  <c r="X238" i="3"/>
  <c r="E205" i="13"/>
  <c r="Q205" i="13" s="1"/>
  <c r="AB205" i="13" s="1"/>
  <c r="M178" i="11"/>
  <c r="Y178" i="11" s="1"/>
  <c r="AJ178" i="11" s="1"/>
  <c r="M178" i="13"/>
  <c r="Y178" i="13" s="1"/>
  <c r="AJ178" i="13" s="1"/>
  <c r="B377" i="10"/>
  <c r="B377" i="12"/>
  <c r="G185" i="7"/>
  <c r="S185" i="7" s="1"/>
  <c r="AD185" i="7" s="1"/>
  <c r="F120" i="15"/>
  <c r="R120" i="15" s="1"/>
  <c r="AC120" i="15" s="1"/>
  <c r="F120" i="14"/>
  <c r="R120" i="14" s="1"/>
  <c r="AC120" i="14" s="1"/>
  <c r="M139" i="12"/>
  <c r="Y139" i="12" s="1"/>
  <c r="AJ139" i="12" s="1"/>
  <c r="H21" i="9"/>
  <c r="T21" i="9" s="1"/>
  <c r="AE21" i="9" s="1"/>
  <c r="F84" i="8"/>
  <c r="R84" i="8" s="1"/>
  <c r="AC84" i="8" s="1"/>
  <c r="K32" i="15"/>
  <c r="W32" i="15" s="1"/>
  <c r="AH32" i="15" s="1"/>
  <c r="E205" i="11"/>
  <c r="Q205" i="11" s="1"/>
  <c r="AB205" i="11" s="1"/>
  <c r="B377" i="15"/>
  <c r="L98" i="9"/>
  <c r="X98" i="9" s="1"/>
  <c r="AI98" i="9" s="1"/>
  <c r="I50" i="13"/>
  <c r="U50" i="13" s="1"/>
  <c r="AF50" i="13" s="1"/>
  <c r="G106" i="11"/>
  <c r="S106" i="11" s="1"/>
  <c r="AD106" i="11" s="1"/>
  <c r="F200" i="15"/>
  <c r="R200" i="15" s="1"/>
  <c r="AC200" i="15" s="1"/>
  <c r="G106" i="8"/>
  <c r="S106" i="8" s="1"/>
  <c r="AD106" i="8" s="1"/>
  <c r="F200" i="12"/>
  <c r="R200" i="12" s="1"/>
  <c r="AC200" i="12" s="1"/>
  <c r="E22" i="12"/>
  <c r="Q22" i="12" s="1"/>
  <c r="AB22" i="12" s="1"/>
  <c r="E17" i="13"/>
  <c r="Q17" i="13" s="1"/>
  <c r="AB17" i="13" s="1"/>
  <c r="E22" i="16"/>
  <c r="Q22" i="16" s="1"/>
  <c r="AB22" i="16" s="1"/>
  <c r="E17" i="11"/>
  <c r="Q17" i="11" s="1"/>
  <c r="AB17" i="11" s="1"/>
  <c r="H178" i="5"/>
  <c r="I157" i="12"/>
  <c r="U157" i="12" s="1"/>
  <c r="AF157" i="12" s="1"/>
  <c r="J111" i="13"/>
  <c r="V111" i="13" s="1"/>
  <c r="AG111" i="13" s="1"/>
  <c r="J38" i="10"/>
  <c r="V38" i="10" s="1"/>
  <c r="AG38" i="10" s="1"/>
  <c r="I157" i="7"/>
  <c r="U157" i="7" s="1"/>
  <c r="AF157" i="7" s="1"/>
  <c r="J111" i="14"/>
  <c r="V111" i="14" s="1"/>
  <c r="AG111" i="14" s="1"/>
  <c r="J38" i="14"/>
  <c r="V38" i="14" s="1"/>
  <c r="AG38" i="14" s="1"/>
  <c r="E144" i="14"/>
  <c r="Q144" i="14" s="1"/>
  <c r="AB144" i="14" s="1"/>
  <c r="I157" i="8"/>
  <c r="U157" i="8" s="1"/>
  <c r="AF157" i="8" s="1"/>
  <c r="R363" i="3"/>
  <c r="I151" i="8"/>
  <c r="U151" i="8" s="1"/>
  <c r="AF151" i="8" s="1"/>
  <c r="I157" i="10"/>
  <c r="U157" i="10" s="1"/>
  <c r="AF157" i="10" s="1"/>
  <c r="I157" i="6"/>
  <c r="U157" i="6" s="1"/>
  <c r="AF157" i="6" s="1"/>
  <c r="I157" i="16"/>
  <c r="U157" i="16" s="1"/>
  <c r="AF157" i="16" s="1"/>
  <c r="I157" i="13"/>
  <c r="U157" i="13" s="1"/>
  <c r="AF157" i="13" s="1"/>
  <c r="I157" i="14"/>
  <c r="U157" i="14" s="1"/>
  <c r="AF157" i="14" s="1"/>
  <c r="I178" i="5"/>
  <c r="F106" i="9"/>
  <c r="R106" i="9" s="1"/>
  <c r="AC106" i="9" s="1"/>
  <c r="M70" i="8"/>
  <c r="Y70" i="8" s="1"/>
  <c r="AJ70" i="8" s="1"/>
  <c r="E22" i="6"/>
  <c r="Q22" i="6" s="1"/>
  <c r="AB22" i="6" s="1"/>
  <c r="E22" i="11"/>
  <c r="Q22" i="11" s="1"/>
  <c r="AB22" i="11" s="1"/>
  <c r="L98" i="7"/>
  <c r="X98" i="7" s="1"/>
  <c r="AI98" i="7" s="1"/>
  <c r="M156" i="11"/>
  <c r="Y156" i="11" s="1"/>
  <c r="AJ156" i="11" s="1"/>
  <c r="E17" i="14"/>
  <c r="Q17" i="14" s="1"/>
  <c r="AB17" i="14" s="1"/>
  <c r="G106" i="16"/>
  <c r="S106" i="16" s="1"/>
  <c r="AD106" i="16" s="1"/>
  <c r="G106" i="12"/>
  <c r="S106" i="12" s="1"/>
  <c r="AD106" i="12" s="1"/>
  <c r="F200" i="11"/>
  <c r="R200" i="11" s="1"/>
  <c r="AC200" i="11" s="1"/>
  <c r="F106" i="7"/>
  <c r="R106" i="7" s="1"/>
  <c r="AC106" i="7" s="1"/>
  <c r="I312" i="3"/>
  <c r="E22" i="10"/>
  <c r="Q22" i="10" s="1"/>
  <c r="AB22" i="10" s="1"/>
  <c r="L98" i="16"/>
  <c r="X98" i="16" s="1"/>
  <c r="AI98" i="16" s="1"/>
  <c r="E17" i="7"/>
  <c r="Q17" i="7" s="1"/>
  <c r="AB17" i="7" s="1"/>
  <c r="G106" i="14"/>
  <c r="S106" i="14" s="1"/>
  <c r="AD106" i="14" s="1"/>
  <c r="G106" i="6"/>
  <c r="S106" i="6" s="1"/>
  <c r="AD106" i="6" s="1"/>
  <c r="F200" i="8"/>
  <c r="R200" i="8" s="1"/>
  <c r="AC200" i="8" s="1"/>
  <c r="X107" i="5"/>
  <c r="F106" i="6"/>
  <c r="R106" i="6" s="1"/>
  <c r="AC106" i="6" s="1"/>
  <c r="F106" i="8"/>
  <c r="R106" i="8" s="1"/>
  <c r="AC106" i="8" s="1"/>
  <c r="E22" i="7"/>
  <c r="Q22" i="7" s="1"/>
  <c r="AB22" i="7" s="1"/>
  <c r="L98" i="12"/>
  <c r="X98" i="12" s="1"/>
  <c r="AI98" i="12" s="1"/>
  <c r="E17" i="9"/>
  <c r="Q17" i="9" s="1"/>
  <c r="AB17" i="9" s="1"/>
  <c r="G106" i="13"/>
  <c r="S106" i="13" s="1"/>
  <c r="AD106" i="13" s="1"/>
  <c r="F200" i="7"/>
  <c r="R200" i="7" s="1"/>
  <c r="AC200" i="7" s="1"/>
  <c r="F106" i="10"/>
  <c r="R106" i="10" s="1"/>
  <c r="AC106" i="10" s="1"/>
  <c r="F106" i="13"/>
  <c r="R106" i="13" s="1"/>
  <c r="AC106" i="13" s="1"/>
  <c r="E22" i="14"/>
  <c r="Q22" i="14" s="1"/>
  <c r="AB22" i="14" s="1"/>
  <c r="L98" i="10"/>
  <c r="X98" i="10" s="1"/>
  <c r="AI98" i="10" s="1"/>
  <c r="L98" i="11"/>
  <c r="X98" i="11" s="1"/>
  <c r="AI98" i="11" s="1"/>
  <c r="I111" i="8"/>
  <c r="U111" i="8" s="1"/>
  <c r="AF111" i="8" s="1"/>
  <c r="M156" i="7"/>
  <c r="Y156" i="7" s="1"/>
  <c r="AJ156" i="7" s="1"/>
  <c r="E17" i="10"/>
  <c r="Q17" i="10" s="1"/>
  <c r="AB17" i="10" s="1"/>
  <c r="G106" i="10"/>
  <c r="S106" i="10" s="1"/>
  <c r="AD106" i="10" s="1"/>
  <c r="F200" i="6"/>
  <c r="R200" i="6" s="1"/>
  <c r="AC200" i="6" s="1"/>
  <c r="F106" i="15"/>
  <c r="R106" i="15" s="1"/>
  <c r="AC106" i="15" s="1"/>
  <c r="F106" i="11"/>
  <c r="R106" i="11" s="1"/>
  <c r="AC106" i="11" s="1"/>
  <c r="G107" i="13"/>
  <c r="S107" i="13" s="1"/>
  <c r="AD107" i="13" s="1"/>
  <c r="E22" i="8"/>
  <c r="Q22" i="8" s="1"/>
  <c r="AB22" i="8" s="1"/>
  <c r="L98" i="6"/>
  <c r="X98" i="6" s="1"/>
  <c r="AI98" i="6" s="1"/>
  <c r="L98" i="13"/>
  <c r="X98" i="13" s="1"/>
  <c r="AI98" i="13" s="1"/>
  <c r="F223" i="3"/>
  <c r="E17" i="12"/>
  <c r="Q17" i="12" s="1"/>
  <c r="AB17" i="12" s="1"/>
  <c r="G106" i="7"/>
  <c r="S106" i="7" s="1"/>
  <c r="AD106" i="7" s="1"/>
  <c r="F200" i="16"/>
  <c r="R200" i="16" s="1"/>
  <c r="AC200" i="16" s="1"/>
  <c r="F200" i="13"/>
  <c r="R200" i="13" s="1"/>
  <c r="AC200" i="13" s="1"/>
  <c r="AC71" i="5"/>
  <c r="F106" i="14"/>
  <c r="R106" i="14" s="1"/>
  <c r="AC106" i="14" s="1"/>
  <c r="G107" i="6"/>
  <c r="S107" i="6" s="1"/>
  <c r="AD107" i="6" s="1"/>
  <c r="I38" i="12"/>
  <c r="U38" i="12" s="1"/>
  <c r="AF38" i="12" s="1"/>
  <c r="E22" i="9"/>
  <c r="Q22" i="9" s="1"/>
  <c r="AB22" i="9" s="1"/>
  <c r="E22" i="15"/>
  <c r="Q22" i="15" s="1"/>
  <c r="AB22" i="15" s="1"/>
  <c r="L98" i="15"/>
  <c r="X98" i="15" s="1"/>
  <c r="AI98" i="15" s="1"/>
  <c r="L98" i="14"/>
  <c r="X98" i="14" s="1"/>
  <c r="AI98" i="14" s="1"/>
  <c r="E17" i="15"/>
  <c r="Q17" i="15" s="1"/>
  <c r="AB17" i="15" s="1"/>
  <c r="E17" i="16"/>
  <c r="Q17" i="16" s="1"/>
  <c r="AB17" i="16" s="1"/>
  <c r="G106" i="15"/>
  <c r="S106" i="15" s="1"/>
  <c r="AD106" i="15" s="1"/>
  <c r="F200" i="14"/>
  <c r="R200" i="14" s="1"/>
  <c r="AC200" i="14" s="1"/>
  <c r="F200" i="9"/>
  <c r="R200" i="9" s="1"/>
  <c r="AC200" i="9" s="1"/>
  <c r="F228" i="3"/>
  <c r="E17" i="8"/>
  <c r="Q17" i="8" s="1"/>
  <c r="AB17" i="8" s="1"/>
  <c r="I406" i="3"/>
  <c r="Z115" i="5"/>
  <c r="L117" i="6" s="1"/>
  <c r="X117" i="6" s="1"/>
  <c r="AI117" i="6" s="1"/>
  <c r="L166" i="14"/>
  <c r="X166" i="14" s="1"/>
  <c r="AI166" i="14" s="1"/>
  <c r="L166" i="8"/>
  <c r="X166" i="8" s="1"/>
  <c r="AI166" i="8" s="1"/>
  <c r="L166" i="13"/>
  <c r="X166" i="13" s="1"/>
  <c r="AI166" i="13" s="1"/>
  <c r="L166" i="15"/>
  <c r="X166" i="15" s="1"/>
  <c r="AI166" i="15" s="1"/>
  <c r="L166" i="10"/>
  <c r="X166" i="10" s="1"/>
  <c r="AI166" i="10" s="1"/>
  <c r="L166" i="6"/>
  <c r="X166" i="6" s="1"/>
  <c r="AI166" i="6" s="1"/>
  <c r="L166" i="12"/>
  <c r="X166" i="12" s="1"/>
  <c r="AI166" i="12" s="1"/>
  <c r="L166" i="16"/>
  <c r="X166" i="16" s="1"/>
  <c r="AI166" i="16" s="1"/>
  <c r="L166" i="11"/>
  <c r="X166" i="11" s="1"/>
  <c r="AI166" i="11" s="1"/>
  <c r="L166" i="9"/>
  <c r="X166" i="9" s="1"/>
  <c r="AI166" i="9" s="1"/>
  <c r="M126" i="11"/>
  <c r="Y126" i="11" s="1"/>
  <c r="AJ126" i="11" s="1"/>
  <c r="M126" i="7"/>
  <c r="Y126" i="7" s="1"/>
  <c r="AJ126" i="7" s="1"/>
  <c r="H21" i="10"/>
  <c r="T21" i="10" s="1"/>
  <c r="AE21" i="10" s="1"/>
  <c r="H21" i="12"/>
  <c r="T21" i="12" s="1"/>
  <c r="AE21" i="12" s="1"/>
  <c r="H31" i="11"/>
  <c r="T31" i="11" s="1"/>
  <c r="AE31" i="11" s="1"/>
  <c r="F16" i="6"/>
  <c r="R16" i="6" s="1"/>
  <c r="AC16" i="6" s="1"/>
  <c r="F16" i="16"/>
  <c r="R16" i="16" s="1"/>
  <c r="AC16" i="16" s="1"/>
  <c r="G107" i="11"/>
  <c r="S107" i="11" s="1"/>
  <c r="AD107" i="11" s="1"/>
  <c r="G107" i="8"/>
  <c r="S107" i="8" s="1"/>
  <c r="AD107" i="8" s="1"/>
  <c r="G107" i="15"/>
  <c r="S107" i="15" s="1"/>
  <c r="AD107" i="15" s="1"/>
  <c r="G107" i="16"/>
  <c r="S107" i="16" s="1"/>
  <c r="AD107" i="16" s="1"/>
  <c r="G107" i="7"/>
  <c r="S107" i="7" s="1"/>
  <c r="AD107" i="7" s="1"/>
  <c r="G107" i="14"/>
  <c r="S107" i="14" s="1"/>
  <c r="AD107" i="14" s="1"/>
  <c r="G107" i="12"/>
  <c r="S107" i="12" s="1"/>
  <c r="AD107" i="12" s="1"/>
  <c r="G107" i="10"/>
  <c r="S107" i="10" s="1"/>
  <c r="AD107" i="10" s="1"/>
  <c r="I38" i="13"/>
  <c r="U38" i="13" s="1"/>
  <c r="AF38" i="13" s="1"/>
  <c r="I38" i="7"/>
  <c r="U38" i="7" s="1"/>
  <c r="AF38" i="7" s="1"/>
  <c r="I38" i="6"/>
  <c r="U38" i="6" s="1"/>
  <c r="AF38" i="6" s="1"/>
  <c r="I38" i="8"/>
  <c r="U38" i="8" s="1"/>
  <c r="AF38" i="8" s="1"/>
  <c r="I38" i="15"/>
  <c r="U38" i="15" s="1"/>
  <c r="AF38" i="15" s="1"/>
  <c r="R244" i="3"/>
  <c r="I38" i="16"/>
  <c r="U38" i="16" s="1"/>
  <c r="AF38" i="16" s="1"/>
  <c r="I38" i="14"/>
  <c r="U38" i="14" s="1"/>
  <c r="AF38" i="14" s="1"/>
  <c r="I38" i="10"/>
  <c r="U38" i="10" s="1"/>
  <c r="AF38" i="10" s="1"/>
  <c r="I38" i="9"/>
  <c r="U38" i="9" s="1"/>
  <c r="AF38" i="9" s="1"/>
  <c r="M70" i="15"/>
  <c r="Y70" i="15" s="1"/>
  <c r="AJ70" i="15" s="1"/>
  <c r="M70" i="14"/>
  <c r="Y70" i="14" s="1"/>
  <c r="AJ70" i="14" s="1"/>
  <c r="AD276" i="3"/>
  <c r="M70" i="11"/>
  <c r="Y70" i="11" s="1"/>
  <c r="AJ70" i="11" s="1"/>
  <c r="M70" i="9"/>
  <c r="Y70" i="9" s="1"/>
  <c r="AJ70" i="9" s="1"/>
  <c r="M70" i="16"/>
  <c r="Y70" i="16" s="1"/>
  <c r="AJ70" i="16" s="1"/>
  <c r="M70" i="7"/>
  <c r="Y70" i="7" s="1"/>
  <c r="AJ70" i="7" s="1"/>
  <c r="M70" i="12"/>
  <c r="Y70" i="12" s="1"/>
  <c r="AJ70" i="12" s="1"/>
  <c r="M70" i="10"/>
  <c r="Y70" i="10" s="1"/>
  <c r="AJ70" i="10" s="1"/>
  <c r="M70" i="13"/>
  <c r="Y70" i="13" s="1"/>
  <c r="AJ70" i="13" s="1"/>
  <c r="F166" i="15"/>
  <c r="R166" i="15" s="1"/>
  <c r="AC166" i="15" s="1"/>
  <c r="F166" i="16"/>
  <c r="R166" i="16" s="1"/>
  <c r="AC166" i="16" s="1"/>
  <c r="F166" i="10"/>
  <c r="R166" i="10" s="1"/>
  <c r="AC166" i="10" s="1"/>
  <c r="F166" i="9"/>
  <c r="R166" i="9" s="1"/>
  <c r="AC166" i="9" s="1"/>
  <c r="F166" i="11"/>
  <c r="R166" i="11" s="1"/>
  <c r="AC166" i="11" s="1"/>
  <c r="F166" i="6"/>
  <c r="R166" i="6" s="1"/>
  <c r="AC166" i="6" s="1"/>
  <c r="I372" i="3"/>
  <c r="F166" i="7"/>
  <c r="R166" i="7" s="1"/>
  <c r="AC166" i="7" s="1"/>
  <c r="F166" i="8"/>
  <c r="R166" i="8" s="1"/>
  <c r="AC166" i="8" s="1"/>
  <c r="F166" i="13"/>
  <c r="R166" i="13" s="1"/>
  <c r="AC166" i="13" s="1"/>
  <c r="I111" i="6"/>
  <c r="U111" i="6" s="1"/>
  <c r="AF111" i="6" s="1"/>
  <c r="I111" i="12"/>
  <c r="U111" i="12" s="1"/>
  <c r="AF111" i="12" s="1"/>
  <c r="I111" i="16"/>
  <c r="U111" i="16" s="1"/>
  <c r="AF111" i="16" s="1"/>
  <c r="R317" i="3"/>
  <c r="I111" i="11"/>
  <c r="U111" i="11" s="1"/>
  <c r="AF111" i="11" s="1"/>
  <c r="I111" i="13"/>
  <c r="U111" i="13" s="1"/>
  <c r="AF111" i="13" s="1"/>
  <c r="I111" i="7"/>
  <c r="U111" i="7" s="1"/>
  <c r="AF111" i="7" s="1"/>
  <c r="I111" i="9"/>
  <c r="U111" i="9" s="1"/>
  <c r="AF111" i="9" s="1"/>
  <c r="I111" i="10"/>
  <c r="U111" i="10" s="1"/>
  <c r="AF111" i="10" s="1"/>
  <c r="I111" i="15"/>
  <c r="U111" i="15" s="1"/>
  <c r="AF111" i="15" s="1"/>
  <c r="G47" i="6"/>
  <c r="S47" i="6" s="1"/>
  <c r="AD47" i="6" s="1"/>
  <c r="G47" i="11"/>
  <c r="S47" i="11" s="1"/>
  <c r="AD47" i="11" s="1"/>
  <c r="G47" i="14"/>
  <c r="S47" i="14" s="1"/>
  <c r="AD47" i="14" s="1"/>
  <c r="G47" i="13"/>
  <c r="S47" i="13" s="1"/>
  <c r="AD47" i="13" s="1"/>
  <c r="G47" i="15"/>
  <c r="S47" i="15" s="1"/>
  <c r="AD47" i="15" s="1"/>
  <c r="G47" i="16"/>
  <c r="S47" i="16" s="1"/>
  <c r="AD47" i="16" s="1"/>
  <c r="G47" i="9"/>
  <c r="S47" i="9" s="1"/>
  <c r="AD47" i="9" s="1"/>
  <c r="G47" i="10"/>
  <c r="S47" i="10" s="1"/>
  <c r="AD47" i="10" s="1"/>
  <c r="G47" i="12"/>
  <c r="S47" i="12" s="1"/>
  <c r="AD47" i="12" s="1"/>
  <c r="G47" i="8"/>
  <c r="S47" i="8" s="1"/>
  <c r="AD47" i="8" s="1"/>
  <c r="M56" i="9"/>
  <c r="Y56" i="9" s="1"/>
  <c r="AJ56" i="9" s="1"/>
  <c r="M56" i="16"/>
  <c r="Y56" i="16" s="1"/>
  <c r="AJ56" i="16" s="1"/>
  <c r="M56" i="15"/>
  <c r="Y56" i="15" s="1"/>
  <c r="AJ56" i="15" s="1"/>
  <c r="M56" i="11"/>
  <c r="Y56" i="11" s="1"/>
  <c r="AJ56" i="11" s="1"/>
  <c r="AD262" i="3"/>
  <c r="M56" i="6"/>
  <c r="Y56" i="6" s="1"/>
  <c r="AJ56" i="6" s="1"/>
  <c r="M56" i="13"/>
  <c r="Y56" i="13" s="1"/>
  <c r="AJ56" i="13" s="1"/>
  <c r="M56" i="8"/>
  <c r="Y56" i="8" s="1"/>
  <c r="AJ56" i="8" s="1"/>
  <c r="M56" i="7"/>
  <c r="Y56" i="7" s="1"/>
  <c r="AJ56" i="7" s="1"/>
  <c r="M56" i="12"/>
  <c r="Y56" i="12" s="1"/>
  <c r="AJ56" i="12" s="1"/>
  <c r="M56" i="14"/>
  <c r="Y56" i="14" s="1"/>
  <c r="AJ56" i="14" s="1"/>
  <c r="L180" i="13"/>
  <c r="X180" i="13" s="1"/>
  <c r="AI180" i="13" s="1"/>
  <c r="L180" i="16"/>
  <c r="X180" i="16" s="1"/>
  <c r="AI180" i="16" s="1"/>
  <c r="L180" i="8"/>
  <c r="X180" i="8" s="1"/>
  <c r="AI180" i="8" s="1"/>
  <c r="L180" i="7"/>
  <c r="X180" i="7" s="1"/>
  <c r="AI180" i="7" s="1"/>
  <c r="L180" i="14"/>
  <c r="X180" i="14" s="1"/>
  <c r="AI180" i="14" s="1"/>
  <c r="L180" i="11"/>
  <c r="X180" i="11" s="1"/>
  <c r="AI180" i="11" s="1"/>
  <c r="L180" i="15"/>
  <c r="X180" i="15" s="1"/>
  <c r="AI180" i="15" s="1"/>
  <c r="L180" i="12"/>
  <c r="X180" i="12" s="1"/>
  <c r="AI180" i="12" s="1"/>
  <c r="L180" i="10"/>
  <c r="X180" i="10" s="1"/>
  <c r="AI180" i="10" s="1"/>
  <c r="L180" i="6"/>
  <c r="X180" i="6" s="1"/>
  <c r="AI180" i="6" s="1"/>
  <c r="J32" i="10"/>
  <c r="V32" i="10" s="1"/>
  <c r="AG32" i="10" s="1"/>
  <c r="J32" i="11"/>
  <c r="V32" i="11" s="1"/>
  <c r="AG32" i="11" s="1"/>
  <c r="J32" i="16"/>
  <c r="V32" i="16" s="1"/>
  <c r="AG32" i="16" s="1"/>
  <c r="J32" i="14"/>
  <c r="V32" i="14" s="1"/>
  <c r="AG32" i="14" s="1"/>
  <c r="J32" i="12"/>
  <c r="V32" i="12" s="1"/>
  <c r="AG32" i="12" s="1"/>
  <c r="J32" i="7"/>
  <c r="V32" i="7" s="1"/>
  <c r="AG32" i="7" s="1"/>
  <c r="J32" i="6"/>
  <c r="V32" i="6" s="1"/>
  <c r="AG32" i="6" s="1"/>
  <c r="J32" i="15"/>
  <c r="V32" i="15" s="1"/>
  <c r="AG32" i="15" s="1"/>
  <c r="U238" i="3"/>
  <c r="J32" i="8"/>
  <c r="V32" i="8" s="1"/>
  <c r="AG32" i="8" s="1"/>
  <c r="M126" i="12"/>
  <c r="Y126" i="12" s="1"/>
  <c r="AJ126" i="12" s="1"/>
  <c r="M126" i="8"/>
  <c r="Y126" i="8" s="1"/>
  <c r="AJ126" i="8" s="1"/>
  <c r="H21" i="8"/>
  <c r="T21" i="8" s="1"/>
  <c r="AE21" i="8" s="1"/>
  <c r="H21" i="11"/>
  <c r="T21" i="11" s="1"/>
  <c r="AE21" i="11" s="1"/>
  <c r="H31" i="12"/>
  <c r="T31" i="12" s="1"/>
  <c r="AE31" i="12" s="1"/>
  <c r="H31" i="15"/>
  <c r="T31" i="15" s="1"/>
  <c r="AE31" i="15" s="1"/>
  <c r="F16" i="9"/>
  <c r="R16" i="9" s="1"/>
  <c r="AC16" i="9" s="1"/>
  <c r="F16" i="14"/>
  <c r="R16" i="14" s="1"/>
  <c r="AC16" i="14" s="1"/>
  <c r="F91" i="6"/>
  <c r="R91" i="6" s="1"/>
  <c r="AC91" i="6" s="1"/>
  <c r="E104" i="16"/>
  <c r="Q104" i="16" s="1"/>
  <c r="AB104" i="16" s="1"/>
  <c r="E104" i="6"/>
  <c r="Q104" i="6" s="1"/>
  <c r="AB104" i="6" s="1"/>
  <c r="E104" i="13"/>
  <c r="Q104" i="13" s="1"/>
  <c r="AB104" i="13" s="1"/>
  <c r="F310" i="3"/>
  <c r="E104" i="14"/>
  <c r="Q104" i="14" s="1"/>
  <c r="AB104" i="14" s="1"/>
  <c r="E104" i="15"/>
  <c r="Q104" i="15" s="1"/>
  <c r="AB104" i="15" s="1"/>
  <c r="E104" i="9"/>
  <c r="Q104" i="9" s="1"/>
  <c r="AB104" i="9" s="1"/>
  <c r="E104" i="11"/>
  <c r="Q104" i="11" s="1"/>
  <c r="AB104" i="11" s="1"/>
  <c r="E104" i="12"/>
  <c r="Q104" i="12" s="1"/>
  <c r="AB104" i="12" s="1"/>
  <c r="E104" i="10"/>
  <c r="Q104" i="10" s="1"/>
  <c r="AB104" i="10" s="1"/>
  <c r="G123" i="15"/>
  <c r="S123" i="15" s="1"/>
  <c r="AD123" i="15" s="1"/>
  <c r="G123" i="8"/>
  <c r="S123" i="8" s="1"/>
  <c r="AD123" i="8" s="1"/>
  <c r="L89" i="9"/>
  <c r="X89" i="9" s="1"/>
  <c r="AI89" i="9" s="1"/>
  <c r="L89" i="16"/>
  <c r="X89" i="16" s="1"/>
  <c r="AI89" i="16" s="1"/>
  <c r="J120" i="9"/>
  <c r="V120" i="9" s="1"/>
  <c r="AG120" i="9" s="1"/>
  <c r="J120" i="14"/>
  <c r="V120" i="14" s="1"/>
  <c r="AG120" i="14" s="1"/>
  <c r="J120" i="16"/>
  <c r="V120" i="16" s="1"/>
  <c r="AG120" i="16" s="1"/>
  <c r="J120" i="13"/>
  <c r="V120" i="13" s="1"/>
  <c r="AG120" i="13" s="1"/>
  <c r="J120" i="10"/>
  <c r="V120" i="10" s="1"/>
  <c r="AG120" i="10" s="1"/>
  <c r="J120" i="11"/>
  <c r="V120" i="11" s="1"/>
  <c r="AG120" i="11" s="1"/>
  <c r="J120" i="8"/>
  <c r="V120" i="8" s="1"/>
  <c r="AG120" i="8" s="1"/>
  <c r="J120" i="6"/>
  <c r="V120" i="6" s="1"/>
  <c r="AG120" i="6" s="1"/>
  <c r="J120" i="12"/>
  <c r="V120" i="12" s="1"/>
  <c r="AG120" i="12" s="1"/>
  <c r="U326" i="3"/>
  <c r="H61" i="10"/>
  <c r="T61" i="10" s="1"/>
  <c r="AE61" i="10" s="1"/>
  <c r="O267" i="3"/>
  <c r="R12" i="5"/>
  <c r="R23" i="5"/>
  <c r="M126" i="14"/>
  <c r="Y126" i="14" s="1"/>
  <c r="AJ126" i="14" s="1"/>
  <c r="H21" i="16"/>
  <c r="T21" i="16" s="1"/>
  <c r="AE21" i="16" s="1"/>
  <c r="H21" i="14"/>
  <c r="T21" i="14" s="1"/>
  <c r="AE21" i="14" s="1"/>
  <c r="H31" i="14"/>
  <c r="T31" i="14" s="1"/>
  <c r="AE31" i="14" s="1"/>
  <c r="H31" i="9"/>
  <c r="T31" i="9" s="1"/>
  <c r="AE31" i="9" s="1"/>
  <c r="I222" i="3"/>
  <c r="F16" i="8"/>
  <c r="R16" i="8" s="1"/>
  <c r="AC16" i="8" s="1"/>
  <c r="E104" i="7"/>
  <c r="Q104" i="7" s="1"/>
  <c r="AB104" i="7" s="1"/>
  <c r="M126" i="6"/>
  <c r="Y126" i="6" s="1"/>
  <c r="AJ126" i="6" s="1"/>
  <c r="H21" i="15"/>
  <c r="T21" i="15" s="1"/>
  <c r="AE21" i="15" s="1"/>
  <c r="O237" i="3"/>
  <c r="H31" i="6"/>
  <c r="T31" i="6" s="1"/>
  <c r="AE31" i="6" s="1"/>
  <c r="F16" i="13"/>
  <c r="R16" i="13" s="1"/>
  <c r="AC16" i="13" s="1"/>
  <c r="F16" i="15"/>
  <c r="R16" i="15" s="1"/>
  <c r="AC16" i="15" s="1"/>
  <c r="L166" i="7"/>
  <c r="X166" i="7" s="1"/>
  <c r="AI166" i="7" s="1"/>
  <c r="E104" i="8"/>
  <c r="Q104" i="8" s="1"/>
  <c r="AB104" i="8" s="1"/>
  <c r="F91" i="7"/>
  <c r="R91" i="7" s="1"/>
  <c r="AC91" i="7" s="1"/>
  <c r="F91" i="16"/>
  <c r="R91" i="16" s="1"/>
  <c r="AC91" i="16" s="1"/>
  <c r="F91" i="9"/>
  <c r="R91" i="9" s="1"/>
  <c r="AC91" i="9" s="1"/>
  <c r="F91" i="14"/>
  <c r="R91" i="14" s="1"/>
  <c r="AC91" i="14" s="1"/>
  <c r="F91" i="8"/>
  <c r="R91" i="8" s="1"/>
  <c r="AC91" i="8" s="1"/>
  <c r="F91" i="13"/>
  <c r="R91" i="13" s="1"/>
  <c r="AC91" i="13" s="1"/>
  <c r="F91" i="15"/>
  <c r="R91" i="15" s="1"/>
  <c r="AC91" i="15" s="1"/>
  <c r="F91" i="12"/>
  <c r="R91" i="12" s="1"/>
  <c r="AC91" i="12" s="1"/>
  <c r="I297" i="3"/>
  <c r="F91" i="10"/>
  <c r="R91" i="10" s="1"/>
  <c r="AC91" i="10" s="1"/>
  <c r="B93" i="5"/>
  <c r="C93" i="5"/>
  <c r="M126" i="10"/>
  <c r="Y126" i="10" s="1"/>
  <c r="AJ126" i="10" s="1"/>
  <c r="O227" i="3"/>
  <c r="H31" i="16"/>
  <c r="T31" i="16" s="1"/>
  <c r="AE31" i="16" s="1"/>
  <c r="H31" i="10"/>
  <c r="T31" i="10" s="1"/>
  <c r="AE31" i="10" s="1"/>
  <c r="F16" i="10"/>
  <c r="R16" i="10" s="1"/>
  <c r="AC16" i="10" s="1"/>
  <c r="M126" i="16"/>
  <c r="Y126" i="16" s="1"/>
  <c r="AJ126" i="16" s="1"/>
  <c r="H21" i="13"/>
  <c r="T21" i="13" s="1"/>
  <c r="AE21" i="13" s="1"/>
  <c r="H31" i="8"/>
  <c r="T31" i="8" s="1"/>
  <c r="AE31" i="8" s="1"/>
  <c r="F16" i="12"/>
  <c r="R16" i="12" s="1"/>
  <c r="AC16" i="12" s="1"/>
  <c r="M126" i="13"/>
  <c r="Y126" i="13" s="1"/>
  <c r="AJ126" i="13" s="1"/>
  <c r="L132" i="15"/>
  <c r="X132" i="15" s="1"/>
  <c r="AI132" i="15" s="1"/>
  <c r="L42" i="12"/>
  <c r="X42" i="12" s="1"/>
  <c r="AI42" i="12" s="1"/>
  <c r="L42" i="13"/>
  <c r="X42" i="13" s="1"/>
  <c r="AI42" i="13" s="1"/>
  <c r="L42" i="8"/>
  <c r="X42" i="8" s="1"/>
  <c r="AI42" i="8" s="1"/>
  <c r="L42" i="14"/>
  <c r="X42" i="14" s="1"/>
  <c r="AI42" i="14" s="1"/>
  <c r="L42" i="16"/>
  <c r="X42" i="16" s="1"/>
  <c r="AI42" i="16" s="1"/>
  <c r="L42" i="7"/>
  <c r="X42" i="7" s="1"/>
  <c r="AI42" i="7" s="1"/>
  <c r="L42" i="9"/>
  <c r="X42" i="9" s="1"/>
  <c r="AI42" i="9" s="1"/>
  <c r="L42" i="15"/>
  <c r="X42" i="15" s="1"/>
  <c r="AI42" i="15" s="1"/>
  <c r="L42" i="6"/>
  <c r="X42" i="6" s="1"/>
  <c r="AI42" i="6" s="1"/>
  <c r="L42" i="10"/>
  <c r="X42" i="10" s="1"/>
  <c r="AI42" i="10" s="1"/>
  <c r="G42" i="11"/>
  <c r="S42" i="11" s="1"/>
  <c r="AD42" i="11" s="1"/>
  <c r="M69" i="15"/>
  <c r="Y69" i="15" s="1"/>
  <c r="AJ69" i="15" s="1"/>
  <c r="M69" i="10"/>
  <c r="Y69" i="10" s="1"/>
  <c r="AJ69" i="10" s="1"/>
  <c r="M69" i="16"/>
  <c r="Y69" i="16" s="1"/>
  <c r="AJ69" i="16" s="1"/>
  <c r="AD275" i="3"/>
  <c r="M69" i="12"/>
  <c r="Y69" i="12" s="1"/>
  <c r="AJ69" i="12" s="1"/>
  <c r="M69" i="11"/>
  <c r="Y69" i="11" s="1"/>
  <c r="AJ69" i="11" s="1"/>
  <c r="M69" i="8"/>
  <c r="Y69" i="8" s="1"/>
  <c r="AJ69" i="8" s="1"/>
  <c r="M69" i="7"/>
  <c r="Y69" i="7" s="1"/>
  <c r="AJ69" i="7" s="1"/>
  <c r="M69" i="9"/>
  <c r="Y69" i="9" s="1"/>
  <c r="AJ69" i="9" s="1"/>
  <c r="M69" i="6"/>
  <c r="Y69" i="6" s="1"/>
  <c r="AJ69" i="6" s="1"/>
  <c r="I109" i="7"/>
  <c r="U109" i="7" s="1"/>
  <c r="AF109" i="7" s="1"/>
  <c r="I109" i="13"/>
  <c r="U109" i="13" s="1"/>
  <c r="AF109" i="13" s="1"/>
  <c r="I109" i="11"/>
  <c r="U109" i="11" s="1"/>
  <c r="AF109" i="11" s="1"/>
  <c r="R315" i="3"/>
  <c r="I109" i="10"/>
  <c r="U109" i="10" s="1"/>
  <c r="AF109" i="10" s="1"/>
  <c r="I109" i="6"/>
  <c r="U109" i="6" s="1"/>
  <c r="AF109" i="6" s="1"/>
  <c r="I109" i="15"/>
  <c r="U109" i="15" s="1"/>
  <c r="AF109" i="15" s="1"/>
  <c r="I109" i="9"/>
  <c r="U109" i="9" s="1"/>
  <c r="AF109" i="9" s="1"/>
  <c r="I109" i="12"/>
  <c r="U109" i="12" s="1"/>
  <c r="AF109" i="12" s="1"/>
  <c r="I109" i="16"/>
  <c r="U109" i="16" s="1"/>
  <c r="AF109" i="16" s="1"/>
  <c r="I109" i="14"/>
  <c r="U109" i="14" s="1"/>
  <c r="AF109" i="14" s="1"/>
  <c r="H180" i="8"/>
  <c r="T180" i="8" s="1"/>
  <c r="AE180" i="8" s="1"/>
  <c r="M38" i="15"/>
  <c r="Y38" i="15" s="1"/>
  <c r="AJ38" i="15" s="1"/>
  <c r="M38" i="11"/>
  <c r="Y38" i="11" s="1"/>
  <c r="AJ38" i="11" s="1"/>
  <c r="M38" i="16"/>
  <c r="Y38" i="16" s="1"/>
  <c r="AJ38" i="16" s="1"/>
  <c r="M38" i="14"/>
  <c r="Y38" i="14" s="1"/>
  <c r="AJ38" i="14" s="1"/>
  <c r="M38" i="13"/>
  <c r="Y38" i="13" s="1"/>
  <c r="AJ38" i="13" s="1"/>
  <c r="AD244" i="3"/>
  <c r="M38" i="7"/>
  <c r="Y38" i="7" s="1"/>
  <c r="AJ38" i="7" s="1"/>
  <c r="M38" i="12"/>
  <c r="Y38" i="12" s="1"/>
  <c r="AJ38" i="12" s="1"/>
  <c r="M38" i="6"/>
  <c r="Y38" i="6" s="1"/>
  <c r="AJ38" i="6" s="1"/>
  <c r="M38" i="9"/>
  <c r="Y38" i="9" s="1"/>
  <c r="AJ38" i="9" s="1"/>
  <c r="M38" i="8"/>
  <c r="Y38" i="8" s="1"/>
  <c r="AJ38" i="8" s="1"/>
  <c r="J44" i="12"/>
  <c r="V44" i="12" s="1"/>
  <c r="AG44" i="12" s="1"/>
  <c r="J44" i="14"/>
  <c r="V44" i="14" s="1"/>
  <c r="AG44" i="14" s="1"/>
  <c r="J44" i="6"/>
  <c r="V44" i="6" s="1"/>
  <c r="AG44" i="6" s="1"/>
  <c r="J44" i="15"/>
  <c r="V44" i="15" s="1"/>
  <c r="AG44" i="15" s="1"/>
  <c r="J44" i="9"/>
  <c r="V44" i="9" s="1"/>
  <c r="AG44" i="9" s="1"/>
  <c r="J44" i="16"/>
  <c r="V44" i="16" s="1"/>
  <c r="AG44" i="16" s="1"/>
  <c r="J44" i="10"/>
  <c r="V44" i="10" s="1"/>
  <c r="AG44" i="10" s="1"/>
  <c r="J44" i="7"/>
  <c r="V44" i="7" s="1"/>
  <c r="AG44" i="7" s="1"/>
  <c r="U250" i="3"/>
  <c r="J44" i="13"/>
  <c r="V44" i="13" s="1"/>
  <c r="AG44" i="13" s="1"/>
  <c r="H85" i="10"/>
  <c r="T85" i="10" s="1"/>
  <c r="AE85" i="10" s="1"/>
  <c r="H85" i="8"/>
  <c r="T85" i="8" s="1"/>
  <c r="AE85" i="8" s="1"/>
  <c r="H85" i="11"/>
  <c r="T85" i="11" s="1"/>
  <c r="AE85" i="11" s="1"/>
  <c r="H85" i="9"/>
  <c r="T85" i="9" s="1"/>
  <c r="AE85" i="9" s="1"/>
  <c r="H85" i="15"/>
  <c r="T85" i="15" s="1"/>
  <c r="AE85" i="15" s="1"/>
  <c r="H85" i="12"/>
  <c r="T85" i="12" s="1"/>
  <c r="AE85" i="12" s="1"/>
  <c r="H85" i="7"/>
  <c r="T85" i="7" s="1"/>
  <c r="AE85" i="7" s="1"/>
  <c r="H85" i="14"/>
  <c r="T85" i="14" s="1"/>
  <c r="AE85" i="14" s="1"/>
  <c r="H85" i="16"/>
  <c r="T85" i="16" s="1"/>
  <c r="AE85" i="16" s="1"/>
  <c r="O291" i="3"/>
  <c r="H11" i="12"/>
  <c r="T11" i="12" s="1"/>
  <c r="AE11" i="12" s="1"/>
  <c r="H11" i="16"/>
  <c r="T11" i="16" s="1"/>
  <c r="AE11" i="16" s="1"/>
  <c r="H11" i="7"/>
  <c r="T11" i="7" s="1"/>
  <c r="AE11" i="7" s="1"/>
  <c r="O217" i="3"/>
  <c r="H11" i="15"/>
  <c r="T11" i="15" s="1"/>
  <c r="AE11" i="15" s="1"/>
  <c r="H11" i="11"/>
  <c r="T11" i="11" s="1"/>
  <c r="AE11" i="11" s="1"/>
  <c r="H11" i="6"/>
  <c r="T11" i="6" s="1"/>
  <c r="AE11" i="6" s="1"/>
  <c r="H11" i="14"/>
  <c r="T11" i="14" s="1"/>
  <c r="AE11" i="14" s="1"/>
  <c r="H11" i="9"/>
  <c r="T11" i="9" s="1"/>
  <c r="AE11" i="9" s="1"/>
  <c r="H11" i="10"/>
  <c r="T11" i="10" s="1"/>
  <c r="AE11" i="10" s="1"/>
  <c r="B225" i="7"/>
  <c r="B225" i="16"/>
  <c r="CA19" i="3"/>
  <c r="B225" i="14"/>
  <c r="B225" i="13"/>
  <c r="B225" i="6"/>
  <c r="B225" i="15"/>
  <c r="B225" i="12"/>
  <c r="B225" i="10"/>
  <c r="B225" i="8"/>
  <c r="B225" i="9"/>
  <c r="R247" i="3"/>
  <c r="I41" i="13"/>
  <c r="U41" i="13" s="1"/>
  <c r="AF41" i="13" s="1"/>
  <c r="I41" i="10"/>
  <c r="U41" i="10" s="1"/>
  <c r="AF41" i="10" s="1"/>
  <c r="I41" i="8"/>
  <c r="U41" i="8" s="1"/>
  <c r="AF41" i="8" s="1"/>
  <c r="I41" i="9"/>
  <c r="U41" i="9" s="1"/>
  <c r="AF41" i="9" s="1"/>
  <c r="I41" i="15"/>
  <c r="U41" i="15" s="1"/>
  <c r="AF41" i="15" s="1"/>
  <c r="I41" i="14"/>
  <c r="U41" i="14" s="1"/>
  <c r="AF41" i="14" s="1"/>
  <c r="I41" i="11"/>
  <c r="U41" i="11" s="1"/>
  <c r="AF41" i="11" s="1"/>
  <c r="I41" i="6"/>
  <c r="U41" i="6" s="1"/>
  <c r="AF41" i="6" s="1"/>
  <c r="I41" i="7"/>
  <c r="U41" i="7" s="1"/>
  <c r="AF41" i="7" s="1"/>
  <c r="F134" i="16"/>
  <c r="R134" i="16" s="1"/>
  <c r="AC134" i="16" s="1"/>
  <c r="F134" i="9"/>
  <c r="R134" i="9" s="1"/>
  <c r="AC134" i="9" s="1"/>
  <c r="F134" i="11"/>
  <c r="R134" i="11" s="1"/>
  <c r="AC134" i="11" s="1"/>
  <c r="F134" i="14"/>
  <c r="R134" i="14" s="1"/>
  <c r="AC134" i="14" s="1"/>
  <c r="F134" i="12"/>
  <c r="R134" i="12" s="1"/>
  <c r="AC134" i="12" s="1"/>
  <c r="F134" i="15"/>
  <c r="R134" i="15" s="1"/>
  <c r="AC134" i="15" s="1"/>
  <c r="F134" i="6"/>
  <c r="R134" i="6" s="1"/>
  <c r="AC134" i="6" s="1"/>
  <c r="F134" i="10"/>
  <c r="R134" i="10" s="1"/>
  <c r="AC134" i="10" s="1"/>
  <c r="F134" i="8"/>
  <c r="R134" i="8" s="1"/>
  <c r="AC134" i="8" s="1"/>
  <c r="I340" i="3"/>
  <c r="G6" i="10"/>
  <c r="S6" i="10" s="1"/>
  <c r="AD6" i="10" s="1"/>
  <c r="G6" i="9"/>
  <c r="S6" i="9" s="1"/>
  <c r="AD6" i="9" s="1"/>
  <c r="G6" i="15"/>
  <c r="S6" i="15" s="1"/>
  <c r="AD6" i="15" s="1"/>
  <c r="G6" i="6"/>
  <c r="S6" i="6" s="1"/>
  <c r="AD6" i="6" s="1"/>
  <c r="G6" i="14"/>
  <c r="S6" i="14" s="1"/>
  <c r="AD6" i="14" s="1"/>
  <c r="G6" i="11"/>
  <c r="S6" i="11" s="1"/>
  <c r="AD6" i="11" s="1"/>
  <c r="G6" i="16"/>
  <c r="S6" i="16" s="1"/>
  <c r="AD6" i="16" s="1"/>
  <c r="G6" i="8"/>
  <c r="S6" i="8" s="1"/>
  <c r="AD6" i="8" s="1"/>
  <c r="G6" i="12"/>
  <c r="S6" i="12" s="1"/>
  <c r="AD6" i="12" s="1"/>
  <c r="G6" i="13"/>
  <c r="S6" i="13" s="1"/>
  <c r="AD6" i="13" s="1"/>
  <c r="E46" i="8"/>
  <c r="Q46" i="8" s="1"/>
  <c r="AB46" i="8" s="1"/>
  <c r="F252" i="3"/>
  <c r="E46" i="14"/>
  <c r="Q46" i="14" s="1"/>
  <c r="AB46" i="14" s="1"/>
  <c r="E46" i="9"/>
  <c r="Q46" i="9" s="1"/>
  <c r="AB46" i="9" s="1"/>
  <c r="E46" i="10"/>
  <c r="Q46" i="10" s="1"/>
  <c r="AB46" i="10" s="1"/>
  <c r="E46" i="7"/>
  <c r="Q46" i="7" s="1"/>
  <c r="AB46" i="7" s="1"/>
  <c r="E46" i="15"/>
  <c r="Q46" i="15" s="1"/>
  <c r="AB46" i="15" s="1"/>
  <c r="E46" i="16"/>
  <c r="Q46" i="16" s="1"/>
  <c r="AB46" i="16" s="1"/>
  <c r="E46" i="11"/>
  <c r="Q46" i="11" s="1"/>
  <c r="AB46" i="11" s="1"/>
  <c r="E46" i="6"/>
  <c r="Q46" i="6" s="1"/>
  <c r="AB46" i="6" s="1"/>
  <c r="X290" i="3"/>
  <c r="F126" i="11"/>
  <c r="R126" i="11" s="1"/>
  <c r="AC126" i="11" s="1"/>
  <c r="F126" i="10"/>
  <c r="R126" i="10" s="1"/>
  <c r="AC126" i="10" s="1"/>
  <c r="F126" i="15"/>
  <c r="R126" i="15" s="1"/>
  <c r="AC126" i="15" s="1"/>
  <c r="F126" i="14"/>
  <c r="R126" i="14" s="1"/>
  <c r="AC126" i="14" s="1"/>
  <c r="F126" i="8"/>
  <c r="R126" i="8" s="1"/>
  <c r="AC126" i="8" s="1"/>
  <c r="F126" i="9"/>
  <c r="R126" i="9" s="1"/>
  <c r="AC126" i="9" s="1"/>
  <c r="F126" i="12"/>
  <c r="R126" i="12" s="1"/>
  <c r="AC126" i="12" s="1"/>
  <c r="F126" i="7"/>
  <c r="R126" i="7" s="1"/>
  <c r="AC126" i="7" s="1"/>
  <c r="I332" i="3"/>
  <c r="F126" i="6"/>
  <c r="R126" i="6" s="1"/>
  <c r="AC126" i="6" s="1"/>
  <c r="M159" i="13"/>
  <c r="Y159" i="13" s="1"/>
  <c r="AJ159" i="13" s="1"/>
  <c r="M159" i="8"/>
  <c r="Y159" i="8" s="1"/>
  <c r="AJ159" i="8" s="1"/>
  <c r="K11" i="13"/>
  <c r="W11" i="13" s="1"/>
  <c r="AH11" i="13" s="1"/>
  <c r="K11" i="14"/>
  <c r="W11" i="14" s="1"/>
  <c r="AH11" i="14" s="1"/>
  <c r="J111" i="15"/>
  <c r="V111" i="15" s="1"/>
  <c r="AG111" i="15" s="1"/>
  <c r="U244" i="3"/>
  <c r="K149" i="15"/>
  <c r="W149" i="15" s="1"/>
  <c r="AH149" i="15" s="1"/>
  <c r="G6" i="7"/>
  <c r="S6" i="7" s="1"/>
  <c r="AD6" i="7" s="1"/>
  <c r="M69" i="14"/>
  <c r="Y69" i="14" s="1"/>
  <c r="AJ69" i="14" s="1"/>
  <c r="AD365" i="3"/>
  <c r="M159" i="12"/>
  <c r="Y159" i="12" s="1"/>
  <c r="AJ159" i="12" s="1"/>
  <c r="K11" i="10"/>
  <c r="W11" i="10" s="1"/>
  <c r="AH11" i="10" s="1"/>
  <c r="X217" i="3"/>
  <c r="J111" i="6"/>
  <c r="V111" i="6" s="1"/>
  <c r="AG111" i="6" s="1"/>
  <c r="J38" i="16"/>
  <c r="V38" i="16" s="1"/>
  <c r="AG38" i="16" s="1"/>
  <c r="K149" i="11"/>
  <c r="W149" i="11" s="1"/>
  <c r="AH149" i="11" s="1"/>
  <c r="K149" i="9"/>
  <c r="W149" i="9" s="1"/>
  <c r="AH149" i="9" s="1"/>
  <c r="H11" i="13"/>
  <c r="T11" i="13" s="1"/>
  <c r="AE11" i="13" s="1"/>
  <c r="F126" i="16"/>
  <c r="R126" i="16" s="1"/>
  <c r="AC126" i="16" s="1"/>
  <c r="M159" i="16"/>
  <c r="Y159" i="16" s="1"/>
  <c r="AJ159" i="16" s="1"/>
  <c r="M159" i="14"/>
  <c r="Y159" i="14" s="1"/>
  <c r="AJ159" i="14" s="1"/>
  <c r="K11" i="9"/>
  <c r="W11" i="9" s="1"/>
  <c r="AH11" i="9" s="1"/>
  <c r="K11" i="15"/>
  <c r="W11" i="15" s="1"/>
  <c r="AH11" i="15" s="1"/>
  <c r="U317" i="3"/>
  <c r="J111" i="7"/>
  <c r="V111" i="7" s="1"/>
  <c r="AG111" i="7" s="1"/>
  <c r="J38" i="9"/>
  <c r="V38" i="9" s="1"/>
  <c r="AG38" i="9" s="1"/>
  <c r="J38" i="15"/>
  <c r="V38" i="15" s="1"/>
  <c r="AG38" i="15" s="1"/>
  <c r="X355" i="3"/>
  <c r="K149" i="13"/>
  <c r="W149" i="13" s="1"/>
  <c r="AH149" i="13" s="1"/>
  <c r="H11" i="8"/>
  <c r="T11" i="8" s="1"/>
  <c r="AE11" i="8" s="1"/>
  <c r="I109" i="8"/>
  <c r="U109" i="8" s="1"/>
  <c r="AF109" i="8" s="1"/>
  <c r="M38" i="10"/>
  <c r="Y38" i="10" s="1"/>
  <c r="AJ38" i="10" s="1"/>
  <c r="F126" i="13"/>
  <c r="R126" i="13" s="1"/>
  <c r="AC126" i="13" s="1"/>
  <c r="M159" i="7"/>
  <c r="Y159" i="7" s="1"/>
  <c r="AJ159" i="7" s="1"/>
  <c r="M159" i="6"/>
  <c r="Y159" i="6" s="1"/>
  <c r="AJ159" i="6" s="1"/>
  <c r="K11" i="6"/>
  <c r="W11" i="6" s="1"/>
  <c r="AH11" i="6" s="1"/>
  <c r="K11" i="7"/>
  <c r="W11" i="7" s="1"/>
  <c r="AH11" i="7" s="1"/>
  <c r="J111" i="12"/>
  <c r="V111" i="12" s="1"/>
  <c r="AG111" i="12" s="1"/>
  <c r="J111" i="9"/>
  <c r="V111" i="9" s="1"/>
  <c r="AG111" i="9" s="1"/>
  <c r="J38" i="7"/>
  <c r="V38" i="7" s="1"/>
  <c r="AG38" i="7" s="1"/>
  <c r="J38" i="8"/>
  <c r="V38" i="8" s="1"/>
  <c r="AG38" i="8" s="1"/>
  <c r="L162" i="10"/>
  <c r="X162" i="10" s="1"/>
  <c r="AI162" i="10" s="1"/>
  <c r="K149" i="16"/>
  <c r="W149" i="16" s="1"/>
  <c r="AH149" i="16" s="1"/>
  <c r="K149" i="6"/>
  <c r="W149" i="6" s="1"/>
  <c r="AH149" i="6" s="1"/>
  <c r="H85" i="13"/>
  <c r="T85" i="13" s="1"/>
  <c r="AE85" i="13" s="1"/>
  <c r="B225" i="11"/>
  <c r="M159" i="9"/>
  <c r="Y159" i="9" s="1"/>
  <c r="AJ159" i="9" s="1"/>
  <c r="K11" i="8"/>
  <c r="W11" i="8" s="1"/>
  <c r="AH11" i="8" s="1"/>
  <c r="J111" i="10"/>
  <c r="V111" i="10" s="1"/>
  <c r="AG111" i="10" s="1"/>
  <c r="J111" i="8"/>
  <c r="V111" i="8" s="1"/>
  <c r="AG111" i="8" s="1"/>
  <c r="J38" i="11"/>
  <c r="V38" i="11" s="1"/>
  <c r="AG38" i="11" s="1"/>
  <c r="J38" i="12"/>
  <c r="V38" i="12" s="1"/>
  <c r="AG38" i="12" s="1"/>
  <c r="K149" i="7"/>
  <c r="W149" i="7" s="1"/>
  <c r="AH149" i="7" s="1"/>
  <c r="K149" i="8"/>
  <c r="W149" i="8" s="1"/>
  <c r="AH149" i="8" s="1"/>
  <c r="H85" i="6"/>
  <c r="T85" i="6" s="1"/>
  <c r="AE85" i="6" s="1"/>
  <c r="J44" i="8"/>
  <c r="V44" i="8" s="1"/>
  <c r="AG44" i="8" s="1"/>
  <c r="J111" i="16"/>
  <c r="V111" i="16" s="1"/>
  <c r="AG111" i="16" s="1"/>
  <c r="J38" i="6"/>
  <c r="V38" i="6" s="1"/>
  <c r="AG38" i="6" s="1"/>
  <c r="E46" i="12"/>
  <c r="Q46" i="12" s="1"/>
  <c r="AB46" i="12" s="1"/>
  <c r="J44" i="11"/>
  <c r="V44" i="11" s="1"/>
  <c r="AG44" i="11" s="1"/>
  <c r="O324" i="3"/>
  <c r="H118" i="16"/>
  <c r="T118" i="16" s="1"/>
  <c r="AE118" i="16" s="1"/>
  <c r="M155" i="11"/>
  <c r="Y155" i="11" s="1"/>
  <c r="AJ155" i="11" s="1"/>
  <c r="M155" i="6"/>
  <c r="Y155" i="6" s="1"/>
  <c r="AJ155" i="6" s="1"/>
  <c r="H118" i="7"/>
  <c r="T118" i="7" s="1"/>
  <c r="AE118" i="7" s="1"/>
  <c r="H118" i="13"/>
  <c r="T118" i="13" s="1"/>
  <c r="AE118" i="13" s="1"/>
  <c r="M155" i="7"/>
  <c r="Y155" i="7" s="1"/>
  <c r="AJ155" i="7" s="1"/>
  <c r="M155" i="13"/>
  <c r="Y155" i="13" s="1"/>
  <c r="AJ155" i="13" s="1"/>
  <c r="H118" i="8"/>
  <c r="T118" i="8" s="1"/>
  <c r="AE118" i="8" s="1"/>
  <c r="H118" i="10"/>
  <c r="T118" i="10" s="1"/>
  <c r="AE118" i="10" s="1"/>
  <c r="AD361" i="3"/>
  <c r="M155" i="9"/>
  <c r="Y155" i="9" s="1"/>
  <c r="AJ155" i="9" s="1"/>
  <c r="H118" i="9"/>
  <c r="T118" i="9" s="1"/>
  <c r="AE118" i="9" s="1"/>
  <c r="M155" i="8"/>
  <c r="Y155" i="8" s="1"/>
  <c r="AJ155" i="8" s="1"/>
  <c r="H118" i="14"/>
  <c r="T118" i="14" s="1"/>
  <c r="AE118" i="14" s="1"/>
  <c r="M155" i="12"/>
  <c r="Y155" i="12" s="1"/>
  <c r="AJ155" i="12" s="1"/>
  <c r="H118" i="15"/>
  <c r="T118" i="15" s="1"/>
  <c r="AE118" i="15" s="1"/>
  <c r="M155" i="16"/>
  <c r="Y155" i="16" s="1"/>
  <c r="AJ155" i="16" s="1"/>
  <c r="AA115" i="5"/>
  <c r="J89" i="8"/>
  <c r="V89" i="8" s="1"/>
  <c r="AG89" i="8" s="1"/>
  <c r="J89" i="15"/>
  <c r="V89" i="15" s="1"/>
  <c r="AG89" i="15" s="1"/>
  <c r="J89" i="11"/>
  <c r="V89" i="11" s="1"/>
  <c r="AG89" i="11" s="1"/>
  <c r="J89" i="14"/>
  <c r="V89" i="14" s="1"/>
  <c r="AG89" i="14" s="1"/>
  <c r="J89" i="7"/>
  <c r="V89" i="7" s="1"/>
  <c r="AG89" i="7" s="1"/>
  <c r="U295" i="3"/>
  <c r="J89" i="16"/>
  <c r="V89" i="16" s="1"/>
  <c r="AG89" i="16" s="1"/>
  <c r="J89" i="10"/>
  <c r="V89" i="10" s="1"/>
  <c r="AG89" i="10" s="1"/>
  <c r="J89" i="9"/>
  <c r="V89" i="9" s="1"/>
  <c r="AG89" i="9" s="1"/>
  <c r="J89" i="13"/>
  <c r="V89" i="13" s="1"/>
  <c r="AG89" i="13" s="1"/>
  <c r="J89" i="12"/>
  <c r="V89" i="12" s="1"/>
  <c r="AG89" i="12" s="1"/>
  <c r="K101" i="7"/>
  <c r="W101" i="7" s="1"/>
  <c r="AH101" i="7" s="1"/>
  <c r="K101" i="12"/>
  <c r="W101" i="12" s="1"/>
  <c r="AH101" i="12" s="1"/>
  <c r="K101" i="14"/>
  <c r="W101" i="14" s="1"/>
  <c r="AH101" i="14" s="1"/>
  <c r="X307" i="3"/>
  <c r="K101" i="6"/>
  <c r="W101" i="6" s="1"/>
  <c r="AH101" i="6" s="1"/>
  <c r="K101" i="15"/>
  <c r="W101" i="15" s="1"/>
  <c r="AH101" i="15" s="1"/>
  <c r="K101" i="8"/>
  <c r="W101" i="8" s="1"/>
  <c r="AH101" i="8" s="1"/>
  <c r="K101" i="13"/>
  <c r="W101" i="13" s="1"/>
  <c r="AH101" i="13" s="1"/>
  <c r="K101" i="16"/>
  <c r="W101" i="16" s="1"/>
  <c r="AH101" i="16" s="1"/>
  <c r="K101" i="9"/>
  <c r="W101" i="9" s="1"/>
  <c r="AH101" i="9" s="1"/>
  <c r="G126" i="14"/>
  <c r="S126" i="14" s="1"/>
  <c r="AD126" i="14" s="1"/>
  <c r="I195" i="12"/>
  <c r="U195" i="12" s="1"/>
  <c r="AF195" i="12" s="1"/>
  <c r="M26" i="10"/>
  <c r="Y26" i="10" s="1"/>
  <c r="AJ26" i="10" s="1"/>
  <c r="K101" i="11"/>
  <c r="W101" i="11" s="1"/>
  <c r="AH101" i="11" s="1"/>
  <c r="K101" i="10"/>
  <c r="W101" i="10" s="1"/>
  <c r="AH101" i="10" s="1"/>
  <c r="J89" i="6"/>
  <c r="V89" i="6" s="1"/>
  <c r="AG89" i="6" s="1"/>
  <c r="F74" i="7"/>
  <c r="R74" i="7" s="1"/>
  <c r="AC74" i="7" s="1"/>
  <c r="F74" i="9"/>
  <c r="R74" i="9" s="1"/>
  <c r="AC74" i="9" s="1"/>
  <c r="K73" i="10"/>
  <c r="W73" i="10" s="1"/>
  <c r="AH73" i="10" s="1"/>
  <c r="L113" i="11"/>
  <c r="X113" i="11" s="1"/>
  <c r="AI113" i="11" s="1"/>
  <c r="L113" i="15"/>
  <c r="X113" i="15" s="1"/>
  <c r="AI113" i="15" s="1"/>
  <c r="M134" i="16"/>
  <c r="Y134" i="16" s="1"/>
  <c r="AJ134" i="16" s="1"/>
  <c r="H173" i="12"/>
  <c r="T173" i="12" s="1"/>
  <c r="AE173" i="12" s="1"/>
  <c r="H173" i="7"/>
  <c r="T173" i="7" s="1"/>
  <c r="AE173" i="7" s="1"/>
  <c r="L66" i="10"/>
  <c r="X66" i="10" s="1"/>
  <c r="AI66" i="10" s="1"/>
  <c r="L66" i="9"/>
  <c r="X66" i="9" s="1"/>
  <c r="AI66" i="9" s="1"/>
  <c r="K156" i="8"/>
  <c r="W156" i="8" s="1"/>
  <c r="AH156" i="8" s="1"/>
  <c r="F74" i="16"/>
  <c r="R74" i="16" s="1"/>
  <c r="AC74" i="16" s="1"/>
  <c r="K73" i="15"/>
  <c r="W73" i="15" s="1"/>
  <c r="AH73" i="15" s="1"/>
  <c r="K73" i="11"/>
  <c r="W73" i="11" s="1"/>
  <c r="AH73" i="11" s="1"/>
  <c r="L113" i="9"/>
  <c r="X113" i="9" s="1"/>
  <c r="AI113" i="9" s="1"/>
  <c r="L113" i="6"/>
  <c r="X113" i="6" s="1"/>
  <c r="AI113" i="6" s="1"/>
  <c r="L144" i="6"/>
  <c r="X144" i="6" s="1"/>
  <c r="AI144" i="6" s="1"/>
  <c r="M134" i="12"/>
  <c r="Y134" i="12" s="1"/>
  <c r="AJ134" i="12" s="1"/>
  <c r="H173" i="11"/>
  <c r="T173" i="11" s="1"/>
  <c r="AE173" i="11" s="1"/>
  <c r="L66" i="15"/>
  <c r="X66" i="15" s="1"/>
  <c r="AI66" i="15" s="1"/>
  <c r="X362" i="3"/>
  <c r="K156" i="9"/>
  <c r="W156" i="9" s="1"/>
  <c r="AH156" i="9" s="1"/>
  <c r="F74" i="14"/>
  <c r="R74" i="14" s="1"/>
  <c r="AC74" i="14" s="1"/>
  <c r="K73" i="14"/>
  <c r="W73" i="14" s="1"/>
  <c r="AH73" i="14" s="1"/>
  <c r="K73" i="12"/>
  <c r="W73" i="12" s="1"/>
  <c r="AH73" i="12" s="1"/>
  <c r="L113" i="8"/>
  <c r="X113" i="8" s="1"/>
  <c r="AI113" i="8" s="1"/>
  <c r="M134" i="6"/>
  <c r="Y134" i="6" s="1"/>
  <c r="AJ134" i="6" s="1"/>
  <c r="M134" i="9"/>
  <c r="Y134" i="9" s="1"/>
  <c r="AJ134" i="9" s="1"/>
  <c r="H173" i="13"/>
  <c r="T173" i="13" s="1"/>
  <c r="AE173" i="13" s="1"/>
  <c r="L66" i="7"/>
  <c r="X66" i="7" s="1"/>
  <c r="AI66" i="7" s="1"/>
  <c r="K156" i="14"/>
  <c r="W156" i="14" s="1"/>
  <c r="AH156" i="14" s="1"/>
  <c r="K156" i="6"/>
  <c r="W156" i="6" s="1"/>
  <c r="AH156" i="6" s="1"/>
  <c r="F74" i="11"/>
  <c r="R74" i="11" s="1"/>
  <c r="AC74" i="11" s="1"/>
  <c r="K73" i="13"/>
  <c r="W73" i="13" s="1"/>
  <c r="AH73" i="13" s="1"/>
  <c r="K73" i="8"/>
  <c r="W73" i="8" s="1"/>
  <c r="AH73" i="8" s="1"/>
  <c r="L113" i="16"/>
  <c r="X113" i="16" s="1"/>
  <c r="AI113" i="16" s="1"/>
  <c r="L144" i="13"/>
  <c r="X144" i="13" s="1"/>
  <c r="AI144" i="13" s="1"/>
  <c r="AD340" i="3"/>
  <c r="M134" i="14"/>
  <c r="Y134" i="14" s="1"/>
  <c r="AJ134" i="14" s="1"/>
  <c r="H173" i="10"/>
  <c r="T173" i="10" s="1"/>
  <c r="AE173" i="10" s="1"/>
  <c r="L66" i="8"/>
  <c r="X66" i="8" s="1"/>
  <c r="AI66" i="8" s="1"/>
  <c r="K156" i="12"/>
  <c r="W156" i="12" s="1"/>
  <c r="AH156" i="12" s="1"/>
  <c r="K156" i="16"/>
  <c r="W156" i="16" s="1"/>
  <c r="AH156" i="16" s="1"/>
  <c r="F74" i="10"/>
  <c r="R74" i="10" s="1"/>
  <c r="AC74" i="10" s="1"/>
  <c r="F74" i="6"/>
  <c r="R74" i="6" s="1"/>
  <c r="AC74" i="6" s="1"/>
  <c r="K73" i="16"/>
  <c r="W73" i="16" s="1"/>
  <c r="AH73" i="16" s="1"/>
  <c r="L113" i="14"/>
  <c r="X113" i="14" s="1"/>
  <c r="AI113" i="14" s="1"/>
  <c r="M134" i="8"/>
  <c r="Y134" i="8" s="1"/>
  <c r="AJ134" i="8" s="1"/>
  <c r="M134" i="11"/>
  <c r="Y134" i="11" s="1"/>
  <c r="AJ134" i="11" s="1"/>
  <c r="O379" i="3"/>
  <c r="H173" i="9"/>
  <c r="T173" i="9" s="1"/>
  <c r="AE173" i="9" s="1"/>
  <c r="L66" i="16"/>
  <c r="X66" i="16" s="1"/>
  <c r="AI66" i="16" s="1"/>
  <c r="K156" i="7"/>
  <c r="W156" i="7" s="1"/>
  <c r="AH156" i="7" s="1"/>
  <c r="F74" i="13"/>
  <c r="R74" i="13" s="1"/>
  <c r="AC74" i="13" s="1"/>
  <c r="F74" i="12"/>
  <c r="R74" i="12" s="1"/>
  <c r="AC74" i="12" s="1"/>
  <c r="K73" i="9"/>
  <c r="W73" i="9" s="1"/>
  <c r="AH73" i="9" s="1"/>
  <c r="L113" i="10"/>
  <c r="X113" i="10" s="1"/>
  <c r="AI113" i="10" s="1"/>
  <c r="L144" i="11"/>
  <c r="X144" i="11" s="1"/>
  <c r="AI144" i="11" s="1"/>
  <c r="L144" i="16"/>
  <c r="X144" i="16" s="1"/>
  <c r="AI144" i="16" s="1"/>
  <c r="M134" i="15"/>
  <c r="Y134" i="15" s="1"/>
  <c r="AJ134" i="15" s="1"/>
  <c r="M134" i="13"/>
  <c r="Y134" i="13" s="1"/>
  <c r="AJ134" i="13" s="1"/>
  <c r="H173" i="8"/>
  <c r="T173" i="8" s="1"/>
  <c r="AE173" i="8" s="1"/>
  <c r="H173" i="6"/>
  <c r="T173" i="6" s="1"/>
  <c r="AE173" i="6" s="1"/>
  <c r="L66" i="13"/>
  <c r="X66" i="13" s="1"/>
  <c r="AI66" i="13" s="1"/>
  <c r="K156" i="13"/>
  <c r="W156" i="13" s="1"/>
  <c r="AH156" i="13" s="1"/>
  <c r="I280" i="3"/>
  <c r="L144" i="12"/>
  <c r="X144" i="12" s="1"/>
  <c r="AI144" i="12" s="1"/>
  <c r="H173" i="15"/>
  <c r="T173" i="15" s="1"/>
  <c r="AE173" i="15" s="1"/>
  <c r="L66" i="12"/>
  <c r="X66" i="12" s="1"/>
  <c r="AI66" i="12" s="1"/>
  <c r="O170" i="5"/>
  <c r="T123" i="5"/>
  <c r="AD94" i="5"/>
  <c r="F87" i="5"/>
  <c r="H66" i="14"/>
  <c r="T66" i="14" s="1"/>
  <c r="AE66" i="14" s="1"/>
  <c r="F16" i="5"/>
  <c r="AD155" i="5"/>
  <c r="E16" i="5"/>
  <c r="D24" i="11"/>
  <c r="P24" i="11" s="1"/>
  <c r="AA24" i="11" s="1"/>
  <c r="J36" i="10"/>
  <c r="V36" i="10" s="1"/>
  <c r="AG36" i="10" s="1"/>
  <c r="H42" i="15"/>
  <c r="T42" i="15" s="1"/>
  <c r="AE42" i="15" s="1"/>
  <c r="AE30" i="3"/>
  <c r="D24" i="9"/>
  <c r="P24" i="9" s="1"/>
  <c r="AA24" i="9" s="1"/>
  <c r="F288" i="3"/>
  <c r="M51" i="7"/>
  <c r="Y51" i="7" s="1"/>
  <c r="AJ51" i="7" s="1"/>
  <c r="J36" i="7"/>
  <c r="V36" i="7" s="1"/>
  <c r="AG36" i="7" s="1"/>
  <c r="J36" i="6"/>
  <c r="V36" i="6" s="1"/>
  <c r="AG36" i="6" s="1"/>
  <c r="J36" i="14"/>
  <c r="V36" i="14" s="1"/>
  <c r="AG36" i="14" s="1"/>
  <c r="J36" i="12"/>
  <c r="V36" i="12" s="1"/>
  <c r="AG36" i="12" s="1"/>
  <c r="J36" i="11"/>
  <c r="V36" i="11" s="1"/>
  <c r="AG36" i="11" s="1"/>
  <c r="J36" i="13"/>
  <c r="V36" i="13" s="1"/>
  <c r="AG36" i="13" s="1"/>
  <c r="J36" i="9"/>
  <c r="V36" i="9" s="1"/>
  <c r="AG36" i="9" s="1"/>
  <c r="J36" i="15"/>
  <c r="V36" i="15" s="1"/>
  <c r="AG36" i="15" s="1"/>
  <c r="U242" i="3"/>
  <c r="J36" i="16"/>
  <c r="V36" i="16" s="1"/>
  <c r="AG36" i="16" s="1"/>
  <c r="B196" i="5"/>
  <c r="H84" i="5"/>
  <c r="D24" i="14"/>
  <c r="P24" i="14" s="1"/>
  <c r="AA24" i="14" s="1"/>
  <c r="E82" i="11"/>
  <c r="Q82" i="11" s="1"/>
  <c r="AB82" i="11" s="1"/>
  <c r="E82" i="6"/>
  <c r="Q82" i="6" s="1"/>
  <c r="AB82" i="6" s="1"/>
  <c r="E82" i="14"/>
  <c r="Q82" i="14" s="1"/>
  <c r="AB82" i="14" s="1"/>
  <c r="E82" i="8"/>
  <c r="Q82" i="8" s="1"/>
  <c r="AB82" i="8" s="1"/>
  <c r="E82" i="13"/>
  <c r="Q82" i="13" s="1"/>
  <c r="AB82" i="13" s="1"/>
  <c r="E82" i="16"/>
  <c r="Q82" i="16" s="1"/>
  <c r="AB82" i="16" s="1"/>
  <c r="E82" i="7"/>
  <c r="Q82" i="7" s="1"/>
  <c r="AB82" i="7" s="1"/>
  <c r="E82" i="9"/>
  <c r="Q82" i="9" s="1"/>
  <c r="AB82" i="9" s="1"/>
  <c r="E82" i="12"/>
  <c r="Q82" i="12" s="1"/>
  <c r="AB82" i="12" s="1"/>
  <c r="E82" i="15"/>
  <c r="Q82" i="15" s="1"/>
  <c r="AB82" i="15" s="1"/>
  <c r="M28" i="16"/>
  <c r="Y28" i="16" s="1"/>
  <c r="AJ28" i="16" s="1"/>
  <c r="I143" i="10"/>
  <c r="U143" i="10" s="1"/>
  <c r="AF143" i="10" s="1"/>
  <c r="I143" i="7"/>
  <c r="U143" i="7" s="1"/>
  <c r="AF143" i="7" s="1"/>
  <c r="I143" i="9"/>
  <c r="U143" i="9" s="1"/>
  <c r="AF143" i="9" s="1"/>
  <c r="I143" i="15"/>
  <c r="U143" i="15" s="1"/>
  <c r="AF143" i="15" s="1"/>
  <c r="R349" i="3"/>
  <c r="I143" i="6"/>
  <c r="U143" i="6" s="1"/>
  <c r="AF143" i="6" s="1"/>
  <c r="I143" i="12"/>
  <c r="U143" i="12" s="1"/>
  <c r="AF143" i="12" s="1"/>
  <c r="I143" i="8"/>
  <c r="U143" i="8" s="1"/>
  <c r="AF143" i="8" s="1"/>
  <c r="I143" i="16"/>
  <c r="U143" i="16" s="1"/>
  <c r="AF143" i="16" s="1"/>
  <c r="I143" i="14"/>
  <c r="U143" i="14" s="1"/>
  <c r="AF143" i="14" s="1"/>
  <c r="B230" i="3"/>
  <c r="BB24" i="3" s="1"/>
  <c r="BF24" i="3" s="1"/>
  <c r="D24" i="7"/>
  <c r="P24" i="7" s="1"/>
  <c r="AA24" i="7" s="1"/>
  <c r="M51" i="9"/>
  <c r="Y51" i="9" s="1"/>
  <c r="AJ51" i="9" s="1"/>
  <c r="F11" i="12"/>
  <c r="R11" i="12" s="1"/>
  <c r="AC11" i="12" s="1"/>
  <c r="F129" i="6"/>
  <c r="R129" i="6" s="1"/>
  <c r="AC129" i="6" s="1"/>
  <c r="F129" i="16"/>
  <c r="R129" i="16" s="1"/>
  <c r="AC129" i="16" s="1"/>
  <c r="I335" i="3"/>
  <c r="F129" i="14"/>
  <c r="R129" i="14" s="1"/>
  <c r="AC129" i="14" s="1"/>
  <c r="F129" i="9"/>
  <c r="R129" i="9" s="1"/>
  <c r="AC129" i="9" s="1"/>
  <c r="F129" i="7"/>
  <c r="R129" i="7" s="1"/>
  <c r="AC129" i="7" s="1"/>
  <c r="F129" i="8"/>
  <c r="R129" i="8" s="1"/>
  <c r="AC129" i="8" s="1"/>
  <c r="F129" i="11"/>
  <c r="R129" i="11" s="1"/>
  <c r="AC129" i="11" s="1"/>
  <c r="F129" i="12"/>
  <c r="R129" i="12" s="1"/>
  <c r="AC129" i="12" s="1"/>
  <c r="F129" i="15"/>
  <c r="R129" i="15" s="1"/>
  <c r="AC129" i="15" s="1"/>
  <c r="AC85" i="5"/>
  <c r="D24" i="16"/>
  <c r="P24" i="16" s="1"/>
  <c r="AA24" i="16" s="1"/>
  <c r="D24" i="15"/>
  <c r="P24" i="15" s="1"/>
  <c r="AA24" i="15" s="1"/>
  <c r="F129" i="10"/>
  <c r="R129" i="10" s="1"/>
  <c r="AC129" i="10" s="1"/>
  <c r="H66" i="7"/>
  <c r="T66" i="7" s="1"/>
  <c r="AE66" i="7" s="1"/>
  <c r="H66" i="16"/>
  <c r="T66" i="16" s="1"/>
  <c r="AE66" i="16" s="1"/>
  <c r="H66" i="15"/>
  <c r="T66" i="15" s="1"/>
  <c r="AE66" i="15" s="1"/>
  <c r="H66" i="13"/>
  <c r="T66" i="13" s="1"/>
  <c r="AE66" i="13" s="1"/>
  <c r="H66" i="9"/>
  <c r="T66" i="9" s="1"/>
  <c r="AE66" i="9" s="1"/>
  <c r="H66" i="11"/>
  <c r="T66" i="11" s="1"/>
  <c r="AE66" i="11" s="1"/>
  <c r="H66" i="6"/>
  <c r="T66" i="6" s="1"/>
  <c r="AE66" i="6" s="1"/>
  <c r="H66" i="8"/>
  <c r="T66" i="8" s="1"/>
  <c r="AE66" i="8" s="1"/>
  <c r="H66" i="10"/>
  <c r="T66" i="10" s="1"/>
  <c r="AE66" i="10" s="1"/>
  <c r="H66" i="12"/>
  <c r="T66" i="12" s="1"/>
  <c r="AE66" i="12" s="1"/>
  <c r="F62" i="14"/>
  <c r="R62" i="14" s="1"/>
  <c r="AC62" i="14" s="1"/>
  <c r="F62" i="16"/>
  <c r="R62" i="16" s="1"/>
  <c r="AC62" i="16" s="1"/>
  <c r="F62" i="9"/>
  <c r="R62" i="9" s="1"/>
  <c r="AC62" i="9" s="1"/>
  <c r="F62" i="11"/>
  <c r="R62" i="11" s="1"/>
  <c r="AC62" i="11" s="1"/>
  <c r="F62" i="7"/>
  <c r="R62" i="7" s="1"/>
  <c r="AC62" i="7" s="1"/>
  <c r="F62" i="15"/>
  <c r="R62" i="15" s="1"/>
  <c r="AC62" i="15" s="1"/>
  <c r="F62" i="6"/>
  <c r="R62" i="6" s="1"/>
  <c r="AC62" i="6" s="1"/>
  <c r="F62" i="13"/>
  <c r="R62" i="13" s="1"/>
  <c r="AC62" i="13" s="1"/>
  <c r="F62" i="12"/>
  <c r="R62" i="12" s="1"/>
  <c r="AC62" i="12" s="1"/>
  <c r="F62" i="8"/>
  <c r="R62" i="8" s="1"/>
  <c r="AC62" i="8" s="1"/>
  <c r="F62" i="10"/>
  <c r="R62" i="10" s="1"/>
  <c r="AC62" i="10" s="1"/>
  <c r="K177" i="7"/>
  <c r="W177" i="7" s="1"/>
  <c r="AH177" i="7" s="1"/>
  <c r="K177" i="10"/>
  <c r="W177" i="10" s="1"/>
  <c r="AH177" i="10" s="1"/>
  <c r="K177" i="12"/>
  <c r="W177" i="12" s="1"/>
  <c r="AH177" i="12" s="1"/>
  <c r="K177" i="15"/>
  <c r="W177" i="15" s="1"/>
  <c r="AH177" i="15" s="1"/>
  <c r="K177" i="9"/>
  <c r="W177" i="9" s="1"/>
  <c r="AH177" i="9" s="1"/>
  <c r="K177" i="13"/>
  <c r="W177" i="13" s="1"/>
  <c r="AH177" i="13" s="1"/>
  <c r="X383" i="3"/>
  <c r="K177" i="16"/>
  <c r="W177" i="16" s="1"/>
  <c r="AH177" i="16" s="1"/>
  <c r="K177" i="14"/>
  <c r="W177" i="14" s="1"/>
  <c r="AH177" i="14" s="1"/>
  <c r="K177" i="6"/>
  <c r="W177" i="6" s="1"/>
  <c r="AH177" i="6" s="1"/>
  <c r="U12" i="5"/>
  <c r="R58" i="5"/>
  <c r="AC87" i="5"/>
  <c r="I32" i="5"/>
  <c r="D24" i="6"/>
  <c r="P24" i="6" s="1"/>
  <c r="AA24" i="6" s="1"/>
  <c r="D24" i="10"/>
  <c r="P24" i="10" s="1"/>
  <c r="AA24" i="10" s="1"/>
  <c r="E66" i="6"/>
  <c r="Q66" i="6" s="1"/>
  <c r="AB66" i="6" s="1"/>
  <c r="E66" i="13"/>
  <c r="Q66" i="13" s="1"/>
  <c r="AB66" i="13" s="1"/>
  <c r="E66" i="16"/>
  <c r="Q66" i="16" s="1"/>
  <c r="AB66" i="16" s="1"/>
  <c r="E66" i="8"/>
  <c r="Q66" i="8" s="1"/>
  <c r="AB66" i="8" s="1"/>
  <c r="E66" i="11"/>
  <c r="Q66" i="11" s="1"/>
  <c r="AB66" i="11" s="1"/>
  <c r="F272" i="3"/>
  <c r="E66" i="14"/>
  <c r="Q66" i="14" s="1"/>
  <c r="AB66" i="14" s="1"/>
  <c r="E66" i="12"/>
  <c r="Q66" i="12" s="1"/>
  <c r="AB66" i="12" s="1"/>
  <c r="E66" i="7"/>
  <c r="Q66" i="7" s="1"/>
  <c r="AB66" i="7" s="1"/>
  <c r="E66" i="15"/>
  <c r="Q66" i="15" s="1"/>
  <c r="AB66" i="15" s="1"/>
  <c r="X132" i="5"/>
  <c r="D24" i="12"/>
  <c r="P24" i="12" s="1"/>
  <c r="AA24" i="12" s="1"/>
  <c r="D24" i="13"/>
  <c r="P24" i="13" s="1"/>
  <c r="AA24" i="13" s="1"/>
  <c r="E66" i="10"/>
  <c r="Q66" i="10" s="1"/>
  <c r="AB66" i="10" s="1"/>
  <c r="K177" i="11"/>
  <c r="W177" i="11" s="1"/>
  <c r="AH177" i="11" s="1"/>
  <c r="I62" i="14"/>
  <c r="U62" i="14" s="1"/>
  <c r="AF62" i="14" s="1"/>
  <c r="I62" i="12"/>
  <c r="U62" i="12" s="1"/>
  <c r="AF62" i="12" s="1"/>
  <c r="I62" i="6"/>
  <c r="U62" i="6" s="1"/>
  <c r="AF62" i="6" s="1"/>
  <c r="I62" i="8"/>
  <c r="U62" i="8" s="1"/>
  <c r="AF62" i="8" s="1"/>
  <c r="I62" i="15"/>
  <c r="U62" i="15" s="1"/>
  <c r="AF62" i="15" s="1"/>
  <c r="I62" i="13"/>
  <c r="U62" i="13" s="1"/>
  <c r="AF62" i="13" s="1"/>
  <c r="I62" i="16"/>
  <c r="U62" i="16" s="1"/>
  <c r="AF62" i="16" s="1"/>
  <c r="R268" i="3"/>
  <c r="I62" i="10"/>
  <c r="U62" i="10" s="1"/>
  <c r="AF62" i="10" s="1"/>
  <c r="I62" i="11"/>
  <c r="U62" i="11" s="1"/>
  <c r="AF62" i="11" s="1"/>
  <c r="I62" i="7"/>
  <c r="U62" i="7" s="1"/>
  <c r="AF62" i="7" s="1"/>
  <c r="F11" i="7"/>
  <c r="R11" i="7" s="1"/>
  <c r="AC11" i="7" s="1"/>
  <c r="F11" i="9"/>
  <c r="R11" i="9" s="1"/>
  <c r="AC11" i="9" s="1"/>
  <c r="F11" i="14"/>
  <c r="R11" i="14" s="1"/>
  <c r="AC11" i="14" s="1"/>
  <c r="F11" i="11"/>
  <c r="R11" i="11" s="1"/>
  <c r="AC11" i="11" s="1"/>
  <c r="F11" i="6"/>
  <c r="R11" i="6" s="1"/>
  <c r="AC11" i="6" s="1"/>
  <c r="F11" i="15"/>
  <c r="R11" i="15" s="1"/>
  <c r="AC11" i="15" s="1"/>
  <c r="F11" i="16"/>
  <c r="R11" i="16" s="1"/>
  <c r="AC11" i="16" s="1"/>
  <c r="I217" i="3"/>
  <c r="F11" i="8"/>
  <c r="R11" i="8" s="1"/>
  <c r="AC11" i="8" s="1"/>
  <c r="F11" i="13"/>
  <c r="R11" i="13" s="1"/>
  <c r="AC11" i="13" s="1"/>
  <c r="I143" i="11"/>
  <c r="U143" i="11" s="1"/>
  <c r="AF143" i="11" s="1"/>
  <c r="K177" i="8"/>
  <c r="W177" i="8" s="1"/>
  <c r="AH177" i="8" s="1"/>
  <c r="B56" i="5"/>
  <c r="I96" i="5"/>
  <c r="R86" i="5"/>
  <c r="F109" i="9"/>
  <c r="R109" i="9" s="1"/>
  <c r="AC109" i="9" s="1"/>
  <c r="I315" i="3"/>
  <c r="F109" i="14"/>
  <c r="R109" i="14" s="1"/>
  <c r="AC109" i="14" s="1"/>
  <c r="F109" i="8"/>
  <c r="R109" i="8" s="1"/>
  <c r="AC109" i="8" s="1"/>
  <c r="F109" i="15"/>
  <c r="R109" i="15" s="1"/>
  <c r="AC109" i="15" s="1"/>
  <c r="F109" i="7"/>
  <c r="R109" i="7" s="1"/>
  <c r="AC109" i="7" s="1"/>
  <c r="F109" i="16"/>
  <c r="R109" i="16" s="1"/>
  <c r="AC109" i="16" s="1"/>
  <c r="F109" i="12"/>
  <c r="R109" i="12" s="1"/>
  <c r="AC109" i="12" s="1"/>
  <c r="F109" i="11"/>
  <c r="R109" i="11" s="1"/>
  <c r="AC109" i="11" s="1"/>
  <c r="F109" i="13"/>
  <c r="R109" i="13" s="1"/>
  <c r="AC109" i="13" s="1"/>
  <c r="BC39" i="3"/>
  <c r="H170" i="6"/>
  <c r="T170" i="6" s="1"/>
  <c r="AE170" i="6" s="1"/>
  <c r="H170" i="7"/>
  <c r="T170" i="7" s="1"/>
  <c r="AE170" i="7" s="1"/>
  <c r="H170" i="10"/>
  <c r="T170" i="10" s="1"/>
  <c r="AE170" i="10" s="1"/>
  <c r="H170" i="12"/>
  <c r="T170" i="12" s="1"/>
  <c r="AE170" i="12" s="1"/>
  <c r="H170" i="14"/>
  <c r="T170" i="14" s="1"/>
  <c r="AE170" i="14" s="1"/>
  <c r="H170" i="15"/>
  <c r="T170" i="15" s="1"/>
  <c r="AE170" i="15" s="1"/>
  <c r="H170" i="8"/>
  <c r="T170" i="8" s="1"/>
  <c r="AE170" i="8" s="1"/>
  <c r="H170" i="11"/>
  <c r="T170" i="11" s="1"/>
  <c r="AE170" i="11" s="1"/>
  <c r="O376" i="3"/>
  <c r="H170" i="16"/>
  <c r="T170" i="16" s="1"/>
  <c r="AE170" i="16" s="1"/>
  <c r="U323" i="3"/>
  <c r="K48" i="15"/>
  <c r="W48" i="15" s="1"/>
  <c r="AH48" i="15" s="1"/>
  <c r="K48" i="16"/>
  <c r="W48" i="16" s="1"/>
  <c r="AH48" i="16" s="1"/>
  <c r="K48" i="13"/>
  <c r="W48" i="13" s="1"/>
  <c r="AH48" i="13" s="1"/>
  <c r="K48" i="7"/>
  <c r="W48" i="7" s="1"/>
  <c r="AH48" i="7" s="1"/>
  <c r="K48" i="12"/>
  <c r="W48" i="12" s="1"/>
  <c r="AH48" i="12" s="1"/>
  <c r="K48" i="9"/>
  <c r="W48" i="9" s="1"/>
  <c r="AH48" i="9" s="1"/>
  <c r="K48" i="11"/>
  <c r="W48" i="11" s="1"/>
  <c r="AH48" i="11" s="1"/>
  <c r="X254" i="3"/>
  <c r="K48" i="8"/>
  <c r="W48" i="8" s="1"/>
  <c r="AH48" i="8" s="1"/>
  <c r="K48" i="10"/>
  <c r="W48" i="10" s="1"/>
  <c r="AH48" i="10" s="1"/>
  <c r="K48" i="14"/>
  <c r="W48" i="14" s="1"/>
  <c r="AH48" i="14" s="1"/>
  <c r="H55" i="16"/>
  <c r="T55" i="16" s="1"/>
  <c r="AE55" i="16" s="1"/>
  <c r="H55" i="6"/>
  <c r="T55" i="6" s="1"/>
  <c r="AE55" i="6" s="1"/>
  <c r="H55" i="15"/>
  <c r="T55" i="15" s="1"/>
  <c r="AE55" i="15" s="1"/>
  <c r="H55" i="8"/>
  <c r="T55" i="8" s="1"/>
  <c r="AE55" i="8" s="1"/>
  <c r="O261" i="3"/>
  <c r="H55" i="12"/>
  <c r="T55" i="12" s="1"/>
  <c r="AE55" i="12" s="1"/>
  <c r="H55" i="9"/>
  <c r="T55" i="9" s="1"/>
  <c r="AE55" i="9" s="1"/>
  <c r="H55" i="14"/>
  <c r="T55" i="14" s="1"/>
  <c r="AE55" i="14" s="1"/>
  <c r="H55" i="11"/>
  <c r="T55" i="11" s="1"/>
  <c r="AE55" i="11" s="1"/>
  <c r="H55" i="13"/>
  <c r="T55" i="13" s="1"/>
  <c r="AE55" i="13" s="1"/>
  <c r="M97" i="12"/>
  <c r="Y97" i="12" s="1"/>
  <c r="AJ97" i="12" s="1"/>
  <c r="M97" i="10"/>
  <c r="Y97" i="10" s="1"/>
  <c r="AJ97" i="10" s="1"/>
  <c r="M97" i="9"/>
  <c r="Y97" i="9" s="1"/>
  <c r="AJ97" i="9" s="1"/>
  <c r="M97" i="13"/>
  <c r="Y97" i="13" s="1"/>
  <c r="AJ97" i="13" s="1"/>
  <c r="AD303" i="3"/>
  <c r="M97" i="6"/>
  <c r="Y97" i="6" s="1"/>
  <c r="AJ97" i="6" s="1"/>
  <c r="M97" i="8"/>
  <c r="Y97" i="8" s="1"/>
  <c r="AJ97" i="8" s="1"/>
  <c r="M97" i="11"/>
  <c r="Y97" i="11" s="1"/>
  <c r="AJ97" i="11" s="1"/>
  <c r="M97" i="16"/>
  <c r="Y97" i="16" s="1"/>
  <c r="AJ97" i="16" s="1"/>
  <c r="M97" i="15"/>
  <c r="Y97" i="15" s="1"/>
  <c r="AJ97" i="15" s="1"/>
  <c r="M97" i="14"/>
  <c r="Y97" i="14" s="1"/>
  <c r="AJ97" i="14" s="1"/>
  <c r="L179" i="5"/>
  <c r="E167" i="5"/>
  <c r="L189" i="10"/>
  <c r="X189" i="10" s="1"/>
  <c r="AI189" i="10" s="1"/>
  <c r="R357" i="3"/>
  <c r="J52" i="10"/>
  <c r="V52" i="10" s="1"/>
  <c r="AG52" i="10" s="1"/>
  <c r="J52" i="16"/>
  <c r="V52" i="16" s="1"/>
  <c r="AG52" i="16" s="1"/>
  <c r="J76" i="6"/>
  <c r="V76" i="6" s="1"/>
  <c r="AG76" i="6" s="1"/>
  <c r="Q65" i="5"/>
  <c r="C119" i="5"/>
  <c r="B327" i="11" s="1"/>
  <c r="N196" i="5"/>
  <c r="R140" i="5"/>
  <c r="L189" i="16"/>
  <c r="X189" i="16" s="1"/>
  <c r="AI189" i="16" s="1"/>
  <c r="I151" i="6"/>
  <c r="U151" i="6" s="1"/>
  <c r="AF151" i="6" s="1"/>
  <c r="J52" i="7"/>
  <c r="V52" i="7" s="1"/>
  <c r="AG52" i="7" s="1"/>
  <c r="J52" i="6"/>
  <c r="V52" i="6" s="1"/>
  <c r="AG52" i="6" s="1"/>
  <c r="F38" i="10"/>
  <c r="R38" i="10" s="1"/>
  <c r="AC38" i="10" s="1"/>
  <c r="I244" i="3"/>
  <c r="F38" i="15"/>
  <c r="R38" i="15" s="1"/>
  <c r="AC38" i="15" s="1"/>
  <c r="F38" i="14"/>
  <c r="R38" i="14" s="1"/>
  <c r="AC38" i="14" s="1"/>
  <c r="F38" i="6"/>
  <c r="R38" i="6" s="1"/>
  <c r="AC38" i="6" s="1"/>
  <c r="F38" i="11"/>
  <c r="R38" i="11" s="1"/>
  <c r="AC38" i="11" s="1"/>
  <c r="F38" i="16"/>
  <c r="R38" i="16" s="1"/>
  <c r="AC38" i="16" s="1"/>
  <c r="F38" i="9"/>
  <c r="R38" i="9" s="1"/>
  <c r="AC38" i="9" s="1"/>
  <c r="F38" i="12"/>
  <c r="R38" i="12" s="1"/>
  <c r="AC38" i="12" s="1"/>
  <c r="F38" i="13"/>
  <c r="R38" i="13" s="1"/>
  <c r="AC38" i="13" s="1"/>
  <c r="F38" i="8"/>
  <c r="R38" i="8" s="1"/>
  <c r="AC38" i="8" s="1"/>
  <c r="J142" i="15"/>
  <c r="V142" i="15" s="1"/>
  <c r="AG142" i="15" s="1"/>
  <c r="J142" i="13"/>
  <c r="V142" i="13" s="1"/>
  <c r="AG142" i="13" s="1"/>
  <c r="J142" i="9"/>
  <c r="V142" i="9" s="1"/>
  <c r="AG142" i="9" s="1"/>
  <c r="J142" i="8"/>
  <c r="V142" i="8" s="1"/>
  <c r="AG142" i="8" s="1"/>
  <c r="J142" i="11"/>
  <c r="V142" i="11" s="1"/>
  <c r="AG142" i="11" s="1"/>
  <c r="J142" i="6"/>
  <c r="V142" i="6" s="1"/>
  <c r="AG142" i="6" s="1"/>
  <c r="J142" i="12"/>
  <c r="V142" i="12" s="1"/>
  <c r="AG142" i="12" s="1"/>
  <c r="J142" i="10"/>
  <c r="V142" i="10" s="1"/>
  <c r="AG142" i="10" s="1"/>
  <c r="J142" i="16"/>
  <c r="V142" i="16" s="1"/>
  <c r="AG142" i="16" s="1"/>
  <c r="J142" i="14"/>
  <c r="V142" i="14" s="1"/>
  <c r="AG142" i="14" s="1"/>
  <c r="J142" i="7"/>
  <c r="V142" i="7" s="1"/>
  <c r="AG142" i="7" s="1"/>
  <c r="I140" i="7"/>
  <c r="U140" i="7" s="1"/>
  <c r="AF140" i="7" s="1"/>
  <c r="I140" i="16"/>
  <c r="U140" i="16" s="1"/>
  <c r="AF140" i="16" s="1"/>
  <c r="I140" i="11"/>
  <c r="U140" i="11" s="1"/>
  <c r="AF140" i="11" s="1"/>
  <c r="I140" i="12"/>
  <c r="U140" i="12" s="1"/>
  <c r="AF140" i="12" s="1"/>
  <c r="I140" i="14"/>
  <c r="U140" i="14" s="1"/>
  <c r="AF140" i="14" s="1"/>
  <c r="I140" i="6"/>
  <c r="U140" i="6" s="1"/>
  <c r="AF140" i="6" s="1"/>
  <c r="R346" i="3"/>
  <c r="I140" i="9"/>
  <c r="U140" i="9" s="1"/>
  <c r="AF140" i="9" s="1"/>
  <c r="I140" i="15"/>
  <c r="U140" i="15" s="1"/>
  <c r="AF140" i="15" s="1"/>
  <c r="I140" i="8"/>
  <c r="U140" i="8" s="1"/>
  <c r="AF140" i="8" s="1"/>
  <c r="M140" i="15"/>
  <c r="Y140" i="15" s="1"/>
  <c r="AJ140" i="15" s="1"/>
  <c r="M140" i="10"/>
  <c r="Y140" i="10" s="1"/>
  <c r="AJ140" i="10" s="1"/>
  <c r="M140" i="14"/>
  <c r="Y140" i="14" s="1"/>
  <c r="AJ140" i="14" s="1"/>
  <c r="M140" i="12"/>
  <c r="Y140" i="12" s="1"/>
  <c r="AJ140" i="12" s="1"/>
  <c r="M140" i="16"/>
  <c r="Y140" i="16" s="1"/>
  <c r="AJ140" i="16" s="1"/>
  <c r="M140" i="8"/>
  <c r="Y140" i="8" s="1"/>
  <c r="AJ140" i="8" s="1"/>
  <c r="M140" i="7"/>
  <c r="Y140" i="7" s="1"/>
  <c r="AJ140" i="7" s="1"/>
  <c r="M140" i="6"/>
  <c r="Y140" i="6" s="1"/>
  <c r="AJ140" i="6" s="1"/>
  <c r="M140" i="11"/>
  <c r="Y140" i="11" s="1"/>
  <c r="AJ140" i="11" s="1"/>
  <c r="M140" i="13"/>
  <c r="Y140" i="13" s="1"/>
  <c r="AJ140" i="13" s="1"/>
  <c r="M140" i="9"/>
  <c r="Y140" i="9" s="1"/>
  <c r="AJ140" i="9" s="1"/>
  <c r="U190" i="5"/>
  <c r="F101" i="5"/>
  <c r="AD15" i="5"/>
  <c r="H96" i="5"/>
  <c r="Q86" i="5"/>
  <c r="L189" i="6"/>
  <c r="X189" i="6" s="1"/>
  <c r="AI189" i="6" s="1"/>
  <c r="L189" i="13"/>
  <c r="X189" i="13" s="1"/>
  <c r="AI189" i="13" s="1"/>
  <c r="I151" i="14"/>
  <c r="U151" i="14" s="1"/>
  <c r="AF151" i="14" s="1"/>
  <c r="J52" i="12"/>
  <c r="V52" i="12" s="1"/>
  <c r="AG52" i="12" s="1"/>
  <c r="J52" i="9"/>
  <c r="V52" i="9" s="1"/>
  <c r="AG52" i="9" s="1"/>
  <c r="W7" i="3"/>
  <c r="F109" i="6"/>
  <c r="R109" i="6" s="1"/>
  <c r="AC109" i="6" s="1"/>
  <c r="I140" i="13"/>
  <c r="U140" i="13" s="1"/>
  <c r="AF140" i="13" s="1"/>
  <c r="G94" i="7"/>
  <c r="S94" i="7" s="1"/>
  <c r="AD94" i="7" s="1"/>
  <c r="G94" i="9"/>
  <c r="S94" i="9" s="1"/>
  <c r="AD94" i="9" s="1"/>
  <c r="G94" i="10"/>
  <c r="S94" i="10" s="1"/>
  <c r="AD94" i="10" s="1"/>
  <c r="G94" i="13"/>
  <c r="S94" i="13" s="1"/>
  <c r="AD94" i="13" s="1"/>
  <c r="G94" i="8"/>
  <c r="S94" i="8" s="1"/>
  <c r="AD94" i="8" s="1"/>
  <c r="G94" i="14"/>
  <c r="S94" i="14" s="1"/>
  <c r="AD94" i="14" s="1"/>
  <c r="G94" i="15"/>
  <c r="S94" i="15" s="1"/>
  <c r="AD94" i="15" s="1"/>
  <c r="G94" i="16"/>
  <c r="S94" i="16" s="1"/>
  <c r="AD94" i="16" s="1"/>
  <c r="G94" i="12"/>
  <c r="S94" i="12" s="1"/>
  <c r="AD94" i="12" s="1"/>
  <c r="G94" i="11"/>
  <c r="S94" i="11" s="1"/>
  <c r="AD94" i="11" s="1"/>
  <c r="O191" i="5"/>
  <c r="U51" i="5"/>
  <c r="N133" i="5"/>
  <c r="L189" i="12"/>
  <c r="X189" i="12" s="1"/>
  <c r="AI189" i="12" s="1"/>
  <c r="L189" i="7"/>
  <c r="X189" i="7" s="1"/>
  <c r="AI189" i="7" s="1"/>
  <c r="I151" i="11"/>
  <c r="U151" i="11" s="1"/>
  <c r="AF151" i="11" s="1"/>
  <c r="I151" i="12"/>
  <c r="U151" i="12" s="1"/>
  <c r="AF151" i="12" s="1"/>
  <c r="J52" i="15"/>
  <c r="V52" i="15" s="1"/>
  <c r="AG52" i="15" s="1"/>
  <c r="F109" i="10"/>
  <c r="R109" i="10" s="1"/>
  <c r="AC109" i="10" s="1"/>
  <c r="I140" i="10"/>
  <c r="U140" i="10" s="1"/>
  <c r="AF140" i="10" s="1"/>
  <c r="K48" i="6"/>
  <c r="W48" i="6" s="1"/>
  <c r="AH48" i="6" s="1"/>
  <c r="F108" i="7"/>
  <c r="R108" i="7" s="1"/>
  <c r="AC108" i="7" s="1"/>
  <c r="F108" i="10"/>
  <c r="R108" i="10" s="1"/>
  <c r="AC108" i="10" s="1"/>
  <c r="F108" i="15"/>
  <c r="R108" i="15" s="1"/>
  <c r="AC108" i="15" s="1"/>
  <c r="F108" i="14"/>
  <c r="R108" i="14" s="1"/>
  <c r="AC108" i="14" s="1"/>
  <c r="F108" i="8"/>
  <c r="R108" i="8" s="1"/>
  <c r="AC108" i="8" s="1"/>
  <c r="F108" i="11"/>
  <c r="R108" i="11" s="1"/>
  <c r="AC108" i="11" s="1"/>
  <c r="F108" i="6"/>
  <c r="R108" i="6" s="1"/>
  <c r="AC108" i="6" s="1"/>
  <c r="F108" i="9"/>
  <c r="R108" i="9" s="1"/>
  <c r="AC108" i="9" s="1"/>
  <c r="F108" i="13"/>
  <c r="R108" i="13" s="1"/>
  <c r="AC108" i="13" s="1"/>
  <c r="I314" i="3"/>
  <c r="AC165" i="5"/>
  <c r="AA194" i="5"/>
  <c r="H24" i="5"/>
  <c r="AD122" i="5"/>
  <c r="E158" i="5"/>
  <c r="L189" i="9"/>
  <c r="X189" i="9" s="1"/>
  <c r="AI189" i="9" s="1"/>
  <c r="L189" i="14"/>
  <c r="X189" i="14" s="1"/>
  <c r="AI189" i="14" s="1"/>
  <c r="I151" i="7"/>
  <c r="U151" i="7" s="1"/>
  <c r="AF151" i="7" s="1"/>
  <c r="I151" i="15"/>
  <c r="U151" i="15" s="1"/>
  <c r="AF151" i="15" s="1"/>
  <c r="J52" i="11"/>
  <c r="V52" i="11" s="1"/>
  <c r="AG52" i="11" s="1"/>
  <c r="H170" i="9"/>
  <c r="T170" i="9" s="1"/>
  <c r="AE170" i="9" s="1"/>
  <c r="F108" i="16"/>
  <c r="R108" i="16" s="1"/>
  <c r="AC108" i="16" s="1"/>
  <c r="L189" i="15"/>
  <c r="X189" i="15" s="1"/>
  <c r="AI189" i="15" s="1"/>
  <c r="I151" i="9"/>
  <c r="U151" i="9" s="1"/>
  <c r="AF151" i="9" s="1"/>
  <c r="I151" i="16"/>
  <c r="U151" i="16" s="1"/>
  <c r="AF151" i="16" s="1"/>
  <c r="J52" i="8"/>
  <c r="V52" i="8" s="1"/>
  <c r="AG52" i="8" s="1"/>
  <c r="H170" i="13"/>
  <c r="T170" i="13" s="1"/>
  <c r="AE170" i="13" s="1"/>
  <c r="U348" i="3"/>
  <c r="H114" i="9"/>
  <c r="T114" i="9" s="1"/>
  <c r="AE114" i="9" s="1"/>
  <c r="H114" i="13"/>
  <c r="T114" i="13" s="1"/>
  <c r="AE114" i="13" s="1"/>
  <c r="H114" i="11"/>
  <c r="T114" i="11" s="1"/>
  <c r="AE114" i="11" s="1"/>
  <c r="O320" i="3"/>
  <c r="H114" i="15"/>
  <c r="T114" i="15" s="1"/>
  <c r="AE114" i="15" s="1"/>
  <c r="H114" i="8"/>
  <c r="T114" i="8" s="1"/>
  <c r="AE114" i="8" s="1"/>
  <c r="H114" i="14"/>
  <c r="T114" i="14" s="1"/>
  <c r="AE114" i="14" s="1"/>
  <c r="H114" i="16"/>
  <c r="T114" i="16" s="1"/>
  <c r="AE114" i="16" s="1"/>
  <c r="H114" i="6"/>
  <c r="T114" i="6" s="1"/>
  <c r="AE114" i="6" s="1"/>
  <c r="H114" i="7"/>
  <c r="T114" i="7" s="1"/>
  <c r="AE114" i="7" s="1"/>
  <c r="H114" i="10"/>
  <c r="T114" i="10" s="1"/>
  <c r="AE114" i="10" s="1"/>
  <c r="I66" i="8"/>
  <c r="U66" i="8" s="1"/>
  <c r="AF66" i="8" s="1"/>
  <c r="I66" i="10"/>
  <c r="U66" i="10" s="1"/>
  <c r="AF66" i="10" s="1"/>
  <c r="I66" i="15"/>
  <c r="U66" i="15" s="1"/>
  <c r="AF66" i="15" s="1"/>
  <c r="I66" i="6"/>
  <c r="U66" i="6" s="1"/>
  <c r="AF66" i="6" s="1"/>
  <c r="R272" i="3"/>
  <c r="I66" i="9"/>
  <c r="U66" i="9" s="1"/>
  <c r="AF66" i="9" s="1"/>
  <c r="I66" i="13"/>
  <c r="U66" i="13" s="1"/>
  <c r="AF66" i="13" s="1"/>
  <c r="I66" i="16"/>
  <c r="U66" i="16" s="1"/>
  <c r="AF66" i="16" s="1"/>
  <c r="I66" i="12"/>
  <c r="U66" i="12" s="1"/>
  <c r="AF66" i="12" s="1"/>
  <c r="I66" i="7"/>
  <c r="U66" i="7" s="1"/>
  <c r="AF66" i="7" s="1"/>
  <c r="I66" i="14"/>
  <c r="U66" i="14" s="1"/>
  <c r="AF66" i="14" s="1"/>
  <c r="L68" i="16"/>
  <c r="X68" i="16" s="1"/>
  <c r="AI68" i="16" s="1"/>
  <c r="L68" i="14"/>
  <c r="X68" i="14" s="1"/>
  <c r="AI68" i="14" s="1"/>
  <c r="L68" i="13"/>
  <c r="X68" i="13" s="1"/>
  <c r="AI68" i="13" s="1"/>
  <c r="L68" i="8"/>
  <c r="X68" i="8" s="1"/>
  <c r="AI68" i="8" s="1"/>
  <c r="L68" i="11"/>
  <c r="X68" i="11" s="1"/>
  <c r="AI68" i="11" s="1"/>
  <c r="L68" i="10"/>
  <c r="X68" i="10" s="1"/>
  <c r="AI68" i="10" s="1"/>
  <c r="L68" i="12"/>
  <c r="X68" i="12" s="1"/>
  <c r="AI68" i="12" s="1"/>
  <c r="L68" i="7"/>
  <c r="X68" i="7" s="1"/>
  <c r="AI68" i="7" s="1"/>
  <c r="L68" i="15"/>
  <c r="X68" i="15" s="1"/>
  <c r="AI68" i="15" s="1"/>
  <c r="L68" i="9"/>
  <c r="X68" i="9" s="1"/>
  <c r="AI68" i="9" s="1"/>
  <c r="N130" i="5"/>
  <c r="T80" i="5"/>
  <c r="T75" i="5"/>
  <c r="X29" i="5"/>
  <c r="I151" i="13"/>
  <c r="U151" i="13" s="1"/>
  <c r="AF151" i="13" s="1"/>
  <c r="I66" i="11"/>
  <c r="U66" i="11" s="1"/>
  <c r="AF66" i="11" s="1"/>
  <c r="H55" i="10"/>
  <c r="T55" i="10" s="1"/>
  <c r="AE55" i="10" s="1"/>
  <c r="R191" i="5"/>
  <c r="G123" i="16"/>
  <c r="S123" i="16" s="1"/>
  <c r="AD123" i="16" s="1"/>
  <c r="G123" i="6"/>
  <c r="S123" i="6" s="1"/>
  <c r="AD123" i="6" s="1"/>
  <c r="L89" i="13"/>
  <c r="X89" i="13" s="1"/>
  <c r="AI89" i="13" s="1"/>
  <c r="L89" i="7"/>
  <c r="X89" i="7" s="1"/>
  <c r="AI89" i="7" s="1"/>
  <c r="G123" i="10"/>
  <c r="S123" i="10" s="1"/>
  <c r="AD123" i="10" s="1"/>
  <c r="G123" i="7"/>
  <c r="S123" i="7" s="1"/>
  <c r="AD123" i="7" s="1"/>
  <c r="L89" i="8"/>
  <c r="X89" i="8" s="1"/>
  <c r="AI89" i="8" s="1"/>
  <c r="L89" i="10"/>
  <c r="X89" i="10" s="1"/>
  <c r="AI89" i="10" s="1"/>
  <c r="G123" i="9"/>
  <c r="S123" i="9" s="1"/>
  <c r="AD123" i="9" s="1"/>
  <c r="L89" i="15"/>
  <c r="X89" i="15" s="1"/>
  <c r="AI89" i="15" s="1"/>
  <c r="L89" i="11"/>
  <c r="X89" i="11" s="1"/>
  <c r="AI89" i="11" s="1"/>
  <c r="G123" i="14"/>
  <c r="S123" i="14" s="1"/>
  <c r="AD123" i="14" s="1"/>
  <c r="G123" i="11"/>
  <c r="S123" i="11" s="1"/>
  <c r="AD123" i="11" s="1"/>
  <c r="L89" i="12"/>
  <c r="X89" i="12" s="1"/>
  <c r="AI89" i="12" s="1"/>
  <c r="G123" i="13"/>
  <c r="S123" i="13" s="1"/>
  <c r="AD123" i="13" s="1"/>
  <c r="L89" i="6"/>
  <c r="X89" i="6" s="1"/>
  <c r="AI89" i="6" s="1"/>
  <c r="G123" i="12"/>
  <c r="S123" i="12" s="1"/>
  <c r="AD123" i="12" s="1"/>
  <c r="L89" i="14"/>
  <c r="X89" i="14" s="1"/>
  <c r="AI89" i="14" s="1"/>
  <c r="C196" i="5"/>
  <c r="B404" i="12" s="1"/>
  <c r="O16" i="5"/>
  <c r="K50" i="5"/>
  <c r="G52" i="7" s="1"/>
  <c r="S52" i="7" s="1"/>
  <c r="AD52" i="7" s="1"/>
  <c r="O51" i="5"/>
  <c r="U127" i="5"/>
  <c r="U184" i="5"/>
  <c r="O141" i="5"/>
  <c r="AC94" i="5"/>
  <c r="B199" i="5"/>
  <c r="I168" i="5"/>
  <c r="U5" i="5"/>
  <c r="W37" i="5"/>
  <c r="F125" i="5"/>
  <c r="W47" i="5"/>
  <c r="Z114" i="5"/>
  <c r="L116" i="9" s="1"/>
  <c r="X116" i="9" s="1"/>
  <c r="AI116" i="9" s="1"/>
  <c r="Z102" i="5"/>
  <c r="L104" i="13" s="1"/>
  <c r="X104" i="13" s="1"/>
  <c r="AI104" i="13" s="1"/>
  <c r="U4" i="5"/>
  <c r="L55" i="5"/>
  <c r="C199" i="5"/>
  <c r="B407" i="7" s="1"/>
  <c r="R61" i="5"/>
  <c r="N27" i="5"/>
  <c r="AA119" i="5"/>
  <c r="AC59" i="5"/>
  <c r="AA170" i="5"/>
  <c r="K106" i="5"/>
  <c r="G108" i="15" s="1"/>
  <c r="S108" i="15" s="1"/>
  <c r="AD108" i="15" s="1"/>
  <c r="AA47" i="5"/>
  <c r="AC156" i="5"/>
  <c r="AC127" i="5"/>
  <c r="I53" i="5"/>
  <c r="K87" i="5"/>
  <c r="G89" i="6" s="1"/>
  <c r="S89" i="6" s="1"/>
  <c r="AD89" i="6" s="1"/>
  <c r="I69" i="5"/>
  <c r="O149" i="5"/>
  <c r="E111" i="5"/>
  <c r="O92" i="5"/>
  <c r="L23" i="5"/>
  <c r="Q53" i="5"/>
  <c r="K107" i="5"/>
  <c r="G109" i="8" s="1"/>
  <c r="S109" i="8" s="1"/>
  <c r="AD109" i="8" s="1"/>
  <c r="O38" i="5"/>
  <c r="N132" i="5"/>
  <c r="F158" i="5"/>
  <c r="E71" i="5"/>
  <c r="R130" i="5"/>
  <c r="T124" i="5"/>
  <c r="C193" i="5"/>
  <c r="B401" i="9" s="1"/>
  <c r="AC46" i="5"/>
  <c r="B140" i="5"/>
  <c r="F135" i="5"/>
  <c r="K202" i="5"/>
  <c r="G204" i="14" s="1"/>
  <c r="S204" i="14" s="1"/>
  <c r="AD204" i="14" s="1"/>
  <c r="Q67" i="5"/>
  <c r="AA26" i="5"/>
  <c r="B88" i="5"/>
  <c r="Z195" i="5"/>
  <c r="L197" i="7" s="1"/>
  <c r="X197" i="7" s="1"/>
  <c r="AI197" i="7" s="1"/>
  <c r="I133" i="5"/>
  <c r="Z18" i="5"/>
  <c r="L20" i="9" s="1"/>
  <c r="X20" i="9" s="1"/>
  <c r="AI20" i="9" s="1"/>
  <c r="R177" i="5"/>
  <c r="R148" i="5"/>
  <c r="AD195" i="5"/>
  <c r="R9" i="5"/>
  <c r="AD143" i="5"/>
  <c r="I70" i="5"/>
  <c r="O14" i="5"/>
  <c r="N7" i="5"/>
  <c r="F71" i="5"/>
  <c r="F104" i="5"/>
  <c r="R199" i="5"/>
  <c r="AA39" i="5"/>
  <c r="E122" i="5"/>
  <c r="E198" i="5"/>
  <c r="AA153" i="5"/>
  <c r="T45" i="5"/>
  <c r="AA141" i="5"/>
  <c r="T135" i="5"/>
  <c r="U29" i="5"/>
  <c r="AD48" i="5"/>
  <c r="X163" i="5"/>
  <c r="R18" i="5"/>
  <c r="E17" i="5"/>
  <c r="AC56" i="5"/>
  <c r="O67" i="5"/>
  <c r="N37" i="5"/>
  <c r="E164" i="5"/>
  <c r="I59" i="5"/>
  <c r="C101" i="5"/>
  <c r="B309" i="11" s="1"/>
  <c r="H61" i="5"/>
  <c r="U203" i="5"/>
  <c r="N193" i="5"/>
  <c r="N103" i="5"/>
  <c r="AD86" i="5"/>
  <c r="R152" i="5"/>
  <c r="F145" i="5"/>
  <c r="I193" i="5"/>
  <c r="AC58" i="5"/>
  <c r="K173" i="5"/>
  <c r="G175" i="13" s="1"/>
  <c r="S175" i="13" s="1"/>
  <c r="AD175" i="13" s="1"/>
  <c r="N11" i="5"/>
  <c r="T189" i="5"/>
  <c r="B135" i="5"/>
  <c r="Q199" i="5"/>
  <c r="AD115" i="5"/>
  <c r="R116" i="5"/>
  <c r="I173" i="5"/>
  <c r="C106" i="5"/>
  <c r="B314" i="13" s="1"/>
  <c r="E135" i="5"/>
  <c r="O169" i="5"/>
  <c r="AA198" i="5"/>
  <c r="E123" i="5"/>
  <c r="Z149" i="5"/>
  <c r="L151" i="14" s="1"/>
  <c r="X151" i="14" s="1"/>
  <c r="AI151" i="14" s="1"/>
  <c r="Z23" i="5"/>
  <c r="L25" i="7" s="1"/>
  <c r="X25" i="7" s="1"/>
  <c r="AI25" i="7" s="1"/>
  <c r="AD186" i="5"/>
  <c r="O186" i="5"/>
  <c r="L3" i="5"/>
  <c r="T132" i="5"/>
  <c r="K113" i="5"/>
  <c r="G115" i="15" s="1"/>
  <c r="S115" i="15" s="1"/>
  <c r="AD115" i="15" s="1"/>
  <c r="AC12" i="5"/>
  <c r="Z201" i="5"/>
  <c r="L203" i="8" s="1"/>
  <c r="X203" i="8" s="1"/>
  <c r="AI203" i="8" s="1"/>
  <c r="AA4" i="5"/>
  <c r="U192" i="5"/>
  <c r="O133" i="5"/>
  <c r="N186" i="5"/>
  <c r="I39" i="5"/>
  <c r="Z170" i="5"/>
  <c r="L172" i="16" s="1"/>
  <c r="X172" i="16" s="1"/>
  <c r="AI172" i="16" s="1"/>
  <c r="B26" i="5"/>
  <c r="I73" i="5"/>
  <c r="O95" i="5"/>
  <c r="W178" i="5"/>
  <c r="L153" i="5"/>
  <c r="W177" i="5"/>
  <c r="I144" i="5"/>
  <c r="L81" i="5"/>
  <c r="N138" i="5"/>
  <c r="AA13" i="5"/>
  <c r="C135" i="5"/>
  <c r="B343" i="16" s="1"/>
  <c r="W75" i="5"/>
  <c r="O174" i="5"/>
  <c r="AC180" i="5"/>
  <c r="E176" i="5"/>
  <c r="O7" i="5"/>
  <c r="AC48" i="5"/>
  <c r="R13" i="5"/>
  <c r="B35" i="5"/>
  <c r="W160" i="5"/>
  <c r="I138" i="5"/>
  <c r="C174" i="5"/>
  <c r="B382" i="12" s="1"/>
  <c r="T179" i="5"/>
  <c r="U62" i="5"/>
  <c r="F154" i="5"/>
  <c r="T4" i="5"/>
  <c r="AC192" i="5"/>
  <c r="X190" i="5"/>
  <c r="O37" i="5"/>
  <c r="I47" i="5"/>
  <c r="W54" i="5"/>
  <c r="U135" i="5"/>
  <c r="T153" i="5"/>
  <c r="AD120" i="5"/>
  <c r="AC61" i="5"/>
  <c r="T62" i="5"/>
  <c r="Q158" i="5"/>
  <c r="Z153" i="5"/>
  <c r="L155" i="9" s="1"/>
  <c r="X155" i="9" s="1"/>
  <c r="AI155" i="9" s="1"/>
  <c r="U45" i="5"/>
  <c r="Q151" i="5"/>
  <c r="X16" i="5"/>
  <c r="U98" i="5"/>
  <c r="Q196" i="5"/>
  <c r="K153" i="5"/>
  <c r="G155" i="7" s="1"/>
  <c r="S155" i="7" s="1"/>
  <c r="AD155" i="7" s="1"/>
  <c r="O162" i="5"/>
  <c r="Q130" i="5"/>
  <c r="W190" i="5"/>
  <c r="B193" i="5"/>
  <c r="Q191" i="5"/>
  <c r="C68" i="5"/>
  <c r="B276" i="9" s="1"/>
  <c r="AA156" i="5"/>
  <c r="L22" i="5"/>
  <c r="H129" i="5"/>
  <c r="Q105" i="5"/>
  <c r="AA32" i="5"/>
  <c r="H49" i="5"/>
  <c r="X72" i="5"/>
  <c r="K63" i="5"/>
  <c r="G65" i="7" s="1"/>
  <c r="S65" i="7" s="1"/>
  <c r="AD65" i="7" s="1"/>
  <c r="X19" i="5"/>
  <c r="H125" i="5"/>
  <c r="B134" i="5"/>
  <c r="F184" i="5"/>
  <c r="X152" i="5"/>
  <c r="I114" i="5"/>
  <c r="Q106" i="5"/>
  <c r="O58" i="5"/>
  <c r="O196" i="5"/>
  <c r="AC143" i="5"/>
  <c r="AD127" i="5"/>
  <c r="L202" i="5"/>
  <c r="C52" i="5"/>
  <c r="B260" i="14" s="1"/>
  <c r="E87" i="5"/>
  <c r="AC172" i="5"/>
  <c r="AD165" i="5"/>
  <c r="O11" i="5"/>
  <c r="U139" i="5"/>
  <c r="U114" i="5"/>
  <c r="U75" i="5"/>
  <c r="O157" i="5"/>
  <c r="F55" i="5"/>
  <c r="I148" i="5"/>
  <c r="U78" i="5"/>
  <c r="Q12" i="5"/>
  <c r="I13" i="5"/>
  <c r="W24" i="5"/>
  <c r="E106" i="5"/>
  <c r="AA133" i="5"/>
  <c r="E104" i="5"/>
  <c r="Z32" i="5"/>
  <c r="L34" i="11" s="1"/>
  <c r="X34" i="11" s="1"/>
  <c r="AI34" i="11" s="1"/>
  <c r="H113" i="5"/>
  <c r="AA54" i="5"/>
  <c r="AA137" i="5"/>
  <c r="AA33" i="5"/>
  <c r="AA15" i="5"/>
  <c r="L185" i="5"/>
  <c r="AC62" i="5"/>
  <c r="Q96" i="5"/>
  <c r="AA117" i="5"/>
  <c r="F49" i="5"/>
  <c r="I91" i="5"/>
  <c r="U153" i="5"/>
  <c r="O77" i="5"/>
  <c r="E157" i="5"/>
  <c r="AC8" i="5"/>
  <c r="O122" i="5"/>
  <c r="X24" i="5"/>
  <c r="T111" i="5"/>
  <c r="L87" i="5"/>
  <c r="H193" i="5"/>
  <c r="AC155" i="5"/>
  <c r="X75" i="5"/>
  <c r="X198" i="5"/>
  <c r="C54" i="5"/>
  <c r="B262" i="6" s="1"/>
  <c r="U111" i="5"/>
  <c r="AA200" i="5"/>
  <c r="F118" i="5"/>
  <c r="AC3" i="5"/>
  <c r="T78" i="5"/>
  <c r="K6" i="5"/>
  <c r="G8" i="6" s="1"/>
  <c r="S8" i="6" s="1"/>
  <c r="AD8" i="6" s="1"/>
  <c r="N141" i="5"/>
  <c r="Z33" i="5"/>
  <c r="L35" i="13" s="1"/>
  <c r="X35" i="13" s="1"/>
  <c r="AI35" i="13" s="1"/>
  <c r="W143" i="5"/>
  <c r="O140" i="5"/>
  <c r="E175" i="5"/>
  <c r="H108" i="5"/>
  <c r="Z54" i="5"/>
  <c r="L56" i="10" s="1"/>
  <c r="X56" i="10" s="1"/>
  <c r="AI56" i="10" s="1"/>
  <c r="K25" i="5"/>
  <c r="G27" i="13" s="1"/>
  <c r="S27" i="13" s="1"/>
  <c r="AD27" i="13" s="1"/>
  <c r="H44" i="5"/>
  <c r="Z200" i="5"/>
  <c r="L202" i="6" s="1"/>
  <c r="X202" i="6" s="1"/>
  <c r="AI202" i="6" s="1"/>
  <c r="AC186" i="5"/>
  <c r="W132" i="5"/>
  <c r="X4" i="5"/>
  <c r="I57" i="5"/>
  <c r="I5" i="5"/>
  <c r="B119" i="5"/>
  <c r="R173" i="5"/>
  <c r="X104" i="5"/>
  <c r="C26" i="5"/>
  <c r="B234" i="6" s="1"/>
  <c r="U80" i="5"/>
  <c r="L70" i="5"/>
  <c r="AD123" i="5"/>
  <c r="W104" i="5"/>
  <c r="Q182" i="5"/>
  <c r="Z13" i="5"/>
  <c r="L15" i="12" s="1"/>
  <c r="X15" i="12" s="1"/>
  <c r="AI15" i="12" s="1"/>
  <c r="I99" i="5"/>
  <c r="R172" i="5"/>
  <c r="W166" i="5"/>
  <c r="H70" i="5"/>
  <c r="X3" i="5"/>
  <c r="E147" i="5"/>
  <c r="X196" i="5"/>
  <c r="AA23" i="5"/>
  <c r="N149" i="5"/>
  <c r="F111" i="5"/>
  <c r="U102" i="5"/>
  <c r="H19" i="5"/>
  <c r="W59" i="5"/>
  <c r="F98" i="5"/>
  <c r="N145" i="5"/>
  <c r="Q3" i="5"/>
  <c r="AC108" i="5"/>
  <c r="B170" i="5"/>
  <c r="AD8" i="5"/>
  <c r="AD32" i="5"/>
  <c r="T184" i="5"/>
  <c r="AA102" i="5"/>
  <c r="O153" i="5"/>
  <c r="L107" i="5"/>
  <c r="W40" i="5"/>
  <c r="AD85" i="5"/>
  <c r="E118" i="5"/>
  <c r="AC195" i="5"/>
  <c r="X51" i="5"/>
  <c r="AA18" i="5"/>
  <c r="R65" i="5"/>
  <c r="L8" i="5"/>
  <c r="E51" i="5"/>
  <c r="L39" i="5"/>
  <c r="I185" i="5"/>
  <c r="W4" i="5"/>
  <c r="R3" i="5"/>
  <c r="L106" i="5"/>
  <c r="AA201" i="5"/>
  <c r="U33" i="5"/>
  <c r="AA60" i="5"/>
  <c r="L50" i="5"/>
  <c r="H148" i="5"/>
  <c r="I84" i="5"/>
  <c r="AA19" i="5"/>
  <c r="AD172" i="5"/>
  <c r="F92" i="5"/>
  <c r="H138" i="5"/>
  <c r="Z198" i="5"/>
  <c r="L200" i="9" s="1"/>
  <c r="X200" i="9" s="1"/>
  <c r="AI200" i="9" s="1"/>
  <c r="K97" i="5"/>
  <c r="G99" i="6" s="1"/>
  <c r="S99" i="6" s="1"/>
  <c r="AD99" i="6" s="1"/>
  <c r="T203" i="5"/>
  <c r="U202" i="5"/>
  <c r="E74" i="5"/>
  <c r="AD171" i="5"/>
  <c r="U73" i="5"/>
  <c r="O101" i="5"/>
  <c r="Q18" i="5"/>
  <c r="AC122" i="5"/>
  <c r="T185" i="5"/>
  <c r="R132" i="5"/>
  <c r="R11" i="5"/>
  <c r="AA197" i="5"/>
  <c r="B84" i="5"/>
  <c r="AC32" i="5"/>
  <c r="AD71" i="5"/>
  <c r="AC191" i="5"/>
  <c r="C69" i="5"/>
  <c r="B277" i="9" s="1"/>
  <c r="R158" i="5"/>
  <c r="H160" i="5"/>
  <c r="K179" i="5"/>
  <c r="G181" i="10" s="1"/>
  <c r="S181" i="10" s="1"/>
  <c r="AD181" i="10" s="1"/>
  <c r="N174" i="5"/>
  <c r="AD7" i="5"/>
  <c r="AC52" i="5"/>
  <c r="L154" i="5"/>
  <c r="Z47" i="5"/>
  <c r="L49" i="11" s="1"/>
  <c r="X49" i="11" s="1"/>
  <c r="AI49" i="11" s="1"/>
  <c r="K154" i="5"/>
  <c r="G156" i="16" s="1"/>
  <c r="S156" i="16" s="1"/>
  <c r="AD156" i="16" s="1"/>
  <c r="L155" i="5"/>
  <c r="L6" i="5"/>
  <c r="R151" i="5"/>
  <c r="K109" i="5"/>
  <c r="G111" i="12" s="1"/>
  <c r="S111" i="12" s="1"/>
  <c r="AD111" i="12" s="1"/>
  <c r="Q13" i="5"/>
  <c r="AC159" i="5"/>
  <c r="N67" i="5"/>
  <c r="L133" i="5"/>
  <c r="L97" i="5"/>
  <c r="C163" i="5"/>
  <c r="B371" i="14" s="1"/>
  <c r="U163" i="5"/>
  <c r="I81" i="5"/>
  <c r="L113" i="5"/>
  <c r="H126" i="5"/>
  <c r="E101" i="5"/>
  <c r="U189" i="5"/>
  <c r="AC63" i="5"/>
  <c r="L34" i="5"/>
  <c r="U129" i="5"/>
  <c r="F74" i="5"/>
  <c r="O130" i="5"/>
  <c r="N95" i="5"/>
  <c r="AD5" i="5"/>
  <c r="T102" i="5"/>
  <c r="E184" i="5"/>
  <c r="X111" i="5"/>
  <c r="Z143" i="5"/>
  <c r="L145" i="9" s="1"/>
  <c r="X145" i="9" s="1"/>
  <c r="AI145" i="9" s="1"/>
  <c r="T79" i="5"/>
  <c r="E55" i="5"/>
  <c r="T163" i="5"/>
  <c r="O10" i="5"/>
  <c r="AC150" i="5"/>
  <c r="AD77" i="5"/>
  <c r="AA79" i="5"/>
  <c r="F174" i="5"/>
  <c r="Z133" i="5"/>
  <c r="L135" i="9" s="1"/>
  <c r="X135" i="9" s="1"/>
  <c r="AI135" i="9" s="1"/>
  <c r="F167" i="5"/>
  <c r="N191" i="5"/>
  <c r="AA143" i="5"/>
  <c r="H91" i="5"/>
  <c r="AC183" i="5"/>
  <c r="Z28" i="5"/>
  <c r="L30" i="15" s="1"/>
  <c r="X30" i="15" s="1"/>
  <c r="AI30" i="15" s="1"/>
  <c r="K3" i="5"/>
  <c r="G5" i="14" s="1"/>
  <c r="S5" i="14" s="1"/>
  <c r="AD5" i="14" s="1"/>
  <c r="X139" i="5"/>
  <c r="AC115" i="5"/>
  <c r="AC114" i="5"/>
  <c r="H133" i="5"/>
  <c r="N175" i="5"/>
  <c r="L185" i="9"/>
  <c r="X185" i="9" s="1"/>
  <c r="AI185" i="9" s="1"/>
  <c r="L185" i="10"/>
  <c r="X185" i="10" s="1"/>
  <c r="AI185" i="10" s="1"/>
  <c r="L185" i="6"/>
  <c r="X185" i="6" s="1"/>
  <c r="AI185" i="6" s="1"/>
  <c r="L185" i="11"/>
  <c r="X185" i="11" s="1"/>
  <c r="AI185" i="11" s="1"/>
  <c r="L185" i="12"/>
  <c r="X185" i="12" s="1"/>
  <c r="AI185" i="12" s="1"/>
  <c r="L185" i="13"/>
  <c r="X185" i="13" s="1"/>
  <c r="AI185" i="13" s="1"/>
  <c r="F60" i="5"/>
  <c r="H180" i="5"/>
  <c r="E187" i="5"/>
  <c r="F17" i="5"/>
  <c r="F96" i="14"/>
  <c r="R96" i="14" s="1"/>
  <c r="AC96" i="14" s="1"/>
  <c r="F96" i="13"/>
  <c r="R96" i="13" s="1"/>
  <c r="AC96" i="13" s="1"/>
  <c r="F96" i="16"/>
  <c r="R96" i="16" s="1"/>
  <c r="AC96" i="16" s="1"/>
  <c r="I302" i="3"/>
  <c r="F96" i="10"/>
  <c r="R96" i="10" s="1"/>
  <c r="AC96" i="10" s="1"/>
  <c r="F96" i="11"/>
  <c r="R96" i="11" s="1"/>
  <c r="AC96" i="11" s="1"/>
  <c r="F96" i="15"/>
  <c r="R96" i="15" s="1"/>
  <c r="AC96" i="15" s="1"/>
  <c r="F96" i="6"/>
  <c r="R96" i="6" s="1"/>
  <c r="AC96" i="6" s="1"/>
  <c r="F96" i="8"/>
  <c r="R96" i="8" s="1"/>
  <c r="AC96" i="8" s="1"/>
  <c r="F96" i="9"/>
  <c r="R96" i="9" s="1"/>
  <c r="AC96" i="9" s="1"/>
  <c r="F96" i="7"/>
  <c r="R96" i="7" s="1"/>
  <c r="AC96" i="7" s="1"/>
  <c r="F96" i="12"/>
  <c r="R96" i="12" s="1"/>
  <c r="AC96" i="12" s="1"/>
  <c r="Z138" i="5"/>
  <c r="K147" i="5"/>
  <c r="B257" i="14"/>
  <c r="B257" i="9"/>
  <c r="B257" i="12"/>
  <c r="B257" i="6"/>
  <c r="B257" i="16"/>
  <c r="B257" i="8"/>
  <c r="B257" i="13"/>
  <c r="B257" i="10"/>
  <c r="B257" i="15"/>
  <c r="B257" i="11"/>
  <c r="B257" i="7"/>
  <c r="Q9" i="5"/>
  <c r="W120" i="5"/>
  <c r="U162" i="5"/>
  <c r="E125" i="5"/>
  <c r="M52" i="15"/>
  <c r="Y52" i="15" s="1"/>
  <c r="AJ52" i="15" s="1"/>
  <c r="M52" i="6"/>
  <c r="Y52" i="6" s="1"/>
  <c r="AJ52" i="6" s="1"/>
  <c r="AD258" i="3"/>
  <c r="M52" i="16"/>
  <c r="Y52" i="16" s="1"/>
  <c r="AJ52" i="16" s="1"/>
  <c r="M52" i="14"/>
  <c r="Y52" i="14" s="1"/>
  <c r="AJ52" i="14" s="1"/>
  <c r="M52" i="13"/>
  <c r="Y52" i="13" s="1"/>
  <c r="AJ52" i="13" s="1"/>
  <c r="M52" i="11"/>
  <c r="Y52" i="11" s="1"/>
  <c r="AJ52" i="11" s="1"/>
  <c r="M52" i="10"/>
  <c r="Y52" i="10" s="1"/>
  <c r="AJ52" i="10" s="1"/>
  <c r="M52" i="9"/>
  <c r="Y52" i="9" s="1"/>
  <c r="AJ52" i="9" s="1"/>
  <c r="M52" i="7"/>
  <c r="Y52" i="7" s="1"/>
  <c r="AJ52" i="7" s="1"/>
  <c r="M52" i="8"/>
  <c r="Y52" i="8" s="1"/>
  <c r="AJ52" i="8" s="1"/>
  <c r="M52" i="12"/>
  <c r="Y52" i="12" s="1"/>
  <c r="AJ52" i="12" s="1"/>
  <c r="I183" i="7"/>
  <c r="U183" i="7" s="1"/>
  <c r="AF183" i="7" s="1"/>
  <c r="I183" i="12"/>
  <c r="U183" i="12" s="1"/>
  <c r="AF183" i="12" s="1"/>
  <c r="I183" i="14"/>
  <c r="U183" i="14" s="1"/>
  <c r="AF183" i="14" s="1"/>
  <c r="I183" i="9"/>
  <c r="U183" i="9" s="1"/>
  <c r="AF183" i="9" s="1"/>
  <c r="I183" i="16"/>
  <c r="U183" i="16" s="1"/>
  <c r="AF183" i="16" s="1"/>
  <c r="I183" i="15"/>
  <c r="U183" i="15" s="1"/>
  <c r="AF183" i="15" s="1"/>
  <c r="I183" i="11"/>
  <c r="U183" i="11" s="1"/>
  <c r="AF183" i="11" s="1"/>
  <c r="I183" i="6"/>
  <c r="U183" i="6" s="1"/>
  <c r="AF183" i="6" s="1"/>
  <c r="I183" i="10"/>
  <c r="U183" i="10" s="1"/>
  <c r="AF183" i="10" s="1"/>
  <c r="I183" i="8"/>
  <c r="U183" i="8" s="1"/>
  <c r="AF183" i="8" s="1"/>
  <c r="I183" i="13"/>
  <c r="U183" i="13" s="1"/>
  <c r="AF183" i="13" s="1"/>
  <c r="R389" i="3"/>
  <c r="U81" i="5"/>
  <c r="Z181" i="5"/>
  <c r="AA97" i="5"/>
  <c r="M183" i="12"/>
  <c r="Y183" i="12" s="1"/>
  <c r="AJ183" i="12" s="1"/>
  <c r="M183" i="13"/>
  <c r="Y183" i="13" s="1"/>
  <c r="AJ183" i="13" s="1"/>
  <c r="AC7" i="5"/>
  <c r="B136" i="5"/>
  <c r="F27" i="5"/>
  <c r="K102" i="5"/>
  <c r="U41" i="5"/>
  <c r="E64" i="10"/>
  <c r="Q64" i="10" s="1"/>
  <c r="AB64" i="10" s="1"/>
  <c r="E64" i="16"/>
  <c r="Q64" i="16" s="1"/>
  <c r="AB64" i="16" s="1"/>
  <c r="E64" i="11"/>
  <c r="Q64" i="11" s="1"/>
  <c r="AB64" i="11" s="1"/>
  <c r="E64" i="6"/>
  <c r="Q64" i="6" s="1"/>
  <c r="AB64" i="6" s="1"/>
  <c r="E64" i="14"/>
  <c r="Q64" i="14" s="1"/>
  <c r="AB64" i="14" s="1"/>
  <c r="E64" i="8"/>
  <c r="Q64" i="8" s="1"/>
  <c r="AB64" i="8" s="1"/>
  <c r="E64" i="12"/>
  <c r="Q64" i="12" s="1"/>
  <c r="AB64" i="12" s="1"/>
  <c r="E64" i="9"/>
  <c r="Q64" i="9" s="1"/>
  <c r="AB64" i="9" s="1"/>
  <c r="E64" i="15"/>
  <c r="Q64" i="15" s="1"/>
  <c r="AB64" i="15" s="1"/>
  <c r="E64" i="7"/>
  <c r="Q64" i="7" s="1"/>
  <c r="AB64" i="7" s="1"/>
  <c r="E64" i="13"/>
  <c r="Q64" i="13" s="1"/>
  <c r="AB64" i="13" s="1"/>
  <c r="F270" i="3"/>
  <c r="I164" i="11"/>
  <c r="U164" i="11" s="1"/>
  <c r="AF164" i="11" s="1"/>
  <c r="H65" i="12"/>
  <c r="T65" i="12" s="1"/>
  <c r="AE65" i="12" s="1"/>
  <c r="H65" i="13"/>
  <c r="T65" i="13" s="1"/>
  <c r="AE65" i="13" s="1"/>
  <c r="O271" i="3"/>
  <c r="H65" i="7"/>
  <c r="T65" i="7" s="1"/>
  <c r="AE65" i="7" s="1"/>
  <c r="H65" i="11"/>
  <c r="T65" i="11" s="1"/>
  <c r="AE65" i="11" s="1"/>
  <c r="H65" i="9"/>
  <c r="T65" i="9" s="1"/>
  <c r="AE65" i="9" s="1"/>
  <c r="H65" i="10"/>
  <c r="T65" i="10" s="1"/>
  <c r="AE65" i="10" s="1"/>
  <c r="H65" i="16"/>
  <c r="T65" i="16" s="1"/>
  <c r="AE65" i="16" s="1"/>
  <c r="H65" i="15"/>
  <c r="T65" i="15" s="1"/>
  <c r="AE65" i="15" s="1"/>
  <c r="H65" i="8"/>
  <c r="T65" i="8" s="1"/>
  <c r="AE65" i="8" s="1"/>
  <c r="H65" i="14"/>
  <c r="T65" i="14" s="1"/>
  <c r="AE65" i="14" s="1"/>
  <c r="H65" i="6"/>
  <c r="T65" i="6" s="1"/>
  <c r="AE65" i="6" s="1"/>
  <c r="L173" i="15"/>
  <c r="X173" i="15" s="1"/>
  <c r="AI173" i="15" s="1"/>
  <c r="L173" i="8"/>
  <c r="X173" i="8" s="1"/>
  <c r="AI173" i="8" s="1"/>
  <c r="L173" i="9"/>
  <c r="X173" i="9" s="1"/>
  <c r="AI173" i="9" s="1"/>
  <c r="L173" i="13"/>
  <c r="X173" i="13" s="1"/>
  <c r="AI173" i="13" s="1"/>
  <c r="L173" i="6"/>
  <c r="X173" i="6" s="1"/>
  <c r="AI173" i="6" s="1"/>
  <c r="L173" i="10"/>
  <c r="X173" i="10" s="1"/>
  <c r="AI173" i="10" s="1"/>
  <c r="L173" i="7"/>
  <c r="X173" i="7" s="1"/>
  <c r="AI173" i="7" s="1"/>
  <c r="L173" i="12"/>
  <c r="X173" i="12" s="1"/>
  <c r="AI173" i="12" s="1"/>
  <c r="L173" i="11"/>
  <c r="X173" i="11" s="1"/>
  <c r="AI173" i="11" s="1"/>
  <c r="L173" i="14"/>
  <c r="X173" i="14" s="1"/>
  <c r="AI173" i="14" s="1"/>
  <c r="L173" i="16"/>
  <c r="X173" i="16" s="1"/>
  <c r="AI173" i="16" s="1"/>
  <c r="W127" i="5"/>
  <c r="G110" i="12"/>
  <c r="S110" i="12" s="1"/>
  <c r="AD110" i="12" s="1"/>
  <c r="G110" i="13"/>
  <c r="S110" i="13" s="1"/>
  <c r="AD110" i="13" s="1"/>
  <c r="G110" i="10"/>
  <c r="S110" i="10" s="1"/>
  <c r="AD110" i="10" s="1"/>
  <c r="G110" i="6"/>
  <c r="S110" i="6" s="1"/>
  <c r="AD110" i="6" s="1"/>
  <c r="G110" i="9"/>
  <c r="S110" i="9" s="1"/>
  <c r="AD110" i="9" s="1"/>
  <c r="G110" i="11"/>
  <c r="S110" i="11" s="1"/>
  <c r="AD110" i="11" s="1"/>
  <c r="G110" i="16"/>
  <c r="S110" i="16" s="1"/>
  <c r="AD110" i="16" s="1"/>
  <c r="G110" i="15"/>
  <c r="S110" i="15" s="1"/>
  <c r="AD110" i="15" s="1"/>
  <c r="G110" i="14"/>
  <c r="S110" i="14" s="1"/>
  <c r="AD110" i="14" s="1"/>
  <c r="G110" i="7"/>
  <c r="S110" i="7" s="1"/>
  <c r="AD110" i="7" s="1"/>
  <c r="G110" i="8"/>
  <c r="S110" i="8" s="1"/>
  <c r="AD110" i="8" s="1"/>
  <c r="X131" i="5"/>
  <c r="W198" i="5"/>
  <c r="X54" i="5"/>
  <c r="C100" i="5"/>
  <c r="M100" i="12"/>
  <c r="Y100" i="12" s="1"/>
  <c r="AJ100" i="12" s="1"/>
  <c r="M100" i="16"/>
  <c r="Y100" i="16" s="1"/>
  <c r="AJ100" i="16" s="1"/>
  <c r="M100" i="6"/>
  <c r="Y100" i="6" s="1"/>
  <c r="AJ100" i="6" s="1"/>
  <c r="M100" i="9"/>
  <c r="Y100" i="9" s="1"/>
  <c r="AJ100" i="9" s="1"/>
  <c r="AD306" i="3"/>
  <c r="M100" i="8"/>
  <c r="Y100" i="8" s="1"/>
  <c r="AJ100" i="8" s="1"/>
  <c r="M100" i="15"/>
  <c r="Y100" i="15" s="1"/>
  <c r="AJ100" i="15" s="1"/>
  <c r="M100" i="14"/>
  <c r="Y100" i="14" s="1"/>
  <c r="AJ100" i="14" s="1"/>
  <c r="M100" i="11"/>
  <c r="Y100" i="11" s="1"/>
  <c r="AJ100" i="11" s="1"/>
  <c r="M100" i="13"/>
  <c r="Y100" i="13" s="1"/>
  <c r="AJ100" i="13" s="1"/>
  <c r="M100" i="10"/>
  <c r="Y100" i="10" s="1"/>
  <c r="AJ100" i="10" s="1"/>
  <c r="M100" i="7"/>
  <c r="Y100" i="7" s="1"/>
  <c r="AJ100" i="7" s="1"/>
  <c r="K79" i="8"/>
  <c r="W79" i="8" s="1"/>
  <c r="AH79" i="8" s="1"/>
  <c r="K79" i="6"/>
  <c r="W79" i="6" s="1"/>
  <c r="AH79" i="6" s="1"/>
  <c r="K79" i="11"/>
  <c r="W79" i="11" s="1"/>
  <c r="AH79" i="11" s="1"/>
  <c r="K79" i="12"/>
  <c r="W79" i="12" s="1"/>
  <c r="AH79" i="12" s="1"/>
  <c r="K79" i="16"/>
  <c r="W79" i="16" s="1"/>
  <c r="AH79" i="16" s="1"/>
  <c r="K79" i="10"/>
  <c r="W79" i="10" s="1"/>
  <c r="AH79" i="10" s="1"/>
  <c r="K79" i="9"/>
  <c r="W79" i="9" s="1"/>
  <c r="AH79" i="9" s="1"/>
  <c r="K79" i="14"/>
  <c r="W79" i="14" s="1"/>
  <c r="AH79" i="14" s="1"/>
  <c r="K79" i="13"/>
  <c r="W79" i="13" s="1"/>
  <c r="AH79" i="13" s="1"/>
  <c r="X285" i="3"/>
  <c r="K79" i="7"/>
  <c r="W79" i="7" s="1"/>
  <c r="AH79" i="7" s="1"/>
  <c r="K79" i="15"/>
  <c r="W79" i="15" s="1"/>
  <c r="AH79" i="15" s="1"/>
  <c r="F179" i="5"/>
  <c r="L19" i="14"/>
  <c r="X19" i="14" s="1"/>
  <c r="AI19" i="14" s="1"/>
  <c r="L141" i="7"/>
  <c r="X141" i="7" s="1"/>
  <c r="AI141" i="7" s="1"/>
  <c r="L141" i="15"/>
  <c r="X141" i="15" s="1"/>
  <c r="AI141" i="15" s="1"/>
  <c r="L141" i="10"/>
  <c r="X141" i="10" s="1"/>
  <c r="AI141" i="10" s="1"/>
  <c r="L141" i="16"/>
  <c r="X141" i="16" s="1"/>
  <c r="AI141" i="16" s="1"/>
  <c r="L141" i="14"/>
  <c r="X141" i="14" s="1"/>
  <c r="AI141" i="14" s="1"/>
  <c r="L141" i="9"/>
  <c r="X141" i="9" s="1"/>
  <c r="AI141" i="9" s="1"/>
  <c r="L141" i="6"/>
  <c r="X141" i="6" s="1"/>
  <c r="AI141" i="6" s="1"/>
  <c r="L141" i="8"/>
  <c r="X141" i="8" s="1"/>
  <c r="AI141" i="8" s="1"/>
  <c r="L141" i="12"/>
  <c r="X141" i="12" s="1"/>
  <c r="AI141" i="12" s="1"/>
  <c r="L141" i="13"/>
  <c r="X141" i="13" s="1"/>
  <c r="AI141" i="13" s="1"/>
  <c r="L141" i="11"/>
  <c r="X141" i="11" s="1"/>
  <c r="AI141" i="11" s="1"/>
  <c r="F169" i="11"/>
  <c r="R169" i="11" s="1"/>
  <c r="AC169" i="11" s="1"/>
  <c r="F169" i="14"/>
  <c r="R169" i="14" s="1"/>
  <c r="AC169" i="14" s="1"/>
  <c r="F169" i="7"/>
  <c r="R169" i="7" s="1"/>
  <c r="AC169" i="7" s="1"/>
  <c r="F169" i="16"/>
  <c r="R169" i="16" s="1"/>
  <c r="AC169" i="16" s="1"/>
  <c r="F169" i="13"/>
  <c r="R169" i="13" s="1"/>
  <c r="AC169" i="13" s="1"/>
  <c r="F169" i="15"/>
  <c r="R169" i="15" s="1"/>
  <c r="AC169" i="15" s="1"/>
  <c r="I375" i="3"/>
  <c r="F169" i="9"/>
  <c r="R169" i="9" s="1"/>
  <c r="AC169" i="9" s="1"/>
  <c r="F169" i="12"/>
  <c r="R169" i="12" s="1"/>
  <c r="AC169" i="12" s="1"/>
  <c r="F169" i="8"/>
  <c r="R169" i="8" s="1"/>
  <c r="AC169" i="8" s="1"/>
  <c r="F169" i="10"/>
  <c r="R169" i="10" s="1"/>
  <c r="AC169" i="10" s="1"/>
  <c r="F169" i="6"/>
  <c r="R169" i="6" s="1"/>
  <c r="AC169" i="6" s="1"/>
  <c r="H49" i="10"/>
  <c r="T49" i="10" s="1"/>
  <c r="AE49" i="10" s="1"/>
  <c r="H49" i="14"/>
  <c r="T49" i="14" s="1"/>
  <c r="AE49" i="14" s="1"/>
  <c r="H49" i="8"/>
  <c r="T49" i="8" s="1"/>
  <c r="AE49" i="8" s="1"/>
  <c r="H49" i="6"/>
  <c r="T49" i="6" s="1"/>
  <c r="AE49" i="6" s="1"/>
  <c r="H49" i="13"/>
  <c r="T49" i="13" s="1"/>
  <c r="AE49" i="13" s="1"/>
  <c r="H49" i="15"/>
  <c r="T49" i="15" s="1"/>
  <c r="AE49" i="15" s="1"/>
  <c r="H49" i="16"/>
  <c r="T49" i="16" s="1"/>
  <c r="AE49" i="16" s="1"/>
  <c r="H49" i="9"/>
  <c r="T49" i="9" s="1"/>
  <c r="AE49" i="9" s="1"/>
  <c r="H49" i="12"/>
  <c r="T49" i="12" s="1"/>
  <c r="AE49" i="12" s="1"/>
  <c r="H49" i="7"/>
  <c r="T49" i="7" s="1"/>
  <c r="AE49" i="7" s="1"/>
  <c r="H49" i="11"/>
  <c r="T49" i="11" s="1"/>
  <c r="AE49" i="11" s="1"/>
  <c r="O255" i="3"/>
  <c r="I116" i="15"/>
  <c r="U116" i="15" s="1"/>
  <c r="AF116" i="15" s="1"/>
  <c r="R322" i="3"/>
  <c r="I116" i="9"/>
  <c r="U116" i="9" s="1"/>
  <c r="AF116" i="9" s="1"/>
  <c r="I116" i="13"/>
  <c r="U116" i="13" s="1"/>
  <c r="AF116" i="13" s="1"/>
  <c r="I116" i="12"/>
  <c r="U116" i="12" s="1"/>
  <c r="AF116" i="12" s="1"/>
  <c r="I116" i="10"/>
  <c r="U116" i="10" s="1"/>
  <c r="AF116" i="10" s="1"/>
  <c r="I116" i="11"/>
  <c r="U116" i="11" s="1"/>
  <c r="AF116" i="11" s="1"/>
  <c r="I116" i="14"/>
  <c r="U116" i="14" s="1"/>
  <c r="AF116" i="14" s="1"/>
  <c r="I116" i="16"/>
  <c r="U116" i="16" s="1"/>
  <c r="AF116" i="16" s="1"/>
  <c r="I116" i="6"/>
  <c r="U116" i="6" s="1"/>
  <c r="AF116" i="6" s="1"/>
  <c r="I116" i="8"/>
  <c r="U116" i="8" s="1"/>
  <c r="AF116" i="8" s="1"/>
  <c r="I116" i="7"/>
  <c r="U116" i="7" s="1"/>
  <c r="AF116" i="7" s="1"/>
  <c r="T26" i="5"/>
  <c r="I104" i="14"/>
  <c r="U104" i="14" s="1"/>
  <c r="AF104" i="14" s="1"/>
  <c r="I104" i="10"/>
  <c r="U104" i="10" s="1"/>
  <c r="AF104" i="10" s="1"/>
  <c r="I104" i="6"/>
  <c r="U104" i="6" s="1"/>
  <c r="AF104" i="6" s="1"/>
  <c r="R310" i="3"/>
  <c r="I104" i="9"/>
  <c r="U104" i="9" s="1"/>
  <c r="AF104" i="9" s="1"/>
  <c r="I104" i="13"/>
  <c r="U104" i="13" s="1"/>
  <c r="AF104" i="13" s="1"/>
  <c r="I104" i="8"/>
  <c r="U104" i="8" s="1"/>
  <c r="AF104" i="8" s="1"/>
  <c r="I104" i="12"/>
  <c r="U104" i="12" s="1"/>
  <c r="AF104" i="12" s="1"/>
  <c r="I104" i="7"/>
  <c r="U104" i="7" s="1"/>
  <c r="AF104" i="7" s="1"/>
  <c r="I104" i="15"/>
  <c r="U104" i="15" s="1"/>
  <c r="AF104" i="15" s="1"/>
  <c r="I104" i="11"/>
  <c r="U104" i="11" s="1"/>
  <c r="AF104" i="11" s="1"/>
  <c r="I104" i="16"/>
  <c r="U104" i="16" s="1"/>
  <c r="AF104" i="16" s="1"/>
  <c r="T98" i="5"/>
  <c r="L184" i="13"/>
  <c r="X184" i="13" s="1"/>
  <c r="AI184" i="13" s="1"/>
  <c r="L184" i="14"/>
  <c r="X184" i="14" s="1"/>
  <c r="AI184" i="14" s="1"/>
  <c r="L184" i="9"/>
  <c r="X184" i="9" s="1"/>
  <c r="AI184" i="9" s="1"/>
  <c r="L184" i="6"/>
  <c r="X184" i="6" s="1"/>
  <c r="AI184" i="6" s="1"/>
  <c r="L184" i="12"/>
  <c r="X184" i="12" s="1"/>
  <c r="AI184" i="12" s="1"/>
  <c r="L184" i="8"/>
  <c r="X184" i="8" s="1"/>
  <c r="AI184" i="8" s="1"/>
  <c r="L184" i="7"/>
  <c r="X184" i="7" s="1"/>
  <c r="AI184" i="7" s="1"/>
  <c r="L184" i="15"/>
  <c r="X184" i="15" s="1"/>
  <c r="AI184" i="15" s="1"/>
  <c r="L184" i="16"/>
  <c r="X184" i="16" s="1"/>
  <c r="AI184" i="16" s="1"/>
  <c r="L184" i="10"/>
  <c r="X184" i="10" s="1"/>
  <c r="AI184" i="10" s="1"/>
  <c r="L184" i="11"/>
  <c r="X184" i="11" s="1"/>
  <c r="AI184" i="11" s="1"/>
  <c r="I129" i="5"/>
  <c r="R62" i="5"/>
  <c r="AD101" i="5"/>
  <c r="E75" i="5"/>
  <c r="F155" i="16"/>
  <c r="R155" i="16" s="1"/>
  <c r="AC155" i="16" s="1"/>
  <c r="F155" i="10"/>
  <c r="R155" i="10" s="1"/>
  <c r="AC155" i="10" s="1"/>
  <c r="F155" i="12"/>
  <c r="R155" i="12" s="1"/>
  <c r="AC155" i="12" s="1"/>
  <c r="F155" i="14"/>
  <c r="R155" i="14" s="1"/>
  <c r="AC155" i="14" s="1"/>
  <c r="F155" i="9"/>
  <c r="R155" i="9" s="1"/>
  <c r="AC155" i="9" s="1"/>
  <c r="F155" i="11"/>
  <c r="R155" i="11" s="1"/>
  <c r="AC155" i="11" s="1"/>
  <c r="F155" i="6"/>
  <c r="R155" i="6" s="1"/>
  <c r="AC155" i="6" s="1"/>
  <c r="F155" i="15"/>
  <c r="R155" i="15" s="1"/>
  <c r="AC155" i="15" s="1"/>
  <c r="F155" i="13"/>
  <c r="R155" i="13" s="1"/>
  <c r="AC155" i="13" s="1"/>
  <c r="F155" i="8"/>
  <c r="R155" i="8" s="1"/>
  <c r="AC155" i="8" s="1"/>
  <c r="I361" i="3"/>
  <c r="F155" i="7"/>
  <c r="R155" i="7" s="1"/>
  <c r="AC155" i="7" s="1"/>
  <c r="G58" i="16"/>
  <c r="S58" i="16" s="1"/>
  <c r="AD58" i="16" s="1"/>
  <c r="G58" i="15"/>
  <c r="S58" i="15" s="1"/>
  <c r="AD58" i="15" s="1"/>
  <c r="G58" i="11"/>
  <c r="S58" i="11" s="1"/>
  <c r="AD58" i="11" s="1"/>
  <c r="G58" i="14"/>
  <c r="S58" i="14" s="1"/>
  <c r="AD58" i="14" s="1"/>
  <c r="G58" i="10"/>
  <c r="S58" i="10" s="1"/>
  <c r="AD58" i="10" s="1"/>
  <c r="G58" i="13"/>
  <c r="S58" i="13" s="1"/>
  <c r="AD58" i="13" s="1"/>
  <c r="G58" i="12"/>
  <c r="S58" i="12" s="1"/>
  <c r="AD58" i="12" s="1"/>
  <c r="G58" i="7"/>
  <c r="S58" i="7" s="1"/>
  <c r="AD58" i="7" s="1"/>
  <c r="G58" i="8"/>
  <c r="S58" i="8" s="1"/>
  <c r="AD58" i="8" s="1"/>
  <c r="G58" i="6"/>
  <c r="S58" i="6" s="1"/>
  <c r="AD58" i="6" s="1"/>
  <c r="G58" i="9"/>
  <c r="S58" i="9" s="1"/>
  <c r="AD58" i="9" s="1"/>
  <c r="K188" i="13"/>
  <c r="W188" i="13" s="1"/>
  <c r="AH188" i="13" s="1"/>
  <c r="K188" i="14"/>
  <c r="W188" i="14" s="1"/>
  <c r="AH188" i="14" s="1"/>
  <c r="K188" i="6"/>
  <c r="W188" i="6" s="1"/>
  <c r="AH188" i="6" s="1"/>
  <c r="K188" i="9"/>
  <c r="W188" i="9" s="1"/>
  <c r="AH188" i="9" s="1"/>
  <c r="K188" i="8"/>
  <c r="W188" i="8" s="1"/>
  <c r="AH188" i="8" s="1"/>
  <c r="K188" i="15"/>
  <c r="W188" i="15" s="1"/>
  <c r="AH188" i="15" s="1"/>
  <c r="K188" i="16"/>
  <c r="W188" i="16" s="1"/>
  <c r="AH188" i="16" s="1"/>
  <c r="K188" i="10"/>
  <c r="W188" i="10" s="1"/>
  <c r="AH188" i="10" s="1"/>
  <c r="K188" i="12"/>
  <c r="W188" i="12" s="1"/>
  <c r="AH188" i="12" s="1"/>
  <c r="K188" i="11"/>
  <c r="W188" i="11" s="1"/>
  <c r="AH188" i="11" s="1"/>
  <c r="X394" i="3"/>
  <c r="K188" i="7"/>
  <c r="W188" i="7" s="1"/>
  <c r="AH188" i="7" s="1"/>
  <c r="R197" i="5"/>
  <c r="E92" i="5"/>
  <c r="L13" i="9"/>
  <c r="X13" i="9" s="1"/>
  <c r="AI13" i="9" s="1"/>
  <c r="L13" i="12"/>
  <c r="X13" i="12" s="1"/>
  <c r="AI13" i="12" s="1"/>
  <c r="L13" i="8"/>
  <c r="X13" i="8" s="1"/>
  <c r="AI13" i="8" s="1"/>
  <c r="L13" i="11"/>
  <c r="X13" i="11" s="1"/>
  <c r="AI13" i="11" s="1"/>
  <c r="L13" i="13"/>
  <c r="X13" i="13" s="1"/>
  <c r="AI13" i="13" s="1"/>
  <c r="L13" i="7"/>
  <c r="X13" i="7" s="1"/>
  <c r="AI13" i="7" s="1"/>
  <c r="L13" i="6"/>
  <c r="X13" i="6" s="1"/>
  <c r="AI13" i="6" s="1"/>
  <c r="L13" i="16"/>
  <c r="X13" i="16" s="1"/>
  <c r="AI13" i="16" s="1"/>
  <c r="L13" i="10"/>
  <c r="X13" i="10" s="1"/>
  <c r="AI13" i="10" s="1"/>
  <c r="L13" i="14"/>
  <c r="X13" i="14" s="1"/>
  <c r="AI13" i="14" s="1"/>
  <c r="L13" i="15"/>
  <c r="X13" i="15" s="1"/>
  <c r="AI13" i="15" s="1"/>
  <c r="H81" i="5"/>
  <c r="E59" i="5"/>
  <c r="Z169" i="5"/>
  <c r="AA202" i="5"/>
  <c r="R105" i="5"/>
  <c r="E58" i="13"/>
  <c r="Q58" i="13" s="1"/>
  <c r="AB58" i="13" s="1"/>
  <c r="F264" i="3"/>
  <c r="E58" i="10"/>
  <c r="Q58" i="10" s="1"/>
  <c r="AB58" i="10" s="1"/>
  <c r="E58" i="15"/>
  <c r="Q58" i="15" s="1"/>
  <c r="AB58" i="15" s="1"/>
  <c r="E58" i="16"/>
  <c r="Q58" i="16" s="1"/>
  <c r="AB58" i="16" s="1"/>
  <c r="E58" i="6"/>
  <c r="Q58" i="6" s="1"/>
  <c r="AB58" i="6" s="1"/>
  <c r="E58" i="14"/>
  <c r="Q58" i="14" s="1"/>
  <c r="AB58" i="14" s="1"/>
  <c r="E58" i="8"/>
  <c r="Q58" i="8" s="1"/>
  <c r="AB58" i="8" s="1"/>
  <c r="E58" i="12"/>
  <c r="Q58" i="12" s="1"/>
  <c r="AB58" i="12" s="1"/>
  <c r="E58" i="9"/>
  <c r="Q58" i="9" s="1"/>
  <c r="AB58" i="9" s="1"/>
  <c r="E58" i="11"/>
  <c r="Q58" i="11" s="1"/>
  <c r="AB58" i="11" s="1"/>
  <c r="E58" i="7"/>
  <c r="Q58" i="7" s="1"/>
  <c r="AB58" i="7" s="1"/>
  <c r="L85" i="13"/>
  <c r="X85" i="13" s="1"/>
  <c r="AI85" i="13" s="1"/>
  <c r="L85" i="15"/>
  <c r="X85" i="15" s="1"/>
  <c r="AI85" i="15" s="1"/>
  <c r="L85" i="9"/>
  <c r="X85" i="9" s="1"/>
  <c r="AI85" i="9" s="1"/>
  <c r="L85" i="11"/>
  <c r="X85" i="11" s="1"/>
  <c r="AI85" i="11" s="1"/>
  <c r="L85" i="6"/>
  <c r="X85" i="6" s="1"/>
  <c r="AI85" i="6" s="1"/>
  <c r="L85" i="12"/>
  <c r="X85" i="12" s="1"/>
  <c r="AI85" i="12" s="1"/>
  <c r="L85" i="14"/>
  <c r="X85" i="14" s="1"/>
  <c r="AI85" i="14" s="1"/>
  <c r="L85" i="7"/>
  <c r="X85" i="7" s="1"/>
  <c r="AI85" i="7" s="1"/>
  <c r="L85" i="16"/>
  <c r="X85" i="16" s="1"/>
  <c r="AI85" i="16" s="1"/>
  <c r="L85" i="10"/>
  <c r="X85" i="10" s="1"/>
  <c r="AI85" i="10" s="1"/>
  <c r="L85" i="8"/>
  <c r="X85" i="8" s="1"/>
  <c r="AI85" i="8" s="1"/>
  <c r="O182" i="5"/>
  <c r="Z126" i="5"/>
  <c r="T192" i="5"/>
  <c r="U20" i="5"/>
  <c r="U185" i="5"/>
  <c r="J9" i="11"/>
  <c r="V9" i="11" s="1"/>
  <c r="AG9" i="11" s="1"/>
  <c r="J9" i="8"/>
  <c r="V9" i="8" s="1"/>
  <c r="AG9" i="8" s="1"/>
  <c r="U330" i="3"/>
  <c r="J124" i="14"/>
  <c r="V124" i="14" s="1"/>
  <c r="AG124" i="14" s="1"/>
  <c r="J124" i="12"/>
  <c r="V124" i="12" s="1"/>
  <c r="AG124" i="12" s="1"/>
  <c r="J124" i="9"/>
  <c r="V124" i="9" s="1"/>
  <c r="AG124" i="9" s="1"/>
  <c r="J124" i="8"/>
  <c r="V124" i="8" s="1"/>
  <c r="AG124" i="8" s="1"/>
  <c r="J124" i="10"/>
  <c r="V124" i="10" s="1"/>
  <c r="AG124" i="10" s="1"/>
  <c r="J124" i="7"/>
  <c r="V124" i="7" s="1"/>
  <c r="AG124" i="7" s="1"/>
  <c r="J124" i="16"/>
  <c r="V124" i="16" s="1"/>
  <c r="AG124" i="16" s="1"/>
  <c r="J124" i="6"/>
  <c r="V124" i="6" s="1"/>
  <c r="AG124" i="6" s="1"/>
  <c r="J124" i="13"/>
  <c r="V124" i="13" s="1"/>
  <c r="AG124" i="13" s="1"/>
  <c r="J124" i="11"/>
  <c r="V124" i="11" s="1"/>
  <c r="AG124" i="11" s="1"/>
  <c r="J124" i="15"/>
  <c r="V124" i="15" s="1"/>
  <c r="AG124" i="15" s="1"/>
  <c r="L157" i="5"/>
  <c r="K22" i="5"/>
  <c r="L26" i="7"/>
  <c r="X26" i="7" s="1"/>
  <c r="AI26" i="7" s="1"/>
  <c r="L26" i="12"/>
  <c r="X26" i="12" s="1"/>
  <c r="AI26" i="12" s="1"/>
  <c r="L26" i="6"/>
  <c r="X26" i="6" s="1"/>
  <c r="AI26" i="6" s="1"/>
  <c r="L26" i="10"/>
  <c r="X26" i="10" s="1"/>
  <c r="AI26" i="10" s="1"/>
  <c r="L26" i="9"/>
  <c r="X26" i="9" s="1"/>
  <c r="AI26" i="9" s="1"/>
  <c r="L26" i="16"/>
  <c r="X26" i="16" s="1"/>
  <c r="AI26" i="16" s="1"/>
  <c r="L26" i="15"/>
  <c r="X26" i="15" s="1"/>
  <c r="AI26" i="15" s="1"/>
  <c r="L26" i="13"/>
  <c r="X26" i="13" s="1"/>
  <c r="AI26" i="13" s="1"/>
  <c r="L26" i="14"/>
  <c r="X26" i="14" s="1"/>
  <c r="AI26" i="14" s="1"/>
  <c r="L26" i="8"/>
  <c r="X26" i="8" s="1"/>
  <c r="AI26" i="8" s="1"/>
  <c r="L26" i="11"/>
  <c r="X26" i="11" s="1"/>
  <c r="AI26" i="11" s="1"/>
  <c r="K127" i="5"/>
  <c r="U67" i="5"/>
  <c r="K176" i="9"/>
  <c r="W176" i="9" s="1"/>
  <c r="AH176" i="9" s="1"/>
  <c r="K176" i="10"/>
  <c r="W176" i="10" s="1"/>
  <c r="AH176" i="10" s="1"/>
  <c r="K176" i="12"/>
  <c r="W176" i="12" s="1"/>
  <c r="AH176" i="12" s="1"/>
  <c r="K176" i="11"/>
  <c r="W176" i="11" s="1"/>
  <c r="AH176" i="11" s="1"/>
  <c r="K176" i="7"/>
  <c r="W176" i="7" s="1"/>
  <c r="AH176" i="7" s="1"/>
  <c r="K176" i="6"/>
  <c r="W176" i="6" s="1"/>
  <c r="AH176" i="6" s="1"/>
  <c r="K176" i="13"/>
  <c r="W176" i="13" s="1"/>
  <c r="AH176" i="13" s="1"/>
  <c r="K176" i="8"/>
  <c r="W176" i="8" s="1"/>
  <c r="AH176" i="8" s="1"/>
  <c r="K176" i="15"/>
  <c r="W176" i="15" s="1"/>
  <c r="AH176" i="15" s="1"/>
  <c r="K176" i="14"/>
  <c r="W176" i="14" s="1"/>
  <c r="AH176" i="14" s="1"/>
  <c r="X382" i="3"/>
  <c r="K176" i="16"/>
  <c r="W176" i="16" s="1"/>
  <c r="AH176" i="16" s="1"/>
  <c r="Q79" i="5"/>
  <c r="AD87" i="5"/>
  <c r="AA126" i="5"/>
  <c r="Z4" i="5"/>
  <c r="H137" i="16"/>
  <c r="T137" i="16" s="1"/>
  <c r="AE137" i="16" s="1"/>
  <c r="H137" i="7"/>
  <c r="T137" i="7" s="1"/>
  <c r="AE137" i="7" s="1"/>
  <c r="L168" i="5"/>
  <c r="E18" i="5"/>
  <c r="Q49" i="5"/>
  <c r="R320" i="3"/>
  <c r="J148" i="16"/>
  <c r="V148" i="16" s="1"/>
  <c r="AG148" i="16" s="1"/>
  <c r="J148" i="15"/>
  <c r="V148" i="15" s="1"/>
  <c r="AG148" i="15" s="1"/>
  <c r="J148" i="12"/>
  <c r="V148" i="12" s="1"/>
  <c r="AG148" i="12" s="1"/>
  <c r="J148" i="10"/>
  <c r="V148" i="10" s="1"/>
  <c r="AG148" i="10" s="1"/>
  <c r="J148" i="7"/>
  <c r="V148" i="7" s="1"/>
  <c r="AG148" i="7" s="1"/>
  <c r="J148" i="6"/>
  <c r="V148" i="6" s="1"/>
  <c r="AG148" i="6" s="1"/>
  <c r="U354" i="3"/>
  <c r="J148" i="11"/>
  <c r="V148" i="11" s="1"/>
  <c r="AG148" i="11" s="1"/>
  <c r="J148" i="9"/>
  <c r="V148" i="9" s="1"/>
  <c r="AG148" i="9" s="1"/>
  <c r="J148" i="13"/>
  <c r="V148" i="13" s="1"/>
  <c r="AG148" i="13" s="1"/>
  <c r="J148" i="8"/>
  <c r="V148" i="8" s="1"/>
  <c r="AG148" i="8" s="1"/>
  <c r="J148" i="14"/>
  <c r="V148" i="14" s="1"/>
  <c r="AG148" i="14" s="1"/>
  <c r="I148" i="13"/>
  <c r="U148" i="13" s="1"/>
  <c r="AF148" i="13" s="1"/>
  <c r="I148" i="12"/>
  <c r="U148" i="12" s="1"/>
  <c r="AF148" i="12" s="1"/>
  <c r="R354" i="3"/>
  <c r="I148" i="16"/>
  <c r="U148" i="16" s="1"/>
  <c r="AF148" i="16" s="1"/>
  <c r="I148" i="7"/>
  <c r="U148" i="7" s="1"/>
  <c r="AF148" i="7" s="1"/>
  <c r="I148" i="8"/>
  <c r="U148" i="8" s="1"/>
  <c r="AF148" i="8" s="1"/>
  <c r="I148" i="9"/>
  <c r="U148" i="9" s="1"/>
  <c r="AF148" i="9" s="1"/>
  <c r="I148" i="11"/>
  <c r="U148" i="11" s="1"/>
  <c r="AF148" i="11" s="1"/>
  <c r="I148" i="6"/>
  <c r="U148" i="6" s="1"/>
  <c r="AF148" i="6" s="1"/>
  <c r="I148" i="14"/>
  <c r="U148" i="14" s="1"/>
  <c r="AF148" i="14" s="1"/>
  <c r="I148" i="15"/>
  <c r="U148" i="15" s="1"/>
  <c r="AF148" i="15" s="1"/>
  <c r="I148" i="10"/>
  <c r="U148" i="10" s="1"/>
  <c r="AF148" i="10" s="1"/>
  <c r="D106" i="11"/>
  <c r="P106" i="11" s="1"/>
  <c r="B312" i="3"/>
  <c r="D106" i="10"/>
  <c r="P106" i="10" s="1"/>
  <c r="D106" i="15"/>
  <c r="P106" i="15" s="1"/>
  <c r="D106" i="12"/>
  <c r="P106" i="12" s="1"/>
  <c r="D106" i="7"/>
  <c r="P106" i="7" s="1"/>
  <c r="D106" i="14"/>
  <c r="P106" i="14" s="1"/>
  <c r="D106" i="9"/>
  <c r="P106" i="9" s="1"/>
  <c r="D106" i="16"/>
  <c r="P106" i="16" s="1"/>
  <c r="D106" i="6"/>
  <c r="P106" i="6" s="1"/>
  <c r="D106" i="13"/>
  <c r="P106" i="13" s="1"/>
  <c r="D106" i="8"/>
  <c r="P106" i="8" s="1"/>
  <c r="AD56" i="5"/>
  <c r="Z55" i="5"/>
  <c r="X47" i="5"/>
  <c r="W131" i="5"/>
  <c r="X127" i="5"/>
  <c r="B117" i="5"/>
  <c r="F39" i="16"/>
  <c r="R39" i="16" s="1"/>
  <c r="AC39" i="16" s="1"/>
  <c r="F39" i="14"/>
  <c r="R39" i="14" s="1"/>
  <c r="AC39" i="14" s="1"/>
  <c r="F39" i="11"/>
  <c r="R39" i="11" s="1"/>
  <c r="AC39" i="11" s="1"/>
  <c r="I245" i="3"/>
  <c r="F39" i="9"/>
  <c r="R39" i="9" s="1"/>
  <c r="AC39" i="9" s="1"/>
  <c r="F39" i="13"/>
  <c r="R39" i="13" s="1"/>
  <c r="AC39" i="13" s="1"/>
  <c r="F39" i="15"/>
  <c r="R39" i="15" s="1"/>
  <c r="AC39" i="15" s="1"/>
  <c r="F39" i="12"/>
  <c r="R39" i="12" s="1"/>
  <c r="AC39" i="12" s="1"/>
  <c r="F39" i="8"/>
  <c r="R39" i="8" s="1"/>
  <c r="AC39" i="8" s="1"/>
  <c r="F39" i="7"/>
  <c r="R39" i="7" s="1"/>
  <c r="AC39" i="7" s="1"/>
  <c r="F39" i="6"/>
  <c r="R39" i="6" s="1"/>
  <c r="AC39" i="6" s="1"/>
  <c r="F39" i="10"/>
  <c r="R39" i="10" s="1"/>
  <c r="AC39" i="10" s="1"/>
  <c r="X21" i="5"/>
  <c r="I119" i="10"/>
  <c r="U119" i="10" s="1"/>
  <c r="AF119" i="10" s="1"/>
  <c r="R325" i="3"/>
  <c r="I119" i="9"/>
  <c r="U119" i="9" s="1"/>
  <c r="AF119" i="9" s="1"/>
  <c r="I119" i="16"/>
  <c r="U119" i="16" s="1"/>
  <c r="AF119" i="16" s="1"/>
  <c r="I119" i="11"/>
  <c r="U119" i="11" s="1"/>
  <c r="AF119" i="11" s="1"/>
  <c r="I119" i="12"/>
  <c r="U119" i="12" s="1"/>
  <c r="AF119" i="12" s="1"/>
  <c r="I119" i="8"/>
  <c r="U119" i="8" s="1"/>
  <c r="AF119" i="8" s="1"/>
  <c r="I119" i="13"/>
  <c r="U119" i="13" s="1"/>
  <c r="AF119" i="13" s="1"/>
  <c r="I119" i="14"/>
  <c r="U119" i="14" s="1"/>
  <c r="AF119" i="14" s="1"/>
  <c r="I119" i="7"/>
  <c r="U119" i="7" s="1"/>
  <c r="AF119" i="7" s="1"/>
  <c r="I119" i="15"/>
  <c r="U119" i="15" s="1"/>
  <c r="AF119" i="15" s="1"/>
  <c r="I119" i="6"/>
  <c r="U119" i="6" s="1"/>
  <c r="AF119" i="6" s="1"/>
  <c r="U246" i="3"/>
  <c r="J40" i="15"/>
  <c r="V40" i="15" s="1"/>
  <c r="AG40" i="15" s="1"/>
  <c r="J40" i="11"/>
  <c r="V40" i="11" s="1"/>
  <c r="AG40" i="11" s="1"/>
  <c r="J40" i="7"/>
  <c r="V40" i="7" s="1"/>
  <c r="AG40" i="7" s="1"/>
  <c r="J40" i="8"/>
  <c r="V40" i="8" s="1"/>
  <c r="AG40" i="8" s="1"/>
  <c r="J40" i="6"/>
  <c r="V40" i="6" s="1"/>
  <c r="AG40" i="6" s="1"/>
  <c r="J40" i="9"/>
  <c r="V40" i="9" s="1"/>
  <c r="AG40" i="9" s="1"/>
  <c r="J40" i="14"/>
  <c r="V40" i="14" s="1"/>
  <c r="AG40" i="14" s="1"/>
  <c r="J40" i="12"/>
  <c r="V40" i="12" s="1"/>
  <c r="AG40" i="12" s="1"/>
  <c r="J40" i="10"/>
  <c r="V40" i="10" s="1"/>
  <c r="AG40" i="10" s="1"/>
  <c r="J40" i="13"/>
  <c r="V40" i="13" s="1"/>
  <c r="AG40" i="13" s="1"/>
  <c r="J40" i="16"/>
  <c r="V40" i="16" s="1"/>
  <c r="AG40" i="16" s="1"/>
  <c r="G78" i="6"/>
  <c r="S78" i="6" s="1"/>
  <c r="AD78" i="6" s="1"/>
  <c r="G78" i="7"/>
  <c r="S78" i="7" s="1"/>
  <c r="AD78" i="7" s="1"/>
  <c r="G78" i="11"/>
  <c r="S78" i="11" s="1"/>
  <c r="AD78" i="11" s="1"/>
  <c r="G78" i="9"/>
  <c r="S78" i="9" s="1"/>
  <c r="AD78" i="9" s="1"/>
  <c r="G78" i="12"/>
  <c r="S78" i="12" s="1"/>
  <c r="AD78" i="12" s="1"/>
  <c r="G78" i="15"/>
  <c r="S78" i="15" s="1"/>
  <c r="AD78" i="15" s="1"/>
  <c r="G78" i="8"/>
  <c r="S78" i="8" s="1"/>
  <c r="AD78" i="8" s="1"/>
  <c r="G78" i="10"/>
  <c r="S78" i="10" s="1"/>
  <c r="AD78" i="10" s="1"/>
  <c r="G78" i="14"/>
  <c r="S78" i="14" s="1"/>
  <c r="AD78" i="14" s="1"/>
  <c r="G78" i="16"/>
  <c r="S78" i="16" s="1"/>
  <c r="AD78" i="16" s="1"/>
  <c r="G78" i="13"/>
  <c r="S78" i="13" s="1"/>
  <c r="AD78" i="13" s="1"/>
  <c r="D193" i="10"/>
  <c r="P193" i="10" s="1"/>
  <c r="AA193" i="10" s="1"/>
  <c r="D193" i="13"/>
  <c r="P193" i="13" s="1"/>
  <c r="AA193" i="13" s="1"/>
  <c r="D193" i="12"/>
  <c r="P193" i="12" s="1"/>
  <c r="AA193" i="12" s="1"/>
  <c r="D193" i="8"/>
  <c r="P193" i="8" s="1"/>
  <c r="AA193" i="8" s="1"/>
  <c r="D193" i="14"/>
  <c r="P193" i="14" s="1"/>
  <c r="AA193" i="14" s="1"/>
  <c r="D193" i="9"/>
  <c r="P193" i="9" s="1"/>
  <c r="AA193" i="9" s="1"/>
  <c r="D193" i="16"/>
  <c r="P193" i="16" s="1"/>
  <c r="AA193" i="16" s="1"/>
  <c r="D193" i="7"/>
  <c r="P193" i="7" s="1"/>
  <c r="AA193" i="7" s="1"/>
  <c r="D193" i="11"/>
  <c r="P193" i="11" s="1"/>
  <c r="AA193" i="11" s="1"/>
  <c r="D193" i="6"/>
  <c r="P193" i="6" s="1"/>
  <c r="AA193" i="6" s="1"/>
  <c r="D193" i="15"/>
  <c r="P193" i="15" s="1"/>
  <c r="AA193" i="15" s="1"/>
  <c r="B399" i="3"/>
  <c r="H44" i="15"/>
  <c r="T44" i="15" s="1"/>
  <c r="AE44" i="15" s="1"/>
  <c r="H44" i="8"/>
  <c r="T44" i="8" s="1"/>
  <c r="AE44" i="8" s="1"/>
  <c r="H44" i="13"/>
  <c r="T44" i="13" s="1"/>
  <c r="AE44" i="13" s="1"/>
  <c r="H44" i="7"/>
  <c r="T44" i="7" s="1"/>
  <c r="AE44" i="7" s="1"/>
  <c r="O250" i="3"/>
  <c r="H44" i="6"/>
  <c r="T44" i="6" s="1"/>
  <c r="AE44" i="6" s="1"/>
  <c r="H44" i="9"/>
  <c r="T44" i="9" s="1"/>
  <c r="AE44" i="9" s="1"/>
  <c r="H44" i="16"/>
  <c r="T44" i="16" s="1"/>
  <c r="AE44" i="16" s="1"/>
  <c r="H44" i="11"/>
  <c r="T44" i="11" s="1"/>
  <c r="AE44" i="11" s="1"/>
  <c r="H44" i="14"/>
  <c r="T44" i="14" s="1"/>
  <c r="AE44" i="14" s="1"/>
  <c r="H44" i="10"/>
  <c r="T44" i="10" s="1"/>
  <c r="AE44" i="10" s="1"/>
  <c r="H44" i="12"/>
  <c r="T44" i="12" s="1"/>
  <c r="AE44" i="12" s="1"/>
  <c r="E40" i="5"/>
  <c r="U152" i="5"/>
  <c r="I202" i="8"/>
  <c r="U202" i="8" s="1"/>
  <c r="AF202" i="8" s="1"/>
  <c r="I202" i="13"/>
  <c r="U202" i="13" s="1"/>
  <c r="AF202" i="13" s="1"/>
  <c r="I202" i="16"/>
  <c r="U202" i="16" s="1"/>
  <c r="AF202" i="16" s="1"/>
  <c r="R408" i="3"/>
  <c r="I202" i="10"/>
  <c r="U202" i="10" s="1"/>
  <c r="AF202" i="10" s="1"/>
  <c r="I202" i="6"/>
  <c r="U202" i="6" s="1"/>
  <c r="AF202" i="6" s="1"/>
  <c r="I202" i="12"/>
  <c r="U202" i="12" s="1"/>
  <c r="AF202" i="12" s="1"/>
  <c r="I202" i="15"/>
  <c r="U202" i="15" s="1"/>
  <c r="AF202" i="15" s="1"/>
  <c r="I202" i="14"/>
  <c r="U202" i="14" s="1"/>
  <c r="AF202" i="14" s="1"/>
  <c r="I202" i="9"/>
  <c r="U202" i="9" s="1"/>
  <c r="AF202" i="9" s="1"/>
  <c r="I202" i="7"/>
  <c r="U202" i="7" s="1"/>
  <c r="AF202" i="7" s="1"/>
  <c r="I202" i="11"/>
  <c r="U202" i="11" s="1"/>
  <c r="AF202" i="11" s="1"/>
  <c r="I56" i="14"/>
  <c r="U56" i="14" s="1"/>
  <c r="AF56" i="14" s="1"/>
  <c r="I56" i="8"/>
  <c r="U56" i="8" s="1"/>
  <c r="AF56" i="8" s="1"/>
  <c r="I56" i="11"/>
  <c r="U56" i="11" s="1"/>
  <c r="AF56" i="11" s="1"/>
  <c r="R262" i="3"/>
  <c r="I56" i="12"/>
  <c r="U56" i="12" s="1"/>
  <c r="AF56" i="12" s="1"/>
  <c r="I56" i="6"/>
  <c r="U56" i="6" s="1"/>
  <c r="AF56" i="6" s="1"/>
  <c r="I56" i="9"/>
  <c r="U56" i="9" s="1"/>
  <c r="AF56" i="9" s="1"/>
  <c r="I56" i="7"/>
  <c r="U56" i="7" s="1"/>
  <c r="AF56" i="7" s="1"/>
  <c r="I56" i="15"/>
  <c r="U56" i="15" s="1"/>
  <c r="AF56" i="15" s="1"/>
  <c r="I56" i="10"/>
  <c r="U56" i="10" s="1"/>
  <c r="AF56" i="10" s="1"/>
  <c r="I56" i="16"/>
  <c r="U56" i="16" s="1"/>
  <c r="AF56" i="16" s="1"/>
  <c r="I56" i="13"/>
  <c r="U56" i="13" s="1"/>
  <c r="AF56" i="13" s="1"/>
  <c r="H27" i="5"/>
  <c r="Z194" i="5"/>
  <c r="W65" i="5"/>
  <c r="K128" i="16"/>
  <c r="W128" i="16" s="1"/>
  <c r="AH128" i="16" s="1"/>
  <c r="B111" i="5"/>
  <c r="L123" i="5"/>
  <c r="Z141" i="5"/>
  <c r="Z88" i="5"/>
  <c r="E24" i="14"/>
  <c r="Q24" i="14" s="1"/>
  <c r="AB24" i="14" s="1"/>
  <c r="E24" i="6"/>
  <c r="Q24" i="6" s="1"/>
  <c r="AB24" i="6" s="1"/>
  <c r="E24" i="12"/>
  <c r="Q24" i="12" s="1"/>
  <c r="AB24" i="12" s="1"/>
  <c r="E24" i="9"/>
  <c r="Q24" i="9" s="1"/>
  <c r="AB24" i="9" s="1"/>
  <c r="E24" i="16"/>
  <c r="Q24" i="16" s="1"/>
  <c r="AB24" i="16" s="1"/>
  <c r="E24" i="8"/>
  <c r="Q24" i="8" s="1"/>
  <c r="AB24" i="8" s="1"/>
  <c r="E24" i="13"/>
  <c r="Q24" i="13" s="1"/>
  <c r="AB24" i="13" s="1"/>
  <c r="F230" i="3"/>
  <c r="E24" i="10"/>
  <c r="Q24" i="10" s="1"/>
  <c r="AB24" i="10" s="1"/>
  <c r="E24" i="15"/>
  <c r="Q24" i="15" s="1"/>
  <c r="AB24" i="15" s="1"/>
  <c r="E24" i="11"/>
  <c r="Q24" i="11" s="1"/>
  <c r="AB24" i="11" s="1"/>
  <c r="E24" i="7"/>
  <c r="Q24" i="7" s="1"/>
  <c r="AB24" i="7" s="1"/>
  <c r="U132" i="5"/>
  <c r="W93" i="5"/>
  <c r="AA5" i="5"/>
  <c r="AD150" i="5"/>
  <c r="B312" i="14"/>
  <c r="B312" i="8"/>
  <c r="B312" i="12"/>
  <c r="B312" i="9"/>
  <c r="B312" i="16"/>
  <c r="B312" i="6"/>
  <c r="B312" i="13"/>
  <c r="B312" i="15"/>
  <c r="B312" i="7"/>
  <c r="B312" i="10"/>
  <c r="B312" i="11"/>
  <c r="I79" i="5"/>
  <c r="L120" i="12"/>
  <c r="X120" i="12" s="1"/>
  <c r="AI120" i="12" s="1"/>
  <c r="L120" i="13"/>
  <c r="X120" i="13" s="1"/>
  <c r="AI120" i="13" s="1"/>
  <c r="L120" i="8"/>
  <c r="X120" i="8" s="1"/>
  <c r="AI120" i="8" s="1"/>
  <c r="L120" i="9"/>
  <c r="X120" i="9" s="1"/>
  <c r="AI120" i="9" s="1"/>
  <c r="L120" i="10"/>
  <c r="X120" i="10" s="1"/>
  <c r="AI120" i="10" s="1"/>
  <c r="L120" i="16"/>
  <c r="X120" i="16" s="1"/>
  <c r="AI120" i="16" s="1"/>
  <c r="L120" i="15"/>
  <c r="X120" i="15" s="1"/>
  <c r="AI120" i="15" s="1"/>
  <c r="L120" i="6"/>
  <c r="X120" i="6" s="1"/>
  <c r="AI120" i="6" s="1"/>
  <c r="L120" i="7"/>
  <c r="X120" i="7" s="1"/>
  <c r="AI120" i="7" s="1"/>
  <c r="L120" i="11"/>
  <c r="X120" i="11" s="1"/>
  <c r="AI120" i="11" s="1"/>
  <c r="L120" i="14"/>
  <c r="X120" i="14" s="1"/>
  <c r="AI120" i="14" s="1"/>
  <c r="X65" i="5"/>
  <c r="H144" i="5"/>
  <c r="T198" i="5"/>
  <c r="I62" i="5"/>
  <c r="Q183" i="5"/>
  <c r="I96" i="8"/>
  <c r="U96" i="8" s="1"/>
  <c r="AF96" i="8" s="1"/>
  <c r="I96" i="11"/>
  <c r="U96" i="11" s="1"/>
  <c r="AF96" i="11" s="1"/>
  <c r="I96" i="12"/>
  <c r="U96" i="12" s="1"/>
  <c r="AF96" i="12" s="1"/>
  <c r="I96" i="10"/>
  <c r="U96" i="10" s="1"/>
  <c r="AF96" i="10" s="1"/>
  <c r="I96" i="13"/>
  <c r="U96" i="13" s="1"/>
  <c r="AF96" i="13" s="1"/>
  <c r="I96" i="7"/>
  <c r="U96" i="7" s="1"/>
  <c r="AF96" i="7" s="1"/>
  <c r="I96" i="6"/>
  <c r="U96" i="6" s="1"/>
  <c r="AF96" i="6" s="1"/>
  <c r="I96" i="15"/>
  <c r="U96" i="15" s="1"/>
  <c r="AF96" i="15" s="1"/>
  <c r="I96" i="14"/>
  <c r="U96" i="14" s="1"/>
  <c r="AF96" i="14" s="1"/>
  <c r="R302" i="3"/>
  <c r="I96" i="9"/>
  <c r="U96" i="9" s="1"/>
  <c r="AF96" i="9" s="1"/>
  <c r="I96" i="16"/>
  <c r="U96" i="16" s="1"/>
  <c r="AF96" i="16" s="1"/>
  <c r="I24" i="5"/>
  <c r="I15" i="5"/>
  <c r="K41" i="14"/>
  <c r="W41" i="14" s="1"/>
  <c r="AH41" i="14" s="1"/>
  <c r="K41" i="7"/>
  <c r="W41" i="7" s="1"/>
  <c r="AH41" i="7" s="1"/>
  <c r="X247" i="3"/>
  <c r="K41" i="6"/>
  <c r="W41" i="6" s="1"/>
  <c r="AH41" i="6" s="1"/>
  <c r="K41" i="15"/>
  <c r="W41" i="15" s="1"/>
  <c r="AH41" i="15" s="1"/>
  <c r="K41" i="8"/>
  <c r="W41" i="8" s="1"/>
  <c r="AH41" i="8" s="1"/>
  <c r="K41" i="9"/>
  <c r="W41" i="9" s="1"/>
  <c r="AH41" i="9" s="1"/>
  <c r="K41" i="16"/>
  <c r="W41" i="16" s="1"/>
  <c r="AH41" i="16" s="1"/>
  <c r="K41" i="10"/>
  <c r="W41" i="10" s="1"/>
  <c r="AH41" i="10" s="1"/>
  <c r="K41" i="13"/>
  <c r="W41" i="13" s="1"/>
  <c r="AH41" i="13" s="1"/>
  <c r="K41" i="12"/>
  <c r="W41" i="12" s="1"/>
  <c r="AH41" i="12" s="1"/>
  <c r="K41" i="11"/>
  <c r="W41" i="11" s="1"/>
  <c r="AH41" i="11" s="1"/>
  <c r="E107" i="5"/>
  <c r="AD61" i="5"/>
  <c r="H55" i="5"/>
  <c r="R111" i="5"/>
  <c r="F51" i="5"/>
  <c r="T6" i="5"/>
  <c r="Q177" i="5"/>
  <c r="K133" i="5"/>
  <c r="W107" i="5"/>
  <c r="E27" i="5"/>
  <c r="AA69" i="5"/>
  <c r="T33" i="5"/>
  <c r="C136" i="5"/>
  <c r="C140" i="5"/>
  <c r="J72" i="6"/>
  <c r="V72" i="6" s="1"/>
  <c r="AG72" i="6" s="1"/>
  <c r="J72" i="12"/>
  <c r="V72" i="12" s="1"/>
  <c r="AG72" i="12" s="1"/>
  <c r="U278" i="3"/>
  <c r="J72" i="16"/>
  <c r="V72" i="16" s="1"/>
  <c r="AG72" i="16" s="1"/>
  <c r="J72" i="13"/>
  <c r="V72" i="13" s="1"/>
  <c r="AG72" i="13" s="1"/>
  <c r="J72" i="10"/>
  <c r="V72" i="10" s="1"/>
  <c r="AG72" i="10" s="1"/>
  <c r="J72" i="8"/>
  <c r="V72" i="8" s="1"/>
  <c r="AG72" i="8" s="1"/>
  <c r="J72" i="7"/>
  <c r="V72" i="7" s="1"/>
  <c r="AG72" i="7" s="1"/>
  <c r="J72" i="11"/>
  <c r="V72" i="11" s="1"/>
  <c r="AG72" i="11" s="1"/>
  <c r="J72" i="14"/>
  <c r="V72" i="14" s="1"/>
  <c r="AG72" i="14" s="1"/>
  <c r="J72" i="15"/>
  <c r="V72" i="15" s="1"/>
  <c r="AG72" i="15" s="1"/>
  <c r="J72" i="9"/>
  <c r="V72" i="9" s="1"/>
  <c r="AG72" i="9" s="1"/>
  <c r="AD180" i="5"/>
  <c r="T190" i="5"/>
  <c r="R67" i="5"/>
  <c r="K115" i="7"/>
  <c r="W115" i="7" s="1"/>
  <c r="AH115" i="7" s="1"/>
  <c r="K115" i="14"/>
  <c r="W115" i="14" s="1"/>
  <c r="AH115" i="14" s="1"/>
  <c r="I192" i="7"/>
  <c r="U192" i="7" s="1"/>
  <c r="AF192" i="7" s="1"/>
  <c r="I192" i="14"/>
  <c r="U192" i="14" s="1"/>
  <c r="AF192" i="14" s="1"/>
  <c r="I192" i="8"/>
  <c r="U192" i="8" s="1"/>
  <c r="AF192" i="8" s="1"/>
  <c r="I192" i="13"/>
  <c r="U192" i="13" s="1"/>
  <c r="AF192" i="13" s="1"/>
  <c r="I192" i="6"/>
  <c r="U192" i="6" s="1"/>
  <c r="AF192" i="6" s="1"/>
  <c r="I192" i="11"/>
  <c r="U192" i="11" s="1"/>
  <c r="AF192" i="11" s="1"/>
  <c r="I192" i="10"/>
  <c r="U192" i="10" s="1"/>
  <c r="AF192" i="10" s="1"/>
  <c r="I192" i="16"/>
  <c r="U192" i="16" s="1"/>
  <c r="AF192" i="16" s="1"/>
  <c r="R398" i="3"/>
  <c r="I192" i="15"/>
  <c r="U192" i="15" s="1"/>
  <c r="AF192" i="15" s="1"/>
  <c r="I192" i="9"/>
  <c r="U192" i="9" s="1"/>
  <c r="AF192" i="9" s="1"/>
  <c r="I192" i="12"/>
  <c r="U192" i="12" s="1"/>
  <c r="AF192" i="12" s="1"/>
  <c r="H66" i="5"/>
  <c r="C190" i="5"/>
  <c r="F48" i="14"/>
  <c r="R48" i="14" s="1"/>
  <c r="AC48" i="14" s="1"/>
  <c r="F48" i="11"/>
  <c r="R48" i="11" s="1"/>
  <c r="AC48" i="11" s="1"/>
  <c r="F48" i="10"/>
  <c r="R48" i="10" s="1"/>
  <c r="AC48" i="10" s="1"/>
  <c r="F48" i="7"/>
  <c r="R48" i="7" s="1"/>
  <c r="AC48" i="7" s="1"/>
  <c r="F48" i="6"/>
  <c r="R48" i="6" s="1"/>
  <c r="AC48" i="6" s="1"/>
  <c r="F48" i="16"/>
  <c r="R48" i="16" s="1"/>
  <c r="AC48" i="16" s="1"/>
  <c r="F48" i="9"/>
  <c r="R48" i="9" s="1"/>
  <c r="AC48" i="9" s="1"/>
  <c r="F48" i="15"/>
  <c r="R48" i="15" s="1"/>
  <c r="AC48" i="15" s="1"/>
  <c r="F48" i="13"/>
  <c r="R48" i="13" s="1"/>
  <c r="AC48" i="13" s="1"/>
  <c r="F48" i="12"/>
  <c r="R48" i="12" s="1"/>
  <c r="AC48" i="12" s="1"/>
  <c r="F48" i="8"/>
  <c r="R48" i="8" s="1"/>
  <c r="AC48" i="8" s="1"/>
  <c r="I254" i="3"/>
  <c r="AD62" i="5"/>
  <c r="AC201" i="5"/>
  <c r="H48" i="10"/>
  <c r="T48" i="10" s="1"/>
  <c r="AE48" i="10" s="1"/>
  <c r="H48" i="16"/>
  <c r="T48" i="16" s="1"/>
  <c r="AE48" i="16" s="1"/>
  <c r="H48" i="9"/>
  <c r="T48" i="9" s="1"/>
  <c r="AE48" i="9" s="1"/>
  <c r="H48" i="11"/>
  <c r="T48" i="11" s="1"/>
  <c r="AE48" i="11" s="1"/>
  <c r="H48" i="8"/>
  <c r="T48" i="8" s="1"/>
  <c r="AE48" i="8" s="1"/>
  <c r="H48" i="7"/>
  <c r="T48" i="7" s="1"/>
  <c r="AE48" i="7" s="1"/>
  <c r="O254" i="3"/>
  <c r="H48" i="12"/>
  <c r="T48" i="12" s="1"/>
  <c r="AE48" i="12" s="1"/>
  <c r="H48" i="6"/>
  <c r="T48" i="6" s="1"/>
  <c r="AE48" i="6" s="1"/>
  <c r="H48" i="15"/>
  <c r="T48" i="15" s="1"/>
  <c r="AE48" i="15" s="1"/>
  <c r="H48" i="14"/>
  <c r="T48" i="14" s="1"/>
  <c r="AE48" i="14" s="1"/>
  <c r="H48" i="13"/>
  <c r="T48" i="13" s="1"/>
  <c r="AE48" i="13" s="1"/>
  <c r="AA55" i="5"/>
  <c r="N170" i="5"/>
  <c r="B97" i="5"/>
  <c r="F193" i="5"/>
  <c r="X166" i="5"/>
  <c r="W21" i="5"/>
  <c r="N58" i="5"/>
  <c r="O6" i="5"/>
  <c r="N162" i="5"/>
  <c r="E82" i="5"/>
  <c r="F198" i="5"/>
  <c r="B79" i="5"/>
  <c r="U179" i="5"/>
  <c r="F191" i="14"/>
  <c r="R191" i="14" s="1"/>
  <c r="AC191" i="14" s="1"/>
  <c r="F191" i="6"/>
  <c r="R191" i="6" s="1"/>
  <c r="AC191" i="6" s="1"/>
  <c r="K126" i="16"/>
  <c r="W126" i="16" s="1"/>
  <c r="AH126" i="16" s="1"/>
  <c r="K126" i="11"/>
  <c r="W126" i="11" s="1"/>
  <c r="AH126" i="11" s="1"/>
  <c r="K126" i="12"/>
  <c r="W126" i="12" s="1"/>
  <c r="AH126" i="12" s="1"/>
  <c r="K126" i="9"/>
  <c r="W126" i="9" s="1"/>
  <c r="AH126" i="9" s="1"/>
  <c r="K126" i="7"/>
  <c r="W126" i="7" s="1"/>
  <c r="AH126" i="7" s="1"/>
  <c r="K126" i="14"/>
  <c r="W126" i="14" s="1"/>
  <c r="AH126" i="14" s="1"/>
  <c r="K126" i="13"/>
  <c r="W126" i="13" s="1"/>
  <c r="AH126" i="13" s="1"/>
  <c r="X332" i="3"/>
  <c r="K126" i="6"/>
  <c r="W126" i="6" s="1"/>
  <c r="AH126" i="6" s="1"/>
  <c r="K126" i="8"/>
  <c r="W126" i="8" s="1"/>
  <c r="AH126" i="8" s="1"/>
  <c r="K126" i="15"/>
  <c r="W126" i="15" s="1"/>
  <c r="AH126" i="15" s="1"/>
  <c r="K126" i="10"/>
  <c r="W126" i="10" s="1"/>
  <c r="AH126" i="10" s="1"/>
  <c r="I181" i="8"/>
  <c r="U181" i="8" s="1"/>
  <c r="AF181" i="8" s="1"/>
  <c r="I181" i="10"/>
  <c r="U181" i="10" s="1"/>
  <c r="AF181" i="10" s="1"/>
  <c r="I181" i="14"/>
  <c r="U181" i="14" s="1"/>
  <c r="AF181" i="14" s="1"/>
  <c r="R387" i="3"/>
  <c r="I181" i="7"/>
  <c r="U181" i="7" s="1"/>
  <c r="AF181" i="7" s="1"/>
  <c r="I181" i="12"/>
  <c r="U181" i="12" s="1"/>
  <c r="AF181" i="12" s="1"/>
  <c r="I181" i="6"/>
  <c r="U181" i="6" s="1"/>
  <c r="AF181" i="6" s="1"/>
  <c r="I181" i="9"/>
  <c r="U181" i="9" s="1"/>
  <c r="AF181" i="9" s="1"/>
  <c r="I181" i="16"/>
  <c r="U181" i="16" s="1"/>
  <c r="AF181" i="16" s="1"/>
  <c r="I181" i="15"/>
  <c r="U181" i="15" s="1"/>
  <c r="AF181" i="15" s="1"/>
  <c r="I181" i="11"/>
  <c r="U181" i="11" s="1"/>
  <c r="AF181" i="11" s="1"/>
  <c r="I181" i="13"/>
  <c r="U181" i="13" s="1"/>
  <c r="AF181" i="13" s="1"/>
  <c r="Q51" i="5"/>
  <c r="E194" i="8"/>
  <c r="Q194" i="8" s="1"/>
  <c r="AB194" i="8" s="1"/>
  <c r="D145" i="13"/>
  <c r="P145" i="13" s="1"/>
  <c r="AA145" i="13" s="1"/>
  <c r="H73" i="5"/>
  <c r="X23" i="5"/>
  <c r="R278" i="3"/>
  <c r="I72" i="15"/>
  <c r="U72" i="15" s="1"/>
  <c r="AF72" i="15" s="1"/>
  <c r="I72" i="9"/>
  <c r="U72" i="9" s="1"/>
  <c r="AF72" i="9" s="1"/>
  <c r="I72" i="13"/>
  <c r="U72" i="13" s="1"/>
  <c r="AF72" i="13" s="1"/>
  <c r="I72" i="10"/>
  <c r="U72" i="10" s="1"/>
  <c r="AF72" i="10" s="1"/>
  <c r="I72" i="16"/>
  <c r="U72" i="16" s="1"/>
  <c r="AF72" i="16" s="1"/>
  <c r="I72" i="8"/>
  <c r="U72" i="8" s="1"/>
  <c r="AF72" i="8" s="1"/>
  <c r="I72" i="6"/>
  <c r="U72" i="6" s="1"/>
  <c r="AF72" i="6" s="1"/>
  <c r="I72" i="12"/>
  <c r="U72" i="12" s="1"/>
  <c r="AF72" i="12" s="1"/>
  <c r="I72" i="14"/>
  <c r="U72" i="14" s="1"/>
  <c r="AF72" i="14" s="1"/>
  <c r="I72" i="11"/>
  <c r="U72" i="11" s="1"/>
  <c r="AF72" i="11" s="1"/>
  <c r="I72" i="7"/>
  <c r="U72" i="7" s="1"/>
  <c r="AF72" i="7" s="1"/>
  <c r="K34" i="5"/>
  <c r="Z137" i="5"/>
  <c r="K123" i="5"/>
  <c r="B155" i="5"/>
  <c r="K195" i="7"/>
  <c r="W195" i="7" s="1"/>
  <c r="AH195" i="7" s="1"/>
  <c r="K195" i="8"/>
  <c r="W195" i="8" s="1"/>
  <c r="AH195" i="8" s="1"/>
  <c r="X401" i="3"/>
  <c r="K195" i="9"/>
  <c r="W195" i="9" s="1"/>
  <c r="AH195" i="9" s="1"/>
  <c r="K195" i="10"/>
  <c r="W195" i="10" s="1"/>
  <c r="AH195" i="10" s="1"/>
  <c r="K195" i="15"/>
  <c r="W195" i="15" s="1"/>
  <c r="AH195" i="15" s="1"/>
  <c r="K195" i="6"/>
  <c r="W195" i="6" s="1"/>
  <c r="AH195" i="6" s="1"/>
  <c r="K195" i="14"/>
  <c r="W195" i="14" s="1"/>
  <c r="AH195" i="14" s="1"/>
  <c r="K195" i="12"/>
  <c r="W195" i="12" s="1"/>
  <c r="AH195" i="12" s="1"/>
  <c r="K195" i="11"/>
  <c r="W195" i="11" s="1"/>
  <c r="AH195" i="11" s="1"/>
  <c r="K195" i="16"/>
  <c r="W195" i="16" s="1"/>
  <c r="AH195" i="16" s="1"/>
  <c r="K195" i="13"/>
  <c r="W195" i="13" s="1"/>
  <c r="AH195" i="13" s="1"/>
  <c r="W90" i="5"/>
  <c r="W51" i="5"/>
  <c r="E97" i="6"/>
  <c r="Q97" i="6" s="1"/>
  <c r="AB97" i="6" s="1"/>
  <c r="R96" i="5"/>
  <c r="K83" i="6"/>
  <c r="W83" i="6" s="1"/>
  <c r="AH83" i="6" s="1"/>
  <c r="K83" i="12"/>
  <c r="W83" i="12" s="1"/>
  <c r="AH83" i="12" s="1"/>
  <c r="K83" i="10"/>
  <c r="W83" i="10" s="1"/>
  <c r="AH83" i="10" s="1"/>
  <c r="K83" i="16"/>
  <c r="W83" i="16" s="1"/>
  <c r="AH83" i="16" s="1"/>
  <c r="K83" i="7"/>
  <c r="W83" i="7" s="1"/>
  <c r="AH83" i="7" s="1"/>
  <c r="K83" i="9"/>
  <c r="W83" i="9" s="1"/>
  <c r="AH83" i="9" s="1"/>
  <c r="K83" i="15"/>
  <c r="W83" i="15" s="1"/>
  <c r="AH83" i="15" s="1"/>
  <c r="K83" i="8"/>
  <c r="W83" i="8" s="1"/>
  <c r="AH83" i="8" s="1"/>
  <c r="K83" i="13"/>
  <c r="W83" i="13" s="1"/>
  <c r="AH83" i="13" s="1"/>
  <c r="K83" i="11"/>
  <c r="W83" i="11" s="1"/>
  <c r="AH83" i="11" s="1"/>
  <c r="K83" i="14"/>
  <c r="W83" i="14" s="1"/>
  <c r="AH83" i="14" s="1"/>
  <c r="X289" i="3"/>
  <c r="Q108" i="5"/>
  <c r="F112" i="11"/>
  <c r="R112" i="11" s="1"/>
  <c r="AC112" i="11" s="1"/>
  <c r="I318" i="3"/>
  <c r="F112" i="12"/>
  <c r="R112" i="12" s="1"/>
  <c r="AC112" i="12" s="1"/>
  <c r="F112" i="16"/>
  <c r="R112" i="16" s="1"/>
  <c r="AC112" i="16" s="1"/>
  <c r="F112" i="7"/>
  <c r="R112" i="7" s="1"/>
  <c r="AC112" i="7" s="1"/>
  <c r="F112" i="14"/>
  <c r="R112" i="14" s="1"/>
  <c r="AC112" i="14" s="1"/>
  <c r="F112" i="6"/>
  <c r="R112" i="6" s="1"/>
  <c r="AC112" i="6" s="1"/>
  <c r="F112" i="13"/>
  <c r="R112" i="13" s="1"/>
  <c r="AC112" i="13" s="1"/>
  <c r="F112" i="15"/>
  <c r="R112" i="15" s="1"/>
  <c r="AC112" i="15" s="1"/>
  <c r="F112" i="8"/>
  <c r="R112" i="8" s="1"/>
  <c r="AC112" i="8" s="1"/>
  <c r="F112" i="10"/>
  <c r="R112" i="10" s="1"/>
  <c r="AC112" i="10" s="1"/>
  <c r="F112" i="9"/>
  <c r="R112" i="9" s="1"/>
  <c r="AC112" i="9" s="1"/>
  <c r="I196" i="7"/>
  <c r="U196" i="7" s="1"/>
  <c r="AF196" i="7" s="1"/>
  <c r="R402" i="3"/>
  <c r="I196" i="10"/>
  <c r="U196" i="10" s="1"/>
  <c r="AF196" i="10" s="1"/>
  <c r="I196" i="13"/>
  <c r="U196" i="13" s="1"/>
  <c r="AF196" i="13" s="1"/>
  <c r="I196" i="6"/>
  <c r="U196" i="6" s="1"/>
  <c r="AF196" i="6" s="1"/>
  <c r="I196" i="8"/>
  <c r="U196" i="8" s="1"/>
  <c r="AF196" i="8" s="1"/>
  <c r="I196" i="11"/>
  <c r="U196" i="11" s="1"/>
  <c r="AF196" i="11" s="1"/>
  <c r="I196" i="9"/>
  <c r="U196" i="9" s="1"/>
  <c r="AF196" i="9" s="1"/>
  <c r="I196" i="12"/>
  <c r="U196" i="12" s="1"/>
  <c r="AF196" i="12" s="1"/>
  <c r="I196" i="14"/>
  <c r="U196" i="14" s="1"/>
  <c r="AF196" i="14" s="1"/>
  <c r="I196" i="16"/>
  <c r="U196" i="16" s="1"/>
  <c r="AF196" i="16" s="1"/>
  <c r="I196" i="15"/>
  <c r="U196" i="15" s="1"/>
  <c r="AF196" i="15" s="1"/>
  <c r="T139" i="5"/>
  <c r="B103" i="5"/>
  <c r="G196" i="13"/>
  <c r="S196" i="13" s="1"/>
  <c r="AD196" i="13" s="1"/>
  <c r="G196" i="9"/>
  <c r="S196" i="9" s="1"/>
  <c r="AD196" i="9" s="1"/>
  <c r="G196" i="12"/>
  <c r="S196" i="12" s="1"/>
  <c r="AD196" i="12" s="1"/>
  <c r="G196" i="7"/>
  <c r="S196" i="7" s="1"/>
  <c r="AD196" i="7" s="1"/>
  <c r="G196" i="6"/>
  <c r="S196" i="6" s="1"/>
  <c r="AD196" i="6" s="1"/>
  <c r="G196" i="16"/>
  <c r="S196" i="16" s="1"/>
  <c r="AD196" i="16" s="1"/>
  <c r="G196" i="15"/>
  <c r="S196" i="15" s="1"/>
  <c r="AD196" i="15" s="1"/>
  <c r="G196" i="10"/>
  <c r="S196" i="10" s="1"/>
  <c r="AD196" i="10" s="1"/>
  <c r="G196" i="14"/>
  <c r="S196" i="14" s="1"/>
  <c r="AD196" i="14" s="1"/>
  <c r="G196" i="11"/>
  <c r="S196" i="11" s="1"/>
  <c r="AD196" i="11" s="1"/>
  <c r="G196" i="8"/>
  <c r="S196" i="8" s="1"/>
  <c r="AD196" i="8" s="1"/>
  <c r="L205" i="7"/>
  <c r="X205" i="7" s="1"/>
  <c r="AI205" i="7" s="1"/>
  <c r="L205" i="9"/>
  <c r="X205" i="9" s="1"/>
  <c r="AI205" i="9" s="1"/>
  <c r="L205" i="11"/>
  <c r="X205" i="11" s="1"/>
  <c r="AI205" i="11" s="1"/>
  <c r="L205" i="6"/>
  <c r="X205" i="6" s="1"/>
  <c r="AI205" i="6" s="1"/>
  <c r="L205" i="12"/>
  <c r="X205" i="12" s="1"/>
  <c r="AI205" i="12" s="1"/>
  <c r="L205" i="15"/>
  <c r="X205" i="15" s="1"/>
  <c r="AI205" i="15" s="1"/>
  <c r="L205" i="14"/>
  <c r="X205" i="14" s="1"/>
  <c r="AI205" i="14" s="1"/>
  <c r="L205" i="13"/>
  <c r="X205" i="13" s="1"/>
  <c r="AI205" i="13" s="1"/>
  <c r="L205" i="8"/>
  <c r="X205" i="8" s="1"/>
  <c r="AI205" i="8" s="1"/>
  <c r="L205" i="10"/>
  <c r="X205" i="10" s="1"/>
  <c r="AI205" i="10" s="1"/>
  <c r="L205" i="16"/>
  <c r="X205" i="16" s="1"/>
  <c r="AI205" i="16" s="1"/>
  <c r="AC164" i="5"/>
  <c r="X251" i="3"/>
  <c r="K45" i="10"/>
  <c r="W45" i="10" s="1"/>
  <c r="AH45" i="10" s="1"/>
  <c r="K45" i="16"/>
  <c r="W45" i="16" s="1"/>
  <c r="AH45" i="16" s="1"/>
  <c r="K45" i="15"/>
  <c r="W45" i="15" s="1"/>
  <c r="AH45" i="15" s="1"/>
  <c r="K45" i="7"/>
  <c r="W45" i="7" s="1"/>
  <c r="AH45" i="7" s="1"/>
  <c r="K45" i="12"/>
  <c r="W45" i="12" s="1"/>
  <c r="AH45" i="12" s="1"/>
  <c r="K45" i="9"/>
  <c r="W45" i="9" s="1"/>
  <c r="AH45" i="9" s="1"/>
  <c r="K45" i="13"/>
  <c r="W45" i="13" s="1"/>
  <c r="AH45" i="13" s="1"/>
  <c r="K45" i="11"/>
  <c r="W45" i="11" s="1"/>
  <c r="AH45" i="11" s="1"/>
  <c r="K45" i="6"/>
  <c r="W45" i="6" s="1"/>
  <c r="AH45" i="6" s="1"/>
  <c r="K45" i="14"/>
  <c r="W45" i="14" s="1"/>
  <c r="AH45" i="14" s="1"/>
  <c r="K45" i="8"/>
  <c r="W45" i="8" s="1"/>
  <c r="AH45" i="8" s="1"/>
  <c r="G35" i="13"/>
  <c r="S35" i="13" s="1"/>
  <c r="AD35" i="13" s="1"/>
  <c r="G35" i="14"/>
  <c r="S35" i="14" s="1"/>
  <c r="AD35" i="14" s="1"/>
  <c r="G35" i="15"/>
  <c r="S35" i="15" s="1"/>
  <c r="AD35" i="15" s="1"/>
  <c r="G35" i="6"/>
  <c r="S35" i="6" s="1"/>
  <c r="AD35" i="6" s="1"/>
  <c r="G35" i="16"/>
  <c r="S35" i="16" s="1"/>
  <c r="AD35" i="16" s="1"/>
  <c r="G35" i="11"/>
  <c r="S35" i="11" s="1"/>
  <c r="AD35" i="11" s="1"/>
  <c r="G35" i="9"/>
  <c r="S35" i="9" s="1"/>
  <c r="AD35" i="9" s="1"/>
  <c r="G35" i="8"/>
  <c r="S35" i="8" s="1"/>
  <c r="AD35" i="8" s="1"/>
  <c r="G35" i="12"/>
  <c r="S35" i="12" s="1"/>
  <c r="AD35" i="12" s="1"/>
  <c r="G35" i="7"/>
  <c r="S35" i="7" s="1"/>
  <c r="AD35" i="7" s="1"/>
  <c r="G35" i="10"/>
  <c r="S35" i="10" s="1"/>
  <c r="AD35" i="10" s="1"/>
  <c r="K39" i="5"/>
  <c r="G132" i="7"/>
  <c r="S132" i="7" s="1"/>
  <c r="AD132" i="7" s="1"/>
  <c r="G132" i="11"/>
  <c r="S132" i="11" s="1"/>
  <c r="AD132" i="11" s="1"/>
  <c r="G132" i="8"/>
  <c r="S132" i="8" s="1"/>
  <c r="AD132" i="8" s="1"/>
  <c r="G132" i="6"/>
  <c r="S132" i="6" s="1"/>
  <c r="AD132" i="6" s="1"/>
  <c r="G132" i="12"/>
  <c r="S132" i="12" s="1"/>
  <c r="AD132" i="12" s="1"/>
  <c r="G132" i="13"/>
  <c r="S132" i="13" s="1"/>
  <c r="AD132" i="13" s="1"/>
  <c r="G132" i="16"/>
  <c r="S132" i="16" s="1"/>
  <c r="AD132" i="16" s="1"/>
  <c r="G132" i="9"/>
  <c r="S132" i="9" s="1"/>
  <c r="AD132" i="9" s="1"/>
  <c r="G132" i="15"/>
  <c r="S132" i="15" s="1"/>
  <c r="AD132" i="15" s="1"/>
  <c r="G132" i="14"/>
  <c r="S132" i="14" s="1"/>
  <c r="AD132" i="14" s="1"/>
  <c r="G132" i="10"/>
  <c r="S132" i="10" s="1"/>
  <c r="AD132" i="10" s="1"/>
  <c r="AA174" i="5"/>
  <c r="C108" i="5"/>
  <c r="B252" i="10"/>
  <c r="B252" i="12"/>
  <c r="B252" i="16"/>
  <c r="B252" i="8"/>
  <c r="B252" i="14"/>
  <c r="B252" i="7"/>
  <c r="B252" i="13"/>
  <c r="B252" i="9"/>
  <c r="B252" i="15"/>
  <c r="B252" i="6"/>
  <c r="B252" i="11"/>
  <c r="H88" i="7"/>
  <c r="T88" i="7" s="1"/>
  <c r="AE88" i="7" s="1"/>
  <c r="F156" i="7"/>
  <c r="R156" i="7" s="1"/>
  <c r="AC156" i="7" s="1"/>
  <c r="F156" i="6"/>
  <c r="R156" i="6" s="1"/>
  <c r="AC156" i="6" s="1"/>
  <c r="F156" i="10"/>
  <c r="R156" i="10" s="1"/>
  <c r="AC156" i="10" s="1"/>
  <c r="F156" i="13"/>
  <c r="R156" i="13" s="1"/>
  <c r="AC156" i="13" s="1"/>
  <c r="F156" i="9"/>
  <c r="R156" i="9" s="1"/>
  <c r="AC156" i="9" s="1"/>
  <c r="F156" i="12"/>
  <c r="R156" i="12" s="1"/>
  <c r="AC156" i="12" s="1"/>
  <c r="F156" i="14"/>
  <c r="R156" i="14" s="1"/>
  <c r="AC156" i="14" s="1"/>
  <c r="F156" i="16"/>
  <c r="R156" i="16" s="1"/>
  <c r="AC156" i="16" s="1"/>
  <c r="F156" i="15"/>
  <c r="R156" i="15" s="1"/>
  <c r="AC156" i="15" s="1"/>
  <c r="F156" i="8"/>
  <c r="R156" i="8" s="1"/>
  <c r="AC156" i="8" s="1"/>
  <c r="F156" i="11"/>
  <c r="R156" i="11" s="1"/>
  <c r="AC156" i="11" s="1"/>
  <c r="I362" i="3"/>
  <c r="U150" i="5"/>
  <c r="D188" i="9"/>
  <c r="P188" i="9" s="1"/>
  <c r="AA188" i="9" s="1"/>
  <c r="D188" i="7"/>
  <c r="P188" i="7" s="1"/>
  <c r="AA188" i="7" s="1"/>
  <c r="J193" i="8"/>
  <c r="V193" i="8" s="1"/>
  <c r="AG193" i="8" s="1"/>
  <c r="J193" i="11"/>
  <c r="V193" i="11" s="1"/>
  <c r="AG193" i="11" s="1"/>
  <c r="U399" i="3"/>
  <c r="J193" i="13"/>
  <c r="V193" i="13" s="1"/>
  <c r="AG193" i="13" s="1"/>
  <c r="J193" i="10"/>
  <c r="V193" i="10" s="1"/>
  <c r="AG193" i="10" s="1"/>
  <c r="J193" i="14"/>
  <c r="V193" i="14" s="1"/>
  <c r="AG193" i="14" s="1"/>
  <c r="J193" i="7"/>
  <c r="V193" i="7" s="1"/>
  <c r="AG193" i="7" s="1"/>
  <c r="J193" i="12"/>
  <c r="V193" i="12" s="1"/>
  <c r="AG193" i="12" s="1"/>
  <c r="J193" i="9"/>
  <c r="V193" i="9" s="1"/>
  <c r="AG193" i="9" s="1"/>
  <c r="J193" i="15"/>
  <c r="V193" i="15" s="1"/>
  <c r="AG193" i="15" s="1"/>
  <c r="J193" i="16"/>
  <c r="V193" i="16" s="1"/>
  <c r="AG193" i="16" s="1"/>
  <c r="J193" i="6"/>
  <c r="V193" i="6" s="1"/>
  <c r="AG193" i="6" s="1"/>
  <c r="B69" i="5"/>
  <c r="U79" i="5"/>
  <c r="N101" i="5"/>
  <c r="H114" i="5"/>
  <c r="E154" i="5"/>
  <c r="Q58" i="5"/>
  <c r="R25" i="5"/>
  <c r="K83" i="5"/>
  <c r="L129" i="5"/>
  <c r="T29" i="5"/>
  <c r="F6" i="11"/>
  <c r="R6" i="11" s="1"/>
  <c r="AC6" i="11" s="1"/>
  <c r="AD76" i="5"/>
  <c r="AD191" i="5"/>
  <c r="H10" i="12"/>
  <c r="T10" i="12" s="1"/>
  <c r="AE10" i="12" s="1"/>
  <c r="H10" i="16"/>
  <c r="T10" i="16" s="1"/>
  <c r="AE10" i="16" s="1"/>
  <c r="W72" i="5"/>
  <c r="O103" i="5"/>
  <c r="J84" i="16"/>
  <c r="V84" i="16" s="1"/>
  <c r="AG84" i="16" s="1"/>
  <c r="J84" i="14"/>
  <c r="V84" i="14" s="1"/>
  <c r="AG84" i="14" s="1"/>
  <c r="J84" i="13"/>
  <c r="V84" i="13" s="1"/>
  <c r="AG84" i="13" s="1"/>
  <c r="J84" i="6"/>
  <c r="V84" i="6" s="1"/>
  <c r="AG84" i="6" s="1"/>
  <c r="J84" i="7"/>
  <c r="V84" i="7" s="1"/>
  <c r="AG84" i="7" s="1"/>
  <c r="J84" i="11"/>
  <c r="V84" i="11" s="1"/>
  <c r="AG84" i="11" s="1"/>
  <c r="J84" i="15"/>
  <c r="V84" i="15" s="1"/>
  <c r="AG84" i="15" s="1"/>
  <c r="J84" i="8"/>
  <c r="V84" i="8" s="1"/>
  <c r="AG84" i="8" s="1"/>
  <c r="J84" i="9"/>
  <c r="V84" i="9" s="1"/>
  <c r="AG84" i="9" s="1"/>
  <c r="J84" i="10"/>
  <c r="V84" i="10" s="1"/>
  <c r="AG84" i="10" s="1"/>
  <c r="J84" i="12"/>
  <c r="V84" i="12" s="1"/>
  <c r="AG84" i="12" s="1"/>
  <c r="U290" i="3"/>
  <c r="Z60" i="5"/>
  <c r="AD112" i="5"/>
  <c r="F201" i="11"/>
  <c r="R201" i="11" s="1"/>
  <c r="AC201" i="11" s="1"/>
  <c r="F201" i="15"/>
  <c r="R201" i="15" s="1"/>
  <c r="AC201" i="15" s="1"/>
  <c r="F201" i="12"/>
  <c r="R201" i="12" s="1"/>
  <c r="AC201" i="12" s="1"/>
  <c r="F201" i="16"/>
  <c r="R201" i="16" s="1"/>
  <c r="AC201" i="16" s="1"/>
  <c r="F201" i="10"/>
  <c r="R201" i="10" s="1"/>
  <c r="AC201" i="10" s="1"/>
  <c r="F201" i="13"/>
  <c r="R201" i="13" s="1"/>
  <c r="AC201" i="13" s="1"/>
  <c r="F201" i="14"/>
  <c r="R201" i="14" s="1"/>
  <c r="AC201" i="14" s="1"/>
  <c r="I407" i="3"/>
  <c r="F201" i="9"/>
  <c r="R201" i="9" s="1"/>
  <c r="AC201" i="9" s="1"/>
  <c r="F201" i="6"/>
  <c r="R201" i="6" s="1"/>
  <c r="AC201" i="6" s="1"/>
  <c r="F201" i="7"/>
  <c r="R201" i="7" s="1"/>
  <c r="AC201" i="7" s="1"/>
  <c r="F201" i="8"/>
  <c r="R201" i="8" s="1"/>
  <c r="AC201" i="8" s="1"/>
  <c r="E179" i="5"/>
  <c r="F153" i="15"/>
  <c r="R153" i="15" s="1"/>
  <c r="AC153" i="15" s="1"/>
  <c r="F153" i="9"/>
  <c r="R153" i="9" s="1"/>
  <c r="AC153" i="9" s="1"/>
  <c r="F153" i="6"/>
  <c r="R153" i="6" s="1"/>
  <c r="AC153" i="6" s="1"/>
  <c r="F153" i="8"/>
  <c r="R153" i="8" s="1"/>
  <c r="AC153" i="8" s="1"/>
  <c r="I359" i="3"/>
  <c r="F153" i="14"/>
  <c r="R153" i="14" s="1"/>
  <c r="AC153" i="14" s="1"/>
  <c r="F153" i="16"/>
  <c r="R153" i="16" s="1"/>
  <c r="AC153" i="16" s="1"/>
  <c r="F153" i="13"/>
  <c r="R153" i="13" s="1"/>
  <c r="AC153" i="13" s="1"/>
  <c r="F153" i="10"/>
  <c r="R153" i="10" s="1"/>
  <c r="AC153" i="10" s="1"/>
  <c r="F153" i="11"/>
  <c r="R153" i="11" s="1"/>
  <c r="AC153" i="11" s="1"/>
  <c r="F153" i="7"/>
  <c r="R153" i="7" s="1"/>
  <c r="AC153" i="7" s="1"/>
  <c r="F153" i="12"/>
  <c r="R153" i="12" s="1"/>
  <c r="AC153" i="12" s="1"/>
  <c r="L172" i="5"/>
  <c r="N153" i="5"/>
  <c r="H203" i="15"/>
  <c r="T203" i="15" s="1"/>
  <c r="AE203" i="15" s="1"/>
  <c r="H203" i="12"/>
  <c r="T203" i="12" s="1"/>
  <c r="AE203" i="12" s="1"/>
  <c r="H203" i="10"/>
  <c r="T203" i="10" s="1"/>
  <c r="AE203" i="10" s="1"/>
  <c r="H203" i="6"/>
  <c r="T203" i="6" s="1"/>
  <c r="AE203" i="6" s="1"/>
  <c r="H203" i="7"/>
  <c r="T203" i="7" s="1"/>
  <c r="AE203" i="7" s="1"/>
  <c r="H203" i="9"/>
  <c r="T203" i="9" s="1"/>
  <c r="AE203" i="9" s="1"/>
  <c r="H203" i="8"/>
  <c r="T203" i="8" s="1"/>
  <c r="AE203" i="8" s="1"/>
  <c r="H203" i="13"/>
  <c r="T203" i="13" s="1"/>
  <c r="AE203" i="13" s="1"/>
  <c r="H203" i="11"/>
  <c r="T203" i="11" s="1"/>
  <c r="AE203" i="11" s="1"/>
  <c r="H203" i="16"/>
  <c r="T203" i="16" s="1"/>
  <c r="AE203" i="16" s="1"/>
  <c r="O409" i="3"/>
  <c r="H203" i="14"/>
  <c r="T203" i="14" s="1"/>
  <c r="AE203" i="14" s="1"/>
  <c r="AC86" i="5"/>
  <c r="O132" i="5"/>
  <c r="I181" i="5"/>
  <c r="E48" i="5"/>
  <c r="D51" i="7"/>
  <c r="P51" i="7" s="1"/>
  <c r="AA51" i="7" s="1"/>
  <c r="D51" i="11"/>
  <c r="P51" i="11" s="1"/>
  <c r="AA51" i="11" s="1"/>
  <c r="O175" i="5"/>
  <c r="F33" i="10"/>
  <c r="R33" i="10" s="1"/>
  <c r="AC33" i="10" s="1"/>
  <c r="F33" i="12"/>
  <c r="R33" i="12" s="1"/>
  <c r="AC33" i="12" s="1"/>
  <c r="F33" i="8"/>
  <c r="R33" i="8" s="1"/>
  <c r="AC33" i="8" s="1"/>
  <c r="F33" i="9"/>
  <c r="R33" i="9" s="1"/>
  <c r="AC33" i="9" s="1"/>
  <c r="F33" i="16"/>
  <c r="R33" i="16" s="1"/>
  <c r="AC33" i="16" s="1"/>
  <c r="F33" i="13"/>
  <c r="R33" i="13" s="1"/>
  <c r="AC33" i="13" s="1"/>
  <c r="I239" i="3"/>
  <c r="F33" i="6"/>
  <c r="R33" i="6" s="1"/>
  <c r="AC33" i="6" s="1"/>
  <c r="F33" i="14"/>
  <c r="R33" i="14" s="1"/>
  <c r="AC33" i="14" s="1"/>
  <c r="F33" i="11"/>
  <c r="R33" i="11" s="1"/>
  <c r="AC33" i="11" s="1"/>
  <c r="F33" i="15"/>
  <c r="R33" i="15" s="1"/>
  <c r="AC33" i="15" s="1"/>
  <c r="F33" i="7"/>
  <c r="R33" i="7" s="1"/>
  <c r="AC33" i="7" s="1"/>
  <c r="E154" i="14"/>
  <c r="Q154" i="14" s="1"/>
  <c r="AB154" i="14" s="1"/>
  <c r="E154" i="8"/>
  <c r="Q154" i="8" s="1"/>
  <c r="AB154" i="8" s="1"/>
  <c r="E154" i="10"/>
  <c r="Q154" i="10" s="1"/>
  <c r="AB154" i="10" s="1"/>
  <c r="E154" i="6"/>
  <c r="Q154" i="6" s="1"/>
  <c r="AB154" i="6" s="1"/>
  <c r="E154" i="16"/>
  <c r="Q154" i="16" s="1"/>
  <c r="AB154" i="16" s="1"/>
  <c r="E154" i="7"/>
  <c r="Q154" i="7" s="1"/>
  <c r="AB154" i="7" s="1"/>
  <c r="E154" i="11"/>
  <c r="Q154" i="11" s="1"/>
  <c r="AB154" i="11" s="1"/>
  <c r="F360" i="3"/>
  <c r="E154" i="9"/>
  <c r="Q154" i="9" s="1"/>
  <c r="AB154" i="9" s="1"/>
  <c r="E154" i="13"/>
  <c r="Q154" i="13" s="1"/>
  <c r="AB154" i="13" s="1"/>
  <c r="E154" i="12"/>
  <c r="Q154" i="12" s="1"/>
  <c r="AB154" i="12" s="1"/>
  <c r="E154" i="15"/>
  <c r="Q154" i="15" s="1"/>
  <c r="AB154" i="15" s="1"/>
  <c r="L63" i="5"/>
  <c r="F40" i="14"/>
  <c r="R40" i="14" s="1"/>
  <c r="AC40" i="14" s="1"/>
  <c r="B4" i="5"/>
  <c r="X178" i="5"/>
  <c r="G87" i="15"/>
  <c r="S87" i="15" s="1"/>
  <c r="AD87" i="15" s="1"/>
  <c r="G87" i="10"/>
  <c r="S87" i="10" s="1"/>
  <c r="AD87" i="10" s="1"/>
  <c r="C170" i="5"/>
  <c r="G38" i="6"/>
  <c r="S38" i="6" s="1"/>
  <c r="AD38" i="6" s="1"/>
  <c r="G38" i="8"/>
  <c r="S38" i="8" s="1"/>
  <c r="AD38" i="8" s="1"/>
  <c r="G38" i="10"/>
  <c r="S38" i="10" s="1"/>
  <c r="AD38" i="10" s="1"/>
  <c r="G38" i="12"/>
  <c r="S38" i="12" s="1"/>
  <c r="AD38" i="12" s="1"/>
  <c r="G38" i="15"/>
  <c r="S38" i="15" s="1"/>
  <c r="AD38" i="15" s="1"/>
  <c r="G38" i="11"/>
  <c r="S38" i="11" s="1"/>
  <c r="AD38" i="11" s="1"/>
  <c r="G38" i="14"/>
  <c r="S38" i="14" s="1"/>
  <c r="AD38" i="14" s="1"/>
  <c r="G38" i="7"/>
  <c r="S38" i="7" s="1"/>
  <c r="AD38" i="7" s="1"/>
  <c r="G38" i="13"/>
  <c r="S38" i="13" s="1"/>
  <c r="AD38" i="13" s="1"/>
  <c r="G38" i="9"/>
  <c r="S38" i="9" s="1"/>
  <c r="AD38" i="9" s="1"/>
  <c r="G38" i="16"/>
  <c r="S38" i="16" s="1"/>
  <c r="AD38" i="16" s="1"/>
  <c r="N16" i="5"/>
  <c r="Z69" i="5"/>
  <c r="F107" i="13"/>
  <c r="R107" i="13" s="1"/>
  <c r="AC107" i="13" s="1"/>
  <c r="F107" i="12"/>
  <c r="R107" i="12" s="1"/>
  <c r="AC107" i="12" s="1"/>
  <c r="L95" i="7"/>
  <c r="X95" i="7" s="1"/>
  <c r="AI95" i="7" s="1"/>
  <c r="I204" i="6"/>
  <c r="U204" i="6" s="1"/>
  <c r="AF204" i="6" s="1"/>
  <c r="I204" i="15"/>
  <c r="U204" i="15" s="1"/>
  <c r="AF204" i="15" s="1"/>
  <c r="N140" i="5"/>
  <c r="AA20" i="5"/>
  <c r="K58" i="5"/>
  <c r="E174" i="5"/>
  <c r="K55" i="7"/>
  <c r="W55" i="7" s="1"/>
  <c r="AH55" i="7" s="1"/>
  <c r="K55" i="14"/>
  <c r="W55" i="14" s="1"/>
  <c r="AH55" i="14" s="1"/>
  <c r="K55" i="13"/>
  <c r="W55" i="13" s="1"/>
  <c r="AH55" i="13" s="1"/>
  <c r="K55" i="6"/>
  <c r="W55" i="6" s="1"/>
  <c r="AH55" i="6" s="1"/>
  <c r="X261" i="3"/>
  <c r="K55" i="16"/>
  <c r="W55" i="16" s="1"/>
  <c r="AH55" i="16" s="1"/>
  <c r="K55" i="12"/>
  <c r="W55" i="12" s="1"/>
  <c r="AH55" i="12" s="1"/>
  <c r="K55" i="8"/>
  <c r="W55" i="8" s="1"/>
  <c r="AH55" i="8" s="1"/>
  <c r="K55" i="11"/>
  <c r="W55" i="11" s="1"/>
  <c r="AH55" i="11" s="1"/>
  <c r="K55" i="15"/>
  <c r="W55" i="15" s="1"/>
  <c r="AH55" i="15" s="1"/>
  <c r="K55" i="9"/>
  <c r="W55" i="9" s="1"/>
  <c r="AH55" i="9" s="1"/>
  <c r="K55" i="10"/>
  <c r="W55" i="10" s="1"/>
  <c r="AH55" i="10" s="1"/>
  <c r="Z20" i="5"/>
  <c r="J153" i="7"/>
  <c r="V153" i="7" s="1"/>
  <c r="AG153" i="7" s="1"/>
  <c r="J153" i="13"/>
  <c r="V153" i="13" s="1"/>
  <c r="AG153" i="13" s="1"/>
  <c r="U359" i="3"/>
  <c r="J153" i="8"/>
  <c r="V153" i="8" s="1"/>
  <c r="AG153" i="8" s="1"/>
  <c r="J153" i="11"/>
  <c r="V153" i="11" s="1"/>
  <c r="AG153" i="11" s="1"/>
  <c r="J153" i="15"/>
  <c r="V153" i="15" s="1"/>
  <c r="AG153" i="15" s="1"/>
  <c r="J153" i="16"/>
  <c r="V153" i="16" s="1"/>
  <c r="AG153" i="16" s="1"/>
  <c r="J153" i="10"/>
  <c r="V153" i="10" s="1"/>
  <c r="AG153" i="10" s="1"/>
  <c r="J153" i="14"/>
  <c r="V153" i="14" s="1"/>
  <c r="AG153" i="14" s="1"/>
  <c r="J153" i="12"/>
  <c r="V153" i="12" s="1"/>
  <c r="AG153" i="12" s="1"/>
  <c r="J153" i="9"/>
  <c r="V153" i="9" s="1"/>
  <c r="AG153" i="9" s="1"/>
  <c r="J153" i="6"/>
  <c r="V153" i="6" s="1"/>
  <c r="AG153" i="6" s="1"/>
  <c r="Z26" i="5"/>
  <c r="G28" i="8"/>
  <c r="S28" i="8" s="1"/>
  <c r="AD28" i="8" s="1"/>
  <c r="G28" i="11"/>
  <c r="S28" i="11" s="1"/>
  <c r="AD28" i="11" s="1"/>
  <c r="G28" i="9"/>
  <c r="S28" i="9" s="1"/>
  <c r="AD28" i="9" s="1"/>
  <c r="G28" i="12"/>
  <c r="S28" i="12" s="1"/>
  <c r="AD28" i="12" s="1"/>
  <c r="G28" i="7"/>
  <c r="S28" i="7" s="1"/>
  <c r="AD28" i="7" s="1"/>
  <c r="G28" i="14"/>
  <c r="S28" i="14" s="1"/>
  <c r="AD28" i="14" s="1"/>
  <c r="G28" i="6"/>
  <c r="S28" i="6" s="1"/>
  <c r="AD28" i="6" s="1"/>
  <c r="G28" i="13"/>
  <c r="S28" i="13" s="1"/>
  <c r="AD28" i="13" s="1"/>
  <c r="G28" i="10"/>
  <c r="S28" i="10" s="1"/>
  <c r="AD28" i="10" s="1"/>
  <c r="G28" i="15"/>
  <c r="S28" i="15" s="1"/>
  <c r="AD28" i="15" s="1"/>
  <c r="G28" i="16"/>
  <c r="S28" i="16" s="1"/>
  <c r="AD28" i="16" s="1"/>
  <c r="K168" i="5"/>
  <c r="F59" i="5"/>
  <c r="W196" i="5"/>
  <c r="O138" i="5"/>
  <c r="C56" i="5"/>
  <c r="B385" i="12"/>
  <c r="B385" i="6"/>
  <c r="B385" i="14"/>
  <c r="B385" i="8"/>
  <c r="B385" i="16"/>
  <c r="B385" i="9"/>
  <c r="B385" i="13"/>
  <c r="B385" i="10"/>
  <c r="B385" i="15"/>
  <c r="B385" i="11"/>
  <c r="B385" i="7"/>
  <c r="W136" i="5"/>
  <c r="Z79" i="5"/>
  <c r="I152" i="9"/>
  <c r="U152" i="9" s="1"/>
  <c r="AF152" i="9" s="1"/>
  <c r="I152" i="10"/>
  <c r="U152" i="10" s="1"/>
  <c r="AF152" i="10" s="1"/>
  <c r="I152" i="15"/>
  <c r="U152" i="15" s="1"/>
  <c r="AF152" i="15" s="1"/>
  <c r="I152" i="8"/>
  <c r="U152" i="8" s="1"/>
  <c r="AF152" i="8" s="1"/>
  <c r="I152" i="12"/>
  <c r="U152" i="12" s="1"/>
  <c r="AF152" i="12" s="1"/>
  <c r="I152" i="11"/>
  <c r="U152" i="11" s="1"/>
  <c r="AF152" i="11" s="1"/>
  <c r="R358" i="3"/>
  <c r="I152" i="16"/>
  <c r="U152" i="16" s="1"/>
  <c r="AF152" i="16" s="1"/>
  <c r="I152" i="14"/>
  <c r="U152" i="14" s="1"/>
  <c r="AF152" i="14" s="1"/>
  <c r="I152" i="6"/>
  <c r="U152" i="6" s="1"/>
  <c r="AF152" i="6" s="1"/>
  <c r="I152" i="7"/>
  <c r="U152" i="7" s="1"/>
  <c r="AF152" i="7" s="1"/>
  <c r="I152" i="13"/>
  <c r="U152" i="13" s="1"/>
  <c r="AF152" i="13" s="1"/>
  <c r="B400" i="10"/>
  <c r="B400" i="16"/>
  <c r="B400" i="6"/>
  <c r="B400" i="13"/>
  <c r="B400" i="7"/>
  <c r="B400" i="14"/>
  <c r="B400" i="9"/>
  <c r="B400" i="12"/>
  <c r="B400" i="8"/>
  <c r="B400" i="15"/>
  <c r="B400" i="11"/>
  <c r="AD371" i="3"/>
  <c r="M165" i="9"/>
  <c r="Y165" i="9" s="1"/>
  <c r="AJ165" i="9" s="1"/>
  <c r="M165" i="11"/>
  <c r="Y165" i="11" s="1"/>
  <c r="AJ165" i="11" s="1"/>
  <c r="M165" i="16"/>
  <c r="Y165" i="16" s="1"/>
  <c r="AJ165" i="16" s="1"/>
  <c r="M165" i="7"/>
  <c r="Y165" i="7" s="1"/>
  <c r="AJ165" i="7" s="1"/>
  <c r="M165" i="8"/>
  <c r="Y165" i="8" s="1"/>
  <c r="AJ165" i="8" s="1"/>
  <c r="M165" i="13"/>
  <c r="Y165" i="13" s="1"/>
  <c r="AJ165" i="13" s="1"/>
  <c r="M165" i="6"/>
  <c r="Y165" i="6" s="1"/>
  <c r="AJ165" i="6" s="1"/>
  <c r="M165" i="12"/>
  <c r="Y165" i="12" s="1"/>
  <c r="AJ165" i="12" s="1"/>
  <c r="M165" i="14"/>
  <c r="Y165" i="14" s="1"/>
  <c r="AJ165" i="14" s="1"/>
  <c r="M165" i="10"/>
  <c r="Y165" i="10" s="1"/>
  <c r="AJ165" i="10" s="1"/>
  <c r="M165" i="15"/>
  <c r="Y165" i="15" s="1"/>
  <c r="AJ165" i="15" s="1"/>
  <c r="F103" i="13"/>
  <c r="R103" i="13" s="1"/>
  <c r="AC103" i="13" s="1"/>
  <c r="F103" i="16"/>
  <c r="R103" i="16" s="1"/>
  <c r="AC103" i="16" s="1"/>
  <c r="F103" i="8"/>
  <c r="R103" i="8" s="1"/>
  <c r="AC103" i="8" s="1"/>
  <c r="F103" i="11"/>
  <c r="R103" i="11" s="1"/>
  <c r="AC103" i="11" s="1"/>
  <c r="F103" i="7"/>
  <c r="R103" i="7" s="1"/>
  <c r="AC103" i="7" s="1"/>
  <c r="F103" i="10"/>
  <c r="R103" i="10" s="1"/>
  <c r="AC103" i="10" s="1"/>
  <c r="F103" i="9"/>
  <c r="R103" i="9" s="1"/>
  <c r="AC103" i="9" s="1"/>
  <c r="F103" i="14"/>
  <c r="R103" i="14" s="1"/>
  <c r="AC103" i="14" s="1"/>
  <c r="F103" i="6"/>
  <c r="R103" i="6" s="1"/>
  <c r="AC103" i="6" s="1"/>
  <c r="I309" i="3"/>
  <c r="F103" i="12"/>
  <c r="R103" i="12" s="1"/>
  <c r="AC103" i="12" s="1"/>
  <c r="F103" i="15"/>
  <c r="R103" i="15" s="1"/>
  <c r="AC103" i="15" s="1"/>
  <c r="F88" i="10"/>
  <c r="R88" i="10" s="1"/>
  <c r="AC88" i="10" s="1"/>
  <c r="F88" i="14"/>
  <c r="R88" i="14" s="1"/>
  <c r="AC88" i="14" s="1"/>
  <c r="F88" i="16"/>
  <c r="R88" i="16" s="1"/>
  <c r="AC88" i="16" s="1"/>
  <c r="F88" i="9"/>
  <c r="R88" i="9" s="1"/>
  <c r="AC88" i="9" s="1"/>
  <c r="I294" i="3"/>
  <c r="F88" i="12"/>
  <c r="R88" i="12" s="1"/>
  <c r="AC88" i="12" s="1"/>
  <c r="F88" i="13"/>
  <c r="R88" i="13" s="1"/>
  <c r="AC88" i="13" s="1"/>
  <c r="F88" i="11"/>
  <c r="R88" i="11" s="1"/>
  <c r="AC88" i="11" s="1"/>
  <c r="F88" i="15"/>
  <c r="R88" i="15" s="1"/>
  <c r="AC88" i="15" s="1"/>
  <c r="F88" i="7"/>
  <c r="R88" i="7" s="1"/>
  <c r="AC88" i="7" s="1"/>
  <c r="F88" i="8"/>
  <c r="R88" i="8" s="1"/>
  <c r="AC88" i="8" s="1"/>
  <c r="F88" i="6"/>
  <c r="R88" i="6" s="1"/>
  <c r="AC88" i="6" s="1"/>
  <c r="X37" i="5"/>
  <c r="AC5" i="5"/>
  <c r="I141" i="14"/>
  <c r="U141" i="14" s="1"/>
  <c r="AF141" i="14" s="1"/>
  <c r="I141" i="15"/>
  <c r="U141" i="15" s="1"/>
  <c r="AF141" i="15" s="1"/>
  <c r="I141" i="16"/>
  <c r="U141" i="16" s="1"/>
  <c r="AF141" i="16" s="1"/>
  <c r="I141" i="10"/>
  <c r="U141" i="10" s="1"/>
  <c r="AF141" i="10" s="1"/>
  <c r="I141" i="13"/>
  <c r="U141" i="13" s="1"/>
  <c r="AF141" i="13" s="1"/>
  <c r="I141" i="12"/>
  <c r="U141" i="12" s="1"/>
  <c r="AF141" i="12" s="1"/>
  <c r="I141" i="8"/>
  <c r="U141" i="8" s="1"/>
  <c r="AF141" i="8" s="1"/>
  <c r="I141" i="7"/>
  <c r="U141" i="7" s="1"/>
  <c r="AF141" i="7" s="1"/>
  <c r="R347" i="3"/>
  <c r="I141" i="11"/>
  <c r="U141" i="11" s="1"/>
  <c r="AF141" i="11" s="1"/>
  <c r="I141" i="9"/>
  <c r="U141" i="9" s="1"/>
  <c r="AF141" i="9" s="1"/>
  <c r="I141" i="6"/>
  <c r="U141" i="6" s="1"/>
  <c r="AF141" i="6" s="1"/>
  <c r="E90" i="14"/>
  <c r="Q90" i="14" s="1"/>
  <c r="AB90" i="14" s="1"/>
  <c r="E90" i="7"/>
  <c r="Q90" i="7" s="1"/>
  <c r="AB90" i="7" s="1"/>
  <c r="E90" i="15"/>
  <c r="Q90" i="15" s="1"/>
  <c r="AB90" i="15" s="1"/>
  <c r="E90" i="9"/>
  <c r="Q90" i="9" s="1"/>
  <c r="AB90" i="9" s="1"/>
  <c r="E90" i="13"/>
  <c r="Q90" i="13" s="1"/>
  <c r="AB90" i="13" s="1"/>
  <c r="E90" i="8"/>
  <c r="Q90" i="8" s="1"/>
  <c r="AB90" i="8" s="1"/>
  <c r="E90" i="11"/>
  <c r="Q90" i="11" s="1"/>
  <c r="AB90" i="11" s="1"/>
  <c r="F296" i="3"/>
  <c r="E90" i="10"/>
  <c r="Q90" i="10" s="1"/>
  <c r="AB90" i="10" s="1"/>
  <c r="E90" i="12"/>
  <c r="Q90" i="12" s="1"/>
  <c r="AB90" i="12" s="1"/>
  <c r="E90" i="16"/>
  <c r="Q90" i="16" s="1"/>
  <c r="AB90" i="16" s="1"/>
  <c r="E90" i="6"/>
  <c r="Q90" i="6" s="1"/>
  <c r="AB90" i="6" s="1"/>
  <c r="Q75" i="5"/>
  <c r="I47" i="9"/>
  <c r="U47" i="9" s="1"/>
  <c r="AF47" i="9" s="1"/>
  <c r="Q11" i="5"/>
  <c r="F48" i="5"/>
  <c r="G128" i="7"/>
  <c r="S128" i="7" s="1"/>
  <c r="AD128" i="7" s="1"/>
  <c r="I82" i="6"/>
  <c r="U82" i="6" s="1"/>
  <c r="AF82" i="6" s="1"/>
  <c r="I82" i="8"/>
  <c r="U82" i="8" s="1"/>
  <c r="AF82" i="8" s="1"/>
  <c r="I82" i="10"/>
  <c r="U82" i="10" s="1"/>
  <c r="AF82" i="10" s="1"/>
  <c r="R288" i="3"/>
  <c r="I82" i="7"/>
  <c r="U82" i="7" s="1"/>
  <c r="AF82" i="7" s="1"/>
  <c r="I82" i="12"/>
  <c r="U82" i="12" s="1"/>
  <c r="AF82" i="12" s="1"/>
  <c r="I82" i="9"/>
  <c r="U82" i="9" s="1"/>
  <c r="AF82" i="9" s="1"/>
  <c r="I82" i="16"/>
  <c r="U82" i="16" s="1"/>
  <c r="AF82" i="16" s="1"/>
  <c r="I82" i="13"/>
  <c r="U82" i="13" s="1"/>
  <c r="AF82" i="13" s="1"/>
  <c r="I82" i="11"/>
  <c r="U82" i="11" s="1"/>
  <c r="AF82" i="11" s="1"/>
  <c r="I82" i="15"/>
  <c r="U82" i="15" s="1"/>
  <c r="AF82" i="15" s="1"/>
  <c r="I82" i="14"/>
  <c r="U82" i="14" s="1"/>
  <c r="AF82" i="14" s="1"/>
  <c r="R196" i="5"/>
  <c r="N77" i="5"/>
  <c r="H136" i="6"/>
  <c r="T136" i="6" s="1"/>
  <c r="AE136" i="6" s="1"/>
  <c r="H136" i="12"/>
  <c r="T136" i="12" s="1"/>
  <c r="AE136" i="12" s="1"/>
  <c r="H136" i="10"/>
  <c r="T136" i="10" s="1"/>
  <c r="AE136" i="10" s="1"/>
  <c r="H136" i="8"/>
  <c r="T136" i="8" s="1"/>
  <c r="AE136" i="8" s="1"/>
  <c r="O342" i="3"/>
  <c r="H136" i="7"/>
  <c r="T136" i="7" s="1"/>
  <c r="AE136" i="7" s="1"/>
  <c r="H136" i="14"/>
  <c r="T136" i="14" s="1"/>
  <c r="AE136" i="14" s="1"/>
  <c r="H136" i="16"/>
  <c r="T136" i="16" s="1"/>
  <c r="AE136" i="16" s="1"/>
  <c r="H136" i="11"/>
  <c r="T136" i="11" s="1"/>
  <c r="AE136" i="11" s="1"/>
  <c r="H136" i="13"/>
  <c r="T136" i="13" s="1"/>
  <c r="AE136" i="13" s="1"/>
  <c r="H136" i="9"/>
  <c r="T136" i="9" s="1"/>
  <c r="AE136" i="9" s="1"/>
  <c r="H136" i="15"/>
  <c r="T136" i="15" s="1"/>
  <c r="AE136" i="15" s="1"/>
  <c r="K90" i="12"/>
  <c r="W90" i="12" s="1"/>
  <c r="AH90" i="12" s="1"/>
  <c r="K90" i="8"/>
  <c r="W90" i="8" s="1"/>
  <c r="AH90" i="8" s="1"/>
  <c r="K90" i="9"/>
  <c r="W90" i="9" s="1"/>
  <c r="AH90" i="9" s="1"/>
  <c r="X296" i="3"/>
  <c r="K90" i="10"/>
  <c r="W90" i="10" s="1"/>
  <c r="AH90" i="10" s="1"/>
  <c r="K90" i="14"/>
  <c r="W90" i="14" s="1"/>
  <c r="AH90" i="14" s="1"/>
  <c r="K90" i="6"/>
  <c r="W90" i="6" s="1"/>
  <c r="AH90" i="6" s="1"/>
  <c r="K90" i="11"/>
  <c r="W90" i="11" s="1"/>
  <c r="AH90" i="11" s="1"/>
  <c r="K90" i="16"/>
  <c r="W90" i="16" s="1"/>
  <c r="AH90" i="16" s="1"/>
  <c r="K90" i="7"/>
  <c r="W90" i="7" s="1"/>
  <c r="AH90" i="7" s="1"/>
  <c r="K90" i="15"/>
  <c r="W90" i="15" s="1"/>
  <c r="AH90" i="15" s="1"/>
  <c r="K90" i="13"/>
  <c r="W90" i="13" s="1"/>
  <c r="AH90" i="13" s="1"/>
  <c r="J174" i="11"/>
  <c r="V174" i="11" s="1"/>
  <c r="AG174" i="11" s="1"/>
  <c r="J174" i="14"/>
  <c r="V174" i="14" s="1"/>
  <c r="AG174" i="14" s="1"/>
  <c r="J174" i="15"/>
  <c r="V174" i="15" s="1"/>
  <c r="AG174" i="15" s="1"/>
  <c r="J174" i="9"/>
  <c r="V174" i="9" s="1"/>
  <c r="AG174" i="9" s="1"/>
  <c r="J174" i="6"/>
  <c r="V174" i="6" s="1"/>
  <c r="AG174" i="6" s="1"/>
  <c r="U380" i="3"/>
  <c r="J174" i="8"/>
  <c r="V174" i="8" s="1"/>
  <c r="AG174" i="8" s="1"/>
  <c r="J174" i="7"/>
  <c r="V174" i="7" s="1"/>
  <c r="AG174" i="7" s="1"/>
  <c r="J174" i="12"/>
  <c r="V174" i="12" s="1"/>
  <c r="AG174" i="12" s="1"/>
  <c r="J174" i="13"/>
  <c r="V174" i="13" s="1"/>
  <c r="AG174" i="13" s="1"/>
  <c r="J174" i="10"/>
  <c r="V174" i="10" s="1"/>
  <c r="AG174" i="10" s="1"/>
  <c r="J174" i="16"/>
  <c r="V174" i="16" s="1"/>
  <c r="AG174" i="16" s="1"/>
  <c r="X189" i="5"/>
  <c r="G77" i="15"/>
  <c r="S77" i="15" s="1"/>
  <c r="AD77" i="15" s="1"/>
  <c r="G77" i="13"/>
  <c r="S77" i="13" s="1"/>
  <c r="AD77" i="13" s="1"/>
  <c r="G77" i="12"/>
  <c r="S77" i="12" s="1"/>
  <c r="AD77" i="12" s="1"/>
  <c r="G77" i="11"/>
  <c r="S77" i="11" s="1"/>
  <c r="AD77" i="11" s="1"/>
  <c r="G77" i="9"/>
  <c r="S77" i="9" s="1"/>
  <c r="AD77" i="9" s="1"/>
  <c r="G77" i="8"/>
  <c r="S77" i="8" s="1"/>
  <c r="AD77" i="8" s="1"/>
  <c r="G77" i="7"/>
  <c r="S77" i="7" s="1"/>
  <c r="AD77" i="7" s="1"/>
  <c r="G77" i="14"/>
  <c r="S77" i="14" s="1"/>
  <c r="AD77" i="14" s="1"/>
  <c r="G77" i="6"/>
  <c r="S77" i="6" s="1"/>
  <c r="AD77" i="6" s="1"/>
  <c r="G77" i="16"/>
  <c r="S77" i="16" s="1"/>
  <c r="AD77" i="16" s="1"/>
  <c r="G77" i="10"/>
  <c r="S77" i="10" s="1"/>
  <c r="AD77" i="10" s="1"/>
  <c r="C35" i="5"/>
  <c r="AA149" i="5"/>
  <c r="O193" i="5"/>
  <c r="M66" i="14"/>
  <c r="Y66" i="14" s="1"/>
  <c r="AJ66" i="14" s="1"/>
  <c r="M66" i="11"/>
  <c r="Y66" i="11" s="1"/>
  <c r="AJ66" i="11" s="1"/>
  <c r="M66" i="8"/>
  <c r="Y66" i="8" s="1"/>
  <c r="AJ66" i="8" s="1"/>
  <c r="M66" i="16"/>
  <c r="Y66" i="16" s="1"/>
  <c r="AJ66" i="16" s="1"/>
  <c r="M66" i="9"/>
  <c r="Y66" i="9" s="1"/>
  <c r="AJ66" i="9" s="1"/>
  <c r="M66" i="12"/>
  <c r="Y66" i="12" s="1"/>
  <c r="AJ66" i="12" s="1"/>
  <c r="M66" i="13"/>
  <c r="Y66" i="13" s="1"/>
  <c r="AJ66" i="13" s="1"/>
  <c r="M66" i="10"/>
  <c r="Y66" i="10" s="1"/>
  <c r="AJ66" i="10" s="1"/>
  <c r="M66" i="15"/>
  <c r="Y66" i="15" s="1"/>
  <c r="AJ66" i="15" s="1"/>
  <c r="AD272" i="3"/>
  <c r="M66" i="6"/>
  <c r="Y66" i="6" s="1"/>
  <c r="AJ66" i="6" s="1"/>
  <c r="M66" i="7"/>
  <c r="Y66" i="7" s="1"/>
  <c r="AJ66" i="7" s="1"/>
  <c r="W64" i="5"/>
  <c r="K112" i="8"/>
  <c r="W112" i="8" s="1"/>
  <c r="AH112" i="8" s="1"/>
  <c r="K112" i="6"/>
  <c r="W112" i="6" s="1"/>
  <c r="AH112" i="6" s="1"/>
  <c r="K112" i="13"/>
  <c r="W112" i="13" s="1"/>
  <c r="AH112" i="13" s="1"/>
  <c r="K112" i="10"/>
  <c r="W112" i="10" s="1"/>
  <c r="AH112" i="10" s="1"/>
  <c r="K112" i="15"/>
  <c r="W112" i="15" s="1"/>
  <c r="AH112" i="15" s="1"/>
  <c r="K112" i="11"/>
  <c r="W112" i="11" s="1"/>
  <c r="AH112" i="11" s="1"/>
  <c r="K112" i="9"/>
  <c r="W112" i="9" s="1"/>
  <c r="AH112" i="9" s="1"/>
  <c r="X318" i="3"/>
  <c r="K112" i="16"/>
  <c r="W112" i="16" s="1"/>
  <c r="AH112" i="16" s="1"/>
  <c r="K112" i="12"/>
  <c r="W112" i="12" s="1"/>
  <c r="AH112" i="12" s="1"/>
  <c r="K112" i="7"/>
  <c r="W112" i="7" s="1"/>
  <c r="AH112" i="7" s="1"/>
  <c r="K112" i="14"/>
  <c r="W112" i="14" s="1"/>
  <c r="AH112" i="14" s="1"/>
  <c r="F30" i="13"/>
  <c r="R30" i="13" s="1"/>
  <c r="AC30" i="13" s="1"/>
  <c r="F30" i="6"/>
  <c r="R30" i="6" s="1"/>
  <c r="AC30" i="6" s="1"/>
  <c r="F30" i="15"/>
  <c r="R30" i="15" s="1"/>
  <c r="AC30" i="15" s="1"/>
  <c r="F30" i="8"/>
  <c r="R30" i="8" s="1"/>
  <c r="AC30" i="8" s="1"/>
  <c r="I236" i="3"/>
  <c r="F30" i="12"/>
  <c r="R30" i="12" s="1"/>
  <c r="AC30" i="12" s="1"/>
  <c r="F30" i="10"/>
  <c r="R30" i="10" s="1"/>
  <c r="AC30" i="10" s="1"/>
  <c r="F30" i="16"/>
  <c r="R30" i="16" s="1"/>
  <c r="AC30" i="16" s="1"/>
  <c r="F30" i="14"/>
  <c r="R30" i="14" s="1"/>
  <c r="AC30" i="14" s="1"/>
  <c r="F30" i="7"/>
  <c r="R30" i="7" s="1"/>
  <c r="AC30" i="7" s="1"/>
  <c r="F30" i="11"/>
  <c r="R30" i="11" s="1"/>
  <c r="AC30" i="11" s="1"/>
  <c r="F30" i="9"/>
  <c r="R30" i="9" s="1"/>
  <c r="AC30" i="9" s="1"/>
  <c r="F99" i="15"/>
  <c r="R99" i="15" s="1"/>
  <c r="AC99" i="15" s="1"/>
  <c r="F99" i="14"/>
  <c r="R99" i="14" s="1"/>
  <c r="AC99" i="14" s="1"/>
  <c r="F99" i="8"/>
  <c r="R99" i="8" s="1"/>
  <c r="AC99" i="8" s="1"/>
  <c r="F99" i="10"/>
  <c r="R99" i="10" s="1"/>
  <c r="AC99" i="10" s="1"/>
  <c r="I305" i="3"/>
  <c r="F99" i="7"/>
  <c r="R99" i="7" s="1"/>
  <c r="AC99" i="7" s="1"/>
  <c r="F99" i="16"/>
  <c r="R99" i="16" s="1"/>
  <c r="AC99" i="16" s="1"/>
  <c r="F99" i="9"/>
  <c r="R99" i="9" s="1"/>
  <c r="AC99" i="9" s="1"/>
  <c r="F99" i="12"/>
  <c r="R99" i="12" s="1"/>
  <c r="AC99" i="12" s="1"/>
  <c r="F99" i="13"/>
  <c r="R99" i="13" s="1"/>
  <c r="AC99" i="13" s="1"/>
  <c r="F99" i="11"/>
  <c r="R99" i="11" s="1"/>
  <c r="AC99" i="11" s="1"/>
  <c r="F99" i="6"/>
  <c r="R99" i="6" s="1"/>
  <c r="AC99" i="6" s="1"/>
  <c r="L10" i="11"/>
  <c r="X10" i="11" s="1"/>
  <c r="AI10" i="11" s="1"/>
  <c r="AA181" i="5"/>
  <c r="B52" i="5"/>
  <c r="H168" i="5"/>
  <c r="Z19" i="5"/>
  <c r="Q172" i="5"/>
  <c r="O392" i="3"/>
  <c r="H186" i="9"/>
  <c r="T186" i="9" s="1"/>
  <c r="AE186" i="9" s="1"/>
  <c r="H186" i="8"/>
  <c r="T186" i="8" s="1"/>
  <c r="AE186" i="8" s="1"/>
  <c r="H186" i="13"/>
  <c r="T186" i="13" s="1"/>
  <c r="AE186" i="13" s="1"/>
  <c r="H186" i="6"/>
  <c r="T186" i="6" s="1"/>
  <c r="AE186" i="6" s="1"/>
  <c r="H186" i="10"/>
  <c r="T186" i="10" s="1"/>
  <c r="AE186" i="10" s="1"/>
  <c r="H186" i="7"/>
  <c r="T186" i="7" s="1"/>
  <c r="AE186" i="7" s="1"/>
  <c r="H186" i="12"/>
  <c r="T186" i="12" s="1"/>
  <c r="AE186" i="12" s="1"/>
  <c r="H186" i="15"/>
  <c r="T186" i="15" s="1"/>
  <c r="AE186" i="15" s="1"/>
  <c r="H186" i="16"/>
  <c r="T186" i="16" s="1"/>
  <c r="AE186" i="16" s="1"/>
  <c r="H186" i="14"/>
  <c r="T186" i="14" s="1"/>
  <c r="AE186" i="14" s="1"/>
  <c r="H186" i="11"/>
  <c r="T186" i="11" s="1"/>
  <c r="AE186" i="11" s="1"/>
  <c r="G101" i="9"/>
  <c r="S101" i="9" s="1"/>
  <c r="AD101" i="9" s="1"/>
  <c r="G101" i="7"/>
  <c r="S101" i="7" s="1"/>
  <c r="AD101" i="7" s="1"/>
  <c r="G101" i="16"/>
  <c r="S101" i="16" s="1"/>
  <c r="AD101" i="16" s="1"/>
  <c r="G101" i="14"/>
  <c r="S101" i="14" s="1"/>
  <c r="AD101" i="14" s="1"/>
  <c r="G101" i="12"/>
  <c r="S101" i="12" s="1"/>
  <c r="AD101" i="12" s="1"/>
  <c r="G101" i="10"/>
  <c r="S101" i="10" s="1"/>
  <c r="AD101" i="10" s="1"/>
  <c r="G101" i="13"/>
  <c r="S101" i="13" s="1"/>
  <c r="AD101" i="13" s="1"/>
  <c r="G101" i="8"/>
  <c r="S101" i="8" s="1"/>
  <c r="AD101" i="8" s="1"/>
  <c r="G101" i="11"/>
  <c r="S101" i="11" s="1"/>
  <c r="AD101" i="11" s="1"/>
  <c r="G101" i="6"/>
  <c r="S101" i="6" s="1"/>
  <c r="AD101" i="6" s="1"/>
  <c r="G101" i="15"/>
  <c r="S101" i="15" s="1"/>
  <c r="AD101" i="15" s="1"/>
  <c r="W163" i="5"/>
  <c r="H189" i="7"/>
  <c r="T189" i="7" s="1"/>
  <c r="AE189" i="7" s="1"/>
  <c r="O395" i="3"/>
  <c r="H189" i="11"/>
  <c r="T189" i="11" s="1"/>
  <c r="AE189" i="11" s="1"/>
  <c r="H189" i="15"/>
  <c r="T189" i="15" s="1"/>
  <c r="AE189" i="15" s="1"/>
  <c r="H189" i="14"/>
  <c r="T189" i="14" s="1"/>
  <c r="AE189" i="14" s="1"/>
  <c r="H189" i="13"/>
  <c r="T189" i="13" s="1"/>
  <c r="AE189" i="13" s="1"/>
  <c r="H189" i="10"/>
  <c r="T189" i="10" s="1"/>
  <c r="AE189" i="10" s="1"/>
  <c r="H189" i="12"/>
  <c r="T189" i="12" s="1"/>
  <c r="AE189" i="12" s="1"/>
  <c r="H189" i="8"/>
  <c r="T189" i="8" s="1"/>
  <c r="AE189" i="8" s="1"/>
  <c r="H189" i="6"/>
  <c r="T189" i="6" s="1"/>
  <c r="AE189" i="6" s="1"/>
  <c r="H189" i="16"/>
  <c r="T189" i="16" s="1"/>
  <c r="AE189" i="16" s="1"/>
  <c r="H189" i="9"/>
  <c r="T189" i="9" s="1"/>
  <c r="AE189" i="9" s="1"/>
  <c r="AD107" i="5"/>
  <c r="E136" i="5"/>
  <c r="Z117" i="5"/>
  <c r="AC178" i="5"/>
  <c r="AC74" i="5"/>
  <c r="G193" i="10"/>
  <c r="S193" i="10" s="1"/>
  <c r="AD193" i="10" s="1"/>
  <c r="G193" i="9"/>
  <c r="S193" i="9" s="1"/>
  <c r="AD193" i="9" s="1"/>
  <c r="G193" i="13"/>
  <c r="S193" i="13" s="1"/>
  <c r="AD193" i="13" s="1"/>
  <c r="G193" i="15"/>
  <c r="S193" i="15" s="1"/>
  <c r="AD193" i="15" s="1"/>
  <c r="G193" i="14"/>
  <c r="S193" i="14" s="1"/>
  <c r="AD193" i="14" s="1"/>
  <c r="G193" i="11"/>
  <c r="S193" i="11" s="1"/>
  <c r="AD193" i="11" s="1"/>
  <c r="G193" i="16"/>
  <c r="S193" i="16" s="1"/>
  <c r="AD193" i="16" s="1"/>
  <c r="G193" i="12"/>
  <c r="S193" i="12" s="1"/>
  <c r="AD193" i="12" s="1"/>
  <c r="G193" i="8"/>
  <c r="S193" i="8" s="1"/>
  <c r="AD193" i="8" s="1"/>
  <c r="G193" i="6"/>
  <c r="S193" i="6" s="1"/>
  <c r="AD193" i="6" s="1"/>
  <c r="G193" i="7"/>
  <c r="S193" i="7" s="1"/>
  <c r="AD193" i="7" s="1"/>
  <c r="K55" i="5"/>
  <c r="AD114" i="5"/>
  <c r="T162" i="5"/>
  <c r="K182" i="13"/>
  <c r="W182" i="13" s="1"/>
  <c r="AH182" i="13" s="1"/>
  <c r="X388" i="3"/>
  <c r="K182" i="12"/>
  <c r="W182" i="12" s="1"/>
  <c r="AH182" i="12" s="1"/>
  <c r="K182" i="7"/>
  <c r="W182" i="7" s="1"/>
  <c r="AH182" i="7" s="1"/>
  <c r="K182" i="11"/>
  <c r="W182" i="11" s="1"/>
  <c r="AH182" i="11" s="1"/>
  <c r="K182" i="10"/>
  <c r="W182" i="10" s="1"/>
  <c r="AH182" i="10" s="1"/>
  <c r="K182" i="6"/>
  <c r="W182" i="6" s="1"/>
  <c r="AH182" i="6" s="1"/>
  <c r="K182" i="16"/>
  <c r="W182" i="16" s="1"/>
  <c r="AH182" i="16" s="1"/>
  <c r="K182" i="9"/>
  <c r="W182" i="9" s="1"/>
  <c r="AH182" i="9" s="1"/>
  <c r="K182" i="8"/>
  <c r="W182" i="8" s="1"/>
  <c r="AH182" i="8" s="1"/>
  <c r="K182" i="14"/>
  <c r="W182" i="14" s="1"/>
  <c r="AH182" i="14" s="1"/>
  <c r="K182" i="15"/>
  <c r="W182" i="15" s="1"/>
  <c r="AH182" i="15" s="1"/>
  <c r="T12" i="5"/>
  <c r="L127" i="5"/>
  <c r="D174" i="12"/>
  <c r="P174" i="12" s="1"/>
  <c r="AA174" i="12" s="1"/>
  <c r="AD12" i="5"/>
  <c r="E49" i="5"/>
  <c r="H50" i="12"/>
  <c r="T50" i="12" s="1"/>
  <c r="AE50" i="12" s="1"/>
  <c r="H50" i="8"/>
  <c r="T50" i="8" s="1"/>
  <c r="AE50" i="8" s="1"/>
  <c r="H50" i="14"/>
  <c r="T50" i="14" s="1"/>
  <c r="AE50" i="14" s="1"/>
  <c r="O256" i="3"/>
  <c r="H50" i="16"/>
  <c r="T50" i="16" s="1"/>
  <c r="AE50" i="16" s="1"/>
  <c r="H50" i="10"/>
  <c r="T50" i="10" s="1"/>
  <c r="AE50" i="10" s="1"/>
  <c r="H50" i="15"/>
  <c r="T50" i="15" s="1"/>
  <c r="AE50" i="15" s="1"/>
  <c r="H50" i="9"/>
  <c r="T50" i="9" s="1"/>
  <c r="AE50" i="9" s="1"/>
  <c r="H50" i="11"/>
  <c r="T50" i="11" s="1"/>
  <c r="AE50" i="11" s="1"/>
  <c r="H50" i="7"/>
  <c r="T50" i="7" s="1"/>
  <c r="AE50" i="7" s="1"/>
  <c r="H50" i="6"/>
  <c r="T50" i="6" s="1"/>
  <c r="AE50" i="6" s="1"/>
  <c r="H50" i="13"/>
  <c r="T50" i="13" s="1"/>
  <c r="AE50" i="13" s="1"/>
  <c r="W23" i="5"/>
  <c r="AD3" i="5"/>
  <c r="D19" i="8"/>
  <c r="P19" i="8" s="1"/>
  <c r="AA19" i="8" s="1"/>
  <c r="AD184" i="5"/>
  <c r="H41" i="7"/>
  <c r="T41" i="7" s="1"/>
  <c r="AE41" i="7" s="1"/>
  <c r="H41" i="9"/>
  <c r="T41" i="9" s="1"/>
  <c r="AE41" i="9" s="1"/>
  <c r="O247" i="3"/>
  <c r="H41" i="8"/>
  <c r="T41" i="8" s="1"/>
  <c r="AE41" i="8" s="1"/>
  <c r="H41" i="10"/>
  <c r="T41" i="10" s="1"/>
  <c r="AE41" i="10" s="1"/>
  <c r="H41" i="12"/>
  <c r="T41" i="12" s="1"/>
  <c r="AE41" i="12" s="1"/>
  <c r="H41" i="6"/>
  <c r="T41" i="6" s="1"/>
  <c r="AE41" i="6" s="1"/>
  <c r="H41" i="14"/>
  <c r="T41" i="14" s="1"/>
  <c r="AE41" i="14" s="1"/>
  <c r="H41" i="15"/>
  <c r="T41" i="15" s="1"/>
  <c r="AE41" i="15" s="1"/>
  <c r="H41" i="13"/>
  <c r="T41" i="13" s="1"/>
  <c r="AE41" i="13" s="1"/>
  <c r="H41" i="16"/>
  <c r="T41" i="16" s="1"/>
  <c r="AE41" i="16" s="1"/>
  <c r="H41" i="11"/>
  <c r="T41" i="11" s="1"/>
  <c r="AE41" i="11" s="1"/>
  <c r="Q173" i="5"/>
  <c r="O27" i="5"/>
  <c r="N92" i="5"/>
  <c r="J145" i="11"/>
  <c r="V145" i="11" s="1"/>
  <c r="AG145" i="11" s="1"/>
  <c r="J145" i="12"/>
  <c r="V145" i="12" s="1"/>
  <c r="AG145" i="12" s="1"/>
  <c r="J145" i="10"/>
  <c r="V145" i="10" s="1"/>
  <c r="AG145" i="10" s="1"/>
  <c r="J145" i="6"/>
  <c r="V145" i="6" s="1"/>
  <c r="AG145" i="6" s="1"/>
  <c r="J145" i="7"/>
  <c r="V145" i="7" s="1"/>
  <c r="AG145" i="7" s="1"/>
  <c r="J145" i="16"/>
  <c r="V145" i="16" s="1"/>
  <c r="AG145" i="16" s="1"/>
  <c r="J145" i="9"/>
  <c r="V145" i="9" s="1"/>
  <c r="AG145" i="9" s="1"/>
  <c r="U351" i="3"/>
  <c r="J145" i="14"/>
  <c r="V145" i="14" s="1"/>
  <c r="AG145" i="14" s="1"/>
  <c r="J145" i="8"/>
  <c r="V145" i="8" s="1"/>
  <c r="AG145" i="8" s="1"/>
  <c r="J145" i="13"/>
  <c r="V145" i="13" s="1"/>
  <c r="AG145" i="13" s="1"/>
  <c r="J145" i="15"/>
  <c r="V145" i="15" s="1"/>
  <c r="AG145" i="15" s="1"/>
  <c r="I108" i="5"/>
  <c r="F164" i="5"/>
  <c r="I161" i="10"/>
  <c r="U161" i="10" s="1"/>
  <c r="AF161" i="10" s="1"/>
  <c r="I138" i="13"/>
  <c r="U138" i="13" s="1"/>
  <c r="AF138" i="13" s="1"/>
  <c r="I138" i="12"/>
  <c r="U138" i="12" s="1"/>
  <c r="AF138" i="12" s="1"/>
  <c r="I138" i="7"/>
  <c r="U138" i="7" s="1"/>
  <c r="AF138" i="7" s="1"/>
  <c r="I138" i="14"/>
  <c r="U138" i="14" s="1"/>
  <c r="AF138" i="14" s="1"/>
  <c r="I138" i="10"/>
  <c r="U138" i="10" s="1"/>
  <c r="AF138" i="10" s="1"/>
  <c r="I138" i="11"/>
  <c r="U138" i="11" s="1"/>
  <c r="AF138" i="11" s="1"/>
  <c r="I138" i="15"/>
  <c r="U138" i="15" s="1"/>
  <c r="AF138" i="15" s="1"/>
  <c r="I138" i="16"/>
  <c r="U138" i="16" s="1"/>
  <c r="AF138" i="16" s="1"/>
  <c r="I138" i="9"/>
  <c r="U138" i="9" s="1"/>
  <c r="AF138" i="9" s="1"/>
  <c r="I138" i="8"/>
  <c r="U138" i="8" s="1"/>
  <c r="AF138" i="8" s="1"/>
  <c r="I138" i="6"/>
  <c r="U138" i="6" s="1"/>
  <c r="AF138" i="6" s="1"/>
  <c r="R344" i="3"/>
  <c r="AA114" i="5"/>
  <c r="E140" i="5"/>
  <c r="F125" i="11"/>
  <c r="R125" i="11" s="1"/>
  <c r="AC125" i="11" s="1"/>
  <c r="F125" i="16"/>
  <c r="R125" i="16" s="1"/>
  <c r="AC125" i="16" s="1"/>
  <c r="F125" i="15"/>
  <c r="R125" i="15" s="1"/>
  <c r="AC125" i="15" s="1"/>
  <c r="F125" i="14"/>
  <c r="R125" i="14" s="1"/>
  <c r="AC125" i="14" s="1"/>
  <c r="F125" i="6"/>
  <c r="R125" i="6" s="1"/>
  <c r="AC125" i="6" s="1"/>
  <c r="F125" i="9"/>
  <c r="R125" i="9" s="1"/>
  <c r="AC125" i="9" s="1"/>
  <c r="F125" i="13"/>
  <c r="R125" i="13" s="1"/>
  <c r="AC125" i="13" s="1"/>
  <c r="F125" i="7"/>
  <c r="R125" i="7" s="1"/>
  <c r="AC125" i="7" s="1"/>
  <c r="F125" i="12"/>
  <c r="R125" i="12" s="1"/>
  <c r="AC125" i="12" s="1"/>
  <c r="F125" i="8"/>
  <c r="R125" i="8" s="1"/>
  <c r="AC125" i="8" s="1"/>
  <c r="I331" i="3"/>
  <c r="F125" i="10"/>
  <c r="R125" i="10" s="1"/>
  <c r="AC125" i="10" s="1"/>
  <c r="R100" i="5"/>
  <c r="B145" i="5"/>
  <c r="H15" i="5"/>
  <c r="T188" i="5"/>
  <c r="K157" i="5"/>
  <c r="I66" i="5"/>
  <c r="L94" i="16"/>
  <c r="X94" i="16" s="1"/>
  <c r="AI94" i="16" s="1"/>
  <c r="L94" i="8"/>
  <c r="X94" i="8" s="1"/>
  <c r="AI94" i="8" s="1"/>
  <c r="L94" i="12"/>
  <c r="X94" i="12" s="1"/>
  <c r="AI94" i="12" s="1"/>
  <c r="L94" i="14"/>
  <c r="X94" i="14" s="1"/>
  <c r="AI94" i="14" s="1"/>
  <c r="L94" i="10"/>
  <c r="X94" i="10" s="1"/>
  <c r="AI94" i="10" s="1"/>
  <c r="L94" i="13"/>
  <c r="X94" i="13" s="1"/>
  <c r="AI94" i="13" s="1"/>
  <c r="L94" i="9"/>
  <c r="X94" i="9" s="1"/>
  <c r="AI94" i="9" s="1"/>
  <c r="L94" i="11"/>
  <c r="X94" i="11" s="1"/>
  <c r="AI94" i="11" s="1"/>
  <c r="L94" i="6"/>
  <c r="X94" i="6" s="1"/>
  <c r="AI94" i="6" s="1"/>
  <c r="L94" i="7"/>
  <c r="X94" i="7" s="1"/>
  <c r="AI94" i="7" s="1"/>
  <c r="L94" i="15"/>
  <c r="X94" i="15" s="1"/>
  <c r="AI94" i="15" s="1"/>
  <c r="AA169" i="5"/>
  <c r="K10" i="14"/>
  <c r="W10" i="14" s="1"/>
  <c r="AH10" i="14" s="1"/>
  <c r="K10" i="15"/>
  <c r="W10" i="15" s="1"/>
  <c r="AH10" i="15" s="1"/>
  <c r="K10" i="7"/>
  <c r="W10" i="7" s="1"/>
  <c r="AH10" i="7" s="1"/>
  <c r="K10" i="12"/>
  <c r="W10" i="12" s="1"/>
  <c r="AH10" i="12" s="1"/>
  <c r="X216" i="3"/>
  <c r="K10" i="9"/>
  <c r="W10" i="9" s="1"/>
  <c r="AH10" i="9" s="1"/>
  <c r="K10" i="8"/>
  <c r="W10" i="8" s="1"/>
  <c r="AH10" i="8" s="1"/>
  <c r="K10" i="11"/>
  <c r="W10" i="11" s="1"/>
  <c r="AH10" i="11" s="1"/>
  <c r="K10" i="13"/>
  <c r="W10" i="13" s="1"/>
  <c r="AH10" i="13" s="1"/>
  <c r="K10" i="6"/>
  <c r="W10" i="6" s="1"/>
  <c r="AH10" i="6" s="1"/>
  <c r="K10" i="16"/>
  <c r="W10" i="16" s="1"/>
  <c r="AH10" i="16" s="1"/>
  <c r="K10" i="10"/>
  <c r="W10" i="10" s="1"/>
  <c r="AH10" i="10" s="1"/>
  <c r="T152" i="5"/>
  <c r="AD74" i="5"/>
  <c r="W151" i="5"/>
  <c r="C145" i="5"/>
  <c r="J54" i="8"/>
  <c r="V54" i="8" s="1"/>
  <c r="AG54" i="8" s="1"/>
  <c r="J54" i="15"/>
  <c r="V54" i="15" s="1"/>
  <c r="AG54" i="15" s="1"/>
  <c r="J54" i="14"/>
  <c r="V54" i="14" s="1"/>
  <c r="AG54" i="14" s="1"/>
  <c r="J54" i="12"/>
  <c r="V54" i="12" s="1"/>
  <c r="AG54" i="12" s="1"/>
  <c r="J54" i="13"/>
  <c r="V54" i="13" s="1"/>
  <c r="AG54" i="13" s="1"/>
  <c r="J54" i="10"/>
  <c r="V54" i="10" s="1"/>
  <c r="AG54" i="10" s="1"/>
  <c r="U260" i="3"/>
  <c r="J54" i="11"/>
  <c r="V54" i="11" s="1"/>
  <c r="AG54" i="11" s="1"/>
  <c r="J54" i="16"/>
  <c r="V54" i="16" s="1"/>
  <c r="AG54" i="16" s="1"/>
  <c r="J54" i="7"/>
  <c r="V54" i="7" s="1"/>
  <c r="AG54" i="7" s="1"/>
  <c r="J54" i="6"/>
  <c r="V54" i="6" s="1"/>
  <c r="AG54" i="6" s="1"/>
  <c r="J54" i="9"/>
  <c r="V54" i="9" s="1"/>
  <c r="AG54" i="9" s="1"/>
  <c r="AD46" i="5"/>
  <c r="AA28" i="5"/>
  <c r="X136" i="5"/>
  <c r="R49" i="5"/>
  <c r="E14" i="14"/>
  <c r="Q14" i="14" s="1"/>
  <c r="AB14" i="14" s="1"/>
  <c r="E14" i="6"/>
  <c r="Q14" i="6" s="1"/>
  <c r="AB14" i="6" s="1"/>
  <c r="E14" i="16"/>
  <c r="Q14" i="16" s="1"/>
  <c r="AB14" i="16" s="1"/>
  <c r="E14" i="9"/>
  <c r="Q14" i="9" s="1"/>
  <c r="AB14" i="9" s="1"/>
  <c r="E14" i="7"/>
  <c r="Q14" i="7" s="1"/>
  <c r="AB14" i="7" s="1"/>
  <c r="E14" i="11"/>
  <c r="Q14" i="11" s="1"/>
  <c r="AB14" i="11" s="1"/>
  <c r="E14" i="8"/>
  <c r="Q14" i="8" s="1"/>
  <c r="AB14" i="8" s="1"/>
  <c r="E14" i="13"/>
  <c r="Q14" i="13" s="1"/>
  <c r="AB14" i="13" s="1"/>
  <c r="F220" i="3"/>
  <c r="E14" i="15"/>
  <c r="Q14" i="15" s="1"/>
  <c r="AB14" i="15" s="1"/>
  <c r="E14" i="10"/>
  <c r="Q14" i="10" s="1"/>
  <c r="AB14" i="10" s="1"/>
  <c r="E14" i="12"/>
  <c r="Q14" i="12" s="1"/>
  <c r="AB14" i="12" s="1"/>
  <c r="N51" i="5"/>
  <c r="I119" i="5"/>
  <c r="AD164" i="5"/>
  <c r="C4" i="5"/>
  <c r="I112" i="8"/>
  <c r="U112" i="8" s="1"/>
  <c r="AF112" i="8" s="1"/>
  <c r="I112" i="7"/>
  <c r="U112" i="7" s="1"/>
  <c r="AF112" i="7" s="1"/>
  <c r="I112" i="16"/>
  <c r="U112" i="16" s="1"/>
  <c r="AF112" i="16" s="1"/>
  <c r="I112" i="9"/>
  <c r="U112" i="9" s="1"/>
  <c r="AF112" i="9" s="1"/>
  <c r="I112" i="6"/>
  <c r="U112" i="6" s="1"/>
  <c r="AF112" i="6" s="1"/>
  <c r="I112" i="15"/>
  <c r="U112" i="15" s="1"/>
  <c r="AF112" i="15" s="1"/>
  <c r="I112" i="10"/>
  <c r="U112" i="10" s="1"/>
  <c r="AF112" i="10" s="1"/>
  <c r="I112" i="13"/>
  <c r="U112" i="13" s="1"/>
  <c r="AF112" i="13" s="1"/>
  <c r="I112" i="12"/>
  <c r="U112" i="12" s="1"/>
  <c r="AF112" i="12" s="1"/>
  <c r="I112" i="11"/>
  <c r="U112" i="11" s="1"/>
  <c r="AF112" i="11" s="1"/>
  <c r="R318" i="3"/>
  <c r="I112" i="14"/>
  <c r="U112" i="14" s="1"/>
  <c r="AF112" i="14" s="1"/>
  <c r="H149" i="14"/>
  <c r="T149" i="14" s="1"/>
  <c r="AE149" i="14" s="1"/>
  <c r="H149" i="13"/>
  <c r="T149" i="13" s="1"/>
  <c r="AE149" i="13" s="1"/>
  <c r="H149" i="11"/>
  <c r="T149" i="11" s="1"/>
  <c r="AE149" i="11" s="1"/>
  <c r="H149" i="9"/>
  <c r="T149" i="9" s="1"/>
  <c r="AE149" i="9" s="1"/>
  <c r="H149" i="6"/>
  <c r="T149" i="6" s="1"/>
  <c r="AE149" i="6" s="1"/>
  <c r="H149" i="12"/>
  <c r="T149" i="12" s="1"/>
  <c r="AE149" i="12" s="1"/>
  <c r="H149" i="7"/>
  <c r="T149" i="7" s="1"/>
  <c r="AE149" i="7" s="1"/>
  <c r="H149" i="8"/>
  <c r="T149" i="8" s="1"/>
  <c r="AE149" i="8" s="1"/>
  <c r="H149" i="10"/>
  <c r="T149" i="10" s="1"/>
  <c r="AE149" i="10" s="1"/>
  <c r="O355" i="3"/>
  <c r="H149" i="15"/>
  <c r="T149" i="15" s="1"/>
  <c r="AE149" i="15" s="1"/>
  <c r="H149" i="16"/>
  <c r="T149" i="16" s="1"/>
  <c r="AE149" i="16" s="1"/>
  <c r="O228" i="3"/>
  <c r="H22" i="6"/>
  <c r="T22" i="6" s="1"/>
  <c r="AE22" i="6" s="1"/>
  <c r="H22" i="14"/>
  <c r="T22" i="14" s="1"/>
  <c r="AE22" i="14" s="1"/>
  <c r="H22" i="9"/>
  <c r="T22" i="9" s="1"/>
  <c r="AE22" i="9" s="1"/>
  <c r="H22" i="11"/>
  <c r="T22" i="11" s="1"/>
  <c r="AE22" i="11" s="1"/>
  <c r="H22" i="13"/>
  <c r="T22" i="13" s="1"/>
  <c r="AE22" i="13" s="1"/>
  <c r="H22" i="7"/>
  <c r="T22" i="7" s="1"/>
  <c r="AE22" i="7" s="1"/>
  <c r="H22" i="10"/>
  <c r="T22" i="10" s="1"/>
  <c r="AE22" i="10" s="1"/>
  <c r="H22" i="12"/>
  <c r="T22" i="12" s="1"/>
  <c r="AE22" i="12" s="1"/>
  <c r="H22" i="15"/>
  <c r="T22" i="15" s="1"/>
  <c r="AE22" i="15" s="1"/>
  <c r="H22" i="16"/>
  <c r="T22" i="16" s="1"/>
  <c r="AE22" i="16" s="1"/>
  <c r="H22" i="8"/>
  <c r="T22" i="8" s="1"/>
  <c r="AE22" i="8" s="1"/>
  <c r="AD183" i="5"/>
  <c r="L52" i="12"/>
  <c r="X52" i="12" s="1"/>
  <c r="AI52" i="12" s="1"/>
  <c r="L52" i="14"/>
  <c r="X52" i="14" s="1"/>
  <c r="AI52" i="14" s="1"/>
  <c r="L52" i="7"/>
  <c r="X52" i="7" s="1"/>
  <c r="AI52" i="7" s="1"/>
  <c r="L52" i="11"/>
  <c r="X52" i="11" s="1"/>
  <c r="AI52" i="11" s="1"/>
  <c r="L52" i="10"/>
  <c r="X52" i="10" s="1"/>
  <c r="AI52" i="10" s="1"/>
  <c r="L52" i="9"/>
  <c r="X52" i="9" s="1"/>
  <c r="AI52" i="9" s="1"/>
  <c r="L52" i="13"/>
  <c r="X52" i="13" s="1"/>
  <c r="AI52" i="13" s="1"/>
  <c r="L52" i="6"/>
  <c r="X52" i="6" s="1"/>
  <c r="AI52" i="6" s="1"/>
  <c r="L52" i="8"/>
  <c r="X52" i="8" s="1"/>
  <c r="AI52" i="8" s="1"/>
  <c r="L52" i="15"/>
  <c r="X52" i="15" s="1"/>
  <c r="AI52" i="15" s="1"/>
  <c r="L52" i="16"/>
  <c r="X52" i="16" s="1"/>
  <c r="AI52" i="16" s="1"/>
  <c r="B137" i="5"/>
  <c r="AA195" i="5"/>
  <c r="H63" i="10"/>
  <c r="T63" i="10" s="1"/>
  <c r="AE63" i="10" s="1"/>
  <c r="H63" i="9"/>
  <c r="T63" i="9" s="1"/>
  <c r="AE63" i="9" s="1"/>
  <c r="H63" i="13"/>
  <c r="T63" i="13" s="1"/>
  <c r="AE63" i="13" s="1"/>
  <c r="O269" i="3"/>
  <c r="H63" i="7"/>
  <c r="T63" i="7" s="1"/>
  <c r="AE63" i="7" s="1"/>
  <c r="H63" i="6"/>
  <c r="T63" i="6" s="1"/>
  <c r="AE63" i="6" s="1"/>
  <c r="H63" i="12"/>
  <c r="T63" i="12" s="1"/>
  <c r="AE63" i="12" s="1"/>
  <c r="H63" i="16"/>
  <c r="T63" i="16" s="1"/>
  <c r="AE63" i="16" s="1"/>
  <c r="H63" i="8"/>
  <c r="T63" i="8" s="1"/>
  <c r="AE63" i="8" s="1"/>
  <c r="H63" i="15"/>
  <c r="T63" i="15" s="1"/>
  <c r="AE63" i="15" s="1"/>
  <c r="H63" i="14"/>
  <c r="T63" i="14" s="1"/>
  <c r="AE63" i="14" s="1"/>
  <c r="H63" i="11"/>
  <c r="T63" i="11" s="1"/>
  <c r="AE63" i="11" s="1"/>
  <c r="B152" i="5"/>
  <c r="I127" i="9"/>
  <c r="U127" i="9" s="1"/>
  <c r="AF127" i="9" s="1"/>
  <c r="I127" i="16"/>
  <c r="U127" i="16" s="1"/>
  <c r="AF127" i="16" s="1"/>
  <c r="I127" i="11"/>
  <c r="U127" i="11" s="1"/>
  <c r="AF127" i="11" s="1"/>
  <c r="R333" i="3"/>
  <c r="I127" i="7"/>
  <c r="U127" i="7" s="1"/>
  <c r="AF127" i="7" s="1"/>
  <c r="I127" i="10"/>
  <c r="U127" i="10" s="1"/>
  <c r="AF127" i="10" s="1"/>
  <c r="I127" i="15"/>
  <c r="U127" i="15" s="1"/>
  <c r="AF127" i="15" s="1"/>
  <c r="I127" i="13"/>
  <c r="U127" i="13" s="1"/>
  <c r="AF127" i="13" s="1"/>
  <c r="I127" i="12"/>
  <c r="U127" i="12" s="1"/>
  <c r="AF127" i="12" s="1"/>
  <c r="I127" i="8"/>
  <c r="U127" i="8" s="1"/>
  <c r="AF127" i="8" s="1"/>
  <c r="I127" i="14"/>
  <c r="U127" i="14" s="1"/>
  <c r="AF127" i="14" s="1"/>
  <c r="I127" i="6"/>
  <c r="U127" i="6" s="1"/>
  <c r="AF127" i="6" s="1"/>
  <c r="H110" i="8"/>
  <c r="T110" i="8" s="1"/>
  <c r="AE110" i="8" s="1"/>
  <c r="H110" i="6"/>
  <c r="T110" i="6" s="1"/>
  <c r="AE110" i="6" s="1"/>
  <c r="H110" i="9"/>
  <c r="T110" i="9" s="1"/>
  <c r="AE110" i="9" s="1"/>
  <c r="H110" i="10"/>
  <c r="T110" i="10" s="1"/>
  <c r="AE110" i="10" s="1"/>
  <c r="O316" i="3"/>
  <c r="H110" i="13"/>
  <c r="T110" i="13" s="1"/>
  <c r="AE110" i="13" s="1"/>
  <c r="H110" i="14"/>
  <c r="T110" i="14" s="1"/>
  <c r="AE110" i="14" s="1"/>
  <c r="H110" i="16"/>
  <c r="T110" i="16" s="1"/>
  <c r="AE110" i="16" s="1"/>
  <c r="H110" i="11"/>
  <c r="T110" i="11" s="1"/>
  <c r="AE110" i="11" s="1"/>
  <c r="H110" i="7"/>
  <c r="T110" i="7" s="1"/>
  <c r="AE110" i="7" s="1"/>
  <c r="H110" i="15"/>
  <c r="T110" i="15" s="1"/>
  <c r="AE110" i="15" s="1"/>
  <c r="H110" i="12"/>
  <c r="T110" i="12" s="1"/>
  <c r="AE110" i="12" s="1"/>
  <c r="H185" i="7"/>
  <c r="T185" i="7" s="1"/>
  <c r="AE185" i="7" s="1"/>
  <c r="O391" i="3"/>
  <c r="H185" i="15"/>
  <c r="T185" i="15" s="1"/>
  <c r="AE185" i="15" s="1"/>
  <c r="H185" i="10"/>
  <c r="T185" i="10" s="1"/>
  <c r="AE185" i="10" s="1"/>
  <c r="H185" i="8"/>
  <c r="T185" i="8" s="1"/>
  <c r="AE185" i="8" s="1"/>
  <c r="H185" i="13"/>
  <c r="T185" i="13" s="1"/>
  <c r="AE185" i="13" s="1"/>
  <c r="H185" i="9"/>
  <c r="T185" i="9" s="1"/>
  <c r="AE185" i="9" s="1"/>
  <c r="H185" i="12"/>
  <c r="T185" i="12" s="1"/>
  <c r="AE185" i="12" s="1"/>
  <c r="H185" i="16"/>
  <c r="T185" i="16" s="1"/>
  <c r="AE185" i="16" s="1"/>
  <c r="H185" i="11"/>
  <c r="T185" i="11" s="1"/>
  <c r="AE185" i="11" s="1"/>
  <c r="H185" i="14"/>
  <c r="T185" i="14" s="1"/>
  <c r="AE185" i="14" s="1"/>
  <c r="H185" i="6"/>
  <c r="T185" i="6" s="1"/>
  <c r="AE185" i="6" s="1"/>
  <c r="H47" i="5"/>
  <c r="B108" i="5"/>
  <c r="D78" i="9"/>
  <c r="P78" i="9" s="1"/>
  <c r="AA78" i="9" s="1"/>
  <c r="E145" i="5"/>
  <c r="U23" i="5"/>
  <c r="B351" i="6"/>
  <c r="Q7" i="5"/>
  <c r="K172" i="5"/>
  <c r="N33" i="5"/>
  <c r="T23" i="5"/>
  <c r="I190" i="15"/>
  <c r="U190" i="15" s="1"/>
  <c r="AF190" i="15" s="1"/>
  <c r="K93" i="5"/>
  <c r="K17" i="7"/>
  <c r="W17" i="7" s="1"/>
  <c r="AH17" i="7" s="1"/>
  <c r="K17" i="10"/>
  <c r="W17" i="10" s="1"/>
  <c r="AH17" i="10" s="1"/>
  <c r="K17" i="9"/>
  <c r="W17" i="9" s="1"/>
  <c r="AH17" i="9" s="1"/>
  <c r="K17" i="8"/>
  <c r="W17" i="8" s="1"/>
  <c r="AH17" i="8" s="1"/>
  <c r="X223" i="3"/>
  <c r="K17" i="12"/>
  <c r="W17" i="12" s="1"/>
  <c r="AH17" i="12" s="1"/>
  <c r="K17" i="13"/>
  <c r="W17" i="13" s="1"/>
  <c r="AH17" i="13" s="1"/>
  <c r="K17" i="11"/>
  <c r="W17" i="11" s="1"/>
  <c r="AH17" i="11" s="1"/>
  <c r="K17" i="14"/>
  <c r="W17" i="14" s="1"/>
  <c r="AH17" i="14" s="1"/>
  <c r="K17" i="6"/>
  <c r="W17" i="6" s="1"/>
  <c r="AH17" i="6" s="1"/>
  <c r="K17" i="15"/>
  <c r="W17" i="15" s="1"/>
  <c r="AH17" i="15" s="1"/>
  <c r="K17" i="16"/>
  <c r="W17" i="16" s="1"/>
  <c r="AH17" i="16" s="1"/>
  <c r="C21" i="5"/>
  <c r="L193" i="16"/>
  <c r="X193" i="16" s="1"/>
  <c r="AI193" i="16" s="1"/>
  <c r="L193" i="12"/>
  <c r="X193" i="12" s="1"/>
  <c r="AI193" i="12" s="1"/>
  <c r="L193" i="7"/>
  <c r="X193" i="7" s="1"/>
  <c r="AI193" i="7" s="1"/>
  <c r="L193" i="8"/>
  <c r="X193" i="8" s="1"/>
  <c r="AI193" i="8" s="1"/>
  <c r="L193" i="15"/>
  <c r="X193" i="15" s="1"/>
  <c r="AI193" i="15" s="1"/>
  <c r="L193" i="13"/>
  <c r="X193" i="13" s="1"/>
  <c r="AI193" i="13" s="1"/>
  <c r="L193" i="9"/>
  <c r="X193" i="9" s="1"/>
  <c r="AI193" i="9" s="1"/>
  <c r="L193" i="10"/>
  <c r="X193" i="10" s="1"/>
  <c r="AI193" i="10" s="1"/>
  <c r="L193" i="14"/>
  <c r="X193" i="14" s="1"/>
  <c r="AI193" i="14" s="1"/>
  <c r="L193" i="6"/>
  <c r="X193" i="6" s="1"/>
  <c r="AI193" i="6" s="1"/>
  <c r="L193" i="11"/>
  <c r="X193" i="11" s="1"/>
  <c r="AI193" i="11" s="1"/>
  <c r="U365" i="3"/>
  <c r="J159" i="16"/>
  <c r="V159" i="16" s="1"/>
  <c r="AG159" i="16" s="1"/>
  <c r="J159" i="9"/>
  <c r="V159" i="9" s="1"/>
  <c r="AG159" i="9" s="1"/>
  <c r="J159" i="14"/>
  <c r="V159" i="14" s="1"/>
  <c r="AG159" i="14" s="1"/>
  <c r="J159" i="15"/>
  <c r="V159" i="15" s="1"/>
  <c r="AG159" i="15" s="1"/>
  <c r="J159" i="13"/>
  <c r="V159" i="13" s="1"/>
  <c r="AG159" i="13" s="1"/>
  <c r="J159" i="12"/>
  <c r="V159" i="12" s="1"/>
  <c r="AG159" i="12" s="1"/>
  <c r="J159" i="8"/>
  <c r="V159" i="8" s="1"/>
  <c r="AG159" i="8" s="1"/>
  <c r="J159" i="7"/>
  <c r="V159" i="7" s="1"/>
  <c r="AG159" i="7" s="1"/>
  <c r="J159" i="6"/>
  <c r="V159" i="6" s="1"/>
  <c r="AG159" i="6" s="1"/>
  <c r="J159" i="10"/>
  <c r="V159" i="10" s="1"/>
  <c r="AG159" i="10" s="1"/>
  <c r="J159" i="11"/>
  <c r="V159" i="11" s="1"/>
  <c r="AG159" i="11" s="1"/>
  <c r="AD108" i="5"/>
  <c r="T94" i="5"/>
  <c r="I71" i="5"/>
  <c r="T127" i="5"/>
  <c r="I27" i="5"/>
  <c r="B78" i="5"/>
  <c r="G144" i="7"/>
  <c r="S144" i="7" s="1"/>
  <c r="AD144" i="7" s="1"/>
  <c r="G144" i="11"/>
  <c r="S144" i="11" s="1"/>
  <c r="AD144" i="11" s="1"/>
  <c r="G144" i="6"/>
  <c r="S144" i="6" s="1"/>
  <c r="AD144" i="6" s="1"/>
  <c r="G144" i="9"/>
  <c r="S144" i="9" s="1"/>
  <c r="AD144" i="9" s="1"/>
  <c r="G144" i="15"/>
  <c r="S144" i="15" s="1"/>
  <c r="AD144" i="15" s="1"/>
  <c r="G144" i="16"/>
  <c r="S144" i="16" s="1"/>
  <c r="AD144" i="16" s="1"/>
  <c r="G144" i="13"/>
  <c r="S144" i="13" s="1"/>
  <c r="AD144" i="13" s="1"/>
  <c r="G144" i="10"/>
  <c r="S144" i="10" s="1"/>
  <c r="AD144" i="10" s="1"/>
  <c r="G144" i="8"/>
  <c r="S144" i="8" s="1"/>
  <c r="AD144" i="8" s="1"/>
  <c r="G144" i="14"/>
  <c r="S144" i="14" s="1"/>
  <c r="AD144" i="14" s="1"/>
  <c r="G144" i="12"/>
  <c r="S144" i="12" s="1"/>
  <c r="AD144" i="12" s="1"/>
  <c r="T114" i="5"/>
  <c r="H83" i="14"/>
  <c r="T83" i="14" s="1"/>
  <c r="AE83" i="14" s="1"/>
  <c r="H83" i="8"/>
  <c r="T83" i="8" s="1"/>
  <c r="AE83" i="8" s="1"/>
  <c r="O289" i="3"/>
  <c r="H83" i="7"/>
  <c r="T83" i="7" s="1"/>
  <c r="AE83" i="7" s="1"/>
  <c r="H83" i="9"/>
  <c r="T83" i="9" s="1"/>
  <c r="AE83" i="9" s="1"/>
  <c r="H83" i="10"/>
  <c r="T83" i="10" s="1"/>
  <c r="AE83" i="10" s="1"/>
  <c r="H83" i="6"/>
  <c r="T83" i="6" s="1"/>
  <c r="AE83" i="6" s="1"/>
  <c r="H83" i="16"/>
  <c r="T83" i="16" s="1"/>
  <c r="AE83" i="16" s="1"/>
  <c r="H83" i="13"/>
  <c r="T83" i="13" s="1"/>
  <c r="AE83" i="13" s="1"/>
  <c r="H83" i="11"/>
  <c r="T83" i="11" s="1"/>
  <c r="AE83" i="11" s="1"/>
  <c r="H83" i="12"/>
  <c r="T83" i="12" s="1"/>
  <c r="AE83" i="12" s="1"/>
  <c r="H83" i="15"/>
  <c r="T83" i="15" s="1"/>
  <c r="AE83" i="15" s="1"/>
  <c r="L77" i="8"/>
  <c r="X77" i="8" s="1"/>
  <c r="AI77" i="8" s="1"/>
  <c r="L77" i="11"/>
  <c r="X77" i="11" s="1"/>
  <c r="AI77" i="11" s="1"/>
  <c r="F40" i="5"/>
  <c r="Q62" i="5"/>
  <c r="AD158" i="5"/>
  <c r="Z202" i="5"/>
  <c r="H109" i="14"/>
  <c r="T109" i="14" s="1"/>
  <c r="AE109" i="14" s="1"/>
  <c r="H109" i="6"/>
  <c r="T109" i="6" s="1"/>
  <c r="AE109" i="6" s="1"/>
  <c r="H109" i="8"/>
  <c r="T109" i="8" s="1"/>
  <c r="AE109" i="8" s="1"/>
  <c r="H109" i="13"/>
  <c r="T109" i="13" s="1"/>
  <c r="AE109" i="13" s="1"/>
  <c r="H109" i="10"/>
  <c r="T109" i="10" s="1"/>
  <c r="AE109" i="10" s="1"/>
  <c r="H109" i="12"/>
  <c r="T109" i="12" s="1"/>
  <c r="AE109" i="12" s="1"/>
  <c r="O315" i="3"/>
  <c r="H109" i="11"/>
  <c r="T109" i="11" s="1"/>
  <c r="AE109" i="11" s="1"/>
  <c r="H109" i="16"/>
  <c r="T109" i="16" s="1"/>
  <c r="AE109" i="16" s="1"/>
  <c r="H109" i="7"/>
  <c r="T109" i="7" s="1"/>
  <c r="AE109" i="7" s="1"/>
  <c r="H109" i="15"/>
  <c r="T109" i="15" s="1"/>
  <c r="AE109" i="15" s="1"/>
  <c r="H109" i="9"/>
  <c r="T109" i="9" s="1"/>
  <c r="AE109" i="9" s="1"/>
  <c r="AC158" i="5"/>
  <c r="F187" i="5"/>
  <c r="H162" i="14"/>
  <c r="T162" i="14" s="1"/>
  <c r="AE162" i="14" s="1"/>
  <c r="H162" i="12"/>
  <c r="T162" i="12" s="1"/>
  <c r="AE162" i="12" s="1"/>
  <c r="H162" i="10"/>
  <c r="T162" i="10" s="1"/>
  <c r="AE162" i="10" s="1"/>
  <c r="H162" i="7"/>
  <c r="T162" i="7" s="1"/>
  <c r="AE162" i="7" s="1"/>
  <c r="H162" i="13"/>
  <c r="T162" i="13" s="1"/>
  <c r="AE162" i="13" s="1"/>
  <c r="H162" i="16"/>
  <c r="T162" i="16" s="1"/>
  <c r="AE162" i="16" s="1"/>
  <c r="H162" i="8"/>
  <c r="T162" i="8" s="1"/>
  <c r="AE162" i="8" s="1"/>
  <c r="H162" i="15"/>
  <c r="T162" i="15" s="1"/>
  <c r="AE162" i="15" s="1"/>
  <c r="H162" i="9"/>
  <c r="T162" i="9" s="1"/>
  <c r="AE162" i="9" s="1"/>
  <c r="H162" i="6"/>
  <c r="T162" i="6" s="1"/>
  <c r="AE162" i="6" s="1"/>
  <c r="O368" i="3"/>
  <c r="H162" i="11"/>
  <c r="T162" i="11" s="1"/>
  <c r="AE162" i="11" s="1"/>
  <c r="Q116" i="5"/>
  <c r="K127" i="16"/>
  <c r="W127" i="16" s="1"/>
  <c r="AH127" i="16" s="1"/>
  <c r="K127" i="7"/>
  <c r="W127" i="7" s="1"/>
  <c r="AH127" i="7" s="1"/>
  <c r="K127" i="10"/>
  <c r="W127" i="10" s="1"/>
  <c r="AH127" i="10" s="1"/>
  <c r="K127" i="14"/>
  <c r="W127" i="14" s="1"/>
  <c r="AH127" i="14" s="1"/>
  <c r="K127" i="8"/>
  <c r="W127" i="8" s="1"/>
  <c r="AH127" i="8" s="1"/>
  <c r="K127" i="12"/>
  <c r="W127" i="12" s="1"/>
  <c r="AH127" i="12" s="1"/>
  <c r="K127" i="11"/>
  <c r="W127" i="11" s="1"/>
  <c r="AH127" i="11" s="1"/>
  <c r="K127" i="9"/>
  <c r="W127" i="9" s="1"/>
  <c r="AH127" i="9" s="1"/>
  <c r="K127" i="15"/>
  <c r="W127" i="15" s="1"/>
  <c r="AH127" i="15" s="1"/>
  <c r="K127" i="13"/>
  <c r="W127" i="13" s="1"/>
  <c r="AH127" i="13" s="1"/>
  <c r="K127" i="6"/>
  <c r="W127" i="6" s="1"/>
  <c r="AH127" i="6" s="1"/>
  <c r="X333" i="3"/>
  <c r="L76" i="7"/>
  <c r="X76" i="7" s="1"/>
  <c r="AI76" i="7" s="1"/>
  <c r="T150" i="5"/>
  <c r="B285" i="14"/>
  <c r="B285" i="9"/>
  <c r="B285" i="15"/>
  <c r="B285" i="6"/>
  <c r="B285" i="10"/>
  <c r="B285" i="7"/>
  <c r="B285" i="12"/>
  <c r="B285" i="11"/>
  <c r="B285" i="16"/>
  <c r="B285" i="13"/>
  <c r="B285" i="8"/>
  <c r="AC171" i="5"/>
  <c r="U94" i="5"/>
  <c r="I180" i="5"/>
  <c r="U198" i="5"/>
  <c r="E35" i="5"/>
  <c r="Q148" i="5"/>
  <c r="O33" i="5"/>
  <c r="K130" i="14"/>
  <c r="W130" i="14" s="1"/>
  <c r="AH130" i="14" s="1"/>
  <c r="G66" i="8"/>
  <c r="S66" i="8" s="1"/>
  <c r="AD66" i="8" s="1"/>
  <c r="G66" i="10"/>
  <c r="S66" i="10" s="1"/>
  <c r="AD66" i="10" s="1"/>
  <c r="G66" i="14"/>
  <c r="S66" i="14" s="1"/>
  <c r="AD66" i="14" s="1"/>
  <c r="G66" i="12"/>
  <c r="S66" i="12" s="1"/>
  <c r="AD66" i="12" s="1"/>
  <c r="G66" i="11"/>
  <c r="S66" i="11" s="1"/>
  <c r="AD66" i="11" s="1"/>
  <c r="G66" i="7"/>
  <c r="S66" i="7" s="1"/>
  <c r="AD66" i="7" s="1"/>
  <c r="G66" i="6"/>
  <c r="S66" i="6" s="1"/>
  <c r="AD66" i="6" s="1"/>
  <c r="G66" i="16"/>
  <c r="S66" i="16" s="1"/>
  <c r="AD66" i="16" s="1"/>
  <c r="G66" i="9"/>
  <c r="S66" i="9" s="1"/>
  <c r="AD66" i="9" s="1"/>
  <c r="G66" i="15"/>
  <c r="S66" i="15" s="1"/>
  <c r="AD66" i="15" s="1"/>
  <c r="G66" i="13"/>
  <c r="S66" i="13" s="1"/>
  <c r="AD66" i="13" s="1"/>
  <c r="G91" i="13"/>
  <c r="S91" i="13" s="1"/>
  <c r="AD91" i="13" s="1"/>
  <c r="G91" i="11"/>
  <c r="S91" i="11" s="1"/>
  <c r="AD91" i="11" s="1"/>
  <c r="G91" i="9"/>
  <c r="S91" i="9" s="1"/>
  <c r="AD91" i="9" s="1"/>
  <c r="G91" i="16"/>
  <c r="S91" i="16" s="1"/>
  <c r="AD91" i="16" s="1"/>
  <c r="G91" i="7"/>
  <c r="S91" i="7" s="1"/>
  <c r="AD91" i="7" s="1"/>
  <c r="G91" i="8"/>
  <c r="S91" i="8" s="1"/>
  <c r="AD91" i="8" s="1"/>
  <c r="G91" i="6"/>
  <c r="S91" i="6" s="1"/>
  <c r="AD91" i="6" s="1"/>
  <c r="G91" i="10"/>
  <c r="S91" i="10" s="1"/>
  <c r="AD91" i="10" s="1"/>
  <c r="G91" i="12"/>
  <c r="S91" i="12" s="1"/>
  <c r="AD91" i="12" s="1"/>
  <c r="G91" i="15"/>
  <c r="S91" i="15" s="1"/>
  <c r="AD91" i="15" s="1"/>
  <c r="G91" i="14"/>
  <c r="S91" i="14" s="1"/>
  <c r="AD91" i="14" s="1"/>
  <c r="AA146" i="5"/>
  <c r="E160" i="5"/>
  <c r="T39" i="5"/>
  <c r="F123" i="5"/>
  <c r="F175" i="5"/>
  <c r="U124" i="5"/>
  <c r="D50" i="12"/>
  <c r="P50" i="12" s="1"/>
  <c r="AA50" i="12" s="1"/>
  <c r="D50" i="15"/>
  <c r="P50" i="15" s="1"/>
  <c r="AA50" i="15" s="1"/>
  <c r="D50" i="11"/>
  <c r="P50" i="11" s="1"/>
  <c r="AA50" i="11" s="1"/>
  <c r="D50" i="16"/>
  <c r="P50" i="16" s="1"/>
  <c r="AA50" i="16" s="1"/>
  <c r="D50" i="8"/>
  <c r="P50" i="8" s="1"/>
  <c r="AA50" i="8" s="1"/>
  <c r="D50" i="14"/>
  <c r="P50" i="14" s="1"/>
  <c r="AA50" i="14" s="1"/>
  <c r="D50" i="7"/>
  <c r="P50" i="7" s="1"/>
  <c r="AA50" i="7" s="1"/>
  <c r="D50" i="10"/>
  <c r="P50" i="10" s="1"/>
  <c r="AA50" i="10" s="1"/>
  <c r="D50" i="6"/>
  <c r="P50" i="6" s="1"/>
  <c r="AA50" i="6" s="1"/>
  <c r="D50" i="13"/>
  <c r="P50" i="13" s="1"/>
  <c r="AA50" i="13" s="1"/>
  <c r="D50" i="9"/>
  <c r="P50" i="9" s="1"/>
  <c r="AA50" i="9" s="1"/>
  <c r="B256" i="3"/>
  <c r="U133" i="5"/>
  <c r="F39" i="5"/>
  <c r="G31" i="10"/>
  <c r="S31" i="10" s="1"/>
  <c r="AD31" i="10" s="1"/>
  <c r="G31" i="6"/>
  <c r="S31" i="6" s="1"/>
  <c r="AD31" i="6" s="1"/>
  <c r="G31" i="14"/>
  <c r="S31" i="14" s="1"/>
  <c r="AD31" i="14" s="1"/>
  <c r="G31" i="11"/>
  <c r="S31" i="11" s="1"/>
  <c r="AD31" i="11" s="1"/>
  <c r="G31" i="9"/>
  <c r="S31" i="9" s="1"/>
  <c r="AD31" i="9" s="1"/>
  <c r="G31" i="15"/>
  <c r="S31" i="15" s="1"/>
  <c r="AD31" i="15" s="1"/>
  <c r="G31" i="12"/>
  <c r="S31" i="12" s="1"/>
  <c r="AD31" i="12" s="1"/>
  <c r="G31" i="13"/>
  <c r="S31" i="13" s="1"/>
  <c r="AD31" i="13" s="1"/>
  <c r="G31" i="8"/>
  <c r="S31" i="8" s="1"/>
  <c r="AD31" i="8" s="1"/>
  <c r="G31" i="7"/>
  <c r="S31" i="7" s="1"/>
  <c r="AD31" i="7" s="1"/>
  <c r="G31" i="16"/>
  <c r="S31" i="16" s="1"/>
  <c r="AD31" i="16" s="1"/>
  <c r="E11" i="5"/>
  <c r="L149" i="7"/>
  <c r="X149" i="7" s="1"/>
  <c r="AI149" i="7" s="1"/>
  <c r="K120" i="5"/>
  <c r="I44" i="5"/>
  <c r="H99" i="5"/>
  <c r="Q40" i="5"/>
  <c r="O125" i="5"/>
  <c r="X177" i="5"/>
  <c r="L168" i="15"/>
  <c r="X168" i="15" s="1"/>
  <c r="AI168" i="15" s="1"/>
  <c r="L168" i="8"/>
  <c r="X168" i="8" s="1"/>
  <c r="AI168" i="8" s="1"/>
  <c r="L168" i="9"/>
  <c r="X168" i="9" s="1"/>
  <c r="AI168" i="9" s="1"/>
  <c r="L168" i="6"/>
  <c r="X168" i="6" s="1"/>
  <c r="AI168" i="6" s="1"/>
  <c r="L168" i="13"/>
  <c r="X168" i="13" s="1"/>
  <c r="AI168" i="13" s="1"/>
  <c r="L168" i="7"/>
  <c r="X168" i="7" s="1"/>
  <c r="AI168" i="7" s="1"/>
  <c r="L168" i="16"/>
  <c r="X168" i="16" s="1"/>
  <c r="AI168" i="16" s="1"/>
  <c r="L168" i="10"/>
  <c r="X168" i="10" s="1"/>
  <c r="AI168" i="10" s="1"/>
  <c r="L168" i="12"/>
  <c r="X168" i="12" s="1"/>
  <c r="AI168" i="12" s="1"/>
  <c r="L168" i="14"/>
  <c r="X168" i="14" s="1"/>
  <c r="AI168" i="14" s="1"/>
  <c r="L168" i="11"/>
  <c r="X168" i="11" s="1"/>
  <c r="AI168" i="11" s="1"/>
  <c r="T14" i="5"/>
  <c r="H90" i="5"/>
  <c r="AA177" i="5"/>
  <c r="U280" i="3"/>
  <c r="J74" i="10"/>
  <c r="V74" i="10" s="1"/>
  <c r="AG74" i="10" s="1"/>
  <c r="J74" i="16"/>
  <c r="V74" i="16" s="1"/>
  <c r="AG74" i="16" s="1"/>
  <c r="J74" i="7"/>
  <c r="V74" i="7" s="1"/>
  <c r="AG74" i="7" s="1"/>
  <c r="J74" i="6"/>
  <c r="V74" i="6" s="1"/>
  <c r="AG74" i="6" s="1"/>
  <c r="J74" i="14"/>
  <c r="V74" i="14" s="1"/>
  <c r="AG74" i="14" s="1"/>
  <c r="J74" i="9"/>
  <c r="V74" i="9" s="1"/>
  <c r="AG74" i="9" s="1"/>
  <c r="J74" i="13"/>
  <c r="V74" i="13" s="1"/>
  <c r="AG74" i="13" s="1"/>
  <c r="J74" i="12"/>
  <c r="V74" i="12" s="1"/>
  <c r="AG74" i="12" s="1"/>
  <c r="J74" i="15"/>
  <c r="V74" i="15" s="1"/>
  <c r="AG74" i="15" s="1"/>
  <c r="J74" i="8"/>
  <c r="V74" i="8" s="1"/>
  <c r="AG74" i="8" s="1"/>
  <c r="J74" i="11"/>
  <c r="V74" i="11" s="1"/>
  <c r="AG74" i="11" s="1"/>
  <c r="G172" i="15"/>
  <c r="S172" i="15" s="1"/>
  <c r="AD172" i="15" s="1"/>
  <c r="G172" i="16"/>
  <c r="S172" i="16" s="1"/>
  <c r="AD172" i="16" s="1"/>
  <c r="G172" i="8"/>
  <c r="S172" i="8" s="1"/>
  <c r="AD172" i="8" s="1"/>
  <c r="G172" i="12"/>
  <c r="S172" i="12" s="1"/>
  <c r="AD172" i="12" s="1"/>
  <c r="G172" i="6"/>
  <c r="S172" i="6" s="1"/>
  <c r="AD172" i="6" s="1"/>
  <c r="G172" i="9"/>
  <c r="S172" i="9" s="1"/>
  <c r="AD172" i="9" s="1"/>
  <c r="G172" i="14"/>
  <c r="S172" i="14" s="1"/>
  <c r="AD172" i="14" s="1"/>
  <c r="G172" i="10"/>
  <c r="S172" i="10" s="1"/>
  <c r="AD172" i="10" s="1"/>
  <c r="G172" i="7"/>
  <c r="S172" i="7" s="1"/>
  <c r="AD172" i="7" s="1"/>
  <c r="G172" i="11"/>
  <c r="S172" i="11" s="1"/>
  <c r="AD172" i="11" s="1"/>
  <c r="G172" i="13"/>
  <c r="S172" i="13" s="1"/>
  <c r="AD172" i="13" s="1"/>
  <c r="E6" i="10"/>
  <c r="Q6" i="10" s="1"/>
  <c r="AB6" i="10" s="1"/>
  <c r="E6" i="7"/>
  <c r="Q6" i="7" s="1"/>
  <c r="AB6" i="7" s="1"/>
  <c r="H53" i="5"/>
  <c r="L170" i="11"/>
  <c r="X170" i="11" s="1"/>
  <c r="AI170" i="11" s="1"/>
  <c r="L170" i="10"/>
  <c r="X170" i="10" s="1"/>
  <c r="AI170" i="10" s="1"/>
  <c r="K24" i="5"/>
  <c r="L74" i="13"/>
  <c r="X74" i="13" s="1"/>
  <c r="AI74" i="13" s="1"/>
  <c r="L74" i="10"/>
  <c r="X74" i="10" s="1"/>
  <c r="AI74" i="10" s="1"/>
  <c r="L74" i="6"/>
  <c r="X74" i="6" s="1"/>
  <c r="AI74" i="6" s="1"/>
  <c r="L74" i="11"/>
  <c r="X74" i="11" s="1"/>
  <c r="AI74" i="11" s="1"/>
  <c r="L74" i="14"/>
  <c r="X74" i="14" s="1"/>
  <c r="AI74" i="14" s="1"/>
  <c r="L74" i="15"/>
  <c r="X74" i="15" s="1"/>
  <c r="AI74" i="15" s="1"/>
  <c r="L74" i="16"/>
  <c r="X74" i="16" s="1"/>
  <c r="AI74" i="16" s="1"/>
  <c r="L74" i="9"/>
  <c r="X74" i="9" s="1"/>
  <c r="AI74" i="9" s="1"/>
  <c r="L74" i="7"/>
  <c r="X74" i="7" s="1"/>
  <c r="AI74" i="7" s="1"/>
  <c r="L74" i="8"/>
  <c r="X74" i="8" s="1"/>
  <c r="AI74" i="8" s="1"/>
  <c r="L74" i="12"/>
  <c r="X74" i="12" s="1"/>
  <c r="AI74" i="12" s="1"/>
  <c r="X120" i="5"/>
  <c r="AC188" i="5"/>
  <c r="L24" i="5"/>
  <c r="E105" i="6"/>
  <c r="Q105" i="6" s="1"/>
  <c r="AB105" i="6" s="1"/>
  <c r="E105" i="10"/>
  <c r="Q105" i="10" s="1"/>
  <c r="AB105" i="10" s="1"/>
  <c r="E105" i="12"/>
  <c r="Q105" i="12" s="1"/>
  <c r="AB105" i="12" s="1"/>
  <c r="E105" i="15"/>
  <c r="Q105" i="15" s="1"/>
  <c r="AB105" i="15" s="1"/>
  <c r="E105" i="13"/>
  <c r="Q105" i="13" s="1"/>
  <c r="AB105" i="13" s="1"/>
  <c r="E105" i="14"/>
  <c r="Q105" i="14" s="1"/>
  <c r="AB105" i="14" s="1"/>
  <c r="E105" i="11"/>
  <c r="Q105" i="11" s="1"/>
  <c r="AB105" i="11" s="1"/>
  <c r="F311" i="3"/>
  <c r="E105" i="8"/>
  <c r="Q105" i="8" s="1"/>
  <c r="AB105" i="8" s="1"/>
  <c r="E105" i="7"/>
  <c r="Q105" i="7" s="1"/>
  <c r="AB105" i="7" s="1"/>
  <c r="E105" i="9"/>
  <c r="Q105" i="9" s="1"/>
  <c r="AB105" i="9" s="1"/>
  <c r="E105" i="16"/>
  <c r="Q105" i="16" s="1"/>
  <c r="AB105" i="16" s="1"/>
  <c r="AA159" i="5"/>
  <c r="O25" i="5"/>
  <c r="Z159" i="5"/>
  <c r="B106" i="5"/>
  <c r="L147" i="5"/>
  <c r="T41" i="5"/>
  <c r="N125" i="5"/>
  <c r="H116" i="7"/>
  <c r="T116" i="7" s="1"/>
  <c r="AE116" i="7" s="1"/>
  <c r="H116" i="10"/>
  <c r="T116" i="10" s="1"/>
  <c r="AE116" i="10" s="1"/>
  <c r="H116" i="14"/>
  <c r="T116" i="14" s="1"/>
  <c r="AE116" i="14" s="1"/>
  <c r="H116" i="12"/>
  <c r="T116" i="12" s="1"/>
  <c r="AE116" i="12" s="1"/>
  <c r="H116" i="9"/>
  <c r="T116" i="9" s="1"/>
  <c r="AE116" i="9" s="1"/>
  <c r="H116" i="16"/>
  <c r="T116" i="16" s="1"/>
  <c r="AE116" i="16" s="1"/>
  <c r="H116" i="15"/>
  <c r="T116" i="15" s="1"/>
  <c r="AE116" i="15" s="1"/>
  <c r="H116" i="11"/>
  <c r="T116" i="11" s="1"/>
  <c r="AE116" i="11" s="1"/>
  <c r="H116" i="13"/>
  <c r="T116" i="13" s="1"/>
  <c r="AE116" i="13" s="1"/>
  <c r="H116" i="6"/>
  <c r="T116" i="6" s="1"/>
  <c r="AE116" i="6" s="1"/>
  <c r="H116" i="8"/>
  <c r="T116" i="8" s="1"/>
  <c r="AE116" i="8" s="1"/>
  <c r="O322" i="3"/>
  <c r="I49" i="5"/>
  <c r="Q100" i="5"/>
  <c r="R103" i="5"/>
  <c r="G166" i="7"/>
  <c r="S166" i="7" s="1"/>
  <c r="AD166" i="7" s="1"/>
  <c r="G166" i="16"/>
  <c r="S166" i="16" s="1"/>
  <c r="AD166" i="16" s="1"/>
  <c r="G166" i="14"/>
  <c r="S166" i="14" s="1"/>
  <c r="AD166" i="14" s="1"/>
  <c r="G166" i="11"/>
  <c r="S166" i="11" s="1"/>
  <c r="AD166" i="11" s="1"/>
  <c r="G166" i="6"/>
  <c r="S166" i="6" s="1"/>
  <c r="AD166" i="6" s="1"/>
  <c r="G166" i="15"/>
  <c r="S166" i="15" s="1"/>
  <c r="AD166" i="15" s="1"/>
  <c r="G166" i="9"/>
  <c r="S166" i="9" s="1"/>
  <c r="AD166" i="9" s="1"/>
  <c r="G166" i="8"/>
  <c r="S166" i="8" s="1"/>
  <c r="AD166" i="8" s="1"/>
  <c r="G166" i="12"/>
  <c r="S166" i="12" s="1"/>
  <c r="AD166" i="12" s="1"/>
  <c r="G166" i="13"/>
  <c r="S166" i="13" s="1"/>
  <c r="AD166" i="13" s="1"/>
  <c r="G166" i="10"/>
  <c r="S166" i="10" s="1"/>
  <c r="AD166" i="10" s="1"/>
  <c r="F35" i="5"/>
  <c r="Z97" i="5"/>
  <c r="B54" i="5"/>
  <c r="C137" i="5"/>
  <c r="J175" i="10"/>
  <c r="V175" i="10" s="1"/>
  <c r="AG175" i="10" s="1"/>
  <c r="J175" i="9"/>
  <c r="V175" i="9" s="1"/>
  <c r="AG175" i="9" s="1"/>
  <c r="U381" i="3"/>
  <c r="J175" i="11"/>
  <c r="V175" i="11" s="1"/>
  <c r="AG175" i="11" s="1"/>
  <c r="J175" i="6"/>
  <c r="V175" i="6" s="1"/>
  <c r="AG175" i="6" s="1"/>
  <c r="J175" i="14"/>
  <c r="V175" i="14" s="1"/>
  <c r="AG175" i="14" s="1"/>
  <c r="J175" i="12"/>
  <c r="V175" i="12" s="1"/>
  <c r="AG175" i="12" s="1"/>
  <c r="J175" i="7"/>
  <c r="V175" i="7" s="1"/>
  <c r="AG175" i="7" s="1"/>
  <c r="J175" i="13"/>
  <c r="V175" i="13" s="1"/>
  <c r="AG175" i="13" s="1"/>
  <c r="J175" i="8"/>
  <c r="V175" i="8" s="1"/>
  <c r="AG175" i="8" s="1"/>
  <c r="J175" i="15"/>
  <c r="V175" i="15" s="1"/>
  <c r="AG175" i="15" s="1"/>
  <c r="J175" i="16"/>
  <c r="V175" i="16" s="1"/>
  <c r="AG175" i="16" s="1"/>
  <c r="Z36" i="5"/>
  <c r="I113" i="5"/>
  <c r="C141" i="5"/>
  <c r="G21" i="7"/>
  <c r="S21" i="7" s="1"/>
  <c r="AD21" i="7" s="1"/>
  <c r="G21" i="15"/>
  <c r="S21" i="15" s="1"/>
  <c r="AD21" i="15" s="1"/>
  <c r="G21" i="9"/>
  <c r="S21" i="9" s="1"/>
  <c r="AD21" i="9" s="1"/>
  <c r="G21" i="12"/>
  <c r="S21" i="12" s="1"/>
  <c r="AD21" i="12" s="1"/>
  <c r="G21" i="10"/>
  <c r="S21" i="10" s="1"/>
  <c r="AD21" i="10" s="1"/>
  <c r="G21" i="16"/>
  <c r="S21" i="16" s="1"/>
  <c r="AD21" i="16" s="1"/>
  <c r="G21" i="8"/>
  <c r="S21" i="8" s="1"/>
  <c r="AD21" i="8" s="1"/>
  <c r="G21" i="14"/>
  <c r="S21" i="14" s="1"/>
  <c r="AD21" i="14" s="1"/>
  <c r="G21" i="11"/>
  <c r="S21" i="11" s="1"/>
  <c r="AD21" i="11" s="1"/>
  <c r="G21" i="13"/>
  <c r="S21" i="13" s="1"/>
  <c r="AD21" i="13" s="1"/>
  <c r="G21" i="6"/>
  <c r="S21" i="6" s="1"/>
  <c r="AD21" i="6" s="1"/>
  <c r="H119" i="5"/>
  <c r="U26" i="5"/>
  <c r="Q23" i="5"/>
  <c r="K181" i="12"/>
  <c r="W181" i="12" s="1"/>
  <c r="AH181" i="12" s="1"/>
  <c r="D179" i="13"/>
  <c r="P179" i="13" s="1"/>
  <c r="AA179" i="13" s="1"/>
  <c r="D179" i="16"/>
  <c r="P179" i="16" s="1"/>
  <c r="AA179" i="16" s="1"/>
  <c r="D179" i="11"/>
  <c r="P179" i="11" s="1"/>
  <c r="AA179" i="11" s="1"/>
  <c r="D179" i="8"/>
  <c r="P179" i="8" s="1"/>
  <c r="AA179" i="8" s="1"/>
  <c r="D179" i="6"/>
  <c r="P179" i="6" s="1"/>
  <c r="AA179" i="6" s="1"/>
  <c r="D179" i="10"/>
  <c r="P179" i="10" s="1"/>
  <c r="AA179" i="10" s="1"/>
  <c r="D179" i="14"/>
  <c r="P179" i="14" s="1"/>
  <c r="AA179" i="14" s="1"/>
  <c r="D179" i="9"/>
  <c r="P179" i="9" s="1"/>
  <c r="AA179" i="9" s="1"/>
  <c r="D179" i="15"/>
  <c r="P179" i="15" s="1"/>
  <c r="AA179" i="15" s="1"/>
  <c r="D179" i="7"/>
  <c r="P179" i="7" s="1"/>
  <c r="AA179" i="7" s="1"/>
  <c r="D179" i="12"/>
  <c r="P179" i="12" s="1"/>
  <c r="AA179" i="12" s="1"/>
  <c r="B385" i="3"/>
  <c r="K155" i="5"/>
  <c r="I57" i="10"/>
  <c r="U57" i="10" s="1"/>
  <c r="AF57" i="10" s="1"/>
  <c r="I57" i="13"/>
  <c r="U57" i="13" s="1"/>
  <c r="AF57" i="13" s="1"/>
  <c r="I57" i="11"/>
  <c r="U57" i="11" s="1"/>
  <c r="AF57" i="11" s="1"/>
  <c r="I57" i="14"/>
  <c r="U57" i="14" s="1"/>
  <c r="AF57" i="14" s="1"/>
  <c r="I57" i="8"/>
  <c r="U57" i="8" s="1"/>
  <c r="AF57" i="8" s="1"/>
  <c r="I57" i="12"/>
  <c r="U57" i="12" s="1"/>
  <c r="AF57" i="12" s="1"/>
  <c r="I57" i="7"/>
  <c r="U57" i="7" s="1"/>
  <c r="AF57" i="7" s="1"/>
  <c r="R263" i="3"/>
  <c r="I57" i="9"/>
  <c r="U57" i="9" s="1"/>
  <c r="AF57" i="9" s="1"/>
  <c r="I57" i="6"/>
  <c r="U57" i="6" s="1"/>
  <c r="AF57" i="6" s="1"/>
  <c r="I57" i="16"/>
  <c r="U57" i="16" s="1"/>
  <c r="AF57" i="16" s="1"/>
  <c r="I57" i="15"/>
  <c r="U57" i="15" s="1"/>
  <c r="AF57" i="15" s="1"/>
  <c r="J110" i="9"/>
  <c r="V110" i="9" s="1"/>
  <c r="AG110" i="9" s="1"/>
  <c r="J110" i="12"/>
  <c r="V110" i="12" s="1"/>
  <c r="AG110" i="12" s="1"/>
  <c r="J110" i="10"/>
  <c r="V110" i="10" s="1"/>
  <c r="AG110" i="10" s="1"/>
  <c r="U316" i="3"/>
  <c r="J110" i="8"/>
  <c r="V110" i="8" s="1"/>
  <c r="AG110" i="8" s="1"/>
  <c r="J110" i="13"/>
  <c r="V110" i="13" s="1"/>
  <c r="AG110" i="13" s="1"/>
  <c r="J110" i="15"/>
  <c r="V110" i="15" s="1"/>
  <c r="AG110" i="15" s="1"/>
  <c r="J110" i="14"/>
  <c r="V110" i="14" s="1"/>
  <c r="AG110" i="14" s="1"/>
  <c r="J110" i="16"/>
  <c r="V110" i="16" s="1"/>
  <c r="AG110" i="16" s="1"/>
  <c r="J110" i="11"/>
  <c r="V110" i="11" s="1"/>
  <c r="AG110" i="11" s="1"/>
  <c r="J110" i="7"/>
  <c r="V110" i="7" s="1"/>
  <c r="AG110" i="7" s="1"/>
  <c r="J110" i="6"/>
  <c r="V110" i="6" s="1"/>
  <c r="AG110" i="6" s="1"/>
  <c r="K185" i="5"/>
  <c r="N38" i="5"/>
  <c r="AD188" i="5"/>
  <c r="K123" i="16"/>
  <c r="W123" i="16" s="1"/>
  <c r="AH123" i="16" s="1"/>
  <c r="K123" i="12"/>
  <c r="W123" i="12" s="1"/>
  <c r="AH123" i="12" s="1"/>
  <c r="K123" i="15"/>
  <c r="W123" i="15" s="1"/>
  <c r="AH123" i="15" s="1"/>
  <c r="K123" i="7"/>
  <c r="W123" i="7" s="1"/>
  <c r="AH123" i="7" s="1"/>
  <c r="X329" i="3"/>
  <c r="K123" i="11"/>
  <c r="W123" i="11" s="1"/>
  <c r="AH123" i="11" s="1"/>
  <c r="K123" i="14"/>
  <c r="W123" i="14" s="1"/>
  <c r="AH123" i="14" s="1"/>
  <c r="K123" i="9"/>
  <c r="W123" i="9" s="1"/>
  <c r="AH123" i="9" s="1"/>
  <c r="K123" i="13"/>
  <c r="W123" i="13" s="1"/>
  <c r="AH123" i="13" s="1"/>
  <c r="K123" i="10"/>
  <c r="W123" i="10" s="1"/>
  <c r="AH123" i="10" s="1"/>
  <c r="K123" i="8"/>
  <c r="W123" i="8" s="1"/>
  <c r="AH123" i="8" s="1"/>
  <c r="K123" i="6"/>
  <c r="W123" i="6" s="1"/>
  <c r="AH123" i="6" s="1"/>
  <c r="F171" i="8"/>
  <c r="R171" i="8" s="1"/>
  <c r="AC171" i="8" s="1"/>
  <c r="T51" i="5"/>
  <c r="Z177" i="5"/>
  <c r="AC184" i="5"/>
  <c r="Z15" i="5"/>
  <c r="H26" i="5"/>
  <c r="X268" i="3"/>
  <c r="K62" i="15"/>
  <c r="W62" i="15" s="1"/>
  <c r="AH62" i="15" s="1"/>
  <c r="K62" i="8"/>
  <c r="W62" i="8" s="1"/>
  <c r="AH62" i="8" s="1"/>
  <c r="K62" i="14"/>
  <c r="W62" i="14" s="1"/>
  <c r="AH62" i="14" s="1"/>
  <c r="K62" i="11"/>
  <c r="W62" i="11" s="1"/>
  <c r="AH62" i="11" s="1"/>
  <c r="K62" i="12"/>
  <c r="W62" i="12" s="1"/>
  <c r="AH62" i="12" s="1"/>
  <c r="K62" i="6"/>
  <c r="W62" i="6" s="1"/>
  <c r="AH62" i="6" s="1"/>
  <c r="K62" i="9"/>
  <c r="W62" i="9" s="1"/>
  <c r="AH62" i="9" s="1"/>
  <c r="K62" i="7"/>
  <c r="W62" i="7" s="1"/>
  <c r="AH62" i="7" s="1"/>
  <c r="K62" i="10"/>
  <c r="W62" i="10" s="1"/>
  <c r="AH62" i="10" s="1"/>
  <c r="K62" i="16"/>
  <c r="W62" i="16" s="1"/>
  <c r="AH62" i="16" s="1"/>
  <c r="K62" i="13"/>
  <c r="W62" i="13" s="1"/>
  <c r="AH62" i="13" s="1"/>
  <c r="I55" i="5"/>
  <c r="U104" i="5"/>
  <c r="G191" i="15"/>
  <c r="S191" i="15" s="1"/>
  <c r="AD191" i="15" s="1"/>
  <c r="G191" i="16"/>
  <c r="S191" i="16" s="1"/>
  <c r="AD191" i="16" s="1"/>
  <c r="G191" i="6"/>
  <c r="S191" i="6" s="1"/>
  <c r="AD191" i="6" s="1"/>
  <c r="G191" i="10"/>
  <c r="S191" i="10" s="1"/>
  <c r="AD191" i="10" s="1"/>
  <c r="G191" i="13"/>
  <c r="S191" i="13" s="1"/>
  <c r="AD191" i="13" s="1"/>
  <c r="G191" i="9"/>
  <c r="S191" i="9" s="1"/>
  <c r="AD191" i="9" s="1"/>
  <c r="G191" i="11"/>
  <c r="S191" i="11" s="1"/>
  <c r="AD191" i="11" s="1"/>
  <c r="G191" i="14"/>
  <c r="S191" i="14" s="1"/>
  <c r="AD191" i="14" s="1"/>
  <c r="G191" i="8"/>
  <c r="S191" i="8" s="1"/>
  <c r="AD191" i="8" s="1"/>
  <c r="G191" i="7"/>
  <c r="S191" i="7" s="1"/>
  <c r="AD191" i="7" s="1"/>
  <c r="G191" i="12"/>
  <c r="S191" i="12" s="1"/>
  <c r="AD191" i="12" s="1"/>
  <c r="L181" i="12"/>
  <c r="X181" i="12" s="1"/>
  <c r="AI181" i="12" s="1"/>
  <c r="L181" i="11"/>
  <c r="X181" i="11" s="1"/>
  <c r="AI181" i="11" s="1"/>
  <c r="L181" i="9"/>
  <c r="X181" i="9" s="1"/>
  <c r="AI181" i="9" s="1"/>
  <c r="L181" i="13"/>
  <c r="X181" i="13" s="1"/>
  <c r="AI181" i="13" s="1"/>
  <c r="L181" i="10"/>
  <c r="X181" i="10" s="1"/>
  <c r="AI181" i="10" s="1"/>
  <c r="L181" i="16"/>
  <c r="X181" i="16" s="1"/>
  <c r="AI181" i="16" s="1"/>
  <c r="L181" i="7"/>
  <c r="X181" i="7" s="1"/>
  <c r="AI181" i="7" s="1"/>
  <c r="L181" i="8"/>
  <c r="X181" i="8" s="1"/>
  <c r="AI181" i="8" s="1"/>
  <c r="L181" i="15"/>
  <c r="X181" i="15" s="1"/>
  <c r="AI181" i="15" s="1"/>
  <c r="L181" i="6"/>
  <c r="X181" i="6" s="1"/>
  <c r="AI181" i="6" s="1"/>
  <c r="L181" i="14"/>
  <c r="X181" i="14" s="1"/>
  <c r="AI181" i="14" s="1"/>
  <c r="K14" i="12"/>
  <c r="W14" i="12" s="1"/>
  <c r="AH14" i="12" s="1"/>
  <c r="X28" i="5"/>
  <c r="F136" i="5"/>
  <c r="B74" i="5"/>
  <c r="O145" i="5"/>
  <c r="H71" i="5"/>
  <c r="H153" i="15"/>
  <c r="T153" i="15" s="1"/>
  <c r="AE153" i="15" s="1"/>
  <c r="H161" i="16"/>
  <c r="T161" i="16" s="1"/>
  <c r="AE161" i="16" s="1"/>
  <c r="H161" i="9"/>
  <c r="T161" i="9" s="1"/>
  <c r="AE161" i="9" s="1"/>
  <c r="H161" i="14"/>
  <c r="T161" i="14" s="1"/>
  <c r="AE161" i="14" s="1"/>
  <c r="H161" i="6"/>
  <c r="T161" i="6" s="1"/>
  <c r="AE161" i="6" s="1"/>
  <c r="O367" i="3"/>
  <c r="H161" i="8"/>
  <c r="T161" i="8" s="1"/>
  <c r="AE161" i="8" s="1"/>
  <c r="H161" i="11"/>
  <c r="T161" i="11" s="1"/>
  <c r="AE161" i="11" s="1"/>
  <c r="H161" i="7"/>
  <c r="T161" i="7" s="1"/>
  <c r="AE161" i="7" s="1"/>
  <c r="H161" i="15"/>
  <c r="T161" i="15" s="1"/>
  <c r="AE161" i="15" s="1"/>
  <c r="H161" i="12"/>
  <c r="T161" i="12" s="1"/>
  <c r="AE161" i="12" s="1"/>
  <c r="H161" i="10"/>
  <c r="T161" i="10" s="1"/>
  <c r="AE161" i="10" s="1"/>
  <c r="H161" i="13"/>
  <c r="T161" i="13" s="1"/>
  <c r="AE161" i="13" s="1"/>
  <c r="F176" i="5"/>
  <c r="Z135" i="5"/>
  <c r="L79" i="5"/>
  <c r="G93" i="9"/>
  <c r="S93" i="9" s="1"/>
  <c r="AD93" i="9" s="1"/>
  <c r="G93" i="14"/>
  <c r="S93" i="14" s="1"/>
  <c r="AD93" i="14" s="1"/>
  <c r="F164" i="14"/>
  <c r="R164" i="14" s="1"/>
  <c r="AC164" i="14" s="1"/>
  <c r="F164" i="6"/>
  <c r="R164" i="6" s="1"/>
  <c r="AC164" i="6" s="1"/>
  <c r="F164" i="10"/>
  <c r="R164" i="10" s="1"/>
  <c r="AC164" i="10" s="1"/>
  <c r="I370" i="3"/>
  <c r="F164" i="7"/>
  <c r="R164" i="7" s="1"/>
  <c r="AC164" i="7" s="1"/>
  <c r="F164" i="8"/>
  <c r="R164" i="8" s="1"/>
  <c r="AC164" i="8" s="1"/>
  <c r="F164" i="9"/>
  <c r="R164" i="9" s="1"/>
  <c r="AC164" i="9" s="1"/>
  <c r="F164" i="11"/>
  <c r="R164" i="11" s="1"/>
  <c r="AC164" i="11" s="1"/>
  <c r="F164" i="15"/>
  <c r="R164" i="15" s="1"/>
  <c r="AC164" i="15" s="1"/>
  <c r="F164" i="13"/>
  <c r="R164" i="13" s="1"/>
  <c r="AC164" i="13" s="1"/>
  <c r="F164" i="12"/>
  <c r="R164" i="12" s="1"/>
  <c r="AC164" i="12" s="1"/>
  <c r="F164" i="16"/>
  <c r="R164" i="16" s="1"/>
  <c r="AC164" i="16" s="1"/>
  <c r="F178" i="7"/>
  <c r="R178" i="7" s="1"/>
  <c r="AC178" i="7" s="1"/>
  <c r="F31" i="11"/>
  <c r="R31" i="11" s="1"/>
  <c r="AC31" i="11" s="1"/>
  <c r="F31" i="12"/>
  <c r="R31" i="12" s="1"/>
  <c r="AC31" i="12" s="1"/>
  <c r="F31" i="10"/>
  <c r="R31" i="10" s="1"/>
  <c r="AC31" i="10" s="1"/>
  <c r="F31" i="13"/>
  <c r="R31" i="13" s="1"/>
  <c r="AC31" i="13" s="1"/>
  <c r="I237" i="3"/>
  <c r="F31" i="6"/>
  <c r="R31" i="6" s="1"/>
  <c r="AC31" i="6" s="1"/>
  <c r="F31" i="9"/>
  <c r="R31" i="9" s="1"/>
  <c r="AC31" i="9" s="1"/>
  <c r="F31" i="16"/>
  <c r="R31" i="16" s="1"/>
  <c r="AC31" i="16" s="1"/>
  <c r="F31" i="15"/>
  <c r="R31" i="15" s="1"/>
  <c r="AC31" i="15" s="1"/>
  <c r="F31" i="7"/>
  <c r="R31" i="7" s="1"/>
  <c r="AC31" i="7" s="1"/>
  <c r="F31" i="8"/>
  <c r="R31" i="8" s="1"/>
  <c r="AC31" i="8" s="1"/>
  <c r="F31" i="14"/>
  <c r="R31" i="14" s="1"/>
  <c r="AC31" i="14" s="1"/>
  <c r="G61" i="16"/>
  <c r="S61" i="16" s="1"/>
  <c r="AD61" i="16" s="1"/>
  <c r="G61" i="8"/>
  <c r="S61" i="8" s="1"/>
  <c r="AD61" i="8" s="1"/>
  <c r="G61" i="13"/>
  <c r="S61" i="13" s="1"/>
  <c r="AD61" i="13" s="1"/>
  <c r="G61" i="12"/>
  <c r="S61" i="12" s="1"/>
  <c r="AD61" i="12" s="1"/>
  <c r="G61" i="6"/>
  <c r="S61" i="6" s="1"/>
  <c r="AD61" i="6" s="1"/>
  <c r="G61" i="15"/>
  <c r="S61" i="15" s="1"/>
  <c r="AD61" i="15" s="1"/>
  <c r="G61" i="10"/>
  <c r="S61" i="10" s="1"/>
  <c r="AD61" i="10" s="1"/>
  <c r="G61" i="9"/>
  <c r="S61" i="9" s="1"/>
  <c r="AD61" i="9" s="1"/>
  <c r="G61" i="11"/>
  <c r="S61" i="11" s="1"/>
  <c r="AD61" i="11" s="1"/>
  <c r="G61" i="7"/>
  <c r="S61" i="7" s="1"/>
  <c r="AD61" i="7" s="1"/>
  <c r="G61" i="14"/>
  <c r="S61" i="14" s="1"/>
  <c r="AD61" i="14" s="1"/>
  <c r="O124" i="5"/>
  <c r="G49" i="12"/>
  <c r="S49" i="12" s="1"/>
  <c r="AD49" i="12" s="1"/>
  <c r="G49" i="13"/>
  <c r="S49" i="13" s="1"/>
  <c r="AD49" i="13" s="1"/>
  <c r="G49" i="9"/>
  <c r="S49" i="9" s="1"/>
  <c r="AD49" i="9" s="1"/>
  <c r="G49" i="10"/>
  <c r="S49" i="10" s="1"/>
  <c r="AD49" i="10" s="1"/>
  <c r="G49" i="14"/>
  <c r="S49" i="14" s="1"/>
  <c r="AD49" i="14" s="1"/>
  <c r="G49" i="8"/>
  <c r="S49" i="8" s="1"/>
  <c r="AD49" i="8" s="1"/>
  <c r="G49" i="15"/>
  <c r="S49" i="15" s="1"/>
  <c r="AD49" i="15" s="1"/>
  <c r="G49" i="11"/>
  <c r="S49" i="11" s="1"/>
  <c r="AD49" i="11" s="1"/>
  <c r="G49" i="6"/>
  <c r="S49" i="6" s="1"/>
  <c r="AD49" i="6" s="1"/>
  <c r="G49" i="16"/>
  <c r="S49" i="16" s="1"/>
  <c r="AD49" i="16" s="1"/>
  <c r="G49" i="7"/>
  <c r="S49" i="7" s="1"/>
  <c r="AD49" i="7" s="1"/>
  <c r="X143" i="5"/>
  <c r="E69" i="6"/>
  <c r="Q69" i="6" s="1"/>
  <c r="AB69" i="6" s="1"/>
  <c r="E69" i="15"/>
  <c r="Q69" i="15" s="1"/>
  <c r="AB69" i="15" s="1"/>
  <c r="E69" i="9"/>
  <c r="Q69" i="9" s="1"/>
  <c r="AB69" i="9" s="1"/>
  <c r="E69" i="14"/>
  <c r="Q69" i="14" s="1"/>
  <c r="AB69" i="14" s="1"/>
  <c r="E69" i="10"/>
  <c r="Q69" i="10" s="1"/>
  <c r="AB69" i="10" s="1"/>
  <c r="E69" i="11"/>
  <c r="Q69" i="11" s="1"/>
  <c r="AB69" i="11" s="1"/>
  <c r="E69" i="8"/>
  <c r="Q69" i="8" s="1"/>
  <c r="AB69" i="8" s="1"/>
  <c r="E69" i="16"/>
  <c r="Q69" i="16" s="1"/>
  <c r="AB69" i="16" s="1"/>
  <c r="F275" i="3"/>
  <c r="E69" i="7"/>
  <c r="Q69" i="7" s="1"/>
  <c r="AB69" i="7" s="1"/>
  <c r="E69" i="13"/>
  <c r="Q69" i="13" s="1"/>
  <c r="AB69" i="13" s="1"/>
  <c r="E69" i="12"/>
  <c r="Q69" i="12" s="1"/>
  <c r="AB69" i="12" s="1"/>
  <c r="L12" i="9"/>
  <c r="X12" i="9" s="1"/>
  <c r="AI12" i="9" s="1"/>
  <c r="L12" i="13"/>
  <c r="X12" i="13" s="1"/>
  <c r="AI12" i="13" s="1"/>
  <c r="L12" i="10"/>
  <c r="X12" i="10" s="1"/>
  <c r="AI12" i="10" s="1"/>
  <c r="L12" i="6"/>
  <c r="X12" i="6" s="1"/>
  <c r="AI12" i="6" s="1"/>
  <c r="L12" i="7"/>
  <c r="X12" i="7" s="1"/>
  <c r="AI12" i="7" s="1"/>
  <c r="L12" i="12"/>
  <c r="X12" i="12" s="1"/>
  <c r="AI12" i="12" s="1"/>
  <c r="L12" i="14"/>
  <c r="X12" i="14" s="1"/>
  <c r="AI12" i="14" s="1"/>
  <c r="L12" i="16"/>
  <c r="X12" i="16" s="1"/>
  <c r="AI12" i="16" s="1"/>
  <c r="L12" i="15"/>
  <c r="X12" i="15" s="1"/>
  <c r="AI12" i="15" s="1"/>
  <c r="L12" i="11"/>
  <c r="X12" i="11" s="1"/>
  <c r="AI12" i="11" s="1"/>
  <c r="L12" i="8"/>
  <c r="X12" i="8" s="1"/>
  <c r="AI12" i="8" s="1"/>
  <c r="W189" i="5"/>
  <c r="I29" i="15"/>
  <c r="U29" i="15" s="1"/>
  <c r="AF29" i="15" s="1"/>
  <c r="I29" i="8"/>
  <c r="U29" i="8" s="1"/>
  <c r="AF29" i="8" s="1"/>
  <c r="I29" i="16"/>
  <c r="U29" i="16" s="1"/>
  <c r="AF29" i="16" s="1"/>
  <c r="I29" i="13"/>
  <c r="U29" i="13" s="1"/>
  <c r="AF29" i="13" s="1"/>
  <c r="I29" i="7"/>
  <c r="U29" i="7" s="1"/>
  <c r="AF29" i="7" s="1"/>
  <c r="R235" i="3"/>
  <c r="I29" i="14"/>
  <c r="U29" i="14" s="1"/>
  <c r="AF29" i="14" s="1"/>
  <c r="I29" i="6"/>
  <c r="U29" i="6" s="1"/>
  <c r="AF29" i="6" s="1"/>
  <c r="I29" i="10"/>
  <c r="U29" i="10" s="1"/>
  <c r="AF29" i="10" s="1"/>
  <c r="I29" i="9"/>
  <c r="U29" i="9" s="1"/>
  <c r="AF29" i="9" s="1"/>
  <c r="I29" i="12"/>
  <c r="U29" i="12" s="1"/>
  <c r="AF29" i="12" s="1"/>
  <c r="I29" i="11"/>
  <c r="U29" i="11" s="1"/>
  <c r="AF29" i="11" s="1"/>
  <c r="W16" i="5"/>
  <c r="F9" i="9"/>
  <c r="R9" i="9" s="1"/>
  <c r="AC9" i="9" s="1"/>
  <c r="F9" i="11"/>
  <c r="R9" i="11" s="1"/>
  <c r="AC9" i="11" s="1"/>
  <c r="F9" i="7"/>
  <c r="R9" i="7" s="1"/>
  <c r="AC9" i="7" s="1"/>
  <c r="I215" i="3"/>
  <c r="F9" i="6"/>
  <c r="R9" i="6" s="1"/>
  <c r="AC9" i="6" s="1"/>
  <c r="F9" i="16"/>
  <c r="R9" i="16" s="1"/>
  <c r="AC9" i="16" s="1"/>
  <c r="F9" i="14"/>
  <c r="R9" i="14" s="1"/>
  <c r="AC9" i="14" s="1"/>
  <c r="F9" i="15"/>
  <c r="R9" i="15" s="1"/>
  <c r="AC9" i="15" s="1"/>
  <c r="F9" i="10"/>
  <c r="R9" i="10" s="1"/>
  <c r="AC9" i="10" s="1"/>
  <c r="F9" i="12"/>
  <c r="R9" i="12" s="1"/>
  <c r="AC9" i="12" s="1"/>
  <c r="F9" i="13"/>
  <c r="R9" i="13" s="1"/>
  <c r="AC9" i="13" s="1"/>
  <c r="F9" i="8"/>
  <c r="R9" i="8" s="1"/>
  <c r="AC9" i="8" s="1"/>
  <c r="K12" i="7"/>
  <c r="W12" i="7" s="1"/>
  <c r="AH12" i="7" s="1"/>
  <c r="K12" i="9"/>
  <c r="W12" i="9" s="1"/>
  <c r="AH12" i="9" s="1"/>
  <c r="K12" i="16"/>
  <c r="W12" i="16" s="1"/>
  <c r="AH12" i="16" s="1"/>
  <c r="K12" i="6"/>
  <c r="W12" i="6" s="1"/>
  <c r="AH12" i="6" s="1"/>
  <c r="X218" i="3"/>
  <c r="K12" i="15"/>
  <c r="W12" i="15" s="1"/>
  <c r="AH12" i="15" s="1"/>
  <c r="K12" i="8"/>
  <c r="W12" i="8" s="1"/>
  <c r="AH12" i="8" s="1"/>
  <c r="K12" i="11"/>
  <c r="W12" i="11" s="1"/>
  <c r="AH12" i="11" s="1"/>
  <c r="K12" i="10"/>
  <c r="W12" i="10" s="1"/>
  <c r="AH12" i="10" s="1"/>
  <c r="K12" i="12"/>
  <c r="W12" i="12" s="1"/>
  <c r="AH12" i="12" s="1"/>
  <c r="K12" i="14"/>
  <c r="W12" i="14" s="1"/>
  <c r="AH12" i="14" s="1"/>
  <c r="K12" i="13"/>
  <c r="W12" i="13" s="1"/>
  <c r="AH12" i="13" s="1"/>
  <c r="I159" i="6"/>
  <c r="U159" i="6" s="1"/>
  <c r="AF159" i="6" s="1"/>
  <c r="I159" i="8"/>
  <c r="U159" i="8" s="1"/>
  <c r="AF159" i="8" s="1"/>
  <c r="I159" i="11"/>
  <c r="U159" i="11" s="1"/>
  <c r="AF159" i="11" s="1"/>
  <c r="I159" i="14"/>
  <c r="U159" i="14" s="1"/>
  <c r="AF159" i="14" s="1"/>
  <c r="I159" i="10"/>
  <c r="U159" i="10" s="1"/>
  <c r="AF159" i="10" s="1"/>
  <c r="I159" i="12"/>
  <c r="U159" i="12" s="1"/>
  <c r="AF159" i="12" s="1"/>
  <c r="R365" i="3"/>
  <c r="I159" i="7"/>
  <c r="U159" i="7" s="1"/>
  <c r="AF159" i="7" s="1"/>
  <c r="I159" i="16"/>
  <c r="U159" i="16" s="1"/>
  <c r="AF159" i="16" s="1"/>
  <c r="I159" i="15"/>
  <c r="U159" i="15" s="1"/>
  <c r="AF159" i="15" s="1"/>
  <c r="I159" i="9"/>
  <c r="U159" i="9" s="1"/>
  <c r="AF159" i="9" s="1"/>
  <c r="I159" i="13"/>
  <c r="U159" i="13" s="1"/>
  <c r="AF159" i="13" s="1"/>
  <c r="N14" i="5"/>
  <c r="E33" i="10"/>
  <c r="Q33" i="10" s="1"/>
  <c r="AB33" i="10" s="1"/>
  <c r="E33" i="11"/>
  <c r="Q33" i="11" s="1"/>
  <c r="AB33" i="11" s="1"/>
  <c r="M168" i="13"/>
  <c r="Y168" i="13" s="1"/>
  <c r="AJ168" i="13" s="1"/>
  <c r="M168" i="7"/>
  <c r="Y168" i="7" s="1"/>
  <c r="AJ168" i="7" s="1"/>
  <c r="AD374" i="3"/>
  <c r="M168" i="16"/>
  <c r="Y168" i="16" s="1"/>
  <c r="AJ168" i="16" s="1"/>
  <c r="M168" i="8"/>
  <c r="Y168" i="8" s="1"/>
  <c r="AJ168" i="8" s="1"/>
  <c r="M168" i="10"/>
  <c r="Y168" i="10" s="1"/>
  <c r="AJ168" i="10" s="1"/>
  <c r="M168" i="9"/>
  <c r="Y168" i="9" s="1"/>
  <c r="AJ168" i="9" s="1"/>
  <c r="M168" i="12"/>
  <c r="Y168" i="12" s="1"/>
  <c r="AJ168" i="12" s="1"/>
  <c r="M168" i="15"/>
  <c r="Y168" i="15" s="1"/>
  <c r="AJ168" i="15" s="1"/>
  <c r="M168" i="14"/>
  <c r="Y168" i="14" s="1"/>
  <c r="AJ168" i="14" s="1"/>
  <c r="M168" i="6"/>
  <c r="Y168" i="6" s="1"/>
  <c r="AJ168" i="6" s="1"/>
  <c r="M168" i="11"/>
  <c r="Y168" i="11" s="1"/>
  <c r="AJ168" i="11" s="1"/>
  <c r="K166" i="8"/>
  <c r="W166" i="8" s="1"/>
  <c r="AH166" i="8" s="1"/>
  <c r="K166" i="13"/>
  <c r="W166" i="13" s="1"/>
  <c r="AH166" i="13" s="1"/>
  <c r="K166" i="9"/>
  <c r="W166" i="9" s="1"/>
  <c r="AH166" i="9" s="1"/>
  <c r="K166" i="7"/>
  <c r="W166" i="7" s="1"/>
  <c r="AH166" i="7" s="1"/>
  <c r="K166" i="6"/>
  <c r="W166" i="6" s="1"/>
  <c r="AH166" i="6" s="1"/>
  <c r="K166" i="16"/>
  <c r="W166" i="16" s="1"/>
  <c r="AH166" i="16" s="1"/>
  <c r="K166" i="14"/>
  <c r="W166" i="14" s="1"/>
  <c r="AH166" i="14" s="1"/>
  <c r="K166" i="15"/>
  <c r="W166" i="15" s="1"/>
  <c r="AH166" i="15" s="1"/>
  <c r="X372" i="3"/>
  <c r="K166" i="10"/>
  <c r="W166" i="10" s="1"/>
  <c r="AH166" i="10" s="1"/>
  <c r="K166" i="12"/>
  <c r="W166" i="12" s="1"/>
  <c r="AH166" i="12" s="1"/>
  <c r="K166" i="11"/>
  <c r="W166" i="11" s="1"/>
  <c r="AH166" i="11" s="1"/>
  <c r="H75" i="5"/>
  <c r="R75" i="5"/>
  <c r="Q111" i="5"/>
  <c r="Q140" i="5"/>
  <c r="I8" i="11"/>
  <c r="U8" i="11" s="1"/>
  <c r="AF8" i="11" s="1"/>
  <c r="I8" i="6"/>
  <c r="U8" i="6" s="1"/>
  <c r="AF8" i="6" s="1"/>
  <c r="G100" i="9"/>
  <c r="S100" i="9" s="1"/>
  <c r="AD100" i="9" s="1"/>
  <c r="G100" i="15"/>
  <c r="S100" i="15" s="1"/>
  <c r="AD100" i="15" s="1"/>
  <c r="G100" i="8"/>
  <c r="S100" i="8" s="1"/>
  <c r="AD100" i="8" s="1"/>
  <c r="G100" i="6"/>
  <c r="S100" i="6" s="1"/>
  <c r="AD100" i="6" s="1"/>
  <c r="G100" i="11"/>
  <c r="S100" i="11" s="1"/>
  <c r="AD100" i="11" s="1"/>
  <c r="G100" i="13"/>
  <c r="S100" i="13" s="1"/>
  <c r="AD100" i="13" s="1"/>
  <c r="G100" i="10"/>
  <c r="S100" i="10" s="1"/>
  <c r="AD100" i="10" s="1"/>
  <c r="G100" i="14"/>
  <c r="S100" i="14" s="1"/>
  <c r="AD100" i="14" s="1"/>
  <c r="G100" i="7"/>
  <c r="S100" i="7" s="1"/>
  <c r="AD100" i="7" s="1"/>
  <c r="G100" i="16"/>
  <c r="S100" i="16" s="1"/>
  <c r="AD100" i="16" s="1"/>
  <c r="G100" i="12"/>
  <c r="S100" i="12" s="1"/>
  <c r="AD100" i="12" s="1"/>
  <c r="O176" i="5"/>
  <c r="K110" i="11"/>
  <c r="W110" i="11" s="1"/>
  <c r="AH110" i="11" s="1"/>
  <c r="K110" i="8"/>
  <c r="W110" i="8" s="1"/>
  <c r="AH110" i="8" s="1"/>
  <c r="K110" i="10"/>
  <c r="W110" i="10" s="1"/>
  <c r="AH110" i="10" s="1"/>
  <c r="K110" i="6"/>
  <c r="W110" i="6" s="1"/>
  <c r="AH110" i="6" s="1"/>
  <c r="X316" i="3"/>
  <c r="K110" i="14"/>
  <c r="W110" i="14" s="1"/>
  <c r="AH110" i="14" s="1"/>
  <c r="K110" i="7"/>
  <c r="W110" i="7" s="1"/>
  <c r="AH110" i="7" s="1"/>
  <c r="K110" i="16"/>
  <c r="W110" i="16" s="1"/>
  <c r="AH110" i="16" s="1"/>
  <c r="K110" i="15"/>
  <c r="W110" i="15" s="1"/>
  <c r="AH110" i="15" s="1"/>
  <c r="K110" i="13"/>
  <c r="W110" i="13" s="1"/>
  <c r="AH110" i="13" s="1"/>
  <c r="K110" i="9"/>
  <c r="W110" i="9" s="1"/>
  <c r="AH110" i="9" s="1"/>
  <c r="K110" i="12"/>
  <c r="W110" i="12" s="1"/>
  <c r="AH110" i="12" s="1"/>
  <c r="D7" i="14"/>
  <c r="P7" i="14" s="1"/>
  <c r="AA7" i="14" s="1"/>
  <c r="D7" i="9"/>
  <c r="P7" i="9" s="1"/>
  <c r="AA7" i="9" s="1"/>
  <c r="D7" i="15"/>
  <c r="P7" i="15" s="1"/>
  <c r="AA7" i="15" s="1"/>
  <c r="D7" i="7"/>
  <c r="P7" i="7" s="1"/>
  <c r="AA7" i="7" s="1"/>
  <c r="D7" i="8"/>
  <c r="P7" i="8" s="1"/>
  <c r="AA7" i="8" s="1"/>
  <c r="D7" i="12"/>
  <c r="P7" i="12" s="1"/>
  <c r="AA7" i="12" s="1"/>
  <c r="D7" i="6"/>
  <c r="P7" i="6" s="1"/>
  <c r="AA7" i="6" s="1"/>
  <c r="D7" i="10"/>
  <c r="P7" i="10" s="1"/>
  <c r="AA7" i="10" s="1"/>
  <c r="B213" i="3"/>
  <c r="D7" i="16"/>
  <c r="P7" i="16" s="1"/>
  <c r="AA7" i="16" s="1"/>
  <c r="D7" i="11"/>
  <c r="P7" i="11" s="1"/>
  <c r="AA7" i="11" s="1"/>
  <c r="D7" i="13"/>
  <c r="P7" i="13" s="1"/>
  <c r="AA7" i="13" s="1"/>
  <c r="B336" i="10"/>
  <c r="B336" i="11"/>
  <c r="Z185" i="5"/>
  <c r="E133" i="7"/>
  <c r="Q133" i="7" s="1"/>
  <c r="AB133" i="7" s="1"/>
  <c r="B91" i="5"/>
  <c r="L25" i="5"/>
  <c r="K70" i="5"/>
  <c r="R40" i="5"/>
  <c r="J158" i="6"/>
  <c r="V158" i="6" s="1"/>
  <c r="AG158" i="6" s="1"/>
  <c r="J158" i="16"/>
  <c r="V158" i="16" s="1"/>
  <c r="AG158" i="16" s="1"/>
  <c r="J158" i="12"/>
  <c r="V158" i="12" s="1"/>
  <c r="AG158" i="12" s="1"/>
  <c r="J158" i="10"/>
  <c r="V158" i="10" s="1"/>
  <c r="AG158" i="10" s="1"/>
  <c r="J158" i="9"/>
  <c r="V158" i="9" s="1"/>
  <c r="AG158" i="9" s="1"/>
  <c r="J158" i="11"/>
  <c r="V158" i="11" s="1"/>
  <c r="AG158" i="11" s="1"/>
  <c r="J158" i="15"/>
  <c r="V158" i="15" s="1"/>
  <c r="AG158" i="15" s="1"/>
  <c r="J158" i="8"/>
  <c r="V158" i="8" s="1"/>
  <c r="AG158" i="8" s="1"/>
  <c r="J158" i="7"/>
  <c r="V158" i="7" s="1"/>
  <c r="AG158" i="7" s="1"/>
  <c r="J158" i="14"/>
  <c r="V158" i="14" s="1"/>
  <c r="AG158" i="14" s="1"/>
  <c r="U364" i="3"/>
  <c r="J158" i="13"/>
  <c r="V158" i="13" s="1"/>
  <c r="AG158" i="13" s="1"/>
  <c r="B190" i="5"/>
  <c r="R51" i="5"/>
  <c r="K50" i="7"/>
  <c r="W50" i="7" s="1"/>
  <c r="AH50" i="7" s="1"/>
  <c r="K50" i="14"/>
  <c r="W50" i="14" s="1"/>
  <c r="AH50" i="14" s="1"/>
  <c r="AD178" i="5"/>
  <c r="J103" i="11"/>
  <c r="V103" i="11" s="1"/>
  <c r="AG103" i="11" s="1"/>
  <c r="J103" i="8"/>
  <c r="V103" i="8" s="1"/>
  <c r="AG103" i="8" s="1"/>
  <c r="J103" i="9"/>
  <c r="V103" i="9" s="1"/>
  <c r="AG103" i="9" s="1"/>
  <c r="U309" i="3"/>
  <c r="J103" i="13"/>
  <c r="V103" i="13" s="1"/>
  <c r="AG103" i="13" s="1"/>
  <c r="J103" i="16"/>
  <c r="V103" i="16" s="1"/>
  <c r="AG103" i="16" s="1"/>
  <c r="J103" i="7"/>
  <c r="V103" i="7" s="1"/>
  <c r="AG103" i="7" s="1"/>
  <c r="J103" i="14"/>
  <c r="V103" i="14" s="1"/>
  <c r="AG103" i="14" s="1"/>
  <c r="J103" i="15"/>
  <c r="V103" i="15" s="1"/>
  <c r="AG103" i="15" s="1"/>
  <c r="J103" i="12"/>
  <c r="V103" i="12" s="1"/>
  <c r="AG103" i="12" s="1"/>
  <c r="J103" i="10"/>
  <c r="V103" i="10" s="1"/>
  <c r="AG103" i="10" s="1"/>
  <c r="J103" i="6"/>
  <c r="V103" i="6" s="1"/>
  <c r="AG103" i="6" s="1"/>
  <c r="J87" i="14"/>
  <c r="V87" i="14" s="1"/>
  <c r="AG87" i="14" s="1"/>
  <c r="J87" i="8"/>
  <c r="V87" i="8" s="1"/>
  <c r="AG87" i="8" s="1"/>
  <c r="J87" i="13"/>
  <c r="V87" i="13" s="1"/>
  <c r="AG87" i="13" s="1"/>
  <c r="J87" i="15"/>
  <c r="V87" i="15" s="1"/>
  <c r="AG87" i="15" s="1"/>
  <c r="J87" i="9"/>
  <c r="V87" i="9" s="1"/>
  <c r="AG87" i="9" s="1"/>
  <c r="J87" i="16"/>
  <c r="V87" i="16" s="1"/>
  <c r="AG87" i="16" s="1"/>
  <c r="J87" i="7"/>
  <c r="V87" i="7" s="1"/>
  <c r="AG87" i="7" s="1"/>
  <c r="J87" i="6"/>
  <c r="V87" i="6" s="1"/>
  <c r="AG87" i="6" s="1"/>
  <c r="J87" i="11"/>
  <c r="V87" i="11" s="1"/>
  <c r="AG87" i="11" s="1"/>
  <c r="U293" i="3"/>
  <c r="J87" i="12"/>
  <c r="V87" i="12" s="1"/>
  <c r="AG87" i="12" s="1"/>
  <c r="J87" i="10"/>
  <c r="V87" i="10" s="1"/>
  <c r="AG87" i="10" s="1"/>
  <c r="L58" i="6"/>
  <c r="X58" i="6" s="1"/>
  <c r="AI58" i="6" s="1"/>
  <c r="L58" i="15"/>
  <c r="X58" i="15" s="1"/>
  <c r="AI58" i="15" s="1"/>
  <c r="L58" i="14"/>
  <c r="X58" i="14" s="1"/>
  <c r="AI58" i="14" s="1"/>
  <c r="L58" i="7"/>
  <c r="X58" i="7" s="1"/>
  <c r="AI58" i="7" s="1"/>
  <c r="L58" i="8"/>
  <c r="X58" i="8" s="1"/>
  <c r="AI58" i="8" s="1"/>
  <c r="L58" i="12"/>
  <c r="X58" i="12" s="1"/>
  <c r="AI58" i="12" s="1"/>
  <c r="L58" i="11"/>
  <c r="X58" i="11" s="1"/>
  <c r="AI58" i="11" s="1"/>
  <c r="L58" i="16"/>
  <c r="X58" i="16" s="1"/>
  <c r="AI58" i="16" s="1"/>
  <c r="L58" i="9"/>
  <c r="X58" i="9" s="1"/>
  <c r="AI58" i="9" s="1"/>
  <c r="L58" i="10"/>
  <c r="X58" i="10" s="1"/>
  <c r="AI58" i="10" s="1"/>
  <c r="L58" i="13"/>
  <c r="X58" i="13" s="1"/>
  <c r="AI58" i="13" s="1"/>
  <c r="H69" i="5"/>
  <c r="R183" i="5"/>
  <c r="H173" i="5"/>
  <c r="R106" i="5"/>
  <c r="F107" i="5"/>
  <c r="Q197" i="5"/>
  <c r="G154" i="8"/>
  <c r="S154" i="8" s="1"/>
  <c r="AD154" i="8" s="1"/>
  <c r="K69" i="15"/>
  <c r="W69" i="15" s="1"/>
  <c r="AH69" i="15" s="1"/>
  <c r="K69" i="14"/>
  <c r="W69" i="14" s="1"/>
  <c r="AH69" i="14" s="1"/>
  <c r="K69" i="6"/>
  <c r="W69" i="6" s="1"/>
  <c r="AH69" i="6" s="1"/>
  <c r="K69" i="11"/>
  <c r="W69" i="11" s="1"/>
  <c r="AH69" i="11" s="1"/>
  <c r="X275" i="3"/>
  <c r="K69" i="8"/>
  <c r="W69" i="8" s="1"/>
  <c r="AH69" i="8" s="1"/>
  <c r="K69" i="13"/>
  <c r="W69" i="13" s="1"/>
  <c r="AH69" i="13" s="1"/>
  <c r="K69" i="12"/>
  <c r="W69" i="12" s="1"/>
  <c r="AH69" i="12" s="1"/>
  <c r="K69" i="16"/>
  <c r="W69" i="16" s="1"/>
  <c r="AH69" i="16" s="1"/>
  <c r="K69" i="9"/>
  <c r="W69" i="9" s="1"/>
  <c r="AH69" i="9" s="1"/>
  <c r="K69" i="10"/>
  <c r="W69" i="10" s="1"/>
  <c r="AH69" i="10" s="1"/>
  <c r="K69" i="7"/>
  <c r="W69" i="7" s="1"/>
  <c r="AH69" i="7" s="1"/>
  <c r="T5" i="5"/>
  <c r="E36" i="14"/>
  <c r="Q36" i="14" s="1"/>
  <c r="AB36" i="14" s="1"/>
  <c r="E36" i="7"/>
  <c r="Q36" i="7" s="1"/>
  <c r="AB36" i="7" s="1"/>
  <c r="E36" i="10"/>
  <c r="Q36" i="10" s="1"/>
  <c r="AB36" i="10" s="1"/>
  <c r="E36" i="9"/>
  <c r="Q36" i="9" s="1"/>
  <c r="AB36" i="9" s="1"/>
  <c r="E36" i="15"/>
  <c r="Q36" i="15" s="1"/>
  <c r="AB36" i="15" s="1"/>
  <c r="E36" i="8"/>
  <c r="Q36" i="8" s="1"/>
  <c r="AB36" i="8" s="1"/>
  <c r="E36" i="16"/>
  <c r="Q36" i="16" s="1"/>
  <c r="AB36" i="16" s="1"/>
  <c r="E36" i="11"/>
  <c r="Q36" i="11" s="1"/>
  <c r="AB36" i="11" s="1"/>
  <c r="F242" i="3"/>
  <c r="E36" i="13"/>
  <c r="Q36" i="13" s="1"/>
  <c r="AB36" i="13" s="1"/>
  <c r="E36" i="12"/>
  <c r="Q36" i="12" s="1"/>
  <c r="AB36" i="12" s="1"/>
  <c r="E36" i="6"/>
  <c r="Q36" i="6" s="1"/>
  <c r="AB36" i="6" s="1"/>
  <c r="G199" i="16"/>
  <c r="S199" i="16" s="1"/>
  <c r="AD199" i="16" s="1"/>
  <c r="G199" i="13"/>
  <c r="S199" i="13" s="1"/>
  <c r="AD199" i="13" s="1"/>
  <c r="G199" i="7"/>
  <c r="S199" i="7" s="1"/>
  <c r="AD199" i="7" s="1"/>
  <c r="G199" i="6"/>
  <c r="S199" i="6" s="1"/>
  <c r="AD199" i="6" s="1"/>
  <c r="G199" i="10"/>
  <c r="S199" i="10" s="1"/>
  <c r="AD199" i="10" s="1"/>
  <c r="G199" i="12"/>
  <c r="S199" i="12" s="1"/>
  <c r="AD199" i="12" s="1"/>
  <c r="G199" i="11"/>
  <c r="S199" i="11" s="1"/>
  <c r="AD199" i="11" s="1"/>
  <c r="G199" i="15"/>
  <c r="S199" i="15" s="1"/>
  <c r="AD199" i="15" s="1"/>
  <c r="G199" i="14"/>
  <c r="S199" i="14" s="1"/>
  <c r="AD199" i="14" s="1"/>
  <c r="G199" i="8"/>
  <c r="S199" i="8" s="1"/>
  <c r="AD199" i="8" s="1"/>
  <c r="G199" i="9"/>
  <c r="S199" i="9" s="1"/>
  <c r="AD199" i="9" s="1"/>
  <c r="Z119" i="5"/>
  <c r="C130" i="5"/>
  <c r="C74" i="5"/>
  <c r="I90" i="5"/>
  <c r="G113" i="16"/>
  <c r="S113" i="16" s="1"/>
  <c r="AD113" i="16" s="1"/>
  <c r="G113" i="6"/>
  <c r="S113" i="6" s="1"/>
  <c r="AD113" i="6" s="1"/>
  <c r="G113" i="15"/>
  <c r="S113" i="15" s="1"/>
  <c r="AD113" i="15" s="1"/>
  <c r="G113" i="9"/>
  <c r="S113" i="9" s="1"/>
  <c r="AD113" i="9" s="1"/>
  <c r="G113" i="14"/>
  <c r="S113" i="14" s="1"/>
  <c r="AD113" i="14" s="1"/>
  <c r="G113" i="12"/>
  <c r="S113" i="12" s="1"/>
  <c r="AD113" i="12" s="1"/>
  <c r="G113" i="10"/>
  <c r="S113" i="10" s="1"/>
  <c r="AD113" i="10" s="1"/>
  <c r="G113" i="7"/>
  <c r="S113" i="7" s="1"/>
  <c r="AD113" i="7" s="1"/>
  <c r="G113" i="8"/>
  <c r="S113" i="8" s="1"/>
  <c r="AD113" i="8" s="1"/>
  <c r="G113" i="13"/>
  <c r="S113" i="13" s="1"/>
  <c r="AD113" i="13" s="1"/>
  <c r="G113" i="11"/>
  <c r="S113" i="11" s="1"/>
  <c r="AD113" i="11" s="1"/>
  <c r="E83" i="5"/>
  <c r="Z197" i="5"/>
  <c r="T129" i="5"/>
  <c r="I61" i="5"/>
  <c r="L40" i="11"/>
  <c r="X40" i="11" s="1"/>
  <c r="AI40" i="11" s="1"/>
  <c r="L40" i="6"/>
  <c r="X40" i="6" s="1"/>
  <c r="AI40" i="6" s="1"/>
  <c r="L40" i="7"/>
  <c r="X40" i="7" s="1"/>
  <c r="AI40" i="7" s="1"/>
  <c r="L40" i="9"/>
  <c r="X40" i="9" s="1"/>
  <c r="AI40" i="9" s="1"/>
  <c r="L40" i="10"/>
  <c r="X40" i="10" s="1"/>
  <c r="AI40" i="10" s="1"/>
  <c r="L40" i="15"/>
  <c r="X40" i="15" s="1"/>
  <c r="AI40" i="15" s="1"/>
  <c r="L40" i="16"/>
  <c r="X40" i="16" s="1"/>
  <c r="AI40" i="16" s="1"/>
  <c r="L40" i="8"/>
  <c r="X40" i="8" s="1"/>
  <c r="AI40" i="8" s="1"/>
  <c r="L40" i="13"/>
  <c r="X40" i="13" s="1"/>
  <c r="AI40" i="13" s="1"/>
  <c r="L40" i="14"/>
  <c r="X40" i="14" s="1"/>
  <c r="AI40" i="14" s="1"/>
  <c r="L40" i="12"/>
  <c r="X40" i="12" s="1"/>
  <c r="AI40" i="12" s="1"/>
  <c r="N6" i="5"/>
  <c r="F82" i="5"/>
  <c r="I54" i="14"/>
  <c r="U54" i="14" s="1"/>
  <c r="AF54" i="14" s="1"/>
  <c r="U39" i="5"/>
  <c r="L109" i="5"/>
  <c r="K157" i="15"/>
  <c r="W157" i="15" s="1"/>
  <c r="AH157" i="15" s="1"/>
  <c r="K157" i="10"/>
  <c r="W157" i="10" s="1"/>
  <c r="AH157" i="10" s="1"/>
  <c r="K157" i="9"/>
  <c r="W157" i="9" s="1"/>
  <c r="AH157" i="9" s="1"/>
  <c r="K157" i="16"/>
  <c r="W157" i="16" s="1"/>
  <c r="AH157" i="16" s="1"/>
  <c r="K157" i="13"/>
  <c r="W157" i="13" s="1"/>
  <c r="AH157" i="13" s="1"/>
  <c r="K157" i="14"/>
  <c r="W157" i="14" s="1"/>
  <c r="AH157" i="14" s="1"/>
  <c r="K157" i="6"/>
  <c r="W157" i="6" s="1"/>
  <c r="AH157" i="6" s="1"/>
  <c r="K157" i="7"/>
  <c r="W157" i="7" s="1"/>
  <c r="AH157" i="7" s="1"/>
  <c r="X363" i="3"/>
  <c r="K157" i="12"/>
  <c r="W157" i="12" s="1"/>
  <c r="AH157" i="12" s="1"/>
  <c r="K157" i="8"/>
  <c r="W157" i="8" s="1"/>
  <c r="AH157" i="8" s="1"/>
  <c r="K157" i="11"/>
  <c r="W157" i="11" s="1"/>
  <c r="AH157" i="11" s="1"/>
  <c r="H7" i="13"/>
  <c r="T7" i="13" s="1"/>
  <c r="AE7" i="13" s="1"/>
  <c r="O213" i="3"/>
  <c r="L156" i="14"/>
  <c r="X156" i="14" s="1"/>
  <c r="AI156" i="14" s="1"/>
  <c r="L156" i="9"/>
  <c r="X156" i="9" s="1"/>
  <c r="AI156" i="9" s="1"/>
  <c r="L156" i="13"/>
  <c r="X156" i="13" s="1"/>
  <c r="AI156" i="13" s="1"/>
  <c r="L156" i="12"/>
  <c r="X156" i="12" s="1"/>
  <c r="AI156" i="12" s="1"/>
  <c r="L156" i="16"/>
  <c r="X156" i="16" s="1"/>
  <c r="AI156" i="16" s="1"/>
  <c r="L156" i="6"/>
  <c r="X156" i="6" s="1"/>
  <c r="AI156" i="6" s="1"/>
  <c r="L156" i="10"/>
  <c r="X156" i="10" s="1"/>
  <c r="AI156" i="10" s="1"/>
  <c r="L156" i="15"/>
  <c r="X156" i="15" s="1"/>
  <c r="AI156" i="15" s="1"/>
  <c r="L156" i="7"/>
  <c r="X156" i="7" s="1"/>
  <c r="AI156" i="7" s="1"/>
  <c r="L156" i="8"/>
  <c r="X156" i="8" s="1"/>
  <c r="AI156" i="8" s="1"/>
  <c r="L156" i="11"/>
  <c r="X156" i="11" s="1"/>
  <c r="AI156" i="11" s="1"/>
  <c r="L58" i="5"/>
  <c r="N122" i="5"/>
  <c r="AD192" i="5"/>
  <c r="AD201" i="5"/>
  <c r="T67" i="5"/>
  <c r="G97" i="13"/>
  <c r="S97" i="13" s="1"/>
  <c r="AD97" i="13" s="1"/>
  <c r="H197" i="14"/>
  <c r="T197" i="14" s="1"/>
  <c r="AE197" i="14" s="1"/>
  <c r="H197" i="9"/>
  <c r="T197" i="9" s="1"/>
  <c r="AE197" i="9" s="1"/>
  <c r="H197" i="7"/>
  <c r="T197" i="7" s="1"/>
  <c r="AE197" i="7" s="1"/>
  <c r="H197" i="6"/>
  <c r="T197" i="6" s="1"/>
  <c r="AE197" i="6" s="1"/>
  <c r="H197" i="16"/>
  <c r="T197" i="16" s="1"/>
  <c r="AE197" i="16" s="1"/>
  <c r="H197" i="8"/>
  <c r="T197" i="8" s="1"/>
  <c r="AE197" i="8" s="1"/>
  <c r="H197" i="15"/>
  <c r="T197" i="15" s="1"/>
  <c r="AE197" i="15" s="1"/>
  <c r="O403" i="3"/>
  <c r="H197" i="13"/>
  <c r="T197" i="13" s="1"/>
  <c r="AE197" i="13" s="1"/>
  <c r="H197" i="10"/>
  <c r="T197" i="10" s="1"/>
  <c r="AE197" i="10" s="1"/>
  <c r="H197" i="11"/>
  <c r="T197" i="11" s="1"/>
  <c r="AE197" i="11" s="1"/>
  <c r="H197" i="12"/>
  <c r="T197" i="12" s="1"/>
  <c r="AE197" i="12" s="1"/>
  <c r="I160" i="5"/>
  <c r="H32" i="5"/>
  <c r="H107" i="12"/>
  <c r="T107" i="12" s="1"/>
  <c r="AE107" i="12" s="1"/>
  <c r="H107" i="15"/>
  <c r="T107" i="15" s="1"/>
  <c r="AE107" i="15" s="1"/>
  <c r="H107" i="10"/>
  <c r="T107" i="10" s="1"/>
  <c r="AE107" i="10" s="1"/>
  <c r="H107" i="9"/>
  <c r="T107" i="9" s="1"/>
  <c r="AE107" i="9" s="1"/>
  <c r="H107" i="6"/>
  <c r="T107" i="6" s="1"/>
  <c r="AE107" i="6" s="1"/>
  <c r="H107" i="16"/>
  <c r="T107" i="16" s="1"/>
  <c r="AE107" i="16" s="1"/>
  <c r="H107" i="13"/>
  <c r="T107" i="13" s="1"/>
  <c r="AE107" i="13" s="1"/>
  <c r="H107" i="14"/>
  <c r="T107" i="14" s="1"/>
  <c r="AE107" i="14" s="1"/>
  <c r="H107" i="11"/>
  <c r="T107" i="11" s="1"/>
  <c r="AE107" i="11" s="1"/>
  <c r="H107" i="7"/>
  <c r="T107" i="7" s="1"/>
  <c r="AE107" i="7" s="1"/>
  <c r="H107" i="8"/>
  <c r="T107" i="8" s="1"/>
  <c r="AE107" i="8" s="1"/>
  <c r="O313" i="3"/>
  <c r="C88" i="5"/>
  <c r="L88" i="9"/>
  <c r="X88" i="9" s="1"/>
  <c r="AI88" i="9" s="1"/>
  <c r="L88" i="15"/>
  <c r="X88" i="15" s="1"/>
  <c r="AI88" i="15" s="1"/>
  <c r="L88" i="8"/>
  <c r="X88" i="8" s="1"/>
  <c r="AI88" i="8" s="1"/>
  <c r="L88" i="16"/>
  <c r="X88" i="16" s="1"/>
  <c r="AI88" i="16" s="1"/>
  <c r="L88" i="10"/>
  <c r="X88" i="10" s="1"/>
  <c r="AI88" i="10" s="1"/>
  <c r="L88" i="11"/>
  <c r="X88" i="11" s="1"/>
  <c r="AI88" i="11" s="1"/>
  <c r="L88" i="12"/>
  <c r="X88" i="12" s="1"/>
  <c r="AI88" i="12" s="1"/>
  <c r="L88" i="6"/>
  <c r="X88" i="6" s="1"/>
  <c r="AI88" i="6" s="1"/>
  <c r="L88" i="14"/>
  <c r="X88" i="14" s="1"/>
  <c r="AI88" i="14" s="1"/>
  <c r="L88" i="13"/>
  <c r="X88" i="13" s="1"/>
  <c r="AI88" i="13" s="1"/>
  <c r="L88" i="7"/>
  <c r="X88" i="7" s="1"/>
  <c r="AI88" i="7" s="1"/>
  <c r="K158" i="10"/>
  <c r="W158" i="10" s="1"/>
  <c r="AH158" i="10" s="1"/>
  <c r="K158" i="8"/>
  <c r="W158" i="8" s="1"/>
  <c r="AH158" i="8" s="1"/>
  <c r="K158" i="13"/>
  <c r="W158" i="13" s="1"/>
  <c r="AH158" i="13" s="1"/>
  <c r="K158" i="11"/>
  <c r="W158" i="11" s="1"/>
  <c r="AH158" i="11" s="1"/>
  <c r="K158" i="6"/>
  <c r="W158" i="6" s="1"/>
  <c r="AH158" i="6" s="1"/>
  <c r="K158" i="15"/>
  <c r="W158" i="15" s="1"/>
  <c r="AH158" i="15" s="1"/>
  <c r="X364" i="3"/>
  <c r="K158" i="14"/>
  <c r="W158" i="14" s="1"/>
  <c r="AH158" i="14" s="1"/>
  <c r="K158" i="7"/>
  <c r="W158" i="7" s="1"/>
  <c r="AH158" i="7" s="1"/>
  <c r="K158" i="16"/>
  <c r="W158" i="16" s="1"/>
  <c r="AH158" i="16" s="1"/>
  <c r="K158" i="9"/>
  <c r="W158" i="9" s="1"/>
  <c r="AH158" i="9" s="1"/>
  <c r="K158" i="12"/>
  <c r="W158" i="12" s="1"/>
  <c r="AH158" i="12" s="1"/>
  <c r="K20" i="16"/>
  <c r="W20" i="16" s="1"/>
  <c r="AH20" i="16" s="1"/>
  <c r="E117" i="9"/>
  <c r="Q117" i="9" s="1"/>
  <c r="AB117" i="9" s="1"/>
  <c r="E117" i="12"/>
  <c r="Q117" i="12" s="1"/>
  <c r="AB117" i="12" s="1"/>
  <c r="E117" i="8"/>
  <c r="Q117" i="8" s="1"/>
  <c r="AB117" i="8" s="1"/>
  <c r="E117" i="13"/>
  <c r="Q117" i="13" s="1"/>
  <c r="AB117" i="13" s="1"/>
  <c r="E117" i="7"/>
  <c r="Q117" i="7" s="1"/>
  <c r="AB117" i="7" s="1"/>
  <c r="E117" i="14"/>
  <c r="Q117" i="14" s="1"/>
  <c r="AB117" i="14" s="1"/>
  <c r="E117" i="15"/>
  <c r="Q117" i="15" s="1"/>
  <c r="AB117" i="15" s="1"/>
  <c r="F323" i="3"/>
  <c r="E117" i="6"/>
  <c r="Q117" i="6" s="1"/>
  <c r="AB117" i="6" s="1"/>
  <c r="E117" i="16"/>
  <c r="Q117" i="16" s="1"/>
  <c r="AB117" i="16" s="1"/>
  <c r="E117" i="11"/>
  <c r="Q117" i="11" s="1"/>
  <c r="AB117" i="11" s="1"/>
  <c r="E117" i="10"/>
  <c r="Q117" i="10" s="1"/>
  <c r="AB117" i="10" s="1"/>
  <c r="N182" i="5"/>
  <c r="L36" i="8"/>
  <c r="X36" i="8" s="1"/>
  <c r="AI36" i="8" s="1"/>
  <c r="F144" i="5"/>
  <c r="B230" i="13"/>
  <c r="B230" i="15"/>
  <c r="B230" i="10"/>
  <c r="B230" i="7"/>
  <c r="B230" i="9"/>
  <c r="B230" i="12"/>
  <c r="B230" i="6"/>
  <c r="B230" i="14"/>
  <c r="B230" i="8"/>
  <c r="B230" i="11"/>
  <c r="B230" i="16"/>
  <c r="E60" i="5"/>
  <c r="B130" i="5"/>
  <c r="B72" i="5"/>
  <c r="N157" i="5"/>
  <c r="J136" i="10"/>
  <c r="V136" i="10" s="1"/>
  <c r="AG136" i="10" s="1"/>
  <c r="B100" i="5"/>
  <c r="F200" i="5"/>
  <c r="C171" i="5"/>
  <c r="N10" i="5"/>
  <c r="C72" i="5"/>
  <c r="W28" i="5"/>
  <c r="AD59" i="5"/>
  <c r="K35" i="11"/>
  <c r="W35" i="11" s="1"/>
  <c r="AH35" i="11" s="1"/>
  <c r="K35" i="12"/>
  <c r="W35" i="12" s="1"/>
  <c r="AH35" i="12" s="1"/>
  <c r="K35" i="10"/>
  <c r="W35" i="10" s="1"/>
  <c r="AH35" i="10" s="1"/>
  <c r="K35" i="8"/>
  <c r="W35" i="8" s="1"/>
  <c r="AH35" i="8" s="1"/>
  <c r="X241" i="3"/>
  <c r="K35" i="7"/>
  <c r="W35" i="7" s="1"/>
  <c r="AH35" i="7" s="1"/>
  <c r="K35" i="9"/>
  <c r="W35" i="9" s="1"/>
  <c r="AH35" i="9" s="1"/>
  <c r="K35" i="15"/>
  <c r="W35" i="15" s="1"/>
  <c r="AH35" i="15" s="1"/>
  <c r="K35" i="13"/>
  <c r="W35" i="13" s="1"/>
  <c r="AH35" i="13" s="1"/>
  <c r="K35" i="6"/>
  <c r="W35" i="6" s="1"/>
  <c r="AH35" i="6" s="1"/>
  <c r="K35" i="16"/>
  <c r="W35" i="16" s="1"/>
  <c r="AH35" i="16" s="1"/>
  <c r="K35" i="14"/>
  <c r="W35" i="14" s="1"/>
  <c r="AH35" i="14" s="1"/>
  <c r="H185" i="5"/>
  <c r="L50" i="9"/>
  <c r="X50" i="9" s="1"/>
  <c r="AI50" i="9" s="1"/>
  <c r="L50" i="7"/>
  <c r="X50" i="7" s="1"/>
  <c r="AI50" i="7" s="1"/>
  <c r="L50" i="13"/>
  <c r="X50" i="13" s="1"/>
  <c r="AI50" i="13" s="1"/>
  <c r="L50" i="15"/>
  <c r="X50" i="15" s="1"/>
  <c r="AI50" i="15" s="1"/>
  <c r="L50" i="16"/>
  <c r="X50" i="16" s="1"/>
  <c r="AI50" i="16" s="1"/>
  <c r="L50" i="14"/>
  <c r="X50" i="14" s="1"/>
  <c r="AI50" i="14" s="1"/>
  <c r="L50" i="11"/>
  <c r="X50" i="11" s="1"/>
  <c r="AI50" i="11" s="1"/>
  <c r="L50" i="8"/>
  <c r="X50" i="8" s="1"/>
  <c r="AI50" i="8" s="1"/>
  <c r="L50" i="12"/>
  <c r="X50" i="12" s="1"/>
  <c r="AI50" i="12" s="1"/>
  <c r="L50" i="10"/>
  <c r="X50" i="10" s="1"/>
  <c r="AI50" i="10" s="1"/>
  <c r="L50" i="6"/>
  <c r="X50" i="6" s="1"/>
  <c r="AI50" i="6" s="1"/>
  <c r="L101" i="8"/>
  <c r="X101" i="8" s="1"/>
  <c r="AI101" i="8" s="1"/>
  <c r="Q61" i="5"/>
  <c r="F160" i="5"/>
  <c r="E140" i="14"/>
  <c r="Q140" i="14" s="1"/>
  <c r="AB140" i="14" s="1"/>
  <c r="E140" i="8"/>
  <c r="Q140" i="8" s="1"/>
  <c r="AB140" i="8" s="1"/>
  <c r="E140" i="12"/>
  <c r="Q140" i="12" s="1"/>
  <c r="AB140" i="12" s="1"/>
  <c r="E140" i="6"/>
  <c r="Q140" i="6" s="1"/>
  <c r="AB140" i="6" s="1"/>
  <c r="E140" i="11"/>
  <c r="Q140" i="11" s="1"/>
  <c r="AB140" i="11" s="1"/>
  <c r="E140" i="7"/>
  <c r="Q140" i="7" s="1"/>
  <c r="AB140" i="7" s="1"/>
  <c r="E140" i="10"/>
  <c r="Q140" i="10" s="1"/>
  <c r="AB140" i="10" s="1"/>
  <c r="E140" i="13"/>
  <c r="Q140" i="13" s="1"/>
  <c r="AB140" i="13" s="1"/>
  <c r="F346" i="3"/>
  <c r="E140" i="15"/>
  <c r="Q140" i="15" s="1"/>
  <c r="AB140" i="15" s="1"/>
  <c r="E140" i="16"/>
  <c r="Q140" i="16" s="1"/>
  <c r="AB140" i="16" s="1"/>
  <c r="E140" i="9"/>
  <c r="Q140" i="9" s="1"/>
  <c r="AB140" i="9" s="1"/>
  <c r="L48" i="9"/>
  <c r="X48" i="9" s="1"/>
  <c r="AI48" i="9" s="1"/>
  <c r="Q103" i="5"/>
  <c r="H192" i="6"/>
  <c r="T192" i="6" s="1"/>
  <c r="AE192" i="6" s="1"/>
  <c r="H192" i="8"/>
  <c r="T192" i="8" s="1"/>
  <c r="AE192" i="8" s="1"/>
  <c r="L130" i="15"/>
  <c r="X130" i="15" s="1"/>
  <c r="AI130" i="15" s="1"/>
  <c r="C117" i="5"/>
  <c r="J156" i="6"/>
  <c r="V156" i="6" s="1"/>
  <c r="AG156" i="6" s="1"/>
  <c r="J156" i="8"/>
  <c r="V156" i="8" s="1"/>
  <c r="AG156" i="8" s="1"/>
  <c r="J156" i="13"/>
  <c r="V156" i="13" s="1"/>
  <c r="AG156" i="13" s="1"/>
  <c r="U362" i="3"/>
  <c r="J156" i="7"/>
  <c r="V156" i="7" s="1"/>
  <c r="AG156" i="7" s="1"/>
  <c r="J156" i="10"/>
  <c r="V156" i="10" s="1"/>
  <c r="AG156" i="10" s="1"/>
  <c r="J156" i="11"/>
  <c r="V156" i="11" s="1"/>
  <c r="AG156" i="11" s="1"/>
  <c r="J156" i="9"/>
  <c r="V156" i="9" s="1"/>
  <c r="AG156" i="9" s="1"/>
  <c r="J156" i="15"/>
  <c r="V156" i="15" s="1"/>
  <c r="AG156" i="15" s="1"/>
  <c r="J156" i="16"/>
  <c r="V156" i="16" s="1"/>
  <c r="AG156" i="16" s="1"/>
  <c r="J156" i="12"/>
  <c r="V156" i="12" s="1"/>
  <c r="AG156" i="12" s="1"/>
  <c r="J156" i="14"/>
  <c r="V156" i="14" s="1"/>
  <c r="AG156" i="14" s="1"/>
  <c r="L93" i="5"/>
  <c r="X13" i="5"/>
  <c r="Z146" i="5"/>
  <c r="H39" i="5"/>
  <c r="H71" i="7"/>
  <c r="T71" i="7" s="1"/>
  <c r="AE71" i="7" s="1"/>
  <c r="H71" i="12"/>
  <c r="T71" i="12" s="1"/>
  <c r="AE71" i="12" s="1"/>
  <c r="O277" i="3"/>
  <c r="H71" i="13"/>
  <c r="T71" i="13" s="1"/>
  <c r="AE71" i="13" s="1"/>
  <c r="H71" i="9"/>
  <c r="T71" i="9" s="1"/>
  <c r="AE71" i="9" s="1"/>
  <c r="H71" i="15"/>
  <c r="T71" i="15" s="1"/>
  <c r="AE71" i="15" s="1"/>
  <c r="H71" i="14"/>
  <c r="T71" i="14" s="1"/>
  <c r="AE71" i="14" s="1"/>
  <c r="H71" i="10"/>
  <c r="T71" i="10" s="1"/>
  <c r="AE71" i="10" s="1"/>
  <c r="H71" i="16"/>
  <c r="T71" i="16" s="1"/>
  <c r="AE71" i="16" s="1"/>
  <c r="H71" i="11"/>
  <c r="T71" i="11" s="1"/>
  <c r="AE71" i="11" s="1"/>
  <c r="H71" i="8"/>
  <c r="T71" i="8" s="1"/>
  <c r="AE71" i="8" s="1"/>
  <c r="H71" i="6"/>
  <c r="T71" i="6" s="1"/>
  <c r="AE71" i="6" s="1"/>
  <c r="AC120" i="5"/>
  <c r="L126" i="16"/>
  <c r="X126" i="16" s="1"/>
  <c r="AI126" i="16" s="1"/>
  <c r="L126" i="6"/>
  <c r="X126" i="6" s="1"/>
  <c r="AI126" i="6" s="1"/>
  <c r="L126" i="10"/>
  <c r="X126" i="10" s="1"/>
  <c r="AI126" i="10" s="1"/>
  <c r="L126" i="12"/>
  <c r="X126" i="12" s="1"/>
  <c r="AI126" i="12" s="1"/>
  <c r="L126" i="9"/>
  <c r="X126" i="9" s="1"/>
  <c r="AI126" i="9" s="1"/>
  <c r="L126" i="15"/>
  <c r="X126" i="15" s="1"/>
  <c r="AI126" i="15" s="1"/>
  <c r="L126" i="8"/>
  <c r="X126" i="8" s="1"/>
  <c r="AI126" i="8" s="1"/>
  <c r="L126" i="13"/>
  <c r="X126" i="13" s="1"/>
  <c r="AI126" i="13" s="1"/>
  <c r="L126" i="7"/>
  <c r="X126" i="7" s="1"/>
  <c r="AI126" i="7" s="1"/>
  <c r="L126" i="14"/>
  <c r="X126" i="14" s="1"/>
  <c r="AI126" i="14" s="1"/>
  <c r="L126" i="11"/>
  <c r="X126" i="11" s="1"/>
  <c r="AI126" i="11" s="1"/>
  <c r="I178" i="10"/>
  <c r="U178" i="10" s="1"/>
  <c r="AF178" i="10" s="1"/>
  <c r="I178" i="8"/>
  <c r="U178" i="8" s="1"/>
  <c r="AF178" i="8" s="1"/>
  <c r="I178" i="7"/>
  <c r="U178" i="7" s="1"/>
  <c r="AF178" i="7" s="1"/>
  <c r="I126" i="5"/>
  <c r="K8" i="5"/>
  <c r="J42" i="14"/>
  <c r="V42" i="14" s="1"/>
  <c r="AG42" i="14" s="1"/>
  <c r="J42" i="16"/>
  <c r="V42" i="16" s="1"/>
  <c r="AG42" i="16" s="1"/>
  <c r="J42" i="12"/>
  <c r="V42" i="12" s="1"/>
  <c r="AG42" i="12" s="1"/>
  <c r="J42" i="7"/>
  <c r="V42" i="7" s="1"/>
  <c r="AG42" i="7" s="1"/>
  <c r="J42" i="10"/>
  <c r="V42" i="10" s="1"/>
  <c r="AG42" i="10" s="1"/>
  <c r="J42" i="9"/>
  <c r="V42" i="9" s="1"/>
  <c r="AG42" i="9" s="1"/>
  <c r="J42" i="11"/>
  <c r="V42" i="11" s="1"/>
  <c r="AG42" i="11" s="1"/>
  <c r="J42" i="8"/>
  <c r="V42" i="8" s="1"/>
  <c r="AG42" i="8" s="1"/>
  <c r="J42" i="15"/>
  <c r="V42" i="15" s="1"/>
  <c r="AG42" i="15" s="1"/>
  <c r="J42" i="6"/>
  <c r="V42" i="6" s="1"/>
  <c r="AG42" i="6" s="1"/>
  <c r="J42" i="13"/>
  <c r="V42" i="13" s="1"/>
  <c r="AG42" i="13" s="1"/>
  <c r="U248" i="3"/>
  <c r="AD52" i="5"/>
  <c r="R182" i="5"/>
  <c r="T73" i="5"/>
  <c r="X160" i="5"/>
  <c r="N169" i="5"/>
  <c r="H57" i="5"/>
  <c r="F100" i="13"/>
  <c r="R100" i="13" s="1"/>
  <c r="AC100" i="13" s="1"/>
  <c r="F100" i="9"/>
  <c r="R100" i="9" s="1"/>
  <c r="AC100" i="9" s="1"/>
  <c r="F100" i="8"/>
  <c r="R100" i="8" s="1"/>
  <c r="AC100" i="8" s="1"/>
  <c r="F100" i="12"/>
  <c r="R100" i="12" s="1"/>
  <c r="AC100" i="12" s="1"/>
  <c r="F100" i="15"/>
  <c r="R100" i="15" s="1"/>
  <c r="AC100" i="15" s="1"/>
  <c r="F100" i="14"/>
  <c r="R100" i="14" s="1"/>
  <c r="AC100" i="14" s="1"/>
  <c r="F100" i="6"/>
  <c r="R100" i="6" s="1"/>
  <c r="AC100" i="6" s="1"/>
  <c r="F100" i="7"/>
  <c r="R100" i="7" s="1"/>
  <c r="AC100" i="7" s="1"/>
  <c r="F100" i="10"/>
  <c r="R100" i="10" s="1"/>
  <c r="AC100" i="10" s="1"/>
  <c r="F100" i="16"/>
  <c r="R100" i="16" s="1"/>
  <c r="AC100" i="16" s="1"/>
  <c r="I306" i="3"/>
  <c r="F100" i="11"/>
  <c r="R100" i="11" s="1"/>
  <c r="AC100" i="11" s="1"/>
  <c r="Z107" i="5"/>
  <c r="G180" i="12"/>
  <c r="S180" i="12" s="1"/>
  <c r="AD180" i="12" s="1"/>
  <c r="G180" i="7"/>
  <c r="S180" i="7" s="1"/>
  <c r="AD180" i="7" s="1"/>
  <c r="G180" i="9"/>
  <c r="S180" i="9" s="1"/>
  <c r="AD180" i="9" s="1"/>
  <c r="G180" i="11"/>
  <c r="S180" i="11" s="1"/>
  <c r="AD180" i="11" s="1"/>
  <c r="G180" i="8"/>
  <c r="S180" i="8" s="1"/>
  <c r="AD180" i="8" s="1"/>
  <c r="G180" i="14"/>
  <c r="S180" i="14" s="1"/>
  <c r="AD180" i="14" s="1"/>
  <c r="G180" i="10"/>
  <c r="S180" i="10" s="1"/>
  <c r="AD180" i="10" s="1"/>
  <c r="G180" i="16"/>
  <c r="S180" i="16" s="1"/>
  <c r="AD180" i="16" s="1"/>
  <c r="G180" i="15"/>
  <c r="S180" i="15" s="1"/>
  <c r="AD180" i="15" s="1"/>
  <c r="G180" i="6"/>
  <c r="S180" i="6" s="1"/>
  <c r="AD180" i="6" s="1"/>
  <c r="G180" i="13"/>
  <c r="S180" i="13" s="1"/>
  <c r="AD180" i="13" s="1"/>
  <c r="U196" i="5"/>
  <c r="AD173" i="5"/>
  <c r="AD159" i="5"/>
  <c r="I128" i="13"/>
  <c r="U128" i="13" s="1"/>
  <c r="AF128" i="13" s="1"/>
  <c r="I128" i="6"/>
  <c r="U128" i="6" s="1"/>
  <c r="AF128" i="6" s="1"/>
  <c r="I128" i="9"/>
  <c r="U128" i="9" s="1"/>
  <c r="AF128" i="9" s="1"/>
  <c r="R334" i="3"/>
  <c r="I128" i="8"/>
  <c r="U128" i="8" s="1"/>
  <c r="AF128" i="8" s="1"/>
  <c r="I128" i="10"/>
  <c r="U128" i="10" s="1"/>
  <c r="AF128" i="10" s="1"/>
  <c r="I128" i="12"/>
  <c r="U128" i="12" s="1"/>
  <c r="AF128" i="12" s="1"/>
  <c r="I128" i="11"/>
  <c r="U128" i="11" s="1"/>
  <c r="AF128" i="11" s="1"/>
  <c r="I128" i="16"/>
  <c r="U128" i="16" s="1"/>
  <c r="AF128" i="16" s="1"/>
  <c r="I128" i="15"/>
  <c r="U128" i="15" s="1"/>
  <c r="AF128" i="15" s="1"/>
  <c r="I128" i="7"/>
  <c r="U128" i="7" s="1"/>
  <c r="AF128" i="7" s="1"/>
  <c r="I128" i="14"/>
  <c r="U128" i="14" s="1"/>
  <c r="AF128" i="14" s="1"/>
  <c r="I19" i="5"/>
  <c r="L83" i="5"/>
  <c r="Z39" i="5"/>
  <c r="G200" i="13"/>
  <c r="S200" i="13" s="1"/>
  <c r="AD200" i="13" s="1"/>
  <c r="G200" i="8"/>
  <c r="S200" i="8" s="1"/>
  <c r="AD200" i="8" s="1"/>
  <c r="G200" i="15"/>
  <c r="S200" i="15" s="1"/>
  <c r="AD200" i="15" s="1"/>
  <c r="G200" i="14"/>
  <c r="S200" i="14" s="1"/>
  <c r="AD200" i="14" s="1"/>
  <c r="G200" i="12"/>
  <c r="S200" i="12" s="1"/>
  <c r="AD200" i="12" s="1"/>
  <c r="G200" i="16"/>
  <c r="S200" i="16" s="1"/>
  <c r="AD200" i="16" s="1"/>
  <c r="G200" i="10"/>
  <c r="S200" i="10" s="1"/>
  <c r="AD200" i="10" s="1"/>
  <c r="G200" i="9"/>
  <c r="S200" i="9" s="1"/>
  <c r="AD200" i="9" s="1"/>
  <c r="G200" i="7"/>
  <c r="S200" i="7" s="1"/>
  <c r="AD200" i="7" s="1"/>
  <c r="G200" i="6"/>
  <c r="S200" i="6" s="1"/>
  <c r="AD200" i="6" s="1"/>
  <c r="G200" i="11"/>
  <c r="S200" i="11" s="1"/>
  <c r="AD200" i="11" s="1"/>
  <c r="E45" i="9"/>
  <c r="Q45" i="9" s="1"/>
  <c r="AB45" i="9" s="1"/>
  <c r="E45" i="15"/>
  <c r="Q45" i="15" s="1"/>
  <c r="AB45" i="15" s="1"/>
  <c r="E45" i="10"/>
  <c r="Q45" i="10" s="1"/>
  <c r="AB45" i="10" s="1"/>
  <c r="E45" i="7"/>
  <c r="Q45" i="7" s="1"/>
  <c r="AB45" i="7" s="1"/>
  <c r="E45" i="13"/>
  <c r="Q45" i="13" s="1"/>
  <c r="AB45" i="13" s="1"/>
  <c r="E45" i="16"/>
  <c r="Q45" i="16" s="1"/>
  <c r="AB45" i="16" s="1"/>
  <c r="E45" i="8"/>
  <c r="Q45" i="8" s="1"/>
  <c r="AB45" i="8" s="1"/>
  <c r="E45" i="6"/>
  <c r="Q45" i="6" s="1"/>
  <c r="AB45" i="6" s="1"/>
  <c r="E45" i="11"/>
  <c r="Q45" i="11" s="1"/>
  <c r="AB45" i="11" s="1"/>
  <c r="E45" i="12"/>
  <c r="Q45" i="12" s="1"/>
  <c r="AB45" i="12" s="1"/>
  <c r="F251" i="3"/>
  <c r="E45" i="14"/>
  <c r="Q45" i="14" s="1"/>
  <c r="AB45" i="14" s="1"/>
  <c r="K203" i="13"/>
  <c r="W203" i="13" s="1"/>
  <c r="AH203" i="13" s="1"/>
  <c r="Z174" i="5"/>
  <c r="C155" i="5"/>
  <c r="I123" i="14"/>
  <c r="U123" i="14" s="1"/>
  <c r="AF123" i="14" s="1"/>
  <c r="I123" i="9"/>
  <c r="U123" i="9" s="1"/>
  <c r="AF123" i="9" s="1"/>
  <c r="I123" i="12"/>
  <c r="U123" i="12" s="1"/>
  <c r="AF123" i="12" s="1"/>
  <c r="I123" i="16"/>
  <c r="U123" i="16" s="1"/>
  <c r="AF123" i="16" s="1"/>
  <c r="I123" i="7"/>
  <c r="U123" i="7" s="1"/>
  <c r="AF123" i="7" s="1"/>
  <c r="I123" i="15"/>
  <c r="U123" i="15" s="1"/>
  <c r="AF123" i="15" s="1"/>
  <c r="I123" i="8"/>
  <c r="U123" i="8" s="1"/>
  <c r="AF123" i="8" s="1"/>
  <c r="I123" i="6"/>
  <c r="U123" i="6" s="1"/>
  <c r="AF123" i="6" s="1"/>
  <c r="I123" i="10"/>
  <c r="U123" i="10" s="1"/>
  <c r="AF123" i="10" s="1"/>
  <c r="I123" i="11"/>
  <c r="U123" i="11" s="1"/>
  <c r="AF123" i="11" s="1"/>
  <c r="I123" i="13"/>
  <c r="U123" i="13" s="1"/>
  <c r="AF123" i="13" s="1"/>
  <c r="R329" i="3"/>
  <c r="I52" i="15"/>
  <c r="U52" i="15" s="1"/>
  <c r="AF52" i="15" s="1"/>
  <c r="I52" i="8"/>
  <c r="U52" i="8" s="1"/>
  <c r="AF52" i="8" s="1"/>
  <c r="I52" i="7"/>
  <c r="U52" i="7" s="1"/>
  <c r="AF52" i="7" s="1"/>
  <c r="I52" i="10"/>
  <c r="U52" i="10" s="1"/>
  <c r="AF52" i="10" s="1"/>
  <c r="I52" i="14"/>
  <c r="U52" i="14" s="1"/>
  <c r="AF52" i="14" s="1"/>
  <c r="I52" i="11"/>
  <c r="U52" i="11" s="1"/>
  <c r="AF52" i="11" s="1"/>
  <c r="R258" i="3"/>
  <c r="I52" i="13"/>
  <c r="U52" i="13" s="1"/>
  <c r="AF52" i="13" s="1"/>
  <c r="I52" i="9"/>
  <c r="U52" i="9" s="1"/>
  <c r="AF52" i="9" s="1"/>
  <c r="I52" i="12"/>
  <c r="U52" i="12" s="1"/>
  <c r="AF52" i="12" s="1"/>
  <c r="I52" i="16"/>
  <c r="U52" i="16" s="1"/>
  <c r="AF52" i="16" s="1"/>
  <c r="I52" i="6"/>
  <c r="U52" i="6" s="1"/>
  <c r="AF52" i="6" s="1"/>
  <c r="J180" i="15"/>
  <c r="V180" i="15" s="1"/>
  <c r="AG180" i="15" s="1"/>
  <c r="J180" i="7"/>
  <c r="V180" i="7" s="1"/>
  <c r="AG180" i="7" s="1"/>
  <c r="J180" i="9"/>
  <c r="V180" i="9" s="1"/>
  <c r="AG180" i="9" s="1"/>
  <c r="U386" i="3"/>
  <c r="J180" i="11"/>
  <c r="V180" i="11" s="1"/>
  <c r="AG180" i="11" s="1"/>
  <c r="J180" i="13"/>
  <c r="V180" i="13" s="1"/>
  <c r="AG180" i="13" s="1"/>
  <c r="J180" i="6"/>
  <c r="V180" i="6" s="1"/>
  <c r="AG180" i="6" s="1"/>
  <c r="J180" i="10"/>
  <c r="V180" i="10" s="1"/>
  <c r="AG180" i="10" s="1"/>
  <c r="J180" i="14"/>
  <c r="V180" i="14" s="1"/>
  <c r="AG180" i="14" s="1"/>
  <c r="J180" i="8"/>
  <c r="V180" i="8" s="1"/>
  <c r="AG180" i="8" s="1"/>
  <c r="J180" i="16"/>
  <c r="V180" i="16" s="1"/>
  <c r="AG180" i="16" s="1"/>
  <c r="J180" i="12"/>
  <c r="V180" i="12" s="1"/>
  <c r="AG180" i="12" s="1"/>
  <c r="M24" i="14"/>
  <c r="Y24" i="14" s="1"/>
  <c r="AJ24" i="14" s="1"/>
  <c r="M24" i="13"/>
  <c r="Y24" i="13" s="1"/>
  <c r="AJ24" i="13" s="1"/>
  <c r="M24" i="10"/>
  <c r="Y24" i="10" s="1"/>
  <c r="AJ24" i="10" s="1"/>
  <c r="M24" i="11"/>
  <c r="Y24" i="11" s="1"/>
  <c r="AJ24" i="11" s="1"/>
  <c r="M24" i="16"/>
  <c r="Y24" i="16" s="1"/>
  <c r="AJ24" i="16" s="1"/>
  <c r="M24" i="9"/>
  <c r="Y24" i="9" s="1"/>
  <c r="AJ24" i="9" s="1"/>
  <c r="M24" i="12"/>
  <c r="Y24" i="12" s="1"/>
  <c r="AJ24" i="12" s="1"/>
  <c r="M24" i="7"/>
  <c r="Y24" i="7" s="1"/>
  <c r="AJ24" i="7" s="1"/>
  <c r="AD230" i="3"/>
  <c r="M24" i="6"/>
  <c r="Y24" i="6" s="1"/>
  <c r="AJ24" i="6" s="1"/>
  <c r="M24" i="15"/>
  <c r="Y24" i="15" s="1"/>
  <c r="AJ24" i="15" s="1"/>
  <c r="M24" i="8"/>
  <c r="Y24" i="8" s="1"/>
  <c r="AJ24" i="8" s="1"/>
  <c r="I189" i="15"/>
  <c r="U189" i="15" s="1"/>
  <c r="AF189" i="15" s="1"/>
  <c r="I189" i="8"/>
  <c r="U189" i="8" s="1"/>
  <c r="AF189" i="8" s="1"/>
  <c r="I189" i="12"/>
  <c r="U189" i="12" s="1"/>
  <c r="AF189" i="12" s="1"/>
  <c r="I189" i="16"/>
  <c r="U189" i="16" s="1"/>
  <c r="AF189" i="16" s="1"/>
  <c r="I189" i="6"/>
  <c r="U189" i="6" s="1"/>
  <c r="AF189" i="6" s="1"/>
  <c r="I189" i="11"/>
  <c r="U189" i="11" s="1"/>
  <c r="AF189" i="11" s="1"/>
  <c r="I189" i="10"/>
  <c r="U189" i="10" s="1"/>
  <c r="AF189" i="10" s="1"/>
  <c r="I189" i="7"/>
  <c r="U189" i="7" s="1"/>
  <c r="AF189" i="7" s="1"/>
  <c r="I189" i="14"/>
  <c r="U189" i="14" s="1"/>
  <c r="AF189" i="14" s="1"/>
  <c r="R395" i="3"/>
  <c r="I189" i="13"/>
  <c r="U189" i="13" s="1"/>
  <c r="AF189" i="13" s="1"/>
  <c r="I189" i="9"/>
  <c r="U189" i="9" s="1"/>
  <c r="AF189" i="9" s="1"/>
  <c r="K79" i="5"/>
  <c r="H25" i="7"/>
  <c r="T25" i="7" s="1"/>
  <c r="AE25" i="7" s="1"/>
  <c r="H25" i="16"/>
  <c r="T25" i="16" s="1"/>
  <c r="AE25" i="16" s="1"/>
  <c r="H25" i="14"/>
  <c r="T25" i="14" s="1"/>
  <c r="AE25" i="14" s="1"/>
  <c r="H25" i="13"/>
  <c r="T25" i="13" s="1"/>
  <c r="AE25" i="13" s="1"/>
  <c r="H25" i="8"/>
  <c r="T25" i="8" s="1"/>
  <c r="AE25" i="8" s="1"/>
  <c r="H25" i="12"/>
  <c r="T25" i="12" s="1"/>
  <c r="AE25" i="12" s="1"/>
  <c r="H25" i="11"/>
  <c r="T25" i="11" s="1"/>
  <c r="AE25" i="11" s="1"/>
  <c r="H25" i="9"/>
  <c r="T25" i="9" s="1"/>
  <c r="AE25" i="9" s="1"/>
  <c r="H25" i="6"/>
  <c r="T25" i="6" s="1"/>
  <c r="AE25" i="6" s="1"/>
  <c r="H25" i="15"/>
  <c r="T25" i="15" s="1"/>
  <c r="AE25" i="15" s="1"/>
  <c r="O231" i="3"/>
  <c r="H25" i="10"/>
  <c r="T25" i="10" s="1"/>
  <c r="AE25" i="10" s="1"/>
  <c r="U14" i="5"/>
  <c r="X64" i="5"/>
  <c r="H181" i="8"/>
  <c r="T181" i="8" s="1"/>
  <c r="AE181" i="8" s="1"/>
  <c r="H181" i="6"/>
  <c r="T181" i="6" s="1"/>
  <c r="AE181" i="6" s="1"/>
  <c r="H181" i="11"/>
  <c r="T181" i="11" s="1"/>
  <c r="AE181" i="11" s="1"/>
  <c r="H181" i="9"/>
  <c r="T181" i="9" s="1"/>
  <c r="AE181" i="9" s="1"/>
  <c r="H181" i="16"/>
  <c r="T181" i="16" s="1"/>
  <c r="AE181" i="16" s="1"/>
  <c r="H181" i="14"/>
  <c r="T181" i="14" s="1"/>
  <c r="AE181" i="14" s="1"/>
  <c r="H181" i="15"/>
  <c r="T181" i="15" s="1"/>
  <c r="AE181" i="15" s="1"/>
  <c r="O387" i="3"/>
  <c r="H181" i="7"/>
  <c r="T181" i="7" s="1"/>
  <c r="AE181" i="7" s="1"/>
  <c r="H181" i="12"/>
  <c r="T181" i="12" s="1"/>
  <c r="AE181" i="12" s="1"/>
  <c r="H181" i="13"/>
  <c r="T181" i="13" s="1"/>
  <c r="AE181" i="13" s="1"/>
  <c r="H181" i="10"/>
  <c r="T181" i="10" s="1"/>
  <c r="AE181" i="10" s="1"/>
  <c r="I146" i="11"/>
  <c r="U146" i="11" s="1"/>
  <c r="AF146" i="11" s="1"/>
  <c r="X93" i="5"/>
  <c r="W152" i="5"/>
  <c r="F159" i="9"/>
  <c r="R159" i="9" s="1"/>
  <c r="AC159" i="9" s="1"/>
  <c r="F159" i="8"/>
  <c r="R159" i="8" s="1"/>
  <c r="AC159" i="8" s="1"/>
  <c r="F159" i="10"/>
  <c r="R159" i="10" s="1"/>
  <c r="AC159" i="10" s="1"/>
  <c r="F159" i="13"/>
  <c r="R159" i="13" s="1"/>
  <c r="AC159" i="13" s="1"/>
  <c r="F159" i="12"/>
  <c r="R159" i="12" s="1"/>
  <c r="AC159" i="12" s="1"/>
  <c r="F159" i="6"/>
  <c r="R159" i="6" s="1"/>
  <c r="AC159" i="6" s="1"/>
  <c r="F159" i="15"/>
  <c r="R159" i="15" s="1"/>
  <c r="AC159" i="15" s="1"/>
  <c r="F159" i="11"/>
  <c r="R159" i="11" s="1"/>
  <c r="AC159" i="11" s="1"/>
  <c r="F159" i="7"/>
  <c r="R159" i="7" s="1"/>
  <c r="AC159" i="7" s="1"/>
  <c r="F159" i="14"/>
  <c r="R159" i="14" s="1"/>
  <c r="AC159" i="14" s="1"/>
  <c r="F159" i="16"/>
  <c r="R159" i="16" s="1"/>
  <c r="AC159" i="16" s="1"/>
  <c r="I365" i="3"/>
  <c r="F140" i="5"/>
  <c r="AD156" i="5"/>
  <c r="B101" i="5"/>
  <c r="W19" i="5"/>
  <c r="R108" i="5"/>
  <c r="H79" i="5"/>
  <c r="K205" i="8"/>
  <c r="W205" i="8" s="1"/>
  <c r="AH205" i="8" s="1"/>
  <c r="K205" i="13"/>
  <c r="W205" i="13" s="1"/>
  <c r="AH205" i="13" s="1"/>
  <c r="K205" i="6"/>
  <c r="W205" i="6" s="1"/>
  <c r="AH205" i="6" s="1"/>
  <c r="K205" i="9"/>
  <c r="W205" i="9" s="1"/>
  <c r="AH205" i="9" s="1"/>
  <c r="K205" i="10"/>
  <c r="W205" i="10" s="1"/>
  <c r="AH205" i="10" s="1"/>
  <c r="X411" i="3"/>
  <c r="K205" i="7"/>
  <c r="W205" i="7" s="1"/>
  <c r="AH205" i="7" s="1"/>
  <c r="K205" i="11"/>
  <c r="W205" i="11" s="1"/>
  <c r="AH205" i="11" s="1"/>
  <c r="K205" i="16"/>
  <c r="W205" i="16" s="1"/>
  <c r="AH205" i="16" s="1"/>
  <c r="K205" i="14"/>
  <c r="W205" i="14" s="1"/>
  <c r="AH205" i="14" s="1"/>
  <c r="K205" i="12"/>
  <c r="W205" i="12" s="1"/>
  <c r="AH205" i="12" s="1"/>
  <c r="K205" i="15"/>
  <c r="W205" i="15" s="1"/>
  <c r="AH205" i="15" s="1"/>
  <c r="AC77" i="5"/>
  <c r="X40" i="5"/>
  <c r="G30" i="15"/>
  <c r="S30" i="15" s="1"/>
  <c r="AD30" i="15" s="1"/>
  <c r="G30" i="9"/>
  <c r="S30" i="9" s="1"/>
  <c r="AD30" i="9" s="1"/>
  <c r="G30" i="12"/>
  <c r="S30" i="12" s="1"/>
  <c r="AD30" i="12" s="1"/>
  <c r="G30" i="10"/>
  <c r="S30" i="10" s="1"/>
  <c r="AD30" i="10" s="1"/>
  <c r="G30" i="6"/>
  <c r="S30" i="6" s="1"/>
  <c r="AD30" i="6" s="1"/>
  <c r="G30" i="16"/>
  <c r="S30" i="16" s="1"/>
  <c r="AD30" i="16" s="1"/>
  <c r="G30" i="8"/>
  <c r="S30" i="8" s="1"/>
  <c r="AD30" i="8" s="1"/>
  <c r="G30" i="7"/>
  <c r="S30" i="7" s="1"/>
  <c r="AD30" i="7" s="1"/>
  <c r="G30" i="11"/>
  <c r="S30" i="11" s="1"/>
  <c r="AD30" i="11" s="1"/>
  <c r="G30" i="14"/>
  <c r="S30" i="14" s="1"/>
  <c r="AD30" i="14" s="1"/>
  <c r="G30" i="13"/>
  <c r="S30" i="13" s="1"/>
  <c r="AD30" i="13" s="1"/>
  <c r="K96" i="7"/>
  <c r="W96" i="7" s="1"/>
  <c r="AH96" i="7" s="1"/>
  <c r="K96" i="15"/>
  <c r="W96" i="15" s="1"/>
  <c r="AH96" i="15" s="1"/>
  <c r="B380" i="12"/>
  <c r="B380" i="9"/>
  <c r="B380" i="14"/>
  <c r="B380" i="7"/>
  <c r="B380" i="8"/>
  <c r="B380" i="15"/>
  <c r="B380" i="6"/>
  <c r="B380" i="11"/>
  <c r="B380" i="10"/>
  <c r="B380" i="16"/>
  <c r="B380" i="13"/>
  <c r="M16" i="6"/>
  <c r="Y16" i="6" s="1"/>
  <c r="AJ16" i="6" s="1"/>
  <c r="M16" i="16"/>
  <c r="Y16" i="16" s="1"/>
  <c r="AJ16" i="16" s="1"/>
  <c r="R7" i="5"/>
  <c r="L192" i="5"/>
  <c r="T20" i="5"/>
  <c r="U27" i="5"/>
  <c r="D73" i="6"/>
  <c r="P73" i="6" s="1"/>
  <c r="AA73" i="6" s="1"/>
  <c r="D73" i="12"/>
  <c r="P73" i="12" s="1"/>
  <c r="AA73" i="12" s="1"/>
  <c r="J21" i="16"/>
  <c r="V21" i="16" s="1"/>
  <c r="AG21" i="16" s="1"/>
  <c r="J21" i="15"/>
  <c r="V21" i="15" s="1"/>
  <c r="AG21" i="15" s="1"/>
  <c r="J21" i="7"/>
  <c r="V21" i="7" s="1"/>
  <c r="AG21" i="7" s="1"/>
  <c r="J21" i="8"/>
  <c r="V21" i="8" s="1"/>
  <c r="AG21" i="8" s="1"/>
  <c r="J21" i="13"/>
  <c r="V21" i="13" s="1"/>
  <c r="AG21" i="13" s="1"/>
  <c r="J21" i="6"/>
  <c r="V21" i="6" s="1"/>
  <c r="AG21" i="6" s="1"/>
  <c r="J21" i="12"/>
  <c r="V21" i="12" s="1"/>
  <c r="AG21" i="12" s="1"/>
  <c r="J21" i="11"/>
  <c r="V21" i="11" s="1"/>
  <c r="AG21" i="11" s="1"/>
  <c r="J21" i="14"/>
  <c r="V21" i="14" s="1"/>
  <c r="AG21" i="14" s="1"/>
  <c r="J21" i="9"/>
  <c r="V21" i="9" s="1"/>
  <c r="AG21" i="9" s="1"/>
  <c r="U227" i="3"/>
  <c r="J21" i="10"/>
  <c r="V21" i="10" s="1"/>
  <c r="AG21" i="10" s="1"/>
  <c r="X59" i="5"/>
  <c r="L157" i="16"/>
  <c r="X157" i="16" s="1"/>
  <c r="AI157" i="16" s="1"/>
  <c r="E144" i="5"/>
  <c r="R53" i="5"/>
  <c r="E98" i="5"/>
  <c r="H62" i="5"/>
  <c r="H15" i="15"/>
  <c r="T15" i="15" s="1"/>
  <c r="AE15" i="15" s="1"/>
  <c r="O221" i="3"/>
  <c r="H15" i="16"/>
  <c r="T15" i="16" s="1"/>
  <c r="AE15" i="16" s="1"/>
  <c r="H15" i="13"/>
  <c r="T15" i="13" s="1"/>
  <c r="AE15" i="13" s="1"/>
  <c r="H15" i="11"/>
  <c r="T15" i="11" s="1"/>
  <c r="AE15" i="11" s="1"/>
  <c r="H15" i="9"/>
  <c r="T15" i="9" s="1"/>
  <c r="AE15" i="9" s="1"/>
  <c r="H15" i="7"/>
  <c r="T15" i="7" s="1"/>
  <c r="AE15" i="7" s="1"/>
  <c r="H15" i="12"/>
  <c r="T15" i="12" s="1"/>
  <c r="AE15" i="12" s="1"/>
  <c r="H15" i="8"/>
  <c r="T15" i="8" s="1"/>
  <c r="AE15" i="8" s="1"/>
  <c r="H15" i="14"/>
  <c r="T15" i="14" s="1"/>
  <c r="AE15" i="14" s="1"/>
  <c r="H15" i="10"/>
  <c r="T15" i="10" s="1"/>
  <c r="AE15" i="10" s="1"/>
  <c r="H15" i="6"/>
  <c r="T15" i="6" s="1"/>
  <c r="AE15" i="6" s="1"/>
  <c r="W111" i="5"/>
  <c r="AA185" i="5"/>
  <c r="I75" i="5"/>
  <c r="F122" i="5"/>
  <c r="E99" i="11"/>
  <c r="Q99" i="11" s="1"/>
  <c r="AB99" i="11" s="1"/>
  <c r="E99" i="10"/>
  <c r="Q99" i="10" s="1"/>
  <c r="AB99" i="10" s="1"/>
  <c r="F305" i="3"/>
  <c r="E99" i="12"/>
  <c r="Q99" i="12" s="1"/>
  <c r="AB99" i="12" s="1"/>
  <c r="E99" i="8"/>
  <c r="Q99" i="8" s="1"/>
  <c r="AB99" i="8" s="1"/>
  <c r="E99" i="15"/>
  <c r="Q99" i="15" s="1"/>
  <c r="AB99" i="15" s="1"/>
  <c r="E99" i="14"/>
  <c r="Q99" i="14" s="1"/>
  <c r="AB99" i="14" s="1"/>
  <c r="E99" i="7"/>
  <c r="Q99" i="7" s="1"/>
  <c r="AB99" i="7" s="1"/>
  <c r="E99" i="16"/>
  <c r="Q99" i="16" s="1"/>
  <c r="AB99" i="16" s="1"/>
  <c r="E99" i="9"/>
  <c r="Q99" i="9" s="1"/>
  <c r="AB99" i="9" s="1"/>
  <c r="E99" i="13"/>
  <c r="Q99" i="13" s="1"/>
  <c r="AB99" i="13" s="1"/>
  <c r="E99" i="6"/>
  <c r="Q99" i="6" s="1"/>
  <c r="AB99" i="6" s="1"/>
  <c r="AA88" i="5"/>
  <c r="K192" i="5"/>
  <c r="I26" i="5"/>
  <c r="B21" i="5"/>
  <c r="Z156" i="5"/>
  <c r="F18" i="5"/>
  <c r="E200" i="5"/>
  <c r="G178" i="6"/>
  <c r="S178" i="6" s="1"/>
  <c r="AD178" i="6" s="1"/>
  <c r="G178" i="16"/>
  <c r="S178" i="16" s="1"/>
  <c r="AD178" i="16" s="1"/>
  <c r="G178" i="12"/>
  <c r="S178" i="12" s="1"/>
  <c r="AD178" i="12" s="1"/>
  <c r="G178" i="14"/>
  <c r="S178" i="14" s="1"/>
  <c r="AD178" i="14" s="1"/>
  <c r="G178" i="13"/>
  <c r="S178" i="13" s="1"/>
  <c r="AD178" i="13" s="1"/>
  <c r="G178" i="7"/>
  <c r="S178" i="7" s="1"/>
  <c r="AD178" i="7" s="1"/>
  <c r="G178" i="8"/>
  <c r="S178" i="8" s="1"/>
  <c r="AD178" i="8" s="1"/>
  <c r="G178" i="15"/>
  <c r="S178" i="15" s="1"/>
  <c r="AD178" i="15" s="1"/>
  <c r="G178" i="11"/>
  <c r="S178" i="11" s="1"/>
  <c r="AD178" i="11" s="1"/>
  <c r="G178" i="10"/>
  <c r="S178" i="10" s="1"/>
  <c r="AD178" i="10" s="1"/>
  <c r="G178" i="9"/>
  <c r="S178" i="9" s="1"/>
  <c r="AD178" i="9" s="1"/>
  <c r="U188" i="5"/>
  <c r="G70" i="13"/>
  <c r="S70" i="13" s="1"/>
  <c r="AD70" i="13" s="1"/>
  <c r="G75" i="8"/>
  <c r="S75" i="8" s="1"/>
  <c r="AD75" i="8" s="1"/>
  <c r="E39" i="14"/>
  <c r="Q39" i="14" s="1"/>
  <c r="AB39" i="14" s="1"/>
  <c r="E39" i="6"/>
  <c r="Q39" i="6" s="1"/>
  <c r="AB39" i="6" s="1"/>
  <c r="E39" i="11"/>
  <c r="Q39" i="11" s="1"/>
  <c r="AB39" i="11" s="1"/>
  <c r="E39" i="7"/>
  <c r="Q39" i="7" s="1"/>
  <c r="AB39" i="7" s="1"/>
  <c r="E39" i="13"/>
  <c r="Q39" i="13" s="1"/>
  <c r="AB39" i="13" s="1"/>
  <c r="E39" i="12"/>
  <c r="Q39" i="12" s="1"/>
  <c r="AB39" i="12" s="1"/>
  <c r="E39" i="16"/>
  <c r="Q39" i="16" s="1"/>
  <c r="AB39" i="16" s="1"/>
  <c r="F245" i="3"/>
  <c r="E39" i="9"/>
  <c r="Q39" i="9" s="1"/>
  <c r="AB39" i="9" s="1"/>
  <c r="E39" i="10"/>
  <c r="Q39" i="10" s="1"/>
  <c r="AB39" i="10" s="1"/>
  <c r="E39" i="15"/>
  <c r="Q39" i="15" s="1"/>
  <c r="AB39" i="15" s="1"/>
  <c r="E39" i="8"/>
  <c r="Q39" i="8" s="1"/>
  <c r="AB39" i="8" s="1"/>
  <c r="AC101" i="5"/>
  <c r="B147" i="5"/>
  <c r="T133" i="5"/>
  <c r="J178" i="9"/>
  <c r="V178" i="9" s="1"/>
  <c r="AG178" i="9" s="1"/>
  <c r="J178" i="7"/>
  <c r="V178" i="7" s="1"/>
  <c r="AG178" i="7" s="1"/>
  <c r="J178" i="12"/>
  <c r="V178" i="12" s="1"/>
  <c r="AG178" i="12" s="1"/>
  <c r="J178" i="16"/>
  <c r="V178" i="16" s="1"/>
  <c r="AG178" i="16" s="1"/>
  <c r="J178" i="11"/>
  <c r="V178" i="11" s="1"/>
  <c r="AG178" i="11" s="1"/>
  <c r="J178" i="13"/>
  <c r="V178" i="13" s="1"/>
  <c r="AG178" i="13" s="1"/>
  <c r="J178" i="14"/>
  <c r="V178" i="14" s="1"/>
  <c r="AG178" i="14" s="1"/>
  <c r="J178" i="10"/>
  <c r="V178" i="10" s="1"/>
  <c r="AG178" i="10" s="1"/>
  <c r="J178" i="15"/>
  <c r="V178" i="15" s="1"/>
  <c r="AG178" i="15" s="1"/>
  <c r="J178" i="8"/>
  <c r="V178" i="8" s="1"/>
  <c r="AG178" i="8" s="1"/>
  <c r="U384" i="3"/>
  <c r="J178" i="6"/>
  <c r="V178" i="6" s="1"/>
  <c r="AG178" i="6" s="1"/>
  <c r="Q25" i="5"/>
  <c r="W29" i="5"/>
  <c r="Q132" i="5"/>
  <c r="E161" i="6"/>
  <c r="Q161" i="6" s="1"/>
  <c r="AB161" i="6" s="1"/>
  <c r="E161" i="9"/>
  <c r="Q161" i="9" s="1"/>
  <c r="AB161" i="9" s="1"/>
  <c r="E161" i="10"/>
  <c r="Q161" i="10" s="1"/>
  <c r="AB161" i="10" s="1"/>
  <c r="E161" i="16"/>
  <c r="Q161" i="16" s="1"/>
  <c r="AB161" i="16" s="1"/>
  <c r="E161" i="8"/>
  <c r="Q161" i="8" s="1"/>
  <c r="AB161" i="8" s="1"/>
  <c r="E161" i="7"/>
  <c r="Q161" i="7" s="1"/>
  <c r="AB161" i="7" s="1"/>
  <c r="E161" i="11"/>
  <c r="Q161" i="11" s="1"/>
  <c r="AB161" i="11" s="1"/>
  <c r="E161" i="15"/>
  <c r="Q161" i="15" s="1"/>
  <c r="AB161" i="15" s="1"/>
  <c r="E161" i="13"/>
  <c r="Q161" i="13" s="1"/>
  <c r="AB161" i="13" s="1"/>
  <c r="E161" i="14"/>
  <c r="Q161" i="14" s="1"/>
  <c r="AB161" i="14" s="1"/>
  <c r="E161" i="12"/>
  <c r="Q161" i="12" s="1"/>
  <c r="AB161" i="12" s="1"/>
  <c r="F367" i="3"/>
  <c r="AA36" i="5"/>
  <c r="N176" i="5"/>
  <c r="K124" i="16"/>
  <c r="W124" i="16" s="1"/>
  <c r="AH124" i="16" s="1"/>
  <c r="X330" i="3"/>
  <c r="K124" i="9"/>
  <c r="W124" i="9" s="1"/>
  <c r="AH124" i="9" s="1"/>
  <c r="K124" i="15"/>
  <c r="W124" i="15" s="1"/>
  <c r="AH124" i="15" s="1"/>
  <c r="K124" i="6"/>
  <c r="W124" i="6" s="1"/>
  <c r="AH124" i="6" s="1"/>
  <c r="K124" i="12"/>
  <c r="W124" i="12" s="1"/>
  <c r="AH124" i="12" s="1"/>
  <c r="K124" i="13"/>
  <c r="W124" i="13" s="1"/>
  <c r="AH124" i="13" s="1"/>
  <c r="K124" i="14"/>
  <c r="W124" i="14" s="1"/>
  <c r="AH124" i="14" s="1"/>
  <c r="K124" i="7"/>
  <c r="W124" i="7" s="1"/>
  <c r="AH124" i="7" s="1"/>
  <c r="K124" i="8"/>
  <c r="W124" i="8" s="1"/>
  <c r="AH124" i="8" s="1"/>
  <c r="K124" i="10"/>
  <c r="W124" i="10" s="1"/>
  <c r="AH124" i="10" s="1"/>
  <c r="K124" i="11"/>
  <c r="W124" i="11" s="1"/>
  <c r="AH124" i="11" s="1"/>
  <c r="G176" i="6"/>
  <c r="S176" i="6" s="1"/>
  <c r="AD176" i="6" s="1"/>
  <c r="AC107" i="5"/>
  <c r="I182" i="8"/>
  <c r="U182" i="8" s="1"/>
  <c r="AF182" i="8" s="1"/>
  <c r="I182" i="15"/>
  <c r="U182" i="15" s="1"/>
  <c r="AF182" i="15" s="1"/>
  <c r="I182" i="9"/>
  <c r="U182" i="9" s="1"/>
  <c r="AF182" i="9" s="1"/>
  <c r="I182" i="7"/>
  <c r="U182" i="7" s="1"/>
  <c r="AF182" i="7" s="1"/>
  <c r="I182" i="16"/>
  <c r="U182" i="16" s="1"/>
  <c r="AF182" i="16" s="1"/>
  <c r="I182" i="13"/>
  <c r="U182" i="13" s="1"/>
  <c r="AF182" i="13" s="1"/>
  <c r="R388" i="3"/>
  <c r="I182" i="6"/>
  <c r="U182" i="6" s="1"/>
  <c r="AF182" i="6" s="1"/>
  <c r="I182" i="14"/>
  <c r="U182" i="14" s="1"/>
  <c r="AF182" i="14" s="1"/>
  <c r="I182" i="10"/>
  <c r="U182" i="10" s="1"/>
  <c r="AF182" i="10" s="1"/>
  <c r="I182" i="12"/>
  <c r="U182" i="12" s="1"/>
  <c r="AF182" i="12" s="1"/>
  <c r="I182" i="11"/>
  <c r="U182" i="11" s="1"/>
  <c r="AF182" i="11" s="1"/>
  <c r="G32" i="10"/>
  <c r="S32" i="10" s="1"/>
  <c r="AD32" i="10" s="1"/>
  <c r="G32" i="15"/>
  <c r="S32" i="15" s="1"/>
  <c r="AD32" i="15" s="1"/>
  <c r="G32" i="14"/>
  <c r="S32" i="14" s="1"/>
  <c r="AD32" i="14" s="1"/>
  <c r="G32" i="11"/>
  <c r="S32" i="11" s="1"/>
  <c r="AD32" i="11" s="1"/>
  <c r="G32" i="7"/>
  <c r="S32" i="7" s="1"/>
  <c r="AD32" i="7" s="1"/>
  <c r="G32" i="13"/>
  <c r="S32" i="13" s="1"/>
  <c r="AD32" i="13" s="1"/>
  <c r="G32" i="6"/>
  <c r="S32" i="6" s="1"/>
  <c r="AD32" i="6" s="1"/>
  <c r="G32" i="8"/>
  <c r="S32" i="8" s="1"/>
  <c r="AD32" i="8" s="1"/>
  <c r="G32" i="9"/>
  <c r="S32" i="9" s="1"/>
  <c r="AD32" i="9" s="1"/>
  <c r="G32" i="16"/>
  <c r="S32" i="16" s="1"/>
  <c r="AD32" i="16" s="1"/>
  <c r="G32" i="12"/>
  <c r="S32" i="12" s="1"/>
  <c r="AD32" i="12" s="1"/>
  <c r="K81" i="5"/>
  <c r="U6" i="5"/>
  <c r="J78" i="12"/>
  <c r="V78" i="12" s="1"/>
  <c r="AG78" i="12" s="1"/>
  <c r="J78" i="15"/>
  <c r="V78" i="15" s="1"/>
  <c r="AG78" i="15" s="1"/>
  <c r="E39" i="5"/>
  <c r="F11" i="5"/>
  <c r="Q152" i="5"/>
  <c r="K129" i="5"/>
  <c r="G142" i="8"/>
  <c r="S142" i="8" s="1"/>
  <c r="AD142" i="8" s="1"/>
  <c r="G142" i="7"/>
  <c r="S142" i="7" s="1"/>
  <c r="AD142" i="7" s="1"/>
  <c r="G142" i="11"/>
  <c r="S142" i="11" s="1"/>
  <c r="AD142" i="11" s="1"/>
  <c r="G142" i="9"/>
  <c r="S142" i="9" s="1"/>
  <c r="AD142" i="9" s="1"/>
  <c r="G142" i="6"/>
  <c r="S142" i="6" s="1"/>
  <c r="AD142" i="6" s="1"/>
  <c r="G142" i="14"/>
  <c r="S142" i="14" s="1"/>
  <c r="AD142" i="14" s="1"/>
  <c r="G142" i="15"/>
  <c r="S142" i="15" s="1"/>
  <c r="AD142" i="15" s="1"/>
  <c r="G142" i="16"/>
  <c r="S142" i="16" s="1"/>
  <c r="AD142" i="16" s="1"/>
  <c r="G142" i="10"/>
  <c r="S142" i="10" s="1"/>
  <c r="AD142" i="10" s="1"/>
  <c r="G142" i="13"/>
  <c r="S142" i="13" s="1"/>
  <c r="AD142" i="13" s="1"/>
  <c r="G142" i="12"/>
  <c r="S142" i="12" s="1"/>
  <c r="AD142" i="12" s="1"/>
  <c r="J99" i="16"/>
  <c r="V99" i="16" s="1"/>
  <c r="AG99" i="16" s="1"/>
  <c r="J99" i="15"/>
  <c r="V99" i="15" s="1"/>
  <c r="AG99" i="15" s="1"/>
  <c r="J99" i="11"/>
  <c r="V99" i="11" s="1"/>
  <c r="AG99" i="11" s="1"/>
  <c r="J99" i="10"/>
  <c r="V99" i="10" s="1"/>
  <c r="AG99" i="10" s="1"/>
  <c r="J99" i="14"/>
  <c r="V99" i="14" s="1"/>
  <c r="AG99" i="14" s="1"/>
  <c r="J99" i="12"/>
  <c r="V99" i="12" s="1"/>
  <c r="AG99" i="12" s="1"/>
  <c r="J99" i="13"/>
  <c r="V99" i="13" s="1"/>
  <c r="AG99" i="13" s="1"/>
  <c r="J99" i="8"/>
  <c r="V99" i="8" s="1"/>
  <c r="AG99" i="8" s="1"/>
  <c r="U305" i="3"/>
  <c r="J99" i="6"/>
  <c r="V99" i="6" s="1"/>
  <c r="AG99" i="6" s="1"/>
  <c r="J99" i="9"/>
  <c r="V99" i="9" s="1"/>
  <c r="AG99" i="9" s="1"/>
  <c r="J99" i="7"/>
  <c r="V99" i="7" s="1"/>
  <c r="AG99" i="7" s="1"/>
  <c r="J183" i="14"/>
  <c r="V183" i="14" s="1"/>
  <c r="AG183" i="14" s="1"/>
  <c r="J183" i="9"/>
  <c r="V183" i="9" s="1"/>
  <c r="AG183" i="9" s="1"/>
  <c r="J183" i="6"/>
  <c r="V183" i="6" s="1"/>
  <c r="AG183" i="6" s="1"/>
  <c r="J183" i="15"/>
  <c r="V183" i="15" s="1"/>
  <c r="AG183" i="15" s="1"/>
  <c r="J183" i="7"/>
  <c r="V183" i="7" s="1"/>
  <c r="AG183" i="7" s="1"/>
  <c r="J183" i="13"/>
  <c r="V183" i="13" s="1"/>
  <c r="AG183" i="13" s="1"/>
  <c r="J183" i="16"/>
  <c r="V183" i="16" s="1"/>
  <c r="AG183" i="16" s="1"/>
  <c r="J183" i="12"/>
  <c r="V183" i="12" s="1"/>
  <c r="AG183" i="12" s="1"/>
  <c r="J183" i="8"/>
  <c r="V183" i="8" s="1"/>
  <c r="AG183" i="8" s="1"/>
  <c r="J183" i="11"/>
  <c r="V183" i="11" s="1"/>
  <c r="AG183" i="11" s="1"/>
  <c r="J183" i="10"/>
  <c r="V183" i="10" s="1"/>
  <c r="AG183" i="10" s="1"/>
  <c r="U389" i="3"/>
  <c r="G160" i="15"/>
  <c r="S160" i="15" s="1"/>
  <c r="AD160" i="15" s="1"/>
  <c r="G160" i="7"/>
  <c r="S160" i="7" s="1"/>
  <c r="AD160" i="7" s="1"/>
  <c r="G160" i="12"/>
  <c r="S160" i="12" s="1"/>
  <c r="AD160" i="12" s="1"/>
  <c r="G160" i="10"/>
  <c r="S160" i="10" s="1"/>
  <c r="AD160" i="10" s="1"/>
  <c r="G160" i="16"/>
  <c r="S160" i="16" s="1"/>
  <c r="AD160" i="16" s="1"/>
  <c r="G160" i="14"/>
  <c r="S160" i="14" s="1"/>
  <c r="AD160" i="14" s="1"/>
  <c r="G160" i="13"/>
  <c r="S160" i="13" s="1"/>
  <c r="AD160" i="13" s="1"/>
  <c r="G160" i="8"/>
  <c r="S160" i="8" s="1"/>
  <c r="AD160" i="8" s="1"/>
  <c r="G160" i="11"/>
  <c r="S160" i="11" s="1"/>
  <c r="AD160" i="11" s="1"/>
  <c r="G160" i="6"/>
  <c r="S160" i="6" s="1"/>
  <c r="AD160" i="6" s="1"/>
  <c r="G160" i="9"/>
  <c r="S160" i="9" s="1"/>
  <c r="AD160" i="9" s="1"/>
  <c r="X90" i="5"/>
  <c r="D168" i="16"/>
  <c r="P168" i="16" s="1"/>
  <c r="AA168" i="16" s="1"/>
  <c r="W187" i="5"/>
  <c r="F147" i="5"/>
  <c r="R79" i="5"/>
  <c r="M59" i="11"/>
  <c r="Y59" i="11" s="1"/>
  <c r="AJ59" i="11" s="1"/>
  <c r="M59" i="6"/>
  <c r="Y59" i="6" s="1"/>
  <c r="AJ59" i="6" s="1"/>
  <c r="L60" i="14"/>
  <c r="X60" i="14" s="1"/>
  <c r="AI60" i="14" s="1"/>
  <c r="L60" i="7"/>
  <c r="X60" i="7" s="1"/>
  <c r="AI60" i="7" s="1"/>
  <c r="K139" i="8"/>
  <c r="W139" i="8" s="1"/>
  <c r="AH139" i="8" s="1"/>
  <c r="K139" i="6"/>
  <c r="W139" i="6" s="1"/>
  <c r="AH139" i="6" s="1"/>
  <c r="K139" i="10"/>
  <c r="W139" i="10" s="1"/>
  <c r="AH139" i="10" s="1"/>
  <c r="K139" i="9"/>
  <c r="W139" i="9" s="1"/>
  <c r="AH139" i="9" s="1"/>
  <c r="X345" i="3"/>
  <c r="K139" i="12"/>
  <c r="W139" i="12" s="1"/>
  <c r="AH139" i="12" s="1"/>
  <c r="K139" i="15"/>
  <c r="W139" i="15" s="1"/>
  <c r="AH139" i="15" s="1"/>
  <c r="K139" i="14"/>
  <c r="W139" i="14" s="1"/>
  <c r="AH139" i="14" s="1"/>
  <c r="K139" i="13"/>
  <c r="W139" i="13" s="1"/>
  <c r="AH139" i="13" s="1"/>
  <c r="K139" i="7"/>
  <c r="W139" i="7" s="1"/>
  <c r="AH139" i="7" s="1"/>
  <c r="K139" i="11"/>
  <c r="W139" i="11" s="1"/>
  <c r="AH139" i="11" s="1"/>
  <c r="K139" i="16"/>
  <c r="W139" i="16" s="1"/>
  <c r="AH139" i="16" s="1"/>
  <c r="T81" i="5"/>
  <c r="F102" i="12"/>
  <c r="R102" i="12" s="1"/>
  <c r="AC102" i="12" s="1"/>
  <c r="F102" i="11"/>
  <c r="R102" i="11" s="1"/>
  <c r="AC102" i="11" s="1"/>
  <c r="F102" i="14"/>
  <c r="R102" i="14" s="1"/>
  <c r="AC102" i="14" s="1"/>
  <c r="F102" i="9"/>
  <c r="R102" i="9" s="1"/>
  <c r="AC102" i="9" s="1"/>
  <c r="F102" i="13"/>
  <c r="R102" i="13" s="1"/>
  <c r="AC102" i="13" s="1"/>
  <c r="F102" i="6"/>
  <c r="R102" i="6" s="1"/>
  <c r="AC102" i="6" s="1"/>
  <c r="F102" i="16"/>
  <c r="R102" i="16" s="1"/>
  <c r="AC102" i="16" s="1"/>
  <c r="I308" i="3"/>
  <c r="F102" i="15"/>
  <c r="R102" i="15" s="1"/>
  <c r="AC102" i="15" s="1"/>
  <c r="F102" i="8"/>
  <c r="R102" i="8" s="1"/>
  <c r="AC102" i="8" s="1"/>
  <c r="F102" i="10"/>
  <c r="R102" i="10" s="1"/>
  <c r="AC102" i="10" s="1"/>
  <c r="F102" i="7"/>
  <c r="R102" i="7" s="1"/>
  <c r="AC102" i="7" s="1"/>
  <c r="E193" i="5"/>
  <c r="L79" i="13"/>
  <c r="X79" i="13" s="1"/>
  <c r="AI79" i="13" s="1"/>
  <c r="L79" i="12"/>
  <c r="X79" i="12" s="1"/>
  <c r="AI79" i="12" s="1"/>
  <c r="L79" i="7"/>
  <c r="X79" i="7" s="1"/>
  <c r="AI79" i="7" s="1"/>
  <c r="L79" i="14"/>
  <c r="X79" i="14" s="1"/>
  <c r="AI79" i="14" s="1"/>
  <c r="L79" i="16"/>
  <c r="X79" i="16" s="1"/>
  <c r="AI79" i="16" s="1"/>
  <c r="L79" i="11"/>
  <c r="X79" i="11" s="1"/>
  <c r="AI79" i="11" s="1"/>
  <c r="L79" i="6"/>
  <c r="X79" i="6" s="1"/>
  <c r="AI79" i="6" s="1"/>
  <c r="L79" i="9"/>
  <c r="X79" i="9" s="1"/>
  <c r="AI79" i="9" s="1"/>
  <c r="L79" i="10"/>
  <c r="X79" i="10" s="1"/>
  <c r="AI79" i="10" s="1"/>
  <c r="L79" i="8"/>
  <c r="X79" i="8" s="1"/>
  <c r="AI79" i="8" s="1"/>
  <c r="L79" i="15"/>
  <c r="X79" i="15" s="1"/>
  <c r="AI79" i="15" s="1"/>
  <c r="B163" i="5"/>
  <c r="F83" i="5"/>
  <c r="K88" i="14"/>
  <c r="W88" i="14" s="1"/>
  <c r="AH88" i="14" s="1"/>
  <c r="K88" i="16"/>
  <c r="W88" i="16" s="1"/>
  <c r="AH88" i="16" s="1"/>
  <c r="K88" i="8"/>
  <c r="W88" i="8" s="1"/>
  <c r="AH88" i="8" s="1"/>
  <c r="X294" i="3"/>
  <c r="K88" i="15"/>
  <c r="W88" i="15" s="1"/>
  <c r="AH88" i="15" s="1"/>
  <c r="K88" i="10"/>
  <c r="W88" i="10" s="1"/>
  <c r="AH88" i="10" s="1"/>
  <c r="K88" i="11"/>
  <c r="W88" i="11" s="1"/>
  <c r="AH88" i="11" s="1"/>
  <c r="K88" i="7"/>
  <c r="W88" i="7" s="1"/>
  <c r="AH88" i="7" s="1"/>
  <c r="K88" i="13"/>
  <c r="W88" i="13" s="1"/>
  <c r="AH88" i="13" s="1"/>
  <c r="K88" i="9"/>
  <c r="W88" i="9" s="1"/>
  <c r="AH88" i="9" s="1"/>
  <c r="K88" i="6"/>
  <c r="W88" i="6" s="1"/>
  <c r="AH88" i="6" s="1"/>
  <c r="K88" i="12"/>
  <c r="W88" i="12" s="1"/>
  <c r="AH88" i="12" s="1"/>
  <c r="R57" i="5"/>
  <c r="G195" i="13"/>
  <c r="S195" i="13" s="1"/>
  <c r="AD195" i="13" s="1"/>
  <c r="C152" i="5"/>
  <c r="I74" i="15"/>
  <c r="U74" i="15" s="1"/>
  <c r="AF74" i="15" s="1"/>
  <c r="R280" i="3"/>
  <c r="AA138" i="5"/>
  <c r="F75" i="5"/>
  <c r="H59" i="5"/>
  <c r="AA135" i="5"/>
  <c r="AC112" i="5"/>
  <c r="L120" i="5"/>
  <c r="B174" i="5"/>
  <c r="K72" i="8"/>
  <c r="W72" i="8" s="1"/>
  <c r="AH72" i="8" s="1"/>
  <c r="K72" i="7"/>
  <c r="W72" i="7" s="1"/>
  <c r="AH72" i="7" s="1"/>
  <c r="K72" i="6"/>
  <c r="W72" i="6" s="1"/>
  <c r="AH72" i="6" s="1"/>
  <c r="K72" i="11"/>
  <c r="W72" i="11" s="1"/>
  <c r="AH72" i="11" s="1"/>
  <c r="X278" i="3"/>
  <c r="K72" i="13"/>
  <c r="W72" i="13" s="1"/>
  <c r="AH72" i="13" s="1"/>
  <c r="K72" i="14"/>
  <c r="W72" i="14" s="1"/>
  <c r="AH72" i="14" s="1"/>
  <c r="K72" i="16"/>
  <c r="W72" i="16" s="1"/>
  <c r="AH72" i="16" s="1"/>
  <c r="K72" i="15"/>
  <c r="W72" i="15" s="1"/>
  <c r="AH72" i="15" s="1"/>
  <c r="K72" i="12"/>
  <c r="W72" i="12" s="1"/>
  <c r="AH72" i="12" s="1"/>
  <c r="K72" i="9"/>
  <c r="W72" i="9" s="1"/>
  <c r="AH72" i="9" s="1"/>
  <c r="K72" i="10"/>
  <c r="W72" i="10" s="1"/>
  <c r="AH72" i="10" s="1"/>
  <c r="F67" i="13"/>
  <c r="R67" i="13" s="1"/>
  <c r="AC67" i="13" s="1"/>
  <c r="I186" i="10"/>
  <c r="U186" i="10" s="1"/>
  <c r="AF186" i="10" s="1"/>
  <c r="I186" i="15"/>
  <c r="U186" i="15" s="1"/>
  <c r="AF186" i="15" s="1"/>
  <c r="I186" i="13"/>
  <c r="U186" i="13" s="1"/>
  <c r="AF186" i="13" s="1"/>
  <c r="I186" i="8"/>
  <c r="U186" i="8" s="1"/>
  <c r="AF186" i="8" s="1"/>
  <c r="R392" i="3"/>
  <c r="I186" i="6"/>
  <c r="U186" i="6" s="1"/>
  <c r="AF186" i="6" s="1"/>
  <c r="I186" i="11"/>
  <c r="U186" i="11" s="1"/>
  <c r="AF186" i="11" s="1"/>
  <c r="I186" i="16"/>
  <c r="U186" i="16" s="1"/>
  <c r="AF186" i="16" s="1"/>
  <c r="I186" i="9"/>
  <c r="U186" i="9" s="1"/>
  <c r="AF186" i="9" s="1"/>
  <c r="I186" i="12"/>
  <c r="U186" i="12" s="1"/>
  <c r="AF186" i="12" s="1"/>
  <c r="I186" i="14"/>
  <c r="U186" i="14" s="1"/>
  <c r="AF186" i="14" s="1"/>
  <c r="I186" i="7"/>
  <c r="U186" i="7" s="1"/>
  <c r="AF186" i="7" s="1"/>
  <c r="B298" i="3"/>
  <c r="N124" i="5"/>
  <c r="C97" i="5"/>
  <c r="D171" i="11"/>
  <c r="P171" i="11" s="1"/>
  <c r="AA171" i="11" s="1"/>
  <c r="D171" i="15"/>
  <c r="P171" i="15" s="1"/>
  <c r="AA171" i="15" s="1"/>
  <c r="D171" i="10"/>
  <c r="P171" i="10" s="1"/>
  <c r="AA171" i="10" s="1"/>
  <c r="D171" i="6"/>
  <c r="P171" i="6" s="1"/>
  <c r="AA171" i="6" s="1"/>
  <c r="D171" i="7"/>
  <c r="P171" i="7" s="1"/>
  <c r="AA171" i="7" s="1"/>
  <c r="D171" i="14"/>
  <c r="P171" i="14" s="1"/>
  <c r="AA171" i="14" s="1"/>
  <c r="D171" i="8"/>
  <c r="P171" i="8" s="1"/>
  <c r="AA171" i="8" s="1"/>
  <c r="D171" i="12"/>
  <c r="P171" i="12" s="1"/>
  <c r="AA171" i="12" s="1"/>
  <c r="D171" i="9"/>
  <c r="P171" i="9" s="1"/>
  <c r="AA171" i="9" s="1"/>
  <c r="D171" i="16"/>
  <c r="P171" i="16" s="1"/>
  <c r="AA171" i="16" s="1"/>
  <c r="D171" i="13"/>
  <c r="P171" i="13" s="1"/>
  <c r="AA171" i="13" s="1"/>
  <c r="B377" i="3"/>
  <c r="H13" i="5"/>
  <c r="AC15" i="5"/>
  <c r="H5" i="5"/>
  <c r="F180" i="11"/>
  <c r="R180" i="11" s="1"/>
  <c r="AC180" i="11" s="1"/>
  <c r="R282" i="3"/>
  <c r="I76" i="15"/>
  <c r="U76" i="15" s="1"/>
  <c r="AF76" i="15" s="1"/>
  <c r="I76" i="16"/>
  <c r="U76" i="16" s="1"/>
  <c r="AF76" i="16" s="1"/>
  <c r="I76" i="7"/>
  <c r="U76" i="7" s="1"/>
  <c r="AF76" i="7" s="1"/>
  <c r="I76" i="10"/>
  <c r="U76" i="10" s="1"/>
  <c r="AF76" i="10" s="1"/>
  <c r="I76" i="8"/>
  <c r="U76" i="8" s="1"/>
  <c r="AF76" i="8" s="1"/>
  <c r="I76" i="12"/>
  <c r="U76" i="12" s="1"/>
  <c r="AF76" i="12" s="1"/>
  <c r="I76" i="14"/>
  <c r="U76" i="14" s="1"/>
  <c r="AF76" i="14" s="1"/>
  <c r="I76" i="11"/>
  <c r="U76" i="11" s="1"/>
  <c r="AF76" i="11" s="1"/>
  <c r="I76" i="9"/>
  <c r="U76" i="9" s="1"/>
  <c r="AF76" i="9" s="1"/>
  <c r="I76" i="6"/>
  <c r="U76" i="6" s="1"/>
  <c r="AF76" i="6" s="1"/>
  <c r="I76" i="13"/>
  <c r="U76" i="13" s="1"/>
  <c r="AF76" i="13" s="1"/>
  <c r="C103" i="5"/>
  <c r="G17" i="16"/>
  <c r="S17" i="16" s="1"/>
  <c r="AD17" i="16" s="1"/>
  <c r="G17" i="7"/>
  <c r="S17" i="7" s="1"/>
  <c r="AD17" i="7" s="1"/>
  <c r="G17" i="14"/>
  <c r="S17" i="14" s="1"/>
  <c r="AD17" i="14" s="1"/>
  <c r="G17" i="11"/>
  <c r="S17" i="11" s="1"/>
  <c r="AD17" i="11" s="1"/>
  <c r="G17" i="9"/>
  <c r="S17" i="9" s="1"/>
  <c r="AD17" i="9" s="1"/>
  <c r="G17" i="15"/>
  <c r="S17" i="15" s="1"/>
  <c r="AD17" i="15" s="1"/>
  <c r="G17" i="8"/>
  <c r="S17" i="8" s="1"/>
  <c r="AD17" i="8" s="1"/>
  <c r="G17" i="13"/>
  <c r="S17" i="13" s="1"/>
  <c r="AD17" i="13" s="1"/>
  <c r="G17" i="10"/>
  <c r="S17" i="10" s="1"/>
  <c r="AD17" i="10" s="1"/>
  <c r="G17" i="6"/>
  <c r="S17" i="6" s="1"/>
  <c r="AD17" i="6" s="1"/>
  <c r="G17" i="12"/>
  <c r="S17" i="12" s="1"/>
  <c r="AD17" i="12" s="1"/>
  <c r="AC173" i="5"/>
  <c r="AD58" i="5"/>
  <c r="F157" i="5"/>
  <c r="Z5" i="5"/>
  <c r="I125" i="5"/>
  <c r="AA107" i="5"/>
  <c r="F26" i="5"/>
  <c r="E26" i="5"/>
  <c r="F199" i="13"/>
  <c r="R199" i="13" s="1"/>
  <c r="AC199" i="13" s="1"/>
  <c r="F199" i="12"/>
  <c r="R199" i="12" s="1"/>
  <c r="AC199" i="12" s="1"/>
  <c r="F199" i="7"/>
  <c r="R199" i="7" s="1"/>
  <c r="AC199" i="7" s="1"/>
  <c r="F199" i="16"/>
  <c r="R199" i="16" s="1"/>
  <c r="AC199" i="16" s="1"/>
  <c r="F199" i="15"/>
  <c r="R199" i="15" s="1"/>
  <c r="AC199" i="15" s="1"/>
  <c r="F199" i="11"/>
  <c r="R199" i="11" s="1"/>
  <c r="AC199" i="11" s="1"/>
  <c r="I405" i="3"/>
  <c r="F199" i="8"/>
  <c r="R199" i="8" s="1"/>
  <c r="AC199" i="8" s="1"/>
  <c r="F199" i="14"/>
  <c r="R199" i="14" s="1"/>
  <c r="AC199" i="14" s="1"/>
  <c r="F199" i="10"/>
  <c r="R199" i="10" s="1"/>
  <c r="AC199" i="10" s="1"/>
  <c r="F199" i="9"/>
  <c r="R199" i="9" s="1"/>
  <c r="AC199" i="9" s="1"/>
  <c r="F199" i="6"/>
  <c r="R199" i="6" s="1"/>
  <c r="AC199" i="6" s="1"/>
  <c r="L102" i="5"/>
  <c r="G148" i="8"/>
  <c r="S148" i="8" s="1"/>
  <c r="AD148" i="8" s="1"/>
  <c r="G148" i="7"/>
  <c r="S148" i="7" s="1"/>
  <c r="AD148" i="7" s="1"/>
  <c r="G148" i="9"/>
  <c r="S148" i="9" s="1"/>
  <c r="AD148" i="9" s="1"/>
  <c r="G148" i="16"/>
  <c r="S148" i="16" s="1"/>
  <c r="AD148" i="16" s="1"/>
  <c r="G148" i="14"/>
  <c r="S148" i="14" s="1"/>
  <c r="AD148" i="14" s="1"/>
  <c r="G148" i="12"/>
  <c r="S148" i="12" s="1"/>
  <c r="AD148" i="12" s="1"/>
  <c r="G148" i="13"/>
  <c r="S148" i="13" s="1"/>
  <c r="AD148" i="13" s="1"/>
  <c r="G148" i="6"/>
  <c r="S148" i="6" s="1"/>
  <c r="AD148" i="6" s="1"/>
  <c r="G148" i="15"/>
  <c r="S148" i="15" s="1"/>
  <c r="AD148" i="15" s="1"/>
  <c r="G148" i="10"/>
  <c r="S148" i="10" s="1"/>
  <c r="AD148" i="10" s="1"/>
  <c r="G148" i="11"/>
  <c r="S148" i="11" s="1"/>
  <c r="AD148" i="11" s="1"/>
  <c r="K120" i="7"/>
  <c r="W120" i="7" s="1"/>
  <c r="AH120" i="7" s="1"/>
  <c r="K120" i="10"/>
  <c r="W120" i="10" s="1"/>
  <c r="AH120" i="10" s="1"/>
  <c r="I168" i="11"/>
  <c r="U168" i="11" s="1"/>
  <c r="AF168" i="11" s="1"/>
  <c r="I168" i="8"/>
  <c r="U168" i="8" s="1"/>
  <c r="AF168" i="8" s="1"/>
  <c r="I168" i="10"/>
  <c r="U168" i="10" s="1"/>
  <c r="AF168" i="10" s="1"/>
  <c r="I168" i="14"/>
  <c r="U168" i="14" s="1"/>
  <c r="AF168" i="14" s="1"/>
  <c r="I168" i="9"/>
  <c r="U168" i="9" s="1"/>
  <c r="AF168" i="9" s="1"/>
  <c r="I168" i="13"/>
  <c r="U168" i="13" s="1"/>
  <c r="AF168" i="13" s="1"/>
  <c r="I168" i="6"/>
  <c r="U168" i="6" s="1"/>
  <c r="AF168" i="6" s="1"/>
  <c r="I168" i="12"/>
  <c r="U168" i="12" s="1"/>
  <c r="AF168" i="12" s="1"/>
  <c r="R374" i="3"/>
  <c r="I168" i="7"/>
  <c r="U168" i="7" s="1"/>
  <c r="AF168" i="7" s="1"/>
  <c r="I168" i="16"/>
  <c r="U168" i="16" s="1"/>
  <c r="AF168" i="16" s="1"/>
  <c r="I168" i="15"/>
  <c r="U168" i="15" s="1"/>
  <c r="AF168" i="15" s="1"/>
  <c r="K160" i="9"/>
  <c r="W160" i="9" s="1"/>
  <c r="AH160" i="9" s="1"/>
  <c r="G15" i="6"/>
  <c r="S15" i="6" s="1"/>
  <c r="AD15" i="6" s="1"/>
  <c r="M136" i="9"/>
  <c r="Y136" i="9" s="1"/>
  <c r="AJ136" i="9" s="1"/>
  <c r="AD342" i="3"/>
  <c r="M136" i="12"/>
  <c r="Y136" i="12" s="1"/>
  <c r="AJ136" i="12" s="1"/>
  <c r="M136" i="15"/>
  <c r="Y136" i="15" s="1"/>
  <c r="AJ136" i="15" s="1"/>
  <c r="M136" i="11"/>
  <c r="Y136" i="11" s="1"/>
  <c r="AJ136" i="11" s="1"/>
  <c r="M136" i="10"/>
  <c r="Y136" i="10" s="1"/>
  <c r="AJ136" i="10" s="1"/>
  <c r="M136" i="16"/>
  <c r="Y136" i="16" s="1"/>
  <c r="AJ136" i="16" s="1"/>
  <c r="M136" i="13"/>
  <c r="Y136" i="13" s="1"/>
  <c r="AJ136" i="13" s="1"/>
  <c r="M136" i="14"/>
  <c r="Y136" i="14" s="1"/>
  <c r="AJ136" i="14" s="1"/>
  <c r="M136" i="7"/>
  <c r="Y136" i="7" s="1"/>
  <c r="AJ136" i="7" s="1"/>
  <c r="M136" i="6"/>
  <c r="Y136" i="6" s="1"/>
  <c r="AJ136" i="6" s="1"/>
  <c r="M136" i="8"/>
  <c r="Y136" i="8" s="1"/>
  <c r="AJ136" i="8" s="1"/>
  <c r="K23" i="5"/>
  <c r="B68" i="5"/>
  <c r="AC123" i="5"/>
  <c r="J65" i="6"/>
  <c r="V65" i="6" s="1"/>
  <c r="AG65" i="6" s="1"/>
  <c r="N25" i="5"/>
  <c r="F106" i="5"/>
  <c r="K40" i="12"/>
  <c r="W40" i="12" s="1"/>
  <c r="AH40" i="12" s="1"/>
  <c r="X246" i="3"/>
  <c r="K40" i="7"/>
  <c r="W40" i="7" s="1"/>
  <c r="AH40" i="7" s="1"/>
  <c r="K40" i="10"/>
  <c r="W40" i="10" s="1"/>
  <c r="AH40" i="10" s="1"/>
  <c r="K40" i="11"/>
  <c r="W40" i="11" s="1"/>
  <c r="AH40" i="11" s="1"/>
  <c r="K40" i="16"/>
  <c r="W40" i="16" s="1"/>
  <c r="AH40" i="16" s="1"/>
  <c r="K40" i="13"/>
  <c r="W40" i="13" s="1"/>
  <c r="AH40" i="13" s="1"/>
  <c r="K40" i="15"/>
  <c r="W40" i="15" s="1"/>
  <c r="AH40" i="15" s="1"/>
  <c r="K40" i="8"/>
  <c r="W40" i="8" s="1"/>
  <c r="AH40" i="8" s="1"/>
  <c r="K40" i="6"/>
  <c r="W40" i="6" s="1"/>
  <c r="AH40" i="6" s="1"/>
  <c r="K40" i="9"/>
  <c r="W40" i="9" s="1"/>
  <c r="AH40" i="9" s="1"/>
  <c r="K40" i="14"/>
  <c r="W40" i="14" s="1"/>
  <c r="AH40" i="14" s="1"/>
  <c r="T27" i="5"/>
  <c r="H192" i="11" l="1"/>
  <c r="T192" i="11" s="1"/>
  <c r="AE192" i="11" s="1"/>
  <c r="H192" i="9"/>
  <c r="T192" i="9" s="1"/>
  <c r="AE192" i="9" s="1"/>
  <c r="D19" i="11"/>
  <c r="P19" i="11" s="1"/>
  <c r="AA19" i="11" s="1"/>
  <c r="F6" i="6"/>
  <c r="R6" i="6" s="1"/>
  <c r="AC6" i="6" s="1"/>
  <c r="F6" i="7"/>
  <c r="R6" i="7" s="1"/>
  <c r="AC6" i="7" s="1"/>
  <c r="F191" i="9"/>
  <c r="R191" i="9" s="1"/>
  <c r="AC191" i="9" s="1"/>
  <c r="I397" i="3"/>
  <c r="AD234" i="3"/>
  <c r="H61" i="11"/>
  <c r="T61" i="11" s="1"/>
  <c r="AE61" i="11" s="1"/>
  <c r="H61" i="9"/>
  <c r="T61" i="9" s="1"/>
  <c r="AE61" i="9" s="1"/>
  <c r="I50" i="16"/>
  <c r="U50" i="16" s="1"/>
  <c r="AF50" i="16" s="1"/>
  <c r="I50" i="10"/>
  <c r="U50" i="10" s="1"/>
  <c r="AF50" i="10" s="1"/>
  <c r="R256" i="3"/>
  <c r="I50" i="8"/>
  <c r="U50" i="8" s="1"/>
  <c r="AF50" i="8" s="1"/>
  <c r="J95" i="13"/>
  <c r="V95" i="13" s="1"/>
  <c r="AG95" i="13" s="1"/>
  <c r="H22" i="5"/>
  <c r="F24" i="14" s="1"/>
  <c r="R24" i="14" s="1"/>
  <c r="AC24" i="14" s="1"/>
  <c r="AC151" i="5"/>
  <c r="K35" i="5"/>
  <c r="G37" i="10" s="1"/>
  <c r="S37" i="10" s="1"/>
  <c r="AD37" i="10" s="1"/>
  <c r="I134" i="5"/>
  <c r="C158" i="5"/>
  <c r="B366" i="8" s="1"/>
  <c r="Q185" i="5"/>
  <c r="F45" i="5"/>
  <c r="E161" i="5"/>
  <c r="T175" i="5"/>
  <c r="AC13" i="5"/>
  <c r="C115" i="5"/>
  <c r="B323" i="10" s="1"/>
  <c r="O109" i="5"/>
  <c r="X123" i="5"/>
  <c r="AC35" i="5"/>
  <c r="AC25" i="5"/>
  <c r="X149" i="5"/>
  <c r="AC113" i="5"/>
  <c r="Q14" i="5"/>
  <c r="B161" i="5"/>
  <c r="C179" i="5"/>
  <c r="AC70" i="5"/>
  <c r="T148" i="5"/>
  <c r="AC33" i="5"/>
  <c r="AD40" i="5"/>
  <c r="AD37" i="5"/>
  <c r="AC40" i="5"/>
  <c r="B138" i="5"/>
  <c r="W181" i="5"/>
  <c r="E96" i="5"/>
  <c r="AD23" i="5"/>
  <c r="H191" i="5"/>
  <c r="H187" i="5"/>
  <c r="AC147" i="5"/>
  <c r="W45" i="5"/>
  <c r="E119" i="5"/>
  <c r="X89" i="5"/>
  <c r="C166" i="5"/>
  <c r="B374" i="8" s="1"/>
  <c r="W176" i="5"/>
  <c r="N188" i="5"/>
  <c r="T147" i="5"/>
  <c r="T145" i="5"/>
  <c r="L181" i="5"/>
  <c r="AA180" i="5"/>
  <c r="E81" i="5"/>
  <c r="E155" i="5"/>
  <c r="N82" i="5"/>
  <c r="T58" i="5"/>
  <c r="Q84" i="5"/>
  <c r="AD194" i="5"/>
  <c r="B198" i="5"/>
  <c r="I187" i="5"/>
  <c r="AD147" i="5"/>
  <c r="AC200" i="5"/>
  <c r="Q38" i="5"/>
  <c r="U65" i="5"/>
  <c r="E53" i="5"/>
  <c r="W192" i="5"/>
  <c r="I196" i="5"/>
  <c r="T193" i="5"/>
  <c r="C25" i="5"/>
  <c r="B153" i="5"/>
  <c r="Q113" i="5"/>
  <c r="T174" i="5"/>
  <c r="AC37" i="5"/>
  <c r="R84" i="5"/>
  <c r="AC100" i="5"/>
  <c r="U37" i="5"/>
  <c r="B32" i="5"/>
  <c r="L60" i="5"/>
  <c r="L115" i="5"/>
  <c r="C78" i="5"/>
  <c r="B286" i="11" s="1"/>
  <c r="D191" i="13"/>
  <c r="P191" i="13" s="1"/>
  <c r="AA191" i="13" s="1"/>
  <c r="H192" i="12"/>
  <c r="T192" i="12" s="1"/>
  <c r="AE192" i="12" s="1"/>
  <c r="G158" i="13"/>
  <c r="S158" i="13" s="1"/>
  <c r="AD158" i="13" s="1"/>
  <c r="L86" i="15"/>
  <c r="X86" i="15" s="1"/>
  <c r="AI86" i="15" s="1"/>
  <c r="D19" i="16"/>
  <c r="P19" i="16" s="1"/>
  <c r="AA19" i="16" s="1"/>
  <c r="F6" i="13"/>
  <c r="R6" i="13" s="1"/>
  <c r="AC6" i="13" s="1"/>
  <c r="F191" i="16"/>
  <c r="R191" i="16" s="1"/>
  <c r="AC191" i="16" s="1"/>
  <c r="M28" i="6"/>
  <c r="Y28" i="6" s="1"/>
  <c r="AJ28" i="6" s="1"/>
  <c r="H61" i="7"/>
  <c r="T61" i="7" s="1"/>
  <c r="AE61" i="7" s="1"/>
  <c r="I50" i="9"/>
  <c r="U50" i="9" s="1"/>
  <c r="AF50" i="9" s="1"/>
  <c r="O119" i="5"/>
  <c r="K84" i="5"/>
  <c r="G86" i="6" s="1"/>
  <c r="S86" i="6" s="1"/>
  <c r="AD86" i="6" s="1"/>
  <c r="E141" i="5"/>
  <c r="F132" i="5"/>
  <c r="W117" i="5"/>
  <c r="I182" i="5"/>
  <c r="R129" i="5"/>
  <c r="W144" i="5"/>
  <c r="F151" i="5"/>
  <c r="R98" i="5"/>
  <c r="AD117" i="5"/>
  <c r="E57" i="5"/>
  <c r="H48" i="5"/>
  <c r="AC82" i="5"/>
  <c r="K65" i="5"/>
  <c r="G67" i="8" s="1"/>
  <c r="S67" i="8" s="1"/>
  <c r="AD67" i="8" s="1"/>
  <c r="U147" i="5"/>
  <c r="W197" i="5"/>
  <c r="L119" i="5"/>
  <c r="Q153" i="5"/>
  <c r="F119" i="5"/>
  <c r="N165" i="5"/>
  <c r="X148" i="5"/>
  <c r="T137" i="5"/>
  <c r="R17" i="5"/>
  <c r="W112" i="5"/>
  <c r="L18" i="5"/>
  <c r="C81" i="5"/>
  <c r="N148" i="5"/>
  <c r="C60" i="5"/>
  <c r="B268" i="8" s="1"/>
  <c r="E7" i="5"/>
  <c r="B202" i="5"/>
  <c r="AC194" i="5"/>
  <c r="H186" i="5"/>
  <c r="O31" i="5"/>
  <c r="L67" i="5"/>
  <c r="B203" i="5"/>
  <c r="B185" i="5"/>
  <c r="N166" i="5"/>
  <c r="N109" i="5"/>
  <c r="X165" i="5"/>
  <c r="F58" i="5"/>
  <c r="U174" i="5"/>
  <c r="O398" i="3"/>
  <c r="L86" i="8"/>
  <c r="X86" i="8" s="1"/>
  <c r="AI86" i="8" s="1"/>
  <c r="D19" i="7"/>
  <c r="P19" i="7" s="1"/>
  <c r="AA19" i="7" s="1"/>
  <c r="D19" i="9"/>
  <c r="P19" i="9" s="1"/>
  <c r="AA19" i="9" s="1"/>
  <c r="F6" i="15"/>
  <c r="R6" i="15" s="1"/>
  <c r="AC6" i="15" s="1"/>
  <c r="F191" i="12"/>
  <c r="R191" i="12" s="1"/>
  <c r="AC191" i="12" s="1"/>
  <c r="M28" i="9"/>
  <c r="Y28" i="9" s="1"/>
  <c r="AJ28" i="9" s="1"/>
  <c r="H61" i="12"/>
  <c r="T61" i="12" s="1"/>
  <c r="AE61" i="12" s="1"/>
  <c r="J95" i="11"/>
  <c r="V95" i="11" s="1"/>
  <c r="AG95" i="11" s="1"/>
  <c r="J95" i="14"/>
  <c r="V95" i="14" s="1"/>
  <c r="AG95" i="14" s="1"/>
  <c r="O197" i="5"/>
  <c r="U171" i="5"/>
  <c r="W109" i="5"/>
  <c r="C42" i="5"/>
  <c r="B250" i="9" s="1"/>
  <c r="C19" i="5"/>
  <c r="L134" i="5"/>
  <c r="AD200" i="5"/>
  <c r="O3" i="5"/>
  <c r="O146" i="5"/>
  <c r="O166" i="5"/>
  <c r="N12" i="5"/>
  <c r="B122" i="5"/>
  <c r="C62" i="5"/>
  <c r="H143" i="5"/>
  <c r="C83" i="5"/>
  <c r="B291" i="14" s="1"/>
  <c r="C8" i="5"/>
  <c r="C144" i="5"/>
  <c r="W96" i="5"/>
  <c r="C20" i="5"/>
  <c r="B195" i="5"/>
  <c r="AD202" i="5"/>
  <c r="AA157" i="5"/>
  <c r="AC145" i="5"/>
  <c r="E78" i="5"/>
  <c r="C10" i="5"/>
  <c r="H145" i="5"/>
  <c r="AC152" i="5"/>
  <c r="I174" i="5"/>
  <c r="Q98" i="5"/>
  <c r="R178" i="5"/>
  <c r="L86" i="5"/>
  <c r="Z125" i="5"/>
  <c r="L127" i="10" s="1"/>
  <c r="X127" i="10" s="1"/>
  <c r="AI127" i="10" s="1"/>
  <c r="AD141" i="5"/>
  <c r="L46" i="5"/>
  <c r="X181" i="5"/>
  <c r="E132" i="5"/>
  <c r="X44" i="5"/>
  <c r="X68" i="5"/>
  <c r="AD63" i="5"/>
  <c r="R171" i="5"/>
  <c r="X34" i="5"/>
  <c r="H192" i="14"/>
  <c r="T192" i="14" s="1"/>
  <c r="AE192" i="14" s="1"/>
  <c r="D19" i="10"/>
  <c r="P19" i="10" s="1"/>
  <c r="AA19" i="10" s="1"/>
  <c r="D19" i="12"/>
  <c r="P19" i="12" s="1"/>
  <c r="AA19" i="12" s="1"/>
  <c r="F6" i="9"/>
  <c r="R6" i="9" s="1"/>
  <c r="AC6" i="9" s="1"/>
  <c r="F191" i="7"/>
  <c r="R191" i="7" s="1"/>
  <c r="AC191" i="7" s="1"/>
  <c r="M28" i="12"/>
  <c r="Y28" i="12" s="1"/>
  <c r="AJ28" i="12" s="1"/>
  <c r="H61" i="14"/>
  <c r="T61" i="14" s="1"/>
  <c r="AE61" i="14" s="1"/>
  <c r="J95" i="9"/>
  <c r="V95" i="9" s="1"/>
  <c r="AG95" i="9" s="1"/>
  <c r="T119" i="5"/>
  <c r="T159" i="5"/>
  <c r="U193" i="5"/>
  <c r="I58" i="5"/>
  <c r="N137" i="5"/>
  <c r="AC197" i="5"/>
  <c r="K115" i="5"/>
  <c r="O87" i="5"/>
  <c r="C3" i="5"/>
  <c r="B211" i="6" s="1"/>
  <c r="Z21" i="5"/>
  <c r="C79" i="5"/>
  <c r="T24" i="5"/>
  <c r="U3" i="5"/>
  <c r="K175" i="5"/>
  <c r="X85" i="5"/>
  <c r="AC190" i="5"/>
  <c r="N3" i="5"/>
  <c r="W66" i="5"/>
  <c r="C57" i="5"/>
  <c r="B265" i="7" s="1"/>
  <c r="W141" i="5"/>
  <c r="I143" i="5"/>
  <c r="N91" i="5"/>
  <c r="AD175" i="5"/>
  <c r="F52" i="5"/>
  <c r="C33" i="5"/>
  <c r="B241" i="15" s="1"/>
  <c r="X101" i="5"/>
  <c r="I146" i="5"/>
  <c r="AD69" i="5"/>
  <c r="T195" i="5"/>
  <c r="AD113" i="5"/>
  <c r="C121" i="5"/>
  <c r="B329" i="10" s="1"/>
  <c r="C39" i="5"/>
  <c r="B247" i="6" s="1"/>
  <c r="W199" i="5"/>
  <c r="F201" i="5"/>
  <c r="Q137" i="5"/>
  <c r="C34" i="5"/>
  <c r="K42" i="5"/>
  <c r="G44" i="14" s="1"/>
  <c r="S44" i="14" s="1"/>
  <c r="AD44" i="14" s="1"/>
  <c r="C73" i="5"/>
  <c r="B281" i="10" s="1"/>
  <c r="Z180" i="5"/>
  <c r="X17" i="5"/>
  <c r="X14" i="5"/>
  <c r="C182" i="5"/>
  <c r="L96" i="5"/>
  <c r="AC53" i="5"/>
  <c r="C91" i="5"/>
  <c r="I190" i="5"/>
  <c r="T149" i="5"/>
  <c r="I8" i="5"/>
  <c r="H192" i="7"/>
  <c r="T192" i="7" s="1"/>
  <c r="AE192" i="7" s="1"/>
  <c r="D19" i="15"/>
  <c r="P19" i="15" s="1"/>
  <c r="AA19" i="15" s="1"/>
  <c r="D19" i="6"/>
  <c r="P19" i="6" s="1"/>
  <c r="AA19" i="6" s="1"/>
  <c r="F6" i="16"/>
  <c r="R6" i="16" s="1"/>
  <c r="AC6" i="16" s="1"/>
  <c r="F6" i="14"/>
  <c r="R6" i="14" s="1"/>
  <c r="AC6" i="14" s="1"/>
  <c r="F191" i="8"/>
  <c r="R191" i="8" s="1"/>
  <c r="AC191" i="8" s="1"/>
  <c r="B372" i="10"/>
  <c r="D46" i="14"/>
  <c r="P46" i="14" s="1"/>
  <c r="AA46" i="14" s="1"/>
  <c r="M28" i="14"/>
  <c r="Y28" i="14" s="1"/>
  <c r="AJ28" i="14" s="1"/>
  <c r="M28" i="11"/>
  <c r="Y28" i="11" s="1"/>
  <c r="AJ28" i="11" s="1"/>
  <c r="H61" i="16"/>
  <c r="T61" i="16" s="1"/>
  <c r="AE61" i="16" s="1"/>
  <c r="I50" i="14"/>
  <c r="U50" i="14" s="1"/>
  <c r="AF50" i="14" s="1"/>
  <c r="J95" i="15"/>
  <c r="V95" i="15" s="1"/>
  <c r="AG95" i="15" s="1"/>
  <c r="J95" i="12"/>
  <c r="V95" i="12" s="1"/>
  <c r="AG95" i="12" s="1"/>
  <c r="J95" i="6"/>
  <c r="V95" i="6" s="1"/>
  <c r="AG95" i="6" s="1"/>
  <c r="X91" i="5"/>
  <c r="T166" i="5"/>
  <c r="AD53" i="5"/>
  <c r="Q69" i="5"/>
  <c r="X26" i="5"/>
  <c r="H175" i="5"/>
  <c r="O148" i="5"/>
  <c r="C153" i="5"/>
  <c r="X192" i="5"/>
  <c r="AC175" i="5"/>
  <c r="X117" i="5"/>
  <c r="Q135" i="5"/>
  <c r="C9" i="5"/>
  <c r="O57" i="5"/>
  <c r="X172" i="5"/>
  <c r="AC43" i="5"/>
  <c r="I45" i="5"/>
  <c r="AC21" i="5"/>
  <c r="AC17" i="5"/>
  <c r="U24" i="5"/>
  <c r="AD13" i="5"/>
  <c r="C84" i="5"/>
  <c r="L65" i="5"/>
  <c r="X7" i="5"/>
  <c r="C89" i="5"/>
  <c r="U175" i="5"/>
  <c r="AC11" i="5"/>
  <c r="R38" i="5"/>
  <c r="I200" i="5"/>
  <c r="C202" i="5"/>
  <c r="B410" i="10" s="1"/>
  <c r="N55" i="5"/>
  <c r="R59" i="5"/>
  <c r="U31" i="5"/>
  <c r="H192" i="15"/>
  <c r="T192" i="15" s="1"/>
  <c r="AE192" i="15" s="1"/>
  <c r="H192" i="10"/>
  <c r="T192" i="10" s="1"/>
  <c r="AE192" i="10" s="1"/>
  <c r="D19" i="13"/>
  <c r="P19" i="13" s="1"/>
  <c r="AA19" i="13" s="1"/>
  <c r="D19" i="14"/>
  <c r="P19" i="14" s="1"/>
  <c r="AA19" i="14" s="1"/>
  <c r="F6" i="12"/>
  <c r="R6" i="12" s="1"/>
  <c r="AC6" i="12" s="1"/>
  <c r="I212" i="3"/>
  <c r="F191" i="13"/>
  <c r="R191" i="13" s="1"/>
  <c r="AC191" i="13" s="1"/>
  <c r="F191" i="15"/>
  <c r="R191" i="15" s="1"/>
  <c r="AC191" i="15" s="1"/>
  <c r="M28" i="10"/>
  <c r="Y28" i="10" s="1"/>
  <c r="AJ28" i="10" s="1"/>
  <c r="M28" i="15"/>
  <c r="Y28" i="15" s="1"/>
  <c r="AJ28" i="15" s="1"/>
  <c r="H61" i="13"/>
  <c r="T61" i="13" s="1"/>
  <c r="AE61" i="13" s="1"/>
  <c r="I50" i="6"/>
  <c r="U50" i="6" s="1"/>
  <c r="AF50" i="6" s="1"/>
  <c r="J95" i="8"/>
  <c r="V95" i="8" s="1"/>
  <c r="AG95" i="8" s="1"/>
  <c r="C120" i="5"/>
  <c r="B328" i="8" s="1"/>
  <c r="N80" i="5"/>
  <c r="U159" i="5"/>
  <c r="Z161" i="5"/>
  <c r="R137" i="5"/>
  <c r="O167" i="5"/>
  <c r="T95" i="5"/>
  <c r="AD135" i="5"/>
  <c r="C183" i="5"/>
  <c r="O82" i="5"/>
  <c r="AC135" i="5"/>
  <c r="C58" i="5"/>
  <c r="T202" i="5"/>
  <c r="Q145" i="5"/>
  <c r="AC23" i="5"/>
  <c r="AD149" i="5"/>
  <c r="E182" i="5"/>
  <c r="T112" i="5"/>
  <c r="AC118" i="5"/>
  <c r="W7" i="5"/>
  <c r="X109" i="5"/>
  <c r="K86" i="5"/>
  <c r="K187" i="5"/>
  <c r="G189" i="10" s="1"/>
  <c r="S189" i="10" s="1"/>
  <c r="AD189" i="10" s="1"/>
  <c r="X42" i="5"/>
  <c r="C165" i="5"/>
  <c r="B373" i="14" s="1"/>
  <c r="C156" i="5"/>
  <c r="Z132" i="5"/>
  <c r="L134" i="11" s="1"/>
  <c r="X134" i="11" s="1"/>
  <c r="AI134" i="11" s="1"/>
  <c r="H158" i="5"/>
  <c r="H190" i="5"/>
  <c r="E100" i="5"/>
  <c r="AC28" i="5"/>
  <c r="I11" i="5"/>
  <c r="T103" i="5"/>
  <c r="H181" i="5"/>
  <c r="F85" i="5"/>
  <c r="B3" i="5"/>
  <c r="C64" i="5"/>
  <c r="R73" i="5"/>
  <c r="R174" i="5"/>
  <c r="AA176" i="5"/>
  <c r="W3" i="5"/>
  <c r="R46" i="5"/>
  <c r="F171" i="5"/>
  <c r="AA109" i="5"/>
  <c r="L53" i="5"/>
  <c r="Q129" i="5"/>
  <c r="H192" i="13"/>
  <c r="T192" i="13" s="1"/>
  <c r="AE192" i="13" s="1"/>
  <c r="H192" i="16"/>
  <c r="T192" i="16" s="1"/>
  <c r="AE192" i="16" s="1"/>
  <c r="B225" i="3"/>
  <c r="F6" i="8"/>
  <c r="R6" i="8" s="1"/>
  <c r="AC6" i="8" s="1"/>
  <c r="F6" i="10"/>
  <c r="R6" i="10" s="1"/>
  <c r="AC6" i="10" s="1"/>
  <c r="F191" i="11"/>
  <c r="R191" i="11" s="1"/>
  <c r="AC191" i="11" s="1"/>
  <c r="F191" i="10"/>
  <c r="R191" i="10" s="1"/>
  <c r="AC191" i="10" s="1"/>
  <c r="M28" i="13"/>
  <c r="Y28" i="13" s="1"/>
  <c r="AJ28" i="13" s="1"/>
  <c r="H61" i="15"/>
  <c r="T61" i="15" s="1"/>
  <c r="AE61" i="15" s="1"/>
  <c r="I50" i="12"/>
  <c r="U50" i="12" s="1"/>
  <c r="AF50" i="12" s="1"/>
  <c r="I50" i="11"/>
  <c r="U50" i="11" s="1"/>
  <c r="AF50" i="11" s="1"/>
  <c r="I22" i="5"/>
  <c r="AC203" i="5"/>
  <c r="I87" i="5"/>
  <c r="I158" i="5"/>
  <c r="R21" i="5"/>
  <c r="C29" i="5"/>
  <c r="AC141" i="5"/>
  <c r="C112" i="5"/>
  <c r="I102" i="5"/>
  <c r="Q42" i="5"/>
  <c r="X69" i="5"/>
  <c r="B16" i="5"/>
  <c r="F7" i="5"/>
  <c r="H196" i="5"/>
  <c r="AD45" i="5"/>
  <c r="AA85" i="5"/>
  <c r="W26" i="5"/>
  <c r="AD179" i="5"/>
  <c r="E112" i="5"/>
  <c r="H52" i="5"/>
  <c r="F128" i="5"/>
  <c r="X45" i="5"/>
  <c r="W89" i="5"/>
  <c r="AC179" i="5"/>
  <c r="W202" i="5"/>
  <c r="C40" i="5"/>
  <c r="B248" i="12" s="1"/>
  <c r="R189" i="5"/>
  <c r="H188" i="5"/>
  <c r="I56" i="5"/>
  <c r="F63" i="5"/>
  <c r="B89" i="5"/>
  <c r="X151" i="5"/>
  <c r="E180" i="5"/>
  <c r="AB359" i="3"/>
  <c r="H67" i="15"/>
  <c r="T67" i="15" s="1"/>
  <c r="AE67" i="15" s="1"/>
  <c r="H67" i="6"/>
  <c r="T67" i="6" s="1"/>
  <c r="AE67" i="6" s="1"/>
  <c r="H67" i="8"/>
  <c r="T67" i="8" s="1"/>
  <c r="AE67" i="8" s="1"/>
  <c r="H67" i="13"/>
  <c r="T67" i="13" s="1"/>
  <c r="AE67" i="13" s="1"/>
  <c r="H67" i="11"/>
  <c r="T67" i="11" s="1"/>
  <c r="AE67" i="11" s="1"/>
  <c r="H67" i="10"/>
  <c r="T67" i="10" s="1"/>
  <c r="AE67" i="10" s="1"/>
  <c r="H67" i="7"/>
  <c r="T67" i="7" s="1"/>
  <c r="AE67" i="7" s="1"/>
  <c r="H67" i="12"/>
  <c r="T67" i="12" s="1"/>
  <c r="AE67" i="12" s="1"/>
  <c r="H67" i="9"/>
  <c r="T67" i="9" s="1"/>
  <c r="AE67" i="9" s="1"/>
  <c r="H67" i="16"/>
  <c r="T67" i="16" s="1"/>
  <c r="AE67" i="16" s="1"/>
  <c r="H67" i="14"/>
  <c r="T67" i="14" s="1"/>
  <c r="AE67" i="14" s="1"/>
  <c r="O273" i="3"/>
  <c r="E153" i="6"/>
  <c r="Q153" i="6" s="1"/>
  <c r="AB153" i="6" s="1"/>
  <c r="F89" i="7"/>
  <c r="R89" i="7" s="1"/>
  <c r="AC89" i="7" s="1"/>
  <c r="AE377" i="3"/>
  <c r="AE397" i="3"/>
  <c r="J339" i="3"/>
  <c r="AB375" i="3"/>
  <c r="AE326" i="3"/>
  <c r="P263" i="3"/>
  <c r="J226" i="3"/>
  <c r="F119" i="8"/>
  <c r="R119" i="8" s="1"/>
  <c r="AC119" i="8" s="1"/>
  <c r="J170" i="12"/>
  <c r="V170" i="12" s="1"/>
  <c r="AG170" i="12" s="1"/>
  <c r="J170" i="13"/>
  <c r="V170" i="13" s="1"/>
  <c r="AG170" i="13" s="1"/>
  <c r="J170" i="14"/>
  <c r="V170" i="14" s="1"/>
  <c r="AG170" i="14" s="1"/>
  <c r="J170" i="15"/>
  <c r="V170" i="15" s="1"/>
  <c r="AG170" i="15" s="1"/>
  <c r="J170" i="11"/>
  <c r="V170" i="11" s="1"/>
  <c r="AG170" i="11" s="1"/>
  <c r="J170" i="9"/>
  <c r="V170" i="9" s="1"/>
  <c r="AG170" i="9" s="1"/>
  <c r="J170" i="16"/>
  <c r="V170" i="16" s="1"/>
  <c r="AG170" i="16" s="1"/>
  <c r="J170" i="8"/>
  <c r="V170" i="8" s="1"/>
  <c r="AG170" i="8" s="1"/>
  <c r="J170" i="10"/>
  <c r="V170" i="10" s="1"/>
  <c r="AG170" i="10" s="1"/>
  <c r="U376" i="3"/>
  <c r="J170" i="6"/>
  <c r="V170" i="6" s="1"/>
  <c r="AG170" i="6" s="1"/>
  <c r="J170" i="7"/>
  <c r="V170" i="7" s="1"/>
  <c r="AG170" i="7" s="1"/>
  <c r="K150" i="14"/>
  <c r="W150" i="14" s="1"/>
  <c r="AH150" i="14" s="1"/>
  <c r="E96" i="7"/>
  <c r="Q96" i="7" s="1"/>
  <c r="AB96" i="7" s="1"/>
  <c r="M204" i="12"/>
  <c r="Y204" i="12" s="1"/>
  <c r="AJ204" i="12" s="1"/>
  <c r="H84" i="10"/>
  <c r="T84" i="10" s="1"/>
  <c r="AE84" i="10" s="1"/>
  <c r="M106" i="8"/>
  <c r="Y106" i="8" s="1"/>
  <c r="AJ106" i="8" s="1"/>
  <c r="AE243" i="3"/>
  <c r="Y407" i="3"/>
  <c r="R241" i="3"/>
  <c r="M343" i="3"/>
  <c r="E173" i="8"/>
  <c r="Q173" i="8" s="1"/>
  <c r="AB173" i="8" s="1"/>
  <c r="J60" i="11"/>
  <c r="V60" i="11" s="1"/>
  <c r="AG60" i="11" s="1"/>
  <c r="I86" i="9"/>
  <c r="U86" i="9" s="1"/>
  <c r="AF86" i="9" s="1"/>
  <c r="I86" i="8"/>
  <c r="U86" i="8" s="1"/>
  <c r="AF86" i="8" s="1"/>
  <c r="AE402" i="3"/>
  <c r="Y320" i="3"/>
  <c r="B406" i="3"/>
  <c r="D200" i="14"/>
  <c r="P200" i="14" s="1"/>
  <c r="AA200" i="14" s="1"/>
  <c r="D200" i="10"/>
  <c r="P200" i="10" s="1"/>
  <c r="AA200" i="10" s="1"/>
  <c r="D200" i="8"/>
  <c r="P200" i="8" s="1"/>
  <c r="AA200" i="8" s="1"/>
  <c r="D200" i="12"/>
  <c r="P200" i="12" s="1"/>
  <c r="AA200" i="12" s="1"/>
  <c r="D200" i="16"/>
  <c r="P200" i="16" s="1"/>
  <c r="AA200" i="16" s="1"/>
  <c r="D200" i="11"/>
  <c r="P200" i="11" s="1"/>
  <c r="AA200" i="11" s="1"/>
  <c r="D200" i="7"/>
  <c r="P200" i="7" s="1"/>
  <c r="AA200" i="7" s="1"/>
  <c r="D200" i="6"/>
  <c r="P200" i="6" s="1"/>
  <c r="AA200" i="6" s="1"/>
  <c r="D200" i="15"/>
  <c r="P200" i="15" s="1"/>
  <c r="AA200" i="15" s="1"/>
  <c r="D200" i="9"/>
  <c r="P200" i="9" s="1"/>
  <c r="AA200" i="9" s="1"/>
  <c r="D200" i="13"/>
  <c r="P200" i="13" s="1"/>
  <c r="AA200" i="13" s="1"/>
  <c r="J395" i="3"/>
  <c r="AE355" i="3"/>
  <c r="AD408" i="3"/>
  <c r="V273" i="3"/>
  <c r="E55" i="11"/>
  <c r="Q55" i="11" s="1"/>
  <c r="AB55" i="11" s="1"/>
  <c r="K194" i="8"/>
  <c r="W194" i="8" s="1"/>
  <c r="AH194" i="8" s="1"/>
  <c r="J404" i="3"/>
  <c r="V219" i="3"/>
  <c r="J195" i="13"/>
  <c r="V195" i="13" s="1"/>
  <c r="AG195" i="13" s="1"/>
  <c r="J195" i="8"/>
  <c r="V195" i="8" s="1"/>
  <c r="AG195" i="8" s="1"/>
  <c r="U401" i="3"/>
  <c r="J195" i="15"/>
  <c r="V195" i="15" s="1"/>
  <c r="AG195" i="15" s="1"/>
  <c r="J195" i="14"/>
  <c r="V195" i="14" s="1"/>
  <c r="AG195" i="14" s="1"/>
  <c r="J195" i="9"/>
  <c r="V195" i="9" s="1"/>
  <c r="AG195" i="9" s="1"/>
  <c r="J195" i="12"/>
  <c r="V195" i="12" s="1"/>
  <c r="AG195" i="12" s="1"/>
  <c r="J195" i="16"/>
  <c r="V195" i="16" s="1"/>
  <c r="AG195" i="16" s="1"/>
  <c r="J195" i="6"/>
  <c r="V195" i="6" s="1"/>
  <c r="AG195" i="6" s="1"/>
  <c r="J195" i="7"/>
  <c r="V195" i="7" s="1"/>
  <c r="AG195" i="7" s="1"/>
  <c r="J195" i="11"/>
  <c r="V195" i="11" s="1"/>
  <c r="AG195" i="11" s="1"/>
  <c r="J195" i="10"/>
  <c r="V195" i="10" s="1"/>
  <c r="AG195" i="10" s="1"/>
  <c r="D155" i="15"/>
  <c r="P155" i="15" s="1"/>
  <c r="AA155" i="15" s="1"/>
  <c r="I115" i="6"/>
  <c r="U115" i="6" s="1"/>
  <c r="AF115" i="6" s="1"/>
  <c r="J176" i="15"/>
  <c r="V176" i="15" s="1"/>
  <c r="AG176" i="15" s="1"/>
  <c r="M102" i="16"/>
  <c r="Y102" i="16" s="1"/>
  <c r="AJ102" i="16" s="1"/>
  <c r="V245" i="3"/>
  <c r="M268" i="3"/>
  <c r="M323" i="3"/>
  <c r="P327" i="3"/>
  <c r="G340" i="3"/>
  <c r="K119" i="6"/>
  <c r="W119" i="6" s="1"/>
  <c r="AH119" i="6" s="1"/>
  <c r="J390" i="3"/>
  <c r="I43" i="15"/>
  <c r="U43" i="15" s="1"/>
  <c r="AF43" i="15" s="1"/>
  <c r="F23" i="8"/>
  <c r="R23" i="8" s="1"/>
  <c r="AC23" i="8" s="1"/>
  <c r="K146" i="15"/>
  <c r="W146" i="15" s="1"/>
  <c r="AH146" i="15" s="1"/>
  <c r="AB401" i="3"/>
  <c r="G359" i="3"/>
  <c r="Y410" i="3"/>
  <c r="P225" i="3"/>
  <c r="AE325" i="3"/>
  <c r="I173" i="15"/>
  <c r="U173" i="15" s="1"/>
  <c r="AF173" i="15" s="1"/>
  <c r="I256" i="3"/>
  <c r="F50" i="12"/>
  <c r="R50" i="12" s="1"/>
  <c r="AC50" i="12" s="1"/>
  <c r="F50" i="6"/>
  <c r="R50" i="6" s="1"/>
  <c r="AC50" i="6" s="1"/>
  <c r="F50" i="13"/>
  <c r="R50" i="13" s="1"/>
  <c r="AC50" i="13" s="1"/>
  <c r="F50" i="16"/>
  <c r="R50" i="16" s="1"/>
  <c r="AC50" i="16" s="1"/>
  <c r="F50" i="14"/>
  <c r="R50" i="14" s="1"/>
  <c r="AC50" i="14" s="1"/>
  <c r="F50" i="9"/>
  <c r="R50" i="9" s="1"/>
  <c r="AC50" i="9" s="1"/>
  <c r="F50" i="8"/>
  <c r="R50" i="8" s="1"/>
  <c r="AC50" i="8" s="1"/>
  <c r="F50" i="15"/>
  <c r="R50" i="15" s="1"/>
  <c r="AC50" i="15" s="1"/>
  <c r="F50" i="7"/>
  <c r="R50" i="7" s="1"/>
  <c r="AC50" i="7" s="1"/>
  <c r="F50" i="11"/>
  <c r="R50" i="11" s="1"/>
  <c r="AC50" i="11" s="1"/>
  <c r="F50" i="10"/>
  <c r="R50" i="10" s="1"/>
  <c r="AC50" i="10" s="1"/>
  <c r="M84" i="16"/>
  <c r="Y84" i="16" s="1"/>
  <c r="AJ84" i="16" s="1"/>
  <c r="M84" i="8"/>
  <c r="Y84" i="8" s="1"/>
  <c r="AJ84" i="8" s="1"/>
  <c r="M84" i="7"/>
  <c r="Y84" i="7" s="1"/>
  <c r="AJ84" i="7" s="1"/>
  <c r="M84" i="15"/>
  <c r="Y84" i="15" s="1"/>
  <c r="AJ84" i="15" s="1"/>
  <c r="M84" i="14"/>
  <c r="Y84" i="14" s="1"/>
  <c r="AJ84" i="14" s="1"/>
  <c r="M84" i="11"/>
  <c r="Y84" i="11" s="1"/>
  <c r="AJ84" i="11" s="1"/>
  <c r="M84" i="9"/>
  <c r="Y84" i="9" s="1"/>
  <c r="AJ84" i="9" s="1"/>
  <c r="M84" i="12"/>
  <c r="Y84" i="12" s="1"/>
  <c r="AJ84" i="12" s="1"/>
  <c r="AD290" i="3"/>
  <c r="M84" i="10"/>
  <c r="Y84" i="10" s="1"/>
  <c r="AJ84" i="10" s="1"/>
  <c r="M84" i="6"/>
  <c r="Y84" i="6" s="1"/>
  <c r="AJ84" i="6" s="1"/>
  <c r="M84" i="13"/>
  <c r="Y84" i="13" s="1"/>
  <c r="AJ84" i="13" s="1"/>
  <c r="V355" i="3"/>
  <c r="K199" i="11"/>
  <c r="W199" i="11" s="1"/>
  <c r="AH199" i="11" s="1"/>
  <c r="M327" i="3"/>
  <c r="I155" i="12"/>
  <c r="U155" i="12" s="1"/>
  <c r="AF155" i="12" s="1"/>
  <c r="G327" i="3"/>
  <c r="H167" i="14"/>
  <c r="T167" i="14" s="1"/>
  <c r="AE167" i="14" s="1"/>
  <c r="H167" i="6"/>
  <c r="T167" i="6" s="1"/>
  <c r="AE167" i="6" s="1"/>
  <c r="Y356" i="3"/>
  <c r="U345" i="3"/>
  <c r="K114" i="6"/>
  <c r="W114" i="6" s="1"/>
  <c r="AH114" i="6" s="1"/>
  <c r="M226" i="3"/>
  <c r="V353" i="3"/>
  <c r="H150" i="12"/>
  <c r="T150" i="12" s="1"/>
  <c r="AE150" i="12" s="1"/>
  <c r="D204" i="13"/>
  <c r="P204" i="13" s="1"/>
  <c r="AA204" i="13" s="1"/>
  <c r="M196" i="10"/>
  <c r="Y196" i="10" s="1"/>
  <c r="AJ196" i="10" s="1"/>
  <c r="F188" i="11"/>
  <c r="R188" i="11" s="1"/>
  <c r="AC188" i="11" s="1"/>
  <c r="F188" i="6"/>
  <c r="R188" i="6" s="1"/>
  <c r="AC188" i="6" s="1"/>
  <c r="P239" i="3"/>
  <c r="M275" i="3"/>
  <c r="H168" i="11"/>
  <c r="T168" i="11" s="1"/>
  <c r="AE168" i="11" s="1"/>
  <c r="H111" i="12"/>
  <c r="T111" i="12" s="1"/>
  <c r="AE111" i="12" s="1"/>
  <c r="O317" i="3"/>
  <c r="H111" i="13"/>
  <c r="T111" i="13" s="1"/>
  <c r="AE111" i="13" s="1"/>
  <c r="H111" i="14"/>
  <c r="T111" i="14" s="1"/>
  <c r="AE111" i="14" s="1"/>
  <c r="H111" i="8"/>
  <c r="T111" i="8" s="1"/>
  <c r="AE111" i="8" s="1"/>
  <c r="H111" i="15"/>
  <c r="T111" i="15" s="1"/>
  <c r="AE111" i="15" s="1"/>
  <c r="H111" i="6"/>
  <c r="T111" i="6" s="1"/>
  <c r="AE111" i="6" s="1"/>
  <c r="H111" i="7"/>
  <c r="T111" i="7" s="1"/>
  <c r="AE111" i="7" s="1"/>
  <c r="H111" i="10"/>
  <c r="T111" i="10" s="1"/>
  <c r="AE111" i="10" s="1"/>
  <c r="H111" i="16"/>
  <c r="T111" i="16" s="1"/>
  <c r="AE111" i="16" s="1"/>
  <c r="H111" i="9"/>
  <c r="T111" i="9" s="1"/>
  <c r="AE111" i="9" s="1"/>
  <c r="H111" i="11"/>
  <c r="T111" i="11" s="1"/>
  <c r="AE111" i="11" s="1"/>
  <c r="Y373" i="3"/>
  <c r="V382" i="3"/>
  <c r="V374" i="3"/>
  <c r="Y349" i="3"/>
  <c r="G363" i="3"/>
  <c r="L27" i="7"/>
  <c r="X27" i="7" s="1"/>
  <c r="AI27" i="7" s="1"/>
  <c r="L27" i="8"/>
  <c r="X27" i="8" s="1"/>
  <c r="AI27" i="8" s="1"/>
  <c r="P405" i="3"/>
  <c r="V379" i="3"/>
  <c r="K111" i="16"/>
  <c r="W111" i="16" s="1"/>
  <c r="AH111" i="16" s="1"/>
  <c r="K111" i="10"/>
  <c r="W111" i="10" s="1"/>
  <c r="AH111" i="10" s="1"/>
  <c r="H194" i="6"/>
  <c r="T194" i="6" s="1"/>
  <c r="AE194" i="6" s="1"/>
  <c r="B227" i="14"/>
  <c r="B227" i="15"/>
  <c r="B227" i="8"/>
  <c r="B227" i="7"/>
  <c r="M342" i="3"/>
  <c r="AE408" i="3"/>
  <c r="P211" i="3"/>
  <c r="P354" i="3"/>
  <c r="P374" i="3"/>
  <c r="H14" i="8"/>
  <c r="T14" i="8" s="1"/>
  <c r="AE14" i="8" s="1"/>
  <c r="D124" i="11"/>
  <c r="P124" i="11" s="1"/>
  <c r="AA124" i="11" s="1"/>
  <c r="B270" i="16"/>
  <c r="B270" i="12"/>
  <c r="B270" i="8"/>
  <c r="B270" i="14"/>
  <c r="B270" i="7"/>
  <c r="B270" i="11"/>
  <c r="B270" i="9"/>
  <c r="B270" i="15"/>
  <c r="B270" i="10"/>
  <c r="B270" i="6"/>
  <c r="B270" i="13"/>
  <c r="F145" i="12"/>
  <c r="R145" i="12" s="1"/>
  <c r="AC145" i="12" s="1"/>
  <c r="F145" i="7"/>
  <c r="R145" i="7" s="1"/>
  <c r="AC145" i="7" s="1"/>
  <c r="F145" i="16"/>
  <c r="R145" i="16" s="1"/>
  <c r="AC145" i="16" s="1"/>
  <c r="F145" i="9"/>
  <c r="R145" i="9" s="1"/>
  <c r="AC145" i="9" s="1"/>
  <c r="F145" i="13"/>
  <c r="R145" i="13" s="1"/>
  <c r="AC145" i="13" s="1"/>
  <c r="F145" i="15"/>
  <c r="R145" i="15" s="1"/>
  <c r="AC145" i="15" s="1"/>
  <c r="I351" i="3"/>
  <c r="F145" i="8"/>
  <c r="R145" i="8" s="1"/>
  <c r="AC145" i="8" s="1"/>
  <c r="F145" i="11"/>
  <c r="R145" i="11" s="1"/>
  <c r="AC145" i="11" s="1"/>
  <c r="F145" i="10"/>
  <c r="R145" i="10" s="1"/>
  <c r="AC145" i="10" s="1"/>
  <c r="F145" i="6"/>
  <c r="R145" i="6" s="1"/>
  <c r="AC145" i="6" s="1"/>
  <c r="F145" i="14"/>
  <c r="R145" i="14" s="1"/>
  <c r="AC145" i="14" s="1"/>
  <c r="B228" i="11"/>
  <c r="B228" i="6"/>
  <c r="B228" i="12"/>
  <c r="B228" i="9"/>
  <c r="B228" i="14"/>
  <c r="B228" i="8"/>
  <c r="B228" i="16"/>
  <c r="B228" i="10"/>
  <c r="B228" i="7"/>
  <c r="B228" i="15"/>
  <c r="B228" i="13"/>
  <c r="AE410" i="3"/>
  <c r="AB365" i="3"/>
  <c r="M147" i="11"/>
  <c r="Y147" i="11" s="1"/>
  <c r="AJ147" i="11" s="1"/>
  <c r="E80" i="8"/>
  <c r="Q80" i="8" s="1"/>
  <c r="AB80" i="8" s="1"/>
  <c r="B218" i="11"/>
  <c r="B218" i="9"/>
  <c r="B218" i="13"/>
  <c r="B218" i="6"/>
  <c r="B218" i="14"/>
  <c r="B218" i="7"/>
  <c r="B218" i="15"/>
  <c r="B218" i="12"/>
  <c r="B218" i="8"/>
  <c r="B218" i="16"/>
  <c r="B218" i="10"/>
  <c r="F147" i="10"/>
  <c r="R147" i="10" s="1"/>
  <c r="AC147" i="10" s="1"/>
  <c r="G255" i="3"/>
  <c r="M154" i="13"/>
  <c r="Y154" i="13" s="1"/>
  <c r="AJ154" i="13" s="1"/>
  <c r="J382" i="3"/>
  <c r="I100" i="8"/>
  <c r="U100" i="8" s="1"/>
  <c r="AF100" i="8" s="1"/>
  <c r="R306" i="3"/>
  <c r="I100" i="11"/>
  <c r="U100" i="11" s="1"/>
  <c r="AF100" i="11" s="1"/>
  <c r="I100" i="12"/>
  <c r="U100" i="12" s="1"/>
  <c r="AF100" i="12" s="1"/>
  <c r="I100" i="13"/>
  <c r="U100" i="13" s="1"/>
  <c r="AF100" i="13" s="1"/>
  <c r="I100" i="9"/>
  <c r="U100" i="9" s="1"/>
  <c r="AF100" i="9" s="1"/>
  <c r="I100" i="10"/>
  <c r="U100" i="10" s="1"/>
  <c r="AF100" i="10" s="1"/>
  <c r="I100" i="14"/>
  <c r="U100" i="14" s="1"/>
  <c r="AF100" i="14" s="1"/>
  <c r="I100" i="16"/>
  <c r="U100" i="16" s="1"/>
  <c r="AF100" i="16" s="1"/>
  <c r="I100" i="15"/>
  <c r="U100" i="15" s="1"/>
  <c r="AF100" i="15" s="1"/>
  <c r="I100" i="7"/>
  <c r="U100" i="7" s="1"/>
  <c r="AF100" i="7" s="1"/>
  <c r="I100" i="6"/>
  <c r="U100" i="6" s="1"/>
  <c r="AF100" i="6" s="1"/>
  <c r="M294" i="3"/>
  <c r="AE349" i="3"/>
  <c r="M254" i="3"/>
  <c r="Y389" i="3"/>
  <c r="E134" i="12"/>
  <c r="Q134" i="12" s="1"/>
  <c r="AB134" i="12" s="1"/>
  <c r="Y252" i="3"/>
  <c r="Y276" i="3"/>
  <c r="AE271" i="3"/>
  <c r="Y242" i="3"/>
  <c r="J121" i="7"/>
  <c r="V121" i="7" s="1"/>
  <c r="AG121" i="7" s="1"/>
  <c r="J121" i="6"/>
  <c r="V121" i="6" s="1"/>
  <c r="AG121" i="6" s="1"/>
  <c r="J121" i="9"/>
  <c r="V121" i="9" s="1"/>
  <c r="AG121" i="9" s="1"/>
  <c r="J121" i="11"/>
  <c r="V121" i="11" s="1"/>
  <c r="AG121" i="11" s="1"/>
  <c r="J121" i="13"/>
  <c r="V121" i="13" s="1"/>
  <c r="AG121" i="13" s="1"/>
  <c r="J121" i="16"/>
  <c r="V121" i="16" s="1"/>
  <c r="AG121" i="16" s="1"/>
  <c r="U327" i="3"/>
  <c r="J121" i="12"/>
  <c r="V121" i="12" s="1"/>
  <c r="AG121" i="12" s="1"/>
  <c r="J121" i="15"/>
  <c r="V121" i="15" s="1"/>
  <c r="AG121" i="15" s="1"/>
  <c r="J121" i="8"/>
  <c r="V121" i="8" s="1"/>
  <c r="AG121" i="8" s="1"/>
  <c r="J121" i="10"/>
  <c r="V121" i="10" s="1"/>
  <c r="AG121" i="10" s="1"/>
  <c r="J121" i="14"/>
  <c r="V121" i="14" s="1"/>
  <c r="AG121" i="14" s="1"/>
  <c r="P270" i="3"/>
  <c r="X284" i="3"/>
  <c r="J161" i="11"/>
  <c r="V161" i="11" s="1"/>
  <c r="AG161" i="11" s="1"/>
  <c r="AE311" i="3"/>
  <c r="V401" i="3"/>
  <c r="J266" i="3"/>
  <c r="H95" i="10"/>
  <c r="T95" i="10" s="1"/>
  <c r="AE95" i="10" s="1"/>
  <c r="J371" i="3"/>
  <c r="M199" i="10"/>
  <c r="Y199" i="10" s="1"/>
  <c r="AJ199" i="10" s="1"/>
  <c r="G117" i="10"/>
  <c r="S117" i="10" s="1"/>
  <c r="AD117" i="10" s="1"/>
  <c r="G117" i="16"/>
  <c r="S117" i="16" s="1"/>
  <c r="AD117" i="16" s="1"/>
  <c r="G117" i="6"/>
  <c r="S117" i="6" s="1"/>
  <c r="AD117" i="6" s="1"/>
  <c r="M151" i="10"/>
  <c r="Y151" i="10" s="1"/>
  <c r="AJ151" i="10" s="1"/>
  <c r="P295" i="3"/>
  <c r="J26" i="15"/>
  <c r="V26" i="15" s="1"/>
  <c r="AG26" i="15" s="1"/>
  <c r="V211" i="3"/>
  <c r="G177" i="10"/>
  <c r="S177" i="10" s="1"/>
  <c r="AD177" i="10" s="1"/>
  <c r="G177" i="15"/>
  <c r="S177" i="15" s="1"/>
  <c r="AD177" i="15" s="1"/>
  <c r="G177" i="8"/>
  <c r="S177" i="8" s="1"/>
  <c r="AD177" i="8" s="1"/>
  <c r="G177" i="11"/>
  <c r="S177" i="11" s="1"/>
  <c r="AD177" i="11" s="1"/>
  <c r="G177" i="9"/>
  <c r="S177" i="9" s="1"/>
  <c r="AD177" i="9" s="1"/>
  <c r="G177" i="14"/>
  <c r="S177" i="14" s="1"/>
  <c r="AD177" i="14" s="1"/>
  <c r="G177" i="12"/>
  <c r="S177" i="12" s="1"/>
  <c r="AD177" i="12" s="1"/>
  <c r="G177" i="6"/>
  <c r="S177" i="6" s="1"/>
  <c r="AD177" i="6" s="1"/>
  <c r="G177" i="13"/>
  <c r="S177" i="13" s="1"/>
  <c r="AD177" i="13" s="1"/>
  <c r="G177" i="16"/>
  <c r="S177" i="16" s="1"/>
  <c r="AD177" i="16" s="1"/>
  <c r="G177" i="7"/>
  <c r="S177" i="7" s="1"/>
  <c r="AD177" i="7" s="1"/>
  <c r="Y293" i="3"/>
  <c r="P358" i="3"/>
  <c r="H5" i="10"/>
  <c r="T5" i="10" s="1"/>
  <c r="AE5" i="10" s="1"/>
  <c r="H5" i="8"/>
  <c r="T5" i="8" s="1"/>
  <c r="AE5" i="8" s="1"/>
  <c r="O211" i="3"/>
  <c r="H5" i="14"/>
  <c r="T5" i="14" s="1"/>
  <c r="AE5" i="14" s="1"/>
  <c r="H5" i="12"/>
  <c r="T5" i="12" s="1"/>
  <c r="AE5" i="12" s="1"/>
  <c r="H5" i="16"/>
  <c r="T5" i="16" s="1"/>
  <c r="AE5" i="16" s="1"/>
  <c r="H5" i="6"/>
  <c r="T5" i="6" s="1"/>
  <c r="AE5" i="6" s="1"/>
  <c r="H5" i="13"/>
  <c r="T5" i="13" s="1"/>
  <c r="AE5" i="13" s="1"/>
  <c r="H5" i="15"/>
  <c r="T5" i="15" s="1"/>
  <c r="AE5" i="15" s="1"/>
  <c r="H5" i="7"/>
  <c r="T5" i="7" s="1"/>
  <c r="AE5" i="7" s="1"/>
  <c r="H5" i="9"/>
  <c r="T5" i="9" s="1"/>
  <c r="AE5" i="9" s="1"/>
  <c r="H5" i="11"/>
  <c r="T5" i="11" s="1"/>
  <c r="AE5" i="11" s="1"/>
  <c r="P400" i="3"/>
  <c r="K143" i="13"/>
  <c r="W143" i="13" s="1"/>
  <c r="AH143" i="13" s="1"/>
  <c r="K143" i="10"/>
  <c r="W143" i="10" s="1"/>
  <c r="AH143" i="10" s="1"/>
  <c r="K143" i="16"/>
  <c r="W143" i="16" s="1"/>
  <c r="AH143" i="16" s="1"/>
  <c r="K143" i="14"/>
  <c r="W143" i="14" s="1"/>
  <c r="AH143" i="14" s="1"/>
  <c r="K143" i="8"/>
  <c r="W143" i="8" s="1"/>
  <c r="AH143" i="8" s="1"/>
  <c r="K143" i="12"/>
  <c r="W143" i="12" s="1"/>
  <c r="AH143" i="12" s="1"/>
  <c r="K143" i="15"/>
  <c r="W143" i="15" s="1"/>
  <c r="AH143" i="15" s="1"/>
  <c r="K143" i="9"/>
  <c r="W143" i="9" s="1"/>
  <c r="AH143" i="9" s="1"/>
  <c r="K143" i="11"/>
  <c r="W143" i="11" s="1"/>
  <c r="AH143" i="11" s="1"/>
  <c r="K143" i="7"/>
  <c r="W143" i="7" s="1"/>
  <c r="AH143" i="7" s="1"/>
  <c r="X349" i="3"/>
  <c r="K143" i="6"/>
  <c r="W143" i="6" s="1"/>
  <c r="AH143" i="6" s="1"/>
  <c r="J351" i="3"/>
  <c r="H93" i="11"/>
  <c r="T93" i="11" s="1"/>
  <c r="AE93" i="11" s="1"/>
  <c r="AE383" i="3"/>
  <c r="G260" i="3"/>
  <c r="Y309" i="3"/>
  <c r="J354" i="3"/>
  <c r="AE277" i="3"/>
  <c r="J197" i="14"/>
  <c r="V197" i="14" s="1"/>
  <c r="AG197" i="14" s="1"/>
  <c r="AE321" i="3"/>
  <c r="K201" i="13"/>
  <c r="W201" i="13" s="1"/>
  <c r="AH201" i="13" s="1"/>
  <c r="M75" i="9"/>
  <c r="Y75" i="9" s="1"/>
  <c r="AJ75" i="9" s="1"/>
  <c r="G409" i="3"/>
  <c r="I139" i="11"/>
  <c r="U139" i="11" s="1"/>
  <c r="AF139" i="11" s="1"/>
  <c r="B242" i="16"/>
  <c r="B242" i="12"/>
  <c r="B242" i="15"/>
  <c r="B242" i="9"/>
  <c r="L182" i="6"/>
  <c r="X182" i="6" s="1"/>
  <c r="AI182" i="6" s="1"/>
  <c r="L182" i="14"/>
  <c r="X182" i="14" s="1"/>
  <c r="AI182" i="14" s="1"/>
  <c r="L182" i="13"/>
  <c r="X182" i="13" s="1"/>
  <c r="AI182" i="13" s="1"/>
  <c r="L182" i="12"/>
  <c r="X182" i="12" s="1"/>
  <c r="AI182" i="12" s="1"/>
  <c r="L182" i="8"/>
  <c r="X182" i="8" s="1"/>
  <c r="AI182" i="8" s="1"/>
  <c r="L182" i="15"/>
  <c r="X182" i="15" s="1"/>
  <c r="AI182" i="15" s="1"/>
  <c r="L182" i="16"/>
  <c r="X182" i="16" s="1"/>
  <c r="AI182" i="16" s="1"/>
  <c r="L182" i="7"/>
  <c r="X182" i="7" s="1"/>
  <c r="AI182" i="7" s="1"/>
  <c r="L182" i="10"/>
  <c r="X182" i="10" s="1"/>
  <c r="AI182" i="10" s="1"/>
  <c r="L182" i="9"/>
  <c r="X182" i="9" s="1"/>
  <c r="AI182" i="9" s="1"/>
  <c r="L182" i="11"/>
  <c r="X182" i="11" s="1"/>
  <c r="AI182" i="11" s="1"/>
  <c r="Y225" i="3"/>
  <c r="Y222" i="3"/>
  <c r="B390" i="12"/>
  <c r="B390" i="10"/>
  <c r="B390" i="7"/>
  <c r="B390" i="16"/>
  <c r="B390" i="15"/>
  <c r="B390" i="6"/>
  <c r="B390" i="9"/>
  <c r="B390" i="8"/>
  <c r="B390" i="11"/>
  <c r="B390" i="13"/>
  <c r="B390" i="14"/>
  <c r="M304" i="3"/>
  <c r="M55" i="13"/>
  <c r="Y55" i="13" s="1"/>
  <c r="AJ55" i="13" s="1"/>
  <c r="J398" i="3"/>
  <c r="J151" i="7"/>
  <c r="V151" i="7" s="1"/>
  <c r="AG151" i="7" s="1"/>
  <c r="J216" i="3"/>
  <c r="G222" i="3"/>
  <c r="J168" i="15"/>
  <c r="V168" i="15" s="1"/>
  <c r="AG168" i="15" s="1"/>
  <c r="M130" i="7"/>
  <c r="Y130" i="7" s="1"/>
  <c r="AJ130" i="7" s="1"/>
  <c r="AE261" i="3"/>
  <c r="Y234" i="3"/>
  <c r="P356" i="3"/>
  <c r="Y400" i="3"/>
  <c r="M177" i="12"/>
  <c r="Y177" i="12" s="1"/>
  <c r="AJ177" i="12" s="1"/>
  <c r="AB329" i="3"/>
  <c r="Y325" i="3"/>
  <c r="I137" i="14"/>
  <c r="U137" i="14" s="1"/>
  <c r="AF137" i="14" s="1"/>
  <c r="G167" i="16"/>
  <c r="S167" i="16" s="1"/>
  <c r="AD167" i="16" s="1"/>
  <c r="G167" i="13"/>
  <c r="S167" i="13" s="1"/>
  <c r="AD167" i="13" s="1"/>
  <c r="P265" i="3"/>
  <c r="Y380" i="3"/>
  <c r="M45" i="15"/>
  <c r="Y45" i="15" s="1"/>
  <c r="AJ45" i="15" s="1"/>
  <c r="J253" i="3"/>
  <c r="J396" i="3"/>
  <c r="M23" i="6"/>
  <c r="Y23" i="6" s="1"/>
  <c r="AJ23" i="6" s="1"/>
  <c r="M19" i="9"/>
  <c r="Y19" i="9" s="1"/>
  <c r="AJ19" i="9" s="1"/>
  <c r="M19" i="13"/>
  <c r="Y19" i="13" s="1"/>
  <c r="AJ19" i="13" s="1"/>
  <c r="AD225" i="3"/>
  <c r="M19" i="8"/>
  <c r="Y19" i="8" s="1"/>
  <c r="AJ19" i="8" s="1"/>
  <c r="M19" i="7"/>
  <c r="Y19" i="7" s="1"/>
  <c r="AJ19" i="7" s="1"/>
  <c r="M19" i="11"/>
  <c r="Y19" i="11" s="1"/>
  <c r="AJ19" i="11" s="1"/>
  <c r="M19" i="15"/>
  <c r="Y19" i="15" s="1"/>
  <c r="AJ19" i="15" s="1"/>
  <c r="M19" i="12"/>
  <c r="Y19" i="12" s="1"/>
  <c r="AJ19" i="12" s="1"/>
  <c r="M19" i="14"/>
  <c r="Y19" i="14" s="1"/>
  <c r="AJ19" i="14" s="1"/>
  <c r="M19" i="16"/>
  <c r="Y19" i="16" s="1"/>
  <c r="AJ19" i="16" s="1"/>
  <c r="M19" i="6"/>
  <c r="Y19" i="6" s="1"/>
  <c r="AJ19" i="6" s="1"/>
  <c r="M19" i="10"/>
  <c r="Y19" i="10" s="1"/>
  <c r="AJ19" i="10" s="1"/>
  <c r="V232" i="3"/>
  <c r="AE221" i="3"/>
  <c r="M273" i="3"/>
  <c r="Y215" i="3"/>
  <c r="V383" i="3"/>
  <c r="AD219" i="3"/>
  <c r="J408" i="3"/>
  <c r="H57" i="11"/>
  <c r="T57" i="11" s="1"/>
  <c r="AE57" i="11" s="1"/>
  <c r="V239" i="3"/>
  <c r="V320" i="3"/>
  <c r="AE219" i="3"/>
  <c r="M215" i="3"/>
  <c r="H82" i="12"/>
  <c r="T82" i="12" s="1"/>
  <c r="AE82" i="12" s="1"/>
  <c r="E54" i="7"/>
  <c r="Q54" i="7" s="1"/>
  <c r="AB54" i="7" s="1"/>
  <c r="E54" i="11"/>
  <c r="Q54" i="11" s="1"/>
  <c r="AB54" i="11" s="1"/>
  <c r="E54" i="6"/>
  <c r="Q54" i="6" s="1"/>
  <c r="AB54" i="6" s="1"/>
  <c r="E54" i="12"/>
  <c r="Q54" i="12" s="1"/>
  <c r="AB54" i="12" s="1"/>
  <c r="E54" i="15"/>
  <c r="Q54" i="15" s="1"/>
  <c r="AB54" i="15" s="1"/>
  <c r="F260" i="3"/>
  <c r="E54" i="13"/>
  <c r="Q54" i="13" s="1"/>
  <c r="AB54" i="13" s="1"/>
  <c r="E54" i="16"/>
  <c r="Q54" i="16" s="1"/>
  <c r="AB54" i="16" s="1"/>
  <c r="E54" i="10"/>
  <c r="Q54" i="10" s="1"/>
  <c r="AB54" i="10" s="1"/>
  <c r="E54" i="9"/>
  <c r="Q54" i="9" s="1"/>
  <c r="AB54" i="9" s="1"/>
  <c r="E54" i="8"/>
  <c r="Q54" i="8" s="1"/>
  <c r="AB54" i="8" s="1"/>
  <c r="E54" i="14"/>
  <c r="Q54" i="14" s="1"/>
  <c r="AB54" i="14" s="1"/>
  <c r="V367" i="3"/>
  <c r="L163" i="8"/>
  <c r="X163" i="8" s="1"/>
  <c r="AI163" i="8" s="1"/>
  <c r="L163" i="15"/>
  <c r="X163" i="15" s="1"/>
  <c r="AI163" i="15" s="1"/>
  <c r="L163" i="11"/>
  <c r="X163" i="11" s="1"/>
  <c r="AI163" i="11" s="1"/>
  <c r="L163" i="6"/>
  <c r="X163" i="6" s="1"/>
  <c r="AI163" i="6" s="1"/>
  <c r="L163" i="13"/>
  <c r="X163" i="13" s="1"/>
  <c r="AI163" i="13" s="1"/>
  <c r="L163" i="10"/>
  <c r="X163" i="10" s="1"/>
  <c r="AI163" i="10" s="1"/>
  <c r="L163" i="14"/>
  <c r="X163" i="14" s="1"/>
  <c r="AI163" i="14" s="1"/>
  <c r="L163" i="16"/>
  <c r="X163" i="16" s="1"/>
  <c r="AI163" i="16" s="1"/>
  <c r="L163" i="7"/>
  <c r="X163" i="7" s="1"/>
  <c r="AI163" i="7" s="1"/>
  <c r="L163" i="9"/>
  <c r="X163" i="9" s="1"/>
  <c r="AI163" i="9" s="1"/>
  <c r="L163" i="12"/>
  <c r="X163" i="12" s="1"/>
  <c r="AI163" i="12" s="1"/>
  <c r="V376" i="3"/>
  <c r="P375" i="3"/>
  <c r="I94" i="7"/>
  <c r="U94" i="7" s="1"/>
  <c r="AF94" i="7" s="1"/>
  <c r="I94" i="9"/>
  <c r="U94" i="9" s="1"/>
  <c r="AF94" i="9" s="1"/>
  <c r="I94" i="13"/>
  <c r="U94" i="13" s="1"/>
  <c r="AF94" i="13" s="1"/>
  <c r="I94" i="15"/>
  <c r="U94" i="15" s="1"/>
  <c r="AF94" i="15" s="1"/>
  <c r="I94" i="12"/>
  <c r="U94" i="12" s="1"/>
  <c r="AF94" i="12" s="1"/>
  <c r="R300" i="3"/>
  <c r="I94" i="14"/>
  <c r="U94" i="14" s="1"/>
  <c r="AF94" i="14" s="1"/>
  <c r="I94" i="10"/>
  <c r="U94" i="10" s="1"/>
  <c r="AF94" i="10" s="1"/>
  <c r="I94" i="11"/>
  <c r="U94" i="11" s="1"/>
  <c r="AF94" i="11" s="1"/>
  <c r="I94" i="6"/>
  <c r="U94" i="6" s="1"/>
  <c r="AF94" i="6" s="1"/>
  <c r="I94" i="16"/>
  <c r="U94" i="16" s="1"/>
  <c r="AF94" i="16" s="1"/>
  <c r="I94" i="8"/>
  <c r="U94" i="8" s="1"/>
  <c r="AF94" i="8" s="1"/>
  <c r="J394" i="3"/>
  <c r="G381" i="3"/>
  <c r="AE314" i="3"/>
  <c r="J97" i="14"/>
  <c r="V97" i="14" s="1"/>
  <c r="AG97" i="14" s="1"/>
  <c r="AE343" i="3"/>
  <c r="P290" i="3"/>
  <c r="M137" i="12"/>
  <c r="Y137" i="12" s="1"/>
  <c r="AJ137" i="12" s="1"/>
  <c r="M137" i="11"/>
  <c r="Y137" i="11" s="1"/>
  <c r="AJ137" i="11" s="1"/>
  <c r="M137" i="8"/>
  <c r="Y137" i="8" s="1"/>
  <c r="AJ137" i="8" s="1"/>
  <c r="M137" i="9"/>
  <c r="Y137" i="9" s="1"/>
  <c r="AJ137" i="9" s="1"/>
  <c r="M137" i="14"/>
  <c r="Y137" i="14" s="1"/>
  <c r="AJ137" i="14" s="1"/>
  <c r="M137" i="10"/>
  <c r="Y137" i="10" s="1"/>
  <c r="AJ137" i="10" s="1"/>
  <c r="AD343" i="3"/>
  <c r="M137" i="7"/>
  <c r="Y137" i="7" s="1"/>
  <c r="AJ137" i="7" s="1"/>
  <c r="M137" i="15"/>
  <c r="Y137" i="15" s="1"/>
  <c r="AJ137" i="15" s="1"/>
  <c r="M137" i="13"/>
  <c r="Y137" i="13" s="1"/>
  <c r="AJ137" i="13" s="1"/>
  <c r="M137" i="16"/>
  <c r="Y137" i="16" s="1"/>
  <c r="AJ137" i="16" s="1"/>
  <c r="M137" i="6"/>
  <c r="Y137" i="6" s="1"/>
  <c r="AJ137" i="6" s="1"/>
  <c r="J204" i="14"/>
  <c r="V204" i="14" s="1"/>
  <c r="AG204" i="14" s="1"/>
  <c r="I147" i="9"/>
  <c r="U147" i="9" s="1"/>
  <c r="AF147" i="9" s="1"/>
  <c r="M25" i="7"/>
  <c r="Y25" i="7" s="1"/>
  <c r="AJ25" i="7" s="1"/>
  <c r="AE357" i="3"/>
  <c r="E184" i="8"/>
  <c r="Q184" i="8" s="1"/>
  <c r="AB184" i="8" s="1"/>
  <c r="J114" i="10"/>
  <c r="V114" i="10" s="1"/>
  <c r="AG114" i="10" s="1"/>
  <c r="M120" i="15"/>
  <c r="Y120" i="15" s="1"/>
  <c r="AJ120" i="15" s="1"/>
  <c r="K9" i="6"/>
  <c r="W9" i="6" s="1"/>
  <c r="AH9" i="6" s="1"/>
  <c r="Y317" i="3"/>
  <c r="G88" i="16"/>
  <c r="S88" i="16" s="1"/>
  <c r="AD88" i="16" s="1"/>
  <c r="G88" i="12"/>
  <c r="S88" i="12" s="1"/>
  <c r="AD88" i="12" s="1"/>
  <c r="G88" i="15"/>
  <c r="S88" i="15" s="1"/>
  <c r="AD88" i="15" s="1"/>
  <c r="G88" i="10"/>
  <c r="S88" i="10" s="1"/>
  <c r="AD88" i="10" s="1"/>
  <c r="G88" i="14"/>
  <c r="S88" i="14" s="1"/>
  <c r="AD88" i="14" s="1"/>
  <c r="G88" i="13"/>
  <c r="S88" i="13" s="1"/>
  <c r="AD88" i="13" s="1"/>
  <c r="G88" i="6"/>
  <c r="S88" i="6" s="1"/>
  <c r="AD88" i="6" s="1"/>
  <c r="G88" i="8"/>
  <c r="S88" i="8" s="1"/>
  <c r="AD88" i="8" s="1"/>
  <c r="G88" i="11"/>
  <c r="S88" i="11" s="1"/>
  <c r="AD88" i="11" s="1"/>
  <c r="G88" i="7"/>
  <c r="S88" i="7" s="1"/>
  <c r="AD88" i="7" s="1"/>
  <c r="G88" i="9"/>
  <c r="S88" i="9" s="1"/>
  <c r="AD88" i="9" s="1"/>
  <c r="Y250" i="3"/>
  <c r="F160" i="14"/>
  <c r="R160" i="14" s="1"/>
  <c r="AC160" i="14" s="1"/>
  <c r="F160" i="7"/>
  <c r="R160" i="7" s="1"/>
  <c r="AC160" i="7" s="1"/>
  <c r="F160" i="10"/>
  <c r="R160" i="10" s="1"/>
  <c r="AC160" i="10" s="1"/>
  <c r="F160" i="11"/>
  <c r="R160" i="11" s="1"/>
  <c r="AC160" i="11" s="1"/>
  <c r="F160" i="9"/>
  <c r="R160" i="9" s="1"/>
  <c r="AC160" i="9" s="1"/>
  <c r="F160" i="13"/>
  <c r="R160" i="13" s="1"/>
  <c r="AC160" i="13" s="1"/>
  <c r="I366" i="3"/>
  <c r="F160" i="6"/>
  <c r="R160" i="6" s="1"/>
  <c r="AC160" i="6" s="1"/>
  <c r="F160" i="16"/>
  <c r="R160" i="16" s="1"/>
  <c r="AC160" i="16" s="1"/>
  <c r="F160" i="15"/>
  <c r="R160" i="15" s="1"/>
  <c r="AC160" i="15" s="1"/>
  <c r="F160" i="12"/>
  <c r="R160" i="12" s="1"/>
  <c r="AC160" i="12" s="1"/>
  <c r="F160" i="8"/>
  <c r="R160" i="8" s="1"/>
  <c r="AC160" i="8" s="1"/>
  <c r="F192" i="12"/>
  <c r="R192" i="12" s="1"/>
  <c r="AC192" i="12" s="1"/>
  <c r="E102" i="14"/>
  <c r="Q102" i="14" s="1"/>
  <c r="AB102" i="14" s="1"/>
  <c r="M30" i="13"/>
  <c r="Y30" i="13" s="1"/>
  <c r="AJ30" i="13" s="1"/>
  <c r="J219" i="3"/>
  <c r="J105" i="6"/>
  <c r="V105" i="6" s="1"/>
  <c r="AG105" i="6" s="1"/>
  <c r="J105" i="14"/>
  <c r="V105" i="14" s="1"/>
  <c r="AG105" i="14" s="1"/>
  <c r="J105" i="12"/>
  <c r="V105" i="12" s="1"/>
  <c r="AG105" i="12" s="1"/>
  <c r="J105" i="15"/>
  <c r="V105" i="15" s="1"/>
  <c r="AG105" i="15" s="1"/>
  <c r="J105" i="7"/>
  <c r="V105" i="7" s="1"/>
  <c r="AG105" i="7" s="1"/>
  <c r="J105" i="16"/>
  <c r="V105" i="16" s="1"/>
  <c r="AG105" i="16" s="1"/>
  <c r="J105" i="9"/>
  <c r="V105" i="9" s="1"/>
  <c r="AG105" i="9" s="1"/>
  <c r="J105" i="13"/>
  <c r="V105" i="13" s="1"/>
  <c r="AG105" i="13" s="1"/>
  <c r="U311" i="3"/>
  <c r="J105" i="8"/>
  <c r="V105" i="8" s="1"/>
  <c r="AG105" i="8" s="1"/>
  <c r="J105" i="10"/>
  <c r="V105" i="10" s="1"/>
  <c r="AG105" i="10" s="1"/>
  <c r="J105" i="11"/>
  <c r="V105" i="11" s="1"/>
  <c r="AG105" i="11" s="1"/>
  <c r="G293" i="3"/>
  <c r="D5" i="13"/>
  <c r="P5" i="13" s="1"/>
  <c r="AB384" i="3"/>
  <c r="G379" i="3"/>
  <c r="AB317" i="3"/>
  <c r="M261" i="3"/>
  <c r="R337" i="3"/>
  <c r="D127" i="9"/>
  <c r="P127" i="9" s="1"/>
  <c r="AA127" i="9" s="1"/>
  <c r="J230" i="3"/>
  <c r="P264" i="3"/>
  <c r="M205" i="15"/>
  <c r="Y205" i="15" s="1"/>
  <c r="AJ205" i="15" s="1"/>
  <c r="J295" i="3"/>
  <c r="Y353" i="3"/>
  <c r="J366" i="3"/>
  <c r="M143" i="9"/>
  <c r="Y143" i="9" s="1"/>
  <c r="AJ143" i="9" s="1"/>
  <c r="J310" i="3"/>
  <c r="I44" i="9"/>
  <c r="U44" i="9" s="1"/>
  <c r="AF44" i="9" s="1"/>
  <c r="I44" i="8"/>
  <c r="U44" i="8" s="1"/>
  <c r="AF44" i="8" s="1"/>
  <c r="Y277" i="3"/>
  <c r="D18" i="16"/>
  <c r="P18" i="16" s="1"/>
  <c r="AA18" i="16" s="1"/>
  <c r="G215" i="3"/>
  <c r="F198" i="9"/>
  <c r="R198" i="9" s="1"/>
  <c r="AC198" i="9" s="1"/>
  <c r="F198" i="10"/>
  <c r="R198" i="10" s="1"/>
  <c r="AC198" i="10" s="1"/>
  <c r="F198" i="11"/>
  <c r="R198" i="11" s="1"/>
  <c r="AC198" i="11" s="1"/>
  <c r="F198" i="12"/>
  <c r="R198" i="12" s="1"/>
  <c r="AC198" i="12" s="1"/>
  <c r="F198" i="16"/>
  <c r="R198" i="16" s="1"/>
  <c r="AC198" i="16" s="1"/>
  <c r="F198" i="14"/>
  <c r="R198" i="14" s="1"/>
  <c r="AC198" i="14" s="1"/>
  <c r="F198" i="8"/>
  <c r="R198" i="8" s="1"/>
  <c r="AC198" i="8" s="1"/>
  <c r="F198" i="6"/>
  <c r="R198" i="6" s="1"/>
  <c r="AC198" i="6" s="1"/>
  <c r="F198" i="7"/>
  <c r="R198" i="7" s="1"/>
  <c r="AC198" i="7" s="1"/>
  <c r="F198" i="15"/>
  <c r="R198" i="15" s="1"/>
  <c r="AC198" i="15" s="1"/>
  <c r="F198" i="13"/>
  <c r="R198" i="13" s="1"/>
  <c r="AC198" i="13" s="1"/>
  <c r="I404" i="3"/>
  <c r="AE253" i="3"/>
  <c r="AB293" i="3"/>
  <c r="M78" i="11"/>
  <c r="Y78" i="11" s="1"/>
  <c r="AJ78" i="11" s="1"/>
  <c r="AE387" i="3"/>
  <c r="E114" i="7"/>
  <c r="Q114" i="7" s="1"/>
  <c r="AB114" i="7" s="1"/>
  <c r="V377" i="3"/>
  <c r="F54" i="15"/>
  <c r="R54" i="15" s="1"/>
  <c r="AC54" i="15" s="1"/>
  <c r="F54" i="14"/>
  <c r="R54" i="14" s="1"/>
  <c r="AC54" i="14" s="1"/>
  <c r="G336" i="3"/>
  <c r="Y253" i="3"/>
  <c r="K91" i="10"/>
  <c r="W91" i="10" s="1"/>
  <c r="AH91" i="10" s="1"/>
  <c r="K91" i="16"/>
  <c r="W91" i="16" s="1"/>
  <c r="AH91" i="16" s="1"/>
  <c r="K91" i="13"/>
  <c r="W91" i="13" s="1"/>
  <c r="AH91" i="13" s="1"/>
  <c r="M181" i="8"/>
  <c r="Y181" i="8" s="1"/>
  <c r="AJ181" i="8" s="1"/>
  <c r="F190" i="14"/>
  <c r="R190" i="14" s="1"/>
  <c r="AC190" i="14" s="1"/>
  <c r="J264" i="3"/>
  <c r="Y359" i="3"/>
  <c r="E182" i="11"/>
  <c r="Q182" i="11" s="1"/>
  <c r="AB182" i="11" s="1"/>
  <c r="V345" i="3"/>
  <c r="M153" i="7"/>
  <c r="Y153" i="7" s="1"/>
  <c r="AJ153" i="7" s="1"/>
  <c r="E71" i="7"/>
  <c r="Q71" i="7" s="1"/>
  <c r="AB71" i="7" s="1"/>
  <c r="M219" i="3"/>
  <c r="B406" i="8"/>
  <c r="B406" i="14"/>
  <c r="B406" i="12"/>
  <c r="B406" i="16"/>
  <c r="B406" i="13"/>
  <c r="B406" i="11"/>
  <c r="B406" i="7"/>
  <c r="B406" i="15"/>
  <c r="B406" i="6"/>
  <c r="B406" i="10"/>
  <c r="B406" i="9"/>
  <c r="AE319" i="3"/>
  <c r="J342" i="3"/>
  <c r="I187" i="6"/>
  <c r="U187" i="6" s="1"/>
  <c r="AF187" i="6" s="1"/>
  <c r="E163" i="16"/>
  <c r="Q163" i="16" s="1"/>
  <c r="AB163" i="16" s="1"/>
  <c r="J271" i="3"/>
  <c r="P317" i="3"/>
  <c r="Y331" i="3"/>
  <c r="M37" i="14"/>
  <c r="Y37" i="14" s="1"/>
  <c r="AJ37" i="14" s="1"/>
  <c r="Y357" i="3"/>
  <c r="M115" i="7"/>
  <c r="Y115" i="7" s="1"/>
  <c r="AJ115" i="7" s="1"/>
  <c r="D163" i="12"/>
  <c r="P163" i="12" s="1"/>
  <c r="AA163" i="12" s="1"/>
  <c r="M72" i="15"/>
  <c r="Y72" i="15" s="1"/>
  <c r="AJ72" i="15" s="1"/>
  <c r="M72" i="16"/>
  <c r="Y72" i="16" s="1"/>
  <c r="AJ72" i="16" s="1"/>
  <c r="J150" i="7"/>
  <c r="V150" i="7" s="1"/>
  <c r="AG150" i="7" s="1"/>
  <c r="J150" i="10"/>
  <c r="V150" i="10" s="1"/>
  <c r="AG150" i="10" s="1"/>
  <c r="J150" i="15"/>
  <c r="V150" i="15" s="1"/>
  <c r="AG150" i="15" s="1"/>
  <c r="J150" i="6"/>
  <c r="V150" i="6" s="1"/>
  <c r="AG150" i="6" s="1"/>
  <c r="J150" i="12"/>
  <c r="V150" i="12" s="1"/>
  <c r="AG150" i="12" s="1"/>
  <c r="J150" i="13"/>
  <c r="V150" i="13" s="1"/>
  <c r="AG150" i="13" s="1"/>
  <c r="J150" i="8"/>
  <c r="V150" i="8" s="1"/>
  <c r="AG150" i="8" s="1"/>
  <c r="J150" i="14"/>
  <c r="V150" i="14" s="1"/>
  <c r="AG150" i="14" s="1"/>
  <c r="U356" i="3"/>
  <c r="J150" i="11"/>
  <c r="V150" i="11" s="1"/>
  <c r="AG150" i="11" s="1"/>
  <c r="J150" i="16"/>
  <c r="V150" i="16" s="1"/>
  <c r="AG150" i="16" s="1"/>
  <c r="J150" i="9"/>
  <c r="V150" i="9" s="1"/>
  <c r="AG150" i="9" s="1"/>
  <c r="AD241" i="3"/>
  <c r="AE248" i="3"/>
  <c r="G289" i="3"/>
  <c r="AE245" i="3"/>
  <c r="D140" i="14"/>
  <c r="P140" i="14" s="1"/>
  <c r="AA140" i="14" s="1"/>
  <c r="K183" i="14"/>
  <c r="W183" i="14" s="1"/>
  <c r="AH183" i="14" s="1"/>
  <c r="E98" i="14"/>
  <c r="Q98" i="14" s="1"/>
  <c r="AB98" i="14" s="1"/>
  <c r="AE231" i="3"/>
  <c r="F193" i="16"/>
  <c r="R193" i="16" s="1"/>
  <c r="AC193" i="16" s="1"/>
  <c r="F193" i="10"/>
  <c r="R193" i="10" s="1"/>
  <c r="AC193" i="10" s="1"/>
  <c r="F193" i="7"/>
  <c r="R193" i="7" s="1"/>
  <c r="AC193" i="7" s="1"/>
  <c r="I399" i="3"/>
  <c r="F193" i="13"/>
  <c r="R193" i="13" s="1"/>
  <c r="AC193" i="13" s="1"/>
  <c r="F193" i="6"/>
  <c r="R193" i="6" s="1"/>
  <c r="AC193" i="6" s="1"/>
  <c r="F193" i="11"/>
  <c r="R193" i="11" s="1"/>
  <c r="AC193" i="11" s="1"/>
  <c r="F193" i="12"/>
  <c r="R193" i="12" s="1"/>
  <c r="AC193" i="12" s="1"/>
  <c r="F193" i="14"/>
  <c r="R193" i="14" s="1"/>
  <c r="AC193" i="14" s="1"/>
  <c r="F193" i="9"/>
  <c r="R193" i="9" s="1"/>
  <c r="AC193" i="9" s="1"/>
  <c r="F193" i="8"/>
  <c r="R193" i="8" s="1"/>
  <c r="AC193" i="8" s="1"/>
  <c r="F193" i="15"/>
  <c r="R193" i="15" s="1"/>
  <c r="AC193" i="15" s="1"/>
  <c r="AE339" i="3"/>
  <c r="F189" i="8"/>
  <c r="R189" i="8" s="1"/>
  <c r="AC189" i="8" s="1"/>
  <c r="F189" i="16"/>
  <c r="R189" i="16" s="1"/>
  <c r="AC189" i="16" s="1"/>
  <c r="F189" i="15"/>
  <c r="R189" i="15" s="1"/>
  <c r="AC189" i="15" s="1"/>
  <c r="F189" i="11"/>
  <c r="R189" i="11" s="1"/>
  <c r="AC189" i="11" s="1"/>
  <c r="F189" i="9"/>
  <c r="R189" i="9" s="1"/>
  <c r="AC189" i="9" s="1"/>
  <c r="F189" i="10"/>
  <c r="R189" i="10" s="1"/>
  <c r="AC189" i="10" s="1"/>
  <c r="F189" i="6"/>
  <c r="R189" i="6" s="1"/>
  <c r="AC189" i="6" s="1"/>
  <c r="F189" i="7"/>
  <c r="R189" i="7" s="1"/>
  <c r="AC189" i="7" s="1"/>
  <c r="I395" i="3"/>
  <c r="F189" i="14"/>
  <c r="R189" i="14" s="1"/>
  <c r="AC189" i="14" s="1"/>
  <c r="F189" i="12"/>
  <c r="R189" i="12" s="1"/>
  <c r="AC189" i="12" s="1"/>
  <c r="F189" i="13"/>
  <c r="R189" i="13" s="1"/>
  <c r="AC189" i="13" s="1"/>
  <c r="M149" i="11"/>
  <c r="Y149" i="11" s="1"/>
  <c r="AJ149" i="11" s="1"/>
  <c r="K47" i="14"/>
  <c r="W47" i="14" s="1"/>
  <c r="AH47" i="14" s="1"/>
  <c r="K47" i="7"/>
  <c r="W47" i="7" s="1"/>
  <c r="AH47" i="7" s="1"/>
  <c r="K47" i="8"/>
  <c r="W47" i="8" s="1"/>
  <c r="AH47" i="8" s="1"/>
  <c r="K47" i="16"/>
  <c r="W47" i="16" s="1"/>
  <c r="AH47" i="16" s="1"/>
  <c r="X253" i="3"/>
  <c r="K47" i="9"/>
  <c r="W47" i="9" s="1"/>
  <c r="AH47" i="9" s="1"/>
  <c r="K47" i="15"/>
  <c r="W47" i="15" s="1"/>
  <c r="AH47" i="15" s="1"/>
  <c r="K47" i="13"/>
  <c r="W47" i="13" s="1"/>
  <c r="AH47" i="13" s="1"/>
  <c r="K47" i="6"/>
  <c r="W47" i="6" s="1"/>
  <c r="AH47" i="6" s="1"/>
  <c r="K47" i="11"/>
  <c r="W47" i="11" s="1"/>
  <c r="AH47" i="11" s="1"/>
  <c r="K47" i="12"/>
  <c r="W47" i="12" s="1"/>
  <c r="AH47" i="12" s="1"/>
  <c r="K47" i="10"/>
  <c r="W47" i="10" s="1"/>
  <c r="AH47" i="10" s="1"/>
  <c r="E121" i="10"/>
  <c r="Q121" i="10" s="1"/>
  <c r="AB121" i="10" s="1"/>
  <c r="E121" i="9"/>
  <c r="Q121" i="9" s="1"/>
  <c r="AB121" i="9" s="1"/>
  <c r="Y297" i="3"/>
  <c r="K178" i="12"/>
  <c r="W178" i="12" s="1"/>
  <c r="AH178" i="12" s="1"/>
  <c r="K178" i="14"/>
  <c r="W178" i="14" s="1"/>
  <c r="AH178" i="14" s="1"/>
  <c r="H190" i="7"/>
  <c r="T190" i="7" s="1"/>
  <c r="AE190" i="7" s="1"/>
  <c r="J149" i="13"/>
  <c r="V149" i="13" s="1"/>
  <c r="AG149" i="13" s="1"/>
  <c r="M389" i="3"/>
  <c r="AB388" i="3"/>
  <c r="E157" i="14"/>
  <c r="Q157" i="14" s="1"/>
  <c r="AB157" i="14" s="1"/>
  <c r="G234" i="3"/>
  <c r="AE266" i="3"/>
  <c r="J283" i="3"/>
  <c r="Y272" i="3"/>
  <c r="AE260" i="3"/>
  <c r="Y221" i="3"/>
  <c r="G408" i="3"/>
  <c r="G352" i="3"/>
  <c r="M317" i="3"/>
  <c r="AE386" i="3"/>
  <c r="P384" i="3"/>
  <c r="G344" i="3"/>
  <c r="AB385" i="3"/>
  <c r="AB354" i="3"/>
  <c r="P241" i="3"/>
  <c r="AE391" i="3"/>
  <c r="AB377" i="3"/>
  <c r="AB357" i="3"/>
  <c r="Y245" i="3"/>
  <c r="P340" i="3"/>
  <c r="M380" i="3"/>
  <c r="AE320" i="3"/>
  <c r="AB382" i="3"/>
  <c r="AB277" i="3"/>
  <c r="G387" i="3"/>
  <c r="Y339" i="3"/>
  <c r="F93" i="15"/>
  <c r="R93" i="15" s="1"/>
  <c r="AC93" i="15" s="1"/>
  <c r="E57" i="6"/>
  <c r="Q57" i="6" s="1"/>
  <c r="AB57" i="6" s="1"/>
  <c r="J289" i="3"/>
  <c r="H69" i="11"/>
  <c r="T69" i="11" s="1"/>
  <c r="AE69" i="11" s="1"/>
  <c r="M362" i="3"/>
  <c r="AE215" i="3"/>
  <c r="R226" i="3"/>
  <c r="AE379" i="3"/>
  <c r="M314" i="3"/>
  <c r="M216" i="3"/>
  <c r="M110" i="13"/>
  <c r="Y110" i="13" s="1"/>
  <c r="AJ110" i="13" s="1"/>
  <c r="K61" i="16"/>
  <c r="W61" i="16" s="1"/>
  <c r="AH61" i="16" s="1"/>
  <c r="AB231" i="3"/>
  <c r="K168" i="12"/>
  <c r="W168" i="12" s="1"/>
  <c r="AH168" i="12" s="1"/>
  <c r="AE331" i="3"/>
  <c r="X340" i="3"/>
  <c r="G326" i="3"/>
  <c r="Y283" i="3"/>
  <c r="M64" i="8"/>
  <c r="Y64" i="8" s="1"/>
  <c r="AJ64" i="8" s="1"/>
  <c r="V286" i="3"/>
  <c r="AE373" i="3"/>
  <c r="AE335" i="3"/>
  <c r="G392" i="3"/>
  <c r="Y280" i="3"/>
  <c r="M230" i="3"/>
  <c r="D195" i="14"/>
  <c r="P195" i="14" s="1"/>
  <c r="AA195" i="14" s="1"/>
  <c r="P370" i="3"/>
  <c r="V343" i="3"/>
  <c r="V270" i="3"/>
  <c r="M289" i="3"/>
  <c r="AE394" i="3"/>
  <c r="P377" i="3"/>
  <c r="R407" i="3"/>
  <c r="J401" i="3"/>
  <c r="E19" i="16"/>
  <c r="Q19" i="16" s="1"/>
  <c r="AB19" i="16" s="1"/>
  <c r="AB349" i="3"/>
  <c r="AB247" i="3"/>
  <c r="J278" i="3"/>
  <c r="AB234" i="3"/>
  <c r="P246" i="3"/>
  <c r="M129" i="11"/>
  <c r="Y129" i="11" s="1"/>
  <c r="AJ129" i="11" s="1"/>
  <c r="P349" i="3"/>
  <c r="Y237" i="3"/>
  <c r="M167" i="12"/>
  <c r="Y167" i="12" s="1"/>
  <c r="AJ167" i="12" s="1"/>
  <c r="V398" i="3"/>
  <c r="E169" i="14"/>
  <c r="Q169" i="14" s="1"/>
  <c r="AB169" i="14" s="1"/>
  <c r="D58" i="7"/>
  <c r="P58" i="7" s="1"/>
  <c r="Y340" i="3"/>
  <c r="D198" i="12"/>
  <c r="P198" i="12" s="1"/>
  <c r="AA198" i="12" s="1"/>
  <c r="K155" i="13"/>
  <c r="W155" i="13" s="1"/>
  <c r="AH155" i="13" s="1"/>
  <c r="F87" i="14"/>
  <c r="R87" i="14" s="1"/>
  <c r="AC87" i="14" s="1"/>
  <c r="Y308" i="3"/>
  <c r="D40" i="6"/>
  <c r="P40" i="6" s="1"/>
  <c r="AA40" i="6" s="1"/>
  <c r="V294" i="3"/>
  <c r="Y305" i="3"/>
  <c r="M240" i="3"/>
  <c r="J199" i="15"/>
  <c r="V199" i="15" s="1"/>
  <c r="AG199" i="15" s="1"/>
  <c r="H76" i="6"/>
  <c r="T76" i="6" s="1"/>
  <c r="AE76" i="6" s="1"/>
  <c r="H112" i="8"/>
  <c r="T112" i="8" s="1"/>
  <c r="AE112" i="8" s="1"/>
  <c r="P287" i="3"/>
  <c r="J296" i="3"/>
  <c r="F90" i="6"/>
  <c r="R90" i="6" s="1"/>
  <c r="AC90" i="6" s="1"/>
  <c r="M162" i="12"/>
  <c r="Y162" i="12" s="1"/>
  <c r="AJ162" i="12" s="1"/>
  <c r="AB250" i="3"/>
  <c r="I47" i="16"/>
  <c r="U47" i="16" s="1"/>
  <c r="AF47" i="16" s="1"/>
  <c r="J27" i="10"/>
  <c r="V27" i="10" s="1"/>
  <c r="AG27" i="10" s="1"/>
  <c r="AB400" i="3"/>
  <c r="J45" i="15"/>
  <c r="V45" i="15" s="1"/>
  <c r="AG45" i="15" s="1"/>
  <c r="H163" i="9"/>
  <c r="T163" i="9" s="1"/>
  <c r="AE163" i="9" s="1"/>
  <c r="AE317" i="3"/>
  <c r="M29" i="6"/>
  <c r="Y29" i="6" s="1"/>
  <c r="AJ29" i="6" s="1"/>
  <c r="F27" i="9"/>
  <c r="R27" i="9" s="1"/>
  <c r="AC27" i="9" s="1"/>
  <c r="M146" i="14"/>
  <c r="Y146" i="14" s="1"/>
  <c r="AJ146" i="14" s="1"/>
  <c r="AE304" i="3"/>
  <c r="O408" i="3"/>
  <c r="I169" i="15"/>
  <c r="U169" i="15" s="1"/>
  <c r="AF169" i="15" s="1"/>
  <c r="M407" i="3"/>
  <c r="AB392" i="3"/>
  <c r="J169" i="15"/>
  <c r="V169" i="15" s="1"/>
  <c r="AG169" i="15" s="1"/>
  <c r="AB243" i="3"/>
  <c r="AB275" i="3"/>
  <c r="M347" i="3"/>
  <c r="H130" i="16"/>
  <c r="T130" i="16" s="1"/>
  <c r="AE130" i="16" s="1"/>
  <c r="AB373" i="3"/>
  <c r="F139" i="16"/>
  <c r="R139" i="16" s="1"/>
  <c r="AC139" i="16" s="1"/>
  <c r="AD237" i="3"/>
  <c r="M222" i="3"/>
  <c r="J15" i="16"/>
  <c r="V15" i="16" s="1"/>
  <c r="AG15" i="16" s="1"/>
  <c r="H201" i="16"/>
  <c r="T201" i="16" s="1"/>
  <c r="AE201" i="16" s="1"/>
  <c r="F69" i="13"/>
  <c r="R69" i="13" s="1"/>
  <c r="AC69" i="13" s="1"/>
  <c r="G232" i="3"/>
  <c r="I379" i="3"/>
  <c r="AB391" i="3"/>
  <c r="P307" i="3"/>
  <c r="J403" i="3"/>
  <c r="P312" i="3"/>
  <c r="E31" i="7"/>
  <c r="Q31" i="7" s="1"/>
  <c r="AB31" i="7" s="1"/>
  <c r="P216" i="3"/>
  <c r="D29" i="7"/>
  <c r="P29" i="7" s="1"/>
  <c r="AA29" i="7" s="1"/>
  <c r="H120" i="16"/>
  <c r="T120" i="16" s="1"/>
  <c r="AE120" i="16" s="1"/>
  <c r="H183" i="14"/>
  <c r="T183" i="14" s="1"/>
  <c r="AE183" i="14" s="1"/>
  <c r="E112" i="14"/>
  <c r="Q112" i="14" s="1"/>
  <c r="AB112" i="14" s="1"/>
  <c r="AB260" i="3"/>
  <c r="F141" i="10"/>
  <c r="R141" i="10" s="1"/>
  <c r="AC141" i="10" s="1"/>
  <c r="G254" i="3"/>
  <c r="E48" i="15"/>
  <c r="Q48" i="15" s="1"/>
  <c r="AB48" i="15" s="1"/>
  <c r="J272" i="3"/>
  <c r="F53" i="12"/>
  <c r="R53" i="12" s="1"/>
  <c r="AC53" i="12" s="1"/>
  <c r="F35" i="13"/>
  <c r="R35" i="13" s="1"/>
  <c r="AC35" i="13" s="1"/>
  <c r="M176" i="14"/>
  <c r="Y176" i="14" s="1"/>
  <c r="AJ176" i="14" s="1"/>
  <c r="M118" i="9"/>
  <c r="Y118" i="9" s="1"/>
  <c r="AJ118" i="9" s="1"/>
  <c r="V267" i="3"/>
  <c r="I163" i="6"/>
  <c r="U163" i="6" s="1"/>
  <c r="AF163" i="6" s="1"/>
  <c r="P326" i="3"/>
  <c r="M132" i="7"/>
  <c r="Y132" i="7" s="1"/>
  <c r="AJ132" i="7" s="1"/>
  <c r="AE242" i="3"/>
  <c r="Y376" i="3"/>
  <c r="AE348" i="3"/>
  <c r="G337" i="3"/>
  <c r="J79" i="12"/>
  <c r="V79" i="12" s="1"/>
  <c r="AG79" i="12" s="1"/>
  <c r="AB398" i="3"/>
  <c r="Y369" i="3"/>
  <c r="E168" i="10"/>
  <c r="Q168" i="10" s="1"/>
  <c r="AB168" i="10" s="1"/>
  <c r="M371" i="3"/>
  <c r="P304" i="3"/>
  <c r="Y243" i="3"/>
  <c r="I251" i="3"/>
  <c r="V255" i="3"/>
  <c r="G403" i="3"/>
  <c r="Y323" i="3"/>
  <c r="K117" i="7"/>
  <c r="W117" i="7" s="1"/>
  <c r="AH117" i="7" s="1"/>
  <c r="M12" i="7"/>
  <c r="Y12" i="7" s="1"/>
  <c r="AJ12" i="7" s="1"/>
  <c r="AE370" i="3"/>
  <c r="AB242" i="3"/>
  <c r="AE404" i="3"/>
  <c r="P292" i="3"/>
  <c r="M265" i="3"/>
  <c r="AB225" i="3"/>
  <c r="Y403" i="3"/>
  <c r="H175" i="14"/>
  <c r="T175" i="14" s="1"/>
  <c r="AE175" i="14" s="1"/>
  <c r="H56" i="14"/>
  <c r="T56" i="14" s="1"/>
  <c r="AE56" i="14" s="1"/>
  <c r="I166" i="7"/>
  <c r="U166" i="7" s="1"/>
  <c r="AF166" i="7" s="1"/>
  <c r="F42" i="6"/>
  <c r="R42" i="6" s="1"/>
  <c r="AC42" i="6" s="1"/>
  <c r="I205" i="9"/>
  <c r="U205" i="9" s="1"/>
  <c r="AF205" i="9" s="1"/>
  <c r="P411" i="3"/>
  <c r="K108" i="10"/>
  <c r="W108" i="10" s="1"/>
  <c r="AH108" i="10" s="1"/>
  <c r="G262" i="3"/>
  <c r="P410" i="3"/>
  <c r="M318" i="3"/>
  <c r="V226" i="3"/>
  <c r="J313" i="3"/>
  <c r="I71" i="7"/>
  <c r="U71" i="7" s="1"/>
  <c r="AF71" i="7" s="1"/>
  <c r="E97" i="16"/>
  <c r="Q97" i="16" s="1"/>
  <c r="AB97" i="16" s="1"/>
  <c r="AE313" i="3"/>
  <c r="J377" i="3"/>
  <c r="M107" i="14"/>
  <c r="Y107" i="14" s="1"/>
  <c r="AJ107" i="14" s="1"/>
  <c r="M370" i="3"/>
  <c r="V352" i="3"/>
  <c r="E199" i="14"/>
  <c r="Q199" i="14" s="1"/>
  <c r="AB199" i="14" s="1"/>
  <c r="K60" i="6"/>
  <c r="W60" i="6" s="1"/>
  <c r="AH60" i="6" s="1"/>
  <c r="M57" i="7"/>
  <c r="Y57" i="7" s="1"/>
  <c r="AJ57" i="7" s="1"/>
  <c r="M303" i="3"/>
  <c r="Y213" i="3"/>
  <c r="P237" i="3"/>
  <c r="M367" i="3"/>
  <c r="H180" i="15"/>
  <c r="T180" i="15" s="1"/>
  <c r="AE180" i="15" s="1"/>
  <c r="AE301" i="3"/>
  <c r="U328" i="3"/>
  <c r="Y286" i="3"/>
  <c r="M217" i="3"/>
  <c r="F186" i="10"/>
  <c r="R186" i="10" s="1"/>
  <c r="AC186" i="10" s="1"/>
  <c r="J239" i="3"/>
  <c r="AB267" i="3"/>
  <c r="J301" i="3"/>
  <c r="G240" i="3"/>
  <c r="G317" i="3"/>
  <c r="D78" i="16"/>
  <c r="P78" i="16" s="1"/>
  <c r="AA78" i="16" s="1"/>
  <c r="H108" i="13"/>
  <c r="T108" i="13" s="1"/>
  <c r="AE108" i="13" s="1"/>
  <c r="U256" i="3"/>
  <c r="J409" i="3"/>
  <c r="P308" i="3"/>
  <c r="J98" i="9"/>
  <c r="V98" i="9" s="1"/>
  <c r="AG98" i="9" s="1"/>
  <c r="I158" i="6"/>
  <c r="U158" i="6" s="1"/>
  <c r="AF158" i="6" s="1"/>
  <c r="M77" i="7"/>
  <c r="Y77" i="7" s="1"/>
  <c r="AJ77" i="7" s="1"/>
  <c r="D14" i="14"/>
  <c r="P14" i="14" s="1"/>
  <c r="AA14" i="14" s="1"/>
  <c r="AE238" i="3"/>
  <c r="G239" i="3"/>
  <c r="Y324" i="3"/>
  <c r="H141" i="16"/>
  <c r="T141" i="16" s="1"/>
  <c r="AE141" i="16" s="1"/>
  <c r="H51" i="14"/>
  <c r="T51" i="14" s="1"/>
  <c r="AE51" i="14" s="1"/>
  <c r="K161" i="6"/>
  <c r="W161" i="6" s="1"/>
  <c r="AH161" i="6" s="1"/>
  <c r="Y367" i="3"/>
  <c r="F76" i="8"/>
  <c r="R76" i="8" s="1"/>
  <c r="AC76" i="8" s="1"/>
  <c r="AB216" i="3"/>
  <c r="Y336" i="3"/>
  <c r="X336" i="3"/>
  <c r="K181" i="14"/>
  <c r="W181" i="14" s="1"/>
  <c r="AH181" i="14" s="1"/>
  <c r="AB301" i="3"/>
  <c r="Y387" i="3"/>
  <c r="M11" i="13"/>
  <c r="Y11" i="13" s="1"/>
  <c r="AJ11" i="13" s="1"/>
  <c r="K51" i="8"/>
  <c r="W51" i="8" s="1"/>
  <c r="AH51" i="8" s="1"/>
  <c r="M16" i="11"/>
  <c r="Y16" i="11" s="1"/>
  <c r="AJ16" i="11" s="1"/>
  <c r="Y316" i="3"/>
  <c r="AB258" i="3"/>
  <c r="AD38" i="5"/>
  <c r="F127" i="5"/>
  <c r="E127" i="5"/>
  <c r="B13" i="5"/>
  <c r="F105" i="5"/>
  <c r="T64" i="5"/>
  <c r="E82" i="10"/>
  <c r="Q82" i="10" s="1"/>
  <c r="AB82" i="10" s="1"/>
  <c r="O198" i="5"/>
  <c r="B149" i="5"/>
  <c r="O185" i="5"/>
  <c r="K135" i="5"/>
  <c r="G137" i="8" s="1"/>
  <c r="S137" i="8" s="1"/>
  <c r="AD137" i="8" s="1"/>
  <c r="F100" i="5"/>
  <c r="N150" i="5"/>
  <c r="C7" i="5"/>
  <c r="B159" i="5"/>
  <c r="T113" i="5"/>
  <c r="AD19" i="5"/>
  <c r="AD25" i="5"/>
  <c r="X144" i="5"/>
  <c r="J86" i="10"/>
  <c r="V86" i="10" s="1"/>
  <c r="AG86" i="10" s="1"/>
  <c r="B42" i="5"/>
  <c r="AD92" i="5"/>
  <c r="B92" i="5"/>
  <c r="B197" i="5"/>
  <c r="C41" i="5"/>
  <c r="B249" i="6" s="1"/>
  <c r="U186" i="5"/>
  <c r="J370" i="3"/>
  <c r="F78" i="5"/>
  <c r="M267" i="3"/>
  <c r="E99" i="5"/>
  <c r="U199" i="5"/>
  <c r="U148" i="5"/>
  <c r="Z105" i="5"/>
  <c r="L107" i="12" s="1"/>
  <c r="X107" i="12" s="1"/>
  <c r="AI107" i="12" s="1"/>
  <c r="B148" i="5"/>
  <c r="L42" i="5"/>
  <c r="O80" i="5"/>
  <c r="B67" i="5"/>
  <c r="E134" i="5"/>
  <c r="F188" i="5"/>
  <c r="H58" i="5"/>
  <c r="H8" i="5"/>
  <c r="J254" i="3"/>
  <c r="B96" i="5"/>
  <c r="U68" i="5"/>
  <c r="W172" i="5"/>
  <c r="I115" i="5"/>
  <c r="F8" i="5"/>
  <c r="T90" i="5"/>
  <c r="B154" i="5"/>
  <c r="N97" i="5"/>
  <c r="N189" i="5"/>
  <c r="B41" i="5"/>
  <c r="F116" i="5"/>
  <c r="E77" i="5"/>
  <c r="I145" i="5"/>
  <c r="C122" i="5"/>
  <c r="B330" i="6" s="1"/>
  <c r="AA145" i="5"/>
  <c r="AA68" i="5"/>
  <c r="Q17" i="5"/>
  <c r="V359" i="3"/>
  <c r="C195" i="5"/>
  <c r="B403" i="10" s="1"/>
  <c r="C180" i="5"/>
  <c r="Z167" i="5"/>
  <c r="L169" i="8" s="1"/>
  <c r="X169" i="8" s="1"/>
  <c r="AI169" i="8" s="1"/>
  <c r="T3" i="5"/>
  <c r="AC177" i="5"/>
  <c r="F41" i="5"/>
  <c r="AC189" i="5"/>
  <c r="E149" i="5"/>
  <c r="X187" i="5"/>
  <c r="AA161" i="5"/>
  <c r="X96" i="5"/>
  <c r="W68" i="5"/>
  <c r="E28" i="5"/>
  <c r="B46" i="5"/>
  <c r="K78" i="5"/>
  <c r="C102" i="5"/>
  <c r="AC182" i="5"/>
  <c r="M178" i="9"/>
  <c r="Y178" i="9" s="1"/>
  <c r="AJ178" i="9" s="1"/>
  <c r="O93" i="5"/>
  <c r="B133" i="5"/>
  <c r="C50" i="5"/>
  <c r="B258" i="16" s="1"/>
  <c r="Z189" i="5"/>
  <c r="L191" i="6" s="1"/>
  <c r="X191" i="6" s="1"/>
  <c r="AI191" i="6" s="1"/>
  <c r="W55" i="5"/>
  <c r="B146" i="5"/>
  <c r="I161" i="5"/>
  <c r="U149" i="5"/>
  <c r="B63" i="5"/>
  <c r="X185" i="5"/>
  <c r="C160" i="5"/>
  <c r="H18" i="5"/>
  <c r="K67" i="5"/>
  <c r="G69" i="9" s="1"/>
  <c r="S69" i="9" s="1"/>
  <c r="AD69" i="9" s="1"/>
  <c r="I203" i="5"/>
  <c r="Z37" i="5"/>
  <c r="L39" i="6" s="1"/>
  <c r="X39" i="6" s="1"/>
  <c r="AI39" i="6" s="1"/>
  <c r="AB315" i="3"/>
  <c r="Y298" i="3"/>
  <c r="AB296" i="3"/>
  <c r="AB393" i="3"/>
  <c r="Y301" i="3"/>
  <c r="V222" i="3"/>
  <c r="M291" i="3"/>
  <c r="AE367" i="3"/>
  <c r="AE267" i="3"/>
  <c r="M266" i="3"/>
  <c r="V247" i="3"/>
  <c r="J269" i="3"/>
  <c r="M233" i="3"/>
  <c r="Y236" i="3"/>
  <c r="J321" i="3"/>
  <c r="G247" i="3"/>
  <c r="V332" i="3"/>
  <c r="AE366" i="3"/>
  <c r="J327" i="3"/>
  <c r="Y344" i="3"/>
  <c r="P346" i="3"/>
  <c r="Y386" i="3"/>
  <c r="V387" i="3"/>
  <c r="AE270" i="3"/>
  <c r="J223" i="3"/>
  <c r="AE264" i="3"/>
  <c r="M365" i="3"/>
  <c r="J337" i="3"/>
  <c r="G268" i="3"/>
  <c r="Y347" i="3"/>
  <c r="AB351" i="3"/>
  <c r="AE285" i="3"/>
  <c r="J81" i="14"/>
  <c r="V81" i="14" s="1"/>
  <c r="AG81" i="14" s="1"/>
  <c r="M242" i="3"/>
  <c r="M193" i="8"/>
  <c r="Y193" i="8" s="1"/>
  <c r="AJ193" i="8" s="1"/>
  <c r="P309" i="3"/>
  <c r="E76" i="13"/>
  <c r="Q76" i="13" s="1"/>
  <c r="AB76" i="13" s="1"/>
  <c r="M315" i="3"/>
  <c r="I227" i="3"/>
  <c r="K141" i="13"/>
  <c r="W141" i="13" s="1"/>
  <c r="AH141" i="13" s="1"/>
  <c r="F110" i="12"/>
  <c r="R110" i="12" s="1"/>
  <c r="AC110" i="12" s="1"/>
  <c r="H143" i="9"/>
  <c r="T143" i="9" s="1"/>
  <c r="AE143" i="9" s="1"/>
  <c r="AB408" i="3"/>
  <c r="V361" i="3"/>
  <c r="E106" i="10"/>
  <c r="Q106" i="10" s="1"/>
  <c r="AB106" i="10" s="1"/>
  <c r="J356" i="3"/>
  <c r="J322" i="3"/>
  <c r="D136" i="8"/>
  <c r="P136" i="8" s="1"/>
  <c r="AA136" i="8" s="1"/>
  <c r="F51" i="16"/>
  <c r="R51" i="16" s="1"/>
  <c r="AC51" i="16" s="1"/>
  <c r="K56" i="8"/>
  <c r="W56" i="8" s="1"/>
  <c r="AH56" i="8" s="1"/>
  <c r="P382" i="3"/>
  <c r="J352" i="3"/>
  <c r="K180" i="11"/>
  <c r="W180" i="11" s="1"/>
  <c r="AH180" i="11" s="1"/>
  <c r="J247" i="3"/>
  <c r="G353" i="3"/>
  <c r="J267" i="3"/>
  <c r="J47" i="11"/>
  <c r="V47" i="11" s="1"/>
  <c r="AG47" i="11" s="1"/>
  <c r="AE351" i="3"/>
  <c r="I69" i="14"/>
  <c r="U69" i="14" s="1"/>
  <c r="AF69" i="14" s="1"/>
  <c r="E113" i="14"/>
  <c r="Q113" i="14" s="1"/>
  <c r="AB113" i="14" s="1"/>
  <c r="M158" i="16"/>
  <c r="Y158" i="16" s="1"/>
  <c r="AJ158" i="16" s="1"/>
  <c r="AB327" i="3"/>
  <c r="V213" i="3"/>
  <c r="J77" i="12"/>
  <c r="V77" i="12" s="1"/>
  <c r="AG77" i="12" s="1"/>
  <c r="V259" i="3"/>
  <c r="M387" i="3"/>
  <c r="G224" i="3"/>
  <c r="V331" i="3"/>
  <c r="K152" i="15"/>
  <c r="W152" i="15" s="1"/>
  <c r="AH152" i="15" s="1"/>
  <c r="M377" i="3"/>
  <c r="J101" i="16"/>
  <c r="V101" i="16" s="1"/>
  <c r="AG101" i="16" s="1"/>
  <c r="V308" i="3"/>
  <c r="J284" i="3"/>
  <c r="I32" i="9"/>
  <c r="U32" i="9" s="1"/>
  <c r="AF32" i="9" s="1"/>
  <c r="J324" i="3"/>
  <c r="K99" i="14"/>
  <c r="W99" i="14" s="1"/>
  <c r="AH99" i="14" s="1"/>
  <c r="P360" i="3"/>
  <c r="M93" i="12"/>
  <c r="Y93" i="12" s="1"/>
  <c r="AJ93" i="12" s="1"/>
  <c r="H157" i="12"/>
  <c r="T157" i="12" s="1"/>
  <c r="AE157" i="12" s="1"/>
  <c r="Y271" i="3"/>
  <c r="M274" i="3"/>
  <c r="P329" i="3"/>
  <c r="J172" i="14"/>
  <c r="V172" i="14" s="1"/>
  <c r="AG172" i="14" s="1"/>
  <c r="AE235" i="3"/>
  <c r="Y288" i="3"/>
  <c r="P230" i="3"/>
  <c r="AE297" i="3"/>
  <c r="H47" i="11"/>
  <c r="T47" i="11" s="1"/>
  <c r="AE47" i="11" s="1"/>
  <c r="F122" i="14"/>
  <c r="R122" i="14" s="1"/>
  <c r="AC122" i="14" s="1"/>
  <c r="AB224" i="3"/>
  <c r="V344" i="3"/>
  <c r="M142" i="8"/>
  <c r="Y142" i="8" s="1"/>
  <c r="AJ142" i="8" s="1"/>
  <c r="E26" i="12"/>
  <c r="Q26" i="12" s="1"/>
  <c r="AB26" i="12" s="1"/>
  <c r="H62" i="6"/>
  <c r="T62" i="6" s="1"/>
  <c r="AE62" i="6" s="1"/>
  <c r="Y292" i="3"/>
  <c r="M18" i="13"/>
  <c r="Y18" i="13" s="1"/>
  <c r="AJ18" i="13" s="1"/>
  <c r="AB331" i="3"/>
  <c r="AB328" i="3"/>
  <c r="Y343" i="3"/>
  <c r="M324" i="3"/>
  <c r="AB306" i="3"/>
  <c r="V375" i="3"/>
  <c r="I83" i="7"/>
  <c r="U83" i="7" s="1"/>
  <c r="AF83" i="7" s="1"/>
  <c r="AB396" i="3"/>
  <c r="K104" i="11"/>
  <c r="W104" i="11" s="1"/>
  <c r="AH104" i="11" s="1"/>
  <c r="J224" i="3"/>
  <c r="K76" i="13"/>
  <c r="W76" i="13" s="1"/>
  <c r="AH76" i="13" s="1"/>
  <c r="K38" i="6"/>
  <c r="W38" i="6" s="1"/>
  <c r="AH38" i="6" s="1"/>
  <c r="G273" i="3"/>
  <c r="Y310" i="3"/>
  <c r="V297" i="3"/>
  <c r="M68" i="12"/>
  <c r="Y68" i="12" s="1"/>
  <c r="AJ68" i="12" s="1"/>
  <c r="J218" i="3"/>
  <c r="J71" i="11"/>
  <c r="V71" i="11" s="1"/>
  <c r="AG71" i="11" s="1"/>
  <c r="G301" i="3"/>
  <c r="H101" i="9"/>
  <c r="T101" i="9" s="1"/>
  <c r="AE101" i="9" s="1"/>
  <c r="AE376" i="3"/>
  <c r="I36" i="10"/>
  <c r="U36" i="10" s="1"/>
  <c r="AF36" i="10" s="1"/>
  <c r="E188" i="11"/>
  <c r="Q188" i="11" s="1"/>
  <c r="AB188" i="11" s="1"/>
  <c r="J118" i="16"/>
  <c r="V118" i="16" s="1"/>
  <c r="AG118" i="16" s="1"/>
  <c r="P236" i="3"/>
  <c r="M349" i="3"/>
  <c r="I117" i="9"/>
  <c r="U117" i="9" s="1"/>
  <c r="AF117" i="9" s="1"/>
  <c r="Y220" i="3"/>
  <c r="F37" i="7"/>
  <c r="R37" i="7" s="1"/>
  <c r="AC37" i="7" s="1"/>
  <c r="E70" i="16"/>
  <c r="Q70" i="16" s="1"/>
  <c r="AB70" i="16" s="1"/>
  <c r="AE255" i="3"/>
  <c r="H166" i="6"/>
  <c r="T166" i="6" s="1"/>
  <c r="AE166" i="6" s="1"/>
  <c r="E88" i="9"/>
  <c r="Q88" i="9" s="1"/>
  <c r="AB88" i="9" s="1"/>
  <c r="F36" i="12"/>
  <c r="R36" i="12" s="1"/>
  <c r="AC36" i="12" s="1"/>
  <c r="K8" i="10"/>
  <c r="W8" i="10" s="1"/>
  <c r="AH8" i="10" s="1"/>
  <c r="J17" i="6"/>
  <c r="V17" i="6" s="1"/>
  <c r="AG17" i="6" s="1"/>
  <c r="J319" i="3"/>
  <c r="M375" i="3"/>
  <c r="V263" i="3"/>
  <c r="P402" i="3"/>
  <c r="M127" i="7"/>
  <c r="Y127" i="7" s="1"/>
  <c r="AJ127" i="7" s="1"/>
  <c r="H106" i="12"/>
  <c r="T106" i="12" s="1"/>
  <c r="AE106" i="12" s="1"/>
  <c r="H144" i="12"/>
  <c r="T144" i="12" s="1"/>
  <c r="AE144" i="12" s="1"/>
  <c r="AB266" i="3"/>
  <c r="AD292" i="3"/>
  <c r="P302" i="3"/>
  <c r="H104" i="15"/>
  <c r="T104" i="15" s="1"/>
  <c r="AE104" i="15" s="1"/>
  <c r="F204" i="8"/>
  <c r="R204" i="8" s="1"/>
  <c r="AC204" i="8" s="1"/>
  <c r="P381" i="3"/>
  <c r="AE344" i="3"/>
  <c r="P310" i="3"/>
  <c r="J410" i="3"/>
  <c r="AB286" i="3"/>
  <c r="E56" i="14"/>
  <c r="Q56" i="14" s="1"/>
  <c r="AB56" i="14" s="1"/>
  <c r="V329" i="3"/>
  <c r="I156" i="8"/>
  <c r="U156" i="8" s="1"/>
  <c r="AF156" i="8" s="1"/>
  <c r="AE329" i="3"/>
  <c r="AB324" i="3"/>
  <c r="J238" i="3"/>
  <c r="AE407" i="3"/>
  <c r="M276" i="3"/>
  <c r="AB336" i="3"/>
  <c r="H117" i="15"/>
  <c r="T117" i="15" s="1"/>
  <c r="AE117" i="15" s="1"/>
  <c r="M85" i="10"/>
  <c r="Y85" i="10" s="1"/>
  <c r="AJ85" i="10" s="1"/>
  <c r="I21" i="8"/>
  <c r="U21" i="8" s="1"/>
  <c r="AF21" i="8" s="1"/>
  <c r="G410" i="3"/>
  <c r="Y338" i="3"/>
  <c r="AB254" i="3"/>
  <c r="H115" i="9"/>
  <c r="T115" i="9" s="1"/>
  <c r="AE115" i="9" s="1"/>
  <c r="Y396" i="3"/>
  <c r="AB235" i="3"/>
  <c r="D53" i="11"/>
  <c r="P53" i="11" s="1"/>
  <c r="Y256" i="3"/>
  <c r="F114" i="11"/>
  <c r="R114" i="11" s="1"/>
  <c r="AC114" i="11" s="1"/>
  <c r="K144" i="12"/>
  <c r="W144" i="12" s="1"/>
  <c r="AH144" i="12" s="1"/>
  <c r="P371" i="3"/>
  <c r="R293" i="3"/>
  <c r="M101" i="13"/>
  <c r="Y101" i="13" s="1"/>
  <c r="AJ101" i="13" s="1"/>
  <c r="K202" i="9"/>
  <c r="W202" i="9" s="1"/>
  <c r="AH202" i="9" s="1"/>
  <c r="AB316" i="3"/>
  <c r="E158" i="15"/>
  <c r="Q158" i="15" s="1"/>
  <c r="AB158" i="15" s="1"/>
  <c r="J160" i="14"/>
  <c r="V160" i="14" s="1"/>
  <c r="AG160" i="14" s="1"/>
  <c r="E34" i="11"/>
  <c r="Q34" i="11" s="1"/>
  <c r="AB34" i="11" s="1"/>
  <c r="AB371" i="3"/>
  <c r="V314" i="3"/>
  <c r="E44" i="15"/>
  <c r="Q44" i="15" s="1"/>
  <c r="AB44" i="15" s="1"/>
  <c r="E81" i="13"/>
  <c r="Q81" i="13" s="1"/>
  <c r="AB81" i="13" s="1"/>
  <c r="H32" i="7"/>
  <c r="T32" i="7" s="1"/>
  <c r="AE32" i="7" s="1"/>
  <c r="U243" i="3"/>
  <c r="K13" i="11"/>
  <c r="W13" i="11" s="1"/>
  <c r="AH13" i="11" s="1"/>
  <c r="K136" i="13"/>
  <c r="W136" i="13" s="1"/>
  <c r="AH136" i="13" s="1"/>
  <c r="V227" i="3"/>
  <c r="M277" i="3"/>
  <c r="AB311" i="3"/>
  <c r="K20" i="11"/>
  <c r="W20" i="11" s="1"/>
  <c r="AH20" i="11" s="1"/>
  <c r="V290" i="3"/>
  <c r="Y230" i="3"/>
  <c r="P257" i="3"/>
  <c r="J343" i="3"/>
  <c r="K140" i="6"/>
  <c r="W140" i="6" s="1"/>
  <c r="AH140" i="6" s="1"/>
  <c r="M256" i="3"/>
  <c r="K75" i="11"/>
  <c r="W75" i="11" s="1"/>
  <c r="AH75" i="11" s="1"/>
  <c r="AB360" i="3"/>
  <c r="M62" i="16"/>
  <c r="Y62" i="16" s="1"/>
  <c r="AJ62" i="16" s="1"/>
  <c r="V364" i="3"/>
  <c r="AE222" i="3"/>
  <c r="J407" i="3"/>
  <c r="Y383" i="3"/>
  <c r="M249" i="3"/>
  <c r="N177" i="5"/>
  <c r="H134" i="5"/>
  <c r="AA189" i="5"/>
  <c r="C99" i="5"/>
  <c r="AM101" i="3" s="1"/>
  <c r="K96" i="5"/>
  <c r="E76" i="5"/>
  <c r="Q5" i="5"/>
  <c r="E17" i="6"/>
  <c r="Q17" i="6" s="1"/>
  <c r="AB17" i="6" s="1"/>
  <c r="B39" i="5"/>
  <c r="B59" i="5"/>
  <c r="C139" i="5"/>
  <c r="B347" i="10" s="1"/>
  <c r="B18" i="5"/>
  <c r="AE340" i="3"/>
  <c r="L184" i="5"/>
  <c r="B37" i="5"/>
  <c r="R41" i="5"/>
  <c r="C37" i="5"/>
  <c r="E194" i="5"/>
  <c r="G270" i="3"/>
  <c r="E73" i="5"/>
  <c r="H121" i="5"/>
  <c r="K190" i="5"/>
  <c r="G192" i="16" s="1"/>
  <c r="S192" i="16" s="1"/>
  <c r="AD192" i="16" s="1"/>
  <c r="Q90" i="5"/>
  <c r="L54" i="5"/>
  <c r="F112" i="5"/>
  <c r="F141" i="5"/>
  <c r="M300" i="3"/>
  <c r="L21" i="5"/>
  <c r="B15" i="5"/>
  <c r="N146" i="5"/>
  <c r="N57" i="5"/>
  <c r="F5" i="5"/>
  <c r="M330" i="3"/>
  <c r="Y247" i="3"/>
  <c r="B160" i="5"/>
  <c r="AD190" i="5"/>
  <c r="AB332" i="3"/>
  <c r="T37" i="5"/>
  <c r="R153" i="5"/>
  <c r="T199" i="5"/>
  <c r="Q198" i="5"/>
  <c r="B99" i="5"/>
  <c r="U53" i="5"/>
  <c r="F146" i="5"/>
  <c r="E146" i="5"/>
  <c r="R131" i="5"/>
  <c r="E165" i="5"/>
  <c r="I155" i="5"/>
  <c r="R14" i="5"/>
  <c r="R69" i="5"/>
  <c r="K132" i="5"/>
  <c r="B150" i="5"/>
  <c r="AB232" i="3"/>
  <c r="AE384" i="3"/>
  <c r="E30" i="5"/>
  <c r="AD82" i="5"/>
  <c r="T142" i="5"/>
  <c r="Z110" i="5"/>
  <c r="L112" i="8" s="1"/>
  <c r="X112" i="8" s="1"/>
  <c r="AI112" i="8" s="1"/>
  <c r="K103" i="5"/>
  <c r="Q169" i="5"/>
  <c r="AB246" i="3"/>
  <c r="B43" i="5"/>
  <c r="F139" i="5"/>
  <c r="E139" i="5"/>
  <c r="M348" i="3"/>
  <c r="B58" i="5"/>
  <c r="E89" i="5"/>
  <c r="AD31" i="5"/>
  <c r="Q82" i="5"/>
  <c r="Q178" i="5"/>
  <c r="C110" i="5"/>
  <c r="F143" i="5"/>
  <c r="F30" i="5"/>
  <c r="P352" i="3"/>
  <c r="AA12" i="5"/>
  <c r="Y363" i="3"/>
  <c r="C133" i="5"/>
  <c r="B341" i="15" s="1"/>
  <c r="F28" i="5"/>
  <c r="Q59" i="5"/>
  <c r="V260" i="3"/>
  <c r="I143" i="13"/>
  <c r="U143" i="13" s="1"/>
  <c r="AF143" i="13" s="1"/>
  <c r="C65" i="5"/>
  <c r="C142" i="5"/>
  <c r="B350" i="7" s="1"/>
  <c r="B36" i="5"/>
  <c r="I194" i="5"/>
  <c r="U90" i="5"/>
  <c r="L35" i="5"/>
  <c r="E133" i="5"/>
  <c r="F190" i="5"/>
  <c r="I48" i="5"/>
  <c r="E153" i="5"/>
  <c r="M406" i="3"/>
  <c r="C36" i="5"/>
  <c r="L144" i="5"/>
  <c r="B120" i="5"/>
  <c r="M378" i="3"/>
  <c r="AD203" i="5"/>
  <c r="T169" i="5"/>
  <c r="B40" i="5"/>
  <c r="N17" i="5"/>
  <c r="AA125" i="5"/>
  <c r="F177" i="5"/>
  <c r="J127" i="8"/>
  <c r="V127" i="8" s="1"/>
  <c r="AG127" i="8" s="1"/>
  <c r="K51" i="5"/>
  <c r="X66" i="5"/>
  <c r="I41" i="16"/>
  <c r="U41" i="16" s="1"/>
  <c r="AF41" i="16" s="1"/>
  <c r="O165" i="5"/>
  <c r="M328" i="3"/>
  <c r="G219" i="3"/>
  <c r="Y368" i="3"/>
  <c r="M301" i="3"/>
  <c r="G315" i="3"/>
  <c r="G243" i="3"/>
  <c r="M232" i="3"/>
  <c r="J252" i="3"/>
  <c r="G383" i="3"/>
  <c r="G395" i="3"/>
  <c r="AB236" i="3"/>
  <c r="AE392" i="3"/>
  <c r="AB228" i="3"/>
  <c r="V287" i="3"/>
  <c r="Y374" i="3"/>
  <c r="AE269" i="3"/>
  <c r="J232" i="3"/>
  <c r="J270" i="3"/>
  <c r="Y262" i="3"/>
  <c r="H97" i="7"/>
  <c r="T97" i="7" s="1"/>
  <c r="AE97" i="7" s="1"/>
  <c r="AD271" i="3"/>
  <c r="V371" i="3"/>
  <c r="M214" i="3"/>
  <c r="M54" i="7"/>
  <c r="Y54" i="7" s="1"/>
  <c r="AJ54" i="7" s="1"/>
  <c r="H176" i="15"/>
  <c r="T176" i="15" s="1"/>
  <c r="AE176" i="15" s="1"/>
  <c r="AB405" i="3"/>
  <c r="V281" i="3"/>
  <c r="F140" i="9"/>
  <c r="R140" i="9" s="1"/>
  <c r="AC140" i="9" s="1"/>
  <c r="J292" i="3"/>
  <c r="AB226" i="3"/>
  <c r="P361" i="3"/>
  <c r="I5" i="13"/>
  <c r="U5" i="13" s="1"/>
  <c r="AF5" i="13" s="1"/>
  <c r="J307" i="3"/>
  <c r="M278" i="3"/>
  <c r="D121" i="10"/>
  <c r="P121" i="10" s="1"/>
  <c r="AA121" i="10" s="1"/>
  <c r="E177" i="12"/>
  <c r="Q177" i="12" s="1"/>
  <c r="AB177" i="12" s="1"/>
  <c r="J113" i="9"/>
  <c r="V113" i="9" s="1"/>
  <c r="AG113" i="9" s="1"/>
  <c r="J299" i="3"/>
  <c r="M393" i="3"/>
  <c r="G263" i="3"/>
  <c r="M145" i="13"/>
  <c r="Y145" i="13" s="1"/>
  <c r="AJ145" i="13" s="1"/>
  <c r="AB240" i="3"/>
  <c r="K192" i="10"/>
  <c r="W192" i="10" s="1"/>
  <c r="AH192" i="10" s="1"/>
  <c r="I198" i="6"/>
  <c r="U198" i="6" s="1"/>
  <c r="AF198" i="6" s="1"/>
  <c r="I160" i="9"/>
  <c r="U160" i="9" s="1"/>
  <c r="AF160" i="9" s="1"/>
  <c r="J255" i="3"/>
  <c r="J181" i="7"/>
  <c r="V181" i="7" s="1"/>
  <c r="AG181" i="7" s="1"/>
  <c r="K179" i="6"/>
  <c r="W179" i="6" s="1"/>
  <c r="AH179" i="6" s="1"/>
  <c r="H188" i="14"/>
  <c r="T188" i="14" s="1"/>
  <c r="AE188" i="14" s="1"/>
  <c r="J134" i="11"/>
  <c r="V134" i="11" s="1"/>
  <c r="AG134" i="11" s="1"/>
  <c r="E137" i="7"/>
  <c r="Q137" i="7" s="1"/>
  <c r="AB137" i="7" s="1"/>
  <c r="D137" i="7"/>
  <c r="P137" i="7" s="1"/>
  <c r="AA137" i="7" s="1"/>
  <c r="E166" i="16"/>
  <c r="Q166" i="16" s="1"/>
  <c r="AB166" i="16" s="1"/>
  <c r="Y371" i="3"/>
  <c r="AB361" i="3"/>
  <c r="P357" i="3"/>
  <c r="H29" i="13"/>
  <c r="T29" i="13" s="1"/>
  <c r="AE29" i="13" s="1"/>
  <c r="V212" i="3"/>
  <c r="J82" i="12"/>
  <c r="V82" i="12" s="1"/>
  <c r="AG82" i="12" s="1"/>
  <c r="I88" i="13"/>
  <c r="U88" i="13" s="1"/>
  <c r="AF88" i="13" s="1"/>
  <c r="H198" i="10"/>
  <c r="T198" i="10" s="1"/>
  <c r="AE198" i="10" s="1"/>
  <c r="J240" i="3"/>
  <c r="AB323" i="3"/>
  <c r="Y358" i="3"/>
  <c r="P240" i="3"/>
  <c r="F142" i="8"/>
  <c r="R142" i="8" s="1"/>
  <c r="AC142" i="8" s="1"/>
  <c r="M8" i="9"/>
  <c r="Y8" i="9" s="1"/>
  <c r="AJ8" i="9" s="1"/>
  <c r="I162" i="9"/>
  <c r="U162" i="9" s="1"/>
  <c r="AF162" i="9" s="1"/>
  <c r="F138" i="8"/>
  <c r="R138" i="8" s="1"/>
  <c r="AC138" i="8" s="1"/>
  <c r="AB278" i="3"/>
  <c r="F161" i="11"/>
  <c r="R161" i="11" s="1"/>
  <c r="AC161" i="11" s="1"/>
  <c r="K65" i="9"/>
  <c r="W65" i="9" s="1"/>
  <c r="AH65" i="9" s="1"/>
  <c r="J140" i="8"/>
  <c r="V140" i="8" s="1"/>
  <c r="AG140" i="8" s="1"/>
  <c r="V368" i="3"/>
  <c r="P318" i="3"/>
  <c r="AE347" i="3"/>
  <c r="G299" i="3"/>
  <c r="AE281" i="3"/>
  <c r="M251" i="3"/>
  <c r="E74" i="15"/>
  <c r="Q74" i="15" s="1"/>
  <c r="AB74" i="15" s="1"/>
  <c r="O329" i="3"/>
  <c r="M53" i="10"/>
  <c r="Y53" i="10" s="1"/>
  <c r="AJ53" i="10" s="1"/>
  <c r="J391" i="3"/>
  <c r="J12" i="11"/>
  <c r="V12" i="11" s="1"/>
  <c r="AG12" i="11" s="1"/>
  <c r="I37" i="8"/>
  <c r="U37" i="8" s="1"/>
  <c r="AF37" i="8" s="1"/>
  <c r="I79" i="7"/>
  <c r="U79" i="7" s="1"/>
  <c r="AF79" i="7" s="1"/>
  <c r="I97" i="10"/>
  <c r="U97" i="10" s="1"/>
  <c r="AF97" i="10" s="1"/>
  <c r="K86" i="16"/>
  <c r="W86" i="16" s="1"/>
  <c r="AH86" i="16" s="1"/>
  <c r="F185" i="16"/>
  <c r="R185" i="16" s="1"/>
  <c r="AC185" i="16" s="1"/>
  <c r="H24" i="11"/>
  <c r="T24" i="11" s="1"/>
  <c r="AE24" i="11" s="1"/>
  <c r="P407" i="3"/>
  <c r="Y326" i="3"/>
  <c r="F66" i="10"/>
  <c r="R66" i="10" s="1"/>
  <c r="AC66" i="10" s="1"/>
  <c r="K137" i="9"/>
  <c r="W137" i="9" s="1"/>
  <c r="AH137" i="9" s="1"/>
  <c r="AB269" i="3"/>
  <c r="J347" i="3"/>
  <c r="E123" i="15"/>
  <c r="Q123" i="15" s="1"/>
  <c r="AB123" i="15" s="1"/>
  <c r="I31" i="9"/>
  <c r="U31" i="9" s="1"/>
  <c r="AF31" i="9" s="1"/>
  <c r="J364" i="3"/>
  <c r="K59" i="7"/>
  <c r="W59" i="7" s="1"/>
  <c r="AH59" i="7" s="1"/>
  <c r="E95" i="14"/>
  <c r="Q95" i="14" s="1"/>
  <c r="AB95" i="14" s="1"/>
  <c r="I129" i="9"/>
  <c r="U129" i="9" s="1"/>
  <c r="AF129" i="9" s="1"/>
  <c r="U224" i="3"/>
  <c r="F12" i="13"/>
  <c r="R12" i="13" s="1"/>
  <c r="AC12" i="13" s="1"/>
  <c r="M80" i="12"/>
  <c r="Y80" i="12" s="1"/>
  <c r="AJ80" i="12" s="1"/>
  <c r="Y299" i="3"/>
  <c r="U385" i="3"/>
  <c r="H20" i="16"/>
  <c r="T20" i="16" s="1"/>
  <c r="AE20" i="16" s="1"/>
  <c r="X243" i="3"/>
  <c r="I73" i="12"/>
  <c r="U73" i="12" s="1"/>
  <c r="AF73" i="12" s="1"/>
  <c r="J225" i="3"/>
  <c r="AE218" i="3"/>
  <c r="F144" i="12"/>
  <c r="R144" i="12" s="1"/>
  <c r="AC144" i="12" s="1"/>
  <c r="P389" i="3"/>
  <c r="J163" i="15"/>
  <c r="V163" i="15" s="1"/>
  <c r="AG163" i="15" s="1"/>
  <c r="H98" i="14"/>
  <c r="T98" i="14" s="1"/>
  <c r="AE98" i="14" s="1"/>
  <c r="AB214" i="3"/>
  <c r="G318" i="3"/>
  <c r="I10" i="15"/>
  <c r="U10" i="15" s="1"/>
  <c r="AF10" i="15" s="1"/>
  <c r="J166" i="7"/>
  <c r="V166" i="7" s="1"/>
  <c r="AG166" i="7" s="1"/>
  <c r="AE252" i="3"/>
  <c r="J94" i="13"/>
  <c r="V94" i="13" s="1"/>
  <c r="AG94" i="13" s="1"/>
  <c r="X402" i="3"/>
  <c r="K46" i="16"/>
  <c r="W46" i="16" s="1"/>
  <c r="AH46" i="16" s="1"/>
  <c r="J91" i="11"/>
  <c r="V91" i="11" s="1"/>
  <c r="AG91" i="11" s="1"/>
  <c r="I78" i="14"/>
  <c r="U78" i="14" s="1"/>
  <c r="AF78" i="14" s="1"/>
  <c r="M170" i="10"/>
  <c r="Y170" i="10" s="1"/>
  <c r="AJ170" i="10" s="1"/>
  <c r="K131" i="8"/>
  <c r="W131" i="8" s="1"/>
  <c r="AH131" i="8" s="1"/>
  <c r="M309" i="3"/>
  <c r="Y282" i="3"/>
  <c r="AB302" i="3"/>
  <c r="AE292" i="3"/>
  <c r="J57" i="14"/>
  <c r="V57" i="14" s="1"/>
  <c r="AG57" i="14" s="1"/>
  <c r="Y402" i="3"/>
  <c r="Y269" i="3"/>
  <c r="H100" i="11"/>
  <c r="T100" i="11" s="1"/>
  <c r="AE100" i="11" s="1"/>
  <c r="P296" i="3"/>
  <c r="M138" i="8"/>
  <c r="Y138" i="8" s="1"/>
  <c r="AJ138" i="8" s="1"/>
  <c r="K63" i="13"/>
  <c r="W63" i="13" s="1"/>
  <c r="AH63" i="13" s="1"/>
  <c r="G400" i="3"/>
  <c r="H86" i="7"/>
  <c r="T86" i="7" s="1"/>
  <c r="AE86" i="7" s="1"/>
  <c r="J385" i="3"/>
  <c r="J303" i="3"/>
  <c r="G241" i="3"/>
  <c r="D32" i="8"/>
  <c r="P32" i="8" s="1"/>
  <c r="AA32" i="8" s="1"/>
  <c r="I58" i="14"/>
  <c r="U58" i="14" s="1"/>
  <c r="AF58" i="14" s="1"/>
  <c r="V236" i="3"/>
  <c r="V402" i="3"/>
  <c r="I303" i="3"/>
  <c r="AB281" i="3"/>
  <c r="P321" i="3"/>
  <c r="AE318" i="3"/>
  <c r="G339" i="3"/>
  <c r="AB348" i="3"/>
  <c r="J51" i="10"/>
  <c r="V51" i="10" s="1"/>
  <c r="AG51" i="10" s="1"/>
  <c r="M90" i="13"/>
  <c r="Y90" i="13" s="1"/>
  <c r="AJ90" i="13" s="1"/>
  <c r="M280" i="3"/>
  <c r="P364" i="3"/>
  <c r="P298" i="3"/>
  <c r="M356" i="3"/>
  <c r="M221" i="3"/>
  <c r="K85" i="13"/>
  <c r="W85" i="13" s="1"/>
  <c r="AH85" i="13" s="1"/>
  <c r="V408" i="3"/>
  <c r="P366" i="3"/>
  <c r="K132" i="16"/>
  <c r="W132" i="16" s="1"/>
  <c r="AH132" i="16" s="1"/>
  <c r="G269" i="3"/>
  <c r="F95" i="10"/>
  <c r="R95" i="10" s="1"/>
  <c r="AC95" i="10" s="1"/>
  <c r="K97" i="10"/>
  <c r="W97" i="10" s="1"/>
  <c r="AH97" i="10" s="1"/>
  <c r="AB342" i="3"/>
  <c r="J62" i="14"/>
  <c r="V62" i="14" s="1"/>
  <c r="AG62" i="14" s="1"/>
  <c r="J392" i="3"/>
  <c r="AB211" i="3"/>
  <c r="AB363" i="3"/>
  <c r="M220" i="3"/>
  <c r="J330" i="3"/>
  <c r="G367" i="3"/>
  <c r="J400" i="3"/>
  <c r="V366" i="3"/>
  <c r="I165" i="7"/>
  <c r="U165" i="7" s="1"/>
  <c r="AF165" i="7" s="1"/>
  <c r="F194" i="12"/>
  <c r="R194" i="12" s="1"/>
  <c r="AC194" i="12" s="1"/>
  <c r="J108" i="13"/>
  <c r="V108" i="13" s="1"/>
  <c r="AG108" i="13" s="1"/>
  <c r="H26" i="15"/>
  <c r="T26" i="15" s="1"/>
  <c r="AE26" i="15" s="1"/>
  <c r="V268" i="3"/>
  <c r="P316" i="3"/>
  <c r="M396" i="3"/>
  <c r="K24" i="10"/>
  <c r="W24" i="10" s="1"/>
  <c r="AH24" i="10" s="1"/>
  <c r="J56" i="7"/>
  <c r="V56" i="7" s="1"/>
  <c r="AG56" i="7" s="1"/>
  <c r="H102" i="9"/>
  <c r="T102" i="9" s="1"/>
  <c r="AE102" i="9" s="1"/>
  <c r="J46" i="14"/>
  <c r="V46" i="14" s="1"/>
  <c r="AG46" i="14" s="1"/>
  <c r="V323" i="3"/>
  <c r="H165" i="8"/>
  <c r="T165" i="8" s="1"/>
  <c r="AE165" i="8" s="1"/>
  <c r="AE288" i="3"/>
  <c r="V386" i="3"/>
  <c r="Y345" i="3"/>
  <c r="F5" i="6"/>
  <c r="R5" i="6" s="1"/>
  <c r="AC5" i="6" s="1"/>
  <c r="AB376" i="3"/>
  <c r="M20" i="10"/>
  <c r="Y20" i="10" s="1"/>
  <c r="AJ20" i="10" s="1"/>
  <c r="H7" i="8"/>
  <c r="T7" i="8" s="1"/>
  <c r="AE7" i="8" s="1"/>
  <c r="D145" i="8"/>
  <c r="P145" i="8" s="1"/>
  <c r="AA145" i="8" s="1"/>
  <c r="V365" i="3"/>
  <c r="I74" i="9"/>
  <c r="U74" i="9" s="1"/>
  <c r="AF74" i="9" s="1"/>
  <c r="AE268" i="3"/>
  <c r="J217" i="3"/>
  <c r="H6" i="9"/>
  <c r="T6" i="9" s="1"/>
  <c r="AE6" i="9" s="1"/>
  <c r="Y364" i="3"/>
  <c r="M307" i="3"/>
  <c r="M319" i="3"/>
  <c r="M404" i="3"/>
  <c r="D79" i="14"/>
  <c r="P79" i="14" s="1"/>
  <c r="AA79" i="14" s="1"/>
  <c r="P261" i="3"/>
  <c r="K21" i="5"/>
  <c r="C149" i="5"/>
  <c r="B357" i="14" s="1"/>
  <c r="AD43" i="5"/>
  <c r="H45" i="5"/>
  <c r="R5" i="5"/>
  <c r="C178" i="5"/>
  <c r="O21" i="5"/>
  <c r="M313" i="3"/>
  <c r="F69" i="5"/>
  <c r="W165" i="5"/>
  <c r="T104" i="5"/>
  <c r="J222" i="3"/>
  <c r="E13" i="5"/>
  <c r="E162" i="5"/>
  <c r="B107" i="5"/>
  <c r="B53" i="5"/>
  <c r="P271" i="3"/>
  <c r="B182" i="5"/>
  <c r="AC187" i="5"/>
  <c r="Z121" i="5"/>
  <c r="AC103" i="5"/>
  <c r="C126" i="5"/>
  <c r="O44" i="5"/>
  <c r="K7" i="5"/>
  <c r="L171" i="5"/>
  <c r="C197" i="5"/>
  <c r="B115" i="5"/>
  <c r="W92" i="5"/>
  <c r="O131" i="5"/>
  <c r="B65" i="5"/>
  <c r="C82" i="5"/>
  <c r="B82" i="5"/>
  <c r="O177" i="5"/>
  <c r="M241" i="3"/>
  <c r="Q119" i="5"/>
  <c r="AC45" i="5"/>
  <c r="B109" i="5"/>
  <c r="F170" i="5"/>
  <c r="B112" i="5"/>
  <c r="W34" i="5"/>
  <c r="K177" i="5"/>
  <c r="G179" i="10" s="1"/>
  <c r="S179" i="10" s="1"/>
  <c r="AD179" i="10" s="1"/>
  <c r="K46" i="5"/>
  <c r="F182" i="5"/>
  <c r="AB347" i="3"/>
  <c r="N154" i="5"/>
  <c r="E116" i="5"/>
  <c r="P272" i="3"/>
  <c r="T61" i="5"/>
  <c r="K121" i="15"/>
  <c r="W121" i="15" s="1"/>
  <c r="AH121" i="15" s="1"/>
  <c r="Q73" i="5"/>
  <c r="H102" i="5"/>
  <c r="F180" i="5"/>
  <c r="N143" i="5"/>
  <c r="W149" i="5"/>
  <c r="M297" i="3"/>
  <c r="U119" i="5"/>
  <c r="H55" i="7"/>
  <c r="T55" i="7" s="1"/>
  <c r="AE55" i="7" s="1"/>
  <c r="R134" i="5"/>
  <c r="B102" i="5"/>
  <c r="F6" i="5"/>
  <c r="C194" i="5"/>
  <c r="B402" i="14" s="1"/>
  <c r="E148" i="5"/>
  <c r="C127" i="5"/>
  <c r="B335" i="8" s="1"/>
  <c r="L51" i="5"/>
  <c r="AA122" i="5"/>
  <c r="C98" i="5"/>
  <c r="E124" i="5"/>
  <c r="AA37" i="5"/>
  <c r="I62" i="9"/>
  <c r="U62" i="9" s="1"/>
  <c r="AF62" i="9" s="1"/>
  <c r="B47" i="5"/>
  <c r="B116" i="5"/>
  <c r="R186" i="5"/>
  <c r="I68" i="5"/>
  <c r="AD151" i="5"/>
  <c r="R125" i="5"/>
  <c r="AC106" i="5"/>
  <c r="F57" i="5"/>
  <c r="M234" i="3"/>
  <c r="AD28" i="5"/>
  <c r="O137" i="5"/>
  <c r="B157" i="5"/>
  <c r="H63" i="5"/>
  <c r="Z109" i="5"/>
  <c r="L111" i="15" s="1"/>
  <c r="X111" i="15" s="1"/>
  <c r="AI111" i="15" s="1"/>
  <c r="M399" i="3"/>
  <c r="B183" i="5"/>
  <c r="B127" i="5"/>
  <c r="F77" i="5"/>
  <c r="H161" i="5"/>
  <c r="B6" i="5"/>
  <c r="B144" i="5"/>
  <c r="U107" i="5"/>
  <c r="E201" i="5"/>
  <c r="C55" i="5"/>
  <c r="B263" i="9" s="1"/>
  <c r="K60" i="5"/>
  <c r="J333" i="3"/>
  <c r="G226" i="3"/>
  <c r="AE364" i="3"/>
  <c r="J227" i="3"/>
  <c r="AE381" i="3"/>
  <c r="G368" i="3"/>
  <c r="G290" i="3"/>
  <c r="J298" i="3"/>
  <c r="Y351" i="3"/>
  <c r="V234" i="3"/>
  <c r="P233" i="3"/>
  <c r="Y385" i="3"/>
  <c r="G248" i="3"/>
  <c r="AE316" i="3"/>
  <c r="V231" i="3"/>
  <c r="AE254" i="3"/>
  <c r="AE220" i="3"/>
  <c r="G406" i="3"/>
  <c r="G401" i="3"/>
  <c r="AB263" i="3"/>
  <c r="AE388" i="3"/>
  <c r="Y273" i="3"/>
  <c r="AE358" i="3"/>
  <c r="AB334" i="3"/>
  <c r="V275" i="3"/>
  <c r="V393" i="3"/>
  <c r="V249" i="3"/>
  <c r="G225" i="3"/>
  <c r="O399" i="3"/>
  <c r="Y319" i="3"/>
  <c r="P338" i="3"/>
  <c r="V397" i="3"/>
  <c r="M161" i="6"/>
  <c r="Y161" i="6" s="1"/>
  <c r="AJ161" i="6" s="1"/>
  <c r="AE279" i="3"/>
  <c r="G300" i="3"/>
  <c r="F150" i="15"/>
  <c r="R150" i="15" s="1"/>
  <c r="AC150" i="15" s="1"/>
  <c r="K6" i="10"/>
  <c r="W6" i="10" s="1"/>
  <c r="AH6" i="10" s="1"/>
  <c r="Y259" i="3"/>
  <c r="AB310" i="3"/>
  <c r="V310" i="3"/>
  <c r="Y404" i="3"/>
  <c r="V288" i="3"/>
  <c r="M188" i="8"/>
  <c r="Y188" i="8" s="1"/>
  <c r="AJ188" i="8" s="1"/>
  <c r="P348" i="3"/>
  <c r="M157" i="9"/>
  <c r="Y157" i="9" s="1"/>
  <c r="AJ157" i="9" s="1"/>
  <c r="Y232" i="3"/>
  <c r="AB223" i="3"/>
  <c r="AB341" i="3"/>
  <c r="P365" i="3"/>
  <c r="M174" i="9"/>
  <c r="Y174" i="9" s="1"/>
  <c r="AJ174" i="9" s="1"/>
  <c r="Y360" i="3"/>
  <c r="F127" i="15"/>
  <c r="R127" i="15" s="1"/>
  <c r="AC127" i="15" s="1"/>
  <c r="AB364" i="3"/>
  <c r="I132" i="16"/>
  <c r="U132" i="16" s="1"/>
  <c r="AF132" i="16" s="1"/>
  <c r="V306" i="3"/>
  <c r="P245" i="3"/>
  <c r="M50" i="7"/>
  <c r="Y50" i="7" s="1"/>
  <c r="AJ50" i="7" s="1"/>
  <c r="K77" i="7"/>
  <c r="W77" i="7" s="1"/>
  <c r="AH77" i="7" s="1"/>
  <c r="P303" i="3"/>
  <c r="P341" i="3"/>
  <c r="J191" i="14"/>
  <c r="V191" i="14" s="1"/>
  <c r="AG191" i="14" s="1"/>
  <c r="AE294" i="3"/>
  <c r="H39" i="14"/>
  <c r="T39" i="14" s="1"/>
  <c r="AE39" i="14" s="1"/>
  <c r="E200" i="8"/>
  <c r="Q200" i="8" s="1"/>
  <c r="AB200" i="8" s="1"/>
  <c r="G312" i="3"/>
  <c r="J126" i="6"/>
  <c r="V126" i="6" s="1"/>
  <c r="AG126" i="6" s="1"/>
  <c r="AB255" i="3"/>
  <c r="J376" i="3"/>
  <c r="P224" i="3"/>
  <c r="F98" i="15"/>
  <c r="R98" i="15" s="1"/>
  <c r="AC98" i="15" s="1"/>
  <c r="M89" i="14"/>
  <c r="Y89" i="14" s="1"/>
  <c r="AJ89" i="14" s="1"/>
  <c r="V229" i="3"/>
  <c r="AE214" i="3"/>
  <c r="F111" i="9"/>
  <c r="R111" i="9" s="1"/>
  <c r="AC111" i="9" s="1"/>
  <c r="J348" i="3"/>
  <c r="P283" i="3"/>
  <c r="J367" i="3"/>
  <c r="AE299" i="3"/>
  <c r="V346" i="3"/>
  <c r="J162" i="7"/>
  <c r="V162" i="7" s="1"/>
  <c r="AG162" i="7" s="1"/>
  <c r="H154" i="16"/>
  <c r="T154" i="16" s="1"/>
  <c r="AE154" i="16" s="1"/>
  <c r="G292" i="3"/>
  <c r="P282" i="3"/>
  <c r="E93" i="9"/>
  <c r="Q93" i="9" s="1"/>
  <c r="AB93" i="9" s="1"/>
  <c r="G280" i="3"/>
  <c r="I33" i="12"/>
  <c r="U33" i="12" s="1"/>
  <c r="AF33" i="12" s="1"/>
  <c r="H138" i="6"/>
  <c r="T138" i="6" s="1"/>
  <c r="AE138" i="6" s="1"/>
  <c r="AD317" i="3"/>
  <c r="AE228" i="3"/>
  <c r="J11" i="14"/>
  <c r="V11" i="14" s="1"/>
  <c r="AG11" i="14" s="1"/>
  <c r="B332" i="3"/>
  <c r="AE237" i="3"/>
  <c r="J345" i="3"/>
  <c r="V246" i="3"/>
  <c r="J203" i="8"/>
  <c r="V203" i="8" s="1"/>
  <c r="AG203" i="8" s="1"/>
  <c r="AE286" i="3"/>
  <c r="I258" i="3"/>
  <c r="K175" i="13"/>
  <c r="W175" i="13" s="1"/>
  <c r="AH175" i="13" s="1"/>
  <c r="AB303" i="3"/>
  <c r="M333" i="3"/>
  <c r="I125" i="9"/>
  <c r="U125" i="9" s="1"/>
  <c r="AF125" i="9" s="1"/>
  <c r="M91" i="9"/>
  <c r="Y91" i="9" s="1"/>
  <c r="AJ91" i="9" s="1"/>
  <c r="M346" i="3"/>
  <c r="J128" i="12"/>
  <c r="V128" i="12" s="1"/>
  <c r="AG128" i="12" s="1"/>
  <c r="R312" i="3"/>
  <c r="I145" i="12"/>
  <c r="U145" i="12" s="1"/>
  <c r="AF145" i="12" s="1"/>
  <c r="V221" i="3"/>
  <c r="Y365" i="3"/>
  <c r="F19" i="14"/>
  <c r="R19" i="14" s="1"/>
  <c r="AC19" i="14" s="1"/>
  <c r="V271" i="3"/>
  <c r="M302" i="3"/>
  <c r="AB338" i="3"/>
  <c r="M67" i="8"/>
  <c r="Y67" i="8" s="1"/>
  <c r="AJ67" i="8" s="1"/>
  <c r="E25" i="16"/>
  <c r="Q25" i="16" s="1"/>
  <c r="AB25" i="16" s="1"/>
  <c r="M411" i="3"/>
  <c r="M36" i="7"/>
  <c r="Y36" i="7" s="1"/>
  <c r="AJ36" i="7" s="1"/>
  <c r="M358" i="3"/>
  <c r="Y287" i="3"/>
  <c r="J228" i="3"/>
  <c r="J350" i="3"/>
  <c r="M344" i="3"/>
  <c r="F158" i="16"/>
  <c r="R158" i="16" s="1"/>
  <c r="AC158" i="16" s="1"/>
  <c r="V385" i="3"/>
  <c r="K58" i="13"/>
  <c r="W58" i="13" s="1"/>
  <c r="AH58" i="13" s="1"/>
  <c r="G325" i="3"/>
  <c r="D33" i="7"/>
  <c r="P33" i="7" s="1"/>
  <c r="J288" i="3"/>
  <c r="V277" i="3"/>
  <c r="I70" i="14"/>
  <c r="U70" i="14" s="1"/>
  <c r="AF70" i="14" s="1"/>
  <c r="G274" i="3"/>
  <c r="D97" i="16"/>
  <c r="P97" i="16" s="1"/>
  <c r="AA97" i="16" s="1"/>
  <c r="J59" i="14"/>
  <c r="V59" i="14" s="1"/>
  <c r="AG59" i="14" s="1"/>
  <c r="J68" i="6"/>
  <c r="V68" i="6" s="1"/>
  <c r="AG68" i="6" s="1"/>
  <c r="Y348" i="3"/>
  <c r="J49" i="8"/>
  <c r="V49" i="8" s="1"/>
  <c r="AG49" i="8" s="1"/>
  <c r="V339" i="3"/>
  <c r="I135" i="16"/>
  <c r="U135" i="16" s="1"/>
  <c r="AF135" i="16" s="1"/>
  <c r="V313" i="3"/>
  <c r="J241" i="3"/>
  <c r="P319" i="3"/>
  <c r="V372" i="3"/>
  <c r="M401" i="3"/>
  <c r="G231" i="3"/>
  <c r="Y244" i="3"/>
  <c r="Y390" i="3"/>
  <c r="R400" i="3"/>
  <c r="G218" i="3"/>
  <c r="H90" i="16"/>
  <c r="T90" i="16" s="1"/>
  <c r="AE90" i="16" s="1"/>
  <c r="H96" i="15"/>
  <c r="T96" i="15" s="1"/>
  <c r="AE96" i="15" s="1"/>
  <c r="Y214" i="3"/>
  <c r="F130" i="7"/>
  <c r="R130" i="7" s="1"/>
  <c r="AC130" i="7" s="1"/>
  <c r="M198" i="11"/>
  <c r="Y198" i="11" s="1"/>
  <c r="AJ198" i="11" s="1"/>
  <c r="H128" i="10"/>
  <c r="T128" i="10" s="1"/>
  <c r="AE128" i="10" s="1"/>
  <c r="V254" i="3"/>
  <c r="J85" i="12"/>
  <c r="V85" i="12" s="1"/>
  <c r="AG85" i="12" s="1"/>
  <c r="J185" i="13"/>
  <c r="V185" i="13" s="1"/>
  <c r="AG185" i="13" s="1"/>
  <c r="V373" i="3"/>
  <c r="J196" i="11"/>
  <c r="V196" i="11" s="1"/>
  <c r="AG196" i="11" s="1"/>
  <c r="K164" i="8"/>
  <c r="W164" i="8" s="1"/>
  <c r="AH164" i="8" s="1"/>
  <c r="J373" i="3"/>
  <c r="J397" i="3"/>
  <c r="J123" i="11"/>
  <c r="V123" i="11" s="1"/>
  <c r="AG123" i="11" s="1"/>
  <c r="P325" i="3"/>
  <c r="G371" i="3"/>
  <c r="H158" i="6"/>
  <c r="T158" i="6" s="1"/>
  <c r="AE158" i="6" s="1"/>
  <c r="G316" i="3"/>
  <c r="F80" i="16"/>
  <c r="R80" i="16" s="1"/>
  <c r="AC80" i="16" s="1"/>
  <c r="M279" i="3"/>
  <c r="E165" i="16"/>
  <c r="Q165" i="16" s="1"/>
  <c r="AB165" i="16" s="1"/>
  <c r="H129" i="16"/>
  <c r="T129" i="16" s="1"/>
  <c r="AE129" i="16" s="1"/>
  <c r="P284" i="3"/>
  <c r="E204" i="13"/>
  <c r="Q204" i="13" s="1"/>
  <c r="AB204" i="13" s="1"/>
  <c r="M245" i="3"/>
  <c r="O366" i="3"/>
  <c r="AE298" i="3"/>
  <c r="V349" i="3"/>
  <c r="P242" i="3"/>
  <c r="AE291" i="3"/>
  <c r="V326" i="3"/>
  <c r="AB252" i="3"/>
  <c r="M248" i="3"/>
  <c r="P294" i="3"/>
  <c r="F143" i="8"/>
  <c r="R143" i="8" s="1"/>
  <c r="AC143" i="8" s="1"/>
  <c r="K80" i="12"/>
  <c r="W80" i="12" s="1"/>
  <c r="AH80" i="12" s="1"/>
  <c r="P343" i="3"/>
  <c r="R260" i="3"/>
  <c r="M95" i="7"/>
  <c r="Y95" i="7" s="1"/>
  <c r="AJ95" i="7" s="1"/>
  <c r="H42" i="12"/>
  <c r="T42" i="12" s="1"/>
  <c r="AE42" i="12" s="1"/>
  <c r="I170" i="9"/>
  <c r="U170" i="9" s="1"/>
  <c r="AF170" i="9" s="1"/>
  <c r="F56" i="15"/>
  <c r="R56" i="15" s="1"/>
  <c r="AC56" i="15" s="1"/>
  <c r="AE345" i="3"/>
  <c r="P243" i="3"/>
  <c r="J361" i="3"/>
  <c r="K118" i="11"/>
  <c r="W118" i="11" s="1"/>
  <c r="AH118" i="11" s="1"/>
  <c r="Y321" i="3"/>
  <c r="K89" i="6"/>
  <c r="W89" i="6" s="1"/>
  <c r="AH89" i="6" s="1"/>
  <c r="J262" i="3"/>
  <c r="M32" i="9"/>
  <c r="Y32" i="9" s="1"/>
  <c r="AJ32" i="9" s="1"/>
  <c r="V244" i="3"/>
  <c r="J244" i="3"/>
  <c r="M373" i="3"/>
  <c r="J311" i="3"/>
  <c r="F105" i="6"/>
  <c r="R105" i="6" s="1"/>
  <c r="AC105" i="6" s="1"/>
  <c r="Y346" i="3"/>
  <c r="H153" i="7"/>
  <c r="T153" i="7" s="1"/>
  <c r="AE153" i="7" s="1"/>
  <c r="P359" i="3"/>
  <c r="F11" i="10"/>
  <c r="R11" i="10" s="1"/>
  <c r="AC11" i="10" s="1"/>
  <c r="V380" i="3"/>
  <c r="AE276" i="3"/>
  <c r="P212" i="3"/>
  <c r="V262" i="3"/>
  <c r="P398" i="3"/>
  <c r="J365" i="3"/>
  <c r="M397" i="3"/>
  <c r="V292" i="3"/>
  <c r="F113" i="5"/>
  <c r="C53" i="5"/>
  <c r="B261" i="7" s="1"/>
  <c r="Z176" i="5"/>
  <c r="L178" i="14" s="1"/>
  <c r="X178" i="14" s="1"/>
  <c r="AI178" i="14" s="1"/>
  <c r="E45" i="5"/>
  <c r="B60" i="5"/>
  <c r="M236" i="3"/>
  <c r="AA129" i="5"/>
  <c r="V309" i="3"/>
  <c r="E116" i="12"/>
  <c r="Q116" i="12" s="1"/>
  <c r="AB116" i="12" s="1"/>
  <c r="C146" i="5"/>
  <c r="B354" i="12" s="1"/>
  <c r="Z122" i="5"/>
  <c r="L124" i="12" s="1"/>
  <c r="X124" i="12" s="1"/>
  <c r="AI124" i="12" s="1"/>
  <c r="C23" i="5"/>
  <c r="B231" i="10" s="1"/>
  <c r="F162" i="5"/>
  <c r="R90" i="5"/>
  <c r="L84" i="5"/>
  <c r="N31" i="5"/>
  <c r="C157" i="5"/>
  <c r="H200" i="5"/>
  <c r="Z127" i="5"/>
  <c r="E47" i="5"/>
  <c r="F73" i="5"/>
  <c r="M244" i="3"/>
  <c r="AE258" i="3"/>
  <c r="C168" i="5"/>
  <c r="B151" i="5"/>
  <c r="AD21" i="5"/>
  <c r="C15" i="5"/>
  <c r="B223" i="11" s="1"/>
  <c r="U142" i="5"/>
  <c r="C159" i="5"/>
  <c r="H54" i="7"/>
  <c r="T54" i="7" s="1"/>
  <c r="AE54" i="7" s="1"/>
  <c r="F53" i="5"/>
  <c r="I121" i="5"/>
  <c r="I149" i="5"/>
  <c r="H11" i="5"/>
  <c r="F199" i="5"/>
  <c r="E199" i="5"/>
  <c r="AC111" i="5"/>
  <c r="E113" i="5"/>
  <c r="K54" i="5"/>
  <c r="G56" i="10" s="1"/>
  <c r="S56" i="10" s="1"/>
  <c r="AD56" i="10" s="1"/>
  <c r="U155" i="5"/>
  <c r="T11" i="5"/>
  <c r="AA132" i="5"/>
  <c r="C201" i="5"/>
  <c r="B409" i="10" s="1"/>
  <c r="I150" i="5"/>
  <c r="I111" i="14"/>
  <c r="U111" i="14" s="1"/>
  <c r="AF111" i="14" s="1"/>
  <c r="P260" i="3"/>
  <c r="O85" i="5"/>
  <c r="D194" i="14"/>
  <c r="P194" i="14" s="1"/>
  <c r="AA194" i="14" s="1"/>
  <c r="G310" i="3"/>
  <c r="F165" i="5"/>
  <c r="E85" i="5"/>
  <c r="W185" i="5"/>
  <c r="AD33" i="5"/>
  <c r="M283" i="3"/>
  <c r="H173" i="14"/>
  <c r="T173" i="14" s="1"/>
  <c r="AE173" i="14" s="1"/>
  <c r="K90" i="5"/>
  <c r="B110" i="5"/>
  <c r="R195" i="5"/>
  <c r="C16" i="5"/>
  <c r="N85" i="5"/>
  <c r="W167" i="5"/>
  <c r="M223" i="3"/>
  <c r="U64" i="5"/>
  <c r="M237" i="3"/>
  <c r="AD152" i="5"/>
  <c r="Q134" i="5"/>
  <c r="L90" i="5"/>
  <c r="F178" i="5"/>
  <c r="N197" i="5"/>
  <c r="E41" i="5"/>
  <c r="K128" i="5"/>
  <c r="G130" i="16" s="1"/>
  <c r="S130" i="16" s="1"/>
  <c r="AD130" i="16" s="1"/>
  <c r="L78" i="5"/>
  <c r="Y411" i="3"/>
  <c r="T65" i="5"/>
  <c r="AB219" i="3"/>
  <c r="I166" i="5"/>
  <c r="Q43" i="5"/>
  <c r="L177" i="5"/>
  <c r="O65" i="5"/>
  <c r="Y278" i="3"/>
  <c r="E25" i="5"/>
  <c r="B176" i="5"/>
  <c r="B10" i="5"/>
  <c r="O66" i="5"/>
  <c r="AE306" i="3"/>
  <c r="H83" i="5"/>
  <c r="F16" i="11"/>
  <c r="R16" i="11" s="1"/>
  <c r="AC16" i="11" s="1"/>
  <c r="B200" i="5"/>
  <c r="O68" i="5"/>
  <c r="N172" i="5"/>
  <c r="AD70" i="5"/>
  <c r="I42" i="5"/>
  <c r="R198" i="5"/>
  <c r="AA71" i="5"/>
  <c r="W91" i="5"/>
  <c r="H174" i="5"/>
  <c r="P324" i="3"/>
  <c r="R22" i="5"/>
  <c r="M238" i="3"/>
  <c r="J331" i="3"/>
  <c r="Z85" i="5"/>
  <c r="L87" i="6" s="1"/>
  <c r="X87" i="6" s="1"/>
  <c r="AI87" i="6" s="1"/>
  <c r="Y327" i="3"/>
  <c r="B7" i="5"/>
  <c r="F189" i="5"/>
  <c r="U182" i="5"/>
  <c r="K184" i="5"/>
  <c r="AB343" i="3"/>
  <c r="V235" i="3"/>
  <c r="G348" i="3"/>
  <c r="J368" i="3"/>
  <c r="M287" i="3"/>
  <c r="J257" i="3"/>
  <c r="Y328" i="3"/>
  <c r="P333" i="3"/>
  <c r="V341" i="3"/>
  <c r="G331" i="3"/>
  <c r="V406" i="3"/>
  <c r="AE282" i="3"/>
  <c r="J274" i="3"/>
  <c r="AE315" i="3"/>
  <c r="G267" i="3"/>
  <c r="AB213" i="3"/>
  <c r="AE295" i="3"/>
  <c r="V228" i="3"/>
  <c r="AB305" i="3"/>
  <c r="F135" i="12"/>
  <c r="R135" i="12" s="1"/>
  <c r="AC135" i="12" s="1"/>
  <c r="G375" i="3"/>
  <c r="M152" i="11"/>
  <c r="Y152" i="11" s="1"/>
  <c r="AJ152" i="11" s="1"/>
  <c r="E186" i="14"/>
  <c r="Q186" i="14" s="1"/>
  <c r="AB186" i="14" s="1"/>
  <c r="G282" i="3"/>
  <c r="E103" i="8"/>
  <c r="Q103" i="8" s="1"/>
  <c r="AB103" i="8" s="1"/>
  <c r="M305" i="3"/>
  <c r="R221" i="3"/>
  <c r="M363" i="3"/>
  <c r="F162" i="15"/>
  <c r="R162" i="15" s="1"/>
  <c r="AC162" i="15" s="1"/>
  <c r="M34" i="7"/>
  <c r="Y34" i="7" s="1"/>
  <c r="AJ34" i="7" s="1"/>
  <c r="V410" i="3"/>
  <c r="AE380" i="3"/>
  <c r="M258" i="3"/>
  <c r="J393" i="3"/>
  <c r="AD403" i="3"/>
  <c r="J186" i="13"/>
  <c r="V186" i="13" s="1"/>
  <c r="AG186" i="13" s="1"/>
  <c r="E149" i="14"/>
  <c r="Q149" i="14" s="1"/>
  <c r="AB149" i="14" s="1"/>
  <c r="I184" i="9"/>
  <c r="U184" i="9" s="1"/>
  <c r="AF184" i="9" s="1"/>
  <c r="J213" i="3"/>
  <c r="K145" i="10"/>
  <c r="W145" i="10" s="1"/>
  <c r="AH145" i="10" s="1"/>
  <c r="V319" i="3"/>
  <c r="P330" i="3"/>
  <c r="G257" i="3"/>
  <c r="AB241" i="3"/>
  <c r="E108" i="16"/>
  <c r="Q108" i="16" s="1"/>
  <c r="AB108" i="16" s="1"/>
  <c r="V283" i="3"/>
  <c r="P404" i="3"/>
  <c r="I107" i="14"/>
  <c r="U107" i="14" s="1"/>
  <c r="AF107" i="14" s="1"/>
  <c r="Y224" i="3"/>
  <c r="J64" i="9"/>
  <c r="V64" i="9" s="1"/>
  <c r="AG64" i="9" s="1"/>
  <c r="Y398" i="3"/>
  <c r="P215" i="3"/>
  <c r="M361" i="3"/>
  <c r="J281" i="3"/>
  <c r="V400" i="3"/>
  <c r="E125" i="16"/>
  <c r="Q125" i="16" s="1"/>
  <c r="AB125" i="16" s="1"/>
  <c r="J381" i="3"/>
  <c r="H13" i="6"/>
  <c r="T13" i="6" s="1"/>
  <c r="AE13" i="6" s="1"/>
  <c r="O311" i="3"/>
  <c r="P275" i="3"/>
  <c r="AE256" i="3"/>
  <c r="G279" i="3"/>
  <c r="J341" i="3"/>
  <c r="I55" i="15"/>
  <c r="U55" i="15" s="1"/>
  <c r="AF55" i="15" s="1"/>
  <c r="J277" i="3"/>
  <c r="D201" i="15"/>
  <c r="P201" i="15" s="1"/>
  <c r="AA201" i="15" s="1"/>
  <c r="V392" i="3"/>
  <c r="E160" i="8"/>
  <c r="Q160" i="8" s="1"/>
  <c r="AB160" i="8" s="1"/>
  <c r="P399" i="3"/>
  <c r="AE223" i="3"/>
  <c r="E18" i="9"/>
  <c r="Q18" i="9" s="1"/>
  <c r="AB18" i="9" s="1"/>
  <c r="G295" i="3"/>
  <c r="J386" i="3"/>
  <c r="H34" i="13"/>
  <c r="T34" i="13" s="1"/>
  <c r="AE34" i="13" s="1"/>
  <c r="V307" i="3"/>
  <c r="I120" i="7"/>
  <c r="U120" i="7" s="1"/>
  <c r="AF120" i="7" s="1"/>
  <c r="J293" i="3"/>
  <c r="AB339" i="3"/>
  <c r="J136" i="9"/>
  <c r="V136" i="9" s="1"/>
  <c r="AG136" i="9" s="1"/>
  <c r="M41" i="13"/>
  <c r="Y41" i="13" s="1"/>
  <c r="AJ41" i="13" s="1"/>
  <c r="E86" i="6"/>
  <c r="Q86" i="6" s="1"/>
  <c r="AB86" i="6" s="1"/>
  <c r="G211" i="3"/>
  <c r="I26" i="14"/>
  <c r="U26" i="14" s="1"/>
  <c r="AF26" i="14" s="1"/>
  <c r="H43" i="16"/>
  <c r="T43" i="16" s="1"/>
  <c r="AE43" i="16" s="1"/>
  <c r="I18" i="10"/>
  <c r="U18" i="10" s="1"/>
  <c r="AF18" i="10" s="1"/>
  <c r="P223" i="3"/>
  <c r="M224" i="3"/>
  <c r="G298" i="3"/>
  <c r="V378" i="3"/>
  <c r="V251" i="3"/>
  <c r="P369" i="3"/>
  <c r="K171" i="9"/>
  <c r="W171" i="9" s="1"/>
  <c r="AH171" i="9" s="1"/>
  <c r="E131" i="8"/>
  <c r="Q131" i="8" s="1"/>
  <c r="AB131" i="8" s="1"/>
  <c r="J138" i="15"/>
  <c r="V138" i="15" s="1"/>
  <c r="AG138" i="15" s="1"/>
  <c r="V409" i="3"/>
  <c r="AB259" i="3"/>
  <c r="J378" i="3"/>
  <c r="P268" i="3"/>
  <c r="F22" i="13"/>
  <c r="R22" i="13" s="1"/>
  <c r="AC22" i="13" s="1"/>
  <c r="I93" i="11"/>
  <c r="U93" i="11" s="1"/>
  <c r="AF93" i="11" s="1"/>
  <c r="AB237" i="3"/>
  <c r="I95" i="14"/>
  <c r="U95" i="14" s="1"/>
  <c r="AF95" i="14" s="1"/>
  <c r="AB399" i="3"/>
  <c r="E68" i="14"/>
  <c r="Q68" i="14" s="1"/>
  <c r="AB68" i="14" s="1"/>
  <c r="J246" i="3"/>
  <c r="P278" i="3"/>
  <c r="Y239" i="3"/>
  <c r="I28" i="15"/>
  <c r="U28" i="15" s="1"/>
  <c r="AF28" i="15" s="1"/>
  <c r="V318" i="3"/>
  <c r="V324" i="3"/>
  <c r="F40" i="10"/>
  <c r="R40" i="10" s="1"/>
  <c r="AC40" i="10" s="1"/>
  <c r="H10" i="10"/>
  <c r="T10" i="10" s="1"/>
  <c r="AE10" i="10" s="1"/>
  <c r="J65" i="14"/>
  <c r="V65" i="14" s="1"/>
  <c r="AG65" i="14" s="1"/>
  <c r="G329" i="3"/>
  <c r="AE289" i="3"/>
  <c r="K84" i="6"/>
  <c r="W84" i="6" s="1"/>
  <c r="AH84" i="6" s="1"/>
  <c r="E6" i="13"/>
  <c r="Q6" i="13" s="1"/>
  <c r="AB6" i="13" s="1"/>
  <c r="K105" i="6"/>
  <c r="W105" i="6" s="1"/>
  <c r="AH105" i="6" s="1"/>
  <c r="I12" i="9"/>
  <c r="U12" i="9" s="1"/>
  <c r="AF12" i="9" s="1"/>
  <c r="Y264" i="3"/>
  <c r="M59" i="9"/>
  <c r="Y59" i="9" s="1"/>
  <c r="AJ59" i="9" s="1"/>
  <c r="AB297" i="3"/>
  <c r="F82" i="6"/>
  <c r="R82" i="6" s="1"/>
  <c r="AC82" i="6" s="1"/>
  <c r="F18" i="14"/>
  <c r="R18" i="14" s="1"/>
  <c r="AC18" i="14" s="1"/>
  <c r="H73" i="15"/>
  <c r="T73" i="15" s="1"/>
  <c r="AE73" i="15" s="1"/>
  <c r="AE354" i="3"/>
  <c r="AB314" i="3"/>
  <c r="I161" i="13"/>
  <c r="U161" i="13" s="1"/>
  <c r="AF161" i="13" s="1"/>
  <c r="G294" i="3"/>
  <c r="V230" i="3"/>
  <c r="V300" i="3"/>
  <c r="V225" i="3"/>
  <c r="J259" i="3"/>
  <c r="K172" i="16"/>
  <c r="W172" i="16" s="1"/>
  <c r="AH172" i="16" s="1"/>
  <c r="H72" i="6"/>
  <c r="T72" i="6" s="1"/>
  <c r="AE72" i="6" s="1"/>
  <c r="AE273" i="3"/>
  <c r="Y377" i="3"/>
  <c r="D190" i="7"/>
  <c r="P190" i="7" s="1"/>
  <c r="AA190" i="7" s="1"/>
  <c r="V282" i="3"/>
  <c r="AE382" i="3"/>
  <c r="J249" i="3"/>
  <c r="P306" i="3"/>
  <c r="E12" i="6"/>
  <c r="Q12" i="6" s="1"/>
  <c r="AB12" i="6" s="1"/>
  <c r="V338" i="3"/>
  <c r="Y322" i="3"/>
  <c r="F43" i="16"/>
  <c r="R43" i="16" s="1"/>
  <c r="AC43" i="16" s="1"/>
  <c r="AB261" i="3"/>
  <c r="E110" i="15"/>
  <c r="Q110" i="15" s="1"/>
  <c r="AB110" i="15" s="1"/>
  <c r="P372" i="3"/>
  <c r="M104" i="13"/>
  <c r="Y104" i="13" s="1"/>
  <c r="AJ104" i="13" s="1"/>
  <c r="J380" i="3"/>
  <c r="P262" i="3"/>
  <c r="J251" i="3"/>
  <c r="AB288" i="3"/>
  <c r="Y391" i="3"/>
  <c r="K160" i="14"/>
  <c r="W160" i="14" s="1"/>
  <c r="AH160" i="14" s="1"/>
  <c r="K185" i="10"/>
  <c r="W185" i="10" s="1"/>
  <c r="AH185" i="10" s="1"/>
  <c r="H119" i="11"/>
  <c r="T119" i="11" s="1"/>
  <c r="AE119" i="11" s="1"/>
  <c r="I91" i="7"/>
  <c r="U91" i="7" s="1"/>
  <c r="AF91" i="7" s="1"/>
  <c r="G303" i="3"/>
  <c r="Y366" i="3"/>
  <c r="H92" i="9"/>
  <c r="T92" i="9" s="1"/>
  <c r="AE92" i="9" s="1"/>
  <c r="K100" i="7"/>
  <c r="W100" i="7" s="1"/>
  <c r="AH100" i="7" s="1"/>
  <c r="M369" i="3"/>
  <c r="F79" i="12"/>
  <c r="R79" i="12" s="1"/>
  <c r="AC79" i="12" s="1"/>
  <c r="I103" i="6"/>
  <c r="U103" i="6" s="1"/>
  <c r="AF103" i="6" s="1"/>
  <c r="Y266" i="3"/>
  <c r="D130" i="13"/>
  <c r="P130" i="13" s="1"/>
  <c r="AA130" i="13" s="1"/>
  <c r="J146" i="6"/>
  <c r="V146" i="6" s="1"/>
  <c r="AG146" i="6" s="1"/>
  <c r="AE342" i="3"/>
  <c r="J285" i="3"/>
  <c r="Y291" i="3"/>
  <c r="P342" i="3"/>
  <c r="V256" i="3"/>
  <c r="AE263" i="3"/>
  <c r="H137" i="15"/>
  <c r="T137" i="15" s="1"/>
  <c r="AE137" i="15" s="1"/>
  <c r="M299" i="3"/>
  <c r="H88" i="9"/>
  <c r="T88" i="9" s="1"/>
  <c r="AE88" i="9" s="1"/>
  <c r="F124" i="14"/>
  <c r="R124" i="14" s="1"/>
  <c r="AC124" i="14" s="1"/>
  <c r="V336" i="3"/>
  <c r="I146" i="9"/>
  <c r="U146" i="9" s="1"/>
  <c r="AF146" i="9" s="1"/>
  <c r="I164" i="14"/>
  <c r="U164" i="14" s="1"/>
  <c r="AF164" i="14" s="1"/>
  <c r="V328" i="3"/>
  <c r="D51" i="9"/>
  <c r="P51" i="9" s="1"/>
  <c r="AA51" i="9" s="1"/>
  <c r="I177" i="8"/>
  <c r="U177" i="8" s="1"/>
  <c r="AF177" i="8" s="1"/>
  <c r="P314" i="3"/>
  <c r="G364" i="3"/>
  <c r="F154" i="13"/>
  <c r="R154" i="13" s="1"/>
  <c r="AC154" i="13" s="1"/>
  <c r="M139" i="15"/>
  <c r="Y139" i="15" s="1"/>
  <c r="AJ139" i="15" s="1"/>
  <c r="K128" i="12"/>
  <c r="W128" i="12" s="1"/>
  <c r="AH128" i="12" s="1"/>
  <c r="M322" i="3"/>
  <c r="E33" i="12"/>
  <c r="Q33" i="12" s="1"/>
  <c r="AB33" i="12" s="1"/>
  <c r="AB355" i="3"/>
  <c r="Y408" i="3"/>
  <c r="I338" i="3"/>
  <c r="F350" i="3"/>
  <c r="G250" i="3"/>
  <c r="Y342" i="3"/>
  <c r="P347" i="3"/>
  <c r="P232" i="3"/>
  <c r="M26" i="8"/>
  <c r="Y26" i="8" s="1"/>
  <c r="AJ26" i="8" s="1"/>
  <c r="AE303" i="3"/>
  <c r="D46" i="13"/>
  <c r="P46" i="13" s="1"/>
  <c r="AA46" i="13" s="1"/>
  <c r="J211" i="3"/>
  <c r="M82" i="9"/>
  <c r="Y82" i="9" s="1"/>
  <c r="AJ82" i="9" s="1"/>
  <c r="J10" i="12"/>
  <c r="V10" i="12" s="1"/>
  <c r="AG10" i="12" s="1"/>
  <c r="M51" i="16"/>
  <c r="Y51" i="16" s="1"/>
  <c r="AJ51" i="16" s="1"/>
  <c r="V305" i="3"/>
  <c r="AB222" i="3"/>
  <c r="I114" i="12"/>
  <c r="U114" i="12" s="1"/>
  <c r="AF114" i="12" s="1"/>
  <c r="M339" i="3"/>
  <c r="J215" i="3"/>
  <c r="G311" i="3"/>
  <c r="I65" i="15"/>
  <c r="U65" i="15" s="1"/>
  <c r="AF65" i="15" s="1"/>
  <c r="M126" i="9"/>
  <c r="Y126" i="9" s="1"/>
  <c r="AJ126" i="9" s="1"/>
  <c r="P387" i="3"/>
  <c r="M272" i="3"/>
  <c r="J332" i="3"/>
  <c r="L200" i="5"/>
  <c r="T155" i="5"/>
  <c r="C107" i="5"/>
  <c r="H146" i="11"/>
  <c r="T146" i="11" s="1"/>
  <c r="AE146" i="11" s="1"/>
  <c r="W25" i="5"/>
  <c r="T182" i="5"/>
  <c r="E105" i="5"/>
  <c r="K144" i="5"/>
  <c r="AB300" i="3"/>
  <c r="X184" i="5"/>
  <c r="C92" i="5"/>
  <c r="B98" i="5"/>
  <c r="AB291" i="3"/>
  <c r="AE361" i="3"/>
  <c r="C113" i="5"/>
  <c r="K11" i="11"/>
  <c r="W11" i="11" s="1"/>
  <c r="AH11" i="11" s="1"/>
  <c r="C32" i="5"/>
  <c r="B240" i="10" s="1"/>
  <c r="AD129" i="5"/>
  <c r="H150" i="5"/>
  <c r="O172" i="5"/>
  <c r="T107" i="5"/>
  <c r="O143" i="5"/>
  <c r="Z151" i="5"/>
  <c r="E173" i="5"/>
  <c r="Z63" i="5"/>
  <c r="L65" i="11" s="1"/>
  <c r="X65" i="11" s="1"/>
  <c r="AI65" i="11" s="1"/>
  <c r="C18" i="5"/>
  <c r="B226" i="6" s="1"/>
  <c r="K171" i="5"/>
  <c r="C181" i="5"/>
  <c r="N119" i="5"/>
  <c r="L132" i="5"/>
  <c r="R135" i="5"/>
  <c r="V362" i="3"/>
  <c r="B80" i="5"/>
  <c r="AA175" i="5"/>
  <c r="Z68" i="5"/>
  <c r="L70" i="9" s="1"/>
  <c r="X70" i="9" s="1"/>
  <c r="AI70" i="9" s="1"/>
  <c r="F181" i="5"/>
  <c r="W145" i="5"/>
  <c r="B179" i="5"/>
  <c r="AC169" i="5"/>
  <c r="AC92" i="5"/>
  <c r="P247" i="3"/>
  <c r="C116" i="5"/>
  <c r="E137" i="5"/>
  <c r="B105" i="5"/>
  <c r="G346" i="3"/>
  <c r="Z129" i="5"/>
  <c r="Y355" i="3"/>
  <c r="E8" i="5"/>
  <c r="C67" i="5"/>
  <c r="K53" i="5"/>
  <c r="G55" i="14" s="1"/>
  <c r="S55" i="14" s="1"/>
  <c r="AD55" i="14" s="1"/>
  <c r="B139" i="5"/>
  <c r="AD17" i="5"/>
  <c r="B168" i="5"/>
  <c r="F150" i="5"/>
  <c r="B85" i="5"/>
  <c r="C184" i="5"/>
  <c r="B392" i="13" s="1"/>
  <c r="Y217" i="3"/>
  <c r="R43" i="5"/>
  <c r="O188" i="5"/>
  <c r="F96" i="5"/>
  <c r="T187" i="5"/>
  <c r="AE257" i="3"/>
  <c r="C61" i="5"/>
  <c r="K181" i="5"/>
  <c r="C70" i="5"/>
  <c r="C151" i="5"/>
  <c r="B359" i="12" s="1"/>
  <c r="D24" i="8"/>
  <c r="P24" i="8" s="1"/>
  <c r="AA24" i="8" s="1"/>
  <c r="AD182" i="5"/>
  <c r="B165" i="5"/>
  <c r="B33" i="5"/>
  <c r="W105" i="5"/>
  <c r="F21" i="5"/>
  <c r="E21" i="5"/>
  <c r="AC131" i="5"/>
  <c r="Q22" i="5"/>
  <c r="E19" i="5"/>
  <c r="V399" i="3"/>
  <c r="U61" i="5"/>
  <c r="U103" i="5"/>
  <c r="X41" i="5"/>
  <c r="P255" i="3"/>
  <c r="J372" i="3"/>
  <c r="F196" i="5"/>
  <c r="F126" i="5"/>
  <c r="I175" i="5"/>
  <c r="J237" i="3"/>
  <c r="F153" i="5"/>
  <c r="C96" i="5"/>
  <c r="E9" i="5"/>
  <c r="U88" i="5"/>
  <c r="B142" i="5"/>
  <c r="AC38" i="5"/>
  <c r="F36" i="5"/>
  <c r="J335" i="3"/>
  <c r="X55" i="5"/>
  <c r="B29" i="5"/>
  <c r="M366" i="3"/>
  <c r="L117" i="5"/>
  <c r="C118" i="5"/>
  <c r="V240" i="3"/>
  <c r="E172" i="5"/>
  <c r="C173" i="5"/>
  <c r="B381" i="8" s="1"/>
  <c r="O12" i="5"/>
  <c r="G314" i="3"/>
  <c r="G291" i="3"/>
  <c r="V214" i="3"/>
  <c r="AB244" i="3"/>
  <c r="Y267" i="3"/>
  <c r="Y248" i="3"/>
  <c r="V404" i="3"/>
  <c r="AE409" i="3"/>
  <c r="V312" i="3"/>
  <c r="M355" i="3"/>
  <c r="AB367" i="3"/>
  <c r="J388" i="3"/>
  <c r="J235" i="3"/>
  <c r="M335" i="3"/>
  <c r="G256" i="3"/>
  <c r="M271" i="3"/>
  <c r="AE399" i="3"/>
  <c r="M337" i="3"/>
  <c r="Y231" i="3"/>
  <c r="V360" i="3"/>
  <c r="Y335" i="3"/>
  <c r="AB410" i="3"/>
  <c r="AD322" i="3"/>
  <c r="P218" i="3"/>
  <c r="J104" i="11"/>
  <c r="V104" i="11" s="1"/>
  <c r="AG104" i="11" s="1"/>
  <c r="V337" i="3"/>
  <c r="F128" i="14"/>
  <c r="R128" i="14" s="1"/>
  <c r="AC128" i="14" s="1"/>
  <c r="AB268" i="3"/>
  <c r="M247" i="3"/>
  <c r="E120" i="6"/>
  <c r="Q120" i="6" s="1"/>
  <c r="AB120" i="6" s="1"/>
  <c r="AE240" i="3"/>
  <c r="H147" i="7"/>
  <c r="T147" i="7" s="1"/>
  <c r="AE147" i="7" s="1"/>
  <c r="G319" i="3"/>
  <c r="Y211" i="3"/>
  <c r="Y312" i="3"/>
  <c r="J265" i="3"/>
  <c r="F46" i="6"/>
  <c r="R46" i="6" s="1"/>
  <c r="AC46" i="6" s="1"/>
  <c r="F195" i="9"/>
  <c r="R195" i="9" s="1"/>
  <c r="AC195" i="9" s="1"/>
  <c r="M10" i="15"/>
  <c r="Y10" i="15" s="1"/>
  <c r="AJ10" i="15" s="1"/>
  <c r="AB345" i="3"/>
  <c r="K26" i="6"/>
  <c r="W26" i="6" s="1"/>
  <c r="AH26" i="6" s="1"/>
  <c r="V322" i="3"/>
  <c r="E89" i="6"/>
  <c r="Q89" i="6" s="1"/>
  <c r="AB89" i="6" s="1"/>
  <c r="P266" i="3"/>
  <c r="Y227" i="3"/>
  <c r="R359" i="3"/>
  <c r="M63" i="16"/>
  <c r="Y63" i="16" s="1"/>
  <c r="AJ63" i="16" s="1"/>
  <c r="M194" i="14"/>
  <c r="Y194" i="14" s="1"/>
  <c r="AJ194" i="14" s="1"/>
  <c r="J346" i="3"/>
  <c r="AB221" i="3"/>
  <c r="D28" i="7"/>
  <c r="P28" i="7" s="1"/>
  <c r="AB212" i="3"/>
  <c r="M211" i="3"/>
  <c r="O401" i="3"/>
  <c r="V237" i="3"/>
  <c r="O215" i="3"/>
  <c r="G343" i="3"/>
  <c r="E73" i="7"/>
  <c r="Q73" i="7" s="1"/>
  <c r="AB73" i="7" s="1"/>
  <c r="M231" i="3"/>
  <c r="AB378" i="3"/>
  <c r="X255" i="3"/>
  <c r="V335" i="3"/>
  <c r="AE330" i="3"/>
  <c r="I67" i="16"/>
  <c r="U67" i="16" s="1"/>
  <c r="AF67" i="16" s="1"/>
  <c r="F86" i="7"/>
  <c r="R86" i="7" s="1"/>
  <c r="AC86" i="7" s="1"/>
  <c r="AE363" i="3"/>
  <c r="AE302" i="3"/>
  <c r="M73" i="7"/>
  <c r="Y73" i="7" s="1"/>
  <c r="AJ73" i="7" s="1"/>
  <c r="Y315" i="3"/>
  <c r="J102" i="8"/>
  <c r="V102" i="8" s="1"/>
  <c r="AG102" i="8" s="1"/>
  <c r="V342" i="3"/>
  <c r="D73" i="9"/>
  <c r="P73" i="9" s="1"/>
  <c r="AA73" i="9" s="1"/>
  <c r="K102" i="11"/>
  <c r="W102" i="11" s="1"/>
  <c r="AH102" i="11" s="1"/>
  <c r="AE247" i="3"/>
  <c r="J344" i="3"/>
  <c r="F78" i="6"/>
  <c r="R78" i="6" s="1"/>
  <c r="AC78" i="6" s="1"/>
  <c r="E5" i="15"/>
  <c r="Q5" i="15" s="1"/>
  <c r="AB5" i="15" s="1"/>
  <c r="H17" i="15"/>
  <c r="T17" i="15" s="1"/>
  <c r="AE17" i="15" s="1"/>
  <c r="E193" i="13"/>
  <c r="Q193" i="13" s="1"/>
  <c r="AB193" i="13" s="1"/>
  <c r="M83" i="13"/>
  <c r="Y83" i="13" s="1"/>
  <c r="AJ83" i="13" s="1"/>
  <c r="P297" i="3"/>
  <c r="V233" i="3"/>
  <c r="I46" i="16"/>
  <c r="U46" i="16" s="1"/>
  <c r="AF46" i="16" s="1"/>
  <c r="K82" i="16"/>
  <c r="W82" i="16" s="1"/>
  <c r="AH82" i="16" s="1"/>
  <c r="P344" i="3"/>
  <c r="O281" i="3"/>
  <c r="M394" i="3"/>
  <c r="AE352" i="3"/>
  <c r="H125" i="14"/>
  <c r="T125" i="14" s="1"/>
  <c r="AE125" i="14" s="1"/>
  <c r="H45" i="7"/>
  <c r="T45" i="7" s="1"/>
  <c r="AE45" i="7" s="1"/>
  <c r="D131" i="11"/>
  <c r="P131" i="11" s="1"/>
  <c r="AA131" i="11" s="1"/>
  <c r="J233" i="3"/>
  <c r="F172" i="15"/>
  <c r="R172" i="15" s="1"/>
  <c r="AC172" i="15" s="1"/>
  <c r="J328" i="3"/>
  <c r="AB380" i="3"/>
  <c r="Y381" i="3"/>
  <c r="V218" i="3"/>
  <c r="M290" i="3"/>
  <c r="E119" i="10"/>
  <c r="Q119" i="10" s="1"/>
  <c r="AB119" i="10" s="1"/>
  <c r="AE401" i="3"/>
  <c r="K14" i="9"/>
  <c r="W14" i="9" s="1"/>
  <c r="AH14" i="9" s="1"/>
  <c r="AB394" i="3"/>
  <c r="AB352" i="3"/>
  <c r="I89" i="6"/>
  <c r="U89" i="6" s="1"/>
  <c r="AF89" i="6" s="1"/>
  <c r="G394" i="3"/>
  <c r="V224" i="3"/>
  <c r="I178" i="6"/>
  <c r="U178" i="6" s="1"/>
  <c r="AF178" i="6" s="1"/>
  <c r="M218" i="3"/>
  <c r="D191" i="14"/>
  <c r="P191" i="14" s="1"/>
  <c r="AA191" i="14" s="1"/>
  <c r="I167" i="9"/>
  <c r="U167" i="9" s="1"/>
  <c r="AF167" i="9" s="1"/>
  <c r="G374" i="3"/>
  <c r="J107" i="16"/>
  <c r="V107" i="16" s="1"/>
  <c r="AG107" i="16" s="1"/>
  <c r="P279" i="3"/>
  <c r="Y290" i="3"/>
  <c r="AB368" i="3"/>
  <c r="G212" i="3"/>
  <c r="Y311" i="3"/>
  <c r="M359" i="3"/>
  <c r="F84" i="13"/>
  <c r="R84" i="13" s="1"/>
  <c r="AC84" i="13" s="1"/>
  <c r="Y235" i="3"/>
  <c r="AE280" i="3"/>
  <c r="K81" i="14"/>
  <c r="W81" i="14" s="1"/>
  <c r="AH81" i="14" s="1"/>
  <c r="AE250" i="3"/>
  <c r="P251" i="3"/>
  <c r="Y378" i="3"/>
  <c r="V223" i="3"/>
  <c r="X369" i="3"/>
  <c r="J132" i="6"/>
  <c r="V132" i="6" s="1"/>
  <c r="AG132" i="6" s="1"/>
  <c r="J19" i="9"/>
  <c r="V19" i="9" s="1"/>
  <c r="AG19" i="9" s="1"/>
  <c r="H122" i="11"/>
  <c r="T122" i="11" s="1"/>
  <c r="AE122" i="11" s="1"/>
  <c r="M74" i="16"/>
  <c r="Y74" i="16" s="1"/>
  <c r="AJ74" i="16" s="1"/>
  <c r="AE338" i="3"/>
  <c r="K142" i="14"/>
  <c r="W142" i="14" s="1"/>
  <c r="AH142" i="14" s="1"/>
  <c r="AB230" i="3"/>
  <c r="K159" i="12"/>
  <c r="W159" i="12" s="1"/>
  <c r="AH159" i="12" s="1"/>
  <c r="U230" i="3"/>
  <c r="AE287" i="3"/>
  <c r="AE333" i="3"/>
  <c r="M135" i="6"/>
  <c r="Y135" i="6" s="1"/>
  <c r="AJ135" i="6" s="1"/>
  <c r="AB265" i="3"/>
  <c r="AB299" i="3"/>
  <c r="M81" i="14"/>
  <c r="Y81" i="14" s="1"/>
  <c r="AJ81" i="14" s="1"/>
  <c r="I85" i="15"/>
  <c r="U85" i="15" s="1"/>
  <c r="AF85" i="15" s="1"/>
  <c r="AB407" i="3"/>
  <c r="J76" i="8"/>
  <c r="V76" i="8" s="1"/>
  <c r="AG76" i="8" s="1"/>
  <c r="J336" i="3"/>
  <c r="J248" i="3"/>
  <c r="H205" i="7"/>
  <c r="T205" i="7" s="1"/>
  <c r="AE205" i="7" s="1"/>
  <c r="M239" i="3"/>
  <c r="F179" i="10"/>
  <c r="R179" i="10" s="1"/>
  <c r="AC179" i="10" s="1"/>
  <c r="M353" i="3"/>
  <c r="J167" i="16"/>
  <c r="V167" i="16" s="1"/>
  <c r="AG167" i="16" s="1"/>
  <c r="M308" i="3"/>
  <c r="P337" i="3"/>
  <c r="V291" i="3"/>
  <c r="AB309" i="3"/>
  <c r="I50" i="7"/>
  <c r="U50" i="7" s="1"/>
  <c r="AF50" i="7" s="1"/>
  <c r="Y314" i="3"/>
  <c r="Y306" i="3"/>
  <c r="AE307" i="3"/>
  <c r="H61" i="8"/>
  <c r="T61" i="8" s="1"/>
  <c r="AE61" i="8" s="1"/>
  <c r="E63" i="13"/>
  <c r="Q63" i="13" s="1"/>
  <c r="AB63" i="13" s="1"/>
  <c r="AE375" i="3"/>
  <c r="J120" i="15"/>
  <c r="V120" i="15" s="1"/>
  <c r="AG120" i="15" s="1"/>
  <c r="G266" i="3"/>
  <c r="P267" i="3"/>
  <c r="AB370" i="3"/>
  <c r="G328" i="3"/>
  <c r="J273" i="3"/>
  <c r="AB289" i="3"/>
  <c r="AB272" i="3"/>
  <c r="Y409" i="3"/>
  <c r="K203" i="10"/>
  <c r="W203" i="10" s="1"/>
  <c r="AH203" i="10" s="1"/>
  <c r="K50" i="16"/>
  <c r="W50" i="16" s="1"/>
  <c r="AH50" i="16" s="1"/>
  <c r="I195" i="10"/>
  <c r="U195" i="10" s="1"/>
  <c r="AF195" i="10" s="1"/>
  <c r="AB215" i="3"/>
  <c r="M228" i="3"/>
  <c r="Y350" i="3"/>
  <c r="X321" i="3"/>
  <c r="J360" i="3"/>
  <c r="J338" i="3"/>
  <c r="J117" i="6"/>
  <c r="V117" i="6" s="1"/>
  <c r="AG117" i="6" s="1"/>
  <c r="Y354" i="3"/>
  <c r="AE283" i="3"/>
  <c r="V243" i="3"/>
  <c r="M156" i="8"/>
  <c r="Y156" i="8" s="1"/>
  <c r="AJ156" i="8" s="1"/>
  <c r="V252" i="3"/>
  <c r="M390" i="3"/>
  <c r="Y226" i="3"/>
  <c r="J38" i="13"/>
  <c r="V38" i="13" s="1"/>
  <c r="AG38" i="13" s="1"/>
  <c r="M329" i="3"/>
  <c r="M97" i="7"/>
  <c r="Y97" i="7" s="1"/>
  <c r="AJ97" i="7" s="1"/>
  <c r="AE226" i="3"/>
  <c r="M260" i="3"/>
  <c r="F91" i="11"/>
  <c r="R91" i="11" s="1"/>
  <c r="AC91" i="11" s="1"/>
  <c r="Y318" i="3"/>
  <c r="V301" i="3"/>
  <c r="I38" i="11"/>
  <c r="U38" i="11" s="1"/>
  <c r="AF38" i="11" s="1"/>
  <c r="M70" i="6"/>
  <c r="Y70" i="6" s="1"/>
  <c r="AJ70" i="6" s="1"/>
  <c r="P217" i="3"/>
  <c r="Y268" i="3"/>
  <c r="I157" i="9"/>
  <c r="U157" i="9" s="1"/>
  <c r="AF157" i="9" s="1"/>
  <c r="Y401" i="3"/>
  <c r="E22" i="13"/>
  <c r="Q22" i="13" s="1"/>
  <c r="AB22" i="13" s="1"/>
  <c r="Z41" i="5"/>
  <c r="L43" i="13" s="1"/>
  <c r="X43" i="13" s="1"/>
  <c r="AI43" i="13" s="1"/>
  <c r="K119" i="5"/>
  <c r="P368" i="3"/>
  <c r="C28" i="5"/>
  <c r="B11" i="5"/>
  <c r="B8" i="5"/>
  <c r="B113" i="5"/>
  <c r="M306" i="3"/>
  <c r="I117" i="5"/>
  <c r="B167" i="5"/>
  <c r="H149" i="5"/>
  <c r="F76" i="5"/>
  <c r="C132" i="5"/>
  <c r="Z76" i="5"/>
  <c r="H42" i="5"/>
  <c r="F94" i="5"/>
  <c r="R47" i="5"/>
  <c r="AD104" i="5"/>
  <c r="K11" i="5"/>
  <c r="B75" i="5"/>
  <c r="X76" i="5"/>
  <c r="B83" i="5"/>
  <c r="F99" i="5"/>
  <c r="R33" i="5"/>
  <c r="B201" i="5"/>
  <c r="T31" i="5"/>
  <c r="H194" i="5"/>
  <c r="AC69" i="5"/>
  <c r="M372" i="3"/>
  <c r="G322" i="3"/>
  <c r="AA9" i="5"/>
  <c r="B132" i="5"/>
  <c r="E181" i="5"/>
  <c r="X191" i="5"/>
  <c r="C200" i="5"/>
  <c r="B408" i="6" s="1"/>
  <c r="U187" i="5"/>
  <c r="F161" i="5"/>
  <c r="F137" i="5"/>
  <c r="U117" i="5"/>
  <c r="AC117" i="5"/>
  <c r="B121" i="5"/>
  <c r="E183" i="5"/>
  <c r="B158" i="5"/>
  <c r="O97" i="5"/>
  <c r="H21" i="6"/>
  <c r="T21" i="6" s="1"/>
  <c r="AE21" i="6" s="1"/>
  <c r="E168" i="5"/>
  <c r="B187" i="5"/>
  <c r="T88" i="5"/>
  <c r="F194" i="5"/>
  <c r="U195" i="5"/>
  <c r="C5" i="5"/>
  <c r="U71" i="5"/>
  <c r="N131" i="5"/>
  <c r="AD187" i="5"/>
  <c r="B178" i="5"/>
  <c r="G275" i="3"/>
  <c r="M316" i="3"/>
  <c r="W184" i="5"/>
  <c r="C85" i="5"/>
  <c r="Q21" i="5"/>
  <c r="E128" i="5"/>
  <c r="E178" i="5"/>
  <c r="U95" i="5"/>
  <c r="Y330" i="3"/>
  <c r="B180" i="5"/>
  <c r="F89" i="5"/>
  <c r="N68" i="5"/>
  <c r="J306" i="3"/>
  <c r="AA105" i="5"/>
  <c r="M284" i="3"/>
  <c r="Z71" i="5"/>
  <c r="G252" i="3"/>
  <c r="AA41" i="5"/>
  <c r="N87" i="5"/>
  <c r="K73" i="7"/>
  <c r="W73" i="7" s="1"/>
  <c r="AH73" i="7" s="1"/>
  <c r="V248" i="3"/>
  <c r="F50" i="5"/>
  <c r="E50" i="5"/>
  <c r="AB256" i="3"/>
  <c r="Q97" i="5"/>
  <c r="AE230" i="3"/>
  <c r="AE244" i="3"/>
  <c r="B126" i="5"/>
  <c r="W191" i="5"/>
  <c r="E38" i="5"/>
  <c r="M386" i="3"/>
  <c r="AA110" i="5"/>
  <c r="W101" i="5"/>
  <c r="J212" i="3"/>
  <c r="L103" i="5"/>
  <c r="B73" i="5"/>
  <c r="F148" i="5"/>
  <c r="AE371" i="3"/>
  <c r="L175" i="5"/>
  <c r="Y254" i="3"/>
  <c r="V295" i="3"/>
  <c r="B184" i="5"/>
  <c r="C148" i="5"/>
  <c r="B356" i="16" s="1"/>
  <c r="B50" i="5"/>
  <c r="Y238" i="3"/>
  <c r="H203" i="5"/>
  <c r="C24" i="5"/>
  <c r="B173" i="5"/>
  <c r="G283" i="3"/>
  <c r="G355" i="3"/>
  <c r="V396" i="3"/>
  <c r="M400" i="3"/>
  <c r="J334" i="3"/>
  <c r="AE400" i="3"/>
  <c r="G384" i="3"/>
  <c r="P353" i="3"/>
  <c r="V302" i="3"/>
  <c r="G372" i="3"/>
  <c r="AE322" i="3"/>
  <c r="AB389" i="3"/>
  <c r="Y397" i="3"/>
  <c r="AE284" i="3"/>
  <c r="V358" i="3"/>
  <c r="G259" i="3"/>
  <c r="V340" i="3"/>
  <c r="Y229" i="3"/>
  <c r="G235" i="3"/>
  <c r="V289" i="3"/>
  <c r="V370" i="3"/>
  <c r="M117" i="15"/>
  <c r="Y117" i="15" s="1"/>
  <c r="AJ117" i="15" s="1"/>
  <c r="G382" i="3"/>
  <c r="M321" i="3"/>
  <c r="D86" i="7"/>
  <c r="P86" i="7" s="1"/>
  <c r="AA86" i="7" s="1"/>
  <c r="J187" i="11"/>
  <c r="V187" i="11" s="1"/>
  <c r="AG187" i="11" s="1"/>
  <c r="J205" i="12"/>
  <c r="V205" i="12" s="1"/>
  <c r="AG205" i="12" s="1"/>
  <c r="AB227" i="3"/>
  <c r="V241" i="3"/>
  <c r="AE293" i="3"/>
  <c r="AE216" i="3"/>
  <c r="G306" i="3"/>
  <c r="O357" i="3"/>
  <c r="G253" i="3"/>
  <c r="J80" i="7"/>
  <c r="V80" i="7" s="1"/>
  <c r="AG80" i="7" s="1"/>
  <c r="E159" i="14"/>
  <c r="Q159" i="14" s="1"/>
  <c r="AB159" i="14" s="1"/>
  <c r="AB325" i="3"/>
  <c r="AB262" i="3"/>
  <c r="J221" i="3"/>
  <c r="V347" i="3"/>
  <c r="I108" i="13"/>
  <c r="U108" i="13" s="1"/>
  <c r="AF108" i="13" s="1"/>
  <c r="AE328" i="3"/>
  <c r="J6" i="9"/>
  <c r="V6" i="9" s="1"/>
  <c r="AG6" i="9" s="1"/>
  <c r="K162" i="7"/>
  <c r="W162" i="7" s="1"/>
  <c r="AH162" i="7" s="1"/>
  <c r="E178" i="8"/>
  <c r="Q178" i="8" s="1"/>
  <c r="AB178" i="8" s="1"/>
  <c r="P394" i="3"/>
  <c r="AE323" i="3"/>
  <c r="V411" i="3"/>
  <c r="J137" i="16"/>
  <c r="V137" i="16" s="1"/>
  <c r="AG137" i="16" s="1"/>
  <c r="AE403" i="3"/>
  <c r="D142" i="11"/>
  <c r="P142" i="11" s="1"/>
  <c r="AA142" i="11" s="1"/>
  <c r="G366" i="3"/>
  <c r="P300" i="3"/>
  <c r="G333" i="3"/>
  <c r="H132" i="6"/>
  <c r="T132" i="6" s="1"/>
  <c r="AE132" i="6" s="1"/>
  <c r="F26" i="10"/>
  <c r="R26" i="10" s="1"/>
  <c r="AC26" i="10" s="1"/>
  <c r="H135" i="10"/>
  <c r="T135" i="10" s="1"/>
  <c r="AE135" i="10" s="1"/>
  <c r="G309" i="3"/>
  <c r="V220" i="3"/>
  <c r="J125" i="14"/>
  <c r="V125" i="14" s="1"/>
  <c r="AG125" i="14" s="1"/>
  <c r="J317" i="3"/>
  <c r="R332" i="3"/>
  <c r="P258" i="3"/>
  <c r="O287" i="3"/>
  <c r="J23" i="16"/>
  <c r="V23" i="16" s="1"/>
  <c r="AG23" i="16" s="1"/>
  <c r="J88" i="12"/>
  <c r="V88" i="12" s="1"/>
  <c r="AG88" i="12" s="1"/>
  <c r="AB270" i="3"/>
  <c r="H77" i="6"/>
  <c r="T77" i="6" s="1"/>
  <c r="AE77" i="6" s="1"/>
  <c r="F94" i="10"/>
  <c r="R94" i="10" s="1"/>
  <c r="AC94" i="10" s="1"/>
  <c r="G399" i="3"/>
  <c r="E92" i="13"/>
  <c r="Q92" i="13" s="1"/>
  <c r="AB92" i="13" s="1"/>
  <c r="I122" i="16"/>
  <c r="U122" i="16" s="1"/>
  <c r="AF122" i="16" s="1"/>
  <c r="AB320" i="3"/>
  <c r="M270" i="3"/>
  <c r="AE259" i="3"/>
  <c r="AB350" i="3"/>
  <c r="AE334" i="3"/>
  <c r="AE224" i="3"/>
  <c r="AB298" i="3"/>
  <c r="V217" i="3"/>
  <c r="AB283" i="3"/>
  <c r="M282" i="3"/>
  <c r="Y341" i="3"/>
  <c r="K52" i="6"/>
  <c r="W52" i="6" s="1"/>
  <c r="AH52" i="6" s="1"/>
  <c r="M144" i="8"/>
  <c r="Y144" i="8" s="1"/>
  <c r="AJ144" i="8" s="1"/>
  <c r="R330" i="3"/>
  <c r="AB290" i="3"/>
  <c r="Y258" i="3"/>
  <c r="AB253" i="3"/>
  <c r="M357" i="3"/>
  <c r="X326" i="3"/>
  <c r="P336" i="3"/>
  <c r="P228" i="3"/>
  <c r="M326" i="3"/>
  <c r="P281" i="3"/>
  <c r="M296" i="3"/>
  <c r="M395" i="3"/>
  <c r="V265" i="3"/>
  <c r="AE378" i="3"/>
  <c r="M148" i="16"/>
  <c r="Y148" i="16" s="1"/>
  <c r="AJ148" i="16" s="1"/>
  <c r="Y337" i="3"/>
  <c r="F14" i="10"/>
  <c r="R14" i="10" s="1"/>
  <c r="AC14" i="10" s="1"/>
  <c r="G393" i="3"/>
  <c r="M345" i="3"/>
  <c r="I387" i="3"/>
  <c r="J231" i="3"/>
  <c r="AE305" i="3"/>
  <c r="G237" i="3"/>
  <c r="Y270" i="3"/>
  <c r="M288" i="3"/>
  <c r="M49" i="8"/>
  <c r="Y49" i="8" s="1"/>
  <c r="AJ49" i="8" s="1"/>
  <c r="K197" i="9"/>
  <c r="W197" i="9" s="1"/>
  <c r="AH197" i="9" s="1"/>
  <c r="O319" i="3"/>
  <c r="G276" i="3"/>
  <c r="V369" i="3"/>
  <c r="M123" i="9"/>
  <c r="Y123" i="9" s="1"/>
  <c r="AJ123" i="9" s="1"/>
  <c r="F197" i="16"/>
  <c r="R197" i="16" s="1"/>
  <c r="AC197" i="16" s="1"/>
  <c r="D116" i="9"/>
  <c r="P116" i="9" s="1"/>
  <c r="AA116" i="9" s="1"/>
  <c r="M246" i="3"/>
  <c r="M164" i="13"/>
  <c r="Y164" i="13" s="1"/>
  <c r="AJ164" i="13" s="1"/>
  <c r="J48" i="9"/>
  <c r="V48" i="9" s="1"/>
  <c r="AG48" i="9" s="1"/>
  <c r="D89" i="9"/>
  <c r="P89" i="9" s="1"/>
  <c r="AA89" i="9" s="1"/>
  <c r="X322" i="3"/>
  <c r="H196" i="16"/>
  <c r="T196" i="16" s="1"/>
  <c r="AE196" i="16" s="1"/>
  <c r="K54" i="13"/>
  <c r="W54" i="13" s="1"/>
  <c r="AH54" i="13" s="1"/>
  <c r="E194" i="11"/>
  <c r="Q194" i="11" s="1"/>
  <c r="AB194" i="11" s="1"/>
  <c r="J30" i="14"/>
  <c r="V30" i="14" s="1"/>
  <c r="AG30" i="14" s="1"/>
  <c r="K184" i="15"/>
  <c r="W184" i="15" s="1"/>
  <c r="AH184" i="15" s="1"/>
  <c r="V391" i="3"/>
  <c r="AE327" i="3"/>
  <c r="D164" i="8"/>
  <c r="P164" i="8" s="1"/>
  <c r="AA164" i="8" s="1"/>
  <c r="H131" i="8"/>
  <c r="T131" i="8" s="1"/>
  <c r="AE131" i="8" s="1"/>
  <c r="I190" i="9"/>
  <c r="U190" i="9" s="1"/>
  <c r="AF190" i="9" s="1"/>
  <c r="AE296" i="3"/>
  <c r="H38" i="12"/>
  <c r="T38" i="12" s="1"/>
  <c r="AE38" i="12" s="1"/>
  <c r="M201" i="8"/>
  <c r="Y201" i="8" s="1"/>
  <c r="AJ201" i="8" s="1"/>
  <c r="F167" i="7"/>
  <c r="R167" i="7" s="1"/>
  <c r="AC167" i="7" s="1"/>
  <c r="M112" i="11"/>
  <c r="Y112" i="11" s="1"/>
  <c r="AJ112" i="11" s="1"/>
  <c r="M169" i="14"/>
  <c r="Y169" i="14" s="1"/>
  <c r="AJ169" i="14" s="1"/>
  <c r="F32" i="9"/>
  <c r="R32" i="9" s="1"/>
  <c r="AC32" i="9" s="1"/>
  <c r="Y302" i="3"/>
  <c r="H204" i="8"/>
  <c r="T204" i="8" s="1"/>
  <c r="AE204" i="8" s="1"/>
  <c r="J286" i="3"/>
  <c r="K148" i="15"/>
  <c r="W148" i="15" s="1"/>
  <c r="AH148" i="15" s="1"/>
  <c r="AB358" i="3"/>
  <c r="Y260" i="3"/>
  <c r="AB282" i="3"/>
  <c r="J143" i="10"/>
  <c r="V143" i="10" s="1"/>
  <c r="AG143" i="10" s="1"/>
  <c r="V284" i="3"/>
  <c r="P323" i="3"/>
  <c r="F67" i="14"/>
  <c r="R67" i="14" s="1"/>
  <c r="AC67" i="14" s="1"/>
  <c r="H78" i="13"/>
  <c r="T78" i="13" s="1"/>
  <c r="AE78" i="13" s="1"/>
  <c r="M403" i="3"/>
  <c r="E171" i="11"/>
  <c r="Q171" i="11" s="1"/>
  <c r="AB171" i="11" s="1"/>
  <c r="E122" i="13"/>
  <c r="Q122" i="13" s="1"/>
  <c r="AB122" i="13" s="1"/>
  <c r="M285" i="3"/>
  <c r="Y334" i="3"/>
  <c r="J202" i="11"/>
  <c r="V202" i="11" s="1"/>
  <c r="AG202" i="11" s="1"/>
  <c r="M409" i="3"/>
  <c r="G405" i="3"/>
  <c r="J320" i="3"/>
  <c r="P248" i="3"/>
  <c r="J130" i="11"/>
  <c r="V130" i="11" s="1"/>
  <c r="AG130" i="11" s="1"/>
  <c r="M351" i="3"/>
  <c r="D166" i="15"/>
  <c r="P166" i="15" s="1"/>
  <c r="AA166" i="15" s="1"/>
  <c r="H37" i="16"/>
  <c r="T37" i="16" s="1"/>
  <c r="AE37" i="16" s="1"/>
  <c r="J182" i="10"/>
  <c r="V182" i="10" s="1"/>
  <c r="AG182" i="10" s="1"/>
  <c r="J314" i="3"/>
  <c r="P238" i="3"/>
  <c r="I17" i="10"/>
  <c r="U17" i="10" s="1"/>
  <c r="AF17" i="10" s="1"/>
  <c r="Y382" i="3"/>
  <c r="V388" i="3"/>
  <c r="D16" i="12"/>
  <c r="P16" i="12" s="1"/>
  <c r="AA16" i="12" s="1"/>
  <c r="F137" i="13"/>
  <c r="R137" i="13" s="1"/>
  <c r="AC137" i="13" s="1"/>
  <c r="M293" i="3"/>
  <c r="V304" i="3"/>
  <c r="AB404" i="3"/>
  <c r="M257" i="3"/>
  <c r="M150" i="10"/>
  <c r="Y150" i="10" s="1"/>
  <c r="AJ150" i="10" s="1"/>
  <c r="AE356" i="3"/>
  <c r="M382" i="3"/>
  <c r="J406" i="3"/>
  <c r="F24" i="15"/>
  <c r="R24" i="15" s="1"/>
  <c r="AC24" i="15" s="1"/>
  <c r="M183" i="11"/>
  <c r="Y183" i="11" s="1"/>
  <c r="AJ183" i="11" s="1"/>
  <c r="V216" i="3"/>
  <c r="R214" i="3"/>
  <c r="R410" i="3"/>
  <c r="J297" i="3"/>
  <c r="D174" i="10"/>
  <c r="P174" i="10" s="1"/>
  <c r="AA174" i="10" s="1"/>
  <c r="AB326" i="3"/>
  <c r="U301" i="3"/>
  <c r="G245" i="3"/>
  <c r="AB307" i="3"/>
  <c r="AB381" i="3"/>
  <c r="AB312" i="3"/>
  <c r="Y405" i="3"/>
  <c r="AE234" i="3"/>
  <c r="M28" i="7"/>
  <c r="Y28" i="7" s="1"/>
  <c r="AJ28" i="7" s="1"/>
  <c r="G228" i="3"/>
  <c r="AB292" i="3"/>
  <c r="H115" i="5"/>
  <c r="N72" i="5"/>
  <c r="Y296" i="3"/>
  <c r="F172" i="5"/>
  <c r="P256" i="3"/>
  <c r="B34" i="5"/>
  <c r="B62" i="5"/>
  <c r="T71" i="5"/>
  <c r="B45" i="5"/>
  <c r="Y379" i="3"/>
  <c r="W85" i="5"/>
  <c r="N62" i="5"/>
  <c r="B181" i="5"/>
  <c r="AA127" i="5"/>
  <c r="B156" i="5"/>
  <c r="W69" i="5"/>
  <c r="Q195" i="5"/>
  <c r="E14" i="5"/>
  <c r="X92" i="5"/>
  <c r="C176" i="5"/>
  <c r="Z145" i="5"/>
  <c r="L147" i="12" s="1"/>
  <c r="X147" i="12" s="1"/>
  <c r="AI147" i="12" s="1"/>
  <c r="Q186" i="5"/>
  <c r="AD145" i="5"/>
  <c r="H182" i="5"/>
  <c r="Q189" i="5"/>
  <c r="R97" i="5"/>
  <c r="E33" i="5"/>
  <c r="L190" i="5"/>
  <c r="I191" i="5"/>
  <c r="B64" i="5"/>
  <c r="B23" i="5"/>
  <c r="AB295" i="3"/>
  <c r="C94" i="5"/>
  <c r="O91" i="5"/>
  <c r="G271" i="3"/>
  <c r="F183" i="5"/>
  <c r="AD128" i="5"/>
  <c r="K18" i="5"/>
  <c r="L128" i="5"/>
  <c r="Q88" i="5"/>
  <c r="F13" i="5"/>
  <c r="E150" i="5"/>
  <c r="T186" i="5"/>
  <c r="Y246" i="3"/>
  <c r="K134" i="5"/>
  <c r="G136" i="16" s="1"/>
  <c r="S136" i="16" s="1"/>
  <c r="AD136" i="16" s="1"/>
  <c r="U113" i="5"/>
  <c r="C47" i="5"/>
  <c r="B255" i="10" s="1"/>
  <c r="W14" i="5"/>
  <c r="Y307" i="3"/>
  <c r="Z175" i="5"/>
  <c r="J326" i="3"/>
  <c r="E6" i="5"/>
  <c r="P320" i="3"/>
  <c r="R88" i="5"/>
  <c r="C109" i="5"/>
  <c r="E143" i="5"/>
  <c r="C150" i="5"/>
  <c r="E185" i="5"/>
  <c r="H114" i="12"/>
  <c r="T114" i="12" s="1"/>
  <c r="AE114" i="12" s="1"/>
  <c r="N185" i="5"/>
  <c r="F149" i="5"/>
  <c r="Q57" i="5"/>
  <c r="B66" i="5"/>
  <c r="B123" i="5"/>
  <c r="AC19" i="5"/>
  <c r="F19" i="5"/>
  <c r="H68" i="5"/>
  <c r="F25" i="5"/>
  <c r="AC31" i="5"/>
  <c r="O189" i="5"/>
  <c r="Y223" i="3"/>
  <c r="AB285" i="3"/>
  <c r="V278" i="3"/>
  <c r="F38" i="5"/>
  <c r="H163" i="5"/>
  <c r="R145" i="5"/>
  <c r="J340" i="3"/>
  <c r="F9" i="5"/>
  <c r="G360" i="3"/>
  <c r="X105" i="5"/>
  <c r="G220" i="3"/>
  <c r="E58" i="5"/>
  <c r="Z9" i="5"/>
  <c r="K17" i="5"/>
  <c r="G19" i="14" s="1"/>
  <c r="S19" i="14" s="1"/>
  <c r="AD19" i="14" s="1"/>
  <c r="T171" i="5"/>
  <c r="N198" i="5"/>
  <c r="E36" i="5"/>
  <c r="M212" i="3"/>
  <c r="N44" i="5"/>
  <c r="AB390" i="3"/>
  <c r="AB238" i="3"/>
  <c r="L173" i="5"/>
  <c r="W123" i="5"/>
  <c r="U91" i="5"/>
  <c r="Q174" i="5"/>
  <c r="B61" i="5"/>
  <c r="M310" i="3"/>
  <c r="G365" i="3"/>
  <c r="AB346" i="3"/>
  <c r="J234" i="3"/>
  <c r="G330" i="3"/>
  <c r="P332" i="3"/>
  <c r="J263" i="3"/>
  <c r="AE396" i="3"/>
  <c r="J279" i="3"/>
  <c r="AB403" i="3"/>
  <c r="AE372" i="3"/>
  <c r="AB322" i="3"/>
  <c r="J316" i="3"/>
  <c r="P235" i="3"/>
  <c r="AE211" i="3"/>
  <c r="P401" i="3"/>
  <c r="P383" i="3"/>
  <c r="J389" i="3"/>
  <c r="P311" i="3"/>
  <c r="P214" i="3"/>
  <c r="J287" i="3"/>
  <c r="M331" i="3"/>
  <c r="Y255" i="3"/>
  <c r="M376" i="3"/>
  <c r="P390" i="3"/>
  <c r="AE309" i="3"/>
  <c r="AD391" i="3"/>
  <c r="AB287" i="3"/>
  <c r="U371" i="3"/>
  <c r="AE213" i="3"/>
  <c r="M341" i="3"/>
  <c r="M124" i="7"/>
  <c r="Y124" i="7" s="1"/>
  <c r="AJ124" i="7" s="1"/>
  <c r="AB409" i="3"/>
  <c r="E53" i="13"/>
  <c r="Q53" i="13" s="1"/>
  <c r="AB53" i="13" s="1"/>
  <c r="K42" i="9"/>
  <c r="W42" i="9" s="1"/>
  <c r="AH42" i="9" s="1"/>
  <c r="D172" i="8"/>
  <c r="P172" i="8" s="1"/>
  <c r="AA172" i="8" s="1"/>
  <c r="F72" i="15"/>
  <c r="R72" i="15" s="1"/>
  <c r="AC72" i="15" s="1"/>
  <c r="X312" i="3"/>
  <c r="Y212" i="3"/>
  <c r="M5" i="11"/>
  <c r="Y5" i="11" s="1"/>
  <c r="AJ5" i="11" s="1"/>
  <c r="Y406" i="3"/>
  <c r="M295" i="3"/>
  <c r="P285" i="3"/>
  <c r="I98" i="6"/>
  <c r="U98" i="6" s="1"/>
  <c r="AF98" i="6" s="1"/>
  <c r="F115" i="12"/>
  <c r="R115" i="12" s="1"/>
  <c r="AC115" i="12" s="1"/>
  <c r="I14" i="12"/>
  <c r="U14" i="12" s="1"/>
  <c r="AF14" i="12" s="1"/>
  <c r="P219" i="3"/>
  <c r="M410" i="3"/>
  <c r="F131" i="14"/>
  <c r="R131" i="14" s="1"/>
  <c r="AC131" i="14" s="1"/>
  <c r="I193" i="9"/>
  <c r="U193" i="9" s="1"/>
  <c r="AF193" i="9" s="1"/>
  <c r="V253" i="3"/>
  <c r="J155" i="16"/>
  <c r="V155" i="16" s="1"/>
  <c r="AG155" i="16" s="1"/>
  <c r="G362" i="3"/>
  <c r="D37" i="13"/>
  <c r="P37" i="13" s="1"/>
  <c r="AA37" i="13" s="1"/>
  <c r="M182" i="10"/>
  <c r="Y182" i="10" s="1"/>
  <c r="AJ182" i="10" s="1"/>
  <c r="H140" i="7"/>
  <c r="T140" i="7" s="1"/>
  <c r="AE140" i="7" s="1"/>
  <c r="M14" i="16"/>
  <c r="Y14" i="16" s="1"/>
  <c r="AJ14" i="16" s="1"/>
  <c r="AB406" i="3"/>
  <c r="M60" i="7"/>
  <c r="Y60" i="7" s="1"/>
  <c r="AJ60" i="7" s="1"/>
  <c r="F63" i="13"/>
  <c r="R63" i="13" s="1"/>
  <c r="AC63" i="13" s="1"/>
  <c r="M58" i="15"/>
  <c r="Y58" i="15" s="1"/>
  <c r="AJ58" i="15" s="1"/>
  <c r="E124" i="9"/>
  <c r="Q124" i="9" s="1"/>
  <c r="AB124" i="9" s="1"/>
  <c r="P222" i="3"/>
  <c r="D90" i="10"/>
  <c r="P90" i="10" s="1"/>
  <c r="AA90" i="10" s="1"/>
  <c r="H134" i="8"/>
  <c r="T134" i="8" s="1"/>
  <c r="AE134" i="8" s="1"/>
  <c r="J261" i="3"/>
  <c r="M61" i="6"/>
  <c r="Y61" i="6" s="1"/>
  <c r="AJ61" i="6" s="1"/>
  <c r="M263" i="3"/>
  <c r="K39" i="11"/>
  <c r="W39" i="11" s="1"/>
  <c r="AH39" i="11" s="1"/>
  <c r="M96" i="8"/>
  <c r="Y96" i="8" s="1"/>
  <c r="AJ96" i="8" s="1"/>
  <c r="P259" i="3"/>
  <c r="AB402" i="3"/>
  <c r="J304" i="3"/>
  <c r="M87" i="6"/>
  <c r="Y87" i="6" s="1"/>
  <c r="AJ87" i="6" s="1"/>
  <c r="P378" i="3"/>
  <c r="F180" i="16"/>
  <c r="R180" i="16" s="1"/>
  <c r="AC180" i="16" s="1"/>
  <c r="Y361" i="3"/>
  <c r="I68" i="15"/>
  <c r="U68" i="15" s="1"/>
  <c r="AF68" i="15" s="1"/>
  <c r="AB308" i="3"/>
  <c r="H52" i="10"/>
  <c r="T52" i="10" s="1"/>
  <c r="AE52" i="10" s="1"/>
  <c r="J300" i="3"/>
  <c r="I172" i="6"/>
  <c r="U172" i="6" s="1"/>
  <c r="AF172" i="6" s="1"/>
  <c r="M141" i="14"/>
  <c r="Y141" i="14" s="1"/>
  <c r="AJ141" i="14" s="1"/>
  <c r="P249" i="3"/>
  <c r="V405" i="3"/>
  <c r="P363" i="3"/>
  <c r="I34" i="9"/>
  <c r="U34" i="9" s="1"/>
  <c r="AF34" i="9" s="1"/>
  <c r="R228" i="3"/>
  <c r="AE368" i="3"/>
  <c r="K34" i="9"/>
  <c r="W34" i="9" s="1"/>
  <c r="AH34" i="9" s="1"/>
  <c r="Y240" i="3"/>
  <c r="H91" i="11"/>
  <c r="T91" i="11" s="1"/>
  <c r="AE91" i="11" s="1"/>
  <c r="I144" i="8"/>
  <c r="U144" i="8" s="1"/>
  <c r="AF144" i="8" s="1"/>
  <c r="P331" i="3"/>
  <c r="M98" i="6"/>
  <c r="Y98" i="6" s="1"/>
  <c r="AJ98" i="6" s="1"/>
  <c r="J275" i="3"/>
  <c r="AE350" i="3"/>
  <c r="M22" i="7"/>
  <c r="Y22" i="7" s="1"/>
  <c r="AJ22" i="7" s="1"/>
  <c r="I80" i="8"/>
  <c r="U80" i="8" s="1"/>
  <c r="AF80" i="8" s="1"/>
  <c r="I149" i="8"/>
  <c r="U149" i="8" s="1"/>
  <c r="AF149" i="8" s="1"/>
  <c r="P253" i="3"/>
  <c r="M388" i="3"/>
  <c r="K170" i="11"/>
  <c r="W170" i="11" s="1"/>
  <c r="AH170" i="11" s="1"/>
  <c r="V334" i="3"/>
  <c r="J243" i="3"/>
  <c r="J379" i="3"/>
  <c r="J258" i="3"/>
  <c r="D168" i="11"/>
  <c r="P168" i="11" s="1"/>
  <c r="AA168" i="11" s="1"/>
  <c r="D133" i="11"/>
  <c r="P133" i="11" s="1"/>
  <c r="AA133" i="11" s="1"/>
  <c r="I130" i="16"/>
  <c r="U130" i="16" s="1"/>
  <c r="AF130" i="16" s="1"/>
  <c r="M44" i="14"/>
  <c r="Y44" i="14" s="1"/>
  <c r="AJ44" i="14" s="1"/>
  <c r="F25" i="7"/>
  <c r="R25" i="7" s="1"/>
  <c r="AC25" i="7" s="1"/>
  <c r="F149" i="14"/>
  <c r="R149" i="14" s="1"/>
  <c r="AC149" i="14" s="1"/>
  <c r="J242" i="3"/>
  <c r="K64" i="13"/>
  <c r="W64" i="13" s="1"/>
  <c r="AH64" i="13" s="1"/>
  <c r="K29" i="9"/>
  <c r="W29" i="9" s="1"/>
  <c r="AH29" i="9" s="1"/>
  <c r="I101" i="12"/>
  <c r="U101" i="12" s="1"/>
  <c r="AF101" i="12" s="1"/>
  <c r="AB321" i="3"/>
  <c r="M269" i="3"/>
  <c r="H30" i="13"/>
  <c r="T30" i="13" s="1"/>
  <c r="AE30" i="13" s="1"/>
  <c r="Y265" i="3"/>
  <c r="E67" i="14"/>
  <c r="Q67" i="14" s="1"/>
  <c r="AB67" i="14" s="1"/>
  <c r="AD378" i="3"/>
  <c r="J387" i="3"/>
  <c r="AE274" i="3"/>
  <c r="M99" i="14"/>
  <c r="Y99" i="14" s="1"/>
  <c r="AJ99" i="14" s="1"/>
  <c r="J220" i="3"/>
  <c r="J355" i="3"/>
  <c r="K33" i="9"/>
  <c r="W33" i="9" s="1"/>
  <c r="AH33" i="9" s="1"/>
  <c r="P226" i="3"/>
  <c r="M320" i="3"/>
  <c r="AE265" i="3"/>
  <c r="P408" i="3"/>
  <c r="M384" i="3"/>
  <c r="P328" i="3"/>
  <c r="V285" i="3"/>
  <c r="AE324" i="3"/>
  <c r="M46" i="9"/>
  <c r="Y46" i="9" s="1"/>
  <c r="AJ46" i="9" s="1"/>
  <c r="J290" i="3"/>
  <c r="J133" i="8"/>
  <c r="V133" i="8" s="1"/>
  <c r="AG133" i="8" s="1"/>
  <c r="M334" i="3"/>
  <c r="J112" i="8"/>
  <c r="V112" i="8" s="1"/>
  <c r="AG112" i="8" s="1"/>
  <c r="AE341" i="3"/>
  <c r="M252" i="3"/>
  <c r="D177" i="10"/>
  <c r="P177" i="10" s="1"/>
  <c r="AA177" i="10" s="1"/>
  <c r="V274" i="3"/>
  <c r="F113" i="12"/>
  <c r="R113" i="12" s="1"/>
  <c r="AC113" i="12" s="1"/>
  <c r="M195" i="14"/>
  <c r="Y195" i="14" s="1"/>
  <c r="AJ195" i="14" s="1"/>
  <c r="E197" i="16"/>
  <c r="Q197" i="16" s="1"/>
  <c r="AB197" i="16" s="1"/>
  <c r="P350" i="3"/>
  <c r="AD327" i="3"/>
  <c r="G278" i="3"/>
  <c r="M368" i="3"/>
  <c r="F174" i="7"/>
  <c r="R174" i="7" s="1"/>
  <c r="AC174" i="7" s="1"/>
  <c r="F178" i="13"/>
  <c r="R178" i="13" s="1"/>
  <c r="AC178" i="13" s="1"/>
  <c r="P334" i="3"/>
  <c r="J384" i="3"/>
  <c r="E72" i="14"/>
  <c r="Q72" i="14" s="1"/>
  <c r="AB72" i="14" s="1"/>
  <c r="Y370" i="3"/>
  <c r="AE310" i="3"/>
  <c r="P244" i="3"/>
  <c r="D92" i="12"/>
  <c r="P92" i="12" s="1"/>
  <c r="AA92" i="12" s="1"/>
  <c r="F339" i="3"/>
  <c r="D188" i="11"/>
  <c r="P188" i="11" s="1"/>
  <c r="AA188" i="11" s="1"/>
  <c r="M364" i="3"/>
  <c r="J20" i="14"/>
  <c r="V20" i="14" s="1"/>
  <c r="AG20" i="14" s="1"/>
  <c r="F107" i="8"/>
  <c r="R107" i="8" s="1"/>
  <c r="AC107" i="8" s="1"/>
  <c r="K96" i="13"/>
  <c r="W96" i="13" s="1"/>
  <c r="AH96" i="13" s="1"/>
  <c r="V257" i="3"/>
  <c r="I203" i="9"/>
  <c r="U203" i="9" s="1"/>
  <c r="AF203" i="9" s="1"/>
  <c r="M213" i="3"/>
  <c r="F171" i="10"/>
  <c r="R171" i="10" s="1"/>
  <c r="AC171" i="10" s="1"/>
  <c r="J78" i="6"/>
  <c r="V78" i="6" s="1"/>
  <c r="AG78" i="6" s="1"/>
  <c r="H36" i="16"/>
  <c r="T36" i="16" s="1"/>
  <c r="AE36" i="16" s="1"/>
  <c r="M281" i="3"/>
  <c r="G377" i="3"/>
  <c r="J9" i="10"/>
  <c r="V9" i="10" s="1"/>
  <c r="AG9" i="10" s="1"/>
  <c r="P335" i="3"/>
  <c r="K190" i="13"/>
  <c r="W190" i="13" s="1"/>
  <c r="AH190" i="13" s="1"/>
  <c r="AB257" i="3"/>
  <c r="P386" i="3"/>
  <c r="H31" i="13"/>
  <c r="T31" i="13" s="1"/>
  <c r="AE31" i="13" s="1"/>
  <c r="J349" i="3"/>
  <c r="M235" i="3"/>
  <c r="V215" i="3"/>
  <c r="F108" i="12"/>
  <c r="R108" i="12" s="1"/>
  <c r="AC108" i="12" s="1"/>
  <c r="Y384" i="3"/>
  <c r="E111" i="14"/>
  <c r="Q111" i="14" s="1"/>
  <c r="AB111" i="14" s="1"/>
  <c r="Y303" i="3"/>
  <c r="F38" i="7"/>
  <c r="R38" i="7" s="1"/>
  <c r="AC38" i="7" s="1"/>
  <c r="Y219" i="3"/>
  <c r="F203" i="9"/>
  <c r="R203" i="9" s="1"/>
  <c r="AC203" i="9" s="1"/>
  <c r="AB356" i="3"/>
  <c r="AE374" i="3"/>
  <c r="AE362" i="3"/>
  <c r="Y295" i="3"/>
  <c r="AE232" i="3"/>
  <c r="F200" i="10"/>
  <c r="R200" i="10" s="1"/>
  <c r="AC200" i="10" s="1"/>
  <c r="G350" i="3"/>
  <c r="J282" i="3"/>
  <c r="AE389" i="3"/>
  <c r="Y281" i="3"/>
  <c r="P213" i="3"/>
  <c r="G287" i="3"/>
  <c r="Y257" i="3"/>
  <c r="M360" i="3"/>
  <c r="AE217" i="3"/>
  <c r="M332" i="3"/>
  <c r="M350" i="3"/>
  <c r="V381" i="3"/>
  <c r="V280" i="3"/>
  <c r="P355" i="3"/>
  <c r="J309" i="3"/>
  <c r="B86" i="5"/>
  <c r="H80" i="12"/>
  <c r="T80" i="12" s="1"/>
  <c r="AE80" i="12" s="1"/>
  <c r="T53" i="5"/>
  <c r="AA21" i="5"/>
  <c r="AA25" i="5"/>
  <c r="H131" i="5"/>
  <c r="F168" i="5"/>
  <c r="B70" i="5"/>
  <c r="AA63" i="5"/>
  <c r="T91" i="5"/>
  <c r="X25" i="5"/>
  <c r="H155" i="5"/>
  <c r="I83" i="5"/>
  <c r="AD177" i="5"/>
  <c r="E188" i="5"/>
  <c r="K117" i="5"/>
  <c r="G119" i="10" s="1"/>
  <c r="S119" i="10" s="1"/>
  <c r="AD119" i="10" s="1"/>
  <c r="E170" i="5"/>
  <c r="B19" i="5"/>
  <c r="H146" i="5"/>
  <c r="U58" i="5"/>
  <c r="B20" i="5"/>
  <c r="T117" i="5"/>
  <c r="Q37" i="5"/>
  <c r="C161" i="5"/>
  <c r="B369" i="11" s="1"/>
  <c r="AA31" i="5"/>
  <c r="C138" i="5"/>
  <c r="B346" i="11" s="1"/>
  <c r="R42" i="5"/>
  <c r="E126" i="5"/>
  <c r="X167" i="5"/>
  <c r="B24" i="5"/>
  <c r="N56" i="5"/>
  <c r="E5" i="5"/>
  <c r="I52" i="5"/>
  <c r="AA76" i="5"/>
  <c r="C11" i="5"/>
  <c r="B219" i="14" s="1"/>
  <c r="V333" i="3"/>
  <c r="AD100" i="5"/>
  <c r="P409" i="3"/>
  <c r="F134" i="5"/>
  <c r="AC185" i="5"/>
  <c r="I21" i="5"/>
  <c r="C46" i="5"/>
  <c r="R113" i="5"/>
  <c r="N167" i="5"/>
  <c r="B55" i="5"/>
  <c r="Q46" i="5"/>
  <c r="L17" i="5"/>
  <c r="E63" i="5"/>
  <c r="E177" i="5"/>
  <c r="E179" i="8" s="1"/>
  <c r="Q179" i="8" s="1"/>
  <c r="AB179" i="8" s="1"/>
  <c r="M163" i="9"/>
  <c r="Y163" i="9" s="1"/>
  <c r="AJ163" i="9" s="1"/>
  <c r="M56" i="10"/>
  <c r="Y56" i="10" s="1"/>
  <c r="AJ56" i="10" s="1"/>
  <c r="V242" i="3"/>
  <c r="C86" i="5"/>
  <c r="B81" i="5"/>
  <c r="C187" i="5"/>
  <c r="AB280" i="3"/>
  <c r="O72" i="5"/>
  <c r="AD185" i="5"/>
  <c r="F124" i="5"/>
  <c r="T68" i="5"/>
  <c r="C13" i="5"/>
  <c r="C45" i="5"/>
  <c r="W13" i="5"/>
  <c r="Y228" i="3"/>
  <c r="V384" i="3"/>
  <c r="B25" i="5"/>
  <c r="Z31" i="5"/>
  <c r="O154" i="5"/>
  <c r="B28" i="5"/>
  <c r="F133" i="5"/>
  <c r="Q47" i="5"/>
  <c r="E190" i="5"/>
  <c r="E196" i="5"/>
  <c r="C75" i="5"/>
  <c r="C66" i="5"/>
  <c r="B274" i="9" s="1"/>
  <c r="C6" i="5"/>
  <c r="C43" i="5"/>
  <c r="AD197" i="5"/>
  <c r="B57" i="5"/>
  <c r="B118" i="5"/>
  <c r="AB362" i="3"/>
  <c r="Y332" i="3"/>
  <c r="C63" i="5"/>
  <c r="B271" i="6" s="1"/>
  <c r="G411" i="3"/>
  <c r="E189" i="5"/>
  <c r="B9" i="5"/>
  <c r="Z12" i="5"/>
  <c r="W42" i="5"/>
  <c r="P322" i="3"/>
  <c r="D79" i="13"/>
  <c r="P79" i="13" s="1"/>
  <c r="AA79" i="13" s="1"/>
  <c r="D79" i="10"/>
  <c r="P79" i="10" s="1"/>
  <c r="AA79" i="10" s="1"/>
  <c r="D79" i="6"/>
  <c r="P79" i="6" s="1"/>
  <c r="AA79" i="6" s="1"/>
  <c r="M25" i="14"/>
  <c r="Y25" i="14" s="1"/>
  <c r="AJ25" i="14" s="1"/>
  <c r="E174" i="6"/>
  <c r="Q174" i="6" s="1"/>
  <c r="AB174" i="6" s="1"/>
  <c r="D79" i="11"/>
  <c r="P79" i="11" s="1"/>
  <c r="AA79" i="11" s="1"/>
  <c r="B285" i="3"/>
  <c r="N79" i="3" s="1"/>
  <c r="R79" i="3" s="1"/>
  <c r="D79" i="8"/>
  <c r="P79" i="8" s="1"/>
  <c r="AA79" i="8" s="1"/>
  <c r="K85" i="10"/>
  <c r="W85" i="10" s="1"/>
  <c r="AH85" i="10" s="1"/>
  <c r="B328" i="13"/>
  <c r="B328" i="9"/>
  <c r="X291" i="3"/>
  <c r="E93" i="10"/>
  <c r="Q93" i="10" s="1"/>
  <c r="AB93" i="10" s="1"/>
  <c r="G126" i="9"/>
  <c r="S126" i="9" s="1"/>
  <c r="AD126" i="9" s="1"/>
  <c r="J171" i="11"/>
  <c r="V171" i="11" s="1"/>
  <c r="AG171" i="11" s="1"/>
  <c r="D79" i="16"/>
  <c r="P79" i="16" s="1"/>
  <c r="AA79" i="16" s="1"/>
  <c r="D79" i="15"/>
  <c r="P79" i="15" s="1"/>
  <c r="AA79" i="15" s="1"/>
  <c r="B271" i="14"/>
  <c r="K132" i="13"/>
  <c r="W132" i="13" s="1"/>
  <c r="AH132" i="13" s="1"/>
  <c r="K132" i="15"/>
  <c r="W132" i="15" s="1"/>
  <c r="AH132" i="15" s="1"/>
  <c r="D18" i="9"/>
  <c r="P18" i="9" s="1"/>
  <c r="X338" i="3"/>
  <c r="D18" i="14"/>
  <c r="P18" i="14" s="1"/>
  <c r="F95" i="8"/>
  <c r="R95" i="8" s="1"/>
  <c r="AC95" i="8" s="1"/>
  <c r="G15" i="15"/>
  <c r="S15" i="15" s="1"/>
  <c r="AD15" i="15" s="1"/>
  <c r="G15" i="7"/>
  <c r="S15" i="7" s="1"/>
  <c r="AD15" i="7" s="1"/>
  <c r="I74" i="7"/>
  <c r="U74" i="7" s="1"/>
  <c r="AF74" i="7" s="1"/>
  <c r="L101" i="13"/>
  <c r="X101" i="13" s="1"/>
  <c r="AI101" i="13" s="1"/>
  <c r="G97" i="10"/>
  <c r="S97" i="10" s="1"/>
  <c r="AD97" i="10" s="1"/>
  <c r="H7" i="12"/>
  <c r="T7" i="12" s="1"/>
  <c r="AE7" i="12" s="1"/>
  <c r="H7" i="9"/>
  <c r="T7" i="9" s="1"/>
  <c r="AE7" i="9" s="1"/>
  <c r="G158" i="10"/>
  <c r="S158" i="10" s="1"/>
  <c r="AD158" i="10" s="1"/>
  <c r="B336" i="8"/>
  <c r="L86" i="13"/>
  <c r="X86" i="13" s="1"/>
  <c r="AI86" i="13" s="1"/>
  <c r="L86" i="12"/>
  <c r="X86" i="12" s="1"/>
  <c r="AI86" i="12" s="1"/>
  <c r="L76" i="14"/>
  <c r="X76" i="14" s="1"/>
  <c r="AI76" i="14" s="1"/>
  <c r="L10" i="13"/>
  <c r="X10" i="13" s="1"/>
  <c r="AI10" i="13" s="1"/>
  <c r="F97" i="11"/>
  <c r="R97" i="11" s="1"/>
  <c r="AC97" i="11" s="1"/>
  <c r="F176" i="8"/>
  <c r="R176" i="8" s="1"/>
  <c r="AC176" i="8" s="1"/>
  <c r="I382" i="3"/>
  <c r="K87" i="8"/>
  <c r="W87" i="8" s="1"/>
  <c r="AH87" i="8" s="1"/>
  <c r="B351" i="3"/>
  <c r="D145" i="14"/>
  <c r="P145" i="14" s="1"/>
  <c r="AA145" i="14" s="1"/>
  <c r="H93" i="13"/>
  <c r="T93" i="13" s="1"/>
  <c r="AE93" i="13" s="1"/>
  <c r="B328" i="11"/>
  <c r="B328" i="12"/>
  <c r="F194" i="16"/>
  <c r="R194" i="16" s="1"/>
  <c r="AC194" i="16" s="1"/>
  <c r="K85" i="9"/>
  <c r="W85" i="9" s="1"/>
  <c r="AH85" i="9" s="1"/>
  <c r="K85" i="11"/>
  <c r="W85" i="11" s="1"/>
  <c r="AH85" i="11" s="1"/>
  <c r="M90" i="9"/>
  <c r="Y90" i="9" s="1"/>
  <c r="AJ90" i="9" s="1"/>
  <c r="G126" i="8"/>
  <c r="S126" i="8" s="1"/>
  <c r="AD126" i="8" s="1"/>
  <c r="G126" i="16"/>
  <c r="S126" i="16" s="1"/>
  <c r="AD126" i="16" s="1"/>
  <c r="K132" i="6"/>
  <c r="W132" i="6" s="1"/>
  <c r="AH132" i="6" s="1"/>
  <c r="K132" i="14"/>
  <c r="W132" i="14" s="1"/>
  <c r="AH132" i="14" s="1"/>
  <c r="H6" i="16"/>
  <c r="T6" i="16" s="1"/>
  <c r="AE6" i="16" s="1"/>
  <c r="I74" i="16"/>
  <c r="U74" i="16" s="1"/>
  <c r="AF74" i="16" s="1"/>
  <c r="I74" i="8"/>
  <c r="U74" i="8" s="1"/>
  <c r="AF74" i="8" s="1"/>
  <c r="L101" i="9"/>
  <c r="X101" i="9" s="1"/>
  <c r="AI101" i="9" s="1"/>
  <c r="H26" i="16"/>
  <c r="T26" i="16" s="1"/>
  <c r="AE26" i="16" s="1"/>
  <c r="G97" i="7"/>
  <c r="S97" i="7" s="1"/>
  <c r="AD97" i="7" s="1"/>
  <c r="G97" i="12"/>
  <c r="S97" i="12" s="1"/>
  <c r="AD97" i="12" s="1"/>
  <c r="H7" i="7"/>
  <c r="T7" i="7" s="1"/>
  <c r="AE7" i="7" s="1"/>
  <c r="B336" i="9"/>
  <c r="B336" i="13"/>
  <c r="L86" i="6"/>
  <c r="X86" i="6" s="1"/>
  <c r="AI86" i="6" s="1"/>
  <c r="L86" i="9"/>
  <c r="X86" i="9" s="1"/>
  <c r="AI86" i="9" s="1"/>
  <c r="L76" i="11"/>
  <c r="X76" i="11" s="1"/>
  <c r="AI76" i="11" s="1"/>
  <c r="L76" i="9"/>
  <c r="X76" i="9" s="1"/>
  <c r="AI76" i="9" s="1"/>
  <c r="L10" i="6"/>
  <c r="X10" i="6" s="1"/>
  <c r="AI10" i="6" s="1"/>
  <c r="F176" i="9"/>
  <c r="R176" i="9" s="1"/>
  <c r="AC176" i="9" s="1"/>
  <c r="D145" i="7"/>
  <c r="P145" i="7" s="1"/>
  <c r="AA145" i="7" s="1"/>
  <c r="I58" i="13"/>
  <c r="U58" i="13" s="1"/>
  <c r="AF58" i="13" s="1"/>
  <c r="U257" i="3"/>
  <c r="E174" i="7"/>
  <c r="Q174" i="7" s="1"/>
  <c r="AB174" i="7" s="1"/>
  <c r="B328" i="16"/>
  <c r="B328" i="14"/>
  <c r="K85" i="14"/>
  <c r="W85" i="14" s="1"/>
  <c r="AH85" i="14" s="1"/>
  <c r="G126" i="15"/>
  <c r="S126" i="15" s="1"/>
  <c r="AD126" i="15" s="1"/>
  <c r="K132" i="12"/>
  <c r="W132" i="12" s="1"/>
  <c r="AH132" i="12" s="1"/>
  <c r="K132" i="9"/>
  <c r="W132" i="9" s="1"/>
  <c r="AH132" i="9" s="1"/>
  <c r="F95" i="7"/>
  <c r="R95" i="7" s="1"/>
  <c r="AC95" i="7" s="1"/>
  <c r="D18" i="6"/>
  <c r="P18" i="6" s="1"/>
  <c r="D18" i="13"/>
  <c r="P18" i="13" s="1"/>
  <c r="AA18" i="13" s="1"/>
  <c r="D18" i="7"/>
  <c r="P18" i="7" s="1"/>
  <c r="D18" i="12"/>
  <c r="P18" i="12" s="1"/>
  <c r="AA18" i="12" s="1"/>
  <c r="H6" i="6"/>
  <c r="T6" i="6" s="1"/>
  <c r="AE6" i="6" s="1"/>
  <c r="G15" i="12"/>
  <c r="S15" i="12" s="1"/>
  <c r="AD15" i="12" s="1"/>
  <c r="I74" i="6"/>
  <c r="U74" i="6" s="1"/>
  <c r="AF74" i="6" s="1"/>
  <c r="I74" i="13"/>
  <c r="U74" i="13" s="1"/>
  <c r="AF74" i="13" s="1"/>
  <c r="E184" i="10"/>
  <c r="Q184" i="10" s="1"/>
  <c r="AB184" i="10" s="1"/>
  <c r="L101" i="10"/>
  <c r="X101" i="10" s="1"/>
  <c r="AI101" i="10" s="1"/>
  <c r="G97" i="16"/>
  <c r="S97" i="16" s="1"/>
  <c r="AD97" i="16" s="1"/>
  <c r="G97" i="9"/>
  <c r="S97" i="9" s="1"/>
  <c r="AD97" i="9" s="1"/>
  <c r="H7" i="10"/>
  <c r="T7" i="10" s="1"/>
  <c r="AE7" i="10" s="1"/>
  <c r="B336" i="12"/>
  <c r="B336" i="15"/>
  <c r="L86" i="10"/>
  <c r="X86" i="10" s="1"/>
  <c r="AI86" i="10" s="1"/>
  <c r="L76" i="6"/>
  <c r="X76" i="6" s="1"/>
  <c r="AI76" i="6" s="1"/>
  <c r="L76" i="12"/>
  <c r="X76" i="12" s="1"/>
  <c r="AI76" i="12" s="1"/>
  <c r="G143" i="10"/>
  <c r="S143" i="10" s="1"/>
  <c r="AD143" i="10" s="1"/>
  <c r="L10" i="14"/>
  <c r="X10" i="14" s="1"/>
  <c r="AI10" i="14" s="1"/>
  <c r="F176" i="11"/>
  <c r="R176" i="11" s="1"/>
  <c r="AC176" i="11" s="1"/>
  <c r="D145" i="11"/>
  <c r="P145" i="11" s="1"/>
  <c r="AA145" i="11" s="1"/>
  <c r="I58" i="11"/>
  <c r="U58" i="11" s="1"/>
  <c r="AF58" i="11" s="1"/>
  <c r="J51" i="13"/>
  <c r="V51" i="13" s="1"/>
  <c r="AG51" i="13" s="1"/>
  <c r="K85" i="16"/>
  <c r="W85" i="16" s="1"/>
  <c r="AH85" i="16" s="1"/>
  <c r="K85" i="15"/>
  <c r="W85" i="15" s="1"/>
  <c r="AH85" i="15" s="1"/>
  <c r="G126" i="12"/>
  <c r="S126" i="12" s="1"/>
  <c r="AD126" i="12" s="1"/>
  <c r="K132" i="7"/>
  <c r="W132" i="7" s="1"/>
  <c r="AH132" i="7" s="1"/>
  <c r="K132" i="11"/>
  <c r="W132" i="11" s="1"/>
  <c r="AH132" i="11" s="1"/>
  <c r="F95" i="9"/>
  <c r="R95" i="9" s="1"/>
  <c r="AC95" i="9" s="1"/>
  <c r="D18" i="15"/>
  <c r="P18" i="15" s="1"/>
  <c r="AA18" i="15" s="1"/>
  <c r="D18" i="10"/>
  <c r="P18" i="10" s="1"/>
  <c r="AA18" i="10" s="1"/>
  <c r="F95" i="14"/>
  <c r="R95" i="14" s="1"/>
  <c r="AC95" i="14" s="1"/>
  <c r="H6" i="8"/>
  <c r="T6" i="8" s="1"/>
  <c r="AE6" i="8" s="1"/>
  <c r="H6" i="7"/>
  <c r="T6" i="7" s="1"/>
  <c r="AE6" i="7" s="1"/>
  <c r="H6" i="15"/>
  <c r="T6" i="15" s="1"/>
  <c r="AE6" i="15" s="1"/>
  <c r="G15" i="9"/>
  <c r="S15" i="9" s="1"/>
  <c r="AD15" i="9" s="1"/>
  <c r="I74" i="11"/>
  <c r="U74" i="11" s="1"/>
  <c r="AF74" i="11" s="1"/>
  <c r="I74" i="10"/>
  <c r="U74" i="10" s="1"/>
  <c r="AF74" i="10" s="1"/>
  <c r="B330" i="9"/>
  <c r="L101" i="12"/>
  <c r="X101" i="12" s="1"/>
  <c r="AI101" i="12" s="1"/>
  <c r="G97" i="11"/>
  <c r="S97" i="11" s="1"/>
  <c r="AD97" i="11" s="1"/>
  <c r="G97" i="15"/>
  <c r="S97" i="15" s="1"/>
  <c r="AD97" i="15" s="1"/>
  <c r="H7" i="6"/>
  <c r="T7" i="6" s="1"/>
  <c r="AE7" i="6" s="1"/>
  <c r="B336" i="7"/>
  <c r="L86" i="7"/>
  <c r="X86" i="7" s="1"/>
  <c r="AI86" i="7" s="1"/>
  <c r="L76" i="16"/>
  <c r="X76" i="16" s="1"/>
  <c r="AI76" i="16" s="1"/>
  <c r="L76" i="13"/>
  <c r="X76" i="13" s="1"/>
  <c r="AI76" i="13" s="1"/>
  <c r="L10" i="15"/>
  <c r="X10" i="15" s="1"/>
  <c r="AI10" i="15" s="1"/>
  <c r="F176" i="12"/>
  <c r="R176" i="12" s="1"/>
  <c r="AC176" i="12" s="1"/>
  <c r="D145" i="9"/>
  <c r="P145" i="9" s="1"/>
  <c r="AA145" i="9" s="1"/>
  <c r="I58" i="15"/>
  <c r="U58" i="15" s="1"/>
  <c r="AF58" i="15" s="1"/>
  <c r="B328" i="10"/>
  <c r="K85" i="12"/>
  <c r="W85" i="12" s="1"/>
  <c r="AH85" i="12" s="1"/>
  <c r="K85" i="6"/>
  <c r="W85" i="6" s="1"/>
  <c r="AH85" i="6" s="1"/>
  <c r="K85" i="7"/>
  <c r="W85" i="7" s="1"/>
  <c r="AH85" i="7" s="1"/>
  <c r="G126" i="6"/>
  <c r="S126" i="6" s="1"/>
  <c r="AD126" i="6" s="1"/>
  <c r="G126" i="7"/>
  <c r="S126" i="7" s="1"/>
  <c r="AD126" i="7" s="1"/>
  <c r="I301" i="3"/>
  <c r="G15" i="11"/>
  <c r="S15" i="11" s="1"/>
  <c r="AD15" i="11" s="1"/>
  <c r="I74" i="12"/>
  <c r="U74" i="12" s="1"/>
  <c r="AF74" i="12" s="1"/>
  <c r="L101" i="16"/>
  <c r="X101" i="16" s="1"/>
  <c r="AI101" i="16" s="1"/>
  <c r="L101" i="7"/>
  <c r="X101" i="7" s="1"/>
  <c r="AI101" i="7" s="1"/>
  <c r="G97" i="14"/>
  <c r="S97" i="14" s="1"/>
  <c r="AD97" i="14" s="1"/>
  <c r="H7" i="11"/>
  <c r="T7" i="11" s="1"/>
  <c r="AE7" i="11" s="1"/>
  <c r="B336" i="14"/>
  <c r="L86" i="14"/>
  <c r="X86" i="14" s="1"/>
  <c r="AI86" i="14" s="1"/>
  <c r="L76" i="8"/>
  <c r="X76" i="8" s="1"/>
  <c r="AI76" i="8" s="1"/>
  <c r="L10" i="8"/>
  <c r="X10" i="8" s="1"/>
  <c r="AI10" i="8" s="1"/>
  <c r="L10" i="7"/>
  <c r="X10" i="7" s="1"/>
  <c r="AI10" i="7" s="1"/>
  <c r="F176" i="7"/>
  <c r="R176" i="7" s="1"/>
  <c r="AC176" i="7" s="1"/>
  <c r="K174" i="10"/>
  <c r="W174" i="10" s="1"/>
  <c r="AH174" i="10" s="1"/>
  <c r="D145" i="10"/>
  <c r="P145" i="10" s="1"/>
  <c r="AA145" i="10" s="1"/>
  <c r="D145" i="6"/>
  <c r="P145" i="6" s="1"/>
  <c r="AA145" i="6" s="1"/>
  <c r="B328" i="6"/>
  <c r="G126" i="10"/>
  <c r="S126" i="10" s="1"/>
  <c r="AD126" i="10" s="1"/>
  <c r="K132" i="8"/>
  <c r="W132" i="8" s="1"/>
  <c r="AH132" i="8" s="1"/>
  <c r="F95" i="16"/>
  <c r="R95" i="16" s="1"/>
  <c r="AC95" i="16" s="1"/>
  <c r="F95" i="13"/>
  <c r="R95" i="13" s="1"/>
  <c r="AC95" i="13" s="1"/>
  <c r="F95" i="12"/>
  <c r="R95" i="12" s="1"/>
  <c r="AC95" i="12" s="1"/>
  <c r="F95" i="6"/>
  <c r="R95" i="6" s="1"/>
  <c r="AC95" i="6" s="1"/>
  <c r="H6" i="10"/>
  <c r="T6" i="10" s="1"/>
  <c r="AE6" i="10" s="1"/>
  <c r="G15" i="13"/>
  <c r="S15" i="13" s="1"/>
  <c r="AD15" i="13" s="1"/>
  <c r="G15" i="8"/>
  <c r="S15" i="8" s="1"/>
  <c r="AD15" i="8" s="1"/>
  <c r="G15" i="10"/>
  <c r="S15" i="10" s="1"/>
  <c r="AD15" i="10" s="1"/>
  <c r="I74" i="14"/>
  <c r="U74" i="14" s="1"/>
  <c r="AF74" i="14" s="1"/>
  <c r="L101" i="15"/>
  <c r="X101" i="15" s="1"/>
  <c r="AI101" i="15" s="1"/>
  <c r="L101" i="11"/>
  <c r="X101" i="11" s="1"/>
  <c r="AI101" i="11" s="1"/>
  <c r="G97" i="8"/>
  <c r="S97" i="8" s="1"/>
  <c r="AD97" i="8" s="1"/>
  <c r="H7" i="16"/>
  <c r="T7" i="16" s="1"/>
  <c r="AE7" i="16" s="1"/>
  <c r="H7" i="15"/>
  <c r="T7" i="15" s="1"/>
  <c r="AE7" i="15" s="1"/>
  <c r="B336" i="6"/>
  <c r="L86" i="16"/>
  <c r="X86" i="16" s="1"/>
  <c r="AI86" i="16" s="1"/>
  <c r="L76" i="10"/>
  <c r="X76" i="10" s="1"/>
  <c r="AI76" i="10" s="1"/>
  <c r="L10" i="16"/>
  <c r="X10" i="16" s="1"/>
  <c r="AI10" i="16" s="1"/>
  <c r="L10" i="12"/>
  <c r="X10" i="12" s="1"/>
  <c r="AI10" i="12" s="1"/>
  <c r="K63" i="6"/>
  <c r="W63" i="6" s="1"/>
  <c r="AH63" i="6" s="1"/>
  <c r="F97" i="7"/>
  <c r="R97" i="7" s="1"/>
  <c r="AC97" i="7" s="1"/>
  <c r="F176" i="14"/>
  <c r="R176" i="14" s="1"/>
  <c r="AC176" i="14" s="1"/>
  <c r="F176" i="15"/>
  <c r="R176" i="15" s="1"/>
  <c r="AC176" i="15" s="1"/>
  <c r="D145" i="15"/>
  <c r="P145" i="15" s="1"/>
  <c r="AA145" i="15" s="1"/>
  <c r="D145" i="16"/>
  <c r="P145" i="16" s="1"/>
  <c r="AA145" i="16" s="1"/>
  <c r="K114" i="13"/>
  <c r="W114" i="13" s="1"/>
  <c r="AH114" i="13" s="1"/>
  <c r="B328" i="15"/>
  <c r="G126" i="13"/>
  <c r="S126" i="13" s="1"/>
  <c r="AD126" i="13" s="1"/>
  <c r="K132" i="10"/>
  <c r="W132" i="10" s="1"/>
  <c r="AH132" i="10" s="1"/>
  <c r="F95" i="11"/>
  <c r="R95" i="11" s="1"/>
  <c r="AC95" i="11" s="1"/>
  <c r="B224" i="3"/>
  <c r="AT18" i="3" s="1"/>
  <c r="AX18" i="3" s="1"/>
  <c r="F95" i="15"/>
  <c r="R95" i="15" s="1"/>
  <c r="AC95" i="15" s="1"/>
  <c r="K85" i="8"/>
  <c r="W85" i="8" s="1"/>
  <c r="AH85" i="8" s="1"/>
  <c r="D18" i="8"/>
  <c r="P18" i="8" s="1"/>
  <c r="H6" i="11"/>
  <c r="T6" i="11" s="1"/>
  <c r="AE6" i="11" s="1"/>
  <c r="H6" i="13"/>
  <c r="T6" i="13" s="1"/>
  <c r="AE6" i="13" s="1"/>
  <c r="H6" i="14"/>
  <c r="T6" i="14" s="1"/>
  <c r="AE6" i="14" s="1"/>
  <c r="G15" i="14"/>
  <c r="S15" i="14" s="1"/>
  <c r="AD15" i="14" s="1"/>
  <c r="L101" i="14"/>
  <c r="X101" i="14" s="1"/>
  <c r="AI101" i="14" s="1"/>
  <c r="H7" i="14"/>
  <c r="T7" i="14" s="1"/>
  <c r="AE7" i="14" s="1"/>
  <c r="L10" i="10"/>
  <c r="X10" i="10" s="1"/>
  <c r="AI10" i="10" s="1"/>
  <c r="K63" i="16"/>
  <c r="W63" i="16" s="1"/>
  <c r="AH63" i="16" s="1"/>
  <c r="F97" i="16"/>
  <c r="R97" i="16" s="1"/>
  <c r="AC97" i="16" s="1"/>
  <c r="F176" i="13"/>
  <c r="R176" i="13" s="1"/>
  <c r="AC176" i="13" s="1"/>
  <c r="D145" i="12"/>
  <c r="P145" i="12" s="1"/>
  <c r="AA145" i="12" s="1"/>
  <c r="H93" i="16"/>
  <c r="T93" i="16" s="1"/>
  <c r="AE93" i="16" s="1"/>
  <c r="AD226" i="3"/>
  <c r="B328" i="7"/>
  <c r="H100" i="16"/>
  <c r="T100" i="16" s="1"/>
  <c r="AE100" i="16" s="1"/>
  <c r="D18" i="11"/>
  <c r="P18" i="11" s="1"/>
  <c r="H6" i="12"/>
  <c r="T6" i="12" s="1"/>
  <c r="AE6" i="12" s="1"/>
  <c r="O212" i="3"/>
  <c r="G75" i="16"/>
  <c r="S75" i="16" s="1"/>
  <c r="AD75" i="16" s="1"/>
  <c r="M16" i="13"/>
  <c r="Y16" i="13" s="1"/>
  <c r="AJ16" i="13" s="1"/>
  <c r="E196" i="10"/>
  <c r="Q196" i="10" s="1"/>
  <c r="AB196" i="10" s="1"/>
  <c r="F76" i="10"/>
  <c r="R76" i="10" s="1"/>
  <c r="AC76" i="10" s="1"/>
  <c r="K181" i="16"/>
  <c r="W181" i="16" s="1"/>
  <c r="AH181" i="16" s="1"/>
  <c r="K130" i="8"/>
  <c r="W130" i="8" s="1"/>
  <c r="AH130" i="8" s="1"/>
  <c r="J122" i="7"/>
  <c r="V122" i="7" s="1"/>
  <c r="AG122" i="7" s="1"/>
  <c r="D78" i="13"/>
  <c r="P78" i="13" s="1"/>
  <c r="AA78" i="13" s="1"/>
  <c r="AD263" i="3"/>
  <c r="B256" i="7"/>
  <c r="E97" i="8"/>
  <c r="Q97" i="8" s="1"/>
  <c r="AB97" i="8" s="1"/>
  <c r="K111" i="11"/>
  <c r="W111" i="11" s="1"/>
  <c r="AH111" i="11" s="1"/>
  <c r="M16" i="15"/>
  <c r="Y16" i="15" s="1"/>
  <c r="AJ16" i="15" s="1"/>
  <c r="M16" i="8"/>
  <c r="Y16" i="8" s="1"/>
  <c r="AJ16" i="8" s="1"/>
  <c r="H43" i="11"/>
  <c r="T43" i="11" s="1"/>
  <c r="AE43" i="11" s="1"/>
  <c r="E121" i="16"/>
  <c r="Q121" i="16" s="1"/>
  <c r="AB121" i="16" s="1"/>
  <c r="B220" i="3"/>
  <c r="O386" i="3"/>
  <c r="L96" i="16"/>
  <c r="X96" i="16" s="1"/>
  <c r="AI96" i="16" s="1"/>
  <c r="M16" i="10"/>
  <c r="Y16" i="10" s="1"/>
  <c r="AJ16" i="10" s="1"/>
  <c r="AD222" i="3"/>
  <c r="H84" i="14"/>
  <c r="T84" i="14" s="1"/>
  <c r="AE84" i="14" s="1"/>
  <c r="J50" i="14"/>
  <c r="V50" i="14" s="1"/>
  <c r="AG50" i="14" s="1"/>
  <c r="B298" i="7"/>
  <c r="K161" i="7"/>
  <c r="W161" i="7" s="1"/>
  <c r="AH161" i="7" s="1"/>
  <c r="D14" i="6"/>
  <c r="P14" i="6" s="1"/>
  <c r="AA14" i="6" s="1"/>
  <c r="K94" i="12"/>
  <c r="W94" i="12" s="1"/>
  <c r="AH94" i="12" s="1"/>
  <c r="L16" i="14"/>
  <c r="X16" i="14" s="1"/>
  <c r="AI16" i="14" s="1"/>
  <c r="F186" i="6"/>
  <c r="R186" i="6" s="1"/>
  <c r="AC186" i="6" s="1"/>
  <c r="M16" i="14"/>
  <c r="Y16" i="14" s="1"/>
  <c r="AJ16" i="14" s="1"/>
  <c r="M16" i="9"/>
  <c r="Y16" i="9" s="1"/>
  <c r="AJ16" i="9" s="1"/>
  <c r="M11" i="10"/>
  <c r="Y11" i="10" s="1"/>
  <c r="AJ11" i="10" s="1"/>
  <c r="E60" i="16"/>
  <c r="Q60" i="16" s="1"/>
  <c r="AB60" i="16" s="1"/>
  <c r="J50" i="9"/>
  <c r="V50" i="9" s="1"/>
  <c r="AG50" i="9" s="1"/>
  <c r="K161" i="8"/>
  <c r="W161" i="8" s="1"/>
  <c r="AH161" i="8" s="1"/>
  <c r="L16" i="15"/>
  <c r="X16" i="15" s="1"/>
  <c r="AI16" i="15" s="1"/>
  <c r="I71" i="13"/>
  <c r="U71" i="13" s="1"/>
  <c r="AF71" i="13" s="1"/>
  <c r="H180" i="11"/>
  <c r="T180" i="11" s="1"/>
  <c r="AE180" i="11" s="1"/>
  <c r="M16" i="7"/>
  <c r="Y16" i="7" s="1"/>
  <c r="AJ16" i="7" s="1"/>
  <c r="E60" i="15"/>
  <c r="Q60" i="15" s="1"/>
  <c r="AB60" i="15" s="1"/>
  <c r="D175" i="6"/>
  <c r="P175" i="6" s="1"/>
  <c r="AA175" i="6" s="1"/>
  <c r="J157" i="13"/>
  <c r="V157" i="13" s="1"/>
  <c r="AG157" i="13" s="1"/>
  <c r="G133" i="6"/>
  <c r="S133" i="6" s="1"/>
  <c r="AD133" i="6" s="1"/>
  <c r="H141" i="10"/>
  <c r="T141" i="10" s="1"/>
  <c r="AE141" i="10" s="1"/>
  <c r="K51" i="14"/>
  <c r="W51" i="14" s="1"/>
  <c r="AH51" i="14" s="1"/>
  <c r="M23" i="11"/>
  <c r="Y23" i="11" s="1"/>
  <c r="AJ23" i="11" s="1"/>
  <c r="L175" i="13"/>
  <c r="X175" i="13" s="1"/>
  <c r="AI175" i="13" s="1"/>
  <c r="M16" i="12"/>
  <c r="Y16" i="12" s="1"/>
  <c r="AJ16" i="12" s="1"/>
  <c r="M77" i="15"/>
  <c r="Y77" i="15" s="1"/>
  <c r="AJ77" i="15" s="1"/>
  <c r="G133" i="9"/>
  <c r="S133" i="9" s="1"/>
  <c r="AD133" i="9" s="1"/>
  <c r="H141" i="12"/>
  <c r="T141" i="12" s="1"/>
  <c r="AE141" i="12" s="1"/>
  <c r="K51" i="13"/>
  <c r="W51" i="13" s="1"/>
  <c r="AH51" i="13" s="1"/>
  <c r="M23" i="13"/>
  <c r="Y23" i="13" s="1"/>
  <c r="AJ23" i="13" s="1"/>
  <c r="X357" i="3"/>
  <c r="G150" i="8"/>
  <c r="S150" i="8" s="1"/>
  <c r="AD150" i="8" s="1"/>
  <c r="I121" i="12"/>
  <c r="U121" i="12" s="1"/>
  <c r="AF121" i="12" s="1"/>
  <c r="H51" i="12"/>
  <c r="T51" i="12" s="1"/>
  <c r="AE51" i="12" s="1"/>
  <c r="B220" i="9"/>
  <c r="F76" i="11"/>
  <c r="R76" i="11" s="1"/>
  <c r="AC76" i="11" s="1"/>
  <c r="I158" i="10"/>
  <c r="U158" i="10" s="1"/>
  <c r="AF158" i="10" s="1"/>
  <c r="G150" i="15"/>
  <c r="S150" i="15" s="1"/>
  <c r="AD150" i="15" s="1"/>
  <c r="M154" i="8"/>
  <c r="Y154" i="8" s="1"/>
  <c r="AJ154" i="8" s="1"/>
  <c r="F180" i="8"/>
  <c r="R180" i="8" s="1"/>
  <c r="AC180" i="8" s="1"/>
  <c r="K202" i="16"/>
  <c r="W202" i="16" s="1"/>
  <c r="AH202" i="16" s="1"/>
  <c r="I79" i="12"/>
  <c r="U79" i="12" s="1"/>
  <c r="AF79" i="12" s="1"/>
  <c r="D53" i="10"/>
  <c r="P53" i="10" s="1"/>
  <c r="K140" i="7"/>
  <c r="W140" i="7" s="1"/>
  <c r="AH140" i="7" s="1"/>
  <c r="E44" i="10"/>
  <c r="Q44" i="10" s="1"/>
  <c r="AB44" i="10" s="1"/>
  <c r="F180" i="15"/>
  <c r="R180" i="15" s="1"/>
  <c r="AC180" i="15" s="1"/>
  <c r="G195" i="8"/>
  <c r="S195" i="8" s="1"/>
  <c r="AD195" i="8" s="1"/>
  <c r="G62" i="16"/>
  <c r="S62" i="16" s="1"/>
  <c r="AD62" i="16" s="1"/>
  <c r="B259" i="10"/>
  <c r="M62" i="10"/>
  <c r="Y62" i="10" s="1"/>
  <c r="AJ62" i="10" s="1"/>
  <c r="E158" i="14"/>
  <c r="Q158" i="14" s="1"/>
  <c r="AB158" i="14" s="1"/>
  <c r="I386" i="3"/>
  <c r="F180" i="14"/>
  <c r="R180" i="14" s="1"/>
  <c r="AC180" i="14" s="1"/>
  <c r="E81" i="10"/>
  <c r="Q81" i="10" s="1"/>
  <c r="AB81" i="10" s="1"/>
  <c r="B394" i="11"/>
  <c r="L105" i="6"/>
  <c r="X105" i="6" s="1"/>
  <c r="AI105" i="6" s="1"/>
  <c r="M62" i="7"/>
  <c r="Y62" i="7" s="1"/>
  <c r="AJ62" i="7" s="1"/>
  <c r="BZ194" i="3"/>
  <c r="CD194" i="3" s="1"/>
  <c r="G50" i="12"/>
  <c r="S50" i="12" s="1"/>
  <c r="AD50" i="12" s="1"/>
  <c r="L103" i="14"/>
  <c r="X103" i="14" s="1"/>
  <c r="AI103" i="14" s="1"/>
  <c r="F180" i="12"/>
  <c r="R180" i="12" s="1"/>
  <c r="AC180" i="12" s="1"/>
  <c r="F180" i="10"/>
  <c r="R180" i="10" s="1"/>
  <c r="AC180" i="10" s="1"/>
  <c r="B219" i="12"/>
  <c r="J149" i="16"/>
  <c r="V149" i="16" s="1"/>
  <c r="AG149" i="16" s="1"/>
  <c r="H32" i="16"/>
  <c r="T32" i="16" s="1"/>
  <c r="AE32" i="16" s="1"/>
  <c r="B394" i="14"/>
  <c r="L150" i="16"/>
  <c r="X150" i="16" s="1"/>
  <c r="AI150" i="16" s="1"/>
  <c r="L105" i="15"/>
  <c r="X105" i="15" s="1"/>
  <c r="AI105" i="15" s="1"/>
  <c r="G50" i="7"/>
  <c r="S50" i="7" s="1"/>
  <c r="AD50" i="7" s="1"/>
  <c r="M101" i="16"/>
  <c r="Y101" i="16" s="1"/>
  <c r="AJ101" i="16" s="1"/>
  <c r="F180" i="9"/>
  <c r="R180" i="9" s="1"/>
  <c r="AC180" i="9" s="1"/>
  <c r="F180" i="13"/>
  <c r="R180" i="13" s="1"/>
  <c r="AC180" i="13" s="1"/>
  <c r="K13" i="6"/>
  <c r="W13" i="6" s="1"/>
  <c r="AH13" i="6" s="1"/>
  <c r="L150" i="14"/>
  <c r="X150" i="14" s="1"/>
  <c r="AI150" i="14" s="1"/>
  <c r="F180" i="6"/>
  <c r="R180" i="6" s="1"/>
  <c r="AC180" i="6" s="1"/>
  <c r="F180" i="7"/>
  <c r="R180" i="7" s="1"/>
  <c r="AC180" i="7" s="1"/>
  <c r="K202" i="7"/>
  <c r="W202" i="7" s="1"/>
  <c r="AH202" i="7" s="1"/>
  <c r="I79" i="14"/>
  <c r="U79" i="14" s="1"/>
  <c r="AF79" i="14" s="1"/>
  <c r="B259" i="3"/>
  <c r="AL53" i="3" s="1"/>
  <c r="AP53" i="3" s="1"/>
  <c r="J37" i="8"/>
  <c r="V37" i="8" s="1"/>
  <c r="AG37" i="8" s="1"/>
  <c r="K140" i="8"/>
  <c r="W140" i="8" s="1"/>
  <c r="AH140" i="8" s="1"/>
  <c r="E44" i="13"/>
  <c r="Q44" i="13" s="1"/>
  <c r="AB44" i="13" s="1"/>
  <c r="L96" i="10"/>
  <c r="X96" i="10" s="1"/>
  <c r="AI96" i="10" s="1"/>
  <c r="L175" i="7"/>
  <c r="X175" i="7" s="1"/>
  <c r="AI175" i="7" s="1"/>
  <c r="G75" i="9"/>
  <c r="S75" i="9" s="1"/>
  <c r="AD75" i="9" s="1"/>
  <c r="G75" i="12"/>
  <c r="S75" i="12" s="1"/>
  <c r="AD75" i="12" s="1"/>
  <c r="B220" i="15"/>
  <c r="H84" i="12"/>
  <c r="T84" i="12" s="1"/>
  <c r="AE84" i="12" s="1"/>
  <c r="M11" i="12"/>
  <c r="Y11" i="12" s="1"/>
  <c r="AJ11" i="12" s="1"/>
  <c r="E60" i="7"/>
  <c r="Q60" i="7" s="1"/>
  <c r="AB60" i="7" s="1"/>
  <c r="E60" i="11"/>
  <c r="Q60" i="11" s="1"/>
  <c r="AB60" i="11" s="1"/>
  <c r="E196" i="8"/>
  <c r="Q196" i="8" s="1"/>
  <c r="AB196" i="8" s="1"/>
  <c r="D175" i="14"/>
  <c r="P175" i="14" s="1"/>
  <c r="AA175" i="14" s="1"/>
  <c r="J50" i="13"/>
  <c r="V50" i="13" s="1"/>
  <c r="AG50" i="13" s="1"/>
  <c r="E121" i="13"/>
  <c r="Q121" i="13" s="1"/>
  <c r="AB121" i="13" s="1"/>
  <c r="F76" i="7"/>
  <c r="R76" i="7" s="1"/>
  <c r="AC76" i="7" s="1"/>
  <c r="K181" i="15"/>
  <c r="W181" i="15" s="1"/>
  <c r="AH181" i="15" s="1"/>
  <c r="K181" i="11"/>
  <c r="W181" i="11" s="1"/>
  <c r="AH181" i="11" s="1"/>
  <c r="L149" i="6"/>
  <c r="X149" i="6" s="1"/>
  <c r="AI149" i="6" s="1"/>
  <c r="K130" i="12"/>
  <c r="W130" i="12" s="1"/>
  <c r="AH130" i="12" s="1"/>
  <c r="B298" i="12"/>
  <c r="J122" i="10"/>
  <c r="V122" i="10" s="1"/>
  <c r="AG122" i="10" s="1"/>
  <c r="B284" i="3"/>
  <c r="AT78" i="3" s="1"/>
  <c r="AX78" i="3" s="1"/>
  <c r="D78" i="14"/>
  <c r="P78" i="14" s="1"/>
  <c r="AA78" i="14" s="1"/>
  <c r="K161" i="15"/>
  <c r="W161" i="15" s="1"/>
  <c r="AH161" i="15" s="1"/>
  <c r="J157" i="15"/>
  <c r="V157" i="15" s="1"/>
  <c r="AG157" i="15" s="1"/>
  <c r="J157" i="11"/>
  <c r="V157" i="11" s="1"/>
  <c r="AG157" i="11" s="1"/>
  <c r="M57" i="8"/>
  <c r="Y57" i="8" s="1"/>
  <c r="AJ57" i="8" s="1"/>
  <c r="M12" i="12"/>
  <c r="Y12" i="12" s="1"/>
  <c r="AJ12" i="12" s="1"/>
  <c r="M77" i="14"/>
  <c r="Y77" i="14" s="1"/>
  <c r="AJ77" i="14" s="1"/>
  <c r="G133" i="13"/>
  <c r="S133" i="13" s="1"/>
  <c r="AD133" i="13" s="1"/>
  <c r="G133" i="7"/>
  <c r="S133" i="7" s="1"/>
  <c r="AD133" i="7" s="1"/>
  <c r="B256" i="8"/>
  <c r="D14" i="11"/>
  <c r="P14" i="11" s="1"/>
  <c r="AA14" i="11" s="1"/>
  <c r="D14" i="10"/>
  <c r="P14" i="10" s="1"/>
  <c r="AA14" i="10" s="1"/>
  <c r="F303" i="3"/>
  <c r="E97" i="14"/>
  <c r="Q97" i="14" s="1"/>
  <c r="AB97" i="14" s="1"/>
  <c r="H141" i="6"/>
  <c r="T141" i="6" s="1"/>
  <c r="AE141" i="6" s="1"/>
  <c r="H141" i="8"/>
  <c r="T141" i="8" s="1"/>
  <c r="AE141" i="8" s="1"/>
  <c r="X317" i="3"/>
  <c r="K111" i="8"/>
  <c r="W111" i="8" s="1"/>
  <c r="AH111" i="8" s="1"/>
  <c r="K51" i="15"/>
  <c r="W51" i="15" s="1"/>
  <c r="AH51" i="15" s="1"/>
  <c r="K51" i="16"/>
  <c r="W51" i="16" s="1"/>
  <c r="AH51" i="16" s="1"/>
  <c r="M23" i="9"/>
  <c r="Y23" i="9" s="1"/>
  <c r="AJ23" i="9" s="1"/>
  <c r="I158" i="7"/>
  <c r="U158" i="7" s="1"/>
  <c r="AF158" i="7" s="1"/>
  <c r="R364" i="3"/>
  <c r="K94" i="15"/>
  <c r="W94" i="15" s="1"/>
  <c r="AH94" i="15" s="1"/>
  <c r="E179" i="10"/>
  <c r="Q179" i="10" s="1"/>
  <c r="AB179" i="10" s="1"/>
  <c r="L16" i="7"/>
  <c r="X16" i="7" s="1"/>
  <c r="AI16" i="7" s="1"/>
  <c r="K151" i="15"/>
  <c r="W151" i="15" s="1"/>
  <c r="AH151" i="15" s="1"/>
  <c r="I71" i="6"/>
  <c r="U71" i="6" s="1"/>
  <c r="AF71" i="6" s="1"/>
  <c r="G150" i="12"/>
  <c r="S150" i="12" s="1"/>
  <c r="AD150" i="12" s="1"/>
  <c r="F186" i="16"/>
  <c r="R186" i="16" s="1"/>
  <c r="AC186" i="16" s="1"/>
  <c r="M107" i="7"/>
  <c r="Y107" i="7" s="1"/>
  <c r="AJ107" i="7" s="1"/>
  <c r="H180" i="12"/>
  <c r="T180" i="12" s="1"/>
  <c r="AE180" i="12" s="1"/>
  <c r="H180" i="7"/>
  <c r="T180" i="7" s="1"/>
  <c r="AE180" i="7" s="1"/>
  <c r="F186" i="8"/>
  <c r="R186" i="8" s="1"/>
  <c r="AC186" i="8" s="1"/>
  <c r="M154" i="12"/>
  <c r="Y154" i="12" s="1"/>
  <c r="AJ154" i="12" s="1"/>
  <c r="M154" i="11"/>
  <c r="Y154" i="11" s="1"/>
  <c r="AJ154" i="11" s="1"/>
  <c r="AD360" i="3"/>
  <c r="I121" i="11"/>
  <c r="U121" i="11" s="1"/>
  <c r="AF121" i="11" s="1"/>
  <c r="K60" i="10"/>
  <c r="W60" i="10" s="1"/>
  <c r="AH60" i="10" s="1"/>
  <c r="L175" i="9"/>
  <c r="X175" i="9" s="1"/>
  <c r="AI175" i="9" s="1"/>
  <c r="L175" i="12"/>
  <c r="X175" i="12" s="1"/>
  <c r="AI175" i="12" s="1"/>
  <c r="G75" i="10"/>
  <c r="S75" i="10" s="1"/>
  <c r="AD75" i="10" s="1"/>
  <c r="G75" i="14"/>
  <c r="S75" i="14" s="1"/>
  <c r="AD75" i="14" s="1"/>
  <c r="B220" i="8"/>
  <c r="H84" i="7"/>
  <c r="T84" i="7" s="1"/>
  <c r="AE84" i="7" s="1"/>
  <c r="M11" i="16"/>
  <c r="Y11" i="16" s="1"/>
  <c r="AJ11" i="16" s="1"/>
  <c r="M11" i="14"/>
  <c r="Y11" i="14" s="1"/>
  <c r="AJ11" i="14" s="1"/>
  <c r="E60" i="10"/>
  <c r="Q60" i="10" s="1"/>
  <c r="AB60" i="10" s="1"/>
  <c r="E196" i="14"/>
  <c r="Q196" i="14" s="1"/>
  <c r="AB196" i="14" s="1"/>
  <c r="B381" i="3"/>
  <c r="J50" i="15"/>
  <c r="V50" i="15" s="1"/>
  <c r="AG50" i="15" s="1"/>
  <c r="E121" i="7"/>
  <c r="Q121" i="7" s="1"/>
  <c r="AB121" i="7" s="1"/>
  <c r="F76" i="6"/>
  <c r="R76" i="6" s="1"/>
  <c r="AC76" i="6" s="1"/>
  <c r="X387" i="3"/>
  <c r="K181" i="6"/>
  <c r="W181" i="6" s="1"/>
  <c r="AH181" i="6" s="1"/>
  <c r="L149" i="12"/>
  <c r="X149" i="12" s="1"/>
  <c r="AI149" i="12" s="1"/>
  <c r="K130" i="9"/>
  <c r="W130" i="9" s="1"/>
  <c r="AH130" i="9" s="1"/>
  <c r="B298" i="6"/>
  <c r="B298" i="8"/>
  <c r="J122" i="11"/>
  <c r="V122" i="11" s="1"/>
  <c r="AG122" i="11" s="1"/>
  <c r="J122" i="8"/>
  <c r="V122" i="8" s="1"/>
  <c r="AG122" i="8" s="1"/>
  <c r="H62" i="15"/>
  <c r="T62" i="15" s="1"/>
  <c r="AE62" i="15" s="1"/>
  <c r="D78" i="15"/>
  <c r="P78" i="15" s="1"/>
  <c r="AA78" i="15" s="1"/>
  <c r="K161" i="14"/>
  <c r="W161" i="14" s="1"/>
  <c r="AH161" i="14" s="1"/>
  <c r="J157" i="8"/>
  <c r="V157" i="8" s="1"/>
  <c r="AG157" i="8" s="1"/>
  <c r="J157" i="12"/>
  <c r="V157" i="12" s="1"/>
  <c r="AG157" i="12" s="1"/>
  <c r="M57" i="16"/>
  <c r="Y57" i="16" s="1"/>
  <c r="AJ57" i="16" s="1"/>
  <c r="M12" i="11"/>
  <c r="Y12" i="11" s="1"/>
  <c r="AJ12" i="11" s="1"/>
  <c r="M77" i="11"/>
  <c r="Y77" i="11" s="1"/>
  <c r="AJ77" i="11" s="1"/>
  <c r="G133" i="12"/>
  <c r="S133" i="12" s="1"/>
  <c r="AD133" i="12" s="1"/>
  <c r="B256" i="16"/>
  <c r="D14" i="8"/>
  <c r="P14" i="8" s="1"/>
  <c r="AA14" i="8" s="1"/>
  <c r="D14" i="15"/>
  <c r="P14" i="15" s="1"/>
  <c r="AA14" i="15" s="1"/>
  <c r="E97" i="7"/>
  <c r="Q97" i="7" s="1"/>
  <c r="AB97" i="7" s="1"/>
  <c r="E97" i="10"/>
  <c r="Q97" i="10" s="1"/>
  <c r="AB97" i="10" s="1"/>
  <c r="H141" i="11"/>
  <c r="T141" i="11" s="1"/>
  <c r="AE141" i="11" s="1"/>
  <c r="H141" i="15"/>
  <c r="T141" i="15" s="1"/>
  <c r="AE141" i="15" s="1"/>
  <c r="K111" i="7"/>
  <c r="W111" i="7" s="1"/>
  <c r="AH111" i="7" s="1"/>
  <c r="K111" i="15"/>
  <c r="W111" i="15" s="1"/>
  <c r="AH111" i="15" s="1"/>
  <c r="K51" i="7"/>
  <c r="W51" i="7" s="1"/>
  <c r="AH51" i="7" s="1"/>
  <c r="M23" i="16"/>
  <c r="Y23" i="16" s="1"/>
  <c r="AJ23" i="16" s="1"/>
  <c r="I158" i="11"/>
  <c r="U158" i="11" s="1"/>
  <c r="AF158" i="11" s="1"/>
  <c r="I158" i="13"/>
  <c r="U158" i="13" s="1"/>
  <c r="AF158" i="13" s="1"/>
  <c r="E179" i="9"/>
  <c r="Q179" i="9" s="1"/>
  <c r="AB179" i="9" s="1"/>
  <c r="E179" i="7"/>
  <c r="Q179" i="7" s="1"/>
  <c r="AB179" i="7" s="1"/>
  <c r="L16" i="9"/>
  <c r="X16" i="9" s="1"/>
  <c r="AI16" i="9" s="1"/>
  <c r="K151" i="8"/>
  <c r="W151" i="8" s="1"/>
  <c r="AH151" i="8" s="1"/>
  <c r="I71" i="12"/>
  <c r="U71" i="12" s="1"/>
  <c r="AF71" i="12" s="1"/>
  <c r="I71" i="8"/>
  <c r="U71" i="8" s="1"/>
  <c r="AF71" i="8" s="1"/>
  <c r="G150" i="16"/>
  <c r="S150" i="16" s="1"/>
  <c r="AD150" i="16" s="1"/>
  <c r="R327" i="3"/>
  <c r="H180" i="16"/>
  <c r="T180" i="16" s="1"/>
  <c r="AE180" i="16" s="1"/>
  <c r="F186" i="15"/>
  <c r="R186" i="15" s="1"/>
  <c r="AC186" i="15" s="1"/>
  <c r="F186" i="7"/>
  <c r="R186" i="7" s="1"/>
  <c r="AC186" i="7" s="1"/>
  <c r="K108" i="7"/>
  <c r="W108" i="7" s="1"/>
  <c r="AH108" i="7" s="1"/>
  <c r="M154" i="7"/>
  <c r="Y154" i="7" s="1"/>
  <c r="AJ154" i="7" s="1"/>
  <c r="K60" i="11"/>
  <c r="W60" i="11" s="1"/>
  <c r="AH60" i="11" s="1"/>
  <c r="H51" i="15"/>
  <c r="T51" i="15" s="1"/>
  <c r="AE51" i="15" s="1"/>
  <c r="H51" i="6"/>
  <c r="T51" i="6" s="1"/>
  <c r="AE51" i="6" s="1"/>
  <c r="K117" i="13"/>
  <c r="W117" i="13" s="1"/>
  <c r="AH117" i="13" s="1"/>
  <c r="L175" i="10"/>
  <c r="X175" i="10" s="1"/>
  <c r="AI175" i="10" s="1"/>
  <c r="L175" i="15"/>
  <c r="X175" i="15" s="1"/>
  <c r="AI175" i="15" s="1"/>
  <c r="G75" i="15"/>
  <c r="S75" i="15" s="1"/>
  <c r="AD75" i="15" s="1"/>
  <c r="B220" i="14"/>
  <c r="H84" i="9"/>
  <c r="T84" i="9" s="1"/>
  <c r="AE84" i="9" s="1"/>
  <c r="H84" i="13"/>
  <c r="T84" i="13" s="1"/>
  <c r="AE84" i="13" s="1"/>
  <c r="AD217" i="3"/>
  <c r="M11" i="11"/>
  <c r="Y11" i="11" s="1"/>
  <c r="AJ11" i="11" s="1"/>
  <c r="E60" i="9"/>
  <c r="Q60" i="9" s="1"/>
  <c r="AB60" i="9" s="1"/>
  <c r="F402" i="3"/>
  <c r="D175" i="9"/>
  <c r="P175" i="9" s="1"/>
  <c r="AA175" i="9" s="1"/>
  <c r="J50" i="7"/>
  <c r="V50" i="7" s="1"/>
  <c r="AG50" i="7" s="1"/>
  <c r="E121" i="14"/>
  <c r="Q121" i="14" s="1"/>
  <c r="AB121" i="14" s="1"/>
  <c r="F76" i="14"/>
  <c r="R76" i="14" s="1"/>
  <c r="AC76" i="14" s="1"/>
  <c r="K181" i="7"/>
  <c r="W181" i="7" s="1"/>
  <c r="AH181" i="7" s="1"/>
  <c r="K181" i="10"/>
  <c r="W181" i="10" s="1"/>
  <c r="AH181" i="10" s="1"/>
  <c r="L149" i="10"/>
  <c r="X149" i="10" s="1"/>
  <c r="AI149" i="10" s="1"/>
  <c r="K130" i="16"/>
  <c r="W130" i="16" s="1"/>
  <c r="AH130" i="16" s="1"/>
  <c r="B298" i="15"/>
  <c r="B298" i="11"/>
  <c r="J122" i="15"/>
  <c r="V122" i="15" s="1"/>
  <c r="AG122" i="15" s="1"/>
  <c r="J122" i="9"/>
  <c r="V122" i="9" s="1"/>
  <c r="AG122" i="9" s="1"/>
  <c r="D78" i="10"/>
  <c r="P78" i="10" s="1"/>
  <c r="AA78" i="10" s="1"/>
  <c r="K161" i="9"/>
  <c r="W161" i="9" s="1"/>
  <c r="AH161" i="9" s="1"/>
  <c r="J157" i="9"/>
  <c r="V157" i="9" s="1"/>
  <c r="AG157" i="9" s="1"/>
  <c r="J157" i="16"/>
  <c r="V157" i="16" s="1"/>
  <c r="AG157" i="16" s="1"/>
  <c r="M57" i="9"/>
  <c r="Y57" i="9" s="1"/>
  <c r="AJ57" i="9" s="1"/>
  <c r="M77" i="9"/>
  <c r="Y77" i="9" s="1"/>
  <c r="AJ77" i="9" s="1"/>
  <c r="G133" i="15"/>
  <c r="S133" i="15" s="1"/>
  <c r="AD133" i="15" s="1"/>
  <c r="B256" i="10"/>
  <c r="B256" i="9"/>
  <c r="D14" i="16"/>
  <c r="P14" i="16" s="1"/>
  <c r="AA14" i="16" s="1"/>
  <c r="D14" i="13"/>
  <c r="P14" i="13" s="1"/>
  <c r="AA14" i="13" s="1"/>
  <c r="E97" i="13"/>
  <c r="Q97" i="13" s="1"/>
  <c r="AB97" i="13" s="1"/>
  <c r="E97" i="12"/>
  <c r="Q97" i="12" s="1"/>
  <c r="AB97" i="12" s="1"/>
  <c r="O347" i="3"/>
  <c r="K111" i="12"/>
  <c r="W111" i="12" s="1"/>
  <c r="AH111" i="12" s="1"/>
  <c r="K51" i="10"/>
  <c r="W51" i="10" s="1"/>
  <c r="AH51" i="10" s="1"/>
  <c r="M23" i="14"/>
  <c r="Y23" i="14" s="1"/>
  <c r="AJ23" i="14" s="1"/>
  <c r="I158" i="15"/>
  <c r="U158" i="15" s="1"/>
  <c r="AF158" i="15" s="1"/>
  <c r="I158" i="9"/>
  <c r="U158" i="9" s="1"/>
  <c r="AF158" i="9" s="1"/>
  <c r="E179" i="16"/>
  <c r="Q179" i="16" s="1"/>
  <c r="AB179" i="16" s="1"/>
  <c r="E179" i="15"/>
  <c r="Q179" i="15" s="1"/>
  <c r="AB179" i="15" s="1"/>
  <c r="L16" i="16"/>
  <c r="X16" i="16" s="1"/>
  <c r="AI16" i="16" s="1"/>
  <c r="K151" i="10"/>
  <c r="W151" i="10" s="1"/>
  <c r="AH151" i="10" s="1"/>
  <c r="K151" i="14"/>
  <c r="W151" i="14" s="1"/>
  <c r="AH151" i="14" s="1"/>
  <c r="I71" i="14"/>
  <c r="U71" i="14" s="1"/>
  <c r="AF71" i="14" s="1"/>
  <c r="I71" i="15"/>
  <c r="U71" i="15" s="1"/>
  <c r="AF71" i="15" s="1"/>
  <c r="G150" i="14"/>
  <c r="S150" i="14" s="1"/>
  <c r="AD150" i="14" s="1"/>
  <c r="M132" i="12"/>
  <c r="Y132" i="12" s="1"/>
  <c r="AJ132" i="12" s="1"/>
  <c r="H180" i="14"/>
  <c r="T180" i="14" s="1"/>
  <c r="AE180" i="14" s="1"/>
  <c r="H180" i="10"/>
  <c r="T180" i="10" s="1"/>
  <c r="AE180" i="10" s="1"/>
  <c r="F186" i="11"/>
  <c r="R186" i="11" s="1"/>
  <c r="AC186" i="11" s="1"/>
  <c r="I392" i="3"/>
  <c r="K108" i="11"/>
  <c r="W108" i="11" s="1"/>
  <c r="AH108" i="11" s="1"/>
  <c r="M154" i="10"/>
  <c r="Y154" i="10" s="1"/>
  <c r="AJ154" i="10" s="1"/>
  <c r="M154" i="6"/>
  <c r="Y154" i="6" s="1"/>
  <c r="AJ154" i="6" s="1"/>
  <c r="I121" i="16"/>
  <c r="U121" i="16" s="1"/>
  <c r="AF121" i="16" s="1"/>
  <c r="H51" i="9"/>
  <c r="T51" i="9" s="1"/>
  <c r="AE51" i="9" s="1"/>
  <c r="H51" i="7"/>
  <c r="T51" i="7" s="1"/>
  <c r="AE51" i="7" s="1"/>
  <c r="L175" i="11"/>
  <c r="X175" i="11" s="1"/>
  <c r="AI175" i="11" s="1"/>
  <c r="L175" i="8"/>
  <c r="X175" i="8" s="1"/>
  <c r="AI175" i="8" s="1"/>
  <c r="G75" i="11"/>
  <c r="S75" i="11" s="1"/>
  <c r="AD75" i="11" s="1"/>
  <c r="B220" i="7"/>
  <c r="H84" i="11"/>
  <c r="T84" i="11" s="1"/>
  <c r="AE84" i="11" s="1"/>
  <c r="O290" i="3"/>
  <c r="M11" i="8"/>
  <c r="Y11" i="8" s="1"/>
  <c r="AJ11" i="8" s="1"/>
  <c r="M11" i="15"/>
  <c r="Y11" i="15" s="1"/>
  <c r="AJ11" i="15" s="1"/>
  <c r="E60" i="14"/>
  <c r="Q60" i="14" s="1"/>
  <c r="AB60" i="14" s="1"/>
  <c r="E196" i="7"/>
  <c r="Q196" i="7" s="1"/>
  <c r="AB196" i="7" s="1"/>
  <c r="D175" i="8"/>
  <c r="P175" i="8" s="1"/>
  <c r="AA175" i="8" s="1"/>
  <c r="D175" i="11"/>
  <c r="P175" i="11" s="1"/>
  <c r="AA175" i="11" s="1"/>
  <c r="J50" i="16"/>
  <c r="V50" i="16" s="1"/>
  <c r="AG50" i="16" s="1"/>
  <c r="E121" i="8"/>
  <c r="Q121" i="8" s="1"/>
  <c r="AB121" i="8" s="1"/>
  <c r="F76" i="15"/>
  <c r="R76" i="15" s="1"/>
  <c r="AC76" i="15" s="1"/>
  <c r="K181" i="13"/>
  <c r="W181" i="13" s="1"/>
  <c r="AH181" i="13" s="1"/>
  <c r="L149" i="8"/>
  <c r="X149" i="8" s="1"/>
  <c r="AI149" i="8" s="1"/>
  <c r="L149" i="15"/>
  <c r="X149" i="15" s="1"/>
  <c r="AI149" i="15" s="1"/>
  <c r="K130" i="6"/>
  <c r="W130" i="6" s="1"/>
  <c r="AH130" i="6" s="1"/>
  <c r="B298" i="10"/>
  <c r="B298" i="9"/>
  <c r="J122" i="13"/>
  <c r="V122" i="13" s="1"/>
  <c r="AG122" i="13" s="1"/>
  <c r="J122" i="12"/>
  <c r="V122" i="12" s="1"/>
  <c r="AG122" i="12" s="1"/>
  <c r="D78" i="6"/>
  <c r="P78" i="6" s="1"/>
  <c r="AA78" i="6" s="1"/>
  <c r="K161" i="11"/>
  <c r="W161" i="11" s="1"/>
  <c r="AH161" i="11" s="1"/>
  <c r="J157" i="14"/>
  <c r="V157" i="14" s="1"/>
  <c r="AG157" i="14" s="1"/>
  <c r="J157" i="7"/>
  <c r="V157" i="7" s="1"/>
  <c r="AG157" i="7" s="1"/>
  <c r="M57" i="14"/>
  <c r="Y57" i="14" s="1"/>
  <c r="AJ57" i="14" s="1"/>
  <c r="M57" i="13"/>
  <c r="Y57" i="13" s="1"/>
  <c r="AJ57" i="13" s="1"/>
  <c r="M77" i="8"/>
  <c r="Y77" i="8" s="1"/>
  <c r="AJ77" i="8" s="1"/>
  <c r="M77" i="16"/>
  <c r="Y77" i="16" s="1"/>
  <c r="AJ77" i="16" s="1"/>
  <c r="G133" i="14"/>
  <c r="S133" i="14" s="1"/>
  <c r="AD133" i="14" s="1"/>
  <c r="B256" i="11"/>
  <c r="B256" i="12"/>
  <c r="D14" i="9"/>
  <c r="P14" i="9" s="1"/>
  <c r="AA14" i="9" s="1"/>
  <c r="E97" i="15"/>
  <c r="Q97" i="15" s="1"/>
  <c r="AB97" i="15" s="1"/>
  <c r="H141" i="13"/>
  <c r="T141" i="13" s="1"/>
  <c r="AE141" i="13" s="1"/>
  <c r="K111" i="13"/>
  <c r="W111" i="13" s="1"/>
  <c r="AH111" i="13" s="1"/>
  <c r="X257" i="3"/>
  <c r="AD274" i="3"/>
  <c r="M23" i="7"/>
  <c r="Y23" i="7" s="1"/>
  <c r="AJ23" i="7" s="1"/>
  <c r="I158" i="8"/>
  <c r="U158" i="8" s="1"/>
  <c r="AF158" i="8" s="1"/>
  <c r="I158" i="12"/>
  <c r="U158" i="12" s="1"/>
  <c r="AF158" i="12" s="1"/>
  <c r="E179" i="13"/>
  <c r="Q179" i="13" s="1"/>
  <c r="AB179" i="13" s="1"/>
  <c r="E179" i="6"/>
  <c r="Q179" i="6" s="1"/>
  <c r="AB179" i="6" s="1"/>
  <c r="L16" i="8"/>
  <c r="X16" i="8" s="1"/>
  <c r="AI16" i="8" s="1"/>
  <c r="K151" i="11"/>
  <c r="W151" i="11" s="1"/>
  <c r="AH151" i="11" s="1"/>
  <c r="K151" i="6"/>
  <c r="W151" i="6" s="1"/>
  <c r="AH151" i="6" s="1"/>
  <c r="I71" i="9"/>
  <c r="U71" i="9" s="1"/>
  <c r="AF71" i="9" s="1"/>
  <c r="I71" i="10"/>
  <c r="U71" i="10" s="1"/>
  <c r="AF71" i="10" s="1"/>
  <c r="G150" i="9"/>
  <c r="S150" i="9" s="1"/>
  <c r="AD150" i="9" s="1"/>
  <c r="I121" i="13"/>
  <c r="U121" i="13" s="1"/>
  <c r="AF121" i="13" s="1"/>
  <c r="I121" i="14"/>
  <c r="U121" i="14" s="1"/>
  <c r="AF121" i="14" s="1"/>
  <c r="I121" i="8"/>
  <c r="U121" i="8" s="1"/>
  <c r="AF121" i="8" s="1"/>
  <c r="I121" i="9"/>
  <c r="U121" i="9" s="1"/>
  <c r="AF121" i="9" s="1"/>
  <c r="H180" i="6"/>
  <c r="T180" i="6" s="1"/>
  <c r="AE180" i="6" s="1"/>
  <c r="F186" i="14"/>
  <c r="R186" i="14" s="1"/>
  <c r="AC186" i="14" s="1"/>
  <c r="F186" i="12"/>
  <c r="R186" i="12" s="1"/>
  <c r="AC186" i="12" s="1"/>
  <c r="M154" i="14"/>
  <c r="Y154" i="14" s="1"/>
  <c r="AJ154" i="14" s="1"/>
  <c r="H51" i="11"/>
  <c r="T51" i="11" s="1"/>
  <c r="AE51" i="11" s="1"/>
  <c r="L175" i="16"/>
  <c r="X175" i="16" s="1"/>
  <c r="AI175" i="16" s="1"/>
  <c r="G75" i="13"/>
  <c r="S75" i="13" s="1"/>
  <c r="AD75" i="13" s="1"/>
  <c r="B220" i="6"/>
  <c r="B220" i="16"/>
  <c r="H84" i="15"/>
  <c r="T84" i="15" s="1"/>
  <c r="AE84" i="15" s="1"/>
  <c r="H84" i="16"/>
  <c r="T84" i="16" s="1"/>
  <c r="AE84" i="16" s="1"/>
  <c r="M11" i="6"/>
  <c r="Y11" i="6" s="1"/>
  <c r="AJ11" i="6" s="1"/>
  <c r="M11" i="7"/>
  <c r="Y11" i="7" s="1"/>
  <c r="AJ11" i="7" s="1"/>
  <c r="E60" i="8"/>
  <c r="Q60" i="8" s="1"/>
  <c r="AB60" i="8" s="1"/>
  <c r="E196" i="6"/>
  <c r="Q196" i="6" s="1"/>
  <c r="AB196" i="6" s="1"/>
  <c r="E196" i="13"/>
  <c r="Q196" i="13" s="1"/>
  <c r="AB196" i="13" s="1"/>
  <c r="D175" i="12"/>
  <c r="P175" i="12" s="1"/>
  <c r="AA175" i="12" s="1"/>
  <c r="D175" i="10"/>
  <c r="P175" i="10" s="1"/>
  <c r="AA175" i="10" s="1"/>
  <c r="J50" i="10"/>
  <c r="V50" i="10" s="1"/>
  <c r="AG50" i="10" s="1"/>
  <c r="J50" i="8"/>
  <c r="V50" i="8" s="1"/>
  <c r="AG50" i="8" s="1"/>
  <c r="F327" i="3"/>
  <c r="E121" i="11"/>
  <c r="Q121" i="11" s="1"/>
  <c r="AB121" i="11" s="1"/>
  <c r="F76" i="12"/>
  <c r="R76" i="12" s="1"/>
  <c r="AC76" i="12" s="1"/>
  <c r="F76" i="9"/>
  <c r="R76" i="9" s="1"/>
  <c r="AC76" i="9" s="1"/>
  <c r="K181" i="8"/>
  <c r="W181" i="8" s="1"/>
  <c r="AH181" i="8" s="1"/>
  <c r="L149" i="11"/>
  <c r="X149" i="11" s="1"/>
  <c r="AI149" i="11" s="1"/>
  <c r="L149" i="13"/>
  <c r="X149" i="13" s="1"/>
  <c r="AI149" i="13" s="1"/>
  <c r="K130" i="11"/>
  <c r="W130" i="11" s="1"/>
  <c r="AH130" i="11" s="1"/>
  <c r="K130" i="7"/>
  <c r="W130" i="7" s="1"/>
  <c r="AH130" i="7" s="1"/>
  <c r="B298" i="13"/>
  <c r="B298" i="14"/>
  <c r="J122" i="14"/>
  <c r="V122" i="14" s="1"/>
  <c r="AG122" i="14" s="1"/>
  <c r="J122" i="16"/>
  <c r="V122" i="16" s="1"/>
  <c r="AG122" i="16" s="1"/>
  <c r="D78" i="11"/>
  <c r="P78" i="11" s="1"/>
  <c r="AA78" i="11" s="1"/>
  <c r="K161" i="10"/>
  <c r="W161" i="10" s="1"/>
  <c r="AH161" i="10" s="1"/>
  <c r="X367" i="3"/>
  <c r="J157" i="10"/>
  <c r="V157" i="10" s="1"/>
  <c r="AG157" i="10" s="1"/>
  <c r="M57" i="6"/>
  <c r="Y57" i="6" s="1"/>
  <c r="AJ57" i="6" s="1"/>
  <c r="M57" i="12"/>
  <c r="Y57" i="12" s="1"/>
  <c r="AJ57" i="12" s="1"/>
  <c r="M77" i="10"/>
  <c r="Y77" i="10" s="1"/>
  <c r="AJ77" i="10" s="1"/>
  <c r="AD283" i="3"/>
  <c r="B256" i="15"/>
  <c r="B256" i="6"/>
  <c r="D14" i="12"/>
  <c r="P14" i="12" s="1"/>
  <c r="AA14" i="12" s="1"/>
  <c r="E97" i="11"/>
  <c r="Q97" i="11" s="1"/>
  <c r="AB97" i="11" s="1"/>
  <c r="H141" i="7"/>
  <c r="T141" i="7" s="1"/>
  <c r="AE141" i="7" s="1"/>
  <c r="K111" i="6"/>
  <c r="W111" i="6" s="1"/>
  <c r="AH111" i="6" s="1"/>
  <c r="K51" i="11"/>
  <c r="W51" i="11" s="1"/>
  <c r="AH51" i="11" s="1"/>
  <c r="M23" i="12"/>
  <c r="Y23" i="12" s="1"/>
  <c r="AJ23" i="12" s="1"/>
  <c r="M23" i="10"/>
  <c r="Y23" i="10" s="1"/>
  <c r="AJ23" i="10" s="1"/>
  <c r="I158" i="14"/>
  <c r="U158" i="14" s="1"/>
  <c r="AF158" i="14" s="1"/>
  <c r="F385" i="3"/>
  <c r="E179" i="14"/>
  <c r="Q179" i="14" s="1"/>
  <c r="AB179" i="14" s="1"/>
  <c r="L16" i="6"/>
  <c r="X16" i="6" s="1"/>
  <c r="AI16" i="6" s="1"/>
  <c r="K151" i="16"/>
  <c r="W151" i="16" s="1"/>
  <c r="AH151" i="16" s="1"/>
  <c r="I71" i="16"/>
  <c r="U71" i="16" s="1"/>
  <c r="AF71" i="16" s="1"/>
  <c r="G150" i="6"/>
  <c r="S150" i="6" s="1"/>
  <c r="AD150" i="6" s="1"/>
  <c r="I121" i="15"/>
  <c r="U121" i="15" s="1"/>
  <c r="AF121" i="15" s="1"/>
  <c r="I121" i="6"/>
  <c r="U121" i="6" s="1"/>
  <c r="AF121" i="6" s="1"/>
  <c r="H180" i="9"/>
  <c r="T180" i="9" s="1"/>
  <c r="AE180" i="9" s="1"/>
  <c r="F186" i="9"/>
  <c r="R186" i="9" s="1"/>
  <c r="AC186" i="9" s="1"/>
  <c r="H108" i="6"/>
  <c r="T108" i="6" s="1"/>
  <c r="AE108" i="6" s="1"/>
  <c r="H108" i="12"/>
  <c r="T108" i="12" s="1"/>
  <c r="AE108" i="12" s="1"/>
  <c r="H108" i="15"/>
  <c r="T108" i="15" s="1"/>
  <c r="AE108" i="15" s="1"/>
  <c r="L175" i="14"/>
  <c r="X175" i="14" s="1"/>
  <c r="AI175" i="14" s="1"/>
  <c r="G75" i="6"/>
  <c r="S75" i="6" s="1"/>
  <c r="AD75" i="6" s="1"/>
  <c r="B220" i="10"/>
  <c r="B220" i="11"/>
  <c r="H84" i="6"/>
  <c r="T84" i="6" s="1"/>
  <c r="AE84" i="6" s="1"/>
  <c r="H84" i="8"/>
  <c r="T84" i="8" s="1"/>
  <c r="AE84" i="8" s="1"/>
  <c r="M11" i="9"/>
  <c r="Y11" i="9" s="1"/>
  <c r="AJ11" i="9" s="1"/>
  <c r="F266" i="3"/>
  <c r="E60" i="6"/>
  <c r="Q60" i="6" s="1"/>
  <c r="AB60" i="6" s="1"/>
  <c r="E196" i="12"/>
  <c r="Q196" i="12" s="1"/>
  <c r="AB196" i="12" s="1"/>
  <c r="E196" i="16"/>
  <c r="Q196" i="16" s="1"/>
  <c r="AB196" i="16" s="1"/>
  <c r="D175" i="7"/>
  <c r="P175" i="7" s="1"/>
  <c r="AA175" i="7" s="1"/>
  <c r="D175" i="13"/>
  <c r="P175" i="13" s="1"/>
  <c r="AA175" i="13" s="1"/>
  <c r="J50" i="6"/>
  <c r="V50" i="6" s="1"/>
  <c r="AG50" i="6" s="1"/>
  <c r="J50" i="12"/>
  <c r="V50" i="12" s="1"/>
  <c r="AG50" i="12" s="1"/>
  <c r="E121" i="6"/>
  <c r="Q121" i="6" s="1"/>
  <c r="AB121" i="6" s="1"/>
  <c r="E121" i="12"/>
  <c r="Q121" i="12" s="1"/>
  <c r="AB121" i="12" s="1"/>
  <c r="F76" i="13"/>
  <c r="R76" i="13" s="1"/>
  <c r="AC76" i="13" s="1"/>
  <c r="F76" i="16"/>
  <c r="R76" i="16" s="1"/>
  <c r="AC76" i="16" s="1"/>
  <c r="K181" i="9"/>
  <c r="W181" i="9" s="1"/>
  <c r="AH181" i="9" s="1"/>
  <c r="L149" i="16"/>
  <c r="X149" i="16" s="1"/>
  <c r="AI149" i="16" s="1"/>
  <c r="L149" i="9"/>
  <c r="X149" i="9" s="1"/>
  <c r="AI149" i="9" s="1"/>
  <c r="K130" i="13"/>
  <c r="W130" i="13" s="1"/>
  <c r="AH130" i="13" s="1"/>
  <c r="K130" i="10"/>
  <c r="W130" i="10" s="1"/>
  <c r="AH130" i="10" s="1"/>
  <c r="J122" i="6"/>
  <c r="V122" i="6" s="1"/>
  <c r="AG122" i="6" s="1"/>
  <c r="D78" i="8"/>
  <c r="P78" i="8" s="1"/>
  <c r="AA78" i="8" s="1"/>
  <c r="D78" i="7"/>
  <c r="P78" i="7" s="1"/>
  <c r="AA78" i="7" s="1"/>
  <c r="K161" i="16"/>
  <c r="W161" i="16" s="1"/>
  <c r="AH161" i="16" s="1"/>
  <c r="K161" i="13"/>
  <c r="W161" i="13" s="1"/>
  <c r="AH161" i="13" s="1"/>
  <c r="U363" i="3"/>
  <c r="M57" i="10"/>
  <c r="Y57" i="10" s="1"/>
  <c r="AJ57" i="10" s="1"/>
  <c r="M57" i="11"/>
  <c r="Y57" i="11" s="1"/>
  <c r="AJ57" i="11" s="1"/>
  <c r="M77" i="13"/>
  <c r="Y77" i="13" s="1"/>
  <c r="AJ77" i="13" s="1"/>
  <c r="M77" i="6"/>
  <c r="Y77" i="6" s="1"/>
  <c r="AJ77" i="6" s="1"/>
  <c r="G133" i="10"/>
  <c r="S133" i="10" s="1"/>
  <c r="AD133" i="10" s="1"/>
  <c r="G133" i="11"/>
  <c r="S133" i="11" s="1"/>
  <c r="AD133" i="11" s="1"/>
  <c r="B256" i="14"/>
  <c r="D14" i="7"/>
  <c r="P14" i="7" s="1"/>
  <c r="AA14" i="7" s="1"/>
  <c r="E97" i="9"/>
  <c r="Q97" i="9" s="1"/>
  <c r="AB97" i="9" s="1"/>
  <c r="H141" i="14"/>
  <c r="T141" i="14" s="1"/>
  <c r="AE141" i="14" s="1"/>
  <c r="J79" i="9"/>
  <c r="V79" i="9" s="1"/>
  <c r="AG79" i="9" s="1"/>
  <c r="K111" i="14"/>
  <c r="W111" i="14" s="1"/>
  <c r="AH111" i="14" s="1"/>
  <c r="K51" i="12"/>
  <c r="W51" i="12" s="1"/>
  <c r="AH51" i="12" s="1"/>
  <c r="K51" i="6"/>
  <c r="W51" i="6" s="1"/>
  <c r="AH51" i="6" s="1"/>
  <c r="M23" i="15"/>
  <c r="Y23" i="15" s="1"/>
  <c r="AJ23" i="15" s="1"/>
  <c r="AD229" i="3"/>
  <c r="I158" i="16"/>
  <c r="U158" i="16" s="1"/>
  <c r="AF158" i="16" s="1"/>
  <c r="E179" i="12"/>
  <c r="Q179" i="12" s="1"/>
  <c r="AB179" i="12" s="1"/>
  <c r="I71" i="11"/>
  <c r="U71" i="11" s="1"/>
  <c r="AF71" i="11" s="1"/>
  <c r="L16" i="11"/>
  <c r="X16" i="11" s="1"/>
  <c r="AI16" i="11" s="1"/>
  <c r="K151" i="12"/>
  <c r="W151" i="12" s="1"/>
  <c r="AH151" i="12" s="1"/>
  <c r="R277" i="3"/>
  <c r="G150" i="13"/>
  <c r="S150" i="13" s="1"/>
  <c r="AD150" i="13" s="1"/>
  <c r="H180" i="13"/>
  <c r="T180" i="13" s="1"/>
  <c r="AE180" i="13" s="1"/>
  <c r="F186" i="13"/>
  <c r="R186" i="13" s="1"/>
  <c r="AC186" i="13" s="1"/>
  <c r="M154" i="15"/>
  <c r="Y154" i="15" s="1"/>
  <c r="AJ154" i="15" s="1"/>
  <c r="H51" i="8"/>
  <c r="T51" i="8" s="1"/>
  <c r="AE51" i="8" s="1"/>
  <c r="B220" i="13"/>
  <c r="E60" i="12"/>
  <c r="Q60" i="12" s="1"/>
  <c r="AB60" i="12" s="1"/>
  <c r="E196" i="9"/>
  <c r="Q196" i="9" s="1"/>
  <c r="AB196" i="9" s="1"/>
  <c r="D175" i="15"/>
  <c r="P175" i="15" s="1"/>
  <c r="AA175" i="15" s="1"/>
  <c r="J50" i="11"/>
  <c r="V50" i="11" s="1"/>
  <c r="AG50" i="11" s="1"/>
  <c r="E121" i="15"/>
  <c r="Q121" i="15" s="1"/>
  <c r="AB121" i="15" s="1"/>
  <c r="I282" i="3"/>
  <c r="D55" i="9"/>
  <c r="P55" i="9" s="1"/>
  <c r="AA55" i="9" s="1"/>
  <c r="K130" i="15"/>
  <c r="W130" i="15" s="1"/>
  <c r="AH130" i="15" s="1"/>
  <c r="D78" i="12"/>
  <c r="P78" i="12" s="1"/>
  <c r="AA78" i="12" s="1"/>
  <c r="K161" i="12"/>
  <c r="W161" i="12" s="1"/>
  <c r="AH161" i="12" s="1"/>
  <c r="M57" i="15"/>
  <c r="Y57" i="15" s="1"/>
  <c r="AJ57" i="15" s="1"/>
  <c r="M77" i="12"/>
  <c r="Y77" i="12" s="1"/>
  <c r="AJ77" i="12" s="1"/>
  <c r="G133" i="16"/>
  <c r="S133" i="16" s="1"/>
  <c r="AD133" i="16" s="1"/>
  <c r="H141" i="9"/>
  <c r="T141" i="9" s="1"/>
  <c r="AE141" i="9" s="1"/>
  <c r="J79" i="6"/>
  <c r="V79" i="6" s="1"/>
  <c r="AG79" i="6" s="1"/>
  <c r="K111" i="9"/>
  <c r="W111" i="9" s="1"/>
  <c r="AH111" i="9" s="1"/>
  <c r="K51" i="9"/>
  <c r="W51" i="9" s="1"/>
  <c r="AH51" i="9" s="1"/>
  <c r="M23" i="8"/>
  <c r="Y23" i="8" s="1"/>
  <c r="AJ23" i="8" s="1"/>
  <c r="L16" i="13"/>
  <c r="X16" i="13" s="1"/>
  <c r="AI16" i="13" s="1"/>
  <c r="L16" i="12"/>
  <c r="X16" i="12" s="1"/>
  <c r="AI16" i="12" s="1"/>
  <c r="K151" i="13"/>
  <c r="W151" i="13" s="1"/>
  <c r="AH151" i="13" s="1"/>
  <c r="G150" i="7"/>
  <c r="S150" i="7" s="1"/>
  <c r="AD150" i="7" s="1"/>
  <c r="G150" i="10"/>
  <c r="S150" i="10" s="1"/>
  <c r="AD150" i="10" s="1"/>
  <c r="I121" i="7"/>
  <c r="U121" i="7" s="1"/>
  <c r="AF121" i="7" s="1"/>
  <c r="E199" i="7"/>
  <c r="Q199" i="7" s="1"/>
  <c r="AB199" i="7" s="1"/>
  <c r="E87" i="8"/>
  <c r="Q87" i="8" s="1"/>
  <c r="AB87" i="8" s="1"/>
  <c r="M154" i="16"/>
  <c r="Y154" i="16" s="1"/>
  <c r="AJ154" i="16" s="1"/>
  <c r="M154" i="9"/>
  <c r="Y154" i="9" s="1"/>
  <c r="AJ154" i="9" s="1"/>
  <c r="H51" i="13"/>
  <c r="T51" i="13" s="1"/>
  <c r="AE51" i="13" s="1"/>
  <c r="H51" i="10"/>
  <c r="T51" i="10" s="1"/>
  <c r="AE51" i="10" s="1"/>
  <c r="O257" i="3"/>
  <c r="H51" i="16"/>
  <c r="T51" i="16" s="1"/>
  <c r="AE51" i="16" s="1"/>
  <c r="L201" i="16"/>
  <c r="X201" i="16" s="1"/>
  <c r="AI201" i="16" s="1"/>
  <c r="F278" i="3"/>
  <c r="G195" i="14"/>
  <c r="S195" i="14" s="1"/>
  <c r="AD195" i="14" s="1"/>
  <c r="G195" i="10"/>
  <c r="S195" i="10" s="1"/>
  <c r="AD195" i="10" s="1"/>
  <c r="F287" i="3"/>
  <c r="E81" i="7"/>
  <c r="Q81" i="7" s="1"/>
  <c r="AB81" i="7" s="1"/>
  <c r="K202" i="15"/>
  <c r="W202" i="15" s="1"/>
  <c r="AH202" i="15" s="1"/>
  <c r="K202" i="12"/>
  <c r="W202" i="12" s="1"/>
  <c r="AH202" i="12" s="1"/>
  <c r="I79" i="15"/>
  <c r="U79" i="15" s="1"/>
  <c r="AF79" i="15" s="1"/>
  <c r="I79" i="13"/>
  <c r="U79" i="13" s="1"/>
  <c r="AF79" i="13" s="1"/>
  <c r="K93" i="6"/>
  <c r="W93" i="6" s="1"/>
  <c r="AH93" i="6" s="1"/>
  <c r="D53" i="15"/>
  <c r="P53" i="15" s="1"/>
  <c r="AA53" i="15" s="1"/>
  <c r="G62" i="11"/>
  <c r="S62" i="11" s="1"/>
  <c r="AD62" i="11" s="1"/>
  <c r="G62" i="15"/>
  <c r="S62" i="15" s="1"/>
  <c r="AD62" i="15" s="1"/>
  <c r="B219" i="9"/>
  <c r="B259" i="15"/>
  <c r="K20" i="9"/>
  <c r="W20" i="9" s="1"/>
  <c r="AH20" i="9" s="1"/>
  <c r="J149" i="14"/>
  <c r="V149" i="14" s="1"/>
  <c r="AG149" i="14" s="1"/>
  <c r="K13" i="15"/>
  <c r="W13" i="15" s="1"/>
  <c r="AH13" i="15" s="1"/>
  <c r="H32" i="10"/>
  <c r="T32" i="10" s="1"/>
  <c r="AE32" i="10" s="1"/>
  <c r="B394" i="15"/>
  <c r="B394" i="7"/>
  <c r="L150" i="12"/>
  <c r="X150" i="12" s="1"/>
  <c r="AI150" i="12" s="1"/>
  <c r="M86" i="8"/>
  <c r="Y86" i="8" s="1"/>
  <c r="AJ86" i="8" s="1"/>
  <c r="L95" i="8"/>
  <c r="X95" i="8" s="1"/>
  <c r="AI95" i="8" s="1"/>
  <c r="L105" i="8"/>
  <c r="X105" i="8" s="1"/>
  <c r="AI105" i="8" s="1"/>
  <c r="L105" i="9"/>
  <c r="X105" i="9" s="1"/>
  <c r="AI105" i="9" s="1"/>
  <c r="M62" i="14"/>
  <c r="Y62" i="14" s="1"/>
  <c r="AJ62" i="14" s="1"/>
  <c r="M62" i="11"/>
  <c r="Y62" i="11" s="1"/>
  <c r="AJ62" i="11" s="1"/>
  <c r="J37" i="14"/>
  <c r="V37" i="14" s="1"/>
  <c r="AG37" i="14" s="1"/>
  <c r="G50" i="9"/>
  <c r="S50" i="9" s="1"/>
  <c r="AD50" i="9" s="1"/>
  <c r="G50" i="8"/>
  <c r="S50" i="8" s="1"/>
  <c r="AD50" i="8" s="1"/>
  <c r="K140" i="14"/>
  <c r="W140" i="14" s="1"/>
  <c r="AH140" i="14" s="1"/>
  <c r="X346" i="3"/>
  <c r="E44" i="9"/>
  <c r="Q44" i="9" s="1"/>
  <c r="AB44" i="9" s="1"/>
  <c r="E44" i="12"/>
  <c r="Q44" i="12" s="1"/>
  <c r="AB44" i="12" s="1"/>
  <c r="H115" i="12"/>
  <c r="T115" i="12" s="1"/>
  <c r="AE115" i="12" s="1"/>
  <c r="I320" i="3"/>
  <c r="B284" i="13"/>
  <c r="K75" i="7"/>
  <c r="W75" i="7" s="1"/>
  <c r="AH75" i="7" s="1"/>
  <c r="X281" i="3"/>
  <c r="G195" i="7"/>
  <c r="S195" i="7" s="1"/>
  <c r="AD195" i="7" s="1"/>
  <c r="E81" i="15"/>
  <c r="Q81" i="15" s="1"/>
  <c r="AB81" i="15" s="1"/>
  <c r="K202" i="6"/>
  <c r="W202" i="6" s="1"/>
  <c r="AH202" i="6" s="1"/>
  <c r="I79" i="6"/>
  <c r="U79" i="6" s="1"/>
  <c r="AF79" i="6" s="1"/>
  <c r="R285" i="3"/>
  <c r="D53" i="14"/>
  <c r="P53" i="14" s="1"/>
  <c r="D53" i="7"/>
  <c r="P53" i="7" s="1"/>
  <c r="G62" i="13"/>
  <c r="S62" i="13" s="1"/>
  <c r="AD62" i="13" s="1"/>
  <c r="B219" i="7"/>
  <c r="B259" i="13"/>
  <c r="K20" i="14"/>
  <c r="W20" i="14" s="1"/>
  <c r="AH20" i="14" s="1"/>
  <c r="K78" i="9"/>
  <c r="W78" i="9" s="1"/>
  <c r="AH78" i="9" s="1"/>
  <c r="L122" i="7"/>
  <c r="X122" i="7" s="1"/>
  <c r="AI122" i="7" s="1"/>
  <c r="I37" i="9"/>
  <c r="U37" i="9" s="1"/>
  <c r="AF37" i="9" s="1"/>
  <c r="J149" i="9"/>
  <c r="V149" i="9" s="1"/>
  <c r="AG149" i="9" s="1"/>
  <c r="K13" i="8"/>
  <c r="W13" i="8" s="1"/>
  <c r="AH13" i="8" s="1"/>
  <c r="L164" i="10"/>
  <c r="X164" i="10" s="1"/>
  <c r="AI164" i="10" s="1"/>
  <c r="H32" i="12"/>
  <c r="T32" i="12" s="1"/>
  <c r="AE32" i="12" s="1"/>
  <c r="L150" i="11"/>
  <c r="X150" i="11" s="1"/>
  <c r="AI150" i="11" s="1"/>
  <c r="L150" i="10"/>
  <c r="X150" i="10" s="1"/>
  <c r="AI150" i="10" s="1"/>
  <c r="L95" i="13"/>
  <c r="X95" i="13" s="1"/>
  <c r="AI95" i="13" s="1"/>
  <c r="L105" i="11"/>
  <c r="X105" i="11" s="1"/>
  <c r="AI105" i="11" s="1"/>
  <c r="L105" i="12"/>
  <c r="X105" i="12" s="1"/>
  <c r="AI105" i="12" s="1"/>
  <c r="M62" i="8"/>
  <c r="Y62" i="8" s="1"/>
  <c r="AJ62" i="8" s="1"/>
  <c r="M62" i="15"/>
  <c r="Y62" i="15" s="1"/>
  <c r="AJ62" i="15" s="1"/>
  <c r="G151" i="6"/>
  <c r="S151" i="6" s="1"/>
  <c r="AD151" i="6" s="1"/>
  <c r="J37" i="15"/>
  <c r="V37" i="15" s="1"/>
  <c r="AG37" i="15" s="1"/>
  <c r="G50" i="10"/>
  <c r="S50" i="10" s="1"/>
  <c r="AD50" i="10" s="1"/>
  <c r="K140" i="10"/>
  <c r="W140" i="10" s="1"/>
  <c r="AH140" i="10" s="1"/>
  <c r="E44" i="6"/>
  <c r="Q44" i="6" s="1"/>
  <c r="AB44" i="6" s="1"/>
  <c r="F369" i="3"/>
  <c r="G195" i="15"/>
  <c r="S195" i="15" s="1"/>
  <c r="AD195" i="15" s="1"/>
  <c r="L108" i="8"/>
  <c r="X108" i="8" s="1"/>
  <c r="AI108" i="8" s="1"/>
  <c r="E81" i="6"/>
  <c r="Q81" i="6" s="1"/>
  <c r="AB81" i="6" s="1"/>
  <c r="K202" i="8"/>
  <c r="W202" i="8" s="1"/>
  <c r="AH202" i="8" s="1"/>
  <c r="I79" i="8"/>
  <c r="U79" i="8" s="1"/>
  <c r="AF79" i="8" s="1"/>
  <c r="I79" i="9"/>
  <c r="U79" i="9" s="1"/>
  <c r="AF79" i="9" s="1"/>
  <c r="D53" i="12"/>
  <c r="P53" i="12" s="1"/>
  <c r="D53" i="16"/>
  <c r="P53" i="16" s="1"/>
  <c r="G62" i="12"/>
  <c r="S62" i="12" s="1"/>
  <c r="AD62" i="12" s="1"/>
  <c r="B259" i="6"/>
  <c r="B259" i="16"/>
  <c r="X226" i="3"/>
  <c r="L122" i="16"/>
  <c r="X122" i="16" s="1"/>
  <c r="AI122" i="16" s="1"/>
  <c r="I37" i="6"/>
  <c r="U37" i="6" s="1"/>
  <c r="AF37" i="6" s="1"/>
  <c r="K13" i="14"/>
  <c r="W13" i="14" s="1"/>
  <c r="AH13" i="14" s="1"/>
  <c r="K13" i="7"/>
  <c r="W13" i="7" s="1"/>
  <c r="AH13" i="7" s="1"/>
  <c r="L164" i="16"/>
  <c r="X164" i="16" s="1"/>
  <c r="AI164" i="16" s="1"/>
  <c r="H32" i="15"/>
  <c r="T32" i="15" s="1"/>
  <c r="AE32" i="15" s="1"/>
  <c r="B394" i="13"/>
  <c r="L150" i="7"/>
  <c r="X150" i="7" s="1"/>
  <c r="AI150" i="7" s="1"/>
  <c r="L150" i="15"/>
  <c r="X150" i="15" s="1"/>
  <c r="AI150" i="15" s="1"/>
  <c r="L95" i="15"/>
  <c r="X95" i="15" s="1"/>
  <c r="AI95" i="15" s="1"/>
  <c r="L105" i="7"/>
  <c r="X105" i="7" s="1"/>
  <c r="AI105" i="7" s="1"/>
  <c r="M62" i="13"/>
  <c r="Y62" i="13" s="1"/>
  <c r="AJ62" i="13" s="1"/>
  <c r="M62" i="6"/>
  <c r="Y62" i="6" s="1"/>
  <c r="AJ62" i="6" s="1"/>
  <c r="L186" i="10"/>
  <c r="X186" i="10" s="1"/>
  <c r="AI186" i="10" s="1"/>
  <c r="J37" i="7"/>
  <c r="V37" i="7" s="1"/>
  <c r="AG37" i="7" s="1"/>
  <c r="J37" i="12"/>
  <c r="V37" i="12" s="1"/>
  <c r="AG37" i="12" s="1"/>
  <c r="G50" i="14"/>
  <c r="S50" i="14" s="1"/>
  <c r="AD50" i="14" s="1"/>
  <c r="K140" i="9"/>
  <c r="W140" i="9" s="1"/>
  <c r="AH140" i="9" s="1"/>
  <c r="E44" i="11"/>
  <c r="Q44" i="11" s="1"/>
  <c r="AB44" i="11" s="1"/>
  <c r="E163" i="7"/>
  <c r="Q163" i="7" s="1"/>
  <c r="AB163" i="7" s="1"/>
  <c r="G195" i="12"/>
  <c r="S195" i="12" s="1"/>
  <c r="AD195" i="12" s="1"/>
  <c r="E81" i="12"/>
  <c r="Q81" i="12" s="1"/>
  <c r="AB81" i="12" s="1"/>
  <c r="K202" i="10"/>
  <c r="W202" i="10" s="1"/>
  <c r="AH202" i="10" s="1"/>
  <c r="I79" i="10"/>
  <c r="U79" i="10" s="1"/>
  <c r="AF79" i="10" s="1"/>
  <c r="D53" i="6"/>
  <c r="P53" i="6" s="1"/>
  <c r="AA53" i="6" s="1"/>
  <c r="D53" i="8"/>
  <c r="P53" i="8" s="1"/>
  <c r="AA53" i="8" s="1"/>
  <c r="B370" i="15"/>
  <c r="G62" i="14"/>
  <c r="S62" i="14" s="1"/>
  <c r="AD62" i="14" s="1"/>
  <c r="B259" i="9"/>
  <c r="B259" i="7"/>
  <c r="K20" i="7"/>
  <c r="W20" i="7" s="1"/>
  <c r="AH20" i="7" s="1"/>
  <c r="K20" i="6"/>
  <c r="W20" i="6" s="1"/>
  <c r="AH20" i="6" s="1"/>
  <c r="B250" i="8"/>
  <c r="L122" i="6"/>
  <c r="X122" i="6" s="1"/>
  <c r="AI122" i="6" s="1"/>
  <c r="K13" i="9"/>
  <c r="W13" i="9" s="1"/>
  <c r="AH13" i="9" s="1"/>
  <c r="K13" i="10"/>
  <c r="W13" i="10" s="1"/>
  <c r="AH13" i="10" s="1"/>
  <c r="H32" i="9"/>
  <c r="T32" i="9" s="1"/>
  <c r="AE32" i="9" s="1"/>
  <c r="O238" i="3"/>
  <c r="B394" i="8"/>
  <c r="L150" i="6"/>
  <c r="X150" i="6" s="1"/>
  <c r="AI150" i="6" s="1"/>
  <c r="L95" i="12"/>
  <c r="X95" i="12" s="1"/>
  <c r="AI95" i="12" s="1"/>
  <c r="L95" i="10"/>
  <c r="X95" i="10" s="1"/>
  <c r="AI95" i="10" s="1"/>
  <c r="L105" i="13"/>
  <c r="X105" i="13" s="1"/>
  <c r="AI105" i="13" s="1"/>
  <c r="M62" i="12"/>
  <c r="Y62" i="12" s="1"/>
  <c r="AJ62" i="12" s="1"/>
  <c r="J37" i="13"/>
  <c r="V37" i="13" s="1"/>
  <c r="AG37" i="13" s="1"/>
  <c r="J37" i="16"/>
  <c r="V37" i="16" s="1"/>
  <c r="AG37" i="16" s="1"/>
  <c r="G50" i="13"/>
  <c r="S50" i="13" s="1"/>
  <c r="AD50" i="13" s="1"/>
  <c r="K140" i="12"/>
  <c r="W140" i="12" s="1"/>
  <c r="AH140" i="12" s="1"/>
  <c r="E44" i="7"/>
  <c r="Q44" i="7" s="1"/>
  <c r="AB44" i="7" s="1"/>
  <c r="G37" i="11"/>
  <c r="S37" i="11" s="1"/>
  <c r="AD37" i="11" s="1"/>
  <c r="J160" i="10"/>
  <c r="V160" i="10" s="1"/>
  <c r="AG160" i="10" s="1"/>
  <c r="E81" i="9"/>
  <c r="Q81" i="9" s="1"/>
  <c r="AB81" i="9" s="1"/>
  <c r="E81" i="8"/>
  <c r="Q81" i="8" s="1"/>
  <c r="AB81" i="8" s="1"/>
  <c r="K202" i="13"/>
  <c r="W202" i="13" s="1"/>
  <c r="AH202" i="13" s="1"/>
  <c r="I79" i="16"/>
  <c r="U79" i="16" s="1"/>
  <c r="AF79" i="16" s="1"/>
  <c r="D53" i="13"/>
  <c r="P53" i="13" s="1"/>
  <c r="B259" i="11"/>
  <c r="B259" i="8"/>
  <c r="K20" i="8"/>
  <c r="W20" i="8" s="1"/>
  <c r="AH20" i="8" s="1"/>
  <c r="K20" i="15"/>
  <c r="W20" i="15" s="1"/>
  <c r="AH20" i="15" s="1"/>
  <c r="K13" i="12"/>
  <c r="W13" i="12" s="1"/>
  <c r="AH13" i="12" s="1"/>
  <c r="X219" i="3"/>
  <c r="H32" i="6"/>
  <c r="T32" i="6" s="1"/>
  <c r="AE32" i="6" s="1"/>
  <c r="H32" i="11"/>
  <c r="T32" i="11" s="1"/>
  <c r="AE32" i="11" s="1"/>
  <c r="B394" i="16"/>
  <c r="L150" i="13"/>
  <c r="X150" i="13" s="1"/>
  <c r="AI150" i="13" s="1"/>
  <c r="L95" i="11"/>
  <c r="X95" i="11" s="1"/>
  <c r="AI95" i="11" s="1"/>
  <c r="L95" i="6"/>
  <c r="X95" i="6" s="1"/>
  <c r="AI95" i="6" s="1"/>
  <c r="L105" i="10"/>
  <c r="X105" i="10" s="1"/>
  <c r="AI105" i="10" s="1"/>
  <c r="AD268" i="3"/>
  <c r="J37" i="10"/>
  <c r="V37" i="10" s="1"/>
  <c r="AG37" i="10" s="1"/>
  <c r="J37" i="6"/>
  <c r="V37" i="6" s="1"/>
  <c r="AG37" i="6" s="1"/>
  <c r="G50" i="11"/>
  <c r="S50" i="11" s="1"/>
  <c r="AD50" i="11" s="1"/>
  <c r="K140" i="11"/>
  <c r="W140" i="11" s="1"/>
  <c r="AH140" i="11" s="1"/>
  <c r="E44" i="14"/>
  <c r="Q44" i="14" s="1"/>
  <c r="AB44" i="14" s="1"/>
  <c r="G37" i="9"/>
  <c r="S37" i="9" s="1"/>
  <c r="AD37" i="9" s="1"/>
  <c r="G195" i="6"/>
  <c r="S195" i="6" s="1"/>
  <c r="AD195" i="6" s="1"/>
  <c r="G195" i="16"/>
  <c r="S195" i="16" s="1"/>
  <c r="AD195" i="16" s="1"/>
  <c r="E81" i="11"/>
  <c r="Q81" i="11" s="1"/>
  <c r="AB81" i="11" s="1"/>
  <c r="E81" i="14"/>
  <c r="Q81" i="14" s="1"/>
  <c r="AB81" i="14" s="1"/>
  <c r="X408" i="3"/>
  <c r="K202" i="11"/>
  <c r="W202" i="11" s="1"/>
  <c r="AH202" i="11" s="1"/>
  <c r="I79" i="11"/>
  <c r="U79" i="11" s="1"/>
  <c r="AF79" i="11" s="1"/>
  <c r="D53" i="9"/>
  <c r="P53" i="9" s="1"/>
  <c r="G62" i="6"/>
  <c r="S62" i="6" s="1"/>
  <c r="AD62" i="6" s="1"/>
  <c r="G62" i="7"/>
  <c r="S62" i="7" s="1"/>
  <c r="AD62" i="7" s="1"/>
  <c r="AM13" i="3"/>
  <c r="B259" i="12"/>
  <c r="K20" i="12"/>
  <c r="W20" i="12" s="1"/>
  <c r="AH20" i="12" s="1"/>
  <c r="K20" i="10"/>
  <c r="W20" i="10" s="1"/>
  <c r="AH20" i="10" s="1"/>
  <c r="K13" i="16"/>
  <c r="W13" i="16" s="1"/>
  <c r="AH13" i="16" s="1"/>
  <c r="K13" i="13"/>
  <c r="W13" i="13" s="1"/>
  <c r="AH13" i="13" s="1"/>
  <c r="H32" i="8"/>
  <c r="T32" i="8" s="1"/>
  <c r="AE32" i="8" s="1"/>
  <c r="H32" i="14"/>
  <c r="T32" i="14" s="1"/>
  <c r="AE32" i="14" s="1"/>
  <c r="B394" i="9"/>
  <c r="B394" i="6"/>
  <c r="L150" i="9"/>
  <c r="X150" i="9" s="1"/>
  <c r="AI150" i="9" s="1"/>
  <c r="L95" i="9"/>
  <c r="X95" i="9" s="1"/>
  <c r="AI95" i="9" s="1"/>
  <c r="L95" i="14"/>
  <c r="X95" i="14" s="1"/>
  <c r="AI95" i="14" s="1"/>
  <c r="L105" i="16"/>
  <c r="X105" i="16" s="1"/>
  <c r="AI105" i="16" s="1"/>
  <c r="M62" i="9"/>
  <c r="Y62" i="9" s="1"/>
  <c r="AJ62" i="9" s="1"/>
  <c r="J37" i="11"/>
  <c r="V37" i="11" s="1"/>
  <c r="AG37" i="11" s="1"/>
  <c r="J37" i="9"/>
  <c r="V37" i="9" s="1"/>
  <c r="AG37" i="9" s="1"/>
  <c r="G50" i="6"/>
  <c r="S50" i="6" s="1"/>
  <c r="AD50" i="6" s="1"/>
  <c r="K140" i="13"/>
  <c r="W140" i="13" s="1"/>
  <c r="AH140" i="13" s="1"/>
  <c r="K140" i="16"/>
  <c r="W140" i="16" s="1"/>
  <c r="AH140" i="16" s="1"/>
  <c r="F250" i="3"/>
  <c r="E44" i="8"/>
  <c r="Q44" i="8" s="1"/>
  <c r="AB44" i="8" s="1"/>
  <c r="G184" i="11"/>
  <c r="S184" i="11" s="1"/>
  <c r="AD184" i="11" s="1"/>
  <c r="E34" i="12"/>
  <c r="Q34" i="12" s="1"/>
  <c r="AB34" i="12" s="1"/>
  <c r="G195" i="9"/>
  <c r="S195" i="9" s="1"/>
  <c r="AD195" i="9" s="1"/>
  <c r="E81" i="16"/>
  <c r="Q81" i="16" s="1"/>
  <c r="AB81" i="16" s="1"/>
  <c r="K202" i="14"/>
  <c r="W202" i="14" s="1"/>
  <c r="AH202" i="14" s="1"/>
  <c r="G62" i="8"/>
  <c r="S62" i="8" s="1"/>
  <c r="AD62" i="8" s="1"/>
  <c r="B219" i="11"/>
  <c r="K20" i="13"/>
  <c r="W20" i="13" s="1"/>
  <c r="AH20" i="13" s="1"/>
  <c r="B238" i="13"/>
  <c r="G163" i="13"/>
  <c r="S163" i="13" s="1"/>
  <c r="AD163" i="13" s="1"/>
  <c r="J149" i="15"/>
  <c r="V149" i="15" s="1"/>
  <c r="AG149" i="15" s="1"/>
  <c r="H32" i="13"/>
  <c r="T32" i="13" s="1"/>
  <c r="AE32" i="13" s="1"/>
  <c r="B394" i="10"/>
  <c r="M86" i="15"/>
  <c r="Y86" i="15" s="1"/>
  <c r="AJ86" i="15" s="1"/>
  <c r="F104" i="8"/>
  <c r="R104" i="8" s="1"/>
  <c r="AC104" i="8" s="1"/>
  <c r="G50" i="15"/>
  <c r="S50" i="15" s="1"/>
  <c r="AD50" i="15" s="1"/>
  <c r="K140" i="15"/>
  <c r="W140" i="15" s="1"/>
  <c r="AH140" i="15" s="1"/>
  <c r="E44" i="16"/>
  <c r="Q44" i="16" s="1"/>
  <c r="AB44" i="16" s="1"/>
  <c r="H115" i="7"/>
  <c r="T115" i="7" s="1"/>
  <c r="AE115" i="7" s="1"/>
  <c r="F114" i="14"/>
  <c r="R114" i="14" s="1"/>
  <c r="AC114" i="14" s="1"/>
  <c r="G14" i="10"/>
  <c r="S14" i="10" s="1"/>
  <c r="AD14" i="10" s="1"/>
  <c r="I87" i="10"/>
  <c r="U87" i="10" s="1"/>
  <c r="AF87" i="10" s="1"/>
  <c r="B303" i="7"/>
  <c r="L186" i="7"/>
  <c r="X186" i="7" s="1"/>
  <c r="AI186" i="7" s="1"/>
  <c r="G151" i="7"/>
  <c r="S151" i="7" s="1"/>
  <c r="AD151" i="7" s="1"/>
  <c r="R279" i="3"/>
  <c r="H115" i="14"/>
  <c r="T115" i="14" s="1"/>
  <c r="AE115" i="14" s="1"/>
  <c r="H115" i="8"/>
  <c r="T115" i="8" s="1"/>
  <c r="AE115" i="8" s="1"/>
  <c r="E158" i="16"/>
  <c r="Q158" i="16" s="1"/>
  <c r="AB158" i="16" s="1"/>
  <c r="F114" i="9"/>
  <c r="R114" i="9" s="1"/>
  <c r="AC114" i="9" s="1"/>
  <c r="F114" i="13"/>
  <c r="R114" i="13" s="1"/>
  <c r="AC114" i="13" s="1"/>
  <c r="E158" i="12"/>
  <c r="Q158" i="12" s="1"/>
  <c r="AB158" i="12" s="1"/>
  <c r="E163" i="8"/>
  <c r="Q163" i="8" s="1"/>
  <c r="AB163" i="8" s="1"/>
  <c r="E163" i="15"/>
  <c r="Q163" i="15" s="1"/>
  <c r="AB163" i="15" s="1"/>
  <c r="G184" i="6"/>
  <c r="S184" i="6" s="1"/>
  <c r="AD184" i="6" s="1"/>
  <c r="B284" i="7"/>
  <c r="B284" i="12"/>
  <c r="K144" i="14"/>
  <c r="W144" i="14" s="1"/>
  <c r="AH144" i="14" s="1"/>
  <c r="K144" i="8"/>
  <c r="W144" i="8" s="1"/>
  <c r="AH144" i="8" s="1"/>
  <c r="G37" i="6"/>
  <c r="S37" i="6" s="1"/>
  <c r="AD37" i="6" s="1"/>
  <c r="U366" i="3"/>
  <c r="L83" i="14"/>
  <c r="X83" i="14" s="1"/>
  <c r="AI83" i="14" s="1"/>
  <c r="G39" i="8"/>
  <c r="S39" i="8" s="1"/>
  <c r="AD39" i="8" s="1"/>
  <c r="H115" i="11"/>
  <c r="T115" i="11" s="1"/>
  <c r="AE115" i="11" s="1"/>
  <c r="H115" i="16"/>
  <c r="T115" i="16" s="1"/>
  <c r="AE115" i="16" s="1"/>
  <c r="F114" i="15"/>
  <c r="R114" i="15" s="1"/>
  <c r="AC114" i="15" s="1"/>
  <c r="G184" i="7"/>
  <c r="S184" i="7" s="1"/>
  <c r="AD184" i="7" s="1"/>
  <c r="E158" i="9"/>
  <c r="Q158" i="9" s="1"/>
  <c r="AB158" i="9" s="1"/>
  <c r="E163" i="10"/>
  <c r="Q163" i="10" s="1"/>
  <c r="AB163" i="10" s="1"/>
  <c r="E163" i="9"/>
  <c r="Q163" i="9" s="1"/>
  <c r="AB163" i="9" s="1"/>
  <c r="G184" i="12"/>
  <c r="S184" i="12" s="1"/>
  <c r="AD184" i="12" s="1"/>
  <c r="O78" i="3"/>
  <c r="B284" i="8"/>
  <c r="L46" i="11"/>
  <c r="X46" i="11" s="1"/>
  <c r="AI46" i="11" s="1"/>
  <c r="L46" i="12"/>
  <c r="X46" i="12" s="1"/>
  <c r="AI46" i="12" s="1"/>
  <c r="L65" i="8"/>
  <c r="X65" i="8" s="1"/>
  <c r="AI65" i="8" s="1"/>
  <c r="G37" i="16"/>
  <c r="S37" i="16" s="1"/>
  <c r="AD37" i="16" s="1"/>
  <c r="L65" i="12"/>
  <c r="X65" i="12" s="1"/>
  <c r="AI65" i="12" s="1"/>
  <c r="J160" i="9"/>
  <c r="V160" i="9" s="1"/>
  <c r="AG160" i="9" s="1"/>
  <c r="K136" i="8"/>
  <c r="W136" i="8" s="1"/>
  <c r="AH136" i="8" s="1"/>
  <c r="I87" i="12"/>
  <c r="U87" i="12" s="1"/>
  <c r="AF87" i="12" s="1"/>
  <c r="I87" i="11"/>
  <c r="U87" i="11" s="1"/>
  <c r="AF87" i="11" s="1"/>
  <c r="AD307" i="3"/>
  <c r="G145" i="10"/>
  <c r="S145" i="10" s="1"/>
  <c r="AD145" i="10" s="1"/>
  <c r="F47" i="12"/>
  <c r="R47" i="12" s="1"/>
  <c r="AC47" i="12" s="1"/>
  <c r="H117" i="13"/>
  <c r="T117" i="13" s="1"/>
  <c r="AE117" i="13" s="1"/>
  <c r="G39" i="7"/>
  <c r="S39" i="7" s="1"/>
  <c r="AD39" i="7" s="1"/>
  <c r="H115" i="6"/>
  <c r="T115" i="6" s="1"/>
  <c r="AE115" i="6" s="1"/>
  <c r="H115" i="13"/>
  <c r="T115" i="13" s="1"/>
  <c r="AE115" i="13" s="1"/>
  <c r="E158" i="10"/>
  <c r="Q158" i="10" s="1"/>
  <c r="AB158" i="10" s="1"/>
  <c r="F114" i="12"/>
  <c r="R114" i="12" s="1"/>
  <c r="AC114" i="12" s="1"/>
  <c r="E163" i="13"/>
  <c r="Q163" i="13" s="1"/>
  <c r="AB163" i="13" s="1"/>
  <c r="B284" i="16"/>
  <c r="B284" i="14"/>
  <c r="L65" i="6"/>
  <c r="X65" i="6" s="1"/>
  <c r="AI65" i="6" s="1"/>
  <c r="G37" i="14"/>
  <c r="S37" i="14" s="1"/>
  <c r="AD37" i="14" s="1"/>
  <c r="L65" i="7"/>
  <c r="X65" i="7" s="1"/>
  <c r="AI65" i="7" s="1"/>
  <c r="M101" i="11"/>
  <c r="Y101" i="11" s="1"/>
  <c r="AJ101" i="11" s="1"/>
  <c r="M101" i="14"/>
  <c r="Y101" i="14" s="1"/>
  <c r="AJ101" i="14" s="1"/>
  <c r="M101" i="8"/>
  <c r="Y101" i="8" s="1"/>
  <c r="AJ101" i="8" s="1"/>
  <c r="I97" i="15"/>
  <c r="U97" i="15" s="1"/>
  <c r="AF97" i="15" s="1"/>
  <c r="I253" i="3"/>
  <c r="H115" i="10"/>
  <c r="T115" i="10" s="1"/>
  <c r="AE115" i="10" s="1"/>
  <c r="F114" i="10"/>
  <c r="R114" i="10" s="1"/>
  <c r="AC114" i="10" s="1"/>
  <c r="E158" i="8"/>
  <c r="Q158" i="8" s="1"/>
  <c r="AB158" i="8" s="1"/>
  <c r="E163" i="6"/>
  <c r="Q163" i="6" s="1"/>
  <c r="AB163" i="6" s="1"/>
  <c r="G184" i="16"/>
  <c r="S184" i="16" s="1"/>
  <c r="AD184" i="16" s="1"/>
  <c r="B284" i="10"/>
  <c r="G14" i="15"/>
  <c r="S14" i="15" s="1"/>
  <c r="AD14" i="15" s="1"/>
  <c r="K144" i="10"/>
  <c r="W144" i="10" s="1"/>
  <c r="AH144" i="10" s="1"/>
  <c r="G37" i="8"/>
  <c r="S37" i="8" s="1"/>
  <c r="AD37" i="8" s="1"/>
  <c r="E34" i="8"/>
  <c r="Q34" i="8" s="1"/>
  <c r="AB34" i="8" s="1"/>
  <c r="K136" i="16"/>
  <c r="W136" i="16" s="1"/>
  <c r="AH136" i="16" s="1"/>
  <c r="M101" i="7"/>
  <c r="Y101" i="7" s="1"/>
  <c r="AJ101" i="7" s="1"/>
  <c r="I97" i="7"/>
  <c r="U97" i="7" s="1"/>
  <c r="AF97" i="7" s="1"/>
  <c r="F47" i="10"/>
  <c r="R47" i="10" s="1"/>
  <c r="AC47" i="10" s="1"/>
  <c r="I156" i="10"/>
  <c r="U156" i="10" s="1"/>
  <c r="AF156" i="10" s="1"/>
  <c r="O321" i="3"/>
  <c r="F114" i="7"/>
  <c r="R114" i="7" s="1"/>
  <c r="AC114" i="7" s="1"/>
  <c r="E158" i="11"/>
  <c r="Q158" i="11" s="1"/>
  <c r="AB158" i="11" s="1"/>
  <c r="E163" i="11"/>
  <c r="Q163" i="11" s="1"/>
  <c r="AB163" i="11" s="1"/>
  <c r="G184" i="10"/>
  <c r="S184" i="10" s="1"/>
  <c r="AD184" i="10" s="1"/>
  <c r="G184" i="15"/>
  <c r="S184" i="15" s="1"/>
  <c r="AD184" i="15" s="1"/>
  <c r="B284" i="15"/>
  <c r="B284" i="6"/>
  <c r="G14" i="14"/>
  <c r="S14" i="14" s="1"/>
  <c r="AD14" i="14" s="1"/>
  <c r="L65" i="15"/>
  <c r="X65" i="15" s="1"/>
  <c r="AI65" i="15" s="1"/>
  <c r="G37" i="13"/>
  <c r="S37" i="13" s="1"/>
  <c r="AD37" i="13" s="1"/>
  <c r="G197" i="9"/>
  <c r="S197" i="9" s="1"/>
  <c r="AD197" i="9" s="1"/>
  <c r="E34" i="15"/>
  <c r="Q34" i="15" s="1"/>
  <c r="AB34" i="15" s="1"/>
  <c r="K136" i="15"/>
  <c r="W136" i="15" s="1"/>
  <c r="AH136" i="15" s="1"/>
  <c r="I97" i="9"/>
  <c r="U97" i="9" s="1"/>
  <c r="AF97" i="9" s="1"/>
  <c r="F47" i="7"/>
  <c r="R47" i="7" s="1"/>
  <c r="AC47" i="7" s="1"/>
  <c r="H115" i="15"/>
  <c r="T115" i="15" s="1"/>
  <c r="AE115" i="15" s="1"/>
  <c r="E163" i="14"/>
  <c r="Q163" i="14" s="1"/>
  <c r="AB163" i="14" s="1"/>
  <c r="F364" i="3"/>
  <c r="F114" i="16"/>
  <c r="R114" i="16" s="1"/>
  <c r="AC114" i="16" s="1"/>
  <c r="E163" i="12"/>
  <c r="Q163" i="12" s="1"/>
  <c r="AB163" i="12" s="1"/>
  <c r="G184" i="13"/>
  <c r="S184" i="13" s="1"/>
  <c r="AD184" i="13" s="1"/>
  <c r="G184" i="8"/>
  <c r="S184" i="8" s="1"/>
  <c r="AD184" i="8" s="1"/>
  <c r="B284" i="9"/>
  <c r="G14" i="16"/>
  <c r="S14" i="16" s="1"/>
  <c r="AD14" i="16" s="1"/>
  <c r="K144" i="15"/>
  <c r="W144" i="15" s="1"/>
  <c r="AH144" i="15" s="1"/>
  <c r="L65" i="13"/>
  <c r="X65" i="13" s="1"/>
  <c r="AI65" i="13" s="1"/>
  <c r="L65" i="16"/>
  <c r="X65" i="16" s="1"/>
  <c r="AI65" i="16" s="1"/>
  <c r="G37" i="7"/>
  <c r="S37" i="7" s="1"/>
  <c r="AD37" i="7" s="1"/>
  <c r="E34" i="13"/>
  <c r="Q34" i="13" s="1"/>
  <c r="AB34" i="13" s="1"/>
  <c r="J160" i="6"/>
  <c r="V160" i="6" s="1"/>
  <c r="AG160" i="6" s="1"/>
  <c r="K75" i="6"/>
  <c r="W75" i="6" s="1"/>
  <c r="AH75" i="6" s="1"/>
  <c r="E158" i="13"/>
  <c r="Q158" i="13" s="1"/>
  <c r="AB158" i="13" s="1"/>
  <c r="G14" i="7"/>
  <c r="S14" i="7" s="1"/>
  <c r="AD14" i="7" s="1"/>
  <c r="G145" i="8"/>
  <c r="S145" i="8" s="1"/>
  <c r="AD145" i="8" s="1"/>
  <c r="G145" i="14"/>
  <c r="S145" i="14" s="1"/>
  <c r="AD145" i="14" s="1"/>
  <c r="K136" i="12"/>
  <c r="W136" i="12" s="1"/>
  <c r="AH136" i="12" s="1"/>
  <c r="M101" i="10"/>
  <c r="Y101" i="10" s="1"/>
  <c r="AJ101" i="10" s="1"/>
  <c r="L75" i="12"/>
  <c r="X75" i="12" s="1"/>
  <c r="AI75" i="12" s="1"/>
  <c r="E158" i="7"/>
  <c r="Q158" i="7" s="1"/>
  <c r="AB158" i="7" s="1"/>
  <c r="F114" i="8"/>
  <c r="R114" i="8" s="1"/>
  <c r="AC114" i="8" s="1"/>
  <c r="F114" i="6"/>
  <c r="R114" i="6" s="1"/>
  <c r="AC114" i="6" s="1"/>
  <c r="G184" i="9"/>
  <c r="S184" i="9" s="1"/>
  <c r="AD184" i="9" s="1"/>
  <c r="K144" i="9"/>
  <c r="W144" i="9" s="1"/>
  <c r="AH144" i="9" s="1"/>
  <c r="L65" i="10"/>
  <c r="X65" i="10" s="1"/>
  <c r="AI65" i="10" s="1"/>
  <c r="G37" i="12"/>
  <c r="S37" i="12" s="1"/>
  <c r="AD37" i="12" s="1"/>
  <c r="G37" i="15"/>
  <c r="S37" i="15" s="1"/>
  <c r="AD37" i="15" s="1"/>
  <c r="E34" i="10"/>
  <c r="Q34" i="10" s="1"/>
  <c r="AB34" i="10" s="1"/>
  <c r="J160" i="8"/>
  <c r="V160" i="8" s="1"/>
  <c r="AG160" i="8" s="1"/>
  <c r="K75" i="16"/>
  <c r="W75" i="16" s="1"/>
  <c r="AH75" i="16" s="1"/>
  <c r="L65" i="9"/>
  <c r="X65" i="9" s="1"/>
  <c r="AI65" i="9" s="1"/>
  <c r="M101" i="12"/>
  <c r="Y101" i="12" s="1"/>
  <c r="AJ101" i="12" s="1"/>
  <c r="G145" i="6"/>
  <c r="S145" i="6" s="1"/>
  <c r="AD145" i="6" s="1"/>
  <c r="L185" i="8"/>
  <c r="X185" i="8" s="1"/>
  <c r="AI185" i="8" s="1"/>
  <c r="L144" i="10"/>
  <c r="X144" i="10" s="1"/>
  <c r="AI144" i="10" s="1"/>
  <c r="L46" i="13"/>
  <c r="X46" i="13" s="1"/>
  <c r="AI46" i="13" s="1"/>
  <c r="F18" i="10"/>
  <c r="R18" i="10" s="1"/>
  <c r="AC18" i="10" s="1"/>
  <c r="X350" i="3"/>
  <c r="G14" i="11"/>
  <c r="S14" i="11" s="1"/>
  <c r="AD14" i="11" s="1"/>
  <c r="K84" i="9"/>
  <c r="W84" i="9" s="1"/>
  <c r="AH84" i="9" s="1"/>
  <c r="F240" i="3"/>
  <c r="J160" i="15"/>
  <c r="V160" i="15" s="1"/>
  <c r="AG160" i="15" s="1"/>
  <c r="K75" i="12"/>
  <c r="W75" i="12" s="1"/>
  <c r="AH75" i="12" s="1"/>
  <c r="F54" i="10"/>
  <c r="R54" i="10" s="1"/>
  <c r="AC54" i="10" s="1"/>
  <c r="L46" i="14"/>
  <c r="X46" i="14" s="1"/>
  <c r="AI46" i="14" s="1"/>
  <c r="F174" i="12"/>
  <c r="R174" i="12" s="1"/>
  <c r="AC174" i="12" s="1"/>
  <c r="M101" i="6"/>
  <c r="Y101" i="6" s="1"/>
  <c r="AJ101" i="6" s="1"/>
  <c r="E111" i="10"/>
  <c r="Q111" i="10" s="1"/>
  <c r="AB111" i="10" s="1"/>
  <c r="I87" i="6"/>
  <c r="U87" i="6" s="1"/>
  <c r="AF87" i="6" s="1"/>
  <c r="E111" i="12"/>
  <c r="Q111" i="12" s="1"/>
  <c r="AB111" i="12" s="1"/>
  <c r="F203" i="16"/>
  <c r="R203" i="16" s="1"/>
  <c r="AC203" i="16" s="1"/>
  <c r="K144" i="6"/>
  <c r="W144" i="6" s="1"/>
  <c r="AH144" i="6" s="1"/>
  <c r="H108" i="9"/>
  <c r="T108" i="9" s="1"/>
  <c r="AE108" i="9" s="1"/>
  <c r="H36" i="11"/>
  <c r="T36" i="11" s="1"/>
  <c r="AE36" i="11" s="1"/>
  <c r="H108" i="7"/>
  <c r="T108" i="7" s="1"/>
  <c r="AE108" i="7" s="1"/>
  <c r="J98" i="14"/>
  <c r="V98" i="14" s="1"/>
  <c r="AG98" i="14" s="1"/>
  <c r="L185" i="16"/>
  <c r="X185" i="16" s="1"/>
  <c r="AI185" i="16" s="1"/>
  <c r="B337" i="7"/>
  <c r="L46" i="9"/>
  <c r="X46" i="9" s="1"/>
  <c r="AI46" i="9" s="1"/>
  <c r="L46" i="7"/>
  <c r="X46" i="7" s="1"/>
  <c r="AI46" i="7" s="1"/>
  <c r="K144" i="13"/>
  <c r="W144" i="13" s="1"/>
  <c r="AH144" i="13" s="1"/>
  <c r="E34" i="14"/>
  <c r="Q34" i="14" s="1"/>
  <c r="AB34" i="14" s="1"/>
  <c r="E34" i="7"/>
  <c r="Q34" i="7" s="1"/>
  <c r="AB34" i="7" s="1"/>
  <c r="J160" i="12"/>
  <c r="V160" i="12" s="1"/>
  <c r="AG160" i="12" s="1"/>
  <c r="J160" i="11"/>
  <c r="V160" i="11" s="1"/>
  <c r="AG160" i="11" s="1"/>
  <c r="L65" i="14"/>
  <c r="X65" i="14" s="1"/>
  <c r="AI65" i="14" s="1"/>
  <c r="K75" i="9"/>
  <c r="W75" i="9" s="1"/>
  <c r="AH75" i="9" s="1"/>
  <c r="K75" i="15"/>
  <c r="W75" i="15" s="1"/>
  <c r="AH75" i="15" s="1"/>
  <c r="L46" i="6"/>
  <c r="X46" i="6" s="1"/>
  <c r="AI46" i="6" s="1"/>
  <c r="K136" i="6"/>
  <c r="W136" i="6" s="1"/>
  <c r="AH136" i="6" s="1"/>
  <c r="K136" i="9"/>
  <c r="W136" i="9" s="1"/>
  <c r="AH136" i="9" s="1"/>
  <c r="I87" i="13"/>
  <c r="U87" i="13" s="1"/>
  <c r="AF87" i="13" s="1"/>
  <c r="I87" i="9"/>
  <c r="U87" i="9" s="1"/>
  <c r="AF87" i="9" s="1"/>
  <c r="F317" i="3"/>
  <c r="I87" i="7"/>
  <c r="U87" i="7" s="1"/>
  <c r="AF87" i="7" s="1"/>
  <c r="I87" i="8"/>
  <c r="U87" i="8" s="1"/>
  <c r="AF87" i="8" s="1"/>
  <c r="F203" i="6"/>
  <c r="R203" i="6" s="1"/>
  <c r="AC203" i="6" s="1"/>
  <c r="F203" i="10"/>
  <c r="R203" i="10" s="1"/>
  <c r="AC203" i="10" s="1"/>
  <c r="H108" i="11"/>
  <c r="T108" i="11" s="1"/>
  <c r="AE108" i="11" s="1"/>
  <c r="H108" i="16"/>
  <c r="T108" i="16" s="1"/>
  <c r="AE108" i="16" s="1"/>
  <c r="H36" i="8"/>
  <c r="T36" i="8" s="1"/>
  <c r="AE36" i="8" s="1"/>
  <c r="L185" i="7"/>
  <c r="X185" i="7" s="1"/>
  <c r="AI185" i="7" s="1"/>
  <c r="B337" i="16"/>
  <c r="U350" i="3"/>
  <c r="L46" i="15"/>
  <c r="X46" i="15" s="1"/>
  <c r="AI46" i="15" s="1"/>
  <c r="L144" i="9"/>
  <c r="X144" i="9" s="1"/>
  <c r="AI144" i="9" s="1"/>
  <c r="G14" i="12"/>
  <c r="S14" i="12" s="1"/>
  <c r="AD14" i="12" s="1"/>
  <c r="G14" i="9"/>
  <c r="S14" i="9" s="1"/>
  <c r="AD14" i="9" s="1"/>
  <c r="L194" i="9"/>
  <c r="X194" i="9" s="1"/>
  <c r="AI194" i="9" s="1"/>
  <c r="E34" i="9"/>
  <c r="Q34" i="9" s="1"/>
  <c r="AB34" i="9" s="1"/>
  <c r="E34" i="16"/>
  <c r="Q34" i="16" s="1"/>
  <c r="AB34" i="16" s="1"/>
  <c r="J160" i="7"/>
  <c r="V160" i="7" s="1"/>
  <c r="AG160" i="7" s="1"/>
  <c r="F54" i="13"/>
  <c r="R54" i="13" s="1"/>
  <c r="AC54" i="13" s="1"/>
  <c r="K186" i="10"/>
  <c r="W186" i="10" s="1"/>
  <c r="AH186" i="10" s="1"/>
  <c r="K75" i="8"/>
  <c r="W75" i="8" s="1"/>
  <c r="AH75" i="8" s="1"/>
  <c r="K75" i="13"/>
  <c r="W75" i="13" s="1"/>
  <c r="AH75" i="13" s="1"/>
  <c r="K136" i="7"/>
  <c r="W136" i="7" s="1"/>
  <c r="AH136" i="7" s="1"/>
  <c r="K136" i="10"/>
  <c r="W136" i="10" s="1"/>
  <c r="AH136" i="10" s="1"/>
  <c r="K136" i="14"/>
  <c r="W136" i="14" s="1"/>
  <c r="AH136" i="14" s="1"/>
  <c r="K136" i="11"/>
  <c r="W136" i="11" s="1"/>
  <c r="AH136" i="11" s="1"/>
  <c r="I87" i="14"/>
  <c r="U87" i="14" s="1"/>
  <c r="AF87" i="14" s="1"/>
  <c r="M101" i="9"/>
  <c r="Y101" i="9" s="1"/>
  <c r="AJ101" i="9" s="1"/>
  <c r="I87" i="15"/>
  <c r="U87" i="15" s="1"/>
  <c r="AF87" i="15" s="1"/>
  <c r="G145" i="15"/>
  <c r="S145" i="15" s="1"/>
  <c r="AD145" i="15" s="1"/>
  <c r="F203" i="13"/>
  <c r="R203" i="13" s="1"/>
  <c r="AC203" i="13" s="1"/>
  <c r="X342" i="3"/>
  <c r="H108" i="14"/>
  <c r="T108" i="14" s="1"/>
  <c r="AE108" i="14" s="1"/>
  <c r="O314" i="3"/>
  <c r="L185" i="15"/>
  <c r="X185" i="15" s="1"/>
  <c r="AI185" i="15" s="1"/>
  <c r="K105" i="11"/>
  <c r="W105" i="11" s="1"/>
  <c r="AH105" i="11" s="1"/>
  <c r="L46" i="16"/>
  <c r="X46" i="16" s="1"/>
  <c r="AI46" i="16" s="1"/>
  <c r="L144" i="8"/>
  <c r="X144" i="8" s="1"/>
  <c r="AI144" i="8" s="1"/>
  <c r="L46" i="8"/>
  <c r="X46" i="8" s="1"/>
  <c r="AI46" i="8" s="1"/>
  <c r="L144" i="15"/>
  <c r="X144" i="15" s="1"/>
  <c r="AI144" i="15" s="1"/>
  <c r="K144" i="7"/>
  <c r="W144" i="7" s="1"/>
  <c r="AH144" i="7" s="1"/>
  <c r="G14" i="6"/>
  <c r="S14" i="6" s="1"/>
  <c r="AD14" i="6" s="1"/>
  <c r="G14" i="8"/>
  <c r="S14" i="8" s="1"/>
  <c r="AD14" i="8" s="1"/>
  <c r="K144" i="16"/>
  <c r="W144" i="16" s="1"/>
  <c r="AH144" i="16" s="1"/>
  <c r="G205" i="14"/>
  <c r="S205" i="14" s="1"/>
  <c r="AD205" i="14" s="1"/>
  <c r="D67" i="16"/>
  <c r="P67" i="16" s="1"/>
  <c r="AA67" i="16" s="1"/>
  <c r="E34" i="6"/>
  <c r="Q34" i="6" s="1"/>
  <c r="AB34" i="6" s="1"/>
  <c r="J160" i="16"/>
  <c r="V160" i="16" s="1"/>
  <c r="AG160" i="16" s="1"/>
  <c r="J160" i="13"/>
  <c r="V160" i="13" s="1"/>
  <c r="AG160" i="13" s="1"/>
  <c r="K75" i="10"/>
  <c r="W75" i="10" s="1"/>
  <c r="AH75" i="10" s="1"/>
  <c r="E158" i="6"/>
  <c r="Q158" i="6" s="1"/>
  <c r="AB158" i="6" s="1"/>
  <c r="R409" i="3"/>
  <c r="K144" i="11"/>
  <c r="W144" i="11" s="1"/>
  <c r="AH144" i="11" s="1"/>
  <c r="M101" i="15"/>
  <c r="Y101" i="15" s="1"/>
  <c r="AJ101" i="15" s="1"/>
  <c r="I87" i="16"/>
  <c r="U87" i="16" s="1"/>
  <c r="AF87" i="16" s="1"/>
  <c r="G145" i="7"/>
  <c r="S145" i="7" s="1"/>
  <c r="AD145" i="7" s="1"/>
  <c r="G145" i="13"/>
  <c r="S145" i="13" s="1"/>
  <c r="AD145" i="13" s="1"/>
  <c r="G145" i="11"/>
  <c r="S145" i="11" s="1"/>
  <c r="AD145" i="11" s="1"/>
  <c r="F203" i="14"/>
  <c r="R203" i="14" s="1"/>
  <c r="AC203" i="14" s="1"/>
  <c r="F203" i="15"/>
  <c r="R203" i="15" s="1"/>
  <c r="AC203" i="15" s="1"/>
  <c r="H108" i="10"/>
  <c r="T108" i="10" s="1"/>
  <c r="AE108" i="10" s="1"/>
  <c r="H108" i="8"/>
  <c r="T108" i="8" s="1"/>
  <c r="AE108" i="8" s="1"/>
  <c r="K151" i="7"/>
  <c r="W151" i="7" s="1"/>
  <c r="AH151" i="7" s="1"/>
  <c r="J98" i="7"/>
  <c r="V98" i="7" s="1"/>
  <c r="AG98" i="7" s="1"/>
  <c r="L96" i="14"/>
  <c r="X96" i="14" s="1"/>
  <c r="AI96" i="14" s="1"/>
  <c r="L96" i="9"/>
  <c r="X96" i="9" s="1"/>
  <c r="AI96" i="9" s="1"/>
  <c r="K117" i="10"/>
  <c r="W117" i="10" s="1"/>
  <c r="AH117" i="10" s="1"/>
  <c r="H112" i="10"/>
  <c r="T112" i="10" s="1"/>
  <c r="AE112" i="10" s="1"/>
  <c r="K104" i="14"/>
  <c r="W104" i="14" s="1"/>
  <c r="AH104" i="14" s="1"/>
  <c r="G154" i="12"/>
  <c r="S154" i="12" s="1"/>
  <c r="AD154" i="12" s="1"/>
  <c r="I8" i="12"/>
  <c r="U8" i="12" s="1"/>
  <c r="AF8" i="12" s="1"/>
  <c r="I8" i="16"/>
  <c r="U8" i="16" s="1"/>
  <c r="AF8" i="16" s="1"/>
  <c r="K199" i="16"/>
  <c r="W199" i="16" s="1"/>
  <c r="AH199" i="16" s="1"/>
  <c r="F24" i="9"/>
  <c r="R24" i="9" s="1"/>
  <c r="AC24" i="9" s="1"/>
  <c r="D174" i="6"/>
  <c r="P174" i="6" s="1"/>
  <c r="AA174" i="6" s="1"/>
  <c r="I204" i="12"/>
  <c r="U204" i="12" s="1"/>
  <c r="AF204" i="12" s="1"/>
  <c r="AD218" i="3"/>
  <c r="M12" i="15"/>
  <c r="Y12" i="15" s="1"/>
  <c r="AJ12" i="15" s="1"/>
  <c r="J79" i="13"/>
  <c r="V79" i="13" s="1"/>
  <c r="AG79" i="13" s="1"/>
  <c r="J79" i="16"/>
  <c r="V79" i="16" s="1"/>
  <c r="AG79" i="16" s="1"/>
  <c r="H34" i="6"/>
  <c r="T34" i="6" s="1"/>
  <c r="AE34" i="6" s="1"/>
  <c r="M68" i="15"/>
  <c r="Y68" i="15" s="1"/>
  <c r="AJ68" i="15" s="1"/>
  <c r="L19" i="8"/>
  <c r="X19" i="8" s="1"/>
  <c r="AI19" i="8" s="1"/>
  <c r="L19" i="6"/>
  <c r="X19" i="6" s="1"/>
  <c r="AI19" i="6" s="1"/>
  <c r="M183" i="14"/>
  <c r="Y183" i="14" s="1"/>
  <c r="AJ183" i="14" s="1"/>
  <c r="M132" i="15"/>
  <c r="Y132" i="15" s="1"/>
  <c r="AJ132" i="15" s="1"/>
  <c r="G54" i="13"/>
  <c r="S54" i="13" s="1"/>
  <c r="AD54" i="13" s="1"/>
  <c r="G54" i="8"/>
  <c r="S54" i="8" s="1"/>
  <c r="AD54" i="8" s="1"/>
  <c r="E15" i="15"/>
  <c r="Q15" i="15" s="1"/>
  <c r="AB15" i="15" s="1"/>
  <c r="L96" i="15"/>
  <c r="X96" i="15" s="1"/>
  <c r="AI96" i="15" s="1"/>
  <c r="K117" i="9"/>
  <c r="W117" i="9" s="1"/>
  <c r="AH117" i="9" s="1"/>
  <c r="K178" i="11"/>
  <c r="W178" i="11" s="1"/>
  <c r="AH178" i="11" s="1"/>
  <c r="F89" i="13"/>
  <c r="R89" i="13" s="1"/>
  <c r="AC89" i="13" s="1"/>
  <c r="M150" i="11"/>
  <c r="Y150" i="11" s="1"/>
  <c r="AJ150" i="11" s="1"/>
  <c r="I8" i="14"/>
  <c r="U8" i="14" s="1"/>
  <c r="AF8" i="14" s="1"/>
  <c r="F24" i="7"/>
  <c r="R24" i="7" s="1"/>
  <c r="AC24" i="7" s="1"/>
  <c r="D174" i="11"/>
  <c r="P174" i="11" s="1"/>
  <c r="AA174" i="11" s="1"/>
  <c r="D174" i="7"/>
  <c r="P174" i="7" s="1"/>
  <c r="AA174" i="7" s="1"/>
  <c r="I204" i="9"/>
  <c r="U204" i="9" s="1"/>
  <c r="AF204" i="9" s="1"/>
  <c r="I204" i="10"/>
  <c r="U204" i="10" s="1"/>
  <c r="AF204" i="10" s="1"/>
  <c r="M12" i="8"/>
  <c r="Y12" i="8" s="1"/>
  <c r="AJ12" i="8" s="1"/>
  <c r="I17" i="15"/>
  <c r="U17" i="15" s="1"/>
  <c r="AF17" i="15" s="1"/>
  <c r="J79" i="7"/>
  <c r="V79" i="7" s="1"/>
  <c r="AG79" i="7" s="1"/>
  <c r="J79" i="10"/>
  <c r="V79" i="10" s="1"/>
  <c r="AG79" i="10" s="1"/>
  <c r="E194" i="7"/>
  <c r="Q194" i="7" s="1"/>
  <c r="AB194" i="7" s="1"/>
  <c r="L19" i="11"/>
  <c r="X19" i="11" s="1"/>
  <c r="AI19" i="11" s="1"/>
  <c r="M183" i="16"/>
  <c r="Y183" i="16" s="1"/>
  <c r="AJ183" i="16" s="1"/>
  <c r="AD389" i="3"/>
  <c r="L198" i="13"/>
  <c r="X198" i="13" s="1"/>
  <c r="AI198" i="13" s="1"/>
  <c r="G169" i="8"/>
  <c r="S169" i="8" s="1"/>
  <c r="AD169" i="8" s="1"/>
  <c r="M112" i="12"/>
  <c r="Y112" i="12" s="1"/>
  <c r="AJ112" i="12" s="1"/>
  <c r="L96" i="7"/>
  <c r="X96" i="7" s="1"/>
  <c r="AI96" i="7" s="1"/>
  <c r="K117" i="14"/>
  <c r="W117" i="14" s="1"/>
  <c r="AH117" i="14" s="1"/>
  <c r="K117" i="8"/>
  <c r="W117" i="8" s="1"/>
  <c r="AH117" i="8" s="1"/>
  <c r="F89" i="15"/>
  <c r="R89" i="15" s="1"/>
  <c r="AC89" i="15" s="1"/>
  <c r="J71" i="16"/>
  <c r="V71" i="16" s="1"/>
  <c r="AG71" i="16" s="1"/>
  <c r="M150" i="14"/>
  <c r="Y150" i="14" s="1"/>
  <c r="AJ150" i="14" s="1"/>
  <c r="J202" i="15"/>
  <c r="V202" i="15" s="1"/>
  <c r="AG202" i="15" s="1"/>
  <c r="G154" i="6"/>
  <c r="S154" i="6" s="1"/>
  <c r="AD154" i="6" s="1"/>
  <c r="L110" i="12"/>
  <c r="X110" i="12" s="1"/>
  <c r="AI110" i="12" s="1"/>
  <c r="I8" i="15"/>
  <c r="U8" i="15" s="1"/>
  <c r="AF8" i="15" s="1"/>
  <c r="F24" i="8"/>
  <c r="R24" i="8" s="1"/>
  <c r="AC24" i="8" s="1"/>
  <c r="F137" i="10"/>
  <c r="R137" i="10" s="1"/>
  <c r="AC137" i="10" s="1"/>
  <c r="D174" i="8"/>
  <c r="P174" i="8" s="1"/>
  <c r="AA174" i="8" s="1"/>
  <c r="D174" i="15"/>
  <c r="P174" i="15" s="1"/>
  <c r="AA174" i="15" s="1"/>
  <c r="I204" i="8"/>
  <c r="U204" i="8" s="1"/>
  <c r="AF204" i="8" s="1"/>
  <c r="I204" i="13"/>
  <c r="U204" i="13" s="1"/>
  <c r="AF204" i="13" s="1"/>
  <c r="M12" i="10"/>
  <c r="Y12" i="10" s="1"/>
  <c r="AJ12" i="10" s="1"/>
  <c r="J79" i="14"/>
  <c r="V79" i="14" s="1"/>
  <c r="AG79" i="14" s="1"/>
  <c r="J79" i="11"/>
  <c r="V79" i="11" s="1"/>
  <c r="AG79" i="11" s="1"/>
  <c r="E194" i="16"/>
  <c r="Q194" i="16" s="1"/>
  <c r="AB194" i="16" s="1"/>
  <c r="L19" i="7"/>
  <c r="X19" i="7" s="1"/>
  <c r="AI19" i="7" s="1"/>
  <c r="M183" i="8"/>
  <c r="Y183" i="8" s="1"/>
  <c r="AJ183" i="8" s="1"/>
  <c r="M183" i="15"/>
  <c r="Y183" i="15" s="1"/>
  <c r="AJ183" i="15" s="1"/>
  <c r="D16" i="14"/>
  <c r="P16" i="14" s="1"/>
  <c r="AA16" i="14" s="1"/>
  <c r="D16" i="15"/>
  <c r="P16" i="15" s="1"/>
  <c r="AA16" i="15" s="1"/>
  <c r="H37" i="9"/>
  <c r="T37" i="9" s="1"/>
  <c r="AE37" i="9" s="1"/>
  <c r="E16" i="11"/>
  <c r="Q16" i="11" s="1"/>
  <c r="AB16" i="11" s="1"/>
  <c r="G54" i="15"/>
  <c r="S54" i="15" s="1"/>
  <c r="AD54" i="15" s="1"/>
  <c r="F45" i="14"/>
  <c r="R45" i="14" s="1"/>
  <c r="AC45" i="14" s="1"/>
  <c r="L96" i="11"/>
  <c r="X96" i="11" s="1"/>
  <c r="AI96" i="11" s="1"/>
  <c r="K117" i="6"/>
  <c r="W117" i="6" s="1"/>
  <c r="AH117" i="6" s="1"/>
  <c r="K117" i="16"/>
  <c r="W117" i="16" s="1"/>
  <c r="AH117" i="16" s="1"/>
  <c r="G154" i="13"/>
  <c r="S154" i="13" s="1"/>
  <c r="AD154" i="13" s="1"/>
  <c r="G154" i="15"/>
  <c r="S154" i="15" s="1"/>
  <c r="AD154" i="15" s="1"/>
  <c r="L110" i="14"/>
  <c r="X110" i="14" s="1"/>
  <c r="AI110" i="14" s="1"/>
  <c r="I8" i="9"/>
  <c r="U8" i="9" s="1"/>
  <c r="AF8" i="9" s="1"/>
  <c r="F24" i="16"/>
  <c r="R24" i="16" s="1"/>
  <c r="AC24" i="16" s="1"/>
  <c r="F24" i="10"/>
  <c r="R24" i="10" s="1"/>
  <c r="AC24" i="10" s="1"/>
  <c r="D174" i="13"/>
  <c r="P174" i="13" s="1"/>
  <c r="AA174" i="13" s="1"/>
  <c r="D174" i="9"/>
  <c r="P174" i="9" s="1"/>
  <c r="AA174" i="9" s="1"/>
  <c r="I204" i="16"/>
  <c r="U204" i="16" s="1"/>
  <c r="AF204" i="16" s="1"/>
  <c r="I204" i="11"/>
  <c r="U204" i="11" s="1"/>
  <c r="AF204" i="11" s="1"/>
  <c r="M12" i="9"/>
  <c r="Y12" i="9" s="1"/>
  <c r="AJ12" i="9" s="1"/>
  <c r="U285" i="3"/>
  <c r="L19" i="16"/>
  <c r="X19" i="16" s="1"/>
  <c r="AI19" i="16" s="1"/>
  <c r="M183" i="7"/>
  <c r="Y183" i="7" s="1"/>
  <c r="AJ183" i="7" s="1"/>
  <c r="M183" i="6"/>
  <c r="Y183" i="6" s="1"/>
  <c r="AJ183" i="6" s="1"/>
  <c r="L51" i="12"/>
  <c r="X51" i="12" s="1"/>
  <c r="AI51" i="12" s="1"/>
  <c r="G54" i="11"/>
  <c r="S54" i="11" s="1"/>
  <c r="AD54" i="11" s="1"/>
  <c r="G54" i="12"/>
  <c r="S54" i="12" s="1"/>
  <c r="AD54" i="12" s="1"/>
  <c r="L96" i="13"/>
  <c r="X96" i="13" s="1"/>
  <c r="AI96" i="13" s="1"/>
  <c r="K117" i="12"/>
  <c r="W117" i="12" s="1"/>
  <c r="AH117" i="12" s="1"/>
  <c r="K117" i="11"/>
  <c r="W117" i="11" s="1"/>
  <c r="AH117" i="11" s="1"/>
  <c r="G154" i="9"/>
  <c r="S154" i="9" s="1"/>
  <c r="AD154" i="9" s="1"/>
  <c r="G154" i="16"/>
  <c r="S154" i="16" s="1"/>
  <c r="AD154" i="16" s="1"/>
  <c r="I8" i="10"/>
  <c r="U8" i="10" s="1"/>
  <c r="AF8" i="10" s="1"/>
  <c r="F24" i="6"/>
  <c r="R24" i="6" s="1"/>
  <c r="AC24" i="6" s="1"/>
  <c r="F24" i="13"/>
  <c r="R24" i="13" s="1"/>
  <c r="AC24" i="13" s="1"/>
  <c r="D174" i="16"/>
  <c r="P174" i="16" s="1"/>
  <c r="AA174" i="16" s="1"/>
  <c r="D174" i="14"/>
  <c r="P174" i="14" s="1"/>
  <c r="AA174" i="14" s="1"/>
  <c r="I204" i="7"/>
  <c r="U204" i="7" s="1"/>
  <c r="AF204" i="7" s="1"/>
  <c r="M12" i="13"/>
  <c r="Y12" i="13" s="1"/>
  <c r="AJ12" i="13" s="1"/>
  <c r="J79" i="15"/>
  <c r="V79" i="15" s="1"/>
  <c r="AG79" i="15" s="1"/>
  <c r="D166" i="9"/>
  <c r="P166" i="9" s="1"/>
  <c r="AA166" i="9" s="1"/>
  <c r="L19" i="13"/>
  <c r="X19" i="13" s="1"/>
  <c r="AI19" i="13" s="1"/>
  <c r="M183" i="9"/>
  <c r="Y183" i="9" s="1"/>
  <c r="AJ183" i="9" s="1"/>
  <c r="D16" i="6"/>
  <c r="P16" i="6" s="1"/>
  <c r="AA16" i="6" s="1"/>
  <c r="G54" i="10"/>
  <c r="S54" i="10" s="1"/>
  <c r="AD54" i="10" s="1"/>
  <c r="G54" i="9"/>
  <c r="S54" i="9" s="1"/>
  <c r="AD54" i="9" s="1"/>
  <c r="L96" i="12"/>
  <c r="X96" i="12" s="1"/>
  <c r="AI96" i="12" s="1"/>
  <c r="X323" i="3"/>
  <c r="K117" i="15"/>
  <c r="W117" i="15" s="1"/>
  <c r="AH117" i="15" s="1"/>
  <c r="H145" i="6"/>
  <c r="T145" i="6" s="1"/>
  <c r="AE145" i="6" s="1"/>
  <c r="G154" i="14"/>
  <c r="S154" i="14" s="1"/>
  <c r="AD154" i="14" s="1"/>
  <c r="G154" i="10"/>
  <c r="S154" i="10" s="1"/>
  <c r="AD154" i="10" s="1"/>
  <c r="I8" i="13"/>
  <c r="U8" i="13" s="1"/>
  <c r="AF8" i="13" s="1"/>
  <c r="I8" i="7"/>
  <c r="U8" i="7" s="1"/>
  <c r="AF8" i="7" s="1"/>
  <c r="J182" i="9"/>
  <c r="V182" i="9" s="1"/>
  <c r="AG182" i="9" s="1"/>
  <c r="H76" i="11"/>
  <c r="T76" i="11" s="1"/>
  <c r="AE76" i="11" s="1"/>
  <c r="L165" i="14"/>
  <c r="X165" i="14" s="1"/>
  <c r="AI165" i="14" s="1"/>
  <c r="F24" i="12"/>
  <c r="R24" i="12" s="1"/>
  <c r="AC24" i="12" s="1"/>
  <c r="I230" i="3"/>
  <c r="B380" i="3"/>
  <c r="I204" i="14"/>
  <c r="U204" i="14" s="1"/>
  <c r="AF204" i="14" s="1"/>
  <c r="M12" i="14"/>
  <c r="Y12" i="14" s="1"/>
  <c r="AJ12" i="14" s="1"/>
  <c r="M12" i="6"/>
  <c r="Y12" i="6" s="1"/>
  <c r="AJ12" i="6" s="1"/>
  <c r="J79" i="8"/>
  <c r="V79" i="8" s="1"/>
  <c r="AG79" i="8" s="1"/>
  <c r="D166" i="13"/>
  <c r="P166" i="13" s="1"/>
  <c r="AA166" i="13" s="1"/>
  <c r="L19" i="12"/>
  <c r="X19" i="12" s="1"/>
  <c r="AI19" i="12" s="1"/>
  <c r="L19" i="9"/>
  <c r="X19" i="9" s="1"/>
  <c r="AI19" i="9" s="1"/>
  <c r="M183" i="10"/>
  <c r="Y183" i="10" s="1"/>
  <c r="AJ183" i="10" s="1"/>
  <c r="G169" i="16"/>
  <c r="S169" i="16" s="1"/>
  <c r="AD169" i="16" s="1"/>
  <c r="G54" i="6"/>
  <c r="S54" i="6" s="1"/>
  <c r="AD54" i="6" s="1"/>
  <c r="L96" i="8"/>
  <c r="X96" i="8" s="1"/>
  <c r="AI96" i="8" s="1"/>
  <c r="K104" i="13"/>
  <c r="W104" i="13" s="1"/>
  <c r="AH104" i="13" s="1"/>
  <c r="H145" i="15"/>
  <c r="T145" i="15" s="1"/>
  <c r="AE145" i="15" s="1"/>
  <c r="G154" i="7"/>
  <c r="S154" i="7" s="1"/>
  <c r="AD154" i="7" s="1"/>
  <c r="I8" i="8"/>
  <c r="U8" i="8" s="1"/>
  <c r="AF8" i="8" s="1"/>
  <c r="J182" i="14"/>
  <c r="V182" i="14" s="1"/>
  <c r="AG182" i="14" s="1"/>
  <c r="H76" i="14"/>
  <c r="T76" i="14" s="1"/>
  <c r="AE76" i="14" s="1"/>
  <c r="F24" i="11"/>
  <c r="R24" i="11" s="1"/>
  <c r="AC24" i="11" s="1"/>
  <c r="L5" i="9"/>
  <c r="X5" i="9" s="1"/>
  <c r="AI5" i="9" s="1"/>
  <c r="D148" i="9"/>
  <c r="P148" i="9" s="1"/>
  <c r="AA148" i="9" s="1"/>
  <c r="M12" i="16"/>
  <c r="Y12" i="16" s="1"/>
  <c r="AJ12" i="16" s="1"/>
  <c r="L146" i="10"/>
  <c r="X146" i="10" s="1"/>
  <c r="AI146" i="10" s="1"/>
  <c r="L19" i="10"/>
  <c r="X19" i="10" s="1"/>
  <c r="AI19" i="10" s="1"/>
  <c r="F222" i="3"/>
  <c r="G54" i="7"/>
  <c r="S54" i="7" s="1"/>
  <c r="AD54" i="7" s="1"/>
  <c r="J130" i="16"/>
  <c r="V130" i="16" s="1"/>
  <c r="AG130" i="16" s="1"/>
  <c r="J130" i="14"/>
  <c r="V130" i="14" s="1"/>
  <c r="AG130" i="14" s="1"/>
  <c r="G54" i="16"/>
  <c r="S54" i="16" s="1"/>
  <c r="AD54" i="16" s="1"/>
  <c r="E15" i="8"/>
  <c r="Q15" i="8" s="1"/>
  <c r="AB15" i="8" s="1"/>
  <c r="L125" i="7"/>
  <c r="X125" i="7" s="1"/>
  <c r="AI125" i="7" s="1"/>
  <c r="G117" i="8"/>
  <c r="S117" i="8" s="1"/>
  <c r="AD117" i="8" s="1"/>
  <c r="G117" i="12"/>
  <c r="S117" i="12" s="1"/>
  <c r="AD117" i="12" s="1"/>
  <c r="B318" i="9"/>
  <c r="B318" i="16"/>
  <c r="I146" i="10"/>
  <c r="U146" i="10" s="1"/>
  <c r="AF146" i="10" s="1"/>
  <c r="E33" i="13"/>
  <c r="Q33" i="13" s="1"/>
  <c r="AB33" i="13" s="1"/>
  <c r="E33" i="15"/>
  <c r="Q33" i="15" s="1"/>
  <c r="AB33" i="15" s="1"/>
  <c r="L170" i="7"/>
  <c r="X170" i="7" s="1"/>
  <c r="AI170" i="7" s="1"/>
  <c r="L170" i="13"/>
  <c r="X170" i="13" s="1"/>
  <c r="AI170" i="13" s="1"/>
  <c r="B389" i="15"/>
  <c r="D51" i="10"/>
  <c r="P51" i="10" s="1"/>
  <c r="AA51" i="10" s="1"/>
  <c r="D51" i="16"/>
  <c r="P51" i="16" s="1"/>
  <c r="AA51" i="16" s="1"/>
  <c r="H88" i="14"/>
  <c r="T88" i="14" s="1"/>
  <c r="AE88" i="14" s="1"/>
  <c r="K128" i="13"/>
  <c r="W128" i="13" s="1"/>
  <c r="AH128" i="13" s="1"/>
  <c r="K128" i="9"/>
  <c r="W128" i="9" s="1"/>
  <c r="AH128" i="9" s="1"/>
  <c r="I114" i="8"/>
  <c r="U114" i="8" s="1"/>
  <c r="AF114" i="8" s="1"/>
  <c r="I114" i="11"/>
  <c r="U114" i="11" s="1"/>
  <c r="AF114" i="11" s="1"/>
  <c r="H137" i="9"/>
  <c r="T137" i="9" s="1"/>
  <c r="AE137" i="9" s="1"/>
  <c r="O343" i="3"/>
  <c r="I164" i="13"/>
  <c r="U164" i="13" s="1"/>
  <c r="AF164" i="13" s="1"/>
  <c r="F124" i="12"/>
  <c r="R124" i="12" s="1"/>
  <c r="AC124" i="12" s="1"/>
  <c r="D46" i="16"/>
  <c r="P46" i="16" s="1"/>
  <c r="AA46" i="16" s="1"/>
  <c r="D46" i="7"/>
  <c r="P46" i="7" s="1"/>
  <c r="AA46" i="7" s="1"/>
  <c r="M51" i="14"/>
  <c r="Y51" i="14" s="1"/>
  <c r="AJ51" i="14" s="1"/>
  <c r="M26" i="14"/>
  <c r="Y26" i="14" s="1"/>
  <c r="AJ26" i="14" s="1"/>
  <c r="E136" i="13"/>
  <c r="Q136" i="13" s="1"/>
  <c r="AB136" i="13" s="1"/>
  <c r="F342" i="3"/>
  <c r="J10" i="8"/>
  <c r="V10" i="8" s="1"/>
  <c r="AG10" i="8" s="1"/>
  <c r="H167" i="16"/>
  <c r="T167" i="16" s="1"/>
  <c r="AE167" i="16" s="1"/>
  <c r="H167" i="9"/>
  <c r="T167" i="9" s="1"/>
  <c r="AE167" i="9" s="1"/>
  <c r="E144" i="7"/>
  <c r="Q144" i="7" s="1"/>
  <c r="AB144" i="7" s="1"/>
  <c r="AD345" i="3"/>
  <c r="F154" i="15"/>
  <c r="R154" i="15" s="1"/>
  <c r="AC154" i="15" s="1"/>
  <c r="I177" i="13"/>
  <c r="U177" i="13" s="1"/>
  <c r="AF177" i="13" s="1"/>
  <c r="I177" i="9"/>
  <c r="U177" i="9" s="1"/>
  <c r="AF177" i="9" s="1"/>
  <c r="E136" i="7"/>
  <c r="Q136" i="7" s="1"/>
  <c r="AB136" i="7" s="1"/>
  <c r="M139" i="13"/>
  <c r="Y139" i="13" s="1"/>
  <c r="AJ139" i="13" s="1"/>
  <c r="F132" i="14"/>
  <c r="R132" i="14" s="1"/>
  <c r="AC132" i="14" s="1"/>
  <c r="F132" i="13"/>
  <c r="R132" i="13" s="1"/>
  <c r="AC132" i="13" s="1"/>
  <c r="G116" i="8"/>
  <c r="S116" i="8" s="1"/>
  <c r="AD116" i="8" s="1"/>
  <c r="E144" i="12"/>
  <c r="Q144" i="12" s="1"/>
  <c r="AB144" i="12" s="1"/>
  <c r="G117" i="9"/>
  <c r="S117" i="9" s="1"/>
  <c r="AD117" i="9" s="1"/>
  <c r="G117" i="15"/>
  <c r="S117" i="15" s="1"/>
  <c r="AD117" i="15" s="1"/>
  <c r="B318" i="11"/>
  <c r="B318" i="15"/>
  <c r="I146" i="12"/>
  <c r="U146" i="12" s="1"/>
  <c r="AF146" i="12" s="1"/>
  <c r="E33" i="8"/>
  <c r="Q33" i="8" s="1"/>
  <c r="AB33" i="8" s="1"/>
  <c r="E33" i="16"/>
  <c r="Q33" i="16" s="1"/>
  <c r="AB33" i="16" s="1"/>
  <c r="L170" i="16"/>
  <c r="X170" i="16" s="1"/>
  <c r="AI170" i="16" s="1"/>
  <c r="B389" i="6"/>
  <c r="B389" i="13"/>
  <c r="F113" i="8"/>
  <c r="R113" i="8" s="1"/>
  <c r="AC113" i="8" s="1"/>
  <c r="M195" i="11"/>
  <c r="Y195" i="11" s="1"/>
  <c r="AJ195" i="11" s="1"/>
  <c r="B257" i="3"/>
  <c r="F51" i="3" s="1"/>
  <c r="J51" i="3" s="1"/>
  <c r="D51" i="14"/>
  <c r="P51" i="14" s="1"/>
  <c r="AA51" i="14" s="1"/>
  <c r="H88" i="6"/>
  <c r="T88" i="6" s="1"/>
  <c r="AE88" i="6" s="1"/>
  <c r="H88" i="15"/>
  <c r="T88" i="15" s="1"/>
  <c r="AE88" i="15" s="1"/>
  <c r="K128" i="6"/>
  <c r="W128" i="6" s="1"/>
  <c r="AH128" i="6" s="1"/>
  <c r="I114" i="15"/>
  <c r="U114" i="15" s="1"/>
  <c r="AF114" i="15" s="1"/>
  <c r="I114" i="9"/>
  <c r="U114" i="9" s="1"/>
  <c r="AF114" i="9" s="1"/>
  <c r="H137" i="10"/>
  <c r="T137" i="10" s="1"/>
  <c r="AE137" i="10" s="1"/>
  <c r="H137" i="13"/>
  <c r="T137" i="13" s="1"/>
  <c r="AE137" i="13" s="1"/>
  <c r="I164" i="8"/>
  <c r="U164" i="8" s="1"/>
  <c r="AF164" i="8" s="1"/>
  <c r="I330" i="3"/>
  <c r="M121" i="10"/>
  <c r="Y121" i="10" s="1"/>
  <c r="AJ121" i="10" s="1"/>
  <c r="E197" i="9"/>
  <c r="Q197" i="9" s="1"/>
  <c r="AB197" i="9" s="1"/>
  <c r="M121" i="11"/>
  <c r="Y121" i="11" s="1"/>
  <c r="AJ121" i="11" s="1"/>
  <c r="D46" i="6"/>
  <c r="P46" i="6" s="1"/>
  <c r="AA46" i="6" s="1"/>
  <c r="M51" i="13"/>
  <c r="Y51" i="13" s="1"/>
  <c r="AJ51" i="13" s="1"/>
  <c r="M26" i="9"/>
  <c r="Y26" i="9" s="1"/>
  <c r="AJ26" i="9" s="1"/>
  <c r="E136" i="12"/>
  <c r="Q136" i="12" s="1"/>
  <c r="AB136" i="12" s="1"/>
  <c r="J10" i="9"/>
  <c r="V10" i="9" s="1"/>
  <c r="AG10" i="9" s="1"/>
  <c r="H167" i="13"/>
  <c r="T167" i="13" s="1"/>
  <c r="AE167" i="13" s="1"/>
  <c r="M82" i="8"/>
  <c r="Y82" i="8" s="1"/>
  <c r="AJ82" i="8" s="1"/>
  <c r="I360" i="3"/>
  <c r="I177" i="16"/>
  <c r="U177" i="16" s="1"/>
  <c r="AF177" i="16" s="1"/>
  <c r="F124" i="16"/>
  <c r="R124" i="16" s="1"/>
  <c r="AC124" i="16" s="1"/>
  <c r="F132" i="16"/>
  <c r="R132" i="16" s="1"/>
  <c r="AC132" i="16" s="1"/>
  <c r="F132" i="8"/>
  <c r="R132" i="8" s="1"/>
  <c r="AC132" i="8" s="1"/>
  <c r="F132" i="12"/>
  <c r="R132" i="12" s="1"/>
  <c r="AC132" i="12" s="1"/>
  <c r="G116" i="7"/>
  <c r="S116" i="7" s="1"/>
  <c r="AD116" i="7" s="1"/>
  <c r="I177" i="12"/>
  <c r="U177" i="12" s="1"/>
  <c r="AF177" i="12" s="1"/>
  <c r="F154" i="12"/>
  <c r="R154" i="12" s="1"/>
  <c r="AC154" i="12" s="1"/>
  <c r="G117" i="7"/>
  <c r="S117" i="7" s="1"/>
  <c r="AD117" i="7" s="1"/>
  <c r="B318" i="13"/>
  <c r="I146" i="8"/>
  <c r="U146" i="8" s="1"/>
  <c r="AF146" i="8" s="1"/>
  <c r="E33" i="14"/>
  <c r="Q33" i="14" s="1"/>
  <c r="AB33" i="14" s="1"/>
  <c r="E33" i="7"/>
  <c r="Q33" i="7" s="1"/>
  <c r="AB33" i="7" s="1"/>
  <c r="L170" i="8"/>
  <c r="X170" i="8" s="1"/>
  <c r="AI170" i="8" s="1"/>
  <c r="B389" i="11"/>
  <c r="F113" i="13"/>
  <c r="R113" i="13" s="1"/>
  <c r="AC113" i="13" s="1"/>
  <c r="D51" i="15"/>
  <c r="P51" i="15" s="1"/>
  <c r="AA51" i="15" s="1"/>
  <c r="H88" i="8"/>
  <c r="T88" i="8" s="1"/>
  <c r="AE88" i="8" s="1"/>
  <c r="H88" i="13"/>
  <c r="T88" i="13" s="1"/>
  <c r="AE88" i="13" s="1"/>
  <c r="K128" i="7"/>
  <c r="W128" i="7" s="1"/>
  <c r="AH128" i="7" s="1"/>
  <c r="I114" i="16"/>
  <c r="U114" i="16" s="1"/>
  <c r="AF114" i="16" s="1"/>
  <c r="I114" i="13"/>
  <c r="U114" i="13" s="1"/>
  <c r="AF114" i="13" s="1"/>
  <c r="H137" i="6"/>
  <c r="T137" i="6" s="1"/>
  <c r="AE137" i="6" s="1"/>
  <c r="H137" i="11"/>
  <c r="T137" i="11" s="1"/>
  <c r="AE137" i="11" s="1"/>
  <c r="R370" i="3"/>
  <c r="M121" i="16"/>
  <c r="Y121" i="16" s="1"/>
  <c r="AJ121" i="16" s="1"/>
  <c r="F124" i="8"/>
  <c r="R124" i="8" s="1"/>
  <c r="AC124" i="8" s="1"/>
  <c r="F124" i="9"/>
  <c r="R124" i="9" s="1"/>
  <c r="AC124" i="9" s="1"/>
  <c r="D46" i="15"/>
  <c r="P46" i="15" s="1"/>
  <c r="AA46" i="15" s="1"/>
  <c r="M51" i="6"/>
  <c r="Y51" i="6" s="1"/>
  <c r="AJ51" i="6" s="1"/>
  <c r="M26" i="16"/>
  <c r="Y26" i="16" s="1"/>
  <c r="AJ26" i="16" s="1"/>
  <c r="AD232" i="3"/>
  <c r="E136" i="15"/>
  <c r="Q136" i="15" s="1"/>
  <c r="AB136" i="15" s="1"/>
  <c r="J10" i="6"/>
  <c r="V10" i="6" s="1"/>
  <c r="AG10" i="6" s="1"/>
  <c r="H167" i="15"/>
  <c r="T167" i="15" s="1"/>
  <c r="AE167" i="15" s="1"/>
  <c r="M82" i="6"/>
  <c r="Y82" i="6" s="1"/>
  <c r="AJ82" i="6" s="1"/>
  <c r="M82" i="7"/>
  <c r="Y82" i="7" s="1"/>
  <c r="AJ82" i="7" s="1"/>
  <c r="E144" i="16"/>
  <c r="Q144" i="16" s="1"/>
  <c r="AB144" i="16" s="1"/>
  <c r="E144" i="6"/>
  <c r="Q144" i="6" s="1"/>
  <c r="AB144" i="6" s="1"/>
  <c r="E144" i="13"/>
  <c r="Q144" i="13" s="1"/>
  <c r="AB144" i="13" s="1"/>
  <c r="AD288" i="3"/>
  <c r="M139" i="10"/>
  <c r="Y139" i="10" s="1"/>
  <c r="AJ139" i="10" s="1"/>
  <c r="F154" i="8"/>
  <c r="R154" i="8" s="1"/>
  <c r="AC154" i="8" s="1"/>
  <c r="I177" i="10"/>
  <c r="U177" i="10" s="1"/>
  <c r="AF177" i="10" s="1"/>
  <c r="F132" i="10"/>
  <c r="R132" i="10" s="1"/>
  <c r="AC132" i="10" s="1"/>
  <c r="G116" i="12"/>
  <c r="S116" i="12" s="1"/>
  <c r="AD116" i="12" s="1"/>
  <c r="G117" i="11"/>
  <c r="S117" i="11" s="1"/>
  <c r="AD117" i="11" s="1"/>
  <c r="B318" i="12"/>
  <c r="I146" i="6"/>
  <c r="U146" i="6" s="1"/>
  <c r="AF146" i="6" s="1"/>
  <c r="R352" i="3"/>
  <c r="F239" i="3"/>
  <c r="L170" i="14"/>
  <c r="X170" i="14" s="1"/>
  <c r="AI170" i="14" s="1"/>
  <c r="B389" i="7"/>
  <c r="B389" i="16"/>
  <c r="D51" i="13"/>
  <c r="P51" i="13" s="1"/>
  <c r="AA51" i="13" s="1"/>
  <c r="H88" i="10"/>
  <c r="T88" i="10" s="1"/>
  <c r="AE88" i="10" s="1"/>
  <c r="H88" i="11"/>
  <c r="T88" i="11" s="1"/>
  <c r="AE88" i="11" s="1"/>
  <c r="K128" i="10"/>
  <c r="W128" i="10" s="1"/>
  <c r="AH128" i="10" s="1"/>
  <c r="I114" i="14"/>
  <c r="U114" i="14" s="1"/>
  <c r="AF114" i="14" s="1"/>
  <c r="H137" i="8"/>
  <c r="T137" i="8" s="1"/>
  <c r="AE137" i="8" s="1"/>
  <c r="I164" i="10"/>
  <c r="U164" i="10" s="1"/>
  <c r="AF164" i="10" s="1"/>
  <c r="I164" i="15"/>
  <c r="U164" i="15" s="1"/>
  <c r="AF164" i="15" s="1"/>
  <c r="M121" i="9"/>
  <c r="Y121" i="9" s="1"/>
  <c r="AJ121" i="9" s="1"/>
  <c r="F124" i="10"/>
  <c r="R124" i="10" s="1"/>
  <c r="AC124" i="10" s="1"/>
  <c r="F124" i="6"/>
  <c r="R124" i="6" s="1"/>
  <c r="AC124" i="6" s="1"/>
  <c r="D46" i="10"/>
  <c r="P46" i="10" s="1"/>
  <c r="AA46" i="10" s="1"/>
  <c r="M51" i="11"/>
  <c r="Y51" i="11" s="1"/>
  <c r="AJ51" i="11" s="1"/>
  <c r="M51" i="10"/>
  <c r="Y51" i="10" s="1"/>
  <c r="AJ51" i="10" s="1"/>
  <c r="M26" i="13"/>
  <c r="Y26" i="13" s="1"/>
  <c r="AJ26" i="13" s="1"/>
  <c r="M26" i="15"/>
  <c r="Y26" i="15" s="1"/>
  <c r="AJ26" i="15" s="1"/>
  <c r="E136" i="6"/>
  <c r="Q136" i="6" s="1"/>
  <c r="AB136" i="6" s="1"/>
  <c r="J10" i="11"/>
  <c r="V10" i="11" s="1"/>
  <c r="AG10" i="11" s="1"/>
  <c r="O373" i="3"/>
  <c r="M82" i="11"/>
  <c r="Y82" i="11" s="1"/>
  <c r="AJ82" i="11" s="1"/>
  <c r="M82" i="15"/>
  <c r="Y82" i="15" s="1"/>
  <c r="AJ82" i="15" s="1"/>
  <c r="M82" i="13"/>
  <c r="Y82" i="13" s="1"/>
  <c r="AJ82" i="13" s="1"/>
  <c r="E144" i="10"/>
  <c r="Q144" i="10" s="1"/>
  <c r="AB144" i="10" s="1"/>
  <c r="M139" i="14"/>
  <c r="Y139" i="14" s="1"/>
  <c r="AJ139" i="14" s="1"/>
  <c r="F154" i="14"/>
  <c r="R154" i="14" s="1"/>
  <c r="AC154" i="14" s="1"/>
  <c r="I177" i="7"/>
  <c r="U177" i="7" s="1"/>
  <c r="AF177" i="7" s="1"/>
  <c r="I177" i="15"/>
  <c r="U177" i="15" s="1"/>
  <c r="AF177" i="15" s="1"/>
  <c r="R383" i="3"/>
  <c r="F132" i="15"/>
  <c r="R132" i="15" s="1"/>
  <c r="AC132" i="15" s="1"/>
  <c r="G116" i="6"/>
  <c r="S116" i="6" s="1"/>
  <c r="AD116" i="6" s="1"/>
  <c r="G116" i="15"/>
  <c r="S116" i="15" s="1"/>
  <c r="AD116" i="15" s="1"/>
  <c r="G117" i="14"/>
  <c r="S117" i="14" s="1"/>
  <c r="AD117" i="14" s="1"/>
  <c r="B318" i="8"/>
  <c r="I146" i="13"/>
  <c r="U146" i="13" s="1"/>
  <c r="AF146" i="13" s="1"/>
  <c r="I146" i="14"/>
  <c r="U146" i="14" s="1"/>
  <c r="AF146" i="14" s="1"/>
  <c r="E33" i="9"/>
  <c r="Q33" i="9" s="1"/>
  <c r="AB33" i="9" s="1"/>
  <c r="L170" i="6"/>
  <c r="X170" i="6" s="1"/>
  <c r="AI170" i="6" s="1"/>
  <c r="B389" i="12"/>
  <c r="B389" i="10"/>
  <c r="D51" i="6"/>
  <c r="P51" i="6" s="1"/>
  <c r="AA51" i="6" s="1"/>
  <c r="H88" i="16"/>
  <c r="T88" i="16" s="1"/>
  <c r="AE88" i="16" s="1"/>
  <c r="H88" i="12"/>
  <c r="T88" i="12" s="1"/>
  <c r="AE88" i="12" s="1"/>
  <c r="K128" i="15"/>
  <c r="W128" i="15" s="1"/>
  <c r="AH128" i="15" s="1"/>
  <c r="K128" i="8"/>
  <c r="W128" i="8" s="1"/>
  <c r="AH128" i="8" s="1"/>
  <c r="I114" i="10"/>
  <c r="U114" i="10" s="1"/>
  <c r="AF114" i="10" s="1"/>
  <c r="H137" i="12"/>
  <c r="T137" i="12" s="1"/>
  <c r="AE137" i="12" s="1"/>
  <c r="I164" i="12"/>
  <c r="U164" i="12" s="1"/>
  <c r="AF164" i="12" s="1"/>
  <c r="I164" i="7"/>
  <c r="U164" i="7" s="1"/>
  <c r="AF164" i="7" s="1"/>
  <c r="J167" i="9"/>
  <c r="V167" i="9" s="1"/>
  <c r="AG167" i="9" s="1"/>
  <c r="F124" i="13"/>
  <c r="R124" i="13" s="1"/>
  <c r="AC124" i="13" s="1"/>
  <c r="F124" i="11"/>
  <c r="R124" i="11" s="1"/>
  <c r="AC124" i="11" s="1"/>
  <c r="D46" i="12"/>
  <c r="P46" i="12" s="1"/>
  <c r="AA46" i="12" s="1"/>
  <c r="M51" i="12"/>
  <c r="Y51" i="12" s="1"/>
  <c r="AJ51" i="12" s="1"/>
  <c r="M51" i="15"/>
  <c r="Y51" i="15" s="1"/>
  <c r="AJ51" i="15" s="1"/>
  <c r="M26" i="7"/>
  <c r="Y26" i="7" s="1"/>
  <c r="AJ26" i="7" s="1"/>
  <c r="M26" i="12"/>
  <c r="Y26" i="12" s="1"/>
  <c r="AJ26" i="12" s="1"/>
  <c r="E136" i="14"/>
  <c r="Q136" i="14" s="1"/>
  <c r="AB136" i="14" s="1"/>
  <c r="J10" i="7"/>
  <c r="V10" i="7" s="1"/>
  <c r="AG10" i="7" s="1"/>
  <c r="H167" i="7"/>
  <c r="T167" i="7" s="1"/>
  <c r="AE167" i="7" s="1"/>
  <c r="M82" i="16"/>
  <c r="Y82" i="16" s="1"/>
  <c r="AJ82" i="16" s="1"/>
  <c r="M82" i="12"/>
  <c r="Y82" i="12" s="1"/>
  <c r="AJ82" i="12" s="1"/>
  <c r="M82" i="14"/>
  <c r="Y82" i="14" s="1"/>
  <c r="AJ82" i="14" s="1"/>
  <c r="M139" i="6"/>
  <c r="Y139" i="6" s="1"/>
  <c r="AJ139" i="6" s="1"/>
  <c r="M139" i="8"/>
  <c r="Y139" i="8" s="1"/>
  <c r="AJ139" i="8" s="1"/>
  <c r="F154" i="6"/>
  <c r="R154" i="6" s="1"/>
  <c r="AC154" i="6" s="1"/>
  <c r="F154" i="9"/>
  <c r="R154" i="9" s="1"/>
  <c r="AC154" i="9" s="1"/>
  <c r="G116" i="10"/>
  <c r="S116" i="10" s="1"/>
  <c r="AD116" i="10" s="1"/>
  <c r="G116" i="13"/>
  <c r="S116" i="13" s="1"/>
  <c r="AD116" i="13" s="1"/>
  <c r="G116" i="11"/>
  <c r="S116" i="11" s="1"/>
  <c r="AD116" i="11" s="1"/>
  <c r="B318" i="7"/>
  <c r="B295" i="6"/>
  <c r="I146" i="15"/>
  <c r="U146" i="15" s="1"/>
  <c r="AF146" i="15" s="1"/>
  <c r="I146" i="7"/>
  <c r="U146" i="7" s="1"/>
  <c r="AF146" i="7" s="1"/>
  <c r="H205" i="13"/>
  <c r="T205" i="13" s="1"/>
  <c r="AE205" i="13" s="1"/>
  <c r="E33" i="6"/>
  <c r="Q33" i="6" s="1"/>
  <c r="AB33" i="6" s="1"/>
  <c r="L170" i="15"/>
  <c r="X170" i="15" s="1"/>
  <c r="AI170" i="15" s="1"/>
  <c r="B389" i="9"/>
  <c r="D51" i="12"/>
  <c r="P51" i="12" s="1"/>
  <c r="AA51" i="12" s="1"/>
  <c r="O294" i="3"/>
  <c r="X334" i="3"/>
  <c r="K128" i="11"/>
  <c r="W128" i="11" s="1"/>
  <c r="AH128" i="11" s="1"/>
  <c r="I114" i="7"/>
  <c r="U114" i="7" s="1"/>
  <c r="AF114" i="7" s="1"/>
  <c r="H137" i="14"/>
  <c r="T137" i="14" s="1"/>
  <c r="AE137" i="14" s="1"/>
  <c r="I164" i="6"/>
  <c r="U164" i="6" s="1"/>
  <c r="AF164" i="6" s="1"/>
  <c r="I164" i="9"/>
  <c r="U164" i="9" s="1"/>
  <c r="AF164" i="9" s="1"/>
  <c r="F124" i="7"/>
  <c r="R124" i="7" s="1"/>
  <c r="AC124" i="7" s="1"/>
  <c r="B252" i="3"/>
  <c r="AT46" i="3" s="1"/>
  <c r="AX46" i="3" s="1"/>
  <c r="D46" i="9"/>
  <c r="P46" i="9" s="1"/>
  <c r="AA46" i="9" s="1"/>
  <c r="M51" i="8"/>
  <c r="Y51" i="8" s="1"/>
  <c r="AJ51" i="8" s="1"/>
  <c r="AD257" i="3"/>
  <c r="M26" i="6"/>
  <c r="Y26" i="6" s="1"/>
  <c r="AJ26" i="6" s="1"/>
  <c r="E136" i="8"/>
  <c r="Q136" i="8" s="1"/>
  <c r="AB136" i="8" s="1"/>
  <c r="J10" i="16"/>
  <c r="V10" i="16" s="1"/>
  <c r="AG10" i="16" s="1"/>
  <c r="B383" i="3"/>
  <c r="CH177" i="3" s="1"/>
  <c r="CL177" i="3" s="1"/>
  <c r="U216" i="3"/>
  <c r="J10" i="10"/>
  <c r="V10" i="10" s="1"/>
  <c r="AG10" i="10" s="1"/>
  <c r="H167" i="10"/>
  <c r="T167" i="10" s="1"/>
  <c r="AE167" i="10" s="1"/>
  <c r="H167" i="12"/>
  <c r="T167" i="12" s="1"/>
  <c r="AE167" i="12" s="1"/>
  <c r="M82" i="10"/>
  <c r="Y82" i="10" s="1"/>
  <c r="AJ82" i="10" s="1"/>
  <c r="E144" i="11"/>
  <c r="Q144" i="11" s="1"/>
  <c r="AB144" i="11" s="1"/>
  <c r="E144" i="9"/>
  <c r="Q144" i="9" s="1"/>
  <c r="AB144" i="9" s="1"/>
  <c r="M139" i="16"/>
  <c r="Y139" i="16" s="1"/>
  <c r="AJ139" i="16" s="1"/>
  <c r="M139" i="7"/>
  <c r="Y139" i="7" s="1"/>
  <c r="AJ139" i="7" s="1"/>
  <c r="M139" i="9"/>
  <c r="Y139" i="9" s="1"/>
  <c r="AJ139" i="9" s="1"/>
  <c r="F154" i="11"/>
  <c r="R154" i="11" s="1"/>
  <c r="AC154" i="11" s="1"/>
  <c r="F154" i="16"/>
  <c r="R154" i="16" s="1"/>
  <c r="AC154" i="16" s="1"/>
  <c r="I177" i="11"/>
  <c r="U177" i="11" s="1"/>
  <c r="AF177" i="11" s="1"/>
  <c r="F132" i="11"/>
  <c r="R132" i="11" s="1"/>
  <c r="AC132" i="11" s="1"/>
  <c r="F132" i="7"/>
  <c r="R132" i="7" s="1"/>
  <c r="AC132" i="7" s="1"/>
  <c r="F132" i="6"/>
  <c r="R132" i="6" s="1"/>
  <c r="AC132" i="6" s="1"/>
  <c r="G116" i="14"/>
  <c r="S116" i="14" s="1"/>
  <c r="AD116" i="14" s="1"/>
  <c r="G117" i="13"/>
  <c r="S117" i="13" s="1"/>
  <c r="AD117" i="13" s="1"/>
  <c r="B318" i="14"/>
  <c r="B295" i="8"/>
  <c r="I146" i="16"/>
  <c r="U146" i="16" s="1"/>
  <c r="AF146" i="16" s="1"/>
  <c r="L170" i="9"/>
  <c r="X170" i="9" s="1"/>
  <c r="AI170" i="9" s="1"/>
  <c r="D51" i="8"/>
  <c r="P51" i="8" s="1"/>
  <c r="AA51" i="8" s="1"/>
  <c r="K128" i="14"/>
  <c r="W128" i="14" s="1"/>
  <c r="AH128" i="14" s="1"/>
  <c r="I164" i="16"/>
  <c r="U164" i="16" s="1"/>
  <c r="AF164" i="16" s="1"/>
  <c r="F124" i="15"/>
  <c r="R124" i="15" s="1"/>
  <c r="AC124" i="15" s="1"/>
  <c r="D46" i="8"/>
  <c r="P46" i="8" s="1"/>
  <c r="AA46" i="8" s="1"/>
  <c r="J133" i="14"/>
  <c r="V133" i="14" s="1"/>
  <c r="AG133" i="14" s="1"/>
  <c r="M26" i="11"/>
  <c r="Y26" i="11" s="1"/>
  <c r="AJ26" i="11" s="1"/>
  <c r="G73" i="13"/>
  <c r="S73" i="13" s="1"/>
  <c r="AD73" i="13" s="1"/>
  <c r="E136" i="11"/>
  <c r="Q136" i="11" s="1"/>
  <c r="AB136" i="11" s="1"/>
  <c r="J10" i="15"/>
  <c r="V10" i="15" s="1"/>
  <c r="AG10" i="15" s="1"/>
  <c r="J10" i="13"/>
  <c r="V10" i="13" s="1"/>
  <c r="AG10" i="13" s="1"/>
  <c r="H167" i="8"/>
  <c r="T167" i="8" s="1"/>
  <c r="AE167" i="8" s="1"/>
  <c r="H167" i="11"/>
  <c r="T167" i="11" s="1"/>
  <c r="AE167" i="11" s="1"/>
  <c r="E144" i="15"/>
  <c r="Q144" i="15" s="1"/>
  <c r="AB144" i="15" s="1"/>
  <c r="M139" i="11"/>
  <c r="Y139" i="11" s="1"/>
  <c r="AJ139" i="11" s="1"/>
  <c r="F154" i="7"/>
  <c r="R154" i="7" s="1"/>
  <c r="AC154" i="7" s="1"/>
  <c r="F154" i="10"/>
  <c r="R154" i="10" s="1"/>
  <c r="AC154" i="10" s="1"/>
  <c r="I177" i="14"/>
  <c r="U177" i="14" s="1"/>
  <c r="AF177" i="14" s="1"/>
  <c r="F132" i="9"/>
  <c r="R132" i="9" s="1"/>
  <c r="AC132" i="9" s="1"/>
  <c r="G116" i="16"/>
  <c r="S116" i="16" s="1"/>
  <c r="AD116" i="16" s="1"/>
  <c r="G33" i="6"/>
  <c r="S33" i="6" s="1"/>
  <c r="AD33" i="6" s="1"/>
  <c r="K9" i="13"/>
  <c r="W9" i="13" s="1"/>
  <c r="AH9" i="13" s="1"/>
  <c r="U304" i="3"/>
  <c r="J98" i="8"/>
  <c r="V98" i="8" s="1"/>
  <c r="AG98" i="8" s="1"/>
  <c r="J98" i="12"/>
  <c r="V98" i="12" s="1"/>
  <c r="AG98" i="12" s="1"/>
  <c r="J98" i="6"/>
  <c r="V98" i="6" s="1"/>
  <c r="AG98" i="6" s="1"/>
  <c r="J98" i="10"/>
  <c r="V98" i="10" s="1"/>
  <c r="AG98" i="10" s="1"/>
  <c r="J98" i="13"/>
  <c r="V98" i="13" s="1"/>
  <c r="AG98" i="13" s="1"/>
  <c r="J98" i="15"/>
  <c r="V98" i="15" s="1"/>
  <c r="AG98" i="15" s="1"/>
  <c r="J98" i="16"/>
  <c r="V98" i="16" s="1"/>
  <c r="AG98" i="16" s="1"/>
  <c r="J98" i="11"/>
  <c r="V98" i="11" s="1"/>
  <c r="AG98" i="11" s="1"/>
  <c r="B295" i="10"/>
  <c r="AD301" i="3"/>
  <c r="G167" i="8"/>
  <c r="S167" i="8" s="1"/>
  <c r="AD167" i="8" s="1"/>
  <c r="H205" i="8"/>
  <c r="T205" i="8" s="1"/>
  <c r="AE205" i="8" s="1"/>
  <c r="H153" i="14"/>
  <c r="T153" i="14" s="1"/>
  <c r="AE153" i="14" s="1"/>
  <c r="H92" i="7"/>
  <c r="T92" i="7" s="1"/>
  <c r="AE92" i="7" s="1"/>
  <c r="B351" i="14"/>
  <c r="F113" i="11"/>
  <c r="R113" i="11" s="1"/>
  <c r="AC113" i="11" s="1"/>
  <c r="M195" i="9"/>
  <c r="Y195" i="9" s="1"/>
  <c r="AJ195" i="9" s="1"/>
  <c r="M121" i="6"/>
  <c r="Y121" i="6" s="1"/>
  <c r="AJ121" i="6" s="1"/>
  <c r="M121" i="12"/>
  <c r="Y121" i="12" s="1"/>
  <c r="AJ121" i="12" s="1"/>
  <c r="M121" i="7"/>
  <c r="Y121" i="7" s="1"/>
  <c r="AJ121" i="7" s="1"/>
  <c r="L201" i="15"/>
  <c r="X201" i="15" s="1"/>
  <c r="AI201" i="15" s="1"/>
  <c r="I191" i="7"/>
  <c r="U191" i="7" s="1"/>
  <c r="AF191" i="7" s="1"/>
  <c r="M121" i="8"/>
  <c r="Y121" i="8" s="1"/>
  <c r="AJ121" i="8" s="1"/>
  <c r="B295" i="13"/>
  <c r="B295" i="15"/>
  <c r="G167" i="7"/>
  <c r="S167" i="7" s="1"/>
  <c r="AD167" i="7" s="1"/>
  <c r="G167" i="9"/>
  <c r="S167" i="9" s="1"/>
  <c r="AD167" i="9" s="1"/>
  <c r="H205" i="6"/>
  <c r="T205" i="6" s="1"/>
  <c r="AE205" i="6" s="1"/>
  <c r="H205" i="9"/>
  <c r="T205" i="9" s="1"/>
  <c r="AE205" i="9" s="1"/>
  <c r="H153" i="6"/>
  <c r="T153" i="6" s="1"/>
  <c r="AE153" i="6" s="1"/>
  <c r="H153" i="13"/>
  <c r="T153" i="13" s="1"/>
  <c r="AE153" i="13" s="1"/>
  <c r="B351" i="12"/>
  <c r="F113" i="7"/>
  <c r="R113" i="7" s="1"/>
  <c r="AC113" i="7" s="1"/>
  <c r="F113" i="15"/>
  <c r="R113" i="15" s="1"/>
  <c r="AC113" i="15" s="1"/>
  <c r="M195" i="15"/>
  <c r="Y195" i="15" s="1"/>
  <c r="AJ195" i="15" s="1"/>
  <c r="G11" i="12"/>
  <c r="S11" i="12" s="1"/>
  <c r="AD11" i="12" s="1"/>
  <c r="J167" i="11"/>
  <c r="V167" i="11" s="1"/>
  <c r="AG167" i="11" s="1"/>
  <c r="D177" i="9"/>
  <c r="P177" i="9" s="1"/>
  <c r="AA177" i="9" s="1"/>
  <c r="B295" i="16"/>
  <c r="B295" i="9"/>
  <c r="G167" i="10"/>
  <c r="S167" i="10" s="1"/>
  <c r="AD167" i="10" s="1"/>
  <c r="H205" i="10"/>
  <c r="T205" i="10" s="1"/>
  <c r="AE205" i="10" s="1"/>
  <c r="O411" i="3"/>
  <c r="H153" i="16"/>
  <c r="T153" i="16" s="1"/>
  <c r="AE153" i="16" s="1"/>
  <c r="H153" i="12"/>
  <c r="T153" i="12" s="1"/>
  <c r="AE153" i="12" s="1"/>
  <c r="B351" i="9"/>
  <c r="F113" i="16"/>
  <c r="R113" i="16" s="1"/>
  <c r="AC113" i="16" s="1"/>
  <c r="F113" i="14"/>
  <c r="R113" i="14" s="1"/>
  <c r="AC113" i="14" s="1"/>
  <c r="M195" i="13"/>
  <c r="Y195" i="13" s="1"/>
  <c r="AJ195" i="13" s="1"/>
  <c r="M195" i="10"/>
  <c r="Y195" i="10" s="1"/>
  <c r="AJ195" i="10" s="1"/>
  <c r="K185" i="11"/>
  <c r="W185" i="11" s="1"/>
  <c r="AH185" i="11" s="1"/>
  <c r="F190" i="9"/>
  <c r="R190" i="9" s="1"/>
  <c r="AC190" i="9" s="1"/>
  <c r="G29" i="9"/>
  <c r="S29" i="9" s="1"/>
  <c r="AD29" i="9" s="1"/>
  <c r="G59" i="7"/>
  <c r="S59" i="7" s="1"/>
  <c r="AD59" i="7" s="1"/>
  <c r="G59" i="9"/>
  <c r="S59" i="9" s="1"/>
  <c r="AD59" i="9" s="1"/>
  <c r="I191" i="10"/>
  <c r="U191" i="10" s="1"/>
  <c r="AF191" i="10" s="1"/>
  <c r="F318" i="3"/>
  <c r="B295" i="12"/>
  <c r="B295" i="14"/>
  <c r="I32" i="11"/>
  <c r="U32" i="11" s="1"/>
  <c r="AF32" i="11" s="1"/>
  <c r="G167" i="11"/>
  <c r="S167" i="11" s="1"/>
  <c r="AD167" i="11" s="1"/>
  <c r="G167" i="15"/>
  <c r="S167" i="15" s="1"/>
  <c r="AD167" i="15" s="1"/>
  <c r="H205" i="12"/>
  <c r="T205" i="12" s="1"/>
  <c r="AE205" i="12" s="1"/>
  <c r="H205" i="15"/>
  <c r="T205" i="15" s="1"/>
  <c r="AE205" i="15" s="1"/>
  <c r="H153" i="10"/>
  <c r="T153" i="10" s="1"/>
  <c r="AE153" i="10" s="1"/>
  <c r="H153" i="8"/>
  <c r="T153" i="8" s="1"/>
  <c r="AE153" i="8" s="1"/>
  <c r="D183" i="9"/>
  <c r="P183" i="9" s="1"/>
  <c r="AA183" i="9" s="1"/>
  <c r="B351" i="7"/>
  <c r="BC145" i="3"/>
  <c r="F113" i="10"/>
  <c r="R113" i="10" s="1"/>
  <c r="AC113" i="10" s="1"/>
  <c r="I319" i="3"/>
  <c r="M195" i="12"/>
  <c r="Y195" i="12" s="1"/>
  <c r="AJ195" i="12" s="1"/>
  <c r="M195" i="16"/>
  <c r="Y195" i="16" s="1"/>
  <c r="AJ195" i="16" s="1"/>
  <c r="F190" i="11"/>
  <c r="R190" i="11" s="1"/>
  <c r="AC190" i="11" s="1"/>
  <c r="I170" i="13"/>
  <c r="U170" i="13" s="1"/>
  <c r="AF170" i="13" s="1"/>
  <c r="G59" i="8"/>
  <c r="S59" i="8" s="1"/>
  <c r="AD59" i="8" s="1"/>
  <c r="G59" i="12"/>
  <c r="S59" i="12" s="1"/>
  <c r="AD59" i="12" s="1"/>
  <c r="K80" i="14"/>
  <c r="W80" i="14" s="1"/>
  <c r="AH80" i="14" s="1"/>
  <c r="K89" i="16"/>
  <c r="W89" i="16" s="1"/>
  <c r="AH89" i="16" s="1"/>
  <c r="O89" i="3"/>
  <c r="K71" i="13"/>
  <c r="W71" i="13" s="1"/>
  <c r="AH71" i="13" s="1"/>
  <c r="G167" i="12"/>
  <c r="S167" i="12" s="1"/>
  <c r="AD167" i="12" s="1"/>
  <c r="G167" i="14"/>
  <c r="S167" i="14" s="1"/>
  <c r="AD167" i="14" s="1"/>
  <c r="H205" i="11"/>
  <c r="T205" i="11" s="1"/>
  <c r="AE205" i="11" s="1"/>
  <c r="H205" i="16"/>
  <c r="T205" i="16" s="1"/>
  <c r="AE205" i="16" s="1"/>
  <c r="H153" i="11"/>
  <c r="T153" i="11" s="1"/>
  <c r="AE153" i="11" s="1"/>
  <c r="H153" i="9"/>
  <c r="T153" i="9" s="1"/>
  <c r="AE153" i="9" s="1"/>
  <c r="B351" i="11"/>
  <c r="B351" i="10"/>
  <c r="F113" i="9"/>
  <c r="R113" i="9" s="1"/>
  <c r="AC113" i="9" s="1"/>
  <c r="M195" i="7"/>
  <c r="Y195" i="7" s="1"/>
  <c r="AJ195" i="7" s="1"/>
  <c r="M195" i="6"/>
  <c r="Y195" i="6" s="1"/>
  <c r="AJ195" i="6" s="1"/>
  <c r="G63" i="8"/>
  <c r="S63" i="8" s="1"/>
  <c r="AD63" i="8" s="1"/>
  <c r="AD238" i="3"/>
  <c r="I170" i="6"/>
  <c r="U170" i="6" s="1"/>
  <c r="AF170" i="6" s="1"/>
  <c r="M121" i="13"/>
  <c r="Y121" i="13" s="1"/>
  <c r="AJ121" i="13" s="1"/>
  <c r="G59" i="16"/>
  <c r="S59" i="16" s="1"/>
  <c r="AD59" i="16" s="1"/>
  <c r="G59" i="15"/>
  <c r="S59" i="15" s="1"/>
  <c r="AD59" i="15" s="1"/>
  <c r="B354" i="10"/>
  <c r="B295" i="11"/>
  <c r="G167" i="6"/>
  <c r="S167" i="6" s="1"/>
  <c r="AD167" i="6" s="1"/>
  <c r="H205" i="14"/>
  <c r="T205" i="14" s="1"/>
  <c r="AE205" i="14" s="1"/>
  <c r="O359" i="3"/>
  <c r="B351" i="16"/>
  <c r="B351" i="15"/>
  <c r="F113" i="6"/>
  <c r="R113" i="6" s="1"/>
  <c r="AC113" i="6" s="1"/>
  <c r="AD401" i="3"/>
  <c r="M195" i="8"/>
  <c r="Y195" i="8" s="1"/>
  <c r="AJ195" i="8" s="1"/>
  <c r="G63" i="7"/>
  <c r="S63" i="7" s="1"/>
  <c r="AD63" i="7" s="1"/>
  <c r="M32" i="16"/>
  <c r="Y32" i="16" s="1"/>
  <c r="AJ32" i="16" s="1"/>
  <c r="D29" i="11"/>
  <c r="P29" i="11" s="1"/>
  <c r="AA29" i="11" s="1"/>
  <c r="L55" i="14"/>
  <c r="X55" i="14" s="1"/>
  <c r="AI55" i="14" s="1"/>
  <c r="G59" i="14"/>
  <c r="S59" i="14" s="1"/>
  <c r="AD59" i="14" s="1"/>
  <c r="G59" i="10"/>
  <c r="S59" i="10" s="1"/>
  <c r="AD59" i="10" s="1"/>
  <c r="G59" i="13"/>
  <c r="S59" i="13" s="1"/>
  <c r="AD59" i="13" s="1"/>
  <c r="B354" i="7"/>
  <c r="M95" i="11"/>
  <c r="Y95" i="11" s="1"/>
  <c r="AJ95" i="11" s="1"/>
  <c r="B351" i="8"/>
  <c r="D29" i="15"/>
  <c r="P29" i="15" s="1"/>
  <c r="AA29" i="15" s="1"/>
  <c r="G11" i="6"/>
  <c r="S11" i="6" s="1"/>
  <c r="AD11" i="6" s="1"/>
  <c r="M121" i="15"/>
  <c r="Y121" i="15" s="1"/>
  <c r="AJ121" i="15" s="1"/>
  <c r="M121" i="14"/>
  <c r="Y121" i="14" s="1"/>
  <c r="AJ121" i="14" s="1"/>
  <c r="G59" i="6"/>
  <c r="S59" i="6" s="1"/>
  <c r="AD59" i="6" s="1"/>
  <c r="K89" i="14"/>
  <c r="W89" i="14" s="1"/>
  <c r="AH89" i="14" s="1"/>
  <c r="D168" i="9"/>
  <c r="P168" i="9" s="1"/>
  <c r="AA168" i="9" s="1"/>
  <c r="H112" i="13"/>
  <c r="T112" i="13" s="1"/>
  <c r="AE112" i="13" s="1"/>
  <c r="E184" i="9"/>
  <c r="Q184" i="9" s="1"/>
  <c r="AB184" i="9" s="1"/>
  <c r="E184" i="7"/>
  <c r="Q184" i="7" s="1"/>
  <c r="AB184" i="7" s="1"/>
  <c r="O282" i="3"/>
  <c r="H76" i="8"/>
  <c r="T76" i="8" s="1"/>
  <c r="AE76" i="8" s="1"/>
  <c r="K164" i="7"/>
  <c r="W164" i="7" s="1"/>
  <c r="AH164" i="7" s="1"/>
  <c r="L9" i="16"/>
  <c r="X9" i="16" s="1"/>
  <c r="AI9" i="16" s="1"/>
  <c r="J13" i="9"/>
  <c r="V13" i="9" s="1"/>
  <c r="AG13" i="9" s="1"/>
  <c r="K114" i="7"/>
  <c r="W114" i="7" s="1"/>
  <c r="AH114" i="7" s="1"/>
  <c r="H93" i="12"/>
  <c r="T93" i="12" s="1"/>
  <c r="AE93" i="12" s="1"/>
  <c r="H93" i="9"/>
  <c r="T93" i="9" s="1"/>
  <c r="AE93" i="9" s="1"/>
  <c r="M20" i="9"/>
  <c r="Y20" i="9" s="1"/>
  <c r="AJ20" i="9" s="1"/>
  <c r="L125" i="13"/>
  <c r="X125" i="13" s="1"/>
  <c r="AI125" i="13" s="1"/>
  <c r="G51" i="15"/>
  <c r="S51" i="15" s="1"/>
  <c r="AD51" i="15" s="1"/>
  <c r="H112" i="14"/>
  <c r="T112" i="14" s="1"/>
  <c r="AE112" i="14" s="1"/>
  <c r="E184" i="11"/>
  <c r="Q184" i="11" s="1"/>
  <c r="AB184" i="11" s="1"/>
  <c r="E184" i="15"/>
  <c r="Q184" i="15" s="1"/>
  <c r="AB184" i="15" s="1"/>
  <c r="H196" i="11"/>
  <c r="T196" i="11" s="1"/>
  <c r="AE196" i="11" s="1"/>
  <c r="H76" i="13"/>
  <c r="T76" i="13" s="1"/>
  <c r="AE76" i="13" s="1"/>
  <c r="H76" i="16"/>
  <c r="T76" i="16" s="1"/>
  <c r="AE76" i="16" s="1"/>
  <c r="L9" i="9"/>
  <c r="X9" i="9" s="1"/>
  <c r="AI9" i="9" s="1"/>
  <c r="H93" i="7"/>
  <c r="T93" i="7" s="1"/>
  <c r="AE93" i="7" s="1"/>
  <c r="H93" i="14"/>
  <c r="T93" i="14" s="1"/>
  <c r="AE93" i="14" s="1"/>
  <c r="M20" i="13"/>
  <c r="Y20" i="13" s="1"/>
  <c r="AJ20" i="13" s="1"/>
  <c r="L125" i="9"/>
  <c r="X125" i="9" s="1"/>
  <c r="AI125" i="9" s="1"/>
  <c r="L125" i="15"/>
  <c r="X125" i="15" s="1"/>
  <c r="AI125" i="15" s="1"/>
  <c r="F5" i="8"/>
  <c r="R5" i="8" s="1"/>
  <c r="AC5" i="8" s="1"/>
  <c r="F5" i="9"/>
  <c r="R5" i="9" s="1"/>
  <c r="AC5" i="9" s="1"/>
  <c r="H112" i="7"/>
  <c r="T112" i="7" s="1"/>
  <c r="AE112" i="7" s="1"/>
  <c r="E184" i="16"/>
  <c r="Q184" i="16" s="1"/>
  <c r="AB184" i="16" s="1"/>
  <c r="E184" i="6"/>
  <c r="Q184" i="6" s="1"/>
  <c r="AB184" i="6" s="1"/>
  <c r="H76" i="15"/>
  <c r="T76" i="15" s="1"/>
  <c r="AE76" i="15" s="1"/>
  <c r="H102" i="15"/>
  <c r="T102" i="15" s="1"/>
  <c r="AE102" i="15" s="1"/>
  <c r="H93" i="10"/>
  <c r="T93" i="10" s="1"/>
  <c r="AE93" i="10" s="1"/>
  <c r="H93" i="6"/>
  <c r="T93" i="6" s="1"/>
  <c r="AE93" i="6" s="1"/>
  <c r="M20" i="7"/>
  <c r="Y20" i="7" s="1"/>
  <c r="AJ20" i="7" s="1"/>
  <c r="J45" i="13"/>
  <c r="V45" i="13" s="1"/>
  <c r="AG45" i="13" s="1"/>
  <c r="F5" i="7"/>
  <c r="R5" i="7" s="1"/>
  <c r="AC5" i="7" s="1"/>
  <c r="F5" i="12"/>
  <c r="R5" i="12" s="1"/>
  <c r="AC5" i="12" s="1"/>
  <c r="I211" i="3"/>
  <c r="F5" i="11"/>
  <c r="R5" i="11" s="1"/>
  <c r="AC5" i="11" s="1"/>
  <c r="H112" i="6"/>
  <c r="T112" i="6" s="1"/>
  <c r="AE112" i="6" s="1"/>
  <c r="O318" i="3"/>
  <c r="E184" i="12"/>
  <c r="Q184" i="12" s="1"/>
  <c r="AB184" i="12" s="1"/>
  <c r="E184" i="14"/>
  <c r="Q184" i="14" s="1"/>
  <c r="AB184" i="14" s="1"/>
  <c r="H76" i="10"/>
  <c r="T76" i="10" s="1"/>
  <c r="AE76" i="10" s="1"/>
  <c r="H165" i="9"/>
  <c r="T165" i="9" s="1"/>
  <c r="AE165" i="9" s="1"/>
  <c r="H93" i="15"/>
  <c r="T93" i="15" s="1"/>
  <c r="AE93" i="15" s="1"/>
  <c r="M20" i="14"/>
  <c r="Y20" i="14" s="1"/>
  <c r="AJ20" i="14" s="1"/>
  <c r="M20" i="12"/>
  <c r="Y20" i="12" s="1"/>
  <c r="AJ20" i="12" s="1"/>
  <c r="I165" i="14"/>
  <c r="U165" i="14" s="1"/>
  <c r="AF165" i="14" s="1"/>
  <c r="L125" i="14"/>
  <c r="X125" i="14" s="1"/>
  <c r="AI125" i="14" s="1"/>
  <c r="L125" i="8"/>
  <c r="X125" i="8" s="1"/>
  <c r="AI125" i="8" s="1"/>
  <c r="F5" i="13"/>
  <c r="R5" i="13" s="1"/>
  <c r="AC5" i="13" s="1"/>
  <c r="F5" i="10"/>
  <c r="R5" i="10" s="1"/>
  <c r="AC5" i="10" s="1"/>
  <c r="I357" i="3"/>
  <c r="H112" i="15"/>
  <c r="T112" i="15" s="1"/>
  <c r="AE112" i="15" s="1"/>
  <c r="H112" i="12"/>
  <c r="T112" i="12" s="1"/>
  <c r="AE112" i="12" s="1"/>
  <c r="F390" i="3"/>
  <c r="J46" i="10"/>
  <c r="V46" i="10" s="1"/>
  <c r="AG46" i="10" s="1"/>
  <c r="H76" i="12"/>
  <c r="T76" i="12" s="1"/>
  <c r="AE76" i="12" s="1"/>
  <c r="I47" i="8"/>
  <c r="U47" i="8" s="1"/>
  <c r="AF47" i="8" s="1"/>
  <c r="H165" i="16"/>
  <c r="T165" i="16" s="1"/>
  <c r="AE165" i="16" s="1"/>
  <c r="O299" i="3"/>
  <c r="M20" i="8"/>
  <c r="Y20" i="8" s="1"/>
  <c r="AJ20" i="8" s="1"/>
  <c r="M20" i="6"/>
  <c r="Y20" i="6" s="1"/>
  <c r="AJ20" i="6" s="1"/>
  <c r="L125" i="11"/>
  <c r="X125" i="11" s="1"/>
  <c r="AI125" i="11" s="1"/>
  <c r="F5" i="14"/>
  <c r="R5" i="14" s="1"/>
  <c r="AC5" i="14" s="1"/>
  <c r="F5" i="15"/>
  <c r="R5" i="15" s="1"/>
  <c r="AC5" i="15" s="1"/>
  <c r="H112" i="16"/>
  <c r="T112" i="16" s="1"/>
  <c r="AE112" i="16" s="1"/>
  <c r="H112" i="9"/>
  <c r="T112" i="9" s="1"/>
  <c r="AE112" i="9" s="1"/>
  <c r="E184" i="13"/>
  <c r="Q184" i="13" s="1"/>
  <c r="AB184" i="13" s="1"/>
  <c r="J46" i="9"/>
  <c r="V46" i="9" s="1"/>
  <c r="AG46" i="9" s="1"/>
  <c r="H76" i="9"/>
  <c r="T76" i="9" s="1"/>
  <c r="AE76" i="9" s="1"/>
  <c r="I47" i="11"/>
  <c r="U47" i="11" s="1"/>
  <c r="AF47" i="11" s="1"/>
  <c r="H93" i="8"/>
  <c r="T93" i="8" s="1"/>
  <c r="AE93" i="8" s="1"/>
  <c r="M20" i="11"/>
  <c r="Y20" i="11" s="1"/>
  <c r="AJ20" i="11" s="1"/>
  <c r="M20" i="15"/>
  <c r="Y20" i="15" s="1"/>
  <c r="AJ20" i="15" s="1"/>
  <c r="G71" i="14"/>
  <c r="S71" i="14" s="1"/>
  <c r="AD71" i="14" s="1"/>
  <c r="L125" i="10"/>
  <c r="X125" i="10" s="1"/>
  <c r="AI125" i="10" s="1"/>
  <c r="L80" i="12"/>
  <c r="X80" i="12" s="1"/>
  <c r="AI80" i="12" s="1"/>
  <c r="F5" i="16"/>
  <c r="R5" i="16" s="1"/>
  <c r="AC5" i="16" s="1"/>
  <c r="E165" i="12"/>
  <c r="Q165" i="12" s="1"/>
  <c r="AB165" i="12" s="1"/>
  <c r="H112" i="11"/>
  <c r="T112" i="11" s="1"/>
  <c r="AE112" i="11" s="1"/>
  <c r="O232" i="3"/>
  <c r="K97" i="7"/>
  <c r="W97" i="7" s="1"/>
  <c r="AH97" i="7" s="1"/>
  <c r="G7" i="16"/>
  <c r="S7" i="16" s="1"/>
  <c r="AD7" i="16" s="1"/>
  <c r="J56" i="9"/>
  <c r="V56" i="9" s="1"/>
  <c r="AG56" i="9" s="1"/>
  <c r="H76" i="7"/>
  <c r="T76" i="7" s="1"/>
  <c r="AE76" i="7" s="1"/>
  <c r="R253" i="3"/>
  <c r="K87" i="12"/>
  <c r="W87" i="12" s="1"/>
  <c r="AH87" i="12" s="1"/>
  <c r="M20" i="16"/>
  <c r="Y20" i="16" s="1"/>
  <c r="AJ20" i="16" s="1"/>
  <c r="L125" i="16"/>
  <c r="X125" i="16" s="1"/>
  <c r="AI125" i="16" s="1"/>
  <c r="J171" i="16"/>
  <c r="V171" i="16" s="1"/>
  <c r="AG171" i="16" s="1"/>
  <c r="E63" i="11"/>
  <c r="Q63" i="11" s="1"/>
  <c r="AB63" i="11" s="1"/>
  <c r="M204" i="13"/>
  <c r="Y204" i="13" s="1"/>
  <c r="AJ204" i="13" s="1"/>
  <c r="M204" i="8"/>
  <c r="Y204" i="8" s="1"/>
  <c r="AJ204" i="8" s="1"/>
  <c r="E168" i="7"/>
  <c r="Q168" i="7" s="1"/>
  <c r="AB168" i="7" s="1"/>
  <c r="E144" i="8"/>
  <c r="Q144" i="8" s="1"/>
  <c r="AB144" i="8" s="1"/>
  <c r="G145" i="16"/>
  <c r="S145" i="16" s="1"/>
  <c r="AD145" i="16" s="1"/>
  <c r="G145" i="9"/>
  <c r="S145" i="9" s="1"/>
  <c r="AD145" i="9" s="1"/>
  <c r="B354" i="13"/>
  <c r="B354" i="8"/>
  <c r="K71" i="14"/>
  <c r="W71" i="14" s="1"/>
  <c r="AH71" i="14" s="1"/>
  <c r="K71" i="11"/>
  <c r="W71" i="11" s="1"/>
  <c r="AH71" i="11" s="1"/>
  <c r="M95" i="16"/>
  <c r="Y95" i="16" s="1"/>
  <c r="AJ95" i="16" s="1"/>
  <c r="M95" i="10"/>
  <c r="Y95" i="10" s="1"/>
  <c r="AJ95" i="10" s="1"/>
  <c r="I54" i="7"/>
  <c r="U54" i="7" s="1"/>
  <c r="AF54" i="7" s="1"/>
  <c r="L93" i="7"/>
  <c r="X93" i="7" s="1"/>
  <c r="AI93" i="7" s="1"/>
  <c r="F178" i="12"/>
  <c r="R178" i="12" s="1"/>
  <c r="AC178" i="12" s="1"/>
  <c r="H119" i="15"/>
  <c r="T119" i="15" s="1"/>
  <c r="AE119" i="15" s="1"/>
  <c r="D183" i="8"/>
  <c r="P183" i="8" s="1"/>
  <c r="AA183" i="8" s="1"/>
  <c r="K8" i="15"/>
  <c r="W8" i="15" s="1"/>
  <c r="AH8" i="15" s="1"/>
  <c r="M32" i="7"/>
  <c r="Y32" i="7" s="1"/>
  <c r="AJ32" i="7" s="1"/>
  <c r="M32" i="8"/>
  <c r="Y32" i="8" s="1"/>
  <c r="AJ32" i="8" s="1"/>
  <c r="R292" i="3"/>
  <c r="I86" i="10"/>
  <c r="U86" i="10" s="1"/>
  <c r="AF86" i="10" s="1"/>
  <c r="I396" i="3"/>
  <c r="F79" i="14"/>
  <c r="R79" i="14" s="1"/>
  <c r="AC79" i="14" s="1"/>
  <c r="I170" i="16"/>
  <c r="U170" i="16" s="1"/>
  <c r="AF170" i="16" s="1"/>
  <c r="G29" i="10"/>
  <c r="S29" i="10" s="1"/>
  <c r="AD29" i="10" s="1"/>
  <c r="G29" i="12"/>
  <c r="S29" i="12" s="1"/>
  <c r="AD29" i="12" s="1"/>
  <c r="G11" i="15"/>
  <c r="S11" i="15" s="1"/>
  <c r="AD11" i="15" s="1"/>
  <c r="J55" i="12"/>
  <c r="V55" i="12" s="1"/>
  <c r="AG55" i="12" s="1"/>
  <c r="J55" i="16"/>
  <c r="V55" i="16" s="1"/>
  <c r="AG55" i="16" s="1"/>
  <c r="I103" i="7"/>
  <c r="U103" i="7" s="1"/>
  <c r="AF103" i="7" s="1"/>
  <c r="J167" i="6"/>
  <c r="V167" i="6" s="1"/>
  <c r="AG167" i="6" s="1"/>
  <c r="H42" i="11"/>
  <c r="T42" i="11" s="1"/>
  <c r="AE42" i="11" s="1"/>
  <c r="H42" i="16"/>
  <c r="T42" i="16" s="1"/>
  <c r="AE42" i="16" s="1"/>
  <c r="F105" i="9"/>
  <c r="R105" i="9" s="1"/>
  <c r="AC105" i="9" s="1"/>
  <c r="K80" i="16"/>
  <c r="W80" i="16" s="1"/>
  <c r="AH80" i="16" s="1"/>
  <c r="F143" i="9"/>
  <c r="R143" i="9" s="1"/>
  <c r="AC143" i="9" s="1"/>
  <c r="F143" i="10"/>
  <c r="R143" i="10" s="1"/>
  <c r="AC143" i="10" s="1"/>
  <c r="F174" i="15"/>
  <c r="R174" i="15" s="1"/>
  <c r="AC174" i="15" s="1"/>
  <c r="F56" i="11"/>
  <c r="R56" i="11" s="1"/>
  <c r="AC56" i="11" s="1"/>
  <c r="F143" i="11"/>
  <c r="R143" i="11" s="1"/>
  <c r="AC143" i="11" s="1"/>
  <c r="B222" i="6"/>
  <c r="B222" i="12"/>
  <c r="K118" i="16"/>
  <c r="W118" i="16" s="1"/>
  <c r="AH118" i="16" s="1"/>
  <c r="K89" i="10"/>
  <c r="W89" i="10" s="1"/>
  <c r="AH89" i="10" s="1"/>
  <c r="B354" i="6"/>
  <c r="B354" i="14"/>
  <c r="K71" i="16"/>
  <c r="W71" i="16" s="1"/>
  <c r="AH71" i="16" s="1"/>
  <c r="K71" i="9"/>
  <c r="W71" i="9" s="1"/>
  <c r="AH71" i="9" s="1"/>
  <c r="M95" i="14"/>
  <c r="Y95" i="14" s="1"/>
  <c r="AJ95" i="14" s="1"/>
  <c r="I54" i="6"/>
  <c r="U54" i="6" s="1"/>
  <c r="AF54" i="6" s="1"/>
  <c r="L93" i="11"/>
  <c r="X93" i="11" s="1"/>
  <c r="AI93" i="11" s="1"/>
  <c r="F178" i="6"/>
  <c r="R178" i="6" s="1"/>
  <c r="AC178" i="6" s="1"/>
  <c r="F178" i="9"/>
  <c r="R178" i="9" s="1"/>
  <c r="AC178" i="9" s="1"/>
  <c r="D183" i="12"/>
  <c r="P183" i="12" s="1"/>
  <c r="AA183" i="12" s="1"/>
  <c r="H168" i="14"/>
  <c r="T168" i="14" s="1"/>
  <c r="AE168" i="14" s="1"/>
  <c r="I145" i="10"/>
  <c r="U145" i="10" s="1"/>
  <c r="AF145" i="10" s="1"/>
  <c r="M32" i="6"/>
  <c r="Y32" i="6" s="1"/>
  <c r="AJ32" i="6" s="1"/>
  <c r="M32" i="12"/>
  <c r="Y32" i="12" s="1"/>
  <c r="AJ32" i="12" s="1"/>
  <c r="I86" i="7"/>
  <c r="U86" i="7" s="1"/>
  <c r="AF86" i="7" s="1"/>
  <c r="I86" i="14"/>
  <c r="U86" i="14" s="1"/>
  <c r="AF86" i="14" s="1"/>
  <c r="F190" i="16"/>
  <c r="R190" i="16" s="1"/>
  <c r="AC190" i="16" s="1"/>
  <c r="J90" i="14"/>
  <c r="V90" i="14" s="1"/>
  <c r="AG90" i="14" s="1"/>
  <c r="I170" i="10"/>
  <c r="U170" i="10" s="1"/>
  <c r="AF170" i="10" s="1"/>
  <c r="G29" i="15"/>
  <c r="S29" i="15" s="1"/>
  <c r="AD29" i="15" s="1"/>
  <c r="G29" i="11"/>
  <c r="S29" i="11" s="1"/>
  <c r="AD29" i="11" s="1"/>
  <c r="F12" i="8"/>
  <c r="R12" i="8" s="1"/>
  <c r="AC12" i="8" s="1"/>
  <c r="J55" i="7"/>
  <c r="V55" i="7" s="1"/>
  <c r="AG55" i="7" s="1"/>
  <c r="J167" i="12"/>
  <c r="V167" i="12" s="1"/>
  <c r="AG167" i="12" s="1"/>
  <c r="F105" i="7"/>
  <c r="R105" i="7" s="1"/>
  <c r="AC105" i="7" s="1"/>
  <c r="F105" i="14"/>
  <c r="R105" i="14" s="1"/>
  <c r="AC105" i="14" s="1"/>
  <c r="F105" i="15"/>
  <c r="R105" i="15" s="1"/>
  <c r="AC105" i="15" s="1"/>
  <c r="H42" i="9"/>
  <c r="T42" i="9" s="1"/>
  <c r="AE42" i="9" s="1"/>
  <c r="H42" i="14"/>
  <c r="T42" i="14" s="1"/>
  <c r="AE42" i="14" s="1"/>
  <c r="F174" i="13"/>
  <c r="R174" i="13" s="1"/>
  <c r="AC174" i="13" s="1"/>
  <c r="F174" i="16"/>
  <c r="R174" i="16" s="1"/>
  <c r="AC174" i="16" s="1"/>
  <c r="I380" i="3"/>
  <c r="F143" i="6"/>
  <c r="R143" i="6" s="1"/>
  <c r="AC143" i="6" s="1"/>
  <c r="F56" i="7"/>
  <c r="R56" i="7" s="1"/>
  <c r="AC56" i="7" s="1"/>
  <c r="B222" i="13"/>
  <c r="B222" i="16"/>
  <c r="L29" i="9"/>
  <c r="X29" i="9" s="1"/>
  <c r="AI29" i="9" s="1"/>
  <c r="O148" i="3"/>
  <c r="K71" i="12"/>
  <c r="W71" i="12" s="1"/>
  <c r="AH71" i="12" s="1"/>
  <c r="K71" i="7"/>
  <c r="W71" i="7" s="1"/>
  <c r="AH71" i="7" s="1"/>
  <c r="H144" i="7"/>
  <c r="T144" i="7" s="1"/>
  <c r="AE144" i="7" s="1"/>
  <c r="M95" i="15"/>
  <c r="Y95" i="15" s="1"/>
  <c r="AJ95" i="15" s="1"/>
  <c r="I129" i="15"/>
  <c r="U129" i="15" s="1"/>
  <c r="AF129" i="15" s="1"/>
  <c r="I54" i="10"/>
  <c r="U54" i="10" s="1"/>
  <c r="AF54" i="10" s="1"/>
  <c r="I54" i="15"/>
  <c r="U54" i="15" s="1"/>
  <c r="AF54" i="15" s="1"/>
  <c r="F178" i="8"/>
  <c r="R178" i="8" s="1"/>
  <c r="AC178" i="8" s="1"/>
  <c r="F178" i="15"/>
  <c r="R178" i="15" s="1"/>
  <c r="AC178" i="15" s="1"/>
  <c r="I106" i="13"/>
  <c r="U106" i="13" s="1"/>
  <c r="AF106" i="13" s="1"/>
  <c r="D183" i="7"/>
  <c r="P183" i="7" s="1"/>
  <c r="AA183" i="7" s="1"/>
  <c r="B389" i="3"/>
  <c r="BR183" i="3" s="1"/>
  <c r="BV183" i="3" s="1"/>
  <c r="H168" i="15"/>
  <c r="T168" i="15" s="1"/>
  <c r="AE168" i="15" s="1"/>
  <c r="I145" i="13"/>
  <c r="U145" i="13" s="1"/>
  <c r="AF145" i="13" s="1"/>
  <c r="M127" i="6"/>
  <c r="Y127" i="6" s="1"/>
  <c r="AJ127" i="6" s="1"/>
  <c r="M32" i="13"/>
  <c r="Y32" i="13" s="1"/>
  <c r="AJ32" i="13" s="1"/>
  <c r="I86" i="11"/>
  <c r="U86" i="11" s="1"/>
  <c r="AF86" i="11" s="1"/>
  <c r="I86" i="16"/>
  <c r="U86" i="16" s="1"/>
  <c r="AF86" i="16" s="1"/>
  <c r="F190" i="7"/>
  <c r="R190" i="7" s="1"/>
  <c r="AC190" i="7" s="1"/>
  <c r="I170" i="12"/>
  <c r="U170" i="12" s="1"/>
  <c r="AF170" i="12" s="1"/>
  <c r="G29" i="7"/>
  <c r="S29" i="7" s="1"/>
  <c r="AD29" i="7" s="1"/>
  <c r="G29" i="8"/>
  <c r="S29" i="8" s="1"/>
  <c r="AD29" i="8" s="1"/>
  <c r="G11" i="9"/>
  <c r="S11" i="9" s="1"/>
  <c r="AD11" i="9" s="1"/>
  <c r="E92" i="10"/>
  <c r="Q92" i="10" s="1"/>
  <c r="AB92" i="10" s="1"/>
  <c r="J167" i="14"/>
  <c r="V167" i="14" s="1"/>
  <c r="AG167" i="14" s="1"/>
  <c r="J55" i="6"/>
  <c r="V55" i="6" s="1"/>
  <c r="AG55" i="6" s="1"/>
  <c r="J167" i="10"/>
  <c r="V167" i="10" s="1"/>
  <c r="AG167" i="10" s="1"/>
  <c r="F105" i="16"/>
  <c r="R105" i="16" s="1"/>
  <c r="AC105" i="16" s="1"/>
  <c r="F105" i="12"/>
  <c r="R105" i="12" s="1"/>
  <c r="AC105" i="12" s="1"/>
  <c r="F105" i="13"/>
  <c r="R105" i="13" s="1"/>
  <c r="AC105" i="13" s="1"/>
  <c r="O248" i="3"/>
  <c r="K118" i="9"/>
  <c r="W118" i="9" s="1"/>
  <c r="AH118" i="9" s="1"/>
  <c r="K80" i="11"/>
  <c r="W80" i="11" s="1"/>
  <c r="AH80" i="11" s="1"/>
  <c r="F56" i="9"/>
  <c r="R56" i="9" s="1"/>
  <c r="AC56" i="9" s="1"/>
  <c r="B222" i="8"/>
  <c r="B222" i="15"/>
  <c r="K89" i="8"/>
  <c r="W89" i="8" s="1"/>
  <c r="AH89" i="8" s="1"/>
  <c r="K80" i="13"/>
  <c r="W80" i="13" s="1"/>
  <c r="AH80" i="13" s="1"/>
  <c r="F143" i="16"/>
  <c r="R143" i="16" s="1"/>
  <c r="AC143" i="16" s="1"/>
  <c r="D130" i="12"/>
  <c r="P130" i="12" s="1"/>
  <c r="AA130" i="12" s="1"/>
  <c r="F143" i="14"/>
  <c r="R143" i="14" s="1"/>
  <c r="AC143" i="14" s="1"/>
  <c r="F174" i="14"/>
  <c r="R174" i="14" s="1"/>
  <c r="AC174" i="14" s="1"/>
  <c r="I31" i="7"/>
  <c r="U31" i="7" s="1"/>
  <c r="AF31" i="7" s="1"/>
  <c r="B354" i="16"/>
  <c r="X277" i="3"/>
  <c r="J128" i="13"/>
  <c r="V128" i="13" s="1"/>
  <c r="AG128" i="13" s="1"/>
  <c r="M95" i="9"/>
  <c r="Y95" i="9" s="1"/>
  <c r="AJ95" i="9" s="1"/>
  <c r="R335" i="3"/>
  <c r="I54" i="9"/>
  <c r="U54" i="9" s="1"/>
  <c r="AF54" i="9" s="1"/>
  <c r="I54" i="12"/>
  <c r="U54" i="12" s="1"/>
  <c r="AF54" i="12" s="1"/>
  <c r="I384" i="3"/>
  <c r="F178" i="14"/>
  <c r="R178" i="14" s="1"/>
  <c r="AC178" i="14" s="1"/>
  <c r="L118" i="10"/>
  <c r="X118" i="10" s="1"/>
  <c r="AI118" i="10" s="1"/>
  <c r="D183" i="11"/>
  <c r="P183" i="11" s="1"/>
  <c r="AA183" i="11" s="1"/>
  <c r="D183" i="13"/>
  <c r="P183" i="13" s="1"/>
  <c r="AA183" i="13" s="1"/>
  <c r="E123" i="8"/>
  <c r="Q123" i="8" s="1"/>
  <c r="AB123" i="8" s="1"/>
  <c r="I91" i="8"/>
  <c r="U91" i="8" s="1"/>
  <c r="AF91" i="8" s="1"/>
  <c r="D126" i="13"/>
  <c r="P126" i="13" s="1"/>
  <c r="AA126" i="13" s="1"/>
  <c r="M32" i="10"/>
  <c r="Y32" i="10" s="1"/>
  <c r="AJ32" i="10" s="1"/>
  <c r="I86" i="6"/>
  <c r="U86" i="6" s="1"/>
  <c r="AF86" i="6" s="1"/>
  <c r="F190" i="8"/>
  <c r="R190" i="8" s="1"/>
  <c r="AC190" i="8" s="1"/>
  <c r="I170" i="8"/>
  <c r="U170" i="8" s="1"/>
  <c r="AF170" i="8" s="1"/>
  <c r="G29" i="13"/>
  <c r="S29" i="13" s="1"/>
  <c r="AD29" i="13" s="1"/>
  <c r="G11" i="16"/>
  <c r="S11" i="16" s="1"/>
  <c r="AD11" i="16" s="1"/>
  <c r="G11" i="13"/>
  <c r="S11" i="13" s="1"/>
  <c r="AD11" i="13" s="1"/>
  <c r="J55" i="8"/>
  <c r="V55" i="8" s="1"/>
  <c r="AG55" i="8" s="1"/>
  <c r="J167" i="7"/>
  <c r="V167" i="7" s="1"/>
  <c r="AG167" i="7" s="1"/>
  <c r="U373" i="3"/>
  <c r="H42" i="7"/>
  <c r="T42" i="7" s="1"/>
  <c r="AE42" i="7" s="1"/>
  <c r="F105" i="10"/>
  <c r="R105" i="10" s="1"/>
  <c r="AC105" i="10" s="1"/>
  <c r="H42" i="6"/>
  <c r="T42" i="6" s="1"/>
  <c r="AE42" i="6" s="1"/>
  <c r="K118" i="14"/>
  <c r="W118" i="14" s="1"/>
  <c r="AH118" i="14" s="1"/>
  <c r="X324" i="3"/>
  <c r="K118" i="10"/>
  <c r="W118" i="10" s="1"/>
  <c r="AH118" i="10" s="1"/>
  <c r="K118" i="7"/>
  <c r="W118" i="7" s="1"/>
  <c r="AH118" i="7" s="1"/>
  <c r="K80" i="6"/>
  <c r="W80" i="6" s="1"/>
  <c r="AH80" i="6" s="1"/>
  <c r="X286" i="3"/>
  <c r="F56" i="12"/>
  <c r="R56" i="12" s="1"/>
  <c r="AC56" i="12" s="1"/>
  <c r="K80" i="7"/>
  <c r="W80" i="7" s="1"/>
  <c r="AH80" i="7" s="1"/>
  <c r="I349" i="3"/>
  <c r="B222" i="10"/>
  <c r="J18" i="11"/>
  <c r="V18" i="11" s="1"/>
  <c r="AG18" i="11" s="1"/>
  <c r="B222" i="7"/>
  <c r="K89" i="7"/>
  <c r="W89" i="7" s="1"/>
  <c r="AH89" i="7" s="1"/>
  <c r="F174" i="9"/>
  <c r="R174" i="9" s="1"/>
  <c r="AC174" i="9" s="1"/>
  <c r="B354" i="9"/>
  <c r="K71" i="10"/>
  <c r="W71" i="10" s="1"/>
  <c r="AH71" i="10" s="1"/>
  <c r="J128" i="9"/>
  <c r="V128" i="9" s="1"/>
  <c r="AG128" i="9" s="1"/>
  <c r="M95" i="6"/>
  <c r="Y95" i="6" s="1"/>
  <c r="AJ95" i="6" s="1"/>
  <c r="I54" i="8"/>
  <c r="U54" i="8" s="1"/>
  <c r="AF54" i="8" s="1"/>
  <c r="I54" i="13"/>
  <c r="U54" i="13" s="1"/>
  <c r="AF54" i="13" s="1"/>
  <c r="F178" i="16"/>
  <c r="R178" i="16" s="1"/>
  <c r="AC178" i="16" s="1"/>
  <c r="F178" i="11"/>
  <c r="R178" i="11" s="1"/>
  <c r="AC178" i="11" s="1"/>
  <c r="D183" i="6"/>
  <c r="P183" i="6" s="1"/>
  <c r="AA183" i="6" s="1"/>
  <c r="D183" i="15"/>
  <c r="P183" i="15" s="1"/>
  <c r="AA183" i="15" s="1"/>
  <c r="I91" i="15"/>
  <c r="U91" i="15" s="1"/>
  <c r="AF91" i="15" s="1"/>
  <c r="M32" i="14"/>
  <c r="Y32" i="14" s="1"/>
  <c r="AJ32" i="14" s="1"/>
  <c r="I86" i="12"/>
  <c r="U86" i="12" s="1"/>
  <c r="AF86" i="12" s="1"/>
  <c r="F190" i="15"/>
  <c r="R190" i="15" s="1"/>
  <c r="AC190" i="15" s="1"/>
  <c r="F190" i="6"/>
  <c r="R190" i="6" s="1"/>
  <c r="AC190" i="6" s="1"/>
  <c r="I170" i="15"/>
  <c r="U170" i="15" s="1"/>
  <c r="AF170" i="15" s="1"/>
  <c r="I170" i="7"/>
  <c r="U170" i="7" s="1"/>
  <c r="AF170" i="7" s="1"/>
  <c r="G29" i="6"/>
  <c r="S29" i="6" s="1"/>
  <c r="AD29" i="6" s="1"/>
  <c r="D167" i="11"/>
  <c r="P167" i="11" s="1"/>
  <c r="AA167" i="11" s="1"/>
  <c r="J55" i="13"/>
  <c r="V55" i="13" s="1"/>
  <c r="AG55" i="13" s="1"/>
  <c r="J55" i="9"/>
  <c r="V55" i="9" s="1"/>
  <c r="AG55" i="9" s="1"/>
  <c r="J167" i="13"/>
  <c r="V167" i="13" s="1"/>
  <c r="AG167" i="13" s="1"/>
  <c r="J167" i="15"/>
  <c r="V167" i="15" s="1"/>
  <c r="AG167" i="15" s="1"/>
  <c r="I311" i="3"/>
  <c r="H42" i="10"/>
  <c r="T42" i="10" s="1"/>
  <c r="AE42" i="10" s="1"/>
  <c r="F105" i="8"/>
  <c r="R105" i="8" s="1"/>
  <c r="AC105" i="8" s="1"/>
  <c r="K118" i="12"/>
  <c r="W118" i="12" s="1"/>
  <c r="AH118" i="12" s="1"/>
  <c r="K118" i="13"/>
  <c r="W118" i="13" s="1"/>
  <c r="AH118" i="13" s="1"/>
  <c r="G11" i="7"/>
  <c r="S11" i="7" s="1"/>
  <c r="AD11" i="7" s="1"/>
  <c r="F56" i="10"/>
  <c r="R56" i="10" s="1"/>
  <c r="AC56" i="10" s="1"/>
  <c r="F56" i="8"/>
  <c r="R56" i="8" s="1"/>
  <c r="AC56" i="8" s="1"/>
  <c r="F143" i="7"/>
  <c r="R143" i="7" s="1"/>
  <c r="AC143" i="7" s="1"/>
  <c r="K80" i="10"/>
  <c r="W80" i="10" s="1"/>
  <c r="AH80" i="10" s="1"/>
  <c r="F143" i="15"/>
  <c r="R143" i="15" s="1"/>
  <c r="AC143" i="15" s="1"/>
  <c r="F174" i="11"/>
  <c r="R174" i="11" s="1"/>
  <c r="AC174" i="11" s="1"/>
  <c r="X295" i="3"/>
  <c r="F56" i="13"/>
  <c r="R56" i="13" s="1"/>
  <c r="AC56" i="13" s="1"/>
  <c r="K160" i="7"/>
  <c r="W160" i="7" s="1"/>
  <c r="AH160" i="7" s="1"/>
  <c r="K93" i="13"/>
  <c r="W93" i="13" s="1"/>
  <c r="AH93" i="13" s="1"/>
  <c r="B354" i="11"/>
  <c r="K71" i="6"/>
  <c r="W71" i="6" s="1"/>
  <c r="AH71" i="6" s="1"/>
  <c r="M95" i="8"/>
  <c r="Y95" i="8" s="1"/>
  <c r="AJ95" i="8" s="1"/>
  <c r="M95" i="13"/>
  <c r="Y95" i="13" s="1"/>
  <c r="AJ95" i="13" s="1"/>
  <c r="I54" i="16"/>
  <c r="U54" i="16" s="1"/>
  <c r="AF54" i="16" s="1"/>
  <c r="I54" i="11"/>
  <c r="U54" i="11" s="1"/>
  <c r="AF54" i="11" s="1"/>
  <c r="F178" i="10"/>
  <c r="R178" i="10" s="1"/>
  <c r="AC178" i="10" s="1"/>
  <c r="D183" i="16"/>
  <c r="P183" i="16" s="1"/>
  <c r="AA183" i="16" s="1"/>
  <c r="D183" i="10"/>
  <c r="P183" i="10" s="1"/>
  <c r="AA183" i="10" s="1"/>
  <c r="M32" i="11"/>
  <c r="Y32" i="11" s="1"/>
  <c r="AJ32" i="11" s="1"/>
  <c r="I86" i="13"/>
  <c r="U86" i="13" s="1"/>
  <c r="AF86" i="13" s="1"/>
  <c r="F190" i="12"/>
  <c r="R190" i="12" s="1"/>
  <c r="AC190" i="12" s="1"/>
  <c r="F190" i="13"/>
  <c r="R190" i="13" s="1"/>
  <c r="AC190" i="13" s="1"/>
  <c r="I170" i="14"/>
  <c r="U170" i="14" s="1"/>
  <c r="AF170" i="14" s="1"/>
  <c r="I170" i="11"/>
  <c r="U170" i="11" s="1"/>
  <c r="AF170" i="11" s="1"/>
  <c r="I73" i="14"/>
  <c r="U73" i="14" s="1"/>
  <c r="AF73" i="14" s="1"/>
  <c r="G11" i="11"/>
  <c r="S11" i="11" s="1"/>
  <c r="AD11" i="11" s="1"/>
  <c r="G11" i="8"/>
  <c r="S11" i="8" s="1"/>
  <c r="AD11" i="8" s="1"/>
  <c r="J55" i="14"/>
  <c r="V55" i="14" s="1"/>
  <c r="AG55" i="14" s="1"/>
  <c r="I103" i="16"/>
  <c r="U103" i="16" s="1"/>
  <c r="AF103" i="16" s="1"/>
  <c r="J55" i="15"/>
  <c r="V55" i="15" s="1"/>
  <c r="AG55" i="15" s="1"/>
  <c r="J55" i="11"/>
  <c r="V55" i="11" s="1"/>
  <c r="AG55" i="11" s="1"/>
  <c r="J167" i="8"/>
  <c r="V167" i="8" s="1"/>
  <c r="AG167" i="8" s="1"/>
  <c r="F105" i="11"/>
  <c r="R105" i="11" s="1"/>
  <c r="AC105" i="11" s="1"/>
  <c r="H42" i="8"/>
  <c r="T42" i="8" s="1"/>
  <c r="AE42" i="8" s="1"/>
  <c r="K118" i="15"/>
  <c r="W118" i="15" s="1"/>
  <c r="AH118" i="15" s="1"/>
  <c r="K118" i="8"/>
  <c r="W118" i="8" s="1"/>
  <c r="AH118" i="8" s="1"/>
  <c r="F56" i="14"/>
  <c r="R56" i="14" s="1"/>
  <c r="AC56" i="14" s="1"/>
  <c r="I262" i="3"/>
  <c r="F143" i="13"/>
  <c r="R143" i="13" s="1"/>
  <c r="AC143" i="13" s="1"/>
  <c r="F174" i="8"/>
  <c r="R174" i="8" s="1"/>
  <c r="AC174" i="8" s="1"/>
  <c r="K80" i="15"/>
  <c r="W80" i="15" s="1"/>
  <c r="AH80" i="15" s="1"/>
  <c r="L29" i="15"/>
  <c r="X29" i="15" s="1"/>
  <c r="AI29" i="15" s="1"/>
  <c r="B354" i="15"/>
  <c r="K71" i="8"/>
  <c r="W71" i="8" s="1"/>
  <c r="AH71" i="8" s="1"/>
  <c r="M95" i="12"/>
  <c r="Y95" i="12" s="1"/>
  <c r="AJ95" i="12" s="1"/>
  <c r="E70" i="12"/>
  <c r="Q70" i="12" s="1"/>
  <c r="AB70" i="12" s="1"/>
  <c r="H119" i="9"/>
  <c r="T119" i="9" s="1"/>
  <c r="AE119" i="9" s="1"/>
  <c r="M32" i="15"/>
  <c r="Y32" i="15" s="1"/>
  <c r="AJ32" i="15" s="1"/>
  <c r="K185" i="8"/>
  <c r="W185" i="8" s="1"/>
  <c r="AH185" i="8" s="1"/>
  <c r="I86" i="15"/>
  <c r="U86" i="15" s="1"/>
  <c r="AF86" i="15" s="1"/>
  <c r="F190" i="10"/>
  <c r="R190" i="10" s="1"/>
  <c r="AC190" i="10" s="1"/>
  <c r="F79" i="8"/>
  <c r="R79" i="8" s="1"/>
  <c r="AC79" i="8" s="1"/>
  <c r="R376" i="3"/>
  <c r="G29" i="16"/>
  <c r="S29" i="16" s="1"/>
  <c r="AD29" i="16" s="1"/>
  <c r="G11" i="10"/>
  <c r="S11" i="10" s="1"/>
  <c r="AD11" i="10" s="1"/>
  <c r="H42" i="13"/>
  <c r="T42" i="13" s="1"/>
  <c r="AE42" i="13" s="1"/>
  <c r="K118" i="6"/>
  <c r="W118" i="6" s="1"/>
  <c r="AH118" i="6" s="1"/>
  <c r="F143" i="12"/>
  <c r="R143" i="12" s="1"/>
  <c r="AC143" i="12" s="1"/>
  <c r="K80" i="9"/>
  <c r="W80" i="9" s="1"/>
  <c r="AH80" i="9" s="1"/>
  <c r="F56" i="6"/>
  <c r="R56" i="6" s="1"/>
  <c r="AC56" i="6" s="1"/>
  <c r="F174" i="10"/>
  <c r="R174" i="10" s="1"/>
  <c r="AC174" i="10" s="1"/>
  <c r="F56" i="16"/>
  <c r="R56" i="16" s="1"/>
  <c r="AC56" i="16" s="1"/>
  <c r="B222" i="9"/>
  <c r="O16" i="3"/>
  <c r="K89" i="9"/>
  <c r="W89" i="9" s="1"/>
  <c r="AH89" i="9" s="1"/>
  <c r="K89" i="13"/>
  <c r="W89" i="13" s="1"/>
  <c r="AH89" i="13" s="1"/>
  <c r="K89" i="12"/>
  <c r="W89" i="12" s="1"/>
  <c r="AH89" i="12" s="1"/>
  <c r="K100" i="13"/>
  <c r="W100" i="13" s="1"/>
  <c r="AH100" i="13" s="1"/>
  <c r="K89" i="15"/>
  <c r="W89" i="15" s="1"/>
  <c r="AH89" i="15" s="1"/>
  <c r="K80" i="8"/>
  <c r="W80" i="8" s="1"/>
  <c r="AH80" i="8" s="1"/>
  <c r="K190" i="14"/>
  <c r="W190" i="14" s="1"/>
  <c r="AH190" i="14" s="1"/>
  <c r="K190" i="9"/>
  <c r="W190" i="9" s="1"/>
  <c r="AH190" i="9" s="1"/>
  <c r="D92" i="6"/>
  <c r="P92" i="6" s="1"/>
  <c r="AA92" i="6" s="1"/>
  <c r="J78" i="16"/>
  <c r="V78" i="16" s="1"/>
  <c r="AG78" i="16" s="1"/>
  <c r="J78" i="10"/>
  <c r="V78" i="10" s="1"/>
  <c r="AG78" i="10" s="1"/>
  <c r="G176" i="10"/>
  <c r="S176" i="10" s="1"/>
  <c r="AD176" i="10" s="1"/>
  <c r="G70" i="7"/>
  <c r="S70" i="7" s="1"/>
  <c r="AD70" i="7" s="1"/>
  <c r="M49" i="11"/>
  <c r="Y49" i="11" s="1"/>
  <c r="AJ49" i="11" s="1"/>
  <c r="K96" i="9"/>
  <c r="W96" i="9" s="1"/>
  <c r="AH96" i="9" s="1"/>
  <c r="K96" i="16"/>
  <c r="W96" i="16" s="1"/>
  <c r="AH96" i="16" s="1"/>
  <c r="K178" i="8"/>
  <c r="W178" i="8" s="1"/>
  <c r="AH178" i="8" s="1"/>
  <c r="K178" i="6"/>
  <c r="W178" i="6" s="1"/>
  <c r="AH178" i="6" s="1"/>
  <c r="F89" i="16"/>
  <c r="R89" i="16" s="1"/>
  <c r="AC89" i="16" s="1"/>
  <c r="F89" i="12"/>
  <c r="R89" i="12" s="1"/>
  <c r="AC89" i="12" s="1"/>
  <c r="B370" i="13"/>
  <c r="B370" i="8"/>
  <c r="L130" i="11"/>
  <c r="X130" i="11" s="1"/>
  <c r="AI130" i="11" s="1"/>
  <c r="L48" i="10"/>
  <c r="X48" i="10" s="1"/>
  <c r="AI48" i="10" s="1"/>
  <c r="M150" i="6"/>
  <c r="Y150" i="6" s="1"/>
  <c r="AJ150" i="6" s="1"/>
  <c r="M150" i="16"/>
  <c r="Y150" i="16" s="1"/>
  <c r="AJ150" i="16" s="1"/>
  <c r="J202" i="14"/>
  <c r="V202" i="14" s="1"/>
  <c r="AG202" i="14" s="1"/>
  <c r="H145" i="10"/>
  <c r="T145" i="10" s="1"/>
  <c r="AE145" i="10" s="1"/>
  <c r="K91" i="14"/>
  <c r="W91" i="14" s="1"/>
  <c r="AH91" i="14" s="1"/>
  <c r="K91" i="12"/>
  <c r="W91" i="12" s="1"/>
  <c r="AH91" i="12" s="1"/>
  <c r="E133" i="12"/>
  <c r="Q133" i="12" s="1"/>
  <c r="AB133" i="12" s="1"/>
  <c r="L110" i="6"/>
  <c r="X110" i="6" s="1"/>
  <c r="AI110" i="6" s="1"/>
  <c r="L110" i="7"/>
  <c r="X110" i="7" s="1"/>
  <c r="AI110" i="7" s="1"/>
  <c r="K199" i="15"/>
  <c r="W199" i="15" s="1"/>
  <c r="AH199" i="15" s="1"/>
  <c r="F171" i="16"/>
  <c r="R171" i="16" s="1"/>
  <c r="AC171" i="16" s="1"/>
  <c r="F171" i="15"/>
  <c r="R171" i="15" s="1"/>
  <c r="AC171" i="15" s="1"/>
  <c r="J182" i="15"/>
  <c r="V182" i="15" s="1"/>
  <c r="AG182" i="15" s="1"/>
  <c r="J182" i="11"/>
  <c r="V182" i="11" s="1"/>
  <c r="AG182" i="11" s="1"/>
  <c r="L165" i="15"/>
  <c r="X165" i="15" s="1"/>
  <c r="AI165" i="15" s="1"/>
  <c r="F137" i="12"/>
  <c r="R137" i="12" s="1"/>
  <c r="AC137" i="12" s="1"/>
  <c r="F137" i="6"/>
  <c r="R137" i="6" s="1"/>
  <c r="AC137" i="6" s="1"/>
  <c r="L5" i="7"/>
  <c r="X5" i="7" s="1"/>
  <c r="AI5" i="7" s="1"/>
  <c r="D122" i="14"/>
  <c r="P122" i="14" s="1"/>
  <c r="AA122" i="14" s="1"/>
  <c r="D148" i="14"/>
  <c r="P148" i="14" s="1"/>
  <c r="AA148" i="14" s="1"/>
  <c r="D148" i="11"/>
  <c r="P148" i="11" s="1"/>
  <c r="AA148" i="11" s="1"/>
  <c r="F107" i="14"/>
  <c r="R107" i="14" s="1"/>
  <c r="AC107" i="14" s="1"/>
  <c r="I17" i="8"/>
  <c r="U17" i="8" s="1"/>
  <c r="AF17" i="8" s="1"/>
  <c r="D188" i="16"/>
  <c r="P188" i="16" s="1"/>
  <c r="AA188" i="16" s="1"/>
  <c r="D166" i="8"/>
  <c r="P166" i="8" s="1"/>
  <c r="AA166" i="8" s="1"/>
  <c r="D166" i="11"/>
  <c r="P166" i="11" s="1"/>
  <c r="AA166" i="11" s="1"/>
  <c r="L198" i="6"/>
  <c r="X198" i="6" s="1"/>
  <c r="AI198" i="6" s="1"/>
  <c r="B222" i="3"/>
  <c r="BZ16" i="3" s="1"/>
  <c r="CD16" i="3" s="1"/>
  <c r="J20" i="6"/>
  <c r="V20" i="6" s="1"/>
  <c r="AG20" i="6" s="1"/>
  <c r="D16" i="11"/>
  <c r="P16" i="11" s="1"/>
  <c r="AA16" i="11" s="1"/>
  <c r="D16" i="13"/>
  <c r="P16" i="13" s="1"/>
  <c r="AA16" i="13" s="1"/>
  <c r="J20" i="13"/>
  <c r="V20" i="13" s="1"/>
  <c r="AG20" i="13" s="1"/>
  <c r="E129" i="15"/>
  <c r="Q129" i="15" s="1"/>
  <c r="AB129" i="15" s="1"/>
  <c r="L51" i="14"/>
  <c r="X51" i="14" s="1"/>
  <c r="AI51" i="14" s="1"/>
  <c r="F54" i="16"/>
  <c r="R54" i="16" s="1"/>
  <c r="AC54" i="16" s="1"/>
  <c r="E16" i="8"/>
  <c r="Q16" i="8" s="1"/>
  <c r="AB16" i="8" s="1"/>
  <c r="F54" i="12"/>
  <c r="R54" i="12" s="1"/>
  <c r="AC54" i="12" s="1"/>
  <c r="M104" i="10"/>
  <c r="Y104" i="10" s="1"/>
  <c r="AJ104" i="10" s="1"/>
  <c r="E16" i="7"/>
  <c r="Q16" i="7" s="1"/>
  <c r="AB16" i="7" s="1"/>
  <c r="E16" i="10"/>
  <c r="Q16" i="10" s="1"/>
  <c r="AB16" i="10" s="1"/>
  <c r="M108" i="9"/>
  <c r="Y108" i="9" s="1"/>
  <c r="AJ108" i="9" s="1"/>
  <c r="J130" i="10"/>
  <c r="V130" i="10" s="1"/>
  <c r="AG130" i="10" s="1"/>
  <c r="I203" i="12"/>
  <c r="U203" i="12" s="1"/>
  <c r="AF203" i="12" s="1"/>
  <c r="I203" i="10"/>
  <c r="U203" i="10" s="1"/>
  <c r="AF203" i="10" s="1"/>
  <c r="I203" i="11"/>
  <c r="U203" i="11" s="1"/>
  <c r="AF203" i="11" s="1"/>
  <c r="H36" i="12"/>
  <c r="T36" i="12" s="1"/>
  <c r="AE36" i="12" s="1"/>
  <c r="D92" i="14"/>
  <c r="P92" i="14" s="1"/>
  <c r="AA92" i="14" s="1"/>
  <c r="J78" i="13"/>
  <c r="V78" i="13" s="1"/>
  <c r="AG78" i="13" s="1"/>
  <c r="J78" i="9"/>
  <c r="V78" i="9" s="1"/>
  <c r="AG78" i="9" s="1"/>
  <c r="G176" i="11"/>
  <c r="S176" i="11" s="1"/>
  <c r="AD176" i="11" s="1"/>
  <c r="G70" i="9"/>
  <c r="S70" i="9" s="1"/>
  <c r="AD70" i="9" s="1"/>
  <c r="M49" i="9"/>
  <c r="Y49" i="9" s="1"/>
  <c r="AJ49" i="9" s="1"/>
  <c r="K96" i="6"/>
  <c r="W96" i="6" s="1"/>
  <c r="AH96" i="6" s="1"/>
  <c r="K96" i="11"/>
  <c r="W96" i="11" s="1"/>
  <c r="AH96" i="11" s="1"/>
  <c r="K178" i="13"/>
  <c r="W178" i="13" s="1"/>
  <c r="AH178" i="13" s="1"/>
  <c r="F89" i="9"/>
  <c r="R89" i="9" s="1"/>
  <c r="AC89" i="9" s="1"/>
  <c r="I295" i="3"/>
  <c r="B370" i="16"/>
  <c r="B370" i="14"/>
  <c r="L130" i="8"/>
  <c r="X130" i="8" s="1"/>
  <c r="AI130" i="8" s="1"/>
  <c r="L48" i="12"/>
  <c r="X48" i="12" s="1"/>
  <c r="AI48" i="12" s="1"/>
  <c r="M150" i="7"/>
  <c r="Y150" i="7" s="1"/>
  <c r="AJ150" i="7" s="1"/>
  <c r="AD356" i="3"/>
  <c r="J202" i="10"/>
  <c r="V202" i="10" s="1"/>
  <c r="AG202" i="10" s="1"/>
  <c r="J202" i="12"/>
  <c r="V202" i="12" s="1"/>
  <c r="AG202" i="12" s="1"/>
  <c r="H145" i="11"/>
  <c r="T145" i="11" s="1"/>
  <c r="AE145" i="11" s="1"/>
  <c r="K91" i="11"/>
  <c r="W91" i="11" s="1"/>
  <c r="AH91" i="11" s="1"/>
  <c r="K91" i="7"/>
  <c r="W91" i="7" s="1"/>
  <c r="AH91" i="7" s="1"/>
  <c r="E133" i="13"/>
  <c r="Q133" i="13" s="1"/>
  <c r="AB133" i="13" s="1"/>
  <c r="L110" i="16"/>
  <c r="X110" i="16" s="1"/>
  <c r="AI110" i="16" s="1"/>
  <c r="L110" i="11"/>
  <c r="X110" i="11" s="1"/>
  <c r="AI110" i="11" s="1"/>
  <c r="K199" i="8"/>
  <c r="W199" i="8" s="1"/>
  <c r="AH199" i="8" s="1"/>
  <c r="F171" i="11"/>
  <c r="R171" i="11" s="1"/>
  <c r="AC171" i="11" s="1"/>
  <c r="I377" i="3"/>
  <c r="J182" i="6"/>
  <c r="V182" i="6" s="1"/>
  <c r="AG182" i="6" s="1"/>
  <c r="U388" i="3"/>
  <c r="L165" i="6"/>
  <c r="X165" i="6" s="1"/>
  <c r="AI165" i="6" s="1"/>
  <c r="F137" i="14"/>
  <c r="R137" i="14" s="1"/>
  <c r="AC137" i="14" s="1"/>
  <c r="F137" i="7"/>
  <c r="R137" i="7" s="1"/>
  <c r="AC137" i="7" s="1"/>
  <c r="L5" i="12"/>
  <c r="X5" i="12" s="1"/>
  <c r="AI5" i="12" s="1"/>
  <c r="B328" i="3"/>
  <c r="CH122" i="3" s="1"/>
  <c r="CL122" i="3" s="1"/>
  <c r="D122" i="8"/>
  <c r="P122" i="8" s="1"/>
  <c r="AA122" i="8" s="1"/>
  <c r="D148" i="12"/>
  <c r="P148" i="12" s="1"/>
  <c r="AA148" i="12" s="1"/>
  <c r="D148" i="13"/>
  <c r="P148" i="13" s="1"/>
  <c r="AA148" i="13" s="1"/>
  <c r="F107" i="16"/>
  <c r="R107" i="16" s="1"/>
  <c r="AC107" i="16" s="1"/>
  <c r="I17" i="13"/>
  <c r="U17" i="13" s="1"/>
  <c r="AF17" i="13" s="1"/>
  <c r="D188" i="8"/>
  <c r="P188" i="8" s="1"/>
  <c r="AA188" i="8" s="1"/>
  <c r="D166" i="12"/>
  <c r="P166" i="12" s="1"/>
  <c r="AA166" i="12" s="1"/>
  <c r="L198" i="12"/>
  <c r="X198" i="12" s="1"/>
  <c r="AI198" i="12" s="1"/>
  <c r="L198" i="9"/>
  <c r="X198" i="9" s="1"/>
  <c r="AI198" i="9" s="1"/>
  <c r="J20" i="8"/>
  <c r="V20" i="8" s="1"/>
  <c r="AG20" i="8" s="1"/>
  <c r="L80" i="10"/>
  <c r="X80" i="10" s="1"/>
  <c r="AI80" i="10" s="1"/>
  <c r="L80" i="13"/>
  <c r="X80" i="13" s="1"/>
  <c r="AI80" i="13" s="1"/>
  <c r="L80" i="9"/>
  <c r="X80" i="9" s="1"/>
  <c r="AI80" i="9" s="1"/>
  <c r="D16" i="10"/>
  <c r="P16" i="10" s="1"/>
  <c r="AA16" i="10" s="1"/>
  <c r="H37" i="10"/>
  <c r="T37" i="10" s="1"/>
  <c r="AE37" i="10" s="1"/>
  <c r="L51" i="10"/>
  <c r="X51" i="10" s="1"/>
  <c r="AI51" i="10" s="1"/>
  <c r="E129" i="12"/>
  <c r="Q129" i="12" s="1"/>
  <c r="AB129" i="12" s="1"/>
  <c r="L51" i="13"/>
  <c r="X51" i="13" s="1"/>
  <c r="AI51" i="13" s="1"/>
  <c r="L51" i="7"/>
  <c r="X51" i="7" s="1"/>
  <c r="AI51" i="7" s="1"/>
  <c r="E16" i="9"/>
  <c r="Q16" i="9" s="1"/>
  <c r="AB16" i="9" s="1"/>
  <c r="M104" i="9"/>
  <c r="Y104" i="9" s="1"/>
  <c r="AJ104" i="9" s="1"/>
  <c r="E16" i="13"/>
  <c r="Q16" i="13" s="1"/>
  <c r="AB16" i="13" s="1"/>
  <c r="M104" i="11"/>
  <c r="Y104" i="11" s="1"/>
  <c r="AJ104" i="11" s="1"/>
  <c r="F54" i="7"/>
  <c r="R54" i="7" s="1"/>
  <c r="AC54" i="7" s="1"/>
  <c r="M108" i="6"/>
  <c r="Y108" i="6" s="1"/>
  <c r="AJ108" i="6" s="1"/>
  <c r="D16" i="7"/>
  <c r="P16" i="7" s="1"/>
  <c r="AA16" i="7" s="1"/>
  <c r="I203" i="15"/>
  <c r="U203" i="15" s="1"/>
  <c r="AF203" i="15" s="1"/>
  <c r="I203" i="8"/>
  <c r="U203" i="8" s="1"/>
  <c r="AF203" i="8" s="1"/>
  <c r="D92" i="8"/>
  <c r="P92" i="8" s="1"/>
  <c r="AA92" i="8" s="1"/>
  <c r="J78" i="7"/>
  <c r="V78" i="7" s="1"/>
  <c r="AG78" i="7" s="1"/>
  <c r="U284" i="3"/>
  <c r="G176" i="12"/>
  <c r="S176" i="12" s="1"/>
  <c r="AD176" i="12" s="1"/>
  <c r="G70" i="6"/>
  <c r="S70" i="6" s="1"/>
  <c r="AD70" i="6" s="1"/>
  <c r="G70" i="14"/>
  <c r="S70" i="14" s="1"/>
  <c r="AD70" i="14" s="1"/>
  <c r="K96" i="14"/>
  <c r="W96" i="14" s="1"/>
  <c r="AH96" i="14" s="1"/>
  <c r="K178" i="15"/>
  <c r="W178" i="15" s="1"/>
  <c r="AH178" i="15" s="1"/>
  <c r="F89" i="6"/>
  <c r="R89" i="6" s="1"/>
  <c r="AC89" i="6" s="1"/>
  <c r="F89" i="14"/>
  <c r="R89" i="14" s="1"/>
  <c r="AC89" i="14" s="1"/>
  <c r="B370" i="11"/>
  <c r="B370" i="9"/>
  <c r="L130" i="13"/>
  <c r="X130" i="13" s="1"/>
  <c r="AI130" i="13" s="1"/>
  <c r="L48" i="8"/>
  <c r="X48" i="8" s="1"/>
  <c r="AI48" i="8" s="1"/>
  <c r="M150" i="13"/>
  <c r="Y150" i="13" s="1"/>
  <c r="AJ150" i="13" s="1"/>
  <c r="J202" i="8"/>
  <c r="V202" i="8" s="1"/>
  <c r="AG202" i="8" s="1"/>
  <c r="J202" i="6"/>
  <c r="V202" i="6" s="1"/>
  <c r="AG202" i="6" s="1"/>
  <c r="H145" i="8"/>
  <c r="T145" i="8" s="1"/>
  <c r="AE145" i="8" s="1"/>
  <c r="K91" i="8"/>
  <c r="W91" i="8" s="1"/>
  <c r="AH91" i="8" s="1"/>
  <c r="K91" i="15"/>
  <c r="W91" i="15" s="1"/>
  <c r="AH91" i="15" s="1"/>
  <c r="E133" i="16"/>
  <c r="Q133" i="16" s="1"/>
  <c r="AB133" i="16" s="1"/>
  <c r="E133" i="9"/>
  <c r="Q133" i="9" s="1"/>
  <c r="AB133" i="9" s="1"/>
  <c r="L110" i="8"/>
  <c r="X110" i="8" s="1"/>
  <c r="AI110" i="8" s="1"/>
  <c r="K199" i="12"/>
  <c r="W199" i="12" s="1"/>
  <c r="AH199" i="12" s="1"/>
  <c r="X405" i="3"/>
  <c r="D89" i="8"/>
  <c r="P89" i="8" s="1"/>
  <c r="AA89" i="8" s="1"/>
  <c r="F171" i="6"/>
  <c r="R171" i="6" s="1"/>
  <c r="AC171" i="6" s="1"/>
  <c r="F171" i="12"/>
  <c r="R171" i="12" s="1"/>
  <c r="AC171" i="12" s="1"/>
  <c r="J182" i="13"/>
  <c r="V182" i="13" s="1"/>
  <c r="AG182" i="13" s="1"/>
  <c r="L165" i="10"/>
  <c r="X165" i="10" s="1"/>
  <c r="AI165" i="10" s="1"/>
  <c r="L165" i="13"/>
  <c r="X165" i="13" s="1"/>
  <c r="AI165" i="13" s="1"/>
  <c r="F137" i="11"/>
  <c r="R137" i="11" s="1"/>
  <c r="AC137" i="11" s="1"/>
  <c r="F137" i="8"/>
  <c r="R137" i="8" s="1"/>
  <c r="AC137" i="8" s="1"/>
  <c r="L5" i="11"/>
  <c r="X5" i="11" s="1"/>
  <c r="AI5" i="11" s="1"/>
  <c r="D122" i="16"/>
  <c r="P122" i="16" s="1"/>
  <c r="AA122" i="16" s="1"/>
  <c r="D122" i="11"/>
  <c r="P122" i="11" s="1"/>
  <c r="AA122" i="11" s="1"/>
  <c r="D148" i="7"/>
  <c r="P148" i="7" s="1"/>
  <c r="AA148" i="7" s="1"/>
  <c r="D148" i="15"/>
  <c r="P148" i="15" s="1"/>
  <c r="AA148" i="15" s="1"/>
  <c r="F107" i="6"/>
  <c r="R107" i="6" s="1"/>
  <c r="AC107" i="6" s="1"/>
  <c r="R223" i="3"/>
  <c r="D188" i="10"/>
  <c r="P188" i="10" s="1"/>
  <c r="AA188" i="10" s="1"/>
  <c r="D166" i="7"/>
  <c r="P166" i="7" s="1"/>
  <c r="AA166" i="7" s="1"/>
  <c r="L198" i="8"/>
  <c r="X198" i="8" s="1"/>
  <c r="AI198" i="8" s="1"/>
  <c r="L198" i="10"/>
  <c r="X198" i="10" s="1"/>
  <c r="AI198" i="10" s="1"/>
  <c r="L80" i="6"/>
  <c r="X80" i="6" s="1"/>
  <c r="AI80" i="6" s="1"/>
  <c r="M18" i="11"/>
  <c r="Y18" i="11" s="1"/>
  <c r="AJ18" i="11" s="1"/>
  <c r="L80" i="16"/>
  <c r="X80" i="16" s="1"/>
  <c r="AI80" i="16" s="1"/>
  <c r="O243" i="3"/>
  <c r="E129" i="7"/>
  <c r="Q129" i="7" s="1"/>
  <c r="AB129" i="7" s="1"/>
  <c r="E129" i="11"/>
  <c r="Q129" i="11" s="1"/>
  <c r="AB129" i="11" s="1"/>
  <c r="L51" i="15"/>
  <c r="X51" i="15" s="1"/>
  <c r="AI51" i="15" s="1"/>
  <c r="L51" i="6"/>
  <c r="X51" i="6" s="1"/>
  <c r="AI51" i="6" s="1"/>
  <c r="E26" i="10"/>
  <c r="Q26" i="10" s="1"/>
  <c r="AB26" i="10" s="1"/>
  <c r="M104" i="15"/>
  <c r="Y104" i="15" s="1"/>
  <c r="AJ104" i="15" s="1"/>
  <c r="M104" i="14"/>
  <c r="Y104" i="14" s="1"/>
  <c r="AJ104" i="14" s="1"/>
  <c r="H37" i="15"/>
  <c r="T37" i="15" s="1"/>
  <c r="AE37" i="15" s="1"/>
  <c r="M108" i="13"/>
  <c r="Y108" i="13" s="1"/>
  <c r="AJ108" i="13" s="1"/>
  <c r="L80" i="14"/>
  <c r="X80" i="14" s="1"/>
  <c r="AI80" i="14" s="1"/>
  <c r="I203" i="14"/>
  <c r="U203" i="14" s="1"/>
  <c r="AF203" i="14" s="1"/>
  <c r="I203" i="7"/>
  <c r="U203" i="7" s="1"/>
  <c r="AF203" i="7" s="1"/>
  <c r="H36" i="6"/>
  <c r="T36" i="6" s="1"/>
  <c r="AE36" i="6" s="1"/>
  <c r="D92" i="15"/>
  <c r="P92" i="15" s="1"/>
  <c r="AA92" i="15" s="1"/>
  <c r="D92" i="11"/>
  <c r="P92" i="11" s="1"/>
  <c r="AA92" i="11" s="1"/>
  <c r="J78" i="11"/>
  <c r="V78" i="11" s="1"/>
  <c r="AG78" i="11" s="1"/>
  <c r="G176" i="16"/>
  <c r="S176" i="16" s="1"/>
  <c r="AD176" i="16" s="1"/>
  <c r="G176" i="15"/>
  <c r="S176" i="15" s="1"/>
  <c r="AD176" i="15" s="1"/>
  <c r="G70" i="12"/>
  <c r="S70" i="12" s="1"/>
  <c r="AD70" i="12" s="1"/>
  <c r="K96" i="8"/>
  <c r="W96" i="8" s="1"/>
  <c r="AH96" i="8" s="1"/>
  <c r="K178" i="16"/>
  <c r="W178" i="16" s="1"/>
  <c r="AH178" i="16" s="1"/>
  <c r="F89" i="8"/>
  <c r="R89" i="8" s="1"/>
  <c r="AC89" i="8" s="1"/>
  <c r="B370" i="12"/>
  <c r="L130" i="14"/>
  <c r="X130" i="14" s="1"/>
  <c r="AI130" i="14" s="1"/>
  <c r="L48" i="15"/>
  <c r="X48" i="15" s="1"/>
  <c r="AI48" i="15" s="1"/>
  <c r="L48" i="14"/>
  <c r="X48" i="14" s="1"/>
  <c r="AI48" i="14" s="1"/>
  <c r="M150" i="9"/>
  <c r="Y150" i="9" s="1"/>
  <c r="AJ150" i="9" s="1"/>
  <c r="U408" i="3"/>
  <c r="J202" i="13"/>
  <c r="V202" i="13" s="1"/>
  <c r="AG202" i="13" s="1"/>
  <c r="H145" i="9"/>
  <c r="T145" i="9" s="1"/>
  <c r="AE145" i="9" s="1"/>
  <c r="X297" i="3"/>
  <c r="E133" i="10"/>
  <c r="Q133" i="10" s="1"/>
  <c r="AB133" i="10" s="1"/>
  <c r="E133" i="14"/>
  <c r="Q133" i="14" s="1"/>
  <c r="AB133" i="14" s="1"/>
  <c r="L110" i="15"/>
  <c r="X110" i="15" s="1"/>
  <c r="AI110" i="15" s="1"/>
  <c r="K199" i="7"/>
  <c r="W199" i="7" s="1"/>
  <c r="AH199" i="7" s="1"/>
  <c r="K199" i="13"/>
  <c r="W199" i="13" s="1"/>
  <c r="AH199" i="13" s="1"/>
  <c r="F171" i="9"/>
  <c r="R171" i="9" s="1"/>
  <c r="AC171" i="9" s="1"/>
  <c r="F171" i="14"/>
  <c r="R171" i="14" s="1"/>
  <c r="AC171" i="14" s="1"/>
  <c r="J182" i="7"/>
  <c r="V182" i="7" s="1"/>
  <c r="AG182" i="7" s="1"/>
  <c r="L165" i="8"/>
  <c r="X165" i="8" s="1"/>
  <c r="AI165" i="8" s="1"/>
  <c r="L165" i="16"/>
  <c r="X165" i="16" s="1"/>
  <c r="AI165" i="16" s="1"/>
  <c r="H47" i="16"/>
  <c r="T47" i="16" s="1"/>
  <c r="AE47" i="16" s="1"/>
  <c r="I343" i="3"/>
  <c r="F137" i="9"/>
  <c r="R137" i="9" s="1"/>
  <c r="AC137" i="9" s="1"/>
  <c r="L5" i="13"/>
  <c r="X5" i="13" s="1"/>
  <c r="AI5" i="13" s="1"/>
  <c r="D122" i="9"/>
  <c r="P122" i="9" s="1"/>
  <c r="AA122" i="9" s="1"/>
  <c r="D122" i="12"/>
  <c r="P122" i="12" s="1"/>
  <c r="AA122" i="12" s="1"/>
  <c r="D148" i="6"/>
  <c r="P148" i="6" s="1"/>
  <c r="AA148" i="6" s="1"/>
  <c r="D148" i="16"/>
  <c r="P148" i="16" s="1"/>
  <c r="AA148" i="16" s="1"/>
  <c r="F107" i="15"/>
  <c r="R107" i="15" s="1"/>
  <c r="AC107" i="15" s="1"/>
  <c r="I17" i="9"/>
  <c r="U17" i="9" s="1"/>
  <c r="AF17" i="9" s="1"/>
  <c r="I17" i="6"/>
  <c r="U17" i="6" s="1"/>
  <c r="AF17" i="6" s="1"/>
  <c r="D188" i="12"/>
  <c r="P188" i="12" s="1"/>
  <c r="AA188" i="12" s="1"/>
  <c r="D166" i="14"/>
  <c r="P166" i="14" s="1"/>
  <c r="AA166" i="14" s="1"/>
  <c r="F122" i="11"/>
  <c r="R122" i="11" s="1"/>
  <c r="AC122" i="11" s="1"/>
  <c r="B235" i="9"/>
  <c r="L198" i="16"/>
  <c r="X198" i="16" s="1"/>
  <c r="AI198" i="16" s="1"/>
  <c r="L198" i="7"/>
  <c r="X198" i="7" s="1"/>
  <c r="AI198" i="7" s="1"/>
  <c r="D16" i="8"/>
  <c r="P16" i="8" s="1"/>
  <c r="AA16" i="8" s="1"/>
  <c r="L80" i="8"/>
  <c r="X80" i="8" s="1"/>
  <c r="AI80" i="8" s="1"/>
  <c r="G84" i="16"/>
  <c r="S84" i="16" s="1"/>
  <c r="AD84" i="16" s="1"/>
  <c r="H37" i="13"/>
  <c r="T37" i="13" s="1"/>
  <c r="AE37" i="13" s="1"/>
  <c r="H37" i="14"/>
  <c r="T37" i="14" s="1"/>
  <c r="AE37" i="14" s="1"/>
  <c r="E129" i="14"/>
  <c r="Q129" i="14" s="1"/>
  <c r="AB129" i="14" s="1"/>
  <c r="E129" i="10"/>
  <c r="Q129" i="10" s="1"/>
  <c r="AB129" i="10" s="1"/>
  <c r="L51" i="11"/>
  <c r="X51" i="11" s="1"/>
  <c r="AI51" i="11" s="1"/>
  <c r="AD310" i="3"/>
  <c r="F54" i="9"/>
  <c r="R54" i="9" s="1"/>
  <c r="AC54" i="9" s="1"/>
  <c r="M104" i="7"/>
  <c r="Y104" i="7" s="1"/>
  <c r="AJ104" i="7" s="1"/>
  <c r="M108" i="7"/>
  <c r="Y108" i="7" s="1"/>
  <c r="AJ108" i="7" s="1"/>
  <c r="I260" i="3"/>
  <c r="J20" i="16"/>
  <c r="V20" i="16" s="1"/>
  <c r="AG20" i="16" s="1"/>
  <c r="H36" i="10"/>
  <c r="T36" i="10" s="1"/>
  <c r="AE36" i="10" s="1"/>
  <c r="H36" i="15"/>
  <c r="T36" i="15" s="1"/>
  <c r="AE36" i="15" s="1"/>
  <c r="D92" i="9"/>
  <c r="P92" i="9" s="1"/>
  <c r="AA92" i="9" s="1"/>
  <c r="D92" i="13"/>
  <c r="P92" i="13" s="1"/>
  <c r="AA92" i="13" s="1"/>
  <c r="K29" i="10"/>
  <c r="W29" i="10" s="1"/>
  <c r="AH29" i="10" s="1"/>
  <c r="J78" i="8"/>
  <c r="V78" i="8" s="1"/>
  <c r="AG78" i="8" s="1"/>
  <c r="G176" i="13"/>
  <c r="S176" i="13" s="1"/>
  <c r="AD176" i="13" s="1"/>
  <c r="G176" i="7"/>
  <c r="S176" i="7" s="1"/>
  <c r="AD176" i="7" s="1"/>
  <c r="G70" i="8"/>
  <c r="S70" i="8" s="1"/>
  <c r="AD70" i="8" s="1"/>
  <c r="G70" i="15"/>
  <c r="S70" i="15" s="1"/>
  <c r="AD70" i="15" s="1"/>
  <c r="G56" i="7"/>
  <c r="S56" i="7" s="1"/>
  <c r="AD56" i="7" s="1"/>
  <c r="X302" i="3"/>
  <c r="K178" i="7"/>
  <c r="W178" i="7" s="1"/>
  <c r="AH178" i="7" s="1"/>
  <c r="F89" i="10"/>
  <c r="R89" i="10" s="1"/>
  <c r="AC89" i="10" s="1"/>
  <c r="B370" i="10"/>
  <c r="L130" i="10"/>
  <c r="X130" i="10" s="1"/>
  <c r="AI130" i="10" s="1"/>
  <c r="L130" i="6"/>
  <c r="X130" i="6" s="1"/>
  <c r="AI130" i="6" s="1"/>
  <c r="L48" i="16"/>
  <c r="X48" i="16" s="1"/>
  <c r="AI48" i="16" s="1"/>
  <c r="L48" i="13"/>
  <c r="X48" i="13" s="1"/>
  <c r="AI48" i="13" s="1"/>
  <c r="M150" i="8"/>
  <c r="Y150" i="8" s="1"/>
  <c r="AJ150" i="8" s="1"/>
  <c r="J202" i="7"/>
  <c r="V202" i="7" s="1"/>
  <c r="AG202" i="7" s="1"/>
  <c r="J202" i="9"/>
  <c r="V202" i="9" s="1"/>
  <c r="AG202" i="9" s="1"/>
  <c r="O351" i="3"/>
  <c r="H145" i="13"/>
  <c r="T145" i="13" s="1"/>
  <c r="AE145" i="13" s="1"/>
  <c r="K91" i="6"/>
  <c r="W91" i="6" s="1"/>
  <c r="AH91" i="6" s="1"/>
  <c r="E133" i="11"/>
  <c r="Q133" i="11" s="1"/>
  <c r="AB133" i="11" s="1"/>
  <c r="E133" i="8"/>
  <c r="Q133" i="8" s="1"/>
  <c r="AB133" i="8" s="1"/>
  <c r="L110" i="9"/>
  <c r="X110" i="9" s="1"/>
  <c r="AI110" i="9" s="1"/>
  <c r="K199" i="14"/>
  <c r="W199" i="14" s="1"/>
  <c r="AH199" i="14" s="1"/>
  <c r="K199" i="9"/>
  <c r="W199" i="9" s="1"/>
  <c r="AH199" i="9" s="1"/>
  <c r="F171" i="7"/>
  <c r="R171" i="7" s="1"/>
  <c r="AC171" i="7" s="1"/>
  <c r="J182" i="16"/>
  <c r="V182" i="16" s="1"/>
  <c r="AG182" i="16" s="1"/>
  <c r="L165" i="7"/>
  <c r="X165" i="7" s="1"/>
  <c r="AI165" i="7" s="1"/>
  <c r="L165" i="12"/>
  <c r="X165" i="12" s="1"/>
  <c r="AI165" i="12" s="1"/>
  <c r="F137" i="15"/>
  <c r="R137" i="15" s="1"/>
  <c r="AC137" i="15" s="1"/>
  <c r="L5" i="14"/>
  <c r="X5" i="14" s="1"/>
  <c r="AI5" i="14" s="1"/>
  <c r="L5" i="6"/>
  <c r="X5" i="6" s="1"/>
  <c r="AI5" i="6" s="1"/>
  <c r="D122" i="15"/>
  <c r="P122" i="15" s="1"/>
  <c r="AA122" i="15" s="1"/>
  <c r="D122" i="10"/>
  <c r="P122" i="10" s="1"/>
  <c r="AA122" i="10" s="1"/>
  <c r="B354" i="3"/>
  <c r="BB148" i="3" s="1"/>
  <c r="BF148" i="3" s="1"/>
  <c r="I313" i="3"/>
  <c r="F107" i="10"/>
  <c r="R107" i="10" s="1"/>
  <c r="AC107" i="10" s="1"/>
  <c r="I17" i="16"/>
  <c r="U17" i="16" s="1"/>
  <c r="AF17" i="16" s="1"/>
  <c r="I17" i="11"/>
  <c r="U17" i="11" s="1"/>
  <c r="AF17" i="11" s="1"/>
  <c r="B394" i="3"/>
  <c r="F188" i="3" s="1"/>
  <c r="J188" i="3" s="1"/>
  <c r="D188" i="14"/>
  <c r="P188" i="14" s="1"/>
  <c r="AA188" i="14" s="1"/>
  <c r="D166" i="10"/>
  <c r="P166" i="10" s="1"/>
  <c r="AA166" i="10" s="1"/>
  <c r="L198" i="11"/>
  <c r="X198" i="11" s="1"/>
  <c r="AI198" i="11" s="1"/>
  <c r="L80" i="15"/>
  <c r="X80" i="15" s="1"/>
  <c r="AI80" i="15" s="1"/>
  <c r="D16" i="16"/>
  <c r="P16" i="16" s="1"/>
  <c r="AA16" i="16" s="1"/>
  <c r="H37" i="8"/>
  <c r="T37" i="8" s="1"/>
  <c r="AE37" i="8" s="1"/>
  <c r="E129" i="9"/>
  <c r="Q129" i="9" s="1"/>
  <c r="AB129" i="9" s="1"/>
  <c r="F335" i="3"/>
  <c r="E129" i="16"/>
  <c r="Q129" i="16" s="1"/>
  <c r="AB129" i="16" s="1"/>
  <c r="L51" i="8"/>
  <c r="X51" i="8" s="1"/>
  <c r="AI51" i="8" s="1"/>
  <c r="G84" i="7"/>
  <c r="S84" i="7" s="1"/>
  <c r="AD84" i="7" s="1"/>
  <c r="E16" i="16"/>
  <c r="Q16" i="16" s="1"/>
  <c r="AB16" i="16" s="1"/>
  <c r="F54" i="11"/>
  <c r="R54" i="11" s="1"/>
  <c r="AC54" i="11" s="1"/>
  <c r="E16" i="6"/>
  <c r="Q16" i="6" s="1"/>
  <c r="AB16" i="6" s="1"/>
  <c r="F54" i="6"/>
  <c r="R54" i="6" s="1"/>
  <c r="AC54" i="6" s="1"/>
  <c r="H37" i="12"/>
  <c r="T37" i="12" s="1"/>
  <c r="AE37" i="12" s="1"/>
  <c r="M108" i="16"/>
  <c r="Y108" i="16" s="1"/>
  <c r="AJ108" i="16" s="1"/>
  <c r="U336" i="3"/>
  <c r="J130" i="7"/>
  <c r="V130" i="7" s="1"/>
  <c r="AG130" i="7" s="1"/>
  <c r="H36" i="14"/>
  <c r="T36" i="14" s="1"/>
  <c r="AE36" i="14" s="1"/>
  <c r="H36" i="9"/>
  <c r="T36" i="9" s="1"/>
  <c r="AE36" i="9" s="1"/>
  <c r="I203" i="6"/>
  <c r="U203" i="6" s="1"/>
  <c r="AF203" i="6" s="1"/>
  <c r="D92" i="7"/>
  <c r="P92" i="7" s="1"/>
  <c r="AA92" i="7" s="1"/>
  <c r="D92" i="16"/>
  <c r="P92" i="16" s="1"/>
  <c r="AA92" i="16" s="1"/>
  <c r="K29" i="11"/>
  <c r="W29" i="11" s="1"/>
  <c r="AH29" i="11" s="1"/>
  <c r="J78" i="14"/>
  <c r="V78" i="14" s="1"/>
  <c r="AG78" i="14" s="1"/>
  <c r="G176" i="14"/>
  <c r="S176" i="14" s="1"/>
  <c r="AD176" i="14" s="1"/>
  <c r="G176" i="9"/>
  <c r="S176" i="9" s="1"/>
  <c r="AD176" i="9" s="1"/>
  <c r="G70" i="11"/>
  <c r="S70" i="11" s="1"/>
  <c r="AD70" i="11" s="1"/>
  <c r="G70" i="10"/>
  <c r="S70" i="10" s="1"/>
  <c r="AD70" i="10" s="1"/>
  <c r="G56" i="13"/>
  <c r="S56" i="13" s="1"/>
  <c r="AD56" i="13" s="1"/>
  <c r="K96" i="10"/>
  <c r="W96" i="10" s="1"/>
  <c r="AH96" i="10" s="1"/>
  <c r="K178" i="10"/>
  <c r="W178" i="10" s="1"/>
  <c r="AH178" i="10" s="1"/>
  <c r="K178" i="9"/>
  <c r="W178" i="9" s="1"/>
  <c r="AH178" i="9" s="1"/>
  <c r="F89" i="11"/>
  <c r="R89" i="11" s="1"/>
  <c r="AC89" i="11" s="1"/>
  <c r="B370" i="6"/>
  <c r="L130" i="16"/>
  <c r="X130" i="16" s="1"/>
  <c r="AI130" i="16" s="1"/>
  <c r="L130" i="7"/>
  <c r="X130" i="7" s="1"/>
  <c r="AI130" i="7" s="1"/>
  <c r="L48" i="7"/>
  <c r="X48" i="7" s="1"/>
  <c r="AI48" i="7" s="1"/>
  <c r="L48" i="11"/>
  <c r="X48" i="11" s="1"/>
  <c r="AI48" i="11" s="1"/>
  <c r="M150" i="12"/>
  <c r="Y150" i="12" s="1"/>
  <c r="AJ150" i="12" s="1"/>
  <c r="J202" i="16"/>
  <c r="V202" i="16" s="1"/>
  <c r="AG202" i="16" s="1"/>
  <c r="G55" i="9"/>
  <c r="S55" i="9" s="1"/>
  <c r="AD55" i="9" s="1"/>
  <c r="H145" i="12"/>
  <c r="T145" i="12" s="1"/>
  <c r="AE145" i="12" s="1"/>
  <c r="H145" i="14"/>
  <c r="T145" i="14" s="1"/>
  <c r="AE145" i="14" s="1"/>
  <c r="K91" i="9"/>
  <c r="W91" i="9" s="1"/>
  <c r="AH91" i="9" s="1"/>
  <c r="E133" i="15"/>
  <c r="Q133" i="15" s="1"/>
  <c r="AB133" i="15" s="1"/>
  <c r="E133" i="6"/>
  <c r="Q133" i="6" s="1"/>
  <c r="AB133" i="6" s="1"/>
  <c r="L110" i="10"/>
  <c r="X110" i="10" s="1"/>
  <c r="AI110" i="10" s="1"/>
  <c r="K199" i="6"/>
  <c r="W199" i="6" s="1"/>
  <c r="AH199" i="6" s="1"/>
  <c r="K199" i="10"/>
  <c r="W199" i="10" s="1"/>
  <c r="AH199" i="10" s="1"/>
  <c r="F171" i="13"/>
  <c r="R171" i="13" s="1"/>
  <c r="AC171" i="13" s="1"/>
  <c r="J182" i="12"/>
  <c r="V182" i="12" s="1"/>
  <c r="AG182" i="12" s="1"/>
  <c r="L165" i="11"/>
  <c r="X165" i="11" s="1"/>
  <c r="AI165" i="11" s="1"/>
  <c r="F137" i="16"/>
  <c r="R137" i="16" s="1"/>
  <c r="AC137" i="16" s="1"/>
  <c r="M142" i="6"/>
  <c r="Y142" i="6" s="1"/>
  <c r="AJ142" i="6" s="1"/>
  <c r="L5" i="10"/>
  <c r="X5" i="10" s="1"/>
  <c r="AI5" i="10" s="1"/>
  <c r="L5" i="15"/>
  <c r="X5" i="15" s="1"/>
  <c r="AI5" i="15" s="1"/>
  <c r="D122" i="6"/>
  <c r="P122" i="6" s="1"/>
  <c r="AA122" i="6" s="1"/>
  <c r="D148" i="8"/>
  <c r="P148" i="8" s="1"/>
  <c r="AA148" i="8" s="1"/>
  <c r="F107" i="11"/>
  <c r="R107" i="11" s="1"/>
  <c r="AC107" i="11" s="1"/>
  <c r="F107" i="9"/>
  <c r="R107" i="9" s="1"/>
  <c r="AC107" i="9" s="1"/>
  <c r="I17" i="12"/>
  <c r="U17" i="12" s="1"/>
  <c r="AF17" i="12" s="1"/>
  <c r="I17" i="7"/>
  <c r="U17" i="7" s="1"/>
  <c r="AF17" i="7" s="1"/>
  <c r="D188" i="6"/>
  <c r="P188" i="6" s="1"/>
  <c r="AA188" i="6" s="1"/>
  <c r="D188" i="13"/>
  <c r="P188" i="13" s="1"/>
  <c r="AA188" i="13" s="1"/>
  <c r="B372" i="3"/>
  <c r="BR166" i="3" s="1"/>
  <c r="BV166" i="3" s="1"/>
  <c r="D166" i="6"/>
  <c r="P166" i="6" s="1"/>
  <c r="AA166" i="6" s="1"/>
  <c r="L198" i="15"/>
  <c r="X198" i="15" s="1"/>
  <c r="AI198" i="15" s="1"/>
  <c r="J20" i="12"/>
  <c r="V20" i="12" s="1"/>
  <c r="AG20" i="12" s="1"/>
  <c r="J20" i="7"/>
  <c r="V20" i="7" s="1"/>
  <c r="AG20" i="7" s="1"/>
  <c r="D16" i="9"/>
  <c r="P16" i="9" s="1"/>
  <c r="AA16" i="9" s="1"/>
  <c r="J20" i="15"/>
  <c r="V20" i="15" s="1"/>
  <c r="AG20" i="15" s="1"/>
  <c r="H37" i="6"/>
  <c r="T37" i="6" s="1"/>
  <c r="AE37" i="6" s="1"/>
  <c r="E129" i="6"/>
  <c r="Q129" i="6" s="1"/>
  <c r="AB129" i="6" s="1"/>
  <c r="L51" i="9"/>
  <c r="X51" i="9" s="1"/>
  <c r="AI51" i="9" s="1"/>
  <c r="G45" i="15"/>
  <c r="S45" i="15" s="1"/>
  <c r="AD45" i="15" s="1"/>
  <c r="M104" i="12"/>
  <c r="Y104" i="12" s="1"/>
  <c r="AJ104" i="12" s="1"/>
  <c r="M104" i="6"/>
  <c r="Y104" i="6" s="1"/>
  <c r="AJ104" i="6" s="1"/>
  <c r="E16" i="12"/>
  <c r="Q16" i="12" s="1"/>
  <c r="AB16" i="12" s="1"/>
  <c r="M108" i="10"/>
  <c r="Y108" i="10" s="1"/>
  <c r="AJ108" i="10" s="1"/>
  <c r="M108" i="15"/>
  <c r="Y108" i="15" s="1"/>
  <c r="AJ108" i="15" s="1"/>
  <c r="J130" i="13"/>
  <c r="V130" i="13" s="1"/>
  <c r="AG130" i="13" s="1"/>
  <c r="J130" i="8"/>
  <c r="V130" i="8" s="1"/>
  <c r="AG130" i="8" s="1"/>
  <c r="AD314" i="3"/>
  <c r="I203" i="16"/>
  <c r="U203" i="16" s="1"/>
  <c r="AF203" i="16" s="1"/>
  <c r="O242" i="3"/>
  <c r="H36" i="13"/>
  <c r="T36" i="13" s="1"/>
  <c r="AE36" i="13" s="1"/>
  <c r="D92" i="10"/>
  <c r="P92" i="10" s="1"/>
  <c r="AA92" i="10" s="1"/>
  <c r="K34" i="10"/>
  <c r="W34" i="10" s="1"/>
  <c r="AH34" i="10" s="1"/>
  <c r="K96" i="12"/>
  <c r="W96" i="12" s="1"/>
  <c r="AH96" i="12" s="1"/>
  <c r="X384" i="3"/>
  <c r="L130" i="9"/>
  <c r="X130" i="9" s="1"/>
  <c r="AI130" i="9" s="1"/>
  <c r="M150" i="15"/>
  <c r="Y150" i="15" s="1"/>
  <c r="AJ150" i="15" s="1"/>
  <c r="H196" i="7"/>
  <c r="T196" i="7" s="1"/>
  <c r="AE196" i="7" s="1"/>
  <c r="H145" i="7"/>
  <c r="T145" i="7" s="1"/>
  <c r="AE145" i="7" s="1"/>
  <c r="J182" i="8"/>
  <c r="V182" i="8" s="1"/>
  <c r="AG182" i="8" s="1"/>
  <c r="H62" i="10"/>
  <c r="T62" i="10" s="1"/>
  <c r="AE62" i="10" s="1"/>
  <c r="L5" i="8"/>
  <c r="X5" i="8" s="1"/>
  <c r="AI5" i="8" s="1"/>
  <c r="F107" i="7"/>
  <c r="R107" i="7" s="1"/>
  <c r="AC107" i="7" s="1"/>
  <c r="I17" i="14"/>
  <c r="U17" i="14" s="1"/>
  <c r="AF17" i="14" s="1"/>
  <c r="D188" i="15"/>
  <c r="P188" i="15" s="1"/>
  <c r="AA188" i="15" s="1"/>
  <c r="D166" i="16"/>
  <c r="P166" i="16" s="1"/>
  <c r="AA166" i="16" s="1"/>
  <c r="M164" i="10"/>
  <c r="Y164" i="10" s="1"/>
  <c r="AJ164" i="10" s="1"/>
  <c r="J20" i="9"/>
  <c r="V20" i="9" s="1"/>
  <c r="AG20" i="9" s="1"/>
  <c r="J20" i="11"/>
  <c r="V20" i="11" s="1"/>
  <c r="AG20" i="11" s="1"/>
  <c r="J20" i="10"/>
  <c r="V20" i="10" s="1"/>
  <c r="AG20" i="10" s="1"/>
  <c r="U226" i="3"/>
  <c r="H37" i="7"/>
  <c r="T37" i="7" s="1"/>
  <c r="AE37" i="7" s="1"/>
  <c r="E16" i="15"/>
  <c r="Q16" i="15" s="1"/>
  <c r="AB16" i="15" s="1"/>
  <c r="F54" i="8"/>
  <c r="R54" i="8" s="1"/>
  <c r="AC54" i="8" s="1"/>
  <c r="M104" i="16"/>
  <c r="Y104" i="16" s="1"/>
  <c r="AJ104" i="16" s="1"/>
  <c r="H37" i="11"/>
  <c r="T37" i="11" s="1"/>
  <c r="AE37" i="11" s="1"/>
  <c r="M108" i="14"/>
  <c r="Y108" i="14" s="1"/>
  <c r="AJ108" i="14" s="1"/>
  <c r="M108" i="8"/>
  <c r="Y108" i="8" s="1"/>
  <c r="AJ108" i="8" s="1"/>
  <c r="J130" i="6"/>
  <c r="V130" i="6" s="1"/>
  <c r="AG130" i="6" s="1"/>
  <c r="J130" i="9"/>
  <c r="V130" i="9" s="1"/>
  <c r="AG130" i="9" s="1"/>
  <c r="J130" i="12"/>
  <c r="V130" i="12" s="1"/>
  <c r="AG130" i="12" s="1"/>
  <c r="J130" i="15"/>
  <c r="V130" i="15" s="1"/>
  <c r="AG130" i="15" s="1"/>
  <c r="H36" i="7"/>
  <c r="T36" i="7" s="1"/>
  <c r="AE36" i="7" s="1"/>
  <c r="E25" i="12"/>
  <c r="Q25" i="12" s="1"/>
  <c r="AB25" i="12" s="1"/>
  <c r="U372" i="3"/>
  <c r="F144" i="11"/>
  <c r="R144" i="11" s="1"/>
  <c r="AC144" i="11" s="1"/>
  <c r="H26" i="14"/>
  <c r="T26" i="14" s="1"/>
  <c r="AE26" i="14" s="1"/>
  <c r="K97" i="15"/>
  <c r="W97" i="15" s="1"/>
  <c r="AH97" i="15" s="1"/>
  <c r="K97" i="11"/>
  <c r="W97" i="11" s="1"/>
  <c r="AH97" i="11" s="1"/>
  <c r="J46" i="15"/>
  <c r="V46" i="15" s="1"/>
  <c r="AG46" i="15" s="1"/>
  <c r="J46" i="12"/>
  <c r="V46" i="12" s="1"/>
  <c r="AG46" i="12" s="1"/>
  <c r="G7" i="14"/>
  <c r="S7" i="14" s="1"/>
  <c r="AD7" i="14" s="1"/>
  <c r="J56" i="12"/>
  <c r="V56" i="12" s="1"/>
  <c r="AG56" i="12" s="1"/>
  <c r="J56" i="6"/>
  <c r="V56" i="6" s="1"/>
  <c r="AG56" i="6" s="1"/>
  <c r="F80" i="14"/>
  <c r="R80" i="14" s="1"/>
  <c r="AC80" i="14" s="1"/>
  <c r="J123" i="6"/>
  <c r="V123" i="6" s="1"/>
  <c r="AG123" i="6" s="1"/>
  <c r="K63" i="15"/>
  <c r="W63" i="15" s="1"/>
  <c r="AH63" i="15" s="1"/>
  <c r="M86" i="6"/>
  <c r="Y86" i="6" s="1"/>
  <c r="AJ86" i="6" s="1"/>
  <c r="L9" i="15"/>
  <c r="X9" i="15" s="1"/>
  <c r="AI9" i="15" s="1"/>
  <c r="L9" i="7"/>
  <c r="X9" i="7" s="1"/>
  <c r="AI9" i="7" s="1"/>
  <c r="H165" i="14"/>
  <c r="T165" i="14" s="1"/>
  <c r="AE165" i="14" s="1"/>
  <c r="H165" i="6"/>
  <c r="T165" i="6" s="1"/>
  <c r="AE165" i="6" s="1"/>
  <c r="K87" i="9"/>
  <c r="W87" i="9" s="1"/>
  <c r="AH87" i="9" s="1"/>
  <c r="K87" i="6"/>
  <c r="W87" i="6" s="1"/>
  <c r="AH87" i="6" s="1"/>
  <c r="J13" i="6"/>
  <c r="V13" i="6" s="1"/>
  <c r="AG13" i="6" s="1"/>
  <c r="K114" i="12"/>
  <c r="W114" i="12" s="1"/>
  <c r="AH114" i="12" s="1"/>
  <c r="X320" i="3"/>
  <c r="H102" i="16"/>
  <c r="T102" i="16" s="1"/>
  <c r="AE102" i="16" s="1"/>
  <c r="I165" i="12"/>
  <c r="U165" i="12" s="1"/>
  <c r="AF165" i="12" s="1"/>
  <c r="I165" i="6"/>
  <c r="U165" i="6" s="1"/>
  <c r="AF165" i="6" s="1"/>
  <c r="H100" i="10"/>
  <c r="T100" i="10" s="1"/>
  <c r="AE100" i="10" s="1"/>
  <c r="F194" i="10"/>
  <c r="R194" i="10" s="1"/>
  <c r="AC194" i="10" s="1"/>
  <c r="J57" i="9"/>
  <c r="V57" i="9" s="1"/>
  <c r="AG57" i="9" s="1"/>
  <c r="J108" i="8"/>
  <c r="V108" i="8" s="1"/>
  <c r="AG108" i="8" s="1"/>
  <c r="J108" i="11"/>
  <c r="V108" i="11" s="1"/>
  <c r="AG108" i="11" s="1"/>
  <c r="J171" i="15"/>
  <c r="V171" i="15" s="1"/>
  <c r="AG171" i="15" s="1"/>
  <c r="G51" i="6"/>
  <c r="S51" i="6" s="1"/>
  <c r="AD51" i="6" s="1"/>
  <c r="G51" i="10"/>
  <c r="S51" i="10" s="1"/>
  <c r="AD51" i="10" s="1"/>
  <c r="K24" i="11"/>
  <c r="W24" i="11" s="1"/>
  <c r="AH24" i="11" s="1"/>
  <c r="E25" i="13"/>
  <c r="Q25" i="13" s="1"/>
  <c r="AB25" i="13" s="1"/>
  <c r="J166" i="14"/>
  <c r="V166" i="14" s="1"/>
  <c r="AG166" i="14" s="1"/>
  <c r="F144" i="8"/>
  <c r="R144" i="8" s="1"/>
  <c r="AC144" i="8" s="1"/>
  <c r="H26" i="11"/>
  <c r="T26" i="11" s="1"/>
  <c r="AE26" i="11" s="1"/>
  <c r="K97" i="13"/>
  <c r="W97" i="13" s="1"/>
  <c r="AH97" i="13" s="1"/>
  <c r="K97" i="9"/>
  <c r="W97" i="9" s="1"/>
  <c r="AH97" i="9" s="1"/>
  <c r="J46" i="11"/>
  <c r="V46" i="11" s="1"/>
  <c r="AG46" i="11" s="1"/>
  <c r="J46" i="13"/>
  <c r="V46" i="13" s="1"/>
  <c r="AG46" i="13" s="1"/>
  <c r="G7" i="11"/>
  <c r="S7" i="11" s="1"/>
  <c r="AD7" i="11" s="1"/>
  <c r="J56" i="10"/>
  <c r="V56" i="10" s="1"/>
  <c r="AG56" i="10" s="1"/>
  <c r="U262" i="3"/>
  <c r="F80" i="7"/>
  <c r="R80" i="7" s="1"/>
  <c r="AC80" i="7" s="1"/>
  <c r="X269" i="3"/>
  <c r="M86" i="7"/>
  <c r="Y86" i="7" s="1"/>
  <c r="AJ86" i="7" s="1"/>
  <c r="L9" i="10"/>
  <c r="X9" i="10" s="1"/>
  <c r="AI9" i="10" s="1"/>
  <c r="H165" i="10"/>
  <c r="T165" i="10" s="1"/>
  <c r="AE165" i="10" s="1"/>
  <c r="H165" i="7"/>
  <c r="T165" i="7" s="1"/>
  <c r="AE165" i="7" s="1"/>
  <c r="K87" i="16"/>
  <c r="W87" i="16" s="1"/>
  <c r="AH87" i="16" s="1"/>
  <c r="K87" i="7"/>
  <c r="W87" i="7" s="1"/>
  <c r="AH87" i="7" s="1"/>
  <c r="L111" i="7"/>
  <c r="X111" i="7" s="1"/>
  <c r="AI111" i="7" s="1"/>
  <c r="J91" i="13"/>
  <c r="V91" i="13" s="1"/>
  <c r="AG91" i="13" s="1"/>
  <c r="J13" i="13"/>
  <c r="V13" i="13" s="1"/>
  <c r="AG13" i="13" s="1"/>
  <c r="K114" i="8"/>
  <c r="W114" i="8" s="1"/>
  <c r="AH114" i="8" s="1"/>
  <c r="H102" i="14"/>
  <c r="T102" i="14" s="1"/>
  <c r="AE102" i="14" s="1"/>
  <c r="R371" i="3"/>
  <c r="I165" i="10"/>
  <c r="U165" i="10" s="1"/>
  <c r="AF165" i="10" s="1"/>
  <c r="G71" i="9"/>
  <c r="S71" i="9" s="1"/>
  <c r="AD71" i="9" s="1"/>
  <c r="F194" i="7"/>
  <c r="R194" i="7" s="1"/>
  <c r="AC194" i="7" s="1"/>
  <c r="F194" i="14"/>
  <c r="R194" i="14" s="1"/>
  <c r="AC194" i="14" s="1"/>
  <c r="K131" i="12"/>
  <c r="W131" i="12" s="1"/>
  <c r="AH131" i="12" s="1"/>
  <c r="J108" i="15"/>
  <c r="V108" i="15" s="1"/>
  <c r="AG108" i="15" s="1"/>
  <c r="J108" i="7"/>
  <c r="V108" i="7" s="1"/>
  <c r="AG108" i="7" s="1"/>
  <c r="U314" i="3"/>
  <c r="J171" i="12"/>
  <c r="V171" i="12" s="1"/>
  <c r="AG171" i="12" s="1"/>
  <c r="H129" i="9"/>
  <c r="T129" i="9" s="1"/>
  <c r="AE129" i="9" s="1"/>
  <c r="K24" i="14"/>
  <c r="W24" i="14" s="1"/>
  <c r="AH24" i="14" s="1"/>
  <c r="H26" i="12"/>
  <c r="T26" i="12" s="1"/>
  <c r="AE26" i="12" s="1"/>
  <c r="K97" i="8"/>
  <c r="W97" i="8" s="1"/>
  <c r="AH97" i="8" s="1"/>
  <c r="J46" i="6"/>
  <c r="V46" i="6" s="1"/>
  <c r="AG46" i="6" s="1"/>
  <c r="J46" i="16"/>
  <c r="V46" i="16" s="1"/>
  <c r="AG46" i="16" s="1"/>
  <c r="G7" i="10"/>
  <c r="S7" i="10" s="1"/>
  <c r="AD7" i="10" s="1"/>
  <c r="J56" i="16"/>
  <c r="V56" i="16" s="1"/>
  <c r="AG56" i="16" s="1"/>
  <c r="J56" i="8"/>
  <c r="V56" i="8" s="1"/>
  <c r="AG56" i="8" s="1"/>
  <c r="K63" i="9"/>
  <c r="W63" i="9" s="1"/>
  <c r="AH63" i="9" s="1"/>
  <c r="M86" i="14"/>
  <c r="Y86" i="14" s="1"/>
  <c r="AJ86" i="14" s="1"/>
  <c r="L9" i="8"/>
  <c r="X9" i="8" s="1"/>
  <c r="AI9" i="8" s="1"/>
  <c r="H165" i="11"/>
  <c r="T165" i="11" s="1"/>
  <c r="AE165" i="11" s="1"/>
  <c r="H165" i="13"/>
  <c r="T165" i="13" s="1"/>
  <c r="AE165" i="13" s="1"/>
  <c r="K87" i="14"/>
  <c r="W87" i="14" s="1"/>
  <c r="AH87" i="14" s="1"/>
  <c r="J13" i="10"/>
  <c r="V13" i="10" s="1"/>
  <c r="AG13" i="10" s="1"/>
  <c r="K114" i="16"/>
  <c r="W114" i="16" s="1"/>
  <c r="AH114" i="16" s="1"/>
  <c r="H102" i="6"/>
  <c r="T102" i="6" s="1"/>
  <c r="AE102" i="6" s="1"/>
  <c r="I165" i="15"/>
  <c r="U165" i="15" s="1"/>
  <c r="AF165" i="15" s="1"/>
  <c r="I165" i="13"/>
  <c r="U165" i="13" s="1"/>
  <c r="AF165" i="13" s="1"/>
  <c r="M138" i="13"/>
  <c r="Y138" i="13" s="1"/>
  <c r="AJ138" i="13" s="1"/>
  <c r="G71" i="7"/>
  <c r="S71" i="7" s="1"/>
  <c r="AD71" i="7" s="1"/>
  <c r="G71" i="16"/>
  <c r="S71" i="16" s="1"/>
  <c r="AD71" i="16" s="1"/>
  <c r="F194" i="6"/>
  <c r="R194" i="6" s="1"/>
  <c r="AC194" i="6" s="1"/>
  <c r="F194" i="8"/>
  <c r="R194" i="8" s="1"/>
  <c r="AC194" i="8" s="1"/>
  <c r="G71" i="13"/>
  <c r="S71" i="13" s="1"/>
  <c r="AD71" i="13" s="1"/>
  <c r="H160" i="12"/>
  <c r="T160" i="12" s="1"/>
  <c r="AE160" i="12" s="1"/>
  <c r="J108" i="9"/>
  <c r="V108" i="9" s="1"/>
  <c r="AG108" i="9" s="1"/>
  <c r="J108" i="16"/>
  <c r="V108" i="16" s="1"/>
  <c r="AG108" i="16" s="1"/>
  <c r="U377" i="3"/>
  <c r="J171" i="8"/>
  <c r="V171" i="8" s="1"/>
  <c r="AG171" i="8" s="1"/>
  <c r="G51" i="16"/>
  <c r="S51" i="16" s="1"/>
  <c r="AD51" i="16" s="1"/>
  <c r="M170" i="9"/>
  <c r="Y170" i="9" s="1"/>
  <c r="AJ170" i="9" s="1"/>
  <c r="L61" i="10"/>
  <c r="X61" i="10" s="1"/>
  <c r="AI61" i="10" s="1"/>
  <c r="H26" i="7"/>
  <c r="T26" i="7" s="1"/>
  <c r="AE26" i="7" s="1"/>
  <c r="K97" i="12"/>
  <c r="W97" i="12" s="1"/>
  <c r="AH97" i="12" s="1"/>
  <c r="U252" i="3"/>
  <c r="G7" i="8"/>
  <c r="S7" i="8" s="1"/>
  <c r="AD7" i="8" s="1"/>
  <c r="G7" i="12"/>
  <c r="S7" i="12" s="1"/>
  <c r="AD7" i="12" s="1"/>
  <c r="J56" i="13"/>
  <c r="V56" i="13" s="1"/>
  <c r="AG56" i="13" s="1"/>
  <c r="J56" i="14"/>
  <c r="V56" i="14" s="1"/>
  <c r="AG56" i="14" s="1"/>
  <c r="G161" i="15"/>
  <c r="S161" i="15" s="1"/>
  <c r="AD161" i="15" s="1"/>
  <c r="H75" i="10"/>
  <c r="T75" i="10" s="1"/>
  <c r="AE75" i="10" s="1"/>
  <c r="K63" i="8"/>
  <c r="W63" i="8" s="1"/>
  <c r="AH63" i="8" s="1"/>
  <c r="M86" i="11"/>
  <c r="Y86" i="11" s="1"/>
  <c r="AJ86" i="11" s="1"/>
  <c r="L9" i="11"/>
  <c r="X9" i="11" s="1"/>
  <c r="AI9" i="11" s="1"/>
  <c r="O371" i="3"/>
  <c r="K87" i="11"/>
  <c r="W87" i="11" s="1"/>
  <c r="AH87" i="11" s="1"/>
  <c r="J13" i="15"/>
  <c r="V13" i="15" s="1"/>
  <c r="AG13" i="15" s="1"/>
  <c r="J13" i="16"/>
  <c r="V13" i="16" s="1"/>
  <c r="AG13" i="16" s="1"/>
  <c r="K114" i="9"/>
  <c r="W114" i="9" s="1"/>
  <c r="AH114" i="9" s="1"/>
  <c r="H102" i="8"/>
  <c r="T102" i="8" s="1"/>
  <c r="AE102" i="8" s="1"/>
  <c r="O308" i="3"/>
  <c r="I165" i="9"/>
  <c r="U165" i="9" s="1"/>
  <c r="AF165" i="9" s="1"/>
  <c r="I165" i="16"/>
  <c r="U165" i="16" s="1"/>
  <c r="AF165" i="16" s="1"/>
  <c r="G71" i="10"/>
  <c r="S71" i="10" s="1"/>
  <c r="AD71" i="10" s="1"/>
  <c r="F194" i="11"/>
  <c r="R194" i="11" s="1"/>
  <c r="AC194" i="11" s="1"/>
  <c r="I400" i="3"/>
  <c r="G71" i="8"/>
  <c r="S71" i="8" s="1"/>
  <c r="AD71" i="8" s="1"/>
  <c r="J171" i="10"/>
  <c r="V171" i="10" s="1"/>
  <c r="AG171" i="10" s="1"/>
  <c r="G51" i="8"/>
  <c r="S51" i="8" s="1"/>
  <c r="AD51" i="8" s="1"/>
  <c r="E204" i="15"/>
  <c r="Q204" i="15" s="1"/>
  <c r="AB204" i="15" s="1"/>
  <c r="K24" i="8"/>
  <c r="W24" i="8" s="1"/>
  <c r="AH24" i="8" s="1"/>
  <c r="G118" i="13"/>
  <c r="S118" i="13" s="1"/>
  <c r="AD118" i="13" s="1"/>
  <c r="H26" i="10"/>
  <c r="T26" i="10" s="1"/>
  <c r="AE26" i="10" s="1"/>
  <c r="H26" i="6"/>
  <c r="T26" i="6" s="1"/>
  <c r="AE26" i="6" s="1"/>
  <c r="K97" i="6"/>
  <c r="W97" i="6" s="1"/>
  <c r="AH97" i="6" s="1"/>
  <c r="J46" i="8"/>
  <c r="V46" i="8" s="1"/>
  <c r="AG46" i="8" s="1"/>
  <c r="G7" i="13"/>
  <c r="S7" i="13" s="1"/>
  <c r="AD7" i="13" s="1"/>
  <c r="G7" i="9"/>
  <c r="S7" i="9" s="1"/>
  <c r="AD7" i="9" s="1"/>
  <c r="J56" i="15"/>
  <c r="V56" i="15" s="1"/>
  <c r="AG56" i="15" s="1"/>
  <c r="K63" i="10"/>
  <c r="W63" i="10" s="1"/>
  <c r="AH63" i="10" s="1"/>
  <c r="K63" i="7"/>
  <c r="W63" i="7" s="1"/>
  <c r="AH63" i="7" s="1"/>
  <c r="M86" i="16"/>
  <c r="Y86" i="16" s="1"/>
  <c r="AJ86" i="16" s="1"/>
  <c r="M86" i="12"/>
  <c r="Y86" i="12" s="1"/>
  <c r="AJ86" i="12" s="1"/>
  <c r="L9" i="12"/>
  <c r="X9" i="12" s="1"/>
  <c r="AI9" i="12" s="1"/>
  <c r="H165" i="12"/>
  <c r="T165" i="12" s="1"/>
  <c r="AE165" i="12" s="1"/>
  <c r="X293" i="3"/>
  <c r="J13" i="12"/>
  <c r="V13" i="12" s="1"/>
  <c r="AG13" i="12" s="1"/>
  <c r="J13" i="7"/>
  <c r="V13" i="7" s="1"/>
  <c r="AG13" i="7" s="1"/>
  <c r="K114" i="11"/>
  <c r="W114" i="11" s="1"/>
  <c r="AH114" i="11" s="1"/>
  <c r="B307" i="3"/>
  <c r="CH101" i="3" s="1"/>
  <c r="CL101" i="3" s="1"/>
  <c r="H102" i="11"/>
  <c r="T102" i="11" s="1"/>
  <c r="AE102" i="11" s="1"/>
  <c r="H102" i="10"/>
  <c r="T102" i="10" s="1"/>
  <c r="AE102" i="10" s="1"/>
  <c r="I165" i="8"/>
  <c r="U165" i="8" s="1"/>
  <c r="AF165" i="8" s="1"/>
  <c r="F194" i="9"/>
  <c r="R194" i="9" s="1"/>
  <c r="AC194" i="9" s="1"/>
  <c r="J108" i="14"/>
  <c r="V108" i="14" s="1"/>
  <c r="AG108" i="14" s="1"/>
  <c r="J171" i="7"/>
  <c r="V171" i="7" s="1"/>
  <c r="AG171" i="7" s="1"/>
  <c r="G51" i="9"/>
  <c r="S51" i="9" s="1"/>
  <c r="AD51" i="9" s="1"/>
  <c r="K24" i="15"/>
  <c r="W24" i="15" s="1"/>
  <c r="AH24" i="15" s="1"/>
  <c r="X230" i="3"/>
  <c r="G118" i="7"/>
  <c r="S118" i="7" s="1"/>
  <c r="AD118" i="7" s="1"/>
  <c r="K70" i="7"/>
  <c r="W70" i="7" s="1"/>
  <c r="AH70" i="7" s="1"/>
  <c r="J176" i="6"/>
  <c r="V176" i="6" s="1"/>
  <c r="AG176" i="6" s="1"/>
  <c r="H26" i="13"/>
  <c r="T26" i="13" s="1"/>
  <c r="AE26" i="13" s="1"/>
  <c r="H26" i="9"/>
  <c r="T26" i="9" s="1"/>
  <c r="AE26" i="9" s="1"/>
  <c r="K97" i="16"/>
  <c r="W97" i="16" s="1"/>
  <c r="AH97" i="16" s="1"/>
  <c r="J46" i="7"/>
  <c r="V46" i="7" s="1"/>
  <c r="AG46" i="7" s="1"/>
  <c r="G7" i="15"/>
  <c r="S7" i="15" s="1"/>
  <c r="AD7" i="15" s="1"/>
  <c r="J56" i="11"/>
  <c r="V56" i="11" s="1"/>
  <c r="AG56" i="11" s="1"/>
  <c r="K63" i="11"/>
  <c r="W63" i="11" s="1"/>
  <c r="AH63" i="11" s="1"/>
  <c r="K63" i="12"/>
  <c r="W63" i="12" s="1"/>
  <c r="AH63" i="12" s="1"/>
  <c r="M86" i="10"/>
  <c r="Y86" i="10" s="1"/>
  <c r="AJ86" i="10" s="1"/>
  <c r="M86" i="13"/>
  <c r="Y86" i="13" s="1"/>
  <c r="AJ86" i="13" s="1"/>
  <c r="L9" i="6"/>
  <c r="X9" i="6" s="1"/>
  <c r="AI9" i="6" s="1"/>
  <c r="H165" i="15"/>
  <c r="T165" i="15" s="1"/>
  <c r="AE165" i="15" s="1"/>
  <c r="K87" i="15"/>
  <c r="W87" i="15" s="1"/>
  <c r="AH87" i="15" s="1"/>
  <c r="U219" i="3"/>
  <c r="J13" i="11"/>
  <c r="V13" i="11" s="1"/>
  <c r="AG13" i="11" s="1"/>
  <c r="K114" i="14"/>
  <c r="W114" i="14" s="1"/>
  <c r="AH114" i="14" s="1"/>
  <c r="K114" i="15"/>
  <c r="W114" i="15" s="1"/>
  <c r="AH114" i="15" s="1"/>
  <c r="H102" i="7"/>
  <c r="T102" i="7" s="1"/>
  <c r="AE102" i="7" s="1"/>
  <c r="H102" i="12"/>
  <c r="T102" i="12" s="1"/>
  <c r="AE102" i="12" s="1"/>
  <c r="I165" i="11"/>
  <c r="U165" i="11" s="1"/>
  <c r="AF165" i="11" s="1"/>
  <c r="G71" i="6"/>
  <c r="S71" i="6" s="1"/>
  <c r="AD71" i="6" s="1"/>
  <c r="F194" i="13"/>
  <c r="R194" i="13" s="1"/>
  <c r="AC194" i="13" s="1"/>
  <c r="L136" i="13"/>
  <c r="X136" i="13" s="1"/>
  <c r="AI136" i="13" s="1"/>
  <c r="J171" i="13"/>
  <c r="V171" i="13" s="1"/>
  <c r="AG171" i="13" s="1"/>
  <c r="J171" i="14"/>
  <c r="V171" i="14" s="1"/>
  <c r="AG171" i="14" s="1"/>
  <c r="G51" i="11"/>
  <c r="S51" i="11" s="1"/>
  <c r="AD51" i="11" s="1"/>
  <c r="G51" i="7"/>
  <c r="S51" i="7" s="1"/>
  <c r="AD51" i="7" s="1"/>
  <c r="K24" i="9"/>
  <c r="W24" i="9" s="1"/>
  <c r="AH24" i="9" s="1"/>
  <c r="K24" i="6"/>
  <c r="W24" i="6" s="1"/>
  <c r="AH24" i="6" s="1"/>
  <c r="J108" i="10"/>
  <c r="V108" i="10" s="1"/>
  <c r="AG108" i="10" s="1"/>
  <c r="B330" i="15"/>
  <c r="J176" i="11"/>
  <c r="V176" i="11" s="1"/>
  <c r="AG176" i="11" s="1"/>
  <c r="H26" i="8"/>
  <c r="T26" i="8" s="1"/>
  <c r="AE26" i="8" s="1"/>
  <c r="X303" i="3"/>
  <c r="G7" i="6"/>
  <c r="S7" i="6" s="1"/>
  <c r="AD7" i="6" s="1"/>
  <c r="K169" i="11"/>
  <c r="W169" i="11" s="1"/>
  <c r="AH169" i="11" s="1"/>
  <c r="K63" i="14"/>
  <c r="W63" i="14" s="1"/>
  <c r="AH63" i="14" s="1"/>
  <c r="M86" i="9"/>
  <c r="Y86" i="9" s="1"/>
  <c r="AJ86" i="9" s="1"/>
  <c r="L9" i="14"/>
  <c r="X9" i="14" s="1"/>
  <c r="AI9" i="14" s="1"/>
  <c r="K87" i="10"/>
  <c r="W87" i="10" s="1"/>
  <c r="AH87" i="10" s="1"/>
  <c r="J13" i="8"/>
  <c r="V13" i="8" s="1"/>
  <c r="AG13" i="8" s="1"/>
  <c r="K114" i="10"/>
  <c r="W114" i="10" s="1"/>
  <c r="AH114" i="10" s="1"/>
  <c r="H102" i="13"/>
  <c r="T102" i="13" s="1"/>
  <c r="AE102" i="13" s="1"/>
  <c r="G71" i="12"/>
  <c r="S71" i="12" s="1"/>
  <c r="AD71" i="12" s="1"/>
  <c r="F194" i="15"/>
  <c r="R194" i="15" s="1"/>
  <c r="AC194" i="15" s="1"/>
  <c r="G71" i="15"/>
  <c r="S71" i="15" s="1"/>
  <c r="AD71" i="15" s="1"/>
  <c r="K196" i="15"/>
  <c r="W196" i="15" s="1"/>
  <c r="AH196" i="15" s="1"/>
  <c r="J108" i="12"/>
  <c r="V108" i="12" s="1"/>
  <c r="AG108" i="12" s="1"/>
  <c r="J171" i="6"/>
  <c r="V171" i="6" s="1"/>
  <c r="AG171" i="6" s="1"/>
  <c r="G51" i="14"/>
  <c r="S51" i="14" s="1"/>
  <c r="AD51" i="14" s="1"/>
  <c r="G51" i="13"/>
  <c r="S51" i="13" s="1"/>
  <c r="AD51" i="13" s="1"/>
  <c r="J62" i="8"/>
  <c r="V62" i="8" s="1"/>
  <c r="AG62" i="8" s="1"/>
  <c r="K24" i="13"/>
  <c r="W24" i="13" s="1"/>
  <c r="AH24" i="13" s="1"/>
  <c r="K24" i="12"/>
  <c r="W24" i="12" s="1"/>
  <c r="AH24" i="12" s="1"/>
  <c r="K24" i="7"/>
  <c r="W24" i="7" s="1"/>
  <c r="AH24" i="7" s="1"/>
  <c r="K24" i="16"/>
  <c r="W24" i="16" s="1"/>
  <c r="AH24" i="16" s="1"/>
  <c r="K190" i="10"/>
  <c r="W190" i="10" s="1"/>
  <c r="AH190" i="10" s="1"/>
  <c r="K190" i="15"/>
  <c r="W190" i="15" s="1"/>
  <c r="AH190" i="15" s="1"/>
  <c r="X396" i="3"/>
  <c r="K190" i="12"/>
  <c r="W190" i="12" s="1"/>
  <c r="AH190" i="12" s="1"/>
  <c r="K190" i="8"/>
  <c r="W190" i="8" s="1"/>
  <c r="AH190" i="8" s="1"/>
  <c r="K190" i="6"/>
  <c r="W190" i="6" s="1"/>
  <c r="AH190" i="6" s="1"/>
  <c r="K190" i="16"/>
  <c r="W190" i="16" s="1"/>
  <c r="AH190" i="16" s="1"/>
  <c r="K190" i="7"/>
  <c r="W190" i="7" s="1"/>
  <c r="AH190" i="7" s="1"/>
  <c r="L157" i="10"/>
  <c r="X157" i="10" s="1"/>
  <c r="AI157" i="10" s="1"/>
  <c r="G203" i="15"/>
  <c r="S203" i="15" s="1"/>
  <c r="AD203" i="15" s="1"/>
  <c r="K203" i="11"/>
  <c r="W203" i="11" s="1"/>
  <c r="AH203" i="11" s="1"/>
  <c r="K50" i="12"/>
  <c r="W50" i="12" s="1"/>
  <c r="AH50" i="12" s="1"/>
  <c r="K50" i="9"/>
  <c r="W50" i="9" s="1"/>
  <c r="AH50" i="9" s="1"/>
  <c r="D21" i="9"/>
  <c r="P21" i="9" s="1"/>
  <c r="AA21" i="9" s="1"/>
  <c r="D21" i="7"/>
  <c r="P21" i="7" s="1"/>
  <c r="AA21" i="7" s="1"/>
  <c r="F32" i="14"/>
  <c r="R32" i="14" s="1"/>
  <c r="AC32" i="14" s="1"/>
  <c r="G87" i="11"/>
  <c r="S87" i="11" s="1"/>
  <c r="AD87" i="11" s="1"/>
  <c r="G87" i="8"/>
  <c r="S87" i="8" s="1"/>
  <c r="AD87" i="8" s="1"/>
  <c r="B372" i="11"/>
  <c r="B372" i="9"/>
  <c r="K115" i="8"/>
  <c r="W115" i="8" s="1"/>
  <c r="AH115" i="8" s="1"/>
  <c r="K115" i="10"/>
  <c r="W115" i="10" s="1"/>
  <c r="AH115" i="10" s="1"/>
  <c r="G22" i="16"/>
  <c r="S22" i="16" s="1"/>
  <c r="AD22" i="16" s="1"/>
  <c r="J117" i="14"/>
  <c r="V117" i="14" s="1"/>
  <c r="AG117" i="14" s="1"/>
  <c r="J117" i="12"/>
  <c r="V117" i="12" s="1"/>
  <c r="AG117" i="12" s="1"/>
  <c r="I44" i="13"/>
  <c r="U44" i="13" s="1"/>
  <c r="AF44" i="13" s="1"/>
  <c r="I195" i="7"/>
  <c r="U195" i="7" s="1"/>
  <c r="AF195" i="7" s="1"/>
  <c r="G42" i="13"/>
  <c r="S42" i="13" s="1"/>
  <c r="AD42" i="13" s="1"/>
  <c r="G42" i="9"/>
  <c r="S42" i="9" s="1"/>
  <c r="AD42" i="9" s="1"/>
  <c r="M156" i="6"/>
  <c r="Y156" i="6" s="1"/>
  <c r="AJ156" i="6" s="1"/>
  <c r="M156" i="14"/>
  <c r="Y156" i="14" s="1"/>
  <c r="AJ156" i="14" s="1"/>
  <c r="B227" i="9"/>
  <c r="B227" i="12"/>
  <c r="L157" i="14"/>
  <c r="X157" i="14" s="1"/>
  <c r="AI157" i="14" s="1"/>
  <c r="I85" i="10"/>
  <c r="U85" i="10" s="1"/>
  <c r="AF85" i="10" s="1"/>
  <c r="G203" i="14"/>
  <c r="S203" i="14" s="1"/>
  <c r="AD203" i="14" s="1"/>
  <c r="G203" i="16"/>
  <c r="S203" i="16" s="1"/>
  <c r="AD203" i="16" s="1"/>
  <c r="K203" i="6"/>
  <c r="W203" i="6" s="1"/>
  <c r="AH203" i="6" s="1"/>
  <c r="K203" i="9"/>
  <c r="W203" i="9" s="1"/>
  <c r="AH203" i="9" s="1"/>
  <c r="X256" i="3"/>
  <c r="D21" i="12"/>
  <c r="P21" i="12" s="1"/>
  <c r="AA21" i="12" s="1"/>
  <c r="D21" i="10"/>
  <c r="P21" i="10" s="1"/>
  <c r="AA21" i="10" s="1"/>
  <c r="G93" i="10"/>
  <c r="S93" i="10" s="1"/>
  <c r="AD93" i="10" s="1"/>
  <c r="G93" i="8"/>
  <c r="S93" i="8" s="1"/>
  <c r="AD93" i="8" s="1"/>
  <c r="F181" i="8"/>
  <c r="R181" i="8" s="1"/>
  <c r="AC181" i="8" s="1"/>
  <c r="G87" i="13"/>
  <c r="S87" i="13" s="1"/>
  <c r="AD87" i="13" s="1"/>
  <c r="G87" i="9"/>
  <c r="S87" i="9" s="1"/>
  <c r="AD87" i="9" s="1"/>
  <c r="B372" i="16"/>
  <c r="B372" i="15"/>
  <c r="M44" i="11"/>
  <c r="Y44" i="11" s="1"/>
  <c r="AJ44" i="11" s="1"/>
  <c r="K115" i="11"/>
  <c r="W115" i="11" s="1"/>
  <c r="AH115" i="11" s="1"/>
  <c r="K115" i="16"/>
  <c r="W115" i="16" s="1"/>
  <c r="AH115" i="16" s="1"/>
  <c r="G147" i="13"/>
  <c r="S147" i="13" s="1"/>
  <c r="AD147" i="13" s="1"/>
  <c r="G22" i="15"/>
  <c r="S22" i="15" s="1"/>
  <c r="AD22" i="15" s="1"/>
  <c r="J172" i="9"/>
  <c r="V172" i="9" s="1"/>
  <c r="AG172" i="9" s="1"/>
  <c r="J143" i="7"/>
  <c r="V143" i="7" s="1"/>
  <c r="AG143" i="7" s="1"/>
  <c r="J117" i="11"/>
  <c r="V117" i="11" s="1"/>
  <c r="AG117" i="11" s="1"/>
  <c r="I195" i="13"/>
  <c r="U195" i="13" s="1"/>
  <c r="AF195" i="13" s="1"/>
  <c r="G42" i="16"/>
  <c r="S42" i="16" s="1"/>
  <c r="AD42" i="16" s="1"/>
  <c r="M156" i="13"/>
  <c r="Y156" i="13" s="1"/>
  <c r="AJ156" i="13" s="1"/>
  <c r="G190" i="13"/>
  <c r="S190" i="13" s="1"/>
  <c r="AD190" i="13" s="1"/>
  <c r="G190" i="6"/>
  <c r="S190" i="6" s="1"/>
  <c r="AD190" i="6" s="1"/>
  <c r="B227" i="16"/>
  <c r="G190" i="7"/>
  <c r="S190" i="7" s="1"/>
  <c r="AD190" i="7" s="1"/>
  <c r="G190" i="11"/>
  <c r="S190" i="11" s="1"/>
  <c r="AD190" i="11" s="1"/>
  <c r="G33" i="14"/>
  <c r="S33" i="14" s="1"/>
  <c r="AD33" i="14" s="1"/>
  <c r="G33" i="7"/>
  <c r="S33" i="7" s="1"/>
  <c r="AD33" i="7" s="1"/>
  <c r="L157" i="15"/>
  <c r="X157" i="15" s="1"/>
  <c r="AI157" i="15" s="1"/>
  <c r="L157" i="11"/>
  <c r="X157" i="11" s="1"/>
  <c r="AI157" i="11" s="1"/>
  <c r="I85" i="16"/>
  <c r="U85" i="16" s="1"/>
  <c r="AF85" i="16" s="1"/>
  <c r="G203" i="6"/>
  <c r="S203" i="6" s="1"/>
  <c r="AD203" i="6" s="1"/>
  <c r="G203" i="13"/>
  <c r="S203" i="13" s="1"/>
  <c r="AD203" i="13" s="1"/>
  <c r="K203" i="16"/>
  <c r="W203" i="16" s="1"/>
  <c r="AH203" i="16" s="1"/>
  <c r="X409" i="3"/>
  <c r="K50" i="6"/>
  <c r="W50" i="6" s="1"/>
  <c r="AH50" i="6" s="1"/>
  <c r="D21" i="15"/>
  <c r="P21" i="15" s="1"/>
  <c r="AA21" i="15" s="1"/>
  <c r="D21" i="14"/>
  <c r="P21" i="14" s="1"/>
  <c r="AA21" i="14" s="1"/>
  <c r="G93" i="16"/>
  <c r="S93" i="16" s="1"/>
  <c r="AD93" i="16" s="1"/>
  <c r="G93" i="15"/>
  <c r="S93" i="15" s="1"/>
  <c r="AD93" i="15" s="1"/>
  <c r="D32" i="15"/>
  <c r="P32" i="15" s="1"/>
  <c r="AA32" i="15" s="1"/>
  <c r="F181" i="16"/>
  <c r="R181" i="16" s="1"/>
  <c r="AC181" i="16" s="1"/>
  <c r="G87" i="12"/>
  <c r="S87" i="12" s="1"/>
  <c r="AD87" i="12" s="1"/>
  <c r="G87" i="16"/>
  <c r="S87" i="16" s="1"/>
  <c r="AD87" i="16" s="1"/>
  <c r="B372" i="7"/>
  <c r="B372" i="13"/>
  <c r="K115" i="15"/>
  <c r="W115" i="15" s="1"/>
  <c r="AH115" i="15" s="1"/>
  <c r="K115" i="9"/>
  <c r="W115" i="9" s="1"/>
  <c r="AH115" i="9" s="1"/>
  <c r="G147" i="16"/>
  <c r="S147" i="16" s="1"/>
  <c r="AD147" i="16" s="1"/>
  <c r="G22" i="10"/>
  <c r="S22" i="10" s="1"/>
  <c r="AD22" i="10" s="1"/>
  <c r="G22" i="11"/>
  <c r="S22" i="11" s="1"/>
  <c r="AD22" i="11" s="1"/>
  <c r="J172" i="15"/>
  <c r="V172" i="15" s="1"/>
  <c r="AG172" i="15" s="1"/>
  <c r="J76" i="9"/>
  <c r="V76" i="9" s="1"/>
  <c r="AG76" i="9" s="1"/>
  <c r="J117" i="8"/>
  <c r="V117" i="8" s="1"/>
  <c r="AG117" i="8" s="1"/>
  <c r="I195" i="9"/>
  <c r="U195" i="9" s="1"/>
  <c r="AF195" i="9" s="1"/>
  <c r="G42" i="12"/>
  <c r="S42" i="12" s="1"/>
  <c r="AD42" i="12" s="1"/>
  <c r="G190" i="15"/>
  <c r="S190" i="15" s="1"/>
  <c r="AD190" i="15" s="1"/>
  <c r="G190" i="9"/>
  <c r="S190" i="9" s="1"/>
  <c r="AD190" i="9" s="1"/>
  <c r="B227" i="13"/>
  <c r="W21" i="3"/>
  <c r="L157" i="13"/>
  <c r="X157" i="13" s="1"/>
  <c r="AI157" i="13" s="1"/>
  <c r="L157" i="9"/>
  <c r="X157" i="9" s="1"/>
  <c r="AI157" i="9" s="1"/>
  <c r="G203" i="12"/>
  <c r="S203" i="12" s="1"/>
  <c r="AD203" i="12" s="1"/>
  <c r="G203" i="9"/>
  <c r="S203" i="9" s="1"/>
  <c r="AD203" i="9" s="1"/>
  <c r="H128" i="11"/>
  <c r="T128" i="11" s="1"/>
  <c r="AE128" i="11" s="1"/>
  <c r="K203" i="15"/>
  <c r="W203" i="15" s="1"/>
  <c r="AH203" i="15" s="1"/>
  <c r="K203" i="12"/>
  <c r="W203" i="12" s="1"/>
  <c r="AH203" i="12" s="1"/>
  <c r="AU101" i="3"/>
  <c r="K50" i="11"/>
  <c r="W50" i="11" s="1"/>
  <c r="AH50" i="11" s="1"/>
  <c r="D21" i="13"/>
  <c r="P21" i="13" s="1"/>
  <c r="AA21" i="13" s="1"/>
  <c r="G93" i="13"/>
  <c r="S93" i="13" s="1"/>
  <c r="AD93" i="13" s="1"/>
  <c r="G93" i="6"/>
  <c r="S93" i="6" s="1"/>
  <c r="AD93" i="6" s="1"/>
  <c r="H74" i="15"/>
  <c r="T74" i="15" s="1"/>
  <c r="AE74" i="15" s="1"/>
  <c r="B372" i="14"/>
  <c r="K115" i="6"/>
  <c r="W115" i="6" s="1"/>
  <c r="AH115" i="6" s="1"/>
  <c r="G22" i="9"/>
  <c r="S22" i="9" s="1"/>
  <c r="AD22" i="9" s="1"/>
  <c r="G22" i="7"/>
  <c r="S22" i="7" s="1"/>
  <c r="AD22" i="7" s="1"/>
  <c r="J117" i="9"/>
  <c r="V117" i="9" s="1"/>
  <c r="AG117" i="9" s="1"/>
  <c r="J117" i="7"/>
  <c r="V117" i="7" s="1"/>
  <c r="AG117" i="7" s="1"/>
  <c r="E56" i="12"/>
  <c r="Q56" i="12" s="1"/>
  <c r="AB56" i="12" s="1"/>
  <c r="R401" i="3"/>
  <c r="G42" i="15"/>
  <c r="S42" i="15" s="1"/>
  <c r="AD42" i="15" s="1"/>
  <c r="G42" i="6"/>
  <c r="S42" i="6" s="1"/>
  <c r="AD42" i="6" s="1"/>
  <c r="M156" i="15"/>
  <c r="Y156" i="15" s="1"/>
  <c r="AJ156" i="15" s="1"/>
  <c r="B227" i="6"/>
  <c r="I195" i="11"/>
  <c r="U195" i="11" s="1"/>
  <c r="AF195" i="11" s="1"/>
  <c r="L157" i="6"/>
  <c r="X157" i="6" s="1"/>
  <c r="AI157" i="6" s="1"/>
  <c r="L157" i="8"/>
  <c r="X157" i="8" s="1"/>
  <c r="AI157" i="8" s="1"/>
  <c r="G203" i="7"/>
  <c r="S203" i="7" s="1"/>
  <c r="AD203" i="7" s="1"/>
  <c r="G203" i="8"/>
  <c r="S203" i="8" s="1"/>
  <c r="AD203" i="8" s="1"/>
  <c r="K203" i="8"/>
  <c r="W203" i="8" s="1"/>
  <c r="AH203" i="8" s="1"/>
  <c r="K203" i="7"/>
  <c r="W203" i="7" s="1"/>
  <c r="AH203" i="7" s="1"/>
  <c r="H187" i="11"/>
  <c r="T187" i="11" s="1"/>
  <c r="AE187" i="11" s="1"/>
  <c r="BC101" i="3"/>
  <c r="K50" i="10"/>
  <c r="W50" i="10" s="1"/>
  <c r="AH50" i="10" s="1"/>
  <c r="D21" i="8"/>
  <c r="P21" i="8" s="1"/>
  <c r="AA21" i="8" s="1"/>
  <c r="G93" i="11"/>
  <c r="S93" i="11" s="1"/>
  <c r="AD93" i="11" s="1"/>
  <c r="H133" i="15"/>
  <c r="T133" i="15" s="1"/>
  <c r="AE133" i="15" s="1"/>
  <c r="F14" i="9"/>
  <c r="R14" i="9" s="1"/>
  <c r="AC14" i="9" s="1"/>
  <c r="G87" i="14"/>
  <c r="S87" i="14" s="1"/>
  <c r="AD87" i="14" s="1"/>
  <c r="B372" i="8"/>
  <c r="E118" i="15"/>
  <c r="Q118" i="15" s="1"/>
  <c r="AB118" i="15" s="1"/>
  <c r="F25" i="12"/>
  <c r="R25" i="12" s="1"/>
  <c r="AC25" i="12" s="1"/>
  <c r="K115" i="12"/>
  <c r="W115" i="12" s="1"/>
  <c r="AH115" i="12" s="1"/>
  <c r="G22" i="12"/>
  <c r="S22" i="12" s="1"/>
  <c r="AD22" i="12" s="1"/>
  <c r="G22" i="14"/>
  <c r="S22" i="14" s="1"/>
  <c r="AD22" i="14" s="1"/>
  <c r="J117" i="10"/>
  <c r="V117" i="10" s="1"/>
  <c r="AG117" i="10" s="1"/>
  <c r="I195" i="14"/>
  <c r="U195" i="14" s="1"/>
  <c r="AF195" i="14" s="1"/>
  <c r="I195" i="6"/>
  <c r="U195" i="6" s="1"/>
  <c r="AF195" i="6" s="1"/>
  <c r="G42" i="14"/>
  <c r="S42" i="14" s="1"/>
  <c r="AD42" i="14" s="1"/>
  <c r="AD362" i="3"/>
  <c r="G190" i="16"/>
  <c r="S190" i="16" s="1"/>
  <c r="AD190" i="16" s="1"/>
  <c r="D163" i="11"/>
  <c r="P163" i="11" s="1"/>
  <c r="AA163" i="11" s="1"/>
  <c r="L157" i="7"/>
  <c r="X157" i="7" s="1"/>
  <c r="AI157" i="7" s="1"/>
  <c r="G203" i="11"/>
  <c r="S203" i="11" s="1"/>
  <c r="AD203" i="11" s="1"/>
  <c r="K203" i="14"/>
  <c r="W203" i="14" s="1"/>
  <c r="AH203" i="14" s="1"/>
  <c r="H187" i="6"/>
  <c r="T187" i="6" s="1"/>
  <c r="AE187" i="6" s="1"/>
  <c r="K50" i="13"/>
  <c r="W50" i="13" s="1"/>
  <c r="AH50" i="13" s="1"/>
  <c r="K50" i="8"/>
  <c r="W50" i="8" s="1"/>
  <c r="AH50" i="8" s="1"/>
  <c r="D21" i="6"/>
  <c r="P21" i="6" s="1"/>
  <c r="AA21" i="6" s="1"/>
  <c r="G93" i="7"/>
  <c r="S93" i="7" s="1"/>
  <c r="AD93" i="7" s="1"/>
  <c r="H133" i="7"/>
  <c r="T133" i="7" s="1"/>
  <c r="AE133" i="7" s="1"/>
  <c r="F14" i="16"/>
  <c r="R14" i="16" s="1"/>
  <c r="AC14" i="16" s="1"/>
  <c r="G87" i="6"/>
  <c r="S87" i="6" s="1"/>
  <c r="AD87" i="6" s="1"/>
  <c r="B372" i="12"/>
  <c r="E118" i="9"/>
  <c r="Q118" i="9" s="1"/>
  <c r="AB118" i="9" s="1"/>
  <c r="K115" i="13"/>
  <c r="W115" i="13" s="1"/>
  <c r="AH115" i="13" s="1"/>
  <c r="E122" i="8"/>
  <c r="Q122" i="8" s="1"/>
  <c r="AB122" i="8" s="1"/>
  <c r="G22" i="6"/>
  <c r="S22" i="6" s="1"/>
  <c r="AD22" i="6" s="1"/>
  <c r="G22" i="13"/>
  <c r="S22" i="13" s="1"/>
  <c r="AD22" i="13" s="1"/>
  <c r="G192" i="9"/>
  <c r="S192" i="9" s="1"/>
  <c r="AD192" i="9" s="1"/>
  <c r="J143" i="8"/>
  <c r="V143" i="8" s="1"/>
  <c r="AG143" i="8" s="1"/>
  <c r="J117" i="16"/>
  <c r="V117" i="16" s="1"/>
  <c r="AG117" i="16" s="1"/>
  <c r="J117" i="15"/>
  <c r="V117" i="15" s="1"/>
  <c r="AG117" i="15" s="1"/>
  <c r="I195" i="15"/>
  <c r="U195" i="15" s="1"/>
  <c r="AF195" i="15" s="1"/>
  <c r="I195" i="8"/>
  <c r="U195" i="8" s="1"/>
  <c r="AF195" i="8" s="1"/>
  <c r="G42" i="7"/>
  <c r="S42" i="7" s="1"/>
  <c r="AD42" i="7" s="1"/>
  <c r="G42" i="10"/>
  <c r="S42" i="10" s="1"/>
  <c r="AD42" i="10" s="1"/>
  <c r="M135" i="8"/>
  <c r="Y135" i="8" s="1"/>
  <c r="AJ135" i="8" s="1"/>
  <c r="M156" i="12"/>
  <c r="Y156" i="12" s="1"/>
  <c r="AJ156" i="12" s="1"/>
  <c r="M156" i="9"/>
  <c r="Y156" i="9" s="1"/>
  <c r="AJ156" i="9" s="1"/>
  <c r="F377" i="3"/>
  <c r="L63" i="13"/>
  <c r="X63" i="13" s="1"/>
  <c r="AI63" i="13" s="1"/>
  <c r="B392" i="12"/>
  <c r="L100" i="11"/>
  <c r="X100" i="11" s="1"/>
  <c r="AI100" i="11" s="1"/>
  <c r="K50" i="15"/>
  <c r="W50" i="15" s="1"/>
  <c r="AH50" i="15" s="1"/>
  <c r="M201" i="11"/>
  <c r="Y201" i="11" s="1"/>
  <c r="AJ201" i="11" s="1"/>
  <c r="E122" i="11"/>
  <c r="Q122" i="11" s="1"/>
  <c r="AB122" i="11" s="1"/>
  <c r="L69" i="7"/>
  <c r="X69" i="7" s="1"/>
  <c r="AI69" i="7" s="1"/>
  <c r="J117" i="13"/>
  <c r="V117" i="13" s="1"/>
  <c r="AG117" i="13" s="1"/>
  <c r="I195" i="16"/>
  <c r="U195" i="16" s="1"/>
  <c r="AF195" i="16" s="1"/>
  <c r="M135" i="9"/>
  <c r="Y135" i="9" s="1"/>
  <c r="AJ135" i="9" s="1"/>
  <c r="L24" i="11"/>
  <c r="X24" i="11" s="1"/>
  <c r="AI24" i="11" s="1"/>
  <c r="M156" i="10"/>
  <c r="Y156" i="10" s="1"/>
  <c r="AJ156" i="10" s="1"/>
  <c r="M156" i="16"/>
  <c r="Y156" i="16" s="1"/>
  <c r="AJ156" i="16" s="1"/>
  <c r="B227" i="11"/>
  <c r="G190" i="12"/>
  <c r="S190" i="12" s="1"/>
  <c r="AD190" i="12" s="1"/>
  <c r="E171" i="10"/>
  <c r="Q171" i="10" s="1"/>
  <c r="AB171" i="10" s="1"/>
  <c r="B227" i="10"/>
  <c r="G190" i="14"/>
  <c r="S190" i="14" s="1"/>
  <c r="AD190" i="14" s="1"/>
  <c r="L188" i="11"/>
  <c r="X188" i="11" s="1"/>
  <c r="AI188" i="11" s="1"/>
  <c r="L188" i="15"/>
  <c r="X188" i="15" s="1"/>
  <c r="AI188" i="15" s="1"/>
  <c r="L61" i="16"/>
  <c r="X61" i="16" s="1"/>
  <c r="AI61" i="16" s="1"/>
  <c r="J108" i="6"/>
  <c r="V108" i="6" s="1"/>
  <c r="AG108" i="6" s="1"/>
  <c r="D150" i="10"/>
  <c r="P150" i="10" s="1"/>
  <c r="AA150" i="10" s="1"/>
  <c r="I103" i="15"/>
  <c r="U103" i="15" s="1"/>
  <c r="AF103" i="15" s="1"/>
  <c r="D150" i="16"/>
  <c r="P150" i="16" s="1"/>
  <c r="AA150" i="16" s="1"/>
  <c r="F82" i="7"/>
  <c r="R82" i="7" s="1"/>
  <c r="AC82" i="7" s="1"/>
  <c r="G205" i="13"/>
  <c r="S205" i="13" s="1"/>
  <c r="AD205" i="13" s="1"/>
  <c r="L59" i="14"/>
  <c r="X59" i="14" s="1"/>
  <c r="AI59" i="14" s="1"/>
  <c r="J146" i="12"/>
  <c r="V146" i="12" s="1"/>
  <c r="AG146" i="12" s="1"/>
  <c r="K190" i="11"/>
  <c r="W190" i="11" s="1"/>
  <c r="AH190" i="11" s="1"/>
  <c r="D191" i="10"/>
  <c r="P191" i="10" s="1"/>
  <c r="AA191" i="10" s="1"/>
  <c r="I178" i="9"/>
  <c r="U178" i="9" s="1"/>
  <c r="AF178" i="9" s="1"/>
  <c r="I178" i="11"/>
  <c r="U178" i="11" s="1"/>
  <c r="AF178" i="11" s="1"/>
  <c r="B242" i="8"/>
  <c r="L118" i="11"/>
  <c r="X118" i="11" s="1"/>
  <c r="AI118" i="11" s="1"/>
  <c r="H119" i="16"/>
  <c r="T119" i="16" s="1"/>
  <c r="AE119" i="16" s="1"/>
  <c r="H119" i="10"/>
  <c r="T119" i="10" s="1"/>
  <c r="AE119" i="10" s="1"/>
  <c r="I91" i="14"/>
  <c r="U91" i="14" s="1"/>
  <c r="AF91" i="14" s="1"/>
  <c r="I91" i="10"/>
  <c r="U91" i="10" s="1"/>
  <c r="AF91" i="10" s="1"/>
  <c r="G161" i="13"/>
  <c r="S161" i="13" s="1"/>
  <c r="AD161" i="13" s="1"/>
  <c r="H92" i="16"/>
  <c r="T92" i="16" s="1"/>
  <c r="AE92" i="16" s="1"/>
  <c r="H92" i="12"/>
  <c r="T92" i="12" s="1"/>
  <c r="AE92" i="12" s="1"/>
  <c r="R396" i="3"/>
  <c r="H168" i="13"/>
  <c r="T168" i="13" s="1"/>
  <c r="AE168" i="13" s="1"/>
  <c r="H168" i="16"/>
  <c r="T168" i="16" s="1"/>
  <c r="AE168" i="16" s="1"/>
  <c r="I161" i="14"/>
  <c r="U161" i="14" s="1"/>
  <c r="AF161" i="14" s="1"/>
  <c r="G128" i="14"/>
  <c r="S128" i="14" s="1"/>
  <c r="AD128" i="14" s="1"/>
  <c r="G128" i="9"/>
  <c r="S128" i="9" s="1"/>
  <c r="AD128" i="9" s="1"/>
  <c r="K185" i="13"/>
  <c r="W185" i="13" s="1"/>
  <c r="AH185" i="13" s="1"/>
  <c r="F79" i="11"/>
  <c r="R79" i="11" s="1"/>
  <c r="AC79" i="11" s="1"/>
  <c r="F79" i="10"/>
  <c r="R79" i="10" s="1"/>
  <c r="AC79" i="10" s="1"/>
  <c r="J90" i="11"/>
  <c r="V90" i="11" s="1"/>
  <c r="AG90" i="11" s="1"/>
  <c r="D133" i="8"/>
  <c r="P133" i="8" s="1"/>
  <c r="AA133" i="8" s="1"/>
  <c r="I169" i="11"/>
  <c r="U169" i="11" s="1"/>
  <c r="AF169" i="11" s="1"/>
  <c r="I103" i="8"/>
  <c r="U103" i="8" s="1"/>
  <c r="AF103" i="8" s="1"/>
  <c r="E96" i="15"/>
  <c r="Q96" i="15" s="1"/>
  <c r="AB96" i="15" s="1"/>
  <c r="G73" i="11"/>
  <c r="S73" i="11" s="1"/>
  <c r="AD73" i="11" s="1"/>
  <c r="L61" i="9"/>
  <c r="X61" i="9" s="1"/>
  <c r="AI61" i="9" s="1"/>
  <c r="U313" i="3"/>
  <c r="J62" i="12"/>
  <c r="V62" i="12" s="1"/>
  <c r="AG62" i="12" s="1"/>
  <c r="L61" i="12"/>
  <c r="X61" i="12" s="1"/>
  <c r="AI61" i="12" s="1"/>
  <c r="J62" i="6"/>
  <c r="V62" i="6" s="1"/>
  <c r="AG62" i="6" s="1"/>
  <c r="L29" i="7"/>
  <c r="X29" i="7" s="1"/>
  <c r="AI29" i="7" s="1"/>
  <c r="L29" i="11"/>
  <c r="X29" i="11" s="1"/>
  <c r="AI29" i="11" s="1"/>
  <c r="I191" i="9"/>
  <c r="U191" i="9" s="1"/>
  <c r="AF191" i="9" s="1"/>
  <c r="I191" i="11"/>
  <c r="U191" i="11" s="1"/>
  <c r="AF191" i="11" s="1"/>
  <c r="L61" i="7"/>
  <c r="X61" i="7" s="1"/>
  <c r="AI61" i="7" s="1"/>
  <c r="L29" i="8"/>
  <c r="X29" i="8" s="1"/>
  <c r="AI29" i="8" s="1"/>
  <c r="J146" i="14"/>
  <c r="V146" i="14" s="1"/>
  <c r="AG146" i="14" s="1"/>
  <c r="J146" i="11"/>
  <c r="V146" i="11" s="1"/>
  <c r="AG146" i="11" s="1"/>
  <c r="D191" i="7"/>
  <c r="P191" i="7" s="1"/>
  <c r="AA191" i="7" s="1"/>
  <c r="I178" i="15"/>
  <c r="U178" i="15" s="1"/>
  <c r="AF178" i="15" s="1"/>
  <c r="I178" i="16"/>
  <c r="U178" i="16" s="1"/>
  <c r="AF178" i="16" s="1"/>
  <c r="B242" i="14"/>
  <c r="K172" i="9"/>
  <c r="W172" i="9" s="1"/>
  <c r="AH172" i="9" s="1"/>
  <c r="E35" i="13"/>
  <c r="Q35" i="13" s="1"/>
  <c r="AB35" i="13" s="1"/>
  <c r="L118" i="15"/>
  <c r="X118" i="15" s="1"/>
  <c r="AI118" i="15" s="1"/>
  <c r="L118" i="13"/>
  <c r="X118" i="13" s="1"/>
  <c r="AI118" i="13" s="1"/>
  <c r="H119" i="12"/>
  <c r="T119" i="12" s="1"/>
  <c r="AE119" i="12" s="1"/>
  <c r="H119" i="14"/>
  <c r="T119" i="14" s="1"/>
  <c r="AE119" i="14" s="1"/>
  <c r="I91" i="13"/>
  <c r="U91" i="13" s="1"/>
  <c r="AF91" i="13" s="1"/>
  <c r="I91" i="12"/>
  <c r="U91" i="12" s="1"/>
  <c r="AF91" i="12" s="1"/>
  <c r="G161" i="9"/>
  <c r="S161" i="9" s="1"/>
  <c r="AD161" i="9" s="1"/>
  <c r="H92" i="11"/>
  <c r="T92" i="11" s="1"/>
  <c r="AE92" i="11" s="1"/>
  <c r="H92" i="15"/>
  <c r="T92" i="15" s="1"/>
  <c r="AE92" i="15" s="1"/>
  <c r="I190" i="16"/>
  <c r="U190" i="16" s="1"/>
  <c r="AF190" i="16" s="1"/>
  <c r="D59" i="13"/>
  <c r="P59" i="13" s="1"/>
  <c r="AA59" i="13" s="1"/>
  <c r="H168" i="7"/>
  <c r="T168" i="7" s="1"/>
  <c r="AE168" i="7" s="1"/>
  <c r="H168" i="8"/>
  <c r="T168" i="8" s="1"/>
  <c r="AE168" i="8" s="1"/>
  <c r="I161" i="12"/>
  <c r="U161" i="12" s="1"/>
  <c r="AF161" i="12" s="1"/>
  <c r="G128" i="12"/>
  <c r="S128" i="12" s="1"/>
  <c r="AD128" i="12" s="1"/>
  <c r="G128" i="10"/>
  <c r="S128" i="10" s="1"/>
  <c r="AD128" i="10" s="1"/>
  <c r="K185" i="7"/>
  <c r="W185" i="7" s="1"/>
  <c r="AH185" i="7" s="1"/>
  <c r="I285" i="3"/>
  <c r="F79" i="16"/>
  <c r="R79" i="16" s="1"/>
  <c r="AC79" i="16" s="1"/>
  <c r="J90" i="10"/>
  <c r="V90" i="10" s="1"/>
  <c r="AG90" i="10" s="1"/>
  <c r="I103" i="12"/>
  <c r="U103" i="12" s="1"/>
  <c r="AF103" i="12" s="1"/>
  <c r="E96" i="16"/>
  <c r="Q96" i="16" s="1"/>
  <c r="AB96" i="16" s="1"/>
  <c r="G73" i="7"/>
  <c r="S73" i="7" s="1"/>
  <c r="AD73" i="7" s="1"/>
  <c r="H86" i="14"/>
  <c r="T86" i="14" s="1"/>
  <c r="AE86" i="14" s="1"/>
  <c r="L61" i="15"/>
  <c r="X61" i="15" s="1"/>
  <c r="AI61" i="15" s="1"/>
  <c r="J62" i="11"/>
  <c r="V62" i="11" s="1"/>
  <c r="AG62" i="11" s="1"/>
  <c r="D164" i="16"/>
  <c r="P164" i="16" s="1"/>
  <c r="L61" i="14"/>
  <c r="X61" i="14" s="1"/>
  <c r="AI61" i="14" s="1"/>
  <c r="I191" i="14"/>
  <c r="U191" i="14" s="1"/>
  <c r="AF191" i="14" s="1"/>
  <c r="D130" i="7"/>
  <c r="P130" i="7" s="1"/>
  <c r="AA130" i="7" s="1"/>
  <c r="J146" i="7"/>
  <c r="V146" i="7" s="1"/>
  <c r="AG146" i="7" s="1"/>
  <c r="J146" i="16"/>
  <c r="V146" i="16" s="1"/>
  <c r="AG146" i="16" s="1"/>
  <c r="D191" i="11"/>
  <c r="P191" i="11" s="1"/>
  <c r="AA191" i="11" s="1"/>
  <c r="D191" i="8"/>
  <c r="P191" i="8" s="1"/>
  <c r="AA191" i="8" s="1"/>
  <c r="I178" i="13"/>
  <c r="U178" i="13" s="1"/>
  <c r="AF178" i="13" s="1"/>
  <c r="R384" i="3"/>
  <c r="B242" i="6"/>
  <c r="H89" i="15"/>
  <c r="T89" i="15" s="1"/>
  <c r="AE89" i="15" s="1"/>
  <c r="E35" i="12"/>
  <c r="Q35" i="12" s="1"/>
  <c r="AB35" i="12" s="1"/>
  <c r="L118" i="14"/>
  <c r="X118" i="14" s="1"/>
  <c r="AI118" i="14" s="1"/>
  <c r="L118" i="8"/>
  <c r="X118" i="8" s="1"/>
  <c r="AI118" i="8" s="1"/>
  <c r="H119" i="13"/>
  <c r="T119" i="13" s="1"/>
  <c r="AE119" i="13" s="1"/>
  <c r="H119" i="7"/>
  <c r="T119" i="7" s="1"/>
  <c r="AE119" i="7" s="1"/>
  <c r="I91" i="9"/>
  <c r="U91" i="9" s="1"/>
  <c r="AF91" i="9" s="1"/>
  <c r="I91" i="11"/>
  <c r="U91" i="11" s="1"/>
  <c r="AF91" i="11" s="1"/>
  <c r="G161" i="8"/>
  <c r="S161" i="8" s="1"/>
  <c r="AD161" i="8" s="1"/>
  <c r="G161" i="11"/>
  <c r="S161" i="11" s="1"/>
  <c r="AD161" i="11" s="1"/>
  <c r="H92" i="13"/>
  <c r="T92" i="13" s="1"/>
  <c r="AE92" i="13" s="1"/>
  <c r="H92" i="10"/>
  <c r="T92" i="10" s="1"/>
  <c r="AE92" i="10" s="1"/>
  <c r="I190" i="10"/>
  <c r="U190" i="10" s="1"/>
  <c r="AF190" i="10" s="1"/>
  <c r="I190" i="14"/>
  <c r="U190" i="14" s="1"/>
  <c r="AF190" i="14" s="1"/>
  <c r="D59" i="16"/>
  <c r="P59" i="16" s="1"/>
  <c r="AA59" i="16" s="1"/>
  <c r="H168" i="12"/>
  <c r="T168" i="12" s="1"/>
  <c r="AE168" i="12" s="1"/>
  <c r="I161" i="9"/>
  <c r="U161" i="9" s="1"/>
  <c r="AF161" i="9" s="1"/>
  <c r="R367" i="3"/>
  <c r="G128" i="6"/>
  <c r="S128" i="6" s="1"/>
  <c r="AD128" i="6" s="1"/>
  <c r="G128" i="13"/>
  <c r="S128" i="13" s="1"/>
  <c r="AD128" i="13" s="1"/>
  <c r="K185" i="15"/>
  <c r="W185" i="15" s="1"/>
  <c r="AH185" i="15" s="1"/>
  <c r="F79" i="6"/>
  <c r="R79" i="6" s="1"/>
  <c r="AC79" i="6" s="1"/>
  <c r="F79" i="7"/>
  <c r="R79" i="7" s="1"/>
  <c r="AC79" i="7" s="1"/>
  <c r="J90" i="13"/>
  <c r="V90" i="13" s="1"/>
  <c r="AG90" i="13" s="1"/>
  <c r="R309" i="3"/>
  <c r="I103" i="14"/>
  <c r="U103" i="14" s="1"/>
  <c r="AF103" i="14" s="1"/>
  <c r="G73" i="15"/>
  <c r="S73" i="15" s="1"/>
  <c r="AD73" i="15" s="1"/>
  <c r="J62" i="15"/>
  <c r="V62" i="15" s="1"/>
  <c r="AG62" i="15" s="1"/>
  <c r="I191" i="16"/>
  <c r="U191" i="16" s="1"/>
  <c r="AF191" i="16" s="1"/>
  <c r="K100" i="9"/>
  <c r="W100" i="9" s="1"/>
  <c r="AH100" i="9" s="1"/>
  <c r="D191" i="16"/>
  <c r="P191" i="16" s="1"/>
  <c r="AA191" i="16" s="1"/>
  <c r="D191" i="15"/>
  <c r="P191" i="15" s="1"/>
  <c r="AA191" i="15" s="1"/>
  <c r="I178" i="12"/>
  <c r="U178" i="12" s="1"/>
  <c r="AF178" i="12" s="1"/>
  <c r="B242" i="7"/>
  <c r="B242" i="13"/>
  <c r="H89" i="14"/>
  <c r="T89" i="14" s="1"/>
  <c r="AE89" i="14" s="1"/>
  <c r="L118" i="16"/>
  <c r="X118" i="16" s="1"/>
  <c r="AI118" i="16" s="1"/>
  <c r="L118" i="12"/>
  <c r="X118" i="12" s="1"/>
  <c r="AI118" i="12" s="1"/>
  <c r="O325" i="3"/>
  <c r="R297" i="3"/>
  <c r="G161" i="7"/>
  <c r="S161" i="7" s="1"/>
  <c r="AD161" i="7" s="1"/>
  <c r="G161" i="6"/>
  <c r="S161" i="6" s="1"/>
  <c r="AD161" i="6" s="1"/>
  <c r="H92" i="6"/>
  <c r="T92" i="6" s="1"/>
  <c r="AE92" i="6" s="1"/>
  <c r="H92" i="14"/>
  <c r="T92" i="14" s="1"/>
  <c r="AE92" i="14" s="1"/>
  <c r="I190" i="11"/>
  <c r="U190" i="11" s="1"/>
  <c r="AF190" i="11" s="1"/>
  <c r="I190" i="6"/>
  <c r="U190" i="6" s="1"/>
  <c r="AF190" i="6" s="1"/>
  <c r="F139" i="12"/>
  <c r="R139" i="12" s="1"/>
  <c r="AC139" i="12" s="1"/>
  <c r="H168" i="6"/>
  <c r="T168" i="6" s="1"/>
  <c r="AE168" i="6" s="1"/>
  <c r="I161" i="16"/>
  <c r="U161" i="16" s="1"/>
  <c r="AF161" i="16" s="1"/>
  <c r="I161" i="8"/>
  <c r="U161" i="8" s="1"/>
  <c r="AF161" i="8" s="1"/>
  <c r="G128" i="15"/>
  <c r="S128" i="15" s="1"/>
  <c r="AD128" i="15" s="1"/>
  <c r="K185" i="12"/>
  <c r="W185" i="12" s="1"/>
  <c r="AH185" i="12" s="1"/>
  <c r="F79" i="15"/>
  <c r="R79" i="15" s="1"/>
  <c r="AC79" i="15" s="1"/>
  <c r="U296" i="3"/>
  <c r="J90" i="6"/>
  <c r="V90" i="6" s="1"/>
  <c r="AG90" i="6" s="1"/>
  <c r="I103" i="13"/>
  <c r="U103" i="13" s="1"/>
  <c r="AF103" i="13" s="1"/>
  <c r="G73" i="6"/>
  <c r="S73" i="6" s="1"/>
  <c r="AD73" i="6" s="1"/>
  <c r="G73" i="9"/>
  <c r="S73" i="9" s="1"/>
  <c r="AD73" i="9" s="1"/>
  <c r="G139" i="9"/>
  <c r="S139" i="9" s="1"/>
  <c r="AD139" i="9" s="1"/>
  <c r="J62" i="16"/>
  <c r="V62" i="16" s="1"/>
  <c r="AG62" i="16" s="1"/>
  <c r="J62" i="9"/>
  <c r="V62" i="9" s="1"/>
  <c r="AG62" i="9" s="1"/>
  <c r="F84" i="11"/>
  <c r="R84" i="11" s="1"/>
  <c r="AC84" i="11" s="1"/>
  <c r="L61" i="6"/>
  <c r="X61" i="6" s="1"/>
  <c r="AI61" i="6" s="1"/>
  <c r="X306" i="3"/>
  <c r="K100" i="10"/>
  <c r="W100" i="10" s="1"/>
  <c r="AH100" i="10" s="1"/>
  <c r="K100" i="11"/>
  <c r="W100" i="11" s="1"/>
  <c r="AH100" i="11" s="1"/>
  <c r="I191" i="8"/>
  <c r="U191" i="8" s="1"/>
  <c r="AF191" i="8" s="1"/>
  <c r="D130" i="15"/>
  <c r="P130" i="15" s="1"/>
  <c r="AA130" i="15" s="1"/>
  <c r="D130" i="10"/>
  <c r="P130" i="10" s="1"/>
  <c r="AA130" i="10" s="1"/>
  <c r="K100" i="8"/>
  <c r="W100" i="8" s="1"/>
  <c r="AH100" i="8" s="1"/>
  <c r="L29" i="13"/>
  <c r="X29" i="13" s="1"/>
  <c r="AI29" i="13" s="1"/>
  <c r="K100" i="14"/>
  <c r="W100" i="14" s="1"/>
  <c r="AH100" i="14" s="1"/>
  <c r="O337" i="3"/>
  <c r="J146" i="9"/>
  <c r="V146" i="9" s="1"/>
  <c r="AG146" i="9" s="1"/>
  <c r="U352" i="3"/>
  <c r="J146" i="8"/>
  <c r="V146" i="8" s="1"/>
  <c r="AG146" i="8" s="1"/>
  <c r="D130" i="9"/>
  <c r="P130" i="9" s="1"/>
  <c r="AA130" i="9" s="1"/>
  <c r="D191" i="12"/>
  <c r="P191" i="12" s="1"/>
  <c r="AA191" i="12" s="1"/>
  <c r="D191" i="6"/>
  <c r="P191" i="6" s="1"/>
  <c r="AA191" i="6" s="1"/>
  <c r="I178" i="14"/>
  <c r="U178" i="14" s="1"/>
  <c r="AF178" i="14" s="1"/>
  <c r="B242" i="10"/>
  <c r="O36" i="3"/>
  <c r="F43" i="10"/>
  <c r="R43" i="10" s="1"/>
  <c r="AC43" i="10" s="1"/>
  <c r="L118" i="7"/>
  <c r="X118" i="7" s="1"/>
  <c r="AI118" i="7" s="1"/>
  <c r="H119" i="8"/>
  <c r="T119" i="8" s="1"/>
  <c r="AE119" i="8" s="1"/>
  <c r="I91" i="16"/>
  <c r="U91" i="16" s="1"/>
  <c r="AF91" i="16" s="1"/>
  <c r="G161" i="12"/>
  <c r="S161" i="12" s="1"/>
  <c r="AD161" i="12" s="1"/>
  <c r="H92" i="8"/>
  <c r="T92" i="8" s="1"/>
  <c r="AE92" i="8" s="1"/>
  <c r="I190" i="7"/>
  <c r="U190" i="7" s="1"/>
  <c r="AF190" i="7" s="1"/>
  <c r="I190" i="12"/>
  <c r="U190" i="12" s="1"/>
  <c r="AF190" i="12" s="1"/>
  <c r="H168" i="10"/>
  <c r="T168" i="10" s="1"/>
  <c r="AE168" i="10" s="1"/>
  <c r="I161" i="6"/>
  <c r="U161" i="6" s="1"/>
  <c r="AF161" i="6" s="1"/>
  <c r="I161" i="15"/>
  <c r="U161" i="15" s="1"/>
  <c r="AF161" i="15" s="1"/>
  <c r="G128" i="11"/>
  <c r="S128" i="11" s="1"/>
  <c r="AD128" i="11" s="1"/>
  <c r="K185" i="14"/>
  <c r="W185" i="14" s="1"/>
  <c r="AH185" i="14" s="1"/>
  <c r="X391" i="3"/>
  <c r="F79" i="13"/>
  <c r="R79" i="13" s="1"/>
  <c r="AC79" i="13" s="1"/>
  <c r="J90" i="15"/>
  <c r="V90" i="15" s="1"/>
  <c r="AG90" i="15" s="1"/>
  <c r="J90" i="7"/>
  <c r="V90" i="7" s="1"/>
  <c r="AG90" i="7" s="1"/>
  <c r="I103" i="9"/>
  <c r="U103" i="9" s="1"/>
  <c r="AF103" i="9" s="1"/>
  <c r="I103" i="11"/>
  <c r="U103" i="11" s="1"/>
  <c r="AF103" i="11" s="1"/>
  <c r="G73" i="16"/>
  <c r="S73" i="16" s="1"/>
  <c r="AD73" i="16" s="1"/>
  <c r="E12" i="16"/>
  <c r="Q12" i="16" s="1"/>
  <c r="AB12" i="16" s="1"/>
  <c r="H73" i="10"/>
  <c r="T73" i="10" s="1"/>
  <c r="AE73" i="10" s="1"/>
  <c r="J62" i="13"/>
  <c r="V62" i="13" s="1"/>
  <c r="AG62" i="13" s="1"/>
  <c r="H86" i="16"/>
  <c r="T86" i="16" s="1"/>
  <c r="AE86" i="16" s="1"/>
  <c r="J62" i="7"/>
  <c r="V62" i="7" s="1"/>
  <c r="AG62" i="7" s="1"/>
  <c r="L61" i="8"/>
  <c r="X61" i="8" s="1"/>
  <c r="AI61" i="8" s="1"/>
  <c r="L29" i="16"/>
  <c r="X29" i="16" s="1"/>
  <c r="AI29" i="16" s="1"/>
  <c r="L29" i="6"/>
  <c r="X29" i="6" s="1"/>
  <c r="AI29" i="6" s="1"/>
  <c r="K100" i="15"/>
  <c r="W100" i="15" s="1"/>
  <c r="AH100" i="15" s="1"/>
  <c r="G73" i="14"/>
  <c r="S73" i="14" s="1"/>
  <c r="AD73" i="14" s="1"/>
  <c r="I191" i="6"/>
  <c r="U191" i="6" s="1"/>
  <c r="AF191" i="6" s="1"/>
  <c r="U268" i="3"/>
  <c r="D130" i="14"/>
  <c r="P130" i="14" s="1"/>
  <c r="AA130" i="14" s="1"/>
  <c r="D130" i="6"/>
  <c r="P130" i="6" s="1"/>
  <c r="AA130" i="6" s="1"/>
  <c r="H131" i="11"/>
  <c r="T131" i="11" s="1"/>
  <c r="AE131" i="11" s="1"/>
  <c r="J146" i="10"/>
  <c r="V146" i="10" s="1"/>
  <c r="AG146" i="10" s="1"/>
  <c r="J146" i="13"/>
  <c r="V146" i="13" s="1"/>
  <c r="AG146" i="13" s="1"/>
  <c r="J146" i="15"/>
  <c r="V146" i="15" s="1"/>
  <c r="AG146" i="15" s="1"/>
  <c r="B246" i="14"/>
  <c r="B397" i="3"/>
  <c r="V191" i="3" s="1"/>
  <c r="Z191" i="3" s="1"/>
  <c r="B242" i="11"/>
  <c r="L118" i="6"/>
  <c r="X118" i="6" s="1"/>
  <c r="AI118" i="6" s="1"/>
  <c r="H119" i="6"/>
  <c r="T119" i="6" s="1"/>
  <c r="AE119" i="6" s="1"/>
  <c r="I91" i="6"/>
  <c r="U91" i="6" s="1"/>
  <c r="AF91" i="6" s="1"/>
  <c r="G161" i="10"/>
  <c r="S161" i="10" s="1"/>
  <c r="AD161" i="10" s="1"/>
  <c r="G161" i="16"/>
  <c r="S161" i="16" s="1"/>
  <c r="AD161" i="16" s="1"/>
  <c r="O298" i="3"/>
  <c r="I190" i="13"/>
  <c r="U190" i="13" s="1"/>
  <c r="AF190" i="13" s="1"/>
  <c r="I190" i="8"/>
  <c r="U190" i="8" s="1"/>
  <c r="AF190" i="8" s="1"/>
  <c r="H168" i="9"/>
  <c r="T168" i="9" s="1"/>
  <c r="AE168" i="9" s="1"/>
  <c r="I161" i="7"/>
  <c r="U161" i="7" s="1"/>
  <c r="AF161" i="7" s="1"/>
  <c r="I161" i="11"/>
  <c r="U161" i="11" s="1"/>
  <c r="AF161" i="11" s="1"/>
  <c r="G128" i="16"/>
  <c r="S128" i="16" s="1"/>
  <c r="AD128" i="16" s="1"/>
  <c r="K185" i="16"/>
  <c r="W185" i="16" s="1"/>
  <c r="AH185" i="16" s="1"/>
  <c r="K185" i="9"/>
  <c r="W185" i="9" s="1"/>
  <c r="AH185" i="9" s="1"/>
  <c r="F79" i="9"/>
  <c r="R79" i="9" s="1"/>
  <c r="AC79" i="9" s="1"/>
  <c r="J90" i="8"/>
  <c r="V90" i="8" s="1"/>
  <c r="AG90" i="8" s="1"/>
  <c r="J90" i="16"/>
  <c r="V90" i="16" s="1"/>
  <c r="AG90" i="16" s="1"/>
  <c r="G73" i="12"/>
  <c r="S73" i="12" s="1"/>
  <c r="AD73" i="12" s="1"/>
  <c r="G90" i="10"/>
  <c r="S90" i="10" s="1"/>
  <c r="AD90" i="10" s="1"/>
  <c r="G139" i="7"/>
  <c r="S139" i="7" s="1"/>
  <c r="AD139" i="7" s="1"/>
  <c r="L61" i="13"/>
  <c r="X61" i="13" s="1"/>
  <c r="AI61" i="13" s="1"/>
  <c r="J62" i="10"/>
  <c r="V62" i="10" s="1"/>
  <c r="AG62" i="10" s="1"/>
  <c r="L29" i="14"/>
  <c r="X29" i="14" s="1"/>
  <c r="AI29" i="14" s="1"/>
  <c r="L29" i="10"/>
  <c r="X29" i="10" s="1"/>
  <c r="AI29" i="10" s="1"/>
  <c r="F84" i="14"/>
  <c r="R84" i="14" s="1"/>
  <c r="AC84" i="14" s="1"/>
  <c r="B336" i="3"/>
  <c r="V130" i="3" s="1"/>
  <c r="Z130" i="3" s="1"/>
  <c r="D130" i="11"/>
  <c r="P130" i="11" s="1"/>
  <c r="AA130" i="11" s="1"/>
  <c r="O374" i="3"/>
  <c r="K185" i="6"/>
  <c r="W185" i="6" s="1"/>
  <c r="AH185" i="6" s="1"/>
  <c r="J90" i="9"/>
  <c r="V90" i="9" s="1"/>
  <c r="AG90" i="9" s="1"/>
  <c r="L69" i="6"/>
  <c r="X69" i="6" s="1"/>
  <c r="AI69" i="6" s="1"/>
  <c r="I103" i="10"/>
  <c r="U103" i="10" s="1"/>
  <c r="AF103" i="10" s="1"/>
  <c r="M113" i="16"/>
  <c r="Y113" i="16" s="1"/>
  <c r="AJ113" i="16" s="1"/>
  <c r="G73" i="8"/>
  <c r="S73" i="8" s="1"/>
  <c r="AD73" i="8" s="1"/>
  <c r="G90" i="6"/>
  <c r="S90" i="6" s="1"/>
  <c r="AD90" i="6" s="1"/>
  <c r="J107" i="15"/>
  <c r="V107" i="15" s="1"/>
  <c r="AG107" i="15" s="1"/>
  <c r="K100" i="16"/>
  <c r="W100" i="16" s="1"/>
  <c r="AH100" i="16" s="1"/>
  <c r="K100" i="12"/>
  <c r="W100" i="12" s="1"/>
  <c r="AH100" i="12" s="1"/>
  <c r="I191" i="12"/>
  <c r="U191" i="12" s="1"/>
  <c r="AF191" i="12" s="1"/>
  <c r="I191" i="13"/>
  <c r="U191" i="13" s="1"/>
  <c r="AF191" i="13" s="1"/>
  <c r="R397" i="3"/>
  <c r="D130" i="8"/>
  <c r="P130" i="8" s="1"/>
  <c r="AA130" i="8" s="1"/>
  <c r="K100" i="6"/>
  <c r="W100" i="6" s="1"/>
  <c r="AH100" i="6" s="1"/>
  <c r="H131" i="7"/>
  <c r="T131" i="7" s="1"/>
  <c r="AE131" i="7" s="1"/>
  <c r="M81" i="13"/>
  <c r="Y81" i="13" s="1"/>
  <c r="AJ81" i="13" s="1"/>
  <c r="E128" i="13"/>
  <c r="Q128" i="13" s="1"/>
  <c r="AB128" i="13" s="1"/>
  <c r="L152" i="7"/>
  <c r="X152" i="7" s="1"/>
  <c r="AI152" i="7" s="1"/>
  <c r="J185" i="14"/>
  <c r="V185" i="14" s="1"/>
  <c r="AG185" i="14" s="1"/>
  <c r="M189" i="10"/>
  <c r="Y189" i="10" s="1"/>
  <c r="AJ189" i="10" s="1"/>
  <c r="B356" i="6"/>
  <c r="H20" i="15"/>
  <c r="T20" i="15" s="1"/>
  <c r="AE20" i="15" s="1"/>
  <c r="O236" i="3"/>
  <c r="F67" i="12"/>
  <c r="R67" i="12" s="1"/>
  <c r="AC67" i="12" s="1"/>
  <c r="AD255" i="3"/>
  <c r="I83" i="12"/>
  <c r="U83" i="12" s="1"/>
  <c r="AF83" i="12" s="1"/>
  <c r="H128" i="7"/>
  <c r="T128" i="7" s="1"/>
  <c r="AE128" i="7" s="1"/>
  <c r="H128" i="8"/>
  <c r="T128" i="8" s="1"/>
  <c r="AE128" i="8" s="1"/>
  <c r="X310" i="3"/>
  <c r="K104" i="15"/>
  <c r="W104" i="15" s="1"/>
  <c r="AH104" i="15" s="1"/>
  <c r="G55" i="16"/>
  <c r="S55" i="16" s="1"/>
  <c r="AD55" i="16" s="1"/>
  <c r="G55" i="10"/>
  <c r="S55" i="10" s="1"/>
  <c r="AD55" i="10" s="1"/>
  <c r="BS101" i="3"/>
  <c r="BK101" i="3"/>
  <c r="H196" i="14"/>
  <c r="T196" i="14" s="1"/>
  <c r="AE196" i="14" s="1"/>
  <c r="H196" i="10"/>
  <c r="T196" i="10" s="1"/>
  <c r="AE196" i="10" s="1"/>
  <c r="H74" i="13"/>
  <c r="T74" i="13" s="1"/>
  <c r="AE74" i="13" s="1"/>
  <c r="D32" i="6"/>
  <c r="P32" i="6" s="1"/>
  <c r="AA32" i="6" s="1"/>
  <c r="D32" i="7"/>
  <c r="P32" i="7" s="1"/>
  <c r="AA32" i="7" s="1"/>
  <c r="F192" i="9"/>
  <c r="R192" i="9" s="1"/>
  <c r="AC192" i="9" s="1"/>
  <c r="D29" i="10"/>
  <c r="P29" i="10" s="1"/>
  <c r="AA29" i="10" s="1"/>
  <c r="K137" i="15"/>
  <c r="W137" i="15" s="1"/>
  <c r="AH137" i="15" s="1"/>
  <c r="E122" i="16"/>
  <c r="Q122" i="16" s="1"/>
  <c r="AB122" i="16" s="1"/>
  <c r="E122" i="12"/>
  <c r="Q122" i="12" s="1"/>
  <c r="AB122" i="12" s="1"/>
  <c r="D155" i="9"/>
  <c r="P155" i="9" s="1"/>
  <c r="AA155" i="9" s="1"/>
  <c r="B235" i="7"/>
  <c r="J143" i="11"/>
  <c r="V143" i="11" s="1"/>
  <c r="AG143" i="11" s="1"/>
  <c r="J143" i="14"/>
  <c r="V143" i="14" s="1"/>
  <c r="AG143" i="14" s="1"/>
  <c r="H78" i="14"/>
  <c r="T78" i="14" s="1"/>
  <c r="AE78" i="14" s="1"/>
  <c r="H78" i="10"/>
  <c r="T78" i="10" s="1"/>
  <c r="AE78" i="10" s="1"/>
  <c r="I125" i="12"/>
  <c r="U125" i="12" s="1"/>
  <c r="AF125" i="12" s="1"/>
  <c r="E56" i="15"/>
  <c r="Q56" i="15" s="1"/>
  <c r="AB56" i="15" s="1"/>
  <c r="E56" i="9"/>
  <c r="Q56" i="9" s="1"/>
  <c r="AB56" i="9" s="1"/>
  <c r="E56" i="16"/>
  <c r="Q56" i="16" s="1"/>
  <c r="AB56" i="16" s="1"/>
  <c r="I205" i="15"/>
  <c r="U205" i="15" s="1"/>
  <c r="AF205" i="15" s="1"/>
  <c r="F262" i="3"/>
  <c r="E67" i="9"/>
  <c r="Q67" i="9" s="1"/>
  <c r="AB67" i="9" s="1"/>
  <c r="F67" i="16"/>
  <c r="R67" i="16" s="1"/>
  <c r="AC67" i="16" s="1"/>
  <c r="B373" i="11"/>
  <c r="M49" i="6"/>
  <c r="Y49" i="6" s="1"/>
  <c r="AJ49" i="6" s="1"/>
  <c r="H128" i="15"/>
  <c r="T128" i="15" s="1"/>
  <c r="AE128" i="15" s="1"/>
  <c r="O334" i="3"/>
  <c r="K104" i="12"/>
  <c r="W104" i="12" s="1"/>
  <c r="AH104" i="12" s="1"/>
  <c r="K104" i="6"/>
  <c r="W104" i="6" s="1"/>
  <c r="AH104" i="6" s="1"/>
  <c r="G55" i="12"/>
  <c r="S55" i="12" s="1"/>
  <c r="AD55" i="12" s="1"/>
  <c r="O101" i="3"/>
  <c r="H196" i="15"/>
  <c r="T196" i="15" s="1"/>
  <c r="AE196" i="15" s="1"/>
  <c r="H196" i="8"/>
  <c r="T196" i="8" s="1"/>
  <c r="AE196" i="8" s="1"/>
  <c r="H74" i="9"/>
  <c r="T74" i="9" s="1"/>
  <c r="AE74" i="9" s="1"/>
  <c r="D32" i="16"/>
  <c r="P32" i="16" s="1"/>
  <c r="AA32" i="16" s="1"/>
  <c r="D32" i="10"/>
  <c r="P32" i="10" s="1"/>
  <c r="AA32" i="10" s="1"/>
  <c r="G188" i="9"/>
  <c r="S188" i="9" s="1"/>
  <c r="AD188" i="9" s="1"/>
  <c r="D29" i="9"/>
  <c r="P29" i="9" s="1"/>
  <c r="AA29" i="9" s="1"/>
  <c r="K137" i="10"/>
  <c r="W137" i="10" s="1"/>
  <c r="AH137" i="10" s="1"/>
  <c r="E122" i="7"/>
  <c r="Q122" i="7" s="1"/>
  <c r="AB122" i="7" s="1"/>
  <c r="D155" i="12"/>
  <c r="P155" i="12" s="1"/>
  <c r="AA155" i="12" s="1"/>
  <c r="G68" i="12"/>
  <c r="S68" i="12" s="1"/>
  <c r="AD68" i="12" s="1"/>
  <c r="G192" i="12"/>
  <c r="S192" i="12" s="1"/>
  <c r="AD192" i="12" s="1"/>
  <c r="J143" i="12"/>
  <c r="V143" i="12" s="1"/>
  <c r="AG143" i="12" s="1"/>
  <c r="U349" i="3"/>
  <c r="H78" i="7"/>
  <c r="T78" i="7" s="1"/>
  <c r="AE78" i="7" s="1"/>
  <c r="H78" i="12"/>
  <c r="T78" i="12" s="1"/>
  <c r="AE78" i="12" s="1"/>
  <c r="E56" i="13"/>
  <c r="Q56" i="13" s="1"/>
  <c r="AB56" i="13" s="1"/>
  <c r="E56" i="10"/>
  <c r="Q56" i="10" s="1"/>
  <c r="AB56" i="10" s="1"/>
  <c r="G96" i="6"/>
  <c r="S96" i="6" s="1"/>
  <c r="AD96" i="6" s="1"/>
  <c r="K197" i="16"/>
  <c r="W197" i="16" s="1"/>
  <c r="AH197" i="16" s="1"/>
  <c r="F67" i="15"/>
  <c r="R67" i="15" s="1"/>
  <c r="AC67" i="15" s="1"/>
  <c r="M49" i="7"/>
  <c r="Y49" i="7" s="1"/>
  <c r="AJ49" i="7" s="1"/>
  <c r="H128" i="14"/>
  <c r="T128" i="14" s="1"/>
  <c r="AE128" i="14" s="1"/>
  <c r="H128" i="13"/>
  <c r="T128" i="13" s="1"/>
  <c r="AE128" i="13" s="1"/>
  <c r="K104" i="7"/>
  <c r="W104" i="7" s="1"/>
  <c r="AH104" i="7" s="1"/>
  <c r="G55" i="13"/>
  <c r="S55" i="13" s="1"/>
  <c r="AD55" i="13" s="1"/>
  <c r="G55" i="7"/>
  <c r="S55" i="7" s="1"/>
  <c r="AD55" i="7" s="1"/>
  <c r="CA101" i="3"/>
  <c r="O402" i="3"/>
  <c r="H74" i="8"/>
  <c r="T74" i="8" s="1"/>
  <c r="AE74" i="8" s="1"/>
  <c r="F52" i="6"/>
  <c r="R52" i="6" s="1"/>
  <c r="AC52" i="6" s="1"/>
  <c r="D32" i="12"/>
  <c r="P32" i="12" s="1"/>
  <c r="AA32" i="12" s="1"/>
  <c r="D32" i="9"/>
  <c r="P32" i="9" s="1"/>
  <c r="AA32" i="9" s="1"/>
  <c r="D29" i="12"/>
  <c r="P29" i="12" s="1"/>
  <c r="AA29" i="12" s="1"/>
  <c r="E122" i="15"/>
  <c r="Q122" i="15" s="1"/>
  <c r="AB122" i="15" s="1"/>
  <c r="H78" i="15"/>
  <c r="T78" i="15" s="1"/>
  <c r="AE78" i="15" s="1"/>
  <c r="J143" i="15"/>
  <c r="V143" i="15" s="1"/>
  <c r="AG143" i="15" s="1"/>
  <c r="O284" i="3"/>
  <c r="H78" i="16"/>
  <c r="T78" i="16" s="1"/>
  <c r="AE78" i="16" s="1"/>
  <c r="E56" i="8"/>
  <c r="Q56" i="8" s="1"/>
  <c r="AB56" i="8" s="1"/>
  <c r="B265" i="9"/>
  <c r="K148" i="13"/>
  <c r="W148" i="13" s="1"/>
  <c r="AH148" i="13" s="1"/>
  <c r="B307" i="11"/>
  <c r="F67" i="6"/>
  <c r="R67" i="6" s="1"/>
  <c r="AC67" i="6" s="1"/>
  <c r="I273" i="3"/>
  <c r="G82" i="14"/>
  <c r="S82" i="14" s="1"/>
  <c r="AD82" i="14" s="1"/>
  <c r="M49" i="16"/>
  <c r="Y49" i="16" s="1"/>
  <c r="AJ49" i="16" s="1"/>
  <c r="H128" i="9"/>
  <c r="T128" i="9" s="1"/>
  <c r="AE128" i="9" s="1"/>
  <c r="H128" i="16"/>
  <c r="T128" i="16" s="1"/>
  <c r="AE128" i="16" s="1"/>
  <c r="K104" i="9"/>
  <c r="W104" i="9" s="1"/>
  <c r="AH104" i="9" s="1"/>
  <c r="G55" i="11"/>
  <c r="S55" i="11" s="1"/>
  <c r="AD55" i="11" s="1"/>
  <c r="G55" i="8"/>
  <c r="S55" i="8" s="1"/>
  <c r="AD55" i="8" s="1"/>
  <c r="CI101" i="3"/>
  <c r="H196" i="13"/>
  <c r="T196" i="13" s="1"/>
  <c r="AE196" i="13" s="1"/>
  <c r="H74" i="12"/>
  <c r="T74" i="12" s="1"/>
  <c r="AE74" i="12" s="1"/>
  <c r="H74" i="16"/>
  <c r="T74" i="16" s="1"/>
  <c r="AE74" i="16" s="1"/>
  <c r="F52" i="12"/>
  <c r="R52" i="12" s="1"/>
  <c r="AC52" i="12" s="1"/>
  <c r="D32" i="13"/>
  <c r="P32" i="13" s="1"/>
  <c r="AA32" i="13" s="1"/>
  <c r="D32" i="14"/>
  <c r="P32" i="14" s="1"/>
  <c r="AA32" i="14" s="1"/>
  <c r="D29" i="6"/>
  <c r="P29" i="6" s="1"/>
  <c r="AA29" i="6" s="1"/>
  <c r="E122" i="9"/>
  <c r="Q122" i="9" s="1"/>
  <c r="AB122" i="9" s="1"/>
  <c r="H82" i="10"/>
  <c r="T82" i="10" s="1"/>
  <c r="AE82" i="10" s="1"/>
  <c r="K175" i="8"/>
  <c r="W175" i="8" s="1"/>
  <c r="AH175" i="8" s="1"/>
  <c r="J143" i="9"/>
  <c r="V143" i="9" s="1"/>
  <c r="AG143" i="9" s="1"/>
  <c r="H78" i="6"/>
  <c r="T78" i="6" s="1"/>
  <c r="AE78" i="6" s="1"/>
  <c r="G127" i="13"/>
  <c r="S127" i="13" s="1"/>
  <c r="AD127" i="13" s="1"/>
  <c r="G96" i="11"/>
  <c r="S96" i="11" s="1"/>
  <c r="AD96" i="11" s="1"/>
  <c r="E56" i="6"/>
  <c r="Q56" i="6" s="1"/>
  <c r="AB56" i="6" s="1"/>
  <c r="M91" i="6"/>
  <c r="Y91" i="6" s="1"/>
  <c r="AJ91" i="6" s="1"/>
  <c r="E171" i="7"/>
  <c r="Q171" i="7" s="1"/>
  <c r="AB171" i="7" s="1"/>
  <c r="B307" i="10"/>
  <c r="H78" i="9"/>
  <c r="T78" i="9" s="1"/>
  <c r="AE78" i="9" s="1"/>
  <c r="H38" i="9"/>
  <c r="T38" i="9" s="1"/>
  <c r="AE38" i="9" s="1"/>
  <c r="F67" i="10"/>
  <c r="R67" i="10" s="1"/>
  <c r="AC67" i="10" s="1"/>
  <c r="F67" i="11"/>
  <c r="R67" i="11" s="1"/>
  <c r="AC67" i="11" s="1"/>
  <c r="M49" i="15"/>
  <c r="Y49" i="15" s="1"/>
  <c r="AJ49" i="15" s="1"/>
  <c r="M49" i="10"/>
  <c r="Y49" i="10" s="1"/>
  <c r="AJ49" i="10" s="1"/>
  <c r="H128" i="12"/>
  <c r="T128" i="12" s="1"/>
  <c r="AE128" i="12" s="1"/>
  <c r="K104" i="8"/>
  <c r="W104" i="8" s="1"/>
  <c r="AH104" i="8" s="1"/>
  <c r="G55" i="6"/>
  <c r="S55" i="6" s="1"/>
  <c r="AD55" i="6" s="1"/>
  <c r="G101" i="3"/>
  <c r="H196" i="6"/>
  <c r="T196" i="6" s="1"/>
  <c r="AE196" i="6" s="1"/>
  <c r="O280" i="3"/>
  <c r="H74" i="10"/>
  <c r="T74" i="10" s="1"/>
  <c r="AE74" i="10" s="1"/>
  <c r="F52" i="7"/>
  <c r="R52" i="7" s="1"/>
  <c r="AC52" i="7" s="1"/>
  <c r="B238" i="3"/>
  <c r="AD32" i="3" s="1"/>
  <c r="AH32" i="3" s="1"/>
  <c r="B235" i="3"/>
  <c r="V29" i="3" s="1"/>
  <c r="Z29" i="3" s="1"/>
  <c r="D29" i="13"/>
  <c r="P29" i="13" s="1"/>
  <c r="AA29" i="13" s="1"/>
  <c r="E122" i="14"/>
  <c r="Q122" i="14" s="1"/>
  <c r="AB122" i="14" s="1"/>
  <c r="J143" i="6"/>
  <c r="V143" i="6" s="1"/>
  <c r="AG143" i="6" s="1"/>
  <c r="H78" i="8"/>
  <c r="T78" i="8" s="1"/>
  <c r="AE78" i="8" s="1"/>
  <c r="G127" i="7"/>
  <c r="S127" i="7" s="1"/>
  <c r="AD127" i="7" s="1"/>
  <c r="M30" i="7"/>
  <c r="Y30" i="7" s="1"/>
  <c r="AJ30" i="7" s="1"/>
  <c r="E56" i="7"/>
  <c r="Q56" i="7" s="1"/>
  <c r="AB56" i="7" s="1"/>
  <c r="M55" i="7"/>
  <c r="Y55" i="7" s="1"/>
  <c r="AJ55" i="7" s="1"/>
  <c r="D5" i="11"/>
  <c r="P5" i="11" s="1"/>
  <c r="E171" i="16"/>
  <c r="Q171" i="16" s="1"/>
  <c r="AB171" i="16" s="1"/>
  <c r="F67" i="7"/>
  <c r="R67" i="7" s="1"/>
  <c r="AC67" i="7" s="1"/>
  <c r="F67" i="8"/>
  <c r="R67" i="8" s="1"/>
  <c r="AC67" i="8" s="1"/>
  <c r="H204" i="11"/>
  <c r="T204" i="11" s="1"/>
  <c r="AE204" i="11" s="1"/>
  <c r="M49" i="14"/>
  <c r="Y49" i="14" s="1"/>
  <c r="AJ49" i="14" s="1"/>
  <c r="M49" i="13"/>
  <c r="Y49" i="13" s="1"/>
  <c r="AJ49" i="13" s="1"/>
  <c r="H128" i="6"/>
  <c r="T128" i="6" s="1"/>
  <c r="AE128" i="6" s="1"/>
  <c r="K104" i="16"/>
  <c r="W104" i="16" s="1"/>
  <c r="AH104" i="16" s="1"/>
  <c r="G55" i="15"/>
  <c r="S55" i="15" s="1"/>
  <c r="AD55" i="15" s="1"/>
  <c r="AA5" i="13"/>
  <c r="W101" i="3"/>
  <c r="H196" i="12"/>
  <c r="T196" i="12" s="1"/>
  <c r="AE196" i="12" s="1"/>
  <c r="H74" i="6"/>
  <c r="T74" i="6" s="1"/>
  <c r="AE74" i="6" s="1"/>
  <c r="H74" i="14"/>
  <c r="T74" i="14" s="1"/>
  <c r="AE74" i="14" s="1"/>
  <c r="D32" i="11"/>
  <c r="P32" i="11" s="1"/>
  <c r="AA32" i="11" s="1"/>
  <c r="E27" i="11"/>
  <c r="Q27" i="11" s="1"/>
  <c r="AB27" i="11" s="1"/>
  <c r="B383" i="12"/>
  <c r="AM193" i="3"/>
  <c r="D29" i="8"/>
  <c r="P29" i="8" s="1"/>
  <c r="AA29" i="8" s="1"/>
  <c r="D29" i="14"/>
  <c r="P29" i="14" s="1"/>
  <c r="AA29" i="14" s="1"/>
  <c r="F328" i="3"/>
  <c r="E122" i="6"/>
  <c r="Q122" i="6" s="1"/>
  <c r="AB122" i="6" s="1"/>
  <c r="J85" i="9"/>
  <c r="V85" i="9" s="1"/>
  <c r="AG85" i="9" s="1"/>
  <c r="J143" i="16"/>
  <c r="V143" i="16" s="1"/>
  <c r="AG143" i="16" s="1"/>
  <c r="F42" i="12"/>
  <c r="R42" i="12" s="1"/>
  <c r="AC42" i="12" s="1"/>
  <c r="H78" i="11"/>
  <c r="T78" i="11" s="1"/>
  <c r="AE78" i="11" s="1"/>
  <c r="M30" i="8"/>
  <c r="Y30" i="8" s="1"/>
  <c r="AJ30" i="8" s="1"/>
  <c r="G96" i="16"/>
  <c r="S96" i="16" s="1"/>
  <c r="AD96" i="16" s="1"/>
  <c r="K54" i="16"/>
  <c r="W54" i="16" s="1"/>
  <c r="AH54" i="16" s="1"/>
  <c r="E110" i="13"/>
  <c r="Q110" i="13" s="1"/>
  <c r="AB110" i="13" s="1"/>
  <c r="D5" i="6"/>
  <c r="P5" i="6" s="1"/>
  <c r="K116" i="12"/>
  <c r="W116" i="12" s="1"/>
  <c r="AH116" i="12" s="1"/>
  <c r="E56" i="11"/>
  <c r="Q56" i="11" s="1"/>
  <c r="AB56" i="11" s="1"/>
  <c r="M112" i="9"/>
  <c r="Y112" i="9" s="1"/>
  <c r="AJ112" i="9" s="1"/>
  <c r="E171" i="12"/>
  <c r="Q171" i="12" s="1"/>
  <c r="AB171" i="12" s="1"/>
  <c r="E171" i="15"/>
  <c r="Q171" i="15" s="1"/>
  <c r="AB171" i="15" s="1"/>
  <c r="E171" i="14"/>
  <c r="Q171" i="14" s="1"/>
  <c r="AB171" i="14" s="1"/>
  <c r="H120" i="10"/>
  <c r="T120" i="10" s="1"/>
  <c r="AE120" i="10" s="1"/>
  <c r="F67" i="9"/>
  <c r="R67" i="9" s="1"/>
  <c r="AC67" i="9" s="1"/>
  <c r="M169" i="9"/>
  <c r="Y169" i="9" s="1"/>
  <c r="AJ169" i="9" s="1"/>
  <c r="H204" i="15"/>
  <c r="T204" i="15" s="1"/>
  <c r="AE204" i="15" s="1"/>
  <c r="M49" i="12"/>
  <c r="Y49" i="12" s="1"/>
  <c r="AJ49" i="12" s="1"/>
  <c r="K104" i="10"/>
  <c r="W104" i="10" s="1"/>
  <c r="AH104" i="10" s="1"/>
  <c r="AE101" i="3"/>
  <c r="H196" i="9"/>
  <c r="T196" i="9" s="1"/>
  <c r="AE196" i="9" s="1"/>
  <c r="I373" i="3"/>
  <c r="D89" i="13"/>
  <c r="P89" i="13" s="1"/>
  <c r="AA89" i="13" s="1"/>
  <c r="F32" i="10"/>
  <c r="R32" i="10" s="1"/>
  <c r="AC32" i="10" s="1"/>
  <c r="H74" i="11"/>
  <c r="T74" i="11" s="1"/>
  <c r="AE74" i="11" s="1"/>
  <c r="D29" i="16"/>
  <c r="P29" i="16" s="1"/>
  <c r="AA29" i="16" s="1"/>
  <c r="E122" i="10"/>
  <c r="Q122" i="10" s="1"/>
  <c r="AB122" i="10" s="1"/>
  <c r="J85" i="13"/>
  <c r="V85" i="13" s="1"/>
  <c r="AG85" i="13" s="1"/>
  <c r="J143" i="13"/>
  <c r="V143" i="13" s="1"/>
  <c r="AG143" i="13" s="1"/>
  <c r="E171" i="6"/>
  <c r="Q171" i="6" s="1"/>
  <c r="AB171" i="6" s="1"/>
  <c r="E171" i="8"/>
  <c r="Q171" i="8" s="1"/>
  <c r="AB171" i="8" s="1"/>
  <c r="E171" i="13"/>
  <c r="Q171" i="13" s="1"/>
  <c r="AB171" i="13" s="1"/>
  <c r="E171" i="9"/>
  <c r="Q171" i="9" s="1"/>
  <c r="AB171" i="9" s="1"/>
  <c r="I205" i="6"/>
  <c r="U205" i="6" s="1"/>
  <c r="AF205" i="6" s="1"/>
  <c r="G169" i="9"/>
  <c r="S169" i="9" s="1"/>
  <c r="AD169" i="9" s="1"/>
  <c r="H101" i="13"/>
  <c r="T101" i="13" s="1"/>
  <c r="AE101" i="13" s="1"/>
  <c r="M132" i="10"/>
  <c r="Y132" i="10" s="1"/>
  <c r="AJ132" i="10" s="1"/>
  <c r="M132" i="14"/>
  <c r="Y132" i="14" s="1"/>
  <c r="AJ132" i="14" s="1"/>
  <c r="E199" i="12"/>
  <c r="Q199" i="12" s="1"/>
  <c r="AB199" i="12" s="1"/>
  <c r="M107" i="12"/>
  <c r="Y107" i="12" s="1"/>
  <c r="AJ107" i="12" s="1"/>
  <c r="E87" i="15"/>
  <c r="Q87" i="15" s="1"/>
  <c r="AB87" i="15" s="1"/>
  <c r="K108" i="14"/>
  <c r="W108" i="14" s="1"/>
  <c r="AH108" i="14" s="1"/>
  <c r="K108" i="13"/>
  <c r="W108" i="13" s="1"/>
  <c r="AH108" i="13" s="1"/>
  <c r="B250" i="3"/>
  <c r="AT44" i="3" s="1"/>
  <c r="AX44" i="3" s="1"/>
  <c r="D44" i="10"/>
  <c r="P44" i="10" s="1"/>
  <c r="AA44" i="10" s="1"/>
  <c r="D44" i="13"/>
  <c r="P44" i="13" s="1"/>
  <c r="AA44" i="13" s="1"/>
  <c r="F45" i="6"/>
  <c r="R45" i="6" s="1"/>
  <c r="AC45" i="6" s="1"/>
  <c r="E168" i="8"/>
  <c r="Q168" i="8" s="1"/>
  <c r="AB168" i="8" s="1"/>
  <c r="X266" i="3"/>
  <c r="K60" i="7"/>
  <c r="W60" i="7" s="1"/>
  <c r="AH60" i="7" s="1"/>
  <c r="G169" i="14"/>
  <c r="S169" i="14" s="1"/>
  <c r="AD169" i="14" s="1"/>
  <c r="AD338" i="3"/>
  <c r="M132" i="9"/>
  <c r="Y132" i="9" s="1"/>
  <c r="AJ132" i="9" s="1"/>
  <c r="E199" i="6"/>
  <c r="Q199" i="6" s="1"/>
  <c r="AB199" i="6" s="1"/>
  <c r="M107" i="6"/>
  <c r="Y107" i="6" s="1"/>
  <c r="AJ107" i="6" s="1"/>
  <c r="F293" i="3"/>
  <c r="K108" i="12"/>
  <c r="W108" i="12" s="1"/>
  <c r="AH108" i="12" s="1"/>
  <c r="D44" i="11"/>
  <c r="P44" i="11" s="1"/>
  <c r="AA44" i="11" s="1"/>
  <c r="F374" i="3"/>
  <c r="E168" i="9"/>
  <c r="Q168" i="9" s="1"/>
  <c r="AB168" i="9" s="1"/>
  <c r="F45" i="13"/>
  <c r="R45" i="13" s="1"/>
  <c r="AC45" i="13" s="1"/>
  <c r="K60" i="16"/>
  <c r="W60" i="16" s="1"/>
  <c r="AH60" i="16" s="1"/>
  <c r="K60" i="8"/>
  <c r="W60" i="8" s="1"/>
  <c r="AH60" i="8" s="1"/>
  <c r="K60" i="14"/>
  <c r="W60" i="14" s="1"/>
  <c r="AH60" i="14" s="1"/>
  <c r="D44" i="6"/>
  <c r="P44" i="6" s="1"/>
  <c r="AA44" i="6" s="1"/>
  <c r="G169" i="10"/>
  <c r="S169" i="10" s="1"/>
  <c r="AD169" i="10" s="1"/>
  <c r="G169" i="13"/>
  <c r="S169" i="13" s="1"/>
  <c r="AD169" i="13" s="1"/>
  <c r="M132" i="8"/>
  <c r="Y132" i="8" s="1"/>
  <c r="AJ132" i="8" s="1"/>
  <c r="E199" i="15"/>
  <c r="Q199" i="15" s="1"/>
  <c r="AB199" i="15" s="1"/>
  <c r="M107" i="11"/>
  <c r="Y107" i="11" s="1"/>
  <c r="AJ107" i="11" s="1"/>
  <c r="E87" i="16"/>
  <c r="Q87" i="16" s="1"/>
  <c r="AB87" i="16" s="1"/>
  <c r="K108" i="8"/>
  <c r="W108" i="8" s="1"/>
  <c r="AH108" i="8" s="1"/>
  <c r="D44" i="8"/>
  <c r="P44" i="8" s="1"/>
  <c r="AA44" i="8" s="1"/>
  <c r="F45" i="8"/>
  <c r="R45" i="8" s="1"/>
  <c r="AC45" i="8" s="1"/>
  <c r="E168" i="14"/>
  <c r="Q168" i="14" s="1"/>
  <c r="AB168" i="14" s="1"/>
  <c r="E168" i="13"/>
  <c r="Q168" i="13" s="1"/>
  <c r="AB168" i="13" s="1"/>
  <c r="F45" i="11"/>
  <c r="R45" i="11" s="1"/>
  <c r="AC45" i="11" s="1"/>
  <c r="K60" i="12"/>
  <c r="W60" i="12" s="1"/>
  <c r="AH60" i="12" s="1"/>
  <c r="G169" i="12"/>
  <c r="S169" i="12" s="1"/>
  <c r="AD169" i="12" s="1"/>
  <c r="G169" i="7"/>
  <c r="S169" i="7" s="1"/>
  <c r="AD169" i="7" s="1"/>
  <c r="M132" i="11"/>
  <c r="Y132" i="11" s="1"/>
  <c r="AJ132" i="11" s="1"/>
  <c r="E199" i="9"/>
  <c r="Q199" i="9" s="1"/>
  <c r="AB199" i="9" s="1"/>
  <c r="M107" i="9"/>
  <c r="Y107" i="9" s="1"/>
  <c r="AJ107" i="9" s="1"/>
  <c r="M107" i="8"/>
  <c r="Y107" i="8" s="1"/>
  <c r="AJ107" i="8" s="1"/>
  <c r="E87" i="13"/>
  <c r="Q87" i="13" s="1"/>
  <c r="AB87" i="13" s="1"/>
  <c r="K108" i="9"/>
  <c r="W108" i="9" s="1"/>
  <c r="AH108" i="9" s="1"/>
  <c r="D44" i="16"/>
  <c r="P44" i="16" s="1"/>
  <c r="AA44" i="16" s="1"/>
  <c r="D44" i="15"/>
  <c r="P44" i="15" s="1"/>
  <c r="AA44" i="15" s="1"/>
  <c r="E168" i="16"/>
  <c r="Q168" i="16" s="1"/>
  <c r="AB168" i="16" s="1"/>
  <c r="F45" i="10"/>
  <c r="R45" i="10" s="1"/>
  <c r="AC45" i="10" s="1"/>
  <c r="K60" i="13"/>
  <c r="W60" i="13" s="1"/>
  <c r="AH60" i="13" s="1"/>
  <c r="G169" i="15"/>
  <c r="S169" i="15" s="1"/>
  <c r="AD169" i="15" s="1"/>
  <c r="M132" i="6"/>
  <c r="Y132" i="6" s="1"/>
  <c r="AJ132" i="6" s="1"/>
  <c r="E199" i="8"/>
  <c r="Q199" i="8" s="1"/>
  <c r="AB199" i="8" s="1"/>
  <c r="E199" i="16"/>
  <c r="Q199" i="16" s="1"/>
  <c r="AB199" i="16" s="1"/>
  <c r="AD313" i="3"/>
  <c r="K108" i="6"/>
  <c r="W108" i="6" s="1"/>
  <c r="AH108" i="6" s="1"/>
  <c r="M107" i="15"/>
  <c r="Y107" i="15" s="1"/>
  <c r="AJ107" i="15" s="1"/>
  <c r="E87" i="10"/>
  <c r="Q87" i="10" s="1"/>
  <c r="AB87" i="10" s="1"/>
  <c r="K108" i="15"/>
  <c r="W108" i="15" s="1"/>
  <c r="AH108" i="15" s="1"/>
  <c r="D44" i="12"/>
  <c r="P44" i="12" s="1"/>
  <c r="AA44" i="12" s="1"/>
  <c r="F45" i="15"/>
  <c r="R45" i="15" s="1"/>
  <c r="AC45" i="15" s="1"/>
  <c r="F45" i="16"/>
  <c r="R45" i="16" s="1"/>
  <c r="AC45" i="16" s="1"/>
  <c r="K60" i="15"/>
  <c r="W60" i="15" s="1"/>
  <c r="AH60" i="15" s="1"/>
  <c r="E188" i="9"/>
  <c r="Q188" i="9" s="1"/>
  <c r="AB188" i="9" s="1"/>
  <c r="G169" i="6"/>
  <c r="S169" i="6" s="1"/>
  <c r="AD169" i="6" s="1"/>
  <c r="M132" i="13"/>
  <c r="Y132" i="13" s="1"/>
  <c r="AJ132" i="13" s="1"/>
  <c r="E199" i="13"/>
  <c r="Q199" i="13" s="1"/>
  <c r="AB199" i="13" s="1"/>
  <c r="E199" i="10"/>
  <c r="Q199" i="10" s="1"/>
  <c r="AB199" i="10" s="1"/>
  <c r="K108" i="16"/>
  <c r="W108" i="16" s="1"/>
  <c r="AH108" i="16" s="1"/>
  <c r="M107" i="10"/>
  <c r="Y107" i="10" s="1"/>
  <c r="AJ107" i="10" s="1"/>
  <c r="M107" i="13"/>
  <c r="Y107" i="13" s="1"/>
  <c r="AJ107" i="13" s="1"/>
  <c r="E87" i="7"/>
  <c r="Q87" i="7" s="1"/>
  <c r="AB87" i="7" s="1"/>
  <c r="X314" i="3"/>
  <c r="L54" i="13"/>
  <c r="X54" i="13" s="1"/>
  <c r="AI54" i="13" s="1"/>
  <c r="D44" i="14"/>
  <c r="P44" i="14" s="1"/>
  <c r="AA44" i="14" s="1"/>
  <c r="E168" i="6"/>
  <c r="Q168" i="6" s="1"/>
  <c r="AB168" i="6" s="1"/>
  <c r="E188" i="7"/>
  <c r="Q188" i="7" s="1"/>
  <c r="AB188" i="7" s="1"/>
  <c r="L31" i="7"/>
  <c r="X31" i="7" s="1"/>
  <c r="AI31" i="7" s="1"/>
  <c r="M132" i="16"/>
  <c r="Y132" i="16" s="1"/>
  <c r="AJ132" i="16" s="1"/>
  <c r="F405" i="3"/>
  <c r="E199" i="11"/>
  <c r="Q199" i="11" s="1"/>
  <c r="AB199" i="11" s="1"/>
  <c r="E87" i="12"/>
  <c r="Q87" i="12" s="1"/>
  <c r="AB87" i="12" s="1"/>
  <c r="M107" i="16"/>
  <c r="Y107" i="16" s="1"/>
  <c r="AJ107" i="16" s="1"/>
  <c r="E87" i="11"/>
  <c r="Q87" i="11" s="1"/>
  <c r="AB87" i="11" s="1"/>
  <c r="E87" i="14"/>
  <c r="Q87" i="14" s="1"/>
  <c r="AB87" i="14" s="1"/>
  <c r="D44" i="9"/>
  <c r="P44" i="9" s="1"/>
  <c r="AA44" i="9" s="1"/>
  <c r="F45" i="12"/>
  <c r="R45" i="12" s="1"/>
  <c r="AC45" i="12" s="1"/>
  <c r="E168" i="12"/>
  <c r="Q168" i="12" s="1"/>
  <c r="AB168" i="12" s="1"/>
  <c r="F45" i="9"/>
  <c r="R45" i="9" s="1"/>
  <c r="AC45" i="9" s="1"/>
  <c r="K60" i="9"/>
  <c r="W60" i="9" s="1"/>
  <c r="AH60" i="9" s="1"/>
  <c r="E25" i="8"/>
  <c r="Q25" i="8" s="1"/>
  <c r="AB25" i="8" s="1"/>
  <c r="E25" i="11"/>
  <c r="Q25" i="11" s="1"/>
  <c r="AB25" i="11" s="1"/>
  <c r="L103" i="12"/>
  <c r="X103" i="12" s="1"/>
  <c r="AI103" i="12" s="1"/>
  <c r="G118" i="16"/>
  <c r="S118" i="16" s="1"/>
  <c r="AD118" i="16" s="1"/>
  <c r="L108" i="15"/>
  <c r="X108" i="15" s="1"/>
  <c r="AI108" i="15" s="1"/>
  <c r="K93" i="9"/>
  <c r="W93" i="9" s="1"/>
  <c r="AH93" i="9" s="1"/>
  <c r="K93" i="10"/>
  <c r="W93" i="10" s="1"/>
  <c r="AH93" i="10" s="1"/>
  <c r="I129" i="10"/>
  <c r="U129" i="10" s="1"/>
  <c r="AF129" i="10" s="1"/>
  <c r="B250" i="13"/>
  <c r="E70" i="9"/>
  <c r="Q70" i="9" s="1"/>
  <c r="AB70" i="9" s="1"/>
  <c r="E70" i="10"/>
  <c r="Q70" i="10" s="1"/>
  <c r="AB70" i="10" s="1"/>
  <c r="K78" i="11"/>
  <c r="W78" i="11" s="1"/>
  <c r="AH78" i="11" s="1"/>
  <c r="L93" i="9"/>
  <c r="X93" i="9" s="1"/>
  <c r="AI93" i="9" s="1"/>
  <c r="K169" i="7"/>
  <c r="W169" i="7" s="1"/>
  <c r="AH169" i="7" s="1"/>
  <c r="B238" i="6"/>
  <c r="G163" i="9"/>
  <c r="S163" i="9" s="1"/>
  <c r="AD163" i="9" s="1"/>
  <c r="L164" i="7"/>
  <c r="X164" i="7" s="1"/>
  <c r="AI164" i="7" s="1"/>
  <c r="M127" i="8"/>
  <c r="Y127" i="8" s="1"/>
  <c r="AJ127" i="8" s="1"/>
  <c r="F37" i="11"/>
  <c r="R37" i="11" s="1"/>
  <c r="AC37" i="11" s="1"/>
  <c r="I73" i="6"/>
  <c r="U73" i="6" s="1"/>
  <c r="AF73" i="6" s="1"/>
  <c r="F12" i="10"/>
  <c r="R12" i="10" s="1"/>
  <c r="AC12" i="10" s="1"/>
  <c r="F104" i="15"/>
  <c r="R104" i="15" s="1"/>
  <c r="AC104" i="15" s="1"/>
  <c r="F104" i="12"/>
  <c r="R104" i="12" s="1"/>
  <c r="AC104" i="12" s="1"/>
  <c r="J9" i="6"/>
  <c r="V9" i="6" s="1"/>
  <c r="AG9" i="6" s="1"/>
  <c r="J9" i="16"/>
  <c r="V9" i="16" s="1"/>
  <c r="AG9" i="16" s="1"/>
  <c r="L75" i="7"/>
  <c r="X75" i="7" s="1"/>
  <c r="AI75" i="7" s="1"/>
  <c r="E119" i="6"/>
  <c r="Q119" i="6" s="1"/>
  <c r="AB119" i="6" s="1"/>
  <c r="H117" i="9"/>
  <c r="T117" i="9" s="1"/>
  <c r="AE117" i="9" s="1"/>
  <c r="J172" i="13"/>
  <c r="V172" i="13" s="1"/>
  <c r="AG172" i="13" s="1"/>
  <c r="G39" i="14"/>
  <c r="S39" i="14" s="1"/>
  <c r="AD39" i="14" s="1"/>
  <c r="G39" i="16"/>
  <c r="S39" i="16" s="1"/>
  <c r="AD39" i="16" s="1"/>
  <c r="D167" i="6"/>
  <c r="P167" i="6" s="1"/>
  <c r="AA167" i="6" s="1"/>
  <c r="I156" i="16"/>
  <c r="U156" i="16" s="1"/>
  <c r="AF156" i="16" s="1"/>
  <c r="J179" i="13"/>
  <c r="V179" i="13" s="1"/>
  <c r="AG179" i="13" s="1"/>
  <c r="F148" i="7"/>
  <c r="R148" i="7" s="1"/>
  <c r="AC148" i="7" s="1"/>
  <c r="H20" i="8"/>
  <c r="T20" i="8" s="1"/>
  <c r="AE20" i="8" s="1"/>
  <c r="E128" i="10"/>
  <c r="Q128" i="10" s="1"/>
  <c r="AB128" i="10" s="1"/>
  <c r="G197" i="13"/>
  <c r="S197" i="13" s="1"/>
  <c r="AD197" i="13" s="1"/>
  <c r="K186" i="12"/>
  <c r="W186" i="12" s="1"/>
  <c r="AH186" i="12" s="1"/>
  <c r="K186" i="13"/>
  <c r="W186" i="13" s="1"/>
  <c r="AH186" i="13" s="1"/>
  <c r="L83" i="15"/>
  <c r="X83" i="15" s="1"/>
  <c r="AI83" i="15" s="1"/>
  <c r="M189" i="11"/>
  <c r="Y189" i="11" s="1"/>
  <c r="AJ189" i="11" s="1"/>
  <c r="B381" i="6"/>
  <c r="BK175" i="3"/>
  <c r="E134" i="10"/>
  <c r="Q134" i="10" s="1"/>
  <c r="AB134" i="10" s="1"/>
  <c r="J196" i="7"/>
  <c r="V196" i="7" s="1"/>
  <c r="AG196" i="7" s="1"/>
  <c r="L152" i="12"/>
  <c r="X152" i="12" s="1"/>
  <c r="AI152" i="12" s="1"/>
  <c r="L152" i="8"/>
  <c r="X152" i="8" s="1"/>
  <c r="AI152" i="8" s="1"/>
  <c r="E25" i="10"/>
  <c r="Q25" i="10" s="1"/>
  <c r="AB25" i="10" s="1"/>
  <c r="L103" i="15"/>
  <c r="X103" i="15" s="1"/>
  <c r="AI103" i="15" s="1"/>
  <c r="L103" i="10"/>
  <c r="X103" i="10" s="1"/>
  <c r="AI103" i="10" s="1"/>
  <c r="G118" i="11"/>
  <c r="S118" i="11" s="1"/>
  <c r="AD118" i="11" s="1"/>
  <c r="G118" i="10"/>
  <c r="S118" i="10" s="1"/>
  <c r="AD118" i="10" s="1"/>
  <c r="L108" i="6"/>
  <c r="X108" i="6" s="1"/>
  <c r="AI108" i="6" s="1"/>
  <c r="K93" i="7"/>
  <c r="W93" i="7" s="1"/>
  <c r="AH93" i="7" s="1"/>
  <c r="K93" i="15"/>
  <c r="W93" i="15" s="1"/>
  <c r="AH93" i="15" s="1"/>
  <c r="K65" i="10"/>
  <c r="W65" i="10" s="1"/>
  <c r="AH65" i="10" s="1"/>
  <c r="H144" i="11"/>
  <c r="T144" i="11" s="1"/>
  <c r="AE144" i="11" s="1"/>
  <c r="I129" i="11"/>
  <c r="U129" i="11" s="1"/>
  <c r="AF129" i="11" s="1"/>
  <c r="I129" i="6"/>
  <c r="U129" i="6" s="1"/>
  <c r="AF129" i="6" s="1"/>
  <c r="B250" i="14"/>
  <c r="E70" i="8"/>
  <c r="Q70" i="8" s="1"/>
  <c r="AB70" i="8" s="1"/>
  <c r="K78" i="13"/>
  <c r="W78" i="13" s="1"/>
  <c r="AH78" i="13" s="1"/>
  <c r="L93" i="14"/>
  <c r="X93" i="14" s="1"/>
  <c r="AI93" i="14" s="1"/>
  <c r="L93" i="16"/>
  <c r="X93" i="16" s="1"/>
  <c r="AI93" i="16" s="1"/>
  <c r="X375" i="3"/>
  <c r="K169" i="16"/>
  <c r="W169" i="16" s="1"/>
  <c r="AH169" i="16" s="1"/>
  <c r="G163" i="7"/>
  <c r="S163" i="7" s="1"/>
  <c r="AD163" i="7" s="1"/>
  <c r="G163" i="8"/>
  <c r="S163" i="8" s="1"/>
  <c r="AD163" i="8" s="1"/>
  <c r="E88" i="11"/>
  <c r="Q88" i="11" s="1"/>
  <c r="AB88" i="11" s="1"/>
  <c r="L164" i="14"/>
  <c r="X164" i="14" s="1"/>
  <c r="AI164" i="14" s="1"/>
  <c r="L164" i="9"/>
  <c r="X164" i="9" s="1"/>
  <c r="AI164" i="9" s="1"/>
  <c r="K164" i="14"/>
  <c r="W164" i="14" s="1"/>
  <c r="AH164" i="14" s="1"/>
  <c r="K8" i="13"/>
  <c r="W8" i="13" s="1"/>
  <c r="AH8" i="13" s="1"/>
  <c r="I73" i="8"/>
  <c r="U73" i="8" s="1"/>
  <c r="AF73" i="8" s="1"/>
  <c r="I73" i="11"/>
  <c r="U73" i="11" s="1"/>
  <c r="AF73" i="11" s="1"/>
  <c r="F12" i="11"/>
  <c r="R12" i="11" s="1"/>
  <c r="AC12" i="11" s="1"/>
  <c r="F12" i="14"/>
  <c r="R12" i="14" s="1"/>
  <c r="AC12" i="14" s="1"/>
  <c r="F104" i="9"/>
  <c r="R104" i="9" s="1"/>
  <c r="AC104" i="9" s="1"/>
  <c r="J9" i="14"/>
  <c r="V9" i="14" s="1"/>
  <c r="AG9" i="14" s="1"/>
  <c r="J9" i="15"/>
  <c r="V9" i="15" s="1"/>
  <c r="AG9" i="15" s="1"/>
  <c r="L75" i="14"/>
  <c r="X75" i="14" s="1"/>
  <c r="AI75" i="14" s="1"/>
  <c r="H117" i="11"/>
  <c r="T117" i="11" s="1"/>
  <c r="AE117" i="11" s="1"/>
  <c r="J172" i="12"/>
  <c r="V172" i="12" s="1"/>
  <c r="AG172" i="12" s="1"/>
  <c r="U378" i="3"/>
  <c r="G39" i="9"/>
  <c r="S39" i="9" s="1"/>
  <c r="AD39" i="9" s="1"/>
  <c r="D167" i="8"/>
  <c r="P167" i="8" s="1"/>
  <c r="AA167" i="8" s="1"/>
  <c r="D167" i="9"/>
  <c r="P167" i="9" s="1"/>
  <c r="AA167" i="9" s="1"/>
  <c r="R362" i="3"/>
  <c r="J179" i="7"/>
  <c r="V179" i="7" s="1"/>
  <c r="AG179" i="7" s="1"/>
  <c r="K37" i="11"/>
  <c r="W37" i="11" s="1"/>
  <c r="AH37" i="11" s="1"/>
  <c r="K37" i="16"/>
  <c r="W37" i="16" s="1"/>
  <c r="AH37" i="16" s="1"/>
  <c r="I92" i="10"/>
  <c r="U92" i="10" s="1"/>
  <c r="AF92" i="10" s="1"/>
  <c r="F334" i="3"/>
  <c r="E128" i="8"/>
  <c r="Q128" i="8" s="1"/>
  <c r="AB128" i="8" s="1"/>
  <c r="G197" i="6"/>
  <c r="S197" i="6" s="1"/>
  <c r="AD197" i="6" s="1"/>
  <c r="L83" i="16"/>
  <c r="X83" i="16" s="1"/>
  <c r="AI83" i="16" s="1"/>
  <c r="AD291" i="3"/>
  <c r="AD395" i="3"/>
  <c r="B381" i="14"/>
  <c r="M85" i="7"/>
  <c r="Y85" i="7" s="1"/>
  <c r="AJ85" i="7" s="1"/>
  <c r="L152" i="11"/>
  <c r="X152" i="11" s="1"/>
  <c r="AI152" i="11" s="1"/>
  <c r="L152" i="16"/>
  <c r="X152" i="16" s="1"/>
  <c r="AI152" i="16" s="1"/>
  <c r="E25" i="6"/>
  <c r="Q25" i="6" s="1"/>
  <c r="AB25" i="6" s="1"/>
  <c r="L103" i="13"/>
  <c r="X103" i="13" s="1"/>
  <c r="AI103" i="13" s="1"/>
  <c r="L103" i="16"/>
  <c r="X103" i="16" s="1"/>
  <c r="AI103" i="16" s="1"/>
  <c r="G118" i="15"/>
  <c r="S118" i="15" s="1"/>
  <c r="AD118" i="15" s="1"/>
  <c r="G118" i="14"/>
  <c r="S118" i="14" s="1"/>
  <c r="AD118" i="14" s="1"/>
  <c r="L108" i="7"/>
  <c r="X108" i="7" s="1"/>
  <c r="AI108" i="7" s="1"/>
  <c r="L108" i="9"/>
  <c r="X108" i="9" s="1"/>
  <c r="AI108" i="9" s="1"/>
  <c r="I45" i="9"/>
  <c r="U45" i="9" s="1"/>
  <c r="AF45" i="9" s="1"/>
  <c r="K93" i="11"/>
  <c r="W93" i="11" s="1"/>
  <c r="AH93" i="11" s="1"/>
  <c r="K65" i="15"/>
  <c r="W65" i="15" s="1"/>
  <c r="AH65" i="15" s="1"/>
  <c r="I129" i="12"/>
  <c r="U129" i="12" s="1"/>
  <c r="AF129" i="12" s="1"/>
  <c r="I129" i="8"/>
  <c r="U129" i="8" s="1"/>
  <c r="AF129" i="8" s="1"/>
  <c r="BS44" i="3"/>
  <c r="B250" i="6"/>
  <c r="E70" i="14"/>
  <c r="Q70" i="14" s="1"/>
  <c r="AB70" i="14" s="1"/>
  <c r="K78" i="16"/>
  <c r="W78" i="16" s="1"/>
  <c r="AH78" i="16" s="1"/>
  <c r="K78" i="6"/>
  <c r="W78" i="6" s="1"/>
  <c r="AH78" i="6" s="1"/>
  <c r="L93" i="15"/>
  <c r="X93" i="15" s="1"/>
  <c r="AI93" i="15" s="1"/>
  <c r="L93" i="6"/>
  <c r="X93" i="6" s="1"/>
  <c r="AI93" i="6" s="1"/>
  <c r="K169" i="15"/>
  <c r="W169" i="15" s="1"/>
  <c r="AH169" i="15" s="1"/>
  <c r="K169" i="8"/>
  <c r="W169" i="8" s="1"/>
  <c r="AH169" i="8" s="1"/>
  <c r="G163" i="15"/>
  <c r="S163" i="15" s="1"/>
  <c r="AD163" i="15" s="1"/>
  <c r="F161" i="14"/>
  <c r="R161" i="14" s="1"/>
  <c r="AC161" i="14" s="1"/>
  <c r="E88" i="10"/>
  <c r="Q88" i="10" s="1"/>
  <c r="AB88" i="10" s="1"/>
  <c r="L164" i="11"/>
  <c r="X164" i="11" s="1"/>
  <c r="AI164" i="11" s="1"/>
  <c r="L164" i="12"/>
  <c r="X164" i="12" s="1"/>
  <c r="AI164" i="12" s="1"/>
  <c r="K8" i="6"/>
  <c r="W8" i="6" s="1"/>
  <c r="AH8" i="6" s="1"/>
  <c r="I73" i="15"/>
  <c r="U73" i="15" s="1"/>
  <c r="AF73" i="15" s="1"/>
  <c r="I73" i="9"/>
  <c r="U73" i="9" s="1"/>
  <c r="AF73" i="9" s="1"/>
  <c r="O263" i="3"/>
  <c r="F12" i="7"/>
  <c r="R12" i="7" s="1"/>
  <c r="AC12" i="7" s="1"/>
  <c r="F12" i="12"/>
  <c r="R12" i="12" s="1"/>
  <c r="AC12" i="12" s="1"/>
  <c r="F104" i="6"/>
  <c r="R104" i="6" s="1"/>
  <c r="AC104" i="6" s="1"/>
  <c r="J9" i="7"/>
  <c r="V9" i="7" s="1"/>
  <c r="AG9" i="7" s="1"/>
  <c r="L75" i="13"/>
  <c r="X75" i="13" s="1"/>
  <c r="AI75" i="13" s="1"/>
  <c r="H117" i="7"/>
  <c r="T117" i="7" s="1"/>
  <c r="AE117" i="7" s="1"/>
  <c r="O323" i="3"/>
  <c r="J172" i="7"/>
  <c r="V172" i="7" s="1"/>
  <c r="AG172" i="7" s="1"/>
  <c r="J172" i="16"/>
  <c r="V172" i="16" s="1"/>
  <c r="AG172" i="16" s="1"/>
  <c r="G39" i="15"/>
  <c r="S39" i="15" s="1"/>
  <c r="AD39" i="15" s="1"/>
  <c r="D167" i="10"/>
  <c r="P167" i="10" s="1"/>
  <c r="AA167" i="10" s="1"/>
  <c r="D167" i="13"/>
  <c r="P167" i="13" s="1"/>
  <c r="AA167" i="13" s="1"/>
  <c r="I156" i="7"/>
  <c r="U156" i="7" s="1"/>
  <c r="AF156" i="7" s="1"/>
  <c r="I156" i="13"/>
  <c r="U156" i="13" s="1"/>
  <c r="AF156" i="13" s="1"/>
  <c r="J179" i="10"/>
  <c r="V179" i="10" s="1"/>
  <c r="AG179" i="10" s="1"/>
  <c r="K37" i="8"/>
  <c r="W37" i="8" s="1"/>
  <c r="AH37" i="8" s="1"/>
  <c r="H20" i="10"/>
  <c r="T20" i="10" s="1"/>
  <c r="AE20" i="10" s="1"/>
  <c r="K37" i="10"/>
  <c r="W37" i="10" s="1"/>
  <c r="AH37" i="10" s="1"/>
  <c r="E128" i="7"/>
  <c r="Q128" i="7" s="1"/>
  <c r="AB128" i="7" s="1"/>
  <c r="E128" i="16"/>
  <c r="Q128" i="16" s="1"/>
  <c r="AB128" i="16" s="1"/>
  <c r="G197" i="16"/>
  <c r="S197" i="16" s="1"/>
  <c r="AD197" i="16" s="1"/>
  <c r="K186" i="9"/>
  <c r="W186" i="9" s="1"/>
  <c r="AH186" i="9" s="1"/>
  <c r="K186" i="15"/>
  <c r="W186" i="15" s="1"/>
  <c r="AH186" i="15" s="1"/>
  <c r="M85" i="15"/>
  <c r="Y85" i="15" s="1"/>
  <c r="AJ85" i="15" s="1"/>
  <c r="M85" i="9"/>
  <c r="Y85" i="9" s="1"/>
  <c r="AJ85" i="9" s="1"/>
  <c r="K186" i="6"/>
  <c r="W186" i="6" s="1"/>
  <c r="AH186" i="6" s="1"/>
  <c r="J18" i="9"/>
  <c r="V18" i="9" s="1"/>
  <c r="AG18" i="9" s="1"/>
  <c r="J18" i="6"/>
  <c r="V18" i="6" s="1"/>
  <c r="AG18" i="6" s="1"/>
  <c r="L152" i="13"/>
  <c r="X152" i="13" s="1"/>
  <c r="AI152" i="13" s="1"/>
  <c r="E25" i="9"/>
  <c r="Q25" i="9" s="1"/>
  <c r="AB25" i="9" s="1"/>
  <c r="L103" i="8"/>
  <c r="X103" i="8" s="1"/>
  <c r="AI103" i="8" s="1"/>
  <c r="L103" i="11"/>
  <c r="X103" i="11" s="1"/>
  <c r="AI103" i="11" s="1"/>
  <c r="I117" i="16"/>
  <c r="U117" i="16" s="1"/>
  <c r="AF117" i="16" s="1"/>
  <c r="G118" i="8"/>
  <c r="S118" i="8" s="1"/>
  <c r="AD118" i="8" s="1"/>
  <c r="L108" i="14"/>
  <c r="X108" i="14" s="1"/>
  <c r="AI108" i="14" s="1"/>
  <c r="L108" i="12"/>
  <c r="X108" i="12" s="1"/>
  <c r="AI108" i="12" s="1"/>
  <c r="K93" i="16"/>
  <c r="W93" i="16" s="1"/>
  <c r="AH93" i="16" s="1"/>
  <c r="I129" i="7"/>
  <c r="U129" i="7" s="1"/>
  <c r="AF129" i="7" s="1"/>
  <c r="I129" i="16"/>
  <c r="U129" i="16" s="1"/>
  <c r="AF129" i="16" s="1"/>
  <c r="B250" i="10"/>
  <c r="B250" i="16"/>
  <c r="E70" i="6"/>
  <c r="Q70" i="6" s="1"/>
  <c r="AB70" i="6" s="1"/>
  <c r="K78" i="15"/>
  <c r="W78" i="15" s="1"/>
  <c r="AH78" i="15" s="1"/>
  <c r="K78" i="12"/>
  <c r="W78" i="12" s="1"/>
  <c r="AH78" i="12" s="1"/>
  <c r="L93" i="12"/>
  <c r="X93" i="12" s="1"/>
  <c r="AI93" i="12" s="1"/>
  <c r="K169" i="10"/>
  <c r="W169" i="10" s="1"/>
  <c r="AH169" i="10" s="1"/>
  <c r="K169" i="9"/>
  <c r="W169" i="9" s="1"/>
  <c r="AH169" i="9" s="1"/>
  <c r="G163" i="16"/>
  <c r="S163" i="16" s="1"/>
  <c r="AD163" i="16" s="1"/>
  <c r="G163" i="11"/>
  <c r="S163" i="11" s="1"/>
  <c r="AD163" i="11" s="1"/>
  <c r="E88" i="16"/>
  <c r="Q88" i="16" s="1"/>
  <c r="AB88" i="16" s="1"/>
  <c r="L164" i="15"/>
  <c r="X164" i="15" s="1"/>
  <c r="AI164" i="15" s="1"/>
  <c r="I73" i="10"/>
  <c r="U73" i="10" s="1"/>
  <c r="AF73" i="10" s="1"/>
  <c r="I73" i="13"/>
  <c r="U73" i="13" s="1"/>
  <c r="AF73" i="13" s="1"/>
  <c r="H57" i="6"/>
  <c r="T57" i="6" s="1"/>
  <c r="AE57" i="6" s="1"/>
  <c r="F12" i="15"/>
  <c r="R12" i="15" s="1"/>
  <c r="AC12" i="15" s="1"/>
  <c r="F12" i="9"/>
  <c r="R12" i="9" s="1"/>
  <c r="AC12" i="9" s="1"/>
  <c r="I310" i="3"/>
  <c r="U215" i="3"/>
  <c r="L75" i="16"/>
  <c r="X75" i="16" s="1"/>
  <c r="AI75" i="16" s="1"/>
  <c r="H117" i="14"/>
  <c r="T117" i="14" s="1"/>
  <c r="AE117" i="14" s="1"/>
  <c r="H117" i="8"/>
  <c r="T117" i="8" s="1"/>
  <c r="AE117" i="8" s="1"/>
  <c r="J172" i="10"/>
  <c r="V172" i="10" s="1"/>
  <c r="AG172" i="10" s="1"/>
  <c r="J172" i="8"/>
  <c r="V172" i="8" s="1"/>
  <c r="AG172" i="8" s="1"/>
  <c r="D167" i="12"/>
  <c r="P167" i="12" s="1"/>
  <c r="AA167" i="12" s="1"/>
  <c r="D167" i="7"/>
  <c r="P167" i="7" s="1"/>
  <c r="AA167" i="7" s="1"/>
  <c r="I156" i="6"/>
  <c r="U156" i="6" s="1"/>
  <c r="AF156" i="6" s="1"/>
  <c r="I156" i="9"/>
  <c r="U156" i="9" s="1"/>
  <c r="AF156" i="9" s="1"/>
  <c r="H20" i="11"/>
  <c r="T20" i="11" s="1"/>
  <c r="AE20" i="11" s="1"/>
  <c r="E128" i="12"/>
  <c r="Q128" i="12" s="1"/>
  <c r="AB128" i="12" s="1"/>
  <c r="E128" i="9"/>
  <c r="Q128" i="9" s="1"/>
  <c r="AB128" i="9" s="1"/>
  <c r="G197" i="8"/>
  <c r="S197" i="8" s="1"/>
  <c r="AD197" i="8" s="1"/>
  <c r="K186" i="11"/>
  <c r="W186" i="11" s="1"/>
  <c r="AH186" i="11" s="1"/>
  <c r="K186" i="8"/>
  <c r="W186" i="8" s="1"/>
  <c r="AH186" i="8" s="1"/>
  <c r="M85" i="16"/>
  <c r="Y85" i="16" s="1"/>
  <c r="AJ85" i="16" s="1"/>
  <c r="M85" i="8"/>
  <c r="Y85" i="8" s="1"/>
  <c r="AJ85" i="8" s="1"/>
  <c r="M85" i="12"/>
  <c r="Y85" i="12" s="1"/>
  <c r="AJ85" i="12" s="1"/>
  <c r="M189" i="9"/>
  <c r="Y189" i="9" s="1"/>
  <c r="AJ189" i="9" s="1"/>
  <c r="J18" i="15"/>
  <c r="V18" i="15" s="1"/>
  <c r="AG18" i="15" s="1"/>
  <c r="J18" i="8"/>
  <c r="V18" i="8" s="1"/>
  <c r="AG18" i="8" s="1"/>
  <c r="J18" i="7"/>
  <c r="V18" i="7" s="1"/>
  <c r="AG18" i="7" s="1"/>
  <c r="B381" i="12"/>
  <c r="L83" i="13"/>
  <c r="X83" i="13" s="1"/>
  <c r="AI83" i="13" s="1"/>
  <c r="E25" i="15"/>
  <c r="Q25" i="15" s="1"/>
  <c r="AB25" i="15" s="1"/>
  <c r="L103" i="6"/>
  <c r="X103" i="6" s="1"/>
  <c r="AI103" i="6" s="1"/>
  <c r="I117" i="13"/>
  <c r="U117" i="13" s="1"/>
  <c r="AF117" i="13" s="1"/>
  <c r="G118" i="6"/>
  <c r="S118" i="6" s="1"/>
  <c r="AD118" i="6" s="1"/>
  <c r="L108" i="11"/>
  <c r="X108" i="11" s="1"/>
  <c r="AI108" i="11" s="1"/>
  <c r="L108" i="10"/>
  <c r="X108" i="10" s="1"/>
  <c r="AI108" i="10" s="1"/>
  <c r="X299" i="3"/>
  <c r="I129" i="14"/>
  <c r="U129" i="14" s="1"/>
  <c r="AF129" i="14" s="1"/>
  <c r="B250" i="7"/>
  <c r="B250" i="12"/>
  <c r="E70" i="7"/>
  <c r="Q70" i="7" s="1"/>
  <c r="AB70" i="7" s="1"/>
  <c r="E70" i="11"/>
  <c r="Q70" i="11" s="1"/>
  <c r="AB70" i="11" s="1"/>
  <c r="K78" i="7"/>
  <c r="W78" i="7" s="1"/>
  <c r="AH78" i="7" s="1"/>
  <c r="K78" i="8"/>
  <c r="W78" i="8" s="1"/>
  <c r="AH78" i="8" s="1"/>
  <c r="L93" i="10"/>
  <c r="X93" i="10" s="1"/>
  <c r="AI93" i="10" s="1"/>
  <c r="AA18" i="6"/>
  <c r="G64" i="12"/>
  <c r="S64" i="12" s="1"/>
  <c r="AD64" i="12" s="1"/>
  <c r="BR24" i="3"/>
  <c r="BV24" i="3" s="1"/>
  <c r="K169" i="6"/>
  <c r="W169" i="6" s="1"/>
  <c r="AH169" i="6" s="1"/>
  <c r="K169" i="12"/>
  <c r="W169" i="12" s="1"/>
  <c r="AH169" i="12" s="1"/>
  <c r="G163" i="14"/>
  <c r="S163" i="14" s="1"/>
  <c r="AD163" i="14" s="1"/>
  <c r="G163" i="10"/>
  <c r="S163" i="10" s="1"/>
  <c r="AD163" i="10" s="1"/>
  <c r="E88" i="14"/>
  <c r="Q88" i="14" s="1"/>
  <c r="AB88" i="14" s="1"/>
  <c r="L164" i="6"/>
  <c r="X164" i="6" s="1"/>
  <c r="AI164" i="6" s="1"/>
  <c r="I73" i="16"/>
  <c r="U73" i="16" s="1"/>
  <c r="AF73" i="16" s="1"/>
  <c r="F36" i="9"/>
  <c r="R36" i="9" s="1"/>
  <c r="AC36" i="9" s="1"/>
  <c r="I218" i="3"/>
  <c r="F12" i="16"/>
  <c r="R12" i="16" s="1"/>
  <c r="AC12" i="16" s="1"/>
  <c r="F104" i="13"/>
  <c r="R104" i="13" s="1"/>
  <c r="AC104" i="13" s="1"/>
  <c r="F104" i="16"/>
  <c r="R104" i="16" s="1"/>
  <c r="AC104" i="16" s="1"/>
  <c r="J9" i="9"/>
  <c r="V9" i="9" s="1"/>
  <c r="AG9" i="9" s="1"/>
  <c r="L75" i="8"/>
  <c r="X75" i="8" s="1"/>
  <c r="AI75" i="8" s="1"/>
  <c r="L75" i="15"/>
  <c r="X75" i="15" s="1"/>
  <c r="AI75" i="15" s="1"/>
  <c r="H117" i="12"/>
  <c r="T117" i="12" s="1"/>
  <c r="AE117" i="12" s="1"/>
  <c r="H117" i="6"/>
  <c r="T117" i="6" s="1"/>
  <c r="AE117" i="6" s="1"/>
  <c r="J172" i="6"/>
  <c r="V172" i="6" s="1"/>
  <c r="AG172" i="6" s="1"/>
  <c r="G39" i="12"/>
  <c r="S39" i="12" s="1"/>
  <c r="AD39" i="12" s="1"/>
  <c r="B373" i="3"/>
  <c r="CH167" i="3" s="1"/>
  <c r="CL167" i="3" s="1"/>
  <c r="D167" i="14"/>
  <c r="P167" i="14" s="1"/>
  <c r="AA167" i="14" s="1"/>
  <c r="I156" i="12"/>
  <c r="U156" i="12" s="1"/>
  <c r="AF156" i="12" s="1"/>
  <c r="I156" i="15"/>
  <c r="U156" i="15" s="1"/>
  <c r="AF156" i="15" s="1"/>
  <c r="J179" i="8"/>
  <c r="V179" i="8" s="1"/>
  <c r="AG179" i="8" s="1"/>
  <c r="E153" i="16"/>
  <c r="Q153" i="16" s="1"/>
  <c r="AB153" i="16" s="1"/>
  <c r="K37" i="6"/>
  <c r="W37" i="6" s="1"/>
  <c r="AH37" i="6" s="1"/>
  <c r="H20" i="12"/>
  <c r="T20" i="12" s="1"/>
  <c r="AE20" i="12" s="1"/>
  <c r="H20" i="7"/>
  <c r="T20" i="7" s="1"/>
  <c r="AE20" i="7" s="1"/>
  <c r="E128" i="15"/>
  <c r="Q128" i="15" s="1"/>
  <c r="AB128" i="15" s="1"/>
  <c r="G197" i="12"/>
  <c r="S197" i="12" s="1"/>
  <c r="AD197" i="12" s="1"/>
  <c r="L83" i="7"/>
  <c r="X83" i="7" s="1"/>
  <c r="AI83" i="7" s="1"/>
  <c r="K186" i="14"/>
  <c r="W186" i="14" s="1"/>
  <c r="AH186" i="14" s="1"/>
  <c r="M85" i="6"/>
  <c r="Y85" i="6" s="1"/>
  <c r="AJ85" i="6" s="1"/>
  <c r="M85" i="11"/>
  <c r="Y85" i="11" s="1"/>
  <c r="AJ85" i="11" s="1"/>
  <c r="M189" i="7"/>
  <c r="Y189" i="7" s="1"/>
  <c r="AJ189" i="7" s="1"/>
  <c r="M189" i="8"/>
  <c r="Y189" i="8" s="1"/>
  <c r="AJ189" i="8" s="1"/>
  <c r="J17" i="16"/>
  <c r="V17" i="16" s="1"/>
  <c r="AG17" i="16" s="1"/>
  <c r="B356" i="14"/>
  <c r="F340" i="3"/>
  <c r="B381" i="10"/>
  <c r="M80" i="15"/>
  <c r="Y80" i="15" s="1"/>
  <c r="AJ80" i="15" s="1"/>
  <c r="B381" i="13"/>
  <c r="L152" i="15"/>
  <c r="X152" i="15" s="1"/>
  <c r="AI152" i="15" s="1"/>
  <c r="F231" i="3"/>
  <c r="E25" i="7"/>
  <c r="Q25" i="7" s="1"/>
  <c r="AB25" i="7" s="1"/>
  <c r="L103" i="7"/>
  <c r="X103" i="7" s="1"/>
  <c r="AI103" i="7" s="1"/>
  <c r="I117" i="8"/>
  <c r="U117" i="8" s="1"/>
  <c r="AF117" i="8" s="1"/>
  <c r="G118" i="9"/>
  <c r="S118" i="9" s="1"/>
  <c r="AD118" i="9" s="1"/>
  <c r="L108" i="16"/>
  <c r="X108" i="16" s="1"/>
  <c r="AI108" i="16" s="1"/>
  <c r="D57" i="13"/>
  <c r="P57" i="13" s="1"/>
  <c r="AA57" i="13" s="1"/>
  <c r="K93" i="14"/>
  <c r="W93" i="14" s="1"/>
  <c r="AH93" i="14" s="1"/>
  <c r="I129" i="13"/>
  <c r="U129" i="13" s="1"/>
  <c r="AF129" i="13" s="1"/>
  <c r="B250" i="15"/>
  <c r="B250" i="11"/>
  <c r="F276" i="3"/>
  <c r="E70" i="15"/>
  <c r="Q70" i="15" s="1"/>
  <c r="AB70" i="15" s="1"/>
  <c r="K78" i="14"/>
  <c r="W78" i="14" s="1"/>
  <c r="AH78" i="14" s="1"/>
  <c r="K78" i="10"/>
  <c r="W78" i="10" s="1"/>
  <c r="AH78" i="10" s="1"/>
  <c r="L93" i="13"/>
  <c r="X93" i="13" s="1"/>
  <c r="AI93" i="13" s="1"/>
  <c r="G64" i="10"/>
  <c r="S64" i="10" s="1"/>
  <c r="AD64" i="10" s="1"/>
  <c r="K169" i="14"/>
  <c r="W169" i="14" s="1"/>
  <c r="AH169" i="14" s="1"/>
  <c r="G163" i="6"/>
  <c r="S163" i="6" s="1"/>
  <c r="AD163" i="6" s="1"/>
  <c r="L164" i="8"/>
  <c r="X164" i="8" s="1"/>
  <c r="AI164" i="8" s="1"/>
  <c r="I73" i="7"/>
  <c r="U73" i="7" s="1"/>
  <c r="AF73" i="7" s="1"/>
  <c r="F36" i="15"/>
  <c r="R36" i="15" s="1"/>
  <c r="AC36" i="15" s="1"/>
  <c r="F12" i="6"/>
  <c r="R12" i="6" s="1"/>
  <c r="AC12" i="6" s="1"/>
  <c r="F104" i="10"/>
  <c r="R104" i="10" s="1"/>
  <c r="AC104" i="10" s="1"/>
  <c r="F104" i="7"/>
  <c r="R104" i="7" s="1"/>
  <c r="AC104" i="7" s="1"/>
  <c r="J9" i="12"/>
  <c r="V9" i="12" s="1"/>
  <c r="AG9" i="12" s="1"/>
  <c r="L75" i="10"/>
  <c r="X75" i="10" s="1"/>
  <c r="AI75" i="10" s="1"/>
  <c r="L75" i="6"/>
  <c r="X75" i="6" s="1"/>
  <c r="AI75" i="6" s="1"/>
  <c r="H117" i="16"/>
  <c r="T117" i="16" s="1"/>
  <c r="AE117" i="16" s="1"/>
  <c r="H117" i="10"/>
  <c r="T117" i="10" s="1"/>
  <c r="AE117" i="10" s="1"/>
  <c r="J172" i="11"/>
  <c r="V172" i="11" s="1"/>
  <c r="AG172" i="11" s="1"/>
  <c r="G39" i="13"/>
  <c r="S39" i="13" s="1"/>
  <c r="AD39" i="13" s="1"/>
  <c r="G39" i="6"/>
  <c r="S39" i="6" s="1"/>
  <c r="AD39" i="6" s="1"/>
  <c r="D167" i="15"/>
  <c r="P167" i="15" s="1"/>
  <c r="AA167" i="15" s="1"/>
  <c r="I156" i="14"/>
  <c r="U156" i="14" s="1"/>
  <c r="AF156" i="14" s="1"/>
  <c r="I156" i="11"/>
  <c r="U156" i="11" s="1"/>
  <c r="AF156" i="11" s="1"/>
  <c r="J179" i="12"/>
  <c r="V179" i="12" s="1"/>
  <c r="AG179" i="12" s="1"/>
  <c r="J179" i="15"/>
  <c r="V179" i="15" s="1"/>
  <c r="AG179" i="15" s="1"/>
  <c r="J179" i="16"/>
  <c r="V179" i="16" s="1"/>
  <c r="AG179" i="16" s="1"/>
  <c r="J179" i="9"/>
  <c r="V179" i="9" s="1"/>
  <c r="AG179" i="9" s="1"/>
  <c r="K37" i="9"/>
  <c r="W37" i="9" s="1"/>
  <c r="AH37" i="9" s="1"/>
  <c r="E128" i="14"/>
  <c r="Q128" i="14" s="1"/>
  <c r="AB128" i="14" s="1"/>
  <c r="E128" i="6"/>
  <c r="Q128" i="6" s="1"/>
  <c r="AB128" i="6" s="1"/>
  <c r="G197" i="7"/>
  <c r="S197" i="7" s="1"/>
  <c r="AD197" i="7" s="1"/>
  <c r="G197" i="15"/>
  <c r="S197" i="15" s="1"/>
  <c r="AD197" i="15" s="1"/>
  <c r="H166" i="12"/>
  <c r="T166" i="12" s="1"/>
  <c r="AE166" i="12" s="1"/>
  <c r="L83" i="9"/>
  <c r="X83" i="9" s="1"/>
  <c r="AI83" i="9" s="1"/>
  <c r="M85" i="14"/>
  <c r="Y85" i="14" s="1"/>
  <c r="AJ85" i="14" s="1"/>
  <c r="M189" i="14"/>
  <c r="Y189" i="14" s="1"/>
  <c r="AJ189" i="14" s="1"/>
  <c r="J17" i="10"/>
  <c r="V17" i="10" s="1"/>
  <c r="AG17" i="10" s="1"/>
  <c r="J18" i="13"/>
  <c r="V18" i="13" s="1"/>
  <c r="AG18" i="13" s="1"/>
  <c r="B356" i="12"/>
  <c r="B381" i="11"/>
  <c r="B381" i="7"/>
  <c r="M85" i="13"/>
  <c r="Y85" i="13" s="1"/>
  <c r="AJ85" i="13" s="1"/>
  <c r="L83" i="12"/>
  <c r="X83" i="12" s="1"/>
  <c r="AI83" i="12" s="1"/>
  <c r="E25" i="14"/>
  <c r="Q25" i="14" s="1"/>
  <c r="AB25" i="14" s="1"/>
  <c r="I117" i="12"/>
  <c r="U117" i="12" s="1"/>
  <c r="AF117" i="12" s="1"/>
  <c r="K93" i="12"/>
  <c r="W93" i="12" s="1"/>
  <c r="AH93" i="12" s="1"/>
  <c r="E68" i="15"/>
  <c r="Q68" i="15" s="1"/>
  <c r="AB68" i="15" s="1"/>
  <c r="E70" i="13"/>
  <c r="Q70" i="13" s="1"/>
  <c r="AB70" i="13" s="1"/>
  <c r="M127" i="15"/>
  <c r="Y127" i="15" s="1"/>
  <c r="AJ127" i="15" s="1"/>
  <c r="F37" i="14"/>
  <c r="R37" i="14" s="1"/>
  <c r="AC37" i="14" s="1"/>
  <c r="F36" i="11"/>
  <c r="R36" i="11" s="1"/>
  <c r="AC36" i="11" s="1"/>
  <c r="F104" i="14"/>
  <c r="R104" i="14" s="1"/>
  <c r="AC104" i="14" s="1"/>
  <c r="J9" i="13"/>
  <c r="V9" i="13" s="1"/>
  <c r="AG9" i="13" s="1"/>
  <c r="L75" i="11"/>
  <c r="X75" i="11" s="1"/>
  <c r="AI75" i="11" s="1"/>
  <c r="E119" i="15"/>
  <c r="Q119" i="15" s="1"/>
  <c r="AB119" i="15" s="1"/>
  <c r="G39" i="11"/>
  <c r="S39" i="11" s="1"/>
  <c r="AD39" i="11" s="1"/>
  <c r="J179" i="6"/>
  <c r="V179" i="6" s="1"/>
  <c r="AG179" i="6" s="1"/>
  <c r="F148" i="10"/>
  <c r="R148" i="10" s="1"/>
  <c r="AC148" i="10" s="1"/>
  <c r="H20" i="14"/>
  <c r="T20" i="14" s="1"/>
  <c r="AE20" i="14" s="1"/>
  <c r="K37" i="14"/>
  <c r="W37" i="14" s="1"/>
  <c r="AH37" i="14" s="1"/>
  <c r="G197" i="14"/>
  <c r="S197" i="14" s="1"/>
  <c r="AD197" i="14" s="1"/>
  <c r="G197" i="10"/>
  <c r="S197" i="10" s="1"/>
  <c r="AD197" i="10" s="1"/>
  <c r="K186" i="16"/>
  <c r="W186" i="16" s="1"/>
  <c r="AH186" i="16" s="1"/>
  <c r="L83" i="6"/>
  <c r="X83" i="6" s="1"/>
  <c r="AI83" i="6" s="1"/>
  <c r="H106" i="8"/>
  <c r="T106" i="8" s="1"/>
  <c r="AE106" i="8" s="1"/>
  <c r="L83" i="11"/>
  <c r="X83" i="11" s="1"/>
  <c r="AI83" i="11" s="1"/>
  <c r="L83" i="8"/>
  <c r="X83" i="8" s="1"/>
  <c r="AI83" i="8" s="1"/>
  <c r="X392" i="3"/>
  <c r="J185" i="12"/>
  <c r="V185" i="12" s="1"/>
  <c r="AG185" i="12" s="1"/>
  <c r="M189" i="12"/>
  <c r="Y189" i="12" s="1"/>
  <c r="AJ189" i="12" s="1"/>
  <c r="M189" i="13"/>
  <c r="Y189" i="13" s="1"/>
  <c r="AJ189" i="13" s="1"/>
  <c r="M189" i="16"/>
  <c r="Y189" i="16" s="1"/>
  <c r="AJ189" i="16" s="1"/>
  <c r="J18" i="16"/>
  <c r="V18" i="16" s="1"/>
  <c r="AG18" i="16" s="1"/>
  <c r="J18" i="12"/>
  <c r="V18" i="12" s="1"/>
  <c r="AG18" i="12" s="1"/>
  <c r="B381" i="9"/>
  <c r="B381" i="16"/>
  <c r="B381" i="15"/>
  <c r="U402" i="3"/>
  <c r="L152" i="10"/>
  <c r="X152" i="10" s="1"/>
  <c r="AI152" i="10" s="1"/>
  <c r="L152" i="9"/>
  <c r="X152" i="9" s="1"/>
  <c r="AI152" i="9" s="1"/>
  <c r="L152" i="14"/>
  <c r="X152" i="14" s="1"/>
  <c r="AI152" i="14" s="1"/>
  <c r="M59" i="16"/>
  <c r="Y59" i="16" s="1"/>
  <c r="AJ59" i="16" s="1"/>
  <c r="D168" i="6"/>
  <c r="P168" i="6" s="1"/>
  <c r="AA168" i="6" s="1"/>
  <c r="E165" i="15"/>
  <c r="Q165" i="15" s="1"/>
  <c r="AB165" i="15" s="1"/>
  <c r="K70" i="6"/>
  <c r="W70" i="6" s="1"/>
  <c r="AH70" i="6" s="1"/>
  <c r="L27" i="12"/>
  <c r="X27" i="12" s="1"/>
  <c r="AI27" i="12" s="1"/>
  <c r="L36" i="7"/>
  <c r="X36" i="7" s="1"/>
  <c r="AI36" i="7" s="1"/>
  <c r="F188" i="8"/>
  <c r="R188" i="8" s="1"/>
  <c r="AC188" i="8" s="1"/>
  <c r="U271" i="3"/>
  <c r="AD265" i="3"/>
  <c r="M59" i="15"/>
  <c r="Y59" i="15" s="1"/>
  <c r="AJ59" i="15" s="1"/>
  <c r="D168" i="13"/>
  <c r="P168" i="13" s="1"/>
  <c r="AA168" i="13" s="1"/>
  <c r="D168" i="15"/>
  <c r="P168" i="15" s="1"/>
  <c r="AA168" i="15" s="1"/>
  <c r="E165" i="6"/>
  <c r="Q165" i="6" s="1"/>
  <c r="AB165" i="6" s="1"/>
  <c r="K70" i="13"/>
  <c r="W70" i="13" s="1"/>
  <c r="AH70" i="13" s="1"/>
  <c r="L27" i="9"/>
  <c r="X27" i="9" s="1"/>
  <c r="AI27" i="9" s="1"/>
  <c r="L36" i="16"/>
  <c r="X36" i="16" s="1"/>
  <c r="AI36" i="16" s="1"/>
  <c r="I394" i="3"/>
  <c r="F80" i="6"/>
  <c r="R80" i="6" s="1"/>
  <c r="AC80" i="6" s="1"/>
  <c r="F80" i="15"/>
  <c r="R80" i="15" s="1"/>
  <c r="AC80" i="15" s="1"/>
  <c r="E6" i="12"/>
  <c r="Q6" i="12" s="1"/>
  <c r="AB6" i="12" s="1"/>
  <c r="E6" i="11"/>
  <c r="Q6" i="11" s="1"/>
  <c r="AB6" i="11" s="1"/>
  <c r="J123" i="15"/>
  <c r="V123" i="15" s="1"/>
  <c r="AG123" i="15" s="1"/>
  <c r="F139" i="9"/>
  <c r="R139" i="9" s="1"/>
  <c r="AC139" i="9" s="1"/>
  <c r="F139" i="10"/>
  <c r="R139" i="10" s="1"/>
  <c r="AC139" i="10" s="1"/>
  <c r="E79" i="6"/>
  <c r="Q79" i="6" s="1"/>
  <c r="AB79" i="6" s="1"/>
  <c r="F40" i="7"/>
  <c r="R40" i="7" s="1"/>
  <c r="AC40" i="7" s="1"/>
  <c r="G69" i="13"/>
  <c r="S69" i="13" s="1"/>
  <c r="AD69" i="13" s="1"/>
  <c r="H10" i="13"/>
  <c r="T10" i="13" s="1"/>
  <c r="AE10" i="13" s="1"/>
  <c r="O216" i="3"/>
  <c r="D133" i="16"/>
  <c r="P133" i="16" s="1"/>
  <c r="AA133" i="16" s="1"/>
  <c r="I169" i="16"/>
  <c r="U169" i="16" s="1"/>
  <c r="AF169" i="16" s="1"/>
  <c r="D101" i="8"/>
  <c r="P101" i="8" s="1"/>
  <c r="AA101" i="8" s="1"/>
  <c r="L69" i="12"/>
  <c r="X69" i="12" s="1"/>
  <c r="AI69" i="12" s="1"/>
  <c r="L69" i="9"/>
  <c r="X69" i="9" s="1"/>
  <c r="AI69" i="9" s="1"/>
  <c r="K105" i="7"/>
  <c r="W105" i="7" s="1"/>
  <c r="AH105" i="7" s="1"/>
  <c r="H160" i="7"/>
  <c r="T160" i="7" s="1"/>
  <c r="AE160" i="7" s="1"/>
  <c r="F18" i="7"/>
  <c r="R18" i="7" s="1"/>
  <c r="AC18" i="7" s="1"/>
  <c r="L162" i="11"/>
  <c r="X162" i="11" s="1"/>
  <c r="AI162" i="11" s="1"/>
  <c r="L82" i="11"/>
  <c r="X82" i="11" s="1"/>
  <c r="AI82" i="11" s="1"/>
  <c r="K84" i="13"/>
  <c r="W84" i="13" s="1"/>
  <c r="AH84" i="13" s="1"/>
  <c r="K84" i="16"/>
  <c r="W84" i="16" s="1"/>
  <c r="AH84" i="16" s="1"/>
  <c r="L132" i="11"/>
  <c r="X132" i="11" s="1"/>
  <c r="AI132" i="11" s="1"/>
  <c r="I70" i="9"/>
  <c r="U70" i="9" s="1"/>
  <c r="AF70" i="9" s="1"/>
  <c r="G205" i="12"/>
  <c r="S205" i="12" s="1"/>
  <c r="AD205" i="12" s="1"/>
  <c r="G205" i="15"/>
  <c r="S205" i="15" s="1"/>
  <c r="AD205" i="15" s="1"/>
  <c r="H129" i="8"/>
  <c r="T129" i="8" s="1"/>
  <c r="AE129" i="8" s="1"/>
  <c r="D150" i="7"/>
  <c r="P150" i="7" s="1"/>
  <c r="AA150" i="7" s="1"/>
  <c r="F82" i="11"/>
  <c r="R82" i="11" s="1"/>
  <c r="AC82" i="11" s="1"/>
  <c r="E204" i="12"/>
  <c r="Q204" i="12" s="1"/>
  <c r="AB204" i="12" s="1"/>
  <c r="E204" i="6"/>
  <c r="Q204" i="6" s="1"/>
  <c r="AB204" i="6" s="1"/>
  <c r="J65" i="13"/>
  <c r="V65" i="13" s="1"/>
  <c r="AG65" i="13" s="1"/>
  <c r="J65" i="10"/>
  <c r="V65" i="10" s="1"/>
  <c r="AG65" i="10" s="1"/>
  <c r="M59" i="7"/>
  <c r="Y59" i="7" s="1"/>
  <c r="AJ59" i="7" s="1"/>
  <c r="B374" i="3"/>
  <c r="BJ168" i="3" s="1"/>
  <c r="BN168" i="3" s="1"/>
  <c r="D168" i="14"/>
  <c r="P168" i="14" s="1"/>
  <c r="AA168" i="14" s="1"/>
  <c r="E165" i="11"/>
  <c r="Q165" i="11" s="1"/>
  <c r="AB165" i="11" s="1"/>
  <c r="E165" i="7"/>
  <c r="Q165" i="7" s="1"/>
  <c r="AB165" i="7" s="1"/>
  <c r="K70" i="10"/>
  <c r="W70" i="10" s="1"/>
  <c r="AH70" i="10" s="1"/>
  <c r="L27" i="15"/>
  <c r="X27" i="15" s="1"/>
  <c r="AI27" i="15" s="1"/>
  <c r="F133" i="10"/>
  <c r="R133" i="10" s="1"/>
  <c r="AC133" i="10" s="1"/>
  <c r="L36" i="10"/>
  <c r="X36" i="10" s="1"/>
  <c r="AI36" i="10" s="1"/>
  <c r="F188" i="12"/>
  <c r="R188" i="12" s="1"/>
  <c r="AC188" i="12" s="1"/>
  <c r="F80" i="8"/>
  <c r="R80" i="8" s="1"/>
  <c r="AC80" i="8" s="1"/>
  <c r="F80" i="12"/>
  <c r="R80" i="12" s="1"/>
  <c r="AC80" i="12" s="1"/>
  <c r="E6" i="15"/>
  <c r="Q6" i="15" s="1"/>
  <c r="AB6" i="15" s="1"/>
  <c r="E6" i="16"/>
  <c r="Q6" i="16" s="1"/>
  <c r="AB6" i="16" s="1"/>
  <c r="J123" i="16"/>
  <c r="V123" i="16" s="1"/>
  <c r="AG123" i="16" s="1"/>
  <c r="F139" i="8"/>
  <c r="R139" i="8" s="1"/>
  <c r="AC139" i="8" s="1"/>
  <c r="F40" i="9"/>
  <c r="R40" i="9" s="1"/>
  <c r="AC40" i="9" s="1"/>
  <c r="H10" i="9"/>
  <c r="T10" i="9" s="1"/>
  <c r="AE10" i="9" s="1"/>
  <c r="D133" i="13"/>
  <c r="P133" i="13" s="1"/>
  <c r="AA133" i="13" s="1"/>
  <c r="I169" i="8"/>
  <c r="U169" i="8" s="1"/>
  <c r="AF169" i="8" s="1"/>
  <c r="I169" i="7"/>
  <c r="U169" i="7" s="1"/>
  <c r="AF169" i="7" s="1"/>
  <c r="D101" i="13"/>
  <c r="P101" i="13" s="1"/>
  <c r="AA101" i="13" s="1"/>
  <c r="L69" i="8"/>
  <c r="X69" i="8" s="1"/>
  <c r="AI69" i="8" s="1"/>
  <c r="K105" i="12"/>
  <c r="W105" i="12" s="1"/>
  <c r="AH105" i="12" s="1"/>
  <c r="H175" i="12"/>
  <c r="T175" i="12" s="1"/>
  <c r="AE175" i="12" s="1"/>
  <c r="H160" i="13"/>
  <c r="T160" i="13" s="1"/>
  <c r="AE160" i="13" s="1"/>
  <c r="F18" i="16"/>
  <c r="R18" i="16" s="1"/>
  <c r="AC18" i="16" s="1"/>
  <c r="K84" i="11"/>
  <c r="W84" i="11" s="1"/>
  <c r="AH84" i="11" s="1"/>
  <c r="L132" i="8"/>
  <c r="X132" i="8" s="1"/>
  <c r="AI132" i="8" s="1"/>
  <c r="G205" i="16"/>
  <c r="S205" i="16" s="1"/>
  <c r="AD205" i="16" s="1"/>
  <c r="D150" i="15"/>
  <c r="P150" i="15" s="1"/>
  <c r="AA150" i="15" s="1"/>
  <c r="G205" i="11"/>
  <c r="S205" i="11" s="1"/>
  <c r="AD205" i="11" s="1"/>
  <c r="D150" i="8"/>
  <c r="P150" i="8" s="1"/>
  <c r="AA150" i="8" s="1"/>
  <c r="H129" i="10"/>
  <c r="T129" i="10" s="1"/>
  <c r="AE129" i="10" s="1"/>
  <c r="F82" i="9"/>
  <c r="R82" i="9" s="1"/>
  <c r="AC82" i="9" s="1"/>
  <c r="D97" i="7"/>
  <c r="P97" i="7" s="1"/>
  <c r="AA97" i="7" s="1"/>
  <c r="F82" i="15"/>
  <c r="R82" i="15" s="1"/>
  <c r="AC82" i="15" s="1"/>
  <c r="D97" i="14"/>
  <c r="P97" i="14" s="1"/>
  <c r="AA97" i="14" s="1"/>
  <c r="E204" i="11"/>
  <c r="Q204" i="11" s="1"/>
  <c r="AB204" i="11" s="1"/>
  <c r="F117" i="9"/>
  <c r="R117" i="9" s="1"/>
  <c r="AC117" i="9" s="1"/>
  <c r="J65" i="15"/>
  <c r="V65" i="15" s="1"/>
  <c r="AG65" i="15" s="1"/>
  <c r="J65" i="16"/>
  <c r="V65" i="16" s="1"/>
  <c r="AG65" i="16" s="1"/>
  <c r="M59" i="8"/>
  <c r="Y59" i="8" s="1"/>
  <c r="AJ59" i="8" s="1"/>
  <c r="D168" i="12"/>
  <c r="P168" i="12" s="1"/>
  <c r="AA168" i="12" s="1"/>
  <c r="E165" i="14"/>
  <c r="Q165" i="14" s="1"/>
  <c r="AB165" i="14" s="1"/>
  <c r="E165" i="10"/>
  <c r="Q165" i="10" s="1"/>
  <c r="AB165" i="10" s="1"/>
  <c r="K70" i="16"/>
  <c r="W70" i="16" s="1"/>
  <c r="AH70" i="16" s="1"/>
  <c r="L27" i="14"/>
  <c r="X27" i="14" s="1"/>
  <c r="AI27" i="14" s="1"/>
  <c r="F133" i="15"/>
  <c r="R133" i="15" s="1"/>
  <c r="AC133" i="15" s="1"/>
  <c r="L36" i="11"/>
  <c r="X36" i="11" s="1"/>
  <c r="AI36" i="11" s="1"/>
  <c r="F188" i="10"/>
  <c r="R188" i="10" s="1"/>
  <c r="AC188" i="10" s="1"/>
  <c r="F188" i="15"/>
  <c r="R188" i="15" s="1"/>
  <c r="AC188" i="15" s="1"/>
  <c r="F80" i="9"/>
  <c r="R80" i="9" s="1"/>
  <c r="AC80" i="9" s="1"/>
  <c r="F80" i="13"/>
  <c r="R80" i="13" s="1"/>
  <c r="AC80" i="13" s="1"/>
  <c r="E6" i="9"/>
  <c r="Q6" i="9" s="1"/>
  <c r="AB6" i="9" s="1"/>
  <c r="J123" i="7"/>
  <c r="V123" i="7" s="1"/>
  <c r="AG123" i="7" s="1"/>
  <c r="F139" i="6"/>
  <c r="R139" i="6" s="1"/>
  <c r="AC139" i="6" s="1"/>
  <c r="I33" i="14"/>
  <c r="U33" i="14" s="1"/>
  <c r="AF33" i="14" s="1"/>
  <c r="F40" i="16"/>
  <c r="R40" i="16" s="1"/>
  <c r="AC40" i="16" s="1"/>
  <c r="H10" i="11"/>
  <c r="T10" i="11" s="1"/>
  <c r="AE10" i="11" s="1"/>
  <c r="D133" i="14"/>
  <c r="P133" i="14" s="1"/>
  <c r="AA133" i="14" s="1"/>
  <c r="B339" i="3"/>
  <c r="CH133" i="3" s="1"/>
  <c r="CL133" i="3" s="1"/>
  <c r="I169" i="12"/>
  <c r="U169" i="12" s="1"/>
  <c r="AF169" i="12" s="1"/>
  <c r="I169" i="13"/>
  <c r="U169" i="13" s="1"/>
  <c r="AF169" i="13" s="1"/>
  <c r="D101" i="9"/>
  <c r="P101" i="9" s="1"/>
  <c r="AA101" i="9" s="1"/>
  <c r="L69" i="11"/>
  <c r="X69" i="11" s="1"/>
  <c r="AI69" i="11" s="1"/>
  <c r="M29" i="7"/>
  <c r="Y29" i="7" s="1"/>
  <c r="AJ29" i="7" s="1"/>
  <c r="X311" i="3"/>
  <c r="H160" i="6"/>
  <c r="T160" i="6" s="1"/>
  <c r="AE160" i="6" s="1"/>
  <c r="F18" i="8"/>
  <c r="R18" i="8" s="1"/>
  <c r="AC18" i="8" s="1"/>
  <c r="I224" i="3"/>
  <c r="K84" i="10"/>
  <c r="W84" i="10" s="1"/>
  <c r="AH84" i="10" s="1"/>
  <c r="L132" i="6"/>
  <c r="X132" i="6" s="1"/>
  <c r="AI132" i="6" s="1"/>
  <c r="D150" i="13"/>
  <c r="P150" i="13" s="1"/>
  <c r="AA150" i="13" s="1"/>
  <c r="G205" i="9"/>
  <c r="S205" i="9" s="1"/>
  <c r="AD205" i="9" s="1"/>
  <c r="D150" i="9"/>
  <c r="P150" i="9" s="1"/>
  <c r="AA150" i="9" s="1"/>
  <c r="O335" i="3"/>
  <c r="F82" i="12"/>
  <c r="R82" i="12" s="1"/>
  <c r="AC82" i="12" s="1"/>
  <c r="F82" i="13"/>
  <c r="R82" i="13" s="1"/>
  <c r="AC82" i="13" s="1"/>
  <c r="L174" i="11"/>
  <c r="X174" i="11" s="1"/>
  <c r="AI174" i="11" s="1"/>
  <c r="E204" i="14"/>
  <c r="Q204" i="14" s="1"/>
  <c r="AB204" i="14" s="1"/>
  <c r="E204" i="10"/>
  <c r="Q204" i="10" s="1"/>
  <c r="AB204" i="10" s="1"/>
  <c r="J65" i="9"/>
  <c r="V65" i="9" s="1"/>
  <c r="AG65" i="9" s="1"/>
  <c r="J65" i="8"/>
  <c r="V65" i="8" s="1"/>
  <c r="AG65" i="8" s="1"/>
  <c r="M59" i="14"/>
  <c r="Y59" i="14" s="1"/>
  <c r="AJ59" i="14" s="1"/>
  <c r="D168" i="8"/>
  <c r="P168" i="8" s="1"/>
  <c r="AA168" i="8" s="1"/>
  <c r="E165" i="13"/>
  <c r="Q165" i="13" s="1"/>
  <c r="AB165" i="13" s="1"/>
  <c r="E165" i="9"/>
  <c r="Q165" i="9" s="1"/>
  <c r="AB165" i="9" s="1"/>
  <c r="K70" i="11"/>
  <c r="W70" i="11" s="1"/>
  <c r="AH70" i="11" s="1"/>
  <c r="X276" i="3"/>
  <c r="L27" i="16"/>
  <c r="X27" i="16" s="1"/>
  <c r="AI27" i="16" s="1"/>
  <c r="L27" i="13"/>
  <c r="X27" i="13" s="1"/>
  <c r="AI27" i="13" s="1"/>
  <c r="L36" i="6"/>
  <c r="X36" i="6" s="1"/>
  <c r="AI36" i="6" s="1"/>
  <c r="L36" i="9"/>
  <c r="X36" i="9" s="1"/>
  <c r="AI36" i="9" s="1"/>
  <c r="F188" i="9"/>
  <c r="R188" i="9" s="1"/>
  <c r="AC188" i="9" s="1"/>
  <c r="F188" i="16"/>
  <c r="R188" i="16" s="1"/>
  <c r="AC188" i="16" s="1"/>
  <c r="F80" i="11"/>
  <c r="R80" i="11" s="1"/>
  <c r="AC80" i="11" s="1"/>
  <c r="E6" i="14"/>
  <c r="Q6" i="14" s="1"/>
  <c r="AB6" i="14" s="1"/>
  <c r="J123" i="9"/>
  <c r="V123" i="9" s="1"/>
  <c r="AG123" i="9" s="1"/>
  <c r="F139" i="15"/>
  <c r="R139" i="15" s="1"/>
  <c r="AC139" i="15" s="1"/>
  <c r="F40" i="12"/>
  <c r="R40" i="12" s="1"/>
  <c r="AC40" i="12" s="1"/>
  <c r="F40" i="13"/>
  <c r="R40" i="13" s="1"/>
  <c r="AC40" i="13" s="1"/>
  <c r="H10" i="14"/>
  <c r="T10" i="14" s="1"/>
  <c r="AE10" i="14" s="1"/>
  <c r="D133" i="10"/>
  <c r="P133" i="10" s="1"/>
  <c r="AA133" i="10" s="1"/>
  <c r="D133" i="6"/>
  <c r="P133" i="6" s="1"/>
  <c r="AA133" i="6" s="1"/>
  <c r="I135" i="10"/>
  <c r="U135" i="10" s="1"/>
  <c r="AF135" i="10" s="1"/>
  <c r="R375" i="3"/>
  <c r="I169" i="10"/>
  <c r="U169" i="10" s="1"/>
  <c r="AF169" i="10" s="1"/>
  <c r="D101" i="7"/>
  <c r="P101" i="7" s="1"/>
  <c r="AA101" i="7" s="1"/>
  <c r="D101" i="11"/>
  <c r="P101" i="11" s="1"/>
  <c r="AA101" i="11" s="1"/>
  <c r="L69" i="10"/>
  <c r="X69" i="10" s="1"/>
  <c r="AI69" i="10" s="1"/>
  <c r="M29" i="16"/>
  <c r="Y29" i="16" s="1"/>
  <c r="AJ29" i="16" s="1"/>
  <c r="B396" i="6"/>
  <c r="K105" i="9"/>
  <c r="W105" i="9" s="1"/>
  <c r="AH105" i="9" s="1"/>
  <c r="K105" i="10"/>
  <c r="W105" i="10" s="1"/>
  <c r="AH105" i="10" s="1"/>
  <c r="J59" i="16"/>
  <c r="V59" i="16" s="1"/>
  <c r="AG59" i="16" s="1"/>
  <c r="H160" i="11"/>
  <c r="T160" i="11" s="1"/>
  <c r="AE160" i="11" s="1"/>
  <c r="H160" i="14"/>
  <c r="T160" i="14" s="1"/>
  <c r="AE160" i="14" s="1"/>
  <c r="F18" i="6"/>
  <c r="R18" i="6" s="1"/>
  <c r="AC18" i="6" s="1"/>
  <c r="F18" i="15"/>
  <c r="R18" i="15" s="1"/>
  <c r="AC18" i="15" s="1"/>
  <c r="L162" i="14"/>
  <c r="X162" i="14" s="1"/>
  <c r="AI162" i="14" s="1"/>
  <c r="L162" i="6"/>
  <c r="X162" i="6" s="1"/>
  <c r="AI162" i="6" s="1"/>
  <c r="K84" i="12"/>
  <c r="W84" i="12" s="1"/>
  <c r="AH84" i="12" s="1"/>
  <c r="L132" i="16"/>
  <c r="X132" i="16" s="1"/>
  <c r="AI132" i="16" s="1"/>
  <c r="D150" i="6"/>
  <c r="P150" i="6" s="1"/>
  <c r="AA150" i="6" s="1"/>
  <c r="G205" i="7"/>
  <c r="S205" i="7" s="1"/>
  <c r="AD205" i="7" s="1"/>
  <c r="J68" i="9"/>
  <c r="V68" i="9" s="1"/>
  <c r="AG68" i="9" s="1"/>
  <c r="H129" i="13"/>
  <c r="T129" i="13" s="1"/>
  <c r="AE129" i="13" s="1"/>
  <c r="F82" i="14"/>
  <c r="R82" i="14" s="1"/>
  <c r="AC82" i="14" s="1"/>
  <c r="F82" i="10"/>
  <c r="R82" i="10" s="1"/>
  <c r="AC82" i="10" s="1"/>
  <c r="E204" i="16"/>
  <c r="Q204" i="16" s="1"/>
  <c r="AB204" i="16" s="1"/>
  <c r="L174" i="12"/>
  <c r="X174" i="12" s="1"/>
  <c r="AI174" i="12" s="1"/>
  <c r="J65" i="11"/>
  <c r="V65" i="11" s="1"/>
  <c r="AG65" i="11" s="1"/>
  <c r="J65" i="12"/>
  <c r="V65" i="12" s="1"/>
  <c r="AG65" i="12" s="1"/>
  <c r="M59" i="13"/>
  <c r="Y59" i="13" s="1"/>
  <c r="AJ59" i="13" s="1"/>
  <c r="D168" i="7"/>
  <c r="P168" i="7" s="1"/>
  <c r="AA168" i="7" s="1"/>
  <c r="F371" i="3"/>
  <c r="E165" i="8"/>
  <c r="Q165" i="8" s="1"/>
  <c r="AB165" i="8" s="1"/>
  <c r="K70" i="12"/>
  <c r="W70" i="12" s="1"/>
  <c r="AH70" i="12" s="1"/>
  <c r="K70" i="8"/>
  <c r="W70" i="8" s="1"/>
  <c r="AH70" i="8" s="1"/>
  <c r="L27" i="11"/>
  <c r="X27" i="11" s="1"/>
  <c r="AI27" i="11" s="1"/>
  <c r="L27" i="10"/>
  <c r="X27" i="10" s="1"/>
  <c r="AI27" i="10" s="1"/>
  <c r="L36" i="12"/>
  <c r="X36" i="12" s="1"/>
  <c r="AI36" i="12" s="1"/>
  <c r="L36" i="13"/>
  <c r="X36" i="13" s="1"/>
  <c r="AI36" i="13" s="1"/>
  <c r="F188" i="7"/>
  <c r="R188" i="7" s="1"/>
  <c r="AC188" i="7" s="1"/>
  <c r="F188" i="14"/>
  <c r="R188" i="14" s="1"/>
  <c r="AC188" i="14" s="1"/>
  <c r="F80" i="10"/>
  <c r="R80" i="10" s="1"/>
  <c r="AC80" i="10" s="1"/>
  <c r="E6" i="8"/>
  <c r="Q6" i="8" s="1"/>
  <c r="AB6" i="8" s="1"/>
  <c r="F139" i="14"/>
  <c r="R139" i="14" s="1"/>
  <c r="AC139" i="14" s="1"/>
  <c r="F139" i="7"/>
  <c r="R139" i="7" s="1"/>
  <c r="AC139" i="7" s="1"/>
  <c r="L43" i="6"/>
  <c r="X43" i="6" s="1"/>
  <c r="AI43" i="6" s="1"/>
  <c r="F40" i="6"/>
  <c r="R40" i="6" s="1"/>
  <c r="AC40" i="6" s="1"/>
  <c r="F40" i="15"/>
  <c r="R40" i="15" s="1"/>
  <c r="AC40" i="15" s="1"/>
  <c r="H10" i="15"/>
  <c r="T10" i="15" s="1"/>
  <c r="AE10" i="15" s="1"/>
  <c r="D133" i="9"/>
  <c r="P133" i="9" s="1"/>
  <c r="AA133" i="9" s="1"/>
  <c r="D133" i="7"/>
  <c r="P133" i="7" s="1"/>
  <c r="AA133" i="7" s="1"/>
  <c r="I135" i="12"/>
  <c r="U135" i="12" s="1"/>
  <c r="AF135" i="12" s="1"/>
  <c r="I169" i="14"/>
  <c r="U169" i="14" s="1"/>
  <c r="AF169" i="14" s="1"/>
  <c r="I169" i="9"/>
  <c r="U169" i="9" s="1"/>
  <c r="AF169" i="9" s="1"/>
  <c r="D101" i="16"/>
  <c r="P101" i="16" s="1"/>
  <c r="AA101" i="16" s="1"/>
  <c r="D101" i="10"/>
  <c r="P101" i="10" s="1"/>
  <c r="AA101" i="10" s="1"/>
  <c r="L69" i="14"/>
  <c r="X69" i="14" s="1"/>
  <c r="AI69" i="14" s="1"/>
  <c r="B396" i="10"/>
  <c r="H160" i="15"/>
  <c r="T160" i="15" s="1"/>
  <c r="AE160" i="15" s="1"/>
  <c r="H160" i="9"/>
  <c r="T160" i="9" s="1"/>
  <c r="AE160" i="9" s="1"/>
  <c r="F18" i="9"/>
  <c r="R18" i="9" s="1"/>
  <c r="AC18" i="9" s="1"/>
  <c r="F18" i="11"/>
  <c r="R18" i="11" s="1"/>
  <c r="AC18" i="11" s="1"/>
  <c r="L162" i="12"/>
  <c r="X162" i="12" s="1"/>
  <c r="AI162" i="12" s="1"/>
  <c r="L132" i="9"/>
  <c r="X132" i="9" s="1"/>
  <c r="AI132" i="9" s="1"/>
  <c r="K84" i="8"/>
  <c r="W84" i="8" s="1"/>
  <c r="AH84" i="8" s="1"/>
  <c r="L132" i="14"/>
  <c r="X132" i="14" s="1"/>
  <c r="AI132" i="14" s="1"/>
  <c r="D150" i="12"/>
  <c r="P150" i="12" s="1"/>
  <c r="AA150" i="12" s="1"/>
  <c r="G205" i="8"/>
  <c r="S205" i="8" s="1"/>
  <c r="AD205" i="8" s="1"/>
  <c r="H129" i="14"/>
  <c r="T129" i="14" s="1"/>
  <c r="AE129" i="14" s="1"/>
  <c r="H129" i="12"/>
  <c r="T129" i="12" s="1"/>
  <c r="AE129" i="12" s="1"/>
  <c r="F82" i="16"/>
  <c r="R82" i="16" s="1"/>
  <c r="AC82" i="16" s="1"/>
  <c r="B303" i="3"/>
  <c r="AD97" i="3" s="1"/>
  <c r="AH97" i="3" s="1"/>
  <c r="E204" i="8"/>
  <c r="Q204" i="8" s="1"/>
  <c r="AB204" i="8" s="1"/>
  <c r="L174" i="10"/>
  <c r="X174" i="10" s="1"/>
  <c r="AI174" i="10" s="1"/>
  <c r="G46" i="11"/>
  <c r="S46" i="11" s="1"/>
  <c r="AD46" i="11" s="1"/>
  <c r="K7" i="14"/>
  <c r="W7" i="14" s="1"/>
  <c r="AH7" i="14" s="1"/>
  <c r="K7" i="13"/>
  <c r="W7" i="13" s="1"/>
  <c r="AH7" i="13" s="1"/>
  <c r="K7" i="10"/>
  <c r="W7" i="10" s="1"/>
  <c r="AH7" i="10" s="1"/>
  <c r="K7" i="15"/>
  <c r="W7" i="15" s="1"/>
  <c r="AH7" i="15" s="1"/>
  <c r="K7" i="6"/>
  <c r="W7" i="6" s="1"/>
  <c r="AH7" i="6" s="1"/>
  <c r="K7" i="9"/>
  <c r="W7" i="9" s="1"/>
  <c r="AH7" i="9" s="1"/>
  <c r="K7" i="11"/>
  <c r="W7" i="11" s="1"/>
  <c r="AH7" i="11" s="1"/>
  <c r="K7" i="8"/>
  <c r="W7" i="8" s="1"/>
  <c r="AH7" i="8" s="1"/>
  <c r="K7" i="7"/>
  <c r="W7" i="7" s="1"/>
  <c r="AH7" i="7" s="1"/>
  <c r="K7" i="16"/>
  <c r="W7" i="16" s="1"/>
  <c r="AH7" i="16" s="1"/>
  <c r="X213" i="3"/>
  <c r="K7" i="12"/>
  <c r="W7" i="12" s="1"/>
  <c r="AH7" i="12" s="1"/>
  <c r="J65" i="7"/>
  <c r="V65" i="7" s="1"/>
  <c r="AG65" i="7" s="1"/>
  <c r="M59" i="12"/>
  <c r="Y59" i="12" s="1"/>
  <c r="AJ59" i="12" s="1"/>
  <c r="M59" i="10"/>
  <c r="Y59" i="10" s="1"/>
  <c r="AJ59" i="10" s="1"/>
  <c r="D168" i="10"/>
  <c r="P168" i="10" s="1"/>
  <c r="AA168" i="10" s="1"/>
  <c r="K70" i="9"/>
  <c r="W70" i="9" s="1"/>
  <c r="AH70" i="9" s="1"/>
  <c r="K70" i="15"/>
  <c r="W70" i="15" s="1"/>
  <c r="AH70" i="15" s="1"/>
  <c r="L27" i="6"/>
  <c r="X27" i="6" s="1"/>
  <c r="AI27" i="6" s="1"/>
  <c r="L36" i="14"/>
  <c r="X36" i="14" s="1"/>
  <c r="AI36" i="14" s="1"/>
  <c r="F188" i="13"/>
  <c r="R188" i="13" s="1"/>
  <c r="AC188" i="13" s="1"/>
  <c r="I286" i="3"/>
  <c r="F212" i="3"/>
  <c r="I345" i="3"/>
  <c r="F139" i="13"/>
  <c r="R139" i="13" s="1"/>
  <c r="AC139" i="13" s="1"/>
  <c r="L43" i="10"/>
  <c r="X43" i="10" s="1"/>
  <c r="AI43" i="10" s="1"/>
  <c r="E79" i="8"/>
  <c r="Q79" i="8" s="1"/>
  <c r="AB79" i="8" s="1"/>
  <c r="F40" i="8"/>
  <c r="R40" i="8" s="1"/>
  <c r="AC40" i="8" s="1"/>
  <c r="I246" i="3"/>
  <c r="H10" i="6"/>
  <c r="T10" i="6" s="1"/>
  <c r="AE10" i="6" s="1"/>
  <c r="H10" i="7"/>
  <c r="T10" i="7" s="1"/>
  <c r="AE10" i="7" s="1"/>
  <c r="D133" i="12"/>
  <c r="P133" i="12" s="1"/>
  <c r="AA133" i="12" s="1"/>
  <c r="D133" i="15"/>
  <c r="P133" i="15" s="1"/>
  <c r="AA133" i="15" s="1"/>
  <c r="I169" i="6"/>
  <c r="U169" i="6" s="1"/>
  <c r="AF169" i="6" s="1"/>
  <c r="D101" i="12"/>
  <c r="P101" i="12" s="1"/>
  <c r="AA101" i="12" s="1"/>
  <c r="D101" i="15"/>
  <c r="P101" i="15" s="1"/>
  <c r="AA101" i="15" s="1"/>
  <c r="L69" i="16"/>
  <c r="X69" i="16" s="1"/>
  <c r="AI69" i="16" s="1"/>
  <c r="K105" i="14"/>
  <c r="W105" i="14" s="1"/>
  <c r="AH105" i="14" s="1"/>
  <c r="J49" i="16"/>
  <c r="V49" i="16" s="1"/>
  <c r="AG49" i="16" s="1"/>
  <c r="K105" i="15"/>
  <c r="W105" i="15" s="1"/>
  <c r="AH105" i="15" s="1"/>
  <c r="J59" i="8"/>
  <c r="V59" i="8" s="1"/>
  <c r="AG59" i="8" s="1"/>
  <c r="H160" i="16"/>
  <c r="T160" i="16" s="1"/>
  <c r="AE160" i="16" s="1"/>
  <c r="H160" i="8"/>
  <c r="T160" i="8" s="1"/>
  <c r="AE160" i="8" s="1"/>
  <c r="F18" i="12"/>
  <c r="R18" i="12" s="1"/>
  <c r="AC18" i="12" s="1"/>
  <c r="L162" i="13"/>
  <c r="X162" i="13" s="1"/>
  <c r="AI162" i="13" s="1"/>
  <c r="L162" i="8"/>
  <c r="X162" i="8" s="1"/>
  <c r="AI162" i="8" s="1"/>
  <c r="K84" i="7"/>
  <c r="W84" i="7" s="1"/>
  <c r="AH84" i="7" s="1"/>
  <c r="L82" i="6"/>
  <c r="X82" i="6" s="1"/>
  <c r="AI82" i="6" s="1"/>
  <c r="L132" i="12"/>
  <c r="X132" i="12" s="1"/>
  <c r="AI132" i="12" s="1"/>
  <c r="G205" i="10"/>
  <c r="S205" i="10" s="1"/>
  <c r="AD205" i="10" s="1"/>
  <c r="H129" i="11"/>
  <c r="T129" i="11" s="1"/>
  <c r="AE129" i="11" s="1"/>
  <c r="H129" i="6"/>
  <c r="T129" i="6" s="1"/>
  <c r="AE129" i="6" s="1"/>
  <c r="I288" i="3"/>
  <c r="D97" i="8"/>
  <c r="P97" i="8" s="1"/>
  <c r="AA97" i="8" s="1"/>
  <c r="E204" i="9"/>
  <c r="Q204" i="9" s="1"/>
  <c r="AB204" i="9" s="1"/>
  <c r="E204" i="7"/>
  <c r="Q204" i="7" s="1"/>
  <c r="AB204" i="7" s="1"/>
  <c r="E6" i="6"/>
  <c r="Q6" i="6" s="1"/>
  <c r="AB6" i="6" s="1"/>
  <c r="F139" i="11"/>
  <c r="R139" i="11" s="1"/>
  <c r="AC139" i="11" s="1"/>
  <c r="L43" i="12"/>
  <c r="X43" i="12" s="1"/>
  <c r="AI43" i="12" s="1"/>
  <c r="E79" i="12"/>
  <c r="Q79" i="12" s="1"/>
  <c r="AB79" i="12" s="1"/>
  <c r="G40" i="13"/>
  <c r="S40" i="13" s="1"/>
  <c r="AD40" i="13" s="1"/>
  <c r="F40" i="11"/>
  <c r="R40" i="11" s="1"/>
  <c r="AC40" i="11" s="1"/>
  <c r="G69" i="15"/>
  <c r="S69" i="15" s="1"/>
  <c r="AD69" i="15" s="1"/>
  <c r="H10" i="8"/>
  <c r="T10" i="8" s="1"/>
  <c r="AE10" i="8" s="1"/>
  <c r="R403" i="3"/>
  <c r="D101" i="6"/>
  <c r="P101" i="6" s="1"/>
  <c r="AA101" i="6" s="1"/>
  <c r="L69" i="15"/>
  <c r="X69" i="15" s="1"/>
  <c r="AI69" i="15" s="1"/>
  <c r="K105" i="16"/>
  <c r="W105" i="16" s="1"/>
  <c r="AH105" i="16" s="1"/>
  <c r="H160" i="10"/>
  <c r="T160" i="10" s="1"/>
  <c r="AE160" i="10" s="1"/>
  <c r="F18" i="13"/>
  <c r="R18" i="13" s="1"/>
  <c r="AC18" i="13" s="1"/>
  <c r="K84" i="14"/>
  <c r="W84" i="14" s="1"/>
  <c r="AH84" i="14" s="1"/>
  <c r="L162" i="7"/>
  <c r="X162" i="7" s="1"/>
  <c r="AI162" i="7" s="1"/>
  <c r="K84" i="15"/>
  <c r="W84" i="15" s="1"/>
  <c r="AH84" i="15" s="1"/>
  <c r="L132" i="13"/>
  <c r="X132" i="13" s="1"/>
  <c r="AI132" i="13" s="1"/>
  <c r="L132" i="7"/>
  <c r="X132" i="7" s="1"/>
  <c r="AI132" i="7" s="1"/>
  <c r="H129" i="7"/>
  <c r="T129" i="7" s="1"/>
  <c r="AE129" i="7" s="1"/>
  <c r="H129" i="15"/>
  <c r="T129" i="15" s="1"/>
  <c r="AE129" i="15" s="1"/>
  <c r="F82" i="8"/>
  <c r="R82" i="8" s="1"/>
  <c r="AC82" i="8" s="1"/>
  <c r="F410" i="3"/>
  <c r="I12" i="13"/>
  <c r="U12" i="13" s="1"/>
  <c r="AF12" i="13" s="1"/>
  <c r="I21" i="10"/>
  <c r="U21" i="10" s="1"/>
  <c r="AF21" i="10" s="1"/>
  <c r="I21" i="7"/>
  <c r="U21" i="7" s="1"/>
  <c r="AF21" i="7" s="1"/>
  <c r="I21" i="16"/>
  <c r="U21" i="16" s="1"/>
  <c r="AF21" i="16" s="1"/>
  <c r="I21" i="11"/>
  <c r="U21" i="11" s="1"/>
  <c r="AF21" i="11" s="1"/>
  <c r="R227" i="3"/>
  <c r="I21" i="12"/>
  <c r="U21" i="12" s="1"/>
  <c r="AF21" i="12" s="1"/>
  <c r="H14" i="15"/>
  <c r="T14" i="15" s="1"/>
  <c r="AE14" i="15" s="1"/>
  <c r="O220" i="3"/>
  <c r="I21" i="14"/>
  <c r="U21" i="14" s="1"/>
  <c r="AF21" i="14" s="1"/>
  <c r="I21" i="15"/>
  <c r="U21" i="15" s="1"/>
  <c r="AF21" i="15" s="1"/>
  <c r="B366" i="12"/>
  <c r="B366" i="16"/>
  <c r="I21" i="6"/>
  <c r="U21" i="6" s="1"/>
  <c r="AF21" i="6" s="1"/>
  <c r="D130" i="16"/>
  <c r="P130" i="16" s="1"/>
  <c r="AA130" i="16" s="1"/>
  <c r="I21" i="9"/>
  <c r="U21" i="9" s="1"/>
  <c r="AF21" i="9" s="1"/>
  <c r="I21" i="13"/>
  <c r="U21" i="13" s="1"/>
  <c r="AF21" i="13" s="1"/>
  <c r="H38" i="14"/>
  <c r="T38" i="14" s="1"/>
  <c r="AE38" i="14" s="1"/>
  <c r="H38" i="11"/>
  <c r="T38" i="11" s="1"/>
  <c r="AE38" i="11" s="1"/>
  <c r="J166" i="8"/>
  <c r="V166" i="8" s="1"/>
  <c r="AG166" i="8" s="1"/>
  <c r="J166" i="12"/>
  <c r="V166" i="12" s="1"/>
  <c r="AG166" i="12" s="1"/>
  <c r="M169" i="10"/>
  <c r="Y169" i="10" s="1"/>
  <c r="AJ169" i="10" s="1"/>
  <c r="B330" i="7"/>
  <c r="B330" i="12"/>
  <c r="G56" i="12"/>
  <c r="S56" i="12" s="1"/>
  <c r="AD56" i="12" s="1"/>
  <c r="G56" i="9"/>
  <c r="S56" i="9" s="1"/>
  <c r="AD56" i="9" s="1"/>
  <c r="H204" i="7"/>
  <c r="T204" i="7" s="1"/>
  <c r="AE204" i="7" s="1"/>
  <c r="F144" i="13"/>
  <c r="R144" i="13" s="1"/>
  <c r="AC144" i="13" s="1"/>
  <c r="I350" i="3"/>
  <c r="H144" i="6"/>
  <c r="T144" i="6" s="1"/>
  <c r="AE144" i="6" s="1"/>
  <c r="H144" i="10"/>
  <c r="T144" i="10" s="1"/>
  <c r="AE144" i="10" s="1"/>
  <c r="J176" i="8"/>
  <c r="V176" i="8" s="1"/>
  <c r="AG176" i="8" s="1"/>
  <c r="J176" i="13"/>
  <c r="V176" i="13" s="1"/>
  <c r="AG176" i="13" s="1"/>
  <c r="H187" i="10"/>
  <c r="T187" i="10" s="1"/>
  <c r="AE187" i="10" s="1"/>
  <c r="H187" i="13"/>
  <c r="T187" i="13" s="1"/>
  <c r="AE187" i="13" s="1"/>
  <c r="F167" i="9"/>
  <c r="R167" i="9" s="1"/>
  <c r="AC167" i="9" s="1"/>
  <c r="F32" i="12"/>
  <c r="R32" i="12" s="1"/>
  <c r="AC32" i="12" s="1"/>
  <c r="F32" i="7"/>
  <c r="R32" i="7" s="1"/>
  <c r="AC32" i="7" s="1"/>
  <c r="B238" i="7"/>
  <c r="AU32" i="3"/>
  <c r="D55" i="16"/>
  <c r="P55" i="16" s="1"/>
  <c r="AA55" i="16" s="1"/>
  <c r="H62" i="7"/>
  <c r="T62" i="7" s="1"/>
  <c r="AE62" i="7" s="1"/>
  <c r="E27" i="8"/>
  <c r="Q27" i="8" s="1"/>
  <c r="AB27" i="8" s="1"/>
  <c r="H47" i="8"/>
  <c r="T47" i="8" s="1"/>
  <c r="AE47" i="8" s="1"/>
  <c r="M201" i="13"/>
  <c r="Y201" i="13" s="1"/>
  <c r="AJ201" i="13" s="1"/>
  <c r="X370" i="3"/>
  <c r="K164" i="16"/>
  <c r="W164" i="16" s="1"/>
  <c r="AH164" i="16" s="1"/>
  <c r="M142" i="14"/>
  <c r="Y142" i="14" s="1"/>
  <c r="AJ142" i="14" s="1"/>
  <c r="I398" i="3"/>
  <c r="F192" i="15"/>
  <c r="R192" i="15" s="1"/>
  <c r="AC192" i="15" s="1"/>
  <c r="L44" i="10"/>
  <c r="X44" i="10" s="1"/>
  <c r="AI44" i="10" s="1"/>
  <c r="L111" i="12"/>
  <c r="X111" i="12" s="1"/>
  <c r="AI111" i="12" s="1"/>
  <c r="E118" i="13"/>
  <c r="Q118" i="13" s="1"/>
  <c r="AB118" i="13" s="1"/>
  <c r="E118" i="16"/>
  <c r="Q118" i="16" s="1"/>
  <c r="AB118" i="16" s="1"/>
  <c r="J91" i="9"/>
  <c r="V91" i="9" s="1"/>
  <c r="AG91" i="9" s="1"/>
  <c r="I231" i="3"/>
  <c r="F25" i="13"/>
  <c r="R25" i="13" s="1"/>
  <c r="AC25" i="13" s="1"/>
  <c r="D33" i="8"/>
  <c r="P33" i="8" s="1"/>
  <c r="AA33" i="8" s="1"/>
  <c r="F122" i="6"/>
  <c r="R122" i="6" s="1"/>
  <c r="AC122" i="6" s="1"/>
  <c r="H82" i="16"/>
  <c r="T82" i="16" s="1"/>
  <c r="AE82" i="16" s="1"/>
  <c r="G192" i="10"/>
  <c r="S192" i="10" s="1"/>
  <c r="AD192" i="10" s="1"/>
  <c r="K184" i="8"/>
  <c r="W184" i="8" s="1"/>
  <c r="AH184" i="8" s="1"/>
  <c r="K131" i="14"/>
  <c r="W131" i="14" s="1"/>
  <c r="AH131" i="14" s="1"/>
  <c r="M30" i="14"/>
  <c r="Y30" i="14" s="1"/>
  <c r="AJ30" i="14" s="1"/>
  <c r="AD236" i="3"/>
  <c r="M18" i="9"/>
  <c r="Y18" i="9" s="1"/>
  <c r="AJ18" i="9" s="1"/>
  <c r="K196" i="9"/>
  <c r="W196" i="9" s="1"/>
  <c r="AH196" i="9" s="1"/>
  <c r="L136" i="15"/>
  <c r="X136" i="15" s="1"/>
  <c r="AI136" i="15" s="1"/>
  <c r="L188" i="7"/>
  <c r="X188" i="7" s="1"/>
  <c r="AI188" i="7" s="1"/>
  <c r="L188" i="13"/>
  <c r="X188" i="13" s="1"/>
  <c r="AI188" i="13" s="1"/>
  <c r="M170" i="16"/>
  <c r="Y170" i="16" s="1"/>
  <c r="AJ170" i="16" s="1"/>
  <c r="F149" i="8"/>
  <c r="R149" i="8" s="1"/>
  <c r="AC149" i="8" s="1"/>
  <c r="M170" i="12"/>
  <c r="Y170" i="12" s="1"/>
  <c r="AJ170" i="12" s="1"/>
  <c r="K148" i="14"/>
  <c r="W148" i="14" s="1"/>
  <c r="AH148" i="14" s="1"/>
  <c r="E15" i="10"/>
  <c r="Q15" i="10" s="1"/>
  <c r="AB15" i="10" s="1"/>
  <c r="X252" i="3"/>
  <c r="J185" i="6"/>
  <c r="V185" i="6" s="1"/>
  <c r="AG185" i="6" s="1"/>
  <c r="B369" i="3"/>
  <c r="BJ163" i="3" s="1"/>
  <c r="BN163" i="3" s="1"/>
  <c r="D163" i="6"/>
  <c r="P163" i="6" s="1"/>
  <c r="AA163" i="6" s="1"/>
  <c r="H38" i="16"/>
  <c r="T38" i="16" s="1"/>
  <c r="AE38" i="16" s="1"/>
  <c r="J166" i="16"/>
  <c r="V166" i="16" s="1"/>
  <c r="AG166" i="16" s="1"/>
  <c r="J166" i="9"/>
  <c r="V166" i="9" s="1"/>
  <c r="AG166" i="9" s="1"/>
  <c r="M169" i="8"/>
  <c r="Y169" i="8" s="1"/>
  <c r="AJ169" i="8" s="1"/>
  <c r="B330" i="11"/>
  <c r="B330" i="14"/>
  <c r="G56" i="16"/>
  <c r="S56" i="16" s="1"/>
  <c r="AD56" i="16" s="1"/>
  <c r="H204" i="13"/>
  <c r="T204" i="13" s="1"/>
  <c r="AE204" i="13" s="1"/>
  <c r="H204" i="9"/>
  <c r="T204" i="9" s="1"/>
  <c r="AE204" i="9" s="1"/>
  <c r="F144" i="14"/>
  <c r="R144" i="14" s="1"/>
  <c r="AC144" i="14" s="1"/>
  <c r="F144" i="15"/>
  <c r="R144" i="15" s="1"/>
  <c r="AC144" i="15" s="1"/>
  <c r="O350" i="3"/>
  <c r="U382" i="3"/>
  <c r="H187" i="16"/>
  <c r="T187" i="16" s="1"/>
  <c r="AE187" i="16" s="1"/>
  <c r="H187" i="14"/>
  <c r="T187" i="14" s="1"/>
  <c r="AE187" i="14" s="1"/>
  <c r="F167" i="8"/>
  <c r="R167" i="8" s="1"/>
  <c r="AC167" i="8" s="1"/>
  <c r="I126" i="11"/>
  <c r="U126" i="11" s="1"/>
  <c r="AF126" i="11" s="1"/>
  <c r="F32" i="16"/>
  <c r="R32" i="16" s="1"/>
  <c r="AC32" i="16" s="1"/>
  <c r="F32" i="6"/>
  <c r="R32" i="6" s="1"/>
  <c r="AC32" i="6" s="1"/>
  <c r="B238" i="14"/>
  <c r="D55" i="10"/>
  <c r="P55" i="10" s="1"/>
  <c r="AA55" i="10" s="1"/>
  <c r="H62" i="13"/>
  <c r="T62" i="13" s="1"/>
  <c r="AE62" i="13" s="1"/>
  <c r="H62" i="8"/>
  <c r="T62" i="8" s="1"/>
  <c r="AE62" i="8" s="1"/>
  <c r="E27" i="6"/>
  <c r="Q27" i="6" s="1"/>
  <c r="AB27" i="6" s="1"/>
  <c r="E27" i="9"/>
  <c r="Q27" i="9" s="1"/>
  <c r="AB27" i="9" s="1"/>
  <c r="H47" i="6"/>
  <c r="T47" i="6" s="1"/>
  <c r="AE47" i="6" s="1"/>
  <c r="H47" i="13"/>
  <c r="T47" i="13" s="1"/>
  <c r="AE47" i="13" s="1"/>
  <c r="M201" i="9"/>
  <c r="Y201" i="9" s="1"/>
  <c r="AJ201" i="9" s="1"/>
  <c r="K164" i="11"/>
  <c r="W164" i="11" s="1"/>
  <c r="AH164" i="11" s="1"/>
  <c r="K164" i="12"/>
  <c r="W164" i="12" s="1"/>
  <c r="AH164" i="12" s="1"/>
  <c r="M142" i="10"/>
  <c r="Y142" i="10" s="1"/>
  <c r="AJ142" i="10" s="1"/>
  <c r="F192" i="14"/>
  <c r="R192" i="14" s="1"/>
  <c r="AC192" i="14" s="1"/>
  <c r="L111" i="11"/>
  <c r="X111" i="11" s="1"/>
  <c r="AI111" i="11" s="1"/>
  <c r="L111" i="8"/>
  <c r="X111" i="8" s="1"/>
  <c r="AI111" i="8" s="1"/>
  <c r="E118" i="11"/>
  <c r="Q118" i="11" s="1"/>
  <c r="AB118" i="11" s="1"/>
  <c r="E118" i="14"/>
  <c r="Q118" i="14" s="1"/>
  <c r="AB118" i="14" s="1"/>
  <c r="J91" i="8"/>
  <c r="V91" i="8" s="1"/>
  <c r="AG91" i="8" s="1"/>
  <c r="F25" i="14"/>
  <c r="R25" i="14" s="1"/>
  <c r="AC25" i="14" s="1"/>
  <c r="F122" i="15"/>
  <c r="R122" i="15" s="1"/>
  <c r="AC122" i="15" s="1"/>
  <c r="H82" i="11"/>
  <c r="T82" i="11" s="1"/>
  <c r="AE82" i="11" s="1"/>
  <c r="G192" i="11"/>
  <c r="S192" i="11" s="1"/>
  <c r="AD192" i="11" s="1"/>
  <c r="G192" i="15"/>
  <c r="S192" i="15" s="1"/>
  <c r="AD192" i="15" s="1"/>
  <c r="K131" i="7"/>
  <c r="W131" i="7" s="1"/>
  <c r="AH131" i="7" s="1"/>
  <c r="M30" i="10"/>
  <c r="Y30" i="10" s="1"/>
  <c r="AJ30" i="10" s="1"/>
  <c r="J57" i="7"/>
  <c r="V57" i="7" s="1"/>
  <c r="AG57" i="7" s="1"/>
  <c r="M18" i="14"/>
  <c r="Y18" i="14" s="1"/>
  <c r="AJ18" i="14" s="1"/>
  <c r="M112" i="13"/>
  <c r="Y112" i="13" s="1"/>
  <c r="AJ112" i="13" s="1"/>
  <c r="J57" i="11"/>
  <c r="V57" i="11" s="1"/>
  <c r="AG57" i="11" s="1"/>
  <c r="AD318" i="3"/>
  <c r="J163" i="11"/>
  <c r="V163" i="11" s="1"/>
  <c r="AG163" i="11" s="1"/>
  <c r="K196" i="16"/>
  <c r="W196" i="16" s="1"/>
  <c r="AH196" i="16" s="1"/>
  <c r="E26" i="11"/>
  <c r="Q26" i="11" s="1"/>
  <c r="AB26" i="11" s="1"/>
  <c r="L136" i="14"/>
  <c r="X136" i="14" s="1"/>
  <c r="AI136" i="14" s="1"/>
  <c r="L136" i="6"/>
  <c r="X136" i="6" s="1"/>
  <c r="AI136" i="6" s="1"/>
  <c r="L188" i="12"/>
  <c r="X188" i="12" s="1"/>
  <c r="AI188" i="12" s="1"/>
  <c r="J185" i="10"/>
  <c r="V185" i="10" s="1"/>
  <c r="AG185" i="10" s="1"/>
  <c r="K148" i="8"/>
  <c r="W148" i="8" s="1"/>
  <c r="AH148" i="8" s="1"/>
  <c r="J185" i="8"/>
  <c r="V185" i="8" s="1"/>
  <c r="AG185" i="8" s="1"/>
  <c r="E15" i="7"/>
  <c r="Q15" i="7" s="1"/>
  <c r="AB15" i="7" s="1"/>
  <c r="E15" i="16"/>
  <c r="Q15" i="16" s="1"/>
  <c r="AB15" i="16" s="1"/>
  <c r="J196" i="13"/>
  <c r="V196" i="13" s="1"/>
  <c r="AG196" i="13" s="1"/>
  <c r="J196" i="9"/>
  <c r="V196" i="9" s="1"/>
  <c r="AG196" i="9" s="1"/>
  <c r="J57" i="16"/>
  <c r="V57" i="16" s="1"/>
  <c r="AG57" i="16" s="1"/>
  <c r="D163" i="7"/>
  <c r="P163" i="7" s="1"/>
  <c r="AA163" i="7" s="1"/>
  <c r="E15" i="6"/>
  <c r="Q15" i="6" s="1"/>
  <c r="AB15" i="6" s="1"/>
  <c r="H38" i="13"/>
  <c r="T38" i="13" s="1"/>
  <c r="AE38" i="13" s="1"/>
  <c r="J166" i="15"/>
  <c r="V166" i="15" s="1"/>
  <c r="AG166" i="15" s="1"/>
  <c r="J166" i="13"/>
  <c r="V166" i="13" s="1"/>
  <c r="AG166" i="13" s="1"/>
  <c r="M169" i="11"/>
  <c r="Y169" i="11" s="1"/>
  <c r="AJ169" i="11" s="1"/>
  <c r="CA124" i="3"/>
  <c r="G56" i="15"/>
  <c r="S56" i="15" s="1"/>
  <c r="AD56" i="15" s="1"/>
  <c r="H204" i="14"/>
  <c r="T204" i="14" s="1"/>
  <c r="AE204" i="14" s="1"/>
  <c r="H204" i="10"/>
  <c r="T204" i="10" s="1"/>
  <c r="AE204" i="10" s="1"/>
  <c r="F144" i="6"/>
  <c r="R144" i="6" s="1"/>
  <c r="AC144" i="6" s="1"/>
  <c r="H144" i="9"/>
  <c r="T144" i="9" s="1"/>
  <c r="AE144" i="9" s="1"/>
  <c r="J176" i="7"/>
  <c r="V176" i="7" s="1"/>
  <c r="AG176" i="7" s="1"/>
  <c r="H187" i="8"/>
  <c r="T187" i="8" s="1"/>
  <c r="AE187" i="8" s="1"/>
  <c r="F167" i="14"/>
  <c r="R167" i="14" s="1"/>
  <c r="AC167" i="14" s="1"/>
  <c r="I126" i="8"/>
  <c r="U126" i="8" s="1"/>
  <c r="AF126" i="8" s="1"/>
  <c r="F32" i="15"/>
  <c r="R32" i="15" s="1"/>
  <c r="AC32" i="15" s="1"/>
  <c r="F32" i="13"/>
  <c r="R32" i="13" s="1"/>
  <c r="AC32" i="13" s="1"/>
  <c r="B238" i="9"/>
  <c r="D55" i="15"/>
  <c r="P55" i="15" s="1"/>
  <c r="AA55" i="15" s="1"/>
  <c r="D55" i="7"/>
  <c r="P55" i="7" s="1"/>
  <c r="AA55" i="7" s="1"/>
  <c r="H62" i="9"/>
  <c r="T62" i="9" s="1"/>
  <c r="AE62" i="9" s="1"/>
  <c r="H62" i="11"/>
  <c r="T62" i="11" s="1"/>
  <c r="AE62" i="11" s="1"/>
  <c r="E27" i="10"/>
  <c r="Q27" i="10" s="1"/>
  <c r="AB27" i="10" s="1"/>
  <c r="E27" i="15"/>
  <c r="Q27" i="15" s="1"/>
  <c r="AB27" i="15" s="1"/>
  <c r="H47" i="15"/>
  <c r="T47" i="15" s="1"/>
  <c r="AE47" i="15" s="1"/>
  <c r="O253" i="3"/>
  <c r="M201" i="14"/>
  <c r="Y201" i="14" s="1"/>
  <c r="AJ201" i="14" s="1"/>
  <c r="K164" i="15"/>
  <c r="W164" i="15" s="1"/>
  <c r="AH164" i="15" s="1"/>
  <c r="M142" i="16"/>
  <c r="Y142" i="16" s="1"/>
  <c r="AJ142" i="16" s="1"/>
  <c r="M142" i="13"/>
  <c r="Y142" i="13" s="1"/>
  <c r="AJ142" i="13" s="1"/>
  <c r="F192" i="7"/>
  <c r="R192" i="7" s="1"/>
  <c r="AC192" i="7" s="1"/>
  <c r="L111" i="14"/>
  <c r="X111" i="14" s="1"/>
  <c r="AI111" i="14" s="1"/>
  <c r="L111" i="10"/>
  <c r="X111" i="10" s="1"/>
  <c r="AI111" i="10" s="1"/>
  <c r="F324" i="3"/>
  <c r="U297" i="3"/>
  <c r="J91" i="14"/>
  <c r="V91" i="14" s="1"/>
  <c r="AG91" i="14" s="1"/>
  <c r="F25" i="16"/>
  <c r="R25" i="16" s="1"/>
  <c r="AC25" i="16" s="1"/>
  <c r="I328" i="3"/>
  <c r="H82" i="15"/>
  <c r="T82" i="15" s="1"/>
  <c r="AE82" i="15" s="1"/>
  <c r="K131" i="11"/>
  <c r="W131" i="11" s="1"/>
  <c r="AH131" i="11" s="1"/>
  <c r="K131" i="10"/>
  <c r="W131" i="10" s="1"/>
  <c r="AH131" i="10" s="1"/>
  <c r="M30" i="9"/>
  <c r="Y30" i="9" s="1"/>
  <c r="AJ30" i="9" s="1"/>
  <c r="M18" i="16"/>
  <c r="Y18" i="16" s="1"/>
  <c r="AJ18" i="16" s="1"/>
  <c r="J57" i="8"/>
  <c r="V57" i="8" s="1"/>
  <c r="AG57" i="8" s="1"/>
  <c r="M112" i="6"/>
  <c r="Y112" i="6" s="1"/>
  <c r="AJ112" i="6" s="1"/>
  <c r="J57" i="10"/>
  <c r="V57" i="10" s="1"/>
  <c r="AG57" i="10" s="1"/>
  <c r="M112" i="16"/>
  <c r="Y112" i="16" s="1"/>
  <c r="AJ112" i="16" s="1"/>
  <c r="K196" i="11"/>
  <c r="W196" i="11" s="1"/>
  <c r="AH196" i="11" s="1"/>
  <c r="L136" i="8"/>
  <c r="X136" i="8" s="1"/>
  <c r="AI136" i="8" s="1"/>
  <c r="L136" i="10"/>
  <c r="X136" i="10" s="1"/>
  <c r="AI136" i="10" s="1"/>
  <c r="L188" i="9"/>
  <c r="X188" i="9" s="1"/>
  <c r="AI188" i="9" s="1"/>
  <c r="M170" i="14"/>
  <c r="Y170" i="14" s="1"/>
  <c r="AJ170" i="14" s="1"/>
  <c r="M170" i="15"/>
  <c r="Y170" i="15" s="1"/>
  <c r="AJ170" i="15" s="1"/>
  <c r="J185" i="16"/>
  <c r="V185" i="16" s="1"/>
  <c r="AG185" i="16" s="1"/>
  <c r="U391" i="3"/>
  <c r="K148" i="9"/>
  <c r="W148" i="9" s="1"/>
  <c r="AH148" i="9" s="1"/>
  <c r="K148" i="16"/>
  <c r="W148" i="16" s="1"/>
  <c r="AH148" i="16" s="1"/>
  <c r="D163" i="15"/>
  <c r="P163" i="15" s="1"/>
  <c r="AA163" i="15" s="1"/>
  <c r="H38" i="10"/>
  <c r="T38" i="10" s="1"/>
  <c r="AE38" i="10" s="1"/>
  <c r="J166" i="11"/>
  <c r="V166" i="11" s="1"/>
  <c r="AG166" i="11" s="1"/>
  <c r="M169" i="6"/>
  <c r="Y169" i="6" s="1"/>
  <c r="AJ169" i="6" s="1"/>
  <c r="M169" i="12"/>
  <c r="Y169" i="12" s="1"/>
  <c r="AJ169" i="12" s="1"/>
  <c r="B330" i="13"/>
  <c r="G56" i="14"/>
  <c r="S56" i="14" s="1"/>
  <c r="AD56" i="14" s="1"/>
  <c r="H204" i="6"/>
  <c r="T204" i="6" s="1"/>
  <c r="AE204" i="6" s="1"/>
  <c r="H204" i="12"/>
  <c r="T204" i="12" s="1"/>
  <c r="AE204" i="12" s="1"/>
  <c r="F144" i="16"/>
  <c r="R144" i="16" s="1"/>
  <c r="AC144" i="16" s="1"/>
  <c r="H144" i="15"/>
  <c r="T144" i="15" s="1"/>
  <c r="AE144" i="15" s="1"/>
  <c r="J176" i="16"/>
  <c r="V176" i="16" s="1"/>
  <c r="AG176" i="16" s="1"/>
  <c r="H187" i="7"/>
  <c r="T187" i="7" s="1"/>
  <c r="AE187" i="7" s="1"/>
  <c r="B317" i="10"/>
  <c r="F167" i="6"/>
  <c r="R167" i="6" s="1"/>
  <c r="AC167" i="6" s="1"/>
  <c r="F167" i="13"/>
  <c r="R167" i="13" s="1"/>
  <c r="AC167" i="13" s="1"/>
  <c r="I238" i="3"/>
  <c r="B238" i="10"/>
  <c r="D55" i="12"/>
  <c r="P55" i="12" s="1"/>
  <c r="AA55" i="12" s="1"/>
  <c r="D55" i="13"/>
  <c r="P55" i="13" s="1"/>
  <c r="AA55" i="13" s="1"/>
  <c r="H62" i="12"/>
  <c r="T62" i="12" s="1"/>
  <c r="AE62" i="12" s="1"/>
  <c r="H62" i="14"/>
  <c r="T62" i="14" s="1"/>
  <c r="AE62" i="14" s="1"/>
  <c r="E27" i="13"/>
  <c r="Q27" i="13" s="1"/>
  <c r="AB27" i="13" s="1"/>
  <c r="E27" i="7"/>
  <c r="Q27" i="7" s="1"/>
  <c r="AB27" i="7" s="1"/>
  <c r="H47" i="10"/>
  <c r="T47" i="10" s="1"/>
  <c r="AE47" i="10" s="1"/>
  <c r="H47" i="12"/>
  <c r="T47" i="12" s="1"/>
  <c r="AE47" i="12" s="1"/>
  <c r="M201" i="6"/>
  <c r="Y201" i="6" s="1"/>
  <c r="AJ201" i="6" s="1"/>
  <c r="M201" i="10"/>
  <c r="Y201" i="10" s="1"/>
  <c r="AJ201" i="10" s="1"/>
  <c r="K164" i="9"/>
  <c r="W164" i="9" s="1"/>
  <c r="AH164" i="9" s="1"/>
  <c r="M142" i="15"/>
  <c r="Y142" i="15" s="1"/>
  <c r="AJ142" i="15" s="1"/>
  <c r="M142" i="11"/>
  <c r="Y142" i="11" s="1"/>
  <c r="AJ142" i="11" s="1"/>
  <c r="F192" i="8"/>
  <c r="R192" i="8" s="1"/>
  <c r="AC192" i="8" s="1"/>
  <c r="L111" i="6"/>
  <c r="X111" i="6" s="1"/>
  <c r="AI111" i="6" s="1"/>
  <c r="L111" i="9"/>
  <c r="X111" i="9" s="1"/>
  <c r="AI111" i="9" s="1"/>
  <c r="E118" i="12"/>
  <c r="Q118" i="12" s="1"/>
  <c r="AB118" i="12" s="1"/>
  <c r="J91" i="7"/>
  <c r="V91" i="7" s="1"/>
  <c r="AG91" i="7" s="1"/>
  <c r="J91" i="10"/>
  <c r="V91" i="10" s="1"/>
  <c r="AG91" i="10" s="1"/>
  <c r="F25" i="11"/>
  <c r="R25" i="11" s="1"/>
  <c r="AC25" i="11" s="1"/>
  <c r="F122" i="9"/>
  <c r="R122" i="9" s="1"/>
  <c r="AC122" i="9" s="1"/>
  <c r="F122" i="13"/>
  <c r="R122" i="13" s="1"/>
  <c r="AC122" i="13" s="1"/>
  <c r="H98" i="15"/>
  <c r="T98" i="15" s="1"/>
  <c r="AE98" i="15" s="1"/>
  <c r="H82" i="7"/>
  <c r="T82" i="7" s="1"/>
  <c r="AE82" i="7" s="1"/>
  <c r="H82" i="14"/>
  <c r="T82" i="14" s="1"/>
  <c r="AE82" i="14" s="1"/>
  <c r="G192" i="7"/>
  <c r="S192" i="7" s="1"/>
  <c r="AD192" i="7" s="1"/>
  <c r="G192" i="14"/>
  <c r="S192" i="14" s="1"/>
  <c r="AD192" i="14" s="1"/>
  <c r="X337" i="3"/>
  <c r="K131" i="9"/>
  <c r="W131" i="9" s="1"/>
  <c r="AH131" i="9" s="1"/>
  <c r="M30" i="15"/>
  <c r="Y30" i="15" s="1"/>
  <c r="AJ30" i="15" s="1"/>
  <c r="M112" i="10"/>
  <c r="Y112" i="10" s="1"/>
  <c r="AJ112" i="10" s="1"/>
  <c r="J57" i="13"/>
  <c r="V57" i="13" s="1"/>
  <c r="AG57" i="13" s="1"/>
  <c r="M18" i="10"/>
  <c r="Y18" i="10" s="1"/>
  <c r="AJ18" i="10" s="1"/>
  <c r="K196" i="7"/>
  <c r="W196" i="7" s="1"/>
  <c r="AH196" i="7" s="1"/>
  <c r="K196" i="12"/>
  <c r="W196" i="12" s="1"/>
  <c r="AH196" i="12" s="1"/>
  <c r="L136" i="9"/>
  <c r="X136" i="9" s="1"/>
  <c r="AI136" i="9" s="1"/>
  <c r="G192" i="13"/>
  <c r="S192" i="13" s="1"/>
  <c r="AD192" i="13" s="1"/>
  <c r="L188" i="14"/>
  <c r="X188" i="14" s="1"/>
  <c r="AI188" i="14" s="1"/>
  <c r="M170" i="6"/>
  <c r="Y170" i="6" s="1"/>
  <c r="AJ170" i="6" s="1"/>
  <c r="M170" i="8"/>
  <c r="Y170" i="8" s="1"/>
  <c r="AJ170" i="8" s="1"/>
  <c r="AD376" i="3"/>
  <c r="M170" i="7"/>
  <c r="Y170" i="7" s="1"/>
  <c r="AJ170" i="7" s="1"/>
  <c r="J185" i="15"/>
  <c r="V185" i="15" s="1"/>
  <c r="AG185" i="15" s="1"/>
  <c r="J185" i="9"/>
  <c r="V185" i="9" s="1"/>
  <c r="AG185" i="9" s="1"/>
  <c r="E15" i="12"/>
  <c r="Q15" i="12" s="1"/>
  <c r="AB15" i="12" s="1"/>
  <c r="J196" i="10"/>
  <c r="V196" i="10" s="1"/>
  <c r="AG196" i="10" s="1"/>
  <c r="J196" i="12"/>
  <c r="V196" i="12" s="1"/>
  <c r="AG196" i="12" s="1"/>
  <c r="D163" i="14"/>
  <c r="P163" i="14" s="1"/>
  <c r="AA163" i="14" s="1"/>
  <c r="D163" i="13"/>
  <c r="P163" i="13" s="1"/>
  <c r="AA163" i="13" s="1"/>
  <c r="J196" i="14"/>
  <c r="V196" i="14" s="1"/>
  <c r="AG196" i="14" s="1"/>
  <c r="H38" i="8"/>
  <c r="T38" i="8" s="1"/>
  <c r="AE38" i="8" s="1"/>
  <c r="H38" i="6"/>
  <c r="T38" i="6" s="1"/>
  <c r="AE38" i="6" s="1"/>
  <c r="J166" i="6"/>
  <c r="V166" i="6" s="1"/>
  <c r="AG166" i="6" s="1"/>
  <c r="AD375" i="3"/>
  <c r="M169" i="15"/>
  <c r="Y169" i="15" s="1"/>
  <c r="AJ169" i="15" s="1"/>
  <c r="B330" i="8"/>
  <c r="G56" i="6"/>
  <c r="S56" i="6" s="1"/>
  <c r="AD56" i="6" s="1"/>
  <c r="H204" i="16"/>
  <c r="T204" i="16" s="1"/>
  <c r="AE204" i="16" s="1"/>
  <c r="F144" i="9"/>
  <c r="R144" i="9" s="1"/>
  <c r="AC144" i="9" s="1"/>
  <c r="H144" i="13"/>
  <c r="T144" i="13" s="1"/>
  <c r="AE144" i="13" s="1"/>
  <c r="J176" i="14"/>
  <c r="V176" i="14" s="1"/>
  <c r="AG176" i="14" s="1"/>
  <c r="H187" i="15"/>
  <c r="T187" i="15" s="1"/>
  <c r="AE187" i="15" s="1"/>
  <c r="D202" i="16"/>
  <c r="P202" i="16" s="1"/>
  <c r="AA202" i="16" s="1"/>
  <c r="F167" i="15"/>
  <c r="R167" i="15" s="1"/>
  <c r="AC167" i="15" s="1"/>
  <c r="F167" i="10"/>
  <c r="R167" i="10" s="1"/>
  <c r="AC167" i="10" s="1"/>
  <c r="F32" i="8"/>
  <c r="R32" i="8" s="1"/>
  <c r="AC32" i="8" s="1"/>
  <c r="B238" i="12"/>
  <c r="D55" i="6"/>
  <c r="P55" i="6" s="1"/>
  <c r="AA55" i="6" s="1"/>
  <c r="D55" i="8"/>
  <c r="P55" i="8" s="1"/>
  <c r="AA55" i="8" s="1"/>
  <c r="O268" i="3"/>
  <c r="E27" i="16"/>
  <c r="Q27" i="16" s="1"/>
  <c r="AB27" i="16" s="1"/>
  <c r="E27" i="14"/>
  <c r="Q27" i="14" s="1"/>
  <c r="AB27" i="14" s="1"/>
  <c r="H47" i="14"/>
  <c r="T47" i="14" s="1"/>
  <c r="AE47" i="14" s="1"/>
  <c r="H47" i="7"/>
  <c r="T47" i="7" s="1"/>
  <c r="AE47" i="7" s="1"/>
  <c r="M201" i="12"/>
  <c r="Y201" i="12" s="1"/>
  <c r="AJ201" i="12" s="1"/>
  <c r="M201" i="7"/>
  <c r="Y201" i="7" s="1"/>
  <c r="AJ201" i="7" s="1"/>
  <c r="K164" i="10"/>
  <c r="W164" i="10" s="1"/>
  <c r="AH164" i="10" s="1"/>
  <c r="M142" i="7"/>
  <c r="Y142" i="7" s="1"/>
  <c r="AJ142" i="7" s="1"/>
  <c r="AD348" i="3"/>
  <c r="F192" i="11"/>
  <c r="R192" i="11" s="1"/>
  <c r="AC192" i="11" s="1"/>
  <c r="F192" i="16"/>
  <c r="R192" i="16" s="1"/>
  <c r="AC192" i="16" s="1"/>
  <c r="L111" i="16"/>
  <c r="X111" i="16" s="1"/>
  <c r="AI111" i="16" s="1"/>
  <c r="E118" i="8"/>
  <c r="Q118" i="8" s="1"/>
  <c r="AB118" i="8" s="1"/>
  <c r="J91" i="6"/>
  <c r="V91" i="6" s="1"/>
  <c r="AG91" i="6" s="1"/>
  <c r="J91" i="15"/>
  <c r="V91" i="15" s="1"/>
  <c r="AG91" i="15" s="1"/>
  <c r="F25" i="6"/>
  <c r="R25" i="6" s="1"/>
  <c r="AC25" i="6" s="1"/>
  <c r="F25" i="10"/>
  <c r="R25" i="10" s="1"/>
  <c r="AC25" i="10" s="1"/>
  <c r="F122" i="10"/>
  <c r="R122" i="10" s="1"/>
  <c r="AC122" i="10" s="1"/>
  <c r="F122" i="16"/>
  <c r="R122" i="16" s="1"/>
  <c r="AC122" i="16" s="1"/>
  <c r="H98" i="9"/>
  <c r="T98" i="9" s="1"/>
  <c r="AE98" i="9" s="1"/>
  <c r="H82" i="8"/>
  <c r="T82" i="8" s="1"/>
  <c r="AE82" i="8" s="1"/>
  <c r="H82" i="13"/>
  <c r="T82" i="13" s="1"/>
  <c r="AE82" i="13" s="1"/>
  <c r="L64" i="10"/>
  <c r="X64" i="10" s="1"/>
  <c r="AI64" i="10" s="1"/>
  <c r="J139" i="12"/>
  <c r="V139" i="12" s="1"/>
  <c r="AG139" i="12" s="1"/>
  <c r="K131" i="13"/>
  <c r="W131" i="13" s="1"/>
  <c r="AH131" i="13" s="1"/>
  <c r="K131" i="6"/>
  <c r="W131" i="6" s="1"/>
  <c r="AH131" i="6" s="1"/>
  <c r="M30" i="12"/>
  <c r="Y30" i="12" s="1"/>
  <c r="AJ30" i="12" s="1"/>
  <c r="M112" i="8"/>
  <c r="Y112" i="8" s="1"/>
  <c r="AJ112" i="8" s="1"/>
  <c r="M18" i="7"/>
  <c r="Y18" i="7" s="1"/>
  <c r="AJ18" i="7" s="1"/>
  <c r="M112" i="7"/>
  <c r="Y112" i="7" s="1"/>
  <c r="AJ112" i="7" s="1"/>
  <c r="M112" i="15"/>
  <c r="Y112" i="15" s="1"/>
  <c r="AJ112" i="15" s="1"/>
  <c r="K196" i="13"/>
  <c r="W196" i="13" s="1"/>
  <c r="AH196" i="13" s="1"/>
  <c r="L136" i="11"/>
  <c r="X136" i="11" s="1"/>
  <c r="AI136" i="11" s="1"/>
  <c r="L136" i="12"/>
  <c r="X136" i="12" s="1"/>
  <c r="AI136" i="12" s="1"/>
  <c r="G192" i="8"/>
  <c r="S192" i="8" s="1"/>
  <c r="AD192" i="8" s="1"/>
  <c r="L188" i="16"/>
  <c r="X188" i="16" s="1"/>
  <c r="AI188" i="16" s="1"/>
  <c r="K148" i="7"/>
  <c r="W148" i="7" s="1"/>
  <c r="AH148" i="7" s="1"/>
  <c r="K148" i="10"/>
  <c r="W148" i="10" s="1"/>
  <c r="AH148" i="10" s="1"/>
  <c r="K148" i="12"/>
  <c r="W148" i="12" s="1"/>
  <c r="AH148" i="12" s="1"/>
  <c r="E15" i="11"/>
  <c r="Q15" i="11" s="1"/>
  <c r="AB15" i="11" s="1"/>
  <c r="K148" i="6"/>
  <c r="W148" i="6" s="1"/>
  <c r="AH148" i="6" s="1"/>
  <c r="J196" i="8"/>
  <c r="V196" i="8" s="1"/>
  <c r="AG196" i="8" s="1"/>
  <c r="J196" i="15"/>
  <c r="V196" i="15" s="1"/>
  <c r="AG196" i="15" s="1"/>
  <c r="J196" i="6"/>
  <c r="V196" i="6" s="1"/>
  <c r="AG196" i="6" s="1"/>
  <c r="D163" i="10"/>
  <c r="P163" i="10" s="1"/>
  <c r="AA163" i="10" s="1"/>
  <c r="D163" i="16"/>
  <c r="P163" i="16" s="1"/>
  <c r="AA163" i="16" s="1"/>
  <c r="H38" i="15"/>
  <c r="T38" i="15" s="1"/>
  <c r="AE38" i="15" s="1"/>
  <c r="O244" i="3"/>
  <c r="J166" i="10"/>
  <c r="V166" i="10" s="1"/>
  <c r="AG166" i="10" s="1"/>
  <c r="M169" i="16"/>
  <c r="Y169" i="16" s="1"/>
  <c r="AJ169" i="16" s="1"/>
  <c r="M169" i="7"/>
  <c r="Y169" i="7" s="1"/>
  <c r="AJ169" i="7" s="1"/>
  <c r="B330" i="16"/>
  <c r="G56" i="8"/>
  <c r="S56" i="8" s="1"/>
  <c r="AD56" i="8" s="1"/>
  <c r="O410" i="3"/>
  <c r="F144" i="10"/>
  <c r="R144" i="10" s="1"/>
  <c r="AC144" i="10" s="1"/>
  <c r="H144" i="8"/>
  <c r="T144" i="8" s="1"/>
  <c r="AE144" i="8" s="1"/>
  <c r="H144" i="16"/>
  <c r="T144" i="16" s="1"/>
  <c r="AE144" i="16" s="1"/>
  <c r="J176" i="9"/>
  <c r="V176" i="9" s="1"/>
  <c r="AG176" i="9" s="1"/>
  <c r="J176" i="10"/>
  <c r="V176" i="10" s="1"/>
  <c r="AG176" i="10" s="1"/>
  <c r="O393" i="3"/>
  <c r="D202" i="14"/>
  <c r="P202" i="14" s="1"/>
  <c r="AA202" i="14" s="1"/>
  <c r="F167" i="12"/>
  <c r="R167" i="12" s="1"/>
  <c r="AC167" i="12" s="1"/>
  <c r="F167" i="11"/>
  <c r="R167" i="11" s="1"/>
  <c r="AC167" i="11" s="1"/>
  <c r="F32" i="11"/>
  <c r="R32" i="11" s="1"/>
  <c r="AC32" i="11" s="1"/>
  <c r="B238" i="11"/>
  <c r="B238" i="16"/>
  <c r="D55" i="11"/>
  <c r="P55" i="11" s="1"/>
  <c r="AA55" i="11" s="1"/>
  <c r="D55" i="14"/>
  <c r="P55" i="14" s="1"/>
  <c r="AA55" i="14" s="1"/>
  <c r="H62" i="16"/>
  <c r="T62" i="16" s="1"/>
  <c r="AE62" i="16" s="1"/>
  <c r="F233" i="3"/>
  <c r="H47" i="9"/>
  <c r="T47" i="9" s="1"/>
  <c r="AE47" i="9" s="1"/>
  <c r="M201" i="16"/>
  <c r="Y201" i="16" s="1"/>
  <c r="AJ201" i="16" s="1"/>
  <c r="AD407" i="3"/>
  <c r="K164" i="6"/>
  <c r="W164" i="6" s="1"/>
  <c r="AH164" i="6" s="1"/>
  <c r="M142" i="12"/>
  <c r="Y142" i="12" s="1"/>
  <c r="AJ142" i="12" s="1"/>
  <c r="M142" i="9"/>
  <c r="Y142" i="9" s="1"/>
  <c r="AJ142" i="9" s="1"/>
  <c r="F192" i="13"/>
  <c r="R192" i="13" s="1"/>
  <c r="AC192" i="13" s="1"/>
  <c r="F192" i="10"/>
  <c r="R192" i="10" s="1"/>
  <c r="AC192" i="10" s="1"/>
  <c r="L111" i="13"/>
  <c r="X111" i="13" s="1"/>
  <c r="AI111" i="13" s="1"/>
  <c r="E118" i="10"/>
  <c r="Q118" i="10" s="1"/>
  <c r="AB118" i="10" s="1"/>
  <c r="J91" i="12"/>
  <c r="V91" i="12" s="1"/>
  <c r="AG91" i="12" s="1"/>
  <c r="J91" i="16"/>
  <c r="V91" i="16" s="1"/>
  <c r="AG91" i="16" s="1"/>
  <c r="F25" i="15"/>
  <c r="R25" i="15" s="1"/>
  <c r="AC25" i="15" s="1"/>
  <c r="F25" i="8"/>
  <c r="R25" i="8" s="1"/>
  <c r="AC25" i="8" s="1"/>
  <c r="F122" i="7"/>
  <c r="R122" i="7" s="1"/>
  <c r="AC122" i="7" s="1"/>
  <c r="F122" i="12"/>
  <c r="R122" i="12" s="1"/>
  <c r="AC122" i="12" s="1"/>
  <c r="O288" i="3"/>
  <c r="H82" i="9"/>
  <c r="T82" i="9" s="1"/>
  <c r="AE82" i="9" s="1"/>
  <c r="G192" i="6"/>
  <c r="S192" i="6" s="1"/>
  <c r="AD192" i="6" s="1"/>
  <c r="J139" i="11"/>
  <c r="V139" i="11" s="1"/>
  <c r="AG139" i="11" s="1"/>
  <c r="K131" i="15"/>
  <c r="W131" i="15" s="1"/>
  <c r="AH131" i="15" s="1"/>
  <c r="M30" i="16"/>
  <c r="Y30" i="16" s="1"/>
  <c r="AJ30" i="16" s="1"/>
  <c r="M18" i="8"/>
  <c r="Y18" i="8" s="1"/>
  <c r="AJ18" i="8" s="1"/>
  <c r="M18" i="6"/>
  <c r="Y18" i="6" s="1"/>
  <c r="AJ18" i="6" s="1"/>
  <c r="J57" i="15"/>
  <c r="V57" i="15" s="1"/>
  <c r="AG57" i="15" s="1"/>
  <c r="M112" i="14"/>
  <c r="Y112" i="14" s="1"/>
  <c r="AJ112" i="14" s="1"/>
  <c r="K196" i="14"/>
  <c r="W196" i="14" s="1"/>
  <c r="AH196" i="14" s="1"/>
  <c r="L136" i="16"/>
  <c r="X136" i="16" s="1"/>
  <c r="AI136" i="16" s="1"/>
  <c r="L188" i="8"/>
  <c r="X188" i="8" s="1"/>
  <c r="AI188" i="8" s="1"/>
  <c r="K148" i="11"/>
  <c r="W148" i="11" s="1"/>
  <c r="AH148" i="11" s="1"/>
  <c r="X354" i="3"/>
  <c r="J196" i="16"/>
  <c r="V196" i="16" s="1"/>
  <c r="AG196" i="16" s="1"/>
  <c r="G162" i="16"/>
  <c r="S162" i="16" s="1"/>
  <c r="AD162" i="16" s="1"/>
  <c r="G130" i="13"/>
  <c r="S130" i="13" s="1"/>
  <c r="AD130" i="13" s="1"/>
  <c r="H38" i="7"/>
  <c r="T38" i="7" s="1"/>
  <c r="AE38" i="7" s="1"/>
  <c r="M169" i="13"/>
  <c r="Y169" i="13" s="1"/>
  <c r="AJ169" i="13" s="1"/>
  <c r="B330" i="10"/>
  <c r="G56" i="11"/>
  <c r="S56" i="11" s="1"/>
  <c r="AD56" i="11" s="1"/>
  <c r="F144" i="7"/>
  <c r="R144" i="7" s="1"/>
  <c r="AC144" i="7" s="1"/>
  <c r="H144" i="14"/>
  <c r="T144" i="14" s="1"/>
  <c r="AE144" i="14" s="1"/>
  <c r="J176" i="12"/>
  <c r="V176" i="12" s="1"/>
  <c r="AG176" i="12" s="1"/>
  <c r="H187" i="12"/>
  <c r="T187" i="12" s="1"/>
  <c r="AE187" i="12" s="1"/>
  <c r="F69" i="15"/>
  <c r="R69" i="15" s="1"/>
  <c r="AC69" i="15" s="1"/>
  <c r="F167" i="16"/>
  <c r="R167" i="16" s="1"/>
  <c r="AC167" i="16" s="1"/>
  <c r="I18" i="6"/>
  <c r="U18" i="6" s="1"/>
  <c r="AF18" i="6" s="1"/>
  <c r="B238" i="8"/>
  <c r="M201" i="15"/>
  <c r="Y201" i="15" s="1"/>
  <c r="AJ201" i="15" s="1"/>
  <c r="K164" i="13"/>
  <c r="W164" i="13" s="1"/>
  <c r="AH164" i="13" s="1"/>
  <c r="F192" i="6"/>
  <c r="R192" i="6" s="1"/>
  <c r="AC192" i="6" s="1"/>
  <c r="E118" i="7"/>
  <c r="Q118" i="7" s="1"/>
  <c r="AB118" i="7" s="1"/>
  <c r="F25" i="9"/>
  <c r="R25" i="9" s="1"/>
  <c r="AC25" i="9" s="1"/>
  <c r="F122" i="8"/>
  <c r="R122" i="8" s="1"/>
  <c r="AC122" i="8" s="1"/>
  <c r="H82" i="6"/>
  <c r="T82" i="6" s="1"/>
  <c r="AE82" i="6" s="1"/>
  <c r="K131" i="16"/>
  <c r="W131" i="16" s="1"/>
  <c r="AH131" i="16" s="1"/>
  <c r="M30" i="11"/>
  <c r="Y30" i="11" s="1"/>
  <c r="AJ30" i="11" s="1"/>
  <c r="I10" i="9"/>
  <c r="U10" i="9" s="1"/>
  <c r="AF10" i="9" s="1"/>
  <c r="M30" i="6"/>
  <c r="Y30" i="6" s="1"/>
  <c r="AJ30" i="6" s="1"/>
  <c r="J57" i="12"/>
  <c r="V57" i="12" s="1"/>
  <c r="AG57" i="12" s="1"/>
  <c r="AD224" i="3"/>
  <c r="M18" i="15"/>
  <c r="Y18" i="15" s="1"/>
  <c r="AJ18" i="15" s="1"/>
  <c r="U263" i="3"/>
  <c r="K196" i="10"/>
  <c r="W196" i="10" s="1"/>
  <c r="AH196" i="10" s="1"/>
  <c r="L188" i="6"/>
  <c r="X188" i="6" s="1"/>
  <c r="AI188" i="6" s="1"/>
  <c r="M170" i="13"/>
  <c r="Y170" i="13" s="1"/>
  <c r="AJ170" i="13" s="1"/>
  <c r="M170" i="11"/>
  <c r="Y170" i="11" s="1"/>
  <c r="AJ170" i="11" s="1"/>
  <c r="J185" i="11"/>
  <c r="V185" i="11" s="1"/>
  <c r="AG185" i="11" s="1"/>
  <c r="J185" i="7"/>
  <c r="V185" i="7" s="1"/>
  <c r="AG185" i="7" s="1"/>
  <c r="F221" i="3"/>
  <c r="E15" i="14"/>
  <c r="Q15" i="14" s="1"/>
  <c r="AB15" i="14" s="1"/>
  <c r="J57" i="6"/>
  <c r="V57" i="6" s="1"/>
  <c r="AG57" i="6" s="1"/>
  <c r="D163" i="9"/>
  <c r="P163" i="9" s="1"/>
  <c r="AA163" i="9" s="1"/>
  <c r="E15" i="9"/>
  <c r="Q15" i="9" s="1"/>
  <c r="AB15" i="9" s="1"/>
  <c r="D163" i="8"/>
  <c r="P163" i="8" s="1"/>
  <c r="AA163" i="8" s="1"/>
  <c r="G130" i="11"/>
  <c r="S130" i="11" s="1"/>
  <c r="AD130" i="11" s="1"/>
  <c r="I126" i="16"/>
  <c r="U126" i="16" s="1"/>
  <c r="AF126" i="16" s="1"/>
  <c r="I126" i="7"/>
  <c r="U126" i="7" s="1"/>
  <c r="AF126" i="7" s="1"/>
  <c r="M93" i="10"/>
  <c r="Y93" i="10" s="1"/>
  <c r="AJ93" i="10" s="1"/>
  <c r="L55" i="11"/>
  <c r="X55" i="11" s="1"/>
  <c r="AI55" i="11" s="1"/>
  <c r="F325" i="3"/>
  <c r="E119" i="14"/>
  <c r="Q119" i="14" s="1"/>
  <c r="AB119" i="14" s="1"/>
  <c r="X300" i="3"/>
  <c r="K94" i="13"/>
  <c r="W94" i="13" s="1"/>
  <c r="AH94" i="13" s="1"/>
  <c r="E197" i="7"/>
  <c r="Q197" i="7" s="1"/>
  <c r="AB197" i="7" s="1"/>
  <c r="U291" i="3"/>
  <c r="E197" i="13"/>
  <c r="Q197" i="13" s="1"/>
  <c r="AB197" i="13" s="1"/>
  <c r="E197" i="8"/>
  <c r="Q197" i="8" s="1"/>
  <c r="AB197" i="8" s="1"/>
  <c r="F42" i="8"/>
  <c r="R42" i="8" s="1"/>
  <c r="AC42" i="8" s="1"/>
  <c r="I205" i="10"/>
  <c r="U205" i="10" s="1"/>
  <c r="AF205" i="10" s="1"/>
  <c r="I205" i="13"/>
  <c r="U205" i="13" s="1"/>
  <c r="AF205" i="13" s="1"/>
  <c r="X260" i="3"/>
  <c r="K54" i="7"/>
  <c r="W54" i="7" s="1"/>
  <c r="AH54" i="7" s="1"/>
  <c r="D177" i="7"/>
  <c r="P177" i="7" s="1"/>
  <c r="AA177" i="7" s="1"/>
  <c r="D177" i="16"/>
  <c r="P177" i="16" s="1"/>
  <c r="AA177" i="16" s="1"/>
  <c r="B265" i="10"/>
  <c r="F316" i="3"/>
  <c r="E110" i="9"/>
  <c r="Q110" i="9" s="1"/>
  <c r="AB110" i="9" s="1"/>
  <c r="L201" i="9"/>
  <c r="X201" i="9" s="1"/>
  <c r="AI201" i="9" s="1"/>
  <c r="I126" i="15"/>
  <c r="U126" i="15" s="1"/>
  <c r="AF126" i="15" s="1"/>
  <c r="L55" i="8"/>
  <c r="X55" i="8" s="1"/>
  <c r="AI55" i="8" s="1"/>
  <c r="L55" i="7"/>
  <c r="X55" i="7" s="1"/>
  <c r="AI55" i="7" s="1"/>
  <c r="E119" i="13"/>
  <c r="Q119" i="13" s="1"/>
  <c r="AB119" i="13" s="1"/>
  <c r="K94" i="11"/>
  <c r="W94" i="11" s="1"/>
  <c r="AH94" i="11" s="1"/>
  <c r="F42" i="7"/>
  <c r="R42" i="7" s="1"/>
  <c r="AC42" i="7" s="1"/>
  <c r="E197" i="15"/>
  <c r="Q197" i="15" s="1"/>
  <c r="AB197" i="15" s="1"/>
  <c r="F403" i="3"/>
  <c r="F42" i="14"/>
  <c r="R42" i="14" s="1"/>
  <c r="AC42" i="14" s="1"/>
  <c r="G16" i="6"/>
  <c r="S16" i="6" s="1"/>
  <c r="AD16" i="6" s="1"/>
  <c r="R411" i="3"/>
  <c r="K54" i="15"/>
  <c r="W54" i="15" s="1"/>
  <c r="AH54" i="15" s="1"/>
  <c r="K54" i="14"/>
  <c r="W54" i="14" s="1"/>
  <c r="AH54" i="14" s="1"/>
  <c r="D177" i="6"/>
  <c r="P177" i="6" s="1"/>
  <c r="AA177" i="6" s="1"/>
  <c r="D177" i="8"/>
  <c r="P177" i="8" s="1"/>
  <c r="AA177" i="8" s="1"/>
  <c r="B265" i="12"/>
  <c r="E110" i="14"/>
  <c r="Q110" i="14" s="1"/>
  <c r="AB110" i="14" s="1"/>
  <c r="E110" i="6"/>
  <c r="Q110" i="6" s="1"/>
  <c r="AB110" i="6" s="1"/>
  <c r="E110" i="16"/>
  <c r="Q110" i="16" s="1"/>
  <c r="AB110" i="16" s="1"/>
  <c r="K116" i="6"/>
  <c r="W116" i="6" s="1"/>
  <c r="AH116" i="6" s="1"/>
  <c r="L201" i="7"/>
  <c r="X201" i="7" s="1"/>
  <c r="AI201" i="7" s="1"/>
  <c r="I126" i="14"/>
  <c r="U126" i="14" s="1"/>
  <c r="AF126" i="14" s="1"/>
  <c r="I163" i="14"/>
  <c r="U163" i="14" s="1"/>
  <c r="AF163" i="14" s="1"/>
  <c r="L55" i="10"/>
  <c r="X55" i="10" s="1"/>
  <c r="AI55" i="10" s="1"/>
  <c r="L55" i="13"/>
  <c r="X55" i="13" s="1"/>
  <c r="AI55" i="13" s="1"/>
  <c r="E119" i="9"/>
  <c r="Q119" i="9" s="1"/>
  <c r="AB119" i="9" s="1"/>
  <c r="K94" i="16"/>
  <c r="W94" i="16" s="1"/>
  <c r="AH94" i="16" s="1"/>
  <c r="E197" i="11"/>
  <c r="Q197" i="11" s="1"/>
  <c r="AB197" i="11" s="1"/>
  <c r="E197" i="6"/>
  <c r="Q197" i="6" s="1"/>
  <c r="AB197" i="6" s="1"/>
  <c r="F42" i="15"/>
  <c r="R42" i="15" s="1"/>
  <c r="AC42" i="15" s="1"/>
  <c r="G16" i="10"/>
  <c r="S16" i="10" s="1"/>
  <c r="AD16" i="10" s="1"/>
  <c r="G112" i="8"/>
  <c r="S112" i="8" s="1"/>
  <c r="AD112" i="8" s="1"/>
  <c r="I205" i="7"/>
  <c r="U205" i="7" s="1"/>
  <c r="AF205" i="7" s="1"/>
  <c r="CA59" i="3"/>
  <c r="K54" i="8"/>
  <c r="W54" i="8" s="1"/>
  <c r="AH54" i="8" s="1"/>
  <c r="D177" i="13"/>
  <c r="P177" i="13" s="1"/>
  <c r="AA177" i="13" s="1"/>
  <c r="B265" i="15"/>
  <c r="E110" i="11"/>
  <c r="Q110" i="11" s="1"/>
  <c r="AB110" i="11" s="1"/>
  <c r="E110" i="7"/>
  <c r="Q110" i="7" s="1"/>
  <c r="AB110" i="7" s="1"/>
  <c r="K116" i="10"/>
  <c r="W116" i="10" s="1"/>
  <c r="AH116" i="10" s="1"/>
  <c r="K116" i="11"/>
  <c r="W116" i="11" s="1"/>
  <c r="AH116" i="11" s="1"/>
  <c r="L201" i="11"/>
  <c r="X201" i="11" s="1"/>
  <c r="AI201" i="11" s="1"/>
  <c r="J85" i="11"/>
  <c r="V85" i="11" s="1"/>
  <c r="AG85" i="11" s="1"/>
  <c r="I126" i="10"/>
  <c r="U126" i="10" s="1"/>
  <c r="AF126" i="10" s="1"/>
  <c r="G76" i="9"/>
  <c r="S76" i="9" s="1"/>
  <c r="AD76" i="9" s="1"/>
  <c r="L55" i="12"/>
  <c r="X55" i="12" s="1"/>
  <c r="AI55" i="12" s="1"/>
  <c r="L55" i="16"/>
  <c r="X55" i="16" s="1"/>
  <c r="AI55" i="16" s="1"/>
  <c r="E119" i="16"/>
  <c r="Q119" i="16" s="1"/>
  <c r="AB119" i="16" s="1"/>
  <c r="K94" i="7"/>
  <c r="W94" i="7" s="1"/>
  <c r="AH94" i="7" s="1"/>
  <c r="E197" i="14"/>
  <c r="Q197" i="14" s="1"/>
  <c r="AB197" i="14" s="1"/>
  <c r="I248" i="3"/>
  <c r="J85" i="8"/>
  <c r="V85" i="8" s="1"/>
  <c r="AG85" i="8" s="1"/>
  <c r="J85" i="16"/>
  <c r="V85" i="16" s="1"/>
  <c r="AG85" i="16" s="1"/>
  <c r="J85" i="10"/>
  <c r="V85" i="10" s="1"/>
  <c r="AG85" i="10" s="1"/>
  <c r="G16" i="7"/>
  <c r="S16" i="7" s="1"/>
  <c r="AD16" i="7" s="1"/>
  <c r="I205" i="12"/>
  <c r="U205" i="12" s="1"/>
  <c r="AF205" i="12" s="1"/>
  <c r="I205" i="16"/>
  <c r="U205" i="16" s="1"/>
  <c r="AF205" i="16" s="1"/>
  <c r="I205" i="11"/>
  <c r="U205" i="11" s="1"/>
  <c r="AF205" i="11" s="1"/>
  <c r="K54" i="11"/>
  <c r="W54" i="11" s="1"/>
  <c r="AH54" i="11" s="1"/>
  <c r="D177" i="14"/>
  <c r="P177" i="14" s="1"/>
  <c r="AA177" i="14" s="1"/>
  <c r="K54" i="12"/>
  <c r="W54" i="12" s="1"/>
  <c r="AH54" i="12" s="1"/>
  <c r="D177" i="11"/>
  <c r="P177" i="11" s="1"/>
  <c r="AA177" i="11" s="1"/>
  <c r="B265" i="11"/>
  <c r="B265" i="6"/>
  <c r="E110" i="12"/>
  <c r="Q110" i="12" s="1"/>
  <c r="AB110" i="12" s="1"/>
  <c r="K116" i="15"/>
  <c r="W116" i="15" s="1"/>
  <c r="AH116" i="15" s="1"/>
  <c r="K116" i="16"/>
  <c r="W116" i="16" s="1"/>
  <c r="AH116" i="16" s="1"/>
  <c r="L201" i="10"/>
  <c r="X201" i="10" s="1"/>
  <c r="AI201" i="10" s="1"/>
  <c r="H158" i="12"/>
  <c r="T158" i="12" s="1"/>
  <c r="AE158" i="12" s="1"/>
  <c r="I126" i="9"/>
  <c r="U126" i="9" s="1"/>
  <c r="AF126" i="9" s="1"/>
  <c r="G76" i="10"/>
  <c r="S76" i="10" s="1"/>
  <c r="AD76" i="10" s="1"/>
  <c r="B332" i="6"/>
  <c r="K33" i="8"/>
  <c r="W33" i="8" s="1"/>
  <c r="AH33" i="8" s="1"/>
  <c r="L55" i="9"/>
  <c r="X55" i="9" s="1"/>
  <c r="AI55" i="9" s="1"/>
  <c r="E119" i="11"/>
  <c r="Q119" i="11" s="1"/>
  <c r="AB119" i="11" s="1"/>
  <c r="K94" i="8"/>
  <c r="W94" i="8" s="1"/>
  <c r="AH94" i="8" s="1"/>
  <c r="E197" i="10"/>
  <c r="Q197" i="10" s="1"/>
  <c r="AB197" i="10" s="1"/>
  <c r="F42" i="13"/>
  <c r="R42" i="13" s="1"/>
  <c r="AC42" i="13" s="1"/>
  <c r="J85" i="14"/>
  <c r="V85" i="14" s="1"/>
  <c r="AG85" i="14" s="1"/>
  <c r="J85" i="7"/>
  <c r="V85" i="7" s="1"/>
  <c r="AG85" i="7" s="1"/>
  <c r="J85" i="15"/>
  <c r="V85" i="15" s="1"/>
  <c r="AG85" i="15" s="1"/>
  <c r="I205" i="14"/>
  <c r="U205" i="14" s="1"/>
  <c r="AF205" i="14" s="1"/>
  <c r="K54" i="9"/>
  <c r="W54" i="9" s="1"/>
  <c r="AH54" i="9" s="1"/>
  <c r="D177" i="12"/>
  <c r="P177" i="12" s="1"/>
  <c r="AA177" i="12" s="1"/>
  <c r="B265" i="8"/>
  <c r="B265" i="13"/>
  <c r="E110" i="8"/>
  <c r="Q110" i="8" s="1"/>
  <c r="AB110" i="8" s="1"/>
  <c r="K116" i="7"/>
  <c r="W116" i="7" s="1"/>
  <c r="AH116" i="7" s="1"/>
  <c r="K116" i="8"/>
  <c r="W116" i="8" s="1"/>
  <c r="AH116" i="8" s="1"/>
  <c r="H158" i="9"/>
  <c r="T158" i="9" s="1"/>
  <c r="AE158" i="9" s="1"/>
  <c r="H158" i="8"/>
  <c r="T158" i="8" s="1"/>
  <c r="AE158" i="8" s="1"/>
  <c r="I126" i="13"/>
  <c r="U126" i="13" s="1"/>
  <c r="AF126" i="13" s="1"/>
  <c r="I126" i="12"/>
  <c r="U126" i="12" s="1"/>
  <c r="AF126" i="12" s="1"/>
  <c r="G76" i="11"/>
  <c r="S76" i="11" s="1"/>
  <c r="AD76" i="11" s="1"/>
  <c r="L91" i="13"/>
  <c r="X91" i="13" s="1"/>
  <c r="AI91" i="13" s="1"/>
  <c r="L55" i="15"/>
  <c r="X55" i="15" s="1"/>
  <c r="AI55" i="15" s="1"/>
  <c r="E119" i="8"/>
  <c r="Q119" i="8" s="1"/>
  <c r="AB119" i="8" s="1"/>
  <c r="E119" i="12"/>
  <c r="Q119" i="12" s="1"/>
  <c r="AB119" i="12" s="1"/>
  <c r="K94" i="9"/>
  <c r="W94" i="9" s="1"/>
  <c r="AH94" i="9" s="1"/>
  <c r="K94" i="6"/>
  <c r="W94" i="6" s="1"/>
  <c r="AH94" i="6" s="1"/>
  <c r="E197" i="12"/>
  <c r="Q197" i="12" s="1"/>
  <c r="AB197" i="12" s="1"/>
  <c r="F42" i="11"/>
  <c r="R42" i="11" s="1"/>
  <c r="AC42" i="11" s="1"/>
  <c r="F42" i="16"/>
  <c r="R42" i="16" s="1"/>
  <c r="AC42" i="16" s="1"/>
  <c r="I144" i="7"/>
  <c r="U144" i="7" s="1"/>
  <c r="AF144" i="7" s="1"/>
  <c r="I205" i="8"/>
  <c r="U205" i="8" s="1"/>
  <c r="AF205" i="8" s="1"/>
  <c r="K54" i="6"/>
  <c r="W54" i="6" s="1"/>
  <c r="AH54" i="6" s="1"/>
  <c r="K54" i="10"/>
  <c r="W54" i="10" s="1"/>
  <c r="AH54" i="10" s="1"/>
  <c r="D177" i="15"/>
  <c r="P177" i="15" s="1"/>
  <c r="AA177" i="15" s="1"/>
  <c r="B265" i="16"/>
  <c r="B265" i="14"/>
  <c r="E110" i="10"/>
  <c r="Q110" i="10" s="1"/>
  <c r="AB110" i="10" s="1"/>
  <c r="K116" i="14"/>
  <c r="W116" i="14" s="1"/>
  <c r="AH116" i="14" s="1"/>
  <c r="L201" i="8"/>
  <c r="X201" i="8" s="1"/>
  <c r="AI201" i="8" s="1"/>
  <c r="I126" i="6"/>
  <c r="U126" i="6" s="1"/>
  <c r="AF126" i="6" s="1"/>
  <c r="E155" i="6"/>
  <c r="Q155" i="6" s="1"/>
  <c r="AB155" i="6" s="1"/>
  <c r="M53" i="12"/>
  <c r="Y53" i="12" s="1"/>
  <c r="AJ53" i="12" s="1"/>
  <c r="E119" i="7"/>
  <c r="Q119" i="7" s="1"/>
  <c r="AB119" i="7" s="1"/>
  <c r="K94" i="10"/>
  <c r="W94" i="10" s="1"/>
  <c r="AH94" i="10" s="1"/>
  <c r="F42" i="10"/>
  <c r="R42" i="10" s="1"/>
  <c r="AC42" i="10" s="1"/>
  <c r="F42" i="9"/>
  <c r="R42" i="9" s="1"/>
  <c r="AC42" i="9" s="1"/>
  <c r="R350" i="3"/>
  <c r="M46" i="11"/>
  <c r="Y46" i="11" s="1"/>
  <c r="AJ46" i="11" s="1"/>
  <c r="K116" i="9"/>
  <c r="W116" i="9" s="1"/>
  <c r="AH116" i="9" s="1"/>
  <c r="L201" i="6"/>
  <c r="X201" i="6" s="1"/>
  <c r="AI201" i="6" s="1"/>
  <c r="L201" i="13"/>
  <c r="X201" i="13" s="1"/>
  <c r="AI201" i="13" s="1"/>
  <c r="M80" i="9"/>
  <c r="Y80" i="9" s="1"/>
  <c r="AJ80" i="9" s="1"/>
  <c r="M80" i="11"/>
  <c r="Y80" i="11" s="1"/>
  <c r="AJ80" i="11" s="1"/>
  <c r="J18" i="14"/>
  <c r="V18" i="14" s="1"/>
  <c r="AG18" i="14" s="1"/>
  <c r="F45" i="7"/>
  <c r="R45" i="7" s="1"/>
  <c r="AC45" i="7" s="1"/>
  <c r="M80" i="10"/>
  <c r="Y80" i="10" s="1"/>
  <c r="AJ80" i="10" s="1"/>
  <c r="M80" i="13"/>
  <c r="Y80" i="13" s="1"/>
  <c r="AJ80" i="13" s="1"/>
  <c r="M189" i="15"/>
  <c r="Y189" i="15" s="1"/>
  <c r="AJ189" i="15" s="1"/>
  <c r="K37" i="12"/>
  <c r="W37" i="12" s="1"/>
  <c r="AH37" i="12" s="1"/>
  <c r="M80" i="14"/>
  <c r="Y80" i="14" s="1"/>
  <c r="AJ80" i="14" s="1"/>
  <c r="M80" i="8"/>
  <c r="Y80" i="8" s="1"/>
  <c r="AJ80" i="8" s="1"/>
  <c r="J179" i="11"/>
  <c r="V179" i="11" s="1"/>
  <c r="AG179" i="11" s="1"/>
  <c r="J179" i="14"/>
  <c r="V179" i="14" s="1"/>
  <c r="AG179" i="14" s="1"/>
  <c r="M104" i="8"/>
  <c r="Y104" i="8" s="1"/>
  <c r="AJ104" i="8" s="1"/>
  <c r="M80" i="16"/>
  <c r="Y80" i="16" s="1"/>
  <c r="AJ80" i="16" s="1"/>
  <c r="L142" i="8"/>
  <c r="X142" i="8" s="1"/>
  <c r="AI142" i="8" s="1"/>
  <c r="J18" i="10"/>
  <c r="V18" i="10" s="1"/>
  <c r="AG18" i="10" s="1"/>
  <c r="M80" i="7"/>
  <c r="Y80" i="7" s="1"/>
  <c r="AJ80" i="7" s="1"/>
  <c r="E168" i="15"/>
  <c r="Q168" i="15" s="1"/>
  <c r="AB168" i="15" s="1"/>
  <c r="E168" i="11"/>
  <c r="Q168" i="11" s="1"/>
  <c r="AB168" i="11" s="1"/>
  <c r="AD286" i="3"/>
  <c r="J85" i="6"/>
  <c r="V85" i="6" s="1"/>
  <c r="AG85" i="6" s="1"/>
  <c r="E114" i="14"/>
  <c r="Q114" i="14" s="1"/>
  <c r="AB114" i="14" s="1"/>
  <c r="K116" i="13"/>
  <c r="W116" i="13" s="1"/>
  <c r="AH116" i="13" s="1"/>
  <c r="I35" i="8"/>
  <c r="U35" i="8" s="1"/>
  <c r="AF35" i="8" s="1"/>
  <c r="I35" i="6"/>
  <c r="U35" i="6" s="1"/>
  <c r="AF35" i="6" s="1"/>
  <c r="I35" i="15"/>
  <c r="U35" i="15" s="1"/>
  <c r="AF35" i="15" s="1"/>
  <c r="E187" i="6"/>
  <c r="Q187" i="6" s="1"/>
  <c r="AB187" i="6" s="1"/>
  <c r="J118" i="14"/>
  <c r="V118" i="14" s="1"/>
  <c r="AG118" i="14" s="1"/>
  <c r="L190" i="8"/>
  <c r="X190" i="8" s="1"/>
  <c r="AI190" i="8" s="1"/>
  <c r="J169" i="8"/>
  <c r="V169" i="8" s="1"/>
  <c r="AG169" i="8" s="1"/>
  <c r="J169" i="13"/>
  <c r="V169" i="13" s="1"/>
  <c r="AG169" i="13" s="1"/>
  <c r="E114" i="10"/>
  <c r="Q114" i="10" s="1"/>
  <c r="AB114" i="10" s="1"/>
  <c r="L190" i="7"/>
  <c r="X190" i="7" s="1"/>
  <c r="AI190" i="7" s="1"/>
  <c r="J169" i="6"/>
  <c r="V169" i="6" s="1"/>
  <c r="AG169" i="6" s="1"/>
  <c r="J118" i="7"/>
  <c r="V118" i="7" s="1"/>
  <c r="AG118" i="7" s="1"/>
  <c r="L190" i="9"/>
  <c r="X190" i="9" s="1"/>
  <c r="AI190" i="9" s="1"/>
  <c r="L190" i="10"/>
  <c r="X190" i="10" s="1"/>
  <c r="AI190" i="10" s="1"/>
  <c r="L190" i="6"/>
  <c r="X190" i="6" s="1"/>
  <c r="AI190" i="6" s="1"/>
  <c r="L201" i="12"/>
  <c r="X201" i="12" s="1"/>
  <c r="AI201" i="12" s="1"/>
  <c r="L190" i="14"/>
  <c r="X190" i="14" s="1"/>
  <c r="AI190" i="14" s="1"/>
  <c r="L190" i="12"/>
  <c r="X190" i="12" s="1"/>
  <c r="AI190" i="12" s="1"/>
  <c r="L190" i="16"/>
  <c r="X190" i="16" s="1"/>
  <c r="AI190" i="16" s="1"/>
  <c r="I36" i="16"/>
  <c r="U36" i="16" s="1"/>
  <c r="AF36" i="16" s="1"/>
  <c r="L190" i="15"/>
  <c r="X190" i="15" s="1"/>
  <c r="AI190" i="15" s="1"/>
  <c r="L190" i="13"/>
  <c r="X190" i="13" s="1"/>
  <c r="AI190" i="13" s="1"/>
  <c r="K160" i="13"/>
  <c r="W160" i="13" s="1"/>
  <c r="AH160" i="13" s="1"/>
  <c r="K120" i="16"/>
  <c r="W120" i="16" s="1"/>
  <c r="AH120" i="16" s="1"/>
  <c r="K120" i="15"/>
  <c r="W120" i="15" s="1"/>
  <c r="AH120" i="15" s="1"/>
  <c r="I85" i="13"/>
  <c r="U85" i="13" s="1"/>
  <c r="AF85" i="13" s="1"/>
  <c r="I85" i="14"/>
  <c r="U85" i="14" s="1"/>
  <c r="AF85" i="14" s="1"/>
  <c r="G158" i="12"/>
  <c r="S158" i="12" s="1"/>
  <c r="AD158" i="12" s="1"/>
  <c r="G158" i="9"/>
  <c r="S158" i="9" s="1"/>
  <c r="AD158" i="9" s="1"/>
  <c r="D89" i="14"/>
  <c r="P89" i="14" s="1"/>
  <c r="AA89" i="14" s="1"/>
  <c r="X220" i="3"/>
  <c r="G164" i="14"/>
  <c r="S164" i="14" s="1"/>
  <c r="AD164" i="14" s="1"/>
  <c r="G74" i="7"/>
  <c r="S74" i="7" s="1"/>
  <c r="AD74" i="7" s="1"/>
  <c r="E155" i="11"/>
  <c r="Q155" i="11" s="1"/>
  <c r="AB155" i="11" s="1"/>
  <c r="I163" i="8"/>
  <c r="U163" i="8" s="1"/>
  <c r="AF163" i="8" s="1"/>
  <c r="K174" i="7"/>
  <c r="W174" i="7" s="1"/>
  <c r="AH174" i="7" s="1"/>
  <c r="CH194" i="3"/>
  <c r="CL194" i="3" s="1"/>
  <c r="G147" i="6"/>
  <c r="S147" i="6" s="1"/>
  <c r="AD147" i="6" s="1"/>
  <c r="J51" i="7"/>
  <c r="V51" i="7" s="1"/>
  <c r="AG51" i="7" s="1"/>
  <c r="J51" i="9"/>
  <c r="V51" i="9" s="1"/>
  <c r="AG51" i="9" s="1"/>
  <c r="E174" i="12"/>
  <c r="Q174" i="12" s="1"/>
  <c r="AB174" i="12" s="1"/>
  <c r="J76" i="16"/>
  <c r="V76" i="16" s="1"/>
  <c r="AG76" i="16" s="1"/>
  <c r="M90" i="14"/>
  <c r="Y90" i="14" s="1"/>
  <c r="AJ90" i="14" s="1"/>
  <c r="M90" i="12"/>
  <c r="Y90" i="12" s="1"/>
  <c r="AJ90" i="12" s="1"/>
  <c r="I44" i="10"/>
  <c r="U44" i="10" s="1"/>
  <c r="AF44" i="10" s="1"/>
  <c r="I44" i="16"/>
  <c r="U44" i="16" s="1"/>
  <c r="AF44" i="16" s="1"/>
  <c r="K9" i="15"/>
  <c r="W9" i="15" s="1"/>
  <c r="AH9" i="15" s="1"/>
  <c r="L194" i="14"/>
  <c r="X194" i="14" s="1"/>
  <c r="AI194" i="14" s="1"/>
  <c r="L194" i="8"/>
  <c r="X194" i="8" s="1"/>
  <c r="AI194" i="8" s="1"/>
  <c r="M99" i="13"/>
  <c r="Y99" i="13" s="1"/>
  <c r="AJ99" i="13" s="1"/>
  <c r="B239" i="12"/>
  <c r="B239" i="13"/>
  <c r="G33" i="13"/>
  <c r="S33" i="13" s="1"/>
  <c r="AD33" i="13" s="1"/>
  <c r="K160" i="12"/>
  <c r="W160" i="12" s="1"/>
  <c r="AH160" i="12" s="1"/>
  <c r="K160" i="16"/>
  <c r="W160" i="16" s="1"/>
  <c r="AH160" i="16" s="1"/>
  <c r="K120" i="14"/>
  <c r="W120" i="14" s="1"/>
  <c r="AH120" i="14" s="1"/>
  <c r="I85" i="6"/>
  <c r="U85" i="6" s="1"/>
  <c r="AF85" i="6" s="1"/>
  <c r="I85" i="8"/>
  <c r="U85" i="8" s="1"/>
  <c r="AF85" i="8" s="1"/>
  <c r="G158" i="14"/>
  <c r="S158" i="14" s="1"/>
  <c r="AD158" i="14" s="1"/>
  <c r="G158" i="15"/>
  <c r="S158" i="15" s="1"/>
  <c r="AD158" i="15" s="1"/>
  <c r="D89" i="7"/>
  <c r="P89" i="7" s="1"/>
  <c r="AA89" i="7" s="1"/>
  <c r="D89" i="11"/>
  <c r="P89" i="11" s="1"/>
  <c r="AA89" i="11" s="1"/>
  <c r="K14" i="15"/>
  <c r="W14" i="15" s="1"/>
  <c r="AH14" i="15" s="1"/>
  <c r="K14" i="11"/>
  <c r="W14" i="11" s="1"/>
  <c r="AH14" i="11" s="1"/>
  <c r="G164" i="15"/>
  <c r="S164" i="15" s="1"/>
  <c r="AD164" i="15" s="1"/>
  <c r="G164" i="9"/>
  <c r="S164" i="9" s="1"/>
  <c r="AD164" i="9" s="1"/>
  <c r="G74" i="6"/>
  <c r="S74" i="6" s="1"/>
  <c r="AD74" i="6" s="1"/>
  <c r="R295" i="3"/>
  <c r="K99" i="10"/>
  <c r="W99" i="10" s="1"/>
  <c r="AH99" i="10" s="1"/>
  <c r="X380" i="3"/>
  <c r="F194" i="3"/>
  <c r="J194" i="3" s="1"/>
  <c r="K33" i="10"/>
  <c r="W33" i="10" s="1"/>
  <c r="AH33" i="10" s="1"/>
  <c r="G147" i="14"/>
  <c r="S147" i="14" s="1"/>
  <c r="AD147" i="14" s="1"/>
  <c r="G147" i="15"/>
  <c r="S147" i="15" s="1"/>
  <c r="AD147" i="15" s="1"/>
  <c r="J51" i="8"/>
  <c r="V51" i="8" s="1"/>
  <c r="AG51" i="8" s="1"/>
  <c r="E174" i="11"/>
  <c r="Q174" i="11" s="1"/>
  <c r="AB174" i="11" s="1"/>
  <c r="E174" i="15"/>
  <c r="Q174" i="15" s="1"/>
  <c r="AB174" i="15" s="1"/>
  <c r="J76" i="10"/>
  <c r="V76" i="10" s="1"/>
  <c r="AG76" i="10" s="1"/>
  <c r="M90" i="11"/>
  <c r="Y90" i="11" s="1"/>
  <c r="AJ90" i="11" s="1"/>
  <c r="I44" i="11"/>
  <c r="U44" i="11" s="1"/>
  <c r="AF44" i="11" s="1"/>
  <c r="K9" i="16"/>
  <c r="W9" i="16" s="1"/>
  <c r="AH9" i="16" s="1"/>
  <c r="L194" i="6"/>
  <c r="X194" i="6" s="1"/>
  <c r="AI194" i="6" s="1"/>
  <c r="L8" i="6"/>
  <c r="X8" i="6" s="1"/>
  <c r="AI8" i="6" s="1"/>
  <c r="E72" i="13"/>
  <c r="Q72" i="13" s="1"/>
  <c r="AB72" i="13" s="1"/>
  <c r="M198" i="7"/>
  <c r="Y198" i="7" s="1"/>
  <c r="AJ198" i="7" s="1"/>
  <c r="K160" i="8"/>
  <c r="W160" i="8" s="1"/>
  <c r="AH160" i="8" s="1"/>
  <c r="K160" i="10"/>
  <c r="W160" i="10" s="1"/>
  <c r="AH160" i="10" s="1"/>
  <c r="K120" i="12"/>
  <c r="W120" i="12" s="1"/>
  <c r="AH120" i="12" s="1"/>
  <c r="I85" i="7"/>
  <c r="U85" i="7" s="1"/>
  <c r="AF85" i="7" s="1"/>
  <c r="I85" i="11"/>
  <c r="U85" i="11" s="1"/>
  <c r="AF85" i="11" s="1"/>
  <c r="G158" i="7"/>
  <c r="S158" i="7" s="1"/>
  <c r="AD158" i="7" s="1"/>
  <c r="G158" i="6"/>
  <c r="S158" i="6" s="1"/>
  <c r="AD158" i="6" s="1"/>
  <c r="D89" i="15"/>
  <c r="P89" i="15" s="1"/>
  <c r="AA89" i="15" s="1"/>
  <c r="D89" i="12"/>
  <c r="P89" i="12" s="1"/>
  <c r="AA89" i="12" s="1"/>
  <c r="K14" i="13"/>
  <c r="W14" i="13" s="1"/>
  <c r="AH14" i="13" s="1"/>
  <c r="K14" i="7"/>
  <c r="W14" i="7" s="1"/>
  <c r="AH14" i="7" s="1"/>
  <c r="G164" i="11"/>
  <c r="S164" i="11" s="1"/>
  <c r="AD164" i="11" s="1"/>
  <c r="G164" i="6"/>
  <c r="S164" i="6" s="1"/>
  <c r="AD164" i="6" s="1"/>
  <c r="G74" i="12"/>
  <c r="S74" i="12" s="1"/>
  <c r="AD74" i="12" s="1"/>
  <c r="G74" i="16"/>
  <c r="S74" i="16" s="1"/>
  <c r="AD74" i="16" s="1"/>
  <c r="I89" i="10"/>
  <c r="U89" i="10" s="1"/>
  <c r="AF89" i="10" s="1"/>
  <c r="G67" i="11"/>
  <c r="S67" i="11" s="1"/>
  <c r="AD67" i="11" s="1"/>
  <c r="K174" i="16"/>
  <c r="W174" i="16" s="1"/>
  <c r="AH174" i="16" s="1"/>
  <c r="K174" i="6"/>
  <c r="W174" i="6" s="1"/>
  <c r="AH174" i="6" s="1"/>
  <c r="V194" i="3"/>
  <c r="Z194" i="3" s="1"/>
  <c r="AT194" i="3"/>
  <c r="AX194" i="3" s="1"/>
  <c r="I131" i="6"/>
  <c r="U131" i="6" s="1"/>
  <c r="AF131" i="6" s="1"/>
  <c r="G147" i="11"/>
  <c r="S147" i="11" s="1"/>
  <c r="AD147" i="11" s="1"/>
  <c r="G147" i="7"/>
  <c r="S147" i="7" s="1"/>
  <c r="AD147" i="7" s="1"/>
  <c r="J51" i="6"/>
  <c r="V51" i="6" s="1"/>
  <c r="AG51" i="6" s="1"/>
  <c r="E174" i="13"/>
  <c r="Q174" i="13" s="1"/>
  <c r="AB174" i="13" s="1"/>
  <c r="E174" i="9"/>
  <c r="Q174" i="9" s="1"/>
  <c r="AB174" i="9" s="1"/>
  <c r="F197" i="8"/>
  <c r="R197" i="8" s="1"/>
  <c r="AC197" i="8" s="1"/>
  <c r="L191" i="12"/>
  <c r="X191" i="12" s="1"/>
  <c r="AI191" i="12" s="1"/>
  <c r="L124" i="8"/>
  <c r="X124" i="8" s="1"/>
  <c r="AI124" i="8" s="1"/>
  <c r="J76" i="12"/>
  <c r="V76" i="12" s="1"/>
  <c r="AG76" i="12" s="1"/>
  <c r="D124" i="16"/>
  <c r="P124" i="16" s="1"/>
  <c r="AA124" i="16" s="1"/>
  <c r="M90" i="16"/>
  <c r="Y90" i="16" s="1"/>
  <c r="AJ90" i="16" s="1"/>
  <c r="I44" i="12"/>
  <c r="U44" i="12" s="1"/>
  <c r="AF44" i="12" s="1"/>
  <c r="K9" i="14"/>
  <c r="W9" i="14" s="1"/>
  <c r="AH9" i="14" s="1"/>
  <c r="L194" i="10"/>
  <c r="X194" i="10" s="1"/>
  <c r="AI194" i="10" s="1"/>
  <c r="H113" i="10"/>
  <c r="T113" i="10" s="1"/>
  <c r="AE113" i="10" s="1"/>
  <c r="L8" i="9"/>
  <c r="X8" i="9" s="1"/>
  <c r="AI8" i="9" s="1"/>
  <c r="E72" i="16"/>
  <c r="Q72" i="16" s="1"/>
  <c r="AB72" i="16" s="1"/>
  <c r="B239" i="8"/>
  <c r="B239" i="9"/>
  <c r="B239" i="15"/>
  <c r="B239" i="14"/>
  <c r="E72" i="8"/>
  <c r="Q72" i="8" s="1"/>
  <c r="AB72" i="8" s="1"/>
  <c r="M198" i="16"/>
  <c r="Y198" i="16" s="1"/>
  <c r="AJ198" i="16" s="1"/>
  <c r="M198" i="13"/>
  <c r="Y198" i="13" s="1"/>
  <c r="AJ198" i="13" s="1"/>
  <c r="M198" i="14"/>
  <c r="Y198" i="14" s="1"/>
  <c r="AJ198" i="14" s="1"/>
  <c r="G33" i="8"/>
  <c r="S33" i="8" s="1"/>
  <c r="AD33" i="8" s="1"/>
  <c r="K160" i="15"/>
  <c r="W160" i="15" s="1"/>
  <c r="AH160" i="15" s="1"/>
  <c r="K160" i="11"/>
  <c r="W160" i="11" s="1"/>
  <c r="AH160" i="11" s="1"/>
  <c r="K120" i="13"/>
  <c r="W120" i="13" s="1"/>
  <c r="AH120" i="13" s="1"/>
  <c r="R291" i="3"/>
  <c r="D13" i="16"/>
  <c r="P13" i="16" s="1"/>
  <c r="AA13" i="16" s="1"/>
  <c r="B295" i="3"/>
  <c r="AL89" i="3" s="1"/>
  <c r="AP89" i="3" s="1"/>
  <c r="D89" i="10"/>
  <c r="P89" i="10" s="1"/>
  <c r="AA89" i="10" s="1"/>
  <c r="K14" i="8"/>
  <c r="W14" i="8" s="1"/>
  <c r="AH14" i="8" s="1"/>
  <c r="K14" i="16"/>
  <c r="W14" i="16" s="1"/>
  <c r="AH14" i="16" s="1"/>
  <c r="G164" i="7"/>
  <c r="S164" i="7" s="1"/>
  <c r="AD164" i="7" s="1"/>
  <c r="G164" i="13"/>
  <c r="S164" i="13" s="1"/>
  <c r="AD164" i="13" s="1"/>
  <c r="G103" i="10"/>
  <c r="S103" i="10" s="1"/>
  <c r="AD103" i="10" s="1"/>
  <c r="G74" i="14"/>
  <c r="S74" i="14" s="1"/>
  <c r="AD74" i="14" s="1"/>
  <c r="G74" i="11"/>
  <c r="S74" i="11" s="1"/>
  <c r="AD74" i="11" s="1"/>
  <c r="K174" i="14"/>
  <c r="W174" i="14" s="1"/>
  <c r="AH174" i="14" s="1"/>
  <c r="K174" i="9"/>
  <c r="W174" i="9" s="1"/>
  <c r="AH174" i="9" s="1"/>
  <c r="AD194" i="3"/>
  <c r="AH194" i="3" s="1"/>
  <c r="AL194" i="3"/>
  <c r="AP194" i="3" s="1"/>
  <c r="J48" i="10"/>
  <c r="V48" i="10" s="1"/>
  <c r="AG48" i="10" s="1"/>
  <c r="G147" i="10"/>
  <c r="S147" i="10" s="1"/>
  <c r="AD147" i="10" s="1"/>
  <c r="J51" i="16"/>
  <c r="V51" i="16" s="1"/>
  <c r="AG51" i="16" s="1"/>
  <c r="E174" i="16"/>
  <c r="Q174" i="16" s="1"/>
  <c r="AB174" i="16" s="1"/>
  <c r="E174" i="14"/>
  <c r="Q174" i="14" s="1"/>
  <c r="AB174" i="14" s="1"/>
  <c r="J76" i="11"/>
  <c r="V76" i="11" s="1"/>
  <c r="AG76" i="11" s="1"/>
  <c r="J76" i="15"/>
  <c r="V76" i="15" s="1"/>
  <c r="AG76" i="15" s="1"/>
  <c r="M90" i="8"/>
  <c r="Y90" i="8" s="1"/>
  <c r="AJ90" i="8" s="1"/>
  <c r="I44" i="7"/>
  <c r="U44" i="7" s="1"/>
  <c r="AF44" i="7" s="1"/>
  <c r="L194" i="12"/>
  <c r="X194" i="12" s="1"/>
  <c r="AI194" i="12" s="1"/>
  <c r="K9" i="7"/>
  <c r="W9" i="7" s="1"/>
  <c r="AH9" i="7" s="1"/>
  <c r="L194" i="7"/>
  <c r="X194" i="7" s="1"/>
  <c r="AI194" i="7" s="1"/>
  <c r="B239" i="7"/>
  <c r="B239" i="10"/>
  <c r="M198" i="12"/>
  <c r="Y198" i="12" s="1"/>
  <c r="AJ198" i="12" s="1"/>
  <c r="M198" i="9"/>
  <c r="Y198" i="9" s="1"/>
  <c r="AJ198" i="9" s="1"/>
  <c r="M198" i="15"/>
  <c r="Y198" i="15" s="1"/>
  <c r="AJ198" i="15" s="1"/>
  <c r="G33" i="15"/>
  <c r="S33" i="15" s="1"/>
  <c r="AD33" i="15" s="1"/>
  <c r="G33" i="12"/>
  <c r="S33" i="12" s="1"/>
  <c r="AD33" i="12" s="1"/>
  <c r="X366" i="3"/>
  <c r="K120" i="8"/>
  <c r="W120" i="8" s="1"/>
  <c r="AH120" i="8" s="1"/>
  <c r="I85" i="12"/>
  <c r="U85" i="12" s="1"/>
  <c r="AF85" i="12" s="1"/>
  <c r="D13" i="10"/>
  <c r="P13" i="10" s="1"/>
  <c r="AA13" i="10" s="1"/>
  <c r="G158" i="8"/>
  <c r="S158" i="8" s="1"/>
  <c r="AD158" i="8" s="1"/>
  <c r="D89" i="6"/>
  <c r="P89" i="6" s="1"/>
  <c r="AA89" i="6" s="1"/>
  <c r="M36" i="12"/>
  <c r="Y36" i="12" s="1"/>
  <c r="AJ36" i="12" s="1"/>
  <c r="K14" i="14"/>
  <c r="W14" i="14" s="1"/>
  <c r="AH14" i="14" s="1"/>
  <c r="K14" i="6"/>
  <c r="W14" i="6" s="1"/>
  <c r="AH14" i="6" s="1"/>
  <c r="G164" i="16"/>
  <c r="S164" i="16" s="1"/>
  <c r="AD164" i="16" s="1"/>
  <c r="G164" i="8"/>
  <c r="S164" i="8" s="1"/>
  <c r="AD164" i="8" s="1"/>
  <c r="G74" i="9"/>
  <c r="S74" i="9" s="1"/>
  <c r="AD74" i="9" s="1"/>
  <c r="G74" i="15"/>
  <c r="S74" i="15" s="1"/>
  <c r="AD74" i="15" s="1"/>
  <c r="K174" i="12"/>
  <c r="W174" i="12" s="1"/>
  <c r="AH174" i="12" s="1"/>
  <c r="K174" i="13"/>
  <c r="W174" i="13" s="1"/>
  <c r="AH174" i="13" s="1"/>
  <c r="BB194" i="3"/>
  <c r="BF194" i="3" s="1"/>
  <c r="N194" i="3"/>
  <c r="R194" i="3" s="1"/>
  <c r="G147" i="12"/>
  <c r="S147" i="12" s="1"/>
  <c r="AD147" i="12" s="1"/>
  <c r="J51" i="11"/>
  <c r="V51" i="11" s="1"/>
  <c r="AG51" i="11" s="1"/>
  <c r="F380" i="3"/>
  <c r="J76" i="13"/>
  <c r="V76" i="13" s="1"/>
  <c r="AG76" i="13" s="1"/>
  <c r="J76" i="14"/>
  <c r="V76" i="14" s="1"/>
  <c r="AG76" i="14" s="1"/>
  <c r="D116" i="11"/>
  <c r="P116" i="11" s="1"/>
  <c r="AA116" i="11" s="1"/>
  <c r="B322" i="3"/>
  <c r="BR116" i="3" s="1"/>
  <c r="BV116" i="3" s="1"/>
  <c r="I44" i="6"/>
  <c r="U44" i="6" s="1"/>
  <c r="AF44" i="6" s="1"/>
  <c r="M90" i="6"/>
  <c r="Y90" i="6" s="1"/>
  <c r="AJ90" i="6" s="1"/>
  <c r="I44" i="14"/>
  <c r="U44" i="14" s="1"/>
  <c r="AF44" i="14" s="1"/>
  <c r="K9" i="8"/>
  <c r="W9" i="8" s="1"/>
  <c r="AH9" i="8" s="1"/>
  <c r="X215" i="3"/>
  <c r="L194" i="13"/>
  <c r="X194" i="13" s="1"/>
  <c r="AI194" i="13" s="1"/>
  <c r="E72" i="12"/>
  <c r="Q72" i="12" s="1"/>
  <c r="AB72" i="12" s="1"/>
  <c r="E72" i="15"/>
  <c r="Q72" i="15" s="1"/>
  <c r="AB72" i="15" s="1"/>
  <c r="M198" i="6"/>
  <c r="Y198" i="6" s="1"/>
  <c r="AJ198" i="6" s="1"/>
  <c r="AD404" i="3"/>
  <c r="K160" i="6"/>
  <c r="W160" i="6" s="1"/>
  <c r="AH160" i="6" s="1"/>
  <c r="K120" i="6"/>
  <c r="W120" i="6" s="1"/>
  <c r="AH120" i="6" s="1"/>
  <c r="K120" i="9"/>
  <c r="W120" i="9" s="1"/>
  <c r="AH120" i="9" s="1"/>
  <c r="I85" i="9"/>
  <c r="U85" i="9" s="1"/>
  <c r="AF85" i="9" s="1"/>
  <c r="G158" i="16"/>
  <c r="S158" i="16" s="1"/>
  <c r="AD158" i="16" s="1"/>
  <c r="D89" i="16"/>
  <c r="P89" i="16" s="1"/>
  <c r="AA89" i="16" s="1"/>
  <c r="K14" i="10"/>
  <c r="W14" i="10" s="1"/>
  <c r="AH14" i="10" s="1"/>
  <c r="G164" i="12"/>
  <c r="S164" i="12" s="1"/>
  <c r="AD164" i="12" s="1"/>
  <c r="I28" i="10"/>
  <c r="U28" i="10" s="1"/>
  <c r="AF28" i="10" s="1"/>
  <c r="G74" i="10"/>
  <c r="S74" i="10" s="1"/>
  <c r="AD74" i="10" s="1"/>
  <c r="G74" i="13"/>
  <c r="S74" i="13" s="1"/>
  <c r="AD74" i="13" s="1"/>
  <c r="L18" i="12"/>
  <c r="X18" i="12" s="1"/>
  <c r="AI18" i="12" s="1"/>
  <c r="K174" i="11"/>
  <c r="W174" i="11" s="1"/>
  <c r="AH174" i="11" s="1"/>
  <c r="K174" i="15"/>
  <c r="W174" i="15" s="1"/>
  <c r="AH174" i="15" s="1"/>
  <c r="BR194" i="3"/>
  <c r="BV194" i="3" s="1"/>
  <c r="G147" i="9"/>
  <c r="S147" i="9" s="1"/>
  <c r="AD147" i="9" s="1"/>
  <c r="J51" i="14"/>
  <c r="V51" i="14" s="1"/>
  <c r="AG51" i="14" s="1"/>
  <c r="J51" i="12"/>
  <c r="V51" i="12" s="1"/>
  <c r="AG51" i="12" s="1"/>
  <c r="E174" i="10"/>
  <c r="Q174" i="10" s="1"/>
  <c r="AB174" i="10" s="1"/>
  <c r="L124" i="7"/>
  <c r="X124" i="7" s="1"/>
  <c r="AI124" i="7" s="1"/>
  <c r="U282" i="3"/>
  <c r="M90" i="10"/>
  <c r="Y90" i="10" s="1"/>
  <c r="AJ90" i="10" s="1"/>
  <c r="AD296" i="3"/>
  <c r="R250" i="3"/>
  <c r="L194" i="15"/>
  <c r="X194" i="15" s="1"/>
  <c r="AI194" i="15" s="1"/>
  <c r="K9" i="9"/>
  <c r="W9" i="9" s="1"/>
  <c r="AH9" i="9" s="1"/>
  <c r="K9" i="12"/>
  <c r="W9" i="12" s="1"/>
  <c r="AH9" i="12" s="1"/>
  <c r="L194" i="16"/>
  <c r="X194" i="16" s="1"/>
  <c r="AI194" i="16" s="1"/>
  <c r="E72" i="9"/>
  <c r="Q72" i="9" s="1"/>
  <c r="AB72" i="9" s="1"/>
  <c r="E72" i="11"/>
  <c r="Q72" i="11" s="1"/>
  <c r="AB72" i="11" s="1"/>
  <c r="E72" i="10"/>
  <c r="Q72" i="10" s="1"/>
  <c r="AB72" i="10" s="1"/>
  <c r="M198" i="8"/>
  <c r="Y198" i="8" s="1"/>
  <c r="AJ198" i="8" s="1"/>
  <c r="G33" i="11"/>
  <c r="S33" i="11" s="1"/>
  <c r="AD33" i="11" s="1"/>
  <c r="K120" i="11"/>
  <c r="W120" i="11" s="1"/>
  <c r="AH120" i="11" s="1"/>
  <c r="F53" i="15"/>
  <c r="R53" i="15" s="1"/>
  <c r="AC53" i="15" s="1"/>
  <c r="B369" i="14"/>
  <c r="J51" i="15"/>
  <c r="V51" i="15" s="1"/>
  <c r="AG51" i="15" s="1"/>
  <c r="J76" i="7"/>
  <c r="V76" i="7" s="1"/>
  <c r="AG76" i="7" s="1"/>
  <c r="M90" i="7"/>
  <c r="Y90" i="7" s="1"/>
  <c r="AJ90" i="7" s="1"/>
  <c r="M90" i="15"/>
  <c r="Y90" i="15" s="1"/>
  <c r="AJ90" i="15" s="1"/>
  <c r="I44" i="15"/>
  <c r="U44" i="15" s="1"/>
  <c r="AF44" i="15" s="1"/>
  <c r="K9" i="11"/>
  <c r="W9" i="11" s="1"/>
  <c r="AH9" i="11" s="1"/>
  <c r="K9" i="10"/>
  <c r="W9" i="10" s="1"/>
  <c r="AH9" i="10" s="1"/>
  <c r="M123" i="14"/>
  <c r="Y123" i="14" s="1"/>
  <c r="AJ123" i="14" s="1"/>
  <c r="E72" i="6"/>
  <c r="Q72" i="6" s="1"/>
  <c r="AB72" i="6" s="1"/>
  <c r="E72" i="7"/>
  <c r="Q72" i="7" s="1"/>
  <c r="AB72" i="7" s="1"/>
  <c r="B239" i="11"/>
  <c r="B239" i="16"/>
  <c r="G33" i="9"/>
  <c r="S33" i="9" s="1"/>
  <c r="AD33" i="9" s="1"/>
  <c r="G33" i="10"/>
  <c r="S33" i="10" s="1"/>
  <c r="AD33" i="10" s="1"/>
  <c r="M198" i="10"/>
  <c r="Y198" i="10" s="1"/>
  <c r="AJ198" i="10" s="1"/>
  <c r="K197" i="11"/>
  <c r="W197" i="11" s="1"/>
  <c r="AH197" i="11" s="1"/>
  <c r="K197" i="14"/>
  <c r="W197" i="14" s="1"/>
  <c r="AH197" i="14" s="1"/>
  <c r="H14" i="13"/>
  <c r="T14" i="13" s="1"/>
  <c r="AE14" i="13" s="1"/>
  <c r="J88" i="15"/>
  <c r="V88" i="15" s="1"/>
  <c r="AG88" i="15" s="1"/>
  <c r="K197" i="8"/>
  <c r="W197" i="8" s="1"/>
  <c r="AH197" i="8" s="1"/>
  <c r="E95" i="15"/>
  <c r="Q95" i="15" s="1"/>
  <c r="AB95" i="15" s="1"/>
  <c r="H14" i="12"/>
  <c r="T14" i="12" s="1"/>
  <c r="AE14" i="12" s="1"/>
  <c r="H14" i="7"/>
  <c r="T14" i="7" s="1"/>
  <c r="AE14" i="7" s="1"/>
  <c r="E153" i="13"/>
  <c r="Q153" i="13" s="1"/>
  <c r="AB153" i="13" s="1"/>
  <c r="H14" i="9"/>
  <c r="T14" i="9" s="1"/>
  <c r="AE14" i="9" s="1"/>
  <c r="H14" i="10"/>
  <c r="T14" i="10" s="1"/>
  <c r="AE14" i="10" s="1"/>
  <c r="K197" i="12"/>
  <c r="W197" i="12" s="1"/>
  <c r="AH197" i="12" s="1"/>
  <c r="H14" i="6"/>
  <c r="T14" i="6" s="1"/>
  <c r="AE14" i="6" s="1"/>
  <c r="H14" i="11"/>
  <c r="T14" i="11" s="1"/>
  <c r="AE14" i="11" s="1"/>
  <c r="K197" i="6"/>
  <c r="W197" i="6" s="1"/>
  <c r="AH197" i="6" s="1"/>
  <c r="K197" i="15"/>
  <c r="W197" i="15" s="1"/>
  <c r="AH197" i="15" s="1"/>
  <c r="K197" i="13"/>
  <c r="W197" i="13" s="1"/>
  <c r="AH197" i="13" s="1"/>
  <c r="H14" i="16"/>
  <c r="T14" i="16" s="1"/>
  <c r="AE14" i="16" s="1"/>
  <c r="K197" i="7"/>
  <c r="W197" i="7" s="1"/>
  <c r="AH197" i="7" s="1"/>
  <c r="X403" i="3"/>
  <c r="K197" i="10"/>
  <c r="W197" i="10" s="1"/>
  <c r="AH197" i="10" s="1"/>
  <c r="H14" i="14"/>
  <c r="T14" i="14" s="1"/>
  <c r="AE14" i="14" s="1"/>
  <c r="B219" i="10"/>
  <c r="L122" i="11"/>
  <c r="X122" i="11" s="1"/>
  <c r="AI122" i="11" s="1"/>
  <c r="L122" i="9"/>
  <c r="X122" i="9" s="1"/>
  <c r="AI122" i="9" s="1"/>
  <c r="I37" i="14"/>
  <c r="U37" i="14" s="1"/>
  <c r="AF37" i="14" s="1"/>
  <c r="U355" i="3"/>
  <c r="J149" i="12"/>
  <c r="V149" i="12" s="1"/>
  <c r="AG149" i="12" s="1"/>
  <c r="U329" i="3"/>
  <c r="J123" i="10"/>
  <c r="V123" i="10" s="1"/>
  <c r="AG123" i="10" s="1"/>
  <c r="E88" i="12"/>
  <c r="Q88" i="12" s="1"/>
  <c r="AB88" i="12" s="1"/>
  <c r="E88" i="7"/>
  <c r="Q88" i="7" s="1"/>
  <c r="AB88" i="7" s="1"/>
  <c r="E79" i="13"/>
  <c r="Q79" i="13" s="1"/>
  <c r="AB79" i="13" s="1"/>
  <c r="M127" i="10"/>
  <c r="Y127" i="10" s="1"/>
  <c r="AJ127" i="10" s="1"/>
  <c r="X214" i="3"/>
  <c r="I47" i="10"/>
  <c r="U47" i="10" s="1"/>
  <c r="AF47" i="10" s="1"/>
  <c r="I47" i="6"/>
  <c r="U47" i="6" s="1"/>
  <c r="AF47" i="6" s="1"/>
  <c r="I97" i="14"/>
  <c r="U97" i="14" s="1"/>
  <c r="AF97" i="14" s="1"/>
  <c r="F97" i="9"/>
  <c r="R97" i="9" s="1"/>
  <c r="AC97" i="9" s="1"/>
  <c r="L186" i="8"/>
  <c r="X186" i="8" s="1"/>
  <c r="AI186" i="8" s="1"/>
  <c r="G151" i="15"/>
  <c r="S151" i="15" s="1"/>
  <c r="AD151" i="15" s="1"/>
  <c r="E194" i="15"/>
  <c r="Q194" i="15" s="1"/>
  <c r="AB194" i="15" s="1"/>
  <c r="E194" i="12"/>
  <c r="Q194" i="12" s="1"/>
  <c r="AB194" i="12" s="1"/>
  <c r="F36" i="7"/>
  <c r="R36" i="7" s="1"/>
  <c r="AC36" i="7" s="1"/>
  <c r="F36" i="13"/>
  <c r="R36" i="13" s="1"/>
  <c r="AC36" i="13" s="1"/>
  <c r="F47" i="9"/>
  <c r="R47" i="9" s="1"/>
  <c r="AC47" i="9" s="1"/>
  <c r="F47" i="15"/>
  <c r="R47" i="15" s="1"/>
  <c r="AC47" i="15" s="1"/>
  <c r="I58" i="16"/>
  <c r="U58" i="16" s="1"/>
  <c r="AF58" i="16" s="1"/>
  <c r="H98" i="13"/>
  <c r="T98" i="13" s="1"/>
  <c r="AE98" i="13" s="1"/>
  <c r="F185" i="8"/>
  <c r="R185" i="8" s="1"/>
  <c r="AC185" i="8" s="1"/>
  <c r="B337" i="10"/>
  <c r="B337" i="12"/>
  <c r="G112" i="11"/>
  <c r="S112" i="11" s="1"/>
  <c r="AD112" i="11" s="1"/>
  <c r="J144" i="9"/>
  <c r="V144" i="9" s="1"/>
  <c r="AG144" i="9" s="1"/>
  <c r="R216" i="3"/>
  <c r="J163" i="8"/>
  <c r="V163" i="8" s="1"/>
  <c r="AG163" i="8" s="1"/>
  <c r="F158" i="6"/>
  <c r="R158" i="6" s="1"/>
  <c r="AC158" i="6" s="1"/>
  <c r="G189" i="16"/>
  <c r="S189" i="16" s="1"/>
  <c r="AD189" i="16" s="1"/>
  <c r="G84" i="13"/>
  <c r="S84" i="13" s="1"/>
  <c r="AD84" i="13" s="1"/>
  <c r="M204" i="16"/>
  <c r="Y204" i="16" s="1"/>
  <c r="AJ204" i="16" s="1"/>
  <c r="H166" i="9"/>
  <c r="T166" i="9" s="1"/>
  <c r="AE166" i="9" s="1"/>
  <c r="H158" i="15"/>
  <c r="T158" i="15" s="1"/>
  <c r="AE158" i="15" s="1"/>
  <c r="E134" i="6"/>
  <c r="Q134" i="6" s="1"/>
  <c r="AB134" i="6" s="1"/>
  <c r="B307" i="6"/>
  <c r="E134" i="16"/>
  <c r="Q134" i="16" s="1"/>
  <c r="AB134" i="16" s="1"/>
  <c r="B219" i="6"/>
  <c r="B219" i="15"/>
  <c r="L122" i="12"/>
  <c r="X122" i="12" s="1"/>
  <c r="AI122" i="12" s="1"/>
  <c r="L122" i="15"/>
  <c r="X122" i="15" s="1"/>
  <c r="AI122" i="15" s="1"/>
  <c r="I37" i="11"/>
  <c r="U37" i="11" s="1"/>
  <c r="AF37" i="11" s="1"/>
  <c r="I37" i="13"/>
  <c r="U37" i="13" s="1"/>
  <c r="AF37" i="13" s="1"/>
  <c r="J149" i="11"/>
  <c r="V149" i="11" s="1"/>
  <c r="AG149" i="11" s="1"/>
  <c r="J123" i="12"/>
  <c r="V123" i="12" s="1"/>
  <c r="AG123" i="12" s="1"/>
  <c r="F294" i="3"/>
  <c r="E79" i="9"/>
  <c r="Q79" i="9" s="1"/>
  <c r="AB79" i="9" s="1"/>
  <c r="E79" i="15"/>
  <c r="Q79" i="15" s="1"/>
  <c r="AB79" i="15" s="1"/>
  <c r="M127" i="14"/>
  <c r="Y127" i="14" s="1"/>
  <c r="AJ127" i="14" s="1"/>
  <c r="K8" i="16"/>
  <c r="W8" i="16" s="1"/>
  <c r="AH8" i="16" s="1"/>
  <c r="K8" i="14"/>
  <c r="W8" i="14" s="1"/>
  <c r="AH8" i="14" s="1"/>
  <c r="I47" i="15"/>
  <c r="U47" i="15" s="1"/>
  <c r="AF47" i="15" s="1"/>
  <c r="J92" i="7"/>
  <c r="V92" i="7" s="1"/>
  <c r="AG92" i="7" s="1"/>
  <c r="I97" i="16"/>
  <c r="U97" i="16" s="1"/>
  <c r="AF97" i="16" s="1"/>
  <c r="F97" i="15"/>
  <c r="R97" i="15" s="1"/>
  <c r="AC97" i="15" s="1"/>
  <c r="L186" i="13"/>
  <c r="X186" i="13" s="1"/>
  <c r="AI186" i="13" s="1"/>
  <c r="L186" i="15"/>
  <c r="X186" i="15" s="1"/>
  <c r="AI186" i="15" s="1"/>
  <c r="G151" i="16"/>
  <c r="S151" i="16" s="1"/>
  <c r="AD151" i="16" s="1"/>
  <c r="G151" i="8"/>
  <c r="S151" i="8" s="1"/>
  <c r="AD151" i="8" s="1"/>
  <c r="E194" i="14"/>
  <c r="Q194" i="14" s="1"/>
  <c r="AB194" i="14" s="1"/>
  <c r="F36" i="8"/>
  <c r="R36" i="8" s="1"/>
  <c r="AC36" i="8" s="1"/>
  <c r="F36" i="16"/>
  <c r="R36" i="16" s="1"/>
  <c r="AC36" i="16" s="1"/>
  <c r="F47" i="13"/>
  <c r="R47" i="13" s="1"/>
  <c r="AC47" i="13" s="1"/>
  <c r="F47" i="11"/>
  <c r="R47" i="11" s="1"/>
  <c r="AC47" i="11" s="1"/>
  <c r="D33" i="16"/>
  <c r="P33" i="16" s="1"/>
  <c r="I58" i="8"/>
  <c r="U58" i="8" s="1"/>
  <c r="AF58" i="8" s="1"/>
  <c r="I58" i="9"/>
  <c r="U58" i="9" s="1"/>
  <c r="AF58" i="9" s="1"/>
  <c r="H98" i="11"/>
  <c r="T98" i="11" s="1"/>
  <c r="AE98" i="11" s="1"/>
  <c r="H98" i="16"/>
  <c r="T98" i="16" s="1"/>
  <c r="AE98" i="16" s="1"/>
  <c r="F185" i="9"/>
  <c r="R185" i="9" s="1"/>
  <c r="AC185" i="9" s="1"/>
  <c r="B337" i="8"/>
  <c r="G112" i="13"/>
  <c r="S112" i="13" s="1"/>
  <c r="AD112" i="13" s="1"/>
  <c r="G112" i="10"/>
  <c r="S112" i="10" s="1"/>
  <c r="AD112" i="10" s="1"/>
  <c r="J144" i="12"/>
  <c r="V144" i="12" s="1"/>
  <c r="AG144" i="12" s="1"/>
  <c r="M113" i="6"/>
  <c r="Y113" i="6" s="1"/>
  <c r="AJ113" i="6" s="1"/>
  <c r="I10" i="7"/>
  <c r="U10" i="7" s="1"/>
  <c r="AF10" i="7" s="1"/>
  <c r="F179" i="13"/>
  <c r="R179" i="13" s="1"/>
  <c r="AC179" i="13" s="1"/>
  <c r="J163" i="7"/>
  <c r="V163" i="7" s="1"/>
  <c r="AG163" i="7" s="1"/>
  <c r="G84" i="6"/>
  <c r="S84" i="6" s="1"/>
  <c r="AD84" i="6" s="1"/>
  <c r="M204" i="14"/>
  <c r="Y204" i="14" s="1"/>
  <c r="AJ204" i="14" s="1"/>
  <c r="H166" i="11"/>
  <c r="T166" i="11" s="1"/>
  <c r="AE166" i="11" s="1"/>
  <c r="M148" i="15"/>
  <c r="Y148" i="15" s="1"/>
  <c r="AJ148" i="15" s="1"/>
  <c r="J17" i="15"/>
  <c r="V17" i="15" s="1"/>
  <c r="AG17" i="15" s="1"/>
  <c r="J17" i="13"/>
  <c r="V17" i="13" s="1"/>
  <c r="AG17" i="13" s="1"/>
  <c r="B307" i="8"/>
  <c r="B307" i="9"/>
  <c r="H158" i="7"/>
  <c r="T158" i="7" s="1"/>
  <c r="AE158" i="7" s="1"/>
  <c r="J30" i="13"/>
  <c r="V30" i="13" s="1"/>
  <c r="AG30" i="13" s="1"/>
  <c r="B219" i="13"/>
  <c r="B219" i="8"/>
  <c r="L122" i="14"/>
  <c r="X122" i="14" s="1"/>
  <c r="AI122" i="14" s="1"/>
  <c r="I37" i="7"/>
  <c r="U37" i="7" s="1"/>
  <c r="AF37" i="7" s="1"/>
  <c r="I37" i="15"/>
  <c r="U37" i="15" s="1"/>
  <c r="AF37" i="15" s="1"/>
  <c r="J149" i="10"/>
  <c r="V149" i="10" s="1"/>
  <c r="AG149" i="10" s="1"/>
  <c r="J123" i="13"/>
  <c r="V123" i="13" s="1"/>
  <c r="AG123" i="13" s="1"/>
  <c r="E88" i="13"/>
  <c r="Q88" i="13" s="1"/>
  <c r="AB88" i="13" s="1"/>
  <c r="E79" i="11"/>
  <c r="Q79" i="11" s="1"/>
  <c r="AB79" i="11" s="1"/>
  <c r="E79" i="7"/>
  <c r="Q79" i="7" s="1"/>
  <c r="AB79" i="7" s="1"/>
  <c r="J11" i="8"/>
  <c r="V11" i="8" s="1"/>
  <c r="AG11" i="8" s="1"/>
  <c r="M127" i="9"/>
  <c r="Y127" i="9" s="1"/>
  <c r="AJ127" i="9" s="1"/>
  <c r="K8" i="7"/>
  <c r="W8" i="7" s="1"/>
  <c r="AH8" i="7" s="1"/>
  <c r="K8" i="9"/>
  <c r="W8" i="9" s="1"/>
  <c r="AH8" i="9" s="1"/>
  <c r="I47" i="14"/>
  <c r="U47" i="14" s="1"/>
  <c r="AF47" i="14" s="1"/>
  <c r="R303" i="3"/>
  <c r="F97" i="14"/>
  <c r="R97" i="14" s="1"/>
  <c r="AC97" i="14" s="1"/>
  <c r="L186" i="16"/>
  <c r="X186" i="16" s="1"/>
  <c r="AI186" i="16" s="1"/>
  <c r="L186" i="14"/>
  <c r="X186" i="14" s="1"/>
  <c r="AI186" i="14" s="1"/>
  <c r="G151" i="13"/>
  <c r="S151" i="13" s="1"/>
  <c r="AD151" i="13" s="1"/>
  <c r="F400" i="3"/>
  <c r="F36" i="10"/>
  <c r="R36" i="10" s="1"/>
  <c r="AC36" i="10" s="1"/>
  <c r="F36" i="14"/>
  <c r="R36" i="14" s="1"/>
  <c r="AC36" i="14" s="1"/>
  <c r="F47" i="8"/>
  <c r="R47" i="8" s="1"/>
  <c r="AC47" i="8" s="1"/>
  <c r="I58" i="7"/>
  <c r="U58" i="7" s="1"/>
  <c r="AF58" i="7" s="1"/>
  <c r="I58" i="6"/>
  <c r="U58" i="6" s="1"/>
  <c r="AF58" i="6" s="1"/>
  <c r="H98" i="12"/>
  <c r="T98" i="12" s="1"/>
  <c r="AE98" i="12" s="1"/>
  <c r="H98" i="6"/>
  <c r="T98" i="6" s="1"/>
  <c r="AE98" i="6" s="1"/>
  <c r="F185" i="6"/>
  <c r="R185" i="6" s="1"/>
  <c r="AC185" i="6" s="1"/>
  <c r="B337" i="13"/>
  <c r="G112" i="6"/>
  <c r="S112" i="6" s="1"/>
  <c r="AD112" i="6" s="1"/>
  <c r="J144" i="13"/>
  <c r="V144" i="13" s="1"/>
  <c r="AG144" i="13" s="1"/>
  <c r="J144" i="6"/>
  <c r="V144" i="6" s="1"/>
  <c r="AG144" i="6" s="1"/>
  <c r="I10" i="8"/>
  <c r="U10" i="8" s="1"/>
  <c r="AF10" i="8" s="1"/>
  <c r="I10" i="6"/>
  <c r="U10" i="6" s="1"/>
  <c r="AF10" i="6" s="1"/>
  <c r="F179" i="11"/>
  <c r="R179" i="11" s="1"/>
  <c r="AC179" i="11" s="1"/>
  <c r="F179" i="6"/>
  <c r="R179" i="6" s="1"/>
  <c r="AC179" i="6" s="1"/>
  <c r="U369" i="3"/>
  <c r="G84" i="15"/>
  <c r="S84" i="15" s="1"/>
  <c r="AD84" i="15" s="1"/>
  <c r="M204" i="10"/>
  <c r="Y204" i="10" s="1"/>
  <c r="AJ204" i="10" s="1"/>
  <c r="H106" i="13"/>
  <c r="T106" i="13" s="1"/>
  <c r="AE106" i="13" s="1"/>
  <c r="H106" i="15"/>
  <c r="T106" i="15" s="1"/>
  <c r="AE106" i="15" s="1"/>
  <c r="H106" i="7"/>
  <c r="T106" i="7" s="1"/>
  <c r="AE106" i="7" s="1"/>
  <c r="H106" i="14"/>
  <c r="T106" i="14" s="1"/>
  <c r="AE106" i="14" s="1"/>
  <c r="J17" i="12"/>
  <c r="V17" i="12" s="1"/>
  <c r="AG17" i="12" s="1"/>
  <c r="J17" i="9"/>
  <c r="V17" i="9" s="1"/>
  <c r="AG17" i="9" s="1"/>
  <c r="E134" i="7"/>
  <c r="Q134" i="7" s="1"/>
  <c r="AB134" i="7" s="1"/>
  <c r="H158" i="14"/>
  <c r="T158" i="14" s="1"/>
  <c r="AE158" i="14" s="1"/>
  <c r="H158" i="11"/>
  <c r="T158" i="11" s="1"/>
  <c r="AE158" i="11" s="1"/>
  <c r="J30" i="12"/>
  <c r="V30" i="12" s="1"/>
  <c r="AG30" i="12" s="1"/>
  <c r="J30" i="10"/>
  <c r="V30" i="10" s="1"/>
  <c r="AG30" i="10" s="1"/>
  <c r="J30" i="7"/>
  <c r="V30" i="7" s="1"/>
  <c r="AG30" i="7" s="1"/>
  <c r="J30" i="9"/>
  <c r="V30" i="9" s="1"/>
  <c r="AG30" i="9" s="1"/>
  <c r="L122" i="10"/>
  <c r="X122" i="10" s="1"/>
  <c r="AI122" i="10" s="1"/>
  <c r="I37" i="16"/>
  <c r="U37" i="16" s="1"/>
  <c r="AF37" i="16" s="1"/>
  <c r="I37" i="10"/>
  <c r="U37" i="10" s="1"/>
  <c r="AF37" i="10" s="1"/>
  <c r="J149" i="6"/>
  <c r="V149" i="6" s="1"/>
  <c r="AG149" i="6" s="1"/>
  <c r="E88" i="6"/>
  <c r="Q88" i="6" s="1"/>
  <c r="AB88" i="6" s="1"/>
  <c r="E79" i="16"/>
  <c r="Q79" i="16" s="1"/>
  <c r="AB79" i="16" s="1"/>
  <c r="E79" i="14"/>
  <c r="Q79" i="14" s="1"/>
  <c r="AB79" i="14" s="1"/>
  <c r="M127" i="11"/>
  <c r="Y127" i="11" s="1"/>
  <c r="AJ127" i="11" s="1"/>
  <c r="M127" i="12"/>
  <c r="Y127" i="12" s="1"/>
  <c r="AJ127" i="12" s="1"/>
  <c r="K8" i="11"/>
  <c r="W8" i="11" s="1"/>
  <c r="AH8" i="11" s="1"/>
  <c r="K8" i="12"/>
  <c r="W8" i="12" s="1"/>
  <c r="AH8" i="12" s="1"/>
  <c r="I47" i="7"/>
  <c r="U47" i="7" s="1"/>
  <c r="AF47" i="7" s="1"/>
  <c r="I97" i="8"/>
  <c r="U97" i="8" s="1"/>
  <c r="AF97" i="8" s="1"/>
  <c r="I97" i="12"/>
  <c r="U97" i="12" s="1"/>
  <c r="AF97" i="12" s="1"/>
  <c r="F97" i="8"/>
  <c r="R97" i="8" s="1"/>
  <c r="AC97" i="8" s="1"/>
  <c r="F97" i="12"/>
  <c r="R97" i="12" s="1"/>
  <c r="AC97" i="12" s="1"/>
  <c r="L186" i="6"/>
  <c r="X186" i="6" s="1"/>
  <c r="AI186" i="6" s="1"/>
  <c r="L186" i="11"/>
  <c r="X186" i="11" s="1"/>
  <c r="AI186" i="11" s="1"/>
  <c r="G151" i="9"/>
  <c r="S151" i="9" s="1"/>
  <c r="AD151" i="9" s="1"/>
  <c r="G151" i="14"/>
  <c r="S151" i="14" s="1"/>
  <c r="AD151" i="14" s="1"/>
  <c r="E194" i="6"/>
  <c r="Q194" i="6" s="1"/>
  <c r="AB194" i="6" s="1"/>
  <c r="I242" i="3"/>
  <c r="F47" i="14"/>
  <c r="R47" i="14" s="1"/>
  <c r="AC47" i="14" s="1"/>
  <c r="I58" i="12"/>
  <c r="U58" i="12" s="1"/>
  <c r="AF58" i="12" s="1"/>
  <c r="R264" i="3"/>
  <c r="O304" i="3"/>
  <c r="H98" i="8"/>
  <c r="T98" i="8" s="1"/>
  <c r="AE98" i="8" s="1"/>
  <c r="F185" i="13"/>
  <c r="R185" i="13" s="1"/>
  <c r="AC185" i="13" s="1"/>
  <c r="B337" i="15"/>
  <c r="G112" i="15"/>
  <c r="S112" i="15" s="1"/>
  <c r="AD112" i="15" s="1"/>
  <c r="G112" i="14"/>
  <c r="S112" i="14" s="1"/>
  <c r="AD112" i="14" s="1"/>
  <c r="J144" i="15"/>
  <c r="V144" i="15" s="1"/>
  <c r="AG144" i="15" s="1"/>
  <c r="I10" i="16"/>
  <c r="U10" i="16" s="1"/>
  <c r="AF10" i="16" s="1"/>
  <c r="I10" i="11"/>
  <c r="U10" i="11" s="1"/>
  <c r="AF10" i="11" s="1"/>
  <c r="I10" i="12"/>
  <c r="U10" i="12" s="1"/>
  <c r="AF10" i="12" s="1"/>
  <c r="F179" i="14"/>
  <c r="R179" i="14" s="1"/>
  <c r="AC179" i="14" s="1"/>
  <c r="J163" i="14"/>
  <c r="V163" i="14" s="1"/>
  <c r="AG163" i="14" s="1"/>
  <c r="G84" i="9"/>
  <c r="S84" i="9" s="1"/>
  <c r="AD84" i="9" s="1"/>
  <c r="M204" i="9"/>
  <c r="Y204" i="9" s="1"/>
  <c r="AJ204" i="9" s="1"/>
  <c r="H106" i="11"/>
  <c r="T106" i="11" s="1"/>
  <c r="AE106" i="11" s="1"/>
  <c r="H106" i="10"/>
  <c r="T106" i="10" s="1"/>
  <c r="AE106" i="10" s="1"/>
  <c r="H106" i="6"/>
  <c r="T106" i="6" s="1"/>
  <c r="AE106" i="6" s="1"/>
  <c r="O372" i="3"/>
  <c r="H106" i="9"/>
  <c r="T106" i="9" s="1"/>
  <c r="AE106" i="9" s="1"/>
  <c r="I385" i="3"/>
  <c r="B307" i="15"/>
  <c r="B307" i="14"/>
  <c r="E134" i="15"/>
  <c r="Q134" i="15" s="1"/>
  <c r="AB134" i="15" s="1"/>
  <c r="H158" i="13"/>
  <c r="T158" i="13" s="1"/>
  <c r="AE158" i="13" s="1"/>
  <c r="H158" i="16"/>
  <c r="T158" i="16" s="1"/>
  <c r="AE158" i="16" s="1"/>
  <c r="U236" i="3"/>
  <c r="J30" i="15"/>
  <c r="V30" i="15" s="1"/>
  <c r="AG30" i="15" s="1"/>
  <c r="J30" i="11"/>
  <c r="V30" i="11" s="1"/>
  <c r="AG30" i="11" s="1"/>
  <c r="J30" i="16"/>
  <c r="V30" i="16" s="1"/>
  <c r="AG30" i="16" s="1"/>
  <c r="B219" i="16"/>
  <c r="L122" i="8"/>
  <c r="X122" i="8" s="1"/>
  <c r="AI122" i="8" s="1"/>
  <c r="R243" i="3"/>
  <c r="I37" i="12"/>
  <c r="U37" i="12" s="1"/>
  <c r="AF37" i="12" s="1"/>
  <c r="J149" i="7"/>
  <c r="V149" i="7" s="1"/>
  <c r="AG149" i="7" s="1"/>
  <c r="J123" i="8"/>
  <c r="V123" i="8" s="1"/>
  <c r="AG123" i="8" s="1"/>
  <c r="E88" i="15"/>
  <c r="Q88" i="15" s="1"/>
  <c r="AB88" i="15" s="1"/>
  <c r="F285" i="3"/>
  <c r="AD333" i="3"/>
  <c r="M127" i="13"/>
  <c r="Y127" i="13" s="1"/>
  <c r="AJ127" i="13" s="1"/>
  <c r="K8" i="8"/>
  <c r="W8" i="8" s="1"/>
  <c r="AH8" i="8" s="1"/>
  <c r="I47" i="13"/>
  <c r="U47" i="13" s="1"/>
  <c r="AF47" i="13" s="1"/>
  <c r="I97" i="6"/>
  <c r="U97" i="6" s="1"/>
  <c r="AF97" i="6" s="1"/>
  <c r="I97" i="13"/>
  <c r="U97" i="13" s="1"/>
  <c r="AF97" i="13" s="1"/>
  <c r="F97" i="10"/>
  <c r="R97" i="10" s="1"/>
  <c r="AC97" i="10" s="1"/>
  <c r="F97" i="13"/>
  <c r="R97" i="13" s="1"/>
  <c r="AC97" i="13" s="1"/>
  <c r="E31" i="11"/>
  <c r="Q31" i="11" s="1"/>
  <c r="AB31" i="11" s="1"/>
  <c r="L186" i="12"/>
  <c r="X186" i="12" s="1"/>
  <c r="AI186" i="12" s="1"/>
  <c r="G151" i="11"/>
  <c r="S151" i="11" s="1"/>
  <c r="AD151" i="11" s="1"/>
  <c r="G151" i="12"/>
  <c r="S151" i="12" s="1"/>
  <c r="AD151" i="12" s="1"/>
  <c r="E194" i="9"/>
  <c r="Q194" i="9" s="1"/>
  <c r="AB194" i="9" s="1"/>
  <c r="E194" i="13"/>
  <c r="Q194" i="13" s="1"/>
  <c r="AB194" i="13" s="1"/>
  <c r="F36" i="6"/>
  <c r="R36" i="6" s="1"/>
  <c r="AC36" i="6" s="1"/>
  <c r="F47" i="6"/>
  <c r="R47" i="6" s="1"/>
  <c r="AC47" i="6" s="1"/>
  <c r="I58" i="10"/>
  <c r="U58" i="10" s="1"/>
  <c r="AF58" i="10" s="1"/>
  <c r="H98" i="10"/>
  <c r="T98" i="10" s="1"/>
  <c r="AE98" i="10" s="1"/>
  <c r="H98" i="7"/>
  <c r="T98" i="7" s="1"/>
  <c r="AE98" i="7" s="1"/>
  <c r="F185" i="12"/>
  <c r="R185" i="12" s="1"/>
  <c r="AC185" i="12" s="1"/>
  <c r="F185" i="15"/>
  <c r="R185" i="15" s="1"/>
  <c r="AC185" i="15" s="1"/>
  <c r="F185" i="14"/>
  <c r="R185" i="14" s="1"/>
  <c r="AC185" i="14" s="1"/>
  <c r="B337" i="11"/>
  <c r="G112" i="16"/>
  <c r="S112" i="16" s="1"/>
  <c r="AD112" i="16" s="1"/>
  <c r="J144" i="16"/>
  <c r="V144" i="16" s="1"/>
  <c r="AG144" i="16" s="1"/>
  <c r="I10" i="10"/>
  <c r="U10" i="10" s="1"/>
  <c r="AF10" i="10" s="1"/>
  <c r="F179" i="15"/>
  <c r="R179" i="15" s="1"/>
  <c r="AC179" i="15" s="1"/>
  <c r="F179" i="9"/>
  <c r="R179" i="9" s="1"/>
  <c r="AC179" i="9" s="1"/>
  <c r="F179" i="16"/>
  <c r="R179" i="16" s="1"/>
  <c r="AC179" i="16" s="1"/>
  <c r="J163" i="6"/>
  <c r="V163" i="6" s="1"/>
  <c r="AG163" i="6" s="1"/>
  <c r="G84" i="8"/>
  <c r="S84" i="8" s="1"/>
  <c r="AD84" i="8" s="1"/>
  <c r="M204" i="15"/>
  <c r="Y204" i="15" s="1"/>
  <c r="AJ204" i="15" s="1"/>
  <c r="AD410" i="3"/>
  <c r="H106" i="16"/>
  <c r="T106" i="16" s="1"/>
  <c r="AE106" i="16" s="1"/>
  <c r="B307" i="7"/>
  <c r="B307" i="16"/>
  <c r="B307" i="12"/>
  <c r="E134" i="8"/>
  <c r="Q134" i="8" s="1"/>
  <c r="AB134" i="8" s="1"/>
  <c r="F179" i="7"/>
  <c r="R179" i="7" s="1"/>
  <c r="AC179" i="7" s="1"/>
  <c r="J30" i="6"/>
  <c r="V30" i="6" s="1"/>
  <c r="AG30" i="6" s="1"/>
  <c r="J30" i="8"/>
  <c r="V30" i="8" s="1"/>
  <c r="AG30" i="8" s="1"/>
  <c r="E30" i="9"/>
  <c r="Q30" i="9" s="1"/>
  <c r="AB30" i="9" s="1"/>
  <c r="J149" i="8"/>
  <c r="V149" i="8" s="1"/>
  <c r="AG149" i="8" s="1"/>
  <c r="J123" i="14"/>
  <c r="V123" i="14" s="1"/>
  <c r="AG123" i="14" s="1"/>
  <c r="E88" i="8"/>
  <c r="Q88" i="8" s="1"/>
  <c r="AB88" i="8" s="1"/>
  <c r="M127" i="16"/>
  <c r="Y127" i="16" s="1"/>
  <c r="AJ127" i="16" s="1"/>
  <c r="I47" i="12"/>
  <c r="U47" i="12" s="1"/>
  <c r="AF47" i="12" s="1"/>
  <c r="I97" i="11"/>
  <c r="U97" i="11" s="1"/>
  <c r="AF97" i="11" s="1"/>
  <c r="F97" i="6"/>
  <c r="R97" i="6" s="1"/>
  <c r="AC97" i="6" s="1"/>
  <c r="E31" i="6"/>
  <c r="Q31" i="6" s="1"/>
  <c r="AB31" i="6" s="1"/>
  <c r="E194" i="10"/>
  <c r="Q194" i="10" s="1"/>
  <c r="AB194" i="10" s="1"/>
  <c r="I162" i="8"/>
  <c r="U162" i="8" s="1"/>
  <c r="AF162" i="8" s="1"/>
  <c r="F185" i="11"/>
  <c r="R185" i="11" s="1"/>
  <c r="AC185" i="11" s="1"/>
  <c r="F185" i="7"/>
  <c r="R185" i="7" s="1"/>
  <c r="AC185" i="7" s="1"/>
  <c r="I391" i="3"/>
  <c r="B337" i="9"/>
  <c r="G112" i="12"/>
  <c r="S112" i="12" s="1"/>
  <c r="AD112" i="12" s="1"/>
  <c r="J144" i="14"/>
  <c r="V144" i="14" s="1"/>
  <c r="AG144" i="14" s="1"/>
  <c r="J144" i="7"/>
  <c r="V144" i="7" s="1"/>
  <c r="AG144" i="7" s="1"/>
  <c r="J94" i="10"/>
  <c r="V94" i="10" s="1"/>
  <c r="AG94" i="10" s="1"/>
  <c r="I10" i="14"/>
  <c r="U10" i="14" s="1"/>
  <c r="AF10" i="14" s="1"/>
  <c r="F179" i="12"/>
  <c r="R179" i="12" s="1"/>
  <c r="AC179" i="12" s="1"/>
  <c r="F179" i="8"/>
  <c r="R179" i="8" s="1"/>
  <c r="AC179" i="8" s="1"/>
  <c r="J163" i="10"/>
  <c r="V163" i="10" s="1"/>
  <c r="AG163" i="10" s="1"/>
  <c r="J163" i="13"/>
  <c r="V163" i="13" s="1"/>
  <c r="AG163" i="13" s="1"/>
  <c r="G84" i="14"/>
  <c r="S84" i="14" s="1"/>
  <c r="AD84" i="14" s="1"/>
  <c r="M204" i="7"/>
  <c r="Y204" i="7" s="1"/>
  <c r="AJ204" i="7" s="1"/>
  <c r="M204" i="6"/>
  <c r="Y204" i="6" s="1"/>
  <c r="AJ204" i="6" s="1"/>
  <c r="F185" i="10"/>
  <c r="R185" i="10" s="1"/>
  <c r="AC185" i="10" s="1"/>
  <c r="H166" i="13"/>
  <c r="T166" i="13" s="1"/>
  <c r="AE166" i="13" s="1"/>
  <c r="H166" i="16"/>
  <c r="T166" i="16" s="1"/>
  <c r="AE166" i="16" s="1"/>
  <c r="J17" i="7"/>
  <c r="V17" i="7" s="1"/>
  <c r="AG17" i="7" s="1"/>
  <c r="B307" i="13"/>
  <c r="E134" i="14"/>
  <c r="Q134" i="14" s="1"/>
  <c r="AB134" i="14" s="1"/>
  <c r="E134" i="13"/>
  <c r="Q134" i="13" s="1"/>
  <c r="AB134" i="13" s="1"/>
  <c r="E134" i="9"/>
  <c r="Q134" i="9" s="1"/>
  <c r="AB134" i="9" s="1"/>
  <c r="B337" i="14"/>
  <c r="O131" i="3"/>
  <c r="G112" i="9"/>
  <c r="S112" i="9" s="1"/>
  <c r="AD112" i="9" s="1"/>
  <c r="J144" i="10"/>
  <c r="V144" i="10" s="1"/>
  <c r="AG144" i="10" s="1"/>
  <c r="J144" i="8"/>
  <c r="V144" i="8" s="1"/>
  <c r="AG144" i="8" s="1"/>
  <c r="I10" i="13"/>
  <c r="U10" i="13" s="1"/>
  <c r="AF10" i="13" s="1"/>
  <c r="J163" i="9"/>
  <c r="V163" i="9" s="1"/>
  <c r="AG163" i="9" s="1"/>
  <c r="J163" i="12"/>
  <c r="V163" i="12" s="1"/>
  <c r="AG163" i="12" s="1"/>
  <c r="G189" i="15"/>
  <c r="S189" i="15" s="1"/>
  <c r="AD189" i="15" s="1"/>
  <c r="G84" i="12"/>
  <c r="S84" i="12" s="1"/>
  <c r="AD84" i="12" s="1"/>
  <c r="G84" i="10"/>
  <c r="S84" i="10" s="1"/>
  <c r="AD84" i="10" s="1"/>
  <c r="M204" i="11"/>
  <c r="Y204" i="11" s="1"/>
  <c r="AJ204" i="11" s="1"/>
  <c r="H166" i="7"/>
  <c r="T166" i="7" s="1"/>
  <c r="AE166" i="7" s="1"/>
  <c r="H166" i="15"/>
  <c r="T166" i="15" s="1"/>
  <c r="AE166" i="15" s="1"/>
  <c r="O312" i="3"/>
  <c r="H166" i="10"/>
  <c r="T166" i="10" s="1"/>
  <c r="AE166" i="10" s="1"/>
  <c r="J17" i="14"/>
  <c r="V17" i="14" s="1"/>
  <c r="AG17" i="14" s="1"/>
  <c r="J17" i="8"/>
  <c r="V17" i="8" s="1"/>
  <c r="AG17" i="8" s="1"/>
  <c r="E134" i="11"/>
  <c r="Q134" i="11" s="1"/>
  <c r="AB134" i="11" s="1"/>
  <c r="O364" i="3"/>
  <c r="H158" i="10"/>
  <c r="T158" i="10" s="1"/>
  <c r="AE158" i="10" s="1"/>
  <c r="K86" i="6"/>
  <c r="W86" i="6" s="1"/>
  <c r="AH86" i="6" s="1"/>
  <c r="H24" i="7"/>
  <c r="T24" i="7" s="1"/>
  <c r="AE24" i="7" s="1"/>
  <c r="K86" i="13"/>
  <c r="W86" i="13" s="1"/>
  <c r="AH86" i="13" s="1"/>
  <c r="K86" i="9"/>
  <c r="W86" i="9" s="1"/>
  <c r="AH86" i="9" s="1"/>
  <c r="K86" i="11"/>
  <c r="W86" i="11" s="1"/>
  <c r="AH86" i="11" s="1"/>
  <c r="H24" i="9"/>
  <c r="T24" i="9" s="1"/>
  <c r="AE24" i="9" s="1"/>
  <c r="M72" i="8"/>
  <c r="Y72" i="8" s="1"/>
  <c r="AJ72" i="8" s="1"/>
  <c r="D57" i="8"/>
  <c r="P57" i="8" s="1"/>
  <c r="AA57" i="8" s="1"/>
  <c r="L60" i="13"/>
  <c r="X60" i="13" s="1"/>
  <c r="AI60" i="13" s="1"/>
  <c r="L60" i="8"/>
  <c r="X60" i="8" s="1"/>
  <c r="AI60" i="8" s="1"/>
  <c r="F133" i="14"/>
  <c r="R133" i="14" s="1"/>
  <c r="AC133" i="14" s="1"/>
  <c r="F133" i="11"/>
  <c r="R133" i="11" s="1"/>
  <c r="AC133" i="11" s="1"/>
  <c r="H89" i="8"/>
  <c r="T89" i="8" s="1"/>
  <c r="AE89" i="8" s="1"/>
  <c r="K172" i="11"/>
  <c r="W172" i="11" s="1"/>
  <c r="AH172" i="11" s="1"/>
  <c r="L100" i="15"/>
  <c r="X100" i="15" s="1"/>
  <c r="AI100" i="15" s="1"/>
  <c r="L100" i="13"/>
  <c r="X100" i="13" s="1"/>
  <c r="AI100" i="13" s="1"/>
  <c r="H133" i="14"/>
  <c r="T133" i="14" s="1"/>
  <c r="AE133" i="14" s="1"/>
  <c r="O339" i="3"/>
  <c r="F14" i="15"/>
  <c r="R14" i="15" s="1"/>
  <c r="AC14" i="15" s="1"/>
  <c r="F14" i="12"/>
  <c r="R14" i="12" s="1"/>
  <c r="AC14" i="12" s="1"/>
  <c r="D59" i="7"/>
  <c r="P59" i="7" s="1"/>
  <c r="AA59" i="7" s="1"/>
  <c r="D59" i="12"/>
  <c r="P59" i="12" s="1"/>
  <c r="AA59" i="12" s="1"/>
  <c r="F181" i="7"/>
  <c r="R181" i="7" s="1"/>
  <c r="AC181" i="7" s="1"/>
  <c r="F181" i="11"/>
  <c r="R181" i="11" s="1"/>
  <c r="AC181" i="11" s="1"/>
  <c r="I194" i="8"/>
  <c r="U194" i="8" s="1"/>
  <c r="AF194" i="8" s="1"/>
  <c r="I188" i="9"/>
  <c r="U188" i="9" s="1"/>
  <c r="AF188" i="9" s="1"/>
  <c r="I188" i="7"/>
  <c r="U188" i="7" s="1"/>
  <c r="AF188" i="7" s="1"/>
  <c r="F204" i="14"/>
  <c r="R204" i="14" s="1"/>
  <c r="AC204" i="14" s="1"/>
  <c r="L115" i="15"/>
  <c r="X115" i="15" s="1"/>
  <c r="AI115" i="15" s="1"/>
  <c r="M29" i="13"/>
  <c r="Y29" i="13" s="1"/>
  <c r="AJ29" i="13" s="1"/>
  <c r="M29" i="8"/>
  <c r="Y29" i="8" s="1"/>
  <c r="AJ29" i="8" s="1"/>
  <c r="I354" i="3"/>
  <c r="L24" i="7"/>
  <c r="X24" i="7" s="1"/>
  <c r="AI24" i="7" s="1"/>
  <c r="L174" i="15"/>
  <c r="X174" i="15" s="1"/>
  <c r="AI174" i="15" s="1"/>
  <c r="M72" i="6"/>
  <c r="Y72" i="6" s="1"/>
  <c r="AJ72" i="6" s="1"/>
  <c r="M72" i="11"/>
  <c r="Y72" i="11" s="1"/>
  <c r="AJ72" i="11" s="1"/>
  <c r="D135" i="14"/>
  <c r="P135" i="14" s="1"/>
  <c r="AA135" i="14" s="1"/>
  <c r="L60" i="10"/>
  <c r="X60" i="10" s="1"/>
  <c r="AI60" i="10" s="1"/>
  <c r="F133" i="12"/>
  <c r="R133" i="12" s="1"/>
  <c r="AC133" i="12" s="1"/>
  <c r="I339" i="3"/>
  <c r="H89" i="10"/>
  <c r="T89" i="10" s="1"/>
  <c r="AE89" i="10" s="1"/>
  <c r="H89" i="6"/>
  <c r="T89" i="6" s="1"/>
  <c r="AE89" i="6" s="1"/>
  <c r="K172" i="15"/>
  <c r="W172" i="15" s="1"/>
  <c r="AH172" i="15" s="1"/>
  <c r="L100" i="16"/>
  <c r="X100" i="16" s="1"/>
  <c r="AI100" i="16" s="1"/>
  <c r="H104" i="14"/>
  <c r="T104" i="14" s="1"/>
  <c r="AE104" i="14" s="1"/>
  <c r="H133" i="9"/>
  <c r="T133" i="9" s="1"/>
  <c r="AE133" i="9" s="1"/>
  <c r="H133" i="12"/>
  <c r="T133" i="12" s="1"/>
  <c r="AE133" i="12" s="1"/>
  <c r="F14" i="11"/>
  <c r="R14" i="11" s="1"/>
  <c r="AC14" i="11" s="1"/>
  <c r="F14" i="13"/>
  <c r="R14" i="13" s="1"/>
  <c r="AC14" i="13" s="1"/>
  <c r="G143" i="15"/>
  <c r="S143" i="15" s="1"/>
  <c r="AD143" i="15" s="1"/>
  <c r="D59" i="9"/>
  <c r="P59" i="9" s="1"/>
  <c r="AA59" i="9" s="1"/>
  <c r="F181" i="14"/>
  <c r="R181" i="14" s="1"/>
  <c r="AC181" i="14" s="1"/>
  <c r="F181" i="15"/>
  <c r="R181" i="15" s="1"/>
  <c r="AC181" i="15" s="1"/>
  <c r="U229" i="3"/>
  <c r="I188" i="14"/>
  <c r="U188" i="14" s="1"/>
  <c r="AF188" i="14" s="1"/>
  <c r="M29" i="12"/>
  <c r="Y29" i="12" s="1"/>
  <c r="AJ29" i="12" s="1"/>
  <c r="F148" i="6"/>
  <c r="R148" i="6" s="1"/>
  <c r="AC148" i="6" s="1"/>
  <c r="H72" i="8"/>
  <c r="T72" i="8" s="1"/>
  <c r="AE72" i="8" s="1"/>
  <c r="L174" i="7"/>
  <c r="X174" i="7" s="1"/>
  <c r="AI174" i="7" s="1"/>
  <c r="M72" i="14"/>
  <c r="Y72" i="14" s="1"/>
  <c r="AJ72" i="14" s="1"/>
  <c r="M72" i="13"/>
  <c r="Y72" i="13" s="1"/>
  <c r="AJ72" i="13" s="1"/>
  <c r="L60" i="6"/>
  <c r="X60" i="6" s="1"/>
  <c r="AI60" i="6" s="1"/>
  <c r="F133" i="9"/>
  <c r="R133" i="9" s="1"/>
  <c r="AC133" i="9" s="1"/>
  <c r="F133" i="16"/>
  <c r="R133" i="16" s="1"/>
  <c r="AC133" i="16" s="1"/>
  <c r="O295" i="3"/>
  <c r="H89" i="7"/>
  <c r="T89" i="7" s="1"/>
  <c r="AE89" i="7" s="1"/>
  <c r="K172" i="13"/>
  <c r="W172" i="13" s="1"/>
  <c r="AH172" i="13" s="1"/>
  <c r="L100" i="7"/>
  <c r="X100" i="7" s="1"/>
  <c r="AI100" i="7" s="1"/>
  <c r="L134" i="12"/>
  <c r="X134" i="12" s="1"/>
  <c r="AI134" i="12" s="1"/>
  <c r="B408" i="14"/>
  <c r="H133" i="13"/>
  <c r="T133" i="13" s="1"/>
  <c r="AE133" i="13" s="1"/>
  <c r="F14" i="8"/>
  <c r="R14" i="8" s="1"/>
  <c r="AC14" i="8" s="1"/>
  <c r="F14" i="14"/>
  <c r="R14" i="14" s="1"/>
  <c r="AC14" i="14" s="1"/>
  <c r="G143" i="6"/>
  <c r="S143" i="6" s="1"/>
  <c r="AD143" i="6" s="1"/>
  <c r="G143" i="12"/>
  <c r="S143" i="12" s="1"/>
  <c r="AD143" i="12" s="1"/>
  <c r="D59" i="15"/>
  <c r="P59" i="15" s="1"/>
  <c r="AA59" i="15" s="1"/>
  <c r="F181" i="13"/>
  <c r="R181" i="13" s="1"/>
  <c r="AC181" i="13" s="1"/>
  <c r="J23" i="12"/>
  <c r="V23" i="12" s="1"/>
  <c r="AG23" i="12" s="1"/>
  <c r="I188" i="10"/>
  <c r="U188" i="10" s="1"/>
  <c r="AF188" i="10" s="1"/>
  <c r="M29" i="11"/>
  <c r="Y29" i="11" s="1"/>
  <c r="AJ29" i="11" s="1"/>
  <c r="F148" i="14"/>
  <c r="R148" i="14" s="1"/>
  <c r="AC148" i="14" s="1"/>
  <c r="O302" i="3"/>
  <c r="H90" i="8"/>
  <c r="T90" i="8" s="1"/>
  <c r="AE90" i="8" s="1"/>
  <c r="L174" i="6"/>
  <c r="X174" i="6" s="1"/>
  <c r="AI174" i="6" s="1"/>
  <c r="L174" i="8"/>
  <c r="X174" i="8" s="1"/>
  <c r="AI174" i="8" s="1"/>
  <c r="M72" i="10"/>
  <c r="Y72" i="10" s="1"/>
  <c r="AJ72" i="10" s="1"/>
  <c r="M72" i="12"/>
  <c r="Y72" i="12" s="1"/>
  <c r="AJ72" i="12" s="1"/>
  <c r="L60" i="16"/>
  <c r="X60" i="16" s="1"/>
  <c r="AI60" i="16" s="1"/>
  <c r="F133" i="8"/>
  <c r="R133" i="8" s="1"/>
  <c r="AC133" i="8" s="1"/>
  <c r="F94" i="13"/>
  <c r="R94" i="13" s="1"/>
  <c r="AC94" i="13" s="1"/>
  <c r="H89" i="13"/>
  <c r="T89" i="13" s="1"/>
  <c r="AE89" i="13" s="1"/>
  <c r="H89" i="16"/>
  <c r="T89" i="16" s="1"/>
  <c r="AE89" i="16" s="1"/>
  <c r="K172" i="6"/>
  <c r="W172" i="6" s="1"/>
  <c r="AH172" i="6" s="1"/>
  <c r="K172" i="7"/>
  <c r="W172" i="7" s="1"/>
  <c r="AH172" i="7" s="1"/>
  <c r="F19" i="11"/>
  <c r="R19" i="11" s="1"/>
  <c r="AC19" i="11" s="1"/>
  <c r="L100" i="10"/>
  <c r="X100" i="10" s="1"/>
  <c r="AI100" i="10" s="1"/>
  <c r="H133" i="8"/>
  <c r="T133" i="8" s="1"/>
  <c r="AE133" i="8" s="1"/>
  <c r="F14" i="7"/>
  <c r="R14" i="7" s="1"/>
  <c r="AC14" i="7" s="1"/>
  <c r="G143" i="16"/>
  <c r="S143" i="16" s="1"/>
  <c r="AD143" i="16" s="1"/>
  <c r="G143" i="14"/>
  <c r="S143" i="14" s="1"/>
  <c r="AD143" i="14" s="1"/>
  <c r="D59" i="8"/>
  <c r="P59" i="8" s="1"/>
  <c r="AA59" i="8" s="1"/>
  <c r="F181" i="12"/>
  <c r="R181" i="12" s="1"/>
  <c r="AC181" i="12" s="1"/>
  <c r="K59" i="12"/>
  <c r="W59" i="12" s="1"/>
  <c r="AH59" i="12" s="1"/>
  <c r="I188" i="11"/>
  <c r="U188" i="11" s="1"/>
  <c r="AF188" i="11" s="1"/>
  <c r="AD235" i="3"/>
  <c r="F148" i="12"/>
  <c r="R148" i="12" s="1"/>
  <c r="AC148" i="12" s="1"/>
  <c r="L174" i="16"/>
  <c r="X174" i="16" s="1"/>
  <c r="AI174" i="16" s="1"/>
  <c r="M72" i="9"/>
  <c r="Y72" i="9" s="1"/>
  <c r="AJ72" i="9" s="1"/>
  <c r="M72" i="7"/>
  <c r="Y72" i="7" s="1"/>
  <c r="AJ72" i="7" s="1"/>
  <c r="L60" i="12"/>
  <c r="X60" i="12" s="1"/>
  <c r="AI60" i="12" s="1"/>
  <c r="F133" i="7"/>
  <c r="R133" i="7" s="1"/>
  <c r="AC133" i="7" s="1"/>
  <c r="F94" i="16"/>
  <c r="R94" i="16" s="1"/>
  <c r="AC94" i="16" s="1"/>
  <c r="H89" i="12"/>
  <c r="T89" i="12" s="1"/>
  <c r="AE89" i="12" s="1"/>
  <c r="K172" i="14"/>
  <c r="W172" i="14" s="1"/>
  <c r="AH172" i="14" s="1"/>
  <c r="K172" i="10"/>
  <c r="W172" i="10" s="1"/>
  <c r="AH172" i="10" s="1"/>
  <c r="L100" i="6"/>
  <c r="X100" i="6" s="1"/>
  <c r="AI100" i="6" s="1"/>
  <c r="H133" i="6"/>
  <c r="T133" i="6" s="1"/>
  <c r="AE133" i="6" s="1"/>
  <c r="F14" i="6"/>
  <c r="R14" i="6" s="1"/>
  <c r="AC14" i="6" s="1"/>
  <c r="G143" i="11"/>
  <c r="S143" i="11" s="1"/>
  <c r="AD143" i="11" s="1"/>
  <c r="G143" i="9"/>
  <c r="S143" i="9" s="1"/>
  <c r="AD143" i="9" s="1"/>
  <c r="D59" i="14"/>
  <c r="P59" i="14" s="1"/>
  <c r="AA59" i="14" s="1"/>
  <c r="F181" i="6"/>
  <c r="R181" i="6" s="1"/>
  <c r="AC181" i="6" s="1"/>
  <c r="K59" i="9"/>
  <c r="W59" i="9" s="1"/>
  <c r="AH59" i="9" s="1"/>
  <c r="H138" i="8"/>
  <c r="T138" i="8" s="1"/>
  <c r="AE138" i="8" s="1"/>
  <c r="I188" i="8"/>
  <c r="U188" i="8" s="1"/>
  <c r="AF188" i="8" s="1"/>
  <c r="I188" i="15"/>
  <c r="U188" i="15" s="1"/>
  <c r="AF188" i="15" s="1"/>
  <c r="M29" i="9"/>
  <c r="Y29" i="9" s="1"/>
  <c r="AJ29" i="9" s="1"/>
  <c r="R301" i="3"/>
  <c r="F148" i="15"/>
  <c r="R148" i="15" s="1"/>
  <c r="AC148" i="15" s="1"/>
  <c r="L24" i="6"/>
  <c r="X24" i="6" s="1"/>
  <c r="AI24" i="6" s="1"/>
  <c r="AD278" i="3"/>
  <c r="L60" i="15"/>
  <c r="X60" i="15" s="1"/>
  <c r="AI60" i="15" s="1"/>
  <c r="I166" i="10"/>
  <c r="U166" i="10" s="1"/>
  <c r="AF166" i="10" s="1"/>
  <c r="F133" i="13"/>
  <c r="R133" i="13" s="1"/>
  <c r="AC133" i="13" s="1"/>
  <c r="H56" i="6"/>
  <c r="T56" i="6" s="1"/>
  <c r="AE56" i="6" s="1"/>
  <c r="H89" i="9"/>
  <c r="T89" i="9" s="1"/>
  <c r="AE89" i="9" s="1"/>
  <c r="K172" i="8"/>
  <c r="W172" i="8" s="1"/>
  <c r="AH172" i="8" s="1"/>
  <c r="K172" i="12"/>
  <c r="W172" i="12" s="1"/>
  <c r="AH172" i="12" s="1"/>
  <c r="L100" i="9"/>
  <c r="X100" i="9" s="1"/>
  <c r="AI100" i="9" s="1"/>
  <c r="L100" i="8"/>
  <c r="X100" i="8" s="1"/>
  <c r="AI100" i="8" s="1"/>
  <c r="H133" i="11"/>
  <c r="T133" i="11" s="1"/>
  <c r="AE133" i="11" s="1"/>
  <c r="I220" i="3"/>
  <c r="G143" i="7"/>
  <c r="S143" i="7" s="1"/>
  <c r="AD143" i="7" s="1"/>
  <c r="G143" i="13"/>
  <c r="S143" i="13" s="1"/>
  <c r="AD143" i="13" s="1"/>
  <c r="B265" i="3"/>
  <c r="AL59" i="3" s="1"/>
  <c r="AP59" i="3" s="1"/>
  <c r="D59" i="6"/>
  <c r="P59" i="6" s="1"/>
  <c r="AA59" i="6" s="1"/>
  <c r="F181" i="10"/>
  <c r="R181" i="10" s="1"/>
  <c r="AC181" i="10" s="1"/>
  <c r="R394" i="3"/>
  <c r="I188" i="6"/>
  <c r="U188" i="6" s="1"/>
  <c r="AF188" i="6" s="1"/>
  <c r="M29" i="15"/>
  <c r="Y29" i="15" s="1"/>
  <c r="AJ29" i="15" s="1"/>
  <c r="M29" i="14"/>
  <c r="Y29" i="14" s="1"/>
  <c r="AJ29" i="14" s="1"/>
  <c r="G102" i="10"/>
  <c r="S102" i="10" s="1"/>
  <c r="AD102" i="10" s="1"/>
  <c r="F148" i="9"/>
  <c r="R148" i="9" s="1"/>
  <c r="AC148" i="9" s="1"/>
  <c r="F148" i="16"/>
  <c r="R148" i="16" s="1"/>
  <c r="AC148" i="16" s="1"/>
  <c r="L60" i="9"/>
  <c r="X60" i="9" s="1"/>
  <c r="AI60" i="9" s="1"/>
  <c r="I166" i="8"/>
  <c r="U166" i="8" s="1"/>
  <c r="AF166" i="8" s="1"/>
  <c r="X378" i="3"/>
  <c r="L100" i="12"/>
  <c r="X100" i="12" s="1"/>
  <c r="AI100" i="12" s="1"/>
  <c r="H133" i="16"/>
  <c r="T133" i="16" s="1"/>
  <c r="AE133" i="16" s="1"/>
  <c r="D59" i="10"/>
  <c r="P59" i="10" s="1"/>
  <c r="AA59" i="10" s="1"/>
  <c r="F181" i="9"/>
  <c r="R181" i="9" s="1"/>
  <c r="AC181" i="9" s="1"/>
  <c r="I188" i="12"/>
  <c r="U188" i="12" s="1"/>
  <c r="AF188" i="12" s="1"/>
  <c r="L115" i="8"/>
  <c r="X115" i="8" s="1"/>
  <c r="AI115" i="8" s="1"/>
  <c r="M29" i="10"/>
  <c r="Y29" i="10" s="1"/>
  <c r="AJ29" i="10" s="1"/>
  <c r="F148" i="8"/>
  <c r="R148" i="8" s="1"/>
  <c r="AC148" i="8" s="1"/>
  <c r="F148" i="13"/>
  <c r="R148" i="13" s="1"/>
  <c r="AC148" i="13" s="1"/>
  <c r="L174" i="9"/>
  <c r="X174" i="9" s="1"/>
  <c r="AI174" i="9" s="1"/>
  <c r="L174" i="14"/>
  <c r="X174" i="14" s="1"/>
  <c r="AI174" i="14" s="1"/>
  <c r="K86" i="12"/>
  <c r="W86" i="12" s="1"/>
  <c r="AH86" i="12" s="1"/>
  <c r="K86" i="15"/>
  <c r="W86" i="15" s="1"/>
  <c r="AH86" i="15" s="1"/>
  <c r="H24" i="10"/>
  <c r="T24" i="10" s="1"/>
  <c r="AE24" i="10" s="1"/>
  <c r="H24" i="15"/>
  <c r="T24" i="15" s="1"/>
  <c r="AE24" i="15" s="1"/>
  <c r="H24" i="13"/>
  <c r="T24" i="13" s="1"/>
  <c r="AE24" i="13" s="1"/>
  <c r="L142" i="16"/>
  <c r="X142" i="16" s="1"/>
  <c r="AI142" i="16" s="1"/>
  <c r="O230" i="3"/>
  <c r="H24" i="12"/>
  <c r="T24" i="12" s="1"/>
  <c r="AE24" i="12" s="1"/>
  <c r="L142" i="7"/>
  <c r="X142" i="7" s="1"/>
  <c r="AI142" i="7" s="1"/>
  <c r="L142" i="10"/>
  <c r="X142" i="10" s="1"/>
  <c r="AI142" i="10" s="1"/>
  <c r="L192" i="14"/>
  <c r="X192" i="14" s="1"/>
  <c r="AI192" i="14" s="1"/>
  <c r="L80" i="7"/>
  <c r="X80" i="7" s="1"/>
  <c r="AI80" i="7" s="1"/>
  <c r="L142" i="13"/>
  <c r="X142" i="13" s="1"/>
  <c r="AI142" i="13" s="1"/>
  <c r="L142" i="12"/>
  <c r="X142" i="12" s="1"/>
  <c r="AI142" i="12" s="1"/>
  <c r="L142" i="15"/>
  <c r="X142" i="15" s="1"/>
  <c r="AI142" i="15" s="1"/>
  <c r="K86" i="10"/>
  <c r="W86" i="10" s="1"/>
  <c r="AH86" i="10" s="1"/>
  <c r="J17" i="11"/>
  <c r="V17" i="11" s="1"/>
  <c r="AG17" i="11" s="1"/>
  <c r="B356" i="8"/>
  <c r="L142" i="14"/>
  <c r="X142" i="14" s="1"/>
  <c r="AI142" i="14" s="1"/>
  <c r="L142" i="9"/>
  <c r="X142" i="9" s="1"/>
  <c r="AI142" i="9" s="1"/>
  <c r="H24" i="16"/>
  <c r="T24" i="16" s="1"/>
  <c r="AE24" i="16" s="1"/>
  <c r="H24" i="8"/>
  <c r="T24" i="8" s="1"/>
  <c r="AE24" i="8" s="1"/>
  <c r="H166" i="8"/>
  <c r="T166" i="8" s="1"/>
  <c r="AE166" i="8" s="1"/>
  <c r="L142" i="6"/>
  <c r="X142" i="6" s="1"/>
  <c r="AI142" i="6" s="1"/>
  <c r="H166" i="14"/>
  <c r="T166" i="14" s="1"/>
  <c r="AE166" i="14" s="1"/>
  <c r="K86" i="7"/>
  <c r="W86" i="7" s="1"/>
  <c r="AH86" i="7" s="1"/>
  <c r="K86" i="14"/>
  <c r="W86" i="14" s="1"/>
  <c r="AH86" i="14" s="1"/>
  <c r="H24" i="14"/>
  <c r="T24" i="14" s="1"/>
  <c r="AE24" i="14" s="1"/>
  <c r="F393" i="3"/>
  <c r="H24" i="6"/>
  <c r="T24" i="6" s="1"/>
  <c r="AE24" i="6" s="1"/>
  <c r="K37" i="7"/>
  <c r="W37" i="7" s="1"/>
  <c r="AH37" i="7" s="1"/>
  <c r="G130" i="15"/>
  <c r="S130" i="15" s="1"/>
  <c r="AD130" i="15" s="1"/>
  <c r="G130" i="6"/>
  <c r="S130" i="6" s="1"/>
  <c r="AD130" i="6" s="1"/>
  <c r="G130" i="14"/>
  <c r="S130" i="14" s="1"/>
  <c r="AD130" i="14" s="1"/>
  <c r="E145" i="14"/>
  <c r="Q145" i="14" s="1"/>
  <c r="AB145" i="14" s="1"/>
  <c r="E187" i="10"/>
  <c r="Q187" i="10" s="1"/>
  <c r="AB187" i="10" s="1"/>
  <c r="E187" i="8"/>
  <c r="Q187" i="8" s="1"/>
  <c r="AB187" i="8" s="1"/>
  <c r="G130" i="9"/>
  <c r="S130" i="9" s="1"/>
  <c r="AD130" i="9" s="1"/>
  <c r="E145" i="11"/>
  <c r="Q145" i="11" s="1"/>
  <c r="AB145" i="11" s="1"/>
  <c r="H20" i="9"/>
  <c r="T20" i="9" s="1"/>
  <c r="AE20" i="9" s="1"/>
  <c r="E187" i="15"/>
  <c r="Q187" i="15" s="1"/>
  <c r="AB187" i="15" s="1"/>
  <c r="E145" i="6"/>
  <c r="Q145" i="6" s="1"/>
  <c r="AB145" i="6" s="1"/>
  <c r="H20" i="6"/>
  <c r="T20" i="6" s="1"/>
  <c r="AE20" i="6" s="1"/>
  <c r="E187" i="16"/>
  <c r="Q187" i="16" s="1"/>
  <c r="AB187" i="16" s="1"/>
  <c r="E145" i="12"/>
  <c r="Q145" i="12" s="1"/>
  <c r="AB145" i="12" s="1"/>
  <c r="G130" i="12"/>
  <c r="S130" i="12" s="1"/>
  <c r="AD130" i="12" s="1"/>
  <c r="E187" i="9"/>
  <c r="Q187" i="9" s="1"/>
  <c r="AB187" i="9" s="1"/>
  <c r="L37" i="7"/>
  <c r="X37" i="7" s="1"/>
  <c r="AI37" i="7" s="1"/>
  <c r="E145" i="8"/>
  <c r="Q145" i="8" s="1"/>
  <c r="AB145" i="8" s="1"/>
  <c r="F351" i="3"/>
  <c r="E145" i="16"/>
  <c r="Q145" i="16" s="1"/>
  <c r="AB145" i="16" s="1"/>
  <c r="G130" i="7"/>
  <c r="S130" i="7" s="1"/>
  <c r="AD130" i="7" s="1"/>
  <c r="H20" i="13"/>
  <c r="T20" i="13" s="1"/>
  <c r="AE20" i="13" s="1"/>
  <c r="E187" i="14"/>
  <c r="Q187" i="14" s="1"/>
  <c r="AB187" i="14" s="1"/>
  <c r="K37" i="15"/>
  <c r="W37" i="15" s="1"/>
  <c r="AH37" i="15" s="1"/>
  <c r="K37" i="13"/>
  <c r="W37" i="13" s="1"/>
  <c r="AH37" i="13" s="1"/>
  <c r="E145" i="9"/>
  <c r="Q145" i="9" s="1"/>
  <c r="AB145" i="9" s="1"/>
  <c r="E145" i="15"/>
  <c r="Q145" i="15" s="1"/>
  <c r="AB145" i="15" s="1"/>
  <c r="O226" i="3"/>
  <c r="E187" i="7"/>
  <c r="Q187" i="7" s="1"/>
  <c r="AB187" i="7" s="1"/>
  <c r="E187" i="11"/>
  <c r="Q187" i="11" s="1"/>
  <c r="AB187" i="11" s="1"/>
  <c r="M80" i="6"/>
  <c r="Y80" i="6" s="1"/>
  <c r="AJ80" i="6" s="1"/>
  <c r="E187" i="13"/>
  <c r="Q187" i="13" s="1"/>
  <c r="AB187" i="13" s="1"/>
  <c r="H30" i="10"/>
  <c r="T30" i="10" s="1"/>
  <c r="AE30" i="10" s="1"/>
  <c r="D57" i="6"/>
  <c r="P57" i="6" s="1"/>
  <c r="AA57" i="6" s="1"/>
  <c r="I166" i="6"/>
  <c r="U166" i="6" s="1"/>
  <c r="AF166" i="6" s="1"/>
  <c r="I166" i="12"/>
  <c r="U166" i="12" s="1"/>
  <c r="AF166" i="12" s="1"/>
  <c r="H56" i="9"/>
  <c r="T56" i="9" s="1"/>
  <c r="AE56" i="9" s="1"/>
  <c r="H56" i="8"/>
  <c r="T56" i="8" s="1"/>
  <c r="AE56" i="8" s="1"/>
  <c r="I32" i="10"/>
  <c r="U32" i="10" s="1"/>
  <c r="AF32" i="10" s="1"/>
  <c r="I32" i="12"/>
  <c r="U32" i="12" s="1"/>
  <c r="AF32" i="12" s="1"/>
  <c r="H104" i="16"/>
  <c r="T104" i="16" s="1"/>
  <c r="AE104" i="16" s="1"/>
  <c r="L77" i="7"/>
  <c r="X77" i="7" s="1"/>
  <c r="AI77" i="7" s="1"/>
  <c r="F65" i="13"/>
  <c r="R65" i="13" s="1"/>
  <c r="AC65" i="13" s="1"/>
  <c r="L18" i="10"/>
  <c r="X18" i="10" s="1"/>
  <c r="AI18" i="10" s="1"/>
  <c r="L18" i="16"/>
  <c r="X18" i="16" s="1"/>
  <c r="AI18" i="16" s="1"/>
  <c r="W193" i="3"/>
  <c r="BC193" i="3"/>
  <c r="I194" i="6"/>
  <c r="U194" i="6" s="1"/>
  <c r="AF194" i="6" s="1"/>
  <c r="I101" i="13"/>
  <c r="U101" i="13" s="1"/>
  <c r="AF101" i="13" s="1"/>
  <c r="X343" i="3"/>
  <c r="K137" i="13"/>
  <c r="W137" i="13" s="1"/>
  <c r="AH137" i="13" s="1"/>
  <c r="F204" i="7"/>
  <c r="R204" i="7" s="1"/>
  <c r="AC204" i="7" s="1"/>
  <c r="G68" i="9"/>
  <c r="S68" i="9" s="1"/>
  <c r="AD68" i="9" s="1"/>
  <c r="K81" i="12"/>
  <c r="W81" i="12" s="1"/>
  <c r="AH81" i="12" s="1"/>
  <c r="H175" i="15"/>
  <c r="T175" i="15" s="1"/>
  <c r="AE175" i="15" s="1"/>
  <c r="E102" i="8"/>
  <c r="Q102" i="8" s="1"/>
  <c r="AB102" i="8" s="1"/>
  <c r="K150" i="13"/>
  <c r="W150" i="13" s="1"/>
  <c r="AH150" i="13" s="1"/>
  <c r="J132" i="10"/>
  <c r="V132" i="10" s="1"/>
  <c r="AG132" i="10" s="1"/>
  <c r="H96" i="7"/>
  <c r="T96" i="7" s="1"/>
  <c r="AE96" i="7" s="1"/>
  <c r="L82" i="9"/>
  <c r="X82" i="9" s="1"/>
  <c r="AI82" i="9" s="1"/>
  <c r="M135" i="11"/>
  <c r="Y135" i="11" s="1"/>
  <c r="AJ135" i="11" s="1"/>
  <c r="H90" i="7"/>
  <c r="T90" i="7" s="1"/>
  <c r="AE90" i="7" s="1"/>
  <c r="I336" i="3"/>
  <c r="F130" i="14"/>
  <c r="R130" i="14" s="1"/>
  <c r="AC130" i="14" s="1"/>
  <c r="F130" i="6"/>
  <c r="R130" i="6" s="1"/>
  <c r="AC130" i="6" s="1"/>
  <c r="L63" i="14"/>
  <c r="X63" i="14" s="1"/>
  <c r="AI63" i="14" s="1"/>
  <c r="H30" i="11"/>
  <c r="T30" i="11" s="1"/>
  <c r="AE30" i="11" s="1"/>
  <c r="D57" i="9"/>
  <c r="P57" i="9" s="1"/>
  <c r="AA57" i="9" s="1"/>
  <c r="I166" i="13"/>
  <c r="U166" i="13" s="1"/>
  <c r="AF166" i="13" s="1"/>
  <c r="I166" i="14"/>
  <c r="U166" i="14" s="1"/>
  <c r="AF166" i="14" s="1"/>
  <c r="H56" i="7"/>
  <c r="T56" i="7" s="1"/>
  <c r="AE56" i="7" s="1"/>
  <c r="H56" i="13"/>
  <c r="T56" i="13" s="1"/>
  <c r="AE56" i="13" s="1"/>
  <c r="I32" i="13"/>
  <c r="U32" i="13" s="1"/>
  <c r="AF32" i="13" s="1"/>
  <c r="I32" i="7"/>
  <c r="U32" i="7" s="1"/>
  <c r="AF32" i="7" s="1"/>
  <c r="H104" i="9"/>
  <c r="T104" i="9" s="1"/>
  <c r="AE104" i="9" s="1"/>
  <c r="O310" i="3"/>
  <c r="L77" i="6"/>
  <c r="X77" i="6" s="1"/>
  <c r="AI77" i="6" s="1"/>
  <c r="L18" i="7"/>
  <c r="X18" i="7" s="1"/>
  <c r="AI18" i="7" s="1"/>
  <c r="L18" i="9"/>
  <c r="X18" i="9" s="1"/>
  <c r="AI18" i="9" s="1"/>
  <c r="BK193" i="3"/>
  <c r="AE193" i="3"/>
  <c r="I194" i="12"/>
  <c r="U194" i="12" s="1"/>
  <c r="AF194" i="12" s="1"/>
  <c r="I194" i="13"/>
  <c r="U194" i="13" s="1"/>
  <c r="AF194" i="13" s="1"/>
  <c r="D160" i="11"/>
  <c r="P160" i="11" s="1"/>
  <c r="AA160" i="11" s="1"/>
  <c r="K137" i="8"/>
  <c r="W137" i="8" s="1"/>
  <c r="AH137" i="8" s="1"/>
  <c r="I410" i="3"/>
  <c r="G68" i="16"/>
  <c r="S68" i="16" s="1"/>
  <c r="AD68" i="16" s="1"/>
  <c r="H175" i="11"/>
  <c r="T175" i="11" s="1"/>
  <c r="AE175" i="11" s="1"/>
  <c r="E102" i="15"/>
  <c r="Q102" i="15" s="1"/>
  <c r="AB102" i="15" s="1"/>
  <c r="E102" i="13"/>
  <c r="Q102" i="13" s="1"/>
  <c r="AB102" i="13" s="1"/>
  <c r="L82" i="15"/>
  <c r="X82" i="15" s="1"/>
  <c r="AI82" i="15" s="1"/>
  <c r="M135" i="13"/>
  <c r="Y135" i="13" s="1"/>
  <c r="AJ135" i="13" s="1"/>
  <c r="H90" i="9"/>
  <c r="T90" i="9" s="1"/>
  <c r="AE90" i="9" s="1"/>
  <c r="F130" i="15"/>
  <c r="R130" i="15" s="1"/>
  <c r="AC130" i="15" s="1"/>
  <c r="F130" i="9"/>
  <c r="R130" i="9" s="1"/>
  <c r="AC130" i="9" s="1"/>
  <c r="K76" i="16"/>
  <c r="W76" i="16" s="1"/>
  <c r="AH76" i="16" s="1"/>
  <c r="L63" i="15"/>
  <c r="X63" i="15" s="1"/>
  <c r="AI63" i="15" s="1"/>
  <c r="K142" i="16"/>
  <c r="W142" i="16" s="1"/>
  <c r="AH142" i="16" s="1"/>
  <c r="M81" i="16"/>
  <c r="Y81" i="16" s="1"/>
  <c r="AJ81" i="16" s="1"/>
  <c r="D57" i="14"/>
  <c r="P57" i="14" s="1"/>
  <c r="AA57" i="14" s="1"/>
  <c r="I166" i="9"/>
  <c r="U166" i="9" s="1"/>
  <c r="AF166" i="9" s="1"/>
  <c r="O262" i="3"/>
  <c r="H56" i="12"/>
  <c r="T56" i="12" s="1"/>
  <c r="AE56" i="12" s="1"/>
  <c r="I32" i="6"/>
  <c r="U32" i="6" s="1"/>
  <c r="AF32" i="6" s="1"/>
  <c r="I32" i="14"/>
  <c r="U32" i="14" s="1"/>
  <c r="AF32" i="14" s="1"/>
  <c r="H104" i="7"/>
  <c r="T104" i="7" s="1"/>
  <c r="AE104" i="7" s="1"/>
  <c r="H104" i="12"/>
  <c r="T104" i="12" s="1"/>
  <c r="AE104" i="12" s="1"/>
  <c r="L77" i="13"/>
  <c r="X77" i="13" s="1"/>
  <c r="AI77" i="13" s="1"/>
  <c r="L18" i="15"/>
  <c r="X18" i="15" s="1"/>
  <c r="AI18" i="15" s="1"/>
  <c r="L18" i="8"/>
  <c r="X18" i="8" s="1"/>
  <c r="AI18" i="8" s="1"/>
  <c r="G193" i="3"/>
  <c r="I194" i="15"/>
  <c r="U194" i="15" s="1"/>
  <c r="AF194" i="15" s="1"/>
  <c r="I194" i="11"/>
  <c r="U194" i="11" s="1"/>
  <c r="AF194" i="11" s="1"/>
  <c r="K137" i="7"/>
  <c r="W137" i="7" s="1"/>
  <c r="AH137" i="7" s="1"/>
  <c r="F204" i="13"/>
  <c r="R204" i="13" s="1"/>
  <c r="AC204" i="13" s="1"/>
  <c r="F204" i="6"/>
  <c r="R204" i="6" s="1"/>
  <c r="AC204" i="6" s="1"/>
  <c r="G68" i="7"/>
  <c r="S68" i="7" s="1"/>
  <c r="AD68" i="7" s="1"/>
  <c r="G68" i="15"/>
  <c r="S68" i="15" s="1"/>
  <c r="AD68" i="15" s="1"/>
  <c r="H175" i="9"/>
  <c r="T175" i="9" s="1"/>
  <c r="AE175" i="9" s="1"/>
  <c r="E102" i="16"/>
  <c r="Q102" i="16" s="1"/>
  <c r="AB102" i="16" s="1"/>
  <c r="F308" i="3"/>
  <c r="H96" i="6"/>
  <c r="T96" i="6" s="1"/>
  <c r="AE96" i="6" s="1"/>
  <c r="H96" i="10"/>
  <c r="T96" i="10" s="1"/>
  <c r="AE96" i="10" s="1"/>
  <c r="L82" i="7"/>
  <c r="X82" i="7" s="1"/>
  <c r="AI82" i="7" s="1"/>
  <c r="AD341" i="3"/>
  <c r="H90" i="14"/>
  <c r="T90" i="14" s="1"/>
  <c r="AE90" i="14" s="1"/>
  <c r="H90" i="12"/>
  <c r="T90" i="12" s="1"/>
  <c r="AE90" i="12" s="1"/>
  <c r="D5" i="16"/>
  <c r="P5" i="16" s="1"/>
  <c r="AA5" i="16" s="1"/>
  <c r="F130" i="12"/>
  <c r="R130" i="12" s="1"/>
  <c r="AC130" i="12" s="1"/>
  <c r="F130" i="11"/>
  <c r="R130" i="11" s="1"/>
  <c r="AC130" i="11" s="1"/>
  <c r="F130" i="10"/>
  <c r="R130" i="10" s="1"/>
  <c r="AC130" i="10" s="1"/>
  <c r="L63" i="11"/>
  <c r="X63" i="11" s="1"/>
  <c r="AI63" i="11" s="1"/>
  <c r="M81" i="15"/>
  <c r="Y81" i="15" s="1"/>
  <c r="AJ81" i="15" s="1"/>
  <c r="AD287" i="3"/>
  <c r="D57" i="7"/>
  <c r="P57" i="7" s="1"/>
  <c r="AA57" i="7" s="1"/>
  <c r="R372" i="3"/>
  <c r="H56" i="10"/>
  <c r="T56" i="10" s="1"/>
  <c r="AE56" i="10" s="1"/>
  <c r="H56" i="16"/>
  <c r="T56" i="16" s="1"/>
  <c r="AE56" i="16" s="1"/>
  <c r="I32" i="15"/>
  <c r="U32" i="15" s="1"/>
  <c r="AF32" i="15" s="1"/>
  <c r="I32" i="16"/>
  <c r="U32" i="16" s="1"/>
  <c r="AF32" i="16" s="1"/>
  <c r="H104" i="11"/>
  <c r="T104" i="11" s="1"/>
  <c r="AE104" i="11" s="1"/>
  <c r="H104" i="13"/>
  <c r="T104" i="13" s="1"/>
  <c r="AE104" i="13" s="1"/>
  <c r="L77" i="15"/>
  <c r="X77" i="15" s="1"/>
  <c r="AI77" i="15" s="1"/>
  <c r="L18" i="14"/>
  <c r="X18" i="14" s="1"/>
  <c r="AI18" i="14" s="1"/>
  <c r="CA193" i="3"/>
  <c r="I194" i="16"/>
  <c r="U194" i="16" s="1"/>
  <c r="AF194" i="16" s="1"/>
  <c r="I194" i="9"/>
  <c r="U194" i="9" s="1"/>
  <c r="AF194" i="9" s="1"/>
  <c r="K137" i="11"/>
  <c r="W137" i="11" s="1"/>
  <c r="AH137" i="11" s="1"/>
  <c r="F204" i="16"/>
  <c r="R204" i="16" s="1"/>
  <c r="AC204" i="16" s="1"/>
  <c r="F204" i="10"/>
  <c r="R204" i="10" s="1"/>
  <c r="AC204" i="10" s="1"/>
  <c r="G68" i="8"/>
  <c r="S68" i="8" s="1"/>
  <c r="AD68" i="8" s="1"/>
  <c r="G68" i="13"/>
  <c r="S68" i="13" s="1"/>
  <c r="AD68" i="13" s="1"/>
  <c r="H175" i="7"/>
  <c r="T175" i="7" s="1"/>
  <c r="AE175" i="7" s="1"/>
  <c r="H175" i="16"/>
  <c r="T175" i="16" s="1"/>
  <c r="AE175" i="16" s="1"/>
  <c r="E102" i="10"/>
  <c r="Q102" i="10" s="1"/>
  <c r="AB102" i="10" s="1"/>
  <c r="H96" i="14"/>
  <c r="T96" i="14" s="1"/>
  <c r="AE96" i="14" s="1"/>
  <c r="H96" i="12"/>
  <c r="T96" i="12" s="1"/>
  <c r="AE96" i="12" s="1"/>
  <c r="H96" i="16"/>
  <c r="T96" i="16" s="1"/>
  <c r="AE96" i="16" s="1"/>
  <c r="L82" i="12"/>
  <c r="X82" i="12" s="1"/>
  <c r="AI82" i="12" s="1"/>
  <c r="M135" i="10"/>
  <c r="Y135" i="10" s="1"/>
  <c r="AJ135" i="10" s="1"/>
  <c r="H90" i="15"/>
  <c r="T90" i="15" s="1"/>
  <c r="AE90" i="15" s="1"/>
  <c r="H90" i="11"/>
  <c r="T90" i="11" s="1"/>
  <c r="AE90" i="11" s="1"/>
  <c r="D5" i="12"/>
  <c r="P5" i="12" s="1"/>
  <c r="D5" i="10"/>
  <c r="P5" i="10" s="1"/>
  <c r="L63" i="8"/>
  <c r="X63" i="8" s="1"/>
  <c r="AI63" i="8" s="1"/>
  <c r="M81" i="10"/>
  <c r="Y81" i="10" s="1"/>
  <c r="AJ81" i="10" s="1"/>
  <c r="M81" i="8"/>
  <c r="Y81" i="8" s="1"/>
  <c r="AJ81" i="8" s="1"/>
  <c r="M81" i="11"/>
  <c r="Y81" i="11" s="1"/>
  <c r="AJ81" i="11" s="1"/>
  <c r="M81" i="6"/>
  <c r="Y81" i="6" s="1"/>
  <c r="AJ81" i="6" s="1"/>
  <c r="H30" i="12"/>
  <c r="T30" i="12" s="1"/>
  <c r="AE30" i="12" s="1"/>
  <c r="B263" i="3"/>
  <c r="BJ57" i="3" s="1"/>
  <c r="BN57" i="3" s="1"/>
  <c r="D57" i="12"/>
  <c r="P57" i="12" s="1"/>
  <c r="AA57" i="12" s="1"/>
  <c r="B263" i="10"/>
  <c r="I166" i="11"/>
  <c r="U166" i="11" s="1"/>
  <c r="AF166" i="11" s="1"/>
  <c r="H56" i="11"/>
  <c r="T56" i="11" s="1"/>
  <c r="AE56" i="11" s="1"/>
  <c r="R238" i="3"/>
  <c r="H104" i="10"/>
  <c r="T104" i="10" s="1"/>
  <c r="AE104" i="10" s="1"/>
  <c r="H104" i="6"/>
  <c r="T104" i="6" s="1"/>
  <c r="AE104" i="6" s="1"/>
  <c r="L77" i="10"/>
  <c r="X77" i="10" s="1"/>
  <c r="AI77" i="10" s="1"/>
  <c r="L77" i="9"/>
  <c r="X77" i="9" s="1"/>
  <c r="AI77" i="9" s="1"/>
  <c r="L18" i="13"/>
  <c r="X18" i="13" s="1"/>
  <c r="AI18" i="13" s="1"/>
  <c r="O193" i="3"/>
  <c r="I194" i="14"/>
  <c r="U194" i="14" s="1"/>
  <c r="AF194" i="14" s="1"/>
  <c r="I194" i="10"/>
  <c r="U194" i="10" s="1"/>
  <c r="AF194" i="10" s="1"/>
  <c r="K137" i="12"/>
  <c r="W137" i="12" s="1"/>
  <c r="AH137" i="12" s="1"/>
  <c r="F204" i="12"/>
  <c r="R204" i="12" s="1"/>
  <c r="AC204" i="12" s="1"/>
  <c r="F204" i="9"/>
  <c r="R204" i="9" s="1"/>
  <c r="AC204" i="9" s="1"/>
  <c r="G68" i="11"/>
  <c r="S68" i="11" s="1"/>
  <c r="AD68" i="11" s="1"/>
  <c r="H175" i="6"/>
  <c r="T175" i="6" s="1"/>
  <c r="AE175" i="6" s="1"/>
  <c r="H175" i="10"/>
  <c r="T175" i="10" s="1"/>
  <c r="AE175" i="10" s="1"/>
  <c r="E102" i="12"/>
  <c r="Q102" i="12" s="1"/>
  <c r="AB102" i="12" s="1"/>
  <c r="H96" i="13"/>
  <c r="T96" i="13" s="1"/>
  <c r="AE96" i="13" s="1"/>
  <c r="L82" i="10"/>
  <c r="X82" i="10" s="1"/>
  <c r="AI82" i="10" s="1"/>
  <c r="L82" i="14"/>
  <c r="X82" i="14" s="1"/>
  <c r="AI82" i="14" s="1"/>
  <c r="L82" i="8"/>
  <c r="X82" i="8" s="1"/>
  <c r="AI82" i="8" s="1"/>
  <c r="M135" i="15"/>
  <c r="Y135" i="15" s="1"/>
  <c r="AJ135" i="15" s="1"/>
  <c r="M135" i="12"/>
  <c r="Y135" i="12" s="1"/>
  <c r="AJ135" i="12" s="1"/>
  <c r="H90" i="6"/>
  <c r="T90" i="6" s="1"/>
  <c r="AE90" i="6" s="1"/>
  <c r="H90" i="13"/>
  <c r="T90" i="13" s="1"/>
  <c r="AE90" i="13" s="1"/>
  <c r="F130" i="13"/>
  <c r="R130" i="13" s="1"/>
  <c r="AC130" i="13" s="1"/>
  <c r="E102" i="6"/>
  <c r="Q102" i="6" s="1"/>
  <c r="AB102" i="6" s="1"/>
  <c r="H96" i="8"/>
  <c r="T96" i="8" s="1"/>
  <c r="AE96" i="8" s="1"/>
  <c r="L63" i="10"/>
  <c r="X63" i="10" s="1"/>
  <c r="AI63" i="10" s="1"/>
  <c r="L63" i="9"/>
  <c r="X63" i="9" s="1"/>
  <c r="AI63" i="9" s="1"/>
  <c r="L63" i="16"/>
  <c r="X63" i="16" s="1"/>
  <c r="AI63" i="16" s="1"/>
  <c r="K159" i="8"/>
  <c r="W159" i="8" s="1"/>
  <c r="AH159" i="8" s="1"/>
  <c r="E102" i="11"/>
  <c r="Q102" i="11" s="1"/>
  <c r="AB102" i="11" s="1"/>
  <c r="H30" i="8"/>
  <c r="T30" i="8" s="1"/>
  <c r="AE30" i="8" s="1"/>
  <c r="D57" i="11"/>
  <c r="P57" i="11" s="1"/>
  <c r="AA57" i="11" s="1"/>
  <c r="D57" i="10"/>
  <c r="P57" i="10" s="1"/>
  <c r="AA57" i="10" s="1"/>
  <c r="B263" i="6"/>
  <c r="I166" i="16"/>
  <c r="U166" i="16" s="1"/>
  <c r="AF166" i="16" s="1"/>
  <c r="H56" i="15"/>
  <c r="T56" i="15" s="1"/>
  <c r="AE56" i="15" s="1"/>
  <c r="I32" i="8"/>
  <c r="U32" i="8" s="1"/>
  <c r="AF32" i="8" s="1"/>
  <c r="H104" i="8"/>
  <c r="T104" i="8" s="1"/>
  <c r="AE104" i="8" s="1"/>
  <c r="L77" i="14"/>
  <c r="X77" i="14" s="1"/>
  <c r="AI77" i="14" s="1"/>
  <c r="L77" i="16"/>
  <c r="X77" i="16" s="1"/>
  <c r="AI77" i="16" s="1"/>
  <c r="L18" i="11"/>
  <c r="X18" i="11" s="1"/>
  <c r="AI18" i="11" s="1"/>
  <c r="BS193" i="3"/>
  <c r="I194" i="7"/>
  <c r="U194" i="7" s="1"/>
  <c r="AF194" i="7" s="1"/>
  <c r="K137" i="16"/>
  <c r="W137" i="16" s="1"/>
  <c r="AH137" i="16" s="1"/>
  <c r="K137" i="14"/>
  <c r="W137" i="14" s="1"/>
  <c r="AH137" i="14" s="1"/>
  <c r="F204" i="11"/>
  <c r="R204" i="11" s="1"/>
  <c r="AC204" i="11" s="1"/>
  <c r="F204" i="15"/>
  <c r="R204" i="15" s="1"/>
  <c r="AC204" i="15" s="1"/>
  <c r="G68" i="10"/>
  <c r="S68" i="10" s="1"/>
  <c r="AD68" i="10" s="1"/>
  <c r="G68" i="14"/>
  <c r="S68" i="14" s="1"/>
  <c r="AD68" i="14" s="1"/>
  <c r="H175" i="13"/>
  <c r="T175" i="13" s="1"/>
  <c r="AE175" i="13" s="1"/>
  <c r="H175" i="8"/>
  <c r="T175" i="8" s="1"/>
  <c r="AE175" i="8" s="1"/>
  <c r="E102" i="7"/>
  <c r="Q102" i="7" s="1"/>
  <c r="AB102" i="7" s="1"/>
  <c r="E102" i="9"/>
  <c r="Q102" i="9" s="1"/>
  <c r="AB102" i="9" s="1"/>
  <c r="H96" i="11"/>
  <c r="T96" i="11" s="1"/>
  <c r="AE96" i="11" s="1"/>
  <c r="H96" i="9"/>
  <c r="T96" i="9" s="1"/>
  <c r="AE96" i="9" s="1"/>
  <c r="L82" i="13"/>
  <c r="X82" i="13" s="1"/>
  <c r="AI82" i="13" s="1"/>
  <c r="M135" i="16"/>
  <c r="Y135" i="16" s="1"/>
  <c r="AJ135" i="16" s="1"/>
  <c r="M135" i="14"/>
  <c r="Y135" i="14" s="1"/>
  <c r="AJ135" i="14" s="1"/>
  <c r="O296" i="3"/>
  <c r="F130" i="16"/>
  <c r="R130" i="16" s="1"/>
  <c r="AC130" i="16" s="1"/>
  <c r="F130" i="8"/>
  <c r="R130" i="8" s="1"/>
  <c r="AC130" i="8" s="1"/>
  <c r="L63" i="6"/>
  <c r="X63" i="6" s="1"/>
  <c r="AI63" i="6" s="1"/>
  <c r="M81" i="7"/>
  <c r="Y81" i="7" s="1"/>
  <c r="AJ81" i="7" s="1"/>
  <c r="D57" i="16"/>
  <c r="P57" i="16" s="1"/>
  <c r="AA57" i="16" s="1"/>
  <c r="I166" i="15"/>
  <c r="U166" i="15" s="1"/>
  <c r="AF166" i="15" s="1"/>
  <c r="M141" i="13"/>
  <c r="Y141" i="13" s="1"/>
  <c r="AJ141" i="13" s="1"/>
  <c r="CI193" i="3"/>
  <c r="K137" i="6"/>
  <c r="W137" i="6" s="1"/>
  <c r="AH137" i="6" s="1"/>
  <c r="O381" i="3"/>
  <c r="M135" i="7"/>
  <c r="Y135" i="7" s="1"/>
  <c r="AJ135" i="7" s="1"/>
  <c r="H90" i="10"/>
  <c r="T90" i="10" s="1"/>
  <c r="AE90" i="10" s="1"/>
  <c r="D5" i="9"/>
  <c r="P5" i="9" s="1"/>
  <c r="L63" i="12"/>
  <c r="X63" i="12" s="1"/>
  <c r="AI63" i="12" s="1"/>
  <c r="K76" i="11"/>
  <c r="W76" i="11" s="1"/>
  <c r="AH76" i="11" s="1"/>
  <c r="E112" i="12"/>
  <c r="Q112" i="12" s="1"/>
  <c r="AB112" i="12" s="1"/>
  <c r="E112" i="8"/>
  <c r="Q112" i="8" s="1"/>
  <c r="AB112" i="8" s="1"/>
  <c r="F53" i="14"/>
  <c r="R53" i="14" s="1"/>
  <c r="AC53" i="14" s="1"/>
  <c r="K34" i="15"/>
  <c r="W34" i="15" s="1"/>
  <c r="AH34" i="15" s="1"/>
  <c r="H43" i="15"/>
  <c r="T43" i="15" s="1"/>
  <c r="AE43" i="15" s="1"/>
  <c r="H43" i="7"/>
  <c r="T43" i="7" s="1"/>
  <c r="AE43" i="7" s="1"/>
  <c r="D13" i="9"/>
  <c r="P13" i="9" s="1"/>
  <c r="AA13" i="9" s="1"/>
  <c r="D13" i="8"/>
  <c r="P13" i="8" s="1"/>
  <c r="J128" i="16"/>
  <c r="V128" i="16" s="1"/>
  <c r="AG128" i="16" s="1"/>
  <c r="E35" i="11"/>
  <c r="Q35" i="11" s="1"/>
  <c r="AB35" i="11" s="1"/>
  <c r="E35" i="6"/>
  <c r="Q35" i="6" s="1"/>
  <c r="AB35" i="6" s="1"/>
  <c r="I18" i="9"/>
  <c r="U18" i="9" s="1"/>
  <c r="AF18" i="9" s="1"/>
  <c r="F43" i="12"/>
  <c r="R43" i="12" s="1"/>
  <c r="AC43" i="12" s="1"/>
  <c r="I106" i="6"/>
  <c r="U106" i="6" s="1"/>
  <c r="AF106" i="6" s="1"/>
  <c r="B369" i="8"/>
  <c r="BK177" i="3"/>
  <c r="B383" i="9"/>
  <c r="I89" i="15"/>
  <c r="U89" i="15" s="1"/>
  <c r="AF89" i="15" s="1"/>
  <c r="F361" i="3"/>
  <c r="E155" i="10"/>
  <c r="Q155" i="10" s="1"/>
  <c r="AB155" i="10" s="1"/>
  <c r="G63" i="6"/>
  <c r="S63" i="6" s="1"/>
  <c r="AD63" i="6" s="1"/>
  <c r="I145" i="11"/>
  <c r="U145" i="11" s="1"/>
  <c r="AF145" i="11" s="1"/>
  <c r="K59" i="16"/>
  <c r="W59" i="16" s="1"/>
  <c r="AH59" i="16" s="1"/>
  <c r="L44" i="16"/>
  <c r="X44" i="16" s="1"/>
  <c r="AI44" i="16" s="1"/>
  <c r="B332" i="15"/>
  <c r="BK7" i="3"/>
  <c r="I197" i="13"/>
  <c r="U197" i="13" s="1"/>
  <c r="AF197" i="13" s="1"/>
  <c r="I197" i="10"/>
  <c r="U197" i="10" s="1"/>
  <c r="AF197" i="10" s="1"/>
  <c r="I131" i="12"/>
  <c r="U131" i="12" s="1"/>
  <c r="AF131" i="12" s="1"/>
  <c r="J48" i="16"/>
  <c r="V48" i="16" s="1"/>
  <c r="AG48" i="16" s="1"/>
  <c r="J12" i="15"/>
  <c r="V12" i="15" s="1"/>
  <c r="AG12" i="15" s="1"/>
  <c r="I403" i="3"/>
  <c r="B235" i="11"/>
  <c r="B235" i="8"/>
  <c r="L64" i="13"/>
  <c r="X64" i="13" s="1"/>
  <c r="AI64" i="13" s="1"/>
  <c r="L124" i="9"/>
  <c r="X124" i="9" s="1"/>
  <c r="AI124" i="9" s="1"/>
  <c r="L191" i="7"/>
  <c r="X191" i="7" s="1"/>
  <c r="AI191" i="7" s="1"/>
  <c r="H183" i="13"/>
  <c r="T183" i="13" s="1"/>
  <c r="AE183" i="13" s="1"/>
  <c r="D116" i="16"/>
  <c r="P116" i="16" s="1"/>
  <c r="AA116" i="16" s="1"/>
  <c r="G127" i="14"/>
  <c r="S127" i="14" s="1"/>
  <c r="AD127" i="14" s="1"/>
  <c r="G127" i="15"/>
  <c r="S127" i="15" s="1"/>
  <c r="AD127" i="15" s="1"/>
  <c r="M164" i="9"/>
  <c r="Y164" i="9" s="1"/>
  <c r="AJ164" i="9" s="1"/>
  <c r="M164" i="16"/>
  <c r="Y164" i="16" s="1"/>
  <c r="AJ164" i="16" s="1"/>
  <c r="D116" i="7"/>
  <c r="P116" i="7" s="1"/>
  <c r="AA116" i="7" s="1"/>
  <c r="E96" i="6"/>
  <c r="Q96" i="6" s="1"/>
  <c r="AB96" i="6" s="1"/>
  <c r="E96" i="11"/>
  <c r="Q96" i="11" s="1"/>
  <c r="AB96" i="11" s="1"/>
  <c r="G96" i="15"/>
  <c r="S96" i="15" s="1"/>
  <c r="AD96" i="15" s="1"/>
  <c r="E12" i="11"/>
  <c r="Q12" i="11" s="1"/>
  <c r="AB12" i="11" s="1"/>
  <c r="H113" i="9"/>
  <c r="T113" i="9" s="1"/>
  <c r="AE113" i="9" s="1"/>
  <c r="M123" i="8"/>
  <c r="Y123" i="8" s="1"/>
  <c r="AJ123" i="8" s="1"/>
  <c r="L8" i="11"/>
  <c r="X8" i="11" s="1"/>
  <c r="AI8" i="11" s="1"/>
  <c r="L8" i="12"/>
  <c r="X8" i="12" s="1"/>
  <c r="AI8" i="12" s="1"/>
  <c r="D164" i="6"/>
  <c r="P164" i="6" s="1"/>
  <c r="D164" i="10"/>
  <c r="P164" i="10" s="1"/>
  <c r="H86" i="10"/>
  <c r="T86" i="10" s="1"/>
  <c r="AE86" i="10" s="1"/>
  <c r="H86" i="15"/>
  <c r="T86" i="15" s="1"/>
  <c r="AE86" i="15" s="1"/>
  <c r="O17" i="3"/>
  <c r="B223" i="12"/>
  <c r="H131" i="15"/>
  <c r="T131" i="15" s="1"/>
  <c r="AE131" i="15" s="1"/>
  <c r="G79" i="8"/>
  <c r="S79" i="8" s="1"/>
  <c r="AD79" i="8" s="1"/>
  <c r="E112" i="9"/>
  <c r="Q112" i="9" s="1"/>
  <c r="AB112" i="9" s="1"/>
  <c r="E112" i="13"/>
  <c r="Q112" i="13" s="1"/>
  <c r="AB112" i="13" s="1"/>
  <c r="F53" i="11"/>
  <c r="R53" i="11" s="1"/>
  <c r="AC53" i="11" s="1"/>
  <c r="K34" i="16"/>
  <c r="W34" i="16" s="1"/>
  <c r="AH34" i="16" s="1"/>
  <c r="G82" i="10"/>
  <c r="S82" i="10" s="1"/>
  <c r="AD82" i="10" s="1"/>
  <c r="G82" i="13"/>
  <c r="S82" i="13" s="1"/>
  <c r="AD82" i="13" s="1"/>
  <c r="H43" i="6"/>
  <c r="T43" i="6" s="1"/>
  <c r="AE43" i="6" s="1"/>
  <c r="H43" i="14"/>
  <c r="T43" i="14" s="1"/>
  <c r="AE43" i="14" s="1"/>
  <c r="D13" i="14"/>
  <c r="P13" i="14" s="1"/>
  <c r="AA13" i="14" s="1"/>
  <c r="D13" i="6"/>
  <c r="P13" i="6" s="1"/>
  <c r="AA13" i="6" s="1"/>
  <c r="J128" i="6"/>
  <c r="V128" i="6" s="1"/>
  <c r="AG128" i="6" s="1"/>
  <c r="G18" i="16"/>
  <c r="S18" i="16" s="1"/>
  <c r="AD18" i="16" s="1"/>
  <c r="E35" i="15"/>
  <c r="Q35" i="15" s="1"/>
  <c r="AB35" i="15" s="1"/>
  <c r="E35" i="14"/>
  <c r="Q35" i="14" s="1"/>
  <c r="AB35" i="14" s="1"/>
  <c r="I18" i="16"/>
  <c r="U18" i="16" s="1"/>
  <c r="AF18" i="16" s="1"/>
  <c r="I18" i="13"/>
  <c r="U18" i="13" s="1"/>
  <c r="AF18" i="13" s="1"/>
  <c r="F43" i="8"/>
  <c r="R43" i="8" s="1"/>
  <c r="AC43" i="8" s="1"/>
  <c r="I106" i="7"/>
  <c r="U106" i="7" s="1"/>
  <c r="AF106" i="7" s="1"/>
  <c r="B369" i="9"/>
  <c r="B383" i="8"/>
  <c r="B383" i="10"/>
  <c r="I89" i="14"/>
  <c r="U89" i="14" s="1"/>
  <c r="AF89" i="14" s="1"/>
  <c r="E155" i="13"/>
  <c r="Q155" i="13" s="1"/>
  <c r="AB155" i="13" s="1"/>
  <c r="E155" i="15"/>
  <c r="Q155" i="15" s="1"/>
  <c r="AB155" i="15" s="1"/>
  <c r="G63" i="15"/>
  <c r="S63" i="15" s="1"/>
  <c r="AD63" i="15" s="1"/>
  <c r="G63" i="10"/>
  <c r="S63" i="10" s="1"/>
  <c r="AD63" i="10" s="1"/>
  <c r="I145" i="6"/>
  <c r="U145" i="6" s="1"/>
  <c r="AF145" i="6" s="1"/>
  <c r="K59" i="14"/>
  <c r="W59" i="14" s="1"/>
  <c r="AH59" i="14" s="1"/>
  <c r="I197" i="16"/>
  <c r="U197" i="16" s="1"/>
  <c r="AF197" i="16" s="1"/>
  <c r="I197" i="15"/>
  <c r="U197" i="15" s="1"/>
  <c r="AF197" i="15" s="1"/>
  <c r="I131" i="9"/>
  <c r="U131" i="9" s="1"/>
  <c r="AF131" i="9" s="1"/>
  <c r="J48" i="13"/>
  <c r="V48" i="13" s="1"/>
  <c r="AG48" i="13" s="1"/>
  <c r="U254" i="3"/>
  <c r="J12" i="6"/>
  <c r="V12" i="6" s="1"/>
  <c r="AG12" i="6" s="1"/>
  <c r="F197" i="6"/>
  <c r="R197" i="6" s="1"/>
  <c r="AC197" i="6" s="1"/>
  <c r="F197" i="13"/>
  <c r="R197" i="13" s="1"/>
  <c r="AC197" i="13" s="1"/>
  <c r="B235" i="12"/>
  <c r="L124" i="15"/>
  <c r="X124" i="15" s="1"/>
  <c r="AI124" i="15" s="1"/>
  <c r="L64" i="7"/>
  <c r="X64" i="7" s="1"/>
  <c r="AI64" i="7" s="1"/>
  <c r="L191" i="13"/>
  <c r="X191" i="13" s="1"/>
  <c r="AI191" i="13" s="1"/>
  <c r="G127" i="6"/>
  <c r="S127" i="6" s="1"/>
  <c r="AD127" i="6" s="1"/>
  <c r="M164" i="7"/>
  <c r="Y164" i="7" s="1"/>
  <c r="AJ164" i="7" s="1"/>
  <c r="M164" i="15"/>
  <c r="Y164" i="15" s="1"/>
  <c r="AJ164" i="15" s="1"/>
  <c r="D116" i="15"/>
  <c r="P116" i="15" s="1"/>
  <c r="AA116" i="15" s="1"/>
  <c r="E96" i="14"/>
  <c r="Q96" i="14" s="1"/>
  <c r="AB96" i="14" s="1"/>
  <c r="E96" i="12"/>
  <c r="Q96" i="12" s="1"/>
  <c r="AB96" i="12" s="1"/>
  <c r="E12" i="10"/>
  <c r="Q12" i="10" s="1"/>
  <c r="AB12" i="10" s="1"/>
  <c r="H113" i="6"/>
  <c r="T113" i="6" s="1"/>
  <c r="AE113" i="6" s="1"/>
  <c r="M123" i="12"/>
  <c r="Y123" i="12" s="1"/>
  <c r="AJ123" i="12" s="1"/>
  <c r="L8" i="16"/>
  <c r="X8" i="16" s="1"/>
  <c r="AI8" i="16" s="1"/>
  <c r="D164" i="12"/>
  <c r="P164" i="12" s="1"/>
  <c r="D164" i="11"/>
  <c r="P164" i="11" s="1"/>
  <c r="H86" i="11"/>
  <c r="T86" i="11" s="1"/>
  <c r="AE86" i="11" s="1"/>
  <c r="G182" i="9"/>
  <c r="S182" i="9" s="1"/>
  <c r="AD182" i="9" s="1"/>
  <c r="H131" i="14"/>
  <c r="T131" i="14" s="1"/>
  <c r="AE131" i="14" s="1"/>
  <c r="E112" i="10"/>
  <c r="Q112" i="10" s="1"/>
  <c r="AB112" i="10" s="1"/>
  <c r="E112" i="11"/>
  <c r="Q112" i="11" s="1"/>
  <c r="AB112" i="11" s="1"/>
  <c r="F53" i="8"/>
  <c r="R53" i="8" s="1"/>
  <c r="AC53" i="8" s="1"/>
  <c r="K34" i="7"/>
  <c r="W34" i="7" s="1"/>
  <c r="AH34" i="7" s="1"/>
  <c r="G82" i="8"/>
  <c r="S82" i="8" s="1"/>
  <c r="AD82" i="8" s="1"/>
  <c r="G82" i="12"/>
  <c r="S82" i="12" s="1"/>
  <c r="AD82" i="12" s="1"/>
  <c r="H43" i="10"/>
  <c r="T43" i="10" s="1"/>
  <c r="AE43" i="10" s="1"/>
  <c r="H43" i="9"/>
  <c r="T43" i="9" s="1"/>
  <c r="AE43" i="9" s="1"/>
  <c r="D13" i="11"/>
  <c r="P13" i="11" s="1"/>
  <c r="AA13" i="11" s="1"/>
  <c r="D13" i="13"/>
  <c r="P13" i="13" s="1"/>
  <c r="J128" i="7"/>
  <c r="V128" i="7" s="1"/>
  <c r="AG128" i="7" s="1"/>
  <c r="F241" i="3"/>
  <c r="R224" i="3"/>
  <c r="I18" i="15"/>
  <c r="U18" i="15" s="1"/>
  <c r="AF18" i="15" s="1"/>
  <c r="F43" i="13"/>
  <c r="R43" i="13" s="1"/>
  <c r="AC43" i="13" s="1"/>
  <c r="I106" i="10"/>
  <c r="U106" i="10" s="1"/>
  <c r="AF106" i="10" s="1"/>
  <c r="I106" i="15"/>
  <c r="U106" i="15" s="1"/>
  <c r="AF106" i="15" s="1"/>
  <c r="B369" i="12"/>
  <c r="B383" i="16"/>
  <c r="B383" i="11"/>
  <c r="I89" i="8"/>
  <c r="U89" i="8" s="1"/>
  <c r="AF89" i="8" s="1"/>
  <c r="E155" i="8"/>
  <c r="Q155" i="8" s="1"/>
  <c r="AB155" i="8" s="1"/>
  <c r="E155" i="12"/>
  <c r="Q155" i="12" s="1"/>
  <c r="AB155" i="12" s="1"/>
  <c r="G63" i="9"/>
  <c r="S63" i="9" s="1"/>
  <c r="AD63" i="9" s="1"/>
  <c r="I145" i="7"/>
  <c r="U145" i="7" s="1"/>
  <c r="AF145" i="7" s="1"/>
  <c r="K59" i="13"/>
  <c r="W59" i="13" s="1"/>
  <c r="AH59" i="13" s="1"/>
  <c r="I197" i="8"/>
  <c r="U197" i="8" s="1"/>
  <c r="AF197" i="8" s="1"/>
  <c r="I197" i="9"/>
  <c r="U197" i="9" s="1"/>
  <c r="AF197" i="9" s="1"/>
  <c r="I131" i="13"/>
  <c r="U131" i="13" s="1"/>
  <c r="AF131" i="13" s="1"/>
  <c r="J48" i="7"/>
  <c r="V48" i="7" s="1"/>
  <c r="AG48" i="7" s="1"/>
  <c r="J48" i="6"/>
  <c r="V48" i="6" s="1"/>
  <c r="AG48" i="6" s="1"/>
  <c r="F197" i="9"/>
  <c r="R197" i="9" s="1"/>
  <c r="AC197" i="9" s="1"/>
  <c r="F197" i="7"/>
  <c r="R197" i="7" s="1"/>
  <c r="AC197" i="7" s="1"/>
  <c r="B235" i="14"/>
  <c r="L124" i="13"/>
  <c r="X124" i="13" s="1"/>
  <c r="AI124" i="13" s="1"/>
  <c r="L64" i="9"/>
  <c r="X64" i="9" s="1"/>
  <c r="AI64" i="9" s="1"/>
  <c r="L191" i="8"/>
  <c r="X191" i="8" s="1"/>
  <c r="AI191" i="8" s="1"/>
  <c r="L124" i="10"/>
  <c r="X124" i="10" s="1"/>
  <c r="AI124" i="10" s="1"/>
  <c r="G127" i="16"/>
  <c r="S127" i="16" s="1"/>
  <c r="AD127" i="16" s="1"/>
  <c r="D116" i="10"/>
  <c r="P116" i="10" s="1"/>
  <c r="AA116" i="10" s="1"/>
  <c r="M164" i="14"/>
  <c r="Y164" i="14" s="1"/>
  <c r="AJ164" i="14" s="1"/>
  <c r="M164" i="11"/>
  <c r="Y164" i="11" s="1"/>
  <c r="AJ164" i="11" s="1"/>
  <c r="D116" i="8"/>
  <c r="P116" i="8" s="1"/>
  <c r="AA116" i="8" s="1"/>
  <c r="F302" i="3"/>
  <c r="M123" i="6"/>
  <c r="Y123" i="6" s="1"/>
  <c r="AJ123" i="6" s="1"/>
  <c r="E12" i="8"/>
  <c r="Q12" i="8" s="1"/>
  <c r="AB12" i="8" s="1"/>
  <c r="H113" i="15"/>
  <c r="T113" i="15" s="1"/>
  <c r="AE113" i="15" s="1"/>
  <c r="M123" i="13"/>
  <c r="Y123" i="13" s="1"/>
  <c r="AJ123" i="13" s="1"/>
  <c r="L8" i="8"/>
  <c r="X8" i="8" s="1"/>
  <c r="AI8" i="8" s="1"/>
  <c r="D164" i="13"/>
  <c r="P164" i="13" s="1"/>
  <c r="AA164" i="13" s="1"/>
  <c r="D164" i="7"/>
  <c r="P164" i="7" s="1"/>
  <c r="AA164" i="7" s="1"/>
  <c r="H131" i="9"/>
  <c r="T131" i="9" s="1"/>
  <c r="AE131" i="9" s="1"/>
  <c r="E112" i="7"/>
  <c r="Q112" i="7" s="1"/>
  <c r="AB112" i="7" s="1"/>
  <c r="E112" i="15"/>
  <c r="Q112" i="15" s="1"/>
  <c r="AB112" i="15" s="1"/>
  <c r="F53" i="16"/>
  <c r="R53" i="16" s="1"/>
  <c r="AC53" i="16" s="1"/>
  <c r="F53" i="7"/>
  <c r="R53" i="7" s="1"/>
  <c r="AC53" i="7" s="1"/>
  <c r="K34" i="12"/>
  <c r="W34" i="12" s="1"/>
  <c r="AH34" i="12" s="1"/>
  <c r="K34" i="8"/>
  <c r="W34" i="8" s="1"/>
  <c r="AH34" i="8" s="1"/>
  <c r="G82" i="16"/>
  <c r="S82" i="16" s="1"/>
  <c r="AD82" i="16" s="1"/>
  <c r="G82" i="11"/>
  <c r="S82" i="11" s="1"/>
  <c r="AD82" i="11" s="1"/>
  <c r="B211" i="7"/>
  <c r="H43" i="12"/>
  <c r="T43" i="12" s="1"/>
  <c r="AE43" i="12" s="1"/>
  <c r="H43" i="8"/>
  <c r="T43" i="8" s="1"/>
  <c r="AE43" i="8" s="1"/>
  <c r="B219" i="3"/>
  <c r="AT13" i="3" s="1"/>
  <c r="AX13" i="3" s="1"/>
  <c r="J128" i="10"/>
  <c r="V128" i="10" s="1"/>
  <c r="AG128" i="10" s="1"/>
  <c r="E35" i="10"/>
  <c r="Q35" i="10" s="1"/>
  <c r="AB35" i="10" s="1"/>
  <c r="I18" i="14"/>
  <c r="U18" i="14" s="1"/>
  <c r="AF18" i="14" s="1"/>
  <c r="I18" i="12"/>
  <c r="U18" i="12" s="1"/>
  <c r="AF18" i="12" s="1"/>
  <c r="I249" i="3"/>
  <c r="F43" i="7"/>
  <c r="R43" i="7" s="1"/>
  <c r="AC43" i="7" s="1"/>
  <c r="I106" i="11"/>
  <c r="U106" i="11" s="1"/>
  <c r="AF106" i="11" s="1"/>
  <c r="I106" i="8"/>
  <c r="U106" i="8" s="1"/>
  <c r="AF106" i="8" s="1"/>
  <c r="CI163" i="3"/>
  <c r="B369" i="6"/>
  <c r="B383" i="6"/>
  <c r="B383" i="15"/>
  <c r="I89" i="16"/>
  <c r="U89" i="16" s="1"/>
  <c r="AF89" i="16" s="1"/>
  <c r="E155" i="9"/>
  <c r="Q155" i="9" s="1"/>
  <c r="AB155" i="9" s="1"/>
  <c r="G63" i="13"/>
  <c r="S63" i="13" s="1"/>
  <c r="AD63" i="13" s="1"/>
  <c r="I145" i="15"/>
  <c r="U145" i="15" s="1"/>
  <c r="AF145" i="15" s="1"/>
  <c r="K59" i="8"/>
  <c r="W59" i="8" s="1"/>
  <c r="AH59" i="8" s="1"/>
  <c r="I197" i="11"/>
  <c r="U197" i="11" s="1"/>
  <c r="AF197" i="11" s="1"/>
  <c r="I197" i="14"/>
  <c r="U197" i="14" s="1"/>
  <c r="AF197" i="14" s="1"/>
  <c r="I131" i="16"/>
  <c r="U131" i="16" s="1"/>
  <c r="AF131" i="16" s="1"/>
  <c r="I131" i="8"/>
  <c r="U131" i="8" s="1"/>
  <c r="AF131" i="8" s="1"/>
  <c r="J48" i="11"/>
  <c r="V48" i="11" s="1"/>
  <c r="AG48" i="11" s="1"/>
  <c r="J48" i="14"/>
  <c r="V48" i="14" s="1"/>
  <c r="AG48" i="14" s="1"/>
  <c r="F197" i="10"/>
  <c r="R197" i="10" s="1"/>
  <c r="AC197" i="10" s="1"/>
  <c r="F197" i="12"/>
  <c r="R197" i="12" s="1"/>
  <c r="AC197" i="12" s="1"/>
  <c r="B235" i="15"/>
  <c r="L64" i="16"/>
  <c r="X64" i="16" s="1"/>
  <c r="AI64" i="16" s="1"/>
  <c r="L64" i="15"/>
  <c r="X64" i="15" s="1"/>
  <c r="AI64" i="15" s="1"/>
  <c r="L191" i="11"/>
  <c r="X191" i="11" s="1"/>
  <c r="AI191" i="11" s="1"/>
  <c r="L124" i="16"/>
  <c r="X124" i="16" s="1"/>
  <c r="AI124" i="16" s="1"/>
  <c r="G127" i="10"/>
  <c r="S127" i="10" s="1"/>
  <c r="AD127" i="10" s="1"/>
  <c r="M164" i="8"/>
  <c r="Y164" i="8" s="1"/>
  <c r="AJ164" i="8" s="1"/>
  <c r="M164" i="12"/>
  <c r="Y164" i="12" s="1"/>
  <c r="AJ164" i="12" s="1"/>
  <c r="D116" i="12"/>
  <c r="P116" i="12" s="1"/>
  <c r="AA116" i="12" s="1"/>
  <c r="E96" i="9"/>
  <c r="Q96" i="9" s="1"/>
  <c r="AB96" i="9" s="1"/>
  <c r="E12" i="15"/>
  <c r="Q12" i="15" s="1"/>
  <c r="AB12" i="15" s="1"/>
  <c r="H113" i="7"/>
  <c r="T113" i="7" s="1"/>
  <c r="AE113" i="7" s="1"/>
  <c r="M123" i="16"/>
  <c r="Y123" i="16" s="1"/>
  <c r="AJ123" i="16" s="1"/>
  <c r="M123" i="10"/>
  <c r="Y123" i="10" s="1"/>
  <c r="AJ123" i="10" s="1"/>
  <c r="L8" i="10"/>
  <c r="X8" i="10" s="1"/>
  <c r="AI8" i="10" s="1"/>
  <c r="H86" i="6"/>
  <c r="T86" i="6" s="1"/>
  <c r="AE86" i="6" s="1"/>
  <c r="H86" i="8"/>
  <c r="T86" i="8" s="1"/>
  <c r="AE86" i="8" s="1"/>
  <c r="H131" i="16"/>
  <c r="T131" i="16" s="1"/>
  <c r="AE131" i="16" s="1"/>
  <c r="H86" i="12"/>
  <c r="T86" i="12" s="1"/>
  <c r="AE86" i="12" s="1"/>
  <c r="E112" i="16"/>
  <c r="Q112" i="16" s="1"/>
  <c r="AB112" i="16" s="1"/>
  <c r="F53" i="6"/>
  <c r="R53" i="6" s="1"/>
  <c r="AC53" i="6" s="1"/>
  <c r="F53" i="10"/>
  <c r="R53" i="10" s="1"/>
  <c r="AC53" i="10" s="1"/>
  <c r="K34" i="11"/>
  <c r="W34" i="11" s="1"/>
  <c r="AH34" i="11" s="1"/>
  <c r="X240" i="3"/>
  <c r="G82" i="6"/>
  <c r="S82" i="6" s="1"/>
  <c r="AD82" i="6" s="1"/>
  <c r="G82" i="15"/>
  <c r="S82" i="15" s="1"/>
  <c r="AD82" i="15" s="1"/>
  <c r="O249" i="3"/>
  <c r="D13" i="7"/>
  <c r="P13" i="7" s="1"/>
  <c r="J128" i="15"/>
  <c r="V128" i="15" s="1"/>
  <c r="AG128" i="15" s="1"/>
  <c r="U334" i="3"/>
  <c r="E35" i="9"/>
  <c r="Q35" i="9" s="1"/>
  <c r="AB35" i="9" s="1"/>
  <c r="I18" i="11"/>
  <c r="U18" i="11" s="1"/>
  <c r="AF18" i="11" s="1"/>
  <c r="I18" i="8"/>
  <c r="U18" i="8" s="1"/>
  <c r="AF18" i="8" s="1"/>
  <c r="F43" i="6"/>
  <c r="R43" i="6" s="1"/>
  <c r="AC43" i="6" s="1"/>
  <c r="F43" i="14"/>
  <c r="R43" i="14" s="1"/>
  <c r="AC43" i="14" s="1"/>
  <c r="I106" i="12"/>
  <c r="U106" i="12" s="1"/>
  <c r="AF106" i="12" s="1"/>
  <c r="I106" i="9"/>
  <c r="U106" i="9" s="1"/>
  <c r="AF106" i="9" s="1"/>
  <c r="B369" i="10"/>
  <c r="B369" i="13"/>
  <c r="B383" i="14"/>
  <c r="I89" i="12"/>
  <c r="U89" i="12" s="1"/>
  <c r="AF89" i="12" s="1"/>
  <c r="I89" i="13"/>
  <c r="U89" i="13" s="1"/>
  <c r="AF89" i="13" s="1"/>
  <c r="E155" i="16"/>
  <c r="Q155" i="16" s="1"/>
  <c r="AB155" i="16" s="1"/>
  <c r="G63" i="16"/>
  <c r="S63" i="16" s="1"/>
  <c r="AD63" i="16" s="1"/>
  <c r="I145" i="9"/>
  <c r="U145" i="9" s="1"/>
  <c r="AF145" i="9" s="1"/>
  <c r="I145" i="8"/>
  <c r="U145" i="8" s="1"/>
  <c r="AF145" i="8" s="1"/>
  <c r="K59" i="6"/>
  <c r="W59" i="6" s="1"/>
  <c r="AH59" i="6" s="1"/>
  <c r="K59" i="15"/>
  <c r="W59" i="15" s="1"/>
  <c r="AH59" i="15" s="1"/>
  <c r="I197" i="7"/>
  <c r="U197" i="7" s="1"/>
  <c r="AF197" i="7" s="1"/>
  <c r="I131" i="10"/>
  <c r="U131" i="10" s="1"/>
  <c r="AF131" i="10" s="1"/>
  <c r="I131" i="14"/>
  <c r="U131" i="14" s="1"/>
  <c r="AF131" i="14" s="1"/>
  <c r="J48" i="15"/>
  <c r="V48" i="15" s="1"/>
  <c r="AG48" i="15" s="1"/>
  <c r="J48" i="8"/>
  <c r="V48" i="8" s="1"/>
  <c r="AG48" i="8" s="1"/>
  <c r="F197" i="15"/>
  <c r="R197" i="15" s="1"/>
  <c r="AC197" i="15" s="1"/>
  <c r="F197" i="11"/>
  <c r="R197" i="11" s="1"/>
  <c r="AC197" i="11" s="1"/>
  <c r="B235" i="10"/>
  <c r="L64" i="6"/>
  <c r="X64" i="6" s="1"/>
  <c r="AI64" i="6" s="1"/>
  <c r="L64" i="14"/>
  <c r="X64" i="14" s="1"/>
  <c r="AI64" i="14" s="1"/>
  <c r="L191" i="15"/>
  <c r="X191" i="15" s="1"/>
  <c r="AI191" i="15" s="1"/>
  <c r="G127" i="11"/>
  <c r="S127" i="11" s="1"/>
  <c r="AD127" i="11" s="1"/>
  <c r="M164" i="6"/>
  <c r="Y164" i="6" s="1"/>
  <c r="AJ164" i="6" s="1"/>
  <c r="D116" i="6"/>
  <c r="P116" i="6" s="1"/>
  <c r="AA116" i="6" s="1"/>
  <c r="E96" i="8"/>
  <c r="Q96" i="8" s="1"/>
  <c r="AB96" i="8" s="1"/>
  <c r="F35" i="10"/>
  <c r="R35" i="10" s="1"/>
  <c r="AC35" i="10" s="1"/>
  <c r="E96" i="10"/>
  <c r="Q96" i="10" s="1"/>
  <c r="AB96" i="10" s="1"/>
  <c r="H113" i="8"/>
  <c r="T113" i="8" s="1"/>
  <c r="AE113" i="8" s="1"/>
  <c r="E12" i="14"/>
  <c r="Q12" i="14" s="1"/>
  <c r="AB12" i="14" s="1"/>
  <c r="E12" i="7"/>
  <c r="Q12" i="7" s="1"/>
  <c r="AB12" i="7" s="1"/>
  <c r="H113" i="11"/>
  <c r="T113" i="11" s="1"/>
  <c r="AE113" i="11" s="1"/>
  <c r="H113" i="14"/>
  <c r="T113" i="14" s="1"/>
  <c r="AE113" i="14" s="1"/>
  <c r="M123" i="11"/>
  <c r="Y123" i="11" s="1"/>
  <c r="AJ123" i="11" s="1"/>
  <c r="M123" i="7"/>
  <c r="Y123" i="7" s="1"/>
  <c r="AJ123" i="7" s="1"/>
  <c r="L8" i="14"/>
  <c r="X8" i="14" s="1"/>
  <c r="AI8" i="14" s="1"/>
  <c r="H86" i="9"/>
  <c r="T86" i="9" s="1"/>
  <c r="AE86" i="9" s="1"/>
  <c r="H86" i="13"/>
  <c r="T86" i="13" s="1"/>
  <c r="AE86" i="13" s="1"/>
  <c r="B223" i="7"/>
  <c r="E112" i="6"/>
  <c r="Q112" i="6" s="1"/>
  <c r="AB112" i="6" s="1"/>
  <c r="F53" i="9"/>
  <c r="R53" i="9" s="1"/>
  <c r="AC53" i="9" s="1"/>
  <c r="F53" i="13"/>
  <c r="R53" i="13" s="1"/>
  <c r="AC53" i="13" s="1"/>
  <c r="K34" i="13"/>
  <c r="W34" i="13" s="1"/>
  <c r="AH34" i="13" s="1"/>
  <c r="K34" i="6"/>
  <c r="W34" i="6" s="1"/>
  <c r="AH34" i="6" s="1"/>
  <c r="G82" i="9"/>
  <c r="S82" i="9" s="1"/>
  <c r="AD82" i="9" s="1"/>
  <c r="H43" i="13"/>
  <c r="T43" i="13" s="1"/>
  <c r="AE43" i="13" s="1"/>
  <c r="D13" i="12"/>
  <c r="P13" i="12" s="1"/>
  <c r="J128" i="11"/>
  <c r="V128" i="11" s="1"/>
  <c r="AG128" i="11" s="1"/>
  <c r="J128" i="8"/>
  <c r="V128" i="8" s="1"/>
  <c r="AG128" i="8" s="1"/>
  <c r="E35" i="16"/>
  <c r="Q35" i="16" s="1"/>
  <c r="AB35" i="16" s="1"/>
  <c r="I18" i="7"/>
  <c r="U18" i="7" s="1"/>
  <c r="AF18" i="7" s="1"/>
  <c r="F43" i="11"/>
  <c r="R43" i="11" s="1"/>
  <c r="AC43" i="11" s="1"/>
  <c r="F43" i="9"/>
  <c r="R43" i="9" s="1"/>
  <c r="AC43" i="9" s="1"/>
  <c r="I106" i="14"/>
  <c r="U106" i="14" s="1"/>
  <c r="AF106" i="14" s="1"/>
  <c r="I106" i="16"/>
  <c r="U106" i="16" s="1"/>
  <c r="AF106" i="16" s="1"/>
  <c r="B369" i="7"/>
  <c r="B369" i="16"/>
  <c r="B383" i="13"/>
  <c r="I89" i="7"/>
  <c r="U89" i="7" s="1"/>
  <c r="AF89" i="7" s="1"/>
  <c r="I89" i="9"/>
  <c r="U89" i="9" s="1"/>
  <c r="AF89" i="9" s="1"/>
  <c r="E155" i="7"/>
  <c r="Q155" i="7" s="1"/>
  <c r="AB155" i="7" s="1"/>
  <c r="G63" i="12"/>
  <c r="S63" i="12" s="1"/>
  <c r="AD63" i="12" s="1"/>
  <c r="R351" i="3"/>
  <c r="I145" i="14"/>
  <c r="U145" i="14" s="1"/>
  <c r="AF145" i="14" s="1"/>
  <c r="K59" i="11"/>
  <c r="W59" i="11" s="1"/>
  <c r="AH59" i="11" s="1"/>
  <c r="X265" i="3"/>
  <c r="I197" i="6"/>
  <c r="U197" i="6" s="1"/>
  <c r="AF197" i="6" s="1"/>
  <c r="I131" i="11"/>
  <c r="U131" i="11" s="1"/>
  <c r="AF131" i="11" s="1"/>
  <c r="I131" i="7"/>
  <c r="U131" i="7" s="1"/>
  <c r="AF131" i="7" s="1"/>
  <c r="J48" i="12"/>
  <c r="V48" i="12" s="1"/>
  <c r="AG48" i="12" s="1"/>
  <c r="F197" i="14"/>
  <c r="R197" i="14" s="1"/>
  <c r="AC197" i="14" s="1"/>
  <c r="BS29" i="3"/>
  <c r="B235" i="13"/>
  <c r="L64" i="11"/>
  <c r="X64" i="11" s="1"/>
  <c r="AI64" i="11" s="1"/>
  <c r="L191" i="14"/>
  <c r="X191" i="14" s="1"/>
  <c r="AI191" i="14" s="1"/>
  <c r="L124" i="14"/>
  <c r="X124" i="14" s="1"/>
  <c r="AI124" i="14" s="1"/>
  <c r="G127" i="9"/>
  <c r="S127" i="9" s="1"/>
  <c r="AD127" i="9" s="1"/>
  <c r="AD370" i="3"/>
  <c r="D116" i="13"/>
  <c r="P116" i="13" s="1"/>
  <c r="AA116" i="13" s="1"/>
  <c r="F35" i="14"/>
  <c r="R35" i="14" s="1"/>
  <c r="AC35" i="14" s="1"/>
  <c r="E96" i="13"/>
  <c r="Q96" i="13" s="1"/>
  <c r="AB96" i="13" s="1"/>
  <c r="G96" i="13"/>
  <c r="S96" i="13" s="1"/>
  <c r="AD96" i="13" s="1"/>
  <c r="E12" i="9"/>
  <c r="Q12" i="9" s="1"/>
  <c r="AB12" i="9" s="1"/>
  <c r="E12" i="13"/>
  <c r="Q12" i="13" s="1"/>
  <c r="AB12" i="13" s="1"/>
  <c r="H113" i="12"/>
  <c r="T113" i="12" s="1"/>
  <c r="AE113" i="12" s="1"/>
  <c r="H113" i="16"/>
  <c r="T113" i="16" s="1"/>
  <c r="AE113" i="16" s="1"/>
  <c r="M123" i="15"/>
  <c r="Y123" i="15" s="1"/>
  <c r="AJ123" i="15" s="1"/>
  <c r="L8" i="15"/>
  <c r="X8" i="15" s="1"/>
  <c r="AI8" i="15" s="1"/>
  <c r="D164" i="9"/>
  <c r="P164" i="9" s="1"/>
  <c r="D164" i="14"/>
  <c r="P164" i="14" s="1"/>
  <c r="AA164" i="14" s="1"/>
  <c r="O292" i="3"/>
  <c r="H131" i="10"/>
  <c r="T131" i="10" s="1"/>
  <c r="AE131" i="10" s="1"/>
  <c r="I259" i="3"/>
  <c r="K34" i="14"/>
  <c r="W34" i="14" s="1"/>
  <c r="AH34" i="14" s="1"/>
  <c r="J128" i="14"/>
  <c r="V128" i="14" s="1"/>
  <c r="AG128" i="14" s="1"/>
  <c r="E35" i="8"/>
  <c r="Q35" i="8" s="1"/>
  <c r="AB35" i="8" s="1"/>
  <c r="F43" i="15"/>
  <c r="R43" i="15" s="1"/>
  <c r="AC43" i="15" s="1"/>
  <c r="B369" i="15"/>
  <c r="I89" i="11"/>
  <c r="U89" i="11" s="1"/>
  <c r="AF89" i="11" s="1"/>
  <c r="G63" i="11"/>
  <c r="S63" i="11" s="1"/>
  <c r="AD63" i="11" s="1"/>
  <c r="I145" i="16"/>
  <c r="U145" i="16" s="1"/>
  <c r="AF145" i="16" s="1"/>
  <c r="K59" i="10"/>
  <c r="W59" i="10" s="1"/>
  <c r="AH59" i="10" s="1"/>
  <c r="I131" i="15"/>
  <c r="U131" i="15" s="1"/>
  <c r="AF131" i="15" s="1"/>
  <c r="B235" i="6"/>
  <c r="L64" i="8"/>
  <c r="X64" i="8" s="1"/>
  <c r="AI64" i="8" s="1"/>
  <c r="L191" i="10"/>
  <c r="X191" i="10" s="1"/>
  <c r="AI191" i="10" s="1"/>
  <c r="L191" i="16"/>
  <c r="X191" i="16" s="1"/>
  <c r="AI191" i="16" s="1"/>
  <c r="L124" i="11"/>
  <c r="X124" i="11" s="1"/>
  <c r="AI124" i="11" s="1"/>
  <c r="L191" i="9"/>
  <c r="X191" i="9" s="1"/>
  <c r="AI191" i="9" s="1"/>
  <c r="G127" i="8"/>
  <c r="S127" i="8" s="1"/>
  <c r="AD127" i="8" s="1"/>
  <c r="D116" i="14"/>
  <c r="P116" i="14" s="1"/>
  <c r="AA116" i="14" s="1"/>
  <c r="G96" i="9"/>
  <c r="S96" i="9" s="1"/>
  <c r="AD96" i="9" s="1"/>
  <c r="G96" i="12"/>
  <c r="S96" i="12" s="1"/>
  <c r="AD96" i="12" s="1"/>
  <c r="G96" i="7"/>
  <c r="S96" i="7" s="1"/>
  <c r="AD96" i="7" s="1"/>
  <c r="G96" i="10"/>
  <c r="S96" i="10" s="1"/>
  <c r="AD96" i="10" s="1"/>
  <c r="AD329" i="3"/>
  <c r="F218" i="3"/>
  <c r="E12" i="12"/>
  <c r="Q12" i="12" s="1"/>
  <c r="AB12" i="12" s="1"/>
  <c r="H113" i="13"/>
  <c r="T113" i="13" s="1"/>
  <c r="AE113" i="13" s="1"/>
  <c r="L8" i="13"/>
  <c r="X8" i="13" s="1"/>
  <c r="AI8" i="13" s="1"/>
  <c r="B370" i="3"/>
  <c r="BR164" i="3" s="1"/>
  <c r="BV164" i="3" s="1"/>
  <c r="D164" i="15"/>
  <c r="P164" i="15" s="1"/>
  <c r="AA164" i="15" s="1"/>
  <c r="H131" i="6"/>
  <c r="T131" i="6" s="1"/>
  <c r="AE131" i="6" s="1"/>
  <c r="H131" i="12"/>
  <c r="T131" i="12" s="1"/>
  <c r="AE131" i="12" s="1"/>
  <c r="H131" i="13"/>
  <c r="T131" i="13" s="1"/>
  <c r="AE131" i="13" s="1"/>
  <c r="F52" i="11"/>
  <c r="R52" i="11" s="1"/>
  <c r="AC52" i="11" s="1"/>
  <c r="F52" i="9"/>
  <c r="R52" i="9" s="1"/>
  <c r="AC52" i="9" s="1"/>
  <c r="E123" i="11"/>
  <c r="Q123" i="11" s="1"/>
  <c r="AB123" i="11" s="1"/>
  <c r="L43" i="16"/>
  <c r="X43" i="16" s="1"/>
  <c r="AI43" i="16" s="1"/>
  <c r="L43" i="15"/>
  <c r="X43" i="15" s="1"/>
  <c r="AI43" i="15" s="1"/>
  <c r="D126" i="7"/>
  <c r="P126" i="7" s="1"/>
  <c r="AA126" i="7" s="1"/>
  <c r="G40" i="12"/>
  <c r="S40" i="12" s="1"/>
  <c r="AD40" i="12" s="1"/>
  <c r="G40" i="11"/>
  <c r="S40" i="11" s="1"/>
  <c r="AD40" i="11" s="1"/>
  <c r="G188" i="12"/>
  <c r="S188" i="12" s="1"/>
  <c r="AD188" i="12" s="1"/>
  <c r="G69" i="6"/>
  <c r="S69" i="6" s="1"/>
  <c r="AD69" i="6" s="1"/>
  <c r="G69" i="10"/>
  <c r="S69" i="10" s="1"/>
  <c r="AD69" i="10" s="1"/>
  <c r="I135" i="15"/>
  <c r="U135" i="15" s="1"/>
  <c r="AF135" i="15" s="1"/>
  <c r="I135" i="9"/>
  <c r="U135" i="9" s="1"/>
  <c r="AF135" i="9" s="1"/>
  <c r="D155" i="16"/>
  <c r="P155" i="16" s="1"/>
  <c r="AA155" i="16" s="1"/>
  <c r="B396" i="16"/>
  <c r="BS190" i="3"/>
  <c r="I144" i="12"/>
  <c r="U144" i="12" s="1"/>
  <c r="AF144" i="12" s="1"/>
  <c r="I144" i="16"/>
  <c r="U144" i="16" s="1"/>
  <c r="AF144" i="16" s="1"/>
  <c r="K175" i="15"/>
  <c r="W175" i="15" s="1"/>
  <c r="AH175" i="15" s="1"/>
  <c r="I144" i="11"/>
  <c r="U144" i="11" s="1"/>
  <c r="AF144" i="11" s="1"/>
  <c r="J139" i="16"/>
  <c r="V139" i="16" s="1"/>
  <c r="AG139" i="16" s="1"/>
  <c r="X390" i="3"/>
  <c r="I125" i="15"/>
  <c r="U125" i="15" s="1"/>
  <c r="AF125" i="15" s="1"/>
  <c r="J59" i="9"/>
  <c r="V59" i="9" s="1"/>
  <c r="AG59" i="9" s="1"/>
  <c r="I167" i="13"/>
  <c r="U167" i="13" s="1"/>
  <c r="AF167" i="13" s="1"/>
  <c r="K64" i="12"/>
  <c r="W64" i="12" s="1"/>
  <c r="AH64" i="12" s="1"/>
  <c r="I70" i="6"/>
  <c r="U70" i="6" s="1"/>
  <c r="AF70" i="6" s="1"/>
  <c r="J68" i="12"/>
  <c r="V68" i="12" s="1"/>
  <c r="AG68" i="12" s="1"/>
  <c r="J68" i="8"/>
  <c r="V68" i="8" s="1"/>
  <c r="AG68" i="8" s="1"/>
  <c r="M55" i="8"/>
  <c r="Y55" i="8" s="1"/>
  <c r="AJ55" i="8" s="1"/>
  <c r="D67" i="8"/>
  <c r="P67" i="8" s="1"/>
  <c r="AA67" i="8" s="1"/>
  <c r="L59" i="11"/>
  <c r="X59" i="11" s="1"/>
  <c r="AI59" i="11" s="1"/>
  <c r="L59" i="10"/>
  <c r="X59" i="10" s="1"/>
  <c r="AI59" i="10" s="1"/>
  <c r="J107" i="6"/>
  <c r="V107" i="6" s="1"/>
  <c r="AG107" i="6" s="1"/>
  <c r="J107" i="10"/>
  <c r="V107" i="10" s="1"/>
  <c r="AG107" i="10" s="1"/>
  <c r="F84" i="16"/>
  <c r="R84" i="16" s="1"/>
  <c r="AC84" i="16" s="1"/>
  <c r="F117" i="8"/>
  <c r="R117" i="8" s="1"/>
  <c r="AC117" i="8" s="1"/>
  <c r="M102" i="6"/>
  <c r="Y102" i="6" s="1"/>
  <c r="AJ102" i="6" s="1"/>
  <c r="M102" i="15"/>
  <c r="Y102" i="15" s="1"/>
  <c r="AJ102" i="15" s="1"/>
  <c r="F117" i="11"/>
  <c r="R117" i="11" s="1"/>
  <c r="AC117" i="11" s="1"/>
  <c r="I167" i="16"/>
  <c r="U167" i="16" s="1"/>
  <c r="AF167" i="16" s="1"/>
  <c r="J203" i="14"/>
  <c r="V203" i="14" s="1"/>
  <c r="AG203" i="14" s="1"/>
  <c r="B303" i="14"/>
  <c r="G162" i="12"/>
  <c r="S162" i="12" s="1"/>
  <c r="AD162" i="12" s="1"/>
  <c r="I75" i="10"/>
  <c r="U75" i="10" s="1"/>
  <c r="AF75" i="10" s="1"/>
  <c r="G76" i="16"/>
  <c r="S76" i="16" s="1"/>
  <c r="AD76" i="16" s="1"/>
  <c r="F52" i="10"/>
  <c r="R52" i="10" s="1"/>
  <c r="AC52" i="10" s="1"/>
  <c r="F52" i="16"/>
  <c r="R52" i="16" s="1"/>
  <c r="AC52" i="16" s="1"/>
  <c r="L43" i="8"/>
  <c r="X43" i="8" s="1"/>
  <c r="AI43" i="8" s="1"/>
  <c r="L43" i="14"/>
  <c r="X43" i="14" s="1"/>
  <c r="AI43" i="14" s="1"/>
  <c r="D126" i="11"/>
  <c r="P126" i="11" s="1"/>
  <c r="AA126" i="11" s="1"/>
  <c r="G40" i="16"/>
  <c r="S40" i="16" s="1"/>
  <c r="AD40" i="16" s="1"/>
  <c r="G188" i="16"/>
  <c r="S188" i="16" s="1"/>
  <c r="AD188" i="16" s="1"/>
  <c r="G69" i="7"/>
  <c r="S69" i="7" s="1"/>
  <c r="AD69" i="7" s="1"/>
  <c r="G69" i="16"/>
  <c r="S69" i="16" s="1"/>
  <c r="AD69" i="16" s="1"/>
  <c r="I135" i="13"/>
  <c r="U135" i="13" s="1"/>
  <c r="AF135" i="13" s="1"/>
  <c r="R341" i="3"/>
  <c r="D155" i="7"/>
  <c r="P155" i="7" s="1"/>
  <c r="AA155" i="7" s="1"/>
  <c r="B396" i="9"/>
  <c r="B396" i="15"/>
  <c r="K175" i="6"/>
  <c r="W175" i="6" s="1"/>
  <c r="AH175" i="6" s="1"/>
  <c r="K175" i="14"/>
  <c r="W175" i="14" s="1"/>
  <c r="AH175" i="14" s="1"/>
  <c r="I144" i="14"/>
  <c r="U144" i="14" s="1"/>
  <c r="AF144" i="14" s="1"/>
  <c r="J139" i="7"/>
  <c r="V139" i="7" s="1"/>
  <c r="AG139" i="7" s="1"/>
  <c r="K184" i="11"/>
  <c r="W184" i="11" s="1"/>
  <c r="AH184" i="11" s="1"/>
  <c r="K184" i="16"/>
  <c r="W184" i="16" s="1"/>
  <c r="AH184" i="16" s="1"/>
  <c r="I125" i="11"/>
  <c r="U125" i="11" s="1"/>
  <c r="AF125" i="11" s="1"/>
  <c r="J59" i="10"/>
  <c r="V59" i="10" s="1"/>
  <c r="AG59" i="10" s="1"/>
  <c r="J59" i="7"/>
  <c r="V59" i="7" s="1"/>
  <c r="AG59" i="7" s="1"/>
  <c r="I125" i="14"/>
  <c r="U125" i="14" s="1"/>
  <c r="AF125" i="14" s="1"/>
  <c r="I167" i="7"/>
  <c r="U167" i="7" s="1"/>
  <c r="AF167" i="7" s="1"/>
  <c r="I167" i="6"/>
  <c r="U167" i="6" s="1"/>
  <c r="AF167" i="6" s="1"/>
  <c r="K64" i="15"/>
  <c r="W64" i="15" s="1"/>
  <c r="AH64" i="15" s="1"/>
  <c r="I70" i="7"/>
  <c r="U70" i="7" s="1"/>
  <c r="AF70" i="7" s="1"/>
  <c r="J68" i="14"/>
  <c r="V68" i="14" s="1"/>
  <c r="AG68" i="14" s="1"/>
  <c r="U274" i="3"/>
  <c r="M55" i="10"/>
  <c r="Y55" i="10" s="1"/>
  <c r="AJ55" i="10" s="1"/>
  <c r="D67" i="11"/>
  <c r="P67" i="11" s="1"/>
  <c r="AA67" i="11" s="1"/>
  <c r="D67" i="7"/>
  <c r="P67" i="7" s="1"/>
  <c r="AA67" i="7" s="1"/>
  <c r="L112" i="7"/>
  <c r="X112" i="7" s="1"/>
  <c r="AI112" i="7" s="1"/>
  <c r="L112" i="13"/>
  <c r="X112" i="13" s="1"/>
  <c r="AI112" i="13" s="1"/>
  <c r="L59" i="12"/>
  <c r="X59" i="12" s="1"/>
  <c r="AI59" i="12" s="1"/>
  <c r="M91" i="15"/>
  <c r="Y91" i="15" s="1"/>
  <c r="AJ91" i="15" s="1"/>
  <c r="J107" i="8"/>
  <c r="V107" i="8" s="1"/>
  <c r="AG107" i="8" s="1"/>
  <c r="M102" i="13"/>
  <c r="Y102" i="13" s="1"/>
  <c r="AJ102" i="13" s="1"/>
  <c r="M102" i="11"/>
  <c r="Y102" i="11" s="1"/>
  <c r="AJ102" i="11" s="1"/>
  <c r="G46" i="10"/>
  <c r="S46" i="10" s="1"/>
  <c r="AD46" i="10" s="1"/>
  <c r="I75" i="15"/>
  <c r="U75" i="15" s="1"/>
  <c r="AF75" i="15" s="1"/>
  <c r="J203" i="15"/>
  <c r="V203" i="15" s="1"/>
  <c r="AG203" i="15" s="1"/>
  <c r="J107" i="14"/>
  <c r="V107" i="14" s="1"/>
  <c r="AG107" i="14" s="1"/>
  <c r="B303" i="6"/>
  <c r="G162" i="14"/>
  <c r="S162" i="14" s="1"/>
  <c r="AD162" i="14" s="1"/>
  <c r="G76" i="6"/>
  <c r="S76" i="6" s="1"/>
  <c r="AD76" i="6" s="1"/>
  <c r="F52" i="14"/>
  <c r="R52" i="14" s="1"/>
  <c r="AC52" i="14" s="1"/>
  <c r="F52" i="8"/>
  <c r="R52" i="8" s="1"/>
  <c r="AC52" i="8" s="1"/>
  <c r="L43" i="7"/>
  <c r="X43" i="7" s="1"/>
  <c r="AI43" i="7" s="1"/>
  <c r="D126" i="9"/>
  <c r="P126" i="9" s="1"/>
  <c r="AA126" i="9" s="1"/>
  <c r="D126" i="8"/>
  <c r="P126" i="8" s="1"/>
  <c r="AA126" i="8" s="1"/>
  <c r="G40" i="9"/>
  <c r="S40" i="9" s="1"/>
  <c r="AD40" i="9" s="1"/>
  <c r="G152" i="9"/>
  <c r="S152" i="9" s="1"/>
  <c r="AD152" i="9" s="1"/>
  <c r="G188" i="6"/>
  <c r="S188" i="6" s="1"/>
  <c r="AD188" i="6" s="1"/>
  <c r="G69" i="14"/>
  <c r="S69" i="14" s="1"/>
  <c r="AD69" i="14" s="1"/>
  <c r="I135" i="7"/>
  <c r="U135" i="7" s="1"/>
  <c r="AF135" i="7" s="1"/>
  <c r="I135" i="6"/>
  <c r="U135" i="6" s="1"/>
  <c r="AF135" i="6" s="1"/>
  <c r="D155" i="14"/>
  <c r="P155" i="14" s="1"/>
  <c r="AA155" i="14" s="1"/>
  <c r="B396" i="14"/>
  <c r="B396" i="11"/>
  <c r="K175" i="7"/>
  <c r="W175" i="7" s="1"/>
  <c r="AH175" i="7" s="1"/>
  <c r="K175" i="11"/>
  <c r="W175" i="11" s="1"/>
  <c r="AH175" i="11" s="1"/>
  <c r="I144" i="10"/>
  <c r="U144" i="10" s="1"/>
  <c r="AF144" i="10" s="1"/>
  <c r="J139" i="13"/>
  <c r="V139" i="13" s="1"/>
  <c r="AG139" i="13" s="1"/>
  <c r="J139" i="14"/>
  <c r="V139" i="14" s="1"/>
  <c r="AG139" i="14" s="1"/>
  <c r="K184" i="6"/>
  <c r="W184" i="6" s="1"/>
  <c r="AH184" i="6" s="1"/>
  <c r="K184" i="12"/>
  <c r="W184" i="12" s="1"/>
  <c r="AH184" i="12" s="1"/>
  <c r="I125" i="13"/>
  <c r="U125" i="13" s="1"/>
  <c r="AF125" i="13" s="1"/>
  <c r="I125" i="16"/>
  <c r="U125" i="16" s="1"/>
  <c r="AF125" i="16" s="1"/>
  <c r="J59" i="13"/>
  <c r="V59" i="13" s="1"/>
  <c r="AG59" i="13" s="1"/>
  <c r="J59" i="15"/>
  <c r="V59" i="15" s="1"/>
  <c r="AG59" i="15" s="1"/>
  <c r="I70" i="10"/>
  <c r="U70" i="10" s="1"/>
  <c r="AF70" i="10" s="1"/>
  <c r="I70" i="15"/>
  <c r="U70" i="15" s="1"/>
  <c r="AF70" i="15" s="1"/>
  <c r="J68" i="16"/>
  <c r="V68" i="16" s="1"/>
  <c r="AG68" i="16" s="1"/>
  <c r="M55" i="15"/>
  <c r="Y55" i="15" s="1"/>
  <c r="AJ55" i="15" s="1"/>
  <c r="M55" i="14"/>
  <c r="Y55" i="14" s="1"/>
  <c r="AJ55" i="14" s="1"/>
  <c r="D67" i="10"/>
  <c r="P67" i="10" s="1"/>
  <c r="AA67" i="10" s="1"/>
  <c r="D67" i="15"/>
  <c r="P67" i="15" s="1"/>
  <c r="AA67" i="15" s="1"/>
  <c r="L112" i="6"/>
  <c r="X112" i="6" s="1"/>
  <c r="AI112" i="6" s="1"/>
  <c r="L112" i="11"/>
  <c r="X112" i="11" s="1"/>
  <c r="AI112" i="11" s="1"/>
  <c r="L59" i="16"/>
  <c r="X59" i="16" s="1"/>
  <c r="AI59" i="16" s="1"/>
  <c r="L59" i="7"/>
  <c r="X59" i="7" s="1"/>
  <c r="AI59" i="7" s="1"/>
  <c r="M91" i="12"/>
  <c r="Y91" i="12" s="1"/>
  <c r="AJ91" i="12" s="1"/>
  <c r="F84" i="15"/>
  <c r="R84" i="15" s="1"/>
  <c r="AC84" i="15" s="1"/>
  <c r="J107" i="11"/>
  <c r="V107" i="11" s="1"/>
  <c r="AG107" i="11" s="1"/>
  <c r="F117" i="12"/>
  <c r="R117" i="12" s="1"/>
  <c r="AC117" i="12" s="1"/>
  <c r="M102" i="8"/>
  <c r="Y102" i="8" s="1"/>
  <c r="AJ102" i="8" s="1"/>
  <c r="AD308" i="3"/>
  <c r="F117" i="7"/>
  <c r="R117" i="7" s="1"/>
  <c r="AC117" i="7" s="1"/>
  <c r="J68" i="13"/>
  <c r="V68" i="13" s="1"/>
  <c r="AG68" i="13" s="1"/>
  <c r="J203" i="10"/>
  <c r="V203" i="10" s="1"/>
  <c r="AG203" i="10" s="1"/>
  <c r="I75" i="9"/>
  <c r="U75" i="9" s="1"/>
  <c r="AF75" i="9" s="1"/>
  <c r="J203" i="6"/>
  <c r="V203" i="6" s="1"/>
  <c r="AG203" i="6" s="1"/>
  <c r="J203" i="13"/>
  <c r="V203" i="13" s="1"/>
  <c r="AG203" i="13" s="1"/>
  <c r="I75" i="7"/>
  <c r="U75" i="7" s="1"/>
  <c r="AF75" i="7" s="1"/>
  <c r="B303" i="13"/>
  <c r="B303" i="12"/>
  <c r="B303" i="10"/>
  <c r="G162" i="8"/>
  <c r="S162" i="8" s="1"/>
  <c r="AD162" i="8" s="1"/>
  <c r="G162" i="11"/>
  <c r="S162" i="11" s="1"/>
  <c r="AD162" i="11" s="1"/>
  <c r="G162" i="9"/>
  <c r="S162" i="9" s="1"/>
  <c r="AD162" i="9" s="1"/>
  <c r="D126" i="10"/>
  <c r="P126" i="10" s="1"/>
  <c r="AA126" i="10" s="1"/>
  <c r="D126" i="12"/>
  <c r="P126" i="12" s="1"/>
  <c r="AA126" i="12" s="1"/>
  <c r="G40" i="7"/>
  <c r="S40" i="7" s="1"/>
  <c r="AD40" i="7" s="1"/>
  <c r="G188" i="15"/>
  <c r="S188" i="15" s="1"/>
  <c r="AD188" i="15" s="1"/>
  <c r="G188" i="14"/>
  <c r="S188" i="14" s="1"/>
  <c r="AD188" i="14" s="1"/>
  <c r="I135" i="8"/>
  <c r="U135" i="8" s="1"/>
  <c r="AF135" i="8" s="1"/>
  <c r="D155" i="6"/>
  <c r="P155" i="6" s="1"/>
  <c r="AA155" i="6" s="1"/>
  <c r="B396" i="7"/>
  <c r="I99" i="14"/>
  <c r="U99" i="14" s="1"/>
  <c r="AF99" i="14" s="1"/>
  <c r="K175" i="9"/>
  <c r="W175" i="9" s="1"/>
  <c r="AH175" i="9" s="1"/>
  <c r="I144" i="15"/>
  <c r="U144" i="15" s="1"/>
  <c r="AF144" i="15" s="1"/>
  <c r="J139" i="8"/>
  <c r="V139" i="8" s="1"/>
  <c r="AG139" i="8" s="1"/>
  <c r="I125" i="10"/>
  <c r="U125" i="10" s="1"/>
  <c r="AF125" i="10" s="1"/>
  <c r="K184" i="10"/>
  <c r="W184" i="10" s="1"/>
  <c r="AH184" i="10" s="1"/>
  <c r="K184" i="7"/>
  <c r="W184" i="7" s="1"/>
  <c r="AH184" i="7" s="1"/>
  <c r="I125" i="7"/>
  <c r="U125" i="7" s="1"/>
  <c r="AF125" i="7" s="1"/>
  <c r="I125" i="6"/>
  <c r="U125" i="6" s="1"/>
  <c r="AF125" i="6" s="1"/>
  <c r="J59" i="6"/>
  <c r="V59" i="6" s="1"/>
  <c r="AG59" i="6" s="1"/>
  <c r="I167" i="8"/>
  <c r="U167" i="8" s="1"/>
  <c r="AF167" i="8" s="1"/>
  <c r="R276" i="3"/>
  <c r="I70" i="13"/>
  <c r="U70" i="13" s="1"/>
  <c r="AF70" i="13" s="1"/>
  <c r="J68" i="15"/>
  <c r="V68" i="15" s="1"/>
  <c r="AG68" i="15" s="1"/>
  <c r="M55" i="16"/>
  <c r="Y55" i="16" s="1"/>
  <c r="AJ55" i="16" s="1"/>
  <c r="M55" i="12"/>
  <c r="Y55" i="12" s="1"/>
  <c r="AJ55" i="12" s="1"/>
  <c r="D67" i="12"/>
  <c r="P67" i="12" s="1"/>
  <c r="AA67" i="12" s="1"/>
  <c r="D67" i="14"/>
  <c r="P67" i="14" s="1"/>
  <c r="AA67" i="14" s="1"/>
  <c r="L112" i="15"/>
  <c r="X112" i="15" s="1"/>
  <c r="AI112" i="15" s="1"/>
  <c r="L112" i="10"/>
  <c r="X112" i="10" s="1"/>
  <c r="AI112" i="10" s="1"/>
  <c r="D97" i="6"/>
  <c r="P97" i="6" s="1"/>
  <c r="AA97" i="6" s="1"/>
  <c r="L112" i="14"/>
  <c r="X112" i="14" s="1"/>
  <c r="AI112" i="14" s="1"/>
  <c r="L59" i="13"/>
  <c r="X59" i="13" s="1"/>
  <c r="AI59" i="13" s="1"/>
  <c r="L112" i="16"/>
  <c r="X112" i="16" s="1"/>
  <c r="AI112" i="16" s="1"/>
  <c r="M91" i="10"/>
  <c r="Y91" i="10" s="1"/>
  <c r="AJ91" i="10" s="1"/>
  <c r="M91" i="16"/>
  <c r="Y91" i="16" s="1"/>
  <c r="AJ91" i="16" s="1"/>
  <c r="F84" i="12"/>
  <c r="R84" i="12" s="1"/>
  <c r="AC84" i="12" s="1"/>
  <c r="J107" i="9"/>
  <c r="V107" i="9" s="1"/>
  <c r="AG107" i="9" s="1"/>
  <c r="M91" i="7"/>
  <c r="Y91" i="7" s="1"/>
  <c r="AJ91" i="7" s="1"/>
  <c r="F117" i="13"/>
  <c r="R117" i="13" s="1"/>
  <c r="AC117" i="13" s="1"/>
  <c r="M102" i="7"/>
  <c r="Y102" i="7" s="1"/>
  <c r="AJ102" i="7" s="1"/>
  <c r="F117" i="10"/>
  <c r="R117" i="10" s="1"/>
  <c r="AC117" i="10" s="1"/>
  <c r="M102" i="9"/>
  <c r="Y102" i="9" s="1"/>
  <c r="AJ102" i="9" s="1"/>
  <c r="I323" i="3"/>
  <c r="U409" i="3"/>
  <c r="J203" i="12"/>
  <c r="V203" i="12" s="1"/>
  <c r="AG203" i="12" s="1"/>
  <c r="I75" i="16"/>
  <c r="U75" i="16" s="1"/>
  <c r="AF75" i="16" s="1"/>
  <c r="I75" i="6"/>
  <c r="U75" i="6" s="1"/>
  <c r="AF75" i="6" s="1"/>
  <c r="B303" i="15"/>
  <c r="B303" i="9"/>
  <c r="G162" i="7"/>
  <c r="S162" i="7" s="1"/>
  <c r="AD162" i="7" s="1"/>
  <c r="J136" i="7"/>
  <c r="V136" i="7" s="1"/>
  <c r="AG136" i="7" s="1"/>
  <c r="G76" i="13"/>
  <c r="S76" i="13" s="1"/>
  <c r="AD76" i="13" s="1"/>
  <c r="G76" i="12"/>
  <c r="S76" i="12" s="1"/>
  <c r="AD76" i="12" s="1"/>
  <c r="F52" i="13"/>
  <c r="R52" i="13" s="1"/>
  <c r="AC52" i="13" s="1"/>
  <c r="L43" i="9"/>
  <c r="X43" i="9" s="1"/>
  <c r="AI43" i="9" s="1"/>
  <c r="D126" i="16"/>
  <c r="P126" i="16" s="1"/>
  <c r="AA126" i="16" s="1"/>
  <c r="D126" i="6"/>
  <c r="P126" i="6" s="1"/>
  <c r="AA126" i="6" s="1"/>
  <c r="M141" i="8"/>
  <c r="Y141" i="8" s="1"/>
  <c r="AJ141" i="8" s="1"/>
  <c r="G40" i="14"/>
  <c r="S40" i="14" s="1"/>
  <c r="AD40" i="14" s="1"/>
  <c r="G188" i="13"/>
  <c r="S188" i="13" s="1"/>
  <c r="AD188" i="13" s="1"/>
  <c r="G188" i="10"/>
  <c r="S188" i="10" s="1"/>
  <c r="AD188" i="10" s="1"/>
  <c r="G69" i="11"/>
  <c r="S69" i="11" s="1"/>
  <c r="AD69" i="11" s="1"/>
  <c r="I135" i="14"/>
  <c r="U135" i="14" s="1"/>
  <c r="AF135" i="14" s="1"/>
  <c r="B361" i="3"/>
  <c r="AL155" i="3" s="1"/>
  <c r="AP155" i="3" s="1"/>
  <c r="D155" i="8"/>
  <c r="P155" i="8" s="1"/>
  <c r="AA155" i="8" s="1"/>
  <c r="B396" i="12"/>
  <c r="I99" i="12"/>
  <c r="U99" i="12" s="1"/>
  <c r="AF99" i="12" s="1"/>
  <c r="K175" i="10"/>
  <c r="W175" i="10" s="1"/>
  <c r="AH175" i="10" s="1"/>
  <c r="X381" i="3"/>
  <c r="I144" i="9"/>
  <c r="U144" i="9" s="1"/>
  <c r="AF144" i="9" s="1"/>
  <c r="J139" i="10"/>
  <c r="V139" i="10" s="1"/>
  <c r="AG139" i="10" s="1"/>
  <c r="K184" i="9"/>
  <c r="W184" i="9" s="1"/>
  <c r="AH184" i="9" s="1"/>
  <c r="I125" i="8"/>
  <c r="U125" i="8" s="1"/>
  <c r="AF125" i="8" s="1"/>
  <c r="J59" i="11"/>
  <c r="V59" i="11" s="1"/>
  <c r="AG59" i="11" s="1"/>
  <c r="J59" i="12"/>
  <c r="V59" i="12" s="1"/>
  <c r="AG59" i="12" s="1"/>
  <c r="I167" i="15"/>
  <c r="U167" i="15" s="1"/>
  <c r="AF167" i="15" s="1"/>
  <c r="I70" i="16"/>
  <c r="U70" i="16" s="1"/>
  <c r="AF70" i="16" s="1"/>
  <c r="I70" i="11"/>
  <c r="U70" i="11" s="1"/>
  <c r="AF70" i="11" s="1"/>
  <c r="J68" i="7"/>
  <c r="V68" i="7" s="1"/>
  <c r="AG68" i="7" s="1"/>
  <c r="AD261" i="3"/>
  <c r="M55" i="9"/>
  <c r="Y55" i="9" s="1"/>
  <c r="AJ55" i="9" s="1"/>
  <c r="B273" i="3"/>
  <c r="V67" i="3" s="1"/>
  <c r="Z67" i="3" s="1"/>
  <c r="D97" i="15"/>
  <c r="P97" i="15" s="1"/>
  <c r="AA97" i="15" s="1"/>
  <c r="M91" i="8"/>
  <c r="Y91" i="8" s="1"/>
  <c r="AJ91" i="8" s="1"/>
  <c r="M91" i="11"/>
  <c r="Y91" i="11" s="1"/>
  <c r="AJ91" i="11" s="1"/>
  <c r="L53" i="9"/>
  <c r="X53" i="9" s="1"/>
  <c r="AI53" i="9" s="1"/>
  <c r="I75" i="11"/>
  <c r="U75" i="11" s="1"/>
  <c r="AF75" i="11" s="1"/>
  <c r="J203" i="9"/>
  <c r="V203" i="9" s="1"/>
  <c r="AG203" i="9" s="1"/>
  <c r="I75" i="14"/>
  <c r="U75" i="14" s="1"/>
  <c r="AF75" i="14" s="1"/>
  <c r="I75" i="12"/>
  <c r="U75" i="12" s="1"/>
  <c r="AF75" i="12" s="1"/>
  <c r="I290" i="3"/>
  <c r="G76" i="7"/>
  <c r="S76" i="7" s="1"/>
  <c r="AD76" i="7" s="1"/>
  <c r="G76" i="14"/>
  <c r="S76" i="14" s="1"/>
  <c r="AD76" i="14" s="1"/>
  <c r="F52" i="15"/>
  <c r="R52" i="15" s="1"/>
  <c r="AC52" i="15" s="1"/>
  <c r="L43" i="11"/>
  <c r="X43" i="11" s="1"/>
  <c r="AI43" i="11" s="1"/>
  <c r="D126" i="15"/>
  <c r="P126" i="15" s="1"/>
  <c r="AA126" i="15" s="1"/>
  <c r="D126" i="14"/>
  <c r="P126" i="14" s="1"/>
  <c r="AA126" i="14" s="1"/>
  <c r="M141" i="9"/>
  <c r="Y141" i="9" s="1"/>
  <c r="AJ141" i="9" s="1"/>
  <c r="G40" i="8"/>
  <c r="S40" i="8" s="1"/>
  <c r="AD40" i="8" s="1"/>
  <c r="G40" i="15"/>
  <c r="S40" i="15" s="1"/>
  <c r="AD40" i="15" s="1"/>
  <c r="G188" i="11"/>
  <c r="S188" i="11" s="1"/>
  <c r="AD188" i="11" s="1"/>
  <c r="G69" i="8"/>
  <c r="S69" i="8" s="1"/>
  <c r="AD69" i="8" s="1"/>
  <c r="I135" i="11"/>
  <c r="U135" i="11" s="1"/>
  <c r="AF135" i="11" s="1"/>
  <c r="D155" i="13"/>
  <c r="P155" i="13" s="1"/>
  <c r="AA155" i="13" s="1"/>
  <c r="D155" i="10"/>
  <c r="P155" i="10" s="1"/>
  <c r="AA155" i="10" s="1"/>
  <c r="B396" i="8"/>
  <c r="K175" i="16"/>
  <c r="W175" i="16" s="1"/>
  <c r="AH175" i="16" s="1"/>
  <c r="I144" i="6"/>
  <c r="U144" i="6" s="1"/>
  <c r="AF144" i="6" s="1"/>
  <c r="J139" i="9"/>
  <c r="V139" i="9" s="1"/>
  <c r="AG139" i="9" s="1"/>
  <c r="J139" i="15"/>
  <c r="V139" i="15" s="1"/>
  <c r="AG139" i="15" s="1"/>
  <c r="K184" i="14"/>
  <c r="W184" i="14" s="1"/>
  <c r="AH184" i="14" s="1"/>
  <c r="U265" i="3"/>
  <c r="R373" i="3"/>
  <c r="I167" i="10"/>
  <c r="U167" i="10" s="1"/>
  <c r="AF167" i="10" s="1"/>
  <c r="K64" i="7"/>
  <c r="W64" i="7" s="1"/>
  <c r="AH64" i="7" s="1"/>
  <c r="I70" i="12"/>
  <c r="U70" i="12" s="1"/>
  <c r="AF70" i="12" s="1"/>
  <c r="J68" i="10"/>
  <c r="V68" i="10" s="1"/>
  <c r="AG68" i="10" s="1"/>
  <c r="M55" i="11"/>
  <c r="Y55" i="11" s="1"/>
  <c r="AJ55" i="11" s="1"/>
  <c r="D67" i="6"/>
  <c r="P67" i="6" s="1"/>
  <c r="AA67" i="6" s="1"/>
  <c r="D97" i="11"/>
  <c r="P97" i="11" s="1"/>
  <c r="AA97" i="11" s="1"/>
  <c r="D97" i="12"/>
  <c r="P97" i="12" s="1"/>
  <c r="AA97" i="12" s="1"/>
  <c r="L112" i="12"/>
  <c r="X112" i="12" s="1"/>
  <c r="AI112" i="12" s="1"/>
  <c r="D97" i="10"/>
  <c r="P97" i="10" s="1"/>
  <c r="AA97" i="10" s="1"/>
  <c r="L59" i="6"/>
  <c r="X59" i="6" s="1"/>
  <c r="AI59" i="6" s="1"/>
  <c r="L59" i="15"/>
  <c r="X59" i="15" s="1"/>
  <c r="AI59" i="15" s="1"/>
  <c r="M35" i="14"/>
  <c r="Y35" i="14" s="1"/>
  <c r="AJ35" i="14" s="1"/>
  <c r="J107" i="12"/>
  <c r="V107" i="12" s="1"/>
  <c r="AG107" i="12" s="1"/>
  <c r="M91" i="13"/>
  <c r="Y91" i="13" s="1"/>
  <c r="AJ91" i="13" s="1"/>
  <c r="F84" i="9"/>
  <c r="R84" i="9" s="1"/>
  <c r="AC84" i="9" s="1"/>
  <c r="F84" i="7"/>
  <c r="R84" i="7" s="1"/>
  <c r="AC84" i="7" s="1"/>
  <c r="M102" i="14"/>
  <c r="Y102" i="14" s="1"/>
  <c r="AJ102" i="14" s="1"/>
  <c r="M102" i="10"/>
  <c r="Y102" i="10" s="1"/>
  <c r="AJ102" i="10" s="1"/>
  <c r="I75" i="13"/>
  <c r="U75" i="13" s="1"/>
  <c r="AF75" i="13" s="1"/>
  <c r="F117" i="14"/>
  <c r="R117" i="14" s="1"/>
  <c r="AC117" i="14" s="1"/>
  <c r="B303" i="8"/>
  <c r="G162" i="15"/>
  <c r="S162" i="15" s="1"/>
  <c r="AD162" i="15" s="1"/>
  <c r="G76" i="8"/>
  <c r="S76" i="8" s="1"/>
  <c r="AD76" i="8" s="1"/>
  <c r="M141" i="16"/>
  <c r="Y141" i="16" s="1"/>
  <c r="AJ141" i="16" s="1"/>
  <c r="G40" i="6"/>
  <c r="S40" i="6" s="1"/>
  <c r="AD40" i="6" s="1"/>
  <c r="G188" i="7"/>
  <c r="S188" i="7" s="1"/>
  <c r="AD188" i="7" s="1"/>
  <c r="G69" i="12"/>
  <c r="S69" i="12" s="1"/>
  <c r="AD69" i="12" s="1"/>
  <c r="D155" i="11"/>
  <c r="P155" i="11" s="1"/>
  <c r="AA155" i="11" s="1"/>
  <c r="K175" i="12"/>
  <c r="W175" i="12" s="1"/>
  <c r="AH175" i="12" s="1"/>
  <c r="I144" i="13"/>
  <c r="U144" i="13" s="1"/>
  <c r="AF144" i="13" s="1"/>
  <c r="I172" i="16"/>
  <c r="U172" i="16" s="1"/>
  <c r="AF172" i="16" s="1"/>
  <c r="R331" i="3"/>
  <c r="J139" i="6"/>
  <c r="V139" i="6" s="1"/>
  <c r="AG139" i="6" s="1"/>
  <c r="K184" i="13"/>
  <c r="W184" i="13" s="1"/>
  <c r="AH184" i="13" s="1"/>
  <c r="I167" i="14"/>
  <c r="U167" i="14" s="1"/>
  <c r="AF167" i="14" s="1"/>
  <c r="I70" i="8"/>
  <c r="U70" i="8" s="1"/>
  <c r="AF70" i="8" s="1"/>
  <c r="J68" i="11"/>
  <c r="V68" i="11" s="1"/>
  <c r="AG68" i="11" s="1"/>
  <c r="M55" i="6"/>
  <c r="Y55" i="6" s="1"/>
  <c r="AJ55" i="6" s="1"/>
  <c r="D67" i="13"/>
  <c r="P67" i="13" s="1"/>
  <c r="AA67" i="13" s="1"/>
  <c r="D97" i="13"/>
  <c r="P97" i="13" s="1"/>
  <c r="AA97" i="13" s="1"/>
  <c r="D97" i="9"/>
  <c r="P97" i="9" s="1"/>
  <c r="AA97" i="9" s="1"/>
  <c r="L112" i="9"/>
  <c r="X112" i="9" s="1"/>
  <c r="AI112" i="9" s="1"/>
  <c r="L59" i="9"/>
  <c r="X59" i="9" s="1"/>
  <c r="AI59" i="9" s="1"/>
  <c r="M91" i="14"/>
  <c r="Y91" i="14" s="1"/>
  <c r="AJ91" i="14" s="1"/>
  <c r="J107" i="7"/>
  <c r="V107" i="7" s="1"/>
  <c r="AG107" i="7" s="1"/>
  <c r="J107" i="13"/>
  <c r="V107" i="13" s="1"/>
  <c r="AG107" i="13" s="1"/>
  <c r="F84" i="10"/>
  <c r="R84" i="10" s="1"/>
  <c r="AC84" i="10" s="1"/>
  <c r="F117" i="6"/>
  <c r="R117" i="6" s="1"/>
  <c r="AC117" i="6" s="1"/>
  <c r="M102" i="12"/>
  <c r="Y102" i="12" s="1"/>
  <c r="AJ102" i="12" s="1"/>
  <c r="I75" i="8"/>
  <c r="U75" i="8" s="1"/>
  <c r="AF75" i="8" s="1"/>
  <c r="AD297" i="3"/>
  <c r="G97" i="3"/>
  <c r="G162" i="10"/>
  <c r="S162" i="10" s="1"/>
  <c r="AD162" i="10" s="1"/>
  <c r="G162" i="6"/>
  <c r="S162" i="6" s="1"/>
  <c r="AD162" i="6" s="1"/>
  <c r="B303" i="16"/>
  <c r="H34" i="7"/>
  <c r="T34" i="7" s="1"/>
  <c r="AE34" i="7" s="1"/>
  <c r="L115" i="16"/>
  <c r="X115" i="16" s="1"/>
  <c r="AI115" i="16" s="1"/>
  <c r="L115" i="14"/>
  <c r="X115" i="14" s="1"/>
  <c r="AI115" i="14" s="1"/>
  <c r="H100" i="6"/>
  <c r="T100" i="6" s="1"/>
  <c r="AE100" i="6" s="1"/>
  <c r="H100" i="15"/>
  <c r="T100" i="15" s="1"/>
  <c r="AE100" i="15" s="1"/>
  <c r="M138" i="14"/>
  <c r="Y138" i="14" s="1"/>
  <c r="AJ138" i="14" s="1"/>
  <c r="G102" i="7"/>
  <c r="S102" i="7" s="1"/>
  <c r="AD102" i="7" s="1"/>
  <c r="G102" i="15"/>
  <c r="S102" i="15" s="1"/>
  <c r="AD102" i="15" s="1"/>
  <c r="H183" i="12"/>
  <c r="T183" i="12" s="1"/>
  <c r="AE183" i="12" s="1"/>
  <c r="J45" i="14"/>
  <c r="V45" i="14" s="1"/>
  <c r="AG45" i="14" s="1"/>
  <c r="M45" i="9"/>
  <c r="Y45" i="9" s="1"/>
  <c r="AJ45" i="9" s="1"/>
  <c r="H72" i="9"/>
  <c r="T72" i="9" s="1"/>
  <c r="AE72" i="9" s="1"/>
  <c r="H72" i="7"/>
  <c r="T72" i="7" s="1"/>
  <c r="AE72" i="7" s="1"/>
  <c r="H73" i="16"/>
  <c r="T73" i="16" s="1"/>
  <c r="AE73" i="16" s="1"/>
  <c r="G90" i="13"/>
  <c r="S90" i="13" s="1"/>
  <c r="AD90" i="13" s="1"/>
  <c r="G90" i="11"/>
  <c r="S90" i="11" s="1"/>
  <c r="AD90" i="11" s="1"/>
  <c r="L24" i="10"/>
  <c r="X24" i="10" s="1"/>
  <c r="AI24" i="10" s="1"/>
  <c r="G139" i="10"/>
  <c r="S139" i="10" s="1"/>
  <c r="AD139" i="10" s="1"/>
  <c r="I130" i="14"/>
  <c r="U130" i="14" s="1"/>
  <c r="AF130" i="14" s="1"/>
  <c r="B366" i="13"/>
  <c r="B366" i="10"/>
  <c r="G19" i="3"/>
  <c r="L115" i="13"/>
  <c r="X115" i="13" s="1"/>
  <c r="AI115" i="13" s="1"/>
  <c r="H100" i="9"/>
  <c r="T100" i="9" s="1"/>
  <c r="AE100" i="9" s="1"/>
  <c r="H100" i="12"/>
  <c r="T100" i="12" s="1"/>
  <c r="AE100" i="12" s="1"/>
  <c r="AD344" i="3"/>
  <c r="O389" i="3"/>
  <c r="J45" i="10"/>
  <c r="V45" i="10" s="1"/>
  <c r="AG45" i="10" s="1"/>
  <c r="J45" i="9"/>
  <c r="V45" i="9" s="1"/>
  <c r="AG45" i="9" s="1"/>
  <c r="M45" i="6"/>
  <c r="Y45" i="6" s="1"/>
  <c r="AJ45" i="6" s="1"/>
  <c r="B261" i="14"/>
  <c r="H73" i="7"/>
  <c r="T73" i="7" s="1"/>
  <c r="AE73" i="7" s="1"/>
  <c r="G90" i="7"/>
  <c r="S90" i="7" s="1"/>
  <c r="AD90" i="7" s="1"/>
  <c r="L24" i="12"/>
  <c r="X24" i="12" s="1"/>
  <c r="AI24" i="12" s="1"/>
  <c r="G139" i="12"/>
  <c r="S139" i="12" s="1"/>
  <c r="AD139" i="12" s="1"/>
  <c r="G79" i="7"/>
  <c r="S79" i="7" s="1"/>
  <c r="AD79" i="7" s="1"/>
  <c r="B366" i="6"/>
  <c r="B366" i="15"/>
  <c r="BC19" i="3"/>
  <c r="L115" i="10"/>
  <c r="X115" i="10" s="1"/>
  <c r="AI115" i="10" s="1"/>
  <c r="H100" i="14"/>
  <c r="T100" i="14" s="1"/>
  <c r="AE100" i="14" s="1"/>
  <c r="H100" i="13"/>
  <c r="T100" i="13" s="1"/>
  <c r="AE100" i="13" s="1"/>
  <c r="M138" i="16"/>
  <c r="Y138" i="16" s="1"/>
  <c r="AJ138" i="16" s="1"/>
  <c r="G102" i="16"/>
  <c r="S102" i="16" s="1"/>
  <c r="AD102" i="16" s="1"/>
  <c r="H183" i="15"/>
  <c r="T183" i="15" s="1"/>
  <c r="AE183" i="15" s="1"/>
  <c r="J45" i="16"/>
  <c r="V45" i="16" s="1"/>
  <c r="AG45" i="16" s="1"/>
  <c r="M45" i="7"/>
  <c r="Y45" i="7" s="1"/>
  <c r="AJ45" i="7" s="1"/>
  <c r="H72" i="16"/>
  <c r="T72" i="16" s="1"/>
  <c r="AE72" i="16" s="1"/>
  <c r="H73" i="13"/>
  <c r="T73" i="13" s="1"/>
  <c r="AE73" i="13" s="1"/>
  <c r="G90" i="16"/>
  <c r="S90" i="16" s="1"/>
  <c r="AD90" i="16" s="1"/>
  <c r="L24" i="8"/>
  <c r="X24" i="8" s="1"/>
  <c r="AI24" i="8" s="1"/>
  <c r="G139" i="13"/>
  <c r="S139" i="13" s="1"/>
  <c r="AD139" i="13" s="1"/>
  <c r="G139" i="15"/>
  <c r="S139" i="15" s="1"/>
  <c r="AD139" i="15" s="1"/>
  <c r="D36" i="15"/>
  <c r="P36" i="15" s="1"/>
  <c r="AA36" i="15" s="1"/>
  <c r="B366" i="14"/>
  <c r="L115" i="12"/>
  <c r="X115" i="12" s="1"/>
  <c r="AI115" i="12" s="1"/>
  <c r="H100" i="8"/>
  <c r="T100" i="8" s="1"/>
  <c r="AE100" i="8" s="1"/>
  <c r="H183" i="8"/>
  <c r="T183" i="8" s="1"/>
  <c r="AE183" i="8" s="1"/>
  <c r="M138" i="9"/>
  <c r="Y138" i="9" s="1"/>
  <c r="AJ138" i="9" s="1"/>
  <c r="G102" i="13"/>
  <c r="S102" i="13" s="1"/>
  <c r="AD102" i="13" s="1"/>
  <c r="H183" i="16"/>
  <c r="T183" i="16" s="1"/>
  <c r="AE183" i="16" s="1"/>
  <c r="J45" i="12"/>
  <c r="V45" i="12" s="1"/>
  <c r="AG45" i="12" s="1"/>
  <c r="AD251" i="3"/>
  <c r="M45" i="16"/>
  <c r="Y45" i="16" s="1"/>
  <c r="AJ45" i="16" s="1"/>
  <c r="H72" i="13"/>
  <c r="T72" i="13" s="1"/>
  <c r="AE72" i="13" s="1"/>
  <c r="H73" i="12"/>
  <c r="T73" i="12" s="1"/>
  <c r="AE73" i="12" s="1"/>
  <c r="G90" i="15"/>
  <c r="S90" i="15" s="1"/>
  <c r="AD90" i="15" s="1"/>
  <c r="L24" i="15"/>
  <c r="X24" i="15" s="1"/>
  <c r="AI24" i="15" s="1"/>
  <c r="G139" i="14"/>
  <c r="S139" i="14" s="1"/>
  <c r="AD139" i="14" s="1"/>
  <c r="B366" i="7"/>
  <c r="L115" i="11"/>
  <c r="X115" i="11" s="1"/>
  <c r="AI115" i="11" s="1"/>
  <c r="O306" i="3"/>
  <c r="M138" i="7"/>
  <c r="Y138" i="7" s="1"/>
  <c r="AJ138" i="7" s="1"/>
  <c r="M138" i="11"/>
  <c r="Y138" i="11" s="1"/>
  <c r="AJ138" i="11" s="1"/>
  <c r="G102" i="9"/>
  <c r="S102" i="9" s="1"/>
  <c r="AD102" i="9" s="1"/>
  <c r="H183" i="7"/>
  <c r="T183" i="7" s="1"/>
  <c r="AE183" i="7" s="1"/>
  <c r="H183" i="9"/>
  <c r="T183" i="9" s="1"/>
  <c r="AE183" i="9" s="1"/>
  <c r="U251" i="3"/>
  <c r="J45" i="6"/>
  <c r="V45" i="6" s="1"/>
  <c r="AG45" i="6" s="1"/>
  <c r="M45" i="13"/>
  <c r="Y45" i="13" s="1"/>
  <c r="AJ45" i="13" s="1"/>
  <c r="O278" i="3"/>
  <c r="H72" i="11"/>
  <c r="T72" i="11" s="1"/>
  <c r="AE72" i="11" s="1"/>
  <c r="O279" i="3"/>
  <c r="G90" i="8"/>
  <c r="S90" i="8" s="1"/>
  <c r="AD90" i="8" s="1"/>
  <c r="L24" i="9"/>
  <c r="X24" i="9" s="1"/>
  <c r="AI24" i="9" s="1"/>
  <c r="G139" i="16"/>
  <c r="S139" i="16" s="1"/>
  <c r="AD139" i="16" s="1"/>
  <c r="B366" i="11"/>
  <c r="O240" i="3"/>
  <c r="L115" i="9"/>
  <c r="X115" i="9" s="1"/>
  <c r="AI115" i="9" s="1"/>
  <c r="H100" i="7"/>
  <c r="T100" i="7" s="1"/>
  <c r="AE100" i="7" s="1"/>
  <c r="M138" i="10"/>
  <c r="Y138" i="10" s="1"/>
  <c r="AJ138" i="10" s="1"/>
  <c r="M138" i="6"/>
  <c r="Y138" i="6" s="1"/>
  <c r="AJ138" i="6" s="1"/>
  <c r="G102" i="11"/>
  <c r="S102" i="11" s="1"/>
  <c r="AD102" i="11" s="1"/>
  <c r="H183" i="10"/>
  <c r="T183" i="10" s="1"/>
  <c r="AE183" i="10" s="1"/>
  <c r="H183" i="11"/>
  <c r="T183" i="11" s="1"/>
  <c r="AE183" i="11" s="1"/>
  <c r="J45" i="7"/>
  <c r="V45" i="7" s="1"/>
  <c r="AG45" i="7" s="1"/>
  <c r="J45" i="11"/>
  <c r="V45" i="11" s="1"/>
  <c r="AG45" i="11" s="1"/>
  <c r="M45" i="11"/>
  <c r="Y45" i="11" s="1"/>
  <c r="AJ45" i="11" s="1"/>
  <c r="H72" i="15"/>
  <c r="T72" i="15" s="1"/>
  <c r="AE72" i="15" s="1"/>
  <c r="J27" i="7"/>
  <c r="V27" i="7" s="1"/>
  <c r="AG27" i="7" s="1"/>
  <c r="H73" i="11"/>
  <c r="T73" i="11" s="1"/>
  <c r="AE73" i="11" s="1"/>
  <c r="H73" i="6"/>
  <c r="T73" i="6" s="1"/>
  <c r="AE73" i="6" s="1"/>
  <c r="L24" i="13"/>
  <c r="X24" i="13" s="1"/>
  <c r="AI24" i="13" s="1"/>
  <c r="G139" i="11"/>
  <c r="S139" i="11" s="1"/>
  <c r="AD139" i="11" s="1"/>
  <c r="G90" i="14"/>
  <c r="S90" i="14" s="1"/>
  <c r="AD90" i="14" s="1"/>
  <c r="AE160" i="3"/>
  <c r="H34" i="10"/>
  <c r="T34" i="10" s="1"/>
  <c r="AE34" i="10" s="1"/>
  <c r="L115" i="7"/>
  <c r="X115" i="7" s="1"/>
  <c r="AI115" i="7" s="1"/>
  <c r="M138" i="12"/>
  <c r="Y138" i="12" s="1"/>
  <c r="AJ138" i="12" s="1"/>
  <c r="D40" i="15"/>
  <c r="P40" i="15" s="1"/>
  <c r="AA40" i="15" s="1"/>
  <c r="G102" i="8"/>
  <c r="S102" i="8" s="1"/>
  <c r="AD102" i="8" s="1"/>
  <c r="G102" i="14"/>
  <c r="S102" i="14" s="1"/>
  <c r="AD102" i="14" s="1"/>
  <c r="H183" i="6"/>
  <c r="T183" i="6" s="1"/>
  <c r="AE183" i="6" s="1"/>
  <c r="J45" i="8"/>
  <c r="V45" i="8" s="1"/>
  <c r="AG45" i="8" s="1"/>
  <c r="M45" i="14"/>
  <c r="Y45" i="14" s="1"/>
  <c r="AJ45" i="14" s="1"/>
  <c r="H72" i="10"/>
  <c r="T72" i="10" s="1"/>
  <c r="AE72" i="10" s="1"/>
  <c r="H73" i="9"/>
  <c r="T73" i="9" s="1"/>
  <c r="AE73" i="9" s="1"/>
  <c r="H73" i="8"/>
  <c r="T73" i="8" s="1"/>
  <c r="AE73" i="8" s="1"/>
  <c r="G90" i="12"/>
  <c r="S90" i="12" s="1"/>
  <c r="AD90" i="12" s="1"/>
  <c r="L24" i="14"/>
  <c r="X24" i="14" s="1"/>
  <c r="AI24" i="14" s="1"/>
  <c r="G139" i="6"/>
  <c r="S139" i="6" s="1"/>
  <c r="AD139" i="6" s="1"/>
  <c r="M138" i="15"/>
  <c r="Y138" i="15" s="1"/>
  <c r="AJ138" i="15" s="1"/>
  <c r="H73" i="14"/>
  <c r="T73" i="14" s="1"/>
  <c r="AE73" i="14" s="1"/>
  <c r="G114" i="7"/>
  <c r="S114" i="7" s="1"/>
  <c r="AD114" i="7" s="1"/>
  <c r="B366" i="9"/>
  <c r="E26" i="15"/>
  <c r="Q26" i="15" s="1"/>
  <c r="AB26" i="15" s="1"/>
  <c r="E26" i="14"/>
  <c r="Q26" i="14" s="1"/>
  <c r="AB26" i="14" s="1"/>
  <c r="E26" i="9"/>
  <c r="Q26" i="9" s="1"/>
  <c r="AB26" i="9" s="1"/>
  <c r="F232" i="3"/>
  <c r="E26" i="7"/>
  <c r="Q26" i="7" s="1"/>
  <c r="AB26" i="7" s="1"/>
  <c r="M18" i="12"/>
  <c r="Y18" i="12" s="1"/>
  <c r="AJ18" i="12" s="1"/>
  <c r="E26" i="13"/>
  <c r="Q26" i="13" s="1"/>
  <c r="AB26" i="13" s="1"/>
  <c r="E26" i="16"/>
  <c r="Q26" i="16" s="1"/>
  <c r="AB26" i="16" s="1"/>
  <c r="E26" i="8"/>
  <c r="Q26" i="8" s="1"/>
  <c r="AB26" i="8" s="1"/>
  <c r="E26" i="6"/>
  <c r="Q26" i="6" s="1"/>
  <c r="AB26" i="6" s="1"/>
  <c r="M106" i="6"/>
  <c r="Y106" i="6" s="1"/>
  <c r="AJ106" i="6" s="1"/>
  <c r="M81" i="9"/>
  <c r="Y81" i="9" s="1"/>
  <c r="AJ81" i="9" s="1"/>
  <c r="I78" i="11"/>
  <c r="U78" i="11" s="1"/>
  <c r="AF78" i="11" s="1"/>
  <c r="M148" i="12"/>
  <c r="Y148" i="12" s="1"/>
  <c r="AJ148" i="12" s="1"/>
  <c r="B339" i="7"/>
  <c r="B339" i="15"/>
  <c r="B339" i="12"/>
  <c r="B339" i="9"/>
  <c r="B339" i="10"/>
  <c r="B339" i="16"/>
  <c r="B339" i="6"/>
  <c r="B339" i="14"/>
  <c r="BK133" i="3"/>
  <c r="B339" i="13"/>
  <c r="M25" i="10"/>
  <c r="Y25" i="10" s="1"/>
  <c r="AJ25" i="10" s="1"/>
  <c r="M25" i="8"/>
  <c r="Y25" i="8" s="1"/>
  <c r="AJ25" i="8" s="1"/>
  <c r="M25" i="12"/>
  <c r="Y25" i="12" s="1"/>
  <c r="AJ25" i="12" s="1"/>
  <c r="M25" i="15"/>
  <c r="Y25" i="15" s="1"/>
  <c r="AJ25" i="15" s="1"/>
  <c r="M25" i="6"/>
  <c r="Y25" i="6" s="1"/>
  <c r="AJ25" i="6" s="1"/>
  <c r="M25" i="9"/>
  <c r="Y25" i="9" s="1"/>
  <c r="AJ25" i="9" s="1"/>
  <c r="AD231" i="3"/>
  <c r="M25" i="16"/>
  <c r="Y25" i="16" s="1"/>
  <c r="AJ25" i="16" s="1"/>
  <c r="M25" i="13"/>
  <c r="Y25" i="13" s="1"/>
  <c r="AJ25" i="13" s="1"/>
  <c r="M25" i="11"/>
  <c r="Y25" i="11" s="1"/>
  <c r="AJ25" i="11" s="1"/>
  <c r="H75" i="15"/>
  <c r="T75" i="15" s="1"/>
  <c r="AE75" i="15" s="1"/>
  <c r="H75" i="9"/>
  <c r="T75" i="9" s="1"/>
  <c r="AE75" i="9" s="1"/>
  <c r="H75" i="8"/>
  <c r="T75" i="8" s="1"/>
  <c r="AE75" i="8" s="1"/>
  <c r="H75" i="6"/>
  <c r="T75" i="6" s="1"/>
  <c r="AE75" i="6" s="1"/>
  <c r="H75" i="14"/>
  <c r="T75" i="14" s="1"/>
  <c r="AE75" i="14" s="1"/>
  <c r="H75" i="16"/>
  <c r="T75" i="16" s="1"/>
  <c r="AE75" i="16" s="1"/>
  <c r="H75" i="13"/>
  <c r="T75" i="13" s="1"/>
  <c r="AE75" i="13" s="1"/>
  <c r="H75" i="12"/>
  <c r="T75" i="12" s="1"/>
  <c r="AE75" i="12" s="1"/>
  <c r="H75" i="7"/>
  <c r="T75" i="7" s="1"/>
  <c r="AE75" i="7" s="1"/>
  <c r="H75" i="11"/>
  <c r="T75" i="11" s="1"/>
  <c r="AE75" i="11" s="1"/>
  <c r="J138" i="8"/>
  <c r="V138" i="8" s="1"/>
  <c r="AG138" i="8" s="1"/>
  <c r="J138" i="12"/>
  <c r="V138" i="12" s="1"/>
  <c r="AG138" i="12" s="1"/>
  <c r="J138" i="13"/>
  <c r="V138" i="13" s="1"/>
  <c r="AG138" i="13" s="1"/>
  <c r="J138" i="14"/>
  <c r="V138" i="14" s="1"/>
  <c r="AG138" i="14" s="1"/>
  <c r="J138" i="10"/>
  <c r="V138" i="10" s="1"/>
  <c r="AG138" i="10" s="1"/>
  <c r="J138" i="9"/>
  <c r="V138" i="9" s="1"/>
  <c r="AG138" i="9" s="1"/>
  <c r="J138" i="16"/>
  <c r="V138" i="16" s="1"/>
  <c r="AG138" i="16" s="1"/>
  <c r="J138" i="7"/>
  <c r="V138" i="7" s="1"/>
  <c r="AG138" i="7" s="1"/>
  <c r="J138" i="11"/>
  <c r="V138" i="11" s="1"/>
  <c r="AG138" i="11" s="1"/>
  <c r="J138" i="6"/>
  <c r="V138" i="6" s="1"/>
  <c r="AG138" i="6" s="1"/>
  <c r="U344" i="3"/>
  <c r="M98" i="15"/>
  <c r="Y98" i="15" s="1"/>
  <c r="AJ98" i="15" s="1"/>
  <c r="M98" i="10"/>
  <c r="Y98" i="10" s="1"/>
  <c r="AJ98" i="10" s="1"/>
  <c r="M98" i="8"/>
  <c r="Y98" i="8" s="1"/>
  <c r="AJ98" i="8" s="1"/>
  <c r="M98" i="13"/>
  <c r="Y98" i="13" s="1"/>
  <c r="AJ98" i="13" s="1"/>
  <c r="M98" i="12"/>
  <c r="Y98" i="12" s="1"/>
  <c r="AJ98" i="12" s="1"/>
  <c r="M98" i="9"/>
  <c r="Y98" i="9" s="1"/>
  <c r="AJ98" i="9" s="1"/>
  <c r="M98" i="11"/>
  <c r="Y98" i="11" s="1"/>
  <c r="AJ98" i="11" s="1"/>
  <c r="AD304" i="3"/>
  <c r="M98" i="14"/>
  <c r="Y98" i="14" s="1"/>
  <c r="AJ98" i="14" s="1"/>
  <c r="M98" i="16"/>
  <c r="Y98" i="16" s="1"/>
  <c r="AJ98" i="16" s="1"/>
  <c r="L92" i="16"/>
  <c r="X92" i="16" s="1"/>
  <c r="AI92" i="16" s="1"/>
  <c r="L92" i="12"/>
  <c r="X92" i="12" s="1"/>
  <c r="AI92" i="12" s="1"/>
  <c r="L92" i="14"/>
  <c r="X92" i="14" s="1"/>
  <c r="AI92" i="14" s="1"/>
  <c r="L92" i="6"/>
  <c r="X92" i="6" s="1"/>
  <c r="AI92" i="6" s="1"/>
  <c r="L92" i="8"/>
  <c r="X92" i="8" s="1"/>
  <c r="AI92" i="8" s="1"/>
  <c r="L92" i="7"/>
  <c r="X92" i="7" s="1"/>
  <c r="AI92" i="7" s="1"/>
  <c r="L92" i="11"/>
  <c r="X92" i="11" s="1"/>
  <c r="AI92" i="11" s="1"/>
  <c r="L92" i="13"/>
  <c r="X92" i="13" s="1"/>
  <c r="AI92" i="13" s="1"/>
  <c r="L92" i="9"/>
  <c r="X92" i="9" s="1"/>
  <c r="AI92" i="9" s="1"/>
  <c r="L92" i="15"/>
  <c r="X92" i="15" s="1"/>
  <c r="AI92" i="15" s="1"/>
  <c r="K135" i="13"/>
  <c r="W135" i="13" s="1"/>
  <c r="AH135" i="13" s="1"/>
  <c r="K135" i="12"/>
  <c r="W135" i="12" s="1"/>
  <c r="AH135" i="12" s="1"/>
  <c r="K135" i="10"/>
  <c r="W135" i="10" s="1"/>
  <c r="AH135" i="10" s="1"/>
  <c r="K135" i="16"/>
  <c r="W135" i="16" s="1"/>
  <c r="AH135" i="16" s="1"/>
  <c r="X341" i="3"/>
  <c r="K135" i="7"/>
  <c r="W135" i="7" s="1"/>
  <c r="AH135" i="7" s="1"/>
  <c r="K135" i="11"/>
  <c r="W135" i="11" s="1"/>
  <c r="AH135" i="11" s="1"/>
  <c r="K135" i="15"/>
  <c r="W135" i="15" s="1"/>
  <c r="AH135" i="15" s="1"/>
  <c r="K135" i="8"/>
  <c r="W135" i="8" s="1"/>
  <c r="AH135" i="8" s="1"/>
  <c r="K135" i="6"/>
  <c r="W135" i="6" s="1"/>
  <c r="AH135" i="6" s="1"/>
  <c r="G201" i="12"/>
  <c r="S201" i="12" s="1"/>
  <c r="AD201" i="12" s="1"/>
  <c r="G201" i="16"/>
  <c r="S201" i="16" s="1"/>
  <c r="AD201" i="16" s="1"/>
  <c r="G201" i="11"/>
  <c r="S201" i="11" s="1"/>
  <c r="AD201" i="11" s="1"/>
  <c r="G201" i="14"/>
  <c r="S201" i="14" s="1"/>
  <c r="AD201" i="14" s="1"/>
  <c r="G201" i="8"/>
  <c r="S201" i="8" s="1"/>
  <c r="AD201" i="8" s="1"/>
  <c r="G201" i="15"/>
  <c r="S201" i="15" s="1"/>
  <c r="AD201" i="15" s="1"/>
  <c r="G201" i="9"/>
  <c r="S201" i="9" s="1"/>
  <c r="AD201" i="9" s="1"/>
  <c r="G201" i="13"/>
  <c r="S201" i="13" s="1"/>
  <c r="AD201" i="13" s="1"/>
  <c r="G201" i="10"/>
  <c r="S201" i="10" s="1"/>
  <c r="AD201" i="10" s="1"/>
  <c r="G201" i="7"/>
  <c r="S201" i="7" s="1"/>
  <c r="AD201" i="7" s="1"/>
  <c r="F151" i="9"/>
  <c r="R151" i="9" s="1"/>
  <c r="AC151" i="9" s="1"/>
  <c r="F151" i="10"/>
  <c r="R151" i="10" s="1"/>
  <c r="AC151" i="10" s="1"/>
  <c r="F151" i="13"/>
  <c r="R151" i="13" s="1"/>
  <c r="AC151" i="13" s="1"/>
  <c r="F151" i="11"/>
  <c r="R151" i="11" s="1"/>
  <c r="AC151" i="11" s="1"/>
  <c r="F151" i="7"/>
  <c r="R151" i="7" s="1"/>
  <c r="AC151" i="7" s="1"/>
  <c r="F151" i="6"/>
  <c r="R151" i="6" s="1"/>
  <c r="AC151" i="6" s="1"/>
  <c r="F151" i="15"/>
  <c r="R151" i="15" s="1"/>
  <c r="AC151" i="15" s="1"/>
  <c r="F151" i="12"/>
  <c r="R151" i="12" s="1"/>
  <c r="AC151" i="12" s="1"/>
  <c r="F151" i="8"/>
  <c r="R151" i="8" s="1"/>
  <c r="AC151" i="8" s="1"/>
  <c r="F151" i="16"/>
  <c r="R151" i="16" s="1"/>
  <c r="AC151" i="16" s="1"/>
  <c r="G67" i="10"/>
  <c r="S67" i="10" s="1"/>
  <c r="AD67" i="10" s="1"/>
  <c r="G67" i="7"/>
  <c r="S67" i="7" s="1"/>
  <c r="AD67" i="7" s="1"/>
  <c r="G67" i="6"/>
  <c r="S67" i="6" s="1"/>
  <c r="AD67" i="6" s="1"/>
  <c r="G67" i="15"/>
  <c r="S67" i="15" s="1"/>
  <c r="AD67" i="15" s="1"/>
  <c r="G67" i="9"/>
  <c r="S67" i="9" s="1"/>
  <c r="AD67" i="9" s="1"/>
  <c r="G67" i="14"/>
  <c r="S67" i="14" s="1"/>
  <c r="AD67" i="14" s="1"/>
  <c r="G67" i="13"/>
  <c r="S67" i="13" s="1"/>
  <c r="AD67" i="13" s="1"/>
  <c r="G67" i="12"/>
  <c r="S67" i="12" s="1"/>
  <c r="AD67" i="12" s="1"/>
  <c r="G67" i="16"/>
  <c r="S67" i="16" s="1"/>
  <c r="AD67" i="16" s="1"/>
  <c r="M128" i="9"/>
  <c r="Y128" i="9" s="1"/>
  <c r="AJ128" i="9" s="1"/>
  <c r="M128" i="8"/>
  <c r="Y128" i="8" s="1"/>
  <c r="AJ128" i="8" s="1"/>
  <c r="I149" i="14"/>
  <c r="U149" i="14" s="1"/>
  <c r="AF149" i="14" s="1"/>
  <c r="I149" i="16"/>
  <c r="U149" i="16" s="1"/>
  <c r="AF149" i="16" s="1"/>
  <c r="I149" i="10"/>
  <c r="U149" i="10" s="1"/>
  <c r="AF149" i="10" s="1"/>
  <c r="I149" i="15"/>
  <c r="U149" i="15" s="1"/>
  <c r="AF149" i="15" s="1"/>
  <c r="I149" i="12"/>
  <c r="U149" i="12" s="1"/>
  <c r="AF149" i="12" s="1"/>
  <c r="R355" i="3"/>
  <c r="I149" i="7"/>
  <c r="U149" i="7" s="1"/>
  <c r="AF149" i="7" s="1"/>
  <c r="I149" i="11"/>
  <c r="U149" i="11" s="1"/>
  <c r="AF149" i="11" s="1"/>
  <c r="I149" i="6"/>
  <c r="U149" i="6" s="1"/>
  <c r="AF149" i="6" s="1"/>
  <c r="I149" i="9"/>
  <c r="U149" i="9" s="1"/>
  <c r="AF149" i="9" s="1"/>
  <c r="I149" i="13"/>
  <c r="U149" i="13" s="1"/>
  <c r="AF149" i="13" s="1"/>
  <c r="H68" i="16"/>
  <c r="T68" i="16" s="1"/>
  <c r="AE68" i="16" s="1"/>
  <c r="H68" i="15"/>
  <c r="T68" i="15" s="1"/>
  <c r="AE68" i="15" s="1"/>
  <c r="H68" i="9"/>
  <c r="T68" i="9" s="1"/>
  <c r="AE68" i="9" s="1"/>
  <c r="H68" i="13"/>
  <c r="T68" i="13" s="1"/>
  <c r="AE68" i="13" s="1"/>
  <c r="H68" i="12"/>
  <c r="T68" i="12" s="1"/>
  <c r="AE68" i="12" s="1"/>
  <c r="H68" i="10"/>
  <c r="T68" i="10" s="1"/>
  <c r="AE68" i="10" s="1"/>
  <c r="H68" i="14"/>
  <c r="T68" i="14" s="1"/>
  <c r="AE68" i="14" s="1"/>
  <c r="H68" i="6"/>
  <c r="T68" i="6" s="1"/>
  <c r="AE68" i="6" s="1"/>
  <c r="H68" i="7"/>
  <c r="T68" i="7" s="1"/>
  <c r="AE68" i="7" s="1"/>
  <c r="O274" i="3"/>
  <c r="F177" i="6"/>
  <c r="R177" i="6" s="1"/>
  <c r="AC177" i="6" s="1"/>
  <c r="F177" i="9"/>
  <c r="R177" i="9" s="1"/>
  <c r="AC177" i="9" s="1"/>
  <c r="I93" i="15"/>
  <c r="U93" i="15" s="1"/>
  <c r="AF93" i="15" s="1"/>
  <c r="I93" i="7"/>
  <c r="U93" i="7" s="1"/>
  <c r="AF93" i="7" s="1"/>
  <c r="R299" i="3"/>
  <c r="I93" i="8"/>
  <c r="U93" i="8" s="1"/>
  <c r="AF93" i="8" s="1"/>
  <c r="I93" i="9"/>
  <c r="U93" i="9" s="1"/>
  <c r="AF93" i="9" s="1"/>
  <c r="I93" i="12"/>
  <c r="U93" i="12" s="1"/>
  <c r="AF93" i="12" s="1"/>
  <c r="I93" i="10"/>
  <c r="U93" i="10" s="1"/>
  <c r="AF93" i="10" s="1"/>
  <c r="I93" i="16"/>
  <c r="U93" i="16" s="1"/>
  <c r="AF93" i="16" s="1"/>
  <c r="I93" i="13"/>
  <c r="U93" i="13" s="1"/>
  <c r="AF93" i="13" s="1"/>
  <c r="I93" i="6"/>
  <c r="U93" i="6" s="1"/>
  <c r="AF93" i="6" s="1"/>
  <c r="I93" i="14"/>
  <c r="U93" i="14" s="1"/>
  <c r="AF93" i="14" s="1"/>
  <c r="L31" i="6"/>
  <c r="X31" i="6" s="1"/>
  <c r="AI31" i="6" s="1"/>
  <c r="L31" i="13"/>
  <c r="X31" i="13" s="1"/>
  <c r="AI31" i="13" s="1"/>
  <c r="L31" i="15"/>
  <c r="X31" i="15" s="1"/>
  <c r="AI31" i="15" s="1"/>
  <c r="L31" i="10"/>
  <c r="X31" i="10" s="1"/>
  <c r="AI31" i="10" s="1"/>
  <c r="L31" i="8"/>
  <c r="X31" i="8" s="1"/>
  <c r="AI31" i="8" s="1"/>
  <c r="L31" i="14"/>
  <c r="X31" i="14" s="1"/>
  <c r="AI31" i="14" s="1"/>
  <c r="L31" i="11"/>
  <c r="X31" i="11" s="1"/>
  <c r="AI31" i="11" s="1"/>
  <c r="L31" i="16"/>
  <c r="X31" i="16" s="1"/>
  <c r="AI31" i="16" s="1"/>
  <c r="L31" i="9"/>
  <c r="X31" i="9" s="1"/>
  <c r="AI31" i="9" s="1"/>
  <c r="B361" i="6"/>
  <c r="B361" i="15"/>
  <c r="B361" i="10"/>
  <c r="B361" i="8"/>
  <c r="B361" i="9"/>
  <c r="G155" i="3"/>
  <c r="B361" i="11"/>
  <c r="B361" i="14"/>
  <c r="B361" i="7"/>
  <c r="I95" i="11"/>
  <c r="U95" i="11" s="1"/>
  <c r="AF95" i="11" s="1"/>
  <c r="I95" i="8"/>
  <c r="U95" i="8" s="1"/>
  <c r="AF95" i="8" s="1"/>
  <c r="I95" i="9"/>
  <c r="U95" i="9" s="1"/>
  <c r="AF95" i="9" s="1"/>
  <c r="I95" i="16"/>
  <c r="U95" i="16" s="1"/>
  <c r="AF95" i="16" s="1"/>
  <c r="I95" i="13"/>
  <c r="U95" i="13" s="1"/>
  <c r="AF95" i="13" s="1"/>
  <c r="I95" i="6"/>
  <c r="U95" i="6" s="1"/>
  <c r="AF95" i="6" s="1"/>
  <c r="I95" i="15"/>
  <c r="U95" i="15" s="1"/>
  <c r="AF95" i="15" s="1"/>
  <c r="I95" i="7"/>
  <c r="U95" i="7" s="1"/>
  <c r="AF95" i="7" s="1"/>
  <c r="I95" i="12"/>
  <c r="U95" i="12" s="1"/>
  <c r="AF95" i="12" s="1"/>
  <c r="I95" i="10"/>
  <c r="U95" i="10" s="1"/>
  <c r="AF95" i="10" s="1"/>
  <c r="B373" i="7"/>
  <c r="B373" i="9"/>
  <c r="B373" i="16"/>
  <c r="B373" i="6"/>
  <c r="B373" i="13"/>
  <c r="CI167" i="3"/>
  <c r="B373" i="12"/>
  <c r="B373" i="15"/>
  <c r="B373" i="8"/>
  <c r="B373" i="10"/>
  <c r="I83" i="15"/>
  <c r="U83" i="15" s="1"/>
  <c r="AF83" i="15" s="1"/>
  <c r="R289" i="3"/>
  <c r="I83" i="16"/>
  <c r="U83" i="16" s="1"/>
  <c r="AF83" i="16" s="1"/>
  <c r="I83" i="11"/>
  <c r="U83" i="11" s="1"/>
  <c r="AF83" i="11" s="1"/>
  <c r="I83" i="9"/>
  <c r="U83" i="9" s="1"/>
  <c r="AF83" i="9" s="1"/>
  <c r="I83" i="6"/>
  <c r="U83" i="6" s="1"/>
  <c r="AF83" i="6" s="1"/>
  <c r="I83" i="8"/>
  <c r="U83" i="8" s="1"/>
  <c r="AF83" i="8" s="1"/>
  <c r="I83" i="14"/>
  <c r="U83" i="14" s="1"/>
  <c r="AF83" i="14" s="1"/>
  <c r="I83" i="10"/>
  <c r="U83" i="10" s="1"/>
  <c r="AF83" i="10" s="1"/>
  <c r="I83" i="13"/>
  <c r="U83" i="13" s="1"/>
  <c r="AF83" i="13" s="1"/>
  <c r="M44" i="7"/>
  <c r="Y44" i="7" s="1"/>
  <c r="AJ44" i="7" s="1"/>
  <c r="M44" i="8"/>
  <c r="Y44" i="8" s="1"/>
  <c r="AJ44" i="8" s="1"/>
  <c r="M44" i="9"/>
  <c r="Y44" i="9" s="1"/>
  <c r="AJ44" i="9" s="1"/>
  <c r="M44" i="10"/>
  <c r="Y44" i="10" s="1"/>
  <c r="AJ44" i="10" s="1"/>
  <c r="M44" i="12"/>
  <c r="Y44" i="12" s="1"/>
  <c r="AJ44" i="12" s="1"/>
  <c r="AD250" i="3"/>
  <c r="M44" i="13"/>
  <c r="Y44" i="13" s="1"/>
  <c r="AJ44" i="13" s="1"/>
  <c r="M44" i="16"/>
  <c r="Y44" i="16" s="1"/>
  <c r="AJ44" i="16" s="1"/>
  <c r="M44" i="15"/>
  <c r="Y44" i="15" s="1"/>
  <c r="AJ44" i="15" s="1"/>
  <c r="M44" i="6"/>
  <c r="Y44" i="6" s="1"/>
  <c r="AJ44" i="6" s="1"/>
  <c r="B397" i="7"/>
  <c r="B397" i="11"/>
  <c r="B397" i="12"/>
  <c r="CA191" i="3"/>
  <c r="B397" i="9"/>
  <c r="B397" i="15"/>
  <c r="B397" i="16"/>
  <c r="B397" i="13"/>
  <c r="B397" i="6"/>
  <c r="B397" i="10"/>
  <c r="B397" i="8"/>
  <c r="J61" i="12"/>
  <c r="V61" i="12" s="1"/>
  <c r="AG61" i="12" s="1"/>
  <c r="J61" i="13"/>
  <c r="V61" i="13" s="1"/>
  <c r="AG61" i="13" s="1"/>
  <c r="J61" i="9"/>
  <c r="V61" i="9" s="1"/>
  <c r="AG61" i="9" s="1"/>
  <c r="J61" i="10"/>
  <c r="V61" i="10" s="1"/>
  <c r="AG61" i="10" s="1"/>
  <c r="J61" i="7"/>
  <c r="V61" i="7" s="1"/>
  <c r="AG61" i="7" s="1"/>
  <c r="U267" i="3"/>
  <c r="J61" i="8"/>
  <c r="V61" i="8" s="1"/>
  <c r="AG61" i="8" s="1"/>
  <c r="J61" i="14"/>
  <c r="V61" i="14" s="1"/>
  <c r="AG61" i="14" s="1"/>
  <c r="J61" i="6"/>
  <c r="V61" i="6" s="1"/>
  <c r="AG61" i="6" s="1"/>
  <c r="J61" i="16"/>
  <c r="V61" i="16" s="1"/>
  <c r="AG61" i="16" s="1"/>
  <c r="J61" i="15"/>
  <c r="V61" i="15" s="1"/>
  <c r="AG61" i="15" s="1"/>
  <c r="I28" i="6"/>
  <c r="U28" i="6" s="1"/>
  <c r="AF28" i="6" s="1"/>
  <c r="I28" i="14"/>
  <c r="U28" i="14" s="1"/>
  <c r="AF28" i="14" s="1"/>
  <c r="I28" i="8"/>
  <c r="U28" i="8" s="1"/>
  <c r="AF28" i="8" s="1"/>
  <c r="I28" i="13"/>
  <c r="U28" i="13" s="1"/>
  <c r="AF28" i="13" s="1"/>
  <c r="I28" i="16"/>
  <c r="U28" i="16" s="1"/>
  <c r="AF28" i="16" s="1"/>
  <c r="I28" i="12"/>
  <c r="U28" i="12" s="1"/>
  <c r="AF28" i="12" s="1"/>
  <c r="I28" i="9"/>
  <c r="U28" i="9" s="1"/>
  <c r="AF28" i="9" s="1"/>
  <c r="R234" i="3"/>
  <c r="I28" i="7"/>
  <c r="U28" i="7" s="1"/>
  <c r="AF28" i="7" s="1"/>
  <c r="I28" i="11"/>
  <c r="U28" i="11" s="1"/>
  <c r="AF28" i="11" s="1"/>
  <c r="M67" i="7"/>
  <c r="Y67" i="7" s="1"/>
  <c r="AJ67" i="7" s="1"/>
  <c r="M67" i="14"/>
  <c r="Y67" i="14" s="1"/>
  <c r="AJ67" i="14" s="1"/>
  <c r="M67" i="15"/>
  <c r="Y67" i="15" s="1"/>
  <c r="AJ67" i="15" s="1"/>
  <c r="M67" i="13"/>
  <c r="Y67" i="13" s="1"/>
  <c r="AJ67" i="13" s="1"/>
  <c r="M67" i="16"/>
  <c r="Y67" i="16" s="1"/>
  <c r="AJ67" i="16" s="1"/>
  <c r="M67" i="11"/>
  <c r="Y67" i="11" s="1"/>
  <c r="AJ67" i="11" s="1"/>
  <c r="M67" i="12"/>
  <c r="Y67" i="12" s="1"/>
  <c r="AJ67" i="12" s="1"/>
  <c r="M67" i="9"/>
  <c r="Y67" i="9" s="1"/>
  <c r="AJ67" i="9" s="1"/>
  <c r="M67" i="10"/>
  <c r="Y67" i="10" s="1"/>
  <c r="AJ67" i="10" s="1"/>
  <c r="M67" i="6"/>
  <c r="Y67" i="6" s="1"/>
  <c r="AJ67" i="6" s="1"/>
  <c r="AD273" i="3"/>
  <c r="L134" i="8"/>
  <c r="X134" i="8" s="1"/>
  <c r="AI134" i="8" s="1"/>
  <c r="L134" i="16"/>
  <c r="X134" i="16" s="1"/>
  <c r="AI134" i="16" s="1"/>
  <c r="L134" i="9"/>
  <c r="X134" i="9" s="1"/>
  <c r="AI134" i="9" s="1"/>
  <c r="L134" i="14"/>
  <c r="X134" i="14" s="1"/>
  <c r="AI134" i="14" s="1"/>
  <c r="L134" i="13"/>
  <c r="X134" i="13" s="1"/>
  <c r="AI134" i="13" s="1"/>
  <c r="L134" i="15"/>
  <c r="X134" i="15" s="1"/>
  <c r="AI134" i="15" s="1"/>
  <c r="L134" i="10"/>
  <c r="X134" i="10" s="1"/>
  <c r="AI134" i="10" s="1"/>
  <c r="L134" i="6"/>
  <c r="X134" i="6" s="1"/>
  <c r="AI134" i="6" s="1"/>
  <c r="L134" i="7"/>
  <c r="X134" i="7" s="1"/>
  <c r="AI134" i="7" s="1"/>
  <c r="K38" i="12"/>
  <c r="W38" i="12" s="1"/>
  <c r="AH38" i="12" s="1"/>
  <c r="K38" i="11"/>
  <c r="W38" i="11" s="1"/>
  <c r="AH38" i="11" s="1"/>
  <c r="X244" i="3"/>
  <c r="K38" i="9"/>
  <c r="W38" i="9" s="1"/>
  <c r="AH38" i="9" s="1"/>
  <c r="K38" i="16"/>
  <c r="W38" i="16" s="1"/>
  <c r="AH38" i="16" s="1"/>
  <c r="K38" i="13"/>
  <c r="W38" i="13" s="1"/>
  <c r="AH38" i="13" s="1"/>
  <c r="K38" i="10"/>
  <c r="W38" i="10" s="1"/>
  <c r="AH38" i="10" s="1"/>
  <c r="K38" i="8"/>
  <c r="W38" i="8" s="1"/>
  <c r="AH38" i="8" s="1"/>
  <c r="K38" i="14"/>
  <c r="W38" i="14" s="1"/>
  <c r="AH38" i="14" s="1"/>
  <c r="K38" i="15"/>
  <c r="W38" i="15" s="1"/>
  <c r="AH38" i="15" s="1"/>
  <c r="K38" i="7"/>
  <c r="W38" i="7" s="1"/>
  <c r="AH38" i="7" s="1"/>
  <c r="G153" i="9"/>
  <c r="S153" i="9" s="1"/>
  <c r="AD153" i="9" s="1"/>
  <c r="G153" i="16"/>
  <c r="S153" i="16" s="1"/>
  <c r="AD153" i="16" s="1"/>
  <c r="G153" i="11"/>
  <c r="S153" i="11" s="1"/>
  <c r="AD153" i="11" s="1"/>
  <c r="G153" i="10"/>
  <c r="S153" i="10" s="1"/>
  <c r="AD153" i="10" s="1"/>
  <c r="G153" i="8"/>
  <c r="S153" i="8" s="1"/>
  <c r="AD153" i="8" s="1"/>
  <c r="G153" i="15"/>
  <c r="S153" i="15" s="1"/>
  <c r="AD153" i="15" s="1"/>
  <c r="G153" i="14"/>
  <c r="S153" i="14" s="1"/>
  <c r="AD153" i="14" s="1"/>
  <c r="G153" i="12"/>
  <c r="S153" i="12" s="1"/>
  <c r="AD153" i="12" s="1"/>
  <c r="G153" i="13"/>
  <c r="S153" i="13" s="1"/>
  <c r="AD153" i="13" s="1"/>
  <c r="G153" i="7"/>
  <c r="S153" i="7" s="1"/>
  <c r="AD153" i="7" s="1"/>
  <c r="I101" i="9"/>
  <c r="U101" i="9" s="1"/>
  <c r="AF101" i="9" s="1"/>
  <c r="I101" i="10"/>
  <c r="U101" i="10" s="1"/>
  <c r="AF101" i="10" s="1"/>
  <c r="I101" i="8"/>
  <c r="U101" i="8" s="1"/>
  <c r="AF101" i="8" s="1"/>
  <c r="I101" i="14"/>
  <c r="U101" i="14" s="1"/>
  <c r="AF101" i="14" s="1"/>
  <c r="I101" i="16"/>
  <c r="U101" i="16" s="1"/>
  <c r="AF101" i="16" s="1"/>
  <c r="I101" i="11"/>
  <c r="U101" i="11" s="1"/>
  <c r="AF101" i="11" s="1"/>
  <c r="I101" i="6"/>
  <c r="U101" i="6" s="1"/>
  <c r="AF101" i="6" s="1"/>
  <c r="I101" i="15"/>
  <c r="U101" i="15" s="1"/>
  <c r="AF101" i="15" s="1"/>
  <c r="R307" i="3"/>
  <c r="I101" i="7"/>
  <c r="U101" i="7" s="1"/>
  <c r="AF101" i="7" s="1"/>
  <c r="H30" i="7"/>
  <c r="T30" i="7" s="1"/>
  <c r="AE30" i="7" s="1"/>
  <c r="H30" i="14"/>
  <c r="T30" i="14" s="1"/>
  <c r="AE30" i="14" s="1"/>
  <c r="H30" i="6"/>
  <c r="T30" i="6" s="1"/>
  <c r="AE30" i="6" s="1"/>
  <c r="H30" i="16"/>
  <c r="T30" i="16" s="1"/>
  <c r="AE30" i="16" s="1"/>
  <c r="H30" i="15"/>
  <c r="T30" i="15" s="1"/>
  <c r="AE30" i="15" s="1"/>
  <c r="H30" i="9"/>
  <c r="T30" i="9" s="1"/>
  <c r="AE30" i="9" s="1"/>
  <c r="I271" i="3"/>
  <c r="F65" i="14"/>
  <c r="R65" i="14" s="1"/>
  <c r="AC65" i="14" s="1"/>
  <c r="F65" i="12"/>
  <c r="R65" i="12" s="1"/>
  <c r="AC65" i="12" s="1"/>
  <c r="F65" i="7"/>
  <c r="R65" i="7" s="1"/>
  <c r="AC65" i="7" s="1"/>
  <c r="F65" i="11"/>
  <c r="R65" i="11" s="1"/>
  <c r="AC65" i="11" s="1"/>
  <c r="F65" i="15"/>
  <c r="R65" i="15" s="1"/>
  <c r="AC65" i="15" s="1"/>
  <c r="F65" i="10"/>
  <c r="R65" i="10" s="1"/>
  <c r="AC65" i="10" s="1"/>
  <c r="F65" i="9"/>
  <c r="R65" i="9" s="1"/>
  <c r="AC65" i="9" s="1"/>
  <c r="F65" i="16"/>
  <c r="R65" i="16" s="1"/>
  <c r="AC65" i="16" s="1"/>
  <c r="F65" i="8"/>
  <c r="R65" i="8" s="1"/>
  <c r="AC65" i="8" s="1"/>
  <c r="G86" i="7"/>
  <c r="S86" i="7" s="1"/>
  <c r="AD86" i="7" s="1"/>
  <c r="G86" i="10"/>
  <c r="S86" i="10" s="1"/>
  <c r="AD86" i="10" s="1"/>
  <c r="G86" i="16"/>
  <c r="S86" i="16" s="1"/>
  <c r="AD86" i="16" s="1"/>
  <c r="G86" i="14"/>
  <c r="S86" i="14" s="1"/>
  <c r="AD86" i="14" s="1"/>
  <c r="G86" i="9"/>
  <c r="S86" i="9" s="1"/>
  <c r="AD86" i="9" s="1"/>
  <c r="G86" i="12"/>
  <c r="S86" i="12" s="1"/>
  <c r="AD86" i="12" s="1"/>
  <c r="G86" i="11"/>
  <c r="S86" i="11" s="1"/>
  <c r="AD86" i="11" s="1"/>
  <c r="G86" i="13"/>
  <c r="S86" i="13" s="1"/>
  <c r="AD86" i="13" s="1"/>
  <c r="G86" i="8"/>
  <c r="S86" i="8" s="1"/>
  <c r="AD86" i="8" s="1"/>
  <c r="G86" i="15"/>
  <c r="S86" i="15" s="1"/>
  <c r="AD86" i="15" s="1"/>
  <c r="E67" i="7"/>
  <c r="Q67" i="7" s="1"/>
  <c r="AB67" i="7" s="1"/>
  <c r="F273" i="3"/>
  <c r="E67" i="11"/>
  <c r="Q67" i="11" s="1"/>
  <c r="AB67" i="11" s="1"/>
  <c r="E67" i="8"/>
  <c r="Q67" i="8" s="1"/>
  <c r="AB67" i="8" s="1"/>
  <c r="E67" i="15"/>
  <c r="Q67" i="15" s="1"/>
  <c r="AB67" i="15" s="1"/>
  <c r="E67" i="6"/>
  <c r="Q67" i="6" s="1"/>
  <c r="AB67" i="6" s="1"/>
  <c r="E67" i="10"/>
  <c r="Q67" i="10" s="1"/>
  <c r="AB67" i="10" s="1"/>
  <c r="E67" i="16"/>
  <c r="Q67" i="16" s="1"/>
  <c r="AB67" i="16" s="1"/>
  <c r="E67" i="12"/>
  <c r="Q67" i="12" s="1"/>
  <c r="AB67" i="12" s="1"/>
  <c r="E67" i="13"/>
  <c r="Q67" i="13" s="1"/>
  <c r="AB67" i="13" s="1"/>
  <c r="M172" i="9"/>
  <c r="Y172" i="9" s="1"/>
  <c r="AJ172" i="9" s="1"/>
  <c r="M172" i="10"/>
  <c r="Y172" i="10" s="1"/>
  <c r="AJ172" i="10" s="1"/>
  <c r="M172" i="7"/>
  <c r="Y172" i="7" s="1"/>
  <c r="AJ172" i="7" s="1"/>
  <c r="M172" i="13"/>
  <c r="Y172" i="13" s="1"/>
  <c r="AJ172" i="13" s="1"/>
  <c r="M172" i="15"/>
  <c r="Y172" i="15" s="1"/>
  <c r="AJ172" i="15" s="1"/>
  <c r="M172" i="11"/>
  <c r="Y172" i="11" s="1"/>
  <c r="AJ172" i="11" s="1"/>
  <c r="M172" i="16"/>
  <c r="Y172" i="16" s="1"/>
  <c r="AJ172" i="16" s="1"/>
  <c r="M172" i="14"/>
  <c r="Y172" i="14" s="1"/>
  <c r="AJ172" i="14" s="1"/>
  <c r="M172" i="6"/>
  <c r="Y172" i="6" s="1"/>
  <c r="AJ172" i="6" s="1"/>
  <c r="M172" i="12"/>
  <c r="Y172" i="12" s="1"/>
  <c r="AJ172" i="12" s="1"/>
  <c r="M172" i="8"/>
  <c r="Y172" i="8" s="1"/>
  <c r="AJ172" i="8" s="1"/>
  <c r="K150" i="9"/>
  <c r="W150" i="9" s="1"/>
  <c r="AH150" i="9" s="1"/>
  <c r="K150" i="6"/>
  <c r="W150" i="6" s="1"/>
  <c r="AH150" i="6" s="1"/>
  <c r="K150" i="16"/>
  <c r="W150" i="16" s="1"/>
  <c r="AH150" i="16" s="1"/>
  <c r="K150" i="8"/>
  <c r="W150" i="8" s="1"/>
  <c r="AH150" i="8" s="1"/>
  <c r="K150" i="15"/>
  <c r="W150" i="15" s="1"/>
  <c r="AH150" i="15" s="1"/>
  <c r="K150" i="11"/>
  <c r="W150" i="11" s="1"/>
  <c r="AH150" i="11" s="1"/>
  <c r="K150" i="12"/>
  <c r="W150" i="12" s="1"/>
  <c r="AH150" i="12" s="1"/>
  <c r="K150" i="10"/>
  <c r="W150" i="10" s="1"/>
  <c r="AH150" i="10" s="1"/>
  <c r="X356" i="3"/>
  <c r="K150" i="7"/>
  <c r="W150" i="7" s="1"/>
  <c r="AH150" i="7" s="1"/>
  <c r="M191" i="11"/>
  <c r="Y191" i="11" s="1"/>
  <c r="AJ191" i="11" s="1"/>
  <c r="M191" i="12"/>
  <c r="Y191" i="12" s="1"/>
  <c r="AJ191" i="12" s="1"/>
  <c r="M191" i="14"/>
  <c r="Y191" i="14" s="1"/>
  <c r="AJ191" i="14" s="1"/>
  <c r="M191" i="10"/>
  <c r="Y191" i="10" s="1"/>
  <c r="AJ191" i="10" s="1"/>
  <c r="M191" i="13"/>
  <c r="Y191" i="13" s="1"/>
  <c r="AJ191" i="13" s="1"/>
  <c r="M191" i="15"/>
  <c r="Y191" i="15" s="1"/>
  <c r="AJ191" i="15" s="1"/>
  <c r="M191" i="6"/>
  <c r="Y191" i="6" s="1"/>
  <c r="AJ191" i="6" s="1"/>
  <c r="M191" i="8"/>
  <c r="Y191" i="8" s="1"/>
  <c r="AJ191" i="8" s="1"/>
  <c r="AD397" i="3"/>
  <c r="M191" i="16"/>
  <c r="Y191" i="16" s="1"/>
  <c r="AJ191" i="16" s="1"/>
  <c r="B273" i="14"/>
  <c r="B273" i="10"/>
  <c r="B273" i="8"/>
  <c r="B273" i="11"/>
  <c r="B273" i="9"/>
  <c r="B273" i="12"/>
  <c r="B273" i="7"/>
  <c r="B273" i="16"/>
  <c r="B273" i="15"/>
  <c r="B273" i="6"/>
  <c r="B273" i="13"/>
  <c r="K81" i="6"/>
  <c r="W81" i="6" s="1"/>
  <c r="AH81" i="6" s="1"/>
  <c r="K81" i="8"/>
  <c r="W81" i="8" s="1"/>
  <c r="AH81" i="8" s="1"/>
  <c r="K81" i="7"/>
  <c r="W81" i="7" s="1"/>
  <c r="AH81" i="7" s="1"/>
  <c r="K81" i="15"/>
  <c r="W81" i="15" s="1"/>
  <c r="AH81" i="15" s="1"/>
  <c r="K81" i="13"/>
  <c r="W81" i="13" s="1"/>
  <c r="AH81" i="13" s="1"/>
  <c r="X287" i="3"/>
  <c r="K81" i="9"/>
  <c r="W81" i="9" s="1"/>
  <c r="AH81" i="9" s="1"/>
  <c r="K81" i="10"/>
  <c r="W81" i="10" s="1"/>
  <c r="AH81" i="10" s="1"/>
  <c r="K81" i="11"/>
  <c r="W81" i="11" s="1"/>
  <c r="AH81" i="11" s="1"/>
  <c r="K81" i="16"/>
  <c r="W81" i="16" s="1"/>
  <c r="AH81" i="16" s="1"/>
  <c r="M130" i="11"/>
  <c r="Y130" i="11" s="1"/>
  <c r="AJ130" i="11" s="1"/>
  <c r="M130" i="15"/>
  <c r="Y130" i="15" s="1"/>
  <c r="AJ130" i="15" s="1"/>
  <c r="M130" i="8"/>
  <c r="Y130" i="8" s="1"/>
  <c r="AJ130" i="8" s="1"/>
  <c r="M130" i="12"/>
  <c r="Y130" i="12" s="1"/>
  <c r="AJ130" i="12" s="1"/>
  <c r="M130" i="16"/>
  <c r="Y130" i="16" s="1"/>
  <c r="AJ130" i="16" s="1"/>
  <c r="M130" i="9"/>
  <c r="Y130" i="9" s="1"/>
  <c r="AJ130" i="9" s="1"/>
  <c r="AD336" i="3"/>
  <c r="M130" i="14"/>
  <c r="Y130" i="14" s="1"/>
  <c r="AJ130" i="14" s="1"/>
  <c r="M130" i="13"/>
  <c r="Y130" i="13" s="1"/>
  <c r="AJ130" i="13" s="1"/>
  <c r="M130" i="6"/>
  <c r="Y130" i="6" s="1"/>
  <c r="AJ130" i="6" s="1"/>
  <c r="M130" i="10"/>
  <c r="Y130" i="10" s="1"/>
  <c r="AJ130" i="10" s="1"/>
  <c r="D160" i="7"/>
  <c r="P160" i="7" s="1"/>
  <c r="AA160" i="7" s="1"/>
  <c r="D160" i="13"/>
  <c r="P160" i="13" s="1"/>
  <c r="AA160" i="13" s="1"/>
  <c r="D160" i="12"/>
  <c r="P160" i="12" s="1"/>
  <c r="AA160" i="12" s="1"/>
  <c r="D160" i="15"/>
  <c r="P160" i="15" s="1"/>
  <c r="AA160" i="15" s="1"/>
  <c r="D160" i="9"/>
  <c r="P160" i="9" s="1"/>
  <c r="AA160" i="9" s="1"/>
  <c r="D160" i="6"/>
  <c r="P160" i="6" s="1"/>
  <c r="AA160" i="6" s="1"/>
  <c r="D160" i="10"/>
  <c r="P160" i="10" s="1"/>
  <c r="AA160" i="10" s="1"/>
  <c r="D160" i="8"/>
  <c r="P160" i="8" s="1"/>
  <c r="AA160" i="8" s="1"/>
  <c r="D160" i="16"/>
  <c r="P160" i="16" s="1"/>
  <c r="AA160" i="16" s="1"/>
  <c r="B366" i="3"/>
  <c r="BJ160" i="3" s="1"/>
  <c r="BN160" i="3" s="1"/>
  <c r="K163" i="7"/>
  <c r="W163" i="7" s="1"/>
  <c r="AH163" i="7" s="1"/>
  <c r="K163" i="15"/>
  <c r="W163" i="15" s="1"/>
  <c r="AH163" i="15" s="1"/>
  <c r="K163" i="16"/>
  <c r="W163" i="16" s="1"/>
  <c r="AH163" i="16" s="1"/>
  <c r="K163" i="13"/>
  <c r="W163" i="13" s="1"/>
  <c r="AH163" i="13" s="1"/>
  <c r="K163" i="8"/>
  <c r="W163" i="8" s="1"/>
  <c r="AH163" i="8" s="1"/>
  <c r="K163" i="9"/>
  <c r="W163" i="9" s="1"/>
  <c r="AH163" i="9" s="1"/>
  <c r="K163" i="12"/>
  <c r="W163" i="12" s="1"/>
  <c r="AH163" i="12" s="1"/>
  <c r="K163" i="10"/>
  <c r="W163" i="10" s="1"/>
  <c r="AH163" i="10" s="1"/>
  <c r="K163" i="11"/>
  <c r="W163" i="11" s="1"/>
  <c r="AH163" i="11" s="1"/>
  <c r="K163" i="6"/>
  <c r="W163" i="6" s="1"/>
  <c r="AH163" i="6" s="1"/>
  <c r="K163" i="14"/>
  <c r="W163" i="14" s="1"/>
  <c r="AH163" i="14" s="1"/>
  <c r="U338" i="3"/>
  <c r="J132" i="9"/>
  <c r="V132" i="9" s="1"/>
  <c r="AG132" i="9" s="1"/>
  <c r="J132" i="8"/>
  <c r="V132" i="8" s="1"/>
  <c r="AG132" i="8" s="1"/>
  <c r="J132" i="7"/>
  <c r="V132" i="7" s="1"/>
  <c r="AG132" i="7" s="1"/>
  <c r="J132" i="16"/>
  <c r="V132" i="16" s="1"/>
  <c r="AG132" i="16" s="1"/>
  <c r="J132" i="12"/>
  <c r="V132" i="12" s="1"/>
  <c r="AG132" i="12" s="1"/>
  <c r="J132" i="15"/>
  <c r="V132" i="15" s="1"/>
  <c r="AG132" i="15" s="1"/>
  <c r="J132" i="13"/>
  <c r="V132" i="13" s="1"/>
  <c r="AG132" i="13" s="1"/>
  <c r="J132" i="14"/>
  <c r="V132" i="14" s="1"/>
  <c r="AG132" i="14" s="1"/>
  <c r="J132" i="11"/>
  <c r="V132" i="11" s="1"/>
  <c r="AG132" i="11" s="1"/>
  <c r="J19" i="15"/>
  <c r="V19" i="15" s="1"/>
  <c r="AG19" i="15" s="1"/>
  <c r="J19" i="8"/>
  <c r="V19" i="8" s="1"/>
  <c r="AG19" i="8" s="1"/>
  <c r="U225" i="3"/>
  <c r="J19" i="16"/>
  <c r="V19" i="16" s="1"/>
  <c r="AG19" i="16" s="1"/>
  <c r="J19" i="13"/>
  <c r="V19" i="13" s="1"/>
  <c r="AG19" i="13" s="1"/>
  <c r="J19" i="14"/>
  <c r="V19" i="14" s="1"/>
  <c r="AG19" i="14" s="1"/>
  <c r="J19" i="6"/>
  <c r="V19" i="6" s="1"/>
  <c r="AG19" i="6" s="1"/>
  <c r="J19" i="12"/>
  <c r="V19" i="12" s="1"/>
  <c r="AG19" i="12" s="1"/>
  <c r="J19" i="11"/>
  <c r="V19" i="11" s="1"/>
  <c r="AG19" i="11" s="1"/>
  <c r="J19" i="7"/>
  <c r="V19" i="7" s="1"/>
  <c r="AG19" i="7" s="1"/>
  <c r="J19" i="10"/>
  <c r="V19" i="10" s="1"/>
  <c r="AG19" i="10" s="1"/>
  <c r="H122" i="14"/>
  <c r="T122" i="14" s="1"/>
  <c r="AE122" i="14" s="1"/>
  <c r="H122" i="6"/>
  <c r="T122" i="6" s="1"/>
  <c r="AE122" i="6" s="1"/>
  <c r="H122" i="16"/>
  <c r="T122" i="16" s="1"/>
  <c r="AE122" i="16" s="1"/>
  <c r="H122" i="8"/>
  <c r="T122" i="8" s="1"/>
  <c r="AE122" i="8" s="1"/>
  <c r="H122" i="7"/>
  <c r="T122" i="7" s="1"/>
  <c r="AE122" i="7" s="1"/>
  <c r="O328" i="3"/>
  <c r="H122" i="13"/>
  <c r="T122" i="13" s="1"/>
  <c r="AE122" i="13" s="1"/>
  <c r="H122" i="9"/>
  <c r="T122" i="9" s="1"/>
  <c r="AE122" i="9" s="1"/>
  <c r="H122" i="15"/>
  <c r="T122" i="15" s="1"/>
  <c r="AE122" i="15" s="1"/>
  <c r="H122" i="10"/>
  <c r="T122" i="10" s="1"/>
  <c r="AE122" i="10" s="1"/>
  <c r="H122" i="12"/>
  <c r="T122" i="12" s="1"/>
  <c r="AE122" i="12" s="1"/>
  <c r="M74" i="12"/>
  <c r="Y74" i="12" s="1"/>
  <c r="AJ74" i="12" s="1"/>
  <c r="M74" i="9"/>
  <c r="Y74" i="9" s="1"/>
  <c r="AJ74" i="9" s="1"/>
  <c r="M74" i="7"/>
  <c r="Y74" i="7" s="1"/>
  <c r="AJ74" i="7" s="1"/>
  <c r="M74" i="15"/>
  <c r="Y74" i="15" s="1"/>
  <c r="AJ74" i="15" s="1"/>
  <c r="M74" i="10"/>
  <c r="Y74" i="10" s="1"/>
  <c r="AJ74" i="10" s="1"/>
  <c r="M74" i="13"/>
  <c r="Y74" i="13" s="1"/>
  <c r="AJ74" i="13" s="1"/>
  <c r="M74" i="14"/>
  <c r="Y74" i="14" s="1"/>
  <c r="AJ74" i="14" s="1"/>
  <c r="M74" i="11"/>
  <c r="Y74" i="11" s="1"/>
  <c r="AJ74" i="11" s="1"/>
  <c r="M74" i="6"/>
  <c r="Y74" i="6" s="1"/>
  <c r="AJ74" i="6" s="1"/>
  <c r="AD280" i="3"/>
  <c r="M74" i="8"/>
  <c r="Y74" i="8" s="1"/>
  <c r="AJ74" i="8" s="1"/>
  <c r="K142" i="9"/>
  <c r="W142" i="9" s="1"/>
  <c r="AH142" i="9" s="1"/>
  <c r="K142" i="12"/>
  <c r="W142" i="12" s="1"/>
  <c r="AH142" i="12" s="1"/>
  <c r="K142" i="7"/>
  <c r="W142" i="7" s="1"/>
  <c r="AH142" i="7" s="1"/>
  <c r="K142" i="15"/>
  <c r="W142" i="15" s="1"/>
  <c r="AH142" i="15" s="1"/>
  <c r="K142" i="13"/>
  <c r="W142" i="13" s="1"/>
  <c r="AH142" i="13" s="1"/>
  <c r="K142" i="8"/>
  <c r="W142" i="8" s="1"/>
  <c r="AH142" i="8" s="1"/>
  <c r="X348" i="3"/>
  <c r="K142" i="10"/>
  <c r="W142" i="10" s="1"/>
  <c r="AH142" i="10" s="1"/>
  <c r="K142" i="11"/>
  <c r="W142" i="11" s="1"/>
  <c r="AH142" i="11" s="1"/>
  <c r="K142" i="6"/>
  <c r="W142" i="6" s="1"/>
  <c r="AH142" i="6" s="1"/>
  <c r="K159" i="9"/>
  <c r="W159" i="9" s="1"/>
  <c r="AH159" i="9" s="1"/>
  <c r="K159" i="16"/>
  <c r="W159" i="16" s="1"/>
  <c r="AH159" i="16" s="1"/>
  <c r="K159" i="6"/>
  <c r="W159" i="6" s="1"/>
  <c r="AH159" i="6" s="1"/>
  <c r="K159" i="14"/>
  <c r="W159" i="14" s="1"/>
  <c r="AH159" i="14" s="1"/>
  <c r="K159" i="15"/>
  <c r="W159" i="15" s="1"/>
  <c r="AH159" i="15" s="1"/>
  <c r="K159" i="10"/>
  <c r="W159" i="10" s="1"/>
  <c r="AH159" i="10" s="1"/>
  <c r="K159" i="7"/>
  <c r="W159" i="7" s="1"/>
  <c r="AH159" i="7" s="1"/>
  <c r="X365" i="3"/>
  <c r="K159" i="13"/>
  <c r="W159" i="13" s="1"/>
  <c r="AH159" i="13" s="1"/>
  <c r="K159" i="11"/>
  <c r="W159" i="11" s="1"/>
  <c r="AH159" i="11" s="1"/>
  <c r="J24" i="11"/>
  <c r="V24" i="11" s="1"/>
  <c r="AG24" i="11" s="1"/>
  <c r="J24" i="13"/>
  <c r="V24" i="13" s="1"/>
  <c r="AG24" i="13" s="1"/>
  <c r="J24" i="8"/>
  <c r="V24" i="8" s="1"/>
  <c r="AG24" i="8" s="1"/>
  <c r="J24" i="14"/>
  <c r="V24" i="14" s="1"/>
  <c r="AG24" i="14" s="1"/>
  <c r="J24" i="12"/>
  <c r="V24" i="12" s="1"/>
  <c r="AG24" i="12" s="1"/>
  <c r="J24" i="6"/>
  <c r="V24" i="6" s="1"/>
  <c r="AG24" i="6" s="1"/>
  <c r="J24" i="16"/>
  <c r="V24" i="16" s="1"/>
  <c r="AG24" i="16" s="1"/>
  <c r="J24" i="10"/>
  <c r="V24" i="10" s="1"/>
  <c r="AG24" i="10" s="1"/>
  <c r="J24" i="7"/>
  <c r="V24" i="7" s="1"/>
  <c r="AG24" i="7" s="1"/>
  <c r="J24" i="9"/>
  <c r="V24" i="9" s="1"/>
  <c r="AG24" i="9" s="1"/>
  <c r="J24" i="15"/>
  <c r="V24" i="15" s="1"/>
  <c r="AG24" i="15" s="1"/>
  <c r="D190" i="8"/>
  <c r="P190" i="8" s="1"/>
  <c r="AA190" i="8" s="1"/>
  <c r="D190" i="11"/>
  <c r="P190" i="11" s="1"/>
  <c r="AA190" i="11" s="1"/>
  <c r="I6" i="8"/>
  <c r="U6" i="8" s="1"/>
  <c r="AF6" i="8" s="1"/>
  <c r="I6" i="15"/>
  <c r="U6" i="15" s="1"/>
  <c r="AF6" i="15" s="1"/>
  <c r="M92" i="12"/>
  <c r="Y92" i="12" s="1"/>
  <c r="AJ92" i="12" s="1"/>
  <c r="M92" i="6"/>
  <c r="Y92" i="6" s="1"/>
  <c r="AJ92" i="6" s="1"/>
  <c r="M92" i="16"/>
  <c r="Y92" i="16" s="1"/>
  <c r="AJ92" i="16" s="1"/>
  <c r="B361" i="16"/>
  <c r="J88" i="14"/>
  <c r="V88" i="14" s="1"/>
  <c r="AG88" i="14" s="1"/>
  <c r="J88" i="10"/>
  <c r="V88" i="10" s="1"/>
  <c r="AG88" i="10" s="1"/>
  <c r="J88" i="9"/>
  <c r="V88" i="9" s="1"/>
  <c r="AG88" i="9" s="1"/>
  <c r="J88" i="11"/>
  <c r="V88" i="11" s="1"/>
  <c r="AG88" i="11" s="1"/>
  <c r="J88" i="13"/>
  <c r="V88" i="13" s="1"/>
  <c r="AG88" i="13" s="1"/>
  <c r="J88" i="16"/>
  <c r="V88" i="16" s="1"/>
  <c r="AG88" i="16" s="1"/>
  <c r="J88" i="6"/>
  <c r="V88" i="6" s="1"/>
  <c r="AG88" i="6" s="1"/>
  <c r="J88" i="7"/>
  <c r="V88" i="7" s="1"/>
  <c r="AG88" i="7" s="1"/>
  <c r="J88" i="8"/>
  <c r="V88" i="8" s="1"/>
  <c r="AG88" i="8" s="1"/>
  <c r="U294" i="3"/>
  <c r="J199" i="10"/>
  <c r="V199" i="10" s="1"/>
  <c r="AG199" i="10" s="1"/>
  <c r="J199" i="8"/>
  <c r="V199" i="8" s="1"/>
  <c r="AG199" i="8" s="1"/>
  <c r="U405" i="3"/>
  <c r="J199" i="12"/>
  <c r="V199" i="12" s="1"/>
  <c r="AG199" i="12" s="1"/>
  <c r="J199" i="14"/>
  <c r="V199" i="14" s="1"/>
  <c r="AG199" i="14" s="1"/>
  <c r="J199" i="11"/>
  <c r="V199" i="11" s="1"/>
  <c r="AG199" i="11" s="1"/>
  <c r="J199" i="6"/>
  <c r="V199" i="6" s="1"/>
  <c r="AG199" i="6" s="1"/>
  <c r="J199" i="16"/>
  <c r="V199" i="16" s="1"/>
  <c r="AG199" i="16" s="1"/>
  <c r="J199" i="9"/>
  <c r="V199" i="9" s="1"/>
  <c r="AG199" i="9" s="1"/>
  <c r="J199" i="7"/>
  <c r="V199" i="7" s="1"/>
  <c r="AG199" i="7" s="1"/>
  <c r="J199" i="13"/>
  <c r="V199" i="13" s="1"/>
  <c r="AG199" i="13" s="1"/>
  <c r="G34" i="10"/>
  <c r="S34" i="10" s="1"/>
  <c r="AD34" i="10" s="1"/>
  <c r="G34" i="11"/>
  <c r="S34" i="11" s="1"/>
  <c r="AD34" i="11" s="1"/>
  <c r="G34" i="13"/>
  <c r="S34" i="13" s="1"/>
  <c r="AD34" i="13" s="1"/>
  <c r="G34" i="6"/>
  <c r="S34" i="6" s="1"/>
  <c r="AD34" i="6" s="1"/>
  <c r="G34" i="7"/>
  <c r="S34" i="7" s="1"/>
  <c r="AD34" i="7" s="1"/>
  <c r="G34" i="9"/>
  <c r="S34" i="9" s="1"/>
  <c r="AD34" i="9" s="1"/>
  <c r="G34" i="12"/>
  <c r="S34" i="12" s="1"/>
  <c r="AD34" i="12" s="1"/>
  <c r="G34" i="16"/>
  <c r="S34" i="16" s="1"/>
  <c r="AD34" i="16" s="1"/>
  <c r="G34" i="8"/>
  <c r="S34" i="8" s="1"/>
  <c r="AD34" i="8" s="1"/>
  <c r="G34" i="15"/>
  <c r="S34" i="15" s="1"/>
  <c r="AD34" i="15" s="1"/>
  <c r="I324" i="3"/>
  <c r="F118" i="9"/>
  <c r="R118" i="9" s="1"/>
  <c r="AC118" i="9" s="1"/>
  <c r="F118" i="14"/>
  <c r="R118" i="14" s="1"/>
  <c r="AC118" i="14" s="1"/>
  <c r="M48" i="16"/>
  <c r="Y48" i="16" s="1"/>
  <c r="AJ48" i="16" s="1"/>
  <c r="M48" i="9"/>
  <c r="Y48" i="9" s="1"/>
  <c r="AJ48" i="9" s="1"/>
  <c r="D20" i="13"/>
  <c r="P20" i="13" s="1"/>
  <c r="AA20" i="13" s="1"/>
  <c r="D20" i="14"/>
  <c r="P20" i="14" s="1"/>
  <c r="AA20" i="14" s="1"/>
  <c r="D20" i="15"/>
  <c r="P20" i="15" s="1"/>
  <c r="AA20" i="15" s="1"/>
  <c r="D20" i="7"/>
  <c r="P20" i="7" s="1"/>
  <c r="AA20" i="7" s="1"/>
  <c r="D20" i="6"/>
  <c r="P20" i="6" s="1"/>
  <c r="AA20" i="6" s="1"/>
  <c r="D20" i="9"/>
  <c r="P20" i="9" s="1"/>
  <c r="AA20" i="9" s="1"/>
  <c r="D20" i="12"/>
  <c r="P20" i="12" s="1"/>
  <c r="AA20" i="12" s="1"/>
  <c r="D20" i="10"/>
  <c r="P20" i="10" s="1"/>
  <c r="AA20" i="10" s="1"/>
  <c r="D20" i="8"/>
  <c r="P20" i="8" s="1"/>
  <c r="AA20" i="8" s="1"/>
  <c r="B226" i="3"/>
  <c r="V20" i="3" s="1"/>
  <c r="Z20" i="3" s="1"/>
  <c r="R239" i="3"/>
  <c r="I33" i="8"/>
  <c r="U33" i="8" s="1"/>
  <c r="AF33" i="8" s="1"/>
  <c r="I33" i="6"/>
  <c r="U33" i="6" s="1"/>
  <c r="AF33" i="6" s="1"/>
  <c r="I33" i="15"/>
  <c r="U33" i="15" s="1"/>
  <c r="AF33" i="15" s="1"/>
  <c r="I33" i="10"/>
  <c r="U33" i="10" s="1"/>
  <c r="AF33" i="10" s="1"/>
  <c r="I33" i="13"/>
  <c r="U33" i="13" s="1"/>
  <c r="AF33" i="13" s="1"/>
  <c r="I33" i="9"/>
  <c r="U33" i="9" s="1"/>
  <c r="AF33" i="9" s="1"/>
  <c r="I33" i="16"/>
  <c r="U33" i="16" s="1"/>
  <c r="AF33" i="16" s="1"/>
  <c r="I33" i="11"/>
  <c r="U33" i="11" s="1"/>
  <c r="AF33" i="11" s="1"/>
  <c r="I33" i="7"/>
  <c r="U33" i="7" s="1"/>
  <c r="AF33" i="7" s="1"/>
  <c r="H138" i="13"/>
  <c r="T138" i="13" s="1"/>
  <c r="AE138" i="13" s="1"/>
  <c r="H138" i="14"/>
  <c r="T138" i="14" s="1"/>
  <c r="AE138" i="14" s="1"/>
  <c r="H138" i="15"/>
  <c r="T138" i="15" s="1"/>
  <c r="AE138" i="15" s="1"/>
  <c r="H138" i="7"/>
  <c r="T138" i="7" s="1"/>
  <c r="AE138" i="7" s="1"/>
  <c r="H138" i="12"/>
  <c r="T138" i="12" s="1"/>
  <c r="AE138" i="12" s="1"/>
  <c r="H138" i="16"/>
  <c r="T138" i="16" s="1"/>
  <c r="AE138" i="16" s="1"/>
  <c r="O344" i="3"/>
  <c r="H138" i="11"/>
  <c r="T138" i="11" s="1"/>
  <c r="AE138" i="11" s="1"/>
  <c r="H138" i="10"/>
  <c r="T138" i="10" s="1"/>
  <c r="AE138" i="10" s="1"/>
  <c r="H138" i="9"/>
  <c r="T138" i="9" s="1"/>
  <c r="AE138" i="9" s="1"/>
  <c r="B339" i="11"/>
  <c r="BS118" i="3"/>
  <c r="CI118" i="3"/>
  <c r="CA118" i="3"/>
  <c r="B339" i="8"/>
  <c r="M191" i="9"/>
  <c r="Y191" i="9" s="1"/>
  <c r="AJ191" i="9" s="1"/>
  <c r="X361" i="3"/>
  <c r="K155" i="11"/>
  <c r="W155" i="11" s="1"/>
  <c r="AH155" i="11" s="1"/>
  <c r="K155" i="9"/>
  <c r="W155" i="9" s="1"/>
  <c r="AH155" i="9" s="1"/>
  <c r="K155" i="7"/>
  <c r="W155" i="7" s="1"/>
  <c r="AH155" i="7" s="1"/>
  <c r="K155" i="16"/>
  <c r="W155" i="16" s="1"/>
  <c r="AH155" i="16" s="1"/>
  <c r="K155" i="6"/>
  <c r="W155" i="6" s="1"/>
  <c r="AH155" i="6" s="1"/>
  <c r="K155" i="12"/>
  <c r="W155" i="12" s="1"/>
  <c r="AH155" i="12" s="1"/>
  <c r="K155" i="14"/>
  <c r="W155" i="14" s="1"/>
  <c r="AH155" i="14" s="1"/>
  <c r="K155" i="8"/>
  <c r="W155" i="8" s="1"/>
  <c r="AH155" i="8" s="1"/>
  <c r="K155" i="15"/>
  <c r="W155" i="15" s="1"/>
  <c r="AH155" i="15" s="1"/>
  <c r="K155" i="10"/>
  <c r="W155" i="10" s="1"/>
  <c r="AH155" i="10" s="1"/>
  <c r="J61" i="11"/>
  <c r="V61" i="11" s="1"/>
  <c r="AG61" i="11" s="1"/>
  <c r="M106" i="16"/>
  <c r="Y106" i="16" s="1"/>
  <c r="AJ106" i="16" s="1"/>
  <c r="G120" i="12"/>
  <c r="S120" i="12" s="1"/>
  <c r="AD120" i="12" s="1"/>
  <c r="AD354" i="3"/>
  <c r="M148" i="10"/>
  <c r="Y148" i="10" s="1"/>
  <c r="AJ148" i="10" s="1"/>
  <c r="O326" i="3"/>
  <c r="I78" i="16"/>
  <c r="U78" i="16" s="1"/>
  <c r="AF78" i="16" s="1"/>
  <c r="I12" i="15"/>
  <c r="U12" i="15" s="1"/>
  <c r="AF12" i="15" s="1"/>
  <c r="I78" i="10"/>
  <c r="U78" i="10" s="1"/>
  <c r="AF78" i="10" s="1"/>
  <c r="I78" i="13"/>
  <c r="U78" i="13" s="1"/>
  <c r="AF78" i="13" s="1"/>
  <c r="K46" i="13"/>
  <c r="W46" i="13" s="1"/>
  <c r="AH46" i="13" s="1"/>
  <c r="L47" i="10"/>
  <c r="X47" i="10" s="1"/>
  <c r="AI47" i="10" s="1"/>
  <c r="M148" i="14"/>
  <c r="Y148" i="14" s="1"/>
  <c r="AJ148" i="14" s="1"/>
  <c r="M148" i="11"/>
  <c r="Y148" i="11" s="1"/>
  <c r="AJ148" i="11" s="1"/>
  <c r="M148" i="7"/>
  <c r="Y148" i="7" s="1"/>
  <c r="AJ148" i="7" s="1"/>
  <c r="M148" i="6"/>
  <c r="Y148" i="6" s="1"/>
  <c r="AJ148" i="6" s="1"/>
  <c r="I12" i="10"/>
  <c r="U12" i="10" s="1"/>
  <c r="AF12" i="10" s="1"/>
  <c r="I78" i="9"/>
  <c r="U78" i="9" s="1"/>
  <c r="AF78" i="9" s="1"/>
  <c r="H64" i="14"/>
  <c r="T64" i="14" s="1"/>
  <c r="AE64" i="14" s="1"/>
  <c r="L47" i="13"/>
  <c r="X47" i="13" s="1"/>
  <c r="AI47" i="13" s="1"/>
  <c r="M148" i="9"/>
  <c r="Y148" i="9" s="1"/>
  <c r="AJ148" i="9" s="1"/>
  <c r="K196" i="6"/>
  <c r="W196" i="6" s="1"/>
  <c r="AH196" i="6" s="1"/>
  <c r="H120" i="8"/>
  <c r="T120" i="8" s="1"/>
  <c r="AE120" i="8" s="1"/>
  <c r="K46" i="11"/>
  <c r="W46" i="11" s="1"/>
  <c r="AH46" i="11" s="1"/>
  <c r="K46" i="9"/>
  <c r="W46" i="9" s="1"/>
  <c r="AH46" i="9" s="1"/>
  <c r="I78" i="8"/>
  <c r="U78" i="8" s="1"/>
  <c r="AF78" i="8" s="1"/>
  <c r="K105" i="13"/>
  <c r="W105" i="13" s="1"/>
  <c r="AH105" i="13" s="1"/>
  <c r="R284" i="3"/>
  <c r="G140" i="14"/>
  <c r="S140" i="14" s="1"/>
  <c r="AD140" i="14" s="1"/>
  <c r="H120" i="12"/>
  <c r="T120" i="12" s="1"/>
  <c r="AE120" i="12" s="1"/>
  <c r="L162" i="15"/>
  <c r="X162" i="15" s="1"/>
  <c r="AI162" i="15" s="1"/>
  <c r="K46" i="12"/>
  <c r="W46" i="12" s="1"/>
  <c r="AH46" i="12" s="1"/>
  <c r="K46" i="10"/>
  <c r="W46" i="10" s="1"/>
  <c r="AH46" i="10" s="1"/>
  <c r="K46" i="7"/>
  <c r="W46" i="7" s="1"/>
  <c r="AH46" i="7" s="1"/>
  <c r="K46" i="15"/>
  <c r="W46" i="15" s="1"/>
  <c r="AH46" i="15" s="1"/>
  <c r="I78" i="7"/>
  <c r="U78" i="7" s="1"/>
  <c r="AF78" i="7" s="1"/>
  <c r="H120" i="6"/>
  <c r="T120" i="6" s="1"/>
  <c r="AE120" i="6" s="1"/>
  <c r="K196" i="8"/>
  <c r="W196" i="8" s="1"/>
  <c r="AH196" i="8" s="1"/>
  <c r="H120" i="14"/>
  <c r="T120" i="14" s="1"/>
  <c r="AE120" i="14" s="1"/>
  <c r="H120" i="7"/>
  <c r="T120" i="7" s="1"/>
  <c r="AE120" i="7" s="1"/>
  <c r="K46" i="14"/>
  <c r="W46" i="14" s="1"/>
  <c r="AH46" i="14" s="1"/>
  <c r="J55" i="10"/>
  <c r="V55" i="10" s="1"/>
  <c r="AG55" i="10" s="1"/>
  <c r="I78" i="6"/>
  <c r="U78" i="6" s="1"/>
  <c r="AF78" i="6" s="1"/>
  <c r="M148" i="13"/>
  <c r="Y148" i="13" s="1"/>
  <c r="AJ148" i="13" s="1"/>
  <c r="H120" i="9"/>
  <c r="T120" i="9" s="1"/>
  <c r="AE120" i="9" s="1"/>
  <c r="H120" i="11"/>
  <c r="T120" i="11" s="1"/>
  <c r="AE120" i="11" s="1"/>
  <c r="I78" i="12"/>
  <c r="U78" i="12" s="1"/>
  <c r="AF78" i="12" s="1"/>
  <c r="K46" i="6"/>
  <c r="W46" i="6" s="1"/>
  <c r="AH46" i="6" s="1"/>
  <c r="M148" i="8"/>
  <c r="Y148" i="8" s="1"/>
  <c r="AJ148" i="8" s="1"/>
  <c r="F90" i="12"/>
  <c r="R90" i="12" s="1"/>
  <c r="AC90" i="12" s="1"/>
  <c r="F90" i="10"/>
  <c r="R90" i="10" s="1"/>
  <c r="AC90" i="10" s="1"/>
  <c r="H120" i="13"/>
  <c r="T120" i="13" s="1"/>
  <c r="AE120" i="13" s="1"/>
  <c r="H120" i="15"/>
  <c r="T120" i="15" s="1"/>
  <c r="AE120" i="15" s="1"/>
  <c r="I78" i="15"/>
  <c r="U78" i="15" s="1"/>
  <c r="AF78" i="15" s="1"/>
  <c r="K46" i="8"/>
  <c r="W46" i="8" s="1"/>
  <c r="AH46" i="8" s="1"/>
  <c r="G140" i="12"/>
  <c r="S140" i="12" s="1"/>
  <c r="AD140" i="12" s="1"/>
  <c r="G140" i="15"/>
  <c r="S140" i="15" s="1"/>
  <c r="AD140" i="15" s="1"/>
  <c r="G140" i="13"/>
  <c r="S140" i="13" s="1"/>
  <c r="AD140" i="13" s="1"/>
  <c r="B361" i="13"/>
  <c r="M81" i="12"/>
  <c r="Y81" i="12" s="1"/>
  <c r="AJ81" i="12" s="1"/>
  <c r="B361" i="12"/>
  <c r="G140" i="16"/>
  <c r="S140" i="16" s="1"/>
  <c r="AD140" i="16" s="1"/>
  <c r="G140" i="8"/>
  <c r="S140" i="8" s="1"/>
  <c r="AD140" i="8" s="1"/>
  <c r="G140" i="7"/>
  <c r="S140" i="7" s="1"/>
  <c r="AD140" i="7" s="1"/>
  <c r="G140" i="10"/>
  <c r="S140" i="10" s="1"/>
  <c r="AD140" i="10" s="1"/>
  <c r="G140" i="11"/>
  <c r="S140" i="11" s="1"/>
  <c r="AD140" i="11" s="1"/>
  <c r="G140" i="9"/>
  <c r="S140" i="9" s="1"/>
  <c r="AD140" i="9" s="1"/>
  <c r="F117" i="15"/>
  <c r="R117" i="15" s="1"/>
  <c r="AC117" i="15" s="1"/>
  <c r="AD312" i="3"/>
  <c r="M106" i="9"/>
  <c r="Y106" i="9" s="1"/>
  <c r="AJ106" i="9" s="1"/>
  <c r="M106" i="13"/>
  <c r="Y106" i="13" s="1"/>
  <c r="AJ106" i="13" s="1"/>
  <c r="M106" i="15"/>
  <c r="Y106" i="15" s="1"/>
  <c r="AJ106" i="15" s="1"/>
  <c r="M106" i="10"/>
  <c r="Y106" i="10" s="1"/>
  <c r="AJ106" i="10" s="1"/>
  <c r="M106" i="14"/>
  <c r="Y106" i="14" s="1"/>
  <c r="AJ106" i="14" s="1"/>
  <c r="M106" i="12"/>
  <c r="Y106" i="12" s="1"/>
  <c r="AJ106" i="12" s="1"/>
  <c r="M106" i="11"/>
  <c r="Y106" i="11" s="1"/>
  <c r="AJ106" i="11" s="1"/>
  <c r="I167" i="11"/>
  <c r="U167" i="11" s="1"/>
  <c r="AF167" i="11" s="1"/>
  <c r="M106" i="7"/>
  <c r="Y106" i="7" s="1"/>
  <c r="AJ106" i="7" s="1"/>
  <c r="L47" i="11"/>
  <c r="X47" i="11" s="1"/>
  <c r="AI47" i="11" s="1"/>
  <c r="G120" i="13"/>
  <c r="S120" i="13" s="1"/>
  <c r="AD120" i="13" s="1"/>
  <c r="F44" i="11"/>
  <c r="R44" i="11" s="1"/>
  <c r="AC44" i="11" s="1"/>
  <c r="F44" i="12"/>
  <c r="R44" i="12" s="1"/>
  <c r="AC44" i="12" s="1"/>
  <c r="I250" i="3"/>
  <c r="G46" i="13"/>
  <c r="S46" i="13" s="1"/>
  <c r="AD46" i="13" s="1"/>
  <c r="G46" i="8"/>
  <c r="S46" i="8" s="1"/>
  <c r="AD46" i="8" s="1"/>
  <c r="B223" i="16"/>
  <c r="B223" i="15"/>
  <c r="G46" i="14"/>
  <c r="S46" i="14" s="1"/>
  <c r="AD46" i="14" s="1"/>
  <c r="B223" i="13"/>
  <c r="L47" i="7"/>
  <c r="X47" i="7" s="1"/>
  <c r="AI47" i="7" s="1"/>
  <c r="G120" i="9"/>
  <c r="S120" i="9" s="1"/>
  <c r="AD120" i="9" s="1"/>
  <c r="L47" i="8"/>
  <c r="X47" i="8" s="1"/>
  <c r="AI47" i="8" s="1"/>
  <c r="G120" i="14"/>
  <c r="S120" i="14" s="1"/>
  <c r="AD120" i="14" s="1"/>
  <c r="F44" i="13"/>
  <c r="R44" i="13" s="1"/>
  <c r="AC44" i="13" s="1"/>
  <c r="L47" i="15"/>
  <c r="X47" i="15" s="1"/>
  <c r="AI47" i="15" s="1"/>
  <c r="G120" i="11"/>
  <c r="S120" i="11" s="1"/>
  <c r="AD120" i="11" s="1"/>
  <c r="F44" i="14"/>
  <c r="R44" i="14" s="1"/>
  <c r="AC44" i="14" s="1"/>
  <c r="G46" i="15"/>
  <c r="S46" i="15" s="1"/>
  <c r="AD46" i="15" s="1"/>
  <c r="G46" i="9"/>
  <c r="S46" i="9" s="1"/>
  <c r="AD46" i="9" s="1"/>
  <c r="K15" i="15"/>
  <c r="W15" i="15" s="1"/>
  <c r="AH15" i="15" s="1"/>
  <c r="L47" i="16"/>
  <c r="X47" i="16" s="1"/>
  <c r="AI47" i="16" s="1"/>
  <c r="G120" i="15"/>
  <c r="S120" i="15" s="1"/>
  <c r="AD120" i="15" s="1"/>
  <c r="L124" i="6"/>
  <c r="X124" i="6" s="1"/>
  <c r="AI124" i="6" s="1"/>
  <c r="B223" i="10"/>
  <c r="B223" i="9"/>
  <c r="B223" i="6"/>
  <c r="L47" i="9"/>
  <c r="X47" i="9" s="1"/>
  <c r="AI47" i="9" s="1"/>
  <c r="G120" i="10"/>
  <c r="S120" i="10" s="1"/>
  <c r="AD120" i="10" s="1"/>
  <c r="G120" i="7"/>
  <c r="S120" i="7" s="1"/>
  <c r="AD120" i="7" s="1"/>
  <c r="L144" i="14"/>
  <c r="X144" i="14" s="1"/>
  <c r="AI144" i="14" s="1"/>
  <c r="F44" i="15"/>
  <c r="R44" i="15" s="1"/>
  <c r="AC44" i="15" s="1"/>
  <c r="F44" i="8"/>
  <c r="R44" i="8" s="1"/>
  <c r="AC44" i="8" s="1"/>
  <c r="G46" i="7"/>
  <c r="S46" i="7" s="1"/>
  <c r="AD46" i="7" s="1"/>
  <c r="L47" i="14"/>
  <c r="X47" i="14" s="1"/>
  <c r="AI47" i="14" s="1"/>
  <c r="L47" i="12"/>
  <c r="X47" i="12" s="1"/>
  <c r="AI47" i="12" s="1"/>
  <c r="G120" i="6"/>
  <c r="S120" i="6" s="1"/>
  <c r="AD120" i="6" s="1"/>
  <c r="G120" i="8"/>
  <c r="S120" i="8" s="1"/>
  <c r="AD120" i="8" s="1"/>
  <c r="B356" i="3"/>
  <c r="BZ150" i="3" s="1"/>
  <c r="CD150" i="3" s="1"/>
  <c r="F44" i="9"/>
  <c r="R44" i="9" s="1"/>
  <c r="AC44" i="9" s="1"/>
  <c r="F44" i="10"/>
  <c r="R44" i="10" s="1"/>
  <c r="AC44" i="10" s="1"/>
  <c r="G46" i="6"/>
  <c r="S46" i="6" s="1"/>
  <c r="AD46" i="6" s="1"/>
  <c r="G46" i="16"/>
  <c r="S46" i="16" s="1"/>
  <c r="AD46" i="16" s="1"/>
  <c r="K170" i="6"/>
  <c r="W170" i="6" s="1"/>
  <c r="AH170" i="6" s="1"/>
  <c r="K170" i="8"/>
  <c r="W170" i="8" s="1"/>
  <c r="AH170" i="8" s="1"/>
  <c r="B223" i="14"/>
  <c r="B223" i="8"/>
  <c r="J71" i="12"/>
  <c r="V71" i="12" s="1"/>
  <c r="AG71" i="12" s="1"/>
  <c r="F19" i="9"/>
  <c r="R19" i="9" s="1"/>
  <c r="AC19" i="9" s="1"/>
  <c r="D190" i="12"/>
  <c r="P190" i="12" s="1"/>
  <c r="AA190" i="12" s="1"/>
  <c r="G152" i="11"/>
  <c r="S152" i="11" s="1"/>
  <c r="AD152" i="11" s="1"/>
  <c r="I31" i="16"/>
  <c r="U31" i="16" s="1"/>
  <c r="AF31" i="16" s="1"/>
  <c r="I31" i="6"/>
  <c r="U31" i="6" s="1"/>
  <c r="AF31" i="6" s="1"/>
  <c r="I31" i="12"/>
  <c r="U31" i="12" s="1"/>
  <c r="AF31" i="12" s="1"/>
  <c r="B341" i="3"/>
  <c r="F135" i="3" s="1"/>
  <c r="J135" i="3" s="1"/>
  <c r="K29" i="7"/>
  <c r="W29" i="7" s="1"/>
  <c r="AH29" i="7" s="1"/>
  <c r="K29" i="12"/>
  <c r="W29" i="12" s="1"/>
  <c r="AH29" i="12" s="1"/>
  <c r="D73" i="10"/>
  <c r="P73" i="10" s="1"/>
  <c r="AA73" i="10" s="1"/>
  <c r="D73" i="16"/>
  <c r="P73" i="16" s="1"/>
  <c r="AA73" i="16" s="1"/>
  <c r="J71" i="14"/>
  <c r="V71" i="14" s="1"/>
  <c r="AG71" i="14" s="1"/>
  <c r="F274" i="3"/>
  <c r="F19" i="6"/>
  <c r="R19" i="6" s="1"/>
  <c r="AC19" i="6" s="1"/>
  <c r="I275" i="3"/>
  <c r="M36" i="10"/>
  <c r="Y36" i="10" s="1"/>
  <c r="AJ36" i="10" s="1"/>
  <c r="M36" i="9"/>
  <c r="Y36" i="9" s="1"/>
  <c r="AJ36" i="9" s="1"/>
  <c r="E123" i="10"/>
  <c r="Q123" i="10" s="1"/>
  <c r="AB123" i="10" s="1"/>
  <c r="E123" i="13"/>
  <c r="Q123" i="13" s="1"/>
  <c r="AB123" i="13" s="1"/>
  <c r="F27" i="6"/>
  <c r="R27" i="6" s="1"/>
  <c r="AC27" i="6" s="1"/>
  <c r="D190" i="10"/>
  <c r="P190" i="10" s="1"/>
  <c r="AA190" i="10" s="1"/>
  <c r="G152" i="8"/>
  <c r="S152" i="8" s="1"/>
  <c r="AD152" i="8" s="1"/>
  <c r="G152" i="14"/>
  <c r="S152" i="14" s="1"/>
  <c r="AD152" i="14" s="1"/>
  <c r="I163" i="11"/>
  <c r="U163" i="11" s="1"/>
  <c r="AF163" i="11" s="1"/>
  <c r="I163" i="12"/>
  <c r="U163" i="12" s="1"/>
  <c r="AF163" i="12" s="1"/>
  <c r="L91" i="10"/>
  <c r="X91" i="10" s="1"/>
  <c r="AI91" i="10" s="1"/>
  <c r="AE7" i="3"/>
  <c r="K33" i="11"/>
  <c r="W33" i="11" s="1"/>
  <c r="AH33" i="11" s="1"/>
  <c r="M68" i="13"/>
  <c r="Y68" i="13" s="1"/>
  <c r="AJ68" i="13" s="1"/>
  <c r="M68" i="6"/>
  <c r="Y68" i="6" s="1"/>
  <c r="AJ68" i="6" s="1"/>
  <c r="L146" i="9"/>
  <c r="X146" i="9" s="1"/>
  <c r="AI146" i="9" s="1"/>
  <c r="H150" i="13"/>
  <c r="T150" i="13" s="1"/>
  <c r="AE150" i="13" s="1"/>
  <c r="J49" i="6"/>
  <c r="V49" i="6" s="1"/>
  <c r="AG49" i="6" s="1"/>
  <c r="E188" i="13"/>
  <c r="Q188" i="13" s="1"/>
  <c r="AB188" i="13" s="1"/>
  <c r="E188" i="6"/>
  <c r="Q188" i="6" s="1"/>
  <c r="AB188" i="6" s="1"/>
  <c r="H101" i="15"/>
  <c r="T101" i="15" s="1"/>
  <c r="AE101" i="15" s="1"/>
  <c r="H101" i="7"/>
  <c r="T101" i="7" s="1"/>
  <c r="AE101" i="7" s="1"/>
  <c r="J94" i="11"/>
  <c r="V94" i="11" s="1"/>
  <c r="AG94" i="11" s="1"/>
  <c r="M46" i="12"/>
  <c r="Y46" i="12" s="1"/>
  <c r="AJ46" i="12" s="1"/>
  <c r="M46" i="14"/>
  <c r="Y46" i="14" s="1"/>
  <c r="AJ46" i="14" s="1"/>
  <c r="J133" i="9"/>
  <c r="V133" i="9" s="1"/>
  <c r="AG133" i="9" s="1"/>
  <c r="J133" i="13"/>
  <c r="V133" i="13" s="1"/>
  <c r="AG133" i="13" s="1"/>
  <c r="R212" i="3"/>
  <c r="K64" i="14"/>
  <c r="W64" i="14" s="1"/>
  <c r="AH64" i="14" s="1"/>
  <c r="I35" i="10"/>
  <c r="U35" i="10" s="1"/>
  <c r="AF35" i="10" s="1"/>
  <c r="L54" i="9"/>
  <c r="X54" i="9" s="1"/>
  <c r="AI54" i="9" s="1"/>
  <c r="M99" i="15"/>
  <c r="Y99" i="15" s="1"/>
  <c r="AJ99" i="15" s="1"/>
  <c r="J112" i="6"/>
  <c r="V112" i="6" s="1"/>
  <c r="AG112" i="6" s="1"/>
  <c r="M35" i="12"/>
  <c r="Y35" i="12" s="1"/>
  <c r="AJ35" i="12" s="1"/>
  <c r="J118" i="9"/>
  <c r="V118" i="9" s="1"/>
  <c r="AG118" i="9" s="1"/>
  <c r="B322" i="7"/>
  <c r="B322" i="15"/>
  <c r="I36" i="14"/>
  <c r="U36" i="14" s="1"/>
  <c r="AF36" i="14" s="1"/>
  <c r="R242" i="3"/>
  <c r="I36" i="6"/>
  <c r="U36" i="6" s="1"/>
  <c r="AF36" i="6" s="1"/>
  <c r="K64" i="6"/>
  <c r="W64" i="6" s="1"/>
  <c r="AH64" i="6" s="1"/>
  <c r="U324" i="3"/>
  <c r="I6" i="7"/>
  <c r="U6" i="7" s="1"/>
  <c r="AF6" i="7" s="1"/>
  <c r="B322" i="12"/>
  <c r="I31" i="15"/>
  <c r="U31" i="15" s="1"/>
  <c r="AF31" i="15" s="1"/>
  <c r="K29" i="14"/>
  <c r="W29" i="14" s="1"/>
  <c r="AH29" i="14" s="1"/>
  <c r="K29" i="16"/>
  <c r="W29" i="16" s="1"/>
  <c r="AH29" i="16" s="1"/>
  <c r="D73" i="13"/>
  <c r="P73" i="13" s="1"/>
  <c r="AA73" i="13" s="1"/>
  <c r="D73" i="14"/>
  <c r="P73" i="14" s="1"/>
  <c r="AA73" i="14" s="1"/>
  <c r="J71" i="10"/>
  <c r="V71" i="10" s="1"/>
  <c r="AG71" i="10" s="1"/>
  <c r="E68" i="6"/>
  <c r="Q68" i="6" s="1"/>
  <c r="AB68" i="6" s="1"/>
  <c r="I225" i="3"/>
  <c r="F19" i="12"/>
  <c r="R19" i="12" s="1"/>
  <c r="AC19" i="12" s="1"/>
  <c r="F69" i="11"/>
  <c r="R69" i="11" s="1"/>
  <c r="AC69" i="11" s="1"/>
  <c r="M36" i="8"/>
  <c r="Y36" i="8" s="1"/>
  <c r="AJ36" i="8" s="1"/>
  <c r="E123" i="16"/>
  <c r="Q123" i="16" s="1"/>
  <c r="AB123" i="16" s="1"/>
  <c r="D190" i="16"/>
  <c r="P190" i="16" s="1"/>
  <c r="AA190" i="16" s="1"/>
  <c r="D190" i="15"/>
  <c r="P190" i="15" s="1"/>
  <c r="AA190" i="15" s="1"/>
  <c r="H125" i="10"/>
  <c r="T125" i="10" s="1"/>
  <c r="AE125" i="10" s="1"/>
  <c r="G152" i="12"/>
  <c r="S152" i="12" s="1"/>
  <c r="AD152" i="12" s="1"/>
  <c r="I163" i="15"/>
  <c r="U163" i="15" s="1"/>
  <c r="AF163" i="15" s="1"/>
  <c r="L91" i="14"/>
  <c r="X91" i="14" s="1"/>
  <c r="AI91" i="14" s="1"/>
  <c r="K33" i="16"/>
  <c r="W33" i="16" s="1"/>
  <c r="AH33" i="16" s="1"/>
  <c r="K33" i="6"/>
  <c r="W33" i="6" s="1"/>
  <c r="AH33" i="6" s="1"/>
  <c r="M31" i="9"/>
  <c r="Y31" i="9" s="1"/>
  <c r="AJ31" i="9" s="1"/>
  <c r="M68" i="9"/>
  <c r="Y68" i="9" s="1"/>
  <c r="AJ68" i="9" s="1"/>
  <c r="L146" i="13"/>
  <c r="X146" i="13" s="1"/>
  <c r="AI146" i="13" s="1"/>
  <c r="E188" i="16"/>
  <c r="Q188" i="16" s="1"/>
  <c r="AB188" i="16" s="1"/>
  <c r="E188" i="12"/>
  <c r="Q188" i="12" s="1"/>
  <c r="AB188" i="12" s="1"/>
  <c r="E92" i="14"/>
  <c r="Q92" i="14" s="1"/>
  <c r="AB92" i="14" s="1"/>
  <c r="E188" i="10"/>
  <c r="Q188" i="10" s="1"/>
  <c r="AB188" i="10" s="1"/>
  <c r="H101" i="10"/>
  <c r="T101" i="10" s="1"/>
  <c r="AE101" i="10" s="1"/>
  <c r="H101" i="16"/>
  <c r="T101" i="16" s="1"/>
  <c r="AE101" i="16" s="1"/>
  <c r="U300" i="3"/>
  <c r="J94" i="15"/>
  <c r="V94" i="15" s="1"/>
  <c r="AG94" i="15" s="1"/>
  <c r="AD252" i="3"/>
  <c r="J133" i="11"/>
  <c r="V133" i="11" s="1"/>
  <c r="AG133" i="11" s="1"/>
  <c r="I6" i="13"/>
  <c r="U6" i="13" s="1"/>
  <c r="AF6" i="13" s="1"/>
  <c r="I6" i="6"/>
  <c r="U6" i="6" s="1"/>
  <c r="AF6" i="6" s="1"/>
  <c r="I6" i="10"/>
  <c r="U6" i="10" s="1"/>
  <c r="AF6" i="10" s="1"/>
  <c r="M92" i="11"/>
  <c r="Y92" i="11" s="1"/>
  <c r="AJ92" i="11" s="1"/>
  <c r="K64" i="9"/>
  <c r="W64" i="9" s="1"/>
  <c r="AH64" i="9" s="1"/>
  <c r="K64" i="16"/>
  <c r="W64" i="16" s="1"/>
  <c r="AH64" i="16" s="1"/>
  <c r="L54" i="8"/>
  <c r="X54" i="8" s="1"/>
  <c r="AI54" i="8" s="1"/>
  <c r="J112" i="16"/>
  <c r="V112" i="16" s="1"/>
  <c r="AG112" i="16" s="1"/>
  <c r="I31" i="10"/>
  <c r="U31" i="10" s="1"/>
  <c r="AF31" i="10" s="1"/>
  <c r="I39" i="14"/>
  <c r="U39" i="14" s="1"/>
  <c r="AF39" i="14" s="1"/>
  <c r="L91" i="9"/>
  <c r="X91" i="9" s="1"/>
  <c r="AI91" i="9" s="1"/>
  <c r="K33" i="12"/>
  <c r="W33" i="12" s="1"/>
  <c r="AH33" i="12" s="1"/>
  <c r="K33" i="15"/>
  <c r="W33" i="15" s="1"/>
  <c r="AH33" i="15" s="1"/>
  <c r="M68" i="11"/>
  <c r="Y68" i="11" s="1"/>
  <c r="AJ68" i="11" s="1"/>
  <c r="L146" i="8"/>
  <c r="X146" i="8" s="1"/>
  <c r="AI146" i="8" s="1"/>
  <c r="U255" i="3"/>
  <c r="E188" i="14"/>
  <c r="Q188" i="14" s="1"/>
  <c r="AB188" i="14" s="1"/>
  <c r="O307" i="3"/>
  <c r="H101" i="14"/>
  <c r="T101" i="14" s="1"/>
  <c r="AE101" i="14" s="1"/>
  <c r="J94" i="16"/>
  <c r="V94" i="16" s="1"/>
  <c r="AG94" i="16" s="1"/>
  <c r="J94" i="6"/>
  <c r="V94" i="6" s="1"/>
  <c r="AG94" i="6" s="1"/>
  <c r="M46" i="6"/>
  <c r="Y46" i="6" s="1"/>
  <c r="AJ46" i="6" s="1"/>
  <c r="J133" i="15"/>
  <c r="V133" i="15" s="1"/>
  <c r="AG133" i="15" s="1"/>
  <c r="I6" i="11"/>
  <c r="U6" i="11" s="1"/>
  <c r="AF6" i="11" s="1"/>
  <c r="F173" i="7"/>
  <c r="R173" i="7" s="1"/>
  <c r="AC173" i="7" s="1"/>
  <c r="M92" i="14"/>
  <c r="Y92" i="14" s="1"/>
  <c r="AJ92" i="14" s="1"/>
  <c r="I35" i="11"/>
  <c r="U35" i="11" s="1"/>
  <c r="AF35" i="11" s="1"/>
  <c r="K64" i="8"/>
  <c r="W64" i="8" s="1"/>
  <c r="AH64" i="8" s="1"/>
  <c r="L54" i="6"/>
  <c r="X54" i="6" s="1"/>
  <c r="AI54" i="6" s="1"/>
  <c r="J112" i="13"/>
  <c r="V112" i="13" s="1"/>
  <c r="AG112" i="13" s="1"/>
  <c r="M99" i="6"/>
  <c r="Y99" i="6" s="1"/>
  <c r="AJ99" i="6" s="1"/>
  <c r="U318" i="3"/>
  <c r="J49" i="15"/>
  <c r="V49" i="15" s="1"/>
  <c r="AG49" i="15" s="1"/>
  <c r="J118" i="11"/>
  <c r="V118" i="11" s="1"/>
  <c r="AG118" i="11" s="1"/>
  <c r="I36" i="9"/>
  <c r="U36" i="9" s="1"/>
  <c r="AF36" i="9" s="1"/>
  <c r="B322" i="11"/>
  <c r="K29" i="6"/>
  <c r="W29" i="6" s="1"/>
  <c r="AH29" i="6" s="1"/>
  <c r="X235" i="3"/>
  <c r="I39" i="7"/>
  <c r="U39" i="7" s="1"/>
  <c r="AF39" i="7" s="1"/>
  <c r="D73" i="15"/>
  <c r="P73" i="15" s="1"/>
  <c r="AA73" i="15" s="1"/>
  <c r="J71" i="13"/>
  <c r="V71" i="13" s="1"/>
  <c r="AG71" i="13" s="1"/>
  <c r="J71" i="6"/>
  <c r="V71" i="6" s="1"/>
  <c r="AG71" i="6" s="1"/>
  <c r="E68" i="8"/>
  <c r="Q68" i="8" s="1"/>
  <c r="AB68" i="8" s="1"/>
  <c r="E68" i="7"/>
  <c r="Q68" i="7" s="1"/>
  <c r="AB68" i="7" s="1"/>
  <c r="F19" i="16"/>
  <c r="R19" i="16" s="1"/>
  <c r="AC19" i="16" s="1"/>
  <c r="F19" i="8"/>
  <c r="R19" i="8" s="1"/>
  <c r="AC19" i="8" s="1"/>
  <c r="F69" i="12"/>
  <c r="R69" i="12" s="1"/>
  <c r="AC69" i="12" s="1"/>
  <c r="F69" i="10"/>
  <c r="R69" i="10" s="1"/>
  <c r="AC69" i="10" s="1"/>
  <c r="M36" i="16"/>
  <c r="Y36" i="16" s="1"/>
  <c r="AJ36" i="16" s="1"/>
  <c r="E123" i="14"/>
  <c r="Q123" i="14" s="1"/>
  <c r="AB123" i="14" s="1"/>
  <c r="B396" i="3"/>
  <c r="AD190" i="3" s="1"/>
  <c r="AH190" i="3" s="1"/>
  <c r="D190" i="14"/>
  <c r="P190" i="14" s="1"/>
  <c r="AA190" i="14" s="1"/>
  <c r="G152" i="10"/>
  <c r="S152" i="10" s="1"/>
  <c r="AD152" i="10" s="1"/>
  <c r="I163" i="13"/>
  <c r="U163" i="13" s="1"/>
  <c r="AF163" i="13" s="1"/>
  <c r="L91" i="8"/>
  <c r="X91" i="8" s="1"/>
  <c r="AI91" i="8" s="1"/>
  <c r="K187" i="14"/>
  <c r="W187" i="14" s="1"/>
  <c r="AH187" i="14" s="1"/>
  <c r="K33" i="14"/>
  <c r="W33" i="14" s="1"/>
  <c r="AH33" i="14" s="1"/>
  <c r="K33" i="13"/>
  <c r="W33" i="13" s="1"/>
  <c r="AH33" i="13" s="1"/>
  <c r="K27" i="10"/>
  <c r="W27" i="10" s="1"/>
  <c r="AH27" i="10" s="1"/>
  <c r="M68" i="16"/>
  <c r="Y68" i="16" s="1"/>
  <c r="AJ68" i="16" s="1"/>
  <c r="L146" i="6"/>
  <c r="X146" i="6" s="1"/>
  <c r="AI146" i="6" s="1"/>
  <c r="E92" i="15"/>
  <c r="Q92" i="15" s="1"/>
  <c r="AB92" i="15" s="1"/>
  <c r="J49" i="13"/>
  <c r="V49" i="13" s="1"/>
  <c r="AG49" i="13" s="1"/>
  <c r="F394" i="3"/>
  <c r="J49" i="10"/>
  <c r="V49" i="10" s="1"/>
  <c r="AG49" i="10" s="1"/>
  <c r="J49" i="7"/>
  <c r="V49" i="7" s="1"/>
  <c r="AG49" i="7" s="1"/>
  <c r="J94" i="14"/>
  <c r="V94" i="14" s="1"/>
  <c r="AG94" i="14" s="1"/>
  <c r="H101" i="6"/>
  <c r="T101" i="6" s="1"/>
  <c r="AE101" i="6" s="1"/>
  <c r="J94" i="9"/>
  <c r="V94" i="9" s="1"/>
  <c r="AG94" i="9" s="1"/>
  <c r="J94" i="12"/>
  <c r="V94" i="12" s="1"/>
  <c r="AG94" i="12" s="1"/>
  <c r="M46" i="15"/>
  <c r="Y46" i="15" s="1"/>
  <c r="AJ46" i="15" s="1"/>
  <c r="J133" i="6"/>
  <c r="V133" i="6" s="1"/>
  <c r="AG133" i="6" s="1"/>
  <c r="AD298" i="3"/>
  <c r="I35" i="13"/>
  <c r="U35" i="13" s="1"/>
  <c r="AF35" i="13" s="1"/>
  <c r="I35" i="14"/>
  <c r="U35" i="14" s="1"/>
  <c r="AF35" i="14" s="1"/>
  <c r="K64" i="11"/>
  <c r="W64" i="11" s="1"/>
  <c r="AH64" i="11" s="1"/>
  <c r="I35" i="9"/>
  <c r="U35" i="9" s="1"/>
  <c r="AF35" i="9" s="1"/>
  <c r="L54" i="15"/>
  <c r="X54" i="15" s="1"/>
  <c r="AI54" i="15" s="1"/>
  <c r="M99" i="11"/>
  <c r="Y99" i="11" s="1"/>
  <c r="AJ99" i="11" s="1"/>
  <c r="M99" i="12"/>
  <c r="Y99" i="12" s="1"/>
  <c r="AJ99" i="12" s="1"/>
  <c r="J112" i="15"/>
  <c r="V112" i="15" s="1"/>
  <c r="AG112" i="15" s="1"/>
  <c r="J112" i="11"/>
  <c r="V112" i="11" s="1"/>
  <c r="AG112" i="11" s="1"/>
  <c r="J112" i="9"/>
  <c r="V112" i="9" s="1"/>
  <c r="AG112" i="9" s="1"/>
  <c r="M99" i="7"/>
  <c r="Y99" i="7" s="1"/>
  <c r="AJ99" i="7" s="1"/>
  <c r="J118" i="8"/>
  <c r="V118" i="8" s="1"/>
  <c r="AG118" i="8" s="1"/>
  <c r="J118" i="12"/>
  <c r="V118" i="12" s="1"/>
  <c r="AG118" i="12" s="1"/>
  <c r="B322" i="13"/>
  <c r="M92" i="15"/>
  <c r="Y92" i="15" s="1"/>
  <c r="AJ92" i="15" s="1"/>
  <c r="I36" i="8"/>
  <c r="U36" i="8" s="1"/>
  <c r="AF36" i="8" s="1"/>
  <c r="B279" i="3"/>
  <c r="AL73" i="3" s="1"/>
  <c r="AP73" i="3" s="1"/>
  <c r="M36" i="11"/>
  <c r="Y36" i="11" s="1"/>
  <c r="AJ36" i="11" s="1"/>
  <c r="H125" i="11"/>
  <c r="T125" i="11" s="1"/>
  <c r="AE125" i="11" s="1"/>
  <c r="I31" i="11"/>
  <c r="U31" i="11" s="1"/>
  <c r="AF31" i="11" s="1"/>
  <c r="I31" i="14"/>
  <c r="U31" i="14" s="1"/>
  <c r="AF31" i="14" s="1"/>
  <c r="R237" i="3"/>
  <c r="K29" i="8"/>
  <c r="W29" i="8" s="1"/>
  <c r="AH29" i="8" s="1"/>
  <c r="D73" i="7"/>
  <c r="P73" i="7" s="1"/>
  <c r="AA73" i="7" s="1"/>
  <c r="J71" i="15"/>
  <c r="V71" i="15" s="1"/>
  <c r="AG71" i="15" s="1"/>
  <c r="J71" i="9"/>
  <c r="V71" i="9" s="1"/>
  <c r="AG71" i="9" s="1"/>
  <c r="E68" i="16"/>
  <c r="Q68" i="16" s="1"/>
  <c r="AB68" i="16" s="1"/>
  <c r="E68" i="11"/>
  <c r="Q68" i="11" s="1"/>
  <c r="AB68" i="11" s="1"/>
  <c r="F19" i="7"/>
  <c r="R19" i="7" s="1"/>
  <c r="AC19" i="7" s="1"/>
  <c r="F19" i="15"/>
  <c r="R19" i="15" s="1"/>
  <c r="AC19" i="15" s="1"/>
  <c r="F69" i="6"/>
  <c r="R69" i="6" s="1"/>
  <c r="AC69" i="6" s="1"/>
  <c r="F69" i="8"/>
  <c r="R69" i="8" s="1"/>
  <c r="AC69" i="8" s="1"/>
  <c r="M36" i="15"/>
  <c r="Y36" i="15" s="1"/>
  <c r="AJ36" i="15" s="1"/>
  <c r="M36" i="14"/>
  <c r="Y36" i="14" s="1"/>
  <c r="AJ36" i="14" s="1"/>
  <c r="E123" i="7"/>
  <c r="Q123" i="7" s="1"/>
  <c r="AB123" i="7" s="1"/>
  <c r="D190" i="13"/>
  <c r="P190" i="13" s="1"/>
  <c r="AA190" i="13" s="1"/>
  <c r="G152" i="16"/>
  <c r="S152" i="16" s="1"/>
  <c r="AD152" i="16" s="1"/>
  <c r="G152" i="7"/>
  <c r="S152" i="7" s="1"/>
  <c r="AD152" i="7" s="1"/>
  <c r="I163" i="10"/>
  <c r="U163" i="10" s="1"/>
  <c r="AF163" i="10" s="1"/>
  <c r="L91" i="12"/>
  <c r="X91" i="12" s="1"/>
  <c r="AI91" i="12" s="1"/>
  <c r="L91" i="11"/>
  <c r="X91" i="11" s="1"/>
  <c r="AI91" i="11" s="1"/>
  <c r="K102" i="9"/>
  <c r="W102" i="9" s="1"/>
  <c r="AH102" i="9" s="1"/>
  <c r="K33" i="7"/>
  <c r="W33" i="7" s="1"/>
  <c r="AH33" i="7" s="1"/>
  <c r="K171" i="13"/>
  <c r="W171" i="13" s="1"/>
  <c r="AH171" i="13" s="1"/>
  <c r="K27" i="15"/>
  <c r="W27" i="15" s="1"/>
  <c r="AH27" i="15" s="1"/>
  <c r="M68" i="10"/>
  <c r="Y68" i="10" s="1"/>
  <c r="AJ68" i="10" s="1"/>
  <c r="L146" i="16"/>
  <c r="X146" i="16" s="1"/>
  <c r="AI146" i="16" s="1"/>
  <c r="L146" i="11"/>
  <c r="X146" i="11" s="1"/>
  <c r="AI146" i="11" s="1"/>
  <c r="F298" i="3"/>
  <c r="F172" i="11"/>
  <c r="R172" i="11" s="1"/>
  <c r="AC172" i="11" s="1"/>
  <c r="E188" i="15"/>
  <c r="Q188" i="15" s="1"/>
  <c r="AB188" i="15" s="1"/>
  <c r="J49" i="9"/>
  <c r="V49" i="9" s="1"/>
  <c r="AG49" i="9" s="1"/>
  <c r="L97" i="15"/>
  <c r="X97" i="15" s="1"/>
  <c r="AI97" i="15" s="1"/>
  <c r="J49" i="11"/>
  <c r="V49" i="11" s="1"/>
  <c r="AG49" i="11" s="1"/>
  <c r="H101" i="12"/>
  <c r="T101" i="12" s="1"/>
  <c r="AE101" i="12" s="1"/>
  <c r="J94" i="8"/>
  <c r="V94" i="8" s="1"/>
  <c r="AG94" i="8" s="1"/>
  <c r="M46" i="16"/>
  <c r="Y46" i="16" s="1"/>
  <c r="AJ46" i="16" s="1"/>
  <c r="U339" i="3"/>
  <c r="I6" i="12"/>
  <c r="U6" i="12" s="1"/>
  <c r="AF6" i="12" s="1"/>
  <c r="M92" i="9"/>
  <c r="Y92" i="9" s="1"/>
  <c r="AJ92" i="9" s="1"/>
  <c r="M92" i="10"/>
  <c r="Y92" i="10" s="1"/>
  <c r="AJ92" i="10" s="1"/>
  <c r="I35" i="16"/>
  <c r="U35" i="16" s="1"/>
  <c r="AF35" i="16" s="1"/>
  <c r="I35" i="7"/>
  <c r="U35" i="7" s="1"/>
  <c r="AF35" i="7" s="1"/>
  <c r="L54" i="16"/>
  <c r="X54" i="16" s="1"/>
  <c r="AI54" i="16" s="1"/>
  <c r="M99" i="16"/>
  <c r="Y99" i="16" s="1"/>
  <c r="AJ99" i="16" s="1"/>
  <c r="M99" i="8"/>
  <c r="Y99" i="8" s="1"/>
  <c r="AJ99" i="8" s="1"/>
  <c r="J112" i="7"/>
  <c r="V112" i="7" s="1"/>
  <c r="AG112" i="7" s="1"/>
  <c r="M99" i="9"/>
  <c r="Y99" i="9" s="1"/>
  <c r="AJ99" i="9" s="1"/>
  <c r="J49" i="14"/>
  <c r="V49" i="14" s="1"/>
  <c r="AG49" i="14" s="1"/>
  <c r="J112" i="10"/>
  <c r="V112" i="10" s="1"/>
  <c r="AG112" i="10" s="1"/>
  <c r="AD305" i="3"/>
  <c r="M35" i="8"/>
  <c r="Y35" i="8" s="1"/>
  <c r="AJ35" i="8" s="1"/>
  <c r="J118" i="13"/>
  <c r="V118" i="13" s="1"/>
  <c r="AG118" i="13" s="1"/>
  <c r="J118" i="10"/>
  <c r="V118" i="10" s="1"/>
  <c r="AG118" i="10" s="1"/>
  <c r="I36" i="12"/>
  <c r="U36" i="12" s="1"/>
  <c r="AF36" i="12" s="1"/>
  <c r="E68" i="12"/>
  <c r="Q68" i="12" s="1"/>
  <c r="AB68" i="12" s="1"/>
  <c r="F19" i="13"/>
  <c r="R19" i="13" s="1"/>
  <c r="AC19" i="13" s="1"/>
  <c r="D190" i="6"/>
  <c r="P190" i="6" s="1"/>
  <c r="AA190" i="6" s="1"/>
  <c r="K29" i="15"/>
  <c r="W29" i="15" s="1"/>
  <c r="AH29" i="15" s="1"/>
  <c r="D73" i="11"/>
  <c r="P73" i="11" s="1"/>
  <c r="AA73" i="11" s="1"/>
  <c r="J71" i="7"/>
  <c r="V71" i="7" s="1"/>
  <c r="AG71" i="7" s="1"/>
  <c r="J71" i="8"/>
  <c r="V71" i="8" s="1"/>
  <c r="AG71" i="8" s="1"/>
  <c r="E68" i="10"/>
  <c r="Q68" i="10" s="1"/>
  <c r="AB68" i="10" s="1"/>
  <c r="E68" i="9"/>
  <c r="Q68" i="9" s="1"/>
  <c r="AB68" i="9" s="1"/>
  <c r="F19" i="10"/>
  <c r="R19" i="10" s="1"/>
  <c r="AC19" i="10" s="1"/>
  <c r="F69" i="14"/>
  <c r="R69" i="14" s="1"/>
  <c r="AC69" i="14" s="1"/>
  <c r="F69" i="7"/>
  <c r="R69" i="7" s="1"/>
  <c r="AC69" i="7" s="1"/>
  <c r="M36" i="13"/>
  <c r="Y36" i="13" s="1"/>
  <c r="AJ36" i="13" s="1"/>
  <c r="M36" i="6"/>
  <c r="Y36" i="6" s="1"/>
  <c r="AJ36" i="6" s="1"/>
  <c r="F329" i="3"/>
  <c r="E123" i="6"/>
  <c r="Q123" i="6" s="1"/>
  <c r="AB123" i="6" s="1"/>
  <c r="D131" i="10"/>
  <c r="P131" i="10" s="1"/>
  <c r="AA131" i="10" s="1"/>
  <c r="D190" i="9"/>
  <c r="P190" i="9" s="1"/>
  <c r="AA190" i="9" s="1"/>
  <c r="G152" i="13"/>
  <c r="S152" i="13" s="1"/>
  <c r="AD152" i="13" s="1"/>
  <c r="G152" i="6"/>
  <c r="S152" i="6" s="1"/>
  <c r="AD152" i="6" s="1"/>
  <c r="I163" i="16"/>
  <c r="U163" i="16" s="1"/>
  <c r="AF163" i="16" s="1"/>
  <c r="I163" i="7"/>
  <c r="U163" i="7" s="1"/>
  <c r="AF163" i="7" s="1"/>
  <c r="L91" i="15"/>
  <c r="X91" i="15" s="1"/>
  <c r="AI91" i="15" s="1"/>
  <c r="L91" i="6"/>
  <c r="X91" i="6" s="1"/>
  <c r="AI91" i="6" s="1"/>
  <c r="X239" i="3"/>
  <c r="M68" i="7"/>
  <c r="Y68" i="7" s="1"/>
  <c r="AJ68" i="7" s="1"/>
  <c r="M68" i="8"/>
  <c r="Y68" i="8" s="1"/>
  <c r="AJ68" i="8" s="1"/>
  <c r="L146" i="14"/>
  <c r="X146" i="14" s="1"/>
  <c r="AI146" i="14" s="1"/>
  <c r="L146" i="15"/>
  <c r="X146" i="15" s="1"/>
  <c r="AI146" i="15" s="1"/>
  <c r="E92" i="9"/>
  <c r="Q92" i="9" s="1"/>
  <c r="AB92" i="9" s="1"/>
  <c r="E188" i="8"/>
  <c r="Q188" i="8" s="1"/>
  <c r="AB188" i="8" s="1"/>
  <c r="L97" i="8"/>
  <c r="X97" i="8" s="1"/>
  <c r="AI97" i="8" s="1"/>
  <c r="H101" i="11"/>
  <c r="T101" i="11" s="1"/>
  <c r="AE101" i="11" s="1"/>
  <c r="J133" i="10"/>
  <c r="V133" i="10" s="1"/>
  <c r="AG133" i="10" s="1"/>
  <c r="J94" i="7"/>
  <c r="V94" i="7" s="1"/>
  <c r="AG94" i="7" s="1"/>
  <c r="M46" i="7"/>
  <c r="Y46" i="7" s="1"/>
  <c r="AJ46" i="7" s="1"/>
  <c r="M46" i="13"/>
  <c r="Y46" i="13" s="1"/>
  <c r="AJ46" i="13" s="1"/>
  <c r="J133" i="16"/>
  <c r="V133" i="16" s="1"/>
  <c r="AG133" i="16" s="1"/>
  <c r="J133" i="7"/>
  <c r="V133" i="7" s="1"/>
  <c r="AG133" i="7" s="1"/>
  <c r="I6" i="9"/>
  <c r="U6" i="9" s="1"/>
  <c r="AF6" i="9" s="1"/>
  <c r="M92" i="13"/>
  <c r="Y92" i="13" s="1"/>
  <c r="AJ92" i="13" s="1"/>
  <c r="M92" i="7"/>
  <c r="Y92" i="7" s="1"/>
  <c r="AJ92" i="7" s="1"/>
  <c r="L54" i="14"/>
  <c r="X54" i="14" s="1"/>
  <c r="AI54" i="14" s="1"/>
  <c r="L54" i="12"/>
  <c r="X54" i="12" s="1"/>
  <c r="AI54" i="12" s="1"/>
  <c r="J118" i="6"/>
  <c r="V118" i="6" s="1"/>
  <c r="AG118" i="6" s="1"/>
  <c r="B322" i="14"/>
  <c r="I36" i="15"/>
  <c r="U36" i="15" s="1"/>
  <c r="AF36" i="15" s="1"/>
  <c r="I36" i="11"/>
  <c r="U36" i="11" s="1"/>
  <c r="AF36" i="11" s="1"/>
  <c r="I31" i="8"/>
  <c r="U31" i="8" s="1"/>
  <c r="AF31" i="8" s="1"/>
  <c r="K29" i="13"/>
  <c r="W29" i="13" s="1"/>
  <c r="AH29" i="13" s="1"/>
  <c r="U277" i="3"/>
  <c r="F69" i="9"/>
  <c r="R69" i="9" s="1"/>
  <c r="AC69" i="9" s="1"/>
  <c r="E123" i="9"/>
  <c r="Q123" i="9" s="1"/>
  <c r="AB123" i="9" s="1"/>
  <c r="I163" i="9"/>
  <c r="U163" i="9" s="1"/>
  <c r="AF163" i="9" s="1"/>
  <c r="I31" i="13"/>
  <c r="U31" i="13" s="1"/>
  <c r="AF31" i="13" s="1"/>
  <c r="D73" i="8"/>
  <c r="P73" i="8" s="1"/>
  <c r="AA73" i="8" s="1"/>
  <c r="E68" i="13"/>
  <c r="Q68" i="13" s="1"/>
  <c r="AB68" i="13" s="1"/>
  <c r="F69" i="16"/>
  <c r="R69" i="16" s="1"/>
  <c r="AC69" i="16" s="1"/>
  <c r="AD242" i="3"/>
  <c r="E123" i="12"/>
  <c r="Q123" i="12" s="1"/>
  <c r="AB123" i="12" s="1"/>
  <c r="F27" i="8"/>
  <c r="R27" i="8" s="1"/>
  <c r="AC27" i="8" s="1"/>
  <c r="D131" i="12"/>
  <c r="P131" i="12" s="1"/>
  <c r="AA131" i="12" s="1"/>
  <c r="R369" i="3"/>
  <c r="L91" i="7"/>
  <c r="X91" i="7" s="1"/>
  <c r="AI91" i="7" s="1"/>
  <c r="M68" i="14"/>
  <c r="Y68" i="14" s="1"/>
  <c r="AJ68" i="14" s="1"/>
  <c r="L146" i="12"/>
  <c r="X146" i="12" s="1"/>
  <c r="AI146" i="12" s="1"/>
  <c r="E92" i="11"/>
  <c r="Q92" i="11" s="1"/>
  <c r="AB92" i="11" s="1"/>
  <c r="E92" i="8"/>
  <c r="Q92" i="8" s="1"/>
  <c r="AB92" i="8" s="1"/>
  <c r="J49" i="12"/>
  <c r="V49" i="12" s="1"/>
  <c r="AG49" i="12" s="1"/>
  <c r="E92" i="6"/>
  <c r="Q92" i="6" s="1"/>
  <c r="AB92" i="6" s="1"/>
  <c r="E92" i="12"/>
  <c r="Q92" i="12" s="1"/>
  <c r="AB92" i="12" s="1"/>
  <c r="M46" i="8"/>
  <c r="Y46" i="8" s="1"/>
  <c r="AJ46" i="8" s="1"/>
  <c r="H101" i="8"/>
  <c r="T101" i="8" s="1"/>
  <c r="AE101" i="8" s="1"/>
  <c r="M46" i="10"/>
  <c r="Y46" i="10" s="1"/>
  <c r="AJ46" i="10" s="1"/>
  <c r="J133" i="12"/>
  <c r="V133" i="12" s="1"/>
  <c r="AG133" i="12" s="1"/>
  <c r="L54" i="10"/>
  <c r="X54" i="10" s="1"/>
  <c r="AI54" i="10" s="1"/>
  <c r="L54" i="11"/>
  <c r="X54" i="11" s="1"/>
  <c r="AI54" i="11" s="1"/>
  <c r="M99" i="10"/>
  <c r="Y99" i="10" s="1"/>
  <c r="AJ99" i="10" s="1"/>
  <c r="J112" i="12"/>
  <c r="V112" i="12" s="1"/>
  <c r="AG112" i="12" s="1"/>
  <c r="J112" i="14"/>
  <c r="V112" i="14" s="1"/>
  <c r="AG112" i="14" s="1"/>
  <c r="J118" i="15"/>
  <c r="V118" i="15" s="1"/>
  <c r="AG118" i="15" s="1"/>
  <c r="B322" i="6"/>
  <c r="B322" i="16"/>
  <c r="B322" i="10"/>
  <c r="B322" i="8"/>
  <c r="M92" i="8"/>
  <c r="Y92" i="8" s="1"/>
  <c r="AJ92" i="8" s="1"/>
  <c r="I36" i="7"/>
  <c r="U36" i="7" s="1"/>
  <c r="AF36" i="7" s="1"/>
  <c r="I36" i="13"/>
  <c r="U36" i="13" s="1"/>
  <c r="AF36" i="13" s="1"/>
  <c r="I6" i="14"/>
  <c r="U6" i="14" s="1"/>
  <c r="AF6" i="14" s="1"/>
  <c r="I6" i="16"/>
  <c r="U6" i="16" s="1"/>
  <c r="AF6" i="16" s="1"/>
  <c r="I35" i="12"/>
  <c r="U35" i="12" s="1"/>
  <c r="AF35" i="12" s="1"/>
  <c r="J169" i="14"/>
  <c r="V169" i="14" s="1"/>
  <c r="AG169" i="14" s="1"/>
  <c r="G79" i="10"/>
  <c r="S79" i="10" s="1"/>
  <c r="AD79" i="10" s="1"/>
  <c r="E114" i="13"/>
  <c r="Q114" i="13" s="1"/>
  <c r="AB114" i="13" s="1"/>
  <c r="J169" i="9"/>
  <c r="V169" i="9" s="1"/>
  <c r="AG169" i="9" s="1"/>
  <c r="F320" i="3"/>
  <c r="G182" i="11"/>
  <c r="S182" i="11" s="1"/>
  <c r="AD182" i="11" s="1"/>
  <c r="I130" i="15"/>
  <c r="U130" i="15" s="1"/>
  <c r="AF130" i="15" s="1"/>
  <c r="J163" i="16"/>
  <c r="V163" i="16" s="1"/>
  <c r="AG163" i="16" s="1"/>
  <c r="I12" i="12"/>
  <c r="U12" i="12" s="1"/>
  <c r="AF12" i="12" s="1"/>
  <c r="H202" i="13"/>
  <c r="T202" i="13" s="1"/>
  <c r="AE202" i="13" s="1"/>
  <c r="G114" i="9"/>
  <c r="S114" i="9" s="1"/>
  <c r="AD114" i="9" s="1"/>
  <c r="J27" i="9"/>
  <c r="V27" i="9" s="1"/>
  <c r="AG27" i="9" s="1"/>
  <c r="J169" i="12"/>
  <c r="V169" i="12" s="1"/>
  <c r="AG169" i="12" s="1"/>
  <c r="G79" i="12"/>
  <c r="S79" i="12" s="1"/>
  <c r="AD79" i="12" s="1"/>
  <c r="D36" i="16"/>
  <c r="P36" i="16" s="1"/>
  <c r="AA36" i="16" s="1"/>
  <c r="E114" i="6"/>
  <c r="Q114" i="6" s="1"/>
  <c r="AB114" i="6" s="1"/>
  <c r="D36" i="9"/>
  <c r="P36" i="9" s="1"/>
  <c r="AA36" i="9" s="1"/>
  <c r="G182" i="14"/>
  <c r="S182" i="14" s="1"/>
  <c r="AD182" i="14" s="1"/>
  <c r="G182" i="13"/>
  <c r="S182" i="13" s="1"/>
  <c r="AD182" i="13" s="1"/>
  <c r="I130" i="6"/>
  <c r="U130" i="6" s="1"/>
  <c r="AF130" i="6" s="1"/>
  <c r="I130" i="8"/>
  <c r="U130" i="8" s="1"/>
  <c r="AF130" i="8" s="1"/>
  <c r="I130" i="11"/>
  <c r="U130" i="11" s="1"/>
  <c r="AF130" i="11" s="1"/>
  <c r="I12" i="11"/>
  <c r="U12" i="11" s="1"/>
  <c r="AF12" i="11" s="1"/>
  <c r="D36" i="7"/>
  <c r="P36" i="7" s="1"/>
  <c r="AA36" i="7" s="1"/>
  <c r="G114" i="10"/>
  <c r="S114" i="10" s="1"/>
  <c r="AD114" i="10" s="1"/>
  <c r="D36" i="11"/>
  <c r="P36" i="11" s="1"/>
  <c r="AA36" i="11" s="1"/>
  <c r="D36" i="12"/>
  <c r="P36" i="12" s="1"/>
  <c r="AA36" i="12" s="1"/>
  <c r="D36" i="14"/>
  <c r="P36" i="14" s="1"/>
  <c r="AA36" i="14" s="1"/>
  <c r="G182" i="8"/>
  <c r="S182" i="8" s="1"/>
  <c r="AD182" i="8" s="1"/>
  <c r="I130" i="13"/>
  <c r="U130" i="13" s="1"/>
  <c r="AF130" i="13" s="1"/>
  <c r="L162" i="9"/>
  <c r="X162" i="9" s="1"/>
  <c r="AI162" i="9" s="1"/>
  <c r="R218" i="3"/>
  <c r="I12" i="6"/>
  <c r="U12" i="6" s="1"/>
  <c r="AF12" i="6" s="1"/>
  <c r="G114" i="15"/>
  <c r="S114" i="15" s="1"/>
  <c r="AD114" i="15" s="1"/>
  <c r="L125" i="6"/>
  <c r="X125" i="6" s="1"/>
  <c r="AI125" i="6" s="1"/>
  <c r="J169" i="16"/>
  <c r="V169" i="16" s="1"/>
  <c r="AG169" i="16" s="1"/>
  <c r="G182" i="6"/>
  <c r="S182" i="6" s="1"/>
  <c r="AD182" i="6" s="1"/>
  <c r="G182" i="10"/>
  <c r="S182" i="10" s="1"/>
  <c r="AD182" i="10" s="1"/>
  <c r="I12" i="16"/>
  <c r="U12" i="16" s="1"/>
  <c r="AF12" i="16" s="1"/>
  <c r="G114" i="11"/>
  <c r="S114" i="11" s="1"/>
  <c r="AD114" i="11" s="1"/>
  <c r="U223" i="3"/>
  <c r="G79" i="9"/>
  <c r="S79" i="9" s="1"/>
  <c r="AD79" i="9" s="1"/>
  <c r="G79" i="14"/>
  <c r="S79" i="14" s="1"/>
  <c r="AD79" i="14" s="1"/>
  <c r="G182" i="12"/>
  <c r="S182" i="12" s="1"/>
  <c r="AD182" i="12" s="1"/>
  <c r="K105" i="8"/>
  <c r="W105" i="8" s="1"/>
  <c r="AH105" i="8" s="1"/>
  <c r="I12" i="8"/>
  <c r="U12" i="8" s="1"/>
  <c r="AF12" i="8" s="1"/>
  <c r="G114" i="14"/>
  <c r="S114" i="14" s="1"/>
  <c r="AD114" i="14" s="1"/>
  <c r="D36" i="8"/>
  <c r="P36" i="8" s="1"/>
  <c r="AA36" i="8" s="1"/>
  <c r="J169" i="10"/>
  <c r="V169" i="10" s="1"/>
  <c r="AG169" i="10" s="1"/>
  <c r="G79" i="11"/>
  <c r="S79" i="11" s="1"/>
  <c r="AD79" i="11" s="1"/>
  <c r="E114" i="9"/>
  <c r="Q114" i="9" s="1"/>
  <c r="AB114" i="9" s="1"/>
  <c r="G79" i="15"/>
  <c r="S79" i="15" s="1"/>
  <c r="AD79" i="15" s="1"/>
  <c r="E114" i="12"/>
  <c r="Q114" i="12" s="1"/>
  <c r="AB114" i="12" s="1"/>
  <c r="G79" i="6"/>
  <c r="S79" i="6" s="1"/>
  <c r="AD79" i="6" s="1"/>
  <c r="E114" i="8"/>
  <c r="Q114" i="8" s="1"/>
  <c r="AB114" i="8" s="1"/>
  <c r="G182" i="7"/>
  <c r="S182" i="7" s="1"/>
  <c r="AD182" i="7" s="1"/>
  <c r="I130" i="12"/>
  <c r="U130" i="12" s="1"/>
  <c r="AF130" i="12" s="1"/>
  <c r="I12" i="7"/>
  <c r="U12" i="7" s="1"/>
  <c r="AF12" i="7" s="1"/>
  <c r="H202" i="8"/>
  <c r="T202" i="8" s="1"/>
  <c r="AE202" i="8" s="1"/>
  <c r="D36" i="13"/>
  <c r="P36" i="13" s="1"/>
  <c r="AA36" i="13" s="1"/>
  <c r="G114" i="13"/>
  <c r="S114" i="13" s="1"/>
  <c r="AD114" i="13" s="1"/>
  <c r="G114" i="8"/>
  <c r="S114" i="8" s="1"/>
  <c r="AD114" i="8" s="1"/>
  <c r="J169" i="11"/>
  <c r="V169" i="11" s="1"/>
  <c r="AG169" i="11" s="1"/>
  <c r="E114" i="11"/>
  <c r="Q114" i="11" s="1"/>
  <c r="AB114" i="11" s="1"/>
  <c r="J169" i="7"/>
  <c r="V169" i="7" s="1"/>
  <c r="AG169" i="7" s="1"/>
  <c r="G79" i="13"/>
  <c r="S79" i="13" s="1"/>
  <c r="AD79" i="13" s="1"/>
  <c r="D36" i="6"/>
  <c r="P36" i="6" s="1"/>
  <c r="AA36" i="6" s="1"/>
  <c r="D36" i="10"/>
  <c r="P36" i="10" s="1"/>
  <c r="AA36" i="10" s="1"/>
  <c r="G182" i="16"/>
  <c r="S182" i="16" s="1"/>
  <c r="AD182" i="16" s="1"/>
  <c r="H202" i="12"/>
  <c r="T202" i="12" s="1"/>
  <c r="AE202" i="12" s="1"/>
  <c r="I12" i="14"/>
  <c r="U12" i="14" s="1"/>
  <c r="AF12" i="14" s="1"/>
  <c r="G114" i="6"/>
  <c r="S114" i="6" s="1"/>
  <c r="AD114" i="6" s="1"/>
  <c r="G114" i="16"/>
  <c r="S114" i="16" s="1"/>
  <c r="AD114" i="16" s="1"/>
  <c r="J203" i="7"/>
  <c r="V203" i="7" s="1"/>
  <c r="AG203" i="7" s="1"/>
  <c r="J203" i="11"/>
  <c r="V203" i="11" s="1"/>
  <c r="AG203" i="11" s="1"/>
  <c r="D20" i="16"/>
  <c r="P20" i="16" s="1"/>
  <c r="AA20" i="16" s="1"/>
  <c r="J203" i="16"/>
  <c r="V203" i="16" s="1"/>
  <c r="AG203" i="16" s="1"/>
  <c r="E145" i="13"/>
  <c r="Q145" i="13" s="1"/>
  <c r="AB145" i="13" s="1"/>
  <c r="M35" i="11"/>
  <c r="Y35" i="11" s="1"/>
  <c r="AJ35" i="11" s="1"/>
  <c r="M45" i="8"/>
  <c r="Y45" i="8" s="1"/>
  <c r="AJ45" i="8" s="1"/>
  <c r="M45" i="10"/>
  <c r="Y45" i="10" s="1"/>
  <c r="AJ45" i="10" s="1"/>
  <c r="M118" i="14"/>
  <c r="Y118" i="14" s="1"/>
  <c r="AJ118" i="14" s="1"/>
  <c r="M45" i="12"/>
  <c r="Y45" i="12" s="1"/>
  <c r="AJ45" i="12" s="1"/>
  <c r="G138" i="12"/>
  <c r="S138" i="12" s="1"/>
  <c r="AD138" i="12" s="1"/>
  <c r="G138" i="9"/>
  <c r="S138" i="9" s="1"/>
  <c r="AD138" i="9" s="1"/>
  <c r="G138" i="16"/>
  <c r="S138" i="16" s="1"/>
  <c r="AD138" i="16" s="1"/>
  <c r="M35" i="13"/>
  <c r="Y35" i="13" s="1"/>
  <c r="AJ35" i="13" s="1"/>
  <c r="H163" i="6"/>
  <c r="T163" i="6" s="1"/>
  <c r="AE163" i="6" s="1"/>
  <c r="G138" i="11"/>
  <c r="S138" i="11" s="1"/>
  <c r="AD138" i="11" s="1"/>
  <c r="G138" i="7"/>
  <c r="S138" i="7" s="1"/>
  <c r="AD138" i="7" s="1"/>
  <c r="M35" i="9"/>
  <c r="Y35" i="9" s="1"/>
  <c r="AJ35" i="9" s="1"/>
  <c r="M118" i="16"/>
  <c r="Y118" i="16" s="1"/>
  <c r="AJ118" i="16" s="1"/>
  <c r="M35" i="15"/>
  <c r="Y35" i="15" s="1"/>
  <c r="AJ35" i="15" s="1"/>
  <c r="M35" i="6"/>
  <c r="Y35" i="6" s="1"/>
  <c r="AJ35" i="6" s="1"/>
  <c r="M118" i="10"/>
  <c r="Y118" i="10" s="1"/>
  <c r="AJ118" i="10" s="1"/>
  <c r="M118" i="6"/>
  <c r="Y118" i="6" s="1"/>
  <c r="AJ118" i="6" s="1"/>
  <c r="H201" i="13"/>
  <c r="T201" i="13" s="1"/>
  <c r="AE201" i="13" s="1"/>
  <c r="G138" i="14"/>
  <c r="S138" i="14" s="1"/>
  <c r="AD138" i="14" s="1"/>
  <c r="G138" i="13"/>
  <c r="S138" i="13" s="1"/>
  <c r="AD138" i="13" s="1"/>
  <c r="M35" i="10"/>
  <c r="Y35" i="10" s="1"/>
  <c r="AJ35" i="10" s="1"/>
  <c r="H201" i="9"/>
  <c r="T201" i="9" s="1"/>
  <c r="AE201" i="9" s="1"/>
  <c r="G138" i="15"/>
  <c r="S138" i="15" s="1"/>
  <c r="AD138" i="15" s="1"/>
  <c r="M118" i="15"/>
  <c r="Y118" i="15" s="1"/>
  <c r="AJ118" i="15" s="1"/>
  <c r="M35" i="16"/>
  <c r="Y35" i="16" s="1"/>
  <c r="AJ35" i="16" s="1"/>
  <c r="X270" i="3"/>
  <c r="G138" i="6"/>
  <c r="S138" i="6" s="1"/>
  <c r="AD138" i="6" s="1"/>
  <c r="G102" i="12"/>
  <c r="S102" i="12" s="1"/>
  <c r="AD102" i="12" s="1"/>
  <c r="G138" i="8"/>
  <c r="S138" i="8" s="1"/>
  <c r="AD138" i="8" s="1"/>
  <c r="E145" i="10"/>
  <c r="Q145" i="10" s="1"/>
  <c r="AB145" i="10" s="1"/>
  <c r="D5" i="8"/>
  <c r="P5" i="8" s="1"/>
  <c r="AA5" i="8" s="1"/>
  <c r="M22" i="13"/>
  <c r="Y22" i="13" s="1"/>
  <c r="AJ22" i="13" s="1"/>
  <c r="X282" i="3"/>
  <c r="K76" i="7"/>
  <c r="W76" i="7" s="1"/>
  <c r="AH76" i="7" s="1"/>
  <c r="M118" i="7"/>
  <c r="Y118" i="7" s="1"/>
  <c r="AJ118" i="7" s="1"/>
  <c r="K76" i="15"/>
  <c r="W76" i="15" s="1"/>
  <c r="AH76" i="15" s="1"/>
  <c r="H72" i="12"/>
  <c r="T72" i="12" s="1"/>
  <c r="AE72" i="12" s="1"/>
  <c r="F177" i="15"/>
  <c r="R177" i="15" s="1"/>
  <c r="AC177" i="15" s="1"/>
  <c r="F177" i="12"/>
  <c r="R177" i="12" s="1"/>
  <c r="AC177" i="12" s="1"/>
  <c r="K135" i="14"/>
  <c r="W135" i="14" s="1"/>
  <c r="AH135" i="14" s="1"/>
  <c r="G96" i="8"/>
  <c r="S96" i="8" s="1"/>
  <c r="AD96" i="8" s="1"/>
  <c r="M128" i="6"/>
  <c r="Y128" i="6" s="1"/>
  <c r="AJ128" i="6" s="1"/>
  <c r="M128" i="16"/>
  <c r="Y128" i="16" s="1"/>
  <c r="AJ128" i="16" s="1"/>
  <c r="M22" i="16"/>
  <c r="Y22" i="16" s="1"/>
  <c r="AJ22" i="16" s="1"/>
  <c r="M98" i="7"/>
  <c r="Y98" i="7" s="1"/>
  <c r="AJ98" i="7" s="1"/>
  <c r="M22" i="14"/>
  <c r="Y22" i="14" s="1"/>
  <c r="AJ22" i="14" s="1"/>
  <c r="M118" i="12"/>
  <c r="Y118" i="12" s="1"/>
  <c r="AJ118" i="12" s="1"/>
  <c r="H68" i="11"/>
  <c r="T68" i="11" s="1"/>
  <c r="AE68" i="11" s="1"/>
  <c r="M128" i="12"/>
  <c r="Y128" i="12" s="1"/>
  <c r="AJ128" i="12" s="1"/>
  <c r="AD334" i="3"/>
  <c r="F177" i="13"/>
  <c r="R177" i="13" s="1"/>
  <c r="AC177" i="13" s="1"/>
  <c r="M128" i="14"/>
  <c r="Y128" i="14" s="1"/>
  <c r="AJ128" i="14" s="1"/>
  <c r="AD228" i="3"/>
  <c r="M118" i="11"/>
  <c r="Y118" i="11" s="1"/>
  <c r="AJ118" i="11" s="1"/>
  <c r="F254" i="3"/>
  <c r="K76" i="6"/>
  <c r="W76" i="6" s="1"/>
  <c r="AH76" i="6" s="1"/>
  <c r="I383" i="3"/>
  <c r="F177" i="11"/>
  <c r="R177" i="11" s="1"/>
  <c r="AC177" i="11" s="1"/>
  <c r="M128" i="10"/>
  <c r="Y128" i="10" s="1"/>
  <c r="AJ128" i="10" s="1"/>
  <c r="M128" i="11"/>
  <c r="Y128" i="11" s="1"/>
  <c r="AJ128" i="11" s="1"/>
  <c r="K135" i="9"/>
  <c r="W135" i="9" s="1"/>
  <c r="AH135" i="9" s="1"/>
  <c r="M22" i="9"/>
  <c r="Y22" i="9" s="1"/>
  <c r="AJ22" i="9" s="1"/>
  <c r="K76" i="10"/>
  <c r="W76" i="10" s="1"/>
  <c r="AH76" i="10" s="1"/>
  <c r="H68" i="8"/>
  <c r="T68" i="8" s="1"/>
  <c r="AE68" i="8" s="1"/>
  <c r="AD324" i="3"/>
  <c r="H72" i="14"/>
  <c r="T72" i="14" s="1"/>
  <c r="AE72" i="14" s="1"/>
  <c r="M128" i="7"/>
  <c r="Y128" i="7" s="1"/>
  <c r="AJ128" i="7" s="1"/>
  <c r="M128" i="15"/>
  <c r="Y128" i="15" s="1"/>
  <c r="AJ128" i="15" s="1"/>
  <c r="B211" i="3"/>
  <c r="CH5" i="3" s="1"/>
  <c r="CL5" i="3" s="1"/>
  <c r="M22" i="15"/>
  <c r="Y22" i="15" s="1"/>
  <c r="AJ22" i="15" s="1"/>
  <c r="M22" i="6"/>
  <c r="Y22" i="6" s="1"/>
  <c r="AJ22" i="6" s="1"/>
  <c r="M22" i="10"/>
  <c r="Y22" i="10" s="1"/>
  <c r="AJ22" i="10" s="1"/>
  <c r="M128" i="13"/>
  <c r="Y128" i="13" s="1"/>
  <c r="AJ128" i="13" s="1"/>
  <c r="F177" i="16"/>
  <c r="R177" i="16" s="1"/>
  <c r="AC177" i="16" s="1"/>
  <c r="D5" i="15"/>
  <c r="P5" i="15" s="1"/>
  <c r="E131" i="16"/>
  <c r="Q131" i="16" s="1"/>
  <c r="AB131" i="16" s="1"/>
  <c r="M22" i="8"/>
  <c r="Y22" i="8" s="1"/>
  <c r="AJ22" i="8" s="1"/>
  <c r="M22" i="12"/>
  <c r="Y22" i="12" s="1"/>
  <c r="AJ22" i="12" s="1"/>
  <c r="K76" i="9"/>
  <c r="W76" i="9" s="1"/>
  <c r="AH76" i="9" s="1"/>
  <c r="K76" i="8"/>
  <c r="W76" i="8" s="1"/>
  <c r="AH76" i="8" s="1"/>
  <c r="M118" i="13"/>
  <c r="Y118" i="13" s="1"/>
  <c r="AJ118" i="13" s="1"/>
  <c r="K76" i="14"/>
  <c r="W76" i="14" s="1"/>
  <c r="AH76" i="14" s="1"/>
  <c r="M118" i="8"/>
  <c r="Y118" i="8" s="1"/>
  <c r="AJ118" i="8" s="1"/>
  <c r="K76" i="12"/>
  <c r="W76" i="12" s="1"/>
  <c r="AH76" i="12" s="1"/>
  <c r="F177" i="14"/>
  <c r="R177" i="14" s="1"/>
  <c r="AC177" i="14" s="1"/>
  <c r="F177" i="10"/>
  <c r="R177" i="10" s="1"/>
  <c r="AC177" i="10" s="1"/>
  <c r="F177" i="8"/>
  <c r="R177" i="8" s="1"/>
  <c r="AC177" i="8" s="1"/>
  <c r="M22" i="11"/>
  <c r="Y22" i="11" s="1"/>
  <c r="AJ22" i="11" s="1"/>
  <c r="B392" i="8"/>
  <c r="B392" i="16"/>
  <c r="D135" i="11"/>
  <c r="P135" i="11" s="1"/>
  <c r="AA135" i="11" s="1"/>
  <c r="D135" i="9"/>
  <c r="P135" i="9" s="1"/>
  <c r="AA135" i="9" s="1"/>
  <c r="B246" i="12"/>
  <c r="I39" i="9"/>
  <c r="U39" i="9" s="1"/>
  <c r="AF39" i="9" s="1"/>
  <c r="I39" i="11"/>
  <c r="U39" i="11" s="1"/>
  <c r="AF39" i="11" s="1"/>
  <c r="I45" i="8"/>
  <c r="U45" i="8" s="1"/>
  <c r="AF45" i="8" s="1"/>
  <c r="D202" i="15"/>
  <c r="P202" i="15" s="1"/>
  <c r="AA202" i="15" s="1"/>
  <c r="D202" i="8"/>
  <c r="P202" i="8" s="1"/>
  <c r="AA202" i="8" s="1"/>
  <c r="B408" i="8"/>
  <c r="M93" i="13"/>
  <c r="Y93" i="13" s="1"/>
  <c r="AJ93" i="13" s="1"/>
  <c r="G103" i="14"/>
  <c r="S103" i="14" s="1"/>
  <c r="AD103" i="14" s="1"/>
  <c r="I233" i="3"/>
  <c r="F27" i="10"/>
  <c r="R27" i="10" s="1"/>
  <c r="AC27" i="10" s="1"/>
  <c r="D131" i="6"/>
  <c r="P131" i="6" s="1"/>
  <c r="AA131" i="6" s="1"/>
  <c r="H125" i="13"/>
  <c r="T125" i="13" s="1"/>
  <c r="AE125" i="13" s="1"/>
  <c r="O331" i="3"/>
  <c r="U298" i="3"/>
  <c r="F37" i="6"/>
  <c r="R37" i="6" s="1"/>
  <c r="AC37" i="6" s="1"/>
  <c r="I243" i="3"/>
  <c r="E31" i="14"/>
  <c r="Q31" i="14" s="1"/>
  <c r="AB31" i="14" s="1"/>
  <c r="K187" i="6"/>
  <c r="W187" i="6" s="1"/>
  <c r="AH187" i="6" s="1"/>
  <c r="H57" i="16"/>
  <c r="T57" i="16" s="1"/>
  <c r="AE57" i="16" s="1"/>
  <c r="H57" i="9"/>
  <c r="T57" i="9" s="1"/>
  <c r="AE57" i="9" s="1"/>
  <c r="D33" i="13"/>
  <c r="P33" i="13" s="1"/>
  <c r="AA33" i="13" s="1"/>
  <c r="D33" i="10"/>
  <c r="P33" i="10" s="1"/>
  <c r="K171" i="6"/>
  <c r="W171" i="6" s="1"/>
  <c r="AH171" i="6" s="1"/>
  <c r="K27" i="11"/>
  <c r="W27" i="11" s="1"/>
  <c r="AH27" i="11" s="1"/>
  <c r="K27" i="12"/>
  <c r="W27" i="12" s="1"/>
  <c r="AH27" i="12" s="1"/>
  <c r="I162" i="16"/>
  <c r="U162" i="16" s="1"/>
  <c r="AF162" i="16" s="1"/>
  <c r="I162" i="15"/>
  <c r="U162" i="15" s="1"/>
  <c r="AF162" i="15" s="1"/>
  <c r="F172" i="9"/>
  <c r="R172" i="9" s="1"/>
  <c r="AC172" i="9" s="1"/>
  <c r="L97" i="11"/>
  <c r="X97" i="11" s="1"/>
  <c r="AI97" i="11" s="1"/>
  <c r="F158" i="14"/>
  <c r="R158" i="14" s="1"/>
  <c r="AC158" i="14" s="1"/>
  <c r="F158" i="11"/>
  <c r="R158" i="11" s="1"/>
  <c r="AC158" i="11" s="1"/>
  <c r="E153" i="12"/>
  <c r="Q153" i="12" s="1"/>
  <c r="AB153" i="12" s="1"/>
  <c r="I92" i="14"/>
  <c r="U92" i="14" s="1"/>
  <c r="AF92" i="14" s="1"/>
  <c r="G189" i="8"/>
  <c r="S189" i="8" s="1"/>
  <c r="AD189" i="8" s="1"/>
  <c r="G165" i="14"/>
  <c r="S165" i="14" s="1"/>
  <c r="AD165" i="14" s="1"/>
  <c r="G165" i="9"/>
  <c r="S165" i="9" s="1"/>
  <c r="AD165" i="9" s="1"/>
  <c r="G130" i="10"/>
  <c r="S130" i="10" s="1"/>
  <c r="AD130" i="10" s="1"/>
  <c r="G130" i="8"/>
  <c r="S130" i="8" s="1"/>
  <c r="AD130" i="8" s="1"/>
  <c r="I117" i="11"/>
  <c r="U117" i="11" s="1"/>
  <c r="AF117" i="11" s="1"/>
  <c r="I117" i="10"/>
  <c r="U117" i="10" s="1"/>
  <c r="AF117" i="10" s="1"/>
  <c r="B392" i="7"/>
  <c r="D135" i="12"/>
  <c r="P135" i="12" s="1"/>
  <c r="AA135" i="12" s="1"/>
  <c r="B246" i="8"/>
  <c r="I39" i="15"/>
  <c r="U39" i="15" s="1"/>
  <c r="AF39" i="15" s="1"/>
  <c r="I45" i="12"/>
  <c r="U45" i="12" s="1"/>
  <c r="AF45" i="12" s="1"/>
  <c r="B408" i="3"/>
  <c r="BR202" i="3" s="1"/>
  <c r="BV202" i="3" s="1"/>
  <c r="B279" i="6"/>
  <c r="CI202" i="3"/>
  <c r="B408" i="7"/>
  <c r="M93" i="7"/>
  <c r="Y93" i="7" s="1"/>
  <c r="AJ93" i="7" s="1"/>
  <c r="G103" i="7"/>
  <c r="S103" i="7" s="1"/>
  <c r="AD103" i="7" s="1"/>
  <c r="F27" i="13"/>
  <c r="R27" i="13" s="1"/>
  <c r="AC27" i="13" s="1"/>
  <c r="F27" i="11"/>
  <c r="R27" i="11" s="1"/>
  <c r="AC27" i="11" s="1"/>
  <c r="D131" i="16"/>
  <c r="P131" i="16" s="1"/>
  <c r="AA131" i="16" s="1"/>
  <c r="D131" i="9"/>
  <c r="P131" i="9" s="1"/>
  <c r="AA131" i="9" s="1"/>
  <c r="H125" i="8"/>
  <c r="T125" i="8" s="1"/>
  <c r="AE125" i="8" s="1"/>
  <c r="H125" i="12"/>
  <c r="T125" i="12" s="1"/>
  <c r="AE125" i="12" s="1"/>
  <c r="F37" i="16"/>
  <c r="R37" i="16" s="1"/>
  <c r="AC37" i="16" s="1"/>
  <c r="E31" i="12"/>
  <c r="Q31" i="12" s="1"/>
  <c r="AB31" i="12" s="1"/>
  <c r="E31" i="8"/>
  <c r="Q31" i="8" s="1"/>
  <c r="AB31" i="8" s="1"/>
  <c r="H91" i="16"/>
  <c r="T91" i="16" s="1"/>
  <c r="AE91" i="16" s="1"/>
  <c r="K187" i="11"/>
  <c r="W187" i="11" s="1"/>
  <c r="AH187" i="11" s="1"/>
  <c r="H57" i="8"/>
  <c r="T57" i="8" s="1"/>
  <c r="AE57" i="8" s="1"/>
  <c r="H57" i="10"/>
  <c r="T57" i="10" s="1"/>
  <c r="AE57" i="10" s="1"/>
  <c r="D33" i="11"/>
  <c r="P33" i="11" s="1"/>
  <c r="D33" i="12"/>
  <c r="P33" i="12" s="1"/>
  <c r="AA33" i="12" s="1"/>
  <c r="K171" i="8"/>
  <c r="W171" i="8" s="1"/>
  <c r="AH171" i="8" s="1"/>
  <c r="K27" i="7"/>
  <c r="W27" i="7" s="1"/>
  <c r="AH27" i="7" s="1"/>
  <c r="R368" i="3"/>
  <c r="L97" i="10"/>
  <c r="X97" i="10" s="1"/>
  <c r="AI97" i="10" s="1"/>
  <c r="M120" i="7"/>
  <c r="Y120" i="7" s="1"/>
  <c r="AJ120" i="7" s="1"/>
  <c r="M37" i="8"/>
  <c r="Y37" i="8" s="1"/>
  <c r="AJ37" i="8" s="1"/>
  <c r="I364" i="3"/>
  <c r="E153" i="15"/>
  <c r="Q153" i="15" s="1"/>
  <c r="AB153" i="15" s="1"/>
  <c r="I92" i="9"/>
  <c r="U92" i="9" s="1"/>
  <c r="AF92" i="9" s="1"/>
  <c r="G189" i="9"/>
  <c r="S189" i="9" s="1"/>
  <c r="AD189" i="9" s="1"/>
  <c r="F149" i="13"/>
  <c r="R149" i="13" s="1"/>
  <c r="AC149" i="13" s="1"/>
  <c r="F149" i="12"/>
  <c r="R149" i="12" s="1"/>
  <c r="AC149" i="12" s="1"/>
  <c r="B255" i="12"/>
  <c r="E95" i="6"/>
  <c r="Q95" i="6" s="1"/>
  <c r="AB95" i="6" s="1"/>
  <c r="B255" i="8"/>
  <c r="E95" i="9"/>
  <c r="Q95" i="9" s="1"/>
  <c r="AB95" i="9" s="1"/>
  <c r="W150" i="3"/>
  <c r="B356" i="10"/>
  <c r="G165" i="16"/>
  <c r="S165" i="16" s="1"/>
  <c r="AD165" i="16" s="1"/>
  <c r="B255" i="16"/>
  <c r="F301" i="3"/>
  <c r="X376" i="3"/>
  <c r="L192" i="10"/>
  <c r="X192" i="10" s="1"/>
  <c r="AI192" i="10" s="1"/>
  <c r="L192" i="7"/>
  <c r="X192" i="7" s="1"/>
  <c r="AI192" i="7" s="1"/>
  <c r="L192" i="8"/>
  <c r="X192" i="8" s="1"/>
  <c r="AI192" i="8" s="1"/>
  <c r="I117" i="14"/>
  <c r="U117" i="14" s="1"/>
  <c r="AF117" i="14" s="1"/>
  <c r="I117" i="6"/>
  <c r="U117" i="6" s="1"/>
  <c r="AF117" i="6" s="1"/>
  <c r="B392" i="14"/>
  <c r="D135" i="7"/>
  <c r="P135" i="7" s="1"/>
  <c r="AA135" i="7" s="1"/>
  <c r="B246" i="9"/>
  <c r="B246" i="16"/>
  <c r="I39" i="12"/>
  <c r="U39" i="12" s="1"/>
  <c r="AF39" i="12" s="1"/>
  <c r="I45" i="7"/>
  <c r="U45" i="7" s="1"/>
  <c r="AF45" i="7" s="1"/>
  <c r="I45" i="16"/>
  <c r="U45" i="16" s="1"/>
  <c r="AF45" i="16" s="1"/>
  <c r="D202" i="11"/>
  <c r="P202" i="11" s="1"/>
  <c r="AA202" i="11" s="1"/>
  <c r="B408" i="11"/>
  <c r="B408" i="10"/>
  <c r="M93" i="9"/>
  <c r="Y93" i="9" s="1"/>
  <c r="AJ93" i="9" s="1"/>
  <c r="G103" i="15"/>
  <c r="S103" i="15" s="1"/>
  <c r="AD103" i="15" s="1"/>
  <c r="F27" i="14"/>
  <c r="R27" i="14" s="1"/>
  <c r="AC27" i="14" s="1"/>
  <c r="F27" i="15"/>
  <c r="R27" i="15" s="1"/>
  <c r="AC27" i="15" s="1"/>
  <c r="D131" i="15"/>
  <c r="P131" i="15" s="1"/>
  <c r="AA131" i="15" s="1"/>
  <c r="D131" i="8"/>
  <c r="P131" i="8" s="1"/>
  <c r="AA131" i="8" s="1"/>
  <c r="H125" i="15"/>
  <c r="T125" i="15" s="1"/>
  <c r="AE125" i="15" s="1"/>
  <c r="F37" i="8"/>
  <c r="R37" i="8" s="1"/>
  <c r="AC37" i="8" s="1"/>
  <c r="E31" i="15"/>
  <c r="Q31" i="15" s="1"/>
  <c r="AB31" i="15" s="1"/>
  <c r="E31" i="16"/>
  <c r="Q31" i="16" s="1"/>
  <c r="AB31" i="16" s="1"/>
  <c r="H91" i="15"/>
  <c r="T91" i="15" s="1"/>
  <c r="AE91" i="15" s="1"/>
  <c r="K187" i="13"/>
  <c r="W187" i="13" s="1"/>
  <c r="AH187" i="13" s="1"/>
  <c r="H57" i="12"/>
  <c r="T57" i="12" s="1"/>
  <c r="AE57" i="12" s="1"/>
  <c r="D33" i="6"/>
  <c r="P33" i="6" s="1"/>
  <c r="K171" i="7"/>
  <c r="W171" i="7" s="1"/>
  <c r="AH171" i="7" s="1"/>
  <c r="K27" i="9"/>
  <c r="W27" i="9" s="1"/>
  <c r="AH27" i="9" s="1"/>
  <c r="I162" i="11"/>
  <c r="U162" i="11" s="1"/>
  <c r="AF162" i="11" s="1"/>
  <c r="I284" i="3"/>
  <c r="L97" i="13"/>
  <c r="X97" i="13" s="1"/>
  <c r="AI97" i="13" s="1"/>
  <c r="M120" i="11"/>
  <c r="Y120" i="11" s="1"/>
  <c r="AJ120" i="11" s="1"/>
  <c r="F158" i="13"/>
  <c r="R158" i="13" s="1"/>
  <c r="AC158" i="13" s="1"/>
  <c r="E153" i="11"/>
  <c r="Q153" i="11" s="1"/>
  <c r="AB153" i="11" s="1"/>
  <c r="F359" i="3"/>
  <c r="R298" i="3"/>
  <c r="I92" i="8"/>
  <c r="U92" i="8" s="1"/>
  <c r="AF92" i="8" s="1"/>
  <c r="G189" i="13"/>
  <c r="S189" i="13" s="1"/>
  <c r="AD189" i="13" s="1"/>
  <c r="F149" i="15"/>
  <c r="R149" i="15" s="1"/>
  <c r="AC149" i="15" s="1"/>
  <c r="F149" i="10"/>
  <c r="R149" i="10" s="1"/>
  <c r="AC149" i="10" s="1"/>
  <c r="F149" i="11"/>
  <c r="R149" i="11" s="1"/>
  <c r="AC149" i="11" s="1"/>
  <c r="B255" i="11"/>
  <c r="E95" i="12"/>
  <c r="Q95" i="12" s="1"/>
  <c r="AB95" i="12" s="1"/>
  <c r="G165" i="7"/>
  <c r="S165" i="7" s="1"/>
  <c r="AD165" i="7" s="1"/>
  <c r="L192" i="9"/>
  <c r="X192" i="9" s="1"/>
  <c r="AI192" i="9" s="1"/>
  <c r="L192" i="13"/>
  <c r="X192" i="13" s="1"/>
  <c r="AI192" i="13" s="1"/>
  <c r="L192" i="15"/>
  <c r="X192" i="15" s="1"/>
  <c r="AI192" i="15" s="1"/>
  <c r="I117" i="7"/>
  <c r="U117" i="7" s="1"/>
  <c r="AF117" i="7" s="1"/>
  <c r="B392" i="9"/>
  <c r="D135" i="10"/>
  <c r="P135" i="10" s="1"/>
  <c r="AA135" i="10" s="1"/>
  <c r="B246" i="7"/>
  <c r="B246" i="6"/>
  <c r="I39" i="16"/>
  <c r="U39" i="16" s="1"/>
  <c r="AF39" i="16" s="1"/>
  <c r="I45" i="11"/>
  <c r="U45" i="11" s="1"/>
  <c r="AF45" i="11" s="1"/>
  <c r="I45" i="10"/>
  <c r="U45" i="10" s="1"/>
  <c r="AF45" i="10" s="1"/>
  <c r="D202" i="6"/>
  <c r="P202" i="6" s="1"/>
  <c r="AA202" i="6" s="1"/>
  <c r="B408" i="16"/>
  <c r="B408" i="15"/>
  <c r="M93" i="14"/>
  <c r="Y93" i="14" s="1"/>
  <c r="AJ93" i="14" s="1"/>
  <c r="M93" i="6"/>
  <c r="Y93" i="6" s="1"/>
  <c r="AJ93" i="6" s="1"/>
  <c r="G103" i="6"/>
  <c r="S103" i="6" s="1"/>
  <c r="AD103" i="6" s="1"/>
  <c r="G103" i="13"/>
  <c r="S103" i="13" s="1"/>
  <c r="AD103" i="13" s="1"/>
  <c r="J115" i="10"/>
  <c r="V115" i="10" s="1"/>
  <c r="AG115" i="10" s="1"/>
  <c r="F27" i="12"/>
  <c r="R27" i="12" s="1"/>
  <c r="AC27" i="12" s="1"/>
  <c r="B337" i="3"/>
  <c r="BJ131" i="3" s="1"/>
  <c r="BN131" i="3" s="1"/>
  <c r="D131" i="14"/>
  <c r="P131" i="14" s="1"/>
  <c r="AA131" i="14" s="1"/>
  <c r="H125" i="6"/>
  <c r="T125" i="6" s="1"/>
  <c r="AE125" i="6" s="1"/>
  <c r="F37" i="9"/>
  <c r="R37" i="9" s="1"/>
  <c r="AC37" i="9" s="1"/>
  <c r="F237" i="3"/>
  <c r="E31" i="13"/>
  <c r="Q31" i="13" s="1"/>
  <c r="AB31" i="13" s="1"/>
  <c r="K187" i="10"/>
  <c r="W187" i="10" s="1"/>
  <c r="AH187" i="10" s="1"/>
  <c r="K187" i="9"/>
  <c r="W187" i="9" s="1"/>
  <c r="AH187" i="9" s="1"/>
  <c r="H57" i="14"/>
  <c r="T57" i="14" s="1"/>
  <c r="AE57" i="14" s="1"/>
  <c r="D33" i="15"/>
  <c r="P33" i="15" s="1"/>
  <c r="K171" i="14"/>
  <c r="W171" i="14" s="1"/>
  <c r="AH171" i="14" s="1"/>
  <c r="X377" i="3"/>
  <c r="X233" i="3"/>
  <c r="I162" i="6"/>
  <c r="U162" i="6" s="1"/>
  <c r="AF162" i="6" s="1"/>
  <c r="L97" i="16"/>
  <c r="X97" i="16" s="1"/>
  <c r="AI97" i="16" s="1"/>
  <c r="F158" i="10"/>
  <c r="R158" i="10" s="1"/>
  <c r="AC158" i="10" s="1"/>
  <c r="E153" i="7"/>
  <c r="Q153" i="7" s="1"/>
  <c r="AB153" i="7" s="1"/>
  <c r="I92" i="11"/>
  <c r="U92" i="11" s="1"/>
  <c r="AF92" i="11" s="1"/>
  <c r="I92" i="12"/>
  <c r="U92" i="12" s="1"/>
  <c r="AF92" i="12" s="1"/>
  <c r="G189" i="7"/>
  <c r="S189" i="7" s="1"/>
  <c r="AD189" i="7" s="1"/>
  <c r="F149" i="6"/>
  <c r="R149" i="6" s="1"/>
  <c r="AC149" i="6" s="1"/>
  <c r="F149" i="9"/>
  <c r="R149" i="9" s="1"/>
  <c r="AC149" i="9" s="1"/>
  <c r="B255" i="13"/>
  <c r="E95" i="8"/>
  <c r="Q95" i="8" s="1"/>
  <c r="AB95" i="8" s="1"/>
  <c r="B255" i="14"/>
  <c r="B255" i="9"/>
  <c r="B255" i="6"/>
  <c r="B356" i="11"/>
  <c r="G165" i="13"/>
  <c r="S165" i="13" s="1"/>
  <c r="AD165" i="13" s="1"/>
  <c r="K170" i="12"/>
  <c r="W170" i="12" s="1"/>
  <c r="AH170" i="12" s="1"/>
  <c r="G165" i="10"/>
  <c r="S165" i="10" s="1"/>
  <c r="AD165" i="10" s="1"/>
  <c r="G165" i="8"/>
  <c r="S165" i="8" s="1"/>
  <c r="AD165" i="8" s="1"/>
  <c r="B356" i="9"/>
  <c r="R323" i="3"/>
  <c r="AU186" i="3"/>
  <c r="B392" i="10"/>
  <c r="D135" i="8"/>
  <c r="P135" i="8" s="1"/>
  <c r="AA135" i="8" s="1"/>
  <c r="B246" i="13"/>
  <c r="B246" i="11"/>
  <c r="R245" i="3"/>
  <c r="R251" i="3"/>
  <c r="I45" i="13"/>
  <c r="U45" i="13" s="1"/>
  <c r="AF45" i="13" s="1"/>
  <c r="D202" i="12"/>
  <c r="P202" i="12" s="1"/>
  <c r="AA202" i="12" s="1"/>
  <c r="B408" i="9"/>
  <c r="B408" i="13"/>
  <c r="AD299" i="3"/>
  <c r="M93" i="11"/>
  <c r="Y93" i="11" s="1"/>
  <c r="AJ93" i="11" s="1"/>
  <c r="G103" i="12"/>
  <c r="S103" i="12" s="1"/>
  <c r="AD103" i="12" s="1"/>
  <c r="J115" i="7"/>
  <c r="V115" i="7" s="1"/>
  <c r="AG115" i="7" s="1"/>
  <c r="F27" i="7"/>
  <c r="R27" i="7" s="1"/>
  <c r="AC27" i="7" s="1"/>
  <c r="D131" i="13"/>
  <c r="P131" i="13" s="1"/>
  <c r="AA131" i="13" s="1"/>
  <c r="H125" i="16"/>
  <c r="T125" i="16" s="1"/>
  <c r="AE125" i="16" s="1"/>
  <c r="F37" i="10"/>
  <c r="R37" i="10" s="1"/>
  <c r="AC37" i="10" s="1"/>
  <c r="E31" i="9"/>
  <c r="Q31" i="9" s="1"/>
  <c r="AB31" i="9" s="1"/>
  <c r="K187" i="12"/>
  <c r="W187" i="12" s="1"/>
  <c r="AH187" i="12" s="1"/>
  <c r="K187" i="16"/>
  <c r="W187" i="16" s="1"/>
  <c r="AH187" i="16" s="1"/>
  <c r="H57" i="13"/>
  <c r="T57" i="13" s="1"/>
  <c r="AE57" i="13" s="1"/>
  <c r="D33" i="9"/>
  <c r="P33" i="9" s="1"/>
  <c r="AA33" i="9" s="1"/>
  <c r="K171" i="16"/>
  <c r="W171" i="16" s="1"/>
  <c r="AH171" i="16" s="1"/>
  <c r="K171" i="12"/>
  <c r="W171" i="12" s="1"/>
  <c r="AH171" i="12" s="1"/>
  <c r="K27" i="8"/>
  <c r="W27" i="8" s="1"/>
  <c r="AH27" i="8" s="1"/>
  <c r="I162" i="12"/>
  <c r="U162" i="12" s="1"/>
  <c r="AF162" i="12" s="1"/>
  <c r="I162" i="14"/>
  <c r="U162" i="14" s="1"/>
  <c r="AF162" i="14" s="1"/>
  <c r="L97" i="6"/>
  <c r="X97" i="6" s="1"/>
  <c r="AI97" i="6" s="1"/>
  <c r="F158" i="12"/>
  <c r="R158" i="12" s="1"/>
  <c r="AC158" i="12" s="1"/>
  <c r="E153" i="10"/>
  <c r="Q153" i="10" s="1"/>
  <c r="AB153" i="10" s="1"/>
  <c r="G189" i="14"/>
  <c r="S189" i="14" s="1"/>
  <c r="AD189" i="14" s="1"/>
  <c r="I92" i="16"/>
  <c r="U92" i="16" s="1"/>
  <c r="AF92" i="16" s="1"/>
  <c r="G189" i="12"/>
  <c r="S189" i="12" s="1"/>
  <c r="AD189" i="12" s="1"/>
  <c r="F149" i="7"/>
  <c r="R149" i="7" s="1"/>
  <c r="AC149" i="7" s="1"/>
  <c r="BK49" i="3"/>
  <c r="E95" i="13"/>
  <c r="Q95" i="13" s="1"/>
  <c r="AB95" i="13" s="1"/>
  <c r="B255" i="15"/>
  <c r="E95" i="10"/>
  <c r="Q95" i="10" s="1"/>
  <c r="AB95" i="10" s="1"/>
  <c r="B255" i="7"/>
  <c r="B356" i="7"/>
  <c r="F158" i="15"/>
  <c r="R158" i="15" s="1"/>
  <c r="AC158" i="15" s="1"/>
  <c r="G165" i="11"/>
  <c r="S165" i="11" s="1"/>
  <c r="AD165" i="11" s="1"/>
  <c r="K170" i="9"/>
  <c r="W170" i="9" s="1"/>
  <c r="AH170" i="9" s="1"/>
  <c r="K170" i="16"/>
  <c r="W170" i="16" s="1"/>
  <c r="AH170" i="16" s="1"/>
  <c r="K170" i="13"/>
  <c r="W170" i="13" s="1"/>
  <c r="AH170" i="13" s="1"/>
  <c r="K170" i="7"/>
  <c r="W170" i="7" s="1"/>
  <c r="AH170" i="7" s="1"/>
  <c r="K170" i="14"/>
  <c r="W170" i="14" s="1"/>
  <c r="AH170" i="14" s="1"/>
  <c r="L192" i="6"/>
  <c r="X192" i="6" s="1"/>
  <c r="AI192" i="6" s="1"/>
  <c r="I92" i="7"/>
  <c r="U92" i="7" s="1"/>
  <c r="AF92" i="7" s="1"/>
  <c r="I117" i="15"/>
  <c r="U117" i="15" s="1"/>
  <c r="AF117" i="15" s="1"/>
  <c r="B392" i="6"/>
  <c r="B392" i="11"/>
  <c r="D135" i="15"/>
  <c r="P135" i="15" s="1"/>
  <c r="AA135" i="15" s="1"/>
  <c r="D135" i="16"/>
  <c r="P135" i="16" s="1"/>
  <c r="AA135" i="16" s="1"/>
  <c r="B246" i="15"/>
  <c r="B246" i="10"/>
  <c r="I39" i="6"/>
  <c r="U39" i="6" s="1"/>
  <c r="AF39" i="6" s="1"/>
  <c r="I39" i="13"/>
  <c r="U39" i="13" s="1"/>
  <c r="AF39" i="13" s="1"/>
  <c r="I45" i="6"/>
  <c r="U45" i="6" s="1"/>
  <c r="AF45" i="6" s="1"/>
  <c r="I45" i="14"/>
  <c r="U45" i="14" s="1"/>
  <c r="AF45" i="14" s="1"/>
  <c r="D202" i="7"/>
  <c r="P202" i="7" s="1"/>
  <c r="AA202" i="7" s="1"/>
  <c r="D202" i="9"/>
  <c r="P202" i="9" s="1"/>
  <c r="AA202" i="9" s="1"/>
  <c r="B408" i="12"/>
  <c r="M93" i="16"/>
  <c r="Y93" i="16" s="1"/>
  <c r="AJ93" i="16" s="1"/>
  <c r="M93" i="15"/>
  <c r="Y93" i="15" s="1"/>
  <c r="AJ93" i="15" s="1"/>
  <c r="G103" i="11"/>
  <c r="S103" i="11" s="1"/>
  <c r="AD103" i="11" s="1"/>
  <c r="G103" i="16"/>
  <c r="S103" i="16" s="1"/>
  <c r="AD103" i="16" s="1"/>
  <c r="F27" i="16"/>
  <c r="R27" i="16" s="1"/>
  <c r="AC27" i="16" s="1"/>
  <c r="D131" i="7"/>
  <c r="P131" i="7" s="1"/>
  <c r="AA131" i="7" s="1"/>
  <c r="H125" i="9"/>
  <c r="T125" i="9" s="1"/>
  <c r="AE125" i="9" s="1"/>
  <c r="F37" i="15"/>
  <c r="R37" i="15" s="1"/>
  <c r="AC37" i="15" s="1"/>
  <c r="F37" i="12"/>
  <c r="R37" i="12" s="1"/>
  <c r="AC37" i="12" s="1"/>
  <c r="E31" i="10"/>
  <c r="Q31" i="10" s="1"/>
  <c r="AB31" i="10" s="1"/>
  <c r="X393" i="3"/>
  <c r="K187" i="8"/>
  <c r="W187" i="8" s="1"/>
  <c r="AH187" i="8" s="1"/>
  <c r="H57" i="15"/>
  <c r="T57" i="15" s="1"/>
  <c r="AE57" i="15" s="1"/>
  <c r="D33" i="14"/>
  <c r="P33" i="14" s="1"/>
  <c r="K171" i="10"/>
  <c r="W171" i="10" s="1"/>
  <c r="AH171" i="10" s="1"/>
  <c r="K171" i="11"/>
  <c r="W171" i="11" s="1"/>
  <c r="AH171" i="11" s="1"/>
  <c r="K27" i="13"/>
  <c r="W27" i="13" s="1"/>
  <c r="AH27" i="13" s="1"/>
  <c r="K27" i="6"/>
  <c r="W27" i="6" s="1"/>
  <c r="AH27" i="6" s="1"/>
  <c r="I162" i="7"/>
  <c r="U162" i="7" s="1"/>
  <c r="AF162" i="7" s="1"/>
  <c r="I162" i="13"/>
  <c r="U162" i="13" s="1"/>
  <c r="AF162" i="13" s="1"/>
  <c r="H77" i="8"/>
  <c r="T77" i="8" s="1"/>
  <c r="AE77" i="8" s="1"/>
  <c r="L97" i="7"/>
  <c r="X97" i="7" s="1"/>
  <c r="AI97" i="7" s="1"/>
  <c r="F158" i="9"/>
  <c r="R158" i="9" s="1"/>
  <c r="AC158" i="9" s="1"/>
  <c r="E153" i="9"/>
  <c r="Q153" i="9" s="1"/>
  <c r="AB153" i="9" s="1"/>
  <c r="G189" i="6"/>
  <c r="S189" i="6" s="1"/>
  <c r="AD189" i="6" s="1"/>
  <c r="I92" i="15"/>
  <c r="U92" i="15" s="1"/>
  <c r="AF92" i="15" s="1"/>
  <c r="G189" i="11"/>
  <c r="S189" i="11" s="1"/>
  <c r="AD189" i="11" s="1"/>
  <c r="F149" i="16"/>
  <c r="R149" i="16" s="1"/>
  <c r="AC149" i="16" s="1"/>
  <c r="E95" i="16"/>
  <c r="Q95" i="16" s="1"/>
  <c r="AB95" i="16" s="1"/>
  <c r="E95" i="7"/>
  <c r="Q95" i="7" s="1"/>
  <c r="AB95" i="7" s="1"/>
  <c r="B356" i="15"/>
  <c r="K170" i="15"/>
  <c r="W170" i="15" s="1"/>
  <c r="AH170" i="15" s="1"/>
  <c r="L192" i="12"/>
  <c r="X192" i="12" s="1"/>
  <c r="AI192" i="12" s="1"/>
  <c r="L192" i="11"/>
  <c r="X192" i="11" s="1"/>
  <c r="AI192" i="11" s="1"/>
  <c r="H157" i="6"/>
  <c r="T157" i="6" s="1"/>
  <c r="AE157" i="6" s="1"/>
  <c r="B392" i="15"/>
  <c r="D135" i="13"/>
  <c r="P135" i="13" s="1"/>
  <c r="AA135" i="13" s="1"/>
  <c r="I39" i="10"/>
  <c r="U39" i="10" s="1"/>
  <c r="AF39" i="10" s="1"/>
  <c r="D202" i="13"/>
  <c r="P202" i="13" s="1"/>
  <c r="AA202" i="13" s="1"/>
  <c r="M93" i="8"/>
  <c r="Y93" i="8" s="1"/>
  <c r="AJ93" i="8" s="1"/>
  <c r="G103" i="8"/>
  <c r="S103" i="8" s="1"/>
  <c r="AD103" i="8" s="1"/>
  <c r="H125" i="7"/>
  <c r="T125" i="7" s="1"/>
  <c r="AE125" i="7" s="1"/>
  <c r="F37" i="13"/>
  <c r="R37" i="13" s="1"/>
  <c r="AC37" i="13" s="1"/>
  <c r="K187" i="15"/>
  <c r="W187" i="15" s="1"/>
  <c r="AH187" i="15" s="1"/>
  <c r="H57" i="7"/>
  <c r="T57" i="7" s="1"/>
  <c r="AE57" i="7" s="1"/>
  <c r="B239" i="3"/>
  <c r="BZ33" i="3" s="1"/>
  <c r="CD33" i="3" s="1"/>
  <c r="K171" i="15"/>
  <c r="W171" i="15" s="1"/>
  <c r="AH171" i="15" s="1"/>
  <c r="K27" i="16"/>
  <c r="W27" i="16" s="1"/>
  <c r="AH27" i="16" s="1"/>
  <c r="I162" i="10"/>
  <c r="U162" i="10" s="1"/>
  <c r="AF162" i="10" s="1"/>
  <c r="H77" i="16"/>
  <c r="T77" i="16" s="1"/>
  <c r="AE77" i="16" s="1"/>
  <c r="L97" i="14"/>
  <c r="X97" i="14" s="1"/>
  <c r="AI97" i="14" s="1"/>
  <c r="F158" i="8"/>
  <c r="R158" i="8" s="1"/>
  <c r="AC158" i="8" s="1"/>
  <c r="F158" i="7"/>
  <c r="R158" i="7" s="1"/>
  <c r="AC158" i="7" s="1"/>
  <c r="E153" i="14"/>
  <c r="Q153" i="14" s="1"/>
  <c r="AB153" i="14" s="1"/>
  <c r="I92" i="6"/>
  <c r="U92" i="6" s="1"/>
  <c r="AF92" i="6" s="1"/>
  <c r="E95" i="11"/>
  <c r="Q95" i="11" s="1"/>
  <c r="AB95" i="11" s="1"/>
  <c r="B356" i="13"/>
  <c r="G165" i="12"/>
  <c r="S165" i="12" s="1"/>
  <c r="AD165" i="12" s="1"/>
  <c r="E153" i="8"/>
  <c r="Q153" i="8" s="1"/>
  <c r="AB153" i="8" s="1"/>
  <c r="G165" i="6"/>
  <c r="S165" i="6" s="1"/>
  <c r="AD165" i="6" s="1"/>
  <c r="K170" i="10"/>
  <c r="W170" i="10" s="1"/>
  <c r="AH170" i="10" s="1"/>
  <c r="I355" i="3"/>
  <c r="H163" i="14"/>
  <c r="T163" i="14" s="1"/>
  <c r="AE163" i="14" s="1"/>
  <c r="L53" i="6"/>
  <c r="X53" i="6" s="1"/>
  <c r="AI53" i="6" s="1"/>
  <c r="H202" i="15"/>
  <c r="T202" i="15" s="1"/>
  <c r="AE202" i="15" s="1"/>
  <c r="I80" i="16"/>
  <c r="U80" i="16" s="1"/>
  <c r="AF80" i="16" s="1"/>
  <c r="H202" i="10"/>
  <c r="T202" i="10" s="1"/>
  <c r="AE202" i="10" s="1"/>
  <c r="M35" i="7"/>
  <c r="Y35" i="7" s="1"/>
  <c r="AJ35" i="7" s="1"/>
  <c r="K64" i="10"/>
  <c r="W64" i="10" s="1"/>
  <c r="AH64" i="10" s="1"/>
  <c r="I80" i="9"/>
  <c r="U80" i="9" s="1"/>
  <c r="AF80" i="9" s="1"/>
  <c r="H202" i="6"/>
  <c r="T202" i="6" s="1"/>
  <c r="AE202" i="6" s="1"/>
  <c r="H202" i="16"/>
  <c r="T202" i="16" s="1"/>
  <c r="AE202" i="16" s="1"/>
  <c r="H202" i="7"/>
  <c r="T202" i="7" s="1"/>
  <c r="AE202" i="7" s="1"/>
  <c r="I80" i="11"/>
  <c r="U80" i="11" s="1"/>
  <c r="AF80" i="11" s="1"/>
  <c r="I80" i="6"/>
  <c r="U80" i="6" s="1"/>
  <c r="AF80" i="6" s="1"/>
  <c r="I80" i="12"/>
  <c r="U80" i="12" s="1"/>
  <c r="AF80" i="12" s="1"/>
  <c r="I80" i="14"/>
  <c r="U80" i="14" s="1"/>
  <c r="AF80" i="14" s="1"/>
  <c r="I80" i="7"/>
  <c r="U80" i="7" s="1"/>
  <c r="AF80" i="7" s="1"/>
  <c r="I80" i="15"/>
  <c r="U80" i="15" s="1"/>
  <c r="AF80" i="15" s="1"/>
  <c r="K58" i="8"/>
  <c r="W58" i="8" s="1"/>
  <c r="AH58" i="8" s="1"/>
  <c r="I80" i="13"/>
  <c r="U80" i="13" s="1"/>
  <c r="AF80" i="13" s="1"/>
  <c r="K58" i="11"/>
  <c r="W58" i="11" s="1"/>
  <c r="AH58" i="11" s="1"/>
  <c r="I80" i="10"/>
  <c r="U80" i="10" s="1"/>
  <c r="AF80" i="10" s="1"/>
  <c r="F177" i="7"/>
  <c r="R177" i="7" s="1"/>
  <c r="AC177" i="7" s="1"/>
  <c r="R286" i="3"/>
  <c r="K58" i="9"/>
  <c r="W58" i="9" s="1"/>
  <c r="AH58" i="9" s="1"/>
  <c r="K58" i="16"/>
  <c r="W58" i="16" s="1"/>
  <c r="AH58" i="16" s="1"/>
  <c r="K58" i="10"/>
  <c r="W58" i="10" s="1"/>
  <c r="AH58" i="10" s="1"/>
  <c r="K58" i="12"/>
  <c r="W58" i="12" s="1"/>
  <c r="AH58" i="12" s="1"/>
  <c r="X264" i="3"/>
  <c r="K58" i="14"/>
  <c r="W58" i="14" s="1"/>
  <c r="AH58" i="14" s="1"/>
  <c r="K58" i="7"/>
  <c r="W58" i="7" s="1"/>
  <c r="AH58" i="7" s="1"/>
  <c r="K58" i="6"/>
  <c r="W58" i="6" s="1"/>
  <c r="AH58" i="6" s="1"/>
  <c r="K58" i="15"/>
  <c r="W58" i="15" s="1"/>
  <c r="AH58" i="15" s="1"/>
  <c r="J15" i="10"/>
  <c r="V15" i="10" s="1"/>
  <c r="AG15" i="10" s="1"/>
  <c r="H150" i="10"/>
  <c r="T150" i="10" s="1"/>
  <c r="AE150" i="10" s="1"/>
  <c r="F35" i="12"/>
  <c r="R35" i="12" s="1"/>
  <c r="AC35" i="12" s="1"/>
  <c r="F35" i="11"/>
  <c r="R35" i="11" s="1"/>
  <c r="AC35" i="11" s="1"/>
  <c r="I172" i="12"/>
  <c r="U172" i="12" s="1"/>
  <c r="AF172" i="12" s="1"/>
  <c r="D124" i="6"/>
  <c r="P124" i="6" s="1"/>
  <c r="I172" i="9"/>
  <c r="U172" i="9" s="1"/>
  <c r="AF172" i="9" s="1"/>
  <c r="M75" i="14"/>
  <c r="Y75" i="14" s="1"/>
  <c r="AJ75" i="14" s="1"/>
  <c r="M176" i="15"/>
  <c r="Y176" i="15" s="1"/>
  <c r="AJ176" i="15" s="1"/>
  <c r="H201" i="10"/>
  <c r="T201" i="10" s="1"/>
  <c r="AE201" i="10" s="1"/>
  <c r="H201" i="11"/>
  <c r="T201" i="11" s="1"/>
  <c r="AE201" i="11" s="1"/>
  <c r="F141" i="16"/>
  <c r="R141" i="16" s="1"/>
  <c r="AC141" i="16" s="1"/>
  <c r="G12" i="6"/>
  <c r="S12" i="6" s="1"/>
  <c r="AD12" i="6" s="1"/>
  <c r="G12" i="12"/>
  <c r="S12" i="12" s="1"/>
  <c r="AD12" i="12" s="1"/>
  <c r="M176" i="6"/>
  <c r="Y176" i="6" s="1"/>
  <c r="AJ176" i="6" s="1"/>
  <c r="H150" i="9"/>
  <c r="T150" i="9" s="1"/>
  <c r="AE150" i="9" s="1"/>
  <c r="I172" i="14"/>
  <c r="U172" i="14" s="1"/>
  <c r="AF172" i="14" s="1"/>
  <c r="F35" i="8"/>
  <c r="R35" i="8" s="1"/>
  <c r="AC35" i="8" s="1"/>
  <c r="D124" i="9"/>
  <c r="P124" i="9" s="1"/>
  <c r="D124" i="10"/>
  <c r="P124" i="10" s="1"/>
  <c r="M75" i="7"/>
  <c r="Y75" i="7" s="1"/>
  <c r="AJ75" i="7" s="1"/>
  <c r="M176" i="12"/>
  <c r="Y176" i="12" s="1"/>
  <c r="AJ176" i="12" s="1"/>
  <c r="H201" i="6"/>
  <c r="T201" i="6" s="1"/>
  <c r="AE201" i="6" s="1"/>
  <c r="E48" i="16"/>
  <c r="Q48" i="16" s="1"/>
  <c r="AB48" i="16" s="1"/>
  <c r="G12" i="13"/>
  <c r="S12" i="13" s="1"/>
  <c r="AD12" i="13" s="1"/>
  <c r="I172" i="8"/>
  <c r="U172" i="8" s="1"/>
  <c r="AF172" i="8" s="1"/>
  <c r="F35" i="6"/>
  <c r="R35" i="6" s="1"/>
  <c r="AC35" i="6" s="1"/>
  <c r="D124" i="15"/>
  <c r="P124" i="15" s="1"/>
  <c r="D124" i="7"/>
  <c r="P124" i="7" s="1"/>
  <c r="AA124" i="7" s="1"/>
  <c r="M176" i="13"/>
  <c r="Y176" i="13" s="1"/>
  <c r="AJ176" i="13" s="1"/>
  <c r="M176" i="10"/>
  <c r="Y176" i="10" s="1"/>
  <c r="AJ176" i="10" s="1"/>
  <c r="H201" i="7"/>
  <c r="T201" i="7" s="1"/>
  <c r="AE201" i="7" s="1"/>
  <c r="E48" i="10"/>
  <c r="Q48" i="10" s="1"/>
  <c r="AB48" i="10" s="1"/>
  <c r="E48" i="14"/>
  <c r="Q48" i="14" s="1"/>
  <c r="AB48" i="14" s="1"/>
  <c r="G12" i="9"/>
  <c r="S12" i="9" s="1"/>
  <c r="AD12" i="9" s="1"/>
  <c r="E48" i="6"/>
  <c r="Q48" i="6" s="1"/>
  <c r="AB48" i="6" s="1"/>
  <c r="L167" i="10"/>
  <c r="X167" i="10" s="1"/>
  <c r="AI167" i="10" s="1"/>
  <c r="F35" i="9"/>
  <c r="R35" i="9" s="1"/>
  <c r="AC35" i="9" s="1"/>
  <c r="D124" i="13"/>
  <c r="P124" i="13" s="1"/>
  <c r="AA124" i="13" s="1"/>
  <c r="B330" i="3"/>
  <c r="D124" i="12"/>
  <c r="P124" i="12" s="1"/>
  <c r="F173" i="11"/>
  <c r="R173" i="11" s="1"/>
  <c r="AC173" i="11" s="1"/>
  <c r="F173" i="15"/>
  <c r="R173" i="15" s="1"/>
  <c r="AC173" i="15" s="1"/>
  <c r="M75" i="12"/>
  <c r="Y75" i="12" s="1"/>
  <c r="AJ75" i="12" s="1"/>
  <c r="M176" i="9"/>
  <c r="Y176" i="9" s="1"/>
  <c r="AJ176" i="9" s="1"/>
  <c r="M75" i="16"/>
  <c r="Y75" i="16" s="1"/>
  <c r="AJ75" i="16" s="1"/>
  <c r="M75" i="15"/>
  <c r="Y75" i="15" s="1"/>
  <c r="AJ75" i="15" s="1"/>
  <c r="M176" i="7"/>
  <c r="Y176" i="7" s="1"/>
  <c r="AJ176" i="7" s="1"/>
  <c r="M144" i="9"/>
  <c r="Y144" i="9" s="1"/>
  <c r="AJ144" i="9" s="1"/>
  <c r="I124" i="14"/>
  <c r="U124" i="14" s="1"/>
  <c r="AF124" i="14" s="1"/>
  <c r="H201" i="12"/>
  <c r="T201" i="12" s="1"/>
  <c r="AE201" i="12" s="1"/>
  <c r="F173" i="13"/>
  <c r="R173" i="13" s="1"/>
  <c r="AC173" i="13" s="1"/>
  <c r="E48" i="13"/>
  <c r="Q48" i="13" s="1"/>
  <c r="AB48" i="13" s="1"/>
  <c r="I347" i="3"/>
  <c r="E48" i="11"/>
  <c r="Q48" i="11" s="1"/>
  <c r="AB48" i="11" s="1"/>
  <c r="E48" i="9"/>
  <c r="Q48" i="9" s="1"/>
  <c r="AB48" i="9" s="1"/>
  <c r="F141" i="8"/>
  <c r="R141" i="8" s="1"/>
  <c r="AC141" i="8" s="1"/>
  <c r="G12" i="15"/>
  <c r="S12" i="15" s="1"/>
  <c r="AD12" i="15" s="1"/>
  <c r="G12" i="14"/>
  <c r="S12" i="14" s="1"/>
  <c r="AD12" i="14" s="1"/>
  <c r="AD382" i="3"/>
  <c r="F141" i="15"/>
  <c r="R141" i="15" s="1"/>
  <c r="AC141" i="15" s="1"/>
  <c r="F35" i="16"/>
  <c r="R35" i="16" s="1"/>
  <c r="AC35" i="16" s="1"/>
  <c r="D124" i="14"/>
  <c r="P124" i="14" s="1"/>
  <c r="AA124" i="14" s="1"/>
  <c r="F173" i="6"/>
  <c r="R173" i="6" s="1"/>
  <c r="AC173" i="6" s="1"/>
  <c r="F173" i="9"/>
  <c r="R173" i="9" s="1"/>
  <c r="AC173" i="9" s="1"/>
  <c r="F173" i="12"/>
  <c r="R173" i="12" s="1"/>
  <c r="AC173" i="12" s="1"/>
  <c r="M75" i="8"/>
  <c r="Y75" i="8" s="1"/>
  <c r="AJ75" i="8" s="1"/>
  <c r="M176" i="11"/>
  <c r="Y176" i="11" s="1"/>
  <c r="AJ176" i="11" s="1"/>
  <c r="K52" i="7"/>
  <c r="W52" i="7" s="1"/>
  <c r="AH52" i="7" s="1"/>
  <c r="M75" i="11"/>
  <c r="Y75" i="11" s="1"/>
  <c r="AJ75" i="11" s="1"/>
  <c r="M75" i="6"/>
  <c r="Y75" i="6" s="1"/>
  <c r="AJ75" i="6" s="1"/>
  <c r="AD281" i="3"/>
  <c r="M176" i="16"/>
  <c r="Y176" i="16" s="1"/>
  <c r="AJ176" i="16" s="1"/>
  <c r="I124" i="8"/>
  <c r="U124" i="8" s="1"/>
  <c r="AF124" i="8" s="1"/>
  <c r="B374" i="6"/>
  <c r="H201" i="15"/>
  <c r="T201" i="15" s="1"/>
  <c r="AE201" i="15" s="1"/>
  <c r="E48" i="8"/>
  <c r="Q48" i="8" s="1"/>
  <c r="AB48" i="8" s="1"/>
  <c r="E48" i="7"/>
  <c r="Q48" i="7" s="1"/>
  <c r="AB48" i="7" s="1"/>
  <c r="F141" i="9"/>
  <c r="R141" i="9" s="1"/>
  <c r="AC141" i="9" s="1"/>
  <c r="F141" i="11"/>
  <c r="R141" i="11" s="1"/>
  <c r="AC141" i="11" s="1"/>
  <c r="G12" i="8"/>
  <c r="S12" i="8" s="1"/>
  <c r="AD12" i="8" s="1"/>
  <c r="G12" i="10"/>
  <c r="S12" i="10" s="1"/>
  <c r="AD12" i="10" s="1"/>
  <c r="M176" i="8"/>
  <c r="Y176" i="8" s="1"/>
  <c r="AJ176" i="8" s="1"/>
  <c r="I241" i="3"/>
  <c r="R378" i="3"/>
  <c r="F35" i="7"/>
  <c r="R35" i="7" s="1"/>
  <c r="AC35" i="7" s="1"/>
  <c r="D124" i="8"/>
  <c r="P124" i="8" s="1"/>
  <c r="AA124" i="8" s="1"/>
  <c r="F173" i="16"/>
  <c r="R173" i="16" s="1"/>
  <c r="AC173" i="16" s="1"/>
  <c r="H201" i="8"/>
  <c r="T201" i="8" s="1"/>
  <c r="AE201" i="8" s="1"/>
  <c r="F141" i="14"/>
  <c r="R141" i="14" s="1"/>
  <c r="AC141" i="14" s="1"/>
  <c r="F141" i="6"/>
  <c r="R141" i="6" s="1"/>
  <c r="AC141" i="6" s="1"/>
  <c r="F141" i="7"/>
  <c r="R141" i="7" s="1"/>
  <c r="AC141" i="7" s="1"/>
  <c r="G12" i="7"/>
  <c r="S12" i="7" s="1"/>
  <c r="AD12" i="7" s="1"/>
  <c r="F141" i="13"/>
  <c r="R141" i="13" s="1"/>
  <c r="AC141" i="13" s="1"/>
  <c r="O407" i="3"/>
  <c r="B258" i="14"/>
  <c r="I172" i="15"/>
  <c r="U172" i="15" s="1"/>
  <c r="AF172" i="15" s="1"/>
  <c r="F35" i="15"/>
  <c r="R35" i="15" s="1"/>
  <c r="AC35" i="15" s="1"/>
  <c r="F173" i="14"/>
  <c r="R173" i="14" s="1"/>
  <c r="AC173" i="14" s="1"/>
  <c r="F173" i="8"/>
  <c r="R173" i="8" s="1"/>
  <c r="AC173" i="8" s="1"/>
  <c r="B226" i="10"/>
  <c r="H201" i="14"/>
  <c r="T201" i="14" s="1"/>
  <c r="AE201" i="14" s="1"/>
  <c r="F173" i="10"/>
  <c r="R173" i="10" s="1"/>
  <c r="AC173" i="10" s="1"/>
  <c r="E48" i="12"/>
  <c r="Q48" i="12" s="1"/>
  <c r="AB48" i="12" s="1"/>
  <c r="F141" i="12"/>
  <c r="R141" i="12" s="1"/>
  <c r="AC141" i="12" s="1"/>
  <c r="B261" i="10"/>
  <c r="G12" i="11"/>
  <c r="S12" i="11" s="1"/>
  <c r="AD12" i="11" s="1"/>
  <c r="R336" i="3"/>
  <c r="I130" i="7"/>
  <c r="U130" i="7" s="1"/>
  <c r="AF130" i="7" s="1"/>
  <c r="I130" i="9"/>
  <c r="U130" i="9" s="1"/>
  <c r="AF130" i="9" s="1"/>
  <c r="I130" i="10"/>
  <c r="U130" i="10" s="1"/>
  <c r="AF130" i="10" s="1"/>
  <c r="F66" i="16"/>
  <c r="R66" i="16" s="1"/>
  <c r="AC66" i="16" s="1"/>
  <c r="H130" i="12"/>
  <c r="T130" i="12" s="1"/>
  <c r="AE130" i="12" s="1"/>
  <c r="O336" i="3"/>
  <c r="I122" i="7"/>
  <c r="U122" i="7" s="1"/>
  <c r="AF122" i="7" s="1"/>
  <c r="I122" i="13"/>
  <c r="U122" i="13" s="1"/>
  <c r="AF122" i="13" s="1"/>
  <c r="H130" i="13"/>
  <c r="T130" i="13" s="1"/>
  <c r="AE130" i="13" s="1"/>
  <c r="F66" i="6"/>
  <c r="R66" i="6" s="1"/>
  <c r="AC66" i="6" s="1"/>
  <c r="E86" i="14"/>
  <c r="Q86" i="14" s="1"/>
  <c r="AB86" i="14" s="1"/>
  <c r="M146" i="7"/>
  <c r="Y146" i="7" s="1"/>
  <c r="AJ146" i="7" s="1"/>
  <c r="F22" i="16"/>
  <c r="R22" i="16" s="1"/>
  <c r="AC22" i="16" s="1"/>
  <c r="L53" i="16"/>
  <c r="X53" i="16" s="1"/>
  <c r="AI53" i="16" s="1"/>
  <c r="F22" i="11"/>
  <c r="R22" i="11" s="1"/>
  <c r="AC22" i="11" s="1"/>
  <c r="L53" i="12"/>
  <c r="X53" i="12" s="1"/>
  <c r="AI53" i="12" s="1"/>
  <c r="B341" i="10"/>
  <c r="B341" i="8"/>
  <c r="F22" i="7"/>
  <c r="R22" i="7" s="1"/>
  <c r="AC22" i="7" s="1"/>
  <c r="F22" i="15"/>
  <c r="R22" i="15" s="1"/>
  <c r="AC22" i="15" s="1"/>
  <c r="B341" i="6"/>
  <c r="B341" i="12"/>
  <c r="I228" i="3"/>
  <c r="F22" i="9"/>
  <c r="R22" i="9" s="1"/>
  <c r="AC22" i="9" s="1"/>
  <c r="L53" i="15"/>
  <c r="X53" i="15" s="1"/>
  <c r="AI53" i="15" s="1"/>
  <c r="B341" i="16"/>
  <c r="L53" i="8"/>
  <c r="X53" i="8" s="1"/>
  <c r="AI53" i="8" s="1"/>
  <c r="L53" i="10"/>
  <c r="X53" i="10" s="1"/>
  <c r="AI53" i="10" s="1"/>
  <c r="F44" i="7"/>
  <c r="R44" i="7" s="1"/>
  <c r="AC44" i="7" s="1"/>
  <c r="B341" i="7"/>
  <c r="L53" i="11"/>
  <c r="X53" i="11" s="1"/>
  <c r="AI53" i="11" s="1"/>
  <c r="E74" i="11"/>
  <c r="Q74" i="11" s="1"/>
  <c r="AB74" i="11" s="1"/>
  <c r="B341" i="14"/>
  <c r="F44" i="6"/>
  <c r="R44" i="6" s="1"/>
  <c r="AC44" i="6" s="1"/>
  <c r="L53" i="13"/>
  <c r="X53" i="13" s="1"/>
  <c r="AI53" i="13" s="1"/>
  <c r="F22" i="6"/>
  <c r="R22" i="6" s="1"/>
  <c r="AC22" i="6" s="1"/>
  <c r="F22" i="10"/>
  <c r="R22" i="10" s="1"/>
  <c r="AC22" i="10" s="1"/>
  <c r="F22" i="14"/>
  <c r="R22" i="14" s="1"/>
  <c r="AC22" i="14" s="1"/>
  <c r="B341" i="9"/>
  <c r="B341" i="11"/>
  <c r="L53" i="14"/>
  <c r="X53" i="14" s="1"/>
  <c r="AI53" i="14" s="1"/>
  <c r="E74" i="7"/>
  <c r="Q74" i="7" s="1"/>
  <c r="AB74" i="7" s="1"/>
  <c r="F22" i="8"/>
  <c r="R22" i="8" s="1"/>
  <c r="AC22" i="8" s="1"/>
  <c r="H135" i="8"/>
  <c r="T135" i="8" s="1"/>
  <c r="AE135" i="8" s="1"/>
  <c r="J102" i="9"/>
  <c r="V102" i="9" s="1"/>
  <c r="AG102" i="9" s="1"/>
  <c r="F172" i="6"/>
  <c r="R172" i="6" s="1"/>
  <c r="AC172" i="6" s="1"/>
  <c r="H150" i="11"/>
  <c r="T150" i="11" s="1"/>
  <c r="AE150" i="11" s="1"/>
  <c r="H150" i="15"/>
  <c r="T150" i="15" s="1"/>
  <c r="AE150" i="15" s="1"/>
  <c r="G16" i="16"/>
  <c r="S16" i="16" s="1"/>
  <c r="AD16" i="16" s="1"/>
  <c r="M120" i="13"/>
  <c r="Y120" i="13" s="1"/>
  <c r="AJ120" i="13" s="1"/>
  <c r="M120" i="9"/>
  <c r="Y120" i="9" s="1"/>
  <c r="AJ120" i="9" s="1"/>
  <c r="M37" i="10"/>
  <c r="Y37" i="10" s="1"/>
  <c r="AJ37" i="10" s="1"/>
  <c r="B226" i="16"/>
  <c r="B374" i="15"/>
  <c r="D52" i="15"/>
  <c r="P52" i="15" s="1"/>
  <c r="AA52" i="15" s="1"/>
  <c r="L84" i="6"/>
  <c r="X84" i="6" s="1"/>
  <c r="AI84" i="6" s="1"/>
  <c r="F172" i="8"/>
  <c r="R172" i="8" s="1"/>
  <c r="AC172" i="8" s="1"/>
  <c r="H150" i="6"/>
  <c r="T150" i="6" s="1"/>
  <c r="AE150" i="6" s="1"/>
  <c r="G16" i="14"/>
  <c r="S16" i="14" s="1"/>
  <c r="AD16" i="14" s="1"/>
  <c r="G16" i="12"/>
  <c r="S16" i="12" s="1"/>
  <c r="AD16" i="12" s="1"/>
  <c r="M120" i="16"/>
  <c r="Y120" i="16" s="1"/>
  <c r="AJ120" i="16" s="1"/>
  <c r="M120" i="8"/>
  <c r="Y120" i="8" s="1"/>
  <c r="AJ120" i="8" s="1"/>
  <c r="M37" i="12"/>
  <c r="Y37" i="12" s="1"/>
  <c r="AJ37" i="12" s="1"/>
  <c r="M37" i="6"/>
  <c r="Y37" i="6" s="1"/>
  <c r="AJ37" i="6" s="1"/>
  <c r="B226" i="15"/>
  <c r="B374" i="13"/>
  <c r="H58" i="9"/>
  <c r="T58" i="9" s="1"/>
  <c r="AE58" i="9" s="1"/>
  <c r="H58" i="12"/>
  <c r="T58" i="12" s="1"/>
  <c r="AE58" i="12" s="1"/>
  <c r="G141" i="14"/>
  <c r="S141" i="14" s="1"/>
  <c r="AD141" i="14" s="1"/>
  <c r="G141" i="16"/>
  <c r="S141" i="16" s="1"/>
  <c r="AD141" i="16" s="1"/>
  <c r="G141" i="6"/>
  <c r="S141" i="6" s="1"/>
  <c r="AD141" i="6" s="1"/>
  <c r="L37" i="16"/>
  <c r="X37" i="16" s="1"/>
  <c r="AI37" i="16" s="1"/>
  <c r="L37" i="12"/>
  <c r="X37" i="12" s="1"/>
  <c r="AI37" i="12" s="1"/>
  <c r="L37" i="14"/>
  <c r="X37" i="14" s="1"/>
  <c r="AI37" i="14" s="1"/>
  <c r="F172" i="14"/>
  <c r="R172" i="14" s="1"/>
  <c r="AC172" i="14" s="1"/>
  <c r="F172" i="10"/>
  <c r="R172" i="10" s="1"/>
  <c r="AC172" i="10" s="1"/>
  <c r="O356" i="3"/>
  <c r="M120" i="10"/>
  <c r="Y120" i="10" s="1"/>
  <c r="AJ120" i="10" s="1"/>
  <c r="M37" i="7"/>
  <c r="Y37" i="7" s="1"/>
  <c r="AJ37" i="7" s="1"/>
  <c r="M37" i="16"/>
  <c r="Y37" i="16" s="1"/>
  <c r="AJ37" i="16" s="1"/>
  <c r="B226" i="7"/>
  <c r="B374" i="10"/>
  <c r="H58" i="6"/>
  <c r="T58" i="6" s="1"/>
  <c r="AE58" i="6" s="1"/>
  <c r="H58" i="13"/>
  <c r="T58" i="13" s="1"/>
  <c r="AE58" i="13" s="1"/>
  <c r="H58" i="10"/>
  <c r="T58" i="10" s="1"/>
  <c r="AE58" i="10" s="1"/>
  <c r="G141" i="12"/>
  <c r="S141" i="12" s="1"/>
  <c r="AD141" i="12" s="1"/>
  <c r="L37" i="13"/>
  <c r="X37" i="13" s="1"/>
  <c r="AI37" i="13" s="1"/>
  <c r="L37" i="9"/>
  <c r="X37" i="9" s="1"/>
  <c r="AI37" i="9" s="1"/>
  <c r="F172" i="13"/>
  <c r="R172" i="13" s="1"/>
  <c r="AC172" i="13" s="1"/>
  <c r="F172" i="16"/>
  <c r="R172" i="16" s="1"/>
  <c r="AC172" i="16" s="1"/>
  <c r="H150" i="8"/>
  <c r="T150" i="8" s="1"/>
  <c r="AE150" i="8" s="1"/>
  <c r="G16" i="9"/>
  <c r="S16" i="9" s="1"/>
  <c r="AD16" i="9" s="1"/>
  <c r="AD326" i="3"/>
  <c r="M37" i="15"/>
  <c r="Y37" i="15" s="1"/>
  <c r="AJ37" i="15" s="1"/>
  <c r="B226" i="14"/>
  <c r="B226" i="13"/>
  <c r="B374" i="7"/>
  <c r="H58" i="8"/>
  <c r="T58" i="8" s="1"/>
  <c r="AE58" i="8" s="1"/>
  <c r="G141" i="8"/>
  <c r="S141" i="8" s="1"/>
  <c r="AD141" i="8" s="1"/>
  <c r="L37" i="15"/>
  <c r="X37" i="15" s="1"/>
  <c r="AI37" i="15" s="1"/>
  <c r="M120" i="14"/>
  <c r="Y120" i="14" s="1"/>
  <c r="AJ120" i="14" s="1"/>
  <c r="M120" i="6"/>
  <c r="Y120" i="6" s="1"/>
  <c r="AJ120" i="6" s="1"/>
  <c r="M37" i="9"/>
  <c r="Y37" i="9" s="1"/>
  <c r="AJ37" i="9" s="1"/>
  <c r="B226" i="8"/>
  <c r="B226" i="12"/>
  <c r="B374" i="14"/>
  <c r="B374" i="12"/>
  <c r="O264" i="3"/>
  <c r="G141" i="13"/>
  <c r="S141" i="13" s="1"/>
  <c r="AD141" i="13" s="1"/>
  <c r="I378" i="3"/>
  <c r="F172" i="7"/>
  <c r="R172" i="7" s="1"/>
  <c r="AC172" i="7" s="1"/>
  <c r="G16" i="8"/>
  <c r="S16" i="8" s="1"/>
  <c r="AD16" i="8" s="1"/>
  <c r="H150" i="14"/>
  <c r="T150" i="14" s="1"/>
  <c r="AE150" i="14" s="1"/>
  <c r="G16" i="13"/>
  <c r="S16" i="13" s="1"/>
  <c r="AD16" i="13" s="1"/>
  <c r="G16" i="15"/>
  <c r="S16" i="15" s="1"/>
  <c r="AD16" i="15" s="1"/>
  <c r="M37" i="11"/>
  <c r="Y37" i="11" s="1"/>
  <c r="AJ37" i="11" s="1"/>
  <c r="M120" i="12"/>
  <c r="Y120" i="12" s="1"/>
  <c r="AJ120" i="12" s="1"/>
  <c r="AD243" i="3"/>
  <c r="B226" i="9"/>
  <c r="B226" i="11"/>
  <c r="B374" i="9"/>
  <c r="B374" i="11"/>
  <c r="H58" i="15"/>
  <c r="T58" i="15" s="1"/>
  <c r="AE58" i="15" s="1"/>
  <c r="H58" i="11"/>
  <c r="T58" i="11" s="1"/>
  <c r="AE58" i="11" s="1"/>
  <c r="H58" i="16"/>
  <c r="T58" i="16" s="1"/>
  <c r="AE58" i="16" s="1"/>
  <c r="L84" i="13"/>
  <c r="X84" i="13" s="1"/>
  <c r="AI84" i="13" s="1"/>
  <c r="L37" i="8"/>
  <c r="X37" i="8" s="1"/>
  <c r="AI37" i="8" s="1"/>
  <c r="L37" i="6"/>
  <c r="X37" i="6" s="1"/>
  <c r="AI37" i="6" s="1"/>
  <c r="F172" i="12"/>
  <c r="R172" i="12" s="1"/>
  <c r="AC172" i="12" s="1"/>
  <c r="H150" i="16"/>
  <c r="T150" i="16" s="1"/>
  <c r="AE150" i="16" s="1"/>
  <c r="H150" i="7"/>
  <c r="T150" i="7" s="1"/>
  <c r="AE150" i="7" s="1"/>
  <c r="M37" i="13"/>
  <c r="Y37" i="13" s="1"/>
  <c r="AJ37" i="13" s="1"/>
  <c r="AM20" i="3"/>
  <c r="AM168" i="3"/>
  <c r="B374" i="16"/>
  <c r="L37" i="10"/>
  <c r="X37" i="10" s="1"/>
  <c r="AI37" i="10" s="1"/>
  <c r="H64" i="6"/>
  <c r="T64" i="6" s="1"/>
  <c r="AE64" i="6" s="1"/>
  <c r="O270" i="3"/>
  <c r="F66" i="9"/>
  <c r="R66" i="9" s="1"/>
  <c r="AC66" i="9" s="1"/>
  <c r="H64" i="13"/>
  <c r="T64" i="13" s="1"/>
  <c r="AE64" i="13" s="1"/>
  <c r="H64" i="12"/>
  <c r="T64" i="12" s="1"/>
  <c r="AE64" i="12" s="1"/>
  <c r="D5" i="14"/>
  <c r="P5" i="14" s="1"/>
  <c r="F66" i="14"/>
  <c r="R66" i="14" s="1"/>
  <c r="AC66" i="14" s="1"/>
  <c r="H64" i="10"/>
  <c r="T64" i="10" s="1"/>
  <c r="AE64" i="10" s="1"/>
  <c r="H64" i="8"/>
  <c r="T64" i="8" s="1"/>
  <c r="AE64" i="8" s="1"/>
  <c r="F66" i="11"/>
  <c r="R66" i="11" s="1"/>
  <c r="AC66" i="11" s="1"/>
  <c r="H64" i="11"/>
  <c r="T64" i="11" s="1"/>
  <c r="AE64" i="11" s="1"/>
  <c r="H64" i="16"/>
  <c r="T64" i="16" s="1"/>
  <c r="AE64" i="16" s="1"/>
  <c r="F66" i="12"/>
  <c r="R66" i="12" s="1"/>
  <c r="AC66" i="12" s="1"/>
  <c r="F66" i="7"/>
  <c r="R66" i="7" s="1"/>
  <c r="AC66" i="7" s="1"/>
  <c r="H64" i="9"/>
  <c r="T64" i="9" s="1"/>
  <c r="AE64" i="9" s="1"/>
  <c r="F66" i="8"/>
  <c r="R66" i="8" s="1"/>
  <c r="AC66" i="8" s="1"/>
  <c r="D5" i="7"/>
  <c r="P5" i="7" s="1"/>
  <c r="I272" i="3"/>
  <c r="H64" i="15"/>
  <c r="T64" i="15" s="1"/>
  <c r="AE64" i="15" s="1"/>
  <c r="F66" i="13"/>
  <c r="R66" i="13" s="1"/>
  <c r="AC66" i="13" s="1"/>
  <c r="F66" i="15"/>
  <c r="R66" i="15" s="1"/>
  <c r="AC66" i="15" s="1"/>
  <c r="H123" i="6"/>
  <c r="T123" i="6" s="1"/>
  <c r="AE123" i="6" s="1"/>
  <c r="H123" i="15"/>
  <c r="T123" i="15" s="1"/>
  <c r="AE123" i="15" s="1"/>
  <c r="F22" i="12"/>
  <c r="R22" i="12" s="1"/>
  <c r="AC22" i="12" s="1"/>
  <c r="B341" i="13"/>
  <c r="B211" i="14"/>
  <c r="E30" i="12"/>
  <c r="Q30" i="12" s="1"/>
  <c r="AB30" i="12" s="1"/>
  <c r="G64" i="11"/>
  <c r="S64" i="11" s="1"/>
  <c r="AD64" i="11" s="1"/>
  <c r="G64" i="15"/>
  <c r="S64" i="15" s="1"/>
  <c r="AD64" i="15" s="1"/>
  <c r="J115" i="9"/>
  <c r="V115" i="9" s="1"/>
  <c r="AG115" i="9" s="1"/>
  <c r="J115" i="15"/>
  <c r="V115" i="15" s="1"/>
  <c r="AG115" i="15" s="1"/>
  <c r="J11" i="15"/>
  <c r="V11" i="15" s="1"/>
  <c r="AG11" i="15" s="1"/>
  <c r="J11" i="7"/>
  <c r="V11" i="7" s="1"/>
  <c r="AG11" i="7" s="1"/>
  <c r="J92" i="11"/>
  <c r="V92" i="11" s="1"/>
  <c r="AG92" i="11" s="1"/>
  <c r="B332" i="11"/>
  <c r="B332" i="10"/>
  <c r="H91" i="14"/>
  <c r="T91" i="14" s="1"/>
  <c r="AE91" i="14" s="1"/>
  <c r="M31" i="11"/>
  <c r="Y31" i="11" s="1"/>
  <c r="AJ31" i="11" s="1"/>
  <c r="U218" i="3"/>
  <c r="J12" i="10"/>
  <c r="V12" i="10" s="1"/>
  <c r="AG12" i="10" s="1"/>
  <c r="J15" i="8"/>
  <c r="V15" i="8" s="1"/>
  <c r="AG15" i="8" s="1"/>
  <c r="B258" i="6"/>
  <c r="B258" i="11"/>
  <c r="B261" i="8"/>
  <c r="K52" i="11"/>
  <c r="W52" i="11" s="1"/>
  <c r="AH52" i="11" s="1"/>
  <c r="K52" i="8"/>
  <c r="W52" i="8" s="1"/>
  <c r="AH52" i="8" s="1"/>
  <c r="M144" i="15"/>
  <c r="Y144" i="15" s="1"/>
  <c r="AJ144" i="15" s="1"/>
  <c r="X258" i="3"/>
  <c r="M144" i="11"/>
  <c r="Y144" i="11" s="1"/>
  <c r="AJ144" i="11" s="1"/>
  <c r="M144" i="10"/>
  <c r="Y144" i="10" s="1"/>
  <c r="AJ144" i="10" s="1"/>
  <c r="I124" i="12"/>
  <c r="U124" i="12" s="1"/>
  <c r="AF124" i="12" s="1"/>
  <c r="I124" i="11"/>
  <c r="U124" i="11" s="1"/>
  <c r="AF124" i="11" s="1"/>
  <c r="J15" i="15"/>
  <c r="V15" i="15" s="1"/>
  <c r="AG15" i="15" s="1"/>
  <c r="M162" i="7"/>
  <c r="Y162" i="7" s="1"/>
  <c r="AJ162" i="7" s="1"/>
  <c r="H163" i="13"/>
  <c r="T163" i="13" s="1"/>
  <c r="AE163" i="13" s="1"/>
  <c r="H163" i="12"/>
  <c r="T163" i="12" s="1"/>
  <c r="AE163" i="12" s="1"/>
  <c r="B211" i="13"/>
  <c r="E30" i="14"/>
  <c r="Q30" i="14" s="1"/>
  <c r="AB30" i="14" s="1"/>
  <c r="G64" i="6"/>
  <c r="S64" i="6" s="1"/>
  <c r="AD64" i="6" s="1"/>
  <c r="G64" i="16"/>
  <c r="S64" i="16" s="1"/>
  <c r="AD64" i="16" s="1"/>
  <c r="J115" i="13"/>
  <c r="V115" i="13" s="1"/>
  <c r="AG115" i="13" s="1"/>
  <c r="U217" i="3"/>
  <c r="J92" i="14"/>
  <c r="V92" i="14" s="1"/>
  <c r="AG92" i="14" s="1"/>
  <c r="J92" i="10"/>
  <c r="V92" i="10" s="1"/>
  <c r="AG92" i="10" s="1"/>
  <c r="B332" i="16"/>
  <c r="B332" i="13"/>
  <c r="H91" i="13"/>
  <c r="T91" i="13" s="1"/>
  <c r="AE91" i="13" s="1"/>
  <c r="H91" i="12"/>
  <c r="T91" i="12" s="1"/>
  <c r="AE91" i="12" s="1"/>
  <c r="M31" i="14"/>
  <c r="Y31" i="14" s="1"/>
  <c r="AJ31" i="14" s="1"/>
  <c r="M31" i="7"/>
  <c r="Y31" i="7" s="1"/>
  <c r="AJ31" i="7" s="1"/>
  <c r="J12" i="12"/>
  <c r="V12" i="12" s="1"/>
  <c r="AG12" i="12" s="1"/>
  <c r="J12" i="8"/>
  <c r="V12" i="8" s="1"/>
  <c r="AG12" i="8" s="1"/>
  <c r="AL130" i="3"/>
  <c r="AP130" i="3" s="1"/>
  <c r="L167" i="6"/>
  <c r="X167" i="6" s="1"/>
  <c r="AI167" i="6" s="1"/>
  <c r="J15" i="9"/>
  <c r="V15" i="9" s="1"/>
  <c r="AG15" i="9" s="1"/>
  <c r="L167" i="12"/>
  <c r="X167" i="12" s="1"/>
  <c r="AI167" i="12" s="1"/>
  <c r="L167" i="14"/>
  <c r="X167" i="14" s="1"/>
  <c r="AI167" i="14" s="1"/>
  <c r="L167" i="15"/>
  <c r="X167" i="15" s="1"/>
  <c r="AI167" i="15" s="1"/>
  <c r="L167" i="13"/>
  <c r="X167" i="13" s="1"/>
  <c r="AI167" i="13" s="1"/>
  <c r="B258" i="7"/>
  <c r="AE55" i="3"/>
  <c r="K52" i="13"/>
  <c r="W52" i="13" s="1"/>
  <c r="AH52" i="13" s="1"/>
  <c r="M144" i="13"/>
  <c r="Y144" i="13" s="1"/>
  <c r="AJ144" i="13" s="1"/>
  <c r="I124" i="6"/>
  <c r="U124" i="6" s="1"/>
  <c r="AF124" i="6" s="1"/>
  <c r="I124" i="10"/>
  <c r="U124" i="10" s="1"/>
  <c r="AF124" i="10" s="1"/>
  <c r="F138" i="15"/>
  <c r="R138" i="15" s="1"/>
  <c r="AC138" i="15" s="1"/>
  <c r="M162" i="11"/>
  <c r="Y162" i="11" s="1"/>
  <c r="AJ162" i="11" s="1"/>
  <c r="H163" i="11"/>
  <c r="T163" i="11" s="1"/>
  <c r="AE163" i="11" s="1"/>
  <c r="H163" i="7"/>
  <c r="T163" i="7" s="1"/>
  <c r="AE163" i="7" s="1"/>
  <c r="H163" i="10"/>
  <c r="T163" i="10" s="1"/>
  <c r="AE163" i="10" s="1"/>
  <c r="H163" i="15"/>
  <c r="T163" i="15" s="1"/>
  <c r="AE163" i="15" s="1"/>
  <c r="B211" i="9"/>
  <c r="B211" i="11"/>
  <c r="F236" i="3"/>
  <c r="E30" i="6"/>
  <c r="Q30" i="6" s="1"/>
  <c r="AB30" i="6" s="1"/>
  <c r="J115" i="14"/>
  <c r="V115" i="14" s="1"/>
  <c r="AG115" i="14" s="1"/>
  <c r="J11" i="16"/>
  <c r="V11" i="16" s="1"/>
  <c r="AG11" i="16" s="1"/>
  <c r="J92" i="15"/>
  <c r="V92" i="15" s="1"/>
  <c r="AG92" i="15" s="1"/>
  <c r="J92" i="6"/>
  <c r="V92" i="6" s="1"/>
  <c r="AG92" i="6" s="1"/>
  <c r="B332" i="7"/>
  <c r="H91" i="9"/>
  <c r="T91" i="9" s="1"/>
  <c r="AE91" i="9" s="1"/>
  <c r="H91" i="8"/>
  <c r="T91" i="8" s="1"/>
  <c r="AE91" i="8" s="1"/>
  <c r="M31" i="12"/>
  <c r="Y31" i="12" s="1"/>
  <c r="AJ31" i="12" s="1"/>
  <c r="M31" i="6"/>
  <c r="Y31" i="6" s="1"/>
  <c r="AJ31" i="6" s="1"/>
  <c r="J12" i="9"/>
  <c r="V12" i="9" s="1"/>
  <c r="AG12" i="9" s="1"/>
  <c r="U221" i="3"/>
  <c r="L167" i="9"/>
  <c r="X167" i="9" s="1"/>
  <c r="AI167" i="9" s="1"/>
  <c r="G52" i="3"/>
  <c r="B261" i="15"/>
  <c r="M144" i="16"/>
  <c r="Y144" i="16" s="1"/>
  <c r="AJ144" i="16" s="1"/>
  <c r="I124" i="16"/>
  <c r="U124" i="16" s="1"/>
  <c r="AF124" i="16" s="1"/>
  <c r="F138" i="10"/>
  <c r="R138" i="10" s="1"/>
  <c r="AC138" i="10" s="1"/>
  <c r="B211" i="10"/>
  <c r="CI5" i="3"/>
  <c r="E30" i="16"/>
  <c r="Q30" i="16" s="1"/>
  <c r="AB30" i="16" s="1"/>
  <c r="E30" i="11"/>
  <c r="Q30" i="11" s="1"/>
  <c r="AB30" i="11" s="1"/>
  <c r="G64" i="14"/>
  <c r="S64" i="14" s="1"/>
  <c r="AD64" i="14" s="1"/>
  <c r="J115" i="6"/>
  <c r="V115" i="6" s="1"/>
  <c r="AG115" i="6" s="1"/>
  <c r="J11" i="11"/>
  <c r="V11" i="11" s="1"/>
  <c r="AG11" i="11" s="1"/>
  <c r="J92" i="9"/>
  <c r="V92" i="9" s="1"/>
  <c r="AG92" i="9" s="1"/>
  <c r="J92" i="8"/>
  <c r="V92" i="8" s="1"/>
  <c r="AG92" i="8" s="1"/>
  <c r="B332" i="14"/>
  <c r="H91" i="6"/>
  <c r="T91" i="6" s="1"/>
  <c r="AE91" i="6" s="1"/>
  <c r="O297" i="3"/>
  <c r="M31" i="16"/>
  <c r="Y31" i="16" s="1"/>
  <c r="AJ31" i="16" s="1"/>
  <c r="M31" i="8"/>
  <c r="Y31" i="8" s="1"/>
  <c r="AJ31" i="8" s="1"/>
  <c r="J12" i="13"/>
  <c r="V12" i="13" s="1"/>
  <c r="AG12" i="13" s="1"/>
  <c r="J15" i="14"/>
  <c r="V15" i="14" s="1"/>
  <c r="AG15" i="14" s="1"/>
  <c r="J15" i="12"/>
  <c r="V15" i="12" s="1"/>
  <c r="AG15" i="12" s="1"/>
  <c r="B258" i="9"/>
  <c r="B261" i="6"/>
  <c r="M144" i="6"/>
  <c r="Y144" i="6" s="1"/>
  <c r="AJ144" i="6" s="1"/>
  <c r="I124" i="15"/>
  <c r="U124" i="15" s="1"/>
  <c r="AF124" i="15" s="1"/>
  <c r="L167" i="8"/>
  <c r="X167" i="8" s="1"/>
  <c r="AI167" i="8" s="1"/>
  <c r="L114" i="6"/>
  <c r="X114" i="6" s="1"/>
  <c r="AI114" i="6" s="1"/>
  <c r="M162" i="14"/>
  <c r="Y162" i="14" s="1"/>
  <c r="AJ162" i="14" s="1"/>
  <c r="B211" i="8"/>
  <c r="B211" i="16"/>
  <c r="E30" i="7"/>
  <c r="Q30" i="7" s="1"/>
  <c r="AB30" i="7" s="1"/>
  <c r="E30" i="15"/>
  <c r="Q30" i="15" s="1"/>
  <c r="AB30" i="15" s="1"/>
  <c r="G64" i="13"/>
  <c r="S64" i="13" s="1"/>
  <c r="AD64" i="13" s="1"/>
  <c r="J115" i="12"/>
  <c r="V115" i="12" s="1"/>
  <c r="AG115" i="12" s="1"/>
  <c r="J11" i="9"/>
  <c r="V11" i="9" s="1"/>
  <c r="AG11" i="9" s="1"/>
  <c r="J11" i="10"/>
  <c r="V11" i="10" s="1"/>
  <c r="AG11" i="10" s="1"/>
  <c r="J92" i="13"/>
  <c r="V92" i="13" s="1"/>
  <c r="AG92" i="13" s="1"/>
  <c r="B332" i="8"/>
  <c r="H91" i="7"/>
  <c r="T91" i="7" s="1"/>
  <c r="AE91" i="7" s="1"/>
  <c r="M31" i="10"/>
  <c r="Y31" i="10" s="1"/>
  <c r="AJ31" i="10" s="1"/>
  <c r="M31" i="15"/>
  <c r="Y31" i="15" s="1"/>
  <c r="AJ31" i="15" s="1"/>
  <c r="J12" i="16"/>
  <c r="V12" i="16" s="1"/>
  <c r="AG12" i="16" s="1"/>
  <c r="J15" i="13"/>
  <c r="V15" i="13" s="1"/>
  <c r="AG15" i="13" s="1"/>
  <c r="J15" i="6"/>
  <c r="V15" i="6" s="1"/>
  <c r="AG15" i="6" s="1"/>
  <c r="B258" i="15"/>
  <c r="B258" i="8"/>
  <c r="B258" i="13"/>
  <c r="B261" i="13"/>
  <c r="M144" i="7"/>
  <c r="Y144" i="7" s="1"/>
  <c r="AJ144" i="7" s="1"/>
  <c r="K52" i="9"/>
  <c r="W52" i="9" s="1"/>
  <c r="AH52" i="9" s="1"/>
  <c r="M144" i="14"/>
  <c r="Y144" i="14" s="1"/>
  <c r="AJ144" i="14" s="1"/>
  <c r="I124" i="13"/>
  <c r="U124" i="13" s="1"/>
  <c r="AF124" i="13" s="1"/>
  <c r="M162" i="10"/>
  <c r="Y162" i="10" s="1"/>
  <c r="AJ162" i="10" s="1"/>
  <c r="M162" i="8"/>
  <c r="Y162" i="8" s="1"/>
  <c r="AJ162" i="8" s="1"/>
  <c r="M162" i="9"/>
  <c r="Y162" i="9" s="1"/>
  <c r="AJ162" i="9" s="1"/>
  <c r="M162" i="13"/>
  <c r="Y162" i="13" s="1"/>
  <c r="AJ162" i="13" s="1"/>
  <c r="H163" i="8"/>
  <c r="T163" i="8" s="1"/>
  <c r="AE163" i="8" s="1"/>
  <c r="B211" i="15"/>
  <c r="B211" i="12"/>
  <c r="E30" i="13"/>
  <c r="Q30" i="13" s="1"/>
  <c r="AB30" i="13" s="1"/>
  <c r="E30" i="10"/>
  <c r="Q30" i="10" s="1"/>
  <c r="AB30" i="10" s="1"/>
  <c r="G64" i="8"/>
  <c r="S64" i="8" s="1"/>
  <c r="AD64" i="8" s="1"/>
  <c r="J115" i="16"/>
  <c r="V115" i="16" s="1"/>
  <c r="AG115" i="16" s="1"/>
  <c r="J115" i="8"/>
  <c r="V115" i="8" s="1"/>
  <c r="AG115" i="8" s="1"/>
  <c r="J11" i="13"/>
  <c r="V11" i="13" s="1"/>
  <c r="AG11" i="13" s="1"/>
  <c r="J11" i="6"/>
  <c r="V11" i="6" s="1"/>
  <c r="AG11" i="6" s="1"/>
  <c r="J92" i="16"/>
  <c r="V92" i="16" s="1"/>
  <c r="AG92" i="16" s="1"/>
  <c r="B332" i="12"/>
  <c r="H91" i="10"/>
  <c r="T91" i="10" s="1"/>
  <c r="AE91" i="10" s="1"/>
  <c r="M31" i="13"/>
  <c r="Y31" i="13" s="1"/>
  <c r="AJ31" i="13" s="1"/>
  <c r="J12" i="7"/>
  <c r="V12" i="7" s="1"/>
  <c r="AG12" i="7" s="1"/>
  <c r="J15" i="7"/>
  <c r="V15" i="7" s="1"/>
  <c r="AG15" i="7" s="1"/>
  <c r="L167" i="16"/>
  <c r="X167" i="16" s="1"/>
  <c r="AI167" i="16" s="1"/>
  <c r="I46" i="10"/>
  <c r="U46" i="10" s="1"/>
  <c r="AF46" i="10" s="1"/>
  <c r="B258" i="10"/>
  <c r="B261" i="12"/>
  <c r="B261" i="16"/>
  <c r="AD350" i="3"/>
  <c r="I124" i="9"/>
  <c r="U124" i="9" s="1"/>
  <c r="AF124" i="9" s="1"/>
  <c r="M162" i="6"/>
  <c r="Y162" i="6" s="1"/>
  <c r="AJ162" i="6" s="1"/>
  <c r="M162" i="16"/>
  <c r="Y162" i="16" s="1"/>
  <c r="AJ162" i="16" s="1"/>
  <c r="M162" i="15"/>
  <c r="Y162" i="15" s="1"/>
  <c r="AJ162" i="15" s="1"/>
  <c r="L114" i="15"/>
  <c r="X114" i="15" s="1"/>
  <c r="AI114" i="15" s="1"/>
  <c r="AD368" i="3"/>
  <c r="G64" i="7"/>
  <c r="S64" i="7" s="1"/>
  <c r="AD64" i="7" s="1"/>
  <c r="J115" i="11"/>
  <c r="V115" i="11" s="1"/>
  <c r="AG115" i="11" s="1"/>
  <c r="J11" i="12"/>
  <c r="V11" i="12" s="1"/>
  <c r="AG11" i="12" s="1"/>
  <c r="W126" i="3"/>
  <c r="J12" i="14"/>
  <c r="V12" i="14" s="1"/>
  <c r="AG12" i="14" s="1"/>
  <c r="J15" i="11"/>
  <c r="V15" i="11" s="1"/>
  <c r="AG15" i="11" s="1"/>
  <c r="R252" i="3"/>
  <c r="B258" i="12"/>
  <c r="B261" i="11"/>
  <c r="B261" i="9"/>
  <c r="K52" i="16"/>
  <c r="W52" i="16" s="1"/>
  <c r="AH52" i="16" s="1"/>
  <c r="K52" i="15"/>
  <c r="W52" i="15" s="1"/>
  <c r="AH52" i="15" s="1"/>
  <c r="M144" i="12"/>
  <c r="Y144" i="12" s="1"/>
  <c r="AJ144" i="12" s="1"/>
  <c r="I124" i="7"/>
  <c r="U124" i="7" s="1"/>
  <c r="AF124" i="7" s="1"/>
  <c r="L167" i="11"/>
  <c r="X167" i="11" s="1"/>
  <c r="AI167" i="11" s="1"/>
  <c r="O369" i="3"/>
  <c r="X292" i="3"/>
  <c r="K86" i="8"/>
  <c r="W86" i="8" s="1"/>
  <c r="AH86" i="8" s="1"/>
  <c r="I99" i="8"/>
  <c r="U99" i="8" s="1"/>
  <c r="AF99" i="8" s="1"/>
  <c r="I99" i="11"/>
  <c r="U99" i="11" s="1"/>
  <c r="AF99" i="11" s="1"/>
  <c r="E131" i="7"/>
  <c r="Q131" i="7" s="1"/>
  <c r="AB131" i="7" s="1"/>
  <c r="D52" i="8"/>
  <c r="P52" i="8" s="1"/>
  <c r="AA52" i="8" s="1"/>
  <c r="I99" i="16"/>
  <c r="U99" i="16" s="1"/>
  <c r="AF99" i="16" s="1"/>
  <c r="R305" i="3"/>
  <c r="J27" i="14"/>
  <c r="V27" i="14" s="1"/>
  <c r="AG27" i="14" s="1"/>
  <c r="H81" i="9"/>
  <c r="T81" i="9" s="1"/>
  <c r="AE81" i="9" s="1"/>
  <c r="E131" i="15"/>
  <c r="Q131" i="15" s="1"/>
  <c r="AB131" i="15" s="1"/>
  <c r="E131" i="12"/>
  <c r="Q131" i="12" s="1"/>
  <c r="AB131" i="12" s="1"/>
  <c r="E131" i="13"/>
  <c r="Q131" i="13" s="1"/>
  <c r="AB131" i="13" s="1"/>
  <c r="D52" i="9"/>
  <c r="P52" i="9" s="1"/>
  <c r="AA52" i="9" s="1"/>
  <c r="I99" i="6"/>
  <c r="U99" i="6" s="1"/>
  <c r="AF99" i="6" s="1"/>
  <c r="E131" i="14"/>
  <c r="Q131" i="14" s="1"/>
  <c r="AB131" i="14" s="1"/>
  <c r="E131" i="6"/>
  <c r="Q131" i="6" s="1"/>
  <c r="AB131" i="6" s="1"/>
  <c r="E131" i="9"/>
  <c r="Q131" i="9" s="1"/>
  <c r="AB131" i="9" s="1"/>
  <c r="L84" i="11"/>
  <c r="X84" i="11" s="1"/>
  <c r="AI84" i="11" s="1"/>
  <c r="D52" i="13"/>
  <c r="P52" i="13" s="1"/>
  <c r="AA52" i="13" s="1"/>
  <c r="L84" i="14"/>
  <c r="X84" i="14" s="1"/>
  <c r="AI84" i="14" s="1"/>
  <c r="L84" i="7"/>
  <c r="X84" i="7" s="1"/>
  <c r="AI84" i="7" s="1"/>
  <c r="H45" i="10"/>
  <c r="T45" i="10" s="1"/>
  <c r="AE45" i="10" s="1"/>
  <c r="O251" i="3"/>
  <c r="I99" i="13"/>
  <c r="U99" i="13" s="1"/>
  <c r="AF99" i="13" s="1"/>
  <c r="J27" i="16"/>
  <c r="V27" i="16" s="1"/>
  <c r="AG27" i="16" s="1"/>
  <c r="J27" i="15"/>
  <c r="V27" i="15" s="1"/>
  <c r="AG27" i="15" s="1"/>
  <c r="L84" i="12"/>
  <c r="X84" i="12" s="1"/>
  <c r="AI84" i="12" s="1"/>
  <c r="L84" i="9"/>
  <c r="X84" i="9" s="1"/>
  <c r="AI84" i="9" s="1"/>
  <c r="H45" i="14"/>
  <c r="T45" i="14" s="1"/>
  <c r="AE45" i="14" s="1"/>
  <c r="H45" i="13"/>
  <c r="T45" i="13" s="1"/>
  <c r="AE45" i="13" s="1"/>
  <c r="H45" i="9"/>
  <c r="T45" i="9" s="1"/>
  <c r="AE45" i="9" s="1"/>
  <c r="I99" i="15"/>
  <c r="U99" i="15" s="1"/>
  <c r="AF99" i="15" s="1"/>
  <c r="J27" i="6"/>
  <c r="V27" i="6" s="1"/>
  <c r="AG27" i="6" s="1"/>
  <c r="U233" i="3"/>
  <c r="L84" i="16"/>
  <c r="X84" i="16" s="1"/>
  <c r="AI84" i="16" s="1"/>
  <c r="H45" i="15"/>
  <c r="T45" i="15" s="1"/>
  <c r="AE45" i="15" s="1"/>
  <c r="I99" i="9"/>
  <c r="U99" i="9" s="1"/>
  <c r="AF99" i="9" s="1"/>
  <c r="J27" i="13"/>
  <c r="V27" i="13" s="1"/>
  <c r="AG27" i="13" s="1"/>
  <c r="D52" i="14"/>
  <c r="P52" i="14" s="1"/>
  <c r="AA52" i="14" s="1"/>
  <c r="D52" i="6"/>
  <c r="P52" i="6" s="1"/>
  <c r="AA52" i="6" s="1"/>
  <c r="D52" i="7"/>
  <c r="P52" i="7" s="1"/>
  <c r="AA52" i="7" s="1"/>
  <c r="H45" i="8"/>
  <c r="T45" i="8" s="1"/>
  <c r="AE45" i="8" s="1"/>
  <c r="I99" i="7"/>
  <c r="U99" i="7" s="1"/>
  <c r="AF99" i="7" s="1"/>
  <c r="E131" i="11"/>
  <c r="Q131" i="11" s="1"/>
  <c r="AB131" i="11" s="1"/>
  <c r="J27" i="11"/>
  <c r="V27" i="11" s="1"/>
  <c r="AG27" i="11" s="1"/>
  <c r="J27" i="12"/>
  <c r="V27" i="12" s="1"/>
  <c r="AG27" i="12" s="1"/>
  <c r="D52" i="11"/>
  <c r="P52" i="11" s="1"/>
  <c r="AA52" i="11" s="1"/>
  <c r="L84" i="10"/>
  <c r="X84" i="10" s="1"/>
  <c r="AI84" i="10" s="1"/>
  <c r="D52" i="10"/>
  <c r="P52" i="10" s="1"/>
  <c r="AA52" i="10" s="1"/>
  <c r="J27" i="8"/>
  <c r="V27" i="8" s="1"/>
  <c r="AG27" i="8" s="1"/>
  <c r="L84" i="8"/>
  <c r="X84" i="8" s="1"/>
  <c r="AI84" i="8" s="1"/>
  <c r="D52" i="16"/>
  <c r="P52" i="16" s="1"/>
  <c r="AA52" i="16" s="1"/>
  <c r="H45" i="16"/>
  <c r="T45" i="16" s="1"/>
  <c r="AE45" i="16" s="1"/>
  <c r="B258" i="3"/>
  <c r="H45" i="12"/>
  <c r="T45" i="12" s="1"/>
  <c r="AE45" i="12" s="1"/>
  <c r="E131" i="10"/>
  <c r="Q131" i="10" s="1"/>
  <c r="AB131" i="10" s="1"/>
  <c r="F337" i="3"/>
  <c r="H45" i="11"/>
  <c r="T45" i="11" s="1"/>
  <c r="AE45" i="11" s="1"/>
  <c r="H45" i="6"/>
  <c r="T45" i="6" s="1"/>
  <c r="AE45" i="6" s="1"/>
  <c r="K52" i="10"/>
  <c r="W52" i="10" s="1"/>
  <c r="AH52" i="10" s="1"/>
  <c r="H81" i="8"/>
  <c r="T81" i="8" s="1"/>
  <c r="AE81" i="8" s="1"/>
  <c r="H130" i="15"/>
  <c r="T130" i="15" s="1"/>
  <c r="AE130" i="15" s="1"/>
  <c r="M146" i="6"/>
  <c r="Y146" i="6" s="1"/>
  <c r="AJ146" i="6" s="1"/>
  <c r="M146" i="10"/>
  <c r="Y146" i="10" s="1"/>
  <c r="AJ146" i="10" s="1"/>
  <c r="M146" i="13"/>
  <c r="Y146" i="13" s="1"/>
  <c r="AJ146" i="13" s="1"/>
  <c r="AD352" i="3"/>
  <c r="E114" i="15"/>
  <c r="Q114" i="15" s="1"/>
  <c r="AB114" i="15" s="1"/>
  <c r="L97" i="12"/>
  <c r="X97" i="12" s="1"/>
  <c r="AI97" i="12" s="1"/>
  <c r="H130" i="10"/>
  <c r="T130" i="10" s="1"/>
  <c r="AE130" i="10" s="1"/>
  <c r="U375" i="3"/>
  <c r="I122" i="6"/>
  <c r="U122" i="6" s="1"/>
  <c r="AF122" i="6" s="1"/>
  <c r="H130" i="6"/>
  <c r="T130" i="6" s="1"/>
  <c r="AE130" i="6" s="1"/>
  <c r="M146" i="8"/>
  <c r="Y146" i="8" s="1"/>
  <c r="AJ146" i="8" s="1"/>
  <c r="I122" i="10"/>
  <c r="U122" i="10" s="1"/>
  <c r="AF122" i="10" s="1"/>
  <c r="R328" i="3"/>
  <c r="H202" i="9"/>
  <c r="T202" i="9" s="1"/>
  <c r="AE202" i="9" s="1"/>
  <c r="I122" i="9"/>
  <c r="U122" i="9" s="1"/>
  <c r="AF122" i="9" s="1"/>
  <c r="I122" i="8"/>
  <c r="U122" i="8" s="1"/>
  <c r="AF122" i="8" s="1"/>
  <c r="H130" i="8"/>
  <c r="T130" i="8" s="1"/>
  <c r="AE130" i="8" s="1"/>
  <c r="H130" i="11"/>
  <c r="T130" i="11" s="1"/>
  <c r="AE130" i="11" s="1"/>
  <c r="H202" i="14"/>
  <c r="T202" i="14" s="1"/>
  <c r="AE202" i="14" s="1"/>
  <c r="E114" i="16"/>
  <c r="Q114" i="16" s="1"/>
  <c r="AB114" i="16" s="1"/>
  <c r="I122" i="12"/>
  <c r="U122" i="12" s="1"/>
  <c r="AF122" i="12" s="1"/>
  <c r="I122" i="14"/>
  <c r="U122" i="14" s="1"/>
  <c r="AF122" i="14" s="1"/>
  <c r="H130" i="9"/>
  <c r="T130" i="9" s="1"/>
  <c r="AE130" i="9" s="1"/>
  <c r="H130" i="7"/>
  <c r="T130" i="7" s="1"/>
  <c r="AE130" i="7" s="1"/>
  <c r="H202" i="11"/>
  <c r="T202" i="11" s="1"/>
  <c r="AE202" i="11" s="1"/>
  <c r="M146" i="15"/>
  <c r="Y146" i="15" s="1"/>
  <c r="AJ146" i="15" s="1"/>
  <c r="H130" i="14"/>
  <c r="T130" i="14" s="1"/>
  <c r="AE130" i="14" s="1"/>
  <c r="M146" i="9"/>
  <c r="Y146" i="9" s="1"/>
  <c r="AJ146" i="9" s="1"/>
  <c r="M146" i="16"/>
  <c r="Y146" i="16" s="1"/>
  <c r="AJ146" i="16" s="1"/>
  <c r="M146" i="11"/>
  <c r="Y146" i="11" s="1"/>
  <c r="AJ146" i="11" s="1"/>
  <c r="M146" i="12"/>
  <c r="Y146" i="12" s="1"/>
  <c r="AJ146" i="12" s="1"/>
  <c r="K52" i="14"/>
  <c r="W52" i="14" s="1"/>
  <c r="AH52" i="14" s="1"/>
  <c r="K52" i="12"/>
  <c r="W52" i="12" s="1"/>
  <c r="AH52" i="12" s="1"/>
  <c r="G141" i="10"/>
  <c r="S141" i="10" s="1"/>
  <c r="AD141" i="10" s="1"/>
  <c r="G141" i="11"/>
  <c r="S141" i="11" s="1"/>
  <c r="AD141" i="11" s="1"/>
  <c r="G141" i="15"/>
  <c r="S141" i="15" s="1"/>
  <c r="AD141" i="15" s="1"/>
  <c r="G141" i="7"/>
  <c r="S141" i="7" s="1"/>
  <c r="AD141" i="7" s="1"/>
  <c r="E93" i="16"/>
  <c r="Q93" i="16" s="1"/>
  <c r="AB93" i="16" s="1"/>
  <c r="E93" i="13"/>
  <c r="Q93" i="13" s="1"/>
  <c r="AB93" i="13" s="1"/>
  <c r="F118" i="7"/>
  <c r="R118" i="7" s="1"/>
  <c r="AC118" i="7" s="1"/>
  <c r="M111" i="6"/>
  <c r="Y111" i="6" s="1"/>
  <c r="AJ111" i="6" s="1"/>
  <c r="M111" i="16"/>
  <c r="Y111" i="16" s="1"/>
  <c r="AJ111" i="16" s="1"/>
  <c r="M111" i="10"/>
  <c r="Y111" i="10" s="1"/>
  <c r="AJ111" i="10" s="1"/>
  <c r="G45" i="10"/>
  <c r="S45" i="10" s="1"/>
  <c r="AD45" i="10" s="1"/>
  <c r="G45" i="16"/>
  <c r="S45" i="16" s="1"/>
  <c r="AD45" i="16" s="1"/>
  <c r="G45" i="8"/>
  <c r="S45" i="8" s="1"/>
  <c r="AD45" i="8" s="1"/>
  <c r="E74" i="14"/>
  <c r="Q74" i="14" s="1"/>
  <c r="AB74" i="14" s="1"/>
  <c r="E74" i="9"/>
  <c r="Q74" i="9" s="1"/>
  <c r="AB74" i="9" s="1"/>
  <c r="F299" i="3"/>
  <c r="F118" i="12"/>
  <c r="R118" i="12" s="1"/>
  <c r="AC118" i="12" s="1"/>
  <c r="M111" i="13"/>
  <c r="Y111" i="13" s="1"/>
  <c r="AJ111" i="13" s="1"/>
  <c r="G45" i="12"/>
  <c r="S45" i="12" s="1"/>
  <c r="AD45" i="12" s="1"/>
  <c r="G45" i="9"/>
  <c r="S45" i="9" s="1"/>
  <c r="AD45" i="9" s="1"/>
  <c r="M111" i="8"/>
  <c r="Y111" i="8" s="1"/>
  <c r="AJ111" i="8" s="1"/>
  <c r="H123" i="13"/>
  <c r="T123" i="13" s="1"/>
  <c r="AE123" i="13" s="1"/>
  <c r="F280" i="3"/>
  <c r="E93" i="7"/>
  <c r="Q93" i="7" s="1"/>
  <c r="AB93" i="7" s="1"/>
  <c r="F118" i="11"/>
  <c r="R118" i="11" s="1"/>
  <c r="AC118" i="11" s="1"/>
  <c r="G45" i="14"/>
  <c r="S45" i="14" s="1"/>
  <c r="AD45" i="14" s="1"/>
  <c r="H123" i="8"/>
  <c r="T123" i="8" s="1"/>
  <c r="AE123" i="8" s="1"/>
  <c r="H123" i="14"/>
  <c r="T123" i="14" s="1"/>
  <c r="AE123" i="14" s="1"/>
  <c r="E74" i="13"/>
  <c r="Q74" i="13" s="1"/>
  <c r="AB74" i="13" s="1"/>
  <c r="E93" i="6"/>
  <c r="Q93" i="6" s="1"/>
  <c r="AB93" i="6" s="1"/>
  <c r="F118" i="6"/>
  <c r="R118" i="6" s="1"/>
  <c r="AC118" i="6" s="1"/>
  <c r="G45" i="6"/>
  <c r="S45" i="6" s="1"/>
  <c r="AD45" i="6" s="1"/>
  <c r="E74" i="16"/>
  <c r="Q74" i="16" s="1"/>
  <c r="AB74" i="16" s="1"/>
  <c r="H123" i="11"/>
  <c r="T123" i="11" s="1"/>
  <c r="AE123" i="11" s="1"/>
  <c r="E74" i="8"/>
  <c r="Q74" i="8" s="1"/>
  <c r="AB74" i="8" s="1"/>
  <c r="E93" i="15"/>
  <c r="Q93" i="15" s="1"/>
  <c r="AB93" i="15" s="1"/>
  <c r="E93" i="14"/>
  <c r="Q93" i="14" s="1"/>
  <c r="AB93" i="14" s="1"/>
  <c r="F118" i="10"/>
  <c r="R118" i="10" s="1"/>
  <c r="AC118" i="10" s="1"/>
  <c r="F118" i="15"/>
  <c r="R118" i="15" s="1"/>
  <c r="AC118" i="15" s="1"/>
  <c r="D40" i="13"/>
  <c r="P40" i="13" s="1"/>
  <c r="AA40" i="13" s="1"/>
  <c r="G45" i="7"/>
  <c r="S45" i="7" s="1"/>
  <c r="AD45" i="7" s="1"/>
  <c r="E74" i="12"/>
  <c r="Q74" i="12" s="1"/>
  <c r="AB74" i="12" s="1"/>
  <c r="H123" i="7"/>
  <c r="T123" i="7" s="1"/>
  <c r="AE123" i="7" s="1"/>
  <c r="H123" i="16"/>
  <c r="T123" i="16" s="1"/>
  <c r="AE123" i="16" s="1"/>
  <c r="H123" i="9"/>
  <c r="T123" i="9" s="1"/>
  <c r="AE123" i="9" s="1"/>
  <c r="E93" i="12"/>
  <c r="Q93" i="12" s="1"/>
  <c r="AB93" i="12" s="1"/>
  <c r="E93" i="8"/>
  <c r="Q93" i="8" s="1"/>
  <c r="AB93" i="8" s="1"/>
  <c r="D40" i="8"/>
  <c r="P40" i="8" s="1"/>
  <c r="AA40" i="8" s="1"/>
  <c r="F118" i="16"/>
  <c r="R118" i="16" s="1"/>
  <c r="AC118" i="16" s="1"/>
  <c r="F118" i="8"/>
  <c r="R118" i="8" s="1"/>
  <c r="AC118" i="8" s="1"/>
  <c r="D40" i="9"/>
  <c r="P40" i="9" s="1"/>
  <c r="AA40" i="9" s="1"/>
  <c r="M111" i="7"/>
  <c r="Y111" i="7" s="1"/>
  <c r="AJ111" i="7" s="1"/>
  <c r="M111" i="15"/>
  <c r="Y111" i="15" s="1"/>
  <c r="AJ111" i="15" s="1"/>
  <c r="G45" i="11"/>
  <c r="S45" i="11" s="1"/>
  <c r="AD45" i="11" s="1"/>
  <c r="E74" i="6"/>
  <c r="Q74" i="6" s="1"/>
  <c r="AB74" i="6" s="1"/>
  <c r="E74" i="10"/>
  <c r="Q74" i="10" s="1"/>
  <c r="AB74" i="10" s="1"/>
  <c r="H123" i="10"/>
  <c r="T123" i="10" s="1"/>
  <c r="AE123" i="10" s="1"/>
  <c r="H123" i="12"/>
  <c r="T123" i="12" s="1"/>
  <c r="AE123" i="12" s="1"/>
  <c r="E93" i="11"/>
  <c r="Q93" i="11" s="1"/>
  <c r="AB93" i="11" s="1"/>
  <c r="F118" i="13"/>
  <c r="R118" i="13" s="1"/>
  <c r="AC118" i="13" s="1"/>
  <c r="D40" i="16"/>
  <c r="P40" i="16" s="1"/>
  <c r="AA40" i="16" s="1"/>
  <c r="M111" i="14"/>
  <c r="Y111" i="14" s="1"/>
  <c r="AJ111" i="14" s="1"/>
  <c r="M111" i="9"/>
  <c r="Y111" i="9" s="1"/>
  <c r="AJ111" i="9" s="1"/>
  <c r="M111" i="12"/>
  <c r="Y111" i="12" s="1"/>
  <c r="AJ111" i="12" s="1"/>
  <c r="M111" i="11"/>
  <c r="Y111" i="11" s="1"/>
  <c r="AJ111" i="11" s="1"/>
  <c r="I88" i="11"/>
  <c r="U88" i="11" s="1"/>
  <c r="AF88" i="11" s="1"/>
  <c r="L203" i="7"/>
  <c r="X203" i="7" s="1"/>
  <c r="AI203" i="7" s="1"/>
  <c r="O404" i="3"/>
  <c r="H198" i="15"/>
  <c r="T198" i="15" s="1"/>
  <c r="AE198" i="15" s="1"/>
  <c r="I34" i="13"/>
  <c r="U34" i="13" s="1"/>
  <c r="AF34" i="13" s="1"/>
  <c r="H58" i="14"/>
  <c r="T58" i="14" s="1"/>
  <c r="AE58" i="14" s="1"/>
  <c r="K82" i="13"/>
  <c r="W82" i="13" s="1"/>
  <c r="AH82" i="13" s="1"/>
  <c r="K82" i="12"/>
  <c r="W82" i="12" s="1"/>
  <c r="AH82" i="12" s="1"/>
  <c r="K82" i="10"/>
  <c r="W82" i="10" s="1"/>
  <c r="AH82" i="10" s="1"/>
  <c r="X288" i="3"/>
  <c r="K82" i="7"/>
  <c r="W82" i="7" s="1"/>
  <c r="AH82" i="7" s="1"/>
  <c r="K82" i="15"/>
  <c r="W82" i="15" s="1"/>
  <c r="AH82" i="15" s="1"/>
  <c r="K82" i="11"/>
  <c r="W82" i="11" s="1"/>
  <c r="AH82" i="11" s="1"/>
  <c r="K82" i="8"/>
  <c r="W82" i="8" s="1"/>
  <c r="AH82" i="8" s="1"/>
  <c r="K82" i="14"/>
  <c r="W82" i="14" s="1"/>
  <c r="AH82" i="14" s="1"/>
  <c r="K82" i="9"/>
  <c r="W82" i="9" s="1"/>
  <c r="AH82" i="9" s="1"/>
  <c r="H163" i="16"/>
  <c r="T163" i="16" s="1"/>
  <c r="AE163" i="16" s="1"/>
  <c r="K82" i="6"/>
  <c r="W82" i="6" s="1"/>
  <c r="AH82" i="6" s="1"/>
  <c r="CA65" i="3"/>
  <c r="K65" i="11"/>
  <c r="W65" i="11" s="1"/>
  <c r="AH65" i="11" s="1"/>
  <c r="K65" i="16"/>
  <c r="W65" i="16" s="1"/>
  <c r="AH65" i="16" s="1"/>
  <c r="F161" i="9"/>
  <c r="R161" i="9" s="1"/>
  <c r="AC161" i="9" s="1"/>
  <c r="L44" i="9"/>
  <c r="X44" i="9" s="1"/>
  <c r="AI44" i="9" s="1"/>
  <c r="M53" i="7"/>
  <c r="Y53" i="7" s="1"/>
  <c r="AJ53" i="7" s="1"/>
  <c r="F78" i="14"/>
  <c r="R78" i="14" s="1"/>
  <c r="AC78" i="14" s="1"/>
  <c r="F78" i="11"/>
  <c r="R78" i="11" s="1"/>
  <c r="AC78" i="11" s="1"/>
  <c r="B248" i="11"/>
  <c r="AD289" i="3"/>
  <c r="K65" i="14"/>
  <c r="W65" i="14" s="1"/>
  <c r="AH65" i="14" s="1"/>
  <c r="H17" i="16"/>
  <c r="T17" i="16" s="1"/>
  <c r="AE17" i="16" s="1"/>
  <c r="V79" i="3"/>
  <c r="Z79" i="3" s="1"/>
  <c r="F161" i="15"/>
  <c r="R161" i="15" s="1"/>
  <c r="AC161" i="15" s="1"/>
  <c r="L44" i="8"/>
  <c r="X44" i="8" s="1"/>
  <c r="AI44" i="8" s="1"/>
  <c r="L44" i="6"/>
  <c r="X44" i="6" s="1"/>
  <c r="AI44" i="6" s="1"/>
  <c r="M53" i="9"/>
  <c r="Y53" i="9" s="1"/>
  <c r="AJ53" i="9" s="1"/>
  <c r="F78" i="7"/>
  <c r="R78" i="7" s="1"/>
  <c r="AC78" i="7" s="1"/>
  <c r="X271" i="3"/>
  <c r="BJ79" i="3"/>
  <c r="BN79" i="3" s="1"/>
  <c r="F161" i="16"/>
  <c r="R161" i="16" s="1"/>
  <c r="AC161" i="16" s="1"/>
  <c r="L44" i="15"/>
  <c r="X44" i="15" s="1"/>
  <c r="AI44" i="15" s="1"/>
  <c r="L44" i="7"/>
  <c r="X44" i="7" s="1"/>
  <c r="AI44" i="7" s="1"/>
  <c r="M53" i="13"/>
  <c r="Y53" i="13" s="1"/>
  <c r="AJ53" i="13" s="1"/>
  <c r="M53" i="6"/>
  <c r="Y53" i="6" s="1"/>
  <c r="AJ53" i="6" s="1"/>
  <c r="F78" i="13"/>
  <c r="R78" i="13" s="1"/>
  <c r="AC78" i="13" s="1"/>
  <c r="K65" i="7"/>
  <c r="W65" i="7" s="1"/>
  <c r="AH65" i="7" s="1"/>
  <c r="BB79" i="3"/>
  <c r="BF79" i="3" s="1"/>
  <c r="F161" i="10"/>
  <c r="R161" i="10" s="1"/>
  <c r="AC161" i="10" s="1"/>
  <c r="F161" i="8"/>
  <c r="R161" i="8" s="1"/>
  <c r="AC161" i="8" s="1"/>
  <c r="L44" i="14"/>
  <c r="X44" i="14" s="1"/>
  <c r="AI44" i="14" s="1"/>
  <c r="M53" i="16"/>
  <c r="Y53" i="16" s="1"/>
  <c r="AJ53" i="16" s="1"/>
  <c r="M53" i="15"/>
  <c r="Y53" i="15" s="1"/>
  <c r="AJ53" i="15" s="1"/>
  <c r="F78" i="15"/>
  <c r="R78" i="15" s="1"/>
  <c r="AC78" i="15" s="1"/>
  <c r="K65" i="13"/>
  <c r="W65" i="13" s="1"/>
  <c r="AH65" i="13" s="1"/>
  <c r="AD79" i="3"/>
  <c r="AH79" i="3" s="1"/>
  <c r="F161" i="6"/>
  <c r="R161" i="6" s="1"/>
  <c r="AC161" i="6" s="1"/>
  <c r="I367" i="3"/>
  <c r="L44" i="13"/>
  <c r="X44" i="13" s="1"/>
  <c r="AI44" i="13" s="1"/>
  <c r="M53" i="11"/>
  <c r="Y53" i="11" s="1"/>
  <c r="AJ53" i="11" s="1"/>
  <c r="M53" i="8"/>
  <c r="Y53" i="8" s="1"/>
  <c r="AJ53" i="8" s="1"/>
  <c r="F78" i="10"/>
  <c r="R78" i="10" s="1"/>
  <c r="AC78" i="10" s="1"/>
  <c r="F78" i="9"/>
  <c r="R78" i="9" s="1"/>
  <c r="AC78" i="9" s="1"/>
  <c r="K65" i="6"/>
  <c r="W65" i="6" s="1"/>
  <c r="AH65" i="6" s="1"/>
  <c r="K65" i="8"/>
  <c r="W65" i="8" s="1"/>
  <c r="AH65" i="8" s="1"/>
  <c r="F161" i="13"/>
  <c r="R161" i="13" s="1"/>
  <c r="AC161" i="13" s="1"/>
  <c r="F161" i="7"/>
  <c r="R161" i="7" s="1"/>
  <c r="AC161" i="7" s="1"/>
  <c r="L44" i="11"/>
  <c r="X44" i="11" s="1"/>
  <c r="AI44" i="11" s="1"/>
  <c r="AD259" i="3"/>
  <c r="M53" i="14"/>
  <c r="Y53" i="14" s="1"/>
  <c r="AJ53" i="14" s="1"/>
  <c r="F78" i="16"/>
  <c r="R78" i="16" s="1"/>
  <c r="AC78" i="16" s="1"/>
  <c r="F78" i="8"/>
  <c r="R78" i="8" s="1"/>
  <c r="AC78" i="8" s="1"/>
  <c r="BC65" i="3"/>
  <c r="K65" i="12"/>
  <c r="W65" i="12" s="1"/>
  <c r="AH65" i="12" s="1"/>
  <c r="F161" i="12"/>
  <c r="R161" i="12" s="1"/>
  <c r="AC161" i="12" s="1"/>
  <c r="F78" i="12"/>
  <c r="R78" i="12" s="1"/>
  <c r="AC78" i="12" s="1"/>
  <c r="B248" i="16"/>
  <c r="B317" i="6"/>
  <c r="K99" i="7"/>
  <c r="W99" i="7" s="1"/>
  <c r="AH99" i="7" s="1"/>
  <c r="K99" i="15"/>
  <c r="W99" i="15" s="1"/>
  <c r="AH99" i="15" s="1"/>
  <c r="J23" i="7"/>
  <c r="V23" i="7" s="1"/>
  <c r="AG23" i="7" s="1"/>
  <c r="J23" i="14"/>
  <c r="V23" i="14" s="1"/>
  <c r="AG23" i="14" s="1"/>
  <c r="AA18" i="7"/>
  <c r="I46" i="8"/>
  <c r="U46" i="8" s="1"/>
  <c r="AF46" i="8" s="1"/>
  <c r="I46" i="13"/>
  <c r="U46" i="13" s="1"/>
  <c r="AF46" i="13" s="1"/>
  <c r="I46" i="9"/>
  <c r="U46" i="9" s="1"/>
  <c r="AF46" i="9" s="1"/>
  <c r="H81" i="13"/>
  <c r="T81" i="13" s="1"/>
  <c r="AE81" i="13" s="1"/>
  <c r="L114" i="14"/>
  <c r="X114" i="14" s="1"/>
  <c r="AI114" i="14" s="1"/>
  <c r="B317" i="11"/>
  <c r="K99" i="9"/>
  <c r="W99" i="9" s="1"/>
  <c r="AH99" i="9" s="1"/>
  <c r="X305" i="3"/>
  <c r="AD177" i="3"/>
  <c r="AH177" i="3" s="1"/>
  <c r="J23" i="6"/>
  <c r="V23" i="6" s="1"/>
  <c r="AG23" i="6" s="1"/>
  <c r="J23" i="15"/>
  <c r="V23" i="15" s="1"/>
  <c r="AG23" i="15" s="1"/>
  <c r="AT130" i="3"/>
  <c r="AX130" i="3" s="1"/>
  <c r="J137" i="8"/>
  <c r="V137" i="8" s="1"/>
  <c r="AG137" i="8" s="1"/>
  <c r="I46" i="6"/>
  <c r="U46" i="6" s="1"/>
  <c r="AF46" i="6" s="1"/>
  <c r="I46" i="7"/>
  <c r="U46" i="7" s="1"/>
  <c r="AF46" i="7" s="1"/>
  <c r="H81" i="11"/>
  <c r="T81" i="11" s="1"/>
  <c r="AE81" i="11" s="1"/>
  <c r="L114" i="16"/>
  <c r="X114" i="16" s="1"/>
  <c r="AI114" i="16" s="1"/>
  <c r="B317" i="8"/>
  <c r="B317" i="7"/>
  <c r="K99" i="6"/>
  <c r="W99" i="6" s="1"/>
  <c r="AH99" i="6" s="1"/>
  <c r="K99" i="11"/>
  <c r="W99" i="11" s="1"/>
  <c r="AH99" i="11" s="1"/>
  <c r="J23" i="11"/>
  <c r="V23" i="11" s="1"/>
  <c r="AG23" i="11" s="1"/>
  <c r="I46" i="12"/>
  <c r="U46" i="12" s="1"/>
  <c r="AF46" i="12" s="1"/>
  <c r="H81" i="16"/>
  <c r="T81" i="16" s="1"/>
  <c r="AE81" i="16" s="1"/>
  <c r="H81" i="10"/>
  <c r="T81" i="10" s="1"/>
  <c r="AE81" i="10" s="1"/>
  <c r="B317" i="13"/>
  <c r="B317" i="15"/>
  <c r="K99" i="8"/>
  <c r="W99" i="8" s="1"/>
  <c r="AH99" i="8" s="1"/>
  <c r="K99" i="12"/>
  <c r="W99" i="12" s="1"/>
  <c r="AH99" i="12" s="1"/>
  <c r="J23" i="9"/>
  <c r="V23" i="9" s="1"/>
  <c r="AG23" i="9" s="1"/>
  <c r="CH130" i="3"/>
  <c r="CL130" i="3" s="1"/>
  <c r="J6" i="12"/>
  <c r="V6" i="12" s="1"/>
  <c r="AG6" i="12" s="1"/>
  <c r="I46" i="14"/>
  <c r="U46" i="14" s="1"/>
  <c r="AF46" i="14" s="1"/>
  <c r="H81" i="14"/>
  <c r="T81" i="14" s="1"/>
  <c r="AE81" i="14" s="1"/>
  <c r="B317" i="16"/>
  <c r="B317" i="9"/>
  <c r="K99" i="13"/>
  <c r="W99" i="13" s="1"/>
  <c r="AH99" i="13" s="1"/>
  <c r="J23" i="8"/>
  <c r="V23" i="8" s="1"/>
  <c r="AG23" i="8" s="1"/>
  <c r="I46" i="11"/>
  <c r="U46" i="11" s="1"/>
  <c r="AF46" i="11" s="1"/>
  <c r="H81" i="15"/>
  <c r="T81" i="15" s="1"/>
  <c r="AE81" i="15" s="1"/>
  <c r="L114" i="12"/>
  <c r="X114" i="12" s="1"/>
  <c r="AI114" i="12" s="1"/>
  <c r="L114" i="11"/>
  <c r="X114" i="11" s="1"/>
  <c r="AI114" i="11" s="1"/>
  <c r="B317" i="12"/>
  <c r="B317" i="14"/>
  <c r="K99" i="16"/>
  <c r="W99" i="16" s="1"/>
  <c r="AH99" i="16" s="1"/>
  <c r="J23" i="10"/>
  <c r="V23" i="10" s="1"/>
  <c r="AG23" i="10" s="1"/>
  <c r="K162" i="16"/>
  <c r="W162" i="16" s="1"/>
  <c r="AH162" i="16" s="1"/>
  <c r="I46" i="15"/>
  <c r="U46" i="15" s="1"/>
  <c r="AF46" i="15" s="1"/>
  <c r="H81" i="7"/>
  <c r="T81" i="7" s="1"/>
  <c r="AE81" i="7" s="1"/>
  <c r="H81" i="12"/>
  <c r="T81" i="12" s="1"/>
  <c r="AE81" i="12" s="1"/>
  <c r="L114" i="8"/>
  <c r="X114" i="8" s="1"/>
  <c r="AI114" i="8" s="1"/>
  <c r="J23" i="13"/>
  <c r="V23" i="13" s="1"/>
  <c r="AG23" i="13" s="1"/>
  <c r="H132" i="15"/>
  <c r="T132" i="15" s="1"/>
  <c r="AE132" i="15" s="1"/>
  <c r="H81" i="6"/>
  <c r="T81" i="6" s="1"/>
  <c r="AE81" i="6" s="1"/>
  <c r="L114" i="10"/>
  <c r="X114" i="10" s="1"/>
  <c r="AI114" i="10" s="1"/>
  <c r="L114" i="7"/>
  <c r="X114" i="7" s="1"/>
  <c r="AI114" i="7" s="1"/>
  <c r="L114" i="13"/>
  <c r="X114" i="13" s="1"/>
  <c r="AI114" i="13" s="1"/>
  <c r="M75" i="13"/>
  <c r="Y75" i="13" s="1"/>
  <c r="AJ75" i="13" s="1"/>
  <c r="I122" i="11"/>
  <c r="U122" i="11" s="1"/>
  <c r="AF122" i="11" s="1"/>
  <c r="I122" i="15"/>
  <c r="U122" i="15" s="1"/>
  <c r="AF122" i="15" s="1"/>
  <c r="H17" i="8"/>
  <c r="T17" i="8" s="1"/>
  <c r="AE17" i="8" s="1"/>
  <c r="D42" i="16"/>
  <c r="P42" i="16" s="1"/>
  <c r="AA42" i="16" s="1"/>
  <c r="D186" i="13"/>
  <c r="P186" i="13" s="1"/>
  <c r="AA186" i="13" s="1"/>
  <c r="M83" i="14"/>
  <c r="Y83" i="14" s="1"/>
  <c r="AJ83" i="14" s="1"/>
  <c r="F138" i="12"/>
  <c r="R138" i="12" s="1"/>
  <c r="AC138" i="12" s="1"/>
  <c r="F138" i="16"/>
  <c r="R138" i="16" s="1"/>
  <c r="AC138" i="16" s="1"/>
  <c r="M83" i="10"/>
  <c r="Y83" i="10" s="1"/>
  <c r="AJ83" i="10" s="1"/>
  <c r="H17" i="11"/>
  <c r="T17" i="11" s="1"/>
  <c r="AE17" i="11" s="1"/>
  <c r="D42" i="6"/>
  <c r="P42" i="6" s="1"/>
  <c r="AA42" i="6" s="1"/>
  <c r="CH18" i="3"/>
  <c r="CL18" i="3" s="1"/>
  <c r="M83" i="9"/>
  <c r="Y83" i="9" s="1"/>
  <c r="AJ83" i="9" s="1"/>
  <c r="M83" i="12"/>
  <c r="Y83" i="12" s="1"/>
  <c r="AJ83" i="12" s="1"/>
  <c r="F138" i="13"/>
  <c r="R138" i="13" s="1"/>
  <c r="AC138" i="13" s="1"/>
  <c r="H17" i="14"/>
  <c r="T17" i="14" s="1"/>
  <c r="AE17" i="14" s="1"/>
  <c r="H17" i="9"/>
  <c r="T17" i="9" s="1"/>
  <c r="AE17" i="9" s="1"/>
  <c r="E193" i="15"/>
  <c r="Q193" i="15" s="1"/>
  <c r="AB193" i="15" s="1"/>
  <c r="M83" i="7"/>
  <c r="Y83" i="7" s="1"/>
  <c r="AJ83" i="7" s="1"/>
  <c r="M83" i="8"/>
  <c r="Y83" i="8" s="1"/>
  <c r="AJ83" i="8" s="1"/>
  <c r="F138" i="11"/>
  <c r="R138" i="11" s="1"/>
  <c r="AC138" i="11" s="1"/>
  <c r="O223" i="3"/>
  <c r="H17" i="6"/>
  <c r="T17" i="6" s="1"/>
  <c r="AE17" i="6" s="1"/>
  <c r="E193" i="11"/>
  <c r="Q193" i="11" s="1"/>
  <c r="AB193" i="11" s="1"/>
  <c r="M83" i="16"/>
  <c r="Y83" i="16" s="1"/>
  <c r="AJ83" i="16" s="1"/>
  <c r="F138" i="14"/>
  <c r="R138" i="14" s="1"/>
  <c r="AC138" i="14" s="1"/>
  <c r="H17" i="12"/>
  <c r="T17" i="12" s="1"/>
  <c r="AE17" i="12" s="1"/>
  <c r="H17" i="13"/>
  <c r="T17" i="13" s="1"/>
  <c r="AE17" i="13" s="1"/>
  <c r="E193" i="7"/>
  <c r="Q193" i="7" s="1"/>
  <c r="AB193" i="7" s="1"/>
  <c r="M83" i="15"/>
  <c r="Y83" i="15" s="1"/>
  <c r="AJ83" i="15" s="1"/>
  <c r="I344" i="3"/>
  <c r="H17" i="10"/>
  <c r="T17" i="10" s="1"/>
  <c r="AE17" i="10" s="1"/>
  <c r="H17" i="7"/>
  <c r="T17" i="7" s="1"/>
  <c r="AE17" i="7" s="1"/>
  <c r="E193" i="9"/>
  <c r="Q193" i="9" s="1"/>
  <c r="AB193" i="9" s="1"/>
  <c r="M83" i="11"/>
  <c r="Y83" i="11" s="1"/>
  <c r="AJ83" i="11" s="1"/>
  <c r="F138" i="7"/>
  <c r="R138" i="7" s="1"/>
  <c r="AC138" i="7" s="1"/>
  <c r="M83" i="6"/>
  <c r="Y83" i="6" s="1"/>
  <c r="AJ83" i="6" s="1"/>
  <c r="F138" i="9"/>
  <c r="R138" i="9" s="1"/>
  <c r="AC138" i="9" s="1"/>
  <c r="F138" i="6"/>
  <c r="R138" i="6" s="1"/>
  <c r="AC138" i="6" s="1"/>
  <c r="M75" i="10"/>
  <c r="Y75" i="10" s="1"/>
  <c r="AJ75" i="10" s="1"/>
  <c r="J114" i="12"/>
  <c r="V114" i="12" s="1"/>
  <c r="AG114" i="12" s="1"/>
  <c r="BC151" i="3"/>
  <c r="L147" i="14"/>
  <c r="X147" i="14" s="1"/>
  <c r="AI147" i="14" s="1"/>
  <c r="R326" i="3"/>
  <c r="E92" i="7"/>
  <c r="Q92" i="7" s="1"/>
  <c r="AB92" i="7" s="1"/>
  <c r="E92" i="16"/>
  <c r="Q92" i="16" s="1"/>
  <c r="AB92" i="16" s="1"/>
  <c r="G115" i="8"/>
  <c r="S115" i="8" s="1"/>
  <c r="AD115" i="8" s="1"/>
  <c r="L20" i="8"/>
  <c r="X20" i="8" s="1"/>
  <c r="AI20" i="8" s="1"/>
  <c r="L25" i="13"/>
  <c r="X25" i="13" s="1"/>
  <c r="AI25" i="13" s="1"/>
  <c r="E157" i="13"/>
  <c r="Q157" i="13" s="1"/>
  <c r="AB157" i="13" s="1"/>
  <c r="K180" i="10"/>
  <c r="W180" i="10" s="1"/>
  <c r="AH180" i="10" s="1"/>
  <c r="B263" i="12"/>
  <c r="B263" i="11"/>
  <c r="F94" i="14"/>
  <c r="R94" i="14" s="1"/>
  <c r="AC94" i="14" s="1"/>
  <c r="F94" i="6"/>
  <c r="R94" i="6" s="1"/>
  <c r="AC94" i="6" s="1"/>
  <c r="G18" i="13"/>
  <c r="S18" i="13" s="1"/>
  <c r="AD18" i="13" s="1"/>
  <c r="G18" i="12"/>
  <c r="S18" i="12" s="1"/>
  <c r="AD18" i="12" s="1"/>
  <c r="D42" i="10"/>
  <c r="P42" i="10" s="1"/>
  <c r="AA42" i="10" s="1"/>
  <c r="D42" i="12"/>
  <c r="P42" i="12" s="1"/>
  <c r="AA42" i="12" s="1"/>
  <c r="BB18" i="3"/>
  <c r="BF18" i="3" s="1"/>
  <c r="B403" i="9"/>
  <c r="L147" i="8"/>
  <c r="X147" i="8" s="1"/>
  <c r="AI147" i="8" s="1"/>
  <c r="G171" i="15"/>
  <c r="S171" i="15" s="1"/>
  <c r="AD171" i="15" s="1"/>
  <c r="M113" i="9"/>
  <c r="Y113" i="9" s="1"/>
  <c r="AJ113" i="9" s="1"/>
  <c r="AD319" i="3"/>
  <c r="F90" i="7"/>
  <c r="R90" i="7" s="1"/>
  <c r="AC90" i="7" s="1"/>
  <c r="F90" i="16"/>
  <c r="R90" i="16" s="1"/>
  <c r="AC90" i="16" s="1"/>
  <c r="F90" i="15"/>
  <c r="R90" i="15" s="1"/>
  <c r="AC90" i="15" s="1"/>
  <c r="F90" i="13"/>
  <c r="R90" i="13" s="1"/>
  <c r="AC90" i="13" s="1"/>
  <c r="BS57" i="3"/>
  <c r="B263" i="14"/>
  <c r="F94" i="7"/>
  <c r="R94" i="7" s="1"/>
  <c r="AC94" i="7" s="1"/>
  <c r="G18" i="10"/>
  <c r="S18" i="10" s="1"/>
  <c r="AD18" i="10" s="1"/>
  <c r="G18" i="6"/>
  <c r="S18" i="6" s="1"/>
  <c r="AD18" i="6" s="1"/>
  <c r="D42" i="13"/>
  <c r="P42" i="13" s="1"/>
  <c r="AA42" i="13" s="1"/>
  <c r="D42" i="7"/>
  <c r="P42" i="7" s="1"/>
  <c r="AA42" i="7" s="1"/>
  <c r="F18" i="3"/>
  <c r="J18" i="3" s="1"/>
  <c r="K49" i="8"/>
  <c r="W49" i="8" s="1"/>
  <c r="AH49" i="8" s="1"/>
  <c r="I153" i="13"/>
  <c r="U153" i="13" s="1"/>
  <c r="AF153" i="13" s="1"/>
  <c r="H9" i="14"/>
  <c r="T9" i="14" s="1"/>
  <c r="AE9" i="14" s="1"/>
  <c r="M113" i="11"/>
  <c r="Y113" i="11" s="1"/>
  <c r="AJ113" i="11" s="1"/>
  <c r="F90" i="8"/>
  <c r="R90" i="8" s="1"/>
  <c r="AC90" i="8" s="1"/>
  <c r="B263" i="15"/>
  <c r="F94" i="12"/>
  <c r="R94" i="12" s="1"/>
  <c r="AC94" i="12" s="1"/>
  <c r="G18" i="15"/>
  <c r="S18" i="15" s="1"/>
  <c r="AD18" i="15" s="1"/>
  <c r="G18" i="14"/>
  <c r="S18" i="14" s="1"/>
  <c r="AD18" i="14" s="1"/>
  <c r="B248" i="3"/>
  <c r="AD42" i="3" s="1"/>
  <c r="AH42" i="3" s="1"/>
  <c r="D42" i="14"/>
  <c r="P42" i="14" s="1"/>
  <c r="AA42" i="14" s="1"/>
  <c r="AD18" i="3"/>
  <c r="AH18" i="3" s="1"/>
  <c r="N18" i="3"/>
  <c r="R18" i="3" s="1"/>
  <c r="B404" i="13"/>
  <c r="I153" i="8"/>
  <c r="U153" i="8" s="1"/>
  <c r="AF153" i="8" s="1"/>
  <c r="E11" i="11"/>
  <c r="Q11" i="11" s="1"/>
  <c r="AB11" i="11" s="1"/>
  <c r="M113" i="8"/>
  <c r="Y113" i="8" s="1"/>
  <c r="AJ113" i="8" s="1"/>
  <c r="F90" i="11"/>
  <c r="R90" i="11" s="1"/>
  <c r="AC90" i="11" s="1"/>
  <c r="B263" i="16"/>
  <c r="F94" i="8"/>
  <c r="R94" i="8" s="1"/>
  <c r="AC94" i="8" s="1"/>
  <c r="G18" i="8"/>
  <c r="S18" i="8" s="1"/>
  <c r="AD18" i="8" s="1"/>
  <c r="J151" i="6"/>
  <c r="V151" i="6" s="1"/>
  <c r="AG151" i="6" s="1"/>
  <c r="E73" i="11"/>
  <c r="Q73" i="11" s="1"/>
  <c r="AB73" i="11" s="1"/>
  <c r="D42" i="11"/>
  <c r="P42" i="11" s="1"/>
  <c r="AA42" i="11" s="1"/>
  <c r="BZ18" i="3"/>
  <c r="CD18" i="3" s="1"/>
  <c r="BJ18" i="3"/>
  <c r="BN18" i="3" s="1"/>
  <c r="B404" i="8"/>
  <c r="M63" i="12"/>
  <c r="Y63" i="12" s="1"/>
  <c r="AJ63" i="12" s="1"/>
  <c r="E11" i="15"/>
  <c r="Q11" i="15" s="1"/>
  <c r="AB11" i="15" s="1"/>
  <c r="H195" i="7"/>
  <c r="T195" i="7" s="1"/>
  <c r="AE195" i="7" s="1"/>
  <c r="M113" i="15"/>
  <c r="Y113" i="15" s="1"/>
  <c r="AJ113" i="15" s="1"/>
  <c r="M113" i="7"/>
  <c r="Y113" i="7" s="1"/>
  <c r="AJ113" i="7" s="1"/>
  <c r="F90" i="14"/>
  <c r="R90" i="14" s="1"/>
  <c r="AC90" i="14" s="1"/>
  <c r="I34" i="16"/>
  <c r="U34" i="16" s="1"/>
  <c r="AF34" i="16" s="1"/>
  <c r="F90" i="9"/>
  <c r="R90" i="9" s="1"/>
  <c r="AC90" i="9" s="1"/>
  <c r="B263" i="8"/>
  <c r="F94" i="15"/>
  <c r="R94" i="15" s="1"/>
  <c r="AC94" i="15" s="1"/>
  <c r="G18" i="11"/>
  <c r="S18" i="11" s="1"/>
  <c r="AD18" i="11" s="1"/>
  <c r="J151" i="11"/>
  <c r="V151" i="11" s="1"/>
  <c r="AG151" i="11" s="1"/>
  <c r="E73" i="8"/>
  <c r="Q73" i="8" s="1"/>
  <c r="AB73" i="8" s="1"/>
  <c r="D42" i="8"/>
  <c r="P42" i="8" s="1"/>
  <c r="AA42" i="8" s="1"/>
  <c r="V18" i="3"/>
  <c r="Z18" i="3" s="1"/>
  <c r="BR18" i="3"/>
  <c r="BV18" i="3" s="1"/>
  <c r="M194" i="15"/>
  <c r="Y194" i="15" s="1"/>
  <c r="AJ194" i="15" s="1"/>
  <c r="G175" i="8"/>
  <c r="S175" i="8" s="1"/>
  <c r="AD175" i="8" s="1"/>
  <c r="I43" i="14"/>
  <c r="U43" i="14" s="1"/>
  <c r="AF43" i="14" s="1"/>
  <c r="M113" i="12"/>
  <c r="Y113" i="12" s="1"/>
  <c r="AJ113" i="12" s="1"/>
  <c r="I296" i="3"/>
  <c r="I187" i="16"/>
  <c r="U187" i="16" s="1"/>
  <c r="AF187" i="16" s="1"/>
  <c r="I34" i="11"/>
  <c r="U34" i="11" s="1"/>
  <c r="AF34" i="11" s="1"/>
  <c r="AA18" i="9"/>
  <c r="B263" i="13"/>
  <c r="F94" i="9"/>
  <c r="R94" i="9" s="1"/>
  <c r="AC94" i="9" s="1"/>
  <c r="F94" i="11"/>
  <c r="R94" i="11" s="1"/>
  <c r="AC94" i="11" s="1"/>
  <c r="G18" i="7"/>
  <c r="S18" i="7" s="1"/>
  <c r="AD18" i="7" s="1"/>
  <c r="D42" i="15"/>
  <c r="P42" i="15" s="1"/>
  <c r="AA42" i="15" s="1"/>
  <c r="AL18" i="3"/>
  <c r="AP18" i="3" s="1"/>
  <c r="D28" i="15"/>
  <c r="P28" i="15" s="1"/>
  <c r="G175" i="15"/>
  <c r="S175" i="15" s="1"/>
  <c r="AD175" i="15" s="1"/>
  <c r="M113" i="14"/>
  <c r="Y113" i="14" s="1"/>
  <c r="AJ113" i="14" s="1"/>
  <c r="B263" i="7"/>
  <c r="I300" i="3"/>
  <c r="G197" i="3"/>
  <c r="M113" i="13"/>
  <c r="Y113" i="13" s="1"/>
  <c r="AJ113" i="13" s="1"/>
  <c r="I34" i="7"/>
  <c r="U34" i="7" s="1"/>
  <c r="AF34" i="7" s="1"/>
  <c r="E86" i="9"/>
  <c r="Q86" i="9" s="1"/>
  <c r="AB86" i="9" s="1"/>
  <c r="E86" i="12"/>
  <c r="Q86" i="12" s="1"/>
  <c r="AB86" i="12" s="1"/>
  <c r="E86" i="8"/>
  <c r="Q86" i="8" s="1"/>
  <c r="AB86" i="8" s="1"/>
  <c r="E86" i="10"/>
  <c r="Q86" i="10" s="1"/>
  <c r="AB86" i="10" s="1"/>
  <c r="E86" i="15"/>
  <c r="Q86" i="15" s="1"/>
  <c r="AB86" i="15" s="1"/>
  <c r="E191" i="6"/>
  <c r="Q191" i="6" s="1"/>
  <c r="AB191" i="6" s="1"/>
  <c r="L72" i="6"/>
  <c r="X72" i="6" s="1"/>
  <c r="AI72" i="6" s="1"/>
  <c r="B323" i="8"/>
  <c r="J162" i="6"/>
  <c r="V162" i="6" s="1"/>
  <c r="AG162" i="6" s="1"/>
  <c r="O19" i="3"/>
  <c r="W19" i="3"/>
  <c r="AM19" i="3"/>
  <c r="CI19" i="3"/>
  <c r="H154" i="6"/>
  <c r="T154" i="6" s="1"/>
  <c r="AE154" i="6" s="1"/>
  <c r="L117" i="12"/>
  <c r="X117" i="12" s="1"/>
  <c r="AI117" i="12" s="1"/>
  <c r="AU19" i="3"/>
  <c r="CI184" i="3"/>
  <c r="L117" i="13"/>
  <c r="X117" i="13" s="1"/>
  <c r="AI117" i="13" s="1"/>
  <c r="AE19" i="3"/>
  <c r="D198" i="15"/>
  <c r="P198" i="15" s="1"/>
  <c r="AA198" i="15" s="1"/>
  <c r="M41" i="8"/>
  <c r="Y41" i="8" s="1"/>
  <c r="AJ41" i="8" s="1"/>
  <c r="BK19" i="3"/>
  <c r="M89" i="15"/>
  <c r="Y89" i="15" s="1"/>
  <c r="AJ89" i="15" s="1"/>
  <c r="D198" i="14"/>
  <c r="P198" i="14" s="1"/>
  <c r="AA198" i="14" s="1"/>
  <c r="BS19" i="3"/>
  <c r="K152" i="12"/>
  <c r="W152" i="12" s="1"/>
  <c r="AH152" i="12" s="1"/>
  <c r="M89" i="16"/>
  <c r="Y89" i="16" s="1"/>
  <c r="AJ89" i="16" s="1"/>
  <c r="M87" i="13"/>
  <c r="Y87" i="13" s="1"/>
  <c r="AJ87" i="13" s="1"/>
  <c r="E191" i="14"/>
  <c r="Q191" i="14" s="1"/>
  <c r="AB191" i="14" s="1"/>
  <c r="H154" i="13"/>
  <c r="T154" i="13" s="1"/>
  <c r="AE154" i="13" s="1"/>
  <c r="B279" i="14"/>
  <c r="L72" i="13"/>
  <c r="X72" i="13" s="1"/>
  <c r="AI72" i="13" s="1"/>
  <c r="M41" i="15"/>
  <c r="Y41" i="15" s="1"/>
  <c r="AJ41" i="15" s="1"/>
  <c r="O184" i="3"/>
  <c r="J162" i="13"/>
  <c r="V162" i="13" s="1"/>
  <c r="AG162" i="13" s="1"/>
  <c r="M145" i="9"/>
  <c r="Y145" i="9" s="1"/>
  <c r="AJ145" i="9" s="1"/>
  <c r="L169" i="12"/>
  <c r="X169" i="12" s="1"/>
  <c r="AI169" i="12" s="1"/>
  <c r="I26" i="16"/>
  <c r="U26" i="16" s="1"/>
  <c r="AF26" i="16" s="1"/>
  <c r="H157" i="13"/>
  <c r="T157" i="13" s="1"/>
  <c r="AE157" i="13" s="1"/>
  <c r="E191" i="8"/>
  <c r="Q191" i="8" s="1"/>
  <c r="AB191" i="8" s="1"/>
  <c r="H154" i="9"/>
  <c r="T154" i="9" s="1"/>
  <c r="AE154" i="9" s="1"/>
  <c r="H154" i="7"/>
  <c r="T154" i="7" s="1"/>
  <c r="AE154" i="7" s="1"/>
  <c r="BK73" i="3"/>
  <c r="B279" i="9"/>
  <c r="L72" i="16"/>
  <c r="X72" i="16" s="1"/>
  <c r="AI72" i="16" s="1"/>
  <c r="AE184" i="3"/>
  <c r="J162" i="11"/>
  <c r="V162" i="11" s="1"/>
  <c r="AG162" i="11" s="1"/>
  <c r="J162" i="9"/>
  <c r="V162" i="9" s="1"/>
  <c r="AG162" i="9" s="1"/>
  <c r="L169" i="9"/>
  <c r="X169" i="9" s="1"/>
  <c r="AI169" i="9" s="1"/>
  <c r="H157" i="8"/>
  <c r="T157" i="8" s="1"/>
  <c r="AE157" i="8" s="1"/>
  <c r="O363" i="3"/>
  <c r="E191" i="12"/>
  <c r="Q191" i="12" s="1"/>
  <c r="AB191" i="12" s="1"/>
  <c r="H154" i="12"/>
  <c r="T154" i="12" s="1"/>
  <c r="AE154" i="12" s="1"/>
  <c r="O360" i="3"/>
  <c r="B279" i="11"/>
  <c r="B279" i="10"/>
  <c r="W184" i="3"/>
  <c r="G184" i="3"/>
  <c r="J162" i="14"/>
  <c r="V162" i="14" s="1"/>
  <c r="AG162" i="14" s="1"/>
  <c r="U368" i="3"/>
  <c r="H52" i="8"/>
  <c r="T52" i="8" s="1"/>
  <c r="AE52" i="8" s="1"/>
  <c r="H157" i="11"/>
  <c r="T157" i="11" s="1"/>
  <c r="AE157" i="11" s="1"/>
  <c r="F397" i="3"/>
  <c r="E191" i="7"/>
  <c r="Q191" i="7" s="1"/>
  <c r="AB191" i="7" s="1"/>
  <c r="H154" i="8"/>
  <c r="T154" i="8" s="1"/>
  <c r="AE154" i="8" s="1"/>
  <c r="H154" i="11"/>
  <c r="T154" i="11" s="1"/>
  <c r="AE154" i="11" s="1"/>
  <c r="B279" i="8"/>
  <c r="B279" i="15"/>
  <c r="AM184" i="3"/>
  <c r="BK184" i="3"/>
  <c r="J162" i="12"/>
  <c r="V162" i="12" s="1"/>
  <c r="AG162" i="12" s="1"/>
  <c r="J162" i="8"/>
  <c r="V162" i="8" s="1"/>
  <c r="AG162" i="8" s="1"/>
  <c r="E198" i="13"/>
  <c r="Q198" i="13" s="1"/>
  <c r="AB198" i="13" s="1"/>
  <c r="H52" i="16"/>
  <c r="T52" i="16" s="1"/>
  <c r="AE52" i="16" s="1"/>
  <c r="H157" i="10"/>
  <c r="T157" i="10" s="1"/>
  <c r="AE157" i="10" s="1"/>
  <c r="H157" i="9"/>
  <c r="T157" i="9" s="1"/>
  <c r="AE157" i="9" s="1"/>
  <c r="E191" i="9"/>
  <c r="Q191" i="9" s="1"/>
  <c r="AB191" i="9" s="1"/>
  <c r="E191" i="11"/>
  <c r="Q191" i="11" s="1"/>
  <c r="AB191" i="11" s="1"/>
  <c r="H154" i="10"/>
  <c r="T154" i="10" s="1"/>
  <c r="AE154" i="10" s="1"/>
  <c r="H154" i="15"/>
  <c r="T154" i="15" s="1"/>
  <c r="AE154" i="15" s="1"/>
  <c r="B279" i="16"/>
  <c r="B279" i="13"/>
  <c r="B323" i="9"/>
  <c r="BC184" i="3"/>
  <c r="AU184" i="3"/>
  <c r="J162" i="10"/>
  <c r="V162" i="10" s="1"/>
  <c r="AG162" i="10" s="1"/>
  <c r="J162" i="15"/>
  <c r="V162" i="15" s="1"/>
  <c r="AG162" i="15" s="1"/>
  <c r="D204" i="6"/>
  <c r="P204" i="6" s="1"/>
  <c r="AA204" i="6" s="1"/>
  <c r="E198" i="8"/>
  <c r="Q198" i="8" s="1"/>
  <c r="AB198" i="8" s="1"/>
  <c r="M8" i="13"/>
  <c r="Y8" i="13" s="1"/>
  <c r="AJ8" i="13" s="1"/>
  <c r="H157" i="7"/>
  <c r="T157" i="7" s="1"/>
  <c r="AE157" i="7" s="1"/>
  <c r="H157" i="16"/>
  <c r="T157" i="16" s="1"/>
  <c r="AE157" i="16" s="1"/>
  <c r="E191" i="15"/>
  <c r="Q191" i="15" s="1"/>
  <c r="AB191" i="15" s="1"/>
  <c r="E191" i="16"/>
  <c r="Q191" i="16" s="1"/>
  <c r="AB191" i="16" s="1"/>
  <c r="H154" i="14"/>
  <c r="T154" i="14" s="1"/>
  <c r="AE154" i="14" s="1"/>
  <c r="B279" i="7"/>
  <c r="M41" i="9"/>
  <c r="Y41" i="9" s="1"/>
  <c r="AJ41" i="9" s="1"/>
  <c r="B323" i="12"/>
  <c r="CA184" i="3"/>
  <c r="J162" i="16"/>
  <c r="V162" i="16" s="1"/>
  <c r="AG162" i="16" s="1"/>
  <c r="F87" i="16"/>
  <c r="R87" i="16" s="1"/>
  <c r="AC87" i="16" s="1"/>
  <c r="E191" i="10"/>
  <c r="Q191" i="10" s="1"/>
  <c r="AB191" i="10" s="1"/>
  <c r="M41" i="12"/>
  <c r="Y41" i="12" s="1"/>
  <c r="AJ41" i="12" s="1"/>
  <c r="B323" i="16"/>
  <c r="D153" i="13"/>
  <c r="P153" i="13" s="1"/>
  <c r="AA153" i="13" s="1"/>
  <c r="B352" i="15"/>
  <c r="R240" i="3"/>
  <c r="I34" i="6"/>
  <c r="U34" i="6" s="1"/>
  <c r="AF34" i="6" s="1"/>
  <c r="E86" i="7"/>
  <c r="Q86" i="7" s="1"/>
  <c r="AB86" i="7" s="1"/>
  <c r="E86" i="16"/>
  <c r="Q86" i="16" s="1"/>
  <c r="AB86" i="16" s="1"/>
  <c r="F292" i="3"/>
  <c r="E86" i="11"/>
  <c r="Q86" i="11" s="1"/>
  <c r="AB86" i="11" s="1"/>
  <c r="I34" i="12"/>
  <c r="U34" i="12" s="1"/>
  <c r="AF34" i="12" s="1"/>
  <c r="I34" i="10"/>
  <c r="U34" i="10" s="1"/>
  <c r="AF34" i="10" s="1"/>
  <c r="E86" i="13"/>
  <c r="Q86" i="13" s="1"/>
  <c r="AB86" i="13" s="1"/>
  <c r="I34" i="8"/>
  <c r="U34" i="8" s="1"/>
  <c r="AF34" i="8" s="1"/>
  <c r="I34" i="15"/>
  <c r="U34" i="15" s="1"/>
  <c r="AF34" i="15" s="1"/>
  <c r="I34" i="14"/>
  <c r="U34" i="14" s="1"/>
  <c r="AF34" i="14" s="1"/>
  <c r="I22" i="9"/>
  <c r="U22" i="9" s="1"/>
  <c r="AF22" i="9" s="1"/>
  <c r="I22" i="11"/>
  <c r="U22" i="11" s="1"/>
  <c r="AF22" i="11" s="1"/>
  <c r="I22" i="14"/>
  <c r="U22" i="14" s="1"/>
  <c r="AF22" i="14" s="1"/>
  <c r="I22" i="12"/>
  <c r="U22" i="12" s="1"/>
  <c r="AF22" i="12" s="1"/>
  <c r="I22" i="16"/>
  <c r="U22" i="16" s="1"/>
  <c r="AF22" i="16" s="1"/>
  <c r="F111" i="12"/>
  <c r="R111" i="12" s="1"/>
  <c r="AC111" i="12" s="1"/>
  <c r="I22" i="8"/>
  <c r="U22" i="8" s="1"/>
  <c r="AF22" i="8" s="1"/>
  <c r="I22" i="10"/>
  <c r="U22" i="10" s="1"/>
  <c r="AF22" i="10" s="1"/>
  <c r="I22" i="6"/>
  <c r="U22" i="6" s="1"/>
  <c r="AF22" i="6" s="1"/>
  <c r="I22" i="15"/>
  <c r="U22" i="15" s="1"/>
  <c r="AF22" i="15" s="1"/>
  <c r="I22" i="7"/>
  <c r="U22" i="7" s="1"/>
  <c r="AF22" i="7" s="1"/>
  <c r="I22" i="13"/>
  <c r="U22" i="13" s="1"/>
  <c r="AF22" i="13" s="1"/>
  <c r="H157" i="14"/>
  <c r="T157" i="14" s="1"/>
  <c r="AE157" i="14" s="1"/>
  <c r="H157" i="15"/>
  <c r="T157" i="15" s="1"/>
  <c r="AE157" i="15" s="1"/>
  <c r="L72" i="11"/>
  <c r="X72" i="11" s="1"/>
  <c r="AI72" i="11" s="1"/>
  <c r="M41" i="10"/>
  <c r="Y41" i="10" s="1"/>
  <c r="AJ41" i="10" s="1"/>
  <c r="E193" i="16"/>
  <c r="Q193" i="16" s="1"/>
  <c r="AB193" i="16" s="1"/>
  <c r="B323" i="13"/>
  <c r="K102" i="7"/>
  <c r="W102" i="7" s="1"/>
  <c r="AH102" i="7" s="1"/>
  <c r="B392" i="3"/>
  <c r="BZ186" i="3" s="1"/>
  <c r="CD186" i="3" s="1"/>
  <c r="B248" i="6"/>
  <c r="B248" i="10"/>
  <c r="I26" i="9"/>
  <c r="U26" i="9" s="1"/>
  <c r="AF26" i="9" s="1"/>
  <c r="L72" i="12"/>
  <c r="X72" i="12" s="1"/>
  <c r="AI72" i="12" s="1"/>
  <c r="M41" i="11"/>
  <c r="Y41" i="11" s="1"/>
  <c r="AJ41" i="11" s="1"/>
  <c r="M41" i="6"/>
  <c r="Y41" i="6" s="1"/>
  <c r="AJ41" i="6" s="1"/>
  <c r="E193" i="8"/>
  <c r="Q193" i="8" s="1"/>
  <c r="AB193" i="8" s="1"/>
  <c r="E193" i="14"/>
  <c r="Q193" i="14" s="1"/>
  <c r="AB193" i="14" s="1"/>
  <c r="B323" i="11"/>
  <c r="B323" i="7"/>
  <c r="K102" i="8"/>
  <c r="W102" i="8" s="1"/>
  <c r="AH102" i="8" s="1"/>
  <c r="D186" i="9"/>
  <c r="P186" i="9" s="1"/>
  <c r="AA186" i="9" s="1"/>
  <c r="I26" i="11"/>
  <c r="U26" i="11" s="1"/>
  <c r="AF26" i="11" s="1"/>
  <c r="I26" i="15"/>
  <c r="U26" i="15" s="1"/>
  <c r="AF26" i="15" s="1"/>
  <c r="L72" i="15"/>
  <c r="X72" i="15" s="1"/>
  <c r="AI72" i="15" s="1"/>
  <c r="L72" i="8"/>
  <c r="X72" i="8" s="1"/>
  <c r="AI72" i="8" s="1"/>
  <c r="AD247" i="3"/>
  <c r="M41" i="14"/>
  <c r="Y41" i="14" s="1"/>
  <c r="AJ41" i="14" s="1"/>
  <c r="E193" i="12"/>
  <c r="Q193" i="12" s="1"/>
  <c r="AB193" i="12" s="1"/>
  <c r="E193" i="10"/>
  <c r="Q193" i="10" s="1"/>
  <c r="AB193" i="10" s="1"/>
  <c r="B323" i="6"/>
  <c r="BS117" i="3"/>
  <c r="I67" i="8"/>
  <c r="U67" i="8" s="1"/>
  <c r="AF67" i="8" s="1"/>
  <c r="K102" i="16"/>
  <c r="W102" i="16" s="1"/>
  <c r="AH102" i="16" s="1"/>
  <c r="K102" i="15"/>
  <c r="W102" i="15" s="1"/>
  <c r="AH102" i="15" s="1"/>
  <c r="D186" i="10"/>
  <c r="P186" i="10" s="1"/>
  <c r="AA186" i="10" s="1"/>
  <c r="B248" i="13"/>
  <c r="I26" i="7"/>
  <c r="U26" i="7" s="1"/>
  <c r="AF26" i="7" s="1"/>
  <c r="K102" i="12"/>
  <c r="W102" i="12" s="1"/>
  <c r="AH102" i="12" s="1"/>
  <c r="K102" i="14"/>
  <c r="W102" i="14" s="1"/>
  <c r="AH102" i="14" s="1"/>
  <c r="D186" i="7"/>
  <c r="P186" i="7" s="1"/>
  <c r="AA186" i="7" s="1"/>
  <c r="D186" i="6"/>
  <c r="P186" i="6" s="1"/>
  <c r="AA186" i="6" s="1"/>
  <c r="B248" i="14"/>
  <c r="I26" i="6"/>
  <c r="U26" i="6" s="1"/>
  <c r="AF26" i="6" s="1"/>
  <c r="I26" i="13"/>
  <c r="U26" i="13" s="1"/>
  <c r="AF26" i="13" s="1"/>
  <c r="J140" i="10"/>
  <c r="V140" i="10" s="1"/>
  <c r="AG140" i="10" s="1"/>
  <c r="L72" i="10"/>
  <c r="X72" i="10" s="1"/>
  <c r="AI72" i="10" s="1"/>
  <c r="L72" i="9"/>
  <c r="X72" i="9" s="1"/>
  <c r="AI72" i="9" s="1"/>
  <c r="M41" i="16"/>
  <c r="Y41" i="16" s="1"/>
  <c r="AJ41" i="16" s="1"/>
  <c r="F399" i="3"/>
  <c r="B323" i="14"/>
  <c r="K102" i="6"/>
  <c r="W102" i="6" s="1"/>
  <c r="AH102" i="6" s="1"/>
  <c r="X308" i="3"/>
  <c r="D186" i="11"/>
  <c r="P186" i="11" s="1"/>
  <c r="AA186" i="11" s="1"/>
  <c r="D186" i="15"/>
  <c r="P186" i="15" s="1"/>
  <c r="AA186" i="15" s="1"/>
  <c r="J26" i="11"/>
  <c r="V26" i="11" s="1"/>
  <c r="AG26" i="11" s="1"/>
  <c r="B248" i="8"/>
  <c r="I26" i="10"/>
  <c r="U26" i="10" s="1"/>
  <c r="AF26" i="10" s="1"/>
  <c r="R232" i="3"/>
  <c r="L72" i="14"/>
  <c r="X72" i="14" s="1"/>
  <c r="AI72" i="14" s="1"/>
  <c r="M41" i="7"/>
  <c r="Y41" i="7" s="1"/>
  <c r="AJ41" i="7" s="1"/>
  <c r="E193" i="6"/>
  <c r="Q193" i="6" s="1"/>
  <c r="AB193" i="6" s="1"/>
  <c r="B323" i="15"/>
  <c r="K102" i="13"/>
  <c r="W102" i="13" s="1"/>
  <c r="AH102" i="13" s="1"/>
  <c r="K102" i="10"/>
  <c r="W102" i="10" s="1"/>
  <c r="AH102" i="10" s="1"/>
  <c r="D186" i="16"/>
  <c r="P186" i="16" s="1"/>
  <c r="AA186" i="16" s="1"/>
  <c r="D186" i="8"/>
  <c r="P186" i="8" s="1"/>
  <c r="AA186" i="8" s="1"/>
  <c r="B247" i="12"/>
  <c r="I353" i="3"/>
  <c r="I26" i="8"/>
  <c r="U26" i="8" s="1"/>
  <c r="AF26" i="8" s="1"/>
  <c r="I26" i="12"/>
  <c r="U26" i="12" s="1"/>
  <c r="AF26" i="12" s="1"/>
  <c r="H39" i="7"/>
  <c r="T39" i="7" s="1"/>
  <c r="AE39" i="7" s="1"/>
  <c r="D186" i="12"/>
  <c r="P186" i="12" s="1"/>
  <c r="AA186" i="12" s="1"/>
  <c r="B248" i="9"/>
  <c r="U346" i="3"/>
  <c r="J140" i="16"/>
  <c r="V140" i="16" s="1"/>
  <c r="AG140" i="16" s="1"/>
  <c r="J140" i="11"/>
  <c r="V140" i="11" s="1"/>
  <c r="AG140" i="11" s="1"/>
  <c r="J140" i="14"/>
  <c r="V140" i="14" s="1"/>
  <c r="AG140" i="14" s="1"/>
  <c r="J140" i="15"/>
  <c r="V140" i="15" s="1"/>
  <c r="AG140" i="15" s="1"/>
  <c r="J140" i="9"/>
  <c r="V140" i="9" s="1"/>
  <c r="AG140" i="9" s="1"/>
  <c r="J140" i="13"/>
  <c r="V140" i="13" s="1"/>
  <c r="AG140" i="13" s="1"/>
  <c r="J140" i="7"/>
  <c r="V140" i="7" s="1"/>
  <c r="AG140" i="7" s="1"/>
  <c r="J140" i="12"/>
  <c r="V140" i="12" s="1"/>
  <c r="AG140" i="12" s="1"/>
  <c r="J140" i="6"/>
  <c r="V140" i="6" s="1"/>
  <c r="AG140" i="6" s="1"/>
  <c r="L159" i="14"/>
  <c r="X159" i="14" s="1"/>
  <c r="AI159" i="14" s="1"/>
  <c r="G155" i="9"/>
  <c r="S155" i="9" s="1"/>
  <c r="AD155" i="9" s="1"/>
  <c r="D17" i="9"/>
  <c r="P17" i="9" s="1"/>
  <c r="AA17" i="9" s="1"/>
  <c r="D17" i="7"/>
  <c r="P17" i="7" s="1"/>
  <c r="AA17" i="7" s="1"/>
  <c r="D136" i="15"/>
  <c r="P136" i="15" s="1"/>
  <c r="AA136" i="15" s="1"/>
  <c r="D17" i="16"/>
  <c r="P17" i="16" s="1"/>
  <c r="AA17" i="16" s="1"/>
  <c r="K56" i="13"/>
  <c r="W56" i="13" s="1"/>
  <c r="AH56" i="13" s="1"/>
  <c r="H200" i="12"/>
  <c r="T200" i="12" s="1"/>
  <c r="AE200" i="12" s="1"/>
  <c r="M193" i="9"/>
  <c r="Y193" i="9" s="1"/>
  <c r="AJ193" i="9" s="1"/>
  <c r="H77" i="15"/>
  <c r="T77" i="15" s="1"/>
  <c r="AE77" i="15" s="1"/>
  <c r="W65" i="3"/>
  <c r="AT79" i="3"/>
  <c r="AX79" i="3" s="1"/>
  <c r="M141" i="15"/>
  <c r="Y141" i="15" s="1"/>
  <c r="AJ141" i="15" s="1"/>
  <c r="M141" i="12"/>
  <c r="Y141" i="12" s="1"/>
  <c r="AJ141" i="12" s="1"/>
  <c r="BK118" i="3"/>
  <c r="H34" i="11"/>
  <c r="T34" i="11" s="1"/>
  <c r="AE34" i="11" s="1"/>
  <c r="H34" i="14"/>
  <c r="T34" i="14" s="1"/>
  <c r="AE34" i="14" s="1"/>
  <c r="H77" i="10"/>
  <c r="T77" i="10" s="1"/>
  <c r="AE77" i="10" s="1"/>
  <c r="J181" i="13"/>
  <c r="V181" i="13" s="1"/>
  <c r="AG181" i="13" s="1"/>
  <c r="E166" i="14"/>
  <c r="Q166" i="14" s="1"/>
  <c r="AB166" i="14" s="1"/>
  <c r="K36" i="12"/>
  <c r="W36" i="12" s="1"/>
  <c r="AH36" i="12" s="1"/>
  <c r="M147" i="9"/>
  <c r="Y147" i="9" s="1"/>
  <c r="AJ147" i="9" s="1"/>
  <c r="E177" i="13"/>
  <c r="Q177" i="13" s="1"/>
  <c r="AB177" i="13" s="1"/>
  <c r="D40" i="12"/>
  <c r="P40" i="12" s="1"/>
  <c r="AA40" i="12" s="1"/>
  <c r="U308" i="3"/>
  <c r="J102" i="10"/>
  <c r="V102" i="10" s="1"/>
  <c r="AG102" i="10" s="1"/>
  <c r="I172" i="13"/>
  <c r="U172" i="13" s="1"/>
  <c r="AF172" i="13" s="1"/>
  <c r="I172" i="11"/>
  <c r="U172" i="11" s="1"/>
  <c r="AF172" i="11" s="1"/>
  <c r="E198" i="16"/>
  <c r="Q198" i="16" s="1"/>
  <c r="AB198" i="16" s="1"/>
  <c r="H52" i="12"/>
  <c r="T52" i="12" s="1"/>
  <c r="AE52" i="12" s="1"/>
  <c r="H52" i="14"/>
  <c r="T52" i="14" s="1"/>
  <c r="AE52" i="14" s="1"/>
  <c r="D17" i="14"/>
  <c r="P17" i="14" s="1"/>
  <c r="AA17" i="14" s="1"/>
  <c r="D17" i="11"/>
  <c r="P17" i="11" s="1"/>
  <c r="AA17" i="11" s="1"/>
  <c r="E198" i="7"/>
  <c r="Q198" i="7" s="1"/>
  <c r="AB198" i="7" s="1"/>
  <c r="CH16" i="3"/>
  <c r="CL16" i="3" s="1"/>
  <c r="AM65" i="3"/>
  <c r="AU65" i="3"/>
  <c r="H39" i="15"/>
  <c r="T39" i="15" s="1"/>
  <c r="AE39" i="15" s="1"/>
  <c r="F79" i="3"/>
  <c r="J79" i="3" s="1"/>
  <c r="BR79" i="3"/>
  <c r="BV79" i="3" s="1"/>
  <c r="M141" i="10"/>
  <c r="Y141" i="10" s="1"/>
  <c r="AJ141" i="10" s="1"/>
  <c r="E200" i="10"/>
  <c r="Q200" i="10" s="1"/>
  <c r="AB200" i="10" s="1"/>
  <c r="AU118" i="3"/>
  <c r="H34" i="8"/>
  <c r="T34" i="8" s="1"/>
  <c r="AE34" i="8" s="1"/>
  <c r="H77" i="7"/>
  <c r="T77" i="7" s="1"/>
  <c r="AE77" i="7" s="1"/>
  <c r="O283" i="3"/>
  <c r="I160" i="11"/>
  <c r="U160" i="11" s="1"/>
  <c r="AF160" i="11" s="1"/>
  <c r="J82" i="16"/>
  <c r="V82" i="16" s="1"/>
  <c r="AG82" i="16" s="1"/>
  <c r="H97" i="6"/>
  <c r="T97" i="6" s="1"/>
  <c r="AE97" i="6" s="1"/>
  <c r="D40" i="10"/>
  <c r="P40" i="10" s="1"/>
  <c r="AA40" i="10" s="1"/>
  <c r="I172" i="7"/>
  <c r="U172" i="7" s="1"/>
  <c r="AF172" i="7" s="1"/>
  <c r="J102" i="12"/>
  <c r="V102" i="12" s="1"/>
  <c r="AG102" i="12" s="1"/>
  <c r="E198" i="15"/>
  <c r="Q198" i="15" s="1"/>
  <c r="AB198" i="15" s="1"/>
  <c r="H52" i="6"/>
  <c r="T52" i="6" s="1"/>
  <c r="AE52" i="6" s="1"/>
  <c r="H52" i="13"/>
  <c r="T52" i="13" s="1"/>
  <c r="AE52" i="13" s="1"/>
  <c r="B223" i="3"/>
  <c r="D17" i="6"/>
  <c r="P17" i="6" s="1"/>
  <c r="AA17" i="6" s="1"/>
  <c r="D17" i="15"/>
  <c r="P17" i="15" s="1"/>
  <c r="AA17" i="15" s="1"/>
  <c r="E198" i="9"/>
  <c r="Q198" i="9" s="1"/>
  <c r="AB198" i="9" s="1"/>
  <c r="O258" i="3"/>
  <c r="D17" i="12"/>
  <c r="P17" i="12" s="1"/>
  <c r="AA17" i="12" s="1"/>
  <c r="N16" i="3"/>
  <c r="R16" i="3" s="1"/>
  <c r="G65" i="3"/>
  <c r="CI65" i="3"/>
  <c r="AL79" i="3"/>
  <c r="AP79" i="3" s="1"/>
  <c r="M141" i="6"/>
  <c r="Y141" i="6" s="1"/>
  <c r="AJ141" i="6" s="1"/>
  <c r="G118" i="3"/>
  <c r="H34" i="12"/>
  <c r="T34" i="12" s="1"/>
  <c r="AE34" i="12" s="1"/>
  <c r="H77" i="9"/>
  <c r="T77" i="9" s="1"/>
  <c r="AE77" i="9" s="1"/>
  <c r="H77" i="12"/>
  <c r="T77" i="12" s="1"/>
  <c r="AE77" i="12" s="1"/>
  <c r="K179" i="11"/>
  <c r="W179" i="11" s="1"/>
  <c r="AH179" i="11" s="1"/>
  <c r="M65" i="10"/>
  <c r="Y65" i="10" s="1"/>
  <c r="AJ65" i="10" s="1"/>
  <c r="D40" i="7"/>
  <c r="P40" i="7" s="1"/>
  <c r="AA40" i="7" s="1"/>
  <c r="J102" i="11"/>
  <c r="V102" i="11" s="1"/>
  <c r="AG102" i="11" s="1"/>
  <c r="J102" i="6"/>
  <c r="V102" i="6" s="1"/>
  <c r="AG102" i="6" s="1"/>
  <c r="E198" i="14"/>
  <c r="Q198" i="14" s="1"/>
  <c r="AB198" i="14" s="1"/>
  <c r="H52" i="7"/>
  <c r="T52" i="7" s="1"/>
  <c r="AE52" i="7" s="1"/>
  <c r="D17" i="13"/>
  <c r="P17" i="13" s="1"/>
  <c r="AA17" i="13" s="1"/>
  <c r="O65" i="3"/>
  <c r="BK65" i="3"/>
  <c r="G39" i="3"/>
  <c r="BZ79" i="3"/>
  <c r="CD79" i="3" s="1"/>
  <c r="AD347" i="3"/>
  <c r="J125" i="15"/>
  <c r="V125" i="15" s="1"/>
  <c r="AG125" i="15" s="1"/>
  <c r="BC118" i="3"/>
  <c r="AE118" i="3"/>
  <c r="L107" i="14"/>
  <c r="X107" i="14" s="1"/>
  <c r="AI107" i="14" s="1"/>
  <c r="H34" i="15"/>
  <c r="T34" i="15" s="1"/>
  <c r="AE34" i="15" s="1"/>
  <c r="D58" i="10"/>
  <c r="P58" i="10" s="1"/>
  <c r="AA58" i="10" s="1"/>
  <c r="H77" i="11"/>
  <c r="T77" i="11" s="1"/>
  <c r="AE77" i="11" s="1"/>
  <c r="B249" i="8"/>
  <c r="F152" i="15"/>
  <c r="R152" i="15" s="1"/>
  <c r="AC152" i="15" s="1"/>
  <c r="D137" i="16"/>
  <c r="P137" i="16" s="1"/>
  <c r="AA137" i="16" s="1"/>
  <c r="B409" i="12"/>
  <c r="D40" i="11"/>
  <c r="P40" i="11" s="1"/>
  <c r="AA40" i="11" s="1"/>
  <c r="J102" i="13"/>
  <c r="V102" i="13" s="1"/>
  <c r="AG102" i="13" s="1"/>
  <c r="F404" i="3"/>
  <c r="H52" i="15"/>
  <c r="T52" i="15" s="1"/>
  <c r="AE52" i="15" s="1"/>
  <c r="D17" i="8"/>
  <c r="P17" i="8" s="1"/>
  <c r="AA17" i="8" s="1"/>
  <c r="I155" i="7"/>
  <c r="U155" i="7" s="1"/>
  <c r="AF155" i="7" s="1"/>
  <c r="H52" i="11"/>
  <c r="T52" i="11" s="1"/>
  <c r="AE52" i="11" s="1"/>
  <c r="AE65" i="3"/>
  <c r="CH79" i="3"/>
  <c r="CL79" i="3" s="1"/>
  <c r="M141" i="11"/>
  <c r="Y141" i="11" s="1"/>
  <c r="AJ141" i="11" s="1"/>
  <c r="J126" i="9"/>
  <c r="V126" i="9" s="1"/>
  <c r="AG126" i="9" s="1"/>
  <c r="O118" i="3"/>
  <c r="W118" i="3"/>
  <c r="L107" i="13"/>
  <c r="X107" i="13" s="1"/>
  <c r="AI107" i="13" s="1"/>
  <c r="H34" i="9"/>
  <c r="T34" i="9" s="1"/>
  <c r="AE34" i="9" s="1"/>
  <c r="D58" i="12"/>
  <c r="P58" i="12" s="1"/>
  <c r="H77" i="13"/>
  <c r="T77" i="13" s="1"/>
  <c r="AE77" i="13" s="1"/>
  <c r="E55" i="13"/>
  <c r="Q55" i="13" s="1"/>
  <c r="AB55" i="13" s="1"/>
  <c r="D40" i="14"/>
  <c r="P40" i="14" s="1"/>
  <c r="AA40" i="14" s="1"/>
  <c r="J102" i="7"/>
  <c r="V102" i="7" s="1"/>
  <c r="AG102" i="7" s="1"/>
  <c r="J102" i="14"/>
  <c r="V102" i="14" s="1"/>
  <c r="AG102" i="14" s="1"/>
  <c r="I172" i="10"/>
  <c r="U172" i="10" s="1"/>
  <c r="AF172" i="10" s="1"/>
  <c r="E198" i="11"/>
  <c r="Q198" i="11" s="1"/>
  <c r="AB198" i="11" s="1"/>
  <c r="H52" i="9"/>
  <c r="T52" i="9" s="1"/>
  <c r="AE52" i="9" s="1"/>
  <c r="H77" i="14"/>
  <c r="T77" i="14" s="1"/>
  <c r="AE77" i="14" s="1"/>
  <c r="M54" i="6"/>
  <c r="Y54" i="6" s="1"/>
  <c r="AJ54" i="6" s="1"/>
  <c r="J102" i="15"/>
  <c r="V102" i="15" s="1"/>
  <c r="AG102" i="15" s="1"/>
  <c r="E198" i="12"/>
  <c r="Q198" i="12" s="1"/>
  <c r="AB198" i="12" s="1"/>
  <c r="I147" i="11"/>
  <c r="U147" i="11" s="1"/>
  <c r="AF147" i="11" s="1"/>
  <c r="M141" i="7"/>
  <c r="Y141" i="7" s="1"/>
  <c r="AJ141" i="7" s="1"/>
  <c r="AM118" i="3"/>
  <c r="H34" i="16"/>
  <c r="T34" i="16" s="1"/>
  <c r="AE34" i="16" s="1"/>
  <c r="J204" i="8"/>
  <c r="V204" i="8" s="1"/>
  <c r="AG204" i="8" s="1"/>
  <c r="J134" i="13"/>
  <c r="V134" i="13" s="1"/>
  <c r="AG134" i="13" s="1"/>
  <c r="B246" i="3"/>
  <c r="AD40" i="3" s="1"/>
  <c r="AH40" i="3" s="1"/>
  <c r="J102" i="16"/>
  <c r="V102" i="16" s="1"/>
  <c r="AG102" i="16" s="1"/>
  <c r="G171" i="13"/>
  <c r="S171" i="13" s="1"/>
  <c r="AD171" i="13" s="1"/>
  <c r="E198" i="6"/>
  <c r="Q198" i="6" s="1"/>
  <c r="AB198" i="6" s="1"/>
  <c r="E5" i="14"/>
  <c r="Q5" i="14" s="1"/>
  <c r="AB5" i="14" s="1"/>
  <c r="E5" i="6"/>
  <c r="Q5" i="6" s="1"/>
  <c r="AB5" i="6" s="1"/>
  <c r="E5" i="10"/>
  <c r="Q5" i="10" s="1"/>
  <c r="AB5" i="10" s="1"/>
  <c r="E5" i="13"/>
  <c r="Q5" i="13" s="1"/>
  <c r="AB5" i="13" s="1"/>
  <c r="I187" i="12"/>
  <c r="U187" i="12" s="1"/>
  <c r="AF187" i="12" s="1"/>
  <c r="E5" i="9"/>
  <c r="Q5" i="9" s="1"/>
  <c r="AB5" i="9" s="1"/>
  <c r="E5" i="7"/>
  <c r="Q5" i="7" s="1"/>
  <c r="AB5" i="7" s="1"/>
  <c r="D203" i="6"/>
  <c r="P203" i="6" s="1"/>
  <c r="AA203" i="6" s="1"/>
  <c r="E5" i="12"/>
  <c r="Q5" i="12" s="1"/>
  <c r="AB5" i="12" s="1"/>
  <c r="E5" i="11"/>
  <c r="Q5" i="11" s="1"/>
  <c r="AB5" i="11" s="1"/>
  <c r="F211" i="3"/>
  <c r="E5" i="16"/>
  <c r="Q5" i="16" s="1"/>
  <c r="AB5" i="16" s="1"/>
  <c r="E5" i="8"/>
  <c r="Q5" i="8" s="1"/>
  <c r="AB5" i="8" s="1"/>
  <c r="K26" i="11"/>
  <c r="W26" i="11" s="1"/>
  <c r="AH26" i="11" s="1"/>
  <c r="D153" i="12"/>
  <c r="P153" i="12" s="1"/>
  <c r="AA153" i="12" s="1"/>
  <c r="G202" i="6"/>
  <c r="S202" i="6" s="1"/>
  <c r="AD202" i="6" s="1"/>
  <c r="B262" i="15"/>
  <c r="I120" i="6"/>
  <c r="U120" i="6" s="1"/>
  <c r="AF120" i="6" s="1"/>
  <c r="K201" i="11"/>
  <c r="W201" i="11" s="1"/>
  <c r="AH201" i="11" s="1"/>
  <c r="E120" i="15"/>
  <c r="Q120" i="15" s="1"/>
  <c r="AB120" i="15" s="1"/>
  <c r="F195" i="8"/>
  <c r="R195" i="8" s="1"/>
  <c r="AC195" i="8" s="1"/>
  <c r="E89" i="9"/>
  <c r="Q89" i="9" s="1"/>
  <c r="AB89" i="9" s="1"/>
  <c r="E120" i="14"/>
  <c r="Q120" i="14" s="1"/>
  <c r="AB120" i="14" s="1"/>
  <c r="F46" i="15"/>
  <c r="R46" i="15" s="1"/>
  <c r="AC46" i="15" s="1"/>
  <c r="F195" i="16"/>
  <c r="R195" i="16" s="1"/>
  <c r="AC195" i="16" s="1"/>
  <c r="F46" i="7"/>
  <c r="R46" i="7" s="1"/>
  <c r="AC46" i="7" s="1"/>
  <c r="M10" i="9"/>
  <c r="Y10" i="9" s="1"/>
  <c r="AJ10" i="9" s="1"/>
  <c r="M10" i="8"/>
  <c r="Y10" i="8" s="1"/>
  <c r="AJ10" i="8" s="1"/>
  <c r="I120" i="13"/>
  <c r="U120" i="13" s="1"/>
  <c r="AF120" i="13" s="1"/>
  <c r="G111" i="9"/>
  <c r="S111" i="9" s="1"/>
  <c r="AD111" i="9" s="1"/>
  <c r="H147" i="8"/>
  <c r="T147" i="8" s="1"/>
  <c r="AE147" i="8" s="1"/>
  <c r="I120" i="11"/>
  <c r="U120" i="11" s="1"/>
  <c r="AF120" i="11" s="1"/>
  <c r="B352" i="11"/>
  <c r="I187" i="10"/>
  <c r="U187" i="10" s="1"/>
  <c r="AF187" i="10" s="1"/>
  <c r="G5" i="12"/>
  <c r="S5" i="12" s="1"/>
  <c r="AD5" i="12" s="1"/>
  <c r="G111" i="13"/>
  <c r="S111" i="13" s="1"/>
  <c r="AD111" i="13" s="1"/>
  <c r="X407" i="3"/>
  <c r="I187" i="11"/>
  <c r="U187" i="11" s="1"/>
  <c r="AF187" i="11" s="1"/>
  <c r="G5" i="7"/>
  <c r="S5" i="7" s="1"/>
  <c r="AD5" i="7" s="1"/>
  <c r="F128" i="7"/>
  <c r="R128" i="7" s="1"/>
  <c r="AC128" i="7" s="1"/>
  <c r="G136" i="10"/>
  <c r="S136" i="10" s="1"/>
  <c r="AD136" i="10" s="1"/>
  <c r="I187" i="8"/>
  <c r="U187" i="8" s="1"/>
  <c r="AF187" i="8" s="1"/>
  <c r="R393" i="3"/>
  <c r="E182" i="6"/>
  <c r="Q182" i="6" s="1"/>
  <c r="AB182" i="6" s="1"/>
  <c r="G156" i="7"/>
  <c r="S156" i="7" s="1"/>
  <c r="AD156" i="7" s="1"/>
  <c r="I187" i="13"/>
  <c r="U187" i="13" s="1"/>
  <c r="AF187" i="13" s="1"/>
  <c r="L135" i="8"/>
  <c r="X135" i="8" s="1"/>
  <c r="AI135" i="8" s="1"/>
  <c r="I187" i="14"/>
  <c r="U187" i="14" s="1"/>
  <c r="AF187" i="14" s="1"/>
  <c r="L135" i="14"/>
  <c r="X135" i="14" s="1"/>
  <c r="AI135" i="14" s="1"/>
  <c r="I187" i="15"/>
  <c r="U187" i="15" s="1"/>
  <c r="AF187" i="15" s="1"/>
  <c r="M116" i="12"/>
  <c r="Y116" i="12" s="1"/>
  <c r="AJ116" i="12" s="1"/>
  <c r="M199" i="7"/>
  <c r="Y199" i="7" s="1"/>
  <c r="AJ199" i="7" s="1"/>
  <c r="I187" i="7"/>
  <c r="U187" i="7" s="1"/>
  <c r="AF187" i="7" s="1"/>
  <c r="I187" i="9"/>
  <c r="U187" i="9" s="1"/>
  <c r="AF187" i="9" s="1"/>
  <c r="M116" i="10"/>
  <c r="Y116" i="10" s="1"/>
  <c r="AJ116" i="10" s="1"/>
  <c r="J104" i="12"/>
  <c r="V104" i="12" s="1"/>
  <c r="AG104" i="12" s="1"/>
  <c r="AD16" i="3"/>
  <c r="AH16" i="3" s="1"/>
  <c r="BJ16" i="3"/>
  <c r="BN16" i="3" s="1"/>
  <c r="I147" i="16"/>
  <c r="U147" i="16" s="1"/>
  <c r="AF147" i="16" s="1"/>
  <c r="J136" i="8"/>
  <c r="V136" i="8" s="1"/>
  <c r="AG136" i="8" s="1"/>
  <c r="J136" i="6"/>
  <c r="V136" i="6" s="1"/>
  <c r="AG136" i="6" s="1"/>
  <c r="L117" i="16"/>
  <c r="X117" i="16" s="1"/>
  <c r="AI117" i="16" s="1"/>
  <c r="L117" i="9"/>
  <c r="X117" i="9" s="1"/>
  <c r="AI117" i="9" s="1"/>
  <c r="K152" i="9"/>
  <c r="W152" i="9" s="1"/>
  <c r="AH152" i="9" s="1"/>
  <c r="L107" i="7"/>
  <c r="X107" i="7" s="1"/>
  <c r="AI107" i="7" s="1"/>
  <c r="D58" i="13"/>
  <c r="P58" i="13" s="1"/>
  <c r="AA58" i="13" s="1"/>
  <c r="D58" i="9"/>
  <c r="P58" i="9" s="1"/>
  <c r="E71" i="14"/>
  <c r="Q71" i="14" s="1"/>
  <c r="AB71" i="14" s="1"/>
  <c r="M145" i="14"/>
  <c r="Y145" i="14" s="1"/>
  <c r="AJ145" i="14" s="1"/>
  <c r="I160" i="15"/>
  <c r="U160" i="15" s="1"/>
  <c r="AF160" i="15" s="1"/>
  <c r="J181" i="6"/>
  <c r="V181" i="6" s="1"/>
  <c r="AG181" i="6" s="1"/>
  <c r="U288" i="3"/>
  <c r="H188" i="15"/>
  <c r="T188" i="15" s="1"/>
  <c r="AE188" i="15" s="1"/>
  <c r="E137" i="15"/>
  <c r="Q137" i="15" s="1"/>
  <c r="AB137" i="15" s="1"/>
  <c r="D137" i="9"/>
  <c r="P137" i="9" s="1"/>
  <c r="AA137" i="9" s="1"/>
  <c r="E166" i="7"/>
  <c r="Q166" i="7" s="1"/>
  <c r="AB166" i="7" s="1"/>
  <c r="D203" i="11"/>
  <c r="P203" i="11" s="1"/>
  <c r="AA203" i="11" s="1"/>
  <c r="H200" i="6"/>
  <c r="T200" i="6" s="1"/>
  <c r="AE200" i="6" s="1"/>
  <c r="L145" i="13"/>
  <c r="X145" i="13" s="1"/>
  <c r="AI145" i="13" s="1"/>
  <c r="O303" i="3"/>
  <c r="B347" i="12"/>
  <c r="B409" i="7"/>
  <c r="D121" i="11"/>
  <c r="P121" i="11" s="1"/>
  <c r="AA121" i="11" s="1"/>
  <c r="E55" i="7"/>
  <c r="Q55" i="7" s="1"/>
  <c r="AB55" i="7" s="1"/>
  <c r="G8" i="11"/>
  <c r="S8" i="11" s="1"/>
  <c r="AD8" i="11" s="1"/>
  <c r="F304" i="3"/>
  <c r="F111" i="16"/>
  <c r="R111" i="16" s="1"/>
  <c r="AC111" i="16" s="1"/>
  <c r="U307" i="3"/>
  <c r="D117" i="6"/>
  <c r="P117" i="6" s="1"/>
  <c r="AA117" i="6" s="1"/>
  <c r="D117" i="9"/>
  <c r="P117" i="9" s="1"/>
  <c r="AA117" i="9" s="1"/>
  <c r="D117" i="12"/>
  <c r="P117" i="12" s="1"/>
  <c r="AA117" i="12" s="1"/>
  <c r="D117" i="16"/>
  <c r="P117" i="16" s="1"/>
  <c r="AA117" i="16" s="1"/>
  <c r="D117" i="8"/>
  <c r="P117" i="8" s="1"/>
  <c r="AA117" i="8" s="1"/>
  <c r="D117" i="7"/>
  <c r="P117" i="7" s="1"/>
  <c r="AA117" i="7" s="1"/>
  <c r="D117" i="11"/>
  <c r="P117" i="11" s="1"/>
  <c r="AA117" i="11" s="1"/>
  <c r="D117" i="10"/>
  <c r="P117" i="10" s="1"/>
  <c r="AA117" i="10" s="1"/>
  <c r="D117" i="14"/>
  <c r="P117" i="14" s="1"/>
  <c r="AA117" i="14" s="1"/>
  <c r="B323" i="3"/>
  <c r="D117" i="13"/>
  <c r="P117" i="13" s="1"/>
  <c r="AA117" i="13" s="1"/>
  <c r="D117" i="15"/>
  <c r="P117" i="15" s="1"/>
  <c r="AA117" i="15" s="1"/>
  <c r="J101" i="12"/>
  <c r="V101" i="12" s="1"/>
  <c r="AG101" i="12" s="1"/>
  <c r="F16" i="3"/>
  <c r="J16" i="3" s="1"/>
  <c r="I147" i="13"/>
  <c r="U147" i="13" s="1"/>
  <c r="AF147" i="13" s="1"/>
  <c r="J136" i="16"/>
  <c r="V136" i="16" s="1"/>
  <c r="AG136" i="16" s="1"/>
  <c r="J136" i="11"/>
  <c r="V136" i="11" s="1"/>
  <c r="AG136" i="11" s="1"/>
  <c r="L117" i="11"/>
  <c r="X117" i="11" s="1"/>
  <c r="AI117" i="11" s="1"/>
  <c r="K152" i="10"/>
  <c r="W152" i="10" s="1"/>
  <c r="AH152" i="10" s="1"/>
  <c r="L107" i="10"/>
  <c r="X107" i="10" s="1"/>
  <c r="AI107" i="10" s="1"/>
  <c r="B264" i="3"/>
  <c r="F58" i="3" s="1"/>
  <c r="J58" i="3" s="1"/>
  <c r="D58" i="14"/>
  <c r="P58" i="14" s="1"/>
  <c r="AA58" i="14" s="1"/>
  <c r="E71" i="10"/>
  <c r="Q71" i="10" s="1"/>
  <c r="AB71" i="10" s="1"/>
  <c r="F202" i="15"/>
  <c r="R202" i="15" s="1"/>
  <c r="AC202" i="15" s="1"/>
  <c r="I198" i="11"/>
  <c r="U198" i="11" s="1"/>
  <c r="AF198" i="11" s="1"/>
  <c r="I160" i="7"/>
  <c r="U160" i="7" s="1"/>
  <c r="AF160" i="7" s="1"/>
  <c r="J181" i="10"/>
  <c r="V181" i="10" s="1"/>
  <c r="AG181" i="10" s="1"/>
  <c r="J82" i="11"/>
  <c r="V82" i="11" s="1"/>
  <c r="AG82" i="11" s="1"/>
  <c r="H188" i="10"/>
  <c r="T188" i="10" s="1"/>
  <c r="AE188" i="10" s="1"/>
  <c r="L151" i="6"/>
  <c r="X151" i="6" s="1"/>
  <c r="AI151" i="6" s="1"/>
  <c r="E137" i="10"/>
  <c r="Q137" i="10" s="1"/>
  <c r="AB137" i="10" s="1"/>
  <c r="D137" i="15"/>
  <c r="P137" i="15" s="1"/>
  <c r="AA137" i="15" s="1"/>
  <c r="E166" i="10"/>
  <c r="Q166" i="10" s="1"/>
  <c r="AB166" i="10" s="1"/>
  <c r="D203" i="7"/>
  <c r="P203" i="7" s="1"/>
  <c r="AA203" i="7" s="1"/>
  <c r="L145" i="7"/>
  <c r="X145" i="7" s="1"/>
  <c r="AI145" i="7" s="1"/>
  <c r="H97" i="10"/>
  <c r="T97" i="10" s="1"/>
  <c r="AE97" i="10" s="1"/>
  <c r="H176" i="12"/>
  <c r="T176" i="12" s="1"/>
  <c r="AE176" i="12" s="1"/>
  <c r="B347" i="13"/>
  <c r="I5" i="8"/>
  <c r="U5" i="8" s="1"/>
  <c r="AF5" i="8" s="1"/>
  <c r="AU80" i="3"/>
  <c r="D121" i="8"/>
  <c r="P121" i="8" s="1"/>
  <c r="AA121" i="8" s="1"/>
  <c r="G8" i="14"/>
  <c r="S8" i="14" s="1"/>
  <c r="AD8" i="14" s="1"/>
  <c r="E98" i="13"/>
  <c r="Q98" i="13" s="1"/>
  <c r="AB98" i="13" s="1"/>
  <c r="J113" i="10"/>
  <c r="V113" i="10" s="1"/>
  <c r="AG113" i="10" s="1"/>
  <c r="F111" i="11"/>
  <c r="R111" i="11" s="1"/>
  <c r="AC111" i="11" s="1"/>
  <c r="J101" i="10"/>
  <c r="V101" i="10" s="1"/>
  <c r="AG101" i="10" s="1"/>
  <c r="V16" i="3"/>
  <c r="Z16" i="3" s="1"/>
  <c r="I147" i="8"/>
  <c r="U147" i="8" s="1"/>
  <c r="AF147" i="8" s="1"/>
  <c r="J136" i="14"/>
  <c r="V136" i="14" s="1"/>
  <c r="AG136" i="14" s="1"/>
  <c r="J136" i="15"/>
  <c r="V136" i="15" s="1"/>
  <c r="AG136" i="15" s="1"/>
  <c r="L117" i="8"/>
  <c r="X117" i="8" s="1"/>
  <c r="AI117" i="8" s="1"/>
  <c r="K152" i="16"/>
  <c r="W152" i="16" s="1"/>
  <c r="AH152" i="16" s="1"/>
  <c r="K152" i="8"/>
  <c r="W152" i="8" s="1"/>
  <c r="AH152" i="8" s="1"/>
  <c r="L107" i="8"/>
  <c r="X107" i="8" s="1"/>
  <c r="AI107" i="8" s="1"/>
  <c r="D58" i="15"/>
  <c r="P58" i="15" s="1"/>
  <c r="AA58" i="15" s="1"/>
  <c r="B249" i="12"/>
  <c r="J204" i="13"/>
  <c r="V204" i="13" s="1"/>
  <c r="AG204" i="13" s="1"/>
  <c r="E71" i="8"/>
  <c r="Q71" i="8" s="1"/>
  <c r="AB71" i="8" s="1"/>
  <c r="F202" i="14"/>
  <c r="R202" i="14" s="1"/>
  <c r="AC202" i="14" s="1"/>
  <c r="I198" i="16"/>
  <c r="U198" i="16" s="1"/>
  <c r="AF198" i="16" s="1"/>
  <c r="I160" i="13"/>
  <c r="U160" i="13" s="1"/>
  <c r="AF160" i="13" s="1"/>
  <c r="J181" i="15"/>
  <c r="V181" i="15" s="1"/>
  <c r="AG181" i="15" s="1"/>
  <c r="J82" i="13"/>
  <c r="V82" i="13" s="1"/>
  <c r="AG82" i="13" s="1"/>
  <c r="B231" i="16"/>
  <c r="H188" i="12"/>
  <c r="T188" i="12" s="1"/>
  <c r="AE188" i="12" s="1"/>
  <c r="L151" i="7"/>
  <c r="X151" i="7" s="1"/>
  <c r="AI151" i="7" s="1"/>
  <c r="E137" i="16"/>
  <c r="Q137" i="16" s="1"/>
  <c r="AB137" i="16" s="1"/>
  <c r="D137" i="12"/>
  <c r="P137" i="12" s="1"/>
  <c r="AA137" i="12" s="1"/>
  <c r="M177" i="10"/>
  <c r="Y177" i="10" s="1"/>
  <c r="AJ177" i="10" s="1"/>
  <c r="D203" i="13"/>
  <c r="P203" i="13" s="1"/>
  <c r="AA203" i="13" s="1"/>
  <c r="L145" i="16"/>
  <c r="X145" i="16" s="1"/>
  <c r="AI145" i="16" s="1"/>
  <c r="H97" i="15"/>
  <c r="T97" i="15" s="1"/>
  <c r="AE97" i="15" s="1"/>
  <c r="H176" i="6"/>
  <c r="T176" i="6" s="1"/>
  <c r="AE176" i="6" s="1"/>
  <c r="B347" i="11"/>
  <c r="F140" i="11"/>
  <c r="R140" i="11" s="1"/>
  <c r="AC140" i="11" s="1"/>
  <c r="I5" i="12"/>
  <c r="U5" i="12" s="1"/>
  <c r="AF5" i="12" s="1"/>
  <c r="B286" i="10"/>
  <c r="D121" i="14"/>
  <c r="P121" i="14" s="1"/>
  <c r="AA121" i="14" s="1"/>
  <c r="G8" i="16"/>
  <c r="S8" i="16" s="1"/>
  <c r="AD8" i="16" s="1"/>
  <c r="E98" i="9"/>
  <c r="Q98" i="9" s="1"/>
  <c r="AB98" i="9" s="1"/>
  <c r="J113" i="8"/>
  <c r="V113" i="8" s="1"/>
  <c r="AG113" i="8" s="1"/>
  <c r="I317" i="3"/>
  <c r="F111" i="14"/>
  <c r="R111" i="14" s="1"/>
  <c r="AC111" i="14" s="1"/>
  <c r="J101" i="13"/>
  <c r="V101" i="13" s="1"/>
  <c r="AG101" i="13" s="1"/>
  <c r="AT16" i="3"/>
  <c r="AX16" i="3" s="1"/>
  <c r="I147" i="7"/>
  <c r="U147" i="7" s="1"/>
  <c r="AF147" i="7" s="1"/>
  <c r="I147" i="14"/>
  <c r="U147" i="14" s="1"/>
  <c r="AF147" i="14" s="1"/>
  <c r="J136" i="12"/>
  <c r="V136" i="12" s="1"/>
  <c r="AG136" i="12" s="1"/>
  <c r="L117" i="7"/>
  <c r="X117" i="7" s="1"/>
  <c r="AI117" i="7" s="1"/>
  <c r="K152" i="14"/>
  <c r="W152" i="14" s="1"/>
  <c r="AH152" i="14" s="1"/>
  <c r="K152" i="13"/>
  <c r="W152" i="13" s="1"/>
  <c r="AH152" i="13" s="1"/>
  <c r="AA18" i="14"/>
  <c r="L107" i="16"/>
  <c r="X107" i="16" s="1"/>
  <c r="AI107" i="16" s="1"/>
  <c r="D58" i="8"/>
  <c r="P58" i="8" s="1"/>
  <c r="B249" i="11"/>
  <c r="J204" i="11"/>
  <c r="V204" i="11" s="1"/>
  <c r="AG204" i="11" s="1"/>
  <c r="F202" i="9"/>
  <c r="R202" i="9" s="1"/>
  <c r="AC202" i="9" s="1"/>
  <c r="K192" i="6"/>
  <c r="W192" i="6" s="1"/>
  <c r="AH192" i="6" s="1"/>
  <c r="I198" i="9"/>
  <c r="U198" i="9" s="1"/>
  <c r="AF198" i="9" s="1"/>
  <c r="J181" i="9"/>
  <c r="V181" i="9" s="1"/>
  <c r="AG181" i="9" s="1"/>
  <c r="J82" i="8"/>
  <c r="V82" i="8" s="1"/>
  <c r="AG82" i="8" s="1"/>
  <c r="B231" i="12"/>
  <c r="L151" i="15"/>
  <c r="X151" i="15" s="1"/>
  <c r="AI151" i="15" s="1"/>
  <c r="E137" i="14"/>
  <c r="Q137" i="14" s="1"/>
  <c r="AB137" i="14" s="1"/>
  <c r="M177" i="9"/>
  <c r="Y177" i="9" s="1"/>
  <c r="AJ177" i="9" s="1"/>
  <c r="D203" i="15"/>
  <c r="P203" i="15" s="1"/>
  <c r="AA203" i="15" s="1"/>
  <c r="I155" i="16"/>
  <c r="U155" i="16" s="1"/>
  <c r="AF155" i="16" s="1"/>
  <c r="L145" i="11"/>
  <c r="X145" i="11" s="1"/>
  <c r="AI145" i="11" s="1"/>
  <c r="H97" i="16"/>
  <c r="T97" i="16" s="1"/>
  <c r="AE97" i="16" s="1"/>
  <c r="H176" i="11"/>
  <c r="T176" i="11" s="1"/>
  <c r="AE176" i="11" s="1"/>
  <c r="B347" i="16"/>
  <c r="M147" i="6"/>
  <c r="Y147" i="6" s="1"/>
  <c r="AJ147" i="6" s="1"/>
  <c r="F140" i="13"/>
  <c r="R140" i="13" s="1"/>
  <c r="AC140" i="13" s="1"/>
  <c r="I5" i="6"/>
  <c r="U5" i="6" s="1"/>
  <c r="AF5" i="6" s="1"/>
  <c r="B347" i="3"/>
  <c r="AT141" i="3" s="1"/>
  <c r="AX141" i="3" s="1"/>
  <c r="B286" i="15"/>
  <c r="E55" i="8"/>
  <c r="Q55" i="8" s="1"/>
  <c r="AB55" i="8" s="1"/>
  <c r="G8" i="7"/>
  <c r="S8" i="7" s="1"/>
  <c r="AD8" i="7" s="1"/>
  <c r="E98" i="10"/>
  <c r="Q98" i="10" s="1"/>
  <c r="AB98" i="10" s="1"/>
  <c r="J113" i="13"/>
  <c r="V113" i="13" s="1"/>
  <c r="AG113" i="13" s="1"/>
  <c r="F111" i="7"/>
  <c r="R111" i="7" s="1"/>
  <c r="AC111" i="7" s="1"/>
  <c r="F111" i="10"/>
  <c r="R111" i="10" s="1"/>
  <c r="AC111" i="10" s="1"/>
  <c r="J101" i="6"/>
  <c r="V101" i="6" s="1"/>
  <c r="AG101" i="6" s="1"/>
  <c r="J101" i="14"/>
  <c r="V101" i="14" s="1"/>
  <c r="AG101" i="14" s="1"/>
  <c r="X263" i="3"/>
  <c r="K57" i="10"/>
  <c r="W57" i="10" s="1"/>
  <c r="AH57" i="10" s="1"/>
  <c r="K57" i="8"/>
  <c r="W57" i="8" s="1"/>
  <c r="AH57" i="8" s="1"/>
  <c r="K57" i="11"/>
  <c r="W57" i="11" s="1"/>
  <c r="AH57" i="11" s="1"/>
  <c r="K57" i="13"/>
  <c r="W57" i="13" s="1"/>
  <c r="AH57" i="13" s="1"/>
  <c r="K57" i="14"/>
  <c r="W57" i="14" s="1"/>
  <c r="AH57" i="14" s="1"/>
  <c r="K57" i="15"/>
  <c r="W57" i="15" s="1"/>
  <c r="AH57" i="15" s="1"/>
  <c r="K57" i="12"/>
  <c r="W57" i="12" s="1"/>
  <c r="AH57" i="12" s="1"/>
  <c r="K57" i="16"/>
  <c r="W57" i="16" s="1"/>
  <c r="AH57" i="16" s="1"/>
  <c r="K57" i="9"/>
  <c r="W57" i="9" s="1"/>
  <c r="AH57" i="9" s="1"/>
  <c r="K57" i="7"/>
  <c r="W57" i="7" s="1"/>
  <c r="AH57" i="7" s="1"/>
  <c r="K57" i="6"/>
  <c r="W57" i="6" s="1"/>
  <c r="AH57" i="6" s="1"/>
  <c r="AL16" i="3"/>
  <c r="AP16" i="3" s="1"/>
  <c r="I147" i="10"/>
  <c r="U147" i="10" s="1"/>
  <c r="AF147" i="10" s="1"/>
  <c r="I147" i="6"/>
  <c r="U147" i="6" s="1"/>
  <c r="AF147" i="6" s="1"/>
  <c r="U342" i="3"/>
  <c r="L117" i="14"/>
  <c r="X117" i="14" s="1"/>
  <c r="AI117" i="14" s="1"/>
  <c r="X358" i="3"/>
  <c r="K152" i="6"/>
  <c r="W152" i="6" s="1"/>
  <c r="AH152" i="6" s="1"/>
  <c r="L107" i="15"/>
  <c r="X107" i="15" s="1"/>
  <c r="AI107" i="15" s="1"/>
  <c r="D58" i="6"/>
  <c r="P58" i="6" s="1"/>
  <c r="AA58" i="6" s="1"/>
  <c r="B249" i="10"/>
  <c r="J204" i="10"/>
  <c r="V204" i="10" s="1"/>
  <c r="AG204" i="10" s="1"/>
  <c r="F202" i="6"/>
  <c r="R202" i="6" s="1"/>
  <c r="AC202" i="6" s="1"/>
  <c r="K192" i="9"/>
  <c r="W192" i="9" s="1"/>
  <c r="AH192" i="9" s="1"/>
  <c r="I198" i="15"/>
  <c r="U198" i="15" s="1"/>
  <c r="AF198" i="15" s="1"/>
  <c r="J181" i="11"/>
  <c r="V181" i="11" s="1"/>
  <c r="AG181" i="11" s="1"/>
  <c r="J82" i="10"/>
  <c r="V82" i="10" s="1"/>
  <c r="AG82" i="10" s="1"/>
  <c r="H29" i="8"/>
  <c r="T29" i="8" s="1"/>
  <c r="AE29" i="8" s="1"/>
  <c r="B231" i="6"/>
  <c r="L151" i="13"/>
  <c r="X151" i="13" s="1"/>
  <c r="AI151" i="13" s="1"/>
  <c r="E137" i="11"/>
  <c r="Q137" i="11" s="1"/>
  <c r="AB137" i="11" s="1"/>
  <c r="M177" i="7"/>
  <c r="Y177" i="7" s="1"/>
  <c r="AJ177" i="7" s="1"/>
  <c r="I155" i="8"/>
  <c r="U155" i="8" s="1"/>
  <c r="AF155" i="8" s="1"/>
  <c r="L145" i="12"/>
  <c r="X145" i="12" s="1"/>
  <c r="AI145" i="12" s="1"/>
  <c r="H97" i="12"/>
  <c r="T97" i="12" s="1"/>
  <c r="AE97" i="12" s="1"/>
  <c r="H176" i="14"/>
  <c r="T176" i="14" s="1"/>
  <c r="AE176" i="14" s="1"/>
  <c r="M147" i="8"/>
  <c r="Y147" i="8" s="1"/>
  <c r="AJ147" i="8" s="1"/>
  <c r="F140" i="7"/>
  <c r="R140" i="7" s="1"/>
  <c r="AC140" i="7" s="1"/>
  <c r="R211" i="3"/>
  <c r="D141" i="15"/>
  <c r="P141" i="15" s="1"/>
  <c r="AA141" i="15" s="1"/>
  <c r="B286" i="14"/>
  <c r="E55" i="15"/>
  <c r="Q55" i="15" s="1"/>
  <c r="AB55" i="15" s="1"/>
  <c r="E177" i="7"/>
  <c r="Q177" i="7" s="1"/>
  <c r="AB177" i="7" s="1"/>
  <c r="G8" i="8"/>
  <c r="S8" i="8" s="1"/>
  <c r="AD8" i="8" s="1"/>
  <c r="E98" i="11"/>
  <c r="Q98" i="11" s="1"/>
  <c r="AB98" i="11" s="1"/>
  <c r="J113" i="15"/>
  <c r="V113" i="15" s="1"/>
  <c r="AG113" i="15" s="1"/>
  <c r="F111" i="15"/>
  <c r="R111" i="15" s="1"/>
  <c r="AC111" i="15" s="1"/>
  <c r="F111" i="8"/>
  <c r="R111" i="8" s="1"/>
  <c r="AC111" i="8" s="1"/>
  <c r="J101" i="8"/>
  <c r="V101" i="8" s="1"/>
  <c r="AG101" i="8" s="1"/>
  <c r="J101" i="11"/>
  <c r="V101" i="11" s="1"/>
  <c r="AG101" i="11" s="1"/>
  <c r="BB16" i="3"/>
  <c r="BF16" i="3" s="1"/>
  <c r="R353" i="3"/>
  <c r="I147" i="12"/>
  <c r="U147" i="12" s="1"/>
  <c r="AF147" i="12" s="1"/>
  <c r="J136" i="13"/>
  <c r="V136" i="13" s="1"/>
  <c r="AG136" i="13" s="1"/>
  <c r="L117" i="10"/>
  <c r="X117" i="10" s="1"/>
  <c r="AI117" i="10" s="1"/>
  <c r="K152" i="11"/>
  <c r="W152" i="11" s="1"/>
  <c r="AH152" i="11" s="1"/>
  <c r="K152" i="7"/>
  <c r="W152" i="7" s="1"/>
  <c r="AH152" i="7" s="1"/>
  <c r="L107" i="6"/>
  <c r="X107" i="6" s="1"/>
  <c r="AI107" i="6" s="1"/>
  <c r="L107" i="9"/>
  <c r="X107" i="9" s="1"/>
  <c r="AI107" i="9" s="1"/>
  <c r="D58" i="11"/>
  <c r="P58" i="11" s="1"/>
  <c r="B249" i="9"/>
  <c r="J204" i="9"/>
  <c r="V204" i="9" s="1"/>
  <c r="AG204" i="9" s="1"/>
  <c r="AD351" i="3"/>
  <c r="F202" i="12"/>
  <c r="R202" i="12" s="1"/>
  <c r="AC202" i="12" s="1"/>
  <c r="K192" i="8"/>
  <c r="W192" i="8" s="1"/>
  <c r="AH192" i="8" s="1"/>
  <c r="K179" i="10"/>
  <c r="W179" i="10" s="1"/>
  <c r="AH179" i="10" s="1"/>
  <c r="H29" i="12"/>
  <c r="T29" i="12" s="1"/>
  <c r="AE29" i="12" s="1"/>
  <c r="B231" i="8"/>
  <c r="U340" i="3"/>
  <c r="L151" i="9"/>
  <c r="X151" i="9" s="1"/>
  <c r="AI151" i="9" s="1"/>
  <c r="F372" i="3"/>
  <c r="R361" i="3"/>
  <c r="L145" i="6"/>
  <c r="X145" i="6" s="1"/>
  <c r="AI145" i="6" s="1"/>
  <c r="M65" i="15"/>
  <c r="Y65" i="15" s="1"/>
  <c r="AJ65" i="15" s="1"/>
  <c r="X242" i="3"/>
  <c r="M54" i="16"/>
  <c r="Y54" i="16" s="1"/>
  <c r="AJ54" i="16" s="1"/>
  <c r="H176" i="9"/>
  <c r="T176" i="9" s="1"/>
  <c r="AE176" i="9" s="1"/>
  <c r="M147" i="16"/>
  <c r="Y147" i="16" s="1"/>
  <c r="AJ147" i="16" s="1"/>
  <c r="F140" i="10"/>
  <c r="R140" i="10" s="1"/>
  <c r="AC140" i="10" s="1"/>
  <c r="I5" i="7"/>
  <c r="U5" i="7" s="1"/>
  <c r="AF5" i="7" s="1"/>
  <c r="D141" i="12"/>
  <c r="P141" i="12" s="1"/>
  <c r="AA141" i="12" s="1"/>
  <c r="B286" i="9"/>
  <c r="E55" i="12"/>
  <c r="Q55" i="12" s="1"/>
  <c r="AB55" i="12" s="1"/>
  <c r="F383" i="3"/>
  <c r="G8" i="13"/>
  <c r="S8" i="13" s="1"/>
  <c r="AD8" i="13" s="1"/>
  <c r="E98" i="15"/>
  <c r="Q98" i="15" s="1"/>
  <c r="AB98" i="15" s="1"/>
  <c r="J113" i="6"/>
  <c r="V113" i="6" s="1"/>
  <c r="AG113" i="6" s="1"/>
  <c r="F111" i="13"/>
  <c r="R111" i="13" s="1"/>
  <c r="AC111" i="13" s="1"/>
  <c r="J101" i="9"/>
  <c r="V101" i="9" s="1"/>
  <c r="AG101" i="9" s="1"/>
  <c r="J101" i="7"/>
  <c r="V101" i="7" s="1"/>
  <c r="AG101" i="7" s="1"/>
  <c r="BR16" i="3"/>
  <c r="BV16" i="3" s="1"/>
  <c r="I147" i="15"/>
  <c r="U147" i="15" s="1"/>
  <c r="AF147" i="15" s="1"/>
  <c r="L117" i="15"/>
  <c r="X117" i="15" s="1"/>
  <c r="AI117" i="15" s="1"/>
  <c r="L107" i="11"/>
  <c r="X107" i="11" s="1"/>
  <c r="AI107" i="11" s="1"/>
  <c r="D58" i="16"/>
  <c r="P58" i="16" s="1"/>
  <c r="AA58" i="16" s="1"/>
  <c r="B249" i="16"/>
  <c r="U410" i="3"/>
  <c r="M145" i="6"/>
  <c r="Y145" i="6" s="1"/>
  <c r="AJ145" i="6" s="1"/>
  <c r="F202" i="13"/>
  <c r="R202" i="13" s="1"/>
  <c r="AC202" i="13" s="1"/>
  <c r="K179" i="14"/>
  <c r="W179" i="14" s="1"/>
  <c r="AH179" i="14" s="1"/>
  <c r="H29" i="9"/>
  <c r="T29" i="9" s="1"/>
  <c r="AE29" i="9" s="1"/>
  <c r="B231" i="13"/>
  <c r="J134" i="9"/>
  <c r="V134" i="9" s="1"/>
  <c r="AG134" i="9" s="1"/>
  <c r="E166" i="13"/>
  <c r="Q166" i="13" s="1"/>
  <c r="AB166" i="13" s="1"/>
  <c r="H200" i="7"/>
  <c r="T200" i="7" s="1"/>
  <c r="AE200" i="7" s="1"/>
  <c r="I155" i="9"/>
  <c r="U155" i="9" s="1"/>
  <c r="AF155" i="9" s="1"/>
  <c r="M65" i="12"/>
  <c r="Y65" i="12" s="1"/>
  <c r="AJ65" i="12" s="1"/>
  <c r="K36" i="7"/>
  <c r="W36" i="7" s="1"/>
  <c r="AH36" i="7" s="1"/>
  <c r="M54" i="15"/>
  <c r="Y54" i="15" s="1"/>
  <c r="AJ54" i="15" s="1"/>
  <c r="H176" i="7"/>
  <c r="T176" i="7" s="1"/>
  <c r="AE176" i="7" s="1"/>
  <c r="M147" i="15"/>
  <c r="Y147" i="15" s="1"/>
  <c r="AJ147" i="15" s="1"/>
  <c r="F140" i="14"/>
  <c r="R140" i="14" s="1"/>
  <c r="AC140" i="14" s="1"/>
  <c r="I5" i="10"/>
  <c r="U5" i="10" s="1"/>
  <c r="AF5" i="10" s="1"/>
  <c r="B409" i="8"/>
  <c r="B286" i="7"/>
  <c r="E55" i="9"/>
  <c r="Q55" i="9" s="1"/>
  <c r="AB55" i="9" s="1"/>
  <c r="E177" i="8"/>
  <c r="Q177" i="8" s="1"/>
  <c r="AB177" i="8" s="1"/>
  <c r="F111" i="6"/>
  <c r="R111" i="6" s="1"/>
  <c r="AC111" i="6" s="1"/>
  <c r="J101" i="15"/>
  <c r="V101" i="15" s="1"/>
  <c r="AG101" i="15" s="1"/>
  <c r="I120" i="9"/>
  <c r="U120" i="9" s="1"/>
  <c r="AF120" i="9" s="1"/>
  <c r="I120" i="12"/>
  <c r="U120" i="12" s="1"/>
  <c r="AF120" i="12" s="1"/>
  <c r="I120" i="15"/>
  <c r="U120" i="15" s="1"/>
  <c r="AF120" i="15" s="1"/>
  <c r="I68" i="14"/>
  <c r="U68" i="14" s="1"/>
  <c r="AF68" i="14" s="1"/>
  <c r="L133" i="9"/>
  <c r="X133" i="9" s="1"/>
  <c r="AI133" i="9" s="1"/>
  <c r="I68" i="8"/>
  <c r="U68" i="8" s="1"/>
  <c r="AF68" i="8" s="1"/>
  <c r="L133" i="8"/>
  <c r="X133" i="8" s="1"/>
  <c r="AI133" i="8" s="1"/>
  <c r="L133" i="11"/>
  <c r="X133" i="11" s="1"/>
  <c r="AI133" i="11" s="1"/>
  <c r="I68" i="9"/>
  <c r="U68" i="9" s="1"/>
  <c r="AF68" i="9" s="1"/>
  <c r="I68" i="16"/>
  <c r="U68" i="16" s="1"/>
  <c r="AF68" i="16" s="1"/>
  <c r="I68" i="13"/>
  <c r="U68" i="13" s="1"/>
  <c r="AF68" i="13" s="1"/>
  <c r="I68" i="6"/>
  <c r="U68" i="6" s="1"/>
  <c r="AF68" i="6" s="1"/>
  <c r="I68" i="7"/>
  <c r="U68" i="7" s="1"/>
  <c r="AF68" i="7" s="1"/>
  <c r="I68" i="12"/>
  <c r="U68" i="12" s="1"/>
  <c r="AF68" i="12" s="1"/>
  <c r="I68" i="11"/>
  <c r="U68" i="11" s="1"/>
  <c r="AF68" i="11" s="1"/>
  <c r="R274" i="3"/>
  <c r="I68" i="10"/>
  <c r="U68" i="10" s="1"/>
  <c r="AF68" i="10" s="1"/>
  <c r="B248" i="7"/>
  <c r="B248" i="15"/>
  <c r="L102" i="12"/>
  <c r="X102" i="12" s="1"/>
  <c r="AI102" i="12" s="1"/>
  <c r="L102" i="16"/>
  <c r="X102" i="16" s="1"/>
  <c r="AI102" i="16" s="1"/>
  <c r="L102" i="15"/>
  <c r="X102" i="15" s="1"/>
  <c r="AI102" i="15" s="1"/>
  <c r="L102" i="10"/>
  <c r="X102" i="10" s="1"/>
  <c r="AI102" i="10" s="1"/>
  <c r="L102" i="9"/>
  <c r="X102" i="9" s="1"/>
  <c r="AI102" i="9" s="1"/>
  <c r="L102" i="8"/>
  <c r="X102" i="8" s="1"/>
  <c r="AI102" i="8" s="1"/>
  <c r="L102" i="7"/>
  <c r="X102" i="7" s="1"/>
  <c r="AI102" i="7" s="1"/>
  <c r="L102" i="11"/>
  <c r="X102" i="11" s="1"/>
  <c r="AI102" i="11" s="1"/>
  <c r="L102" i="14"/>
  <c r="X102" i="14" s="1"/>
  <c r="AI102" i="14" s="1"/>
  <c r="L102" i="6"/>
  <c r="X102" i="6" s="1"/>
  <c r="AI102" i="6" s="1"/>
  <c r="L169" i="14"/>
  <c r="X169" i="14" s="1"/>
  <c r="AI169" i="14" s="1"/>
  <c r="M8" i="11"/>
  <c r="Y8" i="11" s="1"/>
  <c r="AJ8" i="11" s="1"/>
  <c r="M8" i="15"/>
  <c r="Y8" i="15" s="1"/>
  <c r="AJ8" i="15" s="1"/>
  <c r="M8" i="6"/>
  <c r="Y8" i="6" s="1"/>
  <c r="AJ8" i="6" s="1"/>
  <c r="F87" i="11"/>
  <c r="R87" i="11" s="1"/>
  <c r="AC87" i="11" s="1"/>
  <c r="F87" i="8"/>
  <c r="R87" i="8" s="1"/>
  <c r="AC87" i="8" s="1"/>
  <c r="L169" i="7"/>
  <c r="X169" i="7" s="1"/>
  <c r="AI169" i="7" s="1"/>
  <c r="M8" i="12"/>
  <c r="Y8" i="12" s="1"/>
  <c r="AJ8" i="12" s="1"/>
  <c r="M8" i="14"/>
  <c r="Y8" i="14" s="1"/>
  <c r="AJ8" i="14" s="1"/>
  <c r="F87" i="6"/>
  <c r="R87" i="6" s="1"/>
  <c r="AC87" i="6" s="1"/>
  <c r="I293" i="3"/>
  <c r="L169" i="11"/>
  <c r="X169" i="11" s="1"/>
  <c r="AI169" i="11" s="1"/>
  <c r="L169" i="15"/>
  <c r="X169" i="15" s="1"/>
  <c r="AI169" i="15" s="1"/>
  <c r="M8" i="10"/>
  <c r="Y8" i="10" s="1"/>
  <c r="AJ8" i="10" s="1"/>
  <c r="F87" i="12"/>
  <c r="R87" i="12" s="1"/>
  <c r="AC87" i="12" s="1"/>
  <c r="L169" i="16"/>
  <c r="X169" i="16" s="1"/>
  <c r="AI169" i="16" s="1"/>
  <c r="M8" i="16"/>
  <c r="Y8" i="16" s="1"/>
  <c r="AJ8" i="16" s="1"/>
  <c r="F87" i="7"/>
  <c r="R87" i="7" s="1"/>
  <c r="AC87" i="7" s="1"/>
  <c r="L169" i="13"/>
  <c r="X169" i="13" s="1"/>
  <c r="AI169" i="13" s="1"/>
  <c r="M8" i="8"/>
  <c r="Y8" i="8" s="1"/>
  <c r="AJ8" i="8" s="1"/>
  <c r="F87" i="9"/>
  <c r="R87" i="9" s="1"/>
  <c r="AC87" i="9" s="1"/>
  <c r="L169" i="6"/>
  <c r="X169" i="6" s="1"/>
  <c r="AI169" i="6" s="1"/>
  <c r="AD214" i="3"/>
  <c r="F87" i="15"/>
  <c r="R87" i="15" s="1"/>
  <c r="AC87" i="15" s="1"/>
  <c r="F87" i="10"/>
  <c r="R87" i="10" s="1"/>
  <c r="AC87" i="10" s="1"/>
  <c r="L169" i="10"/>
  <c r="X169" i="10" s="1"/>
  <c r="AI169" i="10" s="1"/>
  <c r="M8" i="7"/>
  <c r="Y8" i="7" s="1"/>
  <c r="AJ8" i="7" s="1"/>
  <c r="F87" i="13"/>
  <c r="R87" i="13" s="1"/>
  <c r="AC87" i="13" s="1"/>
  <c r="I120" i="8"/>
  <c r="U120" i="8" s="1"/>
  <c r="AF120" i="8" s="1"/>
  <c r="I120" i="14"/>
  <c r="U120" i="14" s="1"/>
  <c r="AF120" i="14" s="1"/>
  <c r="I120" i="10"/>
  <c r="U120" i="10" s="1"/>
  <c r="AF120" i="10" s="1"/>
  <c r="I120" i="16"/>
  <c r="U120" i="16" s="1"/>
  <c r="AF120" i="16" s="1"/>
  <c r="L133" i="7"/>
  <c r="X133" i="7" s="1"/>
  <c r="AI133" i="7" s="1"/>
  <c r="L133" i="14"/>
  <c r="X133" i="14" s="1"/>
  <c r="AI133" i="14" s="1"/>
  <c r="L133" i="12"/>
  <c r="X133" i="12" s="1"/>
  <c r="AI133" i="12" s="1"/>
  <c r="L133" i="15"/>
  <c r="X133" i="15" s="1"/>
  <c r="AI133" i="15" s="1"/>
  <c r="L133" i="16"/>
  <c r="X133" i="16" s="1"/>
  <c r="AI133" i="16" s="1"/>
  <c r="L133" i="6"/>
  <c r="X133" i="6" s="1"/>
  <c r="AI133" i="6" s="1"/>
  <c r="L133" i="13"/>
  <c r="X133" i="13" s="1"/>
  <c r="AI133" i="13" s="1"/>
  <c r="F142" i="9"/>
  <c r="R142" i="9" s="1"/>
  <c r="AC142" i="9" s="1"/>
  <c r="F142" i="12"/>
  <c r="R142" i="12" s="1"/>
  <c r="AC142" i="12" s="1"/>
  <c r="F142" i="15"/>
  <c r="R142" i="15" s="1"/>
  <c r="AC142" i="15" s="1"/>
  <c r="F142" i="16"/>
  <c r="R142" i="16" s="1"/>
  <c r="AC142" i="16" s="1"/>
  <c r="F142" i="13"/>
  <c r="R142" i="13" s="1"/>
  <c r="AC142" i="13" s="1"/>
  <c r="I348" i="3"/>
  <c r="F142" i="11"/>
  <c r="R142" i="11" s="1"/>
  <c r="AC142" i="11" s="1"/>
  <c r="F142" i="10"/>
  <c r="R142" i="10" s="1"/>
  <c r="AC142" i="10" s="1"/>
  <c r="F142" i="6"/>
  <c r="R142" i="6" s="1"/>
  <c r="AC142" i="6" s="1"/>
  <c r="F142" i="7"/>
  <c r="R142" i="7" s="1"/>
  <c r="AC142" i="7" s="1"/>
  <c r="F142" i="14"/>
  <c r="R142" i="14" s="1"/>
  <c r="AC142" i="14" s="1"/>
  <c r="I88" i="12"/>
  <c r="U88" i="12" s="1"/>
  <c r="AF88" i="12" s="1"/>
  <c r="G65" i="16"/>
  <c r="S65" i="16" s="1"/>
  <c r="AD65" i="16" s="1"/>
  <c r="B276" i="11"/>
  <c r="E178" i="16"/>
  <c r="Q178" i="16" s="1"/>
  <c r="AB178" i="16" s="1"/>
  <c r="D140" i="16"/>
  <c r="P140" i="16" s="1"/>
  <c r="AA140" i="16" s="1"/>
  <c r="H132" i="8"/>
  <c r="T132" i="8" s="1"/>
  <c r="AE132" i="8" s="1"/>
  <c r="O338" i="3"/>
  <c r="L203" i="14"/>
  <c r="X203" i="14" s="1"/>
  <c r="AI203" i="14" s="1"/>
  <c r="H135" i="16"/>
  <c r="T135" i="16" s="1"/>
  <c r="AE135" i="16" s="1"/>
  <c r="M117" i="13"/>
  <c r="Y117" i="13" s="1"/>
  <c r="AJ117" i="13" s="1"/>
  <c r="U343" i="3"/>
  <c r="H198" i="11"/>
  <c r="T198" i="11" s="1"/>
  <c r="AE198" i="11" s="1"/>
  <c r="H198" i="7"/>
  <c r="T198" i="7" s="1"/>
  <c r="AE198" i="7" s="1"/>
  <c r="I88" i="10"/>
  <c r="U88" i="10" s="1"/>
  <c r="AF88" i="10" s="1"/>
  <c r="G65" i="15"/>
  <c r="S65" i="15" s="1"/>
  <c r="AD65" i="15" s="1"/>
  <c r="E178" i="15"/>
  <c r="Q178" i="15" s="1"/>
  <c r="AB178" i="15" s="1"/>
  <c r="D140" i="13"/>
  <c r="P140" i="13" s="1"/>
  <c r="AA140" i="13" s="1"/>
  <c r="H132" i="11"/>
  <c r="T132" i="11" s="1"/>
  <c r="AE132" i="11" s="1"/>
  <c r="H132" i="13"/>
  <c r="T132" i="13" s="1"/>
  <c r="AE132" i="13" s="1"/>
  <c r="M196" i="12"/>
  <c r="Y196" i="12" s="1"/>
  <c r="AJ196" i="12" s="1"/>
  <c r="H135" i="13"/>
  <c r="T135" i="13" s="1"/>
  <c r="AE135" i="13" s="1"/>
  <c r="H198" i="12"/>
  <c r="T198" i="12" s="1"/>
  <c r="AE198" i="12" s="1"/>
  <c r="H198" i="9"/>
  <c r="T198" i="9" s="1"/>
  <c r="AE198" i="9" s="1"/>
  <c r="L197" i="14"/>
  <c r="X197" i="14" s="1"/>
  <c r="AI197" i="14" s="1"/>
  <c r="I108" i="8"/>
  <c r="U108" i="8" s="1"/>
  <c r="AF108" i="8" s="1"/>
  <c r="B313" i="13"/>
  <c r="I88" i="14"/>
  <c r="U88" i="14" s="1"/>
  <c r="AF88" i="14" s="1"/>
  <c r="E115" i="6"/>
  <c r="Q115" i="6" s="1"/>
  <c r="AB115" i="6" s="1"/>
  <c r="H132" i="9"/>
  <c r="T132" i="9" s="1"/>
  <c r="AE132" i="9" s="1"/>
  <c r="H132" i="7"/>
  <c r="T132" i="7" s="1"/>
  <c r="AE132" i="7" s="1"/>
  <c r="M196" i="16"/>
  <c r="Y196" i="16" s="1"/>
  <c r="AJ196" i="16" s="1"/>
  <c r="E185" i="14"/>
  <c r="Q185" i="14" s="1"/>
  <c r="AB185" i="14" s="1"/>
  <c r="H135" i="6"/>
  <c r="T135" i="6" s="1"/>
  <c r="AE135" i="6" s="1"/>
  <c r="H135" i="15"/>
  <c r="T135" i="15" s="1"/>
  <c r="AE135" i="15" s="1"/>
  <c r="F10" i="12"/>
  <c r="R10" i="12" s="1"/>
  <c r="AC10" i="12" s="1"/>
  <c r="F86" i="13"/>
  <c r="R86" i="13" s="1"/>
  <c r="AC86" i="13" s="1"/>
  <c r="H198" i="8"/>
  <c r="T198" i="8" s="1"/>
  <c r="AE198" i="8" s="1"/>
  <c r="I108" i="15"/>
  <c r="U108" i="15" s="1"/>
  <c r="AF108" i="15" s="1"/>
  <c r="I88" i="8"/>
  <c r="U88" i="8" s="1"/>
  <c r="AF88" i="8" s="1"/>
  <c r="R294" i="3"/>
  <c r="E115" i="16"/>
  <c r="Q115" i="16" s="1"/>
  <c r="AB115" i="16" s="1"/>
  <c r="H132" i="14"/>
  <c r="T132" i="14" s="1"/>
  <c r="AE132" i="14" s="1"/>
  <c r="H132" i="16"/>
  <c r="T132" i="16" s="1"/>
  <c r="AE132" i="16" s="1"/>
  <c r="E185" i="15"/>
  <c r="Q185" i="15" s="1"/>
  <c r="AB185" i="15" s="1"/>
  <c r="O341" i="3"/>
  <c r="H135" i="14"/>
  <c r="T135" i="14" s="1"/>
  <c r="AE135" i="14" s="1"/>
  <c r="F86" i="9"/>
  <c r="R86" i="9" s="1"/>
  <c r="AC86" i="9" s="1"/>
  <c r="H152" i="9"/>
  <c r="T152" i="9" s="1"/>
  <c r="AE152" i="9" s="1"/>
  <c r="I180" i="15"/>
  <c r="U180" i="15" s="1"/>
  <c r="AF180" i="15" s="1"/>
  <c r="H198" i="13"/>
  <c r="T198" i="13" s="1"/>
  <c r="AE198" i="13" s="1"/>
  <c r="D142" i="16"/>
  <c r="P142" i="16" s="1"/>
  <c r="AA142" i="16" s="1"/>
  <c r="B260" i="13"/>
  <c r="I88" i="7"/>
  <c r="U88" i="7" s="1"/>
  <c r="AF88" i="7" s="1"/>
  <c r="I88" i="6"/>
  <c r="U88" i="6" s="1"/>
  <c r="AF88" i="6" s="1"/>
  <c r="F216" i="3"/>
  <c r="H132" i="10"/>
  <c r="T132" i="10" s="1"/>
  <c r="AE132" i="10" s="1"/>
  <c r="H135" i="11"/>
  <c r="T135" i="11" s="1"/>
  <c r="AE135" i="11" s="1"/>
  <c r="H135" i="7"/>
  <c r="T135" i="7" s="1"/>
  <c r="AE135" i="7" s="1"/>
  <c r="H198" i="16"/>
  <c r="T198" i="16" s="1"/>
  <c r="AE198" i="16" s="1"/>
  <c r="D142" i="12"/>
  <c r="P142" i="12" s="1"/>
  <c r="AA142" i="12" s="1"/>
  <c r="I88" i="15"/>
  <c r="U88" i="15" s="1"/>
  <c r="AF88" i="15" s="1"/>
  <c r="I88" i="9"/>
  <c r="U88" i="9" s="1"/>
  <c r="AF88" i="9" s="1"/>
  <c r="E10" i="14"/>
  <c r="Q10" i="14" s="1"/>
  <c r="AB10" i="14" s="1"/>
  <c r="B359" i="14"/>
  <c r="H132" i="12"/>
  <c r="T132" i="12" s="1"/>
  <c r="AE132" i="12" s="1"/>
  <c r="H135" i="9"/>
  <c r="T135" i="9" s="1"/>
  <c r="AE135" i="9" s="1"/>
  <c r="H135" i="12"/>
  <c r="T135" i="12" s="1"/>
  <c r="AE135" i="12" s="1"/>
  <c r="H198" i="6"/>
  <c r="T198" i="6" s="1"/>
  <c r="AE198" i="6" s="1"/>
  <c r="I88" i="16"/>
  <c r="U88" i="16" s="1"/>
  <c r="AF88" i="16" s="1"/>
  <c r="D100" i="7"/>
  <c r="P100" i="7" s="1"/>
  <c r="AA100" i="7" s="1"/>
  <c r="J6" i="15"/>
  <c r="V6" i="15" s="1"/>
  <c r="AG6" i="15" s="1"/>
  <c r="H198" i="14"/>
  <c r="T198" i="14" s="1"/>
  <c r="AE198" i="14" s="1"/>
  <c r="H39" i="13"/>
  <c r="T39" i="13" s="1"/>
  <c r="AE39" i="13" s="1"/>
  <c r="H39" i="16"/>
  <c r="T39" i="16" s="1"/>
  <c r="AE39" i="16" s="1"/>
  <c r="BK39" i="3"/>
  <c r="F406" i="3"/>
  <c r="E200" i="14"/>
  <c r="Q200" i="14" s="1"/>
  <c r="AB200" i="14" s="1"/>
  <c r="J126" i="10"/>
  <c r="V126" i="10" s="1"/>
  <c r="AG126" i="10" s="1"/>
  <c r="F127" i="9"/>
  <c r="R127" i="9" s="1"/>
  <c r="AC127" i="9" s="1"/>
  <c r="M50" i="11"/>
  <c r="Y50" i="11" s="1"/>
  <c r="AJ50" i="11" s="1"/>
  <c r="J26" i="13"/>
  <c r="V26" i="13" s="1"/>
  <c r="AG26" i="13" s="1"/>
  <c r="B314" i="8"/>
  <c r="B371" i="8"/>
  <c r="E18" i="12"/>
  <c r="Q18" i="12" s="1"/>
  <c r="AB18" i="12" s="1"/>
  <c r="G109" i="16"/>
  <c r="S109" i="16" s="1"/>
  <c r="AD109" i="16" s="1"/>
  <c r="F147" i="13"/>
  <c r="R147" i="13" s="1"/>
  <c r="AC147" i="13" s="1"/>
  <c r="H39" i="10"/>
  <c r="T39" i="10" s="1"/>
  <c r="AE39" i="10" s="1"/>
  <c r="W39" i="3"/>
  <c r="E200" i="9"/>
  <c r="Q200" i="9" s="1"/>
  <c r="AB200" i="9" s="1"/>
  <c r="J126" i="12"/>
  <c r="V126" i="12" s="1"/>
  <c r="AG126" i="12" s="1"/>
  <c r="N177" i="3"/>
  <c r="R177" i="3" s="1"/>
  <c r="L104" i="11"/>
  <c r="X104" i="11" s="1"/>
  <c r="AI104" i="11" s="1"/>
  <c r="M174" i="12"/>
  <c r="Y174" i="12" s="1"/>
  <c r="AJ174" i="12" s="1"/>
  <c r="F152" i="16"/>
  <c r="R152" i="16" s="1"/>
  <c r="AC152" i="16" s="1"/>
  <c r="J191" i="15"/>
  <c r="V191" i="15" s="1"/>
  <c r="AG191" i="15" s="1"/>
  <c r="M167" i="14"/>
  <c r="Y167" i="14" s="1"/>
  <c r="AJ167" i="14" s="1"/>
  <c r="F147" i="7"/>
  <c r="R147" i="7" s="1"/>
  <c r="AC147" i="7" s="1"/>
  <c r="H39" i="8"/>
  <c r="T39" i="8" s="1"/>
  <c r="AE39" i="8" s="1"/>
  <c r="AU39" i="3"/>
  <c r="AE39" i="3"/>
  <c r="E200" i="13"/>
  <c r="Q200" i="13" s="1"/>
  <c r="AB200" i="13" s="1"/>
  <c r="J126" i="8"/>
  <c r="V126" i="8" s="1"/>
  <c r="AG126" i="8" s="1"/>
  <c r="J126" i="15"/>
  <c r="V126" i="15" s="1"/>
  <c r="AG126" i="15" s="1"/>
  <c r="AU30" i="3"/>
  <c r="L104" i="15"/>
  <c r="X104" i="15" s="1"/>
  <c r="AI104" i="15" s="1"/>
  <c r="B382" i="14"/>
  <c r="K77" i="13"/>
  <c r="W77" i="13" s="1"/>
  <c r="AH77" i="13" s="1"/>
  <c r="J191" i="8"/>
  <c r="V191" i="8" s="1"/>
  <c r="AG191" i="8" s="1"/>
  <c r="M73" i="11"/>
  <c r="Y73" i="11" s="1"/>
  <c r="AJ73" i="11" s="1"/>
  <c r="U374" i="3"/>
  <c r="F147" i="11"/>
  <c r="R147" i="11" s="1"/>
  <c r="AC147" i="11" s="1"/>
  <c r="F147" i="9"/>
  <c r="R147" i="9" s="1"/>
  <c r="AC147" i="9" s="1"/>
  <c r="H39" i="12"/>
  <c r="T39" i="12" s="1"/>
  <c r="AE39" i="12" s="1"/>
  <c r="CI39" i="3"/>
  <c r="O39" i="3"/>
  <c r="E200" i="6"/>
  <c r="Q200" i="6" s="1"/>
  <c r="AB200" i="6" s="1"/>
  <c r="J126" i="14"/>
  <c r="V126" i="14" s="1"/>
  <c r="AG126" i="14" s="1"/>
  <c r="U332" i="3"/>
  <c r="W30" i="3"/>
  <c r="BC171" i="3"/>
  <c r="B382" i="10"/>
  <c r="AU34" i="3"/>
  <c r="D88" i="6"/>
  <c r="P88" i="6" s="1"/>
  <c r="AA88" i="6" s="1"/>
  <c r="J168" i="12"/>
  <c r="V168" i="12" s="1"/>
  <c r="AG168" i="12" s="1"/>
  <c r="F147" i="8"/>
  <c r="R147" i="8" s="1"/>
  <c r="AC147" i="8" s="1"/>
  <c r="F147" i="14"/>
  <c r="R147" i="14" s="1"/>
  <c r="AC147" i="14" s="1"/>
  <c r="O245" i="3"/>
  <c r="BS39" i="3"/>
  <c r="AM39" i="3"/>
  <c r="E200" i="16"/>
  <c r="Q200" i="16" s="1"/>
  <c r="AB200" i="16" s="1"/>
  <c r="E200" i="15"/>
  <c r="Q200" i="15" s="1"/>
  <c r="AB200" i="15" s="1"/>
  <c r="J126" i="7"/>
  <c r="V126" i="7" s="1"/>
  <c r="AG126" i="7" s="1"/>
  <c r="J126" i="13"/>
  <c r="V126" i="13" s="1"/>
  <c r="AG126" i="13" s="1"/>
  <c r="CI171" i="3"/>
  <c r="I139" i="10"/>
  <c r="U139" i="10" s="1"/>
  <c r="AF139" i="10" s="1"/>
  <c r="B240" i="6"/>
  <c r="H70" i="10"/>
  <c r="T70" i="10" s="1"/>
  <c r="AE70" i="10" s="1"/>
  <c r="F147" i="16"/>
  <c r="R147" i="16" s="1"/>
  <c r="AC147" i="16" s="1"/>
  <c r="F147" i="15"/>
  <c r="R147" i="15" s="1"/>
  <c r="AC147" i="15" s="1"/>
  <c r="H39" i="6"/>
  <c r="T39" i="6" s="1"/>
  <c r="AE39" i="6" s="1"/>
  <c r="H39" i="9"/>
  <c r="T39" i="9" s="1"/>
  <c r="AE39" i="9" s="1"/>
  <c r="CA39" i="3"/>
  <c r="E200" i="11"/>
  <c r="Q200" i="11" s="1"/>
  <c r="AB200" i="11" s="1"/>
  <c r="E200" i="7"/>
  <c r="Q200" i="7" s="1"/>
  <c r="AB200" i="7" s="1"/>
  <c r="J126" i="16"/>
  <c r="V126" i="16" s="1"/>
  <c r="AG126" i="16" s="1"/>
  <c r="J126" i="11"/>
  <c r="V126" i="11" s="1"/>
  <c r="AG126" i="11" s="1"/>
  <c r="I132" i="6"/>
  <c r="U132" i="6" s="1"/>
  <c r="AF132" i="6" s="1"/>
  <c r="H70" i="9"/>
  <c r="T70" i="9" s="1"/>
  <c r="AE70" i="9" s="1"/>
  <c r="F147" i="6"/>
  <c r="R147" i="6" s="1"/>
  <c r="AC147" i="6" s="1"/>
  <c r="F147" i="12"/>
  <c r="R147" i="12" s="1"/>
  <c r="AC147" i="12" s="1"/>
  <c r="H39" i="11"/>
  <c r="T39" i="11" s="1"/>
  <c r="AE39" i="11" s="1"/>
  <c r="E200" i="12"/>
  <c r="Q200" i="12" s="1"/>
  <c r="AB200" i="12" s="1"/>
  <c r="R338" i="3"/>
  <c r="J197" i="6"/>
  <c r="V197" i="6" s="1"/>
  <c r="AG197" i="6" s="1"/>
  <c r="AD256" i="3"/>
  <c r="G109" i="9"/>
  <c r="S109" i="9" s="1"/>
  <c r="AD109" i="9" s="1"/>
  <c r="K193" i="8"/>
  <c r="W193" i="8" s="1"/>
  <c r="AH193" i="8" s="1"/>
  <c r="G181" i="13"/>
  <c r="S181" i="13" s="1"/>
  <c r="AD181" i="13" s="1"/>
  <c r="G181" i="9"/>
  <c r="S181" i="9" s="1"/>
  <c r="AD181" i="9" s="1"/>
  <c r="K6" i="15"/>
  <c r="W6" i="15" s="1"/>
  <c r="AH6" i="15" s="1"/>
  <c r="B371" i="15"/>
  <c r="H193" i="7"/>
  <c r="T193" i="7" s="1"/>
  <c r="AE193" i="7" s="1"/>
  <c r="E47" i="13"/>
  <c r="Q47" i="13" s="1"/>
  <c r="AB47" i="13" s="1"/>
  <c r="E47" i="6"/>
  <c r="Q47" i="6" s="1"/>
  <c r="AB47" i="6" s="1"/>
  <c r="G19" i="15"/>
  <c r="S19" i="15" s="1"/>
  <c r="AD19" i="15" s="1"/>
  <c r="M161" i="16"/>
  <c r="Y161" i="16" s="1"/>
  <c r="AJ161" i="16" s="1"/>
  <c r="M161" i="8"/>
  <c r="Y161" i="8" s="1"/>
  <c r="AJ161" i="8" s="1"/>
  <c r="L104" i="16"/>
  <c r="X104" i="16" s="1"/>
  <c r="AI104" i="16" s="1"/>
  <c r="L104" i="7"/>
  <c r="X104" i="7" s="1"/>
  <c r="AI104" i="7" s="1"/>
  <c r="M174" i="11"/>
  <c r="Y174" i="11" s="1"/>
  <c r="AJ174" i="11" s="1"/>
  <c r="M174" i="10"/>
  <c r="Y174" i="10" s="1"/>
  <c r="AJ174" i="10" s="1"/>
  <c r="F127" i="7"/>
  <c r="R127" i="7" s="1"/>
  <c r="AC127" i="7" s="1"/>
  <c r="I139" i="6"/>
  <c r="U139" i="6" s="1"/>
  <c r="AF139" i="6" s="1"/>
  <c r="I132" i="10"/>
  <c r="U132" i="10" s="1"/>
  <c r="AF132" i="10" s="1"/>
  <c r="I132" i="9"/>
  <c r="U132" i="9" s="1"/>
  <c r="AF132" i="9" s="1"/>
  <c r="J197" i="8"/>
  <c r="V197" i="8" s="1"/>
  <c r="AG197" i="8" s="1"/>
  <c r="U403" i="3"/>
  <c r="B382" i="16"/>
  <c r="B382" i="8"/>
  <c r="M50" i="16"/>
  <c r="Y50" i="16" s="1"/>
  <c r="AJ50" i="16" s="1"/>
  <c r="M50" i="6"/>
  <c r="Y50" i="6" s="1"/>
  <c r="AJ50" i="6" s="1"/>
  <c r="K77" i="16"/>
  <c r="W77" i="16" s="1"/>
  <c r="AH77" i="16" s="1"/>
  <c r="B240" i="7"/>
  <c r="B240" i="16"/>
  <c r="F152" i="8"/>
  <c r="R152" i="8" s="1"/>
  <c r="AC152" i="8" s="1"/>
  <c r="F152" i="14"/>
  <c r="R152" i="14" s="1"/>
  <c r="AC152" i="14" s="1"/>
  <c r="J26" i="12"/>
  <c r="V26" i="12" s="1"/>
  <c r="AG26" i="12" s="1"/>
  <c r="J26" i="9"/>
  <c r="V26" i="9" s="1"/>
  <c r="AG26" i="9" s="1"/>
  <c r="B314" i="14"/>
  <c r="J191" i="12"/>
  <c r="V191" i="12" s="1"/>
  <c r="AG191" i="12" s="1"/>
  <c r="J191" i="16"/>
  <c r="V191" i="16" s="1"/>
  <c r="AG191" i="16" s="1"/>
  <c r="D88" i="14"/>
  <c r="P88" i="14" s="1"/>
  <c r="AA88" i="14" s="1"/>
  <c r="G19" i="10"/>
  <c r="S19" i="10" s="1"/>
  <c r="AD19" i="10" s="1"/>
  <c r="H193" i="14"/>
  <c r="T193" i="14" s="1"/>
  <c r="AE193" i="14" s="1"/>
  <c r="F253" i="3"/>
  <c r="E47" i="14"/>
  <c r="Q47" i="14" s="1"/>
  <c r="AB47" i="14" s="1"/>
  <c r="AU165" i="3"/>
  <c r="B371" i="10"/>
  <c r="M167" i="6"/>
  <c r="Y167" i="6" s="1"/>
  <c r="AJ167" i="6" s="1"/>
  <c r="M161" i="13"/>
  <c r="Y161" i="13" s="1"/>
  <c r="AJ161" i="13" s="1"/>
  <c r="M161" i="11"/>
  <c r="Y161" i="11" s="1"/>
  <c r="AJ161" i="11" s="1"/>
  <c r="K193" i="11"/>
  <c r="W193" i="11" s="1"/>
  <c r="AH193" i="11" s="1"/>
  <c r="G181" i="11"/>
  <c r="S181" i="11" s="1"/>
  <c r="AD181" i="11" s="1"/>
  <c r="G181" i="14"/>
  <c r="S181" i="14" s="1"/>
  <c r="AD181" i="14" s="1"/>
  <c r="H70" i="15"/>
  <c r="T70" i="15" s="1"/>
  <c r="AE70" i="15" s="1"/>
  <c r="G44" i="12"/>
  <c r="S44" i="12" s="1"/>
  <c r="AD44" i="12" s="1"/>
  <c r="G44" i="7"/>
  <c r="S44" i="7" s="1"/>
  <c r="AD44" i="7" s="1"/>
  <c r="K6" i="13"/>
  <c r="W6" i="13" s="1"/>
  <c r="AH6" i="13" s="1"/>
  <c r="J168" i="13"/>
  <c r="V168" i="13" s="1"/>
  <c r="AG168" i="13" s="1"/>
  <c r="J168" i="14"/>
  <c r="V168" i="14" s="1"/>
  <c r="AG168" i="14" s="1"/>
  <c r="G109" i="6"/>
  <c r="S109" i="6" s="1"/>
  <c r="AD109" i="6" s="1"/>
  <c r="G109" i="7"/>
  <c r="S109" i="7" s="1"/>
  <c r="AD109" i="7" s="1"/>
  <c r="B346" i="9"/>
  <c r="L104" i="10"/>
  <c r="X104" i="10" s="1"/>
  <c r="AI104" i="10" s="1"/>
  <c r="L104" i="8"/>
  <c r="X104" i="8" s="1"/>
  <c r="AI104" i="8" s="1"/>
  <c r="M174" i="15"/>
  <c r="Y174" i="15" s="1"/>
  <c r="AJ174" i="15" s="1"/>
  <c r="M174" i="6"/>
  <c r="Y174" i="6" s="1"/>
  <c r="AJ174" i="6" s="1"/>
  <c r="F127" i="14"/>
  <c r="R127" i="14" s="1"/>
  <c r="AC127" i="14" s="1"/>
  <c r="I333" i="3"/>
  <c r="I139" i="8"/>
  <c r="U139" i="8" s="1"/>
  <c r="AF139" i="8" s="1"/>
  <c r="I139" i="15"/>
  <c r="U139" i="15" s="1"/>
  <c r="AF139" i="15" s="1"/>
  <c r="I132" i="8"/>
  <c r="U132" i="8" s="1"/>
  <c r="AF132" i="8" s="1"/>
  <c r="J197" i="7"/>
  <c r="V197" i="7" s="1"/>
  <c r="AG197" i="7" s="1"/>
  <c r="J197" i="13"/>
  <c r="V197" i="13" s="1"/>
  <c r="AG197" i="13" s="1"/>
  <c r="B382" i="13"/>
  <c r="B382" i="15"/>
  <c r="M50" i="10"/>
  <c r="Y50" i="10" s="1"/>
  <c r="AJ50" i="10" s="1"/>
  <c r="K77" i="11"/>
  <c r="W77" i="11" s="1"/>
  <c r="AH77" i="11" s="1"/>
  <c r="B240" i="15"/>
  <c r="B240" i="12"/>
  <c r="F152" i="9"/>
  <c r="R152" i="9" s="1"/>
  <c r="AC152" i="9" s="1"/>
  <c r="F152" i="12"/>
  <c r="R152" i="12" s="1"/>
  <c r="AC152" i="12" s="1"/>
  <c r="J26" i="6"/>
  <c r="V26" i="6" s="1"/>
  <c r="AG26" i="6" s="1"/>
  <c r="J26" i="8"/>
  <c r="V26" i="8" s="1"/>
  <c r="AG26" i="8" s="1"/>
  <c r="AM108" i="3"/>
  <c r="B314" i="6"/>
  <c r="J191" i="6"/>
  <c r="V191" i="6" s="1"/>
  <c r="AG191" i="6" s="1"/>
  <c r="J191" i="10"/>
  <c r="V191" i="10" s="1"/>
  <c r="AG191" i="10" s="1"/>
  <c r="D88" i="8"/>
  <c r="P88" i="8" s="1"/>
  <c r="AA88" i="8" s="1"/>
  <c r="G19" i="12"/>
  <c r="S19" i="12" s="1"/>
  <c r="AD19" i="12" s="1"/>
  <c r="H193" i="13"/>
  <c r="T193" i="13" s="1"/>
  <c r="AE193" i="13" s="1"/>
  <c r="E47" i="10"/>
  <c r="Q47" i="10" s="1"/>
  <c r="AB47" i="10" s="1"/>
  <c r="B371" i="6"/>
  <c r="M167" i="9"/>
  <c r="Y167" i="9" s="1"/>
  <c r="AJ167" i="9" s="1"/>
  <c r="M161" i="9"/>
  <c r="Y161" i="9" s="1"/>
  <c r="AJ161" i="9" s="1"/>
  <c r="M161" i="10"/>
  <c r="Y161" i="10" s="1"/>
  <c r="AJ161" i="10" s="1"/>
  <c r="K193" i="10"/>
  <c r="W193" i="10" s="1"/>
  <c r="AH193" i="10" s="1"/>
  <c r="G181" i="15"/>
  <c r="S181" i="15" s="1"/>
  <c r="AD181" i="15" s="1"/>
  <c r="H70" i="11"/>
  <c r="T70" i="11" s="1"/>
  <c r="AE70" i="11" s="1"/>
  <c r="G44" i="10"/>
  <c r="S44" i="10" s="1"/>
  <c r="AD44" i="10" s="1"/>
  <c r="G44" i="13"/>
  <c r="S44" i="13" s="1"/>
  <c r="AD44" i="13" s="1"/>
  <c r="J168" i="16"/>
  <c r="V168" i="16" s="1"/>
  <c r="AG168" i="16" s="1"/>
  <c r="J168" i="7"/>
  <c r="V168" i="7" s="1"/>
  <c r="AG168" i="7" s="1"/>
  <c r="G109" i="14"/>
  <c r="S109" i="14" s="1"/>
  <c r="AD109" i="14" s="1"/>
  <c r="G109" i="13"/>
  <c r="S109" i="13" s="1"/>
  <c r="AD109" i="13" s="1"/>
  <c r="BC140" i="3"/>
  <c r="G171" i="7"/>
  <c r="S171" i="7" s="1"/>
  <c r="AD171" i="7" s="1"/>
  <c r="L104" i="14"/>
  <c r="X104" i="14" s="1"/>
  <c r="AI104" i="14" s="1"/>
  <c r="AD380" i="3"/>
  <c r="M174" i="7"/>
  <c r="Y174" i="7" s="1"/>
  <c r="AJ174" i="7" s="1"/>
  <c r="F127" i="10"/>
  <c r="R127" i="10" s="1"/>
  <c r="AC127" i="10" s="1"/>
  <c r="F127" i="8"/>
  <c r="R127" i="8" s="1"/>
  <c r="AC127" i="8" s="1"/>
  <c r="I139" i="7"/>
  <c r="U139" i="7" s="1"/>
  <c r="AF139" i="7" s="1"/>
  <c r="I139" i="14"/>
  <c r="U139" i="14" s="1"/>
  <c r="AF139" i="14" s="1"/>
  <c r="I132" i="11"/>
  <c r="U132" i="11" s="1"/>
  <c r="AF132" i="11" s="1"/>
  <c r="J197" i="16"/>
  <c r="V197" i="16" s="1"/>
  <c r="AG197" i="16" s="1"/>
  <c r="J197" i="9"/>
  <c r="V197" i="9" s="1"/>
  <c r="AG197" i="9" s="1"/>
  <c r="CA176" i="3"/>
  <c r="B382" i="6"/>
  <c r="M50" i="14"/>
  <c r="Y50" i="14" s="1"/>
  <c r="AJ50" i="14" s="1"/>
  <c r="K77" i="6"/>
  <c r="W77" i="6" s="1"/>
  <c r="AH77" i="6" s="1"/>
  <c r="B240" i="9"/>
  <c r="B240" i="11"/>
  <c r="F152" i="6"/>
  <c r="R152" i="6" s="1"/>
  <c r="AC152" i="6" s="1"/>
  <c r="J26" i="16"/>
  <c r="V26" i="16" s="1"/>
  <c r="AG26" i="16" s="1"/>
  <c r="J26" i="7"/>
  <c r="V26" i="7" s="1"/>
  <c r="AG26" i="7" s="1"/>
  <c r="B314" i="10"/>
  <c r="B314" i="16"/>
  <c r="J191" i="9"/>
  <c r="V191" i="9" s="1"/>
  <c r="AG191" i="9" s="1"/>
  <c r="B294" i="3"/>
  <c r="BZ88" i="3" s="1"/>
  <c r="CD88" i="3" s="1"/>
  <c r="D88" i="10"/>
  <c r="P88" i="10" s="1"/>
  <c r="AA88" i="10" s="1"/>
  <c r="G19" i="13"/>
  <c r="S19" i="13" s="1"/>
  <c r="AD19" i="13" s="1"/>
  <c r="G19" i="6"/>
  <c r="S19" i="6" s="1"/>
  <c r="AD19" i="6" s="1"/>
  <c r="H193" i="16"/>
  <c r="T193" i="16" s="1"/>
  <c r="AE193" i="16" s="1"/>
  <c r="H193" i="15"/>
  <c r="T193" i="15" s="1"/>
  <c r="AE193" i="15" s="1"/>
  <c r="E47" i="12"/>
  <c r="Q47" i="12" s="1"/>
  <c r="AB47" i="12" s="1"/>
  <c r="B371" i="13"/>
  <c r="M167" i="11"/>
  <c r="Y167" i="11" s="1"/>
  <c r="AJ167" i="11" s="1"/>
  <c r="M167" i="15"/>
  <c r="Y167" i="15" s="1"/>
  <c r="AJ167" i="15" s="1"/>
  <c r="M161" i="7"/>
  <c r="Y161" i="7" s="1"/>
  <c r="AJ161" i="7" s="1"/>
  <c r="K193" i="14"/>
  <c r="W193" i="14" s="1"/>
  <c r="AH193" i="14" s="1"/>
  <c r="K193" i="13"/>
  <c r="W193" i="13" s="1"/>
  <c r="AH193" i="13" s="1"/>
  <c r="G181" i="8"/>
  <c r="S181" i="8" s="1"/>
  <c r="AD181" i="8" s="1"/>
  <c r="H70" i="16"/>
  <c r="T70" i="16" s="1"/>
  <c r="AE70" i="16" s="1"/>
  <c r="G44" i="8"/>
  <c r="S44" i="8" s="1"/>
  <c r="AD44" i="8" s="1"/>
  <c r="G44" i="9"/>
  <c r="S44" i="9" s="1"/>
  <c r="AD44" i="9" s="1"/>
  <c r="AU156" i="3"/>
  <c r="J168" i="11"/>
  <c r="V168" i="11" s="1"/>
  <c r="AG168" i="11" s="1"/>
  <c r="G109" i="10"/>
  <c r="S109" i="10" s="1"/>
  <c r="AD109" i="10" s="1"/>
  <c r="G171" i="12"/>
  <c r="S171" i="12" s="1"/>
  <c r="AD171" i="12" s="1"/>
  <c r="L104" i="9"/>
  <c r="X104" i="9" s="1"/>
  <c r="AI104" i="9" s="1"/>
  <c r="M174" i="14"/>
  <c r="Y174" i="14" s="1"/>
  <c r="AJ174" i="14" s="1"/>
  <c r="M174" i="13"/>
  <c r="Y174" i="13" s="1"/>
  <c r="AJ174" i="13" s="1"/>
  <c r="F127" i="11"/>
  <c r="R127" i="11" s="1"/>
  <c r="AC127" i="11" s="1"/>
  <c r="F127" i="6"/>
  <c r="R127" i="6" s="1"/>
  <c r="AC127" i="6" s="1"/>
  <c r="R345" i="3"/>
  <c r="I139" i="12"/>
  <c r="U139" i="12" s="1"/>
  <c r="AF139" i="12" s="1"/>
  <c r="I132" i="15"/>
  <c r="U132" i="15" s="1"/>
  <c r="AF132" i="15" s="1"/>
  <c r="J197" i="12"/>
  <c r="V197" i="12" s="1"/>
  <c r="AG197" i="12" s="1"/>
  <c r="J197" i="10"/>
  <c r="V197" i="10" s="1"/>
  <c r="AG197" i="10" s="1"/>
  <c r="B382" i="11"/>
  <c r="M50" i="8"/>
  <c r="Y50" i="8" s="1"/>
  <c r="AJ50" i="8" s="1"/>
  <c r="K77" i="15"/>
  <c r="W77" i="15" s="1"/>
  <c r="AH77" i="15" s="1"/>
  <c r="K77" i="10"/>
  <c r="W77" i="10" s="1"/>
  <c r="AH77" i="10" s="1"/>
  <c r="B240" i="13"/>
  <c r="I358" i="3"/>
  <c r="U232" i="3"/>
  <c r="B314" i="7"/>
  <c r="B314" i="12"/>
  <c r="J191" i="7"/>
  <c r="V191" i="7" s="1"/>
  <c r="AG191" i="7" s="1"/>
  <c r="D88" i="16"/>
  <c r="P88" i="16" s="1"/>
  <c r="AA88" i="16" s="1"/>
  <c r="D88" i="11"/>
  <c r="P88" i="11" s="1"/>
  <c r="AA88" i="11" s="1"/>
  <c r="G19" i="16"/>
  <c r="S19" i="16" s="1"/>
  <c r="AD19" i="16" s="1"/>
  <c r="G19" i="11"/>
  <c r="S19" i="11" s="1"/>
  <c r="AD19" i="11" s="1"/>
  <c r="H193" i="8"/>
  <c r="T193" i="8" s="1"/>
  <c r="AE193" i="8" s="1"/>
  <c r="H193" i="6"/>
  <c r="T193" i="6" s="1"/>
  <c r="AE193" i="6" s="1"/>
  <c r="E47" i="11"/>
  <c r="Q47" i="11" s="1"/>
  <c r="AB47" i="11" s="1"/>
  <c r="B371" i="9"/>
  <c r="M167" i="13"/>
  <c r="Y167" i="13" s="1"/>
  <c r="AJ167" i="13" s="1"/>
  <c r="AD373" i="3"/>
  <c r="AD367" i="3"/>
  <c r="K193" i="9"/>
  <c r="W193" i="9" s="1"/>
  <c r="AH193" i="9" s="1"/>
  <c r="K193" i="6"/>
  <c r="W193" i="6" s="1"/>
  <c r="AH193" i="6" s="1"/>
  <c r="G181" i="7"/>
  <c r="S181" i="7" s="1"/>
  <c r="AD181" i="7" s="1"/>
  <c r="O276" i="3"/>
  <c r="G44" i="16"/>
  <c r="S44" i="16" s="1"/>
  <c r="AD44" i="16" s="1"/>
  <c r="G44" i="15"/>
  <c r="S44" i="15" s="1"/>
  <c r="AD44" i="15" s="1"/>
  <c r="B362" i="7"/>
  <c r="J168" i="8"/>
  <c r="V168" i="8" s="1"/>
  <c r="AG168" i="8" s="1"/>
  <c r="L15" i="15"/>
  <c r="X15" i="15" s="1"/>
  <c r="AI15" i="15" s="1"/>
  <c r="M157" i="15"/>
  <c r="Y157" i="15" s="1"/>
  <c r="AJ157" i="15" s="1"/>
  <c r="G171" i="16"/>
  <c r="S171" i="16" s="1"/>
  <c r="AD171" i="16" s="1"/>
  <c r="L104" i="12"/>
  <c r="X104" i="12" s="1"/>
  <c r="AI104" i="12" s="1"/>
  <c r="M174" i="16"/>
  <c r="Y174" i="16" s="1"/>
  <c r="AJ174" i="16" s="1"/>
  <c r="F127" i="16"/>
  <c r="R127" i="16" s="1"/>
  <c r="AC127" i="16" s="1"/>
  <c r="F127" i="12"/>
  <c r="R127" i="12" s="1"/>
  <c r="AC127" i="12" s="1"/>
  <c r="I139" i="9"/>
  <c r="U139" i="9" s="1"/>
  <c r="AF139" i="9" s="1"/>
  <c r="I139" i="16"/>
  <c r="U139" i="16" s="1"/>
  <c r="AF139" i="16" s="1"/>
  <c r="I132" i="14"/>
  <c r="U132" i="14" s="1"/>
  <c r="AF132" i="14" s="1"/>
  <c r="J197" i="15"/>
  <c r="V197" i="15" s="1"/>
  <c r="AG197" i="15" s="1"/>
  <c r="B382" i="7"/>
  <c r="M50" i="12"/>
  <c r="Y50" i="12" s="1"/>
  <c r="AJ50" i="12" s="1"/>
  <c r="K77" i="9"/>
  <c r="W77" i="9" s="1"/>
  <c r="AH77" i="9" s="1"/>
  <c r="X283" i="3"/>
  <c r="B240" i="8"/>
  <c r="F152" i="7"/>
  <c r="R152" i="7" s="1"/>
  <c r="AC152" i="7" s="1"/>
  <c r="J26" i="14"/>
  <c r="V26" i="14" s="1"/>
  <c r="AG26" i="14" s="1"/>
  <c r="B314" i="15"/>
  <c r="B314" i="11"/>
  <c r="J191" i="11"/>
  <c r="V191" i="11" s="1"/>
  <c r="AG191" i="11" s="1"/>
  <c r="D88" i="9"/>
  <c r="P88" i="9" s="1"/>
  <c r="AA88" i="9" s="1"/>
  <c r="D88" i="13"/>
  <c r="P88" i="13" s="1"/>
  <c r="AA88" i="13" s="1"/>
  <c r="G19" i="9"/>
  <c r="S19" i="9" s="1"/>
  <c r="AD19" i="9" s="1"/>
  <c r="G19" i="7"/>
  <c r="S19" i="7" s="1"/>
  <c r="AD19" i="7" s="1"/>
  <c r="H193" i="9"/>
  <c r="T193" i="9" s="1"/>
  <c r="AE193" i="9" s="1"/>
  <c r="H193" i="10"/>
  <c r="T193" i="10" s="1"/>
  <c r="AE193" i="10" s="1"/>
  <c r="E47" i="9"/>
  <c r="Q47" i="9" s="1"/>
  <c r="AB47" i="9" s="1"/>
  <c r="B371" i="11"/>
  <c r="M167" i="10"/>
  <c r="Y167" i="10" s="1"/>
  <c r="AJ167" i="10" s="1"/>
  <c r="M167" i="8"/>
  <c r="Y167" i="8" s="1"/>
  <c r="AJ167" i="8" s="1"/>
  <c r="M161" i="14"/>
  <c r="Y161" i="14" s="1"/>
  <c r="AJ161" i="14" s="1"/>
  <c r="K193" i="15"/>
  <c r="W193" i="15" s="1"/>
  <c r="AH193" i="15" s="1"/>
  <c r="K193" i="12"/>
  <c r="W193" i="12" s="1"/>
  <c r="AH193" i="12" s="1"/>
  <c r="G181" i="6"/>
  <c r="S181" i="6" s="1"/>
  <c r="AD181" i="6" s="1"/>
  <c r="H70" i="7"/>
  <c r="T70" i="7" s="1"/>
  <c r="AE70" i="7" s="1"/>
  <c r="H70" i="13"/>
  <c r="T70" i="13" s="1"/>
  <c r="AE70" i="13" s="1"/>
  <c r="G44" i="11"/>
  <c r="S44" i="11" s="1"/>
  <c r="AD44" i="11" s="1"/>
  <c r="B362" i="12"/>
  <c r="J168" i="6"/>
  <c r="V168" i="6" s="1"/>
  <c r="AG168" i="6" s="1"/>
  <c r="G109" i="11"/>
  <c r="S109" i="11" s="1"/>
  <c r="AD109" i="11" s="1"/>
  <c r="G171" i="14"/>
  <c r="S171" i="14" s="1"/>
  <c r="AD171" i="14" s="1"/>
  <c r="L104" i="6"/>
  <c r="X104" i="6" s="1"/>
  <c r="AI104" i="6" s="1"/>
  <c r="M174" i="8"/>
  <c r="Y174" i="8" s="1"/>
  <c r="AJ174" i="8" s="1"/>
  <c r="F127" i="13"/>
  <c r="R127" i="13" s="1"/>
  <c r="AC127" i="13" s="1"/>
  <c r="I139" i="13"/>
  <c r="U139" i="13" s="1"/>
  <c r="AF139" i="13" s="1"/>
  <c r="I132" i="12"/>
  <c r="U132" i="12" s="1"/>
  <c r="AF132" i="12" s="1"/>
  <c r="I132" i="13"/>
  <c r="U132" i="13" s="1"/>
  <c r="AF132" i="13" s="1"/>
  <c r="J197" i="11"/>
  <c r="V197" i="11" s="1"/>
  <c r="AG197" i="11" s="1"/>
  <c r="B382" i="9"/>
  <c r="M50" i="13"/>
  <c r="Y50" i="13" s="1"/>
  <c r="AJ50" i="13" s="1"/>
  <c r="M50" i="9"/>
  <c r="Y50" i="9" s="1"/>
  <c r="AJ50" i="9" s="1"/>
  <c r="K77" i="8"/>
  <c r="W77" i="8" s="1"/>
  <c r="AH77" i="8" s="1"/>
  <c r="K77" i="12"/>
  <c r="W77" i="12" s="1"/>
  <c r="AH77" i="12" s="1"/>
  <c r="B240" i="14"/>
  <c r="F152" i="13"/>
  <c r="R152" i="13" s="1"/>
  <c r="AC152" i="13" s="1"/>
  <c r="J26" i="10"/>
  <c r="V26" i="10" s="1"/>
  <c r="AG26" i="10" s="1"/>
  <c r="B314" i="9"/>
  <c r="U397" i="3"/>
  <c r="D88" i="7"/>
  <c r="P88" i="7" s="1"/>
  <c r="AA88" i="7" s="1"/>
  <c r="D88" i="15"/>
  <c r="P88" i="15" s="1"/>
  <c r="AA88" i="15" s="1"/>
  <c r="G19" i="8"/>
  <c r="S19" i="8" s="1"/>
  <c r="AD19" i="8" s="1"/>
  <c r="H193" i="12"/>
  <c r="T193" i="12" s="1"/>
  <c r="AE193" i="12" s="1"/>
  <c r="H193" i="11"/>
  <c r="T193" i="11" s="1"/>
  <c r="AE193" i="11" s="1"/>
  <c r="E47" i="7"/>
  <c r="Q47" i="7" s="1"/>
  <c r="AB47" i="7" s="1"/>
  <c r="E47" i="8"/>
  <c r="Q47" i="8" s="1"/>
  <c r="AB47" i="8" s="1"/>
  <c r="B371" i="16"/>
  <c r="B371" i="12"/>
  <c r="M167" i="16"/>
  <c r="Y167" i="16" s="1"/>
  <c r="AJ167" i="16" s="1"/>
  <c r="M167" i="7"/>
  <c r="Y167" i="7" s="1"/>
  <c r="AJ167" i="7" s="1"/>
  <c r="M161" i="15"/>
  <c r="Y161" i="15" s="1"/>
  <c r="AJ161" i="15" s="1"/>
  <c r="K193" i="16"/>
  <c r="W193" i="16" s="1"/>
  <c r="AH193" i="16" s="1"/>
  <c r="K193" i="7"/>
  <c r="W193" i="7" s="1"/>
  <c r="AH193" i="7" s="1"/>
  <c r="G181" i="12"/>
  <c r="S181" i="12" s="1"/>
  <c r="AD181" i="12" s="1"/>
  <c r="G181" i="16"/>
  <c r="S181" i="16" s="1"/>
  <c r="AD181" i="16" s="1"/>
  <c r="H70" i="12"/>
  <c r="T70" i="12" s="1"/>
  <c r="AE70" i="12" s="1"/>
  <c r="H70" i="8"/>
  <c r="T70" i="8" s="1"/>
  <c r="AE70" i="8" s="1"/>
  <c r="G44" i="6"/>
  <c r="S44" i="6" s="1"/>
  <c r="AD44" i="6" s="1"/>
  <c r="F150" i="16"/>
  <c r="R150" i="16" s="1"/>
  <c r="AC150" i="16" s="1"/>
  <c r="J168" i="9"/>
  <c r="V168" i="9" s="1"/>
  <c r="AG168" i="9" s="1"/>
  <c r="G109" i="12"/>
  <c r="S109" i="12" s="1"/>
  <c r="AD109" i="12" s="1"/>
  <c r="D85" i="9"/>
  <c r="P85" i="9" s="1"/>
  <c r="AA85" i="9" s="1"/>
  <c r="G171" i="6"/>
  <c r="S171" i="6" s="1"/>
  <c r="AD171" i="6" s="1"/>
  <c r="G171" i="10"/>
  <c r="S171" i="10" s="1"/>
  <c r="AD171" i="10" s="1"/>
  <c r="I132" i="7"/>
  <c r="U132" i="7" s="1"/>
  <c r="AF132" i="7" s="1"/>
  <c r="M50" i="15"/>
  <c r="Y50" i="15" s="1"/>
  <c r="AJ50" i="15" s="1"/>
  <c r="K77" i="14"/>
  <c r="W77" i="14" s="1"/>
  <c r="AH77" i="14" s="1"/>
  <c r="F152" i="10"/>
  <c r="R152" i="10" s="1"/>
  <c r="AC152" i="10" s="1"/>
  <c r="J191" i="13"/>
  <c r="V191" i="13" s="1"/>
  <c r="AG191" i="13" s="1"/>
  <c r="E47" i="16"/>
  <c r="Q47" i="16" s="1"/>
  <c r="AB47" i="16" s="1"/>
  <c r="B371" i="7"/>
  <c r="M161" i="12"/>
  <c r="Y161" i="12" s="1"/>
  <c r="AJ161" i="12" s="1"/>
  <c r="H70" i="6"/>
  <c r="T70" i="6" s="1"/>
  <c r="AE70" i="6" s="1"/>
  <c r="F150" i="14"/>
  <c r="R150" i="14" s="1"/>
  <c r="AC150" i="14" s="1"/>
  <c r="J168" i="10"/>
  <c r="V168" i="10" s="1"/>
  <c r="AG168" i="10" s="1"/>
  <c r="M188" i="9"/>
  <c r="Y188" i="9" s="1"/>
  <c r="AJ188" i="9" s="1"/>
  <c r="G109" i="15"/>
  <c r="S109" i="15" s="1"/>
  <c r="AD109" i="15" s="1"/>
  <c r="D85" i="11"/>
  <c r="P85" i="11" s="1"/>
  <c r="AA85" i="11" s="1"/>
  <c r="G171" i="11"/>
  <c r="S171" i="11" s="1"/>
  <c r="AD171" i="11" s="1"/>
  <c r="G171" i="8"/>
  <c r="S171" i="8" s="1"/>
  <c r="AD171" i="8" s="1"/>
  <c r="U357" i="3"/>
  <c r="E73" i="16"/>
  <c r="Q73" i="16" s="1"/>
  <c r="AB73" i="16" s="1"/>
  <c r="E73" i="6"/>
  <c r="Q73" i="6" s="1"/>
  <c r="AB73" i="6" s="1"/>
  <c r="BZ177" i="3"/>
  <c r="CD177" i="3" s="1"/>
  <c r="F177" i="3"/>
  <c r="J177" i="3" s="1"/>
  <c r="CI7" i="3"/>
  <c r="O198" i="3"/>
  <c r="B404" i="14"/>
  <c r="BC30" i="3"/>
  <c r="BS30" i="3"/>
  <c r="AM171" i="3"/>
  <c r="K49" i="10"/>
  <c r="W49" i="10" s="1"/>
  <c r="AH49" i="10" s="1"/>
  <c r="X232" i="3"/>
  <c r="K26" i="8"/>
  <c r="W26" i="8" s="1"/>
  <c r="AH26" i="8" s="1"/>
  <c r="E89" i="8"/>
  <c r="Q89" i="8" s="1"/>
  <c r="AB89" i="8" s="1"/>
  <c r="B403" i="7"/>
  <c r="B403" i="12"/>
  <c r="B357" i="10"/>
  <c r="I153" i="15"/>
  <c r="U153" i="15" s="1"/>
  <c r="AF153" i="15" s="1"/>
  <c r="I153" i="11"/>
  <c r="U153" i="11" s="1"/>
  <c r="AF153" i="11" s="1"/>
  <c r="M63" i="9"/>
  <c r="Y63" i="9" s="1"/>
  <c r="AJ63" i="9" s="1"/>
  <c r="M194" i="13"/>
  <c r="Y194" i="13" s="1"/>
  <c r="AJ194" i="13" s="1"/>
  <c r="M194" i="7"/>
  <c r="Y194" i="7" s="1"/>
  <c r="AJ194" i="7" s="1"/>
  <c r="X221" i="3"/>
  <c r="K15" i="9"/>
  <c r="W15" i="9" s="1"/>
  <c r="AH15" i="9" s="1"/>
  <c r="J114" i="16"/>
  <c r="V114" i="16" s="1"/>
  <c r="AG114" i="16" s="1"/>
  <c r="E11" i="16"/>
  <c r="Q11" i="16" s="1"/>
  <c r="AB11" i="16" s="1"/>
  <c r="E11" i="8"/>
  <c r="Q11" i="8" s="1"/>
  <c r="AB11" i="8" s="1"/>
  <c r="D28" i="12"/>
  <c r="P28" i="12" s="1"/>
  <c r="H195" i="13"/>
  <c r="T195" i="13" s="1"/>
  <c r="AE195" i="13" s="1"/>
  <c r="G175" i="9"/>
  <c r="S175" i="9" s="1"/>
  <c r="AD175" i="9" s="1"/>
  <c r="G175" i="10"/>
  <c r="S175" i="10" s="1"/>
  <c r="AD175" i="10" s="1"/>
  <c r="M116" i="7"/>
  <c r="Y116" i="7" s="1"/>
  <c r="AJ116" i="7" s="1"/>
  <c r="M116" i="14"/>
  <c r="Y116" i="14" s="1"/>
  <c r="AJ116" i="14" s="1"/>
  <c r="G5" i="8"/>
  <c r="S5" i="8" s="1"/>
  <c r="AD5" i="8" s="1"/>
  <c r="L135" i="7"/>
  <c r="X135" i="7" s="1"/>
  <c r="AI135" i="7" s="1"/>
  <c r="L135" i="10"/>
  <c r="X135" i="10" s="1"/>
  <c r="AI135" i="10" s="1"/>
  <c r="J104" i="13"/>
  <c r="V104" i="13" s="1"/>
  <c r="AG104" i="13" s="1"/>
  <c r="F128" i="11"/>
  <c r="R128" i="11" s="1"/>
  <c r="AC128" i="11" s="1"/>
  <c r="E182" i="16"/>
  <c r="Q182" i="16" s="1"/>
  <c r="AB182" i="16" s="1"/>
  <c r="L147" i="6"/>
  <c r="X147" i="6" s="1"/>
  <c r="AI147" i="6" s="1"/>
  <c r="L147" i="16"/>
  <c r="X147" i="16" s="1"/>
  <c r="AI147" i="16" s="1"/>
  <c r="G111" i="16"/>
  <c r="S111" i="16" s="1"/>
  <c r="AD111" i="16" s="1"/>
  <c r="G111" i="11"/>
  <c r="S111" i="11" s="1"/>
  <c r="AD111" i="11" s="1"/>
  <c r="H9" i="12"/>
  <c r="T9" i="12" s="1"/>
  <c r="AE9" i="12" s="1"/>
  <c r="G156" i="10"/>
  <c r="S156" i="10" s="1"/>
  <c r="AD156" i="10" s="1"/>
  <c r="G156" i="11"/>
  <c r="S156" i="11" s="1"/>
  <c r="AD156" i="11" s="1"/>
  <c r="M199" i="14"/>
  <c r="Y199" i="14" s="1"/>
  <c r="AJ199" i="14" s="1"/>
  <c r="K201" i="10"/>
  <c r="W201" i="10" s="1"/>
  <c r="AH201" i="10" s="1"/>
  <c r="G136" i="9"/>
  <c r="S136" i="9" s="1"/>
  <c r="AD136" i="9" s="1"/>
  <c r="I43" i="12"/>
  <c r="U43" i="12" s="1"/>
  <c r="AF43" i="12" s="1"/>
  <c r="I43" i="16"/>
  <c r="U43" i="16" s="1"/>
  <c r="AF43" i="16" s="1"/>
  <c r="E18" i="7"/>
  <c r="Q18" i="7" s="1"/>
  <c r="AB18" i="7" s="1"/>
  <c r="D153" i="11"/>
  <c r="P153" i="11" s="1"/>
  <c r="AA153" i="11" s="1"/>
  <c r="D153" i="9"/>
  <c r="P153" i="9" s="1"/>
  <c r="AA153" i="9" s="1"/>
  <c r="F326" i="3"/>
  <c r="M73" i="6"/>
  <c r="Y73" i="6" s="1"/>
  <c r="AJ73" i="6" s="1"/>
  <c r="M73" i="16"/>
  <c r="Y73" i="16" s="1"/>
  <c r="AJ73" i="16" s="1"/>
  <c r="M89" i="10"/>
  <c r="Y89" i="10" s="1"/>
  <c r="AJ89" i="10" s="1"/>
  <c r="M89" i="13"/>
  <c r="Y89" i="13" s="1"/>
  <c r="AJ89" i="13" s="1"/>
  <c r="O353" i="3"/>
  <c r="G202" i="13"/>
  <c r="S202" i="13" s="1"/>
  <c r="AD202" i="13" s="1"/>
  <c r="F46" i="11"/>
  <c r="R46" i="11" s="1"/>
  <c r="AC46" i="11" s="1"/>
  <c r="F46" i="14"/>
  <c r="R46" i="14" s="1"/>
  <c r="AC46" i="14" s="1"/>
  <c r="M87" i="15"/>
  <c r="Y87" i="15" s="1"/>
  <c r="AJ87" i="15" s="1"/>
  <c r="B352" i="7"/>
  <c r="B352" i="13"/>
  <c r="B262" i="7"/>
  <c r="F195" i="10"/>
  <c r="R195" i="10" s="1"/>
  <c r="AC195" i="10" s="1"/>
  <c r="F195" i="7"/>
  <c r="R195" i="7" s="1"/>
  <c r="AC195" i="7" s="1"/>
  <c r="AD216" i="3"/>
  <c r="M10" i="14"/>
  <c r="Y10" i="14" s="1"/>
  <c r="AJ10" i="14" s="1"/>
  <c r="J151" i="12"/>
  <c r="V151" i="12" s="1"/>
  <c r="AG151" i="12" s="1"/>
  <c r="E73" i="15"/>
  <c r="Q73" i="15" s="1"/>
  <c r="AB73" i="15" s="1"/>
  <c r="E73" i="9"/>
  <c r="Q73" i="9" s="1"/>
  <c r="AB73" i="9" s="1"/>
  <c r="V177" i="3"/>
  <c r="Z177" i="3" s="1"/>
  <c r="BR177" i="3"/>
  <c r="BV177" i="3" s="1"/>
  <c r="BC7" i="3"/>
  <c r="B404" i="11"/>
  <c r="O30" i="3"/>
  <c r="BK30" i="3"/>
  <c r="AE171" i="3"/>
  <c r="K49" i="12"/>
  <c r="W49" i="12" s="1"/>
  <c r="AH49" i="12" s="1"/>
  <c r="K49" i="16"/>
  <c r="W49" i="16" s="1"/>
  <c r="AH49" i="16" s="1"/>
  <c r="K26" i="12"/>
  <c r="W26" i="12" s="1"/>
  <c r="AH26" i="12" s="1"/>
  <c r="K26" i="7"/>
  <c r="W26" i="7" s="1"/>
  <c r="AH26" i="7" s="1"/>
  <c r="E89" i="10"/>
  <c r="Q89" i="10" s="1"/>
  <c r="AB89" i="10" s="1"/>
  <c r="E89" i="13"/>
  <c r="Q89" i="13" s="1"/>
  <c r="AB89" i="13" s="1"/>
  <c r="B403" i="15"/>
  <c r="B403" i="8"/>
  <c r="B357" i="6"/>
  <c r="I153" i="12"/>
  <c r="U153" i="12" s="1"/>
  <c r="AF153" i="12" s="1"/>
  <c r="I153" i="7"/>
  <c r="U153" i="7" s="1"/>
  <c r="AF153" i="7" s="1"/>
  <c r="M63" i="6"/>
  <c r="Y63" i="6" s="1"/>
  <c r="AJ63" i="6" s="1"/>
  <c r="M194" i="11"/>
  <c r="Y194" i="11" s="1"/>
  <c r="AJ194" i="11" s="1"/>
  <c r="M194" i="12"/>
  <c r="Y194" i="12" s="1"/>
  <c r="AJ194" i="12" s="1"/>
  <c r="K15" i="13"/>
  <c r="W15" i="13" s="1"/>
  <c r="AH15" i="13" s="1"/>
  <c r="K15" i="6"/>
  <c r="W15" i="6" s="1"/>
  <c r="AH15" i="6" s="1"/>
  <c r="J114" i="13"/>
  <c r="V114" i="13" s="1"/>
  <c r="AG114" i="13" s="1"/>
  <c r="F217" i="3"/>
  <c r="E11" i="14"/>
  <c r="Q11" i="14" s="1"/>
  <c r="AB11" i="14" s="1"/>
  <c r="D28" i="13"/>
  <c r="P28" i="13" s="1"/>
  <c r="AA28" i="13" s="1"/>
  <c r="H195" i="14"/>
  <c r="T195" i="14" s="1"/>
  <c r="AE195" i="14" s="1"/>
  <c r="H195" i="15"/>
  <c r="T195" i="15" s="1"/>
  <c r="AE195" i="15" s="1"/>
  <c r="G175" i="12"/>
  <c r="S175" i="12" s="1"/>
  <c r="AD175" i="12" s="1"/>
  <c r="M116" i="13"/>
  <c r="Y116" i="13" s="1"/>
  <c r="AJ116" i="13" s="1"/>
  <c r="M116" i="16"/>
  <c r="Y116" i="16" s="1"/>
  <c r="AJ116" i="16" s="1"/>
  <c r="G5" i="6"/>
  <c r="S5" i="6" s="1"/>
  <c r="AD5" i="6" s="1"/>
  <c r="L135" i="6"/>
  <c r="X135" i="6" s="1"/>
  <c r="AI135" i="6" s="1"/>
  <c r="L135" i="16"/>
  <c r="X135" i="16" s="1"/>
  <c r="AI135" i="16" s="1"/>
  <c r="J104" i="16"/>
  <c r="V104" i="16" s="1"/>
  <c r="AG104" i="16" s="1"/>
  <c r="I334" i="3"/>
  <c r="F128" i="16"/>
  <c r="R128" i="16" s="1"/>
  <c r="AC128" i="16" s="1"/>
  <c r="E182" i="13"/>
  <c r="Q182" i="13" s="1"/>
  <c r="AB182" i="13" s="1"/>
  <c r="E182" i="9"/>
  <c r="Q182" i="9" s="1"/>
  <c r="AB182" i="9" s="1"/>
  <c r="L147" i="7"/>
  <c r="X147" i="7" s="1"/>
  <c r="AI147" i="7" s="1"/>
  <c r="L147" i="11"/>
  <c r="X147" i="11" s="1"/>
  <c r="AI147" i="11" s="1"/>
  <c r="G111" i="10"/>
  <c r="S111" i="10" s="1"/>
  <c r="AD111" i="10" s="1"/>
  <c r="G111" i="14"/>
  <c r="S111" i="14" s="1"/>
  <c r="AD111" i="14" s="1"/>
  <c r="H9" i="9"/>
  <c r="T9" i="9" s="1"/>
  <c r="AE9" i="9" s="1"/>
  <c r="G156" i="8"/>
  <c r="S156" i="8" s="1"/>
  <c r="AD156" i="8" s="1"/>
  <c r="G156" i="12"/>
  <c r="S156" i="12" s="1"/>
  <c r="AD156" i="12" s="1"/>
  <c r="M199" i="11"/>
  <c r="Y199" i="11" s="1"/>
  <c r="AJ199" i="11" s="1"/>
  <c r="M199" i="9"/>
  <c r="Y199" i="9" s="1"/>
  <c r="AJ199" i="9" s="1"/>
  <c r="K201" i="12"/>
  <c r="W201" i="12" s="1"/>
  <c r="AH201" i="12" s="1"/>
  <c r="G136" i="6"/>
  <c r="S136" i="6" s="1"/>
  <c r="AD136" i="6" s="1"/>
  <c r="G136" i="12"/>
  <c r="S136" i="12" s="1"/>
  <c r="AD136" i="12" s="1"/>
  <c r="I43" i="8"/>
  <c r="U43" i="8" s="1"/>
  <c r="AF43" i="8" s="1"/>
  <c r="I43" i="13"/>
  <c r="U43" i="13" s="1"/>
  <c r="AF43" i="13" s="1"/>
  <c r="E18" i="14"/>
  <c r="Q18" i="14" s="1"/>
  <c r="AB18" i="14" s="1"/>
  <c r="D153" i="16"/>
  <c r="P153" i="16" s="1"/>
  <c r="AA153" i="16" s="1"/>
  <c r="D153" i="8"/>
  <c r="P153" i="8" s="1"/>
  <c r="AA153" i="8" s="1"/>
  <c r="E120" i="13"/>
  <c r="Q120" i="13" s="1"/>
  <c r="AB120" i="13" s="1"/>
  <c r="M73" i="15"/>
  <c r="Y73" i="15" s="1"/>
  <c r="AJ73" i="15" s="1"/>
  <c r="M73" i="9"/>
  <c r="Y73" i="9" s="1"/>
  <c r="AJ73" i="9" s="1"/>
  <c r="M89" i="6"/>
  <c r="Y89" i="6" s="1"/>
  <c r="AJ89" i="6" s="1"/>
  <c r="H147" i="9"/>
  <c r="T147" i="9" s="1"/>
  <c r="AE147" i="9" s="1"/>
  <c r="G202" i="9"/>
  <c r="S202" i="9" s="1"/>
  <c r="AD202" i="9" s="1"/>
  <c r="G202" i="15"/>
  <c r="S202" i="15" s="1"/>
  <c r="AD202" i="15" s="1"/>
  <c r="F46" i="16"/>
  <c r="R46" i="16" s="1"/>
  <c r="AC46" i="16" s="1"/>
  <c r="F46" i="9"/>
  <c r="R46" i="9" s="1"/>
  <c r="AC46" i="9" s="1"/>
  <c r="M87" i="14"/>
  <c r="Y87" i="14" s="1"/>
  <c r="AJ87" i="14" s="1"/>
  <c r="B352" i="14"/>
  <c r="BC56" i="3"/>
  <c r="B262" i="13"/>
  <c r="F195" i="13"/>
  <c r="R195" i="13" s="1"/>
  <c r="AC195" i="13" s="1"/>
  <c r="F195" i="14"/>
  <c r="R195" i="14" s="1"/>
  <c r="AC195" i="14" s="1"/>
  <c r="M10" i="11"/>
  <c r="Y10" i="11" s="1"/>
  <c r="AJ10" i="11" s="1"/>
  <c r="M10" i="16"/>
  <c r="Y10" i="16" s="1"/>
  <c r="AJ10" i="16" s="1"/>
  <c r="J151" i="10"/>
  <c r="V151" i="10" s="1"/>
  <c r="AG151" i="10" s="1"/>
  <c r="E73" i="10"/>
  <c r="Q73" i="10" s="1"/>
  <c r="AB73" i="10" s="1"/>
  <c r="AL177" i="3"/>
  <c r="AP177" i="3" s="1"/>
  <c r="AM7" i="3"/>
  <c r="B404" i="9"/>
  <c r="CA30" i="3"/>
  <c r="G171" i="3"/>
  <c r="K49" i="11"/>
  <c r="W49" i="11" s="1"/>
  <c r="AH49" i="11" s="1"/>
  <c r="K49" i="13"/>
  <c r="W49" i="13" s="1"/>
  <c r="AH49" i="13" s="1"/>
  <c r="K26" i="14"/>
  <c r="W26" i="14" s="1"/>
  <c r="AH26" i="14" s="1"/>
  <c r="K26" i="9"/>
  <c r="W26" i="9" s="1"/>
  <c r="AH26" i="9" s="1"/>
  <c r="E89" i="7"/>
  <c r="Q89" i="7" s="1"/>
  <c r="AB89" i="7" s="1"/>
  <c r="E89" i="11"/>
  <c r="Q89" i="11" s="1"/>
  <c r="AB89" i="11" s="1"/>
  <c r="B403" i="11"/>
  <c r="B403" i="6"/>
  <c r="B357" i="15"/>
  <c r="I153" i="9"/>
  <c r="U153" i="9" s="1"/>
  <c r="AF153" i="9" s="1"/>
  <c r="AD269" i="3"/>
  <c r="M194" i="6"/>
  <c r="Y194" i="6" s="1"/>
  <c r="AJ194" i="6" s="1"/>
  <c r="M194" i="10"/>
  <c r="Y194" i="10" s="1"/>
  <c r="AJ194" i="10" s="1"/>
  <c r="K15" i="10"/>
  <c r="W15" i="10" s="1"/>
  <c r="AH15" i="10" s="1"/>
  <c r="K15" i="12"/>
  <c r="W15" i="12" s="1"/>
  <c r="AH15" i="12" s="1"/>
  <c r="J114" i="11"/>
  <c r="V114" i="11" s="1"/>
  <c r="AG114" i="11" s="1"/>
  <c r="E11" i="12"/>
  <c r="Q11" i="12" s="1"/>
  <c r="AB11" i="12" s="1"/>
  <c r="B234" i="3"/>
  <c r="BB28" i="3" s="1"/>
  <c r="BF28" i="3" s="1"/>
  <c r="D28" i="16"/>
  <c r="P28" i="16" s="1"/>
  <c r="AA28" i="16" s="1"/>
  <c r="H195" i="11"/>
  <c r="T195" i="11" s="1"/>
  <c r="AE195" i="11" s="1"/>
  <c r="H195" i="10"/>
  <c r="T195" i="10" s="1"/>
  <c r="AE195" i="10" s="1"/>
  <c r="M116" i="15"/>
  <c r="Y116" i="15" s="1"/>
  <c r="AJ116" i="15" s="1"/>
  <c r="G5" i="16"/>
  <c r="S5" i="16" s="1"/>
  <c r="AD5" i="16" s="1"/>
  <c r="L135" i="15"/>
  <c r="X135" i="15" s="1"/>
  <c r="AI135" i="15" s="1"/>
  <c r="U310" i="3"/>
  <c r="F128" i="9"/>
  <c r="R128" i="9" s="1"/>
  <c r="AC128" i="9" s="1"/>
  <c r="F128" i="12"/>
  <c r="R128" i="12" s="1"/>
  <c r="AC128" i="12" s="1"/>
  <c r="E182" i="10"/>
  <c r="Q182" i="10" s="1"/>
  <c r="AB182" i="10" s="1"/>
  <c r="E182" i="12"/>
  <c r="Q182" i="12" s="1"/>
  <c r="AB182" i="12" s="1"/>
  <c r="L147" i="15"/>
  <c r="X147" i="15" s="1"/>
  <c r="AI147" i="15" s="1"/>
  <c r="G111" i="15"/>
  <c r="S111" i="15" s="1"/>
  <c r="AD111" i="15" s="1"/>
  <c r="H9" i="6"/>
  <c r="T9" i="6" s="1"/>
  <c r="AE9" i="6" s="1"/>
  <c r="H9" i="13"/>
  <c r="T9" i="13" s="1"/>
  <c r="AE9" i="13" s="1"/>
  <c r="G156" i="9"/>
  <c r="S156" i="9" s="1"/>
  <c r="AD156" i="9" s="1"/>
  <c r="M199" i="12"/>
  <c r="Y199" i="12" s="1"/>
  <c r="AJ199" i="12" s="1"/>
  <c r="M199" i="15"/>
  <c r="Y199" i="15" s="1"/>
  <c r="AJ199" i="15" s="1"/>
  <c r="K201" i="8"/>
  <c r="W201" i="8" s="1"/>
  <c r="AH201" i="8" s="1"/>
  <c r="G136" i="14"/>
  <c r="S136" i="14" s="1"/>
  <c r="AD136" i="14" s="1"/>
  <c r="G136" i="7"/>
  <c r="S136" i="7" s="1"/>
  <c r="AD136" i="7" s="1"/>
  <c r="I43" i="10"/>
  <c r="U43" i="10" s="1"/>
  <c r="AF43" i="10" s="1"/>
  <c r="I43" i="11"/>
  <c r="U43" i="11" s="1"/>
  <c r="AF43" i="11" s="1"/>
  <c r="F224" i="3"/>
  <c r="E18" i="6"/>
  <c r="Q18" i="6" s="1"/>
  <c r="AB18" i="6" s="1"/>
  <c r="B359" i="3"/>
  <c r="AL153" i="3" s="1"/>
  <c r="AP153" i="3" s="1"/>
  <c r="D153" i="14"/>
  <c r="P153" i="14" s="1"/>
  <c r="AA153" i="14" s="1"/>
  <c r="E120" i="7"/>
  <c r="Q120" i="7" s="1"/>
  <c r="AB120" i="7" s="1"/>
  <c r="AD279" i="3"/>
  <c r="M73" i="13"/>
  <c r="Y73" i="13" s="1"/>
  <c r="AJ73" i="13" s="1"/>
  <c r="M89" i="9"/>
  <c r="Y89" i="9" s="1"/>
  <c r="AJ89" i="9" s="1"/>
  <c r="H147" i="11"/>
  <c r="T147" i="11" s="1"/>
  <c r="AE147" i="11" s="1"/>
  <c r="G202" i="11"/>
  <c r="S202" i="11" s="1"/>
  <c r="AD202" i="11" s="1"/>
  <c r="G202" i="7"/>
  <c r="S202" i="7" s="1"/>
  <c r="AD202" i="7" s="1"/>
  <c r="F46" i="12"/>
  <c r="R46" i="12" s="1"/>
  <c r="AC46" i="12" s="1"/>
  <c r="F46" i="10"/>
  <c r="R46" i="10" s="1"/>
  <c r="AC46" i="10" s="1"/>
  <c r="M87" i="8"/>
  <c r="Y87" i="8" s="1"/>
  <c r="AJ87" i="8" s="1"/>
  <c r="B352" i="8"/>
  <c r="B262" i="10"/>
  <c r="B262" i="14"/>
  <c r="F195" i="11"/>
  <c r="R195" i="11" s="1"/>
  <c r="AC195" i="11" s="1"/>
  <c r="M10" i="13"/>
  <c r="Y10" i="13" s="1"/>
  <c r="AJ10" i="13" s="1"/>
  <c r="M10" i="6"/>
  <c r="Y10" i="6" s="1"/>
  <c r="AJ10" i="6" s="1"/>
  <c r="J151" i="9"/>
  <c r="V151" i="9" s="1"/>
  <c r="AG151" i="9" s="1"/>
  <c r="E73" i="12"/>
  <c r="Q73" i="12" s="1"/>
  <c r="AB73" i="12" s="1"/>
  <c r="BB177" i="3"/>
  <c r="BF177" i="3" s="1"/>
  <c r="BS7" i="3"/>
  <c r="B404" i="6"/>
  <c r="CI30" i="3"/>
  <c r="BK171" i="3"/>
  <c r="K49" i="14"/>
  <c r="W49" i="14" s="1"/>
  <c r="AH49" i="14" s="1"/>
  <c r="K49" i="7"/>
  <c r="W49" i="7" s="1"/>
  <c r="AH49" i="7" s="1"/>
  <c r="K26" i="16"/>
  <c r="W26" i="16" s="1"/>
  <c r="AH26" i="16" s="1"/>
  <c r="K26" i="13"/>
  <c r="W26" i="13" s="1"/>
  <c r="AH26" i="13" s="1"/>
  <c r="E89" i="12"/>
  <c r="Q89" i="12" s="1"/>
  <c r="AB89" i="12" s="1"/>
  <c r="E89" i="14"/>
  <c r="Q89" i="14" s="1"/>
  <c r="AB89" i="14" s="1"/>
  <c r="B403" i="13"/>
  <c r="B357" i="8"/>
  <c r="B357" i="9"/>
  <c r="I153" i="6"/>
  <c r="U153" i="6" s="1"/>
  <c r="AF153" i="6" s="1"/>
  <c r="M63" i="15"/>
  <c r="Y63" i="15" s="1"/>
  <c r="AJ63" i="15" s="1"/>
  <c r="M63" i="7"/>
  <c r="Y63" i="7" s="1"/>
  <c r="AJ63" i="7" s="1"/>
  <c r="M194" i="16"/>
  <c r="Y194" i="16" s="1"/>
  <c r="AJ194" i="16" s="1"/>
  <c r="M194" i="9"/>
  <c r="Y194" i="9" s="1"/>
  <c r="AJ194" i="9" s="1"/>
  <c r="K15" i="7"/>
  <c r="W15" i="7" s="1"/>
  <c r="AH15" i="7" s="1"/>
  <c r="K15" i="16"/>
  <c r="W15" i="16" s="1"/>
  <c r="AH15" i="16" s="1"/>
  <c r="J114" i="8"/>
  <c r="V114" i="8" s="1"/>
  <c r="AG114" i="8" s="1"/>
  <c r="J114" i="6"/>
  <c r="V114" i="6" s="1"/>
  <c r="AG114" i="6" s="1"/>
  <c r="E11" i="9"/>
  <c r="Q11" i="9" s="1"/>
  <c r="AB11" i="9" s="1"/>
  <c r="D28" i="8"/>
  <c r="P28" i="8" s="1"/>
  <c r="AA28" i="8" s="1"/>
  <c r="D28" i="11"/>
  <c r="P28" i="11" s="1"/>
  <c r="H195" i="6"/>
  <c r="T195" i="6" s="1"/>
  <c r="AE195" i="6" s="1"/>
  <c r="H195" i="8"/>
  <c r="T195" i="8" s="1"/>
  <c r="AE195" i="8" s="1"/>
  <c r="G175" i="6"/>
  <c r="S175" i="6" s="1"/>
  <c r="AD175" i="6" s="1"/>
  <c r="M116" i="6"/>
  <c r="Y116" i="6" s="1"/>
  <c r="AJ116" i="6" s="1"/>
  <c r="G5" i="10"/>
  <c r="S5" i="10" s="1"/>
  <c r="AD5" i="10" s="1"/>
  <c r="L135" i="12"/>
  <c r="X135" i="12" s="1"/>
  <c r="AI135" i="12" s="1"/>
  <c r="J104" i="9"/>
  <c r="V104" i="9" s="1"/>
  <c r="AG104" i="9" s="1"/>
  <c r="J104" i="8"/>
  <c r="V104" i="8" s="1"/>
  <c r="AG104" i="8" s="1"/>
  <c r="F128" i="13"/>
  <c r="R128" i="13" s="1"/>
  <c r="AC128" i="13" s="1"/>
  <c r="F128" i="10"/>
  <c r="R128" i="10" s="1"/>
  <c r="AC128" i="10" s="1"/>
  <c r="E182" i="15"/>
  <c r="Q182" i="15" s="1"/>
  <c r="AB182" i="15" s="1"/>
  <c r="E182" i="8"/>
  <c r="Q182" i="8" s="1"/>
  <c r="AB182" i="8" s="1"/>
  <c r="L147" i="9"/>
  <c r="X147" i="9" s="1"/>
  <c r="AI147" i="9" s="1"/>
  <c r="G111" i="6"/>
  <c r="S111" i="6" s="1"/>
  <c r="AD111" i="6" s="1"/>
  <c r="H9" i="11"/>
  <c r="T9" i="11" s="1"/>
  <c r="AE9" i="11" s="1"/>
  <c r="H9" i="16"/>
  <c r="T9" i="16" s="1"/>
  <c r="AE9" i="16" s="1"/>
  <c r="G156" i="13"/>
  <c r="S156" i="13" s="1"/>
  <c r="AD156" i="13" s="1"/>
  <c r="M199" i="6"/>
  <c r="Y199" i="6" s="1"/>
  <c r="AJ199" i="6" s="1"/>
  <c r="M199" i="13"/>
  <c r="Y199" i="13" s="1"/>
  <c r="AJ199" i="13" s="1"/>
  <c r="K201" i="7"/>
  <c r="W201" i="7" s="1"/>
  <c r="AH201" i="7" s="1"/>
  <c r="G136" i="15"/>
  <c r="S136" i="15" s="1"/>
  <c r="AD136" i="15" s="1"/>
  <c r="G136" i="8"/>
  <c r="S136" i="8" s="1"/>
  <c r="AD136" i="8" s="1"/>
  <c r="I43" i="9"/>
  <c r="U43" i="9" s="1"/>
  <c r="AF43" i="9" s="1"/>
  <c r="I43" i="7"/>
  <c r="U43" i="7" s="1"/>
  <c r="AF43" i="7" s="1"/>
  <c r="E18" i="11"/>
  <c r="Q18" i="11" s="1"/>
  <c r="AB18" i="11" s="1"/>
  <c r="E18" i="10"/>
  <c r="Q18" i="10" s="1"/>
  <c r="AB18" i="10" s="1"/>
  <c r="D153" i="10"/>
  <c r="P153" i="10" s="1"/>
  <c r="AA153" i="10" s="1"/>
  <c r="E120" i="11"/>
  <c r="Q120" i="11" s="1"/>
  <c r="AB120" i="11" s="1"/>
  <c r="M73" i="10"/>
  <c r="Y73" i="10" s="1"/>
  <c r="AJ73" i="10" s="1"/>
  <c r="M73" i="8"/>
  <c r="Y73" i="8" s="1"/>
  <c r="AJ73" i="8" s="1"/>
  <c r="M89" i="8"/>
  <c r="Y89" i="8" s="1"/>
  <c r="AJ89" i="8" s="1"/>
  <c r="H147" i="15"/>
  <c r="T147" i="15" s="1"/>
  <c r="AE147" i="15" s="1"/>
  <c r="H147" i="10"/>
  <c r="T147" i="10" s="1"/>
  <c r="AE147" i="10" s="1"/>
  <c r="G202" i="10"/>
  <c r="S202" i="10" s="1"/>
  <c r="AD202" i="10" s="1"/>
  <c r="G202" i="16"/>
  <c r="S202" i="16" s="1"/>
  <c r="AD202" i="16" s="1"/>
  <c r="F46" i="8"/>
  <c r="R46" i="8" s="1"/>
  <c r="AC46" i="8" s="1"/>
  <c r="M87" i="11"/>
  <c r="Y87" i="11" s="1"/>
  <c r="AJ87" i="11" s="1"/>
  <c r="M87" i="7"/>
  <c r="Y87" i="7" s="1"/>
  <c r="AJ87" i="7" s="1"/>
  <c r="B352" i="12"/>
  <c r="B262" i="16"/>
  <c r="B262" i="12"/>
  <c r="I401" i="3"/>
  <c r="M10" i="12"/>
  <c r="Y10" i="12" s="1"/>
  <c r="AJ10" i="12" s="1"/>
  <c r="J151" i="13"/>
  <c r="V151" i="13" s="1"/>
  <c r="AG151" i="13" s="1"/>
  <c r="J151" i="14"/>
  <c r="V151" i="14" s="1"/>
  <c r="AG151" i="14" s="1"/>
  <c r="E73" i="13"/>
  <c r="Q73" i="13" s="1"/>
  <c r="AB73" i="13" s="1"/>
  <c r="AT177" i="3"/>
  <c r="AX177" i="3" s="1"/>
  <c r="CA7" i="3"/>
  <c r="B404" i="16"/>
  <c r="G30" i="3"/>
  <c r="CA171" i="3"/>
  <c r="K49" i="9"/>
  <c r="W49" i="9" s="1"/>
  <c r="AH49" i="9" s="1"/>
  <c r="K49" i="6"/>
  <c r="W49" i="6" s="1"/>
  <c r="AH49" i="6" s="1"/>
  <c r="K26" i="10"/>
  <c r="W26" i="10" s="1"/>
  <c r="AH26" i="10" s="1"/>
  <c r="E89" i="15"/>
  <c r="Q89" i="15" s="1"/>
  <c r="AB89" i="15" s="1"/>
  <c r="E89" i="16"/>
  <c r="Q89" i="16" s="1"/>
  <c r="AB89" i="16" s="1"/>
  <c r="B403" i="14"/>
  <c r="B357" i="16"/>
  <c r="B357" i="12"/>
  <c r="I153" i="14"/>
  <c r="U153" i="14" s="1"/>
  <c r="AF153" i="14" s="1"/>
  <c r="M63" i="10"/>
  <c r="Y63" i="10" s="1"/>
  <c r="AJ63" i="10" s="1"/>
  <c r="M63" i="13"/>
  <c r="Y63" i="13" s="1"/>
  <c r="AJ63" i="13" s="1"/>
  <c r="AD400" i="3"/>
  <c r="K15" i="8"/>
  <c r="W15" i="8" s="1"/>
  <c r="AH15" i="8" s="1"/>
  <c r="J114" i="15"/>
  <c r="V114" i="15" s="1"/>
  <c r="AG114" i="15" s="1"/>
  <c r="J114" i="7"/>
  <c r="V114" i="7" s="1"/>
  <c r="AG114" i="7" s="1"/>
  <c r="E11" i="7"/>
  <c r="Q11" i="7" s="1"/>
  <c r="AB11" i="7" s="1"/>
  <c r="D28" i="9"/>
  <c r="P28" i="9" s="1"/>
  <c r="AA28" i="9" s="1"/>
  <c r="D28" i="14"/>
  <c r="P28" i="14" s="1"/>
  <c r="H195" i="16"/>
  <c r="T195" i="16" s="1"/>
  <c r="AE195" i="16" s="1"/>
  <c r="H195" i="12"/>
  <c r="T195" i="12" s="1"/>
  <c r="AE195" i="12" s="1"/>
  <c r="G175" i="14"/>
  <c r="S175" i="14" s="1"/>
  <c r="AD175" i="14" s="1"/>
  <c r="M116" i="9"/>
  <c r="Y116" i="9" s="1"/>
  <c r="AJ116" i="9" s="1"/>
  <c r="G5" i="11"/>
  <c r="S5" i="11" s="1"/>
  <c r="AD5" i="11" s="1"/>
  <c r="L135" i="13"/>
  <c r="X135" i="13" s="1"/>
  <c r="AI135" i="13" s="1"/>
  <c r="J104" i="6"/>
  <c r="V104" i="6" s="1"/>
  <c r="AG104" i="6" s="1"/>
  <c r="J104" i="10"/>
  <c r="V104" i="10" s="1"/>
  <c r="AG104" i="10" s="1"/>
  <c r="F128" i="15"/>
  <c r="R128" i="15" s="1"/>
  <c r="AC128" i="15" s="1"/>
  <c r="F128" i="8"/>
  <c r="R128" i="8" s="1"/>
  <c r="AC128" i="8" s="1"/>
  <c r="E182" i="7"/>
  <c r="Q182" i="7" s="1"/>
  <c r="AB182" i="7" s="1"/>
  <c r="E182" i="14"/>
  <c r="Q182" i="14" s="1"/>
  <c r="AB182" i="14" s="1"/>
  <c r="L147" i="13"/>
  <c r="X147" i="13" s="1"/>
  <c r="AI147" i="13" s="1"/>
  <c r="H9" i="8"/>
  <c r="T9" i="8" s="1"/>
  <c r="AE9" i="8" s="1"/>
  <c r="H9" i="10"/>
  <c r="T9" i="10" s="1"/>
  <c r="AE9" i="10" s="1"/>
  <c r="G156" i="6"/>
  <c r="S156" i="6" s="1"/>
  <c r="AD156" i="6" s="1"/>
  <c r="M199" i="8"/>
  <c r="Y199" i="8" s="1"/>
  <c r="AJ199" i="8" s="1"/>
  <c r="M199" i="16"/>
  <c r="Y199" i="16" s="1"/>
  <c r="AJ199" i="16" s="1"/>
  <c r="K201" i="9"/>
  <c r="W201" i="9" s="1"/>
  <c r="AH201" i="9" s="1"/>
  <c r="K201" i="15"/>
  <c r="W201" i="15" s="1"/>
  <c r="AH201" i="15" s="1"/>
  <c r="G136" i="13"/>
  <c r="S136" i="13" s="1"/>
  <c r="AD136" i="13" s="1"/>
  <c r="I43" i="6"/>
  <c r="U43" i="6" s="1"/>
  <c r="AF43" i="6" s="1"/>
  <c r="E18" i="8"/>
  <c r="Q18" i="8" s="1"/>
  <c r="AB18" i="8" s="1"/>
  <c r="E18" i="15"/>
  <c r="Q18" i="15" s="1"/>
  <c r="AB18" i="15" s="1"/>
  <c r="D153" i="7"/>
  <c r="P153" i="7" s="1"/>
  <c r="AA153" i="7" s="1"/>
  <c r="E120" i="9"/>
  <c r="Q120" i="9" s="1"/>
  <c r="AB120" i="9" s="1"/>
  <c r="E120" i="8"/>
  <c r="Q120" i="8" s="1"/>
  <c r="AB120" i="8" s="1"/>
  <c r="M73" i="14"/>
  <c r="Y73" i="14" s="1"/>
  <c r="AJ73" i="14" s="1"/>
  <c r="M89" i="11"/>
  <c r="Y89" i="11" s="1"/>
  <c r="AJ89" i="11" s="1"/>
  <c r="H147" i="14"/>
  <c r="T147" i="14" s="1"/>
  <c r="AE147" i="14" s="1"/>
  <c r="H147" i="13"/>
  <c r="T147" i="13" s="1"/>
  <c r="AE147" i="13" s="1"/>
  <c r="G202" i="12"/>
  <c r="S202" i="12" s="1"/>
  <c r="AD202" i="12" s="1"/>
  <c r="I252" i="3"/>
  <c r="M87" i="12"/>
  <c r="Y87" i="12" s="1"/>
  <c r="AJ87" i="12" s="1"/>
  <c r="M87" i="16"/>
  <c r="Y87" i="16" s="1"/>
  <c r="AJ87" i="16" s="1"/>
  <c r="B352" i="9"/>
  <c r="B262" i="8"/>
  <c r="B262" i="9"/>
  <c r="F195" i="15"/>
  <c r="R195" i="15" s="1"/>
  <c r="AC195" i="15" s="1"/>
  <c r="M10" i="10"/>
  <c r="Y10" i="10" s="1"/>
  <c r="AJ10" i="10" s="1"/>
  <c r="J151" i="8"/>
  <c r="V151" i="8" s="1"/>
  <c r="AG151" i="8" s="1"/>
  <c r="J151" i="16"/>
  <c r="V151" i="16" s="1"/>
  <c r="AG151" i="16" s="1"/>
  <c r="E73" i="14"/>
  <c r="Q73" i="14" s="1"/>
  <c r="AB73" i="14" s="1"/>
  <c r="BJ177" i="3"/>
  <c r="BN177" i="3" s="1"/>
  <c r="G7" i="3"/>
  <c r="O7" i="3"/>
  <c r="B404" i="10"/>
  <c r="B404" i="7"/>
  <c r="AM30" i="3"/>
  <c r="W171" i="3"/>
  <c r="O171" i="3"/>
  <c r="K49" i="15"/>
  <c r="W49" i="15" s="1"/>
  <c r="AH49" i="15" s="1"/>
  <c r="K26" i="15"/>
  <c r="W26" i="15" s="1"/>
  <c r="AH26" i="15" s="1"/>
  <c r="F295" i="3"/>
  <c r="B403" i="16"/>
  <c r="B357" i="11"/>
  <c r="B357" i="7"/>
  <c r="I153" i="16"/>
  <c r="U153" i="16" s="1"/>
  <c r="AF153" i="16" s="1"/>
  <c r="M63" i="14"/>
  <c r="Y63" i="14" s="1"/>
  <c r="AJ63" i="14" s="1"/>
  <c r="M63" i="8"/>
  <c r="Y63" i="8" s="1"/>
  <c r="AJ63" i="8" s="1"/>
  <c r="M194" i="8"/>
  <c r="Y194" i="8" s="1"/>
  <c r="AJ194" i="8" s="1"/>
  <c r="K15" i="14"/>
  <c r="W15" i="14" s="1"/>
  <c r="AH15" i="14" s="1"/>
  <c r="J114" i="14"/>
  <c r="V114" i="14" s="1"/>
  <c r="AG114" i="14" s="1"/>
  <c r="J114" i="9"/>
  <c r="V114" i="9" s="1"/>
  <c r="AG114" i="9" s="1"/>
  <c r="E11" i="10"/>
  <c r="Q11" i="10" s="1"/>
  <c r="AB11" i="10" s="1"/>
  <c r="D28" i="10"/>
  <c r="P28" i="10" s="1"/>
  <c r="AA28" i="10" s="1"/>
  <c r="D28" i="6"/>
  <c r="P28" i="6" s="1"/>
  <c r="H195" i="9"/>
  <c r="T195" i="9" s="1"/>
  <c r="AE195" i="9" s="1"/>
  <c r="G175" i="16"/>
  <c r="S175" i="16" s="1"/>
  <c r="AD175" i="16" s="1"/>
  <c r="G175" i="11"/>
  <c r="S175" i="11" s="1"/>
  <c r="AD175" i="11" s="1"/>
  <c r="M116" i="8"/>
  <c r="Y116" i="8" s="1"/>
  <c r="AJ116" i="8" s="1"/>
  <c r="G5" i="9"/>
  <c r="S5" i="9" s="1"/>
  <c r="AD5" i="9" s="1"/>
  <c r="G5" i="15"/>
  <c r="S5" i="15" s="1"/>
  <c r="AD5" i="15" s="1"/>
  <c r="L135" i="11"/>
  <c r="X135" i="11" s="1"/>
  <c r="AI135" i="11" s="1"/>
  <c r="J104" i="7"/>
  <c r="V104" i="7" s="1"/>
  <c r="AG104" i="7" s="1"/>
  <c r="J104" i="15"/>
  <c r="V104" i="15" s="1"/>
  <c r="AG104" i="15" s="1"/>
  <c r="F128" i="6"/>
  <c r="R128" i="6" s="1"/>
  <c r="AC128" i="6" s="1"/>
  <c r="F388" i="3"/>
  <c r="L147" i="10"/>
  <c r="X147" i="10" s="1"/>
  <c r="AI147" i="10" s="1"/>
  <c r="G111" i="7"/>
  <c r="S111" i="7" s="1"/>
  <c r="AD111" i="7" s="1"/>
  <c r="H9" i="7"/>
  <c r="T9" i="7" s="1"/>
  <c r="AE9" i="7" s="1"/>
  <c r="H9" i="15"/>
  <c r="T9" i="15" s="1"/>
  <c r="AE9" i="15" s="1"/>
  <c r="G156" i="14"/>
  <c r="S156" i="14" s="1"/>
  <c r="AD156" i="14" s="1"/>
  <c r="AD405" i="3"/>
  <c r="K201" i="14"/>
  <c r="W201" i="14" s="1"/>
  <c r="AH201" i="14" s="1"/>
  <c r="K201" i="16"/>
  <c r="W201" i="16" s="1"/>
  <c r="AH201" i="16" s="1"/>
  <c r="G136" i="11"/>
  <c r="S136" i="11" s="1"/>
  <c r="AD136" i="11" s="1"/>
  <c r="R249" i="3"/>
  <c r="E18" i="16"/>
  <c r="Q18" i="16" s="1"/>
  <c r="AB18" i="16" s="1"/>
  <c r="E18" i="13"/>
  <c r="Q18" i="13" s="1"/>
  <c r="AB18" i="13" s="1"/>
  <c r="D153" i="15"/>
  <c r="P153" i="15" s="1"/>
  <c r="AA153" i="15" s="1"/>
  <c r="E120" i="10"/>
  <c r="Q120" i="10" s="1"/>
  <c r="AB120" i="10" s="1"/>
  <c r="E120" i="12"/>
  <c r="Q120" i="12" s="1"/>
  <c r="AB120" i="12" s="1"/>
  <c r="M73" i="12"/>
  <c r="Y73" i="12" s="1"/>
  <c r="AJ73" i="12" s="1"/>
  <c r="M89" i="7"/>
  <c r="Y89" i="7" s="1"/>
  <c r="AJ89" i="7" s="1"/>
  <c r="M89" i="12"/>
  <c r="Y89" i="12" s="1"/>
  <c r="AJ89" i="12" s="1"/>
  <c r="H147" i="12"/>
  <c r="T147" i="12" s="1"/>
  <c r="AE147" i="12" s="1"/>
  <c r="H147" i="16"/>
  <c r="T147" i="16" s="1"/>
  <c r="AE147" i="16" s="1"/>
  <c r="G202" i="8"/>
  <c r="S202" i="8" s="1"/>
  <c r="AD202" i="8" s="1"/>
  <c r="F46" i="13"/>
  <c r="R46" i="13" s="1"/>
  <c r="AC46" i="13" s="1"/>
  <c r="M87" i="10"/>
  <c r="Y87" i="10" s="1"/>
  <c r="AJ87" i="10" s="1"/>
  <c r="M87" i="9"/>
  <c r="Y87" i="9" s="1"/>
  <c r="AJ87" i="9" s="1"/>
  <c r="B352" i="16"/>
  <c r="B352" i="10"/>
  <c r="B262" i="11"/>
  <c r="F195" i="12"/>
  <c r="R195" i="12" s="1"/>
  <c r="AC195" i="12" s="1"/>
  <c r="M10" i="7"/>
  <c r="Y10" i="7" s="1"/>
  <c r="AJ10" i="7" s="1"/>
  <c r="J151" i="15"/>
  <c r="V151" i="15" s="1"/>
  <c r="AG151" i="15" s="1"/>
  <c r="F279" i="3"/>
  <c r="AU7" i="3"/>
  <c r="B404" i="15"/>
  <c r="AU171" i="3"/>
  <c r="B357" i="13"/>
  <c r="I153" i="10"/>
  <c r="U153" i="10" s="1"/>
  <c r="AF153" i="10" s="1"/>
  <c r="M63" i="11"/>
  <c r="Y63" i="11" s="1"/>
  <c r="AJ63" i="11" s="1"/>
  <c r="U320" i="3"/>
  <c r="E11" i="13"/>
  <c r="Q11" i="13" s="1"/>
  <c r="AB11" i="13" s="1"/>
  <c r="G175" i="7"/>
  <c r="S175" i="7" s="1"/>
  <c r="AD175" i="7" s="1"/>
  <c r="M116" i="11"/>
  <c r="Y116" i="11" s="1"/>
  <c r="AJ116" i="11" s="1"/>
  <c r="G5" i="13"/>
  <c r="S5" i="13" s="1"/>
  <c r="AD5" i="13" s="1"/>
  <c r="J104" i="14"/>
  <c r="V104" i="14" s="1"/>
  <c r="AG104" i="14" s="1"/>
  <c r="G111" i="8"/>
  <c r="S111" i="8" s="1"/>
  <c r="AD111" i="8" s="1"/>
  <c r="G156" i="15"/>
  <c r="S156" i="15" s="1"/>
  <c r="AD156" i="15" s="1"/>
  <c r="K201" i="6"/>
  <c r="W201" i="6" s="1"/>
  <c r="AH201" i="6" s="1"/>
  <c r="E120" i="16"/>
  <c r="Q120" i="16" s="1"/>
  <c r="AB120" i="16" s="1"/>
  <c r="AD295" i="3"/>
  <c r="H147" i="6"/>
  <c r="T147" i="6" s="1"/>
  <c r="AE147" i="6" s="1"/>
  <c r="AD293" i="3"/>
  <c r="B352" i="6"/>
  <c r="F195" i="6"/>
  <c r="R195" i="6" s="1"/>
  <c r="AC195" i="6" s="1"/>
  <c r="F341" i="3"/>
  <c r="B277" i="13"/>
  <c r="L30" i="6"/>
  <c r="X30" i="6" s="1"/>
  <c r="AI30" i="6" s="1"/>
  <c r="B319" i="8"/>
  <c r="G52" i="9"/>
  <c r="S52" i="9" s="1"/>
  <c r="AD52" i="9" s="1"/>
  <c r="B249" i="7"/>
  <c r="J204" i="6"/>
  <c r="V204" i="6" s="1"/>
  <c r="AG204" i="6" s="1"/>
  <c r="E71" i="12"/>
  <c r="Q71" i="12" s="1"/>
  <c r="AB71" i="12" s="1"/>
  <c r="E71" i="9"/>
  <c r="Q71" i="9" s="1"/>
  <c r="AB71" i="9" s="1"/>
  <c r="M145" i="7"/>
  <c r="Y145" i="7" s="1"/>
  <c r="AJ145" i="7" s="1"/>
  <c r="F202" i="10"/>
  <c r="R202" i="10" s="1"/>
  <c r="AC202" i="10" s="1"/>
  <c r="K192" i="13"/>
  <c r="W192" i="13" s="1"/>
  <c r="AH192" i="13" s="1"/>
  <c r="X398" i="3"/>
  <c r="R404" i="3"/>
  <c r="I160" i="8"/>
  <c r="U160" i="8" s="1"/>
  <c r="AF160" i="8" s="1"/>
  <c r="I160" i="12"/>
  <c r="U160" i="12" s="1"/>
  <c r="AF160" i="12" s="1"/>
  <c r="J181" i="14"/>
  <c r="V181" i="14" s="1"/>
  <c r="AG181" i="14" s="1"/>
  <c r="J82" i="14"/>
  <c r="V82" i="14" s="1"/>
  <c r="AG82" i="14" s="1"/>
  <c r="K179" i="12"/>
  <c r="W179" i="12" s="1"/>
  <c r="AH179" i="12" s="1"/>
  <c r="K179" i="15"/>
  <c r="W179" i="15" s="1"/>
  <c r="AH179" i="15" s="1"/>
  <c r="H29" i="14"/>
  <c r="T29" i="14" s="1"/>
  <c r="AE29" i="14" s="1"/>
  <c r="H29" i="6"/>
  <c r="T29" i="6" s="1"/>
  <c r="AE29" i="6" s="1"/>
  <c r="M13" i="14"/>
  <c r="Y13" i="14" s="1"/>
  <c r="AJ13" i="14" s="1"/>
  <c r="B231" i="7"/>
  <c r="H188" i="13"/>
  <c r="T188" i="13" s="1"/>
  <c r="AE188" i="13" s="1"/>
  <c r="H188" i="8"/>
  <c r="T188" i="8" s="1"/>
  <c r="AE188" i="8" s="1"/>
  <c r="J134" i="7"/>
  <c r="V134" i="7" s="1"/>
  <c r="AG134" i="7" s="1"/>
  <c r="J134" i="16"/>
  <c r="V134" i="16" s="1"/>
  <c r="AG134" i="16" s="1"/>
  <c r="L151" i="11"/>
  <c r="X151" i="11" s="1"/>
  <c r="AI151" i="11" s="1"/>
  <c r="E137" i="9"/>
  <c r="Q137" i="9" s="1"/>
  <c r="AB137" i="9" s="1"/>
  <c r="B343" i="3"/>
  <c r="CH137" i="3" s="1"/>
  <c r="CL137" i="3" s="1"/>
  <c r="D137" i="13"/>
  <c r="P137" i="13" s="1"/>
  <c r="AA137" i="13" s="1"/>
  <c r="E166" i="6"/>
  <c r="Q166" i="6" s="1"/>
  <c r="AB166" i="6" s="1"/>
  <c r="M177" i="16"/>
  <c r="Y177" i="16" s="1"/>
  <c r="AJ177" i="16" s="1"/>
  <c r="M177" i="8"/>
  <c r="Y177" i="8" s="1"/>
  <c r="AJ177" i="8" s="1"/>
  <c r="B409" i="3"/>
  <c r="AL203" i="3" s="1"/>
  <c r="AP203" i="3" s="1"/>
  <c r="D203" i="8"/>
  <c r="P203" i="8" s="1"/>
  <c r="AA203" i="8" s="1"/>
  <c r="H200" i="11"/>
  <c r="T200" i="11" s="1"/>
  <c r="AE200" i="11" s="1"/>
  <c r="H200" i="15"/>
  <c r="T200" i="15" s="1"/>
  <c r="AE200" i="15" s="1"/>
  <c r="I155" i="14"/>
  <c r="U155" i="14" s="1"/>
  <c r="AF155" i="14" s="1"/>
  <c r="I155" i="6"/>
  <c r="U155" i="6" s="1"/>
  <c r="AF155" i="6" s="1"/>
  <c r="L145" i="10"/>
  <c r="X145" i="10" s="1"/>
  <c r="AI145" i="10" s="1"/>
  <c r="H97" i="8"/>
  <c r="T97" i="8" s="1"/>
  <c r="AE97" i="8" s="1"/>
  <c r="M65" i="14"/>
  <c r="Y65" i="14" s="1"/>
  <c r="AJ65" i="14" s="1"/>
  <c r="M65" i="11"/>
  <c r="Y65" i="11" s="1"/>
  <c r="AJ65" i="11" s="1"/>
  <c r="J47" i="9"/>
  <c r="V47" i="9" s="1"/>
  <c r="AG47" i="9" s="1"/>
  <c r="K36" i="15"/>
  <c r="W36" i="15" s="1"/>
  <c r="AH36" i="15" s="1"/>
  <c r="K36" i="8"/>
  <c r="W36" i="8" s="1"/>
  <c r="AH36" i="8" s="1"/>
  <c r="M54" i="14"/>
  <c r="Y54" i="14" s="1"/>
  <c r="AJ54" i="14" s="1"/>
  <c r="M54" i="12"/>
  <c r="Y54" i="12" s="1"/>
  <c r="AJ54" i="12" s="1"/>
  <c r="H176" i="13"/>
  <c r="T176" i="13" s="1"/>
  <c r="AE176" i="13" s="1"/>
  <c r="CI141" i="3"/>
  <c r="B281" i="16"/>
  <c r="M147" i="13"/>
  <c r="Y147" i="13" s="1"/>
  <c r="AJ147" i="13" s="1"/>
  <c r="F140" i="6"/>
  <c r="R140" i="6" s="1"/>
  <c r="AC140" i="6" s="1"/>
  <c r="F140" i="8"/>
  <c r="R140" i="8" s="1"/>
  <c r="AC140" i="8" s="1"/>
  <c r="I5" i="16"/>
  <c r="U5" i="16" s="1"/>
  <c r="AF5" i="16" s="1"/>
  <c r="D141" i="16"/>
  <c r="P141" i="16" s="1"/>
  <c r="AA141" i="16" s="1"/>
  <c r="D141" i="7"/>
  <c r="P141" i="7" s="1"/>
  <c r="AA141" i="7" s="1"/>
  <c r="B409" i="9"/>
  <c r="B409" i="15"/>
  <c r="B286" i="13"/>
  <c r="D121" i="13"/>
  <c r="P121" i="13" s="1"/>
  <c r="AA121" i="13" s="1"/>
  <c r="D121" i="16"/>
  <c r="P121" i="16" s="1"/>
  <c r="AA121" i="16" s="1"/>
  <c r="E55" i="6"/>
  <c r="Q55" i="6" s="1"/>
  <c r="AB55" i="6" s="1"/>
  <c r="E177" i="11"/>
  <c r="Q177" i="11" s="1"/>
  <c r="AB177" i="11" s="1"/>
  <c r="E177" i="16"/>
  <c r="Q177" i="16" s="1"/>
  <c r="AB177" i="16" s="1"/>
  <c r="O349" i="3"/>
  <c r="E98" i="16"/>
  <c r="Q98" i="16" s="1"/>
  <c r="AB98" i="16" s="1"/>
  <c r="J113" i="14"/>
  <c r="V113" i="14" s="1"/>
  <c r="AG113" i="14" s="1"/>
  <c r="J113" i="16"/>
  <c r="V113" i="16" s="1"/>
  <c r="AG113" i="16" s="1"/>
  <c r="H190" i="15"/>
  <c r="T190" i="15" s="1"/>
  <c r="AE190" i="15" s="1"/>
  <c r="B319" i="11"/>
  <c r="J125" i="6"/>
  <c r="V125" i="6" s="1"/>
  <c r="AG125" i="6" s="1"/>
  <c r="M158" i="12"/>
  <c r="Y158" i="12" s="1"/>
  <c r="AJ158" i="12" s="1"/>
  <c r="B249" i="13"/>
  <c r="J204" i="15"/>
  <c r="V204" i="15" s="1"/>
  <c r="AG204" i="15" s="1"/>
  <c r="E71" i="11"/>
  <c r="Q71" i="11" s="1"/>
  <c r="AB71" i="11" s="1"/>
  <c r="E71" i="13"/>
  <c r="Q71" i="13" s="1"/>
  <c r="AB71" i="13" s="1"/>
  <c r="M145" i="8"/>
  <c r="Y145" i="8" s="1"/>
  <c r="AJ145" i="8" s="1"/>
  <c r="F202" i="8"/>
  <c r="R202" i="8" s="1"/>
  <c r="AC202" i="8" s="1"/>
  <c r="K192" i="7"/>
  <c r="W192" i="7" s="1"/>
  <c r="AH192" i="7" s="1"/>
  <c r="I198" i="13"/>
  <c r="U198" i="13" s="1"/>
  <c r="AF198" i="13" s="1"/>
  <c r="I160" i="14"/>
  <c r="U160" i="14" s="1"/>
  <c r="AF160" i="14" s="1"/>
  <c r="I160" i="16"/>
  <c r="U160" i="16" s="1"/>
  <c r="AF160" i="16" s="1"/>
  <c r="J181" i="16"/>
  <c r="V181" i="16" s="1"/>
  <c r="AG181" i="16" s="1"/>
  <c r="J82" i="7"/>
  <c r="V82" i="7" s="1"/>
  <c r="AG82" i="7" s="1"/>
  <c r="K179" i="7"/>
  <c r="W179" i="7" s="1"/>
  <c r="AH179" i="7" s="1"/>
  <c r="H29" i="10"/>
  <c r="T29" i="10" s="1"/>
  <c r="AE29" i="10" s="1"/>
  <c r="H29" i="15"/>
  <c r="T29" i="15" s="1"/>
  <c r="AE29" i="15" s="1"/>
  <c r="K180" i="13"/>
  <c r="W180" i="13" s="1"/>
  <c r="AH180" i="13" s="1"/>
  <c r="B231" i="15"/>
  <c r="H188" i="11"/>
  <c r="T188" i="11" s="1"/>
  <c r="AE188" i="11" s="1"/>
  <c r="J134" i="15"/>
  <c r="V134" i="15" s="1"/>
  <c r="AG134" i="15" s="1"/>
  <c r="L25" i="14"/>
  <c r="X25" i="14" s="1"/>
  <c r="AI25" i="14" s="1"/>
  <c r="L151" i="10"/>
  <c r="X151" i="10" s="1"/>
  <c r="AI151" i="10" s="1"/>
  <c r="E137" i="13"/>
  <c r="Q137" i="13" s="1"/>
  <c r="AB137" i="13" s="1"/>
  <c r="D137" i="10"/>
  <c r="P137" i="10" s="1"/>
  <c r="AA137" i="10" s="1"/>
  <c r="D137" i="11"/>
  <c r="P137" i="11" s="1"/>
  <c r="AA137" i="11" s="1"/>
  <c r="E166" i="8"/>
  <c r="Q166" i="8" s="1"/>
  <c r="AB166" i="8" s="1"/>
  <c r="M177" i="11"/>
  <c r="Y177" i="11" s="1"/>
  <c r="AJ177" i="11" s="1"/>
  <c r="M177" i="15"/>
  <c r="Y177" i="15" s="1"/>
  <c r="AJ177" i="15" s="1"/>
  <c r="D203" i="16"/>
  <c r="P203" i="16" s="1"/>
  <c r="AA203" i="16" s="1"/>
  <c r="D203" i="10"/>
  <c r="P203" i="10" s="1"/>
  <c r="AA203" i="10" s="1"/>
  <c r="H200" i="10"/>
  <c r="T200" i="10" s="1"/>
  <c r="AE200" i="10" s="1"/>
  <c r="I155" i="11"/>
  <c r="U155" i="11" s="1"/>
  <c r="AF155" i="11" s="1"/>
  <c r="I155" i="13"/>
  <c r="U155" i="13" s="1"/>
  <c r="AF155" i="13" s="1"/>
  <c r="L145" i="8"/>
  <c r="X145" i="8" s="1"/>
  <c r="AI145" i="8" s="1"/>
  <c r="H97" i="13"/>
  <c r="T97" i="13" s="1"/>
  <c r="AE97" i="13" s="1"/>
  <c r="M65" i="7"/>
  <c r="Y65" i="7" s="1"/>
  <c r="AJ65" i="7" s="1"/>
  <c r="M65" i="16"/>
  <c r="Y65" i="16" s="1"/>
  <c r="AJ65" i="16" s="1"/>
  <c r="J47" i="10"/>
  <c r="V47" i="10" s="1"/>
  <c r="AG47" i="10" s="1"/>
  <c r="K36" i="14"/>
  <c r="W36" i="14" s="1"/>
  <c r="AH36" i="14" s="1"/>
  <c r="K36" i="9"/>
  <c r="W36" i="9" s="1"/>
  <c r="AH36" i="9" s="1"/>
  <c r="M54" i="13"/>
  <c r="Y54" i="13" s="1"/>
  <c r="AJ54" i="13" s="1"/>
  <c r="M54" i="9"/>
  <c r="Y54" i="9" s="1"/>
  <c r="AJ54" i="9" s="1"/>
  <c r="H176" i="16"/>
  <c r="T176" i="16" s="1"/>
  <c r="AE176" i="16" s="1"/>
  <c r="B347" i="6"/>
  <c r="B281" i="15"/>
  <c r="M147" i="12"/>
  <c r="Y147" i="12" s="1"/>
  <c r="AJ147" i="12" s="1"/>
  <c r="I346" i="3"/>
  <c r="F140" i="15"/>
  <c r="R140" i="15" s="1"/>
  <c r="AC140" i="15" s="1"/>
  <c r="B393" i="7"/>
  <c r="I5" i="15"/>
  <c r="U5" i="15" s="1"/>
  <c r="AF5" i="15" s="1"/>
  <c r="D141" i="14"/>
  <c r="P141" i="14" s="1"/>
  <c r="AA141" i="14" s="1"/>
  <c r="D141" i="6"/>
  <c r="P141" i="6" s="1"/>
  <c r="AA141" i="6" s="1"/>
  <c r="B409" i="16"/>
  <c r="B409" i="13"/>
  <c r="B286" i="8"/>
  <c r="D121" i="6"/>
  <c r="P121" i="6" s="1"/>
  <c r="AA121" i="6" s="1"/>
  <c r="J63" i="10"/>
  <c r="V63" i="10" s="1"/>
  <c r="AG63" i="10" s="1"/>
  <c r="E55" i="10"/>
  <c r="Q55" i="10" s="1"/>
  <c r="AB55" i="10" s="1"/>
  <c r="E177" i="14"/>
  <c r="Q177" i="14" s="1"/>
  <c r="AB177" i="14" s="1"/>
  <c r="E177" i="6"/>
  <c r="Q177" i="6" s="1"/>
  <c r="AB177" i="6" s="1"/>
  <c r="G8" i="9"/>
  <c r="S8" i="9" s="1"/>
  <c r="AD8" i="9" s="1"/>
  <c r="G8" i="15"/>
  <c r="S8" i="15" s="1"/>
  <c r="AD8" i="15" s="1"/>
  <c r="E98" i="6"/>
  <c r="Q98" i="6" s="1"/>
  <c r="AB98" i="6" s="1"/>
  <c r="E98" i="8"/>
  <c r="Q98" i="8" s="1"/>
  <c r="AB98" i="8" s="1"/>
  <c r="U319" i="3"/>
  <c r="J113" i="11"/>
  <c r="V113" i="11" s="1"/>
  <c r="AG113" i="11" s="1"/>
  <c r="L178" i="13"/>
  <c r="X178" i="13" s="1"/>
  <c r="AI178" i="13" s="1"/>
  <c r="CH46" i="3"/>
  <c r="CL46" i="3" s="1"/>
  <c r="D136" i="14"/>
  <c r="P136" i="14" s="1"/>
  <c r="AA136" i="14" s="1"/>
  <c r="M143" i="15"/>
  <c r="Y143" i="15" s="1"/>
  <c r="AJ143" i="15" s="1"/>
  <c r="G115" i="13"/>
  <c r="S115" i="13" s="1"/>
  <c r="AD115" i="13" s="1"/>
  <c r="L178" i="10"/>
  <c r="X178" i="10" s="1"/>
  <c r="AI178" i="10" s="1"/>
  <c r="I137" i="16"/>
  <c r="U137" i="16" s="1"/>
  <c r="AF137" i="16" s="1"/>
  <c r="M153" i="12"/>
  <c r="Y153" i="12" s="1"/>
  <c r="AJ153" i="12" s="1"/>
  <c r="B401" i="11"/>
  <c r="K141" i="10"/>
  <c r="W141" i="10" s="1"/>
  <c r="AH141" i="10" s="1"/>
  <c r="L34" i="13"/>
  <c r="X34" i="13" s="1"/>
  <c r="AI34" i="13" s="1"/>
  <c r="BC43" i="3"/>
  <c r="B249" i="14"/>
  <c r="H87" i="14"/>
  <c r="T87" i="14" s="1"/>
  <c r="AE87" i="14" s="1"/>
  <c r="J204" i="16"/>
  <c r="V204" i="16" s="1"/>
  <c r="AG204" i="16" s="1"/>
  <c r="J204" i="7"/>
  <c r="V204" i="7" s="1"/>
  <c r="AG204" i="7" s="1"/>
  <c r="E71" i="16"/>
  <c r="Q71" i="16" s="1"/>
  <c r="AB71" i="16" s="1"/>
  <c r="M145" i="16"/>
  <c r="Y145" i="16" s="1"/>
  <c r="AJ145" i="16" s="1"/>
  <c r="M145" i="12"/>
  <c r="Y145" i="12" s="1"/>
  <c r="AJ145" i="12" s="1"/>
  <c r="F202" i="7"/>
  <c r="R202" i="7" s="1"/>
  <c r="AC202" i="7" s="1"/>
  <c r="F202" i="11"/>
  <c r="R202" i="11" s="1"/>
  <c r="AC202" i="11" s="1"/>
  <c r="F51" i="15"/>
  <c r="R51" i="15" s="1"/>
  <c r="AC51" i="15" s="1"/>
  <c r="I69" i="16"/>
  <c r="U69" i="16" s="1"/>
  <c r="AF69" i="16" s="1"/>
  <c r="K192" i="15"/>
  <c r="W192" i="15" s="1"/>
  <c r="AH192" i="15" s="1"/>
  <c r="K192" i="16"/>
  <c r="W192" i="16" s="1"/>
  <c r="AH192" i="16" s="1"/>
  <c r="I198" i="10"/>
  <c r="U198" i="10" s="1"/>
  <c r="AF198" i="10" s="1"/>
  <c r="I198" i="7"/>
  <c r="U198" i="7" s="1"/>
  <c r="AF198" i="7" s="1"/>
  <c r="E38" i="15"/>
  <c r="Q38" i="15" s="1"/>
  <c r="AB38" i="15" s="1"/>
  <c r="I160" i="10"/>
  <c r="U160" i="10" s="1"/>
  <c r="AF160" i="10" s="1"/>
  <c r="J181" i="12"/>
  <c r="V181" i="12" s="1"/>
  <c r="AG181" i="12" s="1"/>
  <c r="J181" i="8"/>
  <c r="V181" i="8" s="1"/>
  <c r="AG181" i="8" s="1"/>
  <c r="F26" i="6"/>
  <c r="R26" i="6" s="1"/>
  <c r="AC26" i="6" s="1"/>
  <c r="J82" i="9"/>
  <c r="V82" i="9" s="1"/>
  <c r="AG82" i="9" s="1"/>
  <c r="J82" i="6"/>
  <c r="V82" i="6" s="1"/>
  <c r="AG82" i="6" s="1"/>
  <c r="K179" i="8"/>
  <c r="W179" i="8" s="1"/>
  <c r="AH179" i="8" s="1"/>
  <c r="K179" i="16"/>
  <c r="W179" i="16" s="1"/>
  <c r="AH179" i="16" s="1"/>
  <c r="O235" i="3"/>
  <c r="B231" i="11"/>
  <c r="B231" i="9"/>
  <c r="H188" i="16"/>
  <c r="T188" i="16" s="1"/>
  <c r="AE188" i="16" s="1"/>
  <c r="H188" i="6"/>
  <c r="T188" i="6" s="1"/>
  <c r="AE188" i="6" s="1"/>
  <c r="J134" i="12"/>
  <c r="V134" i="12" s="1"/>
  <c r="AG134" i="12" s="1"/>
  <c r="J134" i="10"/>
  <c r="V134" i="10" s="1"/>
  <c r="AG134" i="10" s="1"/>
  <c r="L151" i="12"/>
  <c r="X151" i="12" s="1"/>
  <c r="AI151" i="12" s="1"/>
  <c r="L151" i="8"/>
  <c r="X151" i="8" s="1"/>
  <c r="AI151" i="8" s="1"/>
  <c r="E137" i="12"/>
  <c r="Q137" i="12" s="1"/>
  <c r="AB137" i="12" s="1"/>
  <c r="E137" i="6"/>
  <c r="Q137" i="6" s="1"/>
  <c r="AB137" i="6" s="1"/>
  <c r="B241" i="6"/>
  <c r="D137" i="6"/>
  <c r="P137" i="6" s="1"/>
  <c r="AA137" i="6" s="1"/>
  <c r="E166" i="11"/>
  <c r="Q166" i="11" s="1"/>
  <c r="AB166" i="11" s="1"/>
  <c r="E166" i="12"/>
  <c r="Q166" i="12" s="1"/>
  <c r="AB166" i="12" s="1"/>
  <c r="I137" i="15"/>
  <c r="U137" i="15" s="1"/>
  <c r="AF137" i="15" s="1"/>
  <c r="AD383" i="3"/>
  <c r="D203" i="12"/>
  <c r="P203" i="12" s="1"/>
  <c r="AA203" i="12" s="1"/>
  <c r="H200" i="16"/>
  <c r="T200" i="16" s="1"/>
  <c r="AE200" i="16" s="1"/>
  <c r="H200" i="14"/>
  <c r="T200" i="14" s="1"/>
  <c r="AE200" i="14" s="1"/>
  <c r="I155" i="15"/>
  <c r="U155" i="15" s="1"/>
  <c r="AF155" i="15" s="1"/>
  <c r="L145" i="14"/>
  <c r="X145" i="14" s="1"/>
  <c r="AI145" i="14" s="1"/>
  <c r="H97" i="11"/>
  <c r="T97" i="11" s="1"/>
  <c r="AE97" i="11" s="1"/>
  <c r="H97" i="14"/>
  <c r="T97" i="14" s="1"/>
  <c r="AE97" i="14" s="1"/>
  <c r="M65" i="13"/>
  <c r="Y65" i="13" s="1"/>
  <c r="AJ65" i="13" s="1"/>
  <c r="K36" i="11"/>
  <c r="W36" i="11" s="1"/>
  <c r="AH36" i="11" s="1"/>
  <c r="M54" i="8"/>
  <c r="Y54" i="8" s="1"/>
  <c r="AJ54" i="8" s="1"/>
  <c r="H176" i="8"/>
  <c r="T176" i="8" s="1"/>
  <c r="AE176" i="8" s="1"/>
  <c r="H176" i="10"/>
  <c r="T176" i="10" s="1"/>
  <c r="AE176" i="10" s="1"/>
  <c r="B347" i="15"/>
  <c r="B347" i="14"/>
  <c r="M147" i="10"/>
  <c r="Y147" i="10" s="1"/>
  <c r="AJ147" i="10" s="1"/>
  <c r="M147" i="14"/>
  <c r="Y147" i="14" s="1"/>
  <c r="AJ147" i="14" s="1"/>
  <c r="F140" i="12"/>
  <c r="R140" i="12" s="1"/>
  <c r="AC140" i="12" s="1"/>
  <c r="I5" i="14"/>
  <c r="U5" i="14" s="1"/>
  <c r="AF5" i="14" s="1"/>
  <c r="I5" i="9"/>
  <c r="U5" i="9" s="1"/>
  <c r="AF5" i="9" s="1"/>
  <c r="B401" i="12"/>
  <c r="D141" i="8"/>
  <c r="P141" i="8" s="1"/>
  <c r="AA141" i="8" s="1"/>
  <c r="B409" i="14"/>
  <c r="B286" i="16"/>
  <c r="B286" i="12"/>
  <c r="B327" i="3"/>
  <c r="BJ121" i="3" s="1"/>
  <c r="BN121" i="3" s="1"/>
  <c r="D121" i="9"/>
  <c r="P121" i="9" s="1"/>
  <c r="AA121" i="9" s="1"/>
  <c r="F261" i="3"/>
  <c r="E55" i="14"/>
  <c r="Q55" i="14" s="1"/>
  <c r="AB55" i="14" s="1"/>
  <c r="E177" i="15"/>
  <c r="Q177" i="15" s="1"/>
  <c r="AB177" i="15" s="1"/>
  <c r="G8" i="12"/>
  <c r="S8" i="12" s="1"/>
  <c r="AD8" i="12" s="1"/>
  <c r="E98" i="12"/>
  <c r="Q98" i="12" s="1"/>
  <c r="AB98" i="12" s="1"/>
  <c r="J113" i="12"/>
  <c r="V113" i="12" s="1"/>
  <c r="AG113" i="12" s="1"/>
  <c r="E106" i="11"/>
  <c r="Q106" i="11" s="1"/>
  <c r="AB106" i="11" s="1"/>
  <c r="B249" i="15"/>
  <c r="J204" i="12"/>
  <c r="V204" i="12" s="1"/>
  <c r="AG204" i="12" s="1"/>
  <c r="F277" i="3"/>
  <c r="E71" i="6"/>
  <c r="Q71" i="6" s="1"/>
  <c r="AB71" i="6" s="1"/>
  <c r="M145" i="15"/>
  <c r="Y145" i="15" s="1"/>
  <c r="AJ145" i="15" s="1"/>
  <c r="M145" i="11"/>
  <c r="Y145" i="11" s="1"/>
  <c r="AJ145" i="11" s="1"/>
  <c r="I408" i="3"/>
  <c r="I69" i="8"/>
  <c r="U69" i="8" s="1"/>
  <c r="AF69" i="8" s="1"/>
  <c r="K192" i="14"/>
  <c r="W192" i="14" s="1"/>
  <c r="AH192" i="14" s="1"/>
  <c r="K192" i="12"/>
  <c r="W192" i="12" s="1"/>
  <c r="AH192" i="12" s="1"/>
  <c r="I198" i="8"/>
  <c r="U198" i="8" s="1"/>
  <c r="AF198" i="8" s="1"/>
  <c r="I198" i="14"/>
  <c r="U198" i="14" s="1"/>
  <c r="AF198" i="14" s="1"/>
  <c r="E38" i="12"/>
  <c r="Q38" i="12" s="1"/>
  <c r="AB38" i="12" s="1"/>
  <c r="R366" i="3"/>
  <c r="U387" i="3"/>
  <c r="J82" i="15"/>
  <c r="V82" i="15" s="1"/>
  <c r="AG82" i="15" s="1"/>
  <c r="BK196" i="3"/>
  <c r="K179" i="9"/>
  <c r="W179" i="9" s="1"/>
  <c r="AH179" i="9" s="1"/>
  <c r="X385" i="3"/>
  <c r="H29" i="16"/>
  <c r="T29" i="16" s="1"/>
  <c r="AE29" i="16" s="1"/>
  <c r="H29" i="7"/>
  <c r="T29" i="7" s="1"/>
  <c r="AE29" i="7" s="1"/>
  <c r="G25" i="3"/>
  <c r="B231" i="14"/>
  <c r="H188" i="7"/>
  <c r="T188" i="7" s="1"/>
  <c r="AE188" i="7" s="1"/>
  <c r="H188" i="9"/>
  <c r="T188" i="9" s="1"/>
  <c r="AE188" i="9" s="1"/>
  <c r="J134" i="6"/>
  <c r="V134" i="6" s="1"/>
  <c r="AG134" i="6" s="1"/>
  <c r="J134" i="14"/>
  <c r="V134" i="14" s="1"/>
  <c r="AG134" i="14" s="1"/>
  <c r="L151" i="16"/>
  <c r="X151" i="16" s="1"/>
  <c r="AI151" i="16" s="1"/>
  <c r="F343" i="3"/>
  <c r="E137" i="8"/>
  <c r="Q137" i="8" s="1"/>
  <c r="AB137" i="8" s="1"/>
  <c r="B241" i="9"/>
  <c r="D137" i="14"/>
  <c r="P137" i="14" s="1"/>
  <c r="AA137" i="14" s="1"/>
  <c r="E166" i="9"/>
  <c r="Q166" i="9" s="1"/>
  <c r="AB166" i="9" s="1"/>
  <c r="E166" i="15"/>
  <c r="Q166" i="15" s="1"/>
  <c r="AB166" i="15" s="1"/>
  <c r="M177" i="13"/>
  <c r="Y177" i="13" s="1"/>
  <c r="AJ177" i="13" s="1"/>
  <c r="M177" i="14"/>
  <c r="Y177" i="14" s="1"/>
  <c r="AJ177" i="14" s="1"/>
  <c r="D203" i="9"/>
  <c r="P203" i="9" s="1"/>
  <c r="AA203" i="9" s="1"/>
  <c r="H200" i="9"/>
  <c r="T200" i="9" s="1"/>
  <c r="AE200" i="9" s="1"/>
  <c r="O406" i="3"/>
  <c r="I155" i="10"/>
  <c r="U155" i="10" s="1"/>
  <c r="AF155" i="10" s="1"/>
  <c r="L145" i="15"/>
  <c r="X145" i="15" s="1"/>
  <c r="AI145" i="15" s="1"/>
  <c r="H97" i="9"/>
  <c r="T97" i="9" s="1"/>
  <c r="AE97" i="9" s="1"/>
  <c r="M65" i="8"/>
  <c r="Y65" i="8" s="1"/>
  <c r="AJ65" i="8" s="1"/>
  <c r="M65" i="6"/>
  <c r="Y65" i="6" s="1"/>
  <c r="AJ65" i="6" s="1"/>
  <c r="K36" i="13"/>
  <c r="W36" i="13" s="1"/>
  <c r="AH36" i="13" s="1"/>
  <c r="K36" i="16"/>
  <c r="W36" i="16" s="1"/>
  <c r="AH36" i="16" s="1"/>
  <c r="AD260" i="3"/>
  <c r="M54" i="10"/>
  <c r="Y54" i="10" s="1"/>
  <c r="AJ54" i="10" s="1"/>
  <c r="O382" i="3"/>
  <c r="B347" i="8"/>
  <c r="B347" i="9"/>
  <c r="M147" i="7"/>
  <c r="Y147" i="7" s="1"/>
  <c r="AJ147" i="7" s="1"/>
  <c r="AD353" i="3"/>
  <c r="F140" i="16"/>
  <c r="R140" i="16" s="1"/>
  <c r="AC140" i="16" s="1"/>
  <c r="I5" i="11"/>
  <c r="U5" i="11" s="1"/>
  <c r="AF5" i="11" s="1"/>
  <c r="D141" i="9"/>
  <c r="P141" i="9" s="1"/>
  <c r="AA141" i="9" s="1"/>
  <c r="D141" i="13"/>
  <c r="P141" i="13" s="1"/>
  <c r="AA141" i="13" s="1"/>
  <c r="CA203" i="3"/>
  <c r="B409" i="6"/>
  <c r="B286" i="6"/>
  <c r="K168" i="14"/>
  <c r="W168" i="14" s="1"/>
  <c r="AH168" i="14" s="1"/>
  <c r="D121" i="15"/>
  <c r="P121" i="15" s="1"/>
  <c r="AA121" i="15" s="1"/>
  <c r="D121" i="12"/>
  <c r="P121" i="12" s="1"/>
  <c r="AA121" i="12" s="1"/>
  <c r="E55" i="16"/>
  <c r="Q55" i="16" s="1"/>
  <c r="AB55" i="16" s="1"/>
  <c r="E177" i="10"/>
  <c r="Q177" i="10" s="1"/>
  <c r="AB177" i="10" s="1"/>
  <c r="G8" i="10"/>
  <c r="S8" i="10" s="1"/>
  <c r="AD8" i="10" s="1"/>
  <c r="E98" i="7"/>
  <c r="Q98" i="7" s="1"/>
  <c r="AB98" i="7" s="1"/>
  <c r="J113" i="7"/>
  <c r="V113" i="7" s="1"/>
  <c r="AG113" i="7" s="1"/>
  <c r="E71" i="15"/>
  <c r="Q71" i="15" s="1"/>
  <c r="AB71" i="15" s="1"/>
  <c r="M145" i="10"/>
  <c r="Y145" i="10" s="1"/>
  <c r="AJ145" i="10" s="1"/>
  <c r="K192" i="11"/>
  <c r="W192" i="11" s="1"/>
  <c r="AH192" i="11" s="1"/>
  <c r="I198" i="12"/>
  <c r="U198" i="12" s="1"/>
  <c r="AF198" i="12" s="1"/>
  <c r="I160" i="6"/>
  <c r="U160" i="6" s="1"/>
  <c r="AF160" i="6" s="1"/>
  <c r="K179" i="13"/>
  <c r="W179" i="13" s="1"/>
  <c r="AH179" i="13" s="1"/>
  <c r="H29" i="11"/>
  <c r="T29" i="11" s="1"/>
  <c r="AE29" i="11" s="1"/>
  <c r="O394" i="3"/>
  <c r="J134" i="8"/>
  <c r="V134" i="8" s="1"/>
  <c r="AG134" i="8" s="1"/>
  <c r="D137" i="8"/>
  <c r="P137" i="8" s="1"/>
  <c r="AA137" i="8" s="1"/>
  <c r="M177" i="6"/>
  <c r="Y177" i="6" s="1"/>
  <c r="AJ177" i="6" s="1"/>
  <c r="G85" i="3"/>
  <c r="H200" i="8"/>
  <c r="T200" i="8" s="1"/>
  <c r="AE200" i="8" s="1"/>
  <c r="M65" i="9"/>
  <c r="Y65" i="9" s="1"/>
  <c r="AJ65" i="9" s="1"/>
  <c r="K36" i="10"/>
  <c r="W36" i="10" s="1"/>
  <c r="AH36" i="10" s="1"/>
  <c r="M54" i="11"/>
  <c r="Y54" i="11" s="1"/>
  <c r="AJ54" i="11" s="1"/>
  <c r="B347" i="7"/>
  <c r="D141" i="11"/>
  <c r="P141" i="11" s="1"/>
  <c r="AA141" i="11" s="1"/>
  <c r="B409" i="11"/>
  <c r="D121" i="7"/>
  <c r="P121" i="7" s="1"/>
  <c r="AA121" i="7" s="1"/>
  <c r="E177" i="9"/>
  <c r="Q177" i="9" s="1"/>
  <c r="AB177" i="9" s="1"/>
  <c r="L35" i="8"/>
  <c r="X35" i="8" s="1"/>
  <c r="AI35" i="8" s="1"/>
  <c r="K183" i="8"/>
  <c r="W183" i="8" s="1"/>
  <c r="AH183" i="8" s="1"/>
  <c r="I173" i="7"/>
  <c r="U173" i="7" s="1"/>
  <c r="AF173" i="7" s="1"/>
  <c r="E183" i="9"/>
  <c r="Q183" i="9" s="1"/>
  <c r="AB183" i="9" s="1"/>
  <c r="B343" i="14"/>
  <c r="D75" i="12"/>
  <c r="P75" i="12" s="1"/>
  <c r="AA75" i="12" s="1"/>
  <c r="E21" i="7"/>
  <c r="Q21" i="7" s="1"/>
  <c r="AB21" i="7" s="1"/>
  <c r="I98" i="16"/>
  <c r="U98" i="16" s="1"/>
  <c r="AF98" i="16" s="1"/>
  <c r="D37" i="15"/>
  <c r="P37" i="15" s="1"/>
  <c r="AA37" i="15" s="1"/>
  <c r="E186" i="11"/>
  <c r="Q186" i="11" s="1"/>
  <c r="AB186" i="11" s="1"/>
  <c r="E173" i="16"/>
  <c r="Q173" i="16" s="1"/>
  <c r="AB173" i="16" s="1"/>
  <c r="B234" i="16"/>
  <c r="G137" i="11"/>
  <c r="S137" i="11" s="1"/>
  <c r="AD137" i="11" s="1"/>
  <c r="K119" i="11"/>
  <c r="W119" i="11" s="1"/>
  <c r="AH119" i="11" s="1"/>
  <c r="I107" i="13"/>
  <c r="U107" i="13" s="1"/>
  <c r="AF107" i="13" s="1"/>
  <c r="K183" i="7"/>
  <c r="W183" i="7" s="1"/>
  <c r="AH183" i="7" s="1"/>
  <c r="I15" i="11"/>
  <c r="U15" i="11" s="1"/>
  <c r="AF15" i="11" s="1"/>
  <c r="E173" i="14"/>
  <c r="Q173" i="14" s="1"/>
  <c r="AB173" i="14" s="1"/>
  <c r="B234" i="15"/>
  <c r="K119" i="7"/>
  <c r="W119" i="7" s="1"/>
  <c r="AH119" i="7" s="1"/>
  <c r="F135" i="13"/>
  <c r="R135" i="13" s="1"/>
  <c r="AC135" i="13" s="1"/>
  <c r="M152" i="13"/>
  <c r="Y152" i="13" s="1"/>
  <c r="AJ152" i="13" s="1"/>
  <c r="G108" i="14"/>
  <c r="S108" i="14" s="1"/>
  <c r="AD108" i="14" s="1"/>
  <c r="J186" i="7"/>
  <c r="V186" i="7" s="1"/>
  <c r="AG186" i="7" s="1"/>
  <c r="I184" i="15"/>
  <c r="U184" i="15" s="1"/>
  <c r="AF184" i="15" s="1"/>
  <c r="K145" i="9"/>
  <c r="W145" i="9" s="1"/>
  <c r="AH145" i="9" s="1"/>
  <c r="D41" i="15"/>
  <c r="P41" i="15" s="1"/>
  <c r="AA41" i="15" s="1"/>
  <c r="CI201" i="3"/>
  <c r="E169" i="11"/>
  <c r="Q169" i="11" s="1"/>
  <c r="AB169" i="11" s="1"/>
  <c r="U270" i="3"/>
  <c r="I341" i="3"/>
  <c r="J186" i="15"/>
  <c r="V186" i="15" s="1"/>
  <c r="AG186" i="15" s="1"/>
  <c r="I184" i="16"/>
  <c r="U184" i="16" s="1"/>
  <c r="AF184" i="16" s="1"/>
  <c r="D41" i="14"/>
  <c r="P41" i="14" s="1"/>
  <c r="AA41" i="14" s="1"/>
  <c r="E8" i="13"/>
  <c r="Q8" i="13" s="1"/>
  <c r="AB8" i="13" s="1"/>
  <c r="E108" i="12"/>
  <c r="Q108" i="12" s="1"/>
  <c r="AB108" i="12" s="1"/>
  <c r="L127" i="15"/>
  <c r="X127" i="15" s="1"/>
  <c r="AI127" i="15" s="1"/>
  <c r="J64" i="6"/>
  <c r="V64" i="6" s="1"/>
  <c r="AG64" i="6" s="1"/>
  <c r="H105" i="10"/>
  <c r="T105" i="10" s="1"/>
  <c r="AE105" i="10" s="1"/>
  <c r="M197" i="12"/>
  <c r="Y197" i="12" s="1"/>
  <c r="AJ197" i="12" s="1"/>
  <c r="G204" i="8"/>
  <c r="S204" i="8" s="1"/>
  <c r="AD204" i="8" s="1"/>
  <c r="L116" i="15"/>
  <c r="X116" i="15" s="1"/>
  <c r="AI116" i="15" s="1"/>
  <c r="H105" i="9"/>
  <c r="T105" i="9" s="1"/>
  <c r="AE105" i="9" s="1"/>
  <c r="B274" i="14"/>
  <c r="M197" i="8"/>
  <c r="Y197" i="8" s="1"/>
  <c r="AJ197" i="8" s="1"/>
  <c r="L202" i="11"/>
  <c r="X202" i="11" s="1"/>
  <c r="AI202" i="11" s="1"/>
  <c r="J60" i="9"/>
  <c r="V60" i="9" s="1"/>
  <c r="AG60" i="9" s="1"/>
  <c r="E125" i="7"/>
  <c r="Q125" i="7" s="1"/>
  <c r="AB125" i="7" s="1"/>
  <c r="H13" i="13"/>
  <c r="T13" i="13" s="1"/>
  <c r="AE13" i="13" s="1"/>
  <c r="E103" i="10"/>
  <c r="Q103" i="10" s="1"/>
  <c r="AB103" i="10" s="1"/>
  <c r="F162" i="16"/>
  <c r="R162" i="16" s="1"/>
  <c r="AC162" i="16" s="1"/>
  <c r="M34" i="11"/>
  <c r="Y34" i="11" s="1"/>
  <c r="AJ34" i="11" s="1"/>
  <c r="B274" i="8"/>
  <c r="F355" i="3"/>
  <c r="D201" i="8"/>
  <c r="P201" i="8" s="1"/>
  <c r="AA201" i="8" s="1"/>
  <c r="J60" i="13"/>
  <c r="V60" i="13" s="1"/>
  <c r="AG60" i="13" s="1"/>
  <c r="B343" i="10"/>
  <c r="F389" i="3"/>
  <c r="F162" i="10"/>
  <c r="R162" i="10" s="1"/>
  <c r="AC162" i="10" s="1"/>
  <c r="G137" i="7"/>
  <c r="S137" i="7" s="1"/>
  <c r="AD137" i="7" s="1"/>
  <c r="E149" i="11"/>
  <c r="Q149" i="11" s="1"/>
  <c r="AB149" i="11" s="1"/>
  <c r="I55" i="13"/>
  <c r="U55" i="13" s="1"/>
  <c r="AF55" i="13" s="1"/>
  <c r="D198" i="13"/>
  <c r="P198" i="13" s="1"/>
  <c r="AA198" i="13" s="1"/>
  <c r="D198" i="9"/>
  <c r="P198" i="9" s="1"/>
  <c r="AA198" i="9" s="1"/>
  <c r="D41" i="11"/>
  <c r="P41" i="11" s="1"/>
  <c r="AA41" i="11" s="1"/>
  <c r="D41" i="6"/>
  <c r="P41" i="6" s="1"/>
  <c r="AA41" i="6" s="1"/>
  <c r="F214" i="3"/>
  <c r="E8" i="14"/>
  <c r="Q8" i="14" s="1"/>
  <c r="AB8" i="14" s="1"/>
  <c r="B407" i="3"/>
  <c r="N201" i="3" s="1"/>
  <c r="R201" i="3" s="1"/>
  <c r="E108" i="6"/>
  <c r="Q108" i="6" s="1"/>
  <c r="AB108" i="6" s="1"/>
  <c r="B407" i="6"/>
  <c r="B407" i="12"/>
  <c r="K119" i="13"/>
  <c r="W119" i="13" s="1"/>
  <c r="AH119" i="13" s="1"/>
  <c r="K119" i="14"/>
  <c r="W119" i="14" s="1"/>
  <c r="AH119" i="14" s="1"/>
  <c r="E169" i="9"/>
  <c r="Q169" i="9" s="1"/>
  <c r="AB169" i="9" s="1"/>
  <c r="L127" i="9"/>
  <c r="X127" i="9" s="1"/>
  <c r="AI127" i="9" s="1"/>
  <c r="L127" i="16"/>
  <c r="X127" i="16" s="1"/>
  <c r="AI127" i="16" s="1"/>
  <c r="I107" i="10"/>
  <c r="U107" i="10" s="1"/>
  <c r="AF107" i="10" s="1"/>
  <c r="I107" i="15"/>
  <c r="U107" i="15" s="1"/>
  <c r="AF107" i="15" s="1"/>
  <c r="L116" i="6"/>
  <c r="X116" i="6" s="1"/>
  <c r="AI116" i="6" s="1"/>
  <c r="J60" i="12"/>
  <c r="V60" i="12" s="1"/>
  <c r="AG60" i="12" s="1"/>
  <c r="J60" i="10"/>
  <c r="V60" i="10" s="1"/>
  <c r="AG60" i="10" s="1"/>
  <c r="I173" i="12"/>
  <c r="U173" i="12" s="1"/>
  <c r="AF173" i="12" s="1"/>
  <c r="J64" i="13"/>
  <c r="V64" i="13" s="1"/>
  <c r="AG64" i="13" s="1"/>
  <c r="K183" i="16"/>
  <c r="W183" i="16" s="1"/>
  <c r="AH183" i="16" s="1"/>
  <c r="K183" i="12"/>
  <c r="W183" i="12" s="1"/>
  <c r="AH183" i="12" s="1"/>
  <c r="B343" i="7"/>
  <c r="D204" i="9"/>
  <c r="P204" i="9" s="1"/>
  <c r="AA204" i="9" s="1"/>
  <c r="E125" i="13"/>
  <c r="Q125" i="13" s="1"/>
  <c r="AB125" i="13" s="1"/>
  <c r="E125" i="11"/>
  <c r="Q125" i="11" s="1"/>
  <c r="AB125" i="11" s="1"/>
  <c r="H105" i="11"/>
  <c r="T105" i="11" s="1"/>
  <c r="AE105" i="11" s="1"/>
  <c r="H105" i="12"/>
  <c r="T105" i="12" s="1"/>
  <c r="AE105" i="12" s="1"/>
  <c r="H13" i="15"/>
  <c r="T13" i="15" s="1"/>
  <c r="AE13" i="15" s="1"/>
  <c r="F135" i="6"/>
  <c r="R135" i="6" s="1"/>
  <c r="AC135" i="6" s="1"/>
  <c r="M152" i="8"/>
  <c r="Y152" i="8" s="1"/>
  <c r="AJ152" i="8" s="1"/>
  <c r="F392" i="3"/>
  <c r="E103" i="12"/>
  <c r="Q103" i="12" s="1"/>
  <c r="AB103" i="12" s="1"/>
  <c r="E103" i="11"/>
  <c r="Q103" i="11" s="1"/>
  <c r="AB103" i="11" s="1"/>
  <c r="E183" i="10"/>
  <c r="Q183" i="10" s="1"/>
  <c r="AB183" i="10" s="1"/>
  <c r="I15" i="16"/>
  <c r="U15" i="16" s="1"/>
  <c r="AF15" i="16" s="1"/>
  <c r="I15" i="6"/>
  <c r="U15" i="6" s="1"/>
  <c r="AF15" i="6" s="1"/>
  <c r="G108" i="7"/>
  <c r="S108" i="7" s="1"/>
  <c r="AD108" i="7" s="1"/>
  <c r="E173" i="9"/>
  <c r="Q173" i="9" s="1"/>
  <c r="AB173" i="9" s="1"/>
  <c r="F162" i="13"/>
  <c r="R162" i="13" s="1"/>
  <c r="AC162" i="13" s="1"/>
  <c r="M34" i="14"/>
  <c r="Y34" i="14" s="1"/>
  <c r="AJ34" i="14" s="1"/>
  <c r="G137" i="16"/>
  <c r="S137" i="16" s="1"/>
  <c r="AD137" i="16" s="1"/>
  <c r="B274" i="6"/>
  <c r="B274" i="10"/>
  <c r="M197" i="10"/>
  <c r="Y197" i="10" s="1"/>
  <c r="AJ197" i="10" s="1"/>
  <c r="M197" i="6"/>
  <c r="Y197" i="6" s="1"/>
  <c r="AJ197" i="6" s="1"/>
  <c r="J186" i="9"/>
  <c r="V186" i="9" s="1"/>
  <c r="AG186" i="9" s="1"/>
  <c r="J186" i="14"/>
  <c r="V186" i="14" s="1"/>
  <c r="AG186" i="14" s="1"/>
  <c r="G204" i="11"/>
  <c r="S204" i="11" s="1"/>
  <c r="AD204" i="11" s="1"/>
  <c r="E149" i="6"/>
  <c r="Q149" i="6" s="1"/>
  <c r="AB149" i="6" s="1"/>
  <c r="I184" i="6"/>
  <c r="U184" i="6" s="1"/>
  <c r="AF184" i="6" s="1"/>
  <c r="I184" i="11"/>
  <c r="U184" i="11" s="1"/>
  <c r="AF184" i="11" s="1"/>
  <c r="O28" i="3"/>
  <c r="B234" i="10"/>
  <c r="L202" i="12"/>
  <c r="X202" i="12" s="1"/>
  <c r="AI202" i="12" s="1"/>
  <c r="L202" i="13"/>
  <c r="X202" i="13" s="1"/>
  <c r="AI202" i="13" s="1"/>
  <c r="K145" i="15"/>
  <c r="W145" i="15" s="1"/>
  <c r="AH145" i="15" s="1"/>
  <c r="K145" i="8"/>
  <c r="W145" i="8" s="1"/>
  <c r="AH145" i="8" s="1"/>
  <c r="I55" i="9"/>
  <c r="U55" i="9" s="1"/>
  <c r="AF55" i="9" s="1"/>
  <c r="I55" i="10"/>
  <c r="U55" i="10" s="1"/>
  <c r="AF55" i="10" s="1"/>
  <c r="B404" i="3"/>
  <c r="AT198" i="3" s="1"/>
  <c r="AX198" i="3" s="1"/>
  <c r="B247" i="3"/>
  <c r="BR41" i="3" s="1"/>
  <c r="BV41" i="3" s="1"/>
  <c r="E8" i="6"/>
  <c r="Q8" i="6" s="1"/>
  <c r="AB8" i="6" s="1"/>
  <c r="D201" i="14"/>
  <c r="P201" i="14" s="1"/>
  <c r="AA201" i="14" s="1"/>
  <c r="E108" i="8"/>
  <c r="Q108" i="8" s="1"/>
  <c r="AB108" i="8" s="1"/>
  <c r="B407" i="11"/>
  <c r="X325" i="3"/>
  <c r="F375" i="3"/>
  <c r="E169" i="15"/>
  <c r="Q169" i="15" s="1"/>
  <c r="AB169" i="15" s="1"/>
  <c r="L127" i="14"/>
  <c r="X127" i="14" s="1"/>
  <c r="AI127" i="14" s="1"/>
  <c r="I107" i="8"/>
  <c r="U107" i="8" s="1"/>
  <c r="AF107" i="8" s="1"/>
  <c r="L116" i="8"/>
  <c r="X116" i="8" s="1"/>
  <c r="AI116" i="8" s="1"/>
  <c r="U266" i="3"/>
  <c r="J60" i="6"/>
  <c r="V60" i="6" s="1"/>
  <c r="AG60" i="6" s="1"/>
  <c r="I173" i="13"/>
  <c r="U173" i="13" s="1"/>
  <c r="AF173" i="13" s="1"/>
  <c r="J64" i="12"/>
  <c r="V64" i="12" s="1"/>
  <c r="AG64" i="12" s="1"/>
  <c r="J64" i="7"/>
  <c r="V64" i="7" s="1"/>
  <c r="AG64" i="7" s="1"/>
  <c r="X389" i="3"/>
  <c r="K183" i="13"/>
  <c r="W183" i="13" s="1"/>
  <c r="AH183" i="13" s="1"/>
  <c r="B343" i="15"/>
  <c r="B343" i="9"/>
  <c r="D204" i="15"/>
  <c r="P204" i="15" s="1"/>
  <c r="AA204" i="15" s="1"/>
  <c r="E125" i="12"/>
  <c r="Q125" i="12" s="1"/>
  <c r="AB125" i="12" s="1"/>
  <c r="H105" i="16"/>
  <c r="T105" i="16" s="1"/>
  <c r="AE105" i="16" s="1"/>
  <c r="H13" i="11"/>
  <c r="T13" i="11" s="1"/>
  <c r="AE13" i="11" s="1"/>
  <c r="H13" i="10"/>
  <c r="T13" i="10" s="1"/>
  <c r="AE13" i="10" s="1"/>
  <c r="F135" i="10"/>
  <c r="R135" i="10" s="1"/>
  <c r="AC135" i="10" s="1"/>
  <c r="F135" i="15"/>
  <c r="R135" i="15" s="1"/>
  <c r="AC135" i="15" s="1"/>
  <c r="M152" i="12"/>
  <c r="Y152" i="12" s="1"/>
  <c r="AJ152" i="12" s="1"/>
  <c r="E186" i="9"/>
  <c r="Q186" i="9" s="1"/>
  <c r="AB186" i="9" s="1"/>
  <c r="E103" i="6"/>
  <c r="Q103" i="6" s="1"/>
  <c r="AB103" i="6" s="1"/>
  <c r="E183" i="16"/>
  <c r="Q183" i="16" s="1"/>
  <c r="AB183" i="16" s="1"/>
  <c r="E183" i="8"/>
  <c r="Q183" i="8" s="1"/>
  <c r="AB183" i="8" s="1"/>
  <c r="I15" i="12"/>
  <c r="U15" i="12" s="1"/>
  <c r="AF15" i="12" s="1"/>
  <c r="G108" i="8"/>
  <c r="S108" i="8" s="1"/>
  <c r="AD108" i="8" s="1"/>
  <c r="G108" i="9"/>
  <c r="S108" i="9" s="1"/>
  <c r="AD108" i="9" s="1"/>
  <c r="E173" i="6"/>
  <c r="Q173" i="6" s="1"/>
  <c r="AB173" i="6" s="1"/>
  <c r="E173" i="15"/>
  <c r="Q173" i="15" s="1"/>
  <c r="AB173" i="15" s="1"/>
  <c r="F162" i="9"/>
  <c r="R162" i="9" s="1"/>
  <c r="AC162" i="9" s="1"/>
  <c r="F162" i="11"/>
  <c r="R162" i="11" s="1"/>
  <c r="AC162" i="11" s="1"/>
  <c r="M34" i="10"/>
  <c r="Y34" i="10" s="1"/>
  <c r="AJ34" i="10" s="1"/>
  <c r="G137" i="6"/>
  <c r="S137" i="6" s="1"/>
  <c r="AD137" i="6" s="1"/>
  <c r="G137" i="14"/>
  <c r="S137" i="14" s="1"/>
  <c r="AD137" i="14" s="1"/>
  <c r="B274" i="7"/>
  <c r="B274" i="15"/>
  <c r="M197" i="14"/>
  <c r="Y197" i="14" s="1"/>
  <c r="AJ197" i="14" s="1"/>
  <c r="M197" i="13"/>
  <c r="Y197" i="13" s="1"/>
  <c r="AJ197" i="13" s="1"/>
  <c r="J186" i="16"/>
  <c r="V186" i="16" s="1"/>
  <c r="AG186" i="16" s="1"/>
  <c r="U392" i="3"/>
  <c r="G204" i="6"/>
  <c r="S204" i="6" s="1"/>
  <c r="AD204" i="6" s="1"/>
  <c r="E149" i="7"/>
  <c r="Q149" i="7" s="1"/>
  <c r="AB149" i="7" s="1"/>
  <c r="E149" i="12"/>
  <c r="Q149" i="12" s="1"/>
  <c r="AB149" i="12" s="1"/>
  <c r="R390" i="3"/>
  <c r="I184" i="14"/>
  <c r="U184" i="14" s="1"/>
  <c r="AF184" i="14" s="1"/>
  <c r="B234" i="8"/>
  <c r="B234" i="13"/>
  <c r="L202" i="14"/>
  <c r="X202" i="14" s="1"/>
  <c r="AI202" i="14" s="1"/>
  <c r="K145" i="6"/>
  <c r="W145" i="6" s="1"/>
  <c r="AH145" i="6" s="1"/>
  <c r="I55" i="8"/>
  <c r="U55" i="8" s="1"/>
  <c r="AF55" i="8" s="1"/>
  <c r="D198" i="11"/>
  <c r="P198" i="11" s="1"/>
  <c r="AA198" i="11" s="1"/>
  <c r="D41" i="10"/>
  <c r="P41" i="10" s="1"/>
  <c r="AA41" i="10" s="1"/>
  <c r="E8" i="11"/>
  <c r="Q8" i="11" s="1"/>
  <c r="AB8" i="11" s="1"/>
  <c r="D201" i="9"/>
  <c r="P201" i="9" s="1"/>
  <c r="AA201" i="9" s="1"/>
  <c r="D201" i="7"/>
  <c r="P201" i="7" s="1"/>
  <c r="AA201" i="7" s="1"/>
  <c r="E108" i="11"/>
  <c r="Q108" i="11" s="1"/>
  <c r="AB108" i="11" s="1"/>
  <c r="E108" i="7"/>
  <c r="Q108" i="7" s="1"/>
  <c r="AB108" i="7" s="1"/>
  <c r="B407" i="9"/>
  <c r="K119" i="10"/>
  <c r="W119" i="10" s="1"/>
  <c r="AH119" i="10" s="1"/>
  <c r="E169" i="10"/>
  <c r="Q169" i="10" s="1"/>
  <c r="AB169" i="10" s="1"/>
  <c r="E169" i="8"/>
  <c r="Q169" i="8" s="1"/>
  <c r="AB169" i="8" s="1"/>
  <c r="L127" i="6"/>
  <c r="X127" i="6" s="1"/>
  <c r="AI127" i="6" s="1"/>
  <c r="I107" i="12"/>
  <c r="U107" i="12" s="1"/>
  <c r="AF107" i="12" s="1"/>
  <c r="L116" i="10"/>
  <c r="X116" i="10" s="1"/>
  <c r="AI116" i="10" s="1"/>
  <c r="J60" i="7"/>
  <c r="V60" i="7" s="1"/>
  <c r="AG60" i="7" s="1"/>
  <c r="I173" i="11"/>
  <c r="U173" i="11" s="1"/>
  <c r="AF173" i="11" s="1"/>
  <c r="I173" i="10"/>
  <c r="U173" i="10" s="1"/>
  <c r="AF173" i="10" s="1"/>
  <c r="J64" i="14"/>
  <c r="V64" i="14" s="1"/>
  <c r="AG64" i="14" s="1"/>
  <c r="J64" i="15"/>
  <c r="V64" i="15" s="1"/>
  <c r="AG64" i="15" s="1"/>
  <c r="K183" i="10"/>
  <c r="W183" i="10" s="1"/>
  <c r="AH183" i="10" s="1"/>
  <c r="K183" i="9"/>
  <c r="W183" i="9" s="1"/>
  <c r="AH183" i="9" s="1"/>
  <c r="B343" i="13"/>
  <c r="B343" i="6"/>
  <c r="D204" i="10"/>
  <c r="P204" i="10" s="1"/>
  <c r="AA204" i="10" s="1"/>
  <c r="E125" i="8"/>
  <c r="Q125" i="8" s="1"/>
  <c r="AB125" i="8" s="1"/>
  <c r="H105" i="13"/>
  <c r="T105" i="13" s="1"/>
  <c r="AE105" i="13" s="1"/>
  <c r="H13" i="9"/>
  <c r="T13" i="9" s="1"/>
  <c r="AE13" i="9" s="1"/>
  <c r="H13" i="7"/>
  <c r="T13" i="7" s="1"/>
  <c r="AE13" i="7" s="1"/>
  <c r="F135" i="7"/>
  <c r="R135" i="7" s="1"/>
  <c r="AC135" i="7" s="1"/>
  <c r="F135" i="14"/>
  <c r="R135" i="14" s="1"/>
  <c r="AC135" i="14" s="1"/>
  <c r="M152" i="14"/>
  <c r="Y152" i="14" s="1"/>
  <c r="AJ152" i="14" s="1"/>
  <c r="M152" i="16"/>
  <c r="Y152" i="16" s="1"/>
  <c r="AJ152" i="16" s="1"/>
  <c r="E186" i="16"/>
  <c r="Q186" i="16" s="1"/>
  <c r="AB186" i="16" s="1"/>
  <c r="E103" i="14"/>
  <c r="Q103" i="14" s="1"/>
  <c r="AB103" i="14" s="1"/>
  <c r="E183" i="15"/>
  <c r="Q183" i="15" s="1"/>
  <c r="AB183" i="15" s="1"/>
  <c r="E183" i="12"/>
  <c r="Q183" i="12" s="1"/>
  <c r="AB183" i="12" s="1"/>
  <c r="I15" i="14"/>
  <c r="U15" i="14" s="1"/>
  <c r="AF15" i="14" s="1"/>
  <c r="G108" i="12"/>
  <c r="S108" i="12" s="1"/>
  <c r="AD108" i="12" s="1"/>
  <c r="G108" i="13"/>
  <c r="S108" i="13" s="1"/>
  <c r="AD108" i="13" s="1"/>
  <c r="E173" i="13"/>
  <c r="Q173" i="13" s="1"/>
  <c r="AB173" i="13" s="1"/>
  <c r="E173" i="12"/>
  <c r="Q173" i="12" s="1"/>
  <c r="AB173" i="12" s="1"/>
  <c r="F162" i="12"/>
  <c r="R162" i="12" s="1"/>
  <c r="AC162" i="12" s="1"/>
  <c r="F162" i="6"/>
  <c r="R162" i="6" s="1"/>
  <c r="AC162" i="6" s="1"/>
  <c r="M34" i="9"/>
  <c r="Y34" i="9" s="1"/>
  <c r="AJ34" i="9" s="1"/>
  <c r="M34" i="16"/>
  <c r="Y34" i="16" s="1"/>
  <c r="AJ34" i="16" s="1"/>
  <c r="G137" i="12"/>
  <c r="S137" i="12" s="1"/>
  <c r="AD137" i="12" s="1"/>
  <c r="B274" i="11"/>
  <c r="M197" i="11"/>
  <c r="Y197" i="11" s="1"/>
  <c r="AJ197" i="11" s="1"/>
  <c r="M197" i="16"/>
  <c r="Y197" i="16" s="1"/>
  <c r="AJ197" i="16" s="1"/>
  <c r="J186" i="10"/>
  <c r="V186" i="10" s="1"/>
  <c r="AG186" i="10" s="1"/>
  <c r="J186" i="6"/>
  <c r="V186" i="6" s="1"/>
  <c r="AG186" i="6" s="1"/>
  <c r="E149" i="16"/>
  <c r="Q149" i="16" s="1"/>
  <c r="AB149" i="16" s="1"/>
  <c r="E149" i="13"/>
  <c r="Q149" i="13" s="1"/>
  <c r="AB149" i="13" s="1"/>
  <c r="I184" i="7"/>
  <c r="U184" i="7" s="1"/>
  <c r="AF184" i="7" s="1"/>
  <c r="B234" i="11"/>
  <c r="L202" i="8"/>
  <c r="X202" i="8" s="1"/>
  <c r="AI202" i="8" s="1"/>
  <c r="K145" i="13"/>
  <c r="W145" i="13" s="1"/>
  <c r="AH145" i="13" s="1"/>
  <c r="I55" i="6"/>
  <c r="U55" i="6" s="1"/>
  <c r="AF55" i="6" s="1"/>
  <c r="D198" i="7"/>
  <c r="P198" i="7" s="1"/>
  <c r="AA198" i="7" s="1"/>
  <c r="D41" i="9"/>
  <c r="P41" i="9" s="1"/>
  <c r="AA41" i="9" s="1"/>
  <c r="E8" i="12"/>
  <c r="Q8" i="12" s="1"/>
  <c r="AB8" i="12" s="1"/>
  <c r="D201" i="13"/>
  <c r="P201" i="13" s="1"/>
  <c r="AA201" i="13" s="1"/>
  <c r="D201" i="16"/>
  <c r="P201" i="16" s="1"/>
  <c r="AA201" i="16" s="1"/>
  <c r="E108" i="13"/>
  <c r="Q108" i="13" s="1"/>
  <c r="AB108" i="13" s="1"/>
  <c r="E108" i="10"/>
  <c r="Q108" i="10" s="1"/>
  <c r="AB108" i="10" s="1"/>
  <c r="B407" i="16"/>
  <c r="K119" i="8"/>
  <c r="W119" i="8" s="1"/>
  <c r="AH119" i="8" s="1"/>
  <c r="E169" i="16"/>
  <c r="Q169" i="16" s="1"/>
  <c r="AB169" i="16" s="1"/>
  <c r="E169" i="13"/>
  <c r="Q169" i="13" s="1"/>
  <c r="AB169" i="13" s="1"/>
  <c r="L127" i="13"/>
  <c r="X127" i="13" s="1"/>
  <c r="AI127" i="13" s="1"/>
  <c r="R313" i="3"/>
  <c r="L116" i="12"/>
  <c r="X116" i="12" s="1"/>
  <c r="AI116" i="12" s="1"/>
  <c r="L116" i="13"/>
  <c r="X116" i="13" s="1"/>
  <c r="AI116" i="13" s="1"/>
  <c r="J60" i="15"/>
  <c r="V60" i="15" s="1"/>
  <c r="AG60" i="15" s="1"/>
  <c r="I173" i="6"/>
  <c r="U173" i="6" s="1"/>
  <c r="AF173" i="6" s="1"/>
  <c r="I173" i="9"/>
  <c r="U173" i="9" s="1"/>
  <c r="AF173" i="9" s="1"/>
  <c r="J64" i="10"/>
  <c r="V64" i="10" s="1"/>
  <c r="AG64" i="10" s="1"/>
  <c r="J64" i="8"/>
  <c r="V64" i="8" s="1"/>
  <c r="AG64" i="8" s="1"/>
  <c r="K183" i="15"/>
  <c r="W183" i="15" s="1"/>
  <c r="AH183" i="15" s="1"/>
  <c r="O137" i="3"/>
  <c r="B343" i="12"/>
  <c r="B410" i="3"/>
  <c r="BZ204" i="3" s="1"/>
  <c r="CD204" i="3" s="1"/>
  <c r="D204" i="11"/>
  <c r="P204" i="11" s="1"/>
  <c r="AA204" i="11" s="1"/>
  <c r="E125" i="9"/>
  <c r="Q125" i="9" s="1"/>
  <c r="AB125" i="9" s="1"/>
  <c r="H105" i="6"/>
  <c r="T105" i="6" s="1"/>
  <c r="AE105" i="6" s="1"/>
  <c r="O219" i="3"/>
  <c r="H13" i="8"/>
  <c r="T13" i="8" s="1"/>
  <c r="AE13" i="8" s="1"/>
  <c r="F135" i="8"/>
  <c r="R135" i="8" s="1"/>
  <c r="AC135" i="8" s="1"/>
  <c r="F135" i="9"/>
  <c r="R135" i="9" s="1"/>
  <c r="AC135" i="9" s="1"/>
  <c r="M152" i="7"/>
  <c r="Y152" i="7" s="1"/>
  <c r="AJ152" i="7" s="1"/>
  <c r="M152" i="6"/>
  <c r="Y152" i="6" s="1"/>
  <c r="AJ152" i="6" s="1"/>
  <c r="E186" i="13"/>
  <c r="Q186" i="13" s="1"/>
  <c r="AB186" i="13" s="1"/>
  <c r="E186" i="6"/>
  <c r="Q186" i="6" s="1"/>
  <c r="AB186" i="6" s="1"/>
  <c r="E103" i="9"/>
  <c r="Q103" i="9" s="1"/>
  <c r="AB103" i="9" s="1"/>
  <c r="E183" i="6"/>
  <c r="Q183" i="6" s="1"/>
  <c r="AB183" i="6" s="1"/>
  <c r="E183" i="13"/>
  <c r="Q183" i="13" s="1"/>
  <c r="AB183" i="13" s="1"/>
  <c r="I15" i="13"/>
  <c r="U15" i="13" s="1"/>
  <c r="AF15" i="13" s="1"/>
  <c r="G108" i="16"/>
  <c r="S108" i="16" s="1"/>
  <c r="AD108" i="16" s="1"/>
  <c r="G108" i="10"/>
  <c r="S108" i="10" s="1"/>
  <c r="AD108" i="10" s="1"/>
  <c r="E173" i="10"/>
  <c r="Q173" i="10" s="1"/>
  <c r="AB173" i="10" s="1"/>
  <c r="E173" i="11"/>
  <c r="Q173" i="11" s="1"/>
  <c r="AB173" i="11" s="1"/>
  <c r="F162" i="8"/>
  <c r="R162" i="8" s="1"/>
  <c r="AC162" i="8" s="1"/>
  <c r="F162" i="14"/>
  <c r="R162" i="14" s="1"/>
  <c r="AC162" i="14" s="1"/>
  <c r="M34" i="8"/>
  <c r="Y34" i="8" s="1"/>
  <c r="AJ34" i="8" s="1"/>
  <c r="AD240" i="3"/>
  <c r="G137" i="13"/>
  <c r="S137" i="13" s="1"/>
  <c r="AD137" i="13" s="1"/>
  <c r="B274" i="16"/>
  <c r="M197" i="15"/>
  <c r="Y197" i="15" s="1"/>
  <c r="AJ197" i="15" s="1"/>
  <c r="J186" i="8"/>
  <c r="V186" i="8" s="1"/>
  <c r="AG186" i="8" s="1"/>
  <c r="G204" i="13"/>
  <c r="S204" i="13" s="1"/>
  <c r="AD204" i="13" s="1"/>
  <c r="G204" i="10"/>
  <c r="S204" i="10" s="1"/>
  <c r="AD204" i="10" s="1"/>
  <c r="E149" i="9"/>
  <c r="Q149" i="9" s="1"/>
  <c r="AB149" i="9" s="1"/>
  <c r="E149" i="10"/>
  <c r="Q149" i="10" s="1"/>
  <c r="AB149" i="10" s="1"/>
  <c r="I184" i="13"/>
  <c r="U184" i="13" s="1"/>
  <c r="AF184" i="13" s="1"/>
  <c r="B234" i="9"/>
  <c r="L202" i="15"/>
  <c r="X202" i="15" s="1"/>
  <c r="AI202" i="15" s="1"/>
  <c r="K145" i="14"/>
  <c r="W145" i="14" s="1"/>
  <c r="AH145" i="14" s="1"/>
  <c r="I55" i="14"/>
  <c r="U55" i="14" s="1"/>
  <c r="AF55" i="14" s="1"/>
  <c r="D198" i="16"/>
  <c r="P198" i="16" s="1"/>
  <c r="AA198" i="16" s="1"/>
  <c r="D41" i="12"/>
  <c r="P41" i="12" s="1"/>
  <c r="AA41" i="12" s="1"/>
  <c r="E8" i="8"/>
  <c r="Q8" i="8" s="1"/>
  <c r="AB8" i="8" s="1"/>
  <c r="E8" i="7"/>
  <c r="Q8" i="7" s="1"/>
  <c r="AB8" i="7" s="1"/>
  <c r="D201" i="10"/>
  <c r="P201" i="10" s="1"/>
  <c r="AA201" i="10" s="1"/>
  <c r="D201" i="11"/>
  <c r="P201" i="11" s="1"/>
  <c r="AA201" i="11" s="1"/>
  <c r="E108" i="15"/>
  <c r="Q108" i="15" s="1"/>
  <c r="AB108" i="15" s="1"/>
  <c r="E108" i="9"/>
  <c r="Q108" i="9" s="1"/>
  <c r="AB108" i="9" s="1"/>
  <c r="B407" i="10"/>
  <c r="B407" i="8"/>
  <c r="K119" i="12"/>
  <c r="W119" i="12" s="1"/>
  <c r="AH119" i="12" s="1"/>
  <c r="E169" i="6"/>
  <c r="Q169" i="6" s="1"/>
  <c r="AB169" i="6" s="1"/>
  <c r="E169" i="12"/>
  <c r="Q169" i="12" s="1"/>
  <c r="AB169" i="12" s="1"/>
  <c r="L127" i="12"/>
  <c r="X127" i="12" s="1"/>
  <c r="AI127" i="12" s="1"/>
  <c r="I107" i="9"/>
  <c r="U107" i="9" s="1"/>
  <c r="AF107" i="9" s="1"/>
  <c r="I107" i="16"/>
  <c r="U107" i="16" s="1"/>
  <c r="AF107" i="16" s="1"/>
  <c r="L116" i="14"/>
  <c r="X116" i="14" s="1"/>
  <c r="AI116" i="14" s="1"/>
  <c r="L116" i="11"/>
  <c r="X116" i="11" s="1"/>
  <c r="AI116" i="11" s="1"/>
  <c r="J60" i="14"/>
  <c r="V60" i="14" s="1"/>
  <c r="AG60" i="14" s="1"/>
  <c r="I173" i="16"/>
  <c r="U173" i="16" s="1"/>
  <c r="AF173" i="16" s="1"/>
  <c r="R379" i="3"/>
  <c r="J64" i="16"/>
  <c r="V64" i="16" s="1"/>
  <c r="AG64" i="16" s="1"/>
  <c r="K183" i="6"/>
  <c r="W183" i="6" s="1"/>
  <c r="AH183" i="6" s="1"/>
  <c r="B343" i="11"/>
  <c r="D204" i="8"/>
  <c r="P204" i="8" s="1"/>
  <c r="AA204" i="8" s="1"/>
  <c r="D204" i="12"/>
  <c r="P204" i="12" s="1"/>
  <c r="AA204" i="12" s="1"/>
  <c r="F331" i="3"/>
  <c r="E125" i="15"/>
  <c r="Q125" i="15" s="1"/>
  <c r="AB125" i="15" s="1"/>
  <c r="H105" i="14"/>
  <c r="T105" i="14" s="1"/>
  <c r="AE105" i="14" s="1"/>
  <c r="H13" i="14"/>
  <c r="T13" i="14" s="1"/>
  <c r="AE13" i="14" s="1"/>
  <c r="H13" i="12"/>
  <c r="T13" i="12" s="1"/>
  <c r="AE13" i="12" s="1"/>
  <c r="F135" i="16"/>
  <c r="R135" i="16" s="1"/>
  <c r="AC135" i="16" s="1"/>
  <c r="M152" i="9"/>
  <c r="Y152" i="9" s="1"/>
  <c r="AJ152" i="9" s="1"/>
  <c r="M152" i="10"/>
  <c r="Y152" i="10" s="1"/>
  <c r="AJ152" i="10" s="1"/>
  <c r="E186" i="7"/>
  <c r="Q186" i="7" s="1"/>
  <c r="AB186" i="7" s="1"/>
  <c r="E186" i="12"/>
  <c r="Q186" i="12" s="1"/>
  <c r="AB186" i="12" s="1"/>
  <c r="E103" i="16"/>
  <c r="Q103" i="16" s="1"/>
  <c r="AB103" i="16" s="1"/>
  <c r="F309" i="3"/>
  <c r="E183" i="11"/>
  <c r="Q183" i="11" s="1"/>
  <c r="AB183" i="11" s="1"/>
  <c r="I15" i="10"/>
  <c r="U15" i="10" s="1"/>
  <c r="AF15" i="10" s="1"/>
  <c r="I15" i="9"/>
  <c r="U15" i="9" s="1"/>
  <c r="AF15" i="9" s="1"/>
  <c r="G108" i="11"/>
  <c r="S108" i="11" s="1"/>
  <c r="AD108" i="11" s="1"/>
  <c r="F379" i="3"/>
  <c r="F162" i="7"/>
  <c r="R162" i="7" s="1"/>
  <c r="AC162" i="7" s="1"/>
  <c r="M34" i="6"/>
  <c r="Y34" i="6" s="1"/>
  <c r="AJ34" i="6" s="1"/>
  <c r="M34" i="12"/>
  <c r="Y34" i="12" s="1"/>
  <c r="AJ34" i="12" s="1"/>
  <c r="G137" i="9"/>
  <c r="S137" i="9" s="1"/>
  <c r="AD137" i="9" s="1"/>
  <c r="AE68" i="3"/>
  <c r="M197" i="7"/>
  <c r="Y197" i="7" s="1"/>
  <c r="AJ197" i="7" s="1"/>
  <c r="J186" i="12"/>
  <c r="V186" i="12" s="1"/>
  <c r="AG186" i="12" s="1"/>
  <c r="G204" i="16"/>
  <c r="S204" i="16" s="1"/>
  <c r="AD204" i="16" s="1"/>
  <c r="G204" i="12"/>
  <c r="S204" i="12" s="1"/>
  <c r="AD204" i="12" s="1"/>
  <c r="E149" i="15"/>
  <c r="Q149" i="15" s="1"/>
  <c r="AB149" i="15" s="1"/>
  <c r="I184" i="12"/>
  <c r="U184" i="12" s="1"/>
  <c r="AF184" i="12" s="1"/>
  <c r="B234" i="14"/>
  <c r="L202" i="7"/>
  <c r="X202" i="7" s="1"/>
  <c r="AI202" i="7" s="1"/>
  <c r="X351" i="3"/>
  <c r="K145" i="12"/>
  <c r="W145" i="12" s="1"/>
  <c r="AH145" i="12" s="1"/>
  <c r="R261" i="3"/>
  <c r="I55" i="12"/>
  <c r="U55" i="12" s="1"/>
  <c r="AF55" i="12" s="1"/>
  <c r="D198" i="10"/>
  <c r="P198" i="10" s="1"/>
  <c r="AA198" i="10" s="1"/>
  <c r="D198" i="6"/>
  <c r="P198" i="6" s="1"/>
  <c r="AA198" i="6" s="1"/>
  <c r="D41" i="8"/>
  <c r="P41" i="8" s="1"/>
  <c r="AA41" i="8" s="1"/>
  <c r="D41" i="7"/>
  <c r="P41" i="7" s="1"/>
  <c r="AA41" i="7" s="1"/>
  <c r="E8" i="10"/>
  <c r="Q8" i="10" s="1"/>
  <c r="AB8" i="10" s="1"/>
  <c r="E8" i="16"/>
  <c r="Q8" i="16" s="1"/>
  <c r="AB8" i="16" s="1"/>
  <c r="D201" i="6"/>
  <c r="P201" i="6" s="1"/>
  <c r="AA201" i="6" s="1"/>
  <c r="D201" i="12"/>
  <c r="P201" i="12" s="1"/>
  <c r="AA201" i="12" s="1"/>
  <c r="F314" i="3"/>
  <c r="E108" i="14"/>
  <c r="Q108" i="14" s="1"/>
  <c r="AB108" i="14" s="1"/>
  <c r="B407" i="15"/>
  <c r="B407" i="14"/>
  <c r="K119" i="9"/>
  <c r="W119" i="9" s="1"/>
  <c r="AH119" i="9" s="1"/>
  <c r="K119" i="15"/>
  <c r="W119" i="15" s="1"/>
  <c r="AH119" i="15" s="1"/>
  <c r="E169" i="7"/>
  <c r="Q169" i="7" s="1"/>
  <c r="AB169" i="7" s="1"/>
  <c r="L127" i="11"/>
  <c r="X127" i="11" s="1"/>
  <c r="AI127" i="11" s="1"/>
  <c r="L127" i="7"/>
  <c r="X127" i="7" s="1"/>
  <c r="AI127" i="7" s="1"/>
  <c r="I107" i="7"/>
  <c r="U107" i="7" s="1"/>
  <c r="AF107" i="7" s="1"/>
  <c r="I107" i="6"/>
  <c r="U107" i="6" s="1"/>
  <c r="AF107" i="6" s="1"/>
  <c r="L116" i="7"/>
  <c r="X116" i="7" s="1"/>
  <c r="AI116" i="7" s="1"/>
  <c r="L116" i="16"/>
  <c r="X116" i="16" s="1"/>
  <c r="AI116" i="16" s="1"/>
  <c r="J60" i="16"/>
  <c r="V60" i="16" s="1"/>
  <c r="AG60" i="16" s="1"/>
  <c r="I173" i="8"/>
  <c r="U173" i="8" s="1"/>
  <c r="AF173" i="8" s="1"/>
  <c r="I173" i="14"/>
  <c r="U173" i="14" s="1"/>
  <c r="AF173" i="14" s="1"/>
  <c r="J64" i="11"/>
  <c r="V64" i="11" s="1"/>
  <c r="AG64" i="11" s="1"/>
  <c r="K183" i="11"/>
  <c r="W183" i="11" s="1"/>
  <c r="AH183" i="11" s="1"/>
  <c r="B343" i="8"/>
  <c r="D204" i="14"/>
  <c r="P204" i="14" s="1"/>
  <c r="AA204" i="14" s="1"/>
  <c r="D204" i="16"/>
  <c r="P204" i="16" s="1"/>
  <c r="AA204" i="16" s="1"/>
  <c r="E125" i="6"/>
  <c r="Q125" i="6" s="1"/>
  <c r="AB125" i="6" s="1"/>
  <c r="E125" i="10"/>
  <c r="Q125" i="10" s="1"/>
  <c r="AB125" i="10" s="1"/>
  <c r="H105" i="7"/>
  <c r="T105" i="7" s="1"/>
  <c r="AE105" i="7" s="1"/>
  <c r="H105" i="8"/>
  <c r="T105" i="8" s="1"/>
  <c r="AE105" i="8" s="1"/>
  <c r="H13" i="16"/>
  <c r="T13" i="16" s="1"/>
  <c r="AE13" i="16" s="1"/>
  <c r="F135" i="11"/>
  <c r="R135" i="11" s="1"/>
  <c r="AC135" i="11" s="1"/>
  <c r="M152" i="15"/>
  <c r="Y152" i="15" s="1"/>
  <c r="AJ152" i="15" s="1"/>
  <c r="AD358" i="3"/>
  <c r="E186" i="10"/>
  <c r="Q186" i="10" s="1"/>
  <c r="AB186" i="10" s="1"/>
  <c r="E186" i="8"/>
  <c r="Q186" i="8" s="1"/>
  <c r="AB186" i="8" s="1"/>
  <c r="E103" i="13"/>
  <c r="Q103" i="13" s="1"/>
  <c r="AB103" i="13" s="1"/>
  <c r="E103" i="7"/>
  <c r="Q103" i="7" s="1"/>
  <c r="AB103" i="7" s="1"/>
  <c r="E183" i="7"/>
  <c r="Q183" i="7" s="1"/>
  <c r="AB183" i="7" s="1"/>
  <c r="I15" i="15"/>
  <c r="U15" i="15" s="1"/>
  <c r="AF15" i="15" s="1"/>
  <c r="I15" i="7"/>
  <c r="U15" i="7" s="1"/>
  <c r="AF15" i="7" s="1"/>
  <c r="G108" i="6"/>
  <c r="S108" i="6" s="1"/>
  <c r="AD108" i="6" s="1"/>
  <c r="E173" i="7"/>
  <c r="Q173" i="7" s="1"/>
  <c r="AB173" i="7" s="1"/>
  <c r="I368" i="3"/>
  <c r="M34" i="13"/>
  <c r="Y34" i="13" s="1"/>
  <c r="AJ34" i="13" s="1"/>
  <c r="M34" i="15"/>
  <c r="Y34" i="15" s="1"/>
  <c r="AJ34" i="15" s="1"/>
  <c r="G137" i="10"/>
  <c r="S137" i="10" s="1"/>
  <c r="AD137" i="10" s="1"/>
  <c r="B274" i="12"/>
  <c r="M197" i="9"/>
  <c r="Y197" i="9" s="1"/>
  <c r="AJ197" i="9" s="1"/>
  <c r="J186" i="11"/>
  <c r="V186" i="11" s="1"/>
  <c r="AG186" i="11" s="1"/>
  <c r="G204" i="7"/>
  <c r="S204" i="7" s="1"/>
  <c r="AD204" i="7" s="1"/>
  <c r="G204" i="9"/>
  <c r="S204" i="9" s="1"/>
  <c r="AD204" i="9" s="1"/>
  <c r="E149" i="8"/>
  <c r="Q149" i="8" s="1"/>
  <c r="AB149" i="8" s="1"/>
  <c r="I184" i="8"/>
  <c r="U184" i="8" s="1"/>
  <c r="AF184" i="8" s="1"/>
  <c r="B234" i="12"/>
  <c r="L202" i="16"/>
  <c r="X202" i="16" s="1"/>
  <c r="AI202" i="16" s="1"/>
  <c r="L202" i="10"/>
  <c r="X202" i="10" s="1"/>
  <c r="AI202" i="10" s="1"/>
  <c r="K145" i="11"/>
  <c r="W145" i="11" s="1"/>
  <c r="AH145" i="11" s="1"/>
  <c r="K145" i="7"/>
  <c r="W145" i="7" s="1"/>
  <c r="AH145" i="7" s="1"/>
  <c r="I55" i="16"/>
  <c r="U55" i="16" s="1"/>
  <c r="AF55" i="16" s="1"/>
  <c r="I55" i="11"/>
  <c r="U55" i="11" s="1"/>
  <c r="AF55" i="11" s="1"/>
  <c r="D198" i="8"/>
  <c r="P198" i="8" s="1"/>
  <c r="AA198" i="8" s="1"/>
  <c r="D41" i="13"/>
  <c r="P41" i="13" s="1"/>
  <c r="AA41" i="13" s="1"/>
  <c r="E8" i="15"/>
  <c r="Q8" i="15" s="1"/>
  <c r="AB8" i="15" s="1"/>
  <c r="B407" i="13"/>
  <c r="K119" i="16"/>
  <c r="W119" i="16" s="1"/>
  <c r="AH119" i="16" s="1"/>
  <c r="L127" i="8"/>
  <c r="X127" i="8" s="1"/>
  <c r="AI127" i="8" s="1"/>
  <c r="I107" i="11"/>
  <c r="U107" i="11" s="1"/>
  <c r="AF107" i="11" s="1"/>
  <c r="J60" i="8"/>
  <c r="V60" i="8" s="1"/>
  <c r="AG60" i="8" s="1"/>
  <c r="D204" i="7"/>
  <c r="P204" i="7" s="1"/>
  <c r="AA204" i="7" s="1"/>
  <c r="E125" i="14"/>
  <c r="Q125" i="14" s="1"/>
  <c r="AB125" i="14" s="1"/>
  <c r="H105" i="15"/>
  <c r="T105" i="15" s="1"/>
  <c r="AE105" i="15" s="1"/>
  <c r="E186" i="15"/>
  <c r="Q186" i="15" s="1"/>
  <c r="AB186" i="15" s="1"/>
  <c r="E103" i="15"/>
  <c r="Q103" i="15" s="1"/>
  <c r="AB103" i="15" s="1"/>
  <c r="I15" i="8"/>
  <c r="U15" i="8" s="1"/>
  <c r="AF15" i="8" s="1"/>
  <c r="G137" i="15"/>
  <c r="S137" i="15" s="1"/>
  <c r="AD137" i="15" s="1"/>
  <c r="B274" i="13"/>
  <c r="G204" i="15"/>
  <c r="S204" i="15" s="1"/>
  <c r="AD204" i="15" s="1"/>
  <c r="I184" i="10"/>
  <c r="U184" i="10" s="1"/>
  <c r="AF184" i="10" s="1"/>
  <c r="B234" i="7"/>
  <c r="L202" i="9"/>
  <c r="X202" i="9" s="1"/>
  <c r="AI202" i="9" s="1"/>
  <c r="K145" i="16"/>
  <c r="W145" i="16" s="1"/>
  <c r="AH145" i="16" s="1"/>
  <c r="I55" i="7"/>
  <c r="U55" i="7" s="1"/>
  <c r="AF55" i="7" s="1"/>
  <c r="B319" i="6"/>
  <c r="B319" i="15"/>
  <c r="J125" i="9"/>
  <c r="V125" i="9" s="1"/>
  <c r="AG125" i="9" s="1"/>
  <c r="BR46" i="3"/>
  <c r="BV46" i="3" s="1"/>
  <c r="H87" i="12"/>
  <c r="T87" i="12" s="1"/>
  <c r="AE87" i="12" s="1"/>
  <c r="L155" i="7"/>
  <c r="X155" i="7" s="1"/>
  <c r="AI155" i="7" s="1"/>
  <c r="L178" i="9"/>
  <c r="X178" i="9" s="1"/>
  <c r="AI178" i="9" s="1"/>
  <c r="L178" i="15"/>
  <c r="X178" i="15" s="1"/>
  <c r="AI178" i="15" s="1"/>
  <c r="B309" i="7"/>
  <c r="B291" i="10"/>
  <c r="E57" i="12"/>
  <c r="Q57" i="12" s="1"/>
  <c r="AB57" i="12" s="1"/>
  <c r="B281" i="6"/>
  <c r="M110" i="7"/>
  <c r="Y110" i="7" s="1"/>
  <c r="AJ110" i="7" s="1"/>
  <c r="K168" i="16"/>
  <c r="W168" i="16" s="1"/>
  <c r="AH168" i="16" s="1"/>
  <c r="M181" i="11"/>
  <c r="Y181" i="11" s="1"/>
  <c r="AJ181" i="11" s="1"/>
  <c r="B319" i="12"/>
  <c r="J125" i="16"/>
  <c r="V125" i="16" s="1"/>
  <c r="AG125" i="16" s="1"/>
  <c r="F46" i="3"/>
  <c r="J46" i="3" s="1"/>
  <c r="BZ46" i="3"/>
  <c r="CD46" i="3" s="1"/>
  <c r="H87" i="10"/>
  <c r="T87" i="10" s="1"/>
  <c r="AE87" i="10" s="1"/>
  <c r="L155" i="12"/>
  <c r="X155" i="12" s="1"/>
  <c r="AI155" i="12" s="1"/>
  <c r="L178" i="16"/>
  <c r="X178" i="16" s="1"/>
  <c r="AI178" i="16" s="1"/>
  <c r="I201" i="7"/>
  <c r="U201" i="7" s="1"/>
  <c r="AF201" i="7" s="1"/>
  <c r="B309" i="15"/>
  <c r="B281" i="14"/>
  <c r="M129" i="13"/>
  <c r="Y129" i="13" s="1"/>
  <c r="AJ129" i="13" s="1"/>
  <c r="B319" i="7"/>
  <c r="J125" i="13"/>
  <c r="V125" i="13" s="1"/>
  <c r="AG125" i="13" s="1"/>
  <c r="AL46" i="3"/>
  <c r="AP46" i="3" s="1"/>
  <c r="BJ46" i="3"/>
  <c r="BN46" i="3" s="1"/>
  <c r="H87" i="15"/>
  <c r="T87" i="15" s="1"/>
  <c r="AE87" i="15" s="1"/>
  <c r="O293" i="3"/>
  <c r="D195" i="13"/>
  <c r="P195" i="13" s="1"/>
  <c r="AA195" i="13" s="1"/>
  <c r="L178" i="8"/>
  <c r="X178" i="8" s="1"/>
  <c r="AI178" i="8" s="1"/>
  <c r="H69" i="12"/>
  <c r="T69" i="12" s="1"/>
  <c r="AE69" i="12" s="1"/>
  <c r="B281" i="9"/>
  <c r="K61" i="9"/>
  <c r="W61" i="9" s="1"/>
  <c r="AH61" i="9" s="1"/>
  <c r="M64" i="13"/>
  <c r="Y64" i="13" s="1"/>
  <c r="AJ64" i="13" s="1"/>
  <c r="M129" i="16"/>
  <c r="Y129" i="16" s="1"/>
  <c r="AJ129" i="16" s="1"/>
  <c r="B319" i="14"/>
  <c r="J125" i="7"/>
  <c r="V125" i="7" s="1"/>
  <c r="AG125" i="7" s="1"/>
  <c r="N46" i="3"/>
  <c r="R46" i="3" s="1"/>
  <c r="BB46" i="3"/>
  <c r="BF46" i="3" s="1"/>
  <c r="H87" i="13"/>
  <c r="T87" i="13" s="1"/>
  <c r="AE87" i="13" s="1"/>
  <c r="H87" i="6"/>
  <c r="T87" i="6" s="1"/>
  <c r="AE87" i="6" s="1"/>
  <c r="M149" i="14"/>
  <c r="Y149" i="14" s="1"/>
  <c r="AJ149" i="14" s="1"/>
  <c r="L178" i="7"/>
  <c r="X178" i="7" s="1"/>
  <c r="AI178" i="7" s="1"/>
  <c r="E19" i="14"/>
  <c r="Q19" i="14" s="1"/>
  <c r="AB19" i="14" s="1"/>
  <c r="I20" i="15"/>
  <c r="U20" i="15" s="1"/>
  <c r="AF20" i="15" s="1"/>
  <c r="B281" i="7"/>
  <c r="K134" i="11"/>
  <c r="W134" i="11" s="1"/>
  <c r="AH134" i="11" s="1"/>
  <c r="B301" i="13"/>
  <c r="B301" i="9"/>
  <c r="B301" i="14"/>
  <c r="B301" i="8"/>
  <c r="B301" i="12"/>
  <c r="B301" i="15"/>
  <c r="B301" i="7"/>
  <c r="B301" i="10"/>
  <c r="B301" i="16"/>
  <c r="B301" i="11"/>
  <c r="B301" i="6"/>
  <c r="B319" i="9"/>
  <c r="U331" i="3"/>
  <c r="J125" i="11"/>
  <c r="V125" i="11" s="1"/>
  <c r="AG125" i="11" s="1"/>
  <c r="V46" i="3"/>
  <c r="Z46" i="3" s="1"/>
  <c r="H87" i="16"/>
  <c r="T87" i="16" s="1"/>
  <c r="AE87" i="16" s="1"/>
  <c r="H87" i="9"/>
  <c r="T87" i="9" s="1"/>
  <c r="AE87" i="9" s="1"/>
  <c r="E75" i="10"/>
  <c r="Q75" i="10" s="1"/>
  <c r="AB75" i="10" s="1"/>
  <c r="L172" i="6"/>
  <c r="X172" i="6" s="1"/>
  <c r="AI172" i="6" s="1"/>
  <c r="H95" i="8"/>
  <c r="T95" i="8" s="1"/>
  <c r="AE95" i="8" s="1"/>
  <c r="L178" i="11"/>
  <c r="X178" i="11" s="1"/>
  <c r="AI178" i="11" s="1"/>
  <c r="B281" i="11"/>
  <c r="B281" i="13"/>
  <c r="D95" i="12"/>
  <c r="P95" i="12" s="1"/>
  <c r="AA95" i="12" s="1"/>
  <c r="D95" i="9"/>
  <c r="P95" i="9" s="1"/>
  <c r="AA95" i="9" s="1"/>
  <c r="D95" i="16"/>
  <c r="P95" i="16" s="1"/>
  <c r="AA95" i="16" s="1"/>
  <c r="D95" i="11"/>
  <c r="P95" i="11" s="1"/>
  <c r="AA95" i="11" s="1"/>
  <c r="B301" i="3"/>
  <c r="D95" i="10"/>
  <c r="P95" i="10" s="1"/>
  <c r="AA95" i="10" s="1"/>
  <c r="D95" i="13"/>
  <c r="P95" i="13" s="1"/>
  <c r="AA95" i="13" s="1"/>
  <c r="D95" i="15"/>
  <c r="P95" i="15" s="1"/>
  <c r="AA95" i="15" s="1"/>
  <c r="D95" i="6"/>
  <c r="P95" i="6" s="1"/>
  <c r="AA95" i="6" s="1"/>
  <c r="D95" i="8"/>
  <c r="P95" i="8" s="1"/>
  <c r="AA95" i="8" s="1"/>
  <c r="D95" i="14"/>
  <c r="P95" i="14" s="1"/>
  <c r="AA95" i="14" s="1"/>
  <c r="D95" i="7"/>
  <c r="P95" i="7" s="1"/>
  <c r="AA95" i="7" s="1"/>
  <c r="B319" i="16"/>
  <c r="J125" i="8"/>
  <c r="V125" i="8" s="1"/>
  <c r="AG125" i="8" s="1"/>
  <c r="J125" i="10"/>
  <c r="V125" i="10" s="1"/>
  <c r="AG125" i="10" s="1"/>
  <c r="AD46" i="3"/>
  <c r="AH46" i="3" s="1"/>
  <c r="H87" i="7"/>
  <c r="T87" i="7" s="1"/>
  <c r="AE87" i="7" s="1"/>
  <c r="H87" i="8"/>
  <c r="T87" i="8" s="1"/>
  <c r="AE87" i="8" s="1"/>
  <c r="L172" i="14"/>
  <c r="X172" i="14" s="1"/>
  <c r="AI172" i="14" s="1"/>
  <c r="L178" i="12"/>
  <c r="X178" i="12" s="1"/>
  <c r="AI178" i="12" s="1"/>
  <c r="M115" i="9"/>
  <c r="Y115" i="9" s="1"/>
  <c r="AJ115" i="9" s="1"/>
  <c r="R321" i="3"/>
  <c r="G75" i="3"/>
  <c r="B281" i="12"/>
  <c r="L56" i="11"/>
  <c r="X56" i="11" s="1"/>
  <c r="AI56" i="11" s="1"/>
  <c r="AU113" i="3"/>
  <c r="B319" i="13"/>
  <c r="J125" i="12"/>
  <c r="V125" i="12" s="1"/>
  <c r="AG125" i="12" s="1"/>
  <c r="L178" i="6"/>
  <c r="X178" i="6" s="1"/>
  <c r="AI178" i="6" s="1"/>
  <c r="F93" i="8"/>
  <c r="R93" i="8" s="1"/>
  <c r="AC93" i="8" s="1"/>
  <c r="I115" i="10"/>
  <c r="U115" i="10" s="1"/>
  <c r="AF115" i="10" s="1"/>
  <c r="B281" i="8"/>
  <c r="D127" i="7"/>
  <c r="P127" i="7" s="1"/>
  <c r="AA127" i="7" s="1"/>
  <c r="L35" i="10"/>
  <c r="X35" i="10" s="1"/>
  <c r="AI35" i="10" s="1"/>
  <c r="B329" i="16"/>
  <c r="AD359" i="3"/>
  <c r="K141" i="6"/>
  <c r="W141" i="6" s="1"/>
  <c r="AH141" i="6" s="1"/>
  <c r="J81" i="9"/>
  <c r="V81" i="9" s="1"/>
  <c r="AG81" i="9" s="1"/>
  <c r="B329" i="15"/>
  <c r="K146" i="6"/>
  <c r="W146" i="6" s="1"/>
  <c r="AH146" i="6" s="1"/>
  <c r="L200" i="13"/>
  <c r="X200" i="13" s="1"/>
  <c r="AI200" i="13" s="1"/>
  <c r="F21" i="15"/>
  <c r="R21" i="15" s="1"/>
  <c r="AC21" i="15" s="1"/>
  <c r="M202" i="15"/>
  <c r="Y202" i="15" s="1"/>
  <c r="AJ202" i="15" s="1"/>
  <c r="B355" i="16"/>
  <c r="J81" i="7"/>
  <c r="V81" i="7" s="1"/>
  <c r="AG81" i="7" s="1"/>
  <c r="B350" i="8"/>
  <c r="E76" i="6"/>
  <c r="Q76" i="6" s="1"/>
  <c r="AB76" i="6" s="1"/>
  <c r="L200" i="7"/>
  <c r="X200" i="7" s="1"/>
  <c r="AI200" i="7" s="1"/>
  <c r="M202" i="12"/>
  <c r="Y202" i="12" s="1"/>
  <c r="AJ202" i="12" s="1"/>
  <c r="G179" i="9"/>
  <c r="S179" i="9" s="1"/>
  <c r="AD179" i="9" s="1"/>
  <c r="B355" i="7"/>
  <c r="E76" i="15"/>
  <c r="Q76" i="15" s="1"/>
  <c r="AB76" i="15" s="1"/>
  <c r="E52" i="16"/>
  <c r="Q52" i="16" s="1"/>
  <c r="AB52" i="16" s="1"/>
  <c r="F110" i="13"/>
  <c r="R110" i="13" s="1"/>
  <c r="AC110" i="13" s="1"/>
  <c r="G179" i="6"/>
  <c r="S179" i="6" s="1"/>
  <c r="AD179" i="6" s="1"/>
  <c r="E113" i="15"/>
  <c r="Q113" i="15" s="1"/>
  <c r="AB113" i="15" s="1"/>
  <c r="J77" i="16"/>
  <c r="V77" i="16" s="1"/>
  <c r="AG77" i="16" s="1"/>
  <c r="D129" i="10"/>
  <c r="P129" i="10" s="1"/>
  <c r="F23" i="7"/>
  <c r="R23" i="7" s="1"/>
  <c r="AC23" i="7" s="1"/>
  <c r="J77" i="6"/>
  <c r="V77" i="6" s="1"/>
  <c r="AG77" i="6" s="1"/>
  <c r="F23" i="15"/>
  <c r="R23" i="15" s="1"/>
  <c r="AC23" i="15" s="1"/>
  <c r="J161" i="7"/>
  <c r="V161" i="7" s="1"/>
  <c r="AG161" i="7" s="1"/>
  <c r="J63" i="14"/>
  <c r="V63" i="14" s="1"/>
  <c r="AG63" i="14" s="1"/>
  <c r="H143" i="15"/>
  <c r="T143" i="15" s="1"/>
  <c r="AE143" i="15" s="1"/>
  <c r="E106" i="15"/>
  <c r="Q106" i="15" s="1"/>
  <c r="AB106" i="15" s="1"/>
  <c r="G52" i="16"/>
  <c r="S52" i="16" s="1"/>
  <c r="AD52" i="16" s="1"/>
  <c r="G52" i="12"/>
  <c r="S52" i="12" s="1"/>
  <c r="AD52" i="12" s="1"/>
  <c r="I67" i="15"/>
  <c r="U67" i="15" s="1"/>
  <c r="AF67" i="15" s="1"/>
  <c r="M158" i="11"/>
  <c r="Y158" i="11" s="1"/>
  <c r="AJ158" i="11" s="1"/>
  <c r="L159" i="15"/>
  <c r="X159" i="15" s="1"/>
  <c r="AI159" i="15" s="1"/>
  <c r="B342" i="3"/>
  <c r="N136" i="3" s="1"/>
  <c r="R136" i="3" s="1"/>
  <c r="F51" i="6"/>
  <c r="R51" i="6" s="1"/>
  <c r="AC51" i="6" s="1"/>
  <c r="F51" i="12"/>
  <c r="R51" i="12" s="1"/>
  <c r="AC51" i="12" s="1"/>
  <c r="I69" i="11"/>
  <c r="U69" i="11" s="1"/>
  <c r="AF69" i="11" s="1"/>
  <c r="R275" i="3"/>
  <c r="M143" i="10"/>
  <c r="Y143" i="10" s="1"/>
  <c r="AJ143" i="10" s="1"/>
  <c r="M143" i="11"/>
  <c r="Y143" i="11" s="1"/>
  <c r="AJ143" i="11" s="1"/>
  <c r="G155" i="15"/>
  <c r="S155" i="15" s="1"/>
  <c r="AD155" i="15" s="1"/>
  <c r="G155" i="11"/>
  <c r="S155" i="11" s="1"/>
  <c r="AD155" i="11" s="1"/>
  <c r="E38" i="9"/>
  <c r="Q38" i="9" s="1"/>
  <c r="AB38" i="9" s="1"/>
  <c r="K56" i="9"/>
  <c r="W56" i="9" s="1"/>
  <c r="AH56" i="9" s="1"/>
  <c r="K56" i="12"/>
  <c r="W56" i="12" s="1"/>
  <c r="AH56" i="12" s="1"/>
  <c r="F26" i="9"/>
  <c r="R26" i="9" s="1"/>
  <c r="AC26" i="9" s="1"/>
  <c r="B402" i="10"/>
  <c r="K180" i="14"/>
  <c r="W180" i="14" s="1"/>
  <c r="AH180" i="14" s="1"/>
  <c r="K180" i="15"/>
  <c r="W180" i="15" s="1"/>
  <c r="AH180" i="15" s="1"/>
  <c r="G115" i="10"/>
  <c r="S115" i="10" s="1"/>
  <c r="AD115" i="10" s="1"/>
  <c r="L25" i="15"/>
  <c r="X25" i="15" s="1"/>
  <c r="AI25" i="15" s="1"/>
  <c r="E157" i="6"/>
  <c r="Q157" i="6" s="1"/>
  <c r="AB157" i="6" s="1"/>
  <c r="B241" i="16"/>
  <c r="B241" i="13"/>
  <c r="I137" i="6"/>
  <c r="U137" i="6" s="1"/>
  <c r="AF137" i="6" s="1"/>
  <c r="I137" i="13"/>
  <c r="U137" i="13" s="1"/>
  <c r="AF137" i="13" s="1"/>
  <c r="I292" i="3"/>
  <c r="F86" i="14"/>
  <c r="R86" i="14" s="1"/>
  <c r="AC86" i="14" s="1"/>
  <c r="U287" i="3"/>
  <c r="W123" i="3"/>
  <c r="B329" i="11"/>
  <c r="B350" i="15"/>
  <c r="J47" i="8"/>
  <c r="V47" i="8" s="1"/>
  <c r="AG47" i="8" s="1"/>
  <c r="U253" i="3"/>
  <c r="D129" i="7"/>
  <c r="P129" i="7" s="1"/>
  <c r="D129" i="8"/>
  <c r="P129" i="8" s="1"/>
  <c r="AA129" i="8" s="1"/>
  <c r="K146" i="10"/>
  <c r="W146" i="10" s="1"/>
  <c r="AH146" i="10" s="1"/>
  <c r="K146" i="11"/>
  <c r="W146" i="11" s="1"/>
  <c r="AH146" i="11" s="1"/>
  <c r="M193" i="6"/>
  <c r="Y193" i="6" s="1"/>
  <c r="AJ193" i="6" s="1"/>
  <c r="J161" i="6"/>
  <c r="V161" i="6" s="1"/>
  <c r="AG161" i="6" s="1"/>
  <c r="L20" i="15"/>
  <c r="X20" i="15" s="1"/>
  <c r="AI20" i="15" s="1"/>
  <c r="L20" i="11"/>
  <c r="X20" i="11" s="1"/>
  <c r="AI20" i="11" s="1"/>
  <c r="E76" i="10"/>
  <c r="Q76" i="10" s="1"/>
  <c r="AB76" i="10" s="1"/>
  <c r="L200" i="12"/>
  <c r="X200" i="12" s="1"/>
  <c r="AI200" i="12" s="1"/>
  <c r="M153" i="13"/>
  <c r="Y153" i="13" s="1"/>
  <c r="AJ153" i="13" s="1"/>
  <c r="E52" i="7"/>
  <c r="Q52" i="7" s="1"/>
  <c r="AB52" i="7" s="1"/>
  <c r="B393" i="14"/>
  <c r="B247" i="7"/>
  <c r="B401" i="13"/>
  <c r="B401" i="6"/>
  <c r="F21" i="11"/>
  <c r="R21" i="11" s="1"/>
  <c r="AC21" i="11" s="1"/>
  <c r="M202" i="13"/>
  <c r="Y202" i="13" s="1"/>
  <c r="AJ202" i="13" s="1"/>
  <c r="M202" i="8"/>
  <c r="Y202" i="8" s="1"/>
  <c r="AJ202" i="8" s="1"/>
  <c r="K141" i="8"/>
  <c r="W141" i="8" s="1"/>
  <c r="AH141" i="8" s="1"/>
  <c r="K141" i="14"/>
  <c r="W141" i="14" s="1"/>
  <c r="AH141" i="14" s="1"/>
  <c r="J63" i="16"/>
  <c r="V63" i="16" s="1"/>
  <c r="AG63" i="16" s="1"/>
  <c r="J63" i="12"/>
  <c r="V63" i="12" s="1"/>
  <c r="AG63" i="12" s="1"/>
  <c r="I229" i="3"/>
  <c r="F23" i="14"/>
  <c r="R23" i="14" s="1"/>
  <c r="AC23" i="14" s="1"/>
  <c r="F110" i="8"/>
  <c r="R110" i="8" s="1"/>
  <c r="AC110" i="8" s="1"/>
  <c r="I316" i="3"/>
  <c r="H143" i="8"/>
  <c r="T143" i="8" s="1"/>
  <c r="AE143" i="8" s="1"/>
  <c r="H143" i="11"/>
  <c r="T143" i="11" s="1"/>
  <c r="AE143" i="11" s="1"/>
  <c r="G179" i="14"/>
  <c r="S179" i="14" s="1"/>
  <c r="AD179" i="14" s="1"/>
  <c r="B355" i="11"/>
  <c r="B355" i="8"/>
  <c r="E113" i="8"/>
  <c r="Q113" i="8" s="1"/>
  <c r="AB113" i="8" s="1"/>
  <c r="H190" i="13"/>
  <c r="T190" i="13" s="1"/>
  <c r="AE190" i="13" s="1"/>
  <c r="H190" i="10"/>
  <c r="T190" i="10" s="1"/>
  <c r="AE190" i="10" s="1"/>
  <c r="J77" i="15"/>
  <c r="V77" i="15" s="1"/>
  <c r="AG77" i="15" s="1"/>
  <c r="J77" i="10"/>
  <c r="V77" i="10" s="1"/>
  <c r="AG77" i="10" s="1"/>
  <c r="E106" i="8"/>
  <c r="Q106" i="8" s="1"/>
  <c r="AB106" i="8" s="1"/>
  <c r="G52" i="13"/>
  <c r="S52" i="13" s="1"/>
  <c r="AD52" i="13" s="1"/>
  <c r="I67" i="6"/>
  <c r="U67" i="6" s="1"/>
  <c r="AF67" i="6" s="1"/>
  <c r="M158" i="13"/>
  <c r="Y158" i="13" s="1"/>
  <c r="AJ158" i="13" s="1"/>
  <c r="L159" i="8"/>
  <c r="X159" i="8" s="1"/>
  <c r="AI159" i="8" s="1"/>
  <c r="D136" i="13"/>
  <c r="P136" i="13" s="1"/>
  <c r="AA136" i="13" s="1"/>
  <c r="F51" i="9"/>
  <c r="R51" i="9" s="1"/>
  <c r="AC51" i="9" s="1"/>
  <c r="F51" i="14"/>
  <c r="R51" i="14" s="1"/>
  <c r="AC51" i="14" s="1"/>
  <c r="I69" i="12"/>
  <c r="U69" i="12" s="1"/>
  <c r="AF69" i="12" s="1"/>
  <c r="I69" i="7"/>
  <c r="U69" i="7" s="1"/>
  <c r="AF69" i="7" s="1"/>
  <c r="M143" i="8"/>
  <c r="Y143" i="8" s="1"/>
  <c r="AJ143" i="8" s="1"/>
  <c r="M143" i="6"/>
  <c r="Y143" i="6" s="1"/>
  <c r="AJ143" i="6" s="1"/>
  <c r="G155" i="10"/>
  <c r="S155" i="10" s="1"/>
  <c r="AD155" i="10" s="1"/>
  <c r="E38" i="14"/>
  <c r="Q38" i="14" s="1"/>
  <c r="AB38" i="14" s="1"/>
  <c r="K56" i="11"/>
  <c r="W56" i="11" s="1"/>
  <c r="AH56" i="11" s="1"/>
  <c r="X262" i="3"/>
  <c r="F26" i="8"/>
  <c r="R26" i="8" s="1"/>
  <c r="AC26" i="8" s="1"/>
  <c r="B402" i="8"/>
  <c r="X386" i="3"/>
  <c r="G115" i="9"/>
  <c r="S115" i="9" s="1"/>
  <c r="AD115" i="9" s="1"/>
  <c r="L25" i="12"/>
  <c r="X25" i="12" s="1"/>
  <c r="AI25" i="12" s="1"/>
  <c r="E157" i="12"/>
  <c r="Q157" i="12" s="1"/>
  <c r="AB157" i="12" s="1"/>
  <c r="B241" i="12"/>
  <c r="B241" i="8"/>
  <c r="I137" i="9"/>
  <c r="U137" i="9" s="1"/>
  <c r="AF137" i="9" s="1"/>
  <c r="I137" i="11"/>
  <c r="U137" i="11" s="1"/>
  <c r="AF137" i="11" s="1"/>
  <c r="F86" i="12"/>
  <c r="R86" i="12" s="1"/>
  <c r="AC86" i="12" s="1"/>
  <c r="F86" i="6"/>
  <c r="R86" i="6" s="1"/>
  <c r="AC86" i="6" s="1"/>
  <c r="J81" i="15"/>
  <c r="V81" i="15" s="1"/>
  <c r="AG81" i="15" s="1"/>
  <c r="B329" i="6"/>
  <c r="B350" i="14"/>
  <c r="B350" i="16"/>
  <c r="J47" i="13"/>
  <c r="V47" i="13" s="1"/>
  <c r="AG47" i="13" s="1"/>
  <c r="J47" i="7"/>
  <c r="V47" i="7" s="1"/>
  <c r="AG47" i="7" s="1"/>
  <c r="D129" i="11"/>
  <c r="P129" i="11" s="1"/>
  <c r="D129" i="16"/>
  <c r="P129" i="16" s="1"/>
  <c r="K146" i="13"/>
  <c r="W146" i="13" s="1"/>
  <c r="AH146" i="13" s="1"/>
  <c r="K146" i="14"/>
  <c r="W146" i="14" s="1"/>
  <c r="AH146" i="14" s="1"/>
  <c r="M193" i="11"/>
  <c r="Y193" i="11" s="1"/>
  <c r="AJ193" i="11" s="1"/>
  <c r="M193" i="15"/>
  <c r="Y193" i="15" s="1"/>
  <c r="AJ193" i="15" s="1"/>
  <c r="J161" i="15"/>
  <c r="V161" i="15" s="1"/>
  <c r="AG161" i="15" s="1"/>
  <c r="L20" i="16"/>
  <c r="X20" i="16" s="1"/>
  <c r="AI20" i="16" s="1"/>
  <c r="L20" i="10"/>
  <c r="X20" i="10" s="1"/>
  <c r="AI20" i="10" s="1"/>
  <c r="E76" i="8"/>
  <c r="Q76" i="8" s="1"/>
  <c r="AB76" i="8" s="1"/>
  <c r="L200" i="6"/>
  <c r="X200" i="6" s="1"/>
  <c r="AI200" i="6" s="1"/>
  <c r="M153" i="11"/>
  <c r="Y153" i="11" s="1"/>
  <c r="AJ153" i="11" s="1"/>
  <c r="E52" i="15"/>
  <c r="Q52" i="15" s="1"/>
  <c r="AB52" i="15" s="1"/>
  <c r="B393" i="13"/>
  <c r="B393" i="9"/>
  <c r="B247" i="14"/>
  <c r="B401" i="16"/>
  <c r="B401" i="14"/>
  <c r="F21" i="14"/>
  <c r="R21" i="14" s="1"/>
  <c r="AC21" i="14" s="1"/>
  <c r="M202" i="10"/>
  <c r="Y202" i="10" s="1"/>
  <c r="AJ202" i="10" s="1"/>
  <c r="M202" i="7"/>
  <c r="Y202" i="7" s="1"/>
  <c r="AJ202" i="7" s="1"/>
  <c r="K141" i="9"/>
  <c r="W141" i="9" s="1"/>
  <c r="AH141" i="9" s="1"/>
  <c r="K141" i="12"/>
  <c r="W141" i="12" s="1"/>
  <c r="AH141" i="12" s="1"/>
  <c r="U269" i="3"/>
  <c r="J63" i="7"/>
  <c r="V63" i="7" s="1"/>
  <c r="AG63" i="7" s="1"/>
  <c r="F23" i="11"/>
  <c r="R23" i="11" s="1"/>
  <c r="AC23" i="11" s="1"/>
  <c r="F23" i="12"/>
  <c r="R23" i="12" s="1"/>
  <c r="AC23" i="12" s="1"/>
  <c r="F110" i="6"/>
  <c r="R110" i="6" s="1"/>
  <c r="AC110" i="6" s="1"/>
  <c r="F110" i="7"/>
  <c r="R110" i="7" s="1"/>
  <c r="AC110" i="7" s="1"/>
  <c r="H143" i="12"/>
  <c r="T143" i="12" s="1"/>
  <c r="AE143" i="12" s="1"/>
  <c r="H143" i="7"/>
  <c r="T143" i="7" s="1"/>
  <c r="AE143" i="7" s="1"/>
  <c r="G179" i="8"/>
  <c r="S179" i="8" s="1"/>
  <c r="AD179" i="8" s="1"/>
  <c r="B355" i="9"/>
  <c r="E113" i="10"/>
  <c r="Q113" i="10" s="1"/>
  <c r="AB113" i="10" s="1"/>
  <c r="E113" i="12"/>
  <c r="Q113" i="12" s="1"/>
  <c r="AB113" i="12" s="1"/>
  <c r="H190" i="6"/>
  <c r="T190" i="6" s="1"/>
  <c r="AE190" i="6" s="1"/>
  <c r="H190" i="8"/>
  <c r="T190" i="8" s="1"/>
  <c r="AE190" i="8" s="1"/>
  <c r="J77" i="7"/>
  <c r="V77" i="7" s="1"/>
  <c r="AG77" i="7" s="1"/>
  <c r="J77" i="13"/>
  <c r="V77" i="13" s="1"/>
  <c r="AG77" i="13" s="1"/>
  <c r="E106" i="16"/>
  <c r="Q106" i="16" s="1"/>
  <c r="AB106" i="16" s="1"/>
  <c r="G52" i="14"/>
  <c r="S52" i="14" s="1"/>
  <c r="AD52" i="14" s="1"/>
  <c r="G52" i="11"/>
  <c r="S52" i="11" s="1"/>
  <c r="AD52" i="11" s="1"/>
  <c r="I67" i="7"/>
  <c r="U67" i="7" s="1"/>
  <c r="AF67" i="7" s="1"/>
  <c r="M158" i="8"/>
  <c r="Y158" i="8" s="1"/>
  <c r="AJ158" i="8" s="1"/>
  <c r="L159" i="12"/>
  <c r="X159" i="12" s="1"/>
  <c r="AI159" i="12" s="1"/>
  <c r="D136" i="7"/>
  <c r="P136" i="7" s="1"/>
  <c r="AA136" i="7" s="1"/>
  <c r="I257" i="3"/>
  <c r="F51" i="10"/>
  <c r="R51" i="10" s="1"/>
  <c r="AC51" i="10" s="1"/>
  <c r="I69" i="13"/>
  <c r="U69" i="13" s="1"/>
  <c r="AF69" i="13" s="1"/>
  <c r="M143" i="16"/>
  <c r="Y143" i="16" s="1"/>
  <c r="AJ143" i="16" s="1"/>
  <c r="AD349" i="3"/>
  <c r="G155" i="14"/>
  <c r="S155" i="14" s="1"/>
  <c r="AD155" i="14" s="1"/>
  <c r="E38" i="8"/>
  <c r="Q38" i="8" s="1"/>
  <c r="AB38" i="8" s="1"/>
  <c r="K56" i="16"/>
  <c r="W56" i="16" s="1"/>
  <c r="AH56" i="16" s="1"/>
  <c r="K56" i="6"/>
  <c r="W56" i="6" s="1"/>
  <c r="AH56" i="6" s="1"/>
  <c r="I232" i="3"/>
  <c r="B402" i="15"/>
  <c r="K180" i="12"/>
  <c r="W180" i="12" s="1"/>
  <c r="AH180" i="12" s="1"/>
  <c r="G115" i="14"/>
  <c r="S115" i="14" s="1"/>
  <c r="AD115" i="14" s="1"/>
  <c r="L25" i="11"/>
  <c r="X25" i="11" s="1"/>
  <c r="AI25" i="11" s="1"/>
  <c r="E157" i="15"/>
  <c r="Q157" i="15" s="1"/>
  <c r="AB157" i="15" s="1"/>
  <c r="B241" i="11"/>
  <c r="B241" i="14"/>
  <c r="I137" i="7"/>
  <c r="U137" i="7" s="1"/>
  <c r="AF137" i="7" s="1"/>
  <c r="I137" i="12"/>
  <c r="U137" i="12" s="1"/>
  <c r="AF137" i="12" s="1"/>
  <c r="F86" i="16"/>
  <c r="R86" i="16" s="1"/>
  <c r="AC86" i="16" s="1"/>
  <c r="F86" i="10"/>
  <c r="R86" i="10" s="1"/>
  <c r="AC86" i="10" s="1"/>
  <c r="J81" i="6"/>
  <c r="V81" i="6" s="1"/>
  <c r="AG81" i="6" s="1"/>
  <c r="B329" i="12"/>
  <c r="B350" i="6"/>
  <c r="B350" i="9"/>
  <c r="J47" i="14"/>
  <c r="V47" i="14" s="1"/>
  <c r="AG47" i="14" s="1"/>
  <c r="J47" i="6"/>
  <c r="V47" i="6" s="1"/>
  <c r="AG47" i="6" s="1"/>
  <c r="D129" i="13"/>
  <c r="P129" i="13" s="1"/>
  <c r="AA129" i="13" s="1"/>
  <c r="D129" i="9"/>
  <c r="P129" i="9" s="1"/>
  <c r="X352" i="3"/>
  <c r="K146" i="8"/>
  <c r="W146" i="8" s="1"/>
  <c r="AH146" i="8" s="1"/>
  <c r="M193" i="16"/>
  <c r="Y193" i="16" s="1"/>
  <c r="AJ193" i="16" s="1"/>
  <c r="AD399" i="3"/>
  <c r="J161" i="16"/>
  <c r="V161" i="16" s="1"/>
  <c r="AG161" i="16" s="1"/>
  <c r="L20" i="14"/>
  <c r="X20" i="14" s="1"/>
  <c r="AI20" i="14" s="1"/>
  <c r="L20" i="7"/>
  <c r="X20" i="7" s="1"/>
  <c r="AI20" i="7" s="1"/>
  <c r="E76" i="7"/>
  <c r="Q76" i="7" s="1"/>
  <c r="AB76" i="7" s="1"/>
  <c r="L200" i="8"/>
  <c r="X200" i="8" s="1"/>
  <c r="AI200" i="8" s="1"/>
  <c r="M153" i="15"/>
  <c r="Y153" i="15" s="1"/>
  <c r="AJ153" i="15" s="1"/>
  <c r="E52" i="6"/>
  <c r="Q52" i="6" s="1"/>
  <c r="AB52" i="6" s="1"/>
  <c r="E52" i="8"/>
  <c r="Q52" i="8" s="1"/>
  <c r="AB52" i="8" s="1"/>
  <c r="B393" i="8"/>
  <c r="B393" i="10"/>
  <c r="G41" i="3"/>
  <c r="B247" i="9"/>
  <c r="AU195" i="3"/>
  <c r="F21" i="10"/>
  <c r="R21" i="10" s="1"/>
  <c r="AC21" i="10" s="1"/>
  <c r="M202" i="14"/>
  <c r="Y202" i="14" s="1"/>
  <c r="AJ202" i="14" s="1"/>
  <c r="K141" i="16"/>
  <c r="W141" i="16" s="1"/>
  <c r="AH141" i="16" s="1"/>
  <c r="J63" i="9"/>
  <c r="V63" i="9" s="1"/>
  <c r="AG63" i="9" s="1"/>
  <c r="J63" i="11"/>
  <c r="V63" i="11" s="1"/>
  <c r="AG63" i="11" s="1"/>
  <c r="F23" i="10"/>
  <c r="R23" i="10" s="1"/>
  <c r="AC23" i="10" s="1"/>
  <c r="F23" i="9"/>
  <c r="R23" i="9" s="1"/>
  <c r="AC23" i="9" s="1"/>
  <c r="F110" i="9"/>
  <c r="R110" i="9" s="1"/>
  <c r="AC110" i="9" s="1"/>
  <c r="F110" i="10"/>
  <c r="R110" i="10" s="1"/>
  <c r="AC110" i="10" s="1"/>
  <c r="H143" i="13"/>
  <c r="T143" i="13" s="1"/>
  <c r="AE143" i="13" s="1"/>
  <c r="B355" i="14"/>
  <c r="E113" i="6"/>
  <c r="Q113" i="6" s="1"/>
  <c r="AB113" i="6" s="1"/>
  <c r="E113" i="11"/>
  <c r="Q113" i="11" s="1"/>
  <c r="AB113" i="11" s="1"/>
  <c r="H190" i="16"/>
  <c r="T190" i="16" s="1"/>
  <c r="AE190" i="16" s="1"/>
  <c r="H190" i="11"/>
  <c r="T190" i="11" s="1"/>
  <c r="AE190" i="11" s="1"/>
  <c r="J77" i="14"/>
  <c r="V77" i="14" s="1"/>
  <c r="AG77" i="14" s="1"/>
  <c r="J77" i="8"/>
  <c r="V77" i="8" s="1"/>
  <c r="AG77" i="8" s="1"/>
  <c r="E106" i="6"/>
  <c r="Q106" i="6" s="1"/>
  <c r="AB106" i="6" s="1"/>
  <c r="G52" i="8"/>
  <c r="S52" i="8" s="1"/>
  <c r="AD52" i="8" s="1"/>
  <c r="G52" i="15"/>
  <c r="S52" i="15" s="1"/>
  <c r="AD52" i="15" s="1"/>
  <c r="I67" i="14"/>
  <c r="U67" i="14" s="1"/>
  <c r="AF67" i="14" s="1"/>
  <c r="I67" i="10"/>
  <c r="U67" i="10" s="1"/>
  <c r="AF67" i="10" s="1"/>
  <c r="AD364" i="3"/>
  <c r="M158" i="15"/>
  <c r="Y158" i="15" s="1"/>
  <c r="AJ158" i="15" s="1"/>
  <c r="L159" i="16"/>
  <c r="X159" i="16" s="1"/>
  <c r="AI159" i="16" s="1"/>
  <c r="L159" i="7"/>
  <c r="X159" i="7" s="1"/>
  <c r="AI159" i="7" s="1"/>
  <c r="D136" i="11"/>
  <c r="P136" i="11" s="1"/>
  <c r="AA136" i="11" s="1"/>
  <c r="F51" i="13"/>
  <c r="R51" i="13" s="1"/>
  <c r="AC51" i="13" s="1"/>
  <c r="F51" i="11"/>
  <c r="R51" i="11" s="1"/>
  <c r="AC51" i="11" s="1"/>
  <c r="I69" i="6"/>
  <c r="U69" i="6" s="1"/>
  <c r="AF69" i="6" s="1"/>
  <c r="M143" i="12"/>
  <c r="Y143" i="12" s="1"/>
  <c r="AJ143" i="12" s="1"/>
  <c r="M143" i="13"/>
  <c r="Y143" i="13" s="1"/>
  <c r="AJ143" i="13" s="1"/>
  <c r="G155" i="6"/>
  <c r="S155" i="6" s="1"/>
  <c r="AD155" i="6" s="1"/>
  <c r="E38" i="7"/>
  <c r="Q38" i="7" s="1"/>
  <c r="AB38" i="7" s="1"/>
  <c r="K56" i="15"/>
  <c r="W56" i="15" s="1"/>
  <c r="AH56" i="15" s="1"/>
  <c r="K56" i="7"/>
  <c r="W56" i="7" s="1"/>
  <c r="AH56" i="7" s="1"/>
  <c r="F26" i="16"/>
  <c r="R26" i="16" s="1"/>
  <c r="AC26" i="16" s="1"/>
  <c r="F26" i="11"/>
  <c r="R26" i="11" s="1"/>
  <c r="AC26" i="11" s="1"/>
  <c r="B402" i="11"/>
  <c r="B402" i="9"/>
  <c r="K180" i="8"/>
  <c r="W180" i="8" s="1"/>
  <c r="AH180" i="8" s="1"/>
  <c r="G115" i="12"/>
  <c r="S115" i="12" s="1"/>
  <c r="AD115" i="12" s="1"/>
  <c r="L25" i="10"/>
  <c r="X25" i="10" s="1"/>
  <c r="AI25" i="10" s="1"/>
  <c r="F363" i="3"/>
  <c r="E157" i="16"/>
  <c r="Q157" i="16" s="1"/>
  <c r="AB157" i="16" s="1"/>
  <c r="CA35" i="3"/>
  <c r="R343" i="3"/>
  <c r="F86" i="11"/>
  <c r="R86" i="11" s="1"/>
  <c r="AC86" i="11" s="1"/>
  <c r="J81" i="8"/>
  <c r="V81" i="8" s="1"/>
  <c r="AG81" i="8" s="1"/>
  <c r="B329" i="9"/>
  <c r="B350" i="12"/>
  <c r="W144" i="3"/>
  <c r="J47" i="16"/>
  <c r="V47" i="16" s="1"/>
  <c r="AG47" i="16" s="1"/>
  <c r="B335" i="3"/>
  <c r="AL129" i="3" s="1"/>
  <c r="AP129" i="3" s="1"/>
  <c r="D129" i="14"/>
  <c r="P129" i="14" s="1"/>
  <c r="AA129" i="14" s="1"/>
  <c r="K146" i="12"/>
  <c r="W146" i="12" s="1"/>
  <c r="AH146" i="12" s="1"/>
  <c r="K146" i="16"/>
  <c r="W146" i="16" s="1"/>
  <c r="AH146" i="16" s="1"/>
  <c r="M193" i="14"/>
  <c r="Y193" i="14" s="1"/>
  <c r="AJ193" i="14" s="1"/>
  <c r="M193" i="13"/>
  <c r="Y193" i="13" s="1"/>
  <c r="AJ193" i="13" s="1"/>
  <c r="U367" i="3"/>
  <c r="J161" i="13"/>
  <c r="V161" i="13" s="1"/>
  <c r="AG161" i="13" s="1"/>
  <c r="L20" i="13"/>
  <c r="X20" i="13" s="1"/>
  <c r="AI20" i="13" s="1"/>
  <c r="E76" i="14"/>
  <c r="Q76" i="14" s="1"/>
  <c r="AB76" i="14" s="1"/>
  <c r="L200" i="16"/>
  <c r="X200" i="16" s="1"/>
  <c r="AI200" i="16" s="1"/>
  <c r="M153" i="14"/>
  <c r="Y153" i="14" s="1"/>
  <c r="AJ153" i="14" s="1"/>
  <c r="E52" i="13"/>
  <c r="Q52" i="13" s="1"/>
  <c r="AB52" i="13" s="1"/>
  <c r="E52" i="12"/>
  <c r="Q52" i="12" s="1"/>
  <c r="AB52" i="12" s="1"/>
  <c r="B393" i="16"/>
  <c r="B393" i="15"/>
  <c r="B247" i="13"/>
  <c r="B247" i="11"/>
  <c r="B401" i="10"/>
  <c r="F21" i="7"/>
  <c r="R21" i="7" s="1"/>
  <c r="AC21" i="7" s="1"/>
  <c r="F21" i="13"/>
  <c r="R21" i="13" s="1"/>
  <c r="AC21" i="13" s="1"/>
  <c r="M202" i="11"/>
  <c r="Y202" i="11" s="1"/>
  <c r="AJ202" i="11" s="1"/>
  <c r="K141" i="7"/>
  <c r="W141" i="7" s="1"/>
  <c r="AH141" i="7" s="1"/>
  <c r="J63" i="13"/>
  <c r="V63" i="13" s="1"/>
  <c r="AG63" i="13" s="1"/>
  <c r="F23" i="6"/>
  <c r="R23" i="6" s="1"/>
  <c r="AC23" i="6" s="1"/>
  <c r="F110" i="15"/>
  <c r="R110" i="15" s="1"/>
  <c r="AC110" i="15" s="1"/>
  <c r="F110" i="16"/>
  <c r="R110" i="16" s="1"/>
  <c r="AC110" i="16" s="1"/>
  <c r="H143" i="14"/>
  <c r="T143" i="14" s="1"/>
  <c r="AE143" i="14" s="1"/>
  <c r="G179" i="16"/>
  <c r="S179" i="16" s="1"/>
  <c r="AD179" i="16" s="1"/>
  <c r="B355" i="12"/>
  <c r="E113" i="16"/>
  <c r="Q113" i="16" s="1"/>
  <c r="AB113" i="16" s="1"/>
  <c r="E113" i="13"/>
  <c r="Q113" i="13" s="1"/>
  <c r="AB113" i="13" s="1"/>
  <c r="H190" i="12"/>
  <c r="T190" i="12" s="1"/>
  <c r="AE190" i="12" s="1"/>
  <c r="H190" i="9"/>
  <c r="T190" i="9" s="1"/>
  <c r="AE190" i="9" s="1"/>
  <c r="J77" i="9"/>
  <c r="V77" i="9" s="1"/>
  <c r="AG77" i="9" s="1"/>
  <c r="E106" i="14"/>
  <c r="Q106" i="14" s="1"/>
  <c r="AB106" i="14" s="1"/>
  <c r="G52" i="10"/>
  <c r="S52" i="10" s="1"/>
  <c r="AD52" i="10" s="1"/>
  <c r="I67" i="12"/>
  <c r="U67" i="12" s="1"/>
  <c r="AF67" i="12" s="1"/>
  <c r="I67" i="11"/>
  <c r="U67" i="11" s="1"/>
  <c r="AF67" i="11" s="1"/>
  <c r="M158" i="6"/>
  <c r="Y158" i="6" s="1"/>
  <c r="AJ158" i="6" s="1"/>
  <c r="M158" i="14"/>
  <c r="Y158" i="14" s="1"/>
  <c r="AJ158" i="14" s="1"/>
  <c r="L159" i="10"/>
  <c r="X159" i="10" s="1"/>
  <c r="AI159" i="10" s="1"/>
  <c r="L159" i="13"/>
  <c r="X159" i="13" s="1"/>
  <c r="AI159" i="13" s="1"/>
  <c r="D136" i="10"/>
  <c r="P136" i="10" s="1"/>
  <c r="AA136" i="10" s="1"/>
  <c r="D136" i="6"/>
  <c r="P136" i="6" s="1"/>
  <c r="AA136" i="6" s="1"/>
  <c r="F51" i="7"/>
  <c r="R51" i="7" s="1"/>
  <c r="AC51" i="7" s="1"/>
  <c r="I69" i="15"/>
  <c r="U69" i="15" s="1"/>
  <c r="AF69" i="15" s="1"/>
  <c r="M143" i="14"/>
  <c r="Y143" i="14" s="1"/>
  <c r="AJ143" i="14" s="1"/>
  <c r="G155" i="16"/>
  <c r="S155" i="16" s="1"/>
  <c r="AD155" i="16" s="1"/>
  <c r="F244" i="3"/>
  <c r="E38" i="11"/>
  <c r="Q38" i="11" s="1"/>
  <c r="AB38" i="11" s="1"/>
  <c r="K56" i="14"/>
  <c r="W56" i="14" s="1"/>
  <c r="AH56" i="14" s="1"/>
  <c r="F26" i="12"/>
  <c r="R26" i="12" s="1"/>
  <c r="AC26" i="12" s="1"/>
  <c r="F26" i="15"/>
  <c r="R26" i="15" s="1"/>
  <c r="AC26" i="15" s="1"/>
  <c r="B402" i="7"/>
  <c r="B402" i="12"/>
  <c r="K180" i="6"/>
  <c r="W180" i="6" s="1"/>
  <c r="AH180" i="6" s="1"/>
  <c r="G115" i="16"/>
  <c r="S115" i="16" s="1"/>
  <c r="AD115" i="16" s="1"/>
  <c r="L25" i="9"/>
  <c r="X25" i="9" s="1"/>
  <c r="AI25" i="9" s="1"/>
  <c r="E157" i="9"/>
  <c r="Q157" i="9" s="1"/>
  <c r="AB157" i="9" s="1"/>
  <c r="E157" i="8"/>
  <c r="Q157" i="8" s="1"/>
  <c r="AB157" i="8" s="1"/>
  <c r="B241" i="10"/>
  <c r="I137" i="10"/>
  <c r="U137" i="10" s="1"/>
  <c r="AF137" i="10" s="1"/>
  <c r="F86" i="8"/>
  <c r="R86" i="8" s="1"/>
  <c r="AC86" i="8" s="1"/>
  <c r="J81" i="10"/>
  <c r="V81" i="10" s="1"/>
  <c r="AG81" i="10" s="1"/>
  <c r="J81" i="12"/>
  <c r="V81" i="12" s="1"/>
  <c r="AG81" i="12" s="1"/>
  <c r="B329" i="14"/>
  <c r="B350" i="13"/>
  <c r="B350" i="11"/>
  <c r="J47" i="15"/>
  <c r="V47" i="15" s="1"/>
  <c r="AG47" i="15" s="1"/>
  <c r="D129" i="12"/>
  <c r="P129" i="12" s="1"/>
  <c r="AA129" i="12" s="1"/>
  <c r="K146" i="7"/>
  <c r="W146" i="7" s="1"/>
  <c r="AH146" i="7" s="1"/>
  <c r="M193" i="7"/>
  <c r="Y193" i="7" s="1"/>
  <c r="AJ193" i="7" s="1"/>
  <c r="M193" i="12"/>
  <c r="Y193" i="12" s="1"/>
  <c r="AJ193" i="12" s="1"/>
  <c r="J161" i="14"/>
  <c r="V161" i="14" s="1"/>
  <c r="AG161" i="14" s="1"/>
  <c r="J161" i="10"/>
  <c r="V161" i="10" s="1"/>
  <c r="AG161" i="10" s="1"/>
  <c r="L20" i="6"/>
  <c r="X20" i="6" s="1"/>
  <c r="AI20" i="6" s="1"/>
  <c r="E76" i="16"/>
  <c r="Q76" i="16" s="1"/>
  <c r="AB76" i="16" s="1"/>
  <c r="E76" i="9"/>
  <c r="Q76" i="9" s="1"/>
  <c r="AB76" i="9" s="1"/>
  <c r="L200" i="11"/>
  <c r="X200" i="11" s="1"/>
  <c r="AI200" i="11" s="1"/>
  <c r="M153" i="9"/>
  <c r="Y153" i="9" s="1"/>
  <c r="AJ153" i="9" s="1"/>
  <c r="M153" i="16"/>
  <c r="Y153" i="16" s="1"/>
  <c r="AJ153" i="16" s="1"/>
  <c r="E52" i="10"/>
  <c r="Q52" i="10" s="1"/>
  <c r="AB52" i="10" s="1"/>
  <c r="E52" i="9"/>
  <c r="Q52" i="9" s="1"/>
  <c r="AB52" i="9" s="1"/>
  <c r="CA187" i="3"/>
  <c r="B393" i="11"/>
  <c r="B247" i="8"/>
  <c r="B247" i="10"/>
  <c r="B401" i="8"/>
  <c r="F21" i="6"/>
  <c r="R21" i="6" s="1"/>
  <c r="AC21" i="6" s="1"/>
  <c r="F21" i="8"/>
  <c r="R21" i="8" s="1"/>
  <c r="AC21" i="8" s="1"/>
  <c r="M202" i="6"/>
  <c r="Y202" i="6" s="1"/>
  <c r="AJ202" i="6" s="1"/>
  <c r="K141" i="11"/>
  <c r="W141" i="11" s="1"/>
  <c r="AH141" i="11" s="1"/>
  <c r="J63" i="6"/>
  <c r="V63" i="6" s="1"/>
  <c r="AG63" i="6" s="1"/>
  <c r="F23" i="16"/>
  <c r="R23" i="16" s="1"/>
  <c r="AC23" i="16" s="1"/>
  <c r="F110" i="14"/>
  <c r="R110" i="14" s="1"/>
  <c r="AC110" i="14" s="1"/>
  <c r="H143" i="16"/>
  <c r="T143" i="16" s="1"/>
  <c r="AE143" i="16" s="1"/>
  <c r="G179" i="15"/>
  <c r="S179" i="15" s="1"/>
  <c r="AD179" i="15" s="1"/>
  <c r="G179" i="13"/>
  <c r="S179" i="13" s="1"/>
  <c r="AD179" i="13" s="1"/>
  <c r="B355" i="10"/>
  <c r="F319" i="3"/>
  <c r="E113" i="9"/>
  <c r="Q113" i="9" s="1"/>
  <c r="AB113" i="9" s="1"/>
  <c r="H190" i="14"/>
  <c r="T190" i="14" s="1"/>
  <c r="AE190" i="14" s="1"/>
  <c r="U283" i="3"/>
  <c r="F312" i="3"/>
  <c r="E106" i="9"/>
  <c r="Q106" i="9" s="1"/>
  <c r="AB106" i="9" s="1"/>
  <c r="G52" i="6"/>
  <c r="S52" i="6" s="1"/>
  <c r="AD52" i="6" s="1"/>
  <c r="R273" i="3"/>
  <c r="I67" i="9"/>
  <c r="U67" i="9" s="1"/>
  <c r="AF67" i="9" s="1"/>
  <c r="M158" i="9"/>
  <c r="Y158" i="9" s="1"/>
  <c r="AJ158" i="9" s="1"/>
  <c r="M158" i="7"/>
  <c r="Y158" i="7" s="1"/>
  <c r="AJ158" i="7" s="1"/>
  <c r="L159" i="6"/>
  <c r="X159" i="6" s="1"/>
  <c r="AI159" i="6" s="1"/>
  <c r="L159" i="11"/>
  <c r="X159" i="11" s="1"/>
  <c r="AI159" i="11" s="1"/>
  <c r="D136" i="9"/>
  <c r="P136" i="9" s="1"/>
  <c r="AA136" i="9" s="1"/>
  <c r="D136" i="12"/>
  <c r="P136" i="12" s="1"/>
  <c r="AA136" i="12" s="1"/>
  <c r="F51" i="8"/>
  <c r="R51" i="8" s="1"/>
  <c r="AC51" i="8" s="1"/>
  <c r="I69" i="10"/>
  <c r="U69" i="10" s="1"/>
  <c r="AF69" i="10" s="1"/>
  <c r="M143" i="7"/>
  <c r="Y143" i="7" s="1"/>
  <c r="AJ143" i="7" s="1"/>
  <c r="G155" i="13"/>
  <c r="S155" i="13" s="1"/>
  <c r="AD155" i="13" s="1"/>
  <c r="G155" i="8"/>
  <c r="S155" i="8" s="1"/>
  <c r="AD155" i="8" s="1"/>
  <c r="E38" i="13"/>
  <c r="Q38" i="13" s="1"/>
  <c r="AB38" i="13" s="1"/>
  <c r="E38" i="10"/>
  <c r="Q38" i="10" s="1"/>
  <c r="AB38" i="10" s="1"/>
  <c r="K56" i="10"/>
  <c r="W56" i="10" s="1"/>
  <c r="AH56" i="10" s="1"/>
  <c r="F26" i="13"/>
  <c r="R26" i="13" s="1"/>
  <c r="AC26" i="13" s="1"/>
  <c r="F26" i="7"/>
  <c r="R26" i="7" s="1"/>
  <c r="AC26" i="7" s="1"/>
  <c r="B402" i="13"/>
  <c r="B402" i="6"/>
  <c r="K180" i="7"/>
  <c r="W180" i="7" s="1"/>
  <c r="AH180" i="7" s="1"/>
  <c r="K180" i="16"/>
  <c r="W180" i="16" s="1"/>
  <c r="AH180" i="16" s="1"/>
  <c r="G115" i="11"/>
  <c r="S115" i="11" s="1"/>
  <c r="AD115" i="11" s="1"/>
  <c r="G115" i="6"/>
  <c r="S115" i="6" s="1"/>
  <c r="AD115" i="6" s="1"/>
  <c r="L25" i="8"/>
  <c r="X25" i="8" s="1"/>
  <c r="AI25" i="8" s="1"/>
  <c r="L25" i="16"/>
  <c r="X25" i="16" s="1"/>
  <c r="AI25" i="16" s="1"/>
  <c r="E157" i="11"/>
  <c r="Q157" i="11" s="1"/>
  <c r="AB157" i="11" s="1"/>
  <c r="E157" i="7"/>
  <c r="Q157" i="7" s="1"/>
  <c r="AB157" i="7" s="1"/>
  <c r="B241" i="7"/>
  <c r="I137" i="8"/>
  <c r="U137" i="8" s="1"/>
  <c r="AF137" i="8" s="1"/>
  <c r="F86" i="15"/>
  <c r="R86" i="15" s="1"/>
  <c r="AC86" i="15" s="1"/>
  <c r="J81" i="13"/>
  <c r="V81" i="13" s="1"/>
  <c r="AG81" i="13" s="1"/>
  <c r="J81" i="11"/>
  <c r="V81" i="11" s="1"/>
  <c r="AG81" i="11" s="1"/>
  <c r="B329" i="13"/>
  <c r="B329" i="7"/>
  <c r="B350" i="10"/>
  <c r="J47" i="12"/>
  <c r="V47" i="12" s="1"/>
  <c r="AG47" i="12" s="1"/>
  <c r="D129" i="15"/>
  <c r="P129" i="15" s="1"/>
  <c r="K146" i="9"/>
  <c r="W146" i="9" s="1"/>
  <c r="AH146" i="9" s="1"/>
  <c r="M193" i="10"/>
  <c r="Y193" i="10" s="1"/>
  <c r="AJ193" i="10" s="1"/>
  <c r="J161" i="8"/>
  <c r="V161" i="8" s="1"/>
  <c r="AG161" i="8" s="1"/>
  <c r="J161" i="12"/>
  <c r="V161" i="12" s="1"/>
  <c r="AG161" i="12" s="1"/>
  <c r="L20" i="12"/>
  <c r="X20" i="12" s="1"/>
  <c r="AI20" i="12" s="1"/>
  <c r="F282" i="3"/>
  <c r="E76" i="12"/>
  <c r="Q76" i="12" s="1"/>
  <c r="AB76" i="12" s="1"/>
  <c r="L200" i="15"/>
  <c r="X200" i="15" s="1"/>
  <c r="AI200" i="15" s="1"/>
  <c r="L200" i="10"/>
  <c r="X200" i="10" s="1"/>
  <c r="AI200" i="10" s="1"/>
  <c r="M153" i="10"/>
  <c r="Y153" i="10" s="1"/>
  <c r="AJ153" i="10" s="1"/>
  <c r="M153" i="8"/>
  <c r="Y153" i="8" s="1"/>
  <c r="AJ153" i="8" s="1"/>
  <c r="F258" i="3"/>
  <c r="E52" i="14"/>
  <c r="Q52" i="14" s="1"/>
  <c r="AB52" i="14" s="1"/>
  <c r="B393" i="6"/>
  <c r="B247" i="16"/>
  <c r="B247" i="15"/>
  <c r="B401" i="15"/>
  <c r="F21" i="12"/>
  <c r="R21" i="12" s="1"/>
  <c r="AC21" i="12" s="1"/>
  <c r="F21" i="9"/>
  <c r="R21" i="9" s="1"/>
  <c r="AC21" i="9" s="1"/>
  <c r="M202" i="9"/>
  <c r="Y202" i="9" s="1"/>
  <c r="AJ202" i="9" s="1"/>
  <c r="K141" i="15"/>
  <c r="W141" i="15" s="1"/>
  <c r="AH141" i="15" s="1"/>
  <c r="J63" i="15"/>
  <c r="V63" i="15" s="1"/>
  <c r="AG63" i="15" s="1"/>
  <c r="F23" i="13"/>
  <c r="R23" i="13" s="1"/>
  <c r="AC23" i="13" s="1"/>
  <c r="F110" i="11"/>
  <c r="R110" i="11" s="1"/>
  <c r="AC110" i="11" s="1"/>
  <c r="H143" i="10"/>
  <c r="T143" i="10" s="1"/>
  <c r="AE143" i="10" s="1"/>
  <c r="G179" i="12"/>
  <c r="S179" i="12" s="1"/>
  <c r="AD179" i="12" s="1"/>
  <c r="G179" i="11"/>
  <c r="S179" i="11" s="1"/>
  <c r="AD179" i="11" s="1"/>
  <c r="AM149" i="3"/>
  <c r="B355" i="15"/>
  <c r="E113" i="7"/>
  <c r="Q113" i="7" s="1"/>
  <c r="AB113" i="7" s="1"/>
  <c r="O396" i="3"/>
  <c r="J77" i="11"/>
  <c r="V77" i="11" s="1"/>
  <c r="AG77" i="11" s="1"/>
  <c r="E106" i="7"/>
  <c r="Q106" i="7" s="1"/>
  <c r="AB106" i="7" s="1"/>
  <c r="E106" i="12"/>
  <c r="Q106" i="12" s="1"/>
  <c r="AB106" i="12" s="1"/>
  <c r="I67" i="13"/>
  <c r="U67" i="13" s="1"/>
  <c r="AF67" i="13" s="1"/>
  <c r="M158" i="10"/>
  <c r="Y158" i="10" s="1"/>
  <c r="AJ158" i="10" s="1"/>
  <c r="D136" i="16"/>
  <c r="P136" i="16" s="1"/>
  <c r="AA136" i="16" s="1"/>
  <c r="I69" i="9"/>
  <c r="U69" i="9" s="1"/>
  <c r="AF69" i="9" s="1"/>
  <c r="G155" i="12"/>
  <c r="S155" i="12" s="1"/>
  <c r="AD155" i="12" s="1"/>
  <c r="E38" i="6"/>
  <c r="Q38" i="6" s="1"/>
  <c r="AB38" i="6" s="1"/>
  <c r="F26" i="14"/>
  <c r="R26" i="14" s="1"/>
  <c r="AC26" i="14" s="1"/>
  <c r="B402" i="16"/>
  <c r="K180" i="9"/>
  <c r="W180" i="9" s="1"/>
  <c r="AH180" i="9" s="1"/>
  <c r="G115" i="7"/>
  <c r="S115" i="7" s="1"/>
  <c r="AD115" i="7" s="1"/>
  <c r="L25" i="6"/>
  <c r="X25" i="6" s="1"/>
  <c r="AI25" i="6" s="1"/>
  <c r="E157" i="10"/>
  <c r="Q157" i="10" s="1"/>
  <c r="AB157" i="10" s="1"/>
  <c r="J81" i="16"/>
  <c r="V81" i="16" s="1"/>
  <c r="AG81" i="16" s="1"/>
  <c r="B329" i="8"/>
  <c r="J161" i="9"/>
  <c r="V161" i="9" s="1"/>
  <c r="AG161" i="9" s="1"/>
  <c r="E76" i="11"/>
  <c r="Q76" i="11" s="1"/>
  <c r="AB76" i="11" s="1"/>
  <c r="L200" i="14"/>
  <c r="X200" i="14" s="1"/>
  <c r="AI200" i="14" s="1"/>
  <c r="M153" i="6"/>
  <c r="Y153" i="6" s="1"/>
  <c r="AJ153" i="6" s="1"/>
  <c r="B401" i="7"/>
  <c r="F21" i="16"/>
  <c r="R21" i="16" s="1"/>
  <c r="AC21" i="16" s="1"/>
  <c r="M202" i="16"/>
  <c r="Y202" i="16" s="1"/>
  <c r="AJ202" i="16" s="1"/>
  <c r="X347" i="3"/>
  <c r="H143" i="6"/>
  <c r="T143" i="6" s="1"/>
  <c r="AE143" i="6" s="1"/>
  <c r="G179" i="7"/>
  <c r="S179" i="7" s="1"/>
  <c r="AD179" i="7" s="1"/>
  <c r="B355" i="6"/>
  <c r="E106" i="13"/>
  <c r="Q106" i="13" s="1"/>
  <c r="AB106" i="13" s="1"/>
  <c r="BZ24" i="3"/>
  <c r="CD24" i="3" s="1"/>
  <c r="M48" i="11"/>
  <c r="Y48" i="11" s="1"/>
  <c r="AJ48" i="11" s="1"/>
  <c r="E21" i="8"/>
  <c r="Q21" i="8" s="1"/>
  <c r="AB21" i="8" s="1"/>
  <c r="F119" i="14"/>
  <c r="R119" i="14" s="1"/>
  <c r="AC119" i="14" s="1"/>
  <c r="E135" i="12"/>
  <c r="Q135" i="12" s="1"/>
  <c r="AB135" i="12" s="1"/>
  <c r="I193" i="15"/>
  <c r="U193" i="15" s="1"/>
  <c r="AF193" i="15" s="1"/>
  <c r="E160" i="13"/>
  <c r="Q160" i="13" s="1"/>
  <c r="AB160" i="13" s="1"/>
  <c r="O346" i="3"/>
  <c r="D75" i="8"/>
  <c r="P75" i="8" s="1"/>
  <c r="AA75" i="8" s="1"/>
  <c r="M58" i="16"/>
  <c r="Y58" i="16" s="1"/>
  <c r="AJ58" i="16" s="1"/>
  <c r="J165" i="13"/>
  <c r="V165" i="13" s="1"/>
  <c r="AG165" i="13" s="1"/>
  <c r="BC82" i="3"/>
  <c r="B277" i="14"/>
  <c r="E126" i="16"/>
  <c r="Q126" i="16" s="1"/>
  <c r="AB126" i="16" s="1"/>
  <c r="E124" i="14"/>
  <c r="Q124" i="14" s="1"/>
  <c r="AB124" i="14" s="1"/>
  <c r="F24" i="3"/>
  <c r="J24" i="3" s="1"/>
  <c r="E21" i="12"/>
  <c r="Q21" i="12" s="1"/>
  <c r="AB21" i="12" s="1"/>
  <c r="M96" i="15"/>
  <c r="Y96" i="15" s="1"/>
  <c r="AJ96" i="15" s="1"/>
  <c r="J70" i="10"/>
  <c r="V70" i="10" s="1"/>
  <c r="AG70" i="10" s="1"/>
  <c r="I337" i="3"/>
  <c r="E135" i="7"/>
  <c r="Q135" i="7" s="1"/>
  <c r="AB135" i="7" s="1"/>
  <c r="E160" i="10"/>
  <c r="Q160" i="10" s="1"/>
  <c r="AB160" i="10" s="1"/>
  <c r="D90" i="15"/>
  <c r="P90" i="15" s="1"/>
  <c r="AA90" i="15" s="1"/>
  <c r="M58" i="7"/>
  <c r="Y58" i="7" s="1"/>
  <c r="AJ58" i="7" s="1"/>
  <c r="J165" i="16"/>
  <c r="V165" i="16" s="1"/>
  <c r="AG165" i="16" s="1"/>
  <c r="M78" i="8"/>
  <c r="Y78" i="8" s="1"/>
  <c r="AJ78" i="8" s="1"/>
  <c r="B288" i="14"/>
  <c r="E80" i="13"/>
  <c r="Q80" i="13" s="1"/>
  <c r="AB80" i="13" s="1"/>
  <c r="F259" i="3"/>
  <c r="E126" i="8"/>
  <c r="Q126" i="8" s="1"/>
  <c r="AB126" i="8" s="1"/>
  <c r="AD24" i="3"/>
  <c r="AH24" i="3" s="1"/>
  <c r="AT24" i="3"/>
  <c r="AX24" i="3" s="1"/>
  <c r="E21" i="16"/>
  <c r="Q21" i="16" s="1"/>
  <c r="AB21" i="16" s="1"/>
  <c r="E21" i="10"/>
  <c r="Q21" i="10" s="1"/>
  <c r="AB21" i="10" s="1"/>
  <c r="F131" i="16"/>
  <c r="R131" i="16" s="1"/>
  <c r="AC131" i="16" s="1"/>
  <c r="E135" i="10"/>
  <c r="Q135" i="10" s="1"/>
  <c r="AB135" i="10" s="1"/>
  <c r="K39" i="13"/>
  <c r="W39" i="13" s="1"/>
  <c r="AH39" i="13" s="1"/>
  <c r="J155" i="10"/>
  <c r="V155" i="10" s="1"/>
  <c r="AG155" i="10" s="1"/>
  <c r="D90" i="11"/>
  <c r="P90" i="11" s="1"/>
  <c r="AA90" i="11" s="1"/>
  <c r="F63" i="10"/>
  <c r="R63" i="10" s="1"/>
  <c r="AC63" i="10" s="1"/>
  <c r="M185" i="13"/>
  <c r="Y185" i="13" s="1"/>
  <c r="AJ185" i="13" s="1"/>
  <c r="G99" i="15"/>
  <c r="S99" i="15" s="1"/>
  <c r="AD99" i="15" s="1"/>
  <c r="E53" i="7"/>
  <c r="Q53" i="7" s="1"/>
  <c r="AB53" i="7" s="1"/>
  <c r="H194" i="16"/>
  <c r="T194" i="16" s="1"/>
  <c r="AE194" i="16" s="1"/>
  <c r="K106" i="15"/>
  <c r="W106" i="15" s="1"/>
  <c r="AH106" i="15" s="1"/>
  <c r="M5" i="7"/>
  <c r="Y5" i="7" s="1"/>
  <c r="AJ5" i="7" s="1"/>
  <c r="V24" i="3"/>
  <c r="Z24" i="3" s="1"/>
  <c r="BJ24" i="3"/>
  <c r="BN24" i="3" s="1"/>
  <c r="E21" i="14"/>
  <c r="Q21" i="14" s="1"/>
  <c r="AB21" i="14" s="1"/>
  <c r="E21" i="15"/>
  <c r="Q21" i="15" s="1"/>
  <c r="AB21" i="15" s="1"/>
  <c r="E135" i="9"/>
  <c r="Q135" i="9" s="1"/>
  <c r="AB135" i="9" s="1"/>
  <c r="E135" i="8"/>
  <c r="Q135" i="8" s="1"/>
  <c r="AB135" i="8" s="1"/>
  <c r="F63" i="14"/>
  <c r="R63" i="14" s="1"/>
  <c r="AC63" i="14" s="1"/>
  <c r="M60" i="12"/>
  <c r="Y60" i="12" s="1"/>
  <c r="AJ60" i="12" s="1"/>
  <c r="M185" i="12"/>
  <c r="Y185" i="12" s="1"/>
  <c r="AJ185" i="12" s="1"/>
  <c r="J201" i="11"/>
  <c r="V201" i="11" s="1"/>
  <c r="AG201" i="11" s="1"/>
  <c r="B327" i="7"/>
  <c r="B335" i="16"/>
  <c r="K42" i="13"/>
  <c r="W42" i="13" s="1"/>
  <c r="AH42" i="13" s="1"/>
  <c r="AL24" i="3"/>
  <c r="AP24" i="3" s="1"/>
  <c r="CH24" i="3"/>
  <c r="CL24" i="3" s="1"/>
  <c r="I304" i="3"/>
  <c r="E21" i="13"/>
  <c r="Q21" i="13" s="1"/>
  <c r="AB21" i="13" s="1"/>
  <c r="E21" i="11"/>
  <c r="Q21" i="11" s="1"/>
  <c r="AB21" i="11" s="1"/>
  <c r="I14" i="8"/>
  <c r="U14" i="8" s="1"/>
  <c r="AF14" i="8" s="1"/>
  <c r="B268" i="14"/>
  <c r="E135" i="15"/>
  <c r="Q135" i="15" s="1"/>
  <c r="AB135" i="15" s="1"/>
  <c r="E135" i="16"/>
  <c r="Q135" i="16" s="1"/>
  <c r="AB135" i="16" s="1"/>
  <c r="AD267" i="3"/>
  <c r="L70" i="16"/>
  <c r="X70" i="16" s="1"/>
  <c r="AI70" i="16" s="1"/>
  <c r="L49" i="13"/>
  <c r="X49" i="13" s="1"/>
  <c r="AI49" i="13" s="1"/>
  <c r="M124" i="10"/>
  <c r="Y124" i="10" s="1"/>
  <c r="AJ124" i="10" s="1"/>
  <c r="B327" i="6"/>
  <c r="B335" i="7"/>
  <c r="D172" i="11"/>
  <c r="P172" i="11" s="1"/>
  <c r="AA172" i="11" s="1"/>
  <c r="M205" i="12"/>
  <c r="Y205" i="12" s="1"/>
  <c r="AJ205" i="12" s="1"/>
  <c r="H134" i="10"/>
  <c r="T134" i="10" s="1"/>
  <c r="AE134" i="10" s="1"/>
  <c r="F115" i="7"/>
  <c r="R115" i="7" s="1"/>
  <c r="AC115" i="7" s="1"/>
  <c r="N24" i="3"/>
  <c r="R24" i="3" s="1"/>
  <c r="F98" i="14"/>
  <c r="R98" i="14" s="1"/>
  <c r="AC98" i="14" s="1"/>
  <c r="F227" i="3"/>
  <c r="E21" i="6"/>
  <c r="Q21" i="6" s="1"/>
  <c r="AB21" i="6" s="1"/>
  <c r="E135" i="13"/>
  <c r="Q135" i="13" s="1"/>
  <c r="AB135" i="13" s="1"/>
  <c r="E135" i="6"/>
  <c r="Q135" i="6" s="1"/>
  <c r="AB135" i="6" s="1"/>
  <c r="M14" i="10"/>
  <c r="Y14" i="10" s="1"/>
  <c r="AJ14" i="10" s="1"/>
  <c r="M61" i="15"/>
  <c r="Y61" i="15" s="1"/>
  <c r="AJ61" i="15" s="1"/>
  <c r="L49" i="16"/>
  <c r="X49" i="16" s="1"/>
  <c r="AI49" i="16" s="1"/>
  <c r="M124" i="9"/>
  <c r="Y124" i="9" s="1"/>
  <c r="AJ124" i="9" s="1"/>
  <c r="K194" i="14"/>
  <c r="W194" i="14" s="1"/>
  <c r="AH194" i="14" s="1"/>
  <c r="D172" i="16"/>
  <c r="P172" i="16" s="1"/>
  <c r="AA172" i="16" s="1"/>
  <c r="M205" i="16"/>
  <c r="Y205" i="16" s="1"/>
  <c r="AJ205" i="16" s="1"/>
  <c r="O340" i="3"/>
  <c r="E135" i="11"/>
  <c r="Q135" i="11" s="1"/>
  <c r="AB135" i="11" s="1"/>
  <c r="D37" i="14"/>
  <c r="P37" i="14" s="1"/>
  <c r="AA37" i="14" s="1"/>
  <c r="AD388" i="3"/>
  <c r="AD357" i="3"/>
  <c r="F72" i="7"/>
  <c r="R72" i="7" s="1"/>
  <c r="AC72" i="7" s="1"/>
  <c r="G27" i="14"/>
  <c r="S27" i="14" s="1"/>
  <c r="AD27" i="14" s="1"/>
  <c r="E124" i="6"/>
  <c r="Q124" i="6" s="1"/>
  <c r="AB124" i="6" s="1"/>
  <c r="F98" i="16"/>
  <c r="R98" i="16" s="1"/>
  <c r="AC98" i="16" s="1"/>
  <c r="F98" i="13"/>
  <c r="R98" i="13" s="1"/>
  <c r="AC98" i="13" s="1"/>
  <c r="M48" i="14"/>
  <c r="Y48" i="14" s="1"/>
  <c r="AJ48" i="14" s="1"/>
  <c r="I14" i="16"/>
  <c r="U14" i="16" s="1"/>
  <c r="AF14" i="16" s="1"/>
  <c r="M96" i="9"/>
  <c r="Y96" i="9" s="1"/>
  <c r="AJ96" i="9" s="1"/>
  <c r="B268" i="11"/>
  <c r="U276" i="3"/>
  <c r="F119" i="10"/>
  <c r="R119" i="10" s="1"/>
  <c r="AC119" i="10" s="1"/>
  <c r="F131" i="12"/>
  <c r="R131" i="12" s="1"/>
  <c r="AC131" i="12" s="1"/>
  <c r="F131" i="7"/>
  <c r="R131" i="7" s="1"/>
  <c r="AC131" i="7" s="1"/>
  <c r="K39" i="12"/>
  <c r="W39" i="12" s="1"/>
  <c r="AH39" i="12" s="1"/>
  <c r="I193" i="6"/>
  <c r="U193" i="6" s="1"/>
  <c r="AF193" i="6" s="1"/>
  <c r="J155" i="7"/>
  <c r="V155" i="7" s="1"/>
  <c r="AG155" i="7" s="1"/>
  <c r="J155" i="12"/>
  <c r="V155" i="12" s="1"/>
  <c r="AG155" i="12" s="1"/>
  <c r="D37" i="12"/>
  <c r="P37" i="12" s="1"/>
  <c r="AA37" i="12" s="1"/>
  <c r="D37" i="9"/>
  <c r="P37" i="9" s="1"/>
  <c r="AA37" i="9" s="1"/>
  <c r="M182" i="7"/>
  <c r="Y182" i="7" s="1"/>
  <c r="AJ182" i="7" s="1"/>
  <c r="E160" i="9"/>
  <c r="Q160" i="9" s="1"/>
  <c r="AB160" i="9" s="1"/>
  <c r="E160" i="12"/>
  <c r="Q160" i="12" s="1"/>
  <c r="AB160" i="12" s="1"/>
  <c r="H140" i="6"/>
  <c r="T140" i="6" s="1"/>
  <c r="AE140" i="6" s="1"/>
  <c r="H140" i="16"/>
  <c r="T140" i="16" s="1"/>
  <c r="AE140" i="16" s="1"/>
  <c r="D90" i="9"/>
  <c r="P90" i="9" s="1"/>
  <c r="AA90" i="9" s="1"/>
  <c r="M14" i="9"/>
  <c r="Y14" i="9" s="1"/>
  <c r="AJ14" i="9" s="1"/>
  <c r="D75" i="9"/>
  <c r="P75" i="9" s="1"/>
  <c r="AA75" i="9" s="1"/>
  <c r="D75" i="11"/>
  <c r="P75" i="11" s="1"/>
  <c r="AA75" i="11" s="1"/>
  <c r="F63" i="16"/>
  <c r="R63" i="16" s="1"/>
  <c r="AC63" i="16" s="1"/>
  <c r="M58" i="14"/>
  <c r="Y58" i="14" s="1"/>
  <c r="AJ58" i="14" s="1"/>
  <c r="M60" i="11"/>
  <c r="Y60" i="11" s="1"/>
  <c r="AJ60" i="11" s="1"/>
  <c r="M61" i="10"/>
  <c r="Y61" i="10" s="1"/>
  <c r="AJ61" i="10" s="1"/>
  <c r="M61" i="11"/>
  <c r="Y61" i="11" s="1"/>
  <c r="AJ61" i="11" s="1"/>
  <c r="M185" i="6"/>
  <c r="Y185" i="6" s="1"/>
  <c r="AJ185" i="6" s="1"/>
  <c r="M185" i="7"/>
  <c r="Y185" i="7" s="1"/>
  <c r="AJ185" i="7" s="1"/>
  <c r="J165" i="8"/>
  <c r="V165" i="8" s="1"/>
  <c r="AG165" i="8" s="1"/>
  <c r="J165" i="10"/>
  <c r="V165" i="10" s="1"/>
  <c r="AG165" i="10" s="1"/>
  <c r="L70" i="7"/>
  <c r="X70" i="7" s="1"/>
  <c r="AI70" i="7" s="1"/>
  <c r="M78" i="10"/>
  <c r="Y78" i="10" s="1"/>
  <c r="AJ78" i="10" s="1"/>
  <c r="B288" i="16"/>
  <c r="J201" i="8"/>
  <c r="V201" i="8" s="1"/>
  <c r="AG201" i="8" s="1"/>
  <c r="L49" i="15"/>
  <c r="X49" i="15" s="1"/>
  <c r="AI49" i="15" s="1"/>
  <c r="M151" i="15"/>
  <c r="Y151" i="15" s="1"/>
  <c r="AJ151" i="15" s="1"/>
  <c r="M151" i="14"/>
  <c r="Y151" i="14" s="1"/>
  <c r="AJ151" i="14" s="1"/>
  <c r="BS71" i="3"/>
  <c r="E80" i="6"/>
  <c r="Q80" i="6" s="1"/>
  <c r="AB80" i="6" s="1"/>
  <c r="E80" i="7"/>
  <c r="Q80" i="7" s="1"/>
  <c r="AB80" i="7" s="1"/>
  <c r="M124" i="6"/>
  <c r="Y124" i="6" s="1"/>
  <c r="AJ124" i="6" s="1"/>
  <c r="M124" i="14"/>
  <c r="Y124" i="14" s="1"/>
  <c r="AJ124" i="14" s="1"/>
  <c r="B327" i="13"/>
  <c r="B327" i="12"/>
  <c r="K194" i="7"/>
  <c r="W194" i="7" s="1"/>
  <c r="AH194" i="7" s="1"/>
  <c r="G99" i="9"/>
  <c r="S99" i="9" s="1"/>
  <c r="AD99" i="9" s="1"/>
  <c r="O129" i="3"/>
  <c r="B335" i="10"/>
  <c r="E53" i="10"/>
  <c r="Q53" i="10" s="1"/>
  <c r="AB53" i="10" s="1"/>
  <c r="E53" i="6"/>
  <c r="Q53" i="6" s="1"/>
  <c r="AB53" i="6" s="1"/>
  <c r="K42" i="8"/>
  <c r="W42" i="8" s="1"/>
  <c r="AH42" i="8" s="1"/>
  <c r="D172" i="10"/>
  <c r="P172" i="10" s="1"/>
  <c r="AA172" i="10" s="1"/>
  <c r="D172" i="7"/>
  <c r="P172" i="7" s="1"/>
  <c r="AA172" i="7" s="1"/>
  <c r="E126" i="15"/>
  <c r="Q126" i="15" s="1"/>
  <c r="AB126" i="15" s="1"/>
  <c r="E126" i="14"/>
  <c r="Q126" i="14" s="1"/>
  <c r="AB126" i="14" s="1"/>
  <c r="H194" i="11"/>
  <c r="T194" i="11" s="1"/>
  <c r="AE194" i="11" s="1"/>
  <c r="M205" i="9"/>
  <c r="Y205" i="9" s="1"/>
  <c r="AJ205" i="9" s="1"/>
  <c r="M205" i="10"/>
  <c r="Y205" i="10" s="1"/>
  <c r="AJ205" i="10" s="1"/>
  <c r="I278" i="3"/>
  <c r="K106" i="9"/>
  <c r="W106" i="9" s="1"/>
  <c r="AH106" i="9" s="1"/>
  <c r="H134" i="14"/>
  <c r="T134" i="14" s="1"/>
  <c r="AE134" i="14" s="1"/>
  <c r="H134" i="13"/>
  <c r="T134" i="13" s="1"/>
  <c r="AE134" i="13" s="1"/>
  <c r="G27" i="16"/>
  <c r="S27" i="16" s="1"/>
  <c r="AD27" i="16" s="1"/>
  <c r="M5" i="6"/>
  <c r="Y5" i="6" s="1"/>
  <c r="AJ5" i="6" s="1"/>
  <c r="I98" i="13"/>
  <c r="U98" i="13" s="1"/>
  <c r="AF98" i="13" s="1"/>
  <c r="F115" i="9"/>
  <c r="R115" i="9" s="1"/>
  <c r="AC115" i="9" s="1"/>
  <c r="F330" i="3"/>
  <c r="E124" i="12"/>
  <c r="Q124" i="12" s="1"/>
  <c r="AB124" i="12" s="1"/>
  <c r="F98" i="9"/>
  <c r="R98" i="9" s="1"/>
  <c r="AC98" i="9" s="1"/>
  <c r="F98" i="11"/>
  <c r="R98" i="11" s="1"/>
  <c r="AC98" i="11" s="1"/>
  <c r="AD254" i="3"/>
  <c r="I14" i="10"/>
  <c r="U14" i="10" s="1"/>
  <c r="AF14" i="10" s="1"/>
  <c r="M96" i="14"/>
  <c r="Y96" i="14" s="1"/>
  <c r="AJ96" i="14" s="1"/>
  <c r="CA62" i="3"/>
  <c r="B268" i="9"/>
  <c r="J70" i="14"/>
  <c r="V70" i="14" s="1"/>
  <c r="AG70" i="14" s="1"/>
  <c r="J70" i="11"/>
  <c r="V70" i="11" s="1"/>
  <c r="AG70" i="11" s="1"/>
  <c r="F119" i="15"/>
  <c r="R119" i="15" s="1"/>
  <c r="AC119" i="15" s="1"/>
  <c r="F131" i="10"/>
  <c r="R131" i="10" s="1"/>
  <c r="AC131" i="10" s="1"/>
  <c r="F131" i="9"/>
  <c r="R131" i="9" s="1"/>
  <c r="AC131" i="9" s="1"/>
  <c r="K39" i="16"/>
  <c r="W39" i="16" s="1"/>
  <c r="AH39" i="16" s="1"/>
  <c r="I193" i="7"/>
  <c r="U193" i="7" s="1"/>
  <c r="AF193" i="7" s="1"/>
  <c r="J155" i="15"/>
  <c r="V155" i="15" s="1"/>
  <c r="AG155" i="15" s="1"/>
  <c r="U361" i="3"/>
  <c r="D37" i="16"/>
  <c r="P37" i="16" s="1"/>
  <c r="AA37" i="16" s="1"/>
  <c r="D37" i="10"/>
  <c r="P37" i="10" s="1"/>
  <c r="AA37" i="10" s="1"/>
  <c r="M182" i="12"/>
  <c r="Y182" i="12" s="1"/>
  <c r="AJ182" i="12" s="1"/>
  <c r="M182" i="6"/>
  <c r="Y182" i="6" s="1"/>
  <c r="AJ182" i="6" s="1"/>
  <c r="E160" i="16"/>
  <c r="Q160" i="16" s="1"/>
  <c r="AB160" i="16" s="1"/>
  <c r="E160" i="15"/>
  <c r="Q160" i="15" s="1"/>
  <c r="AB160" i="15" s="1"/>
  <c r="H140" i="10"/>
  <c r="T140" i="10" s="1"/>
  <c r="AE140" i="10" s="1"/>
  <c r="H140" i="9"/>
  <c r="T140" i="9" s="1"/>
  <c r="AE140" i="9" s="1"/>
  <c r="D90" i="16"/>
  <c r="P90" i="16" s="1"/>
  <c r="AA90" i="16" s="1"/>
  <c r="M14" i="6"/>
  <c r="Y14" i="6" s="1"/>
  <c r="AJ14" i="6" s="1"/>
  <c r="D75" i="13"/>
  <c r="P75" i="13" s="1"/>
  <c r="AA75" i="13" s="1"/>
  <c r="D75" i="16"/>
  <c r="P75" i="16" s="1"/>
  <c r="AA75" i="16" s="1"/>
  <c r="F63" i="15"/>
  <c r="R63" i="15" s="1"/>
  <c r="AC63" i="15" s="1"/>
  <c r="M58" i="8"/>
  <c r="Y58" i="8" s="1"/>
  <c r="AJ58" i="8" s="1"/>
  <c r="M60" i="6"/>
  <c r="Y60" i="6" s="1"/>
  <c r="AJ60" i="6" s="1"/>
  <c r="M60" i="8"/>
  <c r="Y60" i="8" s="1"/>
  <c r="AJ60" i="8" s="1"/>
  <c r="M61" i="16"/>
  <c r="Y61" i="16" s="1"/>
  <c r="AJ61" i="16" s="1"/>
  <c r="M185" i="10"/>
  <c r="Y185" i="10" s="1"/>
  <c r="AJ185" i="10" s="1"/>
  <c r="J165" i="6"/>
  <c r="V165" i="6" s="1"/>
  <c r="AG165" i="6" s="1"/>
  <c r="L70" i="6"/>
  <c r="X70" i="6" s="1"/>
  <c r="AI70" i="6" s="1"/>
  <c r="M78" i="16"/>
  <c r="Y78" i="16" s="1"/>
  <c r="AJ78" i="16" s="1"/>
  <c r="B288" i="9"/>
  <c r="J201" i="9"/>
  <c r="V201" i="9" s="1"/>
  <c r="AG201" i="9" s="1"/>
  <c r="U407" i="3"/>
  <c r="L49" i="9"/>
  <c r="X49" i="9" s="1"/>
  <c r="AI49" i="9" s="1"/>
  <c r="M151" i="16"/>
  <c r="Y151" i="16" s="1"/>
  <c r="AJ151" i="16" s="1"/>
  <c r="M151" i="8"/>
  <c r="Y151" i="8" s="1"/>
  <c r="AJ151" i="8" s="1"/>
  <c r="B277" i="11"/>
  <c r="E80" i="16"/>
  <c r="Q80" i="16" s="1"/>
  <c r="AB80" i="16" s="1"/>
  <c r="E80" i="15"/>
  <c r="Q80" i="15" s="1"/>
  <c r="AB80" i="15" s="1"/>
  <c r="M124" i="15"/>
  <c r="Y124" i="15" s="1"/>
  <c r="AJ124" i="15" s="1"/>
  <c r="M124" i="12"/>
  <c r="Y124" i="12" s="1"/>
  <c r="AJ124" i="12" s="1"/>
  <c r="B327" i="16"/>
  <c r="B327" i="9"/>
  <c r="K194" i="9"/>
  <c r="W194" i="9" s="1"/>
  <c r="AH194" i="9" s="1"/>
  <c r="G99" i="12"/>
  <c r="S99" i="12" s="1"/>
  <c r="AD99" i="12" s="1"/>
  <c r="B335" i="11"/>
  <c r="B335" i="15"/>
  <c r="E53" i="16"/>
  <c r="Q53" i="16" s="1"/>
  <c r="AB53" i="16" s="1"/>
  <c r="E53" i="12"/>
  <c r="Q53" i="12" s="1"/>
  <c r="AB53" i="12" s="1"/>
  <c r="K42" i="7"/>
  <c r="W42" i="7" s="1"/>
  <c r="AH42" i="7" s="1"/>
  <c r="D172" i="9"/>
  <c r="P172" i="9" s="1"/>
  <c r="AA172" i="9" s="1"/>
  <c r="D172" i="14"/>
  <c r="P172" i="14" s="1"/>
  <c r="AA172" i="14" s="1"/>
  <c r="F332" i="3"/>
  <c r="H194" i="15"/>
  <c r="T194" i="15" s="1"/>
  <c r="AE194" i="15" s="1"/>
  <c r="H194" i="7"/>
  <c r="T194" i="7" s="1"/>
  <c r="AE194" i="7" s="1"/>
  <c r="M205" i="11"/>
  <c r="Y205" i="11" s="1"/>
  <c r="AJ205" i="11" s="1"/>
  <c r="M205" i="7"/>
  <c r="Y205" i="7" s="1"/>
  <c r="AJ205" i="7" s="1"/>
  <c r="F72" i="6"/>
  <c r="R72" i="6" s="1"/>
  <c r="AC72" i="6" s="1"/>
  <c r="K106" i="7"/>
  <c r="W106" i="7" s="1"/>
  <c r="AH106" i="7" s="1"/>
  <c r="K106" i="10"/>
  <c r="W106" i="10" s="1"/>
  <c r="AH106" i="10" s="1"/>
  <c r="H134" i="11"/>
  <c r="T134" i="11" s="1"/>
  <c r="AE134" i="11" s="1"/>
  <c r="H134" i="12"/>
  <c r="T134" i="12" s="1"/>
  <c r="AE134" i="12" s="1"/>
  <c r="G27" i="12"/>
  <c r="S27" i="12" s="1"/>
  <c r="AD27" i="12" s="1"/>
  <c r="M5" i="10"/>
  <c r="Y5" i="10" s="1"/>
  <c r="AJ5" i="10" s="1"/>
  <c r="M5" i="14"/>
  <c r="Y5" i="14" s="1"/>
  <c r="AJ5" i="14" s="1"/>
  <c r="I98" i="11"/>
  <c r="U98" i="11" s="1"/>
  <c r="AF98" i="11" s="1"/>
  <c r="I98" i="12"/>
  <c r="U98" i="12" s="1"/>
  <c r="AF98" i="12" s="1"/>
  <c r="F115" i="13"/>
  <c r="R115" i="13" s="1"/>
  <c r="AC115" i="13" s="1"/>
  <c r="F115" i="16"/>
  <c r="R115" i="16" s="1"/>
  <c r="AC115" i="16" s="1"/>
  <c r="E124" i="11"/>
  <c r="Q124" i="11" s="1"/>
  <c r="AB124" i="11" s="1"/>
  <c r="E124" i="16"/>
  <c r="Q124" i="16" s="1"/>
  <c r="AB124" i="16" s="1"/>
  <c r="F98" i="10"/>
  <c r="R98" i="10" s="1"/>
  <c r="AC98" i="10" s="1"/>
  <c r="F98" i="6"/>
  <c r="R98" i="6" s="1"/>
  <c r="AC98" i="6" s="1"/>
  <c r="M48" i="8"/>
  <c r="Y48" i="8" s="1"/>
  <c r="AJ48" i="8" s="1"/>
  <c r="I14" i="6"/>
  <c r="U14" i="6" s="1"/>
  <c r="AF14" i="6" s="1"/>
  <c r="M96" i="12"/>
  <c r="Y96" i="12" s="1"/>
  <c r="AJ96" i="12" s="1"/>
  <c r="B268" i="6"/>
  <c r="B268" i="10"/>
  <c r="J70" i="9"/>
  <c r="V70" i="9" s="1"/>
  <c r="AG70" i="9" s="1"/>
  <c r="J70" i="15"/>
  <c r="V70" i="15" s="1"/>
  <c r="AG70" i="15" s="1"/>
  <c r="I325" i="3"/>
  <c r="F131" i="6"/>
  <c r="R131" i="6" s="1"/>
  <c r="AC131" i="6" s="1"/>
  <c r="F131" i="8"/>
  <c r="R131" i="8" s="1"/>
  <c r="AC131" i="8" s="1"/>
  <c r="K39" i="6"/>
  <c r="W39" i="6" s="1"/>
  <c r="AH39" i="6" s="1"/>
  <c r="K39" i="9"/>
  <c r="W39" i="9" s="1"/>
  <c r="AH39" i="9" s="1"/>
  <c r="I193" i="8"/>
  <c r="U193" i="8" s="1"/>
  <c r="AF193" i="8" s="1"/>
  <c r="J155" i="6"/>
  <c r="V155" i="6" s="1"/>
  <c r="AG155" i="6" s="1"/>
  <c r="J155" i="8"/>
  <c r="V155" i="8" s="1"/>
  <c r="AG155" i="8" s="1"/>
  <c r="D37" i="8"/>
  <c r="P37" i="8" s="1"/>
  <c r="AA37" i="8" s="1"/>
  <c r="D37" i="6"/>
  <c r="P37" i="6" s="1"/>
  <c r="AA37" i="6" s="1"/>
  <c r="M182" i="15"/>
  <c r="Y182" i="15" s="1"/>
  <c r="AJ182" i="15" s="1"/>
  <c r="M182" i="13"/>
  <c r="Y182" i="13" s="1"/>
  <c r="AJ182" i="13" s="1"/>
  <c r="E160" i="6"/>
  <c r="Q160" i="6" s="1"/>
  <c r="AB160" i="6" s="1"/>
  <c r="H140" i="15"/>
  <c r="T140" i="15" s="1"/>
  <c r="AE140" i="15" s="1"/>
  <c r="H140" i="11"/>
  <c r="T140" i="11" s="1"/>
  <c r="AE140" i="11" s="1"/>
  <c r="D90" i="7"/>
  <c r="P90" i="7" s="1"/>
  <c r="AA90" i="7" s="1"/>
  <c r="M14" i="15"/>
  <c r="Y14" i="15" s="1"/>
  <c r="AJ14" i="15" s="1"/>
  <c r="M14" i="11"/>
  <c r="Y14" i="11" s="1"/>
  <c r="AJ14" i="11" s="1"/>
  <c r="D75" i="7"/>
  <c r="P75" i="7" s="1"/>
  <c r="AA75" i="7" s="1"/>
  <c r="D75" i="10"/>
  <c r="P75" i="10" s="1"/>
  <c r="AA75" i="10" s="1"/>
  <c r="F63" i="6"/>
  <c r="R63" i="6" s="1"/>
  <c r="AC63" i="6" s="1"/>
  <c r="M58" i="9"/>
  <c r="Y58" i="9" s="1"/>
  <c r="AJ58" i="9" s="1"/>
  <c r="M60" i="13"/>
  <c r="Y60" i="13" s="1"/>
  <c r="AJ60" i="13" s="1"/>
  <c r="M60" i="16"/>
  <c r="Y60" i="16" s="1"/>
  <c r="AJ60" i="16" s="1"/>
  <c r="M61" i="12"/>
  <c r="Y61" i="12" s="1"/>
  <c r="AJ61" i="12" s="1"/>
  <c r="M185" i="9"/>
  <c r="Y185" i="9" s="1"/>
  <c r="AJ185" i="9" s="1"/>
  <c r="J165" i="7"/>
  <c r="V165" i="7" s="1"/>
  <c r="AG165" i="7" s="1"/>
  <c r="L70" i="8"/>
  <c r="X70" i="8" s="1"/>
  <c r="AI70" i="8" s="1"/>
  <c r="M78" i="13"/>
  <c r="Y78" i="13" s="1"/>
  <c r="AJ78" i="13" s="1"/>
  <c r="M78" i="15"/>
  <c r="Y78" i="15" s="1"/>
  <c r="AJ78" i="15" s="1"/>
  <c r="B288" i="7"/>
  <c r="J201" i="10"/>
  <c r="V201" i="10" s="1"/>
  <c r="AG201" i="10" s="1"/>
  <c r="J201" i="12"/>
  <c r="V201" i="12" s="1"/>
  <c r="AG201" i="12" s="1"/>
  <c r="L49" i="10"/>
  <c r="X49" i="10" s="1"/>
  <c r="AI49" i="10" s="1"/>
  <c r="M151" i="11"/>
  <c r="Y151" i="11" s="1"/>
  <c r="AJ151" i="11" s="1"/>
  <c r="M151" i="6"/>
  <c r="Y151" i="6" s="1"/>
  <c r="AJ151" i="6" s="1"/>
  <c r="B277" i="6"/>
  <c r="E80" i="11"/>
  <c r="Q80" i="11" s="1"/>
  <c r="AB80" i="11" s="1"/>
  <c r="E80" i="9"/>
  <c r="Q80" i="9" s="1"/>
  <c r="AB80" i="9" s="1"/>
  <c r="AD330" i="3"/>
  <c r="B327" i="10"/>
  <c r="B327" i="14"/>
  <c r="K194" i="13"/>
  <c r="W194" i="13" s="1"/>
  <c r="AH194" i="13" s="1"/>
  <c r="B335" i="9"/>
  <c r="B335" i="13"/>
  <c r="E53" i="11"/>
  <c r="Q53" i="11" s="1"/>
  <c r="AB53" i="11" s="1"/>
  <c r="E53" i="8"/>
  <c r="Q53" i="8" s="1"/>
  <c r="AB53" i="8" s="1"/>
  <c r="K42" i="11"/>
  <c r="W42" i="11" s="1"/>
  <c r="AH42" i="11" s="1"/>
  <c r="D172" i="13"/>
  <c r="P172" i="13" s="1"/>
  <c r="AA172" i="13" s="1"/>
  <c r="D172" i="12"/>
  <c r="P172" i="12" s="1"/>
  <c r="AA172" i="12" s="1"/>
  <c r="E126" i="13"/>
  <c r="Q126" i="13" s="1"/>
  <c r="AB126" i="13" s="1"/>
  <c r="H194" i="14"/>
  <c r="T194" i="14" s="1"/>
  <c r="AE194" i="14" s="1"/>
  <c r="H194" i="8"/>
  <c r="T194" i="8" s="1"/>
  <c r="AE194" i="8" s="1"/>
  <c r="AD411" i="3"/>
  <c r="F72" i="14"/>
  <c r="R72" i="14" s="1"/>
  <c r="AC72" i="14" s="1"/>
  <c r="F72" i="12"/>
  <c r="R72" i="12" s="1"/>
  <c r="AC72" i="12" s="1"/>
  <c r="K106" i="6"/>
  <c r="W106" i="6" s="1"/>
  <c r="AH106" i="6" s="1"/>
  <c r="K106" i="16"/>
  <c r="W106" i="16" s="1"/>
  <c r="AH106" i="16" s="1"/>
  <c r="H134" i="15"/>
  <c r="T134" i="15" s="1"/>
  <c r="AE134" i="15" s="1"/>
  <c r="G27" i="7"/>
  <c r="S27" i="7" s="1"/>
  <c r="AD27" i="7" s="1"/>
  <c r="G27" i="8"/>
  <c r="S27" i="8" s="1"/>
  <c r="AD27" i="8" s="1"/>
  <c r="M5" i="8"/>
  <c r="Y5" i="8" s="1"/>
  <c r="AJ5" i="8" s="1"/>
  <c r="M5" i="15"/>
  <c r="Y5" i="15" s="1"/>
  <c r="AJ5" i="15" s="1"/>
  <c r="I98" i="7"/>
  <c r="U98" i="7" s="1"/>
  <c r="AF98" i="7" s="1"/>
  <c r="I98" i="9"/>
  <c r="U98" i="9" s="1"/>
  <c r="AF98" i="9" s="1"/>
  <c r="F115" i="15"/>
  <c r="R115" i="15" s="1"/>
  <c r="AC115" i="15" s="1"/>
  <c r="F115" i="8"/>
  <c r="R115" i="8" s="1"/>
  <c r="AC115" i="8" s="1"/>
  <c r="E124" i="7"/>
  <c r="Q124" i="7" s="1"/>
  <c r="AB124" i="7" s="1"/>
  <c r="E124" i="15"/>
  <c r="Q124" i="15" s="1"/>
  <c r="AB124" i="15" s="1"/>
  <c r="F98" i="8"/>
  <c r="R98" i="8" s="1"/>
  <c r="AC98" i="8" s="1"/>
  <c r="M48" i="7"/>
  <c r="Y48" i="7" s="1"/>
  <c r="AJ48" i="7" s="1"/>
  <c r="I14" i="11"/>
  <c r="U14" i="11" s="1"/>
  <c r="AF14" i="11" s="1"/>
  <c r="R220" i="3"/>
  <c r="M96" i="7"/>
  <c r="Y96" i="7" s="1"/>
  <c r="AJ96" i="7" s="1"/>
  <c r="M96" i="6"/>
  <c r="Y96" i="6" s="1"/>
  <c r="AJ96" i="6" s="1"/>
  <c r="B268" i="16"/>
  <c r="B268" i="15"/>
  <c r="J70" i="7"/>
  <c r="V70" i="7" s="1"/>
  <c r="AG70" i="7" s="1"/>
  <c r="J70" i="13"/>
  <c r="V70" i="13" s="1"/>
  <c r="AG70" i="13" s="1"/>
  <c r="F119" i="16"/>
  <c r="R119" i="16" s="1"/>
  <c r="AC119" i="16" s="1"/>
  <c r="F119" i="11"/>
  <c r="R119" i="11" s="1"/>
  <c r="AC119" i="11" s="1"/>
  <c r="F131" i="11"/>
  <c r="R131" i="11" s="1"/>
  <c r="AC131" i="11" s="1"/>
  <c r="K39" i="14"/>
  <c r="W39" i="14" s="1"/>
  <c r="AH39" i="14" s="1"/>
  <c r="K39" i="10"/>
  <c r="W39" i="10" s="1"/>
  <c r="AH39" i="10" s="1"/>
  <c r="I193" i="16"/>
  <c r="U193" i="16" s="1"/>
  <c r="AF193" i="16" s="1"/>
  <c r="I193" i="10"/>
  <c r="U193" i="10" s="1"/>
  <c r="AF193" i="10" s="1"/>
  <c r="J155" i="13"/>
  <c r="V155" i="13" s="1"/>
  <c r="AG155" i="13" s="1"/>
  <c r="J155" i="14"/>
  <c r="V155" i="14" s="1"/>
  <c r="AG155" i="14" s="1"/>
  <c r="B243" i="3"/>
  <c r="AT37" i="3" s="1"/>
  <c r="AX37" i="3" s="1"/>
  <c r="M182" i="11"/>
  <c r="Y182" i="11" s="1"/>
  <c r="AJ182" i="11" s="1"/>
  <c r="M182" i="8"/>
  <c r="Y182" i="8" s="1"/>
  <c r="AJ182" i="8" s="1"/>
  <c r="E160" i="14"/>
  <c r="Q160" i="14" s="1"/>
  <c r="AB160" i="14" s="1"/>
  <c r="H140" i="14"/>
  <c r="T140" i="14" s="1"/>
  <c r="AE140" i="14" s="1"/>
  <c r="H140" i="8"/>
  <c r="T140" i="8" s="1"/>
  <c r="AE140" i="8" s="1"/>
  <c r="D90" i="14"/>
  <c r="P90" i="14" s="1"/>
  <c r="AA90" i="14" s="1"/>
  <c r="M14" i="12"/>
  <c r="Y14" i="12" s="1"/>
  <c r="AJ14" i="12" s="1"/>
  <c r="M14" i="13"/>
  <c r="Y14" i="13" s="1"/>
  <c r="AJ14" i="13" s="1"/>
  <c r="D75" i="15"/>
  <c r="P75" i="15" s="1"/>
  <c r="AA75" i="15" s="1"/>
  <c r="F63" i="8"/>
  <c r="R63" i="8" s="1"/>
  <c r="AC63" i="8" s="1"/>
  <c r="M58" i="10"/>
  <c r="Y58" i="10" s="1"/>
  <c r="AJ58" i="10" s="1"/>
  <c r="M60" i="10"/>
  <c r="Y60" i="10" s="1"/>
  <c r="AJ60" i="10" s="1"/>
  <c r="M60" i="14"/>
  <c r="Y60" i="14" s="1"/>
  <c r="AJ60" i="14" s="1"/>
  <c r="M61" i="7"/>
  <c r="Y61" i="7" s="1"/>
  <c r="AJ61" i="7" s="1"/>
  <c r="M185" i="14"/>
  <c r="Y185" i="14" s="1"/>
  <c r="AJ185" i="14" s="1"/>
  <c r="J165" i="11"/>
  <c r="V165" i="11" s="1"/>
  <c r="AG165" i="11" s="1"/>
  <c r="L70" i="13"/>
  <c r="X70" i="13" s="1"/>
  <c r="AI70" i="13" s="1"/>
  <c r="L70" i="11"/>
  <c r="X70" i="11" s="1"/>
  <c r="AI70" i="11" s="1"/>
  <c r="M78" i="14"/>
  <c r="Y78" i="14" s="1"/>
  <c r="AJ78" i="14" s="1"/>
  <c r="M78" i="12"/>
  <c r="Y78" i="12" s="1"/>
  <c r="AJ78" i="12" s="1"/>
  <c r="B288" i="11"/>
  <c r="J201" i="14"/>
  <c r="V201" i="14" s="1"/>
  <c r="AG201" i="14" s="1"/>
  <c r="J201" i="15"/>
  <c r="V201" i="15" s="1"/>
  <c r="AG201" i="15" s="1"/>
  <c r="L49" i="8"/>
  <c r="X49" i="8" s="1"/>
  <c r="AI49" i="8" s="1"/>
  <c r="M151" i="9"/>
  <c r="Y151" i="9" s="1"/>
  <c r="AJ151" i="9" s="1"/>
  <c r="M151" i="12"/>
  <c r="Y151" i="12" s="1"/>
  <c r="AJ151" i="12" s="1"/>
  <c r="B277" i="16"/>
  <c r="E80" i="10"/>
  <c r="Q80" i="10" s="1"/>
  <c r="AB80" i="10" s="1"/>
  <c r="E80" i="14"/>
  <c r="Q80" i="14" s="1"/>
  <c r="AB80" i="14" s="1"/>
  <c r="M124" i="8"/>
  <c r="Y124" i="8" s="1"/>
  <c r="AJ124" i="8" s="1"/>
  <c r="G121" i="3"/>
  <c r="K194" i="16"/>
  <c r="W194" i="16" s="1"/>
  <c r="AH194" i="16" s="1"/>
  <c r="X400" i="3"/>
  <c r="G99" i="7"/>
  <c r="S99" i="7" s="1"/>
  <c r="AD99" i="7" s="1"/>
  <c r="G99" i="8"/>
  <c r="S99" i="8" s="1"/>
  <c r="AD99" i="8" s="1"/>
  <c r="B335" i="12"/>
  <c r="E53" i="15"/>
  <c r="Q53" i="15" s="1"/>
  <c r="AB53" i="15" s="1"/>
  <c r="K42" i="6"/>
  <c r="W42" i="6" s="1"/>
  <c r="AH42" i="6" s="1"/>
  <c r="X248" i="3"/>
  <c r="B378" i="3"/>
  <c r="BJ172" i="3" s="1"/>
  <c r="BN172" i="3" s="1"/>
  <c r="E126" i="7"/>
  <c r="Q126" i="7" s="1"/>
  <c r="AB126" i="7" s="1"/>
  <c r="H194" i="12"/>
  <c r="T194" i="12" s="1"/>
  <c r="AE194" i="12" s="1"/>
  <c r="H194" i="9"/>
  <c r="T194" i="9" s="1"/>
  <c r="AE194" i="9" s="1"/>
  <c r="M205" i="8"/>
  <c r="Y205" i="8" s="1"/>
  <c r="AJ205" i="8" s="1"/>
  <c r="F72" i="8"/>
  <c r="R72" i="8" s="1"/>
  <c r="AC72" i="8" s="1"/>
  <c r="F72" i="10"/>
  <c r="R72" i="10" s="1"/>
  <c r="AC72" i="10" s="1"/>
  <c r="K106" i="14"/>
  <c r="W106" i="14" s="1"/>
  <c r="AH106" i="14" s="1"/>
  <c r="K106" i="8"/>
  <c r="W106" i="8" s="1"/>
  <c r="AH106" i="8" s="1"/>
  <c r="H134" i="16"/>
  <c r="T134" i="16" s="1"/>
  <c r="AE134" i="16" s="1"/>
  <c r="G27" i="11"/>
  <c r="S27" i="11" s="1"/>
  <c r="AD27" i="11" s="1"/>
  <c r="G27" i="10"/>
  <c r="S27" i="10" s="1"/>
  <c r="AD27" i="10" s="1"/>
  <c r="M5" i="12"/>
  <c r="Y5" i="12" s="1"/>
  <c r="AJ5" i="12" s="1"/>
  <c r="M5" i="13"/>
  <c r="Y5" i="13" s="1"/>
  <c r="AJ5" i="13" s="1"/>
  <c r="I98" i="8"/>
  <c r="U98" i="8" s="1"/>
  <c r="AF98" i="8" s="1"/>
  <c r="I98" i="14"/>
  <c r="U98" i="14" s="1"/>
  <c r="AF98" i="14" s="1"/>
  <c r="F115" i="14"/>
  <c r="R115" i="14" s="1"/>
  <c r="AC115" i="14" s="1"/>
  <c r="I321" i="3"/>
  <c r="E124" i="8"/>
  <c r="Q124" i="8" s="1"/>
  <c r="AB124" i="8" s="1"/>
  <c r="E124" i="13"/>
  <c r="Q124" i="13" s="1"/>
  <c r="AB124" i="13" s="1"/>
  <c r="F98" i="7"/>
  <c r="R98" i="7" s="1"/>
  <c r="AC98" i="7" s="1"/>
  <c r="M48" i="12"/>
  <c r="Y48" i="12" s="1"/>
  <c r="AJ48" i="12" s="1"/>
  <c r="M48" i="10"/>
  <c r="Y48" i="10" s="1"/>
  <c r="AJ48" i="10" s="1"/>
  <c r="I14" i="7"/>
  <c r="U14" i="7" s="1"/>
  <c r="AF14" i="7" s="1"/>
  <c r="I14" i="9"/>
  <c r="U14" i="9" s="1"/>
  <c r="AF14" i="9" s="1"/>
  <c r="M96" i="16"/>
  <c r="Y96" i="16" s="1"/>
  <c r="AJ96" i="16" s="1"/>
  <c r="M96" i="11"/>
  <c r="Y96" i="11" s="1"/>
  <c r="AJ96" i="11" s="1"/>
  <c r="B268" i="7"/>
  <c r="B268" i="13"/>
  <c r="J70" i="12"/>
  <c r="V70" i="12" s="1"/>
  <c r="AG70" i="12" s="1"/>
  <c r="J70" i="16"/>
  <c r="V70" i="16" s="1"/>
  <c r="AG70" i="16" s="1"/>
  <c r="F119" i="9"/>
  <c r="R119" i="9" s="1"/>
  <c r="AC119" i="9" s="1"/>
  <c r="F119" i="7"/>
  <c r="R119" i="7" s="1"/>
  <c r="AC119" i="7" s="1"/>
  <c r="F131" i="15"/>
  <c r="R131" i="15" s="1"/>
  <c r="AC131" i="15" s="1"/>
  <c r="K39" i="15"/>
  <c r="W39" i="15" s="1"/>
  <c r="AH39" i="15" s="1"/>
  <c r="X245" i="3"/>
  <c r="R399" i="3"/>
  <c r="I193" i="11"/>
  <c r="U193" i="11" s="1"/>
  <c r="AF193" i="11" s="1"/>
  <c r="J155" i="9"/>
  <c r="V155" i="9" s="1"/>
  <c r="AG155" i="9" s="1"/>
  <c r="D37" i="11"/>
  <c r="P37" i="11" s="1"/>
  <c r="AA37" i="11" s="1"/>
  <c r="M182" i="16"/>
  <c r="Y182" i="16" s="1"/>
  <c r="AJ182" i="16" s="1"/>
  <c r="M182" i="9"/>
  <c r="Y182" i="9" s="1"/>
  <c r="AJ182" i="9" s="1"/>
  <c r="E160" i="11"/>
  <c r="Q160" i="11" s="1"/>
  <c r="AB160" i="11" s="1"/>
  <c r="H140" i="13"/>
  <c r="T140" i="13" s="1"/>
  <c r="AE140" i="13" s="1"/>
  <c r="B296" i="3"/>
  <c r="BR90" i="3" s="1"/>
  <c r="BV90" i="3" s="1"/>
  <c r="D90" i="8"/>
  <c r="P90" i="8" s="1"/>
  <c r="AA90" i="8" s="1"/>
  <c r="M14" i="8"/>
  <c r="Y14" i="8" s="1"/>
  <c r="AJ14" i="8" s="1"/>
  <c r="M14" i="7"/>
  <c r="Y14" i="7" s="1"/>
  <c r="AJ14" i="7" s="1"/>
  <c r="D75" i="6"/>
  <c r="P75" i="6" s="1"/>
  <c r="AA75" i="6" s="1"/>
  <c r="F63" i="12"/>
  <c r="R63" i="12" s="1"/>
  <c r="AC63" i="12" s="1"/>
  <c r="I269" i="3"/>
  <c r="M58" i="13"/>
  <c r="Y58" i="13" s="1"/>
  <c r="AJ58" i="13" s="1"/>
  <c r="M58" i="12"/>
  <c r="Y58" i="12" s="1"/>
  <c r="AJ58" i="12" s="1"/>
  <c r="AD266" i="3"/>
  <c r="M60" i="9"/>
  <c r="Y60" i="9" s="1"/>
  <c r="AJ60" i="9" s="1"/>
  <c r="M61" i="9"/>
  <c r="Y61" i="9" s="1"/>
  <c r="AJ61" i="9" s="1"/>
  <c r="M185" i="15"/>
  <c r="Y185" i="15" s="1"/>
  <c r="AJ185" i="15" s="1"/>
  <c r="J165" i="9"/>
  <c r="V165" i="9" s="1"/>
  <c r="AG165" i="9" s="1"/>
  <c r="L70" i="10"/>
  <c r="X70" i="10" s="1"/>
  <c r="AI70" i="10" s="1"/>
  <c r="L70" i="12"/>
  <c r="X70" i="12" s="1"/>
  <c r="AI70" i="12" s="1"/>
  <c r="M78" i="9"/>
  <c r="Y78" i="9" s="1"/>
  <c r="AJ78" i="9" s="1"/>
  <c r="M78" i="6"/>
  <c r="Y78" i="6" s="1"/>
  <c r="AJ78" i="6" s="1"/>
  <c r="B288" i="10"/>
  <c r="B288" i="8"/>
  <c r="J201" i="7"/>
  <c r="V201" i="7" s="1"/>
  <c r="AG201" i="7" s="1"/>
  <c r="J201" i="16"/>
  <c r="V201" i="16" s="1"/>
  <c r="AG201" i="16" s="1"/>
  <c r="L49" i="7"/>
  <c r="X49" i="7" s="1"/>
  <c r="AI49" i="7" s="1"/>
  <c r="M151" i="13"/>
  <c r="Y151" i="13" s="1"/>
  <c r="AJ151" i="13" s="1"/>
  <c r="B277" i="8"/>
  <c r="B277" i="7"/>
  <c r="F286" i="3"/>
  <c r="M124" i="16"/>
  <c r="Y124" i="16" s="1"/>
  <c r="AJ124" i="16" s="1"/>
  <c r="B327" i="15"/>
  <c r="K194" i="6"/>
  <c r="W194" i="6" s="1"/>
  <c r="AH194" i="6" s="1"/>
  <c r="K194" i="12"/>
  <c r="W194" i="12" s="1"/>
  <c r="AH194" i="12" s="1"/>
  <c r="G99" i="16"/>
  <c r="S99" i="16" s="1"/>
  <c r="AD99" i="16" s="1"/>
  <c r="G99" i="14"/>
  <c r="S99" i="14" s="1"/>
  <c r="AD99" i="14" s="1"/>
  <c r="B335" i="6"/>
  <c r="E53" i="9"/>
  <c r="Q53" i="9" s="1"/>
  <c r="AB53" i="9" s="1"/>
  <c r="K42" i="16"/>
  <c r="W42" i="16" s="1"/>
  <c r="AH42" i="16" s="1"/>
  <c r="K42" i="12"/>
  <c r="W42" i="12" s="1"/>
  <c r="AH42" i="12" s="1"/>
  <c r="D172" i="6"/>
  <c r="P172" i="6" s="1"/>
  <c r="AA172" i="6" s="1"/>
  <c r="E126" i="11"/>
  <c r="Q126" i="11" s="1"/>
  <c r="AB126" i="11" s="1"/>
  <c r="H194" i="10"/>
  <c r="T194" i="10" s="1"/>
  <c r="AE194" i="10" s="1"/>
  <c r="O400" i="3"/>
  <c r="M205" i="14"/>
  <c r="Y205" i="14" s="1"/>
  <c r="AJ205" i="14" s="1"/>
  <c r="F72" i="13"/>
  <c r="R72" i="13" s="1"/>
  <c r="AC72" i="13" s="1"/>
  <c r="F72" i="11"/>
  <c r="R72" i="11" s="1"/>
  <c r="AC72" i="11" s="1"/>
  <c r="K106" i="11"/>
  <c r="W106" i="11" s="1"/>
  <c r="AH106" i="11" s="1"/>
  <c r="K106" i="12"/>
  <c r="W106" i="12" s="1"/>
  <c r="AH106" i="12" s="1"/>
  <c r="H134" i="9"/>
  <c r="T134" i="9" s="1"/>
  <c r="AE134" i="9" s="1"/>
  <c r="G27" i="15"/>
  <c r="S27" i="15" s="1"/>
  <c r="AD27" i="15" s="1"/>
  <c r="G27" i="6"/>
  <c r="S27" i="6" s="1"/>
  <c r="AD27" i="6" s="1"/>
  <c r="AD211" i="3"/>
  <c r="M5" i="9"/>
  <c r="Y5" i="9" s="1"/>
  <c r="AJ5" i="9" s="1"/>
  <c r="I98" i="10"/>
  <c r="U98" i="10" s="1"/>
  <c r="AF98" i="10" s="1"/>
  <c r="R304" i="3"/>
  <c r="F115" i="10"/>
  <c r="R115" i="10" s="1"/>
  <c r="AC115" i="10" s="1"/>
  <c r="F115" i="6"/>
  <c r="R115" i="6" s="1"/>
  <c r="AC115" i="6" s="1"/>
  <c r="E124" i="10"/>
  <c r="Q124" i="10" s="1"/>
  <c r="AB124" i="10" s="1"/>
  <c r="F98" i="12"/>
  <c r="R98" i="12" s="1"/>
  <c r="AC98" i="12" s="1"/>
  <c r="M48" i="6"/>
  <c r="Y48" i="6" s="1"/>
  <c r="AJ48" i="6" s="1"/>
  <c r="M48" i="15"/>
  <c r="Y48" i="15" s="1"/>
  <c r="AJ48" i="15" s="1"/>
  <c r="I14" i="13"/>
  <c r="U14" i="13" s="1"/>
  <c r="AF14" i="13" s="1"/>
  <c r="I14" i="15"/>
  <c r="U14" i="15" s="1"/>
  <c r="AF14" i="15" s="1"/>
  <c r="M96" i="13"/>
  <c r="Y96" i="13" s="1"/>
  <c r="AJ96" i="13" s="1"/>
  <c r="AD302" i="3"/>
  <c r="B268" i="12"/>
  <c r="J70" i="6"/>
  <c r="V70" i="6" s="1"/>
  <c r="AG70" i="6" s="1"/>
  <c r="F119" i="12"/>
  <c r="R119" i="12" s="1"/>
  <c r="AC119" i="12" s="1"/>
  <c r="F119" i="13"/>
  <c r="R119" i="13" s="1"/>
  <c r="AC119" i="13" s="1"/>
  <c r="F131" i="13"/>
  <c r="R131" i="13" s="1"/>
  <c r="AC131" i="13" s="1"/>
  <c r="K39" i="8"/>
  <c r="W39" i="8" s="1"/>
  <c r="AH39" i="8" s="1"/>
  <c r="K39" i="7"/>
  <c r="W39" i="7" s="1"/>
  <c r="AH39" i="7" s="1"/>
  <c r="I193" i="12"/>
  <c r="U193" i="12" s="1"/>
  <c r="AF193" i="12" s="1"/>
  <c r="I193" i="14"/>
  <c r="U193" i="14" s="1"/>
  <c r="AF193" i="14" s="1"/>
  <c r="J155" i="11"/>
  <c r="V155" i="11" s="1"/>
  <c r="AG155" i="11" s="1"/>
  <c r="D37" i="7"/>
  <c r="P37" i="7" s="1"/>
  <c r="AA37" i="7" s="1"/>
  <c r="M182" i="14"/>
  <c r="Y182" i="14" s="1"/>
  <c r="AJ182" i="14" s="1"/>
  <c r="E160" i="7"/>
  <c r="Q160" i="7" s="1"/>
  <c r="AB160" i="7" s="1"/>
  <c r="H140" i="12"/>
  <c r="T140" i="12" s="1"/>
  <c r="AE140" i="12" s="1"/>
  <c r="D90" i="13"/>
  <c r="P90" i="13" s="1"/>
  <c r="AA90" i="13" s="1"/>
  <c r="D90" i="12"/>
  <c r="P90" i="12" s="1"/>
  <c r="AA90" i="12" s="1"/>
  <c r="M14" i="14"/>
  <c r="Y14" i="14" s="1"/>
  <c r="AJ14" i="14" s="1"/>
  <c r="AD220" i="3"/>
  <c r="D75" i="14"/>
  <c r="P75" i="14" s="1"/>
  <c r="AA75" i="14" s="1"/>
  <c r="F63" i="9"/>
  <c r="R63" i="9" s="1"/>
  <c r="AC63" i="9" s="1"/>
  <c r="F63" i="11"/>
  <c r="R63" i="11" s="1"/>
  <c r="AC63" i="11" s="1"/>
  <c r="M58" i="6"/>
  <c r="Y58" i="6" s="1"/>
  <c r="AJ58" i="6" s="1"/>
  <c r="AD264" i="3"/>
  <c r="M60" i="15"/>
  <c r="Y60" i="15" s="1"/>
  <c r="AJ60" i="15" s="1"/>
  <c r="M61" i="13"/>
  <c r="Y61" i="13" s="1"/>
  <c r="AJ61" i="13" s="1"/>
  <c r="M61" i="8"/>
  <c r="Y61" i="8" s="1"/>
  <c r="AJ61" i="8" s="1"/>
  <c r="M185" i="8"/>
  <c r="Y185" i="8" s="1"/>
  <c r="AJ185" i="8" s="1"/>
  <c r="M185" i="16"/>
  <c r="Y185" i="16" s="1"/>
  <c r="AJ185" i="16" s="1"/>
  <c r="J165" i="15"/>
  <c r="V165" i="15" s="1"/>
  <c r="AG165" i="15" s="1"/>
  <c r="J165" i="12"/>
  <c r="V165" i="12" s="1"/>
  <c r="AG165" i="12" s="1"/>
  <c r="L70" i="14"/>
  <c r="X70" i="14" s="1"/>
  <c r="AI70" i="14" s="1"/>
  <c r="L70" i="15"/>
  <c r="X70" i="15" s="1"/>
  <c r="AI70" i="15" s="1"/>
  <c r="M78" i="7"/>
  <c r="Y78" i="7" s="1"/>
  <c r="AJ78" i="7" s="1"/>
  <c r="AD284" i="3"/>
  <c r="B288" i="15"/>
  <c r="B288" i="12"/>
  <c r="J201" i="6"/>
  <c r="V201" i="6" s="1"/>
  <c r="AG201" i="6" s="1"/>
  <c r="L49" i="6"/>
  <c r="X49" i="6" s="1"/>
  <c r="AI49" i="6" s="1"/>
  <c r="L49" i="14"/>
  <c r="X49" i="14" s="1"/>
  <c r="AI49" i="14" s="1"/>
  <c r="M151" i="7"/>
  <c r="Y151" i="7" s="1"/>
  <c r="AJ151" i="7" s="1"/>
  <c r="B277" i="10"/>
  <c r="B277" i="12"/>
  <c r="E80" i="12"/>
  <c r="Q80" i="12" s="1"/>
  <c r="AB80" i="12" s="1"/>
  <c r="M124" i="13"/>
  <c r="Y124" i="13" s="1"/>
  <c r="AJ124" i="13" s="1"/>
  <c r="B327" i="8"/>
  <c r="K194" i="15"/>
  <c r="W194" i="15" s="1"/>
  <c r="AH194" i="15" s="1"/>
  <c r="K194" i="10"/>
  <c r="W194" i="10" s="1"/>
  <c r="AH194" i="10" s="1"/>
  <c r="G99" i="13"/>
  <c r="S99" i="13" s="1"/>
  <c r="AD99" i="13" s="1"/>
  <c r="G99" i="11"/>
  <c r="S99" i="11" s="1"/>
  <c r="AD99" i="11" s="1"/>
  <c r="B335" i="14"/>
  <c r="E53" i="14"/>
  <c r="Q53" i="14" s="1"/>
  <c r="AB53" i="14" s="1"/>
  <c r="K42" i="15"/>
  <c r="W42" i="15" s="1"/>
  <c r="AH42" i="15" s="1"/>
  <c r="K42" i="10"/>
  <c r="W42" i="10" s="1"/>
  <c r="AH42" i="10" s="1"/>
  <c r="D172" i="15"/>
  <c r="P172" i="15" s="1"/>
  <c r="AA172" i="15" s="1"/>
  <c r="E126" i="9"/>
  <c r="Q126" i="9" s="1"/>
  <c r="AB126" i="9" s="1"/>
  <c r="E126" i="6"/>
  <c r="Q126" i="6" s="1"/>
  <c r="AB126" i="6" s="1"/>
  <c r="H194" i="13"/>
  <c r="T194" i="13" s="1"/>
  <c r="AE194" i="13" s="1"/>
  <c r="M205" i="13"/>
  <c r="Y205" i="13" s="1"/>
  <c r="AJ205" i="13" s="1"/>
  <c r="F72" i="9"/>
  <c r="R72" i="9" s="1"/>
  <c r="AC72" i="9" s="1"/>
  <c r="F72" i="16"/>
  <c r="R72" i="16" s="1"/>
  <c r="AC72" i="16" s="1"/>
  <c r="K106" i="13"/>
  <c r="W106" i="13" s="1"/>
  <c r="AH106" i="13" s="1"/>
  <c r="H134" i="7"/>
  <c r="T134" i="7" s="1"/>
  <c r="AE134" i="7" s="1"/>
  <c r="G27" i="9"/>
  <c r="S27" i="9" s="1"/>
  <c r="AD27" i="9" s="1"/>
  <c r="M5" i="16"/>
  <c r="Y5" i="16" s="1"/>
  <c r="AJ5" i="16" s="1"/>
  <c r="I98" i="15"/>
  <c r="U98" i="15" s="1"/>
  <c r="AF98" i="15" s="1"/>
  <c r="F115" i="11"/>
  <c r="R115" i="11" s="1"/>
  <c r="AC115" i="11" s="1"/>
  <c r="M48" i="13"/>
  <c r="Y48" i="13" s="1"/>
  <c r="AJ48" i="13" s="1"/>
  <c r="I14" i="14"/>
  <c r="U14" i="14" s="1"/>
  <c r="AF14" i="14" s="1"/>
  <c r="M96" i="10"/>
  <c r="Y96" i="10" s="1"/>
  <c r="AJ96" i="10" s="1"/>
  <c r="F119" i="6"/>
  <c r="R119" i="6" s="1"/>
  <c r="AC119" i="6" s="1"/>
  <c r="I193" i="13"/>
  <c r="U193" i="13" s="1"/>
  <c r="AF193" i="13" s="1"/>
  <c r="F366" i="3"/>
  <c r="D90" i="6"/>
  <c r="P90" i="6" s="1"/>
  <c r="AA90" i="6" s="1"/>
  <c r="F63" i="7"/>
  <c r="R63" i="7" s="1"/>
  <c r="AC63" i="7" s="1"/>
  <c r="M58" i="11"/>
  <c r="Y58" i="11" s="1"/>
  <c r="AJ58" i="11" s="1"/>
  <c r="M61" i="14"/>
  <c r="Y61" i="14" s="1"/>
  <c r="AJ61" i="14" s="1"/>
  <c r="M185" i="11"/>
  <c r="Y185" i="11" s="1"/>
  <c r="AJ185" i="11" s="1"/>
  <c r="J165" i="14"/>
  <c r="V165" i="14" s="1"/>
  <c r="AG165" i="14" s="1"/>
  <c r="B288" i="13"/>
  <c r="L49" i="12"/>
  <c r="X49" i="12" s="1"/>
  <c r="AI49" i="12" s="1"/>
  <c r="B277" i="15"/>
  <c r="M124" i="11"/>
  <c r="Y124" i="11" s="1"/>
  <c r="AJ124" i="11" s="1"/>
  <c r="K194" i="11"/>
  <c r="W194" i="11" s="1"/>
  <c r="AH194" i="11" s="1"/>
  <c r="G99" i="10"/>
  <c r="S99" i="10" s="1"/>
  <c r="AD99" i="10" s="1"/>
  <c r="K42" i="14"/>
  <c r="W42" i="14" s="1"/>
  <c r="AH42" i="14" s="1"/>
  <c r="E126" i="10"/>
  <c r="Q126" i="10" s="1"/>
  <c r="AB126" i="10" s="1"/>
  <c r="M205" i="6"/>
  <c r="Y205" i="6" s="1"/>
  <c r="AJ205" i="6" s="1"/>
  <c r="H134" i="6"/>
  <c r="T134" i="6" s="1"/>
  <c r="AE134" i="6" s="1"/>
  <c r="F150" i="6"/>
  <c r="R150" i="6" s="1"/>
  <c r="AC150" i="6" s="1"/>
  <c r="K6" i="8"/>
  <c r="W6" i="8" s="1"/>
  <c r="AH6" i="8" s="1"/>
  <c r="B362" i="16"/>
  <c r="L15" i="8"/>
  <c r="X15" i="8" s="1"/>
  <c r="AI15" i="8" s="1"/>
  <c r="AD394" i="3"/>
  <c r="B346" i="13"/>
  <c r="B346" i="16"/>
  <c r="M157" i="16"/>
  <c r="Y157" i="16" s="1"/>
  <c r="AJ157" i="16" s="1"/>
  <c r="B291" i="3"/>
  <c r="BR85" i="3" s="1"/>
  <c r="BV85" i="3" s="1"/>
  <c r="D85" i="6"/>
  <c r="P85" i="6" s="1"/>
  <c r="AA85" i="6" s="1"/>
  <c r="F150" i="10"/>
  <c r="R150" i="10" s="1"/>
  <c r="AC150" i="10" s="1"/>
  <c r="K6" i="16"/>
  <c r="W6" i="16" s="1"/>
  <c r="AH6" i="16" s="1"/>
  <c r="B362" i="9"/>
  <c r="L15" i="6"/>
  <c r="X15" i="6" s="1"/>
  <c r="AI15" i="6" s="1"/>
  <c r="L15" i="16"/>
  <c r="X15" i="16" s="1"/>
  <c r="AI15" i="16" s="1"/>
  <c r="M188" i="10"/>
  <c r="Y188" i="10" s="1"/>
  <c r="AJ188" i="10" s="1"/>
  <c r="M188" i="6"/>
  <c r="Y188" i="6" s="1"/>
  <c r="AJ188" i="6" s="1"/>
  <c r="B346" i="8"/>
  <c r="B346" i="15"/>
  <c r="M157" i="7"/>
  <c r="Y157" i="7" s="1"/>
  <c r="AJ157" i="7" s="1"/>
  <c r="D85" i="10"/>
  <c r="P85" i="10" s="1"/>
  <c r="AA85" i="10" s="1"/>
  <c r="L15" i="11"/>
  <c r="X15" i="11" s="1"/>
  <c r="AI15" i="11" s="1"/>
  <c r="L15" i="7"/>
  <c r="X15" i="7" s="1"/>
  <c r="AI15" i="7" s="1"/>
  <c r="M188" i="11"/>
  <c r="Y188" i="11" s="1"/>
  <c r="AJ188" i="11" s="1"/>
  <c r="M188" i="13"/>
  <c r="Y188" i="13" s="1"/>
  <c r="AJ188" i="13" s="1"/>
  <c r="B346" i="12"/>
  <c r="B346" i="10"/>
  <c r="M157" i="8"/>
  <c r="Y157" i="8" s="1"/>
  <c r="AJ157" i="8" s="1"/>
  <c r="F150" i="11"/>
  <c r="R150" i="11" s="1"/>
  <c r="AC150" i="11" s="1"/>
  <c r="F150" i="12"/>
  <c r="R150" i="12" s="1"/>
  <c r="AC150" i="12" s="1"/>
  <c r="K6" i="6"/>
  <c r="W6" i="6" s="1"/>
  <c r="AH6" i="6" s="1"/>
  <c r="K6" i="14"/>
  <c r="W6" i="14" s="1"/>
  <c r="AH6" i="14" s="1"/>
  <c r="B362" i="11"/>
  <c r="L15" i="9"/>
  <c r="X15" i="9" s="1"/>
  <c r="AI15" i="9" s="1"/>
  <c r="L15" i="14"/>
  <c r="X15" i="14" s="1"/>
  <c r="AI15" i="14" s="1"/>
  <c r="M188" i="12"/>
  <c r="Y188" i="12" s="1"/>
  <c r="AJ188" i="12" s="1"/>
  <c r="M188" i="7"/>
  <c r="Y188" i="7" s="1"/>
  <c r="AJ188" i="7" s="1"/>
  <c r="B346" i="7"/>
  <c r="M157" i="6"/>
  <c r="Y157" i="6" s="1"/>
  <c r="AJ157" i="6" s="1"/>
  <c r="M157" i="10"/>
  <c r="Y157" i="10" s="1"/>
  <c r="AJ157" i="10" s="1"/>
  <c r="D85" i="15"/>
  <c r="P85" i="15" s="1"/>
  <c r="AA85" i="15" s="1"/>
  <c r="F150" i="7"/>
  <c r="R150" i="7" s="1"/>
  <c r="AC150" i="7" s="1"/>
  <c r="I356" i="3"/>
  <c r="X212" i="3"/>
  <c r="K6" i="9"/>
  <c r="W6" i="9" s="1"/>
  <c r="AH6" i="9" s="1"/>
  <c r="B362" i="10"/>
  <c r="B362" i="8"/>
  <c r="L15" i="10"/>
  <c r="X15" i="10" s="1"/>
  <c r="AI15" i="10" s="1"/>
  <c r="M188" i="15"/>
  <c r="Y188" i="15" s="1"/>
  <c r="AJ188" i="15" s="1"/>
  <c r="M188" i="16"/>
  <c r="Y188" i="16" s="1"/>
  <c r="AJ188" i="16" s="1"/>
  <c r="B346" i="14"/>
  <c r="M157" i="11"/>
  <c r="Y157" i="11" s="1"/>
  <c r="AJ157" i="11" s="1"/>
  <c r="AD363" i="3"/>
  <c r="D85" i="16"/>
  <c r="P85" i="16" s="1"/>
  <c r="AA85" i="16" s="1"/>
  <c r="F150" i="8"/>
  <c r="R150" i="8" s="1"/>
  <c r="AC150" i="8" s="1"/>
  <c r="F150" i="13"/>
  <c r="R150" i="13" s="1"/>
  <c r="AC150" i="13" s="1"/>
  <c r="K6" i="12"/>
  <c r="W6" i="12" s="1"/>
  <c r="AH6" i="12" s="1"/>
  <c r="K6" i="11"/>
  <c r="W6" i="11" s="1"/>
  <c r="AH6" i="11" s="1"/>
  <c r="B362" i="15"/>
  <c r="B362" i="14"/>
  <c r="L15" i="13"/>
  <c r="X15" i="13" s="1"/>
  <c r="AI15" i="13" s="1"/>
  <c r="M188" i="14"/>
  <c r="Y188" i="14" s="1"/>
  <c r="AJ188" i="14" s="1"/>
  <c r="B346" i="6"/>
  <c r="M157" i="14"/>
  <c r="Y157" i="14" s="1"/>
  <c r="AJ157" i="14" s="1"/>
  <c r="M157" i="12"/>
  <c r="Y157" i="12" s="1"/>
  <c r="AJ157" i="12" s="1"/>
  <c r="D85" i="8"/>
  <c r="P85" i="8" s="1"/>
  <c r="AA85" i="8" s="1"/>
  <c r="D85" i="12"/>
  <c r="P85" i="12" s="1"/>
  <c r="AA85" i="12" s="1"/>
  <c r="F150" i="9"/>
  <c r="R150" i="9" s="1"/>
  <c r="AC150" i="9" s="1"/>
  <c r="K6" i="7"/>
  <c r="W6" i="7" s="1"/>
  <c r="AH6" i="7" s="1"/>
  <c r="B362" i="13"/>
  <c r="M157" i="13"/>
  <c r="Y157" i="13" s="1"/>
  <c r="AJ157" i="13" s="1"/>
  <c r="D85" i="13"/>
  <c r="P85" i="13" s="1"/>
  <c r="AA85" i="13" s="1"/>
  <c r="J205" i="14"/>
  <c r="V205" i="14" s="1"/>
  <c r="AG205" i="14" s="1"/>
  <c r="B410" i="15"/>
  <c r="G119" i="6"/>
  <c r="S119" i="6" s="1"/>
  <c r="AD119" i="6" s="1"/>
  <c r="J80" i="16"/>
  <c r="V80" i="16" s="1"/>
  <c r="AG80" i="16" s="1"/>
  <c r="G89" i="11"/>
  <c r="S89" i="11" s="1"/>
  <c r="AD89" i="11" s="1"/>
  <c r="J5" i="16"/>
  <c r="V5" i="16" s="1"/>
  <c r="AG5" i="16" s="1"/>
  <c r="L39" i="12"/>
  <c r="X39" i="12" s="1"/>
  <c r="AI39" i="12" s="1"/>
  <c r="L195" i="12"/>
  <c r="X195" i="12" s="1"/>
  <c r="AI195" i="12" s="1"/>
  <c r="J205" i="15"/>
  <c r="V205" i="15" s="1"/>
  <c r="AG205" i="15" s="1"/>
  <c r="G119" i="9"/>
  <c r="S119" i="9" s="1"/>
  <c r="AD119" i="9" s="1"/>
  <c r="G89" i="8"/>
  <c r="S89" i="8" s="1"/>
  <c r="AD89" i="8" s="1"/>
  <c r="L195" i="7"/>
  <c r="X195" i="7" s="1"/>
  <c r="AI195" i="7" s="1"/>
  <c r="J187" i="16"/>
  <c r="V187" i="16" s="1"/>
  <c r="AG187" i="16" s="1"/>
  <c r="B333" i="11"/>
  <c r="L87" i="15"/>
  <c r="X87" i="15" s="1"/>
  <c r="AI87" i="15" s="1"/>
  <c r="D86" i="9"/>
  <c r="P86" i="9" s="1"/>
  <c r="AA86" i="9" s="1"/>
  <c r="H151" i="8"/>
  <c r="T151" i="8" s="1"/>
  <c r="AE151" i="8" s="1"/>
  <c r="M47" i="14"/>
  <c r="Y47" i="14" s="1"/>
  <c r="AJ47" i="14" s="1"/>
  <c r="E159" i="8"/>
  <c r="Q159" i="8" s="1"/>
  <c r="AB159" i="8" s="1"/>
  <c r="H152" i="10"/>
  <c r="T152" i="10" s="1"/>
  <c r="AE152" i="10" s="1"/>
  <c r="J97" i="11"/>
  <c r="V97" i="11" s="1"/>
  <c r="AG97" i="11" s="1"/>
  <c r="BS54" i="3"/>
  <c r="I108" i="12"/>
  <c r="U108" i="12" s="1"/>
  <c r="AF108" i="12" s="1"/>
  <c r="I108" i="6"/>
  <c r="U108" i="6" s="1"/>
  <c r="AF108" i="6" s="1"/>
  <c r="B313" i="7"/>
  <c r="G65" i="8"/>
  <c r="S65" i="8" s="1"/>
  <c r="AD65" i="8" s="1"/>
  <c r="G65" i="14"/>
  <c r="S65" i="14" s="1"/>
  <c r="AD65" i="14" s="1"/>
  <c r="E115" i="13"/>
  <c r="Q115" i="13" s="1"/>
  <c r="AB115" i="13" s="1"/>
  <c r="E115" i="10"/>
  <c r="Q115" i="10" s="1"/>
  <c r="AB115" i="10" s="1"/>
  <c r="E10" i="12"/>
  <c r="Q10" i="12" s="1"/>
  <c r="AB10" i="12" s="1"/>
  <c r="E10" i="8"/>
  <c r="Q10" i="8" s="1"/>
  <c r="AB10" i="8" s="1"/>
  <c r="AU70" i="3"/>
  <c r="B276" i="14"/>
  <c r="B359" i="6"/>
  <c r="D100" i="11"/>
  <c r="P100" i="11" s="1"/>
  <c r="AA100" i="11" s="1"/>
  <c r="J6" i="13"/>
  <c r="V6" i="13" s="1"/>
  <c r="AG6" i="13" s="1"/>
  <c r="J6" i="8"/>
  <c r="V6" i="8" s="1"/>
  <c r="AG6" i="8" s="1"/>
  <c r="K162" i="9"/>
  <c r="W162" i="9" s="1"/>
  <c r="AH162" i="9" s="1"/>
  <c r="E178" i="11"/>
  <c r="Q178" i="11" s="1"/>
  <c r="AB178" i="11" s="1"/>
  <c r="E178" i="7"/>
  <c r="Q178" i="7" s="1"/>
  <c r="AB178" i="7" s="1"/>
  <c r="D140" i="8"/>
  <c r="P140" i="8" s="1"/>
  <c r="AA140" i="8" s="1"/>
  <c r="M196" i="7"/>
  <c r="Y196" i="7" s="1"/>
  <c r="AJ196" i="7" s="1"/>
  <c r="M196" i="13"/>
  <c r="Y196" i="13" s="1"/>
  <c r="AJ196" i="13" s="1"/>
  <c r="E185" i="11"/>
  <c r="Q185" i="11" s="1"/>
  <c r="AB185" i="11" s="1"/>
  <c r="E185" i="8"/>
  <c r="Q185" i="8" s="1"/>
  <c r="AB185" i="8" s="1"/>
  <c r="L203" i="13"/>
  <c r="X203" i="13" s="1"/>
  <c r="AI203" i="13" s="1"/>
  <c r="F10" i="14"/>
  <c r="R10" i="14" s="1"/>
  <c r="AC10" i="14" s="1"/>
  <c r="F10" i="10"/>
  <c r="R10" i="10" s="1"/>
  <c r="AC10" i="10" s="1"/>
  <c r="M117" i="9"/>
  <c r="Y117" i="9" s="1"/>
  <c r="AJ117" i="9" s="1"/>
  <c r="L30" i="14"/>
  <c r="X30" i="14" s="1"/>
  <c r="AI30" i="14" s="1"/>
  <c r="M47" i="12"/>
  <c r="Y47" i="12" s="1"/>
  <c r="AJ47" i="12" s="1"/>
  <c r="H152" i="11"/>
  <c r="T152" i="11" s="1"/>
  <c r="AE152" i="11" s="1"/>
  <c r="H152" i="15"/>
  <c r="T152" i="15" s="1"/>
  <c r="AE152" i="15" s="1"/>
  <c r="J5" i="12"/>
  <c r="V5" i="12" s="1"/>
  <c r="AG5" i="12" s="1"/>
  <c r="J137" i="14"/>
  <c r="V137" i="14" s="1"/>
  <c r="AG137" i="14" s="1"/>
  <c r="J137" i="11"/>
  <c r="V137" i="11" s="1"/>
  <c r="AG137" i="11" s="1"/>
  <c r="L87" i="11"/>
  <c r="X87" i="11" s="1"/>
  <c r="AI87" i="11" s="1"/>
  <c r="I180" i="14"/>
  <c r="U180" i="14" s="1"/>
  <c r="AF180" i="14" s="1"/>
  <c r="I180" i="10"/>
  <c r="U180" i="10" s="1"/>
  <c r="AF180" i="10" s="1"/>
  <c r="L39" i="9"/>
  <c r="X39" i="9" s="1"/>
  <c r="AI39" i="9" s="1"/>
  <c r="L39" i="14"/>
  <c r="X39" i="14" s="1"/>
  <c r="AI39" i="14" s="1"/>
  <c r="L195" i="14"/>
  <c r="X195" i="14" s="1"/>
  <c r="AI195" i="14" s="1"/>
  <c r="L195" i="13"/>
  <c r="X195" i="13" s="1"/>
  <c r="AI195" i="13" s="1"/>
  <c r="D86" i="15"/>
  <c r="P86" i="15" s="1"/>
  <c r="AA86" i="15" s="1"/>
  <c r="J187" i="10"/>
  <c r="V187" i="10" s="1"/>
  <c r="AG187" i="10" s="1"/>
  <c r="J187" i="12"/>
  <c r="V187" i="12" s="1"/>
  <c r="AG187" i="12" s="1"/>
  <c r="L197" i="13"/>
  <c r="X197" i="13" s="1"/>
  <c r="AI197" i="13" s="1"/>
  <c r="J205" i="13"/>
  <c r="V205" i="13" s="1"/>
  <c r="AG205" i="13" s="1"/>
  <c r="J205" i="16"/>
  <c r="V205" i="16" s="1"/>
  <c r="AG205" i="16" s="1"/>
  <c r="O127" i="3"/>
  <c r="D142" i="6"/>
  <c r="P142" i="6" s="1"/>
  <c r="AA142" i="6" s="1"/>
  <c r="H151" i="15"/>
  <c r="T151" i="15" s="1"/>
  <c r="AE151" i="15" s="1"/>
  <c r="B410" i="9"/>
  <c r="U303" i="3"/>
  <c r="G119" i="7"/>
  <c r="S119" i="7" s="1"/>
  <c r="AD119" i="7" s="1"/>
  <c r="G119" i="11"/>
  <c r="S119" i="11" s="1"/>
  <c r="AD119" i="11" s="1"/>
  <c r="J80" i="11"/>
  <c r="V80" i="11" s="1"/>
  <c r="AG80" i="11" s="1"/>
  <c r="F365" i="3"/>
  <c r="G89" i="10"/>
  <c r="S89" i="10" s="1"/>
  <c r="AD89" i="10" s="1"/>
  <c r="G89" i="14"/>
  <c r="S89" i="14" s="1"/>
  <c r="AD89" i="14" s="1"/>
  <c r="B260" i="6"/>
  <c r="I108" i="11"/>
  <c r="U108" i="11" s="1"/>
  <c r="AF108" i="11" s="1"/>
  <c r="I108" i="7"/>
  <c r="U108" i="7" s="1"/>
  <c r="AF108" i="7" s="1"/>
  <c r="B313" i="12"/>
  <c r="B313" i="9"/>
  <c r="G65" i="6"/>
  <c r="S65" i="6" s="1"/>
  <c r="AD65" i="6" s="1"/>
  <c r="E115" i="11"/>
  <c r="Q115" i="11" s="1"/>
  <c r="AB115" i="11" s="1"/>
  <c r="E10" i="10"/>
  <c r="Q10" i="10" s="1"/>
  <c r="AB10" i="10" s="1"/>
  <c r="B276" i="8"/>
  <c r="B359" i="10"/>
  <c r="B359" i="9"/>
  <c r="D100" i="10"/>
  <c r="P100" i="10" s="1"/>
  <c r="AA100" i="10" s="1"/>
  <c r="D100" i="15"/>
  <c r="P100" i="15" s="1"/>
  <c r="AA100" i="15" s="1"/>
  <c r="J6" i="14"/>
  <c r="V6" i="14" s="1"/>
  <c r="AG6" i="14" s="1"/>
  <c r="J6" i="7"/>
  <c r="V6" i="7" s="1"/>
  <c r="AG6" i="7" s="1"/>
  <c r="K162" i="8"/>
  <c r="W162" i="8" s="1"/>
  <c r="AH162" i="8" s="1"/>
  <c r="E178" i="13"/>
  <c r="Q178" i="13" s="1"/>
  <c r="AB178" i="13" s="1"/>
  <c r="E178" i="9"/>
  <c r="Q178" i="9" s="1"/>
  <c r="AB178" i="9" s="1"/>
  <c r="D140" i="12"/>
  <c r="P140" i="12" s="1"/>
  <c r="AA140" i="12" s="1"/>
  <c r="D140" i="6"/>
  <c r="P140" i="6" s="1"/>
  <c r="AA140" i="6" s="1"/>
  <c r="M196" i="14"/>
  <c r="Y196" i="14" s="1"/>
  <c r="AJ196" i="14" s="1"/>
  <c r="E185" i="16"/>
  <c r="Q185" i="16" s="1"/>
  <c r="AB185" i="16" s="1"/>
  <c r="E185" i="12"/>
  <c r="Q185" i="12" s="1"/>
  <c r="AB185" i="12" s="1"/>
  <c r="L203" i="6"/>
  <c r="X203" i="6" s="1"/>
  <c r="AI203" i="6" s="1"/>
  <c r="L203" i="9"/>
  <c r="X203" i="9" s="1"/>
  <c r="AI203" i="9" s="1"/>
  <c r="F10" i="13"/>
  <c r="R10" i="13" s="1"/>
  <c r="AC10" i="13" s="1"/>
  <c r="M117" i="7"/>
  <c r="Y117" i="7" s="1"/>
  <c r="AJ117" i="7" s="1"/>
  <c r="M117" i="16"/>
  <c r="Y117" i="16" s="1"/>
  <c r="AJ117" i="16" s="1"/>
  <c r="L30" i="7"/>
  <c r="X30" i="7" s="1"/>
  <c r="AI30" i="7" s="1"/>
  <c r="M47" i="6"/>
  <c r="Y47" i="6" s="1"/>
  <c r="AJ47" i="6" s="1"/>
  <c r="H152" i="13"/>
  <c r="T152" i="13" s="1"/>
  <c r="AE152" i="13" s="1"/>
  <c r="H152" i="16"/>
  <c r="T152" i="16" s="1"/>
  <c r="AE152" i="16" s="1"/>
  <c r="J5" i="9"/>
  <c r="V5" i="9" s="1"/>
  <c r="AG5" i="9" s="1"/>
  <c r="J137" i="12"/>
  <c r="V137" i="12" s="1"/>
  <c r="AG137" i="12" s="1"/>
  <c r="J137" i="15"/>
  <c r="V137" i="15" s="1"/>
  <c r="AG137" i="15" s="1"/>
  <c r="L87" i="8"/>
  <c r="X87" i="8" s="1"/>
  <c r="AI87" i="8" s="1"/>
  <c r="I180" i="6"/>
  <c r="U180" i="6" s="1"/>
  <c r="AF180" i="6" s="1"/>
  <c r="L39" i="8"/>
  <c r="X39" i="8" s="1"/>
  <c r="AI39" i="8" s="1"/>
  <c r="L195" i="8"/>
  <c r="X195" i="8" s="1"/>
  <c r="AI195" i="8" s="1"/>
  <c r="L195" i="15"/>
  <c r="X195" i="15" s="1"/>
  <c r="AI195" i="15" s="1"/>
  <c r="D86" i="14"/>
  <c r="P86" i="14" s="1"/>
  <c r="AA86" i="14" s="1"/>
  <c r="J187" i="7"/>
  <c r="V187" i="7" s="1"/>
  <c r="AG187" i="7" s="1"/>
  <c r="L197" i="6"/>
  <c r="X197" i="6" s="1"/>
  <c r="AI197" i="6" s="1"/>
  <c r="J205" i="6"/>
  <c r="V205" i="6" s="1"/>
  <c r="AG205" i="6" s="1"/>
  <c r="J205" i="10"/>
  <c r="V205" i="10" s="1"/>
  <c r="AG205" i="10" s="1"/>
  <c r="B333" i="9"/>
  <c r="D142" i="10"/>
  <c r="P142" i="10" s="1"/>
  <c r="AA142" i="10" s="1"/>
  <c r="D142" i="8"/>
  <c r="P142" i="8" s="1"/>
  <c r="AA142" i="8" s="1"/>
  <c r="H151" i="16"/>
  <c r="T151" i="16" s="1"/>
  <c r="AE151" i="16" s="1"/>
  <c r="H151" i="13"/>
  <c r="T151" i="13" s="1"/>
  <c r="AE151" i="13" s="1"/>
  <c r="B410" i="6"/>
  <c r="B410" i="8"/>
  <c r="J97" i="7"/>
  <c r="V97" i="7" s="1"/>
  <c r="AG97" i="7" s="1"/>
  <c r="G119" i="8"/>
  <c r="S119" i="8" s="1"/>
  <c r="AD119" i="8" s="1"/>
  <c r="J80" i="9"/>
  <c r="V80" i="9" s="1"/>
  <c r="AG80" i="9" s="1"/>
  <c r="U286" i="3"/>
  <c r="E159" i="12"/>
  <c r="Q159" i="12" s="1"/>
  <c r="AB159" i="12" s="1"/>
  <c r="E159" i="9"/>
  <c r="Q159" i="9" s="1"/>
  <c r="AB159" i="9" s="1"/>
  <c r="G89" i="13"/>
  <c r="S89" i="13" s="1"/>
  <c r="AD89" i="13" s="1"/>
  <c r="B260" i="11"/>
  <c r="I108" i="14"/>
  <c r="U108" i="14" s="1"/>
  <c r="AF108" i="14" s="1"/>
  <c r="B313" i="11"/>
  <c r="B313" i="16"/>
  <c r="G65" i="10"/>
  <c r="S65" i="10" s="1"/>
  <c r="AD65" i="10" s="1"/>
  <c r="E115" i="9"/>
  <c r="Q115" i="9" s="1"/>
  <c r="AB115" i="9" s="1"/>
  <c r="E10" i="11"/>
  <c r="Q10" i="11" s="1"/>
  <c r="AB10" i="11" s="1"/>
  <c r="B276" i="6"/>
  <c r="B359" i="7"/>
  <c r="B359" i="13"/>
  <c r="D100" i="13"/>
  <c r="P100" i="13" s="1"/>
  <c r="AA100" i="13" s="1"/>
  <c r="D100" i="6"/>
  <c r="P100" i="6" s="1"/>
  <c r="AA100" i="6" s="1"/>
  <c r="J6" i="16"/>
  <c r="V6" i="16" s="1"/>
  <c r="AG6" i="16" s="1"/>
  <c r="J6" i="11"/>
  <c r="V6" i="11" s="1"/>
  <c r="AG6" i="11" s="1"/>
  <c r="K162" i="6"/>
  <c r="W162" i="6" s="1"/>
  <c r="AH162" i="6" s="1"/>
  <c r="F384" i="3"/>
  <c r="E178" i="14"/>
  <c r="Q178" i="14" s="1"/>
  <c r="AB178" i="14" s="1"/>
  <c r="D140" i="10"/>
  <c r="P140" i="10" s="1"/>
  <c r="AA140" i="10" s="1"/>
  <c r="D140" i="11"/>
  <c r="P140" i="11" s="1"/>
  <c r="AA140" i="11" s="1"/>
  <c r="M196" i="11"/>
  <c r="Y196" i="11" s="1"/>
  <c r="AJ196" i="11" s="1"/>
  <c r="E185" i="10"/>
  <c r="Q185" i="10" s="1"/>
  <c r="AB185" i="10" s="1"/>
  <c r="L203" i="10"/>
  <c r="X203" i="10" s="1"/>
  <c r="AI203" i="10" s="1"/>
  <c r="L203" i="15"/>
  <c r="X203" i="15" s="1"/>
  <c r="AI203" i="15" s="1"/>
  <c r="F10" i="16"/>
  <c r="R10" i="16" s="1"/>
  <c r="AC10" i="16" s="1"/>
  <c r="M117" i="8"/>
  <c r="Y117" i="8" s="1"/>
  <c r="AJ117" i="8" s="1"/>
  <c r="M117" i="14"/>
  <c r="Y117" i="14" s="1"/>
  <c r="AJ117" i="14" s="1"/>
  <c r="L30" i="16"/>
  <c r="X30" i="16" s="1"/>
  <c r="AI30" i="16" s="1"/>
  <c r="M47" i="16"/>
  <c r="Y47" i="16" s="1"/>
  <c r="AJ47" i="16" s="1"/>
  <c r="M47" i="9"/>
  <c r="Y47" i="9" s="1"/>
  <c r="AJ47" i="9" s="1"/>
  <c r="H152" i="8"/>
  <c r="T152" i="8" s="1"/>
  <c r="AE152" i="8" s="1"/>
  <c r="J5" i="13"/>
  <c r="V5" i="13" s="1"/>
  <c r="AG5" i="13" s="1"/>
  <c r="J137" i="13"/>
  <c r="V137" i="13" s="1"/>
  <c r="AG137" i="13" s="1"/>
  <c r="L87" i="9"/>
  <c r="X87" i="9" s="1"/>
  <c r="AI87" i="9" s="1"/>
  <c r="L87" i="16"/>
  <c r="X87" i="16" s="1"/>
  <c r="AI87" i="16" s="1"/>
  <c r="I180" i="13"/>
  <c r="U180" i="13" s="1"/>
  <c r="AF180" i="13" s="1"/>
  <c r="L39" i="16"/>
  <c r="X39" i="16" s="1"/>
  <c r="AI39" i="16" s="1"/>
  <c r="L195" i="10"/>
  <c r="X195" i="10" s="1"/>
  <c r="AI195" i="10" s="1"/>
  <c r="B292" i="3"/>
  <c r="BJ86" i="3" s="1"/>
  <c r="BN86" i="3" s="1"/>
  <c r="D86" i="6"/>
  <c r="P86" i="6" s="1"/>
  <c r="AA86" i="6" s="1"/>
  <c r="J187" i="15"/>
  <c r="V187" i="15" s="1"/>
  <c r="AG187" i="15" s="1"/>
  <c r="L197" i="11"/>
  <c r="X197" i="11" s="1"/>
  <c r="AI197" i="11" s="1"/>
  <c r="J205" i="7"/>
  <c r="V205" i="7" s="1"/>
  <c r="AG205" i="7" s="1"/>
  <c r="J205" i="9"/>
  <c r="V205" i="9" s="1"/>
  <c r="AG205" i="9" s="1"/>
  <c r="B333" i="16"/>
  <c r="D142" i="15"/>
  <c r="P142" i="15" s="1"/>
  <c r="AA142" i="15" s="1"/>
  <c r="D142" i="7"/>
  <c r="P142" i="7" s="1"/>
  <c r="AA142" i="7" s="1"/>
  <c r="H151" i="11"/>
  <c r="T151" i="11" s="1"/>
  <c r="AE151" i="11" s="1"/>
  <c r="H151" i="14"/>
  <c r="T151" i="14" s="1"/>
  <c r="AE151" i="14" s="1"/>
  <c r="B410" i="13"/>
  <c r="B410" i="12"/>
  <c r="J97" i="10"/>
  <c r="V97" i="10" s="1"/>
  <c r="AG97" i="10" s="1"/>
  <c r="J97" i="16"/>
  <c r="V97" i="16" s="1"/>
  <c r="AG97" i="16" s="1"/>
  <c r="G119" i="13"/>
  <c r="S119" i="13" s="1"/>
  <c r="AD119" i="13" s="1"/>
  <c r="G119" i="14"/>
  <c r="S119" i="14" s="1"/>
  <c r="AD119" i="14" s="1"/>
  <c r="J80" i="13"/>
  <c r="V80" i="13" s="1"/>
  <c r="AG80" i="13" s="1"/>
  <c r="J80" i="12"/>
  <c r="V80" i="12" s="1"/>
  <c r="AG80" i="12" s="1"/>
  <c r="E159" i="10"/>
  <c r="Q159" i="10" s="1"/>
  <c r="AB159" i="10" s="1"/>
  <c r="E159" i="16"/>
  <c r="Q159" i="16" s="1"/>
  <c r="AB159" i="16" s="1"/>
  <c r="G89" i="7"/>
  <c r="S89" i="7" s="1"/>
  <c r="AD89" i="7" s="1"/>
  <c r="G89" i="16"/>
  <c r="S89" i="16" s="1"/>
  <c r="AD89" i="16" s="1"/>
  <c r="B260" i="8"/>
  <c r="B260" i="9"/>
  <c r="I108" i="9"/>
  <c r="U108" i="9" s="1"/>
  <c r="AF108" i="9" s="1"/>
  <c r="B313" i="10"/>
  <c r="B313" i="8"/>
  <c r="G65" i="11"/>
  <c r="S65" i="11" s="1"/>
  <c r="AD65" i="11" s="1"/>
  <c r="E115" i="14"/>
  <c r="Q115" i="14" s="1"/>
  <c r="AB115" i="14" s="1"/>
  <c r="E10" i="7"/>
  <c r="Q10" i="7" s="1"/>
  <c r="AB10" i="7" s="1"/>
  <c r="B276" i="16"/>
  <c r="B359" i="15"/>
  <c r="B359" i="16"/>
  <c r="D100" i="14"/>
  <c r="P100" i="14" s="1"/>
  <c r="AA100" i="14" s="1"/>
  <c r="D100" i="12"/>
  <c r="P100" i="12" s="1"/>
  <c r="AA100" i="12" s="1"/>
  <c r="J6" i="10"/>
  <c r="V6" i="10" s="1"/>
  <c r="AG6" i="10" s="1"/>
  <c r="K162" i="15"/>
  <c r="W162" i="15" s="1"/>
  <c r="AH162" i="15" s="1"/>
  <c r="K162" i="10"/>
  <c r="W162" i="10" s="1"/>
  <c r="AH162" i="10" s="1"/>
  <c r="E178" i="12"/>
  <c r="Q178" i="12" s="1"/>
  <c r="AB178" i="12" s="1"/>
  <c r="D140" i="15"/>
  <c r="P140" i="15" s="1"/>
  <c r="AA140" i="15" s="1"/>
  <c r="D140" i="9"/>
  <c r="P140" i="9" s="1"/>
  <c r="AA140" i="9" s="1"/>
  <c r="M196" i="15"/>
  <c r="Y196" i="15" s="1"/>
  <c r="AJ196" i="15" s="1"/>
  <c r="E185" i="13"/>
  <c r="Q185" i="13" s="1"/>
  <c r="AB185" i="13" s="1"/>
  <c r="L203" i="11"/>
  <c r="X203" i="11" s="1"/>
  <c r="AI203" i="11" s="1"/>
  <c r="F10" i="8"/>
  <c r="R10" i="8" s="1"/>
  <c r="AC10" i="8" s="1"/>
  <c r="AD323" i="3"/>
  <c r="M117" i="11"/>
  <c r="Y117" i="11" s="1"/>
  <c r="AJ117" i="11" s="1"/>
  <c r="L30" i="9"/>
  <c r="X30" i="9" s="1"/>
  <c r="AI30" i="9" s="1"/>
  <c r="L30" i="11"/>
  <c r="X30" i="11" s="1"/>
  <c r="AI30" i="11" s="1"/>
  <c r="M47" i="8"/>
  <c r="Y47" i="8" s="1"/>
  <c r="AJ47" i="8" s="1"/>
  <c r="M47" i="11"/>
  <c r="Y47" i="11" s="1"/>
  <c r="AJ47" i="11" s="1"/>
  <c r="O358" i="3"/>
  <c r="J5" i="6"/>
  <c r="V5" i="6" s="1"/>
  <c r="AG5" i="6" s="1"/>
  <c r="U211" i="3"/>
  <c r="J137" i="10"/>
  <c r="V137" i="10" s="1"/>
  <c r="AG137" i="10" s="1"/>
  <c r="L87" i="12"/>
  <c r="X87" i="12" s="1"/>
  <c r="AI87" i="12" s="1"/>
  <c r="L87" i="10"/>
  <c r="X87" i="10" s="1"/>
  <c r="AI87" i="10" s="1"/>
  <c r="I180" i="12"/>
  <c r="U180" i="12" s="1"/>
  <c r="AF180" i="12" s="1"/>
  <c r="L39" i="13"/>
  <c r="X39" i="13" s="1"/>
  <c r="AI39" i="13" s="1"/>
  <c r="L195" i="9"/>
  <c r="X195" i="9" s="1"/>
  <c r="AI195" i="9" s="1"/>
  <c r="D86" i="12"/>
  <c r="P86" i="12" s="1"/>
  <c r="AA86" i="12" s="1"/>
  <c r="D86" i="16"/>
  <c r="P86" i="16" s="1"/>
  <c r="AA86" i="16" s="1"/>
  <c r="J187" i="9"/>
  <c r="V187" i="9" s="1"/>
  <c r="AG187" i="9" s="1"/>
  <c r="L197" i="16"/>
  <c r="X197" i="16" s="1"/>
  <c r="AI197" i="16" s="1"/>
  <c r="U411" i="3"/>
  <c r="B333" i="8"/>
  <c r="B333" i="6"/>
  <c r="B348" i="3"/>
  <c r="BZ142" i="3" s="1"/>
  <c r="CD142" i="3" s="1"/>
  <c r="D142" i="14"/>
  <c r="P142" i="14" s="1"/>
  <c r="AA142" i="14" s="1"/>
  <c r="H151" i="10"/>
  <c r="T151" i="10" s="1"/>
  <c r="AE151" i="10" s="1"/>
  <c r="H151" i="12"/>
  <c r="T151" i="12" s="1"/>
  <c r="AE151" i="12" s="1"/>
  <c r="B410" i="11"/>
  <c r="B410" i="7"/>
  <c r="J97" i="9"/>
  <c r="V97" i="9" s="1"/>
  <c r="AG97" i="9" s="1"/>
  <c r="J97" i="6"/>
  <c r="V97" i="6" s="1"/>
  <c r="AG97" i="6" s="1"/>
  <c r="G119" i="15"/>
  <c r="S119" i="15" s="1"/>
  <c r="AD119" i="15" s="1"/>
  <c r="J80" i="10"/>
  <c r="V80" i="10" s="1"/>
  <c r="AG80" i="10" s="1"/>
  <c r="J80" i="14"/>
  <c r="V80" i="14" s="1"/>
  <c r="AG80" i="14" s="1"/>
  <c r="E159" i="7"/>
  <c r="Q159" i="7" s="1"/>
  <c r="AB159" i="7" s="1"/>
  <c r="E159" i="13"/>
  <c r="Q159" i="13" s="1"/>
  <c r="AB159" i="13" s="1"/>
  <c r="G89" i="9"/>
  <c r="S89" i="9" s="1"/>
  <c r="AD89" i="9" s="1"/>
  <c r="B260" i="12"/>
  <c r="B260" i="16"/>
  <c r="R314" i="3"/>
  <c r="B313" i="6"/>
  <c r="B313" i="14"/>
  <c r="G65" i="13"/>
  <c r="S65" i="13" s="1"/>
  <c r="AD65" i="13" s="1"/>
  <c r="E115" i="7"/>
  <c r="Q115" i="7" s="1"/>
  <c r="AB115" i="7" s="1"/>
  <c r="E10" i="15"/>
  <c r="Q10" i="15" s="1"/>
  <c r="AB10" i="15" s="1"/>
  <c r="B276" i="10"/>
  <c r="B276" i="7"/>
  <c r="CI153" i="3"/>
  <c r="B359" i="11"/>
  <c r="D100" i="8"/>
  <c r="P100" i="8" s="1"/>
  <c r="AA100" i="8" s="1"/>
  <c r="D100" i="16"/>
  <c r="P100" i="16" s="1"/>
  <c r="AA100" i="16" s="1"/>
  <c r="J6" i="6"/>
  <c r="V6" i="6" s="1"/>
  <c r="AG6" i="6" s="1"/>
  <c r="K162" i="11"/>
  <c r="W162" i="11" s="1"/>
  <c r="AH162" i="11" s="1"/>
  <c r="K162" i="13"/>
  <c r="W162" i="13" s="1"/>
  <c r="AH162" i="13" s="1"/>
  <c r="E178" i="6"/>
  <c r="Q178" i="6" s="1"/>
  <c r="AB178" i="6" s="1"/>
  <c r="B346" i="3"/>
  <c r="BB140" i="3" s="1"/>
  <c r="BF140" i="3" s="1"/>
  <c r="M196" i="6"/>
  <c r="Y196" i="6" s="1"/>
  <c r="AJ196" i="6" s="1"/>
  <c r="F391" i="3"/>
  <c r="L203" i="16"/>
  <c r="X203" i="16" s="1"/>
  <c r="AI203" i="16" s="1"/>
  <c r="F10" i="7"/>
  <c r="R10" i="7" s="1"/>
  <c r="AC10" i="7" s="1"/>
  <c r="I216" i="3"/>
  <c r="M117" i="6"/>
  <c r="Y117" i="6" s="1"/>
  <c r="AJ117" i="6" s="1"/>
  <c r="M117" i="12"/>
  <c r="Y117" i="12" s="1"/>
  <c r="AJ117" i="12" s="1"/>
  <c r="L30" i="8"/>
  <c r="X30" i="8" s="1"/>
  <c r="AI30" i="8" s="1"/>
  <c r="L30" i="10"/>
  <c r="X30" i="10" s="1"/>
  <c r="AI30" i="10" s="1"/>
  <c r="M47" i="13"/>
  <c r="Y47" i="13" s="1"/>
  <c r="AJ47" i="13" s="1"/>
  <c r="M47" i="15"/>
  <c r="Y47" i="15" s="1"/>
  <c r="AJ47" i="15" s="1"/>
  <c r="H152" i="7"/>
  <c r="T152" i="7" s="1"/>
  <c r="AE152" i="7" s="1"/>
  <c r="J5" i="14"/>
  <c r="V5" i="14" s="1"/>
  <c r="AG5" i="14" s="1"/>
  <c r="J5" i="11"/>
  <c r="V5" i="11" s="1"/>
  <c r="AG5" i="11" s="1"/>
  <c r="J137" i="9"/>
  <c r="V137" i="9" s="1"/>
  <c r="AG137" i="9" s="1"/>
  <c r="L87" i="13"/>
  <c r="X87" i="13" s="1"/>
  <c r="AI87" i="13" s="1"/>
  <c r="L87" i="7"/>
  <c r="X87" i="7" s="1"/>
  <c r="AI87" i="7" s="1"/>
  <c r="I180" i="16"/>
  <c r="U180" i="16" s="1"/>
  <c r="AF180" i="16" s="1"/>
  <c r="I180" i="7"/>
  <c r="U180" i="7" s="1"/>
  <c r="AF180" i="7" s="1"/>
  <c r="L39" i="10"/>
  <c r="X39" i="10" s="1"/>
  <c r="AI39" i="10" s="1"/>
  <c r="L195" i="6"/>
  <c r="X195" i="6" s="1"/>
  <c r="AI195" i="6" s="1"/>
  <c r="D86" i="8"/>
  <c r="P86" i="8" s="1"/>
  <c r="AA86" i="8" s="1"/>
  <c r="D86" i="11"/>
  <c r="P86" i="11" s="1"/>
  <c r="AA86" i="11" s="1"/>
  <c r="J187" i="6"/>
  <c r="V187" i="6" s="1"/>
  <c r="AG187" i="6" s="1"/>
  <c r="J187" i="8"/>
  <c r="V187" i="8" s="1"/>
  <c r="AG187" i="8" s="1"/>
  <c r="L197" i="12"/>
  <c r="X197" i="12" s="1"/>
  <c r="AI197" i="12" s="1"/>
  <c r="L197" i="15"/>
  <c r="X197" i="15" s="1"/>
  <c r="AI197" i="15" s="1"/>
  <c r="J205" i="11"/>
  <c r="V205" i="11" s="1"/>
  <c r="AG205" i="11" s="1"/>
  <c r="B333" i="10"/>
  <c r="B333" i="12"/>
  <c r="D142" i="13"/>
  <c r="P142" i="13" s="1"/>
  <c r="AA142" i="13" s="1"/>
  <c r="H151" i="7"/>
  <c r="T151" i="7" s="1"/>
  <c r="AE151" i="7" s="1"/>
  <c r="H151" i="9"/>
  <c r="T151" i="9" s="1"/>
  <c r="AE151" i="9" s="1"/>
  <c r="B410" i="16"/>
  <c r="B410" i="14"/>
  <c r="J97" i="13"/>
  <c r="V97" i="13" s="1"/>
  <c r="AG97" i="13" s="1"/>
  <c r="J97" i="12"/>
  <c r="V97" i="12" s="1"/>
  <c r="AG97" i="12" s="1"/>
  <c r="G119" i="16"/>
  <c r="S119" i="16" s="1"/>
  <c r="AD119" i="16" s="1"/>
  <c r="J80" i="8"/>
  <c r="V80" i="8" s="1"/>
  <c r="AG80" i="8" s="1"/>
  <c r="J80" i="15"/>
  <c r="V80" i="15" s="1"/>
  <c r="AG80" i="15" s="1"/>
  <c r="E159" i="15"/>
  <c r="Q159" i="15" s="1"/>
  <c r="AB159" i="15" s="1"/>
  <c r="E159" i="11"/>
  <c r="Q159" i="11" s="1"/>
  <c r="AB159" i="11" s="1"/>
  <c r="G89" i="12"/>
  <c r="S89" i="12" s="1"/>
  <c r="AD89" i="12" s="1"/>
  <c r="B260" i="10"/>
  <c r="B260" i="7"/>
  <c r="I108" i="10"/>
  <c r="U108" i="10" s="1"/>
  <c r="AF108" i="10" s="1"/>
  <c r="CI107" i="3"/>
  <c r="G65" i="9"/>
  <c r="S65" i="9" s="1"/>
  <c r="AD65" i="9" s="1"/>
  <c r="E115" i="8"/>
  <c r="Q115" i="8" s="1"/>
  <c r="AB115" i="8" s="1"/>
  <c r="E115" i="12"/>
  <c r="Q115" i="12" s="1"/>
  <c r="AB115" i="12" s="1"/>
  <c r="E10" i="9"/>
  <c r="Q10" i="9" s="1"/>
  <c r="AB10" i="9" s="1"/>
  <c r="E10" i="6"/>
  <c r="Q10" i="6" s="1"/>
  <c r="AB10" i="6" s="1"/>
  <c r="B276" i="15"/>
  <c r="B276" i="12"/>
  <c r="B359" i="8"/>
  <c r="B306" i="3"/>
  <c r="BJ100" i="3" s="1"/>
  <c r="BN100" i="3" s="1"/>
  <c r="U212" i="3"/>
  <c r="K162" i="14"/>
  <c r="W162" i="14" s="1"/>
  <c r="AH162" i="14" s="1"/>
  <c r="X368" i="3"/>
  <c r="E178" i="10"/>
  <c r="Q178" i="10" s="1"/>
  <c r="AB178" i="10" s="1"/>
  <c r="D140" i="7"/>
  <c r="P140" i="7" s="1"/>
  <c r="AA140" i="7" s="1"/>
  <c r="M196" i="8"/>
  <c r="Y196" i="8" s="1"/>
  <c r="AJ196" i="8" s="1"/>
  <c r="M196" i="9"/>
  <c r="Y196" i="9" s="1"/>
  <c r="AJ196" i="9" s="1"/>
  <c r="E185" i="7"/>
  <c r="Q185" i="7" s="1"/>
  <c r="AB185" i="7" s="1"/>
  <c r="L203" i="12"/>
  <c r="X203" i="12" s="1"/>
  <c r="AI203" i="12" s="1"/>
  <c r="F10" i="11"/>
  <c r="R10" i="11" s="1"/>
  <c r="AC10" i="11" s="1"/>
  <c r="F10" i="9"/>
  <c r="R10" i="9" s="1"/>
  <c r="AC10" i="9" s="1"/>
  <c r="M117" i="10"/>
  <c r="Y117" i="10" s="1"/>
  <c r="AJ117" i="10" s="1"/>
  <c r="L30" i="13"/>
  <c r="X30" i="13" s="1"/>
  <c r="AI30" i="13" s="1"/>
  <c r="L30" i="12"/>
  <c r="X30" i="12" s="1"/>
  <c r="AI30" i="12" s="1"/>
  <c r="AD253" i="3"/>
  <c r="M47" i="7"/>
  <c r="Y47" i="7" s="1"/>
  <c r="AJ47" i="7" s="1"/>
  <c r="H152" i="6"/>
  <c r="T152" i="6" s="1"/>
  <c r="AE152" i="6" s="1"/>
  <c r="J5" i="15"/>
  <c r="V5" i="15" s="1"/>
  <c r="AG5" i="15" s="1"/>
  <c r="J5" i="10"/>
  <c r="V5" i="10" s="1"/>
  <c r="AG5" i="10" s="1"/>
  <c r="J137" i="7"/>
  <c r="V137" i="7" s="1"/>
  <c r="AG137" i="7" s="1"/>
  <c r="L87" i="14"/>
  <c r="X87" i="14" s="1"/>
  <c r="AI87" i="14" s="1"/>
  <c r="I180" i="11"/>
  <c r="U180" i="11" s="1"/>
  <c r="AF180" i="11" s="1"/>
  <c r="I180" i="8"/>
  <c r="U180" i="8" s="1"/>
  <c r="AF180" i="8" s="1"/>
  <c r="L39" i="7"/>
  <c r="X39" i="7" s="1"/>
  <c r="AI39" i="7" s="1"/>
  <c r="L39" i="11"/>
  <c r="X39" i="11" s="1"/>
  <c r="AI39" i="11" s="1"/>
  <c r="L195" i="16"/>
  <c r="X195" i="16" s="1"/>
  <c r="AI195" i="16" s="1"/>
  <c r="D86" i="13"/>
  <c r="P86" i="13" s="1"/>
  <c r="AA86" i="13" s="1"/>
  <c r="D86" i="10"/>
  <c r="P86" i="10" s="1"/>
  <c r="AA86" i="10" s="1"/>
  <c r="J187" i="14"/>
  <c r="V187" i="14" s="1"/>
  <c r="AG187" i="14" s="1"/>
  <c r="J187" i="13"/>
  <c r="V187" i="13" s="1"/>
  <c r="AG187" i="13" s="1"/>
  <c r="L197" i="8"/>
  <c r="X197" i="8" s="1"/>
  <c r="AI197" i="8" s="1"/>
  <c r="L197" i="10"/>
  <c r="X197" i="10" s="1"/>
  <c r="AI197" i="10" s="1"/>
  <c r="J205" i="8"/>
  <c r="V205" i="8" s="1"/>
  <c r="AG205" i="8" s="1"/>
  <c r="B333" i="15"/>
  <c r="B333" i="7"/>
  <c r="D142" i="9"/>
  <c r="P142" i="9" s="1"/>
  <c r="AA142" i="9" s="1"/>
  <c r="H151" i="6"/>
  <c r="T151" i="6" s="1"/>
  <c r="AE151" i="6" s="1"/>
  <c r="BS204" i="3"/>
  <c r="J97" i="8"/>
  <c r="V97" i="8" s="1"/>
  <c r="AG97" i="8" s="1"/>
  <c r="J97" i="15"/>
  <c r="V97" i="15" s="1"/>
  <c r="AG97" i="15" s="1"/>
  <c r="G119" i="12"/>
  <c r="S119" i="12" s="1"/>
  <c r="AD119" i="12" s="1"/>
  <c r="J80" i="6"/>
  <c r="V80" i="6" s="1"/>
  <c r="AG80" i="6" s="1"/>
  <c r="E159" i="6"/>
  <c r="Q159" i="6" s="1"/>
  <c r="AB159" i="6" s="1"/>
  <c r="G89" i="15"/>
  <c r="S89" i="15" s="1"/>
  <c r="AD89" i="15" s="1"/>
  <c r="B260" i="15"/>
  <c r="I108" i="16"/>
  <c r="U108" i="16" s="1"/>
  <c r="AF108" i="16" s="1"/>
  <c r="G65" i="12"/>
  <c r="S65" i="12" s="1"/>
  <c r="AD65" i="12" s="1"/>
  <c r="F321" i="3"/>
  <c r="E10" i="16"/>
  <c r="Q10" i="16" s="1"/>
  <c r="AB10" i="16" s="1"/>
  <c r="B276" i="13"/>
  <c r="K162" i="12"/>
  <c r="W162" i="12" s="1"/>
  <c r="AH162" i="12" s="1"/>
  <c r="AD402" i="3"/>
  <c r="E185" i="9"/>
  <c r="Q185" i="9" s="1"/>
  <c r="AB185" i="9" s="1"/>
  <c r="F10" i="6"/>
  <c r="R10" i="6" s="1"/>
  <c r="AC10" i="6" s="1"/>
  <c r="H152" i="12"/>
  <c r="T152" i="12" s="1"/>
  <c r="AE152" i="12" s="1"/>
  <c r="J5" i="7"/>
  <c r="V5" i="7" s="1"/>
  <c r="AG5" i="7" s="1"/>
  <c r="J137" i="6"/>
  <c r="V137" i="6" s="1"/>
  <c r="AG137" i="6" s="1"/>
  <c r="I180" i="9"/>
  <c r="U180" i="9" s="1"/>
  <c r="AF180" i="9" s="1"/>
  <c r="L39" i="15"/>
  <c r="X39" i="15" s="1"/>
  <c r="AI39" i="15" s="1"/>
  <c r="U393" i="3"/>
  <c r="L197" i="9"/>
  <c r="X197" i="9" s="1"/>
  <c r="AI197" i="9" s="1"/>
  <c r="B333" i="13"/>
  <c r="B401" i="3"/>
  <c r="BR195" i="3" s="1"/>
  <c r="BV195" i="3" s="1"/>
  <c r="L155" i="13"/>
  <c r="X155" i="13" s="1"/>
  <c r="AI155" i="13" s="1"/>
  <c r="L155" i="6"/>
  <c r="X155" i="6" s="1"/>
  <c r="AI155" i="6" s="1"/>
  <c r="M149" i="7"/>
  <c r="Y149" i="7" s="1"/>
  <c r="AJ149" i="7" s="1"/>
  <c r="E75" i="8"/>
  <c r="Q75" i="8" s="1"/>
  <c r="AB75" i="8" s="1"/>
  <c r="M13" i="15"/>
  <c r="Y13" i="15" s="1"/>
  <c r="AJ13" i="15" s="1"/>
  <c r="L172" i="8"/>
  <c r="X172" i="8" s="1"/>
  <c r="AI172" i="8" s="1"/>
  <c r="L172" i="15"/>
  <c r="X172" i="15" s="1"/>
  <c r="AI172" i="15" s="1"/>
  <c r="H95" i="16"/>
  <c r="T95" i="16" s="1"/>
  <c r="AE95" i="16" s="1"/>
  <c r="H95" i="6"/>
  <c r="T95" i="6" s="1"/>
  <c r="AE95" i="6" s="1"/>
  <c r="I201" i="9"/>
  <c r="U201" i="9" s="1"/>
  <c r="AF201" i="9" s="1"/>
  <c r="B309" i="13"/>
  <c r="B309" i="10"/>
  <c r="E19" i="9"/>
  <c r="Q19" i="9" s="1"/>
  <c r="AB19" i="9" s="1"/>
  <c r="B291" i="8"/>
  <c r="B291" i="12"/>
  <c r="F93" i="16"/>
  <c r="R93" i="16" s="1"/>
  <c r="AC93" i="16" s="1"/>
  <c r="F93" i="6"/>
  <c r="R93" i="6" s="1"/>
  <c r="AC93" i="6" s="1"/>
  <c r="E57" i="15"/>
  <c r="Q57" i="15" s="1"/>
  <c r="AB57" i="15" s="1"/>
  <c r="M115" i="15"/>
  <c r="Y115" i="15" s="1"/>
  <c r="AJ115" i="15" s="1"/>
  <c r="H69" i="13"/>
  <c r="T69" i="13" s="1"/>
  <c r="AE69" i="13" s="1"/>
  <c r="I115" i="14"/>
  <c r="U115" i="14" s="1"/>
  <c r="AF115" i="14" s="1"/>
  <c r="I20" i="8"/>
  <c r="U20" i="8" s="1"/>
  <c r="AF20" i="8" s="1"/>
  <c r="I20" i="6"/>
  <c r="U20" i="6" s="1"/>
  <c r="AF20" i="6" s="1"/>
  <c r="D127" i="11"/>
  <c r="P127" i="11" s="1"/>
  <c r="AA127" i="11" s="1"/>
  <c r="M110" i="6"/>
  <c r="Y110" i="6" s="1"/>
  <c r="AJ110" i="6" s="1"/>
  <c r="K61" i="12"/>
  <c r="W61" i="12" s="1"/>
  <c r="AH61" i="12" s="1"/>
  <c r="K168" i="7"/>
  <c r="W168" i="7" s="1"/>
  <c r="AH168" i="7" s="1"/>
  <c r="K168" i="15"/>
  <c r="W168" i="15" s="1"/>
  <c r="AH168" i="15" s="1"/>
  <c r="K134" i="8"/>
  <c r="W134" i="8" s="1"/>
  <c r="AH134" i="8" s="1"/>
  <c r="K134" i="7"/>
  <c r="W134" i="7" s="1"/>
  <c r="AH134" i="7" s="1"/>
  <c r="L56" i="13"/>
  <c r="X56" i="13" s="1"/>
  <c r="AI56" i="13" s="1"/>
  <c r="L35" i="12"/>
  <c r="X35" i="12" s="1"/>
  <c r="AI35" i="12" s="1"/>
  <c r="L35" i="14"/>
  <c r="X35" i="14" s="1"/>
  <c r="AI35" i="14" s="1"/>
  <c r="M181" i="15"/>
  <c r="Y181" i="15" s="1"/>
  <c r="AJ181" i="15" s="1"/>
  <c r="M64" i="6"/>
  <c r="Y64" i="6" s="1"/>
  <c r="AJ64" i="6" s="1"/>
  <c r="L34" i="15"/>
  <c r="X34" i="15" s="1"/>
  <c r="AI34" i="15" s="1"/>
  <c r="M129" i="12"/>
  <c r="Y129" i="12" s="1"/>
  <c r="AJ129" i="12" s="1"/>
  <c r="D195" i="9"/>
  <c r="P195" i="9" s="1"/>
  <c r="AA195" i="9" s="1"/>
  <c r="L155" i="16"/>
  <c r="X155" i="16" s="1"/>
  <c r="AI155" i="16" s="1"/>
  <c r="L155" i="8"/>
  <c r="X155" i="8" s="1"/>
  <c r="AI155" i="8" s="1"/>
  <c r="AD355" i="3"/>
  <c r="E75" i="13"/>
  <c r="Q75" i="13" s="1"/>
  <c r="AB75" i="13" s="1"/>
  <c r="M13" i="11"/>
  <c r="Y13" i="11" s="1"/>
  <c r="AJ13" i="11" s="1"/>
  <c r="L172" i="13"/>
  <c r="X172" i="13" s="1"/>
  <c r="AI172" i="13" s="1"/>
  <c r="H95" i="9"/>
  <c r="T95" i="9" s="1"/>
  <c r="AE95" i="9" s="1"/>
  <c r="I201" i="10"/>
  <c r="U201" i="10" s="1"/>
  <c r="AF201" i="10" s="1"/>
  <c r="I201" i="16"/>
  <c r="U201" i="16" s="1"/>
  <c r="AF201" i="16" s="1"/>
  <c r="B309" i="12"/>
  <c r="F225" i="3"/>
  <c r="E19" i="7"/>
  <c r="Q19" i="7" s="1"/>
  <c r="AB19" i="7" s="1"/>
  <c r="B291" i="6"/>
  <c r="F93" i="14"/>
  <c r="R93" i="14" s="1"/>
  <c r="AC93" i="14" s="1"/>
  <c r="E57" i="9"/>
  <c r="Q57" i="9" s="1"/>
  <c r="AB57" i="9" s="1"/>
  <c r="M115" i="10"/>
  <c r="Y115" i="10" s="1"/>
  <c r="AJ115" i="10" s="1"/>
  <c r="H69" i="7"/>
  <c r="T69" i="7" s="1"/>
  <c r="AE69" i="7" s="1"/>
  <c r="I115" i="12"/>
  <c r="U115" i="12" s="1"/>
  <c r="AF115" i="12" s="1"/>
  <c r="I115" i="7"/>
  <c r="U115" i="7" s="1"/>
  <c r="AF115" i="7" s="1"/>
  <c r="I20" i="7"/>
  <c r="U20" i="7" s="1"/>
  <c r="AF20" i="7" s="1"/>
  <c r="D127" i="14"/>
  <c r="P127" i="14" s="1"/>
  <c r="AA127" i="14" s="1"/>
  <c r="M110" i="10"/>
  <c r="Y110" i="10" s="1"/>
  <c r="AJ110" i="10" s="1"/>
  <c r="M110" i="9"/>
  <c r="Y110" i="9" s="1"/>
  <c r="AJ110" i="9" s="1"/>
  <c r="K61" i="15"/>
  <c r="W61" i="15" s="1"/>
  <c r="AH61" i="15" s="1"/>
  <c r="K61" i="11"/>
  <c r="W61" i="11" s="1"/>
  <c r="AH61" i="11" s="1"/>
  <c r="K168" i="13"/>
  <c r="W168" i="13" s="1"/>
  <c r="AH168" i="13" s="1"/>
  <c r="K134" i="14"/>
  <c r="W134" i="14" s="1"/>
  <c r="AH134" i="14" s="1"/>
  <c r="L56" i="7"/>
  <c r="X56" i="7" s="1"/>
  <c r="AI56" i="7" s="1"/>
  <c r="L35" i="16"/>
  <c r="X35" i="16" s="1"/>
  <c r="AI35" i="16" s="1"/>
  <c r="M181" i="13"/>
  <c r="Y181" i="13" s="1"/>
  <c r="AJ181" i="13" s="1"/>
  <c r="M181" i="7"/>
  <c r="Y181" i="7" s="1"/>
  <c r="AJ181" i="7" s="1"/>
  <c r="M64" i="12"/>
  <c r="Y64" i="12" s="1"/>
  <c r="AJ64" i="12" s="1"/>
  <c r="M64" i="7"/>
  <c r="Y64" i="7" s="1"/>
  <c r="AJ64" i="7" s="1"/>
  <c r="L34" i="12"/>
  <c r="X34" i="12" s="1"/>
  <c r="AI34" i="12" s="1"/>
  <c r="L34" i="10"/>
  <c r="X34" i="10" s="1"/>
  <c r="AI34" i="10" s="1"/>
  <c r="M129" i="6"/>
  <c r="Y129" i="6" s="1"/>
  <c r="AJ129" i="6" s="1"/>
  <c r="M129" i="15"/>
  <c r="Y129" i="15" s="1"/>
  <c r="AJ129" i="15" s="1"/>
  <c r="D195" i="10"/>
  <c r="P195" i="10" s="1"/>
  <c r="AA195" i="10" s="1"/>
  <c r="L155" i="10"/>
  <c r="X155" i="10" s="1"/>
  <c r="AI155" i="10" s="1"/>
  <c r="M149" i="9"/>
  <c r="Y149" i="9" s="1"/>
  <c r="AJ149" i="9" s="1"/>
  <c r="M149" i="6"/>
  <c r="Y149" i="6" s="1"/>
  <c r="AJ149" i="6" s="1"/>
  <c r="E75" i="15"/>
  <c r="Q75" i="15" s="1"/>
  <c r="AB75" i="15" s="1"/>
  <c r="E75" i="6"/>
  <c r="Q75" i="6" s="1"/>
  <c r="AB75" i="6" s="1"/>
  <c r="M13" i="16"/>
  <c r="Y13" i="16" s="1"/>
  <c r="AJ13" i="16" s="1"/>
  <c r="M13" i="6"/>
  <c r="Y13" i="6" s="1"/>
  <c r="AJ13" i="6" s="1"/>
  <c r="L172" i="7"/>
  <c r="X172" i="7" s="1"/>
  <c r="AI172" i="7" s="1"/>
  <c r="H95" i="15"/>
  <c r="T95" i="15" s="1"/>
  <c r="AE95" i="15" s="1"/>
  <c r="I201" i="8"/>
  <c r="U201" i="8" s="1"/>
  <c r="AF201" i="8" s="1"/>
  <c r="I201" i="12"/>
  <c r="U201" i="12" s="1"/>
  <c r="AF201" i="12" s="1"/>
  <c r="B309" i="9"/>
  <c r="E19" i="13"/>
  <c r="Q19" i="13" s="1"/>
  <c r="AB19" i="13" s="1"/>
  <c r="E19" i="12"/>
  <c r="Q19" i="12" s="1"/>
  <c r="AB19" i="12" s="1"/>
  <c r="B291" i="13"/>
  <c r="F93" i="9"/>
  <c r="R93" i="9" s="1"/>
  <c r="AC93" i="9" s="1"/>
  <c r="E57" i="7"/>
  <c r="Q57" i="7" s="1"/>
  <c r="AB57" i="7" s="1"/>
  <c r="M115" i="6"/>
  <c r="Y115" i="6" s="1"/>
  <c r="AJ115" i="6" s="1"/>
  <c r="AD321" i="3"/>
  <c r="H69" i="8"/>
  <c r="T69" i="8" s="1"/>
  <c r="AE69" i="8" s="1"/>
  <c r="I115" i="11"/>
  <c r="U115" i="11" s="1"/>
  <c r="AF115" i="11" s="1"/>
  <c r="I115" i="16"/>
  <c r="U115" i="16" s="1"/>
  <c r="AF115" i="16" s="1"/>
  <c r="I20" i="16"/>
  <c r="U20" i="16" s="1"/>
  <c r="AF20" i="16" s="1"/>
  <c r="B333" i="3"/>
  <c r="CH127" i="3" s="1"/>
  <c r="CL127" i="3" s="1"/>
  <c r="D127" i="8"/>
  <c r="P127" i="8" s="1"/>
  <c r="AA127" i="8" s="1"/>
  <c r="M110" i="11"/>
  <c r="Y110" i="11" s="1"/>
  <c r="AJ110" i="11" s="1"/>
  <c r="M110" i="16"/>
  <c r="Y110" i="16" s="1"/>
  <c r="AJ110" i="16" s="1"/>
  <c r="K61" i="6"/>
  <c r="W61" i="6" s="1"/>
  <c r="AH61" i="6" s="1"/>
  <c r="X267" i="3"/>
  <c r="X374" i="3"/>
  <c r="K134" i="13"/>
  <c r="W134" i="13" s="1"/>
  <c r="AH134" i="13" s="1"/>
  <c r="L56" i="8"/>
  <c r="X56" i="8" s="1"/>
  <c r="AI56" i="8" s="1"/>
  <c r="L35" i="7"/>
  <c r="X35" i="7" s="1"/>
  <c r="AI35" i="7" s="1"/>
  <c r="M181" i="16"/>
  <c r="Y181" i="16" s="1"/>
  <c r="AJ181" i="16" s="1"/>
  <c r="M181" i="6"/>
  <c r="Y181" i="6" s="1"/>
  <c r="AJ181" i="6" s="1"/>
  <c r="AD270" i="3"/>
  <c r="M64" i="11"/>
  <c r="Y64" i="11" s="1"/>
  <c r="AJ64" i="11" s="1"/>
  <c r="L34" i="16"/>
  <c r="X34" i="16" s="1"/>
  <c r="AI34" i="16" s="1"/>
  <c r="L34" i="6"/>
  <c r="X34" i="6" s="1"/>
  <c r="AI34" i="6" s="1"/>
  <c r="M129" i="9"/>
  <c r="Y129" i="9" s="1"/>
  <c r="AJ129" i="9" s="1"/>
  <c r="M129" i="8"/>
  <c r="Y129" i="8" s="1"/>
  <c r="AJ129" i="8" s="1"/>
  <c r="D195" i="7"/>
  <c r="P195" i="7" s="1"/>
  <c r="AA195" i="7" s="1"/>
  <c r="D195" i="8"/>
  <c r="P195" i="8" s="1"/>
  <c r="AA195" i="8" s="1"/>
  <c r="L155" i="14"/>
  <c r="X155" i="14" s="1"/>
  <c r="AI155" i="14" s="1"/>
  <c r="M149" i="16"/>
  <c r="Y149" i="16" s="1"/>
  <c r="AJ149" i="16" s="1"/>
  <c r="M149" i="10"/>
  <c r="Y149" i="10" s="1"/>
  <c r="AJ149" i="10" s="1"/>
  <c r="E75" i="9"/>
  <c r="Q75" i="9" s="1"/>
  <c r="AB75" i="9" s="1"/>
  <c r="E75" i="12"/>
  <c r="Q75" i="12" s="1"/>
  <c r="AB75" i="12" s="1"/>
  <c r="M13" i="10"/>
  <c r="Y13" i="10" s="1"/>
  <c r="AJ13" i="10" s="1"/>
  <c r="M13" i="12"/>
  <c r="Y13" i="12" s="1"/>
  <c r="AJ13" i="12" s="1"/>
  <c r="L172" i="11"/>
  <c r="X172" i="11" s="1"/>
  <c r="AI172" i="11" s="1"/>
  <c r="H95" i="13"/>
  <c r="T95" i="13" s="1"/>
  <c r="AE95" i="13" s="1"/>
  <c r="I201" i="15"/>
  <c r="U201" i="15" s="1"/>
  <c r="AF201" i="15" s="1"/>
  <c r="I201" i="11"/>
  <c r="U201" i="11" s="1"/>
  <c r="AF201" i="11" s="1"/>
  <c r="B309" i="14"/>
  <c r="E19" i="6"/>
  <c r="Q19" i="6" s="1"/>
  <c r="AB19" i="6" s="1"/>
  <c r="E19" i="10"/>
  <c r="Q19" i="10" s="1"/>
  <c r="AB19" i="10" s="1"/>
  <c r="B291" i="16"/>
  <c r="I299" i="3"/>
  <c r="E57" i="16"/>
  <c r="Q57" i="16" s="1"/>
  <c r="AB57" i="16" s="1"/>
  <c r="E57" i="13"/>
  <c r="Q57" i="13" s="1"/>
  <c r="AB57" i="13" s="1"/>
  <c r="M115" i="8"/>
  <c r="Y115" i="8" s="1"/>
  <c r="AJ115" i="8" s="1"/>
  <c r="M115" i="11"/>
  <c r="Y115" i="11" s="1"/>
  <c r="AJ115" i="11" s="1"/>
  <c r="H69" i="9"/>
  <c r="T69" i="9" s="1"/>
  <c r="AE69" i="9" s="1"/>
  <c r="H69" i="14"/>
  <c r="T69" i="14" s="1"/>
  <c r="AE69" i="14" s="1"/>
  <c r="I115" i="15"/>
  <c r="U115" i="15" s="1"/>
  <c r="AF115" i="15" s="1"/>
  <c r="I115" i="8"/>
  <c r="U115" i="8" s="1"/>
  <c r="AF115" i="8" s="1"/>
  <c r="I20" i="11"/>
  <c r="U20" i="11" s="1"/>
  <c r="AF20" i="11" s="1"/>
  <c r="D127" i="16"/>
  <c r="P127" i="16" s="1"/>
  <c r="AA127" i="16" s="1"/>
  <c r="D127" i="13"/>
  <c r="P127" i="13" s="1"/>
  <c r="AA127" i="13" s="1"/>
  <c r="AD316" i="3"/>
  <c r="M110" i="8"/>
  <c r="Y110" i="8" s="1"/>
  <c r="AJ110" i="8" s="1"/>
  <c r="K61" i="8"/>
  <c r="W61" i="8" s="1"/>
  <c r="AH61" i="8" s="1"/>
  <c r="K61" i="14"/>
  <c r="W61" i="14" s="1"/>
  <c r="AH61" i="14" s="1"/>
  <c r="K168" i="9"/>
  <c r="W168" i="9" s="1"/>
  <c r="AH168" i="9" s="1"/>
  <c r="K134" i="10"/>
  <c r="W134" i="10" s="1"/>
  <c r="AH134" i="10" s="1"/>
  <c r="L56" i="9"/>
  <c r="X56" i="9" s="1"/>
  <c r="AI56" i="9" s="1"/>
  <c r="L56" i="12"/>
  <c r="X56" i="12" s="1"/>
  <c r="AI56" i="12" s="1"/>
  <c r="L35" i="9"/>
  <c r="X35" i="9" s="1"/>
  <c r="AI35" i="9" s="1"/>
  <c r="AD387" i="3"/>
  <c r="M181" i="9"/>
  <c r="Y181" i="9" s="1"/>
  <c r="AJ181" i="9" s="1"/>
  <c r="M64" i="14"/>
  <c r="Y64" i="14" s="1"/>
  <c r="AJ64" i="14" s="1"/>
  <c r="M64" i="15"/>
  <c r="Y64" i="15" s="1"/>
  <c r="AJ64" i="15" s="1"/>
  <c r="L34" i="9"/>
  <c r="X34" i="9" s="1"/>
  <c r="AI34" i="9" s="1"/>
  <c r="L34" i="7"/>
  <c r="X34" i="7" s="1"/>
  <c r="AI34" i="7" s="1"/>
  <c r="M129" i="10"/>
  <c r="Y129" i="10" s="1"/>
  <c r="AJ129" i="10" s="1"/>
  <c r="M129" i="7"/>
  <c r="Y129" i="7" s="1"/>
  <c r="AJ129" i="7" s="1"/>
  <c r="D195" i="11"/>
  <c r="P195" i="11" s="1"/>
  <c r="AA195" i="11" s="1"/>
  <c r="D195" i="15"/>
  <c r="P195" i="15" s="1"/>
  <c r="AA195" i="15" s="1"/>
  <c r="L155" i="11"/>
  <c r="X155" i="11" s="1"/>
  <c r="AI155" i="11" s="1"/>
  <c r="M149" i="13"/>
  <c r="Y149" i="13" s="1"/>
  <c r="AJ149" i="13" s="1"/>
  <c r="M149" i="8"/>
  <c r="Y149" i="8" s="1"/>
  <c r="AJ149" i="8" s="1"/>
  <c r="E75" i="11"/>
  <c r="Q75" i="11" s="1"/>
  <c r="AB75" i="11" s="1"/>
  <c r="E75" i="7"/>
  <c r="Q75" i="7" s="1"/>
  <c r="AB75" i="7" s="1"/>
  <c r="M13" i="7"/>
  <c r="Y13" i="7" s="1"/>
  <c r="AJ13" i="7" s="1"/>
  <c r="M13" i="8"/>
  <c r="Y13" i="8" s="1"/>
  <c r="AJ13" i="8" s="1"/>
  <c r="L172" i="12"/>
  <c r="X172" i="12" s="1"/>
  <c r="AI172" i="12" s="1"/>
  <c r="H95" i="11"/>
  <c r="T95" i="11" s="1"/>
  <c r="AE95" i="11" s="1"/>
  <c r="H95" i="14"/>
  <c r="T95" i="14" s="1"/>
  <c r="AE95" i="14" s="1"/>
  <c r="I201" i="6"/>
  <c r="U201" i="6" s="1"/>
  <c r="AF201" i="6" s="1"/>
  <c r="I201" i="13"/>
  <c r="U201" i="13" s="1"/>
  <c r="AF201" i="13" s="1"/>
  <c r="B309" i="8"/>
  <c r="E19" i="11"/>
  <c r="Q19" i="11" s="1"/>
  <c r="AB19" i="11" s="1"/>
  <c r="E19" i="15"/>
  <c r="Q19" i="15" s="1"/>
  <c r="AB19" i="15" s="1"/>
  <c r="B291" i="11"/>
  <c r="F93" i="10"/>
  <c r="R93" i="10" s="1"/>
  <c r="AC93" i="10" s="1"/>
  <c r="F93" i="13"/>
  <c r="R93" i="13" s="1"/>
  <c r="AC93" i="13" s="1"/>
  <c r="E57" i="8"/>
  <c r="Q57" i="8" s="1"/>
  <c r="AB57" i="8" s="1"/>
  <c r="E57" i="11"/>
  <c r="Q57" i="11" s="1"/>
  <c r="AB57" i="11" s="1"/>
  <c r="M115" i="16"/>
  <c r="Y115" i="16" s="1"/>
  <c r="AJ115" i="16" s="1"/>
  <c r="M115" i="12"/>
  <c r="Y115" i="12" s="1"/>
  <c r="AJ115" i="12" s="1"/>
  <c r="H69" i="16"/>
  <c r="T69" i="16" s="1"/>
  <c r="AE69" i="16" s="1"/>
  <c r="H69" i="6"/>
  <c r="T69" i="6" s="1"/>
  <c r="AE69" i="6" s="1"/>
  <c r="I115" i="9"/>
  <c r="U115" i="9" s="1"/>
  <c r="AF115" i="9" s="1"/>
  <c r="I20" i="13"/>
  <c r="U20" i="13" s="1"/>
  <c r="AF20" i="13" s="1"/>
  <c r="I20" i="10"/>
  <c r="U20" i="10" s="1"/>
  <c r="AF20" i="10" s="1"/>
  <c r="D127" i="6"/>
  <c r="P127" i="6" s="1"/>
  <c r="AA127" i="6" s="1"/>
  <c r="D127" i="12"/>
  <c r="P127" i="12" s="1"/>
  <c r="AA127" i="12" s="1"/>
  <c r="M110" i="14"/>
  <c r="Y110" i="14" s="1"/>
  <c r="AJ110" i="14" s="1"/>
  <c r="M110" i="15"/>
  <c r="Y110" i="15" s="1"/>
  <c r="AJ110" i="15" s="1"/>
  <c r="K61" i="13"/>
  <c r="W61" i="13" s="1"/>
  <c r="AH61" i="13" s="1"/>
  <c r="K61" i="7"/>
  <c r="W61" i="7" s="1"/>
  <c r="AH61" i="7" s="1"/>
  <c r="K168" i="11"/>
  <c r="W168" i="11" s="1"/>
  <c r="AH168" i="11" s="1"/>
  <c r="K134" i="9"/>
  <c r="W134" i="9" s="1"/>
  <c r="AH134" i="9" s="1"/>
  <c r="K134" i="12"/>
  <c r="W134" i="12" s="1"/>
  <c r="AH134" i="12" s="1"/>
  <c r="L56" i="6"/>
  <c r="X56" i="6" s="1"/>
  <c r="AI56" i="6" s="1"/>
  <c r="L56" i="14"/>
  <c r="X56" i="14" s="1"/>
  <c r="AI56" i="14" s="1"/>
  <c r="L35" i="11"/>
  <c r="X35" i="11" s="1"/>
  <c r="AI35" i="11" s="1"/>
  <c r="M181" i="10"/>
  <c r="Y181" i="10" s="1"/>
  <c r="AJ181" i="10" s="1"/>
  <c r="M181" i="12"/>
  <c r="Y181" i="12" s="1"/>
  <c r="AJ181" i="12" s="1"/>
  <c r="M64" i="10"/>
  <c r="Y64" i="10" s="1"/>
  <c r="AJ64" i="10" s="1"/>
  <c r="M64" i="9"/>
  <c r="Y64" i="9" s="1"/>
  <c r="AJ64" i="9" s="1"/>
  <c r="L34" i="8"/>
  <c r="X34" i="8" s="1"/>
  <c r="AI34" i="8" s="1"/>
  <c r="AD335" i="3"/>
  <c r="D195" i="16"/>
  <c r="P195" i="16" s="1"/>
  <c r="AA195" i="16" s="1"/>
  <c r="D195" i="6"/>
  <c r="P195" i="6" s="1"/>
  <c r="AA195" i="6" s="1"/>
  <c r="L155" i="15"/>
  <c r="X155" i="15" s="1"/>
  <c r="AI155" i="15" s="1"/>
  <c r="M149" i="12"/>
  <c r="Y149" i="12" s="1"/>
  <c r="AJ149" i="12" s="1"/>
  <c r="M149" i="15"/>
  <c r="Y149" i="15" s="1"/>
  <c r="AJ149" i="15" s="1"/>
  <c r="F281" i="3"/>
  <c r="E75" i="14"/>
  <c r="Q75" i="14" s="1"/>
  <c r="AB75" i="14" s="1"/>
  <c r="M13" i="13"/>
  <c r="Y13" i="13" s="1"/>
  <c r="AJ13" i="13" s="1"/>
  <c r="M13" i="9"/>
  <c r="Y13" i="9" s="1"/>
  <c r="AJ13" i="9" s="1"/>
  <c r="L172" i="9"/>
  <c r="X172" i="9" s="1"/>
  <c r="AI172" i="9" s="1"/>
  <c r="H95" i="7"/>
  <c r="T95" i="7" s="1"/>
  <c r="AE95" i="7" s="1"/>
  <c r="O301" i="3"/>
  <c r="I201" i="14"/>
  <c r="U201" i="14" s="1"/>
  <c r="AF201" i="14" s="1"/>
  <c r="B309" i="6"/>
  <c r="CI103" i="3"/>
  <c r="E19" i="8"/>
  <c r="Q19" i="8" s="1"/>
  <c r="AB19" i="8" s="1"/>
  <c r="B291" i="15"/>
  <c r="B291" i="9"/>
  <c r="F93" i="11"/>
  <c r="R93" i="11" s="1"/>
  <c r="AC93" i="11" s="1"/>
  <c r="F93" i="7"/>
  <c r="R93" i="7" s="1"/>
  <c r="AC93" i="7" s="1"/>
  <c r="E57" i="14"/>
  <c r="Q57" i="14" s="1"/>
  <c r="AB57" i="14" s="1"/>
  <c r="E57" i="10"/>
  <c r="Q57" i="10" s="1"/>
  <c r="AB57" i="10" s="1"/>
  <c r="M115" i="14"/>
  <c r="Y115" i="14" s="1"/>
  <c r="AJ115" i="14" s="1"/>
  <c r="M115" i="13"/>
  <c r="Y115" i="13" s="1"/>
  <c r="AJ115" i="13" s="1"/>
  <c r="O275" i="3"/>
  <c r="H69" i="15"/>
  <c r="T69" i="15" s="1"/>
  <c r="AE69" i="15" s="1"/>
  <c r="I115" i="13"/>
  <c r="U115" i="13" s="1"/>
  <c r="AF115" i="13" s="1"/>
  <c r="I20" i="9"/>
  <c r="U20" i="9" s="1"/>
  <c r="AF20" i="9" s="1"/>
  <c r="I20" i="12"/>
  <c r="U20" i="12" s="1"/>
  <c r="AF20" i="12" s="1"/>
  <c r="D127" i="15"/>
  <c r="P127" i="15" s="1"/>
  <c r="AA127" i="15" s="1"/>
  <c r="D127" i="10"/>
  <c r="P127" i="10" s="1"/>
  <c r="AA127" i="10" s="1"/>
  <c r="M110" i="12"/>
  <c r="Y110" i="12" s="1"/>
  <c r="AJ110" i="12" s="1"/>
  <c r="K61" i="10"/>
  <c r="W61" i="10" s="1"/>
  <c r="AH61" i="10" s="1"/>
  <c r="K168" i="10"/>
  <c r="W168" i="10" s="1"/>
  <c r="AH168" i="10" s="1"/>
  <c r="K168" i="6"/>
  <c r="W168" i="6" s="1"/>
  <c r="AH168" i="6" s="1"/>
  <c r="K134" i="16"/>
  <c r="W134" i="16" s="1"/>
  <c r="AH134" i="16" s="1"/>
  <c r="K134" i="6"/>
  <c r="W134" i="6" s="1"/>
  <c r="AH134" i="6" s="1"/>
  <c r="L56" i="16"/>
  <c r="X56" i="16" s="1"/>
  <c r="AI56" i="16" s="1"/>
  <c r="L56" i="15"/>
  <c r="X56" i="15" s="1"/>
  <c r="AI56" i="15" s="1"/>
  <c r="L35" i="6"/>
  <c r="X35" i="6" s="1"/>
  <c r="AI35" i="6" s="1"/>
  <c r="M181" i="14"/>
  <c r="Y181" i="14" s="1"/>
  <c r="AJ181" i="14" s="1"/>
  <c r="M64" i="16"/>
  <c r="Y64" i="16" s="1"/>
  <c r="AJ64" i="16" s="1"/>
  <c r="L34" i="14"/>
  <c r="X34" i="14" s="1"/>
  <c r="AI34" i="14" s="1"/>
  <c r="M129" i="14"/>
  <c r="Y129" i="14" s="1"/>
  <c r="AJ129" i="14" s="1"/>
  <c r="D195" i="12"/>
  <c r="P195" i="12" s="1"/>
  <c r="AA195" i="12" s="1"/>
  <c r="L172" i="10"/>
  <c r="X172" i="10" s="1"/>
  <c r="AI172" i="10" s="1"/>
  <c r="H95" i="12"/>
  <c r="T95" i="12" s="1"/>
  <c r="AE95" i="12" s="1"/>
  <c r="B309" i="16"/>
  <c r="B291" i="7"/>
  <c r="F93" i="12"/>
  <c r="R93" i="12" s="1"/>
  <c r="AC93" i="12" s="1"/>
  <c r="F263" i="3"/>
  <c r="H69" i="10"/>
  <c r="T69" i="10" s="1"/>
  <c r="AE69" i="10" s="1"/>
  <c r="I20" i="14"/>
  <c r="U20" i="14" s="1"/>
  <c r="AF20" i="14" s="1"/>
  <c r="K168" i="8"/>
  <c r="W168" i="8" s="1"/>
  <c r="AH168" i="8" s="1"/>
  <c r="K134" i="15"/>
  <c r="W134" i="15" s="1"/>
  <c r="AH134" i="15" s="1"/>
  <c r="L35" i="15"/>
  <c r="X35" i="15" s="1"/>
  <c r="AI35" i="15" s="1"/>
  <c r="J29" i="15"/>
  <c r="V29" i="15" s="1"/>
  <c r="AG29" i="15" s="1"/>
  <c r="J29" i="10"/>
  <c r="V29" i="10" s="1"/>
  <c r="AG29" i="10" s="1"/>
  <c r="J29" i="16"/>
  <c r="V29" i="16" s="1"/>
  <c r="AG29" i="16" s="1"/>
  <c r="J29" i="11"/>
  <c r="V29" i="11" s="1"/>
  <c r="AG29" i="11" s="1"/>
  <c r="J29" i="6"/>
  <c r="V29" i="6" s="1"/>
  <c r="AG29" i="6" s="1"/>
  <c r="J29" i="13"/>
  <c r="V29" i="13" s="1"/>
  <c r="AG29" i="13" s="1"/>
  <c r="J29" i="14"/>
  <c r="V29" i="14" s="1"/>
  <c r="AG29" i="14" s="1"/>
  <c r="J29" i="9"/>
  <c r="V29" i="9" s="1"/>
  <c r="AG29" i="9" s="1"/>
  <c r="U235" i="3"/>
  <c r="J29" i="8"/>
  <c r="V29" i="8" s="1"/>
  <c r="AG29" i="8" s="1"/>
  <c r="J29" i="12"/>
  <c r="V29" i="12" s="1"/>
  <c r="AG29" i="12" s="1"/>
  <c r="J29" i="7"/>
  <c r="V29" i="7" s="1"/>
  <c r="AG29" i="7" s="1"/>
  <c r="I200" i="11"/>
  <c r="U200" i="11" s="1"/>
  <c r="AF200" i="11" s="1"/>
  <c r="I200" i="14"/>
  <c r="U200" i="14" s="1"/>
  <c r="AF200" i="14" s="1"/>
  <c r="I200" i="8"/>
  <c r="U200" i="8" s="1"/>
  <c r="AF200" i="8" s="1"/>
  <c r="I200" i="15"/>
  <c r="U200" i="15" s="1"/>
  <c r="AF200" i="15" s="1"/>
  <c r="I200" i="16"/>
  <c r="U200" i="16" s="1"/>
  <c r="AF200" i="16" s="1"/>
  <c r="I200" i="12"/>
  <c r="U200" i="12" s="1"/>
  <c r="AF200" i="12" s="1"/>
  <c r="I200" i="6"/>
  <c r="U200" i="6" s="1"/>
  <c r="AF200" i="6" s="1"/>
  <c r="I200" i="7"/>
  <c r="U200" i="7" s="1"/>
  <c r="AF200" i="7" s="1"/>
  <c r="I200" i="9"/>
  <c r="U200" i="9" s="1"/>
  <c r="AF200" i="9" s="1"/>
  <c r="I200" i="10"/>
  <c r="U200" i="10" s="1"/>
  <c r="AF200" i="10" s="1"/>
  <c r="I200" i="13"/>
  <c r="U200" i="13" s="1"/>
  <c r="AF200" i="13" s="1"/>
  <c r="R406" i="3"/>
  <c r="M125" i="8"/>
  <c r="Y125" i="8" s="1"/>
  <c r="AJ125" i="8" s="1"/>
  <c r="M125" i="10"/>
  <c r="Y125" i="10" s="1"/>
  <c r="AJ125" i="10" s="1"/>
  <c r="AD331" i="3"/>
  <c r="M125" i="6"/>
  <c r="Y125" i="6" s="1"/>
  <c r="AJ125" i="6" s="1"/>
  <c r="M125" i="14"/>
  <c r="Y125" i="14" s="1"/>
  <c r="AJ125" i="14" s="1"/>
  <c r="M125" i="7"/>
  <c r="Y125" i="7" s="1"/>
  <c r="AJ125" i="7" s="1"/>
  <c r="M125" i="15"/>
  <c r="Y125" i="15" s="1"/>
  <c r="AJ125" i="15" s="1"/>
  <c r="M125" i="9"/>
  <c r="Y125" i="9" s="1"/>
  <c r="AJ125" i="9" s="1"/>
  <c r="M125" i="12"/>
  <c r="Y125" i="12" s="1"/>
  <c r="AJ125" i="12" s="1"/>
  <c r="M125" i="16"/>
  <c r="Y125" i="16" s="1"/>
  <c r="AJ125" i="16" s="1"/>
  <c r="M125" i="11"/>
  <c r="Y125" i="11" s="1"/>
  <c r="AJ125" i="11" s="1"/>
  <c r="M125" i="13"/>
  <c r="Y125" i="13" s="1"/>
  <c r="AJ125" i="13" s="1"/>
  <c r="M175" i="14"/>
  <c r="Y175" i="14" s="1"/>
  <c r="AJ175" i="14" s="1"/>
  <c r="M175" i="12"/>
  <c r="Y175" i="12" s="1"/>
  <c r="AJ175" i="12" s="1"/>
  <c r="AD381" i="3"/>
  <c r="M175" i="11"/>
  <c r="Y175" i="11" s="1"/>
  <c r="AJ175" i="11" s="1"/>
  <c r="M175" i="16"/>
  <c r="Y175" i="16" s="1"/>
  <c r="AJ175" i="16" s="1"/>
  <c r="M175" i="7"/>
  <c r="Y175" i="7" s="1"/>
  <c r="AJ175" i="7" s="1"/>
  <c r="M175" i="8"/>
  <c r="Y175" i="8" s="1"/>
  <c r="AJ175" i="8" s="1"/>
  <c r="M175" i="13"/>
  <c r="Y175" i="13" s="1"/>
  <c r="AJ175" i="13" s="1"/>
  <c r="M175" i="10"/>
  <c r="Y175" i="10" s="1"/>
  <c r="AJ175" i="10" s="1"/>
  <c r="M175" i="6"/>
  <c r="Y175" i="6" s="1"/>
  <c r="AJ175" i="6" s="1"/>
  <c r="M175" i="15"/>
  <c r="Y175" i="15" s="1"/>
  <c r="AJ175" i="15" s="1"/>
  <c r="M175" i="9"/>
  <c r="Y175" i="9" s="1"/>
  <c r="AJ175" i="9" s="1"/>
  <c r="F7" i="11"/>
  <c r="R7" i="11" s="1"/>
  <c r="AC7" i="11" s="1"/>
  <c r="F7" i="8"/>
  <c r="R7" i="8" s="1"/>
  <c r="AC7" i="8" s="1"/>
  <c r="I213" i="3"/>
  <c r="F7" i="15"/>
  <c r="R7" i="15" s="1"/>
  <c r="AC7" i="15" s="1"/>
  <c r="F7" i="6"/>
  <c r="R7" i="6" s="1"/>
  <c r="AC7" i="6" s="1"/>
  <c r="F7" i="14"/>
  <c r="R7" i="14" s="1"/>
  <c r="AC7" i="14" s="1"/>
  <c r="F7" i="16"/>
  <c r="R7" i="16" s="1"/>
  <c r="AC7" i="16" s="1"/>
  <c r="F7" i="13"/>
  <c r="R7" i="13" s="1"/>
  <c r="AC7" i="13" s="1"/>
  <c r="F7" i="7"/>
  <c r="R7" i="7" s="1"/>
  <c r="AC7" i="7" s="1"/>
  <c r="F7" i="10"/>
  <c r="R7" i="10" s="1"/>
  <c r="AC7" i="10" s="1"/>
  <c r="F7" i="9"/>
  <c r="R7" i="9" s="1"/>
  <c r="AC7" i="9" s="1"/>
  <c r="F7" i="12"/>
  <c r="R7" i="12" s="1"/>
  <c r="AC7" i="12" s="1"/>
  <c r="BS22" i="3"/>
  <c r="CA22" i="3"/>
  <c r="W22" i="3"/>
  <c r="AM22" i="3"/>
  <c r="O22" i="3"/>
  <c r="CI22" i="3"/>
  <c r="BK22" i="3"/>
  <c r="AU22" i="3"/>
  <c r="BC22" i="3"/>
  <c r="AE22" i="3"/>
  <c r="G22" i="3"/>
  <c r="E41" i="9"/>
  <c r="Q41" i="9" s="1"/>
  <c r="AB41" i="9" s="1"/>
  <c r="E41" i="7"/>
  <c r="Q41" i="7" s="1"/>
  <c r="AB41" i="7" s="1"/>
  <c r="E41" i="10"/>
  <c r="Q41" i="10" s="1"/>
  <c r="AB41" i="10" s="1"/>
  <c r="E41" i="6"/>
  <c r="Q41" i="6" s="1"/>
  <c r="AB41" i="6" s="1"/>
  <c r="E41" i="13"/>
  <c r="Q41" i="13" s="1"/>
  <c r="AB41" i="13" s="1"/>
  <c r="E41" i="14"/>
  <c r="Q41" i="14" s="1"/>
  <c r="AB41" i="14" s="1"/>
  <c r="E41" i="15"/>
  <c r="Q41" i="15" s="1"/>
  <c r="AB41" i="15" s="1"/>
  <c r="F247" i="3"/>
  <c r="E41" i="8"/>
  <c r="Q41" i="8" s="1"/>
  <c r="AB41" i="8" s="1"/>
  <c r="E41" i="11"/>
  <c r="Q41" i="11" s="1"/>
  <c r="AB41" i="11" s="1"/>
  <c r="E41" i="16"/>
  <c r="Q41" i="16" s="1"/>
  <c r="AB41" i="16" s="1"/>
  <c r="E41" i="12"/>
  <c r="Q41" i="12" s="1"/>
  <c r="AB41" i="12" s="1"/>
  <c r="M109" i="10"/>
  <c r="Y109" i="10" s="1"/>
  <c r="AJ109" i="10" s="1"/>
  <c r="M109" i="16"/>
  <c r="Y109" i="16" s="1"/>
  <c r="AJ109" i="16" s="1"/>
  <c r="M109" i="7"/>
  <c r="Y109" i="7" s="1"/>
  <c r="AJ109" i="7" s="1"/>
  <c r="M109" i="9"/>
  <c r="Y109" i="9" s="1"/>
  <c r="AJ109" i="9" s="1"/>
  <c r="M109" i="8"/>
  <c r="Y109" i="8" s="1"/>
  <c r="AJ109" i="8" s="1"/>
  <c r="M109" i="6"/>
  <c r="Y109" i="6" s="1"/>
  <c r="AJ109" i="6" s="1"/>
  <c r="M109" i="15"/>
  <c r="Y109" i="15" s="1"/>
  <c r="AJ109" i="15" s="1"/>
  <c r="M109" i="13"/>
  <c r="Y109" i="13" s="1"/>
  <c r="AJ109" i="13" s="1"/>
  <c r="M109" i="14"/>
  <c r="Y109" i="14" s="1"/>
  <c r="AJ109" i="14" s="1"/>
  <c r="AD315" i="3"/>
  <c r="M109" i="11"/>
  <c r="Y109" i="11" s="1"/>
  <c r="AJ109" i="11" s="1"/>
  <c r="M109" i="12"/>
  <c r="Y109" i="12" s="1"/>
  <c r="AJ109" i="12" s="1"/>
  <c r="I134" i="9"/>
  <c r="U134" i="9" s="1"/>
  <c r="AF134" i="9" s="1"/>
  <c r="I134" i="8"/>
  <c r="U134" i="8" s="1"/>
  <c r="AF134" i="8" s="1"/>
  <c r="I134" i="6"/>
  <c r="U134" i="6" s="1"/>
  <c r="AF134" i="6" s="1"/>
  <c r="I134" i="10"/>
  <c r="U134" i="10" s="1"/>
  <c r="AF134" i="10" s="1"/>
  <c r="I134" i="12"/>
  <c r="U134" i="12" s="1"/>
  <c r="AF134" i="12" s="1"/>
  <c r="I134" i="11"/>
  <c r="U134" i="11" s="1"/>
  <c r="AF134" i="11" s="1"/>
  <c r="R340" i="3"/>
  <c r="I134" i="14"/>
  <c r="U134" i="14" s="1"/>
  <c r="AF134" i="14" s="1"/>
  <c r="I134" i="15"/>
  <c r="U134" i="15" s="1"/>
  <c r="AF134" i="15" s="1"/>
  <c r="I134" i="16"/>
  <c r="U134" i="16" s="1"/>
  <c r="AF134" i="16" s="1"/>
  <c r="I134" i="7"/>
  <c r="U134" i="7" s="1"/>
  <c r="AF134" i="7" s="1"/>
  <c r="I134" i="13"/>
  <c r="U134" i="13" s="1"/>
  <c r="AF134" i="13" s="1"/>
  <c r="D149" i="9"/>
  <c r="P149" i="9" s="1"/>
  <c r="D149" i="10"/>
  <c r="P149" i="10" s="1"/>
  <c r="D149" i="13"/>
  <c r="P149" i="13" s="1"/>
  <c r="D149" i="11"/>
  <c r="P149" i="11" s="1"/>
  <c r="D149" i="16"/>
  <c r="P149" i="16" s="1"/>
  <c r="D149" i="14"/>
  <c r="P149" i="14" s="1"/>
  <c r="D149" i="8"/>
  <c r="P149" i="8" s="1"/>
  <c r="B355" i="3"/>
  <c r="D149" i="6"/>
  <c r="P149" i="6" s="1"/>
  <c r="D149" i="15"/>
  <c r="P149" i="15" s="1"/>
  <c r="D149" i="7"/>
  <c r="P149" i="7" s="1"/>
  <c r="D149" i="12"/>
  <c r="P149" i="12" s="1"/>
  <c r="L158" i="14"/>
  <c r="X158" i="14" s="1"/>
  <c r="AI158" i="14" s="1"/>
  <c r="L158" i="11"/>
  <c r="X158" i="11" s="1"/>
  <c r="AI158" i="11" s="1"/>
  <c r="L158" i="16"/>
  <c r="X158" i="16" s="1"/>
  <c r="AI158" i="16" s="1"/>
  <c r="L158" i="10"/>
  <c r="X158" i="10" s="1"/>
  <c r="AI158" i="10" s="1"/>
  <c r="L158" i="15"/>
  <c r="X158" i="15" s="1"/>
  <c r="AI158" i="15" s="1"/>
  <c r="L158" i="6"/>
  <c r="X158" i="6" s="1"/>
  <c r="AI158" i="6" s="1"/>
  <c r="L158" i="13"/>
  <c r="X158" i="13" s="1"/>
  <c r="AI158" i="13" s="1"/>
  <c r="L158" i="7"/>
  <c r="X158" i="7" s="1"/>
  <c r="AI158" i="7" s="1"/>
  <c r="L158" i="9"/>
  <c r="X158" i="9" s="1"/>
  <c r="AI158" i="9" s="1"/>
  <c r="L158" i="8"/>
  <c r="X158" i="8" s="1"/>
  <c r="AI158" i="8" s="1"/>
  <c r="L158" i="12"/>
  <c r="X158" i="12" s="1"/>
  <c r="AI158" i="12" s="1"/>
  <c r="CA174" i="3"/>
  <c r="BC174" i="3"/>
  <c r="AU174" i="3"/>
  <c r="CI174" i="3"/>
  <c r="BS174" i="3"/>
  <c r="AE174" i="3"/>
  <c r="G174" i="3"/>
  <c r="BK174" i="3"/>
  <c r="AM174" i="3"/>
  <c r="W174" i="3"/>
  <c r="O174" i="3"/>
  <c r="M79" i="9"/>
  <c r="Y79" i="9" s="1"/>
  <c r="AJ79" i="9" s="1"/>
  <c r="M79" i="6"/>
  <c r="Y79" i="6" s="1"/>
  <c r="AJ79" i="6" s="1"/>
  <c r="M79" i="14"/>
  <c r="Y79" i="14" s="1"/>
  <c r="AJ79" i="14" s="1"/>
  <c r="M79" i="13"/>
  <c r="Y79" i="13" s="1"/>
  <c r="AJ79" i="13" s="1"/>
  <c r="M79" i="11"/>
  <c r="Y79" i="11" s="1"/>
  <c r="AJ79" i="11" s="1"/>
  <c r="M79" i="7"/>
  <c r="Y79" i="7" s="1"/>
  <c r="AJ79" i="7" s="1"/>
  <c r="M79" i="16"/>
  <c r="Y79" i="16" s="1"/>
  <c r="AJ79" i="16" s="1"/>
  <c r="M79" i="10"/>
  <c r="Y79" i="10" s="1"/>
  <c r="AJ79" i="10" s="1"/>
  <c r="M79" i="12"/>
  <c r="Y79" i="12" s="1"/>
  <c r="AJ79" i="12" s="1"/>
  <c r="M79" i="8"/>
  <c r="Y79" i="8" s="1"/>
  <c r="AJ79" i="8" s="1"/>
  <c r="AD285" i="3"/>
  <c r="M79" i="15"/>
  <c r="Y79" i="15" s="1"/>
  <c r="AJ79" i="15" s="1"/>
  <c r="AA53" i="11"/>
  <c r="G92" i="15"/>
  <c r="S92" i="15" s="1"/>
  <c r="AD92" i="15" s="1"/>
  <c r="G92" i="9"/>
  <c r="S92" i="9" s="1"/>
  <c r="AD92" i="9" s="1"/>
  <c r="G92" i="8"/>
  <c r="S92" i="8" s="1"/>
  <c r="AD92" i="8" s="1"/>
  <c r="G92" i="16"/>
  <c r="S92" i="16" s="1"/>
  <c r="AD92" i="16" s="1"/>
  <c r="G92" i="7"/>
  <c r="S92" i="7" s="1"/>
  <c r="AD92" i="7" s="1"/>
  <c r="G92" i="13"/>
  <c r="S92" i="13" s="1"/>
  <c r="AD92" i="13" s="1"/>
  <c r="G92" i="14"/>
  <c r="S92" i="14" s="1"/>
  <c r="AD92" i="14" s="1"/>
  <c r="G92" i="11"/>
  <c r="S92" i="11" s="1"/>
  <c r="AD92" i="11" s="1"/>
  <c r="G92" i="6"/>
  <c r="S92" i="6" s="1"/>
  <c r="AD92" i="6" s="1"/>
  <c r="G92" i="10"/>
  <c r="S92" i="10" s="1"/>
  <c r="AD92" i="10" s="1"/>
  <c r="G92" i="12"/>
  <c r="S92" i="12" s="1"/>
  <c r="AD92" i="12" s="1"/>
  <c r="B411" i="7"/>
  <c r="B411" i="8"/>
  <c r="B411" i="6"/>
  <c r="B411" i="15"/>
  <c r="B411" i="12"/>
  <c r="B411" i="10"/>
  <c r="B411" i="9"/>
  <c r="B411" i="14"/>
  <c r="B411" i="16"/>
  <c r="B411" i="11"/>
  <c r="B411" i="13"/>
  <c r="L78" i="6"/>
  <c r="X78" i="6" s="1"/>
  <c r="AI78" i="6" s="1"/>
  <c r="L78" i="14"/>
  <c r="X78" i="14" s="1"/>
  <c r="AI78" i="14" s="1"/>
  <c r="L78" i="16"/>
  <c r="X78" i="16" s="1"/>
  <c r="AI78" i="16" s="1"/>
  <c r="L78" i="15"/>
  <c r="X78" i="15" s="1"/>
  <c r="AI78" i="15" s="1"/>
  <c r="L78" i="13"/>
  <c r="X78" i="13" s="1"/>
  <c r="AI78" i="13" s="1"/>
  <c r="L78" i="11"/>
  <c r="X78" i="11" s="1"/>
  <c r="AI78" i="11" s="1"/>
  <c r="L78" i="9"/>
  <c r="X78" i="9" s="1"/>
  <c r="AI78" i="9" s="1"/>
  <c r="L78" i="8"/>
  <c r="X78" i="8" s="1"/>
  <c r="AI78" i="8" s="1"/>
  <c r="L78" i="7"/>
  <c r="X78" i="7" s="1"/>
  <c r="AI78" i="7" s="1"/>
  <c r="L78" i="12"/>
  <c r="X78" i="12" s="1"/>
  <c r="AI78" i="12" s="1"/>
  <c r="L78" i="10"/>
  <c r="X78" i="10" s="1"/>
  <c r="AI78" i="10" s="1"/>
  <c r="K147" i="9"/>
  <c r="W147" i="9" s="1"/>
  <c r="AH147" i="9" s="1"/>
  <c r="K147" i="7"/>
  <c r="W147" i="7" s="1"/>
  <c r="AH147" i="7" s="1"/>
  <c r="K147" i="15"/>
  <c r="W147" i="15" s="1"/>
  <c r="AH147" i="15" s="1"/>
  <c r="K147" i="10"/>
  <c r="W147" i="10" s="1"/>
  <c r="AH147" i="10" s="1"/>
  <c r="X353" i="3"/>
  <c r="K147" i="6"/>
  <c r="W147" i="6" s="1"/>
  <c r="AH147" i="6" s="1"/>
  <c r="K147" i="8"/>
  <c r="W147" i="8" s="1"/>
  <c r="AH147" i="8" s="1"/>
  <c r="K147" i="11"/>
  <c r="W147" i="11" s="1"/>
  <c r="AH147" i="11" s="1"/>
  <c r="K147" i="14"/>
  <c r="W147" i="14" s="1"/>
  <c r="AH147" i="14" s="1"/>
  <c r="K147" i="12"/>
  <c r="W147" i="12" s="1"/>
  <c r="AH147" i="12" s="1"/>
  <c r="K147" i="16"/>
  <c r="W147" i="16" s="1"/>
  <c r="AH147" i="16" s="1"/>
  <c r="K147" i="13"/>
  <c r="W147" i="13" s="1"/>
  <c r="AH147" i="13" s="1"/>
  <c r="M15" i="7"/>
  <c r="Y15" i="7" s="1"/>
  <c r="AJ15" i="7" s="1"/>
  <c r="M15" i="11"/>
  <c r="Y15" i="11" s="1"/>
  <c r="AJ15" i="11" s="1"/>
  <c r="M15" i="10"/>
  <c r="Y15" i="10" s="1"/>
  <c r="AJ15" i="10" s="1"/>
  <c r="M15" i="6"/>
  <c r="Y15" i="6" s="1"/>
  <c r="AJ15" i="6" s="1"/>
  <c r="M15" i="15"/>
  <c r="Y15" i="15" s="1"/>
  <c r="AJ15" i="15" s="1"/>
  <c r="AD221" i="3"/>
  <c r="M15" i="14"/>
  <c r="Y15" i="14" s="1"/>
  <c r="AJ15" i="14" s="1"/>
  <c r="M15" i="12"/>
  <c r="Y15" i="12" s="1"/>
  <c r="AJ15" i="12" s="1"/>
  <c r="M15" i="16"/>
  <c r="Y15" i="16" s="1"/>
  <c r="AJ15" i="16" s="1"/>
  <c r="M15" i="13"/>
  <c r="Y15" i="13" s="1"/>
  <c r="AJ15" i="13" s="1"/>
  <c r="M15" i="9"/>
  <c r="Y15" i="9" s="1"/>
  <c r="AJ15" i="9" s="1"/>
  <c r="M15" i="8"/>
  <c r="Y15" i="8" s="1"/>
  <c r="AJ15" i="8" s="1"/>
  <c r="J73" i="16"/>
  <c r="V73" i="16" s="1"/>
  <c r="AG73" i="16" s="1"/>
  <c r="J73" i="10"/>
  <c r="V73" i="10" s="1"/>
  <c r="AG73" i="10" s="1"/>
  <c r="J73" i="12"/>
  <c r="V73" i="12" s="1"/>
  <c r="AG73" i="12" s="1"/>
  <c r="J73" i="13"/>
  <c r="V73" i="13" s="1"/>
  <c r="AG73" i="13" s="1"/>
  <c r="J73" i="7"/>
  <c r="V73" i="7" s="1"/>
  <c r="AG73" i="7" s="1"/>
  <c r="J73" i="14"/>
  <c r="V73" i="14" s="1"/>
  <c r="AG73" i="14" s="1"/>
  <c r="U279" i="3"/>
  <c r="J73" i="6"/>
  <c r="V73" i="6" s="1"/>
  <c r="AG73" i="6" s="1"/>
  <c r="J73" i="9"/>
  <c r="V73" i="9" s="1"/>
  <c r="AG73" i="9" s="1"/>
  <c r="J73" i="15"/>
  <c r="V73" i="15" s="1"/>
  <c r="AG73" i="15" s="1"/>
  <c r="J73" i="11"/>
  <c r="V73" i="11" s="1"/>
  <c r="AG73" i="11" s="1"/>
  <c r="J73" i="8"/>
  <c r="V73" i="8" s="1"/>
  <c r="AG73" i="8" s="1"/>
  <c r="J7" i="11"/>
  <c r="V7" i="11" s="1"/>
  <c r="AG7" i="11" s="1"/>
  <c r="J7" i="14"/>
  <c r="V7" i="14" s="1"/>
  <c r="AG7" i="14" s="1"/>
  <c r="J7" i="10"/>
  <c r="V7" i="10" s="1"/>
  <c r="AG7" i="10" s="1"/>
  <c r="J7" i="7"/>
  <c r="V7" i="7" s="1"/>
  <c r="AG7" i="7" s="1"/>
  <c r="J7" i="8"/>
  <c r="V7" i="8" s="1"/>
  <c r="AG7" i="8" s="1"/>
  <c r="J7" i="15"/>
  <c r="V7" i="15" s="1"/>
  <c r="AG7" i="15" s="1"/>
  <c r="J7" i="16"/>
  <c r="V7" i="16" s="1"/>
  <c r="AG7" i="16" s="1"/>
  <c r="J7" i="12"/>
  <c r="V7" i="12" s="1"/>
  <c r="AG7" i="12" s="1"/>
  <c r="J7" i="6"/>
  <c r="V7" i="6" s="1"/>
  <c r="AG7" i="6" s="1"/>
  <c r="J7" i="13"/>
  <c r="V7" i="13" s="1"/>
  <c r="AG7" i="13" s="1"/>
  <c r="J7" i="9"/>
  <c r="V7" i="9" s="1"/>
  <c r="AG7" i="9" s="1"/>
  <c r="U213" i="3"/>
  <c r="BR7" i="3"/>
  <c r="BV7" i="3" s="1"/>
  <c r="BJ7" i="3"/>
  <c r="BN7" i="3" s="1"/>
  <c r="V7" i="3"/>
  <c r="Z7" i="3" s="1"/>
  <c r="N7" i="3"/>
  <c r="R7" i="3" s="1"/>
  <c r="CH7" i="3"/>
  <c r="CL7" i="3" s="1"/>
  <c r="BZ7" i="3"/>
  <c r="CD7" i="3" s="1"/>
  <c r="AL7" i="3"/>
  <c r="AP7" i="3" s="1"/>
  <c r="AD7" i="3"/>
  <c r="AH7" i="3" s="1"/>
  <c r="BB7" i="3"/>
  <c r="BF7" i="3" s="1"/>
  <c r="AT7" i="3"/>
  <c r="AX7" i="3" s="1"/>
  <c r="F7" i="3"/>
  <c r="J7" i="3" s="1"/>
  <c r="D47" i="14"/>
  <c r="P47" i="14" s="1"/>
  <c r="AA47" i="14" s="1"/>
  <c r="D47" i="7"/>
  <c r="P47" i="7" s="1"/>
  <c r="AA47" i="7" s="1"/>
  <c r="D47" i="16"/>
  <c r="P47" i="16" s="1"/>
  <c r="AA47" i="16" s="1"/>
  <c r="D47" i="9"/>
  <c r="P47" i="9" s="1"/>
  <c r="AA47" i="9" s="1"/>
  <c r="D47" i="12"/>
  <c r="P47" i="12" s="1"/>
  <c r="AA47" i="12" s="1"/>
  <c r="D47" i="8"/>
  <c r="P47" i="8" s="1"/>
  <c r="AA47" i="8" s="1"/>
  <c r="D47" i="15"/>
  <c r="P47" i="15" s="1"/>
  <c r="AA47" i="15" s="1"/>
  <c r="B253" i="3"/>
  <c r="D47" i="11"/>
  <c r="P47" i="11" s="1"/>
  <c r="AA47" i="11" s="1"/>
  <c r="D47" i="10"/>
  <c r="P47" i="10" s="1"/>
  <c r="AA47" i="10" s="1"/>
  <c r="D47" i="6"/>
  <c r="P47" i="6" s="1"/>
  <c r="AA47" i="6" s="1"/>
  <c r="D47" i="13"/>
  <c r="P47" i="13" s="1"/>
  <c r="AA47" i="13" s="1"/>
  <c r="K18" i="15"/>
  <c r="W18" i="15" s="1"/>
  <c r="AH18" i="15" s="1"/>
  <c r="K18" i="10"/>
  <c r="W18" i="10" s="1"/>
  <c r="AH18" i="10" s="1"/>
  <c r="K18" i="16"/>
  <c r="W18" i="16" s="1"/>
  <c r="AH18" i="16" s="1"/>
  <c r="K18" i="13"/>
  <c r="W18" i="13" s="1"/>
  <c r="AH18" i="13" s="1"/>
  <c r="K18" i="6"/>
  <c r="W18" i="6" s="1"/>
  <c r="AH18" i="6" s="1"/>
  <c r="K18" i="7"/>
  <c r="W18" i="7" s="1"/>
  <c r="AH18" i="7" s="1"/>
  <c r="K18" i="14"/>
  <c r="W18" i="14" s="1"/>
  <c r="AH18" i="14" s="1"/>
  <c r="X224" i="3"/>
  <c r="K18" i="8"/>
  <c r="W18" i="8" s="1"/>
  <c r="AH18" i="8" s="1"/>
  <c r="K18" i="12"/>
  <c r="W18" i="12" s="1"/>
  <c r="AH18" i="12" s="1"/>
  <c r="K18" i="11"/>
  <c r="W18" i="11" s="1"/>
  <c r="AH18" i="11" s="1"/>
  <c r="K18" i="9"/>
  <c r="W18" i="9" s="1"/>
  <c r="AH18" i="9" s="1"/>
  <c r="L137" i="6"/>
  <c r="X137" i="6" s="1"/>
  <c r="AI137" i="6" s="1"/>
  <c r="L137" i="13"/>
  <c r="X137" i="13" s="1"/>
  <c r="AI137" i="13" s="1"/>
  <c r="L137" i="8"/>
  <c r="X137" i="8" s="1"/>
  <c r="AI137" i="8" s="1"/>
  <c r="L137" i="9"/>
  <c r="X137" i="9" s="1"/>
  <c r="AI137" i="9" s="1"/>
  <c r="L137" i="12"/>
  <c r="X137" i="12" s="1"/>
  <c r="AI137" i="12" s="1"/>
  <c r="L137" i="15"/>
  <c r="X137" i="15" s="1"/>
  <c r="AI137" i="15" s="1"/>
  <c r="L137" i="14"/>
  <c r="X137" i="14" s="1"/>
  <c r="AI137" i="14" s="1"/>
  <c r="L137" i="10"/>
  <c r="X137" i="10" s="1"/>
  <c r="AI137" i="10" s="1"/>
  <c r="L137" i="16"/>
  <c r="X137" i="16" s="1"/>
  <c r="AI137" i="16" s="1"/>
  <c r="L137" i="11"/>
  <c r="X137" i="11" s="1"/>
  <c r="AI137" i="11" s="1"/>
  <c r="L137" i="7"/>
  <c r="X137" i="7" s="1"/>
  <c r="AI137" i="7" s="1"/>
  <c r="M186" i="10"/>
  <c r="Y186" i="10" s="1"/>
  <c r="AJ186" i="10" s="1"/>
  <c r="M186" i="12"/>
  <c r="Y186" i="12" s="1"/>
  <c r="AJ186" i="12" s="1"/>
  <c r="M186" i="16"/>
  <c r="Y186" i="16" s="1"/>
  <c r="AJ186" i="16" s="1"/>
  <c r="M186" i="15"/>
  <c r="Y186" i="15" s="1"/>
  <c r="AJ186" i="15" s="1"/>
  <c r="M186" i="8"/>
  <c r="Y186" i="8" s="1"/>
  <c r="AJ186" i="8" s="1"/>
  <c r="M186" i="9"/>
  <c r="Y186" i="9" s="1"/>
  <c r="AJ186" i="9" s="1"/>
  <c r="AD392" i="3"/>
  <c r="M186" i="13"/>
  <c r="Y186" i="13" s="1"/>
  <c r="AJ186" i="13" s="1"/>
  <c r="M186" i="14"/>
  <c r="Y186" i="14" s="1"/>
  <c r="AJ186" i="14" s="1"/>
  <c r="M186" i="11"/>
  <c r="Y186" i="11" s="1"/>
  <c r="AJ186" i="11" s="1"/>
  <c r="M186" i="7"/>
  <c r="Y186" i="7" s="1"/>
  <c r="AJ186" i="7" s="1"/>
  <c r="M186" i="6"/>
  <c r="Y186" i="6" s="1"/>
  <c r="AJ186" i="6" s="1"/>
  <c r="K28" i="16"/>
  <c r="W28" i="16" s="1"/>
  <c r="AH28" i="16" s="1"/>
  <c r="K28" i="10"/>
  <c r="W28" i="10" s="1"/>
  <c r="AH28" i="10" s="1"/>
  <c r="K28" i="11"/>
  <c r="W28" i="11" s="1"/>
  <c r="AH28" i="11" s="1"/>
  <c r="K28" i="6"/>
  <c r="W28" i="6" s="1"/>
  <c r="AH28" i="6" s="1"/>
  <c r="K28" i="8"/>
  <c r="W28" i="8" s="1"/>
  <c r="AH28" i="8" s="1"/>
  <c r="K28" i="9"/>
  <c r="W28" i="9" s="1"/>
  <c r="AH28" i="9" s="1"/>
  <c r="K28" i="12"/>
  <c r="W28" i="12" s="1"/>
  <c r="AH28" i="12" s="1"/>
  <c r="K28" i="14"/>
  <c r="W28" i="14" s="1"/>
  <c r="AH28" i="14" s="1"/>
  <c r="K28" i="13"/>
  <c r="W28" i="13" s="1"/>
  <c r="AH28" i="13" s="1"/>
  <c r="K28" i="15"/>
  <c r="W28" i="15" s="1"/>
  <c r="AH28" i="15" s="1"/>
  <c r="X234" i="3"/>
  <c r="K28" i="7"/>
  <c r="W28" i="7" s="1"/>
  <c r="AH28" i="7" s="1"/>
  <c r="F121" i="9"/>
  <c r="R121" i="9" s="1"/>
  <c r="AC121" i="9" s="1"/>
  <c r="F121" i="8"/>
  <c r="R121" i="8" s="1"/>
  <c r="AC121" i="8" s="1"/>
  <c r="F121" i="16"/>
  <c r="R121" i="16" s="1"/>
  <c r="AC121" i="16" s="1"/>
  <c r="F121" i="11"/>
  <c r="R121" i="11" s="1"/>
  <c r="AC121" i="11" s="1"/>
  <c r="F121" i="14"/>
  <c r="R121" i="14" s="1"/>
  <c r="AC121" i="14" s="1"/>
  <c r="F121" i="13"/>
  <c r="R121" i="13" s="1"/>
  <c r="AC121" i="13" s="1"/>
  <c r="F121" i="12"/>
  <c r="R121" i="12" s="1"/>
  <c r="AC121" i="12" s="1"/>
  <c r="F121" i="6"/>
  <c r="R121" i="6" s="1"/>
  <c r="AC121" i="6" s="1"/>
  <c r="F121" i="10"/>
  <c r="R121" i="10" s="1"/>
  <c r="AC121" i="10" s="1"/>
  <c r="F121" i="15"/>
  <c r="R121" i="15" s="1"/>
  <c r="AC121" i="15" s="1"/>
  <c r="F121" i="7"/>
  <c r="R121" i="7" s="1"/>
  <c r="AC121" i="7" s="1"/>
  <c r="I327" i="3"/>
  <c r="B275" i="10"/>
  <c r="B275" i="16"/>
  <c r="B275" i="9"/>
  <c r="B275" i="14"/>
  <c r="B275" i="13"/>
  <c r="B275" i="11"/>
  <c r="B275" i="15"/>
  <c r="B275" i="7"/>
  <c r="B275" i="6"/>
  <c r="B275" i="8"/>
  <c r="B275" i="12"/>
  <c r="F92" i="12"/>
  <c r="R92" i="12" s="1"/>
  <c r="AC92" i="12" s="1"/>
  <c r="F92" i="10"/>
  <c r="R92" i="10" s="1"/>
  <c r="AC92" i="10" s="1"/>
  <c r="F92" i="15"/>
  <c r="R92" i="15" s="1"/>
  <c r="AC92" i="15" s="1"/>
  <c r="F92" i="13"/>
  <c r="R92" i="13" s="1"/>
  <c r="AC92" i="13" s="1"/>
  <c r="F92" i="7"/>
  <c r="R92" i="7" s="1"/>
  <c r="AC92" i="7" s="1"/>
  <c r="I298" i="3"/>
  <c r="F92" i="8"/>
  <c r="R92" i="8" s="1"/>
  <c r="AC92" i="8" s="1"/>
  <c r="F92" i="9"/>
  <c r="R92" i="9" s="1"/>
  <c r="AC92" i="9" s="1"/>
  <c r="F92" i="11"/>
  <c r="R92" i="11" s="1"/>
  <c r="AC92" i="11" s="1"/>
  <c r="F92" i="16"/>
  <c r="R92" i="16" s="1"/>
  <c r="AC92" i="16" s="1"/>
  <c r="F92" i="6"/>
  <c r="R92" i="6" s="1"/>
  <c r="AC92" i="6" s="1"/>
  <c r="F92" i="14"/>
  <c r="R92" i="14" s="1"/>
  <c r="AC92" i="14" s="1"/>
  <c r="L129" i="10"/>
  <c r="X129" i="10" s="1"/>
  <c r="AI129" i="10" s="1"/>
  <c r="L129" i="7"/>
  <c r="X129" i="7" s="1"/>
  <c r="AI129" i="7" s="1"/>
  <c r="L129" i="8"/>
  <c r="X129" i="8" s="1"/>
  <c r="AI129" i="8" s="1"/>
  <c r="L129" i="15"/>
  <c r="X129" i="15" s="1"/>
  <c r="AI129" i="15" s="1"/>
  <c r="L129" i="11"/>
  <c r="X129" i="11" s="1"/>
  <c r="AI129" i="11" s="1"/>
  <c r="L129" i="6"/>
  <c r="X129" i="6" s="1"/>
  <c r="AI129" i="6" s="1"/>
  <c r="L129" i="14"/>
  <c r="X129" i="14" s="1"/>
  <c r="AI129" i="14" s="1"/>
  <c r="L129" i="13"/>
  <c r="X129" i="13" s="1"/>
  <c r="AI129" i="13" s="1"/>
  <c r="L129" i="9"/>
  <c r="X129" i="9" s="1"/>
  <c r="AI129" i="9" s="1"/>
  <c r="L129" i="16"/>
  <c r="X129" i="16" s="1"/>
  <c r="AI129" i="16" s="1"/>
  <c r="L129" i="12"/>
  <c r="X129" i="12" s="1"/>
  <c r="AI129" i="12" s="1"/>
  <c r="E32" i="14"/>
  <c r="Q32" i="14" s="1"/>
  <c r="AB32" i="14" s="1"/>
  <c r="E32" i="7"/>
  <c r="Q32" i="7" s="1"/>
  <c r="AB32" i="7" s="1"/>
  <c r="E32" i="15"/>
  <c r="Q32" i="15" s="1"/>
  <c r="AB32" i="15" s="1"/>
  <c r="E32" i="9"/>
  <c r="Q32" i="9" s="1"/>
  <c r="AB32" i="9" s="1"/>
  <c r="E32" i="11"/>
  <c r="Q32" i="11" s="1"/>
  <c r="AB32" i="11" s="1"/>
  <c r="E32" i="8"/>
  <c r="Q32" i="8" s="1"/>
  <c r="AB32" i="8" s="1"/>
  <c r="E32" i="13"/>
  <c r="Q32" i="13" s="1"/>
  <c r="AB32" i="13" s="1"/>
  <c r="F238" i="3"/>
  <c r="E32" i="12"/>
  <c r="Q32" i="12" s="1"/>
  <c r="AB32" i="12" s="1"/>
  <c r="E32" i="16"/>
  <c r="Q32" i="16" s="1"/>
  <c r="AB32" i="16" s="1"/>
  <c r="E32" i="6"/>
  <c r="Q32" i="6" s="1"/>
  <c r="AB32" i="6" s="1"/>
  <c r="E32" i="10"/>
  <c r="Q32" i="10" s="1"/>
  <c r="AB32" i="10" s="1"/>
  <c r="J41" i="8"/>
  <c r="V41" i="8" s="1"/>
  <c r="AG41" i="8" s="1"/>
  <c r="J41" i="13"/>
  <c r="V41" i="13" s="1"/>
  <c r="AG41" i="13" s="1"/>
  <c r="U247" i="3"/>
  <c r="J41" i="16"/>
  <c r="V41" i="16" s="1"/>
  <c r="AG41" i="16" s="1"/>
  <c r="J41" i="7"/>
  <c r="V41" i="7" s="1"/>
  <c r="AG41" i="7" s="1"/>
  <c r="J41" i="12"/>
  <c r="V41" i="12" s="1"/>
  <c r="AG41" i="12" s="1"/>
  <c r="J41" i="6"/>
  <c r="V41" i="6" s="1"/>
  <c r="AG41" i="6" s="1"/>
  <c r="J41" i="15"/>
  <c r="V41" i="15" s="1"/>
  <c r="AG41" i="15" s="1"/>
  <c r="J41" i="10"/>
  <c r="V41" i="10" s="1"/>
  <c r="AG41" i="10" s="1"/>
  <c r="J41" i="9"/>
  <c r="V41" i="9" s="1"/>
  <c r="AG41" i="9" s="1"/>
  <c r="J41" i="14"/>
  <c r="V41" i="14" s="1"/>
  <c r="AG41" i="14" s="1"/>
  <c r="J41" i="11"/>
  <c r="V41" i="11" s="1"/>
  <c r="AG41" i="11" s="1"/>
  <c r="D9" i="15"/>
  <c r="P9" i="15" s="1"/>
  <c r="AA9" i="15" s="1"/>
  <c r="D9" i="10"/>
  <c r="P9" i="10" s="1"/>
  <c r="AA9" i="10" s="1"/>
  <c r="D9" i="12"/>
  <c r="P9" i="12" s="1"/>
  <c r="AA9" i="12" s="1"/>
  <c r="D9" i="9"/>
  <c r="P9" i="9" s="1"/>
  <c r="AA9" i="9" s="1"/>
  <c r="D9" i="14"/>
  <c r="P9" i="14" s="1"/>
  <c r="AA9" i="14" s="1"/>
  <c r="D9" i="7"/>
  <c r="P9" i="7" s="1"/>
  <c r="AA9" i="7" s="1"/>
  <c r="D9" i="16"/>
  <c r="P9" i="16" s="1"/>
  <c r="AA9" i="16" s="1"/>
  <c r="D9" i="6"/>
  <c r="P9" i="6" s="1"/>
  <c r="AA9" i="6" s="1"/>
  <c r="D9" i="11"/>
  <c r="P9" i="11" s="1"/>
  <c r="AA9" i="11" s="1"/>
  <c r="D9" i="8"/>
  <c r="P9" i="8" s="1"/>
  <c r="AA9" i="8" s="1"/>
  <c r="D9" i="13"/>
  <c r="P9" i="13" s="1"/>
  <c r="AA9" i="13" s="1"/>
  <c r="B215" i="3"/>
  <c r="D84" i="14"/>
  <c r="P84" i="14" s="1"/>
  <c r="AA84" i="14" s="1"/>
  <c r="D84" i="15"/>
  <c r="P84" i="15" s="1"/>
  <c r="AA84" i="15" s="1"/>
  <c r="D84" i="11"/>
  <c r="P84" i="11" s="1"/>
  <c r="AA84" i="11" s="1"/>
  <c r="D84" i="10"/>
  <c r="P84" i="10" s="1"/>
  <c r="AA84" i="10" s="1"/>
  <c r="D84" i="8"/>
  <c r="P84" i="8" s="1"/>
  <c r="AA84" i="8" s="1"/>
  <c r="D84" i="13"/>
  <c r="P84" i="13" s="1"/>
  <c r="AA84" i="13" s="1"/>
  <c r="D84" i="9"/>
  <c r="P84" i="9" s="1"/>
  <c r="AA84" i="9" s="1"/>
  <c r="B290" i="3"/>
  <c r="D84" i="7"/>
  <c r="P84" i="7" s="1"/>
  <c r="AA84" i="7" s="1"/>
  <c r="D84" i="6"/>
  <c r="P84" i="6" s="1"/>
  <c r="AA84" i="6" s="1"/>
  <c r="D84" i="12"/>
  <c r="P84" i="12" s="1"/>
  <c r="AA84" i="12" s="1"/>
  <c r="D84" i="16"/>
  <c r="P84" i="16" s="1"/>
  <c r="AA84" i="16" s="1"/>
  <c r="J96" i="13"/>
  <c r="V96" i="13" s="1"/>
  <c r="AG96" i="13" s="1"/>
  <c r="J96" i="16"/>
  <c r="V96" i="16" s="1"/>
  <c r="AG96" i="16" s="1"/>
  <c r="J96" i="6"/>
  <c r="V96" i="6" s="1"/>
  <c r="AG96" i="6" s="1"/>
  <c r="J96" i="15"/>
  <c r="V96" i="15" s="1"/>
  <c r="AG96" i="15" s="1"/>
  <c r="J96" i="10"/>
  <c r="V96" i="10" s="1"/>
  <c r="AG96" i="10" s="1"/>
  <c r="J96" i="8"/>
  <c r="V96" i="8" s="1"/>
  <c r="AG96" i="8" s="1"/>
  <c r="J96" i="14"/>
  <c r="V96" i="14" s="1"/>
  <c r="AG96" i="14" s="1"/>
  <c r="J96" i="7"/>
  <c r="V96" i="7" s="1"/>
  <c r="AG96" i="7" s="1"/>
  <c r="J96" i="11"/>
  <c r="V96" i="11" s="1"/>
  <c r="AG96" i="11" s="1"/>
  <c r="J96" i="9"/>
  <c r="V96" i="9" s="1"/>
  <c r="AG96" i="9" s="1"/>
  <c r="J96" i="12"/>
  <c r="V96" i="12" s="1"/>
  <c r="AG96" i="12" s="1"/>
  <c r="U302" i="3"/>
  <c r="B365" i="15"/>
  <c r="B365" i="10"/>
  <c r="B365" i="13"/>
  <c r="B365" i="11"/>
  <c r="B365" i="8"/>
  <c r="B365" i="14"/>
  <c r="B365" i="7"/>
  <c r="B365" i="12"/>
  <c r="B365" i="6"/>
  <c r="B365" i="16"/>
  <c r="B365" i="9"/>
  <c r="CA87" i="3"/>
  <c r="W87" i="3"/>
  <c r="BS87" i="3"/>
  <c r="AU87" i="3"/>
  <c r="AM87" i="3"/>
  <c r="BK87" i="3"/>
  <c r="AE87" i="3"/>
  <c r="G87" i="3"/>
  <c r="BC87" i="3"/>
  <c r="CI87" i="3"/>
  <c r="O87" i="3"/>
  <c r="K153" i="7"/>
  <c r="W153" i="7" s="1"/>
  <c r="AH153" i="7" s="1"/>
  <c r="K153" i="14"/>
  <c r="W153" i="14" s="1"/>
  <c r="AH153" i="14" s="1"/>
  <c r="K153" i="8"/>
  <c r="W153" i="8" s="1"/>
  <c r="AH153" i="8" s="1"/>
  <c r="K153" i="15"/>
  <c r="W153" i="15" s="1"/>
  <c r="AH153" i="15" s="1"/>
  <c r="K153" i="12"/>
  <c r="W153" i="12" s="1"/>
  <c r="AH153" i="12" s="1"/>
  <c r="K153" i="6"/>
  <c r="W153" i="6" s="1"/>
  <c r="AH153" i="6" s="1"/>
  <c r="K153" i="13"/>
  <c r="W153" i="13" s="1"/>
  <c r="AH153" i="13" s="1"/>
  <c r="K153" i="10"/>
  <c r="W153" i="10" s="1"/>
  <c r="AH153" i="10" s="1"/>
  <c r="K153" i="11"/>
  <c r="W153" i="11" s="1"/>
  <c r="AH153" i="11" s="1"/>
  <c r="X359" i="3"/>
  <c r="K153" i="9"/>
  <c r="W153" i="9" s="1"/>
  <c r="AH153" i="9" s="1"/>
  <c r="K153" i="16"/>
  <c r="W153" i="16" s="1"/>
  <c r="AH153" i="16" s="1"/>
  <c r="J190" i="10"/>
  <c r="V190" i="10" s="1"/>
  <c r="AG190" i="10" s="1"/>
  <c r="J190" i="7"/>
  <c r="V190" i="7" s="1"/>
  <c r="AG190" i="7" s="1"/>
  <c r="J190" i="15"/>
  <c r="V190" i="15" s="1"/>
  <c r="AG190" i="15" s="1"/>
  <c r="J190" i="6"/>
  <c r="V190" i="6" s="1"/>
  <c r="AG190" i="6" s="1"/>
  <c r="J190" i="16"/>
  <c r="V190" i="16" s="1"/>
  <c r="AG190" i="16" s="1"/>
  <c r="J190" i="12"/>
  <c r="V190" i="12" s="1"/>
  <c r="AG190" i="12" s="1"/>
  <c r="J190" i="8"/>
  <c r="V190" i="8" s="1"/>
  <c r="AG190" i="8" s="1"/>
  <c r="J190" i="14"/>
  <c r="V190" i="14" s="1"/>
  <c r="AG190" i="14" s="1"/>
  <c r="J190" i="9"/>
  <c r="V190" i="9" s="1"/>
  <c r="AG190" i="9" s="1"/>
  <c r="U396" i="3"/>
  <c r="J190" i="11"/>
  <c r="V190" i="11" s="1"/>
  <c r="AG190" i="11" s="1"/>
  <c r="J190" i="13"/>
  <c r="V190" i="13" s="1"/>
  <c r="AG190" i="13" s="1"/>
  <c r="E51" i="14"/>
  <c r="Q51" i="14" s="1"/>
  <c r="AB51" i="14" s="1"/>
  <c r="E51" i="9"/>
  <c r="Q51" i="9" s="1"/>
  <c r="AB51" i="9" s="1"/>
  <c r="E51" i="16"/>
  <c r="Q51" i="16" s="1"/>
  <c r="AB51" i="16" s="1"/>
  <c r="E51" i="6"/>
  <c r="Q51" i="6" s="1"/>
  <c r="AB51" i="6" s="1"/>
  <c r="E51" i="13"/>
  <c r="Q51" i="13" s="1"/>
  <c r="AB51" i="13" s="1"/>
  <c r="E51" i="12"/>
  <c r="Q51" i="12" s="1"/>
  <c r="AB51" i="12" s="1"/>
  <c r="E51" i="8"/>
  <c r="Q51" i="8" s="1"/>
  <c r="AB51" i="8" s="1"/>
  <c r="E51" i="15"/>
  <c r="Q51" i="15" s="1"/>
  <c r="AB51" i="15" s="1"/>
  <c r="F257" i="3"/>
  <c r="E51" i="11"/>
  <c r="Q51" i="11" s="1"/>
  <c r="AB51" i="11" s="1"/>
  <c r="E51" i="10"/>
  <c r="Q51" i="10" s="1"/>
  <c r="AB51" i="10" s="1"/>
  <c r="E51" i="7"/>
  <c r="Q51" i="7" s="1"/>
  <c r="AB51" i="7" s="1"/>
  <c r="K107" i="14"/>
  <c r="W107" i="14" s="1"/>
  <c r="AH107" i="14" s="1"/>
  <c r="K107" i="12"/>
  <c r="W107" i="12" s="1"/>
  <c r="AH107" i="12" s="1"/>
  <c r="K107" i="16"/>
  <c r="W107" i="16" s="1"/>
  <c r="AH107" i="16" s="1"/>
  <c r="K107" i="13"/>
  <c r="W107" i="13" s="1"/>
  <c r="AH107" i="13" s="1"/>
  <c r="K107" i="9"/>
  <c r="W107" i="9" s="1"/>
  <c r="AH107" i="9" s="1"/>
  <c r="K107" i="11"/>
  <c r="W107" i="11" s="1"/>
  <c r="AH107" i="11" s="1"/>
  <c r="K107" i="7"/>
  <c r="W107" i="7" s="1"/>
  <c r="AH107" i="7" s="1"/>
  <c r="K107" i="8"/>
  <c r="W107" i="8" s="1"/>
  <c r="AH107" i="8" s="1"/>
  <c r="X313" i="3"/>
  <c r="K107" i="15"/>
  <c r="W107" i="15" s="1"/>
  <c r="AH107" i="15" s="1"/>
  <c r="K107" i="10"/>
  <c r="W107" i="10" s="1"/>
  <c r="AH107" i="10" s="1"/>
  <c r="K107" i="6"/>
  <c r="W107" i="6" s="1"/>
  <c r="AH107" i="6" s="1"/>
  <c r="J164" i="14"/>
  <c r="V164" i="14" s="1"/>
  <c r="AG164" i="14" s="1"/>
  <c r="U370" i="3"/>
  <c r="J164" i="10"/>
  <c r="V164" i="10" s="1"/>
  <c r="AG164" i="10" s="1"/>
  <c r="J164" i="8"/>
  <c r="V164" i="8" s="1"/>
  <c r="AG164" i="8" s="1"/>
  <c r="J164" i="9"/>
  <c r="V164" i="9" s="1"/>
  <c r="AG164" i="9" s="1"/>
  <c r="J164" i="6"/>
  <c r="V164" i="6" s="1"/>
  <c r="AG164" i="6" s="1"/>
  <c r="J164" i="7"/>
  <c r="V164" i="7" s="1"/>
  <c r="AG164" i="7" s="1"/>
  <c r="J164" i="12"/>
  <c r="V164" i="12" s="1"/>
  <c r="AG164" i="12" s="1"/>
  <c r="J164" i="16"/>
  <c r="V164" i="16" s="1"/>
  <c r="AG164" i="16" s="1"/>
  <c r="J164" i="11"/>
  <c r="V164" i="11" s="1"/>
  <c r="AG164" i="11" s="1"/>
  <c r="J164" i="13"/>
  <c r="V164" i="13" s="1"/>
  <c r="AG164" i="13" s="1"/>
  <c r="J164" i="15"/>
  <c r="V164" i="15" s="1"/>
  <c r="AG164" i="15" s="1"/>
  <c r="G57" i="13"/>
  <c r="S57" i="13" s="1"/>
  <c r="AD57" i="13" s="1"/>
  <c r="G57" i="10"/>
  <c r="S57" i="10" s="1"/>
  <c r="AD57" i="10" s="1"/>
  <c r="G57" i="12"/>
  <c r="S57" i="12" s="1"/>
  <c r="AD57" i="12" s="1"/>
  <c r="G57" i="7"/>
  <c r="S57" i="7" s="1"/>
  <c r="AD57" i="7" s="1"/>
  <c r="G57" i="15"/>
  <c r="S57" i="15" s="1"/>
  <c r="AD57" i="15" s="1"/>
  <c r="G57" i="11"/>
  <c r="S57" i="11" s="1"/>
  <c r="AD57" i="11" s="1"/>
  <c r="G57" i="16"/>
  <c r="S57" i="16" s="1"/>
  <c r="AD57" i="16" s="1"/>
  <c r="G57" i="14"/>
  <c r="S57" i="14" s="1"/>
  <c r="AD57" i="14" s="1"/>
  <c r="G57" i="9"/>
  <c r="S57" i="9" s="1"/>
  <c r="AD57" i="9" s="1"/>
  <c r="G57" i="6"/>
  <c r="S57" i="6" s="1"/>
  <c r="AD57" i="6" s="1"/>
  <c r="G57" i="8"/>
  <c r="S57" i="8" s="1"/>
  <c r="AD57" i="8" s="1"/>
  <c r="L119" i="7"/>
  <c r="X119" i="7" s="1"/>
  <c r="AI119" i="7" s="1"/>
  <c r="L119" i="11"/>
  <c r="X119" i="11" s="1"/>
  <c r="AI119" i="11" s="1"/>
  <c r="L119" i="9"/>
  <c r="X119" i="9" s="1"/>
  <c r="AI119" i="9" s="1"/>
  <c r="L119" i="10"/>
  <c r="X119" i="10" s="1"/>
  <c r="AI119" i="10" s="1"/>
  <c r="L119" i="16"/>
  <c r="X119" i="16" s="1"/>
  <c r="AI119" i="16" s="1"/>
  <c r="L119" i="12"/>
  <c r="X119" i="12" s="1"/>
  <c r="AI119" i="12" s="1"/>
  <c r="L119" i="13"/>
  <c r="X119" i="13" s="1"/>
  <c r="AI119" i="13" s="1"/>
  <c r="L119" i="8"/>
  <c r="X119" i="8" s="1"/>
  <c r="AI119" i="8" s="1"/>
  <c r="L119" i="6"/>
  <c r="X119" i="6" s="1"/>
  <c r="AI119" i="6" s="1"/>
  <c r="L119" i="14"/>
  <c r="X119" i="14" s="1"/>
  <c r="AI119" i="14" s="1"/>
  <c r="L119" i="15"/>
  <c r="X119" i="15" s="1"/>
  <c r="AI119" i="15" s="1"/>
  <c r="L73" i="6"/>
  <c r="X73" i="6" s="1"/>
  <c r="AI73" i="6" s="1"/>
  <c r="L73" i="10"/>
  <c r="X73" i="10" s="1"/>
  <c r="AI73" i="10" s="1"/>
  <c r="L73" i="9"/>
  <c r="X73" i="9" s="1"/>
  <c r="AI73" i="9" s="1"/>
  <c r="L73" i="8"/>
  <c r="X73" i="8" s="1"/>
  <c r="AI73" i="8" s="1"/>
  <c r="L73" i="14"/>
  <c r="X73" i="14" s="1"/>
  <c r="AI73" i="14" s="1"/>
  <c r="L73" i="16"/>
  <c r="X73" i="16" s="1"/>
  <c r="AI73" i="16" s="1"/>
  <c r="L73" i="15"/>
  <c r="X73" i="15" s="1"/>
  <c r="AI73" i="15" s="1"/>
  <c r="L73" i="11"/>
  <c r="X73" i="11" s="1"/>
  <c r="AI73" i="11" s="1"/>
  <c r="L73" i="13"/>
  <c r="X73" i="13" s="1"/>
  <c r="AI73" i="13" s="1"/>
  <c r="L73" i="12"/>
  <c r="X73" i="12" s="1"/>
  <c r="AI73" i="12" s="1"/>
  <c r="L73" i="7"/>
  <c r="X73" i="7" s="1"/>
  <c r="AI73" i="7" s="1"/>
  <c r="CA179" i="3"/>
  <c r="AE179" i="3"/>
  <c r="BK179" i="3"/>
  <c r="AU179" i="3"/>
  <c r="AM179" i="3"/>
  <c r="G179" i="3"/>
  <c r="CI179" i="3"/>
  <c r="BS179" i="3"/>
  <c r="BC179" i="3"/>
  <c r="W179" i="3"/>
  <c r="O179" i="3"/>
  <c r="K68" i="13"/>
  <c r="W68" i="13" s="1"/>
  <c r="AH68" i="13" s="1"/>
  <c r="K68" i="15"/>
  <c r="W68" i="15" s="1"/>
  <c r="AH68" i="15" s="1"/>
  <c r="K68" i="16"/>
  <c r="W68" i="16" s="1"/>
  <c r="AH68" i="16" s="1"/>
  <c r="K68" i="9"/>
  <c r="W68" i="9" s="1"/>
  <c r="AH68" i="9" s="1"/>
  <c r="X274" i="3"/>
  <c r="K68" i="11"/>
  <c r="W68" i="11" s="1"/>
  <c r="AH68" i="11" s="1"/>
  <c r="K68" i="7"/>
  <c r="W68" i="7" s="1"/>
  <c r="AH68" i="7" s="1"/>
  <c r="K68" i="14"/>
  <c r="W68" i="14" s="1"/>
  <c r="AH68" i="14" s="1"/>
  <c r="K68" i="6"/>
  <c r="W68" i="6" s="1"/>
  <c r="AH68" i="6" s="1"/>
  <c r="K68" i="12"/>
  <c r="W68" i="12" s="1"/>
  <c r="AH68" i="12" s="1"/>
  <c r="K68" i="10"/>
  <c r="W68" i="10" s="1"/>
  <c r="AH68" i="10" s="1"/>
  <c r="K68" i="8"/>
  <c r="W68" i="8" s="1"/>
  <c r="AH68" i="8" s="1"/>
  <c r="B395" i="10"/>
  <c r="B395" i="13"/>
  <c r="B395" i="14"/>
  <c r="B395" i="15"/>
  <c r="B395" i="11"/>
  <c r="B395" i="12"/>
  <c r="B395" i="16"/>
  <c r="B395" i="6"/>
  <c r="B395" i="8"/>
  <c r="B395" i="7"/>
  <c r="B395" i="9"/>
  <c r="B368" i="11"/>
  <c r="B368" i="16"/>
  <c r="B368" i="10"/>
  <c r="B368" i="13"/>
  <c r="B368" i="6"/>
  <c r="B368" i="14"/>
  <c r="B368" i="9"/>
  <c r="B368" i="12"/>
  <c r="B368" i="8"/>
  <c r="B368" i="15"/>
  <c r="B368" i="7"/>
  <c r="B378" i="11"/>
  <c r="B378" i="10"/>
  <c r="B378" i="16"/>
  <c r="B378" i="13"/>
  <c r="B378" i="6"/>
  <c r="B378" i="12"/>
  <c r="B378" i="8"/>
  <c r="B378" i="14"/>
  <c r="B378" i="9"/>
  <c r="B378" i="15"/>
  <c r="B378" i="7"/>
  <c r="D125" i="14"/>
  <c r="P125" i="14" s="1"/>
  <c r="AA125" i="14" s="1"/>
  <c r="D125" i="10"/>
  <c r="P125" i="10" s="1"/>
  <c r="AA125" i="10" s="1"/>
  <c r="D125" i="9"/>
  <c r="P125" i="9" s="1"/>
  <c r="AA125" i="9" s="1"/>
  <c r="D125" i="6"/>
  <c r="P125" i="6" s="1"/>
  <c r="AA125" i="6" s="1"/>
  <c r="D125" i="15"/>
  <c r="P125" i="15" s="1"/>
  <c r="AA125" i="15" s="1"/>
  <c r="D125" i="11"/>
  <c r="P125" i="11" s="1"/>
  <c r="AA125" i="11" s="1"/>
  <c r="D125" i="12"/>
  <c r="P125" i="12" s="1"/>
  <c r="AA125" i="12" s="1"/>
  <c r="D125" i="8"/>
  <c r="P125" i="8" s="1"/>
  <c r="AA125" i="8" s="1"/>
  <c r="B331" i="3"/>
  <c r="D125" i="7"/>
  <c r="P125" i="7" s="1"/>
  <c r="AA125" i="7" s="1"/>
  <c r="D125" i="13"/>
  <c r="P125" i="13" s="1"/>
  <c r="AA125" i="13" s="1"/>
  <c r="D125" i="16"/>
  <c r="P125" i="16" s="1"/>
  <c r="AA125" i="16" s="1"/>
  <c r="E50" i="12"/>
  <c r="Q50" i="12" s="1"/>
  <c r="AB50" i="12" s="1"/>
  <c r="E50" i="7"/>
  <c r="Q50" i="7" s="1"/>
  <c r="AB50" i="7" s="1"/>
  <c r="E50" i="15"/>
  <c r="Q50" i="15" s="1"/>
  <c r="AB50" i="15" s="1"/>
  <c r="E50" i="11"/>
  <c r="Q50" i="11" s="1"/>
  <c r="AB50" i="11" s="1"/>
  <c r="F256" i="3"/>
  <c r="E50" i="8"/>
  <c r="Q50" i="8" s="1"/>
  <c r="AB50" i="8" s="1"/>
  <c r="E50" i="14"/>
  <c r="Q50" i="14" s="1"/>
  <c r="AB50" i="14" s="1"/>
  <c r="E50" i="9"/>
  <c r="Q50" i="9" s="1"/>
  <c r="AB50" i="9" s="1"/>
  <c r="E50" i="10"/>
  <c r="Q50" i="10" s="1"/>
  <c r="AB50" i="10" s="1"/>
  <c r="E50" i="6"/>
  <c r="Q50" i="6" s="1"/>
  <c r="AB50" i="6" s="1"/>
  <c r="E50" i="16"/>
  <c r="Q50" i="16" s="1"/>
  <c r="AB50" i="16" s="1"/>
  <c r="E50" i="13"/>
  <c r="Q50" i="13" s="1"/>
  <c r="AB50" i="13" s="1"/>
  <c r="BR29" i="3"/>
  <c r="BV29" i="3" s="1"/>
  <c r="BJ29" i="3"/>
  <c r="BN29" i="3" s="1"/>
  <c r="E181" i="8"/>
  <c r="Q181" i="8" s="1"/>
  <c r="AB181" i="8" s="1"/>
  <c r="E181" i="12"/>
  <c r="Q181" i="12" s="1"/>
  <c r="AB181" i="12" s="1"/>
  <c r="E181" i="15"/>
  <c r="Q181" i="15" s="1"/>
  <c r="AB181" i="15" s="1"/>
  <c r="E181" i="7"/>
  <c r="Q181" i="7" s="1"/>
  <c r="AB181" i="7" s="1"/>
  <c r="E181" i="6"/>
  <c r="Q181" i="6" s="1"/>
  <c r="AB181" i="6" s="1"/>
  <c r="E181" i="10"/>
  <c r="Q181" i="10" s="1"/>
  <c r="AB181" i="10" s="1"/>
  <c r="E181" i="14"/>
  <c r="Q181" i="14" s="1"/>
  <c r="AB181" i="14" s="1"/>
  <c r="E181" i="16"/>
  <c r="Q181" i="16" s="1"/>
  <c r="AB181" i="16" s="1"/>
  <c r="E181" i="11"/>
  <c r="Q181" i="11" s="1"/>
  <c r="AB181" i="11" s="1"/>
  <c r="E181" i="13"/>
  <c r="Q181" i="13" s="1"/>
  <c r="AB181" i="13" s="1"/>
  <c r="E181" i="9"/>
  <c r="Q181" i="9" s="1"/>
  <c r="AB181" i="9" s="1"/>
  <c r="F387" i="3"/>
  <c r="B221" i="14"/>
  <c r="B221" i="6"/>
  <c r="B221" i="15"/>
  <c r="B221" i="9"/>
  <c r="B221" i="10"/>
  <c r="B221" i="7"/>
  <c r="B221" i="13"/>
  <c r="B221" i="12"/>
  <c r="B221" i="11"/>
  <c r="B221" i="16"/>
  <c r="B221" i="8"/>
  <c r="G41" i="7"/>
  <c r="S41" i="7" s="1"/>
  <c r="AD41" i="7" s="1"/>
  <c r="G41" i="16"/>
  <c r="S41" i="16" s="1"/>
  <c r="AD41" i="16" s="1"/>
  <c r="G41" i="15"/>
  <c r="S41" i="15" s="1"/>
  <c r="AD41" i="15" s="1"/>
  <c r="G41" i="10"/>
  <c r="S41" i="10" s="1"/>
  <c r="AD41" i="10" s="1"/>
  <c r="G41" i="9"/>
  <c r="S41" i="9" s="1"/>
  <c r="AD41" i="9" s="1"/>
  <c r="G41" i="6"/>
  <c r="S41" i="6" s="1"/>
  <c r="AD41" i="6" s="1"/>
  <c r="G41" i="13"/>
  <c r="S41" i="13" s="1"/>
  <c r="AD41" i="13" s="1"/>
  <c r="G41" i="11"/>
  <c r="S41" i="11" s="1"/>
  <c r="AD41" i="11" s="1"/>
  <c r="G41" i="8"/>
  <c r="S41" i="8" s="1"/>
  <c r="AD41" i="8" s="1"/>
  <c r="G41" i="14"/>
  <c r="S41" i="14" s="1"/>
  <c r="AD41" i="14" s="1"/>
  <c r="G41" i="12"/>
  <c r="S41" i="12" s="1"/>
  <c r="AD41" i="12" s="1"/>
  <c r="G36" i="8"/>
  <c r="S36" i="8" s="1"/>
  <c r="AD36" i="8" s="1"/>
  <c r="G36" i="6"/>
  <c r="S36" i="6" s="1"/>
  <c r="AD36" i="6" s="1"/>
  <c r="G36" i="12"/>
  <c r="S36" i="12" s="1"/>
  <c r="AD36" i="12" s="1"/>
  <c r="G36" i="15"/>
  <c r="S36" i="15" s="1"/>
  <c r="AD36" i="15" s="1"/>
  <c r="G36" i="14"/>
  <c r="S36" i="14" s="1"/>
  <c r="AD36" i="14" s="1"/>
  <c r="G36" i="11"/>
  <c r="S36" i="11" s="1"/>
  <c r="AD36" i="11" s="1"/>
  <c r="G36" i="9"/>
  <c r="S36" i="9" s="1"/>
  <c r="AD36" i="9" s="1"/>
  <c r="G36" i="13"/>
  <c r="S36" i="13" s="1"/>
  <c r="AD36" i="13" s="1"/>
  <c r="G36" i="7"/>
  <c r="S36" i="7" s="1"/>
  <c r="AD36" i="7" s="1"/>
  <c r="G36" i="16"/>
  <c r="S36" i="16" s="1"/>
  <c r="AD36" i="16" s="1"/>
  <c r="G36" i="10"/>
  <c r="S36" i="10" s="1"/>
  <c r="AD36" i="10" s="1"/>
  <c r="H172" i="14"/>
  <c r="T172" i="14" s="1"/>
  <c r="AE172" i="14" s="1"/>
  <c r="H172" i="16"/>
  <c r="T172" i="16" s="1"/>
  <c r="AE172" i="16" s="1"/>
  <c r="H172" i="11"/>
  <c r="T172" i="11" s="1"/>
  <c r="AE172" i="11" s="1"/>
  <c r="H172" i="12"/>
  <c r="T172" i="12" s="1"/>
  <c r="AE172" i="12" s="1"/>
  <c r="H172" i="13"/>
  <c r="T172" i="13" s="1"/>
  <c r="AE172" i="13" s="1"/>
  <c r="H172" i="9"/>
  <c r="T172" i="9" s="1"/>
  <c r="AE172" i="9" s="1"/>
  <c r="H172" i="15"/>
  <c r="T172" i="15" s="1"/>
  <c r="AE172" i="15" s="1"/>
  <c r="H172" i="10"/>
  <c r="T172" i="10" s="1"/>
  <c r="AE172" i="10" s="1"/>
  <c r="H172" i="6"/>
  <c r="T172" i="6" s="1"/>
  <c r="AE172" i="6" s="1"/>
  <c r="O378" i="3"/>
  <c r="H172" i="8"/>
  <c r="T172" i="8" s="1"/>
  <c r="AE172" i="8" s="1"/>
  <c r="H172" i="7"/>
  <c r="T172" i="7" s="1"/>
  <c r="AE172" i="7" s="1"/>
  <c r="B398" i="7"/>
  <c r="B398" i="10"/>
  <c r="B398" i="15"/>
  <c r="B398" i="6"/>
  <c r="B398" i="12"/>
  <c r="B398" i="8"/>
  <c r="B398" i="13"/>
  <c r="B398" i="14"/>
  <c r="B398" i="16"/>
  <c r="B398" i="9"/>
  <c r="B398" i="11"/>
  <c r="J8" i="6"/>
  <c r="V8" i="6" s="1"/>
  <c r="AG8" i="6" s="1"/>
  <c r="J8" i="13"/>
  <c r="V8" i="13" s="1"/>
  <c r="AG8" i="13" s="1"/>
  <c r="J8" i="8"/>
  <c r="V8" i="8" s="1"/>
  <c r="AG8" i="8" s="1"/>
  <c r="U214" i="3"/>
  <c r="J8" i="16"/>
  <c r="V8" i="16" s="1"/>
  <c r="AG8" i="16" s="1"/>
  <c r="J8" i="14"/>
  <c r="V8" i="14" s="1"/>
  <c r="AG8" i="14" s="1"/>
  <c r="J8" i="9"/>
  <c r="V8" i="9" s="1"/>
  <c r="AG8" i="9" s="1"/>
  <c r="J8" i="10"/>
  <c r="V8" i="10" s="1"/>
  <c r="AG8" i="10" s="1"/>
  <c r="J8" i="12"/>
  <c r="V8" i="12" s="1"/>
  <c r="AG8" i="12" s="1"/>
  <c r="J8" i="15"/>
  <c r="V8" i="15" s="1"/>
  <c r="AG8" i="15" s="1"/>
  <c r="J8" i="11"/>
  <c r="V8" i="11" s="1"/>
  <c r="AG8" i="11" s="1"/>
  <c r="J8" i="7"/>
  <c r="V8" i="7" s="1"/>
  <c r="AG8" i="7" s="1"/>
  <c r="B216" i="15"/>
  <c r="B216" i="10"/>
  <c r="B216" i="13"/>
  <c r="B216" i="6"/>
  <c r="B216" i="11"/>
  <c r="B216" i="14"/>
  <c r="B216" i="9"/>
  <c r="B216" i="12"/>
  <c r="B216" i="7"/>
  <c r="B216" i="16"/>
  <c r="B216" i="8"/>
  <c r="K95" i="14"/>
  <c r="W95" i="14" s="1"/>
  <c r="AH95" i="14" s="1"/>
  <c r="K95" i="12"/>
  <c r="W95" i="12" s="1"/>
  <c r="AH95" i="12" s="1"/>
  <c r="K95" i="10"/>
  <c r="W95" i="10" s="1"/>
  <c r="AH95" i="10" s="1"/>
  <c r="K95" i="9"/>
  <c r="W95" i="9" s="1"/>
  <c r="AH95" i="9" s="1"/>
  <c r="K95" i="16"/>
  <c r="W95" i="16" s="1"/>
  <c r="AH95" i="16" s="1"/>
  <c r="K95" i="11"/>
  <c r="W95" i="11" s="1"/>
  <c r="AH95" i="11" s="1"/>
  <c r="K95" i="8"/>
  <c r="W95" i="8" s="1"/>
  <c r="AH95" i="8" s="1"/>
  <c r="K95" i="15"/>
  <c r="W95" i="15" s="1"/>
  <c r="AH95" i="15" s="1"/>
  <c r="K95" i="7"/>
  <c r="W95" i="7" s="1"/>
  <c r="AH95" i="7" s="1"/>
  <c r="K95" i="13"/>
  <c r="W95" i="13" s="1"/>
  <c r="AH95" i="13" s="1"/>
  <c r="K95" i="6"/>
  <c r="W95" i="6" s="1"/>
  <c r="AH95" i="6" s="1"/>
  <c r="X301" i="3"/>
  <c r="L143" i="14"/>
  <c r="X143" i="14" s="1"/>
  <c r="AI143" i="14" s="1"/>
  <c r="L143" i="7"/>
  <c r="X143" i="7" s="1"/>
  <c r="AI143" i="7" s="1"/>
  <c r="L143" i="10"/>
  <c r="X143" i="10" s="1"/>
  <c r="AI143" i="10" s="1"/>
  <c r="L143" i="11"/>
  <c r="X143" i="11" s="1"/>
  <c r="AI143" i="11" s="1"/>
  <c r="L143" i="6"/>
  <c r="X143" i="6" s="1"/>
  <c r="AI143" i="6" s="1"/>
  <c r="L143" i="15"/>
  <c r="X143" i="15" s="1"/>
  <c r="AI143" i="15" s="1"/>
  <c r="L143" i="8"/>
  <c r="X143" i="8" s="1"/>
  <c r="AI143" i="8" s="1"/>
  <c r="L143" i="16"/>
  <c r="X143" i="16" s="1"/>
  <c r="AI143" i="16" s="1"/>
  <c r="L143" i="12"/>
  <c r="X143" i="12" s="1"/>
  <c r="AI143" i="12" s="1"/>
  <c r="L143" i="13"/>
  <c r="X143" i="13" s="1"/>
  <c r="AI143" i="13" s="1"/>
  <c r="L143" i="9"/>
  <c r="X143" i="9" s="1"/>
  <c r="AI143" i="9" s="1"/>
  <c r="E42" i="14"/>
  <c r="Q42" i="14" s="1"/>
  <c r="AB42" i="14" s="1"/>
  <c r="E42" i="9"/>
  <c r="Q42" i="9" s="1"/>
  <c r="AB42" i="9" s="1"/>
  <c r="E42" i="15"/>
  <c r="Q42" i="15" s="1"/>
  <c r="AB42" i="15" s="1"/>
  <c r="E42" i="6"/>
  <c r="Q42" i="6" s="1"/>
  <c r="AB42" i="6" s="1"/>
  <c r="E42" i="11"/>
  <c r="Q42" i="11" s="1"/>
  <c r="AB42" i="11" s="1"/>
  <c r="E42" i="8"/>
  <c r="Q42" i="8" s="1"/>
  <c r="AB42" i="8" s="1"/>
  <c r="E42" i="7"/>
  <c r="Q42" i="7" s="1"/>
  <c r="AB42" i="7" s="1"/>
  <c r="E42" i="13"/>
  <c r="Q42" i="13" s="1"/>
  <c r="AB42" i="13" s="1"/>
  <c r="F248" i="3"/>
  <c r="E42" i="16"/>
  <c r="Q42" i="16" s="1"/>
  <c r="AB42" i="16" s="1"/>
  <c r="E42" i="10"/>
  <c r="Q42" i="10" s="1"/>
  <c r="AB42" i="10" s="1"/>
  <c r="E42" i="12"/>
  <c r="Q42" i="12" s="1"/>
  <c r="AB42" i="12" s="1"/>
  <c r="L57" i="8"/>
  <c r="X57" i="8" s="1"/>
  <c r="AI57" i="8" s="1"/>
  <c r="L57" i="7"/>
  <c r="X57" i="7" s="1"/>
  <c r="AI57" i="7" s="1"/>
  <c r="L57" i="13"/>
  <c r="X57" i="13" s="1"/>
  <c r="AI57" i="13" s="1"/>
  <c r="L57" i="16"/>
  <c r="X57" i="16" s="1"/>
  <c r="AI57" i="16" s="1"/>
  <c r="L57" i="12"/>
  <c r="X57" i="12" s="1"/>
  <c r="AI57" i="12" s="1"/>
  <c r="L57" i="10"/>
  <c r="X57" i="10" s="1"/>
  <c r="AI57" i="10" s="1"/>
  <c r="L57" i="15"/>
  <c r="X57" i="15" s="1"/>
  <c r="AI57" i="15" s="1"/>
  <c r="L57" i="14"/>
  <c r="X57" i="14" s="1"/>
  <c r="AI57" i="14" s="1"/>
  <c r="L57" i="6"/>
  <c r="X57" i="6" s="1"/>
  <c r="AI57" i="6" s="1"/>
  <c r="L57" i="11"/>
  <c r="X57" i="11" s="1"/>
  <c r="AI57" i="11" s="1"/>
  <c r="L57" i="9"/>
  <c r="X57" i="9" s="1"/>
  <c r="AI57" i="9" s="1"/>
  <c r="AA106" i="7"/>
  <c r="E20" i="11"/>
  <c r="Q20" i="11" s="1"/>
  <c r="AB20" i="11" s="1"/>
  <c r="E20" i="16"/>
  <c r="Q20" i="16" s="1"/>
  <c r="AB20" i="16" s="1"/>
  <c r="E20" i="13"/>
  <c r="Q20" i="13" s="1"/>
  <c r="AB20" i="13" s="1"/>
  <c r="E20" i="9"/>
  <c r="Q20" i="9" s="1"/>
  <c r="AB20" i="9" s="1"/>
  <c r="E20" i="7"/>
  <c r="Q20" i="7" s="1"/>
  <c r="AB20" i="7" s="1"/>
  <c r="E20" i="14"/>
  <c r="Q20" i="14" s="1"/>
  <c r="AB20" i="14" s="1"/>
  <c r="E20" i="6"/>
  <c r="Q20" i="6" s="1"/>
  <c r="AB20" i="6" s="1"/>
  <c r="E20" i="15"/>
  <c r="Q20" i="15" s="1"/>
  <c r="AB20" i="15" s="1"/>
  <c r="E20" i="8"/>
  <c r="Q20" i="8" s="1"/>
  <c r="AB20" i="8" s="1"/>
  <c r="E20" i="12"/>
  <c r="Q20" i="12" s="1"/>
  <c r="AB20" i="12" s="1"/>
  <c r="F226" i="3"/>
  <c r="E20" i="10"/>
  <c r="Q20" i="10" s="1"/>
  <c r="AB20" i="10" s="1"/>
  <c r="G129" i="15"/>
  <c r="S129" i="15" s="1"/>
  <c r="AD129" i="15" s="1"/>
  <c r="G129" i="10"/>
  <c r="S129" i="10" s="1"/>
  <c r="AD129" i="10" s="1"/>
  <c r="G129" i="16"/>
  <c r="S129" i="16" s="1"/>
  <c r="AD129" i="16" s="1"/>
  <c r="G129" i="14"/>
  <c r="S129" i="14" s="1"/>
  <c r="AD129" i="14" s="1"/>
  <c r="G129" i="7"/>
  <c r="S129" i="7" s="1"/>
  <c r="AD129" i="7" s="1"/>
  <c r="G129" i="8"/>
  <c r="S129" i="8" s="1"/>
  <c r="AD129" i="8" s="1"/>
  <c r="G129" i="11"/>
  <c r="S129" i="11" s="1"/>
  <c r="AD129" i="11" s="1"/>
  <c r="G129" i="13"/>
  <c r="S129" i="13" s="1"/>
  <c r="AD129" i="13" s="1"/>
  <c r="G129" i="6"/>
  <c r="S129" i="6" s="1"/>
  <c r="AD129" i="6" s="1"/>
  <c r="G129" i="9"/>
  <c r="S129" i="9" s="1"/>
  <c r="AD129" i="9" s="1"/>
  <c r="G129" i="12"/>
  <c r="S129" i="12" s="1"/>
  <c r="AD129" i="12" s="1"/>
  <c r="D43" i="16"/>
  <c r="P43" i="16" s="1"/>
  <c r="B249" i="3"/>
  <c r="D43" i="10"/>
  <c r="P43" i="10" s="1"/>
  <c r="D43" i="12"/>
  <c r="P43" i="12" s="1"/>
  <c r="D43" i="7"/>
  <c r="P43" i="7" s="1"/>
  <c r="D43" i="14"/>
  <c r="P43" i="14" s="1"/>
  <c r="D43" i="9"/>
  <c r="P43" i="9" s="1"/>
  <c r="D43" i="15"/>
  <c r="P43" i="15" s="1"/>
  <c r="D43" i="8"/>
  <c r="P43" i="8" s="1"/>
  <c r="D43" i="13"/>
  <c r="P43" i="13" s="1"/>
  <c r="D43" i="11"/>
  <c r="P43" i="11" s="1"/>
  <c r="D43" i="6"/>
  <c r="P43" i="6" s="1"/>
  <c r="D91" i="14"/>
  <c r="P91" i="14" s="1"/>
  <c r="AA91" i="14" s="1"/>
  <c r="D91" i="9"/>
  <c r="P91" i="9" s="1"/>
  <c r="AA91" i="9" s="1"/>
  <c r="D91" i="15"/>
  <c r="P91" i="15" s="1"/>
  <c r="AA91" i="15" s="1"/>
  <c r="D91" i="6"/>
  <c r="P91" i="6" s="1"/>
  <c r="AA91" i="6" s="1"/>
  <c r="D91" i="13"/>
  <c r="P91" i="13" s="1"/>
  <c r="AA91" i="13" s="1"/>
  <c r="D91" i="8"/>
  <c r="P91" i="8" s="1"/>
  <c r="AA91" i="8" s="1"/>
  <c r="D91" i="11"/>
  <c r="P91" i="11" s="1"/>
  <c r="AA91" i="11" s="1"/>
  <c r="B297" i="3"/>
  <c r="D91" i="10"/>
  <c r="P91" i="10" s="1"/>
  <c r="AA91" i="10" s="1"/>
  <c r="D91" i="12"/>
  <c r="P91" i="12" s="1"/>
  <c r="AA91" i="12" s="1"/>
  <c r="D91" i="7"/>
  <c r="P91" i="7" s="1"/>
  <c r="AA91" i="7" s="1"/>
  <c r="D91" i="16"/>
  <c r="P91" i="16" s="1"/>
  <c r="AA91" i="16" s="1"/>
  <c r="J100" i="14"/>
  <c r="V100" i="14" s="1"/>
  <c r="AG100" i="14" s="1"/>
  <c r="J100" i="11"/>
  <c r="V100" i="11" s="1"/>
  <c r="AG100" i="11" s="1"/>
  <c r="U306" i="3"/>
  <c r="J100" i="13"/>
  <c r="V100" i="13" s="1"/>
  <c r="AG100" i="13" s="1"/>
  <c r="J100" i="7"/>
  <c r="V100" i="7" s="1"/>
  <c r="AG100" i="7" s="1"/>
  <c r="J100" i="8"/>
  <c r="V100" i="8" s="1"/>
  <c r="AG100" i="8" s="1"/>
  <c r="J100" i="9"/>
  <c r="V100" i="9" s="1"/>
  <c r="AG100" i="9" s="1"/>
  <c r="J100" i="16"/>
  <c r="V100" i="16" s="1"/>
  <c r="AG100" i="16" s="1"/>
  <c r="J100" i="15"/>
  <c r="V100" i="15" s="1"/>
  <c r="AG100" i="15" s="1"/>
  <c r="J100" i="12"/>
  <c r="V100" i="12" s="1"/>
  <c r="AG100" i="12" s="1"/>
  <c r="J100" i="10"/>
  <c r="V100" i="10" s="1"/>
  <c r="AG100" i="10" s="1"/>
  <c r="J100" i="6"/>
  <c r="V100" i="6" s="1"/>
  <c r="AG100" i="6" s="1"/>
  <c r="M9" i="11"/>
  <c r="Y9" i="11" s="1"/>
  <c r="AJ9" i="11" s="1"/>
  <c r="M9" i="7"/>
  <c r="Y9" i="7" s="1"/>
  <c r="AJ9" i="7" s="1"/>
  <c r="M9" i="16"/>
  <c r="Y9" i="16" s="1"/>
  <c r="AJ9" i="16" s="1"/>
  <c r="M9" i="10"/>
  <c r="Y9" i="10" s="1"/>
  <c r="AJ9" i="10" s="1"/>
  <c r="M9" i="12"/>
  <c r="Y9" i="12" s="1"/>
  <c r="AJ9" i="12" s="1"/>
  <c r="M9" i="13"/>
  <c r="Y9" i="13" s="1"/>
  <c r="AJ9" i="13" s="1"/>
  <c r="M9" i="9"/>
  <c r="Y9" i="9" s="1"/>
  <c r="AJ9" i="9" s="1"/>
  <c r="M9" i="15"/>
  <c r="Y9" i="15" s="1"/>
  <c r="AJ9" i="15" s="1"/>
  <c r="M9" i="8"/>
  <c r="Y9" i="8" s="1"/>
  <c r="AJ9" i="8" s="1"/>
  <c r="M9" i="6"/>
  <c r="Y9" i="6" s="1"/>
  <c r="AJ9" i="6" s="1"/>
  <c r="M9" i="14"/>
  <c r="Y9" i="14" s="1"/>
  <c r="AJ9" i="14" s="1"/>
  <c r="AD215" i="3"/>
  <c r="R217" i="3"/>
  <c r="I11" i="8"/>
  <c r="U11" i="8" s="1"/>
  <c r="AF11" i="8" s="1"/>
  <c r="I11" i="10"/>
  <c r="U11" i="10" s="1"/>
  <c r="AF11" i="10" s="1"/>
  <c r="I11" i="13"/>
  <c r="U11" i="13" s="1"/>
  <c r="AF11" i="13" s="1"/>
  <c r="I11" i="16"/>
  <c r="U11" i="16" s="1"/>
  <c r="AF11" i="16" s="1"/>
  <c r="I11" i="14"/>
  <c r="U11" i="14" s="1"/>
  <c r="AF11" i="14" s="1"/>
  <c r="I11" i="11"/>
  <c r="U11" i="11" s="1"/>
  <c r="AF11" i="11" s="1"/>
  <c r="I11" i="12"/>
  <c r="U11" i="12" s="1"/>
  <c r="AF11" i="12" s="1"/>
  <c r="I11" i="9"/>
  <c r="U11" i="9" s="1"/>
  <c r="AF11" i="9" s="1"/>
  <c r="I11" i="15"/>
  <c r="U11" i="15" s="1"/>
  <c r="AF11" i="15" s="1"/>
  <c r="I11" i="7"/>
  <c r="U11" i="7" s="1"/>
  <c r="AF11" i="7" s="1"/>
  <c r="I11" i="6"/>
  <c r="U11" i="6" s="1"/>
  <c r="AF11" i="6" s="1"/>
  <c r="H177" i="16"/>
  <c r="T177" i="16" s="1"/>
  <c r="AE177" i="16" s="1"/>
  <c r="H177" i="8"/>
  <c r="T177" i="8" s="1"/>
  <c r="AE177" i="8" s="1"/>
  <c r="H177" i="14"/>
  <c r="T177" i="14" s="1"/>
  <c r="AE177" i="14" s="1"/>
  <c r="H177" i="10"/>
  <c r="T177" i="10" s="1"/>
  <c r="AE177" i="10" s="1"/>
  <c r="H177" i="15"/>
  <c r="T177" i="15" s="1"/>
  <c r="AE177" i="15" s="1"/>
  <c r="H177" i="7"/>
  <c r="T177" i="7" s="1"/>
  <c r="AE177" i="7" s="1"/>
  <c r="H177" i="12"/>
  <c r="T177" i="12" s="1"/>
  <c r="AE177" i="12" s="1"/>
  <c r="H177" i="6"/>
  <c r="T177" i="6" s="1"/>
  <c r="AE177" i="6" s="1"/>
  <c r="H177" i="11"/>
  <c r="T177" i="11" s="1"/>
  <c r="AE177" i="11" s="1"/>
  <c r="H177" i="9"/>
  <c r="T177" i="9" s="1"/>
  <c r="AE177" i="9" s="1"/>
  <c r="H177" i="13"/>
  <c r="T177" i="13" s="1"/>
  <c r="AE177" i="13" s="1"/>
  <c r="O383" i="3"/>
  <c r="D181" i="16"/>
  <c r="P181" i="16" s="1"/>
  <c r="AA181" i="16" s="1"/>
  <c r="D181" i="15"/>
  <c r="P181" i="15" s="1"/>
  <c r="AA181" i="15" s="1"/>
  <c r="D181" i="7"/>
  <c r="P181" i="7" s="1"/>
  <c r="AA181" i="7" s="1"/>
  <c r="D181" i="10"/>
  <c r="P181" i="10" s="1"/>
  <c r="AA181" i="10" s="1"/>
  <c r="D181" i="6"/>
  <c r="P181" i="6" s="1"/>
  <c r="AA181" i="6" s="1"/>
  <c r="D181" i="9"/>
  <c r="P181" i="9" s="1"/>
  <c r="AA181" i="9" s="1"/>
  <c r="D181" i="13"/>
  <c r="P181" i="13" s="1"/>
  <c r="AA181" i="13" s="1"/>
  <c r="D181" i="14"/>
  <c r="P181" i="14" s="1"/>
  <c r="AA181" i="14" s="1"/>
  <c r="D181" i="11"/>
  <c r="P181" i="11" s="1"/>
  <c r="AA181" i="11" s="1"/>
  <c r="D181" i="8"/>
  <c r="P181" i="8" s="1"/>
  <c r="AA181" i="8" s="1"/>
  <c r="B387" i="3"/>
  <c r="D181" i="12"/>
  <c r="P181" i="12" s="1"/>
  <c r="AA181" i="12" s="1"/>
  <c r="D31" i="11"/>
  <c r="P31" i="11" s="1"/>
  <c r="AA31" i="11" s="1"/>
  <c r="D31" i="12"/>
  <c r="P31" i="12" s="1"/>
  <c r="AA31" i="12" s="1"/>
  <c r="D31" i="13"/>
  <c r="P31" i="13" s="1"/>
  <c r="AA31" i="13" s="1"/>
  <c r="D31" i="8"/>
  <c r="P31" i="8" s="1"/>
  <c r="AA31" i="8" s="1"/>
  <c r="B237" i="3"/>
  <c r="D31" i="14"/>
  <c r="P31" i="14" s="1"/>
  <c r="AA31" i="14" s="1"/>
  <c r="D31" i="6"/>
  <c r="P31" i="6" s="1"/>
  <c r="AA31" i="6" s="1"/>
  <c r="D31" i="16"/>
  <c r="P31" i="16" s="1"/>
  <c r="AA31" i="16" s="1"/>
  <c r="D31" i="7"/>
  <c r="P31" i="7" s="1"/>
  <c r="AA31" i="7" s="1"/>
  <c r="D31" i="15"/>
  <c r="P31" i="15" s="1"/>
  <c r="AA31" i="15" s="1"/>
  <c r="D31" i="10"/>
  <c r="P31" i="10" s="1"/>
  <c r="AA31" i="10" s="1"/>
  <c r="D31" i="9"/>
  <c r="P31" i="9" s="1"/>
  <c r="AA31" i="9" s="1"/>
  <c r="D70" i="14"/>
  <c r="P70" i="14" s="1"/>
  <c r="AA70" i="14" s="1"/>
  <c r="D70" i="9"/>
  <c r="P70" i="9" s="1"/>
  <c r="AA70" i="9" s="1"/>
  <c r="D70" i="12"/>
  <c r="P70" i="12" s="1"/>
  <c r="AA70" i="12" s="1"/>
  <c r="D70" i="7"/>
  <c r="P70" i="7" s="1"/>
  <c r="AA70" i="7" s="1"/>
  <c r="D70" i="15"/>
  <c r="P70" i="15" s="1"/>
  <c r="AA70" i="15" s="1"/>
  <c r="D70" i="6"/>
  <c r="P70" i="6" s="1"/>
  <c r="AA70" i="6" s="1"/>
  <c r="D70" i="8"/>
  <c r="P70" i="8" s="1"/>
  <c r="AA70" i="8" s="1"/>
  <c r="D70" i="13"/>
  <c r="P70" i="13" s="1"/>
  <c r="AA70" i="13" s="1"/>
  <c r="B276" i="3"/>
  <c r="D70" i="10"/>
  <c r="P70" i="10" s="1"/>
  <c r="AA70" i="10" s="1"/>
  <c r="D70" i="16"/>
  <c r="P70" i="16" s="1"/>
  <c r="AA70" i="16" s="1"/>
  <c r="D70" i="11"/>
  <c r="P70" i="11" s="1"/>
  <c r="AA70" i="11" s="1"/>
  <c r="F58" i="13"/>
  <c r="R58" i="13" s="1"/>
  <c r="AC58" i="13" s="1"/>
  <c r="F58" i="6"/>
  <c r="R58" i="6" s="1"/>
  <c r="AC58" i="6" s="1"/>
  <c r="F58" i="7"/>
  <c r="R58" i="7" s="1"/>
  <c r="AC58" i="7" s="1"/>
  <c r="F58" i="9"/>
  <c r="R58" i="9" s="1"/>
  <c r="AC58" i="9" s="1"/>
  <c r="F58" i="8"/>
  <c r="R58" i="8" s="1"/>
  <c r="AC58" i="8" s="1"/>
  <c r="F58" i="11"/>
  <c r="R58" i="11" s="1"/>
  <c r="AC58" i="11" s="1"/>
  <c r="F58" i="14"/>
  <c r="R58" i="14" s="1"/>
  <c r="AC58" i="14" s="1"/>
  <c r="I264" i="3"/>
  <c r="F58" i="16"/>
  <c r="R58" i="16" s="1"/>
  <c r="AC58" i="16" s="1"/>
  <c r="F58" i="10"/>
  <c r="R58" i="10" s="1"/>
  <c r="AC58" i="10" s="1"/>
  <c r="F58" i="15"/>
  <c r="R58" i="15" s="1"/>
  <c r="AC58" i="15" s="1"/>
  <c r="F58" i="12"/>
  <c r="R58" i="12" s="1"/>
  <c r="AC58" i="12" s="1"/>
  <c r="M17" i="7"/>
  <c r="Y17" i="7" s="1"/>
  <c r="AJ17" i="7" s="1"/>
  <c r="M17" i="13"/>
  <c r="Y17" i="13" s="1"/>
  <c r="AJ17" i="13" s="1"/>
  <c r="M17" i="6"/>
  <c r="Y17" i="6" s="1"/>
  <c r="AJ17" i="6" s="1"/>
  <c r="M17" i="12"/>
  <c r="Y17" i="12" s="1"/>
  <c r="AJ17" i="12" s="1"/>
  <c r="M17" i="11"/>
  <c r="Y17" i="11" s="1"/>
  <c r="AJ17" i="11" s="1"/>
  <c r="M17" i="10"/>
  <c r="Y17" i="10" s="1"/>
  <c r="AJ17" i="10" s="1"/>
  <c r="M17" i="16"/>
  <c r="Y17" i="16" s="1"/>
  <c r="AJ17" i="16" s="1"/>
  <c r="M17" i="8"/>
  <c r="Y17" i="8" s="1"/>
  <c r="AJ17" i="8" s="1"/>
  <c r="M17" i="15"/>
  <c r="Y17" i="15" s="1"/>
  <c r="AJ17" i="15" s="1"/>
  <c r="M17" i="14"/>
  <c r="Y17" i="14" s="1"/>
  <c r="AJ17" i="14" s="1"/>
  <c r="M17" i="9"/>
  <c r="Y17" i="9" s="1"/>
  <c r="AJ17" i="9" s="1"/>
  <c r="AD223" i="3"/>
  <c r="H126" i="16"/>
  <c r="T126" i="16" s="1"/>
  <c r="AE126" i="16" s="1"/>
  <c r="H126" i="12"/>
  <c r="T126" i="12" s="1"/>
  <c r="AE126" i="12" s="1"/>
  <c r="H126" i="10"/>
  <c r="T126" i="10" s="1"/>
  <c r="AE126" i="10" s="1"/>
  <c r="H126" i="9"/>
  <c r="T126" i="9" s="1"/>
  <c r="AE126" i="9" s="1"/>
  <c r="H126" i="15"/>
  <c r="T126" i="15" s="1"/>
  <c r="AE126" i="15" s="1"/>
  <c r="H126" i="14"/>
  <c r="T126" i="14" s="1"/>
  <c r="AE126" i="14" s="1"/>
  <c r="H126" i="8"/>
  <c r="T126" i="8" s="1"/>
  <c r="AE126" i="8" s="1"/>
  <c r="H126" i="13"/>
  <c r="T126" i="13" s="1"/>
  <c r="AE126" i="13" s="1"/>
  <c r="H126" i="11"/>
  <c r="T126" i="11" s="1"/>
  <c r="AE126" i="11" s="1"/>
  <c r="O332" i="3"/>
  <c r="H126" i="7"/>
  <c r="T126" i="7" s="1"/>
  <c r="AE126" i="7" s="1"/>
  <c r="H126" i="6"/>
  <c r="T126" i="6" s="1"/>
  <c r="AE126" i="6" s="1"/>
  <c r="B290" i="14"/>
  <c r="B290" i="6"/>
  <c r="B290" i="12"/>
  <c r="B290" i="8"/>
  <c r="B290" i="11"/>
  <c r="B290" i="7"/>
  <c r="B290" i="16"/>
  <c r="B290" i="13"/>
  <c r="B290" i="15"/>
  <c r="B290" i="10"/>
  <c r="B290" i="9"/>
  <c r="E167" i="12"/>
  <c r="Q167" i="12" s="1"/>
  <c r="AB167" i="12" s="1"/>
  <c r="E167" i="8"/>
  <c r="Q167" i="8" s="1"/>
  <c r="AB167" i="8" s="1"/>
  <c r="E167" i="14"/>
  <c r="Q167" i="14" s="1"/>
  <c r="AB167" i="14" s="1"/>
  <c r="E167" i="9"/>
  <c r="Q167" i="9" s="1"/>
  <c r="AB167" i="9" s="1"/>
  <c r="E167" i="13"/>
  <c r="Q167" i="13" s="1"/>
  <c r="AB167" i="13" s="1"/>
  <c r="E167" i="11"/>
  <c r="Q167" i="11" s="1"/>
  <c r="AB167" i="11" s="1"/>
  <c r="E167" i="6"/>
  <c r="Q167" i="6" s="1"/>
  <c r="AB167" i="6" s="1"/>
  <c r="E167" i="15"/>
  <c r="Q167" i="15" s="1"/>
  <c r="AB167" i="15" s="1"/>
  <c r="F373" i="3"/>
  <c r="E167" i="10"/>
  <c r="Q167" i="10" s="1"/>
  <c r="AB167" i="10" s="1"/>
  <c r="E167" i="16"/>
  <c r="Q167" i="16" s="1"/>
  <c r="AB167" i="16" s="1"/>
  <c r="E167" i="7"/>
  <c r="Q167" i="7" s="1"/>
  <c r="AB167" i="7" s="1"/>
  <c r="X237" i="3"/>
  <c r="K31" i="16"/>
  <c r="W31" i="16" s="1"/>
  <c r="AH31" i="16" s="1"/>
  <c r="K31" i="8"/>
  <c r="W31" i="8" s="1"/>
  <c r="AH31" i="8" s="1"/>
  <c r="K31" i="10"/>
  <c r="W31" i="10" s="1"/>
  <c r="AH31" i="10" s="1"/>
  <c r="K31" i="15"/>
  <c r="W31" i="15" s="1"/>
  <c r="AH31" i="15" s="1"/>
  <c r="K31" i="13"/>
  <c r="W31" i="13" s="1"/>
  <c r="AH31" i="13" s="1"/>
  <c r="K31" i="7"/>
  <c r="W31" i="7" s="1"/>
  <c r="AH31" i="7" s="1"/>
  <c r="K31" i="14"/>
  <c r="W31" i="14" s="1"/>
  <c r="AH31" i="14" s="1"/>
  <c r="K31" i="11"/>
  <c r="W31" i="11" s="1"/>
  <c r="AH31" i="11" s="1"/>
  <c r="K31" i="9"/>
  <c r="W31" i="9" s="1"/>
  <c r="AH31" i="9" s="1"/>
  <c r="K31" i="12"/>
  <c r="W31" i="12" s="1"/>
  <c r="AH31" i="12" s="1"/>
  <c r="K31" i="6"/>
  <c r="W31" i="6" s="1"/>
  <c r="AH31" i="6" s="1"/>
  <c r="M103" i="6"/>
  <c r="Y103" i="6" s="1"/>
  <c r="AJ103" i="6" s="1"/>
  <c r="AD309" i="3"/>
  <c r="M103" i="12"/>
  <c r="Y103" i="12" s="1"/>
  <c r="AJ103" i="12" s="1"/>
  <c r="M103" i="10"/>
  <c r="Y103" i="10" s="1"/>
  <c r="AJ103" i="10" s="1"/>
  <c r="M103" i="9"/>
  <c r="Y103" i="9" s="1"/>
  <c r="AJ103" i="9" s="1"/>
  <c r="M103" i="8"/>
  <c r="Y103" i="8" s="1"/>
  <c r="AJ103" i="8" s="1"/>
  <c r="M103" i="15"/>
  <c r="Y103" i="15" s="1"/>
  <c r="AJ103" i="15" s="1"/>
  <c r="M103" i="13"/>
  <c r="Y103" i="13" s="1"/>
  <c r="AJ103" i="13" s="1"/>
  <c r="M103" i="11"/>
  <c r="Y103" i="11" s="1"/>
  <c r="AJ103" i="11" s="1"/>
  <c r="M103" i="14"/>
  <c r="Y103" i="14" s="1"/>
  <c r="AJ103" i="14" s="1"/>
  <c r="M103" i="7"/>
  <c r="Y103" i="7" s="1"/>
  <c r="AJ103" i="7" s="1"/>
  <c r="M103" i="16"/>
  <c r="Y103" i="16" s="1"/>
  <c r="AJ103" i="16" s="1"/>
  <c r="D23" i="14"/>
  <c r="P23" i="14" s="1"/>
  <c r="D23" i="6"/>
  <c r="P23" i="6" s="1"/>
  <c r="D23" i="15"/>
  <c r="P23" i="15" s="1"/>
  <c r="D23" i="7"/>
  <c r="P23" i="7" s="1"/>
  <c r="D23" i="12"/>
  <c r="P23" i="12" s="1"/>
  <c r="D23" i="8"/>
  <c r="P23" i="8" s="1"/>
  <c r="D23" i="11"/>
  <c r="P23" i="11" s="1"/>
  <c r="B229" i="3"/>
  <c r="D23" i="16"/>
  <c r="P23" i="16" s="1"/>
  <c r="D23" i="13"/>
  <c r="P23" i="13" s="1"/>
  <c r="D23" i="9"/>
  <c r="P23" i="9" s="1"/>
  <c r="D23" i="10"/>
  <c r="P23" i="10" s="1"/>
  <c r="E146" i="14"/>
  <c r="Q146" i="14" s="1"/>
  <c r="AB146" i="14" s="1"/>
  <c r="E146" i="6"/>
  <c r="Q146" i="6" s="1"/>
  <c r="AB146" i="6" s="1"/>
  <c r="E146" i="13"/>
  <c r="Q146" i="13" s="1"/>
  <c r="AB146" i="13" s="1"/>
  <c r="E146" i="9"/>
  <c r="Q146" i="9" s="1"/>
  <c r="AB146" i="9" s="1"/>
  <c r="E146" i="12"/>
  <c r="Q146" i="12" s="1"/>
  <c r="AB146" i="12" s="1"/>
  <c r="E146" i="8"/>
  <c r="Q146" i="8" s="1"/>
  <c r="AB146" i="8" s="1"/>
  <c r="E146" i="15"/>
  <c r="Q146" i="15" s="1"/>
  <c r="AB146" i="15" s="1"/>
  <c r="F352" i="3"/>
  <c r="E146" i="11"/>
  <c r="Q146" i="11" s="1"/>
  <c r="AB146" i="11" s="1"/>
  <c r="E146" i="10"/>
  <c r="Q146" i="10" s="1"/>
  <c r="AB146" i="10" s="1"/>
  <c r="E146" i="16"/>
  <c r="Q146" i="16" s="1"/>
  <c r="AB146" i="16" s="1"/>
  <c r="E146" i="7"/>
  <c r="Q146" i="7" s="1"/>
  <c r="AB146" i="7" s="1"/>
  <c r="D114" i="14"/>
  <c r="P114" i="14" s="1"/>
  <c r="D114" i="7"/>
  <c r="P114" i="7" s="1"/>
  <c r="D114" i="10"/>
  <c r="P114" i="10" s="1"/>
  <c r="D114" i="6"/>
  <c r="P114" i="6" s="1"/>
  <c r="D114" i="12"/>
  <c r="P114" i="12" s="1"/>
  <c r="D114" i="8"/>
  <c r="P114" i="8" s="1"/>
  <c r="D114" i="11"/>
  <c r="P114" i="11" s="1"/>
  <c r="B320" i="3"/>
  <c r="D114" i="15"/>
  <c r="P114" i="15" s="1"/>
  <c r="D114" i="13"/>
  <c r="P114" i="13" s="1"/>
  <c r="D114" i="16"/>
  <c r="P114" i="16" s="1"/>
  <c r="D114" i="9"/>
  <c r="P114" i="9" s="1"/>
  <c r="AU148" i="3"/>
  <c r="BS148" i="3"/>
  <c r="CI14" i="3"/>
  <c r="BK14" i="3"/>
  <c r="AM14" i="3"/>
  <c r="O14" i="3"/>
  <c r="AU14" i="3"/>
  <c r="CA14" i="3"/>
  <c r="BC14" i="3"/>
  <c r="BS14" i="3"/>
  <c r="AE14" i="3"/>
  <c r="W14" i="3"/>
  <c r="G14" i="3"/>
  <c r="F81" i="9"/>
  <c r="R81" i="9" s="1"/>
  <c r="AC81" i="9" s="1"/>
  <c r="F81" i="10"/>
  <c r="R81" i="10" s="1"/>
  <c r="AC81" i="10" s="1"/>
  <c r="F81" i="16"/>
  <c r="R81" i="16" s="1"/>
  <c r="AC81" i="16" s="1"/>
  <c r="F81" i="15"/>
  <c r="R81" i="15" s="1"/>
  <c r="AC81" i="15" s="1"/>
  <c r="F81" i="11"/>
  <c r="R81" i="11" s="1"/>
  <c r="AC81" i="11" s="1"/>
  <c r="F81" i="8"/>
  <c r="R81" i="8" s="1"/>
  <c r="AC81" i="8" s="1"/>
  <c r="F81" i="12"/>
  <c r="R81" i="12" s="1"/>
  <c r="AC81" i="12" s="1"/>
  <c r="F81" i="13"/>
  <c r="R81" i="13" s="1"/>
  <c r="AC81" i="13" s="1"/>
  <c r="F81" i="14"/>
  <c r="R81" i="14" s="1"/>
  <c r="AC81" i="14" s="1"/>
  <c r="I287" i="3"/>
  <c r="F81" i="6"/>
  <c r="R81" i="6" s="1"/>
  <c r="AC81" i="6" s="1"/>
  <c r="F81" i="7"/>
  <c r="R81" i="7" s="1"/>
  <c r="AC81" i="7" s="1"/>
  <c r="L41" i="14"/>
  <c r="X41" i="14" s="1"/>
  <c r="AI41" i="14" s="1"/>
  <c r="L41" i="6"/>
  <c r="X41" i="6" s="1"/>
  <c r="AI41" i="6" s="1"/>
  <c r="L41" i="7"/>
  <c r="X41" i="7" s="1"/>
  <c r="AI41" i="7" s="1"/>
  <c r="L41" i="12"/>
  <c r="X41" i="12" s="1"/>
  <c r="AI41" i="12" s="1"/>
  <c r="L41" i="15"/>
  <c r="X41" i="15" s="1"/>
  <c r="AI41" i="15" s="1"/>
  <c r="L41" i="13"/>
  <c r="X41" i="13" s="1"/>
  <c r="AI41" i="13" s="1"/>
  <c r="L41" i="10"/>
  <c r="X41" i="10" s="1"/>
  <c r="AI41" i="10" s="1"/>
  <c r="L41" i="9"/>
  <c r="X41" i="9" s="1"/>
  <c r="AI41" i="9" s="1"/>
  <c r="L41" i="8"/>
  <c r="X41" i="8" s="1"/>
  <c r="AI41" i="8" s="1"/>
  <c r="L41" i="16"/>
  <c r="X41" i="16" s="1"/>
  <c r="AI41" i="16" s="1"/>
  <c r="L41" i="11"/>
  <c r="X41" i="11" s="1"/>
  <c r="AI41" i="11" s="1"/>
  <c r="B217" i="10"/>
  <c r="B217" i="13"/>
  <c r="B217" i="12"/>
  <c r="B217" i="9"/>
  <c r="B217" i="14"/>
  <c r="B217" i="6"/>
  <c r="B217" i="16"/>
  <c r="B217" i="7"/>
  <c r="B217" i="15"/>
  <c r="B217" i="11"/>
  <c r="B217" i="8"/>
  <c r="I105" i="10"/>
  <c r="U105" i="10" s="1"/>
  <c r="AF105" i="10" s="1"/>
  <c r="I105" i="6"/>
  <c r="U105" i="6" s="1"/>
  <c r="AF105" i="6" s="1"/>
  <c r="I105" i="14"/>
  <c r="U105" i="14" s="1"/>
  <c r="AF105" i="14" s="1"/>
  <c r="I105" i="11"/>
  <c r="U105" i="11" s="1"/>
  <c r="AF105" i="11" s="1"/>
  <c r="I105" i="12"/>
  <c r="U105" i="12" s="1"/>
  <c r="AF105" i="12" s="1"/>
  <c r="I105" i="8"/>
  <c r="U105" i="8" s="1"/>
  <c r="AF105" i="8" s="1"/>
  <c r="I105" i="15"/>
  <c r="U105" i="15" s="1"/>
  <c r="AF105" i="15" s="1"/>
  <c r="I105" i="13"/>
  <c r="U105" i="13" s="1"/>
  <c r="AF105" i="13" s="1"/>
  <c r="I105" i="16"/>
  <c r="U105" i="16" s="1"/>
  <c r="AF105" i="16" s="1"/>
  <c r="I105" i="7"/>
  <c r="U105" i="7" s="1"/>
  <c r="AF105" i="7" s="1"/>
  <c r="R311" i="3"/>
  <c r="I105" i="9"/>
  <c r="U105" i="9" s="1"/>
  <c r="AF105" i="9" s="1"/>
  <c r="K30" i="9"/>
  <c r="W30" i="9" s="1"/>
  <c r="AH30" i="9" s="1"/>
  <c r="K30" i="8"/>
  <c r="W30" i="8" s="1"/>
  <c r="AH30" i="8" s="1"/>
  <c r="K30" i="7"/>
  <c r="W30" i="7" s="1"/>
  <c r="AH30" i="7" s="1"/>
  <c r="K30" i="10"/>
  <c r="W30" i="10" s="1"/>
  <c r="AH30" i="10" s="1"/>
  <c r="X236" i="3"/>
  <c r="K30" i="13"/>
  <c r="W30" i="13" s="1"/>
  <c r="AH30" i="13" s="1"/>
  <c r="K30" i="14"/>
  <c r="W30" i="14" s="1"/>
  <c r="AH30" i="14" s="1"/>
  <c r="K30" i="11"/>
  <c r="W30" i="11" s="1"/>
  <c r="AH30" i="11" s="1"/>
  <c r="K30" i="6"/>
  <c r="W30" i="6" s="1"/>
  <c r="AH30" i="6" s="1"/>
  <c r="K30" i="16"/>
  <c r="W30" i="16" s="1"/>
  <c r="AH30" i="16" s="1"/>
  <c r="K30" i="15"/>
  <c r="W30" i="15" s="1"/>
  <c r="AH30" i="15" s="1"/>
  <c r="K30" i="12"/>
  <c r="W30" i="12" s="1"/>
  <c r="AH30" i="12" s="1"/>
  <c r="B379" i="8"/>
  <c r="B379" i="7"/>
  <c r="B379" i="16"/>
  <c r="B379" i="13"/>
  <c r="B379" i="6"/>
  <c r="B379" i="10"/>
  <c r="B379" i="15"/>
  <c r="B379" i="14"/>
  <c r="B379" i="12"/>
  <c r="B379" i="11"/>
  <c r="B379" i="9"/>
  <c r="D74" i="10"/>
  <c r="P74" i="10" s="1"/>
  <c r="AA74" i="10" s="1"/>
  <c r="D74" i="16"/>
  <c r="P74" i="16" s="1"/>
  <c r="AA74" i="16" s="1"/>
  <c r="D74" i="11"/>
  <c r="P74" i="11" s="1"/>
  <c r="AA74" i="11" s="1"/>
  <c r="D74" i="8"/>
  <c r="P74" i="8" s="1"/>
  <c r="AA74" i="8" s="1"/>
  <c r="D74" i="6"/>
  <c r="P74" i="6" s="1"/>
  <c r="AA74" i="6" s="1"/>
  <c r="D74" i="14"/>
  <c r="P74" i="14" s="1"/>
  <c r="AA74" i="14" s="1"/>
  <c r="D74" i="9"/>
  <c r="P74" i="9" s="1"/>
  <c r="AA74" i="9" s="1"/>
  <c r="D74" i="15"/>
  <c r="P74" i="15" s="1"/>
  <c r="AA74" i="15" s="1"/>
  <c r="D74" i="7"/>
  <c r="P74" i="7" s="1"/>
  <c r="AA74" i="7" s="1"/>
  <c r="D74" i="12"/>
  <c r="P74" i="12" s="1"/>
  <c r="AA74" i="12" s="1"/>
  <c r="B280" i="3"/>
  <c r="D74" i="13"/>
  <c r="P74" i="13" s="1"/>
  <c r="AA74" i="13" s="1"/>
  <c r="D35" i="14"/>
  <c r="P35" i="14" s="1"/>
  <c r="AA35" i="14" s="1"/>
  <c r="D35" i="7"/>
  <c r="P35" i="7" s="1"/>
  <c r="AA35" i="7" s="1"/>
  <c r="D35" i="13"/>
  <c r="P35" i="13" s="1"/>
  <c r="AA35" i="13" s="1"/>
  <c r="D35" i="9"/>
  <c r="P35" i="9" s="1"/>
  <c r="AA35" i="9" s="1"/>
  <c r="D35" i="12"/>
  <c r="P35" i="12" s="1"/>
  <c r="AA35" i="12" s="1"/>
  <c r="D35" i="6"/>
  <c r="P35" i="6" s="1"/>
  <c r="AA35" i="6" s="1"/>
  <c r="D35" i="16"/>
  <c r="P35" i="16" s="1"/>
  <c r="AA35" i="16" s="1"/>
  <c r="B241" i="3"/>
  <c r="D35" i="10"/>
  <c r="P35" i="10" s="1"/>
  <c r="AA35" i="10" s="1"/>
  <c r="D35" i="15"/>
  <c r="P35" i="15" s="1"/>
  <c r="AA35" i="15" s="1"/>
  <c r="D35" i="11"/>
  <c r="P35" i="11" s="1"/>
  <c r="AA35" i="11" s="1"/>
  <c r="D35" i="8"/>
  <c r="P35" i="8" s="1"/>
  <c r="AA35" i="8" s="1"/>
  <c r="B251" i="10"/>
  <c r="B251" i="15"/>
  <c r="B251" i="14"/>
  <c r="B251" i="12"/>
  <c r="B251" i="11"/>
  <c r="B251" i="9"/>
  <c r="B251" i="16"/>
  <c r="B251" i="6"/>
  <c r="B251" i="8"/>
  <c r="B251" i="7"/>
  <c r="B251" i="13"/>
  <c r="L153" i="12"/>
  <c r="X153" i="12" s="1"/>
  <c r="AI153" i="12" s="1"/>
  <c r="L153" i="13"/>
  <c r="X153" i="13" s="1"/>
  <c r="AI153" i="13" s="1"/>
  <c r="L153" i="7"/>
  <c r="X153" i="7" s="1"/>
  <c r="AI153" i="7" s="1"/>
  <c r="L153" i="14"/>
  <c r="X153" i="14" s="1"/>
  <c r="AI153" i="14" s="1"/>
  <c r="L153" i="15"/>
  <c r="X153" i="15" s="1"/>
  <c r="AI153" i="15" s="1"/>
  <c r="L153" i="6"/>
  <c r="X153" i="6" s="1"/>
  <c r="AI153" i="6" s="1"/>
  <c r="L153" i="16"/>
  <c r="X153" i="16" s="1"/>
  <c r="AI153" i="16" s="1"/>
  <c r="L153" i="9"/>
  <c r="X153" i="9" s="1"/>
  <c r="AI153" i="9" s="1"/>
  <c r="L153" i="8"/>
  <c r="X153" i="8" s="1"/>
  <c r="AI153" i="8" s="1"/>
  <c r="L153" i="10"/>
  <c r="X153" i="10" s="1"/>
  <c r="AI153" i="10" s="1"/>
  <c r="L153" i="11"/>
  <c r="X153" i="11" s="1"/>
  <c r="AI153" i="11" s="1"/>
  <c r="F71" i="8"/>
  <c r="R71" i="8" s="1"/>
  <c r="AC71" i="8" s="1"/>
  <c r="F71" i="15"/>
  <c r="R71" i="15" s="1"/>
  <c r="AC71" i="15" s="1"/>
  <c r="F71" i="13"/>
  <c r="R71" i="13" s="1"/>
  <c r="AC71" i="13" s="1"/>
  <c r="I277" i="3"/>
  <c r="F71" i="14"/>
  <c r="R71" i="14" s="1"/>
  <c r="AC71" i="14" s="1"/>
  <c r="F71" i="10"/>
  <c r="R71" i="10" s="1"/>
  <c r="AC71" i="10" s="1"/>
  <c r="F71" i="7"/>
  <c r="R71" i="7" s="1"/>
  <c r="AC71" i="7" s="1"/>
  <c r="F71" i="12"/>
  <c r="R71" i="12" s="1"/>
  <c r="AC71" i="12" s="1"/>
  <c r="F71" i="9"/>
  <c r="R71" i="9" s="1"/>
  <c r="AC71" i="9" s="1"/>
  <c r="F71" i="16"/>
  <c r="R71" i="16" s="1"/>
  <c r="AC71" i="16" s="1"/>
  <c r="F71" i="11"/>
  <c r="R71" i="11" s="1"/>
  <c r="AC71" i="11" s="1"/>
  <c r="F71" i="6"/>
  <c r="R71" i="6" s="1"/>
  <c r="AC71" i="6" s="1"/>
  <c r="L187" i="15"/>
  <c r="X187" i="15" s="1"/>
  <c r="AI187" i="15" s="1"/>
  <c r="L187" i="12"/>
  <c r="X187" i="12" s="1"/>
  <c r="AI187" i="12" s="1"/>
  <c r="L187" i="14"/>
  <c r="X187" i="14" s="1"/>
  <c r="AI187" i="14" s="1"/>
  <c r="L187" i="9"/>
  <c r="X187" i="9" s="1"/>
  <c r="AI187" i="9" s="1"/>
  <c r="L187" i="8"/>
  <c r="X187" i="8" s="1"/>
  <c r="AI187" i="8" s="1"/>
  <c r="L187" i="13"/>
  <c r="X187" i="13" s="1"/>
  <c r="AI187" i="13" s="1"/>
  <c r="L187" i="10"/>
  <c r="X187" i="10" s="1"/>
  <c r="AI187" i="10" s="1"/>
  <c r="L187" i="11"/>
  <c r="X187" i="11" s="1"/>
  <c r="AI187" i="11" s="1"/>
  <c r="L187" i="7"/>
  <c r="X187" i="7" s="1"/>
  <c r="AI187" i="7" s="1"/>
  <c r="L187" i="16"/>
  <c r="X187" i="16" s="1"/>
  <c r="AI187" i="16" s="1"/>
  <c r="L187" i="6"/>
  <c r="X187" i="6" s="1"/>
  <c r="AI187" i="6" s="1"/>
  <c r="J188" i="13"/>
  <c r="V188" i="13" s="1"/>
  <c r="AG188" i="13" s="1"/>
  <c r="J188" i="12"/>
  <c r="V188" i="12" s="1"/>
  <c r="AG188" i="12" s="1"/>
  <c r="J188" i="16"/>
  <c r="V188" i="16" s="1"/>
  <c r="AG188" i="16" s="1"/>
  <c r="J188" i="14"/>
  <c r="V188" i="14" s="1"/>
  <c r="AG188" i="14" s="1"/>
  <c r="J188" i="15"/>
  <c r="V188" i="15" s="1"/>
  <c r="AG188" i="15" s="1"/>
  <c r="J188" i="7"/>
  <c r="V188" i="7" s="1"/>
  <c r="AG188" i="7" s="1"/>
  <c r="J188" i="6"/>
  <c r="V188" i="6" s="1"/>
  <c r="AG188" i="6" s="1"/>
  <c r="J188" i="8"/>
  <c r="V188" i="8" s="1"/>
  <c r="AG188" i="8" s="1"/>
  <c r="J188" i="10"/>
  <c r="V188" i="10" s="1"/>
  <c r="AG188" i="10" s="1"/>
  <c r="J188" i="9"/>
  <c r="V188" i="9" s="1"/>
  <c r="AG188" i="9" s="1"/>
  <c r="J188" i="11"/>
  <c r="V188" i="11" s="1"/>
  <c r="AG188" i="11" s="1"/>
  <c r="U394" i="3"/>
  <c r="E83" i="13"/>
  <c r="Q83" i="13" s="1"/>
  <c r="AB83" i="13" s="1"/>
  <c r="E83" i="12"/>
  <c r="Q83" i="12" s="1"/>
  <c r="AB83" i="12" s="1"/>
  <c r="E83" i="10"/>
  <c r="Q83" i="10" s="1"/>
  <c r="AB83" i="10" s="1"/>
  <c r="F289" i="3"/>
  <c r="E83" i="8"/>
  <c r="Q83" i="8" s="1"/>
  <c r="AB83" i="8" s="1"/>
  <c r="E83" i="15"/>
  <c r="Q83" i="15" s="1"/>
  <c r="AB83" i="15" s="1"/>
  <c r="E83" i="14"/>
  <c r="Q83" i="14" s="1"/>
  <c r="AB83" i="14" s="1"/>
  <c r="E83" i="9"/>
  <c r="Q83" i="9" s="1"/>
  <c r="AB83" i="9" s="1"/>
  <c r="E83" i="16"/>
  <c r="Q83" i="16" s="1"/>
  <c r="AB83" i="16" s="1"/>
  <c r="E83" i="7"/>
  <c r="Q83" i="7" s="1"/>
  <c r="AB83" i="7" s="1"/>
  <c r="E83" i="11"/>
  <c r="Q83" i="11" s="1"/>
  <c r="AB83" i="11" s="1"/>
  <c r="E83" i="6"/>
  <c r="Q83" i="6" s="1"/>
  <c r="AB83" i="6" s="1"/>
  <c r="M131" i="11"/>
  <c r="Y131" i="11" s="1"/>
  <c r="AJ131" i="11" s="1"/>
  <c r="M131" i="14"/>
  <c r="Y131" i="14" s="1"/>
  <c r="AJ131" i="14" s="1"/>
  <c r="M131" i="6"/>
  <c r="Y131" i="6" s="1"/>
  <c r="AJ131" i="6" s="1"/>
  <c r="M131" i="8"/>
  <c r="Y131" i="8" s="1"/>
  <c r="AJ131" i="8" s="1"/>
  <c r="M131" i="15"/>
  <c r="Y131" i="15" s="1"/>
  <c r="AJ131" i="15" s="1"/>
  <c r="M131" i="13"/>
  <c r="Y131" i="13" s="1"/>
  <c r="AJ131" i="13" s="1"/>
  <c r="M131" i="16"/>
  <c r="Y131" i="16" s="1"/>
  <c r="AJ131" i="16" s="1"/>
  <c r="M131" i="7"/>
  <c r="Y131" i="7" s="1"/>
  <c r="AJ131" i="7" s="1"/>
  <c r="AD337" i="3"/>
  <c r="M131" i="10"/>
  <c r="Y131" i="10" s="1"/>
  <c r="AJ131" i="10" s="1"/>
  <c r="M131" i="12"/>
  <c r="Y131" i="12" s="1"/>
  <c r="AJ131" i="12" s="1"/>
  <c r="M131" i="9"/>
  <c r="Y131" i="9" s="1"/>
  <c r="AJ131" i="9" s="1"/>
  <c r="I136" i="9"/>
  <c r="U136" i="9" s="1"/>
  <c r="AF136" i="9" s="1"/>
  <c r="I136" i="13"/>
  <c r="U136" i="13" s="1"/>
  <c r="AF136" i="13" s="1"/>
  <c r="I136" i="15"/>
  <c r="U136" i="15" s="1"/>
  <c r="AF136" i="15" s="1"/>
  <c r="I136" i="7"/>
  <c r="U136" i="7" s="1"/>
  <c r="AF136" i="7" s="1"/>
  <c r="I136" i="10"/>
  <c r="U136" i="10" s="1"/>
  <c r="AF136" i="10" s="1"/>
  <c r="I136" i="14"/>
  <c r="U136" i="14" s="1"/>
  <c r="AF136" i="14" s="1"/>
  <c r="R342" i="3"/>
  <c r="I136" i="16"/>
  <c r="U136" i="16" s="1"/>
  <c r="AF136" i="16" s="1"/>
  <c r="I136" i="12"/>
  <c r="U136" i="12" s="1"/>
  <c r="AF136" i="12" s="1"/>
  <c r="I136" i="11"/>
  <c r="U136" i="11" s="1"/>
  <c r="AF136" i="11" s="1"/>
  <c r="I136" i="6"/>
  <c r="U136" i="6" s="1"/>
  <c r="AF136" i="6" s="1"/>
  <c r="I136" i="8"/>
  <c r="U136" i="8" s="1"/>
  <c r="AF136" i="8" s="1"/>
  <c r="L179" i="10"/>
  <c r="X179" i="10" s="1"/>
  <c r="AI179" i="10" s="1"/>
  <c r="L179" i="12"/>
  <c r="X179" i="12" s="1"/>
  <c r="AI179" i="12" s="1"/>
  <c r="L179" i="14"/>
  <c r="X179" i="14" s="1"/>
  <c r="AI179" i="14" s="1"/>
  <c r="L179" i="11"/>
  <c r="X179" i="11" s="1"/>
  <c r="AI179" i="11" s="1"/>
  <c r="L179" i="13"/>
  <c r="X179" i="13" s="1"/>
  <c r="AI179" i="13" s="1"/>
  <c r="L179" i="7"/>
  <c r="X179" i="7" s="1"/>
  <c r="AI179" i="7" s="1"/>
  <c r="L179" i="16"/>
  <c r="X179" i="16" s="1"/>
  <c r="AI179" i="16" s="1"/>
  <c r="L179" i="8"/>
  <c r="X179" i="8" s="1"/>
  <c r="AI179" i="8" s="1"/>
  <c r="L179" i="6"/>
  <c r="X179" i="6" s="1"/>
  <c r="AI179" i="6" s="1"/>
  <c r="L179" i="9"/>
  <c r="X179" i="9" s="1"/>
  <c r="AI179" i="9" s="1"/>
  <c r="L179" i="15"/>
  <c r="X179" i="15" s="1"/>
  <c r="AI179" i="15" s="1"/>
  <c r="G105" i="6"/>
  <c r="S105" i="6" s="1"/>
  <c r="AD105" i="6" s="1"/>
  <c r="G105" i="11"/>
  <c r="S105" i="11" s="1"/>
  <c r="AD105" i="11" s="1"/>
  <c r="G105" i="8"/>
  <c r="S105" i="8" s="1"/>
  <c r="AD105" i="8" s="1"/>
  <c r="G105" i="14"/>
  <c r="S105" i="14" s="1"/>
  <c r="AD105" i="14" s="1"/>
  <c r="G105" i="13"/>
  <c r="S105" i="13" s="1"/>
  <c r="AD105" i="13" s="1"/>
  <c r="G105" i="16"/>
  <c r="S105" i="16" s="1"/>
  <c r="AD105" i="16" s="1"/>
  <c r="G105" i="12"/>
  <c r="S105" i="12" s="1"/>
  <c r="AD105" i="12" s="1"/>
  <c r="G105" i="7"/>
  <c r="S105" i="7" s="1"/>
  <c r="AD105" i="7" s="1"/>
  <c r="G105" i="9"/>
  <c r="S105" i="9" s="1"/>
  <c r="AD105" i="9" s="1"/>
  <c r="G105" i="15"/>
  <c r="S105" i="15" s="1"/>
  <c r="AD105" i="15" s="1"/>
  <c r="G105" i="10"/>
  <c r="S105" i="10" s="1"/>
  <c r="AD105" i="10" s="1"/>
  <c r="G187" i="16"/>
  <c r="S187" i="16" s="1"/>
  <c r="AD187" i="16" s="1"/>
  <c r="G187" i="9"/>
  <c r="S187" i="9" s="1"/>
  <c r="AD187" i="9" s="1"/>
  <c r="G187" i="12"/>
  <c r="S187" i="12" s="1"/>
  <c r="AD187" i="12" s="1"/>
  <c r="G187" i="10"/>
  <c r="S187" i="10" s="1"/>
  <c r="AD187" i="10" s="1"/>
  <c r="G187" i="11"/>
  <c r="S187" i="11" s="1"/>
  <c r="AD187" i="11" s="1"/>
  <c r="G187" i="14"/>
  <c r="S187" i="14" s="1"/>
  <c r="AD187" i="14" s="1"/>
  <c r="G187" i="7"/>
  <c r="S187" i="7" s="1"/>
  <c r="AD187" i="7" s="1"/>
  <c r="G187" i="6"/>
  <c r="S187" i="6" s="1"/>
  <c r="AD187" i="6" s="1"/>
  <c r="G187" i="8"/>
  <c r="S187" i="8" s="1"/>
  <c r="AD187" i="8" s="1"/>
  <c r="G187" i="13"/>
  <c r="S187" i="13" s="1"/>
  <c r="AD187" i="13" s="1"/>
  <c r="G187" i="15"/>
  <c r="S187" i="15" s="1"/>
  <c r="AD187" i="15" s="1"/>
  <c r="BZ183" i="3"/>
  <c r="CD183" i="3" s="1"/>
  <c r="AT183" i="3"/>
  <c r="AX183" i="3" s="1"/>
  <c r="L161" i="16"/>
  <c r="X161" i="16" s="1"/>
  <c r="AI161" i="16" s="1"/>
  <c r="L161" i="15"/>
  <c r="X161" i="15" s="1"/>
  <c r="AI161" i="15" s="1"/>
  <c r="L161" i="9"/>
  <c r="X161" i="9" s="1"/>
  <c r="AI161" i="9" s="1"/>
  <c r="L161" i="11"/>
  <c r="X161" i="11" s="1"/>
  <c r="AI161" i="11" s="1"/>
  <c r="L161" i="13"/>
  <c r="X161" i="13" s="1"/>
  <c r="AI161" i="13" s="1"/>
  <c r="L161" i="12"/>
  <c r="X161" i="12" s="1"/>
  <c r="AI161" i="12" s="1"/>
  <c r="L161" i="14"/>
  <c r="X161" i="14" s="1"/>
  <c r="AI161" i="14" s="1"/>
  <c r="L161" i="10"/>
  <c r="X161" i="10" s="1"/>
  <c r="AI161" i="10" s="1"/>
  <c r="L161" i="8"/>
  <c r="X161" i="8" s="1"/>
  <c r="AI161" i="8" s="1"/>
  <c r="L161" i="7"/>
  <c r="X161" i="7" s="1"/>
  <c r="AI161" i="7" s="1"/>
  <c r="L161" i="6"/>
  <c r="X161" i="6" s="1"/>
  <c r="AI161" i="6" s="1"/>
  <c r="M190" i="16"/>
  <c r="Y190" i="16" s="1"/>
  <c r="AJ190" i="16" s="1"/>
  <c r="AD396" i="3"/>
  <c r="M190" i="13"/>
  <c r="Y190" i="13" s="1"/>
  <c r="AJ190" i="13" s="1"/>
  <c r="M190" i="8"/>
  <c r="Y190" i="8" s="1"/>
  <c r="AJ190" i="8" s="1"/>
  <c r="M190" i="11"/>
  <c r="Y190" i="11" s="1"/>
  <c r="AJ190" i="11" s="1"/>
  <c r="M190" i="6"/>
  <c r="Y190" i="6" s="1"/>
  <c r="AJ190" i="6" s="1"/>
  <c r="M190" i="9"/>
  <c r="Y190" i="9" s="1"/>
  <c r="AJ190" i="9" s="1"/>
  <c r="M190" i="14"/>
  <c r="Y190" i="14" s="1"/>
  <c r="AJ190" i="14" s="1"/>
  <c r="M190" i="12"/>
  <c r="Y190" i="12" s="1"/>
  <c r="AJ190" i="12" s="1"/>
  <c r="M190" i="15"/>
  <c r="Y190" i="15" s="1"/>
  <c r="AJ190" i="15" s="1"/>
  <c r="M190" i="7"/>
  <c r="Y190" i="7" s="1"/>
  <c r="AJ190" i="7" s="1"/>
  <c r="M190" i="10"/>
  <c r="Y190" i="10" s="1"/>
  <c r="AJ190" i="10" s="1"/>
  <c r="J16" i="8"/>
  <c r="V16" i="8" s="1"/>
  <c r="AG16" i="8" s="1"/>
  <c r="J16" i="6"/>
  <c r="V16" i="6" s="1"/>
  <c r="AG16" i="6" s="1"/>
  <c r="J16" i="16"/>
  <c r="V16" i="16" s="1"/>
  <c r="AG16" i="16" s="1"/>
  <c r="J16" i="13"/>
  <c r="V16" i="13" s="1"/>
  <c r="AG16" i="13" s="1"/>
  <c r="J16" i="12"/>
  <c r="V16" i="12" s="1"/>
  <c r="AG16" i="12" s="1"/>
  <c r="J16" i="7"/>
  <c r="V16" i="7" s="1"/>
  <c r="AG16" i="7" s="1"/>
  <c r="J16" i="11"/>
  <c r="V16" i="11" s="1"/>
  <c r="AG16" i="11" s="1"/>
  <c r="J16" i="9"/>
  <c r="V16" i="9" s="1"/>
  <c r="AG16" i="9" s="1"/>
  <c r="J16" i="15"/>
  <c r="V16" i="15" s="1"/>
  <c r="AG16" i="15" s="1"/>
  <c r="J16" i="10"/>
  <c r="V16" i="10" s="1"/>
  <c r="AG16" i="10" s="1"/>
  <c r="J16" i="14"/>
  <c r="V16" i="14" s="1"/>
  <c r="AG16" i="14" s="1"/>
  <c r="U222" i="3"/>
  <c r="D182" i="16"/>
  <c r="P182" i="16" s="1"/>
  <c r="AA182" i="16" s="1"/>
  <c r="D182" i="12"/>
  <c r="P182" i="12" s="1"/>
  <c r="AA182" i="12" s="1"/>
  <c r="D182" i="11"/>
  <c r="P182" i="11" s="1"/>
  <c r="AA182" i="11" s="1"/>
  <c r="D182" i="15"/>
  <c r="P182" i="15" s="1"/>
  <c r="AA182" i="15" s="1"/>
  <c r="B388" i="3"/>
  <c r="D182" i="7"/>
  <c r="P182" i="7" s="1"/>
  <c r="AA182" i="7" s="1"/>
  <c r="D182" i="14"/>
  <c r="P182" i="14" s="1"/>
  <c r="AA182" i="14" s="1"/>
  <c r="D182" i="8"/>
  <c r="P182" i="8" s="1"/>
  <c r="AA182" i="8" s="1"/>
  <c r="D182" i="10"/>
  <c r="P182" i="10" s="1"/>
  <c r="AA182" i="10" s="1"/>
  <c r="D182" i="6"/>
  <c r="P182" i="6" s="1"/>
  <c r="AA182" i="6" s="1"/>
  <c r="D182" i="13"/>
  <c r="P182" i="13" s="1"/>
  <c r="AA182" i="13" s="1"/>
  <c r="D182" i="9"/>
  <c r="P182" i="9" s="1"/>
  <c r="AA182" i="9" s="1"/>
  <c r="E162" i="14"/>
  <c r="Q162" i="14" s="1"/>
  <c r="AB162" i="14" s="1"/>
  <c r="E162" i="8"/>
  <c r="Q162" i="8" s="1"/>
  <c r="AB162" i="8" s="1"/>
  <c r="E162" i="13"/>
  <c r="Q162" i="13" s="1"/>
  <c r="AB162" i="13" s="1"/>
  <c r="E162" i="9"/>
  <c r="Q162" i="9" s="1"/>
  <c r="AB162" i="9" s="1"/>
  <c r="E162" i="15"/>
  <c r="Q162" i="15" s="1"/>
  <c r="AB162" i="15" s="1"/>
  <c r="E162" i="6"/>
  <c r="Q162" i="6" s="1"/>
  <c r="AB162" i="6" s="1"/>
  <c r="E162" i="12"/>
  <c r="Q162" i="12" s="1"/>
  <c r="AB162" i="12" s="1"/>
  <c r="F368" i="3"/>
  <c r="E162" i="7"/>
  <c r="Q162" i="7" s="1"/>
  <c r="AB162" i="7" s="1"/>
  <c r="E162" i="10"/>
  <c r="Q162" i="10" s="1"/>
  <c r="AB162" i="10" s="1"/>
  <c r="E162" i="16"/>
  <c r="Q162" i="16" s="1"/>
  <c r="AB162" i="16" s="1"/>
  <c r="E162" i="11"/>
  <c r="Q162" i="11" s="1"/>
  <c r="AB162" i="11" s="1"/>
  <c r="I150" i="11"/>
  <c r="U150" i="11" s="1"/>
  <c r="AF150" i="11" s="1"/>
  <c r="I150" i="12"/>
  <c r="U150" i="12" s="1"/>
  <c r="AF150" i="12" s="1"/>
  <c r="I150" i="6"/>
  <c r="U150" i="6" s="1"/>
  <c r="AF150" i="6" s="1"/>
  <c r="I150" i="16"/>
  <c r="U150" i="16" s="1"/>
  <c r="AF150" i="16" s="1"/>
  <c r="I150" i="7"/>
  <c r="U150" i="7" s="1"/>
  <c r="AF150" i="7" s="1"/>
  <c r="I150" i="9"/>
  <c r="U150" i="9" s="1"/>
  <c r="AF150" i="9" s="1"/>
  <c r="I150" i="10"/>
  <c r="U150" i="10" s="1"/>
  <c r="AF150" i="10" s="1"/>
  <c r="I150" i="13"/>
  <c r="U150" i="13" s="1"/>
  <c r="AF150" i="13" s="1"/>
  <c r="I150" i="8"/>
  <c r="U150" i="8" s="1"/>
  <c r="AF150" i="8" s="1"/>
  <c r="R356" i="3"/>
  <c r="I150" i="15"/>
  <c r="U150" i="15" s="1"/>
  <c r="AF150" i="15" s="1"/>
  <c r="I150" i="14"/>
  <c r="U150" i="14" s="1"/>
  <c r="AF150" i="14" s="1"/>
  <c r="J116" i="12"/>
  <c r="V116" i="12" s="1"/>
  <c r="AG116" i="12" s="1"/>
  <c r="J116" i="9"/>
  <c r="V116" i="9" s="1"/>
  <c r="AG116" i="9" s="1"/>
  <c r="J116" i="16"/>
  <c r="V116" i="16" s="1"/>
  <c r="AG116" i="16" s="1"/>
  <c r="J116" i="15"/>
  <c r="V116" i="15" s="1"/>
  <c r="AG116" i="15" s="1"/>
  <c r="J116" i="11"/>
  <c r="V116" i="11" s="1"/>
  <c r="AG116" i="11" s="1"/>
  <c r="J116" i="6"/>
  <c r="V116" i="6" s="1"/>
  <c r="AG116" i="6" s="1"/>
  <c r="J116" i="8"/>
  <c r="V116" i="8" s="1"/>
  <c r="AG116" i="8" s="1"/>
  <c r="U322" i="3"/>
  <c r="J116" i="10"/>
  <c r="V116" i="10" s="1"/>
  <c r="AG116" i="10" s="1"/>
  <c r="J116" i="13"/>
  <c r="V116" i="13" s="1"/>
  <c r="AG116" i="13" s="1"/>
  <c r="J116" i="7"/>
  <c r="V116" i="7" s="1"/>
  <c r="AG116" i="7" s="1"/>
  <c r="J116" i="14"/>
  <c r="V116" i="14" s="1"/>
  <c r="AG116" i="14" s="1"/>
  <c r="B229" i="11"/>
  <c r="B229" i="12"/>
  <c r="B229" i="16"/>
  <c r="B229" i="8"/>
  <c r="B229" i="14"/>
  <c r="B229" i="7"/>
  <c r="B229" i="13"/>
  <c r="B229" i="6"/>
  <c r="B229" i="15"/>
  <c r="B229" i="9"/>
  <c r="B229" i="10"/>
  <c r="K5" i="10"/>
  <c r="W5" i="10" s="1"/>
  <c r="AH5" i="10" s="1"/>
  <c r="K5" i="11"/>
  <c r="W5" i="11" s="1"/>
  <c r="AH5" i="11" s="1"/>
  <c r="K5" i="15"/>
  <c r="W5" i="15" s="1"/>
  <c r="AH5" i="15" s="1"/>
  <c r="K5" i="12"/>
  <c r="W5" i="12" s="1"/>
  <c r="AH5" i="12" s="1"/>
  <c r="K5" i="6"/>
  <c r="W5" i="6" s="1"/>
  <c r="AH5" i="6" s="1"/>
  <c r="K5" i="9"/>
  <c r="W5" i="9" s="1"/>
  <c r="AH5" i="9" s="1"/>
  <c r="K5" i="8"/>
  <c r="W5" i="8" s="1"/>
  <c r="AH5" i="8" s="1"/>
  <c r="K5" i="7"/>
  <c r="W5" i="7" s="1"/>
  <c r="AH5" i="7" s="1"/>
  <c r="K5" i="16"/>
  <c r="W5" i="16" s="1"/>
  <c r="AH5" i="16" s="1"/>
  <c r="K5" i="13"/>
  <c r="W5" i="13" s="1"/>
  <c r="AH5" i="13" s="1"/>
  <c r="X211" i="3"/>
  <c r="K5" i="14"/>
  <c r="W5" i="14" s="1"/>
  <c r="AH5" i="14" s="1"/>
  <c r="H35" i="15"/>
  <c r="T35" i="15" s="1"/>
  <c r="AE35" i="15" s="1"/>
  <c r="H35" i="11"/>
  <c r="T35" i="11" s="1"/>
  <c r="AE35" i="11" s="1"/>
  <c r="O241" i="3"/>
  <c r="H35" i="9"/>
  <c r="T35" i="9" s="1"/>
  <c r="AE35" i="9" s="1"/>
  <c r="H35" i="8"/>
  <c r="T35" i="8" s="1"/>
  <c r="AE35" i="8" s="1"/>
  <c r="H35" i="10"/>
  <c r="T35" i="10" s="1"/>
  <c r="AE35" i="10" s="1"/>
  <c r="H35" i="6"/>
  <c r="T35" i="6" s="1"/>
  <c r="AE35" i="6" s="1"/>
  <c r="H35" i="12"/>
  <c r="T35" i="12" s="1"/>
  <c r="AE35" i="12" s="1"/>
  <c r="H35" i="16"/>
  <c r="T35" i="16" s="1"/>
  <c r="AE35" i="16" s="1"/>
  <c r="H35" i="14"/>
  <c r="T35" i="14" s="1"/>
  <c r="AE35" i="14" s="1"/>
  <c r="H35" i="7"/>
  <c r="T35" i="7" s="1"/>
  <c r="AE35" i="7" s="1"/>
  <c r="H35" i="13"/>
  <c r="T35" i="13" s="1"/>
  <c r="AE35" i="13" s="1"/>
  <c r="I9" i="7"/>
  <c r="U9" i="7" s="1"/>
  <c r="AF9" i="7" s="1"/>
  <c r="I9" i="6"/>
  <c r="U9" i="6" s="1"/>
  <c r="AF9" i="6" s="1"/>
  <c r="I9" i="16"/>
  <c r="U9" i="16" s="1"/>
  <c r="AF9" i="16" s="1"/>
  <c r="I9" i="8"/>
  <c r="U9" i="8" s="1"/>
  <c r="AF9" i="8" s="1"/>
  <c r="R215" i="3"/>
  <c r="I9" i="15"/>
  <c r="U9" i="15" s="1"/>
  <c r="AF9" i="15" s="1"/>
  <c r="I9" i="10"/>
  <c r="U9" i="10" s="1"/>
  <c r="AF9" i="10" s="1"/>
  <c r="I9" i="14"/>
  <c r="U9" i="14" s="1"/>
  <c r="AF9" i="14" s="1"/>
  <c r="I9" i="13"/>
  <c r="U9" i="13" s="1"/>
  <c r="AF9" i="13" s="1"/>
  <c r="I9" i="9"/>
  <c r="U9" i="9" s="1"/>
  <c r="AF9" i="9" s="1"/>
  <c r="I9" i="12"/>
  <c r="U9" i="12" s="1"/>
  <c r="AF9" i="12" s="1"/>
  <c r="I9" i="11"/>
  <c r="U9" i="11" s="1"/>
  <c r="AF9" i="11" s="1"/>
  <c r="M187" i="14"/>
  <c r="Y187" i="14" s="1"/>
  <c r="AJ187" i="14" s="1"/>
  <c r="M187" i="15"/>
  <c r="Y187" i="15" s="1"/>
  <c r="AJ187" i="15" s="1"/>
  <c r="AD393" i="3"/>
  <c r="M187" i="9"/>
  <c r="Y187" i="9" s="1"/>
  <c r="AJ187" i="9" s="1"/>
  <c r="M187" i="7"/>
  <c r="Y187" i="7" s="1"/>
  <c r="AJ187" i="7" s="1"/>
  <c r="M187" i="8"/>
  <c r="Y187" i="8" s="1"/>
  <c r="AJ187" i="8" s="1"/>
  <c r="M187" i="11"/>
  <c r="Y187" i="11" s="1"/>
  <c r="AJ187" i="11" s="1"/>
  <c r="M187" i="16"/>
  <c r="Y187" i="16" s="1"/>
  <c r="AJ187" i="16" s="1"/>
  <c r="M187" i="6"/>
  <c r="Y187" i="6" s="1"/>
  <c r="AJ187" i="6" s="1"/>
  <c r="M187" i="10"/>
  <c r="Y187" i="10" s="1"/>
  <c r="AJ187" i="10" s="1"/>
  <c r="M187" i="13"/>
  <c r="Y187" i="13" s="1"/>
  <c r="AJ187" i="13" s="1"/>
  <c r="M187" i="12"/>
  <c r="Y187" i="12" s="1"/>
  <c r="AJ187" i="12" s="1"/>
  <c r="D68" i="11"/>
  <c r="P68" i="11" s="1"/>
  <c r="D68" i="15"/>
  <c r="P68" i="15" s="1"/>
  <c r="D68" i="13"/>
  <c r="P68" i="13" s="1"/>
  <c r="D68" i="12"/>
  <c r="P68" i="12" s="1"/>
  <c r="D68" i="10"/>
  <c r="P68" i="10" s="1"/>
  <c r="D68" i="14"/>
  <c r="P68" i="14" s="1"/>
  <c r="D68" i="8"/>
  <c r="P68" i="8" s="1"/>
  <c r="B274" i="3"/>
  <c r="D68" i="6"/>
  <c r="P68" i="6" s="1"/>
  <c r="D68" i="7"/>
  <c r="P68" i="7" s="1"/>
  <c r="D68" i="9"/>
  <c r="P68" i="9" s="1"/>
  <c r="D68" i="16"/>
  <c r="P68" i="16" s="1"/>
  <c r="AT19" i="3"/>
  <c r="AX19" i="3" s="1"/>
  <c r="CH19" i="3"/>
  <c r="CL19" i="3" s="1"/>
  <c r="BB19" i="3"/>
  <c r="BF19" i="3" s="1"/>
  <c r="BJ19" i="3"/>
  <c r="BN19" i="3" s="1"/>
  <c r="AD19" i="3"/>
  <c r="AH19" i="3" s="1"/>
  <c r="V19" i="3"/>
  <c r="Z19" i="3" s="1"/>
  <c r="AL19" i="3"/>
  <c r="AP19" i="3" s="1"/>
  <c r="N19" i="3"/>
  <c r="R19" i="3" s="1"/>
  <c r="F19" i="3"/>
  <c r="J19" i="3" s="1"/>
  <c r="BZ19" i="3"/>
  <c r="CD19" i="3" s="1"/>
  <c r="BR19" i="3"/>
  <c r="BV19" i="3" s="1"/>
  <c r="D123" i="11"/>
  <c r="P123" i="11" s="1"/>
  <c r="AA123" i="11" s="1"/>
  <c r="D123" i="13"/>
  <c r="P123" i="13" s="1"/>
  <c r="AA123" i="13" s="1"/>
  <c r="D123" i="15"/>
  <c r="P123" i="15" s="1"/>
  <c r="AA123" i="15" s="1"/>
  <c r="D123" i="7"/>
  <c r="P123" i="7" s="1"/>
  <c r="AA123" i="7" s="1"/>
  <c r="D123" i="14"/>
  <c r="P123" i="14" s="1"/>
  <c r="AA123" i="14" s="1"/>
  <c r="D123" i="9"/>
  <c r="P123" i="9" s="1"/>
  <c r="AA123" i="9" s="1"/>
  <c r="D123" i="12"/>
  <c r="P123" i="12" s="1"/>
  <c r="AA123" i="12" s="1"/>
  <c r="D123" i="16"/>
  <c r="P123" i="16" s="1"/>
  <c r="AA123" i="16" s="1"/>
  <c r="D123" i="6"/>
  <c r="P123" i="6" s="1"/>
  <c r="AA123" i="6" s="1"/>
  <c r="B329" i="3"/>
  <c r="D123" i="10"/>
  <c r="P123" i="10" s="1"/>
  <c r="AA123" i="10" s="1"/>
  <c r="D123" i="8"/>
  <c r="P123" i="8" s="1"/>
  <c r="AA123" i="8" s="1"/>
  <c r="E141" i="14"/>
  <c r="Q141" i="14" s="1"/>
  <c r="AB141" i="14" s="1"/>
  <c r="E141" i="13"/>
  <c r="Q141" i="13" s="1"/>
  <c r="AB141" i="13" s="1"/>
  <c r="F347" i="3"/>
  <c r="E141" i="11"/>
  <c r="Q141" i="11" s="1"/>
  <c r="AB141" i="11" s="1"/>
  <c r="E141" i="16"/>
  <c r="Q141" i="16" s="1"/>
  <c r="AB141" i="16" s="1"/>
  <c r="E141" i="15"/>
  <c r="Q141" i="15" s="1"/>
  <c r="AB141" i="15" s="1"/>
  <c r="E141" i="7"/>
  <c r="Q141" i="7" s="1"/>
  <c r="AB141" i="7" s="1"/>
  <c r="E141" i="12"/>
  <c r="Q141" i="12" s="1"/>
  <c r="AB141" i="12" s="1"/>
  <c r="E141" i="10"/>
  <c r="Q141" i="10" s="1"/>
  <c r="AB141" i="10" s="1"/>
  <c r="E141" i="6"/>
  <c r="Q141" i="6" s="1"/>
  <c r="AB141" i="6" s="1"/>
  <c r="E141" i="9"/>
  <c r="Q141" i="9" s="1"/>
  <c r="AB141" i="9" s="1"/>
  <c r="E141" i="8"/>
  <c r="Q141" i="8" s="1"/>
  <c r="AB141" i="8" s="1"/>
  <c r="E138" i="14"/>
  <c r="Q138" i="14" s="1"/>
  <c r="AB138" i="14" s="1"/>
  <c r="E138" i="9"/>
  <c r="Q138" i="9" s="1"/>
  <c r="AB138" i="9" s="1"/>
  <c r="E138" i="10"/>
  <c r="Q138" i="10" s="1"/>
  <c r="AB138" i="10" s="1"/>
  <c r="E138" i="8"/>
  <c r="Q138" i="8" s="1"/>
  <c r="AB138" i="8" s="1"/>
  <c r="E138" i="16"/>
  <c r="Q138" i="16" s="1"/>
  <c r="AB138" i="16" s="1"/>
  <c r="E138" i="6"/>
  <c r="Q138" i="6" s="1"/>
  <c r="AB138" i="6" s="1"/>
  <c r="E138" i="12"/>
  <c r="Q138" i="12" s="1"/>
  <c r="AB138" i="12" s="1"/>
  <c r="F344" i="3"/>
  <c r="E138" i="11"/>
  <c r="Q138" i="11" s="1"/>
  <c r="AB138" i="11" s="1"/>
  <c r="E138" i="13"/>
  <c r="Q138" i="13" s="1"/>
  <c r="AB138" i="13" s="1"/>
  <c r="E138" i="7"/>
  <c r="Q138" i="7" s="1"/>
  <c r="AB138" i="7" s="1"/>
  <c r="E138" i="15"/>
  <c r="Q138" i="15" s="1"/>
  <c r="AB138" i="15" s="1"/>
  <c r="D34" i="14"/>
  <c r="P34" i="14" s="1"/>
  <c r="AA34" i="14" s="1"/>
  <c r="D34" i="8"/>
  <c r="P34" i="8" s="1"/>
  <c r="AA34" i="8" s="1"/>
  <c r="D34" i="11"/>
  <c r="P34" i="11" s="1"/>
  <c r="AA34" i="11" s="1"/>
  <c r="D34" i="6"/>
  <c r="P34" i="6" s="1"/>
  <c r="AA34" i="6" s="1"/>
  <c r="D34" i="13"/>
  <c r="P34" i="13" s="1"/>
  <c r="AA34" i="13" s="1"/>
  <c r="D34" i="7"/>
  <c r="P34" i="7" s="1"/>
  <c r="AA34" i="7" s="1"/>
  <c r="D34" i="12"/>
  <c r="P34" i="12" s="1"/>
  <c r="AA34" i="12" s="1"/>
  <c r="B240" i="3"/>
  <c r="D34" i="16"/>
  <c r="P34" i="16" s="1"/>
  <c r="AA34" i="16" s="1"/>
  <c r="D34" i="10"/>
  <c r="P34" i="10" s="1"/>
  <c r="AA34" i="10" s="1"/>
  <c r="D34" i="9"/>
  <c r="P34" i="9" s="1"/>
  <c r="AA34" i="9" s="1"/>
  <c r="D34" i="15"/>
  <c r="P34" i="15" s="1"/>
  <c r="AA34" i="15" s="1"/>
  <c r="I59" i="6"/>
  <c r="U59" i="6" s="1"/>
  <c r="AF59" i="6" s="1"/>
  <c r="I59" i="14"/>
  <c r="U59" i="14" s="1"/>
  <c r="AF59" i="14" s="1"/>
  <c r="I59" i="15"/>
  <c r="U59" i="15" s="1"/>
  <c r="AF59" i="15" s="1"/>
  <c r="I59" i="13"/>
  <c r="U59" i="13" s="1"/>
  <c r="AF59" i="13" s="1"/>
  <c r="I59" i="10"/>
  <c r="U59" i="10" s="1"/>
  <c r="AF59" i="10" s="1"/>
  <c r="I59" i="9"/>
  <c r="U59" i="9" s="1"/>
  <c r="AF59" i="9" s="1"/>
  <c r="I59" i="16"/>
  <c r="U59" i="16" s="1"/>
  <c r="AF59" i="16" s="1"/>
  <c r="I59" i="12"/>
  <c r="U59" i="12" s="1"/>
  <c r="AF59" i="12" s="1"/>
  <c r="R265" i="3"/>
  <c r="I59" i="8"/>
  <c r="U59" i="8" s="1"/>
  <c r="AF59" i="8" s="1"/>
  <c r="I59" i="7"/>
  <c r="U59" i="7" s="1"/>
  <c r="AF59" i="7" s="1"/>
  <c r="I59" i="11"/>
  <c r="U59" i="11" s="1"/>
  <c r="AF59" i="11" s="1"/>
  <c r="B264" i="14"/>
  <c r="B264" i="9"/>
  <c r="B264" i="15"/>
  <c r="B264" i="8"/>
  <c r="B264" i="10"/>
  <c r="B264" i="6"/>
  <c r="B264" i="12"/>
  <c r="B264" i="16"/>
  <c r="B264" i="11"/>
  <c r="B264" i="13"/>
  <c r="B264" i="7"/>
  <c r="G170" i="14"/>
  <c r="S170" i="14" s="1"/>
  <c r="AD170" i="14" s="1"/>
  <c r="G170" i="8"/>
  <c r="S170" i="8" s="1"/>
  <c r="AD170" i="8" s="1"/>
  <c r="G170" i="6"/>
  <c r="S170" i="6" s="1"/>
  <c r="AD170" i="6" s="1"/>
  <c r="G170" i="9"/>
  <c r="S170" i="9" s="1"/>
  <c r="AD170" i="9" s="1"/>
  <c r="G170" i="12"/>
  <c r="S170" i="12" s="1"/>
  <c r="AD170" i="12" s="1"/>
  <c r="G170" i="13"/>
  <c r="S170" i="13" s="1"/>
  <c r="AD170" i="13" s="1"/>
  <c r="G170" i="15"/>
  <c r="S170" i="15" s="1"/>
  <c r="AD170" i="15" s="1"/>
  <c r="G170" i="11"/>
  <c r="S170" i="11" s="1"/>
  <c r="AD170" i="11" s="1"/>
  <c r="G170" i="7"/>
  <c r="S170" i="7" s="1"/>
  <c r="AD170" i="7" s="1"/>
  <c r="G170" i="10"/>
  <c r="S170" i="10" s="1"/>
  <c r="AD170" i="10" s="1"/>
  <c r="G170" i="16"/>
  <c r="S170" i="16" s="1"/>
  <c r="AD170" i="16" s="1"/>
  <c r="K204" i="11"/>
  <c r="W204" i="11" s="1"/>
  <c r="AH204" i="11" s="1"/>
  <c r="K204" i="16"/>
  <c r="W204" i="16" s="1"/>
  <c r="AH204" i="16" s="1"/>
  <c r="K204" i="9"/>
  <c r="W204" i="9" s="1"/>
  <c r="AH204" i="9" s="1"/>
  <c r="X410" i="3"/>
  <c r="K204" i="12"/>
  <c r="W204" i="12" s="1"/>
  <c r="AH204" i="12" s="1"/>
  <c r="K204" i="8"/>
  <c r="W204" i="8" s="1"/>
  <c r="AH204" i="8" s="1"/>
  <c r="K204" i="13"/>
  <c r="W204" i="13" s="1"/>
  <c r="AH204" i="13" s="1"/>
  <c r="K204" i="7"/>
  <c r="W204" i="7" s="1"/>
  <c r="AH204" i="7" s="1"/>
  <c r="K204" i="15"/>
  <c r="W204" i="15" s="1"/>
  <c r="AH204" i="15" s="1"/>
  <c r="K204" i="10"/>
  <c r="W204" i="10" s="1"/>
  <c r="AH204" i="10" s="1"/>
  <c r="K204" i="14"/>
  <c r="W204" i="14" s="1"/>
  <c r="AH204" i="14" s="1"/>
  <c r="K204" i="6"/>
  <c r="W204" i="6" s="1"/>
  <c r="AH204" i="6" s="1"/>
  <c r="D71" i="12"/>
  <c r="P71" i="12" s="1"/>
  <c r="AA71" i="12" s="1"/>
  <c r="D71" i="15"/>
  <c r="P71" i="15" s="1"/>
  <c r="AA71" i="15" s="1"/>
  <c r="D71" i="13"/>
  <c r="P71" i="13" s="1"/>
  <c r="AA71" i="13" s="1"/>
  <c r="D71" i="8"/>
  <c r="P71" i="8" s="1"/>
  <c r="AA71" i="8" s="1"/>
  <c r="D71" i="14"/>
  <c r="P71" i="14" s="1"/>
  <c r="AA71" i="14" s="1"/>
  <c r="D71" i="6"/>
  <c r="P71" i="6" s="1"/>
  <c r="AA71" i="6" s="1"/>
  <c r="D71" i="10"/>
  <c r="P71" i="10" s="1"/>
  <c r="AA71" i="10" s="1"/>
  <c r="D71" i="9"/>
  <c r="P71" i="9" s="1"/>
  <c r="AA71" i="9" s="1"/>
  <c r="D71" i="16"/>
  <c r="P71" i="16" s="1"/>
  <c r="AA71" i="16" s="1"/>
  <c r="D71" i="7"/>
  <c r="P71" i="7" s="1"/>
  <c r="AA71" i="7" s="1"/>
  <c r="D71" i="11"/>
  <c r="P71" i="11" s="1"/>
  <c r="AA71" i="11" s="1"/>
  <c r="B277" i="3"/>
  <c r="M166" i="13"/>
  <c r="Y166" i="13" s="1"/>
  <c r="AJ166" i="13" s="1"/>
  <c r="M166" i="6"/>
  <c r="Y166" i="6" s="1"/>
  <c r="AJ166" i="6" s="1"/>
  <c r="M166" i="9"/>
  <c r="Y166" i="9" s="1"/>
  <c r="AJ166" i="9" s="1"/>
  <c r="M166" i="7"/>
  <c r="Y166" i="7" s="1"/>
  <c r="AJ166" i="7" s="1"/>
  <c r="AD372" i="3"/>
  <c r="M166" i="12"/>
  <c r="Y166" i="12" s="1"/>
  <c r="AJ166" i="12" s="1"/>
  <c r="M166" i="16"/>
  <c r="Y166" i="16" s="1"/>
  <c r="AJ166" i="16" s="1"/>
  <c r="M166" i="11"/>
  <c r="Y166" i="11" s="1"/>
  <c r="AJ166" i="11" s="1"/>
  <c r="M166" i="10"/>
  <c r="Y166" i="10" s="1"/>
  <c r="AJ166" i="10" s="1"/>
  <c r="M166" i="14"/>
  <c r="Y166" i="14" s="1"/>
  <c r="AJ166" i="14" s="1"/>
  <c r="M166" i="15"/>
  <c r="Y166" i="15" s="1"/>
  <c r="AJ166" i="15" s="1"/>
  <c r="M166" i="8"/>
  <c r="Y166" i="8" s="1"/>
  <c r="AJ166" i="8" s="1"/>
  <c r="BC12" i="3"/>
  <c r="AU12" i="3"/>
  <c r="CI12" i="3"/>
  <c r="G12" i="3"/>
  <c r="CA12" i="3"/>
  <c r="O12" i="3"/>
  <c r="BS12" i="3"/>
  <c r="BK12" i="3"/>
  <c r="AM12" i="3"/>
  <c r="AE12" i="3"/>
  <c r="W12" i="3"/>
  <c r="I110" i="11"/>
  <c r="U110" i="11" s="1"/>
  <c r="AF110" i="11" s="1"/>
  <c r="I110" i="15"/>
  <c r="U110" i="15" s="1"/>
  <c r="AF110" i="15" s="1"/>
  <c r="I110" i="13"/>
  <c r="U110" i="13" s="1"/>
  <c r="AF110" i="13" s="1"/>
  <c r="I110" i="9"/>
  <c r="U110" i="9" s="1"/>
  <c r="AF110" i="9" s="1"/>
  <c r="I110" i="8"/>
  <c r="U110" i="8" s="1"/>
  <c r="AF110" i="8" s="1"/>
  <c r="I110" i="7"/>
  <c r="U110" i="7" s="1"/>
  <c r="AF110" i="7" s="1"/>
  <c r="I110" i="6"/>
  <c r="U110" i="6" s="1"/>
  <c r="AF110" i="6" s="1"/>
  <c r="I110" i="10"/>
  <c r="U110" i="10" s="1"/>
  <c r="AF110" i="10" s="1"/>
  <c r="I110" i="12"/>
  <c r="U110" i="12" s="1"/>
  <c r="AF110" i="12" s="1"/>
  <c r="I110" i="16"/>
  <c r="U110" i="16" s="1"/>
  <c r="AF110" i="16" s="1"/>
  <c r="R316" i="3"/>
  <c r="I110" i="14"/>
  <c r="U110" i="14" s="1"/>
  <c r="AF110" i="14" s="1"/>
  <c r="V14" i="3"/>
  <c r="Z14" i="3" s="1"/>
  <c r="CH14" i="3"/>
  <c r="CL14" i="3" s="1"/>
  <c r="BJ14" i="3"/>
  <c r="BN14" i="3" s="1"/>
  <c r="AT14" i="3"/>
  <c r="AX14" i="3" s="1"/>
  <c r="AL14" i="3"/>
  <c r="AP14" i="3" s="1"/>
  <c r="BB14" i="3"/>
  <c r="BF14" i="3" s="1"/>
  <c r="N14" i="3"/>
  <c r="R14" i="3" s="1"/>
  <c r="BR14" i="3"/>
  <c r="BV14" i="3" s="1"/>
  <c r="AD14" i="3"/>
  <c r="AH14" i="3" s="1"/>
  <c r="F14" i="3"/>
  <c r="J14" i="3" s="1"/>
  <c r="BZ14" i="3"/>
  <c r="CD14" i="3" s="1"/>
  <c r="D81" i="14"/>
  <c r="P81" i="14" s="1"/>
  <c r="AA81" i="14" s="1"/>
  <c r="D81" i="7"/>
  <c r="P81" i="7" s="1"/>
  <c r="AA81" i="7" s="1"/>
  <c r="D81" i="12"/>
  <c r="P81" i="12" s="1"/>
  <c r="AA81" i="12" s="1"/>
  <c r="D81" i="6"/>
  <c r="P81" i="6" s="1"/>
  <c r="AA81" i="6" s="1"/>
  <c r="D81" i="10"/>
  <c r="P81" i="10" s="1"/>
  <c r="AA81" i="10" s="1"/>
  <c r="D81" i="8"/>
  <c r="P81" i="8" s="1"/>
  <c r="AA81" i="8" s="1"/>
  <c r="D81" i="16"/>
  <c r="P81" i="16" s="1"/>
  <c r="AA81" i="16" s="1"/>
  <c r="B287" i="3"/>
  <c r="D81" i="9"/>
  <c r="P81" i="9" s="1"/>
  <c r="AA81" i="9" s="1"/>
  <c r="D81" i="11"/>
  <c r="P81" i="11" s="1"/>
  <c r="AA81" i="11" s="1"/>
  <c r="D81" i="15"/>
  <c r="P81" i="15" s="1"/>
  <c r="AA81" i="15" s="1"/>
  <c r="D81" i="13"/>
  <c r="P81" i="13" s="1"/>
  <c r="AA81" i="13" s="1"/>
  <c r="F68" i="15"/>
  <c r="R68" i="15" s="1"/>
  <c r="AC68" i="15" s="1"/>
  <c r="F68" i="9"/>
  <c r="R68" i="9" s="1"/>
  <c r="AC68" i="9" s="1"/>
  <c r="F68" i="16"/>
  <c r="R68" i="16" s="1"/>
  <c r="AC68" i="16" s="1"/>
  <c r="F68" i="8"/>
  <c r="R68" i="8" s="1"/>
  <c r="AC68" i="8" s="1"/>
  <c r="I274" i="3"/>
  <c r="F68" i="12"/>
  <c r="R68" i="12" s="1"/>
  <c r="AC68" i="12" s="1"/>
  <c r="F68" i="11"/>
  <c r="R68" i="11" s="1"/>
  <c r="AC68" i="11" s="1"/>
  <c r="F68" i="13"/>
  <c r="R68" i="13" s="1"/>
  <c r="AC68" i="13" s="1"/>
  <c r="F68" i="6"/>
  <c r="R68" i="6" s="1"/>
  <c r="AC68" i="6" s="1"/>
  <c r="F68" i="14"/>
  <c r="R68" i="14" s="1"/>
  <c r="AC68" i="14" s="1"/>
  <c r="F68" i="7"/>
  <c r="R68" i="7" s="1"/>
  <c r="AC68" i="7" s="1"/>
  <c r="F68" i="10"/>
  <c r="R68" i="10" s="1"/>
  <c r="AC68" i="10" s="1"/>
  <c r="CH193" i="3"/>
  <c r="CL193" i="3" s="1"/>
  <c r="BB193" i="3"/>
  <c r="BF193" i="3" s="1"/>
  <c r="AD193" i="3"/>
  <c r="AH193" i="3" s="1"/>
  <c r="N193" i="3"/>
  <c r="R193" i="3" s="1"/>
  <c r="BZ193" i="3"/>
  <c r="CD193" i="3" s="1"/>
  <c r="AT193" i="3"/>
  <c r="AX193" i="3" s="1"/>
  <c r="AL193" i="3"/>
  <c r="AP193" i="3" s="1"/>
  <c r="BR193" i="3"/>
  <c r="BV193" i="3" s="1"/>
  <c r="F193" i="3"/>
  <c r="J193" i="3" s="1"/>
  <c r="BJ193" i="3"/>
  <c r="BN193" i="3" s="1"/>
  <c r="V193" i="3"/>
  <c r="Z193" i="3" s="1"/>
  <c r="D15" i="15"/>
  <c r="P15" i="15" s="1"/>
  <c r="AA15" i="15" s="1"/>
  <c r="D15" i="10"/>
  <c r="P15" i="10" s="1"/>
  <c r="AA15" i="10" s="1"/>
  <c r="D15" i="12"/>
  <c r="P15" i="12" s="1"/>
  <c r="AA15" i="12" s="1"/>
  <c r="D15" i="8"/>
  <c r="P15" i="8" s="1"/>
  <c r="AA15" i="8" s="1"/>
  <c r="D15" i="7"/>
  <c r="P15" i="7" s="1"/>
  <c r="AA15" i="7" s="1"/>
  <c r="D15" i="14"/>
  <c r="P15" i="14" s="1"/>
  <c r="AA15" i="14" s="1"/>
  <c r="D15" i="9"/>
  <c r="P15" i="9" s="1"/>
  <c r="AA15" i="9" s="1"/>
  <c r="D15" i="11"/>
  <c r="P15" i="11" s="1"/>
  <c r="AA15" i="11" s="1"/>
  <c r="D15" i="16"/>
  <c r="P15" i="16" s="1"/>
  <c r="AA15" i="16" s="1"/>
  <c r="D15" i="6"/>
  <c r="P15" i="6" s="1"/>
  <c r="AA15" i="6" s="1"/>
  <c r="D15" i="13"/>
  <c r="P15" i="13" s="1"/>
  <c r="AA15" i="13" s="1"/>
  <c r="B221" i="3"/>
  <c r="D10" i="14"/>
  <c r="P10" i="14" s="1"/>
  <c r="AA10" i="14" s="1"/>
  <c r="D10" i="6"/>
  <c r="P10" i="6" s="1"/>
  <c r="AA10" i="6" s="1"/>
  <c r="D10" i="13"/>
  <c r="P10" i="13" s="1"/>
  <c r="AA10" i="13" s="1"/>
  <c r="D10" i="9"/>
  <c r="P10" i="9" s="1"/>
  <c r="AA10" i="9" s="1"/>
  <c r="D10" i="7"/>
  <c r="P10" i="7" s="1"/>
  <c r="AA10" i="7" s="1"/>
  <c r="D10" i="15"/>
  <c r="P10" i="15" s="1"/>
  <c r="AA10" i="15" s="1"/>
  <c r="D10" i="8"/>
  <c r="P10" i="8" s="1"/>
  <c r="AA10" i="8" s="1"/>
  <c r="D10" i="10"/>
  <c r="P10" i="10" s="1"/>
  <c r="AA10" i="10" s="1"/>
  <c r="B216" i="3"/>
  <c r="D10" i="12"/>
  <c r="P10" i="12" s="1"/>
  <c r="AA10" i="12" s="1"/>
  <c r="D10" i="16"/>
  <c r="P10" i="16" s="1"/>
  <c r="AA10" i="16" s="1"/>
  <c r="D10" i="11"/>
  <c r="P10" i="11" s="1"/>
  <c r="AA10" i="11" s="1"/>
  <c r="D119" i="13"/>
  <c r="P119" i="13" s="1"/>
  <c r="B325" i="3"/>
  <c r="D119" i="15"/>
  <c r="P119" i="15" s="1"/>
  <c r="D119" i="16"/>
  <c r="P119" i="16" s="1"/>
  <c r="D119" i="7"/>
  <c r="P119" i="7" s="1"/>
  <c r="D119" i="14"/>
  <c r="P119" i="14" s="1"/>
  <c r="D119" i="9"/>
  <c r="P119" i="9" s="1"/>
  <c r="D119" i="10"/>
  <c r="P119" i="10" s="1"/>
  <c r="D119" i="8"/>
  <c r="P119" i="8" s="1"/>
  <c r="D119" i="12"/>
  <c r="P119" i="12" s="1"/>
  <c r="D119" i="6"/>
  <c r="P119" i="6" s="1"/>
  <c r="D119" i="11"/>
  <c r="P119" i="11" s="1"/>
  <c r="AA106" i="12"/>
  <c r="K98" i="11"/>
  <c r="W98" i="11" s="1"/>
  <c r="AH98" i="11" s="1"/>
  <c r="K98" i="10"/>
  <c r="W98" i="10" s="1"/>
  <c r="AH98" i="10" s="1"/>
  <c r="K98" i="15"/>
  <c r="W98" i="15" s="1"/>
  <c r="AH98" i="15" s="1"/>
  <c r="K98" i="13"/>
  <c r="W98" i="13" s="1"/>
  <c r="AH98" i="13" s="1"/>
  <c r="K98" i="16"/>
  <c r="W98" i="16" s="1"/>
  <c r="AH98" i="16" s="1"/>
  <c r="K98" i="9"/>
  <c r="W98" i="9" s="1"/>
  <c r="AH98" i="9" s="1"/>
  <c r="K98" i="12"/>
  <c r="W98" i="12" s="1"/>
  <c r="AH98" i="12" s="1"/>
  <c r="K98" i="8"/>
  <c r="W98" i="8" s="1"/>
  <c r="AH98" i="8" s="1"/>
  <c r="K98" i="14"/>
  <c r="W98" i="14" s="1"/>
  <c r="AH98" i="14" s="1"/>
  <c r="K98" i="6"/>
  <c r="W98" i="6" s="1"/>
  <c r="AH98" i="6" s="1"/>
  <c r="K98" i="7"/>
  <c r="W98" i="7" s="1"/>
  <c r="AH98" i="7" s="1"/>
  <c r="X304" i="3"/>
  <c r="J106" i="8"/>
  <c r="V106" i="8" s="1"/>
  <c r="AG106" i="8" s="1"/>
  <c r="J106" i="9"/>
  <c r="V106" i="9" s="1"/>
  <c r="AG106" i="9" s="1"/>
  <c r="J106" i="12"/>
  <c r="V106" i="12" s="1"/>
  <c r="AG106" i="12" s="1"/>
  <c r="J106" i="16"/>
  <c r="V106" i="16" s="1"/>
  <c r="AG106" i="16" s="1"/>
  <c r="J106" i="10"/>
  <c r="V106" i="10" s="1"/>
  <c r="AG106" i="10" s="1"/>
  <c r="J106" i="6"/>
  <c r="V106" i="6" s="1"/>
  <c r="AG106" i="6" s="1"/>
  <c r="J106" i="15"/>
  <c r="V106" i="15" s="1"/>
  <c r="AG106" i="15" s="1"/>
  <c r="J106" i="11"/>
  <c r="V106" i="11" s="1"/>
  <c r="AG106" i="11" s="1"/>
  <c r="J106" i="14"/>
  <c r="V106" i="14" s="1"/>
  <c r="AG106" i="14" s="1"/>
  <c r="J106" i="13"/>
  <c r="V106" i="13" s="1"/>
  <c r="AG106" i="13" s="1"/>
  <c r="U312" i="3"/>
  <c r="J106" i="7"/>
  <c r="V106" i="7" s="1"/>
  <c r="AG106" i="7" s="1"/>
  <c r="H27" i="14"/>
  <c r="T27" i="14" s="1"/>
  <c r="AE27" i="14" s="1"/>
  <c r="H27" i="9"/>
  <c r="T27" i="9" s="1"/>
  <c r="AE27" i="9" s="1"/>
  <c r="H27" i="10"/>
  <c r="T27" i="10" s="1"/>
  <c r="AE27" i="10" s="1"/>
  <c r="H27" i="7"/>
  <c r="T27" i="7" s="1"/>
  <c r="AE27" i="7" s="1"/>
  <c r="H27" i="8"/>
  <c r="T27" i="8" s="1"/>
  <c r="AE27" i="8" s="1"/>
  <c r="H27" i="12"/>
  <c r="T27" i="12" s="1"/>
  <c r="AE27" i="12" s="1"/>
  <c r="H27" i="13"/>
  <c r="T27" i="13" s="1"/>
  <c r="AE27" i="13" s="1"/>
  <c r="H27" i="11"/>
  <c r="T27" i="11" s="1"/>
  <c r="AE27" i="11" s="1"/>
  <c r="H27" i="16"/>
  <c r="T27" i="16" s="1"/>
  <c r="AE27" i="16" s="1"/>
  <c r="H27" i="15"/>
  <c r="T27" i="15" s="1"/>
  <c r="AE27" i="15" s="1"/>
  <c r="O233" i="3"/>
  <c r="H27" i="6"/>
  <c r="T27" i="6" s="1"/>
  <c r="AE27" i="6" s="1"/>
  <c r="G146" i="7"/>
  <c r="S146" i="7" s="1"/>
  <c r="AD146" i="7" s="1"/>
  <c r="G146" i="10"/>
  <c r="S146" i="10" s="1"/>
  <c r="AD146" i="10" s="1"/>
  <c r="G146" i="13"/>
  <c r="S146" i="13" s="1"/>
  <c r="AD146" i="13" s="1"/>
  <c r="G146" i="8"/>
  <c r="S146" i="8" s="1"/>
  <c r="AD146" i="8" s="1"/>
  <c r="G146" i="16"/>
  <c r="S146" i="16" s="1"/>
  <c r="AD146" i="16" s="1"/>
  <c r="G146" i="14"/>
  <c r="S146" i="14" s="1"/>
  <c r="AD146" i="14" s="1"/>
  <c r="G146" i="11"/>
  <c r="S146" i="11" s="1"/>
  <c r="AD146" i="11" s="1"/>
  <c r="G146" i="9"/>
  <c r="S146" i="9" s="1"/>
  <c r="AD146" i="9" s="1"/>
  <c r="G146" i="12"/>
  <c r="S146" i="12" s="1"/>
  <c r="AD146" i="12" s="1"/>
  <c r="G146" i="15"/>
  <c r="S146" i="15" s="1"/>
  <c r="AD146" i="15" s="1"/>
  <c r="G146" i="6"/>
  <c r="S146" i="6" s="1"/>
  <c r="AD146" i="6" s="1"/>
  <c r="F15" i="13"/>
  <c r="R15" i="13" s="1"/>
  <c r="AC15" i="13" s="1"/>
  <c r="F15" i="7"/>
  <c r="R15" i="7" s="1"/>
  <c r="AC15" i="7" s="1"/>
  <c r="F15" i="6"/>
  <c r="R15" i="6" s="1"/>
  <c r="AC15" i="6" s="1"/>
  <c r="F15" i="11"/>
  <c r="R15" i="11" s="1"/>
  <c r="AC15" i="11" s="1"/>
  <c r="I221" i="3"/>
  <c r="F15" i="12"/>
  <c r="R15" i="12" s="1"/>
  <c r="AC15" i="12" s="1"/>
  <c r="F15" i="16"/>
  <c r="R15" i="16" s="1"/>
  <c r="AC15" i="16" s="1"/>
  <c r="F15" i="15"/>
  <c r="R15" i="15" s="1"/>
  <c r="AC15" i="15" s="1"/>
  <c r="F15" i="8"/>
  <c r="R15" i="8" s="1"/>
  <c r="AC15" i="8" s="1"/>
  <c r="F15" i="10"/>
  <c r="R15" i="10" s="1"/>
  <c r="AC15" i="10" s="1"/>
  <c r="F15" i="9"/>
  <c r="R15" i="9" s="1"/>
  <c r="AC15" i="9" s="1"/>
  <c r="F15" i="14"/>
  <c r="R15" i="14" s="1"/>
  <c r="AC15" i="14" s="1"/>
  <c r="M133" i="16"/>
  <c r="Y133" i="16" s="1"/>
  <c r="AJ133" i="16" s="1"/>
  <c r="M133" i="9"/>
  <c r="Y133" i="9" s="1"/>
  <c r="AJ133" i="9" s="1"/>
  <c r="M133" i="7"/>
  <c r="Y133" i="7" s="1"/>
  <c r="AJ133" i="7" s="1"/>
  <c r="M133" i="6"/>
  <c r="Y133" i="6" s="1"/>
  <c r="AJ133" i="6" s="1"/>
  <c r="AD339" i="3"/>
  <c r="M133" i="14"/>
  <c r="Y133" i="14" s="1"/>
  <c r="AJ133" i="14" s="1"/>
  <c r="M133" i="12"/>
  <c r="Y133" i="12" s="1"/>
  <c r="AJ133" i="12" s="1"/>
  <c r="M133" i="8"/>
  <c r="Y133" i="8" s="1"/>
  <c r="AJ133" i="8" s="1"/>
  <c r="M133" i="10"/>
  <c r="Y133" i="10" s="1"/>
  <c r="AJ133" i="10" s="1"/>
  <c r="M133" i="15"/>
  <c r="Y133" i="15" s="1"/>
  <c r="AJ133" i="15" s="1"/>
  <c r="M133" i="13"/>
  <c r="Y133" i="13" s="1"/>
  <c r="AJ133" i="13" s="1"/>
  <c r="M133" i="11"/>
  <c r="Y133" i="11" s="1"/>
  <c r="AJ133" i="11" s="1"/>
  <c r="D120" i="14"/>
  <c r="P120" i="14" s="1"/>
  <c r="AA120" i="14" s="1"/>
  <c r="D120" i="6"/>
  <c r="P120" i="6" s="1"/>
  <c r="AA120" i="6" s="1"/>
  <c r="D120" i="12"/>
  <c r="P120" i="12" s="1"/>
  <c r="AA120" i="12" s="1"/>
  <c r="D120" i="9"/>
  <c r="P120" i="9" s="1"/>
  <c r="AA120" i="9" s="1"/>
  <c r="D120" i="11"/>
  <c r="P120" i="11" s="1"/>
  <c r="AA120" i="11" s="1"/>
  <c r="D120" i="8"/>
  <c r="P120" i="8" s="1"/>
  <c r="AA120" i="8" s="1"/>
  <c r="D120" i="13"/>
  <c r="P120" i="13" s="1"/>
  <c r="AA120" i="13" s="1"/>
  <c r="B326" i="3"/>
  <c r="D120" i="15"/>
  <c r="P120" i="15" s="1"/>
  <c r="AA120" i="15" s="1"/>
  <c r="D120" i="16"/>
  <c r="P120" i="16" s="1"/>
  <c r="AA120" i="16" s="1"/>
  <c r="D120" i="10"/>
  <c r="P120" i="10" s="1"/>
  <c r="AA120" i="10" s="1"/>
  <c r="D120" i="7"/>
  <c r="P120" i="7" s="1"/>
  <c r="AA120" i="7" s="1"/>
  <c r="H178" i="6"/>
  <c r="T178" i="6" s="1"/>
  <c r="AE178" i="6" s="1"/>
  <c r="H178" i="10"/>
  <c r="T178" i="10" s="1"/>
  <c r="AE178" i="10" s="1"/>
  <c r="H178" i="16"/>
  <c r="T178" i="16" s="1"/>
  <c r="AE178" i="16" s="1"/>
  <c r="H178" i="11"/>
  <c r="T178" i="11" s="1"/>
  <c r="AE178" i="11" s="1"/>
  <c r="H178" i="9"/>
  <c r="T178" i="9" s="1"/>
  <c r="AE178" i="9" s="1"/>
  <c r="H178" i="14"/>
  <c r="T178" i="14" s="1"/>
  <c r="AE178" i="14" s="1"/>
  <c r="O384" i="3"/>
  <c r="H178" i="8"/>
  <c r="T178" i="8" s="1"/>
  <c r="AE178" i="8" s="1"/>
  <c r="H178" i="12"/>
  <c r="T178" i="12" s="1"/>
  <c r="AE178" i="12" s="1"/>
  <c r="H178" i="15"/>
  <c r="T178" i="15" s="1"/>
  <c r="AE178" i="15" s="1"/>
  <c r="H178" i="7"/>
  <c r="T178" i="7" s="1"/>
  <c r="AE178" i="7" s="1"/>
  <c r="H178" i="13"/>
  <c r="T178" i="13" s="1"/>
  <c r="AE178" i="13" s="1"/>
  <c r="I27" i="15"/>
  <c r="U27" i="15" s="1"/>
  <c r="AF27" i="15" s="1"/>
  <c r="I27" i="10"/>
  <c r="U27" i="10" s="1"/>
  <c r="AF27" i="10" s="1"/>
  <c r="I27" i="12"/>
  <c r="U27" i="12" s="1"/>
  <c r="AF27" i="12" s="1"/>
  <c r="I27" i="13"/>
  <c r="U27" i="13" s="1"/>
  <c r="AF27" i="13" s="1"/>
  <c r="I27" i="16"/>
  <c r="U27" i="16" s="1"/>
  <c r="AF27" i="16" s="1"/>
  <c r="I27" i="6"/>
  <c r="U27" i="6" s="1"/>
  <c r="AF27" i="6" s="1"/>
  <c r="I27" i="9"/>
  <c r="U27" i="9" s="1"/>
  <c r="AF27" i="9" s="1"/>
  <c r="I27" i="7"/>
  <c r="U27" i="7" s="1"/>
  <c r="AF27" i="7" s="1"/>
  <c r="R233" i="3"/>
  <c r="I27" i="14"/>
  <c r="U27" i="14" s="1"/>
  <c r="AF27" i="14" s="1"/>
  <c r="I27" i="8"/>
  <c r="U27" i="8" s="1"/>
  <c r="AF27" i="8" s="1"/>
  <c r="I27" i="11"/>
  <c r="U27" i="11" s="1"/>
  <c r="AF27" i="11" s="1"/>
  <c r="F64" i="9"/>
  <c r="R64" i="9" s="1"/>
  <c r="AC64" i="9" s="1"/>
  <c r="F64" i="7"/>
  <c r="R64" i="7" s="1"/>
  <c r="AC64" i="7" s="1"/>
  <c r="F64" i="14"/>
  <c r="R64" i="14" s="1"/>
  <c r="AC64" i="14" s="1"/>
  <c r="F64" i="10"/>
  <c r="R64" i="10" s="1"/>
  <c r="AC64" i="10" s="1"/>
  <c r="F64" i="12"/>
  <c r="R64" i="12" s="1"/>
  <c r="AC64" i="12" s="1"/>
  <c r="F64" i="11"/>
  <c r="R64" i="11" s="1"/>
  <c r="AC64" i="11" s="1"/>
  <c r="F64" i="6"/>
  <c r="R64" i="6" s="1"/>
  <c r="AC64" i="6" s="1"/>
  <c r="F64" i="15"/>
  <c r="R64" i="15" s="1"/>
  <c r="AC64" i="15" s="1"/>
  <c r="I270" i="3"/>
  <c r="F64" i="16"/>
  <c r="R64" i="16" s="1"/>
  <c r="AC64" i="16" s="1"/>
  <c r="F64" i="13"/>
  <c r="R64" i="13" s="1"/>
  <c r="AC64" i="13" s="1"/>
  <c r="F64" i="8"/>
  <c r="R64" i="8" s="1"/>
  <c r="AC64" i="8" s="1"/>
  <c r="D169" i="14"/>
  <c r="P169" i="14" s="1"/>
  <c r="D169" i="6"/>
  <c r="P169" i="6" s="1"/>
  <c r="D169" i="15"/>
  <c r="P169" i="15" s="1"/>
  <c r="D169" i="7"/>
  <c r="P169" i="7" s="1"/>
  <c r="D169" i="10"/>
  <c r="P169" i="10" s="1"/>
  <c r="D169" i="8"/>
  <c r="P169" i="8" s="1"/>
  <c r="D169" i="12"/>
  <c r="P169" i="12" s="1"/>
  <c r="B375" i="3"/>
  <c r="D169" i="9"/>
  <c r="P169" i="9" s="1"/>
  <c r="D169" i="16"/>
  <c r="P169" i="16" s="1"/>
  <c r="D169" i="13"/>
  <c r="P169" i="13" s="1"/>
  <c r="D169" i="11"/>
  <c r="P169" i="11" s="1"/>
  <c r="AA53" i="10"/>
  <c r="D103" i="16"/>
  <c r="P103" i="16" s="1"/>
  <c r="AA103" i="16" s="1"/>
  <c r="D103" i="13"/>
  <c r="P103" i="13" s="1"/>
  <c r="AA103" i="13" s="1"/>
  <c r="D103" i="15"/>
  <c r="P103" i="15" s="1"/>
  <c r="AA103" i="15" s="1"/>
  <c r="D103" i="8"/>
  <c r="P103" i="8" s="1"/>
  <c r="AA103" i="8" s="1"/>
  <c r="D103" i="14"/>
  <c r="P103" i="14" s="1"/>
  <c r="AA103" i="14" s="1"/>
  <c r="D103" i="6"/>
  <c r="P103" i="6" s="1"/>
  <c r="AA103" i="6" s="1"/>
  <c r="D103" i="11"/>
  <c r="P103" i="11" s="1"/>
  <c r="AA103" i="11" s="1"/>
  <c r="D103" i="7"/>
  <c r="P103" i="7" s="1"/>
  <c r="AA103" i="7" s="1"/>
  <c r="D103" i="12"/>
  <c r="P103" i="12" s="1"/>
  <c r="AA103" i="12" s="1"/>
  <c r="D103" i="10"/>
  <c r="P103" i="10" s="1"/>
  <c r="AA103" i="10" s="1"/>
  <c r="D103" i="9"/>
  <c r="P103" i="9" s="1"/>
  <c r="AA103" i="9" s="1"/>
  <c r="B309" i="3"/>
  <c r="K154" i="16"/>
  <c r="W154" i="16" s="1"/>
  <c r="AH154" i="16" s="1"/>
  <c r="K154" i="7"/>
  <c r="W154" i="7" s="1"/>
  <c r="AH154" i="7" s="1"/>
  <c r="K154" i="13"/>
  <c r="W154" i="13" s="1"/>
  <c r="AH154" i="13" s="1"/>
  <c r="K154" i="15"/>
  <c r="W154" i="15" s="1"/>
  <c r="AH154" i="15" s="1"/>
  <c r="K154" i="6"/>
  <c r="W154" i="6" s="1"/>
  <c r="AH154" i="6" s="1"/>
  <c r="K154" i="10"/>
  <c r="W154" i="10" s="1"/>
  <c r="AH154" i="10" s="1"/>
  <c r="K154" i="11"/>
  <c r="W154" i="11" s="1"/>
  <c r="AH154" i="11" s="1"/>
  <c r="K154" i="12"/>
  <c r="W154" i="12" s="1"/>
  <c r="AH154" i="12" s="1"/>
  <c r="K154" i="9"/>
  <c r="W154" i="9" s="1"/>
  <c r="AH154" i="9" s="1"/>
  <c r="K154" i="14"/>
  <c r="W154" i="14" s="1"/>
  <c r="AH154" i="14" s="1"/>
  <c r="X360" i="3"/>
  <c r="K154" i="8"/>
  <c r="W154" i="8" s="1"/>
  <c r="AH154" i="8" s="1"/>
  <c r="G81" i="9"/>
  <c r="S81" i="9" s="1"/>
  <c r="AD81" i="9" s="1"/>
  <c r="G81" i="8"/>
  <c r="S81" i="8" s="1"/>
  <c r="AD81" i="8" s="1"/>
  <c r="G81" i="6"/>
  <c r="S81" i="6" s="1"/>
  <c r="AD81" i="6" s="1"/>
  <c r="G81" i="12"/>
  <c r="S81" i="12" s="1"/>
  <c r="AD81" i="12" s="1"/>
  <c r="G81" i="13"/>
  <c r="S81" i="13" s="1"/>
  <c r="AD81" i="13" s="1"/>
  <c r="G81" i="7"/>
  <c r="S81" i="7" s="1"/>
  <c r="AD81" i="7" s="1"/>
  <c r="G81" i="16"/>
  <c r="S81" i="16" s="1"/>
  <c r="AD81" i="16" s="1"/>
  <c r="G81" i="11"/>
  <c r="S81" i="11" s="1"/>
  <c r="AD81" i="11" s="1"/>
  <c r="G81" i="15"/>
  <c r="S81" i="15" s="1"/>
  <c r="AD81" i="15" s="1"/>
  <c r="G81" i="14"/>
  <c r="S81" i="14" s="1"/>
  <c r="AD81" i="14" s="1"/>
  <c r="G81" i="10"/>
  <c r="S81" i="10" s="1"/>
  <c r="AD81" i="10" s="1"/>
  <c r="B363" i="8"/>
  <c r="B363" i="7"/>
  <c r="B363" i="16"/>
  <c r="B363" i="13"/>
  <c r="B363" i="10"/>
  <c r="B363" i="15"/>
  <c r="B363" i="14"/>
  <c r="B363" i="12"/>
  <c r="B363" i="11"/>
  <c r="B363" i="9"/>
  <c r="B363" i="6"/>
  <c r="D161" i="12"/>
  <c r="P161" i="12" s="1"/>
  <c r="AA161" i="12" s="1"/>
  <c r="D161" i="10"/>
  <c r="P161" i="10" s="1"/>
  <c r="AA161" i="10" s="1"/>
  <c r="D161" i="16"/>
  <c r="P161" i="16" s="1"/>
  <c r="AA161" i="16" s="1"/>
  <c r="D161" i="6"/>
  <c r="P161" i="6" s="1"/>
  <c r="AA161" i="6" s="1"/>
  <c r="D161" i="14"/>
  <c r="P161" i="14" s="1"/>
  <c r="AA161" i="14" s="1"/>
  <c r="D161" i="7"/>
  <c r="P161" i="7" s="1"/>
  <c r="AA161" i="7" s="1"/>
  <c r="D161" i="11"/>
  <c r="P161" i="11" s="1"/>
  <c r="AA161" i="11" s="1"/>
  <c r="D161" i="9"/>
  <c r="P161" i="9" s="1"/>
  <c r="AA161" i="9" s="1"/>
  <c r="D161" i="13"/>
  <c r="P161" i="13" s="1"/>
  <c r="AA161" i="13" s="1"/>
  <c r="D161" i="8"/>
  <c r="P161" i="8" s="1"/>
  <c r="AA161" i="8" s="1"/>
  <c r="D161" i="15"/>
  <c r="P161" i="15" s="1"/>
  <c r="AA161" i="15" s="1"/>
  <c r="B367" i="3"/>
  <c r="D158" i="10"/>
  <c r="P158" i="10" s="1"/>
  <c r="AA158" i="10" s="1"/>
  <c r="D158" i="16"/>
  <c r="P158" i="16" s="1"/>
  <c r="AA158" i="16" s="1"/>
  <c r="D158" i="11"/>
  <c r="P158" i="11" s="1"/>
  <c r="AA158" i="11" s="1"/>
  <c r="D158" i="7"/>
  <c r="P158" i="7" s="1"/>
  <c r="AA158" i="7" s="1"/>
  <c r="B364" i="3"/>
  <c r="D158" i="14"/>
  <c r="P158" i="14" s="1"/>
  <c r="AA158" i="14" s="1"/>
  <c r="D158" i="9"/>
  <c r="P158" i="9" s="1"/>
  <c r="AA158" i="9" s="1"/>
  <c r="D158" i="13"/>
  <c r="P158" i="13" s="1"/>
  <c r="AA158" i="13" s="1"/>
  <c r="D158" i="8"/>
  <c r="P158" i="8" s="1"/>
  <c r="AA158" i="8" s="1"/>
  <c r="D158" i="12"/>
  <c r="P158" i="12" s="1"/>
  <c r="AA158" i="12" s="1"/>
  <c r="D158" i="6"/>
  <c r="P158" i="6" s="1"/>
  <c r="AA158" i="6" s="1"/>
  <c r="D158" i="15"/>
  <c r="P158" i="15" s="1"/>
  <c r="AA158" i="15" s="1"/>
  <c r="D178" i="12"/>
  <c r="P178" i="12" s="1"/>
  <c r="AA178" i="12" s="1"/>
  <c r="B384" i="3"/>
  <c r="D178" i="13"/>
  <c r="P178" i="13" s="1"/>
  <c r="AA178" i="13" s="1"/>
  <c r="D178" i="16"/>
  <c r="P178" i="16" s="1"/>
  <c r="AA178" i="16" s="1"/>
  <c r="D178" i="8"/>
  <c r="P178" i="8" s="1"/>
  <c r="AA178" i="8" s="1"/>
  <c r="D178" i="14"/>
  <c r="P178" i="14" s="1"/>
  <c r="AA178" i="14" s="1"/>
  <c r="D178" i="9"/>
  <c r="P178" i="9" s="1"/>
  <c r="AA178" i="9" s="1"/>
  <c r="D178" i="11"/>
  <c r="P178" i="11" s="1"/>
  <c r="AA178" i="11" s="1"/>
  <c r="D178" i="6"/>
  <c r="P178" i="6" s="1"/>
  <c r="AA178" i="6" s="1"/>
  <c r="D178" i="10"/>
  <c r="P178" i="10" s="1"/>
  <c r="AA178" i="10" s="1"/>
  <c r="D178" i="15"/>
  <c r="P178" i="15" s="1"/>
  <c r="AA178" i="15" s="1"/>
  <c r="D178" i="7"/>
  <c r="P178" i="7" s="1"/>
  <c r="AA178" i="7" s="1"/>
  <c r="J39" i="16"/>
  <c r="V39" i="16" s="1"/>
  <c r="AG39" i="16" s="1"/>
  <c r="J39" i="15"/>
  <c r="V39" i="15" s="1"/>
  <c r="AG39" i="15" s="1"/>
  <c r="J39" i="14"/>
  <c r="V39" i="14" s="1"/>
  <c r="AG39" i="14" s="1"/>
  <c r="J39" i="12"/>
  <c r="V39" i="12" s="1"/>
  <c r="AG39" i="12" s="1"/>
  <c r="J39" i="10"/>
  <c r="V39" i="10" s="1"/>
  <c r="AG39" i="10" s="1"/>
  <c r="J39" i="13"/>
  <c r="V39" i="13" s="1"/>
  <c r="AG39" i="13" s="1"/>
  <c r="U245" i="3"/>
  <c r="J39" i="6"/>
  <c r="V39" i="6" s="1"/>
  <c r="AG39" i="6" s="1"/>
  <c r="J39" i="7"/>
  <c r="V39" i="7" s="1"/>
  <c r="AG39" i="7" s="1"/>
  <c r="J39" i="11"/>
  <c r="V39" i="11" s="1"/>
  <c r="AG39" i="11" s="1"/>
  <c r="J39" i="9"/>
  <c r="V39" i="9" s="1"/>
  <c r="AG39" i="9" s="1"/>
  <c r="J39" i="8"/>
  <c r="V39" i="8" s="1"/>
  <c r="AG39" i="8" s="1"/>
  <c r="D173" i="10"/>
  <c r="P173" i="10" s="1"/>
  <c r="AA173" i="10" s="1"/>
  <c r="D173" i="14"/>
  <c r="P173" i="14" s="1"/>
  <c r="AA173" i="14" s="1"/>
  <c r="D173" i="11"/>
  <c r="P173" i="11" s="1"/>
  <c r="AA173" i="11" s="1"/>
  <c r="D173" i="12"/>
  <c r="P173" i="12" s="1"/>
  <c r="AA173" i="12" s="1"/>
  <c r="D173" i="16"/>
  <c r="P173" i="16" s="1"/>
  <c r="AA173" i="16" s="1"/>
  <c r="D173" i="9"/>
  <c r="P173" i="9" s="1"/>
  <c r="AA173" i="9" s="1"/>
  <c r="D173" i="7"/>
  <c r="P173" i="7" s="1"/>
  <c r="AA173" i="7" s="1"/>
  <c r="D173" i="13"/>
  <c r="P173" i="13" s="1"/>
  <c r="AA173" i="13" s="1"/>
  <c r="D173" i="6"/>
  <c r="P173" i="6" s="1"/>
  <c r="AA173" i="6" s="1"/>
  <c r="D173" i="8"/>
  <c r="P173" i="8" s="1"/>
  <c r="AA173" i="8" s="1"/>
  <c r="D173" i="15"/>
  <c r="P173" i="15" s="1"/>
  <c r="AA173" i="15" s="1"/>
  <c r="B379" i="3"/>
  <c r="B272" i="14"/>
  <c r="B272" i="7"/>
  <c r="B272" i="11"/>
  <c r="B272" i="8"/>
  <c r="B272" i="13"/>
  <c r="B272" i="9"/>
  <c r="B272" i="15"/>
  <c r="B272" i="10"/>
  <c r="B272" i="12"/>
  <c r="B272" i="16"/>
  <c r="B272" i="6"/>
  <c r="D132" i="16"/>
  <c r="P132" i="16" s="1"/>
  <c r="AA132" i="16" s="1"/>
  <c r="D132" i="11"/>
  <c r="P132" i="11" s="1"/>
  <c r="AA132" i="11" s="1"/>
  <c r="D132" i="7"/>
  <c r="P132" i="7" s="1"/>
  <c r="AA132" i="7" s="1"/>
  <c r="D132" i="10"/>
  <c r="P132" i="10" s="1"/>
  <c r="AA132" i="10" s="1"/>
  <c r="D132" i="6"/>
  <c r="P132" i="6" s="1"/>
  <c r="AA132" i="6" s="1"/>
  <c r="D132" i="14"/>
  <c r="P132" i="14" s="1"/>
  <c r="AA132" i="14" s="1"/>
  <c r="D132" i="9"/>
  <c r="P132" i="9" s="1"/>
  <c r="AA132" i="9" s="1"/>
  <c r="B338" i="3"/>
  <c r="D132" i="12"/>
  <c r="P132" i="12" s="1"/>
  <c r="AA132" i="12" s="1"/>
  <c r="D132" i="8"/>
  <c r="P132" i="8" s="1"/>
  <c r="AA132" i="8" s="1"/>
  <c r="D132" i="13"/>
  <c r="P132" i="13" s="1"/>
  <c r="AA132" i="13" s="1"/>
  <c r="D132" i="15"/>
  <c r="P132" i="15" s="1"/>
  <c r="AA132" i="15" s="1"/>
  <c r="F184" i="13"/>
  <c r="R184" i="13" s="1"/>
  <c r="AC184" i="13" s="1"/>
  <c r="F184" i="16"/>
  <c r="R184" i="16" s="1"/>
  <c r="AC184" i="16" s="1"/>
  <c r="F184" i="7"/>
  <c r="R184" i="7" s="1"/>
  <c r="AC184" i="7" s="1"/>
  <c r="F184" i="15"/>
  <c r="R184" i="15" s="1"/>
  <c r="AC184" i="15" s="1"/>
  <c r="F184" i="6"/>
  <c r="R184" i="6" s="1"/>
  <c r="AC184" i="6" s="1"/>
  <c r="F184" i="11"/>
  <c r="R184" i="11" s="1"/>
  <c r="AC184" i="11" s="1"/>
  <c r="F184" i="10"/>
  <c r="R184" i="10" s="1"/>
  <c r="AC184" i="10" s="1"/>
  <c r="F184" i="12"/>
  <c r="R184" i="12" s="1"/>
  <c r="AC184" i="12" s="1"/>
  <c r="F184" i="8"/>
  <c r="R184" i="8" s="1"/>
  <c r="AC184" i="8" s="1"/>
  <c r="F184" i="9"/>
  <c r="R184" i="9" s="1"/>
  <c r="AC184" i="9" s="1"/>
  <c r="F184" i="14"/>
  <c r="R184" i="14" s="1"/>
  <c r="AC184" i="14" s="1"/>
  <c r="I390" i="3"/>
  <c r="J69" i="10"/>
  <c r="V69" i="10" s="1"/>
  <c r="AG69" i="10" s="1"/>
  <c r="J69" i="12"/>
  <c r="V69" i="12" s="1"/>
  <c r="AG69" i="12" s="1"/>
  <c r="J69" i="14"/>
  <c r="V69" i="14" s="1"/>
  <c r="AG69" i="14" s="1"/>
  <c r="J69" i="16"/>
  <c r="V69" i="16" s="1"/>
  <c r="AG69" i="16" s="1"/>
  <c r="J69" i="11"/>
  <c r="V69" i="11" s="1"/>
  <c r="AG69" i="11" s="1"/>
  <c r="J69" i="13"/>
  <c r="V69" i="13" s="1"/>
  <c r="AG69" i="13" s="1"/>
  <c r="J69" i="7"/>
  <c r="V69" i="7" s="1"/>
  <c r="AG69" i="7" s="1"/>
  <c r="U275" i="3"/>
  <c r="J69" i="8"/>
  <c r="V69" i="8" s="1"/>
  <c r="AG69" i="8" s="1"/>
  <c r="J69" i="9"/>
  <c r="V69" i="9" s="1"/>
  <c r="AG69" i="9" s="1"/>
  <c r="J69" i="6"/>
  <c r="V69" i="6" s="1"/>
  <c r="AG69" i="6" s="1"/>
  <c r="J69" i="15"/>
  <c r="V69" i="15" s="1"/>
  <c r="AG69" i="15" s="1"/>
  <c r="J131" i="10"/>
  <c r="V131" i="10" s="1"/>
  <c r="AG131" i="10" s="1"/>
  <c r="J131" i="6"/>
  <c r="V131" i="6" s="1"/>
  <c r="AG131" i="6" s="1"/>
  <c r="J131" i="9"/>
  <c r="V131" i="9" s="1"/>
  <c r="AG131" i="9" s="1"/>
  <c r="J131" i="12"/>
  <c r="V131" i="12" s="1"/>
  <c r="AG131" i="12" s="1"/>
  <c r="J131" i="7"/>
  <c r="V131" i="7" s="1"/>
  <c r="AG131" i="7" s="1"/>
  <c r="J131" i="16"/>
  <c r="V131" i="16" s="1"/>
  <c r="AG131" i="16" s="1"/>
  <c r="U337" i="3"/>
  <c r="J131" i="15"/>
  <c r="V131" i="15" s="1"/>
  <c r="AG131" i="15" s="1"/>
  <c r="J131" i="14"/>
  <c r="V131" i="14" s="1"/>
  <c r="AG131" i="14" s="1"/>
  <c r="J131" i="8"/>
  <c r="V131" i="8" s="1"/>
  <c r="AG131" i="8" s="1"/>
  <c r="J131" i="11"/>
  <c r="V131" i="11" s="1"/>
  <c r="AG131" i="11" s="1"/>
  <c r="J131" i="13"/>
  <c r="V131" i="13" s="1"/>
  <c r="AG131" i="13" s="1"/>
  <c r="G53" i="11"/>
  <c r="S53" i="11" s="1"/>
  <c r="AD53" i="11" s="1"/>
  <c r="G53" i="7"/>
  <c r="S53" i="7" s="1"/>
  <c r="AD53" i="7" s="1"/>
  <c r="G53" i="9"/>
  <c r="S53" i="9" s="1"/>
  <c r="AD53" i="9" s="1"/>
  <c r="G53" i="13"/>
  <c r="S53" i="13" s="1"/>
  <c r="AD53" i="13" s="1"/>
  <c r="G53" i="10"/>
  <c r="S53" i="10" s="1"/>
  <c r="AD53" i="10" s="1"/>
  <c r="G53" i="15"/>
  <c r="S53" i="15" s="1"/>
  <c r="AD53" i="15" s="1"/>
  <c r="G53" i="8"/>
  <c r="S53" i="8" s="1"/>
  <c r="AD53" i="8" s="1"/>
  <c r="G53" i="12"/>
  <c r="S53" i="12" s="1"/>
  <c r="AD53" i="12" s="1"/>
  <c r="G53" i="6"/>
  <c r="S53" i="6" s="1"/>
  <c r="AD53" i="6" s="1"/>
  <c r="G53" i="14"/>
  <c r="S53" i="14" s="1"/>
  <c r="AD53" i="14" s="1"/>
  <c r="G53" i="16"/>
  <c r="S53" i="16" s="1"/>
  <c r="AD53" i="16" s="1"/>
  <c r="CI200" i="3"/>
  <c r="O200" i="3"/>
  <c r="BS200" i="3"/>
  <c r="BC200" i="3"/>
  <c r="AM200" i="3"/>
  <c r="W200" i="3"/>
  <c r="CA200" i="3"/>
  <c r="BK200" i="3"/>
  <c r="AE200" i="3"/>
  <c r="AU200" i="3"/>
  <c r="G200" i="3"/>
  <c r="CA130" i="3"/>
  <c r="AM130" i="3"/>
  <c r="G130" i="3"/>
  <c r="O130" i="3"/>
  <c r="AE130" i="3"/>
  <c r="BS130" i="3"/>
  <c r="BK130" i="3"/>
  <c r="CI130" i="3"/>
  <c r="W130" i="3"/>
  <c r="BC130" i="3"/>
  <c r="AU130" i="3"/>
  <c r="BZ175" i="3"/>
  <c r="CD175" i="3" s="1"/>
  <c r="AL175" i="3"/>
  <c r="AP175" i="3" s="1"/>
  <c r="CH175" i="3"/>
  <c r="CL175" i="3" s="1"/>
  <c r="BR175" i="3"/>
  <c r="BV175" i="3" s="1"/>
  <c r="F175" i="3"/>
  <c r="J175" i="3" s="1"/>
  <c r="BJ175" i="3"/>
  <c r="BN175" i="3" s="1"/>
  <c r="N175" i="3"/>
  <c r="R175" i="3" s="1"/>
  <c r="BB175" i="3"/>
  <c r="BF175" i="3" s="1"/>
  <c r="AT175" i="3"/>
  <c r="AX175" i="3" s="1"/>
  <c r="AD175" i="3"/>
  <c r="AH175" i="3" s="1"/>
  <c r="V175" i="3"/>
  <c r="Z175" i="3" s="1"/>
  <c r="I142" i="12"/>
  <c r="U142" i="12" s="1"/>
  <c r="AF142" i="12" s="1"/>
  <c r="I142" i="11"/>
  <c r="U142" i="11" s="1"/>
  <c r="AF142" i="11" s="1"/>
  <c r="I142" i="13"/>
  <c r="U142" i="13" s="1"/>
  <c r="AF142" i="13" s="1"/>
  <c r="I142" i="9"/>
  <c r="U142" i="9" s="1"/>
  <c r="AF142" i="9" s="1"/>
  <c r="I142" i="15"/>
  <c r="U142" i="15" s="1"/>
  <c r="AF142" i="15" s="1"/>
  <c r="I142" i="7"/>
  <c r="U142" i="7" s="1"/>
  <c r="AF142" i="7" s="1"/>
  <c r="I142" i="8"/>
  <c r="U142" i="8" s="1"/>
  <c r="AF142" i="8" s="1"/>
  <c r="R348" i="3"/>
  <c r="I142" i="16"/>
  <c r="U142" i="16" s="1"/>
  <c r="AF142" i="16" s="1"/>
  <c r="I142" i="10"/>
  <c r="U142" i="10" s="1"/>
  <c r="AF142" i="10" s="1"/>
  <c r="I142" i="6"/>
  <c r="U142" i="6" s="1"/>
  <c r="AF142" i="6" s="1"/>
  <c r="I142" i="14"/>
  <c r="U142" i="14" s="1"/>
  <c r="AF142" i="14" s="1"/>
  <c r="I40" i="7"/>
  <c r="U40" i="7" s="1"/>
  <c r="AF40" i="7" s="1"/>
  <c r="I40" i="8"/>
  <c r="U40" i="8" s="1"/>
  <c r="AF40" i="8" s="1"/>
  <c r="I40" i="15"/>
  <c r="U40" i="15" s="1"/>
  <c r="AF40" i="15" s="1"/>
  <c r="I40" i="11"/>
  <c r="U40" i="11" s="1"/>
  <c r="AF40" i="11" s="1"/>
  <c r="I40" i="6"/>
  <c r="U40" i="6" s="1"/>
  <c r="AF40" i="6" s="1"/>
  <c r="I40" i="10"/>
  <c r="U40" i="10" s="1"/>
  <c r="AF40" i="10" s="1"/>
  <c r="I40" i="12"/>
  <c r="U40" i="12" s="1"/>
  <c r="AF40" i="12" s="1"/>
  <c r="I40" i="14"/>
  <c r="U40" i="14" s="1"/>
  <c r="AF40" i="14" s="1"/>
  <c r="R246" i="3"/>
  <c r="I40" i="9"/>
  <c r="U40" i="9" s="1"/>
  <c r="AF40" i="9" s="1"/>
  <c r="I40" i="16"/>
  <c r="U40" i="16" s="1"/>
  <c r="AF40" i="16" s="1"/>
  <c r="I40" i="13"/>
  <c r="U40" i="13" s="1"/>
  <c r="AF40" i="13" s="1"/>
  <c r="O222" i="3"/>
  <c r="H16" i="16"/>
  <c r="T16" i="16" s="1"/>
  <c r="AE16" i="16" s="1"/>
  <c r="H16" i="13"/>
  <c r="T16" i="13" s="1"/>
  <c r="AE16" i="13" s="1"/>
  <c r="H16" i="6"/>
  <c r="T16" i="6" s="1"/>
  <c r="AE16" i="6" s="1"/>
  <c r="H16" i="14"/>
  <c r="T16" i="14" s="1"/>
  <c r="AE16" i="14" s="1"/>
  <c r="H16" i="12"/>
  <c r="T16" i="12" s="1"/>
  <c r="AE16" i="12" s="1"/>
  <c r="H16" i="11"/>
  <c r="T16" i="11" s="1"/>
  <c r="AE16" i="11" s="1"/>
  <c r="H16" i="15"/>
  <c r="T16" i="15" s="1"/>
  <c r="AE16" i="15" s="1"/>
  <c r="H16" i="8"/>
  <c r="T16" i="8" s="1"/>
  <c r="AE16" i="8" s="1"/>
  <c r="H16" i="10"/>
  <c r="T16" i="10" s="1"/>
  <c r="AE16" i="10" s="1"/>
  <c r="H16" i="7"/>
  <c r="T16" i="7" s="1"/>
  <c r="AE16" i="7" s="1"/>
  <c r="H16" i="9"/>
  <c r="T16" i="9" s="1"/>
  <c r="AE16" i="9" s="1"/>
  <c r="L123" i="8"/>
  <c r="X123" i="8" s="1"/>
  <c r="AI123" i="8" s="1"/>
  <c r="L123" i="10"/>
  <c r="X123" i="10" s="1"/>
  <c r="AI123" i="10" s="1"/>
  <c r="L123" i="14"/>
  <c r="X123" i="14" s="1"/>
  <c r="AI123" i="14" s="1"/>
  <c r="L123" i="15"/>
  <c r="X123" i="15" s="1"/>
  <c r="AI123" i="15" s="1"/>
  <c r="L123" i="7"/>
  <c r="X123" i="7" s="1"/>
  <c r="AI123" i="7" s="1"/>
  <c r="L123" i="9"/>
  <c r="X123" i="9" s="1"/>
  <c r="AI123" i="9" s="1"/>
  <c r="L123" i="13"/>
  <c r="X123" i="13" s="1"/>
  <c r="AI123" i="13" s="1"/>
  <c r="L123" i="12"/>
  <c r="X123" i="12" s="1"/>
  <c r="AI123" i="12" s="1"/>
  <c r="L123" i="11"/>
  <c r="X123" i="11" s="1"/>
  <c r="AI123" i="11" s="1"/>
  <c r="L123" i="16"/>
  <c r="X123" i="16" s="1"/>
  <c r="AI123" i="16" s="1"/>
  <c r="L123" i="6"/>
  <c r="X123" i="6" s="1"/>
  <c r="AI123" i="6" s="1"/>
  <c r="J53" i="6"/>
  <c r="V53" i="6" s="1"/>
  <c r="AG53" i="6" s="1"/>
  <c r="J53" i="14"/>
  <c r="V53" i="14" s="1"/>
  <c r="AG53" i="14" s="1"/>
  <c r="J53" i="8"/>
  <c r="V53" i="8" s="1"/>
  <c r="AG53" i="8" s="1"/>
  <c r="U259" i="3"/>
  <c r="J53" i="13"/>
  <c r="V53" i="13" s="1"/>
  <c r="AG53" i="13" s="1"/>
  <c r="J53" i="10"/>
  <c r="V53" i="10" s="1"/>
  <c r="AG53" i="10" s="1"/>
  <c r="J53" i="11"/>
  <c r="V53" i="11" s="1"/>
  <c r="AG53" i="11" s="1"/>
  <c r="J53" i="9"/>
  <c r="V53" i="9" s="1"/>
  <c r="AG53" i="9" s="1"/>
  <c r="J53" i="12"/>
  <c r="V53" i="12" s="1"/>
  <c r="AG53" i="12" s="1"/>
  <c r="J53" i="7"/>
  <c r="V53" i="7" s="1"/>
  <c r="AG53" i="7" s="1"/>
  <c r="J53" i="15"/>
  <c r="V53" i="15" s="1"/>
  <c r="AG53" i="15" s="1"/>
  <c r="J53" i="16"/>
  <c r="V53" i="16" s="1"/>
  <c r="AG53" i="16" s="1"/>
  <c r="E150" i="14"/>
  <c r="Q150" i="14" s="1"/>
  <c r="AB150" i="14" s="1"/>
  <c r="E150" i="6"/>
  <c r="Q150" i="6" s="1"/>
  <c r="AB150" i="6" s="1"/>
  <c r="E150" i="16"/>
  <c r="Q150" i="16" s="1"/>
  <c r="AB150" i="16" s="1"/>
  <c r="E150" i="7"/>
  <c r="Q150" i="7" s="1"/>
  <c r="AB150" i="7" s="1"/>
  <c r="E150" i="11"/>
  <c r="Q150" i="11" s="1"/>
  <c r="AB150" i="11" s="1"/>
  <c r="E150" i="9"/>
  <c r="Q150" i="9" s="1"/>
  <c r="AB150" i="9" s="1"/>
  <c r="E150" i="13"/>
  <c r="Q150" i="13" s="1"/>
  <c r="AB150" i="13" s="1"/>
  <c r="F356" i="3"/>
  <c r="E150" i="12"/>
  <c r="Q150" i="12" s="1"/>
  <c r="AB150" i="12" s="1"/>
  <c r="E150" i="10"/>
  <c r="Q150" i="10" s="1"/>
  <c r="AB150" i="10" s="1"/>
  <c r="E150" i="15"/>
  <c r="Q150" i="15" s="1"/>
  <c r="AB150" i="15" s="1"/>
  <c r="E150" i="8"/>
  <c r="Q150" i="8" s="1"/>
  <c r="AB150" i="8" s="1"/>
  <c r="G157" i="8"/>
  <c r="S157" i="8" s="1"/>
  <c r="AD157" i="8" s="1"/>
  <c r="G157" i="7"/>
  <c r="S157" i="7" s="1"/>
  <c r="AD157" i="7" s="1"/>
  <c r="G157" i="13"/>
  <c r="S157" i="13" s="1"/>
  <c r="AD157" i="13" s="1"/>
  <c r="G157" i="16"/>
  <c r="S157" i="16" s="1"/>
  <c r="AD157" i="16" s="1"/>
  <c r="G157" i="9"/>
  <c r="S157" i="9" s="1"/>
  <c r="AD157" i="9" s="1"/>
  <c r="G157" i="6"/>
  <c r="S157" i="6" s="1"/>
  <c r="AD157" i="6" s="1"/>
  <c r="G157" i="14"/>
  <c r="S157" i="14" s="1"/>
  <c r="AD157" i="14" s="1"/>
  <c r="G157" i="12"/>
  <c r="S157" i="12" s="1"/>
  <c r="AD157" i="12" s="1"/>
  <c r="G157" i="11"/>
  <c r="S157" i="11" s="1"/>
  <c r="AD157" i="11" s="1"/>
  <c r="G157" i="15"/>
  <c r="S157" i="15" s="1"/>
  <c r="AD157" i="15" s="1"/>
  <c r="G157" i="10"/>
  <c r="S157" i="10" s="1"/>
  <c r="AD157" i="10" s="1"/>
  <c r="G122" i="6"/>
  <c r="S122" i="6" s="1"/>
  <c r="AD122" i="6" s="1"/>
  <c r="G122" i="14"/>
  <c r="S122" i="14" s="1"/>
  <c r="AD122" i="14" s="1"/>
  <c r="G122" i="12"/>
  <c r="S122" i="12" s="1"/>
  <c r="AD122" i="12" s="1"/>
  <c r="G122" i="8"/>
  <c r="S122" i="8" s="1"/>
  <c r="AD122" i="8" s="1"/>
  <c r="G122" i="7"/>
  <c r="S122" i="7" s="1"/>
  <c r="AD122" i="7" s="1"/>
  <c r="G122" i="13"/>
  <c r="S122" i="13" s="1"/>
  <c r="AD122" i="13" s="1"/>
  <c r="G122" i="16"/>
  <c r="S122" i="16" s="1"/>
  <c r="AD122" i="16" s="1"/>
  <c r="G122" i="11"/>
  <c r="S122" i="11" s="1"/>
  <c r="AD122" i="11" s="1"/>
  <c r="G122" i="10"/>
  <c r="S122" i="10" s="1"/>
  <c r="AD122" i="10" s="1"/>
  <c r="G122" i="9"/>
  <c r="S122" i="9" s="1"/>
  <c r="AD122" i="9" s="1"/>
  <c r="G122" i="15"/>
  <c r="S122" i="15" s="1"/>
  <c r="AD122" i="15" s="1"/>
  <c r="E37" i="7"/>
  <c r="Q37" i="7" s="1"/>
  <c r="AB37" i="7" s="1"/>
  <c r="E37" i="11"/>
  <c r="Q37" i="11" s="1"/>
  <c r="AB37" i="11" s="1"/>
  <c r="E37" i="15"/>
  <c r="Q37" i="15" s="1"/>
  <c r="AB37" i="15" s="1"/>
  <c r="E37" i="10"/>
  <c r="Q37" i="10" s="1"/>
  <c r="AB37" i="10" s="1"/>
  <c r="E37" i="16"/>
  <c r="Q37" i="16" s="1"/>
  <c r="AB37" i="16" s="1"/>
  <c r="E37" i="6"/>
  <c r="Q37" i="6" s="1"/>
  <c r="AB37" i="6" s="1"/>
  <c r="E37" i="9"/>
  <c r="Q37" i="9" s="1"/>
  <c r="AB37" i="9" s="1"/>
  <c r="F243" i="3"/>
  <c r="E37" i="12"/>
  <c r="Q37" i="12" s="1"/>
  <c r="AB37" i="12" s="1"/>
  <c r="E37" i="13"/>
  <c r="Q37" i="13" s="1"/>
  <c r="AB37" i="13" s="1"/>
  <c r="E37" i="14"/>
  <c r="Q37" i="14" s="1"/>
  <c r="AB37" i="14" s="1"/>
  <c r="E37" i="8"/>
  <c r="Q37" i="8" s="1"/>
  <c r="AB37" i="8" s="1"/>
  <c r="H121" i="14"/>
  <c r="T121" i="14" s="1"/>
  <c r="AE121" i="14" s="1"/>
  <c r="H121" i="13"/>
  <c r="T121" i="13" s="1"/>
  <c r="AE121" i="13" s="1"/>
  <c r="H121" i="16"/>
  <c r="T121" i="16" s="1"/>
  <c r="AE121" i="16" s="1"/>
  <c r="H121" i="6"/>
  <c r="T121" i="6" s="1"/>
  <c r="AE121" i="6" s="1"/>
  <c r="O327" i="3"/>
  <c r="H121" i="7"/>
  <c r="T121" i="7" s="1"/>
  <c r="AE121" i="7" s="1"/>
  <c r="H121" i="10"/>
  <c r="T121" i="10" s="1"/>
  <c r="AE121" i="10" s="1"/>
  <c r="H121" i="8"/>
  <c r="T121" i="8" s="1"/>
  <c r="AE121" i="8" s="1"/>
  <c r="H121" i="12"/>
  <c r="T121" i="12" s="1"/>
  <c r="AE121" i="12" s="1"/>
  <c r="H121" i="11"/>
  <c r="T121" i="11" s="1"/>
  <c r="AE121" i="11" s="1"/>
  <c r="H121" i="15"/>
  <c r="T121" i="15" s="1"/>
  <c r="AE121" i="15" s="1"/>
  <c r="H121" i="9"/>
  <c r="T121" i="9" s="1"/>
  <c r="AE121" i="9" s="1"/>
  <c r="AU92" i="3"/>
  <c r="O92" i="3"/>
  <c r="BS92" i="3"/>
  <c r="BC92" i="3"/>
  <c r="W92" i="3"/>
  <c r="CA92" i="3"/>
  <c r="BK92" i="3"/>
  <c r="CI92" i="3"/>
  <c r="AM92" i="3"/>
  <c r="AE92" i="3"/>
  <c r="G92" i="3"/>
  <c r="O183" i="3"/>
  <c r="AM183" i="3"/>
  <c r="CA183" i="3"/>
  <c r="BS183" i="3"/>
  <c r="BC183" i="3"/>
  <c r="CI183" i="3"/>
  <c r="W183" i="3"/>
  <c r="BK183" i="3"/>
  <c r="AU183" i="3"/>
  <c r="AE183" i="3"/>
  <c r="G183" i="3"/>
  <c r="G95" i="13"/>
  <c r="S95" i="13" s="1"/>
  <c r="AD95" i="13" s="1"/>
  <c r="G95" i="16"/>
  <c r="S95" i="16" s="1"/>
  <c r="AD95" i="16" s="1"/>
  <c r="G95" i="8"/>
  <c r="S95" i="8" s="1"/>
  <c r="AD95" i="8" s="1"/>
  <c r="G95" i="7"/>
  <c r="S95" i="7" s="1"/>
  <c r="AD95" i="7" s="1"/>
  <c r="G95" i="11"/>
  <c r="S95" i="11" s="1"/>
  <c r="AD95" i="11" s="1"/>
  <c r="G95" i="14"/>
  <c r="S95" i="14" s="1"/>
  <c r="AD95" i="14" s="1"/>
  <c r="G95" i="12"/>
  <c r="S95" i="12" s="1"/>
  <c r="AD95" i="12" s="1"/>
  <c r="G95" i="6"/>
  <c r="S95" i="6" s="1"/>
  <c r="AD95" i="6" s="1"/>
  <c r="G95" i="9"/>
  <c r="S95" i="9" s="1"/>
  <c r="AD95" i="9" s="1"/>
  <c r="G95" i="10"/>
  <c r="S95" i="10" s="1"/>
  <c r="AD95" i="10" s="1"/>
  <c r="G95" i="15"/>
  <c r="S95" i="15" s="1"/>
  <c r="AD95" i="15" s="1"/>
  <c r="O145" i="3"/>
  <c r="D199" i="14"/>
  <c r="P199" i="14" s="1"/>
  <c r="AA199" i="14" s="1"/>
  <c r="D199" i="9"/>
  <c r="P199" i="9" s="1"/>
  <c r="AA199" i="9" s="1"/>
  <c r="D199" i="16"/>
  <c r="P199" i="16" s="1"/>
  <c r="AA199" i="16" s="1"/>
  <c r="D199" i="11"/>
  <c r="P199" i="11" s="1"/>
  <c r="AA199" i="11" s="1"/>
  <c r="D199" i="8"/>
  <c r="P199" i="8" s="1"/>
  <c r="AA199" i="8" s="1"/>
  <c r="D199" i="15"/>
  <c r="P199" i="15" s="1"/>
  <c r="AA199" i="15" s="1"/>
  <c r="B405" i="3"/>
  <c r="D199" i="13"/>
  <c r="P199" i="13" s="1"/>
  <c r="AA199" i="13" s="1"/>
  <c r="D199" i="10"/>
  <c r="P199" i="10" s="1"/>
  <c r="AA199" i="10" s="1"/>
  <c r="D199" i="12"/>
  <c r="P199" i="12" s="1"/>
  <c r="AA199" i="12" s="1"/>
  <c r="D199" i="6"/>
  <c r="P199" i="6" s="1"/>
  <c r="AA199" i="6" s="1"/>
  <c r="D199" i="7"/>
  <c r="P199" i="7" s="1"/>
  <c r="AA199" i="7" s="1"/>
  <c r="E151" i="16"/>
  <c r="Q151" i="16" s="1"/>
  <c r="AB151" i="16" s="1"/>
  <c r="E151" i="8"/>
  <c r="Q151" i="8" s="1"/>
  <c r="AB151" i="8" s="1"/>
  <c r="E151" i="11"/>
  <c r="Q151" i="11" s="1"/>
  <c r="AB151" i="11" s="1"/>
  <c r="E151" i="12"/>
  <c r="Q151" i="12" s="1"/>
  <c r="AB151" i="12" s="1"/>
  <c r="E151" i="9"/>
  <c r="Q151" i="9" s="1"/>
  <c r="AB151" i="9" s="1"/>
  <c r="E151" i="13"/>
  <c r="Q151" i="13" s="1"/>
  <c r="AB151" i="13" s="1"/>
  <c r="E151" i="14"/>
  <c r="Q151" i="14" s="1"/>
  <c r="AB151" i="14" s="1"/>
  <c r="E151" i="15"/>
  <c r="Q151" i="15" s="1"/>
  <c r="AB151" i="15" s="1"/>
  <c r="F357" i="3"/>
  <c r="E151" i="10"/>
  <c r="Q151" i="10" s="1"/>
  <c r="AB151" i="10" s="1"/>
  <c r="E151" i="7"/>
  <c r="Q151" i="7" s="1"/>
  <c r="AB151" i="7" s="1"/>
  <c r="E151" i="6"/>
  <c r="Q151" i="6" s="1"/>
  <c r="AB151" i="6" s="1"/>
  <c r="J14" i="7"/>
  <c r="V14" i="7" s="1"/>
  <c r="AG14" i="7" s="1"/>
  <c r="J14" i="10"/>
  <c r="V14" i="10" s="1"/>
  <c r="AG14" i="10" s="1"/>
  <c r="J14" i="12"/>
  <c r="V14" i="12" s="1"/>
  <c r="AG14" i="12" s="1"/>
  <c r="J14" i="9"/>
  <c r="V14" i="9" s="1"/>
  <c r="AG14" i="9" s="1"/>
  <c r="J14" i="11"/>
  <c r="V14" i="11" s="1"/>
  <c r="AG14" i="11" s="1"/>
  <c r="J14" i="13"/>
  <c r="V14" i="13" s="1"/>
  <c r="AG14" i="13" s="1"/>
  <c r="J14" i="16"/>
  <c r="V14" i="16" s="1"/>
  <c r="AG14" i="16" s="1"/>
  <c r="J14" i="8"/>
  <c r="V14" i="8" s="1"/>
  <c r="AG14" i="8" s="1"/>
  <c r="J14" i="14"/>
  <c r="V14" i="14" s="1"/>
  <c r="AG14" i="14" s="1"/>
  <c r="U220" i="3"/>
  <c r="J14" i="6"/>
  <c r="V14" i="6" s="1"/>
  <c r="AG14" i="6" s="1"/>
  <c r="J14" i="15"/>
  <c r="V14" i="15" s="1"/>
  <c r="AG14" i="15" s="1"/>
  <c r="M180" i="15"/>
  <c r="Y180" i="15" s="1"/>
  <c r="AJ180" i="15" s="1"/>
  <c r="M180" i="11"/>
  <c r="Y180" i="11" s="1"/>
  <c r="AJ180" i="11" s="1"/>
  <c r="M180" i="7"/>
  <c r="Y180" i="7" s="1"/>
  <c r="AJ180" i="7" s="1"/>
  <c r="M180" i="13"/>
  <c r="Y180" i="13" s="1"/>
  <c r="AJ180" i="13" s="1"/>
  <c r="M180" i="6"/>
  <c r="Y180" i="6" s="1"/>
  <c r="AJ180" i="6" s="1"/>
  <c r="M180" i="8"/>
  <c r="Y180" i="8" s="1"/>
  <c r="AJ180" i="8" s="1"/>
  <c r="AD386" i="3"/>
  <c r="M180" i="14"/>
  <c r="Y180" i="14" s="1"/>
  <c r="AJ180" i="14" s="1"/>
  <c r="M180" i="16"/>
  <c r="Y180" i="16" s="1"/>
  <c r="AJ180" i="16" s="1"/>
  <c r="M180" i="9"/>
  <c r="Y180" i="9" s="1"/>
  <c r="AJ180" i="9" s="1"/>
  <c r="M180" i="12"/>
  <c r="Y180" i="12" s="1"/>
  <c r="AJ180" i="12" s="1"/>
  <c r="M180" i="10"/>
  <c r="Y180" i="10" s="1"/>
  <c r="AJ180" i="10" s="1"/>
  <c r="D98" i="14"/>
  <c r="P98" i="14" s="1"/>
  <c r="AA98" i="14" s="1"/>
  <c r="D98" i="6"/>
  <c r="P98" i="6" s="1"/>
  <c r="AA98" i="6" s="1"/>
  <c r="D98" i="11"/>
  <c r="P98" i="11" s="1"/>
  <c r="AA98" i="11" s="1"/>
  <c r="D98" i="7"/>
  <c r="P98" i="7" s="1"/>
  <c r="AA98" i="7" s="1"/>
  <c r="D98" i="10"/>
  <c r="P98" i="10" s="1"/>
  <c r="AA98" i="10" s="1"/>
  <c r="D98" i="9"/>
  <c r="P98" i="9" s="1"/>
  <c r="AA98" i="9" s="1"/>
  <c r="D98" i="15"/>
  <c r="P98" i="15" s="1"/>
  <c r="AA98" i="15" s="1"/>
  <c r="D98" i="12"/>
  <c r="P98" i="12" s="1"/>
  <c r="AA98" i="12" s="1"/>
  <c r="B304" i="3"/>
  <c r="D98" i="16"/>
  <c r="P98" i="16" s="1"/>
  <c r="AA98" i="16" s="1"/>
  <c r="D98" i="13"/>
  <c r="P98" i="13" s="1"/>
  <c r="AA98" i="13" s="1"/>
  <c r="D98" i="8"/>
  <c r="P98" i="8" s="1"/>
  <c r="AA98" i="8" s="1"/>
  <c r="B294" i="16"/>
  <c r="B294" i="13"/>
  <c r="B294" i="7"/>
  <c r="B294" i="15"/>
  <c r="B294" i="14"/>
  <c r="B294" i="9"/>
  <c r="B294" i="10"/>
  <c r="B294" i="8"/>
  <c r="B294" i="6"/>
  <c r="B294" i="12"/>
  <c r="B294" i="11"/>
  <c r="G60" i="14"/>
  <c r="S60" i="14" s="1"/>
  <c r="AD60" i="14" s="1"/>
  <c r="G60" i="15"/>
  <c r="S60" i="15" s="1"/>
  <c r="AD60" i="15" s="1"/>
  <c r="G60" i="13"/>
  <c r="S60" i="13" s="1"/>
  <c r="AD60" i="13" s="1"/>
  <c r="G60" i="8"/>
  <c r="S60" i="8" s="1"/>
  <c r="AD60" i="8" s="1"/>
  <c r="G60" i="9"/>
  <c r="S60" i="9" s="1"/>
  <c r="AD60" i="9" s="1"/>
  <c r="G60" i="6"/>
  <c r="S60" i="6" s="1"/>
  <c r="AD60" i="6" s="1"/>
  <c r="G60" i="7"/>
  <c r="S60" i="7" s="1"/>
  <c r="AD60" i="7" s="1"/>
  <c r="G60" i="12"/>
  <c r="S60" i="12" s="1"/>
  <c r="AD60" i="12" s="1"/>
  <c r="G60" i="16"/>
  <c r="S60" i="16" s="1"/>
  <c r="AD60" i="16" s="1"/>
  <c r="G60" i="10"/>
  <c r="S60" i="10" s="1"/>
  <c r="AD60" i="10" s="1"/>
  <c r="G60" i="11"/>
  <c r="S60" i="11" s="1"/>
  <c r="AD60" i="11" s="1"/>
  <c r="L62" i="10"/>
  <c r="X62" i="10" s="1"/>
  <c r="AI62" i="10" s="1"/>
  <c r="L62" i="13"/>
  <c r="X62" i="13" s="1"/>
  <c r="AI62" i="13" s="1"/>
  <c r="L62" i="14"/>
  <c r="X62" i="14" s="1"/>
  <c r="AI62" i="14" s="1"/>
  <c r="L62" i="12"/>
  <c r="X62" i="12" s="1"/>
  <c r="AI62" i="12" s="1"/>
  <c r="L62" i="7"/>
  <c r="X62" i="7" s="1"/>
  <c r="AI62" i="7" s="1"/>
  <c r="L62" i="11"/>
  <c r="X62" i="11" s="1"/>
  <c r="AI62" i="11" s="1"/>
  <c r="L62" i="6"/>
  <c r="X62" i="6" s="1"/>
  <c r="AI62" i="6" s="1"/>
  <c r="L62" i="16"/>
  <c r="X62" i="16" s="1"/>
  <c r="AI62" i="16" s="1"/>
  <c r="L62" i="8"/>
  <c r="X62" i="8" s="1"/>
  <c r="AI62" i="8" s="1"/>
  <c r="L62" i="9"/>
  <c r="X62" i="9" s="1"/>
  <c r="AI62" i="9" s="1"/>
  <c r="L62" i="15"/>
  <c r="X62" i="15" s="1"/>
  <c r="AI62" i="15" s="1"/>
  <c r="J31" i="11"/>
  <c r="V31" i="11" s="1"/>
  <c r="AG31" i="11" s="1"/>
  <c r="J31" i="8"/>
  <c r="V31" i="8" s="1"/>
  <c r="AG31" i="8" s="1"/>
  <c r="J31" i="16"/>
  <c r="V31" i="16" s="1"/>
  <c r="AG31" i="16" s="1"/>
  <c r="J31" i="9"/>
  <c r="V31" i="9" s="1"/>
  <c r="AG31" i="9" s="1"/>
  <c r="J31" i="10"/>
  <c r="V31" i="10" s="1"/>
  <c r="AG31" i="10" s="1"/>
  <c r="J31" i="12"/>
  <c r="V31" i="12" s="1"/>
  <c r="AG31" i="12" s="1"/>
  <c r="J31" i="7"/>
  <c r="V31" i="7" s="1"/>
  <c r="AG31" i="7" s="1"/>
  <c r="J31" i="15"/>
  <c r="V31" i="15" s="1"/>
  <c r="AG31" i="15" s="1"/>
  <c r="J31" i="13"/>
  <c r="V31" i="13" s="1"/>
  <c r="AG31" i="13" s="1"/>
  <c r="J31" i="6"/>
  <c r="V31" i="6" s="1"/>
  <c r="AG31" i="6" s="1"/>
  <c r="J31" i="14"/>
  <c r="V31" i="14" s="1"/>
  <c r="AG31" i="14" s="1"/>
  <c r="U237" i="3"/>
  <c r="B387" i="8"/>
  <c r="B387" i="7"/>
  <c r="B387" i="16"/>
  <c r="B387" i="11"/>
  <c r="B387" i="13"/>
  <c r="B387" i="9"/>
  <c r="B387" i="10"/>
  <c r="B387" i="15"/>
  <c r="B387" i="14"/>
  <c r="B387" i="12"/>
  <c r="B387" i="6"/>
  <c r="BJ188" i="3"/>
  <c r="BN188" i="3" s="1"/>
  <c r="D109" i="16"/>
  <c r="P109" i="16" s="1"/>
  <c r="B315" i="3"/>
  <c r="D109" i="9"/>
  <c r="P109" i="9" s="1"/>
  <c r="D109" i="15"/>
  <c r="P109" i="15" s="1"/>
  <c r="D109" i="6"/>
  <c r="P109" i="6" s="1"/>
  <c r="D109" i="7"/>
  <c r="P109" i="7" s="1"/>
  <c r="D109" i="8"/>
  <c r="P109" i="8" s="1"/>
  <c r="D109" i="13"/>
  <c r="P109" i="13" s="1"/>
  <c r="D109" i="14"/>
  <c r="P109" i="14" s="1"/>
  <c r="D109" i="10"/>
  <c r="P109" i="10" s="1"/>
  <c r="D109" i="11"/>
  <c r="P109" i="11" s="1"/>
  <c r="D109" i="12"/>
  <c r="P109" i="12" s="1"/>
  <c r="B384" i="15"/>
  <c r="B384" i="11"/>
  <c r="B384" i="10"/>
  <c r="B384" i="13"/>
  <c r="B384" i="9"/>
  <c r="B384" i="12"/>
  <c r="B384" i="7"/>
  <c r="B384" i="14"/>
  <c r="B384" i="6"/>
  <c r="B384" i="16"/>
  <c r="B384" i="8"/>
  <c r="G125" i="6"/>
  <c r="S125" i="6" s="1"/>
  <c r="AD125" i="6" s="1"/>
  <c r="G125" i="12"/>
  <c r="S125" i="12" s="1"/>
  <c r="AD125" i="12" s="1"/>
  <c r="G125" i="11"/>
  <c r="S125" i="11" s="1"/>
  <c r="AD125" i="11" s="1"/>
  <c r="G125" i="10"/>
  <c r="S125" i="10" s="1"/>
  <c r="AD125" i="10" s="1"/>
  <c r="G125" i="15"/>
  <c r="S125" i="15" s="1"/>
  <c r="AD125" i="15" s="1"/>
  <c r="G125" i="16"/>
  <c r="S125" i="16" s="1"/>
  <c r="AD125" i="16" s="1"/>
  <c r="G125" i="14"/>
  <c r="S125" i="14" s="1"/>
  <c r="AD125" i="14" s="1"/>
  <c r="G125" i="7"/>
  <c r="S125" i="7" s="1"/>
  <c r="AD125" i="7" s="1"/>
  <c r="G125" i="8"/>
  <c r="S125" i="8" s="1"/>
  <c r="AD125" i="8" s="1"/>
  <c r="G125" i="9"/>
  <c r="S125" i="9" s="1"/>
  <c r="AD125" i="9" s="1"/>
  <c r="G125" i="13"/>
  <c r="S125" i="13" s="1"/>
  <c r="AD125" i="13" s="1"/>
  <c r="BJ145" i="3"/>
  <c r="BN145" i="3" s="1"/>
  <c r="AL145" i="3"/>
  <c r="AP145" i="3" s="1"/>
  <c r="F145" i="3"/>
  <c r="J145" i="3" s="1"/>
  <c r="AD145" i="3"/>
  <c r="AH145" i="3" s="1"/>
  <c r="V145" i="3"/>
  <c r="Z145" i="3" s="1"/>
  <c r="N145" i="3"/>
  <c r="R145" i="3" s="1"/>
  <c r="CH145" i="3"/>
  <c r="CL145" i="3" s="1"/>
  <c r="BZ145" i="3"/>
  <c r="CD145" i="3" s="1"/>
  <c r="BB145" i="3"/>
  <c r="BF145" i="3" s="1"/>
  <c r="AT145" i="3"/>
  <c r="AX145" i="3" s="1"/>
  <c r="BR145" i="3"/>
  <c r="BV145" i="3" s="1"/>
  <c r="M203" i="11"/>
  <c r="Y203" i="11" s="1"/>
  <c r="AJ203" i="11" s="1"/>
  <c r="M203" i="13"/>
  <c r="Y203" i="13" s="1"/>
  <c r="AJ203" i="13" s="1"/>
  <c r="M203" i="15"/>
  <c r="Y203" i="15" s="1"/>
  <c r="AJ203" i="15" s="1"/>
  <c r="M203" i="6"/>
  <c r="Y203" i="6" s="1"/>
  <c r="AJ203" i="6" s="1"/>
  <c r="M203" i="10"/>
  <c r="Y203" i="10" s="1"/>
  <c r="AJ203" i="10" s="1"/>
  <c r="M203" i="8"/>
  <c r="Y203" i="8" s="1"/>
  <c r="AJ203" i="8" s="1"/>
  <c r="M203" i="12"/>
  <c r="Y203" i="12" s="1"/>
  <c r="AJ203" i="12" s="1"/>
  <c r="AD409" i="3"/>
  <c r="M203" i="7"/>
  <c r="Y203" i="7" s="1"/>
  <c r="AJ203" i="7" s="1"/>
  <c r="M203" i="14"/>
  <c r="Y203" i="14" s="1"/>
  <c r="AJ203" i="14" s="1"/>
  <c r="M203" i="16"/>
  <c r="Y203" i="16" s="1"/>
  <c r="AJ203" i="16" s="1"/>
  <c r="M203" i="9"/>
  <c r="Y203" i="9" s="1"/>
  <c r="AJ203" i="9" s="1"/>
  <c r="AA58" i="7"/>
  <c r="L90" i="15"/>
  <c r="X90" i="15" s="1"/>
  <c r="AI90" i="15" s="1"/>
  <c r="L90" i="12"/>
  <c r="X90" i="12" s="1"/>
  <c r="AI90" i="12" s="1"/>
  <c r="L90" i="14"/>
  <c r="X90" i="14" s="1"/>
  <c r="AI90" i="14" s="1"/>
  <c r="L90" i="8"/>
  <c r="X90" i="8" s="1"/>
  <c r="AI90" i="8" s="1"/>
  <c r="L90" i="9"/>
  <c r="X90" i="9" s="1"/>
  <c r="AI90" i="9" s="1"/>
  <c r="L90" i="10"/>
  <c r="X90" i="10" s="1"/>
  <c r="AI90" i="10" s="1"/>
  <c r="L90" i="13"/>
  <c r="X90" i="13" s="1"/>
  <c r="AI90" i="13" s="1"/>
  <c r="L90" i="11"/>
  <c r="X90" i="11" s="1"/>
  <c r="AI90" i="11" s="1"/>
  <c r="L90" i="6"/>
  <c r="X90" i="6" s="1"/>
  <c r="AI90" i="6" s="1"/>
  <c r="L90" i="7"/>
  <c r="X90" i="7" s="1"/>
  <c r="AI90" i="7" s="1"/>
  <c r="L90" i="16"/>
  <c r="X90" i="16" s="1"/>
  <c r="AI90" i="16" s="1"/>
  <c r="D113" i="14"/>
  <c r="P113" i="14" s="1"/>
  <c r="AA113" i="14" s="1"/>
  <c r="D113" i="7"/>
  <c r="P113" i="7" s="1"/>
  <c r="AA113" i="7" s="1"/>
  <c r="D113" i="10"/>
  <c r="P113" i="10" s="1"/>
  <c r="AA113" i="10" s="1"/>
  <c r="D113" i="9"/>
  <c r="P113" i="9" s="1"/>
  <c r="AA113" i="9" s="1"/>
  <c r="D113" i="12"/>
  <c r="P113" i="12" s="1"/>
  <c r="AA113" i="12" s="1"/>
  <c r="D113" i="6"/>
  <c r="P113" i="6" s="1"/>
  <c r="AA113" i="6" s="1"/>
  <c r="D113" i="15"/>
  <c r="P113" i="15" s="1"/>
  <c r="AA113" i="15" s="1"/>
  <c r="B319" i="3"/>
  <c r="D113" i="16"/>
  <c r="P113" i="16" s="1"/>
  <c r="AA113" i="16" s="1"/>
  <c r="D113" i="11"/>
  <c r="P113" i="11" s="1"/>
  <c r="AA113" i="11" s="1"/>
  <c r="D113" i="13"/>
  <c r="P113" i="13" s="1"/>
  <c r="AA113" i="13" s="1"/>
  <c r="D113" i="8"/>
  <c r="P113" i="8" s="1"/>
  <c r="AA113" i="8" s="1"/>
  <c r="I219" i="3"/>
  <c r="F13" i="8"/>
  <c r="R13" i="8" s="1"/>
  <c r="AC13" i="8" s="1"/>
  <c r="F13" i="14"/>
  <c r="R13" i="14" s="1"/>
  <c r="AC13" i="14" s="1"/>
  <c r="F13" i="12"/>
  <c r="R13" i="12" s="1"/>
  <c r="AC13" i="12" s="1"/>
  <c r="F13" i="7"/>
  <c r="R13" i="7" s="1"/>
  <c r="AC13" i="7" s="1"/>
  <c r="F13" i="16"/>
  <c r="R13" i="16" s="1"/>
  <c r="AC13" i="16" s="1"/>
  <c r="F13" i="15"/>
  <c r="R13" i="15" s="1"/>
  <c r="AC13" i="15" s="1"/>
  <c r="F13" i="13"/>
  <c r="R13" i="13" s="1"/>
  <c r="AC13" i="13" s="1"/>
  <c r="F13" i="10"/>
  <c r="R13" i="10" s="1"/>
  <c r="AC13" i="10" s="1"/>
  <c r="F13" i="6"/>
  <c r="R13" i="6" s="1"/>
  <c r="AC13" i="6" s="1"/>
  <c r="F13" i="9"/>
  <c r="R13" i="9" s="1"/>
  <c r="AC13" i="9" s="1"/>
  <c r="F13" i="11"/>
  <c r="R13" i="11" s="1"/>
  <c r="AC13" i="11" s="1"/>
  <c r="AA106" i="8"/>
  <c r="AA106" i="15"/>
  <c r="E61" i="7"/>
  <c r="Q61" i="7" s="1"/>
  <c r="AB61" i="7" s="1"/>
  <c r="E61" i="15"/>
  <c r="Q61" i="15" s="1"/>
  <c r="AB61" i="15" s="1"/>
  <c r="E61" i="11"/>
  <c r="Q61" i="11" s="1"/>
  <c r="AB61" i="11" s="1"/>
  <c r="E61" i="9"/>
  <c r="Q61" i="9" s="1"/>
  <c r="AB61" i="9" s="1"/>
  <c r="E61" i="8"/>
  <c r="Q61" i="8" s="1"/>
  <c r="AB61" i="8" s="1"/>
  <c r="E61" i="13"/>
  <c r="Q61" i="13" s="1"/>
  <c r="AB61" i="13" s="1"/>
  <c r="E61" i="10"/>
  <c r="Q61" i="10" s="1"/>
  <c r="AB61" i="10" s="1"/>
  <c r="E61" i="6"/>
  <c r="Q61" i="6" s="1"/>
  <c r="AB61" i="6" s="1"/>
  <c r="E61" i="16"/>
  <c r="Q61" i="16" s="1"/>
  <c r="AB61" i="16" s="1"/>
  <c r="E61" i="12"/>
  <c r="Q61" i="12" s="1"/>
  <c r="AB61" i="12" s="1"/>
  <c r="E61" i="14"/>
  <c r="Q61" i="14" s="1"/>
  <c r="AB61" i="14" s="1"/>
  <c r="F267" i="3"/>
  <c r="E94" i="12"/>
  <c r="Q94" i="12" s="1"/>
  <c r="AB94" i="12" s="1"/>
  <c r="E94" i="11"/>
  <c r="Q94" i="11" s="1"/>
  <c r="AB94" i="11" s="1"/>
  <c r="E94" i="10"/>
  <c r="Q94" i="10" s="1"/>
  <c r="AB94" i="10" s="1"/>
  <c r="E94" i="6"/>
  <c r="Q94" i="6" s="1"/>
  <c r="AB94" i="6" s="1"/>
  <c r="E94" i="8"/>
  <c r="Q94" i="8" s="1"/>
  <c r="AB94" i="8" s="1"/>
  <c r="E94" i="14"/>
  <c r="Q94" i="14" s="1"/>
  <c r="AB94" i="14" s="1"/>
  <c r="E94" i="7"/>
  <c r="Q94" i="7" s="1"/>
  <c r="AB94" i="7" s="1"/>
  <c r="E94" i="16"/>
  <c r="Q94" i="16" s="1"/>
  <c r="AB94" i="16" s="1"/>
  <c r="E94" i="9"/>
  <c r="Q94" i="9" s="1"/>
  <c r="AB94" i="9" s="1"/>
  <c r="E94" i="13"/>
  <c r="Q94" i="13" s="1"/>
  <c r="AB94" i="13" s="1"/>
  <c r="E94" i="15"/>
  <c r="Q94" i="15" s="1"/>
  <c r="AB94" i="15" s="1"/>
  <c r="F300" i="3"/>
  <c r="E77" i="12"/>
  <c r="Q77" i="12" s="1"/>
  <c r="AB77" i="12" s="1"/>
  <c r="E77" i="15"/>
  <c r="Q77" i="15" s="1"/>
  <c r="AB77" i="15" s="1"/>
  <c r="E77" i="10"/>
  <c r="Q77" i="10" s="1"/>
  <c r="AB77" i="10" s="1"/>
  <c r="E77" i="14"/>
  <c r="Q77" i="14" s="1"/>
  <c r="AB77" i="14" s="1"/>
  <c r="E77" i="16"/>
  <c r="Q77" i="16" s="1"/>
  <c r="AB77" i="16" s="1"/>
  <c r="E77" i="7"/>
  <c r="Q77" i="7" s="1"/>
  <c r="AB77" i="7" s="1"/>
  <c r="E77" i="6"/>
  <c r="Q77" i="6" s="1"/>
  <c r="AB77" i="6" s="1"/>
  <c r="F283" i="3"/>
  <c r="E77" i="9"/>
  <c r="Q77" i="9" s="1"/>
  <c r="AB77" i="9" s="1"/>
  <c r="E77" i="13"/>
  <c r="Q77" i="13" s="1"/>
  <c r="AB77" i="13" s="1"/>
  <c r="E77" i="8"/>
  <c r="Q77" i="8" s="1"/>
  <c r="AB77" i="8" s="1"/>
  <c r="E77" i="11"/>
  <c r="Q77" i="11" s="1"/>
  <c r="AB77" i="11" s="1"/>
  <c r="B299" i="8"/>
  <c r="B299" i="7"/>
  <c r="B299" i="16"/>
  <c r="B299" i="9"/>
  <c r="B299" i="13"/>
  <c r="B299" i="10"/>
  <c r="B299" i="15"/>
  <c r="B299" i="14"/>
  <c r="B299" i="12"/>
  <c r="B299" i="6"/>
  <c r="B299" i="11"/>
  <c r="K129" i="14"/>
  <c r="W129" i="14" s="1"/>
  <c r="AH129" i="14" s="1"/>
  <c r="K129" i="7"/>
  <c r="W129" i="7" s="1"/>
  <c r="AH129" i="7" s="1"/>
  <c r="K129" i="16"/>
  <c r="W129" i="16" s="1"/>
  <c r="AH129" i="16" s="1"/>
  <c r="K129" i="11"/>
  <c r="W129" i="11" s="1"/>
  <c r="AH129" i="11" s="1"/>
  <c r="K129" i="10"/>
  <c r="W129" i="10" s="1"/>
  <c r="AH129" i="10" s="1"/>
  <c r="K129" i="8"/>
  <c r="W129" i="8" s="1"/>
  <c r="AH129" i="8" s="1"/>
  <c r="K129" i="15"/>
  <c r="W129" i="15" s="1"/>
  <c r="AH129" i="15" s="1"/>
  <c r="K129" i="6"/>
  <c r="W129" i="6" s="1"/>
  <c r="AH129" i="6" s="1"/>
  <c r="K129" i="12"/>
  <c r="W129" i="12" s="1"/>
  <c r="AH129" i="12" s="1"/>
  <c r="X335" i="3"/>
  <c r="K129" i="9"/>
  <c r="W129" i="9" s="1"/>
  <c r="AH129" i="9" s="1"/>
  <c r="K129" i="13"/>
  <c r="W129" i="13" s="1"/>
  <c r="AH129" i="13" s="1"/>
  <c r="E127" i="13"/>
  <c r="Q127" i="13" s="1"/>
  <c r="AB127" i="13" s="1"/>
  <c r="E127" i="11"/>
  <c r="Q127" i="11" s="1"/>
  <c r="AB127" i="11" s="1"/>
  <c r="E127" i="7"/>
  <c r="Q127" i="7" s="1"/>
  <c r="AB127" i="7" s="1"/>
  <c r="E127" i="6"/>
  <c r="Q127" i="6" s="1"/>
  <c r="AB127" i="6" s="1"/>
  <c r="E127" i="14"/>
  <c r="Q127" i="14" s="1"/>
  <c r="AB127" i="14" s="1"/>
  <c r="E127" i="9"/>
  <c r="Q127" i="9" s="1"/>
  <c r="AB127" i="9" s="1"/>
  <c r="E127" i="12"/>
  <c r="Q127" i="12" s="1"/>
  <c r="AB127" i="12" s="1"/>
  <c r="E127" i="8"/>
  <c r="Q127" i="8" s="1"/>
  <c r="AB127" i="8" s="1"/>
  <c r="E127" i="15"/>
  <c r="Q127" i="15" s="1"/>
  <c r="AB127" i="15" s="1"/>
  <c r="E127" i="16"/>
  <c r="Q127" i="16" s="1"/>
  <c r="AB127" i="16" s="1"/>
  <c r="E127" i="10"/>
  <c r="Q127" i="10" s="1"/>
  <c r="AB127" i="10" s="1"/>
  <c r="F333" i="3"/>
  <c r="D187" i="15"/>
  <c r="P187" i="15" s="1"/>
  <c r="AA187" i="15" s="1"/>
  <c r="D187" i="10"/>
  <c r="P187" i="10" s="1"/>
  <c r="AA187" i="10" s="1"/>
  <c r="D187" i="13"/>
  <c r="P187" i="13" s="1"/>
  <c r="AA187" i="13" s="1"/>
  <c r="D187" i="11"/>
  <c r="P187" i="11" s="1"/>
  <c r="AA187" i="11" s="1"/>
  <c r="D187" i="7"/>
  <c r="P187" i="7" s="1"/>
  <c r="AA187" i="7" s="1"/>
  <c r="D187" i="14"/>
  <c r="P187" i="14" s="1"/>
  <c r="AA187" i="14" s="1"/>
  <c r="D187" i="8"/>
  <c r="P187" i="8" s="1"/>
  <c r="AA187" i="8" s="1"/>
  <c r="D187" i="12"/>
  <c r="P187" i="12" s="1"/>
  <c r="AA187" i="12" s="1"/>
  <c r="D187" i="9"/>
  <c r="P187" i="9" s="1"/>
  <c r="AA187" i="9" s="1"/>
  <c r="B393" i="3"/>
  <c r="D187" i="16"/>
  <c r="P187" i="16" s="1"/>
  <c r="AA187" i="16" s="1"/>
  <c r="D187" i="6"/>
  <c r="P187" i="6" s="1"/>
  <c r="AA187" i="6" s="1"/>
  <c r="D61" i="14"/>
  <c r="P61" i="14" s="1"/>
  <c r="AA61" i="14" s="1"/>
  <c r="D61" i="16"/>
  <c r="P61" i="16" s="1"/>
  <c r="AA61" i="16" s="1"/>
  <c r="D61" i="7"/>
  <c r="P61" i="7" s="1"/>
  <c r="AA61" i="7" s="1"/>
  <c r="D61" i="6"/>
  <c r="P61" i="6" s="1"/>
  <c r="AA61" i="6" s="1"/>
  <c r="D61" i="11"/>
  <c r="P61" i="11" s="1"/>
  <c r="AA61" i="11" s="1"/>
  <c r="D61" i="9"/>
  <c r="P61" i="9" s="1"/>
  <c r="AA61" i="9" s="1"/>
  <c r="D61" i="13"/>
  <c r="P61" i="13" s="1"/>
  <c r="AA61" i="13" s="1"/>
  <c r="D61" i="12"/>
  <c r="P61" i="12" s="1"/>
  <c r="AA61" i="12" s="1"/>
  <c r="D61" i="10"/>
  <c r="P61" i="10" s="1"/>
  <c r="AA61" i="10" s="1"/>
  <c r="D61" i="15"/>
  <c r="P61" i="15" s="1"/>
  <c r="AA61" i="15" s="1"/>
  <c r="B267" i="3"/>
  <c r="D61" i="8"/>
  <c r="P61" i="8" s="1"/>
  <c r="AA61" i="8" s="1"/>
  <c r="D176" i="16"/>
  <c r="P176" i="16" s="1"/>
  <c r="AA176" i="16" s="1"/>
  <c r="D176" i="13"/>
  <c r="P176" i="13" s="1"/>
  <c r="AA176" i="13" s="1"/>
  <c r="D176" i="11"/>
  <c r="P176" i="11" s="1"/>
  <c r="AA176" i="11" s="1"/>
  <c r="B382" i="3"/>
  <c r="D176" i="15"/>
  <c r="P176" i="15" s="1"/>
  <c r="AA176" i="15" s="1"/>
  <c r="D176" i="7"/>
  <c r="P176" i="7" s="1"/>
  <c r="AA176" i="7" s="1"/>
  <c r="D176" i="14"/>
  <c r="P176" i="14" s="1"/>
  <c r="AA176" i="14" s="1"/>
  <c r="D176" i="6"/>
  <c r="P176" i="6" s="1"/>
  <c r="AA176" i="6" s="1"/>
  <c r="D176" i="10"/>
  <c r="P176" i="10" s="1"/>
  <c r="AA176" i="10" s="1"/>
  <c r="D176" i="8"/>
  <c r="P176" i="8" s="1"/>
  <c r="AA176" i="8" s="1"/>
  <c r="D176" i="12"/>
  <c r="P176" i="12" s="1"/>
  <c r="AA176" i="12" s="1"/>
  <c r="D176" i="9"/>
  <c r="P176" i="9" s="1"/>
  <c r="AA176" i="9" s="1"/>
  <c r="B360" i="11"/>
  <c r="B360" i="16"/>
  <c r="B360" i="10"/>
  <c r="B360" i="13"/>
  <c r="B360" i="9"/>
  <c r="B360" i="12"/>
  <c r="B360" i="6"/>
  <c r="B360" i="14"/>
  <c r="B360" i="8"/>
  <c r="B360" i="15"/>
  <c r="B360" i="7"/>
  <c r="D165" i="13"/>
  <c r="P165" i="13" s="1"/>
  <c r="AA165" i="13" s="1"/>
  <c r="D165" i="15"/>
  <c r="P165" i="15" s="1"/>
  <c r="AA165" i="15" s="1"/>
  <c r="D165" i="12"/>
  <c r="P165" i="12" s="1"/>
  <c r="AA165" i="12" s="1"/>
  <c r="D165" i="10"/>
  <c r="P165" i="10" s="1"/>
  <c r="AA165" i="10" s="1"/>
  <c r="D165" i="16"/>
  <c r="P165" i="16" s="1"/>
  <c r="AA165" i="16" s="1"/>
  <c r="D165" i="14"/>
  <c r="P165" i="14" s="1"/>
  <c r="AA165" i="14" s="1"/>
  <c r="D165" i="6"/>
  <c r="P165" i="6" s="1"/>
  <c r="AA165" i="6" s="1"/>
  <c r="D165" i="11"/>
  <c r="P165" i="11" s="1"/>
  <c r="AA165" i="11" s="1"/>
  <c r="D165" i="9"/>
  <c r="P165" i="9" s="1"/>
  <c r="AA165" i="9" s="1"/>
  <c r="D165" i="7"/>
  <c r="P165" i="7" s="1"/>
  <c r="AA165" i="7" s="1"/>
  <c r="D165" i="8"/>
  <c r="P165" i="8" s="1"/>
  <c r="AA165" i="8" s="1"/>
  <c r="B371" i="3"/>
  <c r="E195" i="12"/>
  <c r="Q195" i="12" s="1"/>
  <c r="AB195" i="12" s="1"/>
  <c r="E195" i="16"/>
  <c r="Q195" i="16" s="1"/>
  <c r="AB195" i="16" s="1"/>
  <c r="E195" i="11"/>
  <c r="Q195" i="11" s="1"/>
  <c r="AB195" i="11" s="1"/>
  <c r="E195" i="7"/>
  <c r="Q195" i="7" s="1"/>
  <c r="AB195" i="7" s="1"/>
  <c r="E195" i="14"/>
  <c r="Q195" i="14" s="1"/>
  <c r="AB195" i="14" s="1"/>
  <c r="E195" i="8"/>
  <c r="Q195" i="8" s="1"/>
  <c r="AB195" i="8" s="1"/>
  <c r="E195" i="15"/>
  <c r="Q195" i="15" s="1"/>
  <c r="AB195" i="15" s="1"/>
  <c r="E195" i="9"/>
  <c r="Q195" i="9" s="1"/>
  <c r="AB195" i="9" s="1"/>
  <c r="E195" i="10"/>
  <c r="Q195" i="10" s="1"/>
  <c r="AB195" i="10" s="1"/>
  <c r="E195" i="6"/>
  <c r="Q195" i="6" s="1"/>
  <c r="AB195" i="6" s="1"/>
  <c r="E195" i="13"/>
  <c r="Q195" i="13" s="1"/>
  <c r="AB195" i="13" s="1"/>
  <c r="F401" i="3"/>
  <c r="AL168" i="3"/>
  <c r="AP168" i="3" s="1"/>
  <c r="BS124" i="3"/>
  <c r="E202" i="15"/>
  <c r="Q202" i="15" s="1"/>
  <c r="AB202" i="15" s="1"/>
  <c r="E202" i="16"/>
  <c r="Q202" i="16" s="1"/>
  <c r="AB202" i="16" s="1"/>
  <c r="E202" i="13"/>
  <c r="Q202" i="13" s="1"/>
  <c r="AB202" i="13" s="1"/>
  <c r="F408" i="3"/>
  <c r="E202" i="10"/>
  <c r="Q202" i="10" s="1"/>
  <c r="AB202" i="10" s="1"/>
  <c r="E202" i="8"/>
  <c r="Q202" i="8" s="1"/>
  <c r="AB202" i="8" s="1"/>
  <c r="E202" i="14"/>
  <c r="Q202" i="14" s="1"/>
  <c r="AB202" i="14" s="1"/>
  <c r="E202" i="9"/>
  <c r="Q202" i="9" s="1"/>
  <c r="AB202" i="9" s="1"/>
  <c r="E202" i="12"/>
  <c r="Q202" i="12" s="1"/>
  <c r="AB202" i="12" s="1"/>
  <c r="E202" i="6"/>
  <c r="Q202" i="6" s="1"/>
  <c r="AB202" i="6" s="1"/>
  <c r="E202" i="11"/>
  <c r="Q202" i="11" s="1"/>
  <c r="AB202" i="11" s="1"/>
  <c r="E202" i="7"/>
  <c r="Q202" i="7" s="1"/>
  <c r="AB202" i="7" s="1"/>
  <c r="G194" i="8"/>
  <c r="S194" i="8" s="1"/>
  <c r="AD194" i="8" s="1"/>
  <c r="G194" i="11"/>
  <c r="S194" i="11" s="1"/>
  <c r="AD194" i="11" s="1"/>
  <c r="G194" i="15"/>
  <c r="S194" i="15" s="1"/>
  <c r="AD194" i="15" s="1"/>
  <c r="G194" i="9"/>
  <c r="S194" i="9" s="1"/>
  <c r="AD194" i="9" s="1"/>
  <c r="G194" i="16"/>
  <c r="S194" i="16" s="1"/>
  <c r="AD194" i="16" s="1"/>
  <c r="G194" i="7"/>
  <c r="S194" i="7" s="1"/>
  <c r="AD194" i="7" s="1"/>
  <c r="G194" i="14"/>
  <c r="S194" i="14" s="1"/>
  <c r="AD194" i="14" s="1"/>
  <c r="G194" i="13"/>
  <c r="S194" i="13" s="1"/>
  <c r="AD194" i="13" s="1"/>
  <c r="G194" i="10"/>
  <c r="S194" i="10" s="1"/>
  <c r="AD194" i="10" s="1"/>
  <c r="G194" i="12"/>
  <c r="S194" i="12" s="1"/>
  <c r="AD194" i="12" s="1"/>
  <c r="G194" i="6"/>
  <c r="S194" i="6" s="1"/>
  <c r="AD194" i="6" s="1"/>
  <c r="E100" i="11"/>
  <c r="Q100" i="11" s="1"/>
  <c r="AB100" i="11" s="1"/>
  <c r="E100" i="13"/>
  <c r="Q100" i="13" s="1"/>
  <c r="AB100" i="13" s="1"/>
  <c r="E100" i="10"/>
  <c r="Q100" i="10" s="1"/>
  <c r="AB100" i="10" s="1"/>
  <c r="E100" i="12"/>
  <c r="Q100" i="12" s="1"/>
  <c r="AB100" i="12" s="1"/>
  <c r="E100" i="7"/>
  <c r="Q100" i="7" s="1"/>
  <c r="AB100" i="7" s="1"/>
  <c r="E100" i="14"/>
  <c r="Q100" i="14" s="1"/>
  <c r="AB100" i="14" s="1"/>
  <c r="E100" i="9"/>
  <c r="Q100" i="9" s="1"/>
  <c r="AB100" i="9" s="1"/>
  <c r="E100" i="16"/>
  <c r="Q100" i="16" s="1"/>
  <c r="AB100" i="16" s="1"/>
  <c r="E100" i="6"/>
  <c r="Q100" i="6" s="1"/>
  <c r="AB100" i="6" s="1"/>
  <c r="E100" i="15"/>
  <c r="Q100" i="15" s="1"/>
  <c r="AB100" i="15" s="1"/>
  <c r="F306" i="3"/>
  <c r="E100" i="8"/>
  <c r="Q100" i="8" s="1"/>
  <c r="AB100" i="8" s="1"/>
  <c r="J22" i="7"/>
  <c r="V22" i="7" s="1"/>
  <c r="AG22" i="7" s="1"/>
  <c r="J22" i="12"/>
  <c r="V22" i="12" s="1"/>
  <c r="AG22" i="12" s="1"/>
  <c r="J22" i="6"/>
  <c r="V22" i="6" s="1"/>
  <c r="AG22" i="6" s="1"/>
  <c r="J22" i="11"/>
  <c r="V22" i="11" s="1"/>
  <c r="AG22" i="11" s="1"/>
  <c r="J22" i="9"/>
  <c r="V22" i="9" s="1"/>
  <c r="AG22" i="9" s="1"/>
  <c r="J22" i="10"/>
  <c r="V22" i="10" s="1"/>
  <c r="AG22" i="10" s="1"/>
  <c r="U228" i="3"/>
  <c r="J22" i="14"/>
  <c r="V22" i="14" s="1"/>
  <c r="AG22" i="14" s="1"/>
  <c r="J22" i="16"/>
  <c r="V22" i="16" s="1"/>
  <c r="AG22" i="16" s="1"/>
  <c r="J22" i="8"/>
  <c r="V22" i="8" s="1"/>
  <c r="AG22" i="8" s="1"/>
  <c r="J22" i="15"/>
  <c r="V22" i="15" s="1"/>
  <c r="AG22" i="15" s="1"/>
  <c r="J22" i="13"/>
  <c r="V22" i="13" s="1"/>
  <c r="AG22" i="13" s="1"/>
  <c r="AA53" i="14"/>
  <c r="D196" i="6"/>
  <c r="P196" i="6" s="1"/>
  <c r="AA196" i="6" s="1"/>
  <c r="B402" i="3"/>
  <c r="D196" i="10"/>
  <c r="P196" i="10" s="1"/>
  <c r="AA196" i="10" s="1"/>
  <c r="D196" i="8"/>
  <c r="P196" i="8" s="1"/>
  <c r="AA196" i="8" s="1"/>
  <c r="D196" i="11"/>
  <c r="P196" i="11" s="1"/>
  <c r="AA196" i="11" s="1"/>
  <c r="D196" i="12"/>
  <c r="P196" i="12" s="1"/>
  <c r="AA196" i="12" s="1"/>
  <c r="D196" i="15"/>
  <c r="P196" i="15" s="1"/>
  <c r="AA196" i="15" s="1"/>
  <c r="D196" i="14"/>
  <c r="P196" i="14" s="1"/>
  <c r="AA196" i="14" s="1"/>
  <c r="D196" i="13"/>
  <c r="P196" i="13" s="1"/>
  <c r="AA196" i="13" s="1"/>
  <c r="D196" i="16"/>
  <c r="P196" i="16" s="1"/>
  <c r="AA196" i="16" s="1"/>
  <c r="D196" i="7"/>
  <c r="P196" i="7" s="1"/>
  <c r="AA196" i="7" s="1"/>
  <c r="D196" i="9"/>
  <c r="P196" i="9" s="1"/>
  <c r="AA196" i="9" s="1"/>
  <c r="D205" i="11"/>
  <c r="P205" i="11" s="1"/>
  <c r="AA205" i="11" s="1"/>
  <c r="D205" i="16"/>
  <c r="P205" i="16" s="1"/>
  <c r="AA205" i="16" s="1"/>
  <c r="D205" i="7"/>
  <c r="P205" i="7" s="1"/>
  <c r="AA205" i="7" s="1"/>
  <c r="D205" i="15"/>
  <c r="P205" i="15" s="1"/>
  <c r="AA205" i="15" s="1"/>
  <c r="D205" i="10"/>
  <c r="P205" i="10" s="1"/>
  <c r="AA205" i="10" s="1"/>
  <c r="D205" i="8"/>
  <c r="P205" i="8" s="1"/>
  <c r="AA205" i="8" s="1"/>
  <c r="D205" i="9"/>
  <c r="P205" i="9" s="1"/>
  <c r="AA205" i="9" s="1"/>
  <c r="D205" i="14"/>
  <c r="P205" i="14" s="1"/>
  <c r="AA205" i="14" s="1"/>
  <c r="B411" i="3"/>
  <c r="D205" i="6"/>
  <c r="P205" i="6" s="1"/>
  <c r="AA205" i="6" s="1"/>
  <c r="D205" i="12"/>
  <c r="P205" i="12" s="1"/>
  <c r="AA205" i="12" s="1"/>
  <c r="D205" i="13"/>
  <c r="P205" i="13" s="1"/>
  <c r="AA205" i="13" s="1"/>
  <c r="B289" i="13"/>
  <c r="B289" i="15"/>
  <c r="B289" i="16"/>
  <c r="B289" i="10"/>
  <c r="B289" i="9"/>
  <c r="B289" i="14"/>
  <c r="B289" i="6"/>
  <c r="B289" i="12"/>
  <c r="B289" i="8"/>
  <c r="B289" i="11"/>
  <c r="B289" i="7"/>
  <c r="F196" i="8"/>
  <c r="R196" i="8" s="1"/>
  <c r="AC196" i="8" s="1"/>
  <c r="F196" i="12"/>
  <c r="R196" i="12" s="1"/>
  <c r="AC196" i="12" s="1"/>
  <c r="I402" i="3"/>
  <c r="F196" i="9"/>
  <c r="R196" i="9" s="1"/>
  <c r="AC196" i="9" s="1"/>
  <c r="F196" i="16"/>
  <c r="R196" i="16" s="1"/>
  <c r="AC196" i="16" s="1"/>
  <c r="F196" i="13"/>
  <c r="R196" i="13" s="1"/>
  <c r="AC196" i="13" s="1"/>
  <c r="F196" i="10"/>
  <c r="R196" i="10" s="1"/>
  <c r="AC196" i="10" s="1"/>
  <c r="F196" i="7"/>
  <c r="R196" i="7" s="1"/>
  <c r="AC196" i="7" s="1"/>
  <c r="F196" i="6"/>
  <c r="R196" i="6" s="1"/>
  <c r="AC196" i="6" s="1"/>
  <c r="F196" i="11"/>
  <c r="R196" i="11" s="1"/>
  <c r="AC196" i="11" s="1"/>
  <c r="F196" i="14"/>
  <c r="R196" i="14" s="1"/>
  <c r="AC196" i="14" s="1"/>
  <c r="F196" i="15"/>
  <c r="R196" i="15" s="1"/>
  <c r="AC196" i="15" s="1"/>
  <c r="L109" i="13"/>
  <c r="X109" i="13" s="1"/>
  <c r="AI109" i="13" s="1"/>
  <c r="L109" i="11"/>
  <c r="X109" i="11" s="1"/>
  <c r="AI109" i="11" s="1"/>
  <c r="L109" i="7"/>
  <c r="X109" i="7" s="1"/>
  <c r="AI109" i="7" s="1"/>
  <c r="L109" i="10"/>
  <c r="X109" i="10" s="1"/>
  <c r="AI109" i="10" s="1"/>
  <c r="L109" i="14"/>
  <c r="X109" i="14" s="1"/>
  <c r="AI109" i="14" s="1"/>
  <c r="L109" i="9"/>
  <c r="X109" i="9" s="1"/>
  <c r="AI109" i="9" s="1"/>
  <c r="L109" i="6"/>
  <c r="X109" i="6" s="1"/>
  <c r="AI109" i="6" s="1"/>
  <c r="L109" i="12"/>
  <c r="X109" i="12" s="1"/>
  <c r="AI109" i="12" s="1"/>
  <c r="L109" i="16"/>
  <c r="X109" i="16" s="1"/>
  <c r="AI109" i="16" s="1"/>
  <c r="L109" i="15"/>
  <c r="X109" i="15" s="1"/>
  <c r="AI109" i="15" s="1"/>
  <c r="L109" i="8"/>
  <c r="X109" i="8" s="1"/>
  <c r="AI109" i="8" s="1"/>
  <c r="B325" i="14"/>
  <c r="B325" i="7"/>
  <c r="B325" i="12"/>
  <c r="B325" i="9"/>
  <c r="B325" i="13"/>
  <c r="B325" i="6"/>
  <c r="B325" i="11"/>
  <c r="B325" i="15"/>
  <c r="B325" i="8"/>
  <c r="B325" i="10"/>
  <c r="B325" i="16"/>
  <c r="D144" i="13"/>
  <c r="P144" i="13" s="1"/>
  <c r="D144" i="12"/>
  <c r="P144" i="12" s="1"/>
  <c r="B350" i="3"/>
  <c r="D144" i="15"/>
  <c r="P144" i="15" s="1"/>
  <c r="D144" i="9"/>
  <c r="P144" i="9" s="1"/>
  <c r="D144" i="11"/>
  <c r="P144" i="11" s="1"/>
  <c r="D144" i="14"/>
  <c r="P144" i="14" s="1"/>
  <c r="D144" i="8"/>
  <c r="P144" i="8" s="1"/>
  <c r="D144" i="10"/>
  <c r="P144" i="10" s="1"/>
  <c r="D144" i="7"/>
  <c r="P144" i="7" s="1"/>
  <c r="D144" i="16"/>
  <c r="P144" i="16" s="1"/>
  <c r="D144" i="6"/>
  <c r="P144" i="6" s="1"/>
  <c r="B280" i="13"/>
  <c r="B280" i="15"/>
  <c r="B280" i="16"/>
  <c r="B280" i="10"/>
  <c r="B280" i="9"/>
  <c r="B280" i="14"/>
  <c r="B280" i="7"/>
  <c r="B280" i="12"/>
  <c r="B280" i="6"/>
  <c r="B280" i="11"/>
  <c r="B280" i="8"/>
  <c r="D96" i="14"/>
  <c r="P96" i="14" s="1"/>
  <c r="AA96" i="14" s="1"/>
  <c r="D96" i="9"/>
  <c r="P96" i="9" s="1"/>
  <c r="AA96" i="9" s="1"/>
  <c r="D96" i="16"/>
  <c r="P96" i="16" s="1"/>
  <c r="AA96" i="16" s="1"/>
  <c r="D96" i="6"/>
  <c r="P96" i="6" s="1"/>
  <c r="AA96" i="6" s="1"/>
  <c r="D96" i="13"/>
  <c r="P96" i="13" s="1"/>
  <c r="AA96" i="13" s="1"/>
  <c r="D96" i="8"/>
  <c r="P96" i="8" s="1"/>
  <c r="AA96" i="8" s="1"/>
  <c r="D96" i="15"/>
  <c r="P96" i="15" s="1"/>
  <c r="AA96" i="15" s="1"/>
  <c r="B302" i="3"/>
  <c r="D96" i="11"/>
  <c r="P96" i="11" s="1"/>
  <c r="AA96" i="11" s="1"/>
  <c r="D96" i="10"/>
  <c r="P96" i="10" s="1"/>
  <c r="AA96" i="10" s="1"/>
  <c r="D96" i="12"/>
  <c r="P96" i="12" s="1"/>
  <c r="AA96" i="12" s="1"/>
  <c r="D96" i="7"/>
  <c r="P96" i="7" s="1"/>
  <c r="AA96" i="7" s="1"/>
  <c r="E62" i="15"/>
  <c r="Q62" i="15" s="1"/>
  <c r="AB62" i="15" s="1"/>
  <c r="E62" i="13"/>
  <c r="Q62" i="13" s="1"/>
  <c r="AB62" i="13" s="1"/>
  <c r="E62" i="10"/>
  <c r="Q62" i="10" s="1"/>
  <c r="AB62" i="10" s="1"/>
  <c r="E62" i="9"/>
  <c r="Q62" i="9" s="1"/>
  <c r="AB62" i="9" s="1"/>
  <c r="E62" i="14"/>
  <c r="Q62" i="14" s="1"/>
  <c r="AB62" i="14" s="1"/>
  <c r="E62" i="7"/>
  <c r="Q62" i="7" s="1"/>
  <c r="AB62" i="7" s="1"/>
  <c r="E62" i="16"/>
  <c r="Q62" i="16" s="1"/>
  <c r="AB62" i="16" s="1"/>
  <c r="E62" i="6"/>
  <c r="Q62" i="6" s="1"/>
  <c r="AB62" i="6" s="1"/>
  <c r="E62" i="8"/>
  <c r="Q62" i="8" s="1"/>
  <c r="AB62" i="8" s="1"/>
  <c r="E62" i="11"/>
  <c r="Q62" i="11" s="1"/>
  <c r="AB62" i="11" s="1"/>
  <c r="F268" i="3"/>
  <c r="E62" i="12"/>
  <c r="Q62" i="12" s="1"/>
  <c r="AB62" i="12" s="1"/>
  <c r="G44" i="3"/>
  <c r="F34" i="15"/>
  <c r="R34" i="15" s="1"/>
  <c r="AC34" i="15" s="1"/>
  <c r="F34" i="9"/>
  <c r="R34" i="9" s="1"/>
  <c r="AC34" i="9" s="1"/>
  <c r="F34" i="14"/>
  <c r="R34" i="14" s="1"/>
  <c r="AC34" i="14" s="1"/>
  <c r="I240" i="3"/>
  <c r="F34" i="16"/>
  <c r="R34" i="16" s="1"/>
  <c r="AC34" i="16" s="1"/>
  <c r="F34" i="10"/>
  <c r="R34" i="10" s="1"/>
  <c r="AC34" i="10" s="1"/>
  <c r="F34" i="6"/>
  <c r="R34" i="6" s="1"/>
  <c r="AC34" i="6" s="1"/>
  <c r="F34" i="13"/>
  <c r="R34" i="13" s="1"/>
  <c r="AC34" i="13" s="1"/>
  <c r="F34" i="12"/>
  <c r="R34" i="12" s="1"/>
  <c r="AC34" i="12" s="1"/>
  <c r="F34" i="11"/>
  <c r="R34" i="11" s="1"/>
  <c r="AC34" i="11" s="1"/>
  <c r="F34" i="8"/>
  <c r="R34" i="8" s="1"/>
  <c r="AC34" i="8" s="1"/>
  <c r="F34" i="7"/>
  <c r="R34" i="7" s="1"/>
  <c r="AC34" i="7" s="1"/>
  <c r="K43" i="10"/>
  <c r="W43" i="10" s="1"/>
  <c r="AH43" i="10" s="1"/>
  <c r="K43" i="13"/>
  <c r="W43" i="13" s="1"/>
  <c r="AH43" i="13" s="1"/>
  <c r="K43" i="11"/>
  <c r="W43" i="11" s="1"/>
  <c r="AH43" i="11" s="1"/>
  <c r="K43" i="7"/>
  <c r="W43" i="7" s="1"/>
  <c r="AH43" i="7" s="1"/>
  <c r="K43" i="16"/>
  <c r="W43" i="16" s="1"/>
  <c r="AH43" i="16" s="1"/>
  <c r="K43" i="6"/>
  <c r="W43" i="6" s="1"/>
  <c r="AH43" i="6" s="1"/>
  <c r="K43" i="15"/>
  <c r="W43" i="15" s="1"/>
  <c r="AH43" i="15" s="1"/>
  <c r="K43" i="9"/>
  <c r="W43" i="9" s="1"/>
  <c r="AH43" i="9" s="1"/>
  <c r="K43" i="8"/>
  <c r="W43" i="8" s="1"/>
  <c r="AH43" i="8" s="1"/>
  <c r="K43" i="12"/>
  <c r="W43" i="12" s="1"/>
  <c r="AH43" i="12" s="1"/>
  <c r="X249" i="3"/>
  <c r="K43" i="14"/>
  <c r="W43" i="14" s="1"/>
  <c r="AH43" i="14" s="1"/>
  <c r="H124" i="11"/>
  <c r="T124" i="11" s="1"/>
  <c r="AE124" i="11" s="1"/>
  <c r="H124" i="10"/>
  <c r="T124" i="10" s="1"/>
  <c r="AE124" i="10" s="1"/>
  <c r="O330" i="3"/>
  <c r="H124" i="8"/>
  <c r="T124" i="8" s="1"/>
  <c r="AE124" i="8" s="1"/>
  <c r="H124" i="9"/>
  <c r="T124" i="9" s="1"/>
  <c r="AE124" i="9" s="1"/>
  <c r="H124" i="15"/>
  <c r="T124" i="15" s="1"/>
  <c r="AE124" i="15" s="1"/>
  <c r="H124" i="12"/>
  <c r="T124" i="12" s="1"/>
  <c r="AE124" i="12" s="1"/>
  <c r="H124" i="14"/>
  <c r="T124" i="14" s="1"/>
  <c r="AE124" i="14" s="1"/>
  <c r="H124" i="16"/>
  <c r="T124" i="16" s="1"/>
  <c r="AE124" i="16" s="1"/>
  <c r="H124" i="7"/>
  <c r="T124" i="7" s="1"/>
  <c r="AE124" i="7" s="1"/>
  <c r="H124" i="13"/>
  <c r="T124" i="13" s="1"/>
  <c r="AE124" i="13" s="1"/>
  <c r="H124" i="6"/>
  <c r="T124" i="6" s="1"/>
  <c r="AE124" i="6" s="1"/>
  <c r="L199" i="11"/>
  <c r="X199" i="11" s="1"/>
  <c r="AI199" i="11" s="1"/>
  <c r="L199" i="6"/>
  <c r="X199" i="6" s="1"/>
  <c r="AI199" i="6" s="1"/>
  <c r="L199" i="13"/>
  <c r="X199" i="13" s="1"/>
  <c r="AI199" i="13" s="1"/>
  <c r="L199" i="7"/>
  <c r="X199" i="7" s="1"/>
  <c r="AI199" i="7" s="1"/>
  <c r="L199" i="9"/>
  <c r="X199" i="9" s="1"/>
  <c r="AI199" i="9" s="1"/>
  <c r="L199" i="16"/>
  <c r="X199" i="16" s="1"/>
  <c r="AI199" i="16" s="1"/>
  <c r="L199" i="12"/>
  <c r="X199" i="12" s="1"/>
  <c r="AI199" i="12" s="1"/>
  <c r="L199" i="8"/>
  <c r="X199" i="8" s="1"/>
  <c r="AI199" i="8" s="1"/>
  <c r="L199" i="15"/>
  <c r="X199" i="15" s="1"/>
  <c r="AI199" i="15" s="1"/>
  <c r="L199" i="10"/>
  <c r="X199" i="10" s="1"/>
  <c r="AI199" i="10" s="1"/>
  <c r="L199" i="14"/>
  <c r="X199" i="14" s="1"/>
  <c r="AI199" i="14" s="1"/>
  <c r="B310" i="13"/>
  <c r="B310" i="9"/>
  <c r="B310" i="7"/>
  <c r="B310" i="11"/>
  <c r="B310" i="10"/>
  <c r="B310" i="15"/>
  <c r="B310" i="6"/>
  <c r="B310" i="16"/>
  <c r="B310" i="8"/>
  <c r="B310" i="12"/>
  <c r="B310" i="14"/>
  <c r="D192" i="14"/>
  <c r="P192" i="14" s="1"/>
  <c r="AA192" i="14" s="1"/>
  <c r="D192" i="8"/>
  <c r="P192" i="8" s="1"/>
  <c r="AA192" i="8" s="1"/>
  <c r="D192" i="12"/>
  <c r="P192" i="12" s="1"/>
  <c r="AA192" i="12" s="1"/>
  <c r="D192" i="9"/>
  <c r="P192" i="9" s="1"/>
  <c r="AA192" i="9" s="1"/>
  <c r="D192" i="16"/>
  <c r="P192" i="16" s="1"/>
  <c r="AA192" i="16" s="1"/>
  <c r="D192" i="6"/>
  <c r="P192" i="6" s="1"/>
  <c r="AA192" i="6" s="1"/>
  <c r="D192" i="11"/>
  <c r="P192" i="11" s="1"/>
  <c r="AA192" i="11" s="1"/>
  <c r="B398" i="3"/>
  <c r="D192" i="15"/>
  <c r="P192" i="15" s="1"/>
  <c r="AA192" i="15" s="1"/>
  <c r="D192" i="10"/>
  <c r="P192" i="10" s="1"/>
  <c r="AA192" i="10" s="1"/>
  <c r="D192" i="13"/>
  <c r="P192" i="13" s="1"/>
  <c r="AA192" i="13" s="1"/>
  <c r="D192" i="7"/>
  <c r="P192" i="7" s="1"/>
  <c r="AA192" i="7" s="1"/>
  <c r="E23" i="10"/>
  <c r="Q23" i="10" s="1"/>
  <c r="AB23" i="10" s="1"/>
  <c r="E23" i="15"/>
  <c r="Q23" i="15" s="1"/>
  <c r="AB23" i="15" s="1"/>
  <c r="E23" i="7"/>
  <c r="Q23" i="7" s="1"/>
  <c r="AB23" i="7" s="1"/>
  <c r="E23" i="12"/>
  <c r="Q23" i="12" s="1"/>
  <c r="AB23" i="12" s="1"/>
  <c r="E23" i="9"/>
  <c r="Q23" i="9" s="1"/>
  <c r="AB23" i="9" s="1"/>
  <c r="E23" i="14"/>
  <c r="Q23" i="14" s="1"/>
  <c r="AB23" i="14" s="1"/>
  <c r="E23" i="8"/>
  <c r="Q23" i="8" s="1"/>
  <c r="AB23" i="8" s="1"/>
  <c r="E23" i="11"/>
  <c r="Q23" i="11" s="1"/>
  <c r="AB23" i="11" s="1"/>
  <c r="E23" i="6"/>
  <c r="Q23" i="6" s="1"/>
  <c r="AB23" i="6" s="1"/>
  <c r="E23" i="16"/>
  <c r="Q23" i="16" s="1"/>
  <c r="AB23" i="16" s="1"/>
  <c r="E23" i="13"/>
  <c r="Q23" i="13" s="1"/>
  <c r="AB23" i="13" s="1"/>
  <c r="F229" i="3"/>
  <c r="F73" i="8"/>
  <c r="R73" i="8" s="1"/>
  <c r="AC73" i="8" s="1"/>
  <c r="F73" i="9"/>
  <c r="R73" i="9" s="1"/>
  <c r="AC73" i="9" s="1"/>
  <c r="F73" i="11"/>
  <c r="R73" i="11" s="1"/>
  <c r="AC73" i="11" s="1"/>
  <c r="F73" i="10"/>
  <c r="R73" i="10" s="1"/>
  <c r="AC73" i="10" s="1"/>
  <c r="F73" i="16"/>
  <c r="R73" i="16" s="1"/>
  <c r="AC73" i="16" s="1"/>
  <c r="F73" i="6"/>
  <c r="R73" i="6" s="1"/>
  <c r="AC73" i="6" s="1"/>
  <c r="F73" i="15"/>
  <c r="R73" i="15" s="1"/>
  <c r="AC73" i="15" s="1"/>
  <c r="F73" i="13"/>
  <c r="R73" i="13" s="1"/>
  <c r="AC73" i="13" s="1"/>
  <c r="F73" i="14"/>
  <c r="R73" i="14" s="1"/>
  <c r="AC73" i="14" s="1"/>
  <c r="F73" i="7"/>
  <c r="R73" i="7" s="1"/>
  <c r="AC73" i="7" s="1"/>
  <c r="I279" i="3"/>
  <c r="F73" i="12"/>
  <c r="R73" i="12" s="1"/>
  <c r="AC73" i="12" s="1"/>
  <c r="B304" i="14"/>
  <c r="B304" i="8"/>
  <c r="B304" i="13"/>
  <c r="B304" i="6"/>
  <c r="B304" i="15"/>
  <c r="B304" i="7"/>
  <c r="B304" i="16"/>
  <c r="B304" i="10"/>
  <c r="B304" i="11"/>
  <c r="B304" i="12"/>
  <c r="B304" i="9"/>
  <c r="H40" i="8"/>
  <c r="T40" i="8" s="1"/>
  <c r="AE40" i="8" s="1"/>
  <c r="H40" i="15"/>
  <c r="T40" i="15" s="1"/>
  <c r="AE40" i="15" s="1"/>
  <c r="H40" i="7"/>
  <c r="T40" i="7" s="1"/>
  <c r="AE40" i="7" s="1"/>
  <c r="H40" i="11"/>
  <c r="T40" i="11" s="1"/>
  <c r="AE40" i="11" s="1"/>
  <c r="O246" i="3"/>
  <c r="H40" i="12"/>
  <c r="T40" i="12" s="1"/>
  <c r="AE40" i="12" s="1"/>
  <c r="H40" i="14"/>
  <c r="T40" i="14" s="1"/>
  <c r="AE40" i="14" s="1"/>
  <c r="H40" i="16"/>
  <c r="T40" i="16" s="1"/>
  <c r="AE40" i="16" s="1"/>
  <c r="H40" i="10"/>
  <c r="T40" i="10" s="1"/>
  <c r="AE40" i="10" s="1"/>
  <c r="H40" i="6"/>
  <c r="T40" i="6" s="1"/>
  <c r="AE40" i="6" s="1"/>
  <c r="H40" i="9"/>
  <c r="T40" i="9" s="1"/>
  <c r="AE40" i="9" s="1"/>
  <c r="H40" i="13"/>
  <c r="T40" i="13" s="1"/>
  <c r="AE40" i="13" s="1"/>
  <c r="BJ179" i="3"/>
  <c r="BN179" i="3" s="1"/>
  <c r="BZ179" i="3"/>
  <c r="CD179" i="3" s="1"/>
  <c r="AL179" i="3"/>
  <c r="AP179" i="3" s="1"/>
  <c r="F179" i="3"/>
  <c r="J179" i="3" s="1"/>
  <c r="AT179" i="3"/>
  <c r="AX179" i="3" s="1"/>
  <c r="CH179" i="3"/>
  <c r="CL179" i="3" s="1"/>
  <c r="BR179" i="3"/>
  <c r="BV179" i="3" s="1"/>
  <c r="BB179" i="3"/>
  <c r="BF179" i="3" s="1"/>
  <c r="V179" i="3"/>
  <c r="Z179" i="3" s="1"/>
  <c r="N179" i="3"/>
  <c r="R179" i="3" s="1"/>
  <c r="AD179" i="3"/>
  <c r="AH179" i="3" s="1"/>
  <c r="I25" i="15"/>
  <c r="U25" i="15" s="1"/>
  <c r="AF25" i="15" s="1"/>
  <c r="I25" i="10"/>
  <c r="U25" i="10" s="1"/>
  <c r="AF25" i="10" s="1"/>
  <c r="I25" i="11"/>
  <c r="U25" i="11" s="1"/>
  <c r="AF25" i="11" s="1"/>
  <c r="I25" i="16"/>
  <c r="U25" i="16" s="1"/>
  <c r="AF25" i="16" s="1"/>
  <c r="I25" i="14"/>
  <c r="U25" i="14" s="1"/>
  <c r="AF25" i="14" s="1"/>
  <c r="I25" i="7"/>
  <c r="U25" i="7" s="1"/>
  <c r="AF25" i="7" s="1"/>
  <c r="I25" i="13"/>
  <c r="U25" i="13" s="1"/>
  <c r="AF25" i="13" s="1"/>
  <c r="I25" i="12"/>
  <c r="U25" i="12" s="1"/>
  <c r="AF25" i="12" s="1"/>
  <c r="I25" i="8"/>
  <c r="U25" i="8" s="1"/>
  <c r="AF25" i="8" s="1"/>
  <c r="R231" i="3"/>
  <c r="I25" i="6"/>
  <c r="U25" i="6" s="1"/>
  <c r="AF25" i="6" s="1"/>
  <c r="I25" i="9"/>
  <c r="U25" i="9" s="1"/>
  <c r="AF25" i="9" s="1"/>
  <c r="J109" i="12"/>
  <c r="V109" i="12" s="1"/>
  <c r="AG109" i="12" s="1"/>
  <c r="J109" i="16"/>
  <c r="V109" i="16" s="1"/>
  <c r="AG109" i="16" s="1"/>
  <c r="J109" i="15"/>
  <c r="V109" i="15" s="1"/>
  <c r="AG109" i="15" s="1"/>
  <c r="J109" i="13"/>
  <c r="V109" i="13" s="1"/>
  <c r="AG109" i="13" s="1"/>
  <c r="J109" i="6"/>
  <c r="V109" i="6" s="1"/>
  <c r="AG109" i="6" s="1"/>
  <c r="U315" i="3"/>
  <c r="J109" i="11"/>
  <c r="V109" i="11" s="1"/>
  <c r="AG109" i="11" s="1"/>
  <c r="J109" i="14"/>
  <c r="V109" i="14" s="1"/>
  <c r="AG109" i="14" s="1"/>
  <c r="J109" i="7"/>
  <c r="V109" i="7" s="1"/>
  <c r="AG109" i="7" s="1"/>
  <c r="J109" i="8"/>
  <c r="V109" i="8" s="1"/>
  <c r="AG109" i="8" s="1"/>
  <c r="J109" i="10"/>
  <c r="V109" i="10" s="1"/>
  <c r="AG109" i="10" s="1"/>
  <c r="J109" i="9"/>
  <c r="V109" i="9" s="1"/>
  <c r="AG109" i="9" s="1"/>
  <c r="F101" i="15"/>
  <c r="R101" i="15" s="1"/>
  <c r="AC101" i="15" s="1"/>
  <c r="F101" i="9"/>
  <c r="R101" i="9" s="1"/>
  <c r="AC101" i="9" s="1"/>
  <c r="F101" i="12"/>
  <c r="R101" i="12" s="1"/>
  <c r="AC101" i="12" s="1"/>
  <c r="F101" i="14"/>
  <c r="R101" i="14" s="1"/>
  <c r="AC101" i="14" s="1"/>
  <c r="F101" i="11"/>
  <c r="R101" i="11" s="1"/>
  <c r="AC101" i="11" s="1"/>
  <c r="F101" i="6"/>
  <c r="R101" i="6" s="1"/>
  <c r="AC101" i="6" s="1"/>
  <c r="F101" i="16"/>
  <c r="R101" i="16" s="1"/>
  <c r="AC101" i="16" s="1"/>
  <c r="I307" i="3"/>
  <c r="F101" i="8"/>
  <c r="R101" i="8" s="1"/>
  <c r="AC101" i="8" s="1"/>
  <c r="F101" i="13"/>
  <c r="R101" i="13" s="1"/>
  <c r="AC101" i="13" s="1"/>
  <c r="F101" i="7"/>
  <c r="R101" i="7" s="1"/>
  <c r="AC101" i="7" s="1"/>
  <c r="F101" i="10"/>
  <c r="R101" i="10" s="1"/>
  <c r="AC101" i="10" s="1"/>
  <c r="CH50" i="3"/>
  <c r="CL50" i="3" s="1"/>
  <c r="BJ50" i="3"/>
  <c r="BN50" i="3" s="1"/>
  <c r="N50" i="3"/>
  <c r="R50" i="3" s="1"/>
  <c r="BR50" i="3"/>
  <c r="BV50" i="3" s="1"/>
  <c r="AT50" i="3"/>
  <c r="AX50" i="3" s="1"/>
  <c r="V50" i="3"/>
  <c r="Z50" i="3" s="1"/>
  <c r="BZ50" i="3"/>
  <c r="CD50" i="3" s="1"/>
  <c r="BB50" i="3"/>
  <c r="BF50" i="3" s="1"/>
  <c r="AL50" i="3"/>
  <c r="AP50" i="3" s="1"/>
  <c r="AD50" i="3"/>
  <c r="AH50" i="3" s="1"/>
  <c r="F50" i="3"/>
  <c r="J50" i="3" s="1"/>
  <c r="AD390" i="3"/>
  <c r="M184" i="7"/>
  <c r="Y184" i="7" s="1"/>
  <c r="AJ184" i="7" s="1"/>
  <c r="M184" i="12"/>
  <c r="Y184" i="12" s="1"/>
  <c r="AJ184" i="12" s="1"/>
  <c r="M184" i="15"/>
  <c r="Y184" i="15" s="1"/>
  <c r="AJ184" i="15" s="1"/>
  <c r="M184" i="10"/>
  <c r="Y184" i="10" s="1"/>
  <c r="AJ184" i="10" s="1"/>
  <c r="M184" i="6"/>
  <c r="Y184" i="6" s="1"/>
  <c r="AJ184" i="6" s="1"/>
  <c r="M184" i="11"/>
  <c r="Y184" i="11" s="1"/>
  <c r="AJ184" i="11" s="1"/>
  <c r="M184" i="14"/>
  <c r="Y184" i="14" s="1"/>
  <c r="AJ184" i="14" s="1"/>
  <c r="M184" i="9"/>
  <c r="Y184" i="9" s="1"/>
  <c r="AJ184" i="9" s="1"/>
  <c r="M184" i="8"/>
  <c r="Y184" i="8" s="1"/>
  <c r="AJ184" i="8" s="1"/>
  <c r="M184" i="16"/>
  <c r="Y184" i="16" s="1"/>
  <c r="AJ184" i="16" s="1"/>
  <c r="M184" i="13"/>
  <c r="Y184" i="13" s="1"/>
  <c r="AJ184" i="13" s="1"/>
  <c r="AD131" i="3"/>
  <c r="AH131" i="3" s="1"/>
  <c r="D139" i="14"/>
  <c r="P139" i="14" s="1"/>
  <c r="D139" i="8"/>
  <c r="P139" i="8" s="1"/>
  <c r="D139" i="10"/>
  <c r="P139" i="10" s="1"/>
  <c r="D139" i="7"/>
  <c r="P139" i="7" s="1"/>
  <c r="D139" i="16"/>
  <c r="P139" i="16" s="1"/>
  <c r="D139" i="6"/>
  <c r="P139" i="6" s="1"/>
  <c r="D139" i="12"/>
  <c r="P139" i="12" s="1"/>
  <c r="B345" i="3"/>
  <c r="D139" i="11"/>
  <c r="P139" i="11" s="1"/>
  <c r="D139" i="13"/>
  <c r="P139" i="13" s="1"/>
  <c r="D139" i="15"/>
  <c r="P139" i="15" s="1"/>
  <c r="D139" i="9"/>
  <c r="P139" i="9" s="1"/>
  <c r="I7" i="11"/>
  <c r="U7" i="11" s="1"/>
  <c r="AF7" i="11" s="1"/>
  <c r="I7" i="9"/>
  <c r="U7" i="9" s="1"/>
  <c r="AF7" i="9" s="1"/>
  <c r="I7" i="12"/>
  <c r="U7" i="12" s="1"/>
  <c r="AF7" i="12" s="1"/>
  <c r="I7" i="8"/>
  <c r="U7" i="8" s="1"/>
  <c r="AF7" i="8" s="1"/>
  <c r="I7" i="10"/>
  <c r="U7" i="10" s="1"/>
  <c r="AF7" i="10" s="1"/>
  <c r="I7" i="6"/>
  <c r="U7" i="6" s="1"/>
  <c r="AF7" i="6" s="1"/>
  <c r="I7" i="16"/>
  <c r="U7" i="16" s="1"/>
  <c r="AF7" i="16" s="1"/>
  <c r="R213" i="3"/>
  <c r="I7" i="13"/>
  <c r="U7" i="13" s="1"/>
  <c r="AF7" i="13" s="1"/>
  <c r="I7" i="14"/>
  <c r="U7" i="14" s="1"/>
  <c r="AF7" i="14" s="1"/>
  <c r="I7" i="15"/>
  <c r="U7" i="15" s="1"/>
  <c r="AF7" i="15" s="1"/>
  <c r="I7" i="7"/>
  <c r="U7" i="7" s="1"/>
  <c r="AF7" i="7" s="1"/>
  <c r="L131" i="6"/>
  <c r="X131" i="6" s="1"/>
  <c r="AI131" i="6" s="1"/>
  <c r="L131" i="16"/>
  <c r="X131" i="16" s="1"/>
  <c r="AI131" i="16" s="1"/>
  <c r="L131" i="8"/>
  <c r="X131" i="8" s="1"/>
  <c r="AI131" i="8" s="1"/>
  <c r="L131" i="15"/>
  <c r="X131" i="15" s="1"/>
  <c r="AI131" i="15" s="1"/>
  <c r="L131" i="9"/>
  <c r="X131" i="9" s="1"/>
  <c r="AI131" i="9" s="1"/>
  <c r="L131" i="10"/>
  <c r="X131" i="10" s="1"/>
  <c r="AI131" i="10" s="1"/>
  <c r="L131" i="14"/>
  <c r="X131" i="14" s="1"/>
  <c r="AI131" i="14" s="1"/>
  <c r="L131" i="12"/>
  <c r="X131" i="12" s="1"/>
  <c r="AI131" i="12" s="1"/>
  <c r="L131" i="11"/>
  <c r="X131" i="11" s="1"/>
  <c r="AI131" i="11" s="1"/>
  <c r="L131" i="7"/>
  <c r="X131" i="7" s="1"/>
  <c r="AI131" i="7" s="1"/>
  <c r="L131" i="13"/>
  <c r="X131" i="13" s="1"/>
  <c r="AI131" i="13" s="1"/>
  <c r="D159" i="16"/>
  <c r="P159" i="16" s="1"/>
  <c r="D159" i="11"/>
  <c r="P159" i="11" s="1"/>
  <c r="D159" i="13"/>
  <c r="P159" i="13" s="1"/>
  <c r="D159" i="9"/>
  <c r="P159" i="9" s="1"/>
  <c r="D159" i="14"/>
  <c r="P159" i="14" s="1"/>
  <c r="D159" i="8"/>
  <c r="P159" i="8" s="1"/>
  <c r="D159" i="12"/>
  <c r="P159" i="12" s="1"/>
  <c r="D159" i="7"/>
  <c r="P159" i="7" s="1"/>
  <c r="D159" i="10"/>
  <c r="P159" i="10" s="1"/>
  <c r="D159" i="15"/>
  <c r="P159" i="15" s="1"/>
  <c r="D159" i="6"/>
  <c r="P159" i="6" s="1"/>
  <c r="B365" i="3"/>
  <c r="H23" i="8"/>
  <c r="T23" i="8" s="1"/>
  <c r="AE23" i="8" s="1"/>
  <c r="H23" i="16"/>
  <c r="T23" i="16" s="1"/>
  <c r="AE23" i="16" s="1"/>
  <c r="O229" i="3"/>
  <c r="H23" i="7"/>
  <c r="T23" i="7" s="1"/>
  <c r="AE23" i="7" s="1"/>
  <c r="H23" i="12"/>
  <c r="T23" i="12" s="1"/>
  <c r="AE23" i="12" s="1"/>
  <c r="H23" i="11"/>
  <c r="T23" i="11" s="1"/>
  <c r="AE23" i="11" s="1"/>
  <c r="H23" i="10"/>
  <c r="T23" i="10" s="1"/>
  <c r="AE23" i="10" s="1"/>
  <c r="H23" i="9"/>
  <c r="T23" i="9" s="1"/>
  <c r="AE23" i="9" s="1"/>
  <c r="H23" i="14"/>
  <c r="T23" i="14" s="1"/>
  <c r="AE23" i="14" s="1"/>
  <c r="H23" i="13"/>
  <c r="T23" i="13" s="1"/>
  <c r="AE23" i="13" s="1"/>
  <c r="H23" i="15"/>
  <c r="T23" i="15" s="1"/>
  <c r="AE23" i="15" s="1"/>
  <c r="H23" i="6"/>
  <c r="T23" i="6" s="1"/>
  <c r="AE23" i="6" s="1"/>
  <c r="F17" i="7"/>
  <c r="R17" i="7" s="1"/>
  <c r="AC17" i="7" s="1"/>
  <c r="F17" i="6"/>
  <c r="R17" i="6" s="1"/>
  <c r="AC17" i="6" s="1"/>
  <c r="F17" i="16"/>
  <c r="R17" i="16" s="1"/>
  <c r="AC17" i="16" s="1"/>
  <c r="F17" i="9"/>
  <c r="R17" i="9" s="1"/>
  <c r="AC17" i="9" s="1"/>
  <c r="F17" i="14"/>
  <c r="R17" i="14" s="1"/>
  <c r="AC17" i="14" s="1"/>
  <c r="I223" i="3"/>
  <c r="F17" i="13"/>
  <c r="R17" i="13" s="1"/>
  <c r="AC17" i="13" s="1"/>
  <c r="F17" i="12"/>
  <c r="R17" i="12" s="1"/>
  <c r="AC17" i="12" s="1"/>
  <c r="F17" i="15"/>
  <c r="R17" i="15" s="1"/>
  <c r="AC17" i="15" s="1"/>
  <c r="F17" i="8"/>
  <c r="R17" i="8" s="1"/>
  <c r="AC17" i="8" s="1"/>
  <c r="F17" i="11"/>
  <c r="R17" i="11" s="1"/>
  <c r="AC17" i="11" s="1"/>
  <c r="F17" i="10"/>
  <c r="R17" i="10" s="1"/>
  <c r="AC17" i="10" s="1"/>
  <c r="E142" i="15"/>
  <c r="Q142" i="15" s="1"/>
  <c r="AB142" i="15" s="1"/>
  <c r="F348" i="3"/>
  <c r="E142" i="10"/>
  <c r="Q142" i="10" s="1"/>
  <c r="AB142" i="10" s="1"/>
  <c r="E142" i="16"/>
  <c r="Q142" i="16" s="1"/>
  <c r="AB142" i="16" s="1"/>
  <c r="E142" i="13"/>
  <c r="Q142" i="13" s="1"/>
  <c r="AB142" i="13" s="1"/>
  <c r="E142" i="7"/>
  <c r="Q142" i="7" s="1"/>
  <c r="AB142" i="7" s="1"/>
  <c r="E142" i="14"/>
  <c r="Q142" i="14" s="1"/>
  <c r="AB142" i="14" s="1"/>
  <c r="E142" i="6"/>
  <c r="Q142" i="6" s="1"/>
  <c r="AB142" i="6" s="1"/>
  <c r="E142" i="12"/>
  <c r="Q142" i="12" s="1"/>
  <c r="AB142" i="12" s="1"/>
  <c r="E142" i="9"/>
  <c r="Q142" i="9" s="1"/>
  <c r="AB142" i="9" s="1"/>
  <c r="E142" i="11"/>
  <c r="Q142" i="11" s="1"/>
  <c r="AB142" i="11" s="1"/>
  <c r="E142" i="8"/>
  <c r="Q142" i="8" s="1"/>
  <c r="AB142" i="8" s="1"/>
  <c r="I175" i="10"/>
  <c r="U175" i="10" s="1"/>
  <c r="AF175" i="10" s="1"/>
  <c r="I175" i="11"/>
  <c r="U175" i="11" s="1"/>
  <c r="AF175" i="11" s="1"/>
  <c r="I175" i="14"/>
  <c r="U175" i="14" s="1"/>
  <c r="AF175" i="14" s="1"/>
  <c r="I175" i="8"/>
  <c r="U175" i="8" s="1"/>
  <c r="AF175" i="8" s="1"/>
  <c r="I175" i="13"/>
  <c r="U175" i="13" s="1"/>
  <c r="AF175" i="13" s="1"/>
  <c r="I175" i="12"/>
  <c r="U175" i="12" s="1"/>
  <c r="AF175" i="12" s="1"/>
  <c r="I175" i="7"/>
  <c r="U175" i="7" s="1"/>
  <c r="AF175" i="7" s="1"/>
  <c r="R381" i="3"/>
  <c r="I175" i="16"/>
  <c r="U175" i="16" s="1"/>
  <c r="AF175" i="16" s="1"/>
  <c r="I175" i="6"/>
  <c r="U175" i="6" s="1"/>
  <c r="AF175" i="6" s="1"/>
  <c r="I175" i="15"/>
  <c r="U175" i="15" s="1"/>
  <c r="AF175" i="15" s="1"/>
  <c r="I175" i="9"/>
  <c r="U175" i="9" s="1"/>
  <c r="AF175" i="9" s="1"/>
  <c r="M39" i="9"/>
  <c r="Y39" i="9" s="1"/>
  <c r="AJ39" i="9" s="1"/>
  <c r="M39" i="8"/>
  <c r="Y39" i="8" s="1"/>
  <c r="AJ39" i="8" s="1"/>
  <c r="M39" i="11"/>
  <c r="Y39" i="11" s="1"/>
  <c r="AJ39" i="11" s="1"/>
  <c r="M39" i="7"/>
  <c r="Y39" i="7" s="1"/>
  <c r="AJ39" i="7" s="1"/>
  <c r="M39" i="15"/>
  <c r="Y39" i="15" s="1"/>
  <c r="AJ39" i="15" s="1"/>
  <c r="M39" i="12"/>
  <c r="Y39" i="12" s="1"/>
  <c r="AJ39" i="12" s="1"/>
  <c r="M39" i="16"/>
  <c r="Y39" i="16" s="1"/>
  <c r="AJ39" i="16" s="1"/>
  <c r="M39" i="10"/>
  <c r="Y39" i="10" s="1"/>
  <c r="AJ39" i="10" s="1"/>
  <c r="M39" i="6"/>
  <c r="Y39" i="6" s="1"/>
  <c r="AJ39" i="6" s="1"/>
  <c r="M39" i="13"/>
  <c r="Y39" i="13" s="1"/>
  <c r="AJ39" i="13" s="1"/>
  <c r="M39" i="14"/>
  <c r="Y39" i="14" s="1"/>
  <c r="AJ39" i="14" s="1"/>
  <c r="AD245" i="3"/>
  <c r="K25" i="11"/>
  <c r="W25" i="11" s="1"/>
  <c r="AH25" i="11" s="1"/>
  <c r="K25" i="7"/>
  <c r="W25" i="7" s="1"/>
  <c r="AH25" i="7" s="1"/>
  <c r="K25" i="10"/>
  <c r="W25" i="10" s="1"/>
  <c r="AH25" i="10" s="1"/>
  <c r="K25" i="8"/>
  <c r="W25" i="8" s="1"/>
  <c r="AH25" i="8" s="1"/>
  <c r="K25" i="6"/>
  <c r="W25" i="6" s="1"/>
  <c r="AH25" i="6" s="1"/>
  <c r="K25" i="12"/>
  <c r="W25" i="12" s="1"/>
  <c r="AH25" i="12" s="1"/>
  <c r="K25" i="13"/>
  <c r="W25" i="13" s="1"/>
  <c r="AH25" i="13" s="1"/>
  <c r="K25" i="14"/>
  <c r="W25" i="14" s="1"/>
  <c r="AH25" i="14" s="1"/>
  <c r="K25" i="15"/>
  <c r="W25" i="15" s="1"/>
  <c r="AH25" i="15" s="1"/>
  <c r="K25" i="16"/>
  <c r="W25" i="16" s="1"/>
  <c r="AH25" i="16" s="1"/>
  <c r="X231" i="3"/>
  <c r="K25" i="9"/>
  <c r="W25" i="9" s="1"/>
  <c r="AH25" i="9" s="1"/>
  <c r="B326" i="6"/>
  <c r="B326" i="10"/>
  <c r="B326" i="8"/>
  <c r="B326" i="7"/>
  <c r="B326" i="14"/>
  <c r="B326" i="12"/>
  <c r="B326" i="16"/>
  <c r="B326" i="9"/>
  <c r="B326" i="13"/>
  <c r="B326" i="15"/>
  <c r="B326" i="11"/>
  <c r="K165" i="14"/>
  <c r="W165" i="14" s="1"/>
  <c r="AH165" i="14" s="1"/>
  <c r="K165" i="16"/>
  <c r="W165" i="16" s="1"/>
  <c r="AH165" i="16" s="1"/>
  <c r="K165" i="6"/>
  <c r="W165" i="6" s="1"/>
  <c r="AH165" i="6" s="1"/>
  <c r="K165" i="8"/>
  <c r="W165" i="8" s="1"/>
  <c r="AH165" i="8" s="1"/>
  <c r="K165" i="15"/>
  <c r="W165" i="15" s="1"/>
  <c r="AH165" i="15" s="1"/>
  <c r="K165" i="9"/>
  <c r="W165" i="9" s="1"/>
  <c r="AH165" i="9" s="1"/>
  <c r="K165" i="11"/>
  <c r="W165" i="11" s="1"/>
  <c r="AH165" i="11" s="1"/>
  <c r="X371" i="3"/>
  <c r="K165" i="7"/>
  <c r="W165" i="7" s="1"/>
  <c r="AH165" i="7" s="1"/>
  <c r="K165" i="10"/>
  <c r="W165" i="10" s="1"/>
  <c r="AH165" i="10" s="1"/>
  <c r="K165" i="13"/>
  <c r="W165" i="13" s="1"/>
  <c r="AH165" i="13" s="1"/>
  <c r="K165" i="12"/>
  <c r="W165" i="12" s="1"/>
  <c r="AH165" i="12" s="1"/>
  <c r="L21" i="10"/>
  <c r="X21" i="10" s="1"/>
  <c r="AI21" i="10" s="1"/>
  <c r="L21" i="16"/>
  <c r="X21" i="16" s="1"/>
  <c r="AI21" i="16" s="1"/>
  <c r="L21" i="6"/>
  <c r="X21" i="6" s="1"/>
  <c r="AI21" i="6" s="1"/>
  <c r="L21" i="7"/>
  <c r="X21" i="7" s="1"/>
  <c r="AI21" i="7" s="1"/>
  <c r="L21" i="13"/>
  <c r="X21" i="13" s="1"/>
  <c r="AI21" i="13" s="1"/>
  <c r="L21" i="9"/>
  <c r="X21" i="9" s="1"/>
  <c r="AI21" i="9" s="1"/>
  <c r="L21" i="8"/>
  <c r="X21" i="8" s="1"/>
  <c r="AI21" i="8" s="1"/>
  <c r="L21" i="14"/>
  <c r="X21" i="14" s="1"/>
  <c r="AI21" i="14" s="1"/>
  <c r="L21" i="11"/>
  <c r="X21" i="11" s="1"/>
  <c r="AI21" i="11" s="1"/>
  <c r="L21" i="12"/>
  <c r="X21" i="12" s="1"/>
  <c r="AI21" i="12" s="1"/>
  <c r="L21" i="15"/>
  <c r="X21" i="15" s="1"/>
  <c r="AI21" i="15" s="1"/>
  <c r="BS128" i="3"/>
  <c r="AM128" i="3"/>
  <c r="W128" i="3"/>
  <c r="CA128" i="3"/>
  <c r="BK128" i="3"/>
  <c r="AU128" i="3"/>
  <c r="CI128" i="3"/>
  <c r="BC128" i="3"/>
  <c r="O128" i="3"/>
  <c r="AE128" i="3"/>
  <c r="G128" i="3"/>
  <c r="I77" i="7"/>
  <c r="U77" i="7" s="1"/>
  <c r="AF77" i="7" s="1"/>
  <c r="I77" i="16"/>
  <c r="U77" i="16" s="1"/>
  <c r="AF77" i="16" s="1"/>
  <c r="I77" i="8"/>
  <c r="U77" i="8" s="1"/>
  <c r="AF77" i="8" s="1"/>
  <c r="I77" i="13"/>
  <c r="U77" i="13" s="1"/>
  <c r="AF77" i="13" s="1"/>
  <c r="I77" i="11"/>
  <c r="U77" i="11" s="1"/>
  <c r="AF77" i="11" s="1"/>
  <c r="I77" i="9"/>
  <c r="U77" i="9" s="1"/>
  <c r="AF77" i="9" s="1"/>
  <c r="I77" i="6"/>
  <c r="U77" i="6" s="1"/>
  <c r="AF77" i="6" s="1"/>
  <c r="I77" i="12"/>
  <c r="U77" i="12" s="1"/>
  <c r="AF77" i="12" s="1"/>
  <c r="I77" i="10"/>
  <c r="U77" i="10" s="1"/>
  <c r="AF77" i="10" s="1"/>
  <c r="I77" i="14"/>
  <c r="U77" i="14" s="1"/>
  <c r="AF77" i="14" s="1"/>
  <c r="I77" i="15"/>
  <c r="U77" i="15" s="1"/>
  <c r="AF77" i="15" s="1"/>
  <c r="R283" i="3"/>
  <c r="K138" i="13"/>
  <c r="W138" i="13" s="1"/>
  <c r="AH138" i="13" s="1"/>
  <c r="X344" i="3"/>
  <c r="K138" i="11"/>
  <c r="W138" i="11" s="1"/>
  <c r="AH138" i="11" s="1"/>
  <c r="K138" i="12"/>
  <c r="W138" i="12" s="1"/>
  <c r="AH138" i="12" s="1"/>
  <c r="K138" i="10"/>
  <c r="W138" i="10" s="1"/>
  <c r="AH138" i="10" s="1"/>
  <c r="K138" i="16"/>
  <c r="W138" i="16" s="1"/>
  <c r="AH138" i="16" s="1"/>
  <c r="K138" i="8"/>
  <c r="W138" i="8" s="1"/>
  <c r="AH138" i="8" s="1"/>
  <c r="K138" i="15"/>
  <c r="W138" i="15" s="1"/>
  <c r="AH138" i="15" s="1"/>
  <c r="K138" i="7"/>
  <c r="W138" i="7" s="1"/>
  <c r="AH138" i="7" s="1"/>
  <c r="K138" i="6"/>
  <c r="W138" i="6" s="1"/>
  <c r="AH138" i="6" s="1"/>
  <c r="K138" i="14"/>
  <c r="W138" i="14" s="1"/>
  <c r="AH138" i="14" s="1"/>
  <c r="K138" i="9"/>
  <c r="W138" i="9" s="1"/>
  <c r="AH138" i="9" s="1"/>
  <c r="L28" i="6"/>
  <c r="X28" i="6" s="1"/>
  <c r="AI28" i="6" s="1"/>
  <c r="L28" i="11"/>
  <c r="X28" i="11" s="1"/>
  <c r="AI28" i="11" s="1"/>
  <c r="L28" i="14"/>
  <c r="X28" i="14" s="1"/>
  <c r="AI28" i="14" s="1"/>
  <c r="L28" i="13"/>
  <c r="X28" i="13" s="1"/>
  <c r="AI28" i="13" s="1"/>
  <c r="L28" i="9"/>
  <c r="X28" i="9" s="1"/>
  <c r="AI28" i="9" s="1"/>
  <c r="L28" i="8"/>
  <c r="X28" i="8" s="1"/>
  <c r="AI28" i="8" s="1"/>
  <c r="L28" i="15"/>
  <c r="X28" i="15" s="1"/>
  <c r="AI28" i="15" s="1"/>
  <c r="L28" i="7"/>
  <c r="X28" i="7" s="1"/>
  <c r="AI28" i="7" s="1"/>
  <c r="L28" i="12"/>
  <c r="X28" i="12" s="1"/>
  <c r="AI28" i="12" s="1"/>
  <c r="L28" i="16"/>
  <c r="X28" i="16" s="1"/>
  <c r="AI28" i="16" s="1"/>
  <c r="L28" i="10"/>
  <c r="X28" i="10" s="1"/>
  <c r="AI28" i="10" s="1"/>
  <c r="E176" i="14"/>
  <c r="Q176" i="14" s="1"/>
  <c r="AB176" i="14" s="1"/>
  <c r="E176" i="8"/>
  <c r="Q176" i="8" s="1"/>
  <c r="AB176" i="8" s="1"/>
  <c r="E176" i="12"/>
  <c r="Q176" i="12" s="1"/>
  <c r="AB176" i="12" s="1"/>
  <c r="E176" i="6"/>
  <c r="Q176" i="6" s="1"/>
  <c r="AB176" i="6" s="1"/>
  <c r="E176" i="13"/>
  <c r="Q176" i="13" s="1"/>
  <c r="AB176" i="13" s="1"/>
  <c r="E176" i="9"/>
  <c r="Q176" i="9" s="1"/>
  <c r="AB176" i="9" s="1"/>
  <c r="E176" i="16"/>
  <c r="Q176" i="16" s="1"/>
  <c r="AB176" i="16" s="1"/>
  <c r="F382" i="3"/>
  <c r="E176" i="11"/>
  <c r="Q176" i="11" s="1"/>
  <c r="AB176" i="11" s="1"/>
  <c r="E176" i="15"/>
  <c r="Q176" i="15" s="1"/>
  <c r="AB176" i="15" s="1"/>
  <c r="E176" i="7"/>
  <c r="Q176" i="7" s="1"/>
  <c r="AB176" i="7" s="1"/>
  <c r="E176" i="10"/>
  <c r="Q176" i="10" s="1"/>
  <c r="AB176" i="10" s="1"/>
  <c r="M88" i="10"/>
  <c r="Y88" i="10" s="1"/>
  <c r="AJ88" i="10" s="1"/>
  <c r="M88" i="12"/>
  <c r="Y88" i="12" s="1"/>
  <c r="AJ88" i="12" s="1"/>
  <c r="M88" i="11"/>
  <c r="Y88" i="11" s="1"/>
  <c r="AJ88" i="11" s="1"/>
  <c r="M88" i="9"/>
  <c r="Y88" i="9" s="1"/>
  <c r="AJ88" i="9" s="1"/>
  <c r="M88" i="15"/>
  <c r="Y88" i="15" s="1"/>
  <c r="AJ88" i="15" s="1"/>
  <c r="M88" i="16"/>
  <c r="Y88" i="16" s="1"/>
  <c r="AJ88" i="16" s="1"/>
  <c r="M88" i="8"/>
  <c r="Y88" i="8" s="1"/>
  <c r="AJ88" i="8" s="1"/>
  <c r="M88" i="7"/>
  <c r="Y88" i="7" s="1"/>
  <c r="AJ88" i="7" s="1"/>
  <c r="M88" i="13"/>
  <c r="Y88" i="13" s="1"/>
  <c r="AJ88" i="13" s="1"/>
  <c r="AD294" i="3"/>
  <c r="M88" i="6"/>
  <c r="Y88" i="6" s="1"/>
  <c r="AJ88" i="6" s="1"/>
  <c r="M88" i="14"/>
  <c r="Y88" i="14" s="1"/>
  <c r="AJ88" i="14" s="1"/>
  <c r="D143" i="14"/>
  <c r="P143" i="14" s="1"/>
  <c r="AA143" i="14" s="1"/>
  <c r="D143" i="9"/>
  <c r="P143" i="9" s="1"/>
  <c r="AA143" i="9" s="1"/>
  <c r="D143" i="15"/>
  <c r="P143" i="15" s="1"/>
  <c r="AA143" i="15" s="1"/>
  <c r="D143" i="6"/>
  <c r="P143" i="6" s="1"/>
  <c r="AA143" i="6" s="1"/>
  <c r="D143" i="10"/>
  <c r="P143" i="10" s="1"/>
  <c r="AA143" i="10" s="1"/>
  <c r="D143" i="8"/>
  <c r="P143" i="8" s="1"/>
  <c r="AA143" i="8" s="1"/>
  <c r="D143" i="16"/>
  <c r="P143" i="16" s="1"/>
  <c r="AA143" i="16" s="1"/>
  <c r="B349" i="3"/>
  <c r="D143" i="11"/>
  <c r="P143" i="11" s="1"/>
  <c r="AA143" i="11" s="1"/>
  <c r="D143" i="12"/>
  <c r="P143" i="12" s="1"/>
  <c r="AA143" i="12" s="1"/>
  <c r="D143" i="13"/>
  <c r="P143" i="13" s="1"/>
  <c r="AA143" i="13" s="1"/>
  <c r="D143" i="7"/>
  <c r="P143" i="7" s="1"/>
  <c r="AA143" i="7" s="1"/>
  <c r="B367" i="15"/>
  <c r="B367" i="10"/>
  <c r="B367" i="11"/>
  <c r="B367" i="7"/>
  <c r="B367" i="14"/>
  <c r="B367" i="6"/>
  <c r="B367" i="12"/>
  <c r="B367" i="9"/>
  <c r="B367" i="16"/>
  <c r="B367" i="8"/>
  <c r="B367" i="13"/>
  <c r="I53" i="7"/>
  <c r="U53" i="7" s="1"/>
  <c r="AF53" i="7" s="1"/>
  <c r="I53" i="6"/>
  <c r="U53" i="6" s="1"/>
  <c r="AF53" i="6" s="1"/>
  <c r="I53" i="8"/>
  <c r="U53" i="8" s="1"/>
  <c r="AF53" i="8" s="1"/>
  <c r="R259" i="3"/>
  <c r="I53" i="10"/>
  <c r="U53" i="10" s="1"/>
  <c r="AF53" i="10" s="1"/>
  <c r="I53" i="16"/>
  <c r="U53" i="16" s="1"/>
  <c r="AF53" i="16" s="1"/>
  <c r="I53" i="9"/>
  <c r="U53" i="9" s="1"/>
  <c r="AF53" i="9" s="1"/>
  <c r="I53" i="14"/>
  <c r="U53" i="14" s="1"/>
  <c r="AF53" i="14" s="1"/>
  <c r="I53" i="12"/>
  <c r="U53" i="12" s="1"/>
  <c r="AF53" i="12" s="1"/>
  <c r="I53" i="11"/>
  <c r="U53" i="11" s="1"/>
  <c r="AF53" i="11" s="1"/>
  <c r="I53" i="15"/>
  <c r="U53" i="15" s="1"/>
  <c r="AF53" i="15" s="1"/>
  <c r="I53" i="13"/>
  <c r="U53" i="13" s="1"/>
  <c r="AF53" i="13" s="1"/>
  <c r="E172" i="14"/>
  <c r="Q172" i="14" s="1"/>
  <c r="AB172" i="14" s="1"/>
  <c r="E172" i="9"/>
  <c r="Q172" i="9" s="1"/>
  <c r="AB172" i="9" s="1"/>
  <c r="E172" i="11"/>
  <c r="Q172" i="11" s="1"/>
  <c r="AB172" i="11" s="1"/>
  <c r="E172" i="6"/>
  <c r="Q172" i="6" s="1"/>
  <c r="AB172" i="6" s="1"/>
  <c r="E172" i="15"/>
  <c r="Q172" i="15" s="1"/>
  <c r="AB172" i="15" s="1"/>
  <c r="E172" i="7"/>
  <c r="Q172" i="7" s="1"/>
  <c r="AB172" i="7" s="1"/>
  <c r="E172" i="8"/>
  <c r="Q172" i="8" s="1"/>
  <c r="AB172" i="8" s="1"/>
  <c r="E172" i="12"/>
  <c r="Q172" i="12" s="1"/>
  <c r="AB172" i="12" s="1"/>
  <c r="F378" i="3"/>
  <c r="E172" i="10"/>
  <c r="Q172" i="10" s="1"/>
  <c r="AB172" i="10" s="1"/>
  <c r="E172" i="16"/>
  <c r="Q172" i="16" s="1"/>
  <c r="AB172" i="16" s="1"/>
  <c r="E172" i="13"/>
  <c r="Q172" i="13" s="1"/>
  <c r="AB172" i="13" s="1"/>
  <c r="G135" i="6"/>
  <c r="S135" i="6" s="1"/>
  <c r="AD135" i="6" s="1"/>
  <c r="G135" i="13"/>
  <c r="S135" i="13" s="1"/>
  <c r="AD135" i="13" s="1"/>
  <c r="G135" i="11"/>
  <c r="S135" i="11" s="1"/>
  <c r="AD135" i="11" s="1"/>
  <c r="G135" i="9"/>
  <c r="S135" i="9" s="1"/>
  <c r="AD135" i="9" s="1"/>
  <c r="G135" i="10"/>
  <c r="S135" i="10" s="1"/>
  <c r="AD135" i="10" s="1"/>
  <c r="G135" i="12"/>
  <c r="S135" i="12" s="1"/>
  <c r="AD135" i="12" s="1"/>
  <c r="G135" i="16"/>
  <c r="S135" i="16" s="1"/>
  <c r="AD135" i="16" s="1"/>
  <c r="G135" i="15"/>
  <c r="S135" i="15" s="1"/>
  <c r="AD135" i="15" s="1"/>
  <c r="G135" i="14"/>
  <c r="S135" i="14" s="1"/>
  <c r="AD135" i="14" s="1"/>
  <c r="G135" i="7"/>
  <c r="S135" i="7" s="1"/>
  <c r="AD135" i="7" s="1"/>
  <c r="G135" i="8"/>
  <c r="S135" i="8" s="1"/>
  <c r="AD135" i="8" s="1"/>
  <c r="AA58" i="12"/>
  <c r="K67" i="13"/>
  <c r="W67" i="13" s="1"/>
  <c r="AH67" i="13" s="1"/>
  <c r="K67" i="15"/>
  <c r="W67" i="15" s="1"/>
  <c r="AH67" i="15" s="1"/>
  <c r="K67" i="10"/>
  <c r="W67" i="10" s="1"/>
  <c r="AH67" i="10" s="1"/>
  <c r="K67" i="9"/>
  <c r="W67" i="9" s="1"/>
  <c r="AH67" i="9" s="1"/>
  <c r="K67" i="6"/>
  <c r="W67" i="6" s="1"/>
  <c r="AH67" i="6" s="1"/>
  <c r="K67" i="8"/>
  <c r="W67" i="8" s="1"/>
  <c r="AH67" i="8" s="1"/>
  <c r="K67" i="16"/>
  <c r="W67" i="16" s="1"/>
  <c r="AH67" i="16" s="1"/>
  <c r="X273" i="3"/>
  <c r="K67" i="12"/>
  <c r="W67" i="12" s="1"/>
  <c r="AH67" i="12" s="1"/>
  <c r="K67" i="11"/>
  <c r="W67" i="11" s="1"/>
  <c r="AH67" i="11" s="1"/>
  <c r="K67" i="14"/>
  <c r="W67" i="14" s="1"/>
  <c r="AH67" i="14" s="1"/>
  <c r="K67" i="7"/>
  <c r="W67" i="7" s="1"/>
  <c r="AH67" i="7" s="1"/>
  <c r="AA106" i="13"/>
  <c r="AA106" i="10"/>
  <c r="I51" i="8"/>
  <c r="U51" i="8" s="1"/>
  <c r="AF51" i="8" s="1"/>
  <c r="I51" i="9"/>
  <c r="U51" i="9" s="1"/>
  <c r="AF51" i="9" s="1"/>
  <c r="I51" i="6"/>
  <c r="U51" i="6" s="1"/>
  <c r="AF51" i="6" s="1"/>
  <c r="I51" i="11"/>
  <c r="U51" i="11" s="1"/>
  <c r="AF51" i="11" s="1"/>
  <c r="I51" i="10"/>
  <c r="U51" i="10" s="1"/>
  <c r="AF51" i="10" s="1"/>
  <c r="I51" i="15"/>
  <c r="U51" i="15" s="1"/>
  <c r="AF51" i="15" s="1"/>
  <c r="I51" i="7"/>
  <c r="U51" i="7" s="1"/>
  <c r="AF51" i="7" s="1"/>
  <c r="I51" i="14"/>
  <c r="U51" i="14" s="1"/>
  <c r="AF51" i="14" s="1"/>
  <c r="I51" i="16"/>
  <c r="U51" i="16" s="1"/>
  <c r="AF51" i="16" s="1"/>
  <c r="I51" i="13"/>
  <c r="U51" i="13" s="1"/>
  <c r="AF51" i="13" s="1"/>
  <c r="R257" i="3"/>
  <c r="I51" i="12"/>
  <c r="U51" i="12" s="1"/>
  <c r="AF51" i="12" s="1"/>
  <c r="J194" i="16"/>
  <c r="V194" i="16" s="1"/>
  <c r="AG194" i="16" s="1"/>
  <c r="J194" i="8"/>
  <c r="V194" i="8" s="1"/>
  <c r="AG194" i="8" s="1"/>
  <c r="U400" i="3"/>
  <c r="J194" i="15"/>
  <c r="V194" i="15" s="1"/>
  <c r="AG194" i="15" s="1"/>
  <c r="J194" i="6"/>
  <c r="V194" i="6" s="1"/>
  <c r="AG194" i="6" s="1"/>
  <c r="J194" i="9"/>
  <c r="V194" i="9" s="1"/>
  <c r="AG194" i="9" s="1"/>
  <c r="J194" i="11"/>
  <c r="V194" i="11" s="1"/>
  <c r="AG194" i="11" s="1"/>
  <c r="J194" i="12"/>
  <c r="V194" i="12" s="1"/>
  <c r="AG194" i="12" s="1"/>
  <c r="J194" i="14"/>
  <c r="V194" i="14" s="1"/>
  <c r="AG194" i="14" s="1"/>
  <c r="J194" i="10"/>
  <c r="V194" i="10" s="1"/>
  <c r="AG194" i="10" s="1"/>
  <c r="J194" i="7"/>
  <c r="V194" i="7" s="1"/>
  <c r="AG194" i="7" s="1"/>
  <c r="J194" i="13"/>
  <c r="V194" i="13" s="1"/>
  <c r="AG194" i="13" s="1"/>
  <c r="L171" i="8"/>
  <c r="X171" i="8" s="1"/>
  <c r="AI171" i="8" s="1"/>
  <c r="L171" i="12"/>
  <c r="X171" i="12" s="1"/>
  <c r="AI171" i="12" s="1"/>
  <c r="L171" i="14"/>
  <c r="X171" i="14" s="1"/>
  <c r="AI171" i="14" s="1"/>
  <c r="L171" i="6"/>
  <c r="X171" i="6" s="1"/>
  <c r="AI171" i="6" s="1"/>
  <c r="L171" i="13"/>
  <c r="X171" i="13" s="1"/>
  <c r="AI171" i="13" s="1"/>
  <c r="L171" i="9"/>
  <c r="X171" i="9" s="1"/>
  <c r="AI171" i="9" s="1"/>
  <c r="L171" i="16"/>
  <c r="X171" i="16" s="1"/>
  <c r="AI171" i="16" s="1"/>
  <c r="L171" i="7"/>
  <c r="X171" i="7" s="1"/>
  <c r="AI171" i="7" s="1"/>
  <c r="L171" i="15"/>
  <c r="X171" i="15" s="1"/>
  <c r="AI171" i="15" s="1"/>
  <c r="L171" i="11"/>
  <c r="X171" i="11" s="1"/>
  <c r="AI171" i="11" s="1"/>
  <c r="L171" i="10"/>
  <c r="X171" i="10" s="1"/>
  <c r="AI171" i="10" s="1"/>
  <c r="F83" i="10"/>
  <c r="R83" i="10" s="1"/>
  <c r="AC83" i="10" s="1"/>
  <c r="F83" i="9"/>
  <c r="R83" i="9" s="1"/>
  <c r="AC83" i="9" s="1"/>
  <c r="F83" i="13"/>
  <c r="R83" i="13" s="1"/>
  <c r="AC83" i="13" s="1"/>
  <c r="F83" i="16"/>
  <c r="R83" i="16" s="1"/>
  <c r="AC83" i="16" s="1"/>
  <c r="F83" i="8"/>
  <c r="R83" i="8" s="1"/>
  <c r="AC83" i="8" s="1"/>
  <c r="F83" i="7"/>
  <c r="R83" i="7" s="1"/>
  <c r="AC83" i="7" s="1"/>
  <c r="F83" i="12"/>
  <c r="R83" i="12" s="1"/>
  <c r="AC83" i="12" s="1"/>
  <c r="F83" i="15"/>
  <c r="R83" i="15" s="1"/>
  <c r="AC83" i="15" s="1"/>
  <c r="F83" i="14"/>
  <c r="R83" i="14" s="1"/>
  <c r="AC83" i="14" s="1"/>
  <c r="F83" i="6"/>
  <c r="R83" i="6" s="1"/>
  <c r="AC83" i="6" s="1"/>
  <c r="I289" i="3"/>
  <c r="F83" i="11"/>
  <c r="R83" i="11" s="1"/>
  <c r="AC83" i="11" s="1"/>
  <c r="D115" i="14"/>
  <c r="P115" i="14" s="1"/>
  <c r="AA115" i="14" s="1"/>
  <c r="D115" i="7"/>
  <c r="P115" i="7" s="1"/>
  <c r="AA115" i="7" s="1"/>
  <c r="D115" i="12"/>
  <c r="P115" i="12" s="1"/>
  <c r="AA115" i="12" s="1"/>
  <c r="D115" i="9"/>
  <c r="P115" i="9" s="1"/>
  <c r="AA115" i="9" s="1"/>
  <c r="D115" i="11"/>
  <c r="P115" i="11" s="1"/>
  <c r="AA115" i="11" s="1"/>
  <c r="D115" i="8"/>
  <c r="P115" i="8" s="1"/>
  <c r="AA115" i="8" s="1"/>
  <c r="D115" i="6"/>
  <c r="P115" i="6" s="1"/>
  <c r="AA115" i="6" s="1"/>
  <c r="D115" i="15"/>
  <c r="P115" i="15" s="1"/>
  <c r="AA115" i="15" s="1"/>
  <c r="B321" i="3"/>
  <c r="D115" i="13"/>
  <c r="P115" i="13" s="1"/>
  <c r="AA115" i="13" s="1"/>
  <c r="D115" i="16"/>
  <c r="P115" i="16" s="1"/>
  <c r="AA115" i="16" s="1"/>
  <c r="D115" i="10"/>
  <c r="P115" i="10" s="1"/>
  <c r="AA115" i="10" s="1"/>
  <c r="D185" i="12"/>
  <c r="P185" i="12" s="1"/>
  <c r="AA185" i="12" s="1"/>
  <c r="D185" i="16"/>
  <c r="P185" i="16" s="1"/>
  <c r="AA185" i="16" s="1"/>
  <c r="D185" i="11"/>
  <c r="P185" i="11" s="1"/>
  <c r="AA185" i="11" s="1"/>
  <c r="D185" i="6"/>
  <c r="P185" i="6" s="1"/>
  <c r="AA185" i="6" s="1"/>
  <c r="B391" i="3"/>
  <c r="D185" i="14"/>
  <c r="P185" i="14" s="1"/>
  <c r="AA185" i="14" s="1"/>
  <c r="D185" i="8"/>
  <c r="P185" i="8" s="1"/>
  <c r="AA185" i="8" s="1"/>
  <c r="D185" i="15"/>
  <c r="P185" i="15" s="1"/>
  <c r="AA185" i="15" s="1"/>
  <c r="D185" i="9"/>
  <c r="P185" i="9" s="1"/>
  <c r="AA185" i="9" s="1"/>
  <c r="D185" i="10"/>
  <c r="P185" i="10" s="1"/>
  <c r="AA185" i="10" s="1"/>
  <c r="D185" i="7"/>
  <c r="P185" i="7" s="1"/>
  <c r="AA185" i="7" s="1"/>
  <c r="D185" i="13"/>
  <c r="P185" i="13" s="1"/>
  <c r="AA185" i="13" s="1"/>
  <c r="B278" i="9"/>
  <c r="B278" i="10"/>
  <c r="B278" i="6"/>
  <c r="B278" i="12"/>
  <c r="B278" i="8"/>
  <c r="B278" i="14"/>
  <c r="B278" i="15"/>
  <c r="B278" i="7"/>
  <c r="B278" i="13"/>
  <c r="B278" i="16"/>
  <c r="B278" i="11"/>
  <c r="D138" i="12"/>
  <c r="P138" i="12" s="1"/>
  <c r="AA138" i="12" s="1"/>
  <c r="D138" i="11"/>
  <c r="P138" i="11" s="1"/>
  <c r="AA138" i="11" s="1"/>
  <c r="D138" i="13"/>
  <c r="P138" i="13" s="1"/>
  <c r="AA138" i="13" s="1"/>
  <c r="D138" i="16"/>
  <c r="P138" i="16" s="1"/>
  <c r="AA138" i="16" s="1"/>
  <c r="D138" i="7"/>
  <c r="P138" i="7" s="1"/>
  <c r="AA138" i="7" s="1"/>
  <c r="D138" i="14"/>
  <c r="P138" i="14" s="1"/>
  <c r="AA138" i="14" s="1"/>
  <c r="D138" i="9"/>
  <c r="P138" i="9" s="1"/>
  <c r="AA138" i="9" s="1"/>
  <c r="D138" i="15"/>
  <c r="P138" i="15" s="1"/>
  <c r="AA138" i="15" s="1"/>
  <c r="D138" i="6"/>
  <c r="P138" i="6" s="1"/>
  <c r="AA138" i="6" s="1"/>
  <c r="D138" i="10"/>
  <c r="P138" i="10" s="1"/>
  <c r="AA138" i="10" s="1"/>
  <c r="D138" i="8"/>
  <c r="P138" i="8" s="1"/>
  <c r="AA138" i="8" s="1"/>
  <c r="B344" i="3"/>
  <c r="L140" i="15"/>
  <c r="X140" i="15" s="1"/>
  <c r="AI140" i="15" s="1"/>
  <c r="L140" i="7"/>
  <c r="X140" i="7" s="1"/>
  <c r="AI140" i="7" s="1"/>
  <c r="L140" i="6"/>
  <c r="X140" i="6" s="1"/>
  <c r="AI140" i="6" s="1"/>
  <c r="L140" i="12"/>
  <c r="X140" i="12" s="1"/>
  <c r="AI140" i="12" s="1"/>
  <c r="L140" i="11"/>
  <c r="X140" i="11" s="1"/>
  <c r="AI140" i="11" s="1"/>
  <c r="L140" i="9"/>
  <c r="X140" i="9" s="1"/>
  <c r="AI140" i="9" s="1"/>
  <c r="L140" i="16"/>
  <c r="X140" i="16" s="1"/>
  <c r="AI140" i="16" s="1"/>
  <c r="L140" i="10"/>
  <c r="X140" i="10" s="1"/>
  <c r="AI140" i="10" s="1"/>
  <c r="L140" i="13"/>
  <c r="X140" i="13" s="1"/>
  <c r="AI140" i="13" s="1"/>
  <c r="L140" i="8"/>
  <c r="X140" i="8" s="1"/>
  <c r="AI140" i="8" s="1"/>
  <c r="L140" i="14"/>
  <c r="X140" i="14" s="1"/>
  <c r="AI140" i="14" s="1"/>
  <c r="E189" i="9"/>
  <c r="Q189" i="9" s="1"/>
  <c r="AB189" i="9" s="1"/>
  <c r="E189" i="7"/>
  <c r="Q189" i="7" s="1"/>
  <c r="AB189" i="7" s="1"/>
  <c r="E189" i="16"/>
  <c r="Q189" i="16" s="1"/>
  <c r="AB189" i="16" s="1"/>
  <c r="E189" i="13"/>
  <c r="Q189" i="13" s="1"/>
  <c r="AB189" i="13" s="1"/>
  <c r="E189" i="12"/>
  <c r="Q189" i="12" s="1"/>
  <c r="AB189" i="12" s="1"/>
  <c r="E189" i="14"/>
  <c r="Q189" i="14" s="1"/>
  <c r="AB189" i="14" s="1"/>
  <c r="E189" i="11"/>
  <c r="Q189" i="11" s="1"/>
  <c r="AB189" i="11" s="1"/>
  <c r="F395" i="3"/>
  <c r="E189" i="15"/>
  <c r="Q189" i="15" s="1"/>
  <c r="AB189" i="15" s="1"/>
  <c r="E189" i="8"/>
  <c r="Q189" i="8" s="1"/>
  <c r="AB189" i="8" s="1"/>
  <c r="E189" i="6"/>
  <c r="Q189" i="6" s="1"/>
  <c r="AB189" i="6" s="1"/>
  <c r="E189" i="10"/>
  <c r="Q189" i="10" s="1"/>
  <c r="AB189" i="10" s="1"/>
  <c r="E28" i="16"/>
  <c r="Q28" i="16" s="1"/>
  <c r="AB28" i="16" s="1"/>
  <c r="E28" i="10"/>
  <c r="Q28" i="10" s="1"/>
  <c r="AB28" i="10" s="1"/>
  <c r="E28" i="15"/>
  <c r="Q28" i="15" s="1"/>
  <c r="AB28" i="15" s="1"/>
  <c r="E28" i="7"/>
  <c r="Q28" i="7" s="1"/>
  <c r="AB28" i="7" s="1"/>
  <c r="E28" i="6"/>
  <c r="Q28" i="6" s="1"/>
  <c r="AB28" i="6" s="1"/>
  <c r="E28" i="14"/>
  <c r="Q28" i="14" s="1"/>
  <c r="AB28" i="14" s="1"/>
  <c r="E28" i="9"/>
  <c r="Q28" i="9" s="1"/>
  <c r="AB28" i="9" s="1"/>
  <c r="E28" i="11"/>
  <c r="Q28" i="11" s="1"/>
  <c r="AB28" i="11" s="1"/>
  <c r="E28" i="8"/>
  <c r="Q28" i="8" s="1"/>
  <c r="AB28" i="8" s="1"/>
  <c r="E28" i="13"/>
  <c r="Q28" i="13" s="1"/>
  <c r="AB28" i="13" s="1"/>
  <c r="F234" i="3"/>
  <c r="E28" i="12"/>
  <c r="Q28" i="12" s="1"/>
  <c r="AB28" i="12" s="1"/>
  <c r="AT171" i="3"/>
  <c r="AX171" i="3" s="1"/>
  <c r="V171" i="3"/>
  <c r="Z171" i="3" s="1"/>
  <c r="CH171" i="3"/>
  <c r="CL171" i="3" s="1"/>
  <c r="N171" i="3"/>
  <c r="R171" i="3" s="1"/>
  <c r="BZ171" i="3"/>
  <c r="CD171" i="3" s="1"/>
  <c r="BJ171" i="3"/>
  <c r="BN171" i="3" s="1"/>
  <c r="AD171" i="3"/>
  <c r="AH171" i="3" s="1"/>
  <c r="F171" i="3"/>
  <c r="J171" i="3" s="1"/>
  <c r="BB171" i="3"/>
  <c r="BF171" i="3" s="1"/>
  <c r="AL171" i="3"/>
  <c r="AP171" i="3" s="1"/>
  <c r="BR171" i="3"/>
  <c r="BV171" i="3" s="1"/>
  <c r="B305" i="14"/>
  <c r="B305" i="9"/>
  <c r="B305" i="15"/>
  <c r="B305" i="8"/>
  <c r="B305" i="10"/>
  <c r="B305" i="7"/>
  <c r="B305" i="11"/>
  <c r="B305" i="12"/>
  <c r="B305" i="16"/>
  <c r="B305" i="13"/>
  <c r="B305" i="6"/>
  <c r="G20" i="13"/>
  <c r="S20" i="13" s="1"/>
  <c r="AD20" i="13" s="1"/>
  <c r="G20" i="15"/>
  <c r="S20" i="15" s="1"/>
  <c r="AD20" i="15" s="1"/>
  <c r="G20" i="14"/>
  <c r="S20" i="14" s="1"/>
  <c r="AD20" i="14" s="1"/>
  <c r="G20" i="12"/>
  <c r="S20" i="12" s="1"/>
  <c r="AD20" i="12" s="1"/>
  <c r="G20" i="11"/>
  <c r="S20" i="11" s="1"/>
  <c r="AD20" i="11" s="1"/>
  <c r="G20" i="9"/>
  <c r="S20" i="9" s="1"/>
  <c r="AD20" i="9" s="1"/>
  <c r="G20" i="16"/>
  <c r="S20" i="16" s="1"/>
  <c r="AD20" i="16" s="1"/>
  <c r="G20" i="10"/>
  <c r="S20" i="10" s="1"/>
  <c r="AD20" i="10" s="1"/>
  <c r="G20" i="7"/>
  <c r="S20" i="7" s="1"/>
  <c r="AD20" i="7" s="1"/>
  <c r="G20" i="6"/>
  <c r="S20" i="6" s="1"/>
  <c r="AD20" i="6" s="1"/>
  <c r="G20" i="8"/>
  <c r="S20" i="8" s="1"/>
  <c r="AD20" i="8" s="1"/>
  <c r="CA8" i="3"/>
  <c r="BC8" i="3"/>
  <c r="W8" i="3"/>
  <c r="BS8" i="3"/>
  <c r="AM8" i="3"/>
  <c r="CI8" i="3"/>
  <c r="BK8" i="3"/>
  <c r="AU8" i="3"/>
  <c r="AE8" i="3"/>
  <c r="O8" i="3"/>
  <c r="G8" i="3"/>
  <c r="U289" i="3"/>
  <c r="J83" i="9"/>
  <c r="V83" i="9" s="1"/>
  <c r="AG83" i="9" s="1"/>
  <c r="J83" i="15"/>
  <c r="V83" i="15" s="1"/>
  <c r="AG83" i="15" s="1"/>
  <c r="J83" i="11"/>
  <c r="V83" i="11" s="1"/>
  <c r="AG83" i="11" s="1"/>
  <c r="J83" i="8"/>
  <c r="V83" i="8" s="1"/>
  <c r="AG83" i="8" s="1"/>
  <c r="J83" i="13"/>
  <c r="V83" i="13" s="1"/>
  <c r="AG83" i="13" s="1"/>
  <c r="J83" i="14"/>
  <c r="V83" i="14" s="1"/>
  <c r="AG83" i="14" s="1"/>
  <c r="J83" i="7"/>
  <c r="V83" i="7" s="1"/>
  <c r="AG83" i="7" s="1"/>
  <c r="J83" i="6"/>
  <c r="V83" i="6" s="1"/>
  <c r="AG83" i="6" s="1"/>
  <c r="J83" i="16"/>
  <c r="V83" i="16" s="1"/>
  <c r="AG83" i="16" s="1"/>
  <c r="J83" i="10"/>
  <c r="V83" i="10" s="1"/>
  <c r="AG83" i="10" s="1"/>
  <c r="J83" i="12"/>
  <c r="V83" i="12" s="1"/>
  <c r="AG83" i="12" s="1"/>
  <c r="G83" i="16"/>
  <c r="S83" i="16" s="1"/>
  <c r="AD83" i="16" s="1"/>
  <c r="G83" i="6"/>
  <c r="S83" i="6" s="1"/>
  <c r="AD83" i="6" s="1"/>
  <c r="G83" i="8"/>
  <c r="S83" i="8" s="1"/>
  <c r="AD83" i="8" s="1"/>
  <c r="G83" i="10"/>
  <c r="S83" i="10" s="1"/>
  <c r="AD83" i="10" s="1"/>
  <c r="G83" i="14"/>
  <c r="S83" i="14" s="1"/>
  <c r="AD83" i="14" s="1"/>
  <c r="G83" i="13"/>
  <c r="S83" i="13" s="1"/>
  <c r="AD83" i="13" s="1"/>
  <c r="G83" i="11"/>
  <c r="S83" i="11" s="1"/>
  <c r="AD83" i="11" s="1"/>
  <c r="G83" i="12"/>
  <c r="S83" i="12" s="1"/>
  <c r="AD83" i="12" s="1"/>
  <c r="G83" i="9"/>
  <c r="S83" i="9" s="1"/>
  <c r="AD83" i="9" s="1"/>
  <c r="G83" i="7"/>
  <c r="S83" i="7" s="1"/>
  <c r="AD83" i="7" s="1"/>
  <c r="G83" i="15"/>
  <c r="S83" i="15" s="1"/>
  <c r="AD83" i="15" s="1"/>
  <c r="BJ191" i="3"/>
  <c r="BN191" i="3" s="1"/>
  <c r="AA53" i="12"/>
  <c r="AA53" i="16"/>
  <c r="B388" i="11"/>
  <c r="B388" i="15"/>
  <c r="B388" i="10"/>
  <c r="B388" i="8"/>
  <c r="B388" i="13"/>
  <c r="B388" i="14"/>
  <c r="B388" i="9"/>
  <c r="B388" i="12"/>
  <c r="B388" i="7"/>
  <c r="B388" i="16"/>
  <c r="B388" i="6"/>
  <c r="M42" i="11"/>
  <c r="Y42" i="11" s="1"/>
  <c r="AJ42" i="11" s="1"/>
  <c r="M42" i="13"/>
  <c r="Y42" i="13" s="1"/>
  <c r="AJ42" i="13" s="1"/>
  <c r="M42" i="12"/>
  <c r="Y42" i="12" s="1"/>
  <c r="AJ42" i="12" s="1"/>
  <c r="M42" i="8"/>
  <c r="Y42" i="8" s="1"/>
  <c r="AJ42" i="8" s="1"/>
  <c r="M42" i="7"/>
  <c r="Y42" i="7" s="1"/>
  <c r="AJ42" i="7" s="1"/>
  <c r="M42" i="6"/>
  <c r="Y42" i="6" s="1"/>
  <c r="AJ42" i="6" s="1"/>
  <c r="M42" i="9"/>
  <c r="Y42" i="9" s="1"/>
  <c r="AJ42" i="9" s="1"/>
  <c r="M42" i="16"/>
  <c r="Y42" i="16" s="1"/>
  <c r="AJ42" i="16" s="1"/>
  <c r="M42" i="15"/>
  <c r="Y42" i="15" s="1"/>
  <c r="AJ42" i="15" s="1"/>
  <c r="AD248" i="3"/>
  <c r="M42" i="10"/>
  <c r="Y42" i="10" s="1"/>
  <c r="AJ42" i="10" s="1"/>
  <c r="M42" i="14"/>
  <c r="Y42" i="14" s="1"/>
  <c r="AJ42" i="14" s="1"/>
  <c r="F183" i="7"/>
  <c r="R183" i="7" s="1"/>
  <c r="AC183" i="7" s="1"/>
  <c r="F183" i="12"/>
  <c r="R183" i="12" s="1"/>
  <c r="AC183" i="12" s="1"/>
  <c r="F183" i="6"/>
  <c r="R183" i="6" s="1"/>
  <c r="AC183" i="6" s="1"/>
  <c r="F183" i="9"/>
  <c r="R183" i="9" s="1"/>
  <c r="AC183" i="9" s="1"/>
  <c r="F183" i="8"/>
  <c r="R183" i="8" s="1"/>
  <c r="AC183" i="8" s="1"/>
  <c r="F183" i="13"/>
  <c r="R183" i="13" s="1"/>
  <c r="AC183" i="13" s="1"/>
  <c r="F183" i="14"/>
  <c r="R183" i="14" s="1"/>
  <c r="AC183" i="14" s="1"/>
  <c r="I389" i="3"/>
  <c r="F183" i="15"/>
  <c r="R183" i="15" s="1"/>
  <c r="AC183" i="15" s="1"/>
  <c r="F183" i="11"/>
  <c r="R183" i="11" s="1"/>
  <c r="AC183" i="11" s="1"/>
  <c r="F183" i="16"/>
  <c r="R183" i="16" s="1"/>
  <c r="AC183" i="16" s="1"/>
  <c r="F183" i="10"/>
  <c r="R183" i="10" s="1"/>
  <c r="AC183" i="10" s="1"/>
  <c r="H139" i="8"/>
  <c r="T139" i="8" s="1"/>
  <c r="AE139" i="8" s="1"/>
  <c r="O345" i="3"/>
  <c r="H139" i="15"/>
  <c r="T139" i="15" s="1"/>
  <c r="AE139" i="15" s="1"/>
  <c r="H139" i="10"/>
  <c r="T139" i="10" s="1"/>
  <c r="AE139" i="10" s="1"/>
  <c r="H139" i="9"/>
  <c r="T139" i="9" s="1"/>
  <c r="AE139" i="9" s="1"/>
  <c r="H139" i="6"/>
  <c r="T139" i="6" s="1"/>
  <c r="AE139" i="6" s="1"/>
  <c r="H139" i="7"/>
  <c r="T139" i="7" s="1"/>
  <c r="AE139" i="7" s="1"/>
  <c r="H139" i="16"/>
  <c r="T139" i="16" s="1"/>
  <c r="AE139" i="16" s="1"/>
  <c r="H139" i="11"/>
  <c r="T139" i="11" s="1"/>
  <c r="AE139" i="11" s="1"/>
  <c r="H139" i="12"/>
  <c r="T139" i="12" s="1"/>
  <c r="AE139" i="12" s="1"/>
  <c r="H139" i="14"/>
  <c r="T139" i="14" s="1"/>
  <c r="AE139" i="14" s="1"/>
  <c r="H139" i="13"/>
  <c r="T139" i="13" s="1"/>
  <c r="AE139" i="13" s="1"/>
  <c r="F59" i="6"/>
  <c r="R59" i="6" s="1"/>
  <c r="AC59" i="6" s="1"/>
  <c r="F59" i="10"/>
  <c r="R59" i="10" s="1"/>
  <c r="AC59" i="10" s="1"/>
  <c r="I265" i="3"/>
  <c r="F59" i="14"/>
  <c r="R59" i="14" s="1"/>
  <c r="AC59" i="14" s="1"/>
  <c r="F59" i="15"/>
  <c r="R59" i="15" s="1"/>
  <c r="AC59" i="15" s="1"/>
  <c r="F59" i="11"/>
  <c r="R59" i="11" s="1"/>
  <c r="AC59" i="11" s="1"/>
  <c r="F59" i="12"/>
  <c r="R59" i="12" s="1"/>
  <c r="AC59" i="12" s="1"/>
  <c r="F59" i="7"/>
  <c r="R59" i="7" s="1"/>
  <c r="AC59" i="7" s="1"/>
  <c r="F59" i="13"/>
  <c r="R59" i="13" s="1"/>
  <c r="AC59" i="13" s="1"/>
  <c r="F59" i="9"/>
  <c r="R59" i="9" s="1"/>
  <c r="AC59" i="9" s="1"/>
  <c r="F59" i="8"/>
  <c r="R59" i="8" s="1"/>
  <c r="AC59" i="8" s="1"/>
  <c r="F59" i="16"/>
  <c r="R59" i="16" s="1"/>
  <c r="AC59" i="16" s="1"/>
  <c r="M122" i="8"/>
  <c r="Y122" i="8" s="1"/>
  <c r="AJ122" i="8" s="1"/>
  <c r="M122" i="7"/>
  <c r="Y122" i="7" s="1"/>
  <c r="AJ122" i="7" s="1"/>
  <c r="AD328" i="3"/>
  <c r="M122" i="9"/>
  <c r="Y122" i="9" s="1"/>
  <c r="AJ122" i="9" s="1"/>
  <c r="M122" i="11"/>
  <c r="Y122" i="11" s="1"/>
  <c r="AJ122" i="11" s="1"/>
  <c r="M122" i="6"/>
  <c r="Y122" i="6" s="1"/>
  <c r="AJ122" i="6" s="1"/>
  <c r="M122" i="14"/>
  <c r="Y122" i="14" s="1"/>
  <c r="AJ122" i="14" s="1"/>
  <c r="M122" i="13"/>
  <c r="Y122" i="13" s="1"/>
  <c r="AJ122" i="13" s="1"/>
  <c r="M122" i="12"/>
  <c r="Y122" i="12" s="1"/>
  <c r="AJ122" i="12" s="1"/>
  <c r="M122" i="15"/>
  <c r="Y122" i="15" s="1"/>
  <c r="AJ122" i="15" s="1"/>
  <c r="M122" i="16"/>
  <c r="Y122" i="16" s="1"/>
  <c r="AJ122" i="16" s="1"/>
  <c r="M122" i="10"/>
  <c r="Y122" i="10" s="1"/>
  <c r="AJ122" i="10" s="1"/>
  <c r="H12" i="7"/>
  <c r="T12" i="7" s="1"/>
  <c r="AE12" i="7" s="1"/>
  <c r="H12" i="11"/>
  <c r="T12" i="11" s="1"/>
  <c r="AE12" i="11" s="1"/>
  <c r="H12" i="13"/>
  <c r="T12" i="13" s="1"/>
  <c r="AE12" i="13" s="1"/>
  <c r="H12" i="6"/>
  <c r="T12" i="6" s="1"/>
  <c r="AE12" i="6" s="1"/>
  <c r="H12" i="8"/>
  <c r="T12" i="8" s="1"/>
  <c r="AE12" i="8" s="1"/>
  <c r="H12" i="12"/>
  <c r="T12" i="12" s="1"/>
  <c r="AE12" i="12" s="1"/>
  <c r="H12" i="15"/>
  <c r="T12" i="15" s="1"/>
  <c r="AE12" i="15" s="1"/>
  <c r="H12" i="9"/>
  <c r="T12" i="9" s="1"/>
  <c r="AE12" i="9" s="1"/>
  <c r="H12" i="14"/>
  <c r="T12" i="14" s="1"/>
  <c r="AE12" i="14" s="1"/>
  <c r="H12" i="16"/>
  <c r="T12" i="16" s="1"/>
  <c r="AE12" i="16" s="1"/>
  <c r="O218" i="3"/>
  <c r="H12" i="10"/>
  <c r="T12" i="10" s="1"/>
  <c r="AE12" i="10" s="1"/>
  <c r="D102" i="14"/>
  <c r="P102" i="14" s="1"/>
  <c r="AA102" i="14" s="1"/>
  <c r="D102" i="6"/>
  <c r="P102" i="6" s="1"/>
  <c r="AA102" i="6" s="1"/>
  <c r="D102" i="9"/>
  <c r="P102" i="9" s="1"/>
  <c r="AA102" i="9" s="1"/>
  <c r="D102" i="13"/>
  <c r="P102" i="13" s="1"/>
  <c r="AA102" i="13" s="1"/>
  <c r="D102" i="8"/>
  <c r="P102" i="8" s="1"/>
  <c r="AA102" i="8" s="1"/>
  <c r="D102" i="15"/>
  <c r="P102" i="15" s="1"/>
  <c r="AA102" i="15" s="1"/>
  <c r="D102" i="7"/>
  <c r="P102" i="7" s="1"/>
  <c r="AA102" i="7" s="1"/>
  <c r="D102" i="11"/>
  <c r="P102" i="11" s="1"/>
  <c r="AA102" i="11" s="1"/>
  <c r="B308" i="3"/>
  <c r="D102" i="10"/>
  <c r="P102" i="10" s="1"/>
  <c r="AA102" i="10" s="1"/>
  <c r="D102" i="12"/>
  <c r="P102" i="12" s="1"/>
  <c r="AA102" i="12" s="1"/>
  <c r="D102" i="16"/>
  <c r="P102" i="16" s="1"/>
  <c r="AA102" i="16" s="1"/>
  <c r="H184" i="10"/>
  <c r="T184" i="10" s="1"/>
  <c r="AE184" i="10" s="1"/>
  <c r="H184" i="8"/>
  <c r="T184" i="8" s="1"/>
  <c r="AE184" i="8" s="1"/>
  <c r="H184" i="6"/>
  <c r="T184" i="6" s="1"/>
  <c r="AE184" i="6" s="1"/>
  <c r="H184" i="13"/>
  <c r="T184" i="13" s="1"/>
  <c r="AE184" i="13" s="1"/>
  <c r="H184" i="7"/>
  <c r="T184" i="7" s="1"/>
  <c r="AE184" i="7" s="1"/>
  <c r="H184" i="16"/>
  <c r="T184" i="16" s="1"/>
  <c r="AE184" i="16" s="1"/>
  <c r="O390" i="3"/>
  <c r="H184" i="11"/>
  <c r="T184" i="11" s="1"/>
  <c r="AE184" i="11" s="1"/>
  <c r="H184" i="15"/>
  <c r="T184" i="15" s="1"/>
  <c r="AE184" i="15" s="1"/>
  <c r="H184" i="14"/>
  <c r="T184" i="14" s="1"/>
  <c r="AE184" i="14" s="1"/>
  <c r="H184" i="9"/>
  <c r="T184" i="9" s="1"/>
  <c r="AE184" i="9" s="1"/>
  <c r="H184" i="12"/>
  <c r="T184" i="12" s="1"/>
  <c r="AE184" i="12" s="1"/>
  <c r="H8" i="13"/>
  <c r="T8" i="13" s="1"/>
  <c r="AE8" i="13" s="1"/>
  <c r="H8" i="6"/>
  <c r="T8" i="6" s="1"/>
  <c r="AE8" i="6" s="1"/>
  <c r="H8" i="14"/>
  <c r="T8" i="14" s="1"/>
  <c r="AE8" i="14" s="1"/>
  <c r="O214" i="3"/>
  <c r="H8" i="12"/>
  <c r="T8" i="12" s="1"/>
  <c r="AE8" i="12" s="1"/>
  <c r="H8" i="8"/>
  <c r="T8" i="8" s="1"/>
  <c r="AE8" i="8" s="1"/>
  <c r="H8" i="11"/>
  <c r="T8" i="11" s="1"/>
  <c r="AE8" i="11" s="1"/>
  <c r="H8" i="15"/>
  <c r="T8" i="15" s="1"/>
  <c r="AE8" i="15" s="1"/>
  <c r="H8" i="16"/>
  <c r="T8" i="16" s="1"/>
  <c r="AE8" i="16" s="1"/>
  <c r="H8" i="7"/>
  <c r="T8" i="7" s="1"/>
  <c r="AE8" i="7" s="1"/>
  <c r="H8" i="9"/>
  <c r="T8" i="9" s="1"/>
  <c r="AE8" i="9" s="1"/>
  <c r="H8" i="10"/>
  <c r="T8" i="10" s="1"/>
  <c r="AE8" i="10" s="1"/>
  <c r="E85" i="7"/>
  <c r="Q85" i="7" s="1"/>
  <c r="AB85" i="7" s="1"/>
  <c r="E85" i="14"/>
  <c r="Q85" i="14" s="1"/>
  <c r="AB85" i="14" s="1"/>
  <c r="E85" i="11"/>
  <c r="Q85" i="11" s="1"/>
  <c r="AB85" i="11" s="1"/>
  <c r="E85" i="8"/>
  <c r="Q85" i="8" s="1"/>
  <c r="AB85" i="8" s="1"/>
  <c r="E85" i="16"/>
  <c r="Q85" i="16" s="1"/>
  <c r="AB85" i="16" s="1"/>
  <c r="E85" i="10"/>
  <c r="Q85" i="10" s="1"/>
  <c r="AB85" i="10" s="1"/>
  <c r="E85" i="6"/>
  <c r="Q85" i="6" s="1"/>
  <c r="AB85" i="6" s="1"/>
  <c r="F291" i="3"/>
  <c r="E85" i="15"/>
  <c r="Q85" i="15" s="1"/>
  <c r="AB85" i="15" s="1"/>
  <c r="E85" i="13"/>
  <c r="Q85" i="13" s="1"/>
  <c r="AB85" i="13" s="1"/>
  <c r="E85" i="12"/>
  <c r="Q85" i="12" s="1"/>
  <c r="AB85" i="12" s="1"/>
  <c r="E85" i="9"/>
  <c r="Q85" i="9" s="1"/>
  <c r="AB85" i="9" s="1"/>
  <c r="L121" i="8"/>
  <c r="X121" i="8" s="1"/>
  <c r="AI121" i="8" s="1"/>
  <c r="L121" i="6"/>
  <c r="X121" i="6" s="1"/>
  <c r="AI121" i="6" s="1"/>
  <c r="L121" i="9"/>
  <c r="X121" i="9" s="1"/>
  <c r="AI121" i="9" s="1"/>
  <c r="L121" i="16"/>
  <c r="X121" i="16" s="1"/>
  <c r="AI121" i="16" s="1"/>
  <c r="L121" i="10"/>
  <c r="X121" i="10" s="1"/>
  <c r="AI121" i="10" s="1"/>
  <c r="L121" i="13"/>
  <c r="X121" i="13" s="1"/>
  <c r="AI121" i="13" s="1"/>
  <c r="L121" i="14"/>
  <c r="X121" i="14" s="1"/>
  <c r="AI121" i="14" s="1"/>
  <c r="L121" i="12"/>
  <c r="X121" i="12" s="1"/>
  <c r="AI121" i="12" s="1"/>
  <c r="L121" i="7"/>
  <c r="X121" i="7" s="1"/>
  <c r="AI121" i="7" s="1"/>
  <c r="L121" i="15"/>
  <c r="X121" i="15" s="1"/>
  <c r="AI121" i="15" s="1"/>
  <c r="L121" i="11"/>
  <c r="X121" i="11" s="1"/>
  <c r="AI121" i="11" s="1"/>
  <c r="B283" i="10"/>
  <c r="B283" i="9"/>
  <c r="B283" i="14"/>
  <c r="B283" i="16"/>
  <c r="B283" i="11"/>
  <c r="B283" i="13"/>
  <c r="B283" i="6"/>
  <c r="B283" i="7"/>
  <c r="B283" i="8"/>
  <c r="B283" i="15"/>
  <c r="B283" i="12"/>
  <c r="D63" i="13"/>
  <c r="P63" i="13" s="1"/>
  <c r="D63" i="10"/>
  <c r="P63" i="10" s="1"/>
  <c r="D63" i="16"/>
  <c r="P63" i="16" s="1"/>
  <c r="D63" i="8"/>
  <c r="P63" i="8" s="1"/>
  <c r="D63" i="14"/>
  <c r="P63" i="14" s="1"/>
  <c r="D63" i="6"/>
  <c r="P63" i="6" s="1"/>
  <c r="D63" i="12"/>
  <c r="P63" i="12" s="1"/>
  <c r="D63" i="9"/>
  <c r="P63" i="9" s="1"/>
  <c r="D63" i="11"/>
  <c r="P63" i="11" s="1"/>
  <c r="D63" i="7"/>
  <c r="P63" i="7" s="1"/>
  <c r="D63" i="15"/>
  <c r="P63" i="15" s="1"/>
  <c r="B269" i="3"/>
  <c r="F77" i="13"/>
  <c r="R77" i="13" s="1"/>
  <c r="AC77" i="13" s="1"/>
  <c r="I283" i="3"/>
  <c r="F77" i="9"/>
  <c r="R77" i="9" s="1"/>
  <c r="AC77" i="9" s="1"/>
  <c r="F77" i="16"/>
  <c r="R77" i="16" s="1"/>
  <c r="AC77" i="16" s="1"/>
  <c r="F77" i="11"/>
  <c r="R77" i="11" s="1"/>
  <c r="AC77" i="11" s="1"/>
  <c r="F77" i="10"/>
  <c r="R77" i="10" s="1"/>
  <c r="AC77" i="10" s="1"/>
  <c r="F77" i="6"/>
  <c r="R77" i="6" s="1"/>
  <c r="AC77" i="6" s="1"/>
  <c r="F77" i="8"/>
  <c r="R77" i="8" s="1"/>
  <c r="AC77" i="8" s="1"/>
  <c r="F77" i="12"/>
  <c r="R77" i="12" s="1"/>
  <c r="AC77" i="12" s="1"/>
  <c r="F77" i="14"/>
  <c r="R77" i="14" s="1"/>
  <c r="AC77" i="14" s="1"/>
  <c r="F77" i="7"/>
  <c r="R77" i="7" s="1"/>
  <c r="AC77" i="7" s="1"/>
  <c r="F77" i="15"/>
  <c r="R77" i="15" s="1"/>
  <c r="AC77" i="15" s="1"/>
  <c r="D72" i="14"/>
  <c r="P72" i="14" s="1"/>
  <c r="AA72" i="14" s="1"/>
  <c r="D72" i="7"/>
  <c r="P72" i="7" s="1"/>
  <c r="AA72" i="7" s="1"/>
  <c r="D72" i="16"/>
  <c r="P72" i="16" s="1"/>
  <c r="AA72" i="16" s="1"/>
  <c r="D72" i="6"/>
  <c r="P72" i="6" s="1"/>
  <c r="AA72" i="6" s="1"/>
  <c r="D72" i="11"/>
  <c r="P72" i="11" s="1"/>
  <c r="AA72" i="11" s="1"/>
  <c r="D72" i="8"/>
  <c r="P72" i="8" s="1"/>
  <c r="AA72" i="8" s="1"/>
  <c r="D72" i="15"/>
  <c r="P72" i="15" s="1"/>
  <c r="AA72" i="15" s="1"/>
  <c r="B278" i="3"/>
  <c r="D72" i="13"/>
  <c r="P72" i="13" s="1"/>
  <c r="AA72" i="13" s="1"/>
  <c r="D72" i="12"/>
  <c r="P72" i="12" s="1"/>
  <c r="AA72" i="12" s="1"/>
  <c r="D72" i="10"/>
  <c r="P72" i="10" s="1"/>
  <c r="AA72" i="10" s="1"/>
  <c r="D72" i="9"/>
  <c r="P72" i="9" s="1"/>
  <c r="AA72" i="9" s="1"/>
  <c r="E180" i="14"/>
  <c r="Q180" i="14" s="1"/>
  <c r="AB180" i="14" s="1"/>
  <c r="E180" i="7"/>
  <c r="Q180" i="7" s="1"/>
  <c r="AB180" i="7" s="1"/>
  <c r="E180" i="15"/>
  <c r="Q180" i="15" s="1"/>
  <c r="AB180" i="15" s="1"/>
  <c r="E180" i="8"/>
  <c r="Q180" i="8" s="1"/>
  <c r="AB180" i="8" s="1"/>
  <c r="E180" i="10"/>
  <c r="Q180" i="10" s="1"/>
  <c r="AB180" i="10" s="1"/>
  <c r="E180" i="9"/>
  <c r="Q180" i="9" s="1"/>
  <c r="AB180" i="9" s="1"/>
  <c r="E180" i="12"/>
  <c r="Q180" i="12" s="1"/>
  <c r="AB180" i="12" s="1"/>
  <c r="F386" i="3"/>
  <c r="E180" i="13"/>
  <c r="Q180" i="13" s="1"/>
  <c r="AB180" i="13" s="1"/>
  <c r="E180" i="16"/>
  <c r="Q180" i="16" s="1"/>
  <c r="AB180" i="16" s="1"/>
  <c r="E180" i="11"/>
  <c r="Q180" i="11" s="1"/>
  <c r="AB180" i="11" s="1"/>
  <c r="E180" i="6"/>
  <c r="Q180" i="6" s="1"/>
  <c r="AB180" i="6" s="1"/>
  <c r="I102" i="8"/>
  <c r="U102" i="8" s="1"/>
  <c r="AF102" i="8" s="1"/>
  <c r="I102" i="13"/>
  <c r="U102" i="13" s="1"/>
  <c r="AF102" i="13" s="1"/>
  <c r="I102" i="12"/>
  <c r="U102" i="12" s="1"/>
  <c r="AF102" i="12" s="1"/>
  <c r="I102" i="9"/>
  <c r="U102" i="9" s="1"/>
  <c r="AF102" i="9" s="1"/>
  <c r="I102" i="15"/>
  <c r="U102" i="15" s="1"/>
  <c r="AF102" i="15" s="1"/>
  <c r="I102" i="10"/>
  <c r="U102" i="10" s="1"/>
  <c r="AF102" i="10" s="1"/>
  <c r="I102" i="11"/>
  <c r="U102" i="11" s="1"/>
  <c r="AF102" i="11" s="1"/>
  <c r="I102" i="6"/>
  <c r="U102" i="6" s="1"/>
  <c r="AF102" i="6" s="1"/>
  <c r="I102" i="16"/>
  <c r="U102" i="16" s="1"/>
  <c r="AF102" i="16" s="1"/>
  <c r="I102" i="14"/>
  <c r="U102" i="14" s="1"/>
  <c r="AF102" i="14" s="1"/>
  <c r="R308" i="3"/>
  <c r="I102" i="7"/>
  <c r="U102" i="7" s="1"/>
  <c r="AF102" i="7" s="1"/>
  <c r="J43" i="15"/>
  <c r="V43" i="15" s="1"/>
  <c r="AG43" i="15" s="1"/>
  <c r="J43" i="13"/>
  <c r="V43" i="13" s="1"/>
  <c r="AG43" i="13" s="1"/>
  <c r="J43" i="14"/>
  <c r="V43" i="14" s="1"/>
  <c r="AG43" i="14" s="1"/>
  <c r="J43" i="9"/>
  <c r="V43" i="9" s="1"/>
  <c r="AG43" i="9" s="1"/>
  <c r="J43" i="12"/>
  <c r="V43" i="12" s="1"/>
  <c r="AG43" i="12" s="1"/>
  <c r="J43" i="16"/>
  <c r="V43" i="16" s="1"/>
  <c r="AG43" i="16" s="1"/>
  <c r="J43" i="11"/>
  <c r="V43" i="11" s="1"/>
  <c r="AG43" i="11" s="1"/>
  <c r="J43" i="6"/>
  <c r="V43" i="6" s="1"/>
  <c r="AG43" i="6" s="1"/>
  <c r="J43" i="8"/>
  <c r="V43" i="8" s="1"/>
  <c r="AG43" i="8" s="1"/>
  <c r="J43" i="7"/>
  <c r="V43" i="7" s="1"/>
  <c r="AG43" i="7" s="1"/>
  <c r="U249" i="3"/>
  <c r="J43" i="10"/>
  <c r="V43" i="10" s="1"/>
  <c r="AG43" i="10" s="1"/>
  <c r="I42" i="12"/>
  <c r="U42" i="12" s="1"/>
  <c r="AF42" i="12" s="1"/>
  <c r="I42" i="14"/>
  <c r="U42" i="14" s="1"/>
  <c r="AF42" i="14" s="1"/>
  <c r="I42" i="6"/>
  <c r="U42" i="6" s="1"/>
  <c r="AF42" i="6" s="1"/>
  <c r="R248" i="3"/>
  <c r="I42" i="11"/>
  <c r="U42" i="11" s="1"/>
  <c r="AF42" i="11" s="1"/>
  <c r="I42" i="10"/>
  <c r="U42" i="10" s="1"/>
  <c r="AF42" i="10" s="1"/>
  <c r="I42" i="15"/>
  <c r="U42" i="15" s="1"/>
  <c r="AF42" i="15" s="1"/>
  <c r="I42" i="9"/>
  <c r="U42" i="9" s="1"/>
  <c r="AF42" i="9" s="1"/>
  <c r="I42" i="8"/>
  <c r="U42" i="8" s="1"/>
  <c r="AF42" i="8" s="1"/>
  <c r="I42" i="7"/>
  <c r="U42" i="7" s="1"/>
  <c r="AF42" i="7" s="1"/>
  <c r="I42" i="16"/>
  <c r="U42" i="16" s="1"/>
  <c r="AF42" i="16" s="1"/>
  <c r="I42" i="13"/>
  <c r="U42" i="13" s="1"/>
  <c r="AF42" i="13" s="1"/>
  <c r="K19" i="10"/>
  <c r="W19" i="10" s="1"/>
  <c r="AH19" i="10" s="1"/>
  <c r="K19" i="13"/>
  <c r="W19" i="13" s="1"/>
  <c r="AH19" i="13" s="1"/>
  <c r="K19" i="12"/>
  <c r="W19" i="12" s="1"/>
  <c r="AH19" i="12" s="1"/>
  <c r="K19" i="15"/>
  <c r="W19" i="15" s="1"/>
  <c r="AH19" i="15" s="1"/>
  <c r="K19" i="7"/>
  <c r="W19" i="7" s="1"/>
  <c r="AH19" i="7" s="1"/>
  <c r="K19" i="9"/>
  <c r="W19" i="9" s="1"/>
  <c r="AH19" i="9" s="1"/>
  <c r="K19" i="14"/>
  <c r="W19" i="14" s="1"/>
  <c r="AH19" i="14" s="1"/>
  <c r="K19" i="8"/>
  <c r="W19" i="8" s="1"/>
  <c r="AH19" i="8" s="1"/>
  <c r="K19" i="16"/>
  <c r="W19" i="16" s="1"/>
  <c r="AH19" i="16" s="1"/>
  <c r="K19" i="11"/>
  <c r="W19" i="11" s="1"/>
  <c r="AH19" i="11" s="1"/>
  <c r="K19" i="6"/>
  <c r="W19" i="6" s="1"/>
  <c r="AH19" i="6" s="1"/>
  <c r="X225" i="3"/>
  <c r="W79" i="3"/>
  <c r="BS79" i="3"/>
  <c r="AE79" i="3"/>
  <c r="CI79" i="3"/>
  <c r="CA79" i="3"/>
  <c r="BC79" i="3"/>
  <c r="AU79" i="3"/>
  <c r="AM79" i="3"/>
  <c r="O79" i="3"/>
  <c r="G79" i="3"/>
  <c r="BK79" i="3"/>
  <c r="L14" i="9"/>
  <c r="X14" i="9" s="1"/>
  <c r="AI14" i="9" s="1"/>
  <c r="L14" i="16"/>
  <c r="X14" i="16" s="1"/>
  <c r="AI14" i="16" s="1"/>
  <c r="L14" i="8"/>
  <c r="X14" i="8" s="1"/>
  <c r="AI14" i="8" s="1"/>
  <c r="L14" i="14"/>
  <c r="X14" i="14" s="1"/>
  <c r="AI14" i="14" s="1"/>
  <c r="L14" i="12"/>
  <c r="X14" i="12" s="1"/>
  <c r="AI14" i="12" s="1"/>
  <c r="L14" i="7"/>
  <c r="X14" i="7" s="1"/>
  <c r="AI14" i="7" s="1"/>
  <c r="L14" i="11"/>
  <c r="X14" i="11" s="1"/>
  <c r="AI14" i="11" s="1"/>
  <c r="L14" i="10"/>
  <c r="X14" i="10" s="1"/>
  <c r="AI14" i="10" s="1"/>
  <c r="L14" i="15"/>
  <c r="X14" i="15" s="1"/>
  <c r="AI14" i="15" s="1"/>
  <c r="L14" i="6"/>
  <c r="X14" i="6" s="1"/>
  <c r="AI14" i="6" s="1"/>
  <c r="L14" i="13"/>
  <c r="X14" i="13" s="1"/>
  <c r="AI14" i="13" s="1"/>
  <c r="J33" i="6"/>
  <c r="V33" i="6" s="1"/>
  <c r="AG33" i="6" s="1"/>
  <c r="J33" i="14"/>
  <c r="V33" i="14" s="1"/>
  <c r="AG33" i="14" s="1"/>
  <c r="J33" i="16"/>
  <c r="V33" i="16" s="1"/>
  <c r="AG33" i="16" s="1"/>
  <c r="J33" i="15"/>
  <c r="V33" i="15" s="1"/>
  <c r="AG33" i="15" s="1"/>
  <c r="J33" i="10"/>
  <c r="V33" i="10" s="1"/>
  <c r="AG33" i="10" s="1"/>
  <c r="U239" i="3"/>
  <c r="J33" i="12"/>
  <c r="V33" i="12" s="1"/>
  <c r="AG33" i="12" s="1"/>
  <c r="J33" i="11"/>
  <c r="V33" i="11" s="1"/>
  <c r="AG33" i="11" s="1"/>
  <c r="J33" i="13"/>
  <c r="V33" i="13" s="1"/>
  <c r="AG33" i="13" s="1"/>
  <c r="J33" i="9"/>
  <c r="V33" i="9" s="1"/>
  <c r="AG33" i="9" s="1"/>
  <c r="J33" i="8"/>
  <c r="V33" i="8" s="1"/>
  <c r="AG33" i="8" s="1"/>
  <c r="J33" i="7"/>
  <c r="V33" i="7" s="1"/>
  <c r="AG33" i="7" s="1"/>
  <c r="J129" i="9"/>
  <c r="V129" i="9" s="1"/>
  <c r="AG129" i="9" s="1"/>
  <c r="J129" i="8"/>
  <c r="V129" i="8" s="1"/>
  <c r="AG129" i="8" s="1"/>
  <c r="J129" i="7"/>
  <c r="V129" i="7" s="1"/>
  <c r="AG129" i="7" s="1"/>
  <c r="J129" i="6"/>
  <c r="V129" i="6" s="1"/>
  <c r="AG129" i="6" s="1"/>
  <c r="J129" i="13"/>
  <c r="V129" i="13" s="1"/>
  <c r="AG129" i="13" s="1"/>
  <c r="J129" i="15"/>
  <c r="V129" i="15" s="1"/>
  <c r="AG129" i="15" s="1"/>
  <c r="J129" i="16"/>
  <c r="V129" i="16" s="1"/>
  <c r="AG129" i="16" s="1"/>
  <c r="J129" i="10"/>
  <c r="V129" i="10" s="1"/>
  <c r="AG129" i="10" s="1"/>
  <c r="U335" i="3"/>
  <c r="J129" i="12"/>
  <c r="V129" i="12" s="1"/>
  <c r="AG129" i="12" s="1"/>
  <c r="J129" i="11"/>
  <c r="V129" i="11" s="1"/>
  <c r="AG129" i="11" s="1"/>
  <c r="J129" i="14"/>
  <c r="V129" i="14" s="1"/>
  <c r="AG129" i="14" s="1"/>
  <c r="E101" i="8"/>
  <c r="Q101" i="8" s="1"/>
  <c r="AB101" i="8" s="1"/>
  <c r="E101" i="7"/>
  <c r="Q101" i="7" s="1"/>
  <c r="AB101" i="7" s="1"/>
  <c r="E101" i="9"/>
  <c r="Q101" i="9" s="1"/>
  <c r="AB101" i="9" s="1"/>
  <c r="E101" i="6"/>
  <c r="Q101" i="6" s="1"/>
  <c r="AB101" i="6" s="1"/>
  <c r="E101" i="11"/>
  <c r="Q101" i="11" s="1"/>
  <c r="AB101" i="11" s="1"/>
  <c r="E101" i="10"/>
  <c r="Q101" i="10" s="1"/>
  <c r="AB101" i="10" s="1"/>
  <c r="E101" i="16"/>
  <c r="Q101" i="16" s="1"/>
  <c r="AB101" i="16" s="1"/>
  <c r="E101" i="15"/>
  <c r="Q101" i="15" s="1"/>
  <c r="AB101" i="15" s="1"/>
  <c r="E101" i="13"/>
  <c r="Q101" i="13" s="1"/>
  <c r="AB101" i="13" s="1"/>
  <c r="E101" i="12"/>
  <c r="Q101" i="12" s="1"/>
  <c r="AB101" i="12" s="1"/>
  <c r="E101" i="14"/>
  <c r="Q101" i="14" s="1"/>
  <c r="AB101" i="14" s="1"/>
  <c r="F307" i="3"/>
  <c r="E9" i="13"/>
  <c r="Q9" i="13" s="1"/>
  <c r="AB9" i="13" s="1"/>
  <c r="E9" i="15"/>
  <c r="Q9" i="15" s="1"/>
  <c r="AB9" i="15" s="1"/>
  <c r="E9" i="6"/>
  <c r="Q9" i="6" s="1"/>
  <c r="AB9" i="6" s="1"/>
  <c r="E9" i="12"/>
  <c r="Q9" i="12" s="1"/>
  <c r="AB9" i="12" s="1"/>
  <c r="E9" i="9"/>
  <c r="Q9" i="9" s="1"/>
  <c r="AB9" i="9" s="1"/>
  <c r="E9" i="8"/>
  <c r="Q9" i="8" s="1"/>
  <c r="AB9" i="8" s="1"/>
  <c r="E9" i="11"/>
  <c r="Q9" i="11" s="1"/>
  <c r="AB9" i="11" s="1"/>
  <c r="E9" i="7"/>
  <c r="Q9" i="7" s="1"/>
  <c r="AB9" i="7" s="1"/>
  <c r="E9" i="10"/>
  <c r="Q9" i="10" s="1"/>
  <c r="AB9" i="10" s="1"/>
  <c r="E9" i="16"/>
  <c r="Q9" i="16" s="1"/>
  <c r="AB9" i="16" s="1"/>
  <c r="E9" i="14"/>
  <c r="Q9" i="14" s="1"/>
  <c r="AB9" i="14" s="1"/>
  <c r="F215" i="3"/>
  <c r="H53" i="16"/>
  <c r="T53" i="16" s="1"/>
  <c r="AE53" i="16" s="1"/>
  <c r="H53" i="7"/>
  <c r="T53" i="7" s="1"/>
  <c r="AE53" i="7" s="1"/>
  <c r="H53" i="6"/>
  <c r="T53" i="6" s="1"/>
  <c r="AE53" i="6" s="1"/>
  <c r="H53" i="12"/>
  <c r="T53" i="12" s="1"/>
  <c r="AE53" i="12" s="1"/>
  <c r="H53" i="13"/>
  <c r="T53" i="13" s="1"/>
  <c r="AE53" i="13" s="1"/>
  <c r="H53" i="14"/>
  <c r="T53" i="14" s="1"/>
  <c r="AE53" i="14" s="1"/>
  <c r="H53" i="10"/>
  <c r="T53" i="10" s="1"/>
  <c r="AE53" i="10" s="1"/>
  <c r="H53" i="9"/>
  <c r="T53" i="9" s="1"/>
  <c r="AE53" i="9" s="1"/>
  <c r="H53" i="15"/>
  <c r="T53" i="15" s="1"/>
  <c r="AE53" i="15" s="1"/>
  <c r="O259" i="3"/>
  <c r="H53" i="8"/>
  <c r="T53" i="8" s="1"/>
  <c r="AE53" i="8" s="1"/>
  <c r="H53" i="11"/>
  <c r="T53" i="11" s="1"/>
  <c r="AE53" i="11" s="1"/>
  <c r="J154" i="15"/>
  <c r="V154" i="15" s="1"/>
  <c r="AG154" i="15" s="1"/>
  <c r="J154" i="13"/>
  <c r="V154" i="13" s="1"/>
  <c r="AG154" i="13" s="1"/>
  <c r="J154" i="7"/>
  <c r="V154" i="7" s="1"/>
  <c r="AG154" i="7" s="1"/>
  <c r="J154" i="11"/>
  <c r="V154" i="11" s="1"/>
  <c r="AG154" i="11" s="1"/>
  <c r="J154" i="12"/>
  <c r="V154" i="12" s="1"/>
  <c r="AG154" i="12" s="1"/>
  <c r="J154" i="6"/>
  <c r="V154" i="6" s="1"/>
  <c r="AG154" i="6" s="1"/>
  <c r="U360" i="3"/>
  <c r="J154" i="10"/>
  <c r="V154" i="10" s="1"/>
  <c r="AG154" i="10" s="1"/>
  <c r="J154" i="8"/>
  <c r="V154" i="8" s="1"/>
  <c r="AG154" i="8" s="1"/>
  <c r="J154" i="9"/>
  <c r="V154" i="9" s="1"/>
  <c r="AG154" i="9" s="1"/>
  <c r="J154" i="16"/>
  <c r="V154" i="16" s="1"/>
  <c r="AG154" i="16" s="1"/>
  <c r="J154" i="14"/>
  <c r="V154" i="14" s="1"/>
  <c r="AG154" i="14" s="1"/>
  <c r="D147" i="14"/>
  <c r="P147" i="14" s="1"/>
  <c r="AA147" i="14" s="1"/>
  <c r="D147" i="9"/>
  <c r="P147" i="9" s="1"/>
  <c r="AA147" i="9" s="1"/>
  <c r="D147" i="13"/>
  <c r="P147" i="13" s="1"/>
  <c r="AA147" i="13" s="1"/>
  <c r="D147" i="6"/>
  <c r="P147" i="6" s="1"/>
  <c r="AA147" i="6" s="1"/>
  <c r="D147" i="12"/>
  <c r="P147" i="12" s="1"/>
  <c r="AA147" i="12" s="1"/>
  <c r="D147" i="8"/>
  <c r="P147" i="8" s="1"/>
  <c r="AA147" i="8" s="1"/>
  <c r="D147" i="7"/>
  <c r="P147" i="7" s="1"/>
  <c r="AA147" i="7" s="1"/>
  <c r="D147" i="15"/>
  <c r="P147" i="15" s="1"/>
  <c r="AA147" i="15" s="1"/>
  <c r="B353" i="3"/>
  <c r="D147" i="10"/>
  <c r="P147" i="10" s="1"/>
  <c r="AA147" i="10" s="1"/>
  <c r="D147" i="16"/>
  <c r="P147" i="16" s="1"/>
  <c r="AA147" i="16" s="1"/>
  <c r="D147" i="11"/>
  <c r="P147" i="11" s="1"/>
  <c r="AA147" i="11" s="1"/>
  <c r="B267" i="10"/>
  <c r="B267" i="13"/>
  <c r="B267" i="14"/>
  <c r="B267" i="15"/>
  <c r="B267" i="11"/>
  <c r="B267" i="12"/>
  <c r="B267" i="6"/>
  <c r="B267" i="8"/>
  <c r="B267" i="7"/>
  <c r="B267" i="9"/>
  <c r="B267" i="16"/>
  <c r="H94" i="6"/>
  <c r="T94" i="6" s="1"/>
  <c r="AE94" i="6" s="1"/>
  <c r="H94" i="14"/>
  <c r="T94" i="14" s="1"/>
  <c r="AE94" i="14" s="1"/>
  <c r="H94" i="13"/>
  <c r="T94" i="13" s="1"/>
  <c r="AE94" i="13" s="1"/>
  <c r="H94" i="10"/>
  <c r="T94" i="10" s="1"/>
  <c r="AE94" i="10" s="1"/>
  <c r="H94" i="15"/>
  <c r="T94" i="15" s="1"/>
  <c r="AE94" i="15" s="1"/>
  <c r="H94" i="9"/>
  <c r="T94" i="9" s="1"/>
  <c r="AE94" i="9" s="1"/>
  <c r="O300" i="3"/>
  <c r="H94" i="8"/>
  <c r="T94" i="8" s="1"/>
  <c r="AE94" i="8" s="1"/>
  <c r="H94" i="16"/>
  <c r="T94" i="16" s="1"/>
  <c r="AE94" i="16" s="1"/>
  <c r="H94" i="7"/>
  <c r="T94" i="7" s="1"/>
  <c r="AE94" i="7" s="1"/>
  <c r="H94" i="11"/>
  <c r="T94" i="11" s="1"/>
  <c r="AE94" i="11" s="1"/>
  <c r="H94" i="12"/>
  <c r="T94" i="12" s="1"/>
  <c r="AE94" i="12" s="1"/>
  <c r="I19" i="13"/>
  <c r="U19" i="13" s="1"/>
  <c r="AF19" i="13" s="1"/>
  <c r="I19" i="16"/>
  <c r="U19" i="16" s="1"/>
  <c r="AF19" i="16" s="1"/>
  <c r="I19" i="7"/>
  <c r="U19" i="7" s="1"/>
  <c r="AF19" i="7" s="1"/>
  <c r="I19" i="14"/>
  <c r="U19" i="14" s="1"/>
  <c r="AF19" i="14" s="1"/>
  <c r="I19" i="6"/>
  <c r="U19" i="6" s="1"/>
  <c r="AF19" i="6" s="1"/>
  <c r="I19" i="11"/>
  <c r="U19" i="11" s="1"/>
  <c r="AF19" i="11" s="1"/>
  <c r="I19" i="8"/>
  <c r="U19" i="8" s="1"/>
  <c r="AF19" i="8" s="1"/>
  <c r="I19" i="12"/>
  <c r="U19" i="12" s="1"/>
  <c r="AF19" i="12" s="1"/>
  <c r="R225" i="3"/>
  <c r="I19" i="15"/>
  <c r="U19" i="15" s="1"/>
  <c r="AF19" i="15" s="1"/>
  <c r="I19" i="9"/>
  <c r="U19" i="9" s="1"/>
  <c r="AF19" i="9" s="1"/>
  <c r="I19" i="10"/>
  <c r="U19" i="10" s="1"/>
  <c r="AF19" i="10" s="1"/>
  <c r="F170" i="16"/>
  <c r="R170" i="16" s="1"/>
  <c r="AC170" i="16" s="1"/>
  <c r="F170" i="10"/>
  <c r="R170" i="10" s="1"/>
  <c r="AC170" i="10" s="1"/>
  <c r="F170" i="12"/>
  <c r="R170" i="12" s="1"/>
  <c r="AC170" i="12" s="1"/>
  <c r="F170" i="14"/>
  <c r="R170" i="14" s="1"/>
  <c r="AC170" i="14" s="1"/>
  <c r="F170" i="15"/>
  <c r="R170" i="15" s="1"/>
  <c r="AC170" i="15" s="1"/>
  <c r="F170" i="6"/>
  <c r="R170" i="6" s="1"/>
  <c r="AC170" i="6" s="1"/>
  <c r="F170" i="8"/>
  <c r="R170" i="8" s="1"/>
  <c r="AC170" i="8" s="1"/>
  <c r="F170" i="7"/>
  <c r="R170" i="7" s="1"/>
  <c r="AC170" i="7" s="1"/>
  <c r="F170" i="13"/>
  <c r="R170" i="13" s="1"/>
  <c r="AC170" i="13" s="1"/>
  <c r="F170" i="9"/>
  <c r="R170" i="9" s="1"/>
  <c r="AC170" i="9" s="1"/>
  <c r="F170" i="11"/>
  <c r="R170" i="11" s="1"/>
  <c r="AC170" i="11" s="1"/>
  <c r="I376" i="3"/>
  <c r="D111" i="14"/>
  <c r="P111" i="14" s="1"/>
  <c r="AA111" i="14" s="1"/>
  <c r="D111" i="9"/>
  <c r="P111" i="9" s="1"/>
  <c r="AA111" i="9" s="1"/>
  <c r="D111" i="16"/>
  <c r="P111" i="16" s="1"/>
  <c r="AA111" i="16" s="1"/>
  <c r="D111" i="6"/>
  <c r="P111" i="6" s="1"/>
  <c r="AA111" i="6" s="1"/>
  <c r="D111" i="15"/>
  <c r="P111" i="15" s="1"/>
  <c r="AA111" i="15" s="1"/>
  <c r="D111" i="8"/>
  <c r="P111" i="8" s="1"/>
  <c r="AA111" i="8" s="1"/>
  <c r="D111" i="11"/>
  <c r="P111" i="11" s="1"/>
  <c r="AA111" i="11" s="1"/>
  <c r="B317" i="3"/>
  <c r="D111" i="13"/>
  <c r="P111" i="13" s="1"/>
  <c r="AA111" i="13" s="1"/>
  <c r="D111" i="10"/>
  <c r="P111" i="10" s="1"/>
  <c r="AA111" i="10" s="1"/>
  <c r="D111" i="12"/>
  <c r="P111" i="12" s="1"/>
  <c r="AA111" i="12" s="1"/>
  <c r="D111" i="7"/>
  <c r="P111" i="7" s="1"/>
  <c r="AA111" i="7" s="1"/>
  <c r="K198" i="16"/>
  <c r="W198" i="16" s="1"/>
  <c r="AH198" i="16" s="1"/>
  <c r="K198" i="11"/>
  <c r="W198" i="11" s="1"/>
  <c r="AH198" i="11" s="1"/>
  <c r="K198" i="10"/>
  <c r="W198" i="10" s="1"/>
  <c r="AH198" i="10" s="1"/>
  <c r="K198" i="7"/>
  <c r="W198" i="7" s="1"/>
  <c r="AH198" i="7" s="1"/>
  <c r="X404" i="3"/>
  <c r="K198" i="8"/>
  <c r="W198" i="8" s="1"/>
  <c r="AH198" i="8" s="1"/>
  <c r="K198" i="12"/>
  <c r="W198" i="12" s="1"/>
  <c r="AH198" i="12" s="1"/>
  <c r="K198" i="9"/>
  <c r="W198" i="9" s="1"/>
  <c r="AH198" i="9" s="1"/>
  <c r="K198" i="13"/>
  <c r="W198" i="13" s="1"/>
  <c r="AH198" i="13" s="1"/>
  <c r="K198" i="15"/>
  <c r="W198" i="15" s="1"/>
  <c r="AH198" i="15" s="1"/>
  <c r="K198" i="14"/>
  <c r="W198" i="14" s="1"/>
  <c r="AH198" i="14" s="1"/>
  <c r="K198" i="6"/>
  <c r="W198" i="6" s="1"/>
  <c r="AH198" i="6" s="1"/>
  <c r="B306" i="12"/>
  <c r="B306" i="16"/>
  <c r="B306" i="11"/>
  <c r="B306" i="13"/>
  <c r="B306" i="6"/>
  <c r="B306" i="14"/>
  <c r="B306" i="9"/>
  <c r="B306" i="15"/>
  <c r="B306" i="8"/>
  <c r="B306" i="10"/>
  <c r="B306" i="7"/>
  <c r="L71" i="15"/>
  <c r="X71" i="15" s="1"/>
  <c r="AI71" i="15" s="1"/>
  <c r="L71" i="6"/>
  <c r="X71" i="6" s="1"/>
  <c r="AI71" i="6" s="1"/>
  <c r="L71" i="9"/>
  <c r="X71" i="9" s="1"/>
  <c r="AI71" i="9" s="1"/>
  <c r="L71" i="12"/>
  <c r="X71" i="12" s="1"/>
  <c r="AI71" i="12" s="1"/>
  <c r="L71" i="16"/>
  <c r="X71" i="16" s="1"/>
  <c r="AI71" i="16" s="1"/>
  <c r="L71" i="14"/>
  <c r="X71" i="14" s="1"/>
  <c r="AI71" i="14" s="1"/>
  <c r="L71" i="10"/>
  <c r="X71" i="10" s="1"/>
  <c r="AI71" i="10" s="1"/>
  <c r="L71" i="7"/>
  <c r="X71" i="7" s="1"/>
  <c r="AI71" i="7" s="1"/>
  <c r="L71" i="8"/>
  <c r="X71" i="8" s="1"/>
  <c r="AI71" i="8" s="1"/>
  <c r="L71" i="13"/>
  <c r="X71" i="13" s="1"/>
  <c r="AI71" i="13" s="1"/>
  <c r="L71" i="11"/>
  <c r="X71" i="11" s="1"/>
  <c r="AI71" i="11" s="1"/>
  <c r="R222" i="3"/>
  <c r="I16" i="12"/>
  <c r="U16" i="12" s="1"/>
  <c r="AF16" i="12" s="1"/>
  <c r="I16" i="10"/>
  <c r="U16" i="10" s="1"/>
  <c r="AF16" i="10" s="1"/>
  <c r="I16" i="16"/>
  <c r="U16" i="16" s="1"/>
  <c r="AF16" i="16" s="1"/>
  <c r="I16" i="13"/>
  <c r="U16" i="13" s="1"/>
  <c r="AF16" i="13" s="1"/>
  <c r="I16" i="11"/>
  <c r="U16" i="11" s="1"/>
  <c r="AF16" i="11" s="1"/>
  <c r="I16" i="9"/>
  <c r="U16" i="9" s="1"/>
  <c r="AF16" i="9" s="1"/>
  <c r="I16" i="7"/>
  <c r="U16" i="7" s="1"/>
  <c r="AF16" i="7" s="1"/>
  <c r="I16" i="14"/>
  <c r="U16" i="14" s="1"/>
  <c r="AF16" i="14" s="1"/>
  <c r="I16" i="15"/>
  <c r="U16" i="15" s="1"/>
  <c r="AF16" i="15" s="1"/>
  <c r="I16" i="6"/>
  <c r="U16" i="6" s="1"/>
  <c r="AF16" i="6" s="1"/>
  <c r="I16" i="8"/>
  <c r="U16" i="8" s="1"/>
  <c r="AF16" i="8" s="1"/>
  <c r="D180" i="15"/>
  <c r="P180" i="15" s="1"/>
  <c r="AA180" i="15" s="1"/>
  <c r="D180" i="9"/>
  <c r="P180" i="9" s="1"/>
  <c r="AA180" i="9" s="1"/>
  <c r="D180" i="12"/>
  <c r="P180" i="12" s="1"/>
  <c r="AA180" i="12" s="1"/>
  <c r="D180" i="13"/>
  <c r="P180" i="13" s="1"/>
  <c r="AA180" i="13" s="1"/>
  <c r="D180" i="8"/>
  <c r="P180" i="8" s="1"/>
  <c r="AA180" i="8" s="1"/>
  <c r="D180" i="6"/>
  <c r="P180" i="6" s="1"/>
  <c r="AA180" i="6" s="1"/>
  <c r="D180" i="11"/>
  <c r="P180" i="11" s="1"/>
  <c r="AA180" i="11" s="1"/>
  <c r="D180" i="7"/>
  <c r="P180" i="7" s="1"/>
  <c r="AA180" i="7" s="1"/>
  <c r="D180" i="14"/>
  <c r="P180" i="14" s="1"/>
  <c r="AA180" i="14" s="1"/>
  <c r="D180" i="16"/>
  <c r="P180" i="16" s="1"/>
  <c r="AA180" i="16" s="1"/>
  <c r="B386" i="3"/>
  <c r="D180" i="10"/>
  <c r="P180" i="10" s="1"/>
  <c r="AA180" i="10" s="1"/>
  <c r="I60" i="14"/>
  <c r="U60" i="14" s="1"/>
  <c r="AF60" i="14" s="1"/>
  <c r="R266" i="3"/>
  <c r="I60" i="16"/>
  <c r="U60" i="16" s="1"/>
  <c r="AF60" i="16" s="1"/>
  <c r="I60" i="9"/>
  <c r="U60" i="9" s="1"/>
  <c r="AF60" i="9" s="1"/>
  <c r="I60" i="12"/>
  <c r="U60" i="12" s="1"/>
  <c r="AF60" i="12" s="1"/>
  <c r="I60" i="10"/>
  <c r="U60" i="10" s="1"/>
  <c r="AF60" i="10" s="1"/>
  <c r="I60" i="8"/>
  <c r="U60" i="8" s="1"/>
  <c r="AF60" i="8" s="1"/>
  <c r="I60" i="7"/>
  <c r="U60" i="7" s="1"/>
  <c r="AF60" i="7" s="1"/>
  <c r="I60" i="13"/>
  <c r="U60" i="13" s="1"/>
  <c r="AF60" i="13" s="1"/>
  <c r="I60" i="15"/>
  <c r="U60" i="15" s="1"/>
  <c r="AF60" i="15" s="1"/>
  <c r="I60" i="11"/>
  <c r="U60" i="11" s="1"/>
  <c r="AF60" i="11" s="1"/>
  <c r="I60" i="6"/>
  <c r="U60" i="6" s="1"/>
  <c r="AF60" i="6" s="1"/>
  <c r="D105" i="14"/>
  <c r="P105" i="14" s="1"/>
  <c r="AA105" i="14" s="1"/>
  <c r="D105" i="7"/>
  <c r="P105" i="7" s="1"/>
  <c r="AA105" i="7" s="1"/>
  <c r="D105" i="16"/>
  <c r="P105" i="16" s="1"/>
  <c r="AA105" i="16" s="1"/>
  <c r="D105" i="9"/>
  <c r="P105" i="9" s="1"/>
  <c r="AA105" i="9" s="1"/>
  <c r="D105" i="13"/>
  <c r="P105" i="13" s="1"/>
  <c r="AA105" i="13" s="1"/>
  <c r="D105" i="8"/>
  <c r="P105" i="8" s="1"/>
  <c r="AA105" i="8" s="1"/>
  <c r="D105" i="15"/>
  <c r="P105" i="15" s="1"/>
  <c r="AA105" i="15" s="1"/>
  <c r="B311" i="3"/>
  <c r="D105" i="11"/>
  <c r="P105" i="11" s="1"/>
  <c r="AA105" i="11" s="1"/>
  <c r="D105" i="10"/>
  <c r="P105" i="10" s="1"/>
  <c r="AA105" i="10" s="1"/>
  <c r="D105" i="12"/>
  <c r="P105" i="12" s="1"/>
  <c r="AA105" i="12" s="1"/>
  <c r="D105" i="6"/>
  <c r="P105" i="6" s="1"/>
  <c r="AA105" i="6" s="1"/>
  <c r="D77" i="6"/>
  <c r="P77" i="6" s="1"/>
  <c r="AA77" i="6" s="1"/>
  <c r="D77" i="16"/>
  <c r="P77" i="16" s="1"/>
  <c r="AA77" i="16" s="1"/>
  <c r="D77" i="13"/>
  <c r="P77" i="13" s="1"/>
  <c r="AA77" i="13" s="1"/>
  <c r="D77" i="8"/>
  <c r="P77" i="8" s="1"/>
  <c r="AA77" i="8" s="1"/>
  <c r="D77" i="10"/>
  <c r="P77" i="10" s="1"/>
  <c r="AA77" i="10" s="1"/>
  <c r="D77" i="15"/>
  <c r="P77" i="15" s="1"/>
  <c r="AA77" i="15" s="1"/>
  <c r="D77" i="12"/>
  <c r="P77" i="12" s="1"/>
  <c r="AA77" i="12" s="1"/>
  <c r="B283" i="3"/>
  <c r="D77" i="14"/>
  <c r="P77" i="14" s="1"/>
  <c r="AA77" i="14" s="1"/>
  <c r="D77" i="9"/>
  <c r="P77" i="9" s="1"/>
  <c r="AA77" i="9" s="1"/>
  <c r="D77" i="7"/>
  <c r="P77" i="7" s="1"/>
  <c r="AA77" i="7" s="1"/>
  <c r="D77" i="11"/>
  <c r="P77" i="11" s="1"/>
  <c r="AA77" i="11" s="1"/>
  <c r="K92" i="12"/>
  <c r="W92" i="12" s="1"/>
  <c r="AH92" i="12" s="1"/>
  <c r="K92" i="15"/>
  <c r="W92" i="15" s="1"/>
  <c r="AH92" i="15" s="1"/>
  <c r="K92" i="14"/>
  <c r="W92" i="14" s="1"/>
  <c r="AH92" i="14" s="1"/>
  <c r="K92" i="9"/>
  <c r="W92" i="9" s="1"/>
  <c r="AH92" i="9" s="1"/>
  <c r="K92" i="8"/>
  <c r="W92" i="8" s="1"/>
  <c r="AH92" i="8" s="1"/>
  <c r="X298" i="3"/>
  <c r="K92" i="6"/>
  <c r="W92" i="6" s="1"/>
  <c r="AH92" i="6" s="1"/>
  <c r="K92" i="13"/>
  <c r="W92" i="13" s="1"/>
  <c r="AH92" i="13" s="1"/>
  <c r="K92" i="10"/>
  <c r="W92" i="10" s="1"/>
  <c r="AH92" i="10" s="1"/>
  <c r="K92" i="16"/>
  <c r="W92" i="16" s="1"/>
  <c r="AH92" i="16" s="1"/>
  <c r="K92" i="11"/>
  <c r="W92" i="11" s="1"/>
  <c r="AH92" i="11" s="1"/>
  <c r="K92" i="7"/>
  <c r="W92" i="7" s="1"/>
  <c r="AH92" i="7" s="1"/>
  <c r="H148" i="11"/>
  <c r="T148" i="11" s="1"/>
  <c r="AE148" i="11" s="1"/>
  <c r="H148" i="10"/>
  <c r="T148" i="10" s="1"/>
  <c r="AE148" i="10" s="1"/>
  <c r="H148" i="16"/>
  <c r="T148" i="16" s="1"/>
  <c r="AE148" i="16" s="1"/>
  <c r="H148" i="12"/>
  <c r="T148" i="12" s="1"/>
  <c r="AE148" i="12" s="1"/>
  <c r="H148" i="9"/>
  <c r="T148" i="9" s="1"/>
  <c r="AE148" i="9" s="1"/>
  <c r="H148" i="7"/>
  <c r="T148" i="7" s="1"/>
  <c r="AE148" i="7" s="1"/>
  <c r="H148" i="6"/>
  <c r="T148" i="6" s="1"/>
  <c r="AE148" i="6" s="1"/>
  <c r="H148" i="14"/>
  <c r="T148" i="14" s="1"/>
  <c r="AE148" i="14" s="1"/>
  <c r="H148" i="15"/>
  <c r="T148" i="15" s="1"/>
  <c r="AE148" i="15" s="1"/>
  <c r="O354" i="3"/>
  <c r="H148" i="13"/>
  <c r="T148" i="13" s="1"/>
  <c r="AE148" i="13" s="1"/>
  <c r="H148" i="8"/>
  <c r="T148" i="8" s="1"/>
  <c r="AE148" i="8" s="1"/>
  <c r="AM166" i="3"/>
  <c r="CI166" i="3"/>
  <c r="BS166" i="3"/>
  <c r="AU166" i="3"/>
  <c r="CA166" i="3"/>
  <c r="O166" i="3"/>
  <c r="AE166" i="3"/>
  <c r="W166" i="3"/>
  <c r="G166" i="3"/>
  <c r="BK166" i="3"/>
  <c r="BC166" i="3"/>
  <c r="H164" i="10"/>
  <c r="T164" i="10" s="1"/>
  <c r="AE164" i="10" s="1"/>
  <c r="H164" i="13"/>
  <c r="T164" i="13" s="1"/>
  <c r="AE164" i="13" s="1"/>
  <c r="H164" i="11"/>
  <c r="T164" i="11" s="1"/>
  <c r="AE164" i="11" s="1"/>
  <c r="H164" i="9"/>
  <c r="T164" i="9" s="1"/>
  <c r="AE164" i="9" s="1"/>
  <c r="H164" i="6"/>
  <c r="T164" i="6" s="1"/>
  <c r="AE164" i="6" s="1"/>
  <c r="O370" i="3"/>
  <c r="H164" i="8"/>
  <c r="T164" i="8" s="1"/>
  <c r="AE164" i="8" s="1"/>
  <c r="H164" i="7"/>
  <c r="T164" i="7" s="1"/>
  <c r="AE164" i="7" s="1"/>
  <c r="H164" i="14"/>
  <c r="T164" i="14" s="1"/>
  <c r="AE164" i="14" s="1"/>
  <c r="H164" i="15"/>
  <c r="T164" i="15" s="1"/>
  <c r="AE164" i="15" s="1"/>
  <c r="H164" i="16"/>
  <c r="T164" i="16" s="1"/>
  <c r="AE164" i="16" s="1"/>
  <c r="H164" i="12"/>
  <c r="T164" i="12" s="1"/>
  <c r="AE164" i="12" s="1"/>
  <c r="B348" i="11"/>
  <c r="B348" i="16"/>
  <c r="B348" i="13"/>
  <c r="B348" i="7"/>
  <c r="B348" i="14"/>
  <c r="B348" i="8"/>
  <c r="B348" i="12"/>
  <c r="B348" i="9"/>
  <c r="B348" i="10"/>
  <c r="B348" i="15"/>
  <c r="B348" i="6"/>
  <c r="I179" i="9"/>
  <c r="U179" i="9" s="1"/>
  <c r="AF179" i="9" s="1"/>
  <c r="I179" i="6"/>
  <c r="U179" i="6" s="1"/>
  <c r="AF179" i="6" s="1"/>
  <c r="I179" i="15"/>
  <c r="U179" i="15" s="1"/>
  <c r="AF179" i="15" s="1"/>
  <c r="R385" i="3"/>
  <c r="I179" i="13"/>
  <c r="U179" i="13" s="1"/>
  <c r="AF179" i="13" s="1"/>
  <c r="I179" i="8"/>
  <c r="U179" i="8" s="1"/>
  <c r="AF179" i="8" s="1"/>
  <c r="I179" i="12"/>
  <c r="U179" i="12" s="1"/>
  <c r="AF179" i="12" s="1"/>
  <c r="I179" i="7"/>
  <c r="U179" i="7" s="1"/>
  <c r="AF179" i="7" s="1"/>
  <c r="I179" i="10"/>
  <c r="U179" i="10" s="1"/>
  <c r="AF179" i="10" s="1"/>
  <c r="I179" i="11"/>
  <c r="U179" i="11" s="1"/>
  <c r="AF179" i="11" s="1"/>
  <c r="I179" i="14"/>
  <c r="U179" i="14" s="1"/>
  <c r="AF179" i="14" s="1"/>
  <c r="I179" i="16"/>
  <c r="U179" i="16" s="1"/>
  <c r="AF179" i="16" s="1"/>
  <c r="F57" i="12"/>
  <c r="R57" i="12" s="1"/>
  <c r="AC57" i="12" s="1"/>
  <c r="F57" i="10"/>
  <c r="R57" i="10" s="1"/>
  <c r="AC57" i="10" s="1"/>
  <c r="F57" i="15"/>
  <c r="R57" i="15" s="1"/>
  <c r="AC57" i="15" s="1"/>
  <c r="F57" i="14"/>
  <c r="R57" i="14" s="1"/>
  <c r="AC57" i="14" s="1"/>
  <c r="I263" i="3"/>
  <c r="F57" i="7"/>
  <c r="R57" i="7" s="1"/>
  <c r="AC57" i="7" s="1"/>
  <c r="F57" i="13"/>
  <c r="R57" i="13" s="1"/>
  <c r="AC57" i="13" s="1"/>
  <c r="F57" i="9"/>
  <c r="R57" i="9" s="1"/>
  <c r="AC57" i="9" s="1"/>
  <c r="F57" i="8"/>
  <c r="R57" i="8" s="1"/>
  <c r="AC57" i="8" s="1"/>
  <c r="F57" i="16"/>
  <c r="R57" i="16" s="1"/>
  <c r="AC57" i="16" s="1"/>
  <c r="F57" i="6"/>
  <c r="R57" i="6" s="1"/>
  <c r="AC57" i="6" s="1"/>
  <c r="F57" i="11"/>
  <c r="R57" i="11" s="1"/>
  <c r="AC57" i="11" s="1"/>
  <c r="F146" i="15"/>
  <c r="R146" i="15" s="1"/>
  <c r="AC146" i="15" s="1"/>
  <c r="F146" i="13"/>
  <c r="R146" i="13" s="1"/>
  <c r="AC146" i="13" s="1"/>
  <c r="F146" i="12"/>
  <c r="R146" i="12" s="1"/>
  <c r="AC146" i="12" s="1"/>
  <c r="F146" i="11"/>
  <c r="R146" i="11" s="1"/>
  <c r="AC146" i="11" s="1"/>
  <c r="F146" i="7"/>
  <c r="R146" i="7" s="1"/>
  <c r="AC146" i="7" s="1"/>
  <c r="F146" i="14"/>
  <c r="R146" i="14" s="1"/>
  <c r="AC146" i="14" s="1"/>
  <c r="F146" i="6"/>
  <c r="R146" i="6" s="1"/>
  <c r="AC146" i="6" s="1"/>
  <c r="I352" i="3"/>
  <c r="F146" i="16"/>
  <c r="R146" i="16" s="1"/>
  <c r="AC146" i="16" s="1"/>
  <c r="F146" i="9"/>
  <c r="R146" i="9" s="1"/>
  <c r="AC146" i="9" s="1"/>
  <c r="F146" i="8"/>
  <c r="R146" i="8" s="1"/>
  <c r="AC146" i="8" s="1"/>
  <c r="F146" i="10"/>
  <c r="R146" i="10" s="1"/>
  <c r="AC146" i="10" s="1"/>
  <c r="L196" i="6"/>
  <c r="X196" i="6" s="1"/>
  <c r="AI196" i="6" s="1"/>
  <c r="L196" i="14"/>
  <c r="X196" i="14" s="1"/>
  <c r="AI196" i="14" s="1"/>
  <c r="L196" i="11"/>
  <c r="X196" i="11" s="1"/>
  <c r="AI196" i="11" s="1"/>
  <c r="L196" i="12"/>
  <c r="X196" i="12" s="1"/>
  <c r="AI196" i="12" s="1"/>
  <c r="L196" i="15"/>
  <c r="X196" i="15" s="1"/>
  <c r="AI196" i="15" s="1"/>
  <c r="L196" i="9"/>
  <c r="X196" i="9" s="1"/>
  <c r="AI196" i="9" s="1"/>
  <c r="L196" i="13"/>
  <c r="X196" i="13" s="1"/>
  <c r="AI196" i="13" s="1"/>
  <c r="L196" i="16"/>
  <c r="X196" i="16" s="1"/>
  <c r="AI196" i="16" s="1"/>
  <c r="L196" i="7"/>
  <c r="X196" i="7" s="1"/>
  <c r="AI196" i="7" s="1"/>
  <c r="L196" i="8"/>
  <c r="X196" i="8" s="1"/>
  <c r="AI196" i="8" s="1"/>
  <c r="L196" i="10"/>
  <c r="X196" i="10" s="1"/>
  <c r="AI196" i="10" s="1"/>
  <c r="AL101" i="3"/>
  <c r="AP101" i="3" s="1"/>
  <c r="AD101" i="3"/>
  <c r="AH101" i="3" s="1"/>
  <c r="D107" i="14"/>
  <c r="P107" i="14" s="1"/>
  <c r="AA107" i="14" s="1"/>
  <c r="D107" i="6"/>
  <c r="P107" i="6" s="1"/>
  <c r="AA107" i="6" s="1"/>
  <c r="D107" i="8"/>
  <c r="P107" i="8" s="1"/>
  <c r="AA107" i="8" s="1"/>
  <c r="D107" i="15"/>
  <c r="P107" i="15" s="1"/>
  <c r="AA107" i="15" s="1"/>
  <c r="D107" i="7"/>
  <c r="P107" i="7" s="1"/>
  <c r="AA107" i="7" s="1"/>
  <c r="D107" i="11"/>
  <c r="P107" i="11" s="1"/>
  <c r="AA107" i="11" s="1"/>
  <c r="D107" i="9"/>
  <c r="P107" i="9" s="1"/>
  <c r="AA107" i="9" s="1"/>
  <c r="D107" i="10"/>
  <c r="P107" i="10" s="1"/>
  <c r="AA107" i="10" s="1"/>
  <c r="B313" i="3"/>
  <c r="D107" i="12"/>
  <c r="P107" i="12" s="1"/>
  <c r="AA107" i="12" s="1"/>
  <c r="D107" i="16"/>
  <c r="P107" i="16" s="1"/>
  <c r="AA107" i="16" s="1"/>
  <c r="D107" i="13"/>
  <c r="P107" i="13" s="1"/>
  <c r="AA107" i="13" s="1"/>
  <c r="AA106" i="6"/>
  <c r="CH106" i="3"/>
  <c r="CL106" i="3" s="1"/>
  <c r="V106" i="3"/>
  <c r="Z106" i="3" s="1"/>
  <c r="BZ106" i="3"/>
  <c r="CD106" i="3" s="1"/>
  <c r="F106" i="3"/>
  <c r="J106" i="3" s="1"/>
  <c r="BB106" i="3"/>
  <c r="BF106" i="3" s="1"/>
  <c r="BJ106" i="3"/>
  <c r="BN106" i="3" s="1"/>
  <c r="AL106" i="3"/>
  <c r="AP106" i="3" s="1"/>
  <c r="AD106" i="3"/>
  <c r="AH106" i="3" s="1"/>
  <c r="N106" i="3"/>
  <c r="R106" i="3" s="1"/>
  <c r="BR106" i="3"/>
  <c r="BV106" i="3" s="1"/>
  <c r="AT106" i="3"/>
  <c r="AX106" i="3" s="1"/>
  <c r="G24" i="9"/>
  <c r="S24" i="9" s="1"/>
  <c r="AD24" i="9" s="1"/>
  <c r="G24" i="15"/>
  <c r="S24" i="15" s="1"/>
  <c r="AD24" i="15" s="1"/>
  <c r="G24" i="11"/>
  <c r="S24" i="11" s="1"/>
  <c r="AD24" i="11" s="1"/>
  <c r="G24" i="7"/>
  <c r="S24" i="7" s="1"/>
  <c r="AD24" i="7" s="1"/>
  <c r="G24" i="13"/>
  <c r="S24" i="13" s="1"/>
  <c r="AD24" i="13" s="1"/>
  <c r="G24" i="14"/>
  <c r="S24" i="14" s="1"/>
  <c r="AD24" i="14" s="1"/>
  <c r="G24" i="12"/>
  <c r="S24" i="12" s="1"/>
  <c r="AD24" i="12" s="1"/>
  <c r="G24" i="6"/>
  <c r="S24" i="6" s="1"/>
  <c r="AD24" i="6" s="1"/>
  <c r="G24" i="10"/>
  <c r="S24" i="10" s="1"/>
  <c r="AD24" i="10" s="1"/>
  <c r="G24" i="8"/>
  <c r="S24" i="8" s="1"/>
  <c r="AD24" i="8" s="1"/>
  <c r="G24" i="16"/>
  <c r="S24" i="16" s="1"/>
  <c r="AD24" i="16" s="1"/>
  <c r="L128" i="14"/>
  <c r="X128" i="14" s="1"/>
  <c r="AI128" i="14" s="1"/>
  <c r="L128" i="8"/>
  <c r="X128" i="8" s="1"/>
  <c r="AI128" i="8" s="1"/>
  <c r="L128" i="9"/>
  <c r="X128" i="9" s="1"/>
  <c r="AI128" i="9" s="1"/>
  <c r="L128" i="12"/>
  <c r="X128" i="12" s="1"/>
  <c r="AI128" i="12" s="1"/>
  <c r="L128" i="11"/>
  <c r="X128" i="11" s="1"/>
  <c r="AI128" i="11" s="1"/>
  <c r="L128" i="10"/>
  <c r="X128" i="10" s="1"/>
  <c r="AI128" i="10" s="1"/>
  <c r="L128" i="13"/>
  <c r="X128" i="13" s="1"/>
  <c r="AI128" i="13" s="1"/>
  <c r="L128" i="6"/>
  <c r="X128" i="6" s="1"/>
  <c r="AI128" i="6" s="1"/>
  <c r="L128" i="7"/>
  <c r="X128" i="7" s="1"/>
  <c r="AI128" i="7" s="1"/>
  <c r="L128" i="16"/>
  <c r="X128" i="16" s="1"/>
  <c r="AI128" i="16" s="1"/>
  <c r="L128" i="15"/>
  <c r="X128" i="15" s="1"/>
  <c r="AI128" i="15" s="1"/>
  <c r="M71" i="16"/>
  <c r="Y71" i="16" s="1"/>
  <c r="AJ71" i="16" s="1"/>
  <c r="M71" i="10"/>
  <c r="Y71" i="10" s="1"/>
  <c r="AJ71" i="10" s="1"/>
  <c r="M71" i="12"/>
  <c r="Y71" i="12" s="1"/>
  <c r="AJ71" i="12" s="1"/>
  <c r="M71" i="7"/>
  <c r="Y71" i="7" s="1"/>
  <c r="AJ71" i="7" s="1"/>
  <c r="M71" i="9"/>
  <c r="Y71" i="9" s="1"/>
  <c r="AJ71" i="9" s="1"/>
  <c r="M71" i="15"/>
  <c r="Y71" i="15" s="1"/>
  <c r="AJ71" i="15" s="1"/>
  <c r="M71" i="11"/>
  <c r="Y71" i="11" s="1"/>
  <c r="AJ71" i="11" s="1"/>
  <c r="AD277" i="3"/>
  <c r="M71" i="14"/>
  <c r="Y71" i="14" s="1"/>
  <c r="AJ71" i="14" s="1"/>
  <c r="M71" i="8"/>
  <c r="Y71" i="8" s="1"/>
  <c r="AJ71" i="8" s="1"/>
  <c r="M71" i="6"/>
  <c r="Y71" i="6" s="1"/>
  <c r="AJ71" i="6" s="1"/>
  <c r="M71" i="13"/>
  <c r="Y71" i="13" s="1"/>
  <c r="AJ71" i="13" s="1"/>
  <c r="B364" i="12"/>
  <c r="B364" i="8"/>
  <c r="B364" i="9"/>
  <c r="B364" i="14"/>
  <c r="B364" i="7"/>
  <c r="B364" i="16"/>
  <c r="B364" i="6"/>
  <c r="B364" i="13"/>
  <c r="B364" i="15"/>
  <c r="B364" i="10"/>
  <c r="B364" i="11"/>
  <c r="K122" i="12"/>
  <c r="W122" i="12" s="1"/>
  <c r="AH122" i="12" s="1"/>
  <c r="K122" i="10"/>
  <c r="W122" i="10" s="1"/>
  <c r="AH122" i="10" s="1"/>
  <c r="K122" i="9"/>
  <c r="W122" i="9" s="1"/>
  <c r="AH122" i="9" s="1"/>
  <c r="K122" i="15"/>
  <c r="W122" i="15" s="1"/>
  <c r="AH122" i="15" s="1"/>
  <c r="K122" i="11"/>
  <c r="W122" i="11" s="1"/>
  <c r="AH122" i="11" s="1"/>
  <c r="K122" i="8"/>
  <c r="W122" i="8" s="1"/>
  <c r="AH122" i="8" s="1"/>
  <c r="X328" i="3"/>
  <c r="K122" i="14"/>
  <c r="W122" i="14" s="1"/>
  <c r="AH122" i="14" s="1"/>
  <c r="K122" i="7"/>
  <c r="W122" i="7" s="1"/>
  <c r="AH122" i="7" s="1"/>
  <c r="K122" i="6"/>
  <c r="W122" i="6" s="1"/>
  <c r="AH122" i="6" s="1"/>
  <c r="K122" i="16"/>
  <c r="W122" i="16" s="1"/>
  <c r="AH122" i="16" s="1"/>
  <c r="K122" i="13"/>
  <c r="W122" i="13" s="1"/>
  <c r="AH122" i="13" s="1"/>
  <c r="B297" i="13"/>
  <c r="B297" i="15"/>
  <c r="B297" i="10"/>
  <c r="B297" i="6"/>
  <c r="B297" i="14"/>
  <c r="B297" i="9"/>
  <c r="B297" i="11"/>
  <c r="B297" i="8"/>
  <c r="B297" i="12"/>
  <c r="B297" i="7"/>
  <c r="B297" i="16"/>
  <c r="L7" i="10"/>
  <c r="X7" i="10" s="1"/>
  <c r="AI7" i="10" s="1"/>
  <c r="L7" i="15"/>
  <c r="X7" i="15" s="1"/>
  <c r="AI7" i="15" s="1"/>
  <c r="L7" i="8"/>
  <c r="X7" i="8" s="1"/>
  <c r="AI7" i="8" s="1"/>
  <c r="L7" i="6"/>
  <c r="X7" i="6" s="1"/>
  <c r="AI7" i="6" s="1"/>
  <c r="L7" i="9"/>
  <c r="X7" i="9" s="1"/>
  <c r="AI7" i="9" s="1"/>
  <c r="L7" i="16"/>
  <c r="X7" i="16" s="1"/>
  <c r="AI7" i="16" s="1"/>
  <c r="L7" i="13"/>
  <c r="X7" i="13" s="1"/>
  <c r="AI7" i="13" s="1"/>
  <c r="L7" i="12"/>
  <c r="X7" i="12" s="1"/>
  <c r="AI7" i="12" s="1"/>
  <c r="L7" i="7"/>
  <c r="X7" i="7" s="1"/>
  <c r="AI7" i="7" s="1"/>
  <c r="L7" i="14"/>
  <c r="X7" i="14" s="1"/>
  <c r="AI7" i="14" s="1"/>
  <c r="L7" i="11"/>
  <c r="X7" i="11" s="1"/>
  <c r="AI7" i="11" s="1"/>
  <c r="G186" i="3"/>
  <c r="M114" i="8"/>
  <c r="Y114" i="8" s="1"/>
  <c r="AJ114" i="8" s="1"/>
  <c r="M114" i="13"/>
  <c r="Y114" i="13" s="1"/>
  <c r="AJ114" i="13" s="1"/>
  <c r="M114" i="15"/>
  <c r="Y114" i="15" s="1"/>
  <c r="AJ114" i="15" s="1"/>
  <c r="M114" i="6"/>
  <c r="Y114" i="6" s="1"/>
  <c r="AJ114" i="6" s="1"/>
  <c r="M114" i="11"/>
  <c r="Y114" i="11" s="1"/>
  <c r="AJ114" i="11" s="1"/>
  <c r="M114" i="14"/>
  <c r="Y114" i="14" s="1"/>
  <c r="AJ114" i="14" s="1"/>
  <c r="M114" i="16"/>
  <c r="Y114" i="16" s="1"/>
  <c r="AJ114" i="16" s="1"/>
  <c r="M114" i="10"/>
  <c r="Y114" i="10" s="1"/>
  <c r="AJ114" i="10" s="1"/>
  <c r="AD320" i="3"/>
  <c r="M114" i="9"/>
  <c r="Y114" i="9" s="1"/>
  <c r="AJ114" i="9" s="1"/>
  <c r="M114" i="7"/>
  <c r="Y114" i="7" s="1"/>
  <c r="AJ114" i="7" s="1"/>
  <c r="M114" i="12"/>
  <c r="Y114" i="12" s="1"/>
  <c r="AJ114" i="12" s="1"/>
  <c r="D38" i="12"/>
  <c r="P38" i="12" s="1"/>
  <c r="D38" i="16"/>
  <c r="P38" i="16" s="1"/>
  <c r="D38" i="10"/>
  <c r="P38" i="10" s="1"/>
  <c r="B244" i="3"/>
  <c r="D38" i="7"/>
  <c r="P38" i="7" s="1"/>
  <c r="D38" i="14"/>
  <c r="P38" i="14" s="1"/>
  <c r="D38" i="6"/>
  <c r="P38" i="6" s="1"/>
  <c r="D38" i="15"/>
  <c r="P38" i="15" s="1"/>
  <c r="D38" i="9"/>
  <c r="P38" i="9" s="1"/>
  <c r="D38" i="13"/>
  <c r="P38" i="13" s="1"/>
  <c r="D38" i="11"/>
  <c r="P38" i="11" s="1"/>
  <c r="D38" i="8"/>
  <c r="P38" i="8" s="1"/>
  <c r="BC40" i="3"/>
  <c r="CI40" i="3"/>
  <c r="AE40" i="3"/>
  <c r="CA40" i="3"/>
  <c r="AU40" i="3"/>
  <c r="O40" i="3"/>
  <c r="BK40" i="3"/>
  <c r="AM40" i="3"/>
  <c r="W40" i="3"/>
  <c r="BS40" i="3"/>
  <c r="G40" i="3"/>
  <c r="B375" i="15"/>
  <c r="B375" i="10"/>
  <c r="B375" i="13"/>
  <c r="B375" i="11"/>
  <c r="B375" i="7"/>
  <c r="B375" i="12"/>
  <c r="B375" i="6"/>
  <c r="B375" i="14"/>
  <c r="B375" i="8"/>
  <c r="B375" i="16"/>
  <c r="B375" i="9"/>
  <c r="G131" i="13"/>
  <c r="S131" i="13" s="1"/>
  <c r="AD131" i="13" s="1"/>
  <c r="G131" i="12"/>
  <c r="S131" i="12" s="1"/>
  <c r="AD131" i="12" s="1"/>
  <c r="G131" i="14"/>
  <c r="S131" i="14" s="1"/>
  <c r="AD131" i="14" s="1"/>
  <c r="G131" i="15"/>
  <c r="S131" i="15" s="1"/>
  <c r="AD131" i="15" s="1"/>
  <c r="G131" i="16"/>
  <c r="S131" i="16" s="1"/>
  <c r="AD131" i="16" s="1"/>
  <c r="G131" i="7"/>
  <c r="S131" i="7" s="1"/>
  <c r="AD131" i="7" s="1"/>
  <c r="G131" i="6"/>
  <c r="S131" i="6" s="1"/>
  <c r="AD131" i="6" s="1"/>
  <c r="G131" i="10"/>
  <c r="S131" i="10" s="1"/>
  <c r="AD131" i="10" s="1"/>
  <c r="G131" i="11"/>
  <c r="S131" i="11" s="1"/>
  <c r="AD131" i="11" s="1"/>
  <c r="G131" i="9"/>
  <c r="S131" i="9" s="1"/>
  <c r="AD131" i="9" s="1"/>
  <c r="G131" i="8"/>
  <c r="S131" i="8" s="1"/>
  <c r="AD131" i="8" s="1"/>
  <c r="B358" i="9"/>
  <c r="B358" i="10"/>
  <c r="B358" i="6"/>
  <c r="B358" i="12"/>
  <c r="B358" i="8"/>
  <c r="B358" i="14"/>
  <c r="B358" i="7"/>
  <c r="B358" i="11"/>
  <c r="B358" i="13"/>
  <c r="B358" i="16"/>
  <c r="B358" i="15"/>
  <c r="M192" i="9"/>
  <c r="Y192" i="9" s="1"/>
  <c r="AJ192" i="9" s="1"/>
  <c r="M192" i="6"/>
  <c r="Y192" i="6" s="1"/>
  <c r="AJ192" i="6" s="1"/>
  <c r="M192" i="14"/>
  <c r="Y192" i="14" s="1"/>
  <c r="AJ192" i="14" s="1"/>
  <c r="M192" i="10"/>
  <c r="Y192" i="10" s="1"/>
  <c r="AJ192" i="10" s="1"/>
  <c r="M192" i="15"/>
  <c r="Y192" i="15" s="1"/>
  <c r="AJ192" i="15" s="1"/>
  <c r="M192" i="8"/>
  <c r="Y192" i="8" s="1"/>
  <c r="AJ192" i="8" s="1"/>
  <c r="M192" i="7"/>
  <c r="Y192" i="7" s="1"/>
  <c r="AJ192" i="7" s="1"/>
  <c r="M192" i="16"/>
  <c r="Y192" i="16" s="1"/>
  <c r="AJ192" i="16" s="1"/>
  <c r="M192" i="13"/>
  <c r="Y192" i="13" s="1"/>
  <c r="AJ192" i="13" s="1"/>
  <c r="AD398" i="3"/>
  <c r="M192" i="11"/>
  <c r="Y192" i="11" s="1"/>
  <c r="AJ192" i="11" s="1"/>
  <c r="M192" i="12"/>
  <c r="Y192" i="12" s="1"/>
  <c r="AJ192" i="12" s="1"/>
  <c r="X319" i="3"/>
  <c r="K113" i="15"/>
  <c r="W113" i="15" s="1"/>
  <c r="AH113" i="15" s="1"/>
  <c r="K113" i="11"/>
  <c r="W113" i="11" s="1"/>
  <c r="AH113" i="11" s="1"/>
  <c r="K113" i="10"/>
  <c r="W113" i="10" s="1"/>
  <c r="AH113" i="10" s="1"/>
  <c r="K113" i="12"/>
  <c r="W113" i="12" s="1"/>
  <c r="AH113" i="12" s="1"/>
  <c r="K113" i="14"/>
  <c r="W113" i="14" s="1"/>
  <c r="AH113" i="14" s="1"/>
  <c r="K113" i="9"/>
  <c r="W113" i="9" s="1"/>
  <c r="AH113" i="9" s="1"/>
  <c r="K113" i="8"/>
  <c r="W113" i="8" s="1"/>
  <c r="AH113" i="8" s="1"/>
  <c r="K113" i="7"/>
  <c r="W113" i="7" s="1"/>
  <c r="AH113" i="7" s="1"/>
  <c r="K113" i="13"/>
  <c r="W113" i="13" s="1"/>
  <c r="AH113" i="13" s="1"/>
  <c r="K113" i="6"/>
  <c r="W113" i="6" s="1"/>
  <c r="AH113" i="6" s="1"/>
  <c r="K113" i="16"/>
  <c r="W113" i="16" s="1"/>
  <c r="AH113" i="16" s="1"/>
  <c r="B287" i="14"/>
  <c r="B287" i="6"/>
  <c r="B287" i="12"/>
  <c r="B287" i="8"/>
  <c r="B287" i="11"/>
  <c r="B287" i="7"/>
  <c r="B287" i="16"/>
  <c r="B287" i="9"/>
  <c r="B287" i="13"/>
  <c r="B287" i="15"/>
  <c r="B287" i="10"/>
  <c r="W89" i="3"/>
  <c r="K21" i="16"/>
  <c r="W21" i="16" s="1"/>
  <c r="AH21" i="16" s="1"/>
  <c r="K21" i="6"/>
  <c r="W21" i="6" s="1"/>
  <c r="AH21" i="6" s="1"/>
  <c r="K21" i="8"/>
  <c r="W21" i="8" s="1"/>
  <c r="AH21" i="8" s="1"/>
  <c r="K21" i="12"/>
  <c r="W21" i="12" s="1"/>
  <c r="AH21" i="12" s="1"/>
  <c r="K21" i="10"/>
  <c r="W21" i="10" s="1"/>
  <c r="AH21" i="10" s="1"/>
  <c r="K21" i="14"/>
  <c r="W21" i="14" s="1"/>
  <c r="AH21" i="14" s="1"/>
  <c r="K21" i="11"/>
  <c r="W21" i="11" s="1"/>
  <c r="AH21" i="11" s="1"/>
  <c r="K21" i="13"/>
  <c r="W21" i="13" s="1"/>
  <c r="AH21" i="13" s="1"/>
  <c r="K21" i="7"/>
  <c r="W21" i="7" s="1"/>
  <c r="AH21" i="7" s="1"/>
  <c r="K21" i="9"/>
  <c r="W21" i="9" s="1"/>
  <c r="AH21" i="9" s="1"/>
  <c r="K21" i="15"/>
  <c r="W21" i="15" s="1"/>
  <c r="AH21" i="15" s="1"/>
  <c r="X227" i="3"/>
  <c r="BC164" i="3"/>
  <c r="CI164" i="3"/>
  <c r="BK164" i="3"/>
  <c r="W164" i="3"/>
  <c r="CA164" i="3"/>
  <c r="BS164" i="3"/>
  <c r="AU164" i="3"/>
  <c r="AE164" i="3"/>
  <c r="G164" i="3"/>
  <c r="AM164" i="3"/>
  <c r="O164" i="3"/>
  <c r="H171" i="7"/>
  <c r="T171" i="7" s="1"/>
  <c r="AE171" i="7" s="1"/>
  <c r="H171" i="12"/>
  <c r="T171" i="12" s="1"/>
  <c r="AE171" i="12" s="1"/>
  <c r="H171" i="8"/>
  <c r="T171" i="8" s="1"/>
  <c r="AE171" i="8" s="1"/>
  <c r="H171" i="9"/>
  <c r="T171" i="9" s="1"/>
  <c r="AE171" i="9" s="1"/>
  <c r="H171" i="15"/>
  <c r="T171" i="15" s="1"/>
  <c r="AE171" i="15" s="1"/>
  <c r="H171" i="10"/>
  <c r="T171" i="10" s="1"/>
  <c r="AE171" i="10" s="1"/>
  <c r="H171" i="16"/>
  <c r="T171" i="16" s="1"/>
  <c r="AE171" i="16" s="1"/>
  <c r="H171" i="6"/>
  <c r="T171" i="6" s="1"/>
  <c r="AE171" i="6" s="1"/>
  <c r="H171" i="11"/>
  <c r="T171" i="11" s="1"/>
  <c r="AE171" i="11" s="1"/>
  <c r="H171" i="13"/>
  <c r="T171" i="13" s="1"/>
  <c r="AE171" i="13" s="1"/>
  <c r="H171" i="14"/>
  <c r="T171" i="14" s="1"/>
  <c r="AE171" i="14" s="1"/>
  <c r="O377" i="3"/>
  <c r="AE36" i="3"/>
  <c r="F41" i="11"/>
  <c r="R41" i="11" s="1"/>
  <c r="AC41" i="11" s="1"/>
  <c r="F41" i="6"/>
  <c r="R41" i="6" s="1"/>
  <c r="AC41" i="6" s="1"/>
  <c r="F41" i="16"/>
  <c r="R41" i="16" s="1"/>
  <c r="AC41" i="16" s="1"/>
  <c r="I247" i="3"/>
  <c r="F41" i="7"/>
  <c r="R41" i="7" s="1"/>
  <c r="AC41" i="7" s="1"/>
  <c r="F41" i="10"/>
  <c r="R41" i="10" s="1"/>
  <c r="AC41" i="10" s="1"/>
  <c r="F41" i="8"/>
  <c r="R41" i="8" s="1"/>
  <c r="AC41" i="8" s="1"/>
  <c r="F41" i="12"/>
  <c r="R41" i="12" s="1"/>
  <c r="AC41" i="12" s="1"/>
  <c r="F41" i="9"/>
  <c r="R41" i="9" s="1"/>
  <c r="AC41" i="9" s="1"/>
  <c r="F41" i="14"/>
  <c r="R41" i="14" s="1"/>
  <c r="AC41" i="14" s="1"/>
  <c r="F41" i="13"/>
  <c r="R41" i="13" s="1"/>
  <c r="AC41" i="13" s="1"/>
  <c r="F41" i="15"/>
  <c r="R41" i="15" s="1"/>
  <c r="AC41" i="15" s="1"/>
  <c r="B254" i="11"/>
  <c r="B254" i="16"/>
  <c r="B254" i="9"/>
  <c r="B254" i="14"/>
  <c r="B254" i="10"/>
  <c r="B254" i="6"/>
  <c r="B254" i="7"/>
  <c r="B254" i="8"/>
  <c r="B254" i="13"/>
  <c r="B254" i="15"/>
  <c r="B254" i="12"/>
  <c r="G111" i="3"/>
  <c r="BK111" i="3"/>
  <c r="O111" i="3"/>
  <c r="AU111" i="3"/>
  <c r="AM111" i="3"/>
  <c r="AE111" i="3"/>
  <c r="BC111" i="3"/>
  <c r="CI111" i="3"/>
  <c r="W111" i="3"/>
  <c r="CA111" i="3"/>
  <c r="BS111" i="3"/>
  <c r="CI24" i="3"/>
  <c r="G24" i="3"/>
  <c r="CA24" i="3"/>
  <c r="BK24" i="3"/>
  <c r="AU24" i="3"/>
  <c r="O24" i="3"/>
  <c r="AM24" i="3"/>
  <c r="BS24" i="3"/>
  <c r="BC24" i="3"/>
  <c r="W24" i="3"/>
  <c r="AE24" i="3"/>
  <c r="D162" i="14"/>
  <c r="P162" i="14" s="1"/>
  <c r="AA162" i="14" s="1"/>
  <c r="D162" i="9"/>
  <c r="P162" i="9" s="1"/>
  <c r="AA162" i="9" s="1"/>
  <c r="D162" i="11"/>
  <c r="P162" i="11" s="1"/>
  <c r="AA162" i="11" s="1"/>
  <c r="D162" i="6"/>
  <c r="P162" i="6" s="1"/>
  <c r="AA162" i="6" s="1"/>
  <c r="D162" i="7"/>
  <c r="P162" i="7" s="1"/>
  <c r="AA162" i="7" s="1"/>
  <c r="D162" i="13"/>
  <c r="P162" i="13" s="1"/>
  <c r="AA162" i="13" s="1"/>
  <c r="D162" i="8"/>
  <c r="P162" i="8" s="1"/>
  <c r="AA162" i="8" s="1"/>
  <c r="D162" i="15"/>
  <c r="P162" i="15" s="1"/>
  <c r="AA162" i="15" s="1"/>
  <c r="B368" i="3"/>
  <c r="D162" i="12"/>
  <c r="P162" i="12" s="1"/>
  <c r="AA162" i="12" s="1"/>
  <c r="D162" i="10"/>
  <c r="P162" i="10" s="1"/>
  <c r="AA162" i="10" s="1"/>
  <c r="D162" i="16"/>
  <c r="P162" i="16" s="1"/>
  <c r="AA162" i="16" s="1"/>
  <c r="B282" i="13"/>
  <c r="B282" i="8"/>
  <c r="B282" i="11"/>
  <c r="B282" i="15"/>
  <c r="B282" i="9"/>
  <c r="B282" i="10"/>
  <c r="B282" i="12"/>
  <c r="B282" i="16"/>
  <c r="B282" i="6"/>
  <c r="B282" i="14"/>
  <c r="B282" i="7"/>
  <c r="F205" i="7"/>
  <c r="R205" i="7" s="1"/>
  <c r="AC205" i="7" s="1"/>
  <c r="F205" i="8"/>
  <c r="R205" i="8" s="1"/>
  <c r="AC205" i="8" s="1"/>
  <c r="F205" i="14"/>
  <c r="R205" i="14" s="1"/>
  <c r="AC205" i="14" s="1"/>
  <c r="F205" i="11"/>
  <c r="R205" i="11" s="1"/>
  <c r="AC205" i="11" s="1"/>
  <c r="F205" i="16"/>
  <c r="R205" i="16" s="1"/>
  <c r="AC205" i="16" s="1"/>
  <c r="F205" i="12"/>
  <c r="R205" i="12" s="1"/>
  <c r="AC205" i="12" s="1"/>
  <c r="F205" i="10"/>
  <c r="R205" i="10" s="1"/>
  <c r="AC205" i="10" s="1"/>
  <c r="F205" i="13"/>
  <c r="R205" i="13" s="1"/>
  <c r="AC205" i="13" s="1"/>
  <c r="F205" i="15"/>
  <c r="R205" i="15" s="1"/>
  <c r="AC205" i="15" s="1"/>
  <c r="F205" i="9"/>
  <c r="R205" i="9" s="1"/>
  <c r="AC205" i="9" s="1"/>
  <c r="F205" i="6"/>
  <c r="R205" i="6" s="1"/>
  <c r="AC205" i="6" s="1"/>
  <c r="I411" i="3"/>
  <c r="D69" i="14"/>
  <c r="P69" i="14" s="1"/>
  <c r="AA69" i="14" s="1"/>
  <c r="D69" i="12"/>
  <c r="P69" i="12" s="1"/>
  <c r="AA69" i="12" s="1"/>
  <c r="D69" i="9"/>
  <c r="P69" i="9" s="1"/>
  <c r="AA69" i="9" s="1"/>
  <c r="D69" i="15"/>
  <c r="P69" i="15" s="1"/>
  <c r="AA69" i="15" s="1"/>
  <c r="D69" i="6"/>
  <c r="P69" i="6" s="1"/>
  <c r="AA69" i="6" s="1"/>
  <c r="D69" i="8"/>
  <c r="P69" i="8" s="1"/>
  <c r="AA69" i="8" s="1"/>
  <c r="D69" i="16"/>
  <c r="P69" i="16" s="1"/>
  <c r="AA69" i="16" s="1"/>
  <c r="D69" i="7"/>
  <c r="P69" i="7" s="1"/>
  <c r="AA69" i="7" s="1"/>
  <c r="B275" i="3"/>
  <c r="D69" i="13"/>
  <c r="P69" i="13" s="1"/>
  <c r="AA69" i="13" s="1"/>
  <c r="D69" i="10"/>
  <c r="P69" i="10" s="1"/>
  <c r="AA69" i="10" s="1"/>
  <c r="D69" i="11"/>
  <c r="P69" i="11" s="1"/>
  <c r="AA69" i="11" s="1"/>
  <c r="G72" i="14"/>
  <c r="S72" i="14" s="1"/>
  <c r="AD72" i="14" s="1"/>
  <c r="G72" i="15"/>
  <c r="S72" i="15" s="1"/>
  <c r="AD72" i="15" s="1"/>
  <c r="G72" i="16"/>
  <c r="S72" i="16" s="1"/>
  <c r="AD72" i="16" s="1"/>
  <c r="G72" i="7"/>
  <c r="S72" i="7" s="1"/>
  <c r="AD72" i="7" s="1"/>
  <c r="G72" i="13"/>
  <c r="S72" i="13" s="1"/>
  <c r="AD72" i="13" s="1"/>
  <c r="G72" i="10"/>
  <c r="S72" i="10" s="1"/>
  <c r="AD72" i="10" s="1"/>
  <c r="G72" i="6"/>
  <c r="S72" i="6" s="1"/>
  <c r="AD72" i="6" s="1"/>
  <c r="G72" i="9"/>
  <c r="S72" i="9" s="1"/>
  <c r="AD72" i="9" s="1"/>
  <c r="G72" i="11"/>
  <c r="S72" i="11" s="1"/>
  <c r="AD72" i="11" s="1"/>
  <c r="G72" i="8"/>
  <c r="S72" i="8" s="1"/>
  <c r="AD72" i="8" s="1"/>
  <c r="G72" i="12"/>
  <c r="S72" i="12" s="1"/>
  <c r="AD72" i="12" s="1"/>
  <c r="D94" i="14"/>
  <c r="P94" i="14" s="1"/>
  <c r="AA94" i="14" s="1"/>
  <c r="D94" i="7"/>
  <c r="P94" i="7" s="1"/>
  <c r="AA94" i="7" s="1"/>
  <c r="D94" i="16"/>
  <c r="P94" i="16" s="1"/>
  <c r="AA94" i="16" s="1"/>
  <c r="D94" i="9"/>
  <c r="P94" i="9" s="1"/>
  <c r="AA94" i="9" s="1"/>
  <c r="D94" i="13"/>
  <c r="P94" i="13" s="1"/>
  <c r="AA94" i="13" s="1"/>
  <c r="D94" i="6"/>
  <c r="P94" i="6" s="1"/>
  <c r="AA94" i="6" s="1"/>
  <c r="D94" i="15"/>
  <c r="P94" i="15" s="1"/>
  <c r="AA94" i="15" s="1"/>
  <c r="B300" i="3"/>
  <c r="D94" i="12"/>
  <c r="P94" i="12" s="1"/>
  <c r="AA94" i="12" s="1"/>
  <c r="D94" i="11"/>
  <c r="P94" i="11" s="1"/>
  <c r="AA94" i="11" s="1"/>
  <c r="D94" i="8"/>
  <c r="P94" i="8" s="1"/>
  <c r="AA94" i="8" s="1"/>
  <c r="D94" i="10"/>
  <c r="P94" i="10" s="1"/>
  <c r="AA94" i="10" s="1"/>
  <c r="D76" i="16"/>
  <c r="P76" i="16" s="1"/>
  <c r="AA76" i="16" s="1"/>
  <c r="D76" i="11"/>
  <c r="P76" i="11" s="1"/>
  <c r="AA76" i="11" s="1"/>
  <c r="D76" i="10"/>
  <c r="P76" i="10" s="1"/>
  <c r="AA76" i="10" s="1"/>
  <c r="D76" i="15"/>
  <c r="P76" i="15" s="1"/>
  <c r="AA76" i="15" s="1"/>
  <c r="D76" i="13"/>
  <c r="P76" i="13" s="1"/>
  <c r="AA76" i="13" s="1"/>
  <c r="D76" i="9"/>
  <c r="P76" i="9" s="1"/>
  <c r="AA76" i="9" s="1"/>
  <c r="D76" i="14"/>
  <c r="P76" i="14" s="1"/>
  <c r="AA76" i="14" s="1"/>
  <c r="D76" i="7"/>
  <c r="P76" i="7" s="1"/>
  <c r="AA76" i="7" s="1"/>
  <c r="D76" i="12"/>
  <c r="P76" i="12" s="1"/>
  <c r="AA76" i="12" s="1"/>
  <c r="D76" i="6"/>
  <c r="P76" i="6" s="1"/>
  <c r="AA76" i="6" s="1"/>
  <c r="D76" i="8"/>
  <c r="P76" i="8" s="1"/>
  <c r="AA76" i="8" s="1"/>
  <c r="B282" i="3"/>
  <c r="J198" i="7"/>
  <c r="V198" i="7" s="1"/>
  <c r="AG198" i="7" s="1"/>
  <c r="J198" i="16"/>
  <c r="V198" i="16" s="1"/>
  <c r="AG198" i="16" s="1"/>
  <c r="J198" i="9"/>
  <c r="V198" i="9" s="1"/>
  <c r="AG198" i="9" s="1"/>
  <c r="J198" i="14"/>
  <c r="V198" i="14" s="1"/>
  <c r="AG198" i="14" s="1"/>
  <c r="J198" i="12"/>
  <c r="V198" i="12" s="1"/>
  <c r="AG198" i="12" s="1"/>
  <c r="J198" i="15"/>
  <c r="V198" i="15" s="1"/>
  <c r="AG198" i="15" s="1"/>
  <c r="J198" i="11"/>
  <c r="V198" i="11" s="1"/>
  <c r="AG198" i="11" s="1"/>
  <c r="J198" i="8"/>
  <c r="V198" i="8" s="1"/>
  <c r="AG198" i="8" s="1"/>
  <c r="U404" i="3"/>
  <c r="J198" i="10"/>
  <c r="V198" i="10" s="1"/>
  <c r="AG198" i="10" s="1"/>
  <c r="J198" i="13"/>
  <c r="V198" i="13" s="1"/>
  <c r="AG198" i="13" s="1"/>
  <c r="J198" i="6"/>
  <c r="V198" i="6" s="1"/>
  <c r="AG198" i="6" s="1"/>
  <c r="B349" i="11"/>
  <c r="B349" i="16"/>
  <c r="B349" i="13"/>
  <c r="B349" i="8"/>
  <c r="B349" i="14"/>
  <c r="B349" i="9"/>
  <c r="B349" i="12"/>
  <c r="B349" i="6"/>
  <c r="B349" i="15"/>
  <c r="B349" i="7"/>
  <c r="B349" i="10"/>
  <c r="L99" i="10"/>
  <c r="X99" i="10" s="1"/>
  <c r="AI99" i="10" s="1"/>
  <c r="L99" i="15"/>
  <c r="X99" i="15" s="1"/>
  <c r="AI99" i="15" s="1"/>
  <c r="L99" i="12"/>
  <c r="X99" i="12" s="1"/>
  <c r="AI99" i="12" s="1"/>
  <c r="L99" i="7"/>
  <c r="X99" i="7" s="1"/>
  <c r="AI99" i="7" s="1"/>
  <c r="L99" i="6"/>
  <c r="X99" i="6" s="1"/>
  <c r="AI99" i="6" s="1"/>
  <c r="L99" i="9"/>
  <c r="X99" i="9" s="1"/>
  <c r="AI99" i="9" s="1"/>
  <c r="L99" i="13"/>
  <c r="X99" i="13" s="1"/>
  <c r="AI99" i="13" s="1"/>
  <c r="L99" i="8"/>
  <c r="X99" i="8" s="1"/>
  <c r="AI99" i="8" s="1"/>
  <c r="L99" i="14"/>
  <c r="X99" i="14" s="1"/>
  <c r="AI99" i="14" s="1"/>
  <c r="L99" i="11"/>
  <c r="X99" i="11" s="1"/>
  <c r="AI99" i="11" s="1"/>
  <c r="L99" i="16"/>
  <c r="X99" i="16" s="1"/>
  <c r="AI99" i="16" s="1"/>
  <c r="F55" i="14"/>
  <c r="R55" i="14" s="1"/>
  <c r="AC55" i="14" s="1"/>
  <c r="F55" i="12"/>
  <c r="R55" i="12" s="1"/>
  <c r="AC55" i="12" s="1"/>
  <c r="F55" i="9"/>
  <c r="R55" i="9" s="1"/>
  <c r="AC55" i="9" s="1"/>
  <c r="F55" i="13"/>
  <c r="R55" i="13" s="1"/>
  <c r="AC55" i="13" s="1"/>
  <c r="F55" i="7"/>
  <c r="R55" i="7" s="1"/>
  <c r="AC55" i="7" s="1"/>
  <c r="F55" i="16"/>
  <c r="R55" i="16" s="1"/>
  <c r="AC55" i="16" s="1"/>
  <c r="F55" i="6"/>
  <c r="R55" i="6" s="1"/>
  <c r="AC55" i="6" s="1"/>
  <c r="F55" i="15"/>
  <c r="R55" i="15" s="1"/>
  <c r="AC55" i="15" s="1"/>
  <c r="F55" i="8"/>
  <c r="R55" i="8" s="1"/>
  <c r="AC55" i="8" s="1"/>
  <c r="I261" i="3"/>
  <c r="F55" i="10"/>
  <c r="R55" i="10" s="1"/>
  <c r="AC55" i="10" s="1"/>
  <c r="F55" i="11"/>
  <c r="R55" i="11" s="1"/>
  <c r="AC55" i="11" s="1"/>
  <c r="K125" i="16"/>
  <c r="W125" i="16" s="1"/>
  <c r="AH125" i="16" s="1"/>
  <c r="K125" i="8"/>
  <c r="W125" i="8" s="1"/>
  <c r="AH125" i="8" s="1"/>
  <c r="X331" i="3"/>
  <c r="K125" i="10"/>
  <c r="W125" i="10" s="1"/>
  <c r="AH125" i="10" s="1"/>
  <c r="K125" i="9"/>
  <c r="W125" i="9" s="1"/>
  <c r="AH125" i="9" s="1"/>
  <c r="K125" i="6"/>
  <c r="W125" i="6" s="1"/>
  <c r="AH125" i="6" s="1"/>
  <c r="K125" i="7"/>
  <c r="W125" i="7" s="1"/>
  <c r="AH125" i="7" s="1"/>
  <c r="K125" i="15"/>
  <c r="W125" i="15" s="1"/>
  <c r="AH125" i="15" s="1"/>
  <c r="K125" i="13"/>
  <c r="W125" i="13" s="1"/>
  <c r="AH125" i="13" s="1"/>
  <c r="K125" i="11"/>
  <c r="W125" i="11" s="1"/>
  <c r="AH125" i="11" s="1"/>
  <c r="K125" i="14"/>
  <c r="W125" i="14" s="1"/>
  <c r="AH125" i="14" s="1"/>
  <c r="K125" i="12"/>
  <c r="W125" i="12" s="1"/>
  <c r="AH125" i="12" s="1"/>
  <c r="J152" i="12"/>
  <c r="V152" i="12" s="1"/>
  <c r="AG152" i="12" s="1"/>
  <c r="J152" i="9"/>
  <c r="V152" i="9" s="1"/>
  <c r="AG152" i="9" s="1"/>
  <c r="J152" i="11"/>
  <c r="V152" i="11" s="1"/>
  <c r="AG152" i="11" s="1"/>
  <c r="J152" i="15"/>
  <c r="V152" i="15" s="1"/>
  <c r="AG152" i="15" s="1"/>
  <c r="U358" i="3"/>
  <c r="J152" i="8"/>
  <c r="V152" i="8" s="1"/>
  <c r="AG152" i="8" s="1"/>
  <c r="J152" i="7"/>
  <c r="V152" i="7" s="1"/>
  <c r="AG152" i="7" s="1"/>
  <c r="J152" i="16"/>
  <c r="V152" i="16" s="1"/>
  <c r="AG152" i="16" s="1"/>
  <c r="J152" i="13"/>
  <c r="V152" i="13" s="1"/>
  <c r="AG152" i="13" s="1"/>
  <c r="J152" i="10"/>
  <c r="V152" i="10" s="1"/>
  <c r="AG152" i="10" s="1"/>
  <c r="J152" i="14"/>
  <c r="V152" i="14" s="1"/>
  <c r="AG152" i="14" s="1"/>
  <c r="J152" i="6"/>
  <c r="V152" i="6" s="1"/>
  <c r="AG152" i="6" s="1"/>
  <c r="I118" i="12"/>
  <c r="U118" i="12" s="1"/>
  <c r="AF118" i="12" s="1"/>
  <c r="I118" i="6"/>
  <c r="U118" i="6" s="1"/>
  <c r="AF118" i="6" s="1"/>
  <c r="I118" i="8"/>
  <c r="U118" i="8" s="1"/>
  <c r="AF118" i="8" s="1"/>
  <c r="I118" i="14"/>
  <c r="U118" i="14" s="1"/>
  <c r="AF118" i="14" s="1"/>
  <c r="R324" i="3"/>
  <c r="I118" i="9"/>
  <c r="U118" i="9" s="1"/>
  <c r="AF118" i="9" s="1"/>
  <c r="I118" i="16"/>
  <c r="U118" i="16" s="1"/>
  <c r="AF118" i="16" s="1"/>
  <c r="I118" i="15"/>
  <c r="U118" i="15" s="1"/>
  <c r="AF118" i="15" s="1"/>
  <c r="I118" i="11"/>
  <c r="U118" i="11" s="1"/>
  <c r="AF118" i="11" s="1"/>
  <c r="I118" i="10"/>
  <c r="U118" i="10" s="1"/>
  <c r="AF118" i="10" s="1"/>
  <c r="I118" i="13"/>
  <c r="U118" i="13" s="1"/>
  <c r="AF118" i="13" s="1"/>
  <c r="I118" i="7"/>
  <c r="U118" i="7" s="1"/>
  <c r="AF118" i="7" s="1"/>
  <c r="I64" i="12"/>
  <c r="U64" i="12" s="1"/>
  <c r="AF64" i="12" s="1"/>
  <c r="I64" i="8"/>
  <c r="U64" i="8" s="1"/>
  <c r="AF64" i="8" s="1"/>
  <c r="I64" i="13"/>
  <c r="U64" i="13" s="1"/>
  <c r="AF64" i="13" s="1"/>
  <c r="I64" i="7"/>
  <c r="U64" i="7" s="1"/>
  <c r="AF64" i="7" s="1"/>
  <c r="I64" i="16"/>
  <c r="U64" i="16" s="1"/>
  <c r="AF64" i="16" s="1"/>
  <c r="R270" i="3"/>
  <c r="I64" i="14"/>
  <c r="U64" i="14" s="1"/>
  <c r="AF64" i="14" s="1"/>
  <c r="I64" i="9"/>
  <c r="U64" i="9" s="1"/>
  <c r="AF64" i="9" s="1"/>
  <c r="I64" i="10"/>
  <c r="U64" i="10" s="1"/>
  <c r="AF64" i="10" s="1"/>
  <c r="I64" i="15"/>
  <c r="U64" i="15" s="1"/>
  <c r="AF64" i="15" s="1"/>
  <c r="I64" i="6"/>
  <c r="U64" i="6" s="1"/>
  <c r="AF64" i="6" s="1"/>
  <c r="I64" i="11"/>
  <c r="U64" i="11" s="1"/>
  <c r="AF64" i="11" s="1"/>
  <c r="D154" i="16"/>
  <c r="P154" i="16" s="1"/>
  <c r="D154" i="11"/>
  <c r="P154" i="11" s="1"/>
  <c r="D154" i="13"/>
  <c r="P154" i="13" s="1"/>
  <c r="D154" i="9"/>
  <c r="P154" i="9" s="1"/>
  <c r="D154" i="14"/>
  <c r="P154" i="14" s="1"/>
  <c r="D154" i="8"/>
  <c r="P154" i="8" s="1"/>
  <c r="D154" i="12"/>
  <c r="P154" i="12" s="1"/>
  <c r="D154" i="7"/>
  <c r="P154" i="7" s="1"/>
  <c r="B360" i="3"/>
  <c r="D154" i="15"/>
  <c r="P154" i="15" s="1"/>
  <c r="D154" i="6"/>
  <c r="P154" i="6" s="1"/>
  <c r="D154" i="10"/>
  <c r="P154" i="10" s="1"/>
  <c r="M76" i="6"/>
  <c r="Y76" i="6" s="1"/>
  <c r="AJ76" i="6" s="1"/>
  <c r="M76" i="8"/>
  <c r="Y76" i="8" s="1"/>
  <c r="AJ76" i="8" s="1"/>
  <c r="M76" i="12"/>
  <c r="Y76" i="12" s="1"/>
  <c r="AJ76" i="12" s="1"/>
  <c r="M76" i="14"/>
  <c r="Y76" i="14" s="1"/>
  <c r="AJ76" i="14" s="1"/>
  <c r="M76" i="7"/>
  <c r="Y76" i="7" s="1"/>
  <c r="AJ76" i="7" s="1"/>
  <c r="M76" i="16"/>
  <c r="Y76" i="16" s="1"/>
  <c r="AJ76" i="16" s="1"/>
  <c r="M76" i="13"/>
  <c r="Y76" i="13" s="1"/>
  <c r="AJ76" i="13" s="1"/>
  <c r="M76" i="9"/>
  <c r="Y76" i="9" s="1"/>
  <c r="AJ76" i="9" s="1"/>
  <c r="M76" i="15"/>
  <c r="Y76" i="15" s="1"/>
  <c r="AJ76" i="15" s="1"/>
  <c r="AD282" i="3"/>
  <c r="M76" i="11"/>
  <c r="Y76" i="11" s="1"/>
  <c r="AJ76" i="11" s="1"/>
  <c r="M76" i="10"/>
  <c r="Y76" i="10" s="1"/>
  <c r="AJ76" i="10" s="1"/>
  <c r="D104" i="14"/>
  <c r="P104" i="14" s="1"/>
  <c r="AA104" i="14" s="1"/>
  <c r="D104" i="7"/>
  <c r="P104" i="7" s="1"/>
  <c r="AA104" i="7" s="1"/>
  <c r="D104" i="12"/>
  <c r="P104" i="12" s="1"/>
  <c r="AA104" i="12" s="1"/>
  <c r="D104" i="9"/>
  <c r="P104" i="9" s="1"/>
  <c r="AA104" i="9" s="1"/>
  <c r="D104" i="16"/>
  <c r="P104" i="16" s="1"/>
  <c r="AA104" i="16" s="1"/>
  <c r="D104" i="6"/>
  <c r="P104" i="6" s="1"/>
  <c r="AA104" i="6" s="1"/>
  <c r="D104" i="13"/>
  <c r="P104" i="13" s="1"/>
  <c r="AA104" i="13" s="1"/>
  <c r="B310" i="3"/>
  <c r="D104" i="15"/>
  <c r="P104" i="15" s="1"/>
  <c r="AA104" i="15" s="1"/>
  <c r="D104" i="11"/>
  <c r="P104" i="11" s="1"/>
  <c r="AA104" i="11" s="1"/>
  <c r="D104" i="10"/>
  <c r="P104" i="10" s="1"/>
  <c r="AA104" i="10" s="1"/>
  <c r="D104" i="8"/>
  <c r="P104" i="8" s="1"/>
  <c r="AA104" i="8" s="1"/>
  <c r="H79" i="16"/>
  <c r="T79" i="16" s="1"/>
  <c r="AE79" i="16" s="1"/>
  <c r="H79" i="14"/>
  <c r="T79" i="14" s="1"/>
  <c r="AE79" i="14" s="1"/>
  <c r="H79" i="10"/>
  <c r="T79" i="10" s="1"/>
  <c r="AE79" i="10" s="1"/>
  <c r="H79" i="15"/>
  <c r="T79" i="15" s="1"/>
  <c r="AE79" i="15" s="1"/>
  <c r="H79" i="8"/>
  <c r="T79" i="8" s="1"/>
  <c r="AE79" i="8" s="1"/>
  <c r="H79" i="11"/>
  <c r="T79" i="11" s="1"/>
  <c r="AE79" i="11" s="1"/>
  <c r="H79" i="13"/>
  <c r="T79" i="13" s="1"/>
  <c r="AE79" i="13" s="1"/>
  <c r="H79" i="6"/>
  <c r="T79" i="6" s="1"/>
  <c r="AE79" i="6" s="1"/>
  <c r="H79" i="9"/>
  <c r="T79" i="9" s="1"/>
  <c r="AE79" i="9" s="1"/>
  <c r="H79" i="7"/>
  <c r="T79" i="7" s="1"/>
  <c r="AE79" i="7" s="1"/>
  <c r="H79" i="12"/>
  <c r="T79" i="12" s="1"/>
  <c r="AE79" i="12" s="1"/>
  <c r="O285" i="3"/>
  <c r="M7" i="9"/>
  <c r="Y7" i="9" s="1"/>
  <c r="AJ7" i="9" s="1"/>
  <c r="M7" i="14"/>
  <c r="Y7" i="14" s="1"/>
  <c r="AJ7" i="14" s="1"/>
  <c r="M7" i="16"/>
  <c r="Y7" i="16" s="1"/>
  <c r="AJ7" i="16" s="1"/>
  <c r="M7" i="11"/>
  <c r="Y7" i="11" s="1"/>
  <c r="AJ7" i="11" s="1"/>
  <c r="M7" i="10"/>
  <c r="Y7" i="10" s="1"/>
  <c r="AJ7" i="10" s="1"/>
  <c r="M7" i="6"/>
  <c r="Y7" i="6" s="1"/>
  <c r="AJ7" i="6" s="1"/>
  <c r="M7" i="12"/>
  <c r="Y7" i="12" s="1"/>
  <c r="AJ7" i="12" s="1"/>
  <c r="M7" i="7"/>
  <c r="Y7" i="7" s="1"/>
  <c r="AJ7" i="7" s="1"/>
  <c r="M7" i="13"/>
  <c r="Y7" i="13" s="1"/>
  <c r="AJ7" i="13" s="1"/>
  <c r="AD213" i="3"/>
  <c r="M7" i="15"/>
  <c r="Y7" i="15" s="1"/>
  <c r="AJ7" i="15" s="1"/>
  <c r="M7" i="8"/>
  <c r="Y7" i="8" s="1"/>
  <c r="AJ7" i="8" s="1"/>
  <c r="D62" i="14"/>
  <c r="P62" i="14" s="1"/>
  <c r="AA62" i="14" s="1"/>
  <c r="D62" i="7"/>
  <c r="P62" i="7" s="1"/>
  <c r="AA62" i="7" s="1"/>
  <c r="D62" i="10"/>
  <c r="P62" i="10" s="1"/>
  <c r="AA62" i="10" s="1"/>
  <c r="D62" i="6"/>
  <c r="P62" i="6" s="1"/>
  <c r="AA62" i="6" s="1"/>
  <c r="D62" i="16"/>
  <c r="P62" i="16" s="1"/>
  <c r="AA62" i="16" s="1"/>
  <c r="D62" i="8"/>
  <c r="P62" i="8" s="1"/>
  <c r="AA62" i="8" s="1"/>
  <c r="D62" i="12"/>
  <c r="P62" i="12" s="1"/>
  <c r="AA62" i="12" s="1"/>
  <c r="B268" i="3"/>
  <c r="D62" i="11"/>
  <c r="P62" i="11" s="1"/>
  <c r="AA62" i="11" s="1"/>
  <c r="D62" i="15"/>
  <c r="P62" i="15" s="1"/>
  <c r="AA62" i="15" s="1"/>
  <c r="D62" i="9"/>
  <c r="P62" i="9" s="1"/>
  <c r="AA62" i="9" s="1"/>
  <c r="D62" i="13"/>
  <c r="P62" i="13" s="1"/>
  <c r="AA62" i="13" s="1"/>
  <c r="L22" i="15"/>
  <c r="X22" i="15" s="1"/>
  <c r="AI22" i="15" s="1"/>
  <c r="L22" i="13"/>
  <c r="X22" i="13" s="1"/>
  <c r="AI22" i="13" s="1"/>
  <c r="L22" i="11"/>
  <c r="X22" i="11" s="1"/>
  <c r="AI22" i="11" s="1"/>
  <c r="L22" i="10"/>
  <c r="X22" i="10" s="1"/>
  <c r="AI22" i="10" s="1"/>
  <c r="L22" i="14"/>
  <c r="X22" i="14" s="1"/>
  <c r="AI22" i="14" s="1"/>
  <c r="L22" i="12"/>
  <c r="X22" i="12" s="1"/>
  <c r="AI22" i="12" s="1"/>
  <c r="L22" i="16"/>
  <c r="X22" i="16" s="1"/>
  <c r="AI22" i="16" s="1"/>
  <c r="L22" i="7"/>
  <c r="X22" i="7" s="1"/>
  <c r="AI22" i="7" s="1"/>
  <c r="L22" i="6"/>
  <c r="X22" i="6" s="1"/>
  <c r="AI22" i="6" s="1"/>
  <c r="L22" i="8"/>
  <c r="X22" i="8" s="1"/>
  <c r="AI22" i="8" s="1"/>
  <c r="L22" i="9"/>
  <c r="X22" i="9" s="1"/>
  <c r="AI22" i="9" s="1"/>
  <c r="R339" i="3"/>
  <c r="I133" i="6"/>
  <c r="U133" i="6" s="1"/>
  <c r="AF133" i="6" s="1"/>
  <c r="I133" i="16"/>
  <c r="U133" i="16" s="1"/>
  <c r="AF133" i="16" s="1"/>
  <c r="I133" i="10"/>
  <c r="U133" i="10" s="1"/>
  <c r="AF133" i="10" s="1"/>
  <c r="I133" i="8"/>
  <c r="U133" i="8" s="1"/>
  <c r="AF133" i="8" s="1"/>
  <c r="I133" i="7"/>
  <c r="U133" i="7" s="1"/>
  <c r="AF133" i="7" s="1"/>
  <c r="I133" i="12"/>
  <c r="U133" i="12" s="1"/>
  <c r="AF133" i="12" s="1"/>
  <c r="I133" i="9"/>
  <c r="U133" i="9" s="1"/>
  <c r="AF133" i="9" s="1"/>
  <c r="I133" i="11"/>
  <c r="U133" i="11" s="1"/>
  <c r="AF133" i="11" s="1"/>
  <c r="I133" i="15"/>
  <c r="U133" i="15" s="1"/>
  <c r="AF133" i="15" s="1"/>
  <c r="I133" i="14"/>
  <c r="U133" i="14" s="1"/>
  <c r="AF133" i="14" s="1"/>
  <c r="I133" i="13"/>
  <c r="U133" i="13" s="1"/>
  <c r="AF133" i="13" s="1"/>
  <c r="H142" i="6"/>
  <c r="T142" i="6" s="1"/>
  <c r="AE142" i="6" s="1"/>
  <c r="H142" i="7"/>
  <c r="T142" i="7" s="1"/>
  <c r="AE142" i="7" s="1"/>
  <c r="H142" i="8"/>
  <c r="T142" i="8" s="1"/>
  <c r="AE142" i="8" s="1"/>
  <c r="H142" i="14"/>
  <c r="T142" i="14" s="1"/>
  <c r="AE142" i="14" s="1"/>
  <c r="H142" i="15"/>
  <c r="T142" i="15" s="1"/>
  <c r="AE142" i="15" s="1"/>
  <c r="H142" i="16"/>
  <c r="T142" i="16" s="1"/>
  <c r="AE142" i="16" s="1"/>
  <c r="H142" i="9"/>
  <c r="T142" i="9" s="1"/>
  <c r="AE142" i="9" s="1"/>
  <c r="H142" i="10"/>
  <c r="T142" i="10" s="1"/>
  <c r="AE142" i="10" s="1"/>
  <c r="O348" i="3"/>
  <c r="H142" i="11"/>
  <c r="T142" i="11" s="1"/>
  <c r="AE142" i="11" s="1"/>
  <c r="H142" i="13"/>
  <c r="T142" i="13" s="1"/>
  <c r="AE142" i="13" s="1"/>
  <c r="H142" i="12"/>
  <c r="T142" i="12" s="1"/>
  <c r="AE142" i="12" s="1"/>
  <c r="D48" i="10"/>
  <c r="P48" i="10" s="1"/>
  <c r="D48" i="13"/>
  <c r="P48" i="13" s="1"/>
  <c r="D48" i="16"/>
  <c r="P48" i="16" s="1"/>
  <c r="D48" i="8"/>
  <c r="P48" i="8" s="1"/>
  <c r="D48" i="7"/>
  <c r="P48" i="7" s="1"/>
  <c r="D48" i="14"/>
  <c r="P48" i="14" s="1"/>
  <c r="D48" i="9"/>
  <c r="P48" i="9" s="1"/>
  <c r="D48" i="15"/>
  <c r="P48" i="15" s="1"/>
  <c r="D48" i="12"/>
  <c r="P48" i="12" s="1"/>
  <c r="D48" i="6"/>
  <c r="P48" i="6" s="1"/>
  <c r="D48" i="11"/>
  <c r="P48" i="11" s="1"/>
  <c r="B254" i="3"/>
  <c r="H155" i="12"/>
  <c r="T155" i="12" s="1"/>
  <c r="AE155" i="12" s="1"/>
  <c r="H155" i="15"/>
  <c r="T155" i="15" s="1"/>
  <c r="AE155" i="15" s="1"/>
  <c r="H155" i="10"/>
  <c r="T155" i="10" s="1"/>
  <c r="AE155" i="10" s="1"/>
  <c r="H155" i="9"/>
  <c r="T155" i="9" s="1"/>
  <c r="AE155" i="9" s="1"/>
  <c r="H155" i="14"/>
  <c r="T155" i="14" s="1"/>
  <c r="AE155" i="14" s="1"/>
  <c r="H155" i="7"/>
  <c r="T155" i="7" s="1"/>
  <c r="AE155" i="7" s="1"/>
  <c r="H155" i="11"/>
  <c r="T155" i="11" s="1"/>
  <c r="AE155" i="11" s="1"/>
  <c r="O361" i="3"/>
  <c r="H155" i="6"/>
  <c r="T155" i="6" s="1"/>
  <c r="AE155" i="6" s="1"/>
  <c r="H155" i="16"/>
  <c r="T155" i="16" s="1"/>
  <c r="AE155" i="16" s="1"/>
  <c r="H155" i="8"/>
  <c r="T155" i="8" s="1"/>
  <c r="AE155" i="8" s="1"/>
  <c r="H155" i="13"/>
  <c r="T155" i="13" s="1"/>
  <c r="AE155" i="13" s="1"/>
  <c r="K74" i="9"/>
  <c r="W74" i="9" s="1"/>
  <c r="AH74" i="9" s="1"/>
  <c r="K74" i="6"/>
  <c r="W74" i="6" s="1"/>
  <c r="AH74" i="6" s="1"/>
  <c r="K74" i="10"/>
  <c r="W74" i="10" s="1"/>
  <c r="AH74" i="10" s="1"/>
  <c r="X280" i="3"/>
  <c r="K74" i="11"/>
  <c r="W74" i="11" s="1"/>
  <c r="AH74" i="11" s="1"/>
  <c r="K74" i="12"/>
  <c r="W74" i="12" s="1"/>
  <c r="AH74" i="12" s="1"/>
  <c r="K74" i="8"/>
  <c r="W74" i="8" s="1"/>
  <c r="AH74" i="8" s="1"/>
  <c r="K74" i="7"/>
  <c r="W74" i="7" s="1"/>
  <c r="AH74" i="7" s="1"/>
  <c r="K74" i="15"/>
  <c r="W74" i="15" s="1"/>
  <c r="AH74" i="15" s="1"/>
  <c r="K74" i="14"/>
  <c r="W74" i="14" s="1"/>
  <c r="AH74" i="14" s="1"/>
  <c r="K74" i="13"/>
  <c r="W74" i="13" s="1"/>
  <c r="AH74" i="13" s="1"/>
  <c r="K74" i="16"/>
  <c r="W74" i="16" s="1"/>
  <c r="AH74" i="16" s="1"/>
  <c r="G85" i="12"/>
  <c r="S85" i="12" s="1"/>
  <c r="AD85" i="12" s="1"/>
  <c r="G85" i="11"/>
  <c r="S85" i="11" s="1"/>
  <c r="AD85" i="11" s="1"/>
  <c r="G85" i="13"/>
  <c r="S85" i="13" s="1"/>
  <c r="AD85" i="13" s="1"/>
  <c r="G85" i="8"/>
  <c r="S85" i="8" s="1"/>
  <c r="AD85" i="8" s="1"/>
  <c r="G85" i="6"/>
  <c r="S85" i="6" s="1"/>
  <c r="AD85" i="6" s="1"/>
  <c r="G85" i="9"/>
  <c r="S85" i="9" s="1"/>
  <c r="AD85" i="9" s="1"/>
  <c r="G85" i="10"/>
  <c r="S85" i="10" s="1"/>
  <c r="AD85" i="10" s="1"/>
  <c r="G85" i="15"/>
  <c r="S85" i="15" s="1"/>
  <c r="AD85" i="15" s="1"/>
  <c r="G85" i="16"/>
  <c r="S85" i="16" s="1"/>
  <c r="AD85" i="16" s="1"/>
  <c r="G85" i="7"/>
  <c r="S85" i="7" s="1"/>
  <c r="AD85" i="7" s="1"/>
  <c r="G85" i="14"/>
  <c r="S85" i="14" s="1"/>
  <c r="AD85" i="14" s="1"/>
  <c r="E156" i="15"/>
  <c r="Q156" i="15" s="1"/>
  <c r="AB156" i="15" s="1"/>
  <c r="F362" i="3"/>
  <c r="E156" i="10"/>
  <c r="Q156" i="10" s="1"/>
  <c r="AB156" i="10" s="1"/>
  <c r="E156" i="16"/>
  <c r="Q156" i="16" s="1"/>
  <c r="AB156" i="16" s="1"/>
  <c r="E156" i="12"/>
  <c r="Q156" i="12" s="1"/>
  <c r="AB156" i="12" s="1"/>
  <c r="E156" i="7"/>
  <c r="Q156" i="7" s="1"/>
  <c r="AB156" i="7" s="1"/>
  <c r="E156" i="14"/>
  <c r="Q156" i="14" s="1"/>
  <c r="AB156" i="14" s="1"/>
  <c r="E156" i="9"/>
  <c r="Q156" i="9" s="1"/>
  <c r="AB156" i="9" s="1"/>
  <c r="E156" i="11"/>
  <c r="Q156" i="11" s="1"/>
  <c r="AB156" i="11" s="1"/>
  <c r="E156" i="8"/>
  <c r="Q156" i="8" s="1"/>
  <c r="AB156" i="8" s="1"/>
  <c r="E156" i="13"/>
  <c r="Q156" i="13" s="1"/>
  <c r="AB156" i="13" s="1"/>
  <c r="E156" i="6"/>
  <c r="Q156" i="6" s="1"/>
  <c r="AB156" i="6" s="1"/>
  <c r="D151" i="14"/>
  <c r="P151" i="14" s="1"/>
  <c r="AA151" i="14" s="1"/>
  <c r="D151" i="9"/>
  <c r="P151" i="9" s="1"/>
  <c r="AA151" i="9" s="1"/>
  <c r="D151" i="11"/>
  <c r="P151" i="11" s="1"/>
  <c r="AA151" i="11" s="1"/>
  <c r="D151" i="7"/>
  <c r="P151" i="7" s="1"/>
  <c r="AA151" i="7" s="1"/>
  <c r="D151" i="13"/>
  <c r="P151" i="13" s="1"/>
  <c r="AA151" i="13" s="1"/>
  <c r="D151" i="8"/>
  <c r="P151" i="8" s="1"/>
  <c r="AA151" i="8" s="1"/>
  <c r="D151" i="16"/>
  <c r="P151" i="16" s="1"/>
  <c r="AA151" i="16" s="1"/>
  <c r="D151" i="12"/>
  <c r="P151" i="12" s="1"/>
  <c r="AA151" i="12" s="1"/>
  <c r="B357" i="3"/>
  <c r="D151" i="15"/>
  <c r="P151" i="15" s="1"/>
  <c r="AA151" i="15" s="1"/>
  <c r="D151" i="10"/>
  <c r="P151" i="10" s="1"/>
  <c r="AA151" i="10" s="1"/>
  <c r="D151" i="6"/>
  <c r="P151" i="6" s="1"/>
  <c r="AA151" i="6" s="1"/>
  <c r="B292" i="10"/>
  <c r="B292" i="11"/>
  <c r="B292" i="12"/>
  <c r="B292" i="8"/>
  <c r="B292" i="14"/>
  <c r="B292" i="7"/>
  <c r="B292" i="16"/>
  <c r="B292" i="9"/>
  <c r="B292" i="13"/>
  <c r="B292" i="6"/>
  <c r="B292" i="15"/>
  <c r="D157" i="13"/>
  <c r="P157" i="13" s="1"/>
  <c r="AA157" i="13" s="1"/>
  <c r="D157" i="16"/>
  <c r="P157" i="16" s="1"/>
  <c r="AA157" i="16" s="1"/>
  <c r="D157" i="10"/>
  <c r="P157" i="10" s="1"/>
  <c r="AA157" i="10" s="1"/>
  <c r="D157" i="7"/>
  <c r="P157" i="7" s="1"/>
  <c r="AA157" i="7" s="1"/>
  <c r="D157" i="11"/>
  <c r="P157" i="11" s="1"/>
  <c r="AA157" i="11" s="1"/>
  <c r="D157" i="8"/>
  <c r="P157" i="8" s="1"/>
  <c r="AA157" i="8" s="1"/>
  <c r="D157" i="9"/>
  <c r="P157" i="9" s="1"/>
  <c r="AA157" i="9" s="1"/>
  <c r="B363" i="3"/>
  <c r="D157" i="6"/>
  <c r="P157" i="6" s="1"/>
  <c r="AA157" i="6" s="1"/>
  <c r="D157" i="12"/>
  <c r="P157" i="12" s="1"/>
  <c r="AA157" i="12" s="1"/>
  <c r="D157" i="15"/>
  <c r="P157" i="15" s="1"/>
  <c r="AA157" i="15" s="1"/>
  <c r="D157" i="14"/>
  <c r="P157" i="14" s="1"/>
  <c r="AA157" i="14" s="1"/>
  <c r="B344" i="13"/>
  <c r="B344" i="15"/>
  <c r="B344" i="10"/>
  <c r="B344" i="6"/>
  <c r="B344" i="14"/>
  <c r="B344" i="7"/>
  <c r="B344" i="12"/>
  <c r="B344" i="8"/>
  <c r="B344" i="11"/>
  <c r="B344" i="16"/>
  <c r="B344" i="9"/>
  <c r="E29" i="13"/>
  <c r="Q29" i="13" s="1"/>
  <c r="AB29" i="13" s="1"/>
  <c r="E29" i="10"/>
  <c r="Q29" i="10" s="1"/>
  <c r="AB29" i="10" s="1"/>
  <c r="E29" i="7"/>
  <c r="Q29" i="7" s="1"/>
  <c r="AB29" i="7" s="1"/>
  <c r="E29" i="14"/>
  <c r="Q29" i="14" s="1"/>
  <c r="AB29" i="14" s="1"/>
  <c r="E29" i="9"/>
  <c r="Q29" i="9" s="1"/>
  <c r="AB29" i="9" s="1"/>
  <c r="E29" i="11"/>
  <c r="Q29" i="11" s="1"/>
  <c r="AB29" i="11" s="1"/>
  <c r="E29" i="8"/>
  <c r="Q29" i="8" s="1"/>
  <c r="AB29" i="8" s="1"/>
  <c r="F235" i="3"/>
  <c r="E29" i="12"/>
  <c r="Q29" i="12" s="1"/>
  <c r="AB29" i="12" s="1"/>
  <c r="E29" i="16"/>
  <c r="Q29" i="16" s="1"/>
  <c r="AB29" i="16" s="1"/>
  <c r="E29" i="6"/>
  <c r="Q29" i="6" s="1"/>
  <c r="AB29" i="6" s="1"/>
  <c r="E29" i="15"/>
  <c r="Q29" i="15" s="1"/>
  <c r="AB29" i="15" s="1"/>
  <c r="B269" i="14"/>
  <c r="B269" i="8"/>
  <c r="B269" i="12"/>
  <c r="B269" i="7"/>
  <c r="B269" i="16"/>
  <c r="B269" i="6"/>
  <c r="B269" i="11"/>
  <c r="B269" i="13"/>
  <c r="B269" i="15"/>
  <c r="B269" i="10"/>
  <c r="B269" i="9"/>
  <c r="BR58" i="3"/>
  <c r="BV58" i="3" s="1"/>
  <c r="F29" i="16"/>
  <c r="R29" i="16" s="1"/>
  <c r="AC29" i="16" s="1"/>
  <c r="F29" i="15"/>
  <c r="R29" i="15" s="1"/>
  <c r="AC29" i="15" s="1"/>
  <c r="F29" i="13"/>
  <c r="R29" i="13" s="1"/>
  <c r="AC29" i="13" s="1"/>
  <c r="F29" i="10"/>
  <c r="R29" i="10" s="1"/>
  <c r="AC29" i="10" s="1"/>
  <c r="F29" i="9"/>
  <c r="R29" i="9" s="1"/>
  <c r="AC29" i="9" s="1"/>
  <c r="F29" i="8"/>
  <c r="R29" i="8" s="1"/>
  <c r="AC29" i="8" s="1"/>
  <c r="F29" i="6"/>
  <c r="R29" i="6" s="1"/>
  <c r="AC29" i="6" s="1"/>
  <c r="F29" i="11"/>
  <c r="R29" i="11" s="1"/>
  <c r="AC29" i="11" s="1"/>
  <c r="I235" i="3"/>
  <c r="F29" i="14"/>
  <c r="R29" i="14" s="1"/>
  <c r="AC29" i="14" s="1"/>
  <c r="F29" i="7"/>
  <c r="R29" i="7" s="1"/>
  <c r="AC29" i="7" s="1"/>
  <c r="F29" i="12"/>
  <c r="R29" i="12" s="1"/>
  <c r="AC29" i="12" s="1"/>
  <c r="AA106" i="16"/>
  <c r="AA106" i="11"/>
  <c r="I81" i="14"/>
  <c r="U81" i="14" s="1"/>
  <c r="AF81" i="14" s="1"/>
  <c r="I81" i="6"/>
  <c r="U81" i="6" s="1"/>
  <c r="AF81" i="6" s="1"/>
  <c r="I81" i="9"/>
  <c r="U81" i="9" s="1"/>
  <c r="AF81" i="9" s="1"/>
  <c r="I81" i="13"/>
  <c r="U81" i="13" s="1"/>
  <c r="AF81" i="13" s="1"/>
  <c r="I81" i="15"/>
  <c r="U81" i="15" s="1"/>
  <c r="AF81" i="15" s="1"/>
  <c r="I81" i="10"/>
  <c r="U81" i="10" s="1"/>
  <c r="AF81" i="10" s="1"/>
  <c r="I81" i="12"/>
  <c r="U81" i="12" s="1"/>
  <c r="AF81" i="12" s="1"/>
  <c r="I81" i="16"/>
  <c r="U81" i="16" s="1"/>
  <c r="AF81" i="16" s="1"/>
  <c r="R287" i="3"/>
  <c r="I81" i="11"/>
  <c r="U81" i="11" s="1"/>
  <c r="AF81" i="11" s="1"/>
  <c r="I81" i="7"/>
  <c r="U81" i="7" s="1"/>
  <c r="AF81" i="7" s="1"/>
  <c r="I81" i="8"/>
  <c r="U81" i="8" s="1"/>
  <c r="AF81" i="8" s="1"/>
  <c r="AE122" i="3"/>
  <c r="BC122" i="3"/>
  <c r="AU122" i="3"/>
  <c r="W122" i="3"/>
  <c r="O122" i="3"/>
  <c r="CA122" i="3"/>
  <c r="AM122" i="3"/>
  <c r="CI122" i="3"/>
  <c r="BS122" i="3"/>
  <c r="BK122" i="3"/>
  <c r="G122" i="3"/>
  <c r="B308" i="13"/>
  <c r="B308" i="15"/>
  <c r="B308" i="10"/>
  <c r="B308" i="8"/>
  <c r="B308" i="14"/>
  <c r="B308" i="9"/>
  <c r="B308" i="11"/>
  <c r="B308" i="7"/>
  <c r="B308" i="12"/>
  <c r="B308" i="6"/>
  <c r="B308" i="16"/>
  <c r="K200" i="16"/>
  <c r="W200" i="16" s="1"/>
  <c r="AH200" i="16" s="1"/>
  <c r="K200" i="8"/>
  <c r="W200" i="8" s="1"/>
  <c r="AH200" i="8" s="1"/>
  <c r="K200" i="13"/>
  <c r="W200" i="13" s="1"/>
  <c r="AH200" i="13" s="1"/>
  <c r="X406" i="3"/>
  <c r="K200" i="9"/>
  <c r="W200" i="9" s="1"/>
  <c r="AH200" i="9" s="1"/>
  <c r="K200" i="12"/>
  <c r="W200" i="12" s="1"/>
  <c r="AH200" i="12" s="1"/>
  <c r="K200" i="6"/>
  <c r="W200" i="6" s="1"/>
  <c r="AH200" i="6" s="1"/>
  <c r="K200" i="15"/>
  <c r="W200" i="15" s="1"/>
  <c r="AH200" i="15" s="1"/>
  <c r="K200" i="14"/>
  <c r="W200" i="14" s="1"/>
  <c r="AH200" i="14" s="1"/>
  <c r="K200" i="7"/>
  <c r="W200" i="7" s="1"/>
  <c r="AH200" i="7" s="1"/>
  <c r="K200" i="10"/>
  <c r="W200" i="10" s="1"/>
  <c r="AH200" i="10" s="1"/>
  <c r="K200" i="11"/>
  <c r="W200" i="11" s="1"/>
  <c r="AH200" i="11" s="1"/>
  <c r="F136" i="14"/>
  <c r="R136" i="14" s="1"/>
  <c r="AC136" i="14" s="1"/>
  <c r="F136" i="12"/>
  <c r="R136" i="12" s="1"/>
  <c r="AC136" i="12" s="1"/>
  <c r="F136" i="10"/>
  <c r="R136" i="10" s="1"/>
  <c r="AC136" i="10" s="1"/>
  <c r="F136" i="9"/>
  <c r="R136" i="9" s="1"/>
  <c r="AC136" i="9" s="1"/>
  <c r="F136" i="15"/>
  <c r="R136" i="15" s="1"/>
  <c r="AC136" i="15" s="1"/>
  <c r="F136" i="13"/>
  <c r="R136" i="13" s="1"/>
  <c r="AC136" i="13" s="1"/>
  <c r="F136" i="8"/>
  <c r="R136" i="8" s="1"/>
  <c r="AC136" i="8" s="1"/>
  <c r="F136" i="6"/>
  <c r="R136" i="6" s="1"/>
  <c r="AC136" i="6" s="1"/>
  <c r="F136" i="7"/>
  <c r="R136" i="7" s="1"/>
  <c r="AC136" i="7" s="1"/>
  <c r="F136" i="11"/>
  <c r="R136" i="11" s="1"/>
  <c r="AC136" i="11" s="1"/>
  <c r="I342" i="3"/>
  <c r="F136" i="16"/>
  <c r="R136" i="16" s="1"/>
  <c r="AC136" i="16" s="1"/>
  <c r="G104" i="6"/>
  <c r="S104" i="6" s="1"/>
  <c r="AD104" i="6" s="1"/>
  <c r="G104" i="8"/>
  <c r="S104" i="8" s="1"/>
  <c r="AD104" i="8" s="1"/>
  <c r="G104" i="15"/>
  <c r="S104" i="15" s="1"/>
  <c r="AD104" i="15" s="1"/>
  <c r="G104" i="9"/>
  <c r="S104" i="9" s="1"/>
  <c r="AD104" i="9" s="1"/>
  <c r="G104" i="10"/>
  <c r="S104" i="10" s="1"/>
  <c r="AD104" i="10" s="1"/>
  <c r="G104" i="16"/>
  <c r="S104" i="16" s="1"/>
  <c r="AD104" i="16" s="1"/>
  <c r="G104" i="12"/>
  <c r="S104" i="12" s="1"/>
  <c r="AD104" i="12" s="1"/>
  <c r="G104" i="7"/>
  <c r="S104" i="7" s="1"/>
  <c r="AD104" i="7" s="1"/>
  <c r="G104" i="11"/>
  <c r="S104" i="11" s="1"/>
  <c r="AD104" i="11" s="1"/>
  <c r="G104" i="13"/>
  <c r="S104" i="13" s="1"/>
  <c r="AD104" i="13" s="1"/>
  <c r="G104" i="14"/>
  <c r="S104" i="14" s="1"/>
  <c r="AD104" i="14" s="1"/>
  <c r="B391" i="10"/>
  <c r="B391" i="16"/>
  <c r="B391" i="13"/>
  <c r="B391" i="15"/>
  <c r="B391" i="9"/>
  <c r="B391" i="14"/>
  <c r="B391" i="7"/>
  <c r="B391" i="12"/>
  <c r="B391" i="6"/>
  <c r="B391" i="11"/>
  <c r="B391" i="8"/>
  <c r="D152" i="10"/>
  <c r="P152" i="10" s="1"/>
  <c r="AA152" i="10" s="1"/>
  <c r="D152" i="16"/>
  <c r="P152" i="16" s="1"/>
  <c r="AA152" i="16" s="1"/>
  <c r="D152" i="11"/>
  <c r="P152" i="11" s="1"/>
  <c r="AA152" i="11" s="1"/>
  <c r="D152" i="7"/>
  <c r="P152" i="7" s="1"/>
  <c r="AA152" i="7" s="1"/>
  <c r="D152" i="14"/>
  <c r="P152" i="14" s="1"/>
  <c r="AA152" i="14" s="1"/>
  <c r="D152" i="9"/>
  <c r="P152" i="9" s="1"/>
  <c r="AA152" i="9" s="1"/>
  <c r="D152" i="13"/>
  <c r="P152" i="13" s="1"/>
  <c r="AA152" i="13" s="1"/>
  <c r="D152" i="6"/>
  <c r="P152" i="6" s="1"/>
  <c r="AA152" i="6" s="1"/>
  <c r="D152" i="12"/>
  <c r="P152" i="12" s="1"/>
  <c r="AA152" i="12" s="1"/>
  <c r="D152" i="15"/>
  <c r="P152" i="15" s="1"/>
  <c r="AA152" i="15" s="1"/>
  <c r="B358" i="3"/>
  <c r="D152" i="8"/>
  <c r="P152" i="8" s="1"/>
  <c r="AA152" i="8" s="1"/>
  <c r="CA51" i="3"/>
  <c r="BC51" i="3"/>
  <c r="W51" i="3"/>
  <c r="G51" i="3"/>
  <c r="BK51" i="3"/>
  <c r="O51" i="3"/>
  <c r="AE51" i="3"/>
  <c r="CI51" i="3"/>
  <c r="AM51" i="3"/>
  <c r="AU51" i="3"/>
  <c r="BS51" i="3"/>
  <c r="G149" i="6"/>
  <c r="S149" i="6" s="1"/>
  <c r="AD149" i="6" s="1"/>
  <c r="G149" i="7"/>
  <c r="S149" i="7" s="1"/>
  <c r="AD149" i="7" s="1"/>
  <c r="G149" i="10"/>
  <c r="S149" i="10" s="1"/>
  <c r="AD149" i="10" s="1"/>
  <c r="G149" i="12"/>
  <c r="S149" i="12" s="1"/>
  <c r="AD149" i="12" s="1"/>
  <c r="G149" i="13"/>
  <c r="S149" i="13" s="1"/>
  <c r="AD149" i="13" s="1"/>
  <c r="G149" i="8"/>
  <c r="S149" i="8" s="1"/>
  <c r="AD149" i="8" s="1"/>
  <c r="G149" i="11"/>
  <c r="S149" i="11" s="1"/>
  <c r="AD149" i="11" s="1"/>
  <c r="G149" i="9"/>
  <c r="S149" i="9" s="1"/>
  <c r="AD149" i="9" s="1"/>
  <c r="G149" i="14"/>
  <c r="S149" i="14" s="1"/>
  <c r="AD149" i="14" s="1"/>
  <c r="G149" i="16"/>
  <c r="S149" i="16" s="1"/>
  <c r="AD149" i="16" s="1"/>
  <c r="G149" i="15"/>
  <c r="S149" i="15" s="1"/>
  <c r="AD149" i="15" s="1"/>
  <c r="D27" i="16"/>
  <c r="P27" i="16" s="1"/>
  <c r="AA27" i="16" s="1"/>
  <c r="D27" i="13"/>
  <c r="P27" i="13" s="1"/>
  <c r="AA27" i="13" s="1"/>
  <c r="D27" i="10"/>
  <c r="P27" i="10" s="1"/>
  <c r="AA27" i="10" s="1"/>
  <c r="D27" i="7"/>
  <c r="P27" i="7" s="1"/>
  <c r="AA27" i="7" s="1"/>
  <c r="D27" i="14"/>
  <c r="P27" i="14" s="1"/>
  <c r="AA27" i="14" s="1"/>
  <c r="D27" i="6"/>
  <c r="P27" i="6" s="1"/>
  <c r="AA27" i="6" s="1"/>
  <c r="D27" i="15"/>
  <c r="P27" i="15" s="1"/>
  <c r="AA27" i="15" s="1"/>
  <c r="D27" i="9"/>
  <c r="P27" i="9" s="1"/>
  <c r="AA27" i="9" s="1"/>
  <c r="D27" i="11"/>
  <c r="P27" i="11" s="1"/>
  <c r="AA27" i="11" s="1"/>
  <c r="D27" i="8"/>
  <c r="P27" i="8" s="1"/>
  <c r="AA27" i="8" s="1"/>
  <c r="D27" i="12"/>
  <c r="P27" i="12" s="1"/>
  <c r="AA27" i="12" s="1"/>
  <c r="B233" i="3"/>
  <c r="H59" i="16"/>
  <c r="T59" i="16" s="1"/>
  <c r="AE59" i="16" s="1"/>
  <c r="H59" i="9"/>
  <c r="T59" i="9" s="1"/>
  <c r="AE59" i="9" s="1"/>
  <c r="H59" i="14"/>
  <c r="T59" i="14" s="1"/>
  <c r="AE59" i="14" s="1"/>
  <c r="H59" i="7"/>
  <c r="T59" i="7" s="1"/>
  <c r="AE59" i="7" s="1"/>
  <c r="H59" i="15"/>
  <c r="T59" i="15" s="1"/>
  <c r="AE59" i="15" s="1"/>
  <c r="O265" i="3"/>
  <c r="H59" i="8"/>
  <c r="T59" i="8" s="1"/>
  <c r="AE59" i="8" s="1"/>
  <c r="H59" i="12"/>
  <c r="T59" i="12" s="1"/>
  <c r="AE59" i="12" s="1"/>
  <c r="H59" i="6"/>
  <c r="T59" i="6" s="1"/>
  <c r="AE59" i="6" s="1"/>
  <c r="H59" i="13"/>
  <c r="T59" i="13" s="1"/>
  <c r="AE59" i="13" s="1"/>
  <c r="H59" i="11"/>
  <c r="T59" i="11" s="1"/>
  <c r="AE59" i="11" s="1"/>
  <c r="H59" i="10"/>
  <c r="T59" i="10" s="1"/>
  <c r="AE59" i="10" s="1"/>
  <c r="G35" i="3"/>
  <c r="D60" i="15"/>
  <c r="P60" i="15" s="1"/>
  <c r="AA60" i="15" s="1"/>
  <c r="D60" i="12"/>
  <c r="P60" i="12" s="1"/>
  <c r="AA60" i="12" s="1"/>
  <c r="D60" i="10"/>
  <c r="P60" i="10" s="1"/>
  <c r="AA60" i="10" s="1"/>
  <c r="D60" i="16"/>
  <c r="P60" i="16" s="1"/>
  <c r="AA60" i="16" s="1"/>
  <c r="D60" i="14"/>
  <c r="P60" i="14" s="1"/>
  <c r="AA60" i="14" s="1"/>
  <c r="D60" i="8"/>
  <c r="P60" i="8" s="1"/>
  <c r="AA60" i="8" s="1"/>
  <c r="D60" i="11"/>
  <c r="P60" i="11" s="1"/>
  <c r="AA60" i="11" s="1"/>
  <c r="D60" i="6"/>
  <c r="P60" i="6" s="1"/>
  <c r="AA60" i="6" s="1"/>
  <c r="D60" i="13"/>
  <c r="P60" i="13" s="1"/>
  <c r="AA60" i="13" s="1"/>
  <c r="D60" i="7"/>
  <c r="P60" i="7" s="1"/>
  <c r="AA60" i="7" s="1"/>
  <c r="B266" i="3"/>
  <c r="D60" i="9"/>
  <c r="P60" i="9" s="1"/>
  <c r="AA60" i="9" s="1"/>
  <c r="B311" i="14"/>
  <c r="B311" i="7"/>
  <c r="B311" i="12"/>
  <c r="B311" i="6"/>
  <c r="B311" i="16"/>
  <c r="B311" i="8"/>
  <c r="B311" i="9"/>
  <c r="B311" i="13"/>
  <c r="B311" i="15"/>
  <c r="B311" i="10"/>
  <c r="B311" i="11"/>
  <c r="CH92" i="3"/>
  <c r="CL92" i="3" s="1"/>
  <c r="AL92" i="3"/>
  <c r="AP92" i="3" s="1"/>
  <c r="N92" i="3"/>
  <c r="R92" i="3" s="1"/>
  <c r="BR92" i="3"/>
  <c r="BV92" i="3" s="1"/>
  <c r="BB92" i="3"/>
  <c r="BF92" i="3" s="1"/>
  <c r="AT92" i="3"/>
  <c r="AX92" i="3" s="1"/>
  <c r="BZ92" i="3"/>
  <c r="CD92" i="3" s="1"/>
  <c r="BJ92" i="3"/>
  <c r="BN92" i="3" s="1"/>
  <c r="V92" i="3"/>
  <c r="Z92" i="3" s="1"/>
  <c r="AD92" i="3"/>
  <c r="AH92" i="3" s="1"/>
  <c r="F92" i="3"/>
  <c r="J92" i="3" s="1"/>
  <c r="B266" i="14"/>
  <c r="B266" i="6"/>
  <c r="B266" i="12"/>
  <c r="B266" i="9"/>
  <c r="B266" i="16"/>
  <c r="B266" i="8"/>
  <c r="B266" i="11"/>
  <c r="B266" i="13"/>
  <c r="B266" i="15"/>
  <c r="B266" i="7"/>
  <c r="B266" i="10"/>
  <c r="AM112" i="3"/>
  <c r="CI112" i="3"/>
  <c r="G112" i="3"/>
  <c r="BC112" i="3"/>
  <c r="CA112" i="3"/>
  <c r="BS112" i="3"/>
  <c r="AU112" i="3"/>
  <c r="AE112" i="3"/>
  <c r="W112" i="3"/>
  <c r="O112" i="3"/>
  <c r="BK112" i="3"/>
  <c r="I154" i="16"/>
  <c r="U154" i="16" s="1"/>
  <c r="AF154" i="16" s="1"/>
  <c r="R360" i="3"/>
  <c r="I154" i="11"/>
  <c r="U154" i="11" s="1"/>
  <c r="AF154" i="11" s="1"/>
  <c r="I154" i="9"/>
  <c r="U154" i="9" s="1"/>
  <c r="AF154" i="9" s="1"/>
  <c r="I154" i="7"/>
  <c r="U154" i="7" s="1"/>
  <c r="AF154" i="7" s="1"/>
  <c r="I154" i="14"/>
  <c r="U154" i="14" s="1"/>
  <c r="AF154" i="14" s="1"/>
  <c r="I154" i="13"/>
  <c r="U154" i="13" s="1"/>
  <c r="AF154" i="13" s="1"/>
  <c r="I154" i="15"/>
  <c r="U154" i="15" s="1"/>
  <c r="AF154" i="15" s="1"/>
  <c r="I154" i="10"/>
  <c r="U154" i="10" s="1"/>
  <c r="AF154" i="10" s="1"/>
  <c r="I154" i="12"/>
  <c r="U154" i="12" s="1"/>
  <c r="AF154" i="12" s="1"/>
  <c r="I154" i="6"/>
  <c r="U154" i="6" s="1"/>
  <c r="AF154" i="6" s="1"/>
  <c r="I154" i="8"/>
  <c r="U154" i="8" s="1"/>
  <c r="AF154" i="8" s="1"/>
  <c r="X373" i="3"/>
  <c r="K167" i="8"/>
  <c r="W167" i="8" s="1"/>
  <c r="AH167" i="8" s="1"/>
  <c r="K167" i="11"/>
  <c r="W167" i="11" s="1"/>
  <c r="AH167" i="11" s="1"/>
  <c r="K167" i="13"/>
  <c r="W167" i="13" s="1"/>
  <c r="AH167" i="13" s="1"/>
  <c r="K167" i="10"/>
  <c r="W167" i="10" s="1"/>
  <c r="AH167" i="10" s="1"/>
  <c r="K167" i="7"/>
  <c r="W167" i="7" s="1"/>
  <c r="AH167" i="7" s="1"/>
  <c r="K167" i="12"/>
  <c r="W167" i="12" s="1"/>
  <c r="AH167" i="12" s="1"/>
  <c r="K167" i="9"/>
  <c r="W167" i="9" s="1"/>
  <c r="AH167" i="9" s="1"/>
  <c r="K167" i="6"/>
  <c r="W167" i="6" s="1"/>
  <c r="AH167" i="6" s="1"/>
  <c r="K167" i="15"/>
  <c r="W167" i="15" s="1"/>
  <c r="AH167" i="15" s="1"/>
  <c r="K167" i="14"/>
  <c r="W167" i="14" s="1"/>
  <c r="AH167" i="14" s="1"/>
  <c r="K167" i="16"/>
  <c r="W167" i="16" s="1"/>
  <c r="AH167" i="16" s="1"/>
  <c r="E148" i="11"/>
  <c r="Q148" i="11" s="1"/>
  <c r="AB148" i="11" s="1"/>
  <c r="E148" i="13"/>
  <c r="Q148" i="13" s="1"/>
  <c r="AB148" i="13" s="1"/>
  <c r="E148" i="12"/>
  <c r="Q148" i="12" s="1"/>
  <c r="AB148" i="12" s="1"/>
  <c r="F354" i="3"/>
  <c r="E148" i="9"/>
  <c r="Q148" i="9" s="1"/>
  <c r="AB148" i="9" s="1"/>
  <c r="E148" i="14"/>
  <c r="Q148" i="14" s="1"/>
  <c r="AB148" i="14" s="1"/>
  <c r="E148" i="8"/>
  <c r="Q148" i="8" s="1"/>
  <c r="AB148" i="8" s="1"/>
  <c r="E148" i="15"/>
  <c r="Q148" i="15" s="1"/>
  <c r="AB148" i="15" s="1"/>
  <c r="E148" i="7"/>
  <c r="Q148" i="7" s="1"/>
  <c r="AB148" i="7" s="1"/>
  <c r="E148" i="16"/>
  <c r="Q148" i="16" s="1"/>
  <c r="AB148" i="16" s="1"/>
  <c r="E148" i="10"/>
  <c r="Q148" i="10" s="1"/>
  <c r="AB148" i="10" s="1"/>
  <c r="E148" i="6"/>
  <c r="Q148" i="6" s="1"/>
  <c r="AB148" i="6" s="1"/>
  <c r="B340" i="14"/>
  <c r="B340" i="9"/>
  <c r="B340" i="12"/>
  <c r="B340" i="7"/>
  <c r="B340" i="16"/>
  <c r="B340" i="6"/>
  <c r="B340" i="8"/>
  <c r="B340" i="11"/>
  <c r="B340" i="13"/>
  <c r="B340" i="15"/>
  <c r="B340" i="10"/>
  <c r="BK170" i="3"/>
  <c r="BS170" i="3"/>
  <c r="BC170" i="3"/>
  <c r="O170" i="3"/>
  <c r="AU170" i="3"/>
  <c r="AM170" i="3"/>
  <c r="W170" i="3"/>
  <c r="G170" i="3"/>
  <c r="CI170" i="3"/>
  <c r="CA170" i="3"/>
  <c r="AE170" i="3"/>
  <c r="L176" i="14"/>
  <c r="X176" i="14" s="1"/>
  <c r="AI176" i="14" s="1"/>
  <c r="L176" i="12"/>
  <c r="X176" i="12" s="1"/>
  <c r="AI176" i="12" s="1"/>
  <c r="L176" i="11"/>
  <c r="X176" i="11" s="1"/>
  <c r="AI176" i="11" s="1"/>
  <c r="L176" i="10"/>
  <c r="X176" i="10" s="1"/>
  <c r="AI176" i="10" s="1"/>
  <c r="L176" i="13"/>
  <c r="X176" i="13" s="1"/>
  <c r="AI176" i="13" s="1"/>
  <c r="L176" i="16"/>
  <c r="X176" i="16" s="1"/>
  <c r="AI176" i="16" s="1"/>
  <c r="L176" i="9"/>
  <c r="X176" i="9" s="1"/>
  <c r="AI176" i="9" s="1"/>
  <c r="L176" i="6"/>
  <c r="X176" i="6" s="1"/>
  <c r="AI176" i="6" s="1"/>
  <c r="L176" i="7"/>
  <c r="X176" i="7" s="1"/>
  <c r="AI176" i="7" s="1"/>
  <c r="L176" i="15"/>
  <c r="X176" i="15" s="1"/>
  <c r="AI176" i="15" s="1"/>
  <c r="L176" i="8"/>
  <c r="X176" i="8" s="1"/>
  <c r="AI176" i="8" s="1"/>
  <c r="G10" i="6"/>
  <c r="S10" i="6" s="1"/>
  <c r="AD10" i="6" s="1"/>
  <c r="G10" i="7"/>
  <c r="S10" i="7" s="1"/>
  <c r="AD10" i="7" s="1"/>
  <c r="G10" i="16"/>
  <c r="S10" i="16" s="1"/>
  <c r="AD10" i="16" s="1"/>
  <c r="G10" i="15"/>
  <c r="S10" i="15" s="1"/>
  <c r="AD10" i="15" s="1"/>
  <c r="G10" i="14"/>
  <c r="S10" i="14" s="1"/>
  <c r="AD10" i="14" s="1"/>
  <c r="G10" i="10"/>
  <c r="S10" i="10" s="1"/>
  <c r="AD10" i="10" s="1"/>
  <c r="G10" i="8"/>
  <c r="S10" i="8" s="1"/>
  <c r="AD10" i="8" s="1"/>
  <c r="G10" i="9"/>
  <c r="S10" i="9" s="1"/>
  <c r="AD10" i="9" s="1"/>
  <c r="G10" i="12"/>
  <c r="S10" i="12" s="1"/>
  <c r="AD10" i="12" s="1"/>
  <c r="G10" i="11"/>
  <c r="S10" i="11" s="1"/>
  <c r="AD10" i="11" s="1"/>
  <c r="G10" i="13"/>
  <c r="S10" i="13" s="1"/>
  <c r="AD10" i="13" s="1"/>
  <c r="L148" i="13"/>
  <c r="X148" i="13" s="1"/>
  <c r="AI148" i="13" s="1"/>
  <c r="L148" i="8"/>
  <c r="X148" i="8" s="1"/>
  <c r="AI148" i="8" s="1"/>
  <c r="L148" i="10"/>
  <c r="X148" i="10" s="1"/>
  <c r="AI148" i="10" s="1"/>
  <c r="L148" i="11"/>
  <c r="X148" i="11" s="1"/>
  <c r="AI148" i="11" s="1"/>
  <c r="L148" i="9"/>
  <c r="X148" i="9" s="1"/>
  <c r="AI148" i="9" s="1"/>
  <c r="L148" i="6"/>
  <c r="X148" i="6" s="1"/>
  <c r="AI148" i="6" s="1"/>
  <c r="L148" i="12"/>
  <c r="X148" i="12" s="1"/>
  <c r="AI148" i="12" s="1"/>
  <c r="L148" i="7"/>
  <c r="X148" i="7" s="1"/>
  <c r="AI148" i="7" s="1"/>
  <c r="L148" i="16"/>
  <c r="X148" i="16" s="1"/>
  <c r="AI148" i="16" s="1"/>
  <c r="L148" i="14"/>
  <c r="X148" i="14" s="1"/>
  <c r="AI148" i="14" s="1"/>
  <c r="L148" i="15"/>
  <c r="X148" i="15" s="1"/>
  <c r="AI148" i="15" s="1"/>
  <c r="I63" i="14"/>
  <c r="U63" i="14" s="1"/>
  <c r="AF63" i="14" s="1"/>
  <c r="I63" i="9"/>
  <c r="U63" i="9" s="1"/>
  <c r="AF63" i="9" s="1"/>
  <c r="R269" i="3"/>
  <c r="I63" i="8"/>
  <c r="U63" i="8" s="1"/>
  <c r="AF63" i="8" s="1"/>
  <c r="I63" i="6"/>
  <c r="U63" i="6" s="1"/>
  <c r="AF63" i="6" s="1"/>
  <c r="I63" i="7"/>
  <c r="U63" i="7" s="1"/>
  <c r="AF63" i="7" s="1"/>
  <c r="I63" i="16"/>
  <c r="U63" i="16" s="1"/>
  <c r="AF63" i="16" s="1"/>
  <c r="I63" i="13"/>
  <c r="U63" i="13" s="1"/>
  <c r="AF63" i="13" s="1"/>
  <c r="I63" i="10"/>
  <c r="U63" i="10" s="1"/>
  <c r="AF63" i="10" s="1"/>
  <c r="I63" i="12"/>
  <c r="U63" i="12" s="1"/>
  <c r="AF63" i="12" s="1"/>
  <c r="I63" i="11"/>
  <c r="U63" i="11" s="1"/>
  <c r="AF63" i="11" s="1"/>
  <c r="I63" i="15"/>
  <c r="U63" i="15" s="1"/>
  <c r="AF63" i="15" s="1"/>
  <c r="F187" i="6"/>
  <c r="R187" i="6" s="1"/>
  <c r="AC187" i="6" s="1"/>
  <c r="F187" i="15"/>
  <c r="R187" i="15" s="1"/>
  <c r="AC187" i="15" s="1"/>
  <c r="F187" i="11"/>
  <c r="R187" i="11" s="1"/>
  <c r="AC187" i="11" s="1"/>
  <c r="F187" i="16"/>
  <c r="R187" i="16" s="1"/>
  <c r="AC187" i="16" s="1"/>
  <c r="F187" i="14"/>
  <c r="R187" i="14" s="1"/>
  <c r="AC187" i="14" s="1"/>
  <c r="F187" i="9"/>
  <c r="R187" i="9" s="1"/>
  <c r="AC187" i="9" s="1"/>
  <c r="I393" i="3"/>
  <c r="F187" i="8"/>
  <c r="R187" i="8" s="1"/>
  <c r="AC187" i="8" s="1"/>
  <c r="F187" i="7"/>
  <c r="R187" i="7" s="1"/>
  <c r="AC187" i="7" s="1"/>
  <c r="F187" i="10"/>
  <c r="R187" i="10" s="1"/>
  <c r="AC187" i="10" s="1"/>
  <c r="F187" i="13"/>
  <c r="R187" i="13" s="1"/>
  <c r="AC187" i="13" s="1"/>
  <c r="F187" i="12"/>
  <c r="R187" i="12" s="1"/>
  <c r="AC187" i="12" s="1"/>
  <c r="B331" i="8"/>
  <c r="B331" i="7"/>
  <c r="B331" i="6"/>
  <c r="B331" i="9"/>
  <c r="B331" i="16"/>
  <c r="B331" i="10"/>
  <c r="B331" i="13"/>
  <c r="B331" i="14"/>
  <c r="B331" i="15"/>
  <c r="B331" i="11"/>
  <c r="B331" i="12"/>
  <c r="B405" i="12"/>
  <c r="B405" i="8"/>
  <c r="B405" i="14"/>
  <c r="B405" i="7"/>
  <c r="B405" i="16"/>
  <c r="B405" i="6"/>
  <c r="B405" i="11"/>
  <c r="B405" i="13"/>
  <c r="B405" i="15"/>
  <c r="B405" i="10"/>
  <c r="B405" i="9"/>
  <c r="B338" i="14"/>
  <c r="B338" i="6"/>
  <c r="B338" i="12"/>
  <c r="B338" i="9"/>
  <c r="B338" i="15"/>
  <c r="B338" i="8"/>
  <c r="B338" i="10"/>
  <c r="B338" i="16"/>
  <c r="B338" i="11"/>
  <c r="B338" i="13"/>
  <c r="B338" i="7"/>
  <c r="B215" i="14"/>
  <c r="B215" i="6"/>
  <c r="B215" i="12"/>
  <c r="B215" i="7"/>
  <c r="B215" i="16"/>
  <c r="B215" i="8"/>
  <c r="B215" i="11"/>
  <c r="B215" i="15"/>
  <c r="B215" i="10"/>
  <c r="B215" i="13"/>
  <c r="B215" i="9"/>
  <c r="D197" i="13"/>
  <c r="P197" i="13" s="1"/>
  <c r="AA197" i="13" s="1"/>
  <c r="D197" i="15"/>
  <c r="P197" i="15" s="1"/>
  <c r="AA197" i="15" s="1"/>
  <c r="D197" i="10"/>
  <c r="P197" i="10" s="1"/>
  <c r="AA197" i="10" s="1"/>
  <c r="D197" i="7"/>
  <c r="P197" i="7" s="1"/>
  <c r="AA197" i="7" s="1"/>
  <c r="D197" i="14"/>
  <c r="P197" i="14" s="1"/>
  <c r="AA197" i="14" s="1"/>
  <c r="D197" i="8"/>
  <c r="P197" i="8" s="1"/>
  <c r="AA197" i="8" s="1"/>
  <c r="D197" i="11"/>
  <c r="P197" i="11" s="1"/>
  <c r="AA197" i="11" s="1"/>
  <c r="B403" i="3"/>
  <c r="D197" i="16"/>
  <c r="P197" i="16" s="1"/>
  <c r="AA197" i="16" s="1"/>
  <c r="D197" i="12"/>
  <c r="P197" i="12" s="1"/>
  <c r="AA197" i="12" s="1"/>
  <c r="D197" i="6"/>
  <c r="P197" i="6" s="1"/>
  <c r="AA197" i="6" s="1"/>
  <c r="D197" i="9"/>
  <c r="P197" i="9" s="1"/>
  <c r="AA197" i="9" s="1"/>
  <c r="F168" i="9"/>
  <c r="R168" i="9" s="1"/>
  <c r="AC168" i="9" s="1"/>
  <c r="F168" i="8"/>
  <c r="R168" i="8" s="1"/>
  <c r="AC168" i="8" s="1"/>
  <c r="F168" i="10"/>
  <c r="R168" i="10" s="1"/>
  <c r="AC168" i="10" s="1"/>
  <c r="F168" i="7"/>
  <c r="R168" i="7" s="1"/>
  <c r="AC168" i="7" s="1"/>
  <c r="F168" i="15"/>
  <c r="R168" i="15" s="1"/>
  <c r="AC168" i="15" s="1"/>
  <c r="F168" i="12"/>
  <c r="R168" i="12" s="1"/>
  <c r="AC168" i="12" s="1"/>
  <c r="F168" i="14"/>
  <c r="R168" i="14" s="1"/>
  <c r="AC168" i="14" s="1"/>
  <c r="F168" i="6"/>
  <c r="R168" i="6" s="1"/>
  <c r="AC168" i="6" s="1"/>
  <c r="F168" i="13"/>
  <c r="R168" i="13" s="1"/>
  <c r="AC168" i="13" s="1"/>
  <c r="F168" i="16"/>
  <c r="R168" i="16" s="1"/>
  <c r="AC168" i="16" s="1"/>
  <c r="I374" i="3"/>
  <c r="F168" i="11"/>
  <c r="R168" i="11" s="1"/>
  <c r="AC168" i="11" s="1"/>
  <c r="BC26" i="3"/>
  <c r="BS26" i="3"/>
  <c r="AE26" i="3"/>
  <c r="G26" i="3"/>
  <c r="CI26" i="3"/>
  <c r="CA26" i="3"/>
  <c r="AM26" i="3"/>
  <c r="BK26" i="3"/>
  <c r="W26" i="3"/>
  <c r="O26" i="3"/>
  <c r="AU26" i="3"/>
  <c r="E201" i="13"/>
  <c r="Q201" i="13" s="1"/>
  <c r="AB201" i="13" s="1"/>
  <c r="E201" i="7"/>
  <c r="Q201" i="7" s="1"/>
  <c r="AB201" i="7" s="1"/>
  <c r="E201" i="14"/>
  <c r="Q201" i="14" s="1"/>
  <c r="AB201" i="14" s="1"/>
  <c r="F407" i="3"/>
  <c r="E201" i="11"/>
  <c r="Q201" i="11" s="1"/>
  <c r="AB201" i="11" s="1"/>
  <c r="E201" i="8"/>
  <c r="Q201" i="8" s="1"/>
  <c r="AB201" i="8" s="1"/>
  <c r="E201" i="9"/>
  <c r="Q201" i="9" s="1"/>
  <c r="AB201" i="9" s="1"/>
  <c r="E201" i="16"/>
  <c r="Q201" i="16" s="1"/>
  <c r="AB201" i="16" s="1"/>
  <c r="E201" i="10"/>
  <c r="Q201" i="10" s="1"/>
  <c r="AB201" i="10" s="1"/>
  <c r="E201" i="12"/>
  <c r="Q201" i="12" s="1"/>
  <c r="AB201" i="12" s="1"/>
  <c r="E201" i="6"/>
  <c r="Q201" i="6" s="1"/>
  <c r="AB201" i="6" s="1"/>
  <c r="E201" i="15"/>
  <c r="Q201" i="15" s="1"/>
  <c r="AB201" i="15" s="1"/>
  <c r="F28" i="13"/>
  <c r="R28" i="13" s="1"/>
  <c r="AC28" i="13" s="1"/>
  <c r="F28" i="15"/>
  <c r="R28" i="15" s="1"/>
  <c r="AC28" i="15" s="1"/>
  <c r="F28" i="14"/>
  <c r="R28" i="14" s="1"/>
  <c r="AC28" i="14" s="1"/>
  <c r="F28" i="11"/>
  <c r="R28" i="11" s="1"/>
  <c r="AC28" i="11" s="1"/>
  <c r="F28" i="16"/>
  <c r="R28" i="16" s="1"/>
  <c r="AC28" i="16" s="1"/>
  <c r="F28" i="7"/>
  <c r="R28" i="7" s="1"/>
  <c r="AC28" i="7" s="1"/>
  <c r="F28" i="6"/>
  <c r="R28" i="6" s="1"/>
  <c r="AC28" i="6" s="1"/>
  <c r="I234" i="3"/>
  <c r="F28" i="9"/>
  <c r="R28" i="9" s="1"/>
  <c r="AC28" i="9" s="1"/>
  <c r="F28" i="12"/>
  <c r="R28" i="12" s="1"/>
  <c r="AC28" i="12" s="1"/>
  <c r="F28" i="8"/>
  <c r="R28" i="8" s="1"/>
  <c r="AC28" i="8" s="1"/>
  <c r="F28" i="10"/>
  <c r="R28" i="10" s="1"/>
  <c r="AC28" i="10" s="1"/>
  <c r="L38" i="15"/>
  <c r="X38" i="15" s="1"/>
  <c r="AI38" i="15" s="1"/>
  <c r="L38" i="8"/>
  <c r="X38" i="8" s="1"/>
  <c r="AI38" i="8" s="1"/>
  <c r="L38" i="14"/>
  <c r="X38" i="14" s="1"/>
  <c r="AI38" i="14" s="1"/>
  <c r="L38" i="7"/>
  <c r="X38" i="7" s="1"/>
  <c r="AI38" i="7" s="1"/>
  <c r="L38" i="13"/>
  <c r="X38" i="13" s="1"/>
  <c r="AI38" i="13" s="1"/>
  <c r="L38" i="9"/>
  <c r="X38" i="9" s="1"/>
  <c r="AI38" i="9" s="1"/>
  <c r="L38" i="16"/>
  <c r="X38" i="16" s="1"/>
  <c r="AI38" i="16" s="1"/>
  <c r="L38" i="10"/>
  <c r="X38" i="10" s="1"/>
  <c r="AI38" i="10" s="1"/>
  <c r="L38" i="6"/>
  <c r="X38" i="6" s="1"/>
  <c r="AI38" i="6" s="1"/>
  <c r="L38" i="11"/>
  <c r="X38" i="11" s="1"/>
  <c r="AI38" i="11" s="1"/>
  <c r="L38" i="12"/>
  <c r="X38" i="12" s="1"/>
  <c r="AI38" i="12" s="1"/>
  <c r="B345" i="14"/>
  <c r="B345" i="8"/>
  <c r="B345" i="12"/>
  <c r="B345" i="9"/>
  <c r="B345" i="16"/>
  <c r="B345" i="7"/>
  <c r="B345" i="11"/>
  <c r="B345" i="13"/>
  <c r="B345" i="15"/>
  <c r="B345" i="10"/>
  <c r="B345" i="6"/>
  <c r="I24" i="15"/>
  <c r="U24" i="15" s="1"/>
  <c r="AF24" i="15" s="1"/>
  <c r="I24" i="9"/>
  <c r="U24" i="9" s="1"/>
  <c r="AF24" i="9" s="1"/>
  <c r="I24" i="14"/>
  <c r="U24" i="14" s="1"/>
  <c r="AF24" i="14" s="1"/>
  <c r="I24" i="6"/>
  <c r="U24" i="6" s="1"/>
  <c r="AF24" i="6" s="1"/>
  <c r="I24" i="12"/>
  <c r="U24" i="12" s="1"/>
  <c r="AF24" i="12" s="1"/>
  <c r="R230" i="3"/>
  <c r="I24" i="7"/>
  <c r="U24" i="7" s="1"/>
  <c r="AF24" i="7" s="1"/>
  <c r="I24" i="8"/>
  <c r="U24" i="8" s="1"/>
  <c r="AF24" i="8" s="1"/>
  <c r="I24" i="11"/>
  <c r="U24" i="11" s="1"/>
  <c r="AF24" i="11" s="1"/>
  <c r="I24" i="10"/>
  <c r="U24" i="10" s="1"/>
  <c r="AF24" i="10" s="1"/>
  <c r="I24" i="13"/>
  <c r="U24" i="13" s="1"/>
  <c r="AF24" i="13" s="1"/>
  <c r="I24" i="16"/>
  <c r="U24" i="16" s="1"/>
  <c r="AF24" i="16" s="1"/>
  <c r="G26" i="10"/>
  <c r="S26" i="10" s="1"/>
  <c r="AD26" i="10" s="1"/>
  <c r="G26" i="11"/>
  <c r="S26" i="11" s="1"/>
  <c r="AD26" i="11" s="1"/>
  <c r="G26" i="12"/>
  <c r="S26" i="12" s="1"/>
  <c r="AD26" i="12" s="1"/>
  <c r="G26" i="9"/>
  <c r="S26" i="9" s="1"/>
  <c r="AD26" i="9" s="1"/>
  <c r="G26" i="13"/>
  <c r="S26" i="13" s="1"/>
  <c r="AD26" i="13" s="1"/>
  <c r="G26" i="14"/>
  <c r="S26" i="14" s="1"/>
  <c r="AD26" i="14" s="1"/>
  <c r="G26" i="6"/>
  <c r="S26" i="6" s="1"/>
  <c r="AD26" i="6" s="1"/>
  <c r="G26" i="16"/>
  <c r="S26" i="16" s="1"/>
  <c r="AD26" i="16" s="1"/>
  <c r="G26" i="15"/>
  <c r="S26" i="15" s="1"/>
  <c r="AD26" i="15" s="1"/>
  <c r="G26" i="7"/>
  <c r="S26" i="7" s="1"/>
  <c r="AD26" i="7" s="1"/>
  <c r="G26" i="8"/>
  <c r="S26" i="8" s="1"/>
  <c r="AD26" i="8" s="1"/>
  <c r="E203" i="15"/>
  <c r="Q203" i="15" s="1"/>
  <c r="AB203" i="15" s="1"/>
  <c r="E203" i="13"/>
  <c r="Q203" i="13" s="1"/>
  <c r="AB203" i="13" s="1"/>
  <c r="E203" i="10"/>
  <c r="Q203" i="10" s="1"/>
  <c r="AB203" i="10" s="1"/>
  <c r="E203" i="6"/>
  <c r="Q203" i="6" s="1"/>
  <c r="AB203" i="6" s="1"/>
  <c r="E203" i="14"/>
  <c r="Q203" i="14" s="1"/>
  <c r="AB203" i="14" s="1"/>
  <c r="E203" i="9"/>
  <c r="Q203" i="9" s="1"/>
  <c r="AB203" i="9" s="1"/>
  <c r="E203" i="12"/>
  <c r="Q203" i="12" s="1"/>
  <c r="AB203" i="12" s="1"/>
  <c r="E203" i="7"/>
  <c r="Q203" i="7" s="1"/>
  <c r="AB203" i="7" s="1"/>
  <c r="E203" i="11"/>
  <c r="Q203" i="11" s="1"/>
  <c r="AB203" i="11" s="1"/>
  <c r="E203" i="8"/>
  <c r="Q203" i="8" s="1"/>
  <c r="AB203" i="8" s="1"/>
  <c r="E203" i="16"/>
  <c r="Q203" i="16" s="1"/>
  <c r="AB203" i="16" s="1"/>
  <c r="F409" i="3"/>
  <c r="D189" i="12"/>
  <c r="P189" i="12" s="1"/>
  <c r="AA189" i="12" s="1"/>
  <c r="D189" i="7"/>
  <c r="P189" i="7" s="1"/>
  <c r="AA189" i="7" s="1"/>
  <c r="D189" i="14"/>
  <c r="P189" i="14" s="1"/>
  <c r="AA189" i="14" s="1"/>
  <c r="D189" i="8"/>
  <c r="P189" i="8" s="1"/>
  <c r="AA189" i="8" s="1"/>
  <c r="D189" i="16"/>
  <c r="P189" i="16" s="1"/>
  <c r="AA189" i="16" s="1"/>
  <c r="D189" i="9"/>
  <c r="P189" i="9" s="1"/>
  <c r="AA189" i="9" s="1"/>
  <c r="D189" i="6"/>
  <c r="P189" i="6" s="1"/>
  <c r="AA189" i="6" s="1"/>
  <c r="D189" i="15"/>
  <c r="P189" i="15" s="1"/>
  <c r="AA189" i="15" s="1"/>
  <c r="B395" i="3"/>
  <c r="D189" i="11"/>
  <c r="P189" i="11" s="1"/>
  <c r="AA189" i="11" s="1"/>
  <c r="D189" i="10"/>
  <c r="P189" i="10" s="1"/>
  <c r="AA189" i="10" s="1"/>
  <c r="D189" i="13"/>
  <c r="P189" i="13" s="1"/>
  <c r="AA189" i="13" s="1"/>
  <c r="E13" i="15"/>
  <c r="Q13" i="15" s="1"/>
  <c r="AB13" i="15" s="1"/>
  <c r="E13" i="11"/>
  <c r="Q13" i="11" s="1"/>
  <c r="AB13" i="11" s="1"/>
  <c r="E13" i="12"/>
  <c r="Q13" i="12" s="1"/>
  <c r="AB13" i="12" s="1"/>
  <c r="E13" i="16"/>
  <c r="Q13" i="16" s="1"/>
  <c r="AB13" i="16" s="1"/>
  <c r="E13" i="8"/>
  <c r="Q13" i="8" s="1"/>
  <c r="AB13" i="8" s="1"/>
  <c r="E13" i="10"/>
  <c r="Q13" i="10" s="1"/>
  <c r="AB13" i="10" s="1"/>
  <c r="E13" i="13"/>
  <c r="Q13" i="13" s="1"/>
  <c r="AB13" i="13" s="1"/>
  <c r="E13" i="6"/>
  <c r="Q13" i="6" s="1"/>
  <c r="AB13" i="6" s="1"/>
  <c r="E13" i="9"/>
  <c r="Q13" i="9" s="1"/>
  <c r="AB13" i="9" s="1"/>
  <c r="E13" i="14"/>
  <c r="Q13" i="14" s="1"/>
  <c r="AB13" i="14" s="1"/>
  <c r="E13" i="7"/>
  <c r="Q13" i="7" s="1"/>
  <c r="AB13" i="7" s="1"/>
  <c r="F219" i="3"/>
  <c r="G121" i="16"/>
  <c r="S121" i="16" s="1"/>
  <c r="AD121" i="16" s="1"/>
  <c r="G121" i="8"/>
  <c r="S121" i="8" s="1"/>
  <c r="AD121" i="8" s="1"/>
  <c r="G121" i="14"/>
  <c r="S121" i="14" s="1"/>
  <c r="AD121" i="14" s="1"/>
  <c r="G121" i="6"/>
  <c r="S121" i="6" s="1"/>
  <c r="AD121" i="6" s="1"/>
  <c r="G121" i="13"/>
  <c r="S121" i="13" s="1"/>
  <c r="AD121" i="13" s="1"/>
  <c r="G121" i="7"/>
  <c r="S121" i="7" s="1"/>
  <c r="AD121" i="7" s="1"/>
  <c r="G121" i="12"/>
  <c r="S121" i="12" s="1"/>
  <c r="AD121" i="12" s="1"/>
  <c r="G121" i="15"/>
  <c r="S121" i="15" s="1"/>
  <c r="AD121" i="15" s="1"/>
  <c r="G121" i="10"/>
  <c r="S121" i="10" s="1"/>
  <c r="AD121" i="10" s="1"/>
  <c r="G121" i="11"/>
  <c r="S121" i="11" s="1"/>
  <c r="AD121" i="11" s="1"/>
  <c r="G121" i="9"/>
  <c r="S121" i="9" s="1"/>
  <c r="AD121" i="9" s="1"/>
  <c r="M160" i="16"/>
  <c r="Y160" i="16" s="1"/>
  <c r="AJ160" i="16" s="1"/>
  <c r="M160" i="14"/>
  <c r="Y160" i="14" s="1"/>
  <c r="AJ160" i="14" s="1"/>
  <c r="M160" i="11"/>
  <c r="Y160" i="11" s="1"/>
  <c r="AJ160" i="11" s="1"/>
  <c r="M160" i="12"/>
  <c r="Y160" i="12" s="1"/>
  <c r="AJ160" i="12" s="1"/>
  <c r="M160" i="13"/>
  <c r="Y160" i="13" s="1"/>
  <c r="AJ160" i="13" s="1"/>
  <c r="M160" i="7"/>
  <c r="Y160" i="7" s="1"/>
  <c r="AJ160" i="7" s="1"/>
  <c r="M160" i="6"/>
  <c r="Y160" i="6" s="1"/>
  <c r="AJ160" i="6" s="1"/>
  <c r="M160" i="10"/>
  <c r="Y160" i="10" s="1"/>
  <c r="AJ160" i="10" s="1"/>
  <c r="M160" i="15"/>
  <c r="Y160" i="15" s="1"/>
  <c r="AJ160" i="15" s="1"/>
  <c r="M160" i="8"/>
  <c r="Y160" i="8" s="1"/>
  <c r="AJ160" i="8" s="1"/>
  <c r="M160" i="9"/>
  <c r="Y160" i="9" s="1"/>
  <c r="AJ160" i="9" s="1"/>
  <c r="AD366" i="3"/>
  <c r="D80" i="16"/>
  <c r="P80" i="16" s="1"/>
  <c r="AA80" i="16" s="1"/>
  <c r="D80" i="11"/>
  <c r="P80" i="11" s="1"/>
  <c r="AA80" i="11" s="1"/>
  <c r="D80" i="8"/>
  <c r="P80" i="8" s="1"/>
  <c r="AA80" i="8" s="1"/>
  <c r="D80" i="14"/>
  <c r="P80" i="14" s="1"/>
  <c r="AA80" i="14" s="1"/>
  <c r="D80" i="9"/>
  <c r="P80" i="9" s="1"/>
  <c r="AA80" i="9" s="1"/>
  <c r="D80" i="13"/>
  <c r="P80" i="13" s="1"/>
  <c r="AA80" i="13" s="1"/>
  <c r="D80" i="15"/>
  <c r="P80" i="15" s="1"/>
  <c r="AA80" i="15" s="1"/>
  <c r="D80" i="7"/>
  <c r="P80" i="7" s="1"/>
  <c r="AA80" i="7" s="1"/>
  <c r="D80" i="6"/>
  <c r="P80" i="6" s="1"/>
  <c r="AA80" i="6" s="1"/>
  <c r="D80" i="12"/>
  <c r="P80" i="12" s="1"/>
  <c r="AA80" i="12" s="1"/>
  <c r="B286" i="3"/>
  <c r="D80" i="10"/>
  <c r="P80" i="10" s="1"/>
  <c r="AA80" i="10" s="1"/>
  <c r="D25" i="10"/>
  <c r="P25" i="10" s="1"/>
  <c r="AA25" i="10" s="1"/>
  <c r="D25" i="15"/>
  <c r="P25" i="15" s="1"/>
  <c r="AA25" i="15" s="1"/>
  <c r="D25" i="11"/>
  <c r="P25" i="11" s="1"/>
  <c r="AA25" i="11" s="1"/>
  <c r="D25" i="13"/>
  <c r="P25" i="13" s="1"/>
  <c r="AA25" i="13" s="1"/>
  <c r="D25" i="6"/>
  <c r="P25" i="6" s="1"/>
  <c r="AA25" i="6" s="1"/>
  <c r="D25" i="14"/>
  <c r="P25" i="14" s="1"/>
  <c r="AA25" i="14" s="1"/>
  <c r="D25" i="9"/>
  <c r="P25" i="9" s="1"/>
  <c r="AA25" i="9" s="1"/>
  <c r="D25" i="12"/>
  <c r="P25" i="12" s="1"/>
  <c r="AA25" i="12" s="1"/>
  <c r="D25" i="8"/>
  <c r="P25" i="8" s="1"/>
  <c r="AA25" i="8" s="1"/>
  <c r="B231" i="3"/>
  <c r="D25" i="16"/>
  <c r="P25" i="16" s="1"/>
  <c r="AA25" i="16" s="1"/>
  <c r="D25" i="7"/>
  <c r="P25" i="7" s="1"/>
  <c r="AA25" i="7" s="1"/>
  <c r="B253" i="14"/>
  <c r="B253" i="7"/>
  <c r="B253" i="15"/>
  <c r="B253" i="9"/>
  <c r="B253" i="11"/>
  <c r="B253" i="6"/>
  <c r="B253" i="10"/>
  <c r="B253" i="8"/>
  <c r="B253" i="12"/>
  <c r="B253" i="16"/>
  <c r="B253" i="13"/>
  <c r="G134" i="13"/>
  <c r="S134" i="13" s="1"/>
  <c r="AD134" i="13" s="1"/>
  <c r="G134" i="8"/>
  <c r="S134" i="8" s="1"/>
  <c r="AD134" i="8" s="1"/>
  <c r="G134" i="14"/>
  <c r="S134" i="14" s="1"/>
  <c r="AD134" i="14" s="1"/>
  <c r="G134" i="11"/>
  <c r="S134" i="11" s="1"/>
  <c r="AD134" i="11" s="1"/>
  <c r="G134" i="10"/>
  <c r="S134" i="10" s="1"/>
  <c r="AD134" i="10" s="1"/>
  <c r="G134" i="15"/>
  <c r="S134" i="15" s="1"/>
  <c r="AD134" i="15" s="1"/>
  <c r="G134" i="6"/>
  <c r="S134" i="6" s="1"/>
  <c r="AD134" i="6" s="1"/>
  <c r="G134" i="7"/>
  <c r="S134" i="7" s="1"/>
  <c r="AD134" i="7" s="1"/>
  <c r="G134" i="9"/>
  <c r="S134" i="9" s="1"/>
  <c r="AD134" i="9" s="1"/>
  <c r="G134" i="16"/>
  <c r="S134" i="16" s="1"/>
  <c r="AD134" i="16" s="1"/>
  <c r="G134" i="12"/>
  <c r="S134" i="12" s="1"/>
  <c r="AD134" i="12" s="1"/>
  <c r="D110" i="14"/>
  <c r="P110" i="14" s="1"/>
  <c r="AA110" i="14" s="1"/>
  <c r="D110" i="9"/>
  <c r="P110" i="9" s="1"/>
  <c r="AA110" i="9" s="1"/>
  <c r="D110" i="12"/>
  <c r="P110" i="12" s="1"/>
  <c r="AA110" i="12" s="1"/>
  <c r="D110" i="8"/>
  <c r="P110" i="8" s="1"/>
  <c r="AA110" i="8" s="1"/>
  <c r="D110" i="16"/>
  <c r="P110" i="16" s="1"/>
  <c r="AA110" i="16" s="1"/>
  <c r="D110" i="6"/>
  <c r="P110" i="6" s="1"/>
  <c r="AA110" i="6" s="1"/>
  <c r="D110" i="15"/>
  <c r="P110" i="15" s="1"/>
  <c r="AA110" i="15" s="1"/>
  <c r="B316" i="3"/>
  <c r="D110" i="11"/>
  <c r="P110" i="11" s="1"/>
  <c r="AA110" i="11" s="1"/>
  <c r="D110" i="13"/>
  <c r="P110" i="13" s="1"/>
  <c r="AA110" i="13" s="1"/>
  <c r="D110" i="10"/>
  <c r="P110" i="10" s="1"/>
  <c r="AA110" i="10" s="1"/>
  <c r="D110" i="7"/>
  <c r="P110" i="7" s="1"/>
  <c r="AA110" i="7" s="1"/>
  <c r="CH200" i="3"/>
  <c r="CL200" i="3" s="1"/>
  <c r="N200" i="3"/>
  <c r="R200" i="3" s="1"/>
  <c r="BR200" i="3"/>
  <c r="BV200" i="3" s="1"/>
  <c r="BB200" i="3"/>
  <c r="BF200" i="3" s="1"/>
  <c r="V200" i="3"/>
  <c r="Z200" i="3" s="1"/>
  <c r="BZ200" i="3"/>
  <c r="CD200" i="3" s="1"/>
  <c r="AL200" i="3"/>
  <c r="AP200" i="3" s="1"/>
  <c r="AD200" i="3"/>
  <c r="AH200" i="3" s="1"/>
  <c r="BJ200" i="3"/>
  <c r="BN200" i="3" s="1"/>
  <c r="AT200" i="3"/>
  <c r="AX200" i="3" s="1"/>
  <c r="F200" i="3"/>
  <c r="J200" i="3" s="1"/>
  <c r="N126" i="3"/>
  <c r="R126" i="3" s="1"/>
  <c r="F126" i="3"/>
  <c r="J126" i="3" s="1"/>
  <c r="AT126" i="3"/>
  <c r="AX126" i="3" s="1"/>
  <c r="BR126" i="3"/>
  <c r="BV126" i="3" s="1"/>
  <c r="V126" i="3"/>
  <c r="Z126" i="3" s="1"/>
  <c r="BZ126" i="3"/>
  <c r="CD126" i="3" s="1"/>
  <c r="BB126" i="3"/>
  <c r="BF126" i="3" s="1"/>
  <c r="BJ126" i="3"/>
  <c r="BN126" i="3" s="1"/>
  <c r="AL126" i="3"/>
  <c r="AP126" i="3" s="1"/>
  <c r="CH126" i="3"/>
  <c r="CL126" i="3" s="1"/>
  <c r="AD126" i="3"/>
  <c r="AH126" i="3" s="1"/>
  <c r="G159" i="12"/>
  <c r="S159" i="12" s="1"/>
  <c r="AD159" i="12" s="1"/>
  <c r="G159" i="7"/>
  <c r="S159" i="7" s="1"/>
  <c r="AD159" i="7" s="1"/>
  <c r="G159" i="16"/>
  <c r="S159" i="16" s="1"/>
  <c r="AD159" i="16" s="1"/>
  <c r="G159" i="13"/>
  <c r="S159" i="13" s="1"/>
  <c r="AD159" i="13" s="1"/>
  <c r="G159" i="9"/>
  <c r="S159" i="9" s="1"/>
  <c r="AD159" i="9" s="1"/>
  <c r="G159" i="8"/>
  <c r="S159" i="8" s="1"/>
  <c r="AD159" i="8" s="1"/>
  <c r="G159" i="6"/>
  <c r="S159" i="6" s="1"/>
  <c r="AD159" i="6" s="1"/>
  <c r="G159" i="14"/>
  <c r="S159" i="14" s="1"/>
  <c r="AD159" i="14" s="1"/>
  <c r="G159" i="10"/>
  <c r="S159" i="10" s="1"/>
  <c r="AD159" i="10" s="1"/>
  <c r="G159" i="11"/>
  <c r="S159" i="11" s="1"/>
  <c r="AD159" i="11" s="1"/>
  <c r="G159" i="15"/>
  <c r="S159" i="15" s="1"/>
  <c r="AD159" i="15" s="1"/>
  <c r="M21" i="14"/>
  <c r="Y21" i="14" s="1"/>
  <c r="AJ21" i="14" s="1"/>
  <c r="M21" i="15"/>
  <c r="Y21" i="15" s="1"/>
  <c r="AJ21" i="15" s="1"/>
  <c r="M21" i="8"/>
  <c r="Y21" i="8" s="1"/>
  <c r="AJ21" i="8" s="1"/>
  <c r="M21" i="12"/>
  <c r="Y21" i="12" s="1"/>
  <c r="AJ21" i="12" s="1"/>
  <c r="M21" i="11"/>
  <c r="Y21" i="11" s="1"/>
  <c r="AJ21" i="11" s="1"/>
  <c r="M21" i="6"/>
  <c r="Y21" i="6" s="1"/>
  <c r="AJ21" i="6" s="1"/>
  <c r="M21" i="9"/>
  <c r="Y21" i="9" s="1"/>
  <c r="AJ21" i="9" s="1"/>
  <c r="M21" i="16"/>
  <c r="Y21" i="16" s="1"/>
  <c r="AJ21" i="16" s="1"/>
  <c r="AD227" i="3"/>
  <c r="M21" i="13"/>
  <c r="Y21" i="13" s="1"/>
  <c r="AJ21" i="13" s="1"/>
  <c r="M21" i="7"/>
  <c r="Y21" i="7" s="1"/>
  <c r="AJ21" i="7" s="1"/>
  <c r="M21" i="10"/>
  <c r="Y21" i="10" s="1"/>
  <c r="AJ21" i="10" s="1"/>
  <c r="AL174" i="3"/>
  <c r="AP174" i="3" s="1"/>
  <c r="N174" i="3"/>
  <c r="R174" i="3" s="1"/>
  <c r="CH174" i="3"/>
  <c r="CL174" i="3" s="1"/>
  <c r="BZ174" i="3"/>
  <c r="CD174" i="3" s="1"/>
  <c r="BR174" i="3"/>
  <c r="BV174" i="3" s="1"/>
  <c r="AT174" i="3"/>
  <c r="AX174" i="3" s="1"/>
  <c r="AD174" i="3"/>
  <c r="AH174" i="3" s="1"/>
  <c r="BJ174" i="3"/>
  <c r="BN174" i="3" s="1"/>
  <c r="F174" i="3"/>
  <c r="J174" i="3" s="1"/>
  <c r="V174" i="3"/>
  <c r="Z174" i="3" s="1"/>
  <c r="BB174" i="3"/>
  <c r="BF174" i="3" s="1"/>
  <c r="I174" i="10"/>
  <c r="U174" i="10" s="1"/>
  <c r="AF174" i="10" s="1"/>
  <c r="R380" i="3"/>
  <c r="I174" i="7"/>
  <c r="U174" i="7" s="1"/>
  <c r="AF174" i="7" s="1"/>
  <c r="I174" i="15"/>
  <c r="U174" i="15" s="1"/>
  <c r="AF174" i="15" s="1"/>
  <c r="I174" i="13"/>
  <c r="U174" i="13" s="1"/>
  <c r="AF174" i="13" s="1"/>
  <c r="I174" i="12"/>
  <c r="U174" i="12" s="1"/>
  <c r="AF174" i="12" s="1"/>
  <c r="I174" i="11"/>
  <c r="U174" i="11" s="1"/>
  <c r="AF174" i="11" s="1"/>
  <c r="I174" i="16"/>
  <c r="U174" i="16" s="1"/>
  <c r="AF174" i="16" s="1"/>
  <c r="I174" i="9"/>
  <c r="U174" i="9" s="1"/>
  <c r="AF174" i="9" s="1"/>
  <c r="I174" i="8"/>
  <c r="U174" i="8" s="1"/>
  <c r="AF174" i="8" s="1"/>
  <c r="I174" i="6"/>
  <c r="U174" i="6" s="1"/>
  <c r="AF174" i="6" s="1"/>
  <c r="I174" i="14"/>
  <c r="U174" i="14" s="1"/>
  <c r="AF174" i="14" s="1"/>
  <c r="D54" i="14"/>
  <c r="P54" i="14" s="1"/>
  <c r="AA54" i="14" s="1"/>
  <c r="D54" i="8"/>
  <c r="P54" i="8" s="1"/>
  <c r="AA54" i="8" s="1"/>
  <c r="D54" i="12"/>
  <c r="P54" i="12" s="1"/>
  <c r="AA54" i="12" s="1"/>
  <c r="D54" i="7"/>
  <c r="P54" i="7" s="1"/>
  <c r="AA54" i="7" s="1"/>
  <c r="D54" i="15"/>
  <c r="P54" i="15" s="1"/>
  <c r="AA54" i="15" s="1"/>
  <c r="D54" i="9"/>
  <c r="P54" i="9" s="1"/>
  <c r="AA54" i="9" s="1"/>
  <c r="D54" i="11"/>
  <c r="P54" i="11" s="1"/>
  <c r="AA54" i="11" s="1"/>
  <c r="B260" i="3"/>
  <c r="D54" i="13"/>
  <c r="P54" i="13" s="1"/>
  <c r="AA54" i="13" s="1"/>
  <c r="D54" i="10"/>
  <c r="P54" i="10" s="1"/>
  <c r="AA54" i="10" s="1"/>
  <c r="D54" i="16"/>
  <c r="P54" i="16" s="1"/>
  <c r="AA54" i="16" s="1"/>
  <c r="D54" i="6"/>
  <c r="P54" i="6" s="1"/>
  <c r="AA54" i="6" s="1"/>
  <c r="B243" i="8"/>
  <c r="B243" i="7"/>
  <c r="B243" i="16"/>
  <c r="B243" i="13"/>
  <c r="B243" i="10"/>
  <c r="B243" i="15"/>
  <c r="B243" i="14"/>
  <c r="B243" i="12"/>
  <c r="B243" i="11"/>
  <c r="B243" i="9"/>
  <c r="B243" i="6"/>
  <c r="F123" i="16"/>
  <c r="R123" i="16" s="1"/>
  <c r="AC123" i="16" s="1"/>
  <c r="F123" i="7"/>
  <c r="R123" i="7" s="1"/>
  <c r="AC123" i="7" s="1"/>
  <c r="F123" i="15"/>
  <c r="R123" i="15" s="1"/>
  <c r="AC123" i="15" s="1"/>
  <c r="F123" i="6"/>
  <c r="R123" i="6" s="1"/>
  <c r="AC123" i="6" s="1"/>
  <c r="F123" i="10"/>
  <c r="R123" i="10" s="1"/>
  <c r="AC123" i="10" s="1"/>
  <c r="F123" i="13"/>
  <c r="R123" i="13" s="1"/>
  <c r="AC123" i="13" s="1"/>
  <c r="F123" i="8"/>
  <c r="R123" i="8" s="1"/>
  <c r="AC123" i="8" s="1"/>
  <c r="F123" i="11"/>
  <c r="R123" i="11" s="1"/>
  <c r="AC123" i="11" s="1"/>
  <c r="F123" i="14"/>
  <c r="R123" i="14" s="1"/>
  <c r="AC123" i="14" s="1"/>
  <c r="I329" i="3"/>
  <c r="F123" i="9"/>
  <c r="R123" i="9" s="1"/>
  <c r="AC123" i="9" s="1"/>
  <c r="F123" i="12"/>
  <c r="R123" i="12" s="1"/>
  <c r="AC123" i="12" s="1"/>
  <c r="L81" i="12"/>
  <c r="X81" i="12" s="1"/>
  <c r="AI81" i="12" s="1"/>
  <c r="L81" i="13"/>
  <c r="X81" i="13" s="1"/>
  <c r="AI81" i="13" s="1"/>
  <c r="L81" i="7"/>
  <c r="X81" i="7" s="1"/>
  <c r="AI81" i="7" s="1"/>
  <c r="L81" i="8"/>
  <c r="X81" i="8" s="1"/>
  <c r="AI81" i="8" s="1"/>
  <c r="L81" i="16"/>
  <c r="X81" i="16" s="1"/>
  <c r="AI81" i="16" s="1"/>
  <c r="L81" i="9"/>
  <c r="X81" i="9" s="1"/>
  <c r="AI81" i="9" s="1"/>
  <c r="L81" i="10"/>
  <c r="X81" i="10" s="1"/>
  <c r="AI81" i="10" s="1"/>
  <c r="L81" i="14"/>
  <c r="X81" i="14" s="1"/>
  <c r="AI81" i="14" s="1"/>
  <c r="L81" i="11"/>
  <c r="X81" i="11" s="1"/>
  <c r="AI81" i="11" s="1"/>
  <c r="L81" i="6"/>
  <c r="X81" i="6" s="1"/>
  <c r="AI81" i="6" s="1"/>
  <c r="L81" i="15"/>
  <c r="X81" i="15" s="1"/>
  <c r="AI81" i="15" s="1"/>
  <c r="D11" i="16"/>
  <c r="P11" i="16" s="1"/>
  <c r="AA11" i="16" s="1"/>
  <c r="D11" i="11"/>
  <c r="P11" i="11" s="1"/>
  <c r="AA11" i="11" s="1"/>
  <c r="B217" i="3"/>
  <c r="D11" i="13"/>
  <c r="P11" i="13" s="1"/>
  <c r="AA11" i="13" s="1"/>
  <c r="D11" i="9"/>
  <c r="P11" i="9" s="1"/>
  <c r="AA11" i="9" s="1"/>
  <c r="D11" i="12"/>
  <c r="P11" i="12" s="1"/>
  <c r="AA11" i="12" s="1"/>
  <c r="D11" i="14"/>
  <c r="P11" i="14" s="1"/>
  <c r="AA11" i="14" s="1"/>
  <c r="D11" i="8"/>
  <c r="P11" i="8" s="1"/>
  <c r="AA11" i="8" s="1"/>
  <c r="D11" i="15"/>
  <c r="P11" i="15" s="1"/>
  <c r="AA11" i="15" s="1"/>
  <c r="D11" i="7"/>
  <c r="P11" i="7" s="1"/>
  <c r="AA11" i="7" s="1"/>
  <c r="D11" i="10"/>
  <c r="P11" i="10" s="1"/>
  <c r="AA11" i="10" s="1"/>
  <c r="D11" i="6"/>
  <c r="P11" i="6" s="1"/>
  <c r="AA11" i="6" s="1"/>
  <c r="B315" i="10"/>
  <c r="B315" i="15"/>
  <c r="B315" i="14"/>
  <c r="B315" i="12"/>
  <c r="B315" i="11"/>
  <c r="B315" i="9"/>
  <c r="B315" i="6"/>
  <c r="B315" i="8"/>
  <c r="B315" i="7"/>
  <c r="B315" i="16"/>
  <c r="B315" i="13"/>
  <c r="F116" i="12"/>
  <c r="R116" i="12" s="1"/>
  <c r="AC116" i="12" s="1"/>
  <c r="F116" i="6"/>
  <c r="R116" i="6" s="1"/>
  <c r="AC116" i="6" s="1"/>
  <c r="I322" i="3"/>
  <c r="F116" i="10"/>
  <c r="R116" i="10" s="1"/>
  <c r="AC116" i="10" s="1"/>
  <c r="F116" i="15"/>
  <c r="R116" i="15" s="1"/>
  <c r="AC116" i="15" s="1"/>
  <c r="F116" i="8"/>
  <c r="R116" i="8" s="1"/>
  <c r="AC116" i="8" s="1"/>
  <c r="F116" i="7"/>
  <c r="R116" i="7" s="1"/>
  <c r="AC116" i="7" s="1"/>
  <c r="F116" i="13"/>
  <c r="R116" i="13" s="1"/>
  <c r="AC116" i="13" s="1"/>
  <c r="F116" i="11"/>
  <c r="R116" i="11" s="1"/>
  <c r="AC116" i="11" s="1"/>
  <c r="F116" i="14"/>
  <c r="R116" i="14" s="1"/>
  <c r="AC116" i="14" s="1"/>
  <c r="F116" i="9"/>
  <c r="R116" i="9" s="1"/>
  <c r="AC116" i="9" s="1"/>
  <c r="F116" i="16"/>
  <c r="R116" i="16" s="1"/>
  <c r="AC116" i="16" s="1"/>
  <c r="AM46" i="3"/>
  <c r="G46" i="3"/>
  <c r="CA46" i="3"/>
  <c r="BS46" i="3"/>
  <c r="BC46" i="3"/>
  <c r="CI46" i="3"/>
  <c r="BK46" i="3"/>
  <c r="AU46" i="3"/>
  <c r="AE46" i="3"/>
  <c r="W46" i="3"/>
  <c r="O46" i="3"/>
  <c r="B316" i="14"/>
  <c r="B316" i="9"/>
  <c r="B316" i="15"/>
  <c r="B316" i="7"/>
  <c r="B316" i="11"/>
  <c r="B316" i="6"/>
  <c r="B316" i="10"/>
  <c r="B316" i="12"/>
  <c r="B316" i="16"/>
  <c r="B316" i="13"/>
  <c r="B316" i="8"/>
  <c r="J141" i="9"/>
  <c r="V141" i="9" s="1"/>
  <c r="AG141" i="9" s="1"/>
  <c r="U347" i="3"/>
  <c r="J141" i="10"/>
  <c r="V141" i="10" s="1"/>
  <c r="AG141" i="10" s="1"/>
  <c r="J141" i="6"/>
  <c r="V141" i="6" s="1"/>
  <c r="AG141" i="6" s="1"/>
  <c r="J141" i="12"/>
  <c r="V141" i="12" s="1"/>
  <c r="AG141" i="12" s="1"/>
  <c r="J141" i="7"/>
  <c r="V141" i="7" s="1"/>
  <c r="AG141" i="7" s="1"/>
  <c r="J141" i="13"/>
  <c r="V141" i="13" s="1"/>
  <c r="AG141" i="13" s="1"/>
  <c r="J141" i="11"/>
  <c r="V141" i="11" s="1"/>
  <c r="AG141" i="11" s="1"/>
  <c r="J141" i="16"/>
  <c r="V141" i="16" s="1"/>
  <c r="AG141" i="16" s="1"/>
  <c r="J141" i="15"/>
  <c r="V141" i="15" s="1"/>
  <c r="AG141" i="15" s="1"/>
  <c r="J141" i="14"/>
  <c r="V141" i="14" s="1"/>
  <c r="AG141" i="14" s="1"/>
  <c r="J141" i="8"/>
  <c r="V141" i="8" s="1"/>
  <c r="AG141" i="8" s="1"/>
  <c r="M27" i="16"/>
  <c r="Y27" i="16" s="1"/>
  <c r="AJ27" i="16" s="1"/>
  <c r="M27" i="9"/>
  <c r="Y27" i="9" s="1"/>
  <c r="AJ27" i="9" s="1"/>
  <c r="M27" i="10"/>
  <c r="Y27" i="10" s="1"/>
  <c r="AJ27" i="10" s="1"/>
  <c r="M27" i="6"/>
  <c r="Y27" i="6" s="1"/>
  <c r="AJ27" i="6" s="1"/>
  <c r="AD233" i="3"/>
  <c r="M27" i="14"/>
  <c r="Y27" i="14" s="1"/>
  <c r="AJ27" i="14" s="1"/>
  <c r="M27" i="7"/>
  <c r="Y27" i="7" s="1"/>
  <c r="AJ27" i="7" s="1"/>
  <c r="M27" i="13"/>
  <c r="Y27" i="13" s="1"/>
  <c r="AJ27" i="13" s="1"/>
  <c r="M27" i="8"/>
  <c r="Y27" i="8" s="1"/>
  <c r="AJ27" i="8" s="1"/>
  <c r="M27" i="12"/>
  <c r="Y27" i="12" s="1"/>
  <c r="AJ27" i="12" s="1"/>
  <c r="M27" i="11"/>
  <c r="Y27" i="11" s="1"/>
  <c r="AJ27" i="11" s="1"/>
  <c r="M27" i="15"/>
  <c r="Y27" i="15" s="1"/>
  <c r="AJ27" i="15" s="1"/>
  <c r="F75" i="8"/>
  <c r="R75" i="8" s="1"/>
  <c r="AC75" i="8" s="1"/>
  <c r="F75" i="10"/>
  <c r="R75" i="10" s="1"/>
  <c r="AC75" i="10" s="1"/>
  <c r="F75" i="14"/>
  <c r="R75" i="14" s="1"/>
  <c r="AC75" i="14" s="1"/>
  <c r="I281" i="3"/>
  <c r="F75" i="12"/>
  <c r="R75" i="12" s="1"/>
  <c r="AC75" i="12" s="1"/>
  <c r="F75" i="16"/>
  <c r="R75" i="16" s="1"/>
  <c r="AC75" i="16" s="1"/>
  <c r="F75" i="15"/>
  <c r="R75" i="15" s="1"/>
  <c r="AC75" i="15" s="1"/>
  <c r="F75" i="6"/>
  <c r="R75" i="6" s="1"/>
  <c r="AC75" i="6" s="1"/>
  <c r="F75" i="13"/>
  <c r="R75" i="13" s="1"/>
  <c r="AC75" i="13" s="1"/>
  <c r="F75" i="7"/>
  <c r="R75" i="7" s="1"/>
  <c r="AC75" i="7" s="1"/>
  <c r="F75" i="11"/>
  <c r="R75" i="11" s="1"/>
  <c r="AC75" i="11" s="1"/>
  <c r="F75" i="9"/>
  <c r="R75" i="9" s="1"/>
  <c r="AC75" i="9" s="1"/>
  <c r="O266" i="3"/>
  <c r="H60" i="12"/>
  <c r="T60" i="12" s="1"/>
  <c r="AE60" i="12" s="1"/>
  <c r="H60" i="7"/>
  <c r="T60" i="7" s="1"/>
  <c r="AE60" i="7" s="1"/>
  <c r="H60" i="9"/>
  <c r="T60" i="9" s="1"/>
  <c r="AE60" i="9" s="1"/>
  <c r="H60" i="11"/>
  <c r="T60" i="11" s="1"/>
  <c r="AE60" i="11" s="1"/>
  <c r="H60" i="15"/>
  <c r="T60" i="15" s="1"/>
  <c r="AE60" i="15" s="1"/>
  <c r="H60" i="10"/>
  <c r="T60" i="10" s="1"/>
  <c r="AE60" i="10" s="1"/>
  <c r="H60" i="13"/>
  <c r="T60" i="13" s="1"/>
  <c r="AE60" i="13" s="1"/>
  <c r="H60" i="6"/>
  <c r="T60" i="6" s="1"/>
  <c r="AE60" i="6" s="1"/>
  <c r="H60" i="8"/>
  <c r="T60" i="8" s="1"/>
  <c r="AE60" i="8" s="1"/>
  <c r="H60" i="16"/>
  <c r="T60" i="16" s="1"/>
  <c r="AE60" i="16" s="1"/>
  <c r="H60" i="14"/>
  <c r="T60" i="14" s="1"/>
  <c r="AE60" i="14" s="1"/>
  <c r="D99" i="14"/>
  <c r="P99" i="14" s="1"/>
  <c r="AA99" i="14" s="1"/>
  <c r="D99" i="8"/>
  <c r="P99" i="8" s="1"/>
  <c r="AA99" i="8" s="1"/>
  <c r="D99" i="16"/>
  <c r="P99" i="16" s="1"/>
  <c r="AA99" i="16" s="1"/>
  <c r="D99" i="9"/>
  <c r="P99" i="9" s="1"/>
  <c r="AA99" i="9" s="1"/>
  <c r="D99" i="7"/>
  <c r="P99" i="7" s="1"/>
  <c r="AA99" i="7" s="1"/>
  <c r="D99" i="13"/>
  <c r="P99" i="13" s="1"/>
  <c r="AA99" i="13" s="1"/>
  <c r="D99" i="6"/>
  <c r="P99" i="6" s="1"/>
  <c r="AA99" i="6" s="1"/>
  <c r="D99" i="15"/>
  <c r="P99" i="15" s="1"/>
  <c r="AA99" i="15" s="1"/>
  <c r="B305" i="3"/>
  <c r="D99" i="11"/>
  <c r="P99" i="11" s="1"/>
  <c r="AA99" i="11" s="1"/>
  <c r="D99" i="10"/>
  <c r="P99" i="10" s="1"/>
  <c r="AA99" i="10" s="1"/>
  <c r="D99" i="12"/>
  <c r="P99" i="12" s="1"/>
  <c r="AA99" i="12" s="1"/>
  <c r="J35" i="16"/>
  <c r="V35" i="16" s="1"/>
  <c r="AG35" i="16" s="1"/>
  <c r="J35" i="13"/>
  <c r="V35" i="13" s="1"/>
  <c r="AG35" i="13" s="1"/>
  <c r="J35" i="15"/>
  <c r="V35" i="15" s="1"/>
  <c r="AG35" i="15" s="1"/>
  <c r="U241" i="3"/>
  <c r="J35" i="9"/>
  <c r="V35" i="9" s="1"/>
  <c r="AG35" i="9" s="1"/>
  <c r="J35" i="12"/>
  <c r="V35" i="12" s="1"/>
  <c r="AG35" i="12" s="1"/>
  <c r="J35" i="7"/>
  <c r="V35" i="7" s="1"/>
  <c r="AG35" i="7" s="1"/>
  <c r="J35" i="11"/>
  <c r="V35" i="11" s="1"/>
  <c r="AG35" i="11" s="1"/>
  <c r="J35" i="6"/>
  <c r="V35" i="6" s="1"/>
  <c r="AG35" i="6" s="1"/>
  <c r="J35" i="14"/>
  <c r="V35" i="14" s="1"/>
  <c r="AG35" i="14" s="1"/>
  <c r="J35" i="10"/>
  <c r="V35" i="10" s="1"/>
  <c r="AG35" i="10" s="1"/>
  <c r="J35" i="8"/>
  <c r="V35" i="8" s="1"/>
  <c r="AG35" i="8" s="1"/>
  <c r="K109" i="9"/>
  <c r="W109" i="9" s="1"/>
  <c r="AH109" i="9" s="1"/>
  <c r="K109" i="15"/>
  <c r="W109" i="15" s="1"/>
  <c r="AH109" i="15" s="1"/>
  <c r="K109" i="13"/>
  <c r="W109" i="13" s="1"/>
  <c r="AH109" i="13" s="1"/>
  <c r="X315" i="3"/>
  <c r="K109" i="11"/>
  <c r="W109" i="11" s="1"/>
  <c r="AH109" i="11" s="1"/>
  <c r="K109" i="6"/>
  <c r="W109" i="6" s="1"/>
  <c r="AH109" i="6" s="1"/>
  <c r="K109" i="8"/>
  <c r="W109" i="8" s="1"/>
  <c r="AH109" i="8" s="1"/>
  <c r="K109" i="10"/>
  <c r="W109" i="10" s="1"/>
  <c r="AH109" i="10" s="1"/>
  <c r="K109" i="7"/>
  <c r="W109" i="7" s="1"/>
  <c r="AH109" i="7" s="1"/>
  <c r="K109" i="16"/>
  <c r="W109" i="16" s="1"/>
  <c r="AH109" i="16" s="1"/>
  <c r="K109" i="14"/>
  <c r="W109" i="14" s="1"/>
  <c r="AH109" i="14" s="1"/>
  <c r="K109" i="12"/>
  <c r="W109" i="12" s="1"/>
  <c r="AH109" i="12" s="1"/>
  <c r="E109" i="12"/>
  <c r="Q109" i="12" s="1"/>
  <c r="AB109" i="12" s="1"/>
  <c r="E109" i="13"/>
  <c r="Q109" i="13" s="1"/>
  <c r="AB109" i="13" s="1"/>
  <c r="E109" i="7"/>
  <c r="Q109" i="7" s="1"/>
  <c r="AB109" i="7" s="1"/>
  <c r="E109" i="16"/>
  <c r="Q109" i="16" s="1"/>
  <c r="AB109" i="16" s="1"/>
  <c r="E109" i="11"/>
  <c r="Q109" i="11" s="1"/>
  <c r="AB109" i="11" s="1"/>
  <c r="E109" i="9"/>
  <c r="Q109" i="9" s="1"/>
  <c r="AB109" i="9" s="1"/>
  <c r="E109" i="10"/>
  <c r="Q109" i="10" s="1"/>
  <c r="AB109" i="10" s="1"/>
  <c r="F315" i="3"/>
  <c r="E109" i="14"/>
  <c r="Q109" i="14" s="1"/>
  <c r="AB109" i="14" s="1"/>
  <c r="E109" i="15"/>
  <c r="Q109" i="15" s="1"/>
  <c r="AB109" i="15" s="1"/>
  <c r="E109" i="8"/>
  <c r="Q109" i="8" s="1"/>
  <c r="AB109" i="8" s="1"/>
  <c r="E109" i="6"/>
  <c r="Q109" i="6" s="1"/>
  <c r="AB109" i="6" s="1"/>
  <c r="L23" i="6"/>
  <c r="X23" i="6" s="1"/>
  <c r="AI23" i="6" s="1"/>
  <c r="L23" i="8"/>
  <c r="X23" i="8" s="1"/>
  <c r="AI23" i="8" s="1"/>
  <c r="L23" i="16"/>
  <c r="X23" i="16" s="1"/>
  <c r="AI23" i="16" s="1"/>
  <c r="L23" i="12"/>
  <c r="X23" i="12" s="1"/>
  <c r="AI23" i="12" s="1"/>
  <c r="L23" i="14"/>
  <c r="X23" i="14" s="1"/>
  <c r="AI23" i="14" s="1"/>
  <c r="L23" i="15"/>
  <c r="X23" i="15" s="1"/>
  <c r="AI23" i="15" s="1"/>
  <c r="L23" i="7"/>
  <c r="X23" i="7" s="1"/>
  <c r="AI23" i="7" s="1"/>
  <c r="L23" i="13"/>
  <c r="X23" i="13" s="1"/>
  <c r="AI23" i="13" s="1"/>
  <c r="L23" i="10"/>
  <c r="X23" i="10" s="1"/>
  <c r="AI23" i="10" s="1"/>
  <c r="L23" i="11"/>
  <c r="X23" i="11" s="1"/>
  <c r="AI23" i="11" s="1"/>
  <c r="L23" i="9"/>
  <c r="X23" i="9" s="1"/>
  <c r="AI23" i="9" s="1"/>
  <c r="J200" i="15"/>
  <c r="V200" i="15" s="1"/>
  <c r="AG200" i="15" s="1"/>
  <c r="J200" i="10"/>
  <c r="V200" i="10" s="1"/>
  <c r="AG200" i="10" s="1"/>
  <c r="J200" i="12"/>
  <c r="V200" i="12" s="1"/>
  <c r="AG200" i="12" s="1"/>
  <c r="J200" i="7"/>
  <c r="V200" i="7" s="1"/>
  <c r="AG200" i="7" s="1"/>
  <c r="J200" i="14"/>
  <c r="V200" i="14" s="1"/>
  <c r="AG200" i="14" s="1"/>
  <c r="J200" i="6"/>
  <c r="V200" i="6" s="1"/>
  <c r="AG200" i="6" s="1"/>
  <c r="J200" i="11"/>
  <c r="V200" i="11" s="1"/>
  <c r="AG200" i="11" s="1"/>
  <c r="U406" i="3"/>
  <c r="J200" i="8"/>
  <c r="V200" i="8" s="1"/>
  <c r="AG200" i="8" s="1"/>
  <c r="J200" i="9"/>
  <c r="V200" i="9" s="1"/>
  <c r="AG200" i="9" s="1"/>
  <c r="J200" i="13"/>
  <c r="V200" i="13" s="1"/>
  <c r="AG200" i="13" s="1"/>
  <c r="J200" i="16"/>
  <c r="V200" i="16" s="1"/>
  <c r="AG200" i="16" s="1"/>
  <c r="AU106" i="3"/>
  <c r="W106" i="3"/>
  <c r="CI106" i="3"/>
  <c r="G106" i="3"/>
  <c r="CA106" i="3"/>
  <c r="BK106" i="3"/>
  <c r="BC106" i="3"/>
  <c r="BS106" i="3"/>
  <c r="AM106" i="3"/>
  <c r="AE106" i="3"/>
  <c r="O106" i="3"/>
  <c r="V33" i="3"/>
  <c r="Z33" i="3" s="1"/>
  <c r="AA33" i="7"/>
  <c r="X339" i="3"/>
  <c r="K133" i="6"/>
  <c r="W133" i="6" s="1"/>
  <c r="AH133" i="6" s="1"/>
  <c r="K133" i="16"/>
  <c r="W133" i="16" s="1"/>
  <c r="AH133" i="16" s="1"/>
  <c r="K133" i="11"/>
  <c r="W133" i="11" s="1"/>
  <c r="AH133" i="11" s="1"/>
  <c r="K133" i="10"/>
  <c r="W133" i="10" s="1"/>
  <c r="AH133" i="10" s="1"/>
  <c r="K133" i="15"/>
  <c r="W133" i="15" s="1"/>
  <c r="AH133" i="15" s="1"/>
  <c r="K133" i="14"/>
  <c r="W133" i="14" s="1"/>
  <c r="AH133" i="14" s="1"/>
  <c r="K133" i="7"/>
  <c r="W133" i="7" s="1"/>
  <c r="AH133" i="7" s="1"/>
  <c r="K133" i="13"/>
  <c r="W133" i="13" s="1"/>
  <c r="AH133" i="13" s="1"/>
  <c r="K133" i="12"/>
  <c r="W133" i="12" s="1"/>
  <c r="AH133" i="12" s="1"/>
  <c r="K133" i="8"/>
  <c r="W133" i="8" s="1"/>
  <c r="AH133" i="8" s="1"/>
  <c r="K133" i="9"/>
  <c r="W133" i="9" s="1"/>
  <c r="AH133" i="9" s="1"/>
  <c r="AA106" i="9"/>
  <c r="H156" i="8"/>
  <c r="T156" i="8" s="1"/>
  <c r="AE156" i="8" s="1"/>
  <c r="H156" i="16"/>
  <c r="T156" i="16" s="1"/>
  <c r="AE156" i="16" s="1"/>
  <c r="H156" i="6"/>
  <c r="T156" i="6" s="1"/>
  <c r="AE156" i="6" s="1"/>
  <c r="H156" i="13"/>
  <c r="T156" i="13" s="1"/>
  <c r="AE156" i="13" s="1"/>
  <c r="O362" i="3"/>
  <c r="H156" i="14"/>
  <c r="T156" i="14" s="1"/>
  <c r="AE156" i="14" s="1"/>
  <c r="H156" i="12"/>
  <c r="T156" i="12" s="1"/>
  <c r="AE156" i="12" s="1"/>
  <c r="H156" i="10"/>
  <c r="T156" i="10" s="1"/>
  <c r="AE156" i="10" s="1"/>
  <c r="H156" i="9"/>
  <c r="T156" i="9" s="1"/>
  <c r="AE156" i="9" s="1"/>
  <c r="H156" i="15"/>
  <c r="T156" i="15" s="1"/>
  <c r="AE156" i="15" s="1"/>
  <c r="H156" i="7"/>
  <c r="T156" i="7" s="1"/>
  <c r="AE156" i="7" s="1"/>
  <c r="H156" i="11"/>
  <c r="T156" i="11" s="1"/>
  <c r="AE156" i="11" s="1"/>
  <c r="L6" i="13"/>
  <c r="X6" i="13" s="1"/>
  <c r="AI6" i="13" s="1"/>
  <c r="L6" i="15"/>
  <c r="X6" i="15" s="1"/>
  <c r="AI6" i="15" s="1"/>
  <c r="L6" i="10"/>
  <c r="X6" i="10" s="1"/>
  <c r="AI6" i="10" s="1"/>
  <c r="L6" i="6"/>
  <c r="X6" i="6" s="1"/>
  <c r="AI6" i="6" s="1"/>
  <c r="L6" i="8"/>
  <c r="X6" i="8" s="1"/>
  <c r="AI6" i="8" s="1"/>
  <c r="L6" i="11"/>
  <c r="X6" i="11" s="1"/>
  <c r="AI6" i="11" s="1"/>
  <c r="L6" i="16"/>
  <c r="X6" i="16" s="1"/>
  <c r="AI6" i="16" s="1"/>
  <c r="L6" i="14"/>
  <c r="X6" i="14" s="1"/>
  <c r="AI6" i="14" s="1"/>
  <c r="L6" i="12"/>
  <c r="X6" i="12" s="1"/>
  <c r="AI6" i="12" s="1"/>
  <c r="L6" i="9"/>
  <c r="X6" i="9" s="1"/>
  <c r="AI6" i="9" s="1"/>
  <c r="L6" i="7"/>
  <c r="X6" i="7" s="1"/>
  <c r="AI6" i="7" s="1"/>
  <c r="B342" i="15"/>
  <c r="B342" i="10"/>
  <c r="B342" i="13"/>
  <c r="B342" i="12"/>
  <c r="B342" i="11"/>
  <c r="B342" i="6"/>
  <c r="B342" i="14"/>
  <c r="B342" i="8"/>
  <c r="B342" i="9"/>
  <c r="B342" i="16"/>
  <c r="B342" i="7"/>
  <c r="AD155" i="3"/>
  <c r="AH155" i="3" s="1"/>
  <c r="U234" i="3"/>
  <c r="J28" i="6"/>
  <c r="V28" i="6" s="1"/>
  <c r="AG28" i="6" s="1"/>
  <c r="J28" i="16"/>
  <c r="V28" i="16" s="1"/>
  <c r="AG28" i="16" s="1"/>
  <c r="J28" i="8"/>
  <c r="V28" i="8" s="1"/>
  <c r="AG28" i="8" s="1"/>
  <c r="J28" i="13"/>
  <c r="V28" i="13" s="1"/>
  <c r="AG28" i="13" s="1"/>
  <c r="J28" i="11"/>
  <c r="V28" i="11" s="1"/>
  <c r="AG28" i="11" s="1"/>
  <c r="J28" i="12"/>
  <c r="V28" i="12" s="1"/>
  <c r="AG28" i="12" s="1"/>
  <c r="J28" i="9"/>
  <c r="V28" i="9" s="1"/>
  <c r="AG28" i="9" s="1"/>
  <c r="J28" i="15"/>
  <c r="V28" i="15" s="1"/>
  <c r="AG28" i="15" s="1"/>
  <c r="J28" i="14"/>
  <c r="V28" i="14" s="1"/>
  <c r="AG28" i="14" s="1"/>
  <c r="J28" i="7"/>
  <c r="V28" i="7" s="1"/>
  <c r="AG28" i="7" s="1"/>
  <c r="J28" i="10"/>
  <c r="V28" i="10" s="1"/>
  <c r="AG28" i="10" s="1"/>
  <c r="M33" i="16"/>
  <c r="Y33" i="16" s="1"/>
  <c r="AJ33" i="16" s="1"/>
  <c r="M33" i="6"/>
  <c r="Y33" i="6" s="1"/>
  <c r="AJ33" i="6" s="1"/>
  <c r="M33" i="13"/>
  <c r="Y33" i="13" s="1"/>
  <c r="AJ33" i="13" s="1"/>
  <c r="M33" i="9"/>
  <c r="Y33" i="9" s="1"/>
  <c r="AJ33" i="9" s="1"/>
  <c r="M33" i="14"/>
  <c r="Y33" i="14" s="1"/>
  <c r="AJ33" i="14" s="1"/>
  <c r="M33" i="7"/>
  <c r="Y33" i="7" s="1"/>
  <c r="AJ33" i="7" s="1"/>
  <c r="M33" i="8"/>
  <c r="Y33" i="8" s="1"/>
  <c r="AJ33" i="8" s="1"/>
  <c r="M33" i="11"/>
  <c r="Y33" i="11" s="1"/>
  <c r="AJ33" i="11" s="1"/>
  <c r="M33" i="10"/>
  <c r="Y33" i="10" s="1"/>
  <c r="AJ33" i="10" s="1"/>
  <c r="M33" i="15"/>
  <c r="Y33" i="15" s="1"/>
  <c r="AJ33" i="15" s="1"/>
  <c r="AD239" i="3"/>
  <c r="M33" i="12"/>
  <c r="Y33" i="12" s="1"/>
  <c r="AJ33" i="12" s="1"/>
  <c r="E192" i="15"/>
  <c r="Q192" i="15" s="1"/>
  <c r="AB192" i="15" s="1"/>
  <c r="E192" i="10"/>
  <c r="Q192" i="10" s="1"/>
  <c r="AB192" i="10" s="1"/>
  <c r="E192" i="13"/>
  <c r="Q192" i="13" s="1"/>
  <c r="AB192" i="13" s="1"/>
  <c r="F398" i="3"/>
  <c r="E192" i="8"/>
  <c r="Q192" i="8" s="1"/>
  <c r="AB192" i="8" s="1"/>
  <c r="E192" i="14"/>
  <c r="Q192" i="14" s="1"/>
  <c r="AB192" i="14" s="1"/>
  <c r="E192" i="9"/>
  <c r="Q192" i="9" s="1"/>
  <c r="AB192" i="9" s="1"/>
  <c r="E192" i="12"/>
  <c r="Q192" i="12" s="1"/>
  <c r="AB192" i="12" s="1"/>
  <c r="E192" i="6"/>
  <c r="Q192" i="6" s="1"/>
  <c r="AB192" i="6" s="1"/>
  <c r="E192" i="11"/>
  <c r="Q192" i="11" s="1"/>
  <c r="AB192" i="11" s="1"/>
  <c r="E192" i="16"/>
  <c r="Q192" i="16" s="1"/>
  <c r="AB192" i="16" s="1"/>
  <c r="E192" i="7"/>
  <c r="Q192" i="7" s="1"/>
  <c r="AB192" i="7" s="1"/>
  <c r="J147" i="14"/>
  <c r="V147" i="14" s="1"/>
  <c r="AG147" i="14" s="1"/>
  <c r="J147" i="12"/>
  <c r="V147" i="12" s="1"/>
  <c r="AG147" i="12" s="1"/>
  <c r="J147" i="16"/>
  <c r="V147" i="16" s="1"/>
  <c r="AG147" i="16" s="1"/>
  <c r="J147" i="7"/>
  <c r="V147" i="7" s="1"/>
  <c r="AG147" i="7" s="1"/>
  <c r="U353" i="3"/>
  <c r="J147" i="9"/>
  <c r="V147" i="9" s="1"/>
  <c r="AG147" i="9" s="1"/>
  <c r="J147" i="10"/>
  <c r="V147" i="10" s="1"/>
  <c r="AG147" i="10" s="1"/>
  <c r="J147" i="6"/>
  <c r="V147" i="6" s="1"/>
  <c r="AG147" i="6" s="1"/>
  <c r="J147" i="8"/>
  <c r="V147" i="8" s="1"/>
  <c r="AG147" i="8" s="1"/>
  <c r="J147" i="15"/>
  <c r="V147" i="15" s="1"/>
  <c r="AG147" i="15" s="1"/>
  <c r="J147" i="13"/>
  <c r="V147" i="13" s="1"/>
  <c r="AG147" i="13" s="1"/>
  <c r="J147" i="11"/>
  <c r="V147" i="11" s="1"/>
  <c r="AG147" i="11" s="1"/>
  <c r="B386" i="14"/>
  <c r="B386" i="8"/>
  <c r="B386" i="12"/>
  <c r="B386" i="9"/>
  <c r="B386" i="16"/>
  <c r="B386" i="7"/>
  <c r="B386" i="13"/>
  <c r="B386" i="10"/>
  <c r="B386" i="15"/>
  <c r="B386" i="11"/>
  <c r="B386" i="6"/>
  <c r="AA28" i="7"/>
  <c r="BC146" i="3"/>
  <c r="O146" i="3"/>
  <c r="G146" i="3"/>
  <c r="BS146" i="3"/>
  <c r="AE146" i="3"/>
  <c r="BK146" i="3"/>
  <c r="CI146" i="3"/>
  <c r="CA146" i="3"/>
  <c r="AU146" i="3"/>
  <c r="AM146" i="3"/>
  <c r="W146" i="3"/>
  <c r="H174" i="15"/>
  <c r="T174" i="15" s="1"/>
  <c r="AE174" i="15" s="1"/>
  <c r="H174" i="13"/>
  <c r="T174" i="13" s="1"/>
  <c r="AE174" i="13" s="1"/>
  <c r="H174" i="11"/>
  <c r="T174" i="11" s="1"/>
  <c r="AE174" i="11" s="1"/>
  <c r="H174" i="14"/>
  <c r="T174" i="14" s="1"/>
  <c r="AE174" i="14" s="1"/>
  <c r="H174" i="16"/>
  <c r="T174" i="16" s="1"/>
  <c r="AE174" i="16" s="1"/>
  <c r="H174" i="10"/>
  <c r="T174" i="10" s="1"/>
  <c r="AE174" i="10" s="1"/>
  <c r="H174" i="6"/>
  <c r="T174" i="6" s="1"/>
  <c r="AE174" i="6" s="1"/>
  <c r="H174" i="7"/>
  <c r="T174" i="7" s="1"/>
  <c r="AE174" i="7" s="1"/>
  <c r="H174" i="12"/>
  <c r="T174" i="12" s="1"/>
  <c r="AE174" i="12" s="1"/>
  <c r="H174" i="9"/>
  <c r="T174" i="9" s="1"/>
  <c r="AE174" i="9" s="1"/>
  <c r="H174" i="8"/>
  <c r="T174" i="8" s="1"/>
  <c r="AE174" i="8" s="1"/>
  <c r="O380" i="3"/>
  <c r="G25" i="8"/>
  <c r="S25" i="8" s="1"/>
  <c r="AD25" i="8" s="1"/>
  <c r="G25" i="14"/>
  <c r="S25" i="14" s="1"/>
  <c r="AD25" i="14" s="1"/>
  <c r="G25" i="10"/>
  <c r="S25" i="10" s="1"/>
  <c r="AD25" i="10" s="1"/>
  <c r="G25" i="16"/>
  <c r="S25" i="16" s="1"/>
  <c r="AD25" i="16" s="1"/>
  <c r="G25" i="7"/>
  <c r="S25" i="7" s="1"/>
  <c r="AD25" i="7" s="1"/>
  <c r="G25" i="13"/>
  <c r="S25" i="13" s="1"/>
  <c r="AD25" i="13" s="1"/>
  <c r="G25" i="9"/>
  <c r="S25" i="9" s="1"/>
  <c r="AD25" i="9" s="1"/>
  <c r="G25" i="6"/>
  <c r="S25" i="6" s="1"/>
  <c r="AD25" i="6" s="1"/>
  <c r="G25" i="15"/>
  <c r="S25" i="15" s="1"/>
  <c r="AD25" i="15" s="1"/>
  <c r="G25" i="12"/>
  <c r="S25" i="12" s="1"/>
  <c r="AD25" i="12" s="1"/>
  <c r="G25" i="11"/>
  <c r="S25" i="11" s="1"/>
  <c r="AD25" i="11" s="1"/>
  <c r="B300" i="14"/>
  <c r="B300" i="8"/>
  <c r="B300" i="12"/>
  <c r="B300" i="7"/>
  <c r="B300" i="9"/>
  <c r="B300" i="16"/>
  <c r="B300" i="6"/>
  <c r="B300" i="13"/>
  <c r="B300" i="15"/>
  <c r="B300" i="10"/>
  <c r="B300" i="11"/>
  <c r="J173" i="16"/>
  <c r="V173" i="16" s="1"/>
  <c r="AG173" i="16" s="1"/>
  <c r="U379" i="3"/>
  <c r="J173" i="12"/>
  <c r="V173" i="12" s="1"/>
  <c r="AG173" i="12" s="1"/>
  <c r="J173" i="14"/>
  <c r="V173" i="14" s="1"/>
  <c r="AG173" i="14" s="1"/>
  <c r="J173" i="6"/>
  <c r="V173" i="6" s="1"/>
  <c r="AG173" i="6" s="1"/>
  <c r="J173" i="9"/>
  <c r="V173" i="9" s="1"/>
  <c r="AG173" i="9" s="1"/>
  <c r="J173" i="7"/>
  <c r="V173" i="7" s="1"/>
  <c r="AG173" i="7" s="1"/>
  <c r="J173" i="15"/>
  <c r="V173" i="15" s="1"/>
  <c r="AG173" i="15" s="1"/>
  <c r="J173" i="10"/>
  <c r="V173" i="10" s="1"/>
  <c r="AG173" i="10" s="1"/>
  <c r="J173" i="8"/>
  <c r="V173" i="8" s="1"/>
  <c r="AG173" i="8" s="1"/>
  <c r="J173" i="11"/>
  <c r="V173" i="11" s="1"/>
  <c r="AG173" i="11" s="1"/>
  <c r="J173" i="13"/>
  <c r="V173" i="13" s="1"/>
  <c r="AG173" i="13" s="1"/>
  <c r="B237" i="15"/>
  <c r="B237" i="10"/>
  <c r="B237" i="13"/>
  <c r="B237" i="11"/>
  <c r="B237" i="8"/>
  <c r="B237" i="14"/>
  <c r="B237" i="9"/>
  <c r="B237" i="12"/>
  <c r="B237" i="7"/>
  <c r="B237" i="16"/>
  <c r="B237" i="6"/>
  <c r="B302" i="12"/>
  <c r="B302" i="7"/>
  <c r="B302" i="6"/>
  <c r="B302" i="10"/>
  <c r="B302" i="9"/>
  <c r="B302" i="14"/>
  <c r="B302" i="8"/>
  <c r="B302" i="11"/>
  <c r="B302" i="16"/>
  <c r="B302" i="13"/>
  <c r="B302" i="15"/>
  <c r="F61" i="13"/>
  <c r="R61" i="13" s="1"/>
  <c r="AC61" i="13" s="1"/>
  <c r="F61" i="7"/>
  <c r="R61" i="7" s="1"/>
  <c r="AC61" i="7" s="1"/>
  <c r="F61" i="14"/>
  <c r="R61" i="14" s="1"/>
  <c r="AC61" i="14" s="1"/>
  <c r="F61" i="6"/>
  <c r="R61" i="6" s="1"/>
  <c r="AC61" i="6" s="1"/>
  <c r="F61" i="16"/>
  <c r="R61" i="16" s="1"/>
  <c r="AC61" i="16" s="1"/>
  <c r="F61" i="10"/>
  <c r="R61" i="10" s="1"/>
  <c r="AC61" i="10" s="1"/>
  <c r="F61" i="15"/>
  <c r="R61" i="15" s="1"/>
  <c r="AC61" i="15" s="1"/>
  <c r="F61" i="9"/>
  <c r="R61" i="9" s="1"/>
  <c r="AC61" i="9" s="1"/>
  <c r="I267" i="3"/>
  <c r="F61" i="8"/>
  <c r="R61" i="8" s="1"/>
  <c r="AC61" i="8" s="1"/>
  <c r="F61" i="12"/>
  <c r="R61" i="12" s="1"/>
  <c r="AC61" i="12" s="1"/>
  <c r="F61" i="11"/>
  <c r="R61" i="11" s="1"/>
  <c r="AC61" i="11" s="1"/>
  <c r="K189" i="11"/>
  <c r="W189" i="11" s="1"/>
  <c r="AH189" i="11" s="1"/>
  <c r="K189" i="14"/>
  <c r="W189" i="14" s="1"/>
  <c r="AH189" i="14" s="1"/>
  <c r="K189" i="10"/>
  <c r="W189" i="10" s="1"/>
  <c r="AH189" i="10" s="1"/>
  <c r="K189" i="6"/>
  <c r="W189" i="6" s="1"/>
  <c r="AH189" i="6" s="1"/>
  <c r="K189" i="12"/>
  <c r="W189" i="12" s="1"/>
  <c r="AH189" i="12" s="1"/>
  <c r="K189" i="7"/>
  <c r="W189" i="7" s="1"/>
  <c r="AH189" i="7" s="1"/>
  <c r="K189" i="16"/>
  <c r="W189" i="16" s="1"/>
  <c r="AH189" i="16" s="1"/>
  <c r="K189" i="8"/>
  <c r="W189" i="8" s="1"/>
  <c r="AH189" i="8" s="1"/>
  <c r="K189" i="13"/>
  <c r="W189" i="13" s="1"/>
  <c r="AH189" i="13" s="1"/>
  <c r="K189" i="9"/>
  <c r="W189" i="9" s="1"/>
  <c r="AH189" i="9" s="1"/>
  <c r="K189" i="15"/>
  <c r="W189" i="15" s="1"/>
  <c r="AH189" i="15" s="1"/>
  <c r="X395" i="3"/>
  <c r="M179" i="16"/>
  <c r="Y179" i="16" s="1"/>
  <c r="AJ179" i="16" s="1"/>
  <c r="M179" i="12"/>
  <c r="Y179" i="12" s="1"/>
  <c r="AJ179" i="12" s="1"/>
  <c r="M179" i="13"/>
  <c r="Y179" i="13" s="1"/>
  <c r="AJ179" i="13" s="1"/>
  <c r="M179" i="11"/>
  <c r="Y179" i="11" s="1"/>
  <c r="AJ179" i="11" s="1"/>
  <c r="M179" i="14"/>
  <c r="Y179" i="14" s="1"/>
  <c r="AJ179" i="14" s="1"/>
  <c r="M179" i="8"/>
  <c r="Y179" i="8" s="1"/>
  <c r="AJ179" i="8" s="1"/>
  <c r="M179" i="7"/>
  <c r="Y179" i="7" s="1"/>
  <c r="AJ179" i="7" s="1"/>
  <c r="M179" i="6"/>
  <c r="Y179" i="6" s="1"/>
  <c r="AJ179" i="6" s="1"/>
  <c r="M179" i="9"/>
  <c r="Y179" i="9" s="1"/>
  <c r="AJ179" i="9" s="1"/>
  <c r="AD385" i="3"/>
  <c r="M179" i="15"/>
  <c r="Y179" i="15" s="1"/>
  <c r="AJ179" i="15" s="1"/>
  <c r="M179" i="10"/>
  <c r="Y179" i="10" s="1"/>
  <c r="AJ179" i="10" s="1"/>
  <c r="J135" i="8"/>
  <c r="V135" i="8" s="1"/>
  <c r="AG135" i="8" s="1"/>
  <c r="J135" i="16"/>
  <c r="V135" i="16" s="1"/>
  <c r="AG135" i="16" s="1"/>
  <c r="J135" i="6"/>
  <c r="V135" i="6" s="1"/>
  <c r="AG135" i="6" s="1"/>
  <c r="J135" i="15"/>
  <c r="V135" i="15" s="1"/>
  <c r="AG135" i="15" s="1"/>
  <c r="J135" i="11"/>
  <c r="V135" i="11" s="1"/>
  <c r="AG135" i="11" s="1"/>
  <c r="J135" i="13"/>
  <c r="V135" i="13" s="1"/>
  <c r="AG135" i="13" s="1"/>
  <c r="U341" i="3"/>
  <c r="J135" i="9"/>
  <c r="V135" i="9" s="1"/>
  <c r="AG135" i="9" s="1"/>
  <c r="J135" i="10"/>
  <c r="V135" i="10" s="1"/>
  <c r="AG135" i="10" s="1"/>
  <c r="J135" i="14"/>
  <c r="V135" i="14" s="1"/>
  <c r="AG135" i="14" s="1"/>
  <c r="J135" i="12"/>
  <c r="V135" i="12" s="1"/>
  <c r="AG135" i="12" s="1"/>
  <c r="J135" i="7"/>
  <c r="V135" i="7" s="1"/>
  <c r="AG135" i="7" s="1"/>
  <c r="AA53" i="9"/>
  <c r="E170" i="14"/>
  <c r="Q170" i="14" s="1"/>
  <c r="AB170" i="14" s="1"/>
  <c r="E170" i="8"/>
  <c r="Q170" i="8" s="1"/>
  <c r="AB170" i="8" s="1"/>
  <c r="E170" i="10"/>
  <c r="Q170" i="10" s="1"/>
  <c r="AB170" i="10" s="1"/>
  <c r="E170" i="9"/>
  <c r="Q170" i="9" s="1"/>
  <c r="AB170" i="9" s="1"/>
  <c r="E170" i="12"/>
  <c r="Q170" i="12" s="1"/>
  <c r="AB170" i="12" s="1"/>
  <c r="E170" i="7"/>
  <c r="Q170" i="7" s="1"/>
  <c r="AB170" i="7" s="1"/>
  <c r="E170" i="6"/>
  <c r="Q170" i="6" s="1"/>
  <c r="AB170" i="6" s="1"/>
  <c r="E170" i="16"/>
  <c r="Q170" i="16" s="1"/>
  <c r="AB170" i="16" s="1"/>
  <c r="F376" i="3"/>
  <c r="E170" i="13"/>
  <c r="Q170" i="13" s="1"/>
  <c r="AB170" i="13" s="1"/>
  <c r="E170" i="11"/>
  <c r="Q170" i="11" s="1"/>
  <c r="AB170" i="11" s="1"/>
  <c r="E170" i="15"/>
  <c r="Q170" i="15" s="1"/>
  <c r="AB170" i="15" s="1"/>
  <c r="D134" i="12"/>
  <c r="P134" i="12" s="1"/>
  <c r="D134" i="11"/>
  <c r="P134" i="11" s="1"/>
  <c r="D134" i="13"/>
  <c r="P134" i="13" s="1"/>
  <c r="D134" i="7"/>
  <c r="P134" i="7" s="1"/>
  <c r="D134" i="14"/>
  <c r="P134" i="14" s="1"/>
  <c r="D134" i="9"/>
  <c r="P134" i="9" s="1"/>
  <c r="D134" i="15"/>
  <c r="P134" i="15" s="1"/>
  <c r="D134" i="8"/>
  <c r="P134" i="8" s="1"/>
  <c r="B340" i="3"/>
  <c r="D134" i="16"/>
  <c r="P134" i="16" s="1"/>
  <c r="D134" i="6"/>
  <c r="P134" i="6" s="1"/>
  <c r="D134" i="10"/>
  <c r="P134" i="10" s="1"/>
  <c r="D82" i="11"/>
  <c r="P82" i="11" s="1"/>
  <c r="AA82" i="11" s="1"/>
  <c r="D82" i="16"/>
  <c r="P82" i="16" s="1"/>
  <c r="AA82" i="16" s="1"/>
  <c r="D82" i="15"/>
  <c r="P82" i="15" s="1"/>
  <c r="AA82" i="15" s="1"/>
  <c r="B288" i="3"/>
  <c r="D82" i="13"/>
  <c r="P82" i="13" s="1"/>
  <c r="AA82" i="13" s="1"/>
  <c r="D82" i="9"/>
  <c r="P82" i="9" s="1"/>
  <c r="AA82" i="9" s="1"/>
  <c r="D82" i="14"/>
  <c r="P82" i="14" s="1"/>
  <c r="AA82" i="14" s="1"/>
  <c r="D82" i="7"/>
  <c r="P82" i="7" s="1"/>
  <c r="AA82" i="7" s="1"/>
  <c r="D82" i="12"/>
  <c r="P82" i="12" s="1"/>
  <c r="AA82" i="12" s="1"/>
  <c r="D82" i="6"/>
  <c r="P82" i="6" s="1"/>
  <c r="AA82" i="6" s="1"/>
  <c r="D82" i="10"/>
  <c r="P82" i="10" s="1"/>
  <c r="AA82" i="10" s="1"/>
  <c r="D82" i="8"/>
  <c r="P82" i="8" s="1"/>
  <c r="AA82" i="8" s="1"/>
  <c r="U281" i="3"/>
  <c r="J75" i="8"/>
  <c r="V75" i="8" s="1"/>
  <c r="AG75" i="8" s="1"/>
  <c r="J75" i="15"/>
  <c r="V75" i="15" s="1"/>
  <c r="AG75" i="15" s="1"/>
  <c r="J75" i="12"/>
  <c r="V75" i="12" s="1"/>
  <c r="AG75" i="12" s="1"/>
  <c r="J75" i="9"/>
  <c r="V75" i="9" s="1"/>
  <c r="AG75" i="9" s="1"/>
  <c r="J75" i="11"/>
  <c r="V75" i="11" s="1"/>
  <c r="AG75" i="11" s="1"/>
  <c r="J75" i="16"/>
  <c r="V75" i="16" s="1"/>
  <c r="AG75" i="16" s="1"/>
  <c r="J75" i="14"/>
  <c r="V75" i="14" s="1"/>
  <c r="AG75" i="14" s="1"/>
  <c r="J75" i="7"/>
  <c r="V75" i="7" s="1"/>
  <c r="AG75" i="7" s="1"/>
  <c r="J75" i="6"/>
  <c r="V75" i="6" s="1"/>
  <c r="AG75" i="6" s="1"/>
  <c r="J75" i="13"/>
  <c r="V75" i="13" s="1"/>
  <c r="AG75" i="13" s="1"/>
  <c r="J75" i="10"/>
  <c r="V75" i="10" s="1"/>
  <c r="AG75" i="10" s="1"/>
  <c r="BC18" i="3"/>
  <c r="AU18" i="3"/>
  <c r="O18" i="3"/>
  <c r="G18" i="3"/>
  <c r="CI18" i="3"/>
  <c r="CA18" i="3"/>
  <c r="AM18" i="3"/>
  <c r="W18" i="3"/>
  <c r="AE18" i="3"/>
  <c r="BS18" i="3"/>
  <c r="BK18" i="3"/>
  <c r="BK53" i="3"/>
  <c r="W53" i="3"/>
  <c r="O53" i="3"/>
  <c r="BC53" i="3"/>
  <c r="AM53" i="3"/>
  <c r="CA53" i="3"/>
  <c r="G53" i="3"/>
  <c r="AE53" i="3"/>
  <c r="CI53" i="3"/>
  <c r="BS53" i="3"/>
  <c r="AU53" i="3"/>
  <c r="H159" i="10"/>
  <c r="T159" i="10" s="1"/>
  <c r="AE159" i="10" s="1"/>
  <c r="H159" i="9"/>
  <c r="T159" i="9" s="1"/>
  <c r="AE159" i="9" s="1"/>
  <c r="H159" i="11"/>
  <c r="T159" i="11" s="1"/>
  <c r="AE159" i="11" s="1"/>
  <c r="H159" i="15"/>
  <c r="T159" i="15" s="1"/>
  <c r="AE159" i="15" s="1"/>
  <c r="H159" i="12"/>
  <c r="T159" i="12" s="1"/>
  <c r="AE159" i="12" s="1"/>
  <c r="H159" i="7"/>
  <c r="T159" i="7" s="1"/>
  <c r="AE159" i="7" s="1"/>
  <c r="O365" i="3"/>
  <c r="H159" i="13"/>
  <c r="T159" i="13" s="1"/>
  <c r="AE159" i="13" s="1"/>
  <c r="H159" i="6"/>
  <c r="T159" i="6" s="1"/>
  <c r="AE159" i="6" s="1"/>
  <c r="H159" i="8"/>
  <c r="T159" i="8" s="1"/>
  <c r="AE159" i="8" s="1"/>
  <c r="H159" i="16"/>
  <c r="T159" i="16" s="1"/>
  <c r="AE159" i="16" s="1"/>
  <c r="H159" i="14"/>
  <c r="T159" i="14" s="1"/>
  <c r="AE159" i="14" s="1"/>
  <c r="B296" i="14"/>
  <c r="B296" i="9"/>
  <c r="B296" i="15"/>
  <c r="B296" i="8"/>
  <c r="B296" i="10"/>
  <c r="B296" i="7"/>
  <c r="B296" i="11"/>
  <c r="B296" i="12"/>
  <c r="B296" i="16"/>
  <c r="B296" i="13"/>
  <c r="B296" i="6"/>
  <c r="I199" i="13"/>
  <c r="U199" i="13" s="1"/>
  <c r="AF199" i="13" s="1"/>
  <c r="I199" i="10"/>
  <c r="U199" i="10" s="1"/>
  <c r="AF199" i="10" s="1"/>
  <c r="I199" i="7"/>
  <c r="U199" i="7" s="1"/>
  <c r="AF199" i="7" s="1"/>
  <c r="I199" i="9"/>
  <c r="U199" i="9" s="1"/>
  <c r="AF199" i="9" s="1"/>
  <c r="R405" i="3"/>
  <c r="I199" i="14"/>
  <c r="U199" i="14" s="1"/>
  <c r="AF199" i="14" s="1"/>
  <c r="I199" i="8"/>
  <c r="U199" i="8" s="1"/>
  <c r="AF199" i="8" s="1"/>
  <c r="I199" i="16"/>
  <c r="U199" i="16" s="1"/>
  <c r="AF199" i="16" s="1"/>
  <c r="I199" i="11"/>
  <c r="U199" i="11" s="1"/>
  <c r="AF199" i="11" s="1"/>
  <c r="I199" i="12"/>
  <c r="U199" i="12" s="1"/>
  <c r="AF199" i="12" s="1"/>
  <c r="I199" i="15"/>
  <c r="U199" i="15" s="1"/>
  <c r="AF199" i="15" s="1"/>
  <c r="I199" i="6"/>
  <c r="U199" i="6" s="1"/>
  <c r="AF199" i="6" s="1"/>
  <c r="F175" i="10"/>
  <c r="R175" i="10" s="1"/>
  <c r="AC175" i="10" s="1"/>
  <c r="F175" i="14"/>
  <c r="R175" i="14" s="1"/>
  <c r="AC175" i="14" s="1"/>
  <c r="F175" i="7"/>
  <c r="R175" i="7" s="1"/>
  <c r="AC175" i="7" s="1"/>
  <c r="F175" i="8"/>
  <c r="R175" i="8" s="1"/>
  <c r="AC175" i="8" s="1"/>
  <c r="F175" i="15"/>
  <c r="R175" i="15" s="1"/>
  <c r="AC175" i="15" s="1"/>
  <c r="F175" i="6"/>
  <c r="R175" i="6" s="1"/>
  <c r="AC175" i="6" s="1"/>
  <c r="I381" i="3"/>
  <c r="F175" i="12"/>
  <c r="R175" i="12" s="1"/>
  <c r="AC175" i="12" s="1"/>
  <c r="F175" i="9"/>
  <c r="R175" i="9" s="1"/>
  <c r="AC175" i="9" s="1"/>
  <c r="F175" i="16"/>
  <c r="R175" i="16" s="1"/>
  <c r="AC175" i="16" s="1"/>
  <c r="F175" i="11"/>
  <c r="R175" i="11" s="1"/>
  <c r="AC175" i="11" s="1"/>
  <c r="F175" i="13"/>
  <c r="R175" i="13" s="1"/>
  <c r="AC175" i="13" s="1"/>
  <c r="D45" i="9"/>
  <c r="P45" i="9" s="1"/>
  <c r="AA45" i="9" s="1"/>
  <c r="D45" i="15"/>
  <c r="P45" i="15" s="1"/>
  <c r="AA45" i="15" s="1"/>
  <c r="D45" i="6"/>
  <c r="P45" i="6" s="1"/>
  <c r="AA45" i="6" s="1"/>
  <c r="D45" i="10"/>
  <c r="P45" i="10" s="1"/>
  <c r="AA45" i="10" s="1"/>
  <c r="D45" i="14"/>
  <c r="P45" i="14" s="1"/>
  <c r="AA45" i="14" s="1"/>
  <c r="D45" i="12"/>
  <c r="P45" i="12" s="1"/>
  <c r="AA45" i="12" s="1"/>
  <c r="D45" i="16"/>
  <c r="P45" i="16" s="1"/>
  <c r="AA45" i="16" s="1"/>
  <c r="D45" i="8"/>
  <c r="P45" i="8" s="1"/>
  <c r="AA45" i="8" s="1"/>
  <c r="D45" i="7"/>
  <c r="P45" i="7" s="1"/>
  <c r="AA45" i="7" s="1"/>
  <c r="D45" i="11"/>
  <c r="P45" i="11" s="1"/>
  <c r="AA45" i="11" s="1"/>
  <c r="D45" i="13"/>
  <c r="P45" i="13" s="1"/>
  <c r="AA45" i="13" s="1"/>
  <c r="B251" i="3"/>
  <c r="D93" i="15"/>
  <c r="P93" i="15" s="1"/>
  <c r="AA93" i="15" s="1"/>
  <c r="D93" i="11"/>
  <c r="P93" i="11" s="1"/>
  <c r="AA93" i="11" s="1"/>
  <c r="D93" i="6"/>
  <c r="P93" i="6" s="1"/>
  <c r="AA93" i="6" s="1"/>
  <c r="D93" i="8"/>
  <c r="P93" i="8" s="1"/>
  <c r="AA93" i="8" s="1"/>
  <c r="D93" i="10"/>
  <c r="P93" i="10" s="1"/>
  <c r="AA93" i="10" s="1"/>
  <c r="D93" i="16"/>
  <c r="P93" i="16" s="1"/>
  <c r="AA93" i="16" s="1"/>
  <c r="D93" i="12"/>
  <c r="P93" i="12" s="1"/>
  <c r="AA93" i="12" s="1"/>
  <c r="B299" i="3"/>
  <c r="D93" i="9"/>
  <c r="P93" i="9" s="1"/>
  <c r="AA93" i="9" s="1"/>
  <c r="D93" i="14"/>
  <c r="P93" i="14" s="1"/>
  <c r="AA93" i="14" s="1"/>
  <c r="D93" i="7"/>
  <c r="P93" i="7" s="1"/>
  <c r="AA93" i="7" s="1"/>
  <c r="D93" i="13"/>
  <c r="P93" i="13" s="1"/>
  <c r="AA93" i="13" s="1"/>
  <c r="I113" i="11"/>
  <c r="U113" i="11" s="1"/>
  <c r="AF113" i="11" s="1"/>
  <c r="R319" i="3"/>
  <c r="I113" i="8"/>
  <c r="U113" i="8" s="1"/>
  <c r="AF113" i="8" s="1"/>
  <c r="I113" i="16"/>
  <c r="U113" i="16" s="1"/>
  <c r="AF113" i="16" s="1"/>
  <c r="I113" i="6"/>
  <c r="U113" i="6" s="1"/>
  <c r="AF113" i="6" s="1"/>
  <c r="I113" i="7"/>
  <c r="U113" i="7" s="1"/>
  <c r="AF113" i="7" s="1"/>
  <c r="I113" i="9"/>
  <c r="U113" i="9" s="1"/>
  <c r="AF113" i="9" s="1"/>
  <c r="I113" i="13"/>
  <c r="U113" i="13" s="1"/>
  <c r="AF113" i="13" s="1"/>
  <c r="I113" i="14"/>
  <c r="U113" i="14" s="1"/>
  <c r="AF113" i="14" s="1"/>
  <c r="I113" i="10"/>
  <c r="U113" i="10" s="1"/>
  <c r="AF113" i="10" s="1"/>
  <c r="I113" i="12"/>
  <c r="U113" i="12" s="1"/>
  <c r="AF113" i="12" s="1"/>
  <c r="I113" i="15"/>
  <c r="U113" i="15" s="1"/>
  <c r="AF113" i="15" s="1"/>
  <c r="E43" i="16"/>
  <c r="Q43" i="16" s="1"/>
  <c r="AB43" i="16" s="1"/>
  <c r="E43" i="10"/>
  <c r="Q43" i="10" s="1"/>
  <c r="AB43" i="10" s="1"/>
  <c r="E43" i="12"/>
  <c r="Q43" i="12" s="1"/>
  <c r="AB43" i="12" s="1"/>
  <c r="E43" i="9"/>
  <c r="Q43" i="9" s="1"/>
  <c r="AB43" i="9" s="1"/>
  <c r="E43" i="14"/>
  <c r="Q43" i="14" s="1"/>
  <c r="AB43" i="14" s="1"/>
  <c r="E43" i="8"/>
  <c r="Q43" i="8" s="1"/>
  <c r="AB43" i="8" s="1"/>
  <c r="E43" i="11"/>
  <c r="Q43" i="11" s="1"/>
  <c r="AB43" i="11" s="1"/>
  <c r="E43" i="15"/>
  <c r="Q43" i="15" s="1"/>
  <c r="AB43" i="15" s="1"/>
  <c r="E43" i="6"/>
  <c r="Q43" i="6" s="1"/>
  <c r="AB43" i="6" s="1"/>
  <c r="E43" i="13"/>
  <c r="Q43" i="13" s="1"/>
  <c r="AB43" i="13" s="1"/>
  <c r="F249" i="3"/>
  <c r="E43" i="7"/>
  <c r="Q43" i="7" s="1"/>
  <c r="AB43" i="7" s="1"/>
  <c r="K191" i="6"/>
  <c r="W191" i="6" s="1"/>
  <c r="AH191" i="6" s="1"/>
  <c r="K191" i="7"/>
  <c r="W191" i="7" s="1"/>
  <c r="AH191" i="7" s="1"/>
  <c r="K191" i="13"/>
  <c r="W191" i="13" s="1"/>
  <c r="AH191" i="13" s="1"/>
  <c r="K191" i="15"/>
  <c r="W191" i="15" s="1"/>
  <c r="AH191" i="15" s="1"/>
  <c r="K191" i="14"/>
  <c r="W191" i="14" s="1"/>
  <c r="AH191" i="14" s="1"/>
  <c r="X397" i="3"/>
  <c r="K191" i="8"/>
  <c r="W191" i="8" s="1"/>
  <c r="AH191" i="8" s="1"/>
  <c r="K191" i="9"/>
  <c r="W191" i="9" s="1"/>
  <c r="AH191" i="9" s="1"/>
  <c r="K191" i="16"/>
  <c r="W191" i="16" s="1"/>
  <c r="AH191" i="16" s="1"/>
  <c r="K191" i="11"/>
  <c r="W191" i="11" s="1"/>
  <c r="AH191" i="11" s="1"/>
  <c r="K191" i="12"/>
  <c r="W191" i="12" s="1"/>
  <c r="AH191" i="12" s="1"/>
  <c r="K191" i="10"/>
  <c r="W191" i="10" s="1"/>
  <c r="AH191" i="10" s="1"/>
  <c r="G64" i="3"/>
  <c r="AU64" i="3"/>
  <c r="O64" i="3"/>
  <c r="CA64" i="3"/>
  <c r="BK64" i="3"/>
  <c r="W64" i="3"/>
  <c r="CI64" i="3"/>
  <c r="BS64" i="3"/>
  <c r="AE64" i="3"/>
  <c r="AM64" i="3"/>
  <c r="BC64" i="3"/>
  <c r="H169" i="7"/>
  <c r="T169" i="7" s="1"/>
  <c r="AE169" i="7" s="1"/>
  <c r="H169" i="8"/>
  <c r="T169" i="8" s="1"/>
  <c r="AE169" i="8" s="1"/>
  <c r="H169" i="16"/>
  <c r="T169" i="16" s="1"/>
  <c r="AE169" i="16" s="1"/>
  <c r="H169" i="13"/>
  <c r="T169" i="13" s="1"/>
  <c r="AE169" i="13" s="1"/>
  <c r="H169" i="15"/>
  <c r="T169" i="15" s="1"/>
  <c r="AE169" i="15" s="1"/>
  <c r="H169" i="6"/>
  <c r="T169" i="6" s="1"/>
  <c r="AE169" i="6" s="1"/>
  <c r="O375" i="3"/>
  <c r="H169" i="14"/>
  <c r="T169" i="14" s="1"/>
  <c r="AE169" i="14" s="1"/>
  <c r="H169" i="9"/>
  <c r="T169" i="9" s="1"/>
  <c r="AE169" i="9" s="1"/>
  <c r="H169" i="10"/>
  <c r="T169" i="10" s="1"/>
  <c r="AE169" i="10" s="1"/>
  <c r="H169" i="11"/>
  <c r="T169" i="11" s="1"/>
  <c r="AE169" i="11" s="1"/>
  <c r="H169" i="12"/>
  <c r="T169" i="12" s="1"/>
  <c r="AE169" i="12" s="1"/>
  <c r="L17" i="12"/>
  <c r="X17" i="12" s="1"/>
  <c r="AI17" i="12" s="1"/>
  <c r="L17" i="16"/>
  <c r="X17" i="16" s="1"/>
  <c r="AI17" i="16" s="1"/>
  <c r="L17" i="9"/>
  <c r="X17" i="9" s="1"/>
  <c r="AI17" i="9" s="1"/>
  <c r="L17" i="7"/>
  <c r="X17" i="7" s="1"/>
  <c r="AI17" i="7" s="1"/>
  <c r="L17" i="14"/>
  <c r="X17" i="14" s="1"/>
  <c r="AI17" i="14" s="1"/>
  <c r="L17" i="6"/>
  <c r="X17" i="6" s="1"/>
  <c r="AI17" i="6" s="1"/>
  <c r="L17" i="15"/>
  <c r="X17" i="15" s="1"/>
  <c r="AI17" i="15" s="1"/>
  <c r="L17" i="10"/>
  <c r="X17" i="10" s="1"/>
  <c r="AI17" i="10" s="1"/>
  <c r="L17" i="11"/>
  <c r="X17" i="11" s="1"/>
  <c r="AI17" i="11" s="1"/>
  <c r="L17" i="8"/>
  <c r="X17" i="8" s="1"/>
  <c r="AI17" i="8" s="1"/>
  <c r="L17" i="13"/>
  <c r="X17" i="13" s="1"/>
  <c r="AI17" i="13" s="1"/>
  <c r="J66" i="13"/>
  <c r="V66" i="13" s="1"/>
  <c r="AG66" i="13" s="1"/>
  <c r="J66" i="6"/>
  <c r="V66" i="6" s="1"/>
  <c r="AG66" i="6" s="1"/>
  <c r="J66" i="12"/>
  <c r="V66" i="12" s="1"/>
  <c r="AG66" i="12" s="1"/>
  <c r="J66" i="14"/>
  <c r="V66" i="14" s="1"/>
  <c r="AG66" i="14" s="1"/>
  <c r="J66" i="9"/>
  <c r="V66" i="9" s="1"/>
  <c r="AG66" i="9" s="1"/>
  <c r="J66" i="10"/>
  <c r="V66" i="10" s="1"/>
  <c r="AG66" i="10" s="1"/>
  <c r="J66" i="15"/>
  <c r="V66" i="15" s="1"/>
  <c r="AG66" i="15" s="1"/>
  <c r="J66" i="7"/>
  <c r="V66" i="7" s="1"/>
  <c r="AG66" i="7" s="1"/>
  <c r="J66" i="8"/>
  <c r="V66" i="8" s="1"/>
  <c r="AG66" i="8" s="1"/>
  <c r="U272" i="3"/>
  <c r="J66" i="16"/>
  <c r="V66" i="16" s="1"/>
  <c r="AG66" i="16" s="1"/>
  <c r="J66" i="11"/>
  <c r="V66" i="11" s="1"/>
  <c r="AG66" i="11" s="1"/>
  <c r="D56" i="11"/>
  <c r="P56" i="11" s="1"/>
  <c r="AA56" i="11" s="1"/>
  <c r="D56" i="15"/>
  <c r="P56" i="15" s="1"/>
  <c r="AA56" i="15" s="1"/>
  <c r="D56" i="13"/>
  <c r="P56" i="13" s="1"/>
  <c r="AA56" i="13" s="1"/>
  <c r="D56" i="8"/>
  <c r="P56" i="8" s="1"/>
  <c r="AA56" i="8" s="1"/>
  <c r="D56" i="14"/>
  <c r="P56" i="14" s="1"/>
  <c r="AA56" i="14" s="1"/>
  <c r="D56" i="7"/>
  <c r="P56" i="7" s="1"/>
  <c r="AA56" i="7" s="1"/>
  <c r="D56" i="10"/>
  <c r="P56" i="10" s="1"/>
  <c r="AA56" i="10" s="1"/>
  <c r="D56" i="9"/>
  <c r="P56" i="9" s="1"/>
  <c r="AA56" i="9" s="1"/>
  <c r="D56" i="16"/>
  <c r="P56" i="16" s="1"/>
  <c r="AA56" i="16" s="1"/>
  <c r="D56" i="6"/>
  <c r="P56" i="6" s="1"/>
  <c r="AA56" i="6" s="1"/>
  <c r="D56" i="12"/>
  <c r="P56" i="12" s="1"/>
  <c r="AA56" i="12" s="1"/>
  <c r="B262" i="3"/>
  <c r="H127" i="12"/>
  <c r="T127" i="12" s="1"/>
  <c r="AE127" i="12" s="1"/>
  <c r="H127" i="16"/>
  <c r="T127" i="16" s="1"/>
  <c r="AE127" i="16" s="1"/>
  <c r="H127" i="13"/>
  <c r="T127" i="13" s="1"/>
  <c r="AE127" i="13" s="1"/>
  <c r="H127" i="9"/>
  <c r="T127" i="9" s="1"/>
  <c r="AE127" i="9" s="1"/>
  <c r="H127" i="8"/>
  <c r="T127" i="8" s="1"/>
  <c r="AE127" i="8" s="1"/>
  <c r="H127" i="14"/>
  <c r="T127" i="14" s="1"/>
  <c r="AE127" i="14" s="1"/>
  <c r="H127" i="7"/>
  <c r="T127" i="7" s="1"/>
  <c r="AE127" i="7" s="1"/>
  <c r="H127" i="10"/>
  <c r="T127" i="10" s="1"/>
  <c r="AE127" i="10" s="1"/>
  <c r="H127" i="11"/>
  <c r="T127" i="11" s="1"/>
  <c r="AE127" i="11" s="1"/>
  <c r="O333" i="3"/>
  <c r="H127" i="6"/>
  <c r="T127" i="6" s="1"/>
  <c r="AE127" i="6" s="1"/>
  <c r="H127" i="15"/>
  <c r="T127" i="15" s="1"/>
  <c r="AE127" i="15" s="1"/>
  <c r="D108" i="6"/>
  <c r="P108" i="6" s="1"/>
  <c r="AA108" i="6" s="1"/>
  <c r="D108" i="12"/>
  <c r="P108" i="12" s="1"/>
  <c r="AA108" i="12" s="1"/>
  <c r="D108" i="10"/>
  <c r="P108" i="10" s="1"/>
  <c r="AA108" i="10" s="1"/>
  <c r="D108" i="14"/>
  <c r="P108" i="14" s="1"/>
  <c r="AA108" i="14" s="1"/>
  <c r="D108" i="15"/>
  <c r="P108" i="15" s="1"/>
  <c r="AA108" i="15" s="1"/>
  <c r="D108" i="11"/>
  <c r="P108" i="11" s="1"/>
  <c r="AA108" i="11" s="1"/>
  <c r="D108" i="8"/>
  <c r="P108" i="8" s="1"/>
  <c r="AA108" i="8" s="1"/>
  <c r="D108" i="16"/>
  <c r="P108" i="16" s="1"/>
  <c r="AA108" i="16" s="1"/>
  <c r="D108" i="7"/>
  <c r="P108" i="7" s="1"/>
  <c r="AA108" i="7" s="1"/>
  <c r="D108" i="13"/>
  <c r="P108" i="13" s="1"/>
  <c r="AA108" i="13" s="1"/>
  <c r="D108" i="9"/>
  <c r="P108" i="9" s="1"/>
  <c r="AA108" i="9" s="1"/>
  <c r="B314" i="3"/>
  <c r="BK32" i="3"/>
  <c r="E139" i="14"/>
  <c r="Q139" i="14" s="1"/>
  <c r="AB139" i="14" s="1"/>
  <c r="E139" i="9"/>
  <c r="Q139" i="9" s="1"/>
  <c r="AB139" i="9" s="1"/>
  <c r="E139" i="10"/>
  <c r="Q139" i="10" s="1"/>
  <c r="AB139" i="10" s="1"/>
  <c r="E139" i="8"/>
  <c r="Q139" i="8" s="1"/>
  <c r="AB139" i="8" s="1"/>
  <c r="E139" i="16"/>
  <c r="Q139" i="16" s="1"/>
  <c r="AB139" i="16" s="1"/>
  <c r="E139" i="7"/>
  <c r="Q139" i="7" s="1"/>
  <c r="AB139" i="7" s="1"/>
  <c r="E139" i="12"/>
  <c r="Q139" i="12" s="1"/>
  <c r="AB139" i="12" s="1"/>
  <c r="F345" i="3"/>
  <c r="E139" i="11"/>
  <c r="Q139" i="11" s="1"/>
  <c r="AB139" i="11" s="1"/>
  <c r="E139" i="13"/>
  <c r="Q139" i="13" s="1"/>
  <c r="AB139" i="13" s="1"/>
  <c r="E139" i="15"/>
  <c r="Q139" i="15" s="1"/>
  <c r="AB139" i="15" s="1"/>
  <c r="E139" i="6"/>
  <c r="Q139" i="6" s="1"/>
  <c r="AB139" i="6" s="1"/>
  <c r="M173" i="15"/>
  <c r="Y173" i="15" s="1"/>
  <c r="AJ173" i="15" s="1"/>
  <c r="AD379" i="3"/>
  <c r="M173" i="9"/>
  <c r="Y173" i="9" s="1"/>
  <c r="AJ173" i="9" s="1"/>
  <c r="M173" i="10"/>
  <c r="Y173" i="10" s="1"/>
  <c r="AJ173" i="10" s="1"/>
  <c r="M173" i="11"/>
  <c r="Y173" i="11" s="1"/>
  <c r="AJ173" i="11" s="1"/>
  <c r="M173" i="13"/>
  <c r="Y173" i="13" s="1"/>
  <c r="AJ173" i="13" s="1"/>
  <c r="M173" i="12"/>
  <c r="Y173" i="12" s="1"/>
  <c r="AJ173" i="12" s="1"/>
  <c r="M173" i="14"/>
  <c r="Y173" i="14" s="1"/>
  <c r="AJ173" i="14" s="1"/>
  <c r="M173" i="6"/>
  <c r="Y173" i="6" s="1"/>
  <c r="AJ173" i="6" s="1"/>
  <c r="M173" i="8"/>
  <c r="Y173" i="8" s="1"/>
  <c r="AJ173" i="8" s="1"/>
  <c r="M173" i="7"/>
  <c r="Y173" i="7" s="1"/>
  <c r="AJ173" i="7" s="1"/>
  <c r="M173" i="16"/>
  <c r="Y173" i="16" s="1"/>
  <c r="AJ173" i="16" s="1"/>
  <c r="E59" i="14"/>
  <c r="Q59" i="14" s="1"/>
  <c r="AB59" i="14" s="1"/>
  <c r="E59" i="8"/>
  <c r="Q59" i="8" s="1"/>
  <c r="AB59" i="8" s="1"/>
  <c r="E59" i="13"/>
  <c r="Q59" i="13" s="1"/>
  <c r="AB59" i="13" s="1"/>
  <c r="E59" i="9"/>
  <c r="Q59" i="9" s="1"/>
  <c r="AB59" i="9" s="1"/>
  <c r="E59" i="10"/>
  <c r="Q59" i="10" s="1"/>
  <c r="AB59" i="10" s="1"/>
  <c r="E59" i="7"/>
  <c r="Q59" i="7" s="1"/>
  <c r="AB59" i="7" s="1"/>
  <c r="E59" i="16"/>
  <c r="Q59" i="16" s="1"/>
  <c r="AB59" i="16" s="1"/>
  <c r="F265" i="3"/>
  <c r="E59" i="12"/>
  <c r="Q59" i="12" s="1"/>
  <c r="AB59" i="12" s="1"/>
  <c r="E59" i="11"/>
  <c r="Q59" i="11" s="1"/>
  <c r="AB59" i="11" s="1"/>
  <c r="E59" i="15"/>
  <c r="Q59" i="15" s="1"/>
  <c r="AB59" i="15" s="1"/>
  <c r="E59" i="6"/>
  <c r="Q59" i="6" s="1"/>
  <c r="AB59" i="6" s="1"/>
  <c r="L204" i="13"/>
  <c r="X204" i="13" s="1"/>
  <c r="AI204" i="13" s="1"/>
  <c r="L204" i="11"/>
  <c r="X204" i="11" s="1"/>
  <c r="AI204" i="11" s="1"/>
  <c r="L204" i="6"/>
  <c r="X204" i="6" s="1"/>
  <c r="AI204" i="6" s="1"/>
  <c r="L204" i="16"/>
  <c r="X204" i="16" s="1"/>
  <c r="AI204" i="16" s="1"/>
  <c r="L204" i="14"/>
  <c r="X204" i="14" s="1"/>
  <c r="AI204" i="14" s="1"/>
  <c r="L204" i="12"/>
  <c r="X204" i="12" s="1"/>
  <c r="AI204" i="12" s="1"/>
  <c r="L204" i="8"/>
  <c r="X204" i="8" s="1"/>
  <c r="AI204" i="8" s="1"/>
  <c r="L204" i="7"/>
  <c r="X204" i="7" s="1"/>
  <c r="AI204" i="7" s="1"/>
  <c r="L204" i="10"/>
  <c r="X204" i="10" s="1"/>
  <c r="AI204" i="10" s="1"/>
  <c r="L204" i="9"/>
  <c r="X204" i="9" s="1"/>
  <c r="AI204" i="9" s="1"/>
  <c r="L204" i="15"/>
  <c r="X204" i="15" s="1"/>
  <c r="AI204" i="15" s="1"/>
  <c r="D156" i="16"/>
  <c r="P156" i="16" s="1"/>
  <c r="AA156" i="16" s="1"/>
  <c r="D156" i="12"/>
  <c r="P156" i="12" s="1"/>
  <c r="AA156" i="12" s="1"/>
  <c r="D156" i="7"/>
  <c r="P156" i="7" s="1"/>
  <c r="AA156" i="7" s="1"/>
  <c r="D156" i="15"/>
  <c r="P156" i="15" s="1"/>
  <c r="AA156" i="15" s="1"/>
  <c r="D156" i="6"/>
  <c r="P156" i="6" s="1"/>
  <c r="AA156" i="6" s="1"/>
  <c r="D156" i="13"/>
  <c r="P156" i="13" s="1"/>
  <c r="AA156" i="13" s="1"/>
  <c r="D156" i="9"/>
  <c r="P156" i="9" s="1"/>
  <c r="AA156" i="9" s="1"/>
  <c r="B362" i="3"/>
  <c r="D156" i="8"/>
  <c r="P156" i="8" s="1"/>
  <c r="AA156" i="8" s="1"/>
  <c r="D156" i="14"/>
  <c r="P156" i="14" s="1"/>
  <c r="AA156" i="14" s="1"/>
  <c r="D156" i="10"/>
  <c r="P156" i="10" s="1"/>
  <c r="AA156" i="10" s="1"/>
  <c r="D156" i="11"/>
  <c r="P156" i="11" s="1"/>
  <c r="AA156" i="11" s="1"/>
  <c r="J25" i="12"/>
  <c r="V25" i="12" s="1"/>
  <c r="AG25" i="12" s="1"/>
  <c r="J25" i="8"/>
  <c r="V25" i="8" s="1"/>
  <c r="AG25" i="8" s="1"/>
  <c r="J25" i="6"/>
  <c r="V25" i="6" s="1"/>
  <c r="AG25" i="6" s="1"/>
  <c r="U231" i="3"/>
  <c r="J25" i="9"/>
  <c r="V25" i="9" s="1"/>
  <c r="AG25" i="9" s="1"/>
  <c r="J25" i="7"/>
  <c r="V25" i="7" s="1"/>
  <c r="AG25" i="7" s="1"/>
  <c r="J25" i="15"/>
  <c r="V25" i="15" s="1"/>
  <c r="AG25" i="15" s="1"/>
  <c r="J25" i="16"/>
  <c r="V25" i="16" s="1"/>
  <c r="AG25" i="16" s="1"/>
  <c r="J25" i="10"/>
  <c r="V25" i="10" s="1"/>
  <c r="AG25" i="10" s="1"/>
  <c r="J25" i="14"/>
  <c r="V25" i="14" s="1"/>
  <c r="AG25" i="14" s="1"/>
  <c r="J25" i="13"/>
  <c r="V25" i="13" s="1"/>
  <c r="AG25" i="13" s="1"/>
  <c r="J25" i="11"/>
  <c r="V25" i="11" s="1"/>
  <c r="AG25" i="11" s="1"/>
  <c r="G174" i="9"/>
  <c r="S174" i="9" s="1"/>
  <c r="AD174" i="9" s="1"/>
  <c r="G174" i="10"/>
  <c r="S174" i="10" s="1"/>
  <c r="AD174" i="10" s="1"/>
  <c r="G174" i="8"/>
  <c r="S174" i="8" s="1"/>
  <c r="AD174" i="8" s="1"/>
  <c r="G174" i="14"/>
  <c r="S174" i="14" s="1"/>
  <c r="AD174" i="14" s="1"/>
  <c r="G174" i="11"/>
  <c r="S174" i="11" s="1"/>
  <c r="AD174" i="11" s="1"/>
  <c r="G174" i="13"/>
  <c r="S174" i="13" s="1"/>
  <c r="AD174" i="13" s="1"/>
  <c r="G174" i="12"/>
  <c r="S174" i="12" s="1"/>
  <c r="AD174" i="12" s="1"/>
  <c r="G174" i="7"/>
  <c r="S174" i="7" s="1"/>
  <c r="AD174" i="7" s="1"/>
  <c r="G174" i="6"/>
  <c r="S174" i="6" s="1"/>
  <c r="AD174" i="6" s="1"/>
  <c r="G174" i="16"/>
  <c r="S174" i="16" s="1"/>
  <c r="AD174" i="16" s="1"/>
  <c r="G174" i="15"/>
  <c r="S174" i="15" s="1"/>
  <c r="AD174" i="15" s="1"/>
  <c r="E147" i="16"/>
  <c r="Q147" i="16" s="1"/>
  <c r="AB147" i="16" s="1"/>
  <c r="E147" i="11"/>
  <c r="Q147" i="11" s="1"/>
  <c r="AB147" i="11" s="1"/>
  <c r="E147" i="13"/>
  <c r="Q147" i="13" s="1"/>
  <c r="AB147" i="13" s="1"/>
  <c r="E147" i="7"/>
  <c r="Q147" i="7" s="1"/>
  <c r="AB147" i="7" s="1"/>
  <c r="E147" i="15"/>
  <c r="Q147" i="15" s="1"/>
  <c r="AB147" i="15" s="1"/>
  <c r="E147" i="14"/>
  <c r="Q147" i="14" s="1"/>
  <c r="AB147" i="14" s="1"/>
  <c r="E147" i="9"/>
  <c r="Q147" i="9" s="1"/>
  <c r="AB147" i="9" s="1"/>
  <c r="E147" i="12"/>
  <c r="Q147" i="12" s="1"/>
  <c r="AB147" i="12" s="1"/>
  <c r="E147" i="8"/>
  <c r="Q147" i="8" s="1"/>
  <c r="AB147" i="8" s="1"/>
  <c r="E147" i="6"/>
  <c r="Q147" i="6" s="1"/>
  <c r="AB147" i="6" s="1"/>
  <c r="E147" i="10"/>
  <c r="Q147" i="10" s="1"/>
  <c r="AB147" i="10" s="1"/>
  <c r="F353" i="3"/>
  <c r="F49" i="13"/>
  <c r="R49" i="13" s="1"/>
  <c r="AC49" i="13" s="1"/>
  <c r="F49" i="16"/>
  <c r="R49" i="16" s="1"/>
  <c r="AC49" i="16" s="1"/>
  <c r="F49" i="15"/>
  <c r="R49" i="15" s="1"/>
  <c r="AC49" i="15" s="1"/>
  <c r="I255" i="3"/>
  <c r="F49" i="14"/>
  <c r="R49" i="14" s="1"/>
  <c r="AC49" i="14" s="1"/>
  <c r="F49" i="6"/>
  <c r="R49" i="6" s="1"/>
  <c r="AC49" i="6" s="1"/>
  <c r="F49" i="10"/>
  <c r="R49" i="10" s="1"/>
  <c r="AC49" i="10" s="1"/>
  <c r="F49" i="12"/>
  <c r="R49" i="12" s="1"/>
  <c r="AC49" i="12" s="1"/>
  <c r="F49" i="8"/>
  <c r="R49" i="8" s="1"/>
  <c r="AC49" i="8" s="1"/>
  <c r="F49" i="9"/>
  <c r="R49" i="9" s="1"/>
  <c r="AC49" i="9" s="1"/>
  <c r="F49" i="7"/>
  <c r="R49" i="7" s="1"/>
  <c r="AC49" i="7" s="1"/>
  <c r="F49" i="11"/>
  <c r="R49" i="11" s="1"/>
  <c r="AC49" i="11" s="1"/>
  <c r="B212" i="14"/>
  <c r="B212" i="9"/>
  <c r="B212" i="12"/>
  <c r="B212" i="7"/>
  <c r="B212" i="16"/>
  <c r="B212" i="6"/>
  <c r="B212" i="11"/>
  <c r="B212" i="15"/>
  <c r="B212" i="10"/>
  <c r="B212" i="8"/>
  <c r="B212" i="13"/>
  <c r="B353" i="12"/>
  <c r="B353" i="6"/>
  <c r="B353" i="14"/>
  <c r="B353" i="8"/>
  <c r="B353" i="11"/>
  <c r="B353" i="7"/>
  <c r="B353" i="16"/>
  <c r="B353" i="13"/>
  <c r="B353" i="15"/>
  <c r="B353" i="10"/>
  <c r="B353" i="9"/>
  <c r="D66" i="12"/>
  <c r="P66" i="12" s="1"/>
  <c r="AA66" i="12" s="1"/>
  <c r="D66" i="15"/>
  <c r="P66" i="15" s="1"/>
  <c r="AA66" i="15" s="1"/>
  <c r="D66" i="13"/>
  <c r="P66" i="13" s="1"/>
  <c r="AA66" i="13" s="1"/>
  <c r="D66" i="6"/>
  <c r="P66" i="6" s="1"/>
  <c r="AA66" i="6" s="1"/>
  <c r="D66" i="8"/>
  <c r="P66" i="8" s="1"/>
  <c r="AA66" i="8" s="1"/>
  <c r="D66" i="16"/>
  <c r="P66" i="16" s="1"/>
  <c r="AA66" i="16" s="1"/>
  <c r="D66" i="14"/>
  <c r="P66" i="14" s="1"/>
  <c r="AA66" i="14" s="1"/>
  <c r="D66" i="9"/>
  <c r="P66" i="9" s="1"/>
  <c r="AA66" i="9" s="1"/>
  <c r="D66" i="10"/>
  <c r="P66" i="10" s="1"/>
  <c r="AA66" i="10" s="1"/>
  <c r="D66" i="7"/>
  <c r="P66" i="7" s="1"/>
  <c r="AA66" i="7" s="1"/>
  <c r="D66" i="11"/>
  <c r="P66" i="11" s="1"/>
  <c r="AA66" i="11" s="1"/>
  <c r="B272" i="3"/>
  <c r="CA188" i="3"/>
  <c r="AM188" i="3"/>
  <c r="O188" i="3"/>
  <c r="BC188" i="3"/>
  <c r="G188" i="3"/>
  <c r="BK188" i="3"/>
  <c r="AU188" i="3"/>
  <c r="AE188" i="3"/>
  <c r="BS188" i="3"/>
  <c r="CI188" i="3"/>
  <c r="W188" i="3"/>
  <c r="K66" i="7"/>
  <c r="W66" i="7" s="1"/>
  <c r="AH66" i="7" s="1"/>
  <c r="X272" i="3"/>
  <c r="K66" i="13"/>
  <c r="W66" i="13" s="1"/>
  <c r="AH66" i="13" s="1"/>
  <c r="K66" i="6"/>
  <c r="W66" i="6" s="1"/>
  <c r="AH66" i="6" s="1"/>
  <c r="K66" i="12"/>
  <c r="W66" i="12" s="1"/>
  <c r="AH66" i="12" s="1"/>
  <c r="K66" i="14"/>
  <c r="W66" i="14" s="1"/>
  <c r="AH66" i="14" s="1"/>
  <c r="K66" i="16"/>
  <c r="W66" i="16" s="1"/>
  <c r="AH66" i="16" s="1"/>
  <c r="K66" i="15"/>
  <c r="W66" i="15" s="1"/>
  <c r="AH66" i="15" s="1"/>
  <c r="K66" i="8"/>
  <c r="W66" i="8" s="1"/>
  <c r="AH66" i="8" s="1"/>
  <c r="K66" i="11"/>
  <c r="W66" i="11" s="1"/>
  <c r="AH66" i="11" s="1"/>
  <c r="K66" i="9"/>
  <c r="W66" i="9" s="1"/>
  <c r="AH66" i="9" s="1"/>
  <c r="K66" i="10"/>
  <c r="W66" i="10" s="1"/>
  <c r="AH66" i="10" s="1"/>
  <c r="I49" i="9"/>
  <c r="U49" i="9" s="1"/>
  <c r="AF49" i="9" s="1"/>
  <c r="I49" i="11"/>
  <c r="U49" i="11" s="1"/>
  <c r="AF49" i="11" s="1"/>
  <c r="I49" i="10"/>
  <c r="U49" i="10" s="1"/>
  <c r="AF49" i="10" s="1"/>
  <c r="I49" i="13"/>
  <c r="U49" i="13" s="1"/>
  <c r="AF49" i="13" s="1"/>
  <c r="R255" i="3"/>
  <c r="I49" i="12"/>
  <c r="U49" i="12" s="1"/>
  <c r="AF49" i="12" s="1"/>
  <c r="I49" i="15"/>
  <c r="U49" i="15" s="1"/>
  <c r="AF49" i="15" s="1"/>
  <c r="I49" i="14"/>
  <c r="U49" i="14" s="1"/>
  <c r="AF49" i="14" s="1"/>
  <c r="I49" i="8"/>
  <c r="U49" i="8" s="1"/>
  <c r="AF49" i="8" s="1"/>
  <c r="I49" i="16"/>
  <c r="U49" i="16" s="1"/>
  <c r="AF49" i="16" s="1"/>
  <c r="I49" i="6"/>
  <c r="U49" i="6" s="1"/>
  <c r="AF49" i="6" s="1"/>
  <c r="I49" i="7"/>
  <c r="U49" i="7" s="1"/>
  <c r="AF49" i="7" s="1"/>
  <c r="I13" i="14"/>
  <c r="U13" i="14" s="1"/>
  <c r="AF13" i="14" s="1"/>
  <c r="I13" i="6"/>
  <c r="U13" i="6" s="1"/>
  <c r="AF13" i="6" s="1"/>
  <c r="R219" i="3"/>
  <c r="I13" i="7"/>
  <c r="U13" i="7" s="1"/>
  <c r="AF13" i="7" s="1"/>
  <c r="I13" i="13"/>
  <c r="U13" i="13" s="1"/>
  <c r="AF13" i="13" s="1"/>
  <c r="I13" i="8"/>
  <c r="U13" i="8" s="1"/>
  <c r="AF13" i="8" s="1"/>
  <c r="I13" i="12"/>
  <c r="U13" i="12" s="1"/>
  <c r="AF13" i="12" s="1"/>
  <c r="I13" i="9"/>
  <c r="U13" i="9" s="1"/>
  <c r="AF13" i="9" s="1"/>
  <c r="I13" i="15"/>
  <c r="U13" i="15" s="1"/>
  <c r="AF13" i="15" s="1"/>
  <c r="I13" i="10"/>
  <c r="U13" i="10" s="1"/>
  <c r="AF13" i="10" s="1"/>
  <c r="I13" i="16"/>
  <c r="U13" i="16" s="1"/>
  <c r="AF13" i="16" s="1"/>
  <c r="I13" i="11"/>
  <c r="U13" i="11" s="1"/>
  <c r="AF13" i="11" s="1"/>
  <c r="B320" i="15"/>
  <c r="B320" i="11"/>
  <c r="B320" i="10"/>
  <c r="B320" i="9"/>
  <c r="B320" i="14"/>
  <c r="B320" i="7"/>
  <c r="B320" i="12"/>
  <c r="B320" i="6"/>
  <c r="B320" i="16"/>
  <c r="B320" i="13"/>
  <c r="B320" i="8"/>
  <c r="AM194" i="3"/>
  <c r="W194" i="3"/>
  <c r="O194" i="3"/>
  <c r="AU194" i="3"/>
  <c r="CI194" i="3"/>
  <c r="G194" i="3"/>
  <c r="CA194" i="3"/>
  <c r="BS194" i="3"/>
  <c r="BC194" i="3"/>
  <c r="AE194" i="3"/>
  <c r="BK194" i="3"/>
  <c r="H18" i="10"/>
  <c r="T18" i="10" s="1"/>
  <c r="AE18" i="10" s="1"/>
  <c r="H18" i="16"/>
  <c r="T18" i="16" s="1"/>
  <c r="AE18" i="16" s="1"/>
  <c r="H18" i="12"/>
  <c r="T18" i="12" s="1"/>
  <c r="AE18" i="12" s="1"/>
  <c r="H18" i="8"/>
  <c r="T18" i="8" s="1"/>
  <c r="AE18" i="8" s="1"/>
  <c r="H18" i="11"/>
  <c r="T18" i="11" s="1"/>
  <c r="AE18" i="11" s="1"/>
  <c r="H18" i="13"/>
  <c r="T18" i="13" s="1"/>
  <c r="AE18" i="13" s="1"/>
  <c r="H18" i="7"/>
  <c r="T18" i="7" s="1"/>
  <c r="AE18" i="7" s="1"/>
  <c r="O224" i="3"/>
  <c r="H18" i="6"/>
  <c r="T18" i="6" s="1"/>
  <c r="AE18" i="6" s="1"/>
  <c r="H18" i="14"/>
  <c r="T18" i="14" s="1"/>
  <c r="AE18" i="14" s="1"/>
  <c r="H18" i="9"/>
  <c r="T18" i="9" s="1"/>
  <c r="AE18" i="9" s="1"/>
  <c r="H18" i="15"/>
  <c r="T18" i="15" s="1"/>
  <c r="AE18" i="15" s="1"/>
  <c r="D6" i="16"/>
  <c r="P6" i="16" s="1"/>
  <c r="AA6" i="16" s="1"/>
  <c r="D6" i="11"/>
  <c r="P6" i="11" s="1"/>
  <c r="AA6" i="11" s="1"/>
  <c r="D6" i="13"/>
  <c r="P6" i="13" s="1"/>
  <c r="AA6" i="13" s="1"/>
  <c r="D6" i="10"/>
  <c r="P6" i="10" s="1"/>
  <c r="AA6" i="10" s="1"/>
  <c r="D6" i="8"/>
  <c r="P6" i="8" s="1"/>
  <c r="AA6" i="8" s="1"/>
  <c r="D6" i="14"/>
  <c r="P6" i="14" s="1"/>
  <c r="AA6" i="14" s="1"/>
  <c r="D6" i="6"/>
  <c r="P6" i="6" s="1"/>
  <c r="AA6" i="6" s="1"/>
  <c r="D6" i="15"/>
  <c r="P6" i="15" s="1"/>
  <c r="AA6" i="15" s="1"/>
  <c r="D6" i="9"/>
  <c r="P6" i="9" s="1"/>
  <c r="AA6" i="9" s="1"/>
  <c r="B212" i="3"/>
  <c r="D6" i="12"/>
  <c r="P6" i="12" s="1"/>
  <c r="AA6" i="12" s="1"/>
  <c r="D6" i="7"/>
  <c r="P6" i="7" s="1"/>
  <c r="AA6" i="7" s="1"/>
  <c r="BR51" i="3"/>
  <c r="BV51" i="3" s="1"/>
  <c r="AD51" i="3"/>
  <c r="AH51" i="3" s="1"/>
  <c r="D83" i="13"/>
  <c r="P83" i="13" s="1"/>
  <c r="AA83" i="13" s="1"/>
  <c r="D83" i="12"/>
  <c r="P83" i="12" s="1"/>
  <c r="AA83" i="12" s="1"/>
  <c r="D83" i="10"/>
  <c r="P83" i="10" s="1"/>
  <c r="AA83" i="10" s="1"/>
  <c r="D83" i="8"/>
  <c r="P83" i="8" s="1"/>
  <c r="AA83" i="8" s="1"/>
  <c r="D83" i="14"/>
  <c r="P83" i="14" s="1"/>
  <c r="AA83" i="14" s="1"/>
  <c r="D83" i="6"/>
  <c r="P83" i="6" s="1"/>
  <c r="AA83" i="6" s="1"/>
  <c r="D83" i="16"/>
  <c r="P83" i="16" s="1"/>
  <c r="AA83" i="16" s="1"/>
  <c r="D83" i="9"/>
  <c r="P83" i="9" s="1"/>
  <c r="AA83" i="9" s="1"/>
  <c r="D83" i="15"/>
  <c r="P83" i="15" s="1"/>
  <c r="AA83" i="15" s="1"/>
  <c r="D83" i="11"/>
  <c r="P83" i="11" s="1"/>
  <c r="AA83" i="11" s="1"/>
  <c r="D83" i="7"/>
  <c r="P83" i="7" s="1"/>
  <c r="AA83" i="7" s="1"/>
  <c r="B289" i="3"/>
  <c r="H103" i="9"/>
  <c r="T103" i="9" s="1"/>
  <c r="AE103" i="9" s="1"/>
  <c r="H103" i="15"/>
  <c r="T103" i="15" s="1"/>
  <c r="AE103" i="15" s="1"/>
  <c r="H103" i="6"/>
  <c r="T103" i="6" s="1"/>
  <c r="AE103" i="6" s="1"/>
  <c r="H103" i="8"/>
  <c r="T103" i="8" s="1"/>
  <c r="AE103" i="8" s="1"/>
  <c r="O309" i="3"/>
  <c r="H103" i="11"/>
  <c r="T103" i="11" s="1"/>
  <c r="AE103" i="11" s="1"/>
  <c r="H103" i="7"/>
  <c r="T103" i="7" s="1"/>
  <c r="AE103" i="7" s="1"/>
  <c r="H103" i="12"/>
  <c r="T103" i="12" s="1"/>
  <c r="AE103" i="12" s="1"/>
  <c r="H103" i="10"/>
  <c r="T103" i="10" s="1"/>
  <c r="AE103" i="10" s="1"/>
  <c r="H103" i="13"/>
  <c r="T103" i="13" s="1"/>
  <c r="AE103" i="13" s="1"/>
  <c r="H103" i="16"/>
  <c r="T103" i="16" s="1"/>
  <c r="AE103" i="16" s="1"/>
  <c r="H103" i="14"/>
  <c r="T103" i="14" s="1"/>
  <c r="AE103" i="14" s="1"/>
  <c r="B244" i="14"/>
  <c r="B244" i="9"/>
  <c r="B244" i="11"/>
  <c r="B244" i="7"/>
  <c r="B244" i="12"/>
  <c r="B244" i="6"/>
  <c r="B244" i="16"/>
  <c r="B244" i="8"/>
  <c r="B244" i="13"/>
  <c r="B244" i="15"/>
  <c r="B244" i="10"/>
  <c r="AU50" i="3"/>
  <c r="W50" i="3"/>
  <c r="O50" i="3"/>
  <c r="CA50" i="3"/>
  <c r="BS50" i="3"/>
  <c r="BC50" i="3"/>
  <c r="AM50" i="3"/>
  <c r="AE50" i="3"/>
  <c r="G50" i="3"/>
  <c r="CI50" i="3"/>
  <c r="BK50" i="3"/>
  <c r="K53" i="15"/>
  <c r="W53" i="15" s="1"/>
  <c r="AH53" i="15" s="1"/>
  <c r="K53" i="8"/>
  <c r="W53" i="8" s="1"/>
  <c r="AH53" i="8" s="1"/>
  <c r="K53" i="10"/>
  <c r="W53" i="10" s="1"/>
  <c r="AH53" i="10" s="1"/>
  <c r="X259" i="3"/>
  <c r="K53" i="7"/>
  <c r="W53" i="7" s="1"/>
  <c r="AH53" i="7" s="1"/>
  <c r="K53" i="11"/>
  <c r="W53" i="11" s="1"/>
  <c r="AH53" i="11" s="1"/>
  <c r="K53" i="6"/>
  <c r="W53" i="6" s="1"/>
  <c r="AH53" i="6" s="1"/>
  <c r="K53" i="12"/>
  <c r="W53" i="12" s="1"/>
  <c r="AH53" i="12" s="1"/>
  <c r="K53" i="9"/>
  <c r="W53" i="9" s="1"/>
  <c r="AH53" i="9" s="1"/>
  <c r="K53" i="16"/>
  <c r="W53" i="16" s="1"/>
  <c r="AH53" i="16" s="1"/>
  <c r="K53" i="14"/>
  <c r="W53" i="14" s="1"/>
  <c r="AH53" i="14" s="1"/>
  <c r="K53" i="13"/>
  <c r="W53" i="13" s="1"/>
  <c r="AH53" i="13" s="1"/>
  <c r="L139" i="6"/>
  <c r="X139" i="6" s="1"/>
  <c r="AI139" i="6" s="1"/>
  <c r="L139" i="12"/>
  <c r="X139" i="12" s="1"/>
  <c r="AI139" i="12" s="1"/>
  <c r="L139" i="14"/>
  <c r="X139" i="14" s="1"/>
  <c r="AI139" i="14" s="1"/>
  <c r="L139" i="11"/>
  <c r="X139" i="11" s="1"/>
  <c r="AI139" i="11" s="1"/>
  <c r="L139" i="13"/>
  <c r="X139" i="13" s="1"/>
  <c r="AI139" i="13" s="1"/>
  <c r="L139" i="8"/>
  <c r="X139" i="8" s="1"/>
  <c r="AI139" i="8" s="1"/>
  <c r="L139" i="7"/>
  <c r="X139" i="7" s="1"/>
  <c r="AI139" i="7" s="1"/>
  <c r="L139" i="9"/>
  <c r="X139" i="9" s="1"/>
  <c r="AI139" i="9" s="1"/>
  <c r="L139" i="16"/>
  <c r="X139" i="16" s="1"/>
  <c r="AI139" i="16" s="1"/>
  <c r="L139" i="15"/>
  <c r="X139" i="15" s="1"/>
  <c r="AI139" i="15" s="1"/>
  <c r="L139" i="10"/>
  <c r="X139" i="10" s="1"/>
  <c r="AI139" i="10" s="1"/>
  <c r="D146" i="15"/>
  <c r="P146" i="15" s="1"/>
  <c r="AA146" i="15" s="1"/>
  <c r="D146" i="10"/>
  <c r="P146" i="10" s="1"/>
  <c r="AA146" i="10" s="1"/>
  <c r="D146" i="12"/>
  <c r="P146" i="12" s="1"/>
  <c r="AA146" i="12" s="1"/>
  <c r="D146" i="16"/>
  <c r="P146" i="16" s="1"/>
  <c r="AA146" i="16" s="1"/>
  <c r="D146" i="8"/>
  <c r="P146" i="8" s="1"/>
  <c r="AA146" i="8" s="1"/>
  <c r="D146" i="14"/>
  <c r="P146" i="14" s="1"/>
  <c r="AA146" i="14" s="1"/>
  <c r="D146" i="6"/>
  <c r="P146" i="6" s="1"/>
  <c r="AA146" i="6" s="1"/>
  <c r="B352" i="3"/>
  <c r="D146" i="11"/>
  <c r="P146" i="11" s="1"/>
  <c r="AA146" i="11" s="1"/>
  <c r="D146" i="7"/>
  <c r="P146" i="7" s="1"/>
  <c r="AA146" i="7" s="1"/>
  <c r="D146" i="13"/>
  <c r="P146" i="13" s="1"/>
  <c r="AA146" i="13" s="1"/>
  <c r="D146" i="9"/>
  <c r="P146" i="9" s="1"/>
  <c r="AA146" i="9" s="1"/>
  <c r="E84" i="10"/>
  <c r="Q84" i="10" s="1"/>
  <c r="AB84" i="10" s="1"/>
  <c r="E84" i="11"/>
  <c r="Q84" i="11" s="1"/>
  <c r="AB84" i="11" s="1"/>
  <c r="E84" i="16"/>
  <c r="Q84" i="16" s="1"/>
  <c r="AB84" i="16" s="1"/>
  <c r="E84" i="8"/>
  <c r="Q84" i="8" s="1"/>
  <c r="AB84" i="8" s="1"/>
  <c r="E84" i="14"/>
  <c r="Q84" i="14" s="1"/>
  <c r="AB84" i="14" s="1"/>
  <c r="E84" i="7"/>
  <c r="Q84" i="7" s="1"/>
  <c r="AB84" i="7" s="1"/>
  <c r="E84" i="15"/>
  <c r="Q84" i="15" s="1"/>
  <c r="AB84" i="15" s="1"/>
  <c r="E84" i="9"/>
  <c r="Q84" i="9" s="1"/>
  <c r="AB84" i="9" s="1"/>
  <c r="E84" i="13"/>
  <c r="Q84" i="13" s="1"/>
  <c r="AB84" i="13" s="1"/>
  <c r="E84" i="6"/>
  <c r="Q84" i="6" s="1"/>
  <c r="AB84" i="6" s="1"/>
  <c r="E84" i="12"/>
  <c r="Q84" i="12" s="1"/>
  <c r="AB84" i="12" s="1"/>
  <c r="F290" i="3"/>
  <c r="X229" i="3"/>
  <c r="K23" i="16"/>
  <c r="W23" i="16" s="1"/>
  <c r="AH23" i="16" s="1"/>
  <c r="K23" i="6"/>
  <c r="W23" i="6" s="1"/>
  <c r="AH23" i="6" s="1"/>
  <c r="K23" i="11"/>
  <c r="W23" i="11" s="1"/>
  <c r="AH23" i="11" s="1"/>
  <c r="K23" i="12"/>
  <c r="W23" i="12" s="1"/>
  <c r="AH23" i="12" s="1"/>
  <c r="K23" i="9"/>
  <c r="W23" i="9" s="1"/>
  <c r="AH23" i="9" s="1"/>
  <c r="K23" i="15"/>
  <c r="W23" i="15" s="1"/>
  <c r="AH23" i="15" s="1"/>
  <c r="K23" i="14"/>
  <c r="W23" i="14" s="1"/>
  <c r="AH23" i="14" s="1"/>
  <c r="K23" i="10"/>
  <c r="W23" i="10" s="1"/>
  <c r="AH23" i="10" s="1"/>
  <c r="K23" i="13"/>
  <c r="W23" i="13" s="1"/>
  <c r="AH23" i="13" s="1"/>
  <c r="K23" i="7"/>
  <c r="W23" i="7" s="1"/>
  <c r="AH23" i="7" s="1"/>
  <c r="K23" i="8"/>
  <c r="W23" i="8" s="1"/>
  <c r="AH23" i="8" s="1"/>
  <c r="O385" i="3"/>
  <c r="H179" i="13"/>
  <c r="T179" i="13" s="1"/>
  <c r="AE179" i="13" s="1"/>
  <c r="H179" i="9"/>
  <c r="T179" i="9" s="1"/>
  <c r="AE179" i="9" s="1"/>
  <c r="H179" i="7"/>
  <c r="T179" i="7" s="1"/>
  <c r="AE179" i="7" s="1"/>
  <c r="H179" i="12"/>
  <c r="T179" i="12" s="1"/>
  <c r="AE179" i="12" s="1"/>
  <c r="H179" i="11"/>
  <c r="T179" i="11" s="1"/>
  <c r="AE179" i="11" s="1"/>
  <c r="H179" i="16"/>
  <c r="T179" i="16" s="1"/>
  <c r="AE179" i="16" s="1"/>
  <c r="H179" i="14"/>
  <c r="T179" i="14" s="1"/>
  <c r="AE179" i="14" s="1"/>
  <c r="H179" i="6"/>
  <c r="T179" i="6" s="1"/>
  <c r="AE179" i="6" s="1"/>
  <c r="H179" i="8"/>
  <c r="T179" i="8" s="1"/>
  <c r="AE179" i="8" s="1"/>
  <c r="H179" i="10"/>
  <c r="T179" i="10" s="1"/>
  <c r="AE179" i="10" s="1"/>
  <c r="H179" i="15"/>
  <c r="T179" i="15" s="1"/>
  <c r="AE179" i="15" s="1"/>
  <c r="J192" i="13"/>
  <c r="V192" i="13" s="1"/>
  <c r="AG192" i="13" s="1"/>
  <c r="J192" i="7"/>
  <c r="V192" i="7" s="1"/>
  <c r="AG192" i="7" s="1"/>
  <c r="J192" i="16"/>
  <c r="V192" i="16" s="1"/>
  <c r="AG192" i="16" s="1"/>
  <c r="J192" i="12"/>
  <c r="V192" i="12" s="1"/>
  <c r="AG192" i="12" s="1"/>
  <c r="J192" i="10"/>
  <c r="V192" i="10" s="1"/>
  <c r="AG192" i="10" s="1"/>
  <c r="J192" i="9"/>
  <c r="V192" i="9" s="1"/>
  <c r="AG192" i="9" s="1"/>
  <c r="J192" i="15"/>
  <c r="V192" i="15" s="1"/>
  <c r="AG192" i="15" s="1"/>
  <c r="J192" i="6"/>
  <c r="V192" i="6" s="1"/>
  <c r="AG192" i="6" s="1"/>
  <c r="U398" i="3"/>
  <c r="J192" i="11"/>
  <c r="V192" i="11" s="1"/>
  <c r="AG192" i="11" s="1"/>
  <c r="J192" i="14"/>
  <c r="V192" i="14" s="1"/>
  <c r="AG192" i="14" s="1"/>
  <c r="J192" i="8"/>
  <c r="V192" i="8" s="1"/>
  <c r="AG192" i="8" s="1"/>
  <c r="E91" i="14"/>
  <c r="Q91" i="14" s="1"/>
  <c r="AB91" i="14" s="1"/>
  <c r="E91" i="6"/>
  <c r="Q91" i="6" s="1"/>
  <c r="AB91" i="6" s="1"/>
  <c r="E91" i="11"/>
  <c r="Q91" i="11" s="1"/>
  <c r="AB91" i="11" s="1"/>
  <c r="E91" i="8"/>
  <c r="Q91" i="8" s="1"/>
  <c r="AB91" i="8" s="1"/>
  <c r="E91" i="10"/>
  <c r="Q91" i="10" s="1"/>
  <c r="AB91" i="10" s="1"/>
  <c r="E91" i="7"/>
  <c r="Q91" i="7" s="1"/>
  <c r="AB91" i="7" s="1"/>
  <c r="E91" i="12"/>
  <c r="Q91" i="12" s="1"/>
  <c r="AB91" i="12" s="1"/>
  <c r="F297" i="3"/>
  <c r="E91" i="16"/>
  <c r="Q91" i="16" s="1"/>
  <c r="AB91" i="16" s="1"/>
  <c r="E91" i="15"/>
  <c r="Q91" i="15" s="1"/>
  <c r="AB91" i="15" s="1"/>
  <c r="E91" i="9"/>
  <c r="Q91" i="9" s="1"/>
  <c r="AB91" i="9" s="1"/>
  <c r="E91" i="13"/>
  <c r="Q91" i="13" s="1"/>
  <c r="AB91" i="13" s="1"/>
  <c r="I185" i="7"/>
  <c r="U185" i="7" s="1"/>
  <c r="AF185" i="7" s="1"/>
  <c r="I185" i="10"/>
  <c r="U185" i="10" s="1"/>
  <c r="AF185" i="10" s="1"/>
  <c r="I185" i="13"/>
  <c r="U185" i="13" s="1"/>
  <c r="AF185" i="13" s="1"/>
  <c r="I185" i="11"/>
  <c r="U185" i="11" s="1"/>
  <c r="AF185" i="11" s="1"/>
  <c r="I185" i="12"/>
  <c r="U185" i="12" s="1"/>
  <c r="AF185" i="12" s="1"/>
  <c r="I185" i="8"/>
  <c r="U185" i="8" s="1"/>
  <c r="AF185" i="8" s="1"/>
  <c r="I185" i="9"/>
  <c r="U185" i="9" s="1"/>
  <c r="AF185" i="9" s="1"/>
  <c r="I185" i="14"/>
  <c r="U185" i="14" s="1"/>
  <c r="AF185" i="14" s="1"/>
  <c r="I185" i="15"/>
  <c r="U185" i="15" s="1"/>
  <c r="AF185" i="15" s="1"/>
  <c r="I185" i="6"/>
  <c r="U185" i="6" s="1"/>
  <c r="AF185" i="6" s="1"/>
  <c r="I185" i="16"/>
  <c r="U185" i="16" s="1"/>
  <c r="AF185" i="16" s="1"/>
  <c r="R391" i="3"/>
  <c r="B233" i="13"/>
  <c r="B233" i="15"/>
  <c r="B233" i="10"/>
  <c r="B233" i="6"/>
  <c r="B233" i="14"/>
  <c r="B233" i="9"/>
  <c r="B233" i="11"/>
  <c r="B233" i="8"/>
  <c r="B233" i="12"/>
  <c r="B233" i="7"/>
  <c r="B233" i="16"/>
  <c r="E78" i="14"/>
  <c r="Q78" i="14" s="1"/>
  <c r="AB78" i="14" s="1"/>
  <c r="E78" i="6"/>
  <c r="Q78" i="6" s="1"/>
  <c r="AB78" i="6" s="1"/>
  <c r="E78" i="16"/>
  <c r="Q78" i="16" s="1"/>
  <c r="AB78" i="16" s="1"/>
  <c r="E78" i="9"/>
  <c r="Q78" i="9" s="1"/>
  <c r="AB78" i="9" s="1"/>
  <c r="E78" i="11"/>
  <c r="Q78" i="11" s="1"/>
  <c r="AB78" i="11" s="1"/>
  <c r="E78" i="7"/>
  <c r="Q78" i="7" s="1"/>
  <c r="AB78" i="7" s="1"/>
  <c r="E78" i="15"/>
  <c r="Q78" i="15" s="1"/>
  <c r="AB78" i="15" s="1"/>
  <c r="F284" i="3"/>
  <c r="E78" i="13"/>
  <c r="Q78" i="13" s="1"/>
  <c r="AB78" i="13" s="1"/>
  <c r="E78" i="10"/>
  <c r="Q78" i="10" s="1"/>
  <c r="AB78" i="10" s="1"/>
  <c r="E78" i="12"/>
  <c r="Q78" i="12" s="1"/>
  <c r="AB78" i="12" s="1"/>
  <c r="E78" i="8"/>
  <c r="Q78" i="8" s="1"/>
  <c r="AB78" i="8" s="1"/>
  <c r="AA106" i="14"/>
  <c r="J177" i="8"/>
  <c r="V177" i="8" s="1"/>
  <c r="AG177" i="8" s="1"/>
  <c r="J177" i="16"/>
  <c r="V177" i="16" s="1"/>
  <c r="AG177" i="16" s="1"/>
  <c r="J177" i="7"/>
  <c r="V177" i="7" s="1"/>
  <c r="AG177" i="7" s="1"/>
  <c r="J177" i="15"/>
  <c r="V177" i="15" s="1"/>
  <c r="AG177" i="15" s="1"/>
  <c r="J177" i="13"/>
  <c r="V177" i="13" s="1"/>
  <c r="AG177" i="13" s="1"/>
  <c r="U383" i="3"/>
  <c r="J177" i="12"/>
  <c r="V177" i="12" s="1"/>
  <c r="AG177" i="12" s="1"/>
  <c r="J177" i="9"/>
  <c r="V177" i="9" s="1"/>
  <c r="AG177" i="9" s="1"/>
  <c r="J177" i="11"/>
  <c r="V177" i="11" s="1"/>
  <c r="AG177" i="11" s="1"/>
  <c r="J177" i="6"/>
  <c r="V177" i="6" s="1"/>
  <c r="AG177" i="6" s="1"/>
  <c r="J177" i="10"/>
  <c r="V177" i="10" s="1"/>
  <c r="AG177" i="10" s="1"/>
  <c r="J177" i="14"/>
  <c r="V177" i="14" s="1"/>
  <c r="AG177" i="14" s="1"/>
  <c r="B321" i="15"/>
  <c r="B321" i="11"/>
  <c r="B321" i="10"/>
  <c r="B321" i="9"/>
  <c r="B321" i="14"/>
  <c r="B321" i="7"/>
  <c r="B321" i="12"/>
  <c r="B321" i="6"/>
  <c r="B321" i="13"/>
  <c r="B321" i="16"/>
  <c r="B321" i="8"/>
  <c r="I176" i="8"/>
  <c r="U176" i="8" s="1"/>
  <c r="AF176" i="8" s="1"/>
  <c r="I176" i="15"/>
  <c r="U176" i="15" s="1"/>
  <c r="AF176" i="15" s="1"/>
  <c r="I176" i="14"/>
  <c r="U176" i="14" s="1"/>
  <c r="AF176" i="14" s="1"/>
  <c r="I176" i="12"/>
  <c r="U176" i="12" s="1"/>
  <c r="AF176" i="12" s="1"/>
  <c r="I176" i="16"/>
  <c r="U176" i="16" s="1"/>
  <c r="AF176" i="16" s="1"/>
  <c r="I176" i="6"/>
  <c r="U176" i="6" s="1"/>
  <c r="AF176" i="6" s="1"/>
  <c r="I176" i="10"/>
  <c r="U176" i="10" s="1"/>
  <c r="AF176" i="10" s="1"/>
  <c r="I176" i="11"/>
  <c r="U176" i="11" s="1"/>
  <c r="AF176" i="11" s="1"/>
  <c r="R382" i="3"/>
  <c r="I176" i="9"/>
  <c r="U176" i="9" s="1"/>
  <c r="AF176" i="9" s="1"/>
  <c r="I176" i="13"/>
  <c r="U176" i="13" s="1"/>
  <c r="AF176" i="13" s="1"/>
  <c r="I176" i="7"/>
  <c r="U176" i="7" s="1"/>
  <c r="AF176" i="7" s="1"/>
  <c r="L183" i="6"/>
  <c r="X183" i="6" s="1"/>
  <c r="AI183" i="6" s="1"/>
  <c r="L183" i="9"/>
  <c r="X183" i="9" s="1"/>
  <c r="AI183" i="9" s="1"/>
  <c r="L183" i="15"/>
  <c r="X183" i="15" s="1"/>
  <c r="AI183" i="15" s="1"/>
  <c r="L183" i="14"/>
  <c r="X183" i="14" s="1"/>
  <c r="AI183" i="14" s="1"/>
  <c r="L183" i="8"/>
  <c r="X183" i="8" s="1"/>
  <c r="AI183" i="8" s="1"/>
  <c r="L183" i="16"/>
  <c r="X183" i="16" s="1"/>
  <c r="AI183" i="16" s="1"/>
  <c r="L183" i="7"/>
  <c r="X183" i="7" s="1"/>
  <c r="AI183" i="7" s="1"/>
  <c r="L183" i="11"/>
  <c r="X183" i="11" s="1"/>
  <c r="AI183" i="11" s="1"/>
  <c r="L183" i="13"/>
  <c r="X183" i="13" s="1"/>
  <c r="AI183" i="13" s="1"/>
  <c r="L183" i="10"/>
  <c r="X183" i="10" s="1"/>
  <c r="AI183" i="10" s="1"/>
  <c r="L183" i="12"/>
  <c r="X183" i="12" s="1"/>
  <c r="AI183" i="12" s="1"/>
  <c r="F182" i="10"/>
  <c r="R182" i="10" s="1"/>
  <c r="AC182" i="10" s="1"/>
  <c r="F182" i="15"/>
  <c r="R182" i="15" s="1"/>
  <c r="AC182" i="15" s="1"/>
  <c r="F182" i="12"/>
  <c r="R182" i="12" s="1"/>
  <c r="AC182" i="12" s="1"/>
  <c r="F182" i="16"/>
  <c r="R182" i="16" s="1"/>
  <c r="AC182" i="16" s="1"/>
  <c r="F182" i="8"/>
  <c r="R182" i="8" s="1"/>
  <c r="AC182" i="8" s="1"/>
  <c r="F182" i="13"/>
  <c r="R182" i="13" s="1"/>
  <c r="AC182" i="13" s="1"/>
  <c r="F182" i="14"/>
  <c r="R182" i="14" s="1"/>
  <c r="AC182" i="14" s="1"/>
  <c r="F182" i="6"/>
  <c r="R182" i="6" s="1"/>
  <c r="AC182" i="6" s="1"/>
  <c r="F182" i="9"/>
  <c r="R182" i="9" s="1"/>
  <c r="AC182" i="9" s="1"/>
  <c r="I388" i="3"/>
  <c r="F182" i="7"/>
  <c r="R182" i="7" s="1"/>
  <c r="AC182" i="7" s="1"/>
  <c r="F182" i="11"/>
  <c r="R182" i="11" s="1"/>
  <c r="AC182" i="11" s="1"/>
  <c r="H191" i="10"/>
  <c r="T191" i="10" s="1"/>
  <c r="AE191" i="10" s="1"/>
  <c r="H191" i="9"/>
  <c r="T191" i="9" s="1"/>
  <c r="AE191" i="9" s="1"/>
  <c r="H191" i="16"/>
  <c r="T191" i="16" s="1"/>
  <c r="AE191" i="16" s="1"/>
  <c r="H191" i="12"/>
  <c r="T191" i="12" s="1"/>
  <c r="AE191" i="12" s="1"/>
  <c r="H191" i="13"/>
  <c r="T191" i="13" s="1"/>
  <c r="AE191" i="13" s="1"/>
  <c r="H191" i="8"/>
  <c r="T191" i="8" s="1"/>
  <c r="AE191" i="8" s="1"/>
  <c r="O397" i="3"/>
  <c r="H191" i="15"/>
  <c r="T191" i="15" s="1"/>
  <c r="AE191" i="15" s="1"/>
  <c r="H191" i="6"/>
  <c r="T191" i="6" s="1"/>
  <c r="AE191" i="6" s="1"/>
  <c r="H191" i="11"/>
  <c r="T191" i="11" s="1"/>
  <c r="AE191" i="11" s="1"/>
  <c r="H191" i="14"/>
  <c r="T191" i="14" s="1"/>
  <c r="AE191" i="14" s="1"/>
  <c r="H191" i="7"/>
  <c r="T191" i="7" s="1"/>
  <c r="AE191" i="7" s="1"/>
  <c r="B271" i="13" l="1"/>
  <c r="B271" i="12"/>
  <c r="B271" i="11"/>
  <c r="E143" i="14"/>
  <c r="Q143" i="14" s="1"/>
  <c r="AB143" i="14" s="1"/>
  <c r="E143" i="9"/>
  <c r="Q143" i="9" s="1"/>
  <c r="AB143" i="9" s="1"/>
  <c r="E143" i="6"/>
  <c r="Q143" i="6" s="1"/>
  <c r="AB143" i="6" s="1"/>
  <c r="E143" i="15"/>
  <c r="Q143" i="15" s="1"/>
  <c r="AB143" i="15" s="1"/>
  <c r="E143" i="12"/>
  <c r="Q143" i="12" s="1"/>
  <c r="AB143" i="12" s="1"/>
  <c r="E143" i="13"/>
  <c r="Q143" i="13" s="1"/>
  <c r="AB143" i="13" s="1"/>
  <c r="E143" i="10"/>
  <c r="Q143" i="10" s="1"/>
  <c r="AB143" i="10" s="1"/>
  <c r="E143" i="11"/>
  <c r="Q143" i="11" s="1"/>
  <c r="AB143" i="11" s="1"/>
  <c r="E143" i="7"/>
  <c r="Q143" i="7" s="1"/>
  <c r="AB143" i="7" s="1"/>
  <c r="E143" i="16"/>
  <c r="Q143" i="16" s="1"/>
  <c r="AB143" i="16" s="1"/>
  <c r="E143" i="8"/>
  <c r="Q143" i="8" s="1"/>
  <c r="AB143" i="8" s="1"/>
  <c r="F349" i="3"/>
  <c r="B271" i="16"/>
  <c r="B271" i="15"/>
  <c r="B271" i="7"/>
  <c r="AE405" i="3"/>
  <c r="J70" i="8"/>
  <c r="V70" i="8" s="1"/>
  <c r="AG70" i="8" s="1"/>
  <c r="E65" i="11"/>
  <c r="Q65" i="11" s="1"/>
  <c r="AB65" i="11" s="1"/>
  <c r="E65" i="13"/>
  <c r="Q65" i="13" s="1"/>
  <c r="AB65" i="13" s="1"/>
  <c r="E65" i="12"/>
  <c r="Q65" i="12" s="1"/>
  <c r="AB65" i="12" s="1"/>
  <c r="E65" i="10"/>
  <c r="Q65" i="10" s="1"/>
  <c r="AB65" i="10" s="1"/>
  <c r="E65" i="9"/>
  <c r="Q65" i="9" s="1"/>
  <c r="AB65" i="9" s="1"/>
  <c r="E65" i="16"/>
  <c r="Q65" i="16" s="1"/>
  <c r="AB65" i="16" s="1"/>
  <c r="E65" i="15"/>
  <c r="Q65" i="15" s="1"/>
  <c r="AB65" i="15" s="1"/>
  <c r="E65" i="6"/>
  <c r="Q65" i="6" s="1"/>
  <c r="AB65" i="6" s="1"/>
  <c r="E65" i="14"/>
  <c r="Q65" i="14" s="1"/>
  <c r="AB65" i="14" s="1"/>
  <c r="F271" i="3"/>
  <c r="E65" i="8"/>
  <c r="Q65" i="8" s="1"/>
  <c r="AB65" i="8" s="1"/>
  <c r="E65" i="7"/>
  <c r="Q65" i="7" s="1"/>
  <c r="AB65" i="7" s="1"/>
  <c r="Y375" i="3"/>
  <c r="J119" i="7"/>
  <c r="V119" i="7" s="1"/>
  <c r="AG119" i="7" s="1"/>
  <c r="J119" i="12"/>
  <c r="V119" i="12" s="1"/>
  <c r="AG119" i="12" s="1"/>
  <c r="U325" i="3"/>
  <c r="J119" i="11"/>
  <c r="V119" i="11" s="1"/>
  <c r="AG119" i="11" s="1"/>
  <c r="J119" i="10"/>
  <c r="V119" i="10" s="1"/>
  <c r="AG119" i="10" s="1"/>
  <c r="J119" i="14"/>
  <c r="V119" i="14" s="1"/>
  <c r="AG119" i="14" s="1"/>
  <c r="J119" i="6"/>
  <c r="V119" i="6" s="1"/>
  <c r="AG119" i="6" s="1"/>
  <c r="J119" i="13"/>
  <c r="V119" i="13" s="1"/>
  <c r="AG119" i="13" s="1"/>
  <c r="J119" i="15"/>
  <c r="V119" i="15" s="1"/>
  <c r="AG119" i="15" s="1"/>
  <c r="J119" i="9"/>
  <c r="V119" i="9" s="1"/>
  <c r="AG119" i="9" s="1"/>
  <c r="J119" i="8"/>
  <c r="V119" i="8" s="1"/>
  <c r="AG119" i="8" s="1"/>
  <c r="J119" i="16"/>
  <c r="V119" i="16" s="1"/>
  <c r="AG119" i="16" s="1"/>
  <c r="AE385" i="3"/>
  <c r="AB229" i="3"/>
  <c r="L11" i="12"/>
  <c r="X11" i="12" s="1"/>
  <c r="AI11" i="12" s="1"/>
  <c r="L11" i="10"/>
  <c r="X11" i="10" s="1"/>
  <c r="AI11" i="10" s="1"/>
  <c r="L11" i="14"/>
  <c r="X11" i="14" s="1"/>
  <c r="AI11" i="14" s="1"/>
  <c r="L11" i="13"/>
  <c r="X11" i="13" s="1"/>
  <c r="AI11" i="13" s="1"/>
  <c r="L11" i="8"/>
  <c r="X11" i="8" s="1"/>
  <c r="AI11" i="8" s="1"/>
  <c r="L11" i="7"/>
  <c r="X11" i="7" s="1"/>
  <c r="AI11" i="7" s="1"/>
  <c r="L11" i="6"/>
  <c r="X11" i="6" s="1"/>
  <c r="AI11" i="6" s="1"/>
  <c r="L11" i="9"/>
  <c r="X11" i="9" s="1"/>
  <c r="AI11" i="9" s="1"/>
  <c r="L11" i="16"/>
  <c r="X11" i="16" s="1"/>
  <c r="AI11" i="16" s="1"/>
  <c r="L11" i="11"/>
  <c r="X11" i="11" s="1"/>
  <c r="AI11" i="11" s="1"/>
  <c r="L11" i="15"/>
  <c r="X11" i="15" s="1"/>
  <c r="AI11" i="15" s="1"/>
  <c r="G217" i="3"/>
  <c r="P397" i="3"/>
  <c r="E187" i="12"/>
  <c r="Q187" i="12" s="1"/>
  <c r="AB187" i="12" s="1"/>
  <c r="E8" i="9"/>
  <c r="Q8" i="9" s="1"/>
  <c r="AB8" i="9" s="1"/>
  <c r="E152" i="9"/>
  <c r="Q152" i="9" s="1"/>
  <c r="AB152" i="9" s="1"/>
  <c r="E152" i="12"/>
  <c r="Q152" i="12" s="1"/>
  <c r="AB152" i="12" s="1"/>
  <c r="E152" i="14"/>
  <c r="Q152" i="14" s="1"/>
  <c r="AB152" i="14" s="1"/>
  <c r="E152" i="13"/>
  <c r="Q152" i="13" s="1"/>
  <c r="AB152" i="13" s="1"/>
  <c r="E152" i="16"/>
  <c r="Q152" i="16" s="1"/>
  <c r="AB152" i="16" s="1"/>
  <c r="E152" i="11"/>
  <c r="Q152" i="11" s="1"/>
  <c r="AB152" i="11" s="1"/>
  <c r="E152" i="8"/>
  <c r="Q152" i="8" s="1"/>
  <c r="AB152" i="8" s="1"/>
  <c r="E152" i="7"/>
  <c r="Q152" i="7" s="1"/>
  <c r="AB152" i="7" s="1"/>
  <c r="E152" i="15"/>
  <c r="Q152" i="15" s="1"/>
  <c r="AB152" i="15" s="1"/>
  <c r="E152" i="6"/>
  <c r="Q152" i="6" s="1"/>
  <c r="AB152" i="6" s="1"/>
  <c r="E152" i="10"/>
  <c r="Q152" i="10" s="1"/>
  <c r="AB152" i="10" s="1"/>
  <c r="F358" i="3"/>
  <c r="AE353" i="3"/>
  <c r="I197" i="12"/>
  <c r="U197" i="12" s="1"/>
  <c r="AF197" i="12" s="1"/>
  <c r="H64" i="7"/>
  <c r="T64" i="7" s="1"/>
  <c r="AE64" i="7" s="1"/>
  <c r="G356" i="3"/>
  <c r="E52" i="11"/>
  <c r="Q52" i="11" s="1"/>
  <c r="AB52" i="11" s="1"/>
  <c r="B213" i="14"/>
  <c r="B213" i="16"/>
  <c r="B213" i="11"/>
  <c r="B213" i="10"/>
  <c r="B213" i="6"/>
  <c r="B213" i="12"/>
  <c r="B213" i="8"/>
  <c r="B213" i="9"/>
  <c r="B213" i="7"/>
  <c r="B213" i="15"/>
  <c r="B213" i="13"/>
  <c r="V395" i="3"/>
  <c r="AB217" i="3"/>
  <c r="G13" i="12"/>
  <c r="S13" i="12" s="1"/>
  <c r="AD13" i="12" s="1"/>
  <c r="G13" i="7"/>
  <c r="S13" i="7" s="1"/>
  <c r="AD13" i="7" s="1"/>
  <c r="G13" i="11"/>
  <c r="S13" i="11" s="1"/>
  <c r="AD13" i="11" s="1"/>
  <c r="G13" i="15"/>
  <c r="S13" i="15" s="1"/>
  <c r="AD13" i="15" s="1"/>
  <c r="G13" i="16"/>
  <c r="S13" i="16" s="1"/>
  <c r="AD13" i="16" s="1"/>
  <c r="G13" i="8"/>
  <c r="S13" i="8" s="1"/>
  <c r="AD13" i="8" s="1"/>
  <c r="G13" i="14"/>
  <c r="S13" i="14" s="1"/>
  <c r="AD13" i="14" s="1"/>
  <c r="G13" i="10"/>
  <c r="S13" i="10" s="1"/>
  <c r="AD13" i="10" s="1"/>
  <c r="G13" i="6"/>
  <c r="S13" i="6" s="1"/>
  <c r="AD13" i="6" s="1"/>
  <c r="G13" i="13"/>
  <c r="S13" i="13" s="1"/>
  <c r="AD13" i="13" s="1"/>
  <c r="G13" i="9"/>
  <c r="S13" i="9" s="1"/>
  <c r="AD13" i="9" s="1"/>
  <c r="E174" i="8"/>
  <c r="Q174" i="8" s="1"/>
  <c r="AB174" i="8" s="1"/>
  <c r="Y263" i="3"/>
  <c r="V296" i="3"/>
  <c r="G404" i="3"/>
  <c r="G229" i="3"/>
  <c r="AE278" i="3"/>
  <c r="J67" i="16"/>
  <c r="V67" i="16" s="1"/>
  <c r="AG67" i="16" s="1"/>
  <c r="J67" i="13"/>
  <c r="V67" i="13" s="1"/>
  <c r="AG67" i="13" s="1"/>
  <c r="J67" i="8"/>
  <c r="V67" i="8" s="1"/>
  <c r="AG67" i="8" s="1"/>
  <c r="J67" i="14"/>
  <c r="V67" i="14" s="1"/>
  <c r="AG67" i="14" s="1"/>
  <c r="U273" i="3"/>
  <c r="J67" i="11"/>
  <c r="V67" i="11" s="1"/>
  <c r="AG67" i="11" s="1"/>
  <c r="J67" i="10"/>
  <c r="V67" i="10" s="1"/>
  <c r="AG67" i="10" s="1"/>
  <c r="J67" i="9"/>
  <c r="V67" i="9" s="1"/>
  <c r="AG67" i="9" s="1"/>
  <c r="J67" i="6"/>
  <c r="V67" i="6" s="1"/>
  <c r="AG67" i="6" s="1"/>
  <c r="J67" i="7"/>
  <c r="V67" i="7" s="1"/>
  <c r="AG67" i="7" s="1"/>
  <c r="J67" i="15"/>
  <c r="V67" i="15" s="1"/>
  <c r="AG67" i="15" s="1"/>
  <c r="J67" i="12"/>
  <c r="V67" i="12" s="1"/>
  <c r="AG67" i="12" s="1"/>
  <c r="H199" i="6"/>
  <c r="T199" i="6" s="1"/>
  <c r="AE199" i="6" s="1"/>
  <c r="H199" i="15"/>
  <c r="T199" i="15" s="1"/>
  <c r="AE199" i="15" s="1"/>
  <c r="H199" i="13"/>
  <c r="T199" i="13" s="1"/>
  <c r="AE199" i="13" s="1"/>
  <c r="O405" i="3"/>
  <c r="H199" i="11"/>
  <c r="T199" i="11" s="1"/>
  <c r="AE199" i="11" s="1"/>
  <c r="H199" i="7"/>
  <c r="T199" i="7" s="1"/>
  <c r="AE199" i="7" s="1"/>
  <c r="H199" i="16"/>
  <c r="T199" i="16" s="1"/>
  <c r="AE199" i="16" s="1"/>
  <c r="H199" i="9"/>
  <c r="T199" i="9" s="1"/>
  <c r="AE199" i="9" s="1"/>
  <c r="H199" i="12"/>
  <c r="T199" i="12" s="1"/>
  <c r="AE199" i="12" s="1"/>
  <c r="H199" i="14"/>
  <c r="T199" i="14" s="1"/>
  <c r="AE199" i="14" s="1"/>
  <c r="H199" i="8"/>
  <c r="T199" i="8" s="1"/>
  <c r="AE199" i="8" s="1"/>
  <c r="H199" i="10"/>
  <c r="T199" i="10" s="1"/>
  <c r="AE199" i="10" s="1"/>
  <c r="D112" i="15"/>
  <c r="P112" i="15" s="1"/>
  <c r="AA112" i="15" s="1"/>
  <c r="D112" i="12"/>
  <c r="P112" i="12" s="1"/>
  <c r="AA112" i="12" s="1"/>
  <c r="D112" i="7"/>
  <c r="P112" i="7" s="1"/>
  <c r="AA112" i="7" s="1"/>
  <c r="D112" i="11"/>
  <c r="P112" i="11" s="1"/>
  <c r="AA112" i="11" s="1"/>
  <c r="D112" i="9"/>
  <c r="P112" i="9" s="1"/>
  <c r="AA112" i="9" s="1"/>
  <c r="D112" i="13"/>
  <c r="P112" i="13" s="1"/>
  <c r="AA112" i="13" s="1"/>
  <c r="D112" i="14"/>
  <c r="P112" i="14" s="1"/>
  <c r="AA112" i="14" s="1"/>
  <c r="B318" i="3"/>
  <c r="D112" i="6"/>
  <c r="P112" i="6" s="1"/>
  <c r="AA112" i="6" s="1"/>
  <c r="D112" i="16"/>
  <c r="P112" i="16" s="1"/>
  <c r="AA112" i="16" s="1"/>
  <c r="D112" i="8"/>
  <c r="P112" i="8" s="1"/>
  <c r="AA112" i="8" s="1"/>
  <c r="D112" i="10"/>
  <c r="P112" i="10" s="1"/>
  <c r="AA112" i="10" s="1"/>
  <c r="K187" i="7"/>
  <c r="W187" i="7" s="1"/>
  <c r="AH187" i="7" s="1"/>
  <c r="AB340" i="3"/>
  <c r="G407" i="3"/>
  <c r="H33" i="14"/>
  <c r="T33" i="14" s="1"/>
  <c r="AE33" i="14" s="1"/>
  <c r="H33" i="11"/>
  <c r="T33" i="11" s="1"/>
  <c r="AE33" i="11" s="1"/>
  <c r="H33" i="9"/>
  <c r="T33" i="9" s="1"/>
  <c r="AE33" i="9" s="1"/>
  <c r="O239" i="3"/>
  <c r="H33" i="15"/>
  <c r="T33" i="15" s="1"/>
  <c r="AE33" i="15" s="1"/>
  <c r="H33" i="12"/>
  <c r="T33" i="12" s="1"/>
  <c r="AE33" i="12" s="1"/>
  <c r="H33" i="10"/>
  <c r="T33" i="10" s="1"/>
  <c r="AE33" i="10" s="1"/>
  <c r="H33" i="13"/>
  <c r="T33" i="13" s="1"/>
  <c r="AE33" i="13" s="1"/>
  <c r="H33" i="7"/>
  <c r="T33" i="7" s="1"/>
  <c r="AE33" i="7" s="1"/>
  <c r="H33" i="6"/>
  <c r="T33" i="6" s="1"/>
  <c r="AE33" i="6" s="1"/>
  <c r="H33" i="16"/>
  <c r="T33" i="16" s="1"/>
  <c r="AE33" i="16" s="1"/>
  <c r="H33" i="8"/>
  <c r="T33" i="8" s="1"/>
  <c r="AE33" i="8" s="1"/>
  <c r="F65" i="6"/>
  <c r="R65" i="6" s="1"/>
  <c r="AC65" i="6" s="1"/>
  <c r="D118" i="14"/>
  <c r="P118" i="14" s="1"/>
  <c r="AA118" i="14" s="1"/>
  <c r="D118" i="7"/>
  <c r="P118" i="7" s="1"/>
  <c r="AA118" i="7" s="1"/>
  <c r="D118" i="10"/>
  <c r="P118" i="10" s="1"/>
  <c r="AA118" i="10" s="1"/>
  <c r="D118" i="15"/>
  <c r="P118" i="15" s="1"/>
  <c r="AA118" i="15" s="1"/>
  <c r="D118" i="12"/>
  <c r="P118" i="12" s="1"/>
  <c r="AA118" i="12" s="1"/>
  <c r="D118" i="6"/>
  <c r="P118" i="6" s="1"/>
  <c r="AA118" i="6" s="1"/>
  <c r="D118" i="16"/>
  <c r="P118" i="16" s="1"/>
  <c r="AA118" i="16" s="1"/>
  <c r="D118" i="13"/>
  <c r="P118" i="13" s="1"/>
  <c r="AA118" i="13" s="1"/>
  <c r="D118" i="11"/>
  <c r="P118" i="11" s="1"/>
  <c r="AA118" i="11" s="1"/>
  <c r="D118" i="9"/>
  <c r="P118" i="9" s="1"/>
  <c r="AA118" i="9" s="1"/>
  <c r="D118" i="8"/>
  <c r="P118" i="8" s="1"/>
  <c r="AA118" i="8" s="1"/>
  <c r="B324" i="3"/>
  <c r="J63" i="8"/>
  <c r="V63" i="8" s="1"/>
  <c r="AG63" i="8" s="1"/>
  <c r="M47" i="10"/>
  <c r="Y47" i="10" s="1"/>
  <c r="AJ47" i="10" s="1"/>
  <c r="D67" i="9"/>
  <c r="P67" i="9" s="1"/>
  <c r="AA67" i="9" s="1"/>
  <c r="G9" i="14"/>
  <c r="S9" i="14" s="1"/>
  <c r="AD9" i="14" s="1"/>
  <c r="G9" i="10"/>
  <c r="S9" i="10" s="1"/>
  <c r="AD9" i="10" s="1"/>
  <c r="G9" i="12"/>
  <c r="S9" i="12" s="1"/>
  <c r="AD9" i="12" s="1"/>
  <c r="G9" i="11"/>
  <c r="S9" i="11" s="1"/>
  <c r="AD9" i="11" s="1"/>
  <c r="G9" i="6"/>
  <c r="S9" i="6" s="1"/>
  <c r="AD9" i="6" s="1"/>
  <c r="G9" i="16"/>
  <c r="S9" i="16" s="1"/>
  <c r="AD9" i="16" s="1"/>
  <c r="G9" i="9"/>
  <c r="S9" i="9" s="1"/>
  <c r="AD9" i="9" s="1"/>
  <c r="G9" i="7"/>
  <c r="S9" i="7" s="1"/>
  <c r="AD9" i="7" s="1"/>
  <c r="G9" i="8"/>
  <c r="S9" i="8" s="1"/>
  <c r="AD9" i="8" s="1"/>
  <c r="G9" i="13"/>
  <c r="S9" i="13" s="1"/>
  <c r="AD9" i="13" s="1"/>
  <c r="G9" i="15"/>
  <c r="S9" i="15" s="1"/>
  <c r="AD9" i="15" s="1"/>
  <c r="G23" i="16"/>
  <c r="S23" i="16" s="1"/>
  <c r="AD23" i="16" s="1"/>
  <c r="G23" i="7"/>
  <c r="S23" i="7" s="1"/>
  <c r="AD23" i="7" s="1"/>
  <c r="G23" i="10"/>
  <c r="S23" i="10" s="1"/>
  <c r="AD23" i="10" s="1"/>
  <c r="G23" i="11"/>
  <c r="S23" i="11" s="1"/>
  <c r="AD23" i="11" s="1"/>
  <c r="G23" i="13"/>
  <c r="S23" i="13" s="1"/>
  <c r="AD23" i="13" s="1"/>
  <c r="G23" i="6"/>
  <c r="S23" i="6" s="1"/>
  <c r="AD23" i="6" s="1"/>
  <c r="G23" i="14"/>
  <c r="S23" i="14" s="1"/>
  <c r="AD23" i="14" s="1"/>
  <c r="G23" i="15"/>
  <c r="S23" i="15" s="1"/>
  <c r="AD23" i="15" s="1"/>
  <c r="G23" i="8"/>
  <c r="S23" i="8" s="1"/>
  <c r="AD23" i="8" s="1"/>
  <c r="G23" i="9"/>
  <c r="S23" i="9" s="1"/>
  <c r="AD23" i="9" s="1"/>
  <c r="G23" i="12"/>
  <c r="S23" i="12" s="1"/>
  <c r="AD23" i="12" s="1"/>
  <c r="AE411" i="3"/>
  <c r="R267" i="3"/>
  <c r="I61" i="12"/>
  <c r="U61" i="12" s="1"/>
  <c r="AF61" i="12" s="1"/>
  <c r="I61" i="9"/>
  <c r="U61" i="9" s="1"/>
  <c r="AF61" i="9" s="1"/>
  <c r="I61" i="7"/>
  <c r="U61" i="7" s="1"/>
  <c r="AF61" i="7" s="1"/>
  <c r="I61" i="6"/>
  <c r="U61" i="6" s="1"/>
  <c r="AF61" i="6" s="1"/>
  <c r="I61" i="16"/>
  <c r="U61" i="16" s="1"/>
  <c r="AF61" i="16" s="1"/>
  <c r="I61" i="14"/>
  <c r="U61" i="14" s="1"/>
  <c r="AF61" i="14" s="1"/>
  <c r="I61" i="13"/>
  <c r="U61" i="13" s="1"/>
  <c r="AF61" i="13" s="1"/>
  <c r="I61" i="11"/>
  <c r="U61" i="11" s="1"/>
  <c r="AF61" i="11" s="1"/>
  <c r="I61" i="15"/>
  <c r="U61" i="15" s="1"/>
  <c r="AF61" i="15" s="1"/>
  <c r="I61" i="8"/>
  <c r="U61" i="8" s="1"/>
  <c r="AF61" i="8" s="1"/>
  <c r="I61" i="10"/>
  <c r="U61" i="10" s="1"/>
  <c r="AF61" i="10" s="1"/>
  <c r="G238" i="3"/>
  <c r="J144" i="11"/>
  <c r="V144" i="11" s="1"/>
  <c r="AG144" i="11" s="1"/>
  <c r="D17" i="10"/>
  <c r="P17" i="10" s="1"/>
  <c r="AA17" i="10" s="1"/>
  <c r="I92" i="13"/>
  <c r="U92" i="13" s="1"/>
  <c r="AF92" i="13" s="1"/>
  <c r="D41" i="16"/>
  <c r="P41" i="16" s="1"/>
  <c r="AA41" i="16" s="1"/>
  <c r="AB397" i="3"/>
  <c r="J411" i="3"/>
  <c r="G80" i="7"/>
  <c r="S80" i="7" s="1"/>
  <c r="AD80" i="7" s="1"/>
  <c r="G80" i="15"/>
  <c r="S80" i="15" s="1"/>
  <c r="AD80" i="15" s="1"/>
  <c r="G80" i="11"/>
  <c r="S80" i="11" s="1"/>
  <c r="AD80" i="11" s="1"/>
  <c r="G80" i="13"/>
  <c r="S80" i="13" s="1"/>
  <c r="AD80" i="13" s="1"/>
  <c r="G80" i="9"/>
  <c r="S80" i="9" s="1"/>
  <c r="AD80" i="9" s="1"/>
  <c r="G80" i="6"/>
  <c r="S80" i="6" s="1"/>
  <c r="AD80" i="6" s="1"/>
  <c r="G80" i="14"/>
  <c r="S80" i="14" s="1"/>
  <c r="AD80" i="14" s="1"/>
  <c r="G80" i="16"/>
  <c r="S80" i="16" s="1"/>
  <c r="AD80" i="16" s="1"/>
  <c r="G80" i="8"/>
  <c r="S80" i="8" s="1"/>
  <c r="AD80" i="8" s="1"/>
  <c r="G80" i="10"/>
  <c r="S80" i="10" s="1"/>
  <c r="AD80" i="10" s="1"/>
  <c r="G80" i="12"/>
  <c r="S80" i="12" s="1"/>
  <c r="AD80" i="12" s="1"/>
  <c r="Y395" i="3"/>
  <c r="J92" i="12"/>
  <c r="V92" i="12" s="1"/>
  <c r="AG92" i="12" s="1"/>
  <c r="D150" i="14"/>
  <c r="P150" i="14" s="1"/>
  <c r="AA150" i="14" s="1"/>
  <c r="D150" i="11"/>
  <c r="P150" i="11" s="1"/>
  <c r="AA150" i="11" s="1"/>
  <c r="G286" i="3"/>
  <c r="D44" i="7"/>
  <c r="P44" i="7" s="1"/>
  <c r="AA44" i="7" s="1"/>
  <c r="P406" i="3"/>
  <c r="E129" i="8"/>
  <c r="Q129" i="8" s="1"/>
  <c r="AB129" i="8" s="1"/>
  <c r="E129" i="13"/>
  <c r="Q129" i="13" s="1"/>
  <c r="AB129" i="13" s="1"/>
  <c r="G332" i="3"/>
  <c r="M225" i="3"/>
  <c r="AB284" i="3"/>
  <c r="E128" i="11"/>
  <c r="Q128" i="11" s="1"/>
  <c r="AB128" i="11" s="1"/>
  <c r="D22" i="9"/>
  <c r="P22" i="9" s="1"/>
  <c r="AA22" i="9" s="1"/>
  <c r="B228" i="3"/>
  <c r="D22" i="12"/>
  <c r="P22" i="12" s="1"/>
  <c r="AA22" i="12" s="1"/>
  <c r="D22" i="14"/>
  <c r="P22" i="14" s="1"/>
  <c r="AA22" i="14" s="1"/>
  <c r="D22" i="8"/>
  <c r="P22" i="8" s="1"/>
  <c r="AA22" i="8" s="1"/>
  <c r="D22" i="10"/>
  <c r="P22" i="10" s="1"/>
  <c r="AA22" i="10" s="1"/>
  <c r="D22" i="11"/>
  <c r="P22" i="11" s="1"/>
  <c r="AA22" i="11" s="1"/>
  <c r="D22" i="6"/>
  <c r="P22" i="6" s="1"/>
  <c r="AA22" i="6" s="1"/>
  <c r="D22" i="16"/>
  <c r="P22" i="16" s="1"/>
  <c r="AA22" i="16" s="1"/>
  <c r="D22" i="15"/>
  <c r="P22" i="15" s="1"/>
  <c r="AA22" i="15" s="1"/>
  <c r="D22" i="13"/>
  <c r="P22" i="13" s="1"/>
  <c r="AA22" i="13" s="1"/>
  <c r="D22" i="7"/>
  <c r="P22" i="7" s="1"/>
  <c r="AA22" i="7" s="1"/>
  <c r="AB271" i="3"/>
  <c r="H46" i="8"/>
  <c r="T46" i="8" s="1"/>
  <c r="AE46" i="8" s="1"/>
  <c r="H46" i="14"/>
  <c r="T46" i="14" s="1"/>
  <c r="AE46" i="14" s="1"/>
  <c r="H46" i="15"/>
  <c r="T46" i="15" s="1"/>
  <c r="AE46" i="15" s="1"/>
  <c r="H46" i="9"/>
  <c r="T46" i="9" s="1"/>
  <c r="AE46" i="9" s="1"/>
  <c r="H46" i="12"/>
  <c r="T46" i="12" s="1"/>
  <c r="AE46" i="12" s="1"/>
  <c r="H46" i="13"/>
  <c r="T46" i="13" s="1"/>
  <c r="AE46" i="13" s="1"/>
  <c r="O252" i="3"/>
  <c r="H46" i="7"/>
  <c r="T46" i="7" s="1"/>
  <c r="AE46" i="7" s="1"/>
  <c r="H46" i="11"/>
  <c r="T46" i="11" s="1"/>
  <c r="AE46" i="11" s="1"/>
  <c r="H46" i="6"/>
  <c r="T46" i="6" s="1"/>
  <c r="AE46" i="6" s="1"/>
  <c r="H46" i="16"/>
  <c r="T46" i="16" s="1"/>
  <c r="AE46" i="16" s="1"/>
  <c r="H46" i="10"/>
  <c r="T46" i="10" s="1"/>
  <c r="AE46" i="10" s="1"/>
  <c r="E60" i="13"/>
  <c r="Q60" i="13" s="1"/>
  <c r="AB60" i="13" s="1"/>
  <c r="K16" i="16"/>
  <c r="W16" i="16" s="1"/>
  <c r="AH16" i="16" s="1"/>
  <c r="K16" i="13"/>
  <c r="W16" i="13" s="1"/>
  <c r="AH16" i="13" s="1"/>
  <c r="K16" i="12"/>
  <c r="W16" i="12" s="1"/>
  <c r="AH16" i="12" s="1"/>
  <c r="K16" i="15"/>
  <c r="W16" i="15" s="1"/>
  <c r="AH16" i="15" s="1"/>
  <c r="K16" i="10"/>
  <c r="W16" i="10" s="1"/>
  <c r="AH16" i="10" s="1"/>
  <c r="K16" i="14"/>
  <c r="W16" i="14" s="1"/>
  <c r="AH16" i="14" s="1"/>
  <c r="K16" i="11"/>
  <c r="W16" i="11" s="1"/>
  <c r="AH16" i="11" s="1"/>
  <c r="K16" i="8"/>
  <c r="W16" i="8" s="1"/>
  <c r="AH16" i="8" s="1"/>
  <c r="K16" i="6"/>
  <c r="W16" i="6" s="1"/>
  <c r="AH16" i="6" s="1"/>
  <c r="K16" i="7"/>
  <c r="W16" i="7" s="1"/>
  <c r="AH16" i="7" s="1"/>
  <c r="K16" i="9"/>
  <c r="W16" i="9" s="1"/>
  <c r="AH16" i="9" s="1"/>
  <c r="X222" i="3"/>
  <c r="G221" i="3"/>
  <c r="P299" i="3"/>
  <c r="I191" i="15"/>
  <c r="U191" i="15" s="1"/>
  <c r="AF191" i="15" s="1"/>
  <c r="I188" i="16"/>
  <c r="U188" i="16" s="1"/>
  <c r="AF188" i="16" s="1"/>
  <c r="I188" i="13"/>
  <c r="U188" i="13" s="1"/>
  <c r="AF188" i="13" s="1"/>
  <c r="K87" i="13"/>
  <c r="W87" i="13" s="1"/>
  <c r="AH87" i="13" s="1"/>
  <c r="D64" i="11"/>
  <c r="P64" i="11" s="1"/>
  <c r="AA64" i="11" s="1"/>
  <c r="D64" i="7"/>
  <c r="P64" i="7" s="1"/>
  <c r="AA64" i="7" s="1"/>
  <c r="D64" i="13"/>
  <c r="P64" i="13" s="1"/>
  <c r="AA64" i="13" s="1"/>
  <c r="D64" i="12"/>
  <c r="P64" i="12" s="1"/>
  <c r="AA64" i="12" s="1"/>
  <c r="D64" i="10"/>
  <c r="P64" i="10" s="1"/>
  <c r="AA64" i="10" s="1"/>
  <c r="D64" i="6"/>
  <c r="P64" i="6" s="1"/>
  <c r="AA64" i="6" s="1"/>
  <c r="D64" i="16"/>
  <c r="P64" i="16" s="1"/>
  <c r="AA64" i="16" s="1"/>
  <c r="D64" i="15"/>
  <c r="P64" i="15" s="1"/>
  <c r="AA64" i="15" s="1"/>
  <c r="D64" i="8"/>
  <c r="P64" i="8" s="1"/>
  <c r="AA64" i="8" s="1"/>
  <c r="B270" i="3"/>
  <c r="D64" i="14"/>
  <c r="P64" i="14" s="1"/>
  <c r="AA64" i="14" s="1"/>
  <c r="D64" i="9"/>
  <c r="P64" i="9" s="1"/>
  <c r="AA64" i="9" s="1"/>
  <c r="H74" i="7"/>
  <c r="T74" i="7" s="1"/>
  <c r="AE74" i="7" s="1"/>
  <c r="E40" i="6"/>
  <c r="Q40" i="6" s="1"/>
  <c r="AB40" i="6" s="1"/>
  <c r="E40" i="13"/>
  <c r="Q40" i="13" s="1"/>
  <c r="AB40" i="13" s="1"/>
  <c r="E40" i="10"/>
  <c r="Q40" i="10" s="1"/>
  <c r="AB40" i="10" s="1"/>
  <c r="E40" i="14"/>
  <c r="Q40" i="14" s="1"/>
  <c r="AB40" i="14" s="1"/>
  <c r="F246" i="3"/>
  <c r="E40" i="7"/>
  <c r="Q40" i="7" s="1"/>
  <c r="AB40" i="7" s="1"/>
  <c r="E40" i="15"/>
  <c r="Q40" i="15" s="1"/>
  <c r="AB40" i="15" s="1"/>
  <c r="E40" i="16"/>
  <c r="Q40" i="16" s="1"/>
  <c r="AB40" i="16" s="1"/>
  <c r="E40" i="11"/>
  <c r="Q40" i="11" s="1"/>
  <c r="AB40" i="11" s="1"/>
  <c r="E40" i="9"/>
  <c r="Q40" i="9" s="1"/>
  <c r="AB40" i="9" s="1"/>
  <c r="E40" i="8"/>
  <c r="Q40" i="8" s="1"/>
  <c r="AB40" i="8" s="1"/>
  <c r="E40" i="12"/>
  <c r="Q40" i="12" s="1"/>
  <c r="AB40" i="12" s="1"/>
  <c r="G258" i="3"/>
  <c r="H70" i="14"/>
  <c r="T70" i="14" s="1"/>
  <c r="AE70" i="14" s="1"/>
  <c r="V303" i="3"/>
  <c r="V403" i="3"/>
  <c r="M119" i="7"/>
  <c r="Y119" i="7" s="1"/>
  <c r="AJ119" i="7" s="1"/>
  <c r="M119" i="15"/>
  <c r="Y119" i="15" s="1"/>
  <c r="AJ119" i="15" s="1"/>
  <c r="AD325" i="3"/>
  <c r="M119" i="13"/>
  <c r="Y119" i="13" s="1"/>
  <c r="AJ119" i="13" s="1"/>
  <c r="M119" i="6"/>
  <c r="Y119" i="6" s="1"/>
  <c r="AJ119" i="6" s="1"/>
  <c r="M119" i="8"/>
  <c r="Y119" i="8" s="1"/>
  <c r="AJ119" i="8" s="1"/>
  <c r="M119" i="9"/>
  <c r="Y119" i="9" s="1"/>
  <c r="AJ119" i="9" s="1"/>
  <c r="M119" i="12"/>
  <c r="Y119" i="12" s="1"/>
  <c r="AJ119" i="12" s="1"/>
  <c r="M119" i="11"/>
  <c r="Y119" i="11" s="1"/>
  <c r="AJ119" i="11" s="1"/>
  <c r="M119" i="10"/>
  <c r="Y119" i="10" s="1"/>
  <c r="AJ119" i="10" s="1"/>
  <c r="M119" i="14"/>
  <c r="Y119" i="14" s="1"/>
  <c r="AJ119" i="14" s="1"/>
  <c r="M119" i="16"/>
  <c r="Y119" i="16" s="1"/>
  <c r="AJ119" i="16" s="1"/>
  <c r="D203" i="14"/>
  <c r="P203" i="14" s="1"/>
  <c r="AA203" i="14" s="1"/>
  <c r="AE312" i="3"/>
  <c r="E11" i="6"/>
  <c r="Q11" i="6" s="1"/>
  <c r="AB11" i="6" s="1"/>
  <c r="B389" i="14"/>
  <c r="B389" i="8"/>
  <c r="G386" i="3"/>
  <c r="E87" i="6"/>
  <c r="Q87" i="6" s="1"/>
  <c r="AB87" i="6" s="1"/>
  <c r="E87" i="9"/>
  <c r="Q87" i="9" s="1"/>
  <c r="AB87" i="9" s="1"/>
  <c r="P293" i="3"/>
  <c r="J13" i="14"/>
  <c r="V13" i="14" s="1"/>
  <c r="AG13" i="14" s="1"/>
  <c r="V350" i="3"/>
  <c r="M292" i="3"/>
  <c r="E47" i="15"/>
  <c r="Q47" i="15" s="1"/>
  <c r="AB47" i="15" s="1"/>
  <c r="V315" i="3"/>
  <c r="G265" i="3"/>
  <c r="H145" i="16"/>
  <c r="T145" i="16" s="1"/>
  <c r="AE145" i="16" s="1"/>
  <c r="G390" i="3"/>
  <c r="I121" i="10"/>
  <c r="U121" i="10" s="1"/>
  <c r="AF121" i="10" s="1"/>
  <c r="P339" i="3"/>
  <c r="E155" i="14"/>
  <c r="Q155" i="14" s="1"/>
  <c r="AB155" i="14" s="1"/>
  <c r="G236" i="3"/>
  <c r="G351" i="3"/>
  <c r="I171" i="8"/>
  <c r="U171" i="8" s="1"/>
  <c r="AF171" i="8" s="1"/>
  <c r="R377" i="3"/>
  <c r="I171" i="10"/>
  <c r="U171" i="10" s="1"/>
  <c r="AF171" i="10" s="1"/>
  <c r="I171" i="9"/>
  <c r="U171" i="9" s="1"/>
  <c r="AF171" i="9" s="1"/>
  <c r="I171" i="11"/>
  <c r="U171" i="11" s="1"/>
  <c r="AF171" i="11" s="1"/>
  <c r="I171" i="13"/>
  <c r="U171" i="13" s="1"/>
  <c r="AF171" i="13" s="1"/>
  <c r="I171" i="14"/>
  <c r="U171" i="14" s="1"/>
  <c r="AF171" i="14" s="1"/>
  <c r="I171" i="12"/>
  <c r="U171" i="12" s="1"/>
  <c r="AF171" i="12" s="1"/>
  <c r="I171" i="15"/>
  <c r="U171" i="15" s="1"/>
  <c r="AF171" i="15" s="1"/>
  <c r="I171" i="7"/>
  <c r="U171" i="7" s="1"/>
  <c r="AF171" i="7" s="1"/>
  <c r="I171" i="6"/>
  <c r="U171" i="6" s="1"/>
  <c r="AF171" i="6" s="1"/>
  <c r="I171" i="16"/>
  <c r="U171" i="16" s="1"/>
  <c r="AF171" i="16" s="1"/>
  <c r="AE290" i="3"/>
  <c r="G354" i="3"/>
  <c r="G213" i="3"/>
  <c r="M229" i="3"/>
  <c r="B245" i="3"/>
  <c r="D39" i="7"/>
  <c r="P39" i="7" s="1"/>
  <c r="AA39" i="7" s="1"/>
  <c r="D39" i="11"/>
  <c r="P39" i="11" s="1"/>
  <c r="AA39" i="11" s="1"/>
  <c r="D39" i="10"/>
  <c r="P39" i="10" s="1"/>
  <c r="AA39" i="10" s="1"/>
  <c r="D39" i="6"/>
  <c r="P39" i="6" s="1"/>
  <c r="AA39" i="6" s="1"/>
  <c r="D39" i="13"/>
  <c r="P39" i="13" s="1"/>
  <c r="AA39" i="13" s="1"/>
  <c r="D39" i="9"/>
  <c r="P39" i="9" s="1"/>
  <c r="AA39" i="9" s="1"/>
  <c r="D39" i="12"/>
  <c r="P39" i="12" s="1"/>
  <c r="AA39" i="12" s="1"/>
  <c r="D39" i="15"/>
  <c r="P39" i="15" s="1"/>
  <c r="AA39" i="15" s="1"/>
  <c r="D39" i="16"/>
  <c r="P39" i="16" s="1"/>
  <c r="AA39" i="16" s="1"/>
  <c r="D39" i="14"/>
  <c r="P39" i="14" s="1"/>
  <c r="AA39" i="14" s="1"/>
  <c r="D39" i="8"/>
  <c r="P39" i="8" s="1"/>
  <c r="AA39" i="8" s="1"/>
  <c r="D148" i="10"/>
  <c r="P148" i="10" s="1"/>
  <c r="AA148" i="10" s="1"/>
  <c r="J353" i="3"/>
  <c r="G216" i="3"/>
  <c r="F10" i="15"/>
  <c r="R10" i="15" s="1"/>
  <c r="AC10" i="15" s="1"/>
  <c r="G335" i="3"/>
  <c r="B271" i="9"/>
  <c r="K44" i="12"/>
  <c r="W44" i="12" s="1"/>
  <c r="AH44" i="12" s="1"/>
  <c r="K44" i="15"/>
  <c r="W44" i="15" s="1"/>
  <c r="AH44" i="15" s="1"/>
  <c r="K44" i="11"/>
  <c r="W44" i="11" s="1"/>
  <c r="AH44" i="11" s="1"/>
  <c r="K44" i="6"/>
  <c r="W44" i="6" s="1"/>
  <c r="AH44" i="6" s="1"/>
  <c r="K44" i="9"/>
  <c r="W44" i="9" s="1"/>
  <c r="AH44" i="9" s="1"/>
  <c r="K44" i="16"/>
  <c r="W44" i="16" s="1"/>
  <c r="AH44" i="16" s="1"/>
  <c r="K44" i="10"/>
  <c r="W44" i="10" s="1"/>
  <c r="AH44" i="10" s="1"/>
  <c r="K44" i="8"/>
  <c r="W44" i="8" s="1"/>
  <c r="AH44" i="8" s="1"/>
  <c r="K44" i="13"/>
  <c r="W44" i="13" s="1"/>
  <c r="AH44" i="13" s="1"/>
  <c r="K44" i="7"/>
  <c r="W44" i="7" s="1"/>
  <c r="AH44" i="7" s="1"/>
  <c r="K44" i="14"/>
  <c r="W44" i="14" s="1"/>
  <c r="AH44" i="14" s="1"/>
  <c r="X250" i="3"/>
  <c r="B214" i="13"/>
  <c r="B214" i="9"/>
  <c r="B214" i="14"/>
  <c r="B214" i="6"/>
  <c r="B214" i="10"/>
  <c r="B214" i="11"/>
  <c r="B214" i="8"/>
  <c r="B214" i="7"/>
  <c r="B214" i="12"/>
  <c r="B214" i="15"/>
  <c r="B214" i="16"/>
  <c r="G341" i="3"/>
  <c r="AE393" i="3"/>
  <c r="I48" i="14"/>
  <c r="U48" i="14" s="1"/>
  <c r="AF48" i="14" s="1"/>
  <c r="R254" i="3"/>
  <c r="I48" i="13"/>
  <c r="U48" i="13" s="1"/>
  <c r="AF48" i="13" s="1"/>
  <c r="I48" i="8"/>
  <c r="U48" i="8" s="1"/>
  <c r="AF48" i="8" s="1"/>
  <c r="I48" i="6"/>
  <c r="U48" i="6" s="1"/>
  <c r="AF48" i="6" s="1"/>
  <c r="I48" i="10"/>
  <c r="U48" i="10" s="1"/>
  <c r="AF48" i="10" s="1"/>
  <c r="I48" i="15"/>
  <c r="U48" i="15" s="1"/>
  <c r="AF48" i="15" s="1"/>
  <c r="I48" i="12"/>
  <c r="U48" i="12" s="1"/>
  <c r="AF48" i="12" s="1"/>
  <c r="I48" i="16"/>
  <c r="U48" i="16" s="1"/>
  <c r="AF48" i="16" s="1"/>
  <c r="I48" i="11"/>
  <c r="U48" i="11" s="1"/>
  <c r="AF48" i="11" s="1"/>
  <c r="I48" i="9"/>
  <c r="U48" i="9" s="1"/>
  <c r="AF48" i="9" s="1"/>
  <c r="I48" i="7"/>
  <c r="U48" i="7" s="1"/>
  <c r="AF48" i="7" s="1"/>
  <c r="G342" i="3"/>
  <c r="J260" i="3"/>
  <c r="V266" i="3"/>
  <c r="U261" i="3"/>
  <c r="M381" i="3"/>
  <c r="E145" i="7"/>
  <c r="Q145" i="7" s="1"/>
  <c r="AB145" i="7" s="1"/>
  <c r="I90" i="15"/>
  <c r="U90" i="15" s="1"/>
  <c r="AF90" i="15" s="1"/>
  <c r="I90" i="7"/>
  <c r="U90" i="7" s="1"/>
  <c r="AF90" i="7" s="1"/>
  <c r="I90" i="9"/>
  <c r="U90" i="9" s="1"/>
  <c r="AF90" i="9" s="1"/>
  <c r="R296" i="3"/>
  <c r="I90" i="8"/>
  <c r="U90" i="8" s="1"/>
  <c r="AF90" i="8" s="1"/>
  <c r="I90" i="11"/>
  <c r="U90" i="11" s="1"/>
  <c r="AF90" i="11" s="1"/>
  <c r="I90" i="10"/>
  <c r="U90" i="10" s="1"/>
  <c r="AF90" i="10" s="1"/>
  <c r="I90" i="12"/>
  <c r="U90" i="12" s="1"/>
  <c r="AF90" i="12" s="1"/>
  <c r="I90" i="6"/>
  <c r="U90" i="6" s="1"/>
  <c r="AF90" i="6" s="1"/>
  <c r="I90" i="14"/>
  <c r="U90" i="14" s="1"/>
  <c r="AF90" i="14" s="1"/>
  <c r="I90" i="16"/>
  <c r="U90" i="16" s="1"/>
  <c r="AF90" i="16" s="1"/>
  <c r="I90" i="13"/>
  <c r="U90" i="13" s="1"/>
  <c r="AF90" i="13" s="1"/>
  <c r="K71" i="15"/>
  <c r="W71" i="15" s="1"/>
  <c r="AH71" i="15" s="1"/>
  <c r="B242" i="3"/>
  <c r="V325" i="3"/>
  <c r="J189" i="8"/>
  <c r="V189" i="8" s="1"/>
  <c r="AG189" i="8" s="1"/>
  <c r="J189" i="12"/>
  <c r="V189" i="12" s="1"/>
  <c r="AG189" i="12" s="1"/>
  <c r="J189" i="15"/>
  <c r="V189" i="15" s="1"/>
  <c r="AG189" i="15" s="1"/>
  <c r="J189" i="10"/>
  <c r="V189" i="10" s="1"/>
  <c r="AG189" i="10" s="1"/>
  <c r="J189" i="11"/>
  <c r="V189" i="11" s="1"/>
  <c r="AG189" i="11" s="1"/>
  <c r="J189" i="7"/>
  <c r="V189" i="7" s="1"/>
  <c r="AG189" i="7" s="1"/>
  <c r="J189" i="16"/>
  <c r="V189" i="16" s="1"/>
  <c r="AG189" i="16" s="1"/>
  <c r="J189" i="13"/>
  <c r="V189" i="13" s="1"/>
  <c r="AG189" i="13" s="1"/>
  <c r="J189" i="6"/>
  <c r="V189" i="6" s="1"/>
  <c r="AG189" i="6" s="1"/>
  <c r="J189" i="14"/>
  <c r="V189" i="14" s="1"/>
  <c r="AG189" i="14" s="1"/>
  <c r="J189" i="9"/>
  <c r="V189" i="9" s="1"/>
  <c r="AG189" i="9" s="1"/>
  <c r="U395" i="3"/>
  <c r="D87" i="16"/>
  <c r="P87" i="16" s="1"/>
  <c r="AA87" i="16" s="1"/>
  <c r="D87" i="10"/>
  <c r="P87" i="10" s="1"/>
  <c r="AA87" i="10" s="1"/>
  <c r="D87" i="15"/>
  <c r="P87" i="15" s="1"/>
  <c r="AA87" i="15" s="1"/>
  <c r="D87" i="8"/>
  <c r="P87" i="8" s="1"/>
  <c r="AA87" i="8" s="1"/>
  <c r="D87" i="13"/>
  <c r="P87" i="13" s="1"/>
  <c r="AA87" i="13" s="1"/>
  <c r="D87" i="11"/>
  <c r="P87" i="11" s="1"/>
  <c r="AA87" i="11" s="1"/>
  <c r="D87" i="9"/>
  <c r="P87" i="9" s="1"/>
  <c r="AA87" i="9" s="1"/>
  <c r="B293" i="3"/>
  <c r="D87" i="14"/>
  <c r="P87" i="14" s="1"/>
  <c r="AA87" i="14" s="1"/>
  <c r="D87" i="7"/>
  <c r="P87" i="7" s="1"/>
  <c r="AA87" i="7" s="1"/>
  <c r="D87" i="12"/>
  <c r="P87" i="12" s="1"/>
  <c r="AA87" i="12" s="1"/>
  <c r="D87" i="6"/>
  <c r="P87" i="6" s="1"/>
  <c r="AA87" i="6" s="1"/>
  <c r="E10" i="13"/>
  <c r="Q10" i="13" s="1"/>
  <c r="AB10" i="13" s="1"/>
  <c r="B324" i="8"/>
  <c r="B324" i="16"/>
  <c r="B324" i="6"/>
  <c r="B324" i="11"/>
  <c r="B324" i="7"/>
  <c r="B324" i="13"/>
  <c r="B324" i="15"/>
  <c r="B324" i="12"/>
  <c r="B324" i="14"/>
  <c r="B324" i="10"/>
  <c r="B324" i="9"/>
  <c r="G173" i="6"/>
  <c r="S173" i="6" s="1"/>
  <c r="AD173" i="6" s="1"/>
  <c r="G173" i="10"/>
  <c r="S173" i="10" s="1"/>
  <c r="AD173" i="10" s="1"/>
  <c r="G173" i="12"/>
  <c r="S173" i="12" s="1"/>
  <c r="AD173" i="12" s="1"/>
  <c r="G173" i="9"/>
  <c r="S173" i="9" s="1"/>
  <c r="AD173" i="9" s="1"/>
  <c r="G173" i="16"/>
  <c r="S173" i="16" s="1"/>
  <c r="AD173" i="16" s="1"/>
  <c r="G173" i="14"/>
  <c r="S173" i="14" s="1"/>
  <c r="AD173" i="14" s="1"/>
  <c r="G173" i="8"/>
  <c r="S173" i="8" s="1"/>
  <c r="AD173" i="8" s="1"/>
  <c r="G173" i="15"/>
  <c r="S173" i="15" s="1"/>
  <c r="AD173" i="15" s="1"/>
  <c r="G173" i="11"/>
  <c r="S173" i="11" s="1"/>
  <c r="AD173" i="11" s="1"/>
  <c r="G173" i="7"/>
  <c r="S173" i="7" s="1"/>
  <c r="AD173" i="7" s="1"/>
  <c r="G173" i="13"/>
  <c r="S173" i="13" s="1"/>
  <c r="AD173" i="13" s="1"/>
  <c r="P380" i="3"/>
  <c r="P276" i="3"/>
  <c r="P274" i="3"/>
  <c r="P273" i="3"/>
  <c r="M298" i="3"/>
  <c r="K169" i="13"/>
  <c r="W169" i="13" s="1"/>
  <c r="AH169" i="13" s="1"/>
  <c r="J357" i="3"/>
  <c r="M108" i="12"/>
  <c r="Y108" i="12" s="1"/>
  <c r="AJ108" i="12" s="1"/>
  <c r="M108" i="11"/>
  <c r="Y108" i="11" s="1"/>
  <c r="AJ108" i="11" s="1"/>
  <c r="D49" i="11"/>
  <c r="P49" i="11" s="1"/>
  <c r="AA49" i="11" s="1"/>
  <c r="D49" i="9"/>
  <c r="P49" i="9" s="1"/>
  <c r="AA49" i="9" s="1"/>
  <c r="D49" i="10"/>
  <c r="P49" i="10" s="1"/>
  <c r="AA49" i="10" s="1"/>
  <c r="B255" i="3"/>
  <c r="D49" i="14"/>
  <c r="P49" i="14" s="1"/>
  <c r="AA49" i="14" s="1"/>
  <c r="D49" i="13"/>
  <c r="P49" i="13" s="1"/>
  <c r="AA49" i="13" s="1"/>
  <c r="D49" i="8"/>
  <c r="P49" i="8" s="1"/>
  <c r="AA49" i="8" s="1"/>
  <c r="D49" i="16"/>
  <c r="P49" i="16" s="1"/>
  <c r="AA49" i="16" s="1"/>
  <c r="D49" i="15"/>
  <c r="P49" i="15" s="1"/>
  <c r="AA49" i="15" s="1"/>
  <c r="D49" i="6"/>
  <c r="P49" i="6" s="1"/>
  <c r="AA49" i="6" s="1"/>
  <c r="D49" i="7"/>
  <c r="P49" i="7" s="1"/>
  <c r="AA49" i="7" s="1"/>
  <c r="D49" i="12"/>
  <c r="P49" i="12" s="1"/>
  <c r="AA49" i="12" s="1"/>
  <c r="AB330" i="3"/>
  <c r="G388" i="3"/>
  <c r="G48" i="12"/>
  <c r="S48" i="12" s="1"/>
  <c r="AD48" i="12" s="1"/>
  <c r="G48" i="6"/>
  <c r="S48" i="6" s="1"/>
  <c r="AD48" i="6" s="1"/>
  <c r="G48" i="16"/>
  <c r="S48" i="16" s="1"/>
  <c r="AD48" i="16" s="1"/>
  <c r="G48" i="7"/>
  <c r="S48" i="7" s="1"/>
  <c r="AD48" i="7" s="1"/>
  <c r="G48" i="13"/>
  <c r="S48" i="13" s="1"/>
  <c r="AD48" i="13" s="1"/>
  <c r="G48" i="14"/>
  <c r="S48" i="14" s="1"/>
  <c r="AD48" i="14" s="1"/>
  <c r="G48" i="8"/>
  <c r="S48" i="8" s="1"/>
  <c r="AD48" i="8" s="1"/>
  <c r="G48" i="11"/>
  <c r="S48" i="11" s="1"/>
  <c r="AD48" i="11" s="1"/>
  <c r="G48" i="10"/>
  <c r="S48" i="10" s="1"/>
  <c r="AD48" i="10" s="1"/>
  <c r="G48" i="9"/>
  <c r="S48" i="9" s="1"/>
  <c r="AD48" i="9" s="1"/>
  <c r="G48" i="15"/>
  <c r="S48" i="15" s="1"/>
  <c r="AD48" i="15" s="1"/>
  <c r="K94" i="14"/>
  <c r="W94" i="14" s="1"/>
  <c r="AH94" i="14" s="1"/>
  <c r="P252" i="3"/>
  <c r="F47" i="16"/>
  <c r="R47" i="16" s="1"/>
  <c r="AC47" i="16" s="1"/>
  <c r="J256" i="3"/>
  <c r="B318" i="10"/>
  <c r="B318" i="6"/>
  <c r="V261" i="3"/>
  <c r="M392" i="3"/>
  <c r="F20" i="10"/>
  <c r="R20" i="10" s="1"/>
  <c r="AC20" i="10" s="1"/>
  <c r="F20" i="13"/>
  <c r="R20" i="13" s="1"/>
  <c r="AC20" i="13" s="1"/>
  <c r="F20" i="11"/>
  <c r="R20" i="11" s="1"/>
  <c r="AC20" i="11" s="1"/>
  <c r="F20" i="15"/>
  <c r="R20" i="15" s="1"/>
  <c r="AC20" i="15" s="1"/>
  <c r="F20" i="8"/>
  <c r="R20" i="8" s="1"/>
  <c r="AC20" i="8" s="1"/>
  <c r="F20" i="12"/>
  <c r="R20" i="12" s="1"/>
  <c r="AC20" i="12" s="1"/>
  <c r="F20" i="9"/>
  <c r="R20" i="9" s="1"/>
  <c r="AC20" i="9" s="1"/>
  <c r="F20" i="16"/>
  <c r="R20" i="16" s="1"/>
  <c r="AC20" i="16" s="1"/>
  <c r="F20" i="14"/>
  <c r="R20" i="14" s="1"/>
  <c r="AC20" i="14" s="1"/>
  <c r="I226" i="3"/>
  <c r="F20" i="6"/>
  <c r="R20" i="6" s="1"/>
  <c r="AC20" i="6" s="1"/>
  <c r="F20" i="7"/>
  <c r="R20" i="7" s="1"/>
  <c r="AC20" i="7" s="1"/>
  <c r="P301" i="3"/>
  <c r="E30" i="8"/>
  <c r="Q30" i="8" s="1"/>
  <c r="AB30" i="8" s="1"/>
  <c r="E79" i="10"/>
  <c r="Q79" i="10" s="1"/>
  <c r="AB79" i="10" s="1"/>
  <c r="J323" i="3"/>
  <c r="F60" i="15"/>
  <c r="R60" i="15" s="1"/>
  <c r="AC60" i="15" s="1"/>
  <c r="F60" i="14"/>
  <c r="R60" i="14" s="1"/>
  <c r="AC60" i="14" s="1"/>
  <c r="F60" i="11"/>
  <c r="R60" i="11" s="1"/>
  <c r="AC60" i="11" s="1"/>
  <c r="F60" i="7"/>
  <c r="R60" i="7" s="1"/>
  <c r="AC60" i="7" s="1"/>
  <c r="F60" i="12"/>
  <c r="R60" i="12" s="1"/>
  <c r="AC60" i="12" s="1"/>
  <c r="F60" i="6"/>
  <c r="R60" i="6" s="1"/>
  <c r="AC60" i="6" s="1"/>
  <c r="F60" i="8"/>
  <c r="R60" i="8" s="1"/>
  <c r="AC60" i="8" s="1"/>
  <c r="F60" i="9"/>
  <c r="R60" i="9" s="1"/>
  <c r="AC60" i="9" s="1"/>
  <c r="I266" i="3"/>
  <c r="F60" i="10"/>
  <c r="R60" i="10" s="1"/>
  <c r="AC60" i="10" s="1"/>
  <c r="F60" i="13"/>
  <c r="R60" i="13" s="1"/>
  <c r="AC60" i="13" s="1"/>
  <c r="F60" i="16"/>
  <c r="R60" i="16" s="1"/>
  <c r="AC60" i="16" s="1"/>
  <c r="V356" i="3"/>
  <c r="H152" i="14"/>
  <c r="T152" i="14" s="1"/>
  <c r="AE152" i="14" s="1"/>
  <c r="AE246" i="3"/>
  <c r="D30" i="8"/>
  <c r="P30" i="8" s="1"/>
  <c r="AA30" i="8" s="1"/>
  <c r="D30" i="10"/>
  <c r="P30" i="10" s="1"/>
  <c r="AA30" i="10" s="1"/>
  <c r="D30" i="11"/>
  <c r="P30" i="11" s="1"/>
  <c r="AA30" i="11" s="1"/>
  <c r="D30" i="15"/>
  <c r="P30" i="15" s="1"/>
  <c r="AA30" i="15" s="1"/>
  <c r="D30" i="7"/>
  <c r="P30" i="7" s="1"/>
  <c r="AA30" i="7" s="1"/>
  <c r="D30" i="9"/>
  <c r="P30" i="9" s="1"/>
  <c r="AA30" i="9" s="1"/>
  <c r="D30" i="12"/>
  <c r="P30" i="12" s="1"/>
  <c r="AA30" i="12" s="1"/>
  <c r="D30" i="6"/>
  <c r="P30" i="6" s="1"/>
  <c r="AA30" i="6" s="1"/>
  <c r="D30" i="13"/>
  <c r="P30" i="13" s="1"/>
  <c r="AA30" i="13" s="1"/>
  <c r="B236" i="3"/>
  <c r="D30" i="14"/>
  <c r="P30" i="14" s="1"/>
  <c r="AA30" i="14" s="1"/>
  <c r="D30" i="16"/>
  <c r="P30" i="16" s="1"/>
  <c r="AA30" i="16" s="1"/>
  <c r="D57" i="15"/>
  <c r="P57" i="15" s="1"/>
  <c r="AA57" i="15" s="1"/>
  <c r="F148" i="11"/>
  <c r="R148" i="11" s="1"/>
  <c r="AC148" i="11" s="1"/>
  <c r="J291" i="3"/>
  <c r="G376" i="3"/>
  <c r="G233" i="3"/>
  <c r="G357" i="3"/>
  <c r="L177" i="12"/>
  <c r="X177" i="12" s="1"/>
  <c r="AI177" i="12" s="1"/>
  <c r="L177" i="15"/>
  <c r="X177" i="15" s="1"/>
  <c r="AI177" i="15" s="1"/>
  <c r="L177" i="16"/>
  <c r="X177" i="16" s="1"/>
  <c r="AI177" i="16" s="1"/>
  <c r="L177" i="7"/>
  <c r="X177" i="7" s="1"/>
  <c r="AI177" i="7" s="1"/>
  <c r="L177" i="13"/>
  <c r="X177" i="13" s="1"/>
  <c r="AI177" i="13" s="1"/>
  <c r="L177" i="11"/>
  <c r="X177" i="11" s="1"/>
  <c r="AI177" i="11" s="1"/>
  <c r="L177" i="9"/>
  <c r="X177" i="9" s="1"/>
  <c r="AI177" i="9" s="1"/>
  <c r="L177" i="10"/>
  <c r="X177" i="10" s="1"/>
  <c r="AI177" i="10" s="1"/>
  <c r="L177" i="8"/>
  <c r="X177" i="8" s="1"/>
  <c r="AI177" i="8" s="1"/>
  <c r="L177" i="14"/>
  <c r="X177" i="14" s="1"/>
  <c r="AI177" i="14" s="1"/>
  <c r="L177" i="6"/>
  <c r="X177" i="6" s="1"/>
  <c r="AI177" i="6" s="1"/>
  <c r="V321" i="3"/>
  <c r="M336" i="3"/>
  <c r="F117" i="16"/>
  <c r="R117" i="16" s="1"/>
  <c r="AC117" i="16" s="1"/>
  <c r="D52" i="12"/>
  <c r="P52" i="12" s="1"/>
  <c r="AA52" i="12" s="1"/>
  <c r="F336" i="3"/>
  <c r="E130" i="14"/>
  <c r="Q130" i="14" s="1"/>
  <c r="AB130" i="14" s="1"/>
  <c r="E130" i="15"/>
  <c r="Q130" i="15" s="1"/>
  <c r="AB130" i="15" s="1"/>
  <c r="E130" i="6"/>
  <c r="Q130" i="6" s="1"/>
  <c r="AB130" i="6" s="1"/>
  <c r="E130" i="16"/>
  <c r="Q130" i="16" s="1"/>
  <c r="AB130" i="16" s="1"/>
  <c r="E130" i="12"/>
  <c r="Q130" i="12" s="1"/>
  <c r="AB130" i="12" s="1"/>
  <c r="E130" i="10"/>
  <c r="Q130" i="10" s="1"/>
  <c r="AB130" i="10" s="1"/>
  <c r="E130" i="8"/>
  <c r="Q130" i="8" s="1"/>
  <c r="AB130" i="8" s="1"/>
  <c r="E130" i="9"/>
  <c r="Q130" i="9" s="1"/>
  <c r="AB130" i="9" s="1"/>
  <c r="E130" i="13"/>
  <c r="Q130" i="13" s="1"/>
  <c r="AB130" i="13" s="1"/>
  <c r="E130" i="7"/>
  <c r="Q130" i="7" s="1"/>
  <c r="AB130" i="7" s="1"/>
  <c r="E130" i="11"/>
  <c r="Q130" i="11" s="1"/>
  <c r="AB130" i="11" s="1"/>
  <c r="Y399" i="3"/>
  <c r="G307" i="3"/>
  <c r="G284" i="3"/>
  <c r="G361" i="3"/>
  <c r="G358" i="3"/>
  <c r="F152" i="11"/>
  <c r="R152" i="11" s="1"/>
  <c r="AC152" i="11" s="1"/>
  <c r="E107" i="15"/>
  <c r="Q107" i="15" s="1"/>
  <c r="AB107" i="15" s="1"/>
  <c r="E107" i="9"/>
  <c r="Q107" i="9" s="1"/>
  <c r="AB107" i="9" s="1"/>
  <c r="E107" i="11"/>
  <c r="Q107" i="11" s="1"/>
  <c r="AB107" i="11" s="1"/>
  <c r="F313" i="3"/>
  <c r="E107" i="8"/>
  <c r="Q107" i="8" s="1"/>
  <c r="AB107" i="8" s="1"/>
  <c r="E107" i="14"/>
  <c r="Q107" i="14" s="1"/>
  <c r="AB107" i="14" s="1"/>
  <c r="E107" i="6"/>
  <c r="Q107" i="6" s="1"/>
  <c r="AB107" i="6" s="1"/>
  <c r="E107" i="10"/>
  <c r="Q107" i="10" s="1"/>
  <c r="AB107" i="10" s="1"/>
  <c r="E107" i="13"/>
  <c r="Q107" i="13" s="1"/>
  <c r="AB107" i="13" s="1"/>
  <c r="E107" i="7"/>
  <c r="Q107" i="7" s="1"/>
  <c r="AB107" i="7" s="1"/>
  <c r="E107" i="16"/>
  <c r="Q107" i="16" s="1"/>
  <c r="AB107" i="16" s="1"/>
  <c r="E107" i="12"/>
  <c r="Q107" i="12" s="1"/>
  <c r="AB107" i="12" s="1"/>
  <c r="G186" i="10"/>
  <c r="S186" i="10" s="1"/>
  <c r="AD186" i="10" s="1"/>
  <c r="G186" i="15"/>
  <c r="S186" i="15" s="1"/>
  <c r="AD186" i="15" s="1"/>
  <c r="G186" i="9"/>
  <c r="S186" i="9" s="1"/>
  <c r="AD186" i="9" s="1"/>
  <c r="G186" i="11"/>
  <c r="S186" i="11" s="1"/>
  <c r="AD186" i="11" s="1"/>
  <c r="G186" i="16"/>
  <c r="S186" i="16" s="1"/>
  <c r="AD186" i="16" s="1"/>
  <c r="G186" i="13"/>
  <c r="S186" i="13" s="1"/>
  <c r="AD186" i="13" s="1"/>
  <c r="G186" i="6"/>
  <c r="S186" i="6" s="1"/>
  <c r="AD186" i="6" s="1"/>
  <c r="G186" i="7"/>
  <c r="S186" i="7" s="1"/>
  <c r="AD186" i="7" s="1"/>
  <c r="G186" i="12"/>
  <c r="S186" i="12" s="1"/>
  <c r="AD186" i="12" s="1"/>
  <c r="G186" i="14"/>
  <c r="S186" i="14" s="1"/>
  <c r="AD186" i="14" s="1"/>
  <c r="G186" i="8"/>
  <c r="S186" i="8" s="1"/>
  <c r="AD186" i="8" s="1"/>
  <c r="F176" i="10"/>
  <c r="R176" i="10" s="1"/>
  <c r="AC176" i="10" s="1"/>
  <c r="F176" i="16"/>
  <c r="R176" i="16" s="1"/>
  <c r="AC176" i="16" s="1"/>
  <c r="F176" i="6"/>
  <c r="R176" i="6" s="1"/>
  <c r="AC176" i="6" s="1"/>
  <c r="D202" i="10"/>
  <c r="P202" i="10" s="1"/>
  <c r="AA202" i="10" s="1"/>
  <c r="M385" i="3"/>
  <c r="M286" i="3"/>
  <c r="G373" i="3"/>
  <c r="V363" i="3"/>
  <c r="J329" i="3"/>
  <c r="G281" i="3"/>
  <c r="G370" i="3"/>
  <c r="D8" i="13"/>
  <c r="P8" i="13" s="1"/>
  <c r="D8" i="9"/>
  <c r="P8" i="9" s="1"/>
  <c r="D8" i="15"/>
  <c r="P8" i="15" s="1"/>
  <c r="D8" i="11"/>
  <c r="P8" i="11" s="1"/>
  <c r="D8" i="10"/>
  <c r="P8" i="10" s="1"/>
  <c r="B214" i="3"/>
  <c r="D8" i="7"/>
  <c r="P8" i="7" s="1"/>
  <c r="D8" i="16"/>
  <c r="P8" i="16" s="1"/>
  <c r="D8" i="8"/>
  <c r="P8" i="8" s="1"/>
  <c r="D8" i="14"/>
  <c r="P8" i="14" s="1"/>
  <c r="D8" i="6"/>
  <c r="P8" i="6" s="1"/>
  <c r="D8" i="12"/>
  <c r="P8" i="12" s="1"/>
  <c r="P345" i="3"/>
  <c r="M259" i="3"/>
  <c r="F104" i="11"/>
  <c r="R104" i="11" s="1"/>
  <c r="AC104" i="11" s="1"/>
  <c r="E118" i="6"/>
  <c r="Q118" i="6" s="1"/>
  <c r="AB118" i="6" s="1"/>
  <c r="B334" i="9"/>
  <c r="B334" i="13"/>
  <c r="B334" i="11"/>
  <c r="B334" i="12"/>
  <c r="B334" i="15"/>
  <c r="B334" i="6"/>
  <c r="B334" i="10"/>
  <c r="B334" i="7"/>
  <c r="B334" i="8"/>
  <c r="B334" i="14"/>
  <c r="B334" i="16"/>
  <c r="B261" i="3"/>
  <c r="G385" i="3"/>
  <c r="G398" i="3"/>
  <c r="R386" i="3"/>
  <c r="AE398" i="3"/>
  <c r="E75" i="16"/>
  <c r="Q75" i="16" s="1"/>
  <c r="AB75" i="16" s="1"/>
  <c r="M191" i="7"/>
  <c r="Y191" i="7" s="1"/>
  <c r="AJ191" i="7" s="1"/>
  <c r="G324" i="3"/>
  <c r="K174" i="8"/>
  <c r="W174" i="8" s="1"/>
  <c r="AH174" i="8" s="1"/>
  <c r="G396" i="3"/>
  <c r="V407" i="3"/>
  <c r="V394" i="3"/>
  <c r="Y352" i="3"/>
  <c r="G308" i="3"/>
  <c r="P362" i="3"/>
  <c r="K15" i="11"/>
  <c r="W15" i="11" s="1"/>
  <c r="AH15" i="11" s="1"/>
  <c r="P280" i="3"/>
  <c r="E7" i="12"/>
  <c r="Q7" i="12" s="1"/>
  <c r="AB7" i="12" s="1"/>
  <c r="E7" i="9"/>
  <c r="Q7" i="9" s="1"/>
  <c r="AB7" i="9" s="1"/>
  <c r="E7" i="11"/>
  <c r="Q7" i="11" s="1"/>
  <c r="AB7" i="11" s="1"/>
  <c r="E7" i="7"/>
  <c r="Q7" i="7" s="1"/>
  <c r="AB7" i="7" s="1"/>
  <c r="E7" i="14"/>
  <c r="Q7" i="14" s="1"/>
  <c r="AB7" i="14" s="1"/>
  <c r="F213" i="3"/>
  <c r="E7" i="6"/>
  <c r="Q7" i="6" s="1"/>
  <c r="AB7" i="6" s="1"/>
  <c r="E7" i="15"/>
  <c r="Q7" i="15" s="1"/>
  <c r="AB7" i="15" s="1"/>
  <c r="E7" i="8"/>
  <c r="Q7" i="8" s="1"/>
  <c r="AB7" i="8" s="1"/>
  <c r="E7" i="16"/>
  <c r="Q7" i="16" s="1"/>
  <c r="AB7" i="16" s="1"/>
  <c r="E7" i="10"/>
  <c r="Q7" i="10" s="1"/>
  <c r="AB7" i="10" s="1"/>
  <c r="E7" i="13"/>
  <c r="Q7" i="13" s="1"/>
  <c r="AB7" i="13" s="1"/>
  <c r="D21" i="11"/>
  <c r="P21" i="11" s="1"/>
  <c r="AA21" i="11" s="1"/>
  <c r="D21" i="16"/>
  <c r="P21" i="16" s="1"/>
  <c r="AA21" i="16" s="1"/>
  <c r="B227" i="3"/>
  <c r="F157" i="8"/>
  <c r="R157" i="8" s="1"/>
  <c r="AC157" i="8" s="1"/>
  <c r="F157" i="16"/>
  <c r="R157" i="16" s="1"/>
  <c r="AC157" i="16" s="1"/>
  <c r="F157" i="14"/>
  <c r="R157" i="14" s="1"/>
  <c r="AC157" i="14" s="1"/>
  <c r="F157" i="9"/>
  <c r="R157" i="9" s="1"/>
  <c r="AC157" i="9" s="1"/>
  <c r="F157" i="7"/>
  <c r="R157" i="7" s="1"/>
  <c r="AC157" i="7" s="1"/>
  <c r="F157" i="6"/>
  <c r="R157" i="6" s="1"/>
  <c r="AC157" i="6" s="1"/>
  <c r="I363" i="3"/>
  <c r="F157" i="13"/>
  <c r="R157" i="13" s="1"/>
  <c r="AC157" i="13" s="1"/>
  <c r="F157" i="11"/>
  <c r="R157" i="11" s="1"/>
  <c r="AC157" i="11" s="1"/>
  <c r="F157" i="15"/>
  <c r="R157" i="15" s="1"/>
  <c r="AC157" i="15" s="1"/>
  <c r="F157" i="10"/>
  <c r="R157" i="10" s="1"/>
  <c r="AC157" i="10" s="1"/>
  <c r="F157" i="12"/>
  <c r="R157" i="12" s="1"/>
  <c r="AC157" i="12" s="1"/>
  <c r="E38" i="16"/>
  <c r="Q38" i="16" s="1"/>
  <c r="AB38" i="16" s="1"/>
  <c r="F165" i="7"/>
  <c r="R165" i="7" s="1"/>
  <c r="AC165" i="7" s="1"/>
  <c r="F165" i="12"/>
  <c r="R165" i="12" s="1"/>
  <c r="AC165" i="12" s="1"/>
  <c r="F165" i="16"/>
  <c r="R165" i="16" s="1"/>
  <c r="AC165" i="16" s="1"/>
  <c r="F165" i="6"/>
  <c r="R165" i="6" s="1"/>
  <c r="AC165" i="6" s="1"/>
  <c r="F165" i="8"/>
  <c r="R165" i="8" s="1"/>
  <c r="AC165" i="8" s="1"/>
  <c r="F165" i="10"/>
  <c r="R165" i="10" s="1"/>
  <c r="AC165" i="10" s="1"/>
  <c r="F165" i="13"/>
  <c r="R165" i="13" s="1"/>
  <c r="AC165" i="13" s="1"/>
  <c r="I371" i="3"/>
  <c r="F165" i="15"/>
  <c r="R165" i="15" s="1"/>
  <c r="AC165" i="15" s="1"/>
  <c r="F165" i="11"/>
  <c r="R165" i="11" s="1"/>
  <c r="AC165" i="11" s="1"/>
  <c r="F165" i="9"/>
  <c r="R165" i="9" s="1"/>
  <c r="AC165" i="9" s="1"/>
  <c r="F165" i="14"/>
  <c r="R165" i="14" s="1"/>
  <c r="AC165" i="14" s="1"/>
  <c r="F70" i="15"/>
  <c r="R70" i="15" s="1"/>
  <c r="AC70" i="15" s="1"/>
  <c r="F70" i="11"/>
  <c r="R70" i="11" s="1"/>
  <c r="AC70" i="11" s="1"/>
  <c r="F70" i="6"/>
  <c r="R70" i="6" s="1"/>
  <c r="AC70" i="6" s="1"/>
  <c r="F70" i="14"/>
  <c r="R70" i="14" s="1"/>
  <c r="AC70" i="14" s="1"/>
  <c r="F70" i="10"/>
  <c r="R70" i="10" s="1"/>
  <c r="AC70" i="10" s="1"/>
  <c r="F70" i="16"/>
  <c r="R70" i="16" s="1"/>
  <c r="AC70" i="16" s="1"/>
  <c r="F70" i="13"/>
  <c r="R70" i="13" s="1"/>
  <c r="AC70" i="13" s="1"/>
  <c r="F70" i="7"/>
  <c r="R70" i="7" s="1"/>
  <c r="AC70" i="7" s="1"/>
  <c r="I276" i="3"/>
  <c r="F70" i="8"/>
  <c r="R70" i="8" s="1"/>
  <c r="AC70" i="8" s="1"/>
  <c r="F70" i="12"/>
  <c r="R70" i="12" s="1"/>
  <c r="AC70" i="12" s="1"/>
  <c r="F70" i="9"/>
  <c r="R70" i="9" s="1"/>
  <c r="AC70" i="9" s="1"/>
  <c r="Y300" i="3"/>
  <c r="D175" i="16"/>
  <c r="P175" i="16" s="1"/>
  <c r="AA175" i="16" s="1"/>
  <c r="B281" i="3"/>
  <c r="K103" i="15"/>
  <c r="W103" i="15" s="1"/>
  <c r="AH103" i="15" s="1"/>
  <c r="X309" i="3"/>
  <c r="K103" i="7"/>
  <c r="W103" i="7" s="1"/>
  <c r="AH103" i="7" s="1"/>
  <c r="K103" i="12"/>
  <c r="W103" i="12" s="1"/>
  <c r="AH103" i="12" s="1"/>
  <c r="K103" i="11"/>
  <c r="W103" i="11" s="1"/>
  <c r="AH103" i="11" s="1"/>
  <c r="K103" i="13"/>
  <c r="W103" i="13" s="1"/>
  <c r="AH103" i="13" s="1"/>
  <c r="K103" i="8"/>
  <c r="W103" i="8" s="1"/>
  <c r="AH103" i="8" s="1"/>
  <c r="K103" i="6"/>
  <c r="W103" i="6" s="1"/>
  <c r="AH103" i="6" s="1"/>
  <c r="K103" i="14"/>
  <c r="W103" i="14" s="1"/>
  <c r="AH103" i="14" s="1"/>
  <c r="K103" i="9"/>
  <c r="W103" i="9" s="1"/>
  <c r="AH103" i="9" s="1"/>
  <c r="K103" i="16"/>
  <c r="W103" i="16" s="1"/>
  <c r="AH103" i="16" s="1"/>
  <c r="K103" i="10"/>
  <c r="W103" i="10" s="1"/>
  <c r="AH103" i="10" s="1"/>
  <c r="I23" i="13"/>
  <c r="U23" i="13" s="1"/>
  <c r="AF23" i="13" s="1"/>
  <c r="I23" i="8"/>
  <c r="U23" i="8" s="1"/>
  <c r="AF23" i="8" s="1"/>
  <c r="I23" i="14"/>
  <c r="U23" i="14" s="1"/>
  <c r="AF23" i="14" s="1"/>
  <c r="I23" i="11"/>
  <c r="U23" i="11" s="1"/>
  <c r="AF23" i="11" s="1"/>
  <c r="I23" i="16"/>
  <c r="U23" i="16" s="1"/>
  <c r="AF23" i="16" s="1"/>
  <c r="I23" i="15"/>
  <c r="U23" i="15" s="1"/>
  <c r="AF23" i="15" s="1"/>
  <c r="I23" i="10"/>
  <c r="U23" i="10" s="1"/>
  <c r="AF23" i="10" s="1"/>
  <c r="I23" i="7"/>
  <c r="U23" i="7" s="1"/>
  <c r="AF23" i="7" s="1"/>
  <c r="I23" i="9"/>
  <c r="U23" i="9" s="1"/>
  <c r="AF23" i="9" s="1"/>
  <c r="R229" i="3"/>
  <c r="I23" i="12"/>
  <c r="U23" i="12" s="1"/>
  <c r="AF23" i="12" s="1"/>
  <c r="I23" i="6"/>
  <c r="U23" i="6" s="1"/>
  <c r="AF23" i="6" s="1"/>
  <c r="G402" i="3"/>
  <c r="P305" i="3"/>
  <c r="D85" i="7"/>
  <c r="P85" i="7" s="1"/>
  <c r="AA85" i="7" s="1"/>
  <c r="D85" i="14"/>
  <c r="P85" i="14" s="1"/>
  <c r="AA85" i="14" s="1"/>
  <c r="G302" i="3"/>
  <c r="M325" i="3"/>
  <c r="G244" i="3"/>
  <c r="E21" i="9"/>
  <c r="Q21" i="9" s="1"/>
  <c r="AB21" i="9" s="1"/>
  <c r="G304" i="3"/>
  <c r="G389" i="3"/>
  <c r="AE337" i="3"/>
  <c r="J184" i="15"/>
  <c r="V184" i="15" s="1"/>
  <c r="AG184" i="15" s="1"/>
  <c r="J184" i="13"/>
  <c r="V184" i="13" s="1"/>
  <c r="AG184" i="13" s="1"/>
  <c r="J184" i="10"/>
  <c r="V184" i="10" s="1"/>
  <c r="AG184" i="10" s="1"/>
  <c r="U390" i="3"/>
  <c r="J184" i="16"/>
  <c r="V184" i="16" s="1"/>
  <c r="AG184" i="16" s="1"/>
  <c r="J184" i="12"/>
  <c r="V184" i="12" s="1"/>
  <c r="AG184" i="12" s="1"/>
  <c r="J184" i="9"/>
  <c r="V184" i="9" s="1"/>
  <c r="AG184" i="9" s="1"/>
  <c r="J184" i="11"/>
  <c r="V184" i="11" s="1"/>
  <c r="AG184" i="11" s="1"/>
  <c r="J184" i="6"/>
  <c r="V184" i="6" s="1"/>
  <c r="AG184" i="6" s="1"/>
  <c r="J184" i="7"/>
  <c r="V184" i="7" s="1"/>
  <c r="AG184" i="7" s="1"/>
  <c r="J184" i="14"/>
  <c r="V184" i="14" s="1"/>
  <c r="AG184" i="14" s="1"/>
  <c r="J184" i="8"/>
  <c r="V184" i="8" s="1"/>
  <c r="AG184" i="8" s="1"/>
  <c r="J157" i="6"/>
  <c r="V157" i="6" s="1"/>
  <c r="AG157" i="6" s="1"/>
  <c r="V390" i="3"/>
  <c r="K93" i="8"/>
  <c r="W93" i="8" s="1"/>
  <c r="AH93" i="8" s="1"/>
  <c r="D12" i="12"/>
  <c r="P12" i="12" s="1"/>
  <c r="AA12" i="12" s="1"/>
  <c r="D12" i="9"/>
  <c r="P12" i="9" s="1"/>
  <c r="AA12" i="9" s="1"/>
  <c r="D12" i="10"/>
  <c r="P12" i="10" s="1"/>
  <c r="AA12" i="10" s="1"/>
  <c r="D12" i="8"/>
  <c r="P12" i="8" s="1"/>
  <c r="AA12" i="8" s="1"/>
  <c r="D12" i="16"/>
  <c r="P12" i="16" s="1"/>
  <c r="AA12" i="16" s="1"/>
  <c r="D12" i="15"/>
  <c r="P12" i="15" s="1"/>
  <c r="AA12" i="15" s="1"/>
  <c r="D12" i="11"/>
  <c r="P12" i="11" s="1"/>
  <c r="AA12" i="11" s="1"/>
  <c r="B218" i="3"/>
  <c r="D12" i="13"/>
  <c r="P12" i="13" s="1"/>
  <c r="AA12" i="13" s="1"/>
  <c r="D12" i="7"/>
  <c r="P12" i="7" s="1"/>
  <c r="AA12" i="7" s="1"/>
  <c r="D12" i="6"/>
  <c r="P12" i="6" s="1"/>
  <c r="AA12" i="6" s="1"/>
  <c r="D12" i="14"/>
  <c r="P12" i="14" s="1"/>
  <c r="AA12" i="14" s="1"/>
  <c r="I45" i="15"/>
  <c r="U45" i="15" s="1"/>
  <c r="AF45" i="15" s="1"/>
  <c r="AE360" i="3"/>
  <c r="H87" i="11"/>
  <c r="T87" i="11" s="1"/>
  <c r="AE87" i="11" s="1"/>
  <c r="G261" i="3"/>
  <c r="AE229" i="3"/>
  <c r="E49" i="16"/>
  <c r="Q49" i="16" s="1"/>
  <c r="AB49" i="16" s="1"/>
  <c r="E49" i="11"/>
  <c r="Q49" i="11" s="1"/>
  <c r="AB49" i="11" s="1"/>
  <c r="E49" i="9"/>
  <c r="Q49" i="9" s="1"/>
  <c r="AB49" i="9" s="1"/>
  <c r="E49" i="15"/>
  <c r="Q49" i="15" s="1"/>
  <c r="AB49" i="15" s="1"/>
  <c r="E49" i="14"/>
  <c r="Q49" i="14" s="1"/>
  <c r="AB49" i="14" s="1"/>
  <c r="E49" i="6"/>
  <c r="Q49" i="6" s="1"/>
  <c r="AB49" i="6" s="1"/>
  <c r="E49" i="10"/>
  <c r="Q49" i="10" s="1"/>
  <c r="AB49" i="10" s="1"/>
  <c r="F255" i="3"/>
  <c r="E49" i="13"/>
  <c r="Q49" i="13" s="1"/>
  <c r="AB49" i="13" s="1"/>
  <c r="E49" i="7"/>
  <c r="Q49" i="7" s="1"/>
  <c r="AB49" i="7" s="1"/>
  <c r="E49" i="12"/>
  <c r="Q49" i="12" s="1"/>
  <c r="AB49" i="12" s="1"/>
  <c r="E49" i="8"/>
  <c r="Q49" i="8" s="1"/>
  <c r="AB49" i="8" s="1"/>
  <c r="AB337" i="3"/>
  <c r="G321" i="3"/>
  <c r="F163" i="10"/>
  <c r="R163" i="10" s="1"/>
  <c r="AC163" i="10" s="1"/>
  <c r="F163" i="15"/>
  <c r="R163" i="15" s="1"/>
  <c r="AC163" i="15" s="1"/>
  <c r="F163" i="13"/>
  <c r="R163" i="13" s="1"/>
  <c r="AC163" i="13" s="1"/>
  <c r="F163" i="14"/>
  <c r="R163" i="14" s="1"/>
  <c r="AC163" i="14" s="1"/>
  <c r="F163" i="7"/>
  <c r="R163" i="7" s="1"/>
  <c r="AC163" i="7" s="1"/>
  <c r="F163" i="8"/>
  <c r="R163" i="8" s="1"/>
  <c r="AC163" i="8" s="1"/>
  <c r="F163" i="9"/>
  <c r="R163" i="9" s="1"/>
  <c r="AC163" i="9" s="1"/>
  <c r="F163" i="6"/>
  <c r="R163" i="6" s="1"/>
  <c r="AC163" i="6" s="1"/>
  <c r="F163" i="11"/>
  <c r="R163" i="11" s="1"/>
  <c r="AC163" i="11" s="1"/>
  <c r="F163" i="16"/>
  <c r="R163" i="16" s="1"/>
  <c r="AC163" i="16" s="1"/>
  <c r="F163" i="12"/>
  <c r="R163" i="12" s="1"/>
  <c r="AC163" i="12" s="1"/>
  <c r="I369" i="3"/>
  <c r="AE236" i="3"/>
  <c r="AE359" i="3"/>
  <c r="V327" i="3"/>
  <c r="K36" i="6"/>
  <c r="W36" i="6" s="1"/>
  <c r="AH36" i="6" s="1"/>
  <c r="M105" i="6"/>
  <c r="Y105" i="6" s="1"/>
  <c r="AJ105" i="6" s="1"/>
  <c r="M105" i="16"/>
  <c r="Y105" i="16" s="1"/>
  <c r="AJ105" i="16" s="1"/>
  <c r="M105" i="8"/>
  <c r="Y105" i="8" s="1"/>
  <c r="AJ105" i="8" s="1"/>
  <c r="AD311" i="3"/>
  <c r="M105" i="15"/>
  <c r="Y105" i="15" s="1"/>
  <c r="AJ105" i="15" s="1"/>
  <c r="M105" i="7"/>
  <c r="Y105" i="7" s="1"/>
  <c r="AJ105" i="7" s="1"/>
  <c r="M105" i="11"/>
  <c r="Y105" i="11" s="1"/>
  <c r="AJ105" i="11" s="1"/>
  <c r="M105" i="9"/>
  <c r="Y105" i="9" s="1"/>
  <c r="AJ105" i="9" s="1"/>
  <c r="M105" i="12"/>
  <c r="Y105" i="12" s="1"/>
  <c r="AJ105" i="12" s="1"/>
  <c r="M105" i="13"/>
  <c r="Y105" i="13" s="1"/>
  <c r="AJ105" i="13" s="1"/>
  <c r="M105" i="10"/>
  <c r="Y105" i="10" s="1"/>
  <c r="AJ105" i="10" s="1"/>
  <c r="M105" i="14"/>
  <c r="Y105" i="14" s="1"/>
  <c r="AJ105" i="14" s="1"/>
  <c r="G277" i="3"/>
  <c r="AE251" i="3"/>
  <c r="P373" i="3"/>
  <c r="AB333" i="3"/>
  <c r="D122" i="13"/>
  <c r="P122" i="13" s="1"/>
  <c r="AA122" i="13" s="1"/>
  <c r="D122" i="7"/>
  <c r="P122" i="7" s="1"/>
  <c r="AA122" i="7" s="1"/>
  <c r="E135" i="14"/>
  <c r="Q135" i="14" s="1"/>
  <c r="AB135" i="14" s="1"/>
  <c r="D101" i="14"/>
  <c r="P101" i="14" s="1"/>
  <c r="AA101" i="14" s="1"/>
  <c r="G349" i="3"/>
  <c r="Y393" i="3"/>
  <c r="K70" i="14"/>
  <c r="W70" i="14" s="1"/>
  <c r="AH70" i="14" s="1"/>
  <c r="G249" i="3"/>
  <c r="V276" i="3"/>
  <c r="E136" i="9"/>
  <c r="Q136" i="9" s="1"/>
  <c r="AB136" i="9" s="1"/>
  <c r="E136" i="16"/>
  <c r="Q136" i="16" s="1"/>
  <c r="AB136" i="16" s="1"/>
  <c r="E136" i="10"/>
  <c r="Q136" i="10" s="1"/>
  <c r="AB136" i="10" s="1"/>
  <c r="AE233" i="3"/>
  <c r="E191" i="13"/>
  <c r="Q191" i="13" s="1"/>
  <c r="AB191" i="13" s="1"/>
  <c r="AE308" i="3"/>
  <c r="H58" i="7"/>
  <c r="T58" i="7" s="1"/>
  <c r="AE58" i="7" s="1"/>
  <c r="AB239" i="3"/>
  <c r="F133" i="6"/>
  <c r="R133" i="6" s="1"/>
  <c r="AC133" i="6" s="1"/>
  <c r="D88" i="12"/>
  <c r="P88" i="12" s="1"/>
  <c r="AA88" i="12" s="1"/>
  <c r="H200" i="13"/>
  <c r="T200" i="13" s="1"/>
  <c r="AE200" i="13" s="1"/>
  <c r="Y313" i="3"/>
  <c r="G227" i="3"/>
  <c r="H187" i="9"/>
  <c r="T187" i="9" s="1"/>
  <c r="AE187" i="9" s="1"/>
  <c r="AE336" i="3"/>
  <c r="J399" i="3"/>
  <c r="G380" i="3"/>
  <c r="M383" i="3"/>
  <c r="AB318" i="3"/>
  <c r="I99" i="10"/>
  <c r="U99" i="10" s="1"/>
  <c r="AF99" i="10" s="1"/>
  <c r="G297" i="3"/>
  <c r="B293" i="6"/>
  <c r="B293" i="10"/>
  <c r="B293" i="11"/>
  <c r="B293" i="14"/>
  <c r="B293" i="12"/>
  <c r="B293" i="7"/>
  <c r="B293" i="16"/>
  <c r="B293" i="13"/>
  <c r="B293" i="8"/>
  <c r="B293" i="9"/>
  <c r="B293" i="15"/>
  <c r="AE395" i="3"/>
  <c r="G345" i="3"/>
  <c r="E183" i="14"/>
  <c r="Q183" i="14" s="1"/>
  <c r="AB183" i="14" s="1"/>
  <c r="Y284" i="3"/>
  <c r="F151" i="14"/>
  <c r="R151" i="14" s="1"/>
  <c r="AC151" i="14" s="1"/>
  <c r="M40" i="15"/>
  <c r="Y40" i="15" s="1"/>
  <c r="AJ40" i="15" s="1"/>
  <c r="M40" i="11"/>
  <c r="Y40" i="11" s="1"/>
  <c r="AJ40" i="11" s="1"/>
  <c r="M40" i="9"/>
  <c r="Y40" i="9" s="1"/>
  <c r="AJ40" i="9" s="1"/>
  <c r="M40" i="7"/>
  <c r="Y40" i="7" s="1"/>
  <c r="AJ40" i="7" s="1"/>
  <c r="M40" i="10"/>
  <c r="Y40" i="10" s="1"/>
  <c r="AJ40" i="10" s="1"/>
  <c r="M40" i="14"/>
  <c r="Y40" i="14" s="1"/>
  <c r="AJ40" i="14" s="1"/>
  <c r="M40" i="8"/>
  <c r="Y40" i="8" s="1"/>
  <c r="AJ40" i="8" s="1"/>
  <c r="M40" i="16"/>
  <c r="Y40" i="16" s="1"/>
  <c r="AJ40" i="16" s="1"/>
  <c r="M40" i="6"/>
  <c r="Y40" i="6" s="1"/>
  <c r="AJ40" i="6" s="1"/>
  <c r="M40" i="13"/>
  <c r="Y40" i="13" s="1"/>
  <c r="AJ40" i="13" s="1"/>
  <c r="AD246" i="3"/>
  <c r="M40" i="12"/>
  <c r="Y40" i="12" s="1"/>
  <c r="AJ40" i="12" s="1"/>
  <c r="Y249" i="3"/>
  <c r="D167" i="16"/>
  <c r="P167" i="16" s="1"/>
  <c r="AA167" i="16" s="1"/>
  <c r="P396" i="3"/>
  <c r="D170" i="8"/>
  <c r="P170" i="8" s="1"/>
  <c r="AA170" i="8" s="1"/>
  <c r="D170" i="15"/>
  <c r="P170" i="15" s="1"/>
  <c r="AA170" i="15" s="1"/>
  <c r="D170" i="9"/>
  <c r="P170" i="9" s="1"/>
  <c r="AA170" i="9" s="1"/>
  <c r="D170" i="16"/>
  <c r="P170" i="16" s="1"/>
  <c r="AA170" i="16" s="1"/>
  <c r="D170" i="10"/>
  <c r="P170" i="10" s="1"/>
  <c r="AA170" i="10" s="1"/>
  <c r="D170" i="13"/>
  <c r="P170" i="13" s="1"/>
  <c r="AA170" i="13" s="1"/>
  <c r="D170" i="14"/>
  <c r="P170" i="14" s="1"/>
  <c r="AA170" i="14" s="1"/>
  <c r="D170" i="11"/>
  <c r="P170" i="11" s="1"/>
  <c r="AA170" i="11" s="1"/>
  <c r="D170" i="7"/>
  <c r="P170" i="7" s="1"/>
  <c r="AA170" i="7" s="1"/>
  <c r="B376" i="3"/>
  <c r="D170" i="6"/>
  <c r="P170" i="6" s="1"/>
  <c r="AA170" i="6" s="1"/>
  <c r="D170" i="12"/>
  <c r="P170" i="12" s="1"/>
  <c r="AA170" i="12" s="1"/>
  <c r="M94" i="7"/>
  <c r="Y94" i="7" s="1"/>
  <c r="AJ94" i="7" s="1"/>
  <c r="M94" i="10"/>
  <c r="Y94" i="10" s="1"/>
  <c r="AJ94" i="10" s="1"/>
  <c r="M94" i="15"/>
  <c r="Y94" i="15" s="1"/>
  <c r="AJ94" i="15" s="1"/>
  <c r="M94" i="9"/>
  <c r="Y94" i="9" s="1"/>
  <c r="AJ94" i="9" s="1"/>
  <c r="M94" i="16"/>
  <c r="Y94" i="16" s="1"/>
  <c r="AJ94" i="16" s="1"/>
  <c r="AD300" i="3"/>
  <c r="M94" i="6"/>
  <c r="Y94" i="6" s="1"/>
  <c r="AJ94" i="6" s="1"/>
  <c r="M94" i="13"/>
  <c r="Y94" i="13" s="1"/>
  <c r="AJ94" i="13" s="1"/>
  <c r="M94" i="11"/>
  <c r="Y94" i="11" s="1"/>
  <c r="AJ94" i="11" s="1"/>
  <c r="M94" i="14"/>
  <c r="Y94" i="14" s="1"/>
  <c r="AJ94" i="14" s="1"/>
  <c r="M94" i="12"/>
  <c r="Y94" i="12" s="1"/>
  <c r="AJ94" i="12" s="1"/>
  <c r="M94" i="8"/>
  <c r="Y94" i="8" s="1"/>
  <c r="AJ94" i="8" s="1"/>
  <c r="E175" i="14"/>
  <c r="Q175" i="14" s="1"/>
  <c r="AB175" i="14" s="1"/>
  <c r="E175" i="7"/>
  <c r="Q175" i="7" s="1"/>
  <c r="AB175" i="7" s="1"/>
  <c r="F381" i="3"/>
  <c r="E175" i="12"/>
  <c r="Q175" i="12" s="1"/>
  <c r="AB175" i="12" s="1"/>
  <c r="E175" i="13"/>
  <c r="Q175" i="13" s="1"/>
  <c r="AB175" i="13" s="1"/>
  <c r="E175" i="9"/>
  <c r="Q175" i="9" s="1"/>
  <c r="AB175" i="9" s="1"/>
  <c r="E175" i="8"/>
  <c r="Q175" i="8" s="1"/>
  <c r="AB175" i="8" s="1"/>
  <c r="E175" i="6"/>
  <c r="Q175" i="6" s="1"/>
  <c r="AB175" i="6" s="1"/>
  <c r="E175" i="11"/>
  <c r="Q175" i="11" s="1"/>
  <c r="AB175" i="11" s="1"/>
  <c r="E175" i="15"/>
  <c r="Q175" i="15" s="1"/>
  <c r="AB175" i="15" s="1"/>
  <c r="E175" i="16"/>
  <c r="Q175" i="16" s="1"/>
  <c r="AB175" i="16" s="1"/>
  <c r="E175" i="10"/>
  <c r="Q175" i="10" s="1"/>
  <c r="AB175" i="10" s="1"/>
  <c r="D100" i="9"/>
  <c r="P100" i="9" s="1"/>
  <c r="AA100" i="9" s="1"/>
  <c r="K27" i="14"/>
  <c r="W27" i="14" s="1"/>
  <c r="AH27" i="14" s="1"/>
  <c r="G397" i="3"/>
  <c r="AB279" i="3"/>
  <c r="J374" i="3"/>
  <c r="B224" i="13"/>
  <c r="B224" i="14"/>
  <c r="B224" i="15"/>
  <c r="B224" i="6"/>
  <c r="B224" i="10"/>
  <c r="B224" i="12"/>
  <c r="B224" i="9"/>
  <c r="B224" i="8"/>
  <c r="B224" i="11"/>
  <c r="B224" i="7"/>
  <c r="B224" i="16"/>
  <c r="E115" i="15"/>
  <c r="Q115" i="15" s="1"/>
  <c r="AB115" i="15" s="1"/>
  <c r="D153" i="6"/>
  <c r="P153" i="6" s="1"/>
  <c r="AA153" i="6" s="1"/>
  <c r="G285" i="3"/>
  <c r="J276" i="3"/>
  <c r="AB245" i="3"/>
  <c r="R281" i="3"/>
  <c r="P385" i="3"/>
  <c r="H19" i="8"/>
  <c r="T19" i="8" s="1"/>
  <c r="AE19" i="8" s="1"/>
  <c r="H19" i="13"/>
  <c r="T19" i="13" s="1"/>
  <c r="AE19" i="13" s="1"/>
  <c r="H19" i="12"/>
  <c r="T19" i="12" s="1"/>
  <c r="AE19" i="12" s="1"/>
  <c r="H19" i="16"/>
  <c r="T19" i="16" s="1"/>
  <c r="AE19" i="16" s="1"/>
  <c r="H19" i="10"/>
  <c r="T19" i="10" s="1"/>
  <c r="AE19" i="10" s="1"/>
  <c r="H19" i="14"/>
  <c r="T19" i="14" s="1"/>
  <c r="AE19" i="14" s="1"/>
  <c r="H19" i="9"/>
  <c r="T19" i="9" s="1"/>
  <c r="AE19" i="9" s="1"/>
  <c r="H19" i="15"/>
  <c r="T19" i="15" s="1"/>
  <c r="AE19" i="15" s="1"/>
  <c r="H19" i="7"/>
  <c r="T19" i="7" s="1"/>
  <c r="AE19" i="7" s="1"/>
  <c r="H19" i="11"/>
  <c r="T19" i="11" s="1"/>
  <c r="AE19" i="11" s="1"/>
  <c r="O225" i="3"/>
  <c r="H19" i="6"/>
  <c r="T19" i="6" s="1"/>
  <c r="AE19" i="6" s="1"/>
  <c r="M352" i="3"/>
  <c r="M243" i="3"/>
  <c r="AB220" i="3"/>
  <c r="I84" i="7"/>
  <c r="U84" i="7" s="1"/>
  <c r="AF84" i="7" s="1"/>
  <c r="R290" i="3"/>
  <c r="I84" i="11"/>
  <c r="U84" i="11" s="1"/>
  <c r="AF84" i="11" s="1"/>
  <c r="I84" i="10"/>
  <c r="U84" i="10" s="1"/>
  <c r="AF84" i="10" s="1"/>
  <c r="I84" i="6"/>
  <c r="U84" i="6" s="1"/>
  <c r="AF84" i="6" s="1"/>
  <c r="I84" i="16"/>
  <c r="U84" i="16" s="1"/>
  <c r="AF84" i="16" s="1"/>
  <c r="I84" i="8"/>
  <c r="U84" i="8" s="1"/>
  <c r="AF84" i="8" s="1"/>
  <c r="I84" i="13"/>
  <c r="U84" i="13" s="1"/>
  <c r="AF84" i="13" s="1"/>
  <c r="I84" i="12"/>
  <c r="U84" i="12" s="1"/>
  <c r="AF84" i="12" s="1"/>
  <c r="I84" i="9"/>
  <c r="U84" i="9" s="1"/>
  <c r="AF84" i="9" s="1"/>
  <c r="I84" i="14"/>
  <c r="U84" i="14" s="1"/>
  <c r="AF84" i="14" s="1"/>
  <c r="I84" i="15"/>
  <c r="U84" i="15" s="1"/>
  <c r="AF84" i="15" s="1"/>
  <c r="G347" i="3"/>
  <c r="J363" i="3"/>
  <c r="D20" i="11"/>
  <c r="P20" i="11" s="1"/>
  <c r="AA20" i="11" s="1"/>
  <c r="G98" i="8"/>
  <c r="S98" i="8" s="1"/>
  <c r="AD98" i="8" s="1"/>
  <c r="G98" i="16"/>
  <c r="S98" i="16" s="1"/>
  <c r="AD98" i="16" s="1"/>
  <c r="G98" i="9"/>
  <c r="S98" i="9" s="1"/>
  <c r="AD98" i="9" s="1"/>
  <c r="G98" i="12"/>
  <c r="S98" i="12" s="1"/>
  <c r="AD98" i="12" s="1"/>
  <c r="G98" i="10"/>
  <c r="S98" i="10" s="1"/>
  <c r="AD98" i="10" s="1"/>
  <c r="G98" i="11"/>
  <c r="S98" i="11" s="1"/>
  <c r="AD98" i="11" s="1"/>
  <c r="G98" i="7"/>
  <c r="S98" i="7" s="1"/>
  <c r="AD98" i="7" s="1"/>
  <c r="G98" i="13"/>
  <c r="S98" i="13" s="1"/>
  <c r="AD98" i="13" s="1"/>
  <c r="G98" i="6"/>
  <c r="S98" i="6" s="1"/>
  <c r="AD98" i="6" s="1"/>
  <c r="G98" i="15"/>
  <c r="S98" i="15" s="1"/>
  <c r="AD98" i="15" s="1"/>
  <c r="G98" i="14"/>
  <c r="S98" i="14" s="1"/>
  <c r="AD98" i="14" s="1"/>
  <c r="D65" i="11"/>
  <c r="P65" i="11" s="1"/>
  <c r="AA65" i="11" s="1"/>
  <c r="D65" i="10"/>
  <c r="P65" i="10" s="1"/>
  <c r="AA65" i="10" s="1"/>
  <c r="D65" i="12"/>
  <c r="P65" i="12" s="1"/>
  <c r="AA65" i="12" s="1"/>
  <c r="D65" i="9"/>
  <c r="P65" i="9" s="1"/>
  <c r="AA65" i="9" s="1"/>
  <c r="D65" i="15"/>
  <c r="P65" i="15" s="1"/>
  <c r="AA65" i="15" s="1"/>
  <c r="D65" i="16"/>
  <c r="P65" i="16" s="1"/>
  <c r="AA65" i="16" s="1"/>
  <c r="D65" i="7"/>
  <c r="P65" i="7" s="1"/>
  <c r="AA65" i="7" s="1"/>
  <c r="B271" i="3"/>
  <c r="D65" i="14"/>
  <c r="P65" i="14" s="1"/>
  <c r="AA65" i="14" s="1"/>
  <c r="D65" i="8"/>
  <c r="P65" i="8" s="1"/>
  <c r="AA65" i="8" s="1"/>
  <c r="D65" i="13"/>
  <c r="P65" i="13" s="1"/>
  <c r="AA65" i="13" s="1"/>
  <c r="D65" i="6"/>
  <c r="P65" i="6" s="1"/>
  <c r="AA65" i="6" s="1"/>
  <c r="Y304" i="3"/>
  <c r="AE227" i="3"/>
  <c r="P393" i="3"/>
  <c r="G313" i="3"/>
  <c r="B271" i="8"/>
  <c r="B271" i="10"/>
  <c r="E198" i="10"/>
  <c r="Q198" i="10" s="1"/>
  <c r="AB198" i="10" s="1"/>
  <c r="L33" i="11"/>
  <c r="X33" i="11" s="1"/>
  <c r="AI33" i="11" s="1"/>
  <c r="L33" i="8"/>
  <c r="X33" i="8" s="1"/>
  <c r="AI33" i="8" s="1"/>
  <c r="L33" i="7"/>
  <c r="X33" i="7" s="1"/>
  <c r="AI33" i="7" s="1"/>
  <c r="L33" i="16"/>
  <c r="X33" i="16" s="1"/>
  <c r="AI33" i="16" s="1"/>
  <c r="L33" i="6"/>
  <c r="X33" i="6" s="1"/>
  <c r="AI33" i="6" s="1"/>
  <c r="L33" i="13"/>
  <c r="X33" i="13" s="1"/>
  <c r="AI33" i="13" s="1"/>
  <c r="L33" i="15"/>
  <c r="X33" i="15" s="1"/>
  <c r="AI33" i="15" s="1"/>
  <c r="L33" i="14"/>
  <c r="X33" i="14" s="1"/>
  <c r="AI33" i="14" s="1"/>
  <c r="L33" i="10"/>
  <c r="X33" i="10" s="1"/>
  <c r="AI33" i="10" s="1"/>
  <c r="L33" i="12"/>
  <c r="X33" i="12" s="1"/>
  <c r="AI33" i="12" s="1"/>
  <c r="L33" i="9"/>
  <c r="X33" i="9" s="1"/>
  <c r="AI33" i="9" s="1"/>
  <c r="Y233" i="3"/>
  <c r="AB233" i="3"/>
  <c r="G246" i="3"/>
  <c r="G391" i="3"/>
  <c r="M398" i="3"/>
  <c r="AB335" i="3"/>
  <c r="B232" i="8"/>
  <c r="B232" i="13"/>
  <c r="B232" i="15"/>
  <c r="B232" i="9"/>
  <c r="B232" i="7"/>
  <c r="B232" i="10"/>
  <c r="B232" i="6"/>
  <c r="B232" i="11"/>
  <c r="B232" i="12"/>
  <c r="B232" i="14"/>
  <c r="B232" i="16"/>
  <c r="D186" i="14"/>
  <c r="P186" i="14" s="1"/>
  <c r="AA186" i="14" s="1"/>
  <c r="X399" i="3"/>
  <c r="H89" i="11"/>
  <c r="T89" i="11" s="1"/>
  <c r="AE89" i="11" s="1"/>
  <c r="AB313" i="3"/>
  <c r="K186" i="7"/>
  <c r="W186" i="7" s="1"/>
  <c r="AH186" i="7" s="1"/>
  <c r="H133" i="10"/>
  <c r="T133" i="10" s="1"/>
  <c r="AE133" i="10" s="1"/>
  <c r="J90" i="12"/>
  <c r="V90" i="12" s="1"/>
  <c r="AG90" i="12" s="1"/>
  <c r="D160" i="14"/>
  <c r="P160" i="14" s="1"/>
  <c r="AA160" i="14" s="1"/>
  <c r="F44" i="16"/>
  <c r="R44" i="16" s="1"/>
  <c r="AC44" i="16" s="1"/>
  <c r="D13" i="15"/>
  <c r="P13" i="15" s="1"/>
  <c r="P220" i="3"/>
  <c r="J383" i="3"/>
  <c r="V311" i="3"/>
  <c r="AE390" i="3"/>
  <c r="G183" i="6"/>
  <c r="S183" i="6" s="1"/>
  <c r="AD183" i="6" s="1"/>
  <c r="G183" i="16"/>
  <c r="S183" i="16" s="1"/>
  <c r="AD183" i="16" s="1"/>
  <c r="G183" i="10"/>
  <c r="S183" i="10" s="1"/>
  <c r="AD183" i="10" s="1"/>
  <c r="G183" i="11"/>
  <c r="S183" i="11" s="1"/>
  <c r="AD183" i="11" s="1"/>
  <c r="G183" i="12"/>
  <c r="S183" i="12" s="1"/>
  <c r="AD183" i="12" s="1"/>
  <c r="G183" i="15"/>
  <c r="S183" i="15" s="1"/>
  <c r="AD183" i="15" s="1"/>
  <c r="G183" i="9"/>
  <c r="S183" i="9" s="1"/>
  <c r="AD183" i="9" s="1"/>
  <c r="G183" i="13"/>
  <c r="S183" i="13" s="1"/>
  <c r="AD183" i="13" s="1"/>
  <c r="G183" i="8"/>
  <c r="S183" i="8" s="1"/>
  <c r="AD183" i="8" s="1"/>
  <c r="G183" i="7"/>
  <c r="S183" i="7" s="1"/>
  <c r="AD183" i="7" s="1"/>
  <c r="G183" i="14"/>
  <c r="S183" i="14" s="1"/>
  <c r="AD183" i="14" s="1"/>
  <c r="AE225" i="3"/>
  <c r="AD377" i="3"/>
  <c r="M171" i="15"/>
  <c r="Y171" i="15" s="1"/>
  <c r="AJ171" i="15" s="1"/>
  <c r="M171" i="9"/>
  <c r="Y171" i="9" s="1"/>
  <c r="AJ171" i="9" s="1"/>
  <c r="M171" i="10"/>
  <c r="Y171" i="10" s="1"/>
  <c r="AJ171" i="10" s="1"/>
  <c r="M171" i="8"/>
  <c r="Y171" i="8" s="1"/>
  <c r="AJ171" i="8" s="1"/>
  <c r="M171" i="7"/>
  <c r="Y171" i="7" s="1"/>
  <c r="AJ171" i="7" s="1"/>
  <c r="M171" i="14"/>
  <c r="Y171" i="14" s="1"/>
  <c r="AJ171" i="14" s="1"/>
  <c r="M171" i="6"/>
  <c r="Y171" i="6" s="1"/>
  <c r="AJ171" i="6" s="1"/>
  <c r="M171" i="13"/>
  <c r="Y171" i="13" s="1"/>
  <c r="AJ171" i="13" s="1"/>
  <c r="M171" i="11"/>
  <c r="Y171" i="11" s="1"/>
  <c r="AJ171" i="11" s="1"/>
  <c r="M171" i="12"/>
  <c r="Y171" i="12" s="1"/>
  <c r="AJ171" i="12" s="1"/>
  <c r="M171" i="16"/>
  <c r="Y171" i="16" s="1"/>
  <c r="AJ171" i="16" s="1"/>
  <c r="M340" i="3"/>
  <c r="M408" i="3"/>
  <c r="F85" i="10"/>
  <c r="R85" i="10" s="1"/>
  <c r="AC85" i="10" s="1"/>
  <c r="F85" i="14"/>
  <c r="R85" i="14" s="1"/>
  <c r="AC85" i="14" s="1"/>
  <c r="F85" i="16"/>
  <c r="R85" i="16" s="1"/>
  <c r="AC85" i="16" s="1"/>
  <c r="I291" i="3"/>
  <c r="F85" i="12"/>
  <c r="R85" i="12" s="1"/>
  <c r="AC85" i="12" s="1"/>
  <c r="F85" i="8"/>
  <c r="R85" i="8" s="1"/>
  <c r="AC85" i="8" s="1"/>
  <c r="F85" i="11"/>
  <c r="R85" i="11" s="1"/>
  <c r="AC85" i="11" s="1"/>
  <c r="F85" i="13"/>
  <c r="R85" i="13" s="1"/>
  <c r="AC85" i="13" s="1"/>
  <c r="F85" i="7"/>
  <c r="R85" i="7" s="1"/>
  <c r="AC85" i="7" s="1"/>
  <c r="F85" i="6"/>
  <c r="R85" i="6" s="1"/>
  <c r="AC85" i="6" s="1"/>
  <c r="F85" i="9"/>
  <c r="R85" i="9" s="1"/>
  <c r="AC85" i="9" s="1"/>
  <c r="F85" i="15"/>
  <c r="R85" i="15" s="1"/>
  <c r="AC85" i="15" s="1"/>
  <c r="AE241" i="3"/>
  <c r="J358" i="3"/>
  <c r="M113" i="10"/>
  <c r="Y113" i="10" s="1"/>
  <c r="AJ113" i="10" s="1"/>
  <c r="B376" i="16"/>
  <c r="B376" i="9"/>
  <c r="B376" i="13"/>
  <c r="B376" i="15"/>
  <c r="B376" i="14"/>
  <c r="B376" i="10"/>
  <c r="B376" i="6"/>
  <c r="B376" i="7"/>
  <c r="B376" i="12"/>
  <c r="B376" i="11"/>
  <c r="B376" i="8"/>
  <c r="F202" i="16"/>
  <c r="R202" i="16" s="1"/>
  <c r="AC202" i="16" s="1"/>
  <c r="G62" i="9"/>
  <c r="S62" i="9" s="1"/>
  <c r="AD62" i="9" s="1"/>
  <c r="G62" i="10"/>
  <c r="S62" i="10" s="1"/>
  <c r="AD62" i="10" s="1"/>
  <c r="D129" i="6"/>
  <c r="P129" i="6" s="1"/>
  <c r="E126" i="12"/>
  <c r="Q126" i="12" s="1"/>
  <c r="AB126" i="12" s="1"/>
  <c r="G378" i="3"/>
  <c r="M189" i="6"/>
  <c r="Y189" i="6" s="1"/>
  <c r="AJ189" i="6" s="1"/>
  <c r="E164" i="8"/>
  <c r="Q164" i="8" s="1"/>
  <c r="AB164" i="8" s="1"/>
  <c r="E164" i="13"/>
  <c r="Q164" i="13" s="1"/>
  <c r="AB164" i="13" s="1"/>
  <c r="E164" i="12"/>
  <c r="Q164" i="12" s="1"/>
  <c r="AB164" i="12" s="1"/>
  <c r="E164" i="9"/>
  <c r="Q164" i="9" s="1"/>
  <c r="AB164" i="9" s="1"/>
  <c r="E164" i="6"/>
  <c r="Q164" i="6" s="1"/>
  <c r="AB164" i="6" s="1"/>
  <c r="E164" i="10"/>
  <c r="Q164" i="10" s="1"/>
  <c r="AB164" i="10" s="1"/>
  <c r="E164" i="14"/>
  <c r="Q164" i="14" s="1"/>
  <c r="AB164" i="14" s="1"/>
  <c r="F370" i="3"/>
  <c r="E164" i="7"/>
  <c r="Q164" i="7" s="1"/>
  <c r="AB164" i="7" s="1"/>
  <c r="E164" i="16"/>
  <c r="Q164" i="16" s="1"/>
  <c r="AB164" i="16" s="1"/>
  <c r="E164" i="15"/>
  <c r="Q164" i="15" s="1"/>
  <c r="AB164" i="15" s="1"/>
  <c r="E164" i="11"/>
  <c r="Q164" i="11" s="1"/>
  <c r="AB164" i="11" s="1"/>
  <c r="D42" i="9"/>
  <c r="P42" i="9" s="1"/>
  <c r="AA42" i="9" s="1"/>
  <c r="V298" i="3"/>
  <c r="AE239" i="3"/>
  <c r="J201" i="13"/>
  <c r="V201" i="13" s="1"/>
  <c r="AG201" i="13" s="1"/>
  <c r="G320" i="3"/>
  <c r="E196" i="15"/>
  <c r="Q196" i="15" s="1"/>
  <c r="AB196" i="15" s="1"/>
  <c r="E196" i="11"/>
  <c r="Q196" i="11" s="1"/>
  <c r="AB196" i="11" s="1"/>
  <c r="V357" i="3"/>
  <c r="AB369" i="3"/>
  <c r="AB276" i="3"/>
  <c r="H99" i="6"/>
  <c r="T99" i="6" s="1"/>
  <c r="AE99" i="6" s="1"/>
  <c r="H99" i="15"/>
  <c r="T99" i="15" s="1"/>
  <c r="AE99" i="15" s="1"/>
  <c r="H99" i="16"/>
  <c r="T99" i="16" s="1"/>
  <c r="AE99" i="16" s="1"/>
  <c r="H99" i="10"/>
  <c r="T99" i="10" s="1"/>
  <c r="AE99" i="10" s="1"/>
  <c r="H99" i="11"/>
  <c r="T99" i="11" s="1"/>
  <c r="AE99" i="11" s="1"/>
  <c r="H99" i="9"/>
  <c r="T99" i="9" s="1"/>
  <c r="AE99" i="9" s="1"/>
  <c r="H99" i="7"/>
  <c r="T99" i="7" s="1"/>
  <c r="AE99" i="7" s="1"/>
  <c r="O305" i="3"/>
  <c r="H99" i="14"/>
  <c r="T99" i="14" s="1"/>
  <c r="AE99" i="14" s="1"/>
  <c r="H99" i="12"/>
  <c r="T99" i="12" s="1"/>
  <c r="AE99" i="12" s="1"/>
  <c r="H99" i="13"/>
  <c r="T99" i="13" s="1"/>
  <c r="AE99" i="13" s="1"/>
  <c r="H99" i="8"/>
  <c r="T99" i="8" s="1"/>
  <c r="AE99" i="8" s="1"/>
  <c r="P288" i="3"/>
  <c r="U321" i="3"/>
  <c r="D59" i="11"/>
  <c r="P59" i="11" s="1"/>
  <c r="AA59" i="11" s="1"/>
  <c r="E179" i="11"/>
  <c r="Q179" i="11" s="1"/>
  <c r="AB179" i="11" s="1"/>
  <c r="J229" i="3"/>
  <c r="D26" i="6"/>
  <c r="P26" i="6" s="1"/>
  <c r="AA26" i="6" s="1"/>
  <c r="D26" i="12"/>
  <c r="P26" i="12" s="1"/>
  <c r="AA26" i="12" s="1"/>
  <c r="D26" i="15"/>
  <c r="P26" i="15" s="1"/>
  <c r="AA26" i="15" s="1"/>
  <c r="D26" i="16"/>
  <c r="P26" i="16" s="1"/>
  <c r="AA26" i="16" s="1"/>
  <c r="D26" i="7"/>
  <c r="P26" i="7" s="1"/>
  <c r="AA26" i="7" s="1"/>
  <c r="D26" i="13"/>
  <c r="P26" i="13" s="1"/>
  <c r="AA26" i="13" s="1"/>
  <c r="D26" i="11"/>
  <c r="P26" i="11" s="1"/>
  <c r="AA26" i="11" s="1"/>
  <c r="D26" i="9"/>
  <c r="P26" i="9" s="1"/>
  <c r="AA26" i="9" s="1"/>
  <c r="B232" i="3"/>
  <c r="D26" i="14"/>
  <c r="P26" i="14" s="1"/>
  <c r="AA26" i="14" s="1"/>
  <c r="D26" i="8"/>
  <c r="P26" i="8" s="1"/>
  <c r="AA26" i="8" s="1"/>
  <c r="D26" i="10"/>
  <c r="P26" i="10" s="1"/>
  <c r="AA26" i="10" s="1"/>
  <c r="I39" i="8"/>
  <c r="U39" i="8" s="1"/>
  <c r="AF39" i="8" s="1"/>
  <c r="E190" i="15"/>
  <c r="Q190" i="15" s="1"/>
  <c r="AB190" i="15" s="1"/>
  <c r="E190" i="6"/>
  <c r="Q190" i="6" s="1"/>
  <c r="AB190" i="6" s="1"/>
  <c r="E190" i="12"/>
  <c r="Q190" i="12" s="1"/>
  <c r="AB190" i="12" s="1"/>
  <c r="E190" i="7"/>
  <c r="Q190" i="7" s="1"/>
  <c r="AB190" i="7" s="1"/>
  <c r="E190" i="14"/>
  <c r="Q190" i="14" s="1"/>
  <c r="AB190" i="14" s="1"/>
  <c r="E190" i="16"/>
  <c r="Q190" i="16" s="1"/>
  <c r="AB190" i="16" s="1"/>
  <c r="E190" i="11"/>
  <c r="Q190" i="11" s="1"/>
  <c r="AB190" i="11" s="1"/>
  <c r="E190" i="8"/>
  <c r="Q190" i="8" s="1"/>
  <c r="AB190" i="8" s="1"/>
  <c r="F396" i="3"/>
  <c r="E190" i="9"/>
  <c r="Q190" i="9" s="1"/>
  <c r="AB190" i="9" s="1"/>
  <c r="E190" i="10"/>
  <c r="Q190" i="10" s="1"/>
  <c r="AB190" i="10" s="1"/>
  <c r="E190" i="13"/>
  <c r="Q190" i="13" s="1"/>
  <c r="AB190" i="13" s="1"/>
  <c r="J93" i="12"/>
  <c r="V93" i="12" s="1"/>
  <c r="AG93" i="12" s="1"/>
  <c r="J93" i="10"/>
  <c r="V93" i="10" s="1"/>
  <c r="AG93" i="10" s="1"/>
  <c r="J93" i="7"/>
  <c r="V93" i="7" s="1"/>
  <c r="AG93" i="7" s="1"/>
  <c r="J93" i="15"/>
  <c r="V93" i="15" s="1"/>
  <c r="AG93" i="15" s="1"/>
  <c r="U299" i="3"/>
  <c r="J93" i="14"/>
  <c r="V93" i="14" s="1"/>
  <c r="AG93" i="14" s="1"/>
  <c r="J93" i="13"/>
  <c r="V93" i="13" s="1"/>
  <c r="AG93" i="13" s="1"/>
  <c r="J93" i="11"/>
  <c r="V93" i="11" s="1"/>
  <c r="AG93" i="11" s="1"/>
  <c r="J93" i="16"/>
  <c r="V93" i="16" s="1"/>
  <c r="AG93" i="16" s="1"/>
  <c r="J93" i="6"/>
  <c r="V93" i="6" s="1"/>
  <c r="AG93" i="6" s="1"/>
  <c r="J93" i="8"/>
  <c r="V93" i="8" s="1"/>
  <c r="AG93" i="8" s="1"/>
  <c r="J93" i="9"/>
  <c r="V93" i="9" s="1"/>
  <c r="AG93" i="9" s="1"/>
  <c r="V299" i="3"/>
  <c r="E35" i="7"/>
  <c r="Q35" i="7" s="1"/>
  <c r="AB35" i="7" s="1"/>
  <c r="E16" i="14"/>
  <c r="Q16" i="14" s="1"/>
  <c r="AB16" i="14" s="1"/>
  <c r="D183" i="14"/>
  <c r="P183" i="14" s="1"/>
  <c r="AA183" i="14" s="1"/>
  <c r="M311" i="3"/>
  <c r="D128" i="14"/>
  <c r="P128" i="14" s="1"/>
  <c r="AA128" i="14" s="1"/>
  <c r="D128" i="12"/>
  <c r="P128" i="12" s="1"/>
  <c r="AA128" i="12" s="1"/>
  <c r="D128" i="9"/>
  <c r="P128" i="9" s="1"/>
  <c r="AA128" i="9" s="1"/>
  <c r="D128" i="13"/>
  <c r="P128" i="13" s="1"/>
  <c r="AA128" i="13" s="1"/>
  <c r="D128" i="15"/>
  <c r="P128" i="15" s="1"/>
  <c r="AA128" i="15" s="1"/>
  <c r="D128" i="11"/>
  <c r="P128" i="11" s="1"/>
  <c r="AA128" i="11" s="1"/>
  <c r="D128" i="6"/>
  <c r="P128" i="6" s="1"/>
  <c r="AA128" i="6" s="1"/>
  <c r="D128" i="7"/>
  <c r="P128" i="7" s="1"/>
  <c r="AA128" i="7" s="1"/>
  <c r="D128" i="16"/>
  <c r="P128" i="16" s="1"/>
  <c r="AA128" i="16" s="1"/>
  <c r="D128" i="8"/>
  <c r="P128" i="8" s="1"/>
  <c r="AA128" i="8" s="1"/>
  <c r="D128" i="10"/>
  <c r="P128" i="10" s="1"/>
  <c r="AA128" i="10" s="1"/>
  <c r="B334" i="3"/>
  <c r="AB249" i="3"/>
  <c r="V279" i="3"/>
  <c r="E185" i="6"/>
  <c r="Q185" i="6" s="1"/>
  <c r="AB185" i="6" s="1"/>
  <c r="G369" i="3"/>
  <c r="J325" i="3"/>
  <c r="B236" i="9"/>
  <c r="B236" i="13"/>
  <c r="B236" i="10"/>
  <c r="B236" i="12"/>
  <c r="B236" i="11"/>
  <c r="B236" i="16"/>
  <c r="B236" i="15"/>
  <c r="B236" i="14"/>
  <c r="B236" i="8"/>
  <c r="B236" i="7"/>
  <c r="B236" i="6"/>
  <c r="G334" i="3"/>
  <c r="V269" i="3"/>
  <c r="D141" i="10"/>
  <c r="P141" i="10" s="1"/>
  <c r="AA141" i="10" s="1"/>
  <c r="AB383" i="3"/>
  <c r="P351" i="3"/>
  <c r="Y392" i="3"/>
  <c r="J250" i="3"/>
  <c r="E27" i="12"/>
  <c r="Q27" i="12" s="1"/>
  <c r="AB27" i="12" s="1"/>
  <c r="V272" i="3"/>
  <c r="G214" i="3"/>
  <c r="K151" i="9"/>
  <c r="W151" i="9" s="1"/>
  <c r="AH151" i="9" s="1"/>
  <c r="M379" i="3"/>
  <c r="D184" i="6"/>
  <c r="P184" i="6" s="1"/>
  <c r="AA184" i="6" s="1"/>
  <c r="D184" i="10"/>
  <c r="P184" i="10" s="1"/>
  <c r="AA184" i="10" s="1"/>
  <c r="D184" i="8"/>
  <c r="P184" i="8" s="1"/>
  <c r="AA184" i="8" s="1"/>
  <c r="D184" i="13"/>
  <c r="P184" i="13" s="1"/>
  <c r="AA184" i="13" s="1"/>
  <c r="D184" i="14"/>
  <c r="P184" i="14" s="1"/>
  <c r="AA184" i="14" s="1"/>
  <c r="B390" i="3"/>
  <c r="D184" i="9"/>
  <c r="P184" i="9" s="1"/>
  <c r="AA184" i="9" s="1"/>
  <c r="D184" i="12"/>
  <c r="P184" i="12" s="1"/>
  <c r="AA184" i="12" s="1"/>
  <c r="D184" i="15"/>
  <c r="P184" i="15" s="1"/>
  <c r="AA184" i="15" s="1"/>
  <c r="D184" i="16"/>
  <c r="P184" i="16" s="1"/>
  <c r="AA184" i="16" s="1"/>
  <c r="D184" i="7"/>
  <c r="P184" i="7" s="1"/>
  <c r="AA184" i="7" s="1"/>
  <c r="D184" i="11"/>
  <c r="P184" i="11" s="1"/>
  <c r="AA184" i="11" s="1"/>
  <c r="E15" i="13"/>
  <c r="Q15" i="13" s="1"/>
  <c r="AB15" i="13" s="1"/>
  <c r="P229" i="3"/>
  <c r="Y274" i="3"/>
  <c r="J171" i="9"/>
  <c r="V171" i="9" s="1"/>
  <c r="AG171" i="9" s="1"/>
  <c r="J402" i="3"/>
  <c r="M262" i="3"/>
  <c r="B245" i="12"/>
  <c r="B245" i="11"/>
  <c r="B245" i="16"/>
  <c r="B245" i="8"/>
  <c r="B245" i="6"/>
  <c r="B245" i="15"/>
  <c r="B245" i="14"/>
  <c r="B245" i="7"/>
  <c r="B245" i="9"/>
  <c r="B245" i="10"/>
  <c r="B245" i="13"/>
  <c r="J369" i="3"/>
  <c r="D135" i="6"/>
  <c r="P135" i="6" s="1"/>
  <c r="AA135" i="6" s="1"/>
  <c r="J5" i="8"/>
  <c r="V5" i="8" s="1"/>
  <c r="AG5" i="8" s="1"/>
  <c r="AB353" i="3"/>
  <c r="M250" i="3"/>
  <c r="AE300" i="3"/>
  <c r="AA18" i="8"/>
  <c r="AA53" i="13"/>
  <c r="AA5" i="11"/>
  <c r="BR42" i="3"/>
  <c r="BV42" i="3" s="1"/>
  <c r="AA164" i="11"/>
  <c r="AA5" i="6"/>
  <c r="AA164" i="12"/>
  <c r="AA18" i="11"/>
  <c r="N53" i="3"/>
  <c r="R53" i="3" s="1"/>
  <c r="AA129" i="7"/>
  <c r="V78" i="3"/>
  <c r="Z78" i="3" s="1"/>
  <c r="AD53" i="3"/>
  <c r="AH53" i="3" s="1"/>
  <c r="BJ53" i="3"/>
  <c r="BN53" i="3" s="1"/>
  <c r="AD78" i="3"/>
  <c r="AH78" i="3" s="1"/>
  <c r="BC197" i="3"/>
  <c r="F53" i="3"/>
  <c r="J53" i="3" s="1"/>
  <c r="BR53" i="3"/>
  <c r="BV53" i="3" s="1"/>
  <c r="N78" i="3"/>
  <c r="R78" i="3" s="1"/>
  <c r="F78" i="3"/>
  <c r="J78" i="3" s="1"/>
  <c r="AT53" i="3"/>
  <c r="AX53" i="3" s="1"/>
  <c r="CH53" i="3"/>
  <c r="CL53" i="3" s="1"/>
  <c r="BZ122" i="3"/>
  <c r="CD122" i="3" s="1"/>
  <c r="BJ78" i="3"/>
  <c r="BN78" i="3" s="1"/>
  <c r="BB78" i="3"/>
  <c r="BF78" i="3" s="1"/>
  <c r="AL44" i="3"/>
  <c r="AP44" i="3" s="1"/>
  <c r="BB53" i="3"/>
  <c r="BF53" i="3" s="1"/>
  <c r="BR78" i="3"/>
  <c r="BV78" i="3" s="1"/>
  <c r="BZ78" i="3"/>
  <c r="CD78" i="3" s="1"/>
  <c r="G13" i="3"/>
  <c r="BZ53" i="3"/>
  <c r="CD53" i="3" s="1"/>
  <c r="CH78" i="3"/>
  <c r="CL78" i="3" s="1"/>
  <c r="V53" i="3"/>
  <c r="Z53" i="3" s="1"/>
  <c r="AL78" i="3"/>
  <c r="AP78" i="3" s="1"/>
  <c r="G78" i="3"/>
  <c r="AM78" i="3"/>
  <c r="BK78" i="3"/>
  <c r="AL133" i="3"/>
  <c r="AP133" i="3" s="1"/>
  <c r="CI78" i="3"/>
  <c r="BC78" i="3"/>
  <c r="AE78" i="3"/>
  <c r="BS78" i="3"/>
  <c r="AU78" i="3"/>
  <c r="CA78" i="3"/>
  <c r="W78" i="3"/>
  <c r="CA13" i="3"/>
  <c r="AA53" i="7"/>
  <c r="AL122" i="3"/>
  <c r="AP122" i="3" s="1"/>
  <c r="N44" i="3"/>
  <c r="R44" i="3" s="1"/>
  <c r="AU13" i="3"/>
  <c r="W13" i="3"/>
  <c r="N122" i="3"/>
  <c r="R122" i="3" s="1"/>
  <c r="AE21" i="3"/>
  <c r="AM21" i="3"/>
  <c r="CI13" i="3"/>
  <c r="AE13" i="3"/>
  <c r="V122" i="3"/>
  <c r="Z122" i="3" s="1"/>
  <c r="BB44" i="3"/>
  <c r="BF44" i="3" s="1"/>
  <c r="CI21" i="3"/>
  <c r="O13" i="3"/>
  <c r="BS13" i="3"/>
  <c r="F122" i="3"/>
  <c r="J122" i="3" s="1"/>
  <c r="AD122" i="3"/>
  <c r="AH122" i="3" s="1"/>
  <c r="AD44" i="3"/>
  <c r="AH44" i="3" s="1"/>
  <c r="BJ44" i="3"/>
  <c r="BN44" i="3" s="1"/>
  <c r="AU21" i="3"/>
  <c r="BC21" i="3"/>
  <c r="BS21" i="3"/>
  <c r="CH44" i="3"/>
  <c r="CL44" i="3" s="1"/>
  <c r="BC13" i="3"/>
  <c r="BJ122" i="3"/>
  <c r="BN122" i="3" s="1"/>
  <c r="AT122" i="3"/>
  <c r="AX122" i="3" s="1"/>
  <c r="G21" i="3"/>
  <c r="BR44" i="3"/>
  <c r="BV44" i="3" s="1"/>
  <c r="V44" i="3"/>
  <c r="Z44" i="3" s="1"/>
  <c r="BK13" i="3"/>
  <c r="BR122" i="3"/>
  <c r="BV122" i="3" s="1"/>
  <c r="BB122" i="3"/>
  <c r="BF122" i="3" s="1"/>
  <c r="CA21" i="3"/>
  <c r="BK21" i="3"/>
  <c r="F167" i="3"/>
  <c r="J167" i="3" s="1"/>
  <c r="O21" i="3"/>
  <c r="N97" i="3"/>
  <c r="R97" i="3" s="1"/>
  <c r="BB32" i="3"/>
  <c r="BF32" i="3" s="1"/>
  <c r="AM89" i="3"/>
  <c r="BK89" i="3"/>
  <c r="AM148" i="3"/>
  <c r="CH57" i="3"/>
  <c r="CL57" i="3" s="1"/>
  <c r="AU89" i="3"/>
  <c r="G148" i="3"/>
  <c r="BK148" i="3"/>
  <c r="BC89" i="3"/>
  <c r="AE148" i="3"/>
  <c r="CA148" i="3"/>
  <c r="BS89" i="3"/>
  <c r="BC148" i="3"/>
  <c r="CA89" i="3"/>
  <c r="CI148" i="3"/>
  <c r="G89" i="3"/>
  <c r="CI89" i="3"/>
  <c r="W148" i="3"/>
  <c r="AU133" i="3"/>
  <c r="AT32" i="3"/>
  <c r="AX32" i="3" s="1"/>
  <c r="AE89" i="3"/>
  <c r="BC57" i="3"/>
  <c r="AL5" i="3"/>
  <c r="AP5" i="3" s="1"/>
  <c r="AT5" i="3"/>
  <c r="AX5" i="3" s="1"/>
  <c r="CH51" i="3"/>
  <c r="CL51" i="3" s="1"/>
  <c r="BB51" i="3"/>
  <c r="BF51" i="3" s="1"/>
  <c r="CI145" i="3"/>
  <c r="F166" i="3"/>
  <c r="J166" i="3" s="1"/>
  <c r="G16" i="3"/>
  <c r="AT51" i="3"/>
  <c r="AX51" i="3" s="1"/>
  <c r="W145" i="3"/>
  <c r="CI16" i="3"/>
  <c r="N51" i="3"/>
  <c r="R51" i="3" s="1"/>
  <c r="AM145" i="3"/>
  <c r="CA145" i="3"/>
  <c r="CH148" i="3"/>
  <c r="CL148" i="3" s="1"/>
  <c r="AU16" i="3"/>
  <c r="BK16" i="3"/>
  <c r="W16" i="3"/>
  <c r="CA16" i="3"/>
  <c r="AL51" i="3"/>
  <c r="AP51" i="3" s="1"/>
  <c r="AU145" i="3"/>
  <c r="AE145" i="3"/>
  <c r="BC16" i="3"/>
  <c r="AE16" i="3"/>
  <c r="AM16" i="3"/>
  <c r="V51" i="3"/>
  <c r="Z51" i="3" s="1"/>
  <c r="BK145" i="3"/>
  <c r="G145" i="3"/>
  <c r="BJ51" i="3"/>
  <c r="BN51" i="3" s="1"/>
  <c r="BS145" i="3"/>
  <c r="BZ51" i="3"/>
  <c r="CD51" i="3" s="1"/>
  <c r="BS16" i="3"/>
  <c r="BJ133" i="3"/>
  <c r="BN133" i="3" s="1"/>
  <c r="AT155" i="3"/>
  <c r="AX155" i="3" s="1"/>
  <c r="AU36" i="3"/>
  <c r="BC36" i="3"/>
  <c r="BR133" i="3"/>
  <c r="BV133" i="3" s="1"/>
  <c r="F155" i="3"/>
  <c r="J155" i="3" s="1"/>
  <c r="CA36" i="3"/>
  <c r="AM36" i="3"/>
  <c r="W17" i="3"/>
  <c r="AA33" i="10"/>
  <c r="AD133" i="3"/>
  <c r="AH133" i="3" s="1"/>
  <c r="BB155" i="3"/>
  <c r="BF155" i="3" s="1"/>
  <c r="BK36" i="3"/>
  <c r="BS36" i="3"/>
  <c r="BB133" i="3"/>
  <c r="BF133" i="3" s="1"/>
  <c r="F133" i="3"/>
  <c r="J133" i="3" s="1"/>
  <c r="BJ155" i="3"/>
  <c r="BN155" i="3" s="1"/>
  <c r="G36" i="3"/>
  <c r="AT133" i="3"/>
  <c r="AX133" i="3" s="1"/>
  <c r="N133" i="3"/>
  <c r="R133" i="3" s="1"/>
  <c r="V155" i="3"/>
  <c r="Z155" i="3" s="1"/>
  <c r="CH155" i="3"/>
  <c r="CL155" i="3" s="1"/>
  <c r="CI36" i="3"/>
  <c r="BZ155" i="3"/>
  <c r="CD155" i="3" s="1"/>
  <c r="W36" i="3"/>
  <c r="AU97" i="3"/>
  <c r="BZ133" i="3"/>
  <c r="CD133" i="3" s="1"/>
  <c r="V133" i="3"/>
  <c r="Z133" i="3" s="1"/>
  <c r="BR155" i="3"/>
  <c r="BV155" i="3" s="1"/>
  <c r="N155" i="3"/>
  <c r="R155" i="3" s="1"/>
  <c r="BC17" i="3"/>
  <c r="AT101" i="3"/>
  <c r="AX101" i="3" s="1"/>
  <c r="V101" i="3"/>
  <c r="Z101" i="3" s="1"/>
  <c r="F183" i="3"/>
  <c r="J183" i="3" s="1"/>
  <c r="AL183" i="3"/>
  <c r="AP183" i="3" s="1"/>
  <c r="BJ101" i="3"/>
  <c r="BN101" i="3" s="1"/>
  <c r="BB101" i="3"/>
  <c r="BF101" i="3" s="1"/>
  <c r="AD183" i="3"/>
  <c r="AH183" i="3" s="1"/>
  <c r="BR101" i="3"/>
  <c r="BV101" i="3" s="1"/>
  <c r="BJ183" i="3"/>
  <c r="BN183" i="3" s="1"/>
  <c r="AU41" i="3"/>
  <c r="F101" i="3"/>
  <c r="J101" i="3" s="1"/>
  <c r="CH183" i="3"/>
  <c r="CL183" i="3" s="1"/>
  <c r="N101" i="3"/>
  <c r="R101" i="3" s="1"/>
  <c r="V183" i="3"/>
  <c r="Z183" i="3" s="1"/>
  <c r="BZ101" i="3"/>
  <c r="CD101" i="3" s="1"/>
  <c r="N141" i="3"/>
  <c r="R141" i="3" s="1"/>
  <c r="BB183" i="3"/>
  <c r="BF183" i="3" s="1"/>
  <c r="BR141" i="3"/>
  <c r="BV141" i="3" s="1"/>
  <c r="N183" i="3"/>
  <c r="R183" i="3" s="1"/>
  <c r="BS17" i="3"/>
  <c r="CA17" i="3"/>
  <c r="CA97" i="3"/>
  <c r="BK97" i="3"/>
  <c r="AM17" i="3"/>
  <c r="AU17" i="3"/>
  <c r="CI17" i="3"/>
  <c r="W97" i="3"/>
  <c r="BC97" i="3"/>
  <c r="CI97" i="3"/>
  <c r="AE17" i="3"/>
  <c r="G17" i="3"/>
  <c r="BS97" i="3"/>
  <c r="BK17" i="3"/>
  <c r="O97" i="3"/>
  <c r="AM97" i="3"/>
  <c r="AE97" i="3"/>
  <c r="F168" i="3"/>
  <c r="J168" i="3" s="1"/>
  <c r="AT188" i="3"/>
  <c r="AX188" i="3" s="1"/>
  <c r="G190" i="3"/>
  <c r="N188" i="3"/>
  <c r="R188" i="3" s="1"/>
  <c r="AL188" i="3"/>
  <c r="AP188" i="3" s="1"/>
  <c r="BR188" i="3"/>
  <c r="BV188" i="3" s="1"/>
  <c r="BB188" i="3"/>
  <c r="BF188" i="3" s="1"/>
  <c r="V188" i="3"/>
  <c r="Z188" i="3" s="1"/>
  <c r="BZ188" i="3"/>
  <c r="CD188" i="3" s="1"/>
  <c r="AD188" i="3"/>
  <c r="AH188" i="3" s="1"/>
  <c r="CH188" i="3"/>
  <c r="CL188" i="3" s="1"/>
  <c r="W32" i="3"/>
  <c r="AD166" i="3"/>
  <c r="AH166" i="3" s="1"/>
  <c r="V148" i="3"/>
  <c r="Z148" i="3" s="1"/>
  <c r="BC32" i="3"/>
  <c r="CA137" i="3"/>
  <c r="N166" i="3"/>
  <c r="R166" i="3" s="1"/>
  <c r="BR148" i="3"/>
  <c r="BV148" i="3" s="1"/>
  <c r="N148" i="3"/>
  <c r="R148" i="3" s="1"/>
  <c r="BS32" i="3"/>
  <c r="AT166" i="3"/>
  <c r="AX166" i="3" s="1"/>
  <c r="BZ148" i="3"/>
  <c r="CD148" i="3" s="1"/>
  <c r="BJ148" i="3"/>
  <c r="BN148" i="3" s="1"/>
  <c r="O32" i="3"/>
  <c r="CA32" i="3"/>
  <c r="CH166" i="3"/>
  <c r="CL166" i="3" s="1"/>
  <c r="AD148" i="3"/>
  <c r="AH148" i="3" s="1"/>
  <c r="AT148" i="3"/>
  <c r="AX148" i="3" s="1"/>
  <c r="G32" i="3"/>
  <c r="AM32" i="3"/>
  <c r="V166" i="3"/>
  <c r="Z166" i="3" s="1"/>
  <c r="BZ166" i="3"/>
  <c r="CD166" i="3" s="1"/>
  <c r="F148" i="3"/>
  <c r="J148" i="3" s="1"/>
  <c r="AL166" i="3"/>
  <c r="AP166" i="3" s="1"/>
  <c r="BB166" i="3"/>
  <c r="BF166" i="3" s="1"/>
  <c r="AL148" i="3"/>
  <c r="AP148" i="3" s="1"/>
  <c r="AE32" i="3"/>
  <c r="CI32" i="3"/>
  <c r="BJ166" i="3"/>
  <c r="BN166" i="3" s="1"/>
  <c r="AT201" i="3"/>
  <c r="AX201" i="3" s="1"/>
  <c r="N168" i="3"/>
  <c r="R168" i="3" s="1"/>
  <c r="AT168" i="3"/>
  <c r="AX168" i="3" s="1"/>
  <c r="BJ97" i="3"/>
  <c r="BN97" i="3" s="1"/>
  <c r="CH97" i="3"/>
  <c r="CL97" i="3" s="1"/>
  <c r="BB97" i="3"/>
  <c r="BF97" i="3" s="1"/>
  <c r="CH168" i="3"/>
  <c r="CL168" i="3" s="1"/>
  <c r="BZ168" i="3"/>
  <c r="CD168" i="3" s="1"/>
  <c r="F97" i="3"/>
  <c r="J97" i="3" s="1"/>
  <c r="V97" i="3"/>
  <c r="Z97" i="3" s="1"/>
  <c r="AD168" i="3"/>
  <c r="AH168" i="3" s="1"/>
  <c r="AT97" i="3"/>
  <c r="AX97" i="3" s="1"/>
  <c r="BR97" i="3"/>
  <c r="BV97" i="3" s="1"/>
  <c r="BR168" i="3"/>
  <c r="BV168" i="3" s="1"/>
  <c r="BZ97" i="3"/>
  <c r="CD97" i="3" s="1"/>
  <c r="BB168" i="3"/>
  <c r="BF168" i="3" s="1"/>
  <c r="V168" i="3"/>
  <c r="Z168" i="3" s="1"/>
  <c r="AA164" i="16"/>
  <c r="CI35" i="3"/>
  <c r="BB191" i="3"/>
  <c r="BF191" i="3" s="1"/>
  <c r="BR32" i="3"/>
  <c r="BV32" i="3" s="1"/>
  <c r="AM35" i="3"/>
  <c r="AU35" i="3"/>
  <c r="CH191" i="3"/>
  <c r="CL191" i="3" s="1"/>
  <c r="F116" i="3"/>
  <c r="J116" i="3" s="1"/>
  <c r="F32" i="3"/>
  <c r="J32" i="3" s="1"/>
  <c r="BZ32" i="3"/>
  <c r="CD32" i="3" s="1"/>
  <c r="AE35" i="3"/>
  <c r="O35" i="3"/>
  <c r="F191" i="3"/>
  <c r="J191" i="3" s="1"/>
  <c r="BJ116" i="3"/>
  <c r="BN116" i="3" s="1"/>
  <c r="CH32" i="3"/>
  <c r="CL32" i="3" s="1"/>
  <c r="BJ32" i="3"/>
  <c r="BN32" i="3" s="1"/>
  <c r="BK35" i="3"/>
  <c r="BS35" i="3"/>
  <c r="N191" i="3"/>
  <c r="R191" i="3" s="1"/>
  <c r="CH116" i="3"/>
  <c r="CL116" i="3" s="1"/>
  <c r="N116" i="3"/>
  <c r="R116" i="3" s="1"/>
  <c r="N32" i="3"/>
  <c r="R32" i="3" s="1"/>
  <c r="AL32" i="3"/>
  <c r="AP32" i="3" s="1"/>
  <c r="F160" i="3"/>
  <c r="J160" i="3" s="1"/>
  <c r="W35" i="3"/>
  <c r="AT191" i="3"/>
  <c r="AX191" i="3" s="1"/>
  <c r="AD191" i="3"/>
  <c r="AH191" i="3" s="1"/>
  <c r="AD100" i="3"/>
  <c r="AH100" i="3" s="1"/>
  <c r="BB116" i="3"/>
  <c r="BF116" i="3" s="1"/>
  <c r="BZ116" i="3"/>
  <c r="CD116" i="3" s="1"/>
  <c r="V116" i="3"/>
  <c r="Z116" i="3" s="1"/>
  <c r="BK126" i="3"/>
  <c r="V32" i="3"/>
  <c r="Z32" i="3" s="1"/>
  <c r="BC35" i="3"/>
  <c r="AL191" i="3"/>
  <c r="AP191" i="3" s="1"/>
  <c r="BZ191" i="3"/>
  <c r="CD191" i="3" s="1"/>
  <c r="BZ59" i="3"/>
  <c r="CD59" i="3" s="1"/>
  <c r="AL116" i="3"/>
  <c r="AP116" i="3" s="1"/>
  <c r="AT116" i="3"/>
  <c r="AX116" i="3" s="1"/>
  <c r="BR191" i="3"/>
  <c r="BV191" i="3" s="1"/>
  <c r="AD116" i="3"/>
  <c r="AH116" i="3" s="1"/>
  <c r="AA13" i="13"/>
  <c r="CH163" i="3"/>
  <c r="CL163" i="3" s="1"/>
  <c r="O175" i="3"/>
  <c r="BB13" i="3"/>
  <c r="BF13" i="3" s="1"/>
  <c r="BR130" i="3"/>
  <c r="BV130" i="3" s="1"/>
  <c r="G175" i="3"/>
  <c r="AD130" i="3"/>
  <c r="AH130" i="3" s="1"/>
  <c r="F130" i="3"/>
  <c r="J130" i="3" s="1"/>
  <c r="BJ130" i="3"/>
  <c r="BN130" i="3" s="1"/>
  <c r="N130" i="3"/>
  <c r="R130" i="3" s="1"/>
  <c r="BZ130" i="3"/>
  <c r="CD130" i="3" s="1"/>
  <c r="BB130" i="3"/>
  <c r="BF130" i="3" s="1"/>
  <c r="O168" i="3"/>
  <c r="F33" i="3"/>
  <c r="J33" i="3" s="1"/>
  <c r="BS140" i="3"/>
  <c r="AE186" i="3"/>
  <c r="BB29" i="3"/>
  <c r="BF29" i="3" s="1"/>
  <c r="BZ29" i="3"/>
  <c r="CD29" i="3" s="1"/>
  <c r="BZ5" i="3"/>
  <c r="CD5" i="3" s="1"/>
  <c r="AU59" i="3"/>
  <c r="N33" i="3"/>
  <c r="R33" i="3" s="1"/>
  <c r="AM186" i="3"/>
  <c r="AD29" i="3"/>
  <c r="AH29" i="3" s="1"/>
  <c r="O59" i="3"/>
  <c r="AE52" i="3"/>
  <c r="AA13" i="7"/>
  <c r="BB33" i="3"/>
  <c r="BF33" i="3" s="1"/>
  <c r="CA186" i="3"/>
  <c r="BS191" i="3"/>
  <c r="AT29" i="3"/>
  <c r="AX29" i="3" s="1"/>
  <c r="N5" i="3"/>
  <c r="R5" i="3" s="1"/>
  <c r="V89" i="3"/>
  <c r="Z89" i="3" s="1"/>
  <c r="AL33" i="3"/>
  <c r="AP33" i="3" s="1"/>
  <c r="AD33" i="3"/>
  <c r="AH33" i="3" s="1"/>
  <c r="W186" i="3"/>
  <c r="CI186" i="3"/>
  <c r="W191" i="3"/>
  <c r="CH29" i="3"/>
  <c r="CL29" i="3" s="1"/>
  <c r="W59" i="3"/>
  <c r="BK59" i="3"/>
  <c r="AT33" i="3"/>
  <c r="AX33" i="3" s="1"/>
  <c r="BR33" i="3"/>
  <c r="BV33" i="3" s="1"/>
  <c r="BC186" i="3"/>
  <c r="BK186" i="3"/>
  <c r="F29" i="3"/>
  <c r="J29" i="3" s="1"/>
  <c r="AA13" i="12"/>
  <c r="BJ5" i="3"/>
  <c r="BN5" i="3" s="1"/>
  <c r="AE59" i="3"/>
  <c r="CI59" i="3"/>
  <c r="BS59" i="3"/>
  <c r="BC59" i="3"/>
  <c r="O186" i="3"/>
  <c r="BS186" i="3"/>
  <c r="N29" i="3"/>
  <c r="R29" i="3" s="1"/>
  <c r="F5" i="3"/>
  <c r="J5" i="3" s="1"/>
  <c r="V5" i="3"/>
  <c r="Z5" i="3" s="1"/>
  <c r="AM59" i="3"/>
  <c r="G59" i="3"/>
  <c r="BJ33" i="3"/>
  <c r="BN33" i="3" s="1"/>
  <c r="CH33" i="3"/>
  <c r="CL33" i="3" s="1"/>
  <c r="AL29" i="3"/>
  <c r="AP29" i="3" s="1"/>
  <c r="BR5" i="3"/>
  <c r="BV5" i="3" s="1"/>
  <c r="BK103" i="3"/>
  <c r="O52" i="3"/>
  <c r="AM52" i="3"/>
  <c r="CI52" i="3"/>
  <c r="BS52" i="3"/>
  <c r="BC52" i="3"/>
  <c r="AL97" i="3"/>
  <c r="AP97" i="3" s="1"/>
  <c r="CA52" i="3"/>
  <c r="BK52" i="3"/>
  <c r="BS133" i="3"/>
  <c r="AL57" i="3"/>
  <c r="AP57" i="3" s="1"/>
  <c r="W190" i="3"/>
  <c r="W133" i="3"/>
  <c r="AE133" i="3"/>
  <c r="AD57" i="3"/>
  <c r="AH57" i="3" s="1"/>
  <c r="BR57" i="3"/>
  <c r="BV57" i="3" s="1"/>
  <c r="AE190" i="3"/>
  <c r="CA133" i="3"/>
  <c r="G133" i="3"/>
  <c r="F57" i="3"/>
  <c r="J57" i="3" s="1"/>
  <c r="N57" i="3"/>
  <c r="R57" i="3" s="1"/>
  <c r="AM190" i="3"/>
  <c r="AU190" i="3"/>
  <c r="CI133" i="3"/>
  <c r="O133" i="3"/>
  <c r="V57" i="3"/>
  <c r="Z57" i="3" s="1"/>
  <c r="BZ57" i="3"/>
  <c r="CD57" i="3" s="1"/>
  <c r="CA190" i="3"/>
  <c r="BC190" i="3"/>
  <c r="N73" i="3"/>
  <c r="R73" i="3" s="1"/>
  <c r="CI190" i="3"/>
  <c r="O190" i="3"/>
  <c r="V73" i="3"/>
  <c r="Z73" i="3" s="1"/>
  <c r="AM133" i="3"/>
  <c r="BC133" i="3"/>
  <c r="AT57" i="3"/>
  <c r="AX57" i="3" s="1"/>
  <c r="BK190" i="3"/>
  <c r="BZ73" i="3"/>
  <c r="CD73" i="3" s="1"/>
  <c r="CH135" i="3"/>
  <c r="CL135" i="3" s="1"/>
  <c r="BB57" i="3"/>
  <c r="BF57" i="3" s="1"/>
  <c r="F73" i="3"/>
  <c r="J73" i="3" s="1"/>
  <c r="AD73" i="3"/>
  <c r="AH73" i="3" s="1"/>
  <c r="BZ135" i="3"/>
  <c r="CD135" i="3" s="1"/>
  <c r="BC131" i="3"/>
  <c r="AT73" i="3"/>
  <c r="AX73" i="3" s="1"/>
  <c r="BJ73" i="3"/>
  <c r="BN73" i="3" s="1"/>
  <c r="AD135" i="3"/>
  <c r="AH135" i="3" s="1"/>
  <c r="V135" i="3"/>
  <c r="Z135" i="3" s="1"/>
  <c r="W203" i="3"/>
  <c r="CH73" i="3"/>
  <c r="CL73" i="3" s="1"/>
  <c r="BJ135" i="3"/>
  <c r="BN135" i="3" s="1"/>
  <c r="AL135" i="3"/>
  <c r="AP135" i="3" s="1"/>
  <c r="CA131" i="3"/>
  <c r="BB73" i="3"/>
  <c r="BF73" i="3" s="1"/>
  <c r="N135" i="3"/>
  <c r="R135" i="3" s="1"/>
  <c r="BB135" i="3"/>
  <c r="BF135" i="3" s="1"/>
  <c r="CI131" i="3"/>
  <c r="AT135" i="3"/>
  <c r="AX135" i="3" s="1"/>
  <c r="BK131" i="3"/>
  <c r="AE131" i="3"/>
  <c r="G131" i="3"/>
  <c r="BR73" i="3"/>
  <c r="BV73" i="3" s="1"/>
  <c r="BR135" i="3"/>
  <c r="BV135" i="3" s="1"/>
  <c r="BS131" i="3"/>
  <c r="AU131" i="3"/>
  <c r="AM131" i="3"/>
  <c r="W131" i="3"/>
  <c r="AM44" i="3"/>
  <c r="BJ58" i="3"/>
  <c r="BN58" i="3" s="1"/>
  <c r="O44" i="3"/>
  <c r="AU175" i="3"/>
  <c r="AE175" i="3"/>
  <c r="BC29" i="3"/>
  <c r="V58" i="3"/>
  <c r="Z58" i="3" s="1"/>
  <c r="CH58" i="3"/>
  <c r="CL58" i="3" s="1"/>
  <c r="BK44" i="3"/>
  <c r="AM175" i="3"/>
  <c r="W175" i="3"/>
  <c r="BZ58" i="3"/>
  <c r="CD58" i="3" s="1"/>
  <c r="AT58" i="3"/>
  <c r="AX58" i="3" s="1"/>
  <c r="CA156" i="3"/>
  <c r="CI44" i="3"/>
  <c r="V163" i="3"/>
  <c r="Z163" i="3" s="1"/>
  <c r="N58" i="3"/>
  <c r="R58" i="3" s="1"/>
  <c r="BB58" i="3"/>
  <c r="BF58" i="3" s="1"/>
  <c r="W44" i="3"/>
  <c r="BC44" i="3"/>
  <c r="BC175" i="3"/>
  <c r="AU202" i="3"/>
  <c r="AD58" i="3"/>
  <c r="AH58" i="3" s="1"/>
  <c r="AE44" i="3"/>
  <c r="CA44" i="3"/>
  <c r="BS175" i="3"/>
  <c r="AL58" i="3"/>
  <c r="AP58" i="3" s="1"/>
  <c r="AU44" i="3"/>
  <c r="AM55" i="3"/>
  <c r="F44" i="3"/>
  <c r="J44" i="3" s="1"/>
  <c r="BZ44" i="3"/>
  <c r="CD44" i="3" s="1"/>
  <c r="G49" i="3"/>
  <c r="O140" i="3"/>
  <c r="AD167" i="3"/>
  <c r="AH167" i="3" s="1"/>
  <c r="CI140" i="3"/>
  <c r="CI177" i="3"/>
  <c r="BB167" i="3"/>
  <c r="BF167" i="3" s="1"/>
  <c r="G140" i="3"/>
  <c r="W140" i="3"/>
  <c r="G167" i="3"/>
  <c r="BZ167" i="3"/>
  <c r="CD167" i="3" s="1"/>
  <c r="CI175" i="3"/>
  <c r="CA175" i="3"/>
  <c r="AU140" i="3"/>
  <c r="CA140" i="3"/>
  <c r="N167" i="3"/>
  <c r="R167" i="3" s="1"/>
  <c r="BK140" i="3"/>
  <c r="AE140" i="3"/>
  <c r="AL167" i="3"/>
  <c r="AP167" i="3" s="1"/>
  <c r="BJ167" i="3"/>
  <c r="BN167" i="3" s="1"/>
  <c r="BZ20" i="3"/>
  <c r="CD20" i="3" s="1"/>
  <c r="AM140" i="3"/>
  <c r="V167" i="3"/>
  <c r="Z167" i="3" s="1"/>
  <c r="AT167" i="3"/>
  <c r="AX167" i="3" s="1"/>
  <c r="AM163" i="3"/>
  <c r="BR167" i="3"/>
  <c r="BV167" i="3" s="1"/>
  <c r="AA164" i="6"/>
  <c r="BK202" i="3"/>
  <c r="AM29" i="3"/>
  <c r="W29" i="3"/>
  <c r="CI124" i="3"/>
  <c r="O202" i="3"/>
  <c r="CI29" i="3"/>
  <c r="W124" i="3"/>
  <c r="BR163" i="3"/>
  <c r="BV163" i="3" s="1"/>
  <c r="N163" i="3"/>
  <c r="R163" i="3" s="1"/>
  <c r="F163" i="3"/>
  <c r="J163" i="3" s="1"/>
  <c r="BB163" i="3"/>
  <c r="BF163" i="3" s="1"/>
  <c r="G29" i="3"/>
  <c r="AU124" i="3"/>
  <c r="AD163" i="3"/>
  <c r="AH163" i="3" s="1"/>
  <c r="AL163" i="3"/>
  <c r="AP163" i="3" s="1"/>
  <c r="AE202" i="3"/>
  <c r="O29" i="3"/>
  <c r="AM124" i="3"/>
  <c r="O124" i="3"/>
  <c r="BR40" i="3"/>
  <c r="BV40" i="3" s="1"/>
  <c r="AT163" i="3"/>
  <c r="AX163" i="3" s="1"/>
  <c r="BZ163" i="3"/>
  <c r="CD163" i="3" s="1"/>
  <c r="W202" i="3"/>
  <c r="BS202" i="3"/>
  <c r="G202" i="3"/>
  <c r="AE29" i="3"/>
  <c r="BB186" i="3"/>
  <c r="BF186" i="3" s="1"/>
  <c r="G124" i="3"/>
  <c r="BC124" i="3"/>
  <c r="BC202" i="3"/>
  <c r="AM202" i="3"/>
  <c r="BK29" i="3"/>
  <c r="AU29" i="3"/>
  <c r="BR186" i="3"/>
  <c r="BV186" i="3" s="1"/>
  <c r="AE124" i="3"/>
  <c r="BK124" i="3"/>
  <c r="AA33" i="16"/>
  <c r="CA202" i="3"/>
  <c r="CA29" i="3"/>
  <c r="O167" i="3"/>
  <c r="AU163" i="3"/>
  <c r="BS177" i="3"/>
  <c r="CH164" i="3"/>
  <c r="CL164" i="3" s="1"/>
  <c r="AE167" i="3"/>
  <c r="BK163" i="3"/>
  <c r="G177" i="3"/>
  <c r="O177" i="3"/>
  <c r="AD164" i="3"/>
  <c r="AH164" i="3" s="1"/>
  <c r="BK55" i="3"/>
  <c r="BZ164" i="3"/>
  <c r="CD164" i="3" s="1"/>
  <c r="AU167" i="3"/>
  <c r="W163" i="3"/>
  <c r="W177" i="3"/>
  <c r="AE177" i="3"/>
  <c r="BC167" i="3"/>
  <c r="BC163" i="3"/>
  <c r="BC177" i="3"/>
  <c r="CA177" i="3"/>
  <c r="AL164" i="3"/>
  <c r="AP164" i="3" s="1"/>
  <c r="BB164" i="3"/>
  <c r="BF164" i="3" s="1"/>
  <c r="BC55" i="3"/>
  <c r="W167" i="3"/>
  <c r="CA167" i="3"/>
  <c r="O163" i="3"/>
  <c r="G163" i="3"/>
  <c r="AU177" i="3"/>
  <c r="N164" i="3"/>
  <c r="R164" i="3" s="1"/>
  <c r="BJ164" i="3"/>
  <c r="BN164" i="3" s="1"/>
  <c r="AT164" i="3"/>
  <c r="AX164" i="3" s="1"/>
  <c r="AE163" i="3"/>
  <c r="AM177" i="3"/>
  <c r="AA13" i="8"/>
  <c r="V164" i="3"/>
  <c r="Z164" i="3" s="1"/>
  <c r="G55" i="3"/>
  <c r="AM167" i="3"/>
  <c r="BK167" i="3"/>
  <c r="CA163" i="3"/>
  <c r="BS167" i="3"/>
  <c r="BS163" i="3"/>
  <c r="F164" i="3"/>
  <c r="J164" i="3" s="1"/>
  <c r="CH201" i="3"/>
  <c r="CL201" i="3" s="1"/>
  <c r="AE203" i="3"/>
  <c r="AE137" i="3"/>
  <c r="BC196" i="3"/>
  <c r="AL141" i="3"/>
  <c r="AP141" i="3" s="1"/>
  <c r="CH20" i="3"/>
  <c r="CL20" i="3" s="1"/>
  <c r="BB20" i="3"/>
  <c r="BF20" i="3" s="1"/>
  <c r="W55" i="3"/>
  <c r="CI55" i="3"/>
  <c r="BC137" i="3"/>
  <c r="AM49" i="3"/>
  <c r="BJ201" i="3"/>
  <c r="BN201" i="3" s="1"/>
  <c r="AD201" i="3"/>
  <c r="AH201" i="3" s="1"/>
  <c r="BR201" i="3"/>
  <c r="BV201" i="3" s="1"/>
  <c r="AU203" i="3"/>
  <c r="BK137" i="3"/>
  <c r="CH141" i="3"/>
  <c r="CL141" i="3" s="1"/>
  <c r="F20" i="3"/>
  <c r="J20" i="3" s="1"/>
  <c r="AU55" i="3"/>
  <c r="CA49" i="3"/>
  <c r="BS49" i="3"/>
  <c r="AM203" i="3"/>
  <c r="V201" i="3"/>
  <c r="Z201" i="3" s="1"/>
  <c r="BZ201" i="3"/>
  <c r="CD201" i="3" s="1"/>
  <c r="BS203" i="3"/>
  <c r="AM137" i="3"/>
  <c r="G137" i="3"/>
  <c r="V141" i="3"/>
  <c r="Z141" i="3" s="1"/>
  <c r="AD20" i="3"/>
  <c r="AH20" i="3" s="1"/>
  <c r="AE49" i="3"/>
  <c r="AU49" i="3"/>
  <c r="F201" i="3"/>
  <c r="J201" i="3" s="1"/>
  <c r="AL201" i="3"/>
  <c r="AP201" i="3" s="1"/>
  <c r="O203" i="3"/>
  <c r="CI203" i="3"/>
  <c r="BS137" i="3"/>
  <c r="W137" i="3"/>
  <c r="W141" i="3"/>
  <c r="F141" i="3"/>
  <c r="J141" i="3" s="1"/>
  <c r="BJ141" i="3"/>
  <c r="BN141" i="3" s="1"/>
  <c r="CI49" i="3"/>
  <c r="W49" i="3"/>
  <c r="BB201" i="3"/>
  <c r="BF201" i="3" s="1"/>
  <c r="BC203" i="3"/>
  <c r="BK203" i="3"/>
  <c r="CI137" i="3"/>
  <c r="AU137" i="3"/>
  <c r="BB141" i="3"/>
  <c r="BF141" i="3" s="1"/>
  <c r="BZ141" i="3"/>
  <c r="CD141" i="3" s="1"/>
  <c r="AA124" i="10"/>
  <c r="BJ20" i="3"/>
  <c r="BN20" i="3" s="1"/>
  <c r="AL20" i="3"/>
  <c r="AP20" i="3" s="1"/>
  <c r="G203" i="3"/>
  <c r="AD141" i="3"/>
  <c r="AH141" i="3" s="1"/>
  <c r="BR20" i="3"/>
  <c r="BV20" i="3" s="1"/>
  <c r="N20" i="3"/>
  <c r="R20" i="3" s="1"/>
  <c r="CA55" i="3"/>
  <c r="O55" i="3"/>
  <c r="BS55" i="3"/>
  <c r="AT20" i="3"/>
  <c r="AX20" i="3" s="1"/>
  <c r="AT89" i="3"/>
  <c r="AX89" i="3" s="1"/>
  <c r="AL160" i="3"/>
  <c r="AP160" i="3" s="1"/>
  <c r="N160" i="3"/>
  <c r="R160" i="3" s="1"/>
  <c r="CH59" i="3"/>
  <c r="CL59" i="3" s="1"/>
  <c r="BZ202" i="3"/>
  <c r="CD202" i="3" s="1"/>
  <c r="BB89" i="3"/>
  <c r="BF89" i="3" s="1"/>
  <c r="BB160" i="3"/>
  <c r="BF160" i="3" s="1"/>
  <c r="AT160" i="3"/>
  <c r="AX160" i="3" s="1"/>
  <c r="AT59" i="3"/>
  <c r="AX59" i="3" s="1"/>
  <c r="AD59" i="3"/>
  <c r="AH59" i="3" s="1"/>
  <c r="BZ89" i="3"/>
  <c r="CD89" i="3" s="1"/>
  <c r="BR160" i="3"/>
  <c r="BV160" i="3" s="1"/>
  <c r="AD160" i="3"/>
  <c r="AH160" i="3" s="1"/>
  <c r="AA33" i="15"/>
  <c r="AA33" i="6"/>
  <c r="BJ59" i="3"/>
  <c r="BN59" i="3" s="1"/>
  <c r="BB59" i="3"/>
  <c r="BF59" i="3" s="1"/>
  <c r="N89" i="3"/>
  <c r="R89" i="3" s="1"/>
  <c r="BR89" i="3"/>
  <c r="BV89" i="3" s="1"/>
  <c r="CH160" i="3"/>
  <c r="CL160" i="3" s="1"/>
  <c r="F59" i="3"/>
  <c r="J59" i="3" s="1"/>
  <c r="BR59" i="3"/>
  <c r="BV59" i="3" s="1"/>
  <c r="BJ89" i="3"/>
  <c r="BN89" i="3" s="1"/>
  <c r="F89" i="3"/>
  <c r="J89" i="3" s="1"/>
  <c r="V160" i="3"/>
  <c r="Z160" i="3" s="1"/>
  <c r="BC5" i="3"/>
  <c r="N59" i="3"/>
  <c r="R59" i="3" s="1"/>
  <c r="AD89" i="3"/>
  <c r="AH89" i="3" s="1"/>
  <c r="CH89" i="3"/>
  <c r="CL89" i="3" s="1"/>
  <c r="BZ160" i="3"/>
  <c r="CD160" i="3" s="1"/>
  <c r="G5" i="3"/>
  <c r="V59" i="3"/>
  <c r="Z59" i="3" s="1"/>
  <c r="BK82" i="3"/>
  <c r="G168" i="3"/>
  <c r="CI168" i="3"/>
  <c r="CA168" i="3"/>
  <c r="BJ13" i="3"/>
  <c r="BN13" i="3" s="1"/>
  <c r="BJ190" i="3"/>
  <c r="BN190" i="3" s="1"/>
  <c r="AL42" i="3"/>
  <c r="AP42" i="3" s="1"/>
  <c r="BK57" i="3"/>
  <c r="AA164" i="10"/>
  <c r="BZ13" i="3"/>
  <c r="CD13" i="3" s="1"/>
  <c r="BB42" i="3"/>
  <c r="BF42" i="3" s="1"/>
  <c r="CI57" i="3"/>
  <c r="V13" i="3"/>
  <c r="Z13" i="3" s="1"/>
  <c r="BJ42" i="3"/>
  <c r="BN42" i="3" s="1"/>
  <c r="O57" i="3"/>
  <c r="AD13" i="3"/>
  <c r="AH13" i="3" s="1"/>
  <c r="AA33" i="11"/>
  <c r="N42" i="3"/>
  <c r="R42" i="3" s="1"/>
  <c r="F42" i="3"/>
  <c r="J42" i="3" s="1"/>
  <c r="CA57" i="3"/>
  <c r="BR13" i="3"/>
  <c r="BV13" i="3" s="1"/>
  <c r="AL13" i="3"/>
  <c r="AP13" i="3" s="1"/>
  <c r="V42" i="3"/>
  <c r="Z42" i="3" s="1"/>
  <c r="AT42" i="3"/>
  <c r="AX42" i="3" s="1"/>
  <c r="W57" i="3"/>
  <c r="AE57" i="3"/>
  <c r="N13" i="3"/>
  <c r="R13" i="3" s="1"/>
  <c r="F13" i="3"/>
  <c r="J13" i="3" s="1"/>
  <c r="BC123" i="3"/>
  <c r="CH42" i="3"/>
  <c r="CL42" i="3" s="1"/>
  <c r="BZ42" i="3"/>
  <c r="CD42" i="3" s="1"/>
  <c r="G57" i="3"/>
  <c r="AM57" i="3"/>
  <c r="AA164" i="9"/>
  <c r="CH13" i="3"/>
  <c r="CL13" i="3" s="1"/>
  <c r="AU57" i="3"/>
  <c r="AA5" i="10"/>
  <c r="AA5" i="12"/>
  <c r="AA5" i="9"/>
  <c r="O73" i="3"/>
  <c r="AM73" i="3"/>
  <c r="N150" i="3"/>
  <c r="R150" i="3" s="1"/>
  <c r="CH150" i="3"/>
  <c r="CL150" i="3" s="1"/>
  <c r="AL150" i="3"/>
  <c r="AP150" i="3" s="1"/>
  <c r="AL67" i="3"/>
  <c r="AP67" i="3" s="1"/>
  <c r="BC191" i="3"/>
  <c r="AU191" i="3"/>
  <c r="BR190" i="3"/>
  <c r="BV190" i="3" s="1"/>
  <c r="CI191" i="3"/>
  <c r="AT190" i="3"/>
  <c r="AX190" i="3" s="1"/>
  <c r="AA5" i="15"/>
  <c r="F67" i="3"/>
  <c r="J67" i="3" s="1"/>
  <c r="BJ67" i="3"/>
  <c r="BN67" i="3" s="1"/>
  <c r="BK160" i="3"/>
  <c r="CI160" i="3"/>
  <c r="AD153" i="3"/>
  <c r="AH153" i="3" s="1"/>
  <c r="BK191" i="3"/>
  <c r="N190" i="3"/>
  <c r="R190" i="3" s="1"/>
  <c r="AL190" i="3"/>
  <c r="AP190" i="3" s="1"/>
  <c r="N67" i="3"/>
  <c r="R67" i="3" s="1"/>
  <c r="BZ67" i="3"/>
  <c r="CD67" i="3" s="1"/>
  <c r="AM160" i="3"/>
  <c r="AU160" i="3"/>
  <c r="G191" i="3"/>
  <c r="BZ190" i="3"/>
  <c r="CD190" i="3" s="1"/>
  <c r="BB190" i="3"/>
  <c r="BF190" i="3" s="1"/>
  <c r="AD67" i="3"/>
  <c r="AH67" i="3" s="1"/>
  <c r="O160" i="3"/>
  <c r="O191" i="3"/>
  <c r="F190" i="3"/>
  <c r="J190" i="3" s="1"/>
  <c r="CH190" i="3"/>
  <c r="CL190" i="3" s="1"/>
  <c r="BS160" i="3"/>
  <c r="G160" i="3"/>
  <c r="BR67" i="3"/>
  <c r="BV67" i="3" s="1"/>
  <c r="AT67" i="3"/>
  <c r="AX67" i="3" s="1"/>
  <c r="AE191" i="3"/>
  <c r="V190" i="3"/>
  <c r="Z190" i="3" s="1"/>
  <c r="CH67" i="3"/>
  <c r="CL67" i="3" s="1"/>
  <c r="BC160" i="3"/>
  <c r="AM191" i="3"/>
  <c r="BB67" i="3"/>
  <c r="BF67" i="3" s="1"/>
  <c r="CA160" i="3"/>
  <c r="W160" i="3"/>
  <c r="G20" i="3"/>
  <c r="BB153" i="3"/>
  <c r="BF153" i="3" s="1"/>
  <c r="BC155" i="3"/>
  <c r="BB150" i="3"/>
  <c r="BF150" i="3" s="1"/>
  <c r="AM67" i="3"/>
  <c r="CA67" i="3"/>
  <c r="BK67" i="3"/>
  <c r="BS67" i="3"/>
  <c r="AU67" i="3"/>
  <c r="W67" i="3"/>
  <c r="CI67" i="3"/>
  <c r="O67" i="3"/>
  <c r="BC67" i="3"/>
  <c r="AE67" i="3"/>
  <c r="G67" i="3"/>
  <c r="AA58" i="8"/>
  <c r="BJ88" i="3"/>
  <c r="BN88" i="3" s="1"/>
  <c r="AE155" i="3"/>
  <c r="AU155" i="3"/>
  <c r="AD150" i="3"/>
  <c r="AH150" i="3" s="1"/>
  <c r="AM155" i="3"/>
  <c r="V150" i="3"/>
  <c r="Z150" i="3" s="1"/>
  <c r="AT150" i="3"/>
  <c r="AX150" i="3" s="1"/>
  <c r="BK155" i="3"/>
  <c r="BS155" i="3"/>
  <c r="AA28" i="15"/>
  <c r="CA155" i="3"/>
  <c r="O155" i="3"/>
  <c r="BR150" i="3"/>
  <c r="BV150" i="3" s="1"/>
  <c r="CA151" i="3"/>
  <c r="CI155" i="3"/>
  <c r="BC108" i="3"/>
  <c r="G150" i="3"/>
  <c r="W155" i="3"/>
  <c r="N88" i="3"/>
  <c r="R88" i="3" s="1"/>
  <c r="W151" i="3"/>
  <c r="BS108" i="3"/>
  <c r="W108" i="3"/>
  <c r="BR153" i="3"/>
  <c r="BV153" i="3" s="1"/>
  <c r="AT88" i="3"/>
  <c r="AX88" i="3" s="1"/>
  <c r="AM151" i="3"/>
  <c r="CI151" i="3"/>
  <c r="BK108" i="3"/>
  <c r="BJ153" i="3"/>
  <c r="BN153" i="3" s="1"/>
  <c r="N153" i="3"/>
  <c r="R153" i="3" s="1"/>
  <c r="BR88" i="3"/>
  <c r="BV88" i="3" s="1"/>
  <c r="CA117" i="3"/>
  <c r="CH40" i="3"/>
  <c r="CL40" i="3" s="1"/>
  <c r="BZ40" i="3"/>
  <c r="CD40" i="3" s="1"/>
  <c r="BK151" i="3"/>
  <c r="G151" i="3"/>
  <c r="CA108" i="3"/>
  <c r="BZ153" i="3"/>
  <c r="CD153" i="3" s="1"/>
  <c r="F153" i="3"/>
  <c r="J153" i="3" s="1"/>
  <c r="AD88" i="3"/>
  <c r="AH88" i="3" s="1"/>
  <c r="BJ40" i="3"/>
  <c r="BN40" i="3" s="1"/>
  <c r="AT40" i="3"/>
  <c r="AX40" i="3" s="1"/>
  <c r="O151" i="3"/>
  <c r="AU108" i="3"/>
  <c r="CH153" i="3"/>
  <c r="CL153" i="3" s="1"/>
  <c r="CH88" i="3"/>
  <c r="CL88" i="3" s="1"/>
  <c r="N40" i="3"/>
  <c r="R40" i="3" s="1"/>
  <c r="AE151" i="3"/>
  <c r="AU151" i="3"/>
  <c r="G108" i="3"/>
  <c r="AT153" i="3"/>
  <c r="AX153" i="3" s="1"/>
  <c r="F88" i="3"/>
  <c r="J88" i="3" s="1"/>
  <c r="V88" i="3"/>
  <c r="Z88" i="3" s="1"/>
  <c r="BB40" i="3"/>
  <c r="BF40" i="3" s="1"/>
  <c r="F40" i="3"/>
  <c r="J40" i="3" s="1"/>
  <c r="AE108" i="3"/>
  <c r="AL40" i="3"/>
  <c r="AP40" i="3" s="1"/>
  <c r="V40" i="3"/>
  <c r="Z40" i="3" s="1"/>
  <c r="BS151" i="3"/>
  <c r="O108" i="3"/>
  <c r="V153" i="3"/>
  <c r="Z153" i="3" s="1"/>
  <c r="BB88" i="3"/>
  <c r="BF88" i="3" s="1"/>
  <c r="CI108" i="3"/>
  <c r="AL88" i="3"/>
  <c r="AP88" i="3" s="1"/>
  <c r="F150" i="3"/>
  <c r="J150" i="3" s="1"/>
  <c r="BJ150" i="3"/>
  <c r="BN150" i="3" s="1"/>
  <c r="W52" i="3"/>
  <c r="AU52" i="3"/>
  <c r="BB5" i="3"/>
  <c r="BF5" i="3" s="1"/>
  <c r="AD5" i="3"/>
  <c r="AH5" i="3" s="1"/>
  <c r="G116" i="3"/>
  <c r="CA116" i="3"/>
  <c r="W116" i="3"/>
  <c r="BS116" i="3"/>
  <c r="AM116" i="3"/>
  <c r="CI116" i="3"/>
  <c r="AE116" i="3"/>
  <c r="BK116" i="3"/>
  <c r="BC116" i="3"/>
  <c r="AU116" i="3"/>
  <c r="O116" i="3"/>
  <c r="AM5" i="3"/>
  <c r="W5" i="3"/>
  <c r="V186" i="3"/>
  <c r="Z186" i="3" s="1"/>
  <c r="BJ186" i="3"/>
  <c r="BN186" i="3" s="1"/>
  <c r="F131" i="3"/>
  <c r="J131" i="3" s="1"/>
  <c r="G73" i="3"/>
  <c r="BS73" i="3"/>
  <c r="AE20" i="3"/>
  <c r="BK20" i="3"/>
  <c r="BS5" i="3"/>
  <c r="AE5" i="3"/>
  <c r="N186" i="3"/>
  <c r="R186" i="3" s="1"/>
  <c r="CH186" i="3"/>
  <c r="CL186" i="3" s="1"/>
  <c r="N131" i="3"/>
  <c r="R131" i="3" s="1"/>
  <c r="CI73" i="3"/>
  <c r="CA73" i="3"/>
  <c r="W168" i="3"/>
  <c r="CA5" i="3"/>
  <c r="F186" i="3"/>
  <c r="J186" i="3" s="1"/>
  <c r="BB131" i="3"/>
  <c r="BF131" i="3" s="1"/>
  <c r="BC73" i="3"/>
  <c r="CI20" i="3"/>
  <c r="AU5" i="3"/>
  <c r="AD186" i="3"/>
  <c r="AH186" i="3" s="1"/>
  <c r="CH131" i="3"/>
  <c r="CL131" i="3" s="1"/>
  <c r="AU73" i="3"/>
  <c r="BK5" i="3"/>
  <c r="AA33" i="14"/>
  <c r="AT186" i="3"/>
  <c r="AX186" i="3" s="1"/>
  <c r="AL131" i="3"/>
  <c r="AP131" i="3" s="1"/>
  <c r="BR131" i="3"/>
  <c r="BV131" i="3" s="1"/>
  <c r="W73" i="3"/>
  <c r="AU168" i="3"/>
  <c r="BC20" i="3"/>
  <c r="CA20" i="3"/>
  <c r="O5" i="3"/>
  <c r="AL186" i="3"/>
  <c r="AP186" i="3" s="1"/>
  <c r="V131" i="3"/>
  <c r="Z131" i="3" s="1"/>
  <c r="AT131" i="3"/>
  <c r="AX131" i="3" s="1"/>
  <c r="AE73" i="3"/>
  <c r="AE168" i="3"/>
  <c r="O20" i="3"/>
  <c r="BS20" i="3"/>
  <c r="BZ131" i="3"/>
  <c r="CD131" i="3" s="1"/>
  <c r="BK150" i="3"/>
  <c r="CA150" i="3"/>
  <c r="BC150" i="3"/>
  <c r="BS150" i="3"/>
  <c r="O150" i="3"/>
  <c r="AU150" i="3"/>
  <c r="AE150" i="3"/>
  <c r="AA124" i="15"/>
  <c r="W197" i="3"/>
  <c r="BB202" i="3"/>
  <c r="BF202" i="3" s="1"/>
  <c r="AE156" i="3"/>
  <c r="AE197" i="3"/>
  <c r="AM197" i="3"/>
  <c r="AD202" i="3"/>
  <c r="AH202" i="3" s="1"/>
  <c r="CI150" i="3"/>
  <c r="AM150" i="3"/>
  <c r="BK197" i="3"/>
  <c r="CA197" i="3"/>
  <c r="AT202" i="3"/>
  <c r="AX202" i="3" s="1"/>
  <c r="AA124" i="6"/>
  <c r="W71" i="3"/>
  <c r="O197" i="3"/>
  <c r="CI197" i="3"/>
  <c r="CH202" i="3"/>
  <c r="CL202" i="3" s="1"/>
  <c r="AU144" i="3"/>
  <c r="AU197" i="3"/>
  <c r="F202" i="3"/>
  <c r="J202" i="3" s="1"/>
  <c r="N202" i="3"/>
  <c r="R202" i="3" s="1"/>
  <c r="W198" i="3"/>
  <c r="BS197" i="3"/>
  <c r="AL202" i="3"/>
  <c r="AP202" i="3" s="1"/>
  <c r="V202" i="3"/>
  <c r="Z202" i="3" s="1"/>
  <c r="BC49" i="3"/>
  <c r="O49" i="3"/>
  <c r="W204" i="3"/>
  <c r="BJ202" i="3"/>
  <c r="BN202" i="3" s="1"/>
  <c r="AA124" i="12"/>
  <c r="AA124" i="9"/>
  <c r="CH124" i="3"/>
  <c r="CL124" i="3" s="1"/>
  <c r="F124" i="3"/>
  <c r="J124" i="3" s="1"/>
  <c r="BB124" i="3"/>
  <c r="BF124" i="3" s="1"/>
  <c r="BZ124" i="3"/>
  <c r="CD124" i="3" s="1"/>
  <c r="AT124" i="3"/>
  <c r="AX124" i="3" s="1"/>
  <c r="AL124" i="3"/>
  <c r="AP124" i="3" s="1"/>
  <c r="BR124" i="3"/>
  <c r="BV124" i="3" s="1"/>
  <c r="BJ124" i="3"/>
  <c r="BN124" i="3" s="1"/>
  <c r="AD124" i="3"/>
  <c r="AH124" i="3" s="1"/>
  <c r="V124" i="3"/>
  <c r="Z124" i="3" s="1"/>
  <c r="N124" i="3"/>
  <c r="R124" i="3" s="1"/>
  <c r="AM135" i="3"/>
  <c r="BC135" i="3"/>
  <c r="W135" i="3"/>
  <c r="AU135" i="3"/>
  <c r="CA135" i="3"/>
  <c r="O135" i="3"/>
  <c r="CI135" i="3"/>
  <c r="G135" i="3"/>
  <c r="BK135" i="3"/>
  <c r="AE135" i="3"/>
  <c r="BS135" i="3"/>
  <c r="G33" i="3"/>
  <c r="BS33" i="3"/>
  <c r="CA33" i="3"/>
  <c r="BK33" i="3"/>
  <c r="BC33" i="3"/>
  <c r="O33" i="3"/>
  <c r="W33" i="3"/>
  <c r="AE33" i="3"/>
  <c r="AU33" i="3"/>
  <c r="CI33" i="3"/>
  <c r="AM33" i="3"/>
  <c r="BS168" i="3"/>
  <c r="BC168" i="3"/>
  <c r="BK168" i="3"/>
  <c r="W20" i="3"/>
  <c r="AU20" i="3"/>
  <c r="AA5" i="14"/>
  <c r="G62" i="3"/>
  <c r="AD204" i="3"/>
  <c r="AH204" i="3" s="1"/>
  <c r="AA5" i="7"/>
  <c r="AM126" i="3"/>
  <c r="AD28" i="3"/>
  <c r="AH28" i="3" s="1"/>
  <c r="AA129" i="11"/>
  <c r="G126" i="3"/>
  <c r="BC126" i="3"/>
  <c r="G56" i="3"/>
  <c r="AT41" i="3"/>
  <c r="AX41" i="3" s="1"/>
  <c r="O126" i="3"/>
  <c r="BS126" i="3"/>
  <c r="AD137" i="3"/>
  <c r="AH137" i="3" s="1"/>
  <c r="BK56" i="3"/>
  <c r="AE126" i="3"/>
  <c r="AU126" i="3"/>
  <c r="CA126" i="3"/>
  <c r="CI126" i="3"/>
  <c r="W43" i="3"/>
  <c r="AE113" i="3"/>
  <c r="BJ52" i="3"/>
  <c r="BN52" i="3" s="1"/>
  <c r="BB52" i="3"/>
  <c r="BF52" i="3" s="1"/>
  <c r="V52" i="3"/>
  <c r="Z52" i="3" s="1"/>
  <c r="CH52" i="3"/>
  <c r="CL52" i="3" s="1"/>
  <c r="BR52" i="3"/>
  <c r="BV52" i="3" s="1"/>
  <c r="BZ52" i="3"/>
  <c r="CD52" i="3" s="1"/>
  <c r="AL52" i="3"/>
  <c r="AP52" i="3" s="1"/>
  <c r="N52" i="3"/>
  <c r="R52" i="3" s="1"/>
  <c r="AT52" i="3"/>
  <c r="AX52" i="3" s="1"/>
  <c r="AD52" i="3"/>
  <c r="AH52" i="3" s="1"/>
  <c r="F52" i="3"/>
  <c r="J52" i="3" s="1"/>
  <c r="AM117" i="3"/>
  <c r="CA68" i="3"/>
  <c r="AE176" i="3"/>
  <c r="AM68" i="3"/>
  <c r="BC68" i="3"/>
  <c r="O176" i="3"/>
  <c r="O117" i="3"/>
  <c r="CI117" i="3"/>
  <c r="CI68" i="3"/>
  <c r="BS176" i="3"/>
  <c r="BC117" i="3"/>
  <c r="BS68" i="3"/>
  <c r="CI176" i="3"/>
  <c r="W117" i="3"/>
  <c r="CH136" i="3"/>
  <c r="CL136" i="3" s="1"/>
  <c r="O68" i="3"/>
  <c r="G176" i="3"/>
  <c r="BC176" i="3"/>
  <c r="AE117" i="3"/>
  <c r="BB136" i="3"/>
  <c r="BF136" i="3" s="1"/>
  <c r="AU68" i="3"/>
  <c r="G28" i="3"/>
  <c r="W176" i="3"/>
  <c r="BK176" i="3"/>
  <c r="AU117" i="3"/>
  <c r="G68" i="3"/>
  <c r="BK68" i="3"/>
  <c r="AU176" i="3"/>
  <c r="AM176" i="3"/>
  <c r="BK117" i="3"/>
  <c r="W68" i="3"/>
  <c r="G117" i="3"/>
  <c r="AA28" i="12"/>
  <c r="O80" i="3"/>
  <c r="AM165" i="3"/>
  <c r="BC165" i="3"/>
  <c r="BK165" i="3"/>
  <c r="CI165" i="3"/>
  <c r="CA165" i="3"/>
  <c r="BS165" i="3"/>
  <c r="G165" i="3"/>
  <c r="O165" i="3"/>
  <c r="AE165" i="3"/>
  <c r="CH172" i="3"/>
  <c r="CL172" i="3" s="1"/>
  <c r="W165" i="3"/>
  <c r="BZ172" i="3"/>
  <c r="CD172" i="3" s="1"/>
  <c r="AL198" i="3"/>
  <c r="AP198" i="3" s="1"/>
  <c r="AD198" i="3"/>
  <c r="AH198" i="3" s="1"/>
  <c r="CI54" i="3"/>
  <c r="AU103" i="3"/>
  <c r="G70" i="3"/>
  <c r="CI70" i="3"/>
  <c r="G149" i="3"/>
  <c r="BK149" i="3"/>
  <c r="CH129" i="3"/>
  <c r="CL129" i="3" s="1"/>
  <c r="BK198" i="3"/>
  <c r="G204" i="3"/>
  <c r="BK156" i="3"/>
  <c r="CI156" i="3"/>
  <c r="CI71" i="3"/>
  <c r="CA144" i="3"/>
  <c r="G54" i="3"/>
  <c r="AU198" i="3"/>
  <c r="AE198" i="3"/>
  <c r="CA204" i="3"/>
  <c r="O156" i="3"/>
  <c r="AM156" i="3"/>
  <c r="AE71" i="3"/>
  <c r="G144" i="3"/>
  <c r="CI198" i="3"/>
  <c r="BS198" i="3"/>
  <c r="AE204" i="3"/>
  <c r="BC156" i="3"/>
  <c r="BK71" i="3"/>
  <c r="BC144" i="3"/>
  <c r="AE144" i="3"/>
  <c r="G127" i="3"/>
  <c r="AM198" i="3"/>
  <c r="CA198" i="3"/>
  <c r="AM204" i="3"/>
  <c r="BS156" i="3"/>
  <c r="O71" i="3"/>
  <c r="BC71" i="3"/>
  <c r="CI144" i="3"/>
  <c r="AM144" i="3"/>
  <c r="AU127" i="3"/>
  <c r="BC198" i="3"/>
  <c r="BC204" i="3"/>
  <c r="AU204" i="3"/>
  <c r="G156" i="3"/>
  <c r="AM71" i="3"/>
  <c r="CA71" i="3"/>
  <c r="BS144" i="3"/>
  <c r="BK144" i="3"/>
  <c r="CI127" i="3"/>
  <c r="G198" i="3"/>
  <c r="O204" i="3"/>
  <c r="BK204" i="3"/>
  <c r="W156" i="3"/>
  <c r="AU71" i="3"/>
  <c r="G71" i="3"/>
  <c r="O144" i="3"/>
  <c r="AE54" i="3"/>
  <c r="CI204" i="3"/>
  <c r="AU54" i="3"/>
  <c r="V100" i="3"/>
  <c r="Z100" i="3" s="1"/>
  <c r="BR100" i="3"/>
  <c r="BV100" i="3" s="1"/>
  <c r="CA70" i="3"/>
  <c r="BS149" i="3"/>
  <c r="AD129" i="3"/>
  <c r="AH129" i="3" s="1"/>
  <c r="BZ129" i="3"/>
  <c r="CD129" i="3" s="1"/>
  <c r="AM103" i="3"/>
  <c r="BB100" i="3"/>
  <c r="BF100" i="3" s="1"/>
  <c r="AE70" i="3"/>
  <c r="W149" i="3"/>
  <c r="AT129" i="3"/>
  <c r="AX129" i="3" s="1"/>
  <c r="N129" i="3"/>
  <c r="R129" i="3" s="1"/>
  <c r="BS103" i="3"/>
  <c r="BZ100" i="3"/>
  <c r="CD100" i="3" s="1"/>
  <c r="AM70" i="3"/>
  <c r="CA149" i="3"/>
  <c r="BC149" i="3"/>
  <c r="BR129" i="3"/>
  <c r="BV129" i="3" s="1"/>
  <c r="AE103" i="3"/>
  <c r="G103" i="3"/>
  <c r="N100" i="3"/>
  <c r="R100" i="3" s="1"/>
  <c r="BK70" i="3"/>
  <c r="W70" i="3"/>
  <c r="AU149" i="3"/>
  <c r="O149" i="3"/>
  <c r="BJ129" i="3"/>
  <c r="BN129" i="3" s="1"/>
  <c r="CA103" i="3"/>
  <c r="W103" i="3"/>
  <c r="AL100" i="3"/>
  <c r="AP100" i="3" s="1"/>
  <c r="BS70" i="3"/>
  <c r="BC70" i="3"/>
  <c r="CI149" i="3"/>
  <c r="V129" i="3"/>
  <c r="Z129" i="3" s="1"/>
  <c r="O103" i="3"/>
  <c r="F100" i="3"/>
  <c r="J100" i="3" s="1"/>
  <c r="AT100" i="3"/>
  <c r="AX100" i="3" s="1"/>
  <c r="O70" i="3"/>
  <c r="AE149" i="3"/>
  <c r="BB129" i="3"/>
  <c r="BF129" i="3" s="1"/>
  <c r="BC103" i="3"/>
  <c r="CH100" i="3"/>
  <c r="CL100" i="3" s="1"/>
  <c r="F129" i="3"/>
  <c r="J129" i="3" s="1"/>
  <c r="AE82" i="3"/>
  <c r="AM80" i="3"/>
  <c r="BC80" i="3"/>
  <c r="W42" i="3"/>
  <c r="O42" i="3"/>
  <c r="CA42" i="3"/>
  <c r="CI42" i="3"/>
  <c r="AU42" i="3"/>
  <c r="G42" i="3"/>
  <c r="BK42" i="3"/>
  <c r="BC42" i="3"/>
  <c r="BS42" i="3"/>
  <c r="AM42" i="3"/>
  <c r="AE42" i="3"/>
  <c r="CI80" i="3"/>
  <c r="BS80" i="3"/>
  <c r="AE80" i="3"/>
  <c r="AT121" i="3"/>
  <c r="AX121" i="3" s="1"/>
  <c r="BK201" i="3"/>
  <c r="G80" i="3"/>
  <c r="BK80" i="3"/>
  <c r="AM25" i="3"/>
  <c r="AA58" i="9"/>
  <c r="W80" i="3"/>
  <c r="CA80" i="3"/>
  <c r="AA58" i="11"/>
  <c r="AT17" i="3"/>
  <c r="AX17" i="3" s="1"/>
  <c r="AD17" i="3"/>
  <c r="AH17" i="3" s="1"/>
  <c r="BZ17" i="3"/>
  <c r="CD17" i="3" s="1"/>
  <c r="N17" i="3"/>
  <c r="R17" i="3" s="1"/>
  <c r="AL17" i="3"/>
  <c r="AP17" i="3" s="1"/>
  <c r="F17" i="3"/>
  <c r="J17" i="3" s="1"/>
  <c r="CH17" i="3"/>
  <c r="CL17" i="3" s="1"/>
  <c r="BR17" i="3"/>
  <c r="BV17" i="3" s="1"/>
  <c r="BJ17" i="3"/>
  <c r="BN17" i="3" s="1"/>
  <c r="V17" i="3"/>
  <c r="Z17" i="3" s="1"/>
  <c r="BB17" i="3"/>
  <c r="BF17" i="3" s="1"/>
  <c r="BJ117" i="3"/>
  <c r="BN117" i="3" s="1"/>
  <c r="AT117" i="3"/>
  <c r="AX117" i="3" s="1"/>
  <c r="AD117" i="3"/>
  <c r="AH117" i="3" s="1"/>
  <c r="CH117" i="3"/>
  <c r="CL117" i="3" s="1"/>
  <c r="AL117" i="3"/>
  <c r="AP117" i="3" s="1"/>
  <c r="V117" i="3"/>
  <c r="Z117" i="3" s="1"/>
  <c r="N117" i="3"/>
  <c r="R117" i="3" s="1"/>
  <c r="BZ117" i="3"/>
  <c r="CD117" i="3" s="1"/>
  <c r="F117" i="3"/>
  <c r="J117" i="3" s="1"/>
  <c r="BB117" i="3"/>
  <c r="BF117" i="3" s="1"/>
  <c r="BR117" i="3"/>
  <c r="BV117" i="3" s="1"/>
  <c r="V203" i="3"/>
  <c r="Z203" i="3" s="1"/>
  <c r="AM85" i="3"/>
  <c r="G34" i="3"/>
  <c r="G187" i="3"/>
  <c r="CA196" i="3"/>
  <c r="AT203" i="3"/>
  <c r="AX203" i="3" s="1"/>
  <c r="BK141" i="3"/>
  <c r="AE85" i="3"/>
  <c r="CA34" i="3"/>
  <c r="W196" i="3"/>
  <c r="O196" i="3"/>
  <c r="BR203" i="3"/>
  <c r="BV203" i="3" s="1"/>
  <c r="AE141" i="3"/>
  <c r="CA141" i="3"/>
  <c r="BK85" i="3"/>
  <c r="O85" i="3"/>
  <c r="AM34" i="3"/>
  <c r="AM196" i="3"/>
  <c r="F140" i="3"/>
  <c r="J140" i="3" s="1"/>
  <c r="CH203" i="3"/>
  <c r="CL203" i="3" s="1"/>
  <c r="AM141" i="3"/>
  <c r="AU141" i="3"/>
  <c r="W85" i="3"/>
  <c r="AU85" i="3"/>
  <c r="O34" i="3"/>
  <c r="CI196" i="3"/>
  <c r="V140" i="3"/>
  <c r="Z140" i="3" s="1"/>
  <c r="G195" i="3"/>
  <c r="BB203" i="3"/>
  <c r="BF203" i="3" s="1"/>
  <c r="N203" i="3"/>
  <c r="R203" i="3" s="1"/>
  <c r="O141" i="3"/>
  <c r="G141" i="3"/>
  <c r="BS85" i="3"/>
  <c r="BC85" i="3"/>
  <c r="CI34" i="3"/>
  <c r="W34" i="3"/>
  <c r="AE196" i="3"/>
  <c r="AD203" i="3"/>
  <c r="AH203" i="3" s="1"/>
  <c r="BJ203" i="3"/>
  <c r="BN203" i="3" s="1"/>
  <c r="BC141" i="3"/>
  <c r="CA85" i="3"/>
  <c r="BK34" i="3"/>
  <c r="BC34" i="3"/>
  <c r="AU196" i="3"/>
  <c r="F203" i="3"/>
  <c r="J203" i="3" s="1"/>
  <c r="BZ203" i="3"/>
  <c r="CD203" i="3" s="1"/>
  <c r="BS141" i="3"/>
  <c r="CI85" i="3"/>
  <c r="AE34" i="3"/>
  <c r="BS34" i="3"/>
  <c r="BS196" i="3"/>
  <c r="G196" i="3"/>
  <c r="AU129" i="3"/>
  <c r="AT195" i="3"/>
  <c r="AX195" i="3" s="1"/>
  <c r="BS129" i="3"/>
  <c r="AU75" i="3"/>
  <c r="G153" i="3"/>
  <c r="BR142" i="3"/>
  <c r="BV142" i="3" s="1"/>
  <c r="N137" i="3"/>
  <c r="R137" i="3" s="1"/>
  <c r="F204" i="3"/>
  <c r="J204" i="3" s="1"/>
  <c r="CA43" i="3"/>
  <c r="BK62" i="3"/>
  <c r="AA28" i="14"/>
  <c r="F28" i="3"/>
  <c r="J28" i="3" s="1"/>
  <c r="W56" i="3"/>
  <c r="CI56" i="3"/>
  <c r="F41" i="3"/>
  <c r="J41" i="3" s="1"/>
  <c r="BC113" i="3"/>
  <c r="BZ137" i="3"/>
  <c r="CD137" i="3" s="1"/>
  <c r="BR204" i="3"/>
  <c r="BV204" i="3" s="1"/>
  <c r="BK43" i="3"/>
  <c r="CI62" i="3"/>
  <c r="W62" i="3"/>
  <c r="CH28" i="3"/>
  <c r="CL28" i="3" s="1"/>
  <c r="O56" i="3"/>
  <c r="CA56" i="3"/>
  <c r="V41" i="3"/>
  <c r="Z41" i="3" s="1"/>
  <c r="BS113" i="3"/>
  <c r="BB137" i="3"/>
  <c r="BF137" i="3" s="1"/>
  <c r="AL204" i="3"/>
  <c r="AP204" i="3" s="1"/>
  <c r="O43" i="3"/>
  <c r="AA28" i="6"/>
  <c r="AU62" i="3"/>
  <c r="AE62" i="3"/>
  <c r="N28" i="3"/>
  <c r="R28" i="3" s="1"/>
  <c r="BS56" i="3"/>
  <c r="BZ41" i="3"/>
  <c r="CD41" i="3" s="1"/>
  <c r="BK113" i="3"/>
  <c r="AT137" i="3"/>
  <c r="AX137" i="3" s="1"/>
  <c r="BJ137" i="3"/>
  <c r="BN137" i="3" s="1"/>
  <c r="CH204" i="3"/>
  <c r="CL204" i="3" s="1"/>
  <c r="AT204" i="3"/>
  <c r="AX204" i="3" s="1"/>
  <c r="BS43" i="3"/>
  <c r="O62" i="3"/>
  <c r="BS62" i="3"/>
  <c r="AL28" i="3"/>
  <c r="AP28" i="3" s="1"/>
  <c r="BJ28" i="3"/>
  <c r="BN28" i="3" s="1"/>
  <c r="AE56" i="3"/>
  <c r="BB41" i="3"/>
  <c r="BF41" i="3" s="1"/>
  <c r="AL41" i="3"/>
  <c r="AP41" i="3" s="1"/>
  <c r="CI113" i="3"/>
  <c r="AL137" i="3"/>
  <c r="AP137" i="3" s="1"/>
  <c r="F137" i="3"/>
  <c r="J137" i="3" s="1"/>
  <c r="N204" i="3"/>
  <c r="R204" i="3" s="1"/>
  <c r="BB204" i="3"/>
  <c r="BF204" i="3" s="1"/>
  <c r="G43" i="3"/>
  <c r="CI43" i="3"/>
  <c r="AM62" i="3"/>
  <c r="BR28" i="3"/>
  <c r="BV28" i="3" s="1"/>
  <c r="BZ28" i="3"/>
  <c r="CD28" i="3" s="1"/>
  <c r="AU56" i="3"/>
  <c r="CH41" i="3"/>
  <c r="CL41" i="3" s="1"/>
  <c r="N41" i="3"/>
  <c r="R41" i="3" s="1"/>
  <c r="O113" i="3"/>
  <c r="CA113" i="3"/>
  <c r="BR137" i="3"/>
  <c r="BV137" i="3" s="1"/>
  <c r="V137" i="3"/>
  <c r="Z137" i="3" s="1"/>
  <c r="V204" i="3"/>
  <c r="Z204" i="3" s="1"/>
  <c r="BJ204" i="3"/>
  <c r="BN204" i="3" s="1"/>
  <c r="AE43" i="3"/>
  <c r="AM43" i="3"/>
  <c r="BC62" i="3"/>
  <c r="AT28" i="3"/>
  <c r="AX28" i="3" s="1"/>
  <c r="V28" i="3"/>
  <c r="Z28" i="3" s="1"/>
  <c r="AM56" i="3"/>
  <c r="BJ41" i="3"/>
  <c r="BN41" i="3" s="1"/>
  <c r="AD41" i="3"/>
  <c r="AH41" i="3" s="1"/>
  <c r="W113" i="3"/>
  <c r="G113" i="3"/>
  <c r="AU43" i="3"/>
  <c r="AM113" i="3"/>
  <c r="W28" i="3"/>
  <c r="F198" i="3"/>
  <c r="J198" i="3" s="1"/>
  <c r="BC28" i="3"/>
  <c r="AM28" i="3"/>
  <c r="N198" i="3"/>
  <c r="R198" i="3" s="1"/>
  <c r="BS28" i="3"/>
  <c r="BK28" i="3"/>
  <c r="BJ198" i="3"/>
  <c r="BN198" i="3" s="1"/>
  <c r="AU28" i="3"/>
  <c r="CA28" i="3"/>
  <c r="BR198" i="3"/>
  <c r="BV198" i="3" s="1"/>
  <c r="AD90" i="3"/>
  <c r="AH90" i="3" s="1"/>
  <c r="CI28" i="3"/>
  <c r="V198" i="3"/>
  <c r="Z198" i="3" s="1"/>
  <c r="AE28" i="3"/>
  <c r="BB85" i="3"/>
  <c r="BF85" i="3" s="1"/>
  <c r="BB198" i="3"/>
  <c r="BF198" i="3" s="1"/>
  <c r="BZ198" i="3"/>
  <c r="CD198" i="3" s="1"/>
  <c r="CH85" i="3"/>
  <c r="CL85" i="3" s="1"/>
  <c r="CH198" i="3"/>
  <c r="CL198" i="3" s="1"/>
  <c r="CI123" i="3"/>
  <c r="AA28" i="11"/>
  <c r="BZ127" i="3"/>
  <c r="CD127" i="3" s="1"/>
  <c r="BS123" i="3"/>
  <c r="F127" i="3"/>
  <c r="J127" i="3" s="1"/>
  <c r="AA129" i="10"/>
  <c r="CA123" i="3"/>
  <c r="G123" i="3"/>
  <c r="O123" i="3"/>
  <c r="AU123" i="3"/>
  <c r="AA129" i="16"/>
  <c r="AE123" i="3"/>
  <c r="BK123" i="3"/>
  <c r="AM123" i="3"/>
  <c r="G82" i="3"/>
  <c r="AM82" i="3"/>
  <c r="BZ121" i="3"/>
  <c r="CD121" i="3" s="1"/>
  <c r="W201" i="3"/>
  <c r="AE25" i="3"/>
  <c r="AU82" i="3"/>
  <c r="CI82" i="3"/>
  <c r="CH121" i="3"/>
  <c r="CL121" i="3" s="1"/>
  <c r="BS201" i="3"/>
  <c r="W25" i="3"/>
  <c r="W82" i="3"/>
  <c r="BB121" i="3"/>
  <c r="BF121" i="3" s="1"/>
  <c r="O121" i="3"/>
  <c r="BS25" i="3"/>
  <c r="BC25" i="3"/>
  <c r="CA82" i="3"/>
  <c r="AL121" i="3"/>
  <c r="AP121" i="3" s="1"/>
  <c r="F121" i="3"/>
  <c r="J121" i="3" s="1"/>
  <c r="AE121" i="3"/>
  <c r="CA25" i="3"/>
  <c r="AU25" i="3"/>
  <c r="O82" i="3"/>
  <c r="AD121" i="3"/>
  <c r="AH121" i="3" s="1"/>
  <c r="N121" i="3"/>
  <c r="R121" i="3" s="1"/>
  <c r="AU121" i="3"/>
  <c r="BK25" i="3"/>
  <c r="CI25" i="3"/>
  <c r="BS82" i="3"/>
  <c r="BR121" i="3"/>
  <c r="BV121" i="3" s="1"/>
  <c r="V121" i="3"/>
  <c r="Z121" i="3" s="1"/>
  <c r="CI121" i="3"/>
  <c r="O25" i="3"/>
  <c r="CA201" i="3"/>
  <c r="W121" i="3"/>
  <c r="AA129" i="15"/>
  <c r="G201" i="3"/>
  <c r="AU201" i="3"/>
  <c r="CA121" i="3"/>
  <c r="AM121" i="3"/>
  <c r="AM201" i="3"/>
  <c r="BS121" i="3"/>
  <c r="BB86" i="3"/>
  <c r="BF86" i="3" s="1"/>
  <c r="AE201" i="3"/>
  <c r="BC121" i="3"/>
  <c r="AT86" i="3"/>
  <c r="AX86" i="3" s="1"/>
  <c r="BC201" i="3"/>
  <c r="BK121" i="3"/>
  <c r="O201" i="3"/>
  <c r="AD140" i="3"/>
  <c r="AH140" i="3" s="1"/>
  <c r="CH140" i="3"/>
  <c r="CL140" i="3" s="1"/>
  <c r="AE195" i="3"/>
  <c r="BK187" i="3"/>
  <c r="CH195" i="3"/>
  <c r="CL195" i="3" s="1"/>
  <c r="G129" i="3"/>
  <c r="AE129" i="3"/>
  <c r="AM153" i="3"/>
  <c r="W54" i="3"/>
  <c r="CA54" i="3"/>
  <c r="AM127" i="3"/>
  <c r="AM75" i="3"/>
  <c r="BB142" i="3"/>
  <c r="BF142" i="3" s="1"/>
  <c r="AA129" i="9"/>
  <c r="AD195" i="3"/>
  <c r="AH195" i="3" s="1"/>
  <c r="BK129" i="3"/>
  <c r="CI129" i="3"/>
  <c r="AE153" i="3"/>
  <c r="BC153" i="3"/>
  <c r="O75" i="3"/>
  <c r="N142" i="3"/>
  <c r="R142" i="3" s="1"/>
  <c r="BR140" i="3"/>
  <c r="BV140" i="3" s="1"/>
  <c r="W195" i="3"/>
  <c r="W187" i="3"/>
  <c r="F195" i="3"/>
  <c r="J195" i="3" s="1"/>
  <c r="W129" i="3"/>
  <c r="AU153" i="3"/>
  <c r="O153" i="3"/>
  <c r="O54" i="3"/>
  <c r="CA127" i="3"/>
  <c r="AE127" i="3"/>
  <c r="AE75" i="3"/>
  <c r="V142" i="3"/>
  <c r="Z142" i="3" s="1"/>
  <c r="BZ140" i="3"/>
  <c r="CD140" i="3" s="1"/>
  <c r="AT140" i="3"/>
  <c r="AX140" i="3" s="1"/>
  <c r="BK195" i="3"/>
  <c r="AM195" i="3"/>
  <c r="AE187" i="3"/>
  <c r="N195" i="3"/>
  <c r="R195" i="3" s="1"/>
  <c r="BC129" i="3"/>
  <c r="W153" i="3"/>
  <c r="BK153" i="3"/>
  <c r="AM54" i="3"/>
  <c r="W127" i="3"/>
  <c r="BK127" i="3"/>
  <c r="CI75" i="3"/>
  <c r="AT142" i="3"/>
  <c r="AX142" i="3" s="1"/>
  <c r="AL142" i="3"/>
  <c r="AP142" i="3" s="1"/>
  <c r="AL140" i="3"/>
  <c r="AP140" i="3" s="1"/>
  <c r="BJ140" i="3"/>
  <c r="BN140" i="3" s="1"/>
  <c r="BC195" i="3"/>
  <c r="BS195" i="3"/>
  <c r="O187" i="3"/>
  <c r="AM187" i="3"/>
  <c r="BJ195" i="3"/>
  <c r="BN195" i="3" s="1"/>
  <c r="V195" i="3"/>
  <c r="Z195" i="3" s="1"/>
  <c r="AM129" i="3"/>
  <c r="BS153" i="3"/>
  <c r="BC54" i="3"/>
  <c r="BC127" i="3"/>
  <c r="BC75" i="3"/>
  <c r="BS75" i="3"/>
  <c r="F142" i="3"/>
  <c r="J142" i="3" s="1"/>
  <c r="BJ142" i="3"/>
  <c r="BN142" i="3" s="1"/>
  <c r="O195" i="3"/>
  <c r="CI187" i="3"/>
  <c r="N140" i="3"/>
  <c r="R140" i="3" s="1"/>
  <c r="CI195" i="3"/>
  <c r="CA195" i="3"/>
  <c r="BS187" i="3"/>
  <c r="BC187" i="3"/>
  <c r="BZ195" i="3"/>
  <c r="CD195" i="3" s="1"/>
  <c r="AL195" i="3"/>
  <c r="AP195" i="3" s="1"/>
  <c r="CA129" i="3"/>
  <c r="CA153" i="3"/>
  <c r="BK54" i="3"/>
  <c r="BS127" i="3"/>
  <c r="CA75" i="3"/>
  <c r="BK75" i="3"/>
  <c r="AD142" i="3"/>
  <c r="AH142" i="3" s="1"/>
  <c r="CH142" i="3"/>
  <c r="CL142" i="3" s="1"/>
  <c r="BC107" i="3"/>
  <c r="AU187" i="3"/>
  <c r="BB195" i="3"/>
  <c r="BF195" i="3" s="1"/>
  <c r="W75" i="3"/>
  <c r="BS107" i="3"/>
  <c r="G107" i="3"/>
  <c r="BK107" i="3"/>
  <c r="AM107" i="3"/>
  <c r="CA107" i="3"/>
  <c r="AE107" i="3"/>
  <c r="W107" i="3"/>
  <c r="O107" i="3"/>
  <c r="F37" i="3"/>
  <c r="J37" i="3" s="1"/>
  <c r="AU107" i="3"/>
  <c r="CA41" i="3"/>
  <c r="N172" i="3"/>
  <c r="R172" i="3" s="1"/>
  <c r="V37" i="3"/>
  <c r="Z37" i="3" s="1"/>
  <c r="BZ37" i="3"/>
  <c r="CD37" i="3" s="1"/>
  <c r="AL95" i="3"/>
  <c r="AP95" i="3" s="1"/>
  <c r="BZ95" i="3"/>
  <c r="CD95" i="3" s="1"/>
  <c r="BB95" i="3"/>
  <c r="BF95" i="3" s="1"/>
  <c r="CH95" i="3"/>
  <c r="CL95" i="3" s="1"/>
  <c r="AD95" i="3"/>
  <c r="AH95" i="3" s="1"/>
  <c r="F95" i="3"/>
  <c r="J95" i="3" s="1"/>
  <c r="BR95" i="3"/>
  <c r="BV95" i="3" s="1"/>
  <c r="N95" i="3"/>
  <c r="R95" i="3" s="1"/>
  <c r="BJ95" i="3"/>
  <c r="BN95" i="3" s="1"/>
  <c r="AT95" i="3"/>
  <c r="AX95" i="3" s="1"/>
  <c r="V95" i="3"/>
  <c r="Z95" i="3" s="1"/>
  <c r="O41" i="3"/>
  <c r="V172" i="3"/>
  <c r="Z172" i="3" s="1"/>
  <c r="AL37" i="3"/>
  <c r="AP37" i="3" s="1"/>
  <c r="BR37" i="3"/>
  <c r="BV37" i="3" s="1"/>
  <c r="CI41" i="3"/>
  <c r="W41" i="3"/>
  <c r="AD172" i="3"/>
  <c r="AH172" i="3" s="1"/>
  <c r="BB37" i="3"/>
  <c r="BF37" i="3" s="1"/>
  <c r="CH37" i="3"/>
  <c r="CL37" i="3" s="1"/>
  <c r="BC41" i="3"/>
  <c r="AE41" i="3"/>
  <c r="AL172" i="3"/>
  <c r="AP172" i="3" s="1"/>
  <c r="AD37" i="3"/>
  <c r="AH37" i="3" s="1"/>
  <c r="BK41" i="3"/>
  <c r="AM41" i="3"/>
  <c r="BR172" i="3"/>
  <c r="BV172" i="3" s="1"/>
  <c r="BJ37" i="3"/>
  <c r="BN37" i="3" s="1"/>
  <c r="AE95" i="3"/>
  <c r="W95" i="3"/>
  <c r="CA95" i="3"/>
  <c r="G95" i="3"/>
  <c r="O95" i="3"/>
  <c r="AM95" i="3"/>
  <c r="BK95" i="3"/>
  <c r="BC95" i="3"/>
  <c r="CI95" i="3"/>
  <c r="AU95" i="3"/>
  <c r="BS95" i="3"/>
  <c r="BS41" i="3"/>
  <c r="AT172" i="3"/>
  <c r="AX172" i="3" s="1"/>
  <c r="BB172" i="3"/>
  <c r="BF172" i="3" s="1"/>
  <c r="N37" i="3"/>
  <c r="R37" i="3" s="1"/>
  <c r="F172" i="3"/>
  <c r="J172" i="3" s="1"/>
  <c r="BR136" i="3"/>
  <c r="BV136" i="3" s="1"/>
  <c r="V136" i="3"/>
  <c r="Z136" i="3" s="1"/>
  <c r="CH90" i="3"/>
  <c r="CL90" i="3" s="1"/>
  <c r="N85" i="3"/>
  <c r="R85" i="3" s="1"/>
  <c r="AT85" i="3"/>
  <c r="AX85" i="3" s="1"/>
  <c r="AT136" i="3"/>
  <c r="AX136" i="3" s="1"/>
  <c r="AL136" i="3"/>
  <c r="AP136" i="3" s="1"/>
  <c r="F90" i="3"/>
  <c r="J90" i="3" s="1"/>
  <c r="N90" i="3"/>
  <c r="R90" i="3" s="1"/>
  <c r="V85" i="3"/>
  <c r="Z85" i="3" s="1"/>
  <c r="AD85" i="3"/>
  <c r="AH85" i="3" s="1"/>
  <c r="BZ136" i="3"/>
  <c r="CD136" i="3" s="1"/>
  <c r="AL90" i="3"/>
  <c r="AP90" i="3" s="1"/>
  <c r="V90" i="3"/>
  <c r="Z90" i="3" s="1"/>
  <c r="BJ85" i="3"/>
  <c r="BN85" i="3" s="1"/>
  <c r="AD136" i="3"/>
  <c r="AH136" i="3" s="1"/>
  <c r="BJ90" i="3"/>
  <c r="BN90" i="3" s="1"/>
  <c r="BB90" i="3"/>
  <c r="BF90" i="3" s="1"/>
  <c r="BZ85" i="3"/>
  <c r="CD85" i="3" s="1"/>
  <c r="BJ136" i="3"/>
  <c r="BN136" i="3" s="1"/>
  <c r="BZ90" i="3"/>
  <c r="CD90" i="3" s="1"/>
  <c r="F85" i="3"/>
  <c r="J85" i="3" s="1"/>
  <c r="F136" i="3"/>
  <c r="J136" i="3" s="1"/>
  <c r="AT90" i="3"/>
  <c r="AX90" i="3" s="1"/>
  <c r="AL85" i="3"/>
  <c r="AP85" i="3" s="1"/>
  <c r="N127" i="3"/>
  <c r="R127" i="3" s="1"/>
  <c r="BJ127" i="3"/>
  <c r="BN127" i="3" s="1"/>
  <c r="CH86" i="3"/>
  <c r="CL86" i="3" s="1"/>
  <c r="BR86" i="3"/>
  <c r="BV86" i="3" s="1"/>
  <c r="V127" i="3"/>
  <c r="Z127" i="3" s="1"/>
  <c r="N86" i="3"/>
  <c r="R86" i="3" s="1"/>
  <c r="BB127" i="3"/>
  <c r="BF127" i="3" s="1"/>
  <c r="V86" i="3"/>
  <c r="Z86" i="3" s="1"/>
  <c r="AL127" i="3"/>
  <c r="AP127" i="3" s="1"/>
  <c r="BZ86" i="3"/>
  <c r="CD86" i="3" s="1"/>
  <c r="AD127" i="3"/>
  <c r="AH127" i="3" s="1"/>
  <c r="F86" i="3"/>
  <c r="J86" i="3" s="1"/>
  <c r="AT127" i="3"/>
  <c r="AX127" i="3" s="1"/>
  <c r="AL86" i="3"/>
  <c r="AP86" i="3" s="1"/>
  <c r="BR127" i="3"/>
  <c r="BV127" i="3" s="1"/>
  <c r="AD86" i="3"/>
  <c r="AH86" i="3" s="1"/>
  <c r="G31" i="3"/>
  <c r="BS31" i="3"/>
  <c r="AU31" i="3"/>
  <c r="AM31" i="3"/>
  <c r="W31" i="3"/>
  <c r="AE31" i="3"/>
  <c r="O31" i="3"/>
  <c r="CI31" i="3"/>
  <c r="BC31" i="3"/>
  <c r="CA31" i="3"/>
  <c r="BK31" i="3"/>
  <c r="AA48" i="14"/>
  <c r="BR154" i="3"/>
  <c r="BV154" i="3" s="1"/>
  <c r="AD154" i="3"/>
  <c r="AH154" i="3" s="1"/>
  <c r="F154" i="3"/>
  <c r="J154" i="3" s="1"/>
  <c r="BJ154" i="3"/>
  <c r="BN154" i="3" s="1"/>
  <c r="BB154" i="3"/>
  <c r="BF154" i="3" s="1"/>
  <c r="CH154" i="3"/>
  <c r="CL154" i="3" s="1"/>
  <c r="V154" i="3"/>
  <c r="Z154" i="3" s="1"/>
  <c r="BZ154" i="3"/>
  <c r="CD154" i="3" s="1"/>
  <c r="AT154" i="3"/>
  <c r="AX154" i="3" s="1"/>
  <c r="AL154" i="3"/>
  <c r="AP154" i="3" s="1"/>
  <c r="N154" i="3"/>
  <c r="R154" i="3" s="1"/>
  <c r="AA154" i="16"/>
  <c r="AA38" i="6"/>
  <c r="BK158" i="3"/>
  <c r="AU158" i="3"/>
  <c r="AE158" i="3"/>
  <c r="CI158" i="3"/>
  <c r="O158" i="3"/>
  <c r="CA158" i="3"/>
  <c r="BS158" i="3"/>
  <c r="BC158" i="3"/>
  <c r="W158" i="3"/>
  <c r="AM158" i="3"/>
  <c r="G158" i="3"/>
  <c r="BJ105" i="3"/>
  <c r="BN105" i="3" s="1"/>
  <c r="F105" i="3"/>
  <c r="J105" i="3" s="1"/>
  <c r="AL105" i="3"/>
  <c r="AP105" i="3" s="1"/>
  <c r="AD105" i="3"/>
  <c r="AH105" i="3" s="1"/>
  <c r="V105" i="3"/>
  <c r="Z105" i="3" s="1"/>
  <c r="N105" i="3"/>
  <c r="R105" i="3" s="1"/>
  <c r="BB105" i="3"/>
  <c r="BF105" i="3" s="1"/>
  <c r="CH105" i="3"/>
  <c r="CL105" i="3" s="1"/>
  <c r="BZ105" i="3"/>
  <c r="CD105" i="3" s="1"/>
  <c r="AT105" i="3"/>
  <c r="AX105" i="3" s="1"/>
  <c r="BR105" i="3"/>
  <c r="BV105" i="3" s="1"/>
  <c r="AA63" i="7"/>
  <c r="AA63" i="10"/>
  <c r="BR102" i="3"/>
  <c r="BV102" i="3" s="1"/>
  <c r="AT102" i="3"/>
  <c r="AX102" i="3" s="1"/>
  <c r="V102" i="3"/>
  <c r="Z102" i="3" s="1"/>
  <c r="BJ102" i="3"/>
  <c r="BN102" i="3" s="1"/>
  <c r="AD102" i="3"/>
  <c r="AH102" i="3" s="1"/>
  <c r="BB102" i="3"/>
  <c r="BF102" i="3" s="1"/>
  <c r="AL102" i="3"/>
  <c r="AP102" i="3" s="1"/>
  <c r="N102" i="3"/>
  <c r="R102" i="3" s="1"/>
  <c r="F102" i="3"/>
  <c r="J102" i="3" s="1"/>
  <c r="CH102" i="3"/>
  <c r="CL102" i="3" s="1"/>
  <c r="BZ102" i="3"/>
  <c r="CD102" i="3" s="1"/>
  <c r="BK161" i="3"/>
  <c r="BC161" i="3"/>
  <c r="W161" i="3"/>
  <c r="CA161" i="3"/>
  <c r="CI161" i="3"/>
  <c r="AE161" i="3"/>
  <c r="AU161" i="3"/>
  <c r="BS161" i="3"/>
  <c r="G161" i="3"/>
  <c r="AM161" i="3"/>
  <c r="O161" i="3"/>
  <c r="CH143" i="3"/>
  <c r="CL143" i="3" s="1"/>
  <c r="AL143" i="3"/>
  <c r="AP143" i="3" s="1"/>
  <c r="BB143" i="3"/>
  <c r="BF143" i="3" s="1"/>
  <c r="AT143" i="3"/>
  <c r="AX143" i="3" s="1"/>
  <c r="N143" i="3"/>
  <c r="R143" i="3" s="1"/>
  <c r="BJ143" i="3"/>
  <c r="BN143" i="3" s="1"/>
  <c r="V143" i="3"/>
  <c r="Z143" i="3" s="1"/>
  <c r="BR143" i="3"/>
  <c r="BV143" i="3" s="1"/>
  <c r="AD143" i="3"/>
  <c r="AH143" i="3" s="1"/>
  <c r="BZ143" i="3"/>
  <c r="CD143" i="3" s="1"/>
  <c r="F143" i="3"/>
  <c r="J143" i="3" s="1"/>
  <c r="AA159" i="7"/>
  <c r="AA139" i="6"/>
  <c r="CI104" i="3"/>
  <c r="BS104" i="3"/>
  <c r="BK104" i="3"/>
  <c r="W104" i="3"/>
  <c r="G104" i="3"/>
  <c r="CA104" i="3"/>
  <c r="AU104" i="3"/>
  <c r="AM104" i="3"/>
  <c r="AE104" i="3"/>
  <c r="BC104" i="3"/>
  <c r="O104" i="3"/>
  <c r="AA144" i="9"/>
  <c r="AL187" i="3"/>
  <c r="AP187" i="3" s="1"/>
  <c r="AD187" i="3"/>
  <c r="AH187" i="3" s="1"/>
  <c r="F187" i="3"/>
  <c r="J187" i="3" s="1"/>
  <c r="BJ187" i="3"/>
  <c r="BN187" i="3" s="1"/>
  <c r="AT187" i="3"/>
  <c r="AX187" i="3" s="1"/>
  <c r="V187" i="3"/>
  <c r="Z187" i="3" s="1"/>
  <c r="CH187" i="3"/>
  <c r="CL187" i="3" s="1"/>
  <c r="N187" i="3"/>
  <c r="R187" i="3" s="1"/>
  <c r="BZ187" i="3"/>
  <c r="CD187" i="3" s="1"/>
  <c r="BR187" i="3"/>
  <c r="BV187" i="3" s="1"/>
  <c r="BB187" i="3"/>
  <c r="BF187" i="3" s="1"/>
  <c r="AA109" i="13"/>
  <c r="AA169" i="13"/>
  <c r="AA169" i="15"/>
  <c r="AA119" i="8"/>
  <c r="AA119" i="13"/>
  <c r="BZ71" i="3"/>
  <c r="CD71" i="3" s="1"/>
  <c r="F71" i="3"/>
  <c r="J71" i="3" s="1"/>
  <c r="AD71" i="3"/>
  <c r="AH71" i="3" s="1"/>
  <c r="BB71" i="3"/>
  <c r="BF71" i="3" s="1"/>
  <c r="BJ71" i="3"/>
  <c r="BN71" i="3" s="1"/>
  <c r="V71" i="3"/>
  <c r="Z71" i="3" s="1"/>
  <c r="N71" i="3"/>
  <c r="R71" i="3" s="1"/>
  <c r="CH71" i="3"/>
  <c r="CL71" i="3" s="1"/>
  <c r="BR71" i="3"/>
  <c r="BV71" i="3" s="1"/>
  <c r="AT71" i="3"/>
  <c r="AX71" i="3" s="1"/>
  <c r="AL71" i="3"/>
  <c r="AP71" i="3" s="1"/>
  <c r="CI58" i="3"/>
  <c r="BS58" i="3"/>
  <c r="BK58" i="3"/>
  <c r="G58" i="3"/>
  <c r="AM58" i="3"/>
  <c r="O58" i="3"/>
  <c r="AE58" i="3"/>
  <c r="W58" i="3"/>
  <c r="CA58" i="3"/>
  <c r="BC58" i="3"/>
  <c r="AU58" i="3"/>
  <c r="AA68" i="6"/>
  <c r="AA68" i="11"/>
  <c r="AM23" i="3"/>
  <c r="BS23" i="3"/>
  <c r="O23" i="3"/>
  <c r="BK23" i="3"/>
  <c r="AE23" i="3"/>
  <c r="CI23" i="3"/>
  <c r="CA23" i="3"/>
  <c r="BC23" i="3"/>
  <c r="AU23" i="3"/>
  <c r="W23" i="3"/>
  <c r="G23" i="3"/>
  <c r="CH182" i="3"/>
  <c r="CL182" i="3" s="1"/>
  <c r="BZ182" i="3"/>
  <c r="CD182" i="3" s="1"/>
  <c r="BR182" i="3"/>
  <c r="BV182" i="3" s="1"/>
  <c r="BJ182" i="3"/>
  <c r="BN182" i="3" s="1"/>
  <c r="BB182" i="3"/>
  <c r="BF182" i="3" s="1"/>
  <c r="AT182" i="3"/>
  <c r="AX182" i="3" s="1"/>
  <c r="N182" i="3"/>
  <c r="R182" i="3" s="1"/>
  <c r="AL182" i="3"/>
  <c r="AP182" i="3" s="1"/>
  <c r="AD182" i="3"/>
  <c r="AH182" i="3" s="1"/>
  <c r="V182" i="3"/>
  <c r="Z182" i="3" s="1"/>
  <c r="F182" i="3"/>
  <c r="J182" i="3" s="1"/>
  <c r="AA114" i="9"/>
  <c r="AA114" i="6"/>
  <c r="AA23" i="10"/>
  <c r="AA23" i="7"/>
  <c r="AD91" i="3"/>
  <c r="AH91" i="3" s="1"/>
  <c r="AT91" i="3"/>
  <c r="AX91" i="3" s="1"/>
  <c r="V91" i="3"/>
  <c r="Z91" i="3" s="1"/>
  <c r="F91" i="3"/>
  <c r="J91" i="3" s="1"/>
  <c r="AL91" i="3"/>
  <c r="AP91" i="3" s="1"/>
  <c r="BR91" i="3"/>
  <c r="BV91" i="3" s="1"/>
  <c r="BB91" i="3"/>
  <c r="BF91" i="3" s="1"/>
  <c r="CH91" i="3"/>
  <c r="CL91" i="3" s="1"/>
  <c r="BZ91" i="3"/>
  <c r="CD91" i="3" s="1"/>
  <c r="BJ91" i="3"/>
  <c r="BN91" i="3" s="1"/>
  <c r="N91" i="3"/>
  <c r="R91" i="3" s="1"/>
  <c r="AA43" i="6"/>
  <c r="AA43" i="12"/>
  <c r="AU192" i="3"/>
  <c r="BS192" i="3"/>
  <c r="BK192" i="3"/>
  <c r="G192" i="3"/>
  <c r="BC192" i="3"/>
  <c r="AM192" i="3"/>
  <c r="AE192" i="3"/>
  <c r="O192" i="3"/>
  <c r="W192" i="3"/>
  <c r="CI192" i="3"/>
  <c r="CA192" i="3"/>
  <c r="AA149" i="8"/>
  <c r="AA134" i="16"/>
  <c r="CA109" i="3"/>
  <c r="W109" i="3"/>
  <c r="G109" i="3"/>
  <c r="BS109" i="3"/>
  <c r="AE109" i="3"/>
  <c r="AU109" i="3"/>
  <c r="BK109" i="3"/>
  <c r="O109" i="3"/>
  <c r="CI109" i="3"/>
  <c r="BC109" i="3"/>
  <c r="AM109" i="3"/>
  <c r="N134" i="3"/>
  <c r="R134" i="3" s="1"/>
  <c r="BR134" i="3"/>
  <c r="BV134" i="3" s="1"/>
  <c r="BJ134" i="3"/>
  <c r="BN134" i="3" s="1"/>
  <c r="BB134" i="3"/>
  <c r="BF134" i="3" s="1"/>
  <c r="AL134" i="3"/>
  <c r="AP134" i="3" s="1"/>
  <c r="CH134" i="3"/>
  <c r="CL134" i="3" s="1"/>
  <c r="AT134" i="3"/>
  <c r="AX134" i="3" s="1"/>
  <c r="AD134" i="3"/>
  <c r="AH134" i="3" s="1"/>
  <c r="BZ134" i="3"/>
  <c r="CD134" i="3" s="1"/>
  <c r="F134" i="3"/>
  <c r="J134" i="3" s="1"/>
  <c r="V134" i="3"/>
  <c r="Z134" i="3" s="1"/>
  <c r="AA134" i="12"/>
  <c r="CA94" i="3"/>
  <c r="O94" i="3"/>
  <c r="G94" i="3"/>
  <c r="BS94" i="3"/>
  <c r="BC94" i="3"/>
  <c r="AM94" i="3"/>
  <c r="W94" i="3"/>
  <c r="BK94" i="3"/>
  <c r="AU94" i="3"/>
  <c r="AE94" i="3"/>
  <c r="CI94" i="3"/>
  <c r="BR11" i="3"/>
  <c r="BV11" i="3" s="1"/>
  <c r="BZ11" i="3"/>
  <c r="CD11" i="3" s="1"/>
  <c r="AT11" i="3"/>
  <c r="AX11" i="3" s="1"/>
  <c r="N11" i="3"/>
  <c r="R11" i="3" s="1"/>
  <c r="AL11" i="3"/>
  <c r="AP11" i="3" s="1"/>
  <c r="V11" i="3"/>
  <c r="Z11" i="3" s="1"/>
  <c r="BB11" i="3"/>
  <c r="BF11" i="3" s="1"/>
  <c r="AD11" i="3"/>
  <c r="AH11" i="3" s="1"/>
  <c r="F11" i="3"/>
  <c r="J11" i="3" s="1"/>
  <c r="CH11" i="3"/>
  <c r="CL11" i="3" s="1"/>
  <c r="BJ11" i="3"/>
  <c r="BN11" i="3" s="1"/>
  <c r="AT189" i="3"/>
  <c r="AX189" i="3" s="1"/>
  <c r="N189" i="3"/>
  <c r="R189" i="3" s="1"/>
  <c r="CH189" i="3"/>
  <c r="CL189" i="3" s="1"/>
  <c r="BR189" i="3"/>
  <c r="BV189" i="3" s="1"/>
  <c r="AL189" i="3"/>
  <c r="AP189" i="3" s="1"/>
  <c r="BZ189" i="3"/>
  <c r="CD189" i="3" s="1"/>
  <c r="BB189" i="3"/>
  <c r="BF189" i="3" s="1"/>
  <c r="F189" i="3"/>
  <c r="J189" i="3" s="1"/>
  <c r="BJ189" i="3"/>
  <c r="BN189" i="3" s="1"/>
  <c r="AD189" i="3"/>
  <c r="AH189" i="3" s="1"/>
  <c r="V189" i="3"/>
  <c r="Z189" i="3" s="1"/>
  <c r="BS9" i="3"/>
  <c r="W9" i="3"/>
  <c r="G9" i="3"/>
  <c r="AU9" i="3"/>
  <c r="AM9" i="3"/>
  <c r="BK9" i="3"/>
  <c r="O9" i="3"/>
  <c r="CA9" i="3"/>
  <c r="AE9" i="3"/>
  <c r="CI9" i="3"/>
  <c r="BC9" i="3"/>
  <c r="BC199" i="3"/>
  <c r="AE199" i="3"/>
  <c r="W199" i="3"/>
  <c r="BK199" i="3"/>
  <c r="CI199" i="3"/>
  <c r="G199" i="3"/>
  <c r="AM199" i="3"/>
  <c r="O199" i="3"/>
  <c r="BS199" i="3"/>
  <c r="CA199" i="3"/>
  <c r="AU199" i="3"/>
  <c r="BS102" i="3"/>
  <c r="W102" i="3"/>
  <c r="BK102" i="3"/>
  <c r="AE102" i="3"/>
  <c r="BC102" i="3"/>
  <c r="AM102" i="3"/>
  <c r="O102" i="3"/>
  <c r="G102" i="3"/>
  <c r="CI102" i="3"/>
  <c r="CA102" i="3"/>
  <c r="AU102" i="3"/>
  <c r="CA138" i="3"/>
  <c r="CI138" i="3"/>
  <c r="BK138" i="3"/>
  <c r="G138" i="3"/>
  <c r="O138" i="3"/>
  <c r="AU138" i="3"/>
  <c r="AM138" i="3"/>
  <c r="W138" i="3"/>
  <c r="BS138" i="3"/>
  <c r="BC138" i="3"/>
  <c r="AE138" i="3"/>
  <c r="BJ151" i="3"/>
  <c r="BN151" i="3" s="1"/>
  <c r="F151" i="3"/>
  <c r="J151" i="3" s="1"/>
  <c r="CH151" i="3"/>
  <c r="CL151" i="3" s="1"/>
  <c r="AD151" i="3"/>
  <c r="AH151" i="3" s="1"/>
  <c r="V151" i="3"/>
  <c r="Z151" i="3" s="1"/>
  <c r="BZ151" i="3"/>
  <c r="CD151" i="3" s="1"/>
  <c r="BB151" i="3"/>
  <c r="BF151" i="3" s="1"/>
  <c r="BR151" i="3"/>
  <c r="BV151" i="3" s="1"/>
  <c r="AL151" i="3"/>
  <c r="AP151" i="3" s="1"/>
  <c r="AT151" i="3"/>
  <c r="AX151" i="3" s="1"/>
  <c r="N151" i="3"/>
  <c r="R151" i="3" s="1"/>
  <c r="AA48" i="7"/>
  <c r="BJ104" i="3"/>
  <c r="BN104" i="3" s="1"/>
  <c r="BB104" i="3"/>
  <c r="BF104" i="3" s="1"/>
  <c r="V104" i="3"/>
  <c r="Z104" i="3" s="1"/>
  <c r="N104" i="3"/>
  <c r="R104" i="3" s="1"/>
  <c r="BR104" i="3"/>
  <c r="BV104" i="3" s="1"/>
  <c r="F104" i="3"/>
  <c r="J104" i="3" s="1"/>
  <c r="AT104" i="3"/>
  <c r="AX104" i="3" s="1"/>
  <c r="AL104" i="3"/>
  <c r="AP104" i="3" s="1"/>
  <c r="AD104" i="3"/>
  <c r="AH104" i="3" s="1"/>
  <c r="BZ104" i="3"/>
  <c r="CD104" i="3" s="1"/>
  <c r="CH104" i="3"/>
  <c r="CL104" i="3" s="1"/>
  <c r="AA154" i="7"/>
  <c r="BR69" i="3"/>
  <c r="BV69" i="3" s="1"/>
  <c r="AL69" i="3"/>
  <c r="AP69" i="3" s="1"/>
  <c r="BZ69" i="3"/>
  <c r="CD69" i="3" s="1"/>
  <c r="BJ69" i="3"/>
  <c r="BN69" i="3" s="1"/>
  <c r="N69" i="3"/>
  <c r="R69" i="3" s="1"/>
  <c r="CH69" i="3"/>
  <c r="CL69" i="3" s="1"/>
  <c r="BB69" i="3"/>
  <c r="BF69" i="3" s="1"/>
  <c r="AT69" i="3"/>
  <c r="AX69" i="3" s="1"/>
  <c r="V69" i="3"/>
  <c r="Z69" i="3" s="1"/>
  <c r="F69" i="3"/>
  <c r="J69" i="3" s="1"/>
  <c r="AD69" i="3"/>
  <c r="AH69" i="3" s="1"/>
  <c r="CA81" i="3"/>
  <c r="W81" i="3"/>
  <c r="CI81" i="3"/>
  <c r="BS81" i="3"/>
  <c r="AU81" i="3"/>
  <c r="AM81" i="3"/>
  <c r="O81" i="3"/>
  <c r="AE81" i="3"/>
  <c r="BK81" i="3"/>
  <c r="G81" i="3"/>
  <c r="BC81" i="3"/>
  <c r="AA38" i="14"/>
  <c r="AA63" i="11"/>
  <c r="AA63" i="13"/>
  <c r="CH138" i="3"/>
  <c r="CL138" i="3" s="1"/>
  <c r="F138" i="3"/>
  <c r="J138" i="3" s="1"/>
  <c r="BJ138" i="3"/>
  <c r="BN138" i="3" s="1"/>
  <c r="AL138" i="3"/>
  <c r="AP138" i="3" s="1"/>
  <c r="V138" i="3"/>
  <c r="Z138" i="3" s="1"/>
  <c r="N138" i="3"/>
  <c r="R138" i="3" s="1"/>
  <c r="BR138" i="3"/>
  <c r="BV138" i="3" s="1"/>
  <c r="AT138" i="3"/>
  <c r="AX138" i="3" s="1"/>
  <c r="BB138" i="3"/>
  <c r="BF138" i="3" s="1"/>
  <c r="AD138" i="3"/>
  <c r="AH138" i="3" s="1"/>
  <c r="BZ138" i="3"/>
  <c r="CD138" i="3" s="1"/>
  <c r="AE120" i="3"/>
  <c r="BC120" i="3"/>
  <c r="CI120" i="3"/>
  <c r="CA120" i="3"/>
  <c r="AM120" i="3"/>
  <c r="W120" i="3"/>
  <c r="G120" i="3"/>
  <c r="BS120" i="3"/>
  <c r="BK120" i="3"/>
  <c r="AU120" i="3"/>
  <c r="O120" i="3"/>
  <c r="AA159" i="12"/>
  <c r="AA139" i="16"/>
  <c r="AA144" i="6"/>
  <c r="AA144" i="15"/>
  <c r="BK83" i="3"/>
  <c r="CA83" i="3"/>
  <c r="O83" i="3"/>
  <c r="G83" i="3"/>
  <c r="BS83" i="3"/>
  <c r="AM83" i="3"/>
  <c r="AU83" i="3"/>
  <c r="CI83" i="3"/>
  <c r="BC83" i="3"/>
  <c r="AE83" i="3"/>
  <c r="W83" i="3"/>
  <c r="V61" i="3"/>
  <c r="Z61" i="3" s="1"/>
  <c r="CH61" i="3"/>
  <c r="CL61" i="3" s="1"/>
  <c r="N61" i="3"/>
  <c r="R61" i="3" s="1"/>
  <c r="BZ61" i="3"/>
  <c r="CD61" i="3" s="1"/>
  <c r="BB61" i="3"/>
  <c r="BF61" i="3" s="1"/>
  <c r="AT61" i="3"/>
  <c r="AX61" i="3" s="1"/>
  <c r="BR61" i="3"/>
  <c r="BV61" i="3" s="1"/>
  <c r="F61" i="3"/>
  <c r="J61" i="3" s="1"/>
  <c r="BJ61" i="3"/>
  <c r="BN61" i="3" s="1"/>
  <c r="AL61" i="3"/>
  <c r="AP61" i="3" s="1"/>
  <c r="AD61" i="3"/>
  <c r="AH61" i="3" s="1"/>
  <c r="BB113" i="3"/>
  <c r="BF113" i="3" s="1"/>
  <c r="V113" i="3"/>
  <c r="Z113" i="3" s="1"/>
  <c r="N113" i="3"/>
  <c r="R113" i="3" s="1"/>
  <c r="AT113" i="3"/>
  <c r="AX113" i="3" s="1"/>
  <c r="F113" i="3"/>
  <c r="J113" i="3" s="1"/>
  <c r="CH113" i="3"/>
  <c r="CL113" i="3" s="1"/>
  <c r="BJ113" i="3"/>
  <c r="BN113" i="3" s="1"/>
  <c r="BZ113" i="3"/>
  <c r="CD113" i="3" s="1"/>
  <c r="BR113" i="3"/>
  <c r="BV113" i="3" s="1"/>
  <c r="AL113" i="3"/>
  <c r="AP113" i="3" s="1"/>
  <c r="AD113" i="3"/>
  <c r="AH113" i="3" s="1"/>
  <c r="CI178" i="3"/>
  <c r="BS178" i="3"/>
  <c r="W178" i="3"/>
  <c r="AU178" i="3"/>
  <c r="AE178" i="3"/>
  <c r="O178" i="3"/>
  <c r="BK178" i="3"/>
  <c r="AM178" i="3"/>
  <c r="G178" i="3"/>
  <c r="CA178" i="3"/>
  <c r="BC178" i="3"/>
  <c r="AA109" i="8"/>
  <c r="CH98" i="3"/>
  <c r="CL98" i="3" s="1"/>
  <c r="BZ98" i="3"/>
  <c r="CD98" i="3" s="1"/>
  <c r="AL98" i="3"/>
  <c r="AP98" i="3" s="1"/>
  <c r="BR98" i="3"/>
  <c r="BV98" i="3" s="1"/>
  <c r="N98" i="3"/>
  <c r="R98" i="3" s="1"/>
  <c r="AT98" i="3"/>
  <c r="AX98" i="3" s="1"/>
  <c r="AD98" i="3"/>
  <c r="AH98" i="3" s="1"/>
  <c r="V98" i="3"/>
  <c r="Z98" i="3" s="1"/>
  <c r="F98" i="3"/>
  <c r="J98" i="3" s="1"/>
  <c r="BJ98" i="3"/>
  <c r="BN98" i="3" s="1"/>
  <c r="BB98" i="3"/>
  <c r="BF98" i="3" s="1"/>
  <c r="AA169" i="16"/>
  <c r="AA169" i="6"/>
  <c r="AA119" i="10"/>
  <c r="V68" i="3"/>
  <c r="Z68" i="3" s="1"/>
  <c r="BB68" i="3"/>
  <c r="BF68" i="3" s="1"/>
  <c r="AD68" i="3"/>
  <c r="AH68" i="3" s="1"/>
  <c r="N68" i="3"/>
  <c r="R68" i="3" s="1"/>
  <c r="BR68" i="3"/>
  <c r="BV68" i="3" s="1"/>
  <c r="CH68" i="3"/>
  <c r="CL68" i="3" s="1"/>
  <c r="BJ68" i="3"/>
  <c r="BN68" i="3" s="1"/>
  <c r="AT68" i="3"/>
  <c r="AX68" i="3" s="1"/>
  <c r="AL68" i="3"/>
  <c r="AP68" i="3" s="1"/>
  <c r="F68" i="3"/>
  <c r="J68" i="3" s="1"/>
  <c r="BZ68" i="3"/>
  <c r="CD68" i="3" s="1"/>
  <c r="AA114" i="16"/>
  <c r="AA114" i="10"/>
  <c r="AA23" i="9"/>
  <c r="AA23" i="15"/>
  <c r="AA43" i="11"/>
  <c r="AA43" i="10"/>
  <c r="CI15" i="3"/>
  <c r="O15" i="3"/>
  <c r="AE15" i="3"/>
  <c r="CA15" i="3"/>
  <c r="AM15" i="3"/>
  <c r="G15" i="3"/>
  <c r="BS15" i="3"/>
  <c r="BK15" i="3"/>
  <c r="W15" i="3"/>
  <c r="AU15" i="3"/>
  <c r="BC15" i="3"/>
  <c r="AA149" i="14"/>
  <c r="BS27" i="3"/>
  <c r="BK27" i="3"/>
  <c r="BC27" i="3"/>
  <c r="CI27" i="3"/>
  <c r="AM27" i="3"/>
  <c r="W27" i="3"/>
  <c r="O27" i="3"/>
  <c r="AE27" i="3"/>
  <c r="CA27" i="3"/>
  <c r="AU27" i="3"/>
  <c r="G27" i="3"/>
  <c r="V146" i="3"/>
  <c r="Z146" i="3" s="1"/>
  <c r="N146" i="3"/>
  <c r="R146" i="3" s="1"/>
  <c r="BR146" i="3"/>
  <c r="BV146" i="3" s="1"/>
  <c r="BB146" i="3"/>
  <c r="BF146" i="3" s="1"/>
  <c r="F146" i="3"/>
  <c r="J146" i="3" s="1"/>
  <c r="AD146" i="3"/>
  <c r="AH146" i="3" s="1"/>
  <c r="BZ146" i="3"/>
  <c r="CD146" i="3" s="1"/>
  <c r="AT146" i="3"/>
  <c r="AX146" i="3" s="1"/>
  <c r="BJ146" i="3"/>
  <c r="BN146" i="3" s="1"/>
  <c r="CH146" i="3"/>
  <c r="CL146" i="3" s="1"/>
  <c r="AL146" i="3"/>
  <c r="AP146" i="3" s="1"/>
  <c r="BR66" i="3"/>
  <c r="BV66" i="3" s="1"/>
  <c r="BJ66" i="3"/>
  <c r="BN66" i="3" s="1"/>
  <c r="AT66" i="3"/>
  <c r="AX66" i="3" s="1"/>
  <c r="AL66" i="3"/>
  <c r="AP66" i="3" s="1"/>
  <c r="CH66" i="3"/>
  <c r="CL66" i="3" s="1"/>
  <c r="N66" i="3"/>
  <c r="R66" i="3" s="1"/>
  <c r="AD66" i="3"/>
  <c r="AH66" i="3" s="1"/>
  <c r="V66" i="3"/>
  <c r="Z66" i="3" s="1"/>
  <c r="F66" i="3"/>
  <c r="J66" i="3" s="1"/>
  <c r="BZ66" i="3"/>
  <c r="CD66" i="3" s="1"/>
  <c r="BB66" i="3"/>
  <c r="BF66" i="3" s="1"/>
  <c r="G147" i="3"/>
  <c r="CI147" i="3"/>
  <c r="BC147" i="3"/>
  <c r="BK147" i="3"/>
  <c r="BS147" i="3"/>
  <c r="O147" i="3"/>
  <c r="AM147" i="3"/>
  <c r="W147" i="3"/>
  <c r="CA147" i="3"/>
  <c r="AU147" i="3"/>
  <c r="AE147" i="3"/>
  <c r="AD156" i="3"/>
  <c r="AH156" i="3" s="1"/>
  <c r="CH156" i="3"/>
  <c r="CL156" i="3" s="1"/>
  <c r="AT156" i="3"/>
  <c r="AX156" i="3" s="1"/>
  <c r="AL156" i="3"/>
  <c r="AP156" i="3" s="1"/>
  <c r="V156" i="3"/>
  <c r="Z156" i="3" s="1"/>
  <c r="F156" i="3"/>
  <c r="J156" i="3" s="1"/>
  <c r="BR156" i="3"/>
  <c r="BV156" i="3" s="1"/>
  <c r="BB156" i="3"/>
  <c r="BF156" i="3" s="1"/>
  <c r="N156" i="3"/>
  <c r="R156" i="3" s="1"/>
  <c r="BJ156" i="3"/>
  <c r="BN156" i="3" s="1"/>
  <c r="BZ156" i="3"/>
  <c r="CD156" i="3" s="1"/>
  <c r="AL108" i="3"/>
  <c r="AP108" i="3" s="1"/>
  <c r="AD108" i="3"/>
  <c r="AH108" i="3" s="1"/>
  <c r="F108" i="3"/>
  <c r="J108" i="3" s="1"/>
  <c r="BZ108" i="3"/>
  <c r="CD108" i="3" s="1"/>
  <c r="AT108" i="3"/>
  <c r="AX108" i="3" s="1"/>
  <c r="CH108" i="3"/>
  <c r="CL108" i="3" s="1"/>
  <c r="BJ108" i="3"/>
  <c r="BN108" i="3" s="1"/>
  <c r="BB108" i="3"/>
  <c r="BF108" i="3" s="1"/>
  <c r="N108" i="3"/>
  <c r="R108" i="3" s="1"/>
  <c r="BR108" i="3"/>
  <c r="BV108" i="3" s="1"/>
  <c r="V108" i="3"/>
  <c r="Z108" i="3" s="1"/>
  <c r="AD82" i="3"/>
  <c r="AH82" i="3" s="1"/>
  <c r="F82" i="3"/>
  <c r="J82" i="3" s="1"/>
  <c r="AL82" i="3"/>
  <c r="AP82" i="3" s="1"/>
  <c r="BB82" i="3"/>
  <c r="BF82" i="3" s="1"/>
  <c r="BJ82" i="3"/>
  <c r="BN82" i="3" s="1"/>
  <c r="N82" i="3"/>
  <c r="R82" i="3" s="1"/>
  <c r="BZ82" i="3"/>
  <c r="CD82" i="3" s="1"/>
  <c r="BR82" i="3"/>
  <c r="BV82" i="3" s="1"/>
  <c r="AT82" i="3"/>
  <c r="AX82" i="3" s="1"/>
  <c r="CH82" i="3"/>
  <c r="CL82" i="3" s="1"/>
  <c r="V82" i="3"/>
  <c r="Z82" i="3" s="1"/>
  <c r="AA134" i="8"/>
  <c r="AD110" i="3"/>
  <c r="AH110" i="3" s="1"/>
  <c r="BJ110" i="3"/>
  <c r="BN110" i="3" s="1"/>
  <c r="AT110" i="3"/>
  <c r="AX110" i="3" s="1"/>
  <c r="AL110" i="3"/>
  <c r="AP110" i="3" s="1"/>
  <c r="BR110" i="3"/>
  <c r="BV110" i="3" s="1"/>
  <c r="N110" i="3"/>
  <c r="R110" i="3" s="1"/>
  <c r="BB110" i="3"/>
  <c r="BF110" i="3" s="1"/>
  <c r="BZ110" i="3"/>
  <c r="CD110" i="3" s="1"/>
  <c r="V110" i="3"/>
  <c r="Z110" i="3" s="1"/>
  <c r="F110" i="3"/>
  <c r="J110" i="3" s="1"/>
  <c r="CH110" i="3"/>
  <c r="CL110" i="3" s="1"/>
  <c r="CA47" i="3"/>
  <c r="BS47" i="3"/>
  <c r="AE47" i="3"/>
  <c r="CI47" i="3"/>
  <c r="W47" i="3"/>
  <c r="O47" i="3"/>
  <c r="G47" i="3"/>
  <c r="BK47" i="3"/>
  <c r="BC47" i="3"/>
  <c r="AU47" i="3"/>
  <c r="AM47" i="3"/>
  <c r="BZ48" i="3"/>
  <c r="CD48" i="3" s="1"/>
  <c r="AL48" i="3"/>
  <c r="AP48" i="3" s="1"/>
  <c r="AD48" i="3"/>
  <c r="AH48" i="3" s="1"/>
  <c r="V48" i="3"/>
  <c r="Z48" i="3" s="1"/>
  <c r="CH48" i="3"/>
  <c r="CL48" i="3" s="1"/>
  <c r="AT48" i="3"/>
  <c r="AX48" i="3" s="1"/>
  <c r="N48" i="3"/>
  <c r="R48" i="3" s="1"/>
  <c r="F48" i="3"/>
  <c r="J48" i="3" s="1"/>
  <c r="BJ48" i="3"/>
  <c r="BN48" i="3" s="1"/>
  <c r="BR48" i="3"/>
  <c r="BV48" i="3" s="1"/>
  <c r="BB48" i="3"/>
  <c r="BF48" i="3" s="1"/>
  <c r="AA48" i="8"/>
  <c r="AA154" i="12"/>
  <c r="AU143" i="3"/>
  <c r="CI143" i="3"/>
  <c r="BK143" i="3"/>
  <c r="W143" i="3"/>
  <c r="BS143" i="3"/>
  <c r="BC143" i="3"/>
  <c r="O143" i="3"/>
  <c r="CA143" i="3"/>
  <c r="G143" i="3"/>
  <c r="AE143" i="3"/>
  <c r="AM143" i="3"/>
  <c r="CH76" i="3"/>
  <c r="CL76" i="3" s="1"/>
  <c r="N76" i="3"/>
  <c r="R76" i="3" s="1"/>
  <c r="BB76" i="3"/>
  <c r="BF76" i="3" s="1"/>
  <c r="V76" i="3"/>
  <c r="Z76" i="3" s="1"/>
  <c r="AD76" i="3"/>
  <c r="AH76" i="3" s="1"/>
  <c r="BR76" i="3"/>
  <c r="BV76" i="3" s="1"/>
  <c r="BJ76" i="3"/>
  <c r="BN76" i="3" s="1"/>
  <c r="AT76" i="3"/>
  <c r="AX76" i="3" s="1"/>
  <c r="AL76" i="3"/>
  <c r="AP76" i="3" s="1"/>
  <c r="F76" i="3"/>
  <c r="J76" i="3" s="1"/>
  <c r="BZ76" i="3"/>
  <c r="CD76" i="3" s="1"/>
  <c r="CH94" i="3"/>
  <c r="CL94" i="3" s="1"/>
  <c r="BB94" i="3"/>
  <c r="BF94" i="3" s="1"/>
  <c r="N94" i="3"/>
  <c r="R94" i="3" s="1"/>
  <c r="BR94" i="3"/>
  <c r="BV94" i="3" s="1"/>
  <c r="AL94" i="3"/>
  <c r="AP94" i="3" s="1"/>
  <c r="V94" i="3"/>
  <c r="Z94" i="3" s="1"/>
  <c r="BJ94" i="3"/>
  <c r="BN94" i="3" s="1"/>
  <c r="AT94" i="3"/>
  <c r="AX94" i="3" s="1"/>
  <c r="AD94" i="3"/>
  <c r="AH94" i="3" s="1"/>
  <c r="BZ94" i="3"/>
  <c r="CD94" i="3" s="1"/>
  <c r="F94" i="3"/>
  <c r="J94" i="3" s="1"/>
  <c r="AA38" i="7"/>
  <c r="O142" i="3"/>
  <c r="BS142" i="3"/>
  <c r="BC142" i="3"/>
  <c r="W142" i="3"/>
  <c r="CA142" i="3"/>
  <c r="AE142" i="3"/>
  <c r="G142" i="3"/>
  <c r="AU142" i="3"/>
  <c r="CI142" i="3"/>
  <c r="BK142" i="3"/>
  <c r="AM142" i="3"/>
  <c r="BB72" i="3"/>
  <c r="BF72" i="3" s="1"/>
  <c r="AD72" i="3"/>
  <c r="AH72" i="3" s="1"/>
  <c r="AT72" i="3"/>
  <c r="AX72" i="3" s="1"/>
  <c r="F72" i="3"/>
  <c r="J72" i="3" s="1"/>
  <c r="V72" i="3"/>
  <c r="Z72" i="3" s="1"/>
  <c r="N72" i="3"/>
  <c r="R72" i="3" s="1"/>
  <c r="BR72" i="3"/>
  <c r="BV72" i="3" s="1"/>
  <c r="AL72" i="3"/>
  <c r="AP72" i="3" s="1"/>
  <c r="CH72" i="3"/>
  <c r="CL72" i="3" s="1"/>
  <c r="BZ72" i="3"/>
  <c r="CD72" i="3" s="1"/>
  <c r="BJ72" i="3"/>
  <c r="BN72" i="3" s="1"/>
  <c r="AA63" i="9"/>
  <c r="AA159" i="8"/>
  <c r="AA139" i="9"/>
  <c r="AA139" i="7"/>
  <c r="CI98" i="3"/>
  <c r="CA98" i="3"/>
  <c r="AM98" i="3"/>
  <c r="BS98" i="3"/>
  <c r="AU98" i="3"/>
  <c r="AE98" i="3"/>
  <c r="W98" i="3"/>
  <c r="BC98" i="3"/>
  <c r="O98" i="3"/>
  <c r="G98" i="3"/>
  <c r="BK98" i="3"/>
  <c r="AA144" i="16"/>
  <c r="CH144" i="3"/>
  <c r="CL144" i="3" s="1"/>
  <c r="AT144" i="3"/>
  <c r="AX144" i="3" s="1"/>
  <c r="F144" i="3"/>
  <c r="J144" i="3" s="1"/>
  <c r="V144" i="3"/>
  <c r="Z144" i="3" s="1"/>
  <c r="N144" i="3"/>
  <c r="R144" i="3" s="1"/>
  <c r="BZ144" i="3"/>
  <c r="CD144" i="3" s="1"/>
  <c r="BR144" i="3"/>
  <c r="BV144" i="3" s="1"/>
  <c r="BB144" i="3"/>
  <c r="BF144" i="3" s="1"/>
  <c r="BJ144" i="3"/>
  <c r="BN144" i="3" s="1"/>
  <c r="AL144" i="3"/>
  <c r="AP144" i="3" s="1"/>
  <c r="AD144" i="3"/>
  <c r="AH144" i="3" s="1"/>
  <c r="CH205" i="3"/>
  <c r="CL205" i="3" s="1"/>
  <c r="BZ205" i="3"/>
  <c r="CD205" i="3" s="1"/>
  <c r="BR205" i="3"/>
  <c r="BV205" i="3" s="1"/>
  <c r="AL205" i="3"/>
  <c r="AP205" i="3" s="1"/>
  <c r="BB205" i="3"/>
  <c r="BF205" i="3" s="1"/>
  <c r="AD205" i="3"/>
  <c r="AH205" i="3" s="1"/>
  <c r="V205" i="3"/>
  <c r="Z205" i="3" s="1"/>
  <c r="N205" i="3"/>
  <c r="R205" i="3" s="1"/>
  <c r="F205" i="3"/>
  <c r="J205" i="3" s="1"/>
  <c r="BJ205" i="3"/>
  <c r="BN205" i="3" s="1"/>
  <c r="AT205" i="3"/>
  <c r="AX205" i="3" s="1"/>
  <c r="AA109" i="7"/>
  <c r="BC88" i="3"/>
  <c r="W88" i="3"/>
  <c r="CI88" i="3"/>
  <c r="AE88" i="3"/>
  <c r="BS88" i="3"/>
  <c r="AU88" i="3"/>
  <c r="BK88" i="3"/>
  <c r="O88" i="3"/>
  <c r="CA88" i="3"/>
  <c r="AM88" i="3"/>
  <c r="G88" i="3"/>
  <c r="BS66" i="3"/>
  <c r="BK66" i="3"/>
  <c r="AU66" i="3"/>
  <c r="AM66" i="3"/>
  <c r="O66" i="3"/>
  <c r="CI66" i="3"/>
  <c r="W66" i="3"/>
  <c r="CA66" i="3"/>
  <c r="AE66" i="3"/>
  <c r="G66" i="3"/>
  <c r="BC66" i="3"/>
  <c r="V173" i="3"/>
  <c r="Z173" i="3" s="1"/>
  <c r="BJ173" i="3"/>
  <c r="BN173" i="3" s="1"/>
  <c r="CH173" i="3"/>
  <c r="CL173" i="3" s="1"/>
  <c r="AT173" i="3"/>
  <c r="AX173" i="3" s="1"/>
  <c r="AD173" i="3"/>
  <c r="AH173" i="3" s="1"/>
  <c r="N173" i="3"/>
  <c r="R173" i="3" s="1"/>
  <c r="BZ173" i="3"/>
  <c r="CD173" i="3" s="1"/>
  <c r="AL173" i="3"/>
  <c r="AP173" i="3" s="1"/>
  <c r="F173" i="3"/>
  <c r="J173" i="3" s="1"/>
  <c r="BR173" i="3"/>
  <c r="BV173" i="3" s="1"/>
  <c r="BB173" i="3"/>
  <c r="BF173" i="3" s="1"/>
  <c r="BJ161" i="3"/>
  <c r="BN161" i="3" s="1"/>
  <c r="BZ161" i="3"/>
  <c r="CD161" i="3" s="1"/>
  <c r="CH161" i="3"/>
  <c r="CL161" i="3" s="1"/>
  <c r="BB161" i="3"/>
  <c r="BF161" i="3" s="1"/>
  <c r="V161" i="3"/>
  <c r="Z161" i="3" s="1"/>
  <c r="AT161" i="3"/>
  <c r="AX161" i="3" s="1"/>
  <c r="AD161" i="3"/>
  <c r="AH161" i="3" s="1"/>
  <c r="AL161" i="3"/>
  <c r="AP161" i="3" s="1"/>
  <c r="N161" i="3"/>
  <c r="R161" i="3" s="1"/>
  <c r="BR161" i="3"/>
  <c r="BV161" i="3" s="1"/>
  <c r="F161" i="3"/>
  <c r="J161" i="3" s="1"/>
  <c r="AA169" i="9"/>
  <c r="AA169" i="14"/>
  <c r="AA119" i="9"/>
  <c r="BZ81" i="3"/>
  <c r="CD81" i="3" s="1"/>
  <c r="V81" i="3"/>
  <c r="Z81" i="3" s="1"/>
  <c r="CH81" i="3"/>
  <c r="CL81" i="3" s="1"/>
  <c r="BR81" i="3"/>
  <c r="BV81" i="3" s="1"/>
  <c r="AT81" i="3"/>
  <c r="AX81" i="3" s="1"/>
  <c r="N81" i="3"/>
  <c r="R81" i="3" s="1"/>
  <c r="AL81" i="3"/>
  <c r="AP81" i="3" s="1"/>
  <c r="BB81" i="3"/>
  <c r="BF81" i="3" s="1"/>
  <c r="AD81" i="3"/>
  <c r="AH81" i="3" s="1"/>
  <c r="BJ81" i="3"/>
  <c r="BN81" i="3" s="1"/>
  <c r="F81" i="3"/>
  <c r="J81" i="3" s="1"/>
  <c r="AA68" i="8"/>
  <c r="AA114" i="13"/>
  <c r="AA114" i="7"/>
  <c r="AA23" i="13"/>
  <c r="AA23" i="6"/>
  <c r="AA43" i="13"/>
  <c r="AT43" i="3"/>
  <c r="AX43" i="3" s="1"/>
  <c r="F43" i="3"/>
  <c r="J43" i="3" s="1"/>
  <c r="BR43" i="3"/>
  <c r="BV43" i="3" s="1"/>
  <c r="BB43" i="3"/>
  <c r="BF43" i="3" s="1"/>
  <c r="CH43" i="3"/>
  <c r="CL43" i="3" s="1"/>
  <c r="BJ43" i="3"/>
  <c r="BN43" i="3" s="1"/>
  <c r="N43" i="3"/>
  <c r="R43" i="3" s="1"/>
  <c r="AD43" i="3"/>
  <c r="AH43" i="3" s="1"/>
  <c r="V43" i="3"/>
  <c r="Z43" i="3" s="1"/>
  <c r="BZ43" i="3"/>
  <c r="CD43" i="3" s="1"/>
  <c r="AL43" i="3"/>
  <c r="AP43" i="3" s="1"/>
  <c r="CI10" i="3"/>
  <c r="BC10" i="3"/>
  <c r="AU10" i="3"/>
  <c r="O10" i="3"/>
  <c r="BK10" i="3"/>
  <c r="G10" i="3"/>
  <c r="BS10" i="3"/>
  <c r="AM10" i="3"/>
  <c r="W10" i="3"/>
  <c r="CA10" i="3"/>
  <c r="AE10" i="3"/>
  <c r="BK172" i="3"/>
  <c r="BC172" i="3"/>
  <c r="BS172" i="3"/>
  <c r="O172" i="3"/>
  <c r="AM172" i="3"/>
  <c r="AE172" i="3"/>
  <c r="W172" i="3"/>
  <c r="CI172" i="3"/>
  <c r="AU172" i="3"/>
  <c r="G172" i="3"/>
  <c r="CA172" i="3"/>
  <c r="AM162" i="3"/>
  <c r="CI162" i="3"/>
  <c r="BK162" i="3"/>
  <c r="O162" i="3"/>
  <c r="BS162" i="3"/>
  <c r="AU162" i="3"/>
  <c r="W162" i="3"/>
  <c r="G162" i="3"/>
  <c r="CA162" i="3"/>
  <c r="AE162" i="3"/>
  <c r="BC162" i="3"/>
  <c r="AM69" i="3"/>
  <c r="AE69" i="3"/>
  <c r="BK69" i="3"/>
  <c r="CI69" i="3"/>
  <c r="BC69" i="3"/>
  <c r="AU69" i="3"/>
  <c r="CA69" i="3"/>
  <c r="O69" i="3"/>
  <c r="G69" i="3"/>
  <c r="W69" i="3"/>
  <c r="BS69" i="3"/>
  <c r="AA149" i="16"/>
  <c r="AU115" i="3"/>
  <c r="AM115" i="3"/>
  <c r="AE115" i="3"/>
  <c r="CI115" i="3"/>
  <c r="W115" i="3"/>
  <c r="BS115" i="3"/>
  <c r="BC115" i="3"/>
  <c r="O115" i="3"/>
  <c r="G115" i="3"/>
  <c r="CA115" i="3"/>
  <c r="BK115" i="3"/>
  <c r="BS38" i="3"/>
  <c r="AE38" i="3"/>
  <c r="BC38" i="3"/>
  <c r="AU38" i="3"/>
  <c r="AM38" i="3"/>
  <c r="O38" i="3"/>
  <c r="CI38" i="3"/>
  <c r="CA38" i="3"/>
  <c r="G38" i="3"/>
  <c r="BK38" i="3"/>
  <c r="W38" i="3"/>
  <c r="AA134" i="15"/>
  <c r="BS134" i="3"/>
  <c r="BK134" i="3"/>
  <c r="AM134" i="3"/>
  <c r="CI134" i="3"/>
  <c r="AU134" i="3"/>
  <c r="AE134" i="3"/>
  <c r="BC134" i="3"/>
  <c r="CA134" i="3"/>
  <c r="W134" i="3"/>
  <c r="O134" i="3"/>
  <c r="G134" i="3"/>
  <c r="F27" i="3"/>
  <c r="J27" i="3" s="1"/>
  <c r="BR27" i="3"/>
  <c r="BV27" i="3" s="1"/>
  <c r="CH27" i="3"/>
  <c r="CL27" i="3" s="1"/>
  <c r="V27" i="3"/>
  <c r="Z27" i="3" s="1"/>
  <c r="BJ27" i="3"/>
  <c r="BN27" i="3" s="1"/>
  <c r="BB27" i="3"/>
  <c r="BF27" i="3" s="1"/>
  <c r="AD27" i="3"/>
  <c r="AH27" i="3" s="1"/>
  <c r="AT27" i="3"/>
  <c r="AX27" i="3" s="1"/>
  <c r="AL27" i="3"/>
  <c r="AP27" i="3" s="1"/>
  <c r="N27" i="3"/>
  <c r="R27" i="3" s="1"/>
  <c r="BZ27" i="3"/>
  <c r="CD27" i="3" s="1"/>
  <c r="AM63" i="3"/>
  <c r="O63" i="3"/>
  <c r="CA63" i="3"/>
  <c r="G63" i="3"/>
  <c r="AE63" i="3"/>
  <c r="W63" i="3"/>
  <c r="CI63" i="3"/>
  <c r="BS63" i="3"/>
  <c r="BC63" i="3"/>
  <c r="BK63" i="3"/>
  <c r="AU63" i="3"/>
  <c r="AA48" i="11"/>
  <c r="AA48" i="16"/>
  <c r="AA154" i="8"/>
  <c r="CI76" i="3"/>
  <c r="O76" i="3"/>
  <c r="BS76" i="3"/>
  <c r="BK76" i="3"/>
  <c r="BC76" i="3"/>
  <c r="AU76" i="3"/>
  <c r="AM76" i="3"/>
  <c r="W76" i="3"/>
  <c r="AE76" i="3"/>
  <c r="G76" i="3"/>
  <c r="CA76" i="3"/>
  <c r="AA38" i="8"/>
  <c r="BR38" i="3"/>
  <c r="BV38" i="3" s="1"/>
  <c r="BB38" i="3"/>
  <c r="BF38" i="3" s="1"/>
  <c r="AL38" i="3"/>
  <c r="AP38" i="3" s="1"/>
  <c r="AD38" i="3"/>
  <c r="AH38" i="3" s="1"/>
  <c r="AT38" i="3"/>
  <c r="AX38" i="3" s="1"/>
  <c r="N38" i="3"/>
  <c r="R38" i="3" s="1"/>
  <c r="CH38" i="3"/>
  <c r="CL38" i="3" s="1"/>
  <c r="BZ38" i="3"/>
  <c r="CD38" i="3" s="1"/>
  <c r="V38" i="3"/>
  <c r="Z38" i="3" s="1"/>
  <c r="F38" i="3"/>
  <c r="J38" i="3" s="1"/>
  <c r="BJ38" i="3"/>
  <c r="BN38" i="3" s="1"/>
  <c r="AU91" i="3"/>
  <c r="O91" i="3"/>
  <c r="W91" i="3"/>
  <c r="G91" i="3"/>
  <c r="AM91" i="3"/>
  <c r="BS91" i="3"/>
  <c r="CI91" i="3"/>
  <c r="CA91" i="3"/>
  <c r="BK91" i="3"/>
  <c r="BC91" i="3"/>
  <c r="AE91" i="3"/>
  <c r="BJ111" i="3"/>
  <c r="BN111" i="3" s="1"/>
  <c r="N111" i="3"/>
  <c r="R111" i="3" s="1"/>
  <c r="AL111" i="3"/>
  <c r="AP111" i="3" s="1"/>
  <c r="F111" i="3"/>
  <c r="J111" i="3" s="1"/>
  <c r="BB111" i="3"/>
  <c r="BF111" i="3" s="1"/>
  <c r="CH111" i="3"/>
  <c r="CL111" i="3" s="1"/>
  <c r="AT111" i="3"/>
  <c r="AX111" i="3" s="1"/>
  <c r="AD111" i="3"/>
  <c r="AH111" i="3" s="1"/>
  <c r="V111" i="3"/>
  <c r="Z111" i="3" s="1"/>
  <c r="BZ111" i="3"/>
  <c r="CD111" i="3" s="1"/>
  <c r="BR111" i="3"/>
  <c r="BV111" i="3" s="1"/>
  <c r="AE61" i="3"/>
  <c r="W61" i="3"/>
  <c r="CI61" i="3"/>
  <c r="BC61" i="3"/>
  <c r="O61" i="3"/>
  <c r="CA61" i="3"/>
  <c r="AU61" i="3"/>
  <c r="AM61" i="3"/>
  <c r="BS61" i="3"/>
  <c r="G61" i="3"/>
  <c r="BK61" i="3"/>
  <c r="AA63" i="12"/>
  <c r="AE99" i="3"/>
  <c r="W99" i="3"/>
  <c r="BK99" i="3"/>
  <c r="BS99" i="3"/>
  <c r="O99" i="3"/>
  <c r="G99" i="3"/>
  <c r="AU99" i="3"/>
  <c r="AM99" i="3"/>
  <c r="CI99" i="3"/>
  <c r="CA99" i="3"/>
  <c r="BC99" i="3"/>
  <c r="BK72" i="3"/>
  <c r="AU72" i="3"/>
  <c r="BC72" i="3"/>
  <c r="G72" i="3"/>
  <c r="W72" i="3"/>
  <c r="O72" i="3"/>
  <c r="BS72" i="3"/>
  <c r="CA72" i="3"/>
  <c r="AM72" i="3"/>
  <c r="CI72" i="3"/>
  <c r="AE72" i="3"/>
  <c r="AA159" i="14"/>
  <c r="AA139" i="15"/>
  <c r="AA139" i="10"/>
  <c r="AA144" i="7"/>
  <c r="AA144" i="12"/>
  <c r="CI93" i="3"/>
  <c r="BC93" i="3"/>
  <c r="BS93" i="3"/>
  <c r="BK93" i="3"/>
  <c r="CA93" i="3"/>
  <c r="AM93" i="3"/>
  <c r="AE93" i="3"/>
  <c r="W93" i="3"/>
  <c r="O93" i="3"/>
  <c r="AU93" i="3"/>
  <c r="G93" i="3"/>
  <c r="AA109" i="6"/>
  <c r="W181" i="3"/>
  <c r="AM181" i="3"/>
  <c r="G181" i="3"/>
  <c r="CA181" i="3"/>
  <c r="BC181" i="3"/>
  <c r="AU181" i="3"/>
  <c r="BS181" i="3"/>
  <c r="O181" i="3"/>
  <c r="CI181" i="3"/>
  <c r="BK181" i="3"/>
  <c r="AE181" i="3"/>
  <c r="AD199" i="3"/>
  <c r="AH199" i="3" s="1"/>
  <c r="V199" i="3"/>
  <c r="Z199" i="3" s="1"/>
  <c r="BJ199" i="3"/>
  <c r="BN199" i="3" s="1"/>
  <c r="BB199" i="3"/>
  <c r="BF199" i="3" s="1"/>
  <c r="F199" i="3"/>
  <c r="J199" i="3" s="1"/>
  <c r="AL199" i="3"/>
  <c r="AP199" i="3" s="1"/>
  <c r="N199" i="3"/>
  <c r="R199" i="3" s="1"/>
  <c r="CH199" i="3"/>
  <c r="CL199" i="3" s="1"/>
  <c r="BZ199" i="3"/>
  <c r="CD199" i="3" s="1"/>
  <c r="BR199" i="3"/>
  <c r="BV199" i="3" s="1"/>
  <c r="AT199" i="3"/>
  <c r="AX199" i="3" s="1"/>
  <c r="F169" i="3"/>
  <c r="J169" i="3" s="1"/>
  <c r="BZ169" i="3"/>
  <c r="CD169" i="3" s="1"/>
  <c r="AT169" i="3"/>
  <c r="AX169" i="3" s="1"/>
  <c r="AD169" i="3"/>
  <c r="AH169" i="3" s="1"/>
  <c r="CH169" i="3"/>
  <c r="CL169" i="3" s="1"/>
  <c r="BB169" i="3"/>
  <c r="BF169" i="3" s="1"/>
  <c r="BR169" i="3"/>
  <c r="BV169" i="3" s="1"/>
  <c r="BJ169" i="3"/>
  <c r="BN169" i="3" s="1"/>
  <c r="N169" i="3"/>
  <c r="R169" i="3" s="1"/>
  <c r="AL169" i="3"/>
  <c r="AP169" i="3" s="1"/>
  <c r="V169" i="3"/>
  <c r="Z169" i="3" s="1"/>
  <c r="AA119" i="14"/>
  <c r="AL34" i="3"/>
  <c r="AP34" i="3" s="1"/>
  <c r="BZ34" i="3"/>
  <c r="CD34" i="3" s="1"/>
  <c r="BB34" i="3"/>
  <c r="BF34" i="3" s="1"/>
  <c r="AT34" i="3"/>
  <c r="AX34" i="3" s="1"/>
  <c r="AD34" i="3"/>
  <c r="AH34" i="3" s="1"/>
  <c r="V34" i="3"/>
  <c r="Z34" i="3" s="1"/>
  <c r="N34" i="3"/>
  <c r="R34" i="3" s="1"/>
  <c r="BJ34" i="3"/>
  <c r="BN34" i="3" s="1"/>
  <c r="F34" i="3"/>
  <c r="J34" i="3" s="1"/>
  <c r="CH34" i="3"/>
  <c r="CL34" i="3" s="1"/>
  <c r="BR34" i="3"/>
  <c r="BV34" i="3" s="1"/>
  <c r="AA68" i="14"/>
  <c r="AT35" i="3"/>
  <c r="AX35" i="3" s="1"/>
  <c r="BR35" i="3"/>
  <c r="BV35" i="3" s="1"/>
  <c r="CH35" i="3"/>
  <c r="CL35" i="3" s="1"/>
  <c r="F35" i="3"/>
  <c r="J35" i="3" s="1"/>
  <c r="BB35" i="3"/>
  <c r="BF35" i="3" s="1"/>
  <c r="AD35" i="3"/>
  <c r="AH35" i="3" s="1"/>
  <c r="BZ35" i="3"/>
  <c r="CD35" i="3" s="1"/>
  <c r="AL35" i="3"/>
  <c r="AP35" i="3" s="1"/>
  <c r="V35" i="3"/>
  <c r="Z35" i="3" s="1"/>
  <c r="BJ35" i="3"/>
  <c r="BN35" i="3" s="1"/>
  <c r="N35" i="3"/>
  <c r="R35" i="3" s="1"/>
  <c r="AA114" i="15"/>
  <c r="AA114" i="14"/>
  <c r="AA23" i="16"/>
  <c r="AA23" i="14"/>
  <c r="AA43" i="8"/>
  <c r="AA43" i="16"/>
  <c r="BC205" i="3"/>
  <c r="AE205" i="3"/>
  <c r="AM205" i="3"/>
  <c r="W205" i="3"/>
  <c r="O205" i="3"/>
  <c r="G205" i="3"/>
  <c r="BK205" i="3"/>
  <c r="AU205" i="3"/>
  <c r="CI205" i="3"/>
  <c r="CA205" i="3"/>
  <c r="BS205" i="3"/>
  <c r="AA149" i="12"/>
  <c r="AA149" i="11"/>
  <c r="BZ56" i="3"/>
  <c r="CD56" i="3" s="1"/>
  <c r="BJ56" i="3"/>
  <c r="BN56" i="3" s="1"/>
  <c r="AL56" i="3"/>
  <c r="AP56" i="3" s="1"/>
  <c r="AT56" i="3"/>
  <c r="AX56" i="3" s="1"/>
  <c r="CH56" i="3"/>
  <c r="CL56" i="3" s="1"/>
  <c r="BB56" i="3"/>
  <c r="BF56" i="3" s="1"/>
  <c r="BR56" i="3"/>
  <c r="BV56" i="3" s="1"/>
  <c r="F56" i="3"/>
  <c r="J56" i="3" s="1"/>
  <c r="AD56" i="3"/>
  <c r="AH56" i="3" s="1"/>
  <c r="V56" i="3"/>
  <c r="Z56" i="3" s="1"/>
  <c r="N56" i="3"/>
  <c r="R56" i="3" s="1"/>
  <c r="BR93" i="3"/>
  <c r="BV93" i="3" s="1"/>
  <c r="AD93" i="3"/>
  <c r="AH93" i="3" s="1"/>
  <c r="BJ93" i="3"/>
  <c r="BN93" i="3" s="1"/>
  <c r="BZ93" i="3"/>
  <c r="CD93" i="3" s="1"/>
  <c r="AL93" i="3"/>
  <c r="AP93" i="3" s="1"/>
  <c r="V93" i="3"/>
  <c r="Z93" i="3" s="1"/>
  <c r="N93" i="3"/>
  <c r="R93" i="3" s="1"/>
  <c r="AT93" i="3"/>
  <c r="AX93" i="3" s="1"/>
  <c r="F93" i="3"/>
  <c r="J93" i="3" s="1"/>
  <c r="CH93" i="3"/>
  <c r="CL93" i="3" s="1"/>
  <c r="BB93" i="3"/>
  <c r="BF93" i="3" s="1"/>
  <c r="N45" i="3"/>
  <c r="R45" i="3" s="1"/>
  <c r="AT45" i="3"/>
  <c r="AX45" i="3" s="1"/>
  <c r="AD45" i="3"/>
  <c r="AH45" i="3" s="1"/>
  <c r="V45" i="3"/>
  <c r="Z45" i="3" s="1"/>
  <c r="BJ45" i="3"/>
  <c r="BN45" i="3" s="1"/>
  <c r="F45" i="3"/>
  <c r="J45" i="3" s="1"/>
  <c r="CH45" i="3"/>
  <c r="CL45" i="3" s="1"/>
  <c r="BR45" i="3"/>
  <c r="BV45" i="3" s="1"/>
  <c r="AL45" i="3"/>
  <c r="AP45" i="3" s="1"/>
  <c r="BZ45" i="3"/>
  <c r="CD45" i="3" s="1"/>
  <c r="BB45" i="3"/>
  <c r="BF45" i="3" s="1"/>
  <c r="BC90" i="3"/>
  <c r="W90" i="3"/>
  <c r="O90" i="3"/>
  <c r="CI90" i="3"/>
  <c r="AM90" i="3"/>
  <c r="AE90" i="3"/>
  <c r="G90" i="3"/>
  <c r="BS90" i="3"/>
  <c r="AU90" i="3"/>
  <c r="CA90" i="3"/>
  <c r="BK90" i="3"/>
  <c r="AA134" i="9"/>
  <c r="CI136" i="3"/>
  <c r="BS136" i="3"/>
  <c r="BC136" i="3"/>
  <c r="W136" i="3"/>
  <c r="AM136" i="3"/>
  <c r="CA136" i="3"/>
  <c r="O136" i="3"/>
  <c r="G136" i="3"/>
  <c r="BK136" i="3"/>
  <c r="AU136" i="3"/>
  <c r="AE136" i="3"/>
  <c r="BZ25" i="3"/>
  <c r="CD25" i="3" s="1"/>
  <c r="V25" i="3"/>
  <c r="Z25" i="3" s="1"/>
  <c r="AL25" i="3"/>
  <c r="AP25" i="3" s="1"/>
  <c r="BB25" i="3"/>
  <c r="BF25" i="3" s="1"/>
  <c r="AD25" i="3"/>
  <c r="AH25" i="3" s="1"/>
  <c r="N25" i="3"/>
  <c r="R25" i="3" s="1"/>
  <c r="F25" i="3"/>
  <c r="J25" i="3" s="1"/>
  <c r="BR25" i="3"/>
  <c r="BV25" i="3" s="1"/>
  <c r="CH25" i="3"/>
  <c r="CL25" i="3" s="1"/>
  <c r="BJ25" i="3"/>
  <c r="BN25" i="3" s="1"/>
  <c r="AT25" i="3"/>
  <c r="AX25" i="3" s="1"/>
  <c r="CI185" i="3"/>
  <c r="O185" i="3"/>
  <c r="G185" i="3"/>
  <c r="AM185" i="3"/>
  <c r="BK185" i="3"/>
  <c r="BC185" i="3"/>
  <c r="W185" i="3"/>
  <c r="AE185" i="3"/>
  <c r="CA185" i="3"/>
  <c r="BS185" i="3"/>
  <c r="AU185" i="3"/>
  <c r="AA48" i="6"/>
  <c r="AA48" i="13"/>
  <c r="AA154" i="14"/>
  <c r="W48" i="3"/>
  <c r="CI48" i="3"/>
  <c r="AU48" i="3"/>
  <c r="AM48" i="3"/>
  <c r="AE48" i="3"/>
  <c r="G48" i="3"/>
  <c r="BK48" i="3"/>
  <c r="O48" i="3"/>
  <c r="BC48" i="3"/>
  <c r="BS48" i="3"/>
  <c r="CA48" i="3"/>
  <c r="AA38" i="11"/>
  <c r="AA38" i="10"/>
  <c r="BZ107" i="3"/>
  <c r="CD107" i="3" s="1"/>
  <c r="BJ107" i="3"/>
  <c r="BN107" i="3" s="1"/>
  <c r="AL107" i="3"/>
  <c r="AP107" i="3" s="1"/>
  <c r="AD107" i="3"/>
  <c r="AH107" i="3" s="1"/>
  <c r="BB107" i="3"/>
  <c r="BF107" i="3" s="1"/>
  <c r="V107" i="3"/>
  <c r="Z107" i="3" s="1"/>
  <c r="F107" i="3"/>
  <c r="J107" i="3" s="1"/>
  <c r="BR107" i="3"/>
  <c r="BV107" i="3" s="1"/>
  <c r="CH107" i="3"/>
  <c r="CL107" i="3" s="1"/>
  <c r="AT107" i="3"/>
  <c r="AX107" i="3" s="1"/>
  <c r="N107" i="3"/>
  <c r="R107" i="3" s="1"/>
  <c r="CH77" i="3"/>
  <c r="CL77" i="3" s="1"/>
  <c r="AT77" i="3"/>
  <c r="AX77" i="3" s="1"/>
  <c r="BZ77" i="3"/>
  <c r="CD77" i="3" s="1"/>
  <c r="BR77" i="3"/>
  <c r="BV77" i="3" s="1"/>
  <c r="BB77" i="3"/>
  <c r="BF77" i="3" s="1"/>
  <c r="F77" i="3"/>
  <c r="J77" i="3" s="1"/>
  <c r="AL77" i="3"/>
  <c r="AP77" i="3" s="1"/>
  <c r="AD77" i="3"/>
  <c r="AH77" i="3" s="1"/>
  <c r="V77" i="3"/>
  <c r="Z77" i="3" s="1"/>
  <c r="N77" i="3"/>
  <c r="R77" i="3" s="1"/>
  <c r="BJ77" i="3"/>
  <c r="BN77" i="3" s="1"/>
  <c r="AA63" i="6"/>
  <c r="AT159" i="3"/>
  <c r="AX159" i="3" s="1"/>
  <c r="AL159" i="3"/>
  <c r="AP159" i="3" s="1"/>
  <c r="CH159" i="3"/>
  <c r="CL159" i="3" s="1"/>
  <c r="N159" i="3"/>
  <c r="R159" i="3" s="1"/>
  <c r="F159" i="3"/>
  <c r="J159" i="3" s="1"/>
  <c r="BZ159" i="3"/>
  <c r="CD159" i="3" s="1"/>
  <c r="BR159" i="3"/>
  <c r="BV159" i="3" s="1"/>
  <c r="BJ159" i="3"/>
  <c r="BN159" i="3" s="1"/>
  <c r="BB159" i="3"/>
  <c r="BF159" i="3" s="1"/>
  <c r="AD159" i="3"/>
  <c r="AH159" i="3" s="1"/>
  <c r="V159" i="3"/>
  <c r="Z159" i="3" s="1"/>
  <c r="AA159" i="9"/>
  <c r="AA139" i="13"/>
  <c r="AA139" i="8"/>
  <c r="AA144" i="10"/>
  <c r="AA144" i="13"/>
  <c r="CI119" i="3"/>
  <c r="AE119" i="3"/>
  <c r="G119" i="3"/>
  <c r="BC119" i="3"/>
  <c r="BK119" i="3"/>
  <c r="O119" i="3"/>
  <c r="BS119" i="3"/>
  <c r="AU119" i="3"/>
  <c r="AM119" i="3"/>
  <c r="W119" i="3"/>
  <c r="CA119" i="3"/>
  <c r="N196" i="3"/>
  <c r="R196" i="3" s="1"/>
  <c r="BR196" i="3"/>
  <c r="BV196" i="3" s="1"/>
  <c r="AT196" i="3"/>
  <c r="AX196" i="3" s="1"/>
  <c r="CH196" i="3"/>
  <c r="CL196" i="3" s="1"/>
  <c r="BJ196" i="3"/>
  <c r="BN196" i="3" s="1"/>
  <c r="AL196" i="3"/>
  <c r="AP196" i="3" s="1"/>
  <c r="BZ196" i="3"/>
  <c r="CD196" i="3" s="1"/>
  <c r="AD196" i="3"/>
  <c r="AH196" i="3" s="1"/>
  <c r="F196" i="3"/>
  <c r="J196" i="3" s="1"/>
  <c r="V196" i="3"/>
  <c r="Z196" i="3" s="1"/>
  <c r="BB196" i="3"/>
  <c r="BF196" i="3" s="1"/>
  <c r="BZ165" i="3"/>
  <c r="CD165" i="3" s="1"/>
  <c r="BR165" i="3"/>
  <c r="BV165" i="3" s="1"/>
  <c r="AT165" i="3"/>
  <c r="AX165" i="3" s="1"/>
  <c r="V165" i="3"/>
  <c r="Z165" i="3" s="1"/>
  <c r="CH165" i="3"/>
  <c r="CL165" i="3" s="1"/>
  <c r="BB165" i="3"/>
  <c r="BF165" i="3" s="1"/>
  <c r="BJ165" i="3"/>
  <c r="BN165" i="3" s="1"/>
  <c r="AL165" i="3"/>
  <c r="AP165" i="3" s="1"/>
  <c r="AD165" i="3"/>
  <c r="AH165" i="3" s="1"/>
  <c r="N165" i="3"/>
  <c r="R165" i="3" s="1"/>
  <c r="F165" i="3"/>
  <c r="J165" i="3" s="1"/>
  <c r="BZ176" i="3"/>
  <c r="CD176" i="3" s="1"/>
  <c r="BJ176" i="3"/>
  <c r="BN176" i="3" s="1"/>
  <c r="AT176" i="3"/>
  <c r="AX176" i="3" s="1"/>
  <c r="V176" i="3"/>
  <c r="Z176" i="3" s="1"/>
  <c r="BB176" i="3"/>
  <c r="BF176" i="3" s="1"/>
  <c r="AL176" i="3"/>
  <c r="AP176" i="3" s="1"/>
  <c r="BR176" i="3"/>
  <c r="BV176" i="3" s="1"/>
  <c r="AD176" i="3"/>
  <c r="AH176" i="3" s="1"/>
  <c r="CH176" i="3"/>
  <c r="CL176" i="3" s="1"/>
  <c r="N176" i="3"/>
  <c r="R176" i="3" s="1"/>
  <c r="F176" i="3"/>
  <c r="J176" i="3" s="1"/>
  <c r="AA109" i="12"/>
  <c r="AA109" i="15"/>
  <c r="BB178" i="3"/>
  <c r="BF178" i="3" s="1"/>
  <c r="AT178" i="3"/>
  <c r="AX178" i="3" s="1"/>
  <c r="AL178" i="3"/>
  <c r="AP178" i="3" s="1"/>
  <c r="F178" i="3"/>
  <c r="J178" i="3" s="1"/>
  <c r="AD178" i="3"/>
  <c r="AH178" i="3" s="1"/>
  <c r="N178" i="3"/>
  <c r="R178" i="3" s="1"/>
  <c r="BZ178" i="3"/>
  <c r="CD178" i="3" s="1"/>
  <c r="BJ178" i="3"/>
  <c r="BN178" i="3" s="1"/>
  <c r="CH178" i="3"/>
  <c r="CL178" i="3" s="1"/>
  <c r="BR178" i="3"/>
  <c r="BV178" i="3" s="1"/>
  <c r="V178" i="3"/>
  <c r="Z178" i="3" s="1"/>
  <c r="AA169" i="12"/>
  <c r="AA119" i="7"/>
  <c r="BZ10" i="3"/>
  <c r="CD10" i="3" s="1"/>
  <c r="CH10" i="3"/>
  <c r="CL10" i="3" s="1"/>
  <c r="BB10" i="3"/>
  <c r="BF10" i="3" s="1"/>
  <c r="BJ10" i="3"/>
  <c r="BN10" i="3" s="1"/>
  <c r="AT10" i="3"/>
  <c r="AX10" i="3" s="1"/>
  <c r="N10" i="3"/>
  <c r="R10" i="3" s="1"/>
  <c r="V10" i="3"/>
  <c r="Z10" i="3" s="1"/>
  <c r="F10" i="3"/>
  <c r="J10" i="3" s="1"/>
  <c r="AD10" i="3"/>
  <c r="AH10" i="3" s="1"/>
  <c r="BR10" i="3"/>
  <c r="BV10" i="3" s="1"/>
  <c r="AL10" i="3"/>
  <c r="AP10" i="3" s="1"/>
  <c r="AA68" i="10"/>
  <c r="AL74" i="3"/>
  <c r="AP74" i="3" s="1"/>
  <c r="CH74" i="3"/>
  <c r="CL74" i="3" s="1"/>
  <c r="V74" i="3"/>
  <c r="Z74" i="3" s="1"/>
  <c r="F74" i="3"/>
  <c r="J74" i="3" s="1"/>
  <c r="BZ74" i="3"/>
  <c r="CD74" i="3" s="1"/>
  <c r="BR74" i="3"/>
  <c r="BV74" i="3" s="1"/>
  <c r="AD74" i="3"/>
  <c r="AH74" i="3" s="1"/>
  <c r="BB74" i="3"/>
  <c r="BF74" i="3" s="1"/>
  <c r="N74" i="3"/>
  <c r="R74" i="3" s="1"/>
  <c r="BJ74" i="3"/>
  <c r="BN74" i="3" s="1"/>
  <c r="AT74" i="3"/>
  <c r="AX74" i="3" s="1"/>
  <c r="AD114" i="3"/>
  <c r="AH114" i="3" s="1"/>
  <c r="BJ114" i="3"/>
  <c r="BN114" i="3" s="1"/>
  <c r="BB114" i="3"/>
  <c r="BF114" i="3" s="1"/>
  <c r="V114" i="3"/>
  <c r="Z114" i="3" s="1"/>
  <c r="AT114" i="3"/>
  <c r="AX114" i="3" s="1"/>
  <c r="BZ114" i="3"/>
  <c r="CD114" i="3" s="1"/>
  <c r="N114" i="3"/>
  <c r="R114" i="3" s="1"/>
  <c r="BR114" i="3"/>
  <c r="BV114" i="3" s="1"/>
  <c r="AL114" i="3"/>
  <c r="AP114" i="3" s="1"/>
  <c r="F114" i="3"/>
  <c r="J114" i="3" s="1"/>
  <c r="CH114" i="3"/>
  <c r="CL114" i="3" s="1"/>
  <c r="N23" i="3"/>
  <c r="R23" i="3" s="1"/>
  <c r="F23" i="3"/>
  <c r="J23" i="3" s="1"/>
  <c r="BJ23" i="3"/>
  <c r="BN23" i="3" s="1"/>
  <c r="AL23" i="3"/>
  <c r="AP23" i="3" s="1"/>
  <c r="BR23" i="3"/>
  <c r="BV23" i="3" s="1"/>
  <c r="AD23" i="3"/>
  <c r="AH23" i="3" s="1"/>
  <c r="BB23" i="3"/>
  <c r="BF23" i="3" s="1"/>
  <c r="AT23" i="3"/>
  <c r="AX23" i="3" s="1"/>
  <c r="V23" i="3"/>
  <c r="Z23" i="3" s="1"/>
  <c r="CH23" i="3"/>
  <c r="CL23" i="3" s="1"/>
  <c r="BZ23" i="3"/>
  <c r="CD23" i="3" s="1"/>
  <c r="BB181" i="3"/>
  <c r="BF181" i="3" s="1"/>
  <c r="AT181" i="3"/>
  <c r="AX181" i="3" s="1"/>
  <c r="AL181" i="3"/>
  <c r="AP181" i="3" s="1"/>
  <c r="F181" i="3"/>
  <c r="J181" i="3" s="1"/>
  <c r="BZ181" i="3"/>
  <c r="CD181" i="3" s="1"/>
  <c r="BR181" i="3"/>
  <c r="BV181" i="3" s="1"/>
  <c r="N181" i="3"/>
  <c r="R181" i="3" s="1"/>
  <c r="CH181" i="3"/>
  <c r="CL181" i="3" s="1"/>
  <c r="BJ181" i="3"/>
  <c r="BN181" i="3" s="1"/>
  <c r="AD181" i="3"/>
  <c r="AH181" i="3" s="1"/>
  <c r="V181" i="3"/>
  <c r="Z181" i="3" s="1"/>
  <c r="AA43" i="15"/>
  <c r="W159" i="3"/>
  <c r="O159" i="3"/>
  <c r="AU159" i="3"/>
  <c r="AM159" i="3"/>
  <c r="CI159" i="3"/>
  <c r="G159" i="3"/>
  <c r="CA159" i="3"/>
  <c r="BS159" i="3"/>
  <c r="BC159" i="3"/>
  <c r="AE159" i="3"/>
  <c r="BK159" i="3"/>
  <c r="AD84" i="3"/>
  <c r="AH84" i="3" s="1"/>
  <c r="CH84" i="3"/>
  <c r="CL84" i="3" s="1"/>
  <c r="BB84" i="3"/>
  <c r="BF84" i="3" s="1"/>
  <c r="AL84" i="3"/>
  <c r="AP84" i="3" s="1"/>
  <c r="F84" i="3"/>
  <c r="J84" i="3" s="1"/>
  <c r="BZ84" i="3"/>
  <c r="CD84" i="3" s="1"/>
  <c r="BR84" i="3"/>
  <c r="BV84" i="3" s="1"/>
  <c r="V84" i="3"/>
  <c r="Z84" i="3" s="1"/>
  <c r="BJ84" i="3"/>
  <c r="BN84" i="3" s="1"/>
  <c r="AT84" i="3"/>
  <c r="AX84" i="3" s="1"/>
  <c r="N84" i="3"/>
  <c r="R84" i="3" s="1"/>
  <c r="BB9" i="3"/>
  <c r="BF9" i="3" s="1"/>
  <c r="AT9" i="3"/>
  <c r="AX9" i="3" s="1"/>
  <c r="AL9" i="3"/>
  <c r="AP9" i="3" s="1"/>
  <c r="BJ9" i="3"/>
  <c r="BN9" i="3" s="1"/>
  <c r="N9" i="3"/>
  <c r="R9" i="3" s="1"/>
  <c r="CH9" i="3"/>
  <c r="CL9" i="3" s="1"/>
  <c r="BZ9" i="3"/>
  <c r="CD9" i="3" s="1"/>
  <c r="BR9" i="3"/>
  <c r="BV9" i="3" s="1"/>
  <c r="AD9" i="3"/>
  <c r="AH9" i="3" s="1"/>
  <c r="V9" i="3"/>
  <c r="Z9" i="3" s="1"/>
  <c r="F9" i="3"/>
  <c r="J9" i="3" s="1"/>
  <c r="AA149" i="7"/>
  <c r="AA149" i="13"/>
  <c r="BC114" i="3"/>
  <c r="AU114" i="3"/>
  <c r="CA114" i="3"/>
  <c r="BK114" i="3"/>
  <c r="W114" i="3"/>
  <c r="BS114" i="3"/>
  <c r="O114" i="3"/>
  <c r="AM114" i="3"/>
  <c r="G114" i="3"/>
  <c r="CI114" i="3"/>
  <c r="AE114" i="3"/>
  <c r="AA134" i="11"/>
  <c r="AA134" i="14"/>
  <c r="BB99" i="3"/>
  <c r="BF99" i="3" s="1"/>
  <c r="V99" i="3"/>
  <c r="Z99" i="3" s="1"/>
  <c r="BJ99" i="3"/>
  <c r="BN99" i="3" s="1"/>
  <c r="AD99" i="3"/>
  <c r="AH99" i="3" s="1"/>
  <c r="N99" i="3"/>
  <c r="R99" i="3" s="1"/>
  <c r="AT99" i="3"/>
  <c r="AX99" i="3" s="1"/>
  <c r="BR99" i="3"/>
  <c r="BV99" i="3" s="1"/>
  <c r="F99" i="3"/>
  <c r="J99" i="3" s="1"/>
  <c r="CH99" i="3"/>
  <c r="CL99" i="3" s="1"/>
  <c r="BZ99" i="3"/>
  <c r="CD99" i="3" s="1"/>
  <c r="AL99" i="3"/>
  <c r="AP99" i="3" s="1"/>
  <c r="AM110" i="3"/>
  <c r="BS110" i="3"/>
  <c r="BK110" i="3"/>
  <c r="AU110" i="3"/>
  <c r="O110" i="3"/>
  <c r="CA110" i="3"/>
  <c r="BC110" i="3"/>
  <c r="G110" i="3"/>
  <c r="CI110" i="3"/>
  <c r="AE110" i="3"/>
  <c r="W110" i="3"/>
  <c r="BJ197" i="3"/>
  <c r="BN197" i="3" s="1"/>
  <c r="BB197" i="3"/>
  <c r="BF197" i="3" s="1"/>
  <c r="AD197" i="3"/>
  <c r="AH197" i="3" s="1"/>
  <c r="CH197" i="3"/>
  <c r="CL197" i="3" s="1"/>
  <c r="BZ197" i="3"/>
  <c r="CD197" i="3" s="1"/>
  <c r="V197" i="3"/>
  <c r="Z197" i="3" s="1"/>
  <c r="N197" i="3"/>
  <c r="R197" i="3" s="1"/>
  <c r="F197" i="3"/>
  <c r="J197" i="3" s="1"/>
  <c r="BR197" i="3"/>
  <c r="BV197" i="3" s="1"/>
  <c r="AT197" i="3"/>
  <c r="AX197" i="3" s="1"/>
  <c r="AL197" i="3"/>
  <c r="AP197" i="3" s="1"/>
  <c r="CI132" i="3"/>
  <c r="BK132" i="3"/>
  <c r="AU132" i="3"/>
  <c r="G132" i="3"/>
  <c r="AM132" i="3"/>
  <c r="CA132" i="3"/>
  <c r="W132" i="3"/>
  <c r="AE132" i="3"/>
  <c r="O132" i="3"/>
  <c r="BC132" i="3"/>
  <c r="BS132" i="3"/>
  <c r="BS105" i="3"/>
  <c r="AE105" i="3"/>
  <c r="G105" i="3"/>
  <c r="AM105" i="3"/>
  <c r="O105" i="3"/>
  <c r="CI105" i="3"/>
  <c r="CA105" i="3"/>
  <c r="W105" i="3"/>
  <c r="BC105" i="3"/>
  <c r="BK105" i="3"/>
  <c r="AU105" i="3"/>
  <c r="AA48" i="12"/>
  <c r="AA48" i="10"/>
  <c r="F62" i="3"/>
  <c r="J62" i="3" s="1"/>
  <c r="BJ62" i="3"/>
  <c r="BN62" i="3" s="1"/>
  <c r="V62" i="3"/>
  <c r="Z62" i="3" s="1"/>
  <c r="BB62" i="3"/>
  <c r="BF62" i="3" s="1"/>
  <c r="AL62" i="3"/>
  <c r="AP62" i="3" s="1"/>
  <c r="BZ62" i="3"/>
  <c r="CD62" i="3" s="1"/>
  <c r="CH62" i="3"/>
  <c r="CL62" i="3" s="1"/>
  <c r="N62" i="3"/>
  <c r="R62" i="3" s="1"/>
  <c r="BR62" i="3"/>
  <c r="BV62" i="3" s="1"/>
  <c r="AT62" i="3"/>
  <c r="AX62" i="3" s="1"/>
  <c r="AD62" i="3"/>
  <c r="AH62" i="3" s="1"/>
  <c r="AA154" i="10"/>
  <c r="AA154" i="9"/>
  <c r="BJ162" i="3"/>
  <c r="BN162" i="3" s="1"/>
  <c r="AL162" i="3"/>
  <c r="AP162" i="3" s="1"/>
  <c r="CH162" i="3"/>
  <c r="CL162" i="3" s="1"/>
  <c r="N162" i="3"/>
  <c r="R162" i="3" s="1"/>
  <c r="AT162" i="3"/>
  <c r="AX162" i="3" s="1"/>
  <c r="AD162" i="3"/>
  <c r="AH162" i="3" s="1"/>
  <c r="BR162" i="3"/>
  <c r="BV162" i="3" s="1"/>
  <c r="BB162" i="3"/>
  <c r="BF162" i="3" s="1"/>
  <c r="V162" i="3"/>
  <c r="Z162" i="3" s="1"/>
  <c r="F162" i="3"/>
  <c r="J162" i="3" s="1"/>
  <c r="BZ162" i="3"/>
  <c r="CD162" i="3" s="1"/>
  <c r="CI152" i="3"/>
  <c r="AU152" i="3"/>
  <c r="G152" i="3"/>
  <c r="BC152" i="3"/>
  <c r="O152" i="3"/>
  <c r="AM152" i="3"/>
  <c r="CA152" i="3"/>
  <c r="AE152" i="3"/>
  <c r="W152" i="3"/>
  <c r="BS152" i="3"/>
  <c r="BK152" i="3"/>
  <c r="AA38" i="13"/>
  <c r="AA38" i="16"/>
  <c r="BR180" i="3"/>
  <c r="BV180" i="3" s="1"/>
  <c r="BJ180" i="3"/>
  <c r="BN180" i="3" s="1"/>
  <c r="BB180" i="3"/>
  <c r="BF180" i="3" s="1"/>
  <c r="F180" i="3"/>
  <c r="J180" i="3" s="1"/>
  <c r="AL180" i="3"/>
  <c r="AP180" i="3" s="1"/>
  <c r="AT180" i="3"/>
  <c r="AX180" i="3" s="1"/>
  <c r="AD180" i="3"/>
  <c r="AH180" i="3" s="1"/>
  <c r="CH180" i="3"/>
  <c r="CL180" i="3" s="1"/>
  <c r="BZ180" i="3"/>
  <c r="CD180" i="3" s="1"/>
  <c r="N180" i="3"/>
  <c r="R180" i="3" s="1"/>
  <c r="V180" i="3"/>
  <c r="Z180" i="3" s="1"/>
  <c r="CI100" i="3"/>
  <c r="G100" i="3"/>
  <c r="BK100" i="3"/>
  <c r="BS100" i="3"/>
  <c r="AU100" i="3"/>
  <c r="CA100" i="3"/>
  <c r="AM100" i="3"/>
  <c r="O100" i="3"/>
  <c r="AE100" i="3"/>
  <c r="W100" i="3"/>
  <c r="BC100" i="3"/>
  <c r="AA63" i="14"/>
  <c r="AA159" i="6"/>
  <c r="AA159" i="13"/>
  <c r="AA139" i="11"/>
  <c r="AA139" i="14"/>
  <c r="AT96" i="3"/>
  <c r="AX96" i="3" s="1"/>
  <c r="AD96" i="3"/>
  <c r="AH96" i="3" s="1"/>
  <c r="N96" i="3"/>
  <c r="R96" i="3" s="1"/>
  <c r="BZ96" i="3"/>
  <c r="CD96" i="3" s="1"/>
  <c r="F96" i="3"/>
  <c r="J96" i="3" s="1"/>
  <c r="CH96" i="3"/>
  <c r="CL96" i="3" s="1"/>
  <c r="BR96" i="3"/>
  <c r="BV96" i="3" s="1"/>
  <c r="AL96" i="3"/>
  <c r="AP96" i="3" s="1"/>
  <c r="BJ96" i="3"/>
  <c r="BN96" i="3" s="1"/>
  <c r="V96" i="3"/>
  <c r="Z96" i="3" s="1"/>
  <c r="BB96" i="3"/>
  <c r="BF96" i="3" s="1"/>
  <c r="AA144" i="8"/>
  <c r="AA109" i="11"/>
  <c r="AA109" i="9"/>
  <c r="BJ158" i="3"/>
  <c r="BN158" i="3" s="1"/>
  <c r="AT158" i="3"/>
  <c r="AX158" i="3" s="1"/>
  <c r="N158" i="3"/>
  <c r="R158" i="3" s="1"/>
  <c r="BZ158" i="3"/>
  <c r="CD158" i="3" s="1"/>
  <c r="BR158" i="3"/>
  <c r="BV158" i="3" s="1"/>
  <c r="AD158" i="3"/>
  <c r="AH158" i="3" s="1"/>
  <c r="CH158" i="3"/>
  <c r="CL158" i="3" s="1"/>
  <c r="BB158" i="3"/>
  <c r="BF158" i="3" s="1"/>
  <c r="AL158" i="3"/>
  <c r="AP158" i="3" s="1"/>
  <c r="V158" i="3"/>
  <c r="Z158" i="3" s="1"/>
  <c r="F158" i="3"/>
  <c r="J158" i="3" s="1"/>
  <c r="AA169" i="8"/>
  <c r="AA119" i="11"/>
  <c r="AA119" i="16"/>
  <c r="BZ15" i="3"/>
  <c r="CD15" i="3" s="1"/>
  <c r="AL15" i="3"/>
  <c r="AP15" i="3" s="1"/>
  <c r="AD15" i="3"/>
  <c r="AH15" i="3" s="1"/>
  <c r="BR15" i="3"/>
  <c r="BV15" i="3" s="1"/>
  <c r="BJ15" i="3"/>
  <c r="BN15" i="3" s="1"/>
  <c r="F15" i="3"/>
  <c r="J15" i="3" s="1"/>
  <c r="V15" i="3"/>
  <c r="Z15" i="3" s="1"/>
  <c r="AT15" i="3"/>
  <c r="AX15" i="3" s="1"/>
  <c r="CH15" i="3"/>
  <c r="CL15" i="3" s="1"/>
  <c r="BB15" i="3"/>
  <c r="BF15" i="3" s="1"/>
  <c r="N15" i="3"/>
  <c r="R15" i="3" s="1"/>
  <c r="V123" i="3"/>
  <c r="Z123" i="3" s="1"/>
  <c r="BJ123" i="3"/>
  <c r="BN123" i="3" s="1"/>
  <c r="AT123" i="3"/>
  <c r="AX123" i="3" s="1"/>
  <c r="CH123" i="3"/>
  <c r="CL123" i="3" s="1"/>
  <c r="F123" i="3"/>
  <c r="J123" i="3" s="1"/>
  <c r="BZ123" i="3"/>
  <c r="CD123" i="3" s="1"/>
  <c r="BR123" i="3"/>
  <c r="BV123" i="3" s="1"/>
  <c r="BB123" i="3"/>
  <c r="BF123" i="3" s="1"/>
  <c r="AD123" i="3"/>
  <c r="AH123" i="3" s="1"/>
  <c r="N123" i="3"/>
  <c r="R123" i="3" s="1"/>
  <c r="AL123" i="3"/>
  <c r="AP123" i="3" s="1"/>
  <c r="AA68" i="16"/>
  <c r="AA68" i="12"/>
  <c r="CI11" i="3"/>
  <c r="CA11" i="3"/>
  <c r="BK11" i="3"/>
  <c r="O11" i="3"/>
  <c r="BS11" i="3"/>
  <c r="AM11" i="3"/>
  <c r="AU11" i="3"/>
  <c r="W11" i="3"/>
  <c r="G11" i="3"/>
  <c r="BC11" i="3"/>
  <c r="AE11" i="3"/>
  <c r="AA114" i="11"/>
  <c r="AA23" i="11"/>
  <c r="AA43" i="9"/>
  <c r="AA149" i="15"/>
  <c r="AA149" i="10"/>
  <c r="AA134" i="10"/>
  <c r="AA134" i="7"/>
  <c r="CA96" i="3"/>
  <c r="G96" i="3"/>
  <c r="CI96" i="3"/>
  <c r="O96" i="3"/>
  <c r="BS96" i="3"/>
  <c r="AM96" i="3"/>
  <c r="BK96" i="3"/>
  <c r="BC96" i="3"/>
  <c r="AU96" i="3"/>
  <c r="AE96" i="3"/>
  <c r="W96" i="3"/>
  <c r="BS180" i="3"/>
  <c r="BK180" i="3"/>
  <c r="W180" i="3"/>
  <c r="G180" i="3"/>
  <c r="BC180" i="3"/>
  <c r="AM180" i="3"/>
  <c r="AE180" i="3"/>
  <c r="CI180" i="3"/>
  <c r="O180" i="3"/>
  <c r="AU180" i="3"/>
  <c r="CA180" i="3"/>
  <c r="CI37" i="3"/>
  <c r="AU37" i="3"/>
  <c r="O37" i="3"/>
  <c r="CA37" i="3"/>
  <c r="G37" i="3"/>
  <c r="AE37" i="3"/>
  <c r="BK37" i="3"/>
  <c r="BC37" i="3"/>
  <c r="AM37" i="3"/>
  <c r="W37" i="3"/>
  <c r="BS37" i="3"/>
  <c r="CH54" i="3"/>
  <c r="CL54" i="3" s="1"/>
  <c r="F54" i="3"/>
  <c r="J54" i="3" s="1"/>
  <c r="BZ54" i="3"/>
  <c r="CD54" i="3" s="1"/>
  <c r="BJ54" i="3"/>
  <c r="BN54" i="3" s="1"/>
  <c r="BB54" i="3"/>
  <c r="BF54" i="3" s="1"/>
  <c r="N54" i="3"/>
  <c r="R54" i="3" s="1"/>
  <c r="BR54" i="3"/>
  <c r="BV54" i="3" s="1"/>
  <c r="AT54" i="3"/>
  <c r="AX54" i="3" s="1"/>
  <c r="AL54" i="3"/>
  <c r="AP54" i="3" s="1"/>
  <c r="AD54" i="3"/>
  <c r="AH54" i="3" s="1"/>
  <c r="V54" i="3"/>
  <c r="Z54" i="3" s="1"/>
  <c r="AA48" i="15"/>
  <c r="AA154" i="6"/>
  <c r="AA154" i="13"/>
  <c r="CA169" i="3"/>
  <c r="AM169" i="3"/>
  <c r="AU169" i="3"/>
  <c r="AE169" i="3"/>
  <c r="G169" i="3"/>
  <c r="BK169" i="3"/>
  <c r="CI169" i="3"/>
  <c r="BC169" i="3"/>
  <c r="BS169" i="3"/>
  <c r="O169" i="3"/>
  <c r="W169" i="3"/>
  <c r="AA38" i="9"/>
  <c r="AA38" i="12"/>
  <c r="CH147" i="3"/>
  <c r="CL147" i="3" s="1"/>
  <c r="F147" i="3"/>
  <c r="J147" i="3" s="1"/>
  <c r="BB147" i="3"/>
  <c r="BF147" i="3" s="1"/>
  <c r="BJ147" i="3"/>
  <c r="BN147" i="3" s="1"/>
  <c r="AL147" i="3"/>
  <c r="AP147" i="3" s="1"/>
  <c r="V147" i="3"/>
  <c r="Z147" i="3" s="1"/>
  <c r="BR147" i="3"/>
  <c r="BV147" i="3" s="1"/>
  <c r="AT147" i="3"/>
  <c r="AX147" i="3" s="1"/>
  <c r="AD147" i="3"/>
  <c r="AH147" i="3" s="1"/>
  <c r="N147" i="3"/>
  <c r="R147" i="3" s="1"/>
  <c r="BZ147" i="3"/>
  <c r="CD147" i="3" s="1"/>
  <c r="BZ63" i="3"/>
  <c r="CD63" i="3" s="1"/>
  <c r="AL63" i="3"/>
  <c r="AP63" i="3" s="1"/>
  <c r="V63" i="3"/>
  <c r="Z63" i="3" s="1"/>
  <c r="CH63" i="3"/>
  <c r="CL63" i="3" s="1"/>
  <c r="F63" i="3"/>
  <c r="J63" i="3" s="1"/>
  <c r="AD63" i="3"/>
  <c r="AH63" i="3" s="1"/>
  <c r="BR63" i="3"/>
  <c r="BV63" i="3" s="1"/>
  <c r="BB63" i="3"/>
  <c r="BF63" i="3" s="1"/>
  <c r="BJ63" i="3"/>
  <c r="BN63" i="3" s="1"/>
  <c r="AT63" i="3"/>
  <c r="AX63" i="3" s="1"/>
  <c r="N63" i="3"/>
  <c r="R63" i="3" s="1"/>
  <c r="AA63" i="8"/>
  <c r="BK77" i="3"/>
  <c r="AU77" i="3"/>
  <c r="CA77" i="3"/>
  <c r="CI77" i="3"/>
  <c r="BS77" i="3"/>
  <c r="BC77" i="3"/>
  <c r="G77" i="3"/>
  <c r="AM77" i="3"/>
  <c r="AE77" i="3"/>
  <c r="W77" i="3"/>
  <c r="O77" i="3"/>
  <c r="CH185" i="3"/>
  <c r="CL185" i="3" s="1"/>
  <c r="AT185" i="3"/>
  <c r="AX185" i="3" s="1"/>
  <c r="BB185" i="3"/>
  <c r="BF185" i="3" s="1"/>
  <c r="V185" i="3"/>
  <c r="Z185" i="3" s="1"/>
  <c r="N185" i="3"/>
  <c r="R185" i="3" s="1"/>
  <c r="F185" i="3"/>
  <c r="J185" i="3" s="1"/>
  <c r="AL185" i="3"/>
  <c r="AP185" i="3" s="1"/>
  <c r="BJ185" i="3"/>
  <c r="BN185" i="3" s="1"/>
  <c r="BZ185" i="3"/>
  <c r="CD185" i="3" s="1"/>
  <c r="BR185" i="3"/>
  <c r="BV185" i="3" s="1"/>
  <c r="AD185" i="3"/>
  <c r="AH185" i="3" s="1"/>
  <c r="CH115" i="3"/>
  <c r="CL115" i="3" s="1"/>
  <c r="AT115" i="3"/>
  <c r="AX115" i="3" s="1"/>
  <c r="V115" i="3"/>
  <c r="Z115" i="3" s="1"/>
  <c r="BR115" i="3"/>
  <c r="BV115" i="3" s="1"/>
  <c r="N115" i="3"/>
  <c r="R115" i="3" s="1"/>
  <c r="F115" i="3"/>
  <c r="J115" i="3" s="1"/>
  <c r="BB115" i="3"/>
  <c r="BF115" i="3" s="1"/>
  <c r="BZ115" i="3"/>
  <c r="CD115" i="3" s="1"/>
  <c r="BJ115" i="3"/>
  <c r="BN115" i="3" s="1"/>
  <c r="AL115" i="3"/>
  <c r="AP115" i="3" s="1"/>
  <c r="AD115" i="3"/>
  <c r="AH115" i="3" s="1"/>
  <c r="AA159" i="15"/>
  <c r="AA159" i="11"/>
  <c r="BZ139" i="3"/>
  <c r="CD139" i="3" s="1"/>
  <c r="AT139" i="3"/>
  <c r="AX139" i="3" s="1"/>
  <c r="AD139" i="3"/>
  <c r="AH139" i="3" s="1"/>
  <c r="BB139" i="3"/>
  <c r="BF139" i="3" s="1"/>
  <c r="F139" i="3"/>
  <c r="J139" i="3" s="1"/>
  <c r="N139" i="3"/>
  <c r="R139" i="3" s="1"/>
  <c r="CH139" i="3"/>
  <c r="CL139" i="3" s="1"/>
  <c r="BR139" i="3"/>
  <c r="BV139" i="3" s="1"/>
  <c r="BJ139" i="3"/>
  <c r="BN139" i="3" s="1"/>
  <c r="V139" i="3"/>
  <c r="Z139" i="3" s="1"/>
  <c r="AL139" i="3"/>
  <c r="AP139" i="3" s="1"/>
  <c r="W74" i="3"/>
  <c r="G74" i="3"/>
  <c r="CA74" i="3"/>
  <c r="BS74" i="3"/>
  <c r="AM74" i="3"/>
  <c r="AE74" i="3"/>
  <c r="CI74" i="3"/>
  <c r="BC74" i="3"/>
  <c r="O74" i="3"/>
  <c r="BK74" i="3"/>
  <c r="AU74" i="3"/>
  <c r="AA144" i="14"/>
  <c r="BC154" i="3"/>
  <c r="AE154" i="3"/>
  <c r="W154" i="3"/>
  <c r="CA154" i="3"/>
  <c r="BK154" i="3"/>
  <c r="CI154" i="3"/>
  <c r="AM154" i="3"/>
  <c r="AU154" i="3"/>
  <c r="BS154" i="3"/>
  <c r="O154" i="3"/>
  <c r="G154" i="3"/>
  <c r="AA109" i="10"/>
  <c r="F109" i="3"/>
  <c r="J109" i="3" s="1"/>
  <c r="BZ109" i="3"/>
  <c r="CD109" i="3" s="1"/>
  <c r="AD109" i="3"/>
  <c r="AH109" i="3" s="1"/>
  <c r="BR109" i="3"/>
  <c r="BV109" i="3" s="1"/>
  <c r="BJ109" i="3"/>
  <c r="BN109" i="3" s="1"/>
  <c r="N109" i="3"/>
  <c r="R109" i="3" s="1"/>
  <c r="CH109" i="3"/>
  <c r="CL109" i="3" s="1"/>
  <c r="BB109" i="3"/>
  <c r="BF109" i="3" s="1"/>
  <c r="AT109" i="3"/>
  <c r="AX109" i="3" s="1"/>
  <c r="AL109" i="3"/>
  <c r="AP109" i="3" s="1"/>
  <c r="V109" i="3"/>
  <c r="Z109" i="3" s="1"/>
  <c r="BR132" i="3"/>
  <c r="BV132" i="3" s="1"/>
  <c r="AL132" i="3"/>
  <c r="AP132" i="3" s="1"/>
  <c r="CH132" i="3"/>
  <c r="CL132" i="3" s="1"/>
  <c r="BZ132" i="3"/>
  <c r="CD132" i="3" s="1"/>
  <c r="AD132" i="3"/>
  <c r="AH132" i="3" s="1"/>
  <c r="V132" i="3"/>
  <c r="Z132" i="3" s="1"/>
  <c r="N132" i="3"/>
  <c r="R132" i="3" s="1"/>
  <c r="BB132" i="3"/>
  <c r="BF132" i="3" s="1"/>
  <c r="BJ132" i="3"/>
  <c r="BN132" i="3" s="1"/>
  <c r="AT132" i="3"/>
  <c r="AX132" i="3" s="1"/>
  <c r="F132" i="3"/>
  <c r="J132" i="3" s="1"/>
  <c r="G157" i="3"/>
  <c r="AM157" i="3"/>
  <c r="AE157" i="3"/>
  <c r="W157" i="3"/>
  <c r="BC157" i="3"/>
  <c r="BS157" i="3"/>
  <c r="BK157" i="3"/>
  <c r="O157" i="3"/>
  <c r="CI157" i="3"/>
  <c r="CA157" i="3"/>
  <c r="AU157" i="3"/>
  <c r="AT103" i="3"/>
  <c r="AX103" i="3" s="1"/>
  <c r="F103" i="3"/>
  <c r="J103" i="3" s="1"/>
  <c r="BR103" i="3"/>
  <c r="BV103" i="3" s="1"/>
  <c r="AL103" i="3"/>
  <c r="AP103" i="3" s="1"/>
  <c r="CH103" i="3"/>
  <c r="CL103" i="3" s="1"/>
  <c r="BZ103" i="3"/>
  <c r="CD103" i="3" s="1"/>
  <c r="BB103" i="3"/>
  <c r="BF103" i="3" s="1"/>
  <c r="N103" i="3"/>
  <c r="R103" i="3" s="1"/>
  <c r="BJ103" i="3"/>
  <c r="BN103" i="3" s="1"/>
  <c r="AD103" i="3"/>
  <c r="AH103" i="3" s="1"/>
  <c r="V103" i="3"/>
  <c r="Z103" i="3" s="1"/>
  <c r="AA169" i="10"/>
  <c r="BB120" i="3"/>
  <c r="BF120" i="3" s="1"/>
  <c r="F120" i="3"/>
  <c r="J120" i="3" s="1"/>
  <c r="CH120" i="3"/>
  <c r="CL120" i="3" s="1"/>
  <c r="BZ120" i="3"/>
  <c r="CD120" i="3" s="1"/>
  <c r="BJ120" i="3"/>
  <c r="BN120" i="3" s="1"/>
  <c r="AT120" i="3"/>
  <c r="AX120" i="3" s="1"/>
  <c r="AL120" i="3"/>
  <c r="AP120" i="3" s="1"/>
  <c r="V120" i="3"/>
  <c r="Z120" i="3" s="1"/>
  <c r="N120" i="3"/>
  <c r="R120" i="3" s="1"/>
  <c r="BR120" i="3"/>
  <c r="BV120" i="3" s="1"/>
  <c r="AD120" i="3"/>
  <c r="AH120" i="3" s="1"/>
  <c r="AA119" i="6"/>
  <c r="AA119" i="15"/>
  <c r="AA68" i="9"/>
  <c r="AA68" i="13"/>
  <c r="AU45" i="3"/>
  <c r="W45" i="3"/>
  <c r="AE45" i="3"/>
  <c r="G45" i="3"/>
  <c r="CI45" i="3"/>
  <c r="BS45" i="3"/>
  <c r="BK45" i="3"/>
  <c r="AM45" i="3"/>
  <c r="CA45" i="3"/>
  <c r="BC45" i="3"/>
  <c r="O45" i="3"/>
  <c r="AA114" i="8"/>
  <c r="AA23" i="8"/>
  <c r="CH70" i="3"/>
  <c r="CL70" i="3" s="1"/>
  <c r="AL70" i="3"/>
  <c r="AP70" i="3" s="1"/>
  <c r="AD70" i="3"/>
  <c r="AH70" i="3" s="1"/>
  <c r="BB70" i="3"/>
  <c r="BF70" i="3" s="1"/>
  <c r="AT70" i="3"/>
  <c r="AX70" i="3" s="1"/>
  <c r="N70" i="3"/>
  <c r="R70" i="3" s="1"/>
  <c r="BZ70" i="3"/>
  <c r="CD70" i="3" s="1"/>
  <c r="BR70" i="3"/>
  <c r="BV70" i="3" s="1"/>
  <c r="BJ70" i="3"/>
  <c r="BN70" i="3" s="1"/>
  <c r="F70" i="3"/>
  <c r="J70" i="3" s="1"/>
  <c r="V70" i="3"/>
  <c r="Z70" i="3" s="1"/>
  <c r="BZ31" i="3"/>
  <c r="CD31" i="3" s="1"/>
  <c r="BJ31" i="3"/>
  <c r="BN31" i="3" s="1"/>
  <c r="AL31" i="3"/>
  <c r="AP31" i="3" s="1"/>
  <c r="F31" i="3"/>
  <c r="J31" i="3" s="1"/>
  <c r="CH31" i="3"/>
  <c r="CL31" i="3" s="1"/>
  <c r="BR31" i="3"/>
  <c r="BV31" i="3" s="1"/>
  <c r="AT31" i="3"/>
  <c r="AX31" i="3" s="1"/>
  <c r="V31" i="3"/>
  <c r="Z31" i="3" s="1"/>
  <c r="AD31" i="3"/>
  <c r="AH31" i="3" s="1"/>
  <c r="N31" i="3"/>
  <c r="R31" i="3" s="1"/>
  <c r="BB31" i="3"/>
  <c r="BF31" i="3" s="1"/>
  <c r="AA43" i="14"/>
  <c r="CI189" i="3"/>
  <c r="BS189" i="3"/>
  <c r="AM189" i="3"/>
  <c r="CA189" i="3"/>
  <c r="BC189" i="3"/>
  <c r="AU189" i="3"/>
  <c r="O189" i="3"/>
  <c r="G189" i="3"/>
  <c r="W189" i="3"/>
  <c r="BK189" i="3"/>
  <c r="AE189" i="3"/>
  <c r="BJ47" i="3"/>
  <c r="BN47" i="3" s="1"/>
  <c r="BB47" i="3"/>
  <c r="BF47" i="3" s="1"/>
  <c r="AL47" i="3"/>
  <c r="AP47" i="3" s="1"/>
  <c r="BZ47" i="3"/>
  <c r="CD47" i="3" s="1"/>
  <c r="BR47" i="3"/>
  <c r="BV47" i="3" s="1"/>
  <c r="AD47" i="3"/>
  <c r="AH47" i="3" s="1"/>
  <c r="CH47" i="3"/>
  <c r="CL47" i="3" s="1"/>
  <c r="V47" i="3"/>
  <c r="Z47" i="3" s="1"/>
  <c r="F47" i="3"/>
  <c r="J47" i="3" s="1"/>
  <c r="AT47" i="3"/>
  <c r="AX47" i="3" s="1"/>
  <c r="N47" i="3"/>
  <c r="R47" i="3" s="1"/>
  <c r="AA149" i="6"/>
  <c r="AA149" i="9"/>
  <c r="BZ6" i="3"/>
  <c r="CD6" i="3" s="1"/>
  <c r="BR6" i="3"/>
  <c r="BV6" i="3" s="1"/>
  <c r="BJ6" i="3"/>
  <c r="BN6" i="3" s="1"/>
  <c r="AT6" i="3"/>
  <c r="AX6" i="3" s="1"/>
  <c r="V6" i="3"/>
  <c r="Z6" i="3" s="1"/>
  <c r="AL6" i="3"/>
  <c r="AP6" i="3" s="1"/>
  <c r="F6" i="3"/>
  <c r="J6" i="3" s="1"/>
  <c r="CH6" i="3"/>
  <c r="CL6" i="3" s="1"/>
  <c r="BB6" i="3"/>
  <c r="BF6" i="3" s="1"/>
  <c r="AD6" i="3"/>
  <c r="AH6" i="3" s="1"/>
  <c r="N6" i="3"/>
  <c r="R6" i="3" s="1"/>
  <c r="BS6" i="3"/>
  <c r="BK6" i="3"/>
  <c r="AU6" i="3"/>
  <c r="AM6" i="3"/>
  <c r="CI6" i="3"/>
  <c r="BC6" i="3"/>
  <c r="AE6" i="3"/>
  <c r="W6" i="3"/>
  <c r="O6" i="3"/>
  <c r="G6" i="3"/>
  <c r="CA6" i="3"/>
  <c r="BB83" i="3"/>
  <c r="BF83" i="3" s="1"/>
  <c r="V83" i="3"/>
  <c r="Z83" i="3" s="1"/>
  <c r="BR83" i="3"/>
  <c r="BV83" i="3" s="1"/>
  <c r="BJ83" i="3"/>
  <c r="BN83" i="3" s="1"/>
  <c r="AL83" i="3"/>
  <c r="AP83" i="3" s="1"/>
  <c r="BZ83" i="3"/>
  <c r="CD83" i="3" s="1"/>
  <c r="AT83" i="3"/>
  <c r="AX83" i="3" s="1"/>
  <c r="N83" i="3"/>
  <c r="R83" i="3" s="1"/>
  <c r="F83" i="3"/>
  <c r="J83" i="3" s="1"/>
  <c r="CH83" i="3"/>
  <c r="CL83" i="3" s="1"/>
  <c r="AD83" i="3"/>
  <c r="AH83" i="3" s="1"/>
  <c r="AA134" i="6"/>
  <c r="AA134" i="13"/>
  <c r="BZ80" i="3"/>
  <c r="CD80" i="3" s="1"/>
  <c r="AD80" i="3"/>
  <c r="AH80" i="3" s="1"/>
  <c r="CH80" i="3"/>
  <c r="CL80" i="3" s="1"/>
  <c r="BB80" i="3"/>
  <c r="BF80" i="3" s="1"/>
  <c r="N80" i="3"/>
  <c r="R80" i="3" s="1"/>
  <c r="BJ80" i="3"/>
  <c r="BN80" i="3" s="1"/>
  <c r="AL80" i="3"/>
  <c r="AP80" i="3" s="1"/>
  <c r="V80" i="3"/>
  <c r="Z80" i="3" s="1"/>
  <c r="BR80" i="3"/>
  <c r="BV80" i="3" s="1"/>
  <c r="AT80" i="3"/>
  <c r="AX80" i="3" s="1"/>
  <c r="F80" i="3"/>
  <c r="J80" i="3" s="1"/>
  <c r="AM139" i="3"/>
  <c r="AE139" i="3"/>
  <c r="CA139" i="3"/>
  <c r="BC139" i="3"/>
  <c r="G139" i="3"/>
  <c r="BK139" i="3"/>
  <c r="O139" i="3"/>
  <c r="CI139" i="3"/>
  <c r="BS139" i="3"/>
  <c r="AU139" i="3"/>
  <c r="W139" i="3"/>
  <c r="BK125" i="3"/>
  <c r="AU125" i="3"/>
  <c r="AM125" i="3"/>
  <c r="AE125" i="3"/>
  <c r="CI125" i="3"/>
  <c r="BS125" i="3"/>
  <c r="W125" i="3"/>
  <c r="O125" i="3"/>
  <c r="G125" i="3"/>
  <c r="CA125" i="3"/>
  <c r="BC125" i="3"/>
  <c r="BS60" i="3"/>
  <c r="AE60" i="3"/>
  <c r="CI60" i="3"/>
  <c r="CA60" i="3"/>
  <c r="AM60" i="3"/>
  <c r="O60" i="3"/>
  <c r="G60" i="3"/>
  <c r="W60" i="3"/>
  <c r="BK60" i="3"/>
  <c r="BC60" i="3"/>
  <c r="AU60" i="3"/>
  <c r="BB60" i="3"/>
  <c r="BF60" i="3" s="1"/>
  <c r="BR60" i="3"/>
  <c r="BV60" i="3" s="1"/>
  <c r="AD60" i="3"/>
  <c r="AH60" i="3" s="1"/>
  <c r="CH60" i="3"/>
  <c r="CL60" i="3" s="1"/>
  <c r="BZ60" i="3"/>
  <c r="CD60" i="3" s="1"/>
  <c r="AL60" i="3"/>
  <c r="AP60" i="3" s="1"/>
  <c r="N60" i="3"/>
  <c r="R60" i="3" s="1"/>
  <c r="BJ60" i="3"/>
  <c r="BN60" i="3" s="1"/>
  <c r="AT60" i="3"/>
  <c r="AX60" i="3" s="1"/>
  <c r="F60" i="3"/>
  <c r="J60" i="3" s="1"/>
  <c r="V60" i="3"/>
  <c r="Z60" i="3" s="1"/>
  <c r="BR152" i="3"/>
  <c r="BV152" i="3" s="1"/>
  <c r="BJ152" i="3"/>
  <c r="BN152" i="3" s="1"/>
  <c r="N152" i="3"/>
  <c r="R152" i="3" s="1"/>
  <c r="CH152" i="3"/>
  <c r="CL152" i="3" s="1"/>
  <c r="AL152" i="3"/>
  <c r="AP152" i="3" s="1"/>
  <c r="BZ152" i="3"/>
  <c r="CD152" i="3" s="1"/>
  <c r="BB152" i="3"/>
  <c r="BF152" i="3" s="1"/>
  <c r="AD152" i="3"/>
  <c r="AH152" i="3" s="1"/>
  <c r="V152" i="3"/>
  <c r="Z152" i="3" s="1"/>
  <c r="AT152" i="3"/>
  <c r="AX152" i="3" s="1"/>
  <c r="F152" i="3"/>
  <c r="J152" i="3" s="1"/>
  <c r="AL157" i="3"/>
  <c r="AP157" i="3" s="1"/>
  <c r="AD157" i="3"/>
  <c r="AH157" i="3" s="1"/>
  <c r="V157" i="3"/>
  <c r="Z157" i="3" s="1"/>
  <c r="F157" i="3"/>
  <c r="J157" i="3" s="1"/>
  <c r="BB157" i="3"/>
  <c r="BF157" i="3" s="1"/>
  <c r="BR157" i="3"/>
  <c r="BV157" i="3" s="1"/>
  <c r="N157" i="3"/>
  <c r="R157" i="3" s="1"/>
  <c r="BZ157" i="3"/>
  <c r="CD157" i="3" s="1"/>
  <c r="BJ157" i="3"/>
  <c r="BN157" i="3" s="1"/>
  <c r="AT157" i="3"/>
  <c r="AX157" i="3" s="1"/>
  <c r="CH157" i="3"/>
  <c r="CL157" i="3" s="1"/>
  <c r="CI86" i="3"/>
  <c r="BC86" i="3"/>
  <c r="AE86" i="3"/>
  <c r="BS86" i="3"/>
  <c r="AU86" i="3"/>
  <c r="CA86" i="3"/>
  <c r="BK86" i="3"/>
  <c r="AM86" i="3"/>
  <c r="W86" i="3"/>
  <c r="G86" i="3"/>
  <c r="O86" i="3"/>
  <c r="AA48" i="9"/>
  <c r="AA154" i="15"/>
  <c r="AA154" i="11"/>
  <c r="AA38" i="15"/>
  <c r="AA63" i="15"/>
  <c r="AA63" i="16"/>
  <c r="BK182" i="3"/>
  <c r="BC182" i="3"/>
  <c r="BS182" i="3"/>
  <c r="AU182" i="3"/>
  <c r="O182" i="3"/>
  <c r="AE182" i="3"/>
  <c r="AM182" i="3"/>
  <c r="G182" i="3"/>
  <c r="CI182" i="3"/>
  <c r="CA182" i="3"/>
  <c r="W182" i="3"/>
  <c r="AA159" i="10"/>
  <c r="AA159" i="16"/>
  <c r="AA139" i="12"/>
  <c r="BR192" i="3"/>
  <c r="BV192" i="3" s="1"/>
  <c r="AD192" i="3"/>
  <c r="AH192" i="3" s="1"/>
  <c r="N192" i="3"/>
  <c r="R192" i="3" s="1"/>
  <c r="BJ192" i="3"/>
  <c r="BN192" i="3" s="1"/>
  <c r="F192" i="3"/>
  <c r="J192" i="3" s="1"/>
  <c r="BZ192" i="3"/>
  <c r="CD192" i="3" s="1"/>
  <c r="BB192" i="3"/>
  <c r="BF192" i="3" s="1"/>
  <c r="AL192" i="3"/>
  <c r="AP192" i="3" s="1"/>
  <c r="V192" i="3"/>
  <c r="Z192" i="3" s="1"/>
  <c r="CH192" i="3"/>
  <c r="CL192" i="3" s="1"/>
  <c r="AT192" i="3"/>
  <c r="AX192" i="3" s="1"/>
  <c r="AA144" i="11"/>
  <c r="AA109" i="14"/>
  <c r="AA109" i="16"/>
  <c r="AA169" i="11"/>
  <c r="AA169" i="7"/>
  <c r="AA119" i="12"/>
  <c r="BB119" i="3"/>
  <c r="BF119" i="3" s="1"/>
  <c r="CH119" i="3"/>
  <c r="CL119" i="3" s="1"/>
  <c r="BJ119" i="3"/>
  <c r="BN119" i="3" s="1"/>
  <c r="AD119" i="3"/>
  <c r="AH119" i="3" s="1"/>
  <c r="N119" i="3"/>
  <c r="R119" i="3" s="1"/>
  <c r="F119" i="3"/>
  <c r="J119" i="3" s="1"/>
  <c r="AT119" i="3"/>
  <c r="AX119" i="3" s="1"/>
  <c r="V119" i="3"/>
  <c r="Z119" i="3" s="1"/>
  <c r="BR119" i="3"/>
  <c r="BV119" i="3" s="1"/>
  <c r="BZ119" i="3"/>
  <c r="CD119" i="3" s="1"/>
  <c r="AL119" i="3"/>
  <c r="AP119" i="3" s="1"/>
  <c r="AA68" i="7"/>
  <c r="AA68" i="15"/>
  <c r="BK173" i="3"/>
  <c r="CI173" i="3"/>
  <c r="W173" i="3"/>
  <c r="AU173" i="3"/>
  <c r="AE173" i="3"/>
  <c r="O173" i="3"/>
  <c r="CA173" i="3"/>
  <c r="AM173" i="3"/>
  <c r="BS173" i="3"/>
  <c r="BC173" i="3"/>
  <c r="G173" i="3"/>
  <c r="AA114" i="12"/>
  <c r="AA23" i="12"/>
  <c r="CI84" i="3"/>
  <c r="BC84" i="3"/>
  <c r="O84" i="3"/>
  <c r="AE84" i="3"/>
  <c r="BS84" i="3"/>
  <c r="AM84" i="3"/>
  <c r="G84" i="3"/>
  <c r="CA84" i="3"/>
  <c r="BK84" i="3"/>
  <c r="AU84" i="3"/>
  <c r="W84" i="3"/>
  <c r="AA43" i="7"/>
  <c r="BJ125" i="3"/>
  <c r="BN125" i="3" s="1"/>
  <c r="AT125" i="3"/>
  <c r="AX125" i="3" s="1"/>
  <c r="AD125" i="3"/>
  <c r="AH125" i="3" s="1"/>
  <c r="CH125" i="3"/>
  <c r="CL125" i="3" s="1"/>
  <c r="BR125" i="3"/>
  <c r="BV125" i="3" s="1"/>
  <c r="V125" i="3"/>
  <c r="Z125" i="3" s="1"/>
  <c r="F125" i="3"/>
  <c r="J125" i="3" s="1"/>
  <c r="BZ125" i="3"/>
  <c r="CD125" i="3" s="1"/>
  <c r="BB125" i="3"/>
  <c r="BF125" i="3" s="1"/>
  <c r="AL125" i="3"/>
  <c r="AP125" i="3" s="1"/>
  <c r="N125" i="3"/>
  <c r="R125" i="3" s="1"/>
  <c r="BJ149" i="3"/>
  <c r="BN149" i="3" s="1"/>
  <c r="V149" i="3"/>
  <c r="Z149" i="3" s="1"/>
  <c r="N149" i="3"/>
  <c r="R149" i="3" s="1"/>
  <c r="BR149" i="3"/>
  <c r="BV149" i="3" s="1"/>
  <c r="BB149" i="3"/>
  <c r="BF149" i="3" s="1"/>
  <c r="AT149" i="3"/>
  <c r="AX149" i="3" s="1"/>
  <c r="AL149" i="3"/>
  <c r="AP149" i="3" s="1"/>
  <c r="AD149" i="3"/>
  <c r="AH149" i="3" s="1"/>
  <c r="CH149" i="3"/>
  <c r="CL149" i="3" s="1"/>
  <c r="F149" i="3"/>
  <c r="J149" i="3" s="1"/>
  <c r="BZ149" i="3"/>
  <c r="CD149" i="3" s="1"/>
  <c r="AA8" i="14" l="1"/>
  <c r="AA8" i="9"/>
  <c r="AT30" i="3"/>
  <c r="AX30" i="3" s="1"/>
  <c r="AL30" i="3"/>
  <c r="AP30" i="3" s="1"/>
  <c r="BJ30" i="3"/>
  <c r="BN30" i="3" s="1"/>
  <c r="N30" i="3"/>
  <c r="R30" i="3" s="1"/>
  <c r="V30" i="3"/>
  <c r="Z30" i="3" s="1"/>
  <c r="BR30" i="3"/>
  <c r="BV30" i="3" s="1"/>
  <c r="AD30" i="3"/>
  <c r="AH30" i="3" s="1"/>
  <c r="CH30" i="3"/>
  <c r="CL30" i="3" s="1"/>
  <c r="F30" i="3"/>
  <c r="J30" i="3" s="1"/>
  <c r="BZ30" i="3"/>
  <c r="CD30" i="3" s="1"/>
  <c r="BB30" i="3"/>
  <c r="BF30" i="3" s="1"/>
  <c r="AA8" i="8"/>
  <c r="AA8" i="13"/>
  <c r="AD21" i="3"/>
  <c r="AH21" i="3" s="1"/>
  <c r="N21" i="3"/>
  <c r="R21" i="3" s="1"/>
  <c r="BZ21" i="3"/>
  <c r="CD21" i="3" s="1"/>
  <c r="CH21" i="3"/>
  <c r="CL21" i="3" s="1"/>
  <c r="AL21" i="3"/>
  <c r="AP21" i="3" s="1"/>
  <c r="BB21" i="3"/>
  <c r="BF21" i="3" s="1"/>
  <c r="BR21" i="3"/>
  <c r="BV21" i="3" s="1"/>
  <c r="F21" i="3"/>
  <c r="J21" i="3" s="1"/>
  <c r="BJ21" i="3"/>
  <c r="BN21" i="3" s="1"/>
  <c r="V21" i="3"/>
  <c r="Z21" i="3" s="1"/>
  <c r="AT21" i="3"/>
  <c r="AX21" i="3" s="1"/>
  <c r="CH55" i="3"/>
  <c r="CL55" i="3" s="1"/>
  <c r="AD55" i="3"/>
  <c r="AH55" i="3" s="1"/>
  <c r="BJ55" i="3"/>
  <c r="BN55" i="3" s="1"/>
  <c r="F55" i="3"/>
  <c r="J55" i="3" s="1"/>
  <c r="AL55" i="3"/>
  <c r="AP55" i="3" s="1"/>
  <c r="BZ55" i="3"/>
  <c r="CD55" i="3" s="1"/>
  <c r="V55" i="3"/>
  <c r="Z55" i="3" s="1"/>
  <c r="BR55" i="3"/>
  <c r="BV55" i="3" s="1"/>
  <c r="BB55" i="3"/>
  <c r="BF55" i="3" s="1"/>
  <c r="AT55" i="3"/>
  <c r="AX55" i="3" s="1"/>
  <c r="N55" i="3"/>
  <c r="R55" i="3" s="1"/>
  <c r="AA8" i="16"/>
  <c r="BZ118" i="3"/>
  <c r="CD118" i="3" s="1"/>
  <c r="BB118" i="3"/>
  <c r="BF118" i="3" s="1"/>
  <c r="AD118" i="3"/>
  <c r="AH118" i="3" s="1"/>
  <c r="BJ118" i="3"/>
  <c r="BN118" i="3" s="1"/>
  <c r="F118" i="3"/>
  <c r="J118" i="3" s="1"/>
  <c r="N118" i="3"/>
  <c r="R118" i="3" s="1"/>
  <c r="AT118" i="3"/>
  <c r="AX118" i="3" s="1"/>
  <c r="BR118" i="3"/>
  <c r="BV118" i="3" s="1"/>
  <c r="V118" i="3"/>
  <c r="Z118" i="3" s="1"/>
  <c r="AL118" i="3"/>
  <c r="AP118" i="3" s="1"/>
  <c r="CH118" i="3"/>
  <c r="CL118" i="3" s="1"/>
  <c r="AA129" i="6"/>
  <c r="AL170" i="3"/>
  <c r="AP170" i="3" s="1"/>
  <c r="AT170" i="3"/>
  <c r="AX170" i="3" s="1"/>
  <c r="V170" i="3"/>
  <c r="Z170" i="3" s="1"/>
  <c r="BJ170" i="3"/>
  <c r="BN170" i="3" s="1"/>
  <c r="BB170" i="3"/>
  <c r="BF170" i="3" s="1"/>
  <c r="F170" i="3"/>
  <c r="J170" i="3" s="1"/>
  <c r="BZ170" i="3"/>
  <c r="CD170" i="3" s="1"/>
  <c r="CH170" i="3"/>
  <c r="CL170" i="3" s="1"/>
  <c r="BR170" i="3"/>
  <c r="BV170" i="3" s="1"/>
  <c r="AD170" i="3"/>
  <c r="AH170" i="3" s="1"/>
  <c r="N170" i="3"/>
  <c r="R170" i="3" s="1"/>
  <c r="AA8" i="7"/>
  <c r="F36" i="3"/>
  <c r="J36" i="3" s="1"/>
  <c r="BJ36" i="3"/>
  <c r="BN36" i="3" s="1"/>
  <c r="AD36" i="3"/>
  <c r="AH36" i="3" s="1"/>
  <c r="BR36" i="3"/>
  <c r="BV36" i="3" s="1"/>
  <c r="AL36" i="3"/>
  <c r="AP36" i="3" s="1"/>
  <c r="BB36" i="3"/>
  <c r="BF36" i="3" s="1"/>
  <c r="V36" i="3"/>
  <c r="Z36" i="3" s="1"/>
  <c r="BZ36" i="3"/>
  <c r="CD36" i="3" s="1"/>
  <c r="AT36" i="3"/>
  <c r="AX36" i="3" s="1"/>
  <c r="CH36" i="3"/>
  <c r="CL36" i="3" s="1"/>
  <c r="N36" i="3"/>
  <c r="R36" i="3" s="1"/>
  <c r="AL22" i="3"/>
  <c r="AP22" i="3" s="1"/>
  <c r="N22" i="3"/>
  <c r="R22" i="3" s="1"/>
  <c r="BB22" i="3"/>
  <c r="BF22" i="3" s="1"/>
  <c r="BZ22" i="3"/>
  <c r="CD22" i="3" s="1"/>
  <c r="AD22" i="3"/>
  <c r="AH22" i="3" s="1"/>
  <c r="V22" i="3"/>
  <c r="Z22" i="3" s="1"/>
  <c r="CH22" i="3"/>
  <c r="CL22" i="3" s="1"/>
  <c r="F22" i="3"/>
  <c r="J22" i="3" s="1"/>
  <c r="BJ22" i="3"/>
  <c r="BN22" i="3" s="1"/>
  <c r="BR22" i="3"/>
  <c r="BV22" i="3" s="1"/>
  <c r="AT22" i="3"/>
  <c r="AX22" i="3" s="1"/>
  <c r="CH112" i="3"/>
  <c r="CL112" i="3" s="1"/>
  <c r="AT112" i="3"/>
  <c r="AX112" i="3" s="1"/>
  <c r="BJ112" i="3"/>
  <c r="BN112" i="3" s="1"/>
  <c r="AL112" i="3"/>
  <c r="AP112" i="3" s="1"/>
  <c r="N112" i="3"/>
  <c r="R112" i="3" s="1"/>
  <c r="V112" i="3"/>
  <c r="Z112" i="3" s="1"/>
  <c r="F112" i="3"/>
  <c r="J112" i="3" s="1"/>
  <c r="BB112" i="3"/>
  <c r="BF112" i="3" s="1"/>
  <c r="AD112" i="3"/>
  <c r="AH112" i="3" s="1"/>
  <c r="BZ112" i="3"/>
  <c r="CD112" i="3" s="1"/>
  <c r="BR112" i="3"/>
  <c r="BV112" i="3" s="1"/>
  <c r="BJ128" i="3"/>
  <c r="BN128" i="3" s="1"/>
  <c r="AT128" i="3"/>
  <c r="AX128" i="3" s="1"/>
  <c r="AD128" i="3"/>
  <c r="AH128" i="3" s="1"/>
  <c r="CH128" i="3"/>
  <c r="CL128" i="3" s="1"/>
  <c r="BB128" i="3"/>
  <c r="BF128" i="3" s="1"/>
  <c r="BZ128" i="3"/>
  <c r="CD128" i="3" s="1"/>
  <c r="N128" i="3"/>
  <c r="R128" i="3" s="1"/>
  <c r="AL128" i="3"/>
  <c r="AP128" i="3" s="1"/>
  <c r="F128" i="3"/>
  <c r="J128" i="3" s="1"/>
  <c r="V128" i="3"/>
  <c r="Z128" i="3" s="1"/>
  <c r="BR128" i="3"/>
  <c r="BV128" i="3" s="1"/>
  <c r="AA13" i="15"/>
  <c r="AL75" i="3"/>
  <c r="AP75" i="3" s="1"/>
  <c r="BB75" i="3"/>
  <c r="BF75" i="3" s="1"/>
  <c r="BZ75" i="3"/>
  <c r="CD75" i="3" s="1"/>
  <c r="F75" i="3"/>
  <c r="J75" i="3" s="1"/>
  <c r="AD75" i="3"/>
  <c r="AH75" i="3" s="1"/>
  <c r="CH75" i="3"/>
  <c r="CL75" i="3" s="1"/>
  <c r="V75" i="3"/>
  <c r="Z75" i="3" s="1"/>
  <c r="BJ75" i="3"/>
  <c r="BN75" i="3" s="1"/>
  <c r="N75" i="3"/>
  <c r="R75" i="3" s="1"/>
  <c r="BR75" i="3"/>
  <c r="BV75" i="3" s="1"/>
  <c r="AT75" i="3"/>
  <c r="AX75" i="3" s="1"/>
  <c r="BJ8" i="3"/>
  <c r="BN8" i="3" s="1"/>
  <c r="N8" i="3"/>
  <c r="R8" i="3" s="1"/>
  <c r="AT8" i="3"/>
  <c r="AX8" i="3" s="1"/>
  <c r="BZ8" i="3"/>
  <c r="CD8" i="3" s="1"/>
  <c r="F8" i="3"/>
  <c r="J8" i="3" s="1"/>
  <c r="BB8" i="3"/>
  <c r="BF8" i="3" s="1"/>
  <c r="V8" i="3"/>
  <c r="Z8" i="3" s="1"/>
  <c r="BR8" i="3"/>
  <c r="BV8" i="3" s="1"/>
  <c r="AL8" i="3"/>
  <c r="AP8" i="3" s="1"/>
  <c r="CH8" i="3"/>
  <c r="CL8" i="3" s="1"/>
  <c r="AD8" i="3"/>
  <c r="AH8" i="3" s="1"/>
  <c r="AL87" i="3"/>
  <c r="AP87" i="3" s="1"/>
  <c r="CH87" i="3"/>
  <c r="CL87" i="3" s="1"/>
  <c r="V87" i="3"/>
  <c r="Z87" i="3" s="1"/>
  <c r="BJ87" i="3"/>
  <c r="BN87" i="3" s="1"/>
  <c r="AT87" i="3"/>
  <c r="AX87" i="3" s="1"/>
  <c r="BB87" i="3"/>
  <c r="BF87" i="3" s="1"/>
  <c r="BZ87" i="3"/>
  <c r="CD87" i="3" s="1"/>
  <c r="N87" i="3"/>
  <c r="R87" i="3" s="1"/>
  <c r="AD87" i="3"/>
  <c r="AH87" i="3" s="1"/>
  <c r="F87" i="3"/>
  <c r="J87" i="3" s="1"/>
  <c r="BR87" i="3"/>
  <c r="BV87" i="3" s="1"/>
  <c r="F184" i="3"/>
  <c r="J184" i="3" s="1"/>
  <c r="AT184" i="3"/>
  <c r="AX184" i="3" s="1"/>
  <c r="AD184" i="3"/>
  <c r="AH184" i="3" s="1"/>
  <c r="N184" i="3"/>
  <c r="R184" i="3" s="1"/>
  <c r="CH184" i="3"/>
  <c r="CL184" i="3" s="1"/>
  <c r="BJ184" i="3"/>
  <c r="BN184" i="3" s="1"/>
  <c r="BR184" i="3"/>
  <c r="BV184" i="3" s="1"/>
  <c r="AL184" i="3"/>
  <c r="AP184" i="3" s="1"/>
  <c r="BB184" i="3"/>
  <c r="BF184" i="3" s="1"/>
  <c r="V184" i="3"/>
  <c r="Z184" i="3" s="1"/>
  <c r="BZ184" i="3"/>
  <c r="CD184" i="3" s="1"/>
  <c r="BJ26" i="3"/>
  <c r="BN26" i="3" s="1"/>
  <c r="AD26" i="3"/>
  <c r="AH26" i="3" s="1"/>
  <c r="V26" i="3"/>
  <c r="Z26" i="3" s="1"/>
  <c r="BB26" i="3"/>
  <c r="BF26" i="3" s="1"/>
  <c r="BR26" i="3"/>
  <c r="BV26" i="3" s="1"/>
  <c r="N26" i="3"/>
  <c r="R26" i="3" s="1"/>
  <c r="F26" i="3"/>
  <c r="J26" i="3" s="1"/>
  <c r="CH26" i="3"/>
  <c r="CL26" i="3" s="1"/>
  <c r="AL26" i="3"/>
  <c r="AP26" i="3" s="1"/>
  <c r="AT26" i="3"/>
  <c r="AX26" i="3" s="1"/>
  <c r="BZ26" i="3"/>
  <c r="CD26" i="3" s="1"/>
  <c r="AA8" i="10"/>
  <c r="AA8" i="12"/>
  <c r="AA8" i="11"/>
  <c r="F39" i="3"/>
  <c r="J39" i="3" s="1"/>
  <c r="BJ39" i="3"/>
  <c r="BN39" i="3" s="1"/>
  <c r="BB39" i="3"/>
  <c r="BF39" i="3" s="1"/>
  <c r="V39" i="3"/>
  <c r="Z39" i="3" s="1"/>
  <c r="BR39" i="3"/>
  <c r="BV39" i="3" s="1"/>
  <c r="CH39" i="3"/>
  <c r="CL39" i="3" s="1"/>
  <c r="BZ39" i="3"/>
  <c r="CD39" i="3" s="1"/>
  <c r="AD39" i="3"/>
  <c r="AH39" i="3" s="1"/>
  <c r="AT39" i="3"/>
  <c r="AX39" i="3" s="1"/>
  <c r="N39" i="3"/>
  <c r="R39" i="3" s="1"/>
  <c r="AL39" i="3"/>
  <c r="AP39" i="3" s="1"/>
  <c r="AT65" i="3"/>
  <c r="AX65" i="3" s="1"/>
  <c r="V65" i="3"/>
  <c r="Z65" i="3" s="1"/>
  <c r="N65" i="3"/>
  <c r="R65" i="3" s="1"/>
  <c r="BJ65" i="3"/>
  <c r="BN65" i="3" s="1"/>
  <c r="F65" i="3"/>
  <c r="J65" i="3" s="1"/>
  <c r="CH65" i="3"/>
  <c r="CL65" i="3" s="1"/>
  <c r="AL65" i="3"/>
  <c r="AP65" i="3" s="1"/>
  <c r="BZ65" i="3"/>
  <c r="CD65" i="3" s="1"/>
  <c r="AD65" i="3"/>
  <c r="AH65" i="3" s="1"/>
  <c r="BB65" i="3"/>
  <c r="BF65" i="3" s="1"/>
  <c r="BR65" i="3"/>
  <c r="BV65" i="3" s="1"/>
  <c r="AL12" i="3"/>
  <c r="AP12" i="3" s="1"/>
  <c r="AD12" i="3"/>
  <c r="AH12" i="3" s="1"/>
  <c r="V12" i="3"/>
  <c r="Z12" i="3" s="1"/>
  <c r="F12" i="3"/>
  <c r="J12" i="3" s="1"/>
  <c r="BB12" i="3"/>
  <c r="BF12" i="3" s="1"/>
  <c r="CH12" i="3"/>
  <c r="CL12" i="3" s="1"/>
  <c r="BZ12" i="3"/>
  <c r="CD12" i="3" s="1"/>
  <c r="BR12" i="3"/>
  <c r="BV12" i="3" s="1"/>
  <c r="AT12" i="3"/>
  <c r="AX12" i="3" s="1"/>
  <c r="BJ12" i="3"/>
  <c r="BN12" i="3" s="1"/>
  <c r="N12" i="3"/>
  <c r="R12" i="3" s="1"/>
  <c r="AA8" i="6"/>
  <c r="AA8" i="15"/>
  <c r="AL49" i="3"/>
  <c r="AP49" i="3" s="1"/>
  <c r="V49" i="3"/>
  <c r="Z49" i="3" s="1"/>
  <c r="F49" i="3"/>
  <c r="J49" i="3" s="1"/>
  <c r="CH49" i="3"/>
  <c r="CL49" i="3" s="1"/>
  <c r="BZ49" i="3"/>
  <c r="CD49" i="3" s="1"/>
  <c r="AT49" i="3"/>
  <c r="AX49" i="3" s="1"/>
  <c r="BR49" i="3"/>
  <c r="BV49" i="3" s="1"/>
  <c r="BB49" i="3"/>
  <c r="BF49" i="3" s="1"/>
  <c r="BJ49" i="3"/>
  <c r="BN49" i="3" s="1"/>
  <c r="AD49" i="3"/>
  <c r="AH49" i="3" s="1"/>
  <c r="N49" i="3"/>
  <c r="R49" i="3" s="1"/>
  <c r="BR64" i="3"/>
  <c r="BV64" i="3" s="1"/>
  <c r="AD64" i="3"/>
  <c r="AH64" i="3" s="1"/>
  <c r="AT64" i="3"/>
  <c r="AX64" i="3" s="1"/>
  <c r="V64" i="3"/>
  <c r="Z64" i="3" s="1"/>
  <c r="F64" i="3"/>
  <c r="J64" i="3" s="1"/>
  <c r="BB64" i="3"/>
  <c r="BF64" i="3" s="1"/>
  <c r="BJ64" i="3"/>
  <c r="BN64" i="3" s="1"/>
  <c r="AL64" i="3"/>
  <c r="AP64" i="3" s="1"/>
  <c r="N64" i="3"/>
  <c r="R64" i="3" s="1"/>
  <c r="CH64" i="3"/>
  <c r="CL64" i="3" s="1"/>
  <c r="BZ64" i="3"/>
  <c r="CD64" i="3" s="1"/>
  <c r="F4" i="3"/>
</calcChain>
</file>

<file path=xl/sharedStrings.xml><?xml version="1.0" encoding="utf-8"?>
<sst xmlns="http://schemas.openxmlformats.org/spreadsheetml/2006/main" count="10006" uniqueCount="362">
  <si>
    <t>Aumento anual de IMC (%)</t>
  </si>
  <si>
    <t>ano 1</t>
  </si>
  <si>
    <t>ano 2</t>
  </si>
  <si>
    <t>ano 3</t>
  </si>
  <si>
    <t>ano 4</t>
  </si>
  <si>
    <t>ano 5</t>
  </si>
  <si>
    <t>ano 6</t>
  </si>
  <si>
    <t>ano 7</t>
  </si>
  <si>
    <t>ano 8</t>
  </si>
  <si>
    <t>ano 9</t>
  </si>
  <si>
    <t>ano 10</t>
  </si>
  <si>
    <t>Baseline</t>
  </si>
  <si>
    <t>Counterfactual</t>
  </si>
  <si>
    <t>BMI</t>
  </si>
  <si>
    <t>SD</t>
  </si>
  <si>
    <t>Weight</t>
  </si>
  <si>
    <t>Height</t>
  </si>
  <si>
    <t>IMC calc</t>
  </si>
  <si>
    <t>M17</t>
  </si>
  <si>
    <t>M18</t>
  </si>
  <si>
    <t>M19</t>
  </si>
  <si>
    <t>M20</t>
  </si>
  <si>
    <t>M21</t>
  </si>
  <si>
    <t>M22</t>
  </si>
  <si>
    <t>M23</t>
  </si>
  <si>
    <t>M24</t>
  </si>
  <si>
    <t>M25</t>
  </si>
  <si>
    <t>M26</t>
  </si>
  <si>
    <t>M27</t>
  </si>
  <si>
    <t>M28</t>
  </si>
  <si>
    <t>M29</t>
  </si>
  <si>
    <t>M30</t>
  </si>
  <si>
    <t>M31</t>
  </si>
  <si>
    <t>M32</t>
  </si>
  <si>
    <t>M33</t>
  </si>
  <si>
    <t>M34</t>
  </si>
  <si>
    <t>M35</t>
  </si>
  <si>
    <t>M36</t>
  </si>
  <si>
    <t>M37</t>
  </si>
  <si>
    <t>M38</t>
  </si>
  <si>
    <t>M39</t>
  </si>
  <si>
    <t>M40</t>
  </si>
  <si>
    <t>M41</t>
  </si>
  <si>
    <t>M42</t>
  </si>
  <si>
    <t>M43</t>
  </si>
  <si>
    <t>M44</t>
  </si>
  <si>
    <t>M45</t>
  </si>
  <si>
    <t>M46</t>
  </si>
  <si>
    <t>M47</t>
  </si>
  <si>
    <t>M48</t>
  </si>
  <si>
    <t>M49</t>
  </si>
  <si>
    <t>M50</t>
  </si>
  <si>
    <t>M51</t>
  </si>
  <si>
    <t>M52</t>
  </si>
  <si>
    <t>M53</t>
  </si>
  <si>
    <t>M54</t>
  </si>
  <si>
    <t>M55</t>
  </si>
  <si>
    <t>M56</t>
  </si>
  <si>
    <t>M57</t>
  </si>
  <si>
    <t>M58</t>
  </si>
  <si>
    <t>M59</t>
  </si>
  <si>
    <t>M60</t>
  </si>
  <si>
    <t>M61</t>
  </si>
  <si>
    <t>M62</t>
  </si>
  <si>
    <t>M63</t>
  </si>
  <si>
    <t>M64</t>
  </si>
  <si>
    <t>M65</t>
  </si>
  <si>
    <t>M66</t>
  </si>
  <si>
    <t>M67</t>
  </si>
  <si>
    <t>M68</t>
  </si>
  <si>
    <t>M69</t>
  </si>
  <si>
    <t>M70</t>
  </si>
  <si>
    <t>M71</t>
  </si>
  <si>
    <t>M72</t>
  </si>
  <si>
    <t>M73</t>
  </si>
  <si>
    <t>M74</t>
  </si>
  <si>
    <t>M75</t>
  </si>
  <si>
    <t>M76</t>
  </si>
  <si>
    <t>M77</t>
  </si>
  <si>
    <t>M78</t>
  </si>
  <si>
    <t>M79</t>
  </si>
  <si>
    <t>M80</t>
  </si>
  <si>
    <t>M81</t>
  </si>
  <si>
    <t>M82</t>
  </si>
  <si>
    <t>M83</t>
  </si>
  <si>
    <t>M84</t>
  </si>
  <si>
    <t>M85</t>
  </si>
  <si>
    <t>M86</t>
  </si>
  <si>
    <t>M87</t>
  </si>
  <si>
    <t>M88</t>
  </si>
  <si>
    <t>M89</t>
  </si>
  <si>
    <t>M90</t>
  </si>
  <si>
    <t>M91</t>
  </si>
  <si>
    <t>M92</t>
  </si>
  <si>
    <t>M93</t>
  </si>
  <si>
    <t>M94</t>
  </si>
  <si>
    <t>M95</t>
  </si>
  <si>
    <t>M96</t>
  </si>
  <si>
    <t>M97</t>
  </si>
  <si>
    <t>M98</t>
  </si>
  <si>
    <t>M99</t>
  </si>
  <si>
    <t>M100</t>
  </si>
  <si>
    <t>M101</t>
  </si>
  <si>
    <t>M102</t>
  </si>
  <si>
    <t>M103</t>
  </si>
  <si>
    <t>M104</t>
  </si>
  <si>
    <t>M105</t>
  </si>
  <si>
    <t>M106</t>
  </si>
  <si>
    <t>M107</t>
  </si>
  <si>
    <t>M108</t>
  </si>
  <si>
    <t>M109</t>
  </si>
  <si>
    <t>M110</t>
  </si>
  <si>
    <t>M111</t>
  </si>
  <si>
    <t>M112</t>
  </si>
  <si>
    <t>M113</t>
  </si>
  <si>
    <t>M114</t>
  </si>
  <si>
    <t>M115</t>
  </si>
  <si>
    <t>M116</t>
  </si>
  <si>
    <t>M117</t>
  </si>
  <si>
    <t>F17</t>
  </si>
  <si>
    <t>F18</t>
  </si>
  <si>
    <t>F19</t>
  </si>
  <si>
    <t>F20</t>
  </si>
  <si>
    <t>F21</t>
  </si>
  <si>
    <t>F22</t>
  </si>
  <si>
    <t>F23</t>
  </si>
  <si>
    <t>F24</t>
  </si>
  <si>
    <t>F25</t>
  </si>
  <si>
    <t>F26</t>
  </si>
  <si>
    <t>F27</t>
  </si>
  <si>
    <t>F28</t>
  </si>
  <si>
    <t>F29</t>
  </si>
  <si>
    <t>F30</t>
  </si>
  <si>
    <t>F31</t>
  </si>
  <si>
    <t>F32</t>
  </si>
  <si>
    <t>F33</t>
  </si>
  <si>
    <t>F34</t>
  </si>
  <si>
    <t>F35</t>
  </si>
  <si>
    <t>F36</t>
  </si>
  <si>
    <t>F37</t>
  </si>
  <si>
    <t>F38</t>
  </si>
  <si>
    <t>F39</t>
  </si>
  <si>
    <t>F40</t>
  </si>
  <si>
    <t>F41</t>
  </si>
  <si>
    <t>F42</t>
  </si>
  <si>
    <t>F43</t>
  </si>
  <si>
    <t>F44</t>
  </si>
  <si>
    <t>F45</t>
  </si>
  <si>
    <t>F46</t>
  </si>
  <si>
    <t>F47</t>
  </si>
  <si>
    <t>F48</t>
  </si>
  <si>
    <t>F49</t>
  </si>
  <si>
    <t>F50</t>
  </si>
  <si>
    <t>F51</t>
  </si>
  <si>
    <t>F52</t>
  </si>
  <si>
    <t>F53</t>
  </si>
  <si>
    <t>F54</t>
  </si>
  <si>
    <t>F55</t>
  </si>
  <si>
    <t>F56</t>
  </si>
  <si>
    <t>F57</t>
  </si>
  <si>
    <t>F58</t>
  </si>
  <si>
    <t>F59</t>
  </si>
  <si>
    <t>F60</t>
  </si>
  <si>
    <t>F61</t>
  </si>
  <si>
    <t>F62</t>
  </si>
  <si>
    <t>F63</t>
  </si>
  <si>
    <t>F64</t>
  </si>
  <si>
    <t>F65</t>
  </si>
  <si>
    <t>F66</t>
  </si>
  <si>
    <t>F67</t>
  </si>
  <si>
    <t>F68</t>
  </si>
  <si>
    <t>F69</t>
  </si>
  <si>
    <t>F70</t>
  </si>
  <si>
    <t>F71</t>
  </si>
  <si>
    <t>F72</t>
  </si>
  <si>
    <t>F73</t>
  </si>
  <si>
    <t>F74</t>
  </si>
  <si>
    <t>F75</t>
  </si>
  <si>
    <t>F76</t>
  </si>
  <si>
    <t>F77</t>
  </si>
  <si>
    <t>F78</t>
  </si>
  <si>
    <t>F79</t>
  </si>
  <si>
    <t>F80</t>
  </si>
  <si>
    <t>F81</t>
  </si>
  <si>
    <t>F82</t>
  </si>
  <si>
    <t>F83</t>
  </si>
  <si>
    <t>F84</t>
  </si>
  <si>
    <t>F85</t>
  </si>
  <si>
    <t>F86</t>
  </si>
  <si>
    <t>F87</t>
  </si>
  <si>
    <t>F88</t>
  </si>
  <si>
    <t>F89</t>
  </si>
  <si>
    <t>F90</t>
  </si>
  <si>
    <t>F91</t>
  </si>
  <si>
    <t>F92</t>
  </si>
  <si>
    <t>F93</t>
  </si>
  <si>
    <t>F94</t>
  </si>
  <si>
    <t>F95</t>
  </si>
  <si>
    <t>F96</t>
  </si>
  <si>
    <t>F97</t>
  </si>
  <si>
    <t>F98</t>
  </si>
  <si>
    <t>F99</t>
  </si>
  <si>
    <t>F100</t>
  </si>
  <si>
    <t>F101</t>
  </si>
  <si>
    <t>F102</t>
  </si>
  <si>
    <t>F103</t>
  </si>
  <si>
    <t>F104</t>
  </si>
  <si>
    <t>F105</t>
  </si>
  <si>
    <t>F106</t>
  </si>
  <si>
    <t>F107</t>
  </si>
  <si>
    <t>F108</t>
  </si>
  <si>
    <t>F109</t>
  </si>
  <si>
    <t>F110</t>
  </si>
  <si>
    <t>F111</t>
  </si>
  <si>
    <t>F112</t>
  </si>
  <si>
    <t>F113</t>
  </si>
  <si>
    <t>F114</t>
  </si>
  <si>
    <t>F115</t>
  </si>
  <si>
    <t>F116</t>
  </si>
  <si>
    <t>F117</t>
  </si>
  <si>
    <t>Population</t>
  </si>
  <si>
    <t>LOG average BMI</t>
  </si>
  <si>
    <t>LOG DP BMI</t>
  </si>
  <si>
    <t>&lt;15</t>
  </si>
  <si>
    <t>15-15,5</t>
  </si>
  <si>
    <t>15,5-16</t>
  </si>
  <si>
    <t>16-16,5</t>
  </si>
  <si>
    <t>16,5-17</t>
  </si>
  <si>
    <t>17-17,5</t>
  </si>
  <si>
    <t>17,5-18</t>
  </si>
  <si>
    <t>18-18,5</t>
  </si>
  <si>
    <t>18,5-19</t>
  </si>
  <si>
    <t>19-19,5</t>
  </si>
  <si>
    <t>19,5-20</t>
  </si>
  <si>
    <t>20-20,5</t>
  </si>
  <si>
    <t>20,5-21</t>
  </si>
  <si>
    <t>21-21,5</t>
  </si>
  <si>
    <t>21,5-22</t>
  </si>
  <si>
    <t>22-22,5</t>
  </si>
  <si>
    <t>22,5-23</t>
  </si>
  <si>
    <t>23-23,5</t>
  </si>
  <si>
    <t>23,5-24</t>
  </si>
  <si>
    <t>24-24,5</t>
  </si>
  <si>
    <t>24,5-25</t>
  </si>
  <si>
    <t>25-25,5</t>
  </si>
  <si>
    <t>25,5-26</t>
  </si>
  <si>
    <t>26-26,5</t>
  </si>
  <si>
    <t>26,5-27</t>
  </si>
  <si>
    <t>27-27,5</t>
  </si>
  <si>
    <t>27,5-28</t>
  </si>
  <si>
    <t>28-28,5</t>
  </si>
  <si>
    <t>28,5-29</t>
  </si>
  <si>
    <t>29-29,5</t>
  </si>
  <si>
    <t>29,5-30</t>
  </si>
  <si>
    <t>30-30,5</t>
  </si>
  <si>
    <t>30,5-31</t>
  </si>
  <si>
    <t>31-31,5</t>
  </si>
  <si>
    <t>31,5-32</t>
  </si>
  <si>
    <t>32-32,5</t>
  </si>
  <si>
    <t>32,5-33</t>
  </si>
  <si>
    <t>33-33,5</t>
  </si>
  <si>
    <t>33,5-34</t>
  </si>
  <si>
    <t>34-34,5</t>
  </si>
  <si>
    <t>34,5-35</t>
  </si>
  <si>
    <t>35-35,5</t>
  </si>
  <si>
    <t>35,5-36</t>
  </si>
  <si>
    <t>36-36,5</t>
  </si>
  <si>
    <t>36,5-37</t>
  </si>
  <si>
    <t>37-37,5</t>
  </si>
  <si>
    <t>37,5-38</t>
  </si>
  <si>
    <t>38-38,5</t>
  </si>
  <si>
    <t>38,5-39</t>
  </si>
  <si>
    <t>39-39,5</t>
  </si>
  <si>
    <t>39,5-40</t>
  </si>
  <si>
    <t>40-40,5</t>
  </si>
  <si>
    <t>40,5-41</t>
  </si>
  <si>
    <t>41-41,5</t>
  </si>
  <si>
    <t>41,5-42</t>
  </si>
  <si>
    <t>42-42,5</t>
  </si>
  <si>
    <t>42,5-43</t>
  </si>
  <si>
    <t>43-43,5</t>
  </si>
  <si>
    <t>43,5-44</t>
  </si>
  <si>
    <t>44-44,5</t>
  </si>
  <si>
    <t>44,5-45</t>
  </si>
  <si>
    <t>45-45,5</t>
  </si>
  <si>
    <t>45,5-46</t>
  </si>
  <si>
    <t>46-46,5</t>
  </si>
  <si>
    <t>46,5-47</t>
  </si>
  <si>
    <t>47-47,5</t>
  </si>
  <si>
    <t>47,5-48</t>
  </si>
  <si>
    <t>48-48,5</t>
  </si>
  <si>
    <t>48,5-49</t>
  </si>
  <si>
    <t>49-49,5</t>
  </si>
  <si>
    <t>49,5-50</t>
  </si>
  <si>
    <t>&gt;50</t>
  </si>
  <si>
    <t>Prevalencias línea de base</t>
  </si>
  <si>
    <t>Prevalencias contrafactual</t>
  </si>
  <si>
    <t>CHD</t>
  </si>
  <si>
    <t>Conterfactual</t>
  </si>
  <si>
    <t>1-PIF</t>
  </si>
  <si>
    <t>PIF for CHD by BMI</t>
  </si>
  <si>
    <t>Parameter</t>
  </si>
  <si>
    <t>Risk factor</t>
  </si>
  <si>
    <t>per unit</t>
  </si>
  <si>
    <t>Age</t>
  </si>
  <si>
    <t>Sex</t>
  </si>
  <si>
    <t>Distributon</t>
  </si>
  <si>
    <t>Mean</t>
  </si>
  <si>
    <t>CI low</t>
  </si>
  <si>
    <t>CI high</t>
  </si>
  <si>
    <t>Ersatz</t>
  </si>
  <si>
    <t>RELATIVE RISKS</t>
  </si>
  <si>
    <t>−</t>
  </si>
  <si>
    <t>Lognormal</t>
  </si>
  <si>
    <t>Stroke</t>
  </si>
  <si>
    <t>Breast cancer</t>
  </si>
  <si>
    <t>women</t>
  </si>
  <si>
    <t>60-69</t>
  </si>
  <si>
    <t>70-79</t>
  </si>
  <si>
    <t>80-89</t>
  </si>
  <si>
    <t>35-59</t>
  </si>
  <si>
    <t>Diabetes</t>
  </si>
  <si>
    <t>35-79</t>
  </si>
  <si>
    <t>15-25</t>
  </si>
  <si>
    <t>25-50</t>
  </si>
  <si>
    <t>Kidney disease</t>
  </si>
  <si>
    <t>Cirrhosis</t>
  </si>
  <si>
    <t>Hypertensive disease</t>
  </si>
  <si>
    <t>Colon cancer</t>
  </si>
  <si>
    <t>35+</t>
  </si>
  <si>
    <t>men</t>
  </si>
  <si>
    <t>Kidney cancer</t>
  </si>
  <si>
    <t>Liver cancer</t>
  </si>
  <si>
    <t>60+</t>
  </si>
  <si>
    <t>Pancreas cancer</t>
  </si>
  <si>
    <t>RR</t>
  </si>
  <si>
    <t>CKD</t>
  </si>
  <si>
    <t>Colon CA</t>
  </si>
  <si>
    <t>Kidney CA</t>
  </si>
  <si>
    <t>Liver CA</t>
  </si>
  <si>
    <t>Breast CA</t>
  </si>
  <si>
    <t>Pancreas CA</t>
  </si>
  <si>
    <t>PIF OW</t>
  </si>
  <si>
    <t>PIF OB</t>
  </si>
  <si>
    <t>Year 1</t>
  </si>
  <si>
    <t>Year 2</t>
  </si>
  <si>
    <t>Year 3</t>
  </si>
  <si>
    <t>Year 4</t>
  </si>
  <si>
    <t>Year 5</t>
  </si>
  <si>
    <t>Year 6</t>
  </si>
  <si>
    <t>Year 7</t>
  </si>
  <si>
    <t>Year 8</t>
  </si>
  <si>
    <t>Year 9</t>
  </si>
  <si>
    <t>Year 10</t>
  </si>
  <si>
    <t>Overweight</t>
  </si>
  <si>
    <t xml:space="preserve">Obesity </t>
  </si>
  <si>
    <t>Prevalence</t>
  </si>
  <si>
    <t>PIF</t>
  </si>
  <si>
    <t>PIF Baseline</t>
  </si>
  <si>
    <t>Beast CA</t>
  </si>
  <si>
    <t>HDD</t>
  </si>
  <si>
    <t>Hypertensive heart disease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</si>
</sst>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%"/>
    <numFmt numFmtId="165" formatCode="0.00000"/>
  </numFmts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3" tint="-0.249977111117893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name val="Arial"/>
      <family val="2"/>
    </font>
    <font>
      <sz val="10"/>
      <name val="Calibri"/>
      <family val="2"/>
      <scheme val="minor"/>
    </font>
    <font>
      <sz val="1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 tint="0.79998168889431442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4" fillId="0" borderId="0"/>
  </cellStyleXfs>
  <cellXfs count="60">
    <xf numFmtId="0" fontId="0" fillId="0" borderId="0" xfId="0"/>
    <xf numFmtId="0" fontId="1" fillId="0" borderId="1" xfId="0" applyFont="1" applyBorder="1" applyAlignment="1">
      <alignment wrapText="1"/>
    </xf>
    <xf numFmtId="164" fontId="0" fillId="0" borderId="2" xfId="0" applyNumberFormat="1" applyBorder="1"/>
    <xf numFmtId="0" fontId="1" fillId="0" borderId="0" xfId="0" applyFont="1"/>
    <xf numFmtId="0" fontId="2" fillId="0" borderId="3" xfId="0" applyFont="1" applyBorder="1"/>
    <xf numFmtId="49" fontId="3" fillId="0" borderId="3" xfId="0" applyNumberFormat="1" applyFont="1" applyBorder="1" applyAlignment="1">
      <alignment wrapText="1"/>
    </xf>
    <xf numFmtId="0" fontId="1" fillId="0" borderId="1" xfId="0" applyFont="1" applyBorder="1" applyAlignment="1">
      <alignment horizontal="center" wrapText="1"/>
    </xf>
    <xf numFmtId="0" fontId="1" fillId="0" borderId="2" xfId="0" applyFont="1" applyBorder="1" applyAlignment="1">
      <alignment horizontal="center"/>
    </xf>
    <xf numFmtId="0" fontId="1" fillId="0" borderId="5" xfId="0" applyFont="1" applyBorder="1" applyAlignment="1">
      <alignment horizontal="center" wrapText="1"/>
    </xf>
    <xf numFmtId="0" fontId="0" fillId="0" borderId="6" xfId="0" applyBorder="1"/>
    <xf numFmtId="0" fontId="0" fillId="0" borderId="7" xfId="0" applyBorder="1"/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1" fillId="0" borderId="12" xfId="0" applyFont="1" applyBorder="1" applyAlignment="1">
      <alignment horizontal="center" wrapText="1"/>
    </xf>
    <xf numFmtId="0" fontId="1" fillId="0" borderId="10" xfId="0" applyFont="1" applyBorder="1" applyAlignment="1">
      <alignment horizontal="center"/>
    </xf>
    <xf numFmtId="0" fontId="1" fillId="0" borderId="1" xfId="0" applyFont="1" applyBorder="1"/>
    <xf numFmtId="0" fontId="1" fillId="0" borderId="5" xfId="0" applyFont="1" applyBorder="1"/>
    <xf numFmtId="0" fontId="1" fillId="0" borderId="2" xfId="0" applyFont="1" applyBorder="1"/>
    <xf numFmtId="0" fontId="2" fillId="0" borderId="13" xfId="0" applyFont="1" applyBorder="1"/>
    <xf numFmtId="2" fontId="0" fillId="0" borderId="0" xfId="0" applyNumberFormat="1"/>
    <xf numFmtId="0" fontId="0" fillId="0" borderId="9" xfId="0" applyBorder="1"/>
    <xf numFmtId="0" fontId="0" fillId="0" borderId="12" xfId="0" applyBorder="1"/>
    <xf numFmtId="0" fontId="0" fillId="0" borderId="10" xfId="0" applyBorder="1"/>
    <xf numFmtId="0" fontId="2" fillId="0" borderId="0" xfId="0" applyFont="1"/>
    <xf numFmtId="49" fontId="2" fillId="0" borderId="0" xfId="0" applyNumberFormat="1" applyFont="1" applyAlignment="1">
      <alignment wrapText="1"/>
    </xf>
    <xf numFmtId="2" fontId="2" fillId="0" borderId="0" xfId="0" applyNumberFormat="1" applyFont="1"/>
    <xf numFmtId="0" fontId="2" fillId="2" borderId="0" xfId="0" applyFont="1" applyFill="1"/>
    <xf numFmtId="3" fontId="2" fillId="0" borderId="0" xfId="0" applyNumberFormat="1" applyFont="1"/>
    <xf numFmtId="165" fontId="2" fillId="2" borderId="0" xfId="0" applyNumberFormat="1" applyFont="1" applyFill="1"/>
    <xf numFmtId="165" fontId="0" fillId="0" borderId="0" xfId="0" applyNumberFormat="1"/>
    <xf numFmtId="0" fontId="5" fillId="0" borderId="1" xfId="1" applyFont="1" applyBorder="1" applyAlignment="1">
      <alignment horizontal="left" vertical="center" wrapText="1"/>
    </xf>
    <xf numFmtId="0" fontId="5" fillId="0" borderId="5" xfId="1" applyFont="1" applyBorder="1" applyAlignment="1">
      <alignment horizontal="left" vertical="center" wrapText="1"/>
    </xf>
    <xf numFmtId="2" fontId="5" fillId="0" borderId="5" xfId="1" applyNumberFormat="1" applyFont="1" applyBorder="1" applyAlignment="1">
      <alignment horizontal="left" vertical="center"/>
    </xf>
    <xf numFmtId="0" fontId="6" fillId="3" borderId="1" xfId="1" applyFont="1" applyFill="1" applyBorder="1"/>
    <xf numFmtId="0" fontId="7" fillId="3" borderId="5" xfId="1" applyFont="1" applyFill="1" applyBorder="1"/>
    <xf numFmtId="0" fontId="7" fillId="3" borderId="5" xfId="1" applyFont="1" applyFill="1" applyBorder="1" applyAlignment="1">
      <alignment horizontal="left"/>
    </xf>
    <xf numFmtId="2" fontId="7" fillId="3" borderId="5" xfId="1" applyNumberFormat="1" applyFont="1" applyFill="1" applyBorder="1"/>
    <xf numFmtId="2" fontId="7" fillId="2" borderId="12" xfId="1" applyNumberFormat="1" applyFont="1" applyFill="1" applyBorder="1"/>
    <xf numFmtId="0" fontId="7" fillId="0" borderId="0" xfId="1" applyFont="1"/>
    <xf numFmtId="0" fontId="7" fillId="0" borderId="0" xfId="1" applyFont="1" applyAlignment="1">
      <alignment horizontal="left"/>
    </xf>
    <xf numFmtId="2" fontId="7" fillId="0" borderId="0" xfId="1" applyNumberFormat="1" applyFont="1"/>
    <xf numFmtId="0" fontId="7" fillId="0" borderId="14" xfId="1" applyFont="1" applyBorder="1"/>
    <xf numFmtId="0" fontId="7" fillId="0" borderId="14" xfId="1" applyFont="1" applyBorder="1" applyAlignment="1">
      <alignment horizontal="left"/>
    </xf>
    <xf numFmtId="2" fontId="7" fillId="0" borderId="14" xfId="1" applyNumberFormat="1" applyFont="1" applyBorder="1"/>
    <xf numFmtId="0" fontId="8" fillId="0" borderId="6" xfId="1" applyFont="1" applyBorder="1"/>
    <xf numFmtId="0" fontId="8" fillId="0" borderId="4" xfId="1" applyFont="1" applyBorder="1"/>
    <xf numFmtId="0" fontId="0" fillId="4" borderId="0" xfId="0" applyFill="1"/>
    <xf numFmtId="10" fontId="0" fillId="0" borderId="0" xfId="0" applyNumberFormat="1"/>
    <xf numFmtId="0" fontId="0" fillId="5" borderId="0" xfId="0" applyFill="1"/>
    <xf numFmtId="0" fontId="2" fillId="5" borderId="3" xfId="0" applyFont="1" applyFill="1" applyBorder="1"/>
    <xf numFmtId="0" fontId="0" fillId="0" borderId="5" xfId="0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0" fillId="0" borderId="0" xfId="0" applyBorder="1"/>
    <xf numFmtId="0" fontId="0" fillId="0" borderId="14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5" xfId="0" applyBorder="1" applyAlignment="1">
      <alignment horizontal="center"/>
    </xf>
    <xf numFmtId="49" fontId="2" fillId="0" borderId="8" xfId="0" applyNumberFormat="1" applyFont="1" applyBorder="1" applyAlignment="1">
      <alignment horizontal="center" wrapText="1"/>
    </xf>
    <xf numFmtId="49" fontId="2" fillId="0" borderId="11" xfId="0" applyNumberFormat="1" applyFont="1" applyBorder="1" applyAlignment="1">
      <alignment horizontal="center" wrapText="1"/>
    </xf>
    <xf numFmtId="0" fontId="0" fillId="0" borderId="4" xfId="0" applyBorder="1" applyAlignment="1">
      <alignment horizontal="center"/>
    </xf>
  </cellXfs>
  <cellStyles count="2">
    <cellStyle name="Normal" xfId="0" builtinId="0"/>
    <cellStyle name="Normal 4" xfId="1" xr:uid="{B630D506-3986-4899-BF85-864A6929304A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3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Obesity%20LifeTable%20Simulation%20BR%20march2021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1%20Preval&#234;ncias%20excesso%20de%20peso%20e%20obesidade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Preval&#234;ncias%20excesso%20de%20peso%20e%20obesidad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enarios"/>
      <sheetName val="Cenários obesidade"/>
      <sheetName val="Parameters"/>
      <sheetName val="InputData"/>
      <sheetName val="Input DISMOD"/>
      <sheetName val="Mortality(Baseline)"/>
      <sheetName val="IMC POF2013"/>
      <sheetName val="OutputData"/>
      <sheetName val="Planilha2"/>
      <sheetName val="Exposure"/>
      <sheetName val="LifeTable"/>
      <sheetName val="DISMOD II"/>
      <sheetName val="BMI PRIME"/>
      <sheetName val="BMI prev"/>
      <sheetName val="BMI Distribution"/>
      <sheetName val="CHD"/>
      <sheetName val="Stroke"/>
      <sheetName val="HypertensiveDisease"/>
      <sheetName val="Diabetes"/>
      <sheetName val="BreastCA"/>
      <sheetName val="ColonCA"/>
      <sheetName val="KidneyCA"/>
      <sheetName val="PancreasCA"/>
      <sheetName val="LiverCA"/>
      <sheetName val="Cirrhosis"/>
    </sheetNames>
    <sheetDataSet>
      <sheetData sheetId="0"/>
      <sheetData sheetId="1">
        <row r="7">
          <cell r="B7">
            <v>23.97</v>
          </cell>
          <cell r="C7">
            <v>4.72</v>
          </cell>
          <cell r="D7">
            <v>26.366999999999997</v>
          </cell>
          <cell r="E7">
            <v>5.1919999999999993</v>
          </cell>
        </row>
        <row r="8">
          <cell r="B8">
            <v>23.819125892172529</v>
          </cell>
          <cell r="C8">
            <v>4.7320548563785261</v>
          </cell>
          <cell r="D8">
            <v>26.201038481389784</v>
          </cell>
          <cell r="E8">
            <v>5.2052603420163788</v>
          </cell>
        </row>
        <row r="9">
          <cell r="B9">
            <v>23.705970311301929</v>
          </cell>
          <cell r="C9">
            <v>4.7410959986624208</v>
          </cell>
          <cell r="D9">
            <v>26.076567342432121</v>
          </cell>
          <cell r="E9">
            <v>5.2152055985286623</v>
          </cell>
        </row>
        <row r="10">
          <cell r="B10">
            <v>23.668251784345063</v>
          </cell>
          <cell r="C10">
            <v>4.7441097127570524</v>
          </cell>
          <cell r="D10">
            <v>26.03507696277957</v>
          </cell>
          <cell r="E10">
            <v>5.2185206840327574</v>
          </cell>
        </row>
        <row r="11">
          <cell r="B11">
            <v>23.743688838258798</v>
          </cell>
          <cell r="C11">
            <v>4.7380822845677892</v>
          </cell>
          <cell r="D11">
            <v>26.118057722084679</v>
          </cell>
          <cell r="E11">
            <v>5.2118905130245681</v>
          </cell>
        </row>
        <row r="12">
          <cell r="B12">
            <v>23.97</v>
          </cell>
          <cell r="C12">
            <v>4.72</v>
          </cell>
          <cell r="D12">
            <v>26.366999999999997</v>
          </cell>
          <cell r="E12">
            <v>5.1919999999999993</v>
          </cell>
        </row>
        <row r="13">
          <cell r="B13">
            <v>24.365105269568669</v>
          </cell>
          <cell r="C13">
            <v>4.6884228590536843</v>
          </cell>
          <cell r="D13">
            <v>26.801615796525535</v>
          </cell>
          <cell r="E13">
            <v>5.1572651449590525</v>
          </cell>
        </row>
        <row r="14">
          <cell r="B14">
            <v>24.867730539137341</v>
          </cell>
          <cell r="C14">
            <v>4.648205718107369</v>
          </cell>
          <cell r="D14">
            <v>27.354503593051074</v>
          </cell>
          <cell r="E14">
            <v>5.113026289918106</v>
          </cell>
        </row>
        <row r="15">
          <cell r="B15">
            <v>25.396803173921676</v>
          </cell>
          <cell r="C15">
            <v>4.6057771476342113</v>
          </cell>
          <cell r="D15">
            <v>27.936483491313844</v>
          </cell>
          <cell r="E15">
            <v>5.066354862397632</v>
          </cell>
        </row>
        <row r="16">
          <cell r="B16">
            <v>25.871250539137343</v>
          </cell>
          <cell r="C16">
            <v>4.5675657181073683</v>
          </cell>
          <cell r="D16">
            <v>28.458375593051077</v>
          </cell>
          <cell r="E16">
            <v>5.0243222899181053</v>
          </cell>
        </row>
        <row r="17">
          <cell r="B17">
            <v>26.21</v>
          </cell>
          <cell r="C17">
            <v>4.54</v>
          </cell>
          <cell r="D17">
            <v>28.831000000000003</v>
          </cell>
          <cell r="E17">
            <v>4.9939999999999998</v>
          </cell>
        </row>
        <row r="18">
          <cell r="B18">
            <v>26.357413029552792</v>
          </cell>
          <cell r="C18">
            <v>4.5275337074067359</v>
          </cell>
          <cell r="D18">
            <v>28.99315433250807</v>
          </cell>
          <cell r="E18">
            <v>4.9802870781474091</v>
          </cell>
        </row>
        <row r="19">
          <cell r="B19">
            <v>26.359587532148709</v>
          </cell>
          <cell r="C19">
            <v>4.5267211289081031</v>
          </cell>
          <cell r="D19">
            <v>28.995546285363581</v>
          </cell>
          <cell r="E19">
            <v>4.9793932417989133</v>
          </cell>
        </row>
        <row r="20">
          <cell r="B20">
            <v>26.288055519968236</v>
          </cell>
          <cell r="C20">
            <v>4.5321416967061019</v>
          </cell>
          <cell r="D20">
            <v>28.916861071965059</v>
          </cell>
          <cell r="E20">
            <v>4.9853558663767119</v>
          </cell>
        </row>
        <row r="21">
          <cell r="B21">
            <v>26.214349005191842</v>
          </cell>
          <cell r="C21">
            <v>4.5383748430027344</v>
          </cell>
          <cell r="D21">
            <v>28.835783905711025</v>
          </cell>
          <cell r="E21">
            <v>4.9922123273030081</v>
          </cell>
        </row>
        <row r="22">
          <cell r="B22">
            <v>26.21</v>
          </cell>
          <cell r="C22">
            <v>4.54</v>
          </cell>
          <cell r="D22">
            <v>28.831000000000003</v>
          </cell>
          <cell r="E22">
            <v>4.9939999999999998</v>
          </cell>
        </row>
        <row r="23">
          <cell r="B23">
            <v>26.325642612220186</v>
          </cell>
          <cell r="C23">
            <v>4.5328823113193728</v>
          </cell>
          <cell r="D23">
            <v>28.958206873442204</v>
          </cell>
          <cell r="E23">
            <v>4.9861705424513101</v>
          </cell>
        </row>
        <row r="24">
          <cell r="B24">
            <v>26.528319332267827</v>
          </cell>
          <cell r="C24">
            <v>4.5180297662602191</v>
          </cell>
          <cell r="D24">
            <v>29.181151265494609</v>
          </cell>
          <cell r="E24">
            <v>4.9698327428862408</v>
          </cell>
        </row>
        <row r="25">
          <cell r="B25">
            <v>26.764174746205388</v>
          </cell>
          <cell r="C25">
            <v>4.4977360655413792</v>
          </cell>
          <cell r="D25">
            <v>29.440592220825927</v>
          </cell>
          <cell r="E25">
            <v>4.9475096720955163</v>
          </cell>
        </row>
        <row r="26">
          <cell r="B26">
            <v>26.979353440095302</v>
          </cell>
          <cell r="C26">
            <v>4.4742949098816931</v>
          </cell>
          <cell r="D26">
            <v>29.677288784104832</v>
          </cell>
          <cell r="E26">
            <v>4.921724400869862</v>
          </cell>
        </row>
        <row r="27">
          <cell r="B27">
            <v>27.12</v>
          </cell>
          <cell r="C27">
            <v>4.45</v>
          </cell>
          <cell r="D27">
            <v>29.832000000000001</v>
          </cell>
          <cell r="E27">
            <v>4.8949999999999996</v>
          </cell>
        </row>
        <row r="28">
          <cell r="B28">
            <v>27.150656521566489</v>
          </cell>
          <cell r="C28">
            <v>4.4275770473157747</v>
          </cell>
          <cell r="D28">
            <v>29.865722173723139</v>
          </cell>
          <cell r="E28">
            <v>4.870334752047353</v>
          </cell>
        </row>
        <row r="29">
          <cell r="B29">
            <v>27.109455138779968</v>
          </cell>
          <cell r="C29">
            <v>4.4114798060510196</v>
          </cell>
          <cell r="D29">
            <v>29.820400652657966</v>
          </cell>
          <cell r="E29">
            <v>4.8526277866561216</v>
          </cell>
        </row>
        <row r="30">
          <cell r="B30">
            <v>27.052925495210207</v>
          </cell>
          <cell r="C30">
            <v>4.4065940411283799</v>
          </cell>
          <cell r="D30">
            <v>29.75821804473123</v>
          </cell>
          <cell r="E30">
            <v>4.8472534452412184</v>
          </cell>
        </row>
        <row r="31">
          <cell r="B31">
            <v>27.037597234426968</v>
          </cell>
          <cell r="C31">
            <v>4.4178055174704927</v>
          </cell>
          <cell r="D31">
            <v>29.741356957869666</v>
          </cell>
          <cell r="E31">
            <v>4.8595860692175412</v>
          </cell>
        </row>
        <row r="32">
          <cell r="B32">
            <v>27.12</v>
          </cell>
          <cell r="C32">
            <v>4.45</v>
          </cell>
          <cell r="D32">
            <v>29.832000000000001</v>
          </cell>
          <cell r="E32">
            <v>4.8949999999999996</v>
          </cell>
        </row>
        <row r="33">
          <cell r="B33">
            <v>27.337571301513869</v>
          </cell>
          <cell r="C33">
            <v>4.5053694994175348</v>
          </cell>
          <cell r="D33">
            <v>30.071328431665254</v>
          </cell>
          <cell r="E33">
            <v>4.9559064493592873</v>
          </cell>
        </row>
        <row r="34">
          <cell r="B34">
            <v>27.651380112612284</v>
          </cell>
          <cell r="C34">
            <v>4.5753310095357023</v>
          </cell>
          <cell r="D34">
            <v>30.416518123873512</v>
          </cell>
          <cell r="E34">
            <v>5.032864110489272</v>
          </cell>
        </row>
        <row r="35">
          <cell r="B35">
            <v>28.003403272953772</v>
          </cell>
          <cell r="C35">
            <v>4.6486077699451034</v>
          </cell>
          <cell r="D35">
            <v>30.803743600249149</v>
          </cell>
          <cell r="E35">
            <v>5.1134685469396128</v>
          </cell>
        </row>
        <row r="36">
          <cell r="B36">
            <v>28.335617622196835</v>
          </cell>
          <cell r="C36">
            <v>4.7139230202363356</v>
          </cell>
          <cell r="D36">
            <v>31.16917938441652</v>
          </cell>
          <cell r="E36">
            <v>5.1853153222599691</v>
          </cell>
        </row>
        <row r="37">
          <cell r="B37">
            <v>28.59</v>
          </cell>
          <cell r="C37">
            <v>4.76</v>
          </cell>
          <cell r="D37">
            <v>31.448999999999998</v>
          </cell>
          <cell r="E37">
            <v>5.2359999999999998</v>
          </cell>
        </row>
        <row r="38">
          <cell r="B38">
            <v>28.723938272378049</v>
          </cell>
          <cell r="C38">
            <v>4.779184955014089</v>
          </cell>
          <cell r="D38">
            <v>31.596332099615854</v>
          </cell>
          <cell r="E38">
            <v>5.2571034505154977</v>
          </cell>
        </row>
        <row r="39">
          <cell r="B39">
            <v>28.756464410770892</v>
          </cell>
          <cell r="C39">
            <v>4.7783161558061709</v>
          </cell>
          <cell r="D39">
            <v>31.632110851847983</v>
          </cell>
          <cell r="E39">
            <v>5.2561477713867886</v>
          </cell>
        </row>
        <row r="40">
          <cell r="B40">
            <v>28.722021412974708</v>
          </cell>
          <cell r="C40">
            <v>4.7678548790912085</v>
          </cell>
          <cell r="D40">
            <v>31.59422355427218</v>
          </cell>
          <cell r="E40">
            <v>5.2446403670003292</v>
          </cell>
        </row>
        <row r="41">
          <cell r="B41">
            <v>28.655052276785682</v>
          </cell>
          <cell r="C41">
            <v>4.7582624015841644</v>
          </cell>
          <cell r="D41">
            <v>31.52055750446425</v>
          </cell>
          <cell r="E41">
            <v>5.2340886417425807</v>
          </cell>
        </row>
        <row r="42">
          <cell r="B42">
            <v>28.59</v>
          </cell>
          <cell r="C42">
            <v>4.76</v>
          </cell>
          <cell r="D42">
            <v>31.448999999999998</v>
          </cell>
          <cell r="E42">
            <v>5.2359999999999998</v>
          </cell>
        </row>
        <row r="43">
          <cell r="B43">
            <v>28.554115608973934</v>
          </cell>
          <cell r="C43">
            <v>4.7809306805261089</v>
          </cell>
          <cell r="D43">
            <v>31.409527169871328</v>
          </cell>
          <cell r="E43">
            <v>5.2590237485787199</v>
          </cell>
        </row>
        <row r="44">
          <cell r="B44">
            <v>28.545882244304149</v>
          </cell>
          <cell r="C44">
            <v>4.8185243672396121</v>
          </cell>
          <cell r="D44">
            <v>31.400470468734564</v>
          </cell>
          <cell r="E44">
            <v>5.3003768039635739</v>
          </cell>
        </row>
        <row r="45">
          <cell r="B45">
            <v>28.556591075147395</v>
          </cell>
          <cell r="C45">
            <v>4.8676527136900596</v>
          </cell>
          <cell r="D45">
            <v>31.412250182662135</v>
          </cell>
          <cell r="E45">
            <v>5.3544179850590652</v>
          </cell>
        </row>
        <row r="46">
          <cell r="B46">
            <v>28.577533270660428</v>
          </cell>
          <cell r="C46">
            <v>4.9231873734270053</v>
          </cell>
          <cell r="D46">
            <v>31.435286597726471</v>
          </cell>
          <cell r="E46">
            <v>5.415506110769706</v>
          </cell>
        </row>
        <row r="47">
          <cell r="B47">
            <v>28.6</v>
          </cell>
          <cell r="C47">
            <v>4.9800000000000004</v>
          </cell>
          <cell r="D47">
            <v>31.46</v>
          </cell>
          <cell r="E47">
            <v>5.4780000000000006</v>
          </cell>
        </row>
        <row r="48">
          <cell r="B48">
            <v>28.616639291726212</v>
          </cell>
          <cell r="C48">
            <v>5.031972322881475</v>
          </cell>
          <cell r="D48">
            <v>31.478303220898834</v>
          </cell>
          <cell r="E48">
            <v>5.5351695551696229</v>
          </cell>
        </row>
        <row r="49">
          <cell r="B49">
            <v>28.625526612012514</v>
          </cell>
          <cell r="C49">
            <v>5.0690263752353815</v>
          </cell>
          <cell r="D49">
            <v>31.488079273213767</v>
          </cell>
          <cell r="E49">
            <v>5.5759290127589205</v>
          </cell>
        </row>
        <row r="50">
          <cell r="B50">
            <v>28.626094286435713</v>
          </cell>
          <cell r="C50">
            <v>5.0800942661485502</v>
          </cell>
          <cell r="D50">
            <v>31.488703715079282</v>
          </cell>
          <cell r="E50">
            <v>5.5881036927634042</v>
          </cell>
        </row>
        <row r="51">
          <cell r="B51">
            <v>28.617774640572609</v>
          </cell>
          <cell r="C51">
            <v>5.0541081047078134</v>
          </cell>
          <cell r="D51">
            <v>31.479552104629871</v>
          </cell>
          <cell r="E51">
            <v>5.5595189151785949</v>
          </cell>
        </row>
        <row r="52">
          <cell r="B52">
            <v>28.6</v>
          </cell>
          <cell r="C52">
            <v>4.9800000000000004</v>
          </cell>
          <cell r="D52">
            <v>31.46</v>
          </cell>
          <cell r="E52">
            <v>5.4780000000000006</v>
          </cell>
        </row>
        <row r="53">
          <cell r="B53">
            <v>28.573247224121232</v>
          </cell>
          <cell r="C53">
            <v>4.8526200279479923</v>
          </cell>
          <cell r="D53">
            <v>31.430571946533355</v>
          </cell>
          <cell r="E53">
            <v>5.3378820307427919</v>
          </cell>
        </row>
        <row r="54">
          <cell r="B54">
            <v>28.542171307645798</v>
          </cell>
          <cell r="C54">
            <v>4.6904901318188639</v>
          </cell>
          <cell r="D54">
            <v>31.396388438410376</v>
          </cell>
          <cell r="E54">
            <v>5.1595391450007497</v>
          </cell>
        </row>
        <row r="55">
          <cell r="B55">
            <v>28.512471779109756</v>
          </cell>
          <cell r="C55">
            <v>4.5180502217157397</v>
          </cell>
          <cell r="D55">
            <v>31.36371895702073</v>
          </cell>
          <cell r="E55">
            <v>4.9698552438873129</v>
          </cell>
        </row>
        <row r="56">
          <cell r="B56">
            <v>28.489848167049143</v>
          </cell>
          <cell r="C56">
            <v>4.3597402077417433</v>
          </cell>
          <cell r="D56">
            <v>31.338832983754056</v>
          </cell>
          <cell r="E56">
            <v>4.7957142285159176</v>
          </cell>
        </row>
        <row r="57">
          <cell r="B57">
            <v>28.48</v>
          </cell>
          <cell r="C57">
            <v>4.24</v>
          </cell>
          <cell r="D57">
            <v>31.327999999999999</v>
          </cell>
          <cell r="E57">
            <v>4.6640000000000006</v>
          </cell>
        </row>
        <row r="58">
          <cell r="B58">
            <v>28.485891811788878</v>
          </cell>
          <cell r="C58">
            <v>4.1765875653265576</v>
          </cell>
          <cell r="D58">
            <v>31.334480992967766</v>
          </cell>
          <cell r="E58">
            <v>4.5942463218592131</v>
          </cell>
        </row>
        <row r="59">
          <cell r="B59">
            <v>28.499548157404295</v>
          </cell>
          <cell r="C59">
            <v>4.1605330974891643</v>
          </cell>
          <cell r="D59">
            <v>31.349502973144723</v>
          </cell>
          <cell r="E59">
            <v>4.5765864072380804</v>
          </cell>
        </row>
        <row r="60">
          <cell r="B60">
            <v>28.510258597125272</v>
          </cell>
          <cell r="C60">
            <v>4.1761848469884919</v>
          </cell>
          <cell r="D60">
            <v>31.361284456837801</v>
          </cell>
          <cell r="E60">
            <v>4.593803331687341</v>
          </cell>
        </row>
        <row r="61">
          <cell r="B61">
            <v>28.50731269123083</v>
          </cell>
          <cell r="C61">
            <v>4.2078910643252128</v>
          </cell>
          <cell r="D61">
            <v>31.358043960353911</v>
          </cell>
          <cell r="E61">
            <v>4.6286801707577334</v>
          </cell>
        </row>
        <row r="62">
          <cell r="B62">
            <v>28.48</v>
          </cell>
          <cell r="C62">
            <v>4.24</v>
          </cell>
          <cell r="D62">
            <v>31.327999999999999</v>
          </cell>
          <cell r="E62">
            <v>4.6640000000000006</v>
          </cell>
        </row>
        <row r="63">
          <cell r="B63">
            <v>28.421665528723274</v>
          </cell>
          <cell r="C63">
            <v>4.2600697107457783</v>
          </cell>
          <cell r="D63">
            <v>31.263832081595602</v>
          </cell>
          <cell r="E63">
            <v>4.6860766818203556</v>
          </cell>
        </row>
        <row r="64">
          <cell r="B64">
            <v>28.341876062737043</v>
          </cell>
          <cell r="C64">
            <v>4.2684974782244813</v>
          </cell>
          <cell r="D64">
            <v>31.176063669010748</v>
          </cell>
          <cell r="E64">
            <v>4.6953472260469296</v>
          </cell>
        </row>
        <row r="65">
          <cell r="B65">
            <v>28.254253832389178</v>
          </cell>
          <cell r="C65">
            <v>4.2688903903302942</v>
          </cell>
          <cell r="D65">
            <v>31.079679215628097</v>
          </cell>
          <cell r="E65">
            <v>4.6957794293633244</v>
          </cell>
        </row>
        <row r="66">
          <cell r="B66">
            <v>28.172421068027536</v>
          </cell>
          <cell r="C66">
            <v>4.2648555349574053</v>
          </cell>
          <cell r="D66">
            <v>30.989663174830291</v>
          </cell>
          <cell r="E66">
            <v>4.6913410884531466</v>
          </cell>
        </row>
        <row r="67">
          <cell r="B67">
            <v>28.11</v>
          </cell>
          <cell r="C67">
            <v>4.26</v>
          </cell>
          <cell r="D67">
            <v>30.920999999999999</v>
          </cell>
          <cell r="E67">
            <v>4.6859999999999999</v>
          </cell>
        </row>
        <row r="68">
          <cell r="B68">
            <v>28.076966073318033</v>
          </cell>
          <cell r="C68">
            <v>4.2572135916903298</v>
          </cell>
          <cell r="D68">
            <v>30.884662680649836</v>
          </cell>
          <cell r="E68">
            <v>4.6829349508593623</v>
          </cell>
        </row>
        <row r="69">
          <cell r="B69">
            <v>28.068707591647541</v>
          </cell>
          <cell r="C69">
            <v>4.2565169896129129</v>
          </cell>
          <cell r="D69">
            <v>30.875578350812297</v>
          </cell>
          <cell r="E69">
            <v>4.6821686885742047</v>
          </cell>
        </row>
        <row r="70">
          <cell r="B70">
            <v>28.076966073318033</v>
          </cell>
          <cell r="C70">
            <v>4.2572135916903298</v>
          </cell>
          <cell r="D70">
            <v>30.884662680649836</v>
          </cell>
          <cell r="E70">
            <v>4.6829349508593623</v>
          </cell>
        </row>
        <row r="71">
          <cell r="B71">
            <v>28.093483036659016</v>
          </cell>
          <cell r="C71">
            <v>4.2586067958451652</v>
          </cell>
          <cell r="D71">
            <v>30.902831340324919</v>
          </cell>
          <cell r="E71">
            <v>4.684467475429682</v>
          </cell>
        </row>
        <row r="72">
          <cell r="B72">
            <v>28.11</v>
          </cell>
          <cell r="C72">
            <v>4.26</v>
          </cell>
          <cell r="D72">
            <v>30.920999999999999</v>
          </cell>
          <cell r="E72">
            <v>4.6859999999999999</v>
          </cell>
        </row>
        <row r="73">
          <cell r="B73">
            <v>28.119910178004588</v>
          </cell>
          <cell r="C73">
            <v>4.2608359224929009</v>
          </cell>
          <cell r="D73">
            <v>30.931901195805047</v>
          </cell>
          <cell r="E73">
            <v>4.6869195147421916</v>
          </cell>
        </row>
        <row r="74">
          <cell r="B74">
            <v>28.123213570672785</v>
          </cell>
          <cell r="C74">
            <v>4.2611145633238676</v>
          </cell>
          <cell r="D74">
            <v>30.935534927740065</v>
          </cell>
          <cell r="E74">
            <v>4.6872260196562543</v>
          </cell>
        </row>
        <row r="75">
          <cell r="B75">
            <v>28.121561874338688</v>
          </cell>
          <cell r="C75">
            <v>4.2609752429083843</v>
          </cell>
          <cell r="D75">
            <v>30.933718061772556</v>
          </cell>
          <cell r="E75">
            <v>4.6870727671992221</v>
          </cell>
        </row>
        <row r="76">
          <cell r="B76">
            <v>28.116606785336394</v>
          </cell>
          <cell r="C76">
            <v>4.2605572816619341</v>
          </cell>
          <cell r="D76">
            <v>30.928267463870032</v>
          </cell>
          <cell r="E76">
            <v>4.6866130098281271</v>
          </cell>
        </row>
        <row r="77">
          <cell r="B77">
            <v>28.11</v>
          </cell>
          <cell r="C77">
            <v>4.26</v>
          </cell>
          <cell r="D77">
            <v>30.920999999999999</v>
          </cell>
          <cell r="E77">
            <v>4.6859999999999999</v>
          </cell>
        </row>
        <row r="78">
          <cell r="B78">
            <v>28.11</v>
          </cell>
          <cell r="C78">
            <v>4.26</v>
          </cell>
          <cell r="D78">
            <v>30.920999999999999</v>
          </cell>
          <cell r="E78">
            <v>4.6859999999999999</v>
          </cell>
        </row>
        <row r="79">
          <cell r="B79">
            <v>28.11</v>
          </cell>
          <cell r="C79">
            <v>4.26</v>
          </cell>
          <cell r="D79">
            <v>30.920999999999999</v>
          </cell>
          <cell r="E79">
            <v>4.6859999999999999</v>
          </cell>
        </row>
        <row r="80">
          <cell r="B80">
            <v>28.11</v>
          </cell>
          <cell r="C80">
            <v>4.26</v>
          </cell>
          <cell r="D80">
            <v>30.920999999999999</v>
          </cell>
          <cell r="E80">
            <v>4.6859999999999999</v>
          </cell>
        </row>
        <row r="81">
          <cell r="B81">
            <v>28.11</v>
          </cell>
          <cell r="C81">
            <v>4.26</v>
          </cell>
          <cell r="D81">
            <v>30.920999999999999</v>
          </cell>
          <cell r="E81">
            <v>4.6859999999999999</v>
          </cell>
        </row>
        <row r="82">
          <cell r="B82">
            <v>28.11</v>
          </cell>
          <cell r="C82">
            <v>4.26</v>
          </cell>
          <cell r="D82">
            <v>30.920999999999999</v>
          </cell>
          <cell r="E82">
            <v>4.6859999999999999</v>
          </cell>
        </row>
        <row r="83">
          <cell r="B83">
            <v>28.11</v>
          </cell>
          <cell r="C83">
            <v>4.26</v>
          </cell>
          <cell r="D83">
            <v>30.920999999999999</v>
          </cell>
          <cell r="E83">
            <v>4.6859999999999999</v>
          </cell>
        </row>
        <row r="84">
          <cell r="B84">
            <v>28.11</v>
          </cell>
          <cell r="C84">
            <v>4.26</v>
          </cell>
          <cell r="D84">
            <v>30.920999999999999</v>
          </cell>
          <cell r="E84">
            <v>4.6859999999999999</v>
          </cell>
        </row>
        <row r="85">
          <cell r="B85">
            <v>28.11</v>
          </cell>
          <cell r="C85">
            <v>4.26</v>
          </cell>
          <cell r="D85">
            <v>30.920999999999999</v>
          </cell>
          <cell r="E85">
            <v>4.6859999999999999</v>
          </cell>
        </row>
        <row r="86">
          <cell r="B86">
            <v>28.11</v>
          </cell>
          <cell r="C86">
            <v>4.26</v>
          </cell>
          <cell r="D86">
            <v>30.920999999999999</v>
          </cell>
          <cell r="E86">
            <v>4.6859999999999999</v>
          </cell>
        </row>
        <row r="87">
          <cell r="B87">
            <v>28.11</v>
          </cell>
          <cell r="C87">
            <v>4.26</v>
          </cell>
          <cell r="D87">
            <v>30.920999999999999</v>
          </cell>
          <cell r="E87">
            <v>4.6859999999999999</v>
          </cell>
        </row>
        <row r="88">
          <cell r="B88">
            <v>28.11</v>
          </cell>
          <cell r="C88">
            <v>4.26</v>
          </cell>
          <cell r="D88">
            <v>30.920999999999999</v>
          </cell>
          <cell r="E88">
            <v>4.6859999999999999</v>
          </cell>
        </row>
        <row r="89">
          <cell r="B89">
            <v>28.11</v>
          </cell>
          <cell r="C89">
            <v>4.26</v>
          </cell>
          <cell r="D89">
            <v>30.920999999999999</v>
          </cell>
          <cell r="E89">
            <v>4.6859999999999999</v>
          </cell>
        </row>
        <row r="90">
          <cell r="B90">
            <v>28.11</v>
          </cell>
          <cell r="C90">
            <v>4.26</v>
          </cell>
          <cell r="D90">
            <v>30.920999999999999</v>
          </cell>
          <cell r="E90">
            <v>4.6859999999999999</v>
          </cell>
        </row>
        <row r="91">
          <cell r="B91">
            <v>28.11</v>
          </cell>
          <cell r="C91">
            <v>4.26</v>
          </cell>
          <cell r="D91">
            <v>30.920999999999999</v>
          </cell>
          <cell r="E91">
            <v>4.6859999999999999</v>
          </cell>
        </row>
        <row r="92">
          <cell r="B92">
            <v>28.11</v>
          </cell>
          <cell r="C92">
            <v>4.26</v>
          </cell>
          <cell r="D92">
            <v>30.920999999999999</v>
          </cell>
          <cell r="E92">
            <v>4.6859999999999999</v>
          </cell>
        </row>
        <row r="93">
          <cell r="B93">
            <v>28.11</v>
          </cell>
          <cell r="C93">
            <v>4.26</v>
          </cell>
          <cell r="D93">
            <v>30.920999999999999</v>
          </cell>
          <cell r="E93">
            <v>4.6859999999999999</v>
          </cell>
        </row>
        <row r="94">
          <cell r="B94">
            <v>28.11</v>
          </cell>
          <cell r="C94">
            <v>4.26</v>
          </cell>
          <cell r="D94">
            <v>30.920999999999999</v>
          </cell>
          <cell r="E94">
            <v>4.6859999999999999</v>
          </cell>
        </row>
        <row r="95">
          <cell r="B95">
            <v>28.11</v>
          </cell>
          <cell r="C95">
            <v>4.26</v>
          </cell>
          <cell r="D95">
            <v>30.920999999999999</v>
          </cell>
          <cell r="E95">
            <v>4.6859999999999999</v>
          </cell>
        </row>
        <row r="96">
          <cell r="B96">
            <v>28.11</v>
          </cell>
          <cell r="C96">
            <v>4.26</v>
          </cell>
          <cell r="D96">
            <v>30.920999999999999</v>
          </cell>
          <cell r="E96">
            <v>4.6859999999999999</v>
          </cell>
        </row>
        <row r="97">
          <cell r="B97">
            <v>28.11</v>
          </cell>
          <cell r="C97">
            <v>4.26</v>
          </cell>
          <cell r="D97">
            <v>30.920999999999999</v>
          </cell>
          <cell r="E97">
            <v>4.6859999999999999</v>
          </cell>
        </row>
        <row r="98">
          <cell r="B98">
            <v>28.11</v>
          </cell>
          <cell r="C98">
            <v>4.26</v>
          </cell>
          <cell r="D98">
            <v>30.920999999999999</v>
          </cell>
          <cell r="E98">
            <v>4.6859999999999999</v>
          </cell>
        </row>
        <row r="99">
          <cell r="B99">
            <v>28.11</v>
          </cell>
          <cell r="C99">
            <v>4.26</v>
          </cell>
          <cell r="D99">
            <v>30.920999999999999</v>
          </cell>
          <cell r="E99">
            <v>4.6859999999999999</v>
          </cell>
        </row>
        <row r="100">
          <cell r="B100">
            <v>28.11</v>
          </cell>
          <cell r="C100">
            <v>4.26</v>
          </cell>
          <cell r="D100">
            <v>30.920999999999999</v>
          </cell>
          <cell r="E100">
            <v>4.6859999999999999</v>
          </cell>
        </row>
        <row r="101">
          <cell r="B101">
            <v>28.11</v>
          </cell>
          <cell r="C101">
            <v>4.26</v>
          </cell>
          <cell r="D101">
            <v>30.920999999999999</v>
          </cell>
          <cell r="E101">
            <v>4.6859999999999999</v>
          </cell>
        </row>
        <row r="102">
          <cell r="B102">
            <v>28.11</v>
          </cell>
          <cell r="C102">
            <v>4.26</v>
          </cell>
          <cell r="D102">
            <v>30.920999999999999</v>
          </cell>
          <cell r="E102">
            <v>4.6859999999999999</v>
          </cell>
        </row>
        <row r="103">
          <cell r="B103">
            <v>28.11</v>
          </cell>
          <cell r="C103">
            <v>4.26</v>
          </cell>
          <cell r="D103">
            <v>30.920999999999999</v>
          </cell>
          <cell r="E103">
            <v>4.6859999999999999</v>
          </cell>
        </row>
        <row r="104">
          <cell r="B104">
            <v>28.11</v>
          </cell>
          <cell r="C104">
            <v>4.26</v>
          </cell>
          <cell r="D104">
            <v>30.920999999999999</v>
          </cell>
          <cell r="E104">
            <v>4.6859999999999999</v>
          </cell>
        </row>
        <row r="105">
          <cell r="B105">
            <v>28.11</v>
          </cell>
          <cell r="C105">
            <v>4.26</v>
          </cell>
          <cell r="D105">
            <v>30.920999999999999</v>
          </cell>
          <cell r="E105">
            <v>4.6859999999999999</v>
          </cell>
        </row>
        <row r="106">
          <cell r="B106">
            <v>28.11</v>
          </cell>
          <cell r="C106">
            <v>4.26</v>
          </cell>
          <cell r="D106">
            <v>30.920999999999999</v>
          </cell>
          <cell r="E106">
            <v>4.6859999999999999</v>
          </cell>
        </row>
        <row r="107">
          <cell r="B107">
            <v>28.11</v>
          </cell>
          <cell r="C107">
            <v>4.26</v>
          </cell>
          <cell r="D107">
            <v>30.920999999999999</v>
          </cell>
          <cell r="E107">
            <v>4.6859999999999999</v>
          </cell>
        </row>
        <row r="108">
          <cell r="B108">
            <v>24.23</v>
          </cell>
          <cell r="C108">
            <v>5.1100000000000003</v>
          </cell>
          <cell r="D108">
            <v>26.652999999999999</v>
          </cell>
          <cell r="E108">
            <v>5.6210000000000004</v>
          </cell>
        </row>
        <row r="109">
          <cell r="B109">
            <v>24.094056061464325</v>
          </cell>
          <cell r="C109">
            <v>5.0624018578396983</v>
          </cell>
          <cell r="D109">
            <v>26.503461667610758</v>
          </cell>
          <cell r="E109">
            <v>5.5686420436236679</v>
          </cell>
        </row>
        <row r="110">
          <cell r="B110">
            <v>23.992098107562569</v>
          </cell>
          <cell r="C110">
            <v>5.0267032512194714</v>
          </cell>
          <cell r="D110">
            <v>26.391307918318827</v>
          </cell>
          <cell r="E110">
            <v>5.5293735763414187</v>
          </cell>
        </row>
        <row r="111">
          <cell r="B111">
            <v>23.95811212292865</v>
          </cell>
          <cell r="C111">
            <v>5.0148037156793963</v>
          </cell>
          <cell r="D111">
            <v>26.353923335221516</v>
          </cell>
          <cell r="E111">
            <v>5.5162840872473362</v>
          </cell>
        </row>
        <row r="112">
          <cell r="B112">
            <v>24.026084092196488</v>
          </cell>
          <cell r="C112">
            <v>5.0386027867595464</v>
          </cell>
          <cell r="D112">
            <v>26.428692501416137</v>
          </cell>
          <cell r="E112">
            <v>5.5424630654355003</v>
          </cell>
        </row>
        <row r="113">
          <cell r="B113">
            <v>24.23</v>
          </cell>
          <cell r="C113">
            <v>5.1100000000000003</v>
          </cell>
          <cell r="D113">
            <v>26.652999999999999</v>
          </cell>
          <cell r="E113">
            <v>5.6210000000000004</v>
          </cell>
        </row>
        <row r="114">
          <cell r="B114">
            <v>24.58585984633919</v>
          </cell>
          <cell r="C114">
            <v>5.2348353554007554</v>
          </cell>
          <cell r="D114">
            <v>27.04444583097311</v>
          </cell>
          <cell r="E114">
            <v>5.7583188909408314</v>
          </cell>
        </row>
        <row r="115">
          <cell r="B115">
            <v>25.037719692678376</v>
          </cell>
          <cell r="C115">
            <v>5.3947107108015109</v>
          </cell>
          <cell r="D115">
            <v>27.541491661946214</v>
          </cell>
          <cell r="E115">
            <v>5.9341817818816622</v>
          </cell>
        </row>
        <row r="116">
          <cell r="B116">
            <v>25.511649615847968</v>
          </cell>
          <cell r="C116">
            <v>5.5651683885018883</v>
          </cell>
          <cell r="D116">
            <v>28.062814577432764</v>
          </cell>
          <cell r="E116">
            <v>6.121685227352077</v>
          </cell>
        </row>
        <row r="117">
          <cell r="B117">
            <v>25.933719692678377</v>
          </cell>
          <cell r="C117">
            <v>5.7217507108015093</v>
          </cell>
          <cell r="D117">
            <v>28.527091661946216</v>
          </cell>
          <cell r="E117">
            <v>6.2939257818816605</v>
          </cell>
        </row>
        <row r="118">
          <cell r="B118">
            <v>26.23</v>
          </cell>
          <cell r="C118">
            <v>5.84</v>
          </cell>
          <cell r="D118">
            <v>28.853000000000002</v>
          </cell>
          <cell r="E118">
            <v>6.4239999999999995</v>
          </cell>
        </row>
        <row r="119">
          <cell r="B119">
            <v>26.350504553178929</v>
          </cell>
          <cell r="C119">
            <v>5.9021767205572813</v>
          </cell>
          <cell r="D119">
            <v>28.985555008496821</v>
          </cell>
          <cell r="E119">
            <v>6.4923943926130088</v>
          </cell>
        </row>
        <row r="120">
          <cell r="B120">
            <v>26.341023121723929</v>
          </cell>
          <cell r="C120">
            <v>5.9174139055744863</v>
          </cell>
          <cell r="D120">
            <v>28.975125433896324</v>
          </cell>
          <cell r="E120">
            <v>6.5091552961319357</v>
          </cell>
        </row>
        <row r="121">
          <cell r="B121">
            <v>26.271289413679472</v>
          </cell>
          <cell r="C121">
            <v>5.9015627303130511</v>
          </cell>
          <cell r="D121">
            <v>28.898418355047419</v>
          </cell>
          <cell r="E121">
            <v>6.4917190033443566</v>
          </cell>
        </row>
        <row r="122">
          <cell r="B122">
            <v>26.21103713709001</v>
          </cell>
          <cell r="C122">
            <v>5.8704743700344109</v>
          </cell>
          <cell r="D122">
            <v>28.832140850799011</v>
          </cell>
          <cell r="E122">
            <v>6.4575218070378524</v>
          </cell>
        </row>
        <row r="123">
          <cell r="B123">
            <v>26.23</v>
          </cell>
          <cell r="C123">
            <v>5.84</v>
          </cell>
          <cell r="D123">
            <v>28.853000000000002</v>
          </cell>
          <cell r="E123">
            <v>6.4239999999999995</v>
          </cell>
        </row>
        <row r="124">
          <cell r="B124">
            <v>26.377081940945118</v>
          </cell>
          <cell r="C124">
            <v>5.822617762370121</v>
          </cell>
          <cell r="D124">
            <v>29.014790135039629</v>
          </cell>
          <cell r="E124">
            <v>6.4048795386071324</v>
          </cell>
        </row>
        <row r="125">
          <cell r="B125">
            <v>26.617867820425907</v>
          </cell>
          <cell r="C125">
            <v>5.8173136669005432</v>
          </cell>
          <cell r="D125">
            <v>29.279654602468497</v>
          </cell>
          <cell r="E125">
            <v>6.3990450335905971</v>
          </cell>
        </row>
        <row r="126">
          <cell r="B126">
            <v>26.897112729434141</v>
          </cell>
          <cell r="C126">
            <v>5.819700690245905</v>
          </cell>
          <cell r="D126">
            <v>29.586824002377554</v>
          </cell>
          <cell r="E126">
            <v>6.4016707592704956</v>
          </cell>
        </row>
        <row r="127">
          <cell r="B127">
            <v>27.159571758961583</v>
          </cell>
          <cell r="C127">
            <v>5.8253918090608456</v>
          </cell>
          <cell r="D127">
            <v>29.875528934857741</v>
          </cell>
          <cell r="E127">
            <v>6.4079309899669301</v>
          </cell>
        </row>
        <row r="128">
          <cell r="B128">
            <v>27.35</v>
          </cell>
          <cell r="C128">
            <v>5.83</v>
          </cell>
          <cell r="D128">
            <v>30.085000000000001</v>
          </cell>
          <cell r="E128">
            <v>6.4130000000000003</v>
          </cell>
        </row>
        <row r="129">
          <cell r="B129">
            <v>27.429647683040614</v>
          </cell>
          <cell r="C129">
            <v>5.8303122299622379</v>
          </cell>
          <cell r="D129">
            <v>30.172612451344676</v>
          </cell>
          <cell r="E129">
            <v>6.4133434529584612</v>
          </cell>
        </row>
        <row r="130">
          <cell r="B130">
            <v>27.42574559657244</v>
          </cell>
          <cell r="C130">
            <v>5.8278114268233407</v>
          </cell>
          <cell r="D130">
            <v>30.168320156229683</v>
          </cell>
          <cell r="E130">
            <v>6.410592569505674</v>
          </cell>
        </row>
        <row r="131">
          <cell r="B131">
            <v>27.382019668583965</v>
          </cell>
          <cell r="C131">
            <v>5.8251545087033261</v>
          </cell>
          <cell r="D131">
            <v>30.120221635442363</v>
          </cell>
          <cell r="E131">
            <v>6.4076699595736581</v>
          </cell>
        </row>
        <row r="132">
          <cell r="B132">
            <v>27.342195827063659</v>
          </cell>
          <cell r="C132">
            <v>5.8249983937222076</v>
          </cell>
          <cell r="D132">
            <v>30.076415409770025</v>
          </cell>
          <cell r="E132">
            <v>6.4074982330944286</v>
          </cell>
        </row>
        <row r="133">
          <cell r="B133">
            <v>27.35</v>
          </cell>
          <cell r="C133">
            <v>5.83</v>
          </cell>
          <cell r="D133">
            <v>30.085000000000001</v>
          </cell>
          <cell r="E133">
            <v>6.4130000000000003</v>
          </cell>
        </row>
        <row r="134">
          <cell r="B134">
            <v>27.436487326892443</v>
          </cell>
          <cell r="C134">
            <v>5.8421333177809327</v>
          </cell>
          <cell r="D134">
            <v>30.180136059581688</v>
          </cell>
          <cell r="E134">
            <v>6.4263466495590267</v>
          </cell>
        </row>
        <row r="135">
          <cell r="B135">
            <v>27.582029793284335</v>
          </cell>
          <cell r="C135">
            <v>5.8606406258060941</v>
          </cell>
          <cell r="D135">
            <v>30.340232772612769</v>
          </cell>
          <cell r="E135">
            <v>6.4467046883867036</v>
          </cell>
        </row>
        <row r="136">
          <cell r="B136">
            <v>27.754328596230003</v>
          </cell>
          <cell r="C136">
            <v>5.8840812749407903</v>
          </cell>
          <cell r="D136">
            <v>30.529761455853006</v>
          </cell>
          <cell r="E136">
            <v>6.4724894024348689</v>
          </cell>
        </row>
        <row r="137">
          <cell r="B137">
            <v>27.921084932783785</v>
          </cell>
          <cell r="C137">
            <v>5.9110146160503234</v>
          </cell>
          <cell r="D137">
            <v>30.713193426062162</v>
          </cell>
          <cell r="E137">
            <v>6.5021160776553559</v>
          </cell>
        </row>
        <row r="138">
          <cell r="B138">
            <v>28.05</v>
          </cell>
          <cell r="C138">
            <v>5.94</v>
          </cell>
          <cell r="D138">
            <v>30.855</v>
          </cell>
          <cell r="E138">
            <v>6.5340000000000007</v>
          </cell>
        </row>
        <row r="139">
          <cell r="B139">
            <v>28.117203009389627</v>
          </cell>
          <cell r="C139">
            <v>5.9685944989140358</v>
          </cell>
          <cell r="D139">
            <v>30.928923310328589</v>
          </cell>
          <cell r="E139">
            <v>6.5654539488054393</v>
          </cell>
        </row>
        <row r="140">
          <cell r="B140">
            <v>28.132535230290223</v>
          </cell>
          <cell r="C140">
            <v>5.9903460699522846</v>
          </cell>
          <cell r="D140">
            <v>30.945788753319246</v>
          </cell>
          <cell r="E140">
            <v>6.5893806769475125</v>
          </cell>
        </row>
        <row r="141">
          <cell r="B141">
            <v>28.114265946496012</v>
          </cell>
          <cell r="C141">
            <v>5.9978003915335165</v>
          </cell>
          <cell r="D141">
            <v>30.925692541145612</v>
          </cell>
          <cell r="E141">
            <v>6.5975804306868682</v>
          </cell>
        </row>
        <row r="142">
          <cell r="B142">
            <v>28.080664441801204</v>
          </cell>
          <cell r="C142">
            <v>5.9835031420764997</v>
          </cell>
          <cell r="D142">
            <v>30.888730885981325</v>
          </cell>
          <cell r="E142">
            <v>6.5818534562841498</v>
          </cell>
        </row>
        <row r="143">
          <cell r="B143">
            <v>28.05</v>
          </cell>
          <cell r="C143">
            <v>5.94</v>
          </cell>
          <cell r="D143">
            <v>30.855</v>
          </cell>
          <cell r="E143">
            <v>6.5340000000000007</v>
          </cell>
        </row>
        <row r="144">
          <cell r="B144">
            <v>28.036460635549059</v>
          </cell>
          <cell r="C144">
            <v>5.8636486865629305</v>
          </cell>
          <cell r="D144">
            <v>30.840106699103963</v>
          </cell>
          <cell r="E144">
            <v>6.4500135552192237</v>
          </cell>
        </row>
        <row r="145">
          <cell r="B145">
            <v>28.037909285554758</v>
          </cell>
          <cell r="C145">
            <v>5.7660550943847699</v>
          </cell>
          <cell r="D145">
            <v>30.841700214110233</v>
          </cell>
          <cell r="E145">
            <v>6.3426606038232469</v>
          </cell>
        </row>
        <row r="146">
          <cell r="B146">
            <v>28.04812761778593</v>
          </cell>
          <cell r="C146">
            <v>5.6626371589251461</v>
          </cell>
          <cell r="D146">
            <v>30.852940379564522</v>
          </cell>
          <cell r="E146">
            <v>6.2289008748176604</v>
          </cell>
        </row>
        <row r="147">
          <cell r="B147">
            <v>28.060897300011408</v>
          </cell>
          <cell r="C147">
            <v>5.5688128156436809</v>
          </cell>
          <cell r="D147">
            <v>30.866987030012549</v>
          </cell>
          <cell r="E147">
            <v>6.1256940972080489</v>
          </cell>
        </row>
        <row r="148">
          <cell r="B148">
            <v>28.07</v>
          </cell>
          <cell r="C148">
            <v>5.5</v>
          </cell>
          <cell r="D148">
            <v>30.876999999999999</v>
          </cell>
          <cell r="E148">
            <v>6.05</v>
          </cell>
        </row>
        <row r="149">
          <cell r="B149">
            <v>28.071034448414157</v>
          </cell>
          <cell r="C149">
            <v>5.4670507548342462</v>
          </cell>
          <cell r="D149">
            <v>30.878137893255573</v>
          </cell>
          <cell r="E149">
            <v>6.0137558303176704</v>
          </cell>
        </row>
        <row r="150">
          <cell r="B150">
            <v>28.06686762749074</v>
          </cell>
          <cell r="C150">
            <v>5.4625535525086351</v>
          </cell>
          <cell r="D150">
            <v>30.873554390239814</v>
          </cell>
          <cell r="E150">
            <v>6.0088089077594988</v>
          </cell>
        </row>
        <row r="151">
          <cell r="B151">
            <v>28.062183582360252</v>
          </cell>
          <cell r="C151">
            <v>5.4745309727659013</v>
          </cell>
          <cell r="D151">
            <v>30.868401940596279</v>
          </cell>
          <cell r="E151">
            <v>6.0219840700424916</v>
          </cell>
        </row>
        <row r="152">
          <cell r="B152">
            <v>28.061666358153175</v>
          </cell>
          <cell r="C152">
            <v>5.4910055953487786</v>
          </cell>
          <cell r="D152">
            <v>30.867832993968491</v>
          </cell>
          <cell r="E152">
            <v>6.0401061548836559</v>
          </cell>
        </row>
        <row r="153">
          <cell r="B153">
            <v>28.07</v>
          </cell>
          <cell r="C153">
            <v>5.5</v>
          </cell>
          <cell r="D153">
            <v>30.876999999999999</v>
          </cell>
          <cell r="E153">
            <v>6.05</v>
          </cell>
        </row>
        <row r="154">
          <cell r="B154">
            <v>28.090361570794336</v>
          </cell>
          <cell r="C154">
            <v>5.4927082941000851</v>
          </cell>
          <cell r="D154">
            <v>30.899397727873769</v>
          </cell>
          <cell r="E154">
            <v>6.0419791235100933</v>
          </cell>
        </row>
        <row r="155">
          <cell r="B155">
            <v>28.119900204482278</v>
          </cell>
          <cell r="C155">
            <v>5.4730106955806885</v>
          </cell>
          <cell r="D155">
            <v>30.931890224930505</v>
          </cell>
          <cell r="E155">
            <v>6.0203117651387572</v>
          </cell>
        </row>
        <row r="156">
          <cell r="B156">
            <v>28.154258052773059</v>
          </cell>
          <cell r="C156">
            <v>5.4479589500112482</v>
          </cell>
          <cell r="D156">
            <v>30.969683858050367</v>
          </cell>
          <cell r="E156">
            <v>5.9927548450123735</v>
          </cell>
        </row>
        <row r="157">
          <cell r="B157">
            <v>28.18907726737589</v>
          </cell>
          <cell r="C157">
            <v>5.4246048029612064</v>
          </cell>
          <cell r="D157">
            <v>31.007984994113478</v>
          </cell>
          <cell r="E157">
            <v>5.9670652832573268</v>
          </cell>
        </row>
        <row r="158">
          <cell r="B158">
            <v>28.22</v>
          </cell>
          <cell r="C158">
            <v>5.41</v>
          </cell>
          <cell r="D158">
            <v>31.041999999999998</v>
          </cell>
          <cell r="E158">
            <v>5.9510000000000005</v>
          </cell>
        </row>
        <row r="159">
          <cell r="B159">
            <v>28.243119268408506</v>
          </cell>
          <cell r="C159">
            <v>5.4087560687654141</v>
          </cell>
          <cell r="D159">
            <v>31.067431195249355</v>
          </cell>
          <cell r="E159">
            <v>5.9496316756419549</v>
          </cell>
        </row>
        <row r="160">
          <cell r="B160">
            <v>28.256331554580139</v>
          </cell>
          <cell r="C160">
            <v>5.4157236651686125</v>
          </cell>
          <cell r="D160">
            <v>31.081964710038154</v>
          </cell>
          <cell r="E160">
            <v>5.9572960316854733</v>
          </cell>
        </row>
        <row r="161">
          <cell r="B161">
            <v>28.257984206547516</v>
          </cell>
          <cell r="C161">
            <v>5.4233132271891042</v>
          </cell>
          <cell r="D161">
            <v>31.083782627202268</v>
          </cell>
          <cell r="E161">
            <v>5.9656445499080153</v>
          </cell>
        </row>
        <row r="162">
          <cell r="B162">
            <v>28.246424572343262</v>
          </cell>
          <cell r="C162">
            <v>5.4239351928063968</v>
          </cell>
          <cell r="D162">
            <v>31.071067029577588</v>
          </cell>
          <cell r="E162">
            <v>5.9663287120870363</v>
          </cell>
        </row>
        <row r="163">
          <cell r="B163">
            <v>28.22</v>
          </cell>
          <cell r="C163">
            <v>5.41</v>
          </cell>
          <cell r="D163">
            <v>31.041999999999998</v>
          </cell>
          <cell r="E163">
            <v>5.9510000000000005</v>
          </cell>
        </row>
        <row r="164">
          <cell r="B164">
            <v>28.178521355571633</v>
          </cell>
          <cell r="C164">
            <v>5.3765874308382591</v>
          </cell>
          <cell r="D164">
            <v>30.996373491128796</v>
          </cell>
          <cell r="E164">
            <v>5.9142461739220851</v>
          </cell>
        </row>
        <row r="165">
          <cell r="B165">
            <v>28.127653577197165</v>
          </cell>
          <cell r="C165">
            <v>5.329454643744862</v>
          </cell>
          <cell r="D165">
            <v>30.940418934916881</v>
          </cell>
          <cell r="E165">
            <v>5.8624001081193482</v>
          </cell>
        </row>
        <row r="166">
          <cell r="B166">
            <v>28.074525121036878</v>
          </cell>
          <cell r="C166">
            <v>5.2770281412323365</v>
          </cell>
          <cell r="D166">
            <v>30.881977633140565</v>
          </cell>
          <cell r="E166">
            <v>5.8047309553555699</v>
          </cell>
        </row>
        <row r="167">
          <cell r="B167">
            <v>28.026264443251062</v>
          </cell>
          <cell r="C167">
            <v>5.2277344258132068</v>
          </cell>
          <cell r="D167">
            <v>30.828890887576168</v>
          </cell>
          <cell r="E167">
            <v>5.7505078683945277</v>
          </cell>
        </row>
        <row r="168">
          <cell r="B168">
            <v>27.99</v>
          </cell>
          <cell r="C168">
            <v>5.19</v>
          </cell>
          <cell r="D168">
            <v>30.788999999999998</v>
          </cell>
          <cell r="E168">
            <v>5.7089999999999996</v>
          </cell>
        </row>
        <row r="169">
          <cell r="B169">
            <v>27.970875309304962</v>
          </cell>
          <cell r="C169">
            <v>5.1700142078815521</v>
          </cell>
          <cell r="D169">
            <v>30.767962840235459</v>
          </cell>
          <cell r="E169">
            <v>5.6870156286697071</v>
          </cell>
        </row>
        <row r="170">
          <cell r="B170">
            <v>27.966094136631199</v>
          </cell>
          <cell r="C170">
            <v>5.1650177598519402</v>
          </cell>
          <cell r="D170">
            <v>30.762703550294319</v>
          </cell>
          <cell r="E170">
            <v>5.6815195358371344</v>
          </cell>
        </row>
        <row r="171">
          <cell r="B171">
            <v>27.970875309304958</v>
          </cell>
          <cell r="C171">
            <v>5.1700142078815521</v>
          </cell>
          <cell r="D171">
            <v>30.767962840235455</v>
          </cell>
          <cell r="E171">
            <v>5.687015628669708</v>
          </cell>
        </row>
        <row r="172">
          <cell r="B172">
            <v>27.98043765465248</v>
          </cell>
          <cell r="C172">
            <v>5.1800071039407758</v>
          </cell>
          <cell r="D172">
            <v>30.778481420117728</v>
          </cell>
          <cell r="E172">
            <v>5.6980078143348534</v>
          </cell>
        </row>
        <row r="173">
          <cell r="B173">
            <v>27.99</v>
          </cell>
          <cell r="C173">
            <v>5.19</v>
          </cell>
          <cell r="D173">
            <v>30.788999999999998</v>
          </cell>
          <cell r="E173">
            <v>5.7089999999999996</v>
          </cell>
        </row>
        <row r="174">
          <cell r="B174">
            <v>27.995737407208509</v>
          </cell>
          <cell r="C174">
            <v>5.1959957376355348</v>
          </cell>
          <cell r="D174">
            <v>30.795311147929361</v>
          </cell>
          <cell r="E174">
            <v>5.7155953113990883</v>
          </cell>
        </row>
        <row r="175">
          <cell r="B175">
            <v>27.997649876278007</v>
          </cell>
          <cell r="C175">
            <v>5.1979943168473799</v>
          </cell>
          <cell r="D175">
            <v>30.797414863905807</v>
          </cell>
          <cell r="E175">
            <v>5.7177937485321175</v>
          </cell>
        </row>
        <row r="176">
          <cell r="B176">
            <v>27.996693641743256</v>
          </cell>
          <cell r="C176">
            <v>5.1969950272414573</v>
          </cell>
          <cell r="D176">
            <v>30.796363005917584</v>
          </cell>
          <cell r="E176">
            <v>5.7166945299656033</v>
          </cell>
        </row>
        <row r="177">
          <cell r="B177">
            <v>27.993824938139007</v>
          </cell>
          <cell r="C177">
            <v>5.1939971584236888</v>
          </cell>
          <cell r="D177">
            <v>30.793207431952908</v>
          </cell>
          <cell r="E177">
            <v>5.7133968742660581</v>
          </cell>
        </row>
        <row r="178">
          <cell r="B178">
            <v>27.99</v>
          </cell>
          <cell r="C178">
            <v>5.19</v>
          </cell>
          <cell r="D178">
            <v>30.788999999999998</v>
          </cell>
          <cell r="E178">
            <v>5.7089999999999996</v>
          </cell>
        </row>
        <row r="179">
          <cell r="B179">
            <v>27.99</v>
          </cell>
          <cell r="C179">
            <v>5.19</v>
          </cell>
          <cell r="D179">
            <v>30.788999999999998</v>
          </cell>
          <cell r="E179">
            <v>5.7089999999999996</v>
          </cell>
        </row>
        <row r="180">
          <cell r="B180">
            <v>27.99</v>
          </cell>
          <cell r="C180">
            <v>5.19</v>
          </cell>
          <cell r="D180">
            <v>30.788999999999998</v>
          </cell>
          <cell r="E180">
            <v>5.7089999999999996</v>
          </cell>
        </row>
        <row r="181">
          <cell r="B181">
            <v>27.99</v>
          </cell>
          <cell r="C181">
            <v>5.19</v>
          </cell>
          <cell r="D181">
            <v>30.788999999999998</v>
          </cell>
          <cell r="E181">
            <v>5.7089999999999996</v>
          </cell>
        </row>
        <row r="182">
          <cell r="B182">
            <v>27.99</v>
          </cell>
          <cell r="C182">
            <v>5.19</v>
          </cell>
          <cell r="D182">
            <v>30.788999999999998</v>
          </cell>
          <cell r="E182">
            <v>5.7089999999999996</v>
          </cell>
        </row>
        <row r="183">
          <cell r="B183">
            <v>27.99</v>
          </cell>
          <cell r="C183">
            <v>5.19</v>
          </cell>
          <cell r="D183">
            <v>30.788999999999998</v>
          </cell>
          <cell r="E183">
            <v>5.7089999999999996</v>
          </cell>
        </row>
        <row r="184">
          <cell r="B184">
            <v>27.99</v>
          </cell>
          <cell r="C184">
            <v>5.19</v>
          </cell>
          <cell r="D184">
            <v>30.788999999999998</v>
          </cell>
          <cell r="E184">
            <v>5.7089999999999996</v>
          </cell>
        </row>
        <row r="185">
          <cell r="B185">
            <v>27.99</v>
          </cell>
          <cell r="C185">
            <v>5.19</v>
          </cell>
          <cell r="D185">
            <v>30.788999999999998</v>
          </cell>
          <cell r="E185">
            <v>5.7089999999999996</v>
          </cell>
        </row>
        <row r="186">
          <cell r="B186">
            <v>27.99</v>
          </cell>
          <cell r="C186">
            <v>5.19</v>
          </cell>
          <cell r="D186">
            <v>30.788999999999998</v>
          </cell>
          <cell r="E186">
            <v>5.7089999999999996</v>
          </cell>
        </row>
        <row r="187">
          <cell r="B187">
            <v>27.99</v>
          </cell>
          <cell r="C187">
            <v>5.19</v>
          </cell>
          <cell r="D187">
            <v>30.788999999999998</v>
          </cell>
          <cell r="E187">
            <v>5.7089999999999996</v>
          </cell>
        </row>
        <row r="188">
          <cell r="B188">
            <v>27.99</v>
          </cell>
          <cell r="C188">
            <v>5.19</v>
          </cell>
          <cell r="D188">
            <v>30.788999999999998</v>
          </cell>
          <cell r="E188">
            <v>5.7089999999999996</v>
          </cell>
        </row>
        <row r="189">
          <cell r="B189">
            <v>27.99</v>
          </cell>
          <cell r="C189">
            <v>5.19</v>
          </cell>
          <cell r="D189">
            <v>30.788999999999998</v>
          </cell>
          <cell r="E189">
            <v>5.7089999999999996</v>
          </cell>
        </row>
        <row r="190">
          <cell r="B190">
            <v>27.99</v>
          </cell>
          <cell r="C190">
            <v>5.19</v>
          </cell>
          <cell r="D190">
            <v>30.788999999999998</v>
          </cell>
          <cell r="E190">
            <v>5.7089999999999996</v>
          </cell>
        </row>
        <row r="191">
          <cell r="B191">
            <v>27.99</v>
          </cell>
          <cell r="C191">
            <v>5.19</v>
          </cell>
          <cell r="D191">
            <v>30.788999999999998</v>
          </cell>
          <cell r="E191">
            <v>5.7089999999999996</v>
          </cell>
        </row>
        <row r="192">
          <cell r="B192">
            <v>27.99</v>
          </cell>
          <cell r="C192">
            <v>5.19</v>
          </cell>
          <cell r="D192">
            <v>30.788999999999998</v>
          </cell>
          <cell r="E192">
            <v>5.7089999999999996</v>
          </cell>
        </row>
        <row r="193">
          <cell r="B193">
            <v>27.99</v>
          </cell>
          <cell r="C193">
            <v>5.19</v>
          </cell>
          <cell r="D193">
            <v>30.788999999999998</v>
          </cell>
          <cell r="E193">
            <v>5.7089999999999996</v>
          </cell>
        </row>
        <row r="194">
          <cell r="B194">
            <v>27.99</v>
          </cell>
          <cell r="C194">
            <v>5.19</v>
          </cell>
          <cell r="D194">
            <v>30.788999999999998</v>
          </cell>
          <cell r="E194">
            <v>5.7089999999999996</v>
          </cell>
        </row>
        <row r="195">
          <cell r="B195">
            <v>27.99</v>
          </cell>
          <cell r="C195">
            <v>5.19</v>
          </cell>
          <cell r="D195">
            <v>30.788999999999998</v>
          </cell>
          <cell r="E195">
            <v>5.7089999999999996</v>
          </cell>
        </row>
        <row r="196">
          <cell r="B196">
            <v>27.99</v>
          </cell>
          <cell r="C196">
            <v>5.19</v>
          </cell>
          <cell r="D196">
            <v>30.788999999999998</v>
          </cell>
          <cell r="E196">
            <v>5.7089999999999996</v>
          </cell>
        </row>
        <row r="197">
          <cell r="B197">
            <v>27.99</v>
          </cell>
          <cell r="C197">
            <v>5.19</v>
          </cell>
          <cell r="D197">
            <v>30.788999999999998</v>
          </cell>
          <cell r="E197">
            <v>5.7089999999999996</v>
          </cell>
        </row>
        <row r="198">
          <cell r="B198">
            <v>27.99</v>
          </cell>
          <cell r="C198">
            <v>5.19</v>
          </cell>
          <cell r="D198">
            <v>30.788999999999998</v>
          </cell>
          <cell r="E198">
            <v>5.7089999999999996</v>
          </cell>
        </row>
        <row r="199">
          <cell r="B199">
            <v>27.99</v>
          </cell>
          <cell r="C199">
            <v>5.19</v>
          </cell>
          <cell r="D199">
            <v>30.788999999999998</v>
          </cell>
          <cell r="E199">
            <v>5.7089999999999996</v>
          </cell>
        </row>
        <row r="200">
          <cell r="B200">
            <v>27.99</v>
          </cell>
          <cell r="C200">
            <v>5.19</v>
          </cell>
          <cell r="D200">
            <v>30.788999999999998</v>
          </cell>
          <cell r="E200">
            <v>5.7089999999999996</v>
          </cell>
        </row>
        <row r="201">
          <cell r="B201">
            <v>27.99</v>
          </cell>
          <cell r="C201">
            <v>5.19</v>
          </cell>
          <cell r="D201">
            <v>30.788999999999998</v>
          </cell>
          <cell r="E201">
            <v>5.7089999999999996</v>
          </cell>
        </row>
        <row r="202">
          <cell r="B202">
            <v>27.99</v>
          </cell>
          <cell r="C202">
            <v>5.19</v>
          </cell>
          <cell r="D202">
            <v>30.788999999999998</v>
          </cell>
          <cell r="E202">
            <v>5.7089999999999996</v>
          </cell>
        </row>
        <row r="203">
          <cell r="B203">
            <v>27.99</v>
          </cell>
          <cell r="C203">
            <v>5.19</v>
          </cell>
          <cell r="D203">
            <v>30.788999999999998</v>
          </cell>
          <cell r="E203">
            <v>5.7089999999999996</v>
          </cell>
        </row>
        <row r="204">
          <cell r="B204">
            <v>27.99</v>
          </cell>
          <cell r="C204">
            <v>5.19</v>
          </cell>
          <cell r="D204">
            <v>30.788999999999998</v>
          </cell>
          <cell r="E204">
            <v>5.7089999999999996</v>
          </cell>
        </row>
        <row r="205">
          <cell r="B205">
            <v>27.99</v>
          </cell>
          <cell r="C205">
            <v>5.19</v>
          </cell>
          <cell r="D205">
            <v>30.788999999999998</v>
          </cell>
          <cell r="E205">
            <v>5.7089999999999996</v>
          </cell>
        </row>
        <row r="206">
          <cell r="B206">
            <v>27.99</v>
          </cell>
          <cell r="C206">
            <v>5.19</v>
          </cell>
          <cell r="D206">
            <v>30.788999999999998</v>
          </cell>
          <cell r="E206">
            <v>5.7089999999999996</v>
          </cell>
        </row>
        <row r="207">
          <cell r="B207">
            <v>27.99</v>
          </cell>
          <cell r="C207">
            <v>5.19</v>
          </cell>
          <cell r="D207">
            <v>30.788999999999998</v>
          </cell>
          <cell r="E207">
            <v>5.7089999999999996</v>
          </cell>
        </row>
        <row r="208">
          <cell r="B208">
            <v>27.99</v>
          </cell>
          <cell r="C208">
            <v>5.19</v>
          </cell>
          <cell r="D208">
            <v>30.788999999999998</v>
          </cell>
          <cell r="E208">
            <v>5.7089999999999996</v>
          </cell>
        </row>
      </sheetData>
      <sheetData sheetId="2"/>
      <sheetData sheetId="3">
        <row r="5">
          <cell r="C5">
            <v>1592412</v>
          </cell>
        </row>
        <row r="6">
          <cell r="C6">
            <v>1615971</v>
          </cell>
        </row>
        <row r="7">
          <cell r="C7">
            <v>1678050</v>
          </cell>
        </row>
        <row r="8">
          <cell r="C8">
            <v>1706567</v>
          </cell>
        </row>
        <row r="9">
          <cell r="C9">
            <v>1743872</v>
          </cell>
        </row>
        <row r="10">
          <cell r="C10">
            <v>1764609</v>
          </cell>
        </row>
        <row r="11">
          <cell r="C11">
            <v>1759718</v>
          </cell>
        </row>
        <row r="12">
          <cell r="C12">
            <v>1738179</v>
          </cell>
        </row>
        <row r="13">
          <cell r="C13">
            <v>1719057</v>
          </cell>
        </row>
        <row r="14">
          <cell r="C14">
            <v>1697945</v>
          </cell>
        </row>
        <row r="15">
          <cell r="C15">
            <v>1684728</v>
          </cell>
        </row>
        <row r="16">
          <cell r="C16">
            <v>1686221</v>
          </cell>
        </row>
        <row r="17">
          <cell r="C17">
            <v>1696443</v>
          </cell>
        </row>
        <row r="18">
          <cell r="C18">
            <v>1702660</v>
          </cell>
        </row>
        <row r="19">
          <cell r="C19">
            <v>1707001</v>
          </cell>
        </row>
        <row r="20">
          <cell r="C20">
            <v>1709434</v>
          </cell>
        </row>
        <row r="21">
          <cell r="C21">
            <v>1708781</v>
          </cell>
        </row>
        <row r="22">
          <cell r="C22">
            <v>1705068</v>
          </cell>
        </row>
        <row r="23">
          <cell r="C23">
            <v>1699632</v>
          </cell>
        </row>
        <row r="24">
          <cell r="C24">
            <v>1692721</v>
          </cell>
        </row>
        <row r="25">
          <cell r="C25">
            <v>1678439</v>
          </cell>
        </row>
        <row r="26">
          <cell r="C26">
            <v>1654075</v>
          </cell>
        </row>
        <row r="27">
          <cell r="C27">
            <v>1622554</v>
          </cell>
        </row>
        <row r="28">
          <cell r="C28">
            <v>1589932</v>
          </cell>
        </row>
        <row r="29">
          <cell r="C29">
            <v>1556186</v>
          </cell>
        </row>
        <row r="30">
          <cell r="C30">
            <v>1518690</v>
          </cell>
        </row>
        <row r="31">
          <cell r="C31">
            <v>1476901</v>
          </cell>
        </row>
        <row r="32">
          <cell r="C32">
            <v>1433127</v>
          </cell>
        </row>
        <row r="33">
          <cell r="C33">
            <v>1388231</v>
          </cell>
        </row>
        <row r="34">
          <cell r="C34">
            <v>1340638</v>
          </cell>
        </row>
        <row r="35">
          <cell r="C35">
            <v>1302577</v>
          </cell>
        </row>
        <row r="36">
          <cell r="C36">
            <v>1279365</v>
          </cell>
        </row>
        <row r="37">
          <cell r="C37">
            <v>1265608</v>
          </cell>
        </row>
        <row r="38">
          <cell r="C38">
            <v>1249438</v>
          </cell>
        </row>
        <row r="39">
          <cell r="C39">
            <v>1233075</v>
          </cell>
        </row>
        <row r="40">
          <cell r="C40">
            <v>1213411</v>
          </cell>
        </row>
        <row r="41">
          <cell r="C41">
            <v>1187572</v>
          </cell>
        </row>
        <row r="42">
          <cell r="C42">
            <v>1157512</v>
          </cell>
        </row>
        <row r="43">
          <cell r="C43">
            <v>1127502</v>
          </cell>
        </row>
        <row r="44">
          <cell r="C44">
            <v>1096849</v>
          </cell>
        </row>
        <row r="45">
          <cell r="C45">
            <v>1063849</v>
          </cell>
        </row>
        <row r="46">
          <cell r="C46">
            <v>1027933</v>
          </cell>
        </row>
        <row r="47">
          <cell r="C47">
            <v>989968</v>
          </cell>
        </row>
        <row r="48">
          <cell r="C48">
            <v>950842</v>
          </cell>
        </row>
        <row r="49">
          <cell r="C49">
            <v>910596</v>
          </cell>
        </row>
        <row r="50">
          <cell r="C50">
            <v>870114</v>
          </cell>
        </row>
        <row r="51">
          <cell r="C51">
            <v>829622</v>
          </cell>
        </row>
        <row r="52">
          <cell r="C52">
            <v>789389</v>
          </cell>
        </row>
        <row r="53">
          <cell r="C53">
            <v>748047</v>
          </cell>
        </row>
        <row r="54">
          <cell r="C54">
            <v>705739</v>
          </cell>
        </row>
        <row r="55">
          <cell r="C55">
            <v>665238</v>
          </cell>
        </row>
        <row r="56">
          <cell r="C56">
            <v>627118</v>
          </cell>
        </row>
        <row r="57">
          <cell r="C57">
            <v>590858</v>
          </cell>
        </row>
        <row r="58">
          <cell r="C58">
            <v>553665</v>
          </cell>
        </row>
        <row r="59">
          <cell r="C59">
            <v>516343</v>
          </cell>
        </row>
        <row r="60">
          <cell r="C60">
            <v>479522</v>
          </cell>
        </row>
        <row r="61">
          <cell r="C61">
            <v>442634</v>
          </cell>
        </row>
        <row r="62">
          <cell r="C62">
            <v>406614</v>
          </cell>
        </row>
        <row r="63">
          <cell r="C63">
            <v>370743</v>
          </cell>
        </row>
        <row r="64">
          <cell r="C64">
            <v>334732</v>
          </cell>
        </row>
        <row r="65">
          <cell r="C65">
            <v>303366</v>
          </cell>
        </row>
        <row r="66">
          <cell r="C66">
            <v>277588</v>
          </cell>
        </row>
        <row r="67">
          <cell r="C67">
            <v>255676</v>
          </cell>
        </row>
        <row r="68">
          <cell r="C68">
            <v>233524</v>
          </cell>
        </row>
        <row r="69">
          <cell r="C69">
            <v>211994</v>
          </cell>
        </row>
        <row r="70">
          <cell r="C70">
            <v>190756</v>
          </cell>
        </row>
        <row r="71">
          <cell r="C71">
            <v>168870</v>
          </cell>
        </row>
        <row r="72">
          <cell r="C72">
            <v>147475</v>
          </cell>
        </row>
        <row r="73">
          <cell r="C73">
            <v>127235</v>
          </cell>
        </row>
        <row r="74">
          <cell r="C74">
            <v>107919</v>
          </cell>
        </row>
        <row r="75">
          <cell r="C75">
            <v>91464</v>
          </cell>
        </row>
        <row r="76">
          <cell r="C76">
            <v>77968</v>
          </cell>
        </row>
        <row r="77">
          <cell r="C77">
            <v>66666</v>
          </cell>
        </row>
        <row r="78">
          <cell r="C78">
            <v>61909.260700389103</v>
          </cell>
        </row>
        <row r="79">
          <cell r="C79">
            <v>40756.929961089496</v>
          </cell>
        </row>
        <row r="80">
          <cell r="C80">
            <v>31986.451361867705</v>
          </cell>
        </row>
        <row r="81">
          <cell r="C81">
            <v>30438.719844357976</v>
          </cell>
        </row>
        <row r="82">
          <cell r="C82">
            <v>25795.525291828795</v>
          </cell>
        </row>
        <row r="83">
          <cell r="C83">
            <v>17540.957198443579</v>
          </cell>
        </row>
        <row r="84">
          <cell r="C84">
            <v>14961.404669260701</v>
          </cell>
        </row>
        <row r="85">
          <cell r="C85">
            <v>10834.120622568094</v>
          </cell>
        </row>
        <row r="86">
          <cell r="C86">
            <v>8770.4785992217894</v>
          </cell>
        </row>
        <row r="87">
          <cell r="C87">
            <v>6706.8365758754862</v>
          </cell>
        </row>
        <row r="88">
          <cell r="C88">
            <v>5159.1050583657589</v>
          </cell>
        </row>
        <row r="89">
          <cell r="C89">
            <v>1031.8210116731518</v>
          </cell>
        </row>
        <row r="90">
          <cell r="C90">
            <v>1031.8210116731518</v>
          </cell>
        </row>
        <row r="91">
          <cell r="C91">
            <v>1031.8210116731518</v>
          </cell>
        </row>
        <row r="92">
          <cell r="C92">
            <v>515.91050583657591</v>
          </cell>
        </row>
        <row r="93">
          <cell r="C93">
            <v>515.91050583657591</v>
          </cell>
        </row>
        <row r="94">
          <cell r="C94">
            <v>515.91050583657591</v>
          </cell>
        </row>
        <row r="95">
          <cell r="C95">
            <v>515.91050583657591</v>
          </cell>
        </row>
        <row r="96">
          <cell r="C96">
            <v>515.91050583657591</v>
          </cell>
        </row>
        <row r="97">
          <cell r="C97">
            <v>515.91050583657591</v>
          </cell>
        </row>
        <row r="98">
          <cell r="C98">
            <v>515.91050583657591</v>
          </cell>
        </row>
        <row r="99">
          <cell r="C99">
            <v>515.91050583657591</v>
          </cell>
        </row>
        <row r="100">
          <cell r="C100">
            <v>515.91050583657591</v>
          </cell>
        </row>
        <row r="101">
          <cell r="C101">
            <v>515.91050583657591</v>
          </cell>
        </row>
        <row r="102">
          <cell r="C102">
            <v>515.91050583657591</v>
          </cell>
        </row>
        <row r="103">
          <cell r="C103">
            <v>515.91050583657591</v>
          </cell>
        </row>
        <row r="104">
          <cell r="C104">
            <v>515.91050583657591</v>
          </cell>
        </row>
        <row r="105">
          <cell r="C105">
            <v>515.91050583657591</v>
          </cell>
        </row>
        <row r="106">
          <cell r="C106">
            <v>1512974</v>
          </cell>
        </row>
        <row r="107">
          <cell r="C107">
            <v>1518764</v>
          </cell>
        </row>
        <row r="108">
          <cell r="C108">
            <v>1534119</v>
          </cell>
        </row>
        <row r="109">
          <cell r="C109">
            <v>1559805</v>
          </cell>
        </row>
        <row r="110">
          <cell r="C110">
            <v>1622999</v>
          </cell>
        </row>
        <row r="111">
          <cell r="C111">
            <v>1655665</v>
          </cell>
        </row>
        <row r="112">
          <cell r="C112">
            <v>1696848</v>
          </cell>
        </row>
        <row r="113">
          <cell r="C113">
            <v>1723558</v>
          </cell>
        </row>
        <row r="114">
          <cell r="C114">
            <v>1727489</v>
          </cell>
        </row>
        <row r="115">
          <cell r="C115">
            <v>1716761</v>
          </cell>
        </row>
        <row r="116">
          <cell r="C116">
            <v>1707383</v>
          </cell>
        </row>
        <row r="117">
          <cell r="C117">
            <v>1695612</v>
          </cell>
        </row>
        <row r="118">
          <cell r="C118">
            <v>1690263</v>
          </cell>
        </row>
        <row r="119">
          <cell r="C119">
            <v>1697066</v>
          </cell>
        </row>
        <row r="120">
          <cell r="C120">
            <v>1711148</v>
          </cell>
        </row>
        <row r="121">
          <cell r="C121">
            <v>1720981</v>
          </cell>
        </row>
        <row r="122">
          <cell r="C122">
            <v>1727897</v>
          </cell>
        </row>
        <row r="123">
          <cell r="C123">
            <v>1734816</v>
          </cell>
        </row>
        <row r="124">
          <cell r="C124">
            <v>1741616</v>
          </cell>
        </row>
        <row r="125">
          <cell r="C125">
            <v>1747162</v>
          </cell>
        </row>
        <row r="126">
          <cell r="C126">
            <v>1750635</v>
          </cell>
        </row>
        <row r="127">
          <cell r="C127">
            <v>1752804</v>
          </cell>
        </row>
        <row r="128">
          <cell r="C128">
            <v>1746439</v>
          </cell>
        </row>
        <row r="129">
          <cell r="C129">
            <v>1728122</v>
          </cell>
        </row>
        <row r="130">
          <cell r="C130">
            <v>1701124</v>
          </cell>
        </row>
        <row r="131">
          <cell r="C131">
            <v>1673202</v>
          </cell>
        </row>
        <row r="132">
          <cell r="C132">
            <v>1644231</v>
          </cell>
        </row>
        <row r="133">
          <cell r="C133">
            <v>1610450</v>
          </cell>
        </row>
        <row r="134">
          <cell r="C134">
            <v>1571226</v>
          </cell>
        </row>
        <row r="135">
          <cell r="C135">
            <v>1529029</v>
          </cell>
        </row>
        <row r="136">
          <cell r="C136">
            <v>1485727</v>
          </cell>
        </row>
        <row r="137">
          <cell r="C137">
            <v>1439746</v>
          </cell>
        </row>
        <row r="138">
          <cell r="C138">
            <v>1402857</v>
          </cell>
        </row>
        <row r="139">
          <cell r="C139">
            <v>1380475</v>
          </cell>
        </row>
        <row r="140">
          <cell r="C140">
            <v>1367280</v>
          </cell>
        </row>
        <row r="141">
          <cell r="C141">
            <v>1351961</v>
          </cell>
        </row>
        <row r="142">
          <cell r="C142">
            <v>1336326</v>
          </cell>
        </row>
        <row r="143">
          <cell r="C143">
            <v>1318785</v>
          </cell>
        </row>
        <row r="144">
          <cell r="C144">
            <v>1297172</v>
          </cell>
        </row>
        <row r="145">
          <cell r="C145">
            <v>1272552</v>
          </cell>
        </row>
        <row r="146">
          <cell r="C146">
            <v>1247961</v>
          </cell>
        </row>
        <row r="147">
          <cell r="C147">
            <v>1223096</v>
          </cell>
        </row>
        <row r="148">
          <cell r="C148">
            <v>1194640</v>
          </cell>
        </row>
        <row r="149">
          <cell r="C149">
            <v>1161198</v>
          </cell>
        </row>
        <row r="150">
          <cell r="C150">
            <v>1124281</v>
          </cell>
        </row>
        <row r="151">
          <cell r="C151">
            <v>1086195</v>
          </cell>
        </row>
        <row r="152">
          <cell r="C152">
            <v>1046613</v>
          </cell>
        </row>
        <row r="153">
          <cell r="C153">
            <v>1006636</v>
          </cell>
        </row>
        <row r="154">
          <cell r="C154">
            <v>966750</v>
          </cell>
        </row>
        <row r="155">
          <cell r="C155">
            <v>926971</v>
          </cell>
        </row>
        <row r="156">
          <cell r="C156">
            <v>885558</v>
          </cell>
        </row>
        <row r="157">
          <cell r="C157">
            <v>842930</v>
          </cell>
        </row>
        <row r="158">
          <cell r="C158">
            <v>801170</v>
          </cell>
        </row>
        <row r="159">
          <cell r="C159">
            <v>760876</v>
          </cell>
        </row>
        <row r="160">
          <cell r="C160">
            <v>721710</v>
          </cell>
        </row>
        <row r="161">
          <cell r="C161">
            <v>681773</v>
          </cell>
        </row>
        <row r="162">
          <cell r="C162">
            <v>641779</v>
          </cell>
        </row>
        <row r="163">
          <cell r="C163">
            <v>602002</v>
          </cell>
        </row>
        <row r="164">
          <cell r="C164">
            <v>561881</v>
          </cell>
        </row>
        <row r="165">
          <cell r="C165">
            <v>522450</v>
          </cell>
        </row>
        <row r="166">
          <cell r="C166">
            <v>482943</v>
          </cell>
        </row>
        <row r="167">
          <cell r="C167">
            <v>442928</v>
          </cell>
        </row>
        <row r="168">
          <cell r="C168">
            <v>408249</v>
          </cell>
        </row>
        <row r="169">
          <cell r="C169">
            <v>380612</v>
          </cell>
        </row>
        <row r="170">
          <cell r="C170">
            <v>357552</v>
          </cell>
        </row>
        <row r="171">
          <cell r="C171">
            <v>333307</v>
          </cell>
        </row>
        <row r="172">
          <cell r="C172">
            <v>308974</v>
          </cell>
        </row>
        <row r="173">
          <cell r="C173">
            <v>284105</v>
          </cell>
        </row>
        <row r="174">
          <cell r="C174">
            <v>257313</v>
          </cell>
        </row>
        <row r="175">
          <cell r="C175">
            <v>230240</v>
          </cell>
        </row>
        <row r="176">
          <cell r="C176">
            <v>203624</v>
          </cell>
        </row>
        <row r="177">
          <cell r="C177">
            <v>177160</v>
          </cell>
        </row>
        <row r="178">
          <cell r="C178">
            <v>154143</v>
          </cell>
        </row>
        <row r="179">
          <cell r="C179">
            <v>134861</v>
          </cell>
        </row>
        <row r="180">
          <cell r="C180">
            <v>118290</v>
          </cell>
        </row>
        <row r="181">
          <cell r="C181">
            <v>128401.63424124513</v>
          </cell>
        </row>
        <row r="182">
          <cell r="C182">
            <v>84531.075875486393</v>
          </cell>
        </row>
        <row r="183">
          <cell r="C183">
            <v>66340.844357976661</v>
          </cell>
        </row>
        <row r="184">
          <cell r="C184">
            <v>63130.80350194552</v>
          </cell>
        </row>
        <row r="185">
          <cell r="C185">
            <v>53500.680933852142</v>
          </cell>
        </row>
        <row r="186">
          <cell r="C186">
            <v>36380.463035019457</v>
          </cell>
        </row>
        <row r="187">
          <cell r="C187">
            <v>31030.39494163424</v>
          </cell>
        </row>
        <row r="188">
          <cell r="C188">
            <v>22470.285992217898</v>
          </cell>
        </row>
        <row r="189">
          <cell r="C189">
            <v>18190.231517509728</v>
          </cell>
        </row>
        <row r="190">
          <cell r="C190">
            <v>13910.177042801557</v>
          </cell>
        </row>
        <row r="191">
          <cell r="C191">
            <v>10700.136186770429</v>
          </cell>
        </row>
        <row r="192">
          <cell r="C192">
            <v>2140.0272373540856</v>
          </cell>
        </row>
        <row r="193">
          <cell r="C193">
            <v>2140.0272373540856</v>
          </cell>
        </row>
        <row r="194">
          <cell r="C194">
            <v>2140.0272373540856</v>
          </cell>
        </row>
        <row r="195">
          <cell r="C195">
            <v>1070.0136186770428</v>
          </cell>
        </row>
        <row r="196">
          <cell r="C196">
            <v>1070.0136186770428</v>
          </cell>
        </row>
        <row r="197">
          <cell r="C197">
            <v>1070.0136186770428</v>
          </cell>
        </row>
        <row r="198">
          <cell r="C198">
            <v>1070.0136186770428</v>
          </cell>
        </row>
        <row r="199">
          <cell r="C199">
            <v>1070.0136186770428</v>
          </cell>
        </row>
        <row r="200">
          <cell r="C200">
            <v>1070.0136186770428</v>
          </cell>
        </row>
        <row r="201">
          <cell r="C201">
            <v>1070.0136186770428</v>
          </cell>
        </row>
        <row r="202">
          <cell r="C202">
            <v>1070.0136186770428</v>
          </cell>
        </row>
        <row r="203">
          <cell r="C203">
            <v>1070.0136186770428</v>
          </cell>
        </row>
        <row r="204">
          <cell r="C204">
            <v>1070.0136186770428</v>
          </cell>
        </row>
        <row r="205">
          <cell r="C205">
            <v>1070.0136186770428</v>
          </cell>
        </row>
        <row r="206">
          <cell r="C206">
            <v>1070.0136186770428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4">
          <cell r="N4">
            <v>23.411907000000003</v>
          </cell>
        </row>
      </sheetData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MI prev"/>
      <sheetName val="2021"/>
      <sheetName val="2022"/>
      <sheetName val="2023"/>
      <sheetName val="2024"/>
      <sheetName val="2025"/>
      <sheetName val="2026"/>
      <sheetName val="2027"/>
      <sheetName val="2028"/>
      <sheetName val="2029"/>
      <sheetName val="2030"/>
      <sheetName val="Prevalences"/>
    </sheetNames>
    <sheetDataSet>
      <sheetData sheetId="0">
        <row r="4">
          <cell r="C4">
            <v>4.5815359999999998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3">
          <cell r="B3">
            <v>0.41310668000117229</v>
          </cell>
          <cell r="C3">
            <v>0.11540624164340439</v>
          </cell>
          <cell r="E3">
            <v>0.4131066800011724</v>
          </cell>
          <cell r="F3">
            <v>0.11540624164340443</v>
          </cell>
          <cell r="H3">
            <v>0.4191012687390287</v>
          </cell>
          <cell r="I3">
            <v>0.11708090097457753</v>
          </cell>
          <cell r="K3">
            <v>0.41914572864664451</v>
          </cell>
          <cell r="L3">
            <v>0.11709332137611089</v>
          </cell>
          <cell r="N3">
            <v>0.4192026213590625</v>
          </cell>
          <cell r="O3">
            <v>0.11710921502885217</v>
          </cell>
          <cell r="Q3">
            <v>0.41927142690341512</v>
          </cell>
          <cell r="R3">
            <v>0.1171284366722251</v>
          </cell>
          <cell r="T3">
            <v>0.41935161309231422</v>
          </cell>
          <cell r="U3">
            <v>0.11715083763338253</v>
          </cell>
          <cell r="W3">
            <v>0.41944263844702889</v>
          </cell>
          <cell r="X3">
            <v>0.11717626664383046</v>
          </cell>
          <cell r="Z3">
            <v>0.41954395494838459</v>
          </cell>
          <cell r="AA3">
            <v>0.1172045706079249</v>
          </cell>
          <cell r="AC3">
            <v>0.41965501061411203</v>
          </cell>
          <cell r="AD3">
            <v>0.11723559532288416</v>
          </cell>
        </row>
        <row r="4">
          <cell r="B4">
            <v>0.41310668000117229</v>
          </cell>
          <cell r="C4">
            <v>0.11540624164340439</v>
          </cell>
          <cell r="E4">
            <v>0.41310668000117234</v>
          </cell>
          <cell r="F4">
            <v>0.11540624164340442</v>
          </cell>
          <cell r="H4">
            <v>0.41910126873902881</v>
          </cell>
          <cell r="I4">
            <v>0.11708090097457753</v>
          </cell>
          <cell r="K4">
            <v>0.41914572864664462</v>
          </cell>
          <cell r="L4">
            <v>0.11709332137611091</v>
          </cell>
          <cell r="N4">
            <v>0.41920262135906244</v>
          </cell>
          <cell r="O4">
            <v>0.11710921502885217</v>
          </cell>
          <cell r="Q4">
            <v>0.41927142690341518</v>
          </cell>
          <cell r="R4">
            <v>0.11712843667222511</v>
          </cell>
          <cell r="T4">
            <v>0.4193516130923145</v>
          </cell>
          <cell r="U4">
            <v>0.11715083763338259</v>
          </cell>
          <cell r="W4">
            <v>0.41944263844702906</v>
          </cell>
          <cell r="X4">
            <v>0.11717626664383053</v>
          </cell>
          <cell r="Z4">
            <v>0.41954395494838476</v>
          </cell>
          <cell r="AA4">
            <v>0.11720457060792494</v>
          </cell>
          <cell r="AC4">
            <v>0.41965501061411209</v>
          </cell>
          <cell r="AD4">
            <v>0.1172355953228842</v>
          </cell>
        </row>
        <row r="5">
          <cell r="B5">
            <v>0.41310668000117234</v>
          </cell>
          <cell r="C5">
            <v>0.11540624164340441</v>
          </cell>
          <cell r="E5">
            <v>0.41310668000117251</v>
          </cell>
          <cell r="F5">
            <v>0.11540624164340445</v>
          </cell>
          <cell r="H5">
            <v>0.41917586103074805</v>
          </cell>
          <cell r="I5">
            <v>0.11710173921433395</v>
          </cell>
          <cell r="K5">
            <v>0.41924050393054935</v>
          </cell>
          <cell r="L5">
            <v>0.11711979797367192</v>
          </cell>
          <cell r="N5">
            <v>0.41931711383924586</v>
          </cell>
          <cell r="O5">
            <v>0.11714119985861665</v>
          </cell>
          <cell r="Q5">
            <v>0.41940512786136636</v>
          </cell>
          <cell r="R5">
            <v>0.11716578761765457</v>
          </cell>
          <cell r="T5">
            <v>0.41950397496564262</v>
          </cell>
          <cell r="U5">
            <v>0.11719340172644079</v>
          </cell>
          <cell r="W5">
            <v>0.4196130788410728</v>
          </cell>
          <cell r="X5">
            <v>0.11722388118567414</v>
          </cell>
          <cell r="Z5">
            <v>0.41973186056284084</v>
          </cell>
          <cell r="AA5">
            <v>0.11725706426585368</v>
          </cell>
          <cell r="AC5">
            <v>0.41985974106903884</v>
          </cell>
          <cell r="AD5">
            <v>0.11729278919918017</v>
          </cell>
        </row>
        <row r="6">
          <cell r="B6">
            <v>0.39900907071482217</v>
          </cell>
          <cell r="C6">
            <v>0.1084317126932146</v>
          </cell>
          <cell r="E6">
            <v>0.38466151284806849</v>
          </cell>
          <cell r="F6">
            <v>0.10164620822725204</v>
          </cell>
          <cell r="H6">
            <v>0.37631613920890883</v>
          </cell>
          <cell r="I6">
            <v>9.6657520403886144E-2</v>
          </cell>
          <cell r="K6">
            <v>0.36213364349516636</v>
          </cell>
          <cell r="L6">
            <v>9.0375872576851313E-2</v>
          </cell>
          <cell r="N6">
            <v>0.34801906820476464</v>
          </cell>
          <cell r="O6">
            <v>8.435618653459305E-2</v>
          </cell>
          <cell r="Q6">
            <v>0.33399314004622732</v>
          </cell>
          <cell r="R6">
            <v>7.8597749654540569E-2</v>
          </cell>
          <cell r="T6">
            <v>0.32007685674063524</v>
          </cell>
          <cell r="U6">
            <v>7.3099233595454879E-2</v>
          </cell>
          <cell r="W6">
            <v>0.30629138102654785</v>
          </cell>
          <cell r="X6">
            <v>6.7858697568716847E-2</v>
          </cell>
          <cell r="Z6">
            <v>0.2926579272818059</v>
          </cell>
          <cell r="AA6">
            <v>6.287359516722478E-2</v>
          </cell>
          <cell r="AC6">
            <v>0.27919764167446981</v>
          </cell>
          <cell r="AD6">
            <v>5.8140784894786288E-2</v>
          </cell>
        </row>
        <row r="7">
          <cell r="B7">
            <v>0.39900907071482211</v>
          </cell>
          <cell r="C7">
            <v>0.10843171269321455</v>
          </cell>
          <cell r="E7">
            <v>0.38466151284806843</v>
          </cell>
          <cell r="F7">
            <v>0.10164620822725201</v>
          </cell>
          <cell r="H7">
            <v>0.37660288531472352</v>
          </cell>
          <cell r="I7">
            <v>9.6731171689828227E-2</v>
          </cell>
          <cell r="K7">
            <v>0.36244847618579074</v>
          </cell>
          <cell r="L7">
            <v>9.0454443788452299E-2</v>
          </cell>
          <cell r="N7">
            <v>0.34835778626178071</v>
          </cell>
          <cell r="O7">
            <v>8.4438288253179089E-2</v>
          </cell>
          <cell r="Q7">
            <v>0.33435166174547332</v>
          </cell>
          <cell r="R7">
            <v>7.8682119647167245E-2</v>
          </cell>
          <cell r="T7">
            <v>0.32045124694402888</v>
          </cell>
          <cell r="U7">
            <v>7.3184736924912716E-2</v>
          </cell>
          <cell r="W7">
            <v>0.3066778753915872</v>
          </cell>
          <cell r="X7">
            <v>6.7944325196047803E-2</v>
          </cell>
          <cell r="Z7">
            <v>0.29305295347641747</v>
          </cell>
          <cell r="AA7">
            <v>6.2958461199288718E-2</v>
          </cell>
          <cell r="AC7">
            <v>0.27959783751924078</v>
          </cell>
          <cell r="AD7">
            <v>5.8224122634987364E-2</v>
          </cell>
        </row>
        <row r="8">
          <cell r="B8">
            <v>0.39900907071482189</v>
          </cell>
          <cell r="C8">
            <v>0.1084317126932145</v>
          </cell>
          <cell r="E8">
            <v>0.38466151284806843</v>
          </cell>
          <cell r="F8">
            <v>0.10164620822725201</v>
          </cell>
          <cell r="H8">
            <v>0.37670071007729833</v>
          </cell>
          <cell r="I8">
            <v>9.6756298167274712E-2</v>
          </cell>
          <cell r="K8">
            <v>0.36255212124167552</v>
          </cell>
          <cell r="L8">
            <v>9.0480309963915775E-2</v>
          </cell>
          <cell r="N8">
            <v>0.34846615796127445</v>
          </cell>
          <cell r="O8">
            <v>8.4464556421026085E-2</v>
          </cell>
          <cell r="Q8">
            <v>0.3344637088249896</v>
          </cell>
          <cell r="R8">
            <v>7.8708487399223856E-2</v>
          </cell>
          <cell r="T8">
            <v>0.32056596670389914</v>
          </cell>
          <cell r="U8">
            <v>7.3210936652722269E-2</v>
          </cell>
          <cell r="W8">
            <v>0.30679431906801968</v>
          </cell>
          <cell r="X8">
            <v>6.7970123232533014E-2</v>
          </cell>
          <cell r="Z8">
            <v>0.29317023079210763</v>
          </cell>
          <cell r="AA8">
            <v>6.298365664346306E-2</v>
          </cell>
          <cell r="AC8">
            <v>0.27971512040591873</v>
          </cell>
          <cell r="AD8">
            <v>5.8248545903913575E-2</v>
          </cell>
        </row>
        <row r="9">
          <cell r="B9">
            <v>0.39900907071482206</v>
          </cell>
          <cell r="C9">
            <v>0.10843171269321455</v>
          </cell>
          <cell r="E9">
            <v>0.38466151284806843</v>
          </cell>
          <cell r="F9">
            <v>0.10164620822725201</v>
          </cell>
          <cell r="H9">
            <v>0.37666516006329914</v>
          </cell>
          <cell r="I9">
            <v>9.6747167078157184E-2</v>
          </cell>
          <cell r="K9">
            <v>0.36251459022521343</v>
          </cell>
          <cell r="L9">
            <v>9.047094353684558E-2</v>
          </cell>
          <cell r="N9">
            <v>0.34842703120776236</v>
          </cell>
          <cell r="O9">
            <v>8.4455072504714276E-2</v>
          </cell>
          <cell r="Q9">
            <v>0.33442335614267382</v>
          </cell>
          <cell r="R9">
            <v>7.8698991305914567E-2</v>
          </cell>
          <cell r="T9">
            <v>0.32052474030927985</v>
          </cell>
          <cell r="U9">
            <v>7.3201521358279481E-2</v>
          </cell>
          <cell r="W9">
            <v>0.30675255173757782</v>
          </cell>
          <cell r="X9">
            <v>6.7960869702005253E-2</v>
          </cell>
          <cell r="Z9">
            <v>0.29312823430515444</v>
          </cell>
          <cell r="AA9">
            <v>6.2974634266575277E-2</v>
          </cell>
          <cell r="AC9">
            <v>0.27967318428030996</v>
          </cell>
          <cell r="AD9">
            <v>5.8239813024782761E-2</v>
          </cell>
        </row>
        <row r="10">
          <cell r="B10">
            <v>0.39900907071482222</v>
          </cell>
          <cell r="C10">
            <v>0.10843171269321464</v>
          </cell>
          <cell r="E10">
            <v>0.38466151284806843</v>
          </cell>
          <cell r="F10">
            <v>0.10164620822725201</v>
          </cell>
          <cell r="H10">
            <v>0.37718810602697889</v>
          </cell>
          <cell r="I10">
            <v>9.688148674953978E-2</v>
          </cell>
          <cell r="K10">
            <v>0.36305660122351929</v>
          </cell>
          <cell r="L10">
            <v>9.0606210496428058E-2</v>
          </cell>
          <cell r="N10">
            <v>0.348983360938033</v>
          </cell>
          <cell r="O10">
            <v>8.4589921019606051E-2</v>
          </cell>
          <cell r="Q10">
            <v>0.33498948916877935</v>
          </cell>
          <cell r="R10">
            <v>7.8832217940003002E-2</v>
          </cell>
          <cell r="T10">
            <v>0.32109641507161402</v>
          </cell>
          <cell r="U10">
            <v>7.3332080585266399E-2</v>
          </cell>
          <cell r="W10">
            <v>0.30732577986365484</v>
          </cell>
          <cell r="X10">
            <v>6.8087868097830045E-2</v>
          </cell>
          <cell r="Z10">
            <v>0.29369931621053685</v>
          </cell>
          <cell r="AA10">
            <v>6.3097323485554607E-2</v>
          </cell>
          <cell r="AC10">
            <v>0.28023872108675774</v>
          </cell>
          <cell r="AD10">
            <v>5.8357581762428903E-2</v>
          </cell>
        </row>
        <row r="11">
          <cell r="B11">
            <v>0.53965706691591053</v>
          </cell>
          <cell r="C11">
            <v>0.25269436036858767</v>
          </cell>
          <cell r="E11">
            <v>0.5280553644682997</v>
          </cell>
          <cell r="F11">
            <v>0.24346357888474393</v>
          </cell>
          <cell r="H11">
            <v>0.51887176503526855</v>
          </cell>
          <cell r="I11">
            <v>0.23550017003908055</v>
          </cell>
          <cell r="K11">
            <v>0.50747884430759505</v>
          </cell>
          <cell r="L11">
            <v>0.22668597608896607</v>
          </cell>
          <cell r="N11">
            <v>0.49597497970762955</v>
          </cell>
          <cell r="O11">
            <v>0.21799170770329623</v>
          </cell>
          <cell r="Q11">
            <v>0.48436767707241901</v>
          </cell>
          <cell r="R11">
            <v>0.20942373315947066</v>
          </cell>
          <cell r="T11">
            <v>0.47266506621518173</v>
          </cell>
          <cell r="U11">
            <v>0.2009883526124821</v>
          </cell>
          <cell r="W11">
            <v>0.46087589759521758</v>
          </cell>
          <cell r="X11">
            <v>0.19269177312591604</v>
          </cell>
          <cell r="Z11">
            <v>0.44900953515936415</v>
          </cell>
          <cell r="AA11">
            <v>0.18454008297020211</v>
          </cell>
          <cell r="AC11">
            <v>0.43707594521821908</v>
          </cell>
          <cell r="AD11">
            <v>0.17653922536603384</v>
          </cell>
        </row>
        <row r="12">
          <cell r="B12">
            <v>0.5396570669159102</v>
          </cell>
          <cell r="C12">
            <v>0.25269436036858756</v>
          </cell>
          <cell r="E12">
            <v>0.52805536446829926</v>
          </cell>
          <cell r="F12">
            <v>0.24346357888474371</v>
          </cell>
          <cell r="H12">
            <v>0.51865743972579459</v>
          </cell>
          <cell r="I12">
            <v>0.23540289427611566</v>
          </cell>
          <cell r="K12">
            <v>0.50725640278182393</v>
          </cell>
          <cell r="L12">
            <v>0.22658661357374466</v>
          </cell>
          <cell r="N12">
            <v>0.49574576593714992</v>
          </cell>
          <cell r="O12">
            <v>0.21789096330428354</v>
          </cell>
          <cell r="Q12">
            <v>0.48413299744296168</v>
          </cell>
          <cell r="R12">
            <v>0.20932226585183686</v>
          </cell>
          <cell r="T12">
            <v>0.47242618354872079</v>
          </cell>
          <cell r="U12">
            <v>0.20088677405922847</v>
          </cell>
          <cell r="W12">
            <v>0.46063402581597201</v>
          </cell>
          <cell r="X12">
            <v>0.1925906467657503</v>
          </cell>
          <cell r="Z12">
            <v>0.44876583460214042</v>
          </cell>
          <cell r="AA12">
            <v>0.18443992358041528</v>
          </cell>
          <cell r="AC12">
            <v>0.43683151857338581</v>
          </cell>
          <cell r="AD12">
            <v>0.17644049906684076</v>
          </cell>
        </row>
        <row r="13">
          <cell r="B13">
            <v>0.53965706691591031</v>
          </cell>
          <cell r="C13">
            <v>0.25269436036858756</v>
          </cell>
          <cell r="E13">
            <v>0.52805536446829937</v>
          </cell>
          <cell r="F13">
            <v>0.24346357888474371</v>
          </cell>
          <cell r="H13">
            <v>0.51886160969528883</v>
          </cell>
          <cell r="I13">
            <v>0.2354955608380154</v>
          </cell>
          <cell r="K13">
            <v>0.50746833751718745</v>
          </cell>
          <cell r="L13">
            <v>0.2266812828055598</v>
          </cell>
          <cell r="N13">
            <v>0.49596418312549834</v>
          </cell>
          <cell r="O13">
            <v>0.21798696237243795</v>
          </cell>
          <cell r="Q13">
            <v>0.48435665050387428</v>
          </cell>
          <cell r="R13">
            <v>0.20941896565482954</v>
          </cell>
          <cell r="T13">
            <v>0.47265386734691334</v>
          </cell>
          <cell r="U13">
            <v>0.20098359058912715</v>
          </cell>
          <cell r="W13">
            <v>0.46086458176000789</v>
          </cell>
          <cell r="X13">
            <v>0.19268704198600983</v>
          </cell>
          <cell r="Z13">
            <v>0.44899815513057767</v>
          </cell>
          <cell r="AA13">
            <v>0.184535405850248</v>
          </cell>
          <cell r="AC13">
            <v>0.43706455103369141</v>
          </cell>
          <cell r="AD13">
            <v>0.17653462314408083</v>
          </cell>
        </row>
        <row r="14">
          <cell r="B14">
            <v>0.53965706691591053</v>
          </cell>
          <cell r="C14">
            <v>0.25269436036858767</v>
          </cell>
          <cell r="E14">
            <v>0.5280553644682997</v>
          </cell>
          <cell r="F14">
            <v>0.24346357888474388</v>
          </cell>
          <cell r="H14">
            <v>0.51895469759651736</v>
          </cell>
          <cell r="I14">
            <v>0.23553781061540782</v>
          </cell>
          <cell r="K14">
            <v>0.50756453438513716</v>
          </cell>
          <cell r="L14">
            <v>0.22672425303210703</v>
          </cell>
          <cell r="N14">
            <v>0.49606293068727653</v>
          </cell>
          <cell r="O14">
            <v>0.2180303640570074</v>
          </cell>
          <cell r="Q14">
            <v>0.48445740771938633</v>
          </cell>
          <cell r="R14">
            <v>0.20946252956962819</v>
          </cell>
          <cell r="T14">
            <v>0.47275611277834367</v>
          </cell>
          <cell r="U14">
            <v>0.20102706776206455</v>
          </cell>
          <cell r="W14">
            <v>0.46096781566881878</v>
          </cell>
          <cell r="X14">
            <v>0.19273020398480248</v>
          </cell>
          <cell r="Z14">
            <v>0.44910190130397659</v>
          </cell>
          <cell r="AA14">
            <v>0.18457804487224588</v>
          </cell>
          <cell r="AC14">
            <v>0.43716835834419865</v>
          </cell>
          <cell r="AD14">
            <v>0.17657655192644642</v>
          </cell>
        </row>
        <row r="15">
          <cell r="B15">
            <v>0.53965706691591109</v>
          </cell>
          <cell r="C15">
            <v>0.25269436036858783</v>
          </cell>
          <cell r="E15">
            <v>0.52805536446829937</v>
          </cell>
          <cell r="F15">
            <v>0.24346357888474371</v>
          </cell>
          <cell r="H15">
            <v>0.51918977996417892</v>
          </cell>
          <cell r="I15">
            <v>0.2356445073780534</v>
          </cell>
          <cell r="K15">
            <v>0.50780643577729323</v>
          </cell>
          <cell r="L15">
            <v>0.22683230808467378</v>
          </cell>
          <cell r="N15">
            <v>0.49631030506644042</v>
          </cell>
          <cell r="O15">
            <v>0.21813909043547872</v>
          </cell>
          <cell r="Q15">
            <v>0.48470895477817066</v>
          </cell>
          <cell r="R15">
            <v>0.2095712897669112</v>
          </cell>
          <cell r="T15">
            <v>0.47301058335356516</v>
          </cell>
          <cell r="U15">
            <v>0.20113527466237907</v>
          </cell>
          <cell r="W15">
            <v>0.461224016486386</v>
          </cell>
          <cell r="X15">
            <v>0.19283732130222092</v>
          </cell>
          <cell r="Z15">
            <v>0.44935869906269654</v>
          </cell>
          <cell r="AA15">
            <v>0.1846835871291245</v>
          </cell>
          <cell r="AC15">
            <v>0.43742468315050698</v>
          </cell>
          <cell r="AD15">
            <v>0.17668008400878329</v>
          </cell>
        </row>
        <row r="16">
          <cell r="B16">
            <v>0.5226966031038931</v>
          </cell>
          <cell r="C16">
            <v>0.33699913505538698</v>
          </cell>
          <cell r="E16">
            <v>0.51544434917854842</v>
          </cell>
          <cell r="F16">
            <v>0.33038022069694795</v>
          </cell>
          <cell r="H16">
            <v>0.50585776400513194</v>
          </cell>
          <cell r="I16">
            <v>0.32231619799221678</v>
          </cell>
          <cell r="K16">
            <v>0.49881302619121443</v>
          </cell>
          <cell r="L16">
            <v>0.31592271464421606</v>
          </cell>
          <cell r="N16">
            <v>0.49171139403004493</v>
          </cell>
          <cell r="O16">
            <v>0.30953529459778417</v>
          </cell>
          <cell r="Q16">
            <v>0.4845534311062879</v>
          </cell>
          <cell r="R16">
            <v>0.30315551640881061</v>
          </cell>
          <cell r="T16">
            <v>0.47733987584675663</v>
          </cell>
          <cell r="U16">
            <v>0.29678506578336039</v>
          </cell>
          <cell r="W16">
            <v>0.47007164443762162</v>
          </cell>
          <cell r="X16">
            <v>0.29042573360174523</v>
          </cell>
          <cell r="Z16">
            <v>0.46274983312180606</v>
          </cell>
          <cell r="AA16">
            <v>0.28407941342766585</v>
          </cell>
          <cell r="AC16">
            <v>0.45537571990412923</v>
          </cell>
          <cell r="AD16">
            <v>0.27774809853589683</v>
          </cell>
        </row>
        <row r="17">
          <cell r="B17">
            <v>0.52269660310389321</v>
          </cell>
          <cell r="C17">
            <v>0.33699913505538698</v>
          </cell>
          <cell r="E17">
            <v>0.5154443491785482</v>
          </cell>
          <cell r="F17">
            <v>0.33038022069694778</v>
          </cell>
          <cell r="H17">
            <v>0.50581964430952875</v>
          </cell>
          <cell r="I17">
            <v>0.32229190935570728</v>
          </cell>
          <cell r="K17">
            <v>0.49877363344953762</v>
          </cell>
          <cell r="L17">
            <v>0.31589776529198516</v>
          </cell>
          <cell r="N17">
            <v>0.49167090645037803</v>
          </cell>
          <cell r="O17">
            <v>0.30950980742166451</v>
          </cell>
          <cell r="Q17">
            <v>0.48451202198930743</v>
          </cell>
          <cell r="R17">
            <v>0.30312960925092786</v>
          </cell>
          <cell r="T17">
            <v>0.4772977129832594</v>
          </cell>
          <cell r="U17">
            <v>0.2967588511114887</v>
          </cell>
          <cell r="W17">
            <v>0.4700288895825811</v>
          </cell>
          <cell r="X17">
            <v>0.29039931824509246</v>
          </cell>
          <cell r="Z17">
            <v>0.46270664154239133</v>
          </cell>
          <cell r="AA17">
            <v>0.28405289836992414</v>
          </cell>
          <cell r="AC17">
            <v>0.45533223999882788</v>
          </cell>
          <cell r="AD17">
            <v>0.27772157876223724</v>
          </cell>
        </row>
        <row r="18">
          <cell r="B18">
            <v>0.5226966031038931</v>
          </cell>
          <cell r="C18">
            <v>0.33699913505538698</v>
          </cell>
          <cell r="E18">
            <v>0.51544434917854831</v>
          </cell>
          <cell r="F18">
            <v>0.33038022069694789</v>
          </cell>
          <cell r="H18">
            <v>0.50622539441196734</v>
          </cell>
          <cell r="I18">
            <v>0.32255044019116874</v>
          </cell>
          <cell r="K18">
            <v>0.49919131031226577</v>
          </cell>
          <cell r="L18">
            <v>0.31616230050134958</v>
          </cell>
          <cell r="N18">
            <v>0.49209868994657474</v>
          </cell>
          <cell r="O18">
            <v>0.30977909971817602</v>
          </cell>
          <cell r="Q18">
            <v>0.48494814777911899</v>
          </cell>
          <cell r="R18">
            <v>0.30340246654703174</v>
          </cell>
          <cell r="T18">
            <v>0.47774047825905758</v>
          </cell>
          <cell r="U18">
            <v>0.29703413949227025</v>
          </cell>
          <cell r="W18">
            <v>0.47047665802461353</v>
          </cell>
          <cell r="X18">
            <v>0.29067596432617354</v>
          </cell>
          <cell r="Z18">
            <v>0.46315784751477929</v>
          </cell>
          <cell r="AA18">
            <v>0.28432989107482964</v>
          </cell>
          <cell r="AC18">
            <v>0.4557853920188038</v>
          </cell>
          <cell r="AD18">
            <v>0.27799797055563924</v>
          </cell>
        </row>
        <row r="19">
          <cell r="B19">
            <v>0.52269660310389332</v>
          </cell>
          <cell r="C19">
            <v>0.33699913505538709</v>
          </cell>
          <cell r="E19">
            <v>0.51544434917854809</v>
          </cell>
          <cell r="F19">
            <v>0.33038022069694767</v>
          </cell>
          <cell r="H19">
            <v>0.50659422338751703</v>
          </cell>
          <cell r="I19">
            <v>0.3227854460793208</v>
          </cell>
          <cell r="K19">
            <v>0.49956829203253322</v>
          </cell>
          <cell r="L19">
            <v>0.31640106148429231</v>
          </cell>
          <cell r="N19">
            <v>0.49248229976567071</v>
          </cell>
          <cell r="O19">
            <v>0.31002058441795344</v>
          </cell>
          <cell r="Q19">
            <v>0.48533691749877728</v>
          </cell>
          <cell r="R19">
            <v>0.30364569603951119</v>
          </cell>
          <cell r="T19">
            <v>0.47813300022400079</v>
          </cell>
          <cell r="U19">
            <v>0.2972781891999976</v>
          </cell>
          <cell r="W19">
            <v>0.47087158854472982</v>
          </cell>
          <cell r="X19">
            <v>0.29091996540001769</v>
          </cell>
          <cell r="Z19">
            <v>0.46355390964586607</v>
          </cell>
          <cell r="AA19">
            <v>0.28457303129839495</v>
          </cell>
          <cell r="AC19">
            <v>0.45618137773558254</v>
          </cell>
          <cell r="AD19">
            <v>0.27823949480709864</v>
          </cell>
        </row>
        <row r="20">
          <cell r="B20">
            <v>0.52269660310389321</v>
          </cell>
          <cell r="C20">
            <v>0.33699913505538698</v>
          </cell>
          <cell r="E20">
            <v>0.5154443491785482</v>
          </cell>
          <cell r="F20">
            <v>0.33038022069694772</v>
          </cell>
          <cell r="H20">
            <v>0.50613202619253361</v>
          </cell>
          <cell r="I20">
            <v>0.32249094898308112</v>
          </cell>
          <cell r="K20">
            <v>0.49909549685693089</v>
          </cell>
          <cell r="L20">
            <v>0.31610161714843077</v>
          </cell>
          <cell r="N20">
            <v>0.4920008358275319</v>
          </cell>
          <cell r="O20">
            <v>0.30971749995877801</v>
          </cell>
          <cell r="Q20">
            <v>0.48484864408244938</v>
          </cell>
          <cell r="R20">
            <v>0.30334021315532717</v>
          </cell>
          <cell r="T20">
            <v>0.47763970138666212</v>
          </cell>
          <cell r="U20">
            <v>0.29697148168340759</v>
          </cell>
          <cell r="W20">
            <v>0.47037496867311007</v>
          </cell>
          <cell r="X20">
            <v>0.29061313729786986</v>
          </cell>
          <cell r="Z20">
            <v>0.46305558982396494</v>
          </cell>
          <cell r="AA20">
            <v>0.28426711567709689</v>
          </cell>
          <cell r="AC20">
            <v>0.45568289288168418</v>
          </cell>
          <cell r="AD20">
            <v>0.27793545308008594</v>
          </cell>
        </row>
        <row r="21">
          <cell r="B21">
            <v>0.50813652642694229</v>
          </cell>
          <cell r="C21">
            <v>0.33369150073298975</v>
          </cell>
          <cell r="E21">
            <v>0.50129398926793189</v>
          </cell>
          <cell r="F21">
            <v>0.32747613662447128</v>
          </cell>
          <cell r="H21">
            <v>0.49188111576547988</v>
          </cell>
          <cell r="I21">
            <v>0.31962615647065429</v>
          </cell>
          <cell r="K21">
            <v>0.4852463604574016</v>
          </cell>
          <cell r="L21">
            <v>0.31362571348466539</v>
          </cell>
          <cell r="N21">
            <v>0.47856230446590126</v>
          </cell>
          <cell r="O21">
            <v>0.30762874819065328</v>
          </cell>
          <cell r="Q21">
            <v>0.47182930832863335</v>
          </cell>
          <cell r="R21">
            <v>0.30163648336395715</v>
          </cell>
          <cell r="T21">
            <v>0.46504788528455221</v>
          </cell>
          <cell r="U21">
            <v>0.29565024109313853</v>
          </cell>
          <cell r="W21">
            <v>0.4582187034182707</v>
          </cell>
          <cell r="X21">
            <v>0.28967144122449323</v>
          </cell>
          <cell r="Z21">
            <v>0.45134258726389842</v>
          </cell>
          <cell r="AA21">
            <v>0.28370159936571815</v>
          </cell>
          <cell r="AC21">
            <v>0.44442051890028694</v>
          </cell>
          <cell r="AD21">
            <v>0.27774232448160335</v>
          </cell>
        </row>
        <row r="22">
          <cell r="B22">
            <v>0.50813652642694229</v>
          </cell>
          <cell r="C22">
            <v>0.33369150073298975</v>
          </cell>
          <cell r="E22">
            <v>0.50129398926793223</v>
          </cell>
          <cell r="F22">
            <v>0.32747613662447145</v>
          </cell>
          <cell r="H22">
            <v>0.49210759379080898</v>
          </cell>
          <cell r="I22">
            <v>0.31977332272371989</v>
          </cell>
          <cell r="K22">
            <v>0.48547910900402913</v>
          </cell>
          <cell r="L22">
            <v>0.31377614414205313</v>
          </cell>
          <cell r="N22">
            <v>0.47880034089590068</v>
          </cell>
          <cell r="O22">
            <v>0.30778176243415112</v>
          </cell>
          <cell r="Q22">
            <v>0.47207168160629775</v>
          </cell>
          <cell r="R22">
            <v>0.30179143054897856</v>
          </cell>
          <cell r="T22">
            <v>0.46529367891102891</v>
          </cell>
          <cell r="U22">
            <v>0.29580650230241717</v>
          </cell>
          <cell r="W22">
            <v>0.4584670379404634</v>
          </cell>
          <cell r="X22">
            <v>0.28982843049274598</v>
          </cell>
          <cell r="Z22">
            <v>0.45159262237545089</v>
          </cell>
          <cell r="AA22">
            <v>0.28385876459463005</v>
          </cell>
          <cell r="AC22">
            <v>0.44467145515390033</v>
          </cell>
          <cell r="AD22">
            <v>0.2778991480651492</v>
          </cell>
        </row>
        <row r="23">
          <cell r="B23">
            <v>0.50813652642694207</v>
          </cell>
          <cell r="C23">
            <v>0.3336915007329897</v>
          </cell>
          <cell r="E23">
            <v>0.50129398926793212</v>
          </cell>
          <cell r="F23">
            <v>0.32747613662447139</v>
          </cell>
          <cell r="H23">
            <v>0.492162816577211</v>
          </cell>
          <cell r="I23">
            <v>0.31980920669324336</v>
          </cell>
          <cell r="K23">
            <v>0.48553570822685832</v>
          </cell>
          <cell r="L23">
            <v>0.31381272550172729</v>
          </cell>
          <cell r="N23">
            <v>0.47885808418111975</v>
          </cell>
          <cell r="O23">
            <v>0.30781888089162801</v>
          </cell>
          <cell r="Q23">
            <v>0.47213034460946546</v>
          </cell>
          <cell r="R23">
            <v>0.30182893331039384</v>
          </cell>
          <cell r="T23">
            <v>0.46535304597023497</v>
          </cell>
          <cell r="U23">
            <v>0.29584424440580603</v>
          </cell>
          <cell r="W23">
            <v>0.45852690262795937</v>
          </cell>
          <cell r="X23">
            <v>0.28986627506385598</v>
          </cell>
          <cell r="Z23">
            <v>0.4516527879525627</v>
          </cell>
          <cell r="AA23">
            <v>0.28389658302997156</v>
          </cell>
          <cell r="AC23">
            <v>0.44473173493411711</v>
          </cell>
          <cell r="AD23">
            <v>0.27793682014725318</v>
          </cell>
        </row>
        <row r="24">
          <cell r="B24">
            <v>0.50813652642694174</v>
          </cell>
          <cell r="C24">
            <v>0.33369150073298948</v>
          </cell>
          <cell r="E24">
            <v>0.50129398926793178</v>
          </cell>
          <cell r="F24">
            <v>0.32747613662447128</v>
          </cell>
          <cell r="H24">
            <v>0.49227521928592693</v>
          </cell>
          <cell r="I24">
            <v>0.31988224638639745</v>
          </cell>
          <cell r="K24">
            <v>0.48565074143503095</v>
          </cell>
          <cell r="L24">
            <v>0.31388707406964556</v>
          </cell>
          <cell r="N24">
            <v>0.47897528311807047</v>
          </cell>
          <cell r="O24">
            <v>0.30789421854761767</v>
          </cell>
          <cell r="Q24">
            <v>0.47224926120618055</v>
          </cell>
          <cell r="R24">
            <v>0.30190495568419229</v>
          </cell>
          <cell r="T24">
            <v>0.46547325011732693</v>
          </cell>
          <cell r="U24">
            <v>0.29592066317082499</v>
          </cell>
          <cell r="W24">
            <v>0.45864798323034928</v>
          </cell>
          <cell r="X24">
            <v>0.28994281840950503</v>
          </cell>
          <cell r="Z24">
            <v>0.45177435379050007</v>
          </cell>
          <cell r="AA24">
            <v>0.28397299598905035</v>
          </cell>
          <cell r="AC24">
            <v>0.44485341534073858</v>
          </cell>
          <cell r="AD24">
            <v>0.27801286478862702</v>
          </cell>
        </row>
        <row r="25">
          <cell r="B25">
            <v>0.50813652642694196</v>
          </cell>
          <cell r="C25">
            <v>0.33369150073298964</v>
          </cell>
          <cell r="E25">
            <v>0.50129398926793189</v>
          </cell>
          <cell r="F25">
            <v>0.32747613662447139</v>
          </cell>
          <cell r="H25">
            <v>0.49223789687195568</v>
          </cell>
          <cell r="I25">
            <v>0.31985799414465543</v>
          </cell>
          <cell r="K25">
            <v>0.48561257043854072</v>
          </cell>
          <cell r="L25">
            <v>0.3138624032900495</v>
          </cell>
          <cell r="N25">
            <v>0.47893641666472397</v>
          </cell>
          <cell r="O25">
            <v>0.30786923446868369</v>
          </cell>
          <cell r="Q25">
            <v>0.47220984682429812</v>
          </cell>
          <cell r="R25">
            <v>0.30187975840344861</v>
          </cell>
          <cell r="T25">
            <v>0.46543342933054688</v>
          </cell>
          <cell r="U25">
            <v>0.29589534744402668</v>
          </cell>
          <cell r="W25">
            <v>0.45860789121735213</v>
          </cell>
          <cell r="X25">
            <v>0.28991747350084063</v>
          </cell>
          <cell r="Z25">
            <v>0.45173411910856454</v>
          </cell>
          <cell r="AA25">
            <v>0.28394770556900767</v>
          </cell>
          <cell r="AC25">
            <v>0.44481315970971524</v>
          </cell>
          <cell r="AD25">
            <v>0.27798770687611307</v>
          </cell>
        </row>
        <row r="26">
          <cell r="B26">
            <v>0.52037785675125803</v>
          </cell>
          <cell r="C26">
            <v>0.34524015638594341</v>
          </cell>
          <cell r="E26">
            <v>0.51355374587789004</v>
          </cell>
          <cell r="F26">
            <v>0.33895310851444288</v>
          </cell>
          <cell r="H26">
            <v>0.504319749498782</v>
          </cell>
          <cell r="I26">
            <v>0.33111858452157833</v>
          </cell>
          <cell r="K26">
            <v>0.49771864778591302</v>
          </cell>
          <cell r="L26">
            <v>0.32505558459138506</v>
          </cell>
          <cell r="N26">
            <v>0.49106325758985347</v>
          </cell>
          <cell r="O26">
            <v>0.31899157042166759</v>
          </cell>
          <cell r="Q26">
            <v>0.48435386224545096</v>
          </cell>
          <cell r="R26">
            <v>0.31292777618035655</v>
          </cell>
          <cell r="T26">
            <v>0.47759090312523567</v>
          </cell>
          <cell r="U26">
            <v>0.30686554204479966</v>
          </cell>
          <cell r="W26">
            <v>0.4707749814661536</v>
          </cell>
          <cell r="X26">
            <v>0.30080631238288008</v>
          </cell>
          <cell r="Z26">
            <v>0.46390685968712286</v>
          </cell>
          <cell r="AA26">
            <v>0.29475163351265615</v>
          </cell>
          <cell r="AC26">
            <v>0.45698746223143882</v>
          </cell>
          <cell r="AD26">
            <v>0.28870315107421124</v>
          </cell>
        </row>
        <row r="27">
          <cell r="B27">
            <v>0.52037785675125792</v>
          </cell>
          <cell r="C27">
            <v>0.34524015638594335</v>
          </cell>
          <cell r="E27">
            <v>0.51355374587788993</v>
          </cell>
          <cell r="F27">
            <v>0.33895310851444288</v>
          </cell>
          <cell r="H27">
            <v>0.50436152861869732</v>
          </cell>
          <cell r="I27">
            <v>0.331146015220183</v>
          </cell>
          <cell r="K27">
            <v>0.49776140690955489</v>
          </cell>
          <cell r="L27">
            <v>0.3250835101915085</v>
          </cell>
          <cell r="N27">
            <v>0.49110682553036711</v>
          </cell>
          <cell r="O27">
            <v>0.31901987187886194</v>
          </cell>
          <cell r="Q27">
            <v>0.48439807387655737</v>
          </cell>
          <cell r="R27">
            <v>0.31295634010537471</v>
          </cell>
          <cell r="T27">
            <v>0.47763559984760579</v>
          </cell>
          <cell r="U27">
            <v>0.30689426094176359</v>
          </cell>
          <cell r="W27">
            <v>0.47082001159952164</v>
          </cell>
          <cell r="X27">
            <v>0.30083508483022314</v>
          </cell>
          <cell r="Z27">
            <v>0.46395207879160427</v>
          </cell>
          <cell r="AA27">
            <v>0.29478036429046983</v>
          </cell>
          <cell r="AC27">
            <v>0.45703273336174033</v>
          </cell>
          <cell r="AD27">
            <v>0.28873175124172346</v>
          </cell>
        </row>
        <row r="28">
          <cell r="B28">
            <v>0.52037785675125769</v>
          </cell>
          <cell r="C28">
            <v>0.34524015638594308</v>
          </cell>
          <cell r="E28">
            <v>0.51355374587788982</v>
          </cell>
          <cell r="F28">
            <v>0.33895310851444282</v>
          </cell>
          <cell r="H28">
            <v>0.5045334252381436</v>
          </cell>
          <cell r="I28">
            <v>0.33125887648602026</v>
          </cell>
          <cell r="K28">
            <v>0.49793702981647753</v>
          </cell>
          <cell r="L28">
            <v>0.32519820793677329</v>
          </cell>
          <cell r="N28">
            <v>0.49128548500414387</v>
          </cell>
          <cell r="O28">
            <v>0.3191359279372819</v>
          </cell>
          <cell r="Q28">
            <v>0.48457910577475921</v>
          </cell>
          <cell r="R28">
            <v>0.31307329986091259</v>
          </cell>
          <cell r="T28">
            <v>0.47781836739799521</v>
          </cell>
          <cell r="U28">
            <v>0.30701169421583024</v>
          </cell>
          <cell r="W28">
            <v>0.47100390689172089</v>
          </cell>
          <cell r="X28">
            <v>0.30095258653887114</v>
          </cell>
          <cell r="Z28">
            <v>0.46413652398321759</v>
          </cell>
          <cell r="AA28">
            <v>0.29489755488678526</v>
          </cell>
          <cell r="AC28">
            <v>0.45721718161448449</v>
          </cell>
          <cell r="AD28">
            <v>0.28884827695890031</v>
          </cell>
        </row>
        <row r="29">
          <cell r="B29">
            <v>0.52037785675125803</v>
          </cell>
          <cell r="C29">
            <v>0.34524015638594341</v>
          </cell>
          <cell r="E29">
            <v>0.51355374587788993</v>
          </cell>
          <cell r="F29">
            <v>0.33895310851444282</v>
          </cell>
          <cell r="H29">
            <v>0.50492445653482465</v>
          </cell>
          <cell r="I29">
            <v>0.33151561386263367</v>
          </cell>
          <cell r="K29">
            <v>0.49833486918248387</v>
          </cell>
          <cell r="L29">
            <v>0.32545803325829981</v>
          </cell>
          <cell r="N29">
            <v>0.4916886447284769</v>
          </cell>
          <cell r="O29">
            <v>0.31939781793130617</v>
          </cell>
          <cell r="Q29">
            <v>0.48498615974496523</v>
          </cell>
          <cell r="R29">
            <v>0.3133362862921375</v>
          </cell>
          <cell r="T29">
            <v>0.47822795447408095</v>
          </cell>
          <cell r="U29">
            <v>0.30727486539286708</v>
          </cell>
          <cell r="W29">
            <v>0.47141473362725095</v>
          </cell>
          <cell r="X29">
            <v>0.30121508832891569</v>
          </cell>
          <cell r="Z29">
            <v>0.46454736672980607</v>
          </cell>
          <cell r="AA29">
            <v>0.29515859127403649</v>
          </cell>
          <cell r="AC29">
            <v>0.45762688804724916</v>
          </cell>
          <cell r="AD29">
            <v>0.28910711018285129</v>
          </cell>
        </row>
        <row r="30">
          <cell r="B30">
            <v>0.52037785675125814</v>
          </cell>
          <cell r="C30">
            <v>0.34524015638594341</v>
          </cell>
          <cell r="E30">
            <v>0.51355374587788993</v>
          </cell>
          <cell r="F30">
            <v>0.33895310851444282</v>
          </cell>
          <cell r="H30">
            <v>0.50446299888065982</v>
          </cell>
          <cell r="I30">
            <v>0.33121263702023235</v>
          </cell>
          <cell r="K30">
            <v>0.49786513488692286</v>
          </cell>
          <cell r="L30">
            <v>0.32515125400314121</v>
          </cell>
          <cell r="N30">
            <v>0.49121240129363142</v>
          </cell>
          <cell r="O30">
            <v>0.31908845322352913</v>
          </cell>
          <cell r="Q30">
            <v>0.48450510247367812</v>
          </cell>
          <cell r="R30">
            <v>0.31302548835316496</v>
          </cell>
          <cell r="T30">
            <v>0.47774370238601382</v>
          </cell>
          <cell r="U30">
            <v>0.30696371985278537</v>
          </cell>
          <cell r="W30">
            <v>0.47092882614982817</v>
          </cell>
          <cell r="X30">
            <v>0.30090461295915938</v>
          </cell>
          <cell r="Z30">
            <v>0.46406126112165091</v>
          </cell>
          <cell r="AA30">
            <v>0.29484973526324149</v>
          </cell>
          <cell r="AC30">
            <v>0.4571419575100974</v>
          </cell>
          <cell r="AD30">
            <v>0.2888007539133724</v>
          </cell>
        </row>
        <row r="31">
          <cell r="B31">
            <v>0.57217480215264205</v>
          </cell>
          <cell r="C31">
            <v>0.31740240488448829</v>
          </cell>
          <cell r="E31">
            <v>0.56232893988916066</v>
          </cell>
          <cell r="F31">
            <v>0.30853720908620363</v>
          </cell>
          <cell r="H31">
            <v>0.55345873337590301</v>
          </cell>
          <cell r="I31">
            <v>0.30030891168027768</v>
          </cell>
          <cell r="K31">
            <v>0.54386011412519908</v>
          </cell>
          <cell r="L31">
            <v>0.29178673070849476</v>
          </cell>
          <cell r="N31">
            <v>0.53414460945471465</v>
          </cell>
          <cell r="O31">
            <v>0.28330958300272435</v>
          </cell>
          <cell r="Q31">
            <v>0.52431554620499266</v>
          </cell>
          <cell r="R31">
            <v>0.27488256925131793</v>
          </cell>
          <cell r="T31">
            <v>0.51437669179908618</v>
          </cell>
          <cell r="U31">
            <v>0.2665109050519256</v>
          </cell>
          <cell r="W31">
            <v>0.50433225894469891</v>
          </cell>
          <cell r="X31">
            <v>0.25819990674574661</v>
          </cell>
          <cell r="Z31">
            <v>0.49418690867320209</v>
          </cell>
          <cell r="AA31">
            <v>0.24995497625979357</v>
          </cell>
          <cell r="AC31">
            <v>0.48394575166608161</v>
          </cell>
          <cell r="AD31">
            <v>0.24178158502774702</v>
          </cell>
        </row>
        <row r="32">
          <cell r="B32">
            <v>0.57217480215264205</v>
          </cell>
          <cell r="C32">
            <v>0.31740240488448834</v>
          </cell>
          <cell r="E32">
            <v>0.56232893988916044</v>
          </cell>
          <cell r="F32">
            <v>0.30853720908620358</v>
          </cell>
          <cell r="H32">
            <v>0.55330143624139405</v>
          </cell>
          <cell r="I32">
            <v>0.30022356162899805</v>
          </cell>
          <cell r="K32">
            <v>0.54369987119450902</v>
          </cell>
          <cell r="L32">
            <v>0.29170075867331335</v>
          </cell>
          <cell r="N32">
            <v>0.5339821222956963</v>
          </cell>
          <cell r="O32">
            <v>0.28322340003195196</v>
          </cell>
          <cell r="Q32">
            <v>0.5241514884822166</v>
          </cell>
          <cell r="R32">
            <v>0.2747965588160588</v>
          </cell>
          <cell r="T32">
            <v>0.51421170716781506</v>
          </cell>
          <cell r="U32">
            <v>0.26642542255611867</v>
          </cell>
          <cell r="W32">
            <v>0.5041669592745468</v>
          </cell>
          <cell r="X32">
            <v>0.25811527928307409</v>
          </cell>
          <cell r="Z32">
            <v>0.49402187258952263</v>
          </cell>
          <cell r="AA32">
            <v>0.24987150259901009</v>
          </cell>
          <cell r="AC32">
            <v>0.48378152339583647</v>
          </cell>
          <cell r="AD32">
            <v>0.24169953580766504</v>
          </cell>
        </row>
        <row r="33">
          <cell r="B33">
            <v>0.57217480215264238</v>
          </cell>
          <cell r="C33">
            <v>0.31740240488448862</v>
          </cell>
          <cell r="E33">
            <v>0.56232893988916088</v>
          </cell>
          <cell r="F33">
            <v>0.30853720908620363</v>
          </cell>
          <cell r="H33">
            <v>0.55380575104894714</v>
          </cell>
          <cell r="I33">
            <v>0.30049720485091763</v>
          </cell>
          <cell r="K33">
            <v>0.54421237736239003</v>
          </cell>
          <cell r="L33">
            <v>0.29197572367867053</v>
          </cell>
          <cell r="N33">
            <v>0.53450064145195431</v>
          </cell>
          <cell r="O33">
            <v>0.28349842189557856</v>
          </cell>
          <cell r="Q33">
            <v>0.52467393435881882</v>
          </cell>
          <cell r="R33">
            <v>0.27507046117484785</v>
          </cell>
          <cell r="T33">
            <v>0.51473609172821688</v>
          </cell>
          <cell r="U33">
            <v>0.26669711877800473</v>
          </cell>
          <cell r="W33">
            <v>0.50469139780853778</v>
          </cell>
          <cell r="X33">
            <v>0.2583837728766698</v>
          </cell>
          <cell r="Z33">
            <v>0.49454458781658983</v>
          </cell>
          <cell r="AA33">
            <v>0.25013588692380551</v>
          </cell>
          <cell r="AC33">
            <v>0.48430084862194628</v>
          </cell>
          <cell r="AD33">
            <v>0.24195899314535496</v>
          </cell>
        </row>
        <row r="34">
          <cell r="B34">
            <v>0.57217480215264227</v>
          </cell>
          <cell r="C34">
            <v>0.3174024048844884</v>
          </cell>
          <cell r="E34">
            <v>0.56232893988916088</v>
          </cell>
          <cell r="F34">
            <v>0.30853720908620369</v>
          </cell>
          <cell r="H34">
            <v>0.55367546581934379</v>
          </cell>
          <cell r="I34">
            <v>0.30042651156675593</v>
          </cell>
          <cell r="K34">
            <v>0.54408031436028359</v>
          </cell>
          <cell r="L34">
            <v>0.29190487047463642</v>
          </cell>
          <cell r="N34">
            <v>0.53436734418022125</v>
          </cell>
          <cell r="O34">
            <v>0.28342772120179344</v>
          </cell>
          <cell r="Q34">
            <v>0.52453992182018061</v>
          </cell>
          <cell r="R34">
            <v>0.2750002025086698</v>
          </cell>
          <cell r="T34">
            <v>0.51460185701161609</v>
          </cell>
          <cell r="U34">
            <v>0.26662756855074693</v>
          </cell>
          <cell r="W34">
            <v>0.50455740693560058</v>
          </cell>
          <cell r="X34">
            <v>0.25831517438771029</v>
          </cell>
          <cell r="Z34">
            <v>0.49441127883674768</v>
          </cell>
          <cell r="AA34">
            <v>0.2500684605264103</v>
          </cell>
          <cell r="AC34">
            <v>0.48416863094395129</v>
          </cell>
          <cell r="AD34">
            <v>0.24189293656846755</v>
          </cell>
        </row>
        <row r="35">
          <cell r="B35">
            <v>0.57217480215264205</v>
          </cell>
          <cell r="C35">
            <v>0.31740240488448829</v>
          </cell>
          <cell r="E35">
            <v>0.56232893988916044</v>
          </cell>
          <cell r="F35">
            <v>0.30853720908620358</v>
          </cell>
          <cell r="H35">
            <v>0.55348073896329064</v>
          </cell>
          <cell r="I35">
            <v>0.30032085199958358</v>
          </cell>
          <cell r="K35">
            <v>0.5438825022281093</v>
          </cell>
          <cell r="L35">
            <v>0.29179874216361945</v>
          </cell>
          <cell r="N35">
            <v>0.53416728358738186</v>
          </cell>
          <cell r="O35">
            <v>0.28332160933221845</v>
          </cell>
          <cell r="Q35">
            <v>0.52433841384861146</v>
          </cell>
          <cell r="R35">
            <v>0.27489455805591523</v>
          </cell>
          <cell r="T35">
            <v>0.51439966468178411</v>
          </cell>
          <cell r="U35">
            <v>0.26652280785362131</v>
          </cell>
          <cell r="W35">
            <v>0.50435525327593755</v>
          </cell>
          <cell r="X35">
            <v>0.25821167901308856</v>
          </cell>
          <cell r="Z35">
            <v>0.49420984533435708</v>
          </cell>
          <cell r="AA35">
            <v>0.24996657740198042</v>
          </cell>
          <cell r="AC35">
            <v>0.48396855635910424</v>
          </cell>
          <cell r="AD35">
            <v>0.24179297836017338</v>
          </cell>
        </row>
        <row r="36">
          <cell r="B36">
            <v>0.60932238191641785</v>
          </cell>
          <cell r="C36">
            <v>0.33152272983925984</v>
          </cell>
          <cell r="E36">
            <v>0.59884887024979117</v>
          </cell>
          <cell r="F36">
            <v>0.32172461648192147</v>
          </cell>
          <cell r="H36">
            <v>0.58921528543018487</v>
          </cell>
          <cell r="I36">
            <v>0.31250375470543179</v>
          </cell>
          <cell r="K36">
            <v>0.57901768116989571</v>
          </cell>
          <cell r="L36">
            <v>0.30310958211798966</v>
          </cell>
          <cell r="N36">
            <v>0.56866467488279993</v>
          </cell>
          <cell r="O36">
            <v>0.2937664817982798</v>
          </cell>
          <cell r="Q36">
            <v>0.55815988158710117</v>
          </cell>
          <cell r="R36">
            <v>0.28448109701450713</v>
          </cell>
          <cell r="T36">
            <v>0.54750749537524679</v>
          </cell>
          <cell r="U36">
            <v>0.27526020001781143</v>
          </cell>
          <cell r="W36">
            <v>0.5367123002501123</v>
          </cell>
          <cell r="X36">
            <v>0.26611067237267</v>
          </cell>
          <cell r="Z36">
            <v>0.52577967877451348</v>
          </cell>
          <cell r="AA36">
            <v>0.25703948392495685</v>
          </cell>
          <cell r="AC36">
            <v>0.51471561840187929</v>
          </cell>
          <cell r="AD36">
            <v>0.24805367049741256</v>
          </cell>
        </row>
        <row r="37">
          <cell r="B37">
            <v>0.60932238191641785</v>
          </cell>
          <cell r="C37">
            <v>0.33152272983925984</v>
          </cell>
          <cell r="E37">
            <v>0.59884887024979128</v>
          </cell>
          <cell r="F37">
            <v>0.32172461648192147</v>
          </cell>
          <cell r="H37">
            <v>0.58955703462685116</v>
          </cell>
          <cell r="I37">
            <v>0.31268500918026737</v>
          </cell>
          <cell r="K37">
            <v>0.57936542353833453</v>
          </cell>
          <cell r="L37">
            <v>0.30329162153994527</v>
          </cell>
          <cell r="N37">
            <v>0.56901689593218785</v>
          </cell>
          <cell r="O37">
            <v>0.29394843566857298</v>
          </cell>
          <cell r="Q37">
            <v>0.5585151260810084</v>
          </cell>
          <cell r="R37">
            <v>0.28466215686253438</v>
          </cell>
          <cell r="T37">
            <v>0.54786437208935912</v>
          </cell>
          <cell r="U37">
            <v>0.27543962031166697</v>
          </cell>
          <cell r="W37">
            <v>0.53706948603097127</v>
          </cell>
          <cell r="X37">
            <v>0.26628777088198691</v>
          </cell>
          <cell r="Z37">
            <v>0.52613592192091085</v>
          </cell>
          <cell r="AA37">
            <v>0.25721364157729354</v>
          </cell>
          <cell r="AC37">
            <v>0.51506974139330164</v>
          </cell>
          <cell r="AD37">
            <v>0.24822433077017167</v>
          </cell>
        </row>
        <row r="38">
          <cell r="B38">
            <v>0.60932238191641797</v>
          </cell>
          <cell r="C38">
            <v>0.33152272983926001</v>
          </cell>
          <cell r="E38">
            <v>0.59884887024979117</v>
          </cell>
          <cell r="F38">
            <v>0.32172461648192147</v>
          </cell>
          <cell r="H38">
            <v>0.58979409167760966</v>
          </cell>
          <cell r="I38">
            <v>0.31281073778961155</v>
          </cell>
          <cell r="K38">
            <v>0.57960574552426769</v>
          </cell>
          <cell r="L38">
            <v>0.30341742753706558</v>
          </cell>
          <cell r="N38">
            <v>0.56925948290864681</v>
          </cell>
          <cell r="O38">
            <v>0.29407375367363303</v>
          </cell>
          <cell r="Q38">
            <v>0.55875902122355958</v>
          </cell>
          <cell r="R38">
            <v>0.28478646453852202</v>
          </cell>
          <cell r="T38">
            <v>0.54810866454105978</v>
          </cell>
          <cell r="U38">
            <v>0.27556243870170882</v>
          </cell>
          <cell r="W38">
            <v>0.53731331328025644</v>
          </cell>
          <cell r="X38">
            <v>0.26640866439089245</v>
          </cell>
          <cell r="Z38">
            <v>0.5263784717273482</v>
          </cell>
          <cell r="AA38">
            <v>0.25733221762652053</v>
          </cell>
          <cell r="AC38">
            <v>0.51531025328012348</v>
          </cell>
          <cell r="AD38">
            <v>0.24834023915567907</v>
          </cell>
        </row>
        <row r="39">
          <cell r="B39">
            <v>0.60932238191641785</v>
          </cell>
          <cell r="C39">
            <v>0.3315227298392599</v>
          </cell>
          <cell r="E39">
            <v>0.59884887024979083</v>
          </cell>
          <cell r="F39">
            <v>0.3217246164819213</v>
          </cell>
          <cell r="H39">
            <v>0.58956526588387848</v>
          </cell>
          <cell r="I39">
            <v>0.31268937481502024</v>
          </cell>
          <cell r="K39">
            <v>0.5793737798550509</v>
          </cell>
          <cell r="L39">
            <v>0.3032959959826439</v>
          </cell>
          <cell r="N39">
            <v>0.56902534191914</v>
          </cell>
          <cell r="O39">
            <v>0.29395279878093411</v>
          </cell>
          <cell r="Q39">
            <v>0.55852362781996867</v>
          </cell>
          <cell r="R39">
            <v>0.28466649000095184</v>
          </cell>
          <cell r="T39">
            <v>0.54787289723816768</v>
          </cell>
          <cell r="U39">
            <v>0.27544390634279153</v>
          </cell>
          <cell r="W39">
            <v>0.53707800391186655</v>
          </cell>
          <cell r="X39">
            <v>0.26629199418562866</v>
          </cell>
          <cell r="Z39">
            <v>0.52614440359292403</v>
          </cell>
          <cell r="AA39">
            <v>0.25721778803765549</v>
          </cell>
          <cell r="AC39">
            <v>0.51507815970934157</v>
          </cell>
          <cell r="AD39">
            <v>0.24822838775643433</v>
          </cell>
        </row>
        <row r="40">
          <cell r="B40">
            <v>0.60932238191641785</v>
          </cell>
          <cell r="C40">
            <v>0.33152272983925984</v>
          </cell>
          <cell r="E40">
            <v>0.59884887024979105</v>
          </cell>
          <cell r="F40">
            <v>0.32172461648192141</v>
          </cell>
          <cell r="H40">
            <v>0.58934806846709442</v>
          </cell>
          <cell r="I40">
            <v>0.31257417921515074</v>
          </cell>
          <cell r="K40">
            <v>0.57915298415909511</v>
          </cell>
          <cell r="L40">
            <v>0.30318041179012073</v>
          </cell>
          <cell r="N40">
            <v>0.56880189864507724</v>
          </cell>
          <cell r="O40">
            <v>0.29383737022100698</v>
          </cell>
          <cell r="Q40">
            <v>0.55829844952505603</v>
          </cell>
          <cell r="R40">
            <v>0.28455172186645511</v>
          </cell>
          <cell r="T40">
            <v>0.54764685541819103</v>
          </cell>
          <cell r="U40">
            <v>0.2753302634847401</v>
          </cell>
          <cell r="W40">
            <v>0.53685192652422975</v>
          </cell>
          <cell r="X40">
            <v>0.26617990134630992</v>
          </cell>
          <cell r="Z40">
            <v>0.52591907300619734</v>
          </cell>
          <cell r="AA40">
            <v>0.25710762999986336</v>
          </cell>
          <cell r="AC40">
            <v>0.51485431106330826</v>
          </cell>
          <cell r="AD40">
            <v>0.24812050978207487</v>
          </cell>
        </row>
        <row r="41">
          <cell r="B41">
            <v>0.6488241733619029</v>
          </cell>
          <cell r="C41">
            <v>0.28981713924026947</v>
          </cell>
          <cell r="E41">
            <v>0.63550802259757777</v>
          </cell>
          <cell r="F41">
            <v>0.27774440940629469</v>
          </cell>
          <cell r="H41">
            <v>0.62558127334725899</v>
          </cell>
          <cell r="I41">
            <v>0.26739998322305492</v>
          </cell>
          <cell r="K41">
            <v>0.61261710689693705</v>
          </cell>
          <cell r="L41">
            <v>0.25600298087175194</v>
          </cell>
          <cell r="N41">
            <v>0.59937399703060079</v>
          </cell>
          <cell r="O41">
            <v>0.24476865702171988</v>
          </cell>
          <cell r="Q41">
            <v>0.58586100742966729</v>
          </cell>
          <cell r="R41">
            <v>0.23370987639097815</v>
          </cell>
          <cell r="T41">
            <v>0.57208863042062297</v>
          </cell>
          <cell r="U41">
            <v>0.22283927232009459</v>
          </cell>
          <cell r="W41">
            <v>0.55806881435140099</v>
          </cell>
          <cell r="X41">
            <v>0.21216918427748635</v>
          </cell>
          <cell r="Z41">
            <v>0.54381498305060205</v>
          </cell>
          <cell r="AA41">
            <v>0.20171159481739043</v>
          </cell>
          <cell r="AC41">
            <v>0.52934204646254446</v>
          </cell>
          <cell r="AD41">
            <v>0.19147806642625589</v>
          </cell>
        </row>
        <row r="42">
          <cell r="B42">
            <v>0.64882417336190257</v>
          </cell>
          <cell r="C42">
            <v>0.28981713924026942</v>
          </cell>
          <cell r="E42">
            <v>0.63550802259757821</v>
          </cell>
          <cell r="F42">
            <v>0.27774440940629486</v>
          </cell>
          <cell r="H42">
            <v>0.62578971445443965</v>
          </cell>
          <cell r="I42">
            <v>0.26748907979761327</v>
          </cell>
          <cell r="K42">
            <v>0.6128259205917419</v>
          </cell>
          <cell r="L42">
            <v>0.2560902408057551</v>
          </cell>
          <cell r="N42">
            <v>0.59958234833402235</v>
          </cell>
          <cell r="O42">
            <v>0.24485374224226653</v>
          </cell>
          <cell r="Q42">
            <v>0.58606810724453617</v>
          </cell>
          <cell r="R42">
            <v>0.23379249201400085</v>
          </cell>
          <cell r="T42">
            <v>0.57229373783126392</v>
          </cell>
          <cell r="U42">
            <v>0.2229191655109469</v>
          </cell>
          <cell r="W42">
            <v>0.55827123850231297</v>
          </cell>
          <cell r="X42">
            <v>0.21224614282788823</v>
          </cell>
          <cell r="Z42">
            <v>0.54401408461539846</v>
          </cell>
          <cell r="AA42">
            <v>0.201785445475091</v>
          </cell>
          <cell r="AC42">
            <v>0.52953723871557068</v>
          </cell>
          <cell r="AD42">
            <v>0.19154867301313211</v>
          </cell>
        </row>
        <row r="43">
          <cell r="B43">
            <v>0.64882417336190257</v>
          </cell>
          <cell r="C43">
            <v>0.28981713924026936</v>
          </cell>
          <cell r="E43">
            <v>0.63550802259757799</v>
          </cell>
          <cell r="F43">
            <v>0.27774440940629475</v>
          </cell>
          <cell r="H43">
            <v>0.62475118238434912</v>
          </cell>
          <cell r="I43">
            <v>0.26704516711999599</v>
          </cell>
          <cell r="K43">
            <v>0.6117813692664037</v>
          </cell>
          <cell r="L43">
            <v>0.25565373935982788</v>
          </cell>
          <cell r="N43">
            <v>0.59853621319904338</v>
          </cell>
          <cell r="O43">
            <v>0.24442652802656703</v>
          </cell>
          <cell r="Q43">
            <v>0.58502460480131335</v>
          </cell>
          <cell r="R43">
            <v>0.23337622121951804</v>
          </cell>
          <cell r="T43">
            <v>0.57125685162015827</v>
          </cell>
          <cell r="U43">
            <v>0.22251527884640776</v>
          </cell>
          <cell r="W43">
            <v>0.55724470725496811</v>
          </cell>
          <cell r="X43">
            <v>0.21185587142804732</v>
          </cell>
          <cell r="Z43">
            <v>0.54300139253522983</v>
          </cell>
          <cell r="AA43">
            <v>0.20140981821045803</v>
          </cell>
          <cell r="AC43">
            <v>0.52854160783834325</v>
          </cell>
          <cell r="AD43">
            <v>0.19118852502088454</v>
          </cell>
        </row>
        <row r="44">
          <cell r="B44">
            <v>0.64882417336190268</v>
          </cell>
          <cell r="C44">
            <v>0.28981713924026942</v>
          </cell>
          <cell r="E44">
            <v>0.63550802259757855</v>
          </cell>
          <cell r="F44">
            <v>0.27774440940629502</v>
          </cell>
          <cell r="H44">
            <v>0.62442763472874174</v>
          </cell>
          <cell r="I44">
            <v>0.26690686912201017</v>
          </cell>
          <cell r="K44">
            <v>0.61145354746574665</v>
          </cell>
          <cell r="L44">
            <v>0.25551674782430261</v>
          </cell>
          <cell r="N44">
            <v>0.59820565394069225</v>
          </cell>
          <cell r="O44">
            <v>0.24429153627495034</v>
          </cell>
          <cell r="Q44">
            <v>0.5846927824713557</v>
          </cell>
          <cell r="R44">
            <v>0.23324385167326941</v>
          </cell>
          <cell r="T44">
            <v>0.57092517248753449</v>
          </cell>
          <cell r="U44">
            <v>0.22238608359128897</v>
          </cell>
          <cell r="W44">
            <v>0.55691450436625789</v>
          </cell>
          <cell r="X44">
            <v>0.21173033336581906</v>
          </cell>
          <cell r="Z44">
            <v>0.54267392131608228</v>
          </cell>
          <cell r="AA44">
            <v>0.20128835274163162</v>
          </cell>
          <cell r="AC44">
            <v>0.52821804239469827</v>
          </cell>
          <cell r="AD44">
            <v>0.19107148220154746</v>
          </cell>
        </row>
        <row r="45">
          <cell r="B45">
            <v>0.6488241733619029</v>
          </cell>
          <cell r="C45">
            <v>0.28981713924026958</v>
          </cell>
          <cell r="E45">
            <v>0.63550802259757844</v>
          </cell>
          <cell r="F45">
            <v>0.27774440940629497</v>
          </cell>
          <cell r="H45">
            <v>0.62449891598570595</v>
          </cell>
          <cell r="I45">
            <v>0.26693733775610845</v>
          </cell>
          <cell r="K45">
            <v>0.61152588318733059</v>
          </cell>
          <cell r="L45">
            <v>0.25554697577605334</v>
          </cell>
          <cell r="N45">
            <v>0.59827869847091686</v>
          </cell>
          <cell r="O45">
            <v>0.2443213657497931</v>
          </cell>
          <cell r="Q45">
            <v>0.58476620358651554</v>
          </cell>
          <cell r="R45">
            <v>0.23327314059936452</v>
          </cell>
          <cell r="T45">
            <v>0.57099865274434625</v>
          </cell>
          <cell r="U45">
            <v>0.22241470553216874</v>
          </cell>
          <cell r="W45">
            <v>0.55698774229209469</v>
          </cell>
          <cell r="X45">
            <v>0.21175817729936869</v>
          </cell>
          <cell r="Z45">
            <v>0.54274663244177412</v>
          </cell>
          <cell r="AA45">
            <v>0.20131532271778413</v>
          </cell>
          <cell r="AC45">
            <v>0.52828996013101714</v>
          </cell>
          <cell r="AD45">
            <v>0.19109749689126312</v>
          </cell>
        </row>
        <row r="46">
          <cell r="B46">
            <v>0.56532038151172415</v>
          </cell>
          <cell r="C46">
            <v>0.32829591569854433</v>
          </cell>
          <cell r="E46">
            <v>0.55616693047776444</v>
          </cell>
          <cell r="F46">
            <v>0.31995328553875085</v>
          </cell>
          <cell r="H46">
            <v>0.54653726816068415</v>
          </cell>
          <cell r="I46">
            <v>0.31142533684891771</v>
          </cell>
          <cell r="K46">
            <v>0.53760805149069923</v>
          </cell>
          <cell r="L46">
            <v>0.30338506158366579</v>
          </cell>
          <cell r="N46">
            <v>0.52858029974268494</v>
          </cell>
          <cell r="O46">
            <v>0.29537553439476277</v>
          </cell>
          <cell r="Q46">
            <v>0.5194562603721391</v>
          </cell>
          <cell r="R46">
            <v>0.2874007032689237</v>
          </cell>
          <cell r="T46">
            <v>0.51023852330880959</v>
          </cell>
          <cell r="U46">
            <v>0.27946464216816597</v>
          </cell>
          <cell r="W46">
            <v>0.50093002661286312</v>
          </cell>
          <cell r="X46">
            <v>0.27157154245828186</v>
          </cell>
          <cell r="Z46">
            <v>0.49153406087391993</v>
          </cell>
          <cell r="AA46">
            <v>0.2637257034121408</v>
          </cell>
          <cell r="AC46">
            <v>0.48205427233279075</v>
          </cell>
          <cell r="AD46">
            <v>0.25593152183757767</v>
          </cell>
        </row>
        <row r="47">
          <cell r="B47">
            <v>0.56532038151172426</v>
          </cell>
          <cell r="C47">
            <v>0.32829591569854444</v>
          </cell>
          <cell r="E47">
            <v>0.55616693047776478</v>
          </cell>
          <cell r="F47">
            <v>0.31995328553875091</v>
          </cell>
          <cell r="H47">
            <v>0.54699958354608658</v>
          </cell>
          <cell r="I47">
            <v>0.31168877126229944</v>
          </cell>
          <cell r="K47">
            <v>0.53808282310531541</v>
          </cell>
          <cell r="L47">
            <v>0.30365298654338158</v>
          </cell>
          <cell r="N47">
            <v>0.5290653342726428</v>
          </cell>
          <cell r="O47">
            <v>0.29564657615238388</v>
          </cell>
          <cell r="Q47">
            <v>0.51994943550249473</v>
          </cell>
          <cell r="R47">
            <v>0.28767356335380823</v>
          </cell>
          <cell r="T47">
            <v>0.51073779514196693</v>
          </cell>
          <cell r="U47">
            <v>0.27973810020362194</v>
          </cell>
          <cell r="W47">
            <v>0.50143343610087709</v>
          </cell>
          <cell r="X47">
            <v>0.27184445820276704</v>
          </cell>
          <cell r="Z47">
            <v>0.49203973929441702</v>
          </cell>
          <cell r="AA47">
            <v>0.2639970180732425</v>
          </cell>
          <cell r="AC47">
            <v>0.48256044584256796</v>
          </cell>
          <cell r="AD47">
            <v>0.25620025870831281</v>
          </cell>
        </row>
        <row r="48">
          <cell r="B48">
            <v>0.56532038151172415</v>
          </cell>
          <cell r="C48">
            <v>0.32829591569854433</v>
          </cell>
          <cell r="E48">
            <v>0.55616693047776444</v>
          </cell>
          <cell r="F48">
            <v>0.31995328553875085</v>
          </cell>
          <cell r="H48">
            <v>0.54750813930701936</v>
          </cell>
          <cell r="I48">
            <v>0.31197855415247278</v>
          </cell>
          <cell r="K48">
            <v>0.53860090061856525</v>
          </cell>
          <cell r="L48">
            <v>0.30394535005584516</v>
          </cell>
          <cell r="N48">
            <v>0.52959074317260679</v>
          </cell>
          <cell r="O48">
            <v>0.29594017947940576</v>
          </cell>
          <cell r="Q48">
            <v>0.52048007266777285</v>
          </cell>
          <cell r="R48">
            <v>0.28796715014083102</v>
          </cell>
          <cell r="T48">
            <v>0.51127165090329874</v>
          </cell>
          <cell r="U48">
            <v>0.28003050033119858</v>
          </cell>
          <cell r="W48">
            <v>0.50196859943639127</v>
          </cell>
          <cell r="X48">
            <v>0.27213458880938191</v>
          </cell>
          <cell r="Z48">
            <v>0.49257440205380282</v>
          </cell>
          <cell r="AA48">
            <v>0.2642838838746816</v>
          </cell>
          <cell r="AC48">
            <v>0.48309290604524607</v>
          </cell>
          <cell r="AD48">
            <v>0.25648295167010282</v>
          </cell>
        </row>
        <row r="49">
          <cell r="B49">
            <v>0.56532038151172415</v>
          </cell>
          <cell r="C49">
            <v>0.32829591569854433</v>
          </cell>
          <cell r="E49">
            <v>0.55616693047776455</v>
          </cell>
          <cell r="F49">
            <v>0.31995328553875091</v>
          </cell>
          <cell r="H49">
            <v>0.54785212028690078</v>
          </cell>
          <cell r="I49">
            <v>0.31217455980253517</v>
          </cell>
          <cell r="K49">
            <v>0.53894930151355802</v>
          </cell>
          <cell r="L49">
            <v>0.30414196100073332</v>
          </cell>
          <cell r="N49">
            <v>0.52994219371316886</v>
          </cell>
          <cell r="O49">
            <v>0.29613657327479009</v>
          </cell>
          <cell r="Q49">
            <v>0.52083326576106215</v>
          </cell>
          <cell r="R49">
            <v>0.28816256205737689</v>
          </cell>
          <cell r="T49">
            <v>0.51162534586087227</v>
          </cell>
          <cell r="U49">
            <v>0.28022422391387508</v>
          </cell>
          <cell r="W49">
            <v>0.50232162455689355</v>
          </cell>
          <cell r="X49">
            <v>0.2723259759720752</v>
          </cell>
          <cell r="Z49">
            <v>0.49292565659296228</v>
          </cell>
          <cell r="AA49">
            <v>0.26447234456904711</v>
          </cell>
          <cell r="AC49">
            <v>0.48344136160721585</v>
          </cell>
          <cell r="AD49">
            <v>0.25666795316762336</v>
          </cell>
        </row>
        <row r="50">
          <cell r="B50">
            <v>0.56532038151172448</v>
          </cell>
          <cell r="C50">
            <v>0.32829591569854449</v>
          </cell>
          <cell r="E50">
            <v>0.55616693047776444</v>
          </cell>
          <cell r="F50">
            <v>0.31995328553875085</v>
          </cell>
          <cell r="H50">
            <v>0.5473477680571236</v>
          </cell>
          <cell r="I50">
            <v>0.31188717214903211</v>
          </cell>
          <cell r="K50">
            <v>0.53843793886974056</v>
          </cell>
          <cell r="L50">
            <v>0.30385338684944241</v>
          </cell>
          <cell r="N50">
            <v>0.52942585923986751</v>
          </cell>
          <cell r="O50">
            <v>0.29584804082087146</v>
          </cell>
          <cell r="Q50">
            <v>0.52031390648392639</v>
          </cell>
          <cell r="R50">
            <v>0.28787521501223573</v>
          </cell>
          <cell r="T50">
            <v>0.51110481225748028</v>
          </cell>
          <cell r="U50">
            <v>0.27993912051504682</v>
          </cell>
          <cell r="W50">
            <v>0.50180166652418434</v>
          </cell>
          <cell r="X50">
            <v>0.27204408868751523</v>
          </cell>
          <cell r="Z50">
            <v>0.49240792032496944</v>
          </cell>
          <cell r="AA50">
            <v>0.26419456043906109</v>
          </cell>
          <cell r="AC50">
            <v>0.48292738733409973</v>
          </cell>
          <cell r="AD50">
            <v>0.25639507472746881</v>
          </cell>
        </row>
        <row r="51">
          <cell r="B51">
            <v>0.51291285733647107</v>
          </cell>
          <cell r="C51">
            <v>0.32023329191505717</v>
          </cell>
          <cell r="E51">
            <v>0.50532211825904993</v>
          </cell>
          <cell r="F51">
            <v>0.31345691630605543</v>
          </cell>
          <cell r="H51">
            <v>0.497293860774149</v>
          </cell>
          <cell r="I51">
            <v>0.30646020406344521</v>
          </cell>
          <cell r="K51">
            <v>0.48992992378776085</v>
          </cell>
          <cell r="L51">
            <v>0.29992366589100189</v>
          </cell>
          <cell r="N51">
            <v>0.48250415697754973</v>
          </cell>
          <cell r="O51">
            <v>0.29339823675620946</v>
          </cell>
          <cell r="Q51">
            <v>0.47501777339247647</v>
          </cell>
          <cell r="R51">
            <v>0.2868860290314843</v>
          </cell>
          <cell r="T51">
            <v>0.46747219217492597</v>
          </cell>
          <cell r="U51">
            <v>0.28038926392508196</v>
          </cell>
          <cell r="W51">
            <v>0.45986903869159851</v>
          </cell>
          <cell r="X51">
            <v>0.27391026664477908</v>
          </cell>
          <cell r="Z51">
            <v>0.45221014408638593</v>
          </cell>
          <cell r="AA51">
            <v>0.26745146114607182</v>
          </cell>
          <cell r="AC51">
            <v>0.44449754428656324</v>
          </cell>
          <cell r="AD51">
            <v>0.26101536450220231</v>
          </cell>
        </row>
        <row r="52">
          <cell r="B52">
            <v>0.51291285733647107</v>
          </cell>
          <cell r="C52">
            <v>0.32023329191505717</v>
          </cell>
          <cell r="E52">
            <v>0.50532211825905005</v>
          </cell>
          <cell r="F52">
            <v>0.31345691630605549</v>
          </cell>
          <cell r="H52">
            <v>0.49680068222851659</v>
          </cell>
          <cell r="I52">
            <v>0.3061562799460249</v>
          </cell>
          <cell r="K52">
            <v>0.48943018320480075</v>
          </cell>
          <cell r="L52">
            <v>0.29961773636851613</v>
          </cell>
          <cell r="N52">
            <v>0.48199972464521529</v>
          </cell>
          <cell r="O52">
            <v>0.29309150456596933</v>
          </cell>
          <cell r="Q52">
            <v>0.47451043193883535</v>
          </cell>
          <cell r="R52">
            <v>0.28657962118076602</v>
          </cell>
          <cell r="T52">
            <v>0.46696363280573716</v>
          </cell>
          <cell r="U52">
            <v>0.28008423062133458</v>
          </cell>
          <cell r="W52">
            <v>0.459360858284379</v>
          </cell>
          <cell r="X52">
            <v>0.27360758083831299</v>
          </cell>
          <cell r="Z52">
            <v>0.45170384308983319</v>
          </cell>
          <cell r="AA52">
            <v>0.26715201863449067</v>
          </cell>
          <cell r="AC52">
            <v>0.44399452537269873</v>
          </cell>
          <cell r="AD52">
            <v>0.26071998454602163</v>
          </cell>
        </row>
        <row r="53">
          <cell r="B53">
            <v>0.51291285733647096</v>
          </cell>
          <cell r="C53">
            <v>0.32023329191505695</v>
          </cell>
          <cell r="E53">
            <v>0.50532211825904971</v>
          </cell>
          <cell r="F53">
            <v>0.31345691630605538</v>
          </cell>
          <cell r="H53">
            <v>0.49658584186565413</v>
          </cell>
          <cell r="I53">
            <v>0.30602388333581682</v>
          </cell>
          <cell r="K53">
            <v>0.48921138360542288</v>
          </cell>
          <cell r="L53">
            <v>0.2994837923598842</v>
          </cell>
          <cell r="N53">
            <v>0.4817778387869569</v>
          </cell>
          <cell r="O53">
            <v>0.29295658154275234</v>
          </cell>
          <cell r="Q53">
            <v>0.47428629671152672</v>
          </cell>
          <cell r="R53">
            <v>0.28644425516094441</v>
          </cell>
          <cell r="T53">
            <v>0.46673804687568138</v>
          </cell>
          <cell r="U53">
            <v>0.27994892444924768</v>
          </cell>
          <cell r="W53">
            <v>0.45913458035496379</v>
          </cell>
          <cell r="X53">
            <v>0.27347280366749444</v>
          </cell>
          <cell r="Z53">
            <v>0.45147759053802317</v>
          </cell>
          <cell r="AA53">
            <v>0.26701820567969309</v>
          </cell>
          <cell r="AC53">
            <v>0.44376897323992881</v>
          </cell>
          <cell r="AD53">
            <v>0.26058753708279953</v>
          </cell>
        </row>
        <row r="54">
          <cell r="B54">
            <v>0.51291285733647096</v>
          </cell>
          <cell r="C54">
            <v>0.32023329191505689</v>
          </cell>
          <cell r="E54">
            <v>0.50532211825904982</v>
          </cell>
          <cell r="F54">
            <v>0.31345691630605538</v>
          </cell>
          <cell r="H54">
            <v>0.49586587017557043</v>
          </cell>
          <cell r="I54">
            <v>0.30558019663773556</v>
          </cell>
          <cell r="K54">
            <v>0.48847194523109438</v>
          </cell>
          <cell r="L54">
            <v>0.29903112544332888</v>
          </cell>
          <cell r="N54">
            <v>0.48102217282269388</v>
          </cell>
          <cell r="O54">
            <v>0.29249708071092484</v>
          </cell>
          <cell r="Q54">
            <v>0.47351753404561592</v>
          </cell>
          <cell r="R54">
            <v>0.28597996249476537</v>
          </cell>
          <cell r="T54">
            <v>0.46595920033327365</v>
          </cell>
          <cell r="U54">
            <v>0.27948177322102119</v>
          </cell>
          <cell r="W54">
            <v>0.45834853628196826</v>
          </cell>
          <cell r="X54">
            <v>0.2730046148495619</v>
          </cell>
          <cell r="Z54">
            <v>0.45068710176810178</v>
          </cell>
          <cell r="AA54">
            <v>0.26655068548073307</v>
          </cell>
          <cell r="AC54">
            <v>0.44297665338151954</v>
          </cell>
          <cell r="AD54">
            <v>0.26012227544231747</v>
          </cell>
        </row>
        <row r="55">
          <cell r="B55">
            <v>0.51291285733647107</v>
          </cell>
          <cell r="C55">
            <v>0.32023329191505695</v>
          </cell>
          <cell r="E55">
            <v>0.50532211825904982</v>
          </cell>
          <cell r="F55">
            <v>0.31345691630605543</v>
          </cell>
          <cell r="H55">
            <v>0.49589263613005535</v>
          </cell>
          <cell r="I55">
            <v>0.30559669131124828</v>
          </cell>
          <cell r="K55">
            <v>0.4884996398326793</v>
          </cell>
          <cell r="L55">
            <v>0.29904807943211276</v>
          </cell>
          <cell r="N55">
            <v>0.48105066555746512</v>
          </cell>
          <cell r="O55">
            <v>0.29251440640236465</v>
          </cell>
          <cell r="Q55">
            <v>0.4735466979862481</v>
          </cell>
          <cell r="R55">
            <v>0.28599757599806491</v>
          </cell>
          <cell r="T55">
            <v>0.46598891259266084</v>
          </cell>
          <cell r="U55">
            <v>0.27949959459880297</v>
          </cell>
          <cell r="W55">
            <v>0.45837867840988733</v>
          </cell>
          <cell r="X55">
            <v>0.27302256830500449</v>
          </cell>
          <cell r="Z55">
            <v>0.45071756009270569</v>
          </cell>
          <cell r="AA55">
            <v>0.26656869950258966</v>
          </cell>
          <cell r="AC55">
            <v>0.44300731929770182</v>
          </cell>
          <cell r="AD55">
            <v>0.26014028291028429</v>
          </cell>
        </row>
        <row r="56">
          <cell r="B56">
            <v>0.5366983937723504</v>
          </cell>
          <cell r="C56">
            <v>0.29993466478359487</v>
          </cell>
          <cell r="E56">
            <v>0.52735132758272885</v>
          </cell>
          <cell r="F56">
            <v>0.29181646669175326</v>
          </cell>
          <cell r="H56">
            <v>0.51890664462391078</v>
          </cell>
          <cell r="I56">
            <v>0.28428458511315891</v>
          </cell>
          <cell r="K56">
            <v>0.50978281976980866</v>
          </cell>
          <cell r="L56">
            <v>0.27646737498851059</v>
          </cell>
          <cell r="N56">
            <v>0.50057100562891588</v>
          </cell>
          <cell r="O56">
            <v>0.26869440041740228</v>
          </cell>
          <cell r="Q56">
            <v>0.49127432232677337</v>
          </cell>
          <cell r="R56">
            <v>0.26096974395648825</v>
          </cell>
          <cell r="T56">
            <v>0.48189624160701705</v>
          </cell>
          <cell r="U56">
            <v>0.25329758454884344</v>
          </cell>
          <cell r="W56">
            <v>0.47244058819974966</v>
          </cell>
          <cell r="X56">
            <v>0.24568218642007841</v>
          </cell>
          <cell r="Z56">
            <v>0.46291153983984901</v>
          </cell>
          <cell r="AA56">
            <v>0.23812788721951572</v>
          </cell>
          <cell r="AC56">
            <v>0.45331362592565744</v>
          </cell>
          <cell r="AD56">
            <v>0.23063908546812664</v>
          </cell>
        </row>
        <row r="57">
          <cell r="B57">
            <v>0.53669839377235029</v>
          </cell>
          <cell r="C57">
            <v>0.29993466478359476</v>
          </cell>
          <cell r="E57">
            <v>0.52735132758272862</v>
          </cell>
          <cell r="F57">
            <v>0.29181646669175321</v>
          </cell>
          <cell r="H57">
            <v>0.51915986848892826</v>
          </cell>
          <cell r="I57">
            <v>0.28442331457857067</v>
          </cell>
          <cell r="K57">
            <v>0.51003983639393025</v>
          </cell>
          <cell r="L57">
            <v>0.27660676123034483</v>
          </cell>
          <cell r="N57">
            <v>0.50083074103436065</v>
          </cell>
          <cell r="O57">
            <v>0.26883382009662565</v>
          </cell>
          <cell r="Q57">
            <v>0.49153575104233993</v>
          </cell>
          <cell r="R57">
            <v>0.26110861745722641</v>
          </cell>
          <cell r="T57">
            <v>0.48215838938774119</v>
          </cell>
          <cell r="U57">
            <v>0.25343537645074926</v>
          </cell>
          <cell r="W57">
            <v>0.47270253422756253</v>
          </cell>
          <cell r="X57">
            <v>0.24581840560709253</v>
          </cell>
          <cell r="Z57">
            <v>0.46317241842965778</v>
          </cell>
          <cell r="AA57">
            <v>0.23826208665518639</v>
          </cell>
          <cell r="AC57">
            <v>0.45357262776287832</v>
          </cell>
          <cell r="AD57">
            <v>0.23077086166777031</v>
          </cell>
        </row>
        <row r="58">
          <cell r="B58">
            <v>0.53669839377235029</v>
          </cell>
          <cell r="C58">
            <v>0.29993466478359465</v>
          </cell>
          <cell r="E58">
            <v>0.52735132758272862</v>
          </cell>
          <cell r="F58">
            <v>0.29181646669175321</v>
          </cell>
          <cell r="H58">
            <v>0.5182895758633389</v>
          </cell>
          <cell r="I58">
            <v>0.28394652211396065</v>
          </cell>
          <cell r="K58">
            <v>0.50915204823466909</v>
          </cell>
          <cell r="L58">
            <v>0.27612529254913737</v>
          </cell>
          <cell r="N58">
            <v>0.49992940022482552</v>
          </cell>
          <cell r="O58">
            <v>0.26835000216537014</v>
          </cell>
          <cell r="Q58">
            <v>0.49062464270903344</v>
          </cell>
          <cell r="R58">
            <v>0.26062462776418988</v>
          </cell>
          <cell r="T58">
            <v>0.48124112936806202</v>
          </cell>
          <cell r="U58">
            <v>0.25295323999205194</v>
          </cell>
          <cell r="W58">
            <v>0.47178255941253816</v>
          </cell>
          <cell r="X58">
            <v>0.24533999323175482</v>
          </cell>
          <cell r="Z58">
            <v>0.46225297890719652</v>
          </cell>
          <cell r="AA58">
            <v>0.23778911466795633</v>
          </cell>
          <cell r="AC58">
            <v>0.45265678068017778</v>
          </cell>
          <cell r="AD58">
            <v>0.23030489258697909</v>
          </cell>
        </row>
        <row r="59">
          <cell r="B59">
            <v>0.53669839377235029</v>
          </cell>
          <cell r="C59">
            <v>0.29993466478359465</v>
          </cell>
          <cell r="E59">
            <v>0.52735132758272885</v>
          </cell>
          <cell r="F59">
            <v>0.29181646669175326</v>
          </cell>
          <cell r="H59">
            <v>0.51770207622931486</v>
          </cell>
          <cell r="I59">
            <v>0.2836246586507673</v>
          </cell>
          <cell r="K59">
            <v>0.50854358409655021</v>
          </cell>
          <cell r="L59">
            <v>0.27579530794291557</v>
          </cell>
          <cell r="N59">
            <v>0.49930313302011953</v>
          </cell>
          <cell r="O59">
            <v>0.26801383708753446</v>
          </cell>
          <cell r="Q59">
            <v>0.48998364682836415</v>
          </cell>
          <cell r="R59">
            <v>0.26028412445829119</v>
          </cell>
          <cell r="T59">
            <v>0.48058838002139204</v>
          </cell>
          <cell r="U59">
            <v>0.25261013743479593</v>
          </cell>
          <cell r="W59">
            <v>0.47112092192464933</v>
          </cell>
          <cell r="X59">
            <v>0.24499592341916443</v>
          </cell>
          <cell r="Z59">
            <v>0.46158519941217696</v>
          </cell>
          <cell r="AA59">
            <v>0.23744559996462325</v>
          </cell>
          <cell r="AC59">
            <v>0.45198547817713575</v>
          </cell>
          <cell r="AD59">
            <v>0.22996334407283969</v>
          </cell>
        </row>
        <row r="60">
          <cell r="B60">
            <v>0.53669839377235029</v>
          </cell>
          <cell r="C60">
            <v>0.29993466478359476</v>
          </cell>
          <cell r="E60">
            <v>0.5273513275827284</v>
          </cell>
          <cell r="F60">
            <v>0.29181646669175321</v>
          </cell>
          <cell r="H60">
            <v>0.5188164099374003</v>
          </cell>
          <cell r="I60">
            <v>0.28423514976542674</v>
          </cell>
          <cell r="K60">
            <v>0.50969099880250124</v>
          </cell>
          <cell r="L60">
            <v>0.2764175782891794</v>
          </cell>
          <cell r="N60">
            <v>0.50047799453548014</v>
          </cell>
          <cell r="O60">
            <v>0.26864447431360938</v>
          </cell>
          <cell r="Q60">
            <v>0.49118050043428346</v>
          </cell>
          <cell r="R60">
            <v>0.26091990484593869</v>
          </cell>
          <cell r="T60">
            <v>0.48180197032939553</v>
          </cell>
          <cell r="U60">
            <v>0.2532480330378496</v>
          </cell>
          <cell r="W60">
            <v>0.4723462101422331</v>
          </cell>
          <cell r="X60">
            <v>0.24563310721710574</v>
          </cell>
          <cell r="Z60">
            <v>0.46281737808526319</v>
          </cell>
          <cell r="AA60">
            <v>0.23807944915360754</v>
          </cell>
          <cell r="AC60">
            <v>0.45321998349364906</v>
          </cell>
          <cell r="AD60">
            <v>0.23059144162147338</v>
          </cell>
        </row>
        <row r="61">
          <cell r="B61">
            <v>0.52729272644457625</v>
          </cell>
          <cell r="C61">
            <v>0.31116191041422475</v>
          </cell>
          <cell r="E61">
            <v>0.51877693014887227</v>
          </cell>
          <cell r="F61">
            <v>0.3036484953744566</v>
          </cell>
          <cell r="H61">
            <v>0.50885020352935451</v>
          </cell>
          <cell r="I61">
            <v>0.29538569912273527</v>
          </cell>
          <cell r="K61">
            <v>0.50050944556014965</v>
          </cell>
          <cell r="L61">
            <v>0.28812004517683265</v>
          </cell>
          <cell r="N61">
            <v>0.49210148603211856</v>
          </cell>
          <cell r="O61">
            <v>0.28088570712332384</v>
          </cell>
          <cell r="Q61">
            <v>0.48362815645047319</v>
          </cell>
          <cell r="R61">
            <v>0.27368551884648501</v>
          </cell>
          <cell r="T61">
            <v>0.47509153515592306</v>
          </cell>
          <cell r="U61">
            <v>0.26652241264097432</v>
          </cell>
          <cell r="W61">
            <v>0.46649395193129961</v>
          </cell>
          <cell r="X61">
            <v>0.25939941451167869</v>
          </cell>
          <cell r="Z61">
            <v>0.45783799158427635</v>
          </cell>
          <cell r="AA61">
            <v>0.25231963871284829</v>
          </cell>
          <cell r="AC61">
            <v>0.4491264965062049</v>
          </cell>
          <cell r="AD61">
            <v>0.24528628156596075</v>
          </cell>
        </row>
        <row r="62">
          <cell r="B62">
            <v>0.52729272644457581</v>
          </cell>
          <cell r="C62">
            <v>0.31116191041422464</v>
          </cell>
          <cell r="E62">
            <v>0.51877693014887172</v>
          </cell>
          <cell r="F62">
            <v>0.30364849537445643</v>
          </cell>
          <cell r="H62">
            <v>0.50921769556528029</v>
          </cell>
          <cell r="I62">
            <v>0.29559902691783313</v>
          </cell>
          <cell r="K62">
            <v>0.50089391024045726</v>
          </cell>
          <cell r="L62">
            <v>0.28834136363953455</v>
          </cell>
          <cell r="N62">
            <v>0.49250083510100578</v>
          </cell>
          <cell r="O62">
            <v>0.28111365084791595</v>
          </cell>
          <cell r="Q62">
            <v>0.48404034459376039</v>
          </cell>
          <cell r="R62">
            <v>0.27391877641090356</v>
          </cell>
          <cell r="T62">
            <v>0.47551456864339492</v>
          </cell>
          <cell r="U62">
            <v>0.26675973092043359</v>
          </cell>
          <cell r="W62">
            <v>0.46692589636038534</v>
          </cell>
          <cell r="X62">
            <v>0.2596396022601854</v>
          </cell>
          <cell r="Z62">
            <v>0.45827697873928891</v>
          </cell>
          <cell r="AA62">
            <v>0.25256156944465369</v>
          </cell>
          <cell r="AC62">
            <v>0.4495707303525619</v>
          </cell>
          <cell r="AD62">
            <v>0.24552889577190573</v>
          </cell>
        </row>
        <row r="63">
          <cell r="B63">
            <v>0.52729272644457592</v>
          </cell>
          <cell r="C63">
            <v>0.31116191041422464</v>
          </cell>
          <cell r="E63">
            <v>0.51877693014887194</v>
          </cell>
          <cell r="F63">
            <v>0.30364849537445654</v>
          </cell>
          <cell r="H63">
            <v>0.50910867036857821</v>
          </cell>
          <cell r="I63">
            <v>0.29553573818624485</v>
          </cell>
          <cell r="K63">
            <v>0.50078035379694963</v>
          </cell>
          <cell r="L63">
            <v>0.28827599446833563</v>
          </cell>
          <cell r="N63">
            <v>0.49238334193885175</v>
          </cell>
          <cell r="O63">
            <v>0.28104658714079328</v>
          </cell>
          <cell r="Q63">
            <v>0.48391949537086998</v>
          </cell>
          <cell r="R63">
            <v>0.27385038774943338</v>
          </cell>
          <cell r="T63">
            <v>0.4753909277992317</v>
          </cell>
          <cell r="U63">
            <v>0.26669036943185936</v>
          </cell>
          <cell r="W63">
            <v>0.46680001002723526</v>
          </cell>
          <cell r="X63">
            <v>0.25956960169323495</v>
          </cell>
          <cell r="Z63">
            <v>0.45814937290779295</v>
          </cell>
          <cell r="AA63">
            <v>0.25249124444346888</v>
          </cell>
          <cell r="AC63">
            <v>0.4494419092848797</v>
          </cell>
          <cell r="AD63">
            <v>0.24545854133740913</v>
          </cell>
        </row>
        <row r="64">
          <cell r="B64">
            <v>0.52729272644457603</v>
          </cell>
          <cell r="C64">
            <v>0.3111619104142247</v>
          </cell>
          <cell r="E64">
            <v>0.51877693014887194</v>
          </cell>
          <cell r="F64">
            <v>0.30364849537445648</v>
          </cell>
          <cell r="H64">
            <v>0.50921452960832658</v>
          </cell>
          <cell r="I64">
            <v>0.29559718909129479</v>
          </cell>
          <cell r="K64">
            <v>0.50089061799657753</v>
          </cell>
          <cell r="L64">
            <v>0.28833946844761821</v>
          </cell>
          <cell r="N64">
            <v>0.49249743356947889</v>
          </cell>
          <cell r="O64">
            <v>0.28111170929395723</v>
          </cell>
          <cell r="Q64">
            <v>0.4840368503593096</v>
          </cell>
          <cell r="R64">
            <v>0.27391679902113447</v>
          </cell>
          <cell r="T64">
            <v>0.47551099781029571</v>
          </cell>
          <cell r="U64">
            <v>0.26675772771266759</v>
          </cell>
          <cell r="W64">
            <v>0.46692226449401986</v>
          </cell>
          <cell r="X64">
            <v>0.25963758271844228</v>
          </cell>
          <cell r="Z64">
            <v>0.45827330081500339</v>
          </cell>
          <cell r="AA64">
            <v>0.2525595424994373</v>
          </cell>
          <cell r="AC64">
            <v>0.44956702071161442</v>
          </cell>
          <cell r="AD64">
            <v>0.24552686978581706</v>
          </cell>
        </row>
        <row r="65">
          <cell r="B65">
            <v>0.52729272644457581</v>
          </cell>
          <cell r="C65">
            <v>0.31116191041422459</v>
          </cell>
          <cell r="E65">
            <v>0.51877693014887205</v>
          </cell>
          <cell r="F65">
            <v>0.30364849537445654</v>
          </cell>
          <cell r="H65">
            <v>0.50788420474428098</v>
          </cell>
          <cell r="I65">
            <v>0.29482494032869044</v>
          </cell>
          <cell r="K65">
            <v>0.49944708551461986</v>
          </cell>
          <cell r="L65">
            <v>0.28750849383244304</v>
          </cell>
          <cell r="N65">
            <v>0.49095072425606667</v>
          </cell>
          <cell r="O65">
            <v>0.2802288659139972</v>
          </cell>
          <cell r="Q65">
            <v>0.48239695764604162</v>
          </cell>
          <cell r="R65">
            <v>0.27298878256448866</v>
          </cell>
          <cell r="T65">
            <v>0.4737878255560099</v>
          </cell>
          <cell r="U65">
            <v>0.26579104236337481</v>
          </cell>
          <cell r="W65">
            <v>0.4651255786300309</v>
          </cell>
          <cell r="X65">
            <v>0.25863851454349479</v>
          </cell>
          <cell r="Z65">
            <v>0.45641268490208875</v>
          </cell>
          <cell r="AA65">
            <v>0.25153413625626941</v>
          </cell>
          <cell r="AC65">
            <v>0.4476518354257274</v>
          </cell>
          <cell r="AD65">
            <v>0.24448090905773839</v>
          </cell>
        </row>
        <row r="66">
          <cell r="B66">
            <v>0.5525701148852612</v>
          </cell>
          <cell r="C66">
            <v>0.18793152504986116</v>
          </cell>
          <cell r="E66">
            <v>0.5371883269257145</v>
          </cell>
          <cell r="F66">
            <v>0.17766343959318773</v>
          </cell>
          <cell r="H66">
            <v>0.52658871003101815</v>
          </cell>
          <cell r="I66">
            <v>0.16927780146618956</v>
          </cell>
          <cell r="K66">
            <v>0.51147270914933396</v>
          </cell>
          <cell r="L66">
            <v>0.15973666375016776</v>
          </cell>
          <cell r="N66">
            <v>0.49618850156184063</v>
          </cell>
          <cell r="O66">
            <v>0.1504798033630248</v>
          </cell>
          <cell r="Q66">
            <v>0.48075592732910899</v>
          </cell>
          <cell r="R66">
            <v>0.14151426355795879</v>
          </cell>
          <cell r="T66">
            <v>0.4651963045830379</v>
          </cell>
          <cell r="U66">
            <v>0.13284631369279093</v>
          </cell>
          <cell r="W66">
            <v>0.44953238392010053</v>
          </cell>
          <cell r="X66">
            <v>0.12448140911248332</v>
          </cell>
          <cell r="Z66">
            <v>0.43378828651791346</v>
          </cell>
          <cell r="AA66">
            <v>0.11642415458976317</v>
          </cell>
          <cell r="AC66">
            <v>0.41798942530135252</v>
          </cell>
          <cell r="AD66">
            <v>0.10867827188094227</v>
          </cell>
        </row>
        <row r="67">
          <cell r="B67">
            <v>0.55257011488526064</v>
          </cell>
          <cell r="C67">
            <v>0.18793152504986102</v>
          </cell>
          <cell r="E67">
            <v>0.53718832692571483</v>
          </cell>
          <cell r="F67">
            <v>0.17766343959318784</v>
          </cell>
          <cell r="H67">
            <v>0.52647797304228028</v>
          </cell>
          <cell r="I67">
            <v>0.16924220382872138</v>
          </cell>
          <cell r="K67">
            <v>0.51135535209321448</v>
          </cell>
          <cell r="L67">
            <v>0.15970001228416211</v>
          </cell>
          <cell r="N67">
            <v>0.4960655452492464</v>
          </cell>
          <cell r="O67">
            <v>0.15044251422455587</v>
          </cell>
          <cell r="Q67">
            <v>0.48062837343925041</v>
          </cell>
          <cell r="R67">
            <v>0.14147671707384654</v>
          </cell>
          <cell r="T67">
            <v>0.46506512919279247</v>
          </cell>
          <cell r="U67">
            <v>0.13280885387879474</v>
          </cell>
          <cell r="W67">
            <v>0.44939853149234937</v>
          </cell>
          <cell r="X67">
            <v>0.12444434362084004</v>
          </cell>
          <cell r="Z67">
            <v>0.43365266438201511</v>
          </cell>
          <cell r="AA67">
            <v>0.11638775505338483</v>
          </cell>
          <cell r="AC67">
            <v>0.41785289865552466</v>
          </cell>
          <cell r="AD67">
            <v>0.108642774619442</v>
          </cell>
        </row>
        <row r="68">
          <cell r="B68">
            <v>0.55257011488526087</v>
          </cell>
          <cell r="C68">
            <v>0.18793152504986105</v>
          </cell>
          <cell r="E68">
            <v>0.53718832692571461</v>
          </cell>
          <cell r="F68">
            <v>0.17766343959318773</v>
          </cell>
          <cell r="H68">
            <v>0.52968553112286521</v>
          </cell>
          <cell r="I68">
            <v>0.17027330907198504</v>
          </cell>
          <cell r="K68">
            <v>0.51461013983711301</v>
          </cell>
          <cell r="L68">
            <v>0.16071650627519071</v>
          </cell>
          <cell r="N68">
            <v>0.49934876200543887</v>
          </cell>
          <cell r="O68">
            <v>0.15143822011115929</v>
          </cell>
          <cell r="Q68">
            <v>0.48392208955456767</v>
          </cell>
          <cell r="R68">
            <v>0.14244624814758203</v>
          </cell>
          <cell r="T68">
            <v>0.46835236914784339</v>
          </cell>
          <cell r="U68">
            <v>0.13374759244131118</v>
          </cell>
          <cell r="W68">
            <v>0.45266334615763765</v>
          </cell>
          <cell r="X68">
            <v>0.12534841359346835</v>
          </cell>
          <cell r="Z68">
            <v>0.43688019224309743</v>
          </cell>
          <cell r="AA68">
            <v>0.11725398914572906</v>
          </cell>
          <cell r="AC68">
            <v>0.42102941592082604</v>
          </cell>
          <cell r="AD68">
            <v>0.10946867686982557</v>
          </cell>
        </row>
        <row r="69">
          <cell r="B69">
            <v>0.55257011488526098</v>
          </cell>
          <cell r="C69">
            <v>0.18793152504986108</v>
          </cell>
          <cell r="E69">
            <v>0.53718832692571472</v>
          </cell>
          <cell r="F69">
            <v>0.17766343959318776</v>
          </cell>
          <cell r="H69">
            <v>0.52710950050265659</v>
          </cell>
          <cell r="I69">
            <v>0.16944521535939336</v>
          </cell>
          <cell r="K69">
            <v>0.51201588169231937</v>
          </cell>
          <cell r="L69">
            <v>0.15990630050361529</v>
          </cell>
          <cell r="N69">
            <v>0.49674989085176263</v>
          </cell>
          <cell r="O69">
            <v>0.15065005670362352</v>
          </cell>
          <cell r="Q69">
            <v>0.48133147860526404</v>
          </cell>
          <cell r="R69">
            <v>0.14168368157311975</v>
          </cell>
          <cell r="T69">
            <v>0.46578209794434988</v>
          </cell>
          <cell r="U69">
            <v>0.13301359896111584</v>
          </cell>
          <cell r="W69">
            <v>0.450124656571809</v>
          </cell>
          <cell r="X69">
            <v>0.12464541717263808</v>
          </cell>
          <cell r="Z69">
            <v>0.43438345286185809</v>
          </cell>
          <cell r="AA69">
            <v>0.11658389089567002</v>
          </cell>
          <cell r="AC69">
            <v>0.4185840947771054</v>
          </cell>
          <cell r="AD69">
            <v>0.10883288739763521</v>
          </cell>
        </row>
        <row r="70">
          <cell r="B70">
            <v>0.5525701148852612</v>
          </cell>
          <cell r="C70">
            <v>0.18793152504986113</v>
          </cell>
          <cell r="E70">
            <v>0.53718832692571483</v>
          </cell>
          <cell r="F70">
            <v>0.17766343959318784</v>
          </cell>
          <cell r="H70">
            <v>0.52647582493297973</v>
          </cell>
          <cell r="I70">
            <v>0.16924151329507942</v>
          </cell>
          <cell r="K70">
            <v>0.51135306680690884</v>
          </cell>
          <cell r="L70">
            <v>0.15969929857255336</v>
          </cell>
          <cell r="N70">
            <v>0.49606314321917633</v>
          </cell>
          <cell r="O70">
            <v>0.15044178575742789</v>
          </cell>
          <cell r="Q70">
            <v>0.48062587474842416</v>
          </cell>
          <cell r="R70">
            <v>0.14147598156467853</v>
          </cell>
          <cell r="T70">
            <v>0.46506255344240294</v>
          </cell>
          <cell r="U70">
            <v>0.13280811832062112</v>
          </cell>
          <cell r="W70">
            <v>0.44939589767918803</v>
          </cell>
          <cell r="X70">
            <v>0.12444361428345437</v>
          </cell>
          <cell r="Z70">
            <v>0.43364999078557981</v>
          </cell>
          <cell r="AA70">
            <v>0.11638703748858557</v>
          </cell>
          <cell r="AC70">
            <v>0.41785020273545009</v>
          </cell>
          <cell r="AD70">
            <v>0.10864207367363543</v>
          </cell>
        </row>
        <row r="71">
          <cell r="B71">
            <v>0.5525701148852612</v>
          </cell>
          <cell r="C71">
            <v>0.18793152504986113</v>
          </cell>
          <cell r="E71">
            <v>0.53718832692571461</v>
          </cell>
          <cell r="F71">
            <v>0.17766343959318776</v>
          </cell>
          <cell r="H71">
            <v>0.52635519272563847</v>
          </cell>
          <cell r="I71">
            <v>0.16920273472946323</v>
          </cell>
          <cell r="K71">
            <v>0.51122773494718332</v>
          </cell>
          <cell r="L71">
            <v>0.15966015651711984</v>
          </cell>
          <cell r="N71">
            <v>0.49593404628811116</v>
          </cell>
          <cell r="O71">
            <v>0.15040263434472845</v>
          </cell>
          <cell r="Q71">
            <v>0.48049391988852291</v>
          </cell>
          <cell r="R71">
            <v>0.14143713962064769</v>
          </cell>
          <cell r="T71">
            <v>0.4649286150657202</v>
          </cell>
          <cell r="U71">
            <v>0.13276986947937056</v>
          </cell>
          <cell r="W71">
            <v>0.44926081265609036</v>
          </cell>
          <cell r="X71">
            <v>0.12440620747000401</v>
          </cell>
          <cell r="Z71">
            <v>0.43351455413496465</v>
          </cell>
          <cell r="AA71">
            <v>0.11635068773448123</v>
          </cell>
          <cell r="AC71">
            <v>0.41771516383391494</v>
          </cell>
          <cell r="AD71">
            <v>0.10860696322928644</v>
          </cell>
        </row>
        <row r="72">
          <cell r="B72">
            <v>0.55257011488526109</v>
          </cell>
          <cell r="C72">
            <v>0.1879315250498611</v>
          </cell>
          <cell r="E72">
            <v>0.5371883269257145</v>
          </cell>
          <cell r="F72">
            <v>0.17766343959318773</v>
          </cell>
          <cell r="H72">
            <v>0.52635519272563869</v>
          </cell>
          <cell r="I72">
            <v>0.16920273472946332</v>
          </cell>
          <cell r="K72">
            <v>0.51122773494718321</v>
          </cell>
          <cell r="L72">
            <v>0.15966015651711984</v>
          </cell>
          <cell r="N72">
            <v>0.49593404628811039</v>
          </cell>
          <cell r="O72">
            <v>0.15040263434472825</v>
          </cell>
          <cell r="Q72">
            <v>0.48049391988852308</v>
          </cell>
          <cell r="R72">
            <v>0.14143713962064774</v>
          </cell>
          <cell r="T72">
            <v>0.46492861506571992</v>
          </cell>
          <cell r="U72">
            <v>0.13276986947937047</v>
          </cell>
          <cell r="W72">
            <v>0.44926081265609047</v>
          </cell>
          <cell r="X72">
            <v>0.12440620747000408</v>
          </cell>
          <cell r="Z72">
            <v>0.43351455413496437</v>
          </cell>
          <cell r="AA72">
            <v>0.11635068773448112</v>
          </cell>
          <cell r="AC72">
            <v>0.4177151638339151</v>
          </cell>
          <cell r="AD72">
            <v>0.10860696322928644</v>
          </cell>
        </row>
        <row r="73">
          <cell r="B73">
            <v>0.55257011488526087</v>
          </cell>
          <cell r="C73">
            <v>0.18793152504986108</v>
          </cell>
          <cell r="E73">
            <v>0.53718832692571472</v>
          </cell>
          <cell r="F73">
            <v>0.17766343959318778</v>
          </cell>
          <cell r="H73">
            <v>0.52635519272563891</v>
          </cell>
          <cell r="I73">
            <v>0.16920273472946334</v>
          </cell>
          <cell r="K73">
            <v>0.51122773494718332</v>
          </cell>
          <cell r="L73">
            <v>0.15966015651711984</v>
          </cell>
          <cell r="N73">
            <v>0.49593404628811077</v>
          </cell>
          <cell r="O73">
            <v>0.15040263434472839</v>
          </cell>
          <cell r="Q73">
            <v>0.48049391988852286</v>
          </cell>
          <cell r="R73">
            <v>0.14143713962064769</v>
          </cell>
          <cell r="T73">
            <v>0.4649286150657202</v>
          </cell>
          <cell r="U73">
            <v>0.13276986947937056</v>
          </cell>
          <cell r="W73">
            <v>0.44926081265609041</v>
          </cell>
          <cell r="X73">
            <v>0.12440620747000403</v>
          </cell>
          <cell r="Z73">
            <v>0.43351455413496459</v>
          </cell>
          <cell r="AA73">
            <v>0.11635068773448118</v>
          </cell>
          <cell r="AC73">
            <v>0.41771516383391505</v>
          </cell>
          <cell r="AD73">
            <v>0.10860696322928644</v>
          </cell>
        </row>
        <row r="74">
          <cell r="B74">
            <v>0.55257011488526087</v>
          </cell>
          <cell r="C74">
            <v>0.18793152504986105</v>
          </cell>
          <cell r="E74">
            <v>0.5371883269257145</v>
          </cell>
          <cell r="F74">
            <v>0.17766343959318773</v>
          </cell>
          <cell r="H74">
            <v>0.52635519272563835</v>
          </cell>
          <cell r="I74">
            <v>0.16920273472946318</v>
          </cell>
          <cell r="K74">
            <v>0.51122773494718321</v>
          </cell>
          <cell r="L74">
            <v>0.15966015651711984</v>
          </cell>
          <cell r="N74">
            <v>0.49593404628811077</v>
          </cell>
          <cell r="O74">
            <v>0.15040263434472836</v>
          </cell>
          <cell r="Q74">
            <v>0.48049391988852264</v>
          </cell>
          <cell r="R74">
            <v>0.14143713962064761</v>
          </cell>
          <cell r="T74">
            <v>0.46492861506572014</v>
          </cell>
          <cell r="U74">
            <v>0.13276986947937053</v>
          </cell>
          <cell r="W74">
            <v>0.44926081265609041</v>
          </cell>
          <cell r="X74">
            <v>0.12440620747000408</v>
          </cell>
          <cell r="Z74">
            <v>0.43351455413496465</v>
          </cell>
          <cell r="AA74">
            <v>0.11635068773448121</v>
          </cell>
          <cell r="AC74">
            <v>0.4177151638339151</v>
          </cell>
          <cell r="AD74">
            <v>0.10860696322928645</v>
          </cell>
        </row>
        <row r="75">
          <cell r="B75">
            <v>0.5525701148852612</v>
          </cell>
          <cell r="C75">
            <v>0.18793152504986116</v>
          </cell>
          <cell r="E75">
            <v>0.53718832692571461</v>
          </cell>
          <cell r="F75">
            <v>0.17766343959318776</v>
          </cell>
          <cell r="H75">
            <v>0.52635519272563902</v>
          </cell>
          <cell r="I75">
            <v>0.16920273472946346</v>
          </cell>
          <cell r="K75">
            <v>0.51122773494718343</v>
          </cell>
          <cell r="L75">
            <v>0.1596601565171199</v>
          </cell>
          <cell r="N75">
            <v>0.49593404628811077</v>
          </cell>
          <cell r="O75">
            <v>0.15040263434472836</v>
          </cell>
          <cell r="Q75">
            <v>0.4804939198885228</v>
          </cell>
          <cell r="R75">
            <v>0.14143713962064766</v>
          </cell>
          <cell r="T75">
            <v>0.4649286150657202</v>
          </cell>
          <cell r="U75">
            <v>0.13276986947937056</v>
          </cell>
          <cell r="W75">
            <v>0.44926081265608991</v>
          </cell>
          <cell r="X75">
            <v>0.12440620747000396</v>
          </cell>
          <cell r="Z75">
            <v>0.43351455413496454</v>
          </cell>
          <cell r="AA75">
            <v>0.11635068773448116</v>
          </cell>
          <cell r="AC75">
            <v>0.41771516383391494</v>
          </cell>
          <cell r="AD75">
            <v>0.10860696322928641</v>
          </cell>
        </row>
        <row r="76">
          <cell r="B76">
            <v>0.55257011488526064</v>
          </cell>
          <cell r="C76">
            <v>0.18793152504986102</v>
          </cell>
          <cell r="E76">
            <v>0.5371883269257145</v>
          </cell>
          <cell r="F76">
            <v>0.17766343959318773</v>
          </cell>
          <cell r="H76">
            <v>0.52635519272563835</v>
          </cell>
          <cell r="I76">
            <v>0.16920273472946323</v>
          </cell>
          <cell r="K76">
            <v>0.5112277349471831</v>
          </cell>
          <cell r="L76">
            <v>0.15966015651711982</v>
          </cell>
          <cell r="N76">
            <v>0.49593404628811089</v>
          </cell>
          <cell r="O76">
            <v>0.15040263434472839</v>
          </cell>
          <cell r="Q76">
            <v>0.48049391988852286</v>
          </cell>
          <cell r="R76">
            <v>0.14143713962064766</v>
          </cell>
          <cell r="T76">
            <v>0.4649286150657202</v>
          </cell>
          <cell r="U76">
            <v>0.13276986947937056</v>
          </cell>
          <cell r="W76">
            <v>0.44926081265609036</v>
          </cell>
          <cell r="X76">
            <v>0.12440620747000401</v>
          </cell>
          <cell r="Z76">
            <v>0.43351455413496437</v>
          </cell>
          <cell r="AA76">
            <v>0.11635068773448112</v>
          </cell>
          <cell r="AC76">
            <v>0.41771516383391522</v>
          </cell>
          <cell r="AD76">
            <v>0.10860696322928651</v>
          </cell>
        </row>
        <row r="77">
          <cell r="B77">
            <v>0.55257011488526087</v>
          </cell>
          <cell r="C77">
            <v>0.18793152504986105</v>
          </cell>
          <cell r="E77">
            <v>0.53718832692571472</v>
          </cell>
          <cell r="F77">
            <v>0.17766343959318778</v>
          </cell>
          <cell r="H77">
            <v>0.5263551927256388</v>
          </cell>
          <cell r="I77">
            <v>0.16920273472946332</v>
          </cell>
          <cell r="K77">
            <v>0.5112277349471831</v>
          </cell>
          <cell r="L77">
            <v>0.15966015651711979</v>
          </cell>
          <cell r="N77">
            <v>0.49593404628811066</v>
          </cell>
          <cell r="O77">
            <v>0.15040263434472831</v>
          </cell>
          <cell r="Q77">
            <v>0.48049391988852264</v>
          </cell>
          <cell r="R77">
            <v>0.14143713962064761</v>
          </cell>
          <cell r="T77">
            <v>0.46492861506572014</v>
          </cell>
          <cell r="U77">
            <v>0.13276986947937053</v>
          </cell>
          <cell r="W77">
            <v>0.44926081265609036</v>
          </cell>
          <cell r="X77">
            <v>0.12440620747000401</v>
          </cell>
          <cell r="Z77">
            <v>0.43351455413496437</v>
          </cell>
          <cell r="AA77">
            <v>0.11635068773448112</v>
          </cell>
          <cell r="AC77">
            <v>0.4177151638339151</v>
          </cell>
          <cell r="AD77">
            <v>0.10860696322928645</v>
          </cell>
        </row>
        <row r="78">
          <cell r="B78">
            <v>0.55257011488526087</v>
          </cell>
          <cell r="C78">
            <v>0.18793152504986108</v>
          </cell>
          <cell r="E78">
            <v>0.53718832692571483</v>
          </cell>
          <cell r="F78">
            <v>0.17766343959318784</v>
          </cell>
          <cell r="H78">
            <v>0.52635519272563869</v>
          </cell>
          <cell r="I78">
            <v>0.16920273472946332</v>
          </cell>
          <cell r="K78">
            <v>0.51122773494718343</v>
          </cell>
          <cell r="L78">
            <v>0.15966015651711993</v>
          </cell>
          <cell r="N78">
            <v>0.49593404628811089</v>
          </cell>
          <cell r="O78">
            <v>0.15040263434472839</v>
          </cell>
          <cell r="Q78">
            <v>0.4804939198885228</v>
          </cell>
          <cell r="R78">
            <v>0.14143713962064766</v>
          </cell>
          <cell r="T78">
            <v>0.46492861506572031</v>
          </cell>
          <cell r="U78">
            <v>0.13276986947937056</v>
          </cell>
          <cell r="W78">
            <v>0.44926081265609058</v>
          </cell>
          <cell r="X78">
            <v>0.12440620747000415</v>
          </cell>
          <cell r="Z78">
            <v>0.43351455413496454</v>
          </cell>
          <cell r="AA78">
            <v>0.11635068773448116</v>
          </cell>
          <cell r="AC78">
            <v>0.41771516383391499</v>
          </cell>
          <cell r="AD78">
            <v>0.10860696322928644</v>
          </cell>
        </row>
        <row r="79">
          <cell r="B79">
            <v>0.55257011488526087</v>
          </cell>
          <cell r="C79">
            <v>0.18793152504986105</v>
          </cell>
          <cell r="E79">
            <v>0.53718832692571472</v>
          </cell>
          <cell r="F79">
            <v>0.17766343959318778</v>
          </cell>
          <cell r="H79">
            <v>0.52635519272563835</v>
          </cell>
          <cell r="I79">
            <v>0.16920273472946318</v>
          </cell>
          <cell r="K79">
            <v>0.51122773494718332</v>
          </cell>
          <cell r="L79">
            <v>0.1596601565171199</v>
          </cell>
          <cell r="N79">
            <v>0.49593404628811077</v>
          </cell>
          <cell r="O79">
            <v>0.15040263434472839</v>
          </cell>
          <cell r="Q79">
            <v>0.48049391988852264</v>
          </cell>
          <cell r="R79">
            <v>0.14143713962064763</v>
          </cell>
          <cell r="T79">
            <v>0.4649286150657202</v>
          </cell>
          <cell r="U79">
            <v>0.13276986947937056</v>
          </cell>
          <cell r="W79">
            <v>0.44926081265609036</v>
          </cell>
          <cell r="X79">
            <v>0.12440620747000401</v>
          </cell>
          <cell r="Z79">
            <v>0.43351455413496454</v>
          </cell>
          <cell r="AA79">
            <v>0.11635068773448116</v>
          </cell>
          <cell r="AC79">
            <v>0.41771516383391505</v>
          </cell>
          <cell r="AD79">
            <v>0.10860696322928644</v>
          </cell>
        </row>
        <row r="80">
          <cell r="B80">
            <v>0.55257011488526087</v>
          </cell>
          <cell r="C80">
            <v>0.18793152504986108</v>
          </cell>
          <cell r="E80">
            <v>0.53718832692571483</v>
          </cell>
          <cell r="F80">
            <v>0.17766343959318781</v>
          </cell>
          <cell r="H80">
            <v>0.52635519272563869</v>
          </cell>
          <cell r="I80">
            <v>0.16920273472946332</v>
          </cell>
          <cell r="K80">
            <v>0.51122773494718343</v>
          </cell>
          <cell r="L80">
            <v>0.1596601565171199</v>
          </cell>
          <cell r="N80">
            <v>0.495934046288111</v>
          </cell>
          <cell r="O80">
            <v>0.15040263434472845</v>
          </cell>
          <cell r="Q80">
            <v>0.48049391988852269</v>
          </cell>
          <cell r="R80">
            <v>0.14143713962064766</v>
          </cell>
          <cell r="T80">
            <v>0.46492861506572036</v>
          </cell>
          <cell r="U80">
            <v>0.13276986947937058</v>
          </cell>
          <cell r="W80">
            <v>0.44926081265609019</v>
          </cell>
          <cell r="X80">
            <v>0.12440620747000398</v>
          </cell>
          <cell r="Z80">
            <v>0.43351455413496454</v>
          </cell>
          <cell r="AA80">
            <v>0.11635068773448116</v>
          </cell>
          <cell r="AC80">
            <v>0.4177151638339151</v>
          </cell>
          <cell r="AD80">
            <v>0.10860696322928648</v>
          </cell>
        </row>
        <row r="81">
          <cell r="B81">
            <v>0.55257011488526053</v>
          </cell>
          <cell r="C81">
            <v>0.18793152504986102</v>
          </cell>
          <cell r="E81">
            <v>0.53718832692571483</v>
          </cell>
          <cell r="F81">
            <v>0.17766343959318781</v>
          </cell>
          <cell r="H81">
            <v>0.52635519272563869</v>
          </cell>
          <cell r="I81">
            <v>0.16920273472946332</v>
          </cell>
          <cell r="K81">
            <v>0.51122773494718332</v>
          </cell>
          <cell r="L81">
            <v>0.15966015651711984</v>
          </cell>
          <cell r="N81">
            <v>0.495934046288111</v>
          </cell>
          <cell r="O81">
            <v>0.15040263434472845</v>
          </cell>
          <cell r="Q81">
            <v>0.48049391988852275</v>
          </cell>
          <cell r="R81">
            <v>0.14143713962064766</v>
          </cell>
          <cell r="T81">
            <v>0.46492861506572036</v>
          </cell>
          <cell r="U81">
            <v>0.13276986947937058</v>
          </cell>
          <cell r="W81">
            <v>0.44926081265609019</v>
          </cell>
          <cell r="X81">
            <v>0.12440620747000398</v>
          </cell>
          <cell r="Z81">
            <v>0.43351455413496437</v>
          </cell>
          <cell r="AA81">
            <v>0.11635068773448111</v>
          </cell>
          <cell r="AC81">
            <v>0.41771516383391527</v>
          </cell>
          <cell r="AD81">
            <v>0.10860696322928651</v>
          </cell>
        </row>
        <row r="82">
          <cell r="B82">
            <v>0.55257011488526087</v>
          </cell>
          <cell r="C82">
            <v>0.18793152504986108</v>
          </cell>
          <cell r="E82">
            <v>0.53718832692571483</v>
          </cell>
          <cell r="F82">
            <v>0.17766343959318781</v>
          </cell>
          <cell r="H82">
            <v>0.52635519272563869</v>
          </cell>
          <cell r="I82">
            <v>0.16920273472946332</v>
          </cell>
          <cell r="K82">
            <v>0.51122773494718343</v>
          </cell>
          <cell r="L82">
            <v>0.1596601565171199</v>
          </cell>
          <cell r="N82">
            <v>0.495934046288111</v>
          </cell>
          <cell r="O82">
            <v>0.15040263434472845</v>
          </cell>
          <cell r="Q82">
            <v>0.48049391988852269</v>
          </cell>
          <cell r="R82">
            <v>0.14143713962064766</v>
          </cell>
          <cell r="T82">
            <v>0.46492861506572036</v>
          </cell>
          <cell r="U82">
            <v>0.13276986947937058</v>
          </cell>
          <cell r="W82">
            <v>0.44926081265609019</v>
          </cell>
          <cell r="X82">
            <v>0.12440620747000398</v>
          </cell>
          <cell r="Z82">
            <v>0.43351455413496454</v>
          </cell>
          <cell r="AA82">
            <v>0.11635068773448116</v>
          </cell>
          <cell r="AC82">
            <v>0.4177151638339151</v>
          </cell>
          <cell r="AD82">
            <v>0.10860696322928648</v>
          </cell>
        </row>
        <row r="83">
          <cell r="B83">
            <v>0.55257011488526087</v>
          </cell>
          <cell r="C83">
            <v>0.18793152504986108</v>
          </cell>
          <cell r="E83">
            <v>0.53718832692571483</v>
          </cell>
          <cell r="F83">
            <v>0.17766343959318781</v>
          </cell>
          <cell r="H83">
            <v>0.52635519272563869</v>
          </cell>
          <cell r="I83">
            <v>0.16920273472946332</v>
          </cell>
          <cell r="K83">
            <v>0.51122773494718343</v>
          </cell>
          <cell r="L83">
            <v>0.1596601565171199</v>
          </cell>
          <cell r="N83">
            <v>0.495934046288111</v>
          </cell>
          <cell r="O83">
            <v>0.15040263434472845</v>
          </cell>
          <cell r="Q83">
            <v>0.48049391988852269</v>
          </cell>
          <cell r="R83">
            <v>0.14143713962064766</v>
          </cell>
          <cell r="T83">
            <v>0.46492861506572036</v>
          </cell>
          <cell r="U83">
            <v>0.13276986947937058</v>
          </cell>
          <cell r="W83">
            <v>0.44926081265609019</v>
          </cell>
          <cell r="X83">
            <v>0.12440620747000398</v>
          </cell>
          <cell r="Z83">
            <v>0.43351455413496454</v>
          </cell>
          <cell r="AA83">
            <v>0.11635068773448116</v>
          </cell>
          <cell r="AC83">
            <v>0.4177151638339151</v>
          </cell>
          <cell r="AD83">
            <v>0.10860696322928648</v>
          </cell>
        </row>
        <row r="84">
          <cell r="B84">
            <v>0.55257011488526053</v>
          </cell>
          <cell r="C84">
            <v>0.18793152504986102</v>
          </cell>
          <cell r="E84">
            <v>0.53718832692571483</v>
          </cell>
          <cell r="F84">
            <v>0.17766343959318781</v>
          </cell>
          <cell r="H84">
            <v>0.52635519272563869</v>
          </cell>
          <cell r="I84">
            <v>0.16920273472946332</v>
          </cell>
          <cell r="K84">
            <v>0.51122773494718332</v>
          </cell>
          <cell r="L84">
            <v>0.15966015651711984</v>
          </cell>
          <cell r="N84">
            <v>0.495934046288111</v>
          </cell>
          <cell r="O84">
            <v>0.15040263434472845</v>
          </cell>
          <cell r="Q84">
            <v>0.48049391988852275</v>
          </cell>
          <cell r="R84">
            <v>0.14143713962064766</v>
          </cell>
          <cell r="T84">
            <v>0.46492861506572036</v>
          </cell>
          <cell r="U84">
            <v>0.13276986947937058</v>
          </cell>
          <cell r="W84">
            <v>0.44926081265609019</v>
          </cell>
          <cell r="X84">
            <v>0.12440620747000398</v>
          </cell>
          <cell r="Z84">
            <v>0.43351455413496437</v>
          </cell>
          <cell r="AA84">
            <v>0.11635068773448111</v>
          </cell>
          <cell r="AC84">
            <v>0.41771516383391527</v>
          </cell>
          <cell r="AD84">
            <v>0.10860696322928651</v>
          </cell>
        </row>
        <row r="85">
          <cell r="B85">
            <v>0.55257011488526087</v>
          </cell>
          <cell r="C85">
            <v>0.18793152504986108</v>
          </cell>
          <cell r="E85">
            <v>0.5371883269257145</v>
          </cell>
          <cell r="F85">
            <v>0.17766343959318773</v>
          </cell>
          <cell r="H85">
            <v>0.52635519272563835</v>
          </cell>
          <cell r="I85">
            <v>0.16920273472946323</v>
          </cell>
          <cell r="K85">
            <v>0.5112277349471831</v>
          </cell>
          <cell r="L85">
            <v>0.15966015651711982</v>
          </cell>
          <cell r="N85">
            <v>0.49593404628811077</v>
          </cell>
          <cell r="O85">
            <v>0.15040263434472836</v>
          </cell>
          <cell r="Q85">
            <v>0.48049391988852264</v>
          </cell>
          <cell r="R85">
            <v>0.14143713962064761</v>
          </cell>
          <cell r="T85">
            <v>0.46492861506572025</v>
          </cell>
          <cell r="U85">
            <v>0.13276986947937056</v>
          </cell>
          <cell r="W85">
            <v>0.44926081265609041</v>
          </cell>
          <cell r="X85">
            <v>0.12440620747000405</v>
          </cell>
          <cell r="Z85">
            <v>0.43351455413496454</v>
          </cell>
          <cell r="AA85">
            <v>0.11635068773448116</v>
          </cell>
          <cell r="AC85">
            <v>0.41771516383391516</v>
          </cell>
          <cell r="AD85">
            <v>0.10860696322928648</v>
          </cell>
        </row>
        <row r="86">
          <cell r="B86">
            <v>0.55257011488526087</v>
          </cell>
          <cell r="C86">
            <v>0.18793152504986108</v>
          </cell>
          <cell r="E86">
            <v>0.5371883269257145</v>
          </cell>
          <cell r="F86">
            <v>0.17766343959318773</v>
          </cell>
          <cell r="H86">
            <v>0.52635519272563835</v>
          </cell>
          <cell r="I86">
            <v>0.16920273472946323</v>
          </cell>
          <cell r="K86">
            <v>0.5112277349471831</v>
          </cell>
          <cell r="L86">
            <v>0.15966015651711982</v>
          </cell>
          <cell r="N86">
            <v>0.49593404628811077</v>
          </cell>
          <cell r="O86">
            <v>0.15040263434472836</v>
          </cell>
          <cell r="Q86">
            <v>0.48049391988852264</v>
          </cell>
          <cell r="R86">
            <v>0.14143713962064761</v>
          </cell>
          <cell r="T86">
            <v>0.46492861506572025</v>
          </cell>
          <cell r="U86">
            <v>0.13276986947937056</v>
          </cell>
          <cell r="W86">
            <v>0.44926081265609041</v>
          </cell>
          <cell r="X86">
            <v>0.12440620747000405</v>
          </cell>
          <cell r="Z86">
            <v>0.43351455413496454</v>
          </cell>
          <cell r="AA86">
            <v>0.11635068773448116</v>
          </cell>
          <cell r="AC86">
            <v>0.41771516383391516</v>
          </cell>
          <cell r="AD86">
            <v>0.10860696322928648</v>
          </cell>
        </row>
        <row r="87">
          <cell r="B87">
            <v>0.5525701148852612</v>
          </cell>
          <cell r="C87">
            <v>0.18793152504986113</v>
          </cell>
          <cell r="E87">
            <v>0.53718832692571483</v>
          </cell>
          <cell r="F87">
            <v>0.17766343959318784</v>
          </cell>
          <cell r="H87">
            <v>0.5263551927256388</v>
          </cell>
          <cell r="I87">
            <v>0.16920273472946334</v>
          </cell>
          <cell r="K87">
            <v>0.51122773494718343</v>
          </cell>
          <cell r="L87">
            <v>0.15966015651711993</v>
          </cell>
          <cell r="N87">
            <v>0.49593404628811066</v>
          </cell>
          <cell r="O87">
            <v>0.15040263434472834</v>
          </cell>
          <cell r="Q87">
            <v>0.4804939198885228</v>
          </cell>
          <cell r="R87">
            <v>0.14143713962064766</v>
          </cell>
          <cell r="T87">
            <v>0.4649286150657202</v>
          </cell>
          <cell r="U87">
            <v>0.13276986947937056</v>
          </cell>
          <cell r="W87">
            <v>0.44926081265609041</v>
          </cell>
          <cell r="X87">
            <v>0.12440620747000408</v>
          </cell>
          <cell r="Z87">
            <v>0.43351455413496459</v>
          </cell>
          <cell r="AA87">
            <v>0.11635068773448118</v>
          </cell>
          <cell r="AC87">
            <v>0.41771516383391516</v>
          </cell>
          <cell r="AD87">
            <v>0.10860696322928647</v>
          </cell>
        </row>
        <row r="88">
          <cell r="B88">
            <v>0.5525701148852612</v>
          </cell>
          <cell r="C88">
            <v>0.18793152504986113</v>
          </cell>
          <cell r="E88">
            <v>0.53718832692571483</v>
          </cell>
          <cell r="F88">
            <v>0.17766343959318784</v>
          </cell>
          <cell r="H88">
            <v>0.5263551927256388</v>
          </cell>
          <cell r="I88">
            <v>0.16920273472946334</v>
          </cell>
          <cell r="K88">
            <v>0.51122773494718343</v>
          </cell>
          <cell r="L88">
            <v>0.15966015651711993</v>
          </cell>
          <cell r="N88">
            <v>0.49593404628811066</v>
          </cell>
          <cell r="O88">
            <v>0.15040263434472834</v>
          </cell>
          <cell r="Q88">
            <v>0.4804939198885228</v>
          </cell>
          <cell r="R88">
            <v>0.14143713962064766</v>
          </cell>
          <cell r="T88">
            <v>0.4649286150657202</v>
          </cell>
          <cell r="U88">
            <v>0.13276986947937056</v>
          </cell>
          <cell r="W88">
            <v>0.44926081265609041</v>
          </cell>
          <cell r="X88">
            <v>0.12440620747000408</v>
          </cell>
          <cell r="Z88">
            <v>0.43351455413496459</v>
          </cell>
          <cell r="AA88">
            <v>0.11635068773448118</v>
          </cell>
          <cell r="AC88">
            <v>0.41771516383391516</v>
          </cell>
          <cell r="AD88">
            <v>0.10860696322928647</v>
          </cell>
        </row>
        <row r="89">
          <cell r="B89">
            <v>0.5525701148852612</v>
          </cell>
          <cell r="C89">
            <v>0.18793152504986113</v>
          </cell>
          <cell r="E89">
            <v>0.53718832692571483</v>
          </cell>
          <cell r="F89">
            <v>0.17766343959318784</v>
          </cell>
          <cell r="H89">
            <v>0.5263551927256388</v>
          </cell>
          <cell r="I89">
            <v>0.16920273472946334</v>
          </cell>
          <cell r="K89">
            <v>0.51122773494718343</v>
          </cell>
          <cell r="L89">
            <v>0.15966015651711993</v>
          </cell>
          <cell r="N89">
            <v>0.49593404628811066</v>
          </cell>
          <cell r="O89">
            <v>0.15040263434472834</v>
          </cell>
          <cell r="Q89">
            <v>0.4804939198885228</v>
          </cell>
          <cell r="R89">
            <v>0.14143713962064766</v>
          </cell>
          <cell r="T89">
            <v>0.4649286150657202</v>
          </cell>
          <cell r="U89">
            <v>0.13276986947937056</v>
          </cell>
          <cell r="W89">
            <v>0.44926081265609041</v>
          </cell>
          <cell r="X89">
            <v>0.12440620747000408</v>
          </cell>
          <cell r="Z89">
            <v>0.43351455413496459</v>
          </cell>
          <cell r="AA89">
            <v>0.11635068773448118</v>
          </cell>
          <cell r="AC89">
            <v>0.41771516383391516</v>
          </cell>
          <cell r="AD89">
            <v>0.10860696322928647</v>
          </cell>
        </row>
        <row r="90">
          <cell r="B90">
            <v>0.5525701148852612</v>
          </cell>
          <cell r="C90">
            <v>0.18793152504986113</v>
          </cell>
          <cell r="E90">
            <v>0.53718832692571483</v>
          </cell>
          <cell r="F90">
            <v>0.17766343959318784</v>
          </cell>
          <cell r="H90">
            <v>0.5263551927256388</v>
          </cell>
          <cell r="I90">
            <v>0.16920273472946334</v>
          </cell>
          <cell r="K90">
            <v>0.51122773494718343</v>
          </cell>
          <cell r="L90">
            <v>0.15966015651711993</v>
          </cell>
          <cell r="N90">
            <v>0.49593404628811066</v>
          </cell>
          <cell r="O90">
            <v>0.15040263434472834</v>
          </cell>
          <cell r="Q90">
            <v>0.4804939198885228</v>
          </cell>
          <cell r="R90">
            <v>0.14143713962064766</v>
          </cell>
          <cell r="T90">
            <v>0.4649286150657202</v>
          </cell>
          <cell r="U90">
            <v>0.13276986947937056</v>
          </cell>
          <cell r="W90">
            <v>0.44926081265609041</v>
          </cell>
          <cell r="X90">
            <v>0.12440620747000408</v>
          </cell>
          <cell r="Z90">
            <v>0.43351455413496459</v>
          </cell>
          <cell r="AA90">
            <v>0.11635068773448118</v>
          </cell>
          <cell r="AC90">
            <v>0.41771516383391516</v>
          </cell>
          <cell r="AD90">
            <v>0.10860696322928647</v>
          </cell>
        </row>
        <row r="91">
          <cell r="B91">
            <v>0.5525701148852612</v>
          </cell>
          <cell r="C91">
            <v>0.18793152504986113</v>
          </cell>
          <cell r="E91">
            <v>0.53718832692571483</v>
          </cell>
          <cell r="F91">
            <v>0.17766343959318784</v>
          </cell>
          <cell r="H91">
            <v>0.5263551927256388</v>
          </cell>
          <cell r="I91">
            <v>0.16920273472946334</v>
          </cell>
          <cell r="K91">
            <v>0.51122773494718343</v>
          </cell>
          <cell r="L91">
            <v>0.15966015651711993</v>
          </cell>
          <cell r="N91">
            <v>0.49593404628811066</v>
          </cell>
          <cell r="O91">
            <v>0.15040263434472834</v>
          </cell>
          <cell r="Q91">
            <v>0.4804939198885228</v>
          </cell>
          <cell r="R91">
            <v>0.14143713962064766</v>
          </cell>
          <cell r="T91">
            <v>0.4649286150657202</v>
          </cell>
          <cell r="U91">
            <v>0.13276986947937056</v>
          </cell>
          <cell r="W91">
            <v>0.44926081265609041</v>
          </cell>
          <cell r="X91">
            <v>0.12440620747000408</v>
          </cell>
          <cell r="Z91">
            <v>0.43351455413496459</v>
          </cell>
          <cell r="AA91">
            <v>0.11635068773448118</v>
          </cell>
          <cell r="AC91">
            <v>0.41771516383391516</v>
          </cell>
          <cell r="AD91">
            <v>0.10860696322928647</v>
          </cell>
        </row>
        <row r="92">
          <cell r="B92">
            <v>0.5525701148852612</v>
          </cell>
          <cell r="C92">
            <v>0.18793152504986113</v>
          </cell>
          <cell r="E92">
            <v>0.53718832692571483</v>
          </cell>
          <cell r="F92">
            <v>0.17766343959318784</v>
          </cell>
          <cell r="H92">
            <v>0.5263551927256388</v>
          </cell>
          <cell r="I92">
            <v>0.16920273472946334</v>
          </cell>
          <cell r="K92">
            <v>0.51122773494718343</v>
          </cell>
          <cell r="L92">
            <v>0.15966015651711993</v>
          </cell>
          <cell r="N92">
            <v>0.49593404628811066</v>
          </cell>
          <cell r="O92">
            <v>0.15040263434472834</v>
          </cell>
          <cell r="Q92">
            <v>0.4804939198885228</v>
          </cell>
          <cell r="R92">
            <v>0.14143713962064766</v>
          </cell>
          <cell r="T92">
            <v>0.4649286150657202</v>
          </cell>
          <cell r="U92">
            <v>0.13276986947937056</v>
          </cell>
          <cell r="W92">
            <v>0.44926081265609041</v>
          </cell>
          <cell r="X92">
            <v>0.12440620747000408</v>
          </cell>
          <cell r="Z92">
            <v>0.43351455413496459</v>
          </cell>
          <cell r="AA92">
            <v>0.11635068773448118</v>
          </cell>
          <cell r="AC92">
            <v>0.41771516383391516</v>
          </cell>
          <cell r="AD92">
            <v>0.10860696322928647</v>
          </cell>
        </row>
        <row r="93">
          <cell r="B93">
            <v>0.5525701148852612</v>
          </cell>
          <cell r="C93">
            <v>0.18793152504986113</v>
          </cell>
          <cell r="E93">
            <v>0.53718832692571483</v>
          </cell>
          <cell r="F93">
            <v>0.17766343959318784</v>
          </cell>
          <cell r="H93">
            <v>0.5263551927256388</v>
          </cell>
          <cell r="I93">
            <v>0.16920273472946334</v>
          </cell>
          <cell r="K93">
            <v>0.51122773494718343</v>
          </cell>
          <cell r="L93">
            <v>0.15966015651711993</v>
          </cell>
          <cell r="N93">
            <v>0.49593404628811066</v>
          </cell>
          <cell r="O93">
            <v>0.15040263434472834</v>
          </cell>
          <cell r="Q93">
            <v>0.4804939198885228</v>
          </cell>
          <cell r="R93">
            <v>0.14143713962064766</v>
          </cell>
          <cell r="T93">
            <v>0.4649286150657202</v>
          </cell>
          <cell r="U93">
            <v>0.13276986947937056</v>
          </cell>
          <cell r="W93">
            <v>0.44926081265609041</v>
          </cell>
          <cell r="X93">
            <v>0.12440620747000408</v>
          </cell>
          <cell r="Z93">
            <v>0.43351455413496459</v>
          </cell>
          <cell r="AA93">
            <v>0.11635068773448118</v>
          </cell>
          <cell r="AC93">
            <v>0.41771516383391516</v>
          </cell>
          <cell r="AD93">
            <v>0.10860696322928647</v>
          </cell>
        </row>
        <row r="94">
          <cell r="B94">
            <v>0.5525701148852612</v>
          </cell>
          <cell r="C94">
            <v>0.18793152504986113</v>
          </cell>
          <cell r="E94">
            <v>0.53718832692571483</v>
          </cell>
          <cell r="F94">
            <v>0.17766343959318784</v>
          </cell>
          <cell r="H94">
            <v>0.5263551927256388</v>
          </cell>
          <cell r="I94">
            <v>0.16920273472946334</v>
          </cell>
          <cell r="K94">
            <v>0.51122773494718343</v>
          </cell>
          <cell r="L94">
            <v>0.15966015651711993</v>
          </cell>
          <cell r="N94">
            <v>0.49593404628811066</v>
          </cell>
          <cell r="O94">
            <v>0.15040263434472834</v>
          </cell>
          <cell r="Q94">
            <v>0.4804939198885228</v>
          </cell>
          <cell r="R94">
            <v>0.14143713962064766</v>
          </cell>
          <cell r="T94">
            <v>0.4649286150657202</v>
          </cell>
          <cell r="U94">
            <v>0.13276986947937056</v>
          </cell>
          <cell r="W94">
            <v>0.44926081265609041</v>
          </cell>
          <cell r="X94">
            <v>0.12440620747000408</v>
          </cell>
          <cell r="Z94">
            <v>0.43351455413496459</v>
          </cell>
          <cell r="AA94">
            <v>0.11635068773448118</v>
          </cell>
          <cell r="AC94">
            <v>0.41771516383391516</v>
          </cell>
          <cell r="AD94">
            <v>0.10860696322928647</v>
          </cell>
        </row>
        <row r="95">
          <cell r="B95">
            <v>0.5525701148852612</v>
          </cell>
          <cell r="C95">
            <v>0.18793152504986113</v>
          </cell>
          <cell r="E95">
            <v>0.53718832692571483</v>
          </cell>
          <cell r="F95">
            <v>0.17766343959318784</v>
          </cell>
          <cell r="H95">
            <v>0.5263551927256388</v>
          </cell>
          <cell r="I95">
            <v>0.16920273472946334</v>
          </cell>
          <cell r="K95">
            <v>0.51122773494718343</v>
          </cell>
          <cell r="L95">
            <v>0.15966015651711993</v>
          </cell>
          <cell r="N95">
            <v>0.49593404628811066</v>
          </cell>
          <cell r="O95">
            <v>0.15040263434472834</v>
          </cell>
          <cell r="Q95">
            <v>0.4804939198885228</v>
          </cell>
          <cell r="R95">
            <v>0.14143713962064766</v>
          </cell>
          <cell r="T95">
            <v>0.4649286150657202</v>
          </cell>
          <cell r="U95">
            <v>0.13276986947937056</v>
          </cell>
          <cell r="W95">
            <v>0.44926081265609041</v>
          </cell>
          <cell r="X95">
            <v>0.12440620747000408</v>
          </cell>
          <cell r="Z95">
            <v>0.43351455413496459</v>
          </cell>
          <cell r="AA95">
            <v>0.11635068773448118</v>
          </cell>
          <cell r="AC95">
            <v>0.41771516383391516</v>
          </cell>
          <cell r="AD95">
            <v>0.10860696322928647</v>
          </cell>
        </row>
        <row r="96">
          <cell r="B96">
            <v>0.5525701148852612</v>
          </cell>
          <cell r="C96">
            <v>0.18793152504986113</v>
          </cell>
          <cell r="E96">
            <v>0.53718832692571483</v>
          </cell>
          <cell r="F96">
            <v>0.17766343959318784</v>
          </cell>
          <cell r="H96">
            <v>0.5263551927256388</v>
          </cell>
          <cell r="I96">
            <v>0.16920273472946334</v>
          </cell>
          <cell r="K96">
            <v>0.51122773494718343</v>
          </cell>
          <cell r="L96">
            <v>0.15966015651711993</v>
          </cell>
          <cell r="N96">
            <v>0.49593404628811066</v>
          </cell>
          <cell r="O96">
            <v>0.15040263434472834</v>
          </cell>
          <cell r="Q96">
            <v>0.4804939198885228</v>
          </cell>
          <cell r="R96">
            <v>0.14143713962064766</v>
          </cell>
          <cell r="T96">
            <v>0.4649286150657202</v>
          </cell>
          <cell r="U96">
            <v>0.13276986947937056</v>
          </cell>
          <cell r="W96">
            <v>0.44926081265609041</v>
          </cell>
          <cell r="X96">
            <v>0.12440620747000408</v>
          </cell>
          <cell r="Z96">
            <v>0.43351455413496459</v>
          </cell>
          <cell r="AA96">
            <v>0.11635068773448118</v>
          </cell>
          <cell r="AC96">
            <v>0.41771516383391516</v>
          </cell>
          <cell r="AD96">
            <v>0.10860696322928647</v>
          </cell>
        </row>
        <row r="97">
          <cell r="B97">
            <v>0.5525701148852612</v>
          </cell>
          <cell r="C97">
            <v>0.18793152504986113</v>
          </cell>
          <cell r="E97">
            <v>0.53718832692571483</v>
          </cell>
          <cell r="F97">
            <v>0.17766343959318784</v>
          </cell>
          <cell r="H97">
            <v>0.5263551927256388</v>
          </cell>
          <cell r="I97">
            <v>0.16920273472946334</v>
          </cell>
          <cell r="K97">
            <v>0.51122773494718343</v>
          </cell>
          <cell r="L97">
            <v>0.15966015651711993</v>
          </cell>
          <cell r="N97">
            <v>0.49593404628811066</v>
          </cell>
          <cell r="O97">
            <v>0.15040263434472834</v>
          </cell>
          <cell r="Q97">
            <v>0.4804939198885228</v>
          </cell>
          <cell r="R97">
            <v>0.14143713962064766</v>
          </cell>
          <cell r="T97">
            <v>0.4649286150657202</v>
          </cell>
          <cell r="U97">
            <v>0.13276986947937056</v>
          </cell>
          <cell r="W97">
            <v>0.44926081265609041</v>
          </cell>
          <cell r="X97">
            <v>0.12440620747000408</v>
          </cell>
          <cell r="Z97">
            <v>0.43351455413496459</v>
          </cell>
          <cell r="AA97">
            <v>0.11635068773448118</v>
          </cell>
          <cell r="AC97">
            <v>0.41771516383391516</v>
          </cell>
          <cell r="AD97">
            <v>0.10860696322928647</v>
          </cell>
        </row>
        <row r="98">
          <cell r="B98">
            <v>0.5525701148852612</v>
          </cell>
          <cell r="C98">
            <v>0.18793152504986113</v>
          </cell>
          <cell r="E98">
            <v>0.53718832692571483</v>
          </cell>
          <cell r="F98">
            <v>0.17766343959318784</v>
          </cell>
          <cell r="H98">
            <v>0.5263551927256388</v>
          </cell>
          <cell r="I98">
            <v>0.16920273472946334</v>
          </cell>
          <cell r="K98">
            <v>0.51122773494718343</v>
          </cell>
          <cell r="L98">
            <v>0.15966015651711993</v>
          </cell>
          <cell r="N98">
            <v>0.49593404628811066</v>
          </cell>
          <cell r="O98">
            <v>0.15040263434472834</v>
          </cell>
          <cell r="Q98">
            <v>0.4804939198885228</v>
          </cell>
          <cell r="R98">
            <v>0.14143713962064766</v>
          </cell>
          <cell r="T98">
            <v>0.4649286150657202</v>
          </cell>
          <cell r="U98">
            <v>0.13276986947937056</v>
          </cell>
          <cell r="W98">
            <v>0.44926081265609041</v>
          </cell>
          <cell r="X98">
            <v>0.12440620747000408</v>
          </cell>
          <cell r="Z98">
            <v>0.43351455413496459</v>
          </cell>
          <cell r="AA98">
            <v>0.11635068773448118</v>
          </cell>
          <cell r="AC98">
            <v>0.41771516383391516</v>
          </cell>
          <cell r="AD98">
            <v>0.10860696322928647</v>
          </cell>
        </row>
        <row r="99">
          <cell r="B99">
            <v>0.5525701148852612</v>
          </cell>
          <cell r="C99">
            <v>0.18793152504986113</v>
          </cell>
          <cell r="E99">
            <v>0.53718832692571483</v>
          </cell>
          <cell r="F99">
            <v>0.17766343959318784</v>
          </cell>
          <cell r="H99">
            <v>0.5263551927256388</v>
          </cell>
          <cell r="I99">
            <v>0.16920273472946334</v>
          </cell>
          <cell r="K99">
            <v>0.51122773494718343</v>
          </cell>
          <cell r="L99">
            <v>0.15966015651711993</v>
          </cell>
          <cell r="N99">
            <v>0.49593404628811066</v>
          </cell>
          <cell r="O99">
            <v>0.15040263434472834</v>
          </cell>
          <cell r="Q99">
            <v>0.4804939198885228</v>
          </cell>
          <cell r="R99">
            <v>0.14143713962064766</v>
          </cell>
          <cell r="T99">
            <v>0.4649286150657202</v>
          </cell>
          <cell r="U99">
            <v>0.13276986947937056</v>
          </cell>
          <cell r="W99">
            <v>0.44926081265609041</v>
          </cell>
          <cell r="X99">
            <v>0.12440620747000408</v>
          </cell>
          <cell r="Z99">
            <v>0.43351455413496459</v>
          </cell>
          <cell r="AA99">
            <v>0.11635068773448118</v>
          </cell>
          <cell r="AC99">
            <v>0.41771516383391516</v>
          </cell>
          <cell r="AD99">
            <v>0.10860696322928647</v>
          </cell>
        </row>
        <row r="100">
          <cell r="B100">
            <v>0.5525701148852612</v>
          </cell>
          <cell r="C100">
            <v>0.18793152504986113</v>
          </cell>
          <cell r="E100">
            <v>0.53718832692571483</v>
          </cell>
          <cell r="F100">
            <v>0.17766343959318784</v>
          </cell>
          <cell r="H100">
            <v>0.5263551927256388</v>
          </cell>
          <cell r="I100">
            <v>0.16920273472946334</v>
          </cell>
          <cell r="K100">
            <v>0.51122773494718343</v>
          </cell>
          <cell r="L100">
            <v>0.15966015651711993</v>
          </cell>
          <cell r="N100">
            <v>0.49593404628811066</v>
          </cell>
          <cell r="O100">
            <v>0.15040263434472834</v>
          </cell>
          <cell r="Q100">
            <v>0.4804939198885228</v>
          </cell>
          <cell r="R100">
            <v>0.14143713962064766</v>
          </cell>
          <cell r="T100">
            <v>0.4649286150657202</v>
          </cell>
          <cell r="U100">
            <v>0.13276986947937056</v>
          </cell>
          <cell r="W100">
            <v>0.44926081265609041</v>
          </cell>
          <cell r="X100">
            <v>0.12440620747000408</v>
          </cell>
          <cell r="Z100">
            <v>0.43351455413496459</v>
          </cell>
          <cell r="AA100">
            <v>0.11635068773448118</v>
          </cell>
          <cell r="AC100">
            <v>0.41771516383391516</v>
          </cell>
          <cell r="AD100">
            <v>0.10860696322928647</v>
          </cell>
        </row>
        <row r="101">
          <cell r="B101">
            <v>0.5525701148852612</v>
          </cell>
          <cell r="C101">
            <v>0.18793152504986113</v>
          </cell>
          <cell r="E101">
            <v>0.53718832692571483</v>
          </cell>
          <cell r="F101">
            <v>0.17766343959318784</v>
          </cell>
          <cell r="H101">
            <v>0.5263551927256388</v>
          </cell>
          <cell r="I101">
            <v>0.16920273472946334</v>
          </cell>
          <cell r="K101">
            <v>0.51122773494718343</v>
          </cell>
          <cell r="L101">
            <v>0.15966015651711993</v>
          </cell>
          <cell r="N101">
            <v>0.49593404628811066</v>
          </cell>
          <cell r="O101">
            <v>0.15040263434472834</v>
          </cell>
          <cell r="Q101">
            <v>0.4804939198885228</v>
          </cell>
          <cell r="R101">
            <v>0.14143713962064766</v>
          </cell>
          <cell r="T101">
            <v>0.4649286150657202</v>
          </cell>
          <cell r="U101">
            <v>0.13276986947937056</v>
          </cell>
          <cell r="W101">
            <v>0.44926081265609041</v>
          </cell>
          <cell r="X101">
            <v>0.12440620747000408</v>
          </cell>
          <cell r="Z101">
            <v>0.43351455413496459</v>
          </cell>
          <cell r="AA101">
            <v>0.11635068773448118</v>
          </cell>
          <cell r="AC101">
            <v>0.41771516383391516</v>
          </cell>
          <cell r="AD101">
            <v>0.10860696322928647</v>
          </cell>
        </row>
        <row r="102">
          <cell r="B102">
            <v>0.5525701148852612</v>
          </cell>
          <cell r="C102">
            <v>0.18793152504986113</v>
          </cell>
          <cell r="E102">
            <v>0.53718832692571483</v>
          </cell>
          <cell r="F102">
            <v>0.17766343959318784</v>
          </cell>
          <cell r="H102">
            <v>0.5263551927256388</v>
          </cell>
          <cell r="I102">
            <v>0.16920273472946334</v>
          </cell>
          <cell r="K102">
            <v>0.51122773494718343</v>
          </cell>
          <cell r="L102">
            <v>0.15966015651711993</v>
          </cell>
          <cell r="N102">
            <v>0.49593404628811066</v>
          </cell>
          <cell r="O102">
            <v>0.15040263434472834</v>
          </cell>
          <cell r="Q102">
            <v>0.4804939198885228</v>
          </cell>
          <cell r="R102">
            <v>0.14143713962064766</v>
          </cell>
          <cell r="T102">
            <v>0.4649286150657202</v>
          </cell>
          <cell r="U102">
            <v>0.13276986947937056</v>
          </cell>
          <cell r="W102">
            <v>0.44926081265609041</v>
          </cell>
          <cell r="X102">
            <v>0.12440620747000408</v>
          </cell>
          <cell r="Z102">
            <v>0.43351455413496459</v>
          </cell>
          <cell r="AA102">
            <v>0.11635068773448118</v>
          </cell>
          <cell r="AC102">
            <v>0.41771516383391516</v>
          </cell>
          <cell r="AD102">
            <v>0.10860696322928647</v>
          </cell>
        </row>
        <row r="103">
          <cell r="B103">
            <v>0.5525701148852612</v>
          </cell>
          <cell r="C103">
            <v>0.18793152504986113</v>
          </cell>
          <cell r="E103">
            <v>0.53718832692571483</v>
          </cell>
          <cell r="F103">
            <v>0.17766343959318784</v>
          </cell>
          <cell r="H103">
            <v>0.5263551927256388</v>
          </cell>
          <cell r="I103">
            <v>0.16920273472946334</v>
          </cell>
          <cell r="K103">
            <v>0.51122773494718343</v>
          </cell>
          <cell r="L103">
            <v>0.15966015651711993</v>
          </cell>
          <cell r="N103">
            <v>0.49593404628811066</v>
          </cell>
          <cell r="O103">
            <v>0.15040263434472834</v>
          </cell>
          <cell r="Q103">
            <v>0.4804939198885228</v>
          </cell>
          <cell r="R103">
            <v>0.14143713962064766</v>
          </cell>
          <cell r="T103">
            <v>0.4649286150657202</v>
          </cell>
          <cell r="U103">
            <v>0.13276986947937056</v>
          </cell>
          <cell r="W103">
            <v>0.44926081265609041</v>
          </cell>
          <cell r="X103">
            <v>0.12440620747000408</v>
          </cell>
          <cell r="Z103">
            <v>0.43351455413496459</v>
          </cell>
          <cell r="AA103">
            <v>0.11635068773448118</v>
          </cell>
          <cell r="AC103">
            <v>0.41771516383391516</v>
          </cell>
          <cell r="AD103">
            <v>0.10860696322928647</v>
          </cell>
        </row>
        <row r="104">
          <cell r="B104">
            <v>0.37158888954498193</v>
          </cell>
          <cell r="C104">
            <v>0.24645411482211577</v>
          </cell>
          <cell r="E104">
            <v>0.37158888954498198</v>
          </cell>
          <cell r="F104">
            <v>0.24645411482211579</v>
          </cell>
          <cell r="H104">
            <v>0.36695521771028983</v>
          </cell>
          <cell r="I104">
            <v>0.24338085961313027</v>
          </cell>
          <cell r="K104">
            <v>0.36698055671198515</v>
          </cell>
          <cell r="L104">
            <v>0.24339766555488224</v>
          </cell>
          <cell r="N104">
            <v>0.36701673418298864</v>
          </cell>
          <cell r="O104">
            <v>0.24342166004676152</v>
          </cell>
          <cell r="Q104">
            <v>0.36706333532334878</v>
          </cell>
          <cell r="R104">
            <v>0.24345256797517467</v>
          </cell>
          <cell r="T104">
            <v>0.36711993247229635</v>
          </cell>
          <cell r="U104">
            <v>0.24349010569666676</v>
          </cell>
          <cell r="W104">
            <v>0.36718608762944266</v>
          </cell>
          <cell r="X104">
            <v>0.24353398271009252</v>
          </cell>
          <cell r="Z104">
            <v>0.36726135484093525</v>
          </cell>
          <cell r="AA104">
            <v>0.2435839032392188</v>
          </cell>
          <cell r="AC104">
            <v>0.36734528244806369</v>
          </cell>
          <cell r="AD104">
            <v>0.24363956772409975</v>
          </cell>
        </row>
        <row r="105">
          <cell r="B105">
            <v>0.37158888954498198</v>
          </cell>
          <cell r="C105">
            <v>0.24645411482211579</v>
          </cell>
          <cell r="E105">
            <v>0.37158888954498187</v>
          </cell>
          <cell r="F105">
            <v>0.24645411482211577</v>
          </cell>
          <cell r="H105">
            <v>0.36695521771028949</v>
          </cell>
          <cell r="I105">
            <v>0.24338085961313011</v>
          </cell>
          <cell r="K105">
            <v>0.36698055671198532</v>
          </cell>
          <cell r="L105">
            <v>0.24339766555488238</v>
          </cell>
          <cell r="N105">
            <v>0.36701673418298858</v>
          </cell>
          <cell r="O105">
            <v>0.24342166004676147</v>
          </cell>
          <cell r="Q105">
            <v>0.36706333532334839</v>
          </cell>
          <cell r="R105">
            <v>0.24345256797517451</v>
          </cell>
          <cell r="T105">
            <v>0.3671199324722963</v>
          </cell>
          <cell r="U105">
            <v>0.24349010569666674</v>
          </cell>
          <cell r="W105">
            <v>0.36718608762944238</v>
          </cell>
          <cell r="X105">
            <v>0.24353398271009244</v>
          </cell>
          <cell r="Z105">
            <v>0.36726135484093547</v>
          </cell>
          <cell r="AA105">
            <v>0.24358390323921905</v>
          </cell>
          <cell r="AC105">
            <v>0.3673452824480638</v>
          </cell>
          <cell r="AD105">
            <v>0.24363956772409978</v>
          </cell>
        </row>
        <row r="106">
          <cell r="B106">
            <v>0.37158888954498198</v>
          </cell>
          <cell r="C106">
            <v>0.24645411482211577</v>
          </cell>
          <cell r="E106">
            <v>0.37158888954498193</v>
          </cell>
          <cell r="F106">
            <v>0.24645411482211577</v>
          </cell>
          <cell r="H106">
            <v>0.36704487544707548</v>
          </cell>
          <cell r="I106">
            <v>0.24344032457233172</v>
          </cell>
          <cell r="K106">
            <v>0.36709931372660082</v>
          </cell>
          <cell r="L106">
            <v>0.24347643043655504</v>
          </cell>
          <cell r="N106">
            <v>0.36716396909894067</v>
          </cell>
          <cell r="O106">
            <v>0.24351931272665259</v>
          </cell>
          <cell r="Q106">
            <v>0.36723836281508565</v>
          </cell>
          <cell r="R106">
            <v>0.24356865391519936</v>
          </cell>
          <cell r="T106">
            <v>0.36732200903078077</v>
          </cell>
          <cell r="U106">
            <v>0.2436241317688902</v>
          </cell>
          <cell r="W106">
            <v>0.36741441725097701</v>
          </cell>
          <cell r="X106">
            <v>0.24368542096980961</v>
          </cell>
          <cell r="Z106">
            <v>0.36751509461234394</v>
          </cell>
          <cell r="AA106">
            <v>0.24375219462929304</v>
          </cell>
          <cell r="AC106">
            <v>0.36762354800452113</v>
          </cell>
          <cell r="AD106">
            <v>0.24382412569483497</v>
          </cell>
        </row>
        <row r="107">
          <cell r="B107">
            <v>0.36647085018416464</v>
          </cell>
          <cell r="C107">
            <v>0.24219707882541008</v>
          </cell>
          <cell r="E107">
            <v>0.36134851507604809</v>
          </cell>
          <cell r="F107">
            <v>0.23795580046067541</v>
          </cell>
          <cell r="H107">
            <v>0.35199601024200433</v>
          </cell>
          <cell r="I107">
            <v>0.23095775479137234</v>
          </cell>
          <cell r="K107">
            <v>0.34697921462647868</v>
          </cell>
          <cell r="L107">
            <v>0.22683343327239014</v>
          </cell>
          <cell r="N107">
            <v>0.34195841553080292</v>
          </cell>
          <cell r="O107">
            <v>0.22272526760204553</v>
          </cell>
          <cell r="Q107">
            <v>0.33693366828486288</v>
          </cell>
          <cell r="R107">
            <v>0.2186335219185615</v>
          </cell>
          <cell r="T107">
            <v>0.33190508337129443</v>
          </cell>
          <cell r="U107">
            <v>0.21455849750500794</v>
          </cell>
          <cell r="W107">
            <v>0.32687282911366866</v>
          </cell>
          <cell r="X107">
            <v>0.21050053385733722</v>
          </cell>
          <cell r="Z107">
            <v>0.32183713396819291</v>
          </cell>
          <cell r="AA107">
            <v>0.2064600094455068</v>
          </cell>
          <cell r="AC107">
            <v>0.31679828843630325</v>
          </cell>
          <cell r="AD107">
            <v>0.20243734218462656</v>
          </cell>
        </row>
        <row r="108">
          <cell r="B108">
            <v>0.36647085018416459</v>
          </cell>
          <cell r="C108">
            <v>0.24219707882541006</v>
          </cell>
          <cell r="E108">
            <v>0.36134851507604804</v>
          </cell>
          <cell r="F108">
            <v>0.23795580046067533</v>
          </cell>
          <cell r="H108">
            <v>0.35197575977847922</v>
          </cell>
          <cell r="I108">
            <v>0.23094446770443625</v>
          </cell>
          <cell r="K108">
            <v>0.34695647694358589</v>
          </cell>
          <cell r="L108">
            <v>0.22681856878928036</v>
          </cell>
          <cell r="N108">
            <v>0.34193336326305396</v>
          </cell>
          <cell r="O108">
            <v>0.22270895049217204</v>
          </cell>
          <cell r="Q108">
            <v>0.33690647486127734</v>
          </cell>
          <cell r="R108">
            <v>0.21861587632676943</v>
          </cell>
          <cell r="T108">
            <v>0.33187592208400302</v>
          </cell>
          <cell r="U108">
            <v>0.21453964632646316</v>
          </cell>
          <cell r="W108">
            <v>0.3268418722522336</v>
          </cell>
          <cell r="X108">
            <v>0.21048059816590564</v>
          </cell>
          <cell r="Z108">
            <v>0.32180455202027036</v>
          </cell>
          <cell r="AA108">
            <v>0.20643910797527282</v>
          </cell>
          <cell r="AC108">
            <v>0.31676424935472036</v>
          </cell>
          <cell r="AD108">
            <v>0.20241559086380956</v>
          </cell>
        </row>
        <row r="109">
          <cell r="B109">
            <v>0.36647085018416509</v>
          </cell>
          <cell r="C109">
            <v>0.24219707882541028</v>
          </cell>
          <cell r="E109">
            <v>0.3613485150760482</v>
          </cell>
          <cell r="F109">
            <v>0.23795580046067547</v>
          </cell>
          <cell r="H109">
            <v>0.35249589709844004</v>
          </cell>
          <cell r="I109">
            <v>0.23128574926475487</v>
          </cell>
          <cell r="K109">
            <v>0.34751865211482114</v>
          </cell>
          <cell r="L109">
            <v>0.22718608395680723</v>
          </cell>
          <cell r="N109">
            <v>0.34253407892618393</v>
          </cell>
          <cell r="O109">
            <v>0.22310021022068507</v>
          </cell>
          <cell r="Q109">
            <v>0.33754225769776369</v>
          </cell>
          <cell r="R109">
            <v>0.21902843064769537</v>
          </cell>
          <cell r="T109">
            <v>0.3325433391054326</v>
          </cell>
          <cell r="U109">
            <v>0.2149710949559106</v>
          </cell>
          <cell r="W109">
            <v>0.3275375456812199</v>
          </cell>
          <cell r="X109">
            <v>0.21092860000377334</v>
          </cell>
          <cell r="Z109">
            <v>0.32252517277614318</v>
          </cell>
          <cell r="AA109">
            <v>0.20690138952193482</v>
          </cell>
          <cell r="AC109">
            <v>0.31750658916655028</v>
          </cell>
          <cell r="AD109">
            <v>0.2028899535860528</v>
          </cell>
        </row>
        <row r="110">
          <cell r="B110">
            <v>0.36647085018416481</v>
          </cell>
          <cell r="C110">
            <v>0.24219707882541014</v>
          </cell>
          <cell r="E110">
            <v>0.36134851507604798</v>
          </cell>
          <cell r="F110">
            <v>0.23795580046067527</v>
          </cell>
          <cell r="H110">
            <v>0.35209384113704262</v>
          </cell>
          <cell r="I110">
            <v>0.23102194530265599</v>
          </cell>
          <cell r="K110">
            <v>0.34708757094920445</v>
          </cell>
          <cell r="L110">
            <v>0.22690426989794174</v>
          </cell>
          <cell r="N110">
            <v>0.34207652666255828</v>
          </cell>
          <cell r="O110">
            <v>0.22280219605951951</v>
          </cell>
          <cell r="Q110">
            <v>0.33706076279553221</v>
          </cell>
          <cell r="R110">
            <v>0.21871599251470453</v>
          </cell>
          <cell r="T110">
            <v>0.33204039300571098</v>
          </cell>
          <cell r="U110">
            <v>0.21464596778887171</v>
          </cell>
          <cell r="W110">
            <v>0.32701559247901951</v>
          </cell>
          <cell r="X110">
            <v>0.21059247103273088</v>
          </cell>
          <cell r="Z110">
            <v>0.32198659992136264</v>
          </cell>
          <cell r="AA110">
            <v>0.20655589254551671</v>
          </cell>
          <cell r="AC110">
            <v>0.31695371917246634</v>
          </cell>
          <cell r="AD110">
            <v>0.20253666401265141</v>
          </cell>
        </row>
        <row r="111">
          <cell r="B111">
            <v>0.42442020158363369</v>
          </cell>
          <cell r="C111">
            <v>0.28399945382095343</v>
          </cell>
          <cell r="E111">
            <v>0.41874990865211181</v>
          </cell>
          <cell r="F111">
            <v>0.27910764641197511</v>
          </cell>
          <cell r="H111">
            <v>0.40881547329505658</v>
          </cell>
          <cell r="I111">
            <v>0.2714073771785781</v>
          </cell>
          <cell r="K111">
            <v>0.40327024013999352</v>
          </cell>
          <cell r="L111">
            <v>0.26665474884354601</v>
          </cell>
          <cell r="N111">
            <v>0.39770861964703674</v>
          </cell>
          <cell r="O111">
            <v>0.26191371098049082</v>
          </cell>
          <cell r="Q111">
            <v>0.39213064014998034</v>
          </cell>
          <cell r="R111">
            <v>0.2571846746571434</v>
          </cell>
          <cell r="T111">
            <v>0.38653640516400689</v>
          </cell>
          <cell r="U111">
            <v>0.25246810328130043</v>
          </cell>
          <cell r="W111">
            <v>0.38092609651560611</v>
          </cell>
          <cell r="X111">
            <v>0.24776451363059709</v>
          </cell>
          <cell r="Z111">
            <v>0.37529997701840767</v>
          </cell>
          <cell r="AA111">
            <v>0.24307447651667591</v>
          </cell>
          <cell r="AC111">
            <v>0.36965839271544398</v>
          </cell>
          <cell r="AD111">
            <v>0.23839861710435081</v>
          </cell>
        </row>
        <row r="112">
          <cell r="B112">
            <v>0.39990383515034861</v>
          </cell>
          <cell r="C112">
            <v>0.28578432264701009</v>
          </cell>
          <cell r="E112">
            <v>0.39531656857417385</v>
          </cell>
          <cell r="F112">
            <v>0.28175532014432436</v>
          </cell>
          <cell r="H112">
            <v>0.38593898582387948</v>
          </cell>
          <cell r="I112">
            <v>0.27433327615829767</v>
          </cell>
          <cell r="K112">
            <v>0.38151247280302791</v>
          </cell>
          <cell r="L112">
            <v>0.2704516275896901</v>
          </cell>
          <cell r="N112">
            <v>0.37707186360825895</v>
          </cell>
          <cell r="O112">
            <v>0.26657175223914309</v>
          </cell>
          <cell r="Q112">
            <v>0.37261678461877773</v>
          </cell>
          <cell r="R112">
            <v>0.26269360682536574</v>
          </cell>
          <cell r="T112">
            <v>0.36814692435304397</v>
          </cell>
          <cell r="U112">
            <v>0.25881719750887555</v>
          </cell>
          <cell r="W112">
            <v>0.36366203504119177</v>
          </cell>
          <cell r="X112">
            <v>0.25494258047880419</v>
          </cell>
          <cell r="Z112">
            <v>0.35916193384784201</v>
          </cell>
          <cell r="AA112">
            <v>0.25106986226507927</v>
          </cell>
          <cell r="AC112">
            <v>0.35464650377199863</v>
          </cell>
          <cell r="AD112">
            <v>0.24719919979879976</v>
          </cell>
        </row>
        <row r="113">
          <cell r="B113">
            <v>0.39990383515034872</v>
          </cell>
          <cell r="C113">
            <v>0.28578432264701015</v>
          </cell>
          <cell r="E113">
            <v>0.39531656857417391</v>
          </cell>
          <cell r="F113">
            <v>0.28175532014432436</v>
          </cell>
          <cell r="H113">
            <v>0.38602079077482065</v>
          </cell>
          <cell r="I113">
            <v>0.27439142478028716</v>
          </cell>
          <cell r="K113">
            <v>0.38159824956330657</v>
          </cell>
          <cell r="L113">
            <v>0.27051243415849308</v>
          </cell>
          <cell r="N113">
            <v>0.3771612116738659</v>
          </cell>
          <cell r="O113">
            <v>0.26663491704327386</v>
          </cell>
          <cell r="Q113">
            <v>0.37270931046896805</v>
          </cell>
          <cell r="R113">
            <v>0.26275883724523524</v>
          </cell>
          <cell r="T113">
            <v>0.36824224295845581</v>
          </cell>
          <cell r="U113">
            <v>0.25888420905424292</v>
          </cell>
          <cell r="W113">
            <v>0.36375977121064168</v>
          </cell>
          <cell r="X113">
            <v>0.25501109769766334</v>
          </cell>
          <cell r="Z113">
            <v>0.35926172341826074</v>
          </cell>
          <cell r="AA113">
            <v>0.25113961952869573</v>
          </cell>
          <cell r="AC113">
            <v>0.35474799464671786</v>
          </cell>
          <cell r="AD113">
            <v>0.24726994196811661</v>
          </cell>
        </row>
        <row r="114">
          <cell r="B114">
            <v>0.39990383515034877</v>
          </cell>
          <cell r="C114">
            <v>0.28578432264701015</v>
          </cell>
          <cell r="E114">
            <v>0.39531656857417385</v>
          </cell>
          <cell r="F114">
            <v>0.28175532014432436</v>
          </cell>
          <cell r="H114">
            <v>0.38588406976856915</v>
          </cell>
          <cell r="I114">
            <v>0.27429424070989694</v>
          </cell>
          <cell r="K114">
            <v>0.38145471148066601</v>
          </cell>
          <cell r="L114">
            <v>0.27041068097651721</v>
          </cell>
          <cell r="N114">
            <v>0.37701153301157087</v>
          </cell>
          <cell r="O114">
            <v>0.26652910139609459</v>
          </cell>
          <cell r="Q114">
            <v>0.37255415644592277</v>
          </cell>
          <cell r="R114">
            <v>0.26264945416962049</v>
          </cell>
          <cell r="T114">
            <v>0.36808226493333907</v>
          </cell>
          <cell r="U114">
            <v>0.25877174019633664</v>
          </cell>
          <cell r="W114">
            <v>0.36359560437127753</v>
          </cell>
          <cell r="X114">
            <v>0.25489600974889837</v>
          </cell>
          <cell r="Z114">
            <v>0.35909398473554482</v>
          </cell>
          <cell r="AA114">
            <v>0.25102236287091256</v>
          </cell>
          <cell r="AC114">
            <v>0.35457728108459236</v>
          </cell>
          <cell r="AD114">
            <v>0.24715094951928843</v>
          </cell>
        </row>
        <row r="115">
          <cell r="B115">
            <v>0.39990383515034861</v>
          </cell>
          <cell r="C115">
            <v>0.28578432264701009</v>
          </cell>
          <cell r="E115">
            <v>0.39531656857417408</v>
          </cell>
          <cell r="F115">
            <v>0.28175532014432458</v>
          </cell>
          <cell r="H115">
            <v>0.38627855302685865</v>
          </cell>
          <cell r="I115">
            <v>0.27457464742860443</v>
          </cell>
          <cell r="K115">
            <v>0.38186675280658944</v>
          </cell>
          <cell r="L115">
            <v>0.27070277430288059</v>
          </cell>
          <cell r="N115">
            <v>0.37743926576543169</v>
          </cell>
          <cell r="O115">
            <v>0.266831487971947</v>
          </cell>
          <cell r="Q115">
            <v>0.3729957511389515</v>
          </cell>
          <cell r="R115">
            <v>0.26296077697485942</v>
          </cell>
          <cell r="T115">
            <v>0.36853593593827044</v>
          </cell>
          <cell r="U115">
            <v>0.2590906831246082</v>
          </cell>
          <cell r="W115">
            <v>0.36405961587529534</v>
          </cell>
          <cell r="X115">
            <v>0.25522130158254497</v>
          </cell>
          <cell r="Z115">
            <v>0.35956665595927523</v>
          </cell>
          <cell r="AA115">
            <v>0.25135278067930122</v>
          </cell>
          <cell r="AC115">
            <v>0.35505699079408942</v>
          </cell>
          <cell r="AD115">
            <v>0.24748532150678051</v>
          </cell>
        </row>
        <row r="116">
          <cell r="B116">
            <v>0.42712697772740432</v>
          </cell>
          <cell r="C116">
            <v>0.30673270982959844</v>
          </cell>
          <cell r="E116">
            <v>0.42232848979227505</v>
          </cell>
          <cell r="F116">
            <v>0.30244572211565585</v>
          </cell>
          <cell r="H116">
            <v>0.41293383825438912</v>
          </cell>
          <cell r="I116">
            <v>0.294889399771599</v>
          </cell>
          <cell r="K116">
            <v>0.40831730639853486</v>
          </cell>
          <cell r="L116">
            <v>0.29076730152355262</v>
          </cell>
          <cell r="N116">
            <v>0.40368080423010305</v>
          </cell>
          <cell r="O116">
            <v>0.28664360346497109</v>
          </cell>
          <cell r="Q116">
            <v>0.39902393699609473</v>
          </cell>
          <cell r="R116">
            <v>0.28251830302497594</v>
          </cell>
          <cell r="T116">
            <v>0.39434638263769756</v>
          </cell>
          <cell r="U116">
            <v>0.27839145577592128</v>
          </cell>
          <cell r="W116">
            <v>0.38964789301371688</v>
          </cell>
          <cell r="X116">
            <v>0.27426317565389691</v>
          </cell>
          <cell r="Z116">
            <v>0.38492829477137663</v>
          </cell>
          <cell r="AA116">
            <v>0.27013363490185205</v>
          </cell>
          <cell r="AC116">
            <v>0.38018748989491891</v>
          </cell>
          <cell r="AD116">
            <v>0.26600306376115823</v>
          </cell>
        </row>
        <row r="117">
          <cell r="B117">
            <v>0.43899138274468735</v>
          </cell>
          <cell r="C117">
            <v>0.3081875961994896</v>
          </cell>
          <cell r="E117">
            <v>0.4337771785911767</v>
          </cell>
          <cell r="F117">
            <v>0.30354478055424189</v>
          </cell>
          <cell r="H117">
            <v>0.42431904161263656</v>
          </cell>
          <cell r="I117">
            <v>0.29595842216626916</v>
          </cell>
          <cell r="K117">
            <v>0.41928640434589848</v>
          </cell>
          <cell r="L117">
            <v>0.2914849046084817</v>
          </cell>
          <cell r="N117">
            <v>0.41423085143107868</v>
          </cell>
          <cell r="O117">
            <v>0.28701171138374937</v>
          </cell>
          <cell r="Q117">
            <v>0.40915211579468036</v>
          </cell>
          <cell r="R117">
            <v>0.28253901876214793</v>
          </cell>
          <cell r="T117">
            <v>0.40405001311731686</v>
          </cell>
          <cell r="U117">
            <v>0.27806706672633441</v>
          </cell>
          <cell r="W117">
            <v>0.3989244432773662</v>
          </cell>
          <cell r="X117">
            <v>0.27359615908164264</v>
          </cell>
          <cell r="Z117">
            <v>0.39377539141016904</v>
          </cell>
          <cell r="AA117">
            <v>0.26912666326332541</v>
          </cell>
          <cell r="AC117">
            <v>0.38860292861385087</v>
          </cell>
          <cell r="AD117">
            <v>0.26465900986773233</v>
          </cell>
        </row>
        <row r="118">
          <cell r="B118">
            <v>0.43899138274468685</v>
          </cell>
          <cell r="C118">
            <v>0.30818759619948932</v>
          </cell>
          <cell r="E118">
            <v>0.43377717859117693</v>
          </cell>
          <cell r="F118">
            <v>0.303544780554242</v>
          </cell>
          <cell r="H118">
            <v>0.42435224866438886</v>
          </cell>
          <cell r="I118">
            <v>0.29598158376326961</v>
          </cell>
          <cell r="K118">
            <v>0.41932090361439167</v>
          </cell>
          <cell r="L118">
            <v>0.29150888825279142</v>
          </cell>
          <cell r="N118">
            <v>0.41426649089260226</v>
          </cell>
          <cell r="O118">
            <v>0.28703640520558654</v>
          </cell>
          <cell r="Q118">
            <v>0.40918874700431768</v>
          </cell>
          <cell r="R118">
            <v>0.28256431435668938</v>
          </cell>
          <cell r="T118">
            <v>0.40408749172563591</v>
          </cell>
          <cell r="U118">
            <v>0.27809285949045276</v>
          </cell>
          <cell r="W118">
            <v>0.3989626294843665</v>
          </cell>
          <cell r="X118">
            <v>0.27362234850107087</v>
          </cell>
          <cell r="Z118">
            <v>0.39381415035866452</v>
          </cell>
          <cell r="AA118">
            <v>0.26915315315250515</v>
          </cell>
          <cell r="AC118">
            <v>0.38864213072473647</v>
          </cell>
          <cell r="AD118">
            <v>0.26468570856475121</v>
          </cell>
        </row>
        <row r="119">
          <cell r="B119">
            <v>0.4389913827446873</v>
          </cell>
          <cell r="C119">
            <v>0.30818759619948954</v>
          </cell>
          <cell r="E119">
            <v>0.4337771785911767</v>
          </cell>
          <cell r="F119">
            <v>0.30354478055424189</v>
          </cell>
          <cell r="H119">
            <v>0.42495193400716924</v>
          </cell>
          <cell r="I119">
            <v>0.29639985848214861</v>
          </cell>
          <cell r="K119">
            <v>0.41993884874031995</v>
          </cell>
          <cell r="L119">
            <v>0.29193847927748851</v>
          </cell>
          <cell r="N119">
            <v>0.41490016872282826</v>
          </cell>
          <cell r="O119">
            <v>0.28747546704246035</v>
          </cell>
          <cell r="Q119">
            <v>0.40983570595916236</v>
          </cell>
          <cell r="R119">
            <v>0.28301107032158579</v>
          </cell>
          <cell r="T119">
            <v>0.40474536316012516</v>
          </cell>
          <cell r="U119">
            <v>0.27854560636369269</v>
          </cell>
          <cell r="W119">
            <v>0.399629134064095</v>
          </cell>
          <cell r="X119">
            <v>0.27407946035795772</v>
          </cell>
          <cell r="Z119">
            <v>0.3944871034226986</v>
          </cell>
          <cell r="AA119">
            <v>0.26961308441435405</v>
          </cell>
          <cell r="AC119">
            <v>0.38931944668554624</v>
          </cell>
          <cell r="AD119">
            <v>0.26514699631725208</v>
          </cell>
        </row>
        <row r="120">
          <cell r="B120">
            <v>0.43899138274468719</v>
          </cell>
          <cell r="C120">
            <v>0.30818759619948943</v>
          </cell>
          <cell r="E120">
            <v>0.43377717859117687</v>
          </cell>
          <cell r="F120">
            <v>0.303544780554242</v>
          </cell>
          <cell r="H120">
            <v>0.42498323476418165</v>
          </cell>
          <cell r="I120">
            <v>0.2964216904570296</v>
          </cell>
          <cell r="K120">
            <v>0.41997087873603617</v>
          </cell>
          <cell r="L120">
            <v>0.29196074630105323</v>
          </cell>
          <cell r="N120">
            <v>0.41493280594103515</v>
          </cell>
          <cell r="O120">
            <v>0.28749808067401389</v>
          </cell>
          <cell r="Q120">
            <v>0.40986883279214625</v>
          </cell>
          <cell r="R120">
            <v>0.28303394597717835</v>
          </cell>
          <cell r="T120">
            <v>0.40477886671120228</v>
          </cell>
          <cell r="U120">
            <v>0.27856866349491538</v>
          </cell>
          <cell r="W120">
            <v>0.39966290639835117</v>
          </cell>
          <cell r="X120">
            <v>0.27410262259103568</v>
          </cell>
          <cell r="Z120">
            <v>0.39452104176868846</v>
          </cell>
          <cell r="AA120">
            <v>0.26963627965207626</v>
          </cell>
          <cell r="AC120">
            <v>0.38935345359081325</v>
          </cell>
          <cell r="AD120">
            <v>0.26517015680631129</v>
          </cell>
        </row>
        <row r="121">
          <cell r="B121">
            <v>0.45559444082548717</v>
          </cell>
          <cell r="C121">
            <v>0.3210550569161093</v>
          </cell>
          <cell r="E121">
            <v>0.45026300616504433</v>
          </cell>
          <cell r="F121">
            <v>0.31625125336540805</v>
          </cell>
          <cell r="H121">
            <v>0.44163240104668977</v>
          </cell>
          <cell r="I121">
            <v>0.30915510345992414</v>
          </cell>
          <cell r="K121">
            <v>0.43651529957170287</v>
          </cell>
          <cell r="L121">
            <v>0.30454316806547477</v>
          </cell>
          <cell r="N121">
            <v>0.43136777032614793</v>
          </cell>
          <cell r="O121">
            <v>0.29992672219574035</v>
          </cell>
          <cell r="Q121">
            <v>0.42618963949059918</v>
          </cell>
          <cell r="R121">
            <v>0.29530607687846655</v>
          </cell>
          <cell r="T121">
            <v>0.42098083126193164</v>
          </cell>
          <cell r="U121">
            <v>0.29068161769995743</v>
          </cell>
          <cell r="W121">
            <v>0.4157413677698219</v>
          </cell>
          <cell r="X121">
            <v>0.28605380364835215</v>
          </cell>
          <cell r="Z121">
            <v>0.41047136867714329</v>
          </cell>
          <cell r="AA121">
            <v>0.28142316571683551</v>
          </cell>
          <cell r="AC121">
            <v>0.40517105050070895</v>
          </cell>
          <cell r="AD121">
            <v>0.27679030529678972</v>
          </cell>
        </row>
        <row r="122">
          <cell r="B122">
            <v>0.4538703786373629</v>
          </cell>
          <cell r="C122">
            <v>0.32081624528765407</v>
          </cell>
          <cell r="E122">
            <v>0.44859727293046453</v>
          </cell>
          <cell r="F122">
            <v>0.31606387717682066</v>
          </cell>
          <cell r="H122">
            <v>0.44096814358367231</v>
          </cell>
          <cell r="I122">
            <v>0.30967358216403224</v>
          </cell>
          <cell r="K122">
            <v>0.43591986596864118</v>
          </cell>
          <cell r="L122">
            <v>0.30511747685579549</v>
          </cell>
          <cell r="N122">
            <v>0.43083844926830461</v>
          </cell>
          <cell r="O122">
            <v>0.3005542802787084</v>
          </cell>
          <cell r="Q122">
            <v>0.42572386197046408</v>
          </cell>
          <cell r="R122">
            <v>0.29598440933768111</v>
          </cell>
          <cell r="T122">
            <v>0.42057617342738124</v>
          </cell>
          <cell r="U122">
            <v>0.29140835654106234</v>
          </cell>
          <cell r="W122">
            <v>0.41539555236055908</v>
          </cell>
          <cell r="X122">
            <v>0.28682668783502757</v>
          </cell>
          <cell r="Z122">
            <v>0.41018226515572265</v>
          </cell>
          <cell r="AA122">
            <v>0.28224004028996119</v>
          </cell>
          <cell r="AC122">
            <v>0.40493667398446065</v>
          </cell>
          <cell r="AD122">
            <v>0.27764911966754141</v>
          </cell>
        </row>
        <row r="123">
          <cell r="B123">
            <v>0.45387037863736324</v>
          </cell>
          <cell r="C123">
            <v>0.32081624528765434</v>
          </cell>
          <cell r="E123">
            <v>0.44859727293046453</v>
          </cell>
          <cell r="F123">
            <v>0.31606387717682066</v>
          </cell>
          <cell r="H123">
            <v>0.44023197749215243</v>
          </cell>
          <cell r="I123">
            <v>0.30915660334380296</v>
          </cell>
          <cell r="K123">
            <v>0.43517714895534448</v>
          </cell>
          <cell r="L123">
            <v>0.30459761997656981</v>
          </cell>
          <cell r="N123">
            <v>0.43009152829215669</v>
          </cell>
          <cell r="O123">
            <v>0.30003322581666481</v>
          </cell>
          <cell r="Q123">
            <v>0.42497496196564072</v>
          </cell>
          <cell r="R123">
            <v>0.295463736795262</v>
          </cell>
          <cell r="T123">
            <v>0.41982739446529899</v>
          </cell>
          <cell r="U123">
            <v>0.29088954339723927</v>
          </cell>
          <cell r="W123">
            <v>0.41464886780875959</v>
          </cell>
          <cell r="X123">
            <v>0.28631110923618813</v>
          </cell>
          <cell r="Z123">
            <v>0.40943952075693518</v>
          </cell>
          <cell r="AA123">
            <v>0.28172896941526293</v>
          </cell>
          <cell r="AC123">
            <v>0.40419958777940018</v>
          </cell>
          <cell r="AD123">
            <v>0.27714372870371395</v>
          </cell>
        </row>
        <row r="124">
          <cell r="B124">
            <v>0.45387037863736279</v>
          </cell>
          <cell r="C124">
            <v>0.32081624528765401</v>
          </cell>
          <cell r="E124">
            <v>0.4485972729304647</v>
          </cell>
          <cell r="F124">
            <v>0.31606387717682083</v>
          </cell>
          <cell r="H124">
            <v>0.44015588962929864</v>
          </cell>
          <cell r="I124">
            <v>0.30910317000311371</v>
          </cell>
          <cell r="K124">
            <v>0.43509997964687297</v>
          </cell>
          <cell r="L124">
            <v>0.30454360613932624</v>
          </cell>
          <cell r="N124">
            <v>0.43001354011755411</v>
          </cell>
          <cell r="O124">
            <v>0.29997882101661077</v>
          </cell>
          <cell r="Q124">
            <v>0.4248964056114134</v>
          </cell>
          <cell r="R124">
            <v>0.29540912050948909</v>
          </cell>
          <cell r="T124">
            <v>0.41974850826369947</v>
          </cell>
          <cell r="U124">
            <v>0.29083488481262543</v>
          </cell>
          <cell r="W124">
            <v>0.4145698773883395</v>
          </cell>
          <cell r="X124">
            <v>0.28625656710031055</v>
          </cell>
          <cell r="Z124">
            <v>0.4093606387974778</v>
          </cell>
          <cell r="AA124">
            <v>0.28167469196519568</v>
          </cell>
          <cell r="AC124">
            <v>0.40412101386369165</v>
          </cell>
          <cell r="AD124">
            <v>0.27708985366614158</v>
          </cell>
        </row>
        <row r="125">
          <cell r="B125">
            <v>0.45387037863736296</v>
          </cell>
          <cell r="C125">
            <v>0.32081624528765412</v>
          </cell>
          <cell r="E125">
            <v>0.44859727293046447</v>
          </cell>
          <cell r="F125">
            <v>0.31606387717682061</v>
          </cell>
          <cell r="H125">
            <v>0.44004988540348267</v>
          </cell>
          <cell r="I125">
            <v>0.30902872764529127</v>
          </cell>
          <cell r="K125">
            <v>0.4349923268868976</v>
          </cell>
          <cell r="L125">
            <v>0.30446825573420733</v>
          </cell>
          <cell r="N125">
            <v>0.42990461141387198</v>
          </cell>
          <cell r="O125">
            <v>0.29990283200450579</v>
          </cell>
          <cell r="Q125">
            <v>0.42478655725455139</v>
          </cell>
          <cell r="R125">
            <v>0.29533274846665369</v>
          </cell>
          <cell r="T125">
            <v>0.41963807954396692</v>
          </cell>
          <cell r="U125">
            <v>0.2907583710827345</v>
          </cell>
          <cell r="W125">
            <v>0.41445919005413406</v>
          </cell>
          <cell r="X125">
            <v>0.28618013854618907</v>
          </cell>
          <cell r="Z125">
            <v>0.40924999666199274</v>
          </cell>
          <cell r="AA125">
            <v>0.28159856083172213</v>
          </cell>
          <cell r="AC125">
            <v>0.40401070254966343</v>
          </cell>
          <cell r="AD125">
            <v>0.27701421754524408</v>
          </cell>
        </row>
        <row r="126">
          <cell r="B126">
            <v>0.45582704680384395</v>
          </cell>
          <cell r="C126">
            <v>0.32234513632316225</v>
          </cell>
          <cell r="E126">
            <v>0.45054070759914272</v>
          </cell>
          <cell r="F126">
            <v>0.31757413332471723</v>
          </cell>
          <cell r="H126">
            <v>0.44258729266013758</v>
          </cell>
          <cell r="I126">
            <v>0.31094601496180574</v>
          </cell>
          <cell r="K126">
            <v>0.43752464856866924</v>
          </cell>
          <cell r="L126">
            <v>0.30637142315248533</v>
          </cell>
          <cell r="N126">
            <v>0.43242938183280277</v>
          </cell>
          <cell r="O126">
            <v>0.30179016806842873</v>
          </cell>
          <cell r="Q126">
            <v>0.42730140386955878</v>
          </cell>
          <cell r="R126">
            <v>0.29720262573011236</v>
          </cell>
          <cell r="T126">
            <v>0.42214072664050872</v>
          </cell>
          <cell r="U126">
            <v>0.29260924808409816</v>
          </cell>
          <cell r="W126">
            <v>0.41694746157072565</v>
          </cell>
          <cell r="X126">
            <v>0.28801056113238033</v>
          </cell>
          <cell r="Z126">
            <v>0.41172181822354931</v>
          </cell>
          <cell r="AA126">
            <v>0.28340716288416784</v>
          </cell>
          <cell r="AC126">
            <v>0.40646410276807404</v>
          </cell>
          <cell r="AD126">
            <v>0.27879972115956797</v>
          </cell>
        </row>
        <row r="127">
          <cell r="B127">
            <v>0.45269646883528741</v>
          </cell>
          <cell r="C127">
            <v>0.32184909706630543</v>
          </cell>
          <cell r="E127">
            <v>0.44751343010610128</v>
          </cell>
          <cell r="F127">
            <v>0.31716964628066019</v>
          </cell>
          <cell r="H127">
            <v>0.43900112030216815</v>
          </cell>
          <cell r="I127">
            <v>0.31015379025917478</v>
          </cell>
          <cell r="K127">
            <v>0.43403482244000247</v>
          </cell>
          <cell r="L127">
            <v>0.3056661297296912</v>
          </cell>
          <cell r="N127">
            <v>0.42903877646533889</v>
          </cell>
          <cell r="O127">
            <v>0.30117278224356281</v>
          </cell>
          <cell r="Q127">
            <v>0.42401276916002617</v>
          </cell>
          <cell r="R127">
            <v>0.2966739970954575</v>
          </cell>
          <cell r="T127">
            <v>0.4189566819839538</v>
          </cell>
          <cell r="U127">
            <v>0.29217009655060583</v>
          </cell>
          <cell r="W127">
            <v>0.41387049075702931</v>
          </cell>
          <cell r="X127">
            <v>0.2876614746245521</v>
          </cell>
          <cell r="Z127">
            <v>0.40875426504749346</v>
          </cell>
          <cell r="AA127">
            <v>0.28314859564135519</v>
          </cell>
          <cell r="AC127">
            <v>0.40360816730295024</v>
          </cell>
          <cell r="AD127">
            <v>0.27863199259991595</v>
          </cell>
        </row>
        <row r="128">
          <cell r="B128">
            <v>0.45269646883528758</v>
          </cell>
          <cell r="C128">
            <v>0.32184909706630549</v>
          </cell>
          <cell r="E128">
            <v>0.4475134301061014</v>
          </cell>
          <cell r="F128">
            <v>0.31716964628066024</v>
          </cell>
          <cell r="H128">
            <v>0.43916086498180351</v>
          </cell>
          <cell r="I128">
            <v>0.31026664969294704</v>
          </cell>
          <cell r="K128">
            <v>0.43419688032464521</v>
          </cell>
          <cell r="L128">
            <v>0.30578025791441249</v>
          </cell>
          <cell r="N128">
            <v>0.4292025971434133</v>
          </cell>
          <cell r="O128">
            <v>0.30128777961002701</v>
          </cell>
          <cell r="Q128">
            <v>0.42417782692663386</v>
          </cell>
          <cell r="R128">
            <v>0.29678948500273944</v>
          </cell>
          <cell r="T128">
            <v>0.41912247681747261</v>
          </cell>
          <cell r="U128">
            <v>0.29228571779404172</v>
          </cell>
          <cell r="W128">
            <v>0.41403654906214432</v>
          </cell>
          <cell r="X128">
            <v>0.28777689376650595</v>
          </cell>
          <cell r="Z128">
            <v>0.40892014018014894</v>
          </cell>
          <cell r="AA128">
            <v>0.28326349917846622</v>
          </cell>
          <cell r="AC128">
            <v>0.40377343989289671</v>
          </cell>
          <cell r="AD128">
            <v>0.2787460889804888</v>
          </cell>
        </row>
        <row r="129">
          <cell r="B129">
            <v>0.45269646883528741</v>
          </cell>
          <cell r="C129">
            <v>0.32184909706630543</v>
          </cell>
          <cell r="E129">
            <v>0.44751343010610145</v>
          </cell>
          <cell r="F129">
            <v>0.31716964628066024</v>
          </cell>
          <cell r="H129">
            <v>0.4391512889692441</v>
          </cell>
          <cell r="I129">
            <v>0.3102598842510072</v>
          </cell>
          <cell r="K129">
            <v>0.43418717595742073</v>
          </cell>
          <cell r="L129">
            <v>0.30577342367849958</v>
          </cell>
          <cell r="N129">
            <v>0.42919279692404771</v>
          </cell>
          <cell r="O129">
            <v>0.30128090014016379</v>
          </cell>
          <cell r="Q129">
            <v>0.42416796185717298</v>
          </cell>
          <cell r="R129">
            <v>0.29678258259365781</v>
          </cell>
          <cell r="T129">
            <v>0.41911257634513022</v>
          </cell>
          <cell r="U129">
            <v>0.29227881344787754</v>
          </cell>
          <cell r="W129">
            <v>0.41402664103874276</v>
          </cell>
          <cell r="X129">
            <v>0.28777000717592743</v>
          </cell>
          <cell r="Z129">
            <v>0.40891025083441346</v>
          </cell>
          <cell r="AA129">
            <v>0.28325664871940992</v>
          </cell>
          <cell r="AC129">
            <v>0.40376359381465593</v>
          </cell>
          <cell r="AD129">
            <v>0.27873929171367984</v>
          </cell>
        </row>
        <row r="130">
          <cell r="B130">
            <v>0.45269646883528741</v>
          </cell>
          <cell r="C130">
            <v>0.32184909706630543</v>
          </cell>
          <cell r="E130">
            <v>0.44751343010610156</v>
          </cell>
          <cell r="F130">
            <v>0.31716964628066036</v>
          </cell>
          <cell r="H130">
            <v>0.43917176714121658</v>
          </cell>
          <cell r="I130">
            <v>0.31027435205612464</v>
          </cell>
          <cell r="K130">
            <v>0.43420792705030725</v>
          </cell>
          <cell r="L130">
            <v>0.30578803749730471</v>
          </cell>
          <cell r="N130">
            <v>0.42921375150683166</v>
          </cell>
          <cell r="O130">
            <v>0.30129560964975588</v>
          </cell>
          <cell r="Q130">
            <v>0.42418905371050025</v>
          </cell>
          <cell r="R130">
            <v>0.29679734017854187</v>
          </cell>
          <cell r="T130">
            <v>0.41913374257690483</v>
          </cell>
          <cell r="U130">
            <v>0.29229357425787805</v>
          </cell>
          <cell r="W130">
            <v>0.41404782217025893</v>
          </cell>
          <cell r="X130">
            <v>0.28778472916181974</v>
          </cell>
          <cell r="Z130">
            <v>0.40893139085902785</v>
          </cell>
          <cell r="AA130">
            <v>0.28327129264803219</v>
          </cell>
          <cell r="AC130">
            <v>0.40378464023104138</v>
          </cell>
          <cell r="AD130">
            <v>0.27875382116429465</v>
          </cell>
        </row>
        <row r="131">
          <cell r="B131">
            <v>0.47376600665666191</v>
          </cell>
          <cell r="C131">
            <v>0.33848692144444592</v>
          </cell>
          <cell r="E131">
            <v>0.46844797699658619</v>
          </cell>
          <cell r="F131">
            <v>0.3336120921074392</v>
          </cell>
          <cell r="H131">
            <v>0.46001381192192892</v>
          </cell>
          <cell r="I131">
            <v>0.32654162486595151</v>
          </cell>
          <cell r="K131">
            <v>0.4549248112744651</v>
          </cell>
          <cell r="L131">
            <v>0.32186903121106503</v>
          </cell>
          <cell r="N131">
            <v>0.44980064341591941</v>
          </cell>
          <cell r="O131">
            <v>0.31718741286304541</v>
          </cell>
          <cell r="Q131">
            <v>0.44464108096725474</v>
          </cell>
          <cell r="R131">
            <v>0.31249707020529527</v>
          </cell>
          <cell r="T131">
            <v>0.43944599806629292</v>
          </cell>
          <cell r="U131">
            <v>0.30779838271263471</v>
          </cell>
          <cell r="W131">
            <v>0.43421536984689013</v>
          </cell>
          <cell r="X131">
            <v>0.30309180747905173</v>
          </cell>
          <cell r="Z131">
            <v>0.42894927163613206</v>
          </cell>
          <cell r="AA131">
            <v>0.29837787753121248</v>
          </cell>
          <cell r="AC131">
            <v>0.42364787790729785</v>
          </cell>
          <cell r="AD131">
            <v>0.29365719995848416</v>
          </cell>
        </row>
        <row r="132">
          <cell r="B132">
            <v>0.50275400105383183</v>
          </cell>
          <cell r="C132">
            <v>0.34315279828139467</v>
          </cell>
          <cell r="E132">
            <v>0.49650970956990292</v>
          </cell>
          <cell r="F132">
            <v>0.33741651633129732</v>
          </cell>
          <cell r="H132">
            <v>0.48862788463353191</v>
          </cell>
          <cell r="I132">
            <v>0.3305988824932794</v>
          </cell>
          <cell r="K132">
            <v>0.48262212803023041</v>
          </cell>
          <cell r="L132">
            <v>0.32508173423802483</v>
          </cell>
          <cell r="N132">
            <v>0.47656697666791653</v>
          </cell>
          <cell r="O132">
            <v>0.31955737340275908</v>
          </cell>
          <cell r="Q132">
            <v>0.4704626477795652</v>
          </cell>
          <cell r="R132">
            <v>0.31402675530039936</v>
          </cell>
          <cell r="T132">
            <v>0.46430949722988235</v>
          </cell>
          <cell r="U132">
            <v>0.30849093297552066</v>
          </cell>
          <cell r="W132">
            <v>0.4581080187186401</v>
          </cell>
          <cell r="X132">
            <v>0.302951054492197</v>
          </cell>
          <cell r="Z132">
            <v>0.45185884268020443</v>
          </cell>
          <cell r="AA132">
            <v>0.29740835999057558</v>
          </cell>
          <cell r="AC132">
            <v>0.44556273491802834</v>
          </cell>
          <cell r="AD132">
            <v>0.29186417854434848</v>
          </cell>
        </row>
        <row r="133">
          <cell r="B133">
            <v>0.50275400105383206</v>
          </cell>
          <cell r="C133">
            <v>0.34315279828139472</v>
          </cell>
          <cell r="E133">
            <v>0.49650970956990292</v>
          </cell>
          <cell r="F133">
            <v>0.33741651633129732</v>
          </cell>
          <cell r="H133">
            <v>0.4884608751013883</v>
          </cell>
          <cell r="I133">
            <v>0.33048588614896757</v>
          </cell>
          <cell r="K133">
            <v>0.48245398595595268</v>
          </cell>
          <cell r="L133">
            <v>0.3249684781025724</v>
          </cell>
          <cell r="N133">
            <v>0.47639823303066997</v>
          </cell>
          <cell r="O133">
            <v>0.31944422399011196</v>
          </cell>
          <cell r="Q133">
            <v>0.47029380458645781</v>
          </cell>
          <cell r="R133">
            <v>0.31391405500349745</v>
          </cell>
          <cell r="T133">
            <v>0.46414102692102477</v>
          </cell>
          <cell r="U133">
            <v>0.30837899995871132</v>
          </cell>
          <cell r="W133">
            <v>0.45794036380293296</v>
          </cell>
          <cell r="X133">
            <v>0.30284018275140889</v>
          </cell>
          <cell r="Z133">
            <v>0.4516924155839564</v>
          </cell>
          <cell r="AA133">
            <v>0.29729881956538573</v>
          </cell>
          <cell r="AC133">
            <v>0.44539791802855189</v>
          </cell>
          <cell r="AD133">
            <v>0.29175621586639661</v>
          </cell>
        </row>
        <row r="134">
          <cell r="B134">
            <v>0.50275400105383206</v>
          </cell>
          <cell r="C134">
            <v>0.34315279828139478</v>
          </cell>
          <cell r="E134">
            <v>0.49650970956990292</v>
          </cell>
          <cell r="F134">
            <v>0.33741651633129732</v>
          </cell>
          <cell r="H134">
            <v>0.48896657857630987</v>
          </cell>
          <cell r="I134">
            <v>0.3308280381401652</v>
          </cell>
          <cell r="K134">
            <v>0.48296223405527794</v>
          </cell>
          <cell r="L134">
            <v>0.32531082082570068</v>
          </cell>
          <cell r="N134">
            <v>0.4769074652672684</v>
          </cell>
          <cell r="O134">
            <v>0.3197856847373865</v>
          </cell>
          <cell r="Q134">
            <v>0.4708025496310469</v>
          </cell>
          <cell r="R134">
            <v>0.31425363468401302</v>
          </cell>
          <cell r="T134">
            <v>0.46464790401315242</v>
          </cell>
          <cell r="U134">
            <v>0.30871577314122706</v>
          </cell>
          <cell r="W134">
            <v>0.45844408348544469</v>
          </cell>
          <cell r="X134">
            <v>0.30317329721950365</v>
          </cell>
          <cell r="Z134">
            <v>0.45219177981620107</v>
          </cell>
          <cell r="AA134">
            <v>0.29762749543342637</v>
          </cell>
          <cell r="AC134">
            <v>0.4458918197331172</v>
          </cell>
          <cell r="AD134">
            <v>0.29207974430355615</v>
          </cell>
        </row>
        <row r="135">
          <cell r="B135">
            <v>0.50275400105383217</v>
          </cell>
          <cell r="C135">
            <v>0.34315279828139478</v>
          </cell>
          <cell r="E135">
            <v>0.49650970956990259</v>
          </cell>
          <cell r="F135">
            <v>0.33741651633129721</v>
          </cell>
          <cell r="H135">
            <v>0.48856400881621409</v>
          </cell>
          <cell r="I135">
            <v>0.33055566499692324</v>
          </cell>
          <cell r="K135">
            <v>0.48255785436502296</v>
          </cell>
          <cell r="L135">
            <v>0.32503844116599634</v>
          </cell>
          <cell r="N135">
            <v>0.47650250637516606</v>
          </cell>
          <cell r="O135">
            <v>0.31951414347197798</v>
          </cell>
          <cell r="Q135">
            <v>0.47039817093956288</v>
          </cell>
          <cell r="R135">
            <v>0.31398371797755675</v>
          </cell>
          <cell r="T135">
            <v>0.46424519257080021</v>
          </cell>
          <cell r="U135">
            <v>0.30844820844717646</v>
          </cell>
          <cell r="W135">
            <v>0.4580440534918564</v>
          </cell>
          <cell r="X135">
            <v>0.30290875369825065</v>
          </cell>
          <cell r="Z135">
            <v>0.45179537261613611</v>
          </cell>
          <cell r="AA135">
            <v>0.29736658471502481</v>
          </cell>
          <cell r="AC135">
            <v>0.44549990425560948</v>
          </cell>
          <cell r="AD135">
            <v>0.29182302155738088</v>
          </cell>
        </row>
        <row r="136">
          <cell r="B136">
            <v>0.48365726823922306</v>
          </cell>
          <cell r="C136">
            <v>0.32817813627653852</v>
          </cell>
          <cell r="E136">
            <v>0.47752370276797523</v>
          </cell>
          <cell r="F136">
            <v>0.32263578149453143</v>
          </cell>
          <cell r="H136">
            <v>0.46932818128154447</v>
          </cell>
          <cell r="I136">
            <v>0.31573211909433685</v>
          </cell>
          <cell r="K136">
            <v>0.46342044144647732</v>
          </cell>
          <cell r="L136">
            <v>0.31039908264211891</v>
          </cell>
          <cell r="N136">
            <v>0.45747042772492597</v>
          </cell>
          <cell r="O136">
            <v>0.3050630874181755</v>
          </cell>
          <cell r="Q136">
            <v>0.45147834412092303</v>
          </cell>
          <cell r="R136">
            <v>0.29972497805443887</v>
          </cell>
          <cell r="T136">
            <v>0.44544452447321081</v>
          </cell>
          <cell r="U136">
            <v>0.29438568962366241</v>
          </cell>
          <cell r="W136">
            <v>0.43936943202181705</v>
          </cell>
          <cell r="X136">
            <v>0.28904624537217777</v>
          </cell>
          <cell r="Z136">
            <v>0.43325365863454662</v>
          </cell>
          <cell r="AA136">
            <v>0.2837077541968091</v>
          </cell>
          <cell r="AC136">
            <v>0.42709792373163391</v>
          </cell>
          <cell r="AD136">
            <v>0.27837140789804565</v>
          </cell>
        </row>
        <row r="137">
          <cell r="B137">
            <v>0.61586141796232119</v>
          </cell>
          <cell r="C137">
            <v>0.28609700024976426</v>
          </cell>
          <cell r="E137">
            <v>0.60328964811539254</v>
          </cell>
          <cell r="F137">
            <v>0.27506880726513933</v>
          </cell>
          <cell r="H137">
            <v>0.5951492805573505</v>
          </cell>
          <cell r="I137">
            <v>0.26624924375005188</v>
          </cell>
          <cell r="K137">
            <v>0.5828905336465241</v>
          </cell>
          <cell r="L137">
            <v>0.25577448936984948</v>
          </cell>
          <cell r="N137">
            <v>0.57041376615486705</v>
          </cell>
          <cell r="O137">
            <v>0.24542999919367339</v>
          </cell>
          <cell r="Q137">
            <v>0.55772740174826962</v>
          </cell>
          <cell r="R137">
            <v>0.23522616663234619</v>
          </cell>
          <cell r="T137">
            <v>0.54484093147758417</v>
          </cell>
          <cell r="U137">
            <v>0.22517327891954991</v>
          </cell>
          <cell r="W137">
            <v>0.53176492318857627</v>
          </cell>
          <cell r="X137">
            <v>0.21528147087876104</v>
          </cell>
          <cell r="Z137">
            <v>0.51851102525147819</v>
          </cell>
          <cell r="AA137">
            <v>0.20556067791662494</v>
          </cell>
          <cell r="AC137">
            <v>0.50509196413559909</v>
          </cell>
          <cell r="AD137">
            <v>0.19602058852904292</v>
          </cell>
        </row>
        <row r="138">
          <cell r="B138">
            <v>0.61586141796232174</v>
          </cell>
          <cell r="C138">
            <v>0.28609700024976453</v>
          </cell>
          <cell r="E138">
            <v>0.60328964811539254</v>
          </cell>
          <cell r="F138">
            <v>0.27506880726513933</v>
          </cell>
          <cell r="H138">
            <v>0.59452891380732464</v>
          </cell>
          <cell r="I138">
            <v>0.26597171308096124</v>
          </cell>
          <cell r="K138">
            <v>0.58227013922827564</v>
          </cell>
          <cell r="L138">
            <v>0.2555022580393066</v>
          </cell>
          <cell r="N138">
            <v>0.56979570733023754</v>
          </cell>
          <cell r="O138">
            <v>0.24516406911654187</v>
          </cell>
          <cell r="Q138">
            <v>0.55711389961911095</v>
          </cell>
          <cell r="R138">
            <v>0.23496741701091747</v>
          </cell>
          <cell r="T138">
            <v>0.5442340598658717</v>
          </cell>
          <cell r="U138">
            <v>0.22492246943957606</v>
          </cell>
          <cell r="W138">
            <v>0.5311666047628113</v>
          </cell>
          <cell r="X138">
            <v>0.21503924566770311</v>
          </cell>
          <cell r="Z138">
            <v>0.51792302884772135</v>
          </cell>
          <cell r="AA138">
            <v>0.20532757016484621</v>
          </cell>
          <cell r="AC138">
            <v>0.50451590321811512</v>
          </cell>
          <cell r="AD138">
            <v>0.19579702567694515</v>
          </cell>
        </row>
        <row r="139">
          <cell r="B139">
            <v>0.61586141796232174</v>
          </cell>
          <cell r="C139">
            <v>0.28609700024976442</v>
          </cell>
          <cell r="E139">
            <v>0.60328964811539276</v>
          </cell>
          <cell r="F139">
            <v>0.27506880726513944</v>
          </cell>
          <cell r="H139">
            <v>0.59559764705362872</v>
          </cell>
          <cell r="I139">
            <v>0.26644982744301243</v>
          </cell>
          <cell r="K139">
            <v>0.58333690970985719</v>
          </cell>
          <cell r="L139">
            <v>0.2559703608123855</v>
          </cell>
          <cell r="N139">
            <v>0.57085658322357036</v>
          </cell>
          <cell r="O139">
            <v>0.24562052859401967</v>
          </cell>
          <cell r="Q139">
            <v>0.55816519751478444</v>
          </cell>
          <cell r="R139">
            <v>0.23541081063513736</v>
          </cell>
          <cell r="T139">
            <v>0.54527235234595051</v>
          </cell>
          <cell r="U139">
            <v>0.22535157765944278</v>
          </cell>
          <cell r="W139">
            <v>0.53218872588574484</v>
          </cell>
          <cell r="X139">
            <v>0.21545304456485859</v>
          </cell>
          <cell r="Z139">
            <v>0.51892607763595211</v>
          </cell>
          <cell r="AA139">
            <v>0.2057252230185965</v>
          </cell>
          <cell r="AC139">
            <v>0.505497245248546</v>
          </cell>
          <cell r="AD139">
            <v>0.19617787363338138</v>
          </cell>
        </row>
        <row r="140">
          <cell r="B140">
            <v>0.61586141796232174</v>
          </cell>
          <cell r="C140">
            <v>0.28609700024976448</v>
          </cell>
          <cell r="E140">
            <v>0.6032896481153931</v>
          </cell>
          <cell r="F140">
            <v>0.2750688072651396</v>
          </cell>
          <cell r="H140">
            <v>0.59474943111938272</v>
          </cell>
          <cell r="I140">
            <v>0.26607036491418551</v>
          </cell>
          <cell r="K140">
            <v>0.58249106122605643</v>
          </cell>
          <cell r="L140">
            <v>0.25559919941665143</v>
          </cell>
          <cell r="N140">
            <v>0.57001616706110625</v>
          </cell>
          <cell r="O140">
            <v>0.24525892557825416</v>
          </cell>
          <cell r="Q140">
            <v>0.55733307992318792</v>
          </cell>
          <cell r="R140">
            <v>0.23505985812564073</v>
          </cell>
          <cell r="T140">
            <v>0.54445119543789844</v>
          </cell>
          <cell r="U140">
            <v>0.22501220779420131</v>
          </cell>
          <cell r="W140">
            <v>0.53138098376112808</v>
          </cell>
          <cell r="X140">
            <v>0.21512603557066684</v>
          </cell>
          <cell r="Z140">
            <v>0.51813399406745431</v>
          </cell>
          <cell r="AA140">
            <v>0.20541120609826546</v>
          </cell>
          <cell r="AC140">
            <v>0.5047228528470441</v>
          </cell>
          <cell r="AD140">
            <v>0.19587734053233583</v>
          </cell>
        </row>
        <row r="141">
          <cell r="B141">
            <v>0.62995251721752721</v>
          </cell>
          <cell r="C141">
            <v>0.29673299578200885</v>
          </cell>
          <cell r="E141">
            <v>0.6174307182333908</v>
          </cell>
          <cell r="F141">
            <v>0.28543182605956663</v>
          </cell>
          <cell r="H141">
            <v>0.60888227167935238</v>
          </cell>
          <cell r="I141">
            <v>0.27616078814032957</v>
          </cell>
          <cell r="K141">
            <v>0.59668642851553411</v>
          </cell>
          <cell r="L141">
            <v>0.2654279434545404</v>
          </cell>
          <cell r="N141">
            <v>0.58425731203158604</v>
          </cell>
          <cell r="O141">
            <v>0.25481946704889152</v>
          </cell>
          <cell r="Q141">
            <v>0.57160271223286163</v>
          </cell>
          <cell r="R141">
            <v>0.24434628636313371</v>
          </cell>
          <cell r="T141">
            <v>0.55873152301883644</v>
          </cell>
          <cell r="U141">
            <v>0.23401924797364712</v>
          </cell>
          <cell r="W141">
            <v>0.54565375755930101</v>
          </cell>
          <cell r="X141">
            <v>0.22384906959105555</v>
          </cell>
          <cell r="Z141">
            <v>0.53238055812061347</v>
          </cell>
          <cell r="AA141">
            <v>0.21384629105909453</v>
          </cell>
          <cell r="AC141">
            <v>0.51892419981621896</v>
          </cell>
          <cell r="AD141">
            <v>0.20402122464126282</v>
          </cell>
        </row>
        <row r="142">
          <cell r="B142">
            <v>0.70776821896450648</v>
          </cell>
          <cell r="C142">
            <v>0.24845506541806786</v>
          </cell>
          <cell r="E142">
            <v>0.69153200682582738</v>
          </cell>
          <cell r="F142">
            <v>0.23392303947906484</v>
          </cell>
          <cell r="H142">
            <v>0.67815421479328442</v>
          </cell>
          <cell r="I142">
            <v>0.22087091556723781</v>
          </cell>
          <cell r="K142">
            <v>0.66230019362923243</v>
          </cell>
          <cell r="L142">
            <v>0.20751947273987129</v>
          </cell>
          <cell r="N142">
            <v>0.64593593628710011</v>
          </cell>
          <cell r="O142">
            <v>0.19454992765297219</v>
          </cell>
          <cell r="Q142">
            <v>0.6290774335082393</v>
          </cell>
          <cell r="R142">
            <v>0.18198114512059327</v>
          </cell>
          <cell r="T142">
            <v>0.61174415963106687</v>
          </cell>
          <cell r="U142">
            <v>0.16983027200285369</v>
          </cell>
          <cell r="W142">
            <v>0.5939591824002326</v>
          </cell>
          <cell r="X142">
            <v>0.15811262604147411</v>
          </cell>
          <cell r="Z142">
            <v>0.57574924788271686</v>
          </cell>
          <cell r="AA142">
            <v>0.14684159805130015</v>
          </cell>
          <cell r="AC142">
            <v>0.55714483600760545</v>
          </cell>
          <cell r="AD142">
            <v>0.13602856849546241</v>
          </cell>
        </row>
        <row r="143">
          <cell r="B143">
            <v>0.70776821896450703</v>
          </cell>
          <cell r="C143">
            <v>0.24845506541806797</v>
          </cell>
          <cell r="E143">
            <v>0.69153200682582683</v>
          </cell>
          <cell r="F143">
            <v>0.23392303947906476</v>
          </cell>
          <cell r="H143">
            <v>0.67807908133646488</v>
          </cell>
          <cell r="I143">
            <v>0.22084644503378764</v>
          </cell>
          <cell r="K143">
            <v>0.66222577422859352</v>
          </cell>
          <cell r="L143">
            <v>0.20749615480197725</v>
          </cell>
          <cell r="N143">
            <v>0.64586250908852194</v>
          </cell>
          <cell r="O143">
            <v>0.19452781206012684</v>
          </cell>
          <cell r="Q143">
            <v>0.62900525812179797</v>
          </cell>
          <cell r="R143">
            <v>0.18196026603834595</v>
          </cell>
          <cell r="T143">
            <v>0.61167347631766955</v>
          </cell>
          <cell r="U143">
            <v>0.1698106491488364</v>
          </cell>
          <cell r="W143">
            <v>0.59389021139802189</v>
          </cell>
          <cell r="X143">
            <v>0.15809426588036649</v>
          </cell>
          <cell r="Z143">
            <v>0.57568218887224232</v>
          </cell>
          <cell r="AA143">
            <v>0.14682449502893766</v>
          </cell>
          <cell r="AC143">
            <v>0.55707986771490026</v>
          </cell>
          <cell r="AD143">
            <v>0.13601270629360182</v>
          </cell>
        </row>
        <row r="144">
          <cell r="B144">
            <v>0.70776821896450681</v>
          </cell>
          <cell r="C144">
            <v>0.24845506541806792</v>
          </cell>
          <cell r="E144">
            <v>0.69153200682582683</v>
          </cell>
          <cell r="F144">
            <v>0.23392303947906476</v>
          </cell>
          <cell r="H144">
            <v>0.67749175059214428</v>
          </cell>
          <cell r="I144">
            <v>0.22065515479860362</v>
          </cell>
          <cell r="K144">
            <v>0.66164273558746112</v>
          </cell>
          <cell r="L144">
            <v>0.20731347046554113</v>
          </cell>
          <cell r="N144">
            <v>0.64528603562459896</v>
          </cell>
          <cell r="O144">
            <v>0.19435418358646622</v>
          </cell>
          <cell r="Q144">
            <v>0.62843748106351816</v>
          </cell>
          <cell r="R144">
            <v>0.18179601802413439</v>
          </cell>
          <cell r="T144">
            <v>0.61111637773753125</v>
          </cell>
          <cell r="U144">
            <v>0.16965598939130924</v>
          </cell>
          <cell r="W144">
            <v>0.59334561801271168</v>
          </cell>
          <cell r="X144">
            <v>0.15794929448699843</v>
          </cell>
          <cell r="Z144">
            <v>0.57515176695141923</v>
          </cell>
          <cell r="AA144">
            <v>0.14668921390997552</v>
          </cell>
          <cell r="AC144">
            <v>0.55656511909771322</v>
          </cell>
          <cell r="AD144">
            <v>0.13588702888800536</v>
          </cell>
        </row>
        <row r="145">
          <cell r="B145">
            <v>0.70776821896450648</v>
          </cell>
          <cell r="C145">
            <v>0.24845506541806786</v>
          </cell>
          <cell r="E145">
            <v>0.69153200682582694</v>
          </cell>
          <cell r="F145">
            <v>0.23392303947906479</v>
          </cell>
          <cell r="H145">
            <v>0.67728929422626838</v>
          </cell>
          <cell r="I145">
            <v>0.22058921592818453</v>
          </cell>
          <cell r="K145">
            <v>0.66144120097147119</v>
          </cell>
          <cell r="L145">
            <v>0.20725032333429855</v>
          </cell>
          <cell r="N145">
            <v>0.64508624834616035</v>
          </cell>
          <cell r="O145">
            <v>0.19429400950668116</v>
          </cell>
          <cell r="Q145">
            <v>0.62824021921335094</v>
          </cell>
          <cell r="R145">
            <v>0.18173895360651296</v>
          </cell>
          <cell r="T145">
            <v>0.61092236898107999</v>
          </cell>
          <cell r="U145">
            <v>0.16960212935952895</v>
          </cell>
          <cell r="W145">
            <v>0.59315553705098978</v>
          </cell>
          <cell r="X145">
            <v>0.15789869471363205</v>
          </cell>
          <cell r="Z145">
            <v>0.57496623337303443</v>
          </cell>
          <cell r="AA145">
            <v>0.14664189461734542</v>
          </cell>
          <cell r="AC145">
            <v>0.55638469562431903</v>
          </cell>
          <cell r="AD145">
            <v>0.13584297796044995</v>
          </cell>
        </row>
        <row r="146">
          <cell r="B146">
            <v>0.73712343635000677</v>
          </cell>
          <cell r="C146">
            <v>0.27213826604970925</v>
          </cell>
          <cell r="E146">
            <v>0.72149381051830552</v>
          </cell>
          <cell r="F146">
            <v>0.25670694279226963</v>
          </cell>
          <cell r="H146">
            <v>0.70657700131092227</v>
          </cell>
          <cell r="I146">
            <v>0.2420734088647655</v>
          </cell>
          <cell r="K146">
            <v>0.69130186387221881</v>
          </cell>
          <cell r="L146">
            <v>0.22785776564552443</v>
          </cell>
          <cell r="N146">
            <v>0.67546940392950028</v>
          </cell>
          <cell r="O146">
            <v>0.21401061235373178</v>
          </cell>
          <cell r="Q146">
            <v>0.65909085773632436</v>
          </cell>
          <cell r="R146">
            <v>0.20055458957298955</v>
          </cell>
          <cell r="T146">
            <v>0.64218099771806214</v>
          </cell>
          <cell r="U146">
            <v>0.18751062305633104</v>
          </cell>
          <cell r="W146">
            <v>0.62475829048576614</v>
          </cell>
          <cell r="X146">
            <v>0.17489778365616956</v>
          </cell>
          <cell r="Z146">
            <v>0.60684503457662431</v>
          </cell>
          <cell r="AA146">
            <v>0.16273316115185696</v>
          </cell>
          <cell r="AC146">
            <v>0.58846747334916816</v>
          </cell>
          <cell r="AD146">
            <v>0.15103175326753163</v>
          </cell>
        </row>
        <row r="147">
          <cell r="B147">
            <v>0.61774993732383132</v>
          </cell>
          <cell r="C147">
            <v>0.32856203294602332</v>
          </cell>
          <cell r="E147">
            <v>0.6068972512577897</v>
          </cell>
          <cell r="F147">
            <v>0.31839024365363622</v>
          </cell>
          <cell r="H147">
            <v>0.59799042964609805</v>
          </cell>
          <cell r="I147">
            <v>0.30937291465429168</v>
          </cell>
          <cell r="K147">
            <v>0.58743566070610598</v>
          </cell>
          <cell r="L147">
            <v>0.29963632874106932</v>
          </cell>
          <cell r="N147">
            <v>0.57670590549171574</v>
          </cell>
          <cell r="O147">
            <v>0.28995884017043366</v>
          </cell>
          <cell r="Q147">
            <v>0.56580543368598157</v>
          </cell>
          <cell r="R147">
            <v>0.28034809219951762</v>
          </cell>
          <cell r="T147">
            <v>0.55473918810830869</v>
          </cell>
          <cell r="U147">
            <v>0.27081184373981781</v>
          </cell>
          <cell r="W147">
            <v>0.54351279597343671</v>
          </cell>
          <cell r="X147">
            <v>0.26135794414561031</v>
          </cell>
          <cell r="Z147">
            <v>0.53213257760246768</v>
          </cell>
          <cell r="AA147">
            <v>0.25199430663161387</v>
          </cell>
          <cell r="AC147">
            <v>0.52060555240556561</v>
          </cell>
          <cell r="AD147">
            <v>0.24272888043241184</v>
          </cell>
        </row>
        <row r="148">
          <cell r="B148">
            <v>0.61774993732383099</v>
          </cell>
          <cell r="C148">
            <v>0.3285620329460231</v>
          </cell>
          <cell r="E148">
            <v>0.60689725125778993</v>
          </cell>
          <cell r="F148">
            <v>0.31839024365363638</v>
          </cell>
          <cell r="H148">
            <v>0.59871650780646846</v>
          </cell>
          <cell r="I148">
            <v>0.30974855430603915</v>
          </cell>
          <cell r="K148">
            <v>0.58816534179441948</v>
          </cell>
          <cell r="L148">
            <v>0.30000852092666336</v>
          </cell>
          <cell r="N148">
            <v>0.57743646159353523</v>
          </cell>
          <cell r="O148">
            <v>0.29032615251793298</v>
          </cell>
          <cell r="Q148">
            <v>0.56653428309245768</v>
          </cell>
          <cell r="R148">
            <v>0.28070922613079691</v>
          </cell>
          <cell r="T148">
            <v>0.55546390114924915</v>
          </cell>
          <cell r="U148">
            <v>0.27116563319440579</v>
          </cell>
          <cell r="W148">
            <v>0.54423109951992155</v>
          </cell>
          <cell r="X148">
            <v>0.26170335337897616</v>
          </cell>
          <cell r="Z148">
            <v>0.53284235830364812</v>
          </cell>
          <cell r="AA148">
            <v>0.25233042718348914</v>
          </cell>
          <cell r="AC148">
            <v>0.52130485872758481</v>
          </cell>
          <cell r="AD148">
            <v>0.24305492735956946</v>
          </cell>
        </row>
        <row r="149">
          <cell r="B149">
            <v>0.61774993732383099</v>
          </cell>
          <cell r="C149">
            <v>0.3285620329460231</v>
          </cell>
          <cell r="E149">
            <v>0.60689725125778959</v>
          </cell>
          <cell r="F149">
            <v>0.31839024365363633</v>
          </cell>
          <cell r="H149">
            <v>0.59836499335906201</v>
          </cell>
          <cell r="I149">
            <v>0.30956669679838383</v>
          </cell>
          <cell r="K149">
            <v>0.5878127030041731</v>
          </cell>
          <cell r="L149">
            <v>0.29982864864523912</v>
          </cell>
          <cell r="N149">
            <v>0.57708398102713632</v>
          </cell>
          <cell r="O149">
            <v>0.29014893072213999</v>
          </cell>
          <cell r="Q149">
            <v>0.56618317130745455</v>
          </cell>
          <cell r="R149">
            <v>0.28053525551614061</v>
          </cell>
          <cell r="T149">
            <v>0.55511529420643602</v>
          </cell>
          <cell r="U149">
            <v>0.27099545071776165</v>
          </cell>
          <cell r="W149">
            <v>0.54388605712576998</v>
          </cell>
          <cell r="X149">
            <v>0.26153743351205372</v>
          </cell>
          <cell r="Z149">
            <v>0.53250186254994836</v>
          </cell>
          <cell r="AA149">
            <v>0.25216918354801926</v>
          </cell>
          <cell r="AC149">
            <v>0.52096981339408577</v>
          </cell>
          <cell r="AD149">
            <v>0.24289871469852811</v>
          </cell>
        </row>
        <row r="150">
          <cell r="B150">
            <v>0.61774993732383099</v>
          </cell>
          <cell r="C150">
            <v>0.3285620329460231</v>
          </cell>
          <cell r="E150">
            <v>0.60689725125778948</v>
          </cell>
          <cell r="F150">
            <v>0.31839024365363622</v>
          </cell>
          <cell r="H150">
            <v>0.59816902162709451</v>
          </cell>
          <cell r="I150">
            <v>0.30946530998196836</v>
          </cell>
          <cell r="K150">
            <v>0.58761560752213426</v>
          </cell>
          <cell r="L150">
            <v>0.29972811513901887</v>
          </cell>
          <cell r="N150">
            <v>0.57688650750249659</v>
          </cell>
          <cell r="O150">
            <v>0.29004964407772832</v>
          </cell>
          <cell r="Q150">
            <v>0.5659860262737868</v>
          </cell>
          <cell r="R150">
            <v>0.2804375731137016</v>
          </cell>
          <cell r="T150">
            <v>0.55491914336623516</v>
          </cell>
          <cell r="U150">
            <v>0.27089969405981412</v>
          </cell>
          <cell r="W150">
            <v>0.54369152405599908</v>
          </cell>
          <cell r="X150">
            <v>0.2614438887720581</v>
          </cell>
          <cell r="Z150">
            <v>0.53230952775323925</v>
          </cell>
          <cell r="AA150">
            <v>0.2520781023479991</v>
          </cell>
          <cell r="AC150">
            <v>0.52078021367756555</v>
          </cell>
          <cell r="AD150">
            <v>0.2428103150902092</v>
          </cell>
        </row>
        <row r="151">
          <cell r="B151">
            <v>0.60418194798190394</v>
          </cell>
          <cell r="C151">
            <v>0.31788812452774534</v>
          </cell>
          <cell r="E151">
            <v>0.59330920954160726</v>
          </cell>
          <cell r="F151">
            <v>0.30793357334102012</v>
          </cell>
          <cell r="H151">
            <v>0.58687315675846741</v>
          </cell>
          <cell r="I151">
            <v>0.30039693652041116</v>
          </cell>
          <cell r="K151">
            <v>0.57628260377489127</v>
          </cell>
          <cell r="L151">
            <v>0.29084865896834122</v>
          </cell>
          <cell r="N151">
            <v>0.5655211360987884</v>
          </cell>
          <cell r="O151">
            <v>0.28136157189293953</v>
          </cell>
          <cell r="Q151">
            <v>0.55459387907582458</v>
          </cell>
          <cell r="R151">
            <v>0.2719434173369204</v>
          </cell>
          <cell r="T151">
            <v>0.54350661907201037</v>
          </cell>
          <cell r="U151">
            <v>0.2626020234394742</v>
          </cell>
          <cell r="W151">
            <v>0.53226580810503599</v>
          </cell>
          <cell r="X151">
            <v>0.25334527743954005</v>
          </cell>
          <cell r="Z151">
            <v>0.52087856611024452</v>
          </cell>
          <cell r="AA151">
            <v>0.24418109773034694</v>
          </cell>
          <cell r="AC151">
            <v>0.50935268068435402</v>
          </cell>
          <cell r="AD151">
            <v>0.23511740507246875</v>
          </cell>
        </row>
        <row r="152">
          <cell r="B152">
            <v>0.71969173444972945</v>
          </cell>
          <cell r="C152">
            <v>0.25508093687449418</v>
          </cell>
          <cell r="E152">
            <v>0.70357552817325408</v>
          </cell>
          <cell r="F152">
            <v>0.24017149136167534</v>
          </cell>
          <cell r="H152">
            <v>0.68885958021241922</v>
          </cell>
          <cell r="I152">
            <v>0.22628333008713772</v>
          </cell>
          <cell r="K152">
            <v>0.67311878603292941</v>
          </cell>
          <cell r="L152">
            <v>0.21259629277612418</v>
          </cell>
          <cell r="N152">
            <v>0.65684498980068162</v>
          </cell>
          <cell r="O152">
            <v>0.19929626683450419</v>
          </cell>
          <cell r="Q152">
            <v>0.64005262100835858</v>
          </cell>
          <cell r="R152">
            <v>0.18640334493385666</v>
          </cell>
          <cell r="T152">
            <v>0.62275969580830792</v>
          </cell>
          <cell r="U152">
            <v>0.1739358337156949</v>
          </cell>
          <cell r="W152">
            <v>0.60498794926320831</v>
          </cell>
          <cell r="X152">
            <v>0.16191013355047462</v>
          </cell>
          <cell r="Z152">
            <v>0.58676294352861447</v>
          </cell>
          <cell r="AA152">
            <v>0.15034063260972158</v>
          </cell>
          <cell r="AC152">
            <v>0.56811414725624942</v>
          </cell>
          <cell r="AD152">
            <v>0.13923961636591334</v>
          </cell>
        </row>
        <row r="153">
          <cell r="B153">
            <v>0.71969173444972923</v>
          </cell>
          <cell r="C153">
            <v>0.25508093687449412</v>
          </cell>
          <cell r="E153">
            <v>0.70357552817325397</v>
          </cell>
          <cell r="F153">
            <v>0.24017149136167532</v>
          </cell>
          <cell r="H153">
            <v>0.68858982641956279</v>
          </cell>
          <cell r="I153">
            <v>0.22619471872379956</v>
          </cell>
          <cell r="K153">
            <v>0.67285003854364989</v>
          </cell>
          <cell r="L153">
            <v>0.21251141218580466</v>
          </cell>
          <cell r="N153">
            <v>0.6565783540370066</v>
          </cell>
          <cell r="O153">
            <v>0.19921536568867804</v>
          </cell>
          <cell r="Q153">
            <v>0.63978914132278242</v>
          </cell>
          <cell r="R153">
            <v>0.18632661140742235</v>
          </cell>
          <cell r="T153">
            <v>0.62250035145643801</v>
          </cell>
          <cell r="U153">
            <v>0.17386339923355748</v>
          </cell>
          <cell r="W153">
            <v>0.6047336508744543</v>
          </cell>
          <cell r="X153">
            <v>0.16184207684598156</v>
          </cell>
          <cell r="Z153">
            <v>0.58651453007808241</v>
          </cell>
          <cell r="AA153">
            <v>0.15027698401753675</v>
          </cell>
          <cell r="AC153">
            <v>0.56787238354144498</v>
          </cell>
          <cell r="AD153">
            <v>0.13918036227575706</v>
          </cell>
        </row>
        <row r="154">
          <cell r="B154">
            <v>0.71969173444972934</v>
          </cell>
          <cell r="C154">
            <v>0.25508093687449412</v>
          </cell>
          <cell r="E154">
            <v>0.70357552817325364</v>
          </cell>
          <cell r="F154">
            <v>0.24017149136167518</v>
          </cell>
          <cell r="H154">
            <v>0.68928204413326977</v>
          </cell>
          <cell r="I154">
            <v>0.22642210516641048</v>
          </cell>
          <cell r="K154">
            <v>0.6735386538514071</v>
          </cell>
          <cell r="L154">
            <v>0.21272890286444221</v>
          </cell>
          <cell r="N154">
            <v>0.65726060575111622</v>
          </cell>
          <cell r="O154">
            <v>0.19942237072300867</v>
          </cell>
          <cell r="Q154">
            <v>0.64046242767352957</v>
          </cell>
          <cell r="R154">
            <v>0.18652269345405142</v>
          </cell>
          <cell r="T154">
            <v>0.62316223969301388</v>
          </cell>
          <cell r="U154">
            <v>0.17404826360906259</v>
          </cell>
          <cell r="W154">
            <v>0.60538188559687423</v>
          </cell>
          <cell r="X154">
            <v>0.16201556091389893</v>
          </cell>
          <cell r="Z154">
            <v>0.58714704029666853</v>
          </cell>
          <cell r="AA154">
            <v>0.15043904603498878</v>
          </cell>
          <cell r="AC154">
            <v>0.56848728845919405</v>
          </cell>
          <cell r="AD154">
            <v>0.13933106988489213</v>
          </cell>
        </row>
        <row r="155">
          <cell r="B155">
            <v>0.71969173444972945</v>
          </cell>
          <cell r="C155">
            <v>0.25508093687449418</v>
          </cell>
          <cell r="E155">
            <v>0.70357552817325408</v>
          </cell>
          <cell r="F155">
            <v>0.24017149136167534</v>
          </cell>
          <cell r="H155">
            <v>0.68785738121748397</v>
          </cell>
          <cell r="I155">
            <v>0.2259541179624926</v>
          </cell>
          <cell r="K155">
            <v>0.67211750769831402</v>
          </cell>
          <cell r="L155">
            <v>0.21228005132455094</v>
          </cell>
          <cell r="N155">
            <v>0.65584894213363276</v>
          </cell>
          <cell r="O155">
            <v>0.19899405157106387</v>
          </cell>
          <cell r="Q155">
            <v>0.6390658951962217</v>
          </cell>
          <cell r="R155">
            <v>0.18611597951126832</v>
          </cell>
          <cell r="T155">
            <v>0.62178614726221526</v>
          </cell>
          <cell r="U155">
            <v>0.17366392309083095</v>
          </cell>
          <cell r="W155">
            <v>0.60403118252656107</v>
          </cell>
          <cell r="X155">
            <v>0.16165407848310365</v>
          </cell>
          <cell r="Z155">
            <v>0.58582629907502626</v>
          </cell>
          <cell r="AA155">
            <v>0.15010064519873059</v>
          </cell>
          <cell r="AC155">
            <v>0.56720069020317732</v>
          </cell>
          <cell r="AD155">
            <v>0.13901573634065642</v>
          </cell>
        </row>
        <row r="156">
          <cell r="B156">
            <v>0.68968685956676756</v>
          </cell>
          <cell r="C156">
            <v>0.23241100901103784</v>
          </cell>
          <cell r="E156">
            <v>0.673027073523636</v>
          </cell>
          <cell r="F156">
            <v>0.21841657971986916</v>
          </cell>
          <cell r="H156">
            <v>0.65991485237993075</v>
          </cell>
          <cell r="I156">
            <v>0.206081734564179</v>
          </cell>
          <cell r="K156">
            <v>0.64365310495336436</v>
          </cell>
          <cell r="L156">
            <v>0.19326420441694037</v>
          </cell>
          <cell r="N156">
            <v>0.62690930019516755</v>
          </cell>
          <cell r="O156">
            <v>0.18084267887908376</v>
          </cell>
          <cell r="Q156">
            <v>0.60970245381759858</v>
          </cell>
          <cell r="R156">
            <v>0.16883359640847445</v>
          </cell>
          <cell r="T156">
            <v>0.59205506920545781</v>
          </cell>
          <cell r="U156">
            <v>0.15725163511708026</v>
          </cell>
          <cell r="W156">
            <v>0.57399321855177776</v>
          </cell>
          <cell r="X156">
            <v>0.14610961946034903</v>
          </cell>
          <cell r="Z156">
            <v>0.55554659561745268</v>
          </cell>
          <cell r="AA156">
            <v>0.13541844050104451</v>
          </cell>
          <cell r="AC156">
            <v>0.53674853564029656</v>
          </cell>
          <cell r="AD156">
            <v>0.12518699063939764</v>
          </cell>
        </row>
        <row r="157">
          <cell r="B157">
            <v>0.52151113522750647</v>
          </cell>
          <cell r="C157">
            <v>0.32448925142587348</v>
          </cell>
          <cell r="E157">
            <v>0.51377832127441136</v>
          </cell>
          <cell r="F157">
            <v>0.31754310728392515</v>
          </cell>
          <cell r="H157">
            <v>0.50487015702266747</v>
          </cell>
          <cell r="I157">
            <v>0.30992730738230734</v>
          </cell>
          <cell r="K157">
            <v>0.49735473456995094</v>
          </cell>
          <cell r="L157">
            <v>0.30322304770977809</v>
          </cell>
          <cell r="N157">
            <v>0.48977614308377387</v>
          </cell>
          <cell r="O157">
            <v>0.29653195322543147</v>
          </cell>
          <cell r="Q157">
            <v>0.48213551072558836</v>
          </cell>
          <cell r="R157">
            <v>0.289856164798246</v>
          </cell>
          <cell r="T157">
            <v>0.47443417598673243</v>
          </cell>
          <cell r="U157">
            <v>0.28319793428983892</v>
          </cell>
          <cell r="W157">
            <v>0.46667368961054029</v>
          </cell>
          <cell r="X157">
            <v>0.27655962050733651</v>
          </cell>
          <cell r="Z157">
            <v>0.45885581582147822</v>
          </cell>
          <cell r="AA157">
            <v>0.26994368462606871</v>
          </cell>
          <cell r="AC157">
            <v>0.45098253288738166</v>
          </cell>
          <cell r="AD157">
            <v>0.26335268511979865</v>
          </cell>
        </row>
        <row r="158">
          <cell r="B158">
            <v>0.52151113522750658</v>
          </cell>
          <cell r="C158">
            <v>0.32448925142587359</v>
          </cell>
          <cell r="E158">
            <v>0.51377832127441159</v>
          </cell>
          <cell r="F158">
            <v>0.31754310728392532</v>
          </cell>
          <cell r="H158">
            <v>0.5058007215074739</v>
          </cell>
          <cell r="I158">
            <v>0.31049855791298331</v>
          </cell>
          <cell r="K158">
            <v>0.49829941927375015</v>
          </cell>
          <cell r="L158">
            <v>0.30379899512738645</v>
          </cell>
          <cell r="N158">
            <v>0.49073131925636021</v>
          </cell>
          <cell r="O158">
            <v>0.29711025876385155</v>
          </cell>
          <cell r="Q158">
            <v>0.48309771122600559</v>
          </cell>
          <cell r="R158">
            <v>0.29043463234650474</v>
          </cell>
          <cell r="T158">
            <v>0.47540010330819715</v>
          </cell>
          <cell r="U158">
            <v>0.28377451295123923</v>
          </cell>
          <cell r="W158">
            <v>0.46764022224909646</v>
          </cell>
          <cell r="X158">
            <v>0.27713240595823707</v>
          </cell>
          <cell r="Z158">
            <v>0.45982001308066539</v>
          </cell>
          <cell r="AA158">
            <v>0.27051091936926436</v>
          </cell>
          <cell r="AC158">
            <v>0.45194163821472499</v>
          </cell>
          <cell r="AD158">
            <v>0.26391275772760336</v>
          </cell>
        </row>
        <row r="159">
          <cell r="B159">
            <v>0.52151113522750658</v>
          </cell>
          <cell r="C159">
            <v>0.32448925142587365</v>
          </cell>
          <cell r="E159">
            <v>0.51377832127441114</v>
          </cell>
          <cell r="F159">
            <v>0.31754310728392504</v>
          </cell>
          <cell r="H159">
            <v>0.50593780952681122</v>
          </cell>
          <cell r="I159">
            <v>0.31058271285879779</v>
          </cell>
          <cell r="K159">
            <v>0.49843763329473395</v>
          </cell>
          <cell r="L159">
            <v>0.30388326028817769</v>
          </cell>
          <cell r="N159">
            <v>0.49087017625016743</v>
          </cell>
          <cell r="O159">
            <v>0.29719432887664526</v>
          </cell>
          <cell r="Q159">
            <v>0.48323675373733432</v>
          </cell>
          <cell r="R159">
            <v>0.29051822363605112</v>
          </cell>
          <cell r="T159">
            <v>0.47553890019936945</v>
          </cell>
          <cell r="U159">
            <v>0.28385736320709209</v>
          </cell>
          <cell r="W159">
            <v>0.46777836922141669</v>
          </cell>
          <cell r="X159">
            <v>0.27721427445669689</v>
          </cell>
          <cell r="Z159">
            <v>0.45995713298818258</v>
          </cell>
          <cell r="AA159">
            <v>0.27059158665470467</v>
          </cell>
          <cell r="AC159">
            <v>0.45207738118574931</v>
          </cell>
          <cell r="AD159">
            <v>0.2639920252674714</v>
          </cell>
        </row>
        <row r="160">
          <cell r="B160">
            <v>0.52151113522750669</v>
          </cell>
          <cell r="C160">
            <v>0.32448925142587365</v>
          </cell>
          <cell r="E160">
            <v>0.51377832127441159</v>
          </cell>
          <cell r="F160">
            <v>0.31754310728392532</v>
          </cell>
          <cell r="H160">
            <v>0.50494245085781364</v>
          </cell>
          <cell r="I160">
            <v>0.30997168678036757</v>
          </cell>
          <cell r="K160">
            <v>0.49742858864563017</v>
          </cell>
          <cell r="L160">
            <v>0.30326807444091519</v>
          </cell>
          <cell r="N160">
            <v>0.48985125120295175</v>
          </cell>
          <cell r="O160">
            <v>0.29657742697419892</v>
          </cell>
          <cell r="Q160">
            <v>0.48221157833704725</v>
          </cell>
          <cell r="R160">
            <v>0.28990189606182709</v>
          </cell>
          <cell r="T160">
            <v>0.47451092101678333</v>
          </cell>
          <cell r="U160">
            <v>0.28324374472061625</v>
          </cell>
          <cell r="W160">
            <v>0.46675084315669191</v>
          </cell>
          <cell r="X160">
            <v>0.27660534315234409</v>
          </cell>
          <cell r="Z160">
            <v>0.45893312271443915</v>
          </cell>
          <cell r="AA160">
            <v>0.26998916407040247</v>
          </cell>
          <cell r="AC160">
            <v>0.4510597521282057</v>
          </cell>
          <cell r="AD160">
            <v>0.26339777754119204</v>
          </cell>
        </row>
        <row r="161">
          <cell r="B161">
            <v>0.5277749126047987</v>
          </cell>
          <cell r="C161">
            <v>0.32930136424517148</v>
          </cell>
          <cell r="E161">
            <v>0.52001211601359754</v>
          </cell>
          <cell r="F161">
            <v>0.32227999132985408</v>
          </cell>
          <cell r="H161">
            <v>0.51125373982086275</v>
          </cell>
          <cell r="I161">
            <v>0.31469804183578276</v>
          </cell>
          <cell r="K161">
            <v>0.50371599538851874</v>
          </cell>
          <cell r="L161">
            <v>0.30792365125989368</v>
          </cell>
          <cell r="N161">
            <v>0.49611141812439236</v>
          </cell>
          <cell r="O161">
            <v>0.30116043560294109</v>
          </cell>
          <cell r="Q161">
            <v>0.48844113335841466</v>
          </cell>
          <cell r="R161">
            <v>0.29441060719616508</v>
          </cell>
          <cell r="T161">
            <v>0.48070648308552566</v>
          </cell>
          <cell r="U161">
            <v>0.28767649390939815</v>
          </cell>
          <cell r="W161">
            <v>0.47290902774211152</v>
          </cell>
          <cell r="X161">
            <v>0.28096053481219518</v>
          </cell>
          <cell r="Z161">
            <v>0.46505054730369405</v>
          </cell>
          <cell r="AA161">
            <v>0.27426527531173328</v>
          </cell>
          <cell r="AC161">
            <v>0.45713304173029934</v>
          </cell>
          <cell r="AD161">
            <v>0.26759336180538973</v>
          </cell>
        </row>
        <row r="162">
          <cell r="B162">
            <v>0.54676868416380042</v>
          </cell>
          <cell r="C162">
            <v>0.32526468267760711</v>
          </cell>
          <cell r="E162">
            <v>0.53814343443466117</v>
          </cell>
          <cell r="F162">
            <v>0.31747748375173429</v>
          </cell>
          <cell r="H162">
            <v>0.52997203798388681</v>
          </cell>
          <cell r="I162">
            <v>0.31002765248867487</v>
          </cell>
          <cell r="K162">
            <v>0.52158669569964466</v>
          </cell>
          <cell r="L162">
            <v>0.30252201248049915</v>
          </cell>
          <cell r="N162">
            <v>0.51311414563534752</v>
          </cell>
          <cell r="O162">
            <v>0.29503754342216909</v>
          </cell>
          <cell r="Q162">
            <v>0.50455640720745132</v>
          </cell>
          <cell r="R162">
            <v>0.28757760570908308</v>
          </cell>
          <cell r="T162">
            <v>0.49591579587277851</v>
          </cell>
          <cell r="U162">
            <v>0.2801456838778143</v>
          </cell>
          <cell r="W162">
            <v>0.48719492475864312</v>
          </cell>
          <cell r="X162">
            <v>0.27274537851991421</v>
          </cell>
          <cell r="Z162">
            <v>0.47839670538552798</v>
          </cell>
          <cell r="AA162">
            <v>0.2653803975647176</v>
          </cell>
          <cell r="AC162">
            <v>0.4695243474929785</v>
          </cell>
          <cell r="AD162">
            <v>0.25805454697657343</v>
          </cell>
        </row>
        <row r="163">
          <cell r="B163">
            <v>0.54676868416380064</v>
          </cell>
          <cell r="C163">
            <v>0.32526468267760716</v>
          </cell>
          <cell r="E163">
            <v>0.53814343443466128</v>
          </cell>
          <cell r="F163">
            <v>0.3174774837517344</v>
          </cell>
          <cell r="H163">
            <v>0.52912266542703623</v>
          </cell>
          <cell r="I163">
            <v>0.30953077914250643</v>
          </cell>
          <cell r="K163">
            <v>0.52072351863699839</v>
          </cell>
          <cell r="L163">
            <v>0.30202136692287329</v>
          </cell>
          <cell r="N163">
            <v>0.51224064544146486</v>
          </cell>
          <cell r="O163">
            <v>0.29453528607149154</v>
          </cell>
          <cell r="Q163">
            <v>0.50367591580801885</v>
          </cell>
          <cell r="R163">
            <v>0.287075759721441</v>
          </cell>
          <cell r="T163">
            <v>0.49503148703504452</v>
          </cell>
          <cell r="U163">
            <v>0.27964613273189809</v>
          </cell>
          <cell r="W163">
            <v>0.48630980699612736</v>
          </cell>
          <cell r="X163">
            <v>0.27224986478012791</v>
          </cell>
          <cell r="Z163">
            <v>0.47751361639843865</v>
          </cell>
          <cell r="AA163">
            <v>0.2648905227310478</v>
          </cell>
          <cell r="AC163">
            <v>0.46864595006123799</v>
          </cell>
          <cell r="AD163">
            <v>0.25757177232915968</v>
          </cell>
        </row>
        <row r="164">
          <cell r="B164">
            <v>0.54676868416380042</v>
          </cell>
          <cell r="C164">
            <v>0.32526468267760711</v>
          </cell>
          <cell r="E164">
            <v>0.53814343443466095</v>
          </cell>
          <cell r="F164">
            <v>0.31747748375173418</v>
          </cell>
          <cell r="H164">
            <v>0.53065947150091153</v>
          </cell>
          <cell r="I164">
            <v>0.31042979332677628</v>
          </cell>
          <cell r="K164">
            <v>0.52227874415459097</v>
          </cell>
          <cell r="L164">
            <v>0.30292340287839553</v>
          </cell>
          <cell r="N164">
            <v>0.51380835818005322</v>
          </cell>
          <cell r="O164">
            <v>0.29543671145436035</v>
          </cell>
          <cell r="Q164">
            <v>0.50525046630200532</v>
          </cell>
          <cell r="R164">
            <v>0.28797319250528919</v>
          </cell>
          <cell r="T164">
            <v>0.49660752118960749</v>
          </cell>
          <cell r="U164">
            <v>0.28053644348569806</v>
          </cell>
          <cell r="W164">
            <v>0.48788227592738187</v>
          </cell>
          <cell r="X164">
            <v>0.27313017697565894</v>
          </cell>
          <cell r="Z164">
            <v>0.4790777836543228</v>
          </cell>
          <cell r="AA164">
            <v>0.26575821124886445</v>
          </cell>
          <cell r="AC164">
            <v>0.47019739638331715</v>
          </cell>
          <cell r="AD164">
            <v>0.25842446033126282</v>
          </cell>
        </row>
        <row r="165">
          <cell r="B165">
            <v>0.54676868416380042</v>
          </cell>
          <cell r="C165">
            <v>0.32526468267760711</v>
          </cell>
          <cell r="E165">
            <v>0.53814343443466117</v>
          </cell>
          <cell r="F165">
            <v>0.3174774837517344</v>
          </cell>
          <cell r="H165">
            <v>0.53167335644636227</v>
          </cell>
          <cell r="I165">
            <v>0.31102290456096038</v>
          </cell>
          <cell r="K165">
            <v>0.52329119550839875</v>
          </cell>
          <cell r="L165">
            <v>0.30351062801971512</v>
          </cell>
          <cell r="N165">
            <v>0.51481625698368438</v>
          </cell>
          <cell r="O165">
            <v>0.29601624719620451</v>
          </cell>
          <cell r="Q165">
            <v>0.50625090284731289</v>
          </cell>
          <cell r="R165">
            <v>0.28854340257943295</v>
          </cell>
          <cell r="T165">
            <v>0.497597796658097</v>
          </cell>
          <cell r="U165">
            <v>0.28109585579048096</v>
          </cell>
          <cell r="W165">
            <v>0.48885990255209183</v>
          </cell>
          <cell r="X165">
            <v>0.27367747977020207</v>
          </cell>
          <cell r="Z165">
            <v>0.48004048352875101</v>
          </cell>
          <cell r="AA165">
            <v>0.26629224852908645</v>
          </cell>
          <cell r="AC165">
            <v>0.47114309904085483</v>
          </cell>
          <cell r="AD165">
            <v>0.25894422649923365</v>
          </cell>
        </row>
        <row r="166">
          <cell r="B166">
            <v>0.4908202523180058</v>
          </cell>
          <cell r="C166">
            <v>0.2838556975237872</v>
          </cell>
          <cell r="E166">
            <v>0.48248658686111423</v>
          </cell>
          <cell r="F166">
            <v>0.27681757008097529</v>
          </cell>
          <cell r="H166">
            <v>0.47445243728737818</v>
          </cell>
          <cell r="I166">
            <v>0.27001662682575051</v>
          </cell>
          <cell r="K166">
            <v>0.46632265869812684</v>
          </cell>
          <cell r="L166">
            <v>0.26322636695725332</v>
          </cell>
          <cell r="N166">
            <v>0.45813670882595658</v>
          </cell>
          <cell r="O166">
            <v>0.25647090410531181</v>
          </cell>
          <cell r="Q166">
            <v>0.44989687690309843</v>
          </cell>
          <cell r="R166">
            <v>0.24975298077765262</v>
          </cell>
          <cell r="T166">
            <v>0.44160569357893126</v>
          </cell>
          <cell r="U166">
            <v>0.24307542494441139</v>
          </cell>
          <cell r="W166">
            <v>0.4332659301937703</v>
          </cell>
          <cell r="X166">
            <v>0.23644114294017127</v>
          </cell>
          <cell r="Z166">
            <v>0.42488059718603022</v>
          </cell>
          <cell r="AA166">
            <v>0.22985311187012397</v>
          </cell>
          <cell r="AC166">
            <v>0.41645294165669638</v>
          </cell>
          <cell r="AD166">
            <v>0.22331437156698572</v>
          </cell>
        </row>
        <row r="167">
          <cell r="B167">
            <v>0.54300961315805707</v>
          </cell>
          <cell r="C167">
            <v>0.23669836698708283</v>
          </cell>
          <cell r="E167">
            <v>0.53051549524469388</v>
          </cell>
          <cell r="F167">
            <v>0.2271114212911311</v>
          </cell>
          <cell r="H167">
            <v>0.52084940336015528</v>
          </cell>
          <cell r="I167">
            <v>0.21892015549094559</v>
          </cell>
          <cell r="K167">
            <v>0.5085595469960148</v>
          </cell>
          <cell r="L167">
            <v>0.20981020492912739</v>
          </cell>
          <cell r="N167">
            <v>0.49614782385707268</v>
          </cell>
          <cell r="O167">
            <v>0.20085593395814319</v>
          </cell>
          <cell r="Q167">
            <v>0.48362400565794744</v>
          </cell>
          <cell r="R167">
            <v>0.19206435300866875</v>
          </cell>
          <cell r="T167">
            <v>0.47099863407798193</v>
          </cell>
          <cell r="U167">
            <v>0.18344228755871428</v>
          </cell>
          <cell r="W167">
            <v>0.45828301314644754</v>
          </cell>
          <cell r="X167">
            <v>0.17499634735692451</v>
          </cell>
          <cell r="Z167">
            <v>0.44548919607990684</v>
          </cell>
          <cell r="AA167">
            <v>0.1667328952645272</v>
          </cell>
          <cell r="AC167">
            <v>0.43262996634598422</v>
          </cell>
          <cell r="AD167">
            <v>0.15865801597262846</v>
          </cell>
        </row>
        <row r="168">
          <cell r="B168">
            <v>0.54300961315805685</v>
          </cell>
          <cell r="C168">
            <v>0.23669836698708269</v>
          </cell>
          <cell r="E168">
            <v>0.53051549524469432</v>
          </cell>
          <cell r="F168">
            <v>0.22711142129113129</v>
          </cell>
          <cell r="H168">
            <v>0.52226887257311694</v>
          </cell>
          <cell r="I168">
            <v>0.21951677789045584</v>
          </cell>
          <cell r="K168">
            <v>0.51001756523627229</v>
          </cell>
          <cell r="L168">
            <v>0.21041172171823475</v>
          </cell>
          <cell r="N168">
            <v>0.49763604647723952</v>
          </cell>
          <cell r="O168">
            <v>0.20145841235256087</v>
          </cell>
          <cell r="Q168">
            <v>0.48513438536289633</v>
          </cell>
          <cell r="R168">
            <v>0.19266417869439709</v>
          </cell>
          <cell r="T168">
            <v>0.47252345576381033</v>
          </cell>
          <cell r="U168">
            <v>0.1840361677909044</v>
          </cell>
          <cell r="W168">
            <v>0.45981492447435662</v>
          </cell>
          <cell r="X168">
            <v>0.17558131096929633</v>
          </cell>
          <cell r="Z168">
            <v>0.44702123380912334</v>
          </cell>
          <cell r="AA168">
            <v>0.16730628983502296</v>
          </cell>
          <cell r="AC168">
            <v>0.43415557847545216</v>
          </cell>
          <cell r="AD168">
            <v>0.15921750239852162</v>
          </cell>
        </row>
        <row r="169">
          <cell r="B169">
            <v>0.54300961315805685</v>
          </cell>
          <cell r="C169">
            <v>0.23669836698708271</v>
          </cell>
          <cell r="E169">
            <v>0.53051549524469421</v>
          </cell>
          <cell r="F169">
            <v>0.22711142129113124</v>
          </cell>
          <cell r="H169">
            <v>0.52136338259941573</v>
          </cell>
          <cell r="I169">
            <v>0.21913618802213813</v>
          </cell>
          <cell r="K169">
            <v>0.50909355937435974</v>
          </cell>
          <cell r="L169">
            <v>0.21003051589801419</v>
          </cell>
          <cell r="N169">
            <v>0.49669845268293639</v>
          </cell>
          <cell r="O169">
            <v>0.20107884548121169</v>
          </cell>
          <cell r="Q169">
            <v>0.48418792896523305</v>
          </cell>
          <cell r="R169">
            <v>0.19228830708020619</v>
          </cell>
          <cell r="T169">
            <v>0.47157264082625566</v>
          </cell>
          <cell r="U169">
            <v>0.18366584895222784</v>
          </cell>
          <cell r="W169">
            <v>0.45886401776252977</v>
          </cell>
          <cell r="X169">
            <v>0.17521820521046741</v>
          </cell>
          <cell r="Z169">
            <v>0.44607425132805778</v>
          </cell>
          <cell r="AA169">
            <v>0.16695186343765522</v>
          </cell>
          <cell r="AC169">
            <v>0.43321627452515787</v>
          </cell>
          <cell r="AD169">
            <v>0.15887303226759741</v>
          </cell>
        </row>
        <row r="170">
          <cell r="B170">
            <v>0.54300961315805685</v>
          </cell>
          <cell r="C170">
            <v>0.23669836698708269</v>
          </cell>
          <cell r="E170">
            <v>0.53051549524469432</v>
          </cell>
          <cell r="F170">
            <v>0.22711142129113135</v>
          </cell>
          <cell r="H170">
            <v>0.52185577612881318</v>
          </cell>
          <cell r="I170">
            <v>0.21934314778310351</v>
          </cell>
          <cell r="K170">
            <v>0.50959806488077841</v>
          </cell>
          <cell r="L170">
            <v>0.2102386535769051</v>
          </cell>
          <cell r="N170">
            <v>0.49721225451501799</v>
          </cell>
          <cell r="O170">
            <v>0.20128684830192331</v>
          </cell>
          <cell r="Q170">
            <v>0.48470831752410826</v>
          </cell>
          <cell r="R170">
            <v>0.19249497194941073</v>
          </cell>
          <cell r="T170">
            <v>0.47209702393515085</v>
          </cell>
          <cell r="U170">
            <v>0.18387008316883258</v>
          </cell>
          <cell r="W170">
            <v>0.45938993057525923</v>
          </cell>
          <cell r="X170">
            <v>0.17541902614123686</v>
          </cell>
          <cell r="Z170">
            <v>0.4465993647892752</v>
          </cell>
          <cell r="AA170">
            <v>0.16714839724476338</v>
          </cell>
          <cell r="AC170">
            <v>0.43373840240376071</v>
          </cell>
          <cell r="AD170">
            <v>0.15906451177606223</v>
          </cell>
        </row>
        <row r="171">
          <cell r="B171">
            <v>0.54300961315805685</v>
          </cell>
          <cell r="C171">
            <v>0.23669836698708271</v>
          </cell>
          <cell r="E171">
            <v>0.53051549524469455</v>
          </cell>
          <cell r="F171">
            <v>0.22711142129113138</v>
          </cell>
          <cell r="H171">
            <v>0.52190407430799834</v>
          </cell>
          <cell r="I171">
            <v>0.21936344817094888</v>
          </cell>
          <cell r="K171">
            <v>0.5096472696039519</v>
          </cell>
          <cell r="L171">
            <v>0.21025895336896192</v>
          </cell>
          <cell r="N171">
            <v>0.49726210819418887</v>
          </cell>
          <cell r="O171">
            <v>0.20130703060810229</v>
          </cell>
          <cell r="Q171">
            <v>0.48475857355350599</v>
          </cell>
          <cell r="R171">
            <v>0.19251493041230366</v>
          </cell>
          <cell r="T171">
            <v>0.47214744763749655</v>
          </cell>
          <cell r="U171">
            <v>0.18388972195042619</v>
          </cell>
          <cell r="W171">
            <v>0.45944030001051761</v>
          </cell>
          <cell r="X171">
            <v>0.17543825981766792</v>
          </cell>
          <cell r="Z171">
            <v>0.44664947142814787</v>
          </cell>
          <cell r="AA171">
            <v>0.1671671506175606</v>
          </cell>
          <cell r="AC171">
            <v>0.4337880516689156</v>
          </cell>
          <cell r="AD171">
            <v>0.15908271960842885</v>
          </cell>
        </row>
        <row r="172">
          <cell r="B172">
            <v>0.54300961315805674</v>
          </cell>
          <cell r="C172">
            <v>0.23669836698708269</v>
          </cell>
          <cell r="E172">
            <v>0.53051549524469443</v>
          </cell>
          <cell r="F172">
            <v>0.22711142129113135</v>
          </cell>
          <cell r="H172">
            <v>0.51981372930987824</v>
          </cell>
          <cell r="I172">
            <v>0.21848484746781657</v>
          </cell>
          <cell r="K172">
            <v>0.50779985516997528</v>
          </cell>
          <cell r="L172">
            <v>0.20949678814510317</v>
          </cell>
          <cell r="N172">
            <v>0.49564993508405802</v>
          </cell>
          <cell r="O172">
            <v>0.20065437323429736</v>
          </cell>
          <cell r="Q172">
            <v>0.48337264398313107</v>
          </cell>
          <cell r="R172">
            <v>0.191964528316594</v>
          </cell>
          <cell r="T172">
            <v>0.47097763833298545</v>
          </cell>
          <cell r="U172">
            <v>0.18343411023671688</v>
          </cell>
          <cell r="W172">
            <v>0.45847554340640251</v>
          </cell>
          <cell r="X172">
            <v>0.17506986544788861</v>
          </cell>
          <cell r="Z172">
            <v>0.44587793305763845</v>
          </cell>
          <cell r="AA172">
            <v>0.16687838755112783</v>
          </cell>
          <cell r="AC172">
            <v>0.43319730199846423</v>
          </cell>
          <cell r="AD172">
            <v>0.15886607448917853</v>
          </cell>
        </row>
        <row r="173">
          <cell r="B173">
            <v>0.54300961315805707</v>
          </cell>
          <cell r="C173">
            <v>0.23669836698708283</v>
          </cell>
          <cell r="E173">
            <v>0.53051549524469421</v>
          </cell>
          <cell r="F173">
            <v>0.22711142129113124</v>
          </cell>
          <cell r="H173">
            <v>0.51981372930987835</v>
          </cell>
          <cell r="I173">
            <v>0.21848484746781663</v>
          </cell>
          <cell r="K173">
            <v>0.5077998551699755</v>
          </cell>
          <cell r="L173">
            <v>0.20949678814510322</v>
          </cell>
          <cell r="N173">
            <v>0.49564993508405802</v>
          </cell>
          <cell r="O173">
            <v>0.20065437323429736</v>
          </cell>
          <cell r="Q173">
            <v>0.48337264398313079</v>
          </cell>
          <cell r="R173">
            <v>0.19196452831659391</v>
          </cell>
          <cell r="T173">
            <v>0.47097763833298539</v>
          </cell>
          <cell r="U173">
            <v>0.18343411023671688</v>
          </cell>
          <cell r="W173">
            <v>0.45847554340640273</v>
          </cell>
          <cell r="X173">
            <v>0.17506986544788869</v>
          </cell>
          <cell r="Z173">
            <v>0.44587793305763868</v>
          </cell>
          <cell r="AA173">
            <v>0.16687838755112785</v>
          </cell>
          <cell r="AC173">
            <v>0.43319730199846446</v>
          </cell>
          <cell r="AD173">
            <v>0.15886607448917858</v>
          </cell>
        </row>
        <row r="174">
          <cell r="B174">
            <v>0.54300961315805696</v>
          </cell>
          <cell r="C174">
            <v>0.23669836698708271</v>
          </cell>
          <cell r="E174">
            <v>0.53051549524469421</v>
          </cell>
          <cell r="F174">
            <v>0.22711142129113129</v>
          </cell>
          <cell r="H174">
            <v>0.51981372930987813</v>
          </cell>
          <cell r="I174">
            <v>0.21848484746781655</v>
          </cell>
          <cell r="K174">
            <v>0.50779985516997561</v>
          </cell>
          <cell r="L174">
            <v>0.20949678814510328</v>
          </cell>
          <cell r="N174">
            <v>0.49564993508405814</v>
          </cell>
          <cell r="O174">
            <v>0.20065437323429741</v>
          </cell>
          <cell r="Q174">
            <v>0.48337264398313079</v>
          </cell>
          <cell r="R174">
            <v>0.19196452831659391</v>
          </cell>
          <cell r="T174">
            <v>0.47097763833298534</v>
          </cell>
          <cell r="U174">
            <v>0.18343411023671682</v>
          </cell>
          <cell r="W174">
            <v>0.45847554340640279</v>
          </cell>
          <cell r="X174">
            <v>0.17506986544788875</v>
          </cell>
          <cell r="Z174">
            <v>0.44587793305763901</v>
          </cell>
          <cell r="AA174">
            <v>0.16687838755112802</v>
          </cell>
          <cell r="AC174">
            <v>0.43319730199846423</v>
          </cell>
          <cell r="AD174">
            <v>0.15886607448917853</v>
          </cell>
        </row>
        <row r="175">
          <cell r="B175">
            <v>0.54300961315805729</v>
          </cell>
          <cell r="C175">
            <v>0.23669836698708288</v>
          </cell>
          <cell r="E175">
            <v>0.53051549524469466</v>
          </cell>
          <cell r="F175">
            <v>0.2271114212911314</v>
          </cell>
          <cell r="H175">
            <v>0.5198137293098779</v>
          </cell>
          <cell r="I175">
            <v>0.21848484746781643</v>
          </cell>
          <cell r="K175">
            <v>0.50779985516997561</v>
          </cell>
          <cell r="L175">
            <v>0.20949678814510325</v>
          </cell>
          <cell r="N175">
            <v>0.49564993508405836</v>
          </cell>
          <cell r="O175">
            <v>0.2006543732342975</v>
          </cell>
          <cell r="Q175">
            <v>0.48337264398313079</v>
          </cell>
          <cell r="R175">
            <v>0.19196452831659389</v>
          </cell>
          <cell r="T175">
            <v>0.47097763833298545</v>
          </cell>
          <cell r="U175">
            <v>0.18343411023671688</v>
          </cell>
          <cell r="W175">
            <v>0.45847554340640284</v>
          </cell>
          <cell r="X175">
            <v>0.17506986544788875</v>
          </cell>
          <cell r="Z175">
            <v>0.44587793305763868</v>
          </cell>
          <cell r="AA175">
            <v>0.16687838755112785</v>
          </cell>
          <cell r="AC175">
            <v>0.43319730199846435</v>
          </cell>
          <cell r="AD175">
            <v>0.15886607448917858</v>
          </cell>
        </row>
        <row r="176">
          <cell r="B176">
            <v>0.54300961315805707</v>
          </cell>
          <cell r="C176">
            <v>0.23669836698708283</v>
          </cell>
          <cell r="E176">
            <v>0.53051549524469399</v>
          </cell>
          <cell r="F176">
            <v>0.22711142129113121</v>
          </cell>
          <cell r="H176">
            <v>0.5198137293098779</v>
          </cell>
          <cell r="I176">
            <v>0.21848484746781635</v>
          </cell>
          <cell r="K176">
            <v>0.50779985516997539</v>
          </cell>
          <cell r="L176">
            <v>0.20949678814510322</v>
          </cell>
          <cell r="N176">
            <v>0.49564993508405814</v>
          </cell>
          <cell r="O176">
            <v>0.20065437323429738</v>
          </cell>
          <cell r="Q176">
            <v>0.48337264398313079</v>
          </cell>
          <cell r="R176">
            <v>0.19196452831659391</v>
          </cell>
          <cell r="T176">
            <v>0.47097763833298528</v>
          </cell>
          <cell r="U176">
            <v>0.18343411023671669</v>
          </cell>
          <cell r="W176">
            <v>0.45847554340640229</v>
          </cell>
          <cell r="X176">
            <v>0.17506986544788858</v>
          </cell>
          <cell r="Z176">
            <v>0.4458779330576389</v>
          </cell>
          <cell r="AA176">
            <v>0.16687838755112797</v>
          </cell>
          <cell r="AC176">
            <v>0.43319730199846412</v>
          </cell>
          <cell r="AD176">
            <v>0.1588660744891785</v>
          </cell>
        </row>
        <row r="177">
          <cell r="B177">
            <v>0.54300961315805707</v>
          </cell>
          <cell r="C177">
            <v>0.2366983669870828</v>
          </cell>
          <cell r="E177">
            <v>0.53051549524469421</v>
          </cell>
          <cell r="F177">
            <v>0.22711142129113129</v>
          </cell>
          <cell r="H177">
            <v>0.5198137293098779</v>
          </cell>
          <cell r="I177">
            <v>0.21848484746781635</v>
          </cell>
          <cell r="K177">
            <v>0.50779985516997517</v>
          </cell>
          <cell r="L177">
            <v>0.20949678814510314</v>
          </cell>
          <cell r="N177">
            <v>0.49564993508405814</v>
          </cell>
          <cell r="O177">
            <v>0.20065437323429736</v>
          </cell>
          <cell r="Q177">
            <v>0.48337264398313096</v>
          </cell>
          <cell r="R177">
            <v>0.19196452831659397</v>
          </cell>
          <cell r="T177">
            <v>0.47097763833298556</v>
          </cell>
          <cell r="U177">
            <v>0.18343411023671688</v>
          </cell>
          <cell r="W177">
            <v>0.45847554340640273</v>
          </cell>
          <cell r="X177">
            <v>0.17506986544788875</v>
          </cell>
          <cell r="Z177">
            <v>0.44587793305763851</v>
          </cell>
          <cell r="AA177">
            <v>0.16687838755112783</v>
          </cell>
          <cell r="AC177">
            <v>0.43319730199846407</v>
          </cell>
          <cell r="AD177">
            <v>0.15886607448917847</v>
          </cell>
        </row>
        <row r="178">
          <cell r="B178">
            <v>0.54300961315805663</v>
          </cell>
          <cell r="C178">
            <v>0.2366983669870826</v>
          </cell>
          <cell r="E178">
            <v>0.53051549524469455</v>
          </cell>
          <cell r="F178">
            <v>0.2271114212911314</v>
          </cell>
          <cell r="H178">
            <v>0.51981372930987824</v>
          </cell>
          <cell r="I178">
            <v>0.21848484746781663</v>
          </cell>
          <cell r="K178">
            <v>0.50779985516997528</v>
          </cell>
          <cell r="L178">
            <v>0.20949678814510317</v>
          </cell>
          <cell r="N178">
            <v>0.49564993508405814</v>
          </cell>
          <cell r="O178">
            <v>0.20065437323429741</v>
          </cell>
          <cell r="Q178">
            <v>0.48337264398313079</v>
          </cell>
          <cell r="R178">
            <v>0.19196452831659391</v>
          </cell>
          <cell r="T178">
            <v>0.47097763833298539</v>
          </cell>
          <cell r="U178">
            <v>0.18343411023671682</v>
          </cell>
          <cell r="W178">
            <v>0.45847554340640284</v>
          </cell>
          <cell r="X178">
            <v>0.1750698654478888</v>
          </cell>
          <cell r="Z178">
            <v>0.44587793305763845</v>
          </cell>
          <cell r="AA178">
            <v>0.16687838755112783</v>
          </cell>
          <cell r="AC178">
            <v>0.4331973019984639</v>
          </cell>
          <cell r="AD178">
            <v>0.15886607448917842</v>
          </cell>
        </row>
        <row r="179">
          <cell r="B179">
            <v>0.54300961315805696</v>
          </cell>
          <cell r="C179">
            <v>0.23669836698708277</v>
          </cell>
          <cell r="E179">
            <v>0.53051549524469377</v>
          </cell>
          <cell r="F179">
            <v>0.22711142129113107</v>
          </cell>
          <cell r="H179">
            <v>0.51981372930987813</v>
          </cell>
          <cell r="I179">
            <v>0.21848484746781655</v>
          </cell>
          <cell r="K179">
            <v>0.5077998551699755</v>
          </cell>
          <cell r="L179">
            <v>0.20949678814510322</v>
          </cell>
          <cell r="N179">
            <v>0.49564993508405814</v>
          </cell>
          <cell r="O179">
            <v>0.20065437323429738</v>
          </cell>
          <cell r="Q179">
            <v>0.48337264398313112</v>
          </cell>
          <cell r="R179">
            <v>0.19196452831659405</v>
          </cell>
          <cell r="T179">
            <v>0.47097763833298534</v>
          </cell>
          <cell r="U179">
            <v>0.1834341102367168</v>
          </cell>
          <cell r="W179">
            <v>0.45847554340640262</v>
          </cell>
          <cell r="X179">
            <v>0.17506986544788869</v>
          </cell>
          <cell r="Z179">
            <v>0.44587793305763884</v>
          </cell>
          <cell r="AA179">
            <v>0.16687838755112788</v>
          </cell>
          <cell r="AC179">
            <v>0.43319730199846423</v>
          </cell>
          <cell r="AD179">
            <v>0.15886607448917855</v>
          </cell>
        </row>
        <row r="180">
          <cell r="B180">
            <v>0.54300961315805696</v>
          </cell>
          <cell r="C180">
            <v>0.23669836698708277</v>
          </cell>
          <cell r="E180">
            <v>0.53051549524469377</v>
          </cell>
          <cell r="F180">
            <v>0.22711142129113107</v>
          </cell>
          <cell r="H180">
            <v>0.51981372930987813</v>
          </cell>
          <cell r="I180">
            <v>0.21848484746781655</v>
          </cell>
          <cell r="K180">
            <v>0.5077998551699755</v>
          </cell>
          <cell r="L180">
            <v>0.20949678814510322</v>
          </cell>
          <cell r="N180">
            <v>0.49564993508405814</v>
          </cell>
          <cell r="O180">
            <v>0.20065437323429738</v>
          </cell>
          <cell r="Q180">
            <v>0.48337264398313112</v>
          </cell>
          <cell r="R180">
            <v>0.19196452831659405</v>
          </cell>
          <cell r="T180">
            <v>0.47097763833298534</v>
          </cell>
          <cell r="U180">
            <v>0.1834341102367168</v>
          </cell>
          <cell r="W180">
            <v>0.45847554340640262</v>
          </cell>
          <cell r="X180">
            <v>0.17506986544788869</v>
          </cell>
          <cell r="Z180">
            <v>0.44587793305763884</v>
          </cell>
          <cell r="AA180">
            <v>0.16687838755112788</v>
          </cell>
          <cell r="AC180">
            <v>0.43319730199846423</v>
          </cell>
          <cell r="AD180">
            <v>0.15886607448917855</v>
          </cell>
        </row>
        <row r="181">
          <cell r="B181">
            <v>0.54300961315805718</v>
          </cell>
          <cell r="C181">
            <v>0.23669836698708285</v>
          </cell>
          <cell r="E181">
            <v>0.53051549524469399</v>
          </cell>
          <cell r="F181">
            <v>0.22711142129113118</v>
          </cell>
          <cell r="H181">
            <v>0.51981372930987813</v>
          </cell>
          <cell r="I181">
            <v>0.21848484746781655</v>
          </cell>
          <cell r="K181">
            <v>0.50779985516997528</v>
          </cell>
          <cell r="L181">
            <v>0.20949678814510317</v>
          </cell>
          <cell r="N181">
            <v>0.49564993508405786</v>
          </cell>
          <cell r="O181">
            <v>0.20065437323429733</v>
          </cell>
          <cell r="Q181">
            <v>0.48337264398313079</v>
          </cell>
          <cell r="R181">
            <v>0.19196452831659391</v>
          </cell>
          <cell r="T181">
            <v>0.47097763833298556</v>
          </cell>
          <cell r="U181">
            <v>0.18343411023671688</v>
          </cell>
          <cell r="W181">
            <v>0.45847554340640295</v>
          </cell>
          <cell r="X181">
            <v>0.17506986544788883</v>
          </cell>
          <cell r="Z181">
            <v>0.44587793305763868</v>
          </cell>
          <cell r="AA181">
            <v>0.16687838755112788</v>
          </cell>
          <cell r="AC181">
            <v>0.43319730199846423</v>
          </cell>
          <cell r="AD181">
            <v>0.15886607448917855</v>
          </cell>
        </row>
        <row r="182">
          <cell r="B182">
            <v>0.54300961315805696</v>
          </cell>
          <cell r="C182">
            <v>0.23669836698708277</v>
          </cell>
          <cell r="E182">
            <v>0.53051549524469421</v>
          </cell>
          <cell r="F182">
            <v>0.22711142129113124</v>
          </cell>
          <cell r="H182">
            <v>0.51981372930987813</v>
          </cell>
          <cell r="I182">
            <v>0.21848484746781657</v>
          </cell>
          <cell r="K182">
            <v>0.50779985516997528</v>
          </cell>
          <cell r="L182">
            <v>0.20949678814510317</v>
          </cell>
          <cell r="N182">
            <v>0.49564993508405814</v>
          </cell>
          <cell r="O182">
            <v>0.20065437323429738</v>
          </cell>
          <cell r="Q182">
            <v>0.48337264398313079</v>
          </cell>
          <cell r="R182">
            <v>0.19196452831659386</v>
          </cell>
          <cell r="T182">
            <v>0.47097763833298567</v>
          </cell>
          <cell r="U182">
            <v>0.18343411023671691</v>
          </cell>
          <cell r="W182">
            <v>0.45847554340640273</v>
          </cell>
          <cell r="X182">
            <v>0.17506986544788869</v>
          </cell>
          <cell r="Z182">
            <v>0.44587793305763884</v>
          </cell>
          <cell r="AA182">
            <v>0.16687838755112794</v>
          </cell>
          <cell r="AC182">
            <v>0.43319730199846435</v>
          </cell>
          <cell r="AD182">
            <v>0.15886607448917858</v>
          </cell>
        </row>
        <row r="183">
          <cell r="B183">
            <v>0.54300961315805696</v>
          </cell>
          <cell r="C183">
            <v>0.23669836698708277</v>
          </cell>
          <cell r="E183">
            <v>0.53051549524469388</v>
          </cell>
          <cell r="F183">
            <v>0.22711142129113115</v>
          </cell>
          <cell r="H183">
            <v>0.51981372930987779</v>
          </cell>
          <cell r="I183">
            <v>0.21848484746781632</v>
          </cell>
          <cell r="K183">
            <v>0.50779985516997528</v>
          </cell>
          <cell r="L183">
            <v>0.20949678814510317</v>
          </cell>
          <cell r="N183">
            <v>0.49564993508405814</v>
          </cell>
          <cell r="O183">
            <v>0.20065437323429738</v>
          </cell>
          <cell r="Q183">
            <v>0.48337264398313073</v>
          </cell>
          <cell r="R183">
            <v>0.19196452831659383</v>
          </cell>
          <cell r="T183">
            <v>0.47097763833298528</v>
          </cell>
          <cell r="U183">
            <v>0.18343411023671666</v>
          </cell>
          <cell r="W183">
            <v>0.45847554340640284</v>
          </cell>
          <cell r="X183">
            <v>0.1750698654478888</v>
          </cell>
          <cell r="Z183">
            <v>0.44587793305763884</v>
          </cell>
          <cell r="AA183">
            <v>0.16687838755112788</v>
          </cell>
          <cell r="AC183">
            <v>0.43319730199846446</v>
          </cell>
          <cell r="AD183">
            <v>0.15886607448917858</v>
          </cell>
        </row>
        <row r="184">
          <cell r="B184">
            <v>0.54300961315805696</v>
          </cell>
          <cell r="C184">
            <v>0.23669836698708277</v>
          </cell>
          <cell r="E184">
            <v>0.53051549524469432</v>
          </cell>
          <cell r="F184">
            <v>0.22711142129113132</v>
          </cell>
          <cell r="H184">
            <v>0.5198137293098779</v>
          </cell>
          <cell r="I184">
            <v>0.21848484746781635</v>
          </cell>
          <cell r="K184">
            <v>0.50779985516997528</v>
          </cell>
          <cell r="L184">
            <v>0.20949678814510309</v>
          </cell>
          <cell r="N184">
            <v>0.49564993508405786</v>
          </cell>
          <cell r="O184">
            <v>0.20065437323429736</v>
          </cell>
          <cell r="Q184">
            <v>0.48337264398313079</v>
          </cell>
          <cell r="R184">
            <v>0.19196452831659383</v>
          </cell>
          <cell r="T184">
            <v>0.47097763833298534</v>
          </cell>
          <cell r="U184">
            <v>0.1834341102367168</v>
          </cell>
          <cell r="W184">
            <v>0.45847554340640256</v>
          </cell>
          <cell r="X184">
            <v>0.17506986544788863</v>
          </cell>
          <cell r="Z184">
            <v>0.44587793305763901</v>
          </cell>
          <cell r="AA184">
            <v>0.16687838755112802</v>
          </cell>
          <cell r="AC184">
            <v>0.43319730199846435</v>
          </cell>
          <cell r="AD184">
            <v>0.15886607448917858</v>
          </cell>
        </row>
        <row r="185">
          <cell r="B185">
            <v>0.54300961315805696</v>
          </cell>
          <cell r="C185">
            <v>0.23669836698708277</v>
          </cell>
          <cell r="E185">
            <v>0.53051549524469432</v>
          </cell>
          <cell r="F185">
            <v>0.22711142129113132</v>
          </cell>
          <cell r="H185">
            <v>0.5198137293098779</v>
          </cell>
          <cell r="I185">
            <v>0.21848484746781635</v>
          </cell>
          <cell r="K185">
            <v>0.50779985516997528</v>
          </cell>
          <cell r="L185">
            <v>0.20949678814510309</v>
          </cell>
          <cell r="N185">
            <v>0.49564993508405786</v>
          </cell>
          <cell r="O185">
            <v>0.20065437323429736</v>
          </cell>
          <cell r="Q185">
            <v>0.48337264398313079</v>
          </cell>
          <cell r="R185">
            <v>0.19196452831659383</v>
          </cell>
          <cell r="T185">
            <v>0.47097763833298534</v>
          </cell>
          <cell r="U185">
            <v>0.1834341102367168</v>
          </cell>
          <cell r="W185">
            <v>0.45847554340640256</v>
          </cell>
          <cell r="X185">
            <v>0.17506986544788863</v>
          </cell>
          <cell r="Z185">
            <v>0.44587793305763901</v>
          </cell>
          <cell r="AA185">
            <v>0.16687838755112802</v>
          </cell>
          <cell r="AC185">
            <v>0.43319730199846435</v>
          </cell>
          <cell r="AD185">
            <v>0.15886607448917858</v>
          </cell>
        </row>
        <row r="186">
          <cell r="B186">
            <v>0.54300961315805663</v>
          </cell>
          <cell r="C186">
            <v>0.2366983669870826</v>
          </cell>
          <cell r="E186">
            <v>0.53051549524469399</v>
          </cell>
          <cell r="F186">
            <v>0.22711142129113121</v>
          </cell>
          <cell r="H186">
            <v>0.5198137293098779</v>
          </cell>
          <cell r="I186">
            <v>0.21848484746781641</v>
          </cell>
          <cell r="K186">
            <v>0.50779985516997528</v>
          </cell>
          <cell r="L186">
            <v>0.20949678814510317</v>
          </cell>
          <cell r="N186">
            <v>0.49564993508405814</v>
          </cell>
          <cell r="O186">
            <v>0.20065437323429738</v>
          </cell>
          <cell r="Q186">
            <v>0.48337264398313079</v>
          </cell>
          <cell r="R186">
            <v>0.19196452831659386</v>
          </cell>
          <cell r="T186">
            <v>0.47097763833298545</v>
          </cell>
          <cell r="U186">
            <v>0.18343411023671688</v>
          </cell>
          <cell r="W186">
            <v>0.45847554340640273</v>
          </cell>
          <cell r="X186">
            <v>0.17506986544788875</v>
          </cell>
          <cell r="Z186">
            <v>0.44587793305763868</v>
          </cell>
          <cell r="AA186">
            <v>0.16687838755112785</v>
          </cell>
          <cell r="AC186">
            <v>0.43319730199846451</v>
          </cell>
          <cell r="AD186">
            <v>0.15886607448917864</v>
          </cell>
        </row>
        <row r="187">
          <cell r="B187">
            <v>0.54300961315805696</v>
          </cell>
          <cell r="C187">
            <v>0.23669836698708277</v>
          </cell>
          <cell r="E187">
            <v>0.53051549524469421</v>
          </cell>
          <cell r="F187">
            <v>0.22711142129113129</v>
          </cell>
          <cell r="H187">
            <v>0.51981372930987813</v>
          </cell>
          <cell r="I187">
            <v>0.21848484746781655</v>
          </cell>
          <cell r="K187">
            <v>0.50779985516997528</v>
          </cell>
          <cell r="L187">
            <v>0.20949678814510317</v>
          </cell>
          <cell r="N187">
            <v>0.49564993508405769</v>
          </cell>
          <cell r="O187">
            <v>0.20065437323429725</v>
          </cell>
          <cell r="Q187">
            <v>0.48337264398313073</v>
          </cell>
          <cell r="R187">
            <v>0.19196452831659377</v>
          </cell>
          <cell r="T187">
            <v>0.47097763833298578</v>
          </cell>
          <cell r="U187">
            <v>0.18343411023671691</v>
          </cell>
          <cell r="W187">
            <v>0.45847554340640284</v>
          </cell>
          <cell r="X187">
            <v>0.17506986544788875</v>
          </cell>
          <cell r="Z187">
            <v>0.44587793305763884</v>
          </cell>
          <cell r="AA187">
            <v>0.16687838755112794</v>
          </cell>
          <cell r="AC187">
            <v>0.43319730199846462</v>
          </cell>
          <cell r="AD187">
            <v>0.15886607448917864</v>
          </cell>
        </row>
        <row r="188">
          <cell r="B188">
            <v>0.54300961315805685</v>
          </cell>
          <cell r="C188">
            <v>0.23669836698708271</v>
          </cell>
          <cell r="E188">
            <v>0.53051549524469432</v>
          </cell>
          <cell r="F188">
            <v>0.22711142129113132</v>
          </cell>
          <cell r="H188">
            <v>0.51981372930987813</v>
          </cell>
          <cell r="I188">
            <v>0.21848484746781655</v>
          </cell>
          <cell r="K188">
            <v>0.50779985516997561</v>
          </cell>
          <cell r="L188">
            <v>0.20949678814510325</v>
          </cell>
          <cell r="N188">
            <v>0.49564993508405808</v>
          </cell>
          <cell r="O188">
            <v>0.20065437323429736</v>
          </cell>
          <cell r="Q188">
            <v>0.48337264398313107</v>
          </cell>
          <cell r="R188">
            <v>0.19196452831659397</v>
          </cell>
          <cell r="T188">
            <v>0.47097763833298578</v>
          </cell>
          <cell r="U188">
            <v>0.18343411023671691</v>
          </cell>
          <cell r="W188">
            <v>0.45847554340640245</v>
          </cell>
          <cell r="X188">
            <v>0.17506986544788861</v>
          </cell>
          <cell r="Z188">
            <v>0.44587793305763868</v>
          </cell>
          <cell r="AA188">
            <v>0.16687838755112788</v>
          </cell>
          <cell r="AC188">
            <v>0.43319730199846462</v>
          </cell>
          <cell r="AD188">
            <v>0.15886607448917864</v>
          </cell>
        </row>
        <row r="189">
          <cell r="B189">
            <v>0.54300961315805685</v>
          </cell>
          <cell r="C189">
            <v>0.23669836698708271</v>
          </cell>
          <cell r="E189">
            <v>0.53051549524469432</v>
          </cell>
          <cell r="F189">
            <v>0.22711142129113132</v>
          </cell>
          <cell r="H189">
            <v>0.51981372930987813</v>
          </cell>
          <cell r="I189">
            <v>0.21848484746781655</v>
          </cell>
          <cell r="K189">
            <v>0.50779985516997561</v>
          </cell>
          <cell r="L189">
            <v>0.20949678814510325</v>
          </cell>
          <cell r="N189">
            <v>0.49564993508405808</v>
          </cell>
          <cell r="O189">
            <v>0.20065437323429736</v>
          </cell>
          <cell r="Q189">
            <v>0.48337264398313107</v>
          </cell>
          <cell r="R189">
            <v>0.19196452831659397</v>
          </cell>
          <cell r="T189">
            <v>0.47097763833298578</v>
          </cell>
          <cell r="U189">
            <v>0.18343411023671691</v>
          </cell>
          <cell r="W189">
            <v>0.45847554340640245</v>
          </cell>
          <cell r="X189">
            <v>0.17506986544788861</v>
          </cell>
          <cell r="Z189">
            <v>0.44587793305763868</v>
          </cell>
          <cell r="AA189">
            <v>0.16687838755112788</v>
          </cell>
          <cell r="AC189">
            <v>0.43319730199846462</v>
          </cell>
          <cell r="AD189">
            <v>0.15886607448917864</v>
          </cell>
        </row>
        <row r="190">
          <cell r="B190">
            <v>0.54300961315805685</v>
          </cell>
          <cell r="C190">
            <v>0.23669836698708271</v>
          </cell>
          <cell r="E190">
            <v>0.53051549524469432</v>
          </cell>
          <cell r="F190">
            <v>0.22711142129113132</v>
          </cell>
          <cell r="H190">
            <v>0.51981372930987813</v>
          </cell>
          <cell r="I190">
            <v>0.21848484746781655</v>
          </cell>
          <cell r="K190">
            <v>0.50779985516997561</v>
          </cell>
          <cell r="L190">
            <v>0.20949678814510325</v>
          </cell>
          <cell r="N190">
            <v>0.49564993508405808</v>
          </cell>
          <cell r="O190">
            <v>0.20065437323429736</v>
          </cell>
          <cell r="Q190">
            <v>0.48337264398313107</v>
          </cell>
          <cell r="R190">
            <v>0.19196452831659397</v>
          </cell>
          <cell r="T190">
            <v>0.47097763833298578</v>
          </cell>
          <cell r="U190">
            <v>0.18343411023671691</v>
          </cell>
          <cell r="W190">
            <v>0.45847554340640245</v>
          </cell>
          <cell r="X190">
            <v>0.17506986544788861</v>
          </cell>
          <cell r="Z190">
            <v>0.44587793305763868</v>
          </cell>
          <cell r="AA190">
            <v>0.16687838755112788</v>
          </cell>
          <cell r="AC190">
            <v>0.43319730199846462</v>
          </cell>
          <cell r="AD190">
            <v>0.15886607448917864</v>
          </cell>
        </row>
        <row r="191">
          <cell r="B191">
            <v>0.54300961315805685</v>
          </cell>
          <cell r="C191">
            <v>0.23669836698708271</v>
          </cell>
          <cell r="E191">
            <v>0.53051549524469432</v>
          </cell>
          <cell r="F191">
            <v>0.22711142129113132</v>
          </cell>
          <cell r="H191">
            <v>0.51981372930987813</v>
          </cell>
          <cell r="I191">
            <v>0.21848484746781655</v>
          </cell>
          <cell r="K191">
            <v>0.50779985516997561</v>
          </cell>
          <cell r="L191">
            <v>0.20949678814510325</v>
          </cell>
          <cell r="N191">
            <v>0.49564993508405808</v>
          </cell>
          <cell r="O191">
            <v>0.20065437323429736</v>
          </cell>
          <cell r="Q191">
            <v>0.48337264398313107</v>
          </cell>
          <cell r="R191">
            <v>0.19196452831659397</v>
          </cell>
          <cell r="T191">
            <v>0.47097763833298578</v>
          </cell>
          <cell r="U191">
            <v>0.18343411023671691</v>
          </cell>
          <cell r="W191">
            <v>0.45847554340640245</v>
          </cell>
          <cell r="X191">
            <v>0.17506986544788861</v>
          </cell>
          <cell r="Z191">
            <v>0.44587793305763868</v>
          </cell>
          <cell r="AA191">
            <v>0.16687838755112788</v>
          </cell>
          <cell r="AC191">
            <v>0.43319730199846462</v>
          </cell>
          <cell r="AD191">
            <v>0.15886607448917864</v>
          </cell>
        </row>
        <row r="192">
          <cell r="B192">
            <v>0.54300961315805685</v>
          </cell>
          <cell r="C192">
            <v>0.23669836698708271</v>
          </cell>
          <cell r="E192">
            <v>0.53051549524469432</v>
          </cell>
          <cell r="F192">
            <v>0.22711142129113132</v>
          </cell>
          <cell r="H192">
            <v>0.51981372930987813</v>
          </cell>
          <cell r="I192">
            <v>0.21848484746781655</v>
          </cell>
          <cell r="K192">
            <v>0.50779985516997561</v>
          </cell>
          <cell r="L192">
            <v>0.20949678814510325</v>
          </cell>
          <cell r="N192">
            <v>0.49564993508405808</v>
          </cell>
          <cell r="O192">
            <v>0.20065437323429736</v>
          </cell>
          <cell r="Q192">
            <v>0.48337264398313107</v>
          </cell>
          <cell r="R192">
            <v>0.19196452831659397</v>
          </cell>
          <cell r="T192">
            <v>0.47097763833298578</v>
          </cell>
          <cell r="U192">
            <v>0.18343411023671691</v>
          </cell>
          <cell r="W192">
            <v>0.45847554340640245</v>
          </cell>
          <cell r="X192">
            <v>0.17506986544788861</v>
          </cell>
          <cell r="Z192">
            <v>0.44587793305763868</v>
          </cell>
          <cell r="AA192">
            <v>0.16687838755112788</v>
          </cell>
          <cell r="AC192">
            <v>0.43319730199846462</v>
          </cell>
          <cell r="AD192">
            <v>0.15886607448917864</v>
          </cell>
        </row>
        <row r="193">
          <cell r="B193">
            <v>0.54300961315805685</v>
          </cell>
          <cell r="C193">
            <v>0.23669836698708271</v>
          </cell>
          <cell r="E193">
            <v>0.53051549524469432</v>
          </cell>
          <cell r="F193">
            <v>0.22711142129113132</v>
          </cell>
          <cell r="H193">
            <v>0.51981372930987813</v>
          </cell>
          <cell r="I193">
            <v>0.21848484746781655</v>
          </cell>
          <cell r="K193">
            <v>0.50779985516997561</v>
          </cell>
          <cell r="L193">
            <v>0.20949678814510325</v>
          </cell>
          <cell r="N193">
            <v>0.49564993508405808</v>
          </cell>
          <cell r="O193">
            <v>0.20065437323429736</v>
          </cell>
          <cell r="Q193">
            <v>0.48337264398313107</v>
          </cell>
          <cell r="R193">
            <v>0.19196452831659397</v>
          </cell>
          <cell r="T193">
            <v>0.47097763833298578</v>
          </cell>
          <cell r="U193">
            <v>0.18343411023671691</v>
          </cell>
          <cell r="W193">
            <v>0.45847554340640245</v>
          </cell>
          <cell r="X193">
            <v>0.17506986544788861</v>
          </cell>
          <cell r="Z193">
            <v>0.44587793305763868</v>
          </cell>
          <cell r="AA193">
            <v>0.16687838755112788</v>
          </cell>
          <cell r="AC193">
            <v>0.43319730199846462</v>
          </cell>
          <cell r="AD193">
            <v>0.15886607448917864</v>
          </cell>
        </row>
        <row r="194">
          <cell r="B194">
            <v>0.54300961315805685</v>
          </cell>
          <cell r="C194">
            <v>0.23669836698708271</v>
          </cell>
          <cell r="E194">
            <v>0.53051549524469432</v>
          </cell>
          <cell r="F194">
            <v>0.22711142129113132</v>
          </cell>
          <cell r="H194">
            <v>0.51981372930987813</v>
          </cell>
          <cell r="I194">
            <v>0.21848484746781655</v>
          </cell>
          <cell r="K194">
            <v>0.50779985516997561</v>
          </cell>
          <cell r="L194">
            <v>0.20949678814510325</v>
          </cell>
          <cell r="N194">
            <v>0.49564993508405808</v>
          </cell>
          <cell r="O194">
            <v>0.20065437323429736</v>
          </cell>
          <cell r="Q194">
            <v>0.48337264398313107</v>
          </cell>
          <cell r="R194">
            <v>0.19196452831659397</v>
          </cell>
          <cell r="T194">
            <v>0.47097763833298578</v>
          </cell>
          <cell r="U194">
            <v>0.18343411023671691</v>
          </cell>
          <cell r="W194">
            <v>0.45847554340640245</v>
          </cell>
          <cell r="X194">
            <v>0.17506986544788861</v>
          </cell>
          <cell r="Z194">
            <v>0.44587793305763868</v>
          </cell>
          <cell r="AA194">
            <v>0.16687838755112788</v>
          </cell>
          <cell r="AC194">
            <v>0.43319730199846462</v>
          </cell>
          <cell r="AD194">
            <v>0.15886607448917864</v>
          </cell>
        </row>
        <row r="195">
          <cell r="B195">
            <v>0.54300961315805685</v>
          </cell>
          <cell r="C195">
            <v>0.23669836698708271</v>
          </cell>
          <cell r="E195">
            <v>0.53051549524469432</v>
          </cell>
          <cell r="F195">
            <v>0.22711142129113132</v>
          </cell>
          <cell r="H195">
            <v>0.51981372930987813</v>
          </cell>
          <cell r="I195">
            <v>0.21848484746781655</v>
          </cell>
          <cell r="K195">
            <v>0.50779985516997561</v>
          </cell>
          <cell r="L195">
            <v>0.20949678814510325</v>
          </cell>
          <cell r="N195">
            <v>0.49564993508405808</v>
          </cell>
          <cell r="O195">
            <v>0.20065437323429736</v>
          </cell>
          <cell r="Q195">
            <v>0.48337264398313107</v>
          </cell>
          <cell r="R195">
            <v>0.19196452831659397</v>
          </cell>
          <cell r="T195">
            <v>0.47097763833298578</v>
          </cell>
          <cell r="U195">
            <v>0.18343411023671691</v>
          </cell>
          <cell r="W195">
            <v>0.45847554340640245</v>
          </cell>
          <cell r="X195">
            <v>0.17506986544788861</v>
          </cell>
          <cell r="Z195">
            <v>0.44587793305763868</v>
          </cell>
          <cell r="AA195">
            <v>0.16687838755112788</v>
          </cell>
          <cell r="AC195">
            <v>0.43319730199846462</v>
          </cell>
          <cell r="AD195">
            <v>0.15886607448917864</v>
          </cell>
        </row>
        <row r="196">
          <cell r="B196">
            <v>0.54300961315805685</v>
          </cell>
          <cell r="C196">
            <v>0.23669836698708271</v>
          </cell>
          <cell r="E196">
            <v>0.53051549524469432</v>
          </cell>
          <cell r="F196">
            <v>0.22711142129113132</v>
          </cell>
          <cell r="H196">
            <v>0.51981372930987813</v>
          </cell>
          <cell r="I196">
            <v>0.21848484746781655</v>
          </cell>
          <cell r="K196">
            <v>0.50779985516997561</v>
          </cell>
          <cell r="L196">
            <v>0.20949678814510325</v>
          </cell>
          <cell r="N196">
            <v>0.49564993508405808</v>
          </cell>
          <cell r="O196">
            <v>0.20065437323429736</v>
          </cell>
          <cell r="Q196">
            <v>0.48337264398313107</v>
          </cell>
          <cell r="R196">
            <v>0.19196452831659397</v>
          </cell>
          <cell r="T196">
            <v>0.47097763833298578</v>
          </cell>
          <cell r="U196">
            <v>0.18343411023671691</v>
          </cell>
          <cell r="W196">
            <v>0.45847554340640245</v>
          </cell>
          <cell r="X196">
            <v>0.17506986544788861</v>
          </cell>
          <cell r="Z196">
            <v>0.44587793305763868</v>
          </cell>
          <cell r="AA196">
            <v>0.16687838755112788</v>
          </cell>
          <cell r="AC196">
            <v>0.43319730199846462</v>
          </cell>
          <cell r="AD196">
            <v>0.15886607448917864</v>
          </cell>
        </row>
        <row r="197">
          <cell r="B197">
            <v>0.54300961315805685</v>
          </cell>
          <cell r="C197">
            <v>0.23669836698708271</v>
          </cell>
          <cell r="E197">
            <v>0.53051549524469432</v>
          </cell>
          <cell r="F197">
            <v>0.22711142129113132</v>
          </cell>
          <cell r="H197">
            <v>0.51981372930987813</v>
          </cell>
          <cell r="I197">
            <v>0.21848484746781655</v>
          </cell>
          <cell r="K197">
            <v>0.50779985516997561</v>
          </cell>
          <cell r="L197">
            <v>0.20949678814510325</v>
          </cell>
          <cell r="N197">
            <v>0.49564993508405808</v>
          </cell>
          <cell r="O197">
            <v>0.20065437323429736</v>
          </cell>
          <cell r="Q197">
            <v>0.48337264398313107</v>
          </cell>
          <cell r="R197">
            <v>0.19196452831659397</v>
          </cell>
          <cell r="T197">
            <v>0.47097763833298578</v>
          </cell>
          <cell r="U197">
            <v>0.18343411023671691</v>
          </cell>
          <cell r="W197">
            <v>0.45847554340640245</v>
          </cell>
          <cell r="X197">
            <v>0.17506986544788861</v>
          </cell>
          <cell r="Z197">
            <v>0.44587793305763868</v>
          </cell>
          <cell r="AA197">
            <v>0.16687838755112788</v>
          </cell>
          <cell r="AC197">
            <v>0.43319730199846462</v>
          </cell>
          <cell r="AD197">
            <v>0.15886607448917864</v>
          </cell>
        </row>
        <row r="198">
          <cell r="B198">
            <v>0.54300961315805685</v>
          </cell>
          <cell r="C198">
            <v>0.23669836698708271</v>
          </cell>
          <cell r="E198">
            <v>0.53051549524469432</v>
          </cell>
          <cell r="F198">
            <v>0.22711142129113132</v>
          </cell>
          <cell r="H198">
            <v>0.51981372930987813</v>
          </cell>
          <cell r="I198">
            <v>0.21848484746781655</v>
          </cell>
          <cell r="K198">
            <v>0.50779985516997561</v>
          </cell>
          <cell r="L198">
            <v>0.20949678814510325</v>
          </cell>
          <cell r="N198">
            <v>0.49564993508405808</v>
          </cell>
          <cell r="O198">
            <v>0.20065437323429736</v>
          </cell>
          <cell r="Q198">
            <v>0.48337264398313107</v>
          </cell>
          <cell r="R198">
            <v>0.19196452831659397</v>
          </cell>
          <cell r="T198">
            <v>0.47097763833298578</v>
          </cell>
          <cell r="U198">
            <v>0.18343411023671691</v>
          </cell>
          <cell r="W198">
            <v>0.45847554340640245</v>
          </cell>
          <cell r="X198">
            <v>0.17506986544788861</v>
          </cell>
          <cell r="Z198">
            <v>0.44587793305763868</v>
          </cell>
          <cell r="AA198">
            <v>0.16687838755112788</v>
          </cell>
          <cell r="AC198">
            <v>0.43319730199846462</v>
          </cell>
          <cell r="AD198">
            <v>0.15886607448917864</v>
          </cell>
        </row>
        <row r="199">
          <cell r="B199">
            <v>0.54300961315805685</v>
          </cell>
          <cell r="C199">
            <v>0.23669836698708271</v>
          </cell>
          <cell r="E199">
            <v>0.53051549524469432</v>
          </cell>
          <cell r="F199">
            <v>0.22711142129113132</v>
          </cell>
          <cell r="H199">
            <v>0.51981372930987813</v>
          </cell>
          <cell r="I199">
            <v>0.21848484746781655</v>
          </cell>
          <cell r="K199">
            <v>0.50779985516997561</v>
          </cell>
          <cell r="L199">
            <v>0.20949678814510325</v>
          </cell>
          <cell r="N199">
            <v>0.49564993508405808</v>
          </cell>
          <cell r="O199">
            <v>0.20065437323429736</v>
          </cell>
          <cell r="Q199">
            <v>0.48337264398313107</v>
          </cell>
          <cell r="R199">
            <v>0.19196452831659397</v>
          </cell>
          <cell r="T199">
            <v>0.47097763833298578</v>
          </cell>
          <cell r="U199">
            <v>0.18343411023671691</v>
          </cell>
          <cell r="W199">
            <v>0.45847554340640245</v>
          </cell>
          <cell r="X199">
            <v>0.17506986544788861</v>
          </cell>
          <cell r="Z199">
            <v>0.44587793305763868</v>
          </cell>
          <cell r="AA199">
            <v>0.16687838755112788</v>
          </cell>
          <cell r="AC199">
            <v>0.43319730199846462</v>
          </cell>
          <cell r="AD199">
            <v>0.15886607448917864</v>
          </cell>
        </row>
        <row r="200">
          <cell r="B200">
            <v>0.54300961315805685</v>
          </cell>
          <cell r="C200">
            <v>0.23669836698708271</v>
          </cell>
          <cell r="E200">
            <v>0.53051549524469432</v>
          </cell>
          <cell r="F200">
            <v>0.22711142129113132</v>
          </cell>
          <cell r="H200">
            <v>0.51981372930987813</v>
          </cell>
          <cell r="I200">
            <v>0.21848484746781655</v>
          </cell>
          <cell r="K200">
            <v>0.50779985516997561</v>
          </cell>
          <cell r="L200">
            <v>0.20949678814510325</v>
          </cell>
          <cell r="N200">
            <v>0.49564993508405808</v>
          </cell>
          <cell r="O200">
            <v>0.20065437323429736</v>
          </cell>
          <cell r="Q200">
            <v>0.48337264398313107</v>
          </cell>
          <cell r="R200">
            <v>0.19196452831659397</v>
          </cell>
          <cell r="T200">
            <v>0.47097763833298578</v>
          </cell>
          <cell r="U200">
            <v>0.18343411023671691</v>
          </cell>
          <cell r="W200">
            <v>0.45847554340640245</v>
          </cell>
          <cell r="X200">
            <v>0.17506986544788861</v>
          </cell>
          <cell r="Z200">
            <v>0.44587793305763868</v>
          </cell>
          <cell r="AA200">
            <v>0.16687838755112788</v>
          </cell>
          <cell r="AC200">
            <v>0.43319730199846462</v>
          </cell>
          <cell r="AD200">
            <v>0.15886607448917864</v>
          </cell>
        </row>
        <row r="201">
          <cell r="B201">
            <v>0.54300961315805685</v>
          </cell>
          <cell r="C201">
            <v>0.23669836698708271</v>
          </cell>
          <cell r="E201">
            <v>0.53051549524469432</v>
          </cell>
          <cell r="F201">
            <v>0.22711142129113132</v>
          </cell>
          <cell r="H201">
            <v>0.51981372930987813</v>
          </cell>
          <cell r="I201">
            <v>0.21848484746781655</v>
          </cell>
          <cell r="K201">
            <v>0.50779985516997561</v>
          </cell>
          <cell r="L201">
            <v>0.20949678814510325</v>
          </cell>
          <cell r="N201">
            <v>0.49564993508405808</v>
          </cell>
          <cell r="O201">
            <v>0.20065437323429736</v>
          </cell>
          <cell r="Q201">
            <v>0.48337264398313107</v>
          </cell>
          <cell r="R201">
            <v>0.19196452831659397</v>
          </cell>
          <cell r="T201">
            <v>0.47097763833298578</v>
          </cell>
          <cell r="U201">
            <v>0.18343411023671691</v>
          </cell>
          <cell r="W201">
            <v>0.45847554340640245</v>
          </cell>
          <cell r="X201">
            <v>0.17506986544788861</v>
          </cell>
          <cell r="Z201">
            <v>0.44587793305763868</v>
          </cell>
          <cell r="AA201">
            <v>0.16687838755112788</v>
          </cell>
          <cell r="AC201">
            <v>0.43319730199846462</v>
          </cell>
          <cell r="AD201">
            <v>0.15886607448917864</v>
          </cell>
        </row>
        <row r="202">
          <cell r="B202">
            <v>0.54300961315805685</v>
          </cell>
          <cell r="C202">
            <v>0.23669836698708271</v>
          </cell>
          <cell r="E202">
            <v>0.53051549524469432</v>
          </cell>
          <cell r="F202">
            <v>0.22711142129113132</v>
          </cell>
          <cell r="H202">
            <v>0.51981372930987813</v>
          </cell>
          <cell r="I202">
            <v>0.21848484746781655</v>
          </cell>
          <cell r="K202">
            <v>0.50779985516997561</v>
          </cell>
          <cell r="L202">
            <v>0.20949678814510325</v>
          </cell>
          <cell r="N202">
            <v>0.49564993508405808</v>
          </cell>
          <cell r="O202">
            <v>0.20065437323429736</v>
          </cell>
          <cell r="Q202">
            <v>0.48337264398313107</v>
          </cell>
          <cell r="R202">
            <v>0.19196452831659397</v>
          </cell>
          <cell r="T202">
            <v>0.47097763833298578</v>
          </cell>
          <cell r="U202">
            <v>0.18343411023671691</v>
          </cell>
          <cell r="W202">
            <v>0.45847554340640245</v>
          </cell>
          <cell r="X202">
            <v>0.17506986544788861</v>
          </cell>
          <cell r="Z202">
            <v>0.44587793305763868</v>
          </cell>
          <cell r="AA202">
            <v>0.16687838755112788</v>
          </cell>
          <cell r="AC202">
            <v>0.43319730199846462</v>
          </cell>
          <cell r="AD202">
            <v>0.15886607448917864</v>
          </cell>
        </row>
        <row r="203">
          <cell r="B203">
            <v>0.54300961315805685</v>
          </cell>
          <cell r="C203">
            <v>0.23669836698708271</v>
          </cell>
          <cell r="E203">
            <v>0.53051549524469432</v>
          </cell>
          <cell r="F203">
            <v>0.22711142129113132</v>
          </cell>
          <cell r="H203">
            <v>0.51981372930987813</v>
          </cell>
          <cell r="I203">
            <v>0.21848484746781655</v>
          </cell>
          <cell r="K203">
            <v>0.50779985516997561</v>
          </cell>
          <cell r="L203">
            <v>0.20949678814510325</v>
          </cell>
          <cell r="N203">
            <v>0.49564993508405808</v>
          </cell>
          <cell r="O203">
            <v>0.20065437323429736</v>
          </cell>
          <cell r="Q203">
            <v>0.48337264398313107</v>
          </cell>
          <cell r="R203">
            <v>0.19196452831659397</v>
          </cell>
          <cell r="T203">
            <v>0.47097763833298578</v>
          </cell>
          <cell r="U203">
            <v>0.18343411023671691</v>
          </cell>
          <cell r="W203">
            <v>0.45847554340640245</v>
          </cell>
          <cell r="X203">
            <v>0.17506986544788861</v>
          </cell>
          <cell r="Z203">
            <v>0.44587793305763868</v>
          </cell>
          <cell r="AA203">
            <v>0.16687838755112788</v>
          </cell>
          <cell r="AC203">
            <v>0.43319730199846462</v>
          </cell>
          <cell r="AD203">
            <v>0.15886607448917864</v>
          </cell>
        </row>
        <row r="204">
          <cell r="B204" t="e">
            <v>#NUM!</v>
          </cell>
          <cell r="C204" t="e">
            <v>#NUM!</v>
          </cell>
          <cell r="E204" t="e">
            <v>#NUM!</v>
          </cell>
          <cell r="F204" t="e">
            <v>#NUM!</v>
          </cell>
          <cell r="H204" t="e">
            <v>#NUM!</v>
          </cell>
          <cell r="I204" t="e">
            <v>#NUM!</v>
          </cell>
          <cell r="K204" t="e">
            <v>#NUM!</v>
          </cell>
          <cell r="L204" t="e">
            <v>#NUM!</v>
          </cell>
          <cell r="N204" t="e">
            <v>#NUM!</v>
          </cell>
          <cell r="O204" t="e">
            <v>#NUM!</v>
          </cell>
          <cell r="Q204" t="e">
            <v>#NUM!</v>
          </cell>
          <cell r="R204" t="e">
            <v>#NUM!</v>
          </cell>
          <cell r="T204" t="e">
            <v>#NUM!</v>
          </cell>
          <cell r="U204" t="e">
            <v>#NUM!</v>
          </cell>
          <cell r="W204" t="e">
            <v>#NUM!</v>
          </cell>
          <cell r="X204" t="e">
            <v>#NUM!</v>
          </cell>
          <cell r="Z204" t="e">
            <v>#NUM!</v>
          </cell>
          <cell r="AA204" t="e">
            <v>#NUM!</v>
          </cell>
          <cell r="AC204" t="e">
            <v>#NUM!</v>
          </cell>
          <cell r="AD204" t="e">
            <v>#NUM!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MI prev"/>
      <sheetName val="2021"/>
      <sheetName val="2022"/>
      <sheetName val="2023"/>
      <sheetName val="2024"/>
      <sheetName val="2025"/>
      <sheetName val="2026"/>
      <sheetName val="2027"/>
      <sheetName val="2028"/>
      <sheetName val="2029"/>
      <sheetName val="2030"/>
      <sheetName val="Prevalences"/>
    </sheetNames>
    <sheetDataSet>
      <sheetData sheetId="0"/>
      <sheetData sheetId="1">
        <row r="6">
          <cell r="FZ6">
            <v>4.0904550530430954E-2</v>
          </cell>
          <cell r="GA6">
            <v>3.8744008012356994E-2</v>
          </cell>
          <cell r="GB6">
            <v>3.634274842977802E-2</v>
          </cell>
          <cell r="GC6">
            <v>3.3780217486071733E-2</v>
          </cell>
          <cell r="GD6">
            <v>3.1129504737727794E-2</v>
          </cell>
          <cell r="GE6">
            <v>2.8455399762681629E-2</v>
          </cell>
          <cell r="GF6">
            <v>2.5813256224582522E-2</v>
          </cell>
          <cell r="GG6">
            <v>2.3248552614497649E-2</v>
          </cell>
          <cell r="GH6">
            <v>2.0797017602656061E-2</v>
          </cell>
          <cell r="GI6">
            <v>1.8485182956984533E-2</v>
          </cell>
          <cell r="GJ6">
            <v>1.6331233714716339E-2</v>
          </cell>
          <cell r="GK6">
            <v>1.4346039747298421E-2</v>
          </cell>
          <cell r="GL6">
            <v>1.2534271588538147E-2</v>
          </cell>
          <cell r="GM6">
            <v>1.0895523652627912E-2</v>
          </cell>
          <cell r="GN6">
            <v>9.4253877370312749E-3</v>
          </cell>
          <cell r="GO6">
            <v>8.1164376487706785E-3</v>
          </cell>
          <cell r="GP6">
            <v>6.9591011498105751E-3</v>
          </cell>
          <cell r="GQ6">
            <v>5.9424078763483648E-3</v>
          </cell>
          <cell r="GR6">
            <v>5.0546114625883423E-3</v>
          </cell>
          <cell r="GS6">
            <v>4.2836910216170754E-3</v>
          </cell>
          <cell r="GT6">
            <v>3.6177417575775635E-3</v>
          </cell>
          <cell r="GU6">
            <v>3.0452672109936292E-3</v>
          </cell>
          <cell r="GV6">
            <v>2.5553868824044197E-3</v>
          </cell>
          <cell r="GW6">
            <v>2.1379731186146329E-3</v>
          </cell>
          <cell r="GX6">
            <v>1.7837305126598977E-3</v>
          </cell>
          <cell r="GY6">
            <v>1.4842299386620401E-3</v>
          </cell>
          <cell r="GZ6">
            <v>1.2319079344508264E-3</v>
          </cell>
          <cell r="HA6">
            <v>1.0200406234510682E-3</v>
          </cell>
          <cell r="HB6">
            <v>8.426998515093096E-4</v>
          </cell>
          <cell r="HC6">
            <v>6.9469778392616788E-4</v>
          </cell>
          <cell r="HD6">
            <v>5.7152491187129051E-4</v>
          </cell>
          <cell r="HE6">
            <v>4.6928528078649101E-4</v>
          </cell>
          <cell r="HF6">
            <v>3.8463178435232942E-4</v>
          </cell>
          <cell r="HG6">
            <v>3.1470356210683276E-4</v>
          </cell>
          <cell r="HH6">
            <v>2.5706688527282745E-4</v>
          </cell>
          <cell r="HI6">
            <v>2.0966039777081666E-4</v>
          </cell>
          <cell r="HJ6">
            <v>1.7074517977488934E-4</v>
          </cell>
          <cell r="HK6">
            <v>1.3885980129479944E-4</v>
          </cell>
          <cell r="HL6">
            <v>1.1278031568806576E-4</v>
          </cell>
          <cell r="HM6">
            <v>9.1484991899037902E-5</v>
          </cell>
          <cell r="HN6">
            <v>7.4123485526267338E-5</v>
          </cell>
          <cell r="HO6">
            <v>5.9990090573114323E-5</v>
          </cell>
          <cell r="HP6">
            <v>4.8500685867036694E-5</v>
          </cell>
          <cell r="HQ6">
            <v>3.9172984418023298E-5</v>
          </cell>
          <cell r="HR6">
            <v>3.1609703828094908E-5</v>
          </cell>
          <cell r="HS6">
            <v>2.5484296097499908E-5</v>
          </cell>
          <cell r="HT6">
            <v>2.0528901790495269E-5</v>
          </cell>
          <cell r="HU6">
            <v>1.652422357467653E-5</v>
          </cell>
          <cell r="HV6">
            <v>1.3291045426022661E-5</v>
          </cell>
          <cell r="HW6">
            <v>1.0683154773039048E-5</v>
          </cell>
          <cell r="HX6">
            <v>8.5814544950046906E-6</v>
          </cell>
          <cell r="HY6">
            <v>3.4627292621047794E-5</v>
          </cell>
        </row>
        <row r="7">
          <cell r="FZ7">
            <v>4.0904550530430947E-2</v>
          </cell>
          <cell r="GA7">
            <v>3.8744008012356987E-2</v>
          </cell>
          <cell r="GB7">
            <v>3.6342748429778013E-2</v>
          </cell>
          <cell r="GC7">
            <v>3.3780217486071726E-2</v>
          </cell>
          <cell r="GD7">
            <v>3.1129504737727791E-2</v>
          </cell>
          <cell r="GE7">
            <v>2.8455399762681625E-2</v>
          </cell>
          <cell r="GF7">
            <v>2.5813256224582515E-2</v>
          </cell>
          <cell r="GG7">
            <v>2.3248552614497646E-2</v>
          </cell>
          <cell r="GH7">
            <v>2.0797017602656058E-2</v>
          </cell>
          <cell r="GI7">
            <v>1.8485182956984529E-2</v>
          </cell>
          <cell r="GJ7">
            <v>1.6331233714716335E-2</v>
          </cell>
          <cell r="GK7">
            <v>1.4346039747298417E-2</v>
          </cell>
          <cell r="GL7">
            <v>1.2534271588538145E-2</v>
          </cell>
          <cell r="GM7">
            <v>1.0895523652627911E-2</v>
          </cell>
          <cell r="GN7">
            <v>9.4253877370312749E-3</v>
          </cell>
          <cell r="GO7">
            <v>8.1164376487706767E-3</v>
          </cell>
          <cell r="GP7">
            <v>6.9591011498105742E-3</v>
          </cell>
          <cell r="GQ7">
            <v>5.9424078763483639E-3</v>
          </cell>
          <cell r="GR7">
            <v>5.0546114625883414E-3</v>
          </cell>
          <cell r="GS7">
            <v>4.2836910216170745E-3</v>
          </cell>
          <cell r="GT7">
            <v>3.617741757577563E-3</v>
          </cell>
          <cell r="GU7">
            <v>3.0452672109936288E-3</v>
          </cell>
          <cell r="GV7">
            <v>2.5553868824044193E-3</v>
          </cell>
          <cell r="GW7">
            <v>2.1379731186146325E-3</v>
          </cell>
          <cell r="GX7">
            <v>1.7837305126598973E-3</v>
          </cell>
          <cell r="GY7">
            <v>1.4842299386620401E-3</v>
          </cell>
          <cell r="GZ7">
            <v>1.2319079344508264E-3</v>
          </cell>
          <cell r="HA7">
            <v>1.020040623451068E-3</v>
          </cell>
          <cell r="HB7">
            <v>8.426998515093096E-4</v>
          </cell>
          <cell r="HC7">
            <v>6.9469778392616788E-4</v>
          </cell>
          <cell r="HD7">
            <v>5.7152491187129051E-4</v>
          </cell>
          <cell r="HE7">
            <v>4.6928528078649101E-4</v>
          </cell>
          <cell r="HF7">
            <v>3.8463178435232937E-4</v>
          </cell>
          <cell r="HG7">
            <v>3.147035621068327E-4</v>
          </cell>
          <cell r="HH7">
            <v>2.5706688527282745E-4</v>
          </cell>
          <cell r="HI7">
            <v>2.0966039777081661E-4</v>
          </cell>
          <cell r="HJ7">
            <v>1.7074517977488929E-4</v>
          </cell>
          <cell r="HK7">
            <v>1.3885980129479941E-4</v>
          </cell>
          <cell r="HL7">
            <v>1.1278031568806576E-4</v>
          </cell>
          <cell r="HM7">
            <v>9.1484991899037888E-5</v>
          </cell>
          <cell r="HN7">
            <v>7.4123485526267338E-5</v>
          </cell>
          <cell r="HO7">
            <v>5.9990090573114316E-5</v>
          </cell>
          <cell r="HP7">
            <v>4.8500685867036694E-5</v>
          </cell>
          <cell r="HQ7">
            <v>3.9172984418023291E-5</v>
          </cell>
          <cell r="HR7">
            <v>3.1609703828094908E-5</v>
          </cell>
          <cell r="HS7">
            <v>2.5484296097499904E-5</v>
          </cell>
          <cell r="HT7">
            <v>2.0528901790495262E-5</v>
          </cell>
          <cell r="HU7">
            <v>1.6524223574676526E-5</v>
          </cell>
          <cell r="HV7">
            <v>1.329104542602266E-5</v>
          </cell>
          <cell r="HW7">
            <v>1.0683154773039045E-5</v>
          </cell>
          <cell r="HX7">
            <v>8.5814544950046906E-6</v>
          </cell>
          <cell r="HY7">
            <v>3.4627292621047794E-5</v>
          </cell>
        </row>
        <row r="8">
          <cell r="FZ8">
            <v>4.0904550530430961E-2</v>
          </cell>
          <cell r="GA8">
            <v>3.8744008012357001E-2</v>
          </cell>
          <cell r="GB8">
            <v>3.6342748429778027E-2</v>
          </cell>
          <cell r="GC8">
            <v>3.378021748607174E-2</v>
          </cell>
          <cell r="GD8">
            <v>3.1129504737727798E-2</v>
          </cell>
          <cell r="GE8">
            <v>2.8455399762681629E-2</v>
          </cell>
          <cell r="GF8">
            <v>2.5813256224582526E-2</v>
          </cell>
          <cell r="GG8">
            <v>2.3248552614497653E-2</v>
          </cell>
          <cell r="GH8">
            <v>2.0797017602656065E-2</v>
          </cell>
          <cell r="GI8">
            <v>1.8485182956984536E-2</v>
          </cell>
          <cell r="GJ8">
            <v>1.6331233714716342E-2</v>
          </cell>
          <cell r="GK8">
            <v>1.4346039747298422E-2</v>
          </cell>
          <cell r="GL8">
            <v>1.2534271588538148E-2</v>
          </cell>
          <cell r="GM8">
            <v>1.0895523652627914E-2</v>
          </cell>
          <cell r="GN8">
            <v>9.4253877370312766E-3</v>
          </cell>
          <cell r="GO8">
            <v>8.1164376487706802E-3</v>
          </cell>
          <cell r="GP8">
            <v>6.9591011498105759E-3</v>
          </cell>
          <cell r="GQ8">
            <v>5.9424078763483648E-3</v>
          </cell>
          <cell r="GR8">
            <v>5.0546114625883432E-3</v>
          </cell>
          <cell r="GS8">
            <v>4.2836910216170754E-3</v>
          </cell>
          <cell r="GT8">
            <v>3.6177417575775639E-3</v>
          </cell>
          <cell r="GU8">
            <v>3.0452672109936296E-3</v>
          </cell>
          <cell r="GV8">
            <v>2.5553868824044201E-3</v>
          </cell>
          <cell r="GW8">
            <v>2.1379731186146333E-3</v>
          </cell>
          <cell r="GX8">
            <v>1.7837305126598979E-3</v>
          </cell>
          <cell r="GY8">
            <v>1.4842299386620406E-3</v>
          </cell>
          <cell r="GZ8">
            <v>1.2319079344508266E-3</v>
          </cell>
          <cell r="HA8">
            <v>1.0200406234510684E-3</v>
          </cell>
          <cell r="HB8">
            <v>8.4269985150930982E-4</v>
          </cell>
          <cell r="HC8">
            <v>6.946977839261681E-4</v>
          </cell>
          <cell r="HD8">
            <v>5.7152491187129062E-4</v>
          </cell>
          <cell r="HE8">
            <v>4.6928528078649118E-4</v>
          </cell>
          <cell r="HF8">
            <v>3.8463178435232948E-4</v>
          </cell>
          <cell r="HG8">
            <v>3.1470356210683281E-4</v>
          </cell>
          <cell r="HH8">
            <v>2.5706688527282751E-4</v>
          </cell>
          <cell r="HI8">
            <v>2.0966039777081666E-4</v>
          </cell>
          <cell r="HJ8">
            <v>1.7074517977488934E-4</v>
          </cell>
          <cell r="HK8">
            <v>1.3885980129479947E-4</v>
          </cell>
          <cell r="HL8">
            <v>1.1278031568806579E-4</v>
          </cell>
          <cell r="HM8">
            <v>9.1484991899037915E-5</v>
          </cell>
          <cell r="HN8">
            <v>7.4123485526267352E-5</v>
          </cell>
          <cell r="HO8">
            <v>5.999009057311433E-5</v>
          </cell>
          <cell r="HP8">
            <v>4.8500685867036708E-5</v>
          </cell>
          <cell r="HQ8">
            <v>3.9172984418023304E-5</v>
          </cell>
          <cell r="HR8">
            <v>3.1609703828094915E-5</v>
          </cell>
          <cell r="HS8">
            <v>2.5484296097499914E-5</v>
          </cell>
          <cell r="HT8">
            <v>2.0528901790495265E-5</v>
          </cell>
          <cell r="HU8">
            <v>1.6524223574676533E-5</v>
          </cell>
          <cell r="HV8">
            <v>1.3291045426022663E-5</v>
          </cell>
          <cell r="HW8">
            <v>1.068315477303905E-5</v>
          </cell>
          <cell r="HX8">
            <v>8.5814544950046923E-6</v>
          </cell>
          <cell r="HY8">
            <v>3.46272926210478E-5</v>
          </cell>
        </row>
        <row r="9">
          <cell r="FZ9">
            <v>4.090455053043094E-2</v>
          </cell>
          <cell r="GA9">
            <v>3.8744008012356987E-2</v>
          </cell>
          <cell r="GB9">
            <v>3.6342748429778013E-2</v>
          </cell>
          <cell r="GC9">
            <v>3.3780217486071726E-2</v>
          </cell>
          <cell r="GD9">
            <v>3.1129504737727784E-2</v>
          </cell>
          <cell r="GE9">
            <v>2.8455399762681622E-2</v>
          </cell>
          <cell r="GF9">
            <v>2.5813256224582512E-2</v>
          </cell>
          <cell r="GG9">
            <v>2.3248552614497642E-2</v>
          </cell>
          <cell r="GH9">
            <v>2.0797017602656055E-2</v>
          </cell>
          <cell r="GI9">
            <v>1.8485182956984529E-2</v>
          </cell>
          <cell r="GJ9">
            <v>1.6331233714716335E-2</v>
          </cell>
          <cell r="GK9">
            <v>1.4346039747298416E-2</v>
          </cell>
          <cell r="GL9">
            <v>1.2534271588538143E-2</v>
          </cell>
          <cell r="GM9">
            <v>1.0895523652627909E-2</v>
          </cell>
          <cell r="GN9">
            <v>9.4253877370312732E-3</v>
          </cell>
          <cell r="GO9">
            <v>8.1164376487706767E-3</v>
          </cell>
          <cell r="GP9">
            <v>6.9591011498105733E-3</v>
          </cell>
          <cell r="GQ9">
            <v>5.942407876348363E-3</v>
          </cell>
          <cell r="GR9">
            <v>5.0546114625883414E-3</v>
          </cell>
          <cell r="GS9">
            <v>4.2836910216170736E-3</v>
          </cell>
          <cell r="GT9">
            <v>3.6177417575775622E-3</v>
          </cell>
          <cell r="GU9">
            <v>3.0452672109936288E-3</v>
          </cell>
          <cell r="GV9">
            <v>2.5553868824044188E-3</v>
          </cell>
          <cell r="GW9">
            <v>2.1379731186146325E-3</v>
          </cell>
          <cell r="GX9">
            <v>1.783730512659897E-3</v>
          </cell>
          <cell r="GY9">
            <v>1.4842299386620399E-3</v>
          </cell>
          <cell r="GZ9">
            <v>1.2319079344508259E-3</v>
          </cell>
          <cell r="HA9">
            <v>1.020040623451068E-3</v>
          </cell>
          <cell r="HB9">
            <v>8.4269985150930938E-4</v>
          </cell>
          <cell r="HC9">
            <v>6.9469778392616777E-4</v>
          </cell>
          <cell r="HD9">
            <v>5.715249118712904E-4</v>
          </cell>
          <cell r="HE9">
            <v>4.6928528078649096E-4</v>
          </cell>
          <cell r="HF9">
            <v>3.8463178435232937E-4</v>
          </cell>
          <cell r="HG9">
            <v>3.147035621068327E-4</v>
          </cell>
          <cell r="HH9">
            <v>2.570668852728274E-4</v>
          </cell>
          <cell r="HI9">
            <v>2.0966039777081658E-4</v>
          </cell>
          <cell r="HJ9">
            <v>1.7074517977488926E-4</v>
          </cell>
          <cell r="HK9">
            <v>1.3885980129479941E-4</v>
          </cell>
          <cell r="HL9">
            <v>1.1278031568806575E-4</v>
          </cell>
          <cell r="HM9">
            <v>9.1484991899037875E-5</v>
          </cell>
          <cell r="HN9">
            <v>7.4123485526267325E-5</v>
          </cell>
          <cell r="HO9">
            <v>5.9990090573114303E-5</v>
          </cell>
          <cell r="HP9">
            <v>4.8500685867036681E-5</v>
          </cell>
          <cell r="HQ9">
            <v>3.9172984418023291E-5</v>
          </cell>
          <cell r="HR9">
            <v>3.1609703828094901E-5</v>
          </cell>
          <cell r="HS9">
            <v>2.5484296097499904E-5</v>
          </cell>
          <cell r="HT9">
            <v>2.0528901790495258E-5</v>
          </cell>
          <cell r="HU9">
            <v>1.6524223574676526E-5</v>
          </cell>
          <cell r="HV9">
            <v>1.3291045426022658E-5</v>
          </cell>
          <cell r="HW9">
            <v>1.0683154773039045E-5</v>
          </cell>
          <cell r="HX9">
            <v>8.5814544950046889E-6</v>
          </cell>
          <cell r="HY9">
            <v>3.4627292621047787E-5</v>
          </cell>
        </row>
        <row r="10">
          <cell r="FZ10">
            <v>4.0904550530430961E-2</v>
          </cell>
          <cell r="GA10">
            <v>3.8744008012357008E-2</v>
          </cell>
          <cell r="GB10">
            <v>3.6342748429778034E-2</v>
          </cell>
          <cell r="GC10">
            <v>3.3780217486071747E-2</v>
          </cell>
          <cell r="GD10">
            <v>3.1129504737727801E-2</v>
          </cell>
          <cell r="GE10">
            <v>2.8455399762681636E-2</v>
          </cell>
          <cell r="GF10">
            <v>2.5813256224582529E-2</v>
          </cell>
          <cell r="GG10">
            <v>2.3248552614497656E-2</v>
          </cell>
          <cell r="GH10">
            <v>2.0797017602656068E-2</v>
          </cell>
          <cell r="GI10">
            <v>1.848518295698454E-2</v>
          </cell>
          <cell r="GJ10">
            <v>1.6331233714716346E-2</v>
          </cell>
          <cell r="GK10">
            <v>1.4346039747298424E-2</v>
          </cell>
          <cell r="GL10">
            <v>1.253427158853815E-2</v>
          </cell>
          <cell r="GM10">
            <v>1.0895523652627914E-2</v>
          </cell>
          <cell r="GN10">
            <v>9.4253877370312784E-3</v>
          </cell>
          <cell r="GO10">
            <v>8.1164376487706819E-3</v>
          </cell>
          <cell r="GP10">
            <v>6.9591011498105768E-3</v>
          </cell>
          <cell r="GQ10">
            <v>5.9424078763483665E-3</v>
          </cell>
          <cell r="GR10">
            <v>5.054611462588344E-3</v>
          </cell>
          <cell r="GS10">
            <v>4.2836910216170754E-3</v>
          </cell>
          <cell r="GT10">
            <v>3.6177417575775643E-3</v>
          </cell>
          <cell r="GU10">
            <v>3.0452672109936301E-3</v>
          </cell>
          <cell r="GV10">
            <v>2.5553868824044201E-3</v>
          </cell>
          <cell r="GW10">
            <v>2.1379731186146338E-3</v>
          </cell>
          <cell r="GX10">
            <v>1.7837305126598981E-3</v>
          </cell>
          <cell r="GY10">
            <v>1.4842299386620408E-3</v>
          </cell>
          <cell r="GZ10">
            <v>1.2319079344508268E-3</v>
          </cell>
          <cell r="HA10">
            <v>1.0200406234510684E-3</v>
          </cell>
          <cell r="HB10">
            <v>8.4269985150930992E-4</v>
          </cell>
          <cell r="HC10">
            <v>6.9469778392616821E-4</v>
          </cell>
          <cell r="HD10">
            <v>5.7152491187129073E-4</v>
          </cell>
          <cell r="HE10">
            <v>4.6928528078649118E-4</v>
          </cell>
          <cell r="HF10">
            <v>3.8463178435232953E-4</v>
          </cell>
          <cell r="HG10">
            <v>3.1470356210683287E-4</v>
          </cell>
          <cell r="HH10">
            <v>2.5706688527282756E-4</v>
          </cell>
          <cell r="HI10">
            <v>2.0966039777081671E-4</v>
          </cell>
          <cell r="HJ10">
            <v>1.7074517977488937E-4</v>
          </cell>
          <cell r="HK10">
            <v>1.3885980129479949E-4</v>
          </cell>
          <cell r="HL10">
            <v>1.127803156880658E-4</v>
          </cell>
          <cell r="HM10">
            <v>9.1484991899037929E-5</v>
          </cell>
          <cell r="HN10">
            <v>7.4123485526267366E-5</v>
          </cell>
          <cell r="HO10">
            <v>5.9990090573114336E-5</v>
          </cell>
          <cell r="HP10">
            <v>4.8500685867036715E-5</v>
          </cell>
          <cell r="HQ10">
            <v>3.9172984418023304E-5</v>
          </cell>
          <cell r="HR10">
            <v>3.1609703828094915E-5</v>
          </cell>
          <cell r="HS10">
            <v>2.5484296097499918E-5</v>
          </cell>
          <cell r="HT10">
            <v>2.0528901790495272E-5</v>
          </cell>
          <cell r="HU10">
            <v>1.6524223574676537E-5</v>
          </cell>
          <cell r="HV10">
            <v>1.3291045426022665E-5</v>
          </cell>
          <cell r="HW10">
            <v>1.0683154773039051E-5</v>
          </cell>
          <cell r="HX10">
            <v>8.581454495004694E-6</v>
          </cell>
          <cell r="HY10">
            <v>3.4627292621047807E-5</v>
          </cell>
        </row>
        <row r="11">
          <cell r="FZ11">
            <v>4.0904550530430954E-2</v>
          </cell>
          <cell r="GA11">
            <v>3.8744008012356994E-2</v>
          </cell>
          <cell r="GB11">
            <v>3.634274842977802E-2</v>
          </cell>
          <cell r="GC11">
            <v>3.378021748607174E-2</v>
          </cell>
          <cell r="GD11">
            <v>3.1129504737727794E-2</v>
          </cell>
          <cell r="GE11">
            <v>2.8455399762681629E-2</v>
          </cell>
          <cell r="GF11">
            <v>2.5813256224582522E-2</v>
          </cell>
          <cell r="GG11">
            <v>2.3248552614497649E-2</v>
          </cell>
          <cell r="GH11">
            <v>2.0797017602656065E-2</v>
          </cell>
          <cell r="GI11">
            <v>1.8485182956984533E-2</v>
          </cell>
          <cell r="GJ11">
            <v>1.6331233714716339E-2</v>
          </cell>
          <cell r="GK11">
            <v>1.4346039747298421E-2</v>
          </cell>
          <cell r="GL11">
            <v>1.2534271588538147E-2</v>
          </cell>
          <cell r="GM11">
            <v>1.0895523652627912E-2</v>
          </cell>
          <cell r="GN11">
            <v>9.4253877370312766E-3</v>
          </cell>
          <cell r="GO11">
            <v>8.1164376487706802E-3</v>
          </cell>
          <cell r="GP11">
            <v>6.9591011498105751E-3</v>
          </cell>
          <cell r="GQ11">
            <v>5.9424078763483648E-3</v>
          </cell>
          <cell r="GR11">
            <v>5.0546114625883423E-3</v>
          </cell>
          <cell r="GS11">
            <v>4.2836910216170754E-3</v>
          </cell>
          <cell r="GT11">
            <v>3.6177417575775635E-3</v>
          </cell>
          <cell r="GU11">
            <v>3.0452672109936292E-3</v>
          </cell>
          <cell r="GV11">
            <v>2.5553868824044197E-3</v>
          </cell>
          <cell r="GW11">
            <v>2.1379731186146329E-3</v>
          </cell>
          <cell r="GX11">
            <v>1.7837305126598977E-3</v>
          </cell>
          <cell r="GY11">
            <v>1.4842299386620406E-3</v>
          </cell>
          <cell r="GZ11">
            <v>1.2319079344508264E-3</v>
          </cell>
          <cell r="HA11">
            <v>1.0200406234510682E-3</v>
          </cell>
          <cell r="HB11">
            <v>8.4269985150930971E-4</v>
          </cell>
          <cell r="HC11">
            <v>6.9469778392616799E-4</v>
          </cell>
          <cell r="HD11">
            <v>5.7152491187129051E-4</v>
          </cell>
          <cell r="HE11">
            <v>4.6928528078649107E-4</v>
          </cell>
          <cell r="HF11">
            <v>3.8463178435232942E-4</v>
          </cell>
          <cell r="HG11">
            <v>3.1470356210683281E-4</v>
          </cell>
          <cell r="HH11">
            <v>2.5706688527282751E-4</v>
          </cell>
          <cell r="HI11">
            <v>2.0966039777081666E-4</v>
          </cell>
          <cell r="HJ11">
            <v>1.7074517977488932E-4</v>
          </cell>
          <cell r="HK11">
            <v>1.3885980129479944E-4</v>
          </cell>
          <cell r="HL11">
            <v>1.1278031568806578E-4</v>
          </cell>
          <cell r="HM11">
            <v>9.1484991899037902E-5</v>
          </cell>
          <cell r="HN11">
            <v>7.4123485526267352E-5</v>
          </cell>
          <cell r="HO11">
            <v>5.9990090573114323E-5</v>
          </cell>
          <cell r="HP11">
            <v>4.8500685867036701E-5</v>
          </cell>
          <cell r="HQ11">
            <v>3.9172984418023304E-5</v>
          </cell>
          <cell r="HR11">
            <v>3.1609703828094908E-5</v>
          </cell>
          <cell r="HS11">
            <v>2.5484296097499911E-5</v>
          </cell>
          <cell r="HT11">
            <v>2.0528901790495269E-5</v>
          </cell>
          <cell r="HU11">
            <v>1.652422357467653E-5</v>
          </cell>
          <cell r="HV11">
            <v>1.329104542602266E-5</v>
          </cell>
          <cell r="HW11">
            <v>1.0683154773039048E-5</v>
          </cell>
          <cell r="HX11">
            <v>8.5814544950046923E-6</v>
          </cell>
          <cell r="HY11">
            <v>3.4627292621047794E-5</v>
          </cell>
        </row>
        <row r="12">
          <cell r="FZ12">
            <v>4.0904550530430968E-2</v>
          </cell>
          <cell r="GA12">
            <v>3.8744008012357008E-2</v>
          </cell>
          <cell r="GB12">
            <v>3.6342748429778034E-2</v>
          </cell>
          <cell r="GC12">
            <v>3.378021748607174E-2</v>
          </cell>
          <cell r="GD12">
            <v>3.1129504737727801E-2</v>
          </cell>
          <cell r="GE12">
            <v>2.8455399762681639E-2</v>
          </cell>
          <cell r="GF12">
            <v>2.5813256224582529E-2</v>
          </cell>
          <cell r="GG12">
            <v>2.3248552614497656E-2</v>
          </cell>
          <cell r="GH12">
            <v>2.0797017602656065E-2</v>
          </cell>
          <cell r="GI12">
            <v>1.848518295698454E-2</v>
          </cell>
          <cell r="GJ12">
            <v>1.6331233714716346E-2</v>
          </cell>
          <cell r="GK12">
            <v>1.4346039747298426E-2</v>
          </cell>
          <cell r="GL12">
            <v>1.253427158853815E-2</v>
          </cell>
          <cell r="GM12">
            <v>1.0895523652627916E-2</v>
          </cell>
          <cell r="GN12">
            <v>9.4253877370312766E-3</v>
          </cell>
          <cell r="GO12">
            <v>8.1164376487706819E-3</v>
          </cell>
          <cell r="GP12">
            <v>6.9591011498105768E-3</v>
          </cell>
          <cell r="GQ12">
            <v>5.9424078763483656E-3</v>
          </cell>
          <cell r="GR12">
            <v>5.054611462588344E-3</v>
          </cell>
          <cell r="GS12">
            <v>4.2836910216170762E-3</v>
          </cell>
          <cell r="GT12">
            <v>3.6177417575775643E-3</v>
          </cell>
          <cell r="GU12">
            <v>3.0452672109936301E-3</v>
          </cell>
          <cell r="GV12">
            <v>2.5553868824044206E-3</v>
          </cell>
          <cell r="GW12">
            <v>2.1379731186146333E-3</v>
          </cell>
          <cell r="GX12">
            <v>1.7837305126598981E-3</v>
          </cell>
          <cell r="GY12">
            <v>1.4842299386620408E-3</v>
          </cell>
          <cell r="GZ12">
            <v>1.2319079344508268E-3</v>
          </cell>
          <cell r="HA12">
            <v>1.0200406234510684E-3</v>
          </cell>
          <cell r="HB12">
            <v>8.4269985150930992E-4</v>
          </cell>
          <cell r="HC12">
            <v>6.946977839261681E-4</v>
          </cell>
          <cell r="HD12">
            <v>5.7152491187129073E-4</v>
          </cell>
          <cell r="HE12">
            <v>4.6928528078649118E-4</v>
          </cell>
          <cell r="HF12">
            <v>3.8463178435232948E-4</v>
          </cell>
          <cell r="HG12">
            <v>3.1470356210683281E-4</v>
          </cell>
          <cell r="HH12">
            <v>2.5706688527282756E-4</v>
          </cell>
          <cell r="HI12">
            <v>2.0966039777081671E-4</v>
          </cell>
          <cell r="HJ12">
            <v>1.7074517977488937E-4</v>
          </cell>
          <cell r="HK12">
            <v>1.3885980129479949E-4</v>
          </cell>
          <cell r="HL12">
            <v>1.127803156880658E-4</v>
          </cell>
          <cell r="HM12">
            <v>9.1484991899037929E-5</v>
          </cell>
          <cell r="HN12">
            <v>7.4123485526267352E-5</v>
          </cell>
          <cell r="HO12">
            <v>5.9990090573114343E-5</v>
          </cell>
          <cell r="HP12">
            <v>4.8500685867036715E-5</v>
          </cell>
          <cell r="HQ12">
            <v>3.9172984418023304E-5</v>
          </cell>
          <cell r="HR12">
            <v>3.1609703828094915E-5</v>
          </cell>
          <cell r="HS12">
            <v>2.5484296097499914E-5</v>
          </cell>
          <cell r="HT12">
            <v>2.0528901790495272E-5</v>
          </cell>
          <cell r="HU12">
            <v>1.6524223574676537E-5</v>
          </cell>
          <cell r="HV12">
            <v>1.3291045426022665E-5</v>
          </cell>
          <cell r="HW12">
            <v>1.0683154773039051E-5</v>
          </cell>
          <cell r="HX12">
            <v>8.581454495004694E-6</v>
          </cell>
          <cell r="HY12">
            <v>3.46272926210478E-5</v>
          </cell>
        </row>
        <row r="13">
          <cell r="FZ13">
            <v>4.090455053043094E-2</v>
          </cell>
          <cell r="GA13">
            <v>3.874400801235698E-2</v>
          </cell>
          <cell r="GB13">
            <v>3.6342748429778006E-2</v>
          </cell>
          <cell r="GC13">
            <v>3.3780217486071726E-2</v>
          </cell>
          <cell r="GD13">
            <v>3.112950473772778E-2</v>
          </cell>
          <cell r="GE13">
            <v>2.8455399762681615E-2</v>
          </cell>
          <cell r="GF13">
            <v>2.5813256224582515E-2</v>
          </cell>
          <cell r="GG13">
            <v>2.3248552614497639E-2</v>
          </cell>
          <cell r="GH13">
            <v>2.0797017602656051E-2</v>
          </cell>
          <cell r="GI13">
            <v>1.8485182956984526E-2</v>
          </cell>
          <cell r="GJ13">
            <v>1.6331233714716335E-2</v>
          </cell>
          <cell r="GK13">
            <v>1.4346039747298416E-2</v>
          </cell>
          <cell r="GL13">
            <v>1.2534271588538141E-2</v>
          </cell>
          <cell r="GM13">
            <v>1.0895523652627909E-2</v>
          </cell>
          <cell r="GN13">
            <v>9.4253877370312714E-3</v>
          </cell>
          <cell r="GO13">
            <v>8.1164376487706767E-3</v>
          </cell>
          <cell r="GP13">
            <v>6.9591011498105725E-3</v>
          </cell>
          <cell r="GQ13">
            <v>5.942407876348363E-3</v>
          </cell>
          <cell r="GR13">
            <v>5.0546114625883405E-3</v>
          </cell>
          <cell r="GS13">
            <v>4.2836910216170736E-3</v>
          </cell>
          <cell r="GT13">
            <v>3.6177417575775622E-3</v>
          </cell>
          <cell r="GU13">
            <v>3.0452672109936279E-3</v>
          </cell>
          <cell r="GV13">
            <v>2.5553868824044188E-3</v>
          </cell>
          <cell r="GW13">
            <v>2.137973118614632E-3</v>
          </cell>
          <cell r="GX13">
            <v>1.783730512659897E-3</v>
          </cell>
          <cell r="GY13">
            <v>1.4842299386620399E-3</v>
          </cell>
          <cell r="GZ13">
            <v>1.2319079344508259E-3</v>
          </cell>
          <cell r="HA13">
            <v>1.020040623451068E-3</v>
          </cell>
          <cell r="HB13">
            <v>8.4269985150930927E-4</v>
          </cell>
          <cell r="HC13">
            <v>6.9469778392616777E-4</v>
          </cell>
          <cell r="HD13">
            <v>5.7152491187129029E-4</v>
          </cell>
          <cell r="HE13">
            <v>4.692852807864909E-4</v>
          </cell>
          <cell r="HF13">
            <v>3.8463178435232926E-4</v>
          </cell>
          <cell r="HG13">
            <v>3.1470356210683265E-4</v>
          </cell>
          <cell r="HH13">
            <v>2.570668852728274E-4</v>
          </cell>
          <cell r="HI13">
            <v>2.0966039777081658E-4</v>
          </cell>
          <cell r="HJ13">
            <v>1.7074517977488926E-4</v>
          </cell>
          <cell r="HK13">
            <v>1.3885980129479939E-4</v>
          </cell>
          <cell r="HL13">
            <v>1.1278031568806574E-4</v>
          </cell>
          <cell r="HM13">
            <v>9.1484991899037861E-5</v>
          </cell>
          <cell r="HN13">
            <v>7.4123485526267311E-5</v>
          </cell>
          <cell r="HO13">
            <v>5.9990090573114303E-5</v>
          </cell>
          <cell r="HP13">
            <v>4.8500685867036681E-5</v>
          </cell>
          <cell r="HQ13">
            <v>3.9172984418023277E-5</v>
          </cell>
          <cell r="HR13">
            <v>3.1609703828094895E-5</v>
          </cell>
          <cell r="HS13">
            <v>2.5484296097499897E-5</v>
          </cell>
          <cell r="HT13">
            <v>2.0528901790495258E-5</v>
          </cell>
          <cell r="HU13">
            <v>1.6524223574676523E-5</v>
          </cell>
          <cell r="HV13">
            <v>1.3291045426022656E-5</v>
          </cell>
          <cell r="HW13">
            <v>1.0683154773039043E-5</v>
          </cell>
          <cell r="HX13">
            <v>8.5814544950046872E-6</v>
          </cell>
          <cell r="HY13">
            <v>3.462729262104778E-5</v>
          </cell>
        </row>
        <row r="14">
          <cell r="FZ14">
            <v>3.307950331492359E-2</v>
          </cell>
          <cell r="GA14">
            <v>3.2545023962853414E-2</v>
          </cell>
          <cell r="GB14">
            <v>3.1818961106405245E-2</v>
          </cell>
          <cell r="GC14">
            <v>3.0925901169277733E-2</v>
          </cell>
          <cell r="GD14">
            <v>2.9891096782437284E-2</v>
          </cell>
          <cell r="GE14">
            <v>2.8739718081682738E-2</v>
          </cell>
          <cell r="GF14">
            <v>2.7496226688922373E-2</v>
          </cell>
          <cell r="GG14">
            <v>2.6183873840758261E-2</v>
          </cell>
          <cell r="GH14">
            <v>2.4824318264476286E-2</v>
          </cell>
          <cell r="GI14">
            <v>2.3437355119872879E-2</v>
          </cell>
          <cell r="GJ14">
            <v>2.2040744467990977E-2</v>
          </cell>
          <cell r="GK14">
            <v>2.0650126091312889E-2</v>
          </cell>
          <cell r="GL14">
            <v>1.9279006851807279E-2</v>
          </cell>
          <cell r="GM14">
            <v>1.7938806912878965E-2</v>
          </cell>
          <cell r="GN14">
            <v>1.6638951863518714E-2</v>
          </cell>
          <cell r="GO14">
            <v>1.538699888661987E-2</v>
          </cell>
          <cell r="GP14">
            <v>1.4188786455447742E-2</v>
          </cell>
          <cell r="GQ14">
            <v>1.3048598498600848E-2</v>
          </cell>
          <cell r="GR14">
            <v>1.1969335448480998E-2</v>
          </cell>
          <cell r="GS14">
            <v>1.0952686010457067E-2</v>
          </cell>
          <cell r="GT14">
            <v>9.9992948106619739E-3</v>
          </cell>
          <cell r="GU14">
            <v>9.1089222690504661E-3</v>
          </cell>
          <cell r="GV14">
            <v>8.2805940848399411E-3</v>
          </cell>
          <cell r="GW14">
            <v>7.5127386089239839E-3</v>
          </cell>
          <cell r="GX14">
            <v>6.8033111156075004E-3</v>
          </cell>
          <cell r="GY14">
            <v>6.1499045832340551E-3</v>
          </cell>
          <cell r="GZ14">
            <v>5.5498470625814358E-3</v>
          </cell>
          <cell r="HA14">
            <v>5.0002860681295216E-3</v>
          </cell>
          <cell r="HB14">
            <v>4.4982606858052767E-3</v>
          </cell>
          <cell r="HC14">
            <v>4.0407622669775814E-3</v>
          </cell>
          <cell r="HD14">
            <v>3.6247846867195617E-3</v>
          </cell>
          <cell r="HE14">
            <v>3.2473651980172709E-3</v>
          </cell>
          <cell r="HF14">
            <v>2.9056169244627834E-3</v>
          </cell>
          <cell r="HG14">
            <v>2.5967540123688071E-3</v>
          </cell>
          <cell r="HH14">
            <v>2.3181104179466057E-3</v>
          </cell>
          <cell r="HI14">
            <v>2.0671532434879403E-3</v>
          </cell>
          <cell r="HJ14">
            <v>1.8414914644113709E-3</v>
          </cell>
          <cell r="HK14">
            <v>1.6388808112781646E-3</v>
          </cell>
          <cell r="HL14">
            <v>1.4572254912393887E-3</v>
          </cell>
          <cell r="HM14">
            <v>1.2945773545860462E-3</v>
          </cell>
          <cell r="HN14">
            <v>1.1491330362624064E-3</v>
          </cell>
          <cell r="HO14">
            <v>1.0192295307366315E-3</v>
          </cell>
          <cell r="HP14">
            <v>9.0333859246638482E-4</v>
          </cell>
          <cell r="HQ14">
            <v>8.0006029385415434E-4</v>
          </cell>
          <cell r="HR14">
            <v>7.0811601826636917E-4</v>
          </cell>
          <cell r="HS14">
            <v>6.2634111737647203E-4</v>
          </cell>
          <cell r="HT14">
            <v>5.5367741958634021E-4</v>
          </cell>
          <cell r="HU14">
            <v>4.891657392676051E-4</v>
          </cell>
          <cell r="HV14">
            <v>4.3193850466505252E-4</v>
          </cell>
          <cell r="HW14">
            <v>3.8121259506640465E-4</v>
          </cell>
          <cell r="HX14">
            <v>3.3628245483541258E-4</v>
          </cell>
          <cell r="HY14">
            <v>2.4635572281478386E-3</v>
          </cell>
        </row>
        <row r="15">
          <cell r="FZ15">
            <v>3.3079503314923625E-2</v>
          </cell>
          <cell r="GA15">
            <v>3.2545023962853442E-2</v>
          </cell>
          <cell r="GB15">
            <v>3.181896110640528E-2</v>
          </cell>
          <cell r="GC15">
            <v>3.0925901169277761E-2</v>
          </cell>
          <cell r="GD15">
            <v>2.9891096782437312E-2</v>
          </cell>
          <cell r="GE15">
            <v>2.8739718081682766E-2</v>
          </cell>
          <cell r="GF15">
            <v>2.74962266889224E-2</v>
          </cell>
          <cell r="GG15">
            <v>2.6183873840758286E-2</v>
          </cell>
          <cell r="GH15">
            <v>2.4824318264476307E-2</v>
          </cell>
          <cell r="GI15">
            <v>2.3437355119872903E-2</v>
          </cell>
          <cell r="GJ15">
            <v>2.2040744467990998E-2</v>
          </cell>
          <cell r="GK15">
            <v>2.065012609131291E-2</v>
          </cell>
          <cell r="GL15">
            <v>1.9279006851807296E-2</v>
          </cell>
          <cell r="GM15">
            <v>1.7938806912878982E-2</v>
          </cell>
          <cell r="GN15">
            <v>1.6638951863518728E-2</v>
          </cell>
          <cell r="GO15">
            <v>1.5386998886619886E-2</v>
          </cell>
          <cell r="GP15">
            <v>1.4188786455447754E-2</v>
          </cell>
          <cell r="GQ15">
            <v>1.304859849860086E-2</v>
          </cell>
          <cell r="GR15">
            <v>1.1969335448481009E-2</v>
          </cell>
          <cell r="GS15">
            <v>1.0952686010457079E-2</v>
          </cell>
          <cell r="GT15">
            <v>9.9992948106619826E-3</v>
          </cell>
          <cell r="GU15">
            <v>9.1089222690504748E-3</v>
          </cell>
          <cell r="GV15">
            <v>8.2805940848399498E-3</v>
          </cell>
          <cell r="GW15">
            <v>7.5127386089239925E-3</v>
          </cell>
          <cell r="GX15">
            <v>6.8033111156075082E-3</v>
          </cell>
          <cell r="GY15">
            <v>6.1499045832340612E-3</v>
          </cell>
          <cell r="GZ15">
            <v>5.549847062581441E-3</v>
          </cell>
          <cell r="HA15">
            <v>5.0002860681295268E-3</v>
          </cell>
          <cell r="HB15">
            <v>4.4982606858052811E-3</v>
          </cell>
          <cell r="HC15">
            <v>4.0407622669775857E-3</v>
          </cell>
          <cell r="HD15">
            <v>3.6247846867195651E-3</v>
          </cell>
          <cell r="HE15">
            <v>3.2473651980172739E-3</v>
          </cell>
          <cell r="HF15">
            <v>2.905616924462786E-3</v>
          </cell>
          <cell r="HG15">
            <v>2.5967540123688093E-3</v>
          </cell>
          <cell r="HH15">
            <v>2.3181104179466083E-3</v>
          </cell>
          <cell r="HI15">
            <v>2.067153243487942E-3</v>
          </cell>
          <cell r="HJ15">
            <v>1.8414914644113726E-3</v>
          </cell>
          <cell r="HK15">
            <v>1.6388808112781663E-3</v>
          </cell>
          <cell r="HL15">
            <v>1.45722549123939E-3</v>
          </cell>
          <cell r="HM15">
            <v>1.2945773545860473E-3</v>
          </cell>
          <cell r="HN15">
            <v>1.1491330362624072E-3</v>
          </cell>
          <cell r="HO15">
            <v>1.0192295307366326E-3</v>
          </cell>
          <cell r="HP15">
            <v>9.033385924663858E-4</v>
          </cell>
          <cell r="HQ15">
            <v>8.0006029385415521E-4</v>
          </cell>
          <cell r="HR15">
            <v>7.0811601826636982E-4</v>
          </cell>
          <cell r="HS15">
            <v>6.2634111737647268E-4</v>
          </cell>
          <cell r="HT15">
            <v>5.5367741958634075E-4</v>
          </cell>
          <cell r="HU15">
            <v>4.8916573926760564E-4</v>
          </cell>
          <cell r="HV15">
            <v>4.3193850466505289E-4</v>
          </cell>
          <cell r="HW15">
            <v>3.8121259506640497E-4</v>
          </cell>
          <cell r="HX15">
            <v>3.3628245483541291E-4</v>
          </cell>
          <cell r="HY15">
            <v>2.4635572281478412E-3</v>
          </cell>
        </row>
        <row r="16">
          <cell r="FZ16">
            <v>3.3079503314923597E-2</v>
          </cell>
          <cell r="GA16">
            <v>3.2545023962853414E-2</v>
          </cell>
          <cell r="GB16">
            <v>3.1818961106405252E-2</v>
          </cell>
          <cell r="GC16">
            <v>3.092590116927774E-2</v>
          </cell>
          <cell r="GD16">
            <v>2.9891096782437291E-2</v>
          </cell>
          <cell r="GE16">
            <v>2.8739718081682745E-2</v>
          </cell>
          <cell r="GF16">
            <v>2.749622668892238E-2</v>
          </cell>
          <cell r="GG16">
            <v>2.6183873840758268E-2</v>
          </cell>
          <cell r="GH16">
            <v>2.482431826447629E-2</v>
          </cell>
          <cell r="GI16">
            <v>2.3437355119872886E-2</v>
          </cell>
          <cell r="GJ16">
            <v>2.2040744467990984E-2</v>
          </cell>
          <cell r="GK16">
            <v>2.0650126091312893E-2</v>
          </cell>
          <cell r="GL16">
            <v>1.9279006851807282E-2</v>
          </cell>
          <cell r="GM16">
            <v>1.7938806912878972E-2</v>
          </cell>
          <cell r="GN16">
            <v>1.6638951863518714E-2</v>
          </cell>
          <cell r="GO16">
            <v>1.5386998886619875E-2</v>
          </cell>
          <cell r="GP16">
            <v>1.4188786455447746E-2</v>
          </cell>
          <cell r="GQ16">
            <v>1.304859849860085E-2</v>
          </cell>
          <cell r="GR16">
            <v>1.1969335448481002E-2</v>
          </cell>
          <cell r="GS16">
            <v>1.0952686010457071E-2</v>
          </cell>
          <cell r="GT16">
            <v>9.9992948106619739E-3</v>
          </cell>
          <cell r="GU16">
            <v>9.1089222690504696E-3</v>
          </cell>
          <cell r="GV16">
            <v>8.2805940848399446E-3</v>
          </cell>
          <cell r="GW16">
            <v>7.5127386089239865E-3</v>
          </cell>
          <cell r="GX16">
            <v>6.803311115607503E-3</v>
          </cell>
          <cell r="GY16">
            <v>6.1499045832340568E-3</v>
          </cell>
          <cell r="GZ16">
            <v>5.5498470625814375E-3</v>
          </cell>
          <cell r="HA16">
            <v>5.0002860681295233E-3</v>
          </cell>
          <cell r="HB16">
            <v>4.4982606858052776E-3</v>
          </cell>
          <cell r="HC16">
            <v>4.0407622669775831E-3</v>
          </cell>
          <cell r="HD16">
            <v>3.6247846867195625E-3</v>
          </cell>
          <cell r="HE16">
            <v>3.2473651980172717E-3</v>
          </cell>
          <cell r="HF16">
            <v>2.9056169244627843E-3</v>
          </cell>
          <cell r="HG16">
            <v>2.5967540123688075E-3</v>
          </cell>
          <cell r="HH16">
            <v>2.3181104179466061E-3</v>
          </cell>
          <cell r="HI16">
            <v>2.0671532434879403E-3</v>
          </cell>
          <cell r="HJ16">
            <v>1.8414914644113713E-3</v>
          </cell>
          <cell r="HK16">
            <v>1.6388808112781652E-3</v>
          </cell>
          <cell r="HL16">
            <v>1.4572254912393892E-3</v>
          </cell>
          <cell r="HM16">
            <v>1.2945773545860464E-3</v>
          </cell>
          <cell r="HN16">
            <v>1.1491330362624066E-3</v>
          </cell>
          <cell r="HO16">
            <v>1.0192295307366319E-3</v>
          </cell>
          <cell r="HP16">
            <v>9.0333859246638515E-4</v>
          </cell>
          <cell r="HQ16">
            <v>8.0006029385415478E-4</v>
          </cell>
          <cell r="HR16">
            <v>7.0811601826636938E-4</v>
          </cell>
          <cell r="HS16">
            <v>6.2634111737647224E-4</v>
          </cell>
          <cell r="HT16">
            <v>5.5367741958634042E-4</v>
          </cell>
          <cell r="HU16">
            <v>4.891657392676052E-4</v>
          </cell>
          <cell r="HV16">
            <v>4.3193850466505268E-4</v>
          </cell>
          <cell r="HW16">
            <v>3.8121259506640476E-4</v>
          </cell>
          <cell r="HX16">
            <v>3.3628245483541269E-4</v>
          </cell>
          <cell r="HY16">
            <v>2.4635572281478395E-3</v>
          </cell>
        </row>
        <row r="17">
          <cell r="FZ17">
            <v>3.3079503314923604E-2</v>
          </cell>
          <cell r="GA17">
            <v>3.2545023962853421E-2</v>
          </cell>
          <cell r="GB17">
            <v>3.1818961106405259E-2</v>
          </cell>
          <cell r="GC17">
            <v>3.0925901169277743E-2</v>
          </cell>
          <cell r="GD17">
            <v>2.9891096782437294E-2</v>
          </cell>
          <cell r="GE17">
            <v>2.8739718081682752E-2</v>
          </cell>
          <cell r="GF17">
            <v>2.7496226688922386E-2</v>
          </cell>
          <cell r="GG17">
            <v>2.6183873840758275E-2</v>
          </cell>
          <cell r="GH17">
            <v>2.482431826447629E-2</v>
          </cell>
          <cell r="GI17">
            <v>2.3437355119872889E-2</v>
          </cell>
          <cell r="GJ17">
            <v>2.2040744467990987E-2</v>
          </cell>
          <cell r="GK17">
            <v>2.0650126091312896E-2</v>
          </cell>
          <cell r="GL17">
            <v>1.9279006851807282E-2</v>
          </cell>
          <cell r="GM17">
            <v>1.7938806912878975E-2</v>
          </cell>
          <cell r="GN17">
            <v>1.6638951863518717E-2</v>
          </cell>
          <cell r="GO17">
            <v>1.5386998886619879E-2</v>
          </cell>
          <cell r="GP17">
            <v>1.4188786455447747E-2</v>
          </cell>
          <cell r="GQ17">
            <v>1.3048598498600853E-2</v>
          </cell>
          <cell r="GR17">
            <v>1.1969335448481003E-2</v>
          </cell>
          <cell r="GS17">
            <v>1.0952686010457072E-2</v>
          </cell>
          <cell r="GT17">
            <v>9.9992948106619774E-3</v>
          </cell>
          <cell r="GU17">
            <v>9.1089222690504713E-3</v>
          </cell>
          <cell r="GV17">
            <v>8.2805940848399446E-3</v>
          </cell>
          <cell r="GW17">
            <v>7.5127386089239873E-3</v>
          </cell>
          <cell r="GX17">
            <v>6.8033111156075039E-3</v>
          </cell>
          <cell r="GY17">
            <v>6.1499045832340586E-3</v>
          </cell>
          <cell r="GZ17">
            <v>5.5498470625814384E-3</v>
          </cell>
          <cell r="HA17">
            <v>5.0002860681295242E-3</v>
          </cell>
          <cell r="HB17">
            <v>4.4982606858052785E-3</v>
          </cell>
          <cell r="HC17">
            <v>4.040762266977584E-3</v>
          </cell>
          <cell r="HD17">
            <v>3.624784686719563E-3</v>
          </cell>
          <cell r="HE17">
            <v>3.2473651980172722E-3</v>
          </cell>
          <cell r="HF17">
            <v>2.9056169244627847E-3</v>
          </cell>
          <cell r="HG17">
            <v>2.596754012368808E-3</v>
          </cell>
          <cell r="HH17">
            <v>2.318110417946607E-3</v>
          </cell>
          <cell r="HI17">
            <v>2.0671532434879407E-3</v>
          </cell>
          <cell r="HJ17">
            <v>1.8414914644113716E-3</v>
          </cell>
          <cell r="HK17">
            <v>1.6388808112781654E-3</v>
          </cell>
          <cell r="HL17">
            <v>1.4572254912393894E-3</v>
          </cell>
          <cell r="HM17">
            <v>1.2945773545860466E-3</v>
          </cell>
          <cell r="HN17">
            <v>1.1491330362624066E-3</v>
          </cell>
          <cell r="HO17">
            <v>1.0192295307366319E-3</v>
          </cell>
          <cell r="HP17">
            <v>9.0333859246638536E-4</v>
          </cell>
          <cell r="HQ17">
            <v>8.0006029385415478E-4</v>
          </cell>
          <cell r="HR17">
            <v>7.0811601826636949E-4</v>
          </cell>
          <cell r="HS17">
            <v>6.2634111737647224E-4</v>
          </cell>
          <cell r="HT17">
            <v>5.5367741958634053E-4</v>
          </cell>
          <cell r="HU17">
            <v>4.8916573926760531E-4</v>
          </cell>
          <cell r="HV17">
            <v>4.3193850466505273E-4</v>
          </cell>
          <cell r="HW17">
            <v>3.8121259506640476E-4</v>
          </cell>
          <cell r="HX17">
            <v>3.3628245483541274E-4</v>
          </cell>
          <cell r="HY17">
            <v>2.4635572281478395E-3</v>
          </cell>
        </row>
        <row r="18">
          <cell r="FZ18">
            <v>3.3079503314923604E-2</v>
          </cell>
          <cell r="GA18">
            <v>3.2545023962853421E-2</v>
          </cell>
          <cell r="GB18">
            <v>3.1818961106405259E-2</v>
          </cell>
          <cell r="GC18">
            <v>3.0925901169277743E-2</v>
          </cell>
          <cell r="GD18">
            <v>2.9891096782437291E-2</v>
          </cell>
          <cell r="GE18">
            <v>2.8739718081682748E-2</v>
          </cell>
          <cell r="GF18">
            <v>2.749622668892238E-2</v>
          </cell>
          <cell r="GG18">
            <v>2.6183873840758268E-2</v>
          </cell>
          <cell r="GH18">
            <v>2.482431826447629E-2</v>
          </cell>
          <cell r="GI18">
            <v>2.3437355119872886E-2</v>
          </cell>
          <cell r="GJ18">
            <v>2.204074446799098E-2</v>
          </cell>
          <cell r="GK18">
            <v>2.0650126091312893E-2</v>
          </cell>
          <cell r="GL18">
            <v>1.9279006851807282E-2</v>
          </cell>
          <cell r="GM18">
            <v>1.7938806912878972E-2</v>
          </cell>
          <cell r="GN18">
            <v>1.6638951863518717E-2</v>
          </cell>
          <cell r="GO18">
            <v>1.5386998886619877E-2</v>
          </cell>
          <cell r="GP18">
            <v>1.4188786455447747E-2</v>
          </cell>
          <cell r="GQ18">
            <v>1.304859849860085E-2</v>
          </cell>
          <cell r="GR18">
            <v>1.1969335448481002E-2</v>
          </cell>
          <cell r="GS18">
            <v>1.0952686010457071E-2</v>
          </cell>
          <cell r="GT18">
            <v>9.9992948106619739E-3</v>
          </cell>
          <cell r="GU18">
            <v>9.1089222690504696E-3</v>
          </cell>
          <cell r="GV18">
            <v>8.2805940848399446E-3</v>
          </cell>
          <cell r="GW18">
            <v>7.5127386089239865E-3</v>
          </cell>
          <cell r="GX18">
            <v>6.803311115607503E-3</v>
          </cell>
          <cell r="GY18">
            <v>6.1499045832340568E-3</v>
          </cell>
          <cell r="GZ18">
            <v>5.5498470625814375E-3</v>
          </cell>
          <cell r="HA18">
            <v>5.0002860681295233E-3</v>
          </cell>
          <cell r="HB18">
            <v>4.4982606858052776E-3</v>
          </cell>
          <cell r="HC18">
            <v>4.0407622669775822E-3</v>
          </cell>
          <cell r="HD18">
            <v>3.6247846867195625E-3</v>
          </cell>
          <cell r="HE18">
            <v>3.2473651980172722E-3</v>
          </cell>
          <cell r="HF18">
            <v>2.9056169244627843E-3</v>
          </cell>
          <cell r="HG18">
            <v>2.5967540123688071E-3</v>
          </cell>
          <cell r="HH18">
            <v>2.3181104179466065E-3</v>
          </cell>
          <cell r="HI18">
            <v>2.0671532434879403E-3</v>
          </cell>
          <cell r="HJ18">
            <v>1.8414914644113716E-3</v>
          </cell>
          <cell r="HK18">
            <v>1.6388808112781652E-3</v>
          </cell>
          <cell r="HL18">
            <v>1.4572254912393892E-3</v>
          </cell>
          <cell r="HM18">
            <v>1.2945773545860464E-3</v>
          </cell>
          <cell r="HN18">
            <v>1.1491330362624066E-3</v>
          </cell>
          <cell r="HO18">
            <v>1.0192295307366319E-3</v>
          </cell>
          <cell r="HP18">
            <v>9.0333859246638525E-4</v>
          </cell>
          <cell r="HQ18">
            <v>8.0006029385415467E-4</v>
          </cell>
          <cell r="HR18">
            <v>7.0811601826636927E-4</v>
          </cell>
          <cell r="HS18">
            <v>6.2634111737647224E-4</v>
          </cell>
          <cell r="HT18">
            <v>5.5367741958634042E-4</v>
          </cell>
          <cell r="HU18">
            <v>4.8916573926760531E-4</v>
          </cell>
          <cell r="HV18">
            <v>4.3193850466505262E-4</v>
          </cell>
          <cell r="HW18">
            <v>3.8121259506640476E-4</v>
          </cell>
          <cell r="HX18">
            <v>3.3628245483541269E-4</v>
          </cell>
          <cell r="HY18">
            <v>2.4635572281478395E-3</v>
          </cell>
        </row>
        <row r="19">
          <cell r="FZ19">
            <v>2.0696837963231681E-2</v>
          </cell>
          <cell r="GA19">
            <v>2.0311175049496141E-2</v>
          </cell>
          <cell r="GB19">
            <v>1.988892017901733E-2</v>
          </cell>
          <cell r="GC19">
            <v>1.9435263101023278E-2</v>
          </cell>
          <cell r="GD19">
            <v>1.8955122333153437E-2</v>
          </cell>
          <cell r="GE19">
            <v>1.845312244831154E-2</v>
          </cell>
          <cell r="GF19">
            <v>1.7933579369322713E-2</v>
          </cell>
          <cell r="GG19">
            <v>1.7400492500315497E-2</v>
          </cell>
          <cell r="GH19">
            <v>1.6857542610315798E-2</v>
          </cell>
          <cell r="GI19">
            <v>1.6308094479693724E-2</v>
          </cell>
          <cell r="GJ19">
            <v>1.5755203418862603E-2</v>
          </cell>
          <cell r="GK19">
            <v>1.520162486728582E-2</v>
          </cell>
          <cell r="GL19">
            <v>1.4649826376608053E-2</v>
          </cell>
          <cell r="GM19">
            <v>1.4102001372675919E-2</v>
          </cell>
          <cell r="GN19">
            <v>1.3560084176068797E-2</v>
          </cell>
          <cell r="GO19">
            <v>1.3025765838756363E-2</v>
          </cell>
          <cell r="GP19">
            <v>1.2500510425301981E-2</v>
          </cell>
          <cell r="GQ19">
            <v>1.1985571430507156E-2</v>
          </cell>
          <cell r="GR19">
            <v>1.1482008081800664E-2</v>
          </cell>
          <cell r="GS19">
            <v>1.0990701324231853E-2</v>
          </cell>
          <cell r="GT19">
            <v>1.051236932911803E-2</v>
          </cell>
          <cell r="GU19">
            <v>1.0047582404662856E-2</v>
          </cell>
          <cell r="GV19">
            <v>9.5967772187338634E-3</v>
          </cell>
          <cell r="GW19">
            <v>9.1602702710108508E-3</v>
          </cell>
          <cell r="GX19">
            <v>8.7382705743267435E-3</v>
          </cell>
          <cell r="GY19">
            <v>8.3308915238516894E-3</v>
          </cell>
          <cell r="GZ19">
            <v>7.9381619481224686E-3</v>
          </cell>
          <cell r="HA19">
            <v>7.5600363483965252E-3</v>
          </cell>
          <cell r="HB19">
            <v>7.1964043426527837E-3</v>
          </cell>
          <cell r="HC19">
            <v>6.8470993382744308E-3</v>
          </cell>
          <cell r="HD19">
            <v>6.5119064632361825E-3</v>
          </cell>
          <cell r="HE19">
            <v>6.190569789874977E-3</v>
          </cell>
          <cell r="HF19">
            <v>5.8827988882156346E-3</v>
          </cell>
          <cell r="HG19">
            <v>5.5882747476393426E-3</v>
          </cell>
          <cell r="HH19">
            <v>5.306655106603996E-3</v>
          </cell>
          <cell r="HI19">
            <v>5.0375792302775882E-3</v>
          </cell>
          <cell r="HJ19">
            <v>4.7806721755793138E-3</v>
          </cell>
          <cell r="HK19">
            <v>4.535548582207726E-3</v>
          </cell>
          <cell r="HL19">
            <v>4.3018160270612551E-3</v>
          </cell>
          <cell r="HM19">
            <v>4.0790779779371622E-3</v>
          </cell>
          <cell r="HN19">
            <v>3.8669363807402038E-3</v>
          </cell>
          <cell r="HO19">
            <v>3.6649939126232041E-3</v>
          </cell>
          <cell r="HP19">
            <v>3.4728559316037351E-3</v>
          </cell>
          <cell r="HQ19">
            <v>3.2901321512946997E-3</v>
          </cell>
          <cell r="HR19">
            <v>3.1164380674685295E-3</v>
          </cell>
          <cell r="HS19">
            <v>2.9513961612860347E-3</v>
          </cell>
          <cell r="HT19">
            <v>2.7946369021921713E-3</v>
          </cell>
          <cell r="HU19">
            <v>2.6457995716812066E-3</v>
          </cell>
          <cell r="HV19">
            <v>2.5045329274520074E-3</v>
          </cell>
          <cell r="HW19">
            <v>2.3704957258284805E-3</v>
          </cell>
          <cell r="HX19">
            <v>2.2433571188004149E-3</v>
          </cell>
          <cell r="HY19">
            <v>3.9251710151839696E-2</v>
          </cell>
        </row>
        <row r="20">
          <cell r="FZ20">
            <v>2.0696837963231678E-2</v>
          </cell>
          <cell r="GA20">
            <v>2.0311175049496141E-2</v>
          </cell>
          <cell r="GB20">
            <v>1.988892017901733E-2</v>
          </cell>
          <cell r="GC20">
            <v>1.9435263101023278E-2</v>
          </cell>
          <cell r="GD20">
            <v>1.8955122333153437E-2</v>
          </cell>
          <cell r="GE20">
            <v>1.8453122448311536E-2</v>
          </cell>
          <cell r="GF20">
            <v>1.7933579369322713E-2</v>
          </cell>
          <cell r="GG20">
            <v>1.7400492500315494E-2</v>
          </cell>
          <cell r="GH20">
            <v>1.6857542610315798E-2</v>
          </cell>
          <cell r="GI20">
            <v>1.6308094479693721E-2</v>
          </cell>
          <cell r="GJ20">
            <v>1.5755203418862603E-2</v>
          </cell>
          <cell r="GK20">
            <v>1.520162486728582E-2</v>
          </cell>
          <cell r="GL20">
            <v>1.464982637660805E-2</v>
          </cell>
          <cell r="GM20">
            <v>1.4102001372675917E-2</v>
          </cell>
          <cell r="GN20">
            <v>1.3560084176068795E-2</v>
          </cell>
          <cell r="GO20">
            <v>1.3025765838756361E-2</v>
          </cell>
          <cell r="GP20">
            <v>1.2500510425301977E-2</v>
          </cell>
          <cell r="GQ20">
            <v>1.1985571430507155E-2</v>
          </cell>
          <cell r="GR20">
            <v>1.1482008081800662E-2</v>
          </cell>
          <cell r="GS20">
            <v>1.0990701324231852E-2</v>
          </cell>
          <cell r="GT20">
            <v>1.051236932911803E-2</v>
          </cell>
          <cell r="GU20">
            <v>1.0047582404662855E-2</v>
          </cell>
          <cell r="GV20">
            <v>9.5967772187338617E-3</v>
          </cell>
          <cell r="GW20">
            <v>9.1602702710108473E-3</v>
          </cell>
          <cell r="GX20">
            <v>8.7382705743267435E-3</v>
          </cell>
          <cell r="GY20">
            <v>8.3308915238516894E-3</v>
          </cell>
          <cell r="GZ20">
            <v>7.9381619481224668E-3</v>
          </cell>
          <cell r="HA20">
            <v>7.5600363483965243E-3</v>
          </cell>
          <cell r="HB20">
            <v>7.1964043426527829E-3</v>
          </cell>
          <cell r="HC20">
            <v>6.8470993382744299E-3</v>
          </cell>
          <cell r="HD20">
            <v>6.5119064632361816E-3</v>
          </cell>
          <cell r="HE20">
            <v>6.1905697898749761E-3</v>
          </cell>
          <cell r="HF20">
            <v>5.8827988882156328E-3</v>
          </cell>
          <cell r="HG20">
            <v>5.5882747476393418E-3</v>
          </cell>
          <cell r="HH20">
            <v>5.3066551066039951E-3</v>
          </cell>
          <cell r="HI20">
            <v>5.0375792302775873E-3</v>
          </cell>
          <cell r="HJ20">
            <v>4.7806721755793129E-3</v>
          </cell>
          <cell r="HK20">
            <v>4.535548582207726E-3</v>
          </cell>
          <cell r="HL20">
            <v>4.3018160270612551E-3</v>
          </cell>
          <cell r="HM20">
            <v>4.0790779779371605E-3</v>
          </cell>
          <cell r="HN20">
            <v>3.8669363807402038E-3</v>
          </cell>
          <cell r="HO20">
            <v>3.6649939126232032E-3</v>
          </cell>
          <cell r="HP20">
            <v>3.4728559316037346E-3</v>
          </cell>
          <cell r="HQ20">
            <v>3.2901321512946993E-3</v>
          </cell>
          <cell r="HR20">
            <v>3.116438067468529E-3</v>
          </cell>
          <cell r="HS20">
            <v>2.9513961612860342E-3</v>
          </cell>
          <cell r="HT20">
            <v>2.7946369021921704E-3</v>
          </cell>
          <cell r="HU20">
            <v>2.6457995716812057E-3</v>
          </cell>
          <cell r="HV20">
            <v>2.5045329274520074E-3</v>
          </cell>
          <cell r="HW20">
            <v>2.37049572582848E-3</v>
          </cell>
          <cell r="HX20">
            <v>2.2433571188004149E-3</v>
          </cell>
          <cell r="HY20">
            <v>3.9251710151839689E-2</v>
          </cell>
        </row>
        <row r="21">
          <cell r="FZ21">
            <v>2.0696837963231681E-2</v>
          </cell>
          <cell r="GA21">
            <v>2.0311175049496137E-2</v>
          </cell>
          <cell r="GB21">
            <v>1.9888920179017326E-2</v>
          </cell>
          <cell r="GC21">
            <v>1.9435263101023278E-2</v>
          </cell>
          <cell r="GD21">
            <v>1.8955122333153433E-2</v>
          </cell>
          <cell r="GE21">
            <v>1.845312244831154E-2</v>
          </cell>
          <cell r="GF21">
            <v>1.7933579369322713E-2</v>
          </cell>
          <cell r="GG21">
            <v>1.7400492500315497E-2</v>
          </cell>
          <cell r="GH21">
            <v>1.6857542610315798E-2</v>
          </cell>
          <cell r="GI21">
            <v>1.6308094479693721E-2</v>
          </cell>
          <cell r="GJ21">
            <v>1.5755203418862603E-2</v>
          </cell>
          <cell r="GK21">
            <v>1.520162486728582E-2</v>
          </cell>
          <cell r="GL21">
            <v>1.4649826376608052E-2</v>
          </cell>
          <cell r="GM21">
            <v>1.4102001372675917E-2</v>
          </cell>
          <cell r="GN21">
            <v>1.3560084176068793E-2</v>
          </cell>
          <cell r="GO21">
            <v>1.3025765838756361E-2</v>
          </cell>
          <cell r="GP21">
            <v>1.2500510425301975E-2</v>
          </cell>
          <cell r="GQ21">
            <v>1.1985571430507156E-2</v>
          </cell>
          <cell r="GR21">
            <v>1.1482008081800662E-2</v>
          </cell>
          <cell r="GS21">
            <v>1.0990701324231852E-2</v>
          </cell>
          <cell r="GT21">
            <v>1.0512369329118029E-2</v>
          </cell>
          <cell r="GU21">
            <v>1.0047582404662855E-2</v>
          </cell>
          <cell r="GV21">
            <v>9.5967772187338634E-3</v>
          </cell>
          <cell r="GW21">
            <v>9.1602702710108473E-3</v>
          </cell>
          <cell r="GX21">
            <v>8.7382705743267435E-3</v>
          </cell>
          <cell r="GY21">
            <v>8.3308915238516894E-3</v>
          </cell>
          <cell r="GZ21">
            <v>7.9381619481224668E-3</v>
          </cell>
          <cell r="HA21">
            <v>7.5600363483965243E-3</v>
          </cell>
          <cell r="HB21">
            <v>7.196404342652782E-3</v>
          </cell>
          <cell r="HC21">
            <v>6.847099338274429E-3</v>
          </cell>
          <cell r="HD21">
            <v>6.5119064632361816E-3</v>
          </cell>
          <cell r="HE21">
            <v>6.1905697898749761E-3</v>
          </cell>
          <cell r="HF21">
            <v>5.8827988882156337E-3</v>
          </cell>
          <cell r="HG21">
            <v>5.5882747476393418E-3</v>
          </cell>
          <cell r="HH21">
            <v>5.3066551066039951E-3</v>
          </cell>
          <cell r="HI21">
            <v>5.0375792302775873E-3</v>
          </cell>
          <cell r="HJ21">
            <v>4.7806721755793138E-3</v>
          </cell>
          <cell r="HK21">
            <v>4.535548582207726E-3</v>
          </cell>
          <cell r="HL21">
            <v>4.3018160270612551E-3</v>
          </cell>
          <cell r="HM21">
            <v>4.0790779779371613E-3</v>
          </cell>
          <cell r="HN21">
            <v>3.8669363807402038E-3</v>
          </cell>
          <cell r="HO21">
            <v>3.6649939126232036E-3</v>
          </cell>
          <cell r="HP21">
            <v>3.4728559316037346E-3</v>
          </cell>
          <cell r="HQ21">
            <v>3.2901321512946989E-3</v>
          </cell>
          <cell r="HR21">
            <v>3.116438067468529E-3</v>
          </cell>
          <cell r="HS21">
            <v>2.9513961612860342E-3</v>
          </cell>
          <cell r="HT21">
            <v>2.7946369021921704E-3</v>
          </cell>
          <cell r="HU21">
            <v>2.6457995716812057E-3</v>
          </cell>
          <cell r="HV21">
            <v>2.504532927452007E-3</v>
          </cell>
          <cell r="HW21">
            <v>2.37049572582848E-3</v>
          </cell>
          <cell r="HX21">
            <v>2.2433571188004149E-3</v>
          </cell>
          <cell r="HY21">
            <v>3.9251710151839689E-2</v>
          </cell>
        </row>
        <row r="22">
          <cell r="FZ22">
            <v>2.0696837963231681E-2</v>
          </cell>
          <cell r="GA22">
            <v>2.0311175049496141E-2</v>
          </cell>
          <cell r="GB22">
            <v>1.988892017901733E-2</v>
          </cell>
          <cell r="GC22">
            <v>1.9435263101023278E-2</v>
          </cell>
          <cell r="GD22">
            <v>1.8955122333153437E-2</v>
          </cell>
          <cell r="GE22">
            <v>1.845312244831154E-2</v>
          </cell>
          <cell r="GF22">
            <v>1.7933579369322713E-2</v>
          </cell>
          <cell r="GG22">
            <v>1.7400492500315497E-2</v>
          </cell>
          <cell r="GH22">
            <v>1.6857542610315798E-2</v>
          </cell>
          <cell r="GI22">
            <v>1.6308094479693721E-2</v>
          </cell>
          <cell r="GJ22">
            <v>1.5755203418862603E-2</v>
          </cell>
          <cell r="GK22">
            <v>1.5201624867285822E-2</v>
          </cell>
          <cell r="GL22">
            <v>1.4649826376608053E-2</v>
          </cell>
          <cell r="GM22">
            <v>1.4102001372675917E-2</v>
          </cell>
          <cell r="GN22">
            <v>1.3560084176068797E-2</v>
          </cell>
          <cell r="GO22">
            <v>1.3025765838756363E-2</v>
          </cell>
          <cell r="GP22">
            <v>1.2500510425301979E-2</v>
          </cell>
          <cell r="GQ22">
            <v>1.1985571430507156E-2</v>
          </cell>
          <cell r="GR22">
            <v>1.1482008081800664E-2</v>
          </cell>
          <cell r="GS22">
            <v>1.0990701324231853E-2</v>
          </cell>
          <cell r="GT22">
            <v>1.0512369329118032E-2</v>
          </cell>
          <cell r="GU22">
            <v>1.0047582404662856E-2</v>
          </cell>
          <cell r="GV22">
            <v>9.5967772187338634E-3</v>
          </cell>
          <cell r="GW22">
            <v>9.160270271010849E-3</v>
          </cell>
          <cell r="GX22">
            <v>8.7382705743267435E-3</v>
          </cell>
          <cell r="GY22">
            <v>8.3308915238516894E-3</v>
          </cell>
          <cell r="GZ22">
            <v>7.9381619481224686E-3</v>
          </cell>
          <cell r="HA22">
            <v>7.5600363483965252E-3</v>
          </cell>
          <cell r="HB22">
            <v>7.1964043426527837E-3</v>
          </cell>
          <cell r="HC22">
            <v>6.8470993382744308E-3</v>
          </cell>
          <cell r="HD22">
            <v>6.5119064632361825E-3</v>
          </cell>
          <cell r="HE22">
            <v>6.190569789874977E-3</v>
          </cell>
          <cell r="HF22">
            <v>5.8827988882156337E-3</v>
          </cell>
          <cell r="HG22">
            <v>5.5882747476393426E-3</v>
          </cell>
          <cell r="HH22">
            <v>5.306655106603996E-3</v>
          </cell>
          <cell r="HI22">
            <v>5.0375792302775882E-3</v>
          </cell>
          <cell r="HJ22">
            <v>4.7806721755793147E-3</v>
          </cell>
          <cell r="HK22">
            <v>4.535548582207726E-3</v>
          </cell>
          <cell r="HL22">
            <v>4.3018160270612551E-3</v>
          </cell>
          <cell r="HM22">
            <v>4.0790779779371613E-3</v>
          </cell>
          <cell r="HN22">
            <v>3.8669363807402042E-3</v>
          </cell>
          <cell r="HO22">
            <v>3.6649939126232036E-3</v>
          </cell>
          <cell r="HP22">
            <v>3.4728559316037351E-3</v>
          </cell>
          <cell r="HQ22">
            <v>3.2901321512946997E-3</v>
          </cell>
          <cell r="HR22">
            <v>3.1164380674685295E-3</v>
          </cell>
          <cell r="HS22">
            <v>2.9513961612860347E-3</v>
          </cell>
          <cell r="HT22">
            <v>2.7946369021921709E-3</v>
          </cell>
          <cell r="HU22">
            <v>2.6457995716812062E-3</v>
          </cell>
          <cell r="HV22">
            <v>2.5045329274520074E-3</v>
          </cell>
          <cell r="HW22">
            <v>2.3704957258284805E-3</v>
          </cell>
          <cell r="HX22">
            <v>2.2433571188004149E-3</v>
          </cell>
          <cell r="HY22">
            <v>3.9251710151839696E-2</v>
          </cell>
        </row>
        <row r="23">
          <cell r="FZ23">
            <v>2.0696837963231678E-2</v>
          </cell>
          <cell r="GA23">
            <v>2.0311175049496137E-2</v>
          </cell>
          <cell r="GB23">
            <v>1.988892017901733E-2</v>
          </cell>
          <cell r="GC23">
            <v>1.9435263101023278E-2</v>
          </cell>
          <cell r="GD23">
            <v>1.8955122333153437E-2</v>
          </cell>
          <cell r="GE23">
            <v>1.8453122448311536E-2</v>
          </cell>
          <cell r="GF23">
            <v>1.7933579369322713E-2</v>
          </cell>
          <cell r="GG23">
            <v>1.7400492500315497E-2</v>
          </cell>
          <cell r="GH23">
            <v>1.6857542610315798E-2</v>
          </cell>
          <cell r="GI23">
            <v>1.6308094479693721E-2</v>
          </cell>
          <cell r="GJ23">
            <v>1.5755203418862603E-2</v>
          </cell>
          <cell r="GK23">
            <v>1.5201624867285818E-2</v>
          </cell>
          <cell r="GL23">
            <v>1.464982637660805E-2</v>
          </cell>
          <cell r="GM23">
            <v>1.4102001372675917E-2</v>
          </cell>
          <cell r="GN23">
            <v>1.3560084176068793E-2</v>
          </cell>
          <cell r="GO23">
            <v>1.3025765838756361E-2</v>
          </cell>
          <cell r="GP23">
            <v>1.2500510425301977E-2</v>
          </cell>
          <cell r="GQ23">
            <v>1.1985571430507155E-2</v>
          </cell>
          <cell r="GR23">
            <v>1.1482008081800664E-2</v>
          </cell>
          <cell r="GS23">
            <v>1.0990701324231852E-2</v>
          </cell>
          <cell r="GT23">
            <v>1.0512369329118029E-2</v>
          </cell>
          <cell r="GU23">
            <v>1.0047582404662856E-2</v>
          </cell>
          <cell r="GV23">
            <v>9.5967772187338617E-3</v>
          </cell>
          <cell r="GW23">
            <v>9.1602702710108473E-3</v>
          </cell>
          <cell r="GX23">
            <v>8.7382705743267435E-3</v>
          </cell>
          <cell r="GY23">
            <v>8.3308915238516894E-3</v>
          </cell>
          <cell r="GZ23">
            <v>7.9381619481224668E-3</v>
          </cell>
          <cell r="HA23">
            <v>7.5600363483965243E-3</v>
          </cell>
          <cell r="HB23">
            <v>7.1964043426527829E-3</v>
          </cell>
          <cell r="HC23">
            <v>6.8470993382744299E-3</v>
          </cell>
          <cell r="HD23">
            <v>6.5119064632361808E-3</v>
          </cell>
          <cell r="HE23">
            <v>6.1905697898749761E-3</v>
          </cell>
          <cell r="HF23">
            <v>5.8827988882156328E-3</v>
          </cell>
          <cell r="HG23">
            <v>5.5882747476393418E-3</v>
          </cell>
          <cell r="HH23">
            <v>5.306655106603996E-3</v>
          </cell>
          <cell r="HI23">
            <v>5.0375792302775873E-3</v>
          </cell>
          <cell r="HJ23">
            <v>4.7806721755793138E-3</v>
          </cell>
          <cell r="HK23">
            <v>4.535548582207726E-3</v>
          </cell>
          <cell r="HL23">
            <v>4.3018160270612551E-3</v>
          </cell>
          <cell r="HM23">
            <v>4.0790779779371613E-3</v>
          </cell>
          <cell r="HN23">
            <v>3.8669363807402038E-3</v>
          </cell>
          <cell r="HO23">
            <v>3.6649939126232036E-3</v>
          </cell>
          <cell r="HP23">
            <v>3.4728559316037342E-3</v>
          </cell>
          <cell r="HQ23">
            <v>3.2901321512946989E-3</v>
          </cell>
          <cell r="HR23">
            <v>3.116438067468529E-3</v>
          </cell>
          <cell r="HS23">
            <v>2.9513961612860342E-3</v>
          </cell>
          <cell r="HT23">
            <v>2.7946369021921704E-3</v>
          </cell>
          <cell r="HU23">
            <v>2.6457995716812057E-3</v>
          </cell>
          <cell r="HV23">
            <v>2.5045329274520074E-3</v>
          </cell>
          <cell r="HW23">
            <v>2.3704957258284805E-3</v>
          </cell>
          <cell r="HX23">
            <v>2.2433571188004149E-3</v>
          </cell>
          <cell r="HY23">
            <v>3.9251710151839689E-2</v>
          </cell>
        </row>
        <row r="24">
          <cell r="FZ24">
            <v>1.9529727286909437E-2</v>
          </cell>
          <cell r="GA24">
            <v>1.91324338464266E-2</v>
          </cell>
          <cell r="GB24">
            <v>1.8708054366669672E-2</v>
          </cell>
          <cell r="GC24">
            <v>1.8260876671796326E-2</v>
          </cell>
          <cell r="GD24">
            <v>1.7794914604664092E-2</v>
          </cell>
          <cell r="GE24">
            <v>1.7313900563429966E-2</v>
          </cell>
          <cell r="GF24">
            <v>1.6821283160903477E-2</v>
          </cell>
          <cell r="GG24">
            <v>1.6320229116410179E-2</v>
          </cell>
          <cell r="GH24">
            <v>1.5813628584507192E-2</v>
          </cell>
          <cell r="GI24">
            <v>1.5304103217359978E-2</v>
          </cell>
          <cell r="GJ24">
            <v>1.4794016345835216E-2</v>
          </cell>
          <cell r="GK24">
            <v>1.4285484747070922E-2</v>
          </cell>
          <cell r="GL24">
            <v>1.3780391542574492E-2</v>
          </cell>
          <cell r="GM24">
            <v>1.3280399840362557E-2</v>
          </cell>
          <cell r="GN24">
            <v>1.2786966797190049E-2</v>
          </cell>
          <cell r="GO24">
            <v>1.2301357832621431E-2</v>
          </cell>
          <cell r="GP24">
            <v>1.1824660775890729E-2</v>
          </cell>
          <cell r="GQ24">
            <v>1.1357799769493917E-2</v>
          </cell>
          <cell r="GR24">
            <v>1.0901548790787531E-2</v>
          </cell>
          <cell r="GS24">
            <v>1.0456544684971925E-2</v>
          </cell>
          <cell r="GT24">
            <v>1.0023299630199878E-2</v>
          </cell>
          <cell r="GU24">
            <v>9.6022129787127781E-3</v>
          </cell>
          <cell r="GV24">
            <v>9.1935824372827435E-3</v>
          </cell>
          <cell r="GW24">
            <v>8.7976145663378764E-3</v>
          </cell>
          <cell r="GX24">
            <v>8.4144345902970059E-3</v>
          </cell>
          <cell r="GY24">
            <v>8.0440955223408678E-3</v>
          </cell>
          <cell r="GZ24">
            <v>7.6865866153126303E-3</v>
          </cell>
          <cell r="HA24">
            <v>7.3418411571076767E-3</v>
          </cell>
          <cell r="HB24">
            <v>7.0097436339476857E-3</v>
          </cell>
          <cell r="HC24">
            <v>6.6901362886910851E-3</v>
          </cell>
          <cell r="HD24">
            <v>6.3828251039108616E-3</v>
          </cell>
          <cell r="HE24">
            <v>6.0875852411939055E-3</v>
          </cell>
          <cell r="HF24">
            <v>5.8041659690115655E-3</v>
          </cell>
          <cell r="HG24">
            <v>5.5322951118302885E-3</v>
          </cell>
          <cell r="HH24">
            <v>5.2716830529460088E-3</v>
          </cell>
          <cell r="HI24">
            <v>5.0220263229193715E-3</v>
          </cell>
          <cell r="HJ24">
            <v>4.7830108046272865E-3</v>
          </cell>
          <cell r="HK24">
            <v>4.5543145848050423E-3</v>
          </cell>
          <cell r="HL24">
            <v>4.3356104806733251E-3</v>
          </cell>
          <cell r="HM24">
            <v>4.1265682688457215E-3</v>
          </cell>
          <cell r="HN24">
            <v>3.9268566422240312E-3</v>
          </cell>
          <cell r="HO24">
            <v>3.7361449190864713E-3</v>
          </cell>
          <cell r="HP24">
            <v>3.554104527029645E-3</v>
          </cell>
          <cell r="HQ24">
            <v>3.3804102829356761E-3</v>
          </cell>
          <cell r="HR24">
            <v>3.2147414886251062E-3</v>
          </cell>
          <cell r="HS24">
            <v>3.0567828604339824E-3</v>
          </cell>
          <cell r="HT24">
            <v>2.9062253095606398E-3</v>
          </cell>
          <cell r="HU24">
            <v>2.7627665886942325E-3</v>
          </cell>
          <cell r="HV24">
            <v>2.6261118191863719E-3</v>
          </cell>
          <cell r="HW24">
            <v>2.4959739118262103E-3</v>
          </cell>
          <cell r="HX24">
            <v>2.3720738931609646E-3</v>
          </cell>
          <cell r="HY24">
            <v>4.5363315401359523E-2</v>
          </cell>
        </row>
        <row r="25">
          <cell r="FZ25">
            <v>1.9529727286909444E-2</v>
          </cell>
          <cell r="GA25">
            <v>1.9132433846426603E-2</v>
          </cell>
          <cell r="GB25">
            <v>1.8708054366669676E-2</v>
          </cell>
          <cell r="GC25">
            <v>1.8260876671796326E-2</v>
          </cell>
          <cell r="GD25">
            <v>1.7794914604664095E-2</v>
          </cell>
          <cell r="GE25">
            <v>1.7313900563429969E-2</v>
          </cell>
          <cell r="GF25">
            <v>1.6821283160903481E-2</v>
          </cell>
          <cell r="GG25">
            <v>1.6320229116410182E-2</v>
          </cell>
          <cell r="GH25">
            <v>1.5813628584507192E-2</v>
          </cell>
          <cell r="GI25">
            <v>1.530410321735998E-2</v>
          </cell>
          <cell r="GJ25">
            <v>1.479401634583522E-2</v>
          </cell>
          <cell r="GK25">
            <v>1.4285484747070924E-2</v>
          </cell>
          <cell r="GL25">
            <v>1.3780391542574492E-2</v>
          </cell>
          <cell r="GM25">
            <v>1.3280399840362561E-2</v>
          </cell>
          <cell r="GN25">
            <v>1.278696679719005E-2</v>
          </cell>
          <cell r="GO25">
            <v>1.2301357832621432E-2</v>
          </cell>
          <cell r="GP25">
            <v>1.1824660775890731E-2</v>
          </cell>
          <cell r="GQ25">
            <v>1.1357799769493917E-2</v>
          </cell>
          <cell r="GR25">
            <v>1.0901548790787533E-2</v>
          </cell>
          <cell r="GS25">
            <v>1.0456544684971926E-2</v>
          </cell>
          <cell r="GT25">
            <v>1.0023299630199881E-2</v>
          </cell>
          <cell r="GU25">
            <v>9.6022129787127798E-3</v>
          </cell>
          <cell r="GV25">
            <v>9.193582437282747E-3</v>
          </cell>
          <cell r="GW25">
            <v>8.7976145663378781E-3</v>
          </cell>
          <cell r="GX25">
            <v>8.4144345902970059E-3</v>
          </cell>
          <cell r="GY25">
            <v>8.0440955223408696E-3</v>
          </cell>
          <cell r="GZ25">
            <v>7.6865866153126312E-3</v>
          </cell>
          <cell r="HA25">
            <v>7.3418411571076784E-3</v>
          </cell>
          <cell r="HB25">
            <v>7.0097436339476866E-3</v>
          </cell>
          <cell r="HC25">
            <v>6.690136288691086E-3</v>
          </cell>
          <cell r="HD25">
            <v>6.3828251039108625E-3</v>
          </cell>
          <cell r="HE25">
            <v>6.0875852411939064E-3</v>
          </cell>
          <cell r="HF25">
            <v>5.8041659690115672E-3</v>
          </cell>
          <cell r="HG25">
            <v>5.5322951118302894E-3</v>
          </cell>
          <cell r="HH25">
            <v>5.2716830529460097E-3</v>
          </cell>
          <cell r="HI25">
            <v>5.0220263229193715E-3</v>
          </cell>
          <cell r="HJ25">
            <v>4.7830108046272865E-3</v>
          </cell>
          <cell r="HK25">
            <v>4.5543145848050432E-3</v>
          </cell>
          <cell r="HL25">
            <v>4.335610480673326E-3</v>
          </cell>
          <cell r="HM25">
            <v>4.1265682688457215E-3</v>
          </cell>
          <cell r="HN25">
            <v>3.926856642224032E-3</v>
          </cell>
          <cell r="HO25">
            <v>3.7361449190864717E-3</v>
          </cell>
          <cell r="HP25">
            <v>3.5541045270296454E-3</v>
          </cell>
          <cell r="HQ25">
            <v>3.3804102829356761E-3</v>
          </cell>
          <cell r="HR25">
            <v>3.2147414886251066E-3</v>
          </cell>
          <cell r="HS25">
            <v>3.0567828604339828E-3</v>
          </cell>
          <cell r="HT25">
            <v>2.9062253095606398E-3</v>
          </cell>
          <cell r="HU25">
            <v>2.7627665886942325E-3</v>
          </cell>
          <cell r="HV25">
            <v>2.6261118191863724E-3</v>
          </cell>
          <cell r="HW25">
            <v>2.4959739118262107E-3</v>
          </cell>
          <cell r="HX25">
            <v>2.372073893160965E-3</v>
          </cell>
          <cell r="HY25">
            <v>4.536331540135953E-2</v>
          </cell>
        </row>
        <row r="26">
          <cell r="FZ26">
            <v>1.9529727286909444E-2</v>
          </cell>
          <cell r="GA26">
            <v>1.913243384642661E-2</v>
          </cell>
          <cell r="GB26">
            <v>1.8708054366669676E-2</v>
          </cell>
          <cell r="GC26">
            <v>1.8260876671796329E-2</v>
          </cell>
          <cell r="GD26">
            <v>1.7794914604664099E-2</v>
          </cell>
          <cell r="GE26">
            <v>1.7313900563429969E-2</v>
          </cell>
          <cell r="GF26">
            <v>1.6821283160903484E-2</v>
          </cell>
          <cell r="GG26">
            <v>1.6320229116410186E-2</v>
          </cell>
          <cell r="GH26">
            <v>1.5813628584507196E-2</v>
          </cell>
          <cell r="GI26">
            <v>1.5304103217359982E-2</v>
          </cell>
          <cell r="GJ26">
            <v>1.479401634583522E-2</v>
          </cell>
          <cell r="GK26">
            <v>1.4285484747070925E-2</v>
          </cell>
          <cell r="GL26">
            <v>1.3780391542574493E-2</v>
          </cell>
          <cell r="GM26">
            <v>1.3280399840362561E-2</v>
          </cell>
          <cell r="GN26">
            <v>1.2786966797190052E-2</v>
          </cell>
          <cell r="GO26">
            <v>1.2301357832621434E-2</v>
          </cell>
          <cell r="GP26">
            <v>1.1824660775890733E-2</v>
          </cell>
          <cell r="GQ26">
            <v>1.1357799769493918E-2</v>
          </cell>
          <cell r="GR26">
            <v>1.0901548790787535E-2</v>
          </cell>
          <cell r="GS26">
            <v>1.0456544684971928E-2</v>
          </cell>
          <cell r="GT26">
            <v>1.0023299630199883E-2</v>
          </cell>
          <cell r="GU26">
            <v>9.6022129787127798E-3</v>
          </cell>
          <cell r="GV26">
            <v>9.193582437282747E-3</v>
          </cell>
          <cell r="GW26">
            <v>8.7976145663378781E-3</v>
          </cell>
          <cell r="GX26">
            <v>8.4144345902970076E-3</v>
          </cell>
          <cell r="GY26">
            <v>8.0440955223408696E-3</v>
          </cell>
          <cell r="GZ26">
            <v>7.6865866153126329E-3</v>
          </cell>
          <cell r="HA26">
            <v>7.3418411571076784E-3</v>
          </cell>
          <cell r="HB26">
            <v>7.0097436339476875E-3</v>
          </cell>
          <cell r="HC26">
            <v>6.6901362886910868E-3</v>
          </cell>
          <cell r="HD26">
            <v>6.3828251039108634E-3</v>
          </cell>
          <cell r="HE26">
            <v>6.0875852411939073E-3</v>
          </cell>
          <cell r="HF26">
            <v>5.8041659690115681E-3</v>
          </cell>
          <cell r="HG26">
            <v>5.5322951118302903E-3</v>
          </cell>
          <cell r="HH26">
            <v>5.2716830529460097E-3</v>
          </cell>
          <cell r="HI26">
            <v>5.0220263229193724E-3</v>
          </cell>
          <cell r="HJ26">
            <v>4.7830108046272874E-3</v>
          </cell>
          <cell r="HK26">
            <v>4.5543145848050432E-3</v>
          </cell>
          <cell r="HL26">
            <v>4.335610480673326E-3</v>
          </cell>
          <cell r="HM26">
            <v>4.1265682688457223E-3</v>
          </cell>
          <cell r="HN26">
            <v>3.926856642224032E-3</v>
          </cell>
          <cell r="HO26">
            <v>3.7361449190864721E-3</v>
          </cell>
          <cell r="HP26">
            <v>3.5541045270296463E-3</v>
          </cell>
          <cell r="HQ26">
            <v>3.3804102829356765E-3</v>
          </cell>
          <cell r="HR26">
            <v>3.2147414886251075E-3</v>
          </cell>
          <cell r="HS26">
            <v>3.0567828604339833E-3</v>
          </cell>
          <cell r="HT26">
            <v>2.9062253095606407E-3</v>
          </cell>
          <cell r="HU26">
            <v>2.7627665886942334E-3</v>
          </cell>
          <cell r="HV26">
            <v>2.6261118191863728E-3</v>
          </cell>
          <cell r="HW26">
            <v>2.4959739118262112E-3</v>
          </cell>
          <cell r="HX26">
            <v>2.3720738931609655E-3</v>
          </cell>
          <cell r="HY26">
            <v>4.5363315401359537E-2</v>
          </cell>
        </row>
        <row r="27">
          <cell r="FZ27">
            <v>1.9529727286909441E-2</v>
          </cell>
          <cell r="GA27">
            <v>1.9132433846426603E-2</v>
          </cell>
          <cell r="GB27">
            <v>1.8708054366669676E-2</v>
          </cell>
          <cell r="GC27">
            <v>1.8260876671796329E-2</v>
          </cell>
          <cell r="GD27">
            <v>1.7794914604664095E-2</v>
          </cell>
          <cell r="GE27">
            <v>1.7313900563429966E-2</v>
          </cell>
          <cell r="GF27">
            <v>1.6821283160903481E-2</v>
          </cell>
          <cell r="GG27">
            <v>1.6320229116410182E-2</v>
          </cell>
          <cell r="GH27">
            <v>1.5813628584507192E-2</v>
          </cell>
          <cell r="GI27">
            <v>1.530410321735998E-2</v>
          </cell>
          <cell r="GJ27">
            <v>1.479401634583522E-2</v>
          </cell>
          <cell r="GK27">
            <v>1.4285484747070925E-2</v>
          </cell>
          <cell r="GL27">
            <v>1.3780391542574493E-2</v>
          </cell>
          <cell r="GM27">
            <v>1.3280399840362559E-2</v>
          </cell>
          <cell r="GN27">
            <v>1.278696679719005E-2</v>
          </cell>
          <cell r="GO27">
            <v>1.2301357832621432E-2</v>
          </cell>
          <cell r="GP27">
            <v>1.1824660775890731E-2</v>
          </cell>
          <cell r="GQ27">
            <v>1.1357799769493917E-2</v>
          </cell>
          <cell r="GR27">
            <v>1.0901548790787533E-2</v>
          </cell>
          <cell r="GS27">
            <v>1.0456544684971928E-2</v>
          </cell>
          <cell r="GT27">
            <v>1.0023299630199881E-2</v>
          </cell>
          <cell r="GU27">
            <v>9.6022129787127798E-3</v>
          </cell>
          <cell r="GV27">
            <v>9.1935824372827452E-3</v>
          </cell>
          <cell r="GW27">
            <v>8.7976145663378764E-3</v>
          </cell>
          <cell r="GX27">
            <v>8.4144345902970059E-3</v>
          </cell>
          <cell r="GY27">
            <v>8.0440955223408678E-3</v>
          </cell>
          <cell r="GZ27">
            <v>7.686586615312632E-3</v>
          </cell>
          <cell r="HA27">
            <v>7.3418411571076776E-3</v>
          </cell>
          <cell r="HB27">
            <v>7.0097436339476866E-3</v>
          </cell>
          <cell r="HC27">
            <v>6.690136288691086E-3</v>
          </cell>
          <cell r="HD27">
            <v>6.3828251039108625E-3</v>
          </cell>
          <cell r="HE27">
            <v>6.0875852411939064E-3</v>
          </cell>
          <cell r="HF27">
            <v>5.8041659690115672E-3</v>
          </cell>
          <cell r="HG27">
            <v>5.5322951118302894E-3</v>
          </cell>
          <cell r="HH27">
            <v>5.2716830529460088E-3</v>
          </cell>
          <cell r="HI27">
            <v>5.0220263229193724E-3</v>
          </cell>
          <cell r="HJ27">
            <v>4.7830108046272874E-3</v>
          </cell>
          <cell r="HK27">
            <v>4.5543145848050432E-3</v>
          </cell>
          <cell r="HL27">
            <v>4.335610480673326E-3</v>
          </cell>
          <cell r="HM27">
            <v>4.1265682688457215E-3</v>
          </cell>
          <cell r="HN27">
            <v>3.9268566422240312E-3</v>
          </cell>
          <cell r="HO27">
            <v>3.7361449190864717E-3</v>
          </cell>
          <cell r="HP27">
            <v>3.5541045270296454E-3</v>
          </cell>
          <cell r="HQ27">
            <v>3.3804102829356761E-3</v>
          </cell>
          <cell r="HR27">
            <v>3.2147414886251062E-3</v>
          </cell>
          <cell r="HS27">
            <v>3.0567828604339828E-3</v>
          </cell>
          <cell r="HT27">
            <v>2.9062253095606403E-3</v>
          </cell>
          <cell r="HU27">
            <v>2.762766588694233E-3</v>
          </cell>
          <cell r="HV27">
            <v>2.6261118191863724E-3</v>
          </cell>
          <cell r="HW27">
            <v>2.4959739118262107E-3</v>
          </cell>
          <cell r="HX27">
            <v>2.372073893160965E-3</v>
          </cell>
          <cell r="HY27">
            <v>4.536331540135953E-2</v>
          </cell>
        </row>
        <row r="28">
          <cell r="FZ28">
            <v>1.9529727286909434E-2</v>
          </cell>
          <cell r="GA28">
            <v>1.9132433846426596E-2</v>
          </cell>
          <cell r="GB28">
            <v>1.8708054366669665E-2</v>
          </cell>
          <cell r="GC28">
            <v>1.8260876671796319E-2</v>
          </cell>
          <cell r="GD28">
            <v>1.7794914604664088E-2</v>
          </cell>
          <cell r="GE28">
            <v>1.7313900563429963E-2</v>
          </cell>
          <cell r="GF28">
            <v>1.6821283160903474E-2</v>
          </cell>
          <cell r="GG28">
            <v>1.6320229116410175E-2</v>
          </cell>
          <cell r="GH28">
            <v>1.5813628584507185E-2</v>
          </cell>
          <cell r="GI28">
            <v>1.5304103217359975E-2</v>
          </cell>
          <cell r="GJ28">
            <v>1.4794016345835213E-2</v>
          </cell>
          <cell r="GK28">
            <v>1.4285484747070918E-2</v>
          </cell>
          <cell r="GL28">
            <v>1.3780391542574487E-2</v>
          </cell>
          <cell r="GM28">
            <v>1.3280399840362554E-2</v>
          </cell>
          <cell r="GN28">
            <v>1.2786966797190045E-2</v>
          </cell>
          <cell r="GO28">
            <v>1.2301357832621429E-2</v>
          </cell>
          <cell r="GP28">
            <v>1.1824660775890726E-2</v>
          </cell>
          <cell r="GQ28">
            <v>1.1357799769493913E-2</v>
          </cell>
          <cell r="GR28">
            <v>1.0901548790787528E-2</v>
          </cell>
          <cell r="GS28">
            <v>1.0456544684971923E-2</v>
          </cell>
          <cell r="GT28">
            <v>1.0023299630199878E-2</v>
          </cell>
          <cell r="GU28">
            <v>9.6022129787127746E-3</v>
          </cell>
          <cell r="GV28">
            <v>9.1935824372827435E-3</v>
          </cell>
          <cell r="GW28">
            <v>8.7976145663378729E-3</v>
          </cell>
          <cell r="GX28">
            <v>8.4144345902970041E-3</v>
          </cell>
          <cell r="GY28">
            <v>8.0440955223408644E-3</v>
          </cell>
          <cell r="GZ28">
            <v>7.6865866153126277E-3</v>
          </cell>
          <cell r="HA28">
            <v>7.3418411571076741E-3</v>
          </cell>
          <cell r="HB28">
            <v>7.009743633947684E-3</v>
          </cell>
          <cell r="HC28">
            <v>6.6901362886910834E-3</v>
          </cell>
          <cell r="HD28">
            <v>6.3828251039108599E-3</v>
          </cell>
          <cell r="HE28">
            <v>6.0875852411939038E-3</v>
          </cell>
          <cell r="HF28">
            <v>5.8041659690115646E-3</v>
          </cell>
          <cell r="HG28">
            <v>5.5322951118302868E-3</v>
          </cell>
          <cell r="HH28">
            <v>5.2716830529460071E-3</v>
          </cell>
          <cell r="HI28">
            <v>5.0220263229193698E-3</v>
          </cell>
          <cell r="HJ28">
            <v>4.7830108046272848E-3</v>
          </cell>
          <cell r="HK28">
            <v>4.5543145848050406E-3</v>
          </cell>
          <cell r="HL28">
            <v>4.3356104806733234E-3</v>
          </cell>
          <cell r="HM28">
            <v>4.1265682688457197E-3</v>
          </cell>
          <cell r="HN28">
            <v>3.9268566422240294E-3</v>
          </cell>
          <cell r="HO28">
            <v>3.7361449190864695E-3</v>
          </cell>
          <cell r="HP28">
            <v>3.5541045270296441E-3</v>
          </cell>
          <cell r="HQ28">
            <v>3.3804102829356748E-3</v>
          </cell>
          <cell r="HR28">
            <v>3.2147414886251053E-3</v>
          </cell>
          <cell r="HS28">
            <v>3.0567828604339815E-3</v>
          </cell>
          <cell r="HT28">
            <v>2.906225309560639E-3</v>
          </cell>
          <cell r="HU28">
            <v>2.7627665886942317E-3</v>
          </cell>
          <cell r="HV28">
            <v>2.6261118191863715E-3</v>
          </cell>
          <cell r="HW28">
            <v>2.4959739118262099E-3</v>
          </cell>
          <cell r="HX28">
            <v>2.3720738931609637E-3</v>
          </cell>
          <cell r="HY28">
            <v>4.5363315401359509E-2</v>
          </cell>
        </row>
        <row r="29">
          <cell r="FZ29">
            <v>1.947650989670352E-2</v>
          </cell>
          <cell r="GA29">
            <v>1.9108722817771595E-2</v>
          </cell>
          <cell r="GB29">
            <v>1.8712316951905228E-2</v>
          </cell>
          <cell r="GC29">
            <v>1.8291501582218928E-2</v>
          </cell>
          <cell r="GD29">
            <v>1.7850237226868626E-2</v>
          </cell>
          <cell r="GE29">
            <v>1.7392225421018481E-2</v>
          </cell>
          <cell r="GF29">
            <v>1.6920903700806678E-2</v>
          </cell>
          <cell r="GG29">
            <v>1.643944493692695E-2</v>
          </cell>
          <cell r="GH29">
            <v>1.5950760249385132E-2</v>
          </cell>
          <cell r="GI29">
            <v>1.5457504818568779E-2</v>
          </cell>
          <cell r="GJ29">
            <v>1.4962085988669438E-2</v>
          </cell>
          <cell r="GK29">
            <v>1.4466673136285692E-2</v>
          </cell>
          <cell r="GL29">
            <v>1.3973208848584107E-2</v>
          </cell>
          <cell r="GM29">
            <v>1.348342102119493E-2</v>
          </cell>
          <cell r="GN29">
            <v>1.2998835545774856E-2</v>
          </cell>
          <cell r="GO29">
            <v>1.2520789310843106E-2</v>
          </cell>
          <cell r="GP29">
            <v>1.2050443287285106E-2</v>
          </cell>
          <cell r="GQ29">
            <v>1.1588795512021854E-2</v>
          </cell>
          <cell r="GR29">
            <v>1.1136693820197108E-2</v>
          </cell>
          <cell r="GS29">
            <v>1.0694848208165908E-2</v>
          </cell>
          <cell r="GT29">
            <v>1.0263842737054052E-2</v>
          </cell>
          <cell r="GU29">
            <v>9.8441469100920553E-3</v>
          </cell>
          <cell r="GV29">
            <v>9.4361264767561792E-3</v>
          </cell>
          <cell r="GW29">
            <v>9.0400536333741233E-3</v>
          </cell>
          <cell r="GX29">
            <v>8.656116603615982E-3</v>
          </cell>
          <cell r="GY29">
            <v>8.2844285936333195E-3</v>
          </cell>
          <cell r="GZ29">
            <v>7.9250361257335866E-3</v>
          </cell>
          <cell r="HA29">
            <v>7.5779267618168999E-3</v>
          </cell>
          <cell r="HB29">
            <v>7.2430362334749967E-3</v>
          </cell>
          <cell r="HC29">
            <v>6.920255000045227E-3</v>
          </cell>
          <cell r="HD29">
            <v>6.6094342590917732E-3</v>
          </cell>
          <cell r="HE29">
            <v>6.3103914360633784E-3</v>
          </cell>
          <cell r="HF29">
            <v>6.0229151813113724E-3</v>
          </cell>
          <cell r="HG29">
            <v>5.7467699034559061E-3</v>
          </cell>
          <cell r="HH29">
            <v>5.4816998683482323E-3</v>
          </cell>
          <cell r="HI29">
            <v>5.2274328926913416E-3</v>
          </cell>
          <cell r="HJ29">
            <v>4.9836836608874169E-3</v>
          </cell>
          <cell r="HK29">
            <v>4.7501566928753736E-3</v>
          </cell>
          <cell r="HL29">
            <v>4.5265489897567956E-3</v>
          </cell>
          <cell r="HM29">
            <v>4.3125523828692058E-3</v>
          </cell>
          <cell r="HN29">
            <v>4.1078556107295716E-3</v>
          </cell>
          <cell r="HO29">
            <v>3.9121461469769914E-3</v>
          </cell>
          <cell r="HP29">
            <v>3.7251118010969142E-3</v>
          </cell>
          <cell r="HQ29">
            <v>3.5464421123754253E-3</v>
          </cell>
          <cell r="HR29">
            <v>3.3758295561799878E-3</v>
          </cell>
          <cell r="HS29">
            <v>3.2129705803555231E-3</v>
          </cell>
          <cell r="HT29">
            <v>3.0575664882492859E-3</v>
          </cell>
          <cell r="HU29">
            <v>2.9093241836360972E-3</v>
          </cell>
          <cell r="HV29">
            <v>2.767956791646542E-3</v>
          </cell>
          <cell r="HW29">
            <v>2.6331841686618729E-3</v>
          </cell>
          <cell r="HX29">
            <v>2.5047333130931992E-3</v>
          </cell>
          <cell r="HY29">
            <v>4.868923605700215E-2</v>
          </cell>
        </row>
        <row r="30">
          <cell r="FZ30">
            <v>1.9476509896703523E-2</v>
          </cell>
          <cell r="GA30">
            <v>1.9108722817771599E-2</v>
          </cell>
          <cell r="GB30">
            <v>1.8712316951905231E-2</v>
          </cell>
          <cell r="GC30">
            <v>1.8291501582218931E-2</v>
          </cell>
          <cell r="GD30">
            <v>1.7850237226868629E-2</v>
          </cell>
          <cell r="GE30">
            <v>1.7392225421018485E-2</v>
          </cell>
          <cell r="GF30">
            <v>1.6920903700806681E-2</v>
          </cell>
          <cell r="GG30">
            <v>1.6439444936926954E-2</v>
          </cell>
          <cell r="GH30">
            <v>1.5950760249385135E-2</v>
          </cell>
          <cell r="GI30">
            <v>1.5457504818568783E-2</v>
          </cell>
          <cell r="GJ30">
            <v>1.496208598866944E-2</v>
          </cell>
          <cell r="GK30">
            <v>1.4466673136285692E-2</v>
          </cell>
          <cell r="GL30">
            <v>1.3973208848584108E-2</v>
          </cell>
          <cell r="GM30">
            <v>1.3483421021194932E-2</v>
          </cell>
          <cell r="GN30">
            <v>1.299883554577486E-2</v>
          </cell>
          <cell r="GO30">
            <v>1.2520789310843107E-2</v>
          </cell>
          <cell r="GP30">
            <v>1.2050443287285108E-2</v>
          </cell>
          <cell r="GQ30">
            <v>1.1588795512021854E-2</v>
          </cell>
          <cell r="GR30">
            <v>1.1136693820197109E-2</v>
          </cell>
          <cell r="GS30">
            <v>1.069484820816591E-2</v>
          </cell>
          <cell r="GT30">
            <v>1.0263842737054054E-2</v>
          </cell>
          <cell r="GU30">
            <v>9.8441469100920571E-3</v>
          </cell>
          <cell r="GV30">
            <v>9.436126476756181E-3</v>
          </cell>
          <cell r="GW30">
            <v>9.040053633374125E-3</v>
          </cell>
          <cell r="GX30">
            <v>8.6561166036159837E-3</v>
          </cell>
          <cell r="GY30">
            <v>8.2844285936333195E-3</v>
          </cell>
          <cell r="GZ30">
            <v>7.9250361257335884E-3</v>
          </cell>
          <cell r="HA30">
            <v>7.5779267618169008E-3</v>
          </cell>
          <cell r="HB30">
            <v>7.2430362334749985E-3</v>
          </cell>
          <cell r="HC30">
            <v>6.9202550000452287E-3</v>
          </cell>
          <cell r="HD30">
            <v>6.609434259091774E-3</v>
          </cell>
          <cell r="HE30">
            <v>6.3103914360633801E-3</v>
          </cell>
          <cell r="HF30">
            <v>6.0229151813113741E-3</v>
          </cell>
          <cell r="HG30">
            <v>5.746769903455907E-3</v>
          </cell>
          <cell r="HH30">
            <v>5.4816998683482341E-3</v>
          </cell>
          <cell r="HI30">
            <v>5.2274328926913425E-3</v>
          </cell>
          <cell r="HJ30">
            <v>4.9836836608874177E-3</v>
          </cell>
          <cell r="HK30">
            <v>4.7501566928753744E-3</v>
          </cell>
          <cell r="HL30">
            <v>4.5265489897567965E-3</v>
          </cell>
          <cell r="HM30">
            <v>4.3125523828692058E-3</v>
          </cell>
          <cell r="HN30">
            <v>4.1078556107295716E-3</v>
          </cell>
          <cell r="HO30">
            <v>3.9121461469769922E-3</v>
          </cell>
          <cell r="HP30">
            <v>3.7251118010969151E-3</v>
          </cell>
          <cell r="HQ30">
            <v>3.5464421123754261E-3</v>
          </cell>
          <cell r="HR30">
            <v>3.3758295561799887E-3</v>
          </cell>
          <cell r="HS30">
            <v>3.2129705803555235E-3</v>
          </cell>
          <cell r="HT30">
            <v>3.0575664882492863E-3</v>
          </cell>
          <cell r="HU30">
            <v>2.9093241836360977E-3</v>
          </cell>
          <cell r="HV30">
            <v>2.7679567916465424E-3</v>
          </cell>
          <cell r="HW30">
            <v>2.6331841686618733E-3</v>
          </cell>
          <cell r="HX30">
            <v>2.5047333130931997E-3</v>
          </cell>
          <cell r="HY30">
            <v>4.868923605700215E-2</v>
          </cell>
        </row>
        <row r="31">
          <cell r="FZ31">
            <v>1.9476509896703523E-2</v>
          </cell>
          <cell r="GA31">
            <v>1.9108722817771599E-2</v>
          </cell>
          <cell r="GB31">
            <v>1.8712316951905231E-2</v>
          </cell>
          <cell r="GC31">
            <v>1.8291501582218931E-2</v>
          </cell>
          <cell r="GD31">
            <v>1.7850237226868626E-2</v>
          </cell>
          <cell r="GE31">
            <v>1.7392225421018485E-2</v>
          </cell>
          <cell r="GF31">
            <v>1.6920903700806678E-2</v>
          </cell>
          <cell r="GG31">
            <v>1.643944493692695E-2</v>
          </cell>
          <cell r="GH31">
            <v>1.5950760249385135E-2</v>
          </cell>
          <cell r="GI31">
            <v>1.5457504818568781E-2</v>
          </cell>
          <cell r="GJ31">
            <v>1.496208598866944E-2</v>
          </cell>
          <cell r="GK31">
            <v>1.4466673136285694E-2</v>
          </cell>
          <cell r="GL31">
            <v>1.397320884858411E-2</v>
          </cell>
          <cell r="GM31">
            <v>1.3483421021194932E-2</v>
          </cell>
          <cell r="GN31">
            <v>1.2998835545774858E-2</v>
          </cell>
          <cell r="GO31">
            <v>1.2520789310843107E-2</v>
          </cell>
          <cell r="GP31">
            <v>1.2050443287285106E-2</v>
          </cell>
          <cell r="GQ31">
            <v>1.1588795512021858E-2</v>
          </cell>
          <cell r="GR31">
            <v>1.1136693820197109E-2</v>
          </cell>
          <cell r="GS31">
            <v>1.069484820816591E-2</v>
          </cell>
          <cell r="GT31">
            <v>1.0263842737054054E-2</v>
          </cell>
          <cell r="GU31">
            <v>9.8441469100920571E-3</v>
          </cell>
          <cell r="GV31">
            <v>9.436126476756181E-3</v>
          </cell>
          <cell r="GW31">
            <v>9.040053633374125E-3</v>
          </cell>
          <cell r="GX31">
            <v>8.6561166036159837E-3</v>
          </cell>
          <cell r="GY31">
            <v>8.2844285936333213E-3</v>
          </cell>
          <cell r="GZ31">
            <v>7.9250361257335884E-3</v>
          </cell>
          <cell r="HA31">
            <v>7.5779267618169008E-3</v>
          </cell>
          <cell r="HB31">
            <v>7.2430362334749993E-3</v>
          </cell>
          <cell r="HC31">
            <v>6.9202550000452287E-3</v>
          </cell>
          <cell r="HD31">
            <v>6.609434259091774E-3</v>
          </cell>
          <cell r="HE31">
            <v>6.3103914360633801E-3</v>
          </cell>
          <cell r="HF31">
            <v>6.0229151813113732E-3</v>
          </cell>
          <cell r="HG31">
            <v>5.7467699034559061E-3</v>
          </cell>
          <cell r="HH31">
            <v>5.4816998683482341E-3</v>
          </cell>
          <cell r="HI31">
            <v>5.2274328926913425E-3</v>
          </cell>
          <cell r="HJ31">
            <v>4.9836836608874177E-3</v>
          </cell>
          <cell r="HK31">
            <v>4.7501566928753744E-3</v>
          </cell>
          <cell r="HL31">
            <v>4.5265489897567965E-3</v>
          </cell>
          <cell r="HM31">
            <v>4.3125523828692067E-3</v>
          </cell>
          <cell r="HN31">
            <v>4.1078556107295716E-3</v>
          </cell>
          <cell r="HO31">
            <v>3.9121461469769922E-3</v>
          </cell>
          <cell r="HP31">
            <v>3.7251118010969151E-3</v>
          </cell>
          <cell r="HQ31">
            <v>3.5464421123754257E-3</v>
          </cell>
          <cell r="HR31">
            <v>3.3758295561799882E-3</v>
          </cell>
          <cell r="HS31">
            <v>3.2129705803555239E-3</v>
          </cell>
          <cell r="HT31">
            <v>3.0575664882492868E-3</v>
          </cell>
          <cell r="HU31">
            <v>2.9093241836360977E-3</v>
          </cell>
          <cell r="HV31">
            <v>2.7679567916465424E-3</v>
          </cell>
          <cell r="HW31">
            <v>2.6331841686618733E-3</v>
          </cell>
          <cell r="HX31">
            <v>2.5047333130931997E-3</v>
          </cell>
          <cell r="HY31">
            <v>4.8689236057002164E-2</v>
          </cell>
        </row>
        <row r="32">
          <cell r="FZ32">
            <v>1.9476509896703523E-2</v>
          </cell>
          <cell r="GA32">
            <v>1.9108722817771599E-2</v>
          </cell>
          <cell r="GB32">
            <v>1.8712316951905231E-2</v>
          </cell>
          <cell r="GC32">
            <v>1.8291501582218931E-2</v>
          </cell>
          <cell r="GD32">
            <v>1.7850237226868629E-2</v>
          </cell>
          <cell r="GE32">
            <v>1.7392225421018485E-2</v>
          </cell>
          <cell r="GF32">
            <v>1.6920903700806678E-2</v>
          </cell>
          <cell r="GG32">
            <v>1.6439444936926954E-2</v>
          </cell>
          <cell r="GH32">
            <v>1.5950760249385132E-2</v>
          </cell>
          <cell r="GI32">
            <v>1.5457504818568781E-2</v>
          </cell>
          <cell r="GJ32">
            <v>1.496208598866944E-2</v>
          </cell>
          <cell r="GK32">
            <v>1.4466673136285694E-2</v>
          </cell>
          <cell r="GL32">
            <v>1.3973208848584108E-2</v>
          </cell>
          <cell r="GM32">
            <v>1.3483421021194932E-2</v>
          </cell>
          <cell r="GN32">
            <v>1.2998835545774858E-2</v>
          </cell>
          <cell r="GO32">
            <v>1.2520789310843107E-2</v>
          </cell>
          <cell r="GP32">
            <v>1.2050443287285108E-2</v>
          </cell>
          <cell r="GQ32">
            <v>1.1588795512021858E-2</v>
          </cell>
          <cell r="GR32">
            <v>1.1136693820197109E-2</v>
          </cell>
          <cell r="GS32">
            <v>1.069484820816591E-2</v>
          </cell>
          <cell r="GT32">
            <v>1.0263842737054054E-2</v>
          </cell>
          <cell r="GU32">
            <v>9.8441469100920571E-3</v>
          </cell>
          <cell r="GV32">
            <v>9.436126476756181E-3</v>
          </cell>
          <cell r="GW32">
            <v>9.040053633374125E-3</v>
          </cell>
          <cell r="GX32">
            <v>8.6561166036159837E-3</v>
          </cell>
          <cell r="GY32">
            <v>8.2844285936333213E-3</v>
          </cell>
          <cell r="GZ32">
            <v>7.9250361257335884E-3</v>
          </cell>
          <cell r="HA32">
            <v>7.5779267618169008E-3</v>
          </cell>
          <cell r="HB32">
            <v>7.2430362334749993E-3</v>
          </cell>
          <cell r="HC32">
            <v>6.9202550000452296E-3</v>
          </cell>
          <cell r="HD32">
            <v>6.609434259091774E-3</v>
          </cell>
          <cell r="HE32">
            <v>6.3103914360633792E-3</v>
          </cell>
          <cell r="HF32">
            <v>6.0229151813113732E-3</v>
          </cell>
          <cell r="HG32">
            <v>5.746769903455907E-3</v>
          </cell>
          <cell r="HH32">
            <v>5.4816998683482341E-3</v>
          </cell>
          <cell r="HI32">
            <v>5.2274328926913425E-3</v>
          </cell>
          <cell r="HJ32">
            <v>4.9836836608874177E-3</v>
          </cell>
          <cell r="HK32">
            <v>4.7501566928753744E-3</v>
          </cell>
          <cell r="HL32">
            <v>4.5265489897567965E-3</v>
          </cell>
          <cell r="HM32">
            <v>4.3125523828692067E-3</v>
          </cell>
          <cell r="HN32">
            <v>4.1078556107295725E-3</v>
          </cell>
          <cell r="HO32">
            <v>3.9121461469769922E-3</v>
          </cell>
          <cell r="HP32">
            <v>3.7251118010969151E-3</v>
          </cell>
          <cell r="HQ32">
            <v>3.5464421123754257E-3</v>
          </cell>
          <cell r="HR32">
            <v>3.3758295561799887E-3</v>
          </cell>
          <cell r="HS32">
            <v>3.2129705803555235E-3</v>
          </cell>
          <cell r="HT32">
            <v>3.0575664882492863E-3</v>
          </cell>
          <cell r="HU32">
            <v>2.9093241836360977E-3</v>
          </cell>
          <cell r="HV32">
            <v>2.767956791646542E-3</v>
          </cell>
          <cell r="HW32">
            <v>2.6331841686618733E-3</v>
          </cell>
          <cell r="HX32">
            <v>2.5047333130931997E-3</v>
          </cell>
          <cell r="HY32">
            <v>4.8689236057002157E-2</v>
          </cell>
        </row>
        <row r="33">
          <cell r="FZ33">
            <v>1.9476509896703516E-2</v>
          </cell>
          <cell r="GA33">
            <v>1.9108722817771592E-2</v>
          </cell>
          <cell r="GB33">
            <v>1.8712316951905224E-2</v>
          </cell>
          <cell r="GC33">
            <v>1.8291501582218924E-2</v>
          </cell>
          <cell r="GD33">
            <v>1.7850237226868626E-2</v>
          </cell>
          <cell r="GE33">
            <v>1.7392225421018478E-2</v>
          </cell>
          <cell r="GF33">
            <v>1.6920903700806674E-2</v>
          </cell>
          <cell r="GG33">
            <v>1.6439444936926947E-2</v>
          </cell>
          <cell r="GH33">
            <v>1.5950760249385128E-2</v>
          </cell>
          <cell r="GI33">
            <v>1.5457504818568777E-2</v>
          </cell>
          <cell r="GJ33">
            <v>1.4962085988669436E-2</v>
          </cell>
          <cell r="GK33">
            <v>1.4466673136285689E-2</v>
          </cell>
          <cell r="GL33">
            <v>1.3973208848584103E-2</v>
          </cell>
          <cell r="GM33">
            <v>1.3483421021194928E-2</v>
          </cell>
          <cell r="GN33">
            <v>1.2998835545774853E-2</v>
          </cell>
          <cell r="GO33">
            <v>1.2520789310843104E-2</v>
          </cell>
          <cell r="GP33">
            <v>1.2050443287285105E-2</v>
          </cell>
          <cell r="GQ33">
            <v>1.1588795512021853E-2</v>
          </cell>
          <cell r="GR33">
            <v>1.1136693820197106E-2</v>
          </cell>
          <cell r="GS33">
            <v>1.0694848208165906E-2</v>
          </cell>
          <cell r="GT33">
            <v>1.026384273705405E-2</v>
          </cell>
          <cell r="GU33">
            <v>9.8441469100920536E-3</v>
          </cell>
          <cell r="GV33">
            <v>9.4361264767561775E-3</v>
          </cell>
          <cell r="GW33">
            <v>9.0400536333741233E-3</v>
          </cell>
          <cell r="GX33">
            <v>8.6561166036159803E-3</v>
          </cell>
          <cell r="GY33">
            <v>8.2844285936333178E-3</v>
          </cell>
          <cell r="GZ33">
            <v>7.9250361257335849E-3</v>
          </cell>
          <cell r="HA33">
            <v>7.5779267618168982E-3</v>
          </cell>
          <cell r="HB33">
            <v>7.2430362334749967E-3</v>
          </cell>
          <cell r="HC33">
            <v>6.9202550000452261E-3</v>
          </cell>
          <cell r="HD33">
            <v>6.6094342590917723E-3</v>
          </cell>
          <cell r="HE33">
            <v>6.3103914360633784E-3</v>
          </cell>
          <cell r="HF33">
            <v>6.0229151813113715E-3</v>
          </cell>
          <cell r="HG33">
            <v>5.7467699034559052E-3</v>
          </cell>
          <cell r="HH33">
            <v>5.4816998683482323E-3</v>
          </cell>
          <cell r="HI33">
            <v>5.2274328926913407E-3</v>
          </cell>
          <cell r="HJ33">
            <v>4.983683660887416E-3</v>
          </cell>
          <cell r="HK33">
            <v>4.7501566928753727E-3</v>
          </cell>
          <cell r="HL33">
            <v>4.5265489897567948E-3</v>
          </cell>
          <cell r="HM33">
            <v>4.3125523828692058E-3</v>
          </cell>
          <cell r="HN33">
            <v>4.1078556107295716E-3</v>
          </cell>
          <cell r="HO33">
            <v>3.9121461469769905E-3</v>
          </cell>
          <cell r="HP33">
            <v>3.7251118010969138E-3</v>
          </cell>
          <cell r="HQ33">
            <v>3.5464421123754244E-3</v>
          </cell>
          <cell r="HR33">
            <v>3.3758295561799874E-3</v>
          </cell>
          <cell r="HS33">
            <v>3.2129705803555226E-3</v>
          </cell>
          <cell r="HT33">
            <v>3.057566488249285E-3</v>
          </cell>
          <cell r="HU33">
            <v>2.9093241836360968E-3</v>
          </cell>
          <cell r="HV33">
            <v>2.7679567916465415E-3</v>
          </cell>
          <cell r="HW33">
            <v>2.6331841686618724E-3</v>
          </cell>
          <cell r="HX33">
            <v>2.5047333130931988E-3</v>
          </cell>
          <cell r="HY33">
            <v>4.8689236057002143E-2</v>
          </cell>
        </row>
        <row r="34">
          <cell r="FZ34">
            <v>2.8080717622703259E-2</v>
          </cell>
          <cell r="GA34">
            <v>2.7788952323469288E-2</v>
          </cell>
          <cell r="GB34">
            <v>2.7372663031079717E-2</v>
          </cell>
          <cell r="GC34">
            <v>2.6844825227908993E-2</v>
          </cell>
          <cell r="GD34">
            <v>2.621877231003112E-2</v>
          </cell>
          <cell r="GE34">
            <v>2.5507886884797552E-2</v>
          </cell>
          <cell r="GF34">
            <v>2.4725337924486397E-2</v>
          </cell>
          <cell r="GG34">
            <v>2.3883863457956681E-2</v>
          </cell>
          <cell r="GH34">
            <v>2.2995596966353341E-2</v>
          </cell>
          <cell r="GI34">
            <v>2.2071934544596331E-2</v>
          </cell>
          <cell r="GJ34">
            <v>2.1123439145974924E-2</v>
          </cell>
          <cell r="GK34">
            <v>2.0159777787113867E-2</v>
          </cell>
          <cell r="GL34">
            <v>1.9189687399080006E-2</v>
          </cell>
          <cell r="GM34">
            <v>1.8220965014895233E-2</v>
          </cell>
          <cell r="GN34">
            <v>1.7260478136392979E-2</v>
          </cell>
          <cell r="GO34">
            <v>1.631419138237589E-2</v>
          </cell>
          <cell r="GP34">
            <v>1.5387205849864973E-2</v>
          </cell>
          <cell r="GQ34">
            <v>1.4483807991537593E-2</v>
          </cell>
          <cell r="GR34">
            <v>1.360752520190245E-2</v>
          </cell>
          <cell r="GS34">
            <v>1.2761185694196266E-2</v>
          </cell>
          <cell r="GT34">
            <v>1.1946980625991092E-2</v>
          </cell>
          <cell r="GU34">
            <v>1.1166526784623711E-2</v>
          </cell>
          <cell r="GV34">
            <v>1.0420928467564485E-2</v>
          </cell>
          <cell r="GW34">
            <v>9.7108374842254114E-3</v>
          </cell>
          <cell r="GX34">
            <v>9.0365104629215338E-3</v>
          </cell>
          <cell r="GY34">
            <v>8.3978628699351594E-3</v>
          </cell>
          <cell r="GZ34">
            <v>7.7945193380131181E-3</v>
          </cell>
          <cell r="HA34">
            <v>7.2258600612932228E-3</v>
          </cell>
          <cell r="HB34">
            <v>6.6910631450441968E-3</v>
          </cell>
          <cell r="HC34">
            <v>6.1891429046276886E-3</v>
          </cell>
          <cell r="HD34">
            <v>5.7189841915716863E-3</v>
          </cell>
          <cell r="HE34">
            <v>5.2793728885899291E-3</v>
          </cell>
          <cell r="HF34">
            <v>4.8690227624643709E-3</v>
          </cell>
          <cell r="HG34">
            <v>4.4865988966221746E-3</v>
          </cell>
          <cell r="HH34">
            <v>4.1307379463090274E-3</v>
          </cell>
          <cell r="HI34">
            <v>3.8000654706483736E-3</v>
          </cell>
          <cell r="HJ34">
            <v>3.4932105995114657E-3</v>
          </cell>
          <cell r="HK34">
            <v>3.208818290586724E-3</v>
          </cell>
          <cell r="HL34">
            <v>2.9455594248568593E-3</v>
          </cell>
          <cell r="HM34">
            <v>2.7021389779898768E-3</v>
          </cell>
          <cell r="HN34">
            <v>2.4773024919939606E-3</v>
          </cell>
          <cell r="HO34">
            <v>2.269841056696809E-3</v>
          </cell>
          <cell r="HP34">
            <v>2.0785949948732845E-3</v>
          </cell>
          <cell r="HQ34">
            <v>1.9024564287084547E-3</v>
          </cell>
          <cell r="HR34">
            <v>1.740370889171672E-3</v>
          </cell>
          <cell r="HS34">
            <v>1.5913381141251517E-3</v>
          </cell>
          <cell r="HT34">
            <v>1.4544121658450761E-3</v>
          </cell>
          <cell r="HU34">
            <v>1.328700984252196E-3</v>
          </cell>
          <cell r="HV34">
            <v>1.2133654786792294E-3</v>
          </cell>
          <cell r="HW34">
            <v>1.1076182484808241E-3</v>
          </cell>
          <cell r="HX34">
            <v>1.0107220112821615E-3</v>
          </cell>
          <cell r="HY34">
            <v>1.027642017217101E-2</v>
          </cell>
        </row>
        <row r="35">
          <cell r="FZ35">
            <v>2.8080717622703255E-2</v>
          </cell>
          <cell r="GA35">
            <v>2.7788952323469285E-2</v>
          </cell>
          <cell r="GB35">
            <v>2.737266303107971E-2</v>
          </cell>
          <cell r="GC35">
            <v>2.6844825227908986E-2</v>
          </cell>
          <cell r="GD35">
            <v>2.621877231003111E-2</v>
          </cell>
          <cell r="GE35">
            <v>2.5507886884797548E-2</v>
          </cell>
          <cell r="GF35">
            <v>2.472533792448639E-2</v>
          </cell>
          <cell r="GG35">
            <v>2.3883863457956678E-2</v>
          </cell>
          <cell r="GH35">
            <v>2.2995596966353338E-2</v>
          </cell>
          <cell r="GI35">
            <v>2.2071934544596328E-2</v>
          </cell>
          <cell r="GJ35">
            <v>2.112343914597492E-2</v>
          </cell>
          <cell r="GK35">
            <v>2.0159777787113864E-2</v>
          </cell>
          <cell r="GL35">
            <v>1.9189687399080002E-2</v>
          </cell>
          <cell r="GM35">
            <v>1.822096501489523E-2</v>
          </cell>
          <cell r="GN35">
            <v>1.7260478136392976E-2</v>
          </cell>
          <cell r="GO35">
            <v>1.6314191382375887E-2</v>
          </cell>
          <cell r="GP35">
            <v>1.5387205849864973E-2</v>
          </cell>
          <cell r="GQ35">
            <v>1.4483807991537591E-2</v>
          </cell>
          <cell r="GR35">
            <v>1.3607525201902447E-2</v>
          </cell>
          <cell r="GS35">
            <v>1.2761185694196264E-2</v>
          </cell>
          <cell r="GT35">
            <v>1.194698062599109E-2</v>
          </cell>
          <cell r="GU35">
            <v>1.1166526784623709E-2</v>
          </cell>
          <cell r="GV35">
            <v>1.0420928467564483E-2</v>
          </cell>
          <cell r="GW35">
            <v>9.7108374842254097E-3</v>
          </cell>
          <cell r="GX35">
            <v>9.036510462921532E-3</v>
          </cell>
          <cell r="GY35">
            <v>8.3978628699351576E-3</v>
          </cell>
          <cell r="GZ35">
            <v>7.7945193380131172E-3</v>
          </cell>
          <cell r="HA35">
            <v>7.225860061293222E-3</v>
          </cell>
          <cell r="HB35">
            <v>6.6910631450441951E-3</v>
          </cell>
          <cell r="HC35">
            <v>6.1891429046276869E-3</v>
          </cell>
          <cell r="HD35">
            <v>5.7189841915716855E-3</v>
          </cell>
          <cell r="HE35">
            <v>5.2793728885899283E-3</v>
          </cell>
          <cell r="HF35">
            <v>4.86902276246437E-3</v>
          </cell>
          <cell r="HG35">
            <v>4.4865988966221737E-3</v>
          </cell>
          <cell r="HH35">
            <v>4.1307379463090266E-3</v>
          </cell>
          <cell r="HI35">
            <v>3.8000654706483723E-3</v>
          </cell>
          <cell r="HJ35">
            <v>3.4932105995114653E-3</v>
          </cell>
          <cell r="HK35">
            <v>3.2088182905867231E-3</v>
          </cell>
          <cell r="HL35">
            <v>2.9455594248568584E-3</v>
          </cell>
          <cell r="HM35">
            <v>2.7021389779898763E-3</v>
          </cell>
          <cell r="HN35">
            <v>2.4773024919939601E-3</v>
          </cell>
          <cell r="HO35">
            <v>2.2698410566968086E-3</v>
          </cell>
          <cell r="HP35">
            <v>2.078594994873284E-3</v>
          </cell>
          <cell r="HQ35">
            <v>1.9024564287084544E-3</v>
          </cell>
          <cell r="HR35">
            <v>1.7403708891716716E-3</v>
          </cell>
          <cell r="HS35">
            <v>1.5913381141251515E-3</v>
          </cell>
          <cell r="HT35">
            <v>1.4544121658450759E-3</v>
          </cell>
          <cell r="HU35">
            <v>1.3287009842521957E-3</v>
          </cell>
          <cell r="HV35">
            <v>1.2133654786792292E-3</v>
          </cell>
          <cell r="HW35">
            <v>1.1076182484808239E-3</v>
          </cell>
          <cell r="HX35">
            <v>1.0107220112821613E-3</v>
          </cell>
          <cell r="HY35">
            <v>1.0276420172171008E-2</v>
          </cell>
        </row>
        <row r="36">
          <cell r="FZ36">
            <v>2.8080717622703241E-2</v>
          </cell>
          <cell r="GA36">
            <v>2.7788952323469278E-2</v>
          </cell>
          <cell r="GB36">
            <v>2.7372663031079707E-2</v>
          </cell>
          <cell r="GC36">
            <v>2.6844825227908979E-2</v>
          </cell>
          <cell r="GD36">
            <v>2.6218772310031103E-2</v>
          </cell>
          <cell r="GE36">
            <v>2.5507886884797541E-2</v>
          </cell>
          <cell r="GF36">
            <v>2.472533792448638E-2</v>
          </cell>
          <cell r="GG36">
            <v>2.3883863457956671E-2</v>
          </cell>
          <cell r="GH36">
            <v>2.2995596966353331E-2</v>
          </cell>
          <cell r="GI36">
            <v>2.2071934544596321E-2</v>
          </cell>
          <cell r="GJ36">
            <v>2.1123439145974914E-2</v>
          </cell>
          <cell r="GK36">
            <v>2.0159777787113857E-2</v>
          </cell>
          <cell r="GL36">
            <v>1.9189687399079995E-2</v>
          </cell>
          <cell r="GM36">
            <v>1.8220965014895223E-2</v>
          </cell>
          <cell r="GN36">
            <v>1.7260478136392969E-2</v>
          </cell>
          <cell r="GO36">
            <v>1.6314191382375883E-2</v>
          </cell>
          <cell r="GP36">
            <v>1.5387205849864966E-2</v>
          </cell>
          <cell r="GQ36">
            <v>1.4483807991537584E-2</v>
          </cell>
          <cell r="GR36">
            <v>1.3607525201902443E-2</v>
          </cell>
          <cell r="GS36">
            <v>1.2761185694196259E-2</v>
          </cell>
          <cell r="GT36">
            <v>1.1946980625991085E-2</v>
          </cell>
          <cell r="GU36">
            <v>1.1166526784623706E-2</v>
          </cell>
          <cell r="GV36">
            <v>1.042092846756448E-2</v>
          </cell>
          <cell r="GW36">
            <v>9.7108374842254062E-3</v>
          </cell>
          <cell r="GX36">
            <v>9.0365104629215286E-3</v>
          </cell>
          <cell r="GY36">
            <v>8.3978628699351542E-3</v>
          </cell>
          <cell r="GZ36">
            <v>7.7945193380131146E-3</v>
          </cell>
          <cell r="HA36">
            <v>7.2258600612932185E-3</v>
          </cell>
          <cell r="HB36">
            <v>6.6910631450441934E-3</v>
          </cell>
          <cell r="HC36">
            <v>6.1891429046276852E-3</v>
          </cell>
          <cell r="HD36">
            <v>5.7189841915716837E-3</v>
          </cell>
          <cell r="HE36">
            <v>5.2793728885899265E-3</v>
          </cell>
          <cell r="HF36">
            <v>4.8690227624643683E-3</v>
          </cell>
          <cell r="HG36">
            <v>4.486598896622172E-3</v>
          </cell>
          <cell r="HH36">
            <v>4.1307379463090248E-3</v>
          </cell>
          <cell r="HI36">
            <v>3.8000654706483714E-3</v>
          </cell>
          <cell r="HJ36">
            <v>3.493210599511464E-3</v>
          </cell>
          <cell r="HK36">
            <v>3.2088182905867227E-3</v>
          </cell>
          <cell r="HL36">
            <v>2.9455594248568571E-3</v>
          </cell>
          <cell r="HM36">
            <v>2.702138977989875E-3</v>
          </cell>
          <cell r="HN36">
            <v>2.4773024919939593E-3</v>
          </cell>
          <cell r="HO36">
            <v>2.2698410566968077E-3</v>
          </cell>
          <cell r="HP36">
            <v>2.0785949948732836E-3</v>
          </cell>
          <cell r="HQ36">
            <v>1.9024564287084538E-3</v>
          </cell>
          <cell r="HR36">
            <v>1.7403708891716714E-3</v>
          </cell>
          <cell r="HS36">
            <v>1.5913381141251508E-3</v>
          </cell>
          <cell r="HT36">
            <v>1.4544121658450753E-3</v>
          </cell>
          <cell r="HU36">
            <v>1.3287009842521953E-3</v>
          </cell>
          <cell r="HV36">
            <v>1.2133654786792287E-3</v>
          </cell>
          <cell r="HW36">
            <v>1.1076182484808235E-3</v>
          </cell>
          <cell r="HX36">
            <v>1.0107220112821611E-3</v>
          </cell>
          <cell r="HY36">
            <v>1.0276420172171005E-2</v>
          </cell>
        </row>
        <row r="37">
          <cell r="FZ37">
            <v>2.8080717622703272E-2</v>
          </cell>
          <cell r="GA37">
            <v>2.7788952323469299E-2</v>
          </cell>
          <cell r="GB37">
            <v>2.7372663031079731E-2</v>
          </cell>
          <cell r="GC37">
            <v>2.6844825227908996E-2</v>
          </cell>
          <cell r="GD37">
            <v>2.6218772310031124E-2</v>
          </cell>
          <cell r="GE37">
            <v>2.5507886884797562E-2</v>
          </cell>
          <cell r="GF37">
            <v>2.4725337924486404E-2</v>
          </cell>
          <cell r="GG37">
            <v>2.3883863457956692E-2</v>
          </cell>
          <cell r="GH37">
            <v>2.2995596966353352E-2</v>
          </cell>
          <cell r="GI37">
            <v>2.2071934544596338E-2</v>
          </cell>
          <cell r="GJ37">
            <v>2.1123439145974931E-2</v>
          </cell>
          <cell r="GK37">
            <v>2.0159777787113874E-2</v>
          </cell>
          <cell r="GL37">
            <v>1.9189687399080013E-2</v>
          </cell>
          <cell r="GM37">
            <v>1.822096501489524E-2</v>
          </cell>
          <cell r="GN37">
            <v>1.7260478136392986E-2</v>
          </cell>
          <cell r="GO37">
            <v>1.6314191382375897E-2</v>
          </cell>
          <cell r="GP37">
            <v>1.538720584986498E-2</v>
          </cell>
          <cell r="GQ37">
            <v>1.4483807991537596E-2</v>
          </cell>
          <cell r="GR37">
            <v>1.3607525201902455E-2</v>
          </cell>
          <cell r="GS37">
            <v>1.2761185694196273E-2</v>
          </cell>
          <cell r="GT37">
            <v>1.1946980625991093E-2</v>
          </cell>
          <cell r="GU37">
            <v>1.1166526784623716E-2</v>
          </cell>
          <cell r="GV37">
            <v>1.0420928467564488E-2</v>
          </cell>
          <cell r="GW37">
            <v>9.7108374842254149E-3</v>
          </cell>
          <cell r="GX37">
            <v>9.0365104629215355E-3</v>
          </cell>
          <cell r="GY37">
            <v>8.3978628699351628E-3</v>
          </cell>
          <cell r="GZ37">
            <v>7.7945193380131216E-3</v>
          </cell>
          <cell r="HA37">
            <v>7.2258600612932246E-3</v>
          </cell>
          <cell r="HB37">
            <v>6.6910631450441994E-3</v>
          </cell>
          <cell r="HC37">
            <v>6.1891429046276904E-3</v>
          </cell>
          <cell r="HD37">
            <v>5.7189841915716881E-3</v>
          </cell>
          <cell r="HE37">
            <v>5.2793728885899309E-3</v>
          </cell>
          <cell r="HF37">
            <v>4.8690227624643726E-3</v>
          </cell>
          <cell r="HG37">
            <v>4.4865988966221763E-3</v>
          </cell>
          <cell r="HH37">
            <v>4.1307379463090292E-3</v>
          </cell>
          <cell r="HI37">
            <v>3.8000654706483749E-3</v>
          </cell>
          <cell r="HJ37">
            <v>3.493210599511467E-3</v>
          </cell>
          <cell r="HK37">
            <v>3.2088182905867253E-3</v>
          </cell>
          <cell r="HL37">
            <v>2.9455594248568601E-3</v>
          </cell>
          <cell r="HM37">
            <v>2.7021389779898776E-3</v>
          </cell>
          <cell r="HN37">
            <v>2.4773024919939614E-3</v>
          </cell>
          <cell r="HO37">
            <v>2.2698410566968099E-3</v>
          </cell>
          <cell r="HP37">
            <v>2.0785949948732853E-3</v>
          </cell>
          <cell r="HQ37">
            <v>1.9024564287084555E-3</v>
          </cell>
          <cell r="HR37">
            <v>1.7403708891716727E-3</v>
          </cell>
          <cell r="HS37">
            <v>1.5913381141251523E-3</v>
          </cell>
          <cell r="HT37">
            <v>1.4544121658450766E-3</v>
          </cell>
          <cell r="HU37">
            <v>1.3287009842521964E-3</v>
          </cell>
          <cell r="HV37">
            <v>1.2133654786792298E-3</v>
          </cell>
          <cell r="HW37">
            <v>1.1076182484808246E-3</v>
          </cell>
          <cell r="HX37">
            <v>1.010722011282162E-3</v>
          </cell>
          <cell r="HY37">
            <v>1.0276420172171013E-2</v>
          </cell>
        </row>
        <row r="38">
          <cell r="FZ38">
            <v>2.8080717622703252E-2</v>
          </cell>
          <cell r="GA38">
            <v>2.7788952323469278E-2</v>
          </cell>
          <cell r="GB38">
            <v>2.7372663031079707E-2</v>
          </cell>
          <cell r="GC38">
            <v>2.6844825227908983E-2</v>
          </cell>
          <cell r="GD38">
            <v>2.6218772310031106E-2</v>
          </cell>
          <cell r="GE38">
            <v>2.5507886884797545E-2</v>
          </cell>
          <cell r="GF38">
            <v>2.4725337924486387E-2</v>
          </cell>
          <cell r="GG38">
            <v>2.3883863457956674E-2</v>
          </cell>
          <cell r="GH38">
            <v>2.2995596966353334E-2</v>
          </cell>
          <cell r="GI38">
            <v>2.2071934544596321E-2</v>
          </cell>
          <cell r="GJ38">
            <v>2.1123439145974917E-2</v>
          </cell>
          <cell r="GK38">
            <v>2.015977778711386E-2</v>
          </cell>
          <cell r="GL38">
            <v>1.9189687399079999E-2</v>
          </cell>
          <cell r="GM38">
            <v>1.8220965014895226E-2</v>
          </cell>
          <cell r="GN38">
            <v>1.7260478136392973E-2</v>
          </cell>
          <cell r="GO38">
            <v>1.6314191382375883E-2</v>
          </cell>
          <cell r="GP38">
            <v>1.5387205849864969E-2</v>
          </cell>
          <cell r="GQ38">
            <v>1.4483807991537588E-2</v>
          </cell>
          <cell r="GR38">
            <v>1.3607525201902447E-2</v>
          </cell>
          <cell r="GS38">
            <v>1.2761185694196261E-2</v>
          </cell>
          <cell r="GT38">
            <v>1.1946980625991086E-2</v>
          </cell>
          <cell r="GU38">
            <v>1.1166526784623708E-2</v>
          </cell>
          <cell r="GV38">
            <v>1.0420928467564481E-2</v>
          </cell>
          <cell r="GW38">
            <v>9.710837484225408E-3</v>
          </cell>
          <cell r="GX38">
            <v>9.0365104629215303E-3</v>
          </cell>
          <cell r="GY38">
            <v>8.3978628699351559E-3</v>
          </cell>
          <cell r="GZ38">
            <v>7.7945193380131164E-3</v>
          </cell>
          <cell r="HA38">
            <v>7.2258600612932194E-3</v>
          </cell>
          <cell r="HB38">
            <v>6.6910631450441951E-3</v>
          </cell>
          <cell r="HC38">
            <v>6.189142904627686E-3</v>
          </cell>
          <cell r="HD38">
            <v>5.7189841915716846E-3</v>
          </cell>
          <cell r="HE38">
            <v>5.2793728885899274E-3</v>
          </cell>
          <cell r="HF38">
            <v>4.8690227624643692E-3</v>
          </cell>
          <cell r="HG38">
            <v>4.4865988966221728E-3</v>
          </cell>
          <cell r="HH38">
            <v>4.1307379463090257E-3</v>
          </cell>
          <cell r="HI38">
            <v>3.8000654706483719E-3</v>
          </cell>
          <cell r="HJ38">
            <v>3.493210599511464E-3</v>
          </cell>
          <cell r="HK38">
            <v>3.2088182905867231E-3</v>
          </cell>
          <cell r="HL38">
            <v>2.945559424856858E-3</v>
          </cell>
          <cell r="HM38">
            <v>2.7021389779898759E-3</v>
          </cell>
          <cell r="HN38">
            <v>2.4773024919939597E-3</v>
          </cell>
          <cell r="HO38">
            <v>2.2698410566968081E-3</v>
          </cell>
          <cell r="HP38">
            <v>2.0785949948732836E-3</v>
          </cell>
          <cell r="HQ38">
            <v>1.902456428708454E-3</v>
          </cell>
          <cell r="HR38">
            <v>1.7403708891716714E-3</v>
          </cell>
          <cell r="HS38">
            <v>1.5913381141251513E-3</v>
          </cell>
          <cell r="HT38">
            <v>1.4544121658450757E-3</v>
          </cell>
          <cell r="HU38">
            <v>1.3287009842521955E-3</v>
          </cell>
          <cell r="HV38">
            <v>1.213365478679229E-3</v>
          </cell>
          <cell r="HW38">
            <v>1.1076182484808237E-3</v>
          </cell>
          <cell r="HX38">
            <v>1.0107220112821611E-3</v>
          </cell>
          <cell r="HY38">
            <v>1.0276420172171006E-2</v>
          </cell>
        </row>
        <row r="39">
          <cell r="FZ39">
            <v>2.9864909613043267E-2</v>
          </cell>
          <cell r="GA39">
            <v>2.978707016615394E-2</v>
          </cell>
          <cell r="GB39">
            <v>2.9541479085024348E-2</v>
          </cell>
          <cell r="GC39">
            <v>2.9141806082401567E-2</v>
          </cell>
          <cell r="GD39">
            <v>2.8603066873067337E-2</v>
          </cell>
          <cell r="GE39">
            <v>2.7941119914411495E-2</v>
          </cell>
          <cell r="GF39">
            <v>2.7172213569776827E-2</v>
          </cell>
          <cell r="GG39">
            <v>2.6312590283326321E-2</v>
          </cell>
          <cell r="GH39">
            <v>2.5378150821801827E-2</v>
          </cell>
          <cell r="GI39">
            <v>2.4384178743842903E-2</v>
          </cell>
          <cell r="GJ39">
            <v>2.3345122992480032E-2</v>
          </cell>
          <cell r="GK39">
            <v>2.2274434829644411E-2</v>
          </cell>
          <cell r="GL39">
            <v>2.1184454180410144E-2</v>
          </cell>
          <cell r="GM39">
            <v>2.0086339755517317E-2</v>
          </cell>
          <cell r="GN39">
            <v>1.8990036995818131E-2</v>
          </cell>
          <cell r="GO39">
            <v>1.7904277855597332E-2</v>
          </cell>
          <cell r="GP39">
            <v>1.6836606642500855E-2</v>
          </cell>
          <cell r="GQ39">
            <v>1.5793426496884307E-2</v>
          </cell>
          <cell r="GR39">
            <v>1.4780061568465447E-2</v>
          </cell>
          <cell r="GS39">
            <v>1.3800830487941113E-2</v>
          </cell>
          <cell r="GT39">
            <v>1.2859127299322698E-2</v>
          </cell>
          <cell r="GU39">
            <v>1.1957506586905305E-2</v>
          </cell>
          <cell r="GV39">
            <v>1.1097770078018928E-2</v>
          </cell>
          <cell r="GW39">
            <v>1.0281052514302887E-2</v>
          </cell>
          <cell r="GX39">
            <v>9.5079050505545402E-3</v>
          </cell>
          <cell r="GY39">
            <v>8.7783748560419338E-3</v>
          </cell>
          <cell r="GZ39">
            <v>8.0920799563254341E-3</v>
          </cell>
          <cell r="HA39">
            <v>7.4482786647138664E-3</v>
          </cell>
          <cell r="HB39">
            <v>6.8459332136020495E-3</v>
          </cell>
          <cell r="HC39">
            <v>6.2837674107086832E-3</v>
          </cell>
          <cell r="HD39">
            <v>5.7603183177749023E-3</v>
          </cell>
          <cell r="HE39">
            <v>5.2739820843522561E-3</v>
          </cell>
          <cell r="HF39">
            <v>4.8230541715382751E-3</v>
          </cell>
          <cell r="HG39">
            <v>4.4057642746598829E-3</v>
          </cell>
          <cell r="HH39">
            <v>4.0203063043114922E-3</v>
          </cell>
          <cell r="HI39">
            <v>3.6648638159211253E-3</v>
          </cell>
          <cell r="HJ39">
            <v>3.3376312928647942E-3</v>
          </cell>
          <cell r="HK39">
            <v>3.0368316902817929E-3</v>
          </cell>
          <cell r="HL39">
            <v>2.7607306390954314E-3</v>
          </cell>
          <cell r="HM39">
            <v>2.5076476946862538E-3</v>
          </cell>
          <cell r="HN39">
            <v>2.2759649943270279E-3</v>
          </cell>
          <cell r="HO39">
            <v>2.0641336635434096E-3</v>
          </cell>
          <cell r="HP39">
            <v>1.8706782854361885E-3</v>
          </cell>
          <cell r="HQ39">
            <v>1.6941997198222085E-3</v>
          </cell>
          <cell r="HR39">
            <v>1.533376531678176E-3</v>
          </cell>
          <cell r="HS39">
            <v>1.386965261513939E-3</v>
          </cell>
          <cell r="HT39">
            <v>1.2537997444490574E-3</v>
          </cell>
          <cell r="HU39">
            <v>1.1327896602704164E-3</v>
          </cell>
          <cell r="HV39">
            <v>1.0229184738603787E-3</v>
          </cell>
          <cell r="HW39">
            <v>9.2324090424900052E-4</v>
          </cell>
          <cell r="HX39">
            <v>8.3288004120873861E-4</v>
          </cell>
          <cell r="HY39">
            <v>7.4533247555035285E-3</v>
          </cell>
        </row>
        <row r="40">
          <cell r="FZ40">
            <v>2.9864909613043271E-2</v>
          </cell>
          <cell r="GA40">
            <v>2.9787070166153944E-2</v>
          </cell>
          <cell r="GB40">
            <v>2.9541479085024351E-2</v>
          </cell>
          <cell r="GC40">
            <v>2.9141806082401571E-2</v>
          </cell>
          <cell r="GD40">
            <v>2.8603066873067344E-2</v>
          </cell>
          <cell r="GE40">
            <v>2.7941119914411498E-2</v>
          </cell>
          <cell r="GF40">
            <v>2.717221356977683E-2</v>
          </cell>
          <cell r="GG40">
            <v>2.6312590283326324E-2</v>
          </cell>
          <cell r="GH40">
            <v>2.537815082180183E-2</v>
          </cell>
          <cell r="GI40">
            <v>2.4384178743842903E-2</v>
          </cell>
          <cell r="GJ40">
            <v>2.3345122992480035E-2</v>
          </cell>
          <cell r="GK40">
            <v>2.2274434829644415E-2</v>
          </cell>
          <cell r="GL40">
            <v>2.1184454180410147E-2</v>
          </cell>
          <cell r="GM40">
            <v>2.0086339755517321E-2</v>
          </cell>
          <cell r="GN40">
            <v>1.8990036995818135E-2</v>
          </cell>
          <cell r="GO40">
            <v>1.7904277855597336E-2</v>
          </cell>
          <cell r="GP40">
            <v>1.6836606642500859E-2</v>
          </cell>
          <cell r="GQ40">
            <v>1.5793426496884307E-2</v>
          </cell>
          <cell r="GR40">
            <v>1.4780061568465451E-2</v>
          </cell>
          <cell r="GS40">
            <v>1.3800830487941116E-2</v>
          </cell>
          <cell r="GT40">
            <v>1.2859127299322702E-2</v>
          </cell>
          <cell r="GU40">
            <v>1.1957506586905307E-2</v>
          </cell>
          <cell r="GV40">
            <v>1.109777007801893E-2</v>
          </cell>
          <cell r="GW40">
            <v>1.0281052514302889E-2</v>
          </cell>
          <cell r="GX40">
            <v>9.507905050554542E-3</v>
          </cell>
          <cell r="GY40">
            <v>8.7783748560419355E-3</v>
          </cell>
          <cell r="GZ40">
            <v>8.0920799563254358E-3</v>
          </cell>
          <cell r="HA40">
            <v>7.4482786647138682E-3</v>
          </cell>
          <cell r="HB40">
            <v>6.8459332136020503E-3</v>
          </cell>
          <cell r="HC40">
            <v>6.2837674107086841E-3</v>
          </cell>
          <cell r="HD40">
            <v>5.7603183177749023E-3</v>
          </cell>
          <cell r="HE40">
            <v>5.2739820843522569E-3</v>
          </cell>
          <cell r="HF40">
            <v>4.823054171538276E-3</v>
          </cell>
          <cell r="HG40">
            <v>4.4057642746598838E-3</v>
          </cell>
          <cell r="HH40">
            <v>4.0203063043114931E-3</v>
          </cell>
          <cell r="HI40">
            <v>3.6648638159211258E-3</v>
          </cell>
          <cell r="HJ40">
            <v>3.3376312928647947E-3</v>
          </cell>
          <cell r="HK40">
            <v>3.0368316902817933E-3</v>
          </cell>
          <cell r="HL40">
            <v>2.7607306390954318E-3</v>
          </cell>
          <cell r="HM40">
            <v>2.5076476946862543E-3</v>
          </cell>
          <cell r="HN40">
            <v>2.2759649943270284E-3</v>
          </cell>
          <cell r="HO40">
            <v>2.06413366354341E-3</v>
          </cell>
          <cell r="HP40">
            <v>1.8706782854361888E-3</v>
          </cell>
          <cell r="HQ40">
            <v>1.694199719822209E-3</v>
          </cell>
          <cell r="HR40">
            <v>1.5333765316781762E-3</v>
          </cell>
          <cell r="HS40">
            <v>1.3869652615139392E-3</v>
          </cell>
          <cell r="HT40">
            <v>1.2537997444490576E-3</v>
          </cell>
          <cell r="HU40">
            <v>1.1327896602704166E-3</v>
          </cell>
          <cell r="HV40">
            <v>1.0229184738603789E-3</v>
          </cell>
          <cell r="HW40">
            <v>9.2324090424900063E-4</v>
          </cell>
          <cell r="HX40">
            <v>8.3288004120873882E-4</v>
          </cell>
          <cell r="HY40">
            <v>7.4533247555035303E-3</v>
          </cell>
        </row>
        <row r="41">
          <cell r="FZ41">
            <v>2.9864909613043278E-2</v>
          </cell>
          <cell r="GA41">
            <v>2.9787070166153954E-2</v>
          </cell>
          <cell r="GB41">
            <v>2.9541479085024358E-2</v>
          </cell>
          <cell r="GC41">
            <v>2.9141806082401578E-2</v>
          </cell>
          <cell r="GD41">
            <v>2.8603066873067351E-2</v>
          </cell>
          <cell r="GE41">
            <v>2.7941119914411502E-2</v>
          </cell>
          <cell r="GF41">
            <v>2.7172213569776841E-2</v>
          </cell>
          <cell r="GG41">
            <v>2.6312590283326331E-2</v>
          </cell>
          <cell r="GH41">
            <v>2.5378150821801837E-2</v>
          </cell>
          <cell r="GI41">
            <v>2.438417874384291E-2</v>
          </cell>
          <cell r="GJ41">
            <v>2.3345122992480039E-2</v>
          </cell>
          <cell r="GK41">
            <v>2.2274434829644418E-2</v>
          </cell>
          <cell r="GL41">
            <v>2.118445418041015E-2</v>
          </cell>
          <cell r="GM41">
            <v>2.0086339755517324E-2</v>
          </cell>
          <cell r="GN41">
            <v>1.8990036995818138E-2</v>
          </cell>
          <cell r="GO41">
            <v>1.7904277855597339E-2</v>
          </cell>
          <cell r="GP41">
            <v>1.6836606642500862E-2</v>
          </cell>
          <cell r="GQ41">
            <v>1.5793426496884311E-2</v>
          </cell>
          <cell r="GR41">
            <v>1.4780061568465452E-2</v>
          </cell>
          <cell r="GS41">
            <v>1.3800830487941116E-2</v>
          </cell>
          <cell r="GT41">
            <v>1.2859127299322703E-2</v>
          </cell>
          <cell r="GU41">
            <v>1.1957506586905309E-2</v>
          </cell>
          <cell r="GV41">
            <v>1.1097770078018931E-2</v>
          </cell>
          <cell r="GW41">
            <v>1.0281052514302891E-2</v>
          </cell>
          <cell r="GX41">
            <v>9.5079050505545437E-3</v>
          </cell>
          <cell r="GY41">
            <v>8.7783748560419372E-3</v>
          </cell>
          <cell r="GZ41">
            <v>8.0920799563254375E-3</v>
          </cell>
          <cell r="HA41">
            <v>7.448278664713869E-3</v>
          </cell>
          <cell r="HB41">
            <v>6.8459332136020512E-3</v>
          </cell>
          <cell r="HC41">
            <v>6.2837674107086849E-3</v>
          </cell>
          <cell r="HD41">
            <v>5.760318317774904E-3</v>
          </cell>
          <cell r="HE41">
            <v>5.2739820843522578E-3</v>
          </cell>
          <cell r="HF41">
            <v>4.8230541715382769E-3</v>
          </cell>
          <cell r="HG41">
            <v>4.4057642746598846E-3</v>
          </cell>
          <cell r="HH41">
            <v>4.0203063043114939E-3</v>
          </cell>
          <cell r="HI41">
            <v>3.6648638159211271E-3</v>
          </cell>
          <cell r="HJ41">
            <v>3.3376312928647955E-3</v>
          </cell>
          <cell r="HK41">
            <v>3.0368316902817938E-3</v>
          </cell>
          <cell r="HL41">
            <v>2.7607306390954323E-3</v>
          </cell>
          <cell r="HM41">
            <v>2.5076476946862547E-3</v>
          </cell>
          <cell r="HN41">
            <v>2.2759649943270288E-3</v>
          </cell>
          <cell r="HO41">
            <v>2.0641336635434104E-3</v>
          </cell>
          <cell r="HP41">
            <v>1.870678285436189E-3</v>
          </cell>
          <cell r="HQ41">
            <v>1.6941997198222092E-3</v>
          </cell>
          <cell r="HR41">
            <v>1.5333765316781767E-3</v>
          </cell>
          <cell r="HS41">
            <v>1.3869652615139394E-3</v>
          </cell>
          <cell r="HT41">
            <v>1.2537997444490578E-3</v>
          </cell>
          <cell r="HU41">
            <v>1.1327896602704168E-3</v>
          </cell>
          <cell r="HV41">
            <v>1.0229184738603792E-3</v>
          </cell>
          <cell r="HW41">
            <v>9.2324090424900074E-4</v>
          </cell>
          <cell r="HX41">
            <v>8.3288004120873893E-4</v>
          </cell>
          <cell r="HY41">
            <v>7.453324755503532E-3</v>
          </cell>
        </row>
        <row r="42">
          <cell r="FZ42">
            <v>2.9864909613043274E-2</v>
          </cell>
          <cell r="GA42">
            <v>2.9787070166153951E-2</v>
          </cell>
          <cell r="GB42">
            <v>2.9541479085024358E-2</v>
          </cell>
          <cell r="GC42">
            <v>2.9141806082401578E-2</v>
          </cell>
          <cell r="GD42">
            <v>2.8603066873067351E-2</v>
          </cell>
          <cell r="GE42">
            <v>2.7941119914411505E-2</v>
          </cell>
          <cell r="GF42">
            <v>2.7172213569776837E-2</v>
          </cell>
          <cell r="GG42">
            <v>2.6312590283326331E-2</v>
          </cell>
          <cell r="GH42">
            <v>2.5378150821801837E-2</v>
          </cell>
          <cell r="GI42">
            <v>2.438417874384291E-2</v>
          </cell>
          <cell r="GJ42">
            <v>2.3345122992480039E-2</v>
          </cell>
          <cell r="GK42">
            <v>2.2274434829644418E-2</v>
          </cell>
          <cell r="GL42">
            <v>2.118445418041015E-2</v>
          </cell>
          <cell r="GM42">
            <v>2.0086339755517324E-2</v>
          </cell>
          <cell r="GN42">
            <v>1.8990036995818138E-2</v>
          </cell>
          <cell r="GO42">
            <v>1.7904277855597339E-2</v>
          </cell>
          <cell r="GP42">
            <v>1.6836606642500862E-2</v>
          </cell>
          <cell r="GQ42">
            <v>1.5793426496884311E-2</v>
          </cell>
          <cell r="GR42">
            <v>1.4780061568465452E-2</v>
          </cell>
          <cell r="GS42">
            <v>1.380083048794112E-2</v>
          </cell>
          <cell r="GT42">
            <v>1.2859127299322703E-2</v>
          </cell>
          <cell r="GU42">
            <v>1.1957506586905309E-2</v>
          </cell>
          <cell r="GV42">
            <v>1.1097770078018931E-2</v>
          </cell>
          <cell r="GW42">
            <v>1.0281052514302891E-2</v>
          </cell>
          <cell r="GX42">
            <v>9.5079050505545437E-3</v>
          </cell>
          <cell r="GY42">
            <v>8.7783748560419372E-3</v>
          </cell>
          <cell r="GZ42">
            <v>8.0920799563254375E-3</v>
          </cell>
          <cell r="HA42">
            <v>7.4482786647138708E-3</v>
          </cell>
          <cell r="HB42">
            <v>6.8459332136020512E-3</v>
          </cell>
          <cell r="HC42">
            <v>6.2837674107086849E-3</v>
          </cell>
          <cell r="HD42">
            <v>5.760318317774904E-3</v>
          </cell>
          <cell r="HE42">
            <v>5.2739820843522578E-3</v>
          </cell>
          <cell r="HF42">
            <v>4.8230541715382769E-3</v>
          </cell>
          <cell r="HG42">
            <v>4.4057642746598846E-3</v>
          </cell>
          <cell r="HH42">
            <v>4.0203063043114939E-3</v>
          </cell>
          <cell r="HI42">
            <v>3.6648638159211266E-3</v>
          </cell>
          <cell r="HJ42">
            <v>3.3376312928647955E-3</v>
          </cell>
          <cell r="HK42">
            <v>3.0368316902817938E-3</v>
          </cell>
          <cell r="HL42">
            <v>2.7607306390954323E-3</v>
          </cell>
          <cell r="HM42">
            <v>2.5076476946862547E-3</v>
          </cell>
          <cell r="HN42">
            <v>2.2759649943270288E-3</v>
          </cell>
          <cell r="HO42">
            <v>2.0641336635434104E-3</v>
          </cell>
          <cell r="HP42">
            <v>1.8706782854361892E-3</v>
          </cell>
          <cell r="HQ42">
            <v>1.6941997198222092E-3</v>
          </cell>
          <cell r="HR42">
            <v>1.5333765316781767E-3</v>
          </cell>
          <cell r="HS42">
            <v>1.3869652615139394E-3</v>
          </cell>
          <cell r="HT42">
            <v>1.2537997444490578E-3</v>
          </cell>
          <cell r="HU42">
            <v>1.1327896602704168E-3</v>
          </cell>
          <cell r="HV42">
            <v>1.0229184738603792E-3</v>
          </cell>
          <cell r="HW42">
            <v>9.2324090424900074E-4</v>
          </cell>
          <cell r="HX42">
            <v>8.3288004120873893E-4</v>
          </cell>
          <cell r="HY42">
            <v>7.4533247555035312E-3</v>
          </cell>
        </row>
        <row r="43">
          <cell r="FZ43">
            <v>2.9864909613043285E-2</v>
          </cell>
          <cell r="GA43">
            <v>2.9787070166153957E-2</v>
          </cell>
          <cell r="GB43">
            <v>2.9541479085024362E-2</v>
          </cell>
          <cell r="GC43">
            <v>2.9141806082401585E-2</v>
          </cell>
          <cell r="GD43">
            <v>2.8603066873067358E-2</v>
          </cell>
          <cell r="GE43">
            <v>2.7941119914411512E-2</v>
          </cell>
          <cell r="GF43">
            <v>2.7172213569776841E-2</v>
          </cell>
          <cell r="GG43">
            <v>2.6312590283326335E-2</v>
          </cell>
          <cell r="GH43">
            <v>2.537815082180184E-2</v>
          </cell>
          <cell r="GI43">
            <v>2.4384178743842914E-2</v>
          </cell>
          <cell r="GJ43">
            <v>2.3345122992480045E-2</v>
          </cell>
          <cell r="GK43">
            <v>2.2274434829644422E-2</v>
          </cell>
          <cell r="GL43">
            <v>2.1184454180410154E-2</v>
          </cell>
          <cell r="GM43">
            <v>2.0086339755517327E-2</v>
          </cell>
          <cell r="GN43">
            <v>1.8990036995818142E-2</v>
          </cell>
          <cell r="GO43">
            <v>1.7904277855597343E-2</v>
          </cell>
          <cell r="GP43">
            <v>1.6836606642500865E-2</v>
          </cell>
          <cell r="GQ43">
            <v>1.5793426496884314E-2</v>
          </cell>
          <cell r="GR43">
            <v>1.4780061568465456E-2</v>
          </cell>
          <cell r="GS43">
            <v>1.3800830487941122E-2</v>
          </cell>
          <cell r="GT43">
            <v>1.2859127299322707E-2</v>
          </cell>
          <cell r="GU43">
            <v>1.1957506586905312E-2</v>
          </cell>
          <cell r="GV43">
            <v>1.1097770078018935E-2</v>
          </cell>
          <cell r="GW43">
            <v>1.0281052514302894E-2</v>
          </cell>
          <cell r="GX43">
            <v>9.5079050505545454E-3</v>
          </cell>
          <cell r="GY43">
            <v>8.778374856041939E-3</v>
          </cell>
          <cell r="GZ43">
            <v>8.0920799563254393E-3</v>
          </cell>
          <cell r="HA43">
            <v>7.4482786647138716E-3</v>
          </cell>
          <cell r="HB43">
            <v>6.8459332136020529E-3</v>
          </cell>
          <cell r="HC43">
            <v>6.2837674107086858E-3</v>
          </cell>
          <cell r="HD43">
            <v>5.7603183177749057E-3</v>
          </cell>
          <cell r="HE43">
            <v>5.2739820843522587E-3</v>
          </cell>
          <cell r="HF43">
            <v>4.8230541715382777E-3</v>
          </cell>
          <cell r="HG43">
            <v>4.4057642746598855E-3</v>
          </cell>
          <cell r="HH43">
            <v>4.0203063043114948E-3</v>
          </cell>
          <cell r="HI43">
            <v>3.6648638159211271E-3</v>
          </cell>
          <cell r="HJ43">
            <v>3.337631292864796E-3</v>
          </cell>
          <cell r="HK43">
            <v>3.0368316902817947E-3</v>
          </cell>
          <cell r="HL43">
            <v>2.7607306390954331E-3</v>
          </cell>
          <cell r="HM43">
            <v>2.5076476946862551E-3</v>
          </cell>
          <cell r="HN43">
            <v>2.2759649943270292E-3</v>
          </cell>
          <cell r="HO43">
            <v>2.0641336635434109E-3</v>
          </cell>
          <cell r="HP43">
            <v>1.8706782854361894E-3</v>
          </cell>
          <cell r="HQ43">
            <v>1.6941997198222096E-3</v>
          </cell>
          <cell r="HR43">
            <v>1.5333765316781769E-3</v>
          </cell>
          <cell r="HS43">
            <v>1.3869652615139396E-3</v>
          </cell>
          <cell r="HT43">
            <v>1.2537997444490581E-3</v>
          </cell>
          <cell r="HU43">
            <v>1.132789660270417E-3</v>
          </cell>
          <cell r="HV43">
            <v>1.0229184738603794E-3</v>
          </cell>
          <cell r="HW43">
            <v>9.2324090424900096E-4</v>
          </cell>
          <cell r="HX43">
            <v>8.3288004120873915E-4</v>
          </cell>
          <cell r="HY43">
            <v>7.4533247555035338E-3</v>
          </cell>
        </row>
        <row r="44">
          <cell r="FZ44">
            <v>3.7956006408112308E-2</v>
          </cell>
          <cell r="GA44">
            <v>3.840155178182153E-2</v>
          </cell>
          <cell r="GB44">
            <v>3.8463115588940389E-2</v>
          </cell>
          <cell r="GC44">
            <v>3.8160739713535896E-2</v>
          </cell>
          <cell r="GD44">
            <v>3.7523026501433798E-2</v>
          </cell>
          <cell r="GE44">
            <v>3.6585089691617778E-2</v>
          </cell>
          <cell r="GF44">
            <v>3.5386501378142921E-2</v>
          </cell>
          <cell r="GG44">
            <v>3.396934655104511E-2</v>
          </cell>
          <cell r="GH44">
            <v>3.237646835518726E-2</v>
          </cell>
          <cell r="GI44">
            <v>3.0649959191821452E-2</v>
          </cell>
          <cell r="GJ44">
            <v>2.8829927249241827E-2</v>
          </cell>
          <cell r="GK44">
            <v>2.6953546308142284E-2</v>
          </cell>
          <cell r="GL44">
            <v>2.5054379380252345E-2</v>
          </cell>
          <cell r="GM44">
            <v>2.3161954027792309E-2</v>
          </cell>
          <cell r="GN44">
            <v>2.130155880722262E-2</v>
          </cell>
          <cell r="GO44">
            <v>1.949422565959591E-2</v>
          </cell>
          <cell r="GP44">
            <v>1.7756861569820259E-2</v>
          </cell>
          <cell r="GQ44">
            <v>1.6102493732489287E-2</v>
          </cell>
          <cell r="GR44">
            <v>1.4540595111367627E-2</v>
          </cell>
          <cell r="GS44">
            <v>1.3077461051104744E-2</v>
          </cell>
          <cell r="GT44">
            <v>1.1716611976351765E-2</v>
          </cell>
          <cell r="GU44">
            <v>1.0459201782628713E-2</v>
          </cell>
          <cell r="GV44">
            <v>9.3044159756664468E-3</v>
          </cell>
          <cell r="GW44">
            <v>8.2498477361760969E-3</v>
          </cell>
          <cell r="GX44">
            <v>7.2918437404401182E-3</v>
          </cell>
          <cell r="GY44">
            <v>6.4258146850219022E-3</v>
          </cell>
          <cell r="GZ44">
            <v>5.6465080278812474E-3</v>
          </cell>
          <cell r="HA44">
            <v>4.9482424868707575E-3</v>
          </cell>
          <cell r="HB44">
            <v>4.3251053729250755E-3</v>
          </cell>
          <cell r="HC44">
            <v>3.7711149370908137E-3</v>
          </cell>
          <cell r="HD44">
            <v>3.2803506423593198E-3</v>
          </cell>
          <cell r="HE44">
            <v>2.8470546987183765E-3</v>
          </cell>
          <cell r="HF44">
            <v>2.4657083854624506E-3</v>
          </cell>
          <cell r="HG44">
            <v>2.131086685547956E-3</v>
          </cell>
          <cell r="HH44">
            <v>1.8382946225141694E-3</v>
          </cell>
          <cell r="HI44">
            <v>1.5827884633929923E-3</v>
          </cell>
          <cell r="HJ44">
            <v>1.3603846657517238E-3</v>
          </cell>
          <cell r="HK44">
            <v>1.1672591309795921E-3</v>
          </cell>
          <cell r="HL44">
            <v>9.9993900026040805E-4</v>
          </cell>
          <cell r="HM44">
            <v>8.5528890986663608E-4</v>
          </cell>
          <cell r="HN44">
            <v>7.304933193369445E-4</v>
          </cell>
          <cell r="HO44">
            <v>6.230362468229167E-4</v>
          </cell>
          <cell r="HP44">
            <v>5.306794944662796E-4</v>
          </cell>
          <cell r="HQ44">
            <v>4.5144022483722956E-4</v>
          </cell>
          <cell r="HR44">
            <v>3.8356855728871597E-4</v>
          </cell>
          <cell r="HS44">
            <v>3.2552568939869797E-4</v>
          </cell>
          <cell r="HT44">
            <v>2.7596291151676944E-4</v>
          </cell>
          <cell r="HU44">
            <v>2.3370176940606946E-4</v>
          </cell>
          <cell r="HV44">
            <v>1.9771553836667177E-4</v>
          </cell>
          <cell r="HW44">
            <v>1.6711209936870475E-4</v>
          </cell>
          <cell r="HX44">
            <v>1.4111825092810726E-4</v>
          </cell>
          <cell r="HY44">
            <v>7.4591638083287837E-4</v>
          </cell>
        </row>
        <row r="45">
          <cell r="FZ45">
            <v>3.7956006408112308E-2</v>
          </cell>
          <cell r="GA45">
            <v>3.840155178182153E-2</v>
          </cell>
          <cell r="GB45">
            <v>3.8463115588940389E-2</v>
          </cell>
          <cell r="GC45">
            <v>3.8160739713535896E-2</v>
          </cell>
          <cell r="GD45">
            <v>3.7523026501433798E-2</v>
          </cell>
          <cell r="GE45">
            <v>3.6585089691617778E-2</v>
          </cell>
          <cell r="GF45">
            <v>3.5386501378142921E-2</v>
          </cell>
          <cell r="GG45">
            <v>3.396934655104511E-2</v>
          </cell>
          <cell r="GH45">
            <v>3.237646835518726E-2</v>
          </cell>
          <cell r="GI45">
            <v>3.0649959191821452E-2</v>
          </cell>
          <cell r="GJ45">
            <v>2.8829927249241827E-2</v>
          </cell>
          <cell r="GK45">
            <v>2.6953546308142284E-2</v>
          </cell>
          <cell r="GL45">
            <v>2.5054379380252345E-2</v>
          </cell>
          <cell r="GM45">
            <v>2.3161954027792309E-2</v>
          </cell>
          <cell r="GN45">
            <v>2.130155880722262E-2</v>
          </cell>
          <cell r="GO45">
            <v>1.949422565959591E-2</v>
          </cell>
          <cell r="GP45">
            <v>1.7756861569820259E-2</v>
          </cell>
          <cell r="GQ45">
            <v>1.6102493732489287E-2</v>
          </cell>
          <cell r="GR45">
            <v>1.4540595111367627E-2</v>
          </cell>
          <cell r="GS45">
            <v>1.3077461051104744E-2</v>
          </cell>
          <cell r="GT45">
            <v>1.1716611976351765E-2</v>
          </cell>
          <cell r="GU45">
            <v>1.0459201782628713E-2</v>
          </cell>
          <cell r="GV45">
            <v>9.3044159756664468E-3</v>
          </cell>
          <cell r="GW45">
            <v>8.2498477361760969E-3</v>
          </cell>
          <cell r="GX45">
            <v>7.2918437404401182E-3</v>
          </cell>
          <cell r="GY45">
            <v>6.4258146850219022E-3</v>
          </cell>
          <cell r="GZ45">
            <v>5.6465080278812474E-3</v>
          </cell>
          <cell r="HA45">
            <v>4.9482424868707575E-3</v>
          </cell>
          <cell r="HB45">
            <v>4.3251053729250755E-3</v>
          </cell>
          <cell r="HC45">
            <v>3.7711149370908137E-3</v>
          </cell>
          <cell r="HD45">
            <v>3.2803506423593198E-3</v>
          </cell>
          <cell r="HE45">
            <v>2.8470546987183765E-3</v>
          </cell>
          <cell r="HF45">
            <v>2.4657083854624506E-3</v>
          </cell>
          <cell r="HG45">
            <v>2.131086685547956E-3</v>
          </cell>
          <cell r="HH45">
            <v>1.8382946225141692E-3</v>
          </cell>
          <cell r="HI45">
            <v>1.5827884633929923E-3</v>
          </cell>
          <cell r="HJ45">
            <v>1.3603846657517238E-3</v>
          </cell>
          <cell r="HK45">
            <v>1.1672591309795921E-3</v>
          </cell>
          <cell r="HL45">
            <v>9.9993900026040805E-4</v>
          </cell>
          <cell r="HM45">
            <v>8.5528890986663608E-4</v>
          </cell>
          <cell r="HN45">
            <v>7.304933193369445E-4</v>
          </cell>
          <cell r="HO45">
            <v>6.230362468229167E-4</v>
          </cell>
          <cell r="HP45">
            <v>5.306794944662796E-4</v>
          </cell>
          <cell r="HQ45">
            <v>4.5144022483722956E-4</v>
          </cell>
          <cell r="HR45">
            <v>3.8356855728871597E-4</v>
          </cell>
          <cell r="HS45">
            <v>3.2552568939869797E-4</v>
          </cell>
          <cell r="HT45">
            <v>2.7596291151676944E-4</v>
          </cell>
          <cell r="HU45">
            <v>2.3370176940606946E-4</v>
          </cell>
          <cell r="HV45">
            <v>1.9771553836667177E-4</v>
          </cell>
          <cell r="HW45">
            <v>1.6711209936870475E-4</v>
          </cell>
          <cell r="HX45">
            <v>1.4111825092810726E-4</v>
          </cell>
          <cell r="HY45">
            <v>7.4591638083287837E-4</v>
          </cell>
        </row>
        <row r="46">
          <cell r="FZ46">
            <v>3.7956006408112308E-2</v>
          </cell>
          <cell r="GA46">
            <v>3.840155178182153E-2</v>
          </cell>
          <cell r="GB46">
            <v>3.8463115588940389E-2</v>
          </cell>
          <cell r="GC46">
            <v>3.8160739713535896E-2</v>
          </cell>
          <cell r="GD46">
            <v>3.7523026501433798E-2</v>
          </cell>
          <cell r="GE46">
            <v>3.6585089691617778E-2</v>
          </cell>
          <cell r="GF46">
            <v>3.5386501378142921E-2</v>
          </cell>
          <cell r="GG46">
            <v>3.396934655104511E-2</v>
          </cell>
          <cell r="GH46">
            <v>3.237646835518726E-2</v>
          </cell>
          <cell r="GI46">
            <v>3.0649959191821452E-2</v>
          </cell>
          <cell r="GJ46">
            <v>2.8829927249241827E-2</v>
          </cell>
          <cell r="GK46">
            <v>2.6953546308142284E-2</v>
          </cell>
          <cell r="GL46">
            <v>2.5054379380252345E-2</v>
          </cell>
          <cell r="GM46">
            <v>2.3161954027792309E-2</v>
          </cell>
          <cell r="GN46">
            <v>2.130155880722262E-2</v>
          </cell>
          <cell r="GO46">
            <v>1.949422565959591E-2</v>
          </cell>
          <cell r="GP46">
            <v>1.7756861569820259E-2</v>
          </cell>
          <cell r="GQ46">
            <v>1.6102493732489287E-2</v>
          </cell>
          <cell r="GR46">
            <v>1.4540595111367627E-2</v>
          </cell>
          <cell r="GS46">
            <v>1.3077461051104744E-2</v>
          </cell>
          <cell r="GT46">
            <v>1.1716611976351765E-2</v>
          </cell>
          <cell r="GU46">
            <v>1.0459201782628713E-2</v>
          </cell>
          <cell r="GV46">
            <v>9.3044159756664468E-3</v>
          </cell>
          <cell r="GW46">
            <v>8.2498477361760969E-3</v>
          </cell>
          <cell r="GX46">
            <v>7.2918437404401182E-3</v>
          </cell>
          <cell r="GY46">
            <v>6.4258146850219022E-3</v>
          </cell>
          <cell r="GZ46">
            <v>5.6465080278812474E-3</v>
          </cell>
          <cell r="HA46">
            <v>4.9482424868707575E-3</v>
          </cell>
          <cell r="HB46">
            <v>4.3251053729250755E-3</v>
          </cell>
          <cell r="HC46">
            <v>3.7711149370908137E-3</v>
          </cell>
          <cell r="HD46">
            <v>3.2803506423593198E-3</v>
          </cell>
          <cell r="HE46">
            <v>2.8470546987183765E-3</v>
          </cell>
          <cell r="HF46">
            <v>2.4657083854624506E-3</v>
          </cell>
          <cell r="HG46">
            <v>2.131086685547956E-3</v>
          </cell>
          <cell r="HH46">
            <v>1.8382946225141694E-3</v>
          </cell>
          <cell r="HI46">
            <v>1.5827884633929923E-3</v>
          </cell>
          <cell r="HJ46">
            <v>1.3603846657517238E-3</v>
          </cell>
          <cell r="HK46">
            <v>1.1672591309795921E-3</v>
          </cell>
          <cell r="HL46">
            <v>9.9993900026040805E-4</v>
          </cell>
          <cell r="HM46">
            <v>8.5528890986663608E-4</v>
          </cell>
          <cell r="HN46">
            <v>7.304933193369445E-4</v>
          </cell>
          <cell r="HO46">
            <v>6.230362468229167E-4</v>
          </cell>
          <cell r="HP46">
            <v>5.306794944662796E-4</v>
          </cell>
          <cell r="HQ46">
            <v>4.5144022483722956E-4</v>
          </cell>
          <cell r="HR46">
            <v>3.8356855728871597E-4</v>
          </cell>
          <cell r="HS46">
            <v>3.2552568939869797E-4</v>
          </cell>
          <cell r="HT46">
            <v>2.7596291151676944E-4</v>
          </cell>
          <cell r="HU46">
            <v>2.3370176940606946E-4</v>
          </cell>
          <cell r="HV46">
            <v>1.9771553836667177E-4</v>
          </cell>
          <cell r="HW46">
            <v>1.6711209936870475E-4</v>
          </cell>
          <cell r="HX46">
            <v>1.4111825092810726E-4</v>
          </cell>
          <cell r="HY46">
            <v>7.4591638083287837E-4</v>
          </cell>
        </row>
        <row r="47">
          <cell r="FZ47">
            <v>3.7956006408112308E-2</v>
          </cell>
          <cell r="GA47">
            <v>3.840155178182153E-2</v>
          </cell>
          <cell r="GB47">
            <v>3.8463115588940389E-2</v>
          </cell>
          <cell r="GC47">
            <v>3.8160739713535896E-2</v>
          </cell>
          <cell r="GD47">
            <v>3.7523026501433798E-2</v>
          </cell>
          <cell r="GE47">
            <v>3.6585089691617778E-2</v>
          </cell>
          <cell r="GF47">
            <v>3.5386501378142921E-2</v>
          </cell>
          <cell r="GG47">
            <v>3.396934655104511E-2</v>
          </cell>
          <cell r="GH47">
            <v>3.237646835518726E-2</v>
          </cell>
          <cell r="GI47">
            <v>3.0649959191821452E-2</v>
          </cell>
          <cell r="GJ47">
            <v>2.8829927249241827E-2</v>
          </cell>
          <cell r="GK47">
            <v>2.6953546308142284E-2</v>
          </cell>
          <cell r="GL47">
            <v>2.5054379380252345E-2</v>
          </cell>
          <cell r="GM47">
            <v>2.3161954027792309E-2</v>
          </cell>
          <cell r="GN47">
            <v>2.130155880722262E-2</v>
          </cell>
          <cell r="GO47">
            <v>1.949422565959591E-2</v>
          </cell>
          <cell r="GP47">
            <v>1.7756861569820259E-2</v>
          </cell>
          <cell r="GQ47">
            <v>1.6102493732489287E-2</v>
          </cell>
          <cell r="GR47">
            <v>1.4540595111367627E-2</v>
          </cell>
          <cell r="GS47">
            <v>1.3077461051104744E-2</v>
          </cell>
          <cell r="GT47">
            <v>1.1716611976351765E-2</v>
          </cell>
          <cell r="GU47">
            <v>1.0459201782628713E-2</v>
          </cell>
          <cell r="GV47">
            <v>9.3044159756664468E-3</v>
          </cell>
          <cell r="GW47">
            <v>8.2498477361760969E-3</v>
          </cell>
          <cell r="GX47">
            <v>7.2918437404401182E-3</v>
          </cell>
          <cell r="GY47">
            <v>6.4258146850219022E-3</v>
          </cell>
          <cell r="GZ47">
            <v>5.6465080278812474E-3</v>
          </cell>
          <cell r="HA47">
            <v>4.9482424868707575E-3</v>
          </cell>
          <cell r="HB47">
            <v>4.3251053729250755E-3</v>
          </cell>
          <cell r="HC47">
            <v>3.7711149370908137E-3</v>
          </cell>
          <cell r="HD47">
            <v>3.2803506423593198E-3</v>
          </cell>
          <cell r="HE47">
            <v>2.8470546987183765E-3</v>
          </cell>
          <cell r="HF47">
            <v>2.4657083854624506E-3</v>
          </cell>
          <cell r="HG47">
            <v>2.131086685547956E-3</v>
          </cell>
          <cell r="HH47">
            <v>1.8382946225141694E-3</v>
          </cell>
          <cell r="HI47">
            <v>1.5827884633929923E-3</v>
          </cell>
          <cell r="HJ47">
            <v>1.3603846657517238E-3</v>
          </cell>
          <cell r="HK47">
            <v>1.1672591309795921E-3</v>
          </cell>
          <cell r="HL47">
            <v>9.9993900026040805E-4</v>
          </cell>
          <cell r="HM47">
            <v>8.5528890986663608E-4</v>
          </cell>
          <cell r="HN47">
            <v>7.304933193369445E-4</v>
          </cell>
          <cell r="HO47">
            <v>6.230362468229167E-4</v>
          </cell>
          <cell r="HP47">
            <v>5.306794944662796E-4</v>
          </cell>
          <cell r="HQ47">
            <v>4.5144022483722956E-4</v>
          </cell>
          <cell r="HR47">
            <v>3.8356855728871597E-4</v>
          </cell>
          <cell r="HS47">
            <v>3.2552568939869797E-4</v>
          </cell>
          <cell r="HT47">
            <v>2.7596291151676944E-4</v>
          </cell>
          <cell r="HU47">
            <v>2.3370176940606946E-4</v>
          </cell>
          <cell r="HV47">
            <v>1.9771553836667177E-4</v>
          </cell>
          <cell r="HW47">
            <v>1.6711209936870475E-4</v>
          </cell>
          <cell r="HX47">
            <v>1.4111825092810726E-4</v>
          </cell>
          <cell r="HY47">
            <v>7.4591638083287837E-4</v>
          </cell>
        </row>
        <row r="48">
          <cell r="FZ48">
            <v>3.7956006408112308E-2</v>
          </cell>
          <cell r="GA48">
            <v>3.840155178182153E-2</v>
          </cell>
          <cell r="GB48">
            <v>3.8463115588940396E-2</v>
          </cell>
          <cell r="GC48">
            <v>3.8160739713535903E-2</v>
          </cell>
          <cell r="GD48">
            <v>3.7523026501433805E-2</v>
          </cell>
          <cell r="GE48">
            <v>3.6585089691617785E-2</v>
          </cell>
          <cell r="GF48">
            <v>3.5386501378142921E-2</v>
          </cell>
          <cell r="GG48">
            <v>3.396934655104511E-2</v>
          </cell>
          <cell r="GH48">
            <v>3.2376468355187267E-2</v>
          </cell>
          <cell r="GI48">
            <v>3.0649959191821455E-2</v>
          </cell>
          <cell r="GJ48">
            <v>2.882992724924183E-2</v>
          </cell>
          <cell r="GK48">
            <v>2.6953546308142288E-2</v>
          </cell>
          <cell r="GL48">
            <v>2.5054379380252349E-2</v>
          </cell>
          <cell r="GM48">
            <v>2.3161954027792309E-2</v>
          </cell>
          <cell r="GN48">
            <v>2.1301558807222624E-2</v>
          </cell>
          <cell r="GO48">
            <v>1.9494225659595913E-2</v>
          </cell>
          <cell r="GP48">
            <v>1.7756861569820259E-2</v>
          </cell>
          <cell r="GQ48">
            <v>1.610249373248929E-2</v>
          </cell>
          <cell r="GR48">
            <v>1.4540595111367629E-2</v>
          </cell>
          <cell r="GS48">
            <v>1.3077461051104744E-2</v>
          </cell>
          <cell r="GT48">
            <v>1.1716611976351767E-2</v>
          </cell>
          <cell r="GU48">
            <v>1.0459201782628715E-2</v>
          </cell>
          <cell r="GV48">
            <v>9.3044159756664468E-3</v>
          </cell>
          <cell r="GW48">
            <v>8.2498477361760986E-3</v>
          </cell>
          <cell r="GX48">
            <v>7.291843740440119E-3</v>
          </cell>
          <cell r="GY48">
            <v>6.4258146850219031E-3</v>
          </cell>
          <cell r="GZ48">
            <v>5.6465080278812483E-3</v>
          </cell>
          <cell r="HA48">
            <v>4.9482424868707584E-3</v>
          </cell>
          <cell r="HB48">
            <v>4.3251053729250755E-3</v>
          </cell>
          <cell r="HC48">
            <v>3.7711149370908141E-3</v>
          </cell>
          <cell r="HD48">
            <v>3.2803506423593203E-3</v>
          </cell>
          <cell r="HE48">
            <v>2.8470546987183769E-3</v>
          </cell>
          <cell r="HF48">
            <v>2.4657083854624506E-3</v>
          </cell>
          <cell r="HG48">
            <v>2.1310866855479564E-3</v>
          </cell>
          <cell r="HH48">
            <v>1.8382946225141696E-3</v>
          </cell>
          <cell r="HI48">
            <v>1.5827884633929925E-3</v>
          </cell>
          <cell r="HJ48">
            <v>1.360384665751724E-3</v>
          </cell>
          <cell r="HK48">
            <v>1.1672591309795923E-3</v>
          </cell>
          <cell r="HL48">
            <v>9.9993900026040805E-4</v>
          </cell>
          <cell r="HM48">
            <v>8.5528890986663619E-4</v>
          </cell>
          <cell r="HN48">
            <v>7.304933193369445E-4</v>
          </cell>
          <cell r="HO48">
            <v>6.230362468229168E-4</v>
          </cell>
          <cell r="HP48">
            <v>5.306794944662796E-4</v>
          </cell>
          <cell r="HQ48">
            <v>4.5144022483722962E-4</v>
          </cell>
          <cell r="HR48">
            <v>3.8356855728871603E-4</v>
          </cell>
          <cell r="HS48">
            <v>3.2552568939869802E-4</v>
          </cell>
          <cell r="HT48">
            <v>2.7596291151676949E-4</v>
          </cell>
          <cell r="HU48">
            <v>2.3370176940606949E-4</v>
          </cell>
          <cell r="HV48">
            <v>1.977155383666718E-4</v>
          </cell>
          <cell r="HW48">
            <v>1.6711209936870477E-4</v>
          </cell>
          <cell r="HX48">
            <v>1.4111825092810729E-4</v>
          </cell>
          <cell r="HY48">
            <v>7.4591638083287848E-4</v>
          </cell>
        </row>
        <row r="49">
          <cell r="FZ49">
            <v>2.6109989852646232E-2</v>
          </cell>
          <cell r="GA49">
            <v>2.5797130452386408E-2</v>
          </cell>
          <cell r="GB49">
            <v>2.538785168967117E-2</v>
          </cell>
          <cell r="GC49">
            <v>2.4892620734857429E-2</v>
          </cell>
          <cell r="GD49">
            <v>2.4321967833172971E-2</v>
          </cell>
          <cell r="GE49">
            <v>2.3686295449267036E-2</v>
          </cell>
          <cell r="GF49">
            <v>2.2995719348402388E-2</v>
          </cell>
          <cell r="GG49">
            <v>2.2259940140893941E-2</v>
          </cell>
          <cell r="GH49">
            <v>2.1488143170496521E-2</v>
          </cell>
          <cell r="GI49">
            <v>2.0688924201084813E-2</v>
          </cell>
          <cell r="GJ49">
            <v>1.987023811240729E-2</v>
          </cell>
          <cell r="GK49">
            <v>1.9039367719964617E-2</v>
          </cell>
          <cell r="GL49">
            <v>1.8202909853760496E-2</v>
          </cell>
          <cell r="GM49">
            <v>1.7366775937220025E-2</v>
          </cell>
          <cell r="GN49">
            <v>1.6536204476142125E-2</v>
          </cell>
          <cell r="GO49">
            <v>1.5715783077363099E-2</v>
          </cell>
          <cell r="GP49">
            <v>1.4909477850861497E-2</v>
          </cell>
          <cell r="GQ49">
            <v>1.4120668293660654E-2</v>
          </cell>
          <cell r="GR49">
            <v>1.3352185998746879E-2</v>
          </cell>
          <cell r="GS49">
            <v>1.2606355769361977E-2</v>
          </cell>
          <cell r="GT49">
            <v>1.1885037942996446E-2</v>
          </cell>
          <cell r="GU49">
            <v>1.118967093645773E-2</v>
          </cell>
          <cell r="GV49">
            <v>1.0521313211333871E-2</v>
          </cell>
          <cell r="GW49">
            <v>9.8806840270370122E-3</v>
          </cell>
          <cell r="GX49">
            <v>9.2682024962154053E-3</v>
          </cell>
          <cell r="GY49">
            <v>8.684024585324579E-3</v>
          </cell>
          <cell r="GZ49">
            <v>8.1280778124727115E-3</v>
          </cell>
          <cell r="HA49">
            <v>7.6000934867462844E-3</v>
          </cell>
          <cell r="HB49">
            <v>7.0996364095134989E-3</v>
          </cell>
          <cell r="HC49">
            <v>6.6261320203953034E-3</v>
          </cell>
          <cell r="HD49">
            <v>6.178891020237276E-3</v>
          </cell>
          <cell r="HE49">
            <v>5.7571315421734992E-3</v>
          </cell>
          <cell r="HF49">
            <v>5.3599989711682339E-3</v>
          </cell>
          <cell r="HG49">
            <v>4.9865835337242759E-3</v>
          </cell>
          <cell r="HH49">
            <v>4.6359357940024548E-3</v>
          </cell>
          <cell r="HI49">
            <v>4.3070802015350296E-3</v>
          </cell>
          <cell r="HJ49">
            <v>3.9990268401310924E-3</v>
          </cell>
          <cell r="HK49">
            <v>3.7107815282649836E-3</v>
          </cell>
          <cell r="HL49">
            <v>3.4413544190786682E-3</v>
          </cell>
          <cell r="HM49">
            <v>3.1897672437233297E-3</v>
          </cell>
          <cell r="HN49">
            <v>2.9550593357008381E-3</v>
          </cell>
          <cell r="HO49">
            <v>2.7362925666366555E-3</v>
          </cell>
          <cell r="HP49">
            <v>2.5325553158633829E-3</v>
          </cell>
          <cell r="HQ49">
            <v>2.3429655877197364E-3</v>
          </cell>
          <cell r="HR49">
            <v>2.1666733817421457E-3</v>
          </cell>
          <cell r="HS49">
            <v>2.0028624122301331E-3</v>
          </cell>
          <cell r="HT49">
            <v>1.8507512651215752E-3</v>
          </cell>
          <cell r="HU49">
            <v>1.709594071835796E-3</v>
          </cell>
          <cell r="HV49">
            <v>1.5786807718570772E-3</v>
          </cell>
          <cell r="HW49">
            <v>1.4573370283520459E-3</v>
          </cell>
          <cell r="HX49">
            <v>1.3449238541355379E-3</v>
          </cell>
          <cell r="HY49">
            <v>1.5703801987288601E-2</v>
          </cell>
        </row>
        <row r="50">
          <cell r="FZ50">
            <v>2.6109989852646235E-2</v>
          </cell>
          <cell r="GA50">
            <v>2.5797130452386411E-2</v>
          </cell>
          <cell r="GB50">
            <v>2.5387851689671174E-2</v>
          </cell>
          <cell r="GC50">
            <v>2.4892620734857433E-2</v>
          </cell>
          <cell r="GD50">
            <v>2.4321967833172978E-2</v>
          </cell>
          <cell r="GE50">
            <v>2.368629544926704E-2</v>
          </cell>
          <cell r="GF50">
            <v>2.2995719348402392E-2</v>
          </cell>
          <cell r="GG50">
            <v>2.2259940140893941E-2</v>
          </cell>
          <cell r="GH50">
            <v>2.1488143170496521E-2</v>
          </cell>
          <cell r="GI50">
            <v>2.0688924201084813E-2</v>
          </cell>
          <cell r="GJ50">
            <v>1.987023811240729E-2</v>
          </cell>
          <cell r="GK50">
            <v>1.9039367719964617E-2</v>
          </cell>
          <cell r="GL50">
            <v>1.82029098537605E-2</v>
          </cell>
          <cell r="GM50">
            <v>1.7366775937220028E-2</v>
          </cell>
          <cell r="GN50">
            <v>1.6536204476142128E-2</v>
          </cell>
          <cell r="GO50">
            <v>1.5715783077363099E-2</v>
          </cell>
          <cell r="GP50">
            <v>1.49094778508615E-2</v>
          </cell>
          <cell r="GQ50">
            <v>1.4120668293660656E-2</v>
          </cell>
          <cell r="GR50">
            <v>1.3352185998746881E-2</v>
          </cell>
          <cell r="GS50">
            <v>1.2606355769361978E-2</v>
          </cell>
          <cell r="GT50">
            <v>1.1885037942996446E-2</v>
          </cell>
          <cell r="GU50">
            <v>1.1189670936457731E-2</v>
          </cell>
          <cell r="GV50">
            <v>1.0521313211333873E-2</v>
          </cell>
          <cell r="GW50">
            <v>9.8806840270370139E-3</v>
          </cell>
          <cell r="GX50">
            <v>9.268202496215407E-3</v>
          </cell>
          <cell r="GY50">
            <v>8.684024585324579E-3</v>
          </cell>
          <cell r="GZ50">
            <v>8.1280778124727115E-3</v>
          </cell>
          <cell r="HA50">
            <v>7.6000934867462852E-3</v>
          </cell>
          <cell r="HB50">
            <v>7.0996364095134998E-3</v>
          </cell>
          <cell r="HC50">
            <v>6.6261320203953042E-3</v>
          </cell>
          <cell r="HD50">
            <v>6.1788910202372769E-3</v>
          </cell>
          <cell r="HE50">
            <v>5.7571315421735001E-3</v>
          </cell>
          <cell r="HF50">
            <v>5.3599989711682347E-3</v>
          </cell>
          <cell r="HG50">
            <v>4.9865835337242767E-3</v>
          </cell>
          <cell r="HH50">
            <v>4.6359357940024557E-3</v>
          </cell>
          <cell r="HI50">
            <v>4.3070802015350304E-3</v>
          </cell>
          <cell r="HJ50">
            <v>3.9990268401310924E-3</v>
          </cell>
          <cell r="HK50">
            <v>3.7107815282649841E-3</v>
          </cell>
          <cell r="HL50">
            <v>3.4413544190786687E-3</v>
          </cell>
          <cell r="HM50">
            <v>3.1897672437233297E-3</v>
          </cell>
          <cell r="HN50">
            <v>2.9550593357008386E-3</v>
          </cell>
          <cell r="HO50">
            <v>2.736292566636656E-3</v>
          </cell>
          <cell r="HP50">
            <v>2.5325553158633833E-3</v>
          </cell>
          <cell r="HQ50">
            <v>2.3429655877197364E-3</v>
          </cell>
          <cell r="HR50">
            <v>2.1666733817421462E-3</v>
          </cell>
          <cell r="HS50">
            <v>2.0028624122301331E-3</v>
          </cell>
          <cell r="HT50">
            <v>1.8507512651215756E-3</v>
          </cell>
          <cell r="HU50">
            <v>1.7095940718357963E-3</v>
          </cell>
          <cell r="HV50">
            <v>1.5786807718570774E-3</v>
          </cell>
          <cell r="HW50">
            <v>1.4573370283520461E-3</v>
          </cell>
          <cell r="HX50">
            <v>1.3449238541355382E-3</v>
          </cell>
          <cell r="HY50">
            <v>1.5703801987288601E-2</v>
          </cell>
        </row>
        <row r="51">
          <cell r="FZ51">
            <v>2.6109989852646228E-2</v>
          </cell>
          <cell r="GA51">
            <v>2.5797130452386404E-2</v>
          </cell>
          <cell r="GB51">
            <v>2.5387851689671167E-2</v>
          </cell>
          <cell r="GC51">
            <v>2.4892620734857426E-2</v>
          </cell>
          <cell r="GD51">
            <v>2.4321967833172975E-2</v>
          </cell>
          <cell r="GE51">
            <v>2.3686295449267033E-2</v>
          </cell>
          <cell r="GF51">
            <v>2.2995719348402385E-2</v>
          </cell>
          <cell r="GG51">
            <v>2.2259940140893941E-2</v>
          </cell>
          <cell r="GH51">
            <v>2.1488143170496517E-2</v>
          </cell>
          <cell r="GI51">
            <v>2.0688924201084809E-2</v>
          </cell>
          <cell r="GJ51">
            <v>1.987023811240729E-2</v>
          </cell>
          <cell r="GK51">
            <v>1.9039367719964614E-2</v>
          </cell>
          <cell r="GL51">
            <v>1.8202909853760493E-2</v>
          </cell>
          <cell r="GM51">
            <v>1.7366775937220021E-2</v>
          </cell>
          <cell r="GN51">
            <v>1.6536204476142121E-2</v>
          </cell>
          <cell r="GO51">
            <v>1.5715783077363099E-2</v>
          </cell>
          <cell r="GP51">
            <v>1.4909477850861495E-2</v>
          </cell>
          <cell r="GQ51">
            <v>1.4120668293660653E-2</v>
          </cell>
          <cell r="GR51">
            <v>1.3352185998746878E-2</v>
          </cell>
          <cell r="GS51">
            <v>1.2606355769361975E-2</v>
          </cell>
          <cell r="GT51">
            <v>1.1885037942996444E-2</v>
          </cell>
          <cell r="GU51">
            <v>1.1189670936457728E-2</v>
          </cell>
          <cell r="GV51">
            <v>1.0521313211333871E-2</v>
          </cell>
          <cell r="GW51">
            <v>9.8806840270370105E-3</v>
          </cell>
          <cell r="GX51">
            <v>9.2682024962154053E-3</v>
          </cell>
          <cell r="GY51">
            <v>8.684024585324579E-3</v>
          </cell>
          <cell r="GZ51">
            <v>8.1280778124727098E-3</v>
          </cell>
          <cell r="HA51">
            <v>7.6000934867462835E-3</v>
          </cell>
          <cell r="HB51">
            <v>7.0996364095134981E-3</v>
          </cell>
          <cell r="HC51">
            <v>6.6261320203953025E-3</v>
          </cell>
          <cell r="HD51">
            <v>6.1788910202372751E-3</v>
          </cell>
          <cell r="HE51">
            <v>5.7571315421734983E-3</v>
          </cell>
          <cell r="HF51">
            <v>5.359998971168233E-3</v>
          </cell>
          <cell r="HG51">
            <v>4.986583533724275E-3</v>
          </cell>
          <cell r="HH51">
            <v>4.6359357940024539E-3</v>
          </cell>
          <cell r="HI51">
            <v>4.3070802015350287E-3</v>
          </cell>
          <cell r="HJ51">
            <v>3.9990268401310916E-3</v>
          </cell>
          <cell r="HK51">
            <v>3.7107815282649832E-3</v>
          </cell>
          <cell r="HL51">
            <v>3.4413544190786678E-3</v>
          </cell>
          <cell r="HM51">
            <v>3.1897672437233289E-3</v>
          </cell>
          <cell r="HN51">
            <v>2.9550593357008377E-3</v>
          </cell>
          <cell r="HO51">
            <v>2.7362925666366551E-3</v>
          </cell>
          <cell r="HP51">
            <v>2.5325553158633825E-3</v>
          </cell>
          <cell r="HQ51">
            <v>2.342965587719736E-3</v>
          </cell>
          <cell r="HR51">
            <v>2.1666733817421453E-3</v>
          </cell>
          <cell r="HS51">
            <v>2.0028624122301331E-3</v>
          </cell>
          <cell r="HT51">
            <v>1.8507512651215747E-3</v>
          </cell>
          <cell r="HU51">
            <v>1.7095940718357958E-3</v>
          </cell>
          <cell r="HV51">
            <v>1.5786807718570768E-3</v>
          </cell>
          <cell r="HW51">
            <v>1.4573370283520457E-3</v>
          </cell>
          <cell r="HX51">
            <v>1.3449238541355377E-3</v>
          </cell>
          <cell r="HY51">
            <v>1.5703801987288598E-2</v>
          </cell>
        </row>
        <row r="52">
          <cell r="FZ52">
            <v>2.6109989852646245E-2</v>
          </cell>
          <cell r="GA52">
            <v>2.5797130452386421E-2</v>
          </cell>
          <cell r="GB52">
            <v>2.5387851689671184E-2</v>
          </cell>
          <cell r="GC52">
            <v>2.4892620734857443E-2</v>
          </cell>
          <cell r="GD52">
            <v>2.4321967833172989E-2</v>
          </cell>
          <cell r="GE52">
            <v>2.368629544926705E-2</v>
          </cell>
          <cell r="GF52">
            <v>2.2995719348402398E-2</v>
          </cell>
          <cell r="GG52">
            <v>2.2259940140893955E-2</v>
          </cell>
          <cell r="GH52">
            <v>2.1488143170496535E-2</v>
          </cell>
          <cell r="GI52">
            <v>2.0688924201084823E-2</v>
          </cell>
          <cell r="GJ52">
            <v>1.9870238112407301E-2</v>
          </cell>
          <cell r="GK52">
            <v>1.9039367719964628E-2</v>
          </cell>
          <cell r="GL52">
            <v>1.8202909853760506E-2</v>
          </cell>
          <cell r="GM52">
            <v>1.7366775937220035E-2</v>
          </cell>
          <cell r="GN52">
            <v>1.6536204476142135E-2</v>
          </cell>
          <cell r="GO52">
            <v>1.571578307736311E-2</v>
          </cell>
          <cell r="GP52">
            <v>1.4909477850861504E-2</v>
          </cell>
          <cell r="GQ52">
            <v>1.4120668293660663E-2</v>
          </cell>
          <cell r="GR52">
            <v>1.3352185998746888E-2</v>
          </cell>
          <cell r="GS52">
            <v>1.2606355769361983E-2</v>
          </cell>
          <cell r="GT52">
            <v>1.1885037942996453E-2</v>
          </cell>
          <cell r="GU52">
            <v>1.1189670936457735E-2</v>
          </cell>
          <cell r="GV52">
            <v>1.0521313211333877E-2</v>
          </cell>
          <cell r="GW52">
            <v>9.8806840270370174E-3</v>
          </cell>
          <cell r="GX52">
            <v>9.2682024962154105E-3</v>
          </cell>
          <cell r="GY52">
            <v>8.6840245853245842E-3</v>
          </cell>
          <cell r="GZ52">
            <v>8.1280778124727168E-3</v>
          </cell>
          <cell r="HA52">
            <v>7.6000934867462887E-3</v>
          </cell>
          <cell r="HB52">
            <v>7.0996364095135024E-3</v>
          </cell>
          <cell r="HC52">
            <v>6.6261320203953077E-3</v>
          </cell>
          <cell r="HD52">
            <v>6.1788910202372795E-3</v>
          </cell>
          <cell r="HE52">
            <v>5.7571315421735027E-3</v>
          </cell>
          <cell r="HF52">
            <v>5.3599989711682365E-3</v>
          </cell>
          <cell r="HG52">
            <v>4.9865835337242793E-3</v>
          </cell>
          <cell r="HH52">
            <v>4.6359357940024574E-3</v>
          </cell>
          <cell r="HI52">
            <v>4.3070802015350322E-3</v>
          </cell>
          <cell r="HJ52">
            <v>3.9990268401310942E-3</v>
          </cell>
          <cell r="HK52">
            <v>3.7107815282649854E-3</v>
          </cell>
          <cell r="HL52">
            <v>3.44135441907867E-3</v>
          </cell>
          <cell r="HM52">
            <v>3.189767243723331E-3</v>
          </cell>
          <cell r="HN52">
            <v>2.9550593357008394E-3</v>
          </cell>
          <cell r="HO52">
            <v>2.7362925666366573E-3</v>
          </cell>
          <cell r="HP52">
            <v>2.5325553158633846E-3</v>
          </cell>
          <cell r="HQ52">
            <v>2.3429655877197377E-3</v>
          </cell>
          <cell r="HR52">
            <v>2.166673381742147E-3</v>
          </cell>
          <cell r="HS52">
            <v>2.0028624122301339E-3</v>
          </cell>
          <cell r="HT52">
            <v>1.8507512651215763E-3</v>
          </cell>
          <cell r="HU52">
            <v>1.7095940718357969E-3</v>
          </cell>
          <cell r="HV52">
            <v>1.5786807718570781E-3</v>
          </cell>
          <cell r="HW52">
            <v>1.4573370283520468E-3</v>
          </cell>
          <cell r="HX52">
            <v>1.3449238541355386E-3</v>
          </cell>
          <cell r="HY52">
            <v>1.5703801987288608E-2</v>
          </cell>
        </row>
        <row r="53">
          <cell r="FZ53">
            <v>2.6109989852646235E-2</v>
          </cell>
          <cell r="GA53">
            <v>2.5797130452386411E-2</v>
          </cell>
          <cell r="GB53">
            <v>2.538785168967117E-2</v>
          </cell>
          <cell r="GC53">
            <v>2.4892620734857433E-2</v>
          </cell>
          <cell r="GD53">
            <v>2.4321967833172978E-2</v>
          </cell>
          <cell r="GE53">
            <v>2.368629544926704E-2</v>
          </cell>
          <cell r="GF53">
            <v>2.2995719348402388E-2</v>
          </cell>
          <cell r="GG53">
            <v>2.2259940140893945E-2</v>
          </cell>
          <cell r="GH53">
            <v>2.1488143170496524E-2</v>
          </cell>
          <cell r="GI53">
            <v>2.0688924201084816E-2</v>
          </cell>
          <cell r="GJ53">
            <v>1.9870238112407294E-2</v>
          </cell>
          <cell r="GK53">
            <v>1.9039367719964621E-2</v>
          </cell>
          <cell r="GL53">
            <v>1.82029098537605E-2</v>
          </cell>
          <cell r="GM53">
            <v>1.7366775937220028E-2</v>
          </cell>
          <cell r="GN53">
            <v>1.6536204476142128E-2</v>
          </cell>
          <cell r="GO53">
            <v>1.5715783077363099E-2</v>
          </cell>
          <cell r="GP53">
            <v>1.4909477850861498E-2</v>
          </cell>
          <cell r="GQ53">
            <v>1.4120668293660656E-2</v>
          </cell>
          <cell r="GR53">
            <v>1.3352185998746881E-2</v>
          </cell>
          <cell r="GS53">
            <v>1.2606355769361978E-2</v>
          </cell>
          <cell r="GT53">
            <v>1.1885037942996448E-2</v>
          </cell>
          <cell r="GU53">
            <v>1.1189670936457731E-2</v>
          </cell>
          <cell r="GV53">
            <v>1.0521313211333873E-2</v>
          </cell>
          <cell r="GW53">
            <v>9.8806840270370139E-3</v>
          </cell>
          <cell r="GX53">
            <v>9.268202496215407E-3</v>
          </cell>
          <cell r="GY53">
            <v>8.6840245853245807E-3</v>
          </cell>
          <cell r="GZ53">
            <v>8.1280778124727133E-3</v>
          </cell>
          <cell r="HA53">
            <v>7.6000934867462852E-3</v>
          </cell>
          <cell r="HB53">
            <v>7.0996364095134998E-3</v>
          </cell>
          <cell r="HC53">
            <v>6.6261320203953042E-3</v>
          </cell>
          <cell r="HD53">
            <v>6.1788910202372769E-3</v>
          </cell>
          <cell r="HE53">
            <v>5.7571315421735001E-3</v>
          </cell>
          <cell r="HF53">
            <v>5.3599989711682347E-3</v>
          </cell>
          <cell r="HG53">
            <v>4.9865835337242767E-3</v>
          </cell>
          <cell r="HH53">
            <v>4.6359357940024557E-3</v>
          </cell>
          <cell r="HI53">
            <v>4.3070802015350304E-3</v>
          </cell>
          <cell r="HJ53">
            <v>3.9990268401310933E-3</v>
          </cell>
          <cell r="HK53">
            <v>3.7107815282649841E-3</v>
          </cell>
          <cell r="HL53">
            <v>3.4413544190786687E-3</v>
          </cell>
          <cell r="HM53">
            <v>3.1897672437233302E-3</v>
          </cell>
          <cell r="HN53">
            <v>2.9550593357008386E-3</v>
          </cell>
          <cell r="HO53">
            <v>2.736292566636656E-3</v>
          </cell>
          <cell r="HP53">
            <v>2.5325553158633829E-3</v>
          </cell>
          <cell r="HQ53">
            <v>2.3429655877197368E-3</v>
          </cell>
          <cell r="HR53">
            <v>2.1666733817421462E-3</v>
          </cell>
          <cell r="HS53">
            <v>2.0028624122301335E-3</v>
          </cell>
          <cell r="HT53">
            <v>1.8507512651215754E-3</v>
          </cell>
          <cell r="HU53">
            <v>1.7095940718357965E-3</v>
          </cell>
          <cell r="HV53">
            <v>1.5786807718570777E-3</v>
          </cell>
          <cell r="HW53">
            <v>1.4573370283520461E-3</v>
          </cell>
          <cell r="HX53">
            <v>1.3449238541355382E-3</v>
          </cell>
          <cell r="HY53">
            <v>1.5703801987288605E-2</v>
          </cell>
        </row>
        <row r="54">
          <cell r="FZ54">
            <v>2.1662194407685697E-2</v>
          </cell>
          <cell r="GA54">
            <v>2.122989590659875E-2</v>
          </cell>
          <cell r="GB54">
            <v>2.0756093695564314E-2</v>
          </cell>
          <cell r="GC54">
            <v>2.0246932288857888E-2</v>
          </cell>
          <cell r="GD54">
            <v>1.9708235162859033E-2</v>
          </cell>
          <cell r="GE54">
            <v>1.9145473079594254E-2</v>
          </cell>
          <cell r="GF54">
            <v>1.8563743136503226E-2</v>
          </cell>
          <cell r="GG54">
            <v>1.7967757008765524E-2</v>
          </cell>
          <cell r="GH54">
            <v>1.7361836947627392E-2</v>
          </cell>
          <cell r="GI54">
            <v>1.674991821276018E-2</v>
          </cell>
          <cell r="GJ54">
            <v>1.6135556740708108E-2</v>
          </cell>
          <cell r="GK54">
            <v>1.5521940978927014E-2</v>
          </cell>
          <cell r="GL54">
            <v>1.4911906941049831E-2</v>
          </cell>
          <cell r="GM54">
            <v>1.4307955660552214E-2</v>
          </cell>
          <cell r="GN54">
            <v>1.3712272334579728E-2</v>
          </cell>
          <cell r="GO54">
            <v>1.3126746555853891E-2</v>
          </cell>
          <cell r="GP54">
            <v>1.2552993127495143E-2</v>
          </cell>
          <cell r="GQ54">
            <v>1.1992373042832075E-2</v>
          </cell>
          <cell r="GR54">
            <v>1.1446014289996594E-2</v>
          </cell>
          <cell r="GS54">
            <v>1.0914832209469543E-2</v>
          </cell>
          <cell r="GT54">
            <v>1.0399549192342877E-2</v>
          </cell>
          <cell r="GU54">
            <v>9.9007135584497953E-3</v>
          </cell>
          <cell r="GV54">
            <v>9.4187174973683375E-3</v>
          </cell>
          <cell r="GW54">
            <v>8.9538139923706107E-3</v>
          </cell>
          <cell r="GX54">
            <v>8.5061326783053594E-3</v>
          </cell>
          <cell r="GY54">
            <v>8.0756946099551676E-3</v>
          </cell>
          <cell r="GZ54">
            <v>7.6624259381601377E-3</v>
          </cell>
          <cell r="HA54">
            <v>7.2661705076555484E-3</v>
          </cell>
          <cell r="HB54">
            <v>6.8867014036124745E-3</v>
          </cell>
          <cell r="HC54">
            <v>6.5237314838969577E-3</v>
          </cell>
          <cell r="HD54">
            <v>6.1769229414523367E-3</v>
          </cell>
          <cell r="HE54">
            <v>5.8458959464792208E-3</v>
          </cell>
          <cell r="HF54">
            <v>5.5302364214799863E-3</v>
          </cell>
          <cell r="HG54">
            <v>5.229503004187455E-3</v>
          </cell>
          <cell r="HH54">
            <v>4.943233254117942E-3</v>
          </cell>
          <cell r="HI54">
            <v>4.6709491582194191E-3</v>
          </cell>
          <cell r="HJ54">
            <v>4.4121619900956439E-3</v>
          </cell>
          <cell r="HK54">
            <v>4.1663765756444499E-3</v>
          </cell>
          <cell r="HL54">
            <v>3.9330950159220963E-3</v>
          </cell>
          <cell r="HM54">
            <v>3.7118199156565019E-3</v>
          </cell>
          <cell r="HN54">
            <v>3.5020571632459209E-3</v>
          </cell>
          <cell r="HO54">
            <v>3.3033183053557975E-3</v>
          </cell>
          <cell r="HP54">
            <v>3.1151225564347586E-3</v>
          </cell>
          <cell r="HQ54">
            <v>2.9369984806781892E-3</v>
          </cell>
          <cell r="HR54">
            <v>2.7684853811978951E-3</v>
          </cell>
          <cell r="HS54">
            <v>2.6091344284578945E-3</v>
          </cell>
          <cell r="HT54">
            <v>2.4585095574418694E-3</v>
          </cell>
          <cell r="HU54">
            <v>2.3161881605127119E-3</v>
          </cell>
          <cell r="HV54">
            <v>2.1817616005668236E-3</v>
          </cell>
          <cell r="HW54">
            <v>2.0548355668434945E-3</v>
          </cell>
          <cell r="HX54">
            <v>1.9350302936583803E-3</v>
          </cell>
          <cell r="HY54">
            <v>3.095048785285516E-2</v>
          </cell>
        </row>
        <row r="55">
          <cell r="FZ55">
            <v>2.166219440768569E-2</v>
          </cell>
          <cell r="GA55">
            <v>2.1229895906598743E-2</v>
          </cell>
          <cell r="GB55">
            <v>2.0756093695564307E-2</v>
          </cell>
          <cell r="GC55">
            <v>2.0246932288857881E-2</v>
          </cell>
          <cell r="GD55">
            <v>1.9708235162859026E-2</v>
          </cell>
          <cell r="GE55">
            <v>1.9145473079594248E-2</v>
          </cell>
          <cell r="GF55">
            <v>1.8563743136503223E-2</v>
          </cell>
          <cell r="GG55">
            <v>1.796775700876552E-2</v>
          </cell>
          <cell r="GH55">
            <v>1.7361836947627388E-2</v>
          </cell>
          <cell r="GI55">
            <v>1.6749918212760173E-2</v>
          </cell>
          <cell r="GJ55">
            <v>1.6135556740708105E-2</v>
          </cell>
          <cell r="GK55">
            <v>1.552194097892701E-2</v>
          </cell>
          <cell r="GL55">
            <v>1.4911906941049827E-2</v>
          </cell>
          <cell r="GM55">
            <v>1.4307955660552209E-2</v>
          </cell>
          <cell r="GN55">
            <v>1.3712272334579726E-2</v>
          </cell>
          <cell r="GO55">
            <v>1.3126746555853889E-2</v>
          </cell>
          <cell r="GP55">
            <v>1.255299312749514E-2</v>
          </cell>
          <cell r="GQ55">
            <v>1.1992373042832074E-2</v>
          </cell>
          <cell r="GR55">
            <v>1.1446014289996588E-2</v>
          </cell>
          <cell r="GS55">
            <v>1.091483220946954E-2</v>
          </cell>
          <cell r="GT55">
            <v>1.0399549192342874E-2</v>
          </cell>
          <cell r="GU55">
            <v>9.9007135584497936E-3</v>
          </cell>
          <cell r="GV55">
            <v>9.4187174973683358E-3</v>
          </cell>
          <cell r="GW55">
            <v>8.953813992370609E-3</v>
          </cell>
          <cell r="GX55">
            <v>8.5061326783053576E-3</v>
          </cell>
          <cell r="GY55">
            <v>8.0756946099551658E-3</v>
          </cell>
          <cell r="GZ55">
            <v>7.6624259381601343E-3</v>
          </cell>
          <cell r="HA55">
            <v>7.2661705076555458E-3</v>
          </cell>
          <cell r="HB55">
            <v>6.8867014036124727E-3</v>
          </cell>
          <cell r="HC55">
            <v>6.523731483896956E-3</v>
          </cell>
          <cell r="HD55">
            <v>6.176922941452335E-3</v>
          </cell>
          <cell r="HE55">
            <v>5.845895946479219E-3</v>
          </cell>
          <cell r="HF55">
            <v>5.5302364214799846E-3</v>
          </cell>
          <cell r="HG55">
            <v>5.2295030041874533E-3</v>
          </cell>
          <cell r="HH55">
            <v>4.9432332541179411E-3</v>
          </cell>
          <cell r="HI55">
            <v>4.6709491582194182E-3</v>
          </cell>
          <cell r="HJ55">
            <v>4.412161990095643E-3</v>
          </cell>
          <cell r="HK55">
            <v>4.1663765756444491E-3</v>
          </cell>
          <cell r="HL55">
            <v>3.9330950159220945E-3</v>
          </cell>
          <cell r="HM55">
            <v>3.7118199156565006E-3</v>
          </cell>
          <cell r="HN55">
            <v>3.5020571632459201E-3</v>
          </cell>
          <cell r="HO55">
            <v>3.3033183053557962E-3</v>
          </cell>
          <cell r="HP55">
            <v>3.1151225564347582E-3</v>
          </cell>
          <cell r="HQ55">
            <v>2.9369984806781884E-3</v>
          </cell>
          <cell r="HR55">
            <v>2.7684853811978942E-3</v>
          </cell>
          <cell r="HS55">
            <v>2.6091344284578937E-3</v>
          </cell>
          <cell r="HT55">
            <v>2.4585095574418685E-3</v>
          </cell>
          <cell r="HU55">
            <v>2.3161881605127115E-3</v>
          </cell>
          <cell r="HV55">
            <v>2.1817616005668232E-3</v>
          </cell>
          <cell r="HW55">
            <v>2.0548355668434941E-3</v>
          </cell>
          <cell r="HX55">
            <v>1.9350302936583799E-3</v>
          </cell>
          <cell r="HY55">
            <v>3.0950487852855153E-2</v>
          </cell>
        </row>
        <row r="56">
          <cell r="FZ56">
            <v>2.1662194407685693E-2</v>
          </cell>
          <cell r="GA56">
            <v>2.1229895906598746E-2</v>
          </cell>
          <cell r="GB56">
            <v>2.0756093695564311E-2</v>
          </cell>
          <cell r="GC56">
            <v>2.0246932288857884E-2</v>
          </cell>
          <cell r="GD56">
            <v>1.9708235162859029E-2</v>
          </cell>
          <cell r="GE56">
            <v>1.9145473079594251E-2</v>
          </cell>
          <cell r="GF56">
            <v>1.8563743136503226E-2</v>
          </cell>
          <cell r="GG56">
            <v>1.7967757008765524E-2</v>
          </cell>
          <cell r="GH56">
            <v>1.7361836947627388E-2</v>
          </cell>
          <cell r="GI56">
            <v>1.674991821276018E-2</v>
          </cell>
          <cell r="GJ56">
            <v>1.6135556740708105E-2</v>
          </cell>
          <cell r="GK56">
            <v>1.5521940978927014E-2</v>
          </cell>
          <cell r="GL56">
            <v>1.4911906941049829E-2</v>
          </cell>
          <cell r="GM56">
            <v>1.4307955660552211E-2</v>
          </cell>
          <cell r="GN56">
            <v>1.3712272334579726E-2</v>
          </cell>
          <cell r="GO56">
            <v>1.3126746555853891E-2</v>
          </cell>
          <cell r="GP56">
            <v>1.2552993127495143E-2</v>
          </cell>
          <cell r="GQ56">
            <v>1.1992373042832077E-2</v>
          </cell>
          <cell r="GR56">
            <v>1.144601428999659E-2</v>
          </cell>
          <cell r="GS56">
            <v>1.0914832209469542E-2</v>
          </cell>
          <cell r="GT56">
            <v>1.0399549192342875E-2</v>
          </cell>
          <cell r="GU56">
            <v>9.9007135584497953E-3</v>
          </cell>
          <cell r="GV56">
            <v>9.4187174973683375E-3</v>
          </cell>
          <cell r="GW56">
            <v>8.9538139923706107E-3</v>
          </cell>
          <cell r="GX56">
            <v>8.5061326783053594E-3</v>
          </cell>
          <cell r="GY56">
            <v>8.0756946099551676E-3</v>
          </cell>
          <cell r="GZ56">
            <v>7.662425938160136E-3</v>
          </cell>
          <cell r="HA56">
            <v>7.2661705076555467E-3</v>
          </cell>
          <cell r="HB56">
            <v>6.8867014036124745E-3</v>
          </cell>
          <cell r="HC56">
            <v>6.5237314838969569E-3</v>
          </cell>
          <cell r="HD56">
            <v>6.1769229414523367E-3</v>
          </cell>
          <cell r="HE56">
            <v>5.8458959464792199E-3</v>
          </cell>
          <cell r="HF56">
            <v>5.5302364214799855E-3</v>
          </cell>
          <cell r="HG56">
            <v>5.2295030041874541E-3</v>
          </cell>
          <cell r="HH56">
            <v>4.943233254117942E-3</v>
          </cell>
          <cell r="HI56">
            <v>4.6709491582194191E-3</v>
          </cell>
          <cell r="HJ56">
            <v>4.4121619900956439E-3</v>
          </cell>
          <cell r="HK56">
            <v>4.1663765756444491E-3</v>
          </cell>
          <cell r="HL56">
            <v>3.9330950159220954E-3</v>
          </cell>
          <cell r="HM56">
            <v>3.711819915656501E-3</v>
          </cell>
          <cell r="HN56">
            <v>3.5020571632459209E-3</v>
          </cell>
          <cell r="HO56">
            <v>3.303318305355797E-3</v>
          </cell>
          <cell r="HP56">
            <v>3.1151225564347586E-3</v>
          </cell>
          <cell r="HQ56">
            <v>2.9369984806781888E-3</v>
          </cell>
          <cell r="HR56">
            <v>2.7684853811978946E-3</v>
          </cell>
          <cell r="HS56">
            <v>2.6091344284578941E-3</v>
          </cell>
          <cell r="HT56">
            <v>2.4585095574418689E-3</v>
          </cell>
          <cell r="HU56">
            <v>2.3161881605127119E-3</v>
          </cell>
          <cell r="HV56">
            <v>2.1817616005668236E-3</v>
          </cell>
          <cell r="HW56">
            <v>2.0548355668434941E-3</v>
          </cell>
          <cell r="HX56">
            <v>1.9350302936583803E-3</v>
          </cell>
          <cell r="HY56">
            <v>3.0950487852855157E-2</v>
          </cell>
        </row>
        <row r="57">
          <cell r="FZ57">
            <v>2.166219440768568E-2</v>
          </cell>
          <cell r="GA57">
            <v>2.1229895906598732E-2</v>
          </cell>
          <cell r="GB57">
            <v>2.0756093695564297E-2</v>
          </cell>
          <cell r="GC57">
            <v>2.024693228885787E-2</v>
          </cell>
          <cell r="GD57">
            <v>1.9708235162859015E-2</v>
          </cell>
          <cell r="GE57">
            <v>1.9145473079594237E-2</v>
          </cell>
          <cell r="GF57">
            <v>1.8563743136503212E-2</v>
          </cell>
          <cell r="GG57">
            <v>1.796775700876551E-2</v>
          </cell>
          <cell r="GH57">
            <v>1.7361836947627378E-2</v>
          </cell>
          <cell r="GI57">
            <v>1.6749918212760166E-2</v>
          </cell>
          <cell r="GJ57">
            <v>1.6135556740708094E-2</v>
          </cell>
          <cell r="GK57">
            <v>1.5521940978927002E-2</v>
          </cell>
          <cell r="GL57">
            <v>1.4911906941049819E-2</v>
          </cell>
          <cell r="GM57">
            <v>1.4307955660552202E-2</v>
          </cell>
          <cell r="GN57">
            <v>1.3712272334579719E-2</v>
          </cell>
          <cell r="GO57">
            <v>1.312674655585388E-2</v>
          </cell>
          <cell r="GP57">
            <v>1.2552993127495133E-2</v>
          </cell>
          <cell r="GQ57">
            <v>1.1992373042832067E-2</v>
          </cell>
          <cell r="GR57">
            <v>1.1446014289996583E-2</v>
          </cell>
          <cell r="GS57">
            <v>1.0914832209469535E-2</v>
          </cell>
          <cell r="GT57">
            <v>1.0399549192342868E-2</v>
          </cell>
          <cell r="GU57">
            <v>9.9007135584497884E-3</v>
          </cell>
          <cell r="GV57">
            <v>9.4187174973683306E-3</v>
          </cell>
          <cell r="GW57">
            <v>8.9538139923706038E-3</v>
          </cell>
          <cell r="GX57">
            <v>8.5061326783053524E-3</v>
          </cell>
          <cell r="GY57">
            <v>8.0756946099551606E-3</v>
          </cell>
          <cell r="GZ57">
            <v>7.6624259381601308E-3</v>
          </cell>
          <cell r="HA57">
            <v>7.2661705076555424E-3</v>
          </cell>
          <cell r="HB57">
            <v>6.8867014036124692E-3</v>
          </cell>
          <cell r="HC57">
            <v>6.5237314838969525E-3</v>
          </cell>
          <cell r="HD57">
            <v>6.1769229414523315E-3</v>
          </cell>
          <cell r="HE57">
            <v>5.8458959464792156E-3</v>
          </cell>
          <cell r="HF57">
            <v>5.530236421479982E-3</v>
          </cell>
          <cell r="HG57">
            <v>5.2295030041874507E-3</v>
          </cell>
          <cell r="HH57">
            <v>4.9432332541179385E-3</v>
          </cell>
          <cell r="HI57">
            <v>4.6709491582194156E-3</v>
          </cell>
          <cell r="HJ57">
            <v>4.4121619900956413E-3</v>
          </cell>
          <cell r="HK57">
            <v>4.1663765756444465E-3</v>
          </cell>
          <cell r="HL57">
            <v>3.9330950159220928E-3</v>
          </cell>
          <cell r="HM57">
            <v>3.7118199156564993E-3</v>
          </cell>
          <cell r="HN57">
            <v>3.5020571632459188E-3</v>
          </cell>
          <cell r="HO57">
            <v>3.3033183053557949E-3</v>
          </cell>
          <cell r="HP57">
            <v>3.115122556434756E-3</v>
          </cell>
          <cell r="HQ57">
            <v>2.936998480678187E-3</v>
          </cell>
          <cell r="HR57">
            <v>2.7684853811978929E-3</v>
          </cell>
          <cell r="HS57">
            <v>2.6091344284578924E-3</v>
          </cell>
          <cell r="HT57">
            <v>2.4585095574418672E-3</v>
          </cell>
          <cell r="HU57">
            <v>2.3161881605127102E-3</v>
          </cell>
          <cell r="HV57">
            <v>2.1817616005668223E-3</v>
          </cell>
          <cell r="HW57">
            <v>2.0548355668434928E-3</v>
          </cell>
          <cell r="HX57">
            <v>1.935030293658379E-3</v>
          </cell>
          <cell r="HY57">
            <v>3.0950487852855132E-2</v>
          </cell>
        </row>
        <row r="58">
          <cell r="FZ58">
            <v>2.1662194407685683E-2</v>
          </cell>
          <cell r="GA58">
            <v>2.1229895906598736E-2</v>
          </cell>
          <cell r="GB58">
            <v>2.07560936955643E-2</v>
          </cell>
          <cell r="GC58">
            <v>2.0246932288857874E-2</v>
          </cell>
          <cell r="GD58">
            <v>1.9708235162859019E-2</v>
          </cell>
          <cell r="GE58">
            <v>1.9145473079594241E-2</v>
          </cell>
          <cell r="GF58">
            <v>1.8563743136503216E-2</v>
          </cell>
          <cell r="GG58">
            <v>1.7967757008765513E-2</v>
          </cell>
          <cell r="GH58">
            <v>1.7361836947627381E-2</v>
          </cell>
          <cell r="GI58">
            <v>1.674991821276017E-2</v>
          </cell>
          <cell r="GJ58">
            <v>1.6135556740708098E-2</v>
          </cell>
          <cell r="GK58">
            <v>1.5521940978927003E-2</v>
          </cell>
          <cell r="GL58">
            <v>1.4911906941049822E-2</v>
          </cell>
          <cell r="GM58">
            <v>1.4307955660552204E-2</v>
          </cell>
          <cell r="GN58">
            <v>1.3712272334579719E-2</v>
          </cell>
          <cell r="GO58">
            <v>1.3126746555853884E-2</v>
          </cell>
          <cell r="GP58">
            <v>1.2552993127495136E-2</v>
          </cell>
          <cell r="GQ58">
            <v>1.199237304283207E-2</v>
          </cell>
          <cell r="GR58">
            <v>1.1446014289996583E-2</v>
          </cell>
          <cell r="GS58">
            <v>1.0914832209469537E-2</v>
          </cell>
          <cell r="GT58">
            <v>1.039954919234287E-2</v>
          </cell>
          <cell r="GU58">
            <v>9.9007135584497901E-3</v>
          </cell>
          <cell r="GV58">
            <v>9.4187174973683323E-3</v>
          </cell>
          <cell r="GW58">
            <v>8.9538139923706055E-3</v>
          </cell>
          <cell r="GX58">
            <v>8.5061326783053542E-3</v>
          </cell>
          <cell r="GY58">
            <v>8.0756946099551623E-3</v>
          </cell>
          <cell r="GZ58">
            <v>7.6624259381601325E-3</v>
          </cell>
          <cell r="HA58">
            <v>7.2661705076555432E-3</v>
          </cell>
          <cell r="HB58">
            <v>6.886701403612471E-3</v>
          </cell>
          <cell r="HC58">
            <v>6.5237314838969543E-3</v>
          </cell>
          <cell r="HD58">
            <v>6.1769229414523332E-3</v>
          </cell>
          <cell r="HE58">
            <v>5.8458959464792173E-3</v>
          </cell>
          <cell r="HF58">
            <v>5.5302364214799829E-3</v>
          </cell>
          <cell r="HG58">
            <v>5.2295030041874515E-3</v>
          </cell>
          <cell r="HH58">
            <v>4.9432332541179394E-3</v>
          </cell>
          <cell r="HI58">
            <v>4.6709491582194165E-3</v>
          </cell>
          <cell r="HJ58">
            <v>4.4121619900956413E-3</v>
          </cell>
          <cell r="HK58">
            <v>4.1663765756444473E-3</v>
          </cell>
          <cell r="HL58">
            <v>3.9330950159220937E-3</v>
          </cell>
          <cell r="HM58">
            <v>3.7118199156564993E-3</v>
          </cell>
          <cell r="HN58">
            <v>3.5020571632459192E-3</v>
          </cell>
          <cell r="HO58">
            <v>3.3033183053557953E-3</v>
          </cell>
          <cell r="HP58">
            <v>3.1151225564347569E-3</v>
          </cell>
          <cell r="HQ58">
            <v>2.9369984806781875E-3</v>
          </cell>
          <cell r="HR58">
            <v>2.7684853811978933E-3</v>
          </cell>
          <cell r="HS58">
            <v>2.6091344284578928E-3</v>
          </cell>
          <cell r="HT58">
            <v>2.4585095574418676E-3</v>
          </cell>
          <cell r="HU58">
            <v>2.3161881605127106E-3</v>
          </cell>
          <cell r="HV58">
            <v>2.1817616005668223E-3</v>
          </cell>
          <cell r="HW58">
            <v>2.0548355668434932E-3</v>
          </cell>
          <cell r="HX58">
            <v>1.9350302936583792E-3</v>
          </cell>
          <cell r="HY58">
            <v>3.0950487852855139E-2</v>
          </cell>
        </row>
        <row r="59">
          <cell r="FZ59">
            <v>2.6663491049790645E-2</v>
          </cell>
          <cell r="GA59">
            <v>2.6219553932077356E-2</v>
          </cell>
          <cell r="GB59">
            <v>2.5681357978208686E-2</v>
          </cell>
          <cell r="GC59">
            <v>2.5060885431505964E-2</v>
          </cell>
          <cell r="GD59">
            <v>2.436996286514569E-2</v>
          </cell>
          <cell r="GE59">
            <v>2.3620070178904429E-2</v>
          </cell>
          <cell r="GF59">
            <v>2.2822187338933809E-2</v>
          </cell>
          <cell r="GG59">
            <v>2.1986676169151946E-2</v>
          </cell>
          <cell r="GH59">
            <v>2.1123193941138697E-2</v>
          </cell>
          <cell r="GI59">
            <v>2.0240635193883628E-2</v>
          </cell>
          <cell r="GJ59">
            <v>1.9347098096997632E-2</v>
          </cell>
          <cell r="GK59">
            <v>1.844987170693612E-2</v>
          </cell>
          <cell r="GL59">
            <v>1.7555440615964028E-2</v>
          </cell>
          <cell r="GM59">
            <v>1.6669503724305194E-2</v>
          </cell>
          <cell r="GN59">
            <v>1.5797004148931808E-2</v>
          </cell>
          <cell r="GO59">
            <v>1.4942167594801596E-2</v>
          </cell>
          <cell r="GP59">
            <v>1.4108546838037523E-2</v>
          </cell>
          <cell r="GQ59">
            <v>1.3299070291652665E-2</v>
          </cell>
          <cell r="GR59">
            <v>1.2516092932980389E-2</v>
          </cell>
          <cell r="GS59">
            <v>1.176144816084523E-2</v>
          </cell>
          <cell r="GT59">
            <v>1.1036499415255635E-2</v>
          </cell>
          <cell r="GU59">
            <v>1.0342190630538092E-2</v>
          </cell>
          <cell r="GV59">
            <v>9.67909480338402E-3</v>
          </cell>
          <cell r="GW59">
            <v>9.0474601405834375E-3</v>
          </cell>
          <cell r="GX59">
            <v>8.4472534082257154E-3</v>
          </cell>
          <cell r="GY59">
            <v>7.8782002366751779E-3</v>
          </cell>
          <cell r="GZ59">
            <v>7.3398222455680583E-3</v>
          </cell>
          <cell r="HA59">
            <v>6.8314709427708094E-3</v>
          </cell>
          <cell r="HB59">
            <v>6.3523584228594139E-3</v>
          </cell>
          <cell r="HC59">
            <v>5.90158494662185E-3</v>
          </cell>
          <cell r="HD59">
            <v>5.4781635253656731E-3</v>
          </cell>
          <cell r="HE59">
            <v>5.081041664625194E-3</v>
          </cell>
          <cell r="HF59">
            <v>4.7091204428939531E-3</v>
          </cell>
          <cell r="HG59">
            <v>4.3612711140885701E-3</v>
          </cell>
          <cell r="HH59">
            <v>4.0363494289538098E-3</v>
          </cell>
          <cell r="HI59">
            <v>3.7332078719152211E-3</v>
          </cell>
          <cell r="HJ59">
            <v>3.4507060070872995E-3</v>
          </cell>
          <cell r="HK59">
            <v>3.1877191212085197E-3</v>
          </cell>
          <cell r="HL59">
            <v>2.9431453430276409E-3</v>
          </cell>
          <cell r="HM59">
            <v>2.7159114087981205E-3</v>
          </cell>
          <cell r="HN59">
            <v>2.5049772325856914E-3</v>
          </cell>
          <cell r="HO59">
            <v>2.3093394285421667E-3</v>
          </cell>
          <cell r="HP59">
            <v>2.1280339204947643E-3</v>
          </cell>
          <cell r="HQ59">
            <v>1.960137762444413E-3</v>
          </cell>
          <cell r="HR59">
            <v>1.8047702820599412E-3</v>
          </cell>
          <cell r="HS59">
            <v>1.6610936481877829E-3</v>
          </cell>
          <cell r="HT59">
            <v>1.5283129528682598E-3</v>
          </cell>
          <cell r="HU59">
            <v>1.4056758884396497E-3</v>
          </cell>
          <cell r="HV59">
            <v>1.2924720910925109E-3</v>
          </cell>
          <cell r="HW59">
            <v>1.1880322136869066E-3</v>
          </cell>
          <cell r="HX59">
            <v>1.0917267828364214E-3</v>
          </cell>
          <cell r="HY59">
            <v>1.2123114334196989E-2</v>
          </cell>
        </row>
        <row r="60">
          <cell r="FZ60">
            <v>2.6663491049790659E-2</v>
          </cell>
          <cell r="GA60">
            <v>2.621955393207737E-2</v>
          </cell>
          <cell r="GB60">
            <v>2.5681357978208703E-2</v>
          </cell>
          <cell r="GC60">
            <v>2.5060885431505982E-2</v>
          </cell>
          <cell r="GD60">
            <v>2.4369962865145707E-2</v>
          </cell>
          <cell r="GE60">
            <v>2.3620070178904443E-2</v>
          </cell>
          <cell r="GF60">
            <v>2.2822187338933823E-2</v>
          </cell>
          <cell r="GG60">
            <v>2.1986676169151956E-2</v>
          </cell>
          <cell r="GH60">
            <v>2.1123193941138711E-2</v>
          </cell>
          <cell r="GI60">
            <v>2.0240635193883642E-2</v>
          </cell>
          <cell r="GJ60">
            <v>1.9347098096997643E-2</v>
          </cell>
          <cell r="GK60">
            <v>1.8449871706936134E-2</v>
          </cell>
          <cell r="GL60">
            <v>1.7555440615964039E-2</v>
          </cell>
          <cell r="GM60">
            <v>1.6669503724305205E-2</v>
          </cell>
          <cell r="GN60">
            <v>1.5797004148931818E-2</v>
          </cell>
          <cell r="GO60">
            <v>1.4942167594801607E-2</v>
          </cell>
          <cell r="GP60">
            <v>1.4108546838037531E-2</v>
          </cell>
          <cell r="GQ60">
            <v>1.3299070291652674E-2</v>
          </cell>
          <cell r="GR60">
            <v>1.2516092932980397E-2</v>
          </cell>
          <cell r="GS60">
            <v>1.1761448160845235E-2</v>
          </cell>
          <cell r="GT60">
            <v>1.1036499415255644E-2</v>
          </cell>
          <cell r="GU60">
            <v>1.0342190630538097E-2</v>
          </cell>
          <cell r="GV60">
            <v>9.6790948033840269E-3</v>
          </cell>
          <cell r="GW60">
            <v>9.0474601405834427E-3</v>
          </cell>
          <cell r="GX60">
            <v>8.4472534082257206E-3</v>
          </cell>
          <cell r="GY60">
            <v>7.8782002366751831E-3</v>
          </cell>
          <cell r="GZ60">
            <v>7.3398222455680635E-3</v>
          </cell>
          <cell r="HA60">
            <v>6.8314709427708138E-3</v>
          </cell>
          <cell r="HB60">
            <v>6.3523584228594174E-3</v>
          </cell>
          <cell r="HC60">
            <v>5.9015849466218526E-3</v>
          </cell>
          <cell r="HD60">
            <v>5.4781635253656766E-3</v>
          </cell>
          <cell r="HE60">
            <v>5.0810416646251983E-3</v>
          </cell>
          <cell r="HF60">
            <v>4.7091204428939557E-3</v>
          </cell>
          <cell r="HG60">
            <v>4.3612711140885727E-3</v>
          </cell>
          <cell r="HH60">
            <v>4.0363494289538124E-3</v>
          </cell>
          <cell r="HI60">
            <v>3.7332078719152237E-3</v>
          </cell>
          <cell r="HJ60">
            <v>3.4507060070873017E-3</v>
          </cell>
          <cell r="HK60">
            <v>3.1877191212085214E-3</v>
          </cell>
          <cell r="HL60">
            <v>2.9431453430276426E-3</v>
          </cell>
          <cell r="HM60">
            <v>2.7159114087981222E-3</v>
          </cell>
          <cell r="HN60">
            <v>2.5049772325856931E-3</v>
          </cell>
          <cell r="HO60">
            <v>2.309339428542168E-3</v>
          </cell>
          <cell r="HP60">
            <v>2.1280339204947656E-3</v>
          </cell>
          <cell r="HQ60">
            <v>1.9601377624444143E-3</v>
          </cell>
          <cell r="HR60">
            <v>1.8047702820599425E-3</v>
          </cell>
          <cell r="HS60">
            <v>1.6610936481877838E-3</v>
          </cell>
          <cell r="HT60">
            <v>1.5283129528682608E-3</v>
          </cell>
          <cell r="HU60">
            <v>1.4056758884396505E-3</v>
          </cell>
          <cell r="HV60">
            <v>1.2924720910925118E-3</v>
          </cell>
          <cell r="HW60">
            <v>1.1880322136869073E-3</v>
          </cell>
          <cell r="HX60">
            <v>1.0917267828364221E-3</v>
          </cell>
          <cell r="HY60">
            <v>1.2123114334196997E-2</v>
          </cell>
        </row>
        <row r="61">
          <cell r="FZ61">
            <v>2.6663491049790645E-2</v>
          </cell>
          <cell r="GA61">
            <v>2.6219553932077352E-2</v>
          </cell>
          <cell r="GB61">
            <v>2.5681357978208686E-2</v>
          </cell>
          <cell r="GC61">
            <v>2.5060885431505964E-2</v>
          </cell>
          <cell r="GD61">
            <v>2.4369962865145686E-2</v>
          </cell>
          <cell r="GE61">
            <v>2.3620070178904429E-2</v>
          </cell>
          <cell r="GF61">
            <v>2.2822187338933809E-2</v>
          </cell>
          <cell r="GG61">
            <v>2.1986676169151943E-2</v>
          </cell>
          <cell r="GH61">
            <v>2.1123193941138697E-2</v>
          </cell>
          <cell r="GI61">
            <v>2.0240635193883628E-2</v>
          </cell>
          <cell r="GJ61">
            <v>1.9347098096997629E-2</v>
          </cell>
          <cell r="GK61">
            <v>1.844987170693612E-2</v>
          </cell>
          <cell r="GL61">
            <v>1.7555440615964028E-2</v>
          </cell>
          <cell r="GM61">
            <v>1.6669503724305194E-2</v>
          </cell>
          <cell r="GN61">
            <v>1.5797004148931808E-2</v>
          </cell>
          <cell r="GO61">
            <v>1.4942167594801596E-2</v>
          </cell>
          <cell r="GP61">
            <v>1.4108546838037521E-2</v>
          </cell>
          <cell r="GQ61">
            <v>1.3299070291652663E-2</v>
          </cell>
          <cell r="GR61">
            <v>1.2516092932980389E-2</v>
          </cell>
          <cell r="GS61">
            <v>1.1761448160845228E-2</v>
          </cell>
          <cell r="GT61">
            <v>1.1036499415255635E-2</v>
          </cell>
          <cell r="GU61">
            <v>1.034219063053809E-2</v>
          </cell>
          <cell r="GV61">
            <v>9.67909480338402E-3</v>
          </cell>
          <cell r="GW61">
            <v>9.0474601405834357E-3</v>
          </cell>
          <cell r="GX61">
            <v>8.4472534082257154E-3</v>
          </cell>
          <cell r="GY61">
            <v>7.8782002366751779E-3</v>
          </cell>
          <cell r="GZ61">
            <v>7.3398222455680583E-3</v>
          </cell>
          <cell r="HA61">
            <v>6.8314709427708094E-3</v>
          </cell>
          <cell r="HB61">
            <v>6.3523584228594139E-3</v>
          </cell>
          <cell r="HC61">
            <v>5.9015849466218483E-3</v>
          </cell>
          <cell r="HD61">
            <v>5.4781635253656731E-3</v>
          </cell>
          <cell r="HE61">
            <v>5.081041664625194E-3</v>
          </cell>
          <cell r="HF61">
            <v>4.7091204428939531E-3</v>
          </cell>
          <cell r="HG61">
            <v>4.3612711140885701E-3</v>
          </cell>
          <cell r="HH61">
            <v>4.0363494289538098E-3</v>
          </cell>
          <cell r="HI61">
            <v>3.7332078719152211E-3</v>
          </cell>
          <cell r="HJ61">
            <v>3.4507060070872995E-3</v>
          </cell>
          <cell r="HK61">
            <v>3.1877191212085197E-3</v>
          </cell>
          <cell r="HL61">
            <v>2.9431453430276409E-3</v>
          </cell>
          <cell r="HM61">
            <v>2.7159114087981205E-3</v>
          </cell>
          <cell r="HN61">
            <v>2.504977232585691E-3</v>
          </cell>
          <cell r="HO61">
            <v>2.3093394285421663E-3</v>
          </cell>
          <cell r="HP61">
            <v>2.1280339204947643E-3</v>
          </cell>
          <cell r="HQ61">
            <v>1.960137762444413E-3</v>
          </cell>
          <cell r="HR61">
            <v>1.8047702820599412E-3</v>
          </cell>
          <cell r="HS61">
            <v>1.6610936481877827E-3</v>
          </cell>
          <cell r="HT61">
            <v>1.5283129528682595E-3</v>
          </cell>
          <cell r="HU61">
            <v>1.4056758884396497E-3</v>
          </cell>
          <cell r="HV61">
            <v>1.2924720910925107E-3</v>
          </cell>
          <cell r="HW61">
            <v>1.1880322136869066E-3</v>
          </cell>
          <cell r="HX61">
            <v>1.0917267828364212E-3</v>
          </cell>
          <cell r="HY61">
            <v>1.2123114334196987E-2</v>
          </cell>
        </row>
        <row r="62">
          <cell r="FZ62">
            <v>2.6663491049790659E-2</v>
          </cell>
          <cell r="GA62">
            <v>2.621955393207737E-2</v>
          </cell>
          <cell r="GB62">
            <v>2.5681357978208696E-2</v>
          </cell>
          <cell r="GC62">
            <v>2.5060885431505978E-2</v>
          </cell>
          <cell r="GD62">
            <v>2.4369962865145704E-2</v>
          </cell>
          <cell r="GE62">
            <v>2.3620070178904443E-2</v>
          </cell>
          <cell r="GF62">
            <v>2.2822187338933823E-2</v>
          </cell>
          <cell r="GG62">
            <v>2.1986676169151956E-2</v>
          </cell>
          <cell r="GH62">
            <v>2.1123193941138711E-2</v>
          </cell>
          <cell r="GI62">
            <v>2.0240635193883642E-2</v>
          </cell>
          <cell r="GJ62">
            <v>1.9347098096997639E-2</v>
          </cell>
          <cell r="GK62">
            <v>1.8449871706936127E-2</v>
          </cell>
          <cell r="GL62">
            <v>1.7555440615964039E-2</v>
          </cell>
          <cell r="GM62">
            <v>1.6669503724305205E-2</v>
          </cell>
          <cell r="GN62">
            <v>1.5797004148931815E-2</v>
          </cell>
          <cell r="GO62">
            <v>1.4942167594801605E-2</v>
          </cell>
          <cell r="GP62">
            <v>1.410854683803753E-2</v>
          </cell>
          <cell r="GQ62">
            <v>1.3299070291652672E-2</v>
          </cell>
          <cell r="GR62">
            <v>1.2516092932980396E-2</v>
          </cell>
          <cell r="GS62">
            <v>1.1761448160845235E-2</v>
          </cell>
          <cell r="GT62">
            <v>1.1036499415255642E-2</v>
          </cell>
          <cell r="GU62">
            <v>1.0342190630538097E-2</v>
          </cell>
          <cell r="GV62">
            <v>9.6790948033840269E-3</v>
          </cell>
          <cell r="GW62">
            <v>9.0474601405834427E-3</v>
          </cell>
          <cell r="GX62">
            <v>8.4472534082257189E-3</v>
          </cell>
          <cell r="GY62">
            <v>7.8782002366751831E-3</v>
          </cell>
          <cell r="GZ62">
            <v>7.3398222455680626E-3</v>
          </cell>
          <cell r="HA62">
            <v>6.8314709427708129E-3</v>
          </cell>
          <cell r="HB62">
            <v>6.3523584228594174E-3</v>
          </cell>
          <cell r="HC62">
            <v>5.9015849466218526E-3</v>
          </cell>
          <cell r="HD62">
            <v>5.4781635253656766E-3</v>
          </cell>
          <cell r="HE62">
            <v>5.0810416646251966E-3</v>
          </cell>
          <cell r="HF62">
            <v>4.7091204428939548E-3</v>
          </cell>
          <cell r="HG62">
            <v>4.3612711140885727E-3</v>
          </cell>
          <cell r="HH62">
            <v>4.0363494289538124E-3</v>
          </cell>
          <cell r="HI62">
            <v>3.7332078719152237E-3</v>
          </cell>
          <cell r="HJ62">
            <v>3.4507060070873012E-3</v>
          </cell>
          <cell r="HK62">
            <v>3.1877191212085214E-3</v>
          </cell>
          <cell r="HL62">
            <v>2.9431453430276426E-3</v>
          </cell>
          <cell r="HM62">
            <v>2.7159114087981222E-3</v>
          </cell>
          <cell r="HN62">
            <v>2.5049772325856923E-3</v>
          </cell>
          <cell r="HO62">
            <v>2.3093394285421676E-3</v>
          </cell>
          <cell r="HP62">
            <v>2.1280339204947656E-3</v>
          </cell>
          <cell r="HQ62">
            <v>1.9601377624444138E-3</v>
          </cell>
          <cell r="HR62">
            <v>1.8047702820599423E-3</v>
          </cell>
          <cell r="HS62">
            <v>1.6610936481877838E-3</v>
          </cell>
          <cell r="HT62">
            <v>1.5283129528682606E-3</v>
          </cell>
          <cell r="HU62">
            <v>1.4056758884396505E-3</v>
          </cell>
          <cell r="HV62">
            <v>1.2924720910925116E-3</v>
          </cell>
          <cell r="HW62">
            <v>1.1880322136869073E-3</v>
          </cell>
          <cell r="HX62">
            <v>1.0917267828364221E-3</v>
          </cell>
          <cell r="HY62">
            <v>1.2123114334196996E-2</v>
          </cell>
        </row>
        <row r="63">
          <cell r="FZ63">
            <v>2.6663491049790655E-2</v>
          </cell>
          <cell r="GA63">
            <v>2.6219553932077366E-2</v>
          </cell>
          <cell r="GB63">
            <v>2.5681357978208696E-2</v>
          </cell>
          <cell r="GC63">
            <v>2.5060885431505975E-2</v>
          </cell>
          <cell r="GD63">
            <v>2.43699628651457E-2</v>
          </cell>
          <cell r="GE63">
            <v>2.362007017890444E-2</v>
          </cell>
          <cell r="GF63">
            <v>2.2822187338933819E-2</v>
          </cell>
          <cell r="GG63">
            <v>2.1986676169151953E-2</v>
          </cell>
          <cell r="GH63">
            <v>2.1123193941138707E-2</v>
          </cell>
          <cell r="GI63">
            <v>2.0240635193883638E-2</v>
          </cell>
          <cell r="GJ63">
            <v>1.9347098096997639E-2</v>
          </cell>
          <cell r="GK63">
            <v>1.8449871706936127E-2</v>
          </cell>
          <cell r="GL63">
            <v>1.7555440615964035E-2</v>
          </cell>
          <cell r="GM63">
            <v>1.6669503724305201E-2</v>
          </cell>
          <cell r="GN63">
            <v>1.5797004148931815E-2</v>
          </cell>
          <cell r="GO63">
            <v>1.4942167594801601E-2</v>
          </cell>
          <cell r="GP63">
            <v>1.4108546838037528E-2</v>
          </cell>
          <cell r="GQ63">
            <v>1.329907029165267E-2</v>
          </cell>
          <cell r="GR63">
            <v>1.2516092932980394E-2</v>
          </cell>
          <cell r="GS63">
            <v>1.1761448160845235E-2</v>
          </cell>
          <cell r="GT63">
            <v>1.1036499415255641E-2</v>
          </cell>
          <cell r="GU63">
            <v>1.0342190630538095E-2</v>
          </cell>
          <cell r="GV63">
            <v>9.6790948033840252E-3</v>
          </cell>
          <cell r="GW63">
            <v>9.0474601405834409E-3</v>
          </cell>
          <cell r="GX63">
            <v>8.4472534082257189E-3</v>
          </cell>
          <cell r="GY63">
            <v>7.8782002366751813E-3</v>
          </cell>
          <cell r="GZ63">
            <v>7.3398222455680617E-3</v>
          </cell>
          <cell r="HA63">
            <v>6.831470942770812E-3</v>
          </cell>
          <cell r="HB63">
            <v>6.3523584228594174E-3</v>
          </cell>
          <cell r="HC63">
            <v>5.9015849466218517E-3</v>
          </cell>
          <cell r="HD63">
            <v>5.4781635253656766E-3</v>
          </cell>
          <cell r="HE63">
            <v>5.0810416646251966E-3</v>
          </cell>
          <cell r="HF63">
            <v>4.7091204428939548E-3</v>
          </cell>
          <cell r="HG63">
            <v>4.3612711140885718E-3</v>
          </cell>
          <cell r="HH63">
            <v>4.0363494289538115E-3</v>
          </cell>
          <cell r="HI63">
            <v>3.7332078719152229E-3</v>
          </cell>
          <cell r="HJ63">
            <v>3.4507060070873008E-3</v>
          </cell>
          <cell r="HK63">
            <v>3.1877191212085214E-3</v>
          </cell>
          <cell r="HL63">
            <v>2.9431453430276422E-3</v>
          </cell>
          <cell r="HM63">
            <v>2.7159114087981218E-3</v>
          </cell>
          <cell r="HN63">
            <v>2.5049772325856923E-3</v>
          </cell>
          <cell r="HO63">
            <v>2.3093394285421676E-3</v>
          </cell>
          <cell r="HP63">
            <v>2.1280339204947651E-3</v>
          </cell>
          <cell r="HQ63">
            <v>1.9601377624444138E-3</v>
          </cell>
          <cell r="HR63">
            <v>1.8047702820599421E-3</v>
          </cell>
          <cell r="HS63">
            <v>1.6610936481877838E-3</v>
          </cell>
          <cell r="HT63">
            <v>1.5283129528682604E-3</v>
          </cell>
          <cell r="HU63">
            <v>1.4056758884396503E-3</v>
          </cell>
          <cell r="HV63">
            <v>1.2924720910925114E-3</v>
          </cell>
          <cell r="HW63">
            <v>1.188032213686907E-3</v>
          </cell>
          <cell r="HX63">
            <v>1.0917267828364219E-3</v>
          </cell>
          <cell r="HY63">
            <v>1.2123114334196994E-2</v>
          </cell>
        </row>
        <row r="64">
          <cell r="FZ64">
            <v>2.4296875734083012E-2</v>
          </cell>
          <cell r="GA64">
            <v>2.3857116821389579E-2</v>
          </cell>
          <cell r="GB64">
            <v>2.3350846066085621E-2</v>
          </cell>
          <cell r="GC64">
            <v>2.2786986145880372E-2</v>
          </cell>
          <cell r="GD64">
            <v>2.217417468624594E-2</v>
          </cell>
          <cell r="GE64">
            <v>2.1520669685831106E-2</v>
          </cell>
          <cell r="GF64">
            <v>2.0834277127472212E-2</v>
          </cell>
          <cell r="GG64">
            <v>2.0122298451328624E-2</v>
          </cell>
          <cell r="GH64">
            <v>1.9391495492612876E-2</v>
          </cell>
          <cell r="GI64">
            <v>1.8648070505720149E-2</v>
          </cell>
          <cell r="GJ64">
            <v>1.7897658985310372E-2</v>
          </cell>
          <cell r="GK64">
            <v>1.7145333132898566E-2</v>
          </cell>
          <cell r="GL64">
            <v>1.6395613987818414E-2</v>
          </cell>
          <cell r="GM64">
            <v>1.5652490430541177E-2</v>
          </cell>
          <cell r="GN64">
            <v>1.4919443463487612E-2</v>
          </cell>
          <cell r="GO64">
            <v>1.4199474371494158E-2</v>
          </cell>
          <cell r="GP64">
            <v>1.3495135554945081E-2</v>
          </cell>
          <cell r="GQ64">
            <v>1.2808563008919305E-2</v>
          </cell>
          <cell r="GR64">
            <v>1.2141509588807331E-2</v>
          </cell>
          <cell r="GS64">
            <v>1.149537835496961E-2</v>
          </cell>
          <cell r="GT64">
            <v>1.0871255425440096E-2</v>
          </cell>
          <cell r="GU64">
            <v>1.026994188634045E-2</v>
          </cell>
          <cell r="GV64">
            <v>9.6919844149654377E-3</v>
          </cell>
          <cell r="GW64">
            <v>9.1377043612905773E-3</v>
          </cell>
          <cell r="GX64">
            <v>8.6072251108290088E-3</v>
          </cell>
          <cell r="GY64">
            <v>8.1004976166472176E-3</v>
          </cell>
          <cell r="GZ64">
            <v>7.6173240419951114E-3</v>
          </cell>
          <cell r="HA64">
            <v>7.1573794987863648E-3</v>
          </cell>
          <cell r="HB64">
            <v>6.7202319021688606E-3</v>
          </cell>
          <cell r="HC64">
            <v>6.3053599888892586E-3</v>
          </cell>
          <cell r="HD64">
            <v>5.9121695680542929E-3</v>
          </cell>
          <cell r="HE64">
            <v>5.5400080882983529E-3</v>
          </cell>
          <cell r="HF64">
            <v>5.1881776160616067E-3</v>
          </cell>
          <cell r="HG64">
            <v>4.8559463265509528E-3</v>
          </cell>
          <cell r="HH64">
            <v>4.5425586126288664E-3</v>
          </cell>
          <cell r="HI64">
            <v>4.2472439179790378E-3</v>
          </cell>
          <cell r="HJ64">
            <v>3.969224399992366E-3</v>
          </cell>
          <cell r="HK64">
            <v>3.7077215252923068E-3</v>
          </cell>
          <cell r="HL64">
            <v>3.4619616971186544E-3</v>
          </cell>
          <cell r="HM64">
            <v>3.2311810092082727E-3</v>
          </cell>
          <cell r="HN64">
            <v>3.0146292156038035E-3</v>
          </cell>
          <cell r="HO64">
            <v>2.8115730002583605E-3</v>
          </cell>
          <cell r="HP64">
            <v>2.6212986244920078E-3</v>
          </cell>
          <cell r="HQ64">
            <v>2.4431140245277927E-3</v>
          </cell>
          <cell r="HR64">
            <v>2.2763504255071121E-3</v>
          </cell>
          <cell r="HS64">
            <v>2.1203635327377013E-3</v>
          </cell>
          <cell r="HT64">
            <v>1.9745343554498085E-3</v>
          </cell>
          <cell r="HU64">
            <v>1.8382697131340553E-3</v>
          </cell>
          <cell r="HV64">
            <v>1.7110024696030954E-3</v>
          </cell>
          <cell r="HW64">
            <v>1.5921915352939964E-3</v>
          </cell>
          <cell r="HX64">
            <v>1.4813216740271473E-3</v>
          </cell>
          <cell r="HY64">
            <v>1.9453968876122052E-2</v>
          </cell>
        </row>
        <row r="65">
          <cell r="FZ65">
            <v>2.429687573408303E-2</v>
          </cell>
          <cell r="GA65">
            <v>2.3857116821389596E-2</v>
          </cell>
          <cell r="GB65">
            <v>2.3350846066085635E-2</v>
          </cell>
          <cell r="GC65">
            <v>2.2786986145880386E-2</v>
          </cell>
          <cell r="GD65">
            <v>2.2174174686245954E-2</v>
          </cell>
          <cell r="GE65">
            <v>2.152066968583112E-2</v>
          </cell>
          <cell r="GF65">
            <v>2.0834277127472225E-2</v>
          </cell>
          <cell r="GG65">
            <v>2.0122298451328638E-2</v>
          </cell>
          <cell r="GH65">
            <v>1.939149549261289E-2</v>
          </cell>
          <cell r="GI65">
            <v>1.8648070505720159E-2</v>
          </cell>
          <cell r="GJ65">
            <v>1.7897658985310382E-2</v>
          </cell>
          <cell r="GK65">
            <v>1.7145333132898576E-2</v>
          </cell>
          <cell r="GL65">
            <v>1.6395613987818424E-2</v>
          </cell>
          <cell r="GM65">
            <v>1.5652490430541188E-2</v>
          </cell>
          <cell r="GN65">
            <v>1.4919443463487623E-2</v>
          </cell>
          <cell r="GO65">
            <v>1.4199474371494169E-2</v>
          </cell>
          <cell r="GP65">
            <v>1.3495135554945092E-2</v>
          </cell>
          <cell r="GQ65">
            <v>1.2808563008919315E-2</v>
          </cell>
          <cell r="GR65">
            <v>1.214150958880734E-2</v>
          </cell>
          <cell r="GS65">
            <v>1.1495378354969617E-2</v>
          </cell>
          <cell r="GT65">
            <v>1.0871255425440103E-2</v>
          </cell>
          <cell r="GU65">
            <v>1.0269941886340457E-2</v>
          </cell>
          <cell r="GV65">
            <v>9.6919844149654447E-3</v>
          </cell>
          <cell r="GW65">
            <v>9.1377043612905825E-3</v>
          </cell>
          <cell r="GX65">
            <v>8.607225110829014E-3</v>
          </cell>
          <cell r="GY65">
            <v>8.1004976166472228E-3</v>
          </cell>
          <cell r="GZ65">
            <v>7.6173240419951157E-3</v>
          </cell>
          <cell r="HA65">
            <v>7.1573794987863691E-3</v>
          </cell>
          <cell r="HB65">
            <v>6.7202319021688649E-3</v>
          </cell>
          <cell r="HC65">
            <v>6.305359988889263E-3</v>
          </cell>
          <cell r="HD65">
            <v>5.9121695680542964E-3</v>
          </cell>
          <cell r="HE65">
            <v>5.5400080882983573E-3</v>
          </cell>
          <cell r="HF65">
            <v>5.1881776160616101E-3</v>
          </cell>
          <cell r="HG65">
            <v>4.8559463265509563E-3</v>
          </cell>
          <cell r="HH65">
            <v>4.542558612628869E-3</v>
          </cell>
          <cell r="HI65">
            <v>4.2472439179790404E-3</v>
          </cell>
          <cell r="HJ65">
            <v>3.9692243999923686E-3</v>
          </cell>
          <cell r="HK65">
            <v>3.7077215252923094E-3</v>
          </cell>
          <cell r="HL65">
            <v>3.4619616971186561E-3</v>
          </cell>
          <cell r="HM65">
            <v>3.2311810092082748E-3</v>
          </cell>
          <cell r="HN65">
            <v>3.0146292156038052E-3</v>
          </cell>
          <cell r="HO65">
            <v>2.8115730002583627E-3</v>
          </cell>
          <cell r="HP65">
            <v>2.6212986244920095E-3</v>
          </cell>
          <cell r="HQ65">
            <v>2.4431140245277944E-3</v>
          </cell>
          <cell r="HR65">
            <v>2.2763504255071138E-3</v>
          </cell>
          <cell r="HS65">
            <v>2.120363532737703E-3</v>
          </cell>
          <cell r="HT65">
            <v>1.9745343554498098E-3</v>
          </cell>
          <cell r="HU65">
            <v>1.8382697131340564E-3</v>
          </cell>
          <cell r="HV65">
            <v>1.7110024696030967E-3</v>
          </cell>
          <cell r="HW65">
            <v>1.5921915352939975E-3</v>
          </cell>
          <cell r="HX65">
            <v>1.4813216740271482E-3</v>
          </cell>
          <cell r="HY65">
            <v>1.9453968876122066E-2</v>
          </cell>
        </row>
        <row r="66">
          <cell r="FZ66">
            <v>2.4296875734083005E-2</v>
          </cell>
          <cell r="GA66">
            <v>2.3857116821389569E-2</v>
          </cell>
          <cell r="GB66">
            <v>2.3350846066085607E-2</v>
          </cell>
          <cell r="GC66">
            <v>2.2786986145880362E-2</v>
          </cell>
          <cell r="GD66">
            <v>2.2174174686245933E-2</v>
          </cell>
          <cell r="GE66">
            <v>2.1520669685831096E-2</v>
          </cell>
          <cell r="GF66">
            <v>2.0834277127472205E-2</v>
          </cell>
          <cell r="GG66">
            <v>2.0122298451328617E-2</v>
          </cell>
          <cell r="GH66">
            <v>1.9391495492612869E-2</v>
          </cell>
          <cell r="GI66">
            <v>1.8648070505720142E-2</v>
          </cell>
          <cell r="GJ66">
            <v>1.7897658985310365E-2</v>
          </cell>
          <cell r="GK66">
            <v>1.7145333132898562E-2</v>
          </cell>
          <cell r="GL66">
            <v>1.6395613987818407E-2</v>
          </cell>
          <cell r="GM66">
            <v>1.5652490430541174E-2</v>
          </cell>
          <cell r="GN66">
            <v>1.4919443463487607E-2</v>
          </cell>
          <cell r="GO66">
            <v>1.4199474371494153E-2</v>
          </cell>
          <cell r="GP66">
            <v>1.3495135554945078E-2</v>
          </cell>
          <cell r="GQ66">
            <v>1.28085630089193E-2</v>
          </cell>
          <cell r="GR66">
            <v>1.2141509588807326E-2</v>
          </cell>
          <cell r="GS66">
            <v>1.1495378354969605E-2</v>
          </cell>
          <cell r="GT66">
            <v>1.0871255425440093E-2</v>
          </cell>
          <cell r="GU66">
            <v>1.0269941886340447E-2</v>
          </cell>
          <cell r="GV66">
            <v>9.6919844149654343E-3</v>
          </cell>
          <cell r="GW66">
            <v>9.1377043612905738E-3</v>
          </cell>
          <cell r="GX66">
            <v>8.6072251108290053E-3</v>
          </cell>
          <cell r="GY66">
            <v>8.1004976166472141E-3</v>
          </cell>
          <cell r="GZ66">
            <v>7.6173240419951079E-3</v>
          </cell>
          <cell r="HA66">
            <v>7.1573794987863622E-3</v>
          </cell>
          <cell r="HB66">
            <v>6.720231902168858E-3</v>
          </cell>
          <cell r="HC66">
            <v>6.305359988889256E-3</v>
          </cell>
          <cell r="HD66">
            <v>5.9121695680542903E-3</v>
          </cell>
          <cell r="HE66">
            <v>5.540008088298352E-3</v>
          </cell>
          <cell r="HF66">
            <v>5.1881776160616049E-3</v>
          </cell>
          <cell r="HG66">
            <v>4.8559463265509511E-3</v>
          </cell>
          <cell r="HH66">
            <v>4.5425586126288647E-3</v>
          </cell>
          <cell r="HI66">
            <v>4.247243917979036E-3</v>
          </cell>
          <cell r="HJ66">
            <v>3.9692243999923642E-3</v>
          </cell>
          <cell r="HK66">
            <v>3.7077215252923051E-3</v>
          </cell>
          <cell r="HL66">
            <v>3.4619616971186531E-3</v>
          </cell>
          <cell r="HM66">
            <v>3.2311810092082718E-3</v>
          </cell>
          <cell r="HN66">
            <v>3.0146292156038022E-3</v>
          </cell>
          <cell r="HO66">
            <v>2.8115730002583592E-3</v>
          </cell>
          <cell r="HP66">
            <v>2.6212986244920069E-3</v>
          </cell>
          <cell r="HQ66">
            <v>2.4431140245277918E-3</v>
          </cell>
          <cell r="HR66">
            <v>2.2763504255071112E-3</v>
          </cell>
          <cell r="HS66">
            <v>2.1203635327377004E-3</v>
          </cell>
          <cell r="HT66">
            <v>1.9745343554498076E-3</v>
          </cell>
          <cell r="HU66">
            <v>1.8382697131340546E-3</v>
          </cell>
          <cell r="HV66">
            <v>1.711002469603095E-3</v>
          </cell>
          <cell r="HW66">
            <v>1.5921915352939957E-3</v>
          </cell>
          <cell r="HX66">
            <v>1.4813216740271467E-3</v>
          </cell>
          <cell r="HY66">
            <v>1.9453968876122045E-2</v>
          </cell>
        </row>
        <row r="67">
          <cell r="FZ67">
            <v>2.4296875734083002E-2</v>
          </cell>
          <cell r="GA67">
            <v>2.3857116821389569E-2</v>
          </cell>
          <cell r="GB67">
            <v>2.3350846066085607E-2</v>
          </cell>
          <cell r="GC67">
            <v>2.2786986145880362E-2</v>
          </cell>
          <cell r="GD67">
            <v>2.2174174686245929E-2</v>
          </cell>
          <cell r="GE67">
            <v>2.1520669685831099E-2</v>
          </cell>
          <cell r="GF67">
            <v>2.0834277127472205E-2</v>
          </cell>
          <cell r="GG67">
            <v>2.0122298451328617E-2</v>
          </cell>
          <cell r="GH67">
            <v>1.9391495492612869E-2</v>
          </cell>
          <cell r="GI67">
            <v>1.8648070505720139E-2</v>
          </cell>
          <cell r="GJ67">
            <v>1.7897658985310365E-2</v>
          </cell>
          <cell r="GK67">
            <v>1.7145333132898559E-2</v>
          </cell>
          <cell r="GL67">
            <v>1.6395613987818407E-2</v>
          </cell>
          <cell r="GM67">
            <v>1.5652490430541174E-2</v>
          </cell>
          <cell r="GN67">
            <v>1.4919443463487609E-2</v>
          </cell>
          <cell r="GO67">
            <v>1.4199474371494152E-2</v>
          </cell>
          <cell r="GP67">
            <v>1.3495135554945076E-2</v>
          </cell>
          <cell r="GQ67">
            <v>1.28085630089193E-2</v>
          </cell>
          <cell r="GR67">
            <v>1.2141509588807326E-2</v>
          </cell>
          <cell r="GS67">
            <v>1.1495378354969605E-2</v>
          </cell>
          <cell r="GT67">
            <v>1.0871255425440093E-2</v>
          </cell>
          <cell r="GU67">
            <v>1.0269941886340447E-2</v>
          </cell>
          <cell r="GV67">
            <v>9.6919844149654343E-3</v>
          </cell>
          <cell r="GW67">
            <v>9.1377043612905738E-3</v>
          </cell>
          <cell r="GX67">
            <v>8.6072251108290053E-3</v>
          </cell>
          <cell r="GY67">
            <v>8.1004976166472141E-3</v>
          </cell>
          <cell r="GZ67">
            <v>7.617324041995107E-3</v>
          </cell>
          <cell r="HA67">
            <v>7.1573794987863613E-3</v>
          </cell>
          <cell r="HB67">
            <v>6.720231902168858E-3</v>
          </cell>
          <cell r="HC67">
            <v>6.305359988889256E-3</v>
          </cell>
          <cell r="HD67">
            <v>5.9121695680542903E-3</v>
          </cell>
          <cell r="HE67">
            <v>5.5400080882983512E-3</v>
          </cell>
          <cell r="HF67">
            <v>5.1881776160616049E-3</v>
          </cell>
          <cell r="HG67">
            <v>4.8559463265509511E-3</v>
          </cell>
          <cell r="HH67">
            <v>4.5425586126288647E-3</v>
          </cell>
          <cell r="HI67">
            <v>4.247243917979036E-3</v>
          </cell>
          <cell r="HJ67">
            <v>3.9692243999923642E-3</v>
          </cell>
          <cell r="HK67">
            <v>3.7077215252923051E-3</v>
          </cell>
          <cell r="HL67">
            <v>3.4619616971186522E-3</v>
          </cell>
          <cell r="HM67">
            <v>3.2311810092082714E-3</v>
          </cell>
          <cell r="HN67">
            <v>3.0146292156038022E-3</v>
          </cell>
          <cell r="HO67">
            <v>2.8115730002583592E-3</v>
          </cell>
          <cell r="HP67">
            <v>2.6212986244920065E-3</v>
          </cell>
          <cell r="HQ67">
            <v>2.4431140245277918E-3</v>
          </cell>
          <cell r="HR67">
            <v>2.2763504255071112E-3</v>
          </cell>
          <cell r="HS67">
            <v>2.1203635327377004E-3</v>
          </cell>
          <cell r="HT67">
            <v>1.9745343554498076E-3</v>
          </cell>
          <cell r="HU67">
            <v>1.8382697131340546E-3</v>
          </cell>
          <cell r="HV67">
            <v>1.711002469603095E-3</v>
          </cell>
          <cell r="HW67">
            <v>1.5921915352939957E-3</v>
          </cell>
          <cell r="HX67">
            <v>1.4813216740271467E-3</v>
          </cell>
          <cell r="HY67">
            <v>1.9453968876122045E-2</v>
          </cell>
        </row>
        <row r="68">
          <cell r="FZ68">
            <v>2.4296875734083023E-2</v>
          </cell>
          <cell r="GA68">
            <v>2.3857116821389589E-2</v>
          </cell>
          <cell r="GB68">
            <v>2.3350846066085628E-2</v>
          </cell>
          <cell r="GC68">
            <v>2.2786986145880379E-2</v>
          </cell>
          <cell r="GD68">
            <v>2.2174174686245947E-2</v>
          </cell>
          <cell r="GE68">
            <v>2.1520669685831117E-2</v>
          </cell>
          <cell r="GF68">
            <v>2.0834277127472219E-2</v>
          </cell>
          <cell r="GG68">
            <v>2.0122298451328634E-2</v>
          </cell>
          <cell r="GH68">
            <v>1.9391495492612886E-2</v>
          </cell>
          <cell r="GI68">
            <v>1.8648070505720156E-2</v>
          </cell>
          <cell r="GJ68">
            <v>1.7897658985310379E-2</v>
          </cell>
          <cell r="GK68">
            <v>1.7145333132898573E-2</v>
          </cell>
          <cell r="GL68">
            <v>1.6395613987818421E-2</v>
          </cell>
          <cell r="GM68">
            <v>1.5652490430541184E-2</v>
          </cell>
          <cell r="GN68">
            <v>1.4919443463487621E-2</v>
          </cell>
          <cell r="GO68">
            <v>1.4199474371494164E-2</v>
          </cell>
          <cell r="GP68">
            <v>1.3495135554945087E-2</v>
          </cell>
          <cell r="GQ68">
            <v>1.280856300891931E-2</v>
          </cell>
          <cell r="GR68">
            <v>1.2141509588807336E-2</v>
          </cell>
          <cell r="GS68">
            <v>1.1495378354969615E-2</v>
          </cell>
          <cell r="GT68">
            <v>1.0871255425440101E-2</v>
          </cell>
          <cell r="GU68">
            <v>1.0269941886340454E-2</v>
          </cell>
          <cell r="GV68">
            <v>9.6919844149654412E-3</v>
          </cell>
          <cell r="GW68">
            <v>9.1377043612905825E-3</v>
          </cell>
          <cell r="GX68">
            <v>8.6072251108290122E-3</v>
          </cell>
          <cell r="GY68">
            <v>8.100497616647221E-3</v>
          </cell>
          <cell r="GZ68">
            <v>7.617324041995114E-3</v>
          </cell>
          <cell r="HA68">
            <v>7.1573794987863674E-3</v>
          </cell>
          <cell r="HB68">
            <v>6.720231902168864E-3</v>
          </cell>
          <cell r="HC68">
            <v>6.3053599888892621E-3</v>
          </cell>
          <cell r="HD68">
            <v>5.9121695680542955E-3</v>
          </cell>
          <cell r="HE68">
            <v>5.5400080882983564E-3</v>
          </cell>
          <cell r="HF68">
            <v>5.1881776160616084E-3</v>
          </cell>
          <cell r="HG68">
            <v>4.8559463265509546E-3</v>
          </cell>
          <cell r="HH68">
            <v>4.5425586126288681E-3</v>
          </cell>
          <cell r="HI68">
            <v>4.2472439179790404E-3</v>
          </cell>
          <cell r="HJ68">
            <v>3.9692243999923677E-3</v>
          </cell>
          <cell r="HK68">
            <v>3.7077215252923085E-3</v>
          </cell>
          <cell r="HL68">
            <v>3.4619616971186557E-3</v>
          </cell>
          <cell r="HM68">
            <v>3.231181009208274E-3</v>
          </cell>
          <cell r="HN68">
            <v>3.0146292156038048E-3</v>
          </cell>
          <cell r="HO68">
            <v>2.8115730002583618E-3</v>
          </cell>
          <cell r="HP68">
            <v>2.6212986244920087E-3</v>
          </cell>
          <cell r="HQ68">
            <v>2.4431140245277936E-3</v>
          </cell>
          <cell r="HR68">
            <v>2.2763504255071134E-3</v>
          </cell>
          <cell r="HS68">
            <v>2.1203635327377022E-3</v>
          </cell>
          <cell r="HT68">
            <v>1.9745343554498094E-3</v>
          </cell>
          <cell r="HU68">
            <v>1.8382697131340562E-3</v>
          </cell>
          <cell r="HV68">
            <v>1.7110024696030965E-3</v>
          </cell>
          <cell r="HW68">
            <v>1.592191535293997E-3</v>
          </cell>
          <cell r="HX68">
            <v>1.481321674027148E-3</v>
          </cell>
          <cell r="HY68">
            <v>1.9453968876122062E-2</v>
          </cell>
        </row>
        <row r="69">
          <cell r="FZ69">
            <v>4.3825351990694525E-2</v>
          </cell>
          <cell r="GA69">
            <v>4.323644622218796E-2</v>
          </cell>
          <cell r="GB69">
            <v>4.2173226557844487E-2</v>
          </cell>
          <cell r="GC69">
            <v>4.0697865498944379E-2</v>
          </cell>
          <cell r="GD69">
            <v>3.8879475121848965E-2</v>
          </cell>
          <cell r="GE69">
            <v>3.6790106587744939E-2</v>
          </cell>
          <cell r="GF69">
            <v>3.450125969310934E-2</v>
          </cell>
          <cell r="GG69">
            <v>3.2081025551784263E-2</v>
          </cell>
          <cell r="GH69">
            <v>2.9591912576183092E-2</v>
          </cell>
          <cell r="GI69">
            <v>2.7089346509904796E-2</v>
          </cell>
          <cell r="GJ69">
            <v>2.4620791171819804E-2</v>
          </cell>
          <cell r="GK69">
            <v>2.2225407582097009E-2</v>
          </cell>
          <cell r="GL69">
            <v>1.9934153643348378E-2</v>
          </cell>
          <cell r="GM69">
            <v>1.7770222141839317E-2</v>
          </cell>
          <cell r="GN69">
            <v>1.5749718807785303E-2</v>
          </cell>
          <cell r="GO69">
            <v>1.388249188192636E-2</v>
          </cell>
          <cell r="GP69">
            <v>1.217303772404876E-2</v>
          </cell>
          <cell r="GQ69">
            <v>1.0621421535476737E-2</v>
          </cell>
          <cell r="GR69">
            <v>9.224166783390662E-3</v>
          </cell>
          <cell r="GS69">
            <v>7.9750803878931836E-3</v>
          </cell>
          <cell r="GT69">
            <v>6.8659925330871712E-3</v>
          </cell>
          <cell r="GU69">
            <v>5.8873997804061986E-3</v>
          </cell>
          <cell r="GV69">
            <v>5.0290079276614765E-3</v>
          </cell>
          <cell r="GW69">
            <v>4.2801768717817259E-3</v>
          </cell>
          <cell r="GX69">
            <v>3.6302738046827257E-3</v>
          </cell>
          <cell r="GY69">
            <v>3.0689436639295123E-3</v>
          </cell>
          <cell r="GZ69">
            <v>2.586307154518241E-3</v>
          </cell>
          <cell r="HA69">
            <v>2.1730971284737994E-3</v>
          </cell>
          <cell r="HB69">
            <v>1.8207439026834966E-3</v>
          </cell>
          <cell r="HC69">
            <v>1.521419425718928E-3</v>
          </cell>
          <cell r="HD69">
            <v>1.268049246451741E-3</v>
          </cell>
          <cell r="HE69">
            <v>1.0543001289214924E-3</v>
          </cell>
          <cell r="HF69">
            <v>8.7455000267233607E-4</v>
          </cell>
          <cell r="HG69">
            <v>7.238458094587229E-4</v>
          </cell>
          <cell r="HH69">
            <v>5.9785375493082149E-4</v>
          </cell>
          <cell r="HI69">
            <v>4.9280552705255321E-4</v>
          </cell>
          <cell r="HJ69">
            <v>4.0544321601754241E-4</v>
          </cell>
          <cell r="HK69">
            <v>3.3296496672075005E-4</v>
          </cell>
          <cell r="HL69">
            <v>2.7297281028026971E-4</v>
          </cell>
          <cell r="HM69">
            <v>2.234236466827077E-4</v>
          </cell>
          <cell r="HN69">
            <v>1.825839745621671E-4</v>
          </cell>
          <cell r="HO69">
            <v>1.4898867344170783E-4</v>
          </cell>
          <cell r="HP69">
            <v>1.2140392539594644E-4</v>
          </cell>
          <cell r="HQ69">
            <v>9.8794204553720428E-5</v>
          </cell>
          <cell r="HR69">
            <v>8.0293152798782658E-5</v>
          </cell>
          <cell r="HS69">
            <v>6.5178088367923146E-5</v>
          </cell>
          <cell r="HT69">
            <v>5.2847852141657534E-5</v>
          </cell>
          <cell r="HU69">
            <v>4.2803676974623166E-5</v>
          </cell>
          <cell r="HV69">
            <v>3.4632762437314384E-5</v>
          </cell>
          <cell r="HW69">
            <v>2.7994245991314053E-5</v>
          </cell>
          <cell r="HX69">
            <v>2.2607278083008879E-5</v>
          </cell>
          <cell r="HY69">
            <v>9.3121379428406898E-5</v>
          </cell>
        </row>
        <row r="70">
          <cell r="FZ70">
            <v>4.3825351990694539E-2</v>
          </cell>
          <cell r="GA70">
            <v>4.3236446222187974E-2</v>
          </cell>
          <cell r="GB70">
            <v>4.2173226557844501E-2</v>
          </cell>
          <cell r="GC70">
            <v>4.0697865498944386E-2</v>
          </cell>
          <cell r="GD70">
            <v>3.8879475121848972E-2</v>
          </cell>
          <cell r="GE70">
            <v>3.6790106587744953E-2</v>
          </cell>
          <cell r="GF70">
            <v>3.4501259693109354E-2</v>
          </cell>
          <cell r="GG70">
            <v>3.208102555178427E-2</v>
          </cell>
          <cell r="GH70">
            <v>2.9591912576183096E-2</v>
          </cell>
          <cell r="GI70">
            <v>2.7089346509904799E-2</v>
          </cell>
          <cell r="GJ70">
            <v>2.4620791171819811E-2</v>
          </cell>
          <cell r="GK70">
            <v>2.2225407582097012E-2</v>
          </cell>
          <cell r="GL70">
            <v>1.9934153643348385E-2</v>
          </cell>
          <cell r="GM70">
            <v>1.777022214183932E-2</v>
          </cell>
          <cell r="GN70">
            <v>1.5749718807785307E-2</v>
          </cell>
          <cell r="GO70">
            <v>1.3882491881926362E-2</v>
          </cell>
          <cell r="GP70">
            <v>1.2173037724048763E-2</v>
          </cell>
          <cell r="GQ70">
            <v>1.0621421535476738E-2</v>
          </cell>
          <cell r="GR70">
            <v>9.2241667833906638E-3</v>
          </cell>
          <cell r="GS70">
            <v>7.9750803878931853E-3</v>
          </cell>
          <cell r="GT70">
            <v>6.8659925330871729E-3</v>
          </cell>
          <cell r="GU70">
            <v>5.8873997804061986E-3</v>
          </cell>
          <cell r="GV70">
            <v>5.0290079276614774E-3</v>
          </cell>
          <cell r="GW70">
            <v>4.2801768717817268E-3</v>
          </cell>
          <cell r="GX70">
            <v>3.6302738046827265E-3</v>
          </cell>
          <cell r="GY70">
            <v>3.0689436639295131E-3</v>
          </cell>
          <cell r="GZ70">
            <v>2.586307154518241E-3</v>
          </cell>
          <cell r="HA70">
            <v>2.1730971284737999E-3</v>
          </cell>
          <cell r="HB70">
            <v>1.8207439026834971E-3</v>
          </cell>
          <cell r="HC70">
            <v>1.5214194257189284E-3</v>
          </cell>
          <cell r="HD70">
            <v>1.2680492464517412E-3</v>
          </cell>
          <cell r="HE70">
            <v>1.0543001289214926E-3</v>
          </cell>
          <cell r="HF70">
            <v>8.745500026723364E-4</v>
          </cell>
          <cell r="HG70">
            <v>7.238458094587229E-4</v>
          </cell>
          <cell r="HH70">
            <v>5.978537549308216E-4</v>
          </cell>
          <cell r="HI70">
            <v>4.9280552705255332E-4</v>
          </cell>
          <cell r="HJ70">
            <v>4.0544321601754252E-4</v>
          </cell>
          <cell r="HK70">
            <v>3.3296496672075016E-4</v>
          </cell>
          <cell r="HL70">
            <v>2.7297281028026976E-4</v>
          </cell>
          <cell r="HM70">
            <v>2.2342364668270778E-4</v>
          </cell>
          <cell r="HN70">
            <v>1.8258397456216716E-4</v>
          </cell>
          <cell r="HO70">
            <v>1.4898867344170785E-4</v>
          </cell>
          <cell r="HP70">
            <v>1.2140392539594647E-4</v>
          </cell>
          <cell r="HQ70">
            <v>9.8794204553720455E-5</v>
          </cell>
          <cell r="HR70">
            <v>8.0293152798782699E-5</v>
          </cell>
          <cell r="HS70">
            <v>6.5178088367923159E-5</v>
          </cell>
          <cell r="HT70">
            <v>5.2847852141657554E-5</v>
          </cell>
          <cell r="HU70">
            <v>4.2803676974623173E-5</v>
          </cell>
          <cell r="HV70">
            <v>3.4632762437314391E-5</v>
          </cell>
          <cell r="HW70">
            <v>2.799424599131406E-5</v>
          </cell>
          <cell r="HX70">
            <v>2.2607278083008886E-5</v>
          </cell>
          <cell r="HY70">
            <v>9.3121379428406925E-5</v>
          </cell>
        </row>
        <row r="71">
          <cell r="FZ71">
            <v>4.3825351990694546E-2</v>
          </cell>
          <cell r="GA71">
            <v>4.3236446222187981E-2</v>
          </cell>
          <cell r="GB71">
            <v>4.2173226557844501E-2</v>
          </cell>
          <cell r="GC71">
            <v>4.0697865498944392E-2</v>
          </cell>
          <cell r="GD71">
            <v>3.8879475121848979E-2</v>
          </cell>
          <cell r="GE71">
            <v>3.679010658774496E-2</v>
          </cell>
          <cell r="GF71">
            <v>3.4501259693109361E-2</v>
          </cell>
          <cell r="GG71">
            <v>3.208102555178427E-2</v>
          </cell>
          <cell r="GH71">
            <v>2.9591912576183103E-2</v>
          </cell>
          <cell r="GI71">
            <v>2.7089346509904803E-2</v>
          </cell>
          <cell r="GJ71">
            <v>2.4620791171819818E-2</v>
          </cell>
          <cell r="GK71">
            <v>2.2225407582097016E-2</v>
          </cell>
          <cell r="GL71">
            <v>1.9934153643348388E-2</v>
          </cell>
          <cell r="GM71">
            <v>1.7770222141839324E-2</v>
          </cell>
          <cell r="GN71">
            <v>1.574971880778531E-2</v>
          </cell>
          <cell r="GO71">
            <v>1.3882491881926364E-2</v>
          </cell>
          <cell r="GP71">
            <v>1.2173037724048765E-2</v>
          </cell>
          <cell r="GQ71">
            <v>1.062142153547674E-2</v>
          </cell>
          <cell r="GR71">
            <v>9.2241667833906655E-3</v>
          </cell>
          <cell r="GS71">
            <v>7.975080387893187E-3</v>
          </cell>
          <cell r="GT71">
            <v>6.8659925330871738E-3</v>
          </cell>
          <cell r="GU71">
            <v>5.8873997804062004E-3</v>
          </cell>
          <cell r="GV71">
            <v>5.0290079276614783E-3</v>
          </cell>
          <cell r="GW71">
            <v>4.2801768717817268E-3</v>
          </cell>
          <cell r="GX71">
            <v>3.630273804682727E-3</v>
          </cell>
          <cell r="GY71">
            <v>3.0689436639295136E-3</v>
          </cell>
          <cell r="GZ71">
            <v>2.5863071545182419E-3</v>
          </cell>
          <cell r="HA71">
            <v>2.1730971284738003E-3</v>
          </cell>
          <cell r="HB71">
            <v>1.8207439026834975E-3</v>
          </cell>
          <cell r="HC71">
            <v>1.5214194257189284E-3</v>
          </cell>
          <cell r="HD71">
            <v>1.2680492464517414E-3</v>
          </cell>
          <cell r="HE71">
            <v>1.0543001289214928E-3</v>
          </cell>
          <cell r="HF71">
            <v>8.745500026723364E-4</v>
          </cell>
          <cell r="HG71">
            <v>7.2384580945872312E-4</v>
          </cell>
          <cell r="HH71">
            <v>5.9785375493082171E-4</v>
          </cell>
          <cell r="HI71">
            <v>4.9280552705255342E-4</v>
          </cell>
          <cell r="HJ71">
            <v>4.0544321601754257E-4</v>
          </cell>
          <cell r="HK71">
            <v>3.3296496672075021E-4</v>
          </cell>
          <cell r="HL71">
            <v>2.7297281028026982E-4</v>
          </cell>
          <cell r="HM71">
            <v>2.2342364668270778E-4</v>
          </cell>
          <cell r="HN71">
            <v>1.8258397456216716E-4</v>
          </cell>
          <cell r="HO71">
            <v>1.4898867344170788E-4</v>
          </cell>
          <cell r="HP71">
            <v>1.2140392539594648E-4</v>
          </cell>
          <cell r="HQ71">
            <v>9.8794204553720469E-5</v>
          </cell>
          <cell r="HR71">
            <v>8.0293152798782699E-5</v>
          </cell>
          <cell r="HS71">
            <v>6.5178088367923173E-5</v>
          </cell>
          <cell r="HT71">
            <v>5.2847852141657554E-5</v>
          </cell>
          <cell r="HU71">
            <v>4.2803676974623173E-5</v>
          </cell>
          <cell r="HV71">
            <v>3.4632762437314397E-5</v>
          </cell>
          <cell r="HW71">
            <v>2.7994245991314063E-5</v>
          </cell>
          <cell r="HX71">
            <v>2.2607278083008889E-5</v>
          </cell>
          <cell r="HY71">
            <v>9.3121379428406952E-5</v>
          </cell>
        </row>
        <row r="72">
          <cell r="FZ72">
            <v>4.3825351990694532E-2</v>
          </cell>
          <cell r="GA72">
            <v>4.3236446222187967E-2</v>
          </cell>
          <cell r="GB72">
            <v>4.2173226557844494E-2</v>
          </cell>
          <cell r="GC72">
            <v>4.0697865498944379E-2</v>
          </cell>
          <cell r="GD72">
            <v>3.8879475121848965E-2</v>
          </cell>
          <cell r="GE72">
            <v>3.6790106587744946E-2</v>
          </cell>
          <cell r="GF72">
            <v>3.4501259693109347E-2</v>
          </cell>
          <cell r="GG72">
            <v>3.2081025551784263E-2</v>
          </cell>
          <cell r="GH72">
            <v>2.9591912576183096E-2</v>
          </cell>
          <cell r="GI72">
            <v>2.7089346509904796E-2</v>
          </cell>
          <cell r="GJ72">
            <v>2.4620791171819804E-2</v>
          </cell>
          <cell r="GK72">
            <v>2.2225407582097009E-2</v>
          </cell>
          <cell r="GL72">
            <v>1.9934153643348381E-2</v>
          </cell>
          <cell r="GM72">
            <v>1.7770222141839317E-2</v>
          </cell>
          <cell r="GN72">
            <v>1.5749718807785303E-2</v>
          </cell>
          <cell r="GO72">
            <v>1.388249188192636E-2</v>
          </cell>
          <cell r="GP72">
            <v>1.2173037724048761E-2</v>
          </cell>
          <cell r="GQ72">
            <v>1.0621421535476737E-2</v>
          </cell>
          <cell r="GR72">
            <v>9.224166783390662E-3</v>
          </cell>
          <cell r="GS72">
            <v>7.9750803878931836E-3</v>
          </cell>
          <cell r="GT72">
            <v>6.8659925330871712E-3</v>
          </cell>
          <cell r="GU72">
            <v>5.8873997804061986E-3</v>
          </cell>
          <cell r="GV72">
            <v>5.0290079276614765E-3</v>
          </cell>
          <cell r="GW72">
            <v>4.2801768717817259E-3</v>
          </cell>
          <cell r="GX72">
            <v>3.6302738046827257E-3</v>
          </cell>
          <cell r="GY72">
            <v>3.0689436639295127E-3</v>
          </cell>
          <cell r="GZ72">
            <v>2.586307154518241E-3</v>
          </cell>
          <cell r="HA72">
            <v>2.1730971284737994E-3</v>
          </cell>
          <cell r="HB72">
            <v>1.8207439026834966E-3</v>
          </cell>
          <cell r="HC72">
            <v>1.521419425718928E-3</v>
          </cell>
          <cell r="HD72">
            <v>1.268049246451741E-3</v>
          </cell>
          <cell r="HE72">
            <v>1.0543001289214926E-3</v>
          </cell>
          <cell r="HF72">
            <v>8.7455000267233607E-4</v>
          </cell>
          <cell r="HG72">
            <v>7.238458094587229E-4</v>
          </cell>
          <cell r="HH72">
            <v>5.9785375493082149E-4</v>
          </cell>
          <cell r="HI72">
            <v>4.9280552705255321E-4</v>
          </cell>
          <cell r="HJ72">
            <v>4.0544321601754246E-4</v>
          </cell>
          <cell r="HK72">
            <v>3.329649667207501E-4</v>
          </cell>
          <cell r="HL72">
            <v>2.7297281028026971E-4</v>
          </cell>
          <cell r="HM72">
            <v>2.234236466827077E-4</v>
          </cell>
          <cell r="HN72">
            <v>1.825839745621671E-4</v>
          </cell>
          <cell r="HO72">
            <v>1.4898867344170783E-4</v>
          </cell>
          <cell r="HP72">
            <v>1.2140392539594644E-4</v>
          </cell>
          <cell r="HQ72">
            <v>9.8794204553720441E-5</v>
          </cell>
          <cell r="HR72">
            <v>8.0293152798782672E-5</v>
          </cell>
          <cell r="HS72">
            <v>6.5178088367923146E-5</v>
          </cell>
          <cell r="HT72">
            <v>5.2847852141657541E-5</v>
          </cell>
          <cell r="HU72">
            <v>4.2803676974623166E-5</v>
          </cell>
          <cell r="HV72">
            <v>3.4632762437314384E-5</v>
          </cell>
          <cell r="HW72">
            <v>2.7994245991314056E-5</v>
          </cell>
          <cell r="HX72">
            <v>2.2607278083008883E-5</v>
          </cell>
          <cell r="HY72">
            <v>9.3121379428406912E-5</v>
          </cell>
        </row>
        <row r="73">
          <cell r="FZ73">
            <v>4.382535199069456E-2</v>
          </cell>
          <cell r="GA73">
            <v>4.3236446222187988E-2</v>
          </cell>
          <cell r="GB73">
            <v>4.2173226557844515E-2</v>
          </cell>
          <cell r="GC73">
            <v>4.0697865498944406E-2</v>
          </cell>
          <cell r="GD73">
            <v>3.8879475121848986E-2</v>
          </cell>
          <cell r="GE73">
            <v>3.6790106587744967E-2</v>
          </cell>
          <cell r="GF73">
            <v>3.4501259693109368E-2</v>
          </cell>
          <cell r="GG73">
            <v>3.2081025551784284E-2</v>
          </cell>
          <cell r="GH73">
            <v>2.9591912576183113E-2</v>
          </cell>
          <cell r="GI73">
            <v>2.7089346509904813E-2</v>
          </cell>
          <cell r="GJ73">
            <v>2.4620791171819818E-2</v>
          </cell>
          <cell r="GK73">
            <v>2.2225407582097019E-2</v>
          </cell>
          <cell r="GL73">
            <v>1.9934153643348392E-2</v>
          </cell>
          <cell r="GM73">
            <v>1.7770222141839327E-2</v>
          </cell>
          <cell r="GN73">
            <v>1.5749718807785314E-2</v>
          </cell>
          <cell r="GO73">
            <v>1.3882491881926367E-2</v>
          </cell>
          <cell r="GP73">
            <v>1.2173037724048767E-2</v>
          </cell>
          <cell r="GQ73">
            <v>1.0621421535476742E-2</v>
          </cell>
          <cell r="GR73">
            <v>9.2241667833906672E-3</v>
          </cell>
          <cell r="GS73">
            <v>7.9750803878931888E-3</v>
          </cell>
          <cell r="GT73">
            <v>6.8659925330871755E-3</v>
          </cell>
          <cell r="GU73">
            <v>5.8873997804062012E-3</v>
          </cell>
          <cell r="GV73">
            <v>5.0290079276614792E-3</v>
          </cell>
          <cell r="GW73">
            <v>4.2801768717817285E-3</v>
          </cell>
          <cell r="GX73">
            <v>3.6302738046827274E-3</v>
          </cell>
          <cell r="GY73">
            <v>3.0689436639295144E-3</v>
          </cell>
          <cell r="GZ73">
            <v>2.5863071545182423E-3</v>
          </cell>
          <cell r="HA73">
            <v>2.1730971284738003E-3</v>
          </cell>
          <cell r="HB73">
            <v>1.8207439026834977E-3</v>
          </cell>
          <cell r="HC73">
            <v>1.5214194257189291E-3</v>
          </cell>
          <cell r="HD73">
            <v>1.2680492464517419E-3</v>
          </cell>
          <cell r="HE73">
            <v>1.054300128921493E-3</v>
          </cell>
          <cell r="HF73">
            <v>8.7455000267233662E-4</v>
          </cell>
          <cell r="HG73">
            <v>7.2384580945872334E-4</v>
          </cell>
          <cell r="HH73">
            <v>5.9785375493082182E-4</v>
          </cell>
          <cell r="HI73">
            <v>4.9280552705255353E-4</v>
          </cell>
          <cell r="HJ73">
            <v>4.0544321601754268E-4</v>
          </cell>
          <cell r="HK73">
            <v>3.3296496672075026E-4</v>
          </cell>
          <cell r="HL73">
            <v>2.7297281028026987E-4</v>
          </cell>
          <cell r="HM73">
            <v>2.2342364668270784E-4</v>
          </cell>
          <cell r="HN73">
            <v>1.8258397456216721E-4</v>
          </cell>
          <cell r="HO73">
            <v>1.4898867344170791E-4</v>
          </cell>
          <cell r="HP73">
            <v>1.2140392539594651E-4</v>
          </cell>
          <cell r="HQ73">
            <v>9.8794204553720482E-5</v>
          </cell>
          <cell r="HR73">
            <v>8.0293152798782713E-5</v>
          </cell>
          <cell r="HS73">
            <v>6.5178088367923173E-5</v>
          </cell>
          <cell r="HT73">
            <v>5.2847852141657568E-5</v>
          </cell>
          <cell r="HU73">
            <v>4.2803676974623193E-5</v>
          </cell>
          <cell r="HV73">
            <v>3.4632762437314404E-5</v>
          </cell>
          <cell r="HW73">
            <v>2.799424599131407E-5</v>
          </cell>
          <cell r="HX73">
            <v>2.2607278083008896E-5</v>
          </cell>
          <cell r="HY73">
            <v>9.3121379428406952E-5</v>
          </cell>
        </row>
        <row r="74">
          <cell r="FZ74">
            <v>4.3825351990694553E-2</v>
          </cell>
          <cell r="GA74">
            <v>4.3236446222187995E-2</v>
          </cell>
          <cell r="GB74">
            <v>4.2173226557844515E-2</v>
          </cell>
          <cell r="GC74">
            <v>4.0697865498944399E-2</v>
          </cell>
          <cell r="GD74">
            <v>3.8879475121848986E-2</v>
          </cell>
          <cell r="GE74">
            <v>3.6790106587744974E-2</v>
          </cell>
          <cell r="GF74">
            <v>3.4501259693109368E-2</v>
          </cell>
          <cell r="GG74">
            <v>3.2081025551784284E-2</v>
          </cell>
          <cell r="GH74">
            <v>2.9591912576183113E-2</v>
          </cell>
          <cell r="GI74">
            <v>2.7089346509904813E-2</v>
          </cell>
          <cell r="GJ74">
            <v>2.4620791171819825E-2</v>
          </cell>
          <cell r="GK74">
            <v>2.2225407582097022E-2</v>
          </cell>
          <cell r="GL74">
            <v>1.9934153643348392E-2</v>
          </cell>
          <cell r="GM74">
            <v>1.7770222141839331E-2</v>
          </cell>
          <cell r="GN74">
            <v>1.5749718807785314E-2</v>
          </cell>
          <cell r="GO74">
            <v>1.3882491881926367E-2</v>
          </cell>
          <cell r="GP74">
            <v>1.2173037724048768E-2</v>
          </cell>
          <cell r="GQ74">
            <v>1.0621421535476743E-2</v>
          </cell>
          <cell r="GR74">
            <v>9.2241667833906672E-3</v>
          </cell>
          <cell r="GS74">
            <v>7.9750803878931888E-3</v>
          </cell>
          <cell r="GT74">
            <v>6.8659925330871755E-3</v>
          </cell>
          <cell r="GU74">
            <v>5.8873997804062021E-3</v>
          </cell>
          <cell r="GV74">
            <v>5.0290079276614792E-3</v>
          </cell>
          <cell r="GW74">
            <v>4.2801768717817294E-3</v>
          </cell>
          <cell r="GX74">
            <v>3.6302738046827283E-3</v>
          </cell>
          <cell r="GY74">
            <v>3.0689436639295144E-3</v>
          </cell>
          <cell r="GZ74">
            <v>2.5863071545182427E-3</v>
          </cell>
          <cell r="HA74">
            <v>2.1730971284738007E-3</v>
          </cell>
          <cell r="HB74">
            <v>1.8207439026834979E-3</v>
          </cell>
          <cell r="HC74">
            <v>1.5214194257189291E-3</v>
          </cell>
          <cell r="HD74">
            <v>1.2680492464517419E-3</v>
          </cell>
          <cell r="HE74">
            <v>1.054300128921493E-3</v>
          </cell>
          <cell r="HF74">
            <v>8.7455000267233672E-4</v>
          </cell>
          <cell r="HG74">
            <v>7.2384580945872323E-4</v>
          </cell>
          <cell r="HH74">
            <v>5.9785375493082193E-4</v>
          </cell>
          <cell r="HI74">
            <v>4.9280552705255353E-4</v>
          </cell>
          <cell r="HJ74">
            <v>4.0544321601754273E-4</v>
          </cell>
          <cell r="HK74">
            <v>3.3296496672075032E-4</v>
          </cell>
          <cell r="HL74">
            <v>2.7297281028026987E-4</v>
          </cell>
          <cell r="HM74">
            <v>2.2342364668270786E-4</v>
          </cell>
          <cell r="HN74">
            <v>1.8258397456216721E-4</v>
          </cell>
          <cell r="HO74">
            <v>1.4898867344170793E-4</v>
          </cell>
          <cell r="HP74">
            <v>1.2140392539594652E-4</v>
          </cell>
          <cell r="HQ74">
            <v>9.8794204553720496E-5</v>
          </cell>
          <cell r="HR74">
            <v>8.0293152798782726E-5</v>
          </cell>
          <cell r="HS74">
            <v>6.5178088367923186E-5</v>
          </cell>
          <cell r="HT74">
            <v>5.2847852141657575E-5</v>
          </cell>
          <cell r="HU74">
            <v>4.2803676974623193E-5</v>
          </cell>
          <cell r="HV74">
            <v>3.4632762437314404E-5</v>
          </cell>
          <cell r="HW74">
            <v>2.7994245991314073E-5</v>
          </cell>
          <cell r="HX74">
            <v>2.2607278083008896E-5</v>
          </cell>
          <cell r="HY74">
            <v>9.3121379428406966E-5</v>
          </cell>
        </row>
        <row r="75">
          <cell r="FZ75">
            <v>4.3825351990694539E-2</v>
          </cell>
          <cell r="GA75">
            <v>4.3236446222187974E-2</v>
          </cell>
          <cell r="GB75">
            <v>4.2173226557844501E-2</v>
          </cell>
          <cell r="GC75">
            <v>4.0697865498944386E-2</v>
          </cell>
          <cell r="GD75">
            <v>3.8879475121848979E-2</v>
          </cell>
          <cell r="GE75">
            <v>3.6790106587744953E-2</v>
          </cell>
          <cell r="GF75">
            <v>3.4501259693109354E-2</v>
          </cell>
          <cell r="GG75">
            <v>3.208102555178427E-2</v>
          </cell>
          <cell r="GH75">
            <v>2.9591912576183099E-2</v>
          </cell>
          <cell r="GI75">
            <v>2.7089346509904799E-2</v>
          </cell>
          <cell r="GJ75">
            <v>2.4620791171819811E-2</v>
          </cell>
          <cell r="GK75">
            <v>2.2225407582097012E-2</v>
          </cell>
          <cell r="GL75">
            <v>1.9934153643348385E-2</v>
          </cell>
          <cell r="GM75">
            <v>1.777022214183932E-2</v>
          </cell>
          <cell r="GN75">
            <v>1.5749718807785307E-2</v>
          </cell>
          <cell r="GO75">
            <v>1.3882491881926362E-2</v>
          </cell>
          <cell r="GP75">
            <v>1.2173037724048763E-2</v>
          </cell>
          <cell r="GQ75">
            <v>1.0621421535476738E-2</v>
          </cell>
          <cell r="GR75">
            <v>9.2241667833906638E-3</v>
          </cell>
          <cell r="GS75">
            <v>7.9750803878931853E-3</v>
          </cell>
          <cell r="GT75">
            <v>6.8659925330871729E-3</v>
          </cell>
          <cell r="GU75">
            <v>5.8873997804061995E-3</v>
          </cell>
          <cell r="GV75">
            <v>5.0290079276614774E-3</v>
          </cell>
          <cell r="GW75">
            <v>4.2801768717817268E-3</v>
          </cell>
          <cell r="GX75">
            <v>3.6302738046827265E-3</v>
          </cell>
          <cell r="GY75">
            <v>3.0689436639295131E-3</v>
          </cell>
          <cell r="GZ75">
            <v>2.5863071545182414E-3</v>
          </cell>
          <cell r="HA75">
            <v>2.1730971284737999E-3</v>
          </cell>
          <cell r="HB75">
            <v>1.8207439026834971E-3</v>
          </cell>
          <cell r="HC75">
            <v>1.5214194257189284E-3</v>
          </cell>
          <cell r="HD75">
            <v>1.2680492464517412E-3</v>
          </cell>
          <cell r="HE75">
            <v>1.0543001289214926E-3</v>
          </cell>
          <cell r="HF75">
            <v>8.7455000267233629E-4</v>
          </cell>
          <cell r="HG75">
            <v>7.2384580945872301E-4</v>
          </cell>
          <cell r="HH75">
            <v>5.9785375493082149E-4</v>
          </cell>
          <cell r="HI75">
            <v>4.9280552705255332E-4</v>
          </cell>
          <cell r="HJ75">
            <v>4.0544321601754252E-4</v>
          </cell>
          <cell r="HK75">
            <v>3.3296496672075016E-4</v>
          </cell>
          <cell r="HL75">
            <v>2.7297281028026976E-4</v>
          </cell>
          <cell r="HM75">
            <v>2.2342364668270775E-4</v>
          </cell>
          <cell r="HN75">
            <v>1.8258397456216713E-4</v>
          </cell>
          <cell r="HO75">
            <v>1.4898867344170785E-4</v>
          </cell>
          <cell r="HP75">
            <v>1.2140392539594648E-4</v>
          </cell>
          <cell r="HQ75">
            <v>9.8794204553720469E-5</v>
          </cell>
          <cell r="HR75">
            <v>8.0293152798782685E-5</v>
          </cell>
          <cell r="HS75">
            <v>6.5178088367923159E-5</v>
          </cell>
          <cell r="HT75">
            <v>5.2847852141657548E-5</v>
          </cell>
          <cell r="HU75">
            <v>4.2803676974623173E-5</v>
          </cell>
          <cell r="HV75">
            <v>3.4632762437314391E-5</v>
          </cell>
          <cell r="HW75">
            <v>2.799424599131406E-5</v>
          </cell>
          <cell r="HX75">
            <v>2.2607278083008886E-5</v>
          </cell>
          <cell r="HY75">
            <v>9.3121379428406925E-5</v>
          </cell>
        </row>
        <row r="76">
          <cell r="FZ76">
            <v>4.3825351990694525E-2</v>
          </cell>
          <cell r="GA76">
            <v>4.3236446222187953E-2</v>
          </cell>
          <cell r="GB76">
            <v>4.217322655784448E-2</v>
          </cell>
          <cell r="GC76">
            <v>4.0697865498944365E-2</v>
          </cell>
          <cell r="GD76">
            <v>3.8879475121848951E-2</v>
          </cell>
          <cell r="GE76">
            <v>3.6790106587744932E-2</v>
          </cell>
          <cell r="GF76">
            <v>3.450125969310934E-2</v>
          </cell>
          <cell r="GG76">
            <v>3.2081025551784256E-2</v>
          </cell>
          <cell r="GH76">
            <v>2.9591912576183085E-2</v>
          </cell>
          <cell r="GI76">
            <v>2.7089346509904789E-2</v>
          </cell>
          <cell r="GJ76">
            <v>2.4620791171819801E-2</v>
          </cell>
          <cell r="GK76">
            <v>2.2225407582097002E-2</v>
          </cell>
          <cell r="GL76">
            <v>1.9934153643348374E-2</v>
          </cell>
          <cell r="GM76">
            <v>1.7770222141839313E-2</v>
          </cell>
          <cell r="GN76">
            <v>1.57497188077853E-2</v>
          </cell>
          <cell r="GO76">
            <v>1.3882491881926355E-2</v>
          </cell>
          <cell r="GP76">
            <v>1.2173037724048756E-2</v>
          </cell>
          <cell r="GQ76">
            <v>1.0621421535476733E-2</v>
          </cell>
          <cell r="GR76">
            <v>9.2241667833906586E-3</v>
          </cell>
          <cell r="GS76">
            <v>7.9750803878931818E-3</v>
          </cell>
          <cell r="GT76">
            <v>6.8659925330871695E-3</v>
          </cell>
          <cell r="GU76">
            <v>5.8873997804061969E-3</v>
          </cell>
          <cell r="GV76">
            <v>5.0290079276614757E-3</v>
          </cell>
          <cell r="GW76">
            <v>4.2801768717817251E-3</v>
          </cell>
          <cell r="GX76">
            <v>3.6302738046827248E-3</v>
          </cell>
          <cell r="GY76">
            <v>3.0689436639295118E-3</v>
          </cell>
          <cell r="GZ76">
            <v>2.5863071545182406E-3</v>
          </cell>
          <cell r="HA76">
            <v>2.1730971284737986E-3</v>
          </cell>
          <cell r="HB76">
            <v>1.8207439026834962E-3</v>
          </cell>
          <cell r="HC76">
            <v>1.5214194257189278E-3</v>
          </cell>
          <cell r="HD76">
            <v>1.2680492464517406E-3</v>
          </cell>
          <cell r="HE76">
            <v>1.0543001289214922E-3</v>
          </cell>
          <cell r="HF76">
            <v>8.7455000267233586E-4</v>
          </cell>
          <cell r="HG76">
            <v>7.2384580945872258E-4</v>
          </cell>
          <cell r="HH76">
            <v>5.9785375493082138E-4</v>
          </cell>
          <cell r="HI76">
            <v>4.928055270525531E-4</v>
          </cell>
          <cell r="HJ76">
            <v>4.0544321601754236E-4</v>
          </cell>
          <cell r="HK76">
            <v>3.3296496672074999E-4</v>
          </cell>
          <cell r="HL76">
            <v>2.7297281028026965E-4</v>
          </cell>
          <cell r="HM76">
            <v>2.2342364668270765E-4</v>
          </cell>
          <cell r="HN76">
            <v>1.8258397456216705E-4</v>
          </cell>
          <cell r="HO76">
            <v>1.489886734417078E-4</v>
          </cell>
          <cell r="HP76">
            <v>1.2140392539594641E-4</v>
          </cell>
          <cell r="HQ76">
            <v>9.8794204553720414E-5</v>
          </cell>
          <cell r="HR76">
            <v>8.0293152798782645E-5</v>
          </cell>
          <cell r="HS76">
            <v>6.5178088367923132E-5</v>
          </cell>
          <cell r="HT76">
            <v>5.2847852141657527E-5</v>
          </cell>
          <cell r="HU76">
            <v>4.2803676974623152E-5</v>
          </cell>
          <cell r="HV76">
            <v>3.4632762437314377E-5</v>
          </cell>
          <cell r="HW76">
            <v>2.7994245991314049E-5</v>
          </cell>
          <cell r="HX76">
            <v>2.2607278083008876E-5</v>
          </cell>
          <cell r="HY76">
            <v>9.3121379428406885E-5</v>
          </cell>
        </row>
        <row r="77">
          <cell r="FZ77">
            <v>4.3825351990694518E-2</v>
          </cell>
          <cell r="GA77">
            <v>4.3236446222187953E-2</v>
          </cell>
          <cell r="GB77">
            <v>4.217322655784448E-2</v>
          </cell>
          <cell r="GC77">
            <v>4.0697865498944365E-2</v>
          </cell>
          <cell r="GD77">
            <v>3.8879475121848951E-2</v>
          </cell>
          <cell r="GE77">
            <v>3.6790106587744932E-2</v>
          </cell>
          <cell r="GF77">
            <v>3.4501259693109333E-2</v>
          </cell>
          <cell r="GG77">
            <v>3.2081025551784256E-2</v>
          </cell>
          <cell r="GH77">
            <v>2.9591912576183082E-2</v>
          </cell>
          <cell r="GI77">
            <v>2.7089346509904785E-2</v>
          </cell>
          <cell r="GJ77">
            <v>2.4620791171819797E-2</v>
          </cell>
          <cell r="GK77">
            <v>2.2225407582096998E-2</v>
          </cell>
          <cell r="GL77">
            <v>1.9934153643348374E-2</v>
          </cell>
          <cell r="GM77">
            <v>1.777022214183931E-2</v>
          </cell>
          <cell r="GN77">
            <v>1.5749718807785296E-2</v>
          </cell>
          <cell r="GO77">
            <v>1.3882491881926355E-2</v>
          </cell>
          <cell r="GP77">
            <v>1.2173037724048756E-2</v>
          </cell>
          <cell r="GQ77">
            <v>1.0621421535476733E-2</v>
          </cell>
          <cell r="GR77">
            <v>9.2241667833906586E-3</v>
          </cell>
          <cell r="GS77">
            <v>7.9750803878931818E-3</v>
          </cell>
          <cell r="GT77">
            <v>6.8659925330871695E-3</v>
          </cell>
          <cell r="GU77">
            <v>5.887399780406196E-3</v>
          </cell>
          <cell r="GV77">
            <v>5.0290079276614748E-3</v>
          </cell>
          <cell r="GW77">
            <v>4.2801768717817242E-3</v>
          </cell>
          <cell r="GX77">
            <v>3.6302738046827248E-3</v>
          </cell>
          <cell r="GY77">
            <v>3.0689436639295118E-3</v>
          </cell>
          <cell r="GZ77">
            <v>2.5863071545182401E-3</v>
          </cell>
          <cell r="HA77">
            <v>2.1730971284737986E-3</v>
          </cell>
          <cell r="HB77">
            <v>1.820743902683496E-3</v>
          </cell>
          <cell r="HC77">
            <v>1.5214194257189275E-3</v>
          </cell>
          <cell r="HD77">
            <v>1.2680492464517406E-3</v>
          </cell>
          <cell r="HE77">
            <v>1.054300128921492E-3</v>
          </cell>
          <cell r="HF77">
            <v>8.7455000267233586E-4</v>
          </cell>
          <cell r="HG77">
            <v>7.2384580945872258E-4</v>
          </cell>
          <cell r="HH77">
            <v>5.9785375493082128E-4</v>
          </cell>
          <cell r="HI77">
            <v>4.928055270525531E-4</v>
          </cell>
          <cell r="HJ77">
            <v>4.0544321601754225E-4</v>
          </cell>
          <cell r="HK77">
            <v>3.3296496672074994E-4</v>
          </cell>
          <cell r="HL77">
            <v>2.729728102802696E-4</v>
          </cell>
          <cell r="HM77">
            <v>2.2342364668270765E-4</v>
          </cell>
          <cell r="HN77">
            <v>1.8258397456216702E-4</v>
          </cell>
          <cell r="HO77">
            <v>1.4898867344170777E-4</v>
          </cell>
          <cell r="HP77">
            <v>1.2140392539594641E-4</v>
          </cell>
          <cell r="HQ77">
            <v>9.8794204553720414E-5</v>
          </cell>
          <cell r="HR77">
            <v>8.0293152798782645E-5</v>
          </cell>
          <cell r="HS77">
            <v>6.5178088367923119E-5</v>
          </cell>
          <cell r="HT77">
            <v>5.284785214165752E-5</v>
          </cell>
          <cell r="HU77">
            <v>4.2803676974623152E-5</v>
          </cell>
          <cell r="HV77">
            <v>3.463276243731437E-5</v>
          </cell>
          <cell r="HW77">
            <v>2.7994245991314046E-5</v>
          </cell>
          <cell r="HX77">
            <v>2.2607278083008872E-5</v>
          </cell>
          <cell r="HY77">
            <v>9.3121379428406871E-5</v>
          </cell>
        </row>
        <row r="78">
          <cell r="FZ78">
            <v>4.3825351990694546E-2</v>
          </cell>
          <cell r="GA78">
            <v>4.3236446222187988E-2</v>
          </cell>
          <cell r="GB78">
            <v>4.2173226557844515E-2</v>
          </cell>
          <cell r="GC78">
            <v>4.0697865498944399E-2</v>
          </cell>
          <cell r="GD78">
            <v>3.8879475121848979E-2</v>
          </cell>
          <cell r="GE78">
            <v>3.679010658774496E-2</v>
          </cell>
          <cell r="GF78">
            <v>3.4501259693109361E-2</v>
          </cell>
          <cell r="GG78">
            <v>3.2081025551784277E-2</v>
          </cell>
          <cell r="GH78">
            <v>2.9591912576183106E-2</v>
          </cell>
          <cell r="GI78">
            <v>2.7089346509904803E-2</v>
          </cell>
          <cell r="GJ78">
            <v>2.4620791171819818E-2</v>
          </cell>
          <cell r="GK78">
            <v>2.2225407582097016E-2</v>
          </cell>
          <cell r="GL78">
            <v>1.9934153643348392E-2</v>
          </cell>
          <cell r="GM78">
            <v>1.7770222141839324E-2</v>
          </cell>
          <cell r="GN78">
            <v>1.574971880778531E-2</v>
          </cell>
          <cell r="GO78">
            <v>1.3882491881926366E-2</v>
          </cell>
          <cell r="GP78">
            <v>1.2173037724048767E-2</v>
          </cell>
          <cell r="GQ78">
            <v>1.062142153547674E-2</v>
          </cell>
          <cell r="GR78">
            <v>9.2241667833906655E-3</v>
          </cell>
          <cell r="GS78">
            <v>7.975080387893187E-3</v>
          </cell>
          <cell r="GT78">
            <v>6.8659925330871747E-3</v>
          </cell>
          <cell r="GU78">
            <v>5.8873997804062012E-3</v>
          </cell>
          <cell r="GV78">
            <v>5.0290079276614783E-3</v>
          </cell>
          <cell r="GW78">
            <v>4.2801768717817277E-3</v>
          </cell>
          <cell r="GX78">
            <v>3.6302738046827274E-3</v>
          </cell>
          <cell r="GY78">
            <v>3.068943663929514E-3</v>
          </cell>
          <cell r="GZ78">
            <v>2.5863071545182419E-3</v>
          </cell>
          <cell r="HA78">
            <v>2.1730971284738003E-3</v>
          </cell>
          <cell r="HB78">
            <v>1.8207439026834975E-3</v>
          </cell>
          <cell r="HC78">
            <v>1.5214194257189288E-3</v>
          </cell>
          <cell r="HD78">
            <v>1.2680492464517414E-3</v>
          </cell>
          <cell r="HE78">
            <v>1.0543001289214928E-3</v>
          </cell>
          <cell r="HF78">
            <v>8.745500026723364E-4</v>
          </cell>
          <cell r="HG78">
            <v>7.2384580945872323E-4</v>
          </cell>
          <cell r="HH78">
            <v>5.9785375493082171E-4</v>
          </cell>
          <cell r="HI78">
            <v>4.9280552705255342E-4</v>
          </cell>
          <cell r="HJ78">
            <v>4.0544321601754263E-4</v>
          </cell>
          <cell r="HK78">
            <v>3.3296496672075021E-4</v>
          </cell>
          <cell r="HL78">
            <v>2.7297281028026982E-4</v>
          </cell>
          <cell r="HM78">
            <v>2.2342364668270778E-4</v>
          </cell>
          <cell r="HN78">
            <v>1.8258397456216716E-4</v>
          </cell>
          <cell r="HO78">
            <v>1.4898867344170788E-4</v>
          </cell>
          <cell r="HP78">
            <v>1.2140392539594651E-4</v>
          </cell>
          <cell r="HQ78">
            <v>9.8794204553720469E-5</v>
          </cell>
          <cell r="HR78">
            <v>8.0293152798782699E-5</v>
          </cell>
          <cell r="HS78">
            <v>6.5178088367923173E-5</v>
          </cell>
          <cell r="HT78">
            <v>5.2847852141657554E-5</v>
          </cell>
          <cell r="HU78">
            <v>4.2803676974623179E-5</v>
          </cell>
          <cell r="HV78">
            <v>3.4632762437314397E-5</v>
          </cell>
          <cell r="HW78">
            <v>2.7994245991314066E-5</v>
          </cell>
          <cell r="HX78">
            <v>2.2607278083008889E-5</v>
          </cell>
          <cell r="HY78">
            <v>9.3121379428406952E-5</v>
          </cell>
        </row>
        <row r="79">
          <cell r="FZ79">
            <v>4.3825351990694546E-2</v>
          </cell>
          <cell r="GA79">
            <v>4.3236446222187981E-2</v>
          </cell>
          <cell r="GB79">
            <v>4.2173226557844508E-2</v>
          </cell>
          <cell r="GC79">
            <v>4.0697865498944392E-2</v>
          </cell>
          <cell r="GD79">
            <v>3.8879475121848979E-2</v>
          </cell>
          <cell r="GE79">
            <v>3.679010658774496E-2</v>
          </cell>
          <cell r="GF79">
            <v>3.4501259693109361E-2</v>
          </cell>
          <cell r="GG79">
            <v>3.2081025551784277E-2</v>
          </cell>
          <cell r="GH79">
            <v>2.9591912576183106E-2</v>
          </cell>
          <cell r="GI79">
            <v>2.7089346509904803E-2</v>
          </cell>
          <cell r="GJ79">
            <v>2.4620791171819815E-2</v>
          </cell>
          <cell r="GK79">
            <v>2.2225407582097016E-2</v>
          </cell>
          <cell r="GL79">
            <v>1.9934153643348388E-2</v>
          </cell>
          <cell r="GM79">
            <v>1.7770222141839324E-2</v>
          </cell>
          <cell r="GN79">
            <v>1.574971880778531E-2</v>
          </cell>
          <cell r="GO79">
            <v>1.3882491881926364E-2</v>
          </cell>
          <cell r="GP79">
            <v>1.2173037724048765E-2</v>
          </cell>
          <cell r="GQ79">
            <v>1.062142153547674E-2</v>
          </cell>
          <cell r="GR79">
            <v>9.2241667833906655E-3</v>
          </cell>
          <cell r="GS79">
            <v>7.975080387893187E-3</v>
          </cell>
          <cell r="GT79">
            <v>6.8659925330871747E-3</v>
          </cell>
          <cell r="GU79">
            <v>5.8873997804062012E-3</v>
          </cell>
          <cell r="GV79">
            <v>5.0290079276614783E-3</v>
          </cell>
          <cell r="GW79">
            <v>4.2801768717817277E-3</v>
          </cell>
          <cell r="GX79">
            <v>3.6302738046827274E-3</v>
          </cell>
          <cell r="GY79">
            <v>3.068943663929514E-3</v>
          </cell>
          <cell r="GZ79">
            <v>2.5863071545182419E-3</v>
          </cell>
          <cell r="HA79">
            <v>2.1730971284738003E-3</v>
          </cell>
          <cell r="HB79">
            <v>1.8207439026834975E-3</v>
          </cell>
          <cell r="HC79">
            <v>1.5214194257189286E-3</v>
          </cell>
          <cell r="HD79">
            <v>1.2680492464517414E-3</v>
          </cell>
          <cell r="HE79">
            <v>1.0543001289214928E-3</v>
          </cell>
          <cell r="HF79">
            <v>8.745500026723364E-4</v>
          </cell>
          <cell r="HG79">
            <v>7.2384580945872323E-4</v>
          </cell>
          <cell r="HH79">
            <v>5.9785375493082171E-4</v>
          </cell>
          <cell r="HI79">
            <v>4.9280552705255342E-4</v>
          </cell>
          <cell r="HJ79">
            <v>4.0544321601754263E-4</v>
          </cell>
          <cell r="HK79">
            <v>3.3296496672075021E-4</v>
          </cell>
          <cell r="HL79">
            <v>2.7297281028026982E-4</v>
          </cell>
          <cell r="HM79">
            <v>2.2342364668270778E-4</v>
          </cell>
          <cell r="HN79">
            <v>1.8258397456216716E-4</v>
          </cell>
          <cell r="HO79">
            <v>1.4898867344170788E-4</v>
          </cell>
          <cell r="HP79">
            <v>1.2140392539594649E-4</v>
          </cell>
          <cell r="HQ79">
            <v>9.8794204553720469E-5</v>
          </cell>
          <cell r="HR79">
            <v>8.0293152798782699E-5</v>
          </cell>
          <cell r="HS79">
            <v>6.5178088367923173E-5</v>
          </cell>
          <cell r="HT79">
            <v>5.2847852141657554E-5</v>
          </cell>
          <cell r="HU79">
            <v>4.2803676974623186E-5</v>
          </cell>
          <cell r="HV79">
            <v>3.4632762437314397E-5</v>
          </cell>
          <cell r="HW79">
            <v>2.7994245991314066E-5</v>
          </cell>
          <cell r="HX79">
            <v>2.2607278083008889E-5</v>
          </cell>
          <cell r="HY79">
            <v>9.3121379428406939E-5</v>
          </cell>
        </row>
        <row r="80">
          <cell r="FZ80">
            <v>4.3825351990694553E-2</v>
          </cell>
          <cell r="GA80">
            <v>4.3236446222187988E-2</v>
          </cell>
          <cell r="GB80">
            <v>4.2173226557844515E-2</v>
          </cell>
          <cell r="GC80">
            <v>4.0697865498944399E-2</v>
          </cell>
          <cell r="GD80">
            <v>3.8879475121848986E-2</v>
          </cell>
          <cell r="GE80">
            <v>3.6790106587744967E-2</v>
          </cell>
          <cell r="GF80">
            <v>3.4501259693109361E-2</v>
          </cell>
          <cell r="GG80">
            <v>3.2081025551784284E-2</v>
          </cell>
          <cell r="GH80">
            <v>2.959191257618311E-2</v>
          </cell>
          <cell r="GI80">
            <v>2.708934650990481E-2</v>
          </cell>
          <cell r="GJ80">
            <v>2.4620791171819818E-2</v>
          </cell>
          <cell r="GK80">
            <v>2.2225407582097022E-2</v>
          </cell>
          <cell r="GL80">
            <v>1.9934153643348392E-2</v>
          </cell>
          <cell r="GM80">
            <v>1.7770222141839327E-2</v>
          </cell>
          <cell r="GN80">
            <v>1.5749718807785314E-2</v>
          </cell>
          <cell r="GO80">
            <v>1.3882491881926367E-2</v>
          </cell>
          <cell r="GP80">
            <v>1.2173037724048768E-2</v>
          </cell>
          <cell r="GQ80">
            <v>1.0621421535476742E-2</v>
          </cell>
          <cell r="GR80">
            <v>9.2241667833906672E-3</v>
          </cell>
          <cell r="GS80">
            <v>7.9750803878931888E-3</v>
          </cell>
          <cell r="GT80">
            <v>6.8659925330871755E-3</v>
          </cell>
          <cell r="GU80">
            <v>5.8873997804062012E-3</v>
          </cell>
          <cell r="GV80">
            <v>5.0290079276614792E-3</v>
          </cell>
          <cell r="GW80">
            <v>4.2801768717817285E-3</v>
          </cell>
          <cell r="GX80">
            <v>3.6302738046827278E-3</v>
          </cell>
          <cell r="GY80">
            <v>3.068943663929514E-3</v>
          </cell>
          <cell r="GZ80">
            <v>2.5863071545182423E-3</v>
          </cell>
          <cell r="HA80">
            <v>2.1730971284738003E-3</v>
          </cell>
          <cell r="HB80">
            <v>1.8207439026834977E-3</v>
          </cell>
          <cell r="HC80">
            <v>1.5214194257189288E-3</v>
          </cell>
          <cell r="HD80">
            <v>1.2680492464517417E-3</v>
          </cell>
          <cell r="HE80">
            <v>1.054300128921493E-3</v>
          </cell>
          <cell r="HF80">
            <v>8.7455000267233651E-4</v>
          </cell>
          <cell r="HG80">
            <v>7.2384580945872323E-4</v>
          </cell>
          <cell r="HH80">
            <v>5.9785375493082182E-4</v>
          </cell>
          <cell r="HI80">
            <v>4.9280552705255353E-4</v>
          </cell>
          <cell r="HJ80">
            <v>4.0544321601754268E-4</v>
          </cell>
          <cell r="HK80">
            <v>3.3296496672075026E-4</v>
          </cell>
          <cell r="HL80">
            <v>2.7297281028026987E-4</v>
          </cell>
          <cell r="HM80">
            <v>2.2342364668270784E-4</v>
          </cell>
          <cell r="HN80">
            <v>1.8258397456216721E-4</v>
          </cell>
          <cell r="HO80">
            <v>1.4898867344170791E-4</v>
          </cell>
          <cell r="HP80">
            <v>1.2140392539594649E-4</v>
          </cell>
          <cell r="HQ80">
            <v>9.8794204553720482E-5</v>
          </cell>
          <cell r="HR80">
            <v>8.0293152798782713E-5</v>
          </cell>
          <cell r="HS80">
            <v>6.5178088367923186E-5</v>
          </cell>
          <cell r="HT80">
            <v>5.2847852141657561E-5</v>
          </cell>
          <cell r="HU80">
            <v>4.2803676974623193E-5</v>
          </cell>
          <cell r="HV80">
            <v>3.4632762437314397E-5</v>
          </cell>
          <cell r="HW80">
            <v>2.799424599131407E-5</v>
          </cell>
          <cell r="HX80">
            <v>2.2607278083008896E-5</v>
          </cell>
          <cell r="HY80">
            <v>9.3121379428406952E-5</v>
          </cell>
        </row>
        <row r="81">
          <cell r="FZ81">
            <v>4.3825351990694539E-2</v>
          </cell>
          <cell r="GA81">
            <v>4.3236446222187974E-2</v>
          </cell>
          <cell r="GB81">
            <v>4.2173226557844501E-2</v>
          </cell>
          <cell r="GC81">
            <v>4.0697865498944386E-2</v>
          </cell>
          <cell r="GD81">
            <v>3.8879475121848972E-2</v>
          </cell>
          <cell r="GE81">
            <v>3.6790106587744953E-2</v>
          </cell>
          <cell r="GF81">
            <v>3.4501259693109354E-2</v>
          </cell>
          <cell r="GG81">
            <v>3.208102555178427E-2</v>
          </cell>
          <cell r="GH81">
            <v>2.9591912576183099E-2</v>
          </cell>
          <cell r="GI81">
            <v>2.7089346509904799E-2</v>
          </cell>
          <cell r="GJ81">
            <v>2.4620791171819811E-2</v>
          </cell>
          <cell r="GK81">
            <v>2.2225407582097012E-2</v>
          </cell>
          <cell r="GL81">
            <v>1.9934153643348385E-2</v>
          </cell>
          <cell r="GM81">
            <v>1.777022214183932E-2</v>
          </cell>
          <cell r="GN81">
            <v>1.5749718807785307E-2</v>
          </cell>
          <cell r="GO81">
            <v>1.3882491881926362E-2</v>
          </cell>
          <cell r="GP81">
            <v>1.2173037724048763E-2</v>
          </cell>
          <cell r="GQ81">
            <v>1.0621421535476738E-2</v>
          </cell>
          <cell r="GR81">
            <v>9.2241667833906638E-3</v>
          </cell>
          <cell r="GS81">
            <v>7.9750803878931853E-3</v>
          </cell>
          <cell r="GT81">
            <v>6.8659925330871721E-3</v>
          </cell>
          <cell r="GU81">
            <v>5.8873997804061995E-3</v>
          </cell>
          <cell r="GV81">
            <v>5.0290079276614774E-3</v>
          </cell>
          <cell r="GW81">
            <v>4.2801768717817268E-3</v>
          </cell>
          <cell r="GX81">
            <v>3.6302738046827261E-3</v>
          </cell>
          <cell r="GY81">
            <v>3.0689436639295131E-3</v>
          </cell>
          <cell r="GZ81">
            <v>2.5863071545182414E-3</v>
          </cell>
          <cell r="HA81">
            <v>2.1730971284737999E-3</v>
          </cell>
          <cell r="HB81">
            <v>1.8207439026834971E-3</v>
          </cell>
          <cell r="HC81">
            <v>1.5214194257189284E-3</v>
          </cell>
          <cell r="HD81">
            <v>1.2680492464517412E-3</v>
          </cell>
          <cell r="HE81">
            <v>1.0543001289214926E-3</v>
          </cell>
          <cell r="HF81">
            <v>8.745500026723364E-4</v>
          </cell>
          <cell r="HG81">
            <v>7.2384580945872301E-4</v>
          </cell>
          <cell r="HH81">
            <v>5.978537549308216E-4</v>
          </cell>
          <cell r="HI81">
            <v>4.9280552705255332E-4</v>
          </cell>
          <cell r="HJ81">
            <v>4.0544321601754252E-4</v>
          </cell>
          <cell r="HK81">
            <v>3.3296496672075016E-4</v>
          </cell>
          <cell r="HL81">
            <v>2.7297281028026976E-4</v>
          </cell>
          <cell r="HM81">
            <v>2.2342364668270778E-4</v>
          </cell>
          <cell r="HN81">
            <v>1.8258397456216713E-4</v>
          </cell>
          <cell r="HO81">
            <v>1.4898867344170785E-4</v>
          </cell>
          <cell r="HP81">
            <v>1.2140392539594645E-4</v>
          </cell>
          <cell r="HQ81">
            <v>9.8794204553720455E-5</v>
          </cell>
          <cell r="HR81">
            <v>8.0293152798782685E-5</v>
          </cell>
          <cell r="HS81">
            <v>6.5178088367923159E-5</v>
          </cell>
          <cell r="HT81">
            <v>5.2847852141657548E-5</v>
          </cell>
          <cell r="HU81">
            <v>4.2803676974623173E-5</v>
          </cell>
          <cell r="HV81">
            <v>3.4632762437314391E-5</v>
          </cell>
          <cell r="HW81">
            <v>2.799424599131406E-5</v>
          </cell>
          <cell r="HX81">
            <v>2.2607278083008886E-5</v>
          </cell>
          <cell r="HY81">
            <v>9.3121379428406925E-5</v>
          </cell>
        </row>
        <row r="82">
          <cell r="FZ82">
            <v>4.382535199069456E-2</v>
          </cell>
          <cell r="GA82">
            <v>4.3236446222187995E-2</v>
          </cell>
          <cell r="GB82">
            <v>4.2173226557844515E-2</v>
          </cell>
          <cell r="GC82">
            <v>4.0697865498944406E-2</v>
          </cell>
          <cell r="GD82">
            <v>3.8879475121848986E-2</v>
          </cell>
          <cell r="GE82">
            <v>3.6790106587744967E-2</v>
          </cell>
          <cell r="GF82">
            <v>3.4501259693109368E-2</v>
          </cell>
          <cell r="GG82">
            <v>3.2081025551784284E-2</v>
          </cell>
          <cell r="GH82">
            <v>2.9591912576183113E-2</v>
          </cell>
          <cell r="GI82">
            <v>2.708934650990481E-2</v>
          </cell>
          <cell r="GJ82">
            <v>2.4620791171819822E-2</v>
          </cell>
          <cell r="GK82">
            <v>2.2225407582097022E-2</v>
          </cell>
          <cell r="GL82">
            <v>1.9934153643348392E-2</v>
          </cell>
          <cell r="GM82">
            <v>1.7770222141839327E-2</v>
          </cell>
          <cell r="GN82">
            <v>1.5749718807785314E-2</v>
          </cell>
          <cell r="GO82">
            <v>1.3882491881926369E-2</v>
          </cell>
          <cell r="GP82">
            <v>1.2173037724048768E-2</v>
          </cell>
          <cell r="GQ82">
            <v>1.0621421535476743E-2</v>
          </cell>
          <cell r="GR82">
            <v>9.224166783390669E-3</v>
          </cell>
          <cell r="GS82">
            <v>7.9750803878931888E-3</v>
          </cell>
          <cell r="GT82">
            <v>6.8659925330871755E-3</v>
          </cell>
          <cell r="GU82">
            <v>5.8873997804062021E-3</v>
          </cell>
          <cell r="GV82">
            <v>5.0290079276614792E-3</v>
          </cell>
          <cell r="GW82">
            <v>4.2801768717817285E-3</v>
          </cell>
          <cell r="GX82">
            <v>3.6302738046827278E-3</v>
          </cell>
          <cell r="GY82">
            <v>3.0689436639295144E-3</v>
          </cell>
          <cell r="GZ82">
            <v>2.5863071545182427E-3</v>
          </cell>
          <cell r="HA82">
            <v>2.1730971284738007E-3</v>
          </cell>
          <cell r="HB82">
            <v>1.8207439026834979E-3</v>
          </cell>
          <cell r="HC82">
            <v>1.5214194257189291E-3</v>
          </cell>
          <cell r="HD82">
            <v>1.2680492464517419E-3</v>
          </cell>
          <cell r="HE82">
            <v>1.054300128921493E-3</v>
          </cell>
          <cell r="HF82">
            <v>8.7455000267233662E-4</v>
          </cell>
          <cell r="HG82">
            <v>7.2384580945872334E-4</v>
          </cell>
          <cell r="HH82">
            <v>5.9785375493082182E-4</v>
          </cell>
          <cell r="HI82">
            <v>4.9280552705255353E-4</v>
          </cell>
          <cell r="HJ82">
            <v>4.0544321601754268E-4</v>
          </cell>
          <cell r="HK82">
            <v>3.3296496672075032E-4</v>
          </cell>
          <cell r="HL82">
            <v>2.7297281028026987E-4</v>
          </cell>
          <cell r="HM82">
            <v>2.2342364668270784E-4</v>
          </cell>
          <cell r="HN82">
            <v>1.8258397456216718E-4</v>
          </cell>
          <cell r="HO82">
            <v>1.4898867344170793E-4</v>
          </cell>
          <cell r="HP82">
            <v>1.2140392539594653E-4</v>
          </cell>
          <cell r="HQ82">
            <v>9.8794204553720496E-5</v>
          </cell>
          <cell r="HR82">
            <v>8.0293152798782713E-5</v>
          </cell>
          <cell r="HS82">
            <v>6.5178088367923186E-5</v>
          </cell>
          <cell r="HT82">
            <v>5.2847852141657575E-5</v>
          </cell>
          <cell r="HU82">
            <v>4.2803676974623186E-5</v>
          </cell>
          <cell r="HV82">
            <v>3.4632762437314404E-5</v>
          </cell>
          <cell r="HW82">
            <v>2.7994245991314073E-5</v>
          </cell>
          <cell r="HX82">
            <v>2.2607278083008896E-5</v>
          </cell>
          <cell r="HY82">
            <v>9.3121379428406966E-5</v>
          </cell>
        </row>
        <row r="83">
          <cell r="FZ83">
            <v>4.3825351990694567E-2</v>
          </cell>
          <cell r="GA83">
            <v>4.3236446222187995E-2</v>
          </cell>
          <cell r="GB83">
            <v>4.2173226557844522E-2</v>
          </cell>
          <cell r="GC83">
            <v>4.0697865498944406E-2</v>
          </cell>
          <cell r="GD83">
            <v>3.8879475121848993E-2</v>
          </cell>
          <cell r="GE83">
            <v>3.6790106587744974E-2</v>
          </cell>
          <cell r="GF83">
            <v>3.4501259693109375E-2</v>
          </cell>
          <cell r="GG83">
            <v>3.2081025551784291E-2</v>
          </cell>
          <cell r="GH83">
            <v>2.9591912576183117E-2</v>
          </cell>
          <cell r="GI83">
            <v>2.7089346509904813E-2</v>
          </cell>
          <cell r="GJ83">
            <v>2.4620791171819825E-2</v>
          </cell>
          <cell r="GK83">
            <v>2.2225407582097022E-2</v>
          </cell>
          <cell r="GL83">
            <v>1.9934153643348395E-2</v>
          </cell>
          <cell r="GM83">
            <v>1.7770222141839331E-2</v>
          </cell>
          <cell r="GN83">
            <v>1.5749718807785314E-2</v>
          </cell>
          <cell r="GO83">
            <v>1.3882491881926369E-2</v>
          </cell>
          <cell r="GP83">
            <v>1.2173037724048768E-2</v>
          </cell>
          <cell r="GQ83">
            <v>1.0621421535476743E-2</v>
          </cell>
          <cell r="GR83">
            <v>9.224166783390669E-3</v>
          </cell>
          <cell r="GS83">
            <v>7.9750803878931905E-3</v>
          </cell>
          <cell r="GT83">
            <v>6.8659925330871764E-3</v>
          </cell>
          <cell r="GU83">
            <v>5.887399780406203E-3</v>
          </cell>
          <cell r="GV83">
            <v>5.02900792766148E-3</v>
          </cell>
          <cell r="GW83">
            <v>4.2801768717817294E-3</v>
          </cell>
          <cell r="GX83">
            <v>3.6302738046827283E-3</v>
          </cell>
          <cell r="GY83">
            <v>3.0689436639295149E-3</v>
          </cell>
          <cell r="GZ83">
            <v>2.5863071545182427E-3</v>
          </cell>
          <cell r="HA83">
            <v>2.1730971284738012E-3</v>
          </cell>
          <cell r="HB83">
            <v>1.8207439026834981E-3</v>
          </cell>
          <cell r="HC83">
            <v>1.5214194257189293E-3</v>
          </cell>
          <cell r="HD83">
            <v>1.2680492464517419E-3</v>
          </cell>
          <cell r="HE83">
            <v>1.0543001289214933E-3</v>
          </cell>
          <cell r="HF83">
            <v>8.7455000267233672E-4</v>
          </cell>
          <cell r="HG83">
            <v>7.2384580945872334E-4</v>
          </cell>
          <cell r="HH83">
            <v>5.9785375493082193E-4</v>
          </cell>
          <cell r="HI83">
            <v>4.9280552705255353E-4</v>
          </cell>
          <cell r="HJ83">
            <v>4.0544321601754273E-4</v>
          </cell>
          <cell r="HK83">
            <v>3.3296496672075032E-4</v>
          </cell>
          <cell r="HL83">
            <v>2.7297281028026992E-4</v>
          </cell>
          <cell r="HM83">
            <v>2.2342364668270789E-4</v>
          </cell>
          <cell r="HN83">
            <v>1.8258397456216724E-4</v>
          </cell>
          <cell r="HO83">
            <v>1.4898867344170793E-4</v>
          </cell>
          <cell r="HP83">
            <v>1.2140392539594653E-4</v>
          </cell>
          <cell r="HQ83">
            <v>9.8794204553720509E-5</v>
          </cell>
          <cell r="HR83">
            <v>8.029315279878274E-5</v>
          </cell>
          <cell r="HS83">
            <v>6.51780883679232E-5</v>
          </cell>
          <cell r="HT83">
            <v>5.2847852141657575E-5</v>
          </cell>
          <cell r="HU83">
            <v>4.28036769746232E-5</v>
          </cell>
          <cell r="HV83">
            <v>3.4632762437314411E-5</v>
          </cell>
          <cell r="HW83">
            <v>2.7994245991314073E-5</v>
          </cell>
          <cell r="HX83">
            <v>2.2607278083008896E-5</v>
          </cell>
          <cell r="HY83">
            <v>9.3121379428406966E-5</v>
          </cell>
        </row>
        <row r="84">
          <cell r="FZ84">
            <v>4.3825351990694532E-2</v>
          </cell>
          <cell r="GA84">
            <v>4.3236446222187974E-2</v>
          </cell>
          <cell r="GB84">
            <v>4.2173226557844494E-2</v>
          </cell>
          <cell r="GC84">
            <v>4.0697865498944379E-2</v>
          </cell>
          <cell r="GD84">
            <v>3.8879475121848965E-2</v>
          </cell>
          <cell r="GE84">
            <v>3.6790106587744946E-2</v>
          </cell>
          <cell r="GF84">
            <v>3.4501259693109347E-2</v>
          </cell>
          <cell r="GG84">
            <v>3.2081025551784263E-2</v>
          </cell>
          <cell r="GH84">
            <v>2.9591912576183096E-2</v>
          </cell>
          <cell r="GI84">
            <v>2.7089346509904796E-2</v>
          </cell>
          <cell r="GJ84">
            <v>2.4620791171819808E-2</v>
          </cell>
          <cell r="GK84">
            <v>2.2225407582097012E-2</v>
          </cell>
          <cell r="GL84">
            <v>1.9934153643348385E-2</v>
          </cell>
          <cell r="GM84">
            <v>1.7770222141839317E-2</v>
          </cell>
          <cell r="GN84">
            <v>1.5749718807785303E-2</v>
          </cell>
          <cell r="GO84">
            <v>1.388249188192636E-2</v>
          </cell>
          <cell r="GP84">
            <v>1.2173037724048761E-2</v>
          </cell>
          <cell r="GQ84">
            <v>1.0621421535476738E-2</v>
          </cell>
          <cell r="GR84">
            <v>9.2241667833906638E-3</v>
          </cell>
          <cell r="GS84">
            <v>7.9750803878931853E-3</v>
          </cell>
          <cell r="GT84">
            <v>6.8659925330871721E-3</v>
          </cell>
          <cell r="GU84">
            <v>5.8873997804061986E-3</v>
          </cell>
          <cell r="GV84">
            <v>5.0290079276614765E-3</v>
          </cell>
          <cell r="GW84">
            <v>4.2801768717817259E-3</v>
          </cell>
          <cell r="GX84">
            <v>3.6302738046827261E-3</v>
          </cell>
          <cell r="GY84">
            <v>3.0689436639295127E-3</v>
          </cell>
          <cell r="GZ84">
            <v>2.586307154518241E-3</v>
          </cell>
          <cell r="HA84">
            <v>2.1730971284737994E-3</v>
          </cell>
          <cell r="HB84">
            <v>1.8207439026834968E-3</v>
          </cell>
          <cell r="HC84">
            <v>1.5214194257189282E-3</v>
          </cell>
          <cell r="HD84">
            <v>1.268049246451741E-3</v>
          </cell>
          <cell r="HE84">
            <v>1.0543001289214924E-3</v>
          </cell>
          <cell r="HF84">
            <v>8.7455000267233618E-4</v>
          </cell>
          <cell r="HG84">
            <v>7.238458094587229E-4</v>
          </cell>
          <cell r="HH84">
            <v>5.9785375493082149E-4</v>
          </cell>
          <cell r="HI84">
            <v>4.9280552705255321E-4</v>
          </cell>
          <cell r="HJ84">
            <v>4.0544321601754246E-4</v>
          </cell>
          <cell r="HK84">
            <v>3.329649667207501E-4</v>
          </cell>
          <cell r="HL84">
            <v>2.7297281028026971E-4</v>
          </cell>
          <cell r="HM84">
            <v>2.2342364668270773E-4</v>
          </cell>
          <cell r="HN84">
            <v>1.825839745621671E-4</v>
          </cell>
          <cell r="HO84">
            <v>1.4898867344170783E-4</v>
          </cell>
          <cell r="HP84">
            <v>1.2140392539594644E-4</v>
          </cell>
          <cell r="HQ84">
            <v>9.8794204553720441E-5</v>
          </cell>
          <cell r="HR84">
            <v>8.0293152798782672E-5</v>
          </cell>
          <cell r="HS84">
            <v>6.5178088367923146E-5</v>
          </cell>
          <cell r="HT84">
            <v>5.2847852141657541E-5</v>
          </cell>
          <cell r="HU84">
            <v>4.2803676974623166E-5</v>
          </cell>
          <cell r="HV84">
            <v>3.4632762437314384E-5</v>
          </cell>
          <cell r="HW84">
            <v>2.7994245991314056E-5</v>
          </cell>
          <cell r="HX84">
            <v>2.2607278083008886E-5</v>
          </cell>
          <cell r="HY84">
            <v>9.3121379428406912E-5</v>
          </cell>
        </row>
        <row r="85">
          <cell r="FZ85">
            <v>4.3825351990694567E-2</v>
          </cell>
          <cell r="GA85">
            <v>4.3236446222187995E-2</v>
          </cell>
          <cell r="GB85">
            <v>4.2173226557844522E-2</v>
          </cell>
          <cell r="GC85">
            <v>4.0697865498944406E-2</v>
          </cell>
          <cell r="GD85">
            <v>3.8879475121848993E-2</v>
          </cell>
          <cell r="GE85">
            <v>3.6790106587744974E-2</v>
          </cell>
          <cell r="GF85">
            <v>3.4501259693109375E-2</v>
          </cell>
          <cell r="GG85">
            <v>3.2081025551784291E-2</v>
          </cell>
          <cell r="GH85">
            <v>2.9591912576183117E-2</v>
          </cell>
          <cell r="GI85">
            <v>2.7089346509904813E-2</v>
          </cell>
          <cell r="GJ85">
            <v>2.4620791171819825E-2</v>
          </cell>
          <cell r="GK85">
            <v>2.2225407582097022E-2</v>
          </cell>
          <cell r="GL85">
            <v>1.9934153643348395E-2</v>
          </cell>
          <cell r="GM85">
            <v>1.7770222141839331E-2</v>
          </cell>
          <cell r="GN85">
            <v>1.5749718807785314E-2</v>
          </cell>
          <cell r="GO85">
            <v>1.3882491881926369E-2</v>
          </cell>
          <cell r="GP85">
            <v>1.2173037724048768E-2</v>
          </cell>
          <cell r="GQ85">
            <v>1.0621421535476743E-2</v>
          </cell>
          <cell r="GR85">
            <v>9.224166783390669E-3</v>
          </cell>
          <cell r="GS85">
            <v>7.9750803878931905E-3</v>
          </cell>
          <cell r="GT85">
            <v>6.8659925330871764E-3</v>
          </cell>
          <cell r="GU85">
            <v>5.887399780406203E-3</v>
          </cell>
          <cell r="GV85">
            <v>5.02900792766148E-3</v>
          </cell>
          <cell r="GW85">
            <v>4.2801768717817294E-3</v>
          </cell>
          <cell r="GX85">
            <v>3.6302738046827283E-3</v>
          </cell>
          <cell r="GY85">
            <v>3.0689436639295149E-3</v>
          </cell>
          <cell r="GZ85">
            <v>2.5863071545182427E-3</v>
          </cell>
          <cell r="HA85">
            <v>2.1730971284738012E-3</v>
          </cell>
          <cell r="HB85">
            <v>1.8207439026834981E-3</v>
          </cell>
          <cell r="HC85">
            <v>1.5214194257189293E-3</v>
          </cell>
          <cell r="HD85">
            <v>1.2680492464517419E-3</v>
          </cell>
          <cell r="HE85">
            <v>1.0543001289214933E-3</v>
          </cell>
          <cell r="HF85">
            <v>8.7455000267233672E-4</v>
          </cell>
          <cell r="HG85">
            <v>7.2384580945872334E-4</v>
          </cell>
          <cell r="HH85">
            <v>5.9785375493082193E-4</v>
          </cell>
          <cell r="HI85">
            <v>4.9280552705255353E-4</v>
          </cell>
          <cell r="HJ85">
            <v>4.0544321601754273E-4</v>
          </cell>
          <cell r="HK85">
            <v>3.3296496672075032E-4</v>
          </cell>
          <cell r="HL85">
            <v>2.7297281028026992E-4</v>
          </cell>
          <cell r="HM85">
            <v>2.2342364668270789E-4</v>
          </cell>
          <cell r="HN85">
            <v>1.8258397456216724E-4</v>
          </cell>
          <cell r="HO85">
            <v>1.4898867344170793E-4</v>
          </cell>
          <cell r="HP85">
            <v>1.2140392539594653E-4</v>
          </cell>
          <cell r="HQ85">
            <v>9.8794204553720509E-5</v>
          </cell>
          <cell r="HR85">
            <v>8.029315279878274E-5</v>
          </cell>
          <cell r="HS85">
            <v>6.51780883679232E-5</v>
          </cell>
          <cell r="HT85">
            <v>5.2847852141657575E-5</v>
          </cell>
          <cell r="HU85">
            <v>4.28036769746232E-5</v>
          </cell>
          <cell r="HV85">
            <v>3.4632762437314411E-5</v>
          </cell>
          <cell r="HW85">
            <v>2.7994245991314073E-5</v>
          </cell>
          <cell r="HX85">
            <v>2.2607278083008896E-5</v>
          </cell>
          <cell r="HY85">
            <v>9.3121379428406966E-5</v>
          </cell>
        </row>
        <row r="86">
          <cell r="FZ86">
            <v>4.3825351990694567E-2</v>
          </cell>
          <cell r="GA86">
            <v>4.3236446222187995E-2</v>
          </cell>
          <cell r="GB86">
            <v>4.2173226557844522E-2</v>
          </cell>
          <cell r="GC86">
            <v>4.0697865498944406E-2</v>
          </cell>
          <cell r="GD86">
            <v>3.8879475121848993E-2</v>
          </cell>
          <cell r="GE86">
            <v>3.6790106587744974E-2</v>
          </cell>
          <cell r="GF86">
            <v>3.4501259693109375E-2</v>
          </cell>
          <cell r="GG86">
            <v>3.2081025551784291E-2</v>
          </cell>
          <cell r="GH86">
            <v>2.9591912576183117E-2</v>
          </cell>
          <cell r="GI86">
            <v>2.7089346509904813E-2</v>
          </cell>
          <cell r="GJ86">
            <v>2.4620791171819825E-2</v>
          </cell>
          <cell r="GK86">
            <v>2.2225407582097022E-2</v>
          </cell>
          <cell r="GL86">
            <v>1.9934153643348395E-2</v>
          </cell>
          <cell r="GM86">
            <v>1.7770222141839331E-2</v>
          </cell>
          <cell r="GN86">
            <v>1.5749718807785314E-2</v>
          </cell>
          <cell r="GO86">
            <v>1.3882491881926369E-2</v>
          </cell>
          <cell r="GP86">
            <v>1.2173037724048768E-2</v>
          </cell>
          <cell r="GQ86">
            <v>1.0621421535476743E-2</v>
          </cell>
          <cell r="GR86">
            <v>9.224166783390669E-3</v>
          </cell>
          <cell r="GS86">
            <v>7.9750803878931905E-3</v>
          </cell>
          <cell r="GT86">
            <v>6.8659925330871764E-3</v>
          </cell>
          <cell r="GU86">
            <v>5.887399780406203E-3</v>
          </cell>
          <cell r="GV86">
            <v>5.02900792766148E-3</v>
          </cell>
          <cell r="GW86">
            <v>4.2801768717817294E-3</v>
          </cell>
          <cell r="GX86">
            <v>3.6302738046827283E-3</v>
          </cell>
          <cell r="GY86">
            <v>3.0689436639295149E-3</v>
          </cell>
          <cell r="GZ86">
            <v>2.5863071545182427E-3</v>
          </cell>
          <cell r="HA86">
            <v>2.1730971284738012E-3</v>
          </cell>
          <cell r="HB86">
            <v>1.8207439026834981E-3</v>
          </cell>
          <cell r="HC86">
            <v>1.5214194257189293E-3</v>
          </cell>
          <cell r="HD86">
            <v>1.2680492464517419E-3</v>
          </cell>
          <cell r="HE86">
            <v>1.0543001289214933E-3</v>
          </cell>
          <cell r="HF86">
            <v>8.7455000267233672E-4</v>
          </cell>
          <cell r="HG86">
            <v>7.2384580945872334E-4</v>
          </cell>
          <cell r="HH86">
            <v>5.9785375493082193E-4</v>
          </cell>
          <cell r="HI86">
            <v>4.9280552705255353E-4</v>
          </cell>
          <cell r="HJ86">
            <v>4.0544321601754273E-4</v>
          </cell>
          <cell r="HK86">
            <v>3.3296496672075032E-4</v>
          </cell>
          <cell r="HL86">
            <v>2.7297281028026992E-4</v>
          </cell>
          <cell r="HM86">
            <v>2.2342364668270789E-4</v>
          </cell>
          <cell r="HN86">
            <v>1.8258397456216724E-4</v>
          </cell>
          <cell r="HO86">
            <v>1.4898867344170793E-4</v>
          </cell>
          <cell r="HP86">
            <v>1.2140392539594653E-4</v>
          </cell>
          <cell r="HQ86">
            <v>9.8794204553720509E-5</v>
          </cell>
          <cell r="HR86">
            <v>8.029315279878274E-5</v>
          </cell>
          <cell r="HS86">
            <v>6.51780883679232E-5</v>
          </cell>
          <cell r="HT86">
            <v>5.2847852141657575E-5</v>
          </cell>
          <cell r="HU86">
            <v>4.28036769746232E-5</v>
          </cell>
          <cell r="HV86">
            <v>3.4632762437314411E-5</v>
          </cell>
          <cell r="HW86">
            <v>2.7994245991314073E-5</v>
          </cell>
          <cell r="HX86">
            <v>2.2607278083008896E-5</v>
          </cell>
          <cell r="HY86">
            <v>9.3121379428406966E-5</v>
          </cell>
        </row>
        <row r="87">
          <cell r="FZ87">
            <v>4.3825351990694532E-2</v>
          </cell>
          <cell r="GA87">
            <v>4.3236446222187974E-2</v>
          </cell>
          <cell r="GB87">
            <v>4.2173226557844494E-2</v>
          </cell>
          <cell r="GC87">
            <v>4.0697865498944379E-2</v>
          </cell>
          <cell r="GD87">
            <v>3.8879475121848965E-2</v>
          </cell>
          <cell r="GE87">
            <v>3.6790106587744946E-2</v>
          </cell>
          <cell r="GF87">
            <v>3.4501259693109347E-2</v>
          </cell>
          <cell r="GG87">
            <v>3.2081025551784263E-2</v>
          </cell>
          <cell r="GH87">
            <v>2.9591912576183096E-2</v>
          </cell>
          <cell r="GI87">
            <v>2.7089346509904796E-2</v>
          </cell>
          <cell r="GJ87">
            <v>2.4620791171819808E-2</v>
          </cell>
          <cell r="GK87">
            <v>2.2225407582097012E-2</v>
          </cell>
          <cell r="GL87">
            <v>1.9934153643348385E-2</v>
          </cell>
          <cell r="GM87">
            <v>1.7770222141839317E-2</v>
          </cell>
          <cell r="GN87">
            <v>1.5749718807785303E-2</v>
          </cell>
          <cell r="GO87">
            <v>1.388249188192636E-2</v>
          </cell>
          <cell r="GP87">
            <v>1.2173037724048761E-2</v>
          </cell>
          <cell r="GQ87">
            <v>1.0621421535476738E-2</v>
          </cell>
          <cell r="GR87">
            <v>9.2241667833906638E-3</v>
          </cell>
          <cell r="GS87">
            <v>7.9750803878931853E-3</v>
          </cell>
          <cell r="GT87">
            <v>6.8659925330871721E-3</v>
          </cell>
          <cell r="GU87">
            <v>5.8873997804061986E-3</v>
          </cell>
          <cell r="GV87">
            <v>5.0290079276614765E-3</v>
          </cell>
          <cell r="GW87">
            <v>4.2801768717817259E-3</v>
          </cell>
          <cell r="GX87">
            <v>3.6302738046827261E-3</v>
          </cell>
          <cell r="GY87">
            <v>3.0689436639295127E-3</v>
          </cell>
          <cell r="GZ87">
            <v>2.586307154518241E-3</v>
          </cell>
          <cell r="HA87">
            <v>2.1730971284737994E-3</v>
          </cell>
          <cell r="HB87">
            <v>1.8207439026834968E-3</v>
          </cell>
          <cell r="HC87">
            <v>1.5214194257189282E-3</v>
          </cell>
          <cell r="HD87">
            <v>1.268049246451741E-3</v>
          </cell>
          <cell r="HE87">
            <v>1.0543001289214924E-3</v>
          </cell>
          <cell r="HF87">
            <v>8.7455000267233618E-4</v>
          </cell>
          <cell r="HG87">
            <v>7.238458094587229E-4</v>
          </cell>
          <cell r="HH87">
            <v>5.9785375493082149E-4</v>
          </cell>
          <cell r="HI87">
            <v>4.9280552705255321E-4</v>
          </cell>
          <cell r="HJ87">
            <v>4.0544321601754246E-4</v>
          </cell>
          <cell r="HK87">
            <v>3.329649667207501E-4</v>
          </cell>
          <cell r="HL87">
            <v>2.7297281028026971E-4</v>
          </cell>
          <cell r="HM87">
            <v>2.2342364668270773E-4</v>
          </cell>
          <cell r="HN87">
            <v>1.825839745621671E-4</v>
          </cell>
          <cell r="HO87">
            <v>1.4898867344170783E-4</v>
          </cell>
          <cell r="HP87">
            <v>1.2140392539594644E-4</v>
          </cell>
          <cell r="HQ87">
            <v>9.8794204553720441E-5</v>
          </cell>
          <cell r="HR87">
            <v>8.0293152798782672E-5</v>
          </cell>
          <cell r="HS87">
            <v>6.5178088367923146E-5</v>
          </cell>
          <cell r="HT87">
            <v>5.2847852141657541E-5</v>
          </cell>
          <cell r="HU87">
            <v>4.2803676974623166E-5</v>
          </cell>
          <cell r="HV87">
            <v>3.4632762437314384E-5</v>
          </cell>
          <cell r="HW87">
            <v>2.7994245991314056E-5</v>
          </cell>
          <cell r="HX87">
            <v>2.2607278083008886E-5</v>
          </cell>
          <cell r="HY87">
            <v>9.3121379428406912E-5</v>
          </cell>
        </row>
        <row r="88">
          <cell r="FZ88">
            <v>4.3825351990694546E-2</v>
          </cell>
          <cell r="GA88">
            <v>4.3236446222187981E-2</v>
          </cell>
          <cell r="GB88">
            <v>4.2173226557844508E-2</v>
          </cell>
          <cell r="GC88">
            <v>4.0697865498944399E-2</v>
          </cell>
          <cell r="GD88">
            <v>3.8879475121848979E-2</v>
          </cell>
          <cell r="GE88">
            <v>3.679010658774496E-2</v>
          </cell>
          <cell r="GF88">
            <v>3.4501259693109361E-2</v>
          </cell>
          <cell r="GG88">
            <v>3.2081025551784277E-2</v>
          </cell>
          <cell r="GH88">
            <v>2.9591912576183106E-2</v>
          </cell>
          <cell r="GI88">
            <v>2.7089346509904803E-2</v>
          </cell>
          <cell r="GJ88">
            <v>2.4620791171819815E-2</v>
          </cell>
          <cell r="GK88">
            <v>2.2225407582097019E-2</v>
          </cell>
          <cell r="GL88">
            <v>1.9934153643348388E-2</v>
          </cell>
          <cell r="GM88">
            <v>1.7770222141839324E-2</v>
          </cell>
          <cell r="GN88">
            <v>1.574971880778531E-2</v>
          </cell>
          <cell r="GO88">
            <v>1.3882491881926366E-2</v>
          </cell>
          <cell r="GP88">
            <v>1.2173037724048767E-2</v>
          </cell>
          <cell r="GQ88">
            <v>1.062142153547674E-2</v>
          </cell>
          <cell r="GR88">
            <v>9.2241667833906655E-3</v>
          </cell>
          <cell r="GS88">
            <v>7.975080387893187E-3</v>
          </cell>
          <cell r="GT88">
            <v>6.8659925330871747E-3</v>
          </cell>
          <cell r="GU88">
            <v>5.8873997804062012E-3</v>
          </cell>
          <cell r="GV88">
            <v>5.0290079276614783E-3</v>
          </cell>
          <cell r="GW88">
            <v>4.2801768717817277E-3</v>
          </cell>
          <cell r="GX88">
            <v>3.6302738046827274E-3</v>
          </cell>
          <cell r="GY88">
            <v>3.0689436639295136E-3</v>
          </cell>
          <cell r="GZ88">
            <v>2.5863071545182423E-3</v>
          </cell>
          <cell r="HA88">
            <v>2.1730971284738003E-3</v>
          </cell>
          <cell r="HB88">
            <v>1.8207439026834975E-3</v>
          </cell>
          <cell r="HC88">
            <v>1.5214194257189288E-3</v>
          </cell>
          <cell r="HD88">
            <v>1.2680492464517414E-3</v>
          </cell>
          <cell r="HE88">
            <v>1.0543001289214928E-3</v>
          </cell>
          <cell r="HF88">
            <v>8.7455000267233651E-4</v>
          </cell>
          <cell r="HG88">
            <v>7.2384580945872312E-4</v>
          </cell>
          <cell r="HH88">
            <v>5.9785375493082171E-4</v>
          </cell>
          <cell r="HI88">
            <v>4.9280552705255342E-4</v>
          </cell>
          <cell r="HJ88">
            <v>4.0544321601754263E-4</v>
          </cell>
          <cell r="HK88">
            <v>3.3296496672075026E-4</v>
          </cell>
          <cell r="HL88">
            <v>2.7297281028026982E-4</v>
          </cell>
          <cell r="HM88">
            <v>2.2342364668270781E-4</v>
          </cell>
          <cell r="HN88">
            <v>1.8258397456216716E-4</v>
          </cell>
          <cell r="HO88">
            <v>1.4898867344170788E-4</v>
          </cell>
          <cell r="HP88">
            <v>1.2140392539594648E-4</v>
          </cell>
          <cell r="HQ88">
            <v>9.8794204553720469E-5</v>
          </cell>
          <cell r="HR88">
            <v>8.0293152798782713E-5</v>
          </cell>
          <cell r="HS88">
            <v>6.5178088367923173E-5</v>
          </cell>
          <cell r="HT88">
            <v>5.2847852141657554E-5</v>
          </cell>
          <cell r="HU88">
            <v>4.2803676974623179E-5</v>
          </cell>
          <cell r="HV88">
            <v>3.4632762437314397E-5</v>
          </cell>
          <cell r="HW88">
            <v>2.7994245991314063E-5</v>
          </cell>
          <cell r="HX88">
            <v>2.2607278083008893E-5</v>
          </cell>
          <cell r="HY88">
            <v>9.3121379428406939E-5</v>
          </cell>
        </row>
        <row r="89">
          <cell r="FZ89">
            <v>4.3825351990694546E-2</v>
          </cell>
          <cell r="GA89">
            <v>4.3236446222187981E-2</v>
          </cell>
          <cell r="GB89">
            <v>4.2173226557844508E-2</v>
          </cell>
          <cell r="GC89">
            <v>4.0697865498944399E-2</v>
          </cell>
          <cell r="GD89">
            <v>3.8879475121848979E-2</v>
          </cell>
          <cell r="GE89">
            <v>3.679010658774496E-2</v>
          </cell>
          <cell r="GF89">
            <v>3.4501259693109361E-2</v>
          </cell>
          <cell r="GG89">
            <v>3.2081025551784277E-2</v>
          </cell>
          <cell r="GH89">
            <v>2.9591912576183106E-2</v>
          </cell>
          <cell r="GI89">
            <v>2.7089346509904803E-2</v>
          </cell>
          <cell r="GJ89">
            <v>2.4620791171819815E-2</v>
          </cell>
          <cell r="GK89">
            <v>2.2225407582097019E-2</v>
          </cell>
          <cell r="GL89">
            <v>1.9934153643348388E-2</v>
          </cell>
          <cell r="GM89">
            <v>1.7770222141839324E-2</v>
          </cell>
          <cell r="GN89">
            <v>1.574971880778531E-2</v>
          </cell>
          <cell r="GO89">
            <v>1.3882491881926366E-2</v>
          </cell>
          <cell r="GP89">
            <v>1.2173037724048767E-2</v>
          </cell>
          <cell r="GQ89">
            <v>1.062142153547674E-2</v>
          </cell>
          <cell r="GR89">
            <v>9.2241667833906655E-3</v>
          </cell>
          <cell r="GS89">
            <v>7.975080387893187E-3</v>
          </cell>
          <cell r="GT89">
            <v>6.8659925330871747E-3</v>
          </cell>
          <cell r="GU89">
            <v>5.8873997804062012E-3</v>
          </cell>
          <cell r="GV89">
            <v>5.0290079276614783E-3</v>
          </cell>
          <cell r="GW89">
            <v>4.2801768717817277E-3</v>
          </cell>
          <cell r="GX89">
            <v>3.6302738046827274E-3</v>
          </cell>
          <cell r="GY89">
            <v>3.0689436639295136E-3</v>
          </cell>
          <cell r="GZ89">
            <v>2.5863071545182423E-3</v>
          </cell>
          <cell r="HA89">
            <v>2.1730971284738003E-3</v>
          </cell>
          <cell r="HB89">
            <v>1.8207439026834975E-3</v>
          </cell>
          <cell r="HC89">
            <v>1.5214194257189288E-3</v>
          </cell>
          <cell r="HD89">
            <v>1.2680492464517414E-3</v>
          </cell>
          <cell r="HE89">
            <v>1.0543001289214928E-3</v>
          </cell>
          <cell r="HF89">
            <v>8.7455000267233651E-4</v>
          </cell>
          <cell r="HG89">
            <v>7.2384580945872312E-4</v>
          </cell>
          <cell r="HH89">
            <v>5.9785375493082171E-4</v>
          </cell>
          <cell r="HI89">
            <v>4.9280552705255342E-4</v>
          </cell>
          <cell r="HJ89">
            <v>4.0544321601754263E-4</v>
          </cell>
          <cell r="HK89">
            <v>3.3296496672075026E-4</v>
          </cell>
          <cell r="HL89">
            <v>2.7297281028026982E-4</v>
          </cell>
          <cell r="HM89">
            <v>2.2342364668270781E-4</v>
          </cell>
          <cell r="HN89">
            <v>1.8258397456216716E-4</v>
          </cell>
          <cell r="HO89">
            <v>1.4898867344170788E-4</v>
          </cell>
          <cell r="HP89">
            <v>1.2140392539594648E-4</v>
          </cell>
          <cell r="HQ89">
            <v>9.8794204553720469E-5</v>
          </cell>
          <cell r="HR89">
            <v>8.0293152798782713E-5</v>
          </cell>
          <cell r="HS89">
            <v>6.5178088367923173E-5</v>
          </cell>
          <cell r="HT89">
            <v>5.2847852141657554E-5</v>
          </cell>
          <cell r="HU89">
            <v>4.2803676974623179E-5</v>
          </cell>
          <cell r="HV89">
            <v>3.4632762437314397E-5</v>
          </cell>
          <cell r="HW89">
            <v>2.7994245991314063E-5</v>
          </cell>
          <cell r="HX89">
            <v>2.2607278083008893E-5</v>
          </cell>
          <cell r="HY89">
            <v>9.3121379428406939E-5</v>
          </cell>
        </row>
        <row r="90">
          <cell r="FZ90">
            <v>4.3825351990694553E-2</v>
          </cell>
          <cell r="GA90">
            <v>4.3236446222187988E-2</v>
          </cell>
          <cell r="GB90">
            <v>4.2173226557844515E-2</v>
          </cell>
          <cell r="GC90">
            <v>4.0697865498944399E-2</v>
          </cell>
          <cell r="GD90">
            <v>3.8879475121848986E-2</v>
          </cell>
          <cell r="GE90">
            <v>3.6790106587744967E-2</v>
          </cell>
          <cell r="GF90">
            <v>3.4501259693109368E-2</v>
          </cell>
          <cell r="GG90">
            <v>3.2081025551784277E-2</v>
          </cell>
          <cell r="GH90">
            <v>2.9591912576183106E-2</v>
          </cell>
          <cell r="GI90">
            <v>2.708934650990481E-2</v>
          </cell>
          <cell r="GJ90">
            <v>2.4620791171819822E-2</v>
          </cell>
          <cell r="GK90">
            <v>2.2225407582097019E-2</v>
          </cell>
          <cell r="GL90">
            <v>1.9934153643348392E-2</v>
          </cell>
          <cell r="GM90">
            <v>1.7770222141839327E-2</v>
          </cell>
          <cell r="GN90">
            <v>1.574971880778531E-2</v>
          </cell>
          <cell r="GO90">
            <v>1.3882491881926366E-2</v>
          </cell>
          <cell r="GP90">
            <v>1.2173037724048768E-2</v>
          </cell>
          <cell r="GQ90">
            <v>1.0621421535476742E-2</v>
          </cell>
          <cell r="GR90">
            <v>9.2241667833906672E-3</v>
          </cell>
          <cell r="GS90">
            <v>7.9750803878931888E-3</v>
          </cell>
          <cell r="GT90">
            <v>6.8659925330871747E-3</v>
          </cell>
          <cell r="GU90">
            <v>5.8873997804062012E-3</v>
          </cell>
          <cell r="GV90">
            <v>5.0290079276614792E-3</v>
          </cell>
          <cell r="GW90">
            <v>4.2801768717817285E-3</v>
          </cell>
          <cell r="GX90">
            <v>3.6302738046827278E-3</v>
          </cell>
          <cell r="GY90">
            <v>3.0689436639295144E-3</v>
          </cell>
          <cell r="GZ90">
            <v>2.5863071545182423E-3</v>
          </cell>
          <cell r="HA90">
            <v>2.1730971284738007E-3</v>
          </cell>
          <cell r="HB90">
            <v>1.8207439026834977E-3</v>
          </cell>
          <cell r="HC90">
            <v>1.5214194257189288E-3</v>
          </cell>
          <cell r="HD90">
            <v>1.2680492464517417E-3</v>
          </cell>
          <cell r="HE90">
            <v>1.0543001289214928E-3</v>
          </cell>
          <cell r="HF90">
            <v>8.7455000267233651E-4</v>
          </cell>
          <cell r="HG90">
            <v>7.2384580945872323E-4</v>
          </cell>
          <cell r="HH90">
            <v>5.9785375493082182E-4</v>
          </cell>
          <cell r="HI90">
            <v>4.9280552705255353E-4</v>
          </cell>
          <cell r="HJ90">
            <v>4.0544321601754263E-4</v>
          </cell>
          <cell r="HK90">
            <v>3.3296496672075026E-4</v>
          </cell>
          <cell r="HL90">
            <v>2.7297281028026987E-4</v>
          </cell>
          <cell r="HM90">
            <v>2.2342364668270784E-4</v>
          </cell>
          <cell r="HN90">
            <v>1.8258397456216718E-4</v>
          </cell>
          <cell r="HO90">
            <v>1.4898867344170791E-4</v>
          </cell>
          <cell r="HP90">
            <v>1.2140392539594651E-4</v>
          </cell>
          <cell r="HQ90">
            <v>9.8794204553720496E-5</v>
          </cell>
          <cell r="HR90">
            <v>8.0293152798782713E-5</v>
          </cell>
          <cell r="HS90">
            <v>6.5178088367923186E-5</v>
          </cell>
          <cell r="HT90">
            <v>5.2847852141657561E-5</v>
          </cell>
          <cell r="HU90">
            <v>4.2803676974623186E-5</v>
          </cell>
          <cell r="HV90">
            <v>3.4632762437314404E-5</v>
          </cell>
          <cell r="HW90">
            <v>2.7994245991314066E-5</v>
          </cell>
          <cell r="HX90">
            <v>2.2607278083008893E-5</v>
          </cell>
          <cell r="HY90">
            <v>9.3121379428406966E-5</v>
          </cell>
        </row>
        <row r="91">
          <cell r="FZ91">
            <v>4.3825351990694553E-2</v>
          </cell>
          <cell r="GA91">
            <v>4.3236446222187988E-2</v>
          </cell>
          <cell r="GB91">
            <v>4.2173226557844515E-2</v>
          </cell>
          <cell r="GC91">
            <v>4.0697865498944399E-2</v>
          </cell>
          <cell r="GD91">
            <v>3.8879475121848986E-2</v>
          </cell>
          <cell r="GE91">
            <v>3.6790106587744967E-2</v>
          </cell>
          <cell r="GF91">
            <v>3.4501259693109368E-2</v>
          </cell>
          <cell r="GG91">
            <v>3.2081025551784277E-2</v>
          </cell>
          <cell r="GH91">
            <v>2.9591912576183106E-2</v>
          </cell>
          <cell r="GI91">
            <v>2.708934650990481E-2</v>
          </cell>
          <cell r="GJ91">
            <v>2.4620791171819822E-2</v>
          </cell>
          <cell r="GK91">
            <v>2.2225407582097019E-2</v>
          </cell>
          <cell r="GL91">
            <v>1.9934153643348392E-2</v>
          </cell>
          <cell r="GM91">
            <v>1.7770222141839327E-2</v>
          </cell>
          <cell r="GN91">
            <v>1.574971880778531E-2</v>
          </cell>
          <cell r="GO91">
            <v>1.3882491881926366E-2</v>
          </cell>
          <cell r="GP91">
            <v>1.2173037724048768E-2</v>
          </cell>
          <cell r="GQ91">
            <v>1.0621421535476742E-2</v>
          </cell>
          <cell r="GR91">
            <v>9.2241667833906672E-3</v>
          </cell>
          <cell r="GS91">
            <v>7.9750803878931888E-3</v>
          </cell>
          <cell r="GT91">
            <v>6.8659925330871747E-3</v>
          </cell>
          <cell r="GU91">
            <v>5.8873997804062012E-3</v>
          </cell>
          <cell r="GV91">
            <v>5.0290079276614792E-3</v>
          </cell>
          <cell r="GW91">
            <v>4.2801768717817285E-3</v>
          </cell>
          <cell r="GX91">
            <v>3.6302738046827278E-3</v>
          </cell>
          <cell r="GY91">
            <v>3.0689436639295144E-3</v>
          </cell>
          <cell r="GZ91">
            <v>2.5863071545182423E-3</v>
          </cell>
          <cell r="HA91">
            <v>2.1730971284738007E-3</v>
          </cell>
          <cell r="HB91">
            <v>1.8207439026834977E-3</v>
          </cell>
          <cell r="HC91">
            <v>1.5214194257189288E-3</v>
          </cell>
          <cell r="HD91">
            <v>1.2680492464517417E-3</v>
          </cell>
          <cell r="HE91">
            <v>1.0543001289214928E-3</v>
          </cell>
          <cell r="HF91">
            <v>8.7455000267233651E-4</v>
          </cell>
          <cell r="HG91">
            <v>7.2384580945872323E-4</v>
          </cell>
          <cell r="HH91">
            <v>5.9785375493082182E-4</v>
          </cell>
          <cell r="HI91">
            <v>4.9280552705255353E-4</v>
          </cell>
          <cell r="HJ91">
            <v>4.0544321601754263E-4</v>
          </cell>
          <cell r="HK91">
            <v>3.3296496672075026E-4</v>
          </cell>
          <cell r="HL91">
            <v>2.7297281028026987E-4</v>
          </cell>
          <cell r="HM91">
            <v>2.2342364668270784E-4</v>
          </cell>
          <cell r="HN91">
            <v>1.8258397456216718E-4</v>
          </cell>
          <cell r="HO91">
            <v>1.4898867344170791E-4</v>
          </cell>
          <cell r="HP91">
            <v>1.2140392539594651E-4</v>
          </cell>
          <cell r="HQ91">
            <v>9.8794204553720496E-5</v>
          </cell>
          <cell r="HR91">
            <v>8.0293152798782713E-5</v>
          </cell>
          <cell r="HS91">
            <v>6.5178088367923186E-5</v>
          </cell>
          <cell r="HT91">
            <v>5.2847852141657561E-5</v>
          </cell>
          <cell r="HU91">
            <v>4.2803676974623186E-5</v>
          </cell>
          <cell r="HV91">
            <v>3.4632762437314404E-5</v>
          </cell>
          <cell r="HW91">
            <v>2.7994245991314066E-5</v>
          </cell>
          <cell r="HX91">
            <v>2.2607278083008893E-5</v>
          </cell>
          <cell r="HY91">
            <v>9.3121379428406966E-5</v>
          </cell>
        </row>
        <row r="92">
          <cell r="FZ92">
            <v>4.3825351990694553E-2</v>
          </cell>
          <cell r="GA92">
            <v>4.3236446222187988E-2</v>
          </cell>
          <cell r="GB92">
            <v>4.2173226557844515E-2</v>
          </cell>
          <cell r="GC92">
            <v>4.0697865498944399E-2</v>
          </cell>
          <cell r="GD92">
            <v>3.8879475121848986E-2</v>
          </cell>
          <cell r="GE92">
            <v>3.6790106587744967E-2</v>
          </cell>
          <cell r="GF92">
            <v>3.4501259693109368E-2</v>
          </cell>
          <cell r="GG92">
            <v>3.2081025551784277E-2</v>
          </cell>
          <cell r="GH92">
            <v>2.9591912576183106E-2</v>
          </cell>
          <cell r="GI92">
            <v>2.708934650990481E-2</v>
          </cell>
          <cell r="GJ92">
            <v>2.4620791171819822E-2</v>
          </cell>
          <cell r="GK92">
            <v>2.2225407582097019E-2</v>
          </cell>
          <cell r="GL92">
            <v>1.9934153643348392E-2</v>
          </cell>
          <cell r="GM92">
            <v>1.7770222141839327E-2</v>
          </cell>
          <cell r="GN92">
            <v>1.574971880778531E-2</v>
          </cell>
          <cell r="GO92">
            <v>1.3882491881926366E-2</v>
          </cell>
          <cell r="GP92">
            <v>1.2173037724048768E-2</v>
          </cell>
          <cell r="GQ92">
            <v>1.0621421535476742E-2</v>
          </cell>
          <cell r="GR92">
            <v>9.2241667833906672E-3</v>
          </cell>
          <cell r="GS92">
            <v>7.9750803878931888E-3</v>
          </cell>
          <cell r="GT92">
            <v>6.8659925330871747E-3</v>
          </cell>
          <cell r="GU92">
            <v>5.8873997804062012E-3</v>
          </cell>
          <cell r="GV92">
            <v>5.0290079276614792E-3</v>
          </cell>
          <cell r="GW92">
            <v>4.2801768717817285E-3</v>
          </cell>
          <cell r="GX92">
            <v>3.6302738046827278E-3</v>
          </cell>
          <cell r="GY92">
            <v>3.0689436639295144E-3</v>
          </cell>
          <cell r="GZ92">
            <v>2.5863071545182423E-3</v>
          </cell>
          <cell r="HA92">
            <v>2.1730971284738007E-3</v>
          </cell>
          <cell r="HB92">
            <v>1.8207439026834977E-3</v>
          </cell>
          <cell r="HC92">
            <v>1.5214194257189288E-3</v>
          </cell>
          <cell r="HD92">
            <v>1.2680492464517417E-3</v>
          </cell>
          <cell r="HE92">
            <v>1.0543001289214928E-3</v>
          </cell>
          <cell r="HF92">
            <v>8.7455000267233651E-4</v>
          </cell>
          <cell r="HG92">
            <v>7.2384580945872323E-4</v>
          </cell>
          <cell r="HH92">
            <v>5.9785375493082182E-4</v>
          </cell>
          <cell r="HI92">
            <v>4.9280552705255353E-4</v>
          </cell>
          <cell r="HJ92">
            <v>4.0544321601754263E-4</v>
          </cell>
          <cell r="HK92">
            <v>3.3296496672075026E-4</v>
          </cell>
          <cell r="HL92">
            <v>2.7297281028026987E-4</v>
          </cell>
          <cell r="HM92">
            <v>2.2342364668270784E-4</v>
          </cell>
          <cell r="HN92">
            <v>1.8258397456216718E-4</v>
          </cell>
          <cell r="HO92">
            <v>1.4898867344170791E-4</v>
          </cell>
          <cell r="HP92">
            <v>1.2140392539594651E-4</v>
          </cell>
          <cell r="HQ92">
            <v>9.8794204553720496E-5</v>
          </cell>
          <cell r="HR92">
            <v>8.0293152798782713E-5</v>
          </cell>
          <cell r="HS92">
            <v>6.5178088367923186E-5</v>
          </cell>
          <cell r="HT92">
            <v>5.2847852141657561E-5</v>
          </cell>
          <cell r="HU92">
            <v>4.2803676974623186E-5</v>
          </cell>
          <cell r="HV92">
            <v>3.4632762437314404E-5</v>
          </cell>
          <cell r="HW92">
            <v>2.7994245991314066E-5</v>
          </cell>
          <cell r="HX92">
            <v>2.2607278083008893E-5</v>
          </cell>
          <cell r="HY92">
            <v>9.3121379428406966E-5</v>
          </cell>
        </row>
        <row r="93">
          <cell r="FZ93">
            <v>4.3825351990694553E-2</v>
          </cell>
          <cell r="GA93">
            <v>4.3236446222187988E-2</v>
          </cell>
          <cell r="GB93">
            <v>4.2173226557844515E-2</v>
          </cell>
          <cell r="GC93">
            <v>4.0697865498944399E-2</v>
          </cell>
          <cell r="GD93">
            <v>3.8879475121848986E-2</v>
          </cell>
          <cell r="GE93">
            <v>3.6790106587744967E-2</v>
          </cell>
          <cell r="GF93">
            <v>3.4501259693109368E-2</v>
          </cell>
          <cell r="GG93">
            <v>3.2081025551784277E-2</v>
          </cell>
          <cell r="GH93">
            <v>2.9591912576183106E-2</v>
          </cell>
          <cell r="GI93">
            <v>2.708934650990481E-2</v>
          </cell>
          <cell r="GJ93">
            <v>2.4620791171819822E-2</v>
          </cell>
          <cell r="GK93">
            <v>2.2225407582097019E-2</v>
          </cell>
          <cell r="GL93">
            <v>1.9934153643348392E-2</v>
          </cell>
          <cell r="GM93">
            <v>1.7770222141839327E-2</v>
          </cell>
          <cell r="GN93">
            <v>1.574971880778531E-2</v>
          </cell>
          <cell r="GO93">
            <v>1.3882491881926366E-2</v>
          </cell>
          <cell r="GP93">
            <v>1.2173037724048768E-2</v>
          </cell>
          <cell r="GQ93">
            <v>1.0621421535476742E-2</v>
          </cell>
          <cell r="GR93">
            <v>9.2241667833906672E-3</v>
          </cell>
          <cell r="GS93">
            <v>7.9750803878931888E-3</v>
          </cell>
          <cell r="GT93">
            <v>6.8659925330871747E-3</v>
          </cell>
          <cell r="GU93">
            <v>5.8873997804062012E-3</v>
          </cell>
          <cell r="GV93">
            <v>5.0290079276614792E-3</v>
          </cell>
          <cell r="GW93">
            <v>4.2801768717817285E-3</v>
          </cell>
          <cell r="GX93">
            <v>3.6302738046827278E-3</v>
          </cell>
          <cell r="GY93">
            <v>3.0689436639295144E-3</v>
          </cell>
          <cell r="GZ93">
            <v>2.5863071545182423E-3</v>
          </cell>
          <cell r="HA93">
            <v>2.1730971284738007E-3</v>
          </cell>
          <cell r="HB93">
            <v>1.8207439026834977E-3</v>
          </cell>
          <cell r="HC93">
            <v>1.5214194257189288E-3</v>
          </cell>
          <cell r="HD93">
            <v>1.2680492464517417E-3</v>
          </cell>
          <cell r="HE93">
            <v>1.0543001289214928E-3</v>
          </cell>
          <cell r="HF93">
            <v>8.7455000267233651E-4</v>
          </cell>
          <cell r="HG93">
            <v>7.2384580945872323E-4</v>
          </cell>
          <cell r="HH93">
            <v>5.9785375493082182E-4</v>
          </cell>
          <cell r="HI93">
            <v>4.9280552705255353E-4</v>
          </cell>
          <cell r="HJ93">
            <v>4.0544321601754263E-4</v>
          </cell>
          <cell r="HK93">
            <v>3.3296496672075026E-4</v>
          </cell>
          <cell r="HL93">
            <v>2.7297281028026987E-4</v>
          </cell>
          <cell r="HM93">
            <v>2.2342364668270784E-4</v>
          </cell>
          <cell r="HN93">
            <v>1.8258397456216718E-4</v>
          </cell>
          <cell r="HO93">
            <v>1.4898867344170791E-4</v>
          </cell>
          <cell r="HP93">
            <v>1.2140392539594651E-4</v>
          </cell>
          <cell r="HQ93">
            <v>9.8794204553720496E-5</v>
          </cell>
          <cell r="HR93">
            <v>8.0293152798782713E-5</v>
          </cell>
          <cell r="HS93">
            <v>6.5178088367923186E-5</v>
          </cell>
          <cell r="HT93">
            <v>5.2847852141657561E-5</v>
          </cell>
          <cell r="HU93">
            <v>4.2803676974623186E-5</v>
          </cell>
          <cell r="HV93">
            <v>3.4632762437314404E-5</v>
          </cell>
          <cell r="HW93">
            <v>2.7994245991314066E-5</v>
          </cell>
          <cell r="HX93">
            <v>2.2607278083008893E-5</v>
          </cell>
          <cell r="HY93">
            <v>9.3121379428406966E-5</v>
          </cell>
        </row>
        <row r="94">
          <cell r="FZ94">
            <v>4.3825351990694553E-2</v>
          </cell>
          <cell r="GA94">
            <v>4.3236446222187988E-2</v>
          </cell>
          <cell r="GB94">
            <v>4.2173226557844515E-2</v>
          </cell>
          <cell r="GC94">
            <v>4.0697865498944399E-2</v>
          </cell>
          <cell r="GD94">
            <v>3.8879475121848986E-2</v>
          </cell>
          <cell r="GE94">
            <v>3.6790106587744967E-2</v>
          </cell>
          <cell r="GF94">
            <v>3.4501259693109368E-2</v>
          </cell>
          <cell r="GG94">
            <v>3.2081025551784277E-2</v>
          </cell>
          <cell r="GH94">
            <v>2.9591912576183106E-2</v>
          </cell>
          <cell r="GI94">
            <v>2.708934650990481E-2</v>
          </cell>
          <cell r="GJ94">
            <v>2.4620791171819822E-2</v>
          </cell>
          <cell r="GK94">
            <v>2.2225407582097019E-2</v>
          </cell>
          <cell r="GL94">
            <v>1.9934153643348392E-2</v>
          </cell>
          <cell r="GM94">
            <v>1.7770222141839327E-2</v>
          </cell>
          <cell r="GN94">
            <v>1.574971880778531E-2</v>
          </cell>
          <cell r="GO94">
            <v>1.3882491881926366E-2</v>
          </cell>
          <cell r="GP94">
            <v>1.2173037724048768E-2</v>
          </cell>
          <cell r="GQ94">
            <v>1.0621421535476742E-2</v>
          </cell>
          <cell r="GR94">
            <v>9.2241667833906672E-3</v>
          </cell>
          <cell r="GS94">
            <v>7.9750803878931888E-3</v>
          </cell>
          <cell r="GT94">
            <v>6.8659925330871747E-3</v>
          </cell>
          <cell r="GU94">
            <v>5.8873997804062012E-3</v>
          </cell>
          <cell r="GV94">
            <v>5.0290079276614792E-3</v>
          </cell>
          <cell r="GW94">
            <v>4.2801768717817285E-3</v>
          </cell>
          <cell r="GX94">
            <v>3.6302738046827278E-3</v>
          </cell>
          <cell r="GY94">
            <v>3.0689436639295144E-3</v>
          </cell>
          <cell r="GZ94">
            <v>2.5863071545182423E-3</v>
          </cell>
          <cell r="HA94">
            <v>2.1730971284738007E-3</v>
          </cell>
          <cell r="HB94">
            <v>1.8207439026834977E-3</v>
          </cell>
          <cell r="HC94">
            <v>1.5214194257189288E-3</v>
          </cell>
          <cell r="HD94">
            <v>1.2680492464517417E-3</v>
          </cell>
          <cell r="HE94">
            <v>1.0543001289214928E-3</v>
          </cell>
          <cell r="HF94">
            <v>8.7455000267233651E-4</v>
          </cell>
          <cell r="HG94">
            <v>7.2384580945872323E-4</v>
          </cell>
          <cell r="HH94">
            <v>5.9785375493082182E-4</v>
          </cell>
          <cell r="HI94">
            <v>4.9280552705255353E-4</v>
          </cell>
          <cell r="HJ94">
            <v>4.0544321601754263E-4</v>
          </cell>
          <cell r="HK94">
            <v>3.3296496672075026E-4</v>
          </cell>
          <cell r="HL94">
            <v>2.7297281028026987E-4</v>
          </cell>
          <cell r="HM94">
            <v>2.2342364668270784E-4</v>
          </cell>
          <cell r="HN94">
            <v>1.8258397456216718E-4</v>
          </cell>
          <cell r="HO94">
            <v>1.4898867344170791E-4</v>
          </cell>
          <cell r="HP94">
            <v>1.2140392539594651E-4</v>
          </cell>
          <cell r="HQ94">
            <v>9.8794204553720496E-5</v>
          </cell>
          <cell r="HR94">
            <v>8.0293152798782713E-5</v>
          </cell>
          <cell r="HS94">
            <v>6.5178088367923186E-5</v>
          </cell>
          <cell r="HT94">
            <v>5.2847852141657561E-5</v>
          </cell>
          <cell r="HU94">
            <v>4.2803676974623186E-5</v>
          </cell>
          <cell r="HV94">
            <v>3.4632762437314404E-5</v>
          </cell>
          <cell r="HW94">
            <v>2.7994245991314066E-5</v>
          </cell>
          <cell r="HX94">
            <v>2.2607278083008893E-5</v>
          </cell>
          <cell r="HY94">
            <v>9.3121379428406966E-5</v>
          </cell>
        </row>
        <row r="95">
          <cell r="FZ95">
            <v>4.3825351990694553E-2</v>
          </cell>
          <cell r="GA95">
            <v>4.3236446222187988E-2</v>
          </cell>
          <cell r="GB95">
            <v>4.2173226557844515E-2</v>
          </cell>
          <cell r="GC95">
            <v>4.0697865498944399E-2</v>
          </cell>
          <cell r="GD95">
            <v>3.8879475121848986E-2</v>
          </cell>
          <cell r="GE95">
            <v>3.6790106587744967E-2</v>
          </cell>
          <cell r="GF95">
            <v>3.4501259693109368E-2</v>
          </cell>
          <cell r="GG95">
            <v>3.2081025551784277E-2</v>
          </cell>
          <cell r="GH95">
            <v>2.9591912576183106E-2</v>
          </cell>
          <cell r="GI95">
            <v>2.708934650990481E-2</v>
          </cell>
          <cell r="GJ95">
            <v>2.4620791171819822E-2</v>
          </cell>
          <cell r="GK95">
            <v>2.2225407582097019E-2</v>
          </cell>
          <cell r="GL95">
            <v>1.9934153643348392E-2</v>
          </cell>
          <cell r="GM95">
            <v>1.7770222141839327E-2</v>
          </cell>
          <cell r="GN95">
            <v>1.574971880778531E-2</v>
          </cell>
          <cell r="GO95">
            <v>1.3882491881926366E-2</v>
          </cell>
          <cell r="GP95">
            <v>1.2173037724048768E-2</v>
          </cell>
          <cell r="GQ95">
            <v>1.0621421535476742E-2</v>
          </cell>
          <cell r="GR95">
            <v>9.2241667833906672E-3</v>
          </cell>
          <cell r="GS95">
            <v>7.9750803878931888E-3</v>
          </cell>
          <cell r="GT95">
            <v>6.8659925330871747E-3</v>
          </cell>
          <cell r="GU95">
            <v>5.8873997804062012E-3</v>
          </cell>
          <cell r="GV95">
            <v>5.0290079276614792E-3</v>
          </cell>
          <cell r="GW95">
            <v>4.2801768717817285E-3</v>
          </cell>
          <cell r="GX95">
            <v>3.6302738046827278E-3</v>
          </cell>
          <cell r="GY95">
            <v>3.0689436639295144E-3</v>
          </cell>
          <cell r="GZ95">
            <v>2.5863071545182423E-3</v>
          </cell>
          <cell r="HA95">
            <v>2.1730971284738007E-3</v>
          </cell>
          <cell r="HB95">
            <v>1.8207439026834977E-3</v>
          </cell>
          <cell r="HC95">
            <v>1.5214194257189288E-3</v>
          </cell>
          <cell r="HD95">
            <v>1.2680492464517417E-3</v>
          </cell>
          <cell r="HE95">
            <v>1.0543001289214928E-3</v>
          </cell>
          <cell r="HF95">
            <v>8.7455000267233651E-4</v>
          </cell>
          <cell r="HG95">
            <v>7.2384580945872323E-4</v>
          </cell>
          <cell r="HH95">
            <v>5.9785375493082182E-4</v>
          </cell>
          <cell r="HI95">
            <v>4.9280552705255353E-4</v>
          </cell>
          <cell r="HJ95">
            <v>4.0544321601754263E-4</v>
          </cell>
          <cell r="HK95">
            <v>3.3296496672075026E-4</v>
          </cell>
          <cell r="HL95">
            <v>2.7297281028026987E-4</v>
          </cell>
          <cell r="HM95">
            <v>2.2342364668270784E-4</v>
          </cell>
          <cell r="HN95">
            <v>1.8258397456216718E-4</v>
          </cell>
          <cell r="HO95">
            <v>1.4898867344170791E-4</v>
          </cell>
          <cell r="HP95">
            <v>1.2140392539594651E-4</v>
          </cell>
          <cell r="HQ95">
            <v>9.8794204553720496E-5</v>
          </cell>
          <cell r="HR95">
            <v>8.0293152798782713E-5</v>
          </cell>
          <cell r="HS95">
            <v>6.5178088367923186E-5</v>
          </cell>
          <cell r="HT95">
            <v>5.2847852141657561E-5</v>
          </cell>
          <cell r="HU95">
            <v>4.2803676974623186E-5</v>
          </cell>
          <cell r="HV95">
            <v>3.4632762437314404E-5</v>
          </cell>
          <cell r="HW95">
            <v>2.7994245991314066E-5</v>
          </cell>
          <cell r="HX95">
            <v>2.2607278083008893E-5</v>
          </cell>
          <cell r="HY95">
            <v>9.3121379428406966E-5</v>
          </cell>
        </row>
        <row r="96">
          <cell r="FZ96">
            <v>4.3825351990694553E-2</v>
          </cell>
          <cell r="GA96">
            <v>4.3236446222187988E-2</v>
          </cell>
          <cell r="GB96">
            <v>4.2173226557844515E-2</v>
          </cell>
          <cell r="GC96">
            <v>4.0697865498944399E-2</v>
          </cell>
          <cell r="GD96">
            <v>3.8879475121848986E-2</v>
          </cell>
          <cell r="GE96">
            <v>3.6790106587744967E-2</v>
          </cell>
          <cell r="GF96">
            <v>3.4501259693109368E-2</v>
          </cell>
          <cell r="GG96">
            <v>3.2081025551784277E-2</v>
          </cell>
          <cell r="GH96">
            <v>2.9591912576183106E-2</v>
          </cell>
          <cell r="GI96">
            <v>2.708934650990481E-2</v>
          </cell>
          <cell r="GJ96">
            <v>2.4620791171819822E-2</v>
          </cell>
          <cell r="GK96">
            <v>2.2225407582097019E-2</v>
          </cell>
          <cell r="GL96">
            <v>1.9934153643348392E-2</v>
          </cell>
          <cell r="GM96">
            <v>1.7770222141839327E-2</v>
          </cell>
          <cell r="GN96">
            <v>1.574971880778531E-2</v>
          </cell>
          <cell r="GO96">
            <v>1.3882491881926366E-2</v>
          </cell>
          <cell r="GP96">
            <v>1.2173037724048768E-2</v>
          </cell>
          <cell r="GQ96">
            <v>1.0621421535476742E-2</v>
          </cell>
          <cell r="GR96">
            <v>9.2241667833906672E-3</v>
          </cell>
          <cell r="GS96">
            <v>7.9750803878931888E-3</v>
          </cell>
          <cell r="GT96">
            <v>6.8659925330871747E-3</v>
          </cell>
          <cell r="GU96">
            <v>5.8873997804062012E-3</v>
          </cell>
          <cell r="GV96">
            <v>5.0290079276614792E-3</v>
          </cell>
          <cell r="GW96">
            <v>4.2801768717817285E-3</v>
          </cell>
          <cell r="GX96">
            <v>3.6302738046827278E-3</v>
          </cell>
          <cell r="GY96">
            <v>3.0689436639295144E-3</v>
          </cell>
          <cell r="GZ96">
            <v>2.5863071545182423E-3</v>
          </cell>
          <cell r="HA96">
            <v>2.1730971284738007E-3</v>
          </cell>
          <cell r="HB96">
            <v>1.8207439026834977E-3</v>
          </cell>
          <cell r="HC96">
            <v>1.5214194257189288E-3</v>
          </cell>
          <cell r="HD96">
            <v>1.2680492464517417E-3</v>
          </cell>
          <cell r="HE96">
            <v>1.0543001289214928E-3</v>
          </cell>
          <cell r="HF96">
            <v>8.7455000267233651E-4</v>
          </cell>
          <cell r="HG96">
            <v>7.2384580945872323E-4</v>
          </cell>
          <cell r="HH96">
            <v>5.9785375493082182E-4</v>
          </cell>
          <cell r="HI96">
            <v>4.9280552705255353E-4</v>
          </cell>
          <cell r="HJ96">
            <v>4.0544321601754263E-4</v>
          </cell>
          <cell r="HK96">
            <v>3.3296496672075026E-4</v>
          </cell>
          <cell r="HL96">
            <v>2.7297281028026987E-4</v>
          </cell>
          <cell r="HM96">
            <v>2.2342364668270784E-4</v>
          </cell>
          <cell r="HN96">
            <v>1.8258397456216718E-4</v>
          </cell>
          <cell r="HO96">
            <v>1.4898867344170791E-4</v>
          </cell>
          <cell r="HP96">
            <v>1.2140392539594651E-4</v>
          </cell>
          <cell r="HQ96">
            <v>9.8794204553720496E-5</v>
          </cell>
          <cell r="HR96">
            <v>8.0293152798782713E-5</v>
          </cell>
          <cell r="HS96">
            <v>6.5178088367923186E-5</v>
          </cell>
          <cell r="HT96">
            <v>5.2847852141657561E-5</v>
          </cell>
          <cell r="HU96">
            <v>4.2803676974623186E-5</v>
          </cell>
          <cell r="HV96">
            <v>3.4632762437314404E-5</v>
          </cell>
          <cell r="HW96">
            <v>2.7994245991314066E-5</v>
          </cell>
          <cell r="HX96">
            <v>2.2607278083008893E-5</v>
          </cell>
          <cell r="HY96">
            <v>9.3121379428406966E-5</v>
          </cell>
        </row>
        <row r="97">
          <cell r="FZ97">
            <v>4.3825351990694553E-2</v>
          </cell>
          <cell r="GA97">
            <v>4.3236446222187988E-2</v>
          </cell>
          <cell r="GB97">
            <v>4.2173226557844515E-2</v>
          </cell>
          <cell r="GC97">
            <v>4.0697865498944399E-2</v>
          </cell>
          <cell r="GD97">
            <v>3.8879475121848986E-2</v>
          </cell>
          <cell r="GE97">
            <v>3.6790106587744967E-2</v>
          </cell>
          <cell r="GF97">
            <v>3.4501259693109368E-2</v>
          </cell>
          <cell r="GG97">
            <v>3.2081025551784277E-2</v>
          </cell>
          <cell r="GH97">
            <v>2.9591912576183106E-2</v>
          </cell>
          <cell r="GI97">
            <v>2.708934650990481E-2</v>
          </cell>
          <cell r="GJ97">
            <v>2.4620791171819822E-2</v>
          </cell>
          <cell r="GK97">
            <v>2.2225407582097019E-2</v>
          </cell>
          <cell r="GL97">
            <v>1.9934153643348392E-2</v>
          </cell>
          <cell r="GM97">
            <v>1.7770222141839327E-2</v>
          </cell>
          <cell r="GN97">
            <v>1.574971880778531E-2</v>
          </cell>
          <cell r="GO97">
            <v>1.3882491881926366E-2</v>
          </cell>
          <cell r="GP97">
            <v>1.2173037724048768E-2</v>
          </cell>
          <cell r="GQ97">
            <v>1.0621421535476742E-2</v>
          </cell>
          <cell r="GR97">
            <v>9.2241667833906672E-3</v>
          </cell>
          <cell r="GS97">
            <v>7.9750803878931888E-3</v>
          </cell>
          <cell r="GT97">
            <v>6.8659925330871747E-3</v>
          </cell>
          <cell r="GU97">
            <v>5.8873997804062012E-3</v>
          </cell>
          <cell r="GV97">
            <v>5.0290079276614792E-3</v>
          </cell>
          <cell r="GW97">
            <v>4.2801768717817285E-3</v>
          </cell>
          <cell r="GX97">
            <v>3.6302738046827278E-3</v>
          </cell>
          <cell r="GY97">
            <v>3.0689436639295144E-3</v>
          </cell>
          <cell r="GZ97">
            <v>2.5863071545182423E-3</v>
          </cell>
          <cell r="HA97">
            <v>2.1730971284738007E-3</v>
          </cell>
          <cell r="HB97">
            <v>1.8207439026834977E-3</v>
          </cell>
          <cell r="HC97">
            <v>1.5214194257189288E-3</v>
          </cell>
          <cell r="HD97">
            <v>1.2680492464517417E-3</v>
          </cell>
          <cell r="HE97">
            <v>1.0543001289214928E-3</v>
          </cell>
          <cell r="HF97">
            <v>8.7455000267233651E-4</v>
          </cell>
          <cell r="HG97">
            <v>7.2384580945872323E-4</v>
          </cell>
          <cell r="HH97">
            <v>5.9785375493082182E-4</v>
          </cell>
          <cell r="HI97">
            <v>4.9280552705255353E-4</v>
          </cell>
          <cell r="HJ97">
            <v>4.0544321601754263E-4</v>
          </cell>
          <cell r="HK97">
            <v>3.3296496672075026E-4</v>
          </cell>
          <cell r="HL97">
            <v>2.7297281028026987E-4</v>
          </cell>
          <cell r="HM97">
            <v>2.2342364668270784E-4</v>
          </cell>
          <cell r="HN97">
            <v>1.8258397456216718E-4</v>
          </cell>
          <cell r="HO97">
            <v>1.4898867344170791E-4</v>
          </cell>
          <cell r="HP97">
            <v>1.2140392539594651E-4</v>
          </cell>
          <cell r="HQ97">
            <v>9.8794204553720496E-5</v>
          </cell>
          <cell r="HR97">
            <v>8.0293152798782713E-5</v>
          </cell>
          <cell r="HS97">
            <v>6.5178088367923186E-5</v>
          </cell>
          <cell r="HT97">
            <v>5.2847852141657561E-5</v>
          </cell>
          <cell r="HU97">
            <v>4.2803676974623186E-5</v>
          </cell>
          <cell r="HV97">
            <v>3.4632762437314404E-5</v>
          </cell>
          <cell r="HW97">
            <v>2.7994245991314066E-5</v>
          </cell>
          <cell r="HX97">
            <v>2.2607278083008893E-5</v>
          </cell>
          <cell r="HY97">
            <v>9.3121379428406966E-5</v>
          </cell>
        </row>
        <row r="98">
          <cell r="FZ98">
            <v>4.3825351990694553E-2</v>
          </cell>
          <cell r="GA98">
            <v>4.3236446222187988E-2</v>
          </cell>
          <cell r="GB98">
            <v>4.2173226557844515E-2</v>
          </cell>
          <cell r="GC98">
            <v>4.0697865498944399E-2</v>
          </cell>
          <cell r="GD98">
            <v>3.8879475121848986E-2</v>
          </cell>
          <cell r="GE98">
            <v>3.6790106587744967E-2</v>
          </cell>
          <cell r="GF98">
            <v>3.4501259693109368E-2</v>
          </cell>
          <cell r="GG98">
            <v>3.2081025551784277E-2</v>
          </cell>
          <cell r="GH98">
            <v>2.9591912576183106E-2</v>
          </cell>
          <cell r="GI98">
            <v>2.708934650990481E-2</v>
          </cell>
          <cell r="GJ98">
            <v>2.4620791171819822E-2</v>
          </cell>
          <cell r="GK98">
            <v>2.2225407582097019E-2</v>
          </cell>
          <cell r="GL98">
            <v>1.9934153643348392E-2</v>
          </cell>
          <cell r="GM98">
            <v>1.7770222141839327E-2</v>
          </cell>
          <cell r="GN98">
            <v>1.574971880778531E-2</v>
          </cell>
          <cell r="GO98">
            <v>1.3882491881926366E-2</v>
          </cell>
          <cell r="GP98">
            <v>1.2173037724048768E-2</v>
          </cell>
          <cell r="GQ98">
            <v>1.0621421535476742E-2</v>
          </cell>
          <cell r="GR98">
            <v>9.2241667833906672E-3</v>
          </cell>
          <cell r="GS98">
            <v>7.9750803878931888E-3</v>
          </cell>
          <cell r="GT98">
            <v>6.8659925330871747E-3</v>
          </cell>
          <cell r="GU98">
            <v>5.8873997804062012E-3</v>
          </cell>
          <cell r="GV98">
            <v>5.0290079276614792E-3</v>
          </cell>
          <cell r="GW98">
            <v>4.2801768717817285E-3</v>
          </cell>
          <cell r="GX98">
            <v>3.6302738046827278E-3</v>
          </cell>
          <cell r="GY98">
            <v>3.0689436639295144E-3</v>
          </cell>
          <cell r="GZ98">
            <v>2.5863071545182423E-3</v>
          </cell>
          <cell r="HA98">
            <v>2.1730971284738007E-3</v>
          </cell>
          <cell r="HB98">
            <v>1.8207439026834977E-3</v>
          </cell>
          <cell r="HC98">
            <v>1.5214194257189288E-3</v>
          </cell>
          <cell r="HD98">
            <v>1.2680492464517417E-3</v>
          </cell>
          <cell r="HE98">
            <v>1.0543001289214928E-3</v>
          </cell>
          <cell r="HF98">
            <v>8.7455000267233651E-4</v>
          </cell>
          <cell r="HG98">
            <v>7.2384580945872323E-4</v>
          </cell>
          <cell r="HH98">
            <v>5.9785375493082182E-4</v>
          </cell>
          <cell r="HI98">
            <v>4.9280552705255353E-4</v>
          </cell>
          <cell r="HJ98">
            <v>4.0544321601754263E-4</v>
          </cell>
          <cell r="HK98">
            <v>3.3296496672075026E-4</v>
          </cell>
          <cell r="HL98">
            <v>2.7297281028026987E-4</v>
          </cell>
          <cell r="HM98">
            <v>2.2342364668270784E-4</v>
          </cell>
          <cell r="HN98">
            <v>1.8258397456216718E-4</v>
          </cell>
          <cell r="HO98">
            <v>1.4898867344170791E-4</v>
          </cell>
          <cell r="HP98">
            <v>1.2140392539594651E-4</v>
          </cell>
          <cell r="HQ98">
            <v>9.8794204553720496E-5</v>
          </cell>
          <cell r="HR98">
            <v>8.0293152798782713E-5</v>
          </cell>
          <cell r="HS98">
            <v>6.5178088367923186E-5</v>
          </cell>
          <cell r="HT98">
            <v>5.2847852141657561E-5</v>
          </cell>
          <cell r="HU98">
            <v>4.2803676974623186E-5</v>
          </cell>
          <cell r="HV98">
            <v>3.4632762437314404E-5</v>
          </cell>
          <cell r="HW98">
            <v>2.7994245991314066E-5</v>
          </cell>
          <cell r="HX98">
            <v>2.2607278083008893E-5</v>
          </cell>
          <cell r="HY98">
            <v>9.3121379428406966E-5</v>
          </cell>
        </row>
        <row r="99">
          <cell r="FZ99">
            <v>4.3825351990694553E-2</v>
          </cell>
          <cell r="GA99">
            <v>4.3236446222187988E-2</v>
          </cell>
          <cell r="GB99">
            <v>4.2173226557844515E-2</v>
          </cell>
          <cell r="GC99">
            <v>4.0697865498944399E-2</v>
          </cell>
          <cell r="GD99">
            <v>3.8879475121848986E-2</v>
          </cell>
          <cell r="GE99">
            <v>3.6790106587744967E-2</v>
          </cell>
          <cell r="GF99">
            <v>3.4501259693109368E-2</v>
          </cell>
          <cell r="GG99">
            <v>3.2081025551784277E-2</v>
          </cell>
          <cell r="GH99">
            <v>2.9591912576183106E-2</v>
          </cell>
          <cell r="GI99">
            <v>2.708934650990481E-2</v>
          </cell>
          <cell r="GJ99">
            <v>2.4620791171819822E-2</v>
          </cell>
          <cell r="GK99">
            <v>2.2225407582097019E-2</v>
          </cell>
          <cell r="GL99">
            <v>1.9934153643348392E-2</v>
          </cell>
          <cell r="GM99">
            <v>1.7770222141839327E-2</v>
          </cell>
          <cell r="GN99">
            <v>1.574971880778531E-2</v>
          </cell>
          <cell r="GO99">
            <v>1.3882491881926366E-2</v>
          </cell>
          <cell r="GP99">
            <v>1.2173037724048768E-2</v>
          </cell>
          <cell r="GQ99">
            <v>1.0621421535476742E-2</v>
          </cell>
          <cell r="GR99">
            <v>9.2241667833906672E-3</v>
          </cell>
          <cell r="GS99">
            <v>7.9750803878931888E-3</v>
          </cell>
          <cell r="GT99">
            <v>6.8659925330871747E-3</v>
          </cell>
          <cell r="GU99">
            <v>5.8873997804062012E-3</v>
          </cell>
          <cell r="GV99">
            <v>5.0290079276614792E-3</v>
          </cell>
          <cell r="GW99">
            <v>4.2801768717817285E-3</v>
          </cell>
          <cell r="GX99">
            <v>3.6302738046827278E-3</v>
          </cell>
          <cell r="GY99">
            <v>3.0689436639295144E-3</v>
          </cell>
          <cell r="GZ99">
            <v>2.5863071545182423E-3</v>
          </cell>
          <cell r="HA99">
            <v>2.1730971284738007E-3</v>
          </cell>
          <cell r="HB99">
            <v>1.8207439026834977E-3</v>
          </cell>
          <cell r="HC99">
            <v>1.5214194257189288E-3</v>
          </cell>
          <cell r="HD99">
            <v>1.2680492464517417E-3</v>
          </cell>
          <cell r="HE99">
            <v>1.0543001289214928E-3</v>
          </cell>
          <cell r="HF99">
            <v>8.7455000267233651E-4</v>
          </cell>
          <cell r="HG99">
            <v>7.2384580945872323E-4</v>
          </cell>
          <cell r="HH99">
            <v>5.9785375493082182E-4</v>
          </cell>
          <cell r="HI99">
            <v>4.9280552705255353E-4</v>
          </cell>
          <cell r="HJ99">
            <v>4.0544321601754263E-4</v>
          </cell>
          <cell r="HK99">
            <v>3.3296496672075026E-4</v>
          </cell>
          <cell r="HL99">
            <v>2.7297281028026987E-4</v>
          </cell>
          <cell r="HM99">
            <v>2.2342364668270784E-4</v>
          </cell>
          <cell r="HN99">
            <v>1.8258397456216718E-4</v>
          </cell>
          <cell r="HO99">
            <v>1.4898867344170791E-4</v>
          </cell>
          <cell r="HP99">
            <v>1.2140392539594651E-4</v>
          </cell>
          <cell r="HQ99">
            <v>9.8794204553720496E-5</v>
          </cell>
          <cell r="HR99">
            <v>8.0293152798782713E-5</v>
          </cell>
          <cell r="HS99">
            <v>6.5178088367923186E-5</v>
          </cell>
          <cell r="HT99">
            <v>5.2847852141657561E-5</v>
          </cell>
          <cell r="HU99">
            <v>4.2803676974623186E-5</v>
          </cell>
          <cell r="HV99">
            <v>3.4632762437314404E-5</v>
          </cell>
          <cell r="HW99">
            <v>2.7994245991314066E-5</v>
          </cell>
          <cell r="HX99">
            <v>2.2607278083008893E-5</v>
          </cell>
          <cell r="HY99">
            <v>9.3121379428406966E-5</v>
          </cell>
        </row>
        <row r="100">
          <cell r="FZ100">
            <v>4.3825351990694553E-2</v>
          </cell>
          <cell r="GA100">
            <v>4.3236446222187988E-2</v>
          </cell>
          <cell r="GB100">
            <v>4.2173226557844515E-2</v>
          </cell>
          <cell r="GC100">
            <v>4.0697865498944399E-2</v>
          </cell>
          <cell r="GD100">
            <v>3.8879475121848986E-2</v>
          </cell>
          <cell r="GE100">
            <v>3.6790106587744967E-2</v>
          </cell>
          <cell r="GF100">
            <v>3.4501259693109368E-2</v>
          </cell>
          <cell r="GG100">
            <v>3.2081025551784277E-2</v>
          </cell>
          <cell r="GH100">
            <v>2.9591912576183106E-2</v>
          </cell>
          <cell r="GI100">
            <v>2.708934650990481E-2</v>
          </cell>
          <cell r="GJ100">
            <v>2.4620791171819822E-2</v>
          </cell>
          <cell r="GK100">
            <v>2.2225407582097019E-2</v>
          </cell>
          <cell r="GL100">
            <v>1.9934153643348392E-2</v>
          </cell>
          <cell r="GM100">
            <v>1.7770222141839327E-2</v>
          </cell>
          <cell r="GN100">
            <v>1.574971880778531E-2</v>
          </cell>
          <cell r="GO100">
            <v>1.3882491881926366E-2</v>
          </cell>
          <cell r="GP100">
            <v>1.2173037724048768E-2</v>
          </cell>
          <cell r="GQ100">
            <v>1.0621421535476742E-2</v>
          </cell>
          <cell r="GR100">
            <v>9.2241667833906672E-3</v>
          </cell>
          <cell r="GS100">
            <v>7.9750803878931888E-3</v>
          </cell>
          <cell r="GT100">
            <v>6.8659925330871747E-3</v>
          </cell>
          <cell r="GU100">
            <v>5.8873997804062012E-3</v>
          </cell>
          <cell r="GV100">
            <v>5.0290079276614792E-3</v>
          </cell>
          <cell r="GW100">
            <v>4.2801768717817285E-3</v>
          </cell>
          <cell r="GX100">
            <v>3.6302738046827278E-3</v>
          </cell>
          <cell r="GY100">
            <v>3.0689436639295144E-3</v>
          </cell>
          <cell r="GZ100">
            <v>2.5863071545182423E-3</v>
          </cell>
          <cell r="HA100">
            <v>2.1730971284738007E-3</v>
          </cell>
          <cell r="HB100">
            <v>1.8207439026834977E-3</v>
          </cell>
          <cell r="HC100">
            <v>1.5214194257189288E-3</v>
          </cell>
          <cell r="HD100">
            <v>1.2680492464517417E-3</v>
          </cell>
          <cell r="HE100">
            <v>1.0543001289214928E-3</v>
          </cell>
          <cell r="HF100">
            <v>8.7455000267233651E-4</v>
          </cell>
          <cell r="HG100">
            <v>7.2384580945872323E-4</v>
          </cell>
          <cell r="HH100">
            <v>5.9785375493082182E-4</v>
          </cell>
          <cell r="HI100">
            <v>4.9280552705255353E-4</v>
          </cell>
          <cell r="HJ100">
            <v>4.0544321601754263E-4</v>
          </cell>
          <cell r="HK100">
            <v>3.3296496672075026E-4</v>
          </cell>
          <cell r="HL100">
            <v>2.7297281028026987E-4</v>
          </cell>
          <cell r="HM100">
            <v>2.2342364668270784E-4</v>
          </cell>
          <cell r="HN100">
            <v>1.8258397456216718E-4</v>
          </cell>
          <cell r="HO100">
            <v>1.4898867344170791E-4</v>
          </cell>
          <cell r="HP100">
            <v>1.2140392539594651E-4</v>
          </cell>
          <cell r="HQ100">
            <v>9.8794204553720496E-5</v>
          </cell>
          <cell r="HR100">
            <v>8.0293152798782713E-5</v>
          </cell>
          <cell r="HS100">
            <v>6.5178088367923186E-5</v>
          </cell>
          <cell r="HT100">
            <v>5.2847852141657561E-5</v>
          </cell>
          <cell r="HU100">
            <v>4.2803676974623186E-5</v>
          </cell>
          <cell r="HV100">
            <v>3.4632762437314404E-5</v>
          </cell>
          <cell r="HW100">
            <v>2.7994245991314066E-5</v>
          </cell>
          <cell r="HX100">
            <v>2.2607278083008893E-5</v>
          </cell>
          <cell r="HY100">
            <v>9.3121379428406966E-5</v>
          </cell>
        </row>
        <row r="101">
          <cell r="FZ101">
            <v>4.3825351990694553E-2</v>
          </cell>
          <cell r="GA101">
            <v>4.3236446222187988E-2</v>
          </cell>
          <cell r="GB101">
            <v>4.2173226557844515E-2</v>
          </cell>
          <cell r="GC101">
            <v>4.0697865498944399E-2</v>
          </cell>
          <cell r="GD101">
            <v>3.8879475121848986E-2</v>
          </cell>
          <cell r="GE101">
            <v>3.6790106587744967E-2</v>
          </cell>
          <cell r="GF101">
            <v>3.4501259693109368E-2</v>
          </cell>
          <cell r="GG101">
            <v>3.2081025551784277E-2</v>
          </cell>
          <cell r="GH101">
            <v>2.9591912576183106E-2</v>
          </cell>
          <cell r="GI101">
            <v>2.708934650990481E-2</v>
          </cell>
          <cell r="GJ101">
            <v>2.4620791171819822E-2</v>
          </cell>
          <cell r="GK101">
            <v>2.2225407582097019E-2</v>
          </cell>
          <cell r="GL101">
            <v>1.9934153643348392E-2</v>
          </cell>
          <cell r="GM101">
            <v>1.7770222141839327E-2</v>
          </cell>
          <cell r="GN101">
            <v>1.574971880778531E-2</v>
          </cell>
          <cell r="GO101">
            <v>1.3882491881926366E-2</v>
          </cell>
          <cell r="GP101">
            <v>1.2173037724048768E-2</v>
          </cell>
          <cell r="GQ101">
            <v>1.0621421535476742E-2</v>
          </cell>
          <cell r="GR101">
            <v>9.2241667833906672E-3</v>
          </cell>
          <cell r="GS101">
            <v>7.9750803878931888E-3</v>
          </cell>
          <cell r="GT101">
            <v>6.8659925330871747E-3</v>
          </cell>
          <cell r="GU101">
            <v>5.8873997804062012E-3</v>
          </cell>
          <cell r="GV101">
            <v>5.0290079276614792E-3</v>
          </cell>
          <cell r="GW101">
            <v>4.2801768717817285E-3</v>
          </cell>
          <cell r="GX101">
            <v>3.6302738046827278E-3</v>
          </cell>
          <cell r="GY101">
            <v>3.0689436639295144E-3</v>
          </cell>
          <cell r="GZ101">
            <v>2.5863071545182423E-3</v>
          </cell>
          <cell r="HA101">
            <v>2.1730971284738007E-3</v>
          </cell>
          <cell r="HB101">
            <v>1.8207439026834977E-3</v>
          </cell>
          <cell r="HC101">
            <v>1.5214194257189288E-3</v>
          </cell>
          <cell r="HD101">
            <v>1.2680492464517417E-3</v>
          </cell>
          <cell r="HE101">
            <v>1.0543001289214928E-3</v>
          </cell>
          <cell r="HF101">
            <v>8.7455000267233651E-4</v>
          </cell>
          <cell r="HG101">
            <v>7.2384580945872323E-4</v>
          </cell>
          <cell r="HH101">
            <v>5.9785375493082182E-4</v>
          </cell>
          <cell r="HI101">
            <v>4.9280552705255353E-4</v>
          </cell>
          <cell r="HJ101">
            <v>4.0544321601754263E-4</v>
          </cell>
          <cell r="HK101">
            <v>3.3296496672075026E-4</v>
          </cell>
          <cell r="HL101">
            <v>2.7297281028026987E-4</v>
          </cell>
          <cell r="HM101">
            <v>2.2342364668270784E-4</v>
          </cell>
          <cell r="HN101">
            <v>1.8258397456216718E-4</v>
          </cell>
          <cell r="HO101">
            <v>1.4898867344170791E-4</v>
          </cell>
          <cell r="HP101">
            <v>1.2140392539594651E-4</v>
          </cell>
          <cell r="HQ101">
            <v>9.8794204553720496E-5</v>
          </cell>
          <cell r="HR101">
            <v>8.0293152798782713E-5</v>
          </cell>
          <cell r="HS101">
            <v>6.5178088367923186E-5</v>
          </cell>
          <cell r="HT101">
            <v>5.2847852141657561E-5</v>
          </cell>
          <cell r="HU101">
            <v>4.2803676974623186E-5</v>
          </cell>
          <cell r="HV101">
            <v>3.4632762437314404E-5</v>
          </cell>
          <cell r="HW101">
            <v>2.7994245991314066E-5</v>
          </cell>
          <cell r="HX101">
            <v>2.2607278083008893E-5</v>
          </cell>
          <cell r="HY101">
            <v>9.3121379428406966E-5</v>
          </cell>
        </row>
        <row r="102">
          <cell r="FZ102">
            <v>4.3825351990694553E-2</v>
          </cell>
          <cell r="GA102">
            <v>4.3236446222187988E-2</v>
          </cell>
          <cell r="GB102">
            <v>4.2173226557844515E-2</v>
          </cell>
          <cell r="GC102">
            <v>4.0697865498944399E-2</v>
          </cell>
          <cell r="GD102">
            <v>3.8879475121848986E-2</v>
          </cell>
          <cell r="GE102">
            <v>3.6790106587744967E-2</v>
          </cell>
          <cell r="GF102">
            <v>3.4501259693109368E-2</v>
          </cell>
          <cell r="GG102">
            <v>3.2081025551784277E-2</v>
          </cell>
          <cell r="GH102">
            <v>2.9591912576183106E-2</v>
          </cell>
          <cell r="GI102">
            <v>2.708934650990481E-2</v>
          </cell>
          <cell r="GJ102">
            <v>2.4620791171819822E-2</v>
          </cell>
          <cell r="GK102">
            <v>2.2225407582097019E-2</v>
          </cell>
          <cell r="GL102">
            <v>1.9934153643348392E-2</v>
          </cell>
          <cell r="GM102">
            <v>1.7770222141839327E-2</v>
          </cell>
          <cell r="GN102">
            <v>1.574971880778531E-2</v>
          </cell>
          <cell r="GO102">
            <v>1.3882491881926366E-2</v>
          </cell>
          <cell r="GP102">
            <v>1.2173037724048768E-2</v>
          </cell>
          <cell r="GQ102">
            <v>1.0621421535476742E-2</v>
          </cell>
          <cell r="GR102">
            <v>9.2241667833906672E-3</v>
          </cell>
          <cell r="GS102">
            <v>7.9750803878931888E-3</v>
          </cell>
          <cell r="GT102">
            <v>6.8659925330871747E-3</v>
          </cell>
          <cell r="GU102">
            <v>5.8873997804062012E-3</v>
          </cell>
          <cell r="GV102">
            <v>5.0290079276614792E-3</v>
          </cell>
          <cell r="GW102">
            <v>4.2801768717817285E-3</v>
          </cell>
          <cell r="GX102">
            <v>3.6302738046827278E-3</v>
          </cell>
          <cell r="GY102">
            <v>3.0689436639295144E-3</v>
          </cell>
          <cell r="GZ102">
            <v>2.5863071545182423E-3</v>
          </cell>
          <cell r="HA102">
            <v>2.1730971284738007E-3</v>
          </cell>
          <cell r="HB102">
            <v>1.8207439026834977E-3</v>
          </cell>
          <cell r="HC102">
            <v>1.5214194257189288E-3</v>
          </cell>
          <cell r="HD102">
            <v>1.2680492464517417E-3</v>
          </cell>
          <cell r="HE102">
            <v>1.0543001289214928E-3</v>
          </cell>
          <cell r="HF102">
            <v>8.7455000267233651E-4</v>
          </cell>
          <cell r="HG102">
            <v>7.2384580945872323E-4</v>
          </cell>
          <cell r="HH102">
            <v>5.9785375493082182E-4</v>
          </cell>
          <cell r="HI102">
            <v>4.9280552705255353E-4</v>
          </cell>
          <cell r="HJ102">
            <v>4.0544321601754263E-4</v>
          </cell>
          <cell r="HK102">
            <v>3.3296496672075026E-4</v>
          </cell>
          <cell r="HL102">
            <v>2.7297281028026987E-4</v>
          </cell>
          <cell r="HM102">
            <v>2.2342364668270784E-4</v>
          </cell>
          <cell r="HN102">
            <v>1.8258397456216718E-4</v>
          </cell>
          <cell r="HO102">
            <v>1.4898867344170791E-4</v>
          </cell>
          <cell r="HP102">
            <v>1.2140392539594651E-4</v>
          </cell>
          <cell r="HQ102">
            <v>9.8794204553720496E-5</v>
          </cell>
          <cell r="HR102">
            <v>8.0293152798782713E-5</v>
          </cell>
          <cell r="HS102">
            <v>6.5178088367923186E-5</v>
          </cell>
          <cell r="HT102">
            <v>5.2847852141657561E-5</v>
          </cell>
          <cell r="HU102">
            <v>4.2803676974623186E-5</v>
          </cell>
          <cell r="HV102">
            <v>3.4632762437314404E-5</v>
          </cell>
          <cell r="HW102">
            <v>2.7994245991314066E-5</v>
          </cell>
          <cell r="HX102">
            <v>2.2607278083008893E-5</v>
          </cell>
          <cell r="HY102">
            <v>9.3121379428406966E-5</v>
          </cell>
        </row>
        <row r="103">
          <cell r="FZ103">
            <v>4.3825351990694553E-2</v>
          </cell>
          <cell r="GA103">
            <v>4.3236446222187988E-2</v>
          </cell>
          <cell r="GB103">
            <v>4.2173226557844515E-2</v>
          </cell>
          <cell r="GC103">
            <v>4.0697865498944399E-2</v>
          </cell>
          <cell r="GD103">
            <v>3.8879475121848986E-2</v>
          </cell>
          <cell r="GE103">
            <v>3.6790106587744967E-2</v>
          </cell>
          <cell r="GF103">
            <v>3.4501259693109368E-2</v>
          </cell>
          <cell r="GG103">
            <v>3.2081025551784277E-2</v>
          </cell>
          <cell r="GH103">
            <v>2.9591912576183106E-2</v>
          </cell>
          <cell r="GI103">
            <v>2.708934650990481E-2</v>
          </cell>
          <cell r="GJ103">
            <v>2.4620791171819822E-2</v>
          </cell>
          <cell r="GK103">
            <v>2.2225407582097019E-2</v>
          </cell>
          <cell r="GL103">
            <v>1.9934153643348392E-2</v>
          </cell>
          <cell r="GM103">
            <v>1.7770222141839327E-2</v>
          </cell>
          <cell r="GN103">
            <v>1.574971880778531E-2</v>
          </cell>
          <cell r="GO103">
            <v>1.3882491881926366E-2</v>
          </cell>
          <cell r="GP103">
            <v>1.2173037724048768E-2</v>
          </cell>
          <cell r="GQ103">
            <v>1.0621421535476742E-2</v>
          </cell>
          <cell r="GR103">
            <v>9.2241667833906672E-3</v>
          </cell>
          <cell r="GS103">
            <v>7.9750803878931888E-3</v>
          </cell>
          <cell r="GT103">
            <v>6.8659925330871747E-3</v>
          </cell>
          <cell r="GU103">
            <v>5.8873997804062012E-3</v>
          </cell>
          <cell r="GV103">
            <v>5.0290079276614792E-3</v>
          </cell>
          <cell r="GW103">
            <v>4.2801768717817285E-3</v>
          </cell>
          <cell r="GX103">
            <v>3.6302738046827278E-3</v>
          </cell>
          <cell r="GY103">
            <v>3.0689436639295144E-3</v>
          </cell>
          <cell r="GZ103">
            <v>2.5863071545182423E-3</v>
          </cell>
          <cell r="HA103">
            <v>2.1730971284738007E-3</v>
          </cell>
          <cell r="HB103">
            <v>1.8207439026834977E-3</v>
          </cell>
          <cell r="HC103">
            <v>1.5214194257189288E-3</v>
          </cell>
          <cell r="HD103">
            <v>1.2680492464517417E-3</v>
          </cell>
          <cell r="HE103">
            <v>1.0543001289214928E-3</v>
          </cell>
          <cell r="HF103">
            <v>8.7455000267233651E-4</v>
          </cell>
          <cell r="HG103">
            <v>7.2384580945872323E-4</v>
          </cell>
          <cell r="HH103">
            <v>5.9785375493082182E-4</v>
          </cell>
          <cell r="HI103">
            <v>4.9280552705255353E-4</v>
          </cell>
          <cell r="HJ103">
            <v>4.0544321601754263E-4</v>
          </cell>
          <cell r="HK103">
            <v>3.3296496672075026E-4</v>
          </cell>
          <cell r="HL103">
            <v>2.7297281028026987E-4</v>
          </cell>
          <cell r="HM103">
            <v>2.2342364668270784E-4</v>
          </cell>
          <cell r="HN103">
            <v>1.8258397456216718E-4</v>
          </cell>
          <cell r="HO103">
            <v>1.4898867344170791E-4</v>
          </cell>
          <cell r="HP103">
            <v>1.2140392539594651E-4</v>
          </cell>
          <cell r="HQ103">
            <v>9.8794204553720496E-5</v>
          </cell>
          <cell r="HR103">
            <v>8.0293152798782713E-5</v>
          </cell>
          <cell r="HS103">
            <v>6.5178088367923186E-5</v>
          </cell>
          <cell r="HT103">
            <v>5.2847852141657561E-5</v>
          </cell>
          <cell r="HU103">
            <v>4.2803676974623186E-5</v>
          </cell>
          <cell r="HV103">
            <v>3.4632762437314404E-5</v>
          </cell>
          <cell r="HW103">
            <v>2.7994245991314066E-5</v>
          </cell>
          <cell r="HX103">
            <v>2.2607278083008893E-5</v>
          </cell>
          <cell r="HY103">
            <v>9.3121379428406966E-5</v>
          </cell>
        </row>
        <row r="104">
          <cell r="FZ104">
            <v>4.3825351990694553E-2</v>
          </cell>
          <cell r="GA104">
            <v>4.3236446222187988E-2</v>
          </cell>
          <cell r="GB104">
            <v>4.2173226557844515E-2</v>
          </cell>
          <cell r="GC104">
            <v>4.0697865498944399E-2</v>
          </cell>
          <cell r="GD104">
            <v>3.8879475121848986E-2</v>
          </cell>
          <cell r="GE104">
            <v>3.6790106587744967E-2</v>
          </cell>
          <cell r="GF104">
            <v>3.4501259693109368E-2</v>
          </cell>
          <cell r="GG104">
            <v>3.2081025551784277E-2</v>
          </cell>
          <cell r="GH104">
            <v>2.9591912576183106E-2</v>
          </cell>
          <cell r="GI104">
            <v>2.708934650990481E-2</v>
          </cell>
          <cell r="GJ104">
            <v>2.4620791171819822E-2</v>
          </cell>
          <cell r="GK104">
            <v>2.2225407582097019E-2</v>
          </cell>
          <cell r="GL104">
            <v>1.9934153643348392E-2</v>
          </cell>
          <cell r="GM104">
            <v>1.7770222141839327E-2</v>
          </cell>
          <cell r="GN104">
            <v>1.574971880778531E-2</v>
          </cell>
          <cell r="GO104">
            <v>1.3882491881926366E-2</v>
          </cell>
          <cell r="GP104">
            <v>1.2173037724048768E-2</v>
          </cell>
          <cell r="GQ104">
            <v>1.0621421535476742E-2</v>
          </cell>
          <cell r="GR104">
            <v>9.2241667833906672E-3</v>
          </cell>
          <cell r="GS104">
            <v>7.9750803878931888E-3</v>
          </cell>
          <cell r="GT104">
            <v>6.8659925330871747E-3</v>
          </cell>
          <cell r="GU104">
            <v>5.8873997804062012E-3</v>
          </cell>
          <cell r="GV104">
            <v>5.0290079276614792E-3</v>
          </cell>
          <cell r="GW104">
            <v>4.2801768717817285E-3</v>
          </cell>
          <cell r="GX104">
            <v>3.6302738046827278E-3</v>
          </cell>
          <cell r="GY104">
            <v>3.0689436639295144E-3</v>
          </cell>
          <cell r="GZ104">
            <v>2.5863071545182423E-3</v>
          </cell>
          <cell r="HA104">
            <v>2.1730971284738007E-3</v>
          </cell>
          <cell r="HB104">
            <v>1.8207439026834977E-3</v>
          </cell>
          <cell r="HC104">
            <v>1.5214194257189288E-3</v>
          </cell>
          <cell r="HD104">
            <v>1.2680492464517417E-3</v>
          </cell>
          <cell r="HE104">
            <v>1.0543001289214928E-3</v>
          </cell>
          <cell r="HF104">
            <v>8.7455000267233651E-4</v>
          </cell>
          <cell r="HG104">
            <v>7.2384580945872323E-4</v>
          </cell>
          <cell r="HH104">
            <v>5.9785375493082182E-4</v>
          </cell>
          <cell r="HI104">
            <v>4.9280552705255353E-4</v>
          </cell>
          <cell r="HJ104">
            <v>4.0544321601754263E-4</v>
          </cell>
          <cell r="HK104">
            <v>3.3296496672075026E-4</v>
          </cell>
          <cell r="HL104">
            <v>2.7297281028026987E-4</v>
          </cell>
          <cell r="HM104">
            <v>2.2342364668270784E-4</v>
          </cell>
          <cell r="HN104">
            <v>1.8258397456216718E-4</v>
          </cell>
          <cell r="HO104">
            <v>1.4898867344170791E-4</v>
          </cell>
          <cell r="HP104">
            <v>1.2140392539594651E-4</v>
          </cell>
          <cell r="HQ104">
            <v>9.8794204553720496E-5</v>
          </cell>
          <cell r="HR104">
            <v>8.0293152798782713E-5</v>
          </cell>
          <cell r="HS104">
            <v>6.5178088367923186E-5</v>
          </cell>
          <cell r="HT104">
            <v>5.2847852141657561E-5</v>
          </cell>
          <cell r="HU104">
            <v>4.2803676974623186E-5</v>
          </cell>
          <cell r="HV104">
            <v>3.4632762437314404E-5</v>
          </cell>
          <cell r="HW104">
            <v>2.7994245991314066E-5</v>
          </cell>
          <cell r="HX104">
            <v>2.2607278083008893E-5</v>
          </cell>
          <cell r="HY104">
            <v>9.3121379428406966E-5</v>
          </cell>
        </row>
        <row r="105">
          <cell r="FZ105">
            <v>4.3825351990694553E-2</v>
          </cell>
          <cell r="GA105">
            <v>4.3236446222187988E-2</v>
          </cell>
          <cell r="GB105">
            <v>4.2173226557844515E-2</v>
          </cell>
          <cell r="GC105">
            <v>4.0697865498944399E-2</v>
          </cell>
          <cell r="GD105">
            <v>3.8879475121848986E-2</v>
          </cell>
          <cell r="GE105">
            <v>3.6790106587744967E-2</v>
          </cell>
          <cell r="GF105">
            <v>3.4501259693109368E-2</v>
          </cell>
          <cell r="GG105">
            <v>3.2081025551784277E-2</v>
          </cell>
          <cell r="GH105">
            <v>2.9591912576183106E-2</v>
          </cell>
          <cell r="GI105">
            <v>2.708934650990481E-2</v>
          </cell>
          <cell r="GJ105">
            <v>2.4620791171819822E-2</v>
          </cell>
          <cell r="GK105">
            <v>2.2225407582097019E-2</v>
          </cell>
          <cell r="GL105">
            <v>1.9934153643348392E-2</v>
          </cell>
          <cell r="GM105">
            <v>1.7770222141839327E-2</v>
          </cell>
          <cell r="GN105">
            <v>1.574971880778531E-2</v>
          </cell>
          <cell r="GO105">
            <v>1.3882491881926366E-2</v>
          </cell>
          <cell r="GP105">
            <v>1.2173037724048768E-2</v>
          </cell>
          <cell r="GQ105">
            <v>1.0621421535476742E-2</v>
          </cell>
          <cell r="GR105">
            <v>9.2241667833906672E-3</v>
          </cell>
          <cell r="GS105">
            <v>7.9750803878931888E-3</v>
          </cell>
          <cell r="GT105">
            <v>6.8659925330871747E-3</v>
          </cell>
          <cell r="GU105">
            <v>5.8873997804062012E-3</v>
          </cell>
          <cell r="GV105">
            <v>5.0290079276614792E-3</v>
          </cell>
          <cell r="GW105">
            <v>4.2801768717817285E-3</v>
          </cell>
          <cell r="GX105">
            <v>3.6302738046827278E-3</v>
          </cell>
          <cell r="GY105">
            <v>3.0689436639295144E-3</v>
          </cell>
          <cell r="GZ105">
            <v>2.5863071545182423E-3</v>
          </cell>
          <cell r="HA105">
            <v>2.1730971284738007E-3</v>
          </cell>
          <cell r="HB105">
            <v>1.8207439026834977E-3</v>
          </cell>
          <cell r="HC105">
            <v>1.5214194257189288E-3</v>
          </cell>
          <cell r="HD105">
            <v>1.2680492464517417E-3</v>
          </cell>
          <cell r="HE105">
            <v>1.0543001289214928E-3</v>
          </cell>
          <cell r="HF105">
            <v>8.7455000267233651E-4</v>
          </cell>
          <cell r="HG105">
            <v>7.2384580945872323E-4</v>
          </cell>
          <cell r="HH105">
            <v>5.9785375493082182E-4</v>
          </cell>
          <cell r="HI105">
            <v>4.9280552705255353E-4</v>
          </cell>
          <cell r="HJ105">
            <v>4.0544321601754263E-4</v>
          </cell>
          <cell r="HK105">
            <v>3.3296496672075026E-4</v>
          </cell>
          <cell r="HL105">
            <v>2.7297281028026987E-4</v>
          </cell>
          <cell r="HM105">
            <v>2.2342364668270784E-4</v>
          </cell>
          <cell r="HN105">
            <v>1.8258397456216718E-4</v>
          </cell>
          <cell r="HO105">
            <v>1.4898867344170791E-4</v>
          </cell>
          <cell r="HP105">
            <v>1.2140392539594651E-4</v>
          </cell>
          <cell r="HQ105">
            <v>9.8794204553720496E-5</v>
          </cell>
          <cell r="HR105">
            <v>8.0293152798782713E-5</v>
          </cell>
          <cell r="HS105">
            <v>6.5178088367923186E-5</v>
          </cell>
          <cell r="HT105">
            <v>5.2847852141657561E-5</v>
          </cell>
          <cell r="HU105">
            <v>4.2803676974623186E-5</v>
          </cell>
          <cell r="HV105">
            <v>3.4632762437314404E-5</v>
          </cell>
          <cell r="HW105">
            <v>2.7994245991314066E-5</v>
          </cell>
          <cell r="HX105">
            <v>2.2607278083008893E-5</v>
          </cell>
          <cell r="HY105">
            <v>9.3121379428406966E-5</v>
          </cell>
        </row>
        <row r="106">
          <cell r="FZ106">
            <v>4.3825351990694553E-2</v>
          </cell>
          <cell r="GA106">
            <v>4.3236446222187988E-2</v>
          </cell>
          <cell r="GB106">
            <v>4.2173226557844515E-2</v>
          </cell>
          <cell r="GC106">
            <v>4.0697865498944399E-2</v>
          </cell>
          <cell r="GD106">
            <v>3.8879475121848986E-2</v>
          </cell>
          <cell r="GE106">
            <v>3.6790106587744967E-2</v>
          </cell>
          <cell r="GF106">
            <v>3.4501259693109368E-2</v>
          </cell>
          <cell r="GG106">
            <v>3.2081025551784277E-2</v>
          </cell>
          <cell r="GH106">
            <v>2.9591912576183106E-2</v>
          </cell>
          <cell r="GI106">
            <v>2.708934650990481E-2</v>
          </cell>
          <cell r="GJ106">
            <v>2.4620791171819822E-2</v>
          </cell>
          <cell r="GK106">
            <v>2.2225407582097019E-2</v>
          </cell>
          <cell r="GL106">
            <v>1.9934153643348392E-2</v>
          </cell>
          <cell r="GM106">
            <v>1.7770222141839327E-2</v>
          </cell>
          <cell r="GN106">
            <v>1.574971880778531E-2</v>
          </cell>
          <cell r="GO106">
            <v>1.3882491881926366E-2</v>
          </cell>
          <cell r="GP106">
            <v>1.2173037724048768E-2</v>
          </cell>
          <cell r="GQ106">
            <v>1.0621421535476742E-2</v>
          </cell>
          <cell r="GR106">
            <v>9.2241667833906672E-3</v>
          </cell>
          <cell r="GS106">
            <v>7.9750803878931888E-3</v>
          </cell>
          <cell r="GT106">
            <v>6.8659925330871747E-3</v>
          </cell>
          <cell r="GU106">
            <v>5.8873997804062012E-3</v>
          </cell>
          <cell r="GV106">
            <v>5.0290079276614792E-3</v>
          </cell>
          <cell r="GW106">
            <v>4.2801768717817285E-3</v>
          </cell>
          <cell r="GX106">
            <v>3.6302738046827278E-3</v>
          </cell>
          <cell r="GY106">
            <v>3.0689436639295144E-3</v>
          </cell>
          <cell r="GZ106">
            <v>2.5863071545182423E-3</v>
          </cell>
          <cell r="HA106">
            <v>2.1730971284738007E-3</v>
          </cell>
          <cell r="HB106">
            <v>1.8207439026834977E-3</v>
          </cell>
          <cell r="HC106">
            <v>1.5214194257189288E-3</v>
          </cell>
          <cell r="HD106">
            <v>1.2680492464517417E-3</v>
          </cell>
          <cell r="HE106">
            <v>1.0543001289214928E-3</v>
          </cell>
          <cell r="HF106">
            <v>8.7455000267233651E-4</v>
          </cell>
          <cell r="HG106">
            <v>7.2384580945872323E-4</v>
          </cell>
          <cell r="HH106">
            <v>5.9785375493082182E-4</v>
          </cell>
          <cell r="HI106">
            <v>4.9280552705255353E-4</v>
          </cell>
          <cell r="HJ106">
            <v>4.0544321601754263E-4</v>
          </cell>
          <cell r="HK106">
            <v>3.3296496672075026E-4</v>
          </cell>
          <cell r="HL106">
            <v>2.7297281028026987E-4</v>
          </cell>
          <cell r="HM106">
            <v>2.2342364668270784E-4</v>
          </cell>
          <cell r="HN106">
            <v>1.8258397456216718E-4</v>
          </cell>
          <cell r="HO106">
            <v>1.4898867344170791E-4</v>
          </cell>
          <cell r="HP106">
            <v>1.2140392539594651E-4</v>
          </cell>
          <cell r="HQ106">
            <v>9.8794204553720496E-5</v>
          </cell>
          <cell r="HR106">
            <v>8.0293152798782713E-5</v>
          </cell>
          <cell r="HS106">
            <v>6.5178088367923186E-5</v>
          </cell>
          <cell r="HT106">
            <v>5.2847852141657561E-5</v>
          </cell>
          <cell r="HU106">
            <v>4.2803676974623186E-5</v>
          </cell>
          <cell r="HV106">
            <v>3.4632762437314404E-5</v>
          </cell>
          <cell r="HW106">
            <v>2.7994245991314066E-5</v>
          </cell>
          <cell r="HX106">
            <v>2.2607278083008893E-5</v>
          </cell>
          <cell r="HY106">
            <v>9.3121379428406966E-5</v>
          </cell>
        </row>
        <row r="107">
          <cell r="FZ107">
            <v>1.4628951751343379E-2</v>
          </cell>
          <cell r="GA107">
            <v>1.4138121953584102E-2</v>
          </cell>
          <cell r="GB107">
            <v>1.3653183799924973E-2</v>
          </cell>
          <cell r="GC107">
            <v>1.3175427827436746E-2</v>
          </cell>
          <cell r="GD107">
            <v>1.2705949255333639E-2</v>
          </cell>
          <cell r="GE107">
            <v>1.2245666811015798E-2</v>
          </cell>
          <cell r="GF107">
            <v>1.179534034882268E-2</v>
          </cell>
          <cell r="GG107">
            <v>1.1355587245899468E-2</v>
          </cell>
          <cell r="GH107">
            <v>1.0926897584109585E-2</v>
          </cell>
          <cell r="GI107">
            <v>1.0509648145395789E-2</v>
          </cell>
          <cell r="GJ107">
            <v>1.0104115261522439E-2</v>
          </cell>
          <cell r="GK107">
            <v>9.710486568734078E-3</v>
          </cell>
          <cell r="GL107">
            <v>9.3288717242472341E-3</v>
          </cell>
          <cell r="GM107">
            <v>8.9593121454011326E-3</v>
          </cell>
          <cell r="GN107">
            <v>8.6017898341984589E-3</v>
          </cell>
          <cell r="GO107">
            <v>8.2562353503612407E-3</v>
          </cell>
          <cell r="GP107">
            <v>7.922534995266961E-3</v>
          </cell>
          <cell r="GQ107">
            <v>7.6005372674825544E-3</v>
          </cell>
          <cell r="GR107">
            <v>7.2900586483655161E-3</v>
          </cell>
          <cell r="GS107">
            <v>6.9908887734998482E-3</v>
          </cell>
          <cell r="GT107">
            <v>6.7027950427571703E-3</v>
          </cell>
          <cell r="GU107">
            <v>6.4255267186310583E-3</v>
          </cell>
          <cell r="GV107">
            <v>6.1588185592742484E-3</v>
          </cell>
          <cell r="GW107">
            <v>5.9023940294646859E-3</v>
          </cell>
          <cell r="GX107">
            <v>5.6559681295548234E-3</v>
          </cell>
          <cell r="GY107">
            <v>5.4192498794056743E-3</v>
          </cell>
          <cell r="GZ107">
            <v>5.1919444913494095E-3</v>
          </cell>
          <cell r="HA107">
            <v>4.9737552634470106E-3</v>
          </cell>
          <cell r="HB107">
            <v>4.7643852216286975E-3</v>
          </cell>
          <cell r="HC107">
            <v>4.563538536855094E-3</v>
          </cell>
          <cell r="HD107">
            <v>4.3709217410777823E-3</v>
          </cell>
          <cell r="HE107">
            <v>4.1862447636485944E-3</v>
          </cell>
          <cell r="HF107">
            <v>4.0092218078011665E-3</v>
          </cell>
          <cell r="HG107">
            <v>3.839572084990639E-3</v>
          </cell>
          <cell r="HH107">
            <v>3.6770204231739712E-3</v>
          </cell>
          <cell r="HI107">
            <v>3.5212977635401543E-3</v>
          </cell>
          <cell r="HJ107">
            <v>3.3721415587847359E-3</v>
          </cell>
          <cell r="HK107">
            <v>3.2292960846967977E-3</v>
          </cell>
          <cell r="HL107">
            <v>3.0925126756412569E-3</v>
          </cell>
          <cell r="HM107">
            <v>2.9615498934375544E-3</v>
          </cell>
          <cell r="HN107">
            <v>2.8361736381319336E-3</v>
          </cell>
          <cell r="HO107">
            <v>2.7161572082878838E-3</v>
          </cell>
          <cell r="HP107">
            <v>2.6012813175785299E-3</v>
          </cell>
          <cell r="HQ107">
            <v>2.49133407376112E-3</v>
          </cell>
          <cell r="HR107">
            <v>2.3861109254224022E-3</v>
          </cell>
          <cell r="HS107">
            <v>2.2854145813030469E-3</v>
          </cell>
          <cell r="HT107">
            <v>2.1890549064620402E-3</v>
          </cell>
          <cell r="HU107">
            <v>2.0968487990539186E-3</v>
          </cell>
          <cell r="HV107">
            <v>2.0086200510640584E-3</v>
          </cell>
          <cell r="HW107">
            <v>1.9241991959388918E-3</v>
          </cell>
          <cell r="HX107">
            <v>1.8434233457145233E-3</v>
          </cell>
          <cell r="HY107">
            <v>4.4292511541157431E-2</v>
          </cell>
        </row>
        <row r="108">
          <cell r="FZ108">
            <v>1.4628951751343379E-2</v>
          </cell>
          <cell r="GA108">
            <v>1.4138121953584106E-2</v>
          </cell>
          <cell r="GB108">
            <v>1.3653183799924975E-2</v>
          </cell>
          <cell r="GC108">
            <v>1.3175427827436749E-2</v>
          </cell>
          <cell r="GD108">
            <v>1.2705949255333639E-2</v>
          </cell>
          <cell r="GE108">
            <v>1.2245666811015802E-2</v>
          </cell>
          <cell r="GF108">
            <v>1.1795340348822682E-2</v>
          </cell>
          <cell r="GG108">
            <v>1.135558724589947E-2</v>
          </cell>
          <cell r="GH108">
            <v>1.0926897584109587E-2</v>
          </cell>
          <cell r="GI108">
            <v>1.0509648145395791E-2</v>
          </cell>
          <cell r="GJ108">
            <v>1.0104115261522441E-2</v>
          </cell>
          <cell r="GK108">
            <v>9.7104865687340797E-3</v>
          </cell>
          <cell r="GL108">
            <v>9.3288717242472358E-3</v>
          </cell>
          <cell r="GM108">
            <v>8.9593121454011344E-3</v>
          </cell>
          <cell r="GN108">
            <v>8.6017898341984606E-3</v>
          </cell>
          <cell r="GO108">
            <v>8.2562353503612424E-3</v>
          </cell>
          <cell r="GP108">
            <v>7.9225349952669628E-3</v>
          </cell>
          <cell r="GQ108">
            <v>7.6005372674825562E-3</v>
          </cell>
          <cell r="GR108">
            <v>7.290058648365517E-3</v>
          </cell>
          <cell r="GS108">
            <v>6.990888773499849E-3</v>
          </cell>
          <cell r="GT108">
            <v>6.7027950427571712E-3</v>
          </cell>
          <cell r="GU108">
            <v>6.42552671863106E-3</v>
          </cell>
          <cell r="GV108">
            <v>6.1588185592742492E-3</v>
          </cell>
          <cell r="GW108">
            <v>5.9023940294646859E-3</v>
          </cell>
          <cell r="GX108">
            <v>5.6559681295548234E-3</v>
          </cell>
          <cell r="GY108">
            <v>5.4192498794056751E-3</v>
          </cell>
          <cell r="GZ108">
            <v>5.1919444913494104E-3</v>
          </cell>
          <cell r="HA108">
            <v>4.9737552634470114E-3</v>
          </cell>
          <cell r="HB108">
            <v>4.7643852216286984E-3</v>
          </cell>
          <cell r="HC108">
            <v>4.5635385368550949E-3</v>
          </cell>
          <cell r="HD108">
            <v>4.3709217410777832E-3</v>
          </cell>
          <cell r="HE108">
            <v>4.1862447636485953E-3</v>
          </cell>
          <cell r="HF108">
            <v>4.0092218078011674E-3</v>
          </cell>
          <cell r="HG108">
            <v>3.8395720849906394E-3</v>
          </cell>
          <cell r="HH108">
            <v>3.677020423173972E-3</v>
          </cell>
          <cell r="HI108">
            <v>3.5212977635401548E-3</v>
          </cell>
          <cell r="HJ108">
            <v>3.3721415587847363E-3</v>
          </cell>
          <cell r="HK108">
            <v>3.2292960846967982E-3</v>
          </cell>
          <cell r="HL108">
            <v>3.0925126756412573E-3</v>
          </cell>
          <cell r="HM108">
            <v>2.9615498934375544E-3</v>
          </cell>
          <cell r="HN108">
            <v>2.836173638131934E-3</v>
          </cell>
          <cell r="HO108">
            <v>2.7161572082878838E-3</v>
          </cell>
          <cell r="HP108">
            <v>2.6012813175785303E-3</v>
          </cell>
          <cell r="HQ108">
            <v>2.4913340737611205E-3</v>
          </cell>
          <cell r="HR108">
            <v>2.3861109254224027E-3</v>
          </cell>
          <cell r="HS108">
            <v>2.2854145813030469E-3</v>
          </cell>
          <cell r="HT108">
            <v>2.1890549064620406E-3</v>
          </cell>
          <cell r="HU108">
            <v>2.0968487990539191E-3</v>
          </cell>
          <cell r="HV108">
            <v>2.0086200510640588E-3</v>
          </cell>
          <cell r="HW108">
            <v>1.9241991959388918E-3</v>
          </cell>
          <cell r="HX108">
            <v>1.8434233457145237E-3</v>
          </cell>
          <cell r="HY108">
            <v>4.4292511541157438E-2</v>
          </cell>
        </row>
        <row r="109">
          <cell r="FZ109">
            <v>1.4628951751343379E-2</v>
          </cell>
          <cell r="GA109">
            <v>1.4138121953584108E-2</v>
          </cell>
          <cell r="GB109">
            <v>1.3653183799924976E-2</v>
          </cell>
          <cell r="GC109">
            <v>1.3175427827436749E-2</v>
          </cell>
          <cell r="GD109">
            <v>1.2705949255333639E-2</v>
          </cell>
          <cell r="GE109">
            <v>1.22456668110158E-2</v>
          </cell>
          <cell r="GF109">
            <v>1.1795340348822682E-2</v>
          </cell>
          <cell r="GG109">
            <v>1.135558724589947E-2</v>
          </cell>
          <cell r="GH109">
            <v>1.0926897584109587E-2</v>
          </cell>
          <cell r="GI109">
            <v>1.0509648145395791E-2</v>
          </cell>
          <cell r="GJ109">
            <v>1.0104115261522441E-2</v>
          </cell>
          <cell r="GK109">
            <v>9.7104865687340797E-3</v>
          </cell>
          <cell r="GL109">
            <v>9.3288717242472358E-3</v>
          </cell>
          <cell r="GM109">
            <v>8.9593121454011344E-3</v>
          </cell>
          <cell r="GN109">
            <v>8.6017898341984589E-3</v>
          </cell>
          <cell r="GO109">
            <v>8.2562353503612407E-3</v>
          </cell>
          <cell r="GP109">
            <v>7.922534995266961E-3</v>
          </cell>
          <cell r="GQ109">
            <v>7.6005372674825553E-3</v>
          </cell>
          <cell r="GR109">
            <v>7.2900586483655178E-3</v>
          </cell>
          <cell r="GS109">
            <v>6.990888773499849E-3</v>
          </cell>
          <cell r="GT109">
            <v>6.7027950427571712E-3</v>
          </cell>
          <cell r="GU109">
            <v>6.4255267186310592E-3</v>
          </cell>
          <cell r="GV109">
            <v>6.1588185592742492E-3</v>
          </cell>
          <cell r="GW109">
            <v>5.9023940294646868E-3</v>
          </cell>
          <cell r="GX109">
            <v>5.6559681295548234E-3</v>
          </cell>
          <cell r="GY109">
            <v>5.4192498794056751E-3</v>
          </cell>
          <cell r="GZ109">
            <v>5.1919444913494104E-3</v>
          </cell>
          <cell r="HA109">
            <v>4.9737552634470114E-3</v>
          </cell>
          <cell r="HB109">
            <v>4.7643852216286984E-3</v>
          </cell>
          <cell r="HC109">
            <v>4.5635385368550949E-3</v>
          </cell>
          <cell r="HD109">
            <v>4.3709217410777832E-3</v>
          </cell>
          <cell r="HE109">
            <v>4.1862447636485953E-3</v>
          </cell>
          <cell r="HF109">
            <v>4.0092218078011674E-3</v>
          </cell>
          <cell r="HG109">
            <v>3.8395720849906398E-3</v>
          </cell>
          <cell r="HH109">
            <v>3.6770204231739716E-3</v>
          </cell>
          <cell r="HI109">
            <v>3.5212977635401548E-3</v>
          </cell>
          <cell r="HJ109">
            <v>3.3721415587847367E-3</v>
          </cell>
          <cell r="HK109">
            <v>3.2292960846967982E-3</v>
          </cell>
          <cell r="HL109">
            <v>3.0925126756412577E-3</v>
          </cell>
          <cell r="HM109">
            <v>2.9615498934375544E-3</v>
          </cell>
          <cell r="HN109">
            <v>2.836173638131934E-3</v>
          </cell>
          <cell r="HO109">
            <v>2.7161572082878842E-3</v>
          </cell>
          <cell r="HP109">
            <v>2.6012813175785303E-3</v>
          </cell>
          <cell r="HQ109">
            <v>2.4913340737611205E-3</v>
          </cell>
          <cell r="HR109">
            <v>2.3861109254224027E-3</v>
          </cell>
          <cell r="HS109">
            <v>2.2854145813030473E-3</v>
          </cell>
          <cell r="HT109">
            <v>2.1890549064620406E-3</v>
          </cell>
          <cell r="HU109">
            <v>2.0968487990539191E-3</v>
          </cell>
          <cell r="HV109">
            <v>2.0086200510640588E-3</v>
          </cell>
          <cell r="HW109">
            <v>1.9241991959388918E-3</v>
          </cell>
          <cell r="HX109">
            <v>1.8434233457145235E-3</v>
          </cell>
          <cell r="HY109">
            <v>4.4292511541157438E-2</v>
          </cell>
        </row>
        <row r="110">
          <cell r="FZ110">
            <v>1.4628951751343379E-2</v>
          </cell>
          <cell r="GA110">
            <v>1.4138121953584106E-2</v>
          </cell>
          <cell r="GB110">
            <v>1.3653183799924975E-2</v>
          </cell>
          <cell r="GC110">
            <v>1.3175427827436749E-2</v>
          </cell>
          <cell r="GD110">
            <v>1.2705949255333639E-2</v>
          </cell>
          <cell r="GE110">
            <v>1.22456668110158E-2</v>
          </cell>
          <cell r="GF110">
            <v>1.1795340348822682E-2</v>
          </cell>
          <cell r="GG110">
            <v>1.135558724589947E-2</v>
          </cell>
          <cell r="GH110">
            <v>1.0926897584109587E-2</v>
          </cell>
          <cell r="GI110">
            <v>1.0509648145395791E-2</v>
          </cell>
          <cell r="GJ110">
            <v>1.0104115261522441E-2</v>
          </cell>
          <cell r="GK110">
            <v>9.7104865687340797E-3</v>
          </cell>
          <cell r="GL110">
            <v>9.3288717242472358E-3</v>
          </cell>
          <cell r="GM110">
            <v>8.9593121454011344E-3</v>
          </cell>
          <cell r="GN110">
            <v>8.6017898341984606E-3</v>
          </cell>
          <cell r="GO110">
            <v>8.2562353503612424E-3</v>
          </cell>
          <cell r="GP110">
            <v>7.9225349952669628E-3</v>
          </cell>
          <cell r="GQ110">
            <v>7.6005372674825553E-3</v>
          </cell>
          <cell r="GR110">
            <v>7.290058648365517E-3</v>
          </cell>
          <cell r="GS110">
            <v>6.9908887734998499E-3</v>
          </cell>
          <cell r="GT110">
            <v>6.7027950427571712E-3</v>
          </cell>
          <cell r="GU110">
            <v>6.42552671863106E-3</v>
          </cell>
          <cell r="GV110">
            <v>6.1588185592742492E-3</v>
          </cell>
          <cell r="GW110">
            <v>5.9023940294646859E-3</v>
          </cell>
          <cell r="GX110">
            <v>5.6559681295548234E-3</v>
          </cell>
          <cell r="GY110">
            <v>5.4192498794056751E-3</v>
          </cell>
          <cell r="GZ110">
            <v>5.1919444913494104E-3</v>
          </cell>
          <cell r="HA110">
            <v>4.9737552634470114E-3</v>
          </cell>
          <cell r="HB110">
            <v>4.7643852216286984E-3</v>
          </cell>
          <cell r="HC110">
            <v>4.5635385368550949E-3</v>
          </cell>
          <cell r="HD110">
            <v>4.3709217410777832E-3</v>
          </cell>
          <cell r="HE110">
            <v>4.1862447636485953E-3</v>
          </cell>
          <cell r="HF110">
            <v>4.0092218078011665E-3</v>
          </cell>
          <cell r="HG110">
            <v>3.8395720849906398E-3</v>
          </cell>
          <cell r="HH110">
            <v>3.6770204231739716E-3</v>
          </cell>
          <cell r="HI110">
            <v>3.5212977635401548E-3</v>
          </cell>
          <cell r="HJ110">
            <v>3.3721415587847363E-3</v>
          </cell>
          <cell r="HK110">
            <v>3.2292960846967982E-3</v>
          </cell>
          <cell r="HL110">
            <v>3.0925126756412573E-3</v>
          </cell>
          <cell r="HM110">
            <v>2.9615498934375544E-3</v>
          </cell>
          <cell r="HN110">
            <v>2.8361736381319344E-3</v>
          </cell>
          <cell r="HO110">
            <v>2.7161572082878842E-3</v>
          </cell>
          <cell r="HP110">
            <v>2.6012813175785303E-3</v>
          </cell>
          <cell r="HQ110">
            <v>2.4913340737611205E-3</v>
          </cell>
          <cell r="HR110">
            <v>2.3861109254224022E-3</v>
          </cell>
          <cell r="HS110">
            <v>2.2854145813030473E-3</v>
          </cell>
          <cell r="HT110">
            <v>2.1890549064620406E-3</v>
          </cell>
          <cell r="HU110">
            <v>2.0968487990539191E-3</v>
          </cell>
          <cell r="HV110">
            <v>2.0086200510640588E-3</v>
          </cell>
          <cell r="HW110">
            <v>1.9241991959388918E-3</v>
          </cell>
          <cell r="HX110">
            <v>1.8434233457145237E-3</v>
          </cell>
          <cell r="HY110">
            <v>4.4292511541157438E-2</v>
          </cell>
        </row>
        <row r="111">
          <cell r="FZ111">
            <v>1.4628951751343378E-2</v>
          </cell>
          <cell r="GA111">
            <v>1.4138121953584104E-2</v>
          </cell>
          <cell r="GB111">
            <v>1.3653183799924973E-2</v>
          </cell>
          <cell r="GC111">
            <v>1.3175427827436748E-2</v>
          </cell>
          <cell r="GD111">
            <v>1.2705949255333637E-2</v>
          </cell>
          <cell r="GE111">
            <v>1.2245666811015798E-2</v>
          </cell>
          <cell r="GF111">
            <v>1.179534034882268E-2</v>
          </cell>
          <cell r="GG111">
            <v>1.1355587245899468E-2</v>
          </cell>
          <cell r="GH111">
            <v>1.0926897584109585E-2</v>
          </cell>
          <cell r="GI111">
            <v>1.0509648145395789E-2</v>
          </cell>
          <cell r="GJ111">
            <v>1.0104115261522439E-2</v>
          </cell>
          <cell r="GK111">
            <v>9.710486568734078E-3</v>
          </cell>
          <cell r="GL111">
            <v>9.3288717242472341E-3</v>
          </cell>
          <cell r="GM111">
            <v>8.9593121454011326E-3</v>
          </cell>
          <cell r="GN111">
            <v>8.6017898341984589E-3</v>
          </cell>
          <cell r="GO111">
            <v>8.2562353503612407E-3</v>
          </cell>
          <cell r="GP111">
            <v>7.922534995266961E-3</v>
          </cell>
          <cell r="GQ111">
            <v>7.6005372674825544E-3</v>
          </cell>
          <cell r="GR111">
            <v>7.2900586483655161E-3</v>
          </cell>
          <cell r="GS111">
            <v>6.9908887734998482E-3</v>
          </cell>
          <cell r="GT111">
            <v>6.7027950427571703E-3</v>
          </cell>
          <cell r="GU111">
            <v>6.4255267186310583E-3</v>
          </cell>
          <cell r="GV111">
            <v>6.1588185592742484E-3</v>
          </cell>
          <cell r="GW111">
            <v>5.9023940294646859E-3</v>
          </cell>
          <cell r="GX111">
            <v>5.6559681295548225E-3</v>
          </cell>
          <cell r="GY111">
            <v>5.4192498794056743E-3</v>
          </cell>
          <cell r="GZ111">
            <v>5.1919444913494095E-3</v>
          </cell>
          <cell r="HA111">
            <v>4.9737552634470097E-3</v>
          </cell>
          <cell r="HB111">
            <v>4.7643852216286975E-3</v>
          </cell>
          <cell r="HC111">
            <v>4.563538536855094E-3</v>
          </cell>
          <cell r="HD111">
            <v>4.3709217410777823E-3</v>
          </cell>
          <cell r="HE111">
            <v>4.1862447636485944E-3</v>
          </cell>
          <cell r="HF111">
            <v>4.0092218078011665E-3</v>
          </cell>
          <cell r="HG111">
            <v>3.8395720849906394E-3</v>
          </cell>
          <cell r="HH111">
            <v>3.6770204231739716E-3</v>
          </cell>
          <cell r="HI111">
            <v>3.5212977635401543E-3</v>
          </cell>
          <cell r="HJ111">
            <v>3.3721415587847359E-3</v>
          </cell>
          <cell r="HK111">
            <v>3.2292960846967977E-3</v>
          </cell>
          <cell r="HL111">
            <v>3.0925126756412569E-3</v>
          </cell>
          <cell r="HM111">
            <v>2.9615498934375539E-3</v>
          </cell>
          <cell r="HN111">
            <v>2.8361736381319336E-3</v>
          </cell>
          <cell r="HO111">
            <v>2.7161572082878838E-3</v>
          </cell>
          <cell r="HP111">
            <v>2.6012813175785299E-3</v>
          </cell>
          <cell r="HQ111">
            <v>2.4913340737611196E-3</v>
          </cell>
          <cell r="HR111">
            <v>2.3861109254224022E-3</v>
          </cell>
          <cell r="HS111">
            <v>2.2854145813030469E-3</v>
          </cell>
          <cell r="HT111">
            <v>2.1890549064620402E-3</v>
          </cell>
          <cell r="HU111">
            <v>2.0968487990539186E-3</v>
          </cell>
          <cell r="HV111">
            <v>2.0086200510640584E-3</v>
          </cell>
          <cell r="HW111">
            <v>1.9241991959388913E-3</v>
          </cell>
          <cell r="HX111">
            <v>1.8434233457145233E-3</v>
          </cell>
          <cell r="HY111">
            <v>4.4292511541157431E-2</v>
          </cell>
        </row>
        <row r="112">
          <cell r="FZ112">
            <v>1.4628951751343386E-2</v>
          </cell>
          <cell r="GA112">
            <v>1.4138121953584111E-2</v>
          </cell>
          <cell r="GB112">
            <v>1.3653183799924981E-2</v>
          </cell>
          <cell r="GC112">
            <v>1.3175427827436755E-2</v>
          </cell>
          <cell r="GD112">
            <v>1.2705949255333644E-2</v>
          </cell>
          <cell r="GE112">
            <v>1.2245666811015805E-2</v>
          </cell>
          <cell r="GF112">
            <v>1.1795340348822686E-2</v>
          </cell>
          <cell r="GG112">
            <v>1.1355587245899473E-2</v>
          </cell>
          <cell r="GH112">
            <v>1.092689758410959E-2</v>
          </cell>
          <cell r="GI112">
            <v>1.0509648145395794E-2</v>
          </cell>
          <cell r="GJ112">
            <v>1.0104115261522445E-2</v>
          </cell>
          <cell r="GK112">
            <v>9.7104865687340849E-3</v>
          </cell>
          <cell r="GL112">
            <v>9.3288717242472393E-3</v>
          </cell>
          <cell r="GM112">
            <v>8.9593121454011378E-3</v>
          </cell>
          <cell r="GN112">
            <v>8.6017898341984641E-3</v>
          </cell>
          <cell r="GO112">
            <v>8.2562353503612441E-3</v>
          </cell>
          <cell r="GP112">
            <v>7.9225349952669662E-3</v>
          </cell>
          <cell r="GQ112">
            <v>7.6005372674825588E-3</v>
          </cell>
          <cell r="GR112">
            <v>7.2900586483655196E-3</v>
          </cell>
          <cell r="GS112">
            <v>6.9908887734998525E-3</v>
          </cell>
          <cell r="GT112">
            <v>6.7027950427571746E-3</v>
          </cell>
          <cell r="GU112">
            <v>6.4255267186310618E-3</v>
          </cell>
          <cell r="GV112">
            <v>6.1588185592742518E-3</v>
          </cell>
          <cell r="GW112">
            <v>5.9023940294646894E-3</v>
          </cell>
          <cell r="GX112">
            <v>5.655968129554826E-3</v>
          </cell>
          <cell r="GY112">
            <v>5.4192498794056769E-3</v>
          </cell>
          <cell r="GZ112">
            <v>5.191944491349413E-3</v>
          </cell>
          <cell r="HA112">
            <v>4.9737552634470132E-3</v>
          </cell>
          <cell r="HB112">
            <v>4.7643852216287001E-3</v>
          </cell>
          <cell r="HC112">
            <v>4.5635385368550966E-3</v>
          </cell>
          <cell r="HD112">
            <v>4.3709217410777849E-3</v>
          </cell>
          <cell r="HE112">
            <v>4.186244763648597E-3</v>
          </cell>
          <cell r="HF112">
            <v>4.0092218078011692E-3</v>
          </cell>
          <cell r="HG112">
            <v>3.8395720849906411E-3</v>
          </cell>
          <cell r="HH112">
            <v>3.6770204231739729E-3</v>
          </cell>
          <cell r="HI112">
            <v>3.5212977635401561E-3</v>
          </cell>
          <cell r="HJ112">
            <v>3.3721415587847376E-3</v>
          </cell>
          <cell r="HK112">
            <v>3.2292960846967995E-3</v>
          </cell>
          <cell r="HL112">
            <v>3.0925126756412586E-3</v>
          </cell>
          <cell r="HM112">
            <v>2.9615498934375557E-3</v>
          </cell>
          <cell r="HN112">
            <v>2.8361736381319349E-3</v>
          </cell>
          <cell r="HO112">
            <v>2.7161572082878851E-3</v>
          </cell>
          <cell r="HP112">
            <v>2.6012813175785316E-3</v>
          </cell>
          <cell r="HQ112">
            <v>2.4913340737611213E-3</v>
          </cell>
          <cell r="HR112">
            <v>2.3861109254224035E-3</v>
          </cell>
          <cell r="HS112">
            <v>2.2854145813030482E-3</v>
          </cell>
          <cell r="HT112">
            <v>2.1890549064620415E-3</v>
          </cell>
          <cell r="HU112">
            <v>2.0968487990539199E-3</v>
          </cell>
          <cell r="HV112">
            <v>2.0086200510640593E-3</v>
          </cell>
          <cell r="HW112">
            <v>1.9241991959388926E-3</v>
          </cell>
          <cell r="HX112">
            <v>1.8434233457145243E-3</v>
          </cell>
          <cell r="HY112">
            <v>4.4292511541157452E-2</v>
          </cell>
        </row>
        <row r="113">
          <cell r="FZ113">
            <v>1.4628951751343383E-2</v>
          </cell>
          <cell r="GA113">
            <v>1.4138121953584108E-2</v>
          </cell>
          <cell r="GB113">
            <v>1.3653183799924976E-2</v>
          </cell>
          <cell r="GC113">
            <v>1.3175427827436751E-2</v>
          </cell>
          <cell r="GD113">
            <v>1.2705949255333641E-2</v>
          </cell>
          <cell r="GE113">
            <v>1.2245666811015802E-2</v>
          </cell>
          <cell r="GF113">
            <v>1.1795340348822682E-2</v>
          </cell>
          <cell r="GG113">
            <v>1.1355587245899471E-2</v>
          </cell>
          <cell r="GH113">
            <v>1.0926897584109588E-2</v>
          </cell>
          <cell r="GI113">
            <v>1.0509648145395793E-2</v>
          </cell>
          <cell r="GJ113">
            <v>1.0104115261522443E-2</v>
          </cell>
          <cell r="GK113">
            <v>9.7104865687340815E-3</v>
          </cell>
          <cell r="GL113">
            <v>9.3288717242472358E-3</v>
          </cell>
          <cell r="GM113">
            <v>8.9593121454011361E-3</v>
          </cell>
          <cell r="GN113">
            <v>8.6017898341984606E-3</v>
          </cell>
          <cell r="GO113">
            <v>8.2562353503612424E-3</v>
          </cell>
          <cell r="GP113">
            <v>7.9225349952669628E-3</v>
          </cell>
          <cell r="GQ113">
            <v>7.600537267482557E-3</v>
          </cell>
          <cell r="GR113">
            <v>7.2900586483655187E-3</v>
          </cell>
          <cell r="GS113">
            <v>6.9908887734998499E-3</v>
          </cell>
          <cell r="GT113">
            <v>6.702795042757172E-3</v>
          </cell>
          <cell r="GU113">
            <v>6.4255267186310592E-3</v>
          </cell>
          <cell r="GV113">
            <v>6.1588185592742501E-3</v>
          </cell>
          <cell r="GW113">
            <v>5.9023940294646868E-3</v>
          </cell>
          <cell r="GX113">
            <v>5.6559681295548243E-3</v>
          </cell>
          <cell r="GY113">
            <v>5.419249879405676E-3</v>
          </cell>
          <cell r="GZ113">
            <v>5.1919444913494104E-3</v>
          </cell>
          <cell r="HA113">
            <v>4.9737552634470123E-3</v>
          </cell>
          <cell r="HB113">
            <v>4.7643852216286992E-3</v>
          </cell>
          <cell r="HC113">
            <v>4.5635385368550949E-3</v>
          </cell>
          <cell r="HD113">
            <v>4.3709217410777832E-3</v>
          </cell>
          <cell r="HE113">
            <v>4.1862447636485953E-3</v>
          </cell>
          <cell r="HF113">
            <v>4.0092218078011674E-3</v>
          </cell>
          <cell r="HG113">
            <v>3.8395720849906398E-3</v>
          </cell>
          <cell r="HH113">
            <v>3.677020423173972E-3</v>
          </cell>
          <cell r="HI113">
            <v>3.5212977635401552E-3</v>
          </cell>
          <cell r="HJ113">
            <v>3.3721415587847367E-3</v>
          </cell>
          <cell r="HK113">
            <v>3.2292960846967986E-3</v>
          </cell>
          <cell r="HL113">
            <v>3.0925126756412577E-3</v>
          </cell>
          <cell r="HM113">
            <v>2.9615498934375548E-3</v>
          </cell>
          <cell r="HN113">
            <v>2.8361736381319344E-3</v>
          </cell>
          <cell r="HO113">
            <v>2.7161572082878846E-3</v>
          </cell>
          <cell r="HP113">
            <v>2.6012813175785307E-3</v>
          </cell>
          <cell r="HQ113">
            <v>2.4913340737611205E-3</v>
          </cell>
          <cell r="HR113">
            <v>2.3861109254224031E-3</v>
          </cell>
          <cell r="HS113">
            <v>2.2854145813030477E-3</v>
          </cell>
          <cell r="HT113">
            <v>2.1890549064620406E-3</v>
          </cell>
          <cell r="HU113">
            <v>2.0968487990539191E-3</v>
          </cell>
          <cell r="HV113">
            <v>2.0086200510640588E-3</v>
          </cell>
          <cell r="HW113">
            <v>1.924199195938892E-3</v>
          </cell>
          <cell r="HX113">
            <v>1.8434233457145237E-3</v>
          </cell>
          <cell r="HY113">
            <v>4.4292511541157445E-2</v>
          </cell>
        </row>
        <row r="114">
          <cell r="FZ114">
            <v>1.4628951751343384E-2</v>
          </cell>
          <cell r="GA114">
            <v>1.4138121953584109E-2</v>
          </cell>
          <cell r="GB114">
            <v>1.3653183799924978E-2</v>
          </cell>
          <cell r="GC114">
            <v>1.3175427827436753E-2</v>
          </cell>
          <cell r="GD114">
            <v>1.2705949255333642E-2</v>
          </cell>
          <cell r="GE114">
            <v>1.2245666811015802E-2</v>
          </cell>
          <cell r="GF114">
            <v>1.1795340348822686E-2</v>
          </cell>
          <cell r="GG114">
            <v>1.1355587245899473E-2</v>
          </cell>
          <cell r="GH114">
            <v>1.092689758410959E-2</v>
          </cell>
          <cell r="GI114">
            <v>1.0509648145395793E-2</v>
          </cell>
          <cell r="GJ114">
            <v>1.0104115261522443E-2</v>
          </cell>
          <cell r="GK114">
            <v>9.7104865687340815E-3</v>
          </cell>
          <cell r="GL114">
            <v>9.3288717242472376E-3</v>
          </cell>
          <cell r="GM114">
            <v>8.9593121454011361E-3</v>
          </cell>
          <cell r="GN114">
            <v>8.6017898341984624E-3</v>
          </cell>
          <cell r="GO114">
            <v>8.2562353503612441E-3</v>
          </cell>
          <cell r="GP114">
            <v>7.9225349952669645E-3</v>
          </cell>
          <cell r="GQ114">
            <v>7.600537267482557E-3</v>
          </cell>
          <cell r="GR114">
            <v>7.2900586483655196E-3</v>
          </cell>
          <cell r="GS114">
            <v>6.9908887734998508E-3</v>
          </cell>
          <cell r="GT114">
            <v>6.7027950427571729E-3</v>
          </cell>
          <cell r="GU114">
            <v>6.42552671863106E-3</v>
          </cell>
          <cell r="GV114">
            <v>6.158818559274251E-3</v>
          </cell>
          <cell r="GW114">
            <v>5.9023940294646885E-3</v>
          </cell>
          <cell r="GX114">
            <v>5.6559681295548251E-3</v>
          </cell>
          <cell r="GY114">
            <v>5.4192498794056769E-3</v>
          </cell>
          <cell r="GZ114">
            <v>5.1919444913494112E-3</v>
          </cell>
          <cell r="HA114">
            <v>4.9737552634470123E-3</v>
          </cell>
          <cell r="HB114">
            <v>4.7643852216286992E-3</v>
          </cell>
          <cell r="HC114">
            <v>4.5635385368550958E-3</v>
          </cell>
          <cell r="HD114">
            <v>4.370921741077784E-3</v>
          </cell>
          <cell r="HE114">
            <v>4.1862447636485962E-3</v>
          </cell>
          <cell r="HF114">
            <v>4.0092218078011683E-3</v>
          </cell>
          <cell r="HG114">
            <v>3.8395720849906407E-3</v>
          </cell>
          <cell r="HH114">
            <v>3.6770204231739725E-3</v>
          </cell>
          <cell r="HI114">
            <v>3.5212977635401561E-3</v>
          </cell>
          <cell r="HJ114">
            <v>3.3721415587847372E-3</v>
          </cell>
          <cell r="HK114">
            <v>3.229296084696799E-3</v>
          </cell>
          <cell r="HL114">
            <v>3.0925126756412577E-3</v>
          </cell>
          <cell r="HM114">
            <v>2.9615498934375552E-3</v>
          </cell>
          <cell r="HN114">
            <v>2.8361736381319349E-3</v>
          </cell>
          <cell r="HO114">
            <v>2.7161572082878846E-3</v>
          </cell>
          <cell r="HP114">
            <v>2.6012813175785307E-3</v>
          </cell>
          <cell r="HQ114">
            <v>2.4913340737611209E-3</v>
          </cell>
          <cell r="HR114">
            <v>2.3861109254224031E-3</v>
          </cell>
          <cell r="HS114">
            <v>2.2854145813030477E-3</v>
          </cell>
          <cell r="HT114">
            <v>2.189054906462041E-3</v>
          </cell>
          <cell r="HU114">
            <v>2.0968487990539195E-3</v>
          </cell>
          <cell r="HV114">
            <v>2.0086200510640593E-3</v>
          </cell>
          <cell r="HW114">
            <v>1.9241991959388924E-3</v>
          </cell>
          <cell r="HX114">
            <v>1.8434233457145239E-3</v>
          </cell>
          <cell r="HY114">
            <v>4.4292511541157452E-2</v>
          </cell>
        </row>
        <row r="115">
          <cell r="FZ115">
            <v>1.3099962458369422E-2</v>
          </cell>
          <cell r="GA115">
            <v>1.2722160343862313E-2</v>
          </cell>
          <cell r="GB115">
            <v>1.2348789296543487E-2</v>
          </cell>
          <cell r="GC115">
            <v>1.1980595874770629E-2</v>
          </cell>
          <cell r="GD115">
            <v>1.1618216185126264E-2</v>
          </cell>
          <cell r="GE115">
            <v>1.1262186809271605E-2</v>
          </cell>
          <cell r="GF115">
            <v>1.0912954877324467E-2</v>
          </cell>
          <cell r="GG115">
            <v>1.0570887325967339E-2</v>
          </cell>
          <cell r="GH115">
            <v>1.0236279383786687E-2</v>
          </cell>
          <cell r="GI115">
            <v>9.9093623288319978E-3</v>
          </cell>
          <cell r="GJ115">
            <v>9.5903105644772352E-3</v>
          </cell>
          <cell r="GK115">
            <v>9.2792480597070383E-3</v>
          </cell>
          <cell r="GL115">
            <v>8.9762541992030077E-3</v>
          </cell>
          <cell r="GM115">
            <v>8.681369087266801E-3</v>
          </cell>
          <cell r="GN115">
            <v>8.3945983478862524E-3</v>
          </cell>
          <cell r="GO115">
            <v>8.1159174612240887E-3</v>
          </cell>
          <cell r="GP115">
            <v>7.8452756746320036E-3</v>
          </cell>
          <cell r="GQ115">
            <v>7.5825995239980921E-3</v>
          </cell>
          <cell r="GR115">
            <v>7.327795998938293E-3</v>
          </cell>
          <cell r="GS115">
            <v>7.0807553830354334E-3</v>
          </cell>
          <cell r="GT115">
            <v>6.841353798096585E-3</v>
          </cell>
          <cell r="GU115">
            <v>6.6094554792252031E-3</v>
          </cell>
          <cell r="GV115">
            <v>6.3849148054266908E-3</v>
          </cell>
          <cell r="GW115">
            <v>6.1675781085126519E-3</v>
          </cell>
          <cell r="GX115">
            <v>5.9572852811838901E-3</v>
          </cell>
          <cell r="GY115">
            <v>5.7538712034581625E-3</v>
          </cell>
          <cell r="GZ115">
            <v>5.5571670049472405E-3</v>
          </cell>
          <cell r="HA115">
            <v>5.3670011790069036E-3</v>
          </cell>
          <cell r="HB115">
            <v>5.1832005633402076E-3</v>
          </cell>
          <cell r="HC115">
            <v>5.0055912003690323E-3</v>
          </cell>
          <cell r="HD115">
            <v>4.8339990894609173E-3</v>
          </cell>
          <cell r="HE115">
            <v>4.6682508420154986E-3</v>
          </cell>
          <cell r="HF115">
            <v>4.5081742493900965E-3</v>
          </cell>
          <cell r="HG115">
            <v>4.3535987727182385E-3</v>
          </cell>
          <cell r="HH115">
            <v>4.2043559628269786E-3</v>
          </cell>
          <cell r="HI115">
            <v>4.0602798176762054E-3</v>
          </cell>
          <cell r="HJ115">
            <v>3.9212070840409802E-3</v>
          </cell>
          <cell r="HK115">
            <v>3.7869775095054079E-3</v>
          </cell>
          <cell r="HL115">
            <v>3.6574340502496536E-3</v>
          </cell>
          <cell r="HM115">
            <v>3.5324230395780156E-3</v>
          </cell>
          <cell r="HN115">
            <v>3.4117943216446242E-3</v>
          </cell>
          <cell r="HO115">
            <v>3.2954013543965437E-3</v>
          </cell>
          <cell r="HP115">
            <v>3.1831012853451583E-3</v>
          </cell>
          <cell r="HQ115">
            <v>3.0747550034216924E-3</v>
          </cell>
          <cell r="HR115">
            <v>2.9702271698360825E-3</v>
          </cell>
          <cell r="HS115">
            <v>2.8693862305599897E-3</v>
          </cell>
          <cell r="HT115">
            <v>2.7721044127903003E-3</v>
          </cell>
          <cell r="HU115">
            <v>2.6782577074971896E-3</v>
          </cell>
          <cell r="HV115">
            <v>2.5877258399458212E-3</v>
          </cell>
          <cell r="HW115">
            <v>2.5003922298766361E-3</v>
          </cell>
          <cell r="HX115">
            <v>2.4161439428508351E-3</v>
          </cell>
          <cell r="HY115">
            <v>7.4826272219999296E-2</v>
          </cell>
        </row>
        <row r="116">
          <cell r="FZ116">
            <v>1.3099962458369415E-2</v>
          </cell>
          <cell r="GA116">
            <v>1.2722160343862306E-2</v>
          </cell>
          <cell r="GB116">
            <v>1.2348789296543478E-2</v>
          </cell>
          <cell r="GC116">
            <v>1.1980595874770624E-2</v>
          </cell>
          <cell r="GD116">
            <v>1.161821618512626E-2</v>
          </cell>
          <cell r="GE116">
            <v>1.1262186809271598E-2</v>
          </cell>
          <cell r="GF116">
            <v>1.0912954877324462E-2</v>
          </cell>
          <cell r="GG116">
            <v>1.0570887325967334E-2</v>
          </cell>
          <cell r="GH116">
            <v>1.023627938378668E-2</v>
          </cell>
          <cell r="GI116">
            <v>9.9093623288319908E-3</v>
          </cell>
          <cell r="GJ116">
            <v>9.5903105644772318E-3</v>
          </cell>
          <cell r="GK116">
            <v>9.2792480597070331E-3</v>
          </cell>
          <cell r="GL116">
            <v>8.9762541992030008E-3</v>
          </cell>
          <cell r="GM116">
            <v>8.6813690872667975E-3</v>
          </cell>
          <cell r="GN116">
            <v>8.394598347886249E-3</v>
          </cell>
          <cell r="GO116">
            <v>8.1159174612240852E-3</v>
          </cell>
          <cell r="GP116">
            <v>7.8452756746320001E-3</v>
          </cell>
          <cell r="GQ116">
            <v>7.5825995239980877E-3</v>
          </cell>
          <cell r="GR116">
            <v>7.3277959989382887E-3</v>
          </cell>
          <cell r="GS116">
            <v>7.0807553830354282E-3</v>
          </cell>
          <cell r="GT116">
            <v>6.8413537980965815E-3</v>
          </cell>
          <cell r="GU116">
            <v>6.6094554792251996E-3</v>
          </cell>
          <cell r="GV116">
            <v>6.3849148054266865E-3</v>
          </cell>
          <cell r="GW116">
            <v>6.1675781085126485E-3</v>
          </cell>
          <cell r="GX116">
            <v>5.9572852811838866E-3</v>
          </cell>
          <cell r="GY116">
            <v>5.753871203458159E-3</v>
          </cell>
          <cell r="GZ116">
            <v>5.5571670049472371E-3</v>
          </cell>
          <cell r="HA116">
            <v>5.367001179006901E-3</v>
          </cell>
          <cell r="HB116">
            <v>5.183200563340205E-3</v>
          </cell>
          <cell r="HC116">
            <v>5.0055912003690289E-3</v>
          </cell>
          <cell r="HD116">
            <v>4.8339990894609155E-3</v>
          </cell>
          <cell r="HE116">
            <v>4.6682508420154969E-3</v>
          </cell>
          <cell r="HF116">
            <v>4.5081742493900939E-3</v>
          </cell>
          <cell r="HG116">
            <v>4.3535987727182351E-3</v>
          </cell>
          <cell r="HH116">
            <v>4.204355962826976E-3</v>
          </cell>
          <cell r="HI116">
            <v>4.0602798176762036E-3</v>
          </cell>
          <cell r="HJ116">
            <v>3.9212070840409776E-3</v>
          </cell>
          <cell r="HK116">
            <v>3.7869775095054057E-3</v>
          </cell>
          <cell r="HL116">
            <v>3.6574340502496519E-3</v>
          </cell>
          <cell r="HM116">
            <v>3.5324230395780134E-3</v>
          </cell>
          <cell r="HN116">
            <v>3.4117943216446221E-3</v>
          </cell>
          <cell r="HO116">
            <v>3.2954013543965424E-3</v>
          </cell>
          <cell r="HP116">
            <v>3.183101285345157E-3</v>
          </cell>
          <cell r="HQ116">
            <v>3.0747550034216911E-3</v>
          </cell>
          <cell r="HR116">
            <v>2.9702271698360812E-3</v>
          </cell>
          <cell r="HS116">
            <v>2.8693862305599884E-3</v>
          </cell>
          <cell r="HT116">
            <v>2.7721044127902985E-3</v>
          </cell>
          <cell r="HU116">
            <v>2.6782577074971883E-3</v>
          </cell>
          <cell r="HV116">
            <v>2.5877258399458194E-3</v>
          </cell>
          <cell r="HW116">
            <v>2.5003922298766348E-3</v>
          </cell>
          <cell r="HX116">
            <v>2.4161439428508338E-3</v>
          </cell>
          <cell r="HY116">
            <v>7.482627221999924E-2</v>
          </cell>
        </row>
        <row r="117">
          <cell r="FZ117">
            <v>1.3099962458369417E-2</v>
          </cell>
          <cell r="GA117">
            <v>1.2722160343862308E-2</v>
          </cell>
          <cell r="GB117">
            <v>1.2348789296543481E-2</v>
          </cell>
          <cell r="GC117">
            <v>1.1980595874770626E-2</v>
          </cell>
          <cell r="GD117">
            <v>1.161821618512626E-2</v>
          </cell>
          <cell r="GE117">
            <v>1.12621868092716E-2</v>
          </cell>
          <cell r="GF117">
            <v>1.0912954877324464E-2</v>
          </cell>
          <cell r="GG117">
            <v>1.0570887325967337E-2</v>
          </cell>
          <cell r="GH117">
            <v>1.0236279383786684E-2</v>
          </cell>
          <cell r="GI117">
            <v>9.9093623288319943E-3</v>
          </cell>
          <cell r="GJ117">
            <v>9.5903105644772318E-3</v>
          </cell>
          <cell r="GK117">
            <v>9.2792480597070331E-3</v>
          </cell>
          <cell r="GL117">
            <v>8.9762541992030025E-3</v>
          </cell>
          <cell r="GM117">
            <v>8.6813690872667975E-3</v>
          </cell>
          <cell r="GN117">
            <v>8.394598347886249E-3</v>
          </cell>
          <cell r="GO117">
            <v>8.115917461224087E-3</v>
          </cell>
          <cell r="GP117">
            <v>7.8452756746320018E-3</v>
          </cell>
          <cell r="GQ117">
            <v>7.5825995239980895E-3</v>
          </cell>
          <cell r="GR117">
            <v>7.3277959989382904E-3</v>
          </cell>
          <cell r="GS117">
            <v>7.08075538303543E-3</v>
          </cell>
          <cell r="GT117">
            <v>6.8413537980965824E-3</v>
          </cell>
          <cell r="GU117">
            <v>6.6094554792252005E-3</v>
          </cell>
          <cell r="GV117">
            <v>6.3849148054266882E-3</v>
          </cell>
          <cell r="GW117">
            <v>6.1675781085126493E-3</v>
          </cell>
          <cell r="GX117">
            <v>5.9572852811838875E-3</v>
          </cell>
          <cell r="GY117">
            <v>5.7538712034581599E-3</v>
          </cell>
          <cell r="GZ117">
            <v>5.5571670049472379E-3</v>
          </cell>
          <cell r="HA117">
            <v>5.3670011790069019E-3</v>
          </cell>
          <cell r="HB117">
            <v>5.1832005633402067E-3</v>
          </cell>
          <cell r="HC117">
            <v>5.0055912003690306E-3</v>
          </cell>
          <cell r="HD117">
            <v>4.8339990894609155E-3</v>
          </cell>
          <cell r="HE117">
            <v>4.6682508420154969E-3</v>
          </cell>
          <cell r="HF117">
            <v>4.5081742493900947E-3</v>
          </cell>
          <cell r="HG117">
            <v>4.3535987727182359E-3</v>
          </cell>
          <cell r="HH117">
            <v>4.2043559628269778E-3</v>
          </cell>
          <cell r="HI117">
            <v>4.0602798176762045E-3</v>
          </cell>
          <cell r="HJ117">
            <v>3.9212070840409776E-3</v>
          </cell>
          <cell r="HK117">
            <v>3.7869775095054066E-3</v>
          </cell>
          <cell r="HL117">
            <v>3.6574340502496523E-3</v>
          </cell>
          <cell r="HM117">
            <v>3.5324230395780139E-3</v>
          </cell>
          <cell r="HN117">
            <v>3.4117943216446225E-3</v>
          </cell>
          <cell r="HO117">
            <v>3.2954013543965424E-3</v>
          </cell>
          <cell r="HP117">
            <v>3.1831012853451575E-3</v>
          </cell>
          <cell r="HQ117">
            <v>3.0747550034216915E-3</v>
          </cell>
          <cell r="HR117">
            <v>2.9702271698360807E-3</v>
          </cell>
          <cell r="HS117">
            <v>2.8693862305599889E-3</v>
          </cell>
          <cell r="HT117">
            <v>2.772104412790299E-3</v>
          </cell>
          <cell r="HU117">
            <v>2.6782577074971887E-3</v>
          </cell>
          <cell r="HV117">
            <v>2.5877258399458198E-3</v>
          </cell>
          <cell r="HW117">
            <v>2.5003922298766352E-3</v>
          </cell>
          <cell r="HX117">
            <v>2.4161439428508342E-3</v>
          </cell>
          <cell r="HY117">
            <v>7.4826272219999254E-2</v>
          </cell>
        </row>
        <row r="118">
          <cell r="FZ118">
            <v>1.3099962458369415E-2</v>
          </cell>
          <cell r="GA118">
            <v>1.2722160343862306E-2</v>
          </cell>
          <cell r="GB118">
            <v>1.234878929654348E-2</v>
          </cell>
          <cell r="GC118">
            <v>1.1980595874770624E-2</v>
          </cell>
          <cell r="GD118">
            <v>1.1618216185126259E-2</v>
          </cell>
          <cell r="GE118">
            <v>1.1262186809271598E-2</v>
          </cell>
          <cell r="GF118">
            <v>1.0912954877324462E-2</v>
          </cell>
          <cell r="GG118">
            <v>1.0570887325967334E-2</v>
          </cell>
          <cell r="GH118">
            <v>1.023627938378668E-2</v>
          </cell>
          <cell r="GI118">
            <v>9.9093623288319926E-3</v>
          </cell>
          <cell r="GJ118">
            <v>9.59031056447723E-3</v>
          </cell>
          <cell r="GK118">
            <v>9.2792480597070313E-3</v>
          </cell>
          <cell r="GL118">
            <v>8.9762541992030025E-3</v>
          </cell>
          <cell r="GM118">
            <v>8.6813690872667975E-3</v>
          </cell>
          <cell r="GN118">
            <v>8.3945983478862472E-3</v>
          </cell>
          <cell r="GO118">
            <v>8.1159174612240852E-3</v>
          </cell>
          <cell r="GP118">
            <v>7.8452756746320001E-3</v>
          </cell>
          <cell r="GQ118">
            <v>7.5825995239980877E-3</v>
          </cell>
          <cell r="GR118">
            <v>7.3277959989382895E-3</v>
          </cell>
          <cell r="GS118">
            <v>7.0807553830354291E-3</v>
          </cell>
          <cell r="GT118">
            <v>6.8413537980965815E-3</v>
          </cell>
          <cell r="GU118">
            <v>6.6094554792251996E-3</v>
          </cell>
          <cell r="GV118">
            <v>6.3849148054266874E-3</v>
          </cell>
          <cell r="GW118">
            <v>6.1675781085126485E-3</v>
          </cell>
          <cell r="GX118">
            <v>5.9572852811838875E-3</v>
          </cell>
          <cell r="GY118">
            <v>5.753871203458159E-3</v>
          </cell>
          <cell r="GZ118">
            <v>5.5571670049472371E-3</v>
          </cell>
          <cell r="HA118">
            <v>5.367001179006901E-3</v>
          </cell>
          <cell r="HB118">
            <v>5.183200563340205E-3</v>
          </cell>
          <cell r="HC118">
            <v>5.0055912003690289E-3</v>
          </cell>
          <cell r="HD118">
            <v>4.8339990894609147E-3</v>
          </cell>
          <cell r="HE118">
            <v>4.6682508420154969E-3</v>
          </cell>
          <cell r="HF118">
            <v>4.5081742493900947E-3</v>
          </cell>
          <cell r="HG118">
            <v>4.3535987727182351E-3</v>
          </cell>
          <cell r="HH118">
            <v>4.204355962826976E-3</v>
          </cell>
          <cell r="HI118">
            <v>4.0602798176762036E-3</v>
          </cell>
          <cell r="HJ118">
            <v>3.9212070840409776E-3</v>
          </cell>
          <cell r="HK118">
            <v>3.7869775095054057E-3</v>
          </cell>
          <cell r="HL118">
            <v>3.6574340502496519E-3</v>
          </cell>
          <cell r="HM118">
            <v>3.5324230395780134E-3</v>
          </cell>
          <cell r="HN118">
            <v>3.4117943216446221E-3</v>
          </cell>
          <cell r="HO118">
            <v>3.2954013543965424E-3</v>
          </cell>
          <cell r="HP118">
            <v>3.183101285345157E-3</v>
          </cell>
          <cell r="HQ118">
            <v>3.0747550034216911E-3</v>
          </cell>
          <cell r="HR118">
            <v>2.9702271698360807E-3</v>
          </cell>
          <cell r="HS118">
            <v>2.8693862305599884E-3</v>
          </cell>
          <cell r="HT118">
            <v>2.7721044127902985E-3</v>
          </cell>
          <cell r="HU118">
            <v>2.6782577074971883E-3</v>
          </cell>
          <cell r="HV118">
            <v>2.5877258399458194E-3</v>
          </cell>
          <cell r="HW118">
            <v>2.5003922298766348E-3</v>
          </cell>
          <cell r="HX118">
            <v>2.4161439428508342E-3</v>
          </cell>
          <cell r="HY118">
            <v>7.4826272219999254E-2</v>
          </cell>
        </row>
        <row r="119">
          <cell r="FZ119">
            <v>1.309996245836942E-2</v>
          </cell>
          <cell r="GA119">
            <v>1.272216034386231E-2</v>
          </cell>
          <cell r="GB119">
            <v>1.2348789296543483E-2</v>
          </cell>
          <cell r="GC119">
            <v>1.1980595874770628E-2</v>
          </cell>
          <cell r="GD119">
            <v>1.161821618512626E-2</v>
          </cell>
          <cell r="GE119">
            <v>1.1262186809271602E-2</v>
          </cell>
          <cell r="GF119">
            <v>1.0912954877324466E-2</v>
          </cell>
          <cell r="GG119">
            <v>1.0570887325967337E-2</v>
          </cell>
          <cell r="GH119">
            <v>1.0236279383786686E-2</v>
          </cell>
          <cell r="GI119">
            <v>9.9093623288319943E-3</v>
          </cell>
          <cell r="GJ119">
            <v>9.5903105644772335E-3</v>
          </cell>
          <cell r="GK119">
            <v>9.2792480597070348E-3</v>
          </cell>
          <cell r="GL119">
            <v>8.9762541992030043E-3</v>
          </cell>
          <cell r="GM119">
            <v>8.6813690872667992E-3</v>
          </cell>
          <cell r="GN119">
            <v>8.3945983478862507E-3</v>
          </cell>
          <cell r="GO119">
            <v>8.115917461224087E-3</v>
          </cell>
          <cell r="GP119">
            <v>7.8452756746320018E-3</v>
          </cell>
          <cell r="GQ119">
            <v>7.5825995239980903E-3</v>
          </cell>
          <cell r="GR119">
            <v>7.3277959989382904E-3</v>
          </cell>
          <cell r="GS119">
            <v>7.0807553830354308E-3</v>
          </cell>
          <cell r="GT119">
            <v>6.8413537980965833E-3</v>
          </cell>
          <cell r="GU119">
            <v>6.6094554792252014E-3</v>
          </cell>
          <cell r="GV119">
            <v>6.3849148054266891E-3</v>
          </cell>
          <cell r="GW119">
            <v>6.1675781085126502E-3</v>
          </cell>
          <cell r="GX119">
            <v>5.9572852811838883E-3</v>
          </cell>
          <cell r="GY119">
            <v>5.7538712034581607E-3</v>
          </cell>
          <cell r="GZ119">
            <v>5.5571670049472388E-3</v>
          </cell>
          <cell r="HA119">
            <v>5.3670011790069028E-3</v>
          </cell>
          <cell r="HB119">
            <v>5.1832005633402067E-3</v>
          </cell>
          <cell r="HC119">
            <v>5.0055912003690315E-3</v>
          </cell>
          <cell r="HD119">
            <v>4.8339990894609164E-3</v>
          </cell>
          <cell r="HE119">
            <v>4.6682508420154978E-3</v>
          </cell>
          <cell r="HF119">
            <v>4.5081742493900956E-3</v>
          </cell>
          <cell r="HG119">
            <v>4.3535987727182368E-3</v>
          </cell>
          <cell r="HH119">
            <v>4.2043559628269778E-3</v>
          </cell>
          <cell r="HI119">
            <v>4.0602798176762045E-3</v>
          </cell>
          <cell r="HJ119">
            <v>3.9212070840409785E-3</v>
          </cell>
          <cell r="HK119">
            <v>3.786977509505407E-3</v>
          </cell>
          <cell r="HL119">
            <v>3.6574340502496527E-3</v>
          </cell>
          <cell r="HM119">
            <v>3.5324230395780143E-3</v>
          </cell>
          <cell r="HN119">
            <v>3.4117943216446234E-3</v>
          </cell>
          <cell r="HO119">
            <v>3.2954013543965432E-3</v>
          </cell>
          <cell r="HP119">
            <v>3.1831012853451579E-3</v>
          </cell>
          <cell r="HQ119">
            <v>3.0747550034216919E-3</v>
          </cell>
          <cell r="HR119">
            <v>2.9702271698360816E-3</v>
          </cell>
          <cell r="HS119">
            <v>2.8693862305599893E-3</v>
          </cell>
          <cell r="HT119">
            <v>2.7721044127902994E-3</v>
          </cell>
          <cell r="HU119">
            <v>2.6782577074971896E-3</v>
          </cell>
          <cell r="HV119">
            <v>2.5877258399458203E-3</v>
          </cell>
          <cell r="HW119">
            <v>2.5003922298766357E-3</v>
          </cell>
          <cell r="HX119">
            <v>2.4161439428508347E-3</v>
          </cell>
          <cell r="HY119">
            <v>7.4826272219999268E-2</v>
          </cell>
        </row>
        <row r="120">
          <cell r="FZ120">
            <v>1.4888149547755077E-2</v>
          </cell>
          <cell r="GA120">
            <v>1.4496462970619902E-2</v>
          </cell>
          <cell r="GB120">
            <v>1.4103275826363278E-2</v>
          </cell>
          <cell r="GC120">
            <v>1.3710073862757461E-2</v>
          </cell>
          <cell r="GD120">
            <v>1.3318177875380584E-2</v>
          </cell>
          <cell r="GE120">
            <v>1.2928755926488343E-2</v>
          </cell>
          <cell r="GF120">
            <v>1.2542835177368646E-2</v>
          </cell>
          <cell r="GG120">
            <v>1.2161313249134938E-2</v>
          </cell>
          <cell r="GH120">
            <v>1.1784969052540003E-2</v>
          </cell>
          <cell r="GI120">
            <v>1.1414473048219295E-2</v>
          </cell>
          <cell r="GJ120">
            <v>1.1050396915483592E-2</v>
          </cell>
          <cell r="GK120">
            <v>1.0693222621133923E-2</v>
          </cell>
          <cell r="GL120">
            <v>1.034335089021465E-2</v>
          </cell>
          <cell r="GM120">
            <v>1.0001109088737522E-2</v>
          </cell>
          <cell r="GN120">
            <v>9.6667585345364647E-3</v>
          </cell>
          <cell r="GO120">
            <v>9.3405012569461859E-3</v>
          </cell>
          <cell r="GP120">
            <v>9.0224862292236328E-3</v>
          </cell>
          <cell r="GQ120">
            <v>8.7128150997660674E-3</v>
          </cell>
          <cell r="GR120">
            <v>8.4115474494960134E-3</v>
          </cell>
          <cell r="GS120">
            <v>8.1187056033858989E-3</v>
          </cell>
          <cell r="GT120">
            <v>7.8342790241883158E-3</v>
          </cell>
          <cell r="GU120">
            <v>7.5582283160869883E-3</v>
          </cell>
          <cell r="GV120">
            <v>7.2904888653468874E-3</v>
          </cell>
          <cell r="GW120">
            <v>7.0309741441484368E-3</v>
          </cell>
          <cell r="GX120">
            <v>6.7795787027244963E-3</v>
          </cell>
          <cell r="GY120">
            <v>6.5361808737602872E-3</v>
          </cell>
          <cell r="GZ120">
            <v>6.3006452117528849E-3</v>
          </cell>
          <cell r="HA120">
            <v>6.0728246887574704E-3</v>
          </cell>
          <cell r="HB120">
            <v>5.8525626666263691E-3</v>
          </cell>
          <cell r="HC120">
            <v>5.6396946645873572E-3</v>
          </cell>
          <cell r="HD120">
            <v>5.4340499397088609E-3</v>
          </cell>
          <cell r="HE120">
            <v>5.2354528966067617E-3</v>
          </cell>
          <cell r="HF120">
            <v>5.0437243415396554E-3</v>
          </cell>
          <cell r="HG120">
            <v>4.858682594925277E-3</v>
          </cell>
          <cell r="HH120">
            <v>4.6801444752380111E-3</v>
          </cell>
          <cell r="HI120">
            <v>4.5079261662236405E-3</v>
          </cell>
          <cell r="HJ120">
            <v>4.3418439784258514E-3</v>
          </cell>
          <cell r="HK120">
            <v>4.1817150151167706E-3</v>
          </cell>
          <cell r="HL120">
            <v>4.0273577518864503E-3</v>
          </cell>
          <cell r="HM120">
            <v>3.8785925383711937E-3</v>
          </cell>
          <cell r="HN120">
            <v>3.7352420298760727E-3</v>
          </cell>
          <cell r="HO120">
            <v>3.5971315559688564E-3</v>
          </cell>
          <cell r="HP120">
            <v>3.4640894325085312E-3</v>
          </cell>
          <cell r="HQ120">
            <v>3.335947222994017E-3</v>
          </cell>
          <cell r="HR120">
            <v>3.2125399545888098E-3</v>
          </cell>
          <cell r="HS120">
            <v>3.0937062936917661E-3</v>
          </cell>
          <cell r="HT120">
            <v>2.9792886854758107E-3</v>
          </cell>
          <cell r="HU120">
            <v>2.8691334614041599E-3</v>
          </cell>
          <cell r="HV120">
            <v>2.7630909183611325E-3</v>
          </cell>
          <cell r="HW120">
            <v>2.6610153726817068E-3</v>
          </cell>
          <cell r="HX120">
            <v>2.5627651920578911E-3</v>
          </cell>
          <cell r="HY120">
            <v>7.0102369398698725E-2</v>
          </cell>
        </row>
        <row r="121">
          <cell r="FZ121">
            <v>1.4888149547755082E-2</v>
          </cell>
          <cell r="GA121">
            <v>1.4496462970619909E-2</v>
          </cell>
          <cell r="GB121">
            <v>1.4103275826363284E-2</v>
          </cell>
          <cell r="GC121">
            <v>1.3710073862757468E-2</v>
          </cell>
          <cell r="GD121">
            <v>1.3318177875380591E-2</v>
          </cell>
          <cell r="GE121">
            <v>1.2928755926488348E-2</v>
          </cell>
          <cell r="GF121">
            <v>1.2542835177368653E-2</v>
          </cell>
          <cell r="GG121">
            <v>1.2161313249134942E-2</v>
          </cell>
          <cell r="GH121">
            <v>1.1784969052540008E-2</v>
          </cell>
          <cell r="GI121">
            <v>1.14144730482193E-2</v>
          </cell>
          <cell r="GJ121">
            <v>1.1050396915483596E-2</v>
          </cell>
          <cell r="GK121">
            <v>1.0693222621133926E-2</v>
          </cell>
          <cell r="GL121">
            <v>1.0343350890214653E-2</v>
          </cell>
          <cell r="GM121">
            <v>1.0001109088737525E-2</v>
          </cell>
          <cell r="GN121">
            <v>9.6667585345364699E-3</v>
          </cell>
          <cell r="GO121">
            <v>9.3405012569461893E-3</v>
          </cell>
          <cell r="GP121">
            <v>9.022486229223638E-3</v>
          </cell>
          <cell r="GQ121">
            <v>8.7128150997660709E-3</v>
          </cell>
          <cell r="GR121">
            <v>8.4115474494960152E-3</v>
          </cell>
          <cell r="GS121">
            <v>8.1187056033859006E-3</v>
          </cell>
          <cell r="GT121">
            <v>7.8342790241883193E-3</v>
          </cell>
          <cell r="GU121">
            <v>7.558228316086991E-3</v>
          </cell>
          <cell r="GV121">
            <v>7.29048886534689E-3</v>
          </cell>
          <cell r="GW121">
            <v>7.0309741441484394E-3</v>
          </cell>
          <cell r="GX121">
            <v>6.7795787027244989E-3</v>
          </cell>
          <cell r="GY121">
            <v>6.5361808737602898E-3</v>
          </cell>
          <cell r="GZ121">
            <v>6.3006452117528875E-3</v>
          </cell>
          <cell r="HA121">
            <v>6.072824688757473E-3</v>
          </cell>
          <cell r="HB121">
            <v>5.8525626666263717E-3</v>
          </cell>
          <cell r="HC121">
            <v>5.6396946645873589E-3</v>
          </cell>
          <cell r="HD121">
            <v>5.4340499397088635E-3</v>
          </cell>
          <cell r="HE121">
            <v>5.2354528966067635E-3</v>
          </cell>
          <cell r="HF121">
            <v>5.043724341539658E-3</v>
          </cell>
          <cell r="HG121">
            <v>4.8586825949252796E-3</v>
          </cell>
          <cell r="HH121">
            <v>4.6801444752380137E-3</v>
          </cell>
          <cell r="HI121">
            <v>4.5079261662236423E-3</v>
          </cell>
          <cell r="HJ121">
            <v>4.3418439784258531E-3</v>
          </cell>
          <cell r="HK121">
            <v>4.1817150151167723E-3</v>
          </cell>
          <cell r="HL121">
            <v>4.027357751886452E-3</v>
          </cell>
          <cell r="HM121">
            <v>3.8785925383711959E-3</v>
          </cell>
          <cell r="HN121">
            <v>3.735242029876074E-3</v>
          </cell>
          <cell r="HO121">
            <v>3.5971315559688581E-3</v>
          </cell>
          <cell r="HP121">
            <v>3.464089432508533E-3</v>
          </cell>
          <cell r="HQ121">
            <v>3.3359472229940179E-3</v>
          </cell>
          <cell r="HR121">
            <v>3.2125399545888116E-3</v>
          </cell>
          <cell r="HS121">
            <v>3.0937062936917674E-3</v>
          </cell>
          <cell r="HT121">
            <v>2.979288685475812E-3</v>
          </cell>
          <cell r="HU121">
            <v>2.8691334614041612E-3</v>
          </cell>
          <cell r="HV121">
            <v>2.7630909183611334E-3</v>
          </cell>
          <cell r="HW121">
            <v>2.6610153726817081E-3</v>
          </cell>
          <cell r="HX121">
            <v>2.5627651920578924E-3</v>
          </cell>
          <cell r="HY121">
            <v>7.0102369398698752E-2</v>
          </cell>
        </row>
        <row r="122">
          <cell r="FZ122">
            <v>1.4888149547755084E-2</v>
          </cell>
          <cell r="GA122">
            <v>1.4496462970619911E-2</v>
          </cell>
          <cell r="GB122">
            <v>1.4103275826363287E-2</v>
          </cell>
          <cell r="GC122">
            <v>1.3710073862757469E-2</v>
          </cell>
          <cell r="GD122">
            <v>1.3318177875380591E-2</v>
          </cell>
          <cell r="GE122">
            <v>1.2928755926488348E-2</v>
          </cell>
          <cell r="GF122">
            <v>1.2542835177368653E-2</v>
          </cell>
          <cell r="GG122">
            <v>1.2161313249134945E-2</v>
          </cell>
          <cell r="GH122">
            <v>1.178496905254001E-2</v>
          </cell>
          <cell r="GI122">
            <v>1.14144730482193E-2</v>
          </cell>
          <cell r="GJ122">
            <v>1.1050396915483599E-2</v>
          </cell>
          <cell r="GK122">
            <v>1.0693222621133926E-2</v>
          </cell>
          <cell r="GL122">
            <v>1.0343350890214655E-2</v>
          </cell>
          <cell r="GM122">
            <v>1.0001109088737529E-2</v>
          </cell>
          <cell r="GN122">
            <v>9.6667585345364716E-3</v>
          </cell>
          <cell r="GO122">
            <v>9.3405012569461893E-3</v>
          </cell>
          <cell r="GP122">
            <v>9.0224862292236398E-3</v>
          </cell>
          <cell r="GQ122">
            <v>8.7128150997660709E-3</v>
          </cell>
          <cell r="GR122">
            <v>8.4115474494960169E-3</v>
          </cell>
          <cell r="GS122">
            <v>8.1187056033859041E-3</v>
          </cell>
          <cell r="GT122">
            <v>7.8342790241883193E-3</v>
          </cell>
          <cell r="GU122">
            <v>7.5582283160869927E-3</v>
          </cell>
          <cell r="GV122">
            <v>7.2904888653468908E-3</v>
          </cell>
          <cell r="GW122">
            <v>7.0309741441484403E-3</v>
          </cell>
          <cell r="GX122">
            <v>6.7795787027244998E-3</v>
          </cell>
          <cell r="GY122">
            <v>6.5361808737602898E-3</v>
          </cell>
          <cell r="GZ122">
            <v>6.3006452117528883E-3</v>
          </cell>
          <cell r="HA122">
            <v>6.0728246887574739E-3</v>
          </cell>
          <cell r="HB122">
            <v>5.8525626666263725E-3</v>
          </cell>
          <cell r="HC122">
            <v>5.6396946645873598E-3</v>
          </cell>
          <cell r="HD122">
            <v>5.4340499397088644E-3</v>
          </cell>
          <cell r="HE122">
            <v>5.2354528966067643E-3</v>
          </cell>
          <cell r="HF122">
            <v>5.0437243415396588E-3</v>
          </cell>
          <cell r="HG122">
            <v>4.8586825949252805E-3</v>
          </cell>
          <cell r="HH122">
            <v>4.6801444752380137E-3</v>
          </cell>
          <cell r="HI122">
            <v>4.5079261662236431E-3</v>
          </cell>
          <cell r="HJ122">
            <v>4.3418439784258531E-3</v>
          </cell>
          <cell r="HK122">
            <v>4.1817150151167723E-3</v>
          </cell>
          <cell r="HL122">
            <v>4.027357751886452E-3</v>
          </cell>
          <cell r="HM122">
            <v>3.8785925383711959E-3</v>
          </cell>
          <cell r="HN122">
            <v>3.7352420298760749E-3</v>
          </cell>
          <cell r="HO122">
            <v>3.597131555968859E-3</v>
          </cell>
          <cell r="HP122">
            <v>3.4640894325085334E-3</v>
          </cell>
          <cell r="HQ122">
            <v>3.3359472229940188E-3</v>
          </cell>
          <cell r="HR122">
            <v>3.212539954588812E-3</v>
          </cell>
          <cell r="HS122">
            <v>3.0937062936917678E-3</v>
          </cell>
          <cell r="HT122">
            <v>2.979288685475812E-3</v>
          </cell>
          <cell r="HU122">
            <v>2.8691334614041617E-3</v>
          </cell>
          <cell r="HV122">
            <v>2.7630909183611338E-3</v>
          </cell>
          <cell r="HW122">
            <v>2.6610153726817085E-3</v>
          </cell>
          <cell r="HX122">
            <v>2.5627651920578929E-3</v>
          </cell>
          <cell r="HY122">
            <v>7.0102369398698752E-2</v>
          </cell>
        </row>
        <row r="123">
          <cell r="FZ123">
            <v>1.4888149547755081E-2</v>
          </cell>
          <cell r="GA123">
            <v>1.4496462970619904E-2</v>
          </cell>
          <cell r="GB123">
            <v>1.4103275826363282E-2</v>
          </cell>
          <cell r="GC123">
            <v>1.3710073862757466E-2</v>
          </cell>
          <cell r="GD123">
            <v>1.3318177875380588E-2</v>
          </cell>
          <cell r="GE123">
            <v>1.2928755926488344E-2</v>
          </cell>
          <cell r="GF123">
            <v>1.254283517736865E-2</v>
          </cell>
          <cell r="GG123">
            <v>1.2161313249134942E-2</v>
          </cell>
          <cell r="GH123">
            <v>1.1784969052540005E-2</v>
          </cell>
          <cell r="GI123">
            <v>1.1414473048219298E-2</v>
          </cell>
          <cell r="GJ123">
            <v>1.1050396915483597E-2</v>
          </cell>
          <cell r="GK123">
            <v>1.0693222621133926E-2</v>
          </cell>
          <cell r="GL123">
            <v>1.0343350890214651E-2</v>
          </cell>
          <cell r="GM123">
            <v>1.0001109088737525E-2</v>
          </cell>
          <cell r="GN123">
            <v>9.6667585345364682E-3</v>
          </cell>
          <cell r="GO123">
            <v>9.3405012569461876E-3</v>
          </cell>
          <cell r="GP123">
            <v>9.0224862292236363E-3</v>
          </cell>
          <cell r="GQ123">
            <v>8.7128150997660692E-3</v>
          </cell>
          <cell r="GR123">
            <v>8.4115474494960152E-3</v>
          </cell>
          <cell r="GS123">
            <v>8.1187056033859006E-3</v>
          </cell>
          <cell r="GT123">
            <v>7.8342790241883176E-3</v>
          </cell>
          <cell r="GU123">
            <v>7.558228316086991E-3</v>
          </cell>
          <cell r="GV123">
            <v>7.2904888653468891E-3</v>
          </cell>
          <cell r="GW123">
            <v>7.0309741441484386E-3</v>
          </cell>
          <cell r="GX123">
            <v>6.779578702724498E-3</v>
          </cell>
          <cell r="GY123">
            <v>6.5361808737602889E-3</v>
          </cell>
          <cell r="GZ123">
            <v>6.3006452117528866E-3</v>
          </cell>
          <cell r="HA123">
            <v>6.0728246887574722E-3</v>
          </cell>
          <cell r="HB123">
            <v>5.8525626666263708E-3</v>
          </cell>
          <cell r="HC123">
            <v>5.639694664587358E-3</v>
          </cell>
          <cell r="HD123">
            <v>5.4340499397088626E-3</v>
          </cell>
          <cell r="HE123">
            <v>5.2354528966067626E-3</v>
          </cell>
          <cell r="HF123">
            <v>5.0437243415396571E-3</v>
          </cell>
          <cell r="HG123">
            <v>4.8586825949252788E-3</v>
          </cell>
          <cell r="HH123">
            <v>4.6801444752380128E-3</v>
          </cell>
          <cell r="HI123">
            <v>4.5079261662236414E-3</v>
          </cell>
          <cell r="HJ123">
            <v>4.3418439784258522E-3</v>
          </cell>
          <cell r="HK123">
            <v>4.1817150151167715E-3</v>
          </cell>
          <cell r="HL123">
            <v>4.0273577518864512E-3</v>
          </cell>
          <cell r="HM123">
            <v>3.878592538371195E-3</v>
          </cell>
          <cell r="HN123">
            <v>3.7352420298760736E-3</v>
          </cell>
          <cell r="HO123">
            <v>3.5971315559688577E-3</v>
          </cell>
          <cell r="HP123">
            <v>3.4640894325085321E-3</v>
          </cell>
          <cell r="HQ123">
            <v>3.3359472229940179E-3</v>
          </cell>
          <cell r="HR123">
            <v>3.2125399545888111E-3</v>
          </cell>
          <cell r="HS123">
            <v>3.093706293691767E-3</v>
          </cell>
          <cell r="HT123">
            <v>2.9792886854758116E-3</v>
          </cell>
          <cell r="HU123">
            <v>2.8691334614041608E-3</v>
          </cell>
          <cell r="HV123">
            <v>2.763090918361133E-3</v>
          </cell>
          <cell r="HW123">
            <v>2.6610153726817081E-3</v>
          </cell>
          <cell r="HX123">
            <v>2.562765192057892E-3</v>
          </cell>
          <cell r="HY123">
            <v>7.0102369398698738E-2</v>
          </cell>
        </row>
        <row r="124">
          <cell r="FZ124">
            <v>1.4888149547755077E-2</v>
          </cell>
          <cell r="GA124">
            <v>1.4496462970619902E-2</v>
          </cell>
          <cell r="GB124">
            <v>1.4103275826363278E-2</v>
          </cell>
          <cell r="GC124">
            <v>1.3710073862757462E-2</v>
          </cell>
          <cell r="GD124">
            <v>1.3318177875380583E-2</v>
          </cell>
          <cell r="GE124">
            <v>1.2928755926488341E-2</v>
          </cell>
          <cell r="GF124">
            <v>1.2542835177368648E-2</v>
          </cell>
          <cell r="GG124">
            <v>1.2161313249134938E-2</v>
          </cell>
          <cell r="GH124">
            <v>1.1784969052540003E-2</v>
          </cell>
          <cell r="GI124">
            <v>1.1414473048219296E-2</v>
          </cell>
          <cell r="GJ124">
            <v>1.1050396915483594E-2</v>
          </cell>
          <cell r="GK124">
            <v>1.0693222621133921E-2</v>
          </cell>
          <cell r="GL124">
            <v>1.0343350890214651E-2</v>
          </cell>
          <cell r="GM124">
            <v>1.0001109088737522E-2</v>
          </cell>
          <cell r="GN124">
            <v>9.6667585345364664E-3</v>
          </cell>
          <cell r="GO124">
            <v>9.3405012569461859E-3</v>
          </cell>
          <cell r="GP124">
            <v>9.0224862292236328E-3</v>
          </cell>
          <cell r="GQ124">
            <v>8.7128150997660674E-3</v>
          </cell>
          <cell r="GR124">
            <v>8.4115474494960134E-3</v>
          </cell>
          <cell r="GS124">
            <v>8.1187056033858989E-3</v>
          </cell>
          <cell r="GT124">
            <v>7.8342790241883158E-3</v>
          </cell>
          <cell r="GU124">
            <v>7.5582283160869883E-3</v>
          </cell>
          <cell r="GV124">
            <v>7.2904888653468874E-3</v>
          </cell>
          <cell r="GW124">
            <v>7.0309741441484368E-3</v>
          </cell>
          <cell r="GX124">
            <v>6.7795787027244963E-3</v>
          </cell>
          <cell r="GY124">
            <v>6.5361808737602872E-3</v>
          </cell>
          <cell r="GZ124">
            <v>6.3006452117528849E-3</v>
          </cell>
          <cell r="HA124">
            <v>6.0728246887574704E-3</v>
          </cell>
          <cell r="HB124">
            <v>5.8525626666263691E-3</v>
          </cell>
          <cell r="HC124">
            <v>5.6396946645873563E-3</v>
          </cell>
          <cell r="HD124">
            <v>5.4340499397088609E-3</v>
          </cell>
          <cell r="HE124">
            <v>5.2354528966067617E-3</v>
          </cell>
          <cell r="HF124">
            <v>5.0437243415396554E-3</v>
          </cell>
          <cell r="HG124">
            <v>4.8586825949252779E-3</v>
          </cell>
          <cell r="HH124">
            <v>4.6801444752380111E-3</v>
          </cell>
          <cell r="HI124">
            <v>4.5079261662236405E-3</v>
          </cell>
          <cell r="HJ124">
            <v>4.3418439784258514E-3</v>
          </cell>
          <cell r="HK124">
            <v>4.1817150151167706E-3</v>
          </cell>
          <cell r="HL124">
            <v>4.0273577518864503E-3</v>
          </cell>
          <cell r="HM124">
            <v>3.8785925383711941E-3</v>
          </cell>
          <cell r="HN124">
            <v>3.7352420298760727E-3</v>
          </cell>
          <cell r="HO124">
            <v>3.5971315559688564E-3</v>
          </cell>
          <cell r="HP124">
            <v>3.4640894325085317E-3</v>
          </cell>
          <cell r="HQ124">
            <v>3.335947222994017E-3</v>
          </cell>
          <cell r="HR124">
            <v>3.2125399545888103E-3</v>
          </cell>
          <cell r="HS124">
            <v>3.0937062936917661E-3</v>
          </cell>
          <cell r="HT124">
            <v>2.9792886854758107E-3</v>
          </cell>
          <cell r="HU124">
            <v>2.8691334614041604E-3</v>
          </cell>
          <cell r="HV124">
            <v>2.7630909183611321E-3</v>
          </cell>
          <cell r="HW124">
            <v>2.6610153726817072E-3</v>
          </cell>
          <cell r="HX124">
            <v>2.5627651920578916E-3</v>
          </cell>
          <cell r="HY124">
            <v>7.0102369398698711E-2</v>
          </cell>
        </row>
        <row r="125">
          <cell r="FZ125">
            <v>1.5055673361459286E-2</v>
          </cell>
          <cell r="GA125">
            <v>1.4679698282099351E-2</v>
          </cell>
          <cell r="GB125">
            <v>1.4300525639460594E-2</v>
          </cell>
          <cell r="GC125">
            <v>1.3919732053236921E-2</v>
          </cell>
          <cell r="GD125">
            <v>1.3538730026908962E-2</v>
          </cell>
          <cell r="GE125">
            <v>1.3158779123254794E-2</v>
          </cell>
          <cell r="GF125">
            <v>1.2780996938244185E-2</v>
          </cell>
          <cell r="GG125">
            <v>1.2406369764952564E-2</v>
          </cell>
          <cell r="GH125">
            <v>1.2035762866907209E-2</v>
          </cell>
          <cell r="GI125">
            <v>1.1669930303176859E-2</v>
          </cell>
          <cell r="GJ125">
            <v>1.1309524266238314E-2</v>
          </cell>
          <cell r="GK125">
            <v>1.0955103908852895E-2</v>
          </cell>
          <cell r="GL125">
            <v>1.060714364839698E-2</v>
          </cell>
          <cell r="GM125">
            <v>1.0266040946783952E-2</v>
          </cell>
          <cell r="GN125">
            <v>9.9321235717187897E-3</v>
          </cell>
          <cell r="GO125">
            <v>9.6056563508728401E-3</v>
          </cell>
          <cell r="GP125">
            <v>9.2868474349780891E-3</v>
          </cell>
          <cell r="GQ125">
            <v>8.9758540890495439E-3</v>
          </cell>
          <cell r="GR125">
            <v>8.6727880331950377E-3</v>
          </cell>
          <cell r="GS125">
            <v>8.3777203559232058E-3</v>
          </cell>
          <cell r="GT125">
            <v>8.0906860236872255E-3</v>
          </cell>
          <cell r="GU125">
            <v>7.8116880107079673E-3</v>
          </cell>
          <cell r="GV125">
            <v>7.5407010730497099E-3</v>
          </cell>
          <cell r="GW125">
            <v>7.2776751905276821E-3</v>
          </cell>
          <cell r="GX125">
            <v>7.0225386993947253E-3</v>
          </cell>
          <cell r="GY125">
            <v>6.7752011379680292E-3</v>
          </cell>
          <cell r="GZ125">
            <v>6.5355558264229511E-3</v>
          </cell>
          <cell r="HA125">
            <v>6.3034822009827522E-3</v>
          </cell>
          <cell r="HB125">
            <v>6.0788479216606853E-3</v>
          </cell>
          <cell r="HC125">
            <v>5.8615107716487548E-3</v>
          </cell>
          <cell r="HD125">
            <v>5.6513203653235601E-3</v>
          </cell>
          <cell r="HE125">
            <v>5.4481196808003861E-3</v>
          </cell>
          <cell r="HF125">
            <v>5.251746431872424E-3</v>
          </cell>
          <cell r="HG125">
            <v>5.0620342931701999E-3</v>
          </cell>
          <cell r="HH125">
            <v>4.878813991390115E-3</v>
          </cell>
          <cell r="HI125">
            <v>4.7019142744784102E-3</v>
          </cell>
          <cell r="HJ125">
            <v>4.5311627697919264E-3</v>
          </cell>
          <cell r="HK125">
            <v>4.3663867413830069E-3</v>
          </cell>
          <cell r="HL125">
            <v>4.2074137557699363E-3</v>
          </cell>
          <cell r="HM125">
            <v>4.0540722648064707E-3</v>
          </cell>
          <cell r="HN125">
            <v>3.9061921135546932E-3</v>
          </cell>
          <cell r="HO125">
            <v>3.7636049804214951E-3</v>
          </cell>
          <cell r="HP125">
            <v>3.6261447561933809E-3</v>
          </cell>
          <cell r="HQ125">
            <v>3.4936478680629404E-3</v>
          </cell>
          <cell r="HR125">
            <v>3.3659535541894466E-3</v>
          </cell>
          <cell r="HS125">
            <v>3.2429040938721761E-3</v>
          </cell>
          <cell r="HT125">
            <v>3.1243449979535516E-3</v>
          </cell>
          <cell r="HU125">
            <v>3.0101251636651645E-3</v>
          </cell>
          <cell r="HV125">
            <v>2.9000969977427383E-3</v>
          </cell>
          <cell r="HW125">
            <v>2.7941165112903544E-3</v>
          </cell>
          <cell r="HX125">
            <v>2.6920433895534202E-3</v>
          </cell>
          <cell r="HY125">
            <v>7.4196248463708592E-2</v>
          </cell>
        </row>
        <row r="126">
          <cell r="FZ126">
            <v>1.5055673361459297E-2</v>
          </cell>
          <cell r="GA126">
            <v>1.4679698282099359E-2</v>
          </cell>
          <cell r="GB126">
            <v>1.4300525639460602E-2</v>
          </cell>
          <cell r="GC126">
            <v>1.3919732053236931E-2</v>
          </cell>
          <cell r="GD126">
            <v>1.3538730026908972E-2</v>
          </cell>
          <cell r="GE126">
            <v>1.3158779123254803E-2</v>
          </cell>
          <cell r="GF126">
            <v>1.2780996938244192E-2</v>
          </cell>
          <cell r="GG126">
            <v>1.240636976495257E-2</v>
          </cell>
          <cell r="GH126">
            <v>1.2035762866907216E-2</v>
          </cell>
          <cell r="GI126">
            <v>1.1669930303176866E-2</v>
          </cell>
          <cell r="GJ126">
            <v>1.1309524266238323E-2</v>
          </cell>
          <cell r="GK126">
            <v>1.0955103908852902E-2</v>
          </cell>
          <cell r="GL126">
            <v>1.0607143648396987E-2</v>
          </cell>
          <cell r="GM126">
            <v>1.0266040946783959E-2</v>
          </cell>
          <cell r="GN126">
            <v>9.9321235717187966E-3</v>
          </cell>
          <cell r="GO126">
            <v>9.605656350872847E-3</v>
          </cell>
          <cell r="GP126">
            <v>9.2868474349780943E-3</v>
          </cell>
          <cell r="GQ126">
            <v>8.9758540890495491E-3</v>
          </cell>
          <cell r="GR126">
            <v>8.6727880331950429E-3</v>
          </cell>
          <cell r="GS126">
            <v>8.377720355923211E-3</v>
          </cell>
          <cell r="GT126">
            <v>8.0906860236872324E-3</v>
          </cell>
          <cell r="GU126">
            <v>7.8116880107079725E-3</v>
          </cell>
          <cell r="GV126">
            <v>7.5407010730497151E-3</v>
          </cell>
          <cell r="GW126">
            <v>7.2776751905276865E-3</v>
          </cell>
          <cell r="GX126">
            <v>7.0225386993947297E-3</v>
          </cell>
          <cell r="GY126">
            <v>6.7752011379680326E-3</v>
          </cell>
          <cell r="GZ126">
            <v>6.5355558264229554E-3</v>
          </cell>
          <cell r="HA126">
            <v>6.3034822009827565E-3</v>
          </cell>
          <cell r="HB126">
            <v>6.0788479216606905E-3</v>
          </cell>
          <cell r="HC126">
            <v>5.8615107716487582E-3</v>
          </cell>
          <cell r="HD126">
            <v>5.6513203653235635E-3</v>
          </cell>
          <cell r="HE126">
            <v>5.4481196808003887E-3</v>
          </cell>
          <cell r="HF126">
            <v>5.2517464318724274E-3</v>
          </cell>
          <cell r="HG126">
            <v>5.0620342931702025E-3</v>
          </cell>
          <cell r="HH126">
            <v>4.8788139913901176E-3</v>
          </cell>
          <cell r="HI126">
            <v>4.7019142744784128E-3</v>
          </cell>
          <cell r="HJ126">
            <v>4.531162769791929E-3</v>
          </cell>
          <cell r="HK126">
            <v>4.3663867413830095E-3</v>
          </cell>
          <cell r="HL126">
            <v>4.2074137557699389E-3</v>
          </cell>
          <cell r="HM126">
            <v>4.0540722648064742E-3</v>
          </cell>
          <cell r="HN126">
            <v>3.9061921135546953E-3</v>
          </cell>
          <cell r="HO126">
            <v>3.7636049804214973E-3</v>
          </cell>
          <cell r="HP126">
            <v>3.6261447561933831E-3</v>
          </cell>
          <cell r="HQ126">
            <v>3.493647868062943E-3</v>
          </cell>
          <cell r="HR126">
            <v>3.3659535541894483E-3</v>
          </cell>
          <cell r="HS126">
            <v>3.2429040938721787E-3</v>
          </cell>
          <cell r="HT126">
            <v>3.1243449979535538E-3</v>
          </cell>
          <cell r="HU126">
            <v>3.0101251636651671E-3</v>
          </cell>
          <cell r="HV126">
            <v>2.90009699774274E-3</v>
          </cell>
          <cell r="HW126">
            <v>2.7941165112903561E-3</v>
          </cell>
          <cell r="HX126">
            <v>2.6920433895534219E-3</v>
          </cell>
          <cell r="HY126">
            <v>7.4196248463708647E-2</v>
          </cell>
        </row>
        <row r="127">
          <cell r="FZ127">
            <v>1.5055673361459302E-2</v>
          </cell>
          <cell r="GA127">
            <v>1.4679698282099366E-2</v>
          </cell>
          <cell r="GB127">
            <v>1.4300525639460607E-2</v>
          </cell>
          <cell r="GC127">
            <v>1.3919732053236936E-2</v>
          </cell>
          <cell r="GD127">
            <v>1.3538730026908977E-2</v>
          </cell>
          <cell r="GE127">
            <v>1.3158779123254808E-2</v>
          </cell>
          <cell r="GF127">
            <v>1.2780996938244199E-2</v>
          </cell>
          <cell r="GG127">
            <v>1.2406369764952577E-2</v>
          </cell>
          <cell r="GH127">
            <v>1.2035762866907222E-2</v>
          </cell>
          <cell r="GI127">
            <v>1.1669930303176871E-2</v>
          </cell>
          <cell r="GJ127">
            <v>1.1309524266238328E-2</v>
          </cell>
          <cell r="GK127">
            <v>1.0955103908852905E-2</v>
          </cell>
          <cell r="GL127">
            <v>1.0607143648396992E-2</v>
          </cell>
          <cell r="GM127">
            <v>1.0266040946783964E-2</v>
          </cell>
          <cell r="GN127">
            <v>9.9321235717188001E-3</v>
          </cell>
          <cell r="GO127">
            <v>9.6056563508728522E-3</v>
          </cell>
          <cell r="GP127">
            <v>9.2868474349780995E-3</v>
          </cell>
          <cell r="GQ127">
            <v>8.9758540890495526E-3</v>
          </cell>
          <cell r="GR127">
            <v>8.6727880331950464E-3</v>
          </cell>
          <cell r="GS127">
            <v>8.3777203559232145E-3</v>
          </cell>
          <cell r="GT127">
            <v>8.0906860236872342E-3</v>
          </cell>
          <cell r="GU127">
            <v>7.811688010707976E-3</v>
          </cell>
          <cell r="GV127">
            <v>7.5407010730497185E-3</v>
          </cell>
          <cell r="GW127">
            <v>7.2776751905276899E-3</v>
          </cell>
          <cell r="GX127">
            <v>7.0225386993947331E-3</v>
          </cell>
          <cell r="GY127">
            <v>6.7752011379680361E-3</v>
          </cell>
          <cell r="GZ127">
            <v>6.535555826422958E-3</v>
          </cell>
          <cell r="HA127">
            <v>6.3034822009827591E-3</v>
          </cell>
          <cell r="HB127">
            <v>6.0788479216606923E-3</v>
          </cell>
          <cell r="HC127">
            <v>5.8615107716487608E-3</v>
          </cell>
          <cell r="HD127">
            <v>5.6513203653235661E-3</v>
          </cell>
          <cell r="HE127">
            <v>5.4481196808003913E-3</v>
          </cell>
          <cell r="HF127">
            <v>5.25174643187243E-3</v>
          </cell>
          <cell r="HG127">
            <v>5.0620342931702042E-3</v>
          </cell>
          <cell r="HH127">
            <v>4.8788139913901202E-3</v>
          </cell>
          <cell r="HI127">
            <v>4.7019142744784154E-3</v>
          </cell>
          <cell r="HJ127">
            <v>4.5311627697919308E-3</v>
          </cell>
          <cell r="HK127">
            <v>4.3663867413830122E-3</v>
          </cell>
          <cell r="HL127">
            <v>4.2074137557699407E-3</v>
          </cell>
          <cell r="HM127">
            <v>4.0540722648064751E-3</v>
          </cell>
          <cell r="HN127">
            <v>3.9061921135546971E-3</v>
          </cell>
          <cell r="HO127">
            <v>3.7636049804214986E-3</v>
          </cell>
          <cell r="HP127">
            <v>3.6261447561933844E-3</v>
          </cell>
          <cell r="HQ127">
            <v>3.4936478680629443E-3</v>
          </cell>
          <cell r="HR127">
            <v>3.3659535541894501E-3</v>
          </cell>
          <cell r="HS127">
            <v>3.2429040938721796E-3</v>
          </cell>
          <cell r="HT127">
            <v>3.1243449979535551E-3</v>
          </cell>
          <cell r="HU127">
            <v>3.010125163665168E-3</v>
          </cell>
          <cell r="HV127">
            <v>2.9000969977427413E-3</v>
          </cell>
          <cell r="HW127">
            <v>2.7941165112903574E-3</v>
          </cell>
          <cell r="HX127">
            <v>2.6920433895534232E-3</v>
          </cell>
          <cell r="HY127">
            <v>7.4196248463708675E-2</v>
          </cell>
        </row>
        <row r="128">
          <cell r="FZ128">
            <v>1.50556733614593E-2</v>
          </cell>
          <cell r="GA128">
            <v>1.4679698282099364E-2</v>
          </cell>
          <cell r="GB128">
            <v>1.4300525639460606E-2</v>
          </cell>
          <cell r="GC128">
            <v>1.3919732053236935E-2</v>
          </cell>
          <cell r="GD128">
            <v>1.3538730026908976E-2</v>
          </cell>
          <cell r="GE128">
            <v>1.3158779123254806E-2</v>
          </cell>
          <cell r="GF128">
            <v>1.2780996938244195E-2</v>
          </cell>
          <cell r="GG128">
            <v>1.2406369764952576E-2</v>
          </cell>
          <cell r="GH128">
            <v>1.2035762866907218E-2</v>
          </cell>
          <cell r="GI128">
            <v>1.1669930303176869E-2</v>
          </cell>
          <cell r="GJ128">
            <v>1.1309524266238326E-2</v>
          </cell>
          <cell r="GK128">
            <v>1.0955103908852905E-2</v>
          </cell>
          <cell r="GL128">
            <v>1.060714364839699E-2</v>
          </cell>
          <cell r="GM128">
            <v>1.0266040946783961E-2</v>
          </cell>
          <cell r="GN128">
            <v>9.9321235717187983E-3</v>
          </cell>
          <cell r="GO128">
            <v>9.6056563508728505E-3</v>
          </cell>
          <cell r="GP128">
            <v>9.2868474349780978E-3</v>
          </cell>
          <cell r="GQ128">
            <v>8.9758540890495508E-3</v>
          </cell>
          <cell r="GR128">
            <v>8.6727880331950464E-3</v>
          </cell>
          <cell r="GS128">
            <v>8.3777203559232145E-3</v>
          </cell>
          <cell r="GT128">
            <v>8.0906860236872324E-3</v>
          </cell>
          <cell r="GU128">
            <v>7.8116880107079751E-3</v>
          </cell>
          <cell r="GV128">
            <v>7.5407010730497168E-3</v>
          </cell>
          <cell r="GW128">
            <v>7.2776751905276891E-3</v>
          </cell>
          <cell r="GX128">
            <v>7.0225386993947331E-3</v>
          </cell>
          <cell r="GY128">
            <v>6.7752011379680352E-3</v>
          </cell>
          <cell r="GZ128">
            <v>6.5355558264229572E-3</v>
          </cell>
          <cell r="HA128">
            <v>6.3034822009827582E-3</v>
          </cell>
          <cell r="HB128">
            <v>6.0788479216606914E-3</v>
          </cell>
          <cell r="HC128">
            <v>5.8615107716487591E-3</v>
          </cell>
          <cell r="HD128">
            <v>5.6513203653235644E-3</v>
          </cell>
          <cell r="HE128">
            <v>5.4481196808003904E-3</v>
          </cell>
          <cell r="HF128">
            <v>5.2517464318724283E-3</v>
          </cell>
          <cell r="HG128">
            <v>5.0620342931702042E-3</v>
          </cell>
          <cell r="HH128">
            <v>4.8788139913901194E-3</v>
          </cell>
          <cell r="HI128">
            <v>4.7019142744784137E-3</v>
          </cell>
          <cell r="HJ128">
            <v>4.5311627697919299E-3</v>
          </cell>
          <cell r="HK128">
            <v>4.3663867413830113E-3</v>
          </cell>
          <cell r="HL128">
            <v>4.2074137557699407E-3</v>
          </cell>
          <cell r="HM128">
            <v>4.0540722648064742E-3</v>
          </cell>
          <cell r="HN128">
            <v>3.9061921135546971E-3</v>
          </cell>
          <cell r="HO128">
            <v>3.7636049804214981E-3</v>
          </cell>
          <cell r="HP128">
            <v>3.6261447561933839E-3</v>
          </cell>
          <cell r="HQ128">
            <v>3.4936478680629439E-3</v>
          </cell>
          <cell r="HR128">
            <v>3.3659535541894496E-3</v>
          </cell>
          <cell r="HS128">
            <v>3.2429040938721791E-3</v>
          </cell>
          <cell r="HT128">
            <v>3.1243449979535547E-3</v>
          </cell>
          <cell r="HU128">
            <v>3.0101251636651676E-3</v>
          </cell>
          <cell r="HV128">
            <v>2.9000969977427409E-3</v>
          </cell>
          <cell r="HW128">
            <v>2.7941165112903565E-3</v>
          </cell>
          <cell r="HX128">
            <v>2.6920433895534224E-3</v>
          </cell>
          <cell r="HY128">
            <v>7.4196248463708661E-2</v>
          </cell>
        </row>
        <row r="129">
          <cell r="FZ129">
            <v>1.5055673361459295E-2</v>
          </cell>
          <cell r="GA129">
            <v>1.4679698282099359E-2</v>
          </cell>
          <cell r="GB129">
            <v>1.43005256394606E-2</v>
          </cell>
          <cell r="GC129">
            <v>1.3919732053236928E-2</v>
          </cell>
          <cell r="GD129">
            <v>1.353873002690897E-2</v>
          </cell>
          <cell r="GE129">
            <v>1.3158779123254799E-2</v>
          </cell>
          <cell r="GF129">
            <v>1.278099693824419E-2</v>
          </cell>
          <cell r="GG129">
            <v>1.240636976495257E-2</v>
          </cell>
          <cell r="GH129">
            <v>1.2035762866907216E-2</v>
          </cell>
          <cell r="GI129">
            <v>1.1669930303176866E-2</v>
          </cell>
          <cell r="GJ129">
            <v>1.1309524266238321E-2</v>
          </cell>
          <cell r="GK129">
            <v>1.09551039088529E-2</v>
          </cell>
          <cell r="GL129">
            <v>1.0607143648396985E-2</v>
          </cell>
          <cell r="GM129">
            <v>1.0266040946783959E-2</v>
          </cell>
          <cell r="GN129">
            <v>9.9321235717187966E-3</v>
          </cell>
          <cell r="GO129">
            <v>9.6056563508728453E-3</v>
          </cell>
          <cell r="GP129">
            <v>9.2868474349780926E-3</v>
          </cell>
          <cell r="GQ129">
            <v>8.9758540890495474E-3</v>
          </cell>
          <cell r="GR129">
            <v>8.6727880331950429E-3</v>
          </cell>
          <cell r="GS129">
            <v>8.377720355923211E-3</v>
          </cell>
          <cell r="GT129">
            <v>8.0906860236872307E-3</v>
          </cell>
          <cell r="GU129">
            <v>7.8116880107079708E-3</v>
          </cell>
          <cell r="GV129">
            <v>7.5407010730497133E-3</v>
          </cell>
          <cell r="GW129">
            <v>7.2776751905276865E-3</v>
          </cell>
          <cell r="GX129">
            <v>7.0225386993947288E-3</v>
          </cell>
          <cell r="GY129">
            <v>6.7752011379680318E-3</v>
          </cell>
          <cell r="GZ129">
            <v>6.5355558264229537E-3</v>
          </cell>
          <cell r="HA129">
            <v>6.3034822009827565E-3</v>
          </cell>
          <cell r="HB129">
            <v>6.0788479216606897E-3</v>
          </cell>
          <cell r="HC129">
            <v>5.8615107716487574E-3</v>
          </cell>
          <cell r="HD129">
            <v>5.6513203653235627E-3</v>
          </cell>
          <cell r="HE129">
            <v>5.4481196808003887E-3</v>
          </cell>
          <cell r="HF129">
            <v>5.2517464318724266E-3</v>
          </cell>
          <cell r="HG129">
            <v>5.0620342931702016E-3</v>
          </cell>
          <cell r="HH129">
            <v>4.8788139913901176E-3</v>
          </cell>
          <cell r="HI129">
            <v>4.701914274478412E-3</v>
          </cell>
          <cell r="HJ129">
            <v>4.5311627697919282E-3</v>
          </cell>
          <cell r="HK129">
            <v>4.3663867413830095E-3</v>
          </cell>
          <cell r="HL129">
            <v>4.2074137557699389E-3</v>
          </cell>
          <cell r="HM129">
            <v>4.0540722648064725E-3</v>
          </cell>
          <cell r="HN129">
            <v>3.9061921135546953E-3</v>
          </cell>
          <cell r="HO129">
            <v>3.7636049804214968E-3</v>
          </cell>
          <cell r="HP129">
            <v>3.6261447561933826E-3</v>
          </cell>
          <cell r="HQ129">
            <v>3.4936478680629426E-3</v>
          </cell>
          <cell r="HR129">
            <v>3.3659535541894479E-3</v>
          </cell>
          <cell r="HS129">
            <v>3.2429040938721778E-3</v>
          </cell>
          <cell r="HT129">
            <v>3.1243449979535538E-3</v>
          </cell>
          <cell r="HU129">
            <v>3.0101251636651667E-3</v>
          </cell>
          <cell r="HV129">
            <v>2.90009699774274E-3</v>
          </cell>
          <cell r="HW129">
            <v>2.7941165112903561E-3</v>
          </cell>
          <cell r="HX129">
            <v>2.6920433895534219E-3</v>
          </cell>
          <cell r="HY129">
            <v>7.4196248463708633E-2</v>
          </cell>
        </row>
        <row r="130">
          <cell r="FZ130">
            <v>1.4798693447159228E-2</v>
          </cell>
          <cell r="GA130">
            <v>1.4429049782588965E-2</v>
          </cell>
          <cell r="GB130">
            <v>1.4056910559488323E-2</v>
          </cell>
          <cell r="GC130">
            <v>1.3683738263044143E-2</v>
          </cell>
          <cell r="GD130">
            <v>1.331084038102337E-2</v>
          </cell>
          <cell r="GE130">
            <v>1.2939380375571742E-2</v>
          </cell>
          <cell r="GF130">
            <v>1.2570388365880094E-2</v>
          </cell>
          <cell r="GG130">
            <v>1.2204771435726958E-2</v>
          </cell>
          <cell r="GH130">
            <v>1.184332350398154E-2</v>
          </cell>
          <cell r="GI130">
            <v>1.148673471583528E-2</v>
          </cell>
          <cell r="GJ130">
            <v>1.1135600328446736E-2</v>
          </cell>
          <cell r="GK130">
            <v>1.0790429077504826E-2</v>
          </cell>
          <cell r="GL130">
            <v>1.0451651021365471E-2</v>
          </cell>
          <cell r="GM130">
            <v>1.0119624867381383E-2</v>
          </cell>
          <cell r="GN130">
            <v>9.7946447911830842E-3</v>
          </cell>
          <cell r="GO130">
            <v>9.4769467642823457E-3</v>
          </cell>
          <cell r="GP130">
            <v>9.1667144087732577E-3</v>
          </cell>
          <cell r="GQ130">
            <v>8.8640844002616515E-3</v>
          </cell>
          <cell r="GR130">
            <v>8.5691514417161052E-3</v>
          </cell>
          <cell r="GS130">
            <v>8.2819728318329622E-3</v>
          </cell>
          <cell r="GT130">
            <v>8.0025726518708762E-3</v>
          </cell>
          <cell r="GU130">
            <v>7.7309455948755268E-3</v>
          </cell>
          <cell r="GV130">
            <v>7.4670604608533253E-3</v>
          </cell>
          <cell r="GW130">
            <v>7.2108633408525247E-3</v>
          </cell>
          <cell r="GX130">
            <v>6.9622805121198894E-3</v>
          </cell>
          <cell r="GY130">
            <v>6.7212210656009139E-3</v>
          </cell>
          <cell r="GZ130">
            <v>6.4875792860321635E-3</v>
          </cell>
          <cell r="HA130">
            <v>6.2612368038488242E-3</v>
          </cell>
          <cell r="HB130">
            <v>6.0420645370112824E-3</v>
          </cell>
          <cell r="HC130">
            <v>5.8299244398068994E-3</v>
          </cell>
          <cell r="HD130">
            <v>5.6246710745635475E-3</v>
          </cell>
          <cell r="HE130">
            <v>5.4261530211915376E-3</v>
          </cell>
          <cell r="HF130">
            <v>5.2342141384179586E-3</v>
          </cell>
          <cell r="HG130">
            <v>5.0486946896041154E-3</v>
          </cell>
          <cell r="HH130">
            <v>4.8694323450985122E-3</v>
          </cell>
          <cell r="HI130">
            <v>4.6962630721607557E-3</v>
          </cell>
          <cell r="HJ130">
            <v>4.5290219226743478E-3</v>
          </cell>
          <cell r="HK130">
            <v>4.3675437280346063E-3</v>
          </cell>
          <cell r="HL130">
            <v>4.211663709873914E-3</v>
          </cell>
          <cell r="HM130">
            <v>4.0612180145697119E-3</v>
          </cell>
          <cell r="HN130">
            <v>3.9160441788289591E-3</v>
          </cell>
          <cell r="HO130">
            <v>3.7759815330375979E-3</v>
          </cell>
          <cell r="HP130">
            <v>3.6408715484853582E-3</v>
          </cell>
          <cell r="HQ130">
            <v>3.5105581340710845E-3</v>
          </cell>
          <cell r="HR130">
            <v>3.3848878875832877E-3</v>
          </cell>
          <cell r="HS130">
            <v>3.2637103062224115E-3</v>
          </cell>
          <cell r="HT130">
            <v>3.1468779606106394E-3</v>
          </cell>
          <cell r="HU130">
            <v>3.0342466361468201E-3</v>
          </cell>
          <cell r="HV130">
            <v>2.9256754452304801E-3</v>
          </cell>
          <cell r="HW130">
            <v>2.8210269135361403E-3</v>
          </cell>
          <cell r="HX130">
            <v>2.7201670432434044E-3</v>
          </cell>
          <cell r="HY130">
            <v>7.6939720052220273E-2</v>
          </cell>
        </row>
        <row r="131">
          <cell r="FZ131">
            <v>1.4798693447159221E-2</v>
          </cell>
          <cell r="GA131">
            <v>1.442904978258896E-2</v>
          </cell>
          <cell r="GB131">
            <v>1.4056910559488317E-2</v>
          </cell>
          <cell r="GC131">
            <v>1.3683738263044138E-2</v>
          </cell>
          <cell r="GD131">
            <v>1.3310840381023365E-2</v>
          </cell>
          <cell r="GE131">
            <v>1.2939380375571735E-2</v>
          </cell>
          <cell r="GF131">
            <v>1.2570388365880087E-2</v>
          </cell>
          <cell r="GG131">
            <v>1.2204771435726952E-2</v>
          </cell>
          <cell r="GH131">
            <v>1.1843323503981535E-2</v>
          </cell>
          <cell r="GI131">
            <v>1.1486734715835275E-2</v>
          </cell>
          <cell r="GJ131">
            <v>1.1135600328446734E-2</v>
          </cell>
          <cell r="GK131">
            <v>1.0790429077504823E-2</v>
          </cell>
          <cell r="GL131">
            <v>1.0451651021365468E-2</v>
          </cell>
          <cell r="GM131">
            <v>1.0119624867381377E-2</v>
          </cell>
          <cell r="GN131">
            <v>9.794644791183079E-3</v>
          </cell>
          <cell r="GO131">
            <v>9.4769467642823423E-3</v>
          </cell>
          <cell r="GP131">
            <v>9.1667144087732542E-3</v>
          </cell>
          <cell r="GQ131">
            <v>8.864084400261648E-3</v>
          </cell>
          <cell r="GR131">
            <v>8.5691514417161017E-3</v>
          </cell>
          <cell r="GS131">
            <v>8.2819728318329587E-3</v>
          </cell>
          <cell r="GT131">
            <v>8.0025726518708727E-3</v>
          </cell>
          <cell r="GU131">
            <v>7.7309455948755233E-3</v>
          </cell>
          <cell r="GV131">
            <v>7.4670604608533218E-3</v>
          </cell>
          <cell r="GW131">
            <v>7.2108633408525212E-3</v>
          </cell>
          <cell r="GX131">
            <v>6.9622805121198859E-3</v>
          </cell>
          <cell r="GY131">
            <v>6.7212210656009104E-3</v>
          </cell>
          <cell r="GZ131">
            <v>6.4875792860321609E-3</v>
          </cell>
          <cell r="HA131">
            <v>6.2612368038488216E-3</v>
          </cell>
          <cell r="HB131">
            <v>6.0420645370112798E-3</v>
          </cell>
          <cell r="HC131">
            <v>5.8299244398068968E-3</v>
          </cell>
          <cell r="HD131">
            <v>5.6246710745635458E-3</v>
          </cell>
          <cell r="HE131">
            <v>5.426153021191535E-3</v>
          </cell>
          <cell r="HF131">
            <v>5.234214138417956E-3</v>
          </cell>
          <cell r="HG131">
            <v>5.0486946896041137E-3</v>
          </cell>
          <cell r="HH131">
            <v>4.8694323450985105E-3</v>
          </cell>
          <cell r="HI131">
            <v>4.6962630721607539E-3</v>
          </cell>
          <cell r="HJ131">
            <v>4.529021922674346E-3</v>
          </cell>
          <cell r="HK131">
            <v>4.3675437280346046E-3</v>
          </cell>
          <cell r="HL131">
            <v>4.2116637098739123E-3</v>
          </cell>
          <cell r="HM131">
            <v>4.0612180145697101E-3</v>
          </cell>
          <cell r="HN131">
            <v>3.9160441788289573E-3</v>
          </cell>
          <cell r="HO131">
            <v>3.7759815330375961E-3</v>
          </cell>
          <cell r="HP131">
            <v>3.6408715484853565E-3</v>
          </cell>
          <cell r="HQ131">
            <v>3.5105581340710832E-3</v>
          </cell>
          <cell r="HR131">
            <v>3.3848878875832864E-3</v>
          </cell>
          <cell r="HS131">
            <v>3.2637103062224102E-3</v>
          </cell>
          <cell r="HT131">
            <v>3.1468779606106377E-3</v>
          </cell>
          <cell r="HU131">
            <v>3.0342466361468188E-3</v>
          </cell>
          <cell r="HV131">
            <v>2.9256754452304792E-3</v>
          </cell>
          <cell r="HW131">
            <v>2.8210269135361386E-3</v>
          </cell>
          <cell r="HX131">
            <v>2.7201670432434035E-3</v>
          </cell>
          <cell r="HY131">
            <v>7.6939720052220245E-2</v>
          </cell>
        </row>
        <row r="132">
          <cell r="FZ132">
            <v>1.479869344715923E-2</v>
          </cell>
          <cell r="GA132">
            <v>1.4429049782588967E-2</v>
          </cell>
          <cell r="GB132">
            <v>1.4056910559488326E-2</v>
          </cell>
          <cell r="GC132">
            <v>1.3683738263044145E-2</v>
          </cell>
          <cell r="GD132">
            <v>1.3310840381023372E-2</v>
          </cell>
          <cell r="GE132">
            <v>1.2939380375571742E-2</v>
          </cell>
          <cell r="GF132">
            <v>1.2570388365880094E-2</v>
          </cell>
          <cell r="GG132">
            <v>1.2204771435726959E-2</v>
          </cell>
          <cell r="GH132">
            <v>1.184332350398154E-2</v>
          </cell>
          <cell r="GI132">
            <v>1.148673471583528E-2</v>
          </cell>
          <cell r="GJ132">
            <v>1.1135600328446739E-2</v>
          </cell>
          <cell r="GK132">
            <v>1.0790429077504828E-2</v>
          </cell>
          <cell r="GL132">
            <v>1.0451651021365473E-2</v>
          </cell>
          <cell r="GM132">
            <v>1.0119624867381384E-2</v>
          </cell>
          <cell r="GN132">
            <v>9.7946447911830842E-3</v>
          </cell>
          <cell r="GO132">
            <v>9.4769467642823475E-3</v>
          </cell>
          <cell r="GP132">
            <v>9.1667144087732577E-3</v>
          </cell>
          <cell r="GQ132">
            <v>8.8640844002616532E-3</v>
          </cell>
          <cell r="GR132">
            <v>8.5691514417161052E-3</v>
          </cell>
          <cell r="GS132">
            <v>8.2819728318329639E-3</v>
          </cell>
          <cell r="GT132">
            <v>8.0025726518708779E-3</v>
          </cell>
          <cell r="GU132">
            <v>7.7309455948755285E-3</v>
          </cell>
          <cell r="GV132">
            <v>7.4670604608533262E-3</v>
          </cell>
          <cell r="GW132">
            <v>7.2108633408525255E-3</v>
          </cell>
          <cell r="GX132">
            <v>6.9622805121198911E-3</v>
          </cell>
          <cell r="GY132">
            <v>6.7212210656009139E-3</v>
          </cell>
          <cell r="GZ132">
            <v>6.4875792860321644E-3</v>
          </cell>
          <cell r="HA132">
            <v>6.2612368038488251E-3</v>
          </cell>
          <cell r="HB132">
            <v>6.0420645370112833E-3</v>
          </cell>
          <cell r="HC132">
            <v>5.8299244398069003E-3</v>
          </cell>
          <cell r="HD132">
            <v>5.6246710745635484E-3</v>
          </cell>
          <cell r="HE132">
            <v>5.4261530211915385E-3</v>
          </cell>
          <cell r="HF132">
            <v>5.2342141384179586E-3</v>
          </cell>
          <cell r="HG132">
            <v>5.0486946896041171E-3</v>
          </cell>
          <cell r="HH132">
            <v>4.8694323450985131E-3</v>
          </cell>
          <cell r="HI132">
            <v>4.6962630721607565E-3</v>
          </cell>
          <cell r="HJ132">
            <v>4.5290219226743486E-3</v>
          </cell>
          <cell r="HK132">
            <v>4.3675437280346072E-3</v>
          </cell>
          <cell r="HL132">
            <v>4.211663709873914E-3</v>
          </cell>
          <cell r="HM132">
            <v>4.0612180145697127E-3</v>
          </cell>
          <cell r="HN132">
            <v>3.9160441788289591E-3</v>
          </cell>
          <cell r="HO132">
            <v>3.7759815330375987E-3</v>
          </cell>
          <cell r="HP132">
            <v>3.6408715484853591E-3</v>
          </cell>
          <cell r="HQ132">
            <v>3.510558134071085E-3</v>
          </cell>
          <cell r="HR132">
            <v>3.3848878875832886E-3</v>
          </cell>
          <cell r="HS132">
            <v>3.263710306222412E-3</v>
          </cell>
          <cell r="HT132">
            <v>3.1468779606106398E-3</v>
          </cell>
          <cell r="HU132">
            <v>3.0342466361468205E-3</v>
          </cell>
          <cell r="HV132">
            <v>2.9256754452304801E-3</v>
          </cell>
          <cell r="HW132">
            <v>2.8210269135361403E-3</v>
          </cell>
          <cell r="HX132">
            <v>2.7201670432434048E-3</v>
          </cell>
          <cell r="HY132">
            <v>7.6939720052220287E-2</v>
          </cell>
        </row>
        <row r="133">
          <cell r="FZ133">
            <v>1.4798693447159228E-2</v>
          </cell>
          <cell r="GA133">
            <v>1.4429049782588965E-2</v>
          </cell>
          <cell r="GB133">
            <v>1.4056910559488323E-2</v>
          </cell>
          <cell r="GC133">
            <v>1.3683738263044143E-2</v>
          </cell>
          <cell r="GD133">
            <v>1.331084038102337E-2</v>
          </cell>
          <cell r="GE133">
            <v>1.2939380375571741E-2</v>
          </cell>
          <cell r="GF133">
            <v>1.2570388365880092E-2</v>
          </cell>
          <cell r="GG133">
            <v>1.2204771435726958E-2</v>
          </cell>
          <cell r="GH133">
            <v>1.184332350398154E-2</v>
          </cell>
          <cell r="GI133">
            <v>1.1486734715835278E-2</v>
          </cell>
          <cell r="GJ133">
            <v>1.1135600328446738E-2</v>
          </cell>
          <cell r="GK133">
            <v>1.0790429077504824E-2</v>
          </cell>
          <cell r="GL133">
            <v>1.0451651021365471E-2</v>
          </cell>
          <cell r="GM133">
            <v>1.0119624867381383E-2</v>
          </cell>
          <cell r="GN133">
            <v>9.7946447911830825E-3</v>
          </cell>
          <cell r="GO133">
            <v>9.4769467642823457E-3</v>
          </cell>
          <cell r="GP133">
            <v>9.1667144087732577E-3</v>
          </cell>
          <cell r="GQ133">
            <v>8.8640844002616515E-3</v>
          </cell>
          <cell r="GR133">
            <v>8.5691514417161052E-3</v>
          </cell>
          <cell r="GS133">
            <v>8.2819728318329622E-3</v>
          </cell>
          <cell r="GT133">
            <v>8.0025726518708762E-3</v>
          </cell>
          <cell r="GU133">
            <v>7.7309455948755268E-3</v>
          </cell>
          <cell r="GV133">
            <v>7.4670604608533244E-3</v>
          </cell>
          <cell r="GW133">
            <v>7.2108633408525247E-3</v>
          </cell>
          <cell r="GX133">
            <v>6.9622805121198885E-3</v>
          </cell>
          <cell r="GY133">
            <v>6.721221065600913E-3</v>
          </cell>
          <cell r="GZ133">
            <v>6.4875792860321635E-3</v>
          </cell>
          <cell r="HA133">
            <v>6.2612368038488242E-3</v>
          </cell>
          <cell r="HB133">
            <v>6.0420645370112824E-3</v>
          </cell>
          <cell r="HC133">
            <v>5.8299244398068994E-3</v>
          </cell>
          <cell r="HD133">
            <v>5.6246710745635467E-3</v>
          </cell>
          <cell r="HE133">
            <v>5.4261530211915376E-3</v>
          </cell>
          <cell r="HF133">
            <v>5.2342141384179586E-3</v>
          </cell>
          <cell r="HG133">
            <v>5.0486946896041163E-3</v>
          </cell>
          <cell r="HH133">
            <v>4.8694323450985122E-3</v>
          </cell>
          <cell r="HI133">
            <v>4.6962630721607557E-3</v>
          </cell>
          <cell r="HJ133">
            <v>4.5290219226743478E-3</v>
          </cell>
          <cell r="HK133">
            <v>4.3675437280346063E-3</v>
          </cell>
          <cell r="HL133">
            <v>4.211663709873914E-3</v>
          </cell>
          <cell r="HM133">
            <v>4.0612180145697119E-3</v>
          </cell>
          <cell r="HN133">
            <v>3.9160441788289591E-3</v>
          </cell>
          <cell r="HO133">
            <v>3.7759815330375983E-3</v>
          </cell>
          <cell r="HP133">
            <v>3.6408715484853582E-3</v>
          </cell>
          <cell r="HQ133">
            <v>3.5105581340710845E-3</v>
          </cell>
          <cell r="HR133">
            <v>3.3848878875832873E-3</v>
          </cell>
          <cell r="HS133">
            <v>3.2637103062224115E-3</v>
          </cell>
          <cell r="HT133">
            <v>3.146877960610639E-3</v>
          </cell>
          <cell r="HU133">
            <v>3.0342466361468205E-3</v>
          </cell>
          <cell r="HV133">
            <v>2.9256754452304801E-3</v>
          </cell>
          <cell r="HW133">
            <v>2.8210269135361399E-3</v>
          </cell>
          <cell r="HX133">
            <v>2.7201670432434048E-3</v>
          </cell>
          <cell r="HY133">
            <v>7.6939720052220273E-2</v>
          </cell>
        </row>
        <row r="134">
          <cell r="FZ134">
            <v>1.4798693447159235E-2</v>
          </cell>
          <cell r="GA134">
            <v>1.4429049782588972E-2</v>
          </cell>
          <cell r="GB134">
            <v>1.405691055948833E-2</v>
          </cell>
          <cell r="GC134">
            <v>1.3683738263044148E-2</v>
          </cell>
          <cell r="GD134">
            <v>1.3310840381023377E-2</v>
          </cell>
          <cell r="GE134">
            <v>1.2939380375571748E-2</v>
          </cell>
          <cell r="GF134">
            <v>1.2570388365880097E-2</v>
          </cell>
          <cell r="GG134">
            <v>1.2204771435726965E-2</v>
          </cell>
          <cell r="GH134">
            <v>1.1843323503981545E-2</v>
          </cell>
          <cell r="GI134">
            <v>1.1486734715835284E-2</v>
          </cell>
          <cell r="GJ134">
            <v>1.1135600328446743E-2</v>
          </cell>
          <cell r="GK134">
            <v>1.0790429077504831E-2</v>
          </cell>
          <cell r="GL134">
            <v>1.0451651021365476E-2</v>
          </cell>
          <cell r="GM134">
            <v>1.0119624867381386E-2</v>
          </cell>
          <cell r="GN134">
            <v>9.794644791183086E-3</v>
          </cell>
          <cell r="GO134">
            <v>9.4769467642823509E-3</v>
          </cell>
          <cell r="GP134">
            <v>9.1667144087732629E-3</v>
          </cell>
          <cell r="GQ134">
            <v>8.8640844002616549E-3</v>
          </cell>
          <cell r="GR134">
            <v>8.5691514417161087E-3</v>
          </cell>
          <cell r="GS134">
            <v>8.2819728318329656E-3</v>
          </cell>
          <cell r="GT134">
            <v>8.0025726518708797E-3</v>
          </cell>
          <cell r="GU134">
            <v>7.7309455948755303E-3</v>
          </cell>
          <cell r="GV134">
            <v>7.4670604608533288E-3</v>
          </cell>
          <cell r="GW134">
            <v>7.2108633408525273E-3</v>
          </cell>
          <cell r="GX134">
            <v>6.962280512119892E-3</v>
          </cell>
          <cell r="GY134">
            <v>6.7212210656009165E-3</v>
          </cell>
          <cell r="GZ134">
            <v>6.4875792860321661E-3</v>
          </cell>
          <cell r="HA134">
            <v>6.2612368038488277E-3</v>
          </cell>
          <cell r="HB134">
            <v>6.042064537011285E-3</v>
          </cell>
          <cell r="HC134">
            <v>5.8299244398069021E-3</v>
          </cell>
          <cell r="HD134">
            <v>5.6246710745635501E-3</v>
          </cell>
          <cell r="HE134">
            <v>5.4261530211915402E-3</v>
          </cell>
          <cell r="HF134">
            <v>5.2342141384179612E-3</v>
          </cell>
          <cell r="HG134">
            <v>5.048694689604118E-3</v>
          </cell>
          <cell r="HH134">
            <v>4.8694323450985148E-3</v>
          </cell>
          <cell r="HI134">
            <v>4.6962630721607583E-3</v>
          </cell>
          <cell r="HJ134">
            <v>4.5290219226743504E-3</v>
          </cell>
          <cell r="HK134">
            <v>4.3675437280346081E-3</v>
          </cell>
          <cell r="HL134">
            <v>4.2116637098739158E-3</v>
          </cell>
          <cell r="HM134">
            <v>4.0612180145697136E-3</v>
          </cell>
          <cell r="HN134">
            <v>3.9160441788289608E-3</v>
          </cell>
          <cell r="HO134">
            <v>3.7759815330375996E-3</v>
          </cell>
          <cell r="HP134">
            <v>3.6408715484853599E-3</v>
          </cell>
          <cell r="HQ134">
            <v>3.5105581340710863E-3</v>
          </cell>
          <cell r="HR134">
            <v>3.384887887583289E-3</v>
          </cell>
          <cell r="HS134">
            <v>3.2637103062224128E-3</v>
          </cell>
          <cell r="HT134">
            <v>3.1468779606106407E-3</v>
          </cell>
          <cell r="HU134">
            <v>3.0342466361468214E-3</v>
          </cell>
          <cell r="HV134">
            <v>2.9256754452304818E-3</v>
          </cell>
          <cell r="HW134">
            <v>2.8210269135361407E-3</v>
          </cell>
          <cell r="HX134">
            <v>2.7201670432434057E-3</v>
          </cell>
          <cell r="HY134">
            <v>7.6939720052220301E-2</v>
          </cell>
        </row>
        <row r="135">
          <cell r="FZ135">
            <v>1.782413690083717E-2</v>
          </cell>
          <cell r="GA135">
            <v>1.7454125572310849E-2</v>
          </cell>
          <cell r="GB135">
            <v>1.7066374887242938E-2</v>
          </cell>
          <cell r="GC135">
            <v>1.6663976328951554E-2</v>
          </cell>
          <cell r="GD135">
            <v>1.6249794156097948E-2</v>
          </cell>
          <cell r="GE135">
            <v>1.5826468100024856E-2</v>
          </cell>
          <cell r="GF135">
            <v>1.5396418428995305E-2</v>
          </cell>
          <cell r="GG135">
            <v>1.4961852870257083E-2</v>
          </cell>
          <cell r="GH135">
            <v>1.4524774950570028E-2</v>
          </cell>
          <cell r="GI135">
            <v>1.4086993379402888E-2</v>
          </cell>
          <cell r="GJ135">
            <v>1.3650132156301172E-2</v>
          </cell>
          <cell r="GK135">
            <v>1.3215641135098431E-2</v>
          </cell>
          <cell r="GL135">
            <v>1.278480682292182E-2</v>
          </cell>
          <cell r="GM135">
            <v>1.2358763231699488E-2</v>
          </cell>
          <cell r="GN135">
            <v>1.1938502634506683E-2</v>
          </cell>
          <cell r="GO135">
            <v>1.1524886109037678E-2</v>
          </cell>
          <cell r="GP135">
            <v>1.1118653776224561E-2</v>
          </cell>
          <cell r="GQ135">
            <v>1.0720434663931354E-2</v>
          </cell>
          <cell r="GR135">
            <v>1.0330756144216189E-2</v>
          </cell>
          <cell r="GS135">
            <v>9.9500529082272565E-3</v>
          </cell>
          <cell r="GT135">
            <v>9.5786754557559677E-3</v>
          </cell>
          <cell r="GU135">
            <v>9.2168980871691879E-3</v>
          </cell>
          <cell r="GV135">
            <v>8.864926394148041E-3</v>
          </cell>
          <cell r="GW135">
            <v>8.522904252714401E-3</v>
          </cell>
          <cell r="GX135">
            <v>8.1909203275610781E-3</v>
          </cell>
          <cell r="GY135">
            <v>7.8690141010871999E-3</v>
          </cell>
          <cell r="GZ135">
            <v>7.5571814437971323E-3</v>
          </cell>
          <cell r="HA135">
            <v>7.2553797451840856E-3</v>
          </cell>
          <cell r="HB135">
            <v>6.9635326258717916E-3</v>
          </cell>
          <cell r="HC135">
            <v>6.6815342529138446E-3</v>
          </cell>
          <cell r="HD135">
            <v>6.4092532807067384E-3</v>
          </cell>
          <cell r="HE135">
            <v>6.1465364401915848E-3</v>
          </cell>
          <cell r="HF135">
            <v>5.8932117988682569E-3</v>
          </cell>
          <cell r="HG135">
            <v>5.6490917137558263E-3</v>
          </cell>
          <cell r="HH135">
            <v>5.4139754988657965E-3</v>
          </cell>
          <cell r="HI135">
            <v>5.1876518279833075E-3</v>
          </cell>
          <cell r="HJ135">
            <v>4.9699008927424062E-3</v>
          </cell>
          <cell r="HK135">
            <v>4.7604963350217347E-3</v>
          </cell>
          <cell r="HL135">
            <v>4.5592069717373942E-3</v>
          </cell>
          <cell r="HM135">
            <v>4.3657983290953375E-3</v>
          </cell>
          <cell r="HN135">
            <v>4.1800340023622207E-3</v>
          </cell>
          <cell r="HO135">
            <v>4.0016768562040053E-3</v>
          </cell>
          <cell r="HP135">
            <v>3.8304900796551906E-3</v>
          </cell>
          <cell r="HQ135">
            <v>3.6662381088260472E-3</v>
          </cell>
          <cell r="HR135">
            <v>3.5086874295138233E-3</v>
          </cell>
          <cell r="HS135">
            <v>3.3576072710019829E-3</v>
          </cell>
          <cell r="HT135">
            <v>3.212770201478143E-3</v>
          </cell>
          <cell r="HU135">
            <v>3.07395263468857E-3</v>
          </cell>
          <cell r="HV135">
            <v>2.9409352566900355E-3</v>
          </cell>
          <cell r="HW135">
            <v>2.8135033808345247E-3</v>
          </cell>
          <cell r="HX135">
            <v>2.6914472384510497E-3</v>
          </cell>
          <cell r="HY135">
            <v>5.9928022484967085E-2</v>
          </cell>
        </row>
        <row r="136">
          <cell r="FZ136">
            <v>1.7824136900837173E-2</v>
          </cell>
          <cell r="GA136">
            <v>1.7454125572310852E-2</v>
          </cell>
          <cell r="GB136">
            <v>1.7066374887242941E-2</v>
          </cell>
          <cell r="GC136">
            <v>1.6663976328951557E-2</v>
          </cell>
          <cell r="GD136">
            <v>1.6249794156097952E-2</v>
          </cell>
          <cell r="GE136">
            <v>1.582646810002486E-2</v>
          </cell>
          <cell r="GF136">
            <v>1.5396418428995305E-2</v>
          </cell>
          <cell r="GG136">
            <v>1.4961852870257086E-2</v>
          </cell>
          <cell r="GH136">
            <v>1.4524774950570031E-2</v>
          </cell>
          <cell r="GI136">
            <v>1.408699337940289E-2</v>
          </cell>
          <cell r="GJ136">
            <v>1.3650132156301176E-2</v>
          </cell>
          <cell r="GK136">
            <v>1.3215641135098433E-2</v>
          </cell>
          <cell r="GL136">
            <v>1.2784806822921824E-2</v>
          </cell>
          <cell r="GM136">
            <v>1.2358763231699489E-2</v>
          </cell>
          <cell r="GN136">
            <v>1.1938502634506687E-2</v>
          </cell>
          <cell r="GO136">
            <v>1.152488610903768E-2</v>
          </cell>
          <cell r="GP136">
            <v>1.1118653776224563E-2</v>
          </cell>
          <cell r="GQ136">
            <v>1.0720434663931355E-2</v>
          </cell>
          <cell r="GR136">
            <v>1.0330756144216191E-2</v>
          </cell>
          <cell r="GS136">
            <v>9.9500529082272582E-3</v>
          </cell>
          <cell r="GT136">
            <v>9.5786754557559695E-3</v>
          </cell>
          <cell r="GU136">
            <v>9.2168980871691897E-3</v>
          </cell>
          <cell r="GV136">
            <v>8.8649263941480427E-3</v>
          </cell>
          <cell r="GW136">
            <v>8.5229042527144028E-3</v>
          </cell>
          <cell r="GX136">
            <v>8.1909203275610798E-3</v>
          </cell>
          <cell r="GY136">
            <v>7.8690141010872017E-3</v>
          </cell>
          <cell r="GZ136">
            <v>7.5571814437971332E-3</v>
          </cell>
          <cell r="HA136">
            <v>7.2553797451840873E-3</v>
          </cell>
          <cell r="HB136">
            <v>6.9635326258717942E-3</v>
          </cell>
          <cell r="HC136">
            <v>6.6815342529138464E-3</v>
          </cell>
          <cell r="HD136">
            <v>6.4092532807067384E-3</v>
          </cell>
          <cell r="HE136">
            <v>6.1465364401915856E-3</v>
          </cell>
          <cell r="HF136">
            <v>5.8932117988682586E-3</v>
          </cell>
          <cell r="HG136">
            <v>5.6490917137558272E-3</v>
          </cell>
          <cell r="HH136">
            <v>5.4139754988657973E-3</v>
          </cell>
          <cell r="HI136">
            <v>5.1876518279833084E-3</v>
          </cell>
          <cell r="HJ136">
            <v>4.9699008927424071E-3</v>
          </cell>
          <cell r="HK136">
            <v>4.7604963350217355E-3</v>
          </cell>
          <cell r="HL136">
            <v>4.5592069717373951E-3</v>
          </cell>
          <cell r="HM136">
            <v>4.3657983290953384E-3</v>
          </cell>
          <cell r="HN136">
            <v>4.1800340023622207E-3</v>
          </cell>
          <cell r="HO136">
            <v>4.0016768562040061E-3</v>
          </cell>
          <cell r="HP136">
            <v>3.8304900796551911E-3</v>
          </cell>
          <cell r="HQ136">
            <v>3.666238108826048E-3</v>
          </cell>
          <cell r="HR136">
            <v>3.5086874295138242E-3</v>
          </cell>
          <cell r="HS136">
            <v>3.3576072710019829E-3</v>
          </cell>
          <cell r="HT136">
            <v>3.2127702014781434E-3</v>
          </cell>
          <cell r="HU136">
            <v>3.0739526346885704E-3</v>
          </cell>
          <cell r="HV136">
            <v>2.9409352566900364E-3</v>
          </cell>
          <cell r="HW136">
            <v>2.8135033808345256E-3</v>
          </cell>
          <cell r="HX136">
            <v>2.6914472384510502E-3</v>
          </cell>
          <cell r="HY136">
            <v>5.9928022484967085E-2</v>
          </cell>
        </row>
        <row r="137">
          <cell r="FZ137">
            <v>1.7824136900837177E-2</v>
          </cell>
          <cell r="GA137">
            <v>1.7454125572310859E-2</v>
          </cell>
          <cell r="GB137">
            <v>1.7066374887242948E-2</v>
          </cell>
          <cell r="GC137">
            <v>1.6663976328951561E-2</v>
          </cell>
          <cell r="GD137">
            <v>1.6249794156097959E-2</v>
          </cell>
          <cell r="GE137">
            <v>1.5826468100024867E-2</v>
          </cell>
          <cell r="GF137">
            <v>1.5396418428995312E-2</v>
          </cell>
          <cell r="GG137">
            <v>1.496185287025709E-2</v>
          </cell>
          <cell r="GH137">
            <v>1.4524774950570035E-2</v>
          </cell>
          <cell r="GI137">
            <v>1.4086993379402895E-2</v>
          </cell>
          <cell r="GJ137">
            <v>1.3650132156301181E-2</v>
          </cell>
          <cell r="GK137">
            <v>1.3215641135098438E-2</v>
          </cell>
          <cell r="GL137">
            <v>1.2784806822921827E-2</v>
          </cell>
          <cell r="GM137">
            <v>1.2358763231699493E-2</v>
          </cell>
          <cell r="GN137">
            <v>1.1938502634506692E-2</v>
          </cell>
          <cell r="GO137">
            <v>1.1524886109037683E-2</v>
          </cell>
          <cell r="GP137">
            <v>1.1118653776224566E-2</v>
          </cell>
          <cell r="GQ137">
            <v>1.0720434663931359E-2</v>
          </cell>
          <cell r="GR137">
            <v>1.0330756144216195E-2</v>
          </cell>
          <cell r="GS137">
            <v>9.9500529082272617E-3</v>
          </cell>
          <cell r="GT137">
            <v>9.5786754557559712E-3</v>
          </cell>
          <cell r="GU137">
            <v>9.2168980871691931E-3</v>
          </cell>
          <cell r="GV137">
            <v>8.8649263941480462E-3</v>
          </cell>
          <cell r="GW137">
            <v>8.5229042527144045E-3</v>
          </cell>
          <cell r="GX137">
            <v>8.1909203275610815E-3</v>
          </cell>
          <cell r="GY137">
            <v>7.8690141010872034E-3</v>
          </cell>
          <cell r="GZ137">
            <v>7.5571814437971375E-3</v>
          </cell>
          <cell r="HA137">
            <v>7.2553797451840891E-3</v>
          </cell>
          <cell r="HB137">
            <v>6.9635326258717959E-3</v>
          </cell>
          <cell r="HC137">
            <v>6.6815342529138481E-3</v>
          </cell>
          <cell r="HD137">
            <v>6.4092532807067419E-3</v>
          </cell>
          <cell r="HE137">
            <v>6.1465364401915874E-3</v>
          </cell>
          <cell r="HF137">
            <v>5.8932117988682604E-3</v>
          </cell>
          <cell r="HG137">
            <v>5.6490917137558289E-3</v>
          </cell>
          <cell r="HH137">
            <v>5.4139754988657991E-3</v>
          </cell>
          <cell r="HI137">
            <v>5.1876518279833101E-3</v>
          </cell>
          <cell r="HJ137">
            <v>4.9699008927424088E-3</v>
          </cell>
          <cell r="HK137">
            <v>4.7604963350217373E-3</v>
          </cell>
          <cell r="HL137">
            <v>4.5592069717373968E-3</v>
          </cell>
          <cell r="HM137">
            <v>4.3657983290953392E-3</v>
          </cell>
          <cell r="HN137">
            <v>4.1800340023622224E-3</v>
          </cell>
          <cell r="HO137">
            <v>4.001676856204007E-3</v>
          </cell>
          <cell r="HP137">
            <v>3.8304900796551924E-3</v>
          </cell>
          <cell r="HQ137">
            <v>3.6662381088260489E-3</v>
          </cell>
          <cell r="HR137">
            <v>3.508687429513825E-3</v>
          </cell>
          <cell r="HS137">
            <v>3.3576072710019846E-3</v>
          </cell>
          <cell r="HT137">
            <v>3.2127702014781447E-3</v>
          </cell>
          <cell r="HU137">
            <v>3.0739526346885713E-3</v>
          </cell>
          <cell r="HV137">
            <v>2.9409352566900368E-3</v>
          </cell>
          <cell r="HW137">
            <v>2.8135033808345264E-3</v>
          </cell>
          <cell r="HX137">
            <v>2.691447238451051E-3</v>
          </cell>
          <cell r="HY137">
            <v>5.9928022484967113E-2</v>
          </cell>
        </row>
        <row r="138">
          <cell r="FZ138">
            <v>1.7824136900837177E-2</v>
          </cell>
          <cell r="GA138">
            <v>1.7454125572310859E-2</v>
          </cell>
          <cell r="GB138">
            <v>1.7066374887242948E-2</v>
          </cell>
          <cell r="GC138">
            <v>1.6663976328951564E-2</v>
          </cell>
          <cell r="GD138">
            <v>1.6249794156097959E-2</v>
          </cell>
          <cell r="GE138">
            <v>1.5826468100024863E-2</v>
          </cell>
          <cell r="GF138">
            <v>1.5396418428995312E-2</v>
          </cell>
          <cell r="GG138">
            <v>1.496185287025709E-2</v>
          </cell>
          <cell r="GH138">
            <v>1.4524774950570035E-2</v>
          </cell>
          <cell r="GI138">
            <v>1.4086993379402894E-2</v>
          </cell>
          <cell r="GJ138">
            <v>1.3650132156301181E-2</v>
          </cell>
          <cell r="GK138">
            <v>1.3215641135098436E-2</v>
          </cell>
          <cell r="GL138">
            <v>1.2784806822921827E-2</v>
          </cell>
          <cell r="GM138">
            <v>1.2358763231699491E-2</v>
          </cell>
          <cell r="GN138">
            <v>1.193850263450669E-2</v>
          </cell>
          <cell r="GO138">
            <v>1.1524886109037683E-2</v>
          </cell>
          <cell r="GP138">
            <v>1.1118653776224566E-2</v>
          </cell>
          <cell r="GQ138">
            <v>1.0720434663931359E-2</v>
          </cell>
          <cell r="GR138">
            <v>1.0330756144216195E-2</v>
          </cell>
          <cell r="GS138">
            <v>9.9500529082272617E-3</v>
          </cell>
          <cell r="GT138">
            <v>9.5786754557559729E-3</v>
          </cell>
          <cell r="GU138">
            <v>9.2168980871691931E-3</v>
          </cell>
          <cell r="GV138">
            <v>8.8649263941480445E-3</v>
          </cell>
          <cell r="GW138">
            <v>8.5229042527144045E-3</v>
          </cell>
          <cell r="GX138">
            <v>8.1909203275610833E-3</v>
          </cell>
          <cell r="GY138">
            <v>7.8690141010872051E-3</v>
          </cell>
          <cell r="GZ138">
            <v>7.5571814437971367E-3</v>
          </cell>
          <cell r="HA138">
            <v>7.2553797451840891E-3</v>
          </cell>
          <cell r="HB138">
            <v>6.9635326258717959E-3</v>
          </cell>
          <cell r="HC138">
            <v>6.6815342529138481E-3</v>
          </cell>
          <cell r="HD138">
            <v>6.409253280706741E-3</v>
          </cell>
          <cell r="HE138">
            <v>6.1465364401915882E-3</v>
          </cell>
          <cell r="HF138">
            <v>5.8932117988682612E-3</v>
          </cell>
          <cell r="HG138">
            <v>5.6490917137558289E-3</v>
          </cell>
          <cell r="HH138">
            <v>5.4139754988657991E-3</v>
          </cell>
          <cell r="HI138">
            <v>5.1876518279833101E-3</v>
          </cell>
          <cell r="HJ138">
            <v>4.9699008927424088E-3</v>
          </cell>
          <cell r="HK138">
            <v>4.7604963350217373E-3</v>
          </cell>
          <cell r="HL138">
            <v>4.559206971737396E-3</v>
          </cell>
          <cell r="HM138">
            <v>4.3657983290953401E-3</v>
          </cell>
          <cell r="HN138">
            <v>4.1800340023622224E-3</v>
          </cell>
          <cell r="HO138">
            <v>4.0016768562040079E-3</v>
          </cell>
          <cell r="HP138">
            <v>3.8304900796551924E-3</v>
          </cell>
          <cell r="HQ138">
            <v>3.6662381088260485E-3</v>
          </cell>
          <cell r="HR138">
            <v>3.508687429513825E-3</v>
          </cell>
          <cell r="HS138">
            <v>3.3576072710019846E-3</v>
          </cell>
          <cell r="HT138">
            <v>3.2127702014781443E-3</v>
          </cell>
          <cell r="HU138">
            <v>3.0739526346885717E-3</v>
          </cell>
          <cell r="HV138">
            <v>2.9409352566900368E-3</v>
          </cell>
          <cell r="HW138">
            <v>2.8135033808345264E-3</v>
          </cell>
          <cell r="HX138">
            <v>2.691447238451051E-3</v>
          </cell>
          <cell r="HY138">
            <v>5.9928022484967113E-2</v>
          </cell>
        </row>
        <row r="139">
          <cell r="FZ139">
            <v>1.7824136900837177E-2</v>
          </cell>
          <cell r="GA139">
            <v>1.7454125572310859E-2</v>
          </cell>
          <cell r="GB139">
            <v>1.7066374887242945E-2</v>
          </cell>
          <cell r="GC139">
            <v>1.6663976328951561E-2</v>
          </cell>
          <cell r="GD139">
            <v>1.6249794156097959E-2</v>
          </cell>
          <cell r="GE139">
            <v>1.5826468100024863E-2</v>
          </cell>
          <cell r="GF139">
            <v>1.5396418428995313E-2</v>
          </cell>
          <cell r="GG139">
            <v>1.4961852870257092E-2</v>
          </cell>
          <cell r="GH139">
            <v>1.4524774950570035E-2</v>
          </cell>
          <cell r="GI139">
            <v>1.4086993379402894E-2</v>
          </cell>
          <cell r="GJ139">
            <v>1.3650132156301179E-2</v>
          </cell>
          <cell r="GK139">
            <v>1.3215641135098438E-2</v>
          </cell>
          <cell r="GL139">
            <v>1.2784806822921829E-2</v>
          </cell>
          <cell r="GM139">
            <v>1.2358763231699493E-2</v>
          </cell>
          <cell r="GN139">
            <v>1.193850263450669E-2</v>
          </cell>
          <cell r="GO139">
            <v>1.1524886109037683E-2</v>
          </cell>
          <cell r="GP139">
            <v>1.1118653776224566E-2</v>
          </cell>
          <cell r="GQ139">
            <v>1.0720434663931359E-2</v>
          </cell>
          <cell r="GR139">
            <v>1.0330756144216195E-2</v>
          </cell>
          <cell r="GS139">
            <v>9.9500529082272617E-3</v>
          </cell>
          <cell r="GT139">
            <v>9.5786754557559729E-3</v>
          </cell>
          <cell r="GU139">
            <v>9.2168980871691931E-3</v>
          </cell>
          <cell r="GV139">
            <v>8.8649263941480462E-3</v>
          </cell>
          <cell r="GW139">
            <v>8.5229042527144062E-3</v>
          </cell>
          <cell r="GX139">
            <v>8.1909203275610833E-3</v>
          </cell>
          <cell r="GY139">
            <v>7.8690141010872051E-3</v>
          </cell>
          <cell r="GZ139">
            <v>7.5571814437971367E-3</v>
          </cell>
          <cell r="HA139">
            <v>7.2553797451840899E-3</v>
          </cell>
          <cell r="HB139">
            <v>6.9635326258717959E-3</v>
          </cell>
          <cell r="HC139">
            <v>6.6815342529138481E-3</v>
          </cell>
          <cell r="HD139">
            <v>6.409253280706741E-3</v>
          </cell>
          <cell r="HE139">
            <v>6.1465364401915882E-3</v>
          </cell>
          <cell r="HF139">
            <v>5.8932117988682612E-3</v>
          </cell>
          <cell r="HG139">
            <v>5.6490917137558289E-3</v>
          </cell>
          <cell r="HH139">
            <v>5.4139754988657991E-3</v>
          </cell>
          <cell r="HI139">
            <v>5.1876518279833101E-3</v>
          </cell>
          <cell r="HJ139">
            <v>4.9699008927424088E-3</v>
          </cell>
          <cell r="HK139">
            <v>4.7604963350217373E-3</v>
          </cell>
          <cell r="HL139">
            <v>4.5592069717373968E-3</v>
          </cell>
          <cell r="HM139">
            <v>4.3657983290953401E-3</v>
          </cell>
          <cell r="HN139">
            <v>4.1800340023622224E-3</v>
          </cell>
          <cell r="HO139">
            <v>4.001676856204007E-3</v>
          </cell>
          <cell r="HP139">
            <v>3.8304900796551919E-3</v>
          </cell>
          <cell r="HQ139">
            <v>3.6662381088260485E-3</v>
          </cell>
          <cell r="HR139">
            <v>3.508687429513825E-3</v>
          </cell>
          <cell r="HS139">
            <v>3.3576072710019846E-3</v>
          </cell>
          <cell r="HT139">
            <v>3.2127702014781447E-3</v>
          </cell>
          <cell r="HU139">
            <v>3.0739526346885713E-3</v>
          </cell>
          <cell r="HV139">
            <v>2.9409352566900368E-3</v>
          </cell>
          <cell r="HW139">
            <v>2.8135033808345264E-3</v>
          </cell>
          <cell r="HX139">
            <v>2.691447238451051E-3</v>
          </cell>
          <cell r="HY139">
            <v>5.9928022484967113E-2</v>
          </cell>
        </row>
        <row r="140">
          <cell r="FZ140">
            <v>3.5835403016195366E-2</v>
          </cell>
          <cell r="GA140">
            <v>3.5890383189175867E-2</v>
          </cell>
          <cell r="GB140">
            <v>3.5647267626962464E-2</v>
          </cell>
          <cell r="GC140">
            <v>3.5128880585697464E-2</v>
          </cell>
          <cell r="GD140">
            <v>3.4362564350949976E-2</v>
          </cell>
          <cell r="GE140">
            <v>3.3378760245308392E-2</v>
          </cell>
          <cell r="GF140">
            <v>3.2209678944661757E-2</v>
          </cell>
          <cell r="GG140">
            <v>3.0888106464489695E-2</v>
          </cell>
          <cell r="GH140">
            <v>2.9446375659466728E-2</v>
          </cell>
          <cell r="GI140">
            <v>2.7915518423190955E-2</v>
          </cell>
          <cell r="GJ140">
            <v>2.6324601515066992E-2</v>
          </cell>
          <cell r="GK140">
            <v>2.4700239293055645E-2</v>
          </cell>
          <cell r="GL140">
            <v>2.3066269562475261E-2</v>
          </cell>
          <cell r="GM140">
            <v>2.144357405793651E-2</v>
          </cell>
          <cell r="GN140">
            <v>1.9850022445923265E-2</v>
          </cell>
          <cell r="GO140">
            <v>1.8300517804520688E-2</v>
          </cell>
          <cell r="GP140">
            <v>1.6807121928180235E-2</v>
          </cell>
          <cell r="GQ140">
            <v>1.5379240161541685E-2</v>
          </cell>
          <cell r="GR140">
            <v>1.4023847467721784E-2</v>
          </cell>
          <cell r="GS140">
            <v>1.274573981180116E-2</v>
          </cell>
          <cell r="GT140">
            <v>1.1547797470574661E-2</v>
          </cell>
          <cell r="GU140">
            <v>1.0431249396962161E-2</v>
          </cell>
          <cell r="GV140">
            <v>9.3959301505953663E-3</v>
          </cell>
          <cell r="GW140">
            <v>8.4405230743641591E-3</v>
          </cell>
          <cell r="GX140">
            <v>7.5627853029810463E-3</v>
          </cell>
          <cell r="GY140">
            <v>6.7597518135334989E-3</v>
          </cell>
          <cell r="GZ140">
            <v>6.0279170689957473E-3</v>
          </cell>
          <cell r="HA140">
            <v>5.3633938776717072E-3</v>
          </cell>
          <cell r="HB140">
            <v>4.7620499176299624E-3</v>
          </cell>
          <cell r="HC140">
            <v>4.2196229840463229E-3</v>
          </cell>
          <cell r="HD140">
            <v>3.7318164398412175E-3</v>
          </cell>
          <cell r="HE140">
            <v>3.2943766172013333E-3</v>
          </cell>
          <cell r="HF140">
            <v>2.9031540589259386E-3</v>
          </cell>
          <cell r="HG140">
            <v>2.5541505311248436E-3</v>
          </cell>
          <cell r="HH140">
            <v>2.2435537064527944E-3</v>
          </cell>
          <cell r="HI140">
            <v>1.9677613303442643E-3</v>
          </cell>
          <cell r="HJ140">
            <v>1.723396558879875E-3</v>
          </cell>
          <cell r="HK140">
            <v>1.5073160099203788E-3</v>
          </cell>
          <cell r="HL140">
            <v>1.3166119102439033E-3</v>
          </cell>
          <cell r="HM140">
            <v>1.1486095591215495E-3</v>
          </cell>
          <cell r="HN140">
            <v>1.0008611695297986E-3</v>
          </cell>
          <cell r="HO140">
            <v>8.711369965421768E-4</v>
          </cell>
          <cell r="HP140">
            <v>7.5741452142419341E-4</v>
          </cell>
          <cell r="HQ140">
            <v>6.5786633140541007E-4</v>
          </cell>
          <cell r="HR140">
            <v>5.7084721992151088E-4</v>
          </cell>
          <cell r="HS140">
            <v>4.9488093047278525E-4</v>
          </cell>
          <cell r="HT140">
            <v>4.2864687882560037E-4</v>
          </cell>
          <cell r="HU140">
            <v>3.7096711237205593E-4</v>
          </cell>
          <cell r="HV140">
            <v>3.2079370113535788E-4</v>
          </cell>
          <cell r="HW140">
            <v>2.7719670112202888E-4</v>
          </cell>
          <cell r="HX140">
            <v>2.3935278631770363E-4</v>
          </cell>
          <cell r="HY140">
            <v>1.4745760485334047E-3</v>
          </cell>
        </row>
        <row r="141">
          <cell r="FZ141">
            <v>3.5835403016195373E-2</v>
          </cell>
          <cell r="GA141">
            <v>3.5890383189175874E-2</v>
          </cell>
          <cell r="GB141">
            <v>3.5647267626962471E-2</v>
          </cell>
          <cell r="GC141">
            <v>3.5128880585697471E-2</v>
          </cell>
          <cell r="GD141">
            <v>3.4362564350949976E-2</v>
          </cell>
          <cell r="GE141">
            <v>3.3378760245308399E-2</v>
          </cell>
          <cell r="GF141">
            <v>3.2209678944661764E-2</v>
          </cell>
          <cell r="GG141">
            <v>3.0888106464489702E-2</v>
          </cell>
          <cell r="GH141">
            <v>2.9446375659466732E-2</v>
          </cell>
          <cell r="GI141">
            <v>2.7915518423190958E-2</v>
          </cell>
          <cell r="GJ141">
            <v>2.6324601515066996E-2</v>
          </cell>
          <cell r="GK141">
            <v>2.4700239293055651E-2</v>
          </cell>
          <cell r="GL141">
            <v>2.3066269562475265E-2</v>
          </cell>
          <cell r="GM141">
            <v>2.1443574057936513E-2</v>
          </cell>
          <cell r="GN141">
            <v>1.9850022445923269E-2</v>
          </cell>
          <cell r="GO141">
            <v>1.8300517804520692E-2</v>
          </cell>
          <cell r="GP141">
            <v>1.6807121928180239E-2</v>
          </cell>
          <cell r="GQ141">
            <v>1.5379240161541687E-2</v>
          </cell>
          <cell r="GR141">
            <v>1.4023847467721786E-2</v>
          </cell>
          <cell r="GS141">
            <v>1.2745739811801162E-2</v>
          </cell>
          <cell r="GT141">
            <v>1.1547797470574663E-2</v>
          </cell>
          <cell r="GU141">
            <v>1.0431249396962163E-2</v>
          </cell>
          <cell r="GV141">
            <v>9.395930150595368E-3</v>
          </cell>
          <cell r="GW141">
            <v>8.4405230743641608E-3</v>
          </cell>
          <cell r="GX141">
            <v>7.5627853029810463E-3</v>
          </cell>
          <cell r="GY141">
            <v>6.7597518135334997E-3</v>
          </cell>
          <cell r="GZ141">
            <v>6.0279170689957482E-3</v>
          </cell>
          <cell r="HA141">
            <v>5.363393877671708E-3</v>
          </cell>
          <cell r="HB141">
            <v>4.7620499176299633E-3</v>
          </cell>
          <cell r="HC141">
            <v>4.2196229840463237E-3</v>
          </cell>
          <cell r="HD141">
            <v>3.7318164398412183E-3</v>
          </cell>
          <cell r="HE141">
            <v>3.2943766172013342E-3</v>
          </cell>
          <cell r="HF141">
            <v>2.903154058925939E-3</v>
          </cell>
          <cell r="HG141">
            <v>2.554150531124844E-3</v>
          </cell>
          <cell r="HH141">
            <v>2.2435537064527948E-3</v>
          </cell>
          <cell r="HI141">
            <v>1.9677613303442647E-3</v>
          </cell>
          <cell r="HJ141">
            <v>1.7233965588798754E-3</v>
          </cell>
          <cell r="HK141">
            <v>1.5073160099203788E-3</v>
          </cell>
          <cell r="HL141">
            <v>1.3166119102439036E-3</v>
          </cell>
          <cell r="HM141">
            <v>1.1486095591215497E-3</v>
          </cell>
          <cell r="HN141">
            <v>1.0008611695297989E-3</v>
          </cell>
          <cell r="HO141">
            <v>8.711369965421768E-4</v>
          </cell>
          <cell r="HP141">
            <v>7.5741452142419352E-4</v>
          </cell>
          <cell r="HQ141">
            <v>6.5786633140541017E-4</v>
          </cell>
          <cell r="HR141">
            <v>5.7084721992151099E-4</v>
          </cell>
          <cell r="HS141">
            <v>4.9488093047278536E-4</v>
          </cell>
          <cell r="HT141">
            <v>4.2864687882560048E-4</v>
          </cell>
          <cell r="HU141">
            <v>3.7096711237205598E-4</v>
          </cell>
          <cell r="HV141">
            <v>3.2079370113535793E-4</v>
          </cell>
          <cell r="HW141">
            <v>2.7719670112202893E-4</v>
          </cell>
          <cell r="HX141">
            <v>2.3935278631770365E-4</v>
          </cell>
          <cell r="HY141">
            <v>1.474576048533405E-3</v>
          </cell>
        </row>
        <row r="142">
          <cell r="FZ142">
            <v>3.583540301619538E-2</v>
          </cell>
          <cell r="GA142">
            <v>3.5890383189175874E-2</v>
          </cell>
          <cell r="GB142">
            <v>3.5647267626962478E-2</v>
          </cell>
          <cell r="GC142">
            <v>3.5128880585697478E-2</v>
          </cell>
          <cell r="GD142">
            <v>3.436256435094999E-2</v>
          </cell>
          <cell r="GE142">
            <v>3.3378760245308406E-2</v>
          </cell>
          <cell r="GF142">
            <v>3.2209678944661764E-2</v>
          </cell>
          <cell r="GG142">
            <v>3.0888106464489709E-2</v>
          </cell>
          <cell r="GH142">
            <v>2.9446375659466738E-2</v>
          </cell>
          <cell r="GI142">
            <v>2.7915518423190965E-2</v>
          </cell>
          <cell r="GJ142">
            <v>2.6324601515067002E-2</v>
          </cell>
          <cell r="GK142">
            <v>2.4700239293055658E-2</v>
          </cell>
          <cell r="GL142">
            <v>2.3066269562475272E-2</v>
          </cell>
          <cell r="GM142">
            <v>2.1443574057936517E-2</v>
          </cell>
          <cell r="GN142">
            <v>1.9850022445923272E-2</v>
          </cell>
          <cell r="GO142">
            <v>1.8300517804520695E-2</v>
          </cell>
          <cell r="GP142">
            <v>1.6807121928180239E-2</v>
          </cell>
          <cell r="GQ142">
            <v>1.5379240161541692E-2</v>
          </cell>
          <cell r="GR142">
            <v>1.4023847467721789E-2</v>
          </cell>
          <cell r="GS142">
            <v>1.2745739811801165E-2</v>
          </cell>
          <cell r="GT142">
            <v>1.1547797470574666E-2</v>
          </cell>
          <cell r="GU142">
            <v>1.0431249396962165E-2</v>
          </cell>
          <cell r="GV142">
            <v>9.3959301505953698E-3</v>
          </cell>
          <cell r="GW142">
            <v>8.4405230743641625E-3</v>
          </cell>
          <cell r="GX142">
            <v>7.5627853029810481E-3</v>
          </cell>
          <cell r="GY142">
            <v>6.7597518135335015E-3</v>
          </cell>
          <cell r="GZ142">
            <v>6.0279170689957499E-3</v>
          </cell>
          <cell r="HA142">
            <v>5.3633938776717089E-3</v>
          </cell>
          <cell r="HB142">
            <v>4.7620499176299642E-3</v>
          </cell>
          <cell r="HC142">
            <v>4.2196229840463237E-3</v>
          </cell>
          <cell r="HD142">
            <v>3.7318164398412188E-3</v>
          </cell>
          <cell r="HE142">
            <v>3.2943766172013342E-3</v>
          </cell>
          <cell r="HF142">
            <v>2.9031540589259395E-3</v>
          </cell>
          <cell r="HG142">
            <v>2.5541505311248444E-3</v>
          </cell>
          <cell r="HH142">
            <v>2.2435537064527953E-3</v>
          </cell>
          <cell r="HI142">
            <v>1.9677613303442651E-3</v>
          </cell>
          <cell r="HJ142">
            <v>1.7233965588798754E-3</v>
          </cell>
          <cell r="HK142">
            <v>1.5073160099203793E-3</v>
          </cell>
          <cell r="HL142">
            <v>1.3166119102439038E-3</v>
          </cell>
          <cell r="HM142">
            <v>1.1486095591215499E-3</v>
          </cell>
          <cell r="HN142">
            <v>1.0008611695297991E-3</v>
          </cell>
          <cell r="HO142">
            <v>8.7113699654217712E-4</v>
          </cell>
          <cell r="HP142">
            <v>7.5741452142419374E-4</v>
          </cell>
          <cell r="HQ142">
            <v>6.5786633140541028E-4</v>
          </cell>
          <cell r="HR142">
            <v>5.708472199215111E-4</v>
          </cell>
          <cell r="HS142">
            <v>4.9488093047278536E-4</v>
          </cell>
          <cell r="HT142">
            <v>4.2864687882560054E-4</v>
          </cell>
          <cell r="HU142">
            <v>3.7096711237205604E-4</v>
          </cell>
          <cell r="HV142">
            <v>3.2079370113535799E-4</v>
          </cell>
          <cell r="HW142">
            <v>2.7719670112202899E-4</v>
          </cell>
          <cell r="HX142">
            <v>2.3935278631770373E-4</v>
          </cell>
          <cell r="HY142">
            <v>1.4745760485334054E-3</v>
          </cell>
        </row>
        <row r="143">
          <cell r="FZ143">
            <v>3.5835403016195345E-2</v>
          </cell>
          <cell r="GA143">
            <v>3.589038318917584E-2</v>
          </cell>
          <cell r="GB143">
            <v>3.5647267626962437E-2</v>
          </cell>
          <cell r="GC143">
            <v>3.5128880585697443E-2</v>
          </cell>
          <cell r="GD143">
            <v>3.4362564350949948E-2</v>
          </cell>
          <cell r="GE143">
            <v>3.3378760245308371E-2</v>
          </cell>
          <cell r="GF143">
            <v>3.2209678944661729E-2</v>
          </cell>
          <cell r="GG143">
            <v>3.0888106464489674E-2</v>
          </cell>
          <cell r="GH143">
            <v>2.9446375659466711E-2</v>
          </cell>
          <cell r="GI143">
            <v>2.791551842319093E-2</v>
          </cell>
          <cell r="GJ143">
            <v>2.6324601515066975E-2</v>
          </cell>
          <cell r="GK143">
            <v>2.4700239293055631E-2</v>
          </cell>
          <cell r="GL143">
            <v>2.3066269562475247E-2</v>
          </cell>
          <cell r="GM143">
            <v>2.1443574057936492E-2</v>
          </cell>
          <cell r="GN143">
            <v>1.9850022445923252E-2</v>
          </cell>
          <cell r="GO143">
            <v>1.8300517804520675E-2</v>
          </cell>
          <cell r="GP143">
            <v>1.6807121928180221E-2</v>
          </cell>
          <cell r="GQ143">
            <v>1.5379240161541675E-2</v>
          </cell>
          <cell r="GR143">
            <v>1.4023847467721775E-2</v>
          </cell>
          <cell r="GS143">
            <v>1.274573981180115E-2</v>
          </cell>
          <cell r="GT143">
            <v>1.1547797470574652E-2</v>
          </cell>
          <cell r="GU143">
            <v>1.0431249396962154E-2</v>
          </cell>
          <cell r="GV143">
            <v>9.3959301505953594E-3</v>
          </cell>
          <cell r="GW143">
            <v>8.4405230743641538E-3</v>
          </cell>
          <cell r="GX143">
            <v>7.5627853029810411E-3</v>
          </cell>
          <cell r="GY143">
            <v>6.7597518135334945E-3</v>
          </cell>
          <cell r="GZ143">
            <v>6.027917068995743E-3</v>
          </cell>
          <cell r="HA143">
            <v>5.3633938776717028E-3</v>
          </cell>
          <cell r="HB143">
            <v>4.762049917629959E-3</v>
          </cell>
          <cell r="HC143">
            <v>4.2196229840463203E-3</v>
          </cell>
          <cell r="HD143">
            <v>3.7318164398412153E-3</v>
          </cell>
          <cell r="HE143">
            <v>3.2943766172013307E-3</v>
          </cell>
          <cell r="HF143">
            <v>2.9031540589259369E-3</v>
          </cell>
          <cell r="HG143">
            <v>2.5541505311248418E-3</v>
          </cell>
          <cell r="HH143">
            <v>2.2435537064527927E-3</v>
          </cell>
          <cell r="HI143">
            <v>1.967761330344263E-3</v>
          </cell>
          <cell r="HJ143">
            <v>1.7233965588798737E-3</v>
          </cell>
          <cell r="HK143">
            <v>1.5073160099203775E-3</v>
          </cell>
          <cell r="HL143">
            <v>1.3166119102439023E-3</v>
          </cell>
          <cell r="HM143">
            <v>1.1486095591215486E-3</v>
          </cell>
          <cell r="HN143">
            <v>1.0008611695297978E-3</v>
          </cell>
          <cell r="HO143">
            <v>8.7113699654217604E-4</v>
          </cell>
          <cell r="HP143">
            <v>7.5741452142419287E-4</v>
          </cell>
          <cell r="HQ143">
            <v>6.5786633140540963E-4</v>
          </cell>
          <cell r="HR143">
            <v>5.7084721992151045E-4</v>
          </cell>
          <cell r="HS143">
            <v>4.9488093047278493E-4</v>
          </cell>
          <cell r="HT143">
            <v>4.286468788256001E-4</v>
          </cell>
          <cell r="HU143">
            <v>3.7096711237205566E-4</v>
          </cell>
          <cell r="HV143">
            <v>3.2079370113535766E-4</v>
          </cell>
          <cell r="HW143">
            <v>2.7719670112202871E-4</v>
          </cell>
          <cell r="HX143">
            <v>2.3935278631770346E-4</v>
          </cell>
          <cell r="HY143">
            <v>1.4745760485334037E-3</v>
          </cell>
        </row>
        <row r="144">
          <cell r="FZ144">
            <v>3.5835403016195366E-2</v>
          </cell>
          <cell r="GA144">
            <v>3.5890383189175867E-2</v>
          </cell>
          <cell r="GB144">
            <v>3.5647267626962464E-2</v>
          </cell>
          <cell r="GC144">
            <v>3.5128880585697464E-2</v>
          </cell>
          <cell r="GD144">
            <v>3.4362564350949976E-2</v>
          </cell>
          <cell r="GE144">
            <v>3.3378760245308392E-2</v>
          </cell>
          <cell r="GF144">
            <v>3.2209678944661757E-2</v>
          </cell>
          <cell r="GG144">
            <v>3.0888106464489695E-2</v>
          </cell>
          <cell r="GH144">
            <v>2.9446375659466725E-2</v>
          </cell>
          <cell r="GI144">
            <v>2.7915518423190958E-2</v>
          </cell>
          <cell r="GJ144">
            <v>2.6324601515066992E-2</v>
          </cell>
          <cell r="GK144">
            <v>2.4700239293055648E-2</v>
          </cell>
          <cell r="GL144">
            <v>2.3066269562475261E-2</v>
          </cell>
          <cell r="GM144">
            <v>2.144357405793651E-2</v>
          </cell>
          <cell r="GN144">
            <v>1.9850022445923265E-2</v>
          </cell>
          <cell r="GO144">
            <v>1.8300517804520688E-2</v>
          </cell>
          <cell r="GP144">
            <v>1.6807121928180235E-2</v>
          </cell>
          <cell r="GQ144">
            <v>1.5379240161541685E-2</v>
          </cell>
          <cell r="GR144">
            <v>1.4023847467721782E-2</v>
          </cell>
          <cell r="GS144">
            <v>1.274573981180116E-2</v>
          </cell>
          <cell r="GT144">
            <v>1.1547797470574661E-2</v>
          </cell>
          <cell r="GU144">
            <v>1.0431249396962161E-2</v>
          </cell>
          <cell r="GV144">
            <v>9.3959301505953663E-3</v>
          </cell>
          <cell r="GW144">
            <v>8.4405230743641591E-3</v>
          </cell>
          <cell r="GX144">
            <v>7.5627853029810455E-3</v>
          </cell>
          <cell r="GY144">
            <v>6.7597518135334989E-3</v>
          </cell>
          <cell r="GZ144">
            <v>6.0279170689957473E-3</v>
          </cell>
          <cell r="HA144">
            <v>5.3633938776717072E-3</v>
          </cell>
          <cell r="HB144">
            <v>4.7620499176299624E-3</v>
          </cell>
          <cell r="HC144">
            <v>4.2196229840463229E-3</v>
          </cell>
          <cell r="HD144">
            <v>3.7318164398412179E-3</v>
          </cell>
          <cell r="HE144">
            <v>3.2943766172013333E-3</v>
          </cell>
          <cell r="HF144">
            <v>2.9031540589259386E-3</v>
          </cell>
          <cell r="HG144">
            <v>2.5541505311248436E-3</v>
          </cell>
          <cell r="HH144">
            <v>2.2435537064527944E-3</v>
          </cell>
          <cell r="HI144">
            <v>1.9677613303442643E-3</v>
          </cell>
          <cell r="HJ144">
            <v>1.7233965588798748E-3</v>
          </cell>
          <cell r="HK144">
            <v>1.5073160099203786E-3</v>
          </cell>
          <cell r="HL144">
            <v>1.3166119102439033E-3</v>
          </cell>
          <cell r="HM144">
            <v>1.1486095591215495E-3</v>
          </cell>
          <cell r="HN144">
            <v>1.0008611695297986E-3</v>
          </cell>
          <cell r="HO144">
            <v>8.7113699654217669E-4</v>
          </cell>
          <cell r="HP144">
            <v>7.5741452142419341E-4</v>
          </cell>
          <cell r="HQ144">
            <v>6.5786633140541007E-4</v>
          </cell>
          <cell r="HR144">
            <v>5.7084721992151088E-4</v>
          </cell>
          <cell r="HS144">
            <v>4.9488093047278525E-4</v>
          </cell>
          <cell r="HT144">
            <v>4.2864687882560043E-4</v>
          </cell>
          <cell r="HU144">
            <v>3.7096711237205593E-4</v>
          </cell>
          <cell r="HV144">
            <v>3.2079370113535788E-4</v>
          </cell>
          <cell r="HW144">
            <v>2.7719670112202888E-4</v>
          </cell>
          <cell r="HX144">
            <v>2.3935278631770363E-4</v>
          </cell>
          <cell r="HY144">
            <v>1.4745760485334047E-3</v>
          </cell>
        </row>
        <row r="145">
          <cell r="FZ145">
            <v>4.6304234873092515E-2</v>
          </cell>
          <cell r="GA145">
            <v>4.8206797610048785E-2</v>
          </cell>
          <cell r="GB145">
            <v>4.9309944340879514E-2</v>
          </cell>
          <cell r="GC145">
            <v>4.9605784731586861E-2</v>
          </cell>
          <cell r="GD145">
            <v>4.9125283322333985E-2</v>
          </cell>
          <cell r="GE145">
            <v>4.7932378724233865E-2</v>
          </cell>
          <cell r="GF145">
            <v>4.6116401376310595E-2</v>
          </cell>
          <cell r="GG145">
            <v>4.3783734957824193E-2</v>
          </cell>
          <cell r="GH145">
            <v>4.1049563541912158E-2</v>
          </cell>
          <cell r="GI145">
            <v>3.8030371011074558E-2</v>
          </cell>
          <cell r="GJ145">
            <v>3.4837650326094115E-2</v>
          </cell>
          <cell r="GK145">
            <v>3.1573071297994484E-2</v>
          </cell>
          <cell r="GL145">
            <v>2.8325170891667657E-2</v>
          </cell>
          <cell r="GM145">
            <v>2.5167484311080859E-2</v>
          </cell>
          <cell r="GN145">
            <v>2.2157933819240704E-2</v>
          </cell>
          <cell r="GO145">
            <v>1.9339234127182536E-2</v>
          </cell>
          <cell r="GP145">
            <v>1.6740052299040197E-2</v>
          </cell>
          <cell r="GQ145">
            <v>1.4376668070827832E-2</v>
          </cell>
          <cell r="GR145">
            <v>1.2254908227100077E-2</v>
          </cell>
          <cell r="GS145">
            <v>1.0372167816230187E-2</v>
          </cell>
          <cell r="GT145">
            <v>8.719374511919625E-3</v>
          </cell>
          <cell r="GU145">
            <v>7.2827950849714317E-3</v>
          </cell>
          <cell r="GV145">
            <v>6.0456212209026895E-3</v>
          </cell>
          <cell r="GW145">
            <v>4.9893038357041756E-3</v>
          </cell>
          <cell r="GX145">
            <v>4.0946298679759314E-3</v>
          </cell>
          <cell r="GY145">
            <v>3.3425534181951177E-3</v>
          </cell>
          <cell r="GZ145">
            <v>2.7148047963648798E-3</v>
          </cell>
          <cell r="HA145">
            <v>2.1943075655855861E-3</v>
          </cell>
          <cell r="HB145">
            <v>1.7654361706364041E-3</v>
          </cell>
          <cell r="HC145">
            <v>1.4141463170141983E-3</v>
          </cell>
          <cell r="HD145">
            <v>1.1280078897097929E-3</v>
          </cell>
          <cell r="HE145">
            <v>8.9616667547598493E-4</v>
          </cell>
          <cell r="HF145">
            <v>7.09257099868688E-4</v>
          </cell>
          <cell r="HG145">
            <v>5.5928406289484955E-4</v>
          </cell>
          <cell r="HH145">
            <v>4.39488058254556E-4</v>
          </cell>
          <cell r="HI145">
            <v>3.4420427368220285E-4</v>
          </cell>
          <cell r="HJ145">
            <v>2.6872338387196059E-4</v>
          </cell>
          <cell r="HK145">
            <v>2.0915928619558166E-4</v>
          </cell>
          <cell r="HL145">
            <v>1.6232707144858704E-4</v>
          </cell>
          <cell r="HM145">
            <v>1.2563301859447326E-4</v>
          </cell>
          <cell r="HN145">
            <v>9.6977291627053984E-5</v>
          </cell>
          <cell r="HO145">
            <v>7.4669231653889985E-5</v>
          </cell>
          <cell r="HP145">
            <v>5.7354613625770801E-5</v>
          </cell>
          <cell r="HQ145">
            <v>4.3953916208483462E-5</v>
          </cell>
          <cell r="HR145">
            <v>3.361048431649307E-5</v>
          </cell>
          <cell r="HS145">
            <v>2.5647404486184317E-5</v>
          </cell>
          <cell r="HT145">
            <v>1.9531929489002852E-5</v>
          </cell>
          <cell r="HU145">
            <v>1.4846353754482963E-5</v>
          </cell>
          <cell r="HV145">
            <v>1.1264335223248883E-5</v>
          </cell>
          <cell r="HW145">
            <v>8.5317674907159408E-6</v>
          </cell>
          <cell r="HX145">
            <v>6.4514182445130109E-6</v>
          </cell>
          <cell r="HY145">
            <v>1.9564770202373804E-5</v>
          </cell>
        </row>
        <row r="146">
          <cell r="FZ146">
            <v>4.6304234873092522E-2</v>
          </cell>
          <cell r="GA146">
            <v>4.8206797610048792E-2</v>
          </cell>
          <cell r="GB146">
            <v>4.930994434087952E-2</v>
          </cell>
          <cell r="GC146">
            <v>4.9605784731586867E-2</v>
          </cell>
          <cell r="GD146">
            <v>4.9125283322333999E-2</v>
          </cell>
          <cell r="GE146">
            <v>4.7932378724233879E-2</v>
          </cell>
          <cell r="GF146">
            <v>4.6116401376310602E-2</v>
          </cell>
          <cell r="GG146">
            <v>4.3783734957824207E-2</v>
          </cell>
          <cell r="GH146">
            <v>4.1049563541912172E-2</v>
          </cell>
          <cell r="GI146">
            <v>3.8030371011074565E-2</v>
          </cell>
          <cell r="GJ146">
            <v>3.4837650326094122E-2</v>
          </cell>
          <cell r="GK146">
            <v>3.1573071297994491E-2</v>
          </cell>
          <cell r="GL146">
            <v>2.8325170891667664E-2</v>
          </cell>
          <cell r="GM146">
            <v>2.5167484311080863E-2</v>
          </cell>
          <cell r="GN146">
            <v>2.2157933819240711E-2</v>
          </cell>
          <cell r="GO146">
            <v>1.9339234127182543E-2</v>
          </cell>
          <cell r="GP146">
            <v>1.6740052299040197E-2</v>
          </cell>
          <cell r="GQ146">
            <v>1.4376668070827835E-2</v>
          </cell>
          <cell r="GR146">
            <v>1.2254908227100078E-2</v>
          </cell>
          <cell r="GS146">
            <v>1.0372167816230191E-2</v>
          </cell>
          <cell r="GT146">
            <v>8.7193745119196267E-3</v>
          </cell>
          <cell r="GU146">
            <v>7.2827950849714326E-3</v>
          </cell>
          <cell r="GV146">
            <v>6.0456212209026913E-3</v>
          </cell>
          <cell r="GW146">
            <v>4.9893038357041765E-3</v>
          </cell>
          <cell r="GX146">
            <v>4.0946298679759331E-3</v>
          </cell>
          <cell r="GY146">
            <v>3.3425534181951181E-3</v>
          </cell>
          <cell r="GZ146">
            <v>2.7148047963648802E-3</v>
          </cell>
          <cell r="HA146">
            <v>2.1943075655855861E-3</v>
          </cell>
          <cell r="HB146">
            <v>1.7654361706364045E-3</v>
          </cell>
          <cell r="HC146">
            <v>1.4141463170141988E-3</v>
          </cell>
          <cell r="HD146">
            <v>1.1280078897097931E-3</v>
          </cell>
          <cell r="HE146">
            <v>8.9616667547598515E-4</v>
          </cell>
          <cell r="HF146">
            <v>7.0925709986868811E-4</v>
          </cell>
          <cell r="HG146">
            <v>5.5928406289484965E-4</v>
          </cell>
          <cell r="HH146">
            <v>4.39488058254556E-4</v>
          </cell>
          <cell r="HI146">
            <v>3.442042736822029E-4</v>
          </cell>
          <cell r="HJ146">
            <v>2.687233838719607E-4</v>
          </cell>
          <cell r="HK146">
            <v>2.0915928619558171E-4</v>
          </cell>
          <cell r="HL146">
            <v>1.6232707144858704E-4</v>
          </cell>
          <cell r="HM146">
            <v>1.2563301859447326E-4</v>
          </cell>
          <cell r="HN146">
            <v>9.6977291627053998E-5</v>
          </cell>
          <cell r="HO146">
            <v>7.4669231653889999E-5</v>
          </cell>
          <cell r="HP146">
            <v>5.7354613625770808E-5</v>
          </cell>
          <cell r="HQ146">
            <v>4.3953916208483468E-5</v>
          </cell>
          <cell r="HR146">
            <v>3.3610484316493077E-5</v>
          </cell>
          <cell r="HS146">
            <v>2.564740448618432E-5</v>
          </cell>
          <cell r="HT146">
            <v>1.9531929489002855E-5</v>
          </cell>
          <cell r="HU146">
            <v>1.4846353754482965E-5</v>
          </cell>
          <cell r="HV146">
            <v>1.1264335223248887E-5</v>
          </cell>
          <cell r="HW146">
            <v>8.5317674907159408E-6</v>
          </cell>
          <cell r="HX146">
            <v>6.4514182445130126E-6</v>
          </cell>
          <cell r="HY146">
            <v>1.956477020237381E-5</v>
          </cell>
        </row>
        <row r="147">
          <cell r="FZ147">
            <v>4.6304234873092466E-2</v>
          </cell>
          <cell r="GA147">
            <v>4.8206797610048736E-2</v>
          </cell>
          <cell r="GB147">
            <v>4.9309944340879465E-2</v>
          </cell>
          <cell r="GC147">
            <v>4.9605784731586812E-2</v>
          </cell>
          <cell r="GD147">
            <v>4.9125283322333936E-2</v>
          </cell>
          <cell r="GE147">
            <v>4.7932378724233816E-2</v>
          </cell>
          <cell r="GF147">
            <v>4.6116401376310547E-2</v>
          </cell>
          <cell r="GG147">
            <v>4.3783734957824158E-2</v>
          </cell>
          <cell r="GH147">
            <v>4.1049563541912124E-2</v>
          </cell>
          <cell r="GI147">
            <v>3.8030371011074524E-2</v>
          </cell>
          <cell r="GJ147">
            <v>3.483765032609408E-2</v>
          </cell>
          <cell r="GK147">
            <v>3.1573071297994457E-2</v>
          </cell>
          <cell r="GL147">
            <v>2.8325170891667629E-2</v>
          </cell>
          <cell r="GM147">
            <v>2.5167484311080835E-2</v>
          </cell>
          <cell r="GN147">
            <v>2.2157933819240683E-2</v>
          </cell>
          <cell r="GO147">
            <v>1.9339234127182515E-2</v>
          </cell>
          <cell r="GP147">
            <v>1.674005229904018E-2</v>
          </cell>
          <cell r="GQ147">
            <v>1.437666807082782E-2</v>
          </cell>
          <cell r="GR147">
            <v>1.2254908227100066E-2</v>
          </cell>
          <cell r="GS147">
            <v>1.0372167816230179E-2</v>
          </cell>
          <cell r="GT147">
            <v>8.7193745119196163E-3</v>
          </cell>
          <cell r="GU147">
            <v>7.2827950849714239E-3</v>
          </cell>
          <cell r="GV147">
            <v>6.0456212209026843E-3</v>
          </cell>
          <cell r="GW147">
            <v>4.9893038357041713E-3</v>
          </cell>
          <cell r="GX147">
            <v>4.0946298679759279E-3</v>
          </cell>
          <cell r="GY147">
            <v>3.3425534181951142E-3</v>
          </cell>
          <cell r="GZ147">
            <v>2.7148047963648772E-3</v>
          </cell>
          <cell r="HA147">
            <v>2.194307565585584E-3</v>
          </cell>
          <cell r="HB147">
            <v>1.7654361706364021E-3</v>
          </cell>
          <cell r="HC147">
            <v>1.4141463170141973E-3</v>
          </cell>
          <cell r="HD147">
            <v>1.1280078897097918E-3</v>
          </cell>
          <cell r="HE147">
            <v>8.9616667547598417E-4</v>
          </cell>
          <cell r="HF147">
            <v>7.0925709986868724E-4</v>
          </cell>
          <cell r="HG147">
            <v>5.59284062894849E-4</v>
          </cell>
          <cell r="HH147">
            <v>4.3948805825455551E-4</v>
          </cell>
          <cell r="HI147">
            <v>3.4420427368220247E-4</v>
          </cell>
          <cell r="HJ147">
            <v>2.6872338387196038E-4</v>
          </cell>
          <cell r="HK147">
            <v>2.0915928619558147E-4</v>
          </cell>
          <cell r="HL147">
            <v>1.6232707144858688E-4</v>
          </cell>
          <cell r="HM147">
            <v>1.2563301859447312E-4</v>
          </cell>
          <cell r="HN147">
            <v>9.6977291627053889E-5</v>
          </cell>
          <cell r="HO147">
            <v>7.4669231653889918E-5</v>
          </cell>
          <cell r="HP147">
            <v>5.7354613625770747E-5</v>
          </cell>
          <cell r="HQ147">
            <v>4.3953916208483414E-5</v>
          </cell>
          <cell r="HR147">
            <v>3.3610484316493036E-5</v>
          </cell>
          <cell r="HS147">
            <v>2.5647404486184293E-5</v>
          </cell>
          <cell r="HT147">
            <v>1.9531929489002835E-5</v>
          </cell>
          <cell r="HU147">
            <v>1.4846353754482948E-5</v>
          </cell>
          <cell r="HV147">
            <v>1.1264335223248873E-5</v>
          </cell>
          <cell r="HW147">
            <v>8.5317674907159324E-6</v>
          </cell>
          <cell r="HX147">
            <v>6.451418244513005E-6</v>
          </cell>
          <cell r="HY147">
            <v>1.9564770202373783E-5</v>
          </cell>
        </row>
        <row r="148">
          <cell r="FZ148">
            <v>4.6304234873092501E-2</v>
          </cell>
          <cell r="GA148">
            <v>4.8206797610048771E-2</v>
          </cell>
          <cell r="GB148">
            <v>4.9309944340879493E-2</v>
          </cell>
          <cell r="GC148">
            <v>4.960578473158684E-2</v>
          </cell>
          <cell r="GD148">
            <v>4.9125283322333971E-2</v>
          </cell>
          <cell r="GE148">
            <v>4.7932378724233851E-2</v>
          </cell>
          <cell r="GF148">
            <v>4.6116401376310574E-2</v>
          </cell>
          <cell r="GG148">
            <v>4.3783734957824179E-2</v>
          </cell>
          <cell r="GH148">
            <v>4.1049563541912144E-2</v>
          </cell>
          <cell r="GI148">
            <v>3.8030371011074544E-2</v>
          </cell>
          <cell r="GJ148">
            <v>3.4837650326094101E-2</v>
          </cell>
          <cell r="GK148">
            <v>3.1573071297994477E-2</v>
          </cell>
          <cell r="GL148">
            <v>2.8325170891667643E-2</v>
          </cell>
          <cell r="GM148">
            <v>2.5167484311080849E-2</v>
          </cell>
          <cell r="GN148">
            <v>2.2157933819240697E-2</v>
          </cell>
          <cell r="GO148">
            <v>1.9339234127182529E-2</v>
          </cell>
          <cell r="GP148">
            <v>1.674005229904019E-2</v>
          </cell>
          <cell r="GQ148">
            <v>1.4376668070827827E-2</v>
          </cell>
          <cell r="GR148">
            <v>1.2254908227100072E-2</v>
          </cell>
          <cell r="GS148">
            <v>1.0372167816230184E-2</v>
          </cell>
          <cell r="GT148">
            <v>8.7193745119196215E-3</v>
          </cell>
          <cell r="GU148">
            <v>7.2827950849714282E-3</v>
          </cell>
          <cell r="GV148">
            <v>6.0456212209026878E-3</v>
          </cell>
          <cell r="GW148">
            <v>4.9893038357041739E-3</v>
          </cell>
          <cell r="GX148">
            <v>4.0946298679759305E-3</v>
          </cell>
          <cell r="GY148">
            <v>3.3425534181951164E-3</v>
          </cell>
          <cell r="GZ148">
            <v>2.7148047963648785E-3</v>
          </cell>
          <cell r="HA148">
            <v>2.1943075655855853E-3</v>
          </cell>
          <cell r="HB148">
            <v>1.7654361706364034E-3</v>
          </cell>
          <cell r="HC148">
            <v>1.4141463170141981E-3</v>
          </cell>
          <cell r="HD148">
            <v>1.1280078897097925E-3</v>
          </cell>
          <cell r="HE148">
            <v>8.9616667547598461E-4</v>
          </cell>
          <cell r="HF148">
            <v>7.0925709986868768E-4</v>
          </cell>
          <cell r="HG148">
            <v>5.5928406289484933E-4</v>
          </cell>
          <cell r="HH148">
            <v>4.3948805825455583E-4</v>
          </cell>
          <cell r="HI148">
            <v>3.4420427368220269E-4</v>
          </cell>
          <cell r="HJ148">
            <v>2.6872338387196054E-4</v>
          </cell>
          <cell r="HK148">
            <v>2.091592861955816E-4</v>
          </cell>
          <cell r="HL148">
            <v>1.6232707144858696E-4</v>
          </cell>
          <cell r="HM148">
            <v>1.2563301859447321E-4</v>
          </cell>
          <cell r="HN148">
            <v>9.6977291627053957E-5</v>
          </cell>
          <cell r="HO148">
            <v>7.4669231653889958E-5</v>
          </cell>
          <cell r="HP148">
            <v>5.7354613625770774E-5</v>
          </cell>
          <cell r="HQ148">
            <v>4.3953916208483441E-5</v>
          </cell>
          <cell r="HR148">
            <v>3.3610484316493057E-5</v>
          </cell>
          <cell r="HS148">
            <v>2.5647404486184303E-5</v>
          </cell>
          <cell r="HT148">
            <v>1.9531929489002845E-5</v>
          </cell>
          <cell r="HU148">
            <v>1.4846353754482957E-5</v>
          </cell>
          <cell r="HV148">
            <v>1.126433522324888E-5</v>
          </cell>
          <cell r="HW148">
            <v>8.5317674907159375E-6</v>
          </cell>
          <cell r="HX148">
            <v>6.4514182445130083E-6</v>
          </cell>
          <cell r="HY148">
            <v>1.9564770202373797E-5</v>
          </cell>
        </row>
        <row r="149">
          <cell r="FZ149">
            <v>4.630423487309248E-2</v>
          </cell>
          <cell r="GA149">
            <v>4.8206797610048743E-2</v>
          </cell>
          <cell r="GB149">
            <v>4.9309944340879472E-2</v>
          </cell>
          <cell r="GC149">
            <v>4.9605784731586819E-2</v>
          </cell>
          <cell r="GD149">
            <v>4.912528332233395E-2</v>
          </cell>
          <cell r="GE149">
            <v>4.7932378724233823E-2</v>
          </cell>
          <cell r="GF149">
            <v>4.611640137631056E-2</v>
          </cell>
          <cell r="GG149">
            <v>4.3783734957824165E-2</v>
          </cell>
          <cell r="GH149">
            <v>4.104956354191213E-2</v>
          </cell>
          <cell r="GI149">
            <v>3.803037101107453E-2</v>
          </cell>
          <cell r="GJ149">
            <v>3.4837650326094087E-2</v>
          </cell>
          <cell r="GK149">
            <v>3.1573071297994464E-2</v>
          </cell>
          <cell r="GL149">
            <v>2.8325170891667632E-2</v>
          </cell>
          <cell r="GM149">
            <v>2.5167484311080842E-2</v>
          </cell>
          <cell r="GN149">
            <v>2.215793381924069E-2</v>
          </cell>
          <cell r="GO149">
            <v>1.9339234127182522E-2</v>
          </cell>
          <cell r="GP149">
            <v>1.6740052299040183E-2</v>
          </cell>
          <cell r="GQ149">
            <v>1.4376668070827823E-2</v>
          </cell>
          <cell r="GR149">
            <v>1.2254908227100068E-2</v>
          </cell>
          <cell r="GS149">
            <v>1.0372167816230181E-2</v>
          </cell>
          <cell r="GT149">
            <v>8.719374511919618E-3</v>
          </cell>
          <cell r="GU149">
            <v>7.2827950849714256E-3</v>
          </cell>
          <cell r="GV149">
            <v>6.0456212209026852E-3</v>
          </cell>
          <cell r="GW149">
            <v>4.9893038357041722E-3</v>
          </cell>
          <cell r="GX149">
            <v>4.0946298679759288E-3</v>
          </cell>
          <cell r="GY149">
            <v>3.3425534181951151E-3</v>
          </cell>
          <cell r="GZ149">
            <v>2.7148047963648776E-3</v>
          </cell>
          <cell r="HA149">
            <v>2.1943075655855844E-3</v>
          </cell>
          <cell r="HB149">
            <v>1.7654361706364026E-3</v>
          </cell>
          <cell r="HC149">
            <v>1.4141463170141975E-3</v>
          </cell>
          <cell r="HD149">
            <v>1.128007889709792E-3</v>
          </cell>
          <cell r="HE149">
            <v>8.9616667547598439E-4</v>
          </cell>
          <cell r="HF149">
            <v>7.0925709986868746E-4</v>
          </cell>
          <cell r="HG149">
            <v>5.5928406289484911E-4</v>
          </cell>
          <cell r="HH149">
            <v>4.3948805825455562E-4</v>
          </cell>
          <cell r="HI149">
            <v>3.4420427368220258E-4</v>
          </cell>
          <cell r="HJ149">
            <v>2.6872338387196043E-4</v>
          </cell>
          <cell r="HK149">
            <v>2.0915928619558152E-4</v>
          </cell>
          <cell r="HL149">
            <v>1.6232707144858691E-4</v>
          </cell>
          <cell r="HM149">
            <v>1.2563301859447315E-4</v>
          </cell>
          <cell r="HN149">
            <v>9.6977291627053903E-5</v>
          </cell>
          <cell r="HO149">
            <v>7.4669231653889931E-5</v>
          </cell>
          <cell r="HP149">
            <v>5.735461362577076E-5</v>
          </cell>
          <cell r="HQ149">
            <v>4.3953916208483428E-5</v>
          </cell>
          <cell r="HR149">
            <v>3.3610484316493043E-5</v>
          </cell>
          <cell r="HS149">
            <v>2.5647404486184296E-5</v>
          </cell>
          <cell r="HT149">
            <v>1.9531929489002838E-5</v>
          </cell>
          <cell r="HU149">
            <v>1.4846353754482953E-5</v>
          </cell>
          <cell r="HV149">
            <v>1.1264335223248876E-5</v>
          </cell>
          <cell r="HW149">
            <v>8.5317674907159341E-6</v>
          </cell>
          <cell r="HX149">
            <v>6.4514182445130066E-6</v>
          </cell>
          <cell r="HY149">
            <v>1.956477020237379E-5</v>
          </cell>
        </row>
        <row r="150">
          <cell r="FZ150">
            <v>3.0943714738648306E-2</v>
          </cell>
          <cell r="GA150">
            <v>3.0934671461499016E-2</v>
          </cell>
          <cell r="GB150">
            <v>3.0734231802695564E-2</v>
          </cell>
          <cell r="GC150">
            <v>3.0356939957632927E-2</v>
          </cell>
          <cell r="GD150">
            <v>2.9819248715434107E-2</v>
          </cell>
          <cell r="GE150">
            <v>2.9138889631979737E-2</v>
          </cell>
          <cell r="GF150">
            <v>2.8334296674487048E-2</v>
          </cell>
          <cell r="GG150">
            <v>2.7424095002775751E-2</v>
          </cell>
          <cell r="GH150">
            <v>2.6426661534341912E-2</v>
          </cell>
          <cell r="GI150">
            <v>2.5359759703125862E-2</v>
          </cell>
          <cell r="GJ150">
            <v>2.4240247403620397E-2</v>
          </cell>
          <cell r="GK150">
            <v>2.308385449292415E-2</v>
          </cell>
          <cell r="GL150">
            <v>2.1905024342530822E-2</v>
          </cell>
          <cell r="GM150">
            <v>2.0716812703101096E-2</v>
          </cell>
          <cell r="GN150">
            <v>1.9530836470000191E-2</v>
          </cell>
          <cell r="GO150">
            <v>1.8357264712571035E-2</v>
          </cell>
          <cell r="GP150">
            <v>1.7204844456972228E-2</v>
          </cell>
          <cell r="GQ150">
            <v>1.6080954100051718E-2</v>
          </cell>
          <cell r="GR150">
            <v>1.4991677900311966E-2</v>
          </cell>
          <cell r="GS150">
            <v>1.394189567364989E-2</v>
          </cell>
          <cell r="GT150">
            <v>1.2935382560884329E-2</v>
          </cell>
          <cell r="GU150">
            <v>1.1974914487379635E-2</v>
          </cell>
          <cell r="GV150">
            <v>1.1062375669405152E-2</v>
          </cell>
          <cell r="GW150">
            <v>1.019886521363011E-2</v>
          </cell>
          <cell r="GX150">
            <v>9.384800489585338E-3</v>
          </cell>
          <cell r="GY150">
            <v>8.620015520928944E-3</v>
          </cell>
          <cell r="GZ150">
            <v>7.9038531356841989E-3</v>
          </cell>
          <cell r="HA150">
            <v>7.2352500382385464E-3</v>
          </cell>
          <cell r="HB150">
            <v>6.612814319321144E-3</v>
          </cell>
          <cell r="HC150">
            <v>6.0348952091697746E-3</v>
          </cell>
          <cell r="HD150">
            <v>5.4996451093949324E-3</v>
          </cell>
          <cell r="HE150">
            <v>5.0050741172826801E-3</v>
          </cell>
          <cell r="HF150">
            <v>4.5490973890890381E-3</v>
          </cell>
          <cell r="HG150">
            <v>4.1295757829880025E-3</v>
          </cell>
          <cell r="HH150">
            <v>3.7443502839872287E-3</v>
          </cell>
          <cell r="HI150">
            <v>3.3912707481504865E-3</v>
          </cell>
          <cell r="HJ150">
            <v>3.0682195171370928E-3</v>
          </cell>
          <cell r="HK150">
            <v>2.7731304509497332E-3</v>
          </cell>
          <cell r="HL150">
            <v>2.5040039109571746E-3</v>
          </cell>
          <cell r="HM150">
            <v>2.2589182000872779E-3</v>
          </cell>
          <cell r="HN150">
            <v>2.0360379354533711E-3</v>
          </cell>
          <cell r="HO150">
            <v>1.833619792917184E-3</v>
          </cell>
          <cell r="HP150">
            <v>1.6500160251045053E-3</v>
          </cell>
          <cell r="HQ150">
            <v>1.4836761156613581E-3</v>
          </cell>
          <cell r="HR150">
            <v>1.333146894218928E-3</v>
          </cell>
          <cell r="HS150">
            <v>1.1970713994878808E-3</v>
          </cell>
          <cell r="HT150">
            <v>1.0741867427248582E-3</v>
          </cell>
          <cell r="HU150">
            <v>9.6332119094688607E-4</v>
          </cell>
          <cell r="HV150">
            <v>8.6339065892759826E-4</v>
          </cell>
          <cell r="HW150">
            <v>7.7339477136129065E-4</v>
          </cell>
          <cell r="HX150">
            <v>6.9241263160979528E-4</v>
          </cell>
          <cell r="HY150">
            <v>5.7464423610772402E-3</v>
          </cell>
        </row>
        <row r="151">
          <cell r="FZ151">
            <v>3.0943714738648324E-2</v>
          </cell>
          <cell r="GA151">
            <v>3.0934671461499034E-2</v>
          </cell>
          <cell r="GB151">
            <v>3.0734231802695584E-2</v>
          </cell>
          <cell r="GC151">
            <v>3.0356939957632952E-2</v>
          </cell>
          <cell r="GD151">
            <v>2.9819248715434128E-2</v>
          </cell>
          <cell r="GE151">
            <v>2.9138889631979754E-2</v>
          </cell>
          <cell r="GF151">
            <v>2.8334296674487065E-2</v>
          </cell>
          <cell r="GG151">
            <v>2.7424095002775768E-2</v>
          </cell>
          <cell r="GH151">
            <v>2.6426661534341925E-2</v>
          </cell>
          <cell r="GI151">
            <v>2.5359759703125876E-2</v>
          </cell>
          <cell r="GJ151">
            <v>2.4240247403620414E-2</v>
          </cell>
          <cell r="GK151">
            <v>2.3083854492924168E-2</v>
          </cell>
          <cell r="GL151">
            <v>2.1905024342530836E-2</v>
          </cell>
          <cell r="GM151">
            <v>2.0716812703101113E-2</v>
          </cell>
          <cell r="GN151">
            <v>1.9530836470000205E-2</v>
          </cell>
          <cell r="GO151">
            <v>1.8357264712571045E-2</v>
          </cell>
          <cell r="GP151">
            <v>1.7204844456972238E-2</v>
          </cell>
          <cell r="GQ151">
            <v>1.6080954100051729E-2</v>
          </cell>
          <cell r="GR151">
            <v>1.4991677900311976E-2</v>
          </cell>
          <cell r="GS151">
            <v>1.3941895673649899E-2</v>
          </cell>
          <cell r="GT151">
            <v>1.2935382560884338E-2</v>
          </cell>
          <cell r="GU151">
            <v>1.1974914487379643E-2</v>
          </cell>
          <cell r="GV151">
            <v>1.1062375669405157E-2</v>
          </cell>
          <cell r="GW151">
            <v>1.0198865213630117E-2</v>
          </cell>
          <cell r="GX151">
            <v>9.3848004895853449E-3</v>
          </cell>
          <cell r="GY151">
            <v>8.6200155209289493E-3</v>
          </cell>
          <cell r="GZ151">
            <v>7.9038531356842041E-3</v>
          </cell>
          <cell r="HA151">
            <v>7.2352500382385516E-3</v>
          </cell>
          <cell r="HB151">
            <v>6.6128143193211484E-3</v>
          </cell>
          <cell r="HC151">
            <v>6.0348952091697789E-3</v>
          </cell>
          <cell r="HD151">
            <v>5.4996451093949367E-3</v>
          </cell>
          <cell r="HE151">
            <v>5.0050741172826835E-3</v>
          </cell>
          <cell r="HF151">
            <v>4.5490973890890424E-3</v>
          </cell>
          <cell r="HG151">
            <v>4.1295757829880051E-3</v>
          </cell>
          <cell r="HH151">
            <v>3.7443502839872309E-3</v>
          </cell>
          <cell r="HI151">
            <v>3.3912707481504887E-3</v>
          </cell>
          <cell r="HJ151">
            <v>3.0682195171370949E-3</v>
          </cell>
          <cell r="HK151">
            <v>2.773130450949735E-3</v>
          </cell>
          <cell r="HL151">
            <v>2.5040039109571759E-3</v>
          </cell>
          <cell r="HM151">
            <v>2.2589182000872792E-3</v>
          </cell>
          <cell r="HN151">
            <v>2.0360379354533724E-3</v>
          </cell>
          <cell r="HO151">
            <v>1.8336197929171853E-3</v>
          </cell>
          <cell r="HP151">
            <v>1.6500160251045064E-3</v>
          </cell>
          <cell r="HQ151">
            <v>1.4836761156613589E-3</v>
          </cell>
          <cell r="HR151">
            <v>1.3331468942189286E-3</v>
          </cell>
          <cell r="HS151">
            <v>1.1970713994878814E-3</v>
          </cell>
          <cell r="HT151">
            <v>1.0741867427248588E-3</v>
          </cell>
          <cell r="HU151">
            <v>9.633211909468865E-4</v>
          </cell>
          <cell r="HV151">
            <v>8.6339065892759869E-4</v>
          </cell>
          <cell r="HW151">
            <v>7.7339477136129109E-4</v>
          </cell>
          <cell r="HX151">
            <v>6.9241263160979582E-4</v>
          </cell>
          <cell r="HY151">
            <v>5.7464423610772428E-3</v>
          </cell>
        </row>
        <row r="152">
          <cell r="FZ152">
            <v>3.0943714738648331E-2</v>
          </cell>
          <cell r="GA152">
            <v>3.0934671461499041E-2</v>
          </cell>
          <cell r="GB152">
            <v>3.0734231802695588E-2</v>
          </cell>
          <cell r="GC152">
            <v>3.0356939957632955E-2</v>
          </cell>
          <cell r="GD152">
            <v>2.9819248715434132E-2</v>
          </cell>
          <cell r="GE152">
            <v>2.9138889631979758E-2</v>
          </cell>
          <cell r="GF152">
            <v>2.8334296674487065E-2</v>
          </cell>
          <cell r="GG152">
            <v>2.7424095002775768E-2</v>
          </cell>
          <cell r="GH152">
            <v>2.6426661534341929E-2</v>
          </cell>
          <cell r="GI152">
            <v>2.5359759703125883E-2</v>
          </cell>
          <cell r="GJ152">
            <v>2.4240247403620414E-2</v>
          </cell>
          <cell r="GK152">
            <v>2.3083854492924168E-2</v>
          </cell>
          <cell r="GL152">
            <v>2.1905024342530839E-2</v>
          </cell>
          <cell r="GM152">
            <v>2.0716812703101113E-2</v>
          </cell>
          <cell r="GN152">
            <v>1.9530836470000208E-2</v>
          </cell>
          <cell r="GO152">
            <v>1.8357264712571049E-2</v>
          </cell>
          <cell r="GP152">
            <v>1.7204844456972242E-2</v>
          </cell>
          <cell r="GQ152">
            <v>1.6080954100051732E-2</v>
          </cell>
          <cell r="GR152">
            <v>1.4991677900311978E-2</v>
          </cell>
          <cell r="GS152">
            <v>1.3941895673649901E-2</v>
          </cell>
          <cell r="GT152">
            <v>1.2935382560884339E-2</v>
          </cell>
          <cell r="GU152">
            <v>1.1974914487379643E-2</v>
          </cell>
          <cell r="GV152">
            <v>1.1062375669405161E-2</v>
          </cell>
          <cell r="GW152">
            <v>1.0198865213630118E-2</v>
          </cell>
          <cell r="GX152">
            <v>9.3848004895853467E-3</v>
          </cell>
          <cell r="GY152">
            <v>8.6200155209289493E-3</v>
          </cell>
          <cell r="GZ152">
            <v>7.9038531356842058E-3</v>
          </cell>
          <cell r="HA152">
            <v>7.2352500382385524E-3</v>
          </cell>
          <cell r="HB152">
            <v>6.6128143193211501E-3</v>
          </cell>
          <cell r="HC152">
            <v>6.0348952091697798E-3</v>
          </cell>
          <cell r="HD152">
            <v>5.4996451093949367E-3</v>
          </cell>
          <cell r="HE152">
            <v>5.0050741172826835E-3</v>
          </cell>
          <cell r="HF152">
            <v>4.5490973890890424E-3</v>
          </cell>
          <cell r="HG152">
            <v>4.1295757829880059E-3</v>
          </cell>
          <cell r="HH152">
            <v>3.7443502839872313E-3</v>
          </cell>
          <cell r="HI152">
            <v>3.3912707481504891E-3</v>
          </cell>
          <cell r="HJ152">
            <v>3.0682195171370954E-3</v>
          </cell>
          <cell r="HK152">
            <v>2.7731304509497354E-3</v>
          </cell>
          <cell r="HL152">
            <v>2.5040039109571763E-3</v>
          </cell>
          <cell r="HM152">
            <v>2.2589182000872796E-3</v>
          </cell>
          <cell r="HN152">
            <v>2.0360379354533728E-3</v>
          </cell>
          <cell r="HO152">
            <v>1.8336197929171853E-3</v>
          </cell>
          <cell r="HP152">
            <v>1.6500160251045064E-3</v>
          </cell>
          <cell r="HQ152">
            <v>1.4836761156613591E-3</v>
          </cell>
          <cell r="HR152">
            <v>1.3331468942189288E-3</v>
          </cell>
          <cell r="HS152">
            <v>1.1970713994878816E-3</v>
          </cell>
          <cell r="HT152">
            <v>1.0741867427248588E-3</v>
          </cell>
          <cell r="HU152">
            <v>9.6332119094688672E-4</v>
          </cell>
          <cell r="HV152">
            <v>8.6339065892759891E-4</v>
          </cell>
          <cell r="HW152">
            <v>7.7339477136129119E-4</v>
          </cell>
          <cell r="HX152">
            <v>6.9241263160979582E-4</v>
          </cell>
          <cell r="HY152">
            <v>5.7464423610772437E-3</v>
          </cell>
        </row>
        <row r="153">
          <cell r="FZ153">
            <v>3.0943714738648317E-2</v>
          </cell>
          <cell r="GA153">
            <v>3.0934671461499027E-2</v>
          </cell>
          <cell r="GB153">
            <v>3.0734231802695574E-2</v>
          </cell>
          <cell r="GC153">
            <v>3.0356939957632941E-2</v>
          </cell>
          <cell r="GD153">
            <v>2.9819248715434118E-2</v>
          </cell>
          <cell r="GE153">
            <v>2.9138889631979744E-2</v>
          </cell>
          <cell r="GF153">
            <v>2.8334296674487055E-2</v>
          </cell>
          <cell r="GG153">
            <v>2.7424095002775758E-2</v>
          </cell>
          <cell r="GH153">
            <v>2.6426661534341919E-2</v>
          </cell>
          <cell r="GI153">
            <v>2.5359759703125869E-2</v>
          </cell>
          <cell r="GJ153">
            <v>2.4240247403620404E-2</v>
          </cell>
          <cell r="GK153">
            <v>2.3083854492924157E-2</v>
          </cell>
          <cell r="GL153">
            <v>2.1905024342530829E-2</v>
          </cell>
          <cell r="GM153">
            <v>2.0716812703101103E-2</v>
          </cell>
          <cell r="GN153">
            <v>1.9530836470000198E-2</v>
          </cell>
          <cell r="GO153">
            <v>1.8357264712571039E-2</v>
          </cell>
          <cell r="GP153">
            <v>1.7204844456972235E-2</v>
          </cell>
          <cell r="GQ153">
            <v>1.6080954100051722E-2</v>
          </cell>
          <cell r="GR153">
            <v>1.4991677900311971E-2</v>
          </cell>
          <cell r="GS153">
            <v>1.3941895673649894E-2</v>
          </cell>
          <cell r="GT153">
            <v>1.2935382560884334E-2</v>
          </cell>
          <cell r="GU153">
            <v>1.1974914487379638E-2</v>
          </cell>
          <cell r="GV153">
            <v>1.1062375669405154E-2</v>
          </cell>
          <cell r="GW153">
            <v>1.0198865213630113E-2</v>
          </cell>
          <cell r="GX153">
            <v>9.3848004895853415E-3</v>
          </cell>
          <cell r="GY153">
            <v>8.6200155209289475E-3</v>
          </cell>
          <cell r="GZ153">
            <v>7.9038531356842023E-3</v>
          </cell>
          <cell r="HA153">
            <v>7.235250038238549E-3</v>
          </cell>
          <cell r="HB153">
            <v>6.6128143193211466E-3</v>
          </cell>
          <cell r="HC153">
            <v>6.0348952091697763E-3</v>
          </cell>
          <cell r="HD153">
            <v>5.4996451093949341E-3</v>
          </cell>
          <cell r="HE153">
            <v>5.0050741172826818E-3</v>
          </cell>
          <cell r="HF153">
            <v>4.5490973890890398E-3</v>
          </cell>
          <cell r="HG153">
            <v>4.1295757829880042E-3</v>
          </cell>
          <cell r="HH153">
            <v>3.7443502839872296E-3</v>
          </cell>
          <cell r="HI153">
            <v>3.3912707481504874E-3</v>
          </cell>
          <cell r="HJ153">
            <v>3.0682195171370936E-3</v>
          </cell>
          <cell r="HK153">
            <v>2.7731304509497341E-3</v>
          </cell>
          <cell r="HL153">
            <v>2.5040039109571754E-3</v>
          </cell>
          <cell r="HM153">
            <v>2.2589182000872783E-3</v>
          </cell>
          <cell r="HN153">
            <v>2.0360379354533715E-3</v>
          </cell>
          <cell r="HO153">
            <v>1.8336197929171845E-3</v>
          </cell>
          <cell r="HP153">
            <v>1.6500160251045057E-3</v>
          </cell>
          <cell r="HQ153">
            <v>1.4836761156613585E-3</v>
          </cell>
          <cell r="HR153">
            <v>1.3331468942189284E-3</v>
          </cell>
          <cell r="HS153">
            <v>1.197071399487881E-3</v>
          </cell>
          <cell r="HT153">
            <v>1.0741867427248584E-3</v>
          </cell>
          <cell r="HU153">
            <v>9.6332119094688629E-4</v>
          </cell>
          <cell r="HV153">
            <v>8.6339065892759848E-4</v>
          </cell>
          <cell r="HW153">
            <v>7.7339477136129087E-4</v>
          </cell>
          <cell r="HX153">
            <v>6.924126316097955E-4</v>
          </cell>
          <cell r="HY153">
            <v>5.7464423610772411E-3</v>
          </cell>
        </row>
        <row r="154">
          <cell r="FZ154">
            <v>3.094371473864832E-2</v>
          </cell>
          <cell r="GA154">
            <v>3.093467146149903E-2</v>
          </cell>
          <cell r="GB154">
            <v>3.0734231802695577E-2</v>
          </cell>
          <cell r="GC154">
            <v>3.0356939957632945E-2</v>
          </cell>
          <cell r="GD154">
            <v>2.9819248715434121E-2</v>
          </cell>
          <cell r="GE154">
            <v>2.9138889631979747E-2</v>
          </cell>
          <cell r="GF154">
            <v>2.8334296674487058E-2</v>
          </cell>
          <cell r="GG154">
            <v>2.7424095002775761E-2</v>
          </cell>
          <cell r="GH154">
            <v>2.6426661534341922E-2</v>
          </cell>
          <cell r="GI154">
            <v>2.5359759703125873E-2</v>
          </cell>
          <cell r="GJ154">
            <v>2.4240247403620407E-2</v>
          </cell>
          <cell r="GK154">
            <v>2.3083854492924164E-2</v>
          </cell>
          <cell r="GL154">
            <v>2.1905024342530832E-2</v>
          </cell>
          <cell r="GM154">
            <v>2.0716812703101106E-2</v>
          </cell>
          <cell r="GN154">
            <v>1.9530836470000201E-2</v>
          </cell>
          <cell r="GO154">
            <v>1.8357264712571042E-2</v>
          </cell>
          <cell r="GP154">
            <v>1.7204844456972235E-2</v>
          </cell>
          <cell r="GQ154">
            <v>1.6080954100051725E-2</v>
          </cell>
          <cell r="GR154">
            <v>1.4991677900311973E-2</v>
          </cell>
          <cell r="GS154">
            <v>1.3941895673649896E-2</v>
          </cell>
          <cell r="GT154">
            <v>1.2935382560884334E-2</v>
          </cell>
          <cell r="GU154">
            <v>1.197491448737964E-2</v>
          </cell>
          <cell r="GV154">
            <v>1.1062375669405156E-2</v>
          </cell>
          <cell r="GW154">
            <v>1.0198865213630115E-2</v>
          </cell>
          <cell r="GX154">
            <v>9.3848004895853432E-3</v>
          </cell>
          <cell r="GY154">
            <v>8.6200155209289475E-3</v>
          </cell>
          <cell r="GZ154">
            <v>7.9038531356842023E-3</v>
          </cell>
          <cell r="HA154">
            <v>7.2352500382385498E-3</v>
          </cell>
          <cell r="HB154">
            <v>6.6128143193211475E-3</v>
          </cell>
          <cell r="HC154">
            <v>6.0348952091697772E-3</v>
          </cell>
          <cell r="HD154">
            <v>5.499645109394935E-3</v>
          </cell>
          <cell r="HE154">
            <v>5.0050741172826818E-3</v>
          </cell>
          <cell r="HF154">
            <v>4.5490973890890407E-3</v>
          </cell>
          <cell r="HG154">
            <v>4.1295757829880042E-3</v>
          </cell>
          <cell r="HH154">
            <v>3.74435028398723E-3</v>
          </cell>
          <cell r="HI154">
            <v>3.3912707481504878E-3</v>
          </cell>
          <cell r="HJ154">
            <v>3.0682195171370941E-3</v>
          </cell>
          <cell r="HK154">
            <v>2.7731304509497345E-3</v>
          </cell>
          <cell r="HL154">
            <v>2.5040039109571754E-3</v>
          </cell>
          <cell r="HM154">
            <v>2.2589182000872787E-3</v>
          </cell>
          <cell r="HN154">
            <v>2.036037935453372E-3</v>
          </cell>
          <cell r="HO154">
            <v>1.8336197929171849E-3</v>
          </cell>
          <cell r="HP154">
            <v>1.650016025104506E-3</v>
          </cell>
          <cell r="HQ154">
            <v>1.4836761156613587E-3</v>
          </cell>
          <cell r="HR154">
            <v>1.3331468942189284E-3</v>
          </cell>
          <cell r="HS154">
            <v>1.1970713994878812E-3</v>
          </cell>
          <cell r="HT154">
            <v>1.0741867427248586E-3</v>
          </cell>
          <cell r="HU154">
            <v>9.633211909468864E-4</v>
          </cell>
          <cell r="HV154">
            <v>8.6339065892759859E-4</v>
          </cell>
          <cell r="HW154">
            <v>7.7339477136129098E-4</v>
          </cell>
          <cell r="HX154">
            <v>6.924126316097956E-4</v>
          </cell>
          <cell r="HY154">
            <v>5.7464423610772419E-3</v>
          </cell>
        </row>
        <row r="155">
          <cell r="FZ155">
            <v>4.5970222384013798E-2</v>
          </cell>
          <cell r="GA155">
            <v>4.810943622533656E-2</v>
          </cell>
          <cell r="GB155">
            <v>4.9443371329983526E-2</v>
          </cell>
          <cell r="GC155">
            <v>4.995217162871754E-2</v>
          </cell>
          <cell r="GD155">
            <v>4.9657308288770206E-2</v>
          </cell>
          <cell r="GE155">
            <v>4.8616163410699929E-2</v>
          </cell>
          <cell r="GF155">
            <v>4.6914551360541651E-2</v>
          </cell>
          <cell r="GG155">
            <v>4.4658179442396778E-2</v>
          </cell>
          <cell r="GH155">
            <v>4.196397180512787E-2</v>
          </cell>
          <cell r="GI155">
            <v>3.8952013104921558E-2</v>
          </cell>
          <cell r="GJ155">
            <v>3.573865396539886E-2</v>
          </cell>
          <cell r="GK155">
            <v>3.2431096520984838E-2</v>
          </cell>
          <cell r="GL155">
            <v>2.9123574216127084E-2</v>
          </cell>
          <cell r="GM155">
            <v>2.5895073998246629E-2</v>
          </cell>
          <cell r="GN155">
            <v>2.2808429566769747E-2</v>
          </cell>
          <cell r="GO155">
            <v>1.9910541798735734E-2</v>
          </cell>
          <cell r="GP155">
            <v>1.7233451563177449E-2</v>
          </cell>
          <cell r="GQ155">
            <v>1.479599232868333E-2</v>
          </cell>
          <cell r="GR155">
            <v>1.2605775577573579E-2</v>
          </cell>
          <cell r="GS155">
            <v>1.0661301773392855E-2</v>
          </cell>
          <cell r="GT155">
            <v>8.9540355572627021E-3</v>
          </cell>
          <cell r="GU155">
            <v>7.4703298768011798E-3</v>
          </cell>
          <cell r="GV155">
            <v>6.1931256964250459E-3</v>
          </cell>
          <cell r="GW155">
            <v>5.1033893537160121E-3</v>
          </cell>
          <cell r="GX155">
            <v>4.1812774828326989E-3</v>
          </cell>
          <cell r="GY155">
            <v>3.407039737824078E-3</v>
          </cell>
          <cell r="GZ155">
            <v>2.7616830192969104E-3</v>
          </cell>
          <cell r="HA155">
            <v>2.2274286230253835E-3</v>
          </cell>
          <cell r="HB155">
            <v>1.7879969193914645E-3</v>
          </cell>
          <cell r="HC155">
            <v>1.4287540462570849E-3</v>
          </cell>
          <cell r="HD155">
            <v>1.1367527359201761E-3</v>
          </cell>
          <cell r="HE155">
            <v>9.0069569898776293E-4</v>
          </cell>
          <cell r="HF155">
            <v>7.1084565618617602E-4</v>
          </cell>
          <cell r="HG155">
            <v>5.5890165594096842E-4</v>
          </cell>
          <cell r="HH155">
            <v>4.3785708749111108E-4</v>
          </cell>
          <cell r="HI155">
            <v>3.4185100675321301E-4</v>
          </cell>
          <cell r="HJ155">
            <v>2.6602114069362843E-4</v>
          </cell>
          <cell r="HK155">
            <v>2.0636425534725764E-4</v>
          </cell>
          <cell r="HL155">
            <v>1.5960744160836693E-4</v>
          </cell>
          <cell r="HM155">
            <v>1.2309223929884974E-4</v>
          </cell>
          <cell r="HN155">
            <v>9.4672315711252732E-5</v>
          </cell>
          <cell r="HO155">
            <v>7.2624566716306073E-5</v>
          </cell>
          <cell r="HP155">
            <v>5.5572945643622655E-5</v>
          </cell>
          <cell r="HQ155">
            <v>4.2423982946959677E-5</v>
          </cell>
          <cell r="HR155">
            <v>3.2312782335175407E-5</v>
          </cell>
          <cell r="HS155">
            <v>2.4558220111159362E-5</v>
          </cell>
          <cell r="HT155">
            <v>1.8626096608409516E-5</v>
          </cell>
          <cell r="HU155">
            <v>1.4099062838890389E-5</v>
          </cell>
          <cell r="HV155">
            <v>1.0652249934128826E-5</v>
          </cell>
          <cell r="HW155">
            <v>8.0336478468501176E-6</v>
          </cell>
          <cell r="HX155">
            <v>6.0484019992479398E-6</v>
          </cell>
          <cell r="HY155">
            <v>1.8015376140101392E-5</v>
          </cell>
        </row>
        <row r="156">
          <cell r="FZ156">
            <v>4.5970222384013826E-2</v>
          </cell>
          <cell r="GA156">
            <v>4.8109436225336595E-2</v>
          </cell>
          <cell r="GB156">
            <v>4.9443371329983561E-2</v>
          </cell>
          <cell r="GC156">
            <v>4.9952171628717575E-2</v>
          </cell>
          <cell r="GD156">
            <v>4.9657308288770248E-2</v>
          </cell>
          <cell r="GE156">
            <v>4.8616163410699971E-2</v>
          </cell>
          <cell r="GF156">
            <v>4.6914551360541679E-2</v>
          </cell>
          <cell r="GG156">
            <v>4.4658179442396813E-2</v>
          </cell>
          <cell r="GH156">
            <v>4.1963971805127898E-2</v>
          </cell>
          <cell r="GI156">
            <v>3.8952013104921586E-2</v>
          </cell>
          <cell r="GJ156">
            <v>3.5738653965398888E-2</v>
          </cell>
          <cell r="GK156">
            <v>3.2431096520984866E-2</v>
          </cell>
          <cell r="GL156">
            <v>2.9123574216127109E-2</v>
          </cell>
          <cell r="GM156">
            <v>2.5895073998246646E-2</v>
          </cell>
          <cell r="GN156">
            <v>2.2808429566769761E-2</v>
          </cell>
          <cell r="GO156">
            <v>1.9910541798735752E-2</v>
          </cell>
          <cell r="GP156">
            <v>1.7233451563177463E-2</v>
          </cell>
          <cell r="GQ156">
            <v>1.479599232868334E-2</v>
          </cell>
          <cell r="GR156">
            <v>1.2605775577573588E-2</v>
          </cell>
          <cell r="GS156">
            <v>1.0661301773392863E-2</v>
          </cell>
          <cell r="GT156">
            <v>8.954035557262709E-3</v>
          </cell>
          <cell r="GU156">
            <v>7.4703298768011859E-3</v>
          </cell>
          <cell r="GV156">
            <v>6.1931256964250512E-3</v>
          </cell>
          <cell r="GW156">
            <v>5.1033893537160155E-3</v>
          </cell>
          <cell r="GX156">
            <v>4.1812774828327024E-3</v>
          </cell>
          <cell r="GY156">
            <v>3.4070397378240806E-3</v>
          </cell>
          <cell r="GZ156">
            <v>2.7616830192969126E-3</v>
          </cell>
          <cell r="HA156">
            <v>2.2274286230253852E-3</v>
          </cell>
          <cell r="HB156">
            <v>1.787996919391466E-3</v>
          </cell>
          <cell r="HC156">
            <v>1.428754046257086E-3</v>
          </cell>
          <cell r="HD156">
            <v>1.136752735920177E-3</v>
          </cell>
          <cell r="HE156">
            <v>9.0069569898776358E-4</v>
          </cell>
          <cell r="HF156">
            <v>7.1084565618617656E-4</v>
          </cell>
          <cell r="HG156">
            <v>5.5890165594096885E-4</v>
          </cell>
          <cell r="HH156">
            <v>4.3785708749111146E-4</v>
          </cell>
          <cell r="HI156">
            <v>3.4185100675321323E-4</v>
          </cell>
          <cell r="HJ156">
            <v>2.6602114069362864E-4</v>
          </cell>
          <cell r="HK156">
            <v>2.063642553472578E-4</v>
          </cell>
          <cell r="HL156">
            <v>1.5960744160836707E-4</v>
          </cell>
          <cell r="HM156">
            <v>1.2309223929884985E-4</v>
          </cell>
          <cell r="HN156">
            <v>9.4672315711252799E-5</v>
          </cell>
          <cell r="HO156">
            <v>7.2624566716306141E-5</v>
          </cell>
          <cell r="HP156">
            <v>5.5572945643622709E-5</v>
          </cell>
          <cell r="HQ156">
            <v>4.2423982946959711E-5</v>
          </cell>
          <cell r="HR156">
            <v>3.2312782335175427E-5</v>
          </cell>
          <cell r="HS156">
            <v>2.4558220111159382E-5</v>
          </cell>
          <cell r="HT156">
            <v>1.8626096608409529E-5</v>
          </cell>
          <cell r="HU156">
            <v>1.4099062838890399E-5</v>
          </cell>
          <cell r="HV156">
            <v>1.0652249934128832E-5</v>
          </cell>
          <cell r="HW156">
            <v>8.0336478468501244E-6</v>
          </cell>
          <cell r="HX156">
            <v>6.048401999247944E-6</v>
          </cell>
          <cell r="HY156">
            <v>1.8015376140101402E-5</v>
          </cell>
        </row>
        <row r="157">
          <cell r="FZ157">
            <v>4.5970222384013819E-2</v>
          </cell>
          <cell r="GA157">
            <v>4.8109436225336588E-2</v>
          </cell>
          <cell r="GB157">
            <v>4.9443371329983554E-2</v>
          </cell>
          <cell r="GC157">
            <v>4.9952171628717561E-2</v>
          </cell>
          <cell r="GD157">
            <v>4.9657308288770234E-2</v>
          </cell>
          <cell r="GE157">
            <v>4.8616163410699957E-2</v>
          </cell>
          <cell r="GF157">
            <v>4.6914551360541672E-2</v>
          </cell>
          <cell r="GG157">
            <v>4.4658179442396799E-2</v>
          </cell>
          <cell r="GH157">
            <v>4.1963971805127891E-2</v>
          </cell>
          <cell r="GI157">
            <v>3.8952013104921572E-2</v>
          </cell>
          <cell r="GJ157">
            <v>3.5738653965398874E-2</v>
          </cell>
          <cell r="GK157">
            <v>3.2431096520984859E-2</v>
          </cell>
          <cell r="GL157">
            <v>2.9123574216127098E-2</v>
          </cell>
          <cell r="GM157">
            <v>2.5895073998246639E-2</v>
          </cell>
          <cell r="GN157">
            <v>2.2808429566769761E-2</v>
          </cell>
          <cell r="GO157">
            <v>1.9910541798735745E-2</v>
          </cell>
          <cell r="GP157">
            <v>1.7233451563177456E-2</v>
          </cell>
          <cell r="GQ157">
            <v>1.4795992328683337E-2</v>
          </cell>
          <cell r="GR157">
            <v>1.2605775577573584E-2</v>
          </cell>
          <cell r="GS157">
            <v>1.066130177339286E-2</v>
          </cell>
          <cell r="GT157">
            <v>8.9540355572627055E-3</v>
          </cell>
          <cell r="GU157">
            <v>7.4703298768011841E-3</v>
          </cell>
          <cell r="GV157">
            <v>6.1931256964250494E-3</v>
          </cell>
          <cell r="GW157">
            <v>5.1033893537160138E-3</v>
          </cell>
          <cell r="GX157">
            <v>4.1812774828327006E-3</v>
          </cell>
          <cell r="GY157">
            <v>3.4070397378240802E-3</v>
          </cell>
          <cell r="GZ157">
            <v>2.7616830192969117E-3</v>
          </cell>
          <cell r="HA157">
            <v>2.2274286230253844E-3</v>
          </cell>
          <cell r="HB157">
            <v>1.7879969193914653E-3</v>
          </cell>
          <cell r="HC157">
            <v>1.4287540462570856E-3</v>
          </cell>
          <cell r="HD157">
            <v>1.1367527359201766E-3</v>
          </cell>
          <cell r="HE157">
            <v>9.0069569898776336E-4</v>
          </cell>
          <cell r="HF157">
            <v>7.1084565618617635E-4</v>
          </cell>
          <cell r="HG157">
            <v>5.5890165594096864E-4</v>
          </cell>
          <cell r="HH157">
            <v>4.3785708749111135E-4</v>
          </cell>
          <cell r="HI157">
            <v>3.4185100675321317E-4</v>
          </cell>
          <cell r="HJ157">
            <v>2.6602114069362859E-4</v>
          </cell>
          <cell r="HK157">
            <v>2.0636425534725777E-4</v>
          </cell>
          <cell r="HL157">
            <v>1.5960744160836704E-4</v>
          </cell>
          <cell r="HM157">
            <v>1.2309223929884983E-4</v>
          </cell>
          <cell r="HN157">
            <v>9.4672315711252786E-5</v>
          </cell>
          <cell r="HO157">
            <v>7.2624566716306127E-5</v>
          </cell>
          <cell r="HP157">
            <v>5.5572945643622689E-5</v>
          </cell>
          <cell r="HQ157">
            <v>4.2423982946959697E-5</v>
          </cell>
          <cell r="HR157">
            <v>3.2312782335175427E-5</v>
          </cell>
          <cell r="HS157">
            <v>2.4558220111159379E-5</v>
          </cell>
          <cell r="HT157">
            <v>1.8626096608409522E-5</v>
          </cell>
          <cell r="HU157">
            <v>1.4099062838890395E-5</v>
          </cell>
          <cell r="HV157">
            <v>1.0652249934128832E-5</v>
          </cell>
          <cell r="HW157">
            <v>8.033647846850121E-6</v>
          </cell>
          <cell r="HX157">
            <v>6.0484019992479423E-6</v>
          </cell>
          <cell r="HY157">
            <v>1.8015376140101399E-5</v>
          </cell>
        </row>
        <row r="158">
          <cell r="FZ158">
            <v>4.5970222384013812E-2</v>
          </cell>
          <cell r="GA158">
            <v>4.8109436225336574E-2</v>
          </cell>
          <cell r="GB158">
            <v>4.944337132998354E-2</v>
          </cell>
          <cell r="GC158">
            <v>4.9952171628717547E-2</v>
          </cell>
          <cell r="GD158">
            <v>4.9657308288770227E-2</v>
          </cell>
          <cell r="GE158">
            <v>4.861616341069995E-2</v>
          </cell>
          <cell r="GF158">
            <v>4.6914551360541665E-2</v>
          </cell>
          <cell r="GG158">
            <v>4.4658179442396792E-2</v>
          </cell>
          <cell r="GH158">
            <v>4.1963971805127884E-2</v>
          </cell>
          <cell r="GI158">
            <v>3.8952013104921565E-2</v>
          </cell>
          <cell r="GJ158">
            <v>3.5738653965398874E-2</v>
          </cell>
          <cell r="GK158">
            <v>3.2431096520984852E-2</v>
          </cell>
          <cell r="GL158">
            <v>2.9123574216127095E-2</v>
          </cell>
          <cell r="GM158">
            <v>2.5895073998246636E-2</v>
          </cell>
          <cell r="GN158">
            <v>2.2808429566769754E-2</v>
          </cell>
          <cell r="GO158">
            <v>1.9910541798735741E-2</v>
          </cell>
          <cell r="GP158">
            <v>1.7233451563177453E-2</v>
          </cell>
          <cell r="GQ158">
            <v>1.4795992328683335E-2</v>
          </cell>
          <cell r="GR158">
            <v>1.2605775577573582E-2</v>
          </cell>
          <cell r="GS158">
            <v>1.0661301773392858E-2</v>
          </cell>
          <cell r="GT158">
            <v>8.9540355572627055E-3</v>
          </cell>
          <cell r="GU158">
            <v>7.4703298768011833E-3</v>
          </cell>
          <cell r="GV158">
            <v>6.1931256964250477E-3</v>
          </cell>
          <cell r="GW158">
            <v>5.1033893537160138E-3</v>
          </cell>
          <cell r="GX158">
            <v>4.1812774828327006E-3</v>
          </cell>
          <cell r="GY158">
            <v>3.4070397378240789E-3</v>
          </cell>
          <cell r="GZ158">
            <v>2.7616830192969113E-3</v>
          </cell>
          <cell r="HA158">
            <v>2.2274286230253844E-3</v>
          </cell>
          <cell r="HB158">
            <v>1.7879969193914651E-3</v>
          </cell>
          <cell r="HC158">
            <v>1.4287540462570854E-3</v>
          </cell>
          <cell r="HD158">
            <v>1.1367527359201766E-3</v>
          </cell>
          <cell r="HE158">
            <v>9.0069569898776315E-4</v>
          </cell>
          <cell r="HF158">
            <v>7.1084565618617624E-4</v>
          </cell>
          <cell r="HG158">
            <v>5.5890165594096864E-4</v>
          </cell>
          <cell r="HH158">
            <v>4.3785708749111124E-4</v>
          </cell>
          <cell r="HI158">
            <v>3.4185100675321312E-4</v>
          </cell>
          <cell r="HJ158">
            <v>2.6602114069362853E-4</v>
          </cell>
          <cell r="HK158">
            <v>2.0636425534725772E-4</v>
          </cell>
          <cell r="HL158">
            <v>1.5960744160836699E-4</v>
          </cell>
          <cell r="HM158">
            <v>1.230922392988498E-4</v>
          </cell>
          <cell r="HN158">
            <v>9.4672315711252745E-5</v>
          </cell>
          <cell r="HO158">
            <v>7.26245667163061E-5</v>
          </cell>
          <cell r="HP158">
            <v>5.5572945643622675E-5</v>
          </cell>
          <cell r="HQ158">
            <v>4.2423982946959691E-5</v>
          </cell>
          <cell r="HR158">
            <v>3.2312782335175414E-5</v>
          </cell>
          <cell r="HS158">
            <v>2.4558220111159372E-5</v>
          </cell>
          <cell r="HT158">
            <v>1.8626096608409522E-5</v>
          </cell>
          <cell r="HU158">
            <v>1.4099062838890394E-5</v>
          </cell>
          <cell r="HV158">
            <v>1.0652249934128829E-5</v>
          </cell>
          <cell r="HW158">
            <v>8.033647846850121E-6</v>
          </cell>
          <cell r="HX158">
            <v>6.0484019992479423E-6</v>
          </cell>
          <cell r="HY158">
            <v>1.8015376140101396E-5</v>
          </cell>
        </row>
        <row r="159">
          <cell r="FZ159">
            <v>4.597022238401384E-2</v>
          </cell>
          <cell r="GA159">
            <v>4.8109436225336595E-2</v>
          </cell>
          <cell r="GB159">
            <v>4.9443371329983561E-2</v>
          </cell>
          <cell r="GC159">
            <v>4.9952171628717575E-2</v>
          </cell>
          <cell r="GD159">
            <v>4.9657308288770248E-2</v>
          </cell>
          <cell r="GE159">
            <v>4.8616163410699971E-2</v>
          </cell>
          <cell r="GF159">
            <v>4.6914551360541686E-2</v>
          </cell>
          <cell r="GG159">
            <v>4.4658179442396813E-2</v>
          </cell>
          <cell r="GH159">
            <v>4.1963971805127905E-2</v>
          </cell>
          <cell r="GI159">
            <v>3.8952013104921586E-2</v>
          </cell>
          <cell r="GJ159">
            <v>3.5738653965398888E-2</v>
          </cell>
          <cell r="GK159">
            <v>3.2431096520984866E-2</v>
          </cell>
          <cell r="GL159">
            <v>2.9123574216127105E-2</v>
          </cell>
          <cell r="GM159">
            <v>2.589507399824665E-2</v>
          </cell>
          <cell r="GN159">
            <v>2.2808429566769761E-2</v>
          </cell>
          <cell r="GO159">
            <v>1.9910541798735752E-2</v>
          </cell>
          <cell r="GP159">
            <v>1.7233451563177463E-2</v>
          </cell>
          <cell r="GQ159">
            <v>1.479599232868334E-2</v>
          </cell>
          <cell r="GR159">
            <v>1.2605775577573588E-2</v>
          </cell>
          <cell r="GS159">
            <v>1.0661301773392863E-2</v>
          </cell>
          <cell r="GT159">
            <v>8.954035557262709E-3</v>
          </cell>
          <cell r="GU159">
            <v>7.4703298768011859E-3</v>
          </cell>
          <cell r="GV159">
            <v>6.193125696425052E-3</v>
          </cell>
          <cell r="GW159">
            <v>5.1033893537160155E-3</v>
          </cell>
          <cell r="GX159">
            <v>4.1812774828327024E-3</v>
          </cell>
          <cell r="GY159">
            <v>3.4070397378240806E-3</v>
          </cell>
          <cell r="GZ159">
            <v>2.761683019296913E-3</v>
          </cell>
          <cell r="HA159">
            <v>2.2274286230253852E-3</v>
          </cell>
          <cell r="HB159">
            <v>1.7879969193914662E-3</v>
          </cell>
          <cell r="HC159">
            <v>1.428754046257086E-3</v>
          </cell>
          <cell r="HD159">
            <v>1.136752735920177E-3</v>
          </cell>
          <cell r="HE159">
            <v>9.0069569898776358E-4</v>
          </cell>
          <cell r="HF159">
            <v>7.1084565618617656E-4</v>
          </cell>
          <cell r="HG159">
            <v>5.5890165594096885E-4</v>
          </cell>
          <cell r="HH159">
            <v>4.3785708749111146E-4</v>
          </cell>
          <cell r="HI159">
            <v>3.4185100675321323E-4</v>
          </cell>
          <cell r="HJ159">
            <v>2.6602114069362864E-4</v>
          </cell>
          <cell r="HK159">
            <v>2.0636425534725783E-4</v>
          </cell>
          <cell r="HL159">
            <v>1.5960744160836707E-4</v>
          </cell>
          <cell r="HM159">
            <v>1.2309223929884985E-4</v>
          </cell>
          <cell r="HN159">
            <v>9.4672315711252799E-5</v>
          </cell>
          <cell r="HO159">
            <v>7.2624566716306141E-5</v>
          </cell>
          <cell r="HP159">
            <v>5.5572945643622709E-5</v>
          </cell>
          <cell r="HQ159">
            <v>4.2423982946959711E-5</v>
          </cell>
          <cell r="HR159">
            <v>3.2312782335175434E-5</v>
          </cell>
          <cell r="HS159">
            <v>2.4558220111159386E-5</v>
          </cell>
          <cell r="HT159">
            <v>1.8626096608409529E-5</v>
          </cell>
          <cell r="HU159">
            <v>1.4099062838890399E-5</v>
          </cell>
          <cell r="HV159">
            <v>1.0652249934128834E-5</v>
          </cell>
          <cell r="HW159">
            <v>8.0336478468501227E-6</v>
          </cell>
          <cell r="HX159">
            <v>6.0484019992479449E-6</v>
          </cell>
          <cell r="HY159">
            <v>1.8015376140101406E-5</v>
          </cell>
        </row>
        <row r="160">
          <cell r="FZ160">
            <v>2.2066503383177276E-2</v>
          </cell>
          <cell r="GA160">
            <v>2.1650819901760703E-2</v>
          </cell>
          <cell r="GB160">
            <v>2.1188977193704932E-2</v>
          </cell>
          <cell r="GC160">
            <v>2.0687456053128155E-2</v>
          </cell>
          <cell r="GD160">
            <v>2.0152437829376028E-2</v>
          </cell>
          <cell r="GE160">
            <v>1.9589762886639488E-2</v>
          </cell>
          <cell r="GF160">
            <v>1.9004901263922173E-2</v>
          </cell>
          <cell r="GG160">
            <v>1.8402933924818062E-2</v>
          </cell>
          <cell r="GH160">
            <v>1.7788543059308985E-2</v>
          </cell>
          <cell r="GI160">
            <v>1.7166009999321712E-2</v>
          </cell>
          <cell r="GJ160">
            <v>1.653921942617342E-2</v>
          </cell>
          <cell r="GK160">
            <v>1.5911668673620365E-2</v>
          </cell>
          <cell r="GL160">
            <v>1.5286481058798592E-2</v>
          </cell>
          <cell r="GM160">
            <v>1.4666422300484424E-2</v>
          </cell>
          <cell r="GN160">
            <v>1.4053919206421956E-2</v>
          </cell>
          <cell r="GO160">
            <v>1.345107992669658E-2</v>
          </cell>
          <cell r="GP160">
            <v>1.2859715176838699E-2</v>
          </cell>
          <cell r="GQ160">
            <v>1.2281359931616937E-2</v>
          </cell>
          <cell r="GR160">
            <v>1.1717295178069848E-2</v>
          </cell>
          <cell r="GS160">
            <v>1.1168569394215951E-2</v>
          </cell>
          <cell r="GT160">
            <v>1.0636019488381439E-2</v>
          </cell>
          <cell r="GU160">
            <v>1.0120290993716138E-2</v>
          </cell>
          <cell r="GV160">
            <v>9.6218573637975001E-3</v>
          </cell>
          <cell r="GW160">
            <v>9.1410382590044713E-3</v>
          </cell>
          <cell r="GX160">
            <v>8.6780167501884185E-3</v>
          </cell>
          <cell r="GY160">
            <v>8.2328553969330774E-3</v>
          </cell>
          <cell r="GZ160">
            <v>7.8055111829341524E-3</v>
          </cell>
          <cell r="HA160">
            <v>7.3958493115495721E-3</v>
          </cell>
          <cell r="HB160">
            <v>7.0036558808608236E-3</v>
          </cell>
          <cell r="HC160">
            <v>6.6286494703486883E-3</v>
          </cell>
          <cell r="HD160">
            <v>6.2704916809241933E-3</v>
          </cell>
          <cell r="HE160">
            <v>5.9287966771541783E-3</v>
          </cell>
          <cell r="HF160">
            <v>5.6031397853877323E-3</v>
          </cell>
          <cell r="HG160">
            <v>5.2930652045859432E-3</v>
          </cell>
          <cell r="HH160">
            <v>4.99809288826558E-3</v>
          </cell>
          <cell r="HI160">
            <v>4.71772465634057E-3</v>
          </cell>
          <cell r="HJ160">
            <v>4.4514495951221127E-3</v>
          </cell>
          <cell r="HK160">
            <v>4.19874880239046E-3</v>
          </cell>
          <cell r="HL160">
            <v>3.9590995325922123E-3</v>
          </cell>
          <cell r="HM160">
            <v>3.731978794892731E-3</v>
          </cell>
          <cell r="HN160">
            <v>3.5168664542005726E-3</v>
          </cell>
          <cell r="HO160">
            <v>3.3132478824724467E-3</v>
          </cell>
          <cell r="HP160">
            <v>3.1206162046715212E-3</v>
          </cell>
          <cell r="HQ160">
            <v>2.9384741807865202E-3</v>
          </cell>
          <cell r="HR160">
            <v>2.7663357623424192E-3</v>
          </cell>
          <cell r="HS160">
            <v>2.6037273589190049E-3</v>
          </cell>
          <cell r="HT160">
            <v>2.4501888473659186E-3</v>
          </cell>
          <cell r="HU160">
            <v>2.3052743536614564E-3</v>
          </cell>
          <cell r="HV160">
            <v>2.1685528347783469E-3</v>
          </cell>
          <cell r="HW160">
            <v>2.0396084854410459E-3</v>
          </cell>
          <cell r="HX160">
            <v>1.9180409923492674E-3</v>
          </cell>
          <cell r="HY160">
            <v>2.9894631082094215E-2</v>
          </cell>
        </row>
        <row r="161">
          <cell r="FZ161">
            <v>2.2066503383177279E-2</v>
          </cell>
          <cell r="GA161">
            <v>2.1650819901760706E-2</v>
          </cell>
          <cell r="GB161">
            <v>2.1188977193704935E-2</v>
          </cell>
          <cell r="GC161">
            <v>2.0687456053128158E-2</v>
          </cell>
          <cell r="GD161">
            <v>2.0152437829376032E-2</v>
          </cell>
          <cell r="GE161">
            <v>1.9589762886639491E-2</v>
          </cell>
          <cell r="GF161">
            <v>1.9004901263922177E-2</v>
          </cell>
          <cell r="GG161">
            <v>1.8402933924818062E-2</v>
          </cell>
          <cell r="GH161">
            <v>1.7788543059308989E-2</v>
          </cell>
          <cell r="GI161">
            <v>1.7166009999321715E-2</v>
          </cell>
          <cell r="GJ161">
            <v>1.653921942617342E-2</v>
          </cell>
          <cell r="GK161">
            <v>1.5911668673620368E-2</v>
          </cell>
          <cell r="GL161">
            <v>1.5286481058798592E-2</v>
          </cell>
          <cell r="GM161">
            <v>1.4666422300484424E-2</v>
          </cell>
          <cell r="GN161">
            <v>1.4053919206421959E-2</v>
          </cell>
          <cell r="GO161">
            <v>1.3451079926696582E-2</v>
          </cell>
          <cell r="GP161">
            <v>1.2859715176838701E-2</v>
          </cell>
          <cell r="GQ161">
            <v>1.228135993161694E-2</v>
          </cell>
          <cell r="GR161">
            <v>1.171729517806985E-2</v>
          </cell>
          <cell r="GS161">
            <v>1.1168569394215953E-2</v>
          </cell>
          <cell r="GT161">
            <v>1.0636019488381441E-2</v>
          </cell>
          <cell r="GU161">
            <v>1.0120290993716139E-2</v>
          </cell>
          <cell r="GV161">
            <v>9.6218573637975018E-3</v>
          </cell>
          <cell r="GW161">
            <v>9.141038259004473E-3</v>
          </cell>
          <cell r="GX161">
            <v>8.6780167501884203E-3</v>
          </cell>
          <cell r="GY161">
            <v>8.2328553969330791E-3</v>
          </cell>
          <cell r="GZ161">
            <v>7.8055111829341533E-3</v>
          </cell>
          <cell r="HA161">
            <v>7.3958493115495721E-3</v>
          </cell>
          <cell r="HB161">
            <v>7.0036558808608254E-3</v>
          </cell>
          <cell r="HC161">
            <v>6.62864947034869E-3</v>
          </cell>
          <cell r="HD161">
            <v>6.2704916809241942E-3</v>
          </cell>
          <cell r="HE161">
            <v>5.9287966771541791E-3</v>
          </cell>
          <cell r="HF161">
            <v>5.6031397853877332E-3</v>
          </cell>
          <cell r="HG161">
            <v>5.2930652045859441E-3</v>
          </cell>
          <cell r="HH161">
            <v>4.9980928882655809E-3</v>
          </cell>
          <cell r="HI161">
            <v>4.7177246563405708E-3</v>
          </cell>
          <cell r="HJ161">
            <v>4.4514495951221136E-3</v>
          </cell>
          <cell r="HK161">
            <v>4.1987488023904609E-3</v>
          </cell>
          <cell r="HL161">
            <v>3.9590995325922132E-3</v>
          </cell>
          <cell r="HM161">
            <v>3.7319787948927314E-3</v>
          </cell>
          <cell r="HN161">
            <v>3.5168664542005726E-3</v>
          </cell>
          <cell r="HO161">
            <v>3.3132478824724467E-3</v>
          </cell>
          <cell r="HP161">
            <v>3.120616204671522E-3</v>
          </cell>
          <cell r="HQ161">
            <v>2.9384741807865207E-3</v>
          </cell>
          <cell r="HR161">
            <v>2.7663357623424196E-3</v>
          </cell>
          <cell r="HS161">
            <v>2.6037273589190053E-3</v>
          </cell>
          <cell r="HT161">
            <v>2.450188847365919E-3</v>
          </cell>
          <cell r="HU161">
            <v>2.3052743536614568E-3</v>
          </cell>
          <cell r="HV161">
            <v>2.1685528347783474E-3</v>
          </cell>
          <cell r="HW161">
            <v>2.0396084854410468E-3</v>
          </cell>
          <cell r="HX161">
            <v>1.9180409923492676E-3</v>
          </cell>
          <cell r="HY161">
            <v>2.9894631082094218E-2</v>
          </cell>
        </row>
        <row r="162">
          <cell r="FZ162">
            <v>2.2066503383177272E-2</v>
          </cell>
          <cell r="GA162">
            <v>2.1650819901760699E-2</v>
          </cell>
          <cell r="GB162">
            <v>2.1188977193704928E-2</v>
          </cell>
          <cell r="GC162">
            <v>2.0687456053128155E-2</v>
          </cell>
          <cell r="GD162">
            <v>2.0152437829376025E-2</v>
          </cell>
          <cell r="GE162">
            <v>1.9589762886639488E-2</v>
          </cell>
          <cell r="GF162">
            <v>1.9004901263922173E-2</v>
          </cell>
          <cell r="GG162">
            <v>1.8402933924818059E-2</v>
          </cell>
          <cell r="GH162">
            <v>1.7788543059308985E-2</v>
          </cell>
          <cell r="GI162">
            <v>1.7166009999321712E-2</v>
          </cell>
          <cell r="GJ162">
            <v>1.6539219426173417E-2</v>
          </cell>
          <cell r="GK162">
            <v>1.5911668673620365E-2</v>
          </cell>
          <cell r="GL162">
            <v>1.528648105879859E-2</v>
          </cell>
          <cell r="GM162">
            <v>1.4666422300484422E-2</v>
          </cell>
          <cell r="GN162">
            <v>1.4053919206421954E-2</v>
          </cell>
          <cell r="GO162">
            <v>1.345107992669658E-2</v>
          </cell>
          <cell r="GP162">
            <v>1.2859715176838699E-2</v>
          </cell>
          <cell r="GQ162">
            <v>1.2281359931616937E-2</v>
          </cell>
          <cell r="GR162">
            <v>1.171729517806985E-2</v>
          </cell>
          <cell r="GS162">
            <v>1.1168569394215951E-2</v>
          </cell>
          <cell r="GT162">
            <v>1.0636019488381439E-2</v>
          </cell>
          <cell r="GU162">
            <v>1.0120290993716138E-2</v>
          </cell>
          <cell r="GV162">
            <v>9.6218573637975001E-3</v>
          </cell>
          <cell r="GW162">
            <v>9.1410382590044713E-3</v>
          </cell>
          <cell r="GX162">
            <v>8.6780167501884203E-3</v>
          </cell>
          <cell r="GY162">
            <v>8.2328553969330774E-3</v>
          </cell>
          <cell r="GZ162">
            <v>7.8055111829341524E-3</v>
          </cell>
          <cell r="HA162">
            <v>7.3958493115495712E-3</v>
          </cell>
          <cell r="HB162">
            <v>7.0036558808608236E-3</v>
          </cell>
          <cell r="HC162">
            <v>6.6286494703486892E-3</v>
          </cell>
          <cell r="HD162">
            <v>6.2704916809241925E-3</v>
          </cell>
          <cell r="HE162">
            <v>5.9287966771541774E-3</v>
          </cell>
          <cell r="HF162">
            <v>5.6031397853877323E-3</v>
          </cell>
          <cell r="HG162">
            <v>5.2930652045859432E-3</v>
          </cell>
          <cell r="HH162">
            <v>4.99809288826558E-3</v>
          </cell>
          <cell r="HI162">
            <v>4.71772465634057E-3</v>
          </cell>
          <cell r="HJ162">
            <v>4.4514495951221127E-3</v>
          </cell>
          <cell r="HK162">
            <v>4.19874880239046E-3</v>
          </cell>
          <cell r="HL162">
            <v>3.9590995325922132E-3</v>
          </cell>
          <cell r="HM162">
            <v>3.7319787948927306E-3</v>
          </cell>
          <cell r="HN162">
            <v>3.5168664542005721E-3</v>
          </cell>
          <cell r="HO162">
            <v>3.3132478824724463E-3</v>
          </cell>
          <cell r="HP162">
            <v>3.1206162046715212E-3</v>
          </cell>
          <cell r="HQ162">
            <v>2.9384741807865198E-3</v>
          </cell>
          <cell r="HR162">
            <v>2.7663357623424192E-3</v>
          </cell>
          <cell r="HS162">
            <v>2.6037273589190049E-3</v>
          </cell>
          <cell r="HT162">
            <v>2.4501888473659186E-3</v>
          </cell>
          <cell r="HU162">
            <v>2.3052743536614564E-3</v>
          </cell>
          <cell r="HV162">
            <v>2.1685528347783469E-3</v>
          </cell>
          <cell r="HW162">
            <v>2.0396084854410459E-3</v>
          </cell>
          <cell r="HX162">
            <v>1.9180409923492674E-3</v>
          </cell>
          <cell r="HY162">
            <v>2.9894631082094215E-2</v>
          </cell>
        </row>
        <row r="163">
          <cell r="FZ163">
            <v>2.2066503383177269E-2</v>
          </cell>
          <cell r="GA163">
            <v>2.1650819901760699E-2</v>
          </cell>
          <cell r="GB163">
            <v>2.1188977193704925E-2</v>
          </cell>
          <cell r="GC163">
            <v>2.0687456053128151E-2</v>
          </cell>
          <cell r="GD163">
            <v>2.0152437829376025E-2</v>
          </cell>
          <cell r="GE163">
            <v>1.9589762886639484E-2</v>
          </cell>
          <cell r="GF163">
            <v>1.900490126392217E-2</v>
          </cell>
          <cell r="GG163">
            <v>1.8402933924818052E-2</v>
          </cell>
          <cell r="GH163">
            <v>1.7788543059308982E-2</v>
          </cell>
          <cell r="GI163">
            <v>1.7166009999321708E-2</v>
          </cell>
          <cell r="GJ163">
            <v>1.6539219426173413E-2</v>
          </cell>
          <cell r="GK163">
            <v>1.5911668673620365E-2</v>
          </cell>
          <cell r="GL163">
            <v>1.5286481058798589E-2</v>
          </cell>
          <cell r="GM163">
            <v>1.4666422300484417E-2</v>
          </cell>
          <cell r="GN163">
            <v>1.4053919206421952E-2</v>
          </cell>
          <cell r="GO163">
            <v>1.3451079926696577E-2</v>
          </cell>
          <cell r="GP163">
            <v>1.2859715176838697E-2</v>
          </cell>
          <cell r="GQ163">
            <v>1.2281359931616935E-2</v>
          </cell>
          <cell r="GR163">
            <v>1.1717295178069846E-2</v>
          </cell>
          <cell r="GS163">
            <v>1.116856939421595E-2</v>
          </cell>
          <cell r="GT163">
            <v>1.0636019488381436E-2</v>
          </cell>
          <cell r="GU163">
            <v>1.0120290993716134E-2</v>
          </cell>
          <cell r="GV163">
            <v>9.6218573637974984E-3</v>
          </cell>
          <cell r="GW163">
            <v>9.1410382590044695E-3</v>
          </cell>
          <cell r="GX163">
            <v>8.6780167501884168E-3</v>
          </cell>
          <cell r="GY163">
            <v>8.2328553969330757E-3</v>
          </cell>
          <cell r="GZ163">
            <v>7.8055111829341507E-3</v>
          </cell>
          <cell r="HA163">
            <v>7.3958493115495695E-3</v>
          </cell>
          <cell r="HB163">
            <v>7.0036558808608219E-3</v>
          </cell>
          <cell r="HC163">
            <v>6.6286494703486866E-3</v>
          </cell>
          <cell r="HD163">
            <v>6.2704916809241916E-3</v>
          </cell>
          <cell r="HE163">
            <v>5.9287966771541765E-3</v>
          </cell>
          <cell r="HF163">
            <v>5.6031397853877306E-3</v>
          </cell>
          <cell r="HG163">
            <v>5.2930652045859424E-3</v>
          </cell>
          <cell r="HH163">
            <v>4.9980928882655783E-3</v>
          </cell>
          <cell r="HI163">
            <v>4.7177246563405691E-3</v>
          </cell>
          <cell r="HJ163">
            <v>4.4514495951221119E-3</v>
          </cell>
          <cell r="HK163">
            <v>4.1987488023904592E-3</v>
          </cell>
          <cell r="HL163">
            <v>3.9590995325922114E-3</v>
          </cell>
          <cell r="HM163">
            <v>3.7319787948927293E-3</v>
          </cell>
          <cell r="HN163">
            <v>3.5168664542005713E-3</v>
          </cell>
          <cell r="HO163">
            <v>3.3132478824724459E-3</v>
          </cell>
          <cell r="HP163">
            <v>3.1206162046715207E-3</v>
          </cell>
          <cell r="HQ163">
            <v>2.9384741807865194E-3</v>
          </cell>
          <cell r="HR163">
            <v>2.7663357623424188E-3</v>
          </cell>
          <cell r="HS163">
            <v>2.6037273589190045E-3</v>
          </cell>
          <cell r="HT163">
            <v>2.4501888473659182E-3</v>
          </cell>
          <cell r="HU163">
            <v>2.305274353661456E-3</v>
          </cell>
          <cell r="HV163">
            <v>2.1685528347783465E-3</v>
          </cell>
          <cell r="HW163">
            <v>2.0396084854410455E-3</v>
          </cell>
          <cell r="HX163">
            <v>1.9180409923492668E-3</v>
          </cell>
          <cell r="HY163">
            <v>2.9894631082094204E-2</v>
          </cell>
        </row>
        <row r="164">
          <cell r="FZ164">
            <v>2.2066503383177272E-2</v>
          </cell>
          <cell r="GA164">
            <v>2.1650819901760699E-2</v>
          </cell>
          <cell r="GB164">
            <v>2.1188977193704932E-2</v>
          </cell>
          <cell r="GC164">
            <v>2.0687456053128151E-2</v>
          </cell>
          <cell r="GD164">
            <v>2.0152437829376025E-2</v>
          </cell>
          <cell r="GE164">
            <v>1.9589762886639484E-2</v>
          </cell>
          <cell r="GF164">
            <v>1.9004901263922173E-2</v>
          </cell>
          <cell r="GG164">
            <v>1.8402933924818059E-2</v>
          </cell>
          <cell r="GH164">
            <v>1.7788543059308985E-2</v>
          </cell>
          <cell r="GI164">
            <v>1.7166009999321712E-2</v>
          </cell>
          <cell r="GJ164">
            <v>1.6539219426173417E-2</v>
          </cell>
          <cell r="GK164">
            <v>1.5911668673620365E-2</v>
          </cell>
          <cell r="GL164">
            <v>1.528648105879859E-2</v>
          </cell>
          <cell r="GM164">
            <v>1.4666422300484422E-2</v>
          </cell>
          <cell r="GN164">
            <v>1.4053919206421956E-2</v>
          </cell>
          <cell r="GO164">
            <v>1.345107992669658E-2</v>
          </cell>
          <cell r="GP164">
            <v>1.2859715176838699E-2</v>
          </cell>
          <cell r="GQ164">
            <v>1.2281359931616937E-2</v>
          </cell>
          <cell r="GR164">
            <v>1.171729517806985E-2</v>
          </cell>
          <cell r="GS164">
            <v>1.116856939421595E-2</v>
          </cell>
          <cell r="GT164">
            <v>1.0636019488381438E-2</v>
          </cell>
          <cell r="GU164">
            <v>1.0120290993716138E-2</v>
          </cell>
          <cell r="GV164">
            <v>9.6218573637974984E-3</v>
          </cell>
          <cell r="GW164">
            <v>9.1410382590044713E-3</v>
          </cell>
          <cell r="GX164">
            <v>8.6780167501884185E-3</v>
          </cell>
          <cell r="GY164">
            <v>8.2328553969330774E-3</v>
          </cell>
          <cell r="GZ164">
            <v>7.8055111829341524E-3</v>
          </cell>
          <cell r="HA164">
            <v>7.3958493115495712E-3</v>
          </cell>
          <cell r="HB164">
            <v>7.0036558808608228E-3</v>
          </cell>
          <cell r="HC164">
            <v>6.6286494703486874E-3</v>
          </cell>
          <cell r="HD164">
            <v>6.2704916809241925E-3</v>
          </cell>
          <cell r="HE164">
            <v>5.9287966771541774E-3</v>
          </cell>
          <cell r="HF164">
            <v>5.6031397853877314E-3</v>
          </cell>
          <cell r="HG164">
            <v>5.2930652045859432E-3</v>
          </cell>
          <cell r="HH164">
            <v>4.9980928882655791E-3</v>
          </cell>
          <cell r="HI164">
            <v>4.71772465634057E-3</v>
          </cell>
          <cell r="HJ164">
            <v>4.4514495951221127E-3</v>
          </cell>
          <cell r="HK164">
            <v>4.19874880239046E-3</v>
          </cell>
          <cell r="HL164">
            <v>3.9590995325922123E-3</v>
          </cell>
          <cell r="HM164">
            <v>3.7319787948927301E-3</v>
          </cell>
          <cell r="HN164">
            <v>3.5168664542005721E-3</v>
          </cell>
          <cell r="HO164">
            <v>3.3132478824724463E-3</v>
          </cell>
          <cell r="HP164">
            <v>3.1206162046715212E-3</v>
          </cell>
          <cell r="HQ164">
            <v>2.9384741807865198E-3</v>
          </cell>
          <cell r="HR164">
            <v>2.7663357623424188E-3</v>
          </cell>
          <cell r="HS164">
            <v>2.6037273589190049E-3</v>
          </cell>
          <cell r="HT164">
            <v>2.4501888473659186E-3</v>
          </cell>
          <cell r="HU164">
            <v>2.3052743536614564E-3</v>
          </cell>
          <cell r="HV164">
            <v>2.1685528347783469E-3</v>
          </cell>
          <cell r="HW164">
            <v>2.0396084854410459E-3</v>
          </cell>
          <cell r="HX164">
            <v>1.918040992349267E-3</v>
          </cell>
          <cell r="HY164">
            <v>2.9894631082094211E-2</v>
          </cell>
        </row>
        <row r="165">
          <cell r="FZ165">
            <v>2.460717105329829E-2</v>
          </cell>
          <cell r="GA165">
            <v>2.423430512712537E-2</v>
          </cell>
          <cell r="GB165">
            <v>2.3786945437743286E-2</v>
          </cell>
          <cell r="GC165">
            <v>2.327407652701163E-2</v>
          </cell>
          <cell r="GD165">
            <v>2.2704521304080398E-2</v>
          </cell>
          <cell r="GE165">
            <v>2.2086824016323888E-2</v>
          </cell>
          <cell r="GF165">
            <v>2.1429156817352132E-2</v>
          </cell>
          <cell r="GG165">
            <v>2.0739247943359677E-2</v>
          </cell>
          <cell r="GH165">
            <v>2.002432930257014E-2</v>
          </cell>
          <cell r="GI165">
            <v>1.9291101193875112E-2</v>
          </cell>
          <cell r="GJ165">
            <v>1.8545711874080932E-2</v>
          </cell>
          <cell r="GK165">
            <v>1.7793749765908081E-2</v>
          </cell>
          <cell r="GL165">
            <v>1.7040246221510787E-2</v>
          </cell>
          <cell r="GM165">
            <v>1.6289686912542619E-2</v>
          </cell>
          <cell r="GN165">
            <v>1.5546030094433446E-2</v>
          </cell>
          <cell r="GO165">
            <v>1.4812730178932363E-2</v>
          </cell>
          <cell r="GP165">
            <v>1.4092765236993651E-2</v>
          </cell>
          <cell r="GQ165">
            <v>1.3388667237489214E-2</v>
          </cell>
          <cell r="GR165">
            <v>1.2702554001748353E-2</v>
          </cell>
          <cell r="GS165">
            <v>1.2036162016430095E-2</v>
          </cell>
          <cell r="GT165">
            <v>1.1390879395983376E-2</v>
          </cell>
          <cell r="GU165">
            <v>1.0767778419957684E-2</v>
          </cell>
          <cell r="GV165">
            <v>1.0167647189458727E-2</v>
          </cell>
          <cell r="GW165">
            <v>9.5910200513968907E-3</v>
          </cell>
          <cell r="GX165">
            <v>9.0382065294508634E-3</v>
          </cell>
          <cell r="GY165">
            <v>8.5093185778264396E-3</v>
          </cell>
          <cell r="GZ165">
            <v>8.0042960389089517E-3</v>
          </cell>
          <cell r="HA165">
            <v>7.5229302400140457E-3</v>
          </cell>
          <cell r="HB165">
            <v>7.0648857086951216E-3</v>
          </cell>
          <cell r="HC165">
            <v>6.6297200217204626E-3</v>
          </cell>
          <cell r="HD165">
            <v>6.2169018308808593E-3</v>
          </cell>
          <cell r="HE165">
            <v>5.8258271303769354E-3</v>
          </cell>
          <cell r="HF165">
            <v>5.4558338464982805E-3</v>
          </cell>
          <cell r="HG165">
            <v>5.1062148416135536E-3</v>
          </cell>
          <cell r="HH165">
            <v>4.7762294318677272E-3</v>
          </cell>
          <cell r="HI165">
            <v>4.4651135221138718E-3</v>
          </cell>
          <cell r="HJ165">
            <v>4.1720884631519786E-3</v>
          </cell>
          <cell r="HK165">
            <v>3.8963687357668189E-3</v>
          </cell>
          <cell r="HL165">
            <v>3.637168563855874E-3</v>
          </cell>
          <cell r="HM165">
            <v>3.3937075554916199E-3</v>
          </cell>
          <cell r="HN165">
            <v>3.165215466371051E-3</v>
          </cell>
          <cell r="HO165">
            <v>2.9509361750881249E-3</v>
          </cell>
          <cell r="HP165">
            <v>2.7501309542037325E-3</v>
          </cell>
          <cell r="HQ165">
            <v>2.5620811154052339E-3</v>
          </cell>
          <cell r="HR165">
            <v>2.3860901012529019E-3</v>
          </cell>
          <cell r="HS165">
            <v>2.2214850902633194E-3</v>
          </cell>
          <cell r="HT165">
            <v>2.0676181764379682E-3</v>
          </cell>
          <cell r="HU165">
            <v>1.9238671788963653E-3</v>
          </cell>
          <cell r="HV165">
            <v>1.7896361320587357E-3</v>
          </cell>
          <cell r="HW165">
            <v>1.6643555018913678E-3</v>
          </cell>
          <cell r="HX165">
            <v>1.54748216908529E-3</v>
          </cell>
          <cell r="HY165">
            <v>2.0073398691063719E-2</v>
          </cell>
        </row>
        <row r="166">
          <cell r="FZ166">
            <v>2.460717105329828E-2</v>
          </cell>
          <cell r="GA166">
            <v>2.4234305127125363E-2</v>
          </cell>
          <cell r="GB166">
            <v>2.3786945437743276E-2</v>
          </cell>
          <cell r="GC166">
            <v>2.3274076527011623E-2</v>
          </cell>
          <cell r="GD166">
            <v>2.2704521304080395E-2</v>
          </cell>
          <cell r="GE166">
            <v>2.2086824016323881E-2</v>
          </cell>
          <cell r="GF166">
            <v>2.1429156817352125E-2</v>
          </cell>
          <cell r="GG166">
            <v>2.0739247943359674E-2</v>
          </cell>
          <cell r="GH166">
            <v>2.0024329302570136E-2</v>
          </cell>
          <cell r="GI166">
            <v>1.9291101193875105E-2</v>
          </cell>
          <cell r="GJ166">
            <v>1.8545711874080929E-2</v>
          </cell>
          <cell r="GK166">
            <v>1.7793749765908074E-2</v>
          </cell>
          <cell r="GL166">
            <v>1.7040246221510784E-2</v>
          </cell>
          <cell r="GM166">
            <v>1.6289686912542612E-2</v>
          </cell>
          <cell r="GN166">
            <v>1.5546030094433443E-2</v>
          </cell>
          <cell r="GO166">
            <v>1.4812730178932358E-2</v>
          </cell>
          <cell r="GP166">
            <v>1.4092765236993647E-2</v>
          </cell>
          <cell r="GQ166">
            <v>1.3388667237489209E-2</v>
          </cell>
          <cell r="GR166">
            <v>1.2702554001748349E-2</v>
          </cell>
          <cell r="GS166">
            <v>1.2036162016430089E-2</v>
          </cell>
          <cell r="GT166">
            <v>1.1390879395983372E-2</v>
          </cell>
          <cell r="GU166">
            <v>1.076777841995768E-2</v>
          </cell>
          <cell r="GV166">
            <v>1.0167647189458723E-2</v>
          </cell>
          <cell r="GW166">
            <v>9.5910200513968889E-3</v>
          </cell>
          <cell r="GX166">
            <v>9.0382065294508616E-3</v>
          </cell>
          <cell r="GY166">
            <v>8.5093185778264361E-3</v>
          </cell>
          <cell r="GZ166">
            <v>8.00429603890895E-3</v>
          </cell>
          <cell r="HA166">
            <v>7.522930240014044E-3</v>
          </cell>
          <cell r="HB166">
            <v>7.0648857086951199E-3</v>
          </cell>
          <cell r="HC166">
            <v>6.6297200217204609E-3</v>
          </cell>
          <cell r="HD166">
            <v>6.2169018308808584E-3</v>
          </cell>
          <cell r="HE166">
            <v>5.8258271303769345E-3</v>
          </cell>
          <cell r="HF166">
            <v>5.4558338464982788E-3</v>
          </cell>
          <cell r="HG166">
            <v>5.1062148416135518E-3</v>
          </cell>
          <cell r="HH166">
            <v>4.7762294318677264E-3</v>
          </cell>
          <cell r="HI166">
            <v>4.465113522113871E-3</v>
          </cell>
          <cell r="HJ166">
            <v>4.1720884631519777E-3</v>
          </cell>
          <cell r="HK166">
            <v>3.8963687357668176E-3</v>
          </cell>
          <cell r="HL166">
            <v>3.6371685638558727E-3</v>
          </cell>
          <cell r="HM166">
            <v>3.393707555491619E-3</v>
          </cell>
          <cell r="HN166">
            <v>3.1652154663710502E-3</v>
          </cell>
          <cell r="HO166">
            <v>2.9509361750881245E-3</v>
          </cell>
          <cell r="HP166">
            <v>2.750130954203732E-3</v>
          </cell>
          <cell r="HQ166">
            <v>2.562081115405233E-3</v>
          </cell>
          <cell r="HR166">
            <v>2.386090101252901E-3</v>
          </cell>
          <cell r="HS166">
            <v>2.221485090263319E-3</v>
          </cell>
          <cell r="HT166">
            <v>2.0676181764379678E-3</v>
          </cell>
          <cell r="HU166">
            <v>1.9238671788963648E-3</v>
          </cell>
          <cell r="HV166">
            <v>1.7896361320587353E-3</v>
          </cell>
          <cell r="HW166">
            <v>1.6643555018913672E-3</v>
          </cell>
          <cell r="HX166">
            <v>1.5474821690852894E-3</v>
          </cell>
          <cell r="HY166">
            <v>2.0073398691063716E-2</v>
          </cell>
        </row>
        <row r="167">
          <cell r="FZ167">
            <v>2.4607171053298297E-2</v>
          </cell>
          <cell r="GA167">
            <v>2.4234305127125381E-2</v>
          </cell>
          <cell r="GB167">
            <v>2.3786945437743293E-2</v>
          </cell>
          <cell r="GC167">
            <v>2.3274076527011637E-2</v>
          </cell>
          <cell r="GD167">
            <v>2.2704521304080409E-2</v>
          </cell>
          <cell r="GE167">
            <v>2.2086824016323895E-2</v>
          </cell>
          <cell r="GF167">
            <v>2.1429156817352139E-2</v>
          </cell>
          <cell r="GG167">
            <v>2.0739247943359684E-2</v>
          </cell>
          <cell r="GH167">
            <v>2.0024329302570146E-2</v>
          </cell>
          <cell r="GI167">
            <v>1.9291101193875119E-2</v>
          </cell>
          <cell r="GJ167">
            <v>1.8545711874080942E-2</v>
          </cell>
          <cell r="GK167">
            <v>1.7793749765908088E-2</v>
          </cell>
          <cell r="GL167">
            <v>1.7040246221510791E-2</v>
          </cell>
          <cell r="GM167">
            <v>1.6289686912542622E-2</v>
          </cell>
          <cell r="GN167">
            <v>1.5546030094433451E-2</v>
          </cell>
          <cell r="GO167">
            <v>1.4812730178932367E-2</v>
          </cell>
          <cell r="GP167">
            <v>1.4092765236993656E-2</v>
          </cell>
          <cell r="GQ167">
            <v>1.3388667237489217E-2</v>
          </cell>
          <cell r="GR167">
            <v>1.270255400174836E-2</v>
          </cell>
          <cell r="GS167">
            <v>1.2036162016430098E-2</v>
          </cell>
          <cell r="GT167">
            <v>1.1390879395983378E-2</v>
          </cell>
          <cell r="GU167">
            <v>1.0767778419957685E-2</v>
          </cell>
          <cell r="GV167">
            <v>1.016764718945873E-2</v>
          </cell>
          <cell r="GW167">
            <v>9.5910200513968924E-3</v>
          </cell>
          <cell r="GX167">
            <v>9.0382065294508668E-3</v>
          </cell>
          <cell r="GY167">
            <v>8.5093185778264413E-3</v>
          </cell>
          <cell r="GZ167">
            <v>8.0042960389089552E-3</v>
          </cell>
          <cell r="HA167">
            <v>7.5229302400140483E-3</v>
          </cell>
          <cell r="HB167">
            <v>7.0648857086951242E-3</v>
          </cell>
          <cell r="HC167">
            <v>6.6297200217204652E-3</v>
          </cell>
          <cell r="HD167">
            <v>6.2169018308808619E-3</v>
          </cell>
          <cell r="HE167">
            <v>5.825827130376938E-3</v>
          </cell>
          <cell r="HF167">
            <v>5.4558338464982823E-3</v>
          </cell>
          <cell r="HG167">
            <v>5.1062148416135553E-3</v>
          </cell>
          <cell r="HH167">
            <v>4.7762294318677298E-3</v>
          </cell>
          <cell r="HI167">
            <v>4.4651135221138736E-3</v>
          </cell>
          <cell r="HJ167">
            <v>4.1720884631519795E-3</v>
          </cell>
          <cell r="HK167">
            <v>3.8963687357668206E-3</v>
          </cell>
          <cell r="HL167">
            <v>3.6371685638558753E-3</v>
          </cell>
          <cell r="HM167">
            <v>3.3937075554916207E-3</v>
          </cell>
          <cell r="HN167">
            <v>3.1652154663710523E-3</v>
          </cell>
          <cell r="HO167">
            <v>2.9509361750881262E-3</v>
          </cell>
          <cell r="HP167">
            <v>2.7501309542037333E-3</v>
          </cell>
          <cell r="HQ167">
            <v>2.5620811154052352E-3</v>
          </cell>
          <cell r="HR167">
            <v>2.3860901012529028E-3</v>
          </cell>
          <cell r="HS167">
            <v>2.2214850902633203E-3</v>
          </cell>
          <cell r="HT167">
            <v>2.0676181764379691E-3</v>
          </cell>
          <cell r="HU167">
            <v>1.9238671788963659E-3</v>
          </cell>
          <cell r="HV167">
            <v>1.7896361320587364E-3</v>
          </cell>
          <cell r="HW167">
            <v>1.6643555018913683E-3</v>
          </cell>
          <cell r="HX167">
            <v>1.5474821690852902E-3</v>
          </cell>
          <cell r="HY167">
            <v>2.0073398691063726E-2</v>
          </cell>
        </row>
        <row r="168">
          <cell r="FZ168">
            <v>2.4607171053298311E-2</v>
          </cell>
          <cell r="GA168">
            <v>2.4234305127125395E-2</v>
          </cell>
          <cell r="GB168">
            <v>2.3786945437743307E-2</v>
          </cell>
          <cell r="GC168">
            <v>2.3274076527011647E-2</v>
          </cell>
          <cell r="GD168">
            <v>2.2704521304080422E-2</v>
          </cell>
          <cell r="GE168">
            <v>2.2086824016323905E-2</v>
          </cell>
          <cell r="GF168">
            <v>2.1429156817352153E-2</v>
          </cell>
          <cell r="GG168">
            <v>2.0739247943359698E-2</v>
          </cell>
          <cell r="GH168">
            <v>2.0024329302570157E-2</v>
          </cell>
          <cell r="GI168">
            <v>1.9291101193875129E-2</v>
          </cell>
          <cell r="GJ168">
            <v>1.8545711874080953E-2</v>
          </cell>
          <cell r="GK168">
            <v>1.7793749765908098E-2</v>
          </cell>
          <cell r="GL168">
            <v>1.7040246221510805E-2</v>
          </cell>
          <cell r="GM168">
            <v>1.6289686912542633E-2</v>
          </cell>
          <cell r="GN168">
            <v>1.5546030094433462E-2</v>
          </cell>
          <cell r="GO168">
            <v>1.4812730178932376E-2</v>
          </cell>
          <cell r="GP168">
            <v>1.4092765236993663E-2</v>
          </cell>
          <cell r="GQ168">
            <v>1.3388667237489224E-2</v>
          </cell>
          <cell r="GR168">
            <v>1.2702554001748365E-2</v>
          </cell>
          <cell r="GS168">
            <v>1.2036162016430105E-2</v>
          </cell>
          <cell r="GT168">
            <v>1.1390879395983386E-2</v>
          </cell>
          <cell r="GU168">
            <v>1.0767778419957694E-2</v>
          </cell>
          <cell r="GV168">
            <v>1.0167647189458735E-2</v>
          </cell>
          <cell r="GW168">
            <v>9.5910200513968993E-3</v>
          </cell>
          <cell r="GX168">
            <v>9.0382065294508721E-3</v>
          </cell>
          <cell r="GY168">
            <v>8.5093185778264482E-3</v>
          </cell>
          <cell r="GZ168">
            <v>8.0042960389089587E-3</v>
          </cell>
          <cell r="HA168">
            <v>7.5229302400140535E-3</v>
          </cell>
          <cell r="HB168">
            <v>7.0648857086951285E-3</v>
          </cell>
          <cell r="HC168">
            <v>6.6297200217204687E-3</v>
          </cell>
          <cell r="HD168">
            <v>6.2169018308808653E-3</v>
          </cell>
          <cell r="HE168">
            <v>5.8258271303769406E-3</v>
          </cell>
          <cell r="HF168">
            <v>5.4558338464982857E-3</v>
          </cell>
          <cell r="HG168">
            <v>5.1062148416135579E-3</v>
          </cell>
          <cell r="HH168">
            <v>4.7762294318677324E-3</v>
          </cell>
          <cell r="HI168">
            <v>4.4651135221138762E-3</v>
          </cell>
          <cell r="HJ168">
            <v>4.1720884631519829E-3</v>
          </cell>
          <cell r="HK168">
            <v>3.8963687357668223E-3</v>
          </cell>
          <cell r="HL168">
            <v>3.6371685638558779E-3</v>
          </cell>
          <cell r="HM168">
            <v>3.3937075554916233E-3</v>
          </cell>
          <cell r="HN168">
            <v>3.1652154663710541E-3</v>
          </cell>
          <cell r="HO168">
            <v>2.9509361750881284E-3</v>
          </cell>
          <cell r="HP168">
            <v>2.7501309542037351E-3</v>
          </cell>
          <cell r="HQ168">
            <v>2.5620811154052365E-3</v>
          </cell>
          <cell r="HR168">
            <v>2.3860901012529041E-3</v>
          </cell>
          <cell r="HS168">
            <v>2.2214850902633216E-3</v>
          </cell>
          <cell r="HT168">
            <v>2.0676181764379699E-3</v>
          </cell>
          <cell r="HU168">
            <v>1.9238671788963672E-3</v>
          </cell>
          <cell r="HV168">
            <v>1.7896361320587377E-3</v>
          </cell>
          <cell r="HW168">
            <v>1.6643555018913691E-3</v>
          </cell>
          <cell r="HX168">
            <v>1.5474821690852915E-3</v>
          </cell>
          <cell r="HY168">
            <v>2.007339869106374E-2</v>
          </cell>
        </row>
        <row r="169">
          <cell r="FZ169">
            <v>2.4607171053298297E-2</v>
          </cell>
          <cell r="GA169">
            <v>2.4234305127125381E-2</v>
          </cell>
          <cell r="GB169">
            <v>2.3786945437743293E-2</v>
          </cell>
          <cell r="GC169">
            <v>2.3274076527011633E-2</v>
          </cell>
          <cell r="GD169">
            <v>2.2704521304080402E-2</v>
          </cell>
          <cell r="GE169">
            <v>2.2086824016323892E-2</v>
          </cell>
          <cell r="GF169">
            <v>2.1429156817352135E-2</v>
          </cell>
          <cell r="GG169">
            <v>2.0739247943359684E-2</v>
          </cell>
          <cell r="GH169">
            <v>2.0024329302570143E-2</v>
          </cell>
          <cell r="GI169">
            <v>1.9291101193875115E-2</v>
          </cell>
          <cell r="GJ169">
            <v>1.8545711874080939E-2</v>
          </cell>
          <cell r="GK169">
            <v>1.7793749765908085E-2</v>
          </cell>
          <cell r="GL169">
            <v>1.7040246221510791E-2</v>
          </cell>
          <cell r="GM169">
            <v>1.6289686912542622E-2</v>
          </cell>
          <cell r="GN169">
            <v>1.554603009443345E-2</v>
          </cell>
          <cell r="GO169">
            <v>1.4812730178932365E-2</v>
          </cell>
          <cell r="GP169">
            <v>1.4092765236993652E-2</v>
          </cell>
          <cell r="GQ169">
            <v>1.3388667237489216E-2</v>
          </cell>
          <cell r="GR169">
            <v>1.2702554001748356E-2</v>
          </cell>
          <cell r="GS169">
            <v>1.2036162016430095E-2</v>
          </cell>
          <cell r="GT169">
            <v>1.1390879395983378E-2</v>
          </cell>
          <cell r="GU169">
            <v>1.0767778419957685E-2</v>
          </cell>
          <cell r="GV169">
            <v>1.0167647189458728E-2</v>
          </cell>
          <cell r="GW169">
            <v>9.5910200513968924E-3</v>
          </cell>
          <cell r="GX169">
            <v>9.0382065294508651E-3</v>
          </cell>
          <cell r="GY169">
            <v>8.5093185778264413E-3</v>
          </cell>
          <cell r="GZ169">
            <v>8.0042960389089535E-3</v>
          </cell>
          <cell r="HA169">
            <v>7.5229302400140474E-3</v>
          </cell>
          <cell r="HB169">
            <v>7.0648857086951233E-3</v>
          </cell>
          <cell r="HC169">
            <v>6.6297200217204644E-3</v>
          </cell>
          <cell r="HD169">
            <v>6.2169018308808619E-3</v>
          </cell>
          <cell r="HE169">
            <v>5.8258271303769371E-3</v>
          </cell>
          <cell r="HF169">
            <v>5.4558338464982814E-3</v>
          </cell>
          <cell r="HG169">
            <v>5.1062148416135544E-3</v>
          </cell>
          <cell r="HH169">
            <v>4.776229431867729E-3</v>
          </cell>
          <cell r="HI169">
            <v>4.4651135221138727E-3</v>
          </cell>
          <cell r="HJ169">
            <v>4.1720884631519795E-3</v>
          </cell>
          <cell r="HK169">
            <v>3.8963687357668202E-3</v>
          </cell>
          <cell r="HL169">
            <v>3.6371685638558753E-3</v>
          </cell>
          <cell r="HM169">
            <v>3.3937075554916207E-3</v>
          </cell>
          <cell r="HN169">
            <v>3.1652154663710515E-3</v>
          </cell>
          <cell r="HO169">
            <v>2.9509361750881253E-3</v>
          </cell>
          <cell r="HP169">
            <v>2.7501309542037333E-3</v>
          </cell>
          <cell r="HQ169">
            <v>2.5620811154052348E-3</v>
          </cell>
          <cell r="HR169">
            <v>2.3860901012529023E-3</v>
          </cell>
          <cell r="HS169">
            <v>2.2214850902633199E-3</v>
          </cell>
          <cell r="HT169">
            <v>2.0676181764379686E-3</v>
          </cell>
          <cell r="HU169">
            <v>1.9238671788963657E-3</v>
          </cell>
          <cell r="HV169">
            <v>1.789636132058736E-3</v>
          </cell>
          <cell r="HW169">
            <v>1.664355501891368E-3</v>
          </cell>
          <cell r="HX169">
            <v>1.5474821690852902E-3</v>
          </cell>
          <cell r="HY169">
            <v>2.0073398691063726E-2</v>
          </cell>
        </row>
        <row r="170">
          <cell r="FZ170">
            <v>3.5617221726416695E-2</v>
          </cell>
          <cell r="GA170">
            <v>3.5064617456111349E-2</v>
          </cell>
          <cell r="GB170">
            <v>3.4267933974891487E-2</v>
          </cell>
          <cell r="GC170">
            <v>3.3258473691910165E-2</v>
          </cell>
          <cell r="GD170">
            <v>3.2068987591096894E-2</v>
          </cell>
          <cell r="GE170">
            <v>3.0732501427168223E-2</v>
          </cell>
          <cell r="GF170">
            <v>2.9281321479158861E-2</v>
          </cell>
          <cell r="GG170">
            <v>2.7746229963433018E-2</v>
          </cell>
          <cell r="GH170">
            <v>2.6155868463609962E-2</v>
          </cell>
          <cell r="GI170">
            <v>2.4536298827829046E-2</v>
          </cell>
          <cell r="GJ170">
            <v>2.2910724759233954E-2</v>
          </cell>
          <cell r="GK170">
            <v>2.1299353482539536E-2</v>
          </cell>
          <cell r="GL170">
            <v>1.9719375027117299E-2</v>
          </cell>
          <cell r="GM170">
            <v>1.8185036416828122E-2</v>
          </cell>
          <cell r="GN170">
            <v>1.670778900065251E-2</v>
          </cell>
          <cell r="GO170">
            <v>1.5296488933285285E-2</v>
          </cell>
          <cell r="GP170">
            <v>1.3957633108494964E-2</v>
          </cell>
          <cell r="GQ170">
            <v>1.2695615403450105E-2</v>
          </cell>
          <cell r="GR170">
            <v>1.1512990709099395E-2</v>
          </cell>
          <cell r="GS170">
            <v>1.0410736752039188E-2</v>
          </cell>
          <cell r="GT170">
            <v>9.3885060552692003E-3</v>
          </cell>
          <cell r="GU170">
            <v>8.4448624756613445E-3</v>
          </cell>
          <cell r="GV170">
            <v>7.5774985626151387E-3</v>
          </cell>
          <cell r="GW170">
            <v>6.7834314967584203E-3</v>
          </cell>
          <cell r="GX170">
            <v>6.0591765983296648E-3</v>
          </cell>
          <cell r="GY170">
            <v>5.4008983624392898E-3</v>
          </cell>
          <cell r="GZ170">
            <v>4.8045397101060833E-3</v>
          </cell>
          <cell r="HA170">
            <v>4.2659306709157425E-3</v>
          </cell>
          <cell r="HB170">
            <v>3.7808780671650956E-3</v>
          </cell>
          <cell r="HC170">
            <v>3.3452379814798996E-3</v>
          </cell>
          <cell r="HD170">
            <v>2.9549728887324775E-3</v>
          </cell>
          <cell r="HE170">
            <v>2.606195344433627E-3</v>
          </cell>
          <cell r="HF170">
            <v>2.2952000679312698E-3</v>
          </cell>
          <cell r="HG170">
            <v>2.0184861587055911E-3</v>
          </cell>
          <cell r="HH170">
            <v>1.7727710534112266E-3</v>
          </cell>
          <cell r="HI170">
            <v>1.5549976826780838E-3</v>
          </cell>
          <cell r="HJ170">
            <v>1.3623361298962251E-3</v>
          </cell>
          <cell r="HK170">
            <v>1.1921809367311247E-3</v>
          </cell>
          <cell r="HL170">
            <v>1.0421450474475962E-3</v>
          </cell>
          <cell r="HM170">
            <v>9.1005124002729897E-4</v>
          </cell>
          <cell r="HN170">
            <v>7.9392175902426342E-4</v>
          </cell>
          <cell r="HO170">
            <v>6.9196674450999773E-4</v>
          </cell>
          <cell r="HP170">
            <v>6.0257194387247658E-4</v>
          </cell>
          <cell r="HQ170">
            <v>5.2428609865617947E-4</v>
          </cell>
          <cell r="HR170">
            <v>4.5580831656311121E-4</v>
          </cell>
          <cell r="HS170">
            <v>3.959756684476236E-4</v>
          </cell>
          <cell r="HT170">
            <v>3.4375119067175952E-4</v>
          </cell>
          <cell r="HU170">
            <v>2.9821242350247534E-4</v>
          </cell>
          <cell r="HV170">
            <v>2.5854057525642743E-4</v>
          </cell>
          <cell r="HW170">
            <v>2.2401036856400941E-4</v>
          </cell>
          <cell r="HX170">
            <v>1.9398059841524434E-4</v>
          </cell>
          <cell r="HY170">
            <v>1.2269674698395243E-3</v>
          </cell>
        </row>
        <row r="171">
          <cell r="FZ171">
            <v>3.561722172641666E-2</v>
          </cell>
          <cell r="GA171">
            <v>3.5064617456111308E-2</v>
          </cell>
          <cell r="GB171">
            <v>3.4267933974891446E-2</v>
          </cell>
          <cell r="GC171">
            <v>3.3258473691910123E-2</v>
          </cell>
          <cell r="GD171">
            <v>3.2068987591096859E-2</v>
          </cell>
          <cell r="GE171">
            <v>3.0732501427168192E-2</v>
          </cell>
          <cell r="GF171">
            <v>2.9281321479158826E-2</v>
          </cell>
          <cell r="GG171">
            <v>2.774622996343299E-2</v>
          </cell>
          <cell r="GH171">
            <v>2.6155868463609934E-2</v>
          </cell>
          <cell r="GI171">
            <v>2.4536298827829022E-2</v>
          </cell>
          <cell r="GJ171">
            <v>2.291072475923393E-2</v>
          </cell>
          <cell r="GK171">
            <v>2.1299353482539512E-2</v>
          </cell>
          <cell r="GL171">
            <v>1.9719375027117278E-2</v>
          </cell>
          <cell r="GM171">
            <v>1.8185036416828101E-2</v>
          </cell>
          <cell r="GN171">
            <v>1.6707789000652496E-2</v>
          </cell>
          <cell r="GO171">
            <v>1.5296488933285269E-2</v>
          </cell>
          <cell r="GP171">
            <v>1.3957633108494948E-2</v>
          </cell>
          <cell r="GQ171">
            <v>1.2695615403450091E-2</v>
          </cell>
          <cell r="GR171">
            <v>1.1512990709099382E-2</v>
          </cell>
          <cell r="GS171">
            <v>1.0410736752039176E-2</v>
          </cell>
          <cell r="GT171">
            <v>9.3885060552691899E-3</v>
          </cell>
          <cell r="GU171">
            <v>8.4448624756613341E-3</v>
          </cell>
          <cell r="GV171">
            <v>7.5774985626151309E-3</v>
          </cell>
          <cell r="GW171">
            <v>6.7834314967584125E-3</v>
          </cell>
          <cell r="GX171">
            <v>6.0591765983296587E-3</v>
          </cell>
          <cell r="GY171">
            <v>5.4008983624392846E-3</v>
          </cell>
          <cell r="GZ171">
            <v>4.8045397101060781E-3</v>
          </cell>
          <cell r="HA171">
            <v>4.2659306709157373E-3</v>
          </cell>
          <cell r="HB171">
            <v>3.7808780671650913E-3</v>
          </cell>
          <cell r="HC171">
            <v>3.3452379814798961E-3</v>
          </cell>
          <cell r="HD171">
            <v>2.9549728887324745E-3</v>
          </cell>
          <cell r="HE171">
            <v>2.6061953444336244E-3</v>
          </cell>
          <cell r="HF171">
            <v>2.2952000679312672E-3</v>
          </cell>
          <cell r="HG171">
            <v>2.0184861587055885E-3</v>
          </cell>
          <cell r="HH171">
            <v>1.7727710534112249E-3</v>
          </cell>
          <cell r="HI171">
            <v>1.5549976826780821E-3</v>
          </cell>
          <cell r="HJ171">
            <v>1.3623361298962234E-3</v>
          </cell>
          <cell r="HK171">
            <v>1.1921809367311234E-3</v>
          </cell>
          <cell r="HL171">
            <v>1.0421450474475949E-3</v>
          </cell>
          <cell r="HM171">
            <v>9.10051240027298E-4</v>
          </cell>
          <cell r="HN171">
            <v>7.9392175902426245E-4</v>
          </cell>
          <cell r="HO171">
            <v>6.9196674450999708E-4</v>
          </cell>
          <cell r="HP171">
            <v>6.0257194387247593E-4</v>
          </cell>
          <cell r="HQ171">
            <v>5.2428609865617882E-4</v>
          </cell>
          <cell r="HR171">
            <v>4.5580831656311072E-4</v>
          </cell>
          <cell r="HS171">
            <v>3.9597566844762317E-4</v>
          </cell>
          <cell r="HT171">
            <v>3.4375119067175914E-4</v>
          </cell>
          <cell r="HU171">
            <v>2.9821242350247502E-4</v>
          </cell>
          <cell r="HV171">
            <v>2.5854057525642716E-4</v>
          </cell>
          <cell r="HW171">
            <v>2.2401036856400919E-4</v>
          </cell>
          <cell r="HX171">
            <v>1.9398059841524415E-4</v>
          </cell>
          <cell r="HY171">
            <v>1.2269674698395228E-3</v>
          </cell>
        </row>
        <row r="172">
          <cell r="FZ172">
            <v>3.5617221726416709E-2</v>
          </cell>
          <cell r="GA172">
            <v>3.5064617456111363E-2</v>
          </cell>
          <cell r="GB172">
            <v>3.4267933974891501E-2</v>
          </cell>
          <cell r="GC172">
            <v>3.3258473691910179E-2</v>
          </cell>
          <cell r="GD172">
            <v>3.2068987591096915E-2</v>
          </cell>
          <cell r="GE172">
            <v>3.0732501427168234E-2</v>
          </cell>
          <cell r="GF172">
            <v>2.9281321479158871E-2</v>
          </cell>
          <cell r="GG172">
            <v>2.7746229963433032E-2</v>
          </cell>
          <cell r="GH172">
            <v>2.6155868463609976E-2</v>
          </cell>
          <cell r="GI172">
            <v>2.4536298827829057E-2</v>
          </cell>
          <cell r="GJ172">
            <v>2.2910724759233964E-2</v>
          </cell>
          <cell r="GK172">
            <v>2.1299353482539547E-2</v>
          </cell>
          <cell r="GL172">
            <v>1.9719375027117306E-2</v>
          </cell>
          <cell r="GM172">
            <v>1.8185036416828129E-2</v>
          </cell>
          <cell r="GN172">
            <v>1.6707789000652517E-2</v>
          </cell>
          <cell r="GO172">
            <v>1.5296488933285293E-2</v>
          </cell>
          <cell r="GP172">
            <v>1.3957633108494972E-2</v>
          </cell>
          <cell r="GQ172">
            <v>1.269561540345011E-2</v>
          </cell>
          <cell r="GR172">
            <v>1.1512990709099401E-2</v>
          </cell>
          <cell r="GS172">
            <v>1.0410736752039193E-2</v>
          </cell>
          <cell r="GT172">
            <v>9.3885060552692037E-3</v>
          </cell>
          <cell r="GU172">
            <v>8.444862475661348E-3</v>
          </cell>
          <cell r="GV172">
            <v>7.5774985626151431E-3</v>
          </cell>
          <cell r="GW172">
            <v>6.7834314967584238E-3</v>
          </cell>
          <cell r="GX172">
            <v>6.0591765983296682E-3</v>
          </cell>
          <cell r="GY172">
            <v>5.4008983624392925E-3</v>
          </cell>
          <cell r="GZ172">
            <v>4.8045397101060851E-3</v>
          </cell>
          <cell r="HA172">
            <v>4.2659306709157442E-3</v>
          </cell>
          <cell r="HB172">
            <v>3.7808780671650978E-3</v>
          </cell>
          <cell r="HC172">
            <v>3.3452379814799009E-3</v>
          </cell>
          <cell r="HD172">
            <v>2.9549728887324793E-3</v>
          </cell>
          <cell r="HE172">
            <v>2.6061953444336283E-3</v>
          </cell>
          <cell r="HF172">
            <v>2.2952000679312707E-3</v>
          </cell>
          <cell r="HG172">
            <v>2.0184861587055915E-3</v>
          </cell>
          <cell r="HH172">
            <v>1.7727710534112277E-3</v>
          </cell>
          <cell r="HI172">
            <v>1.5549976826780842E-3</v>
          </cell>
          <cell r="HJ172">
            <v>1.3623361298962255E-3</v>
          </cell>
          <cell r="HK172">
            <v>1.1921809367311251E-3</v>
          </cell>
          <cell r="HL172">
            <v>1.0421450474475966E-3</v>
          </cell>
          <cell r="HM172">
            <v>9.1005124002729941E-4</v>
          </cell>
          <cell r="HN172">
            <v>7.9392175902426375E-4</v>
          </cell>
          <cell r="HO172">
            <v>6.9196674450999805E-4</v>
          </cell>
          <cell r="HP172">
            <v>6.0257194387247691E-4</v>
          </cell>
          <cell r="HQ172">
            <v>5.2428609865617969E-4</v>
          </cell>
          <cell r="HR172">
            <v>4.5580831656311143E-4</v>
          </cell>
          <cell r="HS172">
            <v>3.9597566844762377E-4</v>
          </cell>
          <cell r="HT172">
            <v>3.4375119067175968E-4</v>
          </cell>
          <cell r="HU172">
            <v>2.982124235024755E-4</v>
          </cell>
          <cell r="HV172">
            <v>2.5854057525642759E-4</v>
          </cell>
          <cell r="HW172">
            <v>2.2401036856400952E-4</v>
          </cell>
          <cell r="HX172">
            <v>1.9398059841524445E-4</v>
          </cell>
          <cell r="HY172">
            <v>1.226967469839525E-3</v>
          </cell>
        </row>
        <row r="173">
          <cell r="FZ173">
            <v>3.5617221726416681E-2</v>
          </cell>
          <cell r="GA173">
            <v>3.5064617456111336E-2</v>
          </cell>
          <cell r="GB173">
            <v>3.4267933974891474E-2</v>
          </cell>
          <cell r="GC173">
            <v>3.3258473691910151E-2</v>
          </cell>
          <cell r="GD173">
            <v>3.2068987591096887E-2</v>
          </cell>
          <cell r="GE173">
            <v>3.0732501427168216E-2</v>
          </cell>
          <cell r="GF173">
            <v>2.9281321479158851E-2</v>
          </cell>
          <cell r="GG173">
            <v>2.7746229963433011E-2</v>
          </cell>
          <cell r="GH173">
            <v>2.6155868463609955E-2</v>
          </cell>
          <cell r="GI173">
            <v>2.4536298827829039E-2</v>
          </cell>
          <cell r="GJ173">
            <v>2.2910724759233947E-2</v>
          </cell>
          <cell r="GK173">
            <v>2.1299353482539529E-2</v>
          </cell>
          <cell r="GL173">
            <v>1.9719375027117292E-2</v>
          </cell>
          <cell r="GM173">
            <v>1.8185036416828115E-2</v>
          </cell>
          <cell r="GN173">
            <v>1.6707789000652506E-2</v>
          </cell>
          <cell r="GO173">
            <v>1.5296488933285278E-2</v>
          </cell>
          <cell r="GP173">
            <v>1.395763310849496E-2</v>
          </cell>
          <cell r="GQ173">
            <v>1.26956154034501E-2</v>
          </cell>
          <cell r="GR173">
            <v>1.1512990709099391E-2</v>
          </cell>
          <cell r="GS173">
            <v>1.0410736752039185E-2</v>
          </cell>
          <cell r="GT173">
            <v>9.3885060552691968E-3</v>
          </cell>
          <cell r="GU173">
            <v>8.4448624756613411E-3</v>
          </cell>
          <cell r="GV173">
            <v>7.577498562615137E-3</v>
          </cell>
          <cell r="GW173">
            <v>6.7834314967584186E-3</v>
          </cell>
          <cell r="GX173">
            <v>6.059176598329663E-3</v>
          </cell>
          <cell r="GY173">
            <v>5.4008983624392881E-3</v>
          </cell>
          <cell r="GZ173">
            <v>4.8045397101060816E-3</v>
          </cell>
          <cell r="HA173">
            <v>4.2659306709157407E-3</v>
          </cell>
          <cell r="HB173">
            <v>3.7808780671650943E-3</v>
          </cell>
          <cell r="HC173">
            <v>3.3452379814798983E-3</v>
          </cell>
          <cell r="HD173">
            <v>2.9549728887324767E-3</v>
          </cell>
          <cell r="HE173">
            <v>2.6061953444336261E-3</v>
          </cell>
          <cell r="HF173">
            <v>2.295200067931269E-3</v>
          </cell>
          <cell r="HG173">
            <v>2.0184861587055902E-3</v>
          </cell>
          <cell r="HH173">
            <v>1.7727710534112262E-3</v>
          </cell>
          <cell r="HI173">
            <v>1.5549976826780831E-3</v>
          </cell>
          <cell r="HJ173">
            <v>1.3623361298962244E-3</v>
          </cell>
          <cell r="HK173">
            <v>1.1921809367311242E-3</v>
          </cell>
          <cell r="HL173">
            <v>1.0421450474475957E-3</v>
          </cell>
          <cell r="HM173">
            <v>9.1005124002729865E-4</v>
          </cell>
          <cell r="HN173">
            <v>7.939217590242631E-4</v>
          </cell>
          <cell r="HO173">
            <v>6.9196674450999751E-4</v>
          </cell>
          <cell r="HP173">
            <v>6.0257194387247637E-4</v>
          </cell>
          <cell r="HQ173">
            <v>5.2428609865617926E-4</v>
          </cell>
          <cell r="HR173">
            <v>4.5580831656311105E-4</v>
          </cell>
          <cell r="HS173">
            <v>3.9597566844762344E-4</v>
          </cell>
          <cell r="HT173">
            <v>3.4375119067175941E-4</v>
          </cell>
          <cell r="HU173">
            <v>2.9821242350247523E-4</v>
          </cell>
          <cell r="HV173">
            <v>2.5854057525642737E-4</v>
          </cell>
          <cell r="HW173">
            <v>2.2401036856400935E-4</v>
          </cell>
          <cell r="HX173">
            <v>1.9398059841524429E-4</v>
          </cell>
          <cell r="HY173">
            <v>1.2269674698395239E-3</v>
          </cell>
        </row>
        <row r="174">
          <cell r="FZ174">
            <v>3.5617221726416688E-2</v>
          </cell>
          <cell r="GA174">
            <v>3.5064617456111349E-2</v>
          </cell>
          <cell r="GB174">
            <v>3.4267933974891487E-2</v>
          </cell>
          <cell r="GC174">
            <v>3.3258473691910165E-2</v>
          </cell>
          <cell r="GD174">
            <v>3.2068987591096901E-2</v>
          </cell>
          <cell r="GE174">
            <v>3.0732501427168227E-2</v>
          </cell>
          <cell r="GF174">
            <v>2.9281321479158861E-2</v>
          </cell>
          <cell r="GG174">
            <v>2.7746229963433022E-2</v>
          </cell>
          <cell r="GH174">
            <v>2.6155868463609965E-2</v>
          </cell>
          <cell r="GI174">
            <v>2.4536298827829046E-2</v>
          </cell>
          <cell r="GJ174">
            <v>2.2910724759233954E-2</v>
          </cell>
          <cell r="GK174">
            <v>2.1299353482539536E-2</v>
          </cell>
          <cell r="GL174">
            <v>1.9719375027117299E-2</v>
          </cell>
          <cell r="GM174">
            <v>1.8185036416828122E-2</v>
          </cell>
          <cell r="GN174">
            <v>1.6707789000652513E-2</v>
          </cell>
          <cell r="GO174">
            <v>1.5296488933285286E-2</v>
          </cell>
          <cell r="GP174">
            <v>1.3957633108494965E-2</v>
          </cell>
          <cell r="GQ174">
            <v>1.2695615403450105E-2</v>
          </cell>
          <cell r="GR174">
            <v>1.1512990709099395E-2</v>
          </cell>
          <cell r="GS174">
            <v>1.041073675203919E-2</v>
          </cell>
          <cell r="GT174">
            <v>9.3885060552692003E-3</v>
          </cell>
          <cell r="GU174">
            <v>8.4448624756613445E-3</v>
          </cell>
          <cell r="GV174">
            <v>7.5774985626151396E-3</v>
          </cell>
          <cell r="GW174">
            <v>6.7834314967584212E-3</v>
          </cell>
          <cell r="GX174">
            <v>6.0591765983296656E-3</v>
          </cell>
          <cell r="GY174">
            <v>5.4008983624392898E-3</v>
          </cell>
          <cell r="GZ174">
            <v>4.8045397101060833E-3</v>
          </cell>
          <cell r="HA174">
            <v>4.2659306709157425E-3</v>
          </cell>
          <cell r="HB174">
            <v>3.7808780671650956E-3</v>
          </cell>
          <cell r="HC174">
            <v>3.3452379814798996E-3</v>
          </cell>
          <cell r="HD174">
            <v>2.954972888732478E-3</v>
          </cell>
          <cell r="HE174">
            <v>2.6061953444336274E-3</v>
          </cell>
          <cell r="HF174">
            <v>2.2952000679312698E-3</v>
          </cell>
          <cell r="HG174">
            <v>2.0184861587055911E-3</v>
          </cell>
          <cell r="HH174">
            <v>1.7727710534112269E-3</v>
          </cell>
          <cell r="HI174">
            <v>1.5549976826780838E-3</v>
          </cell>
          <cell r="HJ174">
            <v>1.3623361298962251E-3</v>
          </cell>
          <cell r="HK174">
            <v>1.1921809367311247E-3</v>
          </cell>
          <cell r="HL174">
            <v>1.0421450474475962E-3</v>
          </cell>
          <cell r="HM174">
            <v>9.1005124002729897E-4</v>
          </cell>
          <cell r="HN174">
            <v>7.9392175902426342E-4</v>
          </cell>
          <cell r="HO174">
            <v>6.9196674450999784E-4</v>
          </cell>
          <cell r="HP174">
            <v>6.0257194387247648E-4</v>
          </cell>
          <cell r="HQ174">
            <v>5.2428609865617947E-4</v>
          </cell>
          <cell r="HR174">
            <v>4.5580831656311121E-4</v>
          </cell>
          <cell r="HS174">
            <v>3.9597566844762355E-4</v>
          </cell>
          <cell r="HT174">
            <v>3.4375119067175957E-4</v>
          </cell>
          <cell r="HU174">
            <v>2.9821242350247534E-4</v>
          </cell>
          <cell r="HV174">
            <v>2.5854057525642748E-4</v>
          </cell>
          <cell r="HW174">
            <v>2.2401036856400944E-4</v>
          </cell>
          <cell r="HX174">
            <v>1.9398059841524434E-4</v>
          </cell>
          <cell r="HY174">
            <v>1.2269674698395243E-3</v>
          </cell>
        </row>
        <row r="175">
          <cell r="FZ175">
            <v>3.5617221726416695E-2</v>
          </cell>
          <cell r="GA175">
            <v>3.5064617456111349E-2</v>
          </cell>
          <cell r="GB175">
            <v>3.4267933974891487E-2</v>
          </cell>
          <cell r="GC175">
            <v>3.3258473691910165E-2</v>
          </cell>
          <cell r="GD175">
            <v>3.2068987591096901E-2</v>
          </cell>
          <cell r="GE175">
            <v>3.0732501427168223E-2</v>
          </cell>
          <cell r="GF175">
            <v>2.9281321479158861E-2</v>
          </cell>
          <cell r="GG175">
            <v>2.7746229963433022E-2</v>
          </cell>
          <cell r="GH175">
            <v>2.6155868463609965E-2</v>
          </cell>
          <cell r="GI175">
            <v>2.453629882782905E-2</v>
          </cell>
          <cell r="GJ175">
            <v>2.2910724759233954E-2</v>
          </cell>
          <cell r="GK175">
            <v>2.129935348253954E-2</v>
          </cell>
          <cell r="GL175">
            <v>1.9719375027117299E-2</v>
          </cell>
          <cell r="GM175">
            <v>1.8185036416828122E-2</v>
          </cell>
          <cell r="GN175">
            <v>1.6707789000652513E-2</v>
          </cell>
          <cell r="GO175">
            <v>1.5296488933285285E-2</v>
          </cell>
          <cell r="GP175">
            <v>1.3957633108494967E-2</v>
          </cell>
          <cell r="GQ175">
            <v>1.2695615403450105E-2</v>
          </cell>
          <cell r="GR175">
            <v>1.1512990709099395E-2</v>
          </cell>
          <cell r="GS175">
            <v>1.0410736752039188E-2</v>
          </cell>
          <cell r="GT175">
            <v>9.3885060552692003E-3</v>
          </cell>
          <cell r="GU175">
            <v>8.4448624756613445E-3</v>
          </cell>
          <cell r="GV175">
            <v>7.5774985626151405E-3</v>
          </cell>
          <cell r="GW175">
            <v>6.7834314967584212E-3</v>
          </cell>
          <cell r="GX175">
            <v>6.0591765983296656E-3</v>
          </cell>
          <cell r="GY175">
            <v>5.4008983624392907E-3</v>
          </cell>
          <cell r="GZ175">
            <v>4.8045397101060833E-3</v>
          </cell>
          <cell r="HA175">
            <v>4.2659306709157425E-3</v>
          </cell>
          <cell r="HB175">
            <v>3.7808780671650956E-3</v>
          </cell>
          <cell r="HC175">
            <v>3.3452379814798996E-3</v>
          </cell>
          <cell r="HD175">
            <v>2.9549728887324775E-3</v>
          </cell>
          <cell r="HE175">
            <v>2.6061953444336274E-3</v>
          </cell>
          <cell r="HF175">
            <v>2.2952000679312698E-3</v>
          </cell>
          <cell r="HG175">
            <v>2.0184861587055911E-3</v>
          </cell>
          <cell r="HH175">
            <v>1.7727710534112269E-3</v>
          </cell>
          <cell r="HI175">
            <v>1.5549976826780838E-3</v>
          </cell>
          <cell r="HJ175">
            <v>1.3623361298962249E-3</v>
          </cell>
          <cell r="HK175">
            <v>1.1921809367311247E-3</v>
          </cell>
          <cell r="HL175">
            <v>1.0421450474475962E-3</v>
          </cell>
          <cell r="HM175">
            <v>9.1005124002729908E-4</v>
          </cell>
          <cell r="HN175">
            <v>7.9392175902426353E-4</v>
          </cell>
          <cell r="HO175">
            <v>6.9196674450999784E-4</v>
          </cell>
          <cell r="HP175">
            <v>6.0257194387247658E-4</v>
          </cell>
          <cell r="HQ175">
            <v>5.2428609865617947E-4</v>
          </cell>
          <cell r="HR175">
            <v>4.5580831656311121E-4</v>
          </cell>
          <cell r="HS175">
            <v>3.9597566844762355E-4</v>
          </cell>
          <cell r="HT175">
            <v>3.4375119067175957E-4</v>
          </cell>
          <cell r="HU175">
            <v>2.9821242350247534E-4</v>
          </cell>
          <cell r="HV175">
            <v>2.5854057525642748E-4</v>
          </cell>
          <cell r="HW175">
            <v>2.2401036856400944E-4</v>
          </cell>
          <cell r="HX175">
            <v>1.9398059841524437E-4</v>
          </cell>
          <cell r="HY175">
            <v>1.2269674698395243E-3</v>
          </cell>
        </row>
        <row r="176">
          <cell r="FZ176">
            <v>3.5617221726416681E-2</v>
          </cell>
          <cell r="GA176">
            <v>3.5064617456111336E-2</v>
          </cell>
          <cell r="GB176">
            <v>3.4267933974891474E-2</v>
          </cell>
          <cell r="GC176">
            <v>3.3258473691910151E-2</v>
          </cell>
          <cell r="GD176">
            <v>3.2068987591096887E-2</v>
          </cell>
          <cell r="GE176">
            <v>3.0732501427168213E-2</v>
          </cell>
          <cell r="GF176">
            <v>2.9281321479158851E-2</v>
          </cell>
          <cell r="GG176">
            <v>2.7746229963433015E-2</v>
          </cell>
          <cell r="GH176">
            <v>2.6155868463609958E-2</v>
          </cell>
          <cell r="GI176">
            <v>2.4536298827829036E-2</v>
          </cell>
          <cell r="GJ176">
            <v>2.2910724759233947E-2</v>
          </cell>
          <cell r="GK176">
            <v>2.1299353482539529E-2</v>
          </cell>
          <cell r="GL176">
            <v>1.9719375027117292E-2</v>
          </cell>
          <cell r="GM176">
            <v>1.8185036416828115E-2</v>
          </cell>
          <cell r="GN176">
            <v>1.6707789000652506E-2</v>
          </cell>
          <cell r="GO176">
            <v>1.5296488933285279E-2</v>
          </cell>
          <cell r="GP176">
            <v>1.3957633108494962E-2</v>
          </cell>
          <cell r="GQ176">
            <v>1.2695615403450098E-2</v>
          </cell>
          <cell r="GR176">
            <v>1.1512990709099391E-2</v>
          </cell>
          <cell r="GS176">
            <v>1.0410736752039185E-2</v>
          </cell>
          <cell r="GT176">
            <v>9.3885060552691968E-3</v>
          </cell>
          <cell r="GU176">
            <v>8.4448624756613411E-3</v>
          </cell>
          <cell r="GV176">
            <v>7.577498562615137E-3</v>
          </cell>
          <cell r="GW176">
            <v>6.7834314967584186E-3</v>
          </cell>
          <cell r="GX176">
            <v>6.059176598329663E-3</v>
          </cell>
          <cell r="GY176">
            <v>5.4008983624392881E-3</v>
          </cell>
          <cell r="GZ176">
            <v>4.8045397101060816E-3</v>
          </cell>
          <cell r="HA176">
            <v>4.2659306709157407E-3</v>
          </cell>
          <cell r="HB176">
            <v>3.7808780671650948E-3</v>
          </cell>
          <cell r="HC176">
            <v>3.3452379814798978E-3</v>
          </cell>
          <cell r="HD176">
            <v>2.9549728887324762E-3</v>
          </cell>
          <cell r="HE176">
            <v>2.6061953444336261E-3</v>
          </cell>
          <cell r="HF176">
            <v>2.295200067931269E-3</v>
          </cell>
          <cell r="HG176">
            <v>2.0184861587055902E-3</v>
          </cell>
          <cell r="HH176">
            <v>1.7727710534112262E-3</v>
          </cell>
          <cell r="HI176">
            <v>1.5549976826780834E-3</v>
          </cell>
          <cell r="HJ176">
            <v>1.3623361298962244E-3</v>
          </cell>
          <cell r="HK176">
            <v>1.1921809367311242E-3</v>
          </cell>
          <cell r="HL176">
            <v>1.0421450474475957E-3</v>
          </cell>
          <cell r="HM176">
            <v>9.1005124002729854E-4</v>
          </cell>
          <cell r="HN176">
            <v>7.939217590242631E-4</v>
          </cell>
          <cell r="HO176">
            <v>6.9196674450999751E-4</v>
          </cell>
          <cell r="HP176">
            <v>6.0257194387247637E-4</v>
          </cell>
          <cell r="HQ176">
            <v>5.2428609865617926E-4</v>
          </cell>
          <cell r="HR176">
            <v>4.5580831656311105E-4</v>
          </cell>
          <cell r="HS176">
            <v>3.9597566844762344E-4</v>
          </cell>
          <cell r="HT176">
            <v>3.4375119067175941E-4</v>
          </cell>
          <cell r="HU176">
            <v>2.9821242350247523E-4</v>
          </cell>
          <cell r="HV176">
            <v>2.5854057525642737E-4</v>
          </cell>
          <cell r="HW176">
            <v>2.2401036856400935E-4</v>
          </cell>
          <cell r="HX176">
            <v>1.9398059841524431E-4</v>
          </cell>
          <cell r="HY176">
            <v>1.2269674698395239E-3</v>
          </cell>
        </row>
        <row r="177">
          <cell r="FZ177">
            <v>3.5617221726416667E-2</v>
          </cell>
          <cell r="GA177">
            <v>3.5064617456111322E-2</v>
          </cell>
          <cell r="GB177">
            <v>3.426793397489146E-2</v>
          </cell>
          <cell r="GC177">
            <v>3.3258473691910137E-2</v>
          </cell>
          <cell r="GD177">
            <v>3.2068987591096873E-2</v>
          </cell>
          <cell r="GE177">
            <v>3.0732501427168202E-2</v>
          </cell>
          <cell r="GF177">
            <v>2.9281321479158844E-2</v>
          </cell>
          <cell r="GG177">
            <v>2.7746229963433001E-2</v>
          </cell>
          <cell r="GH177">
            <v>2.6155868463609948E-2</v>
          </cell>
          <cell r="GI177">
            <v>2.4536298827829029E-2</v>
          </cell>
          <cell r="GJ177">
            <v>2.291072475923394E-2</v>
          </cell>
          <cell r="GK177">
            <v>2.1299353482539522E-2</v>
          </cell>
          <cell r="GL177">
            <v>1.9719375027117285E-2</v>
          </cell>
          <cell r="GM177">
            <v>1.8185036416828108E-2</v>
          </cell>
          <cell r="GN177">
            <v>1.67077890006525E-2</v>
          </cell>
          <cell r="GO177">
            <v>1.5296488933285274E-2</v>
          </cell>
          <cell r="GP177">
            <v>1.3957633108494953E-2</v>
          </cell>
          <cell r="GQ177">
            <v>1.2695615403450095E-2</v>
          </cell>
          <cell r="GR177">
            <v>1.1512990709099386E-2</v>
          </cell>
          <cell r="GS177">
            <v>1.0410736752039181E-2</v>
          </cell>
          <cell r="GT177">
            <v>9.3885060552691933E-3</v>
          </cell>
          <cell r="GU177">
            <v>8.4448624756613376E-3</v>
          </cell>
          <cell r="GV177">
            <v>7.5774985626151353E-3</v>
          </cell>
          <cell r="GW177">
            <v>6.7834314967584169E-3</v>
          </cell>
          <cell r="GX177">
            <v>6.0591765983296604E-3</v>
          </cell>
          <cell r="GY177">
            <v>5.4008983624392855E-3</v>
          </cell>
          <cell r="GZ177">
            <v>4.8045397101060799E-3</v>
          </cell>
          <cell r="HA177">
            <v>4.265930670915739E-3</v>
          </cell>
          <cell r="HB177">
            <v>3.780878067165093E-3</v>
          </cell>
          <cell r="HC177">
            <v>3.345237981479897E-3</v>
          </cell>
          <cell r="HD177">
            <v>2.9549728887324754E-3</v>
          </cell>
          <cell r="HE177">
            <v>2.6061953444336252E-3</v>
          </cell>
          <cell r="HF177">
            <v>2.2952000679312681E-3</v>
          </cell>
          <cell r="HG177">
            <v>2.0184861587055894E-3</v>
          </cell>
          <cell r="HH177">
            <v>1.7727710534112258E-3</v>
          </cell>
          <cell r="HI177">
            <v>1.5549976826780825E-3</v>
          </cell>
          <cell r="HJ177">
            <v>1.362336129896224E-3</v>
          </cell>
          <cell r="HK177">
            <v>1.1921809367311238E-3</v>
          </cell>
          <cell r="HL177">
            <v>1.0421450474475953E-3</v>
          </cell>
          <cell r="HM177">
            <v>9.1005124002729832E-4</v>
          </cell>
          <cell r="HN177">
            <v>7.9392175902426277E-4</v>
          </cell>
          <cell r="HO177">
            <v>6.9196674450999729E-4</v>
          </cell>
          <cell r="HP177">
            <v>6.0257194387247615E-4</v>
          </cell>
          <cell r="HQ177">
            <v>5.2428609865617904E-4</v>
          </cell>
          <cell r="HR177">
            <v>4.5580831656311089E-4</v>
          </cell>
          <cell r="HS177">
            <v>3.9597566844762328E-4</v>
          </cell>
          <cell r="HT177">
            <v>3.437511906717593E-4</v>
          </cell>
          <cell r="HU177">
            <v>2.9821242350247512E-4</v>
          </cell>
          <cell r="HV177">
            <v>2.5854057525642727E-4</v>
          </cell>
          <cell r="HW177">
            <v>2.2401036856400925E-4</v>
          </cell>
          <cell r="HX177">
            <v>1.9398059841524421E-4</v>
          </cell>
          <cell r="HY177">
            <v>1.2269674698395234E-3</v>
          </cell>
        </row>
        <row r="178">
          <cell r="FZ178">
            <v>3.5617221726416681E-2</v>
          </cell>
          <cell r="GA178">
            <v>3.5064617456111336E-2</v>
          </cell>
          <cell r="GB178">
            <v>3.4267933974891474E-2</v>
          </cell>
          <cell r="GC178">
            <v>3.3258473691910151E-2</v>
          </cell>
          <cell r="GD178">
            <v>3.2068987591096887E-2</v>
          </cell>
          <cell r="GE178">
            <v>3.0732501427168213E-2</v>
          </cell>
          <cell r="GF178">
            <v>2.9281321479158851E-2</v>
          </cell>
          <cell r="GG178">
            <v>2.7746229963433011E-2</v>
          </cell>
          <cell r="GH178">
            <v>2.6155868463609955E-2</v>
          </cell>
          <cell r="GI178">
            <v>2.4536298827829039E-2</v>
          </cell>
          <cell r="GJ178">
            <v>2.2910724759233947E-2</v>
          </cell>
          <cell r="GK178">
            <v>2.1299353482539529E-2</v>
          </cell>
          <cell r="GL178">
            <v>1.9719375027117292E-2</v>
          </cell>
          <cell r="GM178">
            <v>1.8185036416828115E-2</v>
          </cell>
          <cell r="GN178">
            <v>1.6707789000652506E-2</v>
          </cell>
          <cell r="GO178">
            <v>1.5296488933285279E-2</v>
          </cell>
          <cell r="GP178">
            <v>1.395763310849496E-2</v>
          </cell>
          <cell r="GQ178">
            <v>1.26956154034501E-2</v>
          </cell>
          <cell r="GR178">
            <v>1.1512990709099391E-2</v>
          </cell>
          <cell r="GS178">
            <v>1.0410736752039185E-2</v>
          </cell>
          <cell r="GT178">
            <v>9.3885060552691968E-3</v>
          </cell>
          <cell r="GU178">
            <v>8.4448624756613411E-3</v>
          </cell>
          <cell r="GV178">
            <v>7.577498562615137E-3</v>
          </cell>
          <cell r="GW178">
            <v>6.7834314967584186E-3</v>
          </cell>
          <cell r="GX178">
            <v>6.059176598329663E-3</v>
          </cell>
          <cell r="GY178">
            <v>5.4008983624392881E-3</v>
          </cell>
          <cell r="GZ178">
            <v>4.8045397101060816E-3</v>
          </cell>
          <cell r="HA178">
            <v>4.2659306709157407E-3</v>
          </cell>
          <cell r="HB178">
            <v>3.7808780671650948E-3</v>
          </cell>
          <cell r="HC178">
            <v>3.3452379814798983E-3</v>
          </cell>
          <cell r="HD178">
            <v>2.9549728887324767E-3</v>
          </cell>
          <cell r="HE178">
            <v>2.6061953444336261E-3</v>
          </cell>
          <cell r="HF178">
            <v>2.295200067931269E-3</v>
          </cell>
          <cell r="HG178">
            <v>2.0184861587055902E-3</v>
          </cell>
          <cell r="HH178">
            <v>1.7727710534112262E-3</v>
          </cell>
          <cell r="HI178">
            <v>1.5549976826780831E-3</v>
          </cell>
          <cell r="HJ178">
            <v>1.3623361298962244E-3</v>
          </cell>
          <cell r="HK178">
            <v>1.1921809367311242E-3</v>
          </cell>
          <cell r="HL178">
            <v>1.0421450474475957E-3</v>
          </cell>
          <cell r="HM178">
            <v>9.1005124002729865E-4</v>
          </cell>
          <cell r="HN178">
            <v>7.939217590242631E-4</v>
          </cell>
          <cell r="HO178">
            <v>6.9196674450999751E-4</v>
          </cell>
          <cell r="HP178">
            <v>6.0257194387247637E-4</v>
          </cell>
          <cell r="HQ178">
            <v>5.2428609865617926E-4</v>
          </cell>
          <cell r="HR178">
            <v>4.5580831656311105E-4</v>
          </cell>
          <cell r="HS178">
            <v>3.9597566844762344E-4</v>
          </cell>
          <cell r="HT178">
            <v>3.4375119067175941E-4</v>
          </cell>
          <cell r="HU178">
            <v>2.9821242350247523E-4</v>
          </cell>
          <cell r="HV178">
            <v>2.5854057525642737E-4</v>
          </cell>
          <cell r="HW178">
            <v>2.2401036856400935E-4</v>
          </cell>
          <cell r="HX178">
            <v>1.9398059841524429E-4</v>
          </cell>
          <cell r="HY178">
            <v>1.2269674698395239E-3</v>
          </cell>
        </row>
        <row r="179">
          <cell r="FZ179">
            <v>3.5617221726416695E-2</v>
          </cell>
          <cell r="GA179">
            <v>3.5064617456111349E-2</v>
          </cell>
          <cell r="GB179">
            <v>3.4267933974891487E-2</v>
          </cell>
          <cell r="GC179">
            <v>3.3258473691910165E-2</v>
          </cell>
          <cell r="GD179">
            <v>3.2068987591096901E-2</v>
          </cell>
          <cell r="GE179">
            <v>3.0732501427168223E-2</v>
          </cell>
          <cell r="GF179">
            <v>2.9281321479158861E-2</v>
          </cell>
          <cell r="GG179">
            <v>2.7746229963433022E-2</v>
          </cell>
          <cell r="GH179">
            <v>2.6155868463609962E-2</v>
          </cell>
          <cell r="GI179">
            <v>2.4536298827829046E-2</v>
          </cell>
          <cell r="GJ179">
            <v>2.2910724759233957E-2</v>
          </cell>
          <cell r="GK179">
            <v>2.129935348253954E-2</v>
          </cell>
          <cell r="GL179">
            <v>1.9719375027117299E-2</v>
          </cell>
          <cell r="GM179">
            <v>1.8185036416828119E-2</v>
          </cell>
          <cell r="GN179">
            <v>1.6707789000652513E-2</v>
          </cell>
          <cell r="GO179">
            <v>1.5296488933285285E-2</v>
          </cell>
          <cell r="GP179">
            <v>1.3957633108494964E-2</v>
          </cell>
          <cell r="GQ179">
            <v>1.2695615403450104E-2</v>
          </cell>
          <cell r="GR179">
            <v>1.1512990709099395E-2</v>
          </cell>
          <cell r="GS179">
            <v>1.0410736752039188E-2</v>
          </cell>
          <cell r="GT179">
            <v>9.3885060552692003E-3</v>
          </cell>
          <cell r="GU179">
            <v>8.4448624756613445E-3</v>
          </cell>
          <cell r="GV179">
            <v>7.5774985626151396E-3</v>
          </cell>
          <cell r="GW179">
            <v>6.7834314967584212E-3</v>
          </cell>
          <cell r="GX179">
            <v>6.0591765983296648E-3</v>
          </cell>
          <cell r="GY179">
            <v>5.4008983624392898E-3</v>
          </cell>
          <cell r="GZ179">
            <v>4.8045397101060833E-3</v>
          </cell>
          <cell r="HA179">
            <v>4.2659306709157416E-3</v>
          </cell>
          <cell r="HB179">
            <v>3.7808780671650956E-3</v>
          </cell>
          <cell r="HC179">
            <v>3.3452379814798991E-3</v>
          </cell>
          <cell r="HD179">
            <v>2.954972888732478E-3</v>
          </cell>
          <cell r="HE179">
            <v>2.606195344433627E-3</v>
          </cell>
          <cell r="HF179">
            <v>2.2952000679312698E-3</v>
          </cell>
          <cell r="HG179">
            <v>2.0184861587055911E-3</v>
          </cell>
          <cell r="HH179">
            <v>1.7727710534112269E-3</v>
          </cell>
          <cell r="HI179">
            <v>1.5549976826780836E-3</v>
          </cell>
          <cell r="HJ179">
            <v>1.3623361298962249E-3</v>
          </cell>
          <cell r="HK179">
            <v>1.1921809367311245E-3</v>
          </cell>
          <cell r="HL179">
            <v>1.0421450474475959E-3</v>
          </cell>
          <cell r="HM179">
            <v>9.1005124002729897E-4</v>
          </cell>
          <cell r="HN179">
            <v>7.9392175902426342E-4</v>
          </cell>
          <cell r="HO179">
            <v>6.9196674450999773E-4</v>
          </cell>
          <cell r="HP179">
            <v>6.0257194387247658E-4</v>
          </cell>
          <cell r="HQ179">
            <v>5.2428609865617936E-4</v>
          </cell>
          <cell r="HR179">
            <v>4.5580831656311121E-4</v>
          </cell>
          <cell r="HS179">
            <v>3.9597566844762355E-4</v>
          </cell>
          <cell r="HT179">
            <v>3.4375119067175952E-4</v>
          </cell>
          <cell r="HU179">
            <v>2.9821242350247534E-4</v>
          </cell>
          <cell r="HV179">
            <v>2.5854057525642748E-4</v>
          </cell>
          <cell r="HW179">
            <v>2.2401036856400941E-4</v>
          </cell>
          <cell r="HX179">
            <v>1.9398059841524434E-4</v>
          </cell>
          <cell r="HY179">
            <v>1.2269674698395243E-3</v>
          </cell>
        </row>
        <row r="180">
          <cell r="FZ180">
            <v>3.5617221726416681E-2</v>
          </cell>
          <cell r="GA180">
            <v>3.5064617456111342E-2</v>
          </cell>
          <cell r="GB180">
            <v>3.4267933974891467E-2</v>
          </cell>
          <cell r="GC180">
            <v>3.3258473691910151E-2</v>
          </cell>
          <cell r="GD180">
            <v>3.2068987591096887E-2</v>
          </cell>
          <cell r="GE180">
            <v>3.0732501427168213E-2</v>
          </cell>
          <cell r="GF180">
            <v>2.9281321479158851E-2</v>
          </cell>
          <cell r="GG180">
            <v>2.7746229963433011E-2</v>
          </cell>
          <cell r="GH180">
            <v>2.6155868463609955E-2</v>
          </cell>
          <cell r="GI180">
            <v>2.4536298827829039E-2</v>
          </cell>
          <cell r="GJ180">
            <v>2.291072475923395E-2</v>
          </cell>
          <cell r="GK180">
            <v>2.1299353482539529E-2</v>
          </cell>
          <cell r="GL180">
            <v>1.9719375027117292E-2</v>
          </cell>
          <cell r="GM180">
            <v>1.8185036416828115E-2</v>
          </cell>
          <cell r="GN180">
            <v>1.6707789000652506E-2</v>
          </cell>
          <cell r="GO180">
            <v>1.5296488933285279E-2</v>
          </cell>
          <cell r="GP180">
            <v>1.395763310849496E-2</v>
          </cell>
          <cell r="GQ180">
            <v>1.26956154034501E-2</v>
          </cell>
          <cell r="GR180">
            <v>1.1512990709099391E-2</v>
          </cell>
          <cell r="GS180">
            <v>1.0410736752039185E-2</v>
          </cell>
          <cell r="GT180">
            <v>9.3885060552691968E-3</v>
          </cell>
          <cell r="GU180">
            <v>8.4448624756613411E-3</v>
          </cell>
          <cell r="GV180">
            <v>7.5774985626151379E-3</v>
          </cell>
          <cell r="GW180">
            <v>6.7834314967584186E-3</v>
          </cell>
          <cell r="GX180">
            <v>6.059176598329663E-3</v>
          </cell>
          <cell r="GY180">
            <v>5.4008983624392881E-3</v>
          </cell>
          <cell r="GZ180">
            <v>4.8045397101060807E-3</v>
          </cell>
          <cell r="HA180">
            <v>4.2659306709157407E-3</v>
          </cell>
          <cell r="HB180">
            <v>3.7808780671650943E-3</v>
          </cell>
          <cell r="HC180">
            <v>3.3452379814798983E-3</v>
          </cell>
          <cell r="HD180">
            <v>2.9549728887324767E-3</v>
          </cell>
          <cell r="HE180">
            <v>2.6061953444336261E-3</v>
          </cell>
          <cell r="HF180">
            <v>2.295200067931269E-3</v>
          </cell>
          <cell r="HG180">
            <v>2.0184861587055902E-3</v>
          </cell>
          <cell r="HH180">
            <v>1.7727710534112262E-3</v>
          </cell>
          <cell r="HI180">
            <v>1.5549976826780831E-3</v>
          </cell>
          <cell r="HJ180">
            <v>1.3623361298962244E-3</v>
          </cell>
          <cell r="HK180">
            <v>1.1921809367311242E-3</v>
          </cell>
          <cell r="HL180">
            <v>1.0421450474475957E-3</v>
          </cell>
          <cell r="HM180">
            <v>9.1005124002729865E-4</v>
          </cell>
          <cell r="HN180">
            <v>7.939217590242631E-4</v>
          </cell>
          <cell r="HO180">
            <v>6.9196674450999751E-4</v>
          </cell>
          <cell r="HP180">
            <v>6.0257194387247637E-4</v>
          </cell>
          <cell r="HQ180">
            <v>5.2428609865617926E-4</v>
          </cell>
          <cell r="HR180">
            <v>4.5580831656311105E-4</v>
          </cell>
          <cell r="HS180">
            <v>3.9597566844762344E-4</v>
          </cell>
          <cell r="HT180">
            <v>3.4375119067175941E-4</v>
          </cell>
          <cell r="HU180">
            <v>2.9821242350247523E-4</v>
          </cell>
          <cell r="HV180">
            <v>2.5854057525642737E-4</v>
          </cell>
          <cell r="HW180">
            <v>2.2401036856400938E-4</v>
          </cell>
          <cell r="HX180">
            <v>1.9398059841524429E-4</v>
          </cell>
          <cell r="HY180">
            <v>1.2269674698395239E-3</v>
          </cell>
        </row>
        <row r="181">
          <cell r="FZ181">
            <v>3.5617221726416695E-2</v>
          </cell>
          <cell r="GA181">
            <v>3.5064617456111349E-2</v>
          </cell>
          <cell r="GB181">
            <v>3.4267933974891487E-2</v>
          </cell>
          <cell r="GC181">
            <v>3.3258473691910165E-2</v>
          </cell>
          <cell r="GD181">
            <v>3.2068987591096901E-2</v>
          </cell>
          <cell r="GE181">
            <v>3.073250142716822E-2</v>
          </cell>
          <cell r="GF181">
            <v>2.9281321479158857E-2</v>
          </cell>
          <cell r="GG181">
            <v>2.7746229963433018E-2</v>
          </cell>
          <cell r="GH181">
            <v>2.6155868463609962E-2</v>
          </cell>
          <cell r="GI181">
            <v>2.4536298827829046E-2</v>
          </cell>
          <cell r="GJ181">
            <v>2.2910724759233957E-2</v>
          </cell>
          <cell r="GK181">
            <v>2.1299353482539536E-2</v>
          </cell>
          <cell r="GL181">
            <v>1.9719375027117299E-2</v>
          </cell>
          <cell r="GM181">
            <v>1.8185036416828122E-2</v>
          </cell>
          <cell r="GN181">
            <v>1.670778900065251E-2</v>
          </cell>
          <cell r="GO181">
            <v>1.5296488933285285E-2</v>
          </cell>
          <cell r="GP181">
            <v>1.3957633108494964E-2</v>
          </cell>
          <cell r="GQ181">
            <v>1.2695615403450104E-2</v>
          </cell>
          <cell r="GR181">
            <v>1.1512990709099395E-2</v>
          </cell>
          <cell r="GS181">
            <v>1.0410736752039188E-2</v>
          </cell>
          <cell r="GT181">
            <v>9.3885060552692003E-3</v>
          </cell>
          <cell r="GU181">
            <v>8.4448624756613445E-3</v>
          </cell>
          <cell r="GV181">
            <v>7.5774985626151396E-3</v>
          </cell>
          <cell r="GW181">
            <v>6.7834314967584212E-3</v>
          </cell>
          <cell r="GX181">
            <v>6.0591765983296656E-3</v>
          </cell>
          <cell r="GY181">
            <v>5.4008983624392898E-3</v>
          </cell>
          <cell r="GZ181">
            <v>4.8045397101060833E-3</v>
          </cell>
          <cell r="HA181">
            <v>4.2659306709157425E-3</v>
          </cell>
          <cell r="HB181">
            <v>3.7808780671650956E-3</v>
          </cell>
          <cell r="HC181">
            <v>3.3452379814798991E-3</v>
          </cell>
          <cell r="HD181">
            <v>2.9549728887324775E-3</v>
          </cell>
          <cell r="HE181">
            <v>2.606195344433627E-3</v>
          </cell>
          <cell r="HF181">
            <v>2.2952000679312698E-3</v>
          </cell>
          <cell r="HG181">
            <v>2.0184861587055907E-3</v>
          </cell>
          <cell r="HH181">
            <v>1.7727710534112269E-3</v>
          </cell>
          <cell r="HI181">
            <v>1.5549976826780836E-3</v>
          </cell>
          <cell r="HJ181">
            <v>1.3623361298962249E-3</v>
          </cell>
          <cell r="HK181">
            <v>1.1921809367311247E-3</v>
          </cell>
          <cell r="HL181">
            <v>1.0421450474475959E-3</v>
          </cell>
          <cell r="HM181">
            <v>9.1005124002729897E-4</v>
          </cell>
          <cell r="HN181">
            <v>7.9392175902426331E-4</v>
          </cell>
          <cell r="HO181">
            <v>6.9196674450999773E-4</v>
          </cell>
          <cell r="HP181">
            <v>6.0257194387247658E-4</v>
          </cell>
          <cell r="HQ181">
            <v>5.2428609865617947E-4</v>
          </cell>
          <cell r="HR181">
            <v>4.5580831656311116E-4</v>
          </cell>
          <cell r="HS181">
            <v>3.9597566844762355E-4</v>
          </cell>
          <cell r="HT181">
            <v>3.4375119067175952E-4</v>
          </cell>
          <cell r="HU181">
            <v>2.9821242350247534E-4</v>
          </cell>
          <cell r="HV181">
            <v>2.5854057525642748E-4</v>
          </cell>
          <cell r="HW181">
            <v>2.2401036856400941E-4</v>
          </cell>
          <cell r="HX181">
            <v>1.9398059841524434E-4</v>
          </cell>
          <cell r="HY181">
            <v>1.2269674698395243E-3</v>
          </cell>
        </row>
        <row r="182">
          <cell r="FZ182">
            <v>3.5617221726416688E-2</v>
          </cell>
          <cell r="GA182">
            <v>3.5064617456111349E-2</v>
          </cell>
          <cell r="GB182">
            <v>3.4267933974891487E-2</v>
          </cell>
          <cell r="GC182">
            <v>3.3258473691910165E-2</v>
          </cell>
          <cell r="GD182">
            <v>3.2068987591096901E-2</v>
          </cell>
          <cell r="GE182">
            <v>3.0732501427168223E-2</v>
          </cell>
          <cell r="GF182">
            <v>2.9281321479158861E-2</v>
          </cell>
          <cell r="GG182">
            <v>2.7746229963433022E-2</v>
          </cell>
          <cell r="GH182">
            <v>2.6155868463609965E-2</v>
          </cell>
          <cell r="GI182">
            <v>2.453629882782905E-2</v>
          </cell>
          <cell r="GJ182">
            <v>2.2910724759233954E-2</v>
          </cell>
          <cell r="GK182">
            <v>2.1299353482539536E-2</v>
          </cell>
          <cell r="GL182">
            <v>1.9719375027117299E-2</v>
          </cell>
          <cell r="GM182">
            <v>1.8185036416828122E-2</v>
          </cell>
          <cell r="GN182">
            <v>1.6707789000652513E-2</v>
          </cell>
          <cell r="GO182">
            <v>1.5296488933285285E-2</v>
          </cell>
          <cell r="GP182">
            <v>1.3957633108494965E-2</v>
          </cell>
          <cell r="GQ182">
            <v>1.2695615403450105E-2</v>
          </cell>
          <cell r="GR182">
            <v>1.1512990709099395E-2</v>
          </cell>
          <cell r="GS182">
            <v>1.0410736752039188E-2</v>
          </cell>
          <cell r="GT182">
            <v>9.3885060552692003E-3</v>
          </cell>
          <cell r="GU182">
            <v>8.4448624756613445E-3</v>
          </cell>
          <cell r="GV182">
            <v>7.5774985626151396E-3</v>
          </cell>
          <cell r="GW182">
            <v>6.7834314967584212E-3</v>
          </cell>
          <cell r="GX182">
            <v>6.0591765983296648E-3</v>
          </cell>
          <cell r="GY182">
            <v>5.4008983624392898E-3</v>
          </cell>
          <cell r="GZ182">
            <v>4.8045397101060833E-3</v>
          </cell>
          <cell r="HA182">
            <v>4.2659306709157416E-3</v>
          </cell>
          <cell r="HB182">
            <v>3.7808780671650956E-3</v>
          </cell>
          <cell r="HC182">
            <v>3.3452379814798996E-3</v>
          </cell>
          <cell r="HD182">
            <v>2.9549728887324775E-3</v>
          </cell>
          <cell r="HE182">
            <v>2.606195344433627E-3</v>
          </cell>
          <cell r="HF182">
            <v>2.2952000679312698E-3</v>
          </cell>
          <cell r="HG182">
            <v>2.0184861587055907E-3</v>
          </cell>
          <cell r="HH182">
            <v>1.7727710534112269E-3</v>
          </cell>
          <cell r="HI182">
            <v>1.5549976826780836E-3</v>
          </cell>
          <cell r="HJ182">
            <v>1.3623361298962249E-3</v>
          </cell>
          <cell r="HK182">
            <v>1.1921809367311247E-3</v>
          </cell>
          <cell r="HL182">
            <v>1.0421450474475959E-3</v>
          </cell>
          <cell r="HM182">
            <v>9.1005124002729897E-4</v>
          </cell>
          <cell r="HN182">
            <v>7.9392175902426331E-4</v>
          </cell>
          <cell r="HO182">
            <v>6.9196674450999773E-4</v>
          </cell>
          <cell r="HP182">
            <v>6.0257194387247658E-4</v>
          </cell>
          <cell r="HQ182">
            <v>5.2428609865617936E-4</v>
          </cell>
          <cell r="HR182">
            <v>4.5580831656311121E-4</v>
          </cell>
          <cell r="HS182">
            <v>3.9597566844762355E-4</v>
          </cell>
          <cell r="HT182">
            <v>3.4375119067175952E-4</v>
          </cell>
          <cell r="HU182">
            <v>2.9821242350247534E-4</v>
          </cell>
          <cell r="HV182">
            <v>2.5854057525642748E-4</v>
          </cell>
          <cell r="HW182">
            <v>2.2401036856400944E-4</v>
          </cell>
          <cell r="HX182">
            <v>1.9398059841524434E-4</v>
          </cell>
          <cell r="HY182">
            <v>1.2269674698395243E-3</v>
          </cell>
        </row>
        <row r="183">
          <cell r="FZ183">
            <v>3.5617221726416688E-2</v>
          </cell>
          <cell r="GA183">
            <v>3.5064617456111349E-2</v>
          </cell>
          <cell r="GB183">
            <v>3.4267933974891487E-2</v>
          </cell>
          <cell r="GC183">
            <v>3.3258473691910165E-2</v>
          </cell>
          <cell r="GD183">
            <v>3.2068987591096901E-2</v>
          </cell>
          <cell r="GE183">
            <v>3.0732501427168223E-2</v>
          </cell>
          <cell r="GF183">
            <v>2.9281321479158861E-2</v>
          </cell>
          <cell r="GG183">
            <v>2.7746229963433022E-2</v>
          </cell>
          <cell r="GH183">
            <v>2.6155868463609965E-2</v>
          </cell>
          <cell r="GI183">
            <v>2.453629882782905E-2</v>
          </cell>
          <cell r="GJ183">
            <v>2.2910724759233954E-2</v>
          </cell>
          <cell r="GK183">
            <v>2.1299353482539536E-2</v>
          </cell>
          <cell r="GL183">
            <v>1.9719375027117299E-2</v>
          </cell>
          <cell r="GM183">
            <v>1.8185036416828122E-2</v>
          </cell>
          <cell r="GN183">
            <v>1.6707789000652513E-2</v>
          </cell>
          <cell r="GO183">
            <v>1.5296488933285285E-2</v>
          </cell>
          <cell r="GP183">
            <v>1.3957633108494965E-2</v>
          </cell>
          <cell r="GQ183">
            <v>1.2695615403450105E-2</v>
          </cell>
          <cell r="GR183">
            <v>1.1512990709099395E-2</v>
          </cell>
          <cell r="GS183">
            <v>1.0410736752039188E-2</v>
          </cell>
          <cell r="GT183">
            <v>9.3885060552692003E-3</v>
          </cell>
          <cell r="GU183">
            <v>8.4448624756613445E-3</v>
          </cell>
          <cell r="GV183">
            <v>7.5774985626151396E-3</v>
          </cell>
          <cell r="GW183">
            <v>6.7834314967584212E-3</v>
          </cell>
          <cell r="GX183">
            <v>6.0591765983296648E-3</v>
          </cell>
          <cell r="GY183">
            <v>5.4008983624392898E-3</v>
          </cell>
          <cell r="GZ183">
            <v>4.8045397101060833E-3</v>
          </cell>
          <cell r="HA183">
            <v>4.2659306709157416E-3</v>
          </cell>
          <cell r="HB183">
            <v>3.7808780671650956E-3</v>
          </cell>
          <cell r="HC183">
            <v>3.3452379814798996E-3</v>
          </cell>
          <cell r="HD183">
            <v>2.9549728887324775E-3</v>
          </cell>
          <cell r="HE183">
            <v>2.606195344433627E-3</v>
          </cell>
          <cell r="HF183">
            <v>2.2952000679312698E-3</v>
          </cell>
          <cell r="HG183">
            <v>2.0184861587055907E-3</v>
          </cell>
          <cell r="HH183">
            <v>1.7727710534112269E-3</v>
          </cell>
          <cell r="HI183">
            <v>1.5549976826780836E-3</v>
          </cell>
          <cell r="HJ183">
            <v>1.3623361298962249E-3</v>
          </cell>
          <cell r="HK183">
            <v>1.1921809367311247E-3</v>
          </cell>
          <cell r="HL183">
            <v>1.0421450474475959E-3</v>
          </cell>
          <cell r="HM183">
            <v>9.1005124002729897E-4</v>
          </cell>
          <cell r="HN183">
            <v>7.9392175902426331E-4</v>
          </cell>
          <cell r="HO183">
            <v>6.9196674450999773E-4</v>
          </cell>
          <cell r="HP183">
            <v>6.0257194387247658E-4</v>
          </cell>
          <cell r="HQ183">
            <v>5.2428609865617936E-4</v>
          </cell>
          <cell r="HR183">
            <v>4.5580831656311121E-4</v>
          </cell>
          <cell r="HS183">
            <v>3.9597566844762355E-4</v>
          </cell>
          <cell r="HT183">
            <v>3.4375119067175952E-4</v>
          </cell>
          <cell r="HU183">
            <v>2.9821242350247534E-4</v>
          </cell>
          <cell r="HV183">
            <v>2.5854057525642748E-4</v>
          </cell>
          <cell r="HW183">
            <v>2.2401036856400944E-4</v>
          </cell>
          <cell r="HX183">
            <v>1.9398059841524434E-4</v>
          </cell>
          <cell r="HY183">
            <v>1.2269674698395243E-3</v>
          </cell>
        </row>
        <row r="184">
          <cell r="FZ184">
            <v>3.5617221726416702E-2</v>
          </cell>
          <cell r="GA184">
            <v>3.5064617456111356E-2</v>
          </cell>
          <cell r="GB184">
            <v>3.4267933974891494E-2</v>
          </cell>
          <cell r="GC184">
            <v>3.3258473691910172E-2</v>
          </cell>
          <cell r="GD184">
            <v>3.2068987591096901E-2</v>
          </cell>
          <cell r="GE184">
            <v>3.0732501427168227E-2</v>
          </cell>
          <cell r="GF184">
            <v>2.9281321479158864E-2</v>
          </cell>
          <cell r="GG184">
            <v>2.7746229963433025E-2</v>
          </cell>
          <cell r="GH184">
            <v>2.6155868463609969E-2</v>
          </cell>
          <cell r="GI184">
            <v>2.4536298827829053E-2</v>
          </cell>
          <cell r="GJ184">
            <v>2.2910724759233957E-2</v>
          </cell>
          <cell r="GK184">
            <v>2.129935348253954E-2</v>
          </cell>
          <cell r="GL184">
            <v>1.9719375027117302E-2</v>
          </cell>
          <cell r="GM184">
            <v>1.8185036416828126E-2</v>
          </cell>
          <cell r="GN184">
            <v>1.6707789000652517E-2</v>
          </cell>
          <cell r="GO184">
            <v>1.5296488933285288E-2</v>
          </cell>
          <cell r="GP184">
            <v>1.3957633108494967E-2</v>
          </cell>
          <cell r="GQ184">
            <v>1.2695615403450107E-2</v>
          </cell>
          <cell r="GR184">
            <v>1.1512990709099398E-2</v>
          </cell>
          <cell r="GS184">
            <v>1.041073675203919E-2</v>
          </cell>
          <cell r="GT184">
            <v>9.388506055269202E-3</v>
          </cell>
          <cell r="GU184">
            <v>8.4448624756613445E-3</v>
          </cell>
          <cell r="GV184">
            <v>7.5774985626151405E-3</v>
          </cell>
          <cell r="GW184">
            <v>6.7834314967584221E-3</v>
          </cell>
          <cell r="GX184">
            <v>6.0591765983296656E-3</v>
          </cell>
          <cell r="GY184">
            <v>5.4008983624392916E-3</v>
          </cell>
          <cell r="GZ184">
            <v>4.8045397101060842E-3</v>
          </cell>
          <cell r="HA184">
            <v>4.2659306709157425E-3</v>
          </cell>
          <cell r="HB184">
            <v>3.7808780671650961E-3</v>
          </cell>
          <cell r="HC184">
            <v>3.3452379814798996E-3</v>
          </cell>
          <cell r="HD184">
            <v>2.9549728887324784E-3</v>
          </cell>
          <cell r="HE184">
            <v>2.6061953444336274E-3</v>
          </cell>
          <cell r="HF184">
            <v>2.2952000679312703E-3</v>
          </cell>
          <cell r="HG184">
            <v>2.0184861587055915E-3</v>
          </cell>
          <cell r="HH184">
            <v>1.7727710534112271E-3</v>
          </cell>
          <cell r="HI184">
            <v>1.5549976826780838E-3</v>
          </cell>
          <cell r="HJ184">
            <v>1.3623361298962251E-3</v>
          </cell>
          <cell r="HK184">
            <v>1.1921809367311247E-3</v>
          </cell>
          <cell r="HL184">
            <v>1.0421450474475964E-3</v>
          </cell>
          <cell r="HM184">
            <v>9.1005124002729908E-4</v>
          </cell>
          <cell r="HN184">
            <v>7.9392175902426353E-4</v>
          </cell>
          <cell r="HO184">
            <v>6.9196674450999784E-4</v>
          </cell>
          <cell r="HP184">
            <v>6.0257194387247669E-4</v>
          </cell>
          <cell r="HQ184">
            <v>5.2428609865617958E-4</v>
          </cell>
          <cell r="HR184">
            <v>4.5580831656311127E-4</v>
          </cell>
          <cell r="HS184">
            <v>3.959756684476236E-4</v>
          </cell>
          <cell r="HT184">
            <v>3.4375119067175957E-4</v>
          </cell>
          <cell r="HU184">
            <v>2.9821242350247539E-4</v>
          </cell>
          <cell r="HV184">
            <v>2.5854057525642748E-4</v>
          </cell>
          <cell r="HW184">
            <v>2.2401036856400946E-4</v>
          </cell>
          <cell r="HX184">
            <v>1.939805984152444E-4</v>
          </cell>
          <cell r="HY184">
            <v>1.2269674698395245E-3</v>
          </cell>
        </row>
        <row r="185">
          <cell r="FZ185">
            <v>3.5617221726416681E-2</v>
          </cell>
          <cell r="GA185">
            <v>3.5064617456111336E-2</v>
          </cell>
          <cell r="GB185">
            <v>3.4267933974891474E-2</v>
          </cell>
          <cell r="GC185">
            <v>3.3258473691910151E-2</v>
          </cell>
          <cell r="GD185">
            <v>3.2068987591096887E-2</v>
          </cell>
          <cell r="GE185">
            <v>3.0732501427168213E-2</v>
          </cell>
          <cell r="GF185">
            <v>2.9281321479158851E-2</v>
          </cell>
          <cell r="GG185">
            <v>2.7746229963433011E-2</v>
          </cell>
          <cell r="GH185">
            <v>2.6155868463609955E-2</v>
          </cell>
          <cell r="GI185">
            <v>2.4536298827829039E-2</v>
          </cell>
          <cell r="GJ185">
            <v>2.2910724759233947E-2</v>
          </cell>
          <cell r="GK185">
            <v>2.1299353482539529E-2</v>
          </cell>
          <cell r="GL185">
            <v>1.9719375027117292E-2</v>
          </cell>
          <cell r="GM185">
            <v>1.8185036416828115E-2</v>
          </cell>
          <cell r="GN185">
            <v>1.6707789000652506E-2</v>
          </cell>
          <cell r="GO185">
            <v>1.5296488933285279E-2</v>
          </cell>
          <cell r="GP185">
            <v>1.3957633108494958E-2</v>
          </cell>
          <cell r="GQ185">
            <v>1.2695615403450098E-2</v>
          </cell>
          <cell r="GR185">
            <v>1.1512990709099391E-2</v>
          </cell>
          <cell r="GS185">
            <v>1.0410736752039185E-2</v>
          </cell>
          <cell r="GT185">
            <v>9.3885060552691968E-3</v>
          </cell>
          <cell r="GU185">
            <v>8.4448624756613411E-3</v>
          </cell>
          <cell r="GV185">
            <v>7.5774985626151379E-3</v>
          </cell>
          <cell r="GW185">
            <v>6.7834314967584186E-3</v>
          </cell>
          <cell r="GX185">
            <v>6.059176598329663E-3</v>
          </cell>
          <cell r="GY185">
            <v>5.4008983624392881E-3</v>
          </cell>
          <cell r="GZ185">
            <v>4.8045397101060816E-3</v>
          </cell>
          <cell r="HA185">
            <v>4.2659306709157407E-3</v>
          </cell>
          <cell r="HB185">
            <v>3.7808780671650943E-3</v>
          </cell>
          <cell r="HC185">
            <v>3.3452379814798983E-3</v>
          </cell>
          <cell r="HD185">
            <v>2.9549728887324767E-3</v>
          </cell>
          <cell r="HE185">
            <v>2.6061953444336261E-3</v>
          </cell>
          <cell r="HF185">
            <v>2.295200067931269E-3</v>
          </cell>
          <cell r="HG185">
            <v>2.0184861587055902E-3</v>
          </cell>
          <cell r="HH185">
            <v>1.7727710534112262E-3</v>
          </cell>
          <cell r="HI185">
            <v>1.5549976826780829E-3</v>
          </cell>
          <cell r="HJ185">
            <v>1.3623361298962244E-3</v>
          </cell>
          <cell r="HK185">
            <v>1.1921809367311242E-3</v>
          </cell>
          <cell r="HL185">
            <v>1.0421450474475957E-3</v>
          </cell>
          <cell r="HM185">
            <v>9.1005124002729876E-4</v>
          </cell>
          <cell r="HN185">
            <v>7.939217590242631E-4</v>
          </cell>
          <cell r="HO185">
            <v>6.9196674450999751E-4</v>
          </cell>
          <cell r="HP185">
            <v>6.0257194387247637E-4</v>
          </cell>
          <cell r="HQ185">
            <v>5.2428609865617926E-4</v>
          </cell>
          <cell r="HR185">
            <v>4.558083165631111E-4</v>
          </cell>
          <cell r="HS185">
            <v>3.9597566844762339E-4</v>
          </cell>
          <cell r="HT185">
            <v>3.4375119067175941E-4</v>
          </cell>
          <cell r="HU185">
            <v>2.9821242350247523E-4</v>
          </cell>
          <cell r="HV185">
            <v>2.5854057525642737E-4</v>
          </cell>
          <cell r="HW185">
            <v>2.2401036856400933E-4</v>
          </cell>
          <cell r="HX185">
            <v>1.9398059841524426E-4</v>
          </cell>
          <cell r="HY185">
            <v>1.2269674698395239E-3</v>
          </cell>
        </row>
        <row r="186">
          <cell r="FZ186">
            <v>3.5617221726416674E-2</v>
          </cell>
          <cell r="GA186">
            <v>3.5064617456111329E-2</v>
          </cell>
          <cell r="GB186">
            <v>3.4267933974891467E-2</v>
          </cell>
          <cell r="GC186">
            <v>3.3258473691910144E-2</v>
          </cell>
          <cell r="GD186">
            <v>3.206898759109688E-2</v>
          </cell>
          <cell r="GE186">
            <v>3.0732501427168209E-2</v>
          </cell>
          <cell r="GF186">
            <v>2.9281321479158847E-2</v>
          </cell>
          <cell r="GG186">
            <v>2.7746229963433008E-2</v>
          </cell>
          <cell r="GH186">
            <v>2.6155868463609951E-2</v>
          </cell>
          <cell r="GI186">
            <v>2.4536298827829036E-2</v>
          </cell>
          <cell r="GJ186">
            <v>2.2910724759233943E-2</v>
          </cell>
          <cell r="GK186">
            <v>2.1299353482539522E-2</v>
          </cell>
          <cell r="GL186">
            <v>1.9719375027117288E-2</v>
          </cell>
          <cell r="GM186">
            <v>1.8185036416828112E-2</v>
          </cell>
          <cell r="GN186">
            <v>1.6707789000652503E-2</v>
          </cell>
          <cell r="GO186">
            <v>1.5296488933285274E-2</v>
          </cell>
          <cell r="GP186">
            <v>1.3957633108494957E-2</v>
          </cell>
          <cell r="GQ186">
            <v>1.2695615403450098E-2</v>
          </cell>
          <cell r="GR186">
            <v>1.1512990709099389E-2</v>
          </cell>
          <cell r="GS186">
            <v>1.0410736752039183E-2</v>
          </cell>
          <cell r="GT186">
            <v>9.3885060552691951E-3</v>
          </cell>
          <cell r="GU186">
            <v>8.4448624756613393E-3</v>
          </cell>
          <cell r="GV186">
            <v>7.5774985626151361E-3</v>
          </cell>
          <cell r="GW186">
            <v>6.7834314967584169E-3</v>
          </cell>
          <cell r="GX186">
            <v>6.0591765983296622E-3</v>
          </cell>
          <cell r="GY186">
            <v>5.4008983624392872E-3</v>
          </cell>
          <cell r="GZ186">
            <v>4.8045397101060807E-3</v>
          </cell>
          <cell r="HA186">
            <v>4.2659306709157399E-3</v>
          </cell>
          <cell r="HB186">
            <v>3.7808780671650935E-3</v>
          </cell>
          <cell r="HC186">
            <v>3.3452379814798974E-3</v>
          </cell>
          <cell r="HD186">
            <v>2.9549728887324762E-3</v>
          </cell>
          <cell r="HE186">
            <v>2.6061953444336257E-3</v>
          </cell>
          <cell r="HF186">
            <v>2.2952000679312685E-3</v>
          </cell>
          <cell r="HG186">
            <v>2.0184861587055898E-3</v>
          </cell>
          <cell r="HH186">
            <v>1.7727710534112258E-3</v>
          </cell>
          <cell r="HI186">
            <v>1.5549976826780829E-3</v>
          </cell>
          <cell r="HJ186">
            <v>1.362336129896224E-3</v>
          </cell>
          <cell r="HK186">
            <v>1.192180936731124E-3</v>
          </cell>
          <cell r="HL186">
            <v>1.0421450474475955E-3</v>
          </cell>
          <cell r="HM186">
            <v>9.1005124002729843E-4</v>
          </cell>
          <cell r="HN186">
            <v>7.9392175902426299E-4</v>
          </cell>
          <cell r="HO186">
            <v>6.919667445099974E-4</v>
          </cell>
          <cell r="HP186">
            <v>6.0257194387247626E-4</v>
          </cell>
          <cell r="HQ186">
            <v>5.2428609865617915E-4</v>
          </cell>
          <cell r="HR186">
            <v>4.5580831656311099E-4</v>
          </cell>
          <cell r="HS186">
            <v>3.9597566844762333E-4</v>
          </cell>
          <cell r="HT186">
            <v>3.437511906717593E-4</v>
          </cell>
          <cell r="HU186">
            <v>2.9821242350247518E-4</v>
          </cell>
          <cell r="HV186">
            <v>2.5854057525642732E-4</v>
          </cell>
          <cell r="HW186">
            <v>2.2401036856400933E-4</v>
          </cell>
          <cell r="HX186">
            <v>1.9398059841524426E-4</v>
          </cell>
          <cell r="HY186">
            <v>1.2269674698395237E-3</v>
          </cell>
        </row>
        <row r="187">
          <cell r="FZ187">
            <v>3.5617221726416667E-2</v>
          </cell>
          <cell r="GA187">
            <v>3.5064617456111322E-2</v>
          </cell>
          <cell r="GB187">
            <v>3.426793397489146E-2</v>
          </cell>
          <cell r="GC187">
            <v>3.3258473691910137E-2</v>
          </cell>
          <cell r="GD187">
            <v>3.2068987591096873E-2</v>
          </cell>
          <cell r="GE187">
            <v>3.0732501427168206E-2</v>
          </cell>
          <cell r="GF187">
            <v>2.928132147915884E-2</v>
          </cell>
          <cell r="GG187">
            <v>2.7746229963433001E-2</v>
          </cell>
          <cell r="GH187">
            <v>2.6155868463609948E-2</v>
          </cell>
          <cell r="GI187">
            <v>2.4536298827829029E-2</v>
          </cell>
          <cell r="GJ187">
            <v>2.291072475923394E-2</v>
          </cell>
          <cell r="GK187">
            <v>2.1299353482539522E-2</v>
          </cell>
          <cell r="GL187">
            <v>1.9719375027117285E-2</v>
          </cell>
          <cell r="GM187">
            <v>1.8185036416828108E-2</v>
          </cell>
          <cell r="GN187">
            <v>1.6707789000652503E-2</v>
          </cell>
          <cell r="GO187">
            <v>1.5296488933285276E-2</v>
          </cell>
          <cell r="GP187">
            <v>1.3957633108494957E-2</v>
          </cell>
          <cell r="GQ187">
            <v>1.2695615403450097E-2</v>
          </cell>
          <cell r="GR187">
            <v>1.1512990709099388E-2</v>
          </cell>
          <cell r="GS187">
            <v>1.0410736752039181E-2</v>
          </cell>
          <cell r="GT187">
            <v>9.3885060552691933E-3</v>
          </cell>
          <cell r="GU187">
            <v>8.4448624756613393E-3</v>
          </cell>
          <cell r="GV187">
            <v>7.5774985626151344E-3</v>
          </cell>
          <cell r="GW187">
            <v>6.783431496758416E-3</v>
          </cell>
          <cell r="GX187">
            <v>6.0591765983296613E-3</v>
          </cell>
          <cell r="GY187">
            <v>5.4008983624392864E-3</v>
          </cell>
          <cell r="GZ187">
            <v>4.8045397101060799E-3</v>
          </cell>
          <cell r="HA187">
            <v>4.265930670915739E-3</v>
          </cell>
          <cell r="HB187">
            <v>3.780878067165093E-3</v>
          </cell>
          <cell r="HC187">
            <v>3.345237981479897E-3</v>
          </cell>
          <cell r="HD187">
            <v>2.9549728887324758E-3</v>
          </cell>
          <cell r="HE187">
            <v>2.6061953444336252E-3</v>
          </cell>
          <cell r="HF187">
            <v>2.2952000679312681E-3</v>
          </cell>
          <cell r="HG187">
            <v>2.0184861587055898E-3</v>
          </cell>
          <cell r="HH187">
            <v>1.7727710534112256E-3</v>
          </cell>
          <cell r="HI187">
            <v>1.5549976826780825E-3</v>
          </cell>
          <cell r="HJ187">
            <v>1.362336129896224E-3</v>
          </cell>
          <cell r="HK187">
            <v>1.1921809367311238E-3</v>
          </cell>
          <cell r="HL187">
            <v>1.0421450474475953E-3</v>
          </cell>
          <cell r="HM187">
            <v>9.1005124002729832E-4</v>
          </cell>
          <cell r="HN187">
            <v>7.9392175902426277E-4</v>
          </cell>
          <cell r="HO187">
            <v>6.9196674450999729E-4</v>
          </cell>
          <cell r="HP187">
            <v>6.0257194387247615E-4</v>
          </cell>
          <cell r="HQ187">
            <v>5.2428609865617904E-4</v>
          </cell>
          <cell r="HR187">
            <v>4.5580831656311089E-4</v>
          </cell>
          <cell r="HS187">
            <v>3.9597566844762328E-4</v>
          </cell>
          <cell r="HT187">
            <v>3.437511906717593E-4</v>
          </cell>
          <cell r="HU187">
            <v>2.9821242350247512E-4</v>
          </cell>
          <cell r="HV187">
            <v>2.5854057525642727E-4</v>
          </cell>
          <cell r="HW187">
            <v>2.240103685640093E-4</v>
          </cell>
          <cell r="HX187">
            <v>1.9398059841524423E-4</v>
          </cell>
          <cell r="HY187">
            <v>1.2269674698395234E-3</v>
          </cell>
        </row>
        <row r="188">
          <cell r="FZ188">
            <v>3.5617221726416667E-2</v>
          </cell>
          <cell r="GA188">
            <v>3.5064617456111322E-2</v>
          </cell>
          <cell r="GB188">
            <v>3.426793397489146E-2</v>
          </cell>
          <cell r="GC188">
            <v>3.3258473691910137E-2</v>
          </cell>
          <cell r="GD188">
            <v>3.2068987591096873E-2</v>
          </cell>
          <cell r="GE188">
            <v>3.0732501427168206E-2</v>
          </cell>
          <cell r="GF188">
            <v>2.928132147915884E-2</v>
          </cell>
          <cell r="GG188">
            <v>2.7746229963433001E-2</v>
          </cell>
          <cell r="GH188">
            <v>2.6155868463609948E-2</v>
          </cell>
          <cell r="GI188">
            <v>2.4536298827829029E-2</v>
          </cell>
          <cell r="GJ188">
            <v>2.291072475923394E-2</v>
          </cell>
          <cell r="GK188">
            <v>2.1299353482539522E-2</v>
          </cell>
          <cell r="GL188">
            <v>1.9719375027117285E-2</v>
          </cell>
          <cell r="GM188">
            <v>1.8185036416828108E-2</v>
          </cell>
          <cell r="GN188">
            <v>1.6707789000652503E-2</v>
          </cell>
          <cell r="GO188">
            <v>1.5296488933285276E-2</v>
          </cell>
          <cell r="GP188">
            <v>1.3957633108494957E-2</v>
          </cell>
          <cell r="GQ188">
            <v>1.2695615403450097E-2</v>
          </cell>
          <cell r="GR188">
            <v>1.1512990709099388E-2</v>
          </cell>
          <cell r="GS188">
            <v>1.0410736752039181E-2</v>
          </cell>
          <cell r="GT188">
            <v>9.3885060552691933E-3</v>
          </cell>
          <cell r="GU188">
            <v>8.4448624756613393E-3</v>
          </cell>
          <cell r="GV188">
            <v>7.5774985626151344E-3</v>
          </cell>
          <cell r="GW188">
            <v>6.783431496758416E-3</v>
          </cell>
          <cell r="GX188">
            <v>6.0591765983296613E-3</v>
          </cell>
          <cell r="GY188">
            <v>5.4008983624392864E-3</v>
          </cell>
          <cell r="GZ188">
            <v>4.8045397101060799E-3</v>
          </cell>
          <cell r="HA188">
            <v>4.265930670915739E-3</v>
          </cell>
          <cell r="HB188">
            <v>3.780878067165093E-3</v>
          </cell>
          <cell r="HC188">
            <v>3.345237981479897E-3</v>
          </cell>
          <cell r="HD188">
            <v>2.9549728887324758E-3</v>
          </cell>
          <cell r="HE188">
            <v>2.6061953444336252E-3</v>
          </cell>
          <cell r="HF188">
            <v>2.2952000679312681E-3</v>
          </cell>
          <cell r="HG188">
            <v>2.0184861587055898E-3</v>
          </cell>
          <cell r="HH188">
            <v>1.7727710534112256E-3</v>
          </cell>
          <cell r="HI188">
            <v>1.5549976826780825E-3</v>
          </cell>
          <cell r="HJ188">
            <v>1.362336129896224E-3</v>
          </cell>
          <cell r="HK188">
            <v>1.1921809367311238E-3</v>
          </cell>
          <cell r="HL188">
            <v>1.0421450474475953E-3</v>
          </cell>
          <cell r="HM188">
            <v>9.1005124002729832E-4</v>
          </cell>
          <cell r="HN188">
            <v>7.9392175902426277E-4</v>
          </cell>
          <cell r="HO188">
            <v>6.9196674450999729E-4</v>
          </cell>
          <cell r="HP188">
            <v>6.0257194387247615E-4</v>
          </cell>
          <cell r="HQ188">
            <v>5.2428609865617904E-4</v>
          </cell>
          <cell r="HR188">
            <v>4.5580831656311089E-4</v>
          </cell>
          <cell r="HS188">
            <v>3.9597566844762328E-4</v>
          </cell>
          <cell r="HT188">
            <v>3.437511906717593E-4</v>
          </cell>
          <cell r="HU188">
            <v>2.9821242350247512E-4</v>
          </cell>
          <cell r="HV188">
            <v>2.5854057525642727E-4</v>
          </cell>
          <cell r="HW188">
            <v>2.240103685640093E-4</v>
          </cell>
          <cell r="HX188">
            <v>1.9398059841524423E-4</v>
          </cell>
          <cell r="HY188">
            <v>1.2269674698395234E-3</v>
          </cell>
        </row>
        <row r="189">
          <cell r="FZ189">
            <v>3.5617221726416681E-2</v>
          </cell>
          <cell r="GA189">
            <v>3.5064617456111336E-2</v>
          </cell>
          <cell r="GB189">
            <v>3.4267933974891474E-2</v>
          </cell>
          <cell r="GC189">
            <v>3.3258473691910151E-2</v>
          </cell>
          <cell r="GD189">
            <v>3.2068987591096887E-2</v>
          </cell>
          <cell r="GE189">
            <v>3.0732501427168213E-2</v>
          </cell>
          <cell r="GF189">
            <v>2.9281321479158854E-2</v>
          </cell>
          <cell r="GG189">
            <v>2.7746229963433011E-2</v>
          </cell>
          <cell r="GH189">
            <v>2.6155868463609955E-2</v>
          </cell>
          <cell r="GI189">
            <v>2.4536298827829039E-2</v>
          </cell>
          <cell r="GJ189">
            <v>2.2910724759233947E-2</v>
          </cell>
          <cell r="GK189">
            <v>2.1299353482539529E-2</v>
          </cell>
          <cell r="GL189">
            <v>1.9719375027117292E-2</v>
          </cell>
          <cell r="GM189">
            <v>1.8185036416828115E-2</v>
          </cell>
          <cell r="GN189">
            <v>1.6707789000652506E-2</v>
          </cell>
          <cell r="GO189">
            <v>1.5296488933285279E-2</v>
          </cell>
          <cell r="GP189">
            <v>1.395763310849496E-2</v>
          </cell>
          <cell r="GQ189">
            <v>1.26956154034501E-2</v>
          </cell>
          <cell r="GR189">
            <v>1.1512990709099391E-2</v>
          </cell>
          <cell r="GS189">
            <v>1.0410736752039185E-2</v>
          </cell>
          <cell r="GT189">
            <v>9.3885060552691968E-3</v>
          </cell>
          <cell r="GU189">
            <v>8.4448624756613411E-3</v>
          </cell>
          <cell r="GV189">
            <v>7.577498562615137E-3</v>
          </cell>
          <cell r="GW189">
            <v>6.7834314967584186E-3</v>
          </cell>
          <cell r="GX189">
            <v>6.059176598329663E-3</v>
          </cell>
          <cell r="GY189">
            <v>5.4008983624392881E-3</v>
          </cell>
          <cell r="GZ189">
            <v>4.8045397101060816E-3</v>
          </cell>
          <cell r="HA189">
            <v>4.2659306709157407E-3</v>
          </cell>
          <cell r="HB189">
            <v>3.7808780671650939E-3</v>
          </cell>
          <cell r="HC189">
            <v>3.3452379814798983E-3</v>
          </cell>
          <cell r="HD189">
            <v>2.9549728887324767E-3</v>
          </cell>
          <cell r="HE189">
            <v>2.6061953444336261E-3</v>
          </cell>
          <cell r="HF189">
            <v>2.295200067931269E-3</v>
          </cell>
          <cell r="HG189">
            <v>2.0184861587055902E-3</v>
          </cell>
          <cell r="HH189">
            <v>1.7727710534112262E-3</v>
          </cell>
          <cell r="HI189">
            <v>1.5549976826780831E-3</v>
          </cell>
          <cell r="HJ189">
            <v>1.3623361298962244E-3</v>
          </cell>
          <cell r="HK189">
            <v>1.1921809367311242E-3</v>
          </cell>
          <cell r="HL189">
            <v>1.0421450474475957E-3</v>
          </cell>
          <cell r="HM189">
            <v>9.1005124002729865E-4</v>
          </cell>
          <cell r="HN189">
            <v>7.939217590242631E-4</v>
          </cell>
          <cell r="HO189">
            <v>6.9196674450999751E-4</v>
          </cell>
          <cell r="HP189">
            <v>6.0257194387247637E-4</v>
          </cell>
          <cell r="HQ189">
            <v>5.2428609865617926E-4</v>
          </cell>
          <cell r="HR189">
            <v>4.5580831656311099E-4</v>
          </cell>
          <cell r="HS189">
            <v>3.9597566844762344E-4</v>
          </cell>
          <cell r="HT189">
            <v>3.4375119067175941E-4</v>
          </cell>
          <cell r="HU189">
            <v>2.9821242350247523E-4</v>
          </cell>
          <cell r="HV189">
            <v>2.5854057525642737E-4</v>
          </cell>
          <cell r="HW189">
            <v>2.2401036856400933E-4</v>
          </cell>
          <cell r="HX189">
            <v>1.9398059841524429E-4</v>
          </cell>
          <cell r="HY189">
            <v>1.2269674698395239E-3</v>
          </cell>
        </row>
        <row r="190">
          <cell r="FZ190">
            <v>3.5617221726416702E-2</v>
          </cell>
          <cell r="GA190">
            <v>3.5064617456111356E-2</v>
          </cell>
          <cell r="GB190">
            <v>3.4267933974891494E-2</v>
          </cell>
          <cell r="GC190">
            <v>3.3258473691910172E-2</v>
          </cell>
          <cell r="GD190">
            <v>3.2068987591096901E-2</v>
          </cell>
          <cell r="GE190">
            <v>3.073250142716823E-2</v>
          </cell>
          <cell r="GF190">
            <v>2.9281321479158871E-2</v>
          </cell>
          <cell r="GG190">
            <v>2.7746229963433029E-2</v>
          </cell>
          <cell r="GH190">
            <v>2.6155868463609972E-2</v>
          </cell>
          <cell r="GI190">
            <v>2.4536298827829053E-2</v>
          </cell>
          <cell r="GJ190">
            <v>2.2910724759233961E-2</v>
          </cell>
          <cell r="GK190">
            <v>2.1299353482539543E-2</v>
          </cell>
          <cell r="GL190">
            <v>1.9719375027117302E-2</v>
          </cell>
          <cell r="GM190">
            <v>1.8185036416828126E-2</v>
          </cell>
          <cell r="GN190">
            <v>1.6707789000652517E-2</v>
          </cell>
          <cell r="GO190">
            <v>1.5296488933285288E-2</v>
          </cell>
          <cell r="GP190">
            <v>1.3957633108494969E-2</v>
          </cell>
          <cell r="GQ190">
            <v>1.2695615403450109E-2</v>
          </cell>
          <cell r="GR190">
            <v>1.1512990709099398E-2</v>
          </cell>
          <cell r="GS190">
            <v>1.041073675203919E-2</v>
          </cell>
          <cell r="GT190">
            <v>9.388506055269202E-3</v>
          </cell>
          <cell r="GU190">
            <v>8.4448624756613463E-3</v>
          </cell>
          <cell r="GV190">
            <v>7.5774985626151422E-3</v>
          </cell>
          <cell r="GW190">
            <v>6.7834314967584229E-3</v>
          </cell>
          <cell r="GX190">
            <v>6.0591765983296665E-3</v>
          </cell>
          <cell r="GY190">
            <v>5.4008983624392907E-3</v>
          </cell>
          <cell r="GZ190">
            <v>4.8045397101060842E-3</v>
          </cell>
          <cell r="HA190">
            <v>4.2659306709157433E-3</v>
          </cell>
          <cell r="HB190">
            <v>3.7808780671650965E-3</v>
          </cell>
          <cell r="HC190">
            <v>3.3452379814799004E-3</v>
          </cell>
          <cell r="HD190">
            <v>2.9549728887324784E-3</v>
          </cell>
          <cell r="HE190">
            <v>2.6061953444336278E-3</v>
          </cell>
          <cell r="HF190">
            <v>2.2952000679312703E-3</v>
          </cell>
          <cell r="HG190">
            <v>2.0184861587055915E-3</v>
          </cell>
          <cell r="HH190">
            <v>1.7727710534112271E-3</v>
          </cell>
          <cell r="HI190">
            <v>1.554997682678084E-3</v>
          </cell>
          <cell r="HJ190">
            <v>1.3623361298962253E-3</v>
          </cell>
          <cell r="HK190">
            <v>1.1921809367311249E-3</v>
          </cell>
          <cell r="HL190">
            <v>1.0421450474475964E-3</v>
          </cell>
          <cell r="HM190">
            <v>9.1005124002729919E-4</v>
          </cell>
          <cell r="HN190">
            <v>7.9392175902426353E-4</v>
          </cell>
          <cell r="HO190">
            <v>6.9196674450999794E-4</v>
          </cell>
          <cell r="HP190">
            <v>6.0257194387247669E-4</v>
          </cell>
          <cell r="HQ190">
            <v>5.2428609865617958E-4</v>
          </cell>
          <cell r="HR190">
            <v>4.5580831656311132E-4</v>
          </cell>
          <cell r="HS190">
            <v>3.9597566844762371E-4</v>
          </cell>
          <cell r="HT190">
            <v>3.4375119067175963E-4</v>
          </cell>
          <cell r="HU190">
            <v>2.9821242350247539E-4</v>
          </cell>
          <cell r="HV190">
            <v>2.5854057525642754E-4</v>
          </cell>
          <cell r="HW190">
            <v>2.2401036856400949E-4</v>
          </cell>
          <cell r="HX190">
            <v>1.939805984152444E-4</v>
          </cell>
          <cell r="HY190">
            <v>1.2269674698395245E-3</v>
          </cell>
        </row>
        <row r="191">
          <cell r="FZ191">
            <v>3.5617221726416681E-2</v>
          </cell>
          <cell r="GA191">
            <v>3.5064617456111329E-2</v>
          </cell>
          <cell r="GB191">
            <v>3.4267933974891467E-2</v>
          </cell>
          <cell r="GC191">
            <v>3.3258473691910151E-2</v>
          </cell>
          <cell r="GD191">
            <v>3.206898759109688E-2</v>
          </cell>
          <cell r="GE191">
            <v>3.0732501427168206E-2</v>
          </cell>
          <cell r="GF191">
            <v>2.9281321479158847E-2</v>
          </cell>
          <cell r="GG191">
            <v>2.7746229963433008E-2</v>
          </cell>
          <cell r="GH191">
            <v>2.6155868463609951E-2</v>
          </cell>
          <cell r="GI191">
            <v>2.4536298827829036E-2</v>
          </cell>
          <cell r="GJ191">
            <v>2.2910724759233947E-2</v>
          </cell>
          <cell r="GK191">
            <v>2.1299353482539526E-2</v>
          </cell>
          <cell r="GL191">
            <v>1.9719375027117288E-2</v>
          </cell>
          <cell r="GM191">
            <v>1.8185036416828115E-2</v>
          </cell>
          <cell r="GN191">
            <v>1.6707789000652503E-2</v>
          </cell>
          <cell r="GO191">
            <v>1.5296488933285278E-2</v>
          </cell>
          <cell r="GP191">
            <v>1.3957633108494958E-2</v>
          </cell>
          <cell r="GQ191">
            <v>1.2695615403450098E-2</v>
          </cell>
          <cell r="GR191">
            <v>1.1512990709099389E-2</v>
          </cell>
          <cell r="GS191">
            <v>1.0410736752039183E-2</v>
          </cell>
          <cell r="GT191">
            <v>9.3885060552691951E-3</v>
          </cell>
          <cell r="GU191">
            <v>8.4448624756613411E-3</v>
          </cell>
          <cell r="GV191">
            <v>7.5774985626151353E-3</v>
          </cell>
          <cell r="GW191">
            <v>6.7834314967584177E-3</v>
          </cell>
          <cell r="GX191">
            <v>6.0591765983296622E-3</v>
          </cell>
          <cell r="GY191">
            <v>5.4008983624392872E-3</v>
          </cell>
          <cell r="GZ191">
            <v>4.8045397101060807E-3</v>
          </cell>
          <cell r="HA191">
            <v>4.2659306709157399E-3</v>
          </cell>
          <cell r="HB191">
            <v>3.7808780671650939E-3</v>
          </cell>
          <cell r="HC191">
            <v>3.3452379814798974E-3</v>
          </cell>
          <cell r="HD191">
            <v>2.9549728887324762E-3</v>
          </cell>
          <cell r="HE191">
            <v>2.6061953444336261E-3</v>
          </cell>
          <cell r="HF191">
            <v>2.295200067931269E-3</v>
          </cell>
          <cell r="HG191">
            <v>2.0184861587055898E-3</v>
          </cell>
          <cell r="HH191">
            <v>1.772771053411226E-3</v>
          </cell>
          <cell r="HI191">
            <v>1.5549976826780829E-3</v>
          </cell>
          <cell r="HJ191">
            <v>1.3623361298962244E-3</v>
          </cell>
          <cell r="HK191">
            <v>1.1921809367311242E-3</v>
          </cell>
          <cell r="HL191">
            <v>1.0421450474475957E-3</v>
          </cell>
          <cell r="HM191">
            <v>9.1005124002729854E-4</v>
          </cell>
          <cell r="HN191">
            <v>7.9392175902426299E-4</v>
          </cell>
          <cell r="HO191">
            <v>6.9196674450999751E-4</v>
          </cell>
          <cell r="HP191">
            <v>6.0257194387247626E-4</v>
          </cell>
          <cell r="HQ191">
            <v>5.2428609865617915E-4</v>
          </cell>
          <cell r="HR191">
            <v>4.5580831656311099E-4</v>
          </cell>
          <cell r="HS191">
            <v>3.9597566844762333E-4</v>
          </cell>
          <cell r="HT191">
            <v>3.4375119067175936E-4</v>
          </cell>
          <cell r="HU191">
            <v>2.9821242350247518E-4</v>
          </cell>
          <cell r="HV191">
            <v>2.5854057525642732E-4</v>
          </cell>
          <cell r="HW191">
            <v>2.2401036856400933E-4</v>
          </cell>
          <cell r="HX191">
            <v>1.9398059841524426E-4</v>
          </cell>
          <cell r="HY191">
            <v>1.2269674698395237E-3</v>
          </cell>
        </row>
        <row r="192">
          <cell r="FZ192">
            <v>3.5617221726416681E-2</v>
          </cell>
          <cell r="GA192">
            <v>3.5064617456111329E-2</v>
          </cell>
          <cell r="GB192">
            <v>3.4267933974891467E-2</v>
          </cell>
          <cell r="GC192">
            <v>3.3258473691910151E-2</v>
          </cell>
          <cell r="GD192">
            <v>3.206898759109688E-2</v>
          </cell>
          <cell r="GE192">
            <v>3.0732501427168206E-2</v>
          </cell>
          <cell r="GF192">
            <v>2.9281321479158847E-2</v>
          </cell>
          <cell r="GG192">
            <v>2.7746229963433008E-2</v>
          </cell>
          <cell r="GH192">
            <v>2.6155868463609951E-2</v>
          </cell>
          <cell r="GI192">
            <v>2.4536298827829036E-2</v>
          </cell>
          <cell r="GJ192">
            <v>2.2910724759233947E-2</v>
          </cell>
          <cell r="GK192">
            <v>2.1299353482539526E-2</v>
          </cell>
          <cell r="GL192">
            <v>1.9719375027117288E-2</v>
          </cell>
          <cell r="GM192">
            <v>1.8185036416828115E-2</v>
          </cell>
          <cell r="GN192">
            <v>1.6707789000652503E-2</v>
          </cell>
          <cell r="GO192">
            <v>1.5296488933285278E-2</v>
          </cell>
          <cell r="GP192">
            <v>1.3957633108494958E-2</v>
          </cell>
          <cell r="GQ192">
            <v>1.2695615403450098E-2</v>
          </cell>
          <cell r="GR192">
            <v>1.1512990709099389E-2</v>
          </cell>
          <cell r="GS192">
            <v>1.0410736752039183E-2</v>
          </cell>
          <cell r="GT192">
            <v>9.3885060552691951E-3</v>
          </cell>
          <cell r="GU192">
            <v>8.4448624756613411E-3</v>
          </cell>
          <cell r="GV192">
            <v>7.5774985626151353E-3</v>
          </cell>
          <cell r="GW192">
            <v>6.7834314967584177E-3</v>
          </cell>
          <cell r="GX192">
            <v>6.0591765983296622E-3</v>
          </cell>
          <cell r="GY192">
            <v>5.4008983624392872E-3</v>
          </cell>
          <cell r="GZ192">
            <v>4.8045397101060807E-3</v>
          </cell>
          <cell r="HA192">
            <v>4.2659306709157399E-3</v>
          </cell>
          <cell r="HB192">
            <v>3.7808780671650939E-3</v>
          </cell>
          <cell r="HC192">
            <v>3.3452379814798974E-3</v>
          </cell>
          <cell r="HD192">
            <v>2.9549728887324762E-3</v>
          </cell>
          <cell r="HE192">
            <v>2.6061953444336261E-3</v>
          </cell>
          <cell r="HF192">
            <v>2.295200067931269E-3</v>
          </cell>
          <cell r="HG192">
            <v>2.0184861587055898E-3</v>
          </cell>
          <cell r="HH192">
            <v>1.772771053411226E-3</v>
          </cell>
          <cell r="HI192">
            <v>1.5549976826780829E-3</v>
          </cell>
          <cell r="HJ192">
            <v>1.3623361298962244E-3</v>
          </cell>
          <cell r="HK192">
            <v>1.1921809367311242E-3</v>
          </cell>
          <cell r="HL192">
            <v>1.0421450474475957E-3</v>
          </cell>
          <cell r="HM192">
            <v>9.1005124002729854E-4</v>
          </cell>
          <cell r="HN192">
            <v>7.9392175902426299E-4</v>
          </cell>
          <cell r="HO192">
            <v>6.9196674450999751E-4</v>
          </cell>
          <cell r="HP192">
            <v>6.0257194387247626E-4</v>
          </cell>
          <cell r="HQ192">
            <v>5.2428609865617915E-4</v>
          </cell>
          <cell r="HR192">
            <v>4.5580831656311099E-4</v>
          </cell>
          <cell r="HS192">
            <v>3.9597566844762333E-4</v>
          </cell>
          <cell r="HT192">
            <v>3.4375119067175936E-4</v>
          </cell>
          <cell r="HU192">
            <v>2.9821242350247518E-4</v>
          </cell>
          <cell r="HV192">
            <v>2.5854057525642732E-4</v>
          </cell>
          <cell r="HW192">
            <v>2.2401036856400933E-4</v>
          </cell>
          <cell r="HX192">
            <v>1.9398059841524426E-4</v>
          </cell>
          <cell r="HY192">
            <v>1.2269674698395237E-3</v>
          </cell>
        </row>
        <row r="193">
          <cell r="FZ193">
            <v>3.5617221726416681E-2</v>
          </cell>
          <cell r="GA193">
            <v>3.5064617456111329E-2</v>
          </cell>
          <cell r="GB193">
            <v>3.4267933974891467E-2</v>
          </cell>
          <cell r="GC193">
            <v>3.3258473691910151E-2</v>
          </cell>
          <cell r="GD193">
            <v>3.206898759109688E-2</v>
          </cell>
          <cell r="GE193">
            <v>3.0732501427168206E-2</v>
          </cell>
          <cell r="GF193">
            <v>2.9281321479158847E-2</v>
          </cell>
          <cell r="GG193">
            <v>2.7746229963433008E-2</v>
          </cell>
          <cell r="GH193">
            <v>2.6155868463609951E-2</v>
          </cell>
          <cell r="GI193">
            <v>2.4536298827829036E-2</v>
          </cell>
          <cell r="GJ193">
            <v>2.2910724759233947E-2</v>
          </cell>
          <cell r="GK193">
            <v>2.1299353482539526E-2</v>
          </cell>
          <cell r="GL193">
            <v>1.9719375027117288E-2</v>
          </cell>
          <cell r="GM193">
            <v>1.8185036416828115E-2</v>
          </cell>
          <cell r="GN193">
            <v>1.6707789000652503E-2</v>
          </cell>
          <cell r="GO193">
            <v>1.5296488933285278E-2</v>
          </cell>
          <cell r="GP193">
            <v>1.3957633108494958E-2</v>
          </cell>
          <cell r="GQ193">
            <v>1.2695615403450098E-2</v>
          </cell>
          <cell r="GR193">
            <v>1.1512990709099389E-2</v>
          </cell>
          <cell r="GS193">
            <v>1.0410736752039183E-2</v>
          </cell>
          <cell r="GT193">
            <v>9.3885060552691951E-3</v>
          </cell>
          <cell r="GU193">
            <v>8.4448624756613411E-3</v>
          </cell>
          <cell r="GV193">
            <v>7.5774985626151353E-3</v>
          </cell>
          <cell r="GW193">
            <v>6.7834314967584177E-3</v>
          </cell>
          <cell r="GX193">
            <v>6.0591765983296622E-3</v>
          </cell>
          <cell r="GY193">
            <v>5.4008983624392872E-3</v>
          </cell>
          <cell r="GZ193">
            <v>4.8045397101060807E-3</v>
          </cell>
          <cell r="HA193">
            <v>4.2659306709157399E-3</v>
          </cell>
          <cell r="HB193">
            <v>3.7808780671650939E-3</v>
          </cell>
          <cell r="HC193">
            <v>3.3452379814798974E-3</v>
          </cell>
          <cell r="HD193">
            <v>2.9549728887324762E-3</v>
          </cell>
          <cell r="HE193">
            <v>2.6061953444336261E-3</v>
          </cell>
          <cell r="HF193">
            <v>2.295200067931269E-3</v>
          </cell>
          <cell r="HG193">
            <v>2.0184861587055898E-3</v>
          </cell>
          <cell r="HH193">
            <v>1.772771053411226E-3</v>
          </cell>
          <cell r="HI193">
            <v>1.5549976826780829E-3</v>
          </cell>
          <cell r="HJ193">
            <v>1.3623361298962244E-3</v>
          </cell>
          <cell r="HK193">
            <v>1.1921809367311242E-3</v>
          </cell>
          <cell r="HL193">
            <v>1.0421450474475957E-3</v>
          </cell>
          <cell r="HM193">
            <v>9.1005124002729854E-4</v>
          </cell>
          <cell r="HN193">
            <v>7.9392175902426299E-4</v>
          </cell>
          <cell r="HO193">
            <v>6.9196674450999751E-4</v>
          </cell>
          <cell r="HP193">
            <v>6.0257194387247626E-4</v>
          </cell>
          <cell r="HQ193">
            <v>5.2428609865617915E-4</v>
          </cell>
          <cell r="HR193">
            <v>4.5580831656311099E-4</v>
          </cell>
          <cell r="HS193">
            <v>3.9597566844762333E-4</v>
          </cell>
          <cell r="HT193">
            <v>3.4375119067175936E-4</v>
          </cell>
          <cell r="HU193">
            <v>2.9821242350247518E-4</v>
          </cell>
          <cell r="HV193">
            <v>2.5854057525642732E-4</v>
          </cell>
          <cell r="HW193">
            <v>2.2401036856400933E-4</v>
          </cell>
          <cell r="HX193">
            <v>1.9398059841524426E-4</v>
          </cell>
          <cell r="HY193">
            <v>1.2269674698395237E-3</v>
          </cell>
        </row>
        <row r="194">
          <cell r="FZ194">
            <v>3.5617221726416681E-2</v>
          </cell>
          <cell r="GA194">
            <v>3.5064617456111329E-2</v>
          </cell>
          <cell r="GB194">
            <v>3.4267933974891467E-2</v>
          </cell>
          <cell r="GC194">
            <v>3.3258473691910151E-2</v>
          </cell>
          <cell r="GD194">
            <v>3.206898759109688E-2</v>
          </cell>
          <cell r="GE194">
            <v>3.0732501427168206E-2</v>
          </cell>
          <cell r="GF194">
            <v>2.9281321479158847E-2</v>
          </cell>
          <cell r="GG194">
            <v>2.7746229963433008E-2</v>
          </cell>
          <cell r="GH194">
            <v>2.6155868463609951E-2</v>
          </cell>
          <cell r="GI194">
            <v>2.4536298827829036E-2</v>
          </cell>
          <cell r="GJ194">
            <v>2.2910724759233947E-2</v>
          </cell>
          <cell r="GK194">
            <v>2.1299353482539526E-2</v>
          </cell>
          <cell r="GL194">
            <v>1.9719375027117288E-2</v>
          </cell>
          <cell r="GM194">
            <v>1.8185036416828115E-2</v>
          </cell>
          <cell r="GN194">
            <v>1.6707789000652503E-2</v>
          </cell>
          <cell r="GO194">
            <v>1.5296488933285278E-2</v>
          </cell>
          <cell r="GP194">
            <v>1.3957633108494958E-2</v>
          </cell>
          <cell r="GQ194">
            <v>1.2695615403450098E-2</v>
          </cell>
          <cell r="GR194">
            <v>1.1512990709099389E-2</v>
          </cell>
          <cell r="GS194">
            <v>1.0410736752039183E-2</v>
          </cell>
          <cell r="GT194">
            <v>9.3885060552691951E-3</v>
          </cell>
          <cell r="GU194">
            <v>8.4448624756613411E-3</v>
          </cell>
          <cell r="GV194">
            <v>7.5774985626151353E-3</v>
          </cell>
          <cell r="GW194">
            <v>6.7834314967584177E-3</v>
          </cell>
          <cell r="GX194">
            <v>6.0591765983296622E-3</v>
          </cell>
          <cell r="GY194">
            <v>5.4008983624392872E-3</v>
          </cell>
          <cell r="GZ194">
            <v>4.8045397101060807E-3</v>
          </cell>
          <cell r="HA194">
            <v>4.2659306709157399E-3</v>
          </cell>
          <cell r="HB194">
            <v>3.7808780671650939E-3</v>
          </cell>
          <cell r="HC194">
            <v>3.3452379814798974E-3</v>
          </cell>
          <cell r="HD194">
            <v>2.9549728887324762E-3</v>
          </cell>
          <cell r="HE194">
            <v>2.6061953444336261E-3</v>
          </cell>
          <cell r="HF194">
            <v>2.295200067931269E-3</v>
          </cell>
          <cell r="HG194">
            <v>2.0184861587055898E-3</v>
          </cell>
          <cell r="HH194">
            <v>1.772771053411226E-3</v>
          </cell>
          <cell r="HI194">
            <v>1.5549976826780829E-3</v>
          </cell>
          <cell r="HJ194">
            <v>1.3623361298962244E-3</v>
          </cell>
          <cell r="HK194">
            <v>1.1921809367311242E-3</v>
          </cell>
          <cell r="HL194">
            <v>1.0421450474475957E-3</v>
          </cell>
          <cell r="HM194">
            <v>9.1005124002729854E-4</v>
          </cell>
          <cell r="HN194">
            <v>7.9392175902426299E-4</v>
          </cell>
          <cell r="HO194">
            <v>6.9196674450999751E-4</v>
          </cell>
          <cell r="HP194">
            <v>6.0257194387247626E-4</v>
          </cell>
          <cell r="HQ194">
            <v>5.2428609865617915E-4</v>
          </cell>
          <cell r="HR194">
            <v>4.5580831656311099E-4</v>
          </cell>
          <cell r="HS194">
            <v>3.9597566844762333E-4</v>
          </cell>
          <cell r="HT194">
            <v>3.4375119067175936E-4</v>
          </cell>
          <cell r="HU194">
            <v>2.9821242350247518E-4</v>
          </cell>
          <cell r="HV194">
            <v>2.5854057525642732E-4</v>
          </cell>
          <cell r="HW194">
            <v>2.2401036856400933E-4</v>
          </cell>
          <cell r="HX194">
            <v>1.9398059841524426E-4</v>
          </cell>
          <cell r="HY194">
            <v>1.2269674698395237E-3</v>
          </cell>
        </row>
        <row r="195">
          <cell r="FZ195">
            <v>3.5617221726416681E-2</v>
          </cell>
          <cell r="GA195">
            <v>3.5064617456111329E-2</v>
          </cell>
          <cell r="GB195">
            <v>3.4267933974891467E-2</v>
          </cell>
          <cell r="GC195">
            <v>3.3258473691910151E-2</v>
          </cell>
          <cell r="GD195">
            <v>3.206898759109688E-2</v>
          </cell>
          <cell r="GE195">
            <v>3.0732501427168206E-2</v>
          </cell>
          <cell r="GF195">
            <v>2.9281321479158847E-2</v>
          </cell>
          <cell r="GG195">
            <v>2.7746229963433008E-2</v>
          </cell>
          <cell r="GH195">
            <v>2.6155868463609951E-2</v>
          </cell>
          <cell r="GI195">
            <v>2.4536298827829036E-2</v>
          </cell>
          <cell r="GJ195">
            <v>2.2910724759233947E-2</v>
          </cell>
          <cell r="GK195">
            <v>2.1299353482539526E-2</v>
          </cell>
          <cell r="GL195">
            <v>1.9719375027117288E-2</v>
          </cell>
          <cell r="GM195">
            <v>1.8185036416828115E-2</v>
          </cell>
          <cell r="GN195">
            <v>1.6707789000652503E-2</v>
          </cell>
          <cell r="GO195">
            <v>1.5296488933285278E-2</v>
          </cell>
          <cell r="GP195">
            <v>1.3957633108494958E-2</v>
          </cell>
          <cell r="GQ195">
            <v>1.2695615403450098E-2</v>
          </cell>
          <cell r="GR195">
            <v>1.1512990709099389E-2</v>
          </cell>
          <cell r="GS195">
            <v>1.0410736752039183E-2</v>
          </cell>
          <cell r="GT195">
            <v>9.3885060552691951E-3</v>
          </cell>
          <cell r="GU195">
            <v>8.4448624756613411E-3</v>
          </cell>
          <cell r="GV195">
            <v>7.5774985626151353E-3</v>
          </cell>
          <cell r="GW195">
            <v>6.7834314967584177E-3</v>
          </cell>
          <cell r="GX195">
            <v>6.0591765983296622E-3</v>
          </cell>
          <cell r="GY195">
            <v>5.4008983624392872E-3</v>
          </cell>
          <cell r="GZ195">
            <v>4.8045397101060807E-3</v>
          </cell>
          <cell r="HA195">
            <v>4.2659306709157399E-3</v>
          </cell>
          <cell r="HB195">
            <v>3.7808780671650939E-3</v>
          </cell>
          <cell r="HC195">
            <v>3.3452379814798974E-3</v>
          </cell>
          <cell r="HD195">
            <v>2.9549728887324762E-3</v>
          </cell>
          <cell r="HE195">
            <v>2.6061953444336261E-3</v>
          </cell>
          <cell r="HF195">
            <v>2.295200067931269E-3</v>
          </cell>
          <cell r="HG195">
            <v>2.0184861587055898E-3</v>
          </cell>
          <cell r="HH195">
            <v>1.772771053411226E-3</v>
          </cell>
          <cell r="HI195">
            <v>1.5549976826780829E-3</v>
          </cell>
          <cell r="HJ195">
            <v>1.3623361298962244E-3</v>
          </cell>
          <cell r="HK195">
            <v>1.1921809367311242E-3</v>
          </cell>
          <cell r="HL195">
            <v>1.0421450474475957E-3</v>
          </cell>
          <cell r="HM195">
            <v>9.1005124002729854E-4</v>
          </cell>
          <cell r="HN195">
            <v>7.9392175902426299E-4</v>
          </cell>
          <cell r="HO195">
            <v>6.9196674450999751E-4</v>
          </cell>
          <cell r="HP195">
            <v>6.0257194387247626E-4</v>
          </cell>
          <cell r="HQ195">
            <v>5.2428609865617915E-4</v>
          </cell>
          <cell r="HR195">
            <v>4.5580831656311099E-4</v>
          </cell>
          <cell r="HS195">
            <v>3.9597566844762333E-4</v>
          </cell>
          <cell r="HT195">
            <v>3.4375119067175936E-4</v>
          </cell>
          <cell r="HU195">
            <v>2.9821242350247518E-4</v>
          </cell>
          <cell r="HV195">
            <v>2.5854057525642732E-4</v>
          </cell>
          <cell r="HW195">
            <v>2.2401036856400933E-4</v>
          </cell>
          <cell r="HX195">
            <v>1.9398059841524426E-4</v>
          </cell>
          <cell r="HY195">
            <v>1.2269674698395237E-3</v>
          </cell>
        </row>
        <row r="196">
          <cell r="FZ196">
            <v>3.5617221726416681E-2</v>
          </cell>
          <cell r="GA196">
            <v>3.5064617456111329E-2</v>
          </cell>
          <cell r="GB196">
            <v>3.4267933974891467E-2</v>
          </cell>
          <cell r="GC196">
            <v>3.3258473691910151E-2</v>
          </cell>
          <cell r="GD196">
            <v>3.206898759109688E-2</v>
          </cell>
          <cell r="GE196">
            <v>3.0732501427168206E-2</v>
          </cell>
          <cell r="GF196">
            <v>2.9281321479158847E-2</v>
          </cell>
          <cell r="GG196">
            <v>2.7746229963433008E-2</v>
          </cell>
          <cell r="GH196">
            <v>2.6155868463609951E-2</v>
          </cell>
          <cell r="GI196">
            <v>2.4536298827829036E-2</v>
          </cell>
          <cell r="GJ196">
            <v>2.2910724759233947E-2</v>
          </cell>
          <cell r="GK196">
            <v>2.1299353482539526E-2</v>
          </cell>
          <cell r="GL196">
            <v>1.9719375027117288E-2</v>
          </cell>
          <cell r="GM196">
            <v>1.8185036416828115E-2</v>
          </cell>
          <cell r="GN196">
            <v>1.6707789000652503E-2</v>
          </cell>
          <cell r="GO196">
            <v>1.5296488933285278E-2</v>
          </cell>
          <cell r="GP196">
            <v>1.3957633108494958E-2</v>
          </cell>
          <cell r="GQ196">
            <v>1.2695615403450098E-2</v>
          </cell>
          <cell r="GR196">
            <v>1.1512990709099389E-2</v>
          </cell>
          <cell r="GS196">
            <v>1.0410736752039183E-2</v>
          </cell>
          <cell r="GT196">
            <v>9.3885060552691951E-3</v>
          </cell>
          <cell r="GU196">
            <v>8.4448624756613411E-3</v>
          </cell>
          <cell r="GV196">
            <v>7.5774985626151353E-3</v>
          </cell>
          <cell r="GW196">
            <v>6.7834314967584177E-3</v>
          </cell>
          <cell r="GX196">
            <v>6.0591765983296622E-3</v>
          </cell>
          <cell r="GY196">
            <v>5.4008983624392872E-3</v>
          </cell>
          <cell r="GZ196">
            <v>4.8045397101060807E-3</v>
          </cell>
          <cell r="HA196">
            <v>4.2659306709157399E-3</v>
          </cell>
          <cell r="HB196">
            <v>3.7808780671650939E-3</v>
          </cell>
          <cell r="HC196">
            <v>3.3452379814798974E-3</v>
          </cell>
          <cell r="HD196">
            <v>2.9549728887324762E-3</v>
          </cell>
          <cell r="HE196">
            <v>2.6061953444336261E-3</v>
          </cell>
          <cell r="HF196">
            <v>2.295200067931269E-3</v>
          </cell>
          <cell r="HG196">
            <v>2.0184861587055898E-3</v>
          </cell>
          <cell r="HH196">
            <v>1.772771053411226E-3</v>
          </cell>
          <cell r="HI196">
            <v>1.5549976826780829E-3</v>
          </cell>
          <cell r="HJ196">
            <v>1.3623361298962244E-3</v>
          </cell>
          <cell r="HK196">
            <v>1.1921809367311242E-3</v>
          </cell>
          <cell r="HL196">
            <v>1.0421450474475957E-3</v>
          </cell>
          <cell r="HM196">
            <v>9.1005124002729854E-4</v>
          </cell>
          <cell r="HN196">
            <v>7.9392175902426299E-4</v>
          </cell>
          <cell r="HO196">
            <v>6.9196674450999751E-4</v>
          </cell>
          <cell r="HP196">
            <v>6.0257194387247626E-4</v>
          </cell>
          <cell r="HQ196">
            <v>5.2428609865617915E-4</v>
          </cell>
          <cell r="HR196">
            <v>4.5580831656311099E-4</v>
          </cell>
          <cell r="HS196">
            <v>3.9597566844762333E-4</v>
          </cell>
          <cell r="HT196">
            <v>3.4375119067175936E-4</v>
          </cell>
          <cell r="HU196">
            <v>2.9821242350247518E-4</v>
          </cell>
          <cell r="HV196">
            <v>2.5854057525642732E-4</v>
          </cell>
          <cell r="HW196">
            <v>2.2401036856400933E-4</v>
          </cell>
          <cell r="HX196">
            <v>1.9398059841524426E-4</v>
          </cell>
          <cell r="HY196">
            <v>1.2269674698395237E-3</v>
          </cell>
        </row>
        <row r="197">
          <cell r="FZ197">
            <v>3.5617221726416681E-2</v>
          </cell>
          <cell r="GA197">
            <v>3.5064617456111329E-2</v>
          </cell>
          <cell r="GB197">
            <v>3.4267933974891467E-2</v>
          </cell>
          <cell r="GC197">
            <v>3.3258473691910151E-2</v>
          </cell>
          <cell r="GD197">
            <v>3.206898759109688E-2</v>
          </cell>
          <cell r="GE197">
            <v>3.0732501427168206E-2</v>
          </cell>
          <cell r="GF197">
            <v>2.9281321479158847E-2</v>
          </cell>
          <cell r="GG197">
            <v>2.7746229963433008E-2</v>
          </cell>
          <cell r="GH197">
            <v>2.6155868463609951E-2</v>
          </cell>
          <cell r="GI197">
            <v>2.4536298827829036E-2</v>
          </cell>
          <cell r="GJ197">
            <v>2.2910724759233947E-2</v>
          </cell>
          <cell r="GK197">
            <v>2.1299353482539526E-2</v>
          </cell>
          <cell r="GL197">
            <v>1.9719375027117288E-2</v>
          </cell>
          <cell r="GM197">
            <v>1.8185036416828115E-2</v>
          </cell>
          <cell r="GN197">
            <v>1.6707789000652503E-2</v>
          </cell>
          <cell r="GO197">
            <v>1.5296488933285278E-2</v>
          </cell>
          <cell r="GP197">
            <v>1.3957633108494958E-2</v>
          </cell>
          <cell r="GQ197">
            <v>1.2695615403450098E-2</v>
          </cell>
          <cell r="GR197">
            <v>1.1512990709099389E-2</v>
          </cell>
          <cell r="GS197">
            <v>1.0410736752039183E-2</v>
          </cell>
          <cell r="GT197">
            <v>9.3885060552691951E-3</v>
          </cell>
          <cell r="GU197">
            <v>8.4448624756613411E-3</v>
          </cell>
          <cell r="GV197">
            <v>7.5774985626151353E-3</v>
          </cell>
          <cell r="GW197">
            <v>6.7834314967584177E-3</v>
          </cell>
          <cell r="GX197">
            <v>6.0591765983296622E-3</v>
          </cell>
          <cell r="GY197">
            <v>5.4008983624392872E-3</v>
          </cell>
          <cell r="GZ197">
            <v>4.8045397101060807E-3</v>
          </cell>
          <cell r="HA197">
            <v>4.2659306709157399E-3</v>
          </cell>
          <cell r="HB197">
            <v>3.7808780671650939E-3</v>
          </cell>
          <cell r="HC197">
            <v>3.3452379814798974E-3</v>
          </cell>
          <cell r="HD197">
            <v>2.9549728887324762E-3</v>
          </cell>
          <cell r="HE197">
            <v>2.6061953444336261E-3</v>
          </cell>
          <cell r="HF197">
            <v>2.295200067931269E-3</v>
          </cell>
          <cell r="HG197">
            <v>2.0184861587055898E-3</v>
          </cell>
          <cell r="HH197">
            <v>1.772771053411226E-3</v>
          </cell>
          <cell r="HI197">
            <v>1.5549976826780829E-3</v>
          </cell>
          <cell r="HJ197">
            <v>1.3623361298962244E-3</v>
          </cell>
          <cell r="HK197">
            <v>1.1921809367311242E-3</v>
          </cell>
          <cell r="HL197">
            <v>1.0421450474475957E-3</v>
          </cell>
          <cell r="HM197">
            <v>9.1005124002729854E-4</v>
          </cell>
          <cell r="HN197">
            <v>7.9392175902426299E-4</v>
          </cell>
          <cell r="HO197">
            <v>6.9196674450999751E-4</v>
          </cell>
          <cell r="HP197">
            <v>6.0257194387247626E-4</v>
          </cell>
          <cell r="HQ197">
            <v>5.2428609865617915E-4</v>
          </cell>
          <cell r="HR197">
            <v>4.5580831656311099E-4</v>
          </cell>
          <cell r="HS197">
            <v>3.9597566844762333E-4</v>
          </cell>
          <cell r="HT197">
            <v>3.4375119067175936E-4</v>
          </cell>
          <cell r="HU197">
            <v>2.9821242350247518E-4</v>
          </cell>
          <cell r="HV197">
            <v>2.5854057525642732E-4</v>
          </cell>
          <cell r="HW197">
            <v>2.2401036856400933E-4</v>
          </cell>
          <cell r="HX197">
            <v>1.9398059841524426E-4</v>
          </cell>
          <cell r="HY197">
            <v>1.2269674698395237E-3</v>
          </cell>
        </row>
        <row r="198">
          <cell r="FZ198">
            <v>3.5617221726416681E-2</v>
          </cell>
          <cell r="GA198">
            <v>3.5064617456111329E-2</v>
          </cell>
          <cell r="GB198">
            <v>3.4267933974891467E-2</v>
          </cell>
          <cell r="GC198">
            <v>3.3258473691910151E-2</v>
          </cell>
          <cell r="GD198">
            <v>3.206898759109688E-2</v>
          </cell>
          <cell r="GE198">
            <v>3.0732501427168206E-2</v>
          </cell>
          <cell r="GF198">
            <v>2.9281321479158847E-2</v>
          </cell>
          <cell r="GG198">
            <v>2.7746229963433008E-2</v>
          </cell>
          <cell r="GH198">
            <v>2.6155868463609951E-2</v>
          </cell>
          <cell r="GI198">
            <v>2.4536298827829036E-2</v>
          </cell>
          <cell r="GJ198">
            <v>2.2910724759233947E-2</v>
          </cell>
          <cell r="GK198">
            <v>2.1299353482539526E-2</v>
          </cell>
          <cell r="GL198">
            <v>1.9719375027117288E-2</v>
          </cell>
          <cell r="GM198">
            <v>1.8185036416828115E-2</v>
          </cell>
          <cell r="GN198">
            <v>1.6707789000652503E-2</v>
          </cell>
          <cell r="GO198">
            <v>1.5296488933285278E-2</v>
          </cell>
          <cell r="GP198">
            <v>1.3957633108494958E-2</v>
          </cell>
          <cell r="GQ198">
            <v>1.2695615403450098E-2</v>
          </cell>
          <cell r="GR198">
            <v>1.1512990709099389E-2</v>
          </cell>
          <cell r="GS198">
            <v>1.0410736752039183E-2</v>
          </cell>
          <cell r="GT198">
            <v>9.3885060552691951E-3</v>
          </cell>
          <cell r="GU198">
            <v>8.4448624756613411E-3</v>
          </cell>
          <cell r="GV198">
            <v>7.5774985626151353E-3</v>
          </cell>
          <cell r="GW198">
            <v>6.7834314967584177E-3</v>
          </cell>
          <cell r="GX198">
            <v>6.0591765983296622E-3</v>
          </cell>
          <cell r="GY198">
            <v>5.4008983624392872E-3</v>
          </cell>
          <cell r="GZ198">
            <v>4.8045397101060807E-3</v>
          </cell>
          <cell r="HA198">
            <v>4.2659306709157399E-3</v>
          </cell>
          <cell r="HB198">
            <v>3.7808780671650939E-3</v>
          </cell>
          <cell r="HC198">
            <v>3.3452379814798974E-3</v>
          </cell>
          <cell r="HD198">
            <v>2.9549728887324762E-3</v>
          </cell>
          <cell r="HE198">
            <v>2.6061953444336261E-3</v>
          </cell>
          <cell r="HF198">
            <v>2.295200067931269E-3</v>
          </cell>
          <cell r="HG198">
            <v>2.0184861587055898E-3</v>
          </cell>
          <cell r="HH198">
            <v>1.772771053411226E-3</v>
          </cell>
          <cell r="HI198">
            <v>1.5549976826780829E-3</v>
          </cell>
          <cell r="HJ198">
            <v>1.3623361298962244E-3</v>
          </cell>
          <cell r="HK198">
            <v>1.1921809367311242E-3</v>
          </cell>
          <cell r="HL198">
            <v>1.0421450474475957E-3</v>
          </cell>
          <cell r="HM198">
            <v>9.1005124002729854E-4</v>
          </cell>
          <cell r="HN198">
            <v>7.9392175902426299E-4</v>
          </cell>
          <cell r="HO198">
            <v>6.9196674450999751E-4</v>
          </cell>
          <cell r="HP198">
            <v>6.0257194387247626E-4</v>
          </cell>
          <cell r="HQ198">
            <v>5.2428609865617915E-4</v>
          </cell>
          <cell r="HR198">
            <v>4.5580831656311099E-4</v>
          </cell>
          <cell r="HS198">
            <v>3.9597566844762333E-4</v>
          </cell>
          <cell r="HT198">
            <v>3.4375119067175936E-4</v>
          </cell>
          <cell r="HU198">
            <v>2.9821242350247518E-4</v>
          </cell>
          <cell r="HV198">
            <v>2.5854057525642732E-4</v>
          </cell>
          <cell r="HW198">
            <v>2.2401036856400933E-4</v>
          </cell>
          <cell r="HX198">
            <v>1.9398059841524426E-4</v>
          </cell>
          <cell r="HY198">
            <v>1.2269674698395237E-3</v>
          </cell>
        </row>
        <row r="199">
          <cell r="FZ199">
            <v>3.5617221726416681E-2</v>
          </cell>
          <cell r="GA199">
            <v>3.5064617456111329E-2</v>
          </cell>
          <cell r="GB199">
            <v>3.4267933974891467E-2</v>
          </cell>
          <cell r="GC199">
            <v>3.3258473691910151E-2</v>
          </cell>
          <cell r="GD199">
            <v>3.206898759109688E-2</v>
          </cell>
          <cell r="GE199">
            <v>3.0732501427168206E-2</v>
          </cell>
          <cell r="GF199">
            <v>2.9281321479158847E-2</v>
          </cell>
          <cell r="GG199">
            <v>2.7746229963433008E-2</v>
          </cell>
          <cell r="GH199">
            <v>2.6155868463609951E-2</v>
          </cell>
          <cell r="GI199">
            <v>2.4536298827829036E-2</v>
          </cell>
          <cell r="GJ199">
            <v>2.2910724759233947E-2</v>
          </cell>
          <cell r="GK199">
            <v>2.1299353482539526E-2</v>
          </cell>
          <cell r="GL199">
            <v>1.9719375027117288E-2</v>
          </cell>
          <cell r="GM199">
            <v>1.8185036416828115E-2</v>
          </cell>
          <cell r="GN199">
            <v>1.6707789000652503E-2</v>
          </cell>
          <cell r="GO199">
            <v>1.5296488933285278E-2</v>
          </cell>
          <cell r="GP199">
            <v>1.3957633108494958E-2</v>
          </cell>
          <cell r="GQ199">
            <v>1.2695615403450098E-2</v>
          </cell>
          <cell r="GR199">
            <v>1.1512990709099389E-2</v>
          </cell>
          <cell r="GS199">
            <v>1.0410736752039183E-2</v>
          </cell>
          <cell r="GT199">
            <v>9.3885060552691951E-3</v>
          </cell>
          <cell r="GU199">
            <v>8.4448624756613411E-3</v>
          </cell>
          <cell r="GV199">
            <v>7.5774985626151353E-3</v>
          </cell>
          <cell r="GW199">
            <v>6.7834314967584177E-3</v>
          </cell>
          <cell r="GX199">
            <v>6.0591765983296622E-3</v>
          </cell>
          <cell r="GY199">
            <v>5.4008983624392872E-3</v>
          </cell>
          <cell r="GZ199">
            <v>4.8045397101060807E-3</v>
          </cell>
          <cell r="HA199">
            <v>4.2659306709157399E-3</v>
          </cell>
          <cell r="HB199">
            <v>3.7808780671650939E-3</v>
          </cell>
          <cell r="HC199">
            <v>3.3452379814798974E-3</v>
          </cell>
          <cell r="HD199">
            <v>2.9549728887324762E-3</v>
          </cell>
          <cell r="HE199">
            <v>2.6061953444336261E-3</v>
          </cell>
          <cell r="HF199">
            <v>2.295200067931269E-3</v>
          </cell>
          <cell r="HG199">
            <v>2.0184861587055898E-3</v>
          </cell>
          <cell r="HH199">
            <v>1.772771053411226E-3</v>
          </cell>
          <cell r="HI199">
            <v>1.5549976826780829E-3</v>
          </cell>
          <cell r="HJ199">
            <v>1.3623361298962244E-3</v>
          </cell>
          <cell r="HK199">
            <v>1.1921809367311242E-3</v>
          </cell>
          <cell r="HL199">
            <v>1.0421450474475957E-3</v>
          </cell>
          <cell r="HM199">
            <v>9.1005124002729854E-4</v>
          </cell>
          <cell r="HN199">
            <v>7.9392175902426299E-4</v>
          </cell>
          <cell r="HO199">
            <v>6.9196674450999751E-4</v>
          </cell>
          <cell r="HP199">
            <v>6.0257194387247626E-4</v>
          </cell>
          <cell r="HQ199">
            <v>5.2428609865617915E-4</v>
          </cell>
          <cell r="HR199">
            <v>4.5580831656311099E-4</v>
          </cell>
          <cell r="HS199">
            <v>3.9597566844762333E-4</v>
          </cell>
          <cell r="HT199">
            <v>3.4375119067175936E-4</v>
          </cell>
          <cell r="HU199">
            <v>2.9821242350247518E-4</v>
          </cell>
          <cell r="HV199">
            <v>2.5854057525642732E-4</v>
          </cell>
          <cell r="HW199">
            <v>2.2401036856400933E-4</v>
          </cell>
          <cell r="HX199">
            <v>1.9398059841524426E-4</v>
          </cell>
          <cell r="HY199">
            <v>1.2269674698395237E-3</v>
          </cell>
        </row>
        <row r="200">
          <cell r="FZ200">
            <v>3.5617221726416681E-2</v>
          </cell>
          <cell r="GA200">
            <v>3.5064617456111329E-2</v>
          </cell>
          <cell r="GB200">
            <v>3.4267933974891467E-2</v>
          </cell>
          <cell r="GC200">
            <v>3.3258473691910151E-2</v>
          </cell>
          <cell r="GD200">
            <v>3.206898759109688E-2</v>
          </cell>
          <cell r="GE200">
            <v>3.0732501427168206E-2</v>
          </cell>
          <cell r="GF200">
            <v>2.9281321479158847E-2</v>
          </cell>
          <cell r="GG200">
            <v>2.7746229963433008E-2</v>
          </cell>
          <cell r="GH200">
            <v>2.6155868463609951E-2</v>
          </cell>
          <cell r="GI200">
            <v>2.4536298827829036E-2</v>
          </cell>
          <cell r="GJ200">
            <v>2.2910724759233947E-2</v>
          </cell>
          <cell r="GK200">
            <v>2.1299353482539526E-2</v>
          </cell>
          <cell r="GL200">
            <v>1.9719375027117288E-2</v>
          </cell>
          <cell r="GM200">
            <v>1.8185036416828115E-2</v>
          </cell>
          <cell r="GN200">
            <v>1.6707789000652503E-2</v>
          </cell>
          <cell r="GO200">
            <v>1.5296488933285278E-2</v>
          </cell>
          <cell r="GP200">
            <v>1.3957633108494958E-2</v>
          </cell>
          <cell r="GQ200">
            <v>1.2695615403450098E-2</v>
          </cell>
          <cell r="GR200">
            <v>1.1512990709099389E-2</v>
          </cell>
          <cell r="GS200">
            <v>1.0410736752039183E-2</v>
          </cell>
          <cell r="GT200">
            <v>9.3885060552691951E-3</v>
          </cell>
          <cell r="GU200">
            <v>8.4448624756613411E-3</v>
          </cell>
          <cell r="GV200">
            <v>7.5774985626151353E-3</v>
          </cell>
          <cell r="GW200">
            <v>6.7834314967584177E-3</v>
          </cell>
          <cell r="GX200">
            <v>6.0591765983296622E-3</v>
          </cell>
          <cell r="GY200">
            <v>5.4008983624392872E-3</v>
          </cell>
          <cell r="GZ200">
            <v>4.8045397101060807E-3</v>
          </cell>
          <cell r="HA200">
            <v>4.2659306709157399E-3</v>
          </cell>
          <cell r="HB200">
            <v>3.7808780671650939E-3</v>
          </cell>
          <cell r="HC200">
            <v>3.3452379814798974E-3</v>
          </cell>
          <cell r="HD200">
            <v>2.9549728887324762E-3</v>
          </cell>
          <cell r="HE200">
            <v>2.6061953444336261E-3</v>
          </cell>
          <cell r="HF200">
            <v>2.295200067931269E-3</v>
          </cell>
          <cell r="HG200">
            <v>2.0184861587055898E-3</v>
          </cell>
          <cell r="HH200">
            <v>1.772771053411226E-3</v>
          </cell>
          <cell r="HI200">
            <v>1.5549976826780829E-3</v>
          </cell>
          <cell r="HJ200">
            <v>1.3623361298962244E-3</v>
          </cell>
          <cell r="HK200">
            <v>1.1921809367311242E-3</v>
          </cell>
          <cell r="HL200">
            <v>1.0421450474475957E-3</v>
          </cell>
          <cell r="HM200">
            <v>9.1005124002729854E-4</v>
          </cell>
          <cell r="HN200">
            <v>7.9392175902426299E-4</v>
          </cell>
          <cell r="HO200">
            <v>6.9196674450999751E-4</v>
          </cell>
          <cell r="HP200">
            <v>6.0257194387247626E-4</v>
          </cell>
          <cell r="HQ200">
            <v>5.2428609865617915E-4</v>
          </cell>
          <cell r="HR200">
            <v>4.5580831656311099E-4</v>
          </cell>
          <cell r="HS200">
            <v>3.9597566844762333E-4</v>
          </cell>
          <cell r="HT200">
            <v>3.4375119067175936E-4</v>
          </cell>
          <cell r="HU200">
            <v>2.9821242350247518E-4</v>
          </cell>
          <cell r="HV200">
            <v>2.5854057525642732E-4</v>
          </cell>
          <cell r="HW200">
            <v>2.2401036856400933E-4</v>
          </cell>
          <cell r="HX200">
            <v>1.9398059841524426E-4</v>
          </cell>
          <cell r="HY200">
            <v>1.2269674698395237E-3</v>
          </cell>
        </row>
        <row r="201">
          <cell r="FZ201">
            <v>3.5617221726416681E-2</v>
          </cell>
          <cell r="GA201">
            <v>3.5064617456111329E-2</v>
          </cell>
          <cell r="GB201">
            <v>3.4267933974891467E-2</v>
          </cell>
          <cell r="GC201">
            <v>3.3258473691910151E-2</v>
          </cell>
          <cell r="GD201">
            <v>3.206898759109688E-2</v>
          </cell>
          <cell r="GE201">
            <v>3.0732501427168206E-2</v>
          </cell>
          <cell r="GF201">
            <v>2.9281321479158847E-2</v>
          </cell>
          <cell r="GG201">
            <v>2.7746229963433008E-2</v>
          </cell>
          <cell r="GH201">
            <v>2.6155868463609951E-2</v>
          </cell>
          <cell r="GI201">
            <v>2.4536298827829036E-2</v>
          </cell>
          <cell r="GJ201">
            <v>2.2910724759233947E-2</v>
          </cell>
          <cell r="GK201">
            <v>2.1299353482539526E-2</v>
          </cell>
          <cell r="GL201">
            <v>1.9719375027117288E-2</v>
          </cell>
          <cell r="GM201">
            <v>1.8185036416828115E-2</v>
          </cell>
          <cell r="GN201">
            <v>1.6707789000652503E-2</v>
          </cell>
          <cell r="GO201">
            <v>1.5296488933285278E-2</v>
          </cell>
          <cell r="GP201">
            <v>1.3957633108494958E-2</v>
          </cell>
          <cell r="GQ201">
            <v>1.2695615403450098E-2</v>
          </cell>
          <cell r="GR201">
            <v>1.1512990709099389E-2</v>
          </cell>
          <cell r="GS201">
            <v>1.0410736752039183E-2</v>
          </cell>
          <cell r="GT201">
            <v>9.3885060552691951E-3</v>
          </cell>
          <cell r="GU201">
            <v>8.4448624756613411E-3</v>
          </cell>
          <cell r="GV201">
            <v>7.5774985626151353E-3</v>
          </cell>
          <cell r="GW201">
            <v>6.7834314967584177E-3</v>
          </cell>
          <cell r="GX201">
            <v>6.0591765983296622E-3</v>
          </cell>
          <cell r="GY201">
            <v>5.4008983624392872E-3</v>
          </cell>
          <cell r="GZ201">
            <v>4.8045397101060807E-3</v>
          </cell>
          <cell r="HA201">
            <v>4.2659306709157399E-3</v>
          </cell>
          <cell r="HB201">
            <v>3.7808780671650939E-3</v>
          </cell>
          <cell r="HC201">
            <v>3.3452379814798974E-3</v>
          </cell>
          <cell r="HD201">
            <v>2.9549728887324762E-3</v>
          </cell>
          <cell r="HE201">
            <v>2.6061953444336261E-3</v>
          </cell>
          <cell r="HF201">
            <v>2.295200067931269E-3</v>
          </cell>
          <cell r="HG201">
            <v>2.0184861587055898E-3</v>
          </cell>
          <cell r="HH201">
            <v>1.772771053411226E-3</v>
          </cell>
          <cell r="HI201">
            <v>1.5549976826780829E-3</v>
          </cell>
          <cell r="HJ201">
            <v>1.3623361298962244E-3</v>
          </cell>
          <cell r="HK201">
            <v>1.1921809367311242E-3</v>
          </cell>
          <cell r="HL201">
            <v>1.0421450474475957E-3</v>
          </cell>
          <cell r="HM201">
            <v>9.1005124002729854E-4</v>
          </cell>
          <cell r="HN201">
            <v>7.9392175902426299E-4</v>
          </cell>
          <cell r="HO201">
            <v>6.9196674450999751E-4</v>
          </cell>
          <cell r="HP201">
            <v>6.0257194387247626E-4</v>
          </cell>
          <cell r="HQ201">
            <v>5.2428609865617915E-4</v>
          </cell>
          <cell r="HR201">
            <v>4.5580831656311099E-4</v>
          </cell>
          <cell r="HS201">
            <v>3.9597566844762333E-4</v>
          </cell>
          <cell r="HT201">
            <v>3.4375119067175936E-4</v>
          </cell>
          <cell r="HU201">
            <v>2.9821242350247518E-4</v>
          </cell>
          <cell r="HV201">
            <v>2.5854057525642732E-4</v>
          </cell>
          <cell r="HW201">
            <v>2.2401036856400933E-4</v>
          </cell>
          <cell r="HX201">
            <v>1.9398059841524426E-4</v>
          </cell>
          <cell r="HY201">
            <v>1.2269674698395237E-3</v>
          </cell>
        </row>
        <row r="202">
          <cell r="FZ202">
            <v>3.5617221726416681E-2</v>
          </cell>
          <cell r="GA202">
            <v>3.5064617456111329E-2</v>
          </cell>
          <cell r="GB202">
            <v>3.4267933974891467E-2</v>
          </cell>
          <cell r="GC202">
            <v>3.3258473691910151E-2</v>
          </cell>
          <cell r="GD202">
            <v>3.206898759109688E-2</v>
          </cell>
          <cell r="GE202">
            <v>3.0732501427168206E-2</v>
          </cell>
          <cell r="GF202">
            <v>2.9281321479158847E-2</v>
          </cell>
          <cell r="GG202">
            <v>2.7746229963433008E-2</v>
          </cell>
          <cell r="GH202">
            <v>2.6155868463609951E-2</v>
          </cell>
          <cell r="GI202">
            <v>2.4536298827829036E-2</v>
          </cell>
          <cell r="GJ202">
            <v>2.2910724759233947E-2</v>
          </cell>
          <cell r="GK202">
            <v>2.1299353482539526E-2</v>
          </cell>
          <cell r="GL202">
            <v>1.9719375027117288E-2</v>
          </cell>
          <cell r="GM202">
            <v>1.8185036416828115E-2</v>
          </cell>
          <cell r="GN202">
            <v>1.6707789000652503E-2</v>
          </cell>
          <cell r="GO202">
            <v>1.5296488933285278E-2</v>
          </cell>
          <cell r="GP202">
            <v>1.3957633108494958E-2</v>
          </cell>
          <cell r="GQ202">
            <v>1.2695615403450098E-2</v>
          </cell>
          <cell r="GR202">
            <v>1.1512990709099389E-2</v>
          </cell>
          <cell r="GS202">
            <v>1.0410736752039183E-2</v>
          </cell>
          <cell r="GT202">
            <v>9.3885060552691951E-3</v>
          </cell>
          <cell r="GU202">
            <v>8.4448624756613411E-3</v>
          </cell>
          <cell r="GV202">
            <v>7.5774985626151353E-3</v>
          </cell>
          <cell r="GW202">
            <v>6.7834314967584177E-3</v>
          </cell>
          <cell r="GX202">
            <v>6.0591765983296622E-3</v>
          </cell>
          <cell r="GY202">
            <v>5.4008983624392872E-3</v>
          </cell>
          <cell r="GZ202">
            <v>4.8045397101060807E-3</v>
          </cell>
          <cell r="HA202">
            <v>4.2659306709157399E-3</v>
          </cell>
          <cell r="HB202">
            <v>3.7808780671650939E-3</v>
          </cell>
          <cell r="HC202">
            <v>3.3452379814798974E-3</v>
          </cell>
          <cell r="HD202">
            <v>2.9549728887324762E-3</v>
          </cell>
          <cell r="HE202">
            <v>2.6061953444336261E-3</v>
          </cell>
          <cell r="HF202">
            <v>2.295200067931269E-3</v>
          </cell>
          <cell r="HG202">
            <v>2.0184861587055898E-3</v>
          </cell>
          <cell r="HH202">
            <v>1.772771053411226E-3</v>
          </cell>
          <cell r="HI202">
            <v>1.5549976826780829E-3</v>
          </cell>
          <cell r="HJ202">
            <v>1.3623361298962244E-3</v>
          </cell>
          <cell r="HK202">
            <v>1.1921809367311242E-3</v>
          </cell>
          <cell r="HL202">
            <v>1.0421450474475957E-3</v>
          </cell>
          <cell r="HM202">
            <v>9.1005124002729854E-4</v>
          </cell>
          <cell r="HN202">
            <v>7.9392175902426299E-4</v>
          </cell>
          <cell r="HO202">
            <v>6.9196674450999751E-4</v>
          </cell>
          <cell r="HP202">
            <v>6.0257194387247626E-4</v>
          </cell>
          <cell r="HQ202">
            <v>5.2428609865617915E-4</v>
          </cell>
          <cell r="HR202">
            <v>4.5580831656311099E-4</v>
          </cell>
          <cell r="HS202">
            <v>3.9597566844762333E-4</v>
          </cell>
          <cell r="HT202">
            <v>3.4375119067175936E-4</v>
          </cell>
          <cell r="HU202">
            <v>2.9821242350247518E-4</v>
          </cell>
          <cell r="HV202">
            <v>2.5854057525642732E-4</v>
          </cell>
          <cell r="HW202">
            <v>2.2401036856400933E-4</v>
          </cell>
          <cell r="HX202">
            <v>1.9398059841524426E-4</v>
          </cell>
          <cell r="HY202">
            <v>1.2269674698395237E-3</v>
          </cell>
        </row>
        <row r="203">
          <cell r="FZ203">
            <v>3.5617221726416681E-2</v>
          </cell>
          <cell r="GA203">
            <v>3.5064617456111329E-2</v>
          </cell>
          <cell r="GB203">
            <v>3.4267933974891467E-2</v>
          </cell>
          <cell r="GC203">
            <v>3.3258473691910151E-2</v>
          </cell>
          <cell r="GD203">
            <v>3.206898759109688E-2</v>
          </cell>
          <cell r="GE203">
            <v>3.0732501427168206E-2</v>
          </cell>
          <cell r="GF203">
            <v>2.9281321479158847E-2</v>
          </cell>
          <cell r="GG203">
            <v>2.7746229963433008E-2</v>
          </cell>
          <cell r="GH203">
            <v>2.6155868463609951E-2</v>
          </cell>
          <cell r="GI203">
            <v>2.4536298827829036E-2</v>
          </cell>
          <cell r="GJ203">
            <v>2.2910724759233947E-2</v>
          </cell>
          <cell r="GK203">
            <v>2.1299353482539526E-2</v>
          </cell>
          <cell r="GL203">
            <v>1.9719375027117288E-2</v>
          </cell>
          <cell r="GM203">
            <v>1.8185036416828115E-2</v>
          </cell>
          <cell r="GN203">
            <v>1.6707789000652503E-2</v>
          </cell>
          <cell r="GO203">
            <v>1.5296488933285278E-2</v>
          </cell>
          <cell r="GP203">
            <v>1.3957633108494958E-2</v>
          </cell>
          <cell r="GQ203">
            <v>1.2695615403450098E-2</v>
          </cell>
          <cell r="GR203">
            <v>1.1512990709099389E-2</v>
          </cell>
          <cell r="GS203">
            <v>1.0410736752039183E-2</v>
          </cell>
          <cell r="GT203">
            <v>9.3885060552691951E-3</v>
          </cell>
          <cell r="GU203">
            <v>8.4448624756613411E-3</v>
          </cell>
          <cell r="GV203">
            <v>7.5774985626151353E-3</v>
          </cell>
          <cell r="GW203">
            <v>6.7834314967584177E-3</v>
          </cell>
          <cell r="GX203">
            <v>6.0591765983296622E-3</v>
          </cell>
          <cell r="GY203">
            <v>5.4008983624392872E-3</v>
          </cell>
          <cell r="GZ203">
            <v>4.8045397101060807E-3</v>
          </cell>
          <cell r="HA203">
            <v>4.2659306709157399E-3</v>
          </cell>
          <cell r="HB203">
            <v>3.7808780671650939E-3</v>
          </cell>
          <cell r="HC203">
            <v>3.3452379814798974E-3</v>
          </cell>
          <cell r="HD203">
            <v>2.9549728887324762E-3</v>
          </cell>
          <cell r="HE203">
            <v>2.6061953444336261E-3</v>
          </cell>
          <cell r="HF203">
            <v>2.295200067931269E-3</v>
          </cell>
          <cell r="HG203">
            <v>2.0184861587055898E-3</v>
          </cell>
          <cell r="HH203">
            <v>1.772771053411226E-3</v>
          </cell>
          <cell r="HI203">
            <v>1.5549976826780829E-3</v>
          </cell>
          <cell r="HJ203">
            <v>1.3623361298962244E-3</v>
          </cell>
          <cell r="HK203">
            <v>1.1921809367311242E-3</v>
          </cell>
          <cell r="HL203">
            <v>1.0421450474475957E-3</v>
          </cell>
          <cell r="HM203">
            <v>9.1005124002729854E-4</v>
          </cell>
          <cell r="HN203">
            <v>7.9392175902426299E-4</v>
          </cell>
          <cell r="HO203">
            <v>6.9196674450999751E-4</v>
          </cell>
          <cell r="HP203">
            <v>6.0257194387247626E-4</v>
          </cell>
          <cell r="HQ203">
            <v>5.2428609865617915E-4</v>
          </cell>
          <cell r="HR203">
            <v>4.5580831656311099E-4</v>
          </cell>
          <cell r="HS203">
            <v>3.9597566844762333E-4</v>
          </cell>
          <cell r="HT203">
            <v>3.4375119067175936E-4</v>
          </cell>
          <cell r="HU203">
            <v>2.9821242350247518E-4</v>
          </cell>
          <cell r="HV203">
            <v>2.5854057525642732E-4</v>
          </cell>
          <cell r="HW203">
            <v>2.2401036856400933E-4</v>
          </cell>
          <cell r="HX203">
            <v>1.9398059841524426E-4</v>
          </cell>
          <cell r="HY203">
            <v>1.2269674698395237E-3</v>
          </cell>
        </row>
        <row r="204">
          <cell r="FZ204">
            <v>3.5617221726416681E-2</v>
          </cell>
          <cell r="GA204">
            <v>3.5064617456111329E-2</v>
          </cell>
          <cell r="GB204">
            <v>3.4267933974891467E-2</v>
          </cell>
          <cell r="GC204">
            <v>3.3258473691910151E-2</v>
          </cell>
          <cell r="GD204">
            <v>3.206898759109688E-2</v>
          </cell>
          <cell r="GE204">
            <v>3.0732501427168206E-2</v>
          </cell>
          <cell r="GF204">
            <v>2.9281321479158847E-2</v>
          </cell>
          <cell r="GG204">
            <v>2.7746229963433008E-2</v>
          </cell>
          <cell r="GH204">
            <v>2.6155868463609951E-2</v>
          </cell>
          <cell r="GI204">
            <v>2.4536298827829036E-2</v>
          </cell>
          <cell r="GJ204">
            <v>2.2910724759233947E-2</v>
          </cell>
          <cell r="GK204">
            <v>2.1299353482539526E-2</v>
          </cell>
          <cell r="GL204">
            <v>1.9719375027117288E-2</v>
          </cell>
          <cell r="GM204">
            <v>1.8185036416828115E-2</v>
          </cell>
          <cell r="GN204">
            <v>1.6707789000652503E-2</v>
          </cell>
          <cell r="GO204">
            <v>1.5296488933285278E-2</v>
          </cell>
          <cell r="GP204">
            <v>1.3957633108494958E-2</v>
          </cell>
          <cell r="GQ204">
            <v>1.2695615403450098E-2</v>
          </cell>
          <cell r="GR204">
            <v>1.1512990709099389E-2</v>
          </cell>
          <cell r="GS204">
            <v>1.0410736752039183E-2</v>
          </cell>
          <cell r="GT204">
            <v>9.3885060552691951E-3</v>
          </cell>
          <cell r="GU204">
            <v>8.4448624756613411E-3</v>
          </cell>
          <cell r="GV204">
            <v>7.5774985626151353E-3</v>
          </cell>
          <cell r="GW204">
            <v>6.7834314967584177E-3</v>
          </cell>
          <cell r="GX204">
            <v>6.0591765983296622E-3</v>
          </cell>
          <cell r="GY204">
            <v>5.4008983624392872E-3</v>
          </cell>
          <cell r="GZ204">
            <v>4.8045397101060807E-3</v>
          </cell>
          <cell r="HA204">
            <v>4.2659306709157399E-3</v>
          </cell>
          <cell r="HB204">
            <v>3.7808780671650939E-3</v>
          </cell>
          <cell r="HC204">
            <v>3.3452379814798974E-3</v>
          </cell>
          <cell r="HD204">
            <v>2.9549728887324762E-3</v>
          </cell>
          <cell r="HE204">
            <v>2.6061953444336261E-3</v>
          </cell>
          <cell r="HF204">
            <v>2.295200067931269E-3</v>
          </cell>
          <cell r="HG204">
            <v>2.0184861587055898E-3</v>
          </cell>
          <cell r="HH204">
            <v>1.772771053411226E-3</v>
          </cell>
          <cell r="HI204">
            <v>1.5549976826780829E-3</v>
          </cell>
          <cell r="HJ204">
            <v>1.3623361298962244E-3</v>
          </cell>
          <cell r="HK204">
            <v>1.1921809367311242E-3</v>
          </cell>
          <cell r="HL204">
            <v>1.0421450474475957E-3</v>
          </cell>
          <cell r="HM204">
            <v>9.1005124002729854E-4</v>
          </cell>
          <cell r="HN204">
            <v>7.9392175902426299E-4</v>
          </cell>
          <cell r="HO204">
            <v>6.9196674450999751E-4</v>
          </cell>
          <cell r="HP204">
            <v>6.0257194387247626E-4</v>
          </cell>
          <cell r="HQ204">
            <v>5.2428609865617915E-4</v>
          </cell>
          <cell r="HR204">
            <v>4.5580831656311099E-4</v>
          </cell>
          <cell r="HS204">
            <v>3.9597566844762333E-4</v>
          </cell>
          <cell r="HT204">
            <v>3.4375119067175936E-4</v>
          </cell>
          <cell r="HU204">
            <v>2.9821242350247518E-4</v>
          </cell>
          <cell r="HV204">
            <v>2.5854057525642732E-4</v>
          </cell>
          <cell r="HW204">
            <v>2.2401036856400933E-4</v>
          </cell>
          <cell r="HX204">
            <v>1.9398059841524426E-4</v>
          </cell>
          <cell r="HY204">
            <v>1.2269674698395237E-3</v>
          </cell>
        </row>
        <row r="205">
          <cell r="FZ205">
            <v>3.5617221726416681E-2</v>
          </cell>
          <cell r="GA205">
            <v>3.5064617456111329E-2</v>
          </cell>
          <cell r="GB205">
            <v>3.4267933974891467E-2</v>
          </cell>
          <cell r="GC205">
            <v>3.3258473691910151E-2</v>
          </cell>
          <cell r="GD205">
            <v>3.206898759109688E-2</v>
          </cell>
          <cell r="GE205">
            <v>3.0732501427168206E-2</v>
          </cell>
          <cell r="GF205">
            <v>2.9281321479158847E-2</v>
          </cell>
          <cell r="GG205">
            <v>2.7746229963433008E-2</v>
          </cell>
          <cell r="GH205">
            <v>2.6155868463609951E-2</v>
          </cell>
          <cell r="GI205">
            <v>2.4536298827829036E-2</v>
          </cell>
          <cell r="GJ205">
            <v>2.2910724759233947E-2</v>
          </cell>
          <cell r="GK205">
            <v>2.1299353482539526E-2</v>
          </cell>
          <cell r="GL205">
            <v>1.9719375027117288E-2</v>
          </cell>
          <cell r="GM205">
            <v>1.8185036416828115E-2</v>
          </cell>
          <cell r="GN205">
            <v>1.6707789000652503E-2</v>
          </cell>
          <cell r="GO205">
            <v>1.5296488933285278E-2</v>
          </cell>
          <cell r="GP205">
            <v>1.3957633108494958E-2</v>
          </cell>
          <cell r="GQ205">
            <v>1.2695615403450098E-2</v>
          </cell>
          <cell r="GR205">
            <v>1.1512990709099389E-2</v>
          </cell>
          <cell r="GS205">
            <v>1.0410736752039183E-2</v>
          </cell>
          <cell r="GT205">
            <v>9.3885060552691951E-3</v>
          </cell>
          <cell r="GU205">
            <v>8.4448624756613411E-3</v>
          </cell>
          <cell r="GV205">
            <v>7.5774985626151353E-3</v>
          </cell>
          <cell r="GW205">
            <v>6.7834314967584177E-3</v>
          </cell>
          <cell r="GX205">
            <v>6.0591765983296622E-3</v>
          </cell>
          <cell r="GY205">
            <v>5.4008983624392872E-3</v>
          </cell>
          <cell r="GZ205">
            <v>4.8045397101060807E-3</v>
          </cell>
          <cell r="HA205">
            <v>4.2659306709157399E-3</v>
          </cell>
          <cell r="HB205">
            <v>3.7808780671650939E-3</v>
          </cell>
          <cell r="HC205">
            <v>3.3452379814798974E-3</v>
          </cell>
          <cell r="HD205">
            <v>2.9549728887324762E-3</v>
          </cell>
          <cell r="HE205">
            <v>2.6061953444336261E-3</v>
          </cell>
          <cell r="HF205">
            <v>2.295200067931269E-3</v>
          </cell>
          <cell r="HG205">
            <v>2.0184861587055898E-3</v>
          </cell>
          <cell r="HH205">
            <v>1.772771053411226E-3</v>
          </cell>
          <cell r="HI205">
            <v>1.5549976826780829E-3</v>
          </cell>
          <cell r="HJ205">
            <v>1.3623361298962244E-3</v>
          </cell>
          <cell r="HK205">
            <v>1.1921809367311242E-3</v>
          </cell>
          <cell r="HL205">
            <v>1.0421450474475957E-3</v>
          </cell>
          <cell r="HM205">
            <v>9.1005124002729854E-4</v>
          </cell>
          <cell r="HN205">
            <v>7.9392175902426299E-4</v>
          </cell>
          <cell r="HO205">
            <v>6.9196674450999751E-4</v>
          </cell>
          <cell r="HP205">
            <v>6.0257194387247626E-4</v>
          </cell>
          <cell r="HQ205">
            <v>5.2428609865617915E-4</v>
          </cell>
          <cell r="HR205">
            <v>4.5580831656311099E-4</v>
          </cell>
          <cell r="HS205">
            <v>3.9597566844762333E-4</v>
          </cell>
          <cell r="HT205">
            <v>3.4375119067175936E-4</v>
          </cell>
          <cell r="HU205">
            <v>2.9821242350247518E-4</v>
          </cell>
          <cell r="HV205">
            <v>2.5854057525642732E-4</v>
          </cell>
          <cell r="HW205">
            <v>2.2401036856400933E-4</v>
          </cell>
          <cell r="HX205">
            <v>1.9398059841524426E-4</v>
          </cell>
          <cell r="HY205">
            <v>1.2269674698395237E-3</v>
          </cell>
        </row>
        <row r="206">
          <cell r="FZ206">
            <v>3.5617221726416681E-2</v>
          </cell>
          <cell r="GA206">
            <v>3.5064617456111329E-2</v>
          </cell>
          <cell r="GB206">
            <v>3.4267933974891467E-2</v>
          </cell>
          <cell r="GC206">
            <v>3.3258473691910151E-2</v>
          </cell>
          <cell r="GD206">
            <v>3.206898759109688E-2</v>
          </cell>
          <cell r="GE206">
            <v>3.0732501427168206E-2</v>
          </cell>
          <cell r="GF206">
            <v>2.9281321479158847E-2</v>
          </cell>
          <cell r="GG206">
            <v>2.7746229963433008E-2</v>
          </cell>
          <cell r="GH206">
            <v>2.6155868463609951E-2</v>
          </cell>
          <cell r="GI206">
            <v>2.4536298827829036E-2</v>
          </cell>
          <cell r="GJ206">
            <v>2.2910724759233947E-2</v>
          </cell>
          <cell r="GK206">
            <v>2.1299353482539526E-2</v>
          </cell>
          <cell r="GL206">
            <v>1.9719375027117288E-2</v>
          </cell>
          <cell r="GM206">
            <v>1.8185036416828115E-2</v>
          </cell>
          <cell r="GN206">
            <v>1.6707789000652503E-2</v>
          </cell>
          <cell r="GO206">
            <v>1.5296488933285278E-2</v>
          </cell>
          <cell r="GP206">
            <v>1.3957633108494958E-2</v>
          </cell>
          <cell r="GQ206">
            <v>1.2695615403450098E-2</v>
          </cell>
          <cell r="GR206">
            <v>1.1512990709099389E-2</v>
          </cell>
          <cell r="GS206">
            <v>1.0410736752039183E-2</v>
          </cell>
          <cell r="GT206">
            <v>9.3885060552691951E-3</v>
          </cell>
          <cell r="GU206">
            <v>8.4448624756613411E-3</v>
          </cell>
          <cell r="GV206">
            <v>7.5774985626151353E-3</v>
          </cell>
          <cell r="GW206">
            <v>6.7834314967584177E-3</v>
          </cell>
          <cell r="GX206">
            <v>6.0591765983296622E-3</v>
          </cell>
          <cell r="GY206">
            <v>5.4008983624392872E-3</v>
          </cell>
          <cell r="GZ206">
            <v>4.8045397101060807E-3</v>
          </cell>
          <cell r="HA206">
            <v>4.2659306709157399E-3</v>
          </cell>
          <cell r="HB206">
            <v>3.7808780671650939E-3</v>
          </cell>
          <cell r="HC206">
            <v>3.3452379814798974E-3</v>
          </cell>
          <cell r="HD206">
            <v>2.9549728887324762E-3</v>
          </cell>
          <cell r="HE206">
            <v>2.6061953444336261E-3</v>
          </cell>
          <cell r="HF206">
            <v>2.295200067931269E-3</v>
          </cell>
          <cell r="HG206">
            <v>2.0184861587055898E-3</v>
          </cell>
          <cell r="HH206">
            <v>1.772771053411226E-3</v>
          </cell>
          <cell r="HI206">
            <v>1.5549976826780829E-3</v>
          </cell>
          <cell r="HJ206">
            <v>1.3623361298962244E-3</v>
          </cell>
          <cell r="HK206">
            <v>1.1921809367311242E-3</v>
          </cell>
          <cell r="HL206">
            <v>1.0421450474475957E-3</v>
          </cell>
          <cell r="HM206">
            <v>9.1005124002729854E-4</v>
          </cell>
          <cell r="HN206">
            <v>7.9392175902426299E-4</v>
          </cell>
          <cell r="HO206">
            <v>6.9196674450999751E-4</v>
          </cell>
          <cell r="HP206">
            <v>6.0257194387247626E-4</v>
          </cell>
          <cell r="HQ206">
            <v>5.2428609865617915E-4</v>
          </cell>
          <cell r="HR206">
            <v>4.5580831656311099E-4</v>
          </cell>
          <cell r="HS206">
            <v>3.9597566844762333E-4</v>
          </cell>
          <cell r="HT206">
            <v>3.4375119067175936E-4</v>
          </cell>
          <cell r="HU206">
            <v>2.9821242350247518E-4</v>
          </cell>
          <cell r="HV206">
            <v>2.5854057525642732E-4</v>
          </cell>
          <cell r="HW206">
            <v>2.2401036856400933E-4</v>
          </cell>
          <cell r="HX206">
            <v>1.9398059841524426E-4</v>
          </cell>
          <cell r="HY206">
            <v>1.2269674698395237E-3</v>
          </cell>
        </row>
        <row r="207">
          <cell r="FZ207">
            <v>3.5617221726416681E-2</v>
          </cell>
          <cell r="GA207">
            <v>3.5064617456111329E-2</v>
          </cell>
          <cell r="GB207">
            <v>3.4267933974891467E-2</v>
          </cell>
          <cell r="GC207">
            <v>3.3258473691910151E-2</v>
          </cell>
          <cell r="GD207">
            <v>3.206898759109688E-2</v>
          </cell>
          <cell r="GE207">
            <v>3.0732501427168206E-2</v>
          </cell>
          <cell r="GF207">
            <v>2.9281321479158847E-2</v>
          </cell>
          <cell r="GG207">
            <v>2.7746229963433008E-2</v>
          </cell>
          <cell r="GH207">
            <v>2.6155868463609951E-2</v>
          </cell>
          <cell r="GI207">
            <v>2.4536298827829036E-2</v>
          </cell>
          <cell r="GJ207">
            <v>2.2910724759233947E-2</v>
          </cell>
          <cell r="GK207">
            <v>2.1299353482539526E-2</v>
          </cell>
          <cell r="GL207">
            <v>1.9719375027117288E-2</v>
          </cell>
          <cell r="GM207">
            <v>1.8185036416828115E-2</v>
          </cell>
          <cell r="GN207">
            <v>1.6707789000652503E-2</v>
          </cell>
          <cell r="GO207">
            <v>1.5296488933285278E-2</v>
          </cell>
          <cell r="GP207">
            <v>1.3957633108494958E-2</v>
          </cell>
          <cell r="GQ207">
            <v>1.2695615403450098E-2</v>
          </cell>
          <cell r="GR207">
            <v>1.1512990709099389E-2</v>
          </cell>
          <cell r="GS207">
            <v>1.0410736752039183E-2</v>
          </cell>
          <cell r="GT207">
            <v>9.3885060552691951E-3</v>
          </cell>
          <cell r="GU207">
            <v>8.4448624756613411E-3</v>
          </cell>
          <cell r="GV207">
            <v>7.5774985626151353E-3</v>
          </cell>
          <cell r="GW207">
            <v>6.7834314967584177E-3</v>
          </cell>
          <cell r="GX207">
            <v>6.0591765983296622E-3</v>
          </cell>
          <cell r="GY207">
            <v>5.4008983624392872E-3</v>
          </cell>
          <cell r="GZ207">
            <v>4.8045397101060807E-3</v>
          </cell>
          <cell r="HA207">
            <v>4.2659306709157399E-3</v>
          </cell>
          <cell r="HB207">
            <v>3.7808780671650939E-3</v>
          </cell>
          <cell r="HC207">
            <v>3.3452379814798974E-3</v>
          </cell>
          <cell r="HD207">
            <v>2.9549728887324762E-3</v>
          </cell>
          <cell r="HE207">
            <v>2.6061953444336261E-3</v>
          </cell>
          <cell r="HF207">
            <v>2.295200067931269E-3</v>
          </cell>
          <cell r="HG207">
            <v>2.0184861587055898E-3</v>
          </cell>
          <cell r="HH207">
            <v>1.772771053411226E-3</v>
          </cell>
          <cell r="HI207">
            <v>1.5549976826780829E-3</v>
          </cell>
          <cell r="HJ207">
            <v>1.3623361298962244E-3</v>
          </cell>
          <cell r="HK207">
            <v>1.1921809367311242E-3</v>
          </cell>
          <cell r="HL207">
            <v>1.0421450474475957E-3</v>
          </cell>
          <cell r="HM207">
            <v>9.1005124002729854E-4</v>
          </cell>
          <cell r="HN207">
            <v>7.9392175902426299E-4</v>
          </cell>
          <cell r="HO207">
            <v>6.9196674450999751E-4</v>
          </cell>
          <cell r="HP207">
            <v>6.0257194387247626E-4</v>
          </cell>
          <cell r="HQ207">
            <v>5.2428609865617915E-4</v>
          </cell>
          <cell r="HR207">
            <v>4.5580831656311099E-4</v>
          </cell>
          <cell r="HS207">
            <v>3.9597566844762333E-4</v>
          </cell>
          <cell r="HT207">
            <v>3.4375119067175936E-4</v>
          </cell>
          <cell r="HU207">
            <v>2.9821242350247518E-4</v>
          </cell>
          <cell r="HV207">
            <v>2.5854057525642732E-4</v>
          </cell>
          <cell r="HW207">
            <v>2.2401036856400933E-4</v>
          </cell>
          <cell r="HX207">
            <v>1.9398059841524426E-4</v>
          </cell>
          <cell r="HY207">
            <v>1.2269674698395237E-3</v>
          </cell>
        </row>
      </sheetData>
      <sheetData sheetId="2">
        <row r="6">
          <cell r="KQ6">
            <v>0.41171815963686115</v>
          </cell>
        </row>
      </sheetData>
      <sheetData sheetId="3">
        <row r="6">
          <cell r="KQ6">
            <v>0.40676364865950926</v>
          </cell>
        </row>
      </sheetData>
      <sheetData sheetId="4">
        <row r="6">
          <cell r="KQ6">
            <v>0.39657383179242239</v>
          </cell>
        </row>
      </sheetData>
      <sheetData sheetId="5">
        <row r="6">
          <cell r="KQ6">
            <v>0.39350578066486624</v>
          </cell>
        </row>
      </sheetData>
      <sheetData sheetId="6">
        <row r="6">
          <cell r="KQ6">
            <v>0.39086075545475246</v>
          </cell>
        </row>
      </sheetData>
      <sheetData sheetId="7">
        <row r="6">
          <cell r="KQ6">
            <v>0.38624021230696032</v>
          </cell>
        </row>
      </sheetData>
      <sheetData sheetId="8">
        <row r="6">
          <cell r="KQ6">
            <v>0.38513641588832093</v>
          </cell>
        </row>
      </sheetData>
      <sheetData sheetId="9">
        <row r="6">
          <cell r="KQ6">
            <v>0.38762532750908757</v>
          </cell>
        </row>
      </sheetData>
      <sheetData sheetId="10">
        <row r="6">
          <cell r="KQ6">
            <v>0.38660456466062137</v>
          </cell>
        </row>
      </sheetData>
      <sheetData sheetId="11"/>
    </sheetDataSet>
  </externalBook>
</externalLink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C06DF7-FC01-45E8-9FD2-7C79A6ADFC03}">
  <dimension ref="A1:FF621"/>
  <sheetViews>
    <sheetView workbookViewId="0">
      <selection activeCell="E4" sqref="E4"/>
    </sheetView>
  </sheetViews>
  <sheetFormatPr defaultRowHeight="14.5" x14ac:dyDescent="0.35"/>
  <sheetData>
    <row r="1" spans="1:39" ht="41.15" customHeight="1" x14ac:dyDescent="0.35">
      <c r="A1" s="1" t="s">
        <v>0</v>
      </c>
      <c r="B1" s="2">
        <v>-7.0000000000000001E-3</v>
      </c>
      <c r="D1" t="s">
        <v>1</v>
      </c>
      <c r="F1" s="3"/>
      <c r="N1" t="s">
        <v>2</v>
      </c>
      <c r="Q1" t="s">
        <v>3</v>
      </c>
      <c r="T1" t="s">
        <v>4</v>
      </c>
      <c r="W1" t="s">
        <v>5</v>
      </c>
      <c r="Z1" t="s">
        <v>6</v>
      </c>
      <c r="AC1" t="s">
        <v>7</v>
      </c>
      <c r="AF1" t="s">
        <v>8</v>
      </c>
      <c r="AI1" t="s">
        <v>9</v>
      </c>
      <c r="AL1" t="s">
        <v>10</v>
      </c>
    </row>
    <row r="2" spans="1:39" ht="15.5" x14ac:dyDescent="0.35">
      <c r="A2" s="4"/>
      <c r="B2" s="59" t="s">
        <v>11</v>
      </c>
      <c r="C2" s="55"/>
      <c r="D2" s="54" t="s">
        <v>12</v>
      </c>
      <c r="E2" s="55"/>
      <c r="G2" s="54" t="s">
        <v>11</v>
      </c>
      <c r="H2" s="55"/>
      <c r="I2" s="54" t="s">
        <v>12</v>
      </c>
      <c r="J2" s="56"/>
      <c r="N2" s="54" t="s">
        <v>12</v>
      </c>
      <c r="O2" s="55"/>
      <c r="P2" s="50"/>
      <c r="Q2" s="54" t="s">
        <v>12</v>
      </c>
      <c r="R2" s="55"/>
      <c r="S2" s="50"/>
      <c r="T2" s="54" t="s">
        <v>12</v>
      </c>
      <c r="U2" s="55"/>
      <c r="V2" s="50"/>
      <c r="W2" s="54" t="s">
        <v>12</v>
      </c>
      <c r="X2" s="55"/>
      <c r="Y2" s="50"/>
      <c r="Z2" s="54" t="s">
        <v>12</v>
      </c>
      <c r="AA2" s="55"/>
      <c r="AB2" s="50"/>
      <c r="AC2" s="54" t="s">
        <v>12</v>
      </c>
      <c r="AD2" s="55"/>
      <c r="AE2" s="50"/>
      <c r="AF2" s="54" t="s">
        <v>12</v>
      </c>
      <c r="AG2" s="55"/>
      <c r="AH2" s="50"/>
      <c r="AI2" s="54" t="s">
        <v>12</v>
      </c>
      <c r="AJ2" s="55"/>
      <c r="AK2" s="50"/>
      <c r="AL2" s="54" t="s">
        <v>12</v>
      </c>
      <c r="AM2" s="55"/>
    </row>
    <row r="3" spans="1:39" ht="15.5" x14ac:dyDescent="0.35">
      <c r="A3" s="5"/>
      <c r="B3" s="6" t="s">
        <v>13</v>
      </c>
      <c r="C3" s="7" t="s">
        <v>14</v>
      </c>
      <c r="D3" s="6" t="s">
        <v>13</v>
      </c>
      <c r="E3" s="7" t="s">
        <v>14</v>
      </c>
      <c r="G3" s="8" t="s">
        <v>15</v>
      </c>
      <c r="H3" s="7" t="s">
        <v>16</v>
      </c>
      <c r="I3" s="8" t="s">
        <v>15</v>
      </c>
      <c r="J3" s="7" t="s">
        <v>16</v>
      </c>
      <c r="K3" t="s">
        <v>17</v>
      </c>
      <c r="N3" s="6" t="s">
        <v>13</v>
      </c>
      <c r="O3" s="7" t="s">
        <v>14</v>
      </c>
      <c r="P3" s="51"/>
      <c r="Q3" s="6" t="s">
        <v>13</v>
      </c>
      <c r="R3" s="7" t="s">
        <v>14</v>
      </c>
      <c r="S3" s="51"/>
      <c r="T3" s="6" t="s">
        <v>13</v>
      </c>
      <c r="U3" s="7" t="s">
        <v>14</v>
      </c>
      <c r="V3" s="51"/>
      <c r="W3" s="6" t="s">
        <v>13</v>
      </c>
      <c r="X3" s="7" t="s">
        <v>14</v>
      </c>
      <c r="Y3" s="51"/>
      <c r="Z3" s="6" t="s">
        <v>13</v>
      </c>
      <c r="AA3" s="7" t="s">
        <v>14</v>
      </c>
      <c r="AB3" s="51"/>
      <c r="AC3" s="6" t="s">
        <v>13</v>
      </c>
      <c r="AD3" s="7" t="s">
        <v>14</v>
      </c>
      <c r="AE3" s="51"/>
      <c r="AF3" s="6" t="s">
        <v>13</v>
      </c>
      <c r="AG3" s="7" t="s">
        <v>14</v>
      </c>
      <c r="AH3" s="51"/>
      <c r="AI3" s="6" t="s">
        <v>13</v>
      </c>
      <c r="AJ3" s="7" t="s">
        <v>14</v>
      </c>
      <c r="AK3" s="51"/>
      <c r="AL3" s="6" t="s">
        <v>13</v>
      </c>
      <c r="AM3" s="7" t="s">
        <v>14</v>
      </c>
    </row>
    <row r="4" spans="1:39" ht="15.5" x14ac:dyDescent="0.35">
      <c r="A4" s="4" t="s">
        <v>18</v>
      </c>
      <c r="B4" s="9">
        <v>22.952850000000002</v>
      </c>
      <c r="C4" s="10">
        <v>7.1153835000000001</v>
      </c>
      <c r="D4" s="9">
        <f>B4+B4*$B$1</f>
        <v>22.792180050000002</v>
      </c>
      <c r="E4" s="10">
        <f>D4*$C4/$B4</f>
        <v>7.0655758154999999</v>
      </c>
      <c r="G4">
        <v>68.614320000000006</v>
      </c>
      <c r="H4">
        <v>1.7279990000000001</v>
      </c>
      <c r="K4">
        <f>G4/(H4*H4)</f>
        <v>22.978823535153289</v>
      </c>
      <c r="L4" s="10">
        <f t="shared" ref="L4:L67" si="0">K4*0.31</f>
        <v>7.1234352958975196</v>
      </c>
      <c r="N4">
        <f>B4+B4*$B$1*2</f>
        <v>22.6315101</v>
      </c>
      <c r="O4" s="10">
        <f>N4*$C4/$B4</f>
        <v>7.0157681309999989</v>
      </c>
      <c r="P4" s="52"/>
      <c r="Q4">
        <f>B4+B4*$B$1*3</f>
        <v>22.470840150000001</v>
      </c>
      <c r="R4" s="10">
        <f>Q4*$C4/$B4</f>
        <v>6.9659604464999996</v>
      </c>
      <c r="S4" s="52"/>
      <c r="T4">
        <f>B4+B4*$B$1*4</f>
        <v>22.310170200000002</v>
      </c>
      <c r="U4" s="10">
        <f>T4*$C4/$B4</f>
        <v>6.9161527619999994</v>
      </c>
      <c r="V4" s="52"/>
      <c r="W4">
        <f>B4+B4*$B$1*5</f>
        <v>22.149500250000003</v>
      </c>
      <c r="X4" s="10">
        <f>W4*$C4/$B4</f>
        <v>6.8663450775000001</v>
      </c>
      <c r="Y4" s="52"/>
      <c r="Z4">
        <f>B4+B4*$B$1*6</f>
        <v>21.9888303</v>
      </c>
      <c r="AA4" s="10">
        <f>Z4*$C4/$B4</f>
        <v>6.8165373929999991</v>
      </c>
      <c r="AB4" s="52"/>
      <c r="AC4">
        <f>B4+B4*$B$1*7</f>
        <v>21.828160350000001</v>
      </c>
      <c r="AD4" s="10">
        <f>AC4*$C4/$B4</f>
        <v>6.7667297084999998</v>
      </c>
      <c r="AE4" s="52"/>
      <c r="AF4">
        <f>B4+B4*$B$1*8</f>
        <v>21.667490400000002</v>
      </c>
      <c r="AG4" s="10">
        <f>AF4*$C4/$B4</f>
        <v>6.7169220239999996</v>
      </c>
      <c r="AH4" s="52"/>
      <c r="AI4">
        <f>B4+B4*$B$1*9</f>
        <v>21.506820450000003</v>
      </c>
      <c r="AJ4" s="10">
        <f>AI4*$C4/$B4</f>
        <v>6.6671143395000003</v>
      </c>
      <c r="AK4" s="52"/>
      <c r="AL4">
        <f>B4+B4*$B$1*10</f>
        <v>21.3461505</v>
      </c>
      <c r="AM4" s="10">
        <f>AL4*$C4/$B4</f>
        <v>6.6173066550000001</v>
      </c>
    </row>
    <row r="5" spans="1:39" ht="15.5" x14ac:dyDescent="0.35">
      <c r="A5" s="4" t="s">
        <v>19</v>
      </c>
      <c r="B5" s="9">
        <v>22.952850000000002</v>
      </c>
      <c r="C5" s="10">
        <f>B5*0.31</f>
        <v>7.1153835000000001</v>
      </c>
      <c r="D5" s="9">
        <f>B5+B5*$B$1</f>
        <v>22.792180050000002</v>
      </c>
      <c r="E5" s="10">
        <f t="shared" ref="E5:E68" si="1">D5*$C5/$B5</f>
        <v>7.0655758154999999</v>
      </c>
      <c r="G5">
        <v>70.811779999999999</v>
      </c>
      <c r="H5">
        <v>1.7387649999999999</v>
      </c>
      <c r="K5">
        <f t="shared" ref="K5:K68" si="2">G5/(H5*H5)</f>
        <v>23.421986818320764</v>
      </c>
      <c r="L5" s="10">
        <f t="shared" si="0"/>
        <v>7.260815913679437</v>
      </c>
      <c r="N5">
        <f t="shared" ref="N5:N68" si="3">B5+B5*$B$1*2</f>
        <v>22.6315101</v>
      </c>
      <c r="O5" s="10">
        <f t="shared" ref="O5:O68" si="4">N5*$C5/$B5</f>
        <v>7.0157681309999989</v>
      </c>
      <c r="P5" s="52"/>
      <c r="Q5">
        <f t="shared" ref="Q5:Q68" si="5">B5+B5*$B$1*3</f>
        <v>22.470840150000001</v>
      </c>
      <c r="R5" s="10">
        <f t="shared" ref="R5:R68" si="6">Q5*$C5/$B5</f>
        <v>6.9659604464999996</v>
      </c>
      <c r="S5" s="52"/>
      <c r="T5">
        <f t="shared" ref="T5:T68" si="7">B5+B5*$B$1*4</f>
        <v>22.310170200000002</v>
      </c>
      <c r="U5" s="10">
        <f t="shared" ref="U5:U68" si="8">T5*$C5/$B5</f>
        <v>6.9161527619999994</v>
      </c>
      <c r="V5" s="52"/>
      <c r="W5">
        <f t="shared" ref="W5:W68" si="9">B5+B5*$B$1*5</f>
        <v>22.149500250000003</v>
      </c>
      <c r="X5" s="10">
        <f t="shared" ref="X5:X68" si="10">W5*$C5/$B5</f>
        <v>6.8663450775000001</v>
      </c>
      <c r="Y5" s="52"/>
      <c r="Z5">
        <f t="shared" ref="Z5:Z68" si="11">B5+B5*$B$1*6</f>
        <v>21.9888303</v>
      </c>
      <c r="AA5" s="10">
        <f t="shared" ref="AA5:AA68" si="12">Z5*$C5/$B5</f>
        <v>6.8165373929999991</v>
      </c>
      <c r="AB5" s="52"/>
      <c r="AC5">
        <f t="shared" ref="AC5:AC68" si="13">B5+B5*$B$1*7</f>
        <v>21.828160350000001</v>
      </c>
      <c r="AD5" s="10">
        <f t="shared" ref="AD5:AD68" si="14">AC5*$C5/$B5</f>
        <v>6.7667297084999998</v>
      </c>
      <c r="AE5" s="52"/>
      <c r="AF5">
        <f t="shared" ref="AF5:AF68" si="15">B5+B5*$B$1*8</f>
        <v>21.667490400000002</v>
      </c>
      <c r="AG5" s="10">
        <f t="shared" ref="AG5:AG68" si="16">AF5*$C5/$B5</f>
        <v>6.7169220239999996</v>
      </c>
      <c r="AH5" s="52"/>
      <c r="AI5">
        <f t="shared" ref="AI5:AI68" si="17">B5+B5*$B$1*9</f>
        <v>21.506820450000003</v>
      </c>
      <c r="AJ5" s="10">
        <f t="shared" ref="AJ5:AJ68" si="18">AI5*$C5/$B5</f>
        <v>6.6671143395000003</v>
      </c>
      <c r="AK5" s="52"/>
      <c r="AL5">
        <f t="shared" ref="AL5:AL68" si="19">B5+B5*$B$1*10</f>
        <v>21.3461505</v>
      </c>
      <c r="AM5" s="10">
        <f t="shared" ref="AM5:AM68" si="20">AL5*$C5/$B5</f>
        <v>6.6173066550000001</v>
      </c>
    </row>
    <row r="6" spans="1:39" ht="15.5" x14ac:dyDescent="0.35">
      <c r="A6" s="4" t="s">
        <v>20</v>
      </c>
      <c r="B6" s="9">
        <v>23.303000000000001</v>
      </c>
      <c r="C6" s="10">
        <f t="shared" ref="C6:C69" si="21">B6*0.31</f>
        <v>7.2239300000000002</v>
      </c>
      <c r="D6" s="9">
        <f>B6+B6*$B$1</f>
        <v>23.139879000000001</v>
      </c>
      <c r="E6" s="10">
        <f t="shared" si="1"/>
        <v>7.1733624900000006</v>
      </c>
      <c r="G6">
        <v>70.52655</v>
      </c>
      <c r="H6">
        <v>1.734883</v>
      </c>
      <c r="K6">
        <f t="shared" si="2"/>
        <v>23.432156367182095</v>
      </c>
      <c r="L6" s="10">
        <f t="shared" si="0"/>
        <v>7.2639684738264494</v>
      </c>
      <c r="N6">
        <f t="shared" si="3"/>
        <v>22.976758</v>
      </c>
      <c r="O6" s="10">
        <f t="shared" si="4"/>
        <v>7.1227949800000001</v>
      </c>
      <c r="P6" s="52"/>
      <c r="Q6">
        <f t="shared" si="5"/>
        <v>22.813637</v>
      </c>
      <c r="R6" s="10">
        <f t="shared" si="6"/>
        <v>7.0722274700000005</v>
      </c>
      <c r="S6" s="52"/>
      <c r="T6">
        <f t="shared" si="7"/>
        <v>22.650516</v>
      </c>
      <c r="U6" s="10">
        <f t="shared" si="8"/>
        <v>7.02165996</v>
      </c>
      <c r="V6" s="52"/>
      <c r="W6">
        <f t="shared" si="9"/>
        <v>22.487394999999999</v>
      </c>
      <c r="X6" s="10">
        <f t="shared" si="10"/>
        <v>6.9710924500000004</v>
      </c>
      <c r="Y6" s="52"/>
      <c r="Z6">
        <f t="shared" si="11"/>
        <v>22.324273999999999</v>
      </c>
      <c r="AA6" s="10">
        <f t="shared" si="12"/>
        <v>6.92052494</v>
      </c>
      <c r="AB6" s="52"/>
      <c r="AC6">
        <f t="shared" si="13"/>
        <v>22.161153000000002</v>
      </c>
      <c r="AD6" s="10">
        <f t="shared" si="14"/>
        <v>6.8699574300000013</v>
      </c>
      <c r="AE6" s="52"/>
      <c r="AF6">
        <f t="shared" si="15"/>
        <v>21.998032000000002</v>
      </c>
      <c r="AG6" s="10">
        <f t="shared" si="16"/>
        <v>6.8193899200000008</v>
      </c>
      <c r="AH6" s="52"/>
      <c r="AI6">
        <f t="shared" si="17"/>
        <v>21.834911000000002</v>
      </c>
      <c r="AJ6" s="10">
        <f t="shared" si="18"/>
        <v>6.7688224100000012</v>
      </c>
      <c r="AK6" s="52"/>
      <c r="AL6">
        <f t="shared" si="19"/>
        <v>21.671790000000001</v>
      </c>
      <c r="AM6" s="10">
        <f t="shared" si="20"/>
        <v>6.7182549000000007</v>
      </c>
    </row>
    <row r="7" spans="1:39" ht="15.5" x14ac:dyDescent="0.35">
      <c r="A7" s="4" t="s">
        <v>21</v>
      </c>
      <c r="B7" s="9">
        <v>23.41835</v>
      </c>
      <c r="C7" s="10">
        <f t="shared" si="21"/>
        <v>7.2596885000000002</v>
      </c>
      <c r="D7" s="9">
        <f t="shared" ref="D7:D70" si="22">B7+B7*$B$1</f>
        <v>23.25442155</v>
      </c>
      <c r="E7" s="10">
        <f t="shared" si="1"/>
        <v>7.2088706805000005</v>
      </c>
      <c r="G7">
        <v>73.354699999999994</v>
      </c>
      <c r="H7">
        <v>1.7355019999999999</v>
      </c>
      <c r="K7">
        <f t="shared" si="2"/>
        <v>24.354415345139849</v>
      </c>
      <c r="L7" s="10">
        <f t="shared" si="0"/>
        <v>7.5498687569933534</v>
      </c>
      <c r="N7">
        <f t="shared" si="3"/>
        <v>23.0904931</v>
      </c>
      <c r="O7" s="10">
        <f t="shared" si="4"/>
        <v>7.1580528609999998</v>
      </c>
      <c r="P7" s="52"/>
      <c r="Q7">
        <f t="shared" si="5"/>
        <v>22.92656465</v>
      </c>
      <c r="R7" s="10">
        <f t="shared" si="6"/>
        <v>7.1072350415000001</v>
      </c>
      <c r="S7" s="52"/>
      <c r="T7">
        <f t="shared" si="7"/>
        <v>22.762636199999999</v>
      </c>
      <c r="U7" s="10">
        <f t="shared" si="8"/>
        <v>7.0564172219999994</v>
      </c>
      <c r="V7" s="52"/>
      <c r="W7">
        <f t="shared" si="9"/>
        <v>22.598707749999999</v>
      </c>
      <c r="X7" s="10">
        <f t="shared" si="10"/>
        <v>7.0055994024999997</v>
      </c>
      <c r="Y7" s="52"/>
      <c r="Z7">
        <f t="shared" si="11"/>
        <v>22.434779299999999</v>
      </c>
      <c r="AA7" s="10">
        <f t="shared" si="12"/>
        <v>6.954781582999999</v>
      </c>
      <c r="AB7" s="52"/>
      <c r="AC7">
        <f t="shared" si="13"/>
        <v>22.270850849999999</v>
      </c>
      <c r="AD7" s="10">
        <f t="shared" si="14"/>
        <v>6.9039637634999993</v>
      </c>
      <c r="AE7" s="52"/>
      <c r="AF7">
        <f t="shared" si="15"/>
        <v>22.106922400000002</v>
      </c>
      <c r="AG7" s="10">
        <f t="shared" si="16"/>
        <v>6.8531459440000004</v>
      </c>
      <c r="AH7" s="52"/>
      <c r="AI7">
        <f t="shared" si="17"/>
        <v>21.942993950000002</v>
      </c>
      <c r="AJ7" s="10">
        <f t="shared" si="18"/>
        <v>6.8023281244999998</v>
      </c>
      <c r="AK7" s="52"/>
      <c r="AL7">
        <f t="shared" si="19"/>
        <v>21.779065500000002</v>
      </c>
      <c r="AM7" s="10">
        <f t="shared" si="20"/>
        <v>6.751510305</v>
      </c>
    </row>
    <row r="8" spans="1:39" ht="15.5" x14ac:dyDescent="0.35">
      <c r="A8" s="4" t="s">
        <v>22</v>
      </c>
      <c r="B8" s="9">
        <v>24.264310000000002</v>
      </c>
      <c r="C8" s="10">
        <f t="shared" si="21"/>
        <v>7.5219361000000005</v>
      </c>
      <c r="D8" s="9">
        <f t="shared" si="22"/>
        <v>24.094459830000002</v>
      </c>
      <c r="E8" s="10">
        <f t="shared" si="1"/>
        <v>7.4692825472999997</v>
      </c>
      <c r="G8">
        <v>74.217489999999998</v>
      </c>
      <c r="H8">
        <v>1.7387549999999998</v>
      </c>
      <c r="K8">
        <f t="shared" si="2"/>
        <v>24.548755412377815</v>
      </c>
      <c r="L8" s="10">
        <f t="shared" si="0"/>
        <v>7.6101141778371231</v>
      </c>
      <c r="N8">
        <f t="shared" si="3"/>
        <v>23.924609660000002</v>
      </c>
      <c r="O8" s="10">
        <f t="shared" si="4"/>
        <v>7.4166289945999999</v>
      </c>
      <c r="P8" s="52"/>
      <c r="Q8">
        <f t="shared" si="5"/>
        <v>23.754759490000001</v>
      </c>
      <c r="R8" s="10">
        <f t="shared" si="6"/>
        <v>7.3639754419000001</v>
      </c>
      <c r="S8" s="52"/>
      <c r="T8">
        <f t="shared" si="7"/>
        <v>23.584909320000001</v>
      </c>
      <c r="U8" s="10">
        <f t="shared" si="8"/>
        <v>7.3113218892000003</v>
      </c>
      <c r="V8" s="52"/>
      <c r="W8">
        <f t="shared" si="9"/>
        <v>23.415059150000001</v>
      </c>
      <c r="X8" s="10">
        <f t="shared" si="10"/>
        <v>7.2586683365000004</v>
      </c>
      <c r="Y8" s="52"/>
      <c r="Z8">
        <f t="shared" si="11"/>
        <v>23.245208980000001</v>
      </c>
      <c r="AA8" s="10">
        <f t="shared" si="12"/>
        <v>7.2060147837999997</v>
      </c>
      <c r="AB8" s="52"/>
      <c r="AC8">
        <f t="shared" si="13"/>
        <v>23.075358810000001</v>
      </c>
      <c r="AD8" s="10">
        <f t="shared" si="14"/>
        <v>7.1533612310999999</v>
      </c>
      <c r="AE8" s="52"/>
      <c r="AF8">
        <f t="shared" si="15"/>
        <v>22.905508640000001</v>
      </c>
      <c r="AG8" s="10">
        <f t="shared" si="16"/>
        <v>7.1007076784000001</v>
      </c>
      <c r="AH8" s="52"/>
      <c r="AI8">
        <f t="shared" si="17"/>
        <v>22.735658470000001</v>
      </c>
      <c r="AJ8" s="10">
        <f t="shared" si="18"/>
        <v>7.0480541257000002</v>
      </c>
      <c r="AK8" s="52"/>
      <c r="AL8">
        <f t="shared" si="19"/>
        <v>22.5658083</v>
      </c>
      <c r="AM8" s="10">
        <f t="shared" si="20"/>
        <v>6.9954005730000004</v>
      </c>
    </row>
    <row r="9" spans="1:39" ht="15.5" x14ac:dyDescent="0.35">
      <c r="A9" s="4" t="s">
        <v>23</v>
      </c>
      <c r="B9" s="9">
        <v>24.48807</v>
      </c>
      <c r="C9" s="10">
        <f t="shared" si="21"/>
        <v>7.5913016999999998</v>
      </c>
      <c r="D9" s="9">
        <f t="shared" si="22"/>
        <v>24.316653510000002</v>
      </c>
      <c r="E9" s="10">
        <f t="shared" si="1"/>
        <v>7.5381625880999996</v>
      </c>
      <c r="G9">
        <v>73.689719999999994</v>
      </c>
      <c r="H9">
        <v>1.734764</v>
      </c>
      <c r="K9">
        <f t="shared" si="2"/>
        <v>24.486465660427523</v>
      </c>
      <c r="L9" s="10">
        <f t="shared" si="0"/>
        <v>7.5908043547325326</v>
      </c>
      <c r="N9">
        <f t="shared" si="3"/>
        <v>24.14523702</v>
      </c>
      <c r="O9" s="10">
        <f t="shared" si="4"/>
        <v>7.4850234761999994</v>
      </c>
      <c r="P9" s="52"/>
      <c r="Q9">
        <f t="shared" si="5"/>
        <v>23.973820530000001</v>
      </c>
      <c r="R9" s="10">
        <f t="shared" si="6"/>
        <v>7.4318843643000001</v>
      </c>
      <c r="S9" s="52"/>
      <c r="T9">
        <f t="shared" si="7"/>
        <v>23.802404039999999</v>
      </c>
      <c r="U9" s="10">
        <f t="shared" si="8"/>
        <v>7.378745252399999</v>
      </c>
      <c r="V9" s="52"/>
      <c r="W9">
        <f t="shared" si="9"/>
        <v>23.63098755</v>
      </c>
      <c r="X9" s="10">
        <f t="shared" si="10"/>
        <v>7.3256061404999997</v>
      </c>
      <c r="Y9" s="52"/>
      <c r="Z9">
        <f t="shared" si="11"/>
        <v>23.459571060000002</v>
      </c>
      <c r="AA9" s="10">
        <f t="shared" si="12"/>
        <v>7.2724670286000004</v>
      </c>
      <c r="AB9" s="52"/>
      <c r="AC9">
        <f t="shared" si="13"/>
        <v>23.28815457</v>
      </c>
      <c r="AD9" s="10">
        <f t="shared" si="14"/>
        <v>7.2193279166999993</v>
      </c>
      <c r="AE9" s="52"/>
      <c r="AF9">
        <f t="shared" si="15"/>
        <v>23.116738080000001</v>
      </c>
      <c r="AG9" s="10">
        <f t="shared" si="16"/>
        <v>7.1661888048</v>
      </c>
      <c r="AH9" s="52"/>
      <c r="AI9">
        <f t="shared" si="17"/>
        <v>22.945321589999999</v>
      </c>
      <c r="AJ9" s="10">
        <f t="shared" si="18"/>
        <v>7.1130496928999998</v>
      </c>
      <c r="AK9" s="52"/>
      <c r="AL9">
        <f t="shared" si="19"/>
        <v>22.7739051</v>
      </c>
      <c r="AM9" s="10">
        <f t="shared" si="20"/>
        <v>7.0599105809999996</v>
      </c>
    </row>
    <row r="10" spans="1:39" ht="15.5" x14ac:dyDescent="0.35">
      <c r="A10" s="4" t="s">
        <v>24</v>
      </c>
      <c r="B10" s="9">
        <v>24.40897</v>
      </c>
      <c r="C10" s="10">
        <f t="shared" si="21"/>
        <v>7.5667806999999998</v>
      </c>
      <c r="D10" s="9">
        <f t="shared" si="22"/>
        <v>24.238107209999999</v>
      </c>
      <c r="E10" s="10">
        <f t="shared" si="1"/>
        <v>7.5138132350999998</v>
      </c>
      <c r="G10">
        <v>76.473690000000005</v>
      </c>
      <c r="H10">
        <v>1.732839</v>
      </c>
      <c r="K10">
        <f t="shared" si="2"/>
        <v>25.468045589835381</v>
      </c>
      <c r="L10" s="10">
        <f t="shared" si="0"/>
        <v>7.8950941328489677</v>
      </c>
      <c r="N10">
        <f t="shared" si="3"/>
        <v>24.067244420000002</v>
      </c>
      <c r="O10" s="10">
        <f t="shared" si="4"/>
        <v>7.4608457702000006</v>
      </c>
      <c r="P10" s="52"/>
      <c r="Q10">
        <f t="shared" si="5"/>
        <v>23.89638163</v>
      </c>
      <c r="R10" s="10">
        <f t="shared" si="6"/>
        <v>7.4078783052999997</v>
      </c>
      <c r="S10" s="52"/>
      <c r="T10">
        <f t="shared" si="7"/>
        <v>23.725518839999999</v>
      </c>
      <c r="U10" s="10">
        <f t="shared" si="8"/>
        <v>7.3549108403999988</v>
      </c>
      <c r="V10" s="52"/>
      <c r="W10">
        <f t="shared" si="9"/>
        <v>23.554656049999998</v>
      </c>
      <c r="X10" s="10">
        <f t="shared" si="10"/>
        <v>7.3019433754999996</v>
      </c>
      <c r="Y10" s="52"/>
      <c r="Z10">
        <f t="shared" si="11"/>
        <v>23.383793260000001</v>
      </c>
      <c r="AA10" s="10">
        <f t="shared" si="12"/>
        <v>7.2489759106000005</v>
      </c>
      <c r="AB10" s="52"/>
      <c r="AC10">
        <f t="shared" si="13"/>
        <v>23.21293047</v>
      </c>
      <c r="AD10" s="10">
        <f t="shared" si="14"/>
        <v>7.1960084456999995</v>
      </c>
      <c r="AE10" s="52"/>
      <c r="AF10">
        <f t="shared" si="15"/>
        <v>23.042067679999999</v>
      </c>
      <c r="AG10" s="10">
        <f t="shared" si="16"/>
        <v>7.1430409808000004</v>
      </c>
      <c r="AH10" s="52"/>
      <c r="AI10">
        <f t="shared" si="17"/>
        <v>22.871204890000001</v>
      </c>
      <c r="AJ10" s="10">
        <f t="shared" si="18"/>
        <v>7.0900735159000003</v>
      </c>
      <c r="AK10" s="52"/>
      <c r="AL10">
        <f t="shared" si="19"/>
        <v>22.7003421</v>
      </c>
      <c r="AM10" s="10">
        <f t="shared" si="20"/>
        <v>7.0371060510000003</v>
      </c>
    </row>
    <row r="11" spans="1:39" ht="15.5" x14ac:dyDescent="0.35">
      <c r="A11" s="4" t="s">
        <v>25</v>
      </c>
      <c r="B11" s="9">
        <v>25.414429999999999</v>
      </c>
      <c r="C11" s="10">
        <f t="shared" si="21"/>
        <v>7.8784732999999996</v>
      </c>
      <c r="D11" s="9">
        <f t="shared" si="22"/>
        <v>25.23652899</v>
      </c>
      <c r="E11" s="10">
        <f t="shared" si="1"/>
        <v>7.8233239869000002</v>
      </c>
      <c r="G11">
        <v>76.950469999999996</v>
      </c>
      <c r="H11">
        <v>1.734626</v>
      </c>
      <c r="K11">
        <f t="shared" si="2"/>
        <v>25.574053739592827</v>
      </c>
      <c r="L11" s="10">
        <f t="shared" si="0"/>
        <v>7.927956659273776</v>
      </c>
      <c r="N11">
        <f t="shared" si="3"/>
        <v>25.058627980000001</v>
      </c>
      <c r="O11" s="10">
        <f t="shared" si="4"/>
        <v>7.7681746737999999</v>
      </c>
      <c r="P11" s="52"/>
      <c r="Q11">
        <f t="shared" si="5"/>
        <v>24.880726969999998</v>
      </c>
      <c r="R11" s="10">
        <f t="shared" si="6"/>
        <v>7.7130253606999997</v>
      </c>
      <c r="S11" s="52"/>
      <c r="T11">
        <f t="shared" si="7"/>
        <v>24.702825959999998</v>
      </c>
      <c r="U11" s="10">
        <f t="shared" si="8"/>
        <v>7.6578760475999985</v>
      </c>
      <c r="V11" s="52"/>
      <c r="W11">
        <f t="shared" si="9"/>
        <v>24.524924949999999</v>
      </c>
      <c r="X11" s="10">
        <f t="shared" si="10"/>
        <v>7.6027267344999991</v>
      </c>
      <c r="Y11" s="52"/>
      <c r="Z11">
        <f t="shared" si="11"/>
        <v>24.34702394</v>
      </c>
      <c r="AA11" s="10">
        <f t="shared" si="12"/>
        <v>7.5475774213999998</v>
      </c>
      <c r="AB11" s="52"/>
      <c r="AC11">
        <f t="shared" si="13"/>
        <v>24.16912293</v>
      </c>
      <c r="AD11" s="10">
        <f t="shared" si="14"/>
        <v>7.4924281082999995</v>
      </c>
      <c r="AE11" s="52"/>
      <c r="AF11">
        <f t="shared" si="15"/>
        <v>23.991221920000001</v>
      </c>
      <c r="AG11" s="10">
        <f t="shared" si="16"/>
        <v>7.4372787952000001</v>
      </c>
      <c r="AH11" s="52"/>
      <c r="AI11">
        <f t="shared" si="17"/>
        <v>23.813320909999998</v>
      </c>
      <c r="AJ11" s="10">
        <f t="shared" si="18"/>
        <v>7.3821294820999999</v>
      </c>
      <c r="AK11" s="52"/>
      <c r="AL11">
        <f t="shared" si="19"/>
        <v>23.635419899999999</v>
      </c>
      <c r="AM11" s="10">
        <f t="shared" si="20"/>
        <v>7.3269801689999996</v>
      </c>
    </row>
    <row r="12" spans="1:39" ht="15.5" x14ac:dyDescent="0.35">
      <c r="A12" s="4" t="s">
        <v>26</v>
      </c>
      <c r="B12" s="9">
        <v>25.539010000000001</v>
      </c>
      <c r="C12" s="10">
        <f t="shared" si="21"/>
        <v>7.9170931000000007</v>
      </c>
      <c r="D12" s="9">
        <f t="shared" si="22"/>
        <v>25.360236930000003</v>
      </c>
      <c r="E12" s="10">
        <f t="shared" si="1"/>
        <v>7.8616734483000013</v>
      </c>
      <c r="G12">
        <v>75.672839999999994</v>
      </c>
      <c r="H12">
        <v>1.728335</v>
      </c>
      <c r="K12">
        <f t="shared" si="2"/>
        <v>25.332857707101265</v>
      </c>
      <c r="L12" s="10">
        <f t="shared" si="0"/>
        <v>7.8531858892013924</v>
      </c>
      <c r="N12">
        <f t="shared" si="3"/>
        <v>25.181463860000001</v>
      </c>
      <c r="O12" s="10">
        <f t="shared" si="4"/>
        <v>7.8062537966000001</v>
      </c>
      <c r="P12" s="52"/>
      <c r="Q12">
        <f t="shared" si="5"/>
        <v>25.002690790000003</v>
      </c>
      <c r="R12" s="10">
        <f t="shared" si="6"/>
        <v>7.7508341449000007</v>
      </c>
      <c r="S12" s="52"/>
      <c r="T12">
        <f t="shared" si="7"/>
        <v>24.823917720000001</v>
      </c>
      <c r="U12" s="10">
        <f t="shared" si="8"/>
        <v>7.6954144932000004</v>
      </c>
      <c r="V12" s="52"/>
      <c r="W12">
        <f t="shared" si="9"/>
        <v>24.645144650000002</v>
      </c>
      <c r="X12" s="10">
        <f t="shared" si="10"/>
        <v>7.6399948415000019</v>
      </c>
      <c r="Y12" s="52"/>
      <c r="Z12">
        <f t="shared" si="11"/>
        <v>24.466371580000001</v>
      </c>
      <c r="AA12" s="10">
        <f t="shared" si="12"/>
        <v>7.5845751898000007</v>
      </c>
      <c r="AB12" s="52"/>
      <c r="AC12">
        <f t="shared" si="13"/>
        <v>24.287598510000002</v>
      </c>
      <c r="AD12" s="10">
        <f t="shared" si="14"/>
        <v>7.5291555381000013</v>
      </c>
      <c r="AE12" s="52"/>
      <c r="AF12">
        <f t="shared" si="15"/>
        <v>24.10882544</v>
      </c>
      <c r="AG12" s="10">
        <f t="shared" si="16"/>
        <v>7.473735886400001</v>
      </c>
      <c r="AH12" s="52"/>
      <c r="AI12">
        <f t="shared" si="17"/>
        <v>23.930052370000002</v>
      </c>
      <c r="AJ12" s="10">
        <f t="shared" si="18"/>
        <v>7.4183162347000007</v>
      </c>
      <c r="AK12" s="52"/>
      <c r="AL12">
        <f t="shared" si="19"/>
        <v>23.7512793</v>
      </c>
      <c r="AM12" s="10">
        <f t="shared" si="20"/>
        <v>7.3628965830000004</v>
      </c>
    </row>
    <row r="13" spans="1:39" ht="15.5" x14ac:dyDescent="0.35">
      <c r="A13" s="4" t="s">
        <v>27</v>
      </c>
      <c r="B13" s="9">
        <v>25.270720000000001</v>
      </c>
      <c r="C13" s="10">
        <f t="shared" si="21"/>
        <v>7.8339232000000001</v>
      </c>
      <c r="D13" s="9">
        <f t="shared" si="22"/>
        <v>25.093824959999999</v>
      </c>
      <c r="E13" s="10">
        <f t="shared" si="1"/>
        <v>7.7790857375999991</v>
      </c>
      <c r="G13">
        <v>76.722089999999994</v>
      </c>
      <c r="H13">
        <v>1.731738</v>
      </c>
      <c r="K13">
        <f t="shared" si="2"/>
        <v>25.58326981879101</v>
      </c>
      <c r="L13" s="10">
        <f t="shared" si="0"/>
        <v>7.9308136438252133</v>
      </c>
      <c r="N13">
        <f t="shared" si="3"/>
        <v>24.916929920000001</v>
      </c>
      <c r="O13" s="10">
        <f t="shared" si="4"/>
        <v>7.7242482752000008</v>
      </c>
      <c r="P13" s="52"/>
      <c r="Q13">
        <f t="shared" si="5"/>
        <v>24.74003488</v>
      </c>
      <c r="R13" s="10">
        <f t="shared" si="6"/>
        <v>7.6694108127999998</v>
      </c>
      <c r="S13" s="52"/>
      <c r="T13">
        <f t="shared" si="7"/>
        <v>24.563139840000002</v>
      </c>
      <c r="U13" s="10">
        <f t="shared" si="8"/>
        <v>7.6145733504000006</v>
      </c>
      <c r="V13" s="52"/>
      <c r="W13">
        <f t="shared" si="9"/>
        <v>24.3862448</v>
      </c>
      <c r="X13" s="10">
        <f t="shared" si="10"/>
        <v>7.5597358879999996</v>
      </c>
      <c r="Y13" s="52"/>
      <c r="Z13">
        <f t="shared" si="11"/>
        <v>24.209349760000002</v>
      </c>
      <c r="AA13" s="10">
        <f t="shared" si="12"/>
        <v>7.5048984256000013</v>
      </c>
      <c r="AB13" s="52"/>
      <c r="AC13">
        <f t="shared" si="13"/>
        <v>24.03245472</v>
      </c>
      <c r="AD13" s="10">
        <f t="shared" si="14"/>
        <v>7.4500609631999994</v>
      </c>
      <c r="AE13" s="52"/>
      <c r="AF13">
        <f t="shared" si="15"/>
        <v>23.855559679999999</v>
      </c>
      <c r="AG13" s="10">
        <f t="shared" si="16"/>
        <v>7.3952235008000002</v>
      </c>
      <c r="AH13" s="52"/>
      <c r="AI13">
        <f t="shared" si="17"/>
        <v>23.678664640000001</v>
      </c>
      <c r="AJ13" s="10">
        <f t="shared" si="18"/>
        <v>7.3403860384000001</v>
      </c>
      <c r="AK13" s="52"/>
      <c r="AL13">
        <f t="shared" si="19"/>
        <v>23.501769599999999</v>
      </c>
      <c r="AM13" s="10">
        <f t="shared" si="20"/>
        <v>7.2855485760000001</v>
      </c>
    </row>
    <row r="14" spans="1:39" ht="15.5" x14ac:dyDescent="0.35">
      <c r="A14" s="4" t="s">
        <v>28</v>
      </c>
      <c r="B14" s="9">
        <v>25.526630000000001</v>
      </c>
      <c r="C14" s="10">
        <f t="shared" si="21"/>
        <v>7.9132553000000003</v>
      </c>
      <c r="D14" s="9">
        <f t="shared" si="22"/>
        <v>25.34794359</v>
      </c>
      <c r="E14" s="10">
        <f t="shared" si="1"/>
        <v>7.8578625128999997</v>
      </c>
      <c r="G14">
        <v>76.742959999999997</v>
      </c>
      <c r="H14">
        <v>1.7281409999999999</v>
      </c>
      <c r="K14">
        <f t="shared" si="2"/>
        <v>25.696868271229672</v>
      </c>
      <c r="L14" s="10">
        <f t="shared" si="0"/>
        <v>7.9660291640811982</v>
      </c>
      <c r="N14">
        <f t="shared" si="3"/>
        <v>25.169257180000002</v>
      </c>
      <c r="O14" s="10">
        <f t="shared" si="4"/>
        <v>7.8024697258000009</v>
      </c>
      <c r="P14" s="52"/>
      <c r="Q14">
        <f t="shared" si="5"/>
        <v>24.990570770000001</v>
      </c>
      <c r="R14" s="10">
        <f t="shared" si="6"/>
        <v>7.7470769387000011</v>
      </c>
      <c r="S14" s="52"/>
      <c r="T14">
        <f t="shared" si="7"/>
        <v>24.811884360000001</v>
      </c>
      <c r="U14" s="10">
        <f t="shared" si="8"/>
        <v>7.6916841515999996</v>
      </c>
      <c r="V14" s="52"/>
      <c r="W14">
        <f t="shared" si="9"/>
        <v>24.63319795</v>
      </c>
      <c r="X14" s="10">
        <f t="shared" si="10"/>
        <v>7.6362913644999999</v>
      </c>
      <c r="Y14" s="52"/>
      <c r="Z14">
        <f t="shared" si="11"/>
        <v>24.454511540000002</v>
      </c>
      <c r="AA14" s="10">
        <f t="shared" si="12"/>
        <v>7.5808985774000002</v>
      </c>
      <c r="AB14" s="52"/>
      <c r="AC14">
        <f t="shared" si="13"/>
        <v>24.275825130000001</v>
      </c>
      <c r="AD14" s="10">
        <f t="shared" si="14"/>
        <v>7.5255057903000004</v>
      </c>
      <c r="AE14" s="52"/>
      <c r="AF14">
        <f t="shared" si="15"/>
        <v>24.09713872</v>
      </c>
      <c r="AG14" s="10">
        <f t="shared" si="16"/>
        <v>7.4701130032000007</v>
      </c>
      <c r="AH14" s="52"/>
      <c r="AI14">
        <f t="shared" si="17"/>
        <v>23.918452309999999</v>
      </c>
      <c r="AJ14" s="10">
        <f t="shared" si="18"/>
        <v>7.4147202160999992</v>
      </c>
      <c r="AK14" s="52"/>
      <c r="AL14">
        <f t="shared" si="19"/>
        <v>23.739765900000002</v>
      </c>
      <c r="AM14" s="10">
        <f t="shared" si="20"/>
        <v>7.3593274290000004</v>
      </c>
    </row>
    <row r="15" spans="1:39" ht="15.5" x14ac:dyDescent="0.35">
      <c r="A15" s="4" t="s">
        <v>29</v>
      </c>
      <c r="B15" s="9">
        <v>25.639009999999999</v>
      </c>
      <c r="C15" s="10">
        <f t="shared" si="21"/>
        <v>7.9480930999999995</v>
      </c>
      <c r="D15" s="9">
        <f t="shared" si="22"/>
        <v>25.459536929999999</v>
      </c>
      <c r="E15" s="10">
        <f t="shared" si="1"/>
        <v>7.892456448299999</v>
      </c>
      <c r="G15">
        <v>78.266480000000001</v>
      </c>
      <c r="H15">
        <v>1.735249</v>
      </c>
      <c r="K15">
        <f t="shared" si="2"/>
        <v>25.992748008657728</v>
      </c>
      <c r="L15" s="10">
        <f t="shared" si="0"/>
        <v>8.0577518826838954</v>
      </c>
      <c r="N15">
        <f t="shared" si="3"/>
        <v>25.280063859999998</v>
      </c>
      <c r="O15" s="10">
        <f t="shared" si="4"/>
        <v>7.8368197965999995</v>
      </c>
      <c r="P15" s="52"/>
      <c r="Q15">
        <f t="shared" si="5"/>
        <v>25.100590789999998</v>
      </c>
      <c r="R15" s="10">
        <f t="shared" si="6"/>
        <v>7.7811831448999991</v>
      </c>
      <c r="S15" s="52"/>
      <c r="T15">
        <f t="shared" si="7"/>
        <v>24.921117719999998</v>
      </c>
      <c r="U15" s="10">
        <f t="shared" si="8"/>
        <v>7.7255464931999995</v>
      </c>
      <c r="V15" s="52"/>
      <c r="W15">
        <f t="shared" si="9"/>
        <v>24.741644649999998</v>
      </c>
      <c r="X15" s="10">
        <f t="shared" si="10"/>
        <v>7.6699098415</v>
      </c>
      <c r="Y15" s="52"/>
      <c r="Z15">
        <f t="shared" si="11"/>
        <v>24.562171579999998</v>
      </c>
      <c r="AA15" s="10">
        <f t="shared" si="12"/>
        <v>7.6142731897999987</v>
      </c>
      <c r="AB15" s="52"/>
      <c r="AC15">
        <f t="shared" si="13"/>
        <v>24.382698509999997</v>
      </c>
      <c r="AD15" s="10">
        <f t="shared" si="14"/>
        <v>7.5586365380999991</v>
      </c>
      <c r="AE15" s="52"/>
      <c r="AF15">
        <f t="shared" si="15"/>
        <v>24.203225440000001</v>
      </c>
      <c r="AG15" s="10">
        <f t="shared" si="16"/>
        <v>7.5029998863999996</v>
      </c>
      <c r="AH15" s="52"/>
      <c r="AI15">
        <f t="shared" si="17"/>
        <v>24.02375237</v>
      </c>
      <c r="AJ15" s="10">
        <f t="shared" si="18"/>
        <v>7.4473632347000001</v>
      </c>
      <c r="AK15" s="52"/>
      <c r="AL15">
        <f t="shared" si="19"/>
        <v>23.8442793</v>
      </c>
      <c r="AM15" s="10">
        <f t="shared" si="20"/>
        <v>7.3917265829999996</v>
      </c>
    </row>
    <row r="16" spans="1:39" ht="15.5" x14ac:dyDescent="0.35">
      <c r="A16" s="4" t="s">
        <v>30</v>
      </c>
      <c r="B16" s="9">
        <v>25.913</v>
      </c>
      <c r="C16" s="10">
        <f t="shared" si="21"/>
        <v>8.0330300000000001</v>
      </c>
      <c r="D16" s="9">
        <f t="shared" si="22"/>
        <v>25.731608999999999</v>
      </c>
      <c r="E16" s="10">
        <f t="shared" si="1"/>
        <v>7.9767987899999993</v>
      </c>
      <c r="G16">
        <v>77.574060000000003</v>
      </c>
      <c r="H16">
        <v>1.725989</v>
      </c>
      <c r="K16">
        <f t="shared" si="2"/>
        <v>26.039969704223317</v>
      </c>
      <c r="L16" s="10">
        <f t="shared" si="0"/>
        <v>8.0723906083092274</v>
      </c>
      <c r="N16">
        <f t="shared" si="3"/>
        <v>25.550218000000001</v>
      </c>
      <c r="O16" s="10">
        <f t="shared" si="4"/>
        <v>7.9205675800000002</v>
      </c>
      <c r="P16" s="52"/>
      <c r="Q16">
        <f t="shared" si="5"/>
        <v>25.368827</v>
      </c>
      <c r="R16" s="10">
        <f t="shared" si="6"/>
        <v>7.8643363700000002</v>
      </c>
      <c r="S16" s="52"/>
      <c r="T16">
        <f t="shared" si="7"/>
        <v>25.187436000000002</v>
      </c>
      <c r="U16" s="10">
        <f t="shared" si="8"/>
        <v>7.8081051600000002</v>
      </c>
      <c r="V16" s="52"/>
      <c r="W16">
        <f t="shared" si="9"/>
        <v>25.006045</v>
      </c>
      <c r="X16" s="10">
        <f t="shared" si="10"/>
        <v>7.7518739500000002</v>
      </c>
      <c r="Y16" s="52"/>
      <c r="Z16">
        <f t="shared" si="11"/>
        <v>24.824653999999999</v>
      </c>
      <c r="AA16" s="10">
        <f t="shared" si="12"/>
        <v>7.6956427399999994</v>
      </c>
      <c r="AB16" s="52"/>
      <c r="AC16">
        <f t="shared" si="13"/>
        <v>24.643263000000001</v>
      </c>
      <c r="AD16" s="10">
        <f t="shared" si="14"/>
        <v>7.6394115300000012</v>
      </c>
      <c r="AE16" s="52"/>
      <c r="AF16">
        <f t="shared" si="15"/>
        <v>24.461872</v>
      </c>
      <c r="AG16" s="10">
        <f t="shared" si="16"/>
        <v>7.5831803200000003</v>
      </c>
      <c r="AH16" s="52"/>
      <c r="AI16">
        <f t="shared" si="17"/>
        <v>24.280481000000002</v>
      </c>
      <c r="AJ16" s="10">
        <f t="shared" si="18"/>
        <v>7.5269491100000003</v>
      </c>
      <c r="AK16" s="52"/>
      <c r="AL16">
        <f t="shared" si="19"/>
        <v>24.09909</v>
      </c>
      <c r="AM16" s="10">
        <f t="shared" si="20"/>
        <v>7.4707178999999995</v>
      </c>
    </row>
    <row r="17" spans="1:39" ht="15.5" x14ac:dyDescent="0.35">
      <c r="A17" s="4" t="s">
        <v>31</v>
      </c>
      <c r="B17" s="9">
        <v>25.970590000000001</v>
      </c>
      <c r="C17" s="10">
        <f t="shared" si="21"/>
        <v>8.0508828999999995</v>
      </c>
      <c r="D17" s="9">
        <f t="shared" si="22"/>
        <v>25.788795870000001</v>
      </c>
      <c r="E17" s="10">
        <f t="shared" si="1"/>
        <v>7.9945267196999996</v>
      </c>
      <c r="G17">
        <v>78.436959999999999</v>
      </c>
      <c r="H17">
        <v>1.7359439999999999</v>
      </c>
      <c r="K17">
        <f t="shared" si="2"/>
        <v>26.028511400586932</v>
      </c>
      <c r="L17" s="10">
        <f t="shared" si="0"/>
        <v>8.0688385341819497</v>
      </c>
      <c r="N17">
        <f t="shared" si="3"/>
        <v>25.607001740000001</v>
      </c>
      <c r="O17" s="10">
        <f t="shared" si="4"/>
        <v>7.9381705393999997</v>
      </c>
      <c r="P17" s="52"/>
      <c r="Q17">
        <f t="shared" si="5"/>
        <v>25.425207610000001</v>
      </c>
      <c r="R17" s="10">
        <f t="shared" si="6"/>
        <v>7.8818143590999998</v>
      </c>
      <c r="S17" s="52"/>
      <c r="T17">
        <f t="shared" si="7"/>
        <v>25.243413480000001</v>
      </c>
      <c r="U17" s="10">
        <f t="shared" si="8"/>
        <v>7.8254581787999991</v>
      </c>
      <c r="V17" s="52"/>
      <c r="W17">
        <f t="shared" si="9"/>
        <v>25.061619350000001</v>
      </c>
      <c r="X17" s="10">
        <f t="shared" si="10"/>
        <v>7.7691019984999992</v>
      </c>
      <c r="Y17" s="52"/>
      <c r="Z17">
        <f t="shared" si="11"/>
        <v>24.879825220000001</v>
      </c>
      <c r="AA17" s="10">
        <f t="shared" si="12"/>
        <v>7.7127458181999993</v>
      </c>
      <c r="AB17" s="52"/>
      <c r="AC17">
        <f t="shared" si="13"/>
        <v>24.698031090000001</v>
      </c>
      <c r="AD17" s="10">
        <f t="shared" si="14"/>
        <v>7.6563896378999985</v>
      </c>
      <c r="AE17" s="52"/>
      <c r="AF17">
        <f t="shared" si="15"/>
        <v>24.516236960000001</v>
      </c>
      <c r="AG17" s="10">
        <f t="shared" si="16"/>
        <v>7.6000334575999995</v>
      </c>
      <c r="AH17" s="52"/>
      <c r="AI17">
        <f t="shared" si="17"/>
        <v>24.33444283</v>
      </c>
      <c r="AJ17" s="10">
        <f t="shared" si="18"/>
        <v>7.5436772772999996</v>
      </c>
      <c r="AK17" s="52"/>
      <c r="AL17">
        <f t="shared" si="19"/>
        <v>24.1526487</v>
      </c>
      <c r="AM17" s="10">
        <f t="shared" si="20"/>
        <v>7.4873210969999997</v>
      </c>
    </row>
    <row r="18" spans="1:39" ht="15.5" x14ac:dyDescent="0.35">
      <c r="A18" s="4" t="s">
        <v>32</v>
      </c>
      <c r="B18" s="9">
        <v>25.925809999999998</v>
      </c>
      <c r="C18" s="10">
        <f t="shared" si="21"/>
        <v>8.0370010999999995</v>
      </c>
      <c r="D18" s="9">
        <f t="shared" si="22"/>
        <v>25.744329329999999</v>
      </c>
      <c r="E18" s="10">
        <f t="shared" si="1"/>
        <v>7.9807420922999999</v>
      </c>
      <c r="G18">
        <v>78.898020000000002</v>
      </c>
      <c r="H18">
        <v>1.7271209999999999</v>
      </c>
      <c r="K18">
        <f t="shared" si="2"/>
        <v>26.449689303373344</v>
      </c>
      <c r="L18" s="10">
        <f t="shared" si="0"/>
        <v>8.1994036840457358</v>
      </c>
      <c r="N18">
        <f t="shared" si="3"/>
        <v>25.56284866</v>
      </c>
      <c r="O18" s="10">
        <f t="shared" si="4"/>
        <v>7.9244830846000003</v>
      </c>
      <c r="P18" s="52"/>
      <c r="Q18">
        <f t="shared" si="5"/>
        <v>25.381367989999998</v>
      </c>
      <c r="R18" s="10">
        <f t="shared" si="6"/>
        <v>7.8682240768999998</v>
      </c>
      <c r="S18" s="52"/>
      <c r="T18">
        <f t="shared" si="7"/>
        <v>25.199887319999998</v>
      </c>
      <c r="U18" s="10">
        <f t="shared" si="8"/>
        <v>7.8119650691999993</v>
      </c>
      <c r="V18" s="52"/>
      <c r="W18">
        <f t="shared" si="9"/>
        <v>25.018406649999999</v>
      </c>
      <c r="X18" s="10">
        <f t="shared" si="10"/>
        <v>7.7557060614999989</v>
      </c>
      <c r="Y18" s="52"/>
      <c r="Z18">
        <f t="shared" si="11"/>
        <v>24.83692598</v>
      </c>
      <c r="AA18" s="10">
        <f t="shared" si="12"/>
        <v>7.6994470538000002</v>
      </c>
      <c r="AB18" s="52"/>
      <c r="AC18">
        <f t="shared" si="13"/>
        <v>24.655445309999998</v>
      </c>
      <c r="AD18" s="10">
        <f t="shared" si="14"/>
        <v>7.6431880460999988</v>
      </c>
      <c r="AE18" s="52"/>
      <c r="AF18">
        <f t="shared" si="15"/>
        <v>24.473964639999998</v>
      </c>
      <c r="AG18" s="10">
        <f t="shared" si="16"/>
        <v>7.5869290383999992</v>
      </c>
      <c r="AH18" s="52"/>
      <c r="AI18">
        <f t="shared" si="17"/>
        <v>24.292483969999999</v>
      </c>
      <c r="AJ18" s="10">
        <f t="shared" si="18"/>
        <v>7.5306700306999996</v>
      </c>
      <c r="AK18" s="52"/>
      <c r="AL18">
        <f t="shared" si="19"/>
        <v>24.1110033</v>
      </c>
      <c r="AM18" s="10">
        <f t="shared" si="20"/>
        <v>7.474411023</v>
      </c>
    </row>
    <row r="19" spans="1:39" ht="15.5" x14ac:dyDescent="0.35">
      <c r="A19" s="4" t="s">
        <v>33</v>
      </c>
      <c r="B19" s="9">
        <v>26.388100000000001</v>
      </c>
      <c r="C19" s="10">
        <f t="shared" si="21"/>
        <v>8.1803109999999997</v>
      </c>
      <c r="D19" s="9">
        <f t="shared" si="22"/>
        <v>26.203383300000002</v>
      </c>
      <c r="E19" s="10">
        <f t="shared" si="1"/>
        <v>8.1230488229999995</v>
      </c>
      <c r="G19">
        <v>80.035780000000003</v>
      </c>
      <c r="H19">
        <v>1.7270059999999998</v>
      </c>
      <c r="K19">
        <f t="shared" si="2"/>
        <v>26.834684214986108</v>
      </c>
      <c r="L19" s="10">
        <f t="shared" si="0"/>
        <v>8.3187521066456931</v>
      </c>
      <c r="N19">
        <f t="shared" si="3"/>
        <v>26.018666600000003</v>
      </c>
      <c r="O19" s="10">
        <f t="shared" si="4"/>
        <v>8.0657866459999994</v>
      </c>
      <c r="P19" s="52"/>
      <c r="Q19">
        <f t="shared" si="5"/>
        <v>25.8339499</v>
      </c>
      <c r="R19" s="10">
        <f t="shared" si="6"/>
        <v>8.0085244689999993</v>
      </c>
      <c r="S19" s="52"/>
      <c r="T19">
        <f t="shared" si="7"/>
        <v>25.649233200000001</v>
      </c>
      <c r="U19" s="10">
        <f t="shared" si="8"/>
        <v>7.9512622919999991</v>
      </c>
      <c r="V19" s="52"/>
      <c r="W19">
        <f t="shared" si="9"/>
        <v>25.464516500000002</v>
      </c>
      <c r="X19" s="10">
        <f t="shared" si="10"/>
        <v>7.8940001149999999</v>
      </c>
      <c r="Y19" s="52"/>
      <c r="Z19">
        <f t="shared" si="11"/>
        <v>25.279799800000003</v>
      </c>
      <c r="AA19" s="10">
        <f t="shared" si="12"/>
        <v>7.8367379379999997</v>
      </c>
      <c r="AB19" s="52"/>
      <c r="AC19">
        <f t="shared" si="13"/>
        <v>25.0950831</v>
      </c>
      <c r="AD19" s="10">
        <f t="shared" si="14"/>
        <v>7.7794757609999996</v>
      </c>
      <c r="AE19" s="52"/>
      <c r="AF19">
        <f t="shared" si="15"/>
        <v>24.910366400000001</v>
      </c>
      <c r="AG19" s="10">
        <f t="shared" si="16"/>
        <v>7.7222135839999995</v>
      </c>
      <c r="AH19" s="52"/>
      <c r="AI19">
        <f t="shared" si="17"/>
        <v>24.725649700000002</v>
      </c>
      <c r="AJ19" s="10">
        <f t="shared" si="18"/>
        <v>7.6649514070000002</v>
      </c>
      <c r="AK19" s="52"/>
      <c r="AL19">
        <f t="shared" si="19"/>
        <v>24.540933000000003</v>
      </c>
      <c r="AM19" s="10">
        <f t="shared" si="20"/>
        <v>7.6076892300000001</v>
      </c>
    </row>
    <row r="20" spans="1:39" ht="15.5" x14ac:dyDescent="0.35">
      <c r="A20" s="4" t="s">
        <v>34</v>
      </c>
      <c r="B20" s="9">
        <v>26.78633</v>
      </c>
      <c r="C20" s="10">
        <f t="shared" si="21"/>
        <v>8.3037622999999989</v>
      </c>
      <c r="D20" s="9">
        <f t="shared" si="22"/>
        <v>26.598825689999998</v>
      </c>
      <c r="E20" s="10">
        <f t="shared" si="1"/>
        <v>8.2456359638999981</v>
      </c>
      <c r="G20">
        <v>78.277529999999999</v>
      </c>
      <c r="H20">
        <v>1.7247819999999998</v>
      </c>
      <c r="K20">
        <f t="shared" si="2"/>
        <v>26.312898527364254</v>
      </c>
      <c r="L20" s="10">
        <f t="shared" si="0"/>
        <v>8.1569985434829189</v>
      </c>
      <c r="N20">
        <f t="shared" si="3"/>
        <v>26.41132138</v>
      </c>
      <c r="O20" s="10">
        <f t="shared" si="4"/>
        <v>8.187509627799999</v>
      </c>
      <c r="P20" s="52"/>
      <c r="Q20">
        <f t="shared" si="5"/>
        <v>26.223817069999999</v>
      </c>
      <c r="R20" s="10">
        <f t="shared" si="6"/>
        <v>8.1293832916999982</v>
      </c>
      <c r="S20" s="52"/>
      <c r="T20">
        <f t="shared" si="7"/>
        <v>26.036312760000001</v>
      </c>
      <c r="U20" s="10">
        <f t="shared" si="8"/>
        <v>8.0712569555999991</v>
      </c>
      <c r="V20" s="52"/>
      <c r="W20">
        <f t="shared" si="9"/>
        <v>25.84880845</v>
      </c>
      <c r="X20" s="10">
        <f t="shared" si="10"/>
        <v>8.0131306194999983</v>
      </c>
      <c r="Y20" s="52"/>
      <c r="Z20">
        <f t="shared" si="11"/>
        <v>25.661304139999999</v>
      </c>
      <c r="AA20" s="10">
        <f t="shared" si="12"/>
        <v>7.9550042833999983</v>
      </c>
      <c r="AB20" s="52"/>
      <c r="AC20">
        <f t="shared" si="13"/>
        <v>25.473799830000001</v>
      </c>
      <c r="AD20" s="10">
        <f t="shared" si="14"/>
        <v>7.8968779472999993</v>
      </c>
      <c r="AE20" s="52"/>
      <c r="AF20">
        <f t="shared" si="15"/>
        <v>25.286295519999999</v>
      </c>
      <c r="AG20" s="10">
        <f t="shared" si="16"/>
        <v>7.8387516111999984</v>
      </c>
      <c r="AH20" s="52"/>
      <c r="AI20">
        <f t="shared" si="17"/>
        <v>25.098791209999998</v>
      </c>
      <c r="AJ20" s="10">
        <f t="shared" si="18"/>
        <v>7.7806252750999985</v>
      </c>
      <c r="AK20" s="52"/>
      <c r="AL20">
        <f t="shared" si="19"/>
        <v>24.9112869</v>
      </c>
      <c r="AM20" s="10">
        <f t="shared" si="20"/>
        <v>7.7224989389999994</v>
      </c>
    </row>
    <row r="21" spans="1:39" ht="15.5" x14ac:dyDescent="0.35">
      <c r="A21" s="4" t="s">
        <v>35</v>
      </c>
      <c r="B21" s="9">
        <v>26.284289999999999</v>
      </c>
      <c r="C21" s="10">
        <f t="shared" si="21"/>
        <v>8.1481298999999989</v>
      </c>
      <c r="D21" s="9">
        <f t="shared" si="22"/>
        <v>26.100299969999998</v>
      </c>
      <c r="E21" s="10">
        <f t="shared" si="1"/>
        <v>8.0910929907</v>
      </c>
      <c r="G21">
        <v>77.427019999999999</v>
      </c>
      <c r="H21">
        <v>1.718745</v>
      </c>
      <c r="K21">
        <f t="shared" si="2"/>
        <v>26.210158604337341</v>
      </c>
      <c r="L21" s="10">
        <f t="shared" si="0"/>
        <v>8.1251491673445759</v>
      </c>
      <c r="N21">
        <f t="shared" si="3"/>
        <v>25.916309939999998</v>
      </c>
      <c r="O21" s="10">
        <f t="shared" si="4"/>
        <v>8.0340560813999993</v>
      </c>
      <c r="P21" s="52"/>
      <c r="Q21">
        <f t="shared" si="5"/>
        <v>25.732319909999998</v>
      </c>
      <c r="R21" s="10">
        <f t="shared" si="6"/>
        <v>7.9770191720999977</v>
      </c>
      <c r="S21" s="52"/>
      <c r="T21">
        <f t="shared" si="7"/>
        <v>25.548329879999997</v>
      </c>
      <c r="U21" s="10">
        <f t="shared" si="8"/>
        <v>7.9199822627999987</v>
      </c>
      <c r="V21" s="52"/>
      <c r="W21">
        <f t="shared" si="9"/>
        <v>25.36433985</v>
      </c>
      <c r="X21" s="10">
        <f t="shared" si="10"/>
        <v>7.8629453534999989</v>
      </c>
      <c r="Y21" s="52"/>
      <c r="Z21">
        <f t="shared" si="11"/>
        <v>25.18034982</v>
      </c>
      <c r="AA21" s="10">
        <f t="shared" si="12"/>
        <v>7.8059084441999991</v>
      </c>
      <c r="AB21" s="52"/>
      <c r="AC21">
        <f t="shared" si="13"/>
        <v>24.99635979</v>
      </c>
      <c r="AD21" s="10">
        <f t="shared" si="14"/>
        <v>7.7488715348999992</v>
      </c>
      <c r="AE21" s="52"/>
      <c r="AF21">
        <f t="shared" si="15"/>
        <v>24.812369759999999</v>
      </c>
      <c r="AG21" s="10">
        <f t="shared" si="16"/>
        <v>7.6918346255999994</v>
      </c>
      <c r="AH21" s="52"/>
      <c r="AI21">
        <f t="shared" si="17"/>
        <v>24.628379729999999</v>
      </c>
      <c r="AJ21" s="10">
        <f t="shared" si="18"/>
        <v>7.6347977162999987</v>
      </c>
      <c r="AK21" s="52"/>
      <c r="AL21">
        <f t="shared" si="19"/>
        <v>24.444389699999999</v>
      </c>
      <c r="AM21" s="10">
        <f t="shared" si="20"/>
        <v>7.5777608069999989</v>
      </c>
    </row>
    <row r="22" spans="1:39" ht="15.5" x14ac:dyDescent="0.35">
      <c r="A22" s="4" t="s">
        <v>36</v>
      </c>
      <c r="B22" s="9">
        <v>26.14302</v>
      </c>
      <c r="C22" s="10">
        <f t="shared" si="21"/>
        <v>8.1043362000000005</v>
      </c>
      <c r="D22" s="9">
        <f t="shared" si="22"/>
        <v>25.960018859999998</v>
      </c>
      <c r="E22" s="10">
        <f t="shared" si="1"/>
        <v>8.0476058465999998</v>
      </c>
      <c r="G22">
        <v>78.191500000000005</v>
      </c>
      <c r="H22">
        <v>1.717994</v>
      </c>
      <c r="K22">
        <f t="shared" si="2"/>
        <v>26.492092275048631</v>
      </c>
      <c r="L22" s="10">
        <f t="shared" si="0"/>
        <v>8.2125486052650754</v>
      </c>
      <c r="N22">
        <f t="shared" si="3"/>
        <v>25.77701772</v>
      </c>
      <c r="O22" s="10">
        <f t="shared" si="4"/>
        <v>7.9908754931999999</v>
      </c>
      <c r="P22" s="52"/>
      <c r="Q22">
        <f t="shared" si="5"/>
        <v>25.594016580000002</v>
      </c>
      <c r="R22" s="10">
        <f t="shared" si="6"/>
        <v>7.9341451398000009</v>
      </c>
      <c r="S22" s="52"/>
      <c r="T22">
        <f t="shared" si="7"/>
        <v>25.41101544</v>
      </c>
      <c r="U22" s="10">
        <f t="shared" si="8"/>
        <v>7.877414786400001</v>
      </c>
      <c r="V22" s="52"/>
      <c r="W22">
        <f t="shared" si="9"/>
        <v>25.228014299999998</v>
      </c>
      <c r="X22" s="10">
        <f t="shared" si="10"/>
        <v>7.8206844330000003</v>
      </c>
      <c r="Y22" s="52"/>
      <c r="Z22">
        <f t="shared" si="11"/>
        <v>25.04501316</v>
      </c>
      <c r="AA22" s="10">
        <f t="shared" si="12"/>
        <v>7.7639540796000004</v>
      </c>
      <c r="AB22" s="52"/>
      <c r="AC22">
        <f t="shared" si="13"/>
        <v>24.862012020000002</v>
      </c>
      <c r="AD22" s="10">
        <f t="shared" si="14"/>
        <v>7.7072237262000014</v>
      </c>
      <c r="AE22" s="52"/>
      <c r="AF22">
        <f t="shared" si="15"/>
        <v>24.67901088</v>
      </c>
      <c r="AG22" s="10">
        <f t="shared" si="16"/>
        <v>7.6504933728000006</v>
      </c>
      <c r="AH22" s="52"/>
      <c r="AI22">
        <f t="shared" si="17"/>
        <v>24.496009739999998</v>
      </c>
      <c r="AJ22" s="10">
        <f t="shared" si="18"/>
        <v>7.5937630193999999</v>
      </c>
      <c r="AK22" s="52"/>
      <c r="AL22">
        <f t="shared" si="19"/>
        <v>24.3130086</v>
      </c>
      <c r="AM22" s="10">
        <f t="shared" si="20"/>
        <v>7.537032666</v>
      </c>
    </row>
    <row r="23" spans="1:39" ht="15.5" x14ac:dyDescent="0.35">
      <c r="A23" s="4" t="s">
        <v>37</v>
      </c>
      <c r="B23" s="9">
        <v>26.404440000000001</v>
      </c>
      <c r="C23" s="10">
        <f t="shared" si="21"/>
        <v>8.1853764000000009</v>
      </c>
      <c r="D23" s="9">
        <f t="shared" si="22"/>
        <v>26.219608920000002</v>
      </c>
      <c r="E23" s="10">
        <f t="shared" si="1"/>
        <v>8.1280787652000015</v>
      </c>
      <c r="G23">
        <v>77.641540000000006</v>
      </c>
      <c r="H23">
        <v>1.7095509999999998</v>
      </c>
      <c r="K23">
        <f t="shared" si="2"/>
        <v>26.566235499513944</v>
      </c>
      <c r="L23" s="10">
        <f t="shared" si="0"/>
        <v>8.2355330048493229</v>
      </c>
      <c r="N23">
        <f t="shared" si="3"/>
        <v>26.03477784</v>
      </c>
      <c r="O23" s="10">
        <f t="shared" si="4"/>
        <v>8.0707811304000003</v>
      </c>
      <c r="P23" s="52"/>
      <c r="Q23">
        <f t="shared" si="5"/>
        <v>25.849946760000002</v>
      </c>
      <c r="R23" s="10">
        <f t="shared" si="6"/>
        <v>8.0134834956000009</v>
      </c>
      <c r="S23" s="52"/>
      <c r="T23">
        <f t="shared" si="7"/>
        <v>25.66511568</v>
      </c>
      <c r="U23" s="10">
        <f t="shared" si="8"/>
        <v>7.9561858608000007</v>
      </c>
      <c r="V23" s="52"/>
      <c r="W23">
        <f t="shared" si="9"/>
        <v>25.480284600000001</v>
      </c>
      <c r="X23" s="10">
        <f t="shared" si="10"/>
        <v>7.8988882260000013</v>
      </c>
      <c r="Y23" s="52"/>
      <c r="Z23">
        <f t="shared" si="11"/>
        <v>25.295453520000002</v>
      </c>
      <c r="AA23" s="10">
        <f t="shared" si="12"/>
        <v>7.841590591200001</v>
      </c>
      <c r="AB23" s="52"/>
      <c r="AC23">
        <f t="shared" si="13"/>
        <v>25.11062244</v>
      </c>
      <c r="AD23" s="10">
        <f t="shared" si="14"/>
        <v>7.7842929564000007</v>
      </c>
      <c r="AE23" s="52"/>
      <c r="AF23">
        <f t="shared" si="15"/>
        <v>24.925791360000002</v>
      </c>
      <c r="AG23" s="10">
        <f t="shared" si="16"/>
        <v>7.7269953216000014</v>
      </c>
      <c r="AH23" s="52"/>
      <c r="AI23">
        <f t="shared" si="17"/>
        <v>24.740960279999999</v>
      </c>
      <c r="AJ23" s="10">
        <f t="shared" si="18"/>
        <v>7.6696976868000002</v>
      </c>
      <c r="AK23" s="52"/>
      <c r="AL23">
        <f t="shared" si="19"/>
        <v>24.556129200000001</v>
      </c>
      <c r="AM23" s="10">
        <f t="shared" si="20"/>
        <v>7.6124000520000008</v>
      </c>
    </row>
    <row r="24" spans="1:39" ht="15.5" x14ac:dyDescent="0.35">
      <c r="A24" s="4" t="s">
        <v>38</v>
      </c>
      <c r="B24" s="9">
        <v>26.466889999999999</v>
      </c>
      <c r="C24" s="10">
        <f t="shared" si="21"/>
        <v>8.2047358999999993</v>
      </c>
      <c r="D24" s="9">
        <f t="shared" si="22"/>
        <v>26.281621770000001</v>
      </c>
      <c r="E24" s="10">
        <f t="shared" si="1"/>
        <v>8.1473027486999996</v>
      </c>
      <c r="G24">
        <v>78.394509999999997</v>
      </c>
      <c r="H24">
        <v>1.7147479999999999</v>
      </c>
      <c r="K24">
        <f t="shared" si="2"/>
        <v>26.661528263038619</v>
      </c>
      <c r="L24" s="10">
        <f t="shared" si="0"/>
        <v>8.2650737615419718</v>
      </c>
      <c r="N24">
        <f t="shared" si="3"/>
        <v>26.096353539999999</v>
      </c>
      <c r="O24" s="10">
        <f t="shared" si="4"/>
        <v>8.0898695973999999</v>
      </c>
      <c r="P24" s="52"/>
      <c r="Q24">
        <f t="shared" si="5"/>
        <v>25.911085310000001</v>
      </c>
      <c r="R24" s="10">
        <f t="shared" si="6"/>
        <v>8.0324364461000002</v>
      </c>
      <c r="S24" s="52"/>
      <c r="T24">
        <f t="shared" si="7"/>
        <v>25.725817079999999</v>
      </c>
      <c r="U24" s="10">
        <f t="shared" si="8"/>
        <v>7.9750032947999996</v>
      </c>
      <c r="V24" s="52"/>
      <c r="W24">
        <f t="shared" si="9"/>
        <v>25.54054885</v>
      </c>
      <c r="X24" s="10">
        <f t="shared" si="10"/>
        <v>7.9175701434999999</v>
      </c>
      <c r="Y24" s="52"/>
      <c r="Z24">
        <f t="shared" si="11"/>
        <v>25.355280619999998</v>
      </c>
      <c r="AA24" s="10">
        <f t="shared" si="12"/>
        <v>7.8601369921999993</v>
      </c>
      <c r="AB24" s="52"/>
      <c r="AC24">
        <f t="shared" si="13"/>
        <v>25.17001239</v>
      </c>
      <c r="AD24" s="10">
        <f t="shared" si="14"/>
        <v>7.8027038408999996</v>
      </c>
      <c r="AE24" s="52"/>
      <c r="AF24">
        <f t="shared" si="15"/>
        <v>24.984744159999998</v>
      </c>
      <c r="AG24" s="10">
        <f t="shared" si="16"/>
        <v>7.7452706895999981</v>
      </c>
      <c r="AH24" s="52"/>
      <c r="AI24">
        <f t="shared" si="17"/>
        <v>24.79947593</v>
      </c>
      <c r="AJ24" s="10">
        <f t="shared" si="18"/>
        <v>7.6878375382999993</v>
      </c>
      <c r="AK24" s="52"/>
      <c r="AL24">
        <f t="shared" si="19"/>
        <v>24.614207699999998</v>
      </c>
      <c r="AM24" s="10">
        <f t="shared" si="20"/>
        <v>7.6304043869999987</v>
      </c>
    </row>
    <row r="25" spans="1:39" ht="15.5" x14ac:dyDescent="0.35">
      <c r="A25" s="4" t="s">
        <v>39</v>
      </c>
      <c r="B25" s="9">
        <v>26.59262</v>
      </c>
      <c r="C25" s="10">
        <f t="shared" si="21"/>
        <v>8.2437121999999992</v>
      </c>
      <c r="D25" s="9">
        <f t="shared" si="22"/>
        <v>26.406471660000001</v>
      </c>
      <c r="E25" s="10">
        <f t="shared" si="1"/>
        <v>8.186006214599999</v>
      </c>
      <c r="G25">
        <v>78.359520000000003</v>
      </c>
      <c r="H25">
        <v>1.714737</v>
      </c>
      <c r="K25">
        <f t="shared" si="2"/>
        <v>26.649970277124499</v>
      </c>
      <c r="L25" s="10">
        <f t="shared" si="0"/>
        <v>8.2614907859085953</v>
      </c>
      <c r="N25">
        <f t="shared" si="3"/>
        <v>26.220323319999999</v>
      </c>
      <c r="O25" s="10">
        <f t="shared" si="4"/>
        <v>8.1283002291999988</v>
      </c>
      <c r="P25" s="52"/>
      <c r="Q25">
        <f t="shared" si="5"/>
        <v>26.03417498</v>
      </c>
      <c r="R25" s="10">
        <f t="shared" si="6"/>
        <v>8.0705942437999987</v>
      </c>
      <c r="S25" s="52"/>
      <c r="T25">
        <f t="shared" si="7"/>
        <v>25.84802664</v>
      </c>
      <c r="U25" s="10">
        <f t="shared" si="8"/>
        <v>8.0128882583999985</v>
      </c>
      <c r="V25" s="52"/>
      <c r="W25">
        <f t="shared" si="9"/>
        <v>25.661878300000001</v>
      </c>
      <c r="X25" s="10">
        <f t="shared" si="10"/>
        <v>7.9551822730000001</v>
      </c>
      <c r="Y25" s="52"/>
      <c r="Z25">
        <f t="shared" si="11"/>
        <v>25.475729959999999</v>
      </c>
      <c r="AA25" s="10">
        <f t="shared" si="12"/>
        <v>7.8974762875999991</v>
      </c>
      <c r="AB25" s="52"/>
      <c r="AC25">
        <f t="shared" si="13"/>
        <v>25.28958162</v>
      </c>
      <c r="AD25" s="10">
        <f t="shared" si="14"/>
        <v>7.8397703021999998</v>
      </c>
      <c r="AE25" s="52"/>
      <c r="AF25">
        <f t="shared" si="15"/>
        <v>25.103433280000001</v>
      </c>
      <c r="AG25" s="10">
        <f t="shared" si="16"/>
        <v>7.7820643167999988</v>
      </c>
      <c r="AH25" s="52"/>
      <c r="AI25">
        <f t="shared" si="17"/>
        <v>24.917284940000002</v>
      </c>
      <c r="AJ25" s="10">
        <f t="shared" si="18"/>
        <v>7.7243583314000004</v>
      </c>
      <c r="AK25" s="52"/>
      <c r="AL25">
        <f t="shared" si="19"/>
        <v>24.731136599999999</v>
      </c>
      <c r="AM25" s="10">
        <f t="shared" si="20"/>
        <v>7.6666523459999985</v>
      </c>
    </row>
    <row r="26" spans="1:39" ht="15.5" x14ac:dyDescent="0.35">
      <c r="A26" s="4" t="s">
        <v>40</v>
      </c>
      <c r="B26" s="9">
        <v>26.551069999999999</v>
      </c>
      <c r="C26" s="10">
        <f t="shared" si="21"/>
        <v>8.2308316999999995</v>
      </c>
      <c r="D26" s="9">
        <f t="shared" si="22"/>
        <v>26.365212509999999</v>
      </c>
      <c r="E26" s="10">
        <f t="shared" si="1"/>
        <v>8.1732158780999988</v>
      </c>
      <c r="G26">
        <v>77.775760000000005</v>
      </c>
      <c r="H26">
        <v>1.7098249999999999</v>
      </c>
      <c r="K26">
        <f t="shared" si="2"/>
        <v>26.603632385775676</v>
      </c>
      <c r="L26" s="10">
        <f t="shared" si="0"/>
        <v>8.2471260395904586</v>
      </c>
      <c r="N26">
        <f t="shared" si="3"/>
        <v>26.179355019999999</v>
      </c>
      <c r="O26" s="10">
        <f t="shared" si="4"/>
        <v>8.1156000561999999</v>
      </c>
      <c r="P26" s="52"/>
      <c r="Q26">
        <f t="shared" si="5"/>
        <v>25.993497529999999</v>
      </c>
      <c r="R26" s="10">
        <f t="shared" si="6"/>
        <v>8.0579842342999992</v>
      </c>
      <c r="S26" s="52"/>
      <c r="T26">
        <f t="shared" si="7"/>
        <v>25.807640039999999</v>
      </c>
      <c r="U26" s="10">
        <f t="shared" si="8"/>
        <v>8.0003684124000003</v>
      </c>
      <c r="V26" s="52"/>
      <c r="W26">
        <f t="shared" si="9"/>
        <v>25.621782549999999</v>
      </c>
      <c r="X26" s="10">
        <f t="shared" si="10"/>
        <v>7.9427525904999996</v>
      </c>
      <c r="Y26" s="52"/>
      <c r="Z26">
        <f t="shared" si="11"/>
        <v>25.435925059999999</v>
      </c>
      <c r="AA26" s="10">
        <f t="shared" si="12"/>
        <v>7.8851367685999989</v>
      </c>
      <c r="AB26" s="52"/>
      <c r="AC26">
        <f t="shared" si="13"/>
        <v>25.250067569999999</v>
      </c>
      <c r="AD26" s="10">
        <f t="shared" si="14"/>
        <v>7.8275209466999991</v>
      </c>
      <c r="AE26" s="52"/>
      <c r="AF26">
        <f t="shared" si="15"/>
        <v>25.064210079999999</v>
      </c>
      <c r="AG26" s="10">
        <f t="shared" si="16"/>
        <v>7.7699051248000002</v>
      </c>
      <c r="AH26" s="52"/>
      <c r="AI26">
        <f t="shared" si="17"/>
        <v>24.878352589999999</v>
      </c>
      <c r="AJ26" s="10">
        <f t="shared" si="18"/>
        <v>7.7122893028999995</v>
      </c>
      <c r="AK26" s="52"/>
      <c r="AL26">
        <f t="shared" si="19"/>
        <v>24.692495099999999</v>
      </c>
      <c r="AM26" s="10">
        <f t="shared" si="20"/>
        <v>7.6546734809999997</v>
      </c>
    </row>
    <row r="27" spans="1:39" ht="15.5" x14ac:dyDescent="0.35">
      <c r="A27" s="4" t="s">
        <v>41</v>
      </c>
      <c r="B27" s="9">
        <v>26.528459999999999</v>
      </c>
      <c r="C27" s="10">
        <f t="shared" si="21"/>
        <v>8.2238226000000001</v>
      </c>
      <c r="D27" s="9">
        <f t="shared" si="22"/>
        <v>26.342760779999999</v>
      </c>
      <c r="E27" s="10">
        <f t="shared" si="1"/>
        <v>8.1662558418</v>
      </c>
      <c r="G27">
        <v>78.455309999999997</v>
      </c>
      <c r="H27">
        <v>1.71576</v>
      </c>
      <c r="K27">
        <f t="shared" si="2"/>
        <v>26.65073955873866</v>
      </c>
      <c r="L27" s="10">
        <f t="shared" si="0"/>
        <v>8.2617292632089843</v>
      </c>
      <c r="N27">
        <f t="shared" si="3"/>
        <v>26.157061559999999</v>
      </c>
      <c r="O27" s="10">
        <f t="shared" si="4"/>
        <v>8.1086890835999998</v>
      </c>
      <c r="P27" s="52"/>
      <c r="Q27">
        <f t="shared" si="5"/>
        <v>25.971362339999999</v>
      </c>
      <c r="R27" s="10">
        <f t="shared" si="6"/>
        <v>8.0511223253999997</v>
      </c>
      <c r="S27" s="52"/>
      <c r="T27">
        <f t="shared" si="7"/>
        <v>25.785663119999999</v>
      </c>
      <c r="U27" s="10">
        <f t="shared" si="8"/>
        <v>7.9935555671999996</v>
      </c>
      <c r="V27" s="52"/>
      <c r="W27">
        <f t="shared" si="9"/>
        <v>25.599963899999999</v>
      </c>
      <c r="X27" s="10">
        <f t="shared" si="10"/>
        <v>7.9359888089999995</v>
      </c>
      <c r="Y27" s="52"/>
      <c r="Z27">
        <f t="shared" si="11"/>
        <v>25.414264679999999</v>
      </c>
      <c r="AA27" s="10">
        <f t="shared" si="12"/>
        <v>7.8784220508000002</v>
      </c>
      <c r="AB27" s="52"/>
      <c r="AC27">
        <f t="shared" si="13"/>
        <v>25.228565459999999</v>
      </c>
      <c r="AD27" s="10">
        <f t="shared" si="14"/>
        <v>7.8208552926000001</v>
      </c>
      <c r="AE27" s="52"/>
      <c r="AF27">
        <f t="shared" si="15"/>
        <v>25.042866239999999</v>
      </c>
      <c r="AG27" s="10">
        <f t="shared" si="16"/>
        <v>7.7632885344</v>
      </c>
      <c r="AH27" s="52"/>
      <c r="AI27">
        <f t="shared" si="17"/>
        <v>24.857167019999999</v>
      </c>
      <c r="AJ27" s="10">
        <f t="shared" si="18"/>
        <v>7.7057217761999999</v>
      </c>
      <c r="AK27" s="52"/>
      <c r="AL27">
        <f t="shared" si="19"/>
        <v>24.671467799999999</v>
      </c>
      <c r="AM27" s="10">
        <f t="shared" si="20"/>
        <v>7.6481550179999997</v>
      </c>
    </row>
    <row r="28" spans="1:39" ht="15.5" x14ac:dyDescent="0.35">
      <c r="A28" s="4" t="s">
        <v>42</v>
      </c>
      <c r="B28" s="9">
        <v>26.573969999999999</v>
      </c>
      <c r="C28" s="10">
        <f t="shared" si="21"/>
        <v>8.2379306999999997</v>
      </c>
      <c r="D28" s="9">
        <f t="shared" si="22"/>
        <v>26.387952209999998</v>
      </c>
      <c r="E28" s="10">
        <f t="shared" si="1"/>
        <v>8.1802651850999997</v>
      </c>
      <c r="G28">
        <v>79.214510000000004</v>
      </c>
      <c r="H28">
        <v>1.718064</v>
      </c>
      <c r="K28">
        <f t="shared" si="2"/>
        <v>26.836511725401245</v>
      </c>
      <c r="L28" s="10">
        <f t="shared" si="0"/>
        <v>8.3193186348743851</v>
      </c>
      <c r="N28">
        <f t="shared" si="3"/>
        <v>26.201934420000001</v>
      </c>
      <c r="O28" s="10">
        <f t="shared" si="4"/>
        <v>8.1225996701999996</v>
      </c>
      <c r="P28" s="52"/>
      <c r="Q28">
        <f t="shared" si="5"/>
        <v>26.01591663</v>
      </c>
      <c r="R28" s="10">
        <f t="shared" si="6"/>
        <v>8.0649341552999996</v>
      </c>
      <c r="S28" s="52"/>
      <c r="T28">
        <f t="shared" si="7"/>
        <v>25.829898839999998</v>
      </c>
      <c r="U28" s="10">
        <f t="shared" si="8"/>
        <v>8.0072686403999995</v>
      </c>
      <c r="V28" s="52"/>
      <c r="W28">
        <f t="shared" si="9"/>
        <v>25.643881050000001</v>
      </c>
      <c r="X28" s="10">
        <f t="shared" si="10"/>
        <v>7.9496031255000004</v>
      </c>
      <c r="Y28" s="52"/>
      <c r="Z28">
        <f t="shared" si="11"/>
        <v>25.45786326</v>
      </c>
      <c r="AA28" s="10">
        <f t="shared" si="12"/>
        <v>7.8919376105999994</v>
      </c>
      <c r="AB28" s="52"/>
      <c r="AC28">
        <f t="shared" si="13"/>
        <v>25.271845469999999</v>
      </c>
      <c r="AD28" s="10">
        <f t="shared" si="14"/>
        <v>7.8342720956999994</v>
      </c>
      <c r="AE28" s="52"/>
      <c r="AF28">
        <f t="shared" si="15"/>
        <v>25.085827679999998</v>
      </c>
      <c r="AG28" s="10">
        <f t="shared" si="16"/>
        <v>7.7766065807999993</v>
      </c>
      <c r="AH28" s="52"/>
      <c r="AI28">
        <f t="shared" si="17"/>
        <v>24.89980989</v>
      </c>
      <c r="AJ28" s="10">
        <f t="shared" si="18"/>
        <v>7.7189410659000002</v>
      </c>
      <c r="AK28" s="52"/>
      <c r="AL28">
        <f t="shared" si="19"/>
        <v>24.713792099999999</v>
      </c>
      <c r="AM28" s="10">
        <f t="shared" si="20"/>
        <v>7.6612755510000001</v>
      </c>
    </row>
    <row r="29" spans="1:39" ht="15.5" x14ac:dyDescent="0.35">
      <c r="A29" s="4" t="s">
        <v>43</v>
      </c>
      <c r="B29" s="9">
        <v>26.75891</v>
      </c>
      <c r="C29" s="10">
        <f t="shared" si="21"/>
        <v>8.2952621000000004</v>
      </c>
      <c r="D29" s="9">
        <f t="shared" si="22"/>
        <v>26.571597629999999</v>
      </c>
      <c r="E29" s="10">
        <f t="shared" si="1"/>
        <v>8.2371952653000005</v>
      </c>
      <c r="G29">
        <v>79.284679999999994</v>
      </c>
      <c r="H29">
        <v>1.706688</v>
      </c>
      <c r="K29">
        <f t="shared" si="2"/>
        <v>27.219554187068045</v>
      </c>
      <c r="L29" s="10">
        <f t="shared" si="0"/>
        <v>8.4380617979910948</v>
      </c>
      <c r="N29">
        <f t="shared" si="3"/>
        <v>26.384285259999999</v>
      </c>
      <c r="O29" s="10">
        <f t="shared" si="4"/>
        <v>8.1791284305999987</v>
      </c>
      <c r="P29" s="52"/>
      <c r="Q29">
        <f t="shared" si="5"/>
        <v>26.196972890000001</v>
      </c>
      <c r="R29" s="10">
        <f t="shared" si="6"/>
        <v>8.1210615959000005</v>
      </c>
      <c r="S29" s="52"/>
      <c r="T29">
        <f t="shared" si="7"/>
        <v>26.009660520000001</v>
      </c>
      <c r="U29" s="10">
        <f t="shared" si="8"/>
        <v>8.0629947612000006</v>
      </c>
      <c r="V29" s="52"/>
      <c r="W29">
        <f t="shared" si="9"/>
        <v>25.82234815</v>
      </c>
      <c r="X29" s="10">
        <f t="shared" si="10"/>
        <v>8.0049279265000006</v>
      </c>
      <c r="Y29" s="52"/>
      <c r="Z29">
        <f t="shared" si="11"/>
        <v>25.635035779999999</v>
      </c>
      <c r="AA29" s="10">
        <f t="shared" si="12"/>
        <v>7.9468610918000007</v>
      </c>
      <c r="AB29" s="52"/>
      <c r="AC29">
        <f t="shared" si="13"/>
        <v>25.447723410000002</v>
      </c>
      <c r="AD29" s="10">
        <f t="shared" si="14"/>
        <v>7.8887942571000007</v>
      </c>
      <c r="AE29" s="52"/>
      <c r="AF29">
        <f t="shared" si="15"/>
        <v>25.260411040000001</v>
      </c>
      <c r="AG29" s="10">
        <f t="shared" si="16"/>
        <v>7.8307274224000007</v>
      </c>
      <c r="AH29" s="52"/>
      <c r="AI29">
        <f t="shared" si="17"/>
        <v>25.07309867</v>
      </c>
      <c r="AJ29" s="10">
        <f t="shared" si="18"/>
        <v>7.7726605877000008</v>
      </c>
      <c r="AK29" s="52"/>
      <c r="AL29">
        <f t="shared" si="19"/>
        <v>24.885786299999999</v>
      </c>
      <c r="AM29" s="10">
        <f t="shared" si="20"/>
        <v>7.7145937529999999</v>
      </c>
    </row>
    <row r="30" spans="1:39" ht="15.5" x14ac:dyDescent="0.35">
      <c r="A30" s="4" t="s">
        <v>44</v>
      </c>
      <c r="B30" s="9">
        <v>27.167960000000001</v>
      </c>
      <c r="C30" s="10">
        <f t="shared" si="21"/>
        <v>8.4220676000000001</v>
      </c>
      <c r="D30" s="9">
        <f t="shared" si="22"/>
        <v>26.977784280000002</v>
      </c>
      <c r="E30" s="10">
        <f t="shared" si="1"/>
        <v>8.3631131268000001</v>
      </c>
      <c r="G30">
        <v>77.807540000000003</v>
      </c>
      <c r="H30">
        <v>1.7042189999999999</v>
      </c>
      <c r="K30">
        <f t="shared" si="2"/>
        <v>26.789886827155183</v>
      </c>
      <c r="L30" s="10">
        <f t="shared" si="0"/>
        <v>8.3048649164181061</v>
      </c>
      <c r="N30">
        <f t="shared" si="3"/>
        <v>26.787608560000002</v>
      </c>
      <c r="O30" s="10">
        <f t="shared" si="4"/>
        <v>8.3041586536000018</v>
      </c>
      <c r="P30" s="52"/>
      <c r="Q30">
        <f t="shared" si="5"/>
        <v>26.59743284</v>
      </c>
      <c r="R30" s="10">
        <f t="shared" si="6"/>
        <v>8.2452041804</v>
      </c>
      <c r="S30" s="52"/>
      <c r="T30">
        <f t="shared" si="7"/>
        <v>26.407257120000001</v>
      </c>
      <c r="U30" s="10">
        <f t="shared" si="8"/>
        <v>8.1862497072</v>
      </c>
      <c r="V30" s="52"/>
      <c r="W30">
        <f t="shared" si="9"/>
        <v>26.217081400000001</v>
      </c>
      <c r="X30" s="10">
        <f t="shared" si="10"/>
        <v>8.127295234</v>
      </c>
      <c r="Y30" s="52"/>
      <c r="Z30">
        <f t="shared" si="11"/>
        <v>26.026905680000002</v>
      </c>
      <c r="AA30" s="10">
        <f t="shared" si="12"/>
        <v>8.0683407608</v>
      </c>
      <c r="AB30" s="52"/>
      <c r="AC30">
        <f t="shared" si="13"/>
        <v>25.83672996</v>
      </c>
      <c r="AD30" s="10">
        <f t="shared" si="14"/>
        <v>8.0093862875999999</v>
      </c>
      <c r="AE30" s="52"/>
      <c r="AF30">
        <f t="shared" si="15"/>
        <v>25.64655424</v>
      </c>
      <c r="AG30" s="10">
        <f t="shared" si="16"/>
        <v>7.9504318144000008</v>
      </c>
      <c r="AH30" s="52"/>
      <c r="AI30">
        <f t="shared" si="17"/>
        <v>25.456378520000001</v>
      </c>
      <c r="AJ30" s="10">
        <f t="shared" si="18"/>
        <v>7.8914773411999999</v>
      </c>
      <c r="AK30" s="52"/>
      <c r="AL30">
        <f t="shared" si="19"/>
        <v>25.266202800000002</v>
      </c>
      <c r="AM30" s="10">
        <f t="shared" si="20"/>
        <v>7.8325228679999999</v>
      </c>
    </row>
    <row r="31" spans="1:39" ht="15.5" x14ac:dyDescent="0.35">
      <c r="A31" s="4" t="s">
        <v>45</v>
      </c>
      <c r="B31" s="9">
        <v>26.68357</v>
      </c>
      <c r="C31" s="10">
        <f t="shared" si="21"/>
        <v>8.2719067000000006</v>
      </c>
      <c r="D31" s="9">
        <f t="shared" si="22"/>
        <v>26.49678501</v>
      </c>
      <c r="E31" s="10">
        <f t="shared" si="1"/>
        <v>8.2140033531000007</v>
      </c>
      <c r="G31">
        <v>78.400480000000002</v>
      </c>
      <c r="H31">
        <v>1.7139690000000001</v>
      </c>
      <c r="K31">
        <f t="shared" si="2"/>
        <v>26.687801342784223</v>
      </c>
      <c r="L31" s="10">
        <f t="shared" si="0"/>
        <v>8.2732184162631093</v>
      </c>
      <c r="N31">
        <f t="shared" si="3"/>
        <v>26.31000002</v>
      </c>
      <c r="O31" s="10">
        <f t="shared" si="4"/>
        <v>8.1561000062000009</v>
      </c>
      <c r="P31" s="52"/>
      <c r="Q31">
        <f t="shared" si="5"/>
        <v>26.123215030000001</v>
      </c>
      <c r="R31" s="10">
        <f t="shared" si="6"/>
        <v>8.098196659300001</v>
      </c>
      <c r="S31" s="52"/>
      <c r="T31">
        <f t="shared" si="7"/>
        <v>25.936430040000001</v>
      </c>
      <c r="U31" s="10">
        <f t="shared" si="8"/>
        <v>8.0402933124000011</v>
      </c>
      <c r="V31" s="52"/>
      <c r="W31">
        <f t="shared" si="9"/>
        <v>25.749645049999998</v>
      </c>
      <c r="X31" s="10">
        <f t="shared" si="10"/>
        <v>7.9823899654999995</v>
      </c>
      <c r="Y31" s="52"/>
      <c r="Z31">
        <f t="shared" si="11"/>
        <v>25.562860059999998</v>
      </c>
      <c r="AA31" s="10">
        <f t="shared" si="12"/>
        <v>7.9244866186000005</v>
      </c>
      <c r="AB31" s="52"/>
      <c r="AC31">
        <f t="shared" si="13"/>
        <v>25.376075069999999</v>
      </c>
      <c r="AD31" s="10">
        <f t="shared" si="14"/>
        <v>7.8665832716999997</v>
      </c>
      <c r="AE31" s="52"/>
      <c r="AF31">
        <f t="shared" si="15"/>
        <v>25.189290079999999</v>
      </c>
      <c r="AG31" s="10">
        <f t="shared" si="16"/>
        <v>7.8086799248000007</v>
      </c>
      <c r="AH31" s="52"/>
      <c r="AI31">
        <f t="shared" si="17"/>
        <v>25.00250509</v>
      </c>
      <c r="AJ31" s="10">
        <f t="shared" si="18"/>
        <v>7.7507765779000009</v>
      </c>
      <c r="AK31" s="52"/>
      <c r="AL31">
        <f t="shared" si="19"/>
        <v>24.8157201</v>
      </c>
      <c r="AM31" s="10">
        <f t="shared" si="20"/>
        <v>7.6928732310000001</v>
      </c>
    </row>
    <row r="32" spans="1:39" ht="15.5" x14ac:dyDescent="0.35">
      <c r="A32" s="4" t="s">
        <v>46</v>
      </c>
      <c r="B32" s="9">
        <v>26.666550000000001</v>
      </c>
      <c r="C32" s="10">
        <f t="shared" si="21"/>
        <v>8.2666304999999998</v>
      </c>
      <c r="D32" s="9">
        <f t="shared" si="22"/>
        <v>26.47988415</v>
      </c>
      <c r="E32" s="10">
        <f t="shared" si="1"/>
        <v>8.2087640864999987</v>
      </c>
      <c r="G32">
        <v>77.236419999999995</v>
      </c>
      <c r="H32">
        <v>1.7045049999999999</v>
      </c>
      <c r="K32">
        <f t="shared" si="2"/>
        <v>26.584321253252419</v>
      </c>
      <c r="L32" s="10">
        <f t="shared" si="0"/>
        <v>8.2411395885082506</v>
      </c>
      <c r="N32">
        <f t="shared" si="3"/>
        <v>26.293218299999999</v>
      </c>
      <c r="O32" s="10">
        <f t="shared" si="4"/>
        <v>8.1508976729999993</v>
      </c>
      <c r="P32" s="52"/>
      <c r="Q32">
        <f t="shared" si="5"/>
        <v>26.106552450000002</v>
      </c>
      <c r="R32" s="10">
        <f t="shared" si="6"/>
        <v>8.0930312595</v>
      </c>
      <c r="S32" s="52"/>
      <c r="T32">
        <f t="shared" si="7"/>
        <v>25.919886600000002</v>
      </c>
      <c r="U32" s="10">
        <f t="shared" si="8"/>
        <v>8.0351648459999989</v>
      </c>
      <c r="V32" s="52"/>
      <c r="W32">
        <f t="shared" si="9"/>
        <v>25.733220750000001</v>
      </c>
      <c r="X32" s="10">
        <f t="shared" si="10"/>
        <v>7.9772984324999996</v>
      </c>
      <c r="Y32" s="52"/>
      <c r="Z32">
        <f t="shared" si="11"/>
        <v>25.5465549</v>
      </c>
      <c r="AA32" s="10">
        <f t="shared" si="12"/>
        <v>7.9194320189999994</v>
      </c>
      <c r="AB32" s="52"/>
      <c r="AC32">
        <f t="shared" si="13"/>
        <v>25.35988905</v>
      </c>
      <c r="AD32" s="10">
        <f t="shared" si="14"/>
        <v>7.8615656054999992</v>
      </c>
      <c r="AE32" s="52"/>
      <c r="AF32">
        <f t="shared" si="15"/>
        <v>25.173223200000002</v>
      </c>
      <c r="AG32" s="10">
        <f t="shared" si="16"/>
        <v>7.8036991919999998</v>
      </c>
      <c r="AH32" s="52"/>
      <c r="AI32">
        <f t="shared" si="17"/>
        <v>24.986557350000002</v>
      </c>
      <c r="AJ32" s="10">
        <f t="shared" si="18"/>
        <v>7.7458327784999996</v>
      </c>
      <c r="AK32" s="52"/>
      <c r="AL32">
        <f t="shared" si="19"/>
        <v>24.799891500000001</v>
      </c>
      <c r="AM32" s="10">
        <f t="shared" si="20"/>
        <v>7.6879663649999994</v>
      </c>
    </row>
    <row r="33" spans="1:39" ht="15.5" x14ac:dyDescent="0.35">
      <c r="A33" s="4" t="s">
        <v>47</v>
      </c>
      <c r="B33" s="9">
        <v>26.512060000000002</v>
      </c>
      <c r="C33" s="10">
        <f t="shared" si="21"/>
        <v>8.2187386</v>
      </c>
      <c r="D33" s="9">
        <f t="shared" si="22"/>
        <v>26.32647558</v>
      </c>
      <c r="E33" s="10">
        <f t="shared" si="1"/>
        <v>8.1612074297999992</v>
      </c>
      <c r="G33">
        <v>78.179969999999997</v>
      </c>
      <c r="H33">
        <v>1.698901</v>
      </c>
      <c r="K33">
        <f t="shared" si="2"/>
        <v>27.086903185763035</v>
      </c>
      <c r="L33" s="10">
        <f t="shared" si="0"/>
        <v>8.3969399875865403</v>
      </c>
      <c r="N33">
        <f t="shared" si="3"/>
        <v>26.140891160000002</v>
      </c>
      <c r="O33" s="10">
        <f t="shared" si="4"/>
        <v>8.1036762596000003</v>
      </c>
      <c r="P33" s="52"/>
      <c r="Q33">
        <f t="shared" si="5"/>
        <v>25.955306740000001</v>
      </c>
      <c r="R33" s="10">
        <f t="shared" si="6"/>
        <v>8.0461450893999995</v>
      </c>
      <c r="S33" s="52"/>
      <c r="T33">
        <f t="shared" si="7"/>
        <v>25.769722320000003</v>
      </c>
      <c r="U33" s="10">
        <f t="shared" si="8"/>
        <v>7.9886139192000014</v>
      </c>
      <c r="V33" s="52"/>
      <c r="W33">
        <f t="shared" si="9"/>
        <v>25.584137900000002</v>
      </c>
      <c r="X33" s="10">
        <f t="shared" si="10"/>
        <v>7.9310827490000007</v>
      </c>
      <c r="Y33" s="52"/>
      <c r="Z33">
        <f t="shared" si="11"/>
        <v>25.39855348</v>
      </c>
      <c r="AA33" s="10">
        <f t="shared" si="12"/>
        <v>7.8735515787999999</v>
      </c>
      <c r="AB33" s="52"/>
      <c r="AC33">
        <f t="shared" si="13"/>
        <v>25.212969060000002</v>
      </c>
      <c r="AD33" s="10">
        <f t="shared" si="14"/>
        <v>7.8160204086</v>
      </c>
      <c r="AE33" s="52"/>
      <c r="AF33">
        <f t="shared" si="15"/>
        <v>25.027384640000001</v>
      </c>
      <c r="AG33" s="10">
        <f t="shared" si="16"/>
        <v>7.7584892383999993</v>
      </c>
      <c r="AH33" s="52"/>
      <c r="AI33">
        <f t="shared" si="17"/>
        <v>24.841800220000003</v>
      </c>
      <c r="AJ33" s="10">
        <f t="shared" si="18"/>
        <v>7.7009580682000012</v>
      </c>
      <c r="AK33" s="52"/>
      <c r="AL33">
        <f t="shared" si="19"/>
        <v>24.656215800000002</v>
      </c>
      <c r="AM33" s="10">
        <f t="shared" si="20"/>
        <v>7.6434268980000004</v>
      </c>
    </row>
    <row r="34" spans="1:39" ht="15.5" x14ac:dyDescent="0.35">
      <c r="A34" s="4" t="s">
        <v>48</v>
      </c>
      <c r="B34" s="9">
        <v>26.999089999999999</v>
      </c>
      <c r="C34" s="10">
        <f t="shared" si="21"/>
        <v>8.3697178999999995</v>
      </c>
      <c r="D34" s="9">
        <f t="shared" si="22"/>
        <v>26.81009637</v>
      </c>
      <c r="E34" s="10">
        <f t="shared" si="1"/>
        <v>8.3111298746999989</v>
      </c>
      <c r="G34">
        <v>77.70635</v>
      </c>
      <c r="H34">
        <v>1.6974900000000002</v>
      </c>
      <c r="K34">
        <f t="shared" si="2"/>
        <v>26.967585285238812</v>
      </c>
      <c r="L34" s="10">
        <f t="shared" si="0"/>
        <v>8.3599514384240319</v>
      </c>
      <c r="N34">
        <f t="shared" si="3"/>
        <v>26.621102739999998</v>
      </c>
      <c r="O34" s="10">
        <f t="shared" si="4"/>
        <v>8.2525418494</v>
      </c>
      <c r="P34" s="52"/>
      <c r="Q34">
        <f t="shared" si="5"/>
        <v>26.432109109999999</v>
      </c>
      <c r="R34" s="10">
        <f t="shared" si="6"/>
        <v>8.1939538240999994</v>
      </c>
      <c r="S34" s="52"/>
      <c r="T34">
        <f t="shared" si="7"/>
        <v>26.24311548</v>
      </c>
      <c r="U34" s="10">
        <f t="shared" si="8"/>
        <v>8.1353657987999988</v>
      </c>
      <c r="V34" s="52"/>
      <c r="W34">
        <f t="shared" si="9"/>
        <v>26.054121849999998</v>
      </c>
      <c r="X34" s="10">
        <f t="shared" si="10"/>
        <v>8.0767777734999999</v>
      </c>
      <c r="Y34" s="52"/>
      <c r="Z34">
        <f t="shared" si="11"/>
        <v>25.865128219999999</v>
      </c>
      <c r="AA34" s="10">
        <f t="shared" si="12"/>
        <v>8.0181897481999993</v>
      </c>
      <c r="AB34" s="52"/>
      <c r="AC34">
        <f t="shared" si="13"/>
        <v>25.67613459</v>
      </c>
      <c r="AD34" s="10">
        <f t="shared" si="14"/>
        <v>7.9596017228999996</v>
      </c>
      <c r="AE34" s="52"/>
      <c r="AF34">
        <f t="shared" si="15"/>
        <v>25.487140959999998</v>
      </c>
      <c r="AG34" s="10">
        <f t="shared" si="16"/>
        <v>7.9010136975999989</v>
      </c>
      <c r="AH34" s="52"/>
      <c r="AI34">
        <f t="shared" si="17"/>
        <v>25.298147329999999</v>
      </c>
      <c r="AJ34" s="10">
        <f t="shared" si="18"/>
        <v>7.8424256723000001</v>
      </c>
      <c r="AK34" s="52"/>
      <c r="AL34">
        <f t="shared" si="19"/>
        <v>25.1091537</v>
      </c>
      <c r="AM34" s="10">
        <f t="shared" si="20"/>
        <v>7.7838376470000004</v>
      </c>
    </row>
    <row r="35" spans="1:39" ht="15.5" x14ac:dyDescent="0.35">
      <c r="A35" s="4" t="s">
        <v>49</v>
      </c>
      <c r="B35" s="9">
        <v>26.875450000000001</v>
      </c>
      <c r="C35" s="10">
        <f t="shared" si="21"/>
        <v>8.3313895000000002</v>
      </c>
      <c r="D35" s="9">
        <f t="shared" si="22"/>
        <v>26.68732185</v>
      </c>
      <c r="E35" s="10">
        <f t="shared" si="1"/>
        <v>8.2730697734999996</v>
      </c>
      <c r="G35">
        <v>78.002499999999998</v>
      </c>
      <c r="H35">
        <v>1.7064409999999999</v>
      </c>
      <c r="K35">
        <f t="shared" si="2"/>
        <v>26.787116579919267</v>
      </c>
      <c r="L35" s="10">
        <f t="shared" si="0"/>
        <v>8.3040061397749731</v>
      </c>
      <c r="N35">
        <f t="shared" si="3"/>
        <v>26.499193699999999</v>
      </c>
      <c r="O35" s="10">
        <f t="shared" si="4"/>
        <v>8.214750046999999</v>
      </c>
      <c r="P35" s="52"/>
      <c r="Q35">
        <f t="shared" si="5"/>
        <v>26.311065550000002</v>
      </c>
      <c r="R35" s="10">
        <f t="shared" si="6"/>
        <v>8.1564303205000002</v>
      </c>
      <c r="S35" s="52"/>
      <c r="T35">
        <f t="shared" si="7"/>
        <v>26.122937400000001</v>
      </c>
      <c r="U35" s="10">
        <f t="shared" si="8"/>
        <v>8.0981105940000013</v>
      </c>
      <c r="V35" s="52"/>
      <c r="W35">
        <f t="shared" si="9"/>
        <v>25.934809250000001</v>
      </c>
      <c r="X35" s="10">
        <f t="shared" si="10"/>
        <v>8.0397908675000007</v>
      </c>
      <c r="Y35" s="52"/>
      <c r="Z35">
        <f t="shared" si="11"/>
        <v>25.7466811</v>
      </c>
      <c r="AA35" s="10">
        <f t="shared" si="12"/>
        <v>7.9814711410000001</v>
      </c>
      <c r="AB35" s="52"/>
      <c r="AC35">
        <f t="shared" si="13"/>
        <v>25.558552949999999</v>
      </c>
      <c r="AD35" s="10">
        <f t="shared" si="14"/>
        <v>7.9231514144999995</v>
      </c>
      <c r="AE35" s="52"/>
      <c r="AF35">
        <f t="shared" si="15"/>
        <v>25.370424800000002</v>
      </c>
      <c r="AG35" s="10">
        <f t="shared" si="16"/>
        <v>7.8648316880000007</v>
      </c>
      <c r="AH35" s="52"/>
      <c r="AI35">
        <f t="shared" si="17"/>
        <v>25.182296650000001</v>
      </c>
      <c r="AJ35" s="10">
        <f t="shared" si="18"/>
        <v>7.8065119615</v>
      </c>
      <c r="AK35" s="52"/>
      <c r="AL35">
        <f t="shared" si="19"/>
        <v>24.994168500000001</v>
      </c>
      <c r="AM35" s="10">
        <f t="shared" si="20"/>
        <v>7.7481922349999994</v>
      </c>
    </row>
    <row r="36" spans="1:39" ht="15.5" x14ac:dyDescent="0.35">
      <c r="A36" s="4" t="s">
        <v>50</v>
      </c>
      <c r="B36" s="9">
        <v>26.68796</v>
      </c>
      <c r="C36" s="10">
        <f t="shared" si="21"/>
        <v>8.2732676000000005</v>
      </c>
      <c r="D36" s="9">
        <f t="shared" si="22"/>
        <v>26.501144280000002</v>
      </c>
      <c r="E36" s="10">
        <f t="shared" si="1"/>
        <v>8.2153547268000011</v>
      </c>
      <c r="G36">
        <v>76.647900000000007</v>
      </c>
      <c r="H36">
        <v>1.6965089999999998</v>
      </c>
      <c r="K36">
        <f t="shared" si="2"/>
        <v>26.631027600175457</v>
      </c>
      <c r="L36" s="10">
        <f t="shared" si="0"/>
        <v>8.255618556054392</v>
      </c>
      <c r="N36">
        <f t="shared" si="3"/>
        <v>26.31432856</v>
      </c>
      <c r="O36" s="10">
        <f t="shared" si="4"/>
        <v>8.1574418536</v>
      </c>
      <c r="P36" s="52"/>
      <c r="Q36">
        <f t="shared" si="5"/>
        <v>26.127512840000001</v>
      </c>
      <c r="R36" s="10">
        <f t="shared" si="6"/>
        <v>8.0995289804000006</v>
      </c>
      <c r="S36" s="52"/>
      <c r="T36">
        <f t="shared" si="7"/>
        <v>25.940697119999999</v>
      </c>
      <c r="U36" s="10">
        <f t="shared" si="8"/>
        <v>8.0416161072000012</v>
      </c>
      <c r="V36" s="52"/>
      <c r="W36">
        <f t="shared" si="9"/>
        <v>25.753881400000001</v>
      </c>
      <c r="X36" s="10">
        <f t="shared" si="10"/>
        <v>7.9837032340000009</v>
      </c>
      <c r="Y36" s="52"/>
      <c r="Z36">
        <f t="shared" si="11"/>
        <v>25.567065679999999</v>
      </c>
      <c r="AA36" s="10">
        <f t="shared" si="12"/>
        <v>7.9257903607999998</v>
      </c>
      <c r="AB36" s="52"/>
      <c r="AC36">
        <f t="shared" si="13"/>
        <v>25.38024996</v>
      </c>
      <c r="AD36" s="10">
        <f t="shared" si="14"/>
        <v>7.8678774876000004</v>
      </c>
      <c r="AE36" s="52"/>
      <c r="AF36">
        <f t="shared" si="15"/>
        <v>25.193434240000002</v>
      </c>
      <c r="AG36" s="10">
        <f t="shared" si="16"/>
        <v>7.809964614400001</v>
      </c>
      <c r="AH36" s="52"/>
      <c r="AI36">
        <f t="shared" si="17"/>
        <v>25.00661852</v>
      </c>
      <c r="AJ36" s="10">
        <f t="shared" si="18"/>
        <v>7.7520517411999998</v>
      </c>
      <c r="AK36" s="52"/>
      <c r="AL36">
        <f t="shared" si="19"/>
        <v>24.819802800000001</v>
      </c>
      <c r="AM36" s="10">
        <f t="shared" si="20"/>
        <v>7.6941388680000005</v>
      </c>
    </row>
    <row r="37" spans="1:39" ht="15.5" x14ac:dyDescent="0.35">
      <c r="A37" s="4" t="s">
        <v>51</v>
      </c>
      <c r="B37" s="9">
        <v>26.523679999999999</v>
      </c>
      <c r="C37" s="10">
        <f t="shared" si="21"/>
        <v>8.2223407999999996</v>
      </c>
      <c r="D37" s="9">
        <f t="shared" si="22"/>
        <v>26.33801424</v>
      </c>
      <c r="E37" s="10">
        <f t="shared" si="1"/>
        <v>8.1647844143999997</v>
      </c>
      <c r="G37">
        <v>78.219549999999998</v>
      </c>
      <c r="H37">
        <v>1.706671</v>
      </c>
      <c r="K37">
        <f t="shared" si="2"/>
        <v>26.854414945058597</v>
      </c>
      <c r="L37" s="10">
        <f t="shared" si="0"/>
        <v>8.3248686329681654</v>
      </c>
      <c r="N37">
        <f t="shared" si="3"/>
        <v>26.152348480000001</v>
      </c>
      <c r="O37" s="10">
        <f t="shared" si="4"/>
        <v>8.1072280287999998</v>
      </c>
      <c r="P37" s="52"/>
      <c r="Q37">
        <f t="shared" si="5"/>
        <v>25.966682719999998</v>
      </c>
      <c r="R37" s="10">
        <f t="shared" si="6"/>
        <v>8.0496716431999999</v>
      </c>
      <c r="S37" s="52"/>
      <c r="T37">
        <f t="shared" si="7"/>
        <v>25.781016959999999</v>
      </c>
      <c r="U37" s="10">
        <f t="shared" si="8"/>
        <v>7.9921152576000001</v>
      </c>
      <c r="V37" s="52"/>
      <c r="W37">
        <f t="shared" si="9"/>
        <v>25.5953512</v>
      </c>
      <c r="X37" s="10">
        <f t="shared" si="10"/>
        <v>7.9345588719999993</v>
      </c>
      <c r="Y37" s="52"/>
      <c r="Z37">
        <f t="shared" si="11"/>
        <v>25.409685440000001</v>
      </c>
      <c r="AA37" s="10">
        <f t="shared" si="12"/>
        <v>7.8770024863999994</v>
      </c>
      <c r="AB37" s="52"/>
      <c r="AC37">
        <f t="shared" si="13"/>
        <v>25.224019679999998</v>
      </c>
      <c r="AD37" s="10">
        <f t="shared" si="14"/>
        <v>7.8194461007999987</v>
      </c>
      <c r="AE37" s="52"/>
      <c r="AF37">
        <f t="shared" si="15"/>
        <v>25.038353919999999</v>
      </c>
      <c r="AG37" s="10">
        <f t="shared" si="16"/>
        <v>7.7618897151999997</v>
      </c>
      <c r="AH37" s="52"/>
      <c r="AI37">
        <f t="shared" si="17"/>
        <v>24.85268816</v>
      </c>
      <c r="AJ37" s="10">
        <f t="shared" si="18"/>
        <v>7.7043333295999998</v>
      </c>
      <c r="AK37" s="52"/>
      <c r="AL37">
        <f t="shared" si="19"/>
        <v>24.6670224</v>
      </c>
      <c r="AM37" s="10">
        <f t="shared" si="20"/>
        <v>7.6467769440000009</v>
      </c>
    </row>
    <row r="38" spans="1:39" ht="15.5" x14ac:dyDescent="0.35">
      <c r="A38" s="4" t="s">
        <v>52</v>
      </c>
      <c r="B38" s="9">
        <v>26.83587</v>
      </c>
      <c r="C38" s="10">
        <f t="shared" si="21"/>
        <v>8.3191196999999999</v>
      </c>
      <c r="D38" s="9">
        <f t="shared" si="22"/>
        <v>26.648018910000001</v>
      </c>
      <c r="E38" s="10">
        <f t="shared" si="1"/>
        <v>8.2608858621000003</v>
      </c>
      <c r="G38">
        <v>77.444689999999994</v>
      </c>
      <c r="H38">
        <v>1.68818</v>
      </c>
      <c r="K38">
        <f t="shared" si="2"/>
        <v>27.17403584876261</v>
      </c>
      <c r="L38" s="10">
        <f t="shared" si="0"/>
        <v>8.4239511131164093</v>
      </c>
      <c r="N38">
        <f t="shared" si="3"/>
        <v>26.460167819999999</v>
      </c>
      <c r="O38" s="10">
        <f t="shared" si="4"/>
        <v>8.2026520241999989</v>
      </c>
      <c r="P38" s="52"/>
      <c r="Q38">
        <f t="shared" si="5"/>
        <v>26.27231673</v>
      </c>
      <c r="R38" s="10">
        <f t="shared" si="6"/>
        <v>8.1444181862999994</v>
      </c>
      <c r="S38" s="52"/>
      <c r="T38">
        <f t="shared" si="7"/>
        <v>26.084465640000001</v>
      </c>
      <c r="U38" s="10">
        <f t="shared" si="8"/>
        <v>8.0861843484000016</v>
      </c>
      <c r="V38" s="52"/>
      <c r="W38">
        <f t="shared" si="9"/>
        <v>25.896614549999999</v>
      </c>
      <c r="X38" s="10">
        <f t="shared" si="10"/>
        <v>8.0279505105000002</v>
      </c>
      <c r="Y38" s="52"/>
      <c r="Z38">
        <f t="shared" si="11"/>
        <v>25.70876346</v>
      </c>
      <c r="AA38" s="10">
        <f t="shared" si="12"/>
        <v>7.9697166726000006</v>
      </c>
      <c r="AB38" s="52"/>
      <c r="AC38">
        <f t="shared" si="13"/>
        <v>25.520912370000001</v>
      </c>
      <c r="AD38" s="10">
        <f t="shared" si="14"/>
        <v>7.911482834700001</v>
      </c>
      <c r="AE38" s="52"/>
      <c r="AF38">
        <f t="shared" si="15"/>
        <v>25.333061279999999</v>
      </c>
      <c r="AG38" s="10">
        <f t="shared" si="16"/>
        <v>7.8532489967999997</v>
      </c>
      <c r="AH38" s="52"/>
      <c r="AI38">
        <f t="shared" si="17"/>
        <v>25.14521019</v>
      </c>
      <c r="AJ38" s="10">
        <f t="shared" si="18"/>
        <v>7.7950151589000001</v>
      </c>
      <c r="AK38" s="52"/>
      <c r="AL38">
        <f t="shared" si="19"/>
        <v>24.957359100000001</v>
      </c>
      <c r="AM38" s="10">
        <f t="shared" si="20"/>
        <v>7.7367813210000005</v>
      </c>
    </row>
    <row r="39" spans="1:39" ht="15.5" x14ac:dyDescent="0.35">
      <c r="A39" s="4" t="s">
        <v>53</v>
      </c>
      <c r="B39" s="9">
        <v>27.047039999999999</v>
      </c>
      <c r="C39" s="10">
        <f t="shared" si="21"/>
        <v>8.3845823999999993</v>
      </c>
      <c r="D39" s="9">
        <f t="shared" si="22"/>
        <v>26.85771072</v>
      </c>
      <c r="E39" s="10">
        <f t="shared" si="1"/>
        <v>8.3258903231999994</v>
      </c>
      <c r="G39">
        <v>78.158550000000005</v>
      </c>
      <c r="H39">
        <v>1.7052939999999999</v>
      </c>
      <c r="K39">
        <f t="shared" si="2"/>
        <v>26.876825133806935</v>
      </c>
      <c r="L39" s="10">
        <f t="shared" si="0"/>
        <v>8.3318157914801496</v>
      </c>
      <c r="N39">
        <f t="shared" si="3"/>
        <v>26.668381439999997</v>
      </c>
      <c r="O39" s="10">
        <f t="shared" si="4"/>
        <v>8.2671982463999996</v>
      </c>
      <c r="P39" s="52"/>
      <c r="Q39">
        <f t="shared" si="5"/>
        <v>26.479052159999998</v>
      </c>
      <c r="R39" s="10">
        <f t="shared" si="6"/>
        <v>8.2085061695999997</v>
      </c>
      <c r="S39" s="52"/>
      <c r="T39">
        <f t="shared" si="7"/>
        <v>26.289722879999999</v>
      </c>
      <c r="U39" s="10">
        <f t="shared" si="8"/>
        <v>8.1498140927999998</v>
      </c>
      <c r="V39" s="52"/>
      <c r="W39">
        <f t="shared" si="9"/>
        <v>26.1003936</v>
      </c>
      <c r="X39" s="10">
        <f t="shared" si="10"/>
        <v>8.0911220159999999</v>
      </c>
      <c r="Y39" s="52"/>
      <c r="Z39">
        <f t="shared" si="11"/>
        <v>25.911064319999998</v>
      </c>
      <c r="AA39" s="10">
        <f t="shared" si="12"/>
        <v>8.0324299391999983</v>
      </c>
      <c r="AB39" s="52"/>
      <c r="AC39">
        <f t="shared" si="13"/>
        <v>25.721735039999999</v>
      </c>
      <c r="AD39" s="10">
        <f t="shared" si="14"/>
        <v>7.9737378623999993</v>
      </c>
      <c r="AE39" s="52"/>
      <c r="AF39">
        <f t="shared" si="15"/>
        <v>25.53240576</v>
      </c>
      <c r="AG39" s="10">
        <f t="shared" si="16"/>
        <v>7.9150457855999994</v>
      </c>
      <c r="AH39" s="52"/>
      <c r="AI39">
        <f t="shared" si="17"/>
        <v>25.343076480000001</v>
      </c>
      <c r="AJ39" s="10">
        <f t="shared" si="18"/>
        <v>7.8563537088000004</v>
      </c>
      <c r="AK39" s="52"/>
      <c r="AL39">
        <f t="shared" si="19"/>
        <v>25.153747199999998</v>
      </c>
      <c r="AM39" s="10">
        <f t="shared" si="20"/>
        <v>7.7976616319999987</v>
      </c>
    </row>
    <row r="40" spans="1:39" ht="15.5" x14ac:dyDescent="0.35">
      <c r="A40" s="4" t="s">
        <v>54</v>
      </c>
      <c r="B40" s="9">
        <v>26.84327</v>
      </c>
      <c r="C40" s="10">
        <f t="shared" si="21"/>
        <v>8.3214137000000008</v>
      </c>
      <c r="D40" s="9">
        <f t="shared" si="22"/>
        <v>26.65536711</v>
      </c>
      <c r="E40" s="10">
        <f t="shared" si="1"/>
        <v>8.2631638040999995</v>
      </c>
      <c r="G40">
        <v>76.413089999999997</v>
      </c>
      <c r="H40">
        <v>1.6925600000000001</v>
      </c>
      <c r="K40">
        <f t="shared" si="2"/>
        <v>26.673476047464678</v>
      </c>
      <c r="L40" s="10">
        <f t="shared" si="0"/>
        <v>8.2687775747140506</v>
      </c>
      <c r="N40">
        <f t="shared" si="3"/>
        <v>26.46746422</v>
      </c>
      <c r="O40" s="10">
        <f t="shared" si="4"/>
        <v>8.2049139082</v>
      </c>
      <c r="P40" s="52"/>
      <c r="Q40">
        <f t="shared" si="5"/>
        <v>26.27956133</v>
      </c>
      <c r="R40" s="10">
        <f t="shared" si="6"/>
        <v>8.1466640123000005</v>
      </c>
      <c r="S40" s="52"/>
      <c r="T40">
        <f t="shared" si="7"/>
        <v>26.09165844</v>
      </c>
      <c r="U40" s="10">
        <f t="shared" si="8"/>
        <v>8.088414116400001</v>
      </c>
      <c r="V40" s="52"/>
      <c r="W40">
        <f t="shared" si="9"/>
        <v>25.90375555</v>
      </c>
      <c r="X40" s="10">
        <f t="shared" si="10"/>
        <v>8.0301642204999997</v>
      </c>
      <c r="Y40" s="52"/>
      <c r="Z40">
        <f t="shared" si="11"/>
        <v>25.715852659999999</v>
      </c>
      <c r="AA40" s="10">
        <f t="shared" si="12"/>
        <v>7.9719143246000002</v>
      </c>
      <c r="AB40" s="52"/>
      <c r="AC40">
        <f t="shared" si="13"/>
        <v>25.527949769999999</v>
      </c>
      <c r="AD40" s="10">
        <f t="shared" si="14"/>
        <v>7.9136644287000006</v>
      </c>
      <c r="AE40" s="52"/>
      <c r="AF40">
        <f t="shared" si="15"/>
        <v>25.340046879999999</v>
      </c>
      <c r="AG40" s="10">
        <f t="shared" si="16"/>
        <v>7.8554145328000002</v>
      </c>
      <c r="AH40" s="52"/>
      <c r="AI40">
        <f t="shared" si="17"/>
        <v>25.152143989999999</v>
      </c>
      <c r="AJ40" s="10">
        <f t="shared" si="18"/>
        <v>7.7971646369000007</v>
      </c>
      <c r="AK40" s="52"/>
      <c r="AL40">
        <f t="shared" si="19"/>
        <v>24.964241099999999</v>
      </c>
      <c r="AM40" s="10">
        <f t="shared" si="20"/>
        <v>7.7389147410000003</v>
      </c>
    </row>
    <row r="41" spans="1:39" ht="15.5" x14ac:dyDescent="0.35">
      <c r="A41" s="4" t="s">
        <v>55</v>
      </c>
      <c r="B41" s="9">
        <v>26.646190000000001</v>
      </c>
      <c r="C41" s="10">
        <f t="shared" si="21"/>
        <v>8.2603188999999997</v>
      </c>
      <c r="D41" s="9">
        <f t="shared" si="22"/>
        <v>26.459666670000001</v>
      </c>
      <c r="E41" s="10">
        <f t="shared" si="1"/>
        <v>8.2024966677000002</v>
      </c>
      <c r="G41">
        <v>79.230779999999996</v>
      </c>
      <c r="H41">
        <v>1.691079</v>
      </c>
      <c r="K41">
        <f t="shared" si="2"/>
        <v>27.705509330021126</v>
      </c>
      <c r="L41" s="10">
        <f t="shared" si="0"/>
        <v>8.5887078923065499</v>
      </c>
      <c r="N41">
        <f t="shared" si="3"/>
        <v>26.273143340000001</v>
      </c>
      <c r="O41" s="10">
        <f t="shared" si="4"/>
        <v>8.1446744353999989</v>
      </c>
      <c r="P41" s="52"/>
      <c r="Q41">
        <f t="shared" si="5"/>
        <v>26.086620010000001</v>
      </c>
      <c r="R41" s="10">
        <f t="shared" si="6"/>
        <v>8.0868522030999994</v>
      </c>
      <c r="S41" s="52"/>
      <c r="T41">
        <f t="shared" si="7"/>
        <v>25.900096680000001</v>
      </c>
      <c r="U41" s="10">
        <f t="shared" si="8"/>
        <v>8.0290299707999999</v>
      </c>
      <c r="V41" s="52"/>
      <c r="W41">
        <f t="shared" si="9"/>
        <v>25.713573350000001</v>
      </c>
      <c r="X41" s="10">
        <f t="shared" si="10"/>
        <v>7.9712077384999995</v>
      </c>
      <c r="Y41" s="52"/>
      <c r="Z41">
        <f t="shared" si="11"/>
        <v>25.527050020000001</v>
      </c>
      <c r="AA41" s="10">
        <f t="shared" si="12"/>
        <v>7.9133855061999991</v>
      </c>
      <c r="AB41" s="52"/>
      <c r="AC41">
        <f t="shared" si="13"/>
        <v>25.340526690000001</v>
      </c>
      <c r="AD41" s="10">
        <f t="shared" si="14"/>
        <v>7.8555632738999996</v>
      </c>
      <c r="AE41" s="52"/>
      <c r="AF41">
        <f t="shared" si="15"/>
        <v>25.154003360000001</v>
      </c>
      <c r="AG41" s="10">
        <f t="shared" si="16"/>
        <v>7.7977410415999993</v>
      </c>
      <c r="AH41" s="52"/>
      <c r="AI41">
        <f t="shared" si="17"/>
        <v>24.967480030000001</v>
      </c>
      <c r="AJ41" s="10">
        <f t="shared" si="18"/>
        <v>7.7399188092999998</v>
      </c>
      <c r="AK41" s="52"/>
      <c r="AL41">
        <f t="shared" si="19"/>
        <v>24.780956700000001</v>
      </c>
      <c r="AM41" s="10">
        <f t="shared" si="20"/>
        <v>7.6820965769999994</v>
      </c>
    </row>
    <row r="42" spans="1:39" ht="15.5" x14ac:dyDescent="0.35">
      <c r="A42" s="4" t="s">
        <v>56</v>
      </c>
      <c r="B42" s="9">
        <v>27.58043</v>
      </c>
      <c r="C42" s="10">
        <f t="shared" si="21"/>
        <v>8.5499332999999993</v>
      </c>
      <c r="D42" s="9">
        <f t="shared" si="22"/>
        <v>27.38736699</v>
      </c>
      <c r="E42" s="10">
        <f t="shared" si="1"/>
        <v>8.4900837668999998</v>
      </c>
      <c r="G42">
        <v>79.270070000000004</v>
      </c>
      <c r="H42">
        <v>1.688874</v>
      </c>
      <c r="K42">
        <f t="shared" si="2"/>
        <v>27.791676253780125</v>
      </c>
      <c r="L42" s="10">
        <f t="shared" si="0"/>
        <v>8.6154196386718382</v>
      </c>
      <c r="N42">
        <f t="shared" si="3"/>
        <v>27.194303980000001</v>
      </c>
      <c r="O42" s="10">
        <f t="shared" si="4"/>
        <v>8.4302342338000003</v>
      </c>
      <c r="P42" s="52"/>
      <c r="Q42">
        <f t="shared" si="5"/>
        <v>27.001240970000001</v>
      </c>
      <c r="R42" s="10">
        <f t="shared" si="6"/>
        <v>8.370384700699999</v>
      </c>
      <c r="S42" s="52"/>
      <c r="T42">
        <f t="shared" si="7"/>
        <v>26.808177959999998</v>
      </c>
      <c r="U42" s="10">
        <f t="shared" si="8"/>
        <v>8.3105351675999994</v>
      </c>
      <c r="V42" s="52"/>
      <c r="W42">
        <f t="shared" si="9"/>
        <v>26.615114949999999</v>
      </c>
      <c r="X42" s="10">
        <f t="shared" si="10"/>
        <v>8.2506856344999999</v>
      </c>
      <c r="Y42" s="52"/>
      <c r="Z42">
        <f t="shared" si="11"/>
        <v>26.422051939999999</v>
      </c>
      <c r="AA42" s="10">
        <f t="shared" si="12"/>
        <v>8.1908361013999986</v>
      </c>
      <c r="AB42" s="52"/>
      <c r="AC42">
        <f t="shared" si="13"/>
        <v>26.22898893</v>
      </c>
      <c r="AD42" s="10">
        <f t="shared" si="14"/>
        <v>8.1309865682999991</v>
      </c>
      <c r="AE42" s="52"/>
      <c r="AF42">
        <f t="shared" si="15"/>
        <v>26.03592592</v>
      </c>
      <c r="AG42" s="10">
        <f t="shared" si="16"/>
        <v>8.0711370351999996</v>
      </c>
      <c r="AH42" s="52"/>
      <c r="AI42">
        <f t="shared" si="17"/>
        <v>25.842862910000001</v>
      </c>
      <c r="AJ42" s="10">
        <f t="shared" si="18"/>
        <v>8.0112875021000001</v>
      </c>
      <c r="AK42" s="52"/>
      <c r="AL42">
        <f t="shared" si="19"/>
        <v>25.649799899999998</v>
      </c>
      <c r="AM42" s="10">
        <f t="shared" si="20"/>
        <v>7.9514379689999988</v>
      </c>
    </row>
    <row r="43" spans="1:39" ht="15.5" x14ac:dyDescent="0.35">
      <c r="A43" s="4" t="s">
        <v>57</v>
      </c>
      <c r="B43" s="9">
        <v>27.746680000000001</v>
      </c>
      <c r="C43" s="10">
        <f t="shared" si="21"/>
        <v>8.6014707999999995</v>
      </c>
      <c r="D43" s="9">
        <f t="shared" si="22"/>
        <v>27.552453240000002</v>
      </c>
      <c r="E43" s="10">
        <f t="shared" si="1"/>
        <v>8.5412605044000003</v>
      </c>
      <c r="G43">
        <v>77.570549999999997</v>
      </c>
      <c r="H43">
        <v>1.6953909999999999</v>
      </c>
      <c r="K43">
        <f t="shared" si="2"/>
        <v>26.987156278974371</v>
      </c>
      <c r="L43" s="10">
        <f t="shared" si="0"/>
        <v>8.3660184464820553</v>
      </c>
      <c r="N43">
        <f t="shared" si="3"/>
        <v>27.358226480000003</v>
      </c>
      <c r="O43" s="10">
        <f t="shared" si="4"/>
        <v>8.4810502087999993</v>
      </c>
      <c r="P43" s="52"/>
      <c r="Q43">
        <f t="shared" si="5"/>
        <v>27.16399972</v>
      </c>
      <c r="R43" s="10">
        <f t="shared" si="6"/>
        <v>8.4208399131999983</v>
      </c>
      <c r="S43" s="52"/>
      <c r="T43">
        <f t="shared" si="7"/>
        <v>26.96977296</v>
      </c>
      <c r="U43" s="10">
        <f t="shared" si="8"/>
        <v>8.360629617599999</v>
      </c>
      <c r="V43" s="52"/>
      <c r="W43">
        <f t="shared" si="9"/>
        <v>26.775546200000001</v>
      </c>
      <c r="X43" s="10">
        <f t="shared" si="10"/>
        <v>8.3004193219999998</v>
      </c>
      <c r="Y43" s="52"/>
      <c r="Z43">
        <f t="shared" si="11"/>
        <v>26.581319440000001</v>
      </c>
      <c r="AA43" s="10">
        <f t="shared" si="12"/>
        <v>8.2402090264000005</v>
      </c>
      <c r="AB43" s="52"/>
      <c r="AC43">
        <f t="shared" si="13"/>
        <v>26.387092680000002</v>
      </c>
      <c r="AD43" s="10">
        <f t="shared" si="14"/>
        <v>8.1799987307999995</v>
      </c>
      <c r="AE43" s="52"/>
      <c r="AF43">
        <f t="shared" si="15"/>
        <v>26.192865920000003</v>
      </c>
      <c r="AG43" s="10">
        <f t="shared" si="16"/>
        <v>8.1197884352000003</v>
      </c>
      <c r="AH43" s="52"/>
      <c r="AI43">
        <f t="shared" si="17"/>
        <v>25.99863916</v>
      </c>
      <c r="AJ43" s="10">
        <f t="shared" si="18"/>
        <v>8.0595781395999992</v>
      </c>
      <c r="AK43" s="52"/>
      <c r="AL43">
        <f t="shared" si="19"/>
        <v>25.8044124</v>
      </c>
      <c r="AM43" s="10">
        <f t="shared" si="20"/>
        <v>7.9993678439999991</v>
      </c>
    </row>
    <row r="44" spans="1:39" ht="15.5" x14ac:dyDescent="0.35">
      <c r="A44" s="4" t="s">
        <v>58</v>
      </c>
      <c r="B44" s="9">
        <v>26.900269999999999</v>
      </c>
      <c r="C44" s="10">
        <f t="shared" si="21"/>
        <v>8.3390836999999998</v>
      </c>
      <c r="D44" s="9">
        <f t="shared" si="22"/>
        <v>26.711968109999997</v>
      </c>
      <c r="E44" s="10">
        <f t="shared" si="1"/>
        <v>8.2807101140999997</v>
      </c>
      <c r="G44">
        <v>76.467230000000001</v>
      </c>
      <c r="H44">
        <v>1.6938200000000001</v>
      </c>
      <c r="K44">
        <f t="shared" si="2"/>
        <v>26.652677553993875</v>
      </c>
      <c r="L44" s="10">
        <f t="shared" si="0"/>
        <v>8.2623300417381014</v>
      </c>
      <c r="N44">
        <f t="shared" si="3"/>
        <v>26.523666219999999</v>
      </c>
      <c r="O44" s="10">
        <f t="shared" si="4"/>
        <v>8.2223365281999996</v>
      </c>
      <c r="P44" s="52"/>
      <c r="Q44">
        <f t="shared" si="5"/>
        <v>26.335364329999997</v>
      </c>
      <c r="R44" s="10">
        <f t="shared" si="6"/>
        <v>8.1639629422999995</v>
      </c>
      <c r="S44" s="52"/>
      <c r="T44">
        <f t="shared" si="7"/>
        <v>26.147062439999999</v>
      </c>
      <c r="U44" s="10">
        <f t="shared" si="8"/>
        <v>8.1055893563999994</v>
      </c>
      <c r="V44" s="52"/>
      <c r="W44">
        <f t="shared" si="9"/>
        <v>25.958760549999997</v>
      </c>
      <c r="X44" s="10">
        <f t="shared" si="10"/>
        <v>8.0472157704999994</v>
      </c>
      <c r="Y44" s="52"/>
      <c r="Z44">
        <f t="shared" si="11"/>
        <v>25.770458659999999</v>
      </c>
      <c r="AA44" s="10">
        <f t="shared" si="12"/>
        <v>7.9888421846000002</v>
      </c>
      <c r="AB44" s="52"/>
      <c r="AC44">
        <f t="shared" si="13"/>
        <v>25.582156769999997</v>
      </c>
      <c r="AD44" s="10">
        <f t="shared" si="14"/>
        <v>7.9304685986999992</v>
      </c>
      <c r="AE44" s="52"/>
      <c r="AF44">
        <f t="shared" si="15"/>
        <v>25.393854879999999</v>
      </c>
      <c r="AG44" s="10">
        <f t="shared" si="16"/>
        <v>7.8720950128</v>
      </c>
      <c r="AH44" s="52"/>
      <c r="AI44">
        <f t="shared" si="17"/>
        <v>25.205552989999997</v>
      </c>
      <c r="AJ44" s="10">
        <f t="shared" si="18"/>
        <v>7.813721426899999</v>
      </c>
      <c r="AK44" s="52"/>
      <c r="AL44">
        <f t="shared" si="19"/>
        <v>25.017251099999999</v>
      </c>
      <c r="AM44" s="10">
        <f t="shared" si="20"/>
        <v>7.7553478409999999</v>
      </c>
    </row>
    <row r="45" spans="1:39" ht="15.5" x14ac:dyDescent="0.35">
      <c r="A45" s="4" t="s">
        <v>59</v>
      </c>
      <c r="B45" s="9">
        <v>26.624379999999999</v>
      </c>
      <c r="C45" s="10">
        <f t="shared" si="21"/>
        <v>8.2535577999999994</v>
      </c>
      <c r="D45" s="9">
        <f t="shared" si="22"/>
        <v>26.438009339999997</v>
      </c>
      <c r="E45" s="10">
        <f t="shared" si="1"/>
        <v>8.1957828953999989</v>
      </c>
      <c r="G45">
        <v>75.740279999999998</v>
      </c>
      <c r="H45">
        <v>1.6827839999999998</v>
      </c>
      <c r="K45">
        <f t="shared" si="2"/>
        <v>26.746697021120116</v>
      </c>
      <c r="L45" s="10">
        <f t="shared" si="0"/>
        <v>8.2914760765472355</v>
      </c>
      <c r="N45">
        <f t="shared" si="3"/>
        <v>26.251638679999999</v>
      </c>
      <c r="O45" s="10">
        <f t="shared" si="4"/>
        <v>8.1380079908000003</v>
      </c>
      <c r="P45" s="52"/>
      <c r="Q45">
        <f t="shared" si="5"/>
        <v>26.065268019999998</v>
      </c>
      <c r="R45" s="10">
        <f t="shared" si="6"/>
        <v>8.080233086199998</v>
      </c>
      <c r="S45" s="52"/>
      <c r="T45">
        <f t="shared" si="7"/>
        <v>25.87889736</v>
      </c>
      <c r="U45" s="10">
        <f t="shared" si="8"/>
        <v>8.0224581815999993</v>
      </c>
      <c r="V45" s="52"/>
      <c r="W45">
        <f t="shared" si="9"/>
        <v>25.692526699999998</v>
      </c>
      <c r="X45" s="10">
        <f t="shared" si="10"/>
        <v>7.9646832769999989</v>
      </c>
      <c r="Y45" s="52"/>
      <c r="Z45">
        <f t="shared" si="11"/>
        <v>25.50615604</v>
      </c>
      <c r="AA45" s="10">
        <f t="shared" si="12"/>
        <v>7.9069083724000002</v>
      </c>
      <c r="AB45" s="52"/>
      <c r="AC45">
        <f t="shared" si="13"/>
        <v>25.319785379999999</v>
      </c>
      <c r="AD45" s="10">
        <f t="shared" si="14"/>
        <v>7.8491334677999989</v>
      </c>
      <c r="AE45" s="52"/>
      <c r="AF45">
        <f t="shared" si="15"/>
        <v>25.133414719999998</v>
      </c>
      <c r="AG45" s="10">
        <f t="shared" si="16"/>
        <v>7.7913585631999993</v>
      </c>
      <c r="AH45" s="52"/>
      <c r="AI45">
        <f t="shared" si="17"/>
        <v>24.94704406</v>
      </c>
      <c r="AJ45" s="10">
        <f t="shared" si="18"/>
        <v>7.7335836585999997</v>
      </c>
      <c r="AK45" s="52"/>
      <c r="AL45">
        <f t="shared" si="19"/>
        <v>24.760673399999998</v>
      </c>
      <c r="AM45" s="10">
        <f t="shared" si="20"/>
        <v>7.6758087539999993</v>
      </c>
    </row>
    <row r="46" spans="1:39" ht="15.5" x14ac:dyDescent="0.35">
      <c r="A46" s="4" t="s">
        <v>60</v>
      </c>
      <c r="B46" s="9">
        <v>26.68582</v>
      </c>
      <c r="C46" s="10">
        <f t="shared" si="21"/>
        <v>8.2726042</v>
      </c>
      <c r="D46" s="9">
        <f t="shared" si="22"/>
        <v>26.499019260000001</v>
      </c>
      <c r="E46" s="10">
        <f t="shared" si="1"/>
        <v>8.2146959706000011</v>
      </c>
      <c r="G46">
        <v>73.147930000000002</v>
      </c>
      <c r="H46">
        <v>1.6787000000000001</v>
      </c>
      <c r="K46">
        <f t="shared" si="2"/>
        <v>25.957081442841087</v>
      </c>
      <c r="L46" s="10">
        <f t="shared" si="0"/>
        <v>8.046695247280736</v>
      </c>
      <c r="N46">
        <f t="shared" si="3"/>
        <v>26.312218519999998</v>
      </c>
      <c r="O46" s="10">
        <f t="shared" si="4"/>
        <v>8.1567877412000005</v>
      </c>
      <c r="P46" s="52"/>
      <c r="Q46">
        <f t="shared" si="5"/>
        <v>26.125417779999999</v>
      </c>
      <c r="R46" s="10">
        <f t="shared" si="6"/>
        <v>8.0988795117999999</v>
      </c>
      <c r="S46" s="52"/>
      <c r="T46">
        <f t="shared" si="7"/>
        <v>25.93861704</v>
      </c>
      <c r="U46" s="10">
        <f t="shared" si="8"/>
        <v>8.040971282400001</v>
      </c>
      <c r="V46" s="52"/>
      <c r="W46">
        <f t="shared" si="9"/>
        <v>25.751816299999998</v>
      </c>
      <c r="X46" s="10">
        <f t="shared" si="10"/>
        <v>7.9830630530000004</v>
      </c>
      <c r="Y46" s="52"/>
      <c r="Z46">
        <f t="shared" si="11"/>
        <v>25.565015559999999</v>
      </c>
      <c r="AA46" s="10">
        <f t="shared" si="12"/>
        <v>7.9251548235999989</v>
      </c>
      <c r="AB46" s="52"/>
      <c r="AC46">
        <f t="shared" si="13"/>
        <v>25.37821482</v>
      </c>
      <c r="AD46" s="10">
        <f t="shared" si="14"/>
        <v>7.8672465942000001</v>
      </c>
      <c r="AE46" s="52"/>
      <c r="AF46">
        <f t="shared" si="15"/>
        <v>25.191414080000001</v>
      </c>
      <c r="AG46" s="10">
        <f t="shared" si="16"/>
        <v>7.8093383648000003</v>
      </c>
      <c r="AH46" s="52"/>
      <c r="AI46">
        <f t="shared" si="17"/>
        <v>25.004613339999999</v>
      </c>
      <c r="AJ46" s="10">
        <f t="shared" si="18"/>
        <v>7.7514301353999997</v>
      </c>
      <c r="AK46" s="52"/>
      <c r="AL46">
        <f t="shared" si="19"/>
        <v>24.8178126</v>
      </c>
      <c r="AM46" s="10">
        <f t="shared" si="20"/>
        <v>7.693521906</v>
      </c>
    </row>
    <row r="47" spans="1:39" ht="15.5" x14ac:dyDescent="0.35">
      <c r="A47" s="4" t="s">
        <v>61</v>
      </c>
      <c r="B47" s="9">
        <v>25.921320000000001</v>
      </c>
      <c r="C47" s="10">
        <f t="shared" si="21"/>
        <v>8.0356091999999997</v>
      </c>
      <c r="D47" s="9">
        <f t="shared" si="22"/>
        <v>25.739870760000002</v>
      </c>
      <c r="E47" s="10">
        <f t="shared" si="1"/>
        <v>7.9793599355999998</v>
      </c>
      <c r="G47">
        <v>73.999549999999999</v>
      </c>
      <c r="H47">
        <v>1.6710539999999998</v>
      </c>
      <c r="K47">
        <f t="shared" si="2"/>
        <v>26.500136448143657</v>
      </c>
      <c r="L47" s="10">
        <f t="shared" si="0"/>
        <v>8.2150422989245335</v>
      </c>
      <c r="N47">
        <f t="shared" si="3"/>
        <v>25.558421520000003</v>
      </c>
      <c r="O47" s="10">
        <f t="shared" si="4"/>
        <v>7.9231106711999999</v>
      </c>
      <c r="P47" s="52"/>
      <c r="Q47">
        <f t="shared" si="5"/>
        <v>25.37697228</v>
      </c>
      <c r="R47" s="10">
        <f t="shared" si="6"/>
        <v>7.8668614067999991</v>
      </c>
      <c r="S47" s="52"/>
      <c r="T47">
        <f t="shared" si="7"/>
        <v>25.195523040000001</v>
      </c>
      <c r="U47" s="10">
        <f t="shared" si="8"/>
        <v>7.8106121423999992</v>
      </c>
      <c r="V47" s="52"/>
      <c r="W47">
        <f t="shared" si="9"/>
        <v>25.014073800000002</v>
      </c>
      <c r="X47" s="10">
        <f t="shared" si="10"/>
        <v>7.7543628780000002</v>
      </c>
      <c r="Y47" s="52"/>
      <c r="Z47">
        <f t="shared" si="11"/>
        <v>24.832624560000003</v>
      </c>
      <c r="AA47" s="10">
        <f t="shared" si="12"/>
        <v>7.6981136136000003</v>
      </c>
      <c r="AB47" s="52"/>
      <c r="AC47">
        <f t="shared" si="13"/>
        <v>24.65117532</v>
      </c>
      <c r="AD47" s="10">
        <f t="shared" si="14"/>
        <v>7.6418643491999996</v>
      </c>
      <c r="AE47" s="52"/>
      <c r="AF47">
        <f t="shared" si="15"/>
        <v>24.469726080000001</v>
      </c>
      <c r="AG47" s="10">
        <f t="shared" si="16"/>
        <v>7.5856150847999988</v>
      </c>
      <c r="AH47" s="52"/>
      <c r="AI47">
        <f t="shared" si="17"/>
        <v>24.288276840000002</v>
      </c>
      <c r="AJ47" s="10">
        <f t="shared" si="18"/>
        <v>7.5293658204000007</v>
      </c>
      <c r="AK47" s="52"/>
      <c r="AL47">
        <f t="shared" si="19"/>
        <v>24.106827600000003</v>
      </c>
      <c r="AM47" s="10">
        <f t="shared" si="20"/>
        <v>7.4731165559999999</v>
      </c>
    </row>
    <row r="48" spans="1:39" ht="15.5" x14ac:dyDescent="0.35">
      <c r="A48" s="4" t="s">
        <v>62</v>
      </c>
      <c r="B48" s="9">
        <v>26.406390000000002</v>
      </c>
      <c r="C48" s="10">
        <f t="shared" si="21"/>
        <v>8.1859809000000006</v>
      </c>
      <c r="D48" s="9">
        <f t="shared" si="22"/>
        <v>26.22154527</v>
      </c>
      <c r="E48" s="10">
        <f t="shared" si="1"/>
        <v>8.1286790336999992</v>
      </c>
      <c r="G48">
        <v>76.288600000000002</v>
      </c>
      <c r="H48">
        <v>1.6821649999999999</v>
      </c>
      <c r="K48">
        <f t="shared" si="2"/>
        <v>26.960159667722056</v>
      </c>
      <c r="L48" s="10">
        <f t="shared" si="0"/>
        <v>8.3576494969938366</v>
      </c>
      <c r="N48">
        <f t="shared" si="3"/>
        <v>26.036700540000002</v>
      </c>
      <c r="O48" s="10">
        <f t="shared" si="4"/>
        <v>8.0713771674000014</v>
      </c>
      <c r="P48" s="52"/>
      <c r="Q48">
        <f t="shared" si="5"/>
        <v>25.851855810000004</v>
      </c>
      <c r="R48" s="10">
        <f t="shared" si="6"/>
        <v>8.0140753011000001</v>
      </c>
      <c r="S48" s="52"/>
      <c r="T48">
        <f t="shared" si="7"/>
        <v>25.667011080000002</v>
      </c>
      <c r="U48" s="10">
        <f t="shared" si="8"/>
        <v>7.9567734348000005</v>
      </c>
      <c r="V48" s="52"/>
      <c r="W48">
        <f t="shared" si="9"/>
        <v>25.48216635</v>
      </c>
      <c r="X48" s="10">
        <f t="shared" si="10"/>
        <v>7.8994715685000001</v>
      </c>
      <c r="Y48" s="52"/>
      <c r="Z48">
        <f t="shared" si="11"/>
        <v>25.297321620000002</v>
      </c>
      <c r="AA48" s="10">
        <f t="shared" si="12"/>
        <v>7.8421697022000005</v>
      </c>
      <c r="AB48" s="52"/>
      <c r="AC48">
        <f t="shared" si="13"/>
        <v>25.112476890000003</v>
      </c>
      <c r="AD48" s="10">
        <f t="shared" si="14"/>
        <v>7.7848678359000019</v>
      </c>
      <c r="AE48" s="52"/>
      <c r="AF48">
        <f t="shared" si="15"/>
        <v>24.927632160000002</v>
      </c>
      <c r="AG48" s="10">
        <f t="shared" si="16"/>
        <v>7.7275659696000005</v>
      </c>
      <c r="AH48" s="52"/>
      <c r="AI48">
        <f t="shared" si="17"/>
        <v>24.74278743</v>
      </c>
      <c r="AJ48" s="10">
        <f t="shared" si="18"/>
        <v>7.6702641033000001</v>
      </c>
      <c r="AK48" s="52"/>
      <c r="AL48">
        <f t="shared" si="19"/>
        <v>24.557942700000002</v>
      </c>
      <c r="AM48" s="10">
        <f t="shared" si="20"/>
        <v>7.6129622370000005</v>
      </c>
    </row>
    <row r="49" spans="1:39" ht="15.5" x14ac:dyDescent="0.35">
      <c r="A49" s="4" t="s">
        <v>63</v>
      </c>
      <c r="B49" s="9">
        <v>26.908799999999999</v>
      </c>
      <c r="C49" s="10">
        <f t="shared" si="21"/>
        <v>8.3417279999999998</v>
      </c>
      <c r="D49" s="9">
        <f t="shared" si="22"/>
        <v>26.720438399999999</v>
      </c>
      <c r="E49" s="10">
        <f t="shared" si="1"/>
        <v>8.2833359039999994</v>
      </c>
      <c r="G49">
        <v>76.006960000000007</v>
      </c>
      <c r="H49">
        <v>1.66818</v>
      </c>
      <c r="K49">
        <f t="shared" si="2"/>
        <v>27.312882886190007</v>
      </c>
      <c r="L49" s="10">
        <f t="shared" si="0"/>
        <v>8.4669936947189015</v>
      </c>
      <c r="N49">
        <f t="shared" si="3"/>
        <v>26.532076799999999</v>
      </c>
      <c r="O49" s="10">
        <f t="shared" si="4"/>
        <v>8.2249438080000008</v>
      </c>
      <c r="P49" s="52"/>
      <c r="Q49">
        <f t="shared" si="5"/>
        <v>26.343715199999998</v>
      </c>
      <c r="R49" s="10">
        <f t="shared" si="6"/>
        <v>8.1665517119999986</v>
      </c>
      <c r="S49" s="52"/>
      <c r="T49">
        <f t="shared" si="7"/>
        <v>26.155353599999998</v>
      </c>
      <c r="U49" s="10">
        <f t="shared" si="8"/>
        <v>8.108159616</v>
      </c>
      <c r="V49" s="52"/>
      <c r="W49">
        <f t="shared" si="9"/>
        <v>25.966991999999998</v>
      </c>
      <c r="X49" s="10">
        <f t="shared" si="10"/>
        <v>8.0497675199999996</v>
      </c>
      <c r="Y49" s="52"/>
      <c r="Z49">
        <f t="shared" si="11"/>
        <v>25.778630400000001</v>
      </c>
      <c r="AA49" s="10">
        <f t="shared" si="12"/>
        <v>7.9913754240000001</v>
      </c>
      <c r="AB49" s="52"/>
      <c r="AC49">
        <f t="shared" si="13"/>
        <v>25.5902688</v>
      </c>
      <c r="AD49" s="10">
        <f t="shared" si="14"/>
        <v>7.9329833279999997</v>
      </c>
      <c r="AE49" s="52"/>
      <c r="AF49">
        <f t="shared" si="15"/>
        <v>25.4019072</v>
      </c>
      <c r="AG49" s="10">
        <f t="shared" si="16"/>
        <v>7.8745912320000002</v>
      </c>
      <c r="AH49" s="52"/>
      <c r="AI49">
        <f t="shared" si="17"/>
        <v>25.2135456</v>
      </c>
      <c r="AJ49" s="10">
        <f t="shared" si="18"/>
        <v>7.8161991359999998</v>
      </c>
      <c r="AK49" s="52"/>
      <c r="AL49">
        <f t="shared" si="19"/>
        <v>25.025183999999999</v>
      </c>
      <c r="AM49" s="10">
        <f t="shared" si="20"/>
        <v>7.7578070399999994</v>
      </c>
    </row>
    <row r="50" spans="1:39" ht="15.5" x14ac:dyDescent="0.35">
      <c r="A50" s="4" t="s">
        <v>64</v>
      </c>
      <c r="B50" s="9">
        <v>27.235710000000001</v>
      </c>
      <c r="C50" s="10">
        <f t="shared" si="21"/>
        <v>8.4430700999999999</v>
      </c>
      <c r="D50" s="9">
        <f t="shared" si="22"/>
        <v>27.045060030000002</v>
      </c>
      <c r="E50" s="10">
        <f t="shared" si="1"/>
        <v>8.3839686093000001</v>
      </c>
      <c r="G50">
        <v>77.35727</v>
      </c>
      <c r="H50">
        <v>1.6973880000000001</v>
      </c>
      <c r="K50">
        <f t="shared" si="2"/>
        <v>26.849665510880513</v>
      </c>
      <c r="L50" s="10">
        <f t="shared" si="0"/>
        <v>8.3233963083729581</v>
      </c>
      <c r="N50">
        <f t="shared" si="3"/>
        <v>26.854410059999999</v>
      </c>
      <c r="O50" s="10">
        <f t="shared" si="4"/>
        <v>8.3248671185999985</v>
      </c>
      <c r="P50" s="52"/>
      <c r="Q50">
        <f t="shared" si="5"/>
        <v>26.66376009</v>
      </c>
      <c r="R50" s="10">
        <f t="shared" si="6"/>
        <v>8.2657656279000005</v>
      </c>
      <c r="S50" s="52"/>
      <c r="T50">
        <f t="shared" si="7"/>
        <v>26.473110120000001</v>
      </c>
      <c r="U50" s="10">
        <f t="shared" si="8"/>
        <v>8.2066641371999989</v>
      </c>
      <c r="V50" s="52"/>
      <c r="W50">
        <f t="shared" si="9"/>
        <v>26.282460150000002</v>
      </c>
      <c r="X50" s="10">
        <f t="shared" si="10"/>
        <v>8.1475626465000008</v>
      </c>
      <c r="Y50" s="52"/>
      <c r="Z50">
        <f t="shared" si="11"/>
        <v>26.09181018</v>
      </c>
      <c r="AA50" s="10">
        <f t="shared" si="12"/>
        <v>8.0884611557999992</v>
      </c>
      <c r="AB50" s="52"/>
      <c r="AC50">
        <f t="shared" si="13"/>
        <v>25.90116021</v>
      </c>
      <c r="AD50" s="10">
        <f t="shared" si="14"/>
        <v>8.0293596650999994</v>
      </c>
      <c r="AE50" s="52"/>
      <c r="AF50">
        <f t="shared" si="15"/>
        <v>25.710510240000001</v>
      </c>
      <c r="AG50" s="10">
        <f t="shared" si="16"/>
        <v>7.9702581743999996</v>
      </c>
      <c r="AH50" s="52"/>
      <c r="AI50">
        <f t="shared" si="17"/>
        <v>25.519860270000002</v>
      </c>
      <c r="AJ50" s="10">
        <f t="shared" si="18"/>
        <v>7.9111566837000007</v>
      </c>
      <c r="AK50" s="52"/>
      <c r="AL50">
        <f t="shared" si="19"/>
        <v>25.3292103</v>
      </c>
      <c r="AM50" s="10">
        <f t="shared" si="20"/>
        <v>7.852055193</v>
      </c>
    </row>
    <row r="51" spans="1:39" ht="15.5" x14ac:dyDescent="0.35">
      <c r="A51" s="4" t="s">
        <v>65</v>
      </c>
      <c r="B51" s="9">
        <v>26.753160000000001</v>
      </c>
      <c r="C51" s="10">
        <f t="shared" si="21"/>
        <v>8.2934795999999995</v>
      </c>
      <c r="D51" s="9">
        <f t="shared" si="22"/>
        <v>26.565887880000002</v>
      </c>
      <c r="E51" s="10">
        <f t="shared" si="1"/>
        <v>8.2354252427999999</v>
      </c>
      <c r="G51">
        <v>77.358670000000004</v>
      </c>
      <c r="H51">
        <v>1.678215</v>
      </c>
      <c r="K51">
        <f t="shared" si="2"/>
        <v>27.467162534529887</v>
      </c>
      <c r="L51" s="10">
        <f t="shared" si="0"/>
        <v>8.5148203857042652</v>
      </c>
      <c r="N51">
        <f t="shared" si="3"/>
        <v>26.378615760000002</v>
      </c>
      <c r="O51" s="10">
        <f t="shared" si="4"/>
        <v>8.1773708856000002</v>
      </c>
      <c r="P51" s="52"/>
      <c r="Q51">
        <f t="shared" si="5"/>
        <v>26.191343639999999</v>
      </c>
      <c r="R51" s="10">
        <f t="shared" si="6"/>
        <v>8.1193165283999988</v>
      </c>
      <c r="S51" s="52"/>
      <c r="T51">
        <f t="shared" si="7"/>
        <v>26.00407152</v>
      </c>
      <c r="U51" s="10">
        <f t="shared" si="8"/>
        <v>8.0612621711999992</v>
      </c>
      <c r="V51" s="52"/>
      <c r="W51">
        <f t="shared" si="9"/>
        <v>25.816799400000001</v>
      </c>
      <c r="X51" s="10">
        <f t="shared" si="10"/>
        <v>8.0032078139999996</v>
      </c>
      <c r="Y51" s="52"/>
      <c r="Z51">
        <f t="shared" si="11"/>
        <v>25.629527280000001</v>
      </c>
      <c r="AA51" s="10">
        <f t="shared" si="12"/>
        <v>7.9451534568</v>
      </c>
      <c r="AB51" s="52"/>
      <c r="AC51">
        <f t="shared" si="13"/>
        <v>25.442255160000002</v>
      </c>
      <c r="AD51" s="10">
        <f t="shared" si="14"/>
        <v>7.8870990995999994</v>
      </c>
      <c r="AE51" s="52"/>
      <c r="AF51">
        <f t="shared" si="15"/>
        <v>25.254983040000003</v>
      </c>
      <c r="AG51" s="10">
        <f t="shared" si="16"/>
        <v>7.8290447423999998</v>
      </c>
      <c r="AH51" s="52"/>
      <c r="AI51">
        <f t="shared" si="17"/>
        <v>25.06771092</v>
      </c>
      <c r="AJ51" s="10">
        <f t="shared" si="18"/>
        <v>7.7709903851999993</v>
      </c>
      <c r="AK51" s="52"/>
      <c r="AL51">
        <f t="shared" si="19"/>
        <v>24.8804388</v>
      </c>
      <c r="AM51" s="10">
        <f t="shared" si="20"/>
        <v>7.7129360279999988</v>
      </c>
    </row>
    <row r="52" spans="1:39" ht="15.5" x14ac:dyDescent="0.35">
      <c r="A52" s="4" t="s">
        <v>66</v>
      </c>
      <c r="B52" s="9">
        <v>27.395489999999999</v>
      </c>
      <c r="C52" s="10">
        <f t="shared" si="21"/>
        <v>8.4926019000000004</v>
      </c>
      <c r="D52" s="9">
        <f t="shared" si="22"/>
        <v>27.203721569999999</v>
      </c>
      <c r="E52" s="10">
        <f t="shared" si="1"/>
        <v>8.4331536867000008</v>
      </c>
      <c r="G52">
        <v>75.635189999999994</v>
      </c>
      <c r="H52">
        <v>1.6728239999999999</v>
      </c>
      <c r="K52">
        <f t="shared" si="2"/>
        <v>27.028590647236914</v>
      </c>
      <c r="L52" s="10">
        <f t="shared" si="0"/>
        <v>8.3788631006434429</v>
      </c>
      <c r="N52">
        <f t="shared" si="3"/>
        <v>27.011953139999999</v>
      </c>
      <c r="O52" s="10">
        <f t="shared" si="4"/>
        <v>8.3737054734000012</v>
      </c>
      <c r="P52" s="52"/>
      <c r="Q52">
        <f t="shared" si="5"/>
        <v>26.820184709999999</v>
      </c>
      <c r="R52" s="10">
        <f t="shared" si="6"/>
        <v>8.3142572601000015</v>
      </c>
      <c r="S52" s="52"/>
      <c r="T52">
        <f t="shared" si="7"/>
        <v>26.62841628</v>
      </c>
      <c r="U52" s="10">
        <f t="shared" si="8"/>
        <v>8.2548090468000002</v>
      </c>
      <c r="V52" s="52"/>
      <c r="W52">
        <f t="shared" si="9"/>
        <v>26.43664785</v>
      </c>
      <c r="X52" s="10">
        <f t="shared" si="10"/>
        <v>8.1953608335000006</v>
      </c>
      <c r="Y52" s="52"/>
      <c r="Z52">
        <f t="shared" si="11"/>
        <v>26.24487942</v>
      </c>
      <c r="AA52" s="10">
        <f t="shared" si="12"/>
        <v>8.1359126202000009</v>
      </c>
      <c r="AB52" s="52"/>
      <c r="AC52">
        <f t="shared" si="13"/>
        <v>26.05311099</v>
      </c>
      <c r="AD52" s="10">
        <f t="shared" si="14"/>
        <v>8.0764644069000013</v>
      </c>
      <c r="AE52" s="52"/>
      <c r="AF52">
        <f t="shared" si="15"/>
        <v>25.861342559999997</v>
      </c>
      <c r="AG52" s="10">
        <f t="shared" si="16"/>
        <v>8.0170161936</v>
      </c>
      <c r="AH52" s="52"/>
      <c r="AI52">
        <f t="shared" si="17"/>
        <v>25.669574129999997</v>
      </c>
      <c r="AJ52" s="10">
        <f t="shared" si="18"/>
        <v>7.9575679802999995</v>
      </c>
      <c r="AK52" s="52"/>
      <c r="AL52">
        <f t="shared" si="19"/>
        <v>25.477805699999998</v>
      </c>
      <c r="AM52" s="10">
        <f t="shared" si="20"/>
        <v>7.8981197669999998</v>
      </c>
    </row>
    <row r="53" spans="1:39" ht="15.5" x14ac:dyDescent="0.35">
      <c r="A53" s="4" t="s">
        <v>67</v>
      </c>
      <c r="B53" s="9">
        <v>26.879960000000001</v>
      </c>
      <c r="C53" s="10">
        <f t="shared" si="21"/>
        <v>8.3327875999999996</v>
      </c>
      <c r="D53" s="9">
        <f t="shared" si="22"/>
        <v>26.691800279999999</v>
      </c>
      <c r="E53" s="10">
        <f t="shared" si="1"/>
        <v>8.2744580867999993</v>
      </c>
      <c r="G53">
        <v>75.116159999999994</v>
      </c>
      <c r="H53">
        <v>1.6764589999999999</v>
      </c>
      <c r="K53">
        <f t="shared" si="2"/>
        <v>26.726833308185874</v>
      </c>
      <c r="L53" s="10">
        <f t="shared" si="0"/>
        <v>8.2853183255376202</v>
      </c>
      <c r="N53">
        <f t="shared" si="3"/>
        <v>26.503640560000001</v>
      </c>
      <c r="O53" s="10">
        <f t="shared" si="4"/>
        <v>8.2161285736000007</v>
      </c>
      <c r="P53" s="52"/>
      <c r="Q53">
        <f t="shared" si="5"/>
        <v>26.315480839999999</v>
      </c>
      <c r="R53" s="10">
        <f t="shared" si="6"/>
        <v>8.1577990603999986</v>
      </c>
      <c r="S53" s="52"/>
      <c r="T53">
        <f t="shared" si="7"/>
        <v>26.127321120000001</v>
      </c>
      <c r="U53" s="10">
        <f t="shared" si="8"/>
        <v>8.0994695472</v>
      </c>
      <c r="V53" s="52"/>
      <c r="W53">
        <f t="shared" si="9"/>
        <v>25.9391614</v>
      </c>
      <c r="X53" s="10">
        <f t="shared" si="10"/>
        <v>8.0411400339999997</v>
      </c>
      <c r="Y53" s="52"/>
      <c r="Z53">
        <f t="shared" si="11"/>
        <v>25.751001680000002</v>
      </c>
      <c r="AA53" s="10">
        <f t="shared" si="12"/>
        <v>7.9828105208000002</v>
      </c>
      <c r="AB53" s="52"/>
      <c r="AC53">
        <f t="shared" si="13"/>
        <v>25.56284196</v>
      </c>
      <c r="AD53" s="10">
        <f t="shared" si="14"/>
        <v>7.924481007599999</v>
      </c>
      <c r="AE53" s="52"/>
      <c r="AF53">
        <f t="shared" si="15"/>
        <v>25.374682240000002</v>
      </c>
      <c r="AG53" s="10">
        <f t="shared" si="16"/>
        <v>7.8661514944000004</v>
      </c>
      <c r="AH53" s="52"/>
      <c r="AI53">
        <f t="shared" si="17"/>
        <v>25.18652252</v>
      </c>
      <c r="AJ53" s="10">
        <f t="shared" si="18"/>
        <v>7.8078219812</v>
      </c>
      <c r="AK53" s="52"/>
      <c r="AL53">
        <f t="shared" si="19"/>
        <v>24.998362799999999</v>
      </c>
      <c r="AM53" s="10">
        <f t="shared" si="20"/>
        <v>7.7494924679999988</v>
      </c>
    </row>
    <row r="54" spans="1:39" ht="15.5" x14ac:dyDescent="0.35">
      <c r="A54" s="4" t="s">
        <v>68</v>
      </c>
      <c r="B54" s="9">
        <v>26.648</v>
      </c>
      <c r="C54" s="10">
        <f t="shared" si="21"/>
        <v>8.2608800000000002</v>
      </c>
      <c r="D54" s="9">
        <f t="shared" si="22"/>
        <v>26.461463999999999</v>
      </c>
      <c r="E54" s="10">
        <f t="shared" si="1"/>
        <v>8.2030538400000008</v>
      </c>
      <c r="G54">
        <v>70.873959999999997</v>
      </c>
      <c r="H54">
        <v>1.6540400000000002</v>
      </c>
      <c r="K54">
        <f t="shared" si="2"/>
        <v>25.905661304553213</v>
      </c>
      <c r="L54" s="10">
        <f t="shared" si="0"/>
        <v>8.0307550044114961</v>
      </c>
      <c r="N54">
        <f t="shared" si="3"/>
        <v>26.274927999999999</v>
      </c>
      <c r="O54" s="10">
        <f t="shared" si="4"/>
        <v>8.1452276799999996</v>
      </c>
      <c r="P54" s="52"/>
      <c r="Q54">
        <f t="shared" si="5"/>
        <v>26.088391999999999</v>
      </c>
      <c r="R54" s="10">
        <f t="shared" si="6"/>
        <v>8.0874015200000002</v>
      </c>
      <c r="S54" s="52"/>
      <c r="T54">
        <f t="shared" si="7"/>
        <v>25.901855999999999</v>
      </c>
      <c r="U54" s="10">
        <f t="shared" si="8"/>
        <v>8.0295753599999991</v>
      </c>
      <c r="V54" s="52"/>
      <c r="W54">
        <f t="shared" si="9"/>
        <v>25.715319999999998</v>
      </c>
      <c r="X54" s="10">
        <f t="shared" si="10"/>
        <v>7.9717492000000005</v>
      </c>
      <c r="Y54" s="52"/>
      <c r="Z54">
        <f t="shared" si="11"/>
        <v>25.528783999999998</v>
      </c>
      <c r="AA54" s="10">
        <f t="shared" si="12"/>
        <v>7.9139230399999994</v>
      </c>
      <c r="AB54" s="52"/>
      <c r="AC54">
        <f t="shared" si="13"/>
        <v>25.342247999999998</v>
      </c>
      <c r="AD54" s="10">
        <f t="shared" si="14"/>
        <v>7.8560968799999999</v>
      </c>
      <c r="AE54" s="52"/>
      <c r="AF54">
        <f t="shared" si="15"/>
        <v>25.155712000000001</v>
      </c>
      <c r="AG54" s="10">
        <f t="shared" si="16"/>
        <v>7.7982707200000014</v>
      </c>
      <c r="AH54" s="52"/>
      <c r="AI54">
        <f t="shared" si="17"/>
        <v>24.969176000000001</v>
      </c>
      <c r="AJ54" s="10">
        <f t="shared" si="18"/>
        <v>7.7404445600000003</v>
      </c>
      <c r="AK54" s="52"/>
      <c r="AL54">
        <f t="shared" si="19"/>
        <v>24.782640000000001</v>
      </c>
      <c r="AM54" s="10">
        <f t="shared" si="20"/>
        <v>7.6826184000000008</v>
      </c>
    </row>
    <row r="55" spans="1:39" ht="15.5" x14ac:dyDescent="0.35">
      <c r="A55" s="4" t="s">
        <v>69</v>
      </c>
      <c r="B55" s="9">
        <v>25.82019</v>
      </c>
      <c r="C55" s="10">
        <f t="shared" si="21"/>
        <v>8.0042589</v>
      </c>
      <c r="D55" s="9">
        <f t="shared" si="22"/>
        <v>25.63944867</v>
      </c>
      <c r="E55" s="10">
        <f t="shared" si="1"/>
        <v>7.9482290877000006</v>
      </c>
      <c r="G55">
        <v>72.510429999999999</v>
      </c>
      <c r="H55">
        <v>1.6687419999999999</v>
      </c>
      <c r="K55">
        <f t="shared" si="2"/>
        <v>26.038867231183882</v>
      </c>
      <c r="L55" s="10">
        <f t="shared" si="0"/>
        <v>8.0720488416670033</v>
      </c>
      <c r="N55">
        <f t="shared" si="3"/>
        <v>25.45870734</v>
      </c>
      <c r="O55" s="10">
        <f t="shared" si="4"/>
        <v>7.8921992753999994</v>
      </c>
      <c r="P55" s="52"/>
      <c r="Q55">
        <f t="shared" si="5"/>
        <v>25.27796601</v>
      </c>
      <c r="R55" s="10">
        <f t="shared" si="6"/>
        <v>7.8361694630999992</v>
      </c>
      <c r="S55" s="52"/>
      <c r="T55">
        <f t="shared" si="7"/>
        <v>25.09722468</v>
      </c>
      <c r="U55" s="10">
        <f t="shared" si="8"/>
        <v>7.7801396507999998</v>
      </c>
      <c r="V55" s="52"/>
      <c r="W55">
        <f t="shared" si="9"/>
        <v>24.91648335</v>
      </c>
      <c r="X55" s="10">
        <f t="shared" si="10"/>
        <v>7.7241098384999995</v>
      </c>
      <c r="Y55" s="52"/>
      <c r="Z55">
        <f t="shared" si="11"/>
        <v>24.73574202</v>
      </c>
      <c r="AA55" s="10">
        <f t="shared" si="12"/>
        <v>7.6680800261999993</v>
      </c>
      <c r="AB55" s="52"/>
      <c r="AC55">
        <f t="shared" si="13"/>
        <v>24.55500069</v>
      </c>
      <c r="AD55" s="10">
        <f t="shared" si="14"/>
        <v>7.6120502138999999</v>
      </c>
      <c r="AE55" s="52"/>
      <c r="AF55">
        <f t="shared" si="15"/>
        <v>24.37425936</v>
      </c>
      <c r="AG55" s="10">
        <f t="shared" si="16"/>
        <v>7.5560204015999997</v>
      </c>
      <c r="AH55" s="52"/>
      <c r="AI55">
        <f t="shared" si="17"/>
        <v>24.19351803</v>
      </c>
      <c r="AJ55" s="10">
        <f t="shared" si="18"/>
        <v>7.4999905892999994</v>
      </c>
      <c r="AK55" s="52"/>
      <c r="AL55">
        <f t="shared" si="19"/>
        <v>24.0127767</v>
      </c>
      <c r="AM55" s="10">
        <f t="shared" si="20"/>
        <v>7.443960777</v>
      </c>
    </row>
    <row r="56" spans="1:39" ht="15.5" x14ac:dyDescent="0.35">
      <c r="A56" s="4" t="s">
        <v>70</v>
      </c>
      <c r="B56" s="9">
        <v>25.852810000000002</v>
      </c>
      <c r="C56" s="10">
        <f t="shared" si="21"/>
        <v>8.0143711</v>
      </c>
      <c r="D56" s="9">
        <f t="shared" si="22"/>
        <v>25.671840330000002</v>
      </c>
      <c r="E56" s="10">
        <f t="shared" si="1"/>
        <v>7.9582705023000004</v>
      </c>
      <c r="G56">
        <v>74.116550000000004</v>
      </c>
      <c r="H56">
        <v>1.6647620000000001</v>
      </c>
      <c r="K56">
        <f t="shared" si="2"/>
        <v>26.743046981980878</v>
      </c>
      <c r="L56" s="10">
        <f t="shared" si="0"/>
        <v>8.2903445644140721</v>
      </c>
      <c r="N56">
        <f t="shared" si="3"/>
        <v>25.490870660000002</v>
      </c>
      <c r="O56" s="10">
        <f t="shared" si="4"/>
        <v>7.9021699046</v>
      </c>
      <c r="P56" s="52"/>
      <c r="Q56">
        <f t="shared" si="5"/>
        <v>25.309900990000003</v>
      </c>
      <c r="R56" s="10">
        <f t="shared" si="6"/>
        <v>7.8460693069000005</v>
      </c>
      <c r="S56" s="52"/>
      <c r="T56">
        <f t="shared" si="7"/>
        <v>25.128931320000003</v>
      </c>
      <c r="U56" s="10">
        <f t="shared" si="8"/>
        <v>7.7899687092000001</v>
      </c>
      <c r="V56" s="52"/>
      <c r="W56">
        <f t="shared" si="9"/>
        <v>24.94796165</v>
      </c>
      <c r="X56" s="10">
        <f t="shared" si="10"/>
        <v>7.7338681114999988</v>
      </c>
      <c r="Y56" s="52"/>
      <c r="Z56">
        <f t="shared" si="11"/>
        <v>24.76699198</v>
      </c>
      <c r="AA56" s="10">
        <f t="shared" si="12"/>
        <v>7.6777675137999992</v>
      </c>
      <c r="AB56" s="52"/>
      <c r="AC56">
        <f t="shared" si="13"/>
        <v>24.586022310000001</v>
      </c>
      <c r="AD56" s="10">
        <f t="shared" si="14"/>
        <v>7.6216669161000006</v>
      </c>
      <c r="AE56" s="52"/>
      <c r="AF56">
        <f t="shared" si="15"/>
        <v>24.405052640000001</v>
      </c>
      <c r="AG56" s="10">
        <f t="shared" si="16"/>
        <v>7.5655663184000002</v>
      </c>
      <c r="AH56" s="52"/>
      <c r="AI56">
        <f t="shared" si="17"/>
        <v>24.224082970000001</v>
      </c>
      <c r="AJ56" s="10">
        <f t="shared" si="18"/>
        <v>7.5094657207000006</v>
      </c>
      <c r="AK56" s="52"/>
      <c r="AL56">
        <f t="shared" si="19"/>
        <v>24.043113300000002</v>
      </c>
      <c r="AM56" s="10">
        <f t="shared" si="20"/>
        <v>7.4533651230000002</v>
      </c>
    </row>
    <row r="57" spans="1:39" ht="15.5" x14ac:dyDescent="0.35">
      <c r="A57" s="4" t="s">
        <v>71</v>
      </c>
      <c r="B57" s="9">
        <v>26.687999999999999</v>
      </c>
      <c r="C57" s="10">
        <f t="shared" si="21"/>
        <v>8.2732799999999997</v>
      </c>
      <c r="D57" s="9">
        <f t="shared" si="22"/>
        <v>26.501183999999999</v>
      </c>
      <c r="E57" s="10">
        <f t="shared" si="1"/>
        <v>8.2153670400000003</v>
      </c>
      <c r="G57">
        <v>75.663979999999995</v>
      </c>
      <c r="H57">
        <v>1.671916</v>
      </c>
      <c r="K57">
        <f t="shared" si="2"/>
        <v>27.068255925711011</v>
      </c>
      <c r="L57" s="10">
        <f t="shared" si="0"/>
        <v>8.3911593369704125</v>
      </c>
      <c r="N57">
        <f t="shared" si="3"/>
        <v>26.314367999999998</v>
      </c>
      <c r="O57" s="10">
        <f t="shared" si="4"/>
        <v>8.1574540799999991</v>
      </c>
      <c r="P57" s="52"/>
      <c r="Q57">
        <f t="shared" si="5"/>
        <v>26.127551999999998</v>
      </c>
      <c r="R57" s="10">
        <f t="shared" si="6"/>
        <v>8.0995411199999996</v>
      </c>
      <c r="S57" s="52"/>
      <c r="T57">
        <f t="shared" si="7"/>
        <v>25.940735999999998</v>
      </c>
      <c r="U57" s="10">
        <f t="shared" si="8"/>
        <v>8.0416281599999984</v>
      </c>
      <c r="V57" s="52"/>
      <c r="W57">
        <f t="shared" si="9"/>
        <v>25.753919999999997</v>
      </c>
      <c r="X57" s="10">
        <f t="shared" si="10"/>
        <v>7.9837151999999989</v>
      </c>
      <c r="Y57" s="52"/>
      <c r="Z57">
        <f t="shared" si="11"/>
        <v>25.567104</v>
      </c>
      <c r="AA57" s="10">
        <f t="shared" si="12"/>
        <v>7.9258022399999994</v>
      </c>
      <c r="AB57" s="52"/>
      <c r="AC57">
        <f t="shared" si="13"/>
        <v>25.380288</v>
      </c>
      <c r="AD57" s="10">
        <f t="shared" si="14"/>
        <v>7.8678892800000009</v>
      </c>
      <c r="AE57" s="52"/>
      <c r="AF57">
        <f t="shared" si="15"/>
        <v>25.193472</v>
      </c>
      <c r="AG57" s="10">
        <f t="shared" si="16"/>
        <v>7.8099763200000005</v>
      </c>
      <c r="AH57" s="52"/>
      <c r="AI57">
        <f t="shared" si="17"/>
        <v>25.006656</v>
      </c>
      <c r="AJ57" s="10">
        <f t="shared" si="18"/>
        <v>7.7520633600000002</v>
      </c>
      <c r="AK57" s="52"/>
      <c r="AL57">
        <f t="shared" si="19"/>
        <v>24.819839999999999</v>
      </c>
      <c r="AM57" s="10">
        <f t="shared" si="20"/>
        <v>7.6941503999999998</v>
      </c>
    </row>
    <row r="58" spans="1:39" ht="15.5" x14ac:dyDescent="0.35">
      <c r="A58" s="4" t="s">
        <v>72</v>
      </c>
      <c r="B58" s="9">
        <v>26.947230000000001</v>
      </c>
      <c r="C58" s="10">
        <f t="shared" si="21"/>
        <v>8.3536412999999996</v>
      </c>
      <c r="D58" s="9">
        <f t="shared" si="22"/>
        <v>26.758599390000001</v>
      </c>
      <c r="E58" s="10">
        <f t="shared" si="1"/>
        <v>8.2951658108999986</v>
      </c>
      <c r="G58">
        <v>70.742930000000001</v>
      </c>
      <c r="H58">
        <v>1.6464529999999999</v>
      </c>
      <c r="K58">
        <f t="shared" si="2"/>
        <v>26.096626370696448</v>
      </c>
      <c r="L58" s="10">
        <f t="shared" si="0"/>
        <v>8.0899541749158992</v>
      </c>
      <c r="N58">
        <f t="shared" si="3"/>
        <v>26.56996878</v>
      </c>
      <c r="O58" s="10">
        <f t="shared" si="4"/>
        <v>8.2366903217999994</v>
      </c>
      <c r="P58" s="52"/>
      <c r="Q58">
        <f t="shared" si="5"/>
        <v>26.381338169999999</v>
      </c>
      <c r="R58" s="10">
        <f t="shared" si="6"/>
        <v>8.1782148326999984</v>
      </c>
      <c r="S58" s="52"/>
      <c r="T58">
        <f t="shared" si="7"/>
        <v>26.192707560000002</v>
      </c>
      <c r="U58" s="10">
        <f t="shared" si="8"/>
        <v>8.1197393435999992</v>
      </c>
      <c r="V58" s="52"/>
      <c r="W58">
        <f t="shared" si="9"/>
        <v>26.004076950000002</v>
      </c>
      <c r="X58" s="10">
        <f t="shared" si="10"/>
        <v>8.0612638544999999</v>
      </c>
      <c r="Y58" s="52"/>
      <c r="Z58">
        <f t="shared" si="11"/>
        <v>25.815446340000001</v>
      </c>
      <c r="AA58" s="10">
        <f t="shared" si="12"/>
        <v>8.0027883654000007</v>
      </c>
      <c r="AB58" s="52"/>
      <c r="AC58">
        <f t="shared" si="13"/>
        <v>25.626815730000001</v>
      </c>
      <c r="AD58" s="10">
        <f t="shared" si="14"/>
        <v>7.9443128762999997</v>
      </c>
      <c r="AE58" s="52"/>
      <c r="AF58">
        <f t="shared" si="15"/>
        <v>25.43818512</v>
      </c>
      <c r="AG58" s="10">
        <f t="shared" si="16"/>
        <v>7.8858373871999996</v>
      </c>
      <c r="AH58" s="52"/>
      <c r="AI58">
        <f t="shared" si="17"/>
        <v>25.249554510000003</v>
      </c>
      <c r="AJ58" s="10">
        <f t="shared" si="18"/>
        <v>7.8273618981000004</v>
      </c>
      <c r="AK58" s="52"/>
      <c r="AL58">
        <f t="shared" si="19"/>
        <v>25.060923900000002</v>
      </c>
      <c r="AM58" s="10">
        <f t="shared" si="20"/>
        <v>7.7688864090000003</v>
      </c>
    </row>
    <row r="59" spans="1:39" ht="15.5" x14ac:dyDescent="0.35">
      <c r="A59" s="4" t="s">
        <v>73</v>
      </c>
      <c r="B59" s="9">
        <v>26.022780000000001</v>
      </c>
      <c r="C59" s="10">
        <f t="shared" si="21"/>
        <v>8.0670617999999994</v>
      </c>
      <c r="D59" s="9">
        <f t="shared" si="22"/>
        <v>25.84062054</v>
      </c>
      <c r="E59" s="10">
        <f t="shared" si="1"/>
        <v>8.0105923673999992</v>
      </c>
      <c r="G59">
        <v>69.120279999999994</v>
      </c>
      <c r="H59">
        <v>1.650398</v>
      </c>
      <c r="K59">
        <f t="shared" si="2"/>
        <v>25.37628898524925</v>
      </c>
      <c r="L59" s="10">
        <f t="shared" si="0"/>
        <v>7.8666495854272673</v>
      </c>
      <c r="N59">
        <f t="shared" si="3"/>
        <v>25.658461080000002</v>
      </c>
      <c r="O59" s="10">
        <f t="shared" si="4"/>
        <v>7.9541229348</v>
      </c>
      <c r="P59" s="52"/>
      <c r="Q59">
        <f t="shared" si="5"/>
        <v>25.476301620000001</v>
      </c>
      <c r="R59" s="10">
        <f t="shared" si="6"/>
        <v>7.8976535021999998</v>
      </c>
      <c r="S59" s="52"/>
      <c r="T59">
        <f t="shared" si="7"/>
        <v>25.29414216</v>
      </c>
      <c r="U59" s="10">
        <f t="shared" si="8"/>
        <v>7.8411840695999988</v>
      </c>
      <c r="V59" s="52"/>
      <c r="W59">
        <f t="shared" si="9"/>
        <v>25.111982700000002</v>
      </c>
      <c r="X59" s="10">
        <f t="shared" si="10"/>
        <v>7.7847146369999995</v>
      </c>
      <c r="Y59" s="52"/>
      <c r="Z59">
        <f t="shared" si="11"/>
        <v>24.929823240000001</v>
      </c>
      <c r="AA59" s="10">
        <f t="shared" si="12"/>
        <v>7.7282452043999994</v>
      </c>
      <c r="AB59" s="52"/>
      <c r="AC59">
        <f t="shared" si="13"/>
        <v>24.74766378</v>
      </c>
      <c r="AD59" s="10">
        <f t="shared" si="14"/>
        <v>7.6717757717999984</v>
      </c>
      <c r="AE59" s="52"/>
      <c r="AF59">
        <f t="shared" si="15"/>
        <v>24.565504320000002</v>
      </c>
      <c r="AG59" s="10">
        <f t="shared" si="16"/>
        <v>7.6153063392</v>
      </c>
      <c r="AH59" s="52"/>
      <c r="AI59">
        <f t="shared" si="17"/>
        <v>24.383344860000001</v>
      </c>
      <c r="AJ59" s="10">
        <f t="shared" si="18"/>
        <v>7.5588369065999998</v>
      </c>
      <c r="AK59" s="52"/>
      <c r="AL59">
        <f t="shared" si="19"/>
        <v>24.2011854</v>
      </c>
      <c r="AM59" s="10">
        <f t="shared" si="20"/>
        <v>7.5023674739999997</v>
      </c>
    </row>
    <row r="60" spans="1:39" ht="15.5" x14ac:dyDescent="0.35">
      <c r="A60" s="4" t="s">
        <v>74</v>
      </c>
      <c r="B60" s="9">
        <v>25.319279999999999</v>
      </c>
      <c r="C60" s="10">
        <f t="shared" si="21"/>
        <v>7.8489768</v>
      </c>
      <c r="D60" s="9">
        <f t="shared" si="22"/>
        <v>25.142045039999999</v>
      </c>
      <c r="E60" s="10">
        <f t="shared" si="1"/>
        <v>7.7940339623999995</v>
      </c>
      <c r="G60">
        <v>74.374340000000004</v>
      </c>
      <c r="H60">
        <v>1.671095</v>
      </c>
      <c r="K60">
        <f t="shared" si="2"/>
        <v>26.633046371622015</v>
      </c>
      <c r="L60" s="10">
        <f t="shared" si="0"/>
        <v>8.2562443752028241</v>
      </c>
      <c r="N60">
        <f t="shared" si="3"/>
        <v>24.964810079999999</v>
      </c>
      <c r="O60" s="10">
        <f t="shared" si="4"/>
        <v>7.7390911248000007</v>
      </c>
      <c r="P60" s="52"/>
      <c r="Q60">
        <f t="shared" si="5"/>
        <v>24.78757512</v>
      </c>
      <c r="R60" s="10">
        <f t="shared" si="6"/>
        <v>7.6841482872000002</v>
      </c>
      <c r="S60" s="52"/>
      <c r="T60">
        <f t="shared" si="7"/>
        <v>24.61034016</v>
      </c>
      <c r="U60" s="10">
        <f t="shared" si="8"/>
        <v>7.6292054495999997</v>
      </c>
      <c r="V60" s="52"/>
      <c r="W60">
        <f t="shared" si="9"/>
        <v>24.4331052</v>
      </c>
      <c r="X60" s="10">
        <f t="shared" si="10"/>
        <v>7.5742626120000009</v>
      </c>
      <c r="Y60" s="52"/>
      <c r="Z60">
        <f t="shared" si="11"/>
        <v>24.25587024</v>
      </c>
      <c r="AA60" s="10">
        <f t="shared" si="12"/>
        <v>7.5193197744000004</v>
      </c>
      <c r="AB60" s="52"/>
      <c r="AC60">
        <f t="shared" si="13"/>
        <v>24.07863528</v>
      </c>
      <c r="AD60" s="10">
        <f t="shared" si="14"/>
        <v>7.4643769367999999</v>
      </c>
      <c r="AE60" s="52"/>
      <c r="AF60">
        <f t="shared" si="15"/>
        <v>23.90140032</v>
      </c>
      <c r="AG60" s="10">
        <f t="shared" si="16"/>
        <v>7.4094340992000003</v>
      </c>
      <c r="AH60" s="52"/>
      <c r="AI60">
        <f t="shared" si="17"/>
        <v>23.724165360000001</v>
      </c>
      <c r="AJ60" s="10">
        <f t="shared" si="18"/>
        <v>7.3544912616000007</v>
      </c>
      <c r="AK60" s="52"/>
      <c r="AL60">
        <f t="shared" si="19"/>
        <v>23.546930400000001</v>
      </c>
      <c r="AM60" s="10">
        <f t="shared" si="20"/>
        <v>7.299548424000001</v>
      </c>
    </row>
    <row r="61" spans="1:39" ht="15.5" x14ac:dyDescent="0.35">
      <c r="A61" s="4" t="s">
        <v>75</v>
      </c>
      <c r="B61" s="9">
        <v>26.593979999999998</v>
      </c>
      <c r="C61" s="10">
        <f t="shared" si="21"/>
        <v>8.2441338000000002</v>
      </c>
      <c r="D61" s="9">
        <f t="shared" si="22"/>
        <v>26.407822139999997</v>
      </c>
      <c r="E61" s="10">
        <f t="shared" si="1"/>
        <v>8.1864248633999992</v>
      </c>
      <c r="G61">
        <v>68.740690000000001</v>
      </c>
      <c r="H61">
        <v>1.652841</v>
      </c>
      <c r="K61">
        <f t="shared" si="2"/>
        <v>25.16238091370899</v>
      </c>
      <c r="L61" s="10">
        <f t="shared" si="0"/>
        <v>7.8003380832497866</v>
      </c>
      <c r="N61">
        <f t="shared" si="3"/>
        <v>26.221664279999999</v>
      </c>
      <c r="O61" s="10">
        <f t="shared" si="4"/>
        <v>8.1287159268</v>
      </c>
      <c r="P61" s="52"/>
      <c r="Q61">
        <f t="shared" si="5"/>
        <v>26.035506419999997</v>
      </c>
      <c r="R61" s="10">
        <f t="shared" si="6"/>
        <v>8.0710069902000008</v>
      </c>
      <c r="S61" s="52"/>
      <c r="T61">
        <f t="shared" si="7"/>
        <v>25.849348559999999</v>
      </c>
      <c r="U61" s="10">
        <f t="shared" si="8"/>
        <v>8.0132980535999998</v>
      </c>
      <c r="V61" s="52"/>
      <c r="W61">
        <f t="shared" si="9"/>
        <v>25.663190699999998</v>
      </c>
      <c r="X61" s="10">
        <f t="shared" si="10"/>
        <v>7.9555891170000006</v>
      </c>
      <c r="Y61" s="52"/>
      <c r="Z61">
        <f t="shared" si="11"/>
        <v>25.47703284</v>
      </c>
      <c r="AA61" s="10">
        <f t="shared" si="12"/>
        <v>7.8978801804000014</v>
      </c>
      <c r="AB61" s="52"/>
      <c r="AC61">
        <f t="shared" si="13"/>
        <v>25.290874979999998</v>
      </c>
      <c r="AD61" s="10">
        <f t="shared" si="14"/>
        <v>7.8401712437999995</v>
      </c>
      <c r="AE61" s="52"/>
      <c r="AF61">
        <f t="shared" si="15"/>
        <v>25.10471712</v>
      </c>
      <c r="AG61" s="10">
        <f t="shared" si="16"/>
        <v>7.7824623072000003</v>
      </c>
      <c r="AH61" s="52"/>
      <c r="AI61">
        <f t="shared" si="17"/>
        <v>24.918559259999999</v>
      </c>
      <c r="AJ61" s="10">
        <f t="shared" si="18"/>
        <v>7.7247533706000002</v>
      </c>
      <c r="AK61" s="52"/>
      <c r="AL61">
        <f t="shared" si="19"/>
        <v>24.732401399999997</v>
      </c>
      <c r="AM61" s="10">
        <f t="shared" si="20"/>
        <v>7.6670444339999992</v>
      </c>
    </row>
    <row r="62" spans="1:39" ht="15.5" x14ac:dyDescent="0.35">
      <c r="A62" s="4" t="s">
        <v>76</v>
      </c>
      <c r="B62" s="9">
        <v>25.066099999999999</v>
      </c>
      <c r="C62" s="10">
        <f t="shared" si="21"/>
        <v>7.7704909999999998</v>
      </c>
      <c r="D62" s="9">
        <f t="shared" si="22"/>
        <v>24.890637299999998</v>
      </c>
      <c r="E62" s="10">
        <f t="shared" si="1"/>
        <v>7.7160975629999999</v>
      </c>
      <c r="G62">
        <v>70.850210000000004</v>
      </c>
      <c r="H62">
        <v>1.663869</v>
      </c>
      <c r="K62">
        <f t="shared" si="2"/>
        <v>25.591920685823737</v>
      </c>
      <c r="L62" s="10">
        <f t="shared" si="0"/>
        <v>7.9334954126053585</v>
      </c>
      <c r="N62">
        <f t="shared" si="3"/>
        <v>24.715174599999997</v>
      </c>
      <c r="O62" s="10">
        <f t="shared" si="4"/>
        <v>7.6617041260000001</v>
      </c>
      <c r="P62" s="52"/>
      <c r="Q62">
        <f t="shared" si="5"/>
        <v>24.5397119</v>
      </c>
      <c r="R62" s="10">
        <f t="shared" si="6"/>
        <v>7.6073106890000002</v>
      </c>
      <c r="S62" s="52"/>
      <c r="T62">
        <f t="shared" si="7"/>
        <v>24.3642492</v>
      </c>
      <c r="U62" s="10">
        <f t="shared" si="8"/>
        <v>7.5529172520000003</v>
      </c>
      <c r="V62" s="52"/>
      <c r="W62">
        <f t="shared" si="9"/>
        <v>24.188786499999999</v>
      </c>
      <c r="X62" s="10">
        <f t="shared" si="10"/>
        <v>7.4985238149999995</v>
      </c>
      <c r="Y62" s="52"/>
      <c r="Z62">
        <f t="shared" si="11"/>
        <v>24.013323799999998</v>
      </c>
      <c r="AA62" s="10">
        <f t="shared" si="12"/>
        <v>7.4441303779999997</v>
      </c>
      <c r="AB62" s="52"/>
      <c r="AC62">
        <f t="shared" si="13"/>
        <v>23.837861099999998</v>
      </c>
      <c r="AD62" s="10">
        <f t="shared" si="14"/>
        <v>7.3897369409999998</v>
      </c>
      <c r="AE62" s="52"/>
      <c r="AF62">
        <f t="shared" si="15"/>
        <v>23.662398399999997</v>
      </c>
      <c r="AG62" s="10">
        <f t="shared" si="16"/>
        <v>7.335343503999999</v>
      </c>
      <c r="AH62" s="52"/>
      <c r="AI62">
        <f t="shared" si="17"/>
        <v>23.4869357</v>
      </c>
      <c r="AJ62" s="10">
        <f t="shared" si="18"/>
        <v>7.280950067</v>
      </c>
      <c r="AK62" s="52"/>
      <c r="AL62">
        <f t="shared" si="19"/>
        <v>23.311472999999999</v>
      </c>
      <c r="AM62" s="10">
        <f t="shared" si="20"/>
        <v>7.2265566300000001</v>
      </c>
    </row>
    <row r="63" spans="1:39" ht="15.5" x14ac:dyDescent="0.35">
      <c r="A63" s="4" t="s">
        <v>77</v>
      </c>
      <c r="B63" s="9">
        <v>25.5486</v>
      </c>
      <c r="C63" s="10">
        <f t="shared" si="21"/>
        <v>7.9200660000000003</v>
      </c>
      <c r="D63" s="9">
        <f t="shared" si="22"/>
        <v>25.369759800000001</v>
      </c>
      <c r="E63" s="10">
        <f t="shared" si="1"/>
        <v>7.8646255380000003</v>
      </c>
      <c r="G63">
        <v>69.324799999999996</v>
      </c>
      <c r="H63">
        <v>1.650776</v>
      </c>
      <c r="K63">
        <f t="shared" si="2"/>
        <v>25.439720347087651</v>
      </c>
      <c r="L63" s="10">
        <f t="shared" si="0"/>
        <v>7.8863133075971712</v>
      </c>
      <c r="N63">
        <f t="shared" si="3"/>
        <v>25.190919600000001</v>
      </c>
      <c r="O63" s="10">
        <f t="shared" si="4"/>
        <v>7.8091850760000003</v>
      </c>
      <c r="P63" s="52"/>
      <c r="Q63">
        <f t="shared" si="5"/>
        <v>25.012079400000001</v>
      </c>
      <c r="R63" s="10">
        <f t="shared" si="6"/>
        <v>7.7537446140000004</v>
      </c>
      <c r="S63" s="52"/>
      <c r="T63">
        <f t="shared" si="7"/>
        <v>24.833239200000001</v>
      </c>
      <c r="U63" s="10">
        <f t="shared" si="8"/>
        <v>7.6983041520000004</v>
      </c>
      <c r="V63" s="52"/>
      <c r="W63">
        <f t="shared" si="9"/>
        <v>24.654399000000002</v>
      </c>
      <c r="X63" s="10">
        <f t="shared" si="10"/>
        <v>7.6428636900000004</v>
      </c>
      <c r="Y63" s="52"/>
      <c r="Z63">
        <f t="shared" si="11"/>
        <v>24.475558800000002</v>
      </c>
      <c r="AA63" s="10">
        <f t="shared" si="12"/>
        <v>7.5874232280000005</v>
      </c>
      <c r="AB63" s="52"/>
      <c r="AC63">
        <f t="shared" si="13"/>
        <v>24.296718600000002</v>
      </c>
      <c r="AD63" s="10">
        <f t="shared" si="14"/>
        <v>7.5319827660000014</v>
      </c>
      <c r="AE63" s="52"/>
      <c r="AF63">
        <f t="shared" si="15"/>
        <v>24.117878400000002</v>
      </c>
      <c r="AG63" s="10">
        <f t="shared" si="16"/>
        <v>7.4765423040000014</v>
      </c>
      <c r="AH63" s="52"/>
      <c r="AI63">
        <f t="shared" si="17"/>
        <v>23.939038199999999</v>
      </c>
      <c r="AJ63" s="10">
        <f t="shared" si="18"/>
        <v>7.4211018419999997</v>
      </c>
      <c r="AK63" s="52"/>
      <c r="AL63">
        <f t="shared" si="19"/>
        <v>23.760197999999999</v>
      </c>
      <c r="AM63" s="10">
        <f t="shared" si="20"/>
        <v>7.3656613800000006</v>
      </c>
    </row>
    <row r="64" spans="1:39" ht="15.5" x14ac:dyDescent="0.35">
      <c r="A64" s="4" t="s">
        <v>78</v>
      </c>
      <c r="B64" s="9">
        <v>25.410730000000001</v>
      </c>
      <c r="C64" s="10">
        <f t="shared" si="21"/>
        <v>7.8773263</v>
      </c>
      <c r="D64" s="9">
        <f t="shared" si="22"/>
        <v>25.232854890000002</v>
      </c>
      <c r="E64" s="10">
        <f t="shared" si="1"/>
        <v>7.8221850159000006</v>
      </c>
      <c r="G64">
        <v>69.080110000000005</v>
      </c>
      <c r="H64">
        <v>1.641157</v>
      </c>
      <c r="K64">
        <f t="shared" si="2"/>
        <v>25.647956089733395</v>
      </c>
      <c r="L64" s="10">
        <f t="shared" si="0"/>
        <v>7.950866387817352</v>
      </c>
      <c r="N64">
        <f t="shared" si="3"/>
        <v>25.05497978</v>
      </c>
      <c r="O64" s="10">
        <f t="shared" si="4"/>
        <v>7.7670437317999994</v>
      </c>
      <c r="P64" s="52"/>
      <c r="Q64">
        <f t="shared" si="5"/>
        <v>24.877104670000001</v>
      </c>
      <c r="R64" s="10">
        <f t="shared" si="6"/>
        <v>7.7119024477000009</v>
      </c>
      <c r="S64" s="52"/>
      <c r="T64">
        <f t="shared" si="7"/>
        <v>24.699229559999999</v>
      </c>
      <c r="U64" s="10">
        <f t="shared" si="8"/>
        <v>7.6567611635999997</v>
      </c>
      <c r="V64" s="52"/>
      <c r="W64">
        <f t="shared" si="9"/>
        <v>24.52135445</v>
      </c>
      <c r="X64" s="10">
        <f t="shared" si="10"/>
        <v>7.6016198794999994</v>
      </c>
      <c r="Y64" s="52"/>
      <c r="Z64">
        <f t="shared" si="11"/>
        <v>24.343479340000002</v>
      </c>
      <c r="AA64" s="10">
        <f t="shared" si="12"/>
        <v>7.5464785954</v>
      </c>
      <c r="AB64" s="52"/>
      <c r="AC64">
        <f t="shared" si="13"/>
        <v>24.16560423</v>
      </c>
      <c r="AD64" s="10">
        <f t="shared" si="14"/>
        <v>7.4913373112999997</v>
      </c>
      <c r="AE64" s="52"/>
      <c r="AF64">
        <f t="shared" si="15"/>
        <v>23.987729120000001</v>
      </c>
      <c r="AG64" s="10">
        <f t="shared" si="16"/>
        <v>7.4361960272000003</v>
      </c>
      <c r="AH64" s="52"/>
      <c r="AI64">
        <f t="shared" si="17"/>
        <v>23.809854010000002</v>
      </c>
      <c r="AJ64" s="10">
        <f t="shared" si="18"/>
        <v>7.3810547431</v>
      </c>
      <c r="AK64" s="52"/>
      <c r="AL64">
        <f t="shared" si="19"/>
        <v>23.6319789</v>
      </c>
      <c r="AM64" s="10">
        <f t="shared" si="20"/>
        <v>7.3259134589999997</v>
      </c>
    </row>
    <row r="65" spans="1:39" ht="15.5" x14ac:dyDescent="0.35">
      <c r="A65" s="4" t="s">
        <v>79</v>
      </c>
      <c r="B65" s="9">
        <v>25.544650000000001</v>
      </c>
      <c r="C65" s="10">
        <f t="shared" si="21"/>
        <v>7.9188415000000001</v>
      </c>
      <c r="D65" s="9">
        <f t="shared" si="22"/>
        <v>25.365837450000001</v>
      </c>
      <c r="E65" s="10">
        <f t="shared" si="1"/>
        <v>7.8634096094999997</v>
      </c>
      <c r="G65">
        <v>63.606189999999998</v>
      </c>
      <c r="H65">
        <v>1.6539060000000001</v>
      </c>
      <c r="K65">
        <f t="shared" si="2"/>
        <v>23.252932811922292</v>
      </c>
      <c r="L65" s="10">
        <f t="shared" si="0"/>
        <v>7.2084091716959104</v>
      </c>
      <c r="N65">
        <f t="shared" si="3"/>
        <v>25.187024900000001</v>
      </c>
      <c r="O65" s="10">
        <f t="shared" si="4"/>
        <v>7.8079777190000001</v>
      </c>
      <c r="P65" s="52"/>
      <c r="Q65">
        <f t="shared" si="5"/>
        <v>25.008212350000001</v>
      </c>
      <c r="R65" s="10">
        <f t="shared" si="6"/>
        <v>7.7525458284999997</v>
      </c>
      <c r="S65" s="52"/>
      <c r="T65">
        <f t="shared" si="7"/>
        <v>24.829399800000001</v>
      </c>
      <c r="U65" s="10">
        <f t="shared" si="8"/>
        <v>7.6971139380000002</v>
      </c>
      <c r="V65" s="52"/>
      <c r="W65">
        <f t="shared" si="9"/>
        <v>24.650587250000001</v>
      </c>
      <c r="X65" s="10">
        <f t="shared" si="10"/>
        <v>7.6416820474999998</v>
      </c>
      <c r="Y65" s="52"/>
      <c r="Z65">
        <f t="shared" si="11"/>
        <v>24.471774700000001</v>
      </c>
      <c r="AA65" s="10">
        <f t="shared" si="12"/>
        <v>7.5862501570000003</v>
      </c>
      <c r="AB65" s="52"/>
      <c r="AC65">
        <f t="shared" si="13"/>
        <v>24.292962150000001</v>
      </c>
      <c r="AD65" s="10">
        <f t="shared" si="14"/>
        <v>7.5308182665000007</v>
      </c>
      <c r="AE65" s="52"/>
      <c r="AF65">
        <f t="shared" si="15"/>
        <v>24.114149600000001</v>
      </c>
      <c r="AG65" s="10">
        <f t="shared" si="16"/>
        <v>7.4753863760000003</v>
      </c>
      <c r="AH65" s="52"/>
      <c r="AI65">
        <f t="shared" si="17"/>
        <v>23.935337050000001</v>
      </c>
      <c r="AJ65" s="10">
        <f t="shared" si="18"/>
        <v>7.4199544855000008</v>
      </c>
      <c r="AK65" s="52"/>
      <c r="AL65">
        <f t="shared" si="19"/>
        <v>23.756524500000001</v>
      </c>
      <c r="AM65" s="10">
        <f t="shared" si="20"/>
        <v>7.3645225949999995</v>
      </c>
    </row>
    <row r="66" spans="1:39" ht="15.5" x14ac:dyDescent="0.35">
      <c r="A66" s="4" t="s">
        <v>80</v>
      </c>
      <c r="B66" s="9">
        <v>23.171779999999998</v>
      </c>
      <c r="C66" s="10">
        <f t="shared" si="21"/>
        <v>7.1832517999999999</v>
      </c>
      <c r="D66" s="9">
        <f t="shared" si="22"/>
        <v>23.009577539999999</v>
      </c>
      <c r="E66" s="10">
        <f t="shared" si="1"/>
        <v>7.1329690374000005</v>
      </c>
      <c r="G66">
        <v>66.453909999999993</v>
      </c>
      <c r="H66">
        <v>1.641135</v>
      </c>
      <c r="K66">
        <f t="shared" si="2"/>
        <v>24.673566129873205</v>
      </c>
      <c r="L66" s="10">
        <f t="shared" si="0"/>
        <v>7.6488055002606936</v>
      </c>
      <c r="N66">
        <f t="shared" si="3"/>
        <v>22.847375079999999</v>
      </c>
      <c r="O66" s="10">
        <f t="shared" si="4"/>
        <v>7.0826862747999995</v>
      </c>
      <c r="P66" s="52"/>
      <c r="Q66">
        <f t="shared" si="5"/>
        <v>22.685172619999999</v>
      </c>
      <c r="R66" s="10">
        <f t="shared" si="6"/>
        <v>7.0324035122000002</v>
      </c>
      <c r="S66" s="52"/>
      <c r="T66">
        <f t="shared" si="7"/>
        <v>22.52297016</v>
      </c>
      <c r="U66" s="10">
        <f t="shared" si="8"/>
        <v>6.9821207496000008</v>
      </c>
      <c r="V66" s="52"/>
      <c r="W66">
        <f t="shared" si="9"/>
        <v>22.360767699999997</v>
      </c>
      <c r="X66" s="10">
        <f t="shared" si="10"/>
        <v>6.9318379869999989</v>
      </c>
      <c r="Y66" s="52"/>
      <c r="Z66">
        <f t="shared" si="11"/>
        <v>22.198565239999997</v>
      </c>
      <c r="AA66" s="10">
        <f t="shared" si="12"/>
        <v>6.8815552243999996</v>
      </c>
      <c r="AB66" s="52"/>
      <c r="AC66">
        <f t="shared" si="13"/>
        <v>22.036362779999997</v>
      </c>
      <c r="AD66" s="10">
        <f t="shared" si="14"/>
        <v>6.8312724618000003</v>
      </c>
      <c r="AE66" s="52"/>
      <c r="AF66">
        <f t="shared" si="15"/>
        <v>21.874160319999998</v>
      </c>
      <c r="AG66" s="10">
        <f t="shared" si="16"/>
        <v>6.7809896991999992</v>
      </c>
      <c r="AH66" s="52"/>
      <c r="AI66">
        <f t="shared" si="17"/>
        <v>21.711957859999998</v>
      </c>
      <c r="AJ66" s="10">
        <f t="shared" si="18"/>
        <v>6.7307069365999999</v>
      </c>
      <c r="AK66" s="52"/>
      <c r="AL66">
        <f t="shared" si="19"/>
        <v>21.549755399999999</v>
      </c>
      <c r="AM66" s="10">
        <f t="shared" si="20"/>
        <v>6.6804241740000005</v>
      </c>
    </row>
    <row r="67" spans="1:39" ht="15.5" x14ac:dyDescent="0.35">
      <c r="A67" s="4" t="s">
        <v>81</v>
      </c>
      <c r="B67" s="9">
        <v>24.663329999999998</v>
      </c>
      <c r="C67" s="10">
        <f t="shared" si="21"/>
        <v>7.645632299999999</v>
      </c>
      <c r="D67" s="9">
        <f t="shared" si="22"/>
        <v>24.490686689999997</v>
      </c>
      <c r="E67" s="10">
        <f t="shared" si="1"/>
        <v>7.5921128738999979</v>
      </c>
      <c r="G67">
        <v>65.460880000000003</v>
      </c>
      <c r="H67">
        <v>1.6324100000000001</v>
      </c>
      <c r="K67">
        <f t="shared" si="2"/>
        <v>24.56537205756899</v>
      </c>
      <c r="L67" s="10">
        <f t="shared" si="0"/>
        <v>7.6152653378463864</v>
      </c>
      <c r="N67">
        <f t="shared" si="3"/>
        <v>24.318043379999999</v>
      </c>
      <c r="O67" s="10">
        <f t="shared" si="4"/>
        <v>7.5385934477999985</v>
      </c>
      <c r="P67" s="52"/>
      <c r="Q67">
        <f t="shared" si="5"/>
        <v>24.145400069999997</v>
      </c>
      <c r="R67" s="10">
        <f t="shared" si="6"/>
        <v>7.4850740216999982</v>
      </c>
      <c r="S67" s="52"/>
      <c r="T67">
        <f t="shared" si="7"/>
        <v>23.972756759999999</v>
      </c>
      <c r="U67" s="10">
        <f t="shared" si="8"/>
        <v>7.4315545955999989</v>
      </c>
      <c r="V67" s="52"/>
      <c r="W67">
        <f t="shared" si="9"/>
        <v>23.800113449999998</v>
      </c>
      <c r="X67" s="10">
        <f t="shared" si="10"/>
        <v>7.3780351694999986</v>
      </c>
      <c r="Y67" s="52"/>
      <c r="Z67">
        <f t="shared" si="11"/>
        <v>23.62747014</v>
      </c>
      <c r="AA67" s="10">
        <f t="shared" si="12"/>
        <v>7.3245157433999992</v>
      </c>
      <c r="AB67" s="52"/>
      <c r="AC67">
        <f t="shared" si="13"/>
        <v>23.454826829999998</v>
      </c>
      <c r="AD67" s="10">
        <f t="shared" si="14"/>
        <v>7.270996317299999</v>
      </c>
      <c r="AE67" s="52"/>
      <c r="AF67">
        <f t="shared" si="15"/>
        <v>23.282183519999997</v>
      </c>
      <c r="AG67" s="10">
        <f t="shared" si="16"/>
        <v>7.2174768911999987</v>
      </c>
      <c r="AH67" s="52"/>
      <c r="AI67">
        <f t="shared" si="17"/>
        <v>23.109540209999999</v>
      </c>
      <c r="AJ67" s="10">
        <f t="shared" si="18"/>
        <v>7.1639574650999993</v>
      </c>
      <c r="AK67" s="52"/>
      <c r="AL67">
        <f t="shared" si="19"/>
        <v>22.936896899999997</v>
      </c>
      <c r="AM67" s="10">
        <f t="shared" si="20"/>
        <v>7.110438038999999</v>
      </c>
    </row>
    <row r="68" spans="1:39" ht="15.5" x14ac:dyDescent="0.35">
      <c r="A68" s="4" t="s">
        <v>82</v>
      </c>
      <c r="B68" s="9">
        <v>24.493780000000001</v>
      </c>
      <c r="C68" s="10">
        <f t="shared" si="21"/>
        <v>7.5930718000000006</v>
      </c>
      <c r="D68" s="9">
        <f t="shared" si="22"/>
        <v>24.322323539999999</v>
      </c>
      <c r="E68" s="10">
        <f t="shared" si="1"/>
        <v>7.5399202974000001</v>
      </c>
      <c r="G68">
        <v>75.055440000000004</v>
      </c>
      <c r="H68">
        <v>1.639618</v>
      </c>
      <c r="K68">
        <f t="shared" si="2"/>
        <v>27.918804681547496</v>
      </c>
      <c r="L68" s="10">
        <f t="shared" ref="L68:L131" si="23">K68*0.31</f>
        <v>8.6548294512797241</v>
      </c>
      <c r="N68">
        <f t="shared" si="3"/>
        <v>24.150867080000001</v>
      </c>
      <c r="O68" s="10">
        <f t="shared" si="4"/>
        <v>7.4867687948000006</v>
      </c>
      <c r="P68" s="52"/>
      <c r="Q68">
        <f t="shared" si="5"/>
        <v>23.979410619999999</v>
      </c>
      <c r="R68" s="10">
        <f t="shared" si="6"/>
        <v>7.4336172922000001</v>
      </c>
      <c r="S68" s="52"/>
      <c r="T68">
        <f t="shared" si="7"/>
        <v>23.807954160000001</v>
      </c>
      <c r="U68" s="10">
        <f t="shared" si="8"/>
        <v>7.3804657896000005</v>
      </c>
      <c r="V68" s="52"/>
      <c r="W68">
        <f t="shared" si="9"/>
        <v>23.6364977</v>
      </c>
      <c r="X68" s="10">
        <f t="shared" si="10"/>
        <v>7.3273142870000001</v>
      </c>
      <c r="Y68" s="52"/>
      <c r="Z68">
        <f t="shared" si="11"/>
        <v>23.465041240000001</v>
      </c>
      <c r="AA68" s="10">
        <f t="shared" si="12"/>
        <v>7.2741627844000005</v>
      </c>
      <c r="AB68" s="52"/>
      <c r="AC68">
        <f t="shared" si="13"/>
        <v>23.29358478</v>
      </c>
      <c r="AD68" s="10">
        <f t="shared" si="14"/>
        <v>7.2210112818000001</v>
      </c>
      <c r="AE68" s="52"/>
      <c r="AF68">
        <f t="shared" si="15"/>
        <v>23.122128320000002</v>
      </c>
      <c r="AG68" s="10">
        <f t="shared" si="16"/>
        <v>7.1678597792000005</v>
      </c>
      <c r="AH68" s="52"/>
      <c r="AI68">
        <f t="shared" si="17"/>
        <v>22.95067186</v>
      </c>
      <c r="AJ68" s="10">
        <f t="shared" si="18"/>
        <v>7.1147082766000009</v>
      </c>
      <c r="AK68" s="52"/>
      <c r="AL68">
        <f t="shared" si="19"/>
        <v>22.779215400000002</v>
      </c>
      <c r="AM68" s="10">
        <f t="shared" si="20"/>
        <v>7.0615567740000014</v>
      </c>
    </row>
    <row r="69" spans="1:39" ht="15.5" x14ac:dyDescent="0.35">
      <c r="A69" s="4" t="s">
        <v>83</v>
      </c>
      <c r="B69" s="9">
        <v>27.998339999999999</v>
      </c>
      <c r="C69" s="10">
        <f t="shared" si="21"/>
        <v>8.679485399999999</v>
      </c>
      <c r="D69" s="9">
        <f t="shared" si="22"/>
        <v>27.80235162</v>
      </c>
      <c r="E69" s="10">
        <f t="shared" ref="E69:E132" si="24">D69*$C69/$B69</f>
        <v>8.6187290022000003</v>
      </c>
      <c r="G69">
        <v>72.292320000000004</v>
      </c>
      <c r="H69">
        <v>1.6848879999999999</v>
      </c>
      <c r="K69">
        <f t="shared" ref="K69:K132" si="25">G69/(H69*H69)</f>
        <v>25.465375703569777</v>
      </c>
      <c r="L69" s="10">
        <f t="shared" si="23"/>
        <v>7.8942664681066308</v>
      </c>
      <c r="N69">
        <f t="shared" ref="N69:N132" si="26">B69+B69*$B$1*2</f>
        <v>27.60636324</v>
      </c>
      <c r="O69" s="10">
        <f t="shared" ref="O69:O132" si="27">N69*$C69/$B69</f>
        <v>8.5579726043999997</v>
      </c>
      <c r="P69" s="52"/>
      <c r="Q69">
        <f t="shared" ref="Q69:Q132" si="28">B69+B69*$B$1*3</f>
        <v>27.410374859999997</v>
      </c>
      <c r="R69" s="10">
        <f t="shared" ref="R69:R132" si="29">Q69*$C69/$B69</f>
        <v>8.4972162065999992</v>
      </c>
      <c r="S69" s="52"/>
      <c r="T69">
        <f t="shared" ref="T69:T132" si="30">B69+B69*$B$1*4</f>
        <v>27.214386479999998</v>
      </c>
      <c r="U69" s="10">
        <f t="shared" ref="U69:U132" si="31">T69*$C69/$B69</f>
        <v>8.4364598087999987</v>
      </c>
      <c r="V69" s="52"/>
      <c r="W69">
        <f t="shared" ref="W69:W132" si="32">B69+B69*$B$1*5</f>
        <v>27.018398099999999</v>
      </c>
      <c r="X69" s="10">
        <f t="shared" ref="X69:X132" si="33">W69*$C69/$B69</f>
        <v>8.3757034109999999</v>
      </c>
      <c r="Y69" s="52"/>
      <c r="Z69">
        <f t="shared" ref="Z69:Z132" si="34">B69+B69*$B$1*6</f>
        <v>26.82240972</v>
      </c>
      <c r="AA69" s="10">
        <f t="shared" ref="AA69:AA132" si="35">Z69*$C69/$B69</f>
        <v>8.3149470131999994</v>
      </c>
      <c r="AB69" s="52"/>
      <c r="AC69">
        <f t="shared" ref="AC69:AC132" si="36">B69+B69*$B$1*7</f>
        <v>26.62642134</v>
      </c>
      <c r="AD69" s="10">
        <f t="shared" ref="AD69:AD132" si="37">AC69*$C69/$B69</f>
        <v>8.2541906153999989</v>
      </c>
      <c r="AE69" s="52"/>
      <c r="AF69">
        <f t="shared" ref="AF69:AF132" si="38">B69+B69*$B$1*8</f>
        <v>26.430432959999997</v>
      </c>
      <c r="AG69" s="10">
        <f t="shared" ref="AG69:AG132" si="39">AF69*$C69/$B69</f>
        <v>8.1934342175999983</v>
      </c>
      <c r="AH69" s="52"/>
      <c r="AI69">
        <f t="shared" ref="AI69:AI132" si="40">B69+B69*$B$1*9</f>
        <v>26.234444579999998</v>
      </c>
      <c r="AJ69" s="10">
        <f t="shared" ref="AJ69:AJ132" si="41">AI69*$C69/$B69</f>
        <v>8.1326778197999996</v>
      </c>
      <c r="AK69" s="52"/>
      <c r="AL69">
        <f t="shared" ref="AL69:AL132" si="42">B69+B69*$B$1*10</f>
        <v>26.038456199999999</v>
      </c>
      <c r="AM69" s="10">
        <f t="shared" ref="AM69:AM132" si="43">AL69*$C69/$B69</f>
        <v>8.0719214219999991</v>
      </c>
    </row>
    <row r="70" spans="1:39" ht="15.5" x14ac:dyDescent="0.35">
      <c r="A70" s="4" t="s">
        <v>84</v>
      </c>
      <c r="B70" s="9">
        <v>25.363890000000001</v>
      </c>
      <c r="C70" s="10">
        <f t="shared" ref="C70:C133" si="44">B70*0.31</f>
        <v>7.8628059000000006</v>
      </c>
      <c r="D70" s="9">
        <f t="shared" si="22"/>
        <v>25.186342770000003</v>
      </c>
      <c r="E70" s="10">
        <f t="shared" si="24"/>
        <v>7.8077662587000018</v>
      </c>
      <c r="G70">
        <v>65.809299999999993</v>
      </c>
      <c r="H70">
        <v>1.6319349999999999</v>
      </c>
      <c r="K70">
        <f t="shared" si="25"/>
        <v>24.710501398040545</v>
      </c>
      <c r="L70" s="10">
        <f t="shared" si="23"/>
        <v>7.6602554333925692</v>
      </c>
      <c r="N70">
        <f t="shared" si="26"/>
        <v>25.008795540000001</v>
      </c>
      <c r="O70" s="10">
        <f t="shared" si="27"/>
        <v>7.7527266174000005</v>
      </c>
      <c r="P70" s="52"/>
      <c r="Q70">
        <f t="shared" si="28"/>
        <v>24.831248310000003</v>
      </c>
      <c r="R70" s="10">
        <f t="shared" si="29"/>
        <v>7.6976869761000009</v>
      </c>
      <c r="S70" s="52"/>
      <c r="T70">
        <f t="shared" si="30"/>
        <v>24.653701080000001</v>
      </c>
      <c r="U70" s="10">
        <f t="shared" si="31"/>
        <v>7.6426473348000012</v>
      </c>
      <c r="V70" s="52"/>
      <c r="W70">
        <f t="shared" si="32"/>
        <v>24.476153850000003</v>
      </c>
      <c r="X70" s="10">
        <f t="shared" si="33"/>
        <v>7.5876076935000016</v>
      </c>
      <c r="Y70" s="52"/>
      <c r="Z70">
        <f t="shared" si="34"/>
        <v>24.298606620000001</v>
      </c>
      <c r="AA70" s="10">
        <f t="shared" si="35"/>
        <v>7.5325680522000003</v>
      </c>
      <c r="AB70" s="52"/>
      <c r="AC70">
        <f t="shared" si="36"/>
        <v>24.121059390000003</v>
      </c>
      <c r="AD70" s="10">
        <f t="shared" si="37"/>
        <v>7.4775284109000006</v>
      </c>
      <c r="AE70" s="52"/>
      <c r="AF70">
        <f t="shared" si="38"/>
        <v>23.943512160000001</v>
      </c>
      <c r="AG70" s="10">
        <f t="shared" si="39"/>
        <v>7.422488769600001</v>
      </c>
      <c r="AH70" s="52"/>
      <c r="AI70">
        <f t="shared" si="40"/>
        <v>23.765964930000003</v>
      </c>
      <c r="AJ70" s="10">
        <f t="shared" si="41"/>
        <v>7.3674491283000005</v>
      </c>
      <c r="AK70" s="52"/>
      <c r="AL70">
        <f t="shared" si="42"/>
        <v>23.588417700000001</v>
      </c>
      <c r="AM70" s="10">
        <f t="shared" si="43"/>
        <v>7.312409487</v>
      </c>
    </row>
    <row r="71" spans="1:39" ht="15.5" x14ac:dyDescent="0.35">
      <c r="A71" s="4" t="s">
        <v>85</v>
      </c>
      <c r="B71" s="9">
        <v>24.490390000000001</v>
      </c>
      <c r="C71" s="10">
        <f t="shared" si="44"/>
        <v>7.5920209000000005</v>
      </c>
      <c r="D71" s="9">
        <f t="shared" ref="D71:D134" si="45">B71+B71*$B$1</f>
        <v>24.318957270000002</v>
      </c>
      <c r="E71" s="10">
        <f t="shared" si="24"/>
        <v>7.5388767537000012</v>
      </c>
      <c r="G71">
        <v>66.069239999999994</v>
      </c>
      <c r="H71">
        <v>1.644107</v>
      </c>
      <c r="K71">
        <f t="shared" si="25"/>
        <v>24.442135889588123</v>
      </c>
      <c r="L71" s="10">
        <f t="shared" si="23"/>
        <v>7.5770621257723176</v>
      </c>
      <c r="N71">
        <f t="shared" si="26"/>
        <v>24.147524540000003</v>
      </c>
      <c r="O71" s="10">
        <f t="shared" si="27"/>
        <v>7.485732607400001</v>
      </c>
      <c r="P71" s="52"/>
      <c r="Q71">
        <f t="shared" si="28"/>
        <v>23.97609181</v>
      </c>
      <c r="R71" s="10">
        <f t="shared" si="29"/>
        <v>7.4325884611000008</v>
      </c>
      <c r="S71" s="52"/>
      <c r="T71">
        <f t="shared" si="30"/>
        <v>23.80465908</v>
      </c>
      <c r="U71" s="10">
        <f t="shared" si="31"/>
        <v>7.3794443148000006</v>
      </c>
      <c r="V71" s="52"/>
      <c r="W71">
        <f t="shared" si="32"/>
        <v>23.633226350000001</v>
      </c>
      <c r="X71" s="10">
        <f t="shared" si="33"/>
        <v>7.3263001685000004</v>
      </c>
      <c r="Y71" s="52"/>
      <c r="Z71">
        <f t="shared" si="34"/>
        <v>23.461793620000002</v>
      </c>
      <c r="AA71" s="10">
        <f t="shared" si="35"/>
        <v>7.2731560222000011</v>
      </c>
      <c r="AB71" s="52"/>
      <c r="AC71">
        <f t="shared" si="36"/>
        <v>23.290360890000002</v>
      </c>
      <c r="AD71" s="10">
        <f t="shared" si="37"/>
        <v>7.2200118759000009</v>
      </c>
      <c r="AE71" s="52"/>
      <c r="AF71">
        <f t="shared" si="38"/>
        <v>23.118928160000003</v>
      </c>
      <c r="AG71" s="10">
        <f t="shared" si="39"/>
        <v>7.1668677296000016</v>
      </c>
      <c r="AH71" s="52"/>
      <c r="AI71">
        <f t="shared" si="40"/>
        <v>22.94749543</v>
      </c>
      <c r="AJ71" s="10">
        <f t="shared" si="41"/>
        <v>7.1137235833000005</v>
      </c>
      <c r="AK71" s="52"/>
      <c r="AL71">
        <f t="shared" si="42"/>
        <v>22.776062700000001</v>
      </c>
      <c r="AM71" s="10">
        <f t="shared" si="43"/>
        <v>7.0605794370000003</v>
      </c>
    </row>
    <row r="72" spans="1:39" ht="15.5" x14ac:dyDescent="0.35">
      <c r="A72" s="4" t="s">
        <v>86</v>
      </c>
      <c r="B72" s="9">
        <v>24.335280000000001</v>
      </c>
      <c r="C72" s="10">
        <v>7.5284930414987459</v>
      </c>
      <c r="D72" s="9">
        <f t="shared" si="45"/>
        <v>24.164933040000001</v>
      </c>
      <c r="E72" s="10">
        <f t="shared" si="24"/>
        <v>7.4757935902082551</v>
      </c>
      <c r="G72">
        <v>64.333500000000001</v>
      </c>
      <c r="H72">
        <v>1.6207929999999999</v>
      </c>
      <c r="K72">
        <f t="shared" si="25"/>
        <v>24.489621599283069</v>
      </c>
      <c r="L72" s="10">
        <f t="shared" si="23"/>
        <v>7.5917826957777512</v>
      </c>
      <c r="N72">
        <f t="shared" si="26"/>
        <v>23.994586080000001</v>
      </c>
      <c r="O72" s="10">
        <f t="shared" si="27"/>
        <v>7.4230941389177634</v>
      </c>
      <c r="P72" s="52"/>
      <c r="Q72">
        <f t="shared" si="28"/>
        <v>23.824239120000001</v>
      </c>
      <c r="R72" s="10">
        <f t="shared" si="29"/>
        <v>7.3703946876272726</v>
      </c>
      <c r="S72" s="52"/>
      <c r="T72">
        <f t="shared" si="30"/>
        <v>23.653892160000002</v>
      </c>
      <c r="U72" s="10">
        <f t="shared" si="31"/>
        <v>7.3176952363367818</v>
      </c>
      <c r="V72" s="52"/>
      <c r="W72">
        <f t="shared" si="32"/>
        <v>23.483545200000002</v>
      </c>
      <c r="X72" s="10">
        <f t="shared" si="33"/>
        <v>7.2649957850462892</v>
      </c>
      <c r="Y72" s="52"/>
      <c r="Z72">
        <f t="shared" si="34"/>
        <v>23.313198240000002</v>
      </c>
      <c r="AA72" s="10">
        <f t="shared" si="35"/>
        <v>7.2122963337557993</v>
      </c>
      <c r="AB72" s="52"/>
      <c r="AC72">
        <f t="shared" si="36"/>
        <v>23.142851280000002</v>
      </c>
      <c r="AD72" s="10">
        <f t="shared" si="37"/>
        <v>7.1595968824653085</v>
      </c>
      <c r="AE72" s="52"/>
      <c r="AF72">
        <f t="shared" si="38"/>
        <v>22.972504320000002</v>
      </c>
      <c r="AG72" s="10">
        <f t="shared" si="39"/>
        <v>7.1068974311748159</v>
      </c>
      <c r="AH72" s="52"/>
      <c r="AI72">
        <f t="shared" si="40"/>
        <v>22.802157360000002</v>
      </c>
      <c r="AJ72" s="10">
        <f t="shared" si="41"/>
        <v>7.0541979798843251</v>
      </c>
      <c r="AK72" s="52"/>
      <c r="AL72">
        <f t="shared" si="42"/>
        <v>22.631810399999999</v>
      </c>
      <c r="AM72" s="10">
        <f t="shared" si="43"/>
        <v>7.0014985285938334</v>
      </c>
    </row>
    <row r="73" spans="1:39" ht="15.5" x14ac:dyDescent="0.35">
      <c r="A73" s="4" t="s">
        <v>87</v>
      </c>
      <c r="B73" s="9">
        <v>24.335280000000001</v>
      </c>
      <c r="C73" s="10">
        <v>7.5284930414987459</v>
      </c>
      <c r="D73" s="9">
        <f t="shared" si="45"/>
        <v>24.164933040000001</v>
      </c>
      <c r="E73" s="10">
        <f t="shared" si="24"/>
        <v>7.4757935902082551</v>
      </c>
      <c r="G73">
        <v>64.333500000000001</v>
      </c>
      <c r="H73">
        <v>1.6207929999999999</v>
      </c>
      <c r="K73">
        <f t="shared" si="25"/>
        <v>24.489621599283069</v>
      </c>
      <c r="L73" s="10">
        <f t="shared" si="23"/>
        <v>7.5917826957777512</v>
      </c>
      <c r="N73">
        <f t="shared" si="26"/>
        <v>23.994586080000001</v>
      </c>
      <c r="O73" s="10">
        <f t="shared" si="27"/>
        <v>7.4230941389177634</v>
      </c>
      <c r="P73" s="52"/>
      <c r="Q73">
        <f t="shared" si="28"/>
        <v>23.824239120000001</v>
      </c>
      <c r="R73" s="10">
        <f t="shared" si="29"/>
        <v>7.3703946876272726</v>
      </c>
      <c r="S73" s="52"/>
      <c r="T73">
        <f t="shared" si="30"/>
        <v>23.653892160000002</v>
      </c>
      <c r="U73" s="10">
        <f t="shared" si="31"/>
        <v>7.3176952363367818</v>
      </c>
      <c r="V73" s="52"/>
      <c r="W73">
        <f t="shared" si="32"/>
        <v>23.483545200000002</v>
      </c>
      <c r="X73" s="10">
        <f t="shared" si="33"/>
        <v>7.2649957850462892</v>
      </c>
      <c r="Y73" s="52"/>
      <c r="Z73">
        <f t="shared" si="34"/>
        <v>23.313198240000002</v>
      </c>
      <c r="AA73" s="10">
        <f t="shared" si="35"/>
        <v>7.2122963337557993</v>
      </c>
      <c r="AB73" s="52"/>
      <c r="AC73">
        <f t="shared" si="36"/>
        <v>23.142851280000002</v>
      </c>
      <c r="AD73" s="10">
        <f t="shared" si="37"/>
        <v>7.1595968824653085</v>
      </c>
      <c r="AE73" s="52"/>
      <c r="AF73">
        <f t="shared" si="38"/>
        <v>22.972504320000002</v>
      </c>
      <c r="AG73" s="10">
        <f t="shared" si="39"/>
        <v>7.1068974311748159</v>
      </c>
      <c r="AH73" s="52"/>
      <c r="AI73">
        <f t="shared" si="40"/>
        <v>22.802157360000002</v>
      </c>
      <c r="AJ73" s="10">
        <f t="shared" si="41"/>
        <v>7.0541979798843251</v>
      </c>
      <c r="AK73" s="52"/>
      <c r="AL73">
        <f t="shared" si="42"/>
        <v>22.631810399999999</v>
      </c>
      <c r="AM73" s="10">
        <f t="shared" si="43"/>
        <v>7.0014985285938334</v>
      </c>
    </row>
    <row r="74" spans="1:39" ht="15.5" x14ac:dyDescent="0.35">
      <c r="A74" s="4" t="s">
        <v>88</v>
      </c>
      <c r="B74" s="9">
        <v>24.335280000000001</v>
      </c>
      <c r="C74" s="10">
        <v>7.5284930414987459</v>
      </c>
      <c r="D74" s="9">
        <f t="shared" si="45"/>
        <v>24.164933040000001</v>
      </c>
      <c r="E74" s="10">
        <f t="shared" si="24"/>
        <v>7.4757935902082551</v>
      </c>
      <c r="G74">
        <v>64.333500000000001</v>
      </c>
      <c r="H74">
        <v>1.6207929999999999</v>
      </c>
      <c r="K74">
        <f t="shared" si="25"/>
        <v>24.489621599283069</v>
      </c>
      <c r="L74" s="10">
        <f t="shared" si="23"/>
        <v>7.5917826957777512</v>
      </c>
      <c r="N74">
        <f t="shared" si="26"/>
        <v>23.994586080000001</v>
      </c>
      <c r="O74" s="10">
        <f t="shared" si="27"/>
        <v>7.4230941389177634</v>
      </c>
      <c r="P74" s="52"/>
      <c r="Q74">
        <f t="shared" si="28"/>
        <v>23.824239120000001</v>
      </c>
      <c r="R74" s="10">
        <f t="shared" si="29"/>
        <v>7.3703946876272726</v>
      </c>
      <c r="S74" s="52"/>
      <c r="T74">
        <f t="shared" si="30"/>
        <v>23.653892160000002</v>
      </c>
      <c r="U74" s="10">
        <f t="shared" si="31"/>
        <v>7.3176952363367818</v>
      </c>
      <c r="V74" s="52"/>
      <c r="W74">
        <f t="shared" si="32"/>
        <v>23.483545200000002</v>
      </c>
      <c r="X74" s="10">
        <f t="shared" si="33"/>
        <v>7.2649957850462892</v>
      </c>
      <c r="Y74" s="52"/>
      <c r="Z74">
        <f t="shared" si="34"/>
        <v>23.313198240000002</v>
      </c>
      <c r="AA74" s="10">
        <f t="shared" si="35"/>
        <v>7.2122963337557993</v>
      </c>
      <c r="AB74" s="52"/>
      <c r="AC74">
        <f t="shared" si="36"/>
        <v>23.142851280000002</v>
      </c>
      <c r="AD74" s="10">
        <f t="shared" si="37"/>
        <v>7.1595968824653085</v>
      </c>
      <c r="AE74" s="52"/>
      <c r="AF74">
        <f t="shared" si="38"/>
        <v>22.972504320000002</v>
      </c>
      <c r="AG74" s="10">
        <f t="shared" si="39"/>
        <v>7.1068974311748159</v>
      </c>
      <c r="AH74" s="52"/>
      <c r="AI74">
        <f t="shared" si="40"/>
        <v>22.802157360000002</v>
      </c>
      <c r="AJ74" s="10">
        <f t="shared" si="41"/>
        <v>7.0541979798843251</v>
      </c>
      <c r="AK74" s="52"/>
      <c r="AL74">
        <f t="shared" si="42"/>
        <v>22.631810399999999</v>
      </c>
      <c r="AM74" s="10">
        <f t="shared" si="43"/>
        <v>7.0014985285938334</v>
      </c>
    </row>
    <row r="75" spans="1:39" ht="15.5" x14ac:dyDescent="0.35">
      <c r="A75" s="4" t="s">
        <v>89</v>
      </c>
      <c r="B75" s="9">
        <v>24.335280000000001</v>
      </c>
      <c r="C75" s="10">
        <v>7.5284930414987459</v>
      </c>
      <c r="D75" s="9">
        <f t="shared" si="45"/>
        <v>24.164933040000001</v>
      </c>
      <c r="E75" s="10">
        <f t="shared" si="24"/>
        <v>7.4757935902082551</v>
      </c>
      <c r="G75">
        <v>64.333500000000001</v>
      </c>
      <c r="H75">
        <v>1.6207929999999999</v>
      </c>
      <c r="K75">
        <f t="shared" si="25"/>
        <v>24.489621599283069</v>
      </c>
      <c r="L75" s="10">
        <f t="shared" si="23"/>
        <v>7.5917826957777512</v>
      </c>
      <c r="N75">
        <f t="shared" si="26"/>
        <v>23.994586080000001</v>
      </c>
      <c r="O75" s="10">
        <f t="shared" si="27"/>
        <v>7.4230941389177634</v>
      </c>
      <c r="P75" s="52"/>
      <c r="Q75">
        <f t="shared" si="28"/>
        <v>23.824239120000001</v>
      </c>
      <c r="R75" s="10">
        <f t="shared" si="29"/>
        <v>7.3703946876272726</v>
      </c>
      <c r="S75" s="52"/>
      <c r="T75">
        <f t="shared" si="30"/>
        <v>23.653892160000002</v>
      </c>
      <c r="U75" s="10">
        <f t="shared" si="31"/>
        <v>7.3176952363367818</v>
      </c>
      <c r="V75" s="52"/>
      <c r="W75">
        <f t="shared" si="32"/>
        <v>23.483545200000002</v>
      </c>
      <c r="X75" s="10">
        <f t="shared" si="33"/>
        <v>7.2649957850462892</v>
      </c>
      <c r="Y75" s="52"/>
      <c r="Z75">
        <f t="shared" si="34"/>
        <v>23.313198240000002</v>
      </c>
      <c r="AA75" s="10">
        <f t="shared" si="35"/>
        <v>7.2122963337557993</v>
      </c>
      <c r="AB75" s="52"/>
      <c r="AC75">
        <f t="shared" si="36"/>
        <v>23.142851280000002</v>
      </c>
      <c r="AD75" s="10">
        <f t="shared" si="37"/>
        <v>7.1595968824653085</v>
      </c>
      <c r="AE75" s="52"/>
      <c r="AF75">
        <f t="shared" si="38"/>
        <v>22.972504320000002</v>
      </c>
      <c r="AG75" s="10">
        <f t="shared" si="39"/>
        <v>7.1068974311748159</v>
      </c>
      <c r="AH75" s="52"/>
      <c r="AI75">
        <f t="shared" si="40"/>
        <v>22.802157360000002</v>
      </c>
      <c r="AJ75" s="10">
        <f t="shared" si="41"/>
        <v>7.0541979798843251</v>
      </c>
      <c r="AK75" s="52"/>
      <c r="AL75">
        <f t="shared" si="42"/>
        <v>22.631810399999999</v>
      </c>
      <c r="AM75" s="10">
        <f t="shared" si="43"/>
        <v>7.0014985285938334</v>
      </c>
    </row>
    <row r="76" spans="1:39" ht="15.5" x14ac:dyDescent="0.35">
      <c r="A76" s="4" t="s">
        <v>90</v>
      </c>
      <c r="B76" s="9">
        <v>24.335280000000001</v>
      </c>
      <c r="C76" s="10">
        <v>7.5284930414987459</v>
      </c>
      <c r="D76" s="9">
        <f t="shared" si="45"/>
        <v>24.164933040000001</v>
      </c>
      <c r="E76" s="10">
        <f t="shared" si="24"/>
        <v>7.4757935902082551</v>
      </c>
      <c r="G76">
        <v>64.333500000000001</v>
      </c>
      <c r="H76">
        <v>1.6207929999999999</v>
      </c>
      <c r="K76">
        <f t="shared" si="25"/>
        <v>24.489621599283069</v>
      </c>
      <c r="L76" s="10">
        <f t="shared" si="23"/>
        <v>7.5917826957777512</v>
      </c>
      <c r="N76">
        <f t="shared" si="26"/>
        <v>23.994586080000001</v>
      </c>
      <c r="O76" s="10">
        <f t="shared" si="27"/>
        <v>7.4230941389177634</v>
      </c>
      <c r="P76" s="52"/>
      <c r="Q76">
        <f t="shared" si="28"/>
        <v>23.824239120000001</v>
      </c>
      <c r="R76" s="10">
        <f t="shared" si="29"/>
        <v>7.3703946876272726</v>
      </c>
      <c r="S76" s="52"/>
      <c r="T76">
        <f t="shared" si="30"/>
        <v>23.653892160000002</v>
      </c>
      <c r="U76" s="10">
        <f t="shared" si="31"/>
        <v>7.3176952363367818</v>
      </c>
      <c r="V76" s="52"/>
      <c r="W76">
        <f t="shared" si="32"/>
        <v>23.483545200000002</v>
      </c>
      <c r="X76" s="10">
        <f t="shared" si="33"/>
        <v>7.2649957850462892</v>
      </c>
      <c r="Y76" s="52"/>
      <c r="Z76">
        <f t="shared" si="34"/>
        <v>23.313198240000002</v>
      </c>
      <c r="AA76" s="10">
        <f t="shared" si="35"/>
        <v>7.2122963337557993</v>
      </c>
      <c r="AB76" s="52"/>
      <c r="AC76">
        <f t="shared" si="36"/>
        <v>23.142851280000002</v>
      </c>
      <c r="AD76" s="10">
        <f t="shared" si="37"/>
        <v>7.1595968824653085</v>
      </c>
      <c r="AE76" s="52"/>
      <c r="AF76">
        <f t="shared" si="38"/>
        <v>22.972504320000002</v>
      </c>
      <c r="AG76" s="10">
        <f t="shared" si="39"/>
        <v>7.1068974311748159</v>
      </c>
      <c r="AH76" s="52"/>
      <c r="AI76">
        <f t="shared" si="40"/>
        <v>22.802157360000002</v>
      </c>
      <c r="AJ76" s="10">
        <f t="shared" si="41"/>
        <v>7.0541979798843251</v>
      </c>
      <c r="AK76" s="52"/>
      <c r="AL76">
        <f t="shared" si="42"/>
        <v>22.631810399999999</v>
      </c>
      <c r="AM76" s="10">
        <f t="shared" si="43"/>
        <v>7.0014985285938334</v>
      </c>
    </row>
    <row r="77" spans="1:39" ht="15.5" x14ac:dyDescent="0.35">
      <c r="A77" s="4" t="s">
        <v>91</v>
      </c>
      <c r="B77" s="9">
        <v>24.335280000000001</v>
      </c>
      <c r="C77" s="10">
        <v>7.5284930414987459</v>
      </c>
      <c r="D77" s="9">
        <f t="shared" si="45"/>
        <v>24.164933040000001</v>
      </c>
      <c r="E77" s="10">
        <f t="shared" si="24"/>
        <v>7.4757935902082551</v>
      </c>
      <c r="G77">
        <v>64.333500000000001</v>
      </c>
      <c r="H77">
        <v>1.6207929999999999</v>
      </c>
      <c r="K77">
        <f t="shared" si="25"/>
        <v>24.489621599283069</v>
      </c>
      <c r="L77" s="10">
        <f t="shared" si="23"/>
        <v>7.5917826957777512</v>
      </c>
      <c r="N77">
        <f t="shared" si="26"/>
        <v>23.994586080000001</v>
      </c>
      <c r="O77" s="10">
        <f t="shared" si="27"/>
        <v>7.4230941389177634</v>
      </c>
      <c r="P77" s="52"/>
      <c r="Q77">
        <f t="shared" si="28"/>
        <v>23.824239120000001</v>
      </c>
      <c r="R77" s="10">
        <f t="shared" si="29"/>
        <v>7.3703946876272726</v>
      </c>
      <c r="S77" s="52"/>
      <c r="T77">
        <f t="shared" si="30"/>
        <v>23.653892160000002</v>
      </c>
      <c r="U77" s="10">
        <f t="shared" si="31"/>
        <v>7.3176952363367818</v>
      </c>
      <c r="V77" s="52"/>
      <c r="W77">
        <f t="shared" si="32"/>
        <v>23.483545200000002</v>
      </c>
      <c r="X77" s="10">
        <f t="shared" si="33"/>
        <v>7.2649957850462892</v>
      </c>
      <c r="Y77" s="52"/>
      <c r="Z77">
        <f t="shared" si="34"/>
        <v>23.313198240000002</v>
      </c>
      <c r="AA77" s="10">
        <f t="shared" si="35"/>
        <v>7.2122963337557993</v>
      </c>
      <c r="AB77" s="52"/>
      <c r="AC77">
        <f t="shared" si="36"/>
        <v>23.142851280000002</v>
      </c>
      <c r="AD77" s="10">
        <f t="shared" si="37"/>
        <v>7.1595968824653085</v>
      </c>
      <c r="AE77" s="52"/>
      <c r="AF77">
        <f t="shared" si="38"/>
        <v>22.972504320000002</v>
      </c>
      <c r="AG77" s="10">
        <f t="shared" si="39"/>
        <v>7.1068974311748159</v>
      </c>
      <c r="AH77" s="52"/>
      <c r="AI77">
        <f t="shared" si="40"/>
        <v>22.802157360000002</v>
      </c>
      <c r="AJ77" s="10">
        <f t="shared" si="41"/>
        <v>7.0541979798843251</v>
      </c>
      <c r="AK77" s="52"/>
      <c r="AL77">
        <f t="shared" si="42"/>
        <v>22.631810399999999</v>
      </c>
      <c r="AM77" s="10">
        <f t="shared" si="43"/>
        <v>7.0014985285938334</v>
      </c>
    </row>
    <row r="78" spans="1:39" ht="15.5" x14ac:dyDescent="0.35">
      <c r="A78" s="4" t="s">
        <v>92</v>
      </c>
      <c r="B78" s="9">
        <v>24.335280000000001</v>
      </c>
      <c r="C78" s="10">
        <v>7.5284930414987459</v>
      </c>
      <c r="D78" s="9">
        <f t="shared" si="45"/>
        <v>24.164933040000001</v>
      </c>
      <c r="E78" s="10">
        <f t="shared" si="24"/>
        <v>7.4757935902082551</v>
      </c>
      <c r="G78">
        <v>64.333500000000001</v>
      </c>
      <c r="H78">
        <v>1.6207929999999999</v>
      </c>
      <c r="K78">
        <f t="shared" si="25"/>
        <v>24.489621599283069</v>
      </c>
      <c r="L78" s="10">
        <f t="shared" si="23"/>
        <v>7.5917826957777512</v>
      </c>
      <c r="N78">
        <f t="shared" si="26"/>
        <v>23.994586080000001</v>
      </c>
      <c r="O78" s="10">
        <f t="shared" si="27"/>
        <v>7.4230941389177634</v>
      </c>
      <c r="P78" s="52"/>
      <c r="Q78">
        <f t="shared" si="28"/>
        <v>23.824239120000001</v>
      </c>
      <c r="R78" s="10">
        <f t="shared" si="29"/>
        <v>7.3703946876272726</v>
      </c>
      <c r="S78" s="52"/>
      <c r="T78">
        <f t="shared" si="30"/>
        <v>23.653892160000002</v>
      </c>
      <c r="U78" s="10">
        <f t="shared" si="31"/>
        <v>7.3176952363367818</v>
      </c>
      <c r="V78" s="52"/>
      <c r="W78">
        <f t="shared" si="32"/>
        <v>23.483545200000002</v>
      </c>
      <c r="X78" s="10">
        <f t="shared" si="33"/>
        <v>7.2649957850462892</v>
      </c>
      <c r="Y78" s="52"/>
      <c r="Z78">
        <f t="shared" si="34"/>
        <v>23.313198240000002</v>
      </c>
      <c r="AA78" s="10">
        <f t="shared" si="35"/>
        <v>7.2122963337557993</v>
      </c>
      <c r="AB78" s="52"/>
      <c r="AC78">
        <f t="shared" si="36"/>
        <v>23.142851280000002</v>
      </c>
      <c r="AD78" s="10">
        <f t="shared" si="37"/>
        <v>7.1595968824653085</v>
      </c>
      <c r="AE78" s="52"/>
      <c r="AF78">
        <f t="shared" si="38"/>
        <v>22.972504320000002</v>
      </c>
      <c r="AG78" s="10">
        <f t="shared" si="39"/>
        <v>7.1068974311748159</v>
      </c>
      <c r="AH78" s="52"/>
      <c r="AI78">
        <f t="shared" si="40"/>
        <v>22.802157360000002</v>
      </c>
      <c r="AJ78" s="10">
        <f t="shared" si="41"/>
        <v>7.0541979798843251</v>
      </c>
      <c r="AK78" s="52"/>
      <c r="AL78">
        <f t="shared" si="42"/>
        <v>22.631810399999999</v>
      </c>
      <c r="AM78" s="10">
        <f t="shared" si="43"/>
        <v>7.0014985285938334</v>
      </c>
    </row>
    <row r="79" spans="1:39" ht="15.5" x14ac:dyDescent="0.35">
      <c r="A79" s="4" t="s">
        <v>93</v>
      </c>
      <c r="B79" s="9">
        <v>24.335280000000001</v>
      </c>
      <c r="C79" s="10">
        <v>7.5284930414987459</v>
      </c>
      <c r="D79" s="9">
        <f t="shared" si="45"/>
        <v>24.164933040000001</v>
      </c>
      <c r="E79" s="10">
        <f t="shared" si="24"/>
        <v>7.4757935902082551</v>
      </c>
      <c r="G79">
        <v>64.333500000000001</v>
      </c>
      <c r="H79">
        <v>1.6207929999999999</v>
      </c>
      <c r="K79">
        <f t="shared" si="25"/>
        <v>24.489621599283069</v>
      </c>
      <c r="L79" s="10">
        <f t="shared" si="23"/>
        <v>7.5917826957777512</v>
      </c>
      <c r="N79">
        <f t="shared" si="26"/>
        <v>23.994586080000001</v>
      </c>
      <c r="O79" s="10">
        <f t="shared" si="27"/>
        <v>7.4230941389177634</v>
      </c>
      <c r="P79" s="52"/>
      <c r="Q79">
        <f t="shared" si="28"/>
        <v>23.824239120000001</v>
      </c>
      <c r="R79" s="10">
        <f t="shared" si="29"/>
        <v>7.3703946876272726</v>
      </c>
      <c r="S79" s="52"/>
      <c r="T79">
        <f t="shared" si="30"/>
        <v>23.653892160000002</v>
      </c>
      <c r="U79" s="10">
        <f t="shared" si="31"/>
        <v>7.3176952363367818</v>
      </c>
      <c r="V79" s="52"/>
      <c r="W79">
        <f t="shared" si="32"/>
        <v>23.483545200000002</v>
      </c>
      <c r="X79" s="10">
        <f t="shared" si="33"/>
        <v>7.2649957850462892</v>
      </c>
      <c r="Y79" s="52"/>
      <c r="Z79">
        <f t="shared" si="34"/>
        <v>23.313198240000002</v>
      </c>
      <c r="AA79" s="10">
        <f t="shared" si="35"/>
        <v>7.2122963337557993</v>
      </c>
      <c r="AB79" s="52"/>
      <c r="AC79">
        <f t="shared" si="36"/>
        <v>23.142851280000002</v>
      </c>
      <c r="AD79" s="10">
        <f t="shared" si="37"/>
        <v>7.1595968824653085</v>
      </c>
      <c r="AE79" s="52"/>
      <c r="AF79">
        <f t="shared" si="38"/>
        <v>22.972504320000002</v>
      </c>
      <c r="AG79" s="10">
        <f t="shared" si="39"/>
        <v>7.1068974311748159</v>
      </c>
      <c r="AH79" s="52"/>
      <c r="AI79">
        <f t="shared" si="40"/>
        <v>22.802157360000002</v>
      </c>
      <c r="AJ79" s="10">
        <f t="shared" si="41"/>
        <v>7.0541979798843251</v>
      </c>
      <c r="AK79" s="52"/>
      <c r="AL79">
        <f t="shared" si="42"/>
        <v>22.631810399999999</v>
      </c>
      <c r="AM79" s="10">
        <f t="shared" si="43"/>
        <v>7.0014985285938334</v>
      </c>
    </row>
    <row r="80" spans="1:39" ht="15.5" x14ac:dyDescent="0.35">
      <c r="A80" s="4" t="s">
        <v>94</v>
      </c>
      <c r="B80" s="9">
        <v>24.335280000000001</v>
      </c>
      <c r="C80" s="10">
        <v>7.5284930414987459</v>
      </c>
      <c r="D80" s="9">
        <f t="shared" si="45"/>
        <v>24.164933040000001</v>
      </c>
      <c r="E80" s="10">
        <f t="shared" si="24"/>
        <v>7.4757935902082551</v>
      </c>
      <c r="G80">
        <v>64.333500000000001</v>
      </c>
      <c r="H80">
        <v>1.6207929999999999</v>
      </c>
      <c r="K80">
        <f t="shared" si="25"/>
        <v>24.489621599283069</v>
      </c>
      <c r="L80" s="10">
        <f t="shared" si="23"/>
        <v>7.5917826957777512</v>
      </c>
      <c r="N80">
        <f t="shared" si="26"/>
        <v>23.994586080000001</v>
      </c>
      <c r="O80" s="10">
        <f t="shared" si="27"/>
        <v>7.4230941389177634</v>
      </c>
      <c r="P80" s="52"/>
      <c r="Q80">
        <f t="shared" si="28"/>
        <v>23.824239120000001</v>
      </c>
      <c r="R80" s="10">
        <f t="shared" si="29"/>
        <v>7.3703946876272726</v>
      </c>
      <c r="S80" s="52"/>
      <c r="T80">
        <f t="shared" si="30"/>
        <v>23.653892160000002</v>
      </c>
      <c r="U80" s="10">
        <f t="shared" si="31"/>
        <v>7.3176952363367818</v>
      </c>
      <c r="V80" s="52"/>
      <c r="W80">
        <f t="shared" si="32"/>
        <v>23.483545200000002</v>
      </c>
      <c r="X80" s="10">
        <f t="shared" si="33"/>
        <v>7.2649957850462892</v>
      </c>
      <c r="Y80" s="52"/>
      <c r="Z80">
        <f t="shared" si="34"/>
        <v>23.313198240000002</v>
      </c>
      <c r="AA80" s="10">
        <f t="shared" si="35"/>
        <v>7.2122963337557993</v>
      </c>
      <c r="AB80" s="52"/>
      <c r="AC80">
        <f t="shared" si="36"/>
        <v>23.142851280000002</v>
      </c>
      <c r="AD80" s="10">
        <f t="shared" si="37"/>
        <v>7.1595968824653085</v>
      </c>
      <c r="AE80" s="52"/>
      <c r="AF80">
        <f t="shared" si="38"/>
        <v>22.972504320000002</v>
      </c>
      <c r="AG80" s="10">
        <f t="shared" si="39"/>
        <v>7.1068974311748159</v>
      </c>
      <c r="AH80" s="52"/>
      <c r="AI80">
        <f t="shared" si="40"/>
        <v>22.802157360000002</v>
      </c>
      <c r="AJ80" s="10">
        <f t="shared" si="41"/>
        <v>7.0541979798843251</v>
      </c>
      <c r="AK80" s="52"/>
      <c r="AL80">
        <f t="shared" si="42"/>
        <v>22.631810399999999</v>
      </c>
      <c r="AM80" s="10">
        <f t="shared" si="43"/>
        <v>7.0014985285938334</v>
      </c>
    </row>
    <row r="81" spans="1:39" ht="15.5" x14ac:dyDescent="0.35">
      <c r="A81" s="4" t="s">
        <v>95</v>
      </c>
      <c r="B81" s="9">
        <v>24.335280000000001</v>
      </c>
      <c r="C81" s="10">
        <v>7.5284930414987459</v>
      </c>
      <c r="D81" s="9">
        <f t="shared" si="45"/>
        <v>24.164933040000001</v>
      </c>
      <c r="E81" s="10">
        <f t="shared" si="24"/>
        <v>7.4757935902082551</v>
      </c>
      <c r="G81">
        <v>64.333500000000001</v>
      </c>
      <c r="H81">
        <v>1.6207929999999999</v>
      </c>
      <c r="K81">
        <f t="shared" si="25"/>
        <v>24.489621599283069</v>
      </c>
      <c r="L81" s="10">
        <f t="shared" si="23"/>
        <v>7.5917826957777512</v>
      </c>
      <c r="N81">
        <f t="shared" si="26"/>
        <v>23.994586080000001</v>
      </c>
      <c r="O81" s="10">
        <f t="shared" si="27"/>
        <v>7.4230941389177634</v>
      </c>
      <c r="P81" s="52"/>
      <c r="Q81">
        <f t="shared" si="28"/>
        <v>23.824239120000001</v>
      </c>
      <c r="R81" s="10">
        <f t="shared" si="29"/>
        <v>7.3703946876272726</v>
      </c>
      <c r="S81" s="52"/>
      <c r="T81">
        <f t="shared" si="30"/>
        <v>23.653892160000002</v>
      </c>
      <c r="U81" s="10">
        <f t="shared" si="31"/>
        <v>7.3176952363367818</v>
      </c>
      <c r="V81" s="52"/>
      <c r="W81">
        <f t="shared" si="32"/>
        <v>23.483545200000002</v>
      </c>
      <c r="X81" s="10">
        <f t="shared" si="33"/>
        <v>7.2649957850462892</v>
      </c>
      <c r="Y81" s="52"/>
      <c r="Z81">
        <f t="shared" si="34"/>
        <v>23.313198240000002</v>
      </c>
      <c r="AA81" s="10">
        <f t="shared" si="35"/>
        <v>7.2122963337557993</v>
      </c>
      <c r="AB81" s="52"/>
      <c r="AC81">
        <f t="shared" si="36"/>
        <v>23.142851280000002</v>
      </c>
      <c r="AD81" s="10">
        <f t="shared" si="37"/>
        <v>7.1595968824653085</v>
      </c>
      <c r="AE81" s="52"/>
      <c r="AF81">
        <f t="shared" si="38"/>
        <v>22.972504320000002</v>
      </c>
      <c r="AG81" s="10">
        <f t="shared" si="39"/>
        <v>7.1068974311748159</v>
      </c>
      <c r="AH81" s="52"/>
      <c r="AI81">
        <f t="shared" si="40"/>
        <v>22.802157360000002</v>
      </c>
      <c r="AJ81" s="10">
        <f t="shared" si="41"/>
        <v>7.0541979798843251</v>
      </c>
      <c r="AK81" s="52"/>
      <c r="AL81">
        <f t="shared" si="42"/>
        <v>22.631810399999999</v>
      </c>
      <c r="AM81" s="10">
        <f t="shared" si="43"/>
        <v>7.0014985285938334</v>
      </c>
    </row>
    <row r="82" spans="1:39" ht="15.5" x14ac:dyDescent="0.35">
      <c r="A82" s="4" t="s">
        <v>96</v>
      </c>
      <c r="B82" s="9">
        <v>24.335280000000001</v>
      </c>
      <c r="C82" s="10">
        <v>7.5284930414987459</v>
      </c>
      <c r="D82" s="9">
        <f t="shared" si="45"/>
        <v>24.164933040000001</v>
      </c>
      <c r="E82" s="10">
        <f t="shared" si="24"/>
        <v>7.4757935902082551</v>
      </c>
      <c r="G82">
        <v>64.333500000000001</v>
      </c>
      <c r="H82">
        <v>1.6207929999999999</v>
      </c>
      <c r="K82">
        <f t="shared" si="25"/>
        <v>24.489621599283069</v>
      </c>
      <c r="L82" s="10">
        <f t="shared" si="23"/>
        <v>7.5917826957777512</v>
      </c>
      <c r="N82">
        <f t="shared" si="26"/>
        <v>23.994586080000001</v>
      </c>
      <c r="O82" s="10">
        <f t="shared" si="27"/>
        <v>7.4230941389177634</v>
      </c>
      <c r="P82" s="52"/>
      <c r="Q82">
        <f t="shared" si="28"/>
        <v>23.824239120000001</v>
      </c>
      <c r="R82" s="10">
        <f t="shared" si="29"/>
        <v>7.3703946876272726</v>
      </c>
      <c r="S82" s="52"/>
      <c r="T82">
        <f t="shared" si="30"/>
        <v>23.653892160000002</v>
      </c>
      <c r="U82" s="10">
        <f t="shared" si="31"/>
        <v>7.3176952363367818</v>
      </c>
      <c r="V82" s="52"/>
      <c r="W82">
        <f t="shared" si="32"/>
        <v>23.483545200000002</v>
      </c>
      <c r="X82" s="10">
        <f t="shared" si="33"/>
        <v>7.2649957850462892</v>
      </c>
      <c r="Y82" s="52"/>
      <c r="Z82">
        <f t="shared" si="34"/>
        <v>23.313198240000002</v>
      </c>
      <c r="AA82" s="10">
        <f t="shared" si="35"/>
        <v>7.2122963337557993</v>
      </c>
      <c r="AB82" s="52"/>
      <c r="AC82">
        <f t="shared" si="36"/>
        <v>23.142851280000002</v>
      </c>
      <c r="AD82" s="10">
        <f t="shared" si="37"/>
        <v>7.1595968824653085</v>
      </c>
      <c r="AE82" s="52"/>
      <c r="AF82">
        <f t="shared" si="38"/>
        <v>22.972504320000002</v>
      </c>
      <c r="AG82" s="10">
        <f t="shared" si="39"/>
        <v>7.1068974311748159</v>
      </c>
      <c r="AH82" s="52"/>
      <c r="AI82">
        <f t="shared" si="40"/>
        <v>22.802157360000002</v>
      </c>
      <c r="AJ82" s="10">
        <f t="shared" si="41"/>
        <v>7.0541979798843251</v>
      </c>
      <c r="AK82" s="52"/>
      <c r="AL82">
        <f t="shared" si="42"/>
        <v>22.631810399999999</v>
      </c>
      <c r="AM82" s="10">
        <f t="shared" si="43"/>
        <v>7.0014985285938334</v>
      </c>
    </row>
    <row r="83" spans="1:39" ht="15.5" x14ac:dyDescent="0.35">
      <c r="A83" s="4" t="s">
        <v>97</v>
      </c>
      <c r="B83" s="9">
        <v>24.335280000000001</v>
      </c>
      <c r="C83" s="10">
        <v>7.5284930414987459</v>
      </c>
      <c r="D83" s="9">
        <f t="shared" si="45"/>
        <v>24.164933040000001</v>
      </c>
      <c r="E83" s="10">
        <f t="shared" si="24"/>
        <v>7.4757935902082551</v>
      </c>
      <c r="G83">
        <v>64.333500000000001</v>
      </c>
      <c r="H83">
        <v>1.6207929999999999</v>
      </c>
      <c r="K83">
        <f t="shared" si="25"/>
        <v>24.489621599283069</v>
      </c>
      <c r="L83" s="10">
        <f t="shared" si="23"/>
        <v>7.5917826957777512</v>
      </c>
      <c r="N83">
        <f t="shared" si="26"/>
        <v>23.994586080000001</v>
      </c>
      <c r="O83" s="10">
        <f t="shared" si="27"/>
        <v>7.4230941389177634</v>
      </c>
      <c r="P83" s="52"/>
      <c r="Q83">
        <f t="shared" si="28"/>
        <v>23.824239120000001</v>
      </c>
      <c r="R83" s="10">
        <f t="shared" si="29"/>
        <v>7.3703946876272726</v>
      </c>
      <c r="S83" s="52"/>
      <c r="T83">
        <f t="shared" si="30"/>
        <v>23.653892160000002</v>
      </c>
      <c r="U83" s="10">
        <f t="shared" si="31"/>
        <v>7.3176952363367818</v>
      </c>
      <c r="V83" s="52"/>
      <c r="W83">
        <f t="shared" si="32"/>
        <v>23.483545200000002</v>
      </c>
      <c r="X83" s="10">
        <f t="shared" si="33"/>
        <v>7.2649957850462892</v>
      </c>
      <c r="Y83" s="52"/>
      <c r="Z83">
        <f t="shared" si="34"/>
        <v>23.313198240000002</v>
      </c>
      <c r="AA83" s="10">
        <f t="shared" si="35"/>
        <v>7.2122963337557993</v>
      </c>
      <c r="AB83" s="52"/>
      <c r="AC83">
        <f t="shared" si="36"/>
        <v>23.142851280000002</v>
      </c>
      <c r="AD83" s="10">
        <f t="shared" si="37"/>
        <v>7.1595968824653085</v>
      </c>
      <c r="AE83" s="52"/>
      <c r="AF83">
        <f t="shared" si="38"/>
        <v>22.972504320000002</v>
      </c>
      <c r="AG83" s="10">
        <f t="shared" si="39"/>
        <v>7.1068974311748159</v>
      </c>
      <c r="AH83" s="52"/>
      <c r="AI83">
        <f t="shared" si="40"/>
        <v>22.802157360000002</v>
      </c>
      <c r="AJ83" s="10">
        <f t="shared" si="41"/>
        <v>7.0541979798843251</v>
      </c>
      <c r="AK83" s="52"/>
      <c r="AL83">
        <f t="shared" si="42"/>
        <v>22.631810399999999</v>
      </c>
      <c r="AM83" s="10">
        <f t="shared" si="43"/>
        <v>7.0014985285938334</v>
      </c>
    </row>
    <row r="84" spans="1:39" ht="15.5" x14ac:dyDescent="0.35">
      <c r="A84" s="4" t="s">
        <v>98</v>
      </c>
      <c r="B84" s="9">
        <v>24.335280000000001</v>
      </c>
      <c r="C84" s="10">
        <v>7.5284930414987459</v>
      </c>
      <c r="D84" s="9">
        <f t="shared" si="45"/>
        <v>24.164933040000001</v>
      </c>
      <c r="E84" s="10">
        <f t="shared" si="24"/>
        <v>7.4757935902082551</v>
      </c>
      <c r="G84">
        <v>64.333500000000001</v>
      </c>
      <c r="H84">
        <v>1.6207929999999999</v>
      </c>
      <c r="K84">
        <f t="shared" si="25"/>
        <v>24.489621599283069</v>
      </c>
      <c r="L84" s="10">
        <f t="shared" si="23"/>
        <v>7.5917826957777512</v>
      </c>
      <c r="N84">
        <f t="shared" si="26"/>
        <v>23.994586080000001</v>
      </c>
      <c r="O84" s="10">
        <f t="shared" si="27"/>
        <v>7.4230941389177634</v>
      </c>
      <c r="P84" s="52"/>
      <c r="Q84">
        <f t="shared" si="28"/>
        <v>23.824239120000001</v>
      </c>
      <c r="R84" s="10">
        <f t="shared" si="29"/>
        <v>7.3703946876272726</v>
      </c>
      <c r="S84" s="52"/>
      <c r="T84">
        <f t="shared" si="30"/>
        <v>23.653892160000002</v>
      </c>
      <c r="U84" s="10">
        <f t="shared" si="31"/>
        <v>7.3176952363367818</v>
      </c>
      <c r="V84" s="52"/>
      <c r="W84">
        <f t="shared" si="32"/>
        <v>23.483545200000002</v>
      </c>
      <c r="X84" s="10">
        <f t="shared" si="33"/>
        <v>7.2649957850462892</v>
      </c>
      <c r="Y84" s="52"/>
      <c r="Z84">
        <f t="shared" si="34"/>
        <v>23.313198240000002</v>
      </c>
      <c r="AA84" s="10">
        <f t="shared" si="35"/>
        <v>7.2122963337557993</v>
      </c>
      <c r="AB84" s="52"/>
      <c r="AC84">
        <f t="shared" si="36"/>
        <v>23.142851280000002</v>
      </c>
      <c r="AD84" s="10">
        <f t="shared" si="37"/>
        <v>7.1595968824653085</v>
      </c>
      <c r="AE84" s="52"/>
      <c r="AF84">
        <f t="shared" si="38"/>
        <v>22.972504320000002</v>
      </c>
      <c r="AG84" s="10">
        <f t="shared" si="39"/>
        <v>7.1068974311748159</v>
      </c>
      <c r="AH84" s="52"/>
      <c r="AI84">
        <f t="shared" si="40"/>
        <v>22.802157360000002</v>
      </c>
      <c r="AJ84" s="10">
        <f t="shared" si="41"/>
        <v>7.0541979798843251</v>
      </c>
      <c r="AK84" s="52"/>
      <c r="AL84">
        <f t="shared" si="42"/>
        <v>22.631810399999999</v>
      </c>
      <c r="AM84" s="10">
        <f t="shared" si="43"/>
        <v>7.0014985285938334</v>
      </c>
    </row>
    <row r="85" spans="1:39" ht="15.5" x14ac:dyDescent="0.35">
      <c r="A85" s="4" t="s">
        <v>99</v>
      </c>
      <c r="B85" s="9">
        <v>24.335280000000001</v>
      </c>
      <c r="C85" s="10">
        <v>7.5284930414987459</v>
      </c>
      <c r="D85" s="9">
        <f t="shared" si="45"/>
        <v>24.164933040000001</v>
      </c>
      <c r="E85" s="10">
        <f t="shared" si="24"/>
        <v>7.4757935902082551</v>
      </c>
      <c r="G85">
        <v>64.333500000000001</v>
      </c>
      <c r="H85">
        <v>1.6207929999999999</v>
      </c>
      <c r="K85">
        <f t="shared" si="25"/>
        <v>24.489621599283069</v>
      </c>
      <c r="L85" s="10">
        <f t="shared" si="23"/>
        <v>7.5917826957777512</v>
      </c>
      <c r="N85">
        <f t="shared" si="26"/>
        <v>23.994586080000001</v>
      </c>
      <c r="O85" s="10">
        <f t="shared" si="27"/>
        <v>7.4230941389177634</v>
      </c>
      <c r="P85" s="52"/>
      <c r="Q85">
        <f t="shared" si="28"/>
        <v>23.824239120000001</v>
      </c>
      <c r="R85" s="10">
        <f t="shared" si="29"/>
        <v>7.3703946876272726</v>
      </c>
      <c r="S85" s="52"/>
      <c r="T85">
        <f t="shared" si="30"/>
        <v>23.653892160000002</v>
      </c>
      <c r="U85" s="10">
        <f t="shared" si="31"/>
        <v>7.3176952363367818</v>
      </c>
      <c r="V85" s="52"/>
      <c r="W85">
        <f t="shared" si="32"/>
        <v>23.483545200000002</v>
      </c>
      <c r="X85" s="10">
        <f t="shared" si="33"/>
        <v>7.2649957850462892</v>
      </c>
      <c r="Y85" s="52"/>
      <c r="Z85">
        <f t="shared" si="34"/>
        <v>23.313198240000002</v>
      </c>
      <c r="AA85" s="10">
        <f t="shared" si="35"/>
        <v>7.2122963337557993</v>
      </c>
      <c r="AB85" s="52"/>
      <c r="AC85">
        <f t="shared" si="36"/>
        <v>23.142851280000002</v>
      </c>
      <c r="AD85" s="10">
        <f t="shared" si="37"/>
        <v>7.1595968824653085</v>
      </c>
      <c r="AE85" s="52"/>
      <c r="AF85">
        <f t="shared" si="38"/>
        <v>22.972504320000002</v>
      </c>
      <c r="AG85" s="10">
        <f t="shared" si="39"/>
        <v>7.1068974311748159</v>
      </c>
      <c r="AH85" s="52"/>
      <c r="AI85">
        <f t="shared" si="40"/>
        <v>22.802157360000002</v>
      </c>
      <c r="AJ85" s="10">
        <f t="shared" si="41"/>
        <v>7.0541979798843251</v>
      </c>
      <c r="AK85" s="52"/>
      <c r="AL85">
        <f t="shared" si="42"/>
        <v>22.631810399999999</v>
      </c>
      <c r="AM85" s="10">
        <f t="shared" si="43"/>
        <v>7.0014985285938334</v>
      </c>
    </row>
    <row r="86" spans="1:39" ht="15.5" x14ac:dyDescent="0.35">
      <c r="A86" s="4" t="s">
        <v>100</v>
      </c>
      <c r="B86" s="9">
        <v>24.335280000000001</v>
      </c>
      <c r="C86" s="10">
        <v>7.5284930414987459</v>
      </c>
      <c r="D86" s="9">
        <f t="shared" si="45"/>
        <v>24.164933040000001</v>
      </c>
      <c r="E86" s="10">
        <f t="shared" si="24"/>
        <v>7.4757935902082551</v>
      </c>
      <c r="G86">
        <v>64.333500000000001</v>
      </c>
      <c r="H86">
        <v>1.6207929999999999</v>
      </c>
      <c r="K86">
        <f t="shared" si="25"/>
        <v>24.489621599283069</v>
      </c>
      <c r="L86" s="10">
        <f t="shared" si="23"/>
        <v>7.5917826957777512</v>
      </c>
      <c r="N86">
        <f t="shared" si="26"/>
        <v>23.994586080000001</v>
      </c>
      <c r="O86" s="10">
        <f t="shared" si="27"/>
        <v>7.4230941389177634</v>
      </c>
      <c r="P86" s="52"/>
      <c r="Q86">
        <f t="shared" si="28"/>
        <v>23.824239120000001</v>
      </c>
      <c r="R86" s="10">
        <f t="shared" si="29"/>
        <v>7.3703946876272726</v>
      </c>
      <c r="S86" s="52"/>
      <c r="T86">
        <f t="shared" si="30"/>
        <v>23.653892160000002</v>
      </c>
      <c r="U86" s="10">
        <f t="shared" si="31"/>
        <v>7.3176952363367818</v>
      </c>
      <c r="V86" s="52"/>
      <c r="W86">
        <f t="shared" si="32"/>
        <v>23.483545200000002</v>
      </c>
      <c r="X86" s="10">
        <f t="shared" si="33"/>
        <v>7.2649957850462892</v>
      </c>
      <c r="Y86" s="52"/>
      <c r="Z86">
        <f t="shared" si="34"/>
        <v>23.313198240000002</v>
      </c>
      <c r="AA86" s="10">
        <f t="shared" si="35"/>
        <v>7.2122963337557993</v>
      </c>
      <c r="AB86" s="52"/>
      <c r="AC86">
        <f t="shared" si="36"/>
        <v>23.142851280000002</v>
      </c>
      <c r="AD86" s="10">
        <f t="shared" si="37"/>
        <v>7.1595968824653085</v>
      </c>
      <c r="AE86" s="52"/>
      <c r="AF86">
        <f t="shared" si="38"/>
        <v>22.972504320000002</v>
      </c>
      <c r="AG86" s="10">
        <f t="shared" si="39"/>
        <v>7.1068974311748159</v>
      </c>
      <c r="AH86" s="52"/>
      <c r="AI86">
        <f t="shared" si="40"/>
        <v>22.802157360000002</v>
      </c>
      <c r="AJ86" s="10">
        <f t="shared" si="41"/>
        <v>7.0541979798843251</v>
      </c>
      <c r="AK86" s="52"/>
      <c r="AL86">
        <f t="shared" si="42"/>
        <v>22.631810399999999</v>
      </c>
      <c r="AM86" s="10">
        <f t="shared" si="43"/>
        <v>7.0014985285938334</v>
      </c>
    </row>
    <row r="87" spans="1:39" ht="15.5" x14ac:dyDescent="0.35">
      <c r="A87" s="4" t="s">
        <v>101</v>
      </c>
      <c r="B87" s="9">
        <v>24.335280000000001</v>
      </c>
      <c r="C87" s="10">
        <v>7.5284930414987459</v>
      </c>
      <c r="D87" s="9">
        <f t="shared" si="45"/>
        <v>24.164933040000001</v>
      </c>
      <c r="E87" s="10">
        <f t="shared" si="24"/>
        <v>7.4757935902082551</v>
      </c>
      <c r="G87">
        <v>64.333500000000001</v>
      </c>
      <c r="H87">
        <v>1.6207929999999999</v>
      </c>
      <c r="K87">
        <f t="shared" si="25"/>
        <v>24.489621599283069</v>
      </c>
      <c r="L87" s="10">
        <f t="shared" si="23"/>
        <v>7.5917826957777512</v>
      </c>
      <c r="N87">
        <f t="shared" si="26"/>
        <v>23.994586080000001</v>
      </c>
      <c r="O87" s="10">
        <f t="shared" si="27"/>
        <v>7.4230941389177634</v>
      </c>
      <c r="P87" s="52"/>
      <c r="Q87">
        <f t="shared" si="28"/>
        <v>23.824239120000001</v>
      </c>
      <c r="R87" s="10">
        <f t="shared" si="29"/>
        <v>7.3703946876272726</v>
      </c>
      <c r="S87" s="52"/>
      <c r="T87">
        <f t="shared" si="30"/>
        <v>23.653892160000002</v>
      </c>
      <c r="U87" s="10">
        <f t="shared" si="31"/>
        <v>7.3176952363367818</v>
      </c>
      <c r="V87" s="52"/>
      <c r="W87">
        <f t="shared" si="32"/>
        <v>23.483545200000002</v>
      </c>
      <c r="X87" s="10">
        <f t="shared" si="33"/>
        <v>7.2649957850462892</v>
      </c>
      <c r="Y87" s="52"/>
      <c r="Z87">
        <f t="shared" si="34"/>
        <v>23.313198240000002</v>
      </c>
      <c r="AA87" s="10">
        <f t="shared" si="35"/>
        <v>7.2122963337557993</v>
      </c>
      <c r="AB87" s="52"/>
      <c r="AC87">
        <f t="shared" si="36"/>
        <v>23.142851280000002</v>
      </c>
      <c r="AD87" s="10">
        <f t="shared" si="37"/>
        <v>7.1595968824653085</v>
      </c>
      <c r="AE87" s="52"/>
      <c r="AF87">
        <f t="shared" si="38"/>
        <v>22.972504320000002</v>
      </c>
      <c r="AG87" s="10">
        <f t="shared" si="39"/>
        <v>7.1068974311748159</v>
      </c>
      <c r="AH87" s="52"/>
      <c r="AI87">
        <f t="shared" si="40"/>
        <v>22.802157360000002</v>
      </c>
      <c r="AJ87" s="10">
        <f t="shared" si="41"/>
        <v>7.0541979798843251</v>
      </c>
      <c r="AK87" s="52"/>
      <c r="AL87">
        <f t="shared" si="42"/>
        <v>22.631810399999999</v>
      </c>
      <c r="AM87" s="10">
        <f t="shared" si="43"/>
        <v>7.0014985285938334</v>
      </c>
    </row>
    <row r="88" spans="1:39" ht="15.5" x14ac:dyDescent="0.35">
      <c r="A88" s="4" t="s">
        <v>102</v>
      </c>
      <c r="B88" s="9">
        <v>24.335280000000001</v>
      </c>
      <c r="C88" s="10">
        <v>7.5284930414987459</v>
      </c>
      <c r="D88" s="9">
        <f t="shared" si="45"/>
        <v>24.164933040000001</v>
      </c>
      <c r="E88" s="10">
        <f t="shared" si="24"/>
        <v>7.4757935902082551</v>
      </c>
      <c r="G88">
        <v>64.333500000000001</v>
      </c>
      <c r="H88">
        <v>1.6207929999999999</v>
      </c>
      <c r="K88">
        <f t="shared" si="25"/>
        <v>24.489621599283069</v>
      </c>
      <c r="L88" s="10">
        <f t="shared" si="23"/>
        <v>7.5917826957777512</v>
      </c>
      <c r="N88">
        <f t="shared" si="26"/>
        <v>23.994586080000001</v>
      </c>
      <c r="O88" s="10">
        <f t="shared" si="27"/>
        <v>7.4230941389177634</v>
      </c>
      <c r="P88" s="52"/>
      <c r="Q88">
        <f t="shared" si="28"/>
        <v>23.824239120000001</v>
      </c>
      <c r="R88" s="10">
        <f t="shared" si="29"/>
        <v>7.3703946876272726</v>
      </c>
      <c r="S88" s="52"/>
      <c r="T88">
        <f t="shared" si="30"/>
        <v>23.653892160000002</v>
      </c>
      <c r="U88" s="10">
        <f t="shared" si="31"/>
        <v>7.3176952363367818</v>
      </c>
      <c r="V88" s="52"/>
      <c r="W88">
        <f t="shared" si="32"/>
        <v>23.483545200000002</v>
      </c>
      <c r="X88" s="10">
        <f t="shared" si="33"/>
        <v>7.2649957850462892</v>
      </c>
      <c r="Y88" s="52"/>
      <c r="Z88">
        <f t="shared" si="34"/>
        <v>23.313198240000002</v>
      </c>
      <c r="AA88" s="10">
        <f t="shared" si="35"/>
        <v>7.2122963337557993</v>
      </c>
      <c r="AB88" s="52"/>
      <c r="AC88">
        <f t="shared" si="36"/>
        <v>23.142851280000002</v>
      </c>
      <c r="AD88" s="10">
        <f t="shared" si="37"/>
        <v>7.1595968824653085</v>
      </c>
      <c r="AE88" s="52"/>
      <c r="AF88">
        <f t="shared" si="38"/>
        <v>22.972504320000002</v>
      </c>
      <c r="AG88" s="10">
        <f t="shared" si="39"/>
        <v>7.1068974311748159</v>
      </c>
      <c r="AH88" s="52"/>
      <c r="AI88">
        <f t="shared" si="40"/>
        <v>22.802157360000002</v>
      </c>
      <c r="AJ88" s="10">
        <f t="shared" si="41"/>
        <v>7.0541979798843251</v>
      </c>
      <c r="AK88" s="52"/>
      <c r="AL88">
        <f t="shared" si="42"/>
        <v>22.631810399999999</v>
      </c>
      <c r="AM88" s="10">
        <f t="shared" si="43"/>
        <v>7.0014985285938334</v>
      </c>
    </row>
    <row r="89" spans="1:39" ht="15.5" x14ac:dyDescent="0.35">
      <c r="A89" s="4" t="s">
        <v>103</v>
      </c>
      <c r="B89" s="9">
        <v>24.335280000000001</v>
      </c>
      <c r="C89" s="10">
        <v>7.5284930414987459</v>
      </c>
      <c r="D89" s="9">
        <f t="shared" si="45"/>
        <v>24.164933040000001</v>
      </c>
      <c r="E89" s="10">
        <f t="shared" si="24"/>
        <v>7.4757935902082551</v>
      </c>
      <c r="G89">
        <v>64.333500000000001</v>
      </c>
      <c r="H89">
        <v>1.6207929999999999</v>
      </c>
      <c r="K89">
        <f t="shared" si="25"/>
        <v>24.489621599283069</v>
      </c>
      <c r="L89" s="10">
        <f t="shared" si="23"/>
        <v>7.5917826957777512</v>
      </c>
      <c r="N89">
        <f t="shared" si="26"/>
        <v>23.994586080000001</v>
      </c>
      <c r="O89" s="10">
        <f t="shared" si="27"/>
        <v>7.4230941389177634</v>
      </c>
      <c r="P89" s="52"/>
      <c r="Q89">
        <f t="shared" si="28"/>
        <v>23.824239120000001</v>
      </c>
      <c r="R89" s="10">
        <f t="shared" si="29"/>
        <v>7.3703946876272726</v>
      </c>
      <c r="S89" s="52"/>
      <c r="T89">
        <f t="shared" si="30"/>
        <v>23.653892160000002</v>
      </c>
      <c r="U89" s="10">
        <f t="shared" si="31"/>
        <v>7.3176952363367818</v>
      </c>
      <c r="V89" s="52"/>
      <c r="W89">
        <f t="shared" si="32"/>
        <v>23.483545200000002</v>
      </c>
      <c r="X89" s="10">
        <f t="shared" si="33"/>
        <v>7.2649957850462892</v>
      </c>
      <c r="Y89" s="52"/>
      <c r="Z89">
        <f t="shared" si="34"/>
        <v>23.313198240000002</v>
      </c>
      <c r="AA89" s="10">
        <f t="shared" si="35"/>
        <v>7.2122963337557993</v>
      </c>
      <c r="AB89" s="52"/>
      <c r="AC89">
        <f t="shared" si="36"/>
        <v>23.142851280000002</v>
      </c>
      <c r="AD89" s="10">
        <f t="shared" si="37"/>
        <v>7.1595968824653085</v>
      </c>
      <c r="AE89" s="52"/>
      <c r="AF89">
        <f t="shared" si="38"/>
        <v>22.972504320000002</v>
      </c>
      <c r="AG89" s="10">
        <f t="shared" si="39"/>
        <v>7.1068974311748159</v>
      </c>
      <c r="AH89" s="52"/>
      <c r="AI89">
        <f t="shared" si="40"/>
        <v>22.802157360000002</v>
      </c>
      <c r="AJ89" s="10">
        <f t="shared" si="41"/>
        <v>7.0541979798843251</v>
      </c>
      <c r="AK89" s="52"/>
      <c r="AL89">
        <f t="shared" si="42"/>
        <v>22.631810399999999</v>
      </c>
      <c r="AM89" s="10">
        <f t="shared" si="43"/>
        <v>7.0014985285938334</v>
      </c>
    </row>
    <row r="90" spans="1:39" ht="15.5" x14ac:dyDescent="0.35">
      <c r="A90" s="4" t="s">
        <v>104</v>
      </c>
      <c r="B90" s="9">
        <v>24.335280000000001</v>
      </c>
      <c r="C90" s="10">
        <v>7.5284930414987459</v>
      </c>
      <c r="D90" s="9">
        <f t="shared" si="45"/>
        <v>24.164933040000001</v>
      </c>
      <c r="E90" s="10">
        <f t="shared" si="24"/>
        <v>7.4757935902082551</v>
      </c>
      <c r="G90">
        <v>64.333500000000001</v>
      </c>
      <c r="H90">
        <v>1.6207929999999999</v>
      </c>
      <c r="K90">
        <f t="shared" si="25"/>
        <v>24.489621599283069</v>
      </c>
      <c r="L90" s="10">
        <f t="shared" si="23"/>
        <v>7.5917826957777512</v>
      </c>
      <c r="N90">
        <f t="shared" si="26"/>
        <v>23.994586080000001</v>
      </c>
      <c r="O90" s="10">
        <f t="shared" si="27"/>
        <v>7.4230941389177634</v>
      </c>
      <c r="P90" s="52"/>
      <c r="Q90">
        <f t="shared" si="28"/>
        <v>23.824239120000001</v>
      </c>
      <c r="R90" s="10">
        <f t="shared" si="29"/>
        <v>7.3703946876272726</v>
      </c>
      <c r="S90" s="52"/>
      <c r="T90">
        <f t="shared" si="30"/>
        <v>23.653892160000002</v>
      </c>
      <c r="U90" s="10">
        <f t="shared" si="31"/>
        <v>7.3176952363367818</v>
      </c>
      <c r="V90" s="52"/>
      <c r="W90">
        <f t="shared" si="32"/>
        <v>23.483545200000002</v>
      </c>
      <c r="X90" s="10">
        <f t="shared" si="33"/>
        <v>7.2649957850462892</v>
      </c>
      <c r="Y90" s="52"/>
      <c r="Z90">
        <f t="shared" si="34"/>
        <v>23.313198240000002</v>
      </c>
      <c r="AA90" s="10">
        <f t="shared" si="35"/>
        <v>7.2122963337557993</v>
      </c>
      <c r="AB90" s="52"/>
      <c r="AC90">
        <f t="shared" si="36"/>
        <v>23.142851280000002</v>
      </c>
      <c r="AD90" s="10">
        <f t="shared" si="37"/>
        <v>7.1595968824653085</v>
      </c>
      <c r="AE90" s="52"/>
      <c r="AF90">
        <f t="shared" si="38"/>
        <v>22.972504320000002</v>
      </c>
      <c r="AG90" s="10">
        <f t="shared" si="39"/>
        <v>7.1068974311748159</v>
      </c>
      <c r="AH90" s="52"/>
      <c r="AI90">
        <f t="shared" si="40"/>
        <v>22.802157360000002</v>
      </c>
      <c r="AJ90" s="10">
        <f t="shared" si="41"/>
        <v>7.0541979798843251</v>
      </c>
      <c r="AK90" s="52"/>
      <c r="AL90">
        <f t="shared" si="42"/>
        <v>22.631810399999999</v>
      </c>
      <c r="AM90" s="10">
        <f t="shared" si="43"/>
        <v>7.0014985285938334</v>
      </c>
    </row>
    <row r="91" spans="1:39" ht="15.5" x14ac:dyDescent="0.35">
      <c r="A91" s="4" t="s">
        <v>105</v>
      </c>
      <c r="B91" s="9">
        <v>24.335280000000001</v>
      </c>
      <c r="C91" s="10">
        <v>7.5284930414987459</v>
      </c>
      <c r="D91" s="9">
        <f t="shared" si="45"/>
        <v>24.164933040000001</v>
      </c>
      <c r="E91" s="10">
        <f t="shared" si="24"/>
        <v>7.4757935902082551</v>
      </c>
      <c r="G91">
        <v>64.333500000000001</v>
      </c>
      <c r="H91">
        <v>1.6207929999999999</v>
      </c>
      <c r="K91">
        <f t="shared" si="25"/>
        <v>24.489621599283069</v>
      </c>
      <c r="L91" s="10">
        <f t="shared" si="23"/>
        <v>7.5917826957777512</v>
      </c>
      <c r="N91">
        <f t="shared" si="26"/>
        <v>23.994586080000001</v>
      </c>
      <c r="O91" s="10">
        <f t="shared" si="27"/>
        <v>7.4230941389177634</v>
      </c>
      <c r="P91" s="52"/>
      <c r="Q91">
        <f t="shared" si="28"/>
        <v>23.824239120000001</v>
      </c>
      <c r="R91" s="10">
        <f t="shared" si="29"/>
        <v>7.3703946876272726</v>
      </c>
      <c r="S91" s="52"/>
      <c r="T91">
        <f t="shared" si="30"/>
        <v>23.653892160000002</v>
      </c>
      <c r="U91" s="10">
        <f t="shared" si="31"/>
        <v>7.3176952363367818</v>
      </c>
      <c r="V91" s="52"/>
      <c r="W91">
        <f t="shared" si="32"/>
        <v>23.483545200000002</v>
      </c>
      <c r="X91" s="10">
        <f t="shared" si="33"/>
        <v>7.2649957850462892</v>
      </c>
      <c r="Y91" s="52"/>
      <c r="Z91">
        <f t="shared" si="34"/>
        <v>23.313198240000002</v>
      </c>
      <c r="AA91" s="10">
        <f t="shared" si="35"/>
        <v>7.2122963337557993</v>
      </c>
      <c r="AB91" s="52"/>
      <c r="AC91">
        <f t="shared" si="36"/>
        <v>23.142851280000002</v>
      </c>
      <c r="AD91" s="10">
        <f t="shared" si="37"/>
        <v>7.1595968824653085</v>
      </c>
      <c r="AE91" s="52"/>
      <c r="AF91">
        <f t="shared" si="38"/>
        <v>22.972504320000002</v>
      </c>
      <c r="AG91" s="10">
        <f t="shared" si="39"/>
        <v>7.1068974311748159</v>
      </c>
      <c r="AH91" s="52"/>
      <c r="AI91">
        <f t="shared" si="40"/>
        <v>22.802157360000002</v>
      </c>
      <c r="AJ91" s="10">
        <f t="shared" si="41"/>
        <v>7.0541979798843251</v>
      </c>
      <c r="AK91" s="52"/>
      <c r="AL91">
        <f t="shared" si="42"/>
        <v>22.631810399999999</v>
      </c>
      <c r="AM91" s="10">
        <f t="shared" si="43"/>
        <v>7.0014985285938334</v>
      </c>
    </row>
    <row r="92" spans="1:39" ht="15.5" x14ac:dyDescent="0.35">
      <c r="A92" s="4" t="s">
        <v>106</v>
      </c>
      <c r="B92" s="9">
        <v>24.335280000000001</v>
      </c>
      <c r="C92" s="10">
        <v>7.5284930414987459</v>
      </c>
      <c r="D92" s="9">
        <f t="shared" si="45"/>
        <v>24.164933040000001</v>
      </c>
      <c r="E92" s="10">
        <f t="shared" si="24"/>
        <v>7.4757935902082551</v>
      </c>
      <c r="G92">
        <v>64.333500000000001</v>
      </c>
      <c r="H92">
        <v>1.6207929999999999</v>
      </c>
      <c r="K92">
        <f t="shared" si="25"/>
        <v>24.489621599283069</v>
      </c>
      <c r="L92" s="10">
        <f t="shared" si="23"/>
        <v>7.5917826957777512</v>
      </c>
      <c r="N92">
        <f t="shared" si="26"/>
        <v>23.994586080000001</v>
      </c>
      <c r="O92" s="10">
        <f t="shared" si="27"/>
        <v>7.4230941389177634</v>
      </c>
      <c r="P92" s="52"/>
      <c r="Q92">
        <f t="shared" si="28"/>
        <v>23.824239120000001</v>
      </c>
      <c r="R92" s="10">
        <f t="shared" si="29"/>
        <v>7.3703946876272726</v>
      </c>
      <c r="S92" s="52"/>
      <c r="T92">
        <f t="shared" si="30"/>
        <v>23.653892160000002</v>
      </c>
      <c r="U92" s="10">
        <f t="shared" si="31"/>
        <v>7.3176952363367818</v>
      </c>
      <c r="V92" s="52"/>
      <c r="W92">
        <f t="shared" si="32"/>
        <v>23.483545200000002</v>
      </c>
      <c r="X92" s="10">
        <f t="shared" si="33"/>
        <v>7.2649957850462892</v>
      </c>
      <c r="Y92" s="52"/>
      <c r="Z92">
        <f t="shared" si="34"/>
        <v>23.313198240000002</v>
      </c>
      <c r="AA92" s="10">
        <f t="shared" si="35"/>
        <v>7.2122963337557993</v>
      </c>
      <c r="AB92" s="52"/>
      <c r="AC92">
        <f t="shared" si="36"/>
        <v>23.142851280000002</v>
      </c>
      <c r="AD92" s="10">
        <f t="shared" si="37"/>
        <v>7.1595968824653085</v>
      </c>
      <c r="AE92" s="52"/>
      <c r="AF92">
        <f t="shared" si="38"/>
        <v>22.972504320000002</v>
      </c>
      <c r="AG92" s="10">
        <f t="shared" si="39"/>
        <v>7.1068974311748159</v>
      </c>
      <c r="AH92" s="52"/>
      <c r="AI92">
        <f t="shared" si="40"/>
        <v>22.802157360000002</v>
      </c>
      <c r="AJ92" s="10">
        <f t="shared" si="41"/>
        <v>7.0541979798843251</v>
      </c>
      <c r="AK92" s="52"/>
      <c r="AL92">
        <f t="shared" si="42"/>
        <v>22.631810399999999</v>
      </c>
      <c r="AM92" s="10">
        <f t="shared" si="43"/>
        <v>7.0014985285938334</v>
      </c>
    </row>
    <row r="93" spans="1:39" ht="15.5" x14ac:dyDescent="0.35">
      <c r="A93" s="4" t="s">
        <v>107</v>
      </c>
      <c r="B93" s="9">
        <v>24.335280000000001</v>
      </c>
      <c r="C93" s="10">
        <v>7.5284930414987459</v>
      </c>
      <c r="D93" s="9">
        <f t="shared" si="45"/>
        <v>24.164933040000001</v>
      </c>
      <c r="E93" s="10">
        <f t="shared" si="24"/>
        <v>7.4757935902082551</v>
      </c>
      <c r="G93">
        <v>64.333500000000001</v>
      </c>
      <c r="H93">
        <v>1.6207929999999999</v>
      </c>
      <c r="K93">
        <f t="shared" si="25"/>
        <v>24.489621599283069</v>
      </c>
      <c r="L93" s="10">
        <f t="shared" si="23"/>
        <v>7.5917826957777512</v>
      </c>
      <c r="N93">
        <f t="shared" si="26"/>
        <v>23.994586080000001</v>
      </c>
      <c r="O93" s="10">
        <f t="shared" si="27"/>
        <v>7.4230941389177634</v>
      </c>
      <c r="P93" s="52"/>
      <c r="Q93">
        <f t="shared" si="28"/>
        <v>23.824239120000001</v>
      </c>
      <c r="R93" s="10">
        <f t="shared" si="29"/>
        <v>7.3703946876272726</v>
      </c>
      <c r="S93" s="52"/>
      <c r="T93">
        <f t="shared" si="30"/>
        <v>23.653892160000002</v>
      </c>
      <c r="U93" s="10">
        <f t="shared" si="31"/>
        <v>7.3176952363367818</v>
      </c>
      <c r="V93" s="52"/>
      <c r="W93">
        <f t="shared" si="32"/>
        <v>23.483545200000002</v>
      </c>
      <c r="X93" s="10">
        <f t="shared" si="33"/>
        <v>7.2649957850462892</v>
      </c>
      <c r="Y93" s="52"/>
      <c r="Z93">
        <f t="shared" si="34"/>
        <v>23.313198240000002</v>
      </c>
      <c r="AA93" s="10">
        <f t="shared" si="35"/>
        <v>7.2122963337557993</v>
      </c>
      <c r="AB93" s="52"/>
      <c r="AC93">
        <f t="shared" si="36"/>
        <v>23.142851280000002</v>
      </c>
      <c r="AD93" s="10">
        <f t="shared" si="37"/>
        <v>7.1595968824653085</v>
      </c>
      <c r="AE93" s="52"/>
      <c r="AF93">
        <f t="shared" si="38"/>
        <v>22.972504320000002</v>
      </c>
      <c r="AG93" s="10">
        <f t="shared" si="39"/>
        <v>7.1068974311748159</v>
      </c>
      <c r="AH93" s="52"/>
      <c r="AI93">
        <f t="shared" si="40"/>
        <v>22.802157360000002</v>
      </c>
      <c r="AJ93" s="10">
        <f t="shared" si="41"/>
        <v>7.0541979798843251</v>
      </c>
      <c r="AK93" s="52"/>
      <c r="AL93">
        <f t="shared" si="42"/>
        <v>22.631810399999999</v>
      </c>
      <c r="AM93" s="10">
        <f t="shared" si="43"/>
        <v>7.0014985285938334</v>
      </c>
    </row>
    <row r="94" spans="1:39" ht="15.5" x14ac:dyDescent="0.35">
      <c r="A94" s="4" t="s">
        <v>108</v>
      </c>
      <c r="B94" s="9">
        <v>24.335280000000001</v>
      </c>
      <c r="C94" s="10">
        <v>7.5284930414987459</v>
      </c>
      <c r="D94" s="9">
        <f t="shared" si="45"/>
        <v>24.164933040000001</v>
      </c>
      <c r="E94" s="10">
        <f t="shared" si="24"/>
        <v>7.4757935902082551</v>
      </c>
      <c r="G94">
        <v>64.333500000000001</v>
      </c>
      <c r="H94">
        <v>1.6207929999999999</v>
      </c>
      <c r="K94">
        <f t="shared" si="25"/>
        <v>24.489621599283069</v>
      </c>
      <c r="L94" s="10">
        <f t="shared" si="23"/>
        <v>7.5917826957777512</v>
      </c>
      <c r="N94">
        <f t="shared" si="26"/>
        <v>23.994586080000001</v>
      </c>
      <c r="O94" s="10">
        <f t="shared" si="27"/>
        <v>7.4230941389177634</v>
      </c>
      <c r="P94" s="52"/>
      <c r="Q94">
        <f t="shared" si="28"/>
        <v>23.824239120000001</v>
      </c>
      <c r="R94" s="10">
        <f t="shared" si="29"/>
        <v>7.3703946876272726</v>
      </c>
      <c r="S94" s="52"/>
      <c r="T94">
        <f t="shared" si="30"/>
        <v>23.653892160000002</v>
      </c>
      <c r="U94" s="10">
        <f t="shared" si="31"/>
        <v>7.3176952363367818</v>
      </c>
      <c r="V94" s="52"/>
      <c r="W94">
        <f t="shared" si="32"/>
        <v>23.483545200000002</v>
      </c>
      <c r="X94" s="10">
        <f t="shared" si="33"/>
        <v>7.2649957850462892</v>
      </c>
      <c r="Y94" s="52"/>
      <c r="Z94">
        <f t="shared" si="34"/>
        <v>23.313198240000002</v>
      </c>
      <c r="AA94" s="10">
        <f t="shared" si="35"/>
        <v>7.2122963337557993</v>
      </c>
      <c r="AB94" s="52"/>
      <c r="AC94">
        <f t="shared" si="36"/>
        <v>23.142851280000002</v>
      </c>
      <c r="AD94" s="10">
        <f t="shared" si="37"/>
        <v>7.1595968824653085</v>
      </c>
      <c r="AE94" s="52"/>
      <c r="AF94">
        <f t="shared" si="38"/>
        <v>22.972504320000002</v>
      </c>
      <c r="AG94" s="10">
        <f t="shared" si="39"/>
        <v>7.1068974311748159</v>
      </c>
      <c r="AH94" s="52"/>
      <c r="AI94">
        <f t="shared" si="40"/>
        <v>22.802157360000002</v>
      </c>
      <c r="AJ94" s="10">
        <f t="shared" si="41"/>
        <v>7.0541979798843251</v>
      </c>
      <c r="AK94" s="52"/>
      <c r="AL94">
        <f t="shared" si="42"/>
        <v>22.631810399999999</v>
      </c>
      <c r="AM94" s="10">
        <f t="shared" si="43"/>
        <v>7.0014985285938334</v>
      </c>
    </row>
    <row r="95" spans="1:39" ht="15.5" x14ac:dyDescent="0.35">
      <c r="A95" s="4" t="s">
        <v>109</v>
      </c>
      <c r="B95" s="9">
        <v>24.335280000000001</v>
      </c>
      <c r="C95" s="10">
        <v>7.5284930414987459</v>
      </c>
      <c r="D95" s="9">
        <f t="shared" si="45"/>
        <v>24.164933040000001</v>
      </c>
      <c r="E95" s="10">
        <f t="shared" si="24"/>
        <v>7.4757935902082551</v>
      </c>
      <c r="G95">
        <v>64.333500000000001</v>
      </c>
      <c r="H95">
        <v>1.6207929999999999</v>
      </c>
      <c r="K95">
        <f t="shared" si="25"/>
        <v>24.489621599283069</v>
      </c>
      <c r="L95" s="10">
        <f t="shared" si="23"/>
        <v>7.5917826957777512</v>
      </c>
      <c r="N95">
        <f t="shared" si="26"/>
        <v>23.994586080000001</v>
      </c>
      <c r="O95" s="10">
        <f t="shared" si="27"/>
        <v>7.4230941389177634</v>
      </c>
      <c r="P95" s="52"/>
      <c r="Q95">
        <f t="shared" si="28"/>
        <v>23.824239120000001</v>
      </c>
      <c r="R95" s="10">
        <f t="shared" si="29"/>
        <v>7.3703946876272726</v>
      </c>
      <c r="S95" s="52"/>
      <c r="T95">
        <f t="shared" si="30"/>
        <v>23.653892160000002</v>
      </c>
      <c r="U95" s="10">
        <f t="shared" si="31"/>
        <v>7.3176952363367818</v>
      </c>
      <c r="V95" s="52"/>
      <c r="W95">
        <f t="shared" si="32"/>
        <v>23.483545200000002</v>
      </c>
      <c r="X95" s="10">
        <f t="shared" si="33"/>
        <v>7.2649957850462892</v>
      </c>
      <c r="Y95" s="52"/>
      <c r="Z95">
        <f t="shared" si="34"/>
        <v>23.313198240000002</v>
      </c>
      <c r="AA95" s="10">
        <f t="shared" si="35"/>
        <v>7.2122963337557993</v>
      </c>
      <c r="AB95" s="52"/>
      <c r="AC95">
        <f t="shared" si="36"/>
        <v>23.142851280000002</v>
      </c>
      <c r="AD95" s="10">
        <f t="shared" si="37"/>
        <v>7.1595968824653085</v>
      </c>
      <c r="AE95" s="52"/>
      <c r="AF95">
        <f t="shared" si="38"/>
        <v>22.972504320000002</v>
      </c>
      <c r="AG95" s="10">
        <f t="shared" si="39"/>
        <v>7.1068974311748159</v>
      </c>
      <c r="AH95" s="52"/>
      <c r="AI95">
        <f t="shared" si="40"/>
        <v>22.802157360000002</v>
      </c>
      <c r="AJ95" s="10">
        <f t="shared" si="41"/>
        <v>7.0541979798843251</v>
      </c>
      <c r="AK95" s="52"/>
      <c r="AL95">
        <f t="shared" si="42"/>
        <v>22.631810399999999</v>
      </c>
      <c r="AM95" s="10">
        <f t="shared" si="43"/>
        <v>7.0014985285938334</v>
      </c>
    </row>
    <row r="96" spans="1:39" ht="15.5" x14ac:dyDescent="0.35">
      <c r="A96" s="4" t="s">
        <v>110</v>
      </c>
      <c r="B96" s="9">
        <v>24.335280000000001</v>
      </c>
      <c r="C96" s="10">
        <v>7.5284930414987459</v>
      </c>
      <c r="D96" s="9">
        <f t="shared" si="45"/>
        <v>24.164933040000001</v>
      </c>
      <c r="E96" s="10">
        <f t="shared" si="24"/>
        <v>7.4757935902082551</v>
      </c>
      <c r="G96">
        <v>64.333500000000001</v>
      </c>
      <c r="H96">
        <v>1.6207929999999999</v>
      </c>
      <c r="K96">
        <f t="shared" si="25"/>
        <v>24.489621599283069</v>
      </c>
      <c r="L96" s="10">
        <f t="shared" si="23"/>
        <v>7.5917826957777512</v>
      </c>
      <c r="N96">
        <f t="shared" si="26"/>
        <v>23.994586080000001</v>
      </c>
      <c r="O96" s="10">
        <f t="shared" si="27"/>
        <v>7.4230941389177634</v>
      </c>
      <c r="P96" s="52"/>
      <c r="Q96">
        <f t="shared" si="28"/>
        <v>23.824239120000001</v>
      </c>
      <c r="R96" s="10">
        <f t="shared" si="29"/>
        <v>7.3703946876272726</v>
      </c>
      <c r="S96" s="52"/>
      <c r="T96">
        <f t="shared" si="30"/>
        <v>23.653892160000002</v>
      </c>
      <c r="U96" s="10">
        <f t="shared" si="31"/>
        <v>7.3176952363367818</v>
      </c>
      <c r="V96" s="52"/>
      <c r="W96">
        <f t="shared" si="32"/>
        <v>23.483545200000002</v>
      </c>
      <c r="X96" s="10">
        <f t="shared" si="33"/>
        <v>7.2649957850462892</v>
      </c>
      <c r="Y96" s="52"/>
      <c r="Z96">
        <f t="shared" si="34"/>
        <v>23.313198240000002</v>
      </c>
      <c r="AA96" s="10">
        <f t="shared" si="35"/>
        <v>7.2122963337557993</v>
      </c>
      <c r="AB96" s="52"/>
      <c r="AC96">
        <f t="shared" si="36"/>
        <v>23.142851280000002</v>
      </c>
      <c r="AD96" s="10">
        <f t="shared" si="37"/>
        <v>7.1595968824653085</v>
      </c>
      <c r="AE96" s="52"/>
      <c r="AF96">
        <f t="shared" si="38"/>
        <v>22.972504320000002</v>
      </c>
      <c r="AG96" s="10">
        <f t="shared" si="39"/>
        <v>7.1068974311748159</v>
      </c>
      <c r="AH96" s="52"/>
      <c r="AI96">
        <f t="shared" si="40"/>
        <v>22.802157360000002</v>
      </c>
      <c r="AJ96" s="10">
        <f t="shared" si="41"/>
        <v>7.0541979798843251</v>
      </c>
      <c r="AK96" s="52"/>
      <c r="AL96">
        <f t="shared" si="42"/>
        <v>22.631810399999999</v>
      </c>
      <c r="AM96" s="10">
        <f t="shared" si="43"/>
        <v>7.0014985285938334</v>
      </c>
    </row>
    <row r="97" spans="1:39" ht="15.5" x14ac:dyDescent="0.35">
      <c r="A97" s="4" t="s">
        <v>111</v>
      </c>
      <c r="B97" s="9">
        <v>24.335280000000001</v>
      </c>
      <c r="C97" s="10">
        <v>7.5284930414987459</v>
      </c>
      <c r="D97" s="9">
        <f t="shared" si="45"/>
        <v>24.164933040000001</v>
      </c>
      <c r="E97" s="10">
        <f t="shared" si="24"/>
        <v>7.4757935902082551</v>
      </c>
      <c r="G97">
        <v>64.333500000000001</v>
      </c>
      <c r="H97">
        <v>1.6207929999999999</v>
      </c>
      <c r="K97">
        <f t="shared" si="25"/>
        <v>24.489621599283069</v>
      </c>
      <c r="L97" s="10">
        <f t="shared" si="23"/>
        <v>7.5917826957777512</v>
      </c>
      <c r="N97">
        <f t="shared" si="26"/>
        <v>23.994586080000001</v>
      </c>
      <c r="O97" s="10">
        <f t="shared" si="27"/>
        <v>7.4230941389177634</v>
      </c>
      <c r="P97" s="52"/>
      <c r="Q97">
        <f t="shared" si="28"/>
        <v>23.824239120000001</v>
      </c>
      <c r="R97" s="10">
        <f t="shared" si="29"/>
        <v>7.3703946876272726</v>
      </c>
      <c r="S97" s="52"/>
      <c r="T97">
        <f t="shared" si="30"/>
        <v>23.653892160000002</v>
      </c>
      <c r="U97" s="10">
        <f t="shared" si="31"/>
        <v>7.3176952363367818</v>
      </c>
      <c r="V97" s="52"/>
      <c r="W97">
        <f t="shared" si="32"/>
        <v>23.483545200000002</v>
      </c>
      <c r="X97" s="10">
        <f t="shared" si="33"/>
        <v>7.2649957850462892</v>
      </c>
      <c r="Y97" s="52"/>
      <c r="Z97">
        <f t="shared" si="34"/>
        <v>23.313198240000002</v>
      </c>
      <c r="AA97" s="10">
        <f t="shared" si="35"/>
        <v>7.2122963337557993</v>
      </c>
      <c r="AB97" s="52"/>
      <c r="AC97">
        <f t="shared" si="36"/>
        <v>23.142851280000002</v>
      </c>
      <c r="AD97" s="10">
        <f t="shared" si="37"/>
        <v>7.1595968824653085</v>
      </c>
      <c r="AE97" s="52"/>
      <c r="AF97">
        <f t="shared" si="38"/>
        <v>22.972504320000002</v>
      </c>
      <c r="AG97" s="10">
        <f t="shared" si="39"/>
        <v>7.1068974311748159</v>
      </c>
      <c r="AH97" s="52"/>
      <c r="AI97">
        <f t="shared" si="40"/>
        <v>22.802157360000002</v>
      </c>
      <c r="AJ97" s="10">
        <f t="shared" si="41"/>
        <v>7.0541979798843251</v>
      </c>
      <c r="AK97" s="52"/>
      <c r="AL97">
        <f t="shared" si="42"/>
        <v>22.631810399999999</v>
      </c>
      <c r="AM97" s="10">
        <f t="shared" si="43"/>
        <v>7.0014985285938334</v>
      </c>
    </row>
    <row r="98" spans="1:39" ht="15.5" x14ac:dyDescent="0.35">
      <c r="A98" s="4" t="s">
        <v>112</v>
      </c>
      <c r="B98" s="9">
        <v>24.335280000000001</v>
      </c>
      <c r="C98" s="10">
        <v>7.5284930414987459</v>
      </c>
      <c r="D98" s="9">
        <f t="shared" si="45"/>
        <v>24.164933040000001</v>
      </c>
      <c r="E98" s="10">
        <f t="shared" si="24"/>
        <v>7.4757935902082551</v>
      </c>
      <c r="G98">
        <v>64.333500000000001</v>
      </c>
      <c r="H98">
        <v>1.6207929999999999</v>
      </c>
      <c r="K98">
        <f t="shared" si="25"/>
        <v>24.489621599283069</v>
      </c>
      <c r="L98" s="10">
        <f t="shared" si="23"/>
        <v>7.5917826957777512</v>
      </c>
      <c r="N98">
        <f t="shared" si="26"/>
        <v>23.994586080000001</v>
      </c>
      <c r="O98" s="10">
        <f t="shared" si="27"/>
        <v>7.4230941389177634</v>
      </c>
      <c r="P98" s="52"/>
      <c r="Q98">
        <f t="shared" si="28"/>
        <v>23.824239120000001</v>
      </c>
      <c r="R98" s="10">
        <f t="shared" si="29"/>
        <v>7.3703946876272726</v>
      </c>
      <c r="S98" s="52"/>
      <c r="T98">
        <f t="shared" si="30"/>
        <v>23.653892160000002</v>
      </c>
      <c r="U98" s="10">
        <f t="shared" si="31"/>
        <v>7.3176952363367818</v>
      </c>
      <c r="V98" s="52"/>
      <c r="W98">
        <f t="shared" si="32"/>
        <v>23.483545200000002</v>
      </c>
      <c r="X98" s="10">
        <f t="shared" si="33"/>
        <v>7.2649957850462892</v>
      </c>
      <c r="Y98" s="52"/>
      <c r="Z98">
        <f t="shared" si="34"/>
        <v>23.313198240000002</v>
      </c>
      <c r="AA98" s="10">
        <f t="shared" si="35"/>
        <v>7.2122963337557993</v>
      </c>
      <c r="AB98" s="52"/>
      <c r="AC98">
        <f t="shared" si="36"/>
        <v>23.142851280000002</v>
      </c>
      <c r="AD98" s="10">
        <f t="shared" si="37"/>
        <v>7.1595968824653085</v>
      </c>
      <c r="AE98" s="52"/>
      <c r="AF98">
        <f t="shared" si="38"/>
        <v>22.972504320000002</v>
      </c>
      <c r="AG98" s="10">
        <f t="shared" si="39"/>
        <v>7.1068974311748159</v>
      </c>
      <c r="AH98" s="52"/>
      <c r="AI98">
        <f t="shared" si="40"/>
        <v>22.802157360000002</v>
      </c>
      <c r="AJ98" s="10">
        <f t="shared" si="41"/>
        <v>7.0541979798843251</v>
      </c>
      <c r="AK98" s="52"/>
      <c r="AL98">
        <f t="shared" si="42"/>
        <v>22.631810399999999</v>
      </c>
      <c r="AM98" s="10">
        <f t="shared" si="43"/>
        <v>7.0014985285938334</v>
      </c>
    </row>
    <row r="99" spans="1:39" ht="15.5" x14ac:dyDescent="0.35">
      <c r="A99" s="4" t="s">
        <v>113</v>
      </c>
      <c r="B99" s="9">
        <v>24.335280000000001</v>
      </c>
      <c r="C99" s="10">
        <v>7.5284930414987459</v>
      </c>
      <c r="D99" s="9">
        <f t="shared" si="45"/>
        <v>24.164933040000001</v>
      </c>
      <c r="E99" s="10">
        <f t="shared" si="24"/>
        <v>7.4757935902082551</v>
      </c>
      <c r="G99">
        <v>64.333500000000001</v>
      </c>
      <c r="H99">
        <v>1.6207929999999999</v>
      </c>
      <c r="K99">
        <f t="shared" si="25"/>
        <v>24.489621599283069</v>
      </c>
      <c r="L99" s="10">
        <f t="shared" si="23"/>
        <v>7.5917826957777512</v>
      </c>
      <c r="N99">
        <f t="shared" si="26"/>
        <v>23.994586080000001</v>
      </c>
      <c r="O99" s="10">
        <f t="shared" si="27"/>
        <v>7.4230941389177634</v>
      </c>
      <c r="P99" s="52"/>
      <c r="Q99">
        <f t="shared" si="28"/>
        <v>23.824239120000001</v>
      </c>
      <c r="R99" s="10">
        <f t="shared" si="29"/>
        <v>7.3703946876272726</v>
      </c>
      <c r="S99" s="52"/>
      <c r="T99">
        <f t="shared" si="30"/>
        <v>23.653892160000002</v>
      </c>
      <c r="U99" s="10">
        <f t="shared" si="31"/>
        <v>7.3176952363367818</v>
      </c>
      <c r="V99" s="52"/>
      <c r="W99">
        <f t="shared" si="32"/>
        <v>23.483545200000002</v>
      </c>
      <c r="X99" s="10">
        <f t="shared" si="33"/>
        <v>7.2649957850462892</v>
      </c>
      <c r="Y99" s="52"/>
      <c r="Z99">
        <f t="shared" si="34"/>
        <v>23.313198240000002</v>
      </c>
      <c r="AA99" s="10">
        <f t="shared" si="35"/>
        <v>7.2122963337557993</v>
      </c>
      <c r="AB99" s="52"/>
      <c r="AC99">
        <f t="shared" si="36"/>
        <v>23.142851280000002</v>
      </c>
      <c r="AD99" s="10">
        <f t="shared" si="37"/>
        <v>7.1595968824653085</v>
      </c>
      <c r="AE99" s="52"/>
      <c r="AF99">
        <f t="shared" si="38"/>
        <v>22.972504320000002</v>
      </c>
      <c r="AG99" s="10">
        <f t="shared" si="39"/>
        <v>7.1068974311748159</v>
      </c>
      <c r="AH99" s="52"/>
      <c r="AI99">
        <f t="shared" si="40"/>
        <v>22.802157360000002</v>
      </c>
      <c r="AJ99" s="10">
        <f t="shared" si="41"/>
        <v>7.0541979798843251</v>
      </c>
      <c r="AK99" s="52"/>
      <c r="AL99">
        <f t="shared" si="42"/>
        <v>22.631810399999999</v>
      </c>
      <c r="AM99" s="10">
        <f t="shared" si="43"/>
        <v>7.0014985285938334</v>
      </c>
    </row>
    <row r="100" spans="1:39" ht="15.5" x14ac:dyDescent="0.35">
      <c r="A100" s="4" t="s">
        <v>114</v>
      </c>
      <c r="B100" s="9">
        <v>24.335280000000001</v>
      </c>
      <c r="C100" s="10">
        <v>7.5284930414987459</v>
      </c>
      <c r="D100" s="9">
        <f t="shared" si="45"/>
        <v>24.164933040000001</v>
      </c>
      <c r="E100" s="10">
        <f t="shared" si="24"/>
        <v>7.4757935902082551</v>
      </c>
      <c r="G100">
        <v>64.333500000000001</v>
      </c>
      <c r="H100">
        <v>1.6207929999999999</v>
      </c>
      <c r="K100">
        <f t="shared" si="25"/>
        <v>24.489621599283069</v>
      </c>
      <c r="L100" s="10">
        <f t="shared" si="23"/>
        <v>7.5917826957777512</v>
      </c>
      <c r="N100">
        <f t="shared" si="26"/>
        <v>23.994586080000001</v>
      </c>
      <c r="O100" s="10">
        <f t="shared" si="27"/>
        <v>7.4230941389177634</v>
      </c>
      <c r="P100" s="52"/>
      <c r="Q100">
        <f t="shared" si="28"/>
        <v>23.824239120000001</v>
      </c>
      <c r="R100" s="10">
        <f t="shared" si="29"/>
        <v>7.3703946876272726</v>
      </c>
      <c r="S100" s="52"/>
      <c r="T100">
        <f t="shared" si="30"/>
        <v>23.653892160000002</v>
      </c>
      <c r="U100" s="10">
        <f t="shared" si="31"/>
        <v>7.3176952363367818</v>
      </c>
      <c r="V100" s="52"/>
      <c r="W100">
        <f t="shared" si="32"/>
        <v>23.483545200000002</v>
      </c>
      <c r="X100" s="10">
        <f t="shared" si="33"/>
        <v>7.2649957850462892</v>
      </c>
      <c r="Y100" s="52"/>
      <c r="Z100">
        <f t="shared" si="34"/>
        <v>23.313198240000002</v>
      </c>
      <c r="AA100" s="10">
        <f t="shared" si="35"/>
        <v>7.2122963337557993</v>
      </c>
      <c r="AB100" s="52"/>
      <c r="AC100">
        <f t="shared" si="36"/>
        <v>23.142851280000002</v>
      </c>
      <c r="AD100" s="10">
        <f t="shared" si="37"/>
        <v>7.1595968824653085</v>
      </c>
      <c r="AE100" s="52"/>
      <c r="AF100">
        <f t="shared" si="38"/>
        <v>22.972504320000002</v>
      </c>
      <c r="AG100" s="10">
        <f t="shared" si="39"/>
        <v>7.1068974311748159</v>
      </c>
      <c r="AH100" s="52"/>
      <c r="AI100">
        <f t="shared" si="40"/>
        <v>22.802157360000002</v>
      </c>
      <c r="AJ100" s="10">
        <f t="shared" si="41"/>
        <v>7.0541979798843251</v>
      </c>
      <c r="AK100" s="52"/>
      <c r="AL100">
        <f t="shared" si="42"/>
        <v>22.631810399999999</v>
      </c>
      <c r="AM100" s="10">
        <f t="shared" si="43"/>
        <v>7.0014985285938334</v>
      </c>
    </row>
    <row r="101" spans="1:39" ht="15.5" x14ac:dyDescent="0.35">
      <c r="A101" s="4" t="s">
        <v>115</v>
      </c>
      <c r="B101" s="9">
        <v>24.335280000000001</v>
      </c>
      <c r="C101" s="10">
        <v>7.5284930414987459</v>
      </c>
      <c r="D101" s="9">
        <f t="shared" si="45"/>
        <v>24.164933040000001</v>
      </c>
      <c r="E101" s="10">
        <f t="shared" si="24"/>
        <v>7.4757935902082551</v>
      </c>
      <c r="G101">
        <v>64.333500000000001</v>
      </c>
      <c r="H101">
        <v>1.6207929999999999</v>
      </c>
      <c r="K101">
        <f t="shared" si="25"/>
        <v>24.489621599283069</v>
      </c>
      <c r="L101" s="10">
        <f t="shared" si="23"/>
        <v>7.5917826957777512</v>
      </c>
      <c r="N101">
        <f t="shared" si="26"/>
        <v>23.994586080000001</v>
      </c>
      <c r="O101" s="10">
        <f t="shared" si="27"/>
        <v>7.4230941389177634</v>
      </c>
      <c r="P101" s="52"/>
      <c r="Q101">
        <f t="shared" si="28"/>
        <v>23.824239120000001</v>
      </c>
      <c r="R101" s="10">
        <f t="shared" si="29"/>
        <v>7.3703946876272726</v>
      </c>
      <c r="S101" s="52"/>
      <c r="T101">
        <f t="shared" si="30"/>
        <v>23.653892160000002</v>
      </c>
      <c r="U101" s="10">
        <f t="shared" si="31"/>
        <v>7.3176952363367818</v>
      </c>
      <c r="V101" s="52"/>
      <c r="W101">
        <f t="shared" si="32"/>
        <v>23.483545200000002</v>
      </c>
      <c r="X101" s="10">
        <f t="shared" si="33"/>
        <v>7.2649957850462892</v>
      </c>
      <c r="Y101" s="52"/>
      <c r="Z101">
        <f t="shared" si="34"/>
        <v>23.313198240000002</v>
      </c>
      <c r="AA101" s="10">
        <f t="shared" si="35"/>
        <v>7.2122963337557993</v>
      </c>
      <c r="AB101" s="52"/>
      <c r="AC101">
        <f t="shared" si="36"/>
        <v>23.142851280000002</v>
      </c>
      <c r="AD101" s="10">
        <f t="shared" si="37"/>
        <v>7.1595968824653085</v>
      </c>
      <c r="AE101" s="52"/>
      <c r="AF101">
        <f t="shared" si="38"/>
        <v>22.972504320000002</v>
      </c>
      <c r="AG101" s="10">
        <f t="shared" si="39"/>
        <v>7.1068974311748159</v>
      </c>
      <c r="AH101" s="52"/>
      <c r="AI101">
        <f t="shared" si="40"/>
        <v>22.802157360000002</v>
      </c>
      <c r="AJ101" s="10">
        <f t="shared" si="41"/>
        <v>7.0541979798843251</v>
      </c>
      <c r="AK101" s="52"/>
      <c r="AL101">
        <f t="shared" si="42"/>
        <v>22.631810399999999</v>
      </c>
      <c r="AM101" s="10">
        <f t="shared" si="43"/>
        <v>7.0014985285938334</v>
      </c>
    </row>
    <row r="102" spans="1:39" ht="15.5" x14ac:dyDescent="0.35">
      <c r="A102" s="4" t="s">
        <v>116</v>
      </c>
      <c r="B102" s="9">
        <v>24.335280000000001</v>
      </c>
      <c r="C102" s="10">
        <v>7.5284930414987459</v>
      </c>
      <c r="D102" s="9">
        <f t="shared" si="45"/>
        <v>24.164933040000001</v>
      </c>
      <c r="E102" s="10">
        <f t="shared" si="24"/>
        <v>7.4757935902082551</v>
      </c>
      <c r="G102">
        <v>64.333500000000001</v>
      </c>
      <c r="H102">
        <v>1.6207929999999999</v>
      </c>
      <c r="K102">
        <f t="shared" si="25"/>
        <v>24.489621599283069</v>
      </c>
      <c r="L102" s="10">
        <f t="shared" si="23"/>
        <v>7.5917826957777512</v>
      </c>
      <c r="N102">
        <f t="shared" si="26"/>
        <v>23.994586080000001</v>
      </c>
      <c r="O102" s="10">
        <f t="shared" si="27"/>
        <v>7.4230941389177634</v>
      </c>
      <c r="P102" s="52"/>
      <c r="Q102">
        <f t="shared" si="28"/>
        <v>23.824239120000001</v>
      </c>
      <c r="R102" s="10">
        <f t="shared" si="29"/>
        <v>7.3703946876272726</v>
      </c>
      <c r="S102" s="52"/>
      <c r="T102">
        <f t="shared" si="30"/>
        <v>23.653892160000002</v>
      </c>
      <c r="U102" s="10">
        <f t="shared" si="31"/>
        <v>7.3176952363367818</v>
      </c>
      <c r="V102" s="52"/>
      <c r="W102">
        <f t="shared" si="32"/>
        <v>23.483545200000002</v>
      </c>
      <c r="X102" s="10">
        <f t="shared" si="33"/>
        <v>7.2649957850462892</v>
      </c>
      <c r="Y102" s="52"/>
      <c r="Z102">
        <f t="shared" si="34"/>
        <v>23.313198240000002</v>
      </c>
      <c r="AA102" s="10">
        <f t="shared" si="35"/>
        <v>7.2122963337557993</v>
      </c>
      <c r="AB102" s="52"/>
      <c r="AC102">
        <f t="shared" si="36"/>
        <v>23.142851280000002</v>
      </c>
      <c r="AD102" s="10">
        <f t="shared" si="37"/>
        <v>7.1595968824653085</v>
      </c>
      <c r="AE102" s="52"/>
      <c r="AF102">
        <f t="shared" si="38"/>
        <v>22.972504320000002</v>
      </c>
      <c r="AG102" s="10">
        <f t="shared" si="39"/>
        <v>7.1068974311748159</v>
      </c>
      <c r="AH102" s="52"/>
      <c r="AI102">
        <f t="shared" si="40"/>
        <v>22.802157360000002</v>
      </c>
      <c r="AJ102" s="10">
        <f t="shared" si="41"/>
        <v>7.0541979798843251</v>
      </c>
      <c r="AK102" s="52"/>
      <c r="AL102">
        <f t="shared" si="42"/>
        <v>22.631810399999999</v>
      </c>
      <c r="AM102" s="10">
        <f t="shared" si="43"/>
        <v>7.0014985285938334</v>
      </c>
    </row>
    <row r="103" spans="1:39" ht="15.5" x14ac:dyDescent="0.35">
      <c r="A103" s="4" t="s">
        <v>117</v>
      </c>
      <c r="B103" s="9">
        <v>24.335280000000001</v>
      </c>
      <c r="C103" s="10">
        <v>7.5284930414987459</v>
      </c>
      <c r="D103" s="9">
        <f t="shared" si="45"/>
        <v>24.164933040000001</v>
      </c>
      <c r="E103" s="10">
        <f t="shared" si="24"/>
        <v>7.4757935902082551</v>
      </c>
      <c r="G103">
        <v>64.333500000000001</v>
      </c>
      <c r="H103">
        <v>1.6207929999999999</v>
      </c>
      <c r="K103">
        <f t="shared" si="25"/>
        <v>24.489621599283069</v>
      </c>
      <c r="L103" s="10">
        <f t="shared" si="23"/>
        <v>7.5917826957777512</v>
      </c>
      <c r="N103">
        <f t="shared" si="26"/>
        <v>23.994586080000001</v>
      </c>
      <c r="O103" s="10">
        <f t="shared" si="27"/>
        <v>7.4230941389177634</v>
      </c>
      <c r="P103" s="52"/>
      <c r="Q103">
        <f t="shared" si="28"/>
        <v>23.824239120000001</v>
      </c>
      <c r="R103" s="10">
        <f t="shared" si="29"/>
        <v>7.3703946876272726</v>
      </c>
      <c r="S103" s="52"/>
      <c r="T103">
        <f t="shared" si="30"/>
        <v>23.653892160000002</v>
      </c>
      <c r="U103" s="10">
        <f t="shared" si="31"/>
        <v>7.3176952363367818</v>
      </c>
      <c r="V103" s="52"/>
      <c r="W103">
        <f t="shared" si="32"/>
        <v>23.483545200000002</v>
      </c>
      <c r="X103" s="10">
        <f t="shared" si="33"/>
        <v>7.2649957850462892</v>
      </c>
      <c r="Y103" s="52"/>
      <c r="Z103">
        <f t="shared" si="34"/>
        <v>23.313198240000002</v>
      </c>
      <c r="AA103" s="10">
        <f t="shared" si="35"/>
        <v>7.2122963337557993</v>
      </c>
      <c r="AB103" s="52"/>
      <c r="AC103">
        <f t="shared" si="36"/>
        <v>23.142851280000002</v>
      </c>
      <c r="AD103" s="10">
        <f t="shared" si="37"/>
        <v>7.1595968824653085</v>
      </c>
      <c r="AE103" s="52"/>
      <c r="AF103">
        <f t="shared" si="38"/>
        <v>22.972504320000002</v>
      </c>
      <c r="AG103" s="10">
        <f t="shared" si="39"/>
        <v>7.1068974311748159</v>
      </c>
      <c r="AH103" s="52"/>
      <c r="AI103">
        <f t="shared" si="40"/>
        <v>22.802157360000002</v>
      </c>
      <c r="AJ103" s="10">
        <f t="shared" si="41"/>
        <v>7.0541979798843251</v>
      </c>
      <c r="AK103" s="52"/>
      <c r="AL103">
        <f t="shared" si="42"/>
        <v>22.631810399999999</v>
      </c>
      <c r="AM103" s="10">
        <f t="shared" si="43"/>
        <v>7.0014985285938334</v>
      </c>
    </row>
    <row r="104" spans="1:39" ht="15.5" x14ac:dyDescent="0.35">
      <c r="A104" s="4" t="s">
        <v>118</v>
      </c>
      <c r="B104" s="9">
        <v>24.335280000000001</v>
      </c>
      <c r="C104" s="10">
        <v>7.5284930414987459</v>
      </c>
      <c r="D104" s="9">
        <f t="shared" si="45"/>
        <v>24.164933040000001</v>
      </c>
      <c r="E104" s="10">
        <f t="shared" si="24"/>
        <v>7.4757935902082551</v>
      </c>
      <c r="G104">
        <v>64.333500000000001</v>
      </c>
      <c r="H104">
        <v>1.6207929999999999</v>
      </c>
      <c r="K104">
        <f t="shared" si="25"/>
        <v>24.489621599283069</v>
      </c>
      <c r="L104" s="10">
        <f t="shared" si="23"/>
        <v>7.5917826957777512</v>
      </c>
      <c r="N104">
        <f t="shared" si="26"/>
        <v>23.994586080000001</v>
      </c>
      <c r="O104" s="10">
        <f t="shared" si="27"/>
        <v>7.4230941389177634</v>
      </c>
      <c r="P104" s="52"/>
      <c r="Q104">
        <f t="shared" si="28"/>
        <v>23.824239120000001</v>
      </c>
      <c r="R104" s="10">
        <f t="shared" si="29"/>
        <v>7.3703946876272726</v>
      </c>
      <c r="S104" s="52"/>
      <c r="T104">
        <f t="shared" si="30"/>
        <v>23.653892160000002</v>
      </c>
      <c r="U104" s="10">
        <f t="shared" si="31"/>
        <v>7.3176952363367818</v>
      </c>
      <c r="V104" s="52"/>
      <c r="W104">
        <f t="shared" si="32"/>
        <v>23.483545200000002</v>
      </c>
      <c r="X104" s="10">
        <f t="shared" si="33"/>
        <v>7.2649957850462892</v>
      </c>
      <c r="Y104" s="52"/>
      <c r="Z104">
        <f t="shared" si="34"/>
        <v>23.313198240000002</v>
      </c>
      <c r="AA104" s="10">
        <f t="shared" si="35"/>
        <v>7.2122963337557993</v>
      </c>
      <c r="AB104" s="52"/>
      <c r="AC104">
        <f t="shared" si="36"/>
        <v>23.142851280000002</v>
      </c>
      <c r="AD104" s="10">
        <f t="shared" si="37"/>
        <v>7.1595968824653085</v>
      </c>
      <c r="AE104" s="52"/>
      <c r="AF104">
        <f t="shared" si="38"/>
        <v>22.972504320000002</v>
      </c>
      <c r="AG104" s="10">
        <f t="shared" si="39"/>
        <v>7.1068974311748159</v>
      </c>
      <c r="AH104" s="52"/>
      <c r="AI104">
        <f t="shared" si="40"/>
        <v>22.802157360000002</v>
      </c>
      <c r="AJ104" s="10">
        <f t="shared" si="41"/>
        <v>7.0541979798843251</v>
      </c>
      <c r="AK104" s="52"/>
      <c r="AL104">
        <f t="shared" si="42"/>
        <v>22.631810399999999</v>
      </c>
      <c r="AM104" s="10">
        <f t="shared" si="43"/>
        <v>7.0014985285938334</v>
      </c>
    </row>
    <row r="105" spans="1:39" ht="15.5" x14ac:dyDescent="0.35">
      <c r="A105" s="4" t="s">
        <v>119</v>
      </c>
      <c r="B105" s="9">
        <v>22.703980000000001</v>
      </c>
      <c r="C105" s="10">
        <v>7.0382338000000004</v>
      </c>
      <c r="D105" s="9">
        <f t="shared" si="45"/>
        <v>22.545052140000003</v>
      </c>
      <c r="E105" s="10">
        <f t="shared" si="24"/>
        <v>6.9889661634000015</v>
      </c>
      <c r="G105">
        <v>59.10427</v>
      </c>
      <c r="H105">
        <v>1.6128179999999999</v>
      </c>
      <c r="K105">
        <f t="shared" si="25"/>
        <v>22.72208259424702</v>
      </c>
      <c r="L105" s="10">
        <f t="shared" si="23"/>
        <v>7.0438456042165765</v>
      </c>
      <c r="N105">
        <f t="shared" si="26"/>
        <v>22.386124280000001</v>
      </c>
      <c r="O105" s="10">
        <f t="shared" si="27"/>
        <v>6.9396985268</v>
      </c>
      <c r="P105" s="52"/>
      <c r="Q105">
        <f t="shared" si="28"/>
        <v>22.227196420000002</v>
      </c>
      <c r="R105" s="10">
        <f t="shared" si="29"/>
        <v>6.8904308902000002</v>
      </c>
      <c r="S105" s="52"/>
      <c r="T105">
        <f t="shared" si="30"/>
        <v>22.06826856</v>
      </c>
      <c r="U105" s="10">
        <f t="shared" si="31"/>
        <v>6.8411632536000004</v>
      </c>
      <c r="V105" s="52"/>
      <c r="W105">
        <f t="shared" si="32"/>
        <v>21.909340700000001</v>
      </c>
      <c r="X105" s="10">
        <f t="shared" si="33"/>
        <v>6.7918956169999998</v>
      </c>
      <c r="Y105" s="52"/>
      <c r="Z105">
        <f t="shared" si="34"/>
        <v>21.750412840000003</v>
      </c>
      <c r="AA105" s="10">
        <f t="shared" si="35"/>
        <v>6.7426279804000018</v>
      </c>
      <c r="AB105" s="52"/>
      <c r="AC105">
        <f t="shared" si="36"/>
        <v>21.591484980000001</v>
      </c>
      <c r="AD105" s="10">
        <f t="shared" si="37"/>
        <v>6.6933603438000002</v>
      </c>
      <c r="AE105" s="52"/>
      <c r="AF105">
        <f t="shared" si="38"/>
        <v>21.432557120000002</v>
      </c>
      <c r="AG105" s="10">
        <f t="shared" si="39"/>
        <v>6.6440927072000004</v>
      </c>
      <c r="AH105" s="52"/>
      <c r="AI105">
        <f t="shared" si="40"/>
        <v>21.27362926</v>
      </c>
      <c r="AJ105" s="10">
        <f t="shared" si="41"/>
        <v>6.5948250706000007</v>
      </c>
      <c r="AK105" s="52"/>
      <c r="AL105">
        <f t="shared" si="42"/>
        <v>21.114701400000001</v>
      </c>
      <c r="AM105" s="10">
        <f t="shared" si="43"/>
        <v>6.545557434</v>
      </c>
    </row>
    <row r="106" spans="1:39" ht="15.5" x14ac:dyDescent="0.35">
      <c r="A106" s="4" t="s">
        <v>120</v>
      </c>
      <c r="B106" s="9">
        <v>22.703980000000001</v>
      </c>
      <c r="C106" s="10">
        <f>B106*0.31</f>
        <v>7.0382338000000004</v>
      </c>
      <c r="D106" s="9">
        <f t="shared" si="45"/>
        <v>22.545052140000003</v>
      </c>
      <c r="E106" s="10">
        <f t="shared" si="24"/>
        <v>6.9889661634000015</v>
      </c>
      <c r="G106">
        <v>59.10427</v>
      </c>
      <c r="H106">
        <v>1.6128179999999999</v>
      </c>
      <c r="K106">
        <f t="shared" si="25"/>
        <v>22.72208259424702</v>
      </c>
      <c r="L106" s="10">
        <f t="shared" si="23"/>
        <v>7.0438456042165765</v>
      </c>
      <c r="N106">
        <f t="shared" si="26"/>
        <v>22.386124280000001</v>
      </c>
      <c r="O106" s="10">
        <f t="shared" si="27"/>
        <v>6.9396985268</v>
      </c>
      <c r="P106" s="52"/>
      <c r="Q106">
        <f t="shared" si="28"/>
        <v>22.227196420000002</v>
      </c>
      <c r="R106" s="10">
        <f t="shared" si="29"/>
        <v>6.8904308902000002</v>
      </c>
      <c r="S106" s="52"/>
      <c r="T106">
        <f t="shared" si="30"/>
        <v>22.06826856</v>
      </c>
      <c r="U106" s="10">
        <f t="shared" si="31"/>
        <v>6.8411632536000004</v>
      </c>
      <c r="V106" s="52"/>
      <c r="W106">
        <f t="shared" si="32"/>
        <v>21.909340700000001</v>
      </c>
      <c r="X106" s="10">
        <f t="shared" si="33"/>
        <v>6.7918956169999998</v>
      </c>
      <c r="Y106" s="52"/>
      <c r="Z106">
        <f t="shared" si="34"/>
        <v>21.750412840000003</v>
      </c>
      <c r="AA106" s="10">
        <f t="shared" si="35"/>
        <v>6.7426279804000018</v>
      </c>
      <c r="AB106" s="52"/>
      <c r="AC106">
        <f t="shared" si="36"/>
        <v>21.591484980000001</v>
      </c>
      <c r="AD106" s="10">
        <f t="shared" si="37"/>
        <v>6.6933603438000002</v>
      </c>
      <c r="AE106" s="52"/>
      <c r="AF106">
        <f t="shared" si="38"/>
        <v>21.432557120000002</v>
      </c>
      <c r="AG106" s="10">
        <f t="shared" si="39"/>
        <v>6.6440927072000004</v>
      </c>
      <c r="AH106" s="52"/>
      <c r="AI106">
        <f t="shared" si="40"/>
        <v>21.27362926</v>
      </c>
      <c r="AJ106" s="10">
        <f t="shared" si="41"/>
        <v>6.5948250706000007</v>
      </c>
      <c r="AK106" s="52"/>
      <c r="AL106">
        <f t="shared" si="42"/>
        <v>21.114701400000001</v>
      </c>
      <c r="AM106" s="10">
        <f t="shared" si="43"/>
        <v>6.545557434</v>
      </c>
    </row>
    <row r="107" spans="1:39" ht="15.5" x14ac:dyDescent="0.35">
      <c r="A107" s="4" t="s">
        <v>121</v>
      </c>
      <c r="B107" s="9">
        <v>23.289249999999999</v>
      </c>
      <c r="C107" s="10">
        <f t="shared" si="44"/>
        <v>7.2196674999999999</v>
      </c>
      <c r="D107" s="9">
        <f t="shared" si="45"/>
        <v>23.126225249999997</v>
      </c>
      <c r="E107" s="10">
        <f t="shared" si="24"/>
        <v>7.1691298274999999</v>
      </c>
      <c r="G107">
        <v>60.187089999999998</v>
      </c>
      <c r="H107">
        <v>1.6067359999999999</v>
      </c>
      <c r="K107">
        <f t="shared" si="25"/>
        <v>23.31386606171688</v>
      </c>
      <c r="L107" s="10">
        <f t="shared" si="23"/>
        <v>7.2272984791322328</v>
      </c>
      <c r="N107">
        <f t="shared" si="26"/>
        <v>22.963200499999999</v>
      </c>
      <c r="O107" s="10">
        <f t="shared" si="27"/>
        <v>7.118592155</v>
      </c>
      <c r="P107" s="52"/>
      <c r="Q107">
        <f t="shared" si="28"/>
        <v>22.800175749999998</v>
      </c>
      <c r="R107" s="10">
        <f t="shared" si="29"/>
        <v>7.0680544825</v>
      </c>
      <c r="S107" s="52"/>
      <c r="T107">
        <f t="shared" si="30"/>
        <v>22.637150999999999</v>
      </c>
      <c r="U107" s="10">
        <f t="shared" si="31"/>
        <v>7.01751681</v>
      </c>
      <c r="V107" s="52"/>
      <c r="W107">
        <f t="shared" si="32"/>
        <v>22.474126249999998</v>
      </c>
      <c r="X107" s="10">
        <f t="shared" si="33"/>
        <v>6.9669791375000001</v>
      </c>
      <c r="Y107" s="52"/>
      <c r="Z107">
        <f t="shared" si="34"/>
        <v>22.311101499999999</v>
      </c>
      <c r="AA107" s="10">
        <f t="shared" si="35"/>
        <v>6.916441465000001</v>
      </c>
      <c r="AB107" s="52"/>
      <c r="AC107">
        <f t="shared" si="36"/>
        <v>22.148076749999998</v>
      </c>
      <c r="AD107" s="10">
        <f t="shared" si="37"/>
        <v>6.8659037925000002</v>
      </c>
      <c r="AE107" s="52"/>
      <c r="AF107">
        <f t="shared" si="38"/>
        <v>21.985052</v>
      </c>
      <c r="AG107" s="10">
        <f t="shared" si="39"/>
        <v>6.8153661199999993</v>
      </c>
      <c r="AH107" s="52"/>
      <c r="AI107">
        <f t="shared" si="40"/>
        <v>21.822027249999998</v>
      </c>
      <c r="AJ107" s="10">
        <f t="shared" si="41"/>
        <v>6.7648284474999993</v>
      </c>
      <c r="AK107" s="52"/>
      <c r="AL107">
        <f t="shared" si="42"/>
        <v>21.6590025</v>
      </c>
      <c r="AM107" s="10">
        <f t="shared" si="43"/>
        <v>6.7142907749999994</v>
      </c>
    </row>
    <row r="108" spans="1:39" ht="15.5" x14ac:dyDescent="0.35">
      <c r="A108" s="4" t="s">
        <v>122</v>
      </c>
      <c r="B108" s="9">
        <v>23.882439999999999</v>
      </c>
      <c r="C108" s="10">
        <f t="shared" si="44"/>
        <v>7.4035563999999994</v>
      </c>
      <c r="D108" s="9">
        <f t="shared" si="45"/>
        <v>23.715262920000001</v>
      </c>
      <c r="E108" s="10">
        <f t="shared" si="24"/>
        <v>7.3517315052000001</v>
      </c>
      <c r="G108">
        <v>62.231299999999997</v>
      </c>
      <c r="H108">
        <v>1.613999</v>
      </c>
      <c r="K108">
        <f t="shared" si="25"/>
        <v>23.889240948717731</v>
      </c>
      <c r="L108" s="10">
        <f t="shared" si="23"/>
        <v>7.4056646941024962</v>
      </c>
      <c r="N108">
        <f t="shared" si="26"/>
        <v>23.548085839999999</v>
      </c>
      <c r="O108" s="10">
        <f t="shared" si="27"/>
        <v>7.299906610399999</v>
      </c>
      <c r="P108" s="52"/>
      <c r="Q108">
        <f t="shared" si="28"/>
        <v>23.380908760000001</v>
      </c>
      <c r="R108" s="10">
        <f t="shared" si="29"/>
        <v>7.2480817155999997</v>
      </c>
      <c r="S108" s="52"/>
      <c r="T108">
        <f t="shared" si="30"/>
        <v>23.213731679999999</v>
      </c>
      <c r="U108" s="10">
        <f t="shared" si="31"/>
        <v>7.1962568207999986</v>
      </c>
      <c r="V108" s="52"/>
      <c r="W108">
        <f t="shared" si="32"/>
        <v>23.0465546</v>
      </c>
      <c r="X108" s="10">
        <f t="shared" si="33"/>
        <v>7.1444319260000002</v>
      </c>
      <c r="Y108" s="52"/>
      <c r="Z108">
        <f t="shared" si="34"/>
        <v>22.879377519999998</v>
      </c>
      <c r="AA108" s="10">
        <f t="shared" si="35"/>
        <v>7.0926070311999991</v>
      </c>
      <c r="AB108" s="52"/>
      <c r="AC108">
        <f t="shared" si="36"/>
        <v>22.71220044</v>
      </c>
      <c r="AD108" s="10">
        <f t="shared" si="37"/>
        <v>7.0407821363999998</v>
      </c>
      <c r="AE108" s="52"/>
      <c r="AF108">
        <f t="shared" si="38"/>
        <v>22.545023359999998</v>
      </c>
      <c r="AG108" s="10">
        <f t="shared" si="39"/>
        <v>6.9889572415999988</v>
      </c>
      <c r="AH108" s="52"/>
      <c r="AI108">
        <f t="shared" si="40"/>
        <v>22.37784628</v>
      </c>
      <c r="AJ108" s="10">
        <f t="shared" si="41"/>
        <v>6.9371323468000003</v>
      </c>
      <c r="AK108" s="52"/>
      <c r="AL108">
        <f t="shared" si="42"/>
        <v>22.210669199999998</v>
      </c>
      <c r="AM108" s="10">
        <f t="shared" si="43"/>
        <v>6.8853074519999984</v>
      </c>
    </row>
    <row r="109" spans="1:39" ht="15.5" x14ac:dyDescent="0.35">
      <c r="A109" s="4" t="s">
        <v>123</v>
      </c>
      <c r="B109" s="9">
        <v>23.817240000000002</v>
      </c>
      <c r="C109" s="10">
        <f t="shared" si="44"/>
        <v>7.3833444000000004</v>
      </c>
      <c r="D109" s="9">
        <f t="shared" si="45"/>
        <v>23.650519320000001</v>
      </c>
      <c r="E109" s="10">
        <f t="shared" si="24"/>
        <v>7.3316609891999995</v>
      </c>
      <c r="G109">
        <v>62.198169999999998</v>
      </c>
      <c r="H109">
        <v>1.6150669999999998</v>
      </c>
      <c r="K109">
        <f t="shared" si="25"/>
        <v>23.844955709762328</v>
      </c>
      <c r="L109" s="10">
        <f t="shared" si="23"/>
        <v>7.3919362700263216</v>
      </c>
      <c r="N109">
        <f t="shared" si="26"/>
        <v>23.483798640000003</v>
      </c>
      <c r="O109" s="10">
        <f t="shared" si="27"/>
        <v>7.2799775784000005</v>
      </c>
      <c r="P109" s="52"/>
      <c r="Q109">
        <f t="shared" si="28"/>
        <v>23.317077960000002</v>
      </c>
      <c r="R109" s="10">
        <f t="shared" si="29"/>
        <v>7.2282941676000005</v>
      </c>
      <c r="S109" s="52"/>
      <c r="T109">
        <f t="shared" si="30"/>
        <v>23.150357280000001</v>
      </c>
      <c r="U109" s="10">
        <f t="shared" si="31"/>
        <v>7.1766107568000006</v>
      </c>
      <c r="V109" s="52"/>
      <c r="W109">
        <f t="shared" si="32"/>
        <v>22.983636600000001</v>
      </c>
      <c r="X109" s="10">
        <f t="shared" si="33"/>
        <v>7.1249273459999998</v>
      </c>
      <c r="Y109" s="52"/>
      <c r="Z109">
        <f t="shared" si="34"/>
        <v>22.816915920000003</v>
      </c>
      <c r="AA109" s="10">
        <f t="shared" si="35"/>
        <v>7.0732439352000007</v>
      </c>
      <c r="AB109" s="52"/>
      <c r="AC109">
        <f t="shared" si="36"/>
        <v>22.650195240000002</v>
      </c>
      <c r="AD109" s="10">
        <f t="shared" si="37"/>
        <v>7.0215605244000008</v>
      </c>
      <c r="AE109" s="52"/>
      <c r="AF109">
        <f t="shared" si="38"/>
        <v>22.483474560000001</v>
      </c>
      <c r="AG109" s="10">
        <f t="shared" si="39"/>
        <v>6.9698771136000008</v>
      </c>
      <c r="AH109" s="52"/>
      <c r="AI109">
        <f t="shared" si="40"/>
        <v>22.31675388</v>
      </c>
      <c r="AJ109" s="10">
        <f t="shared" si="41"/>
        <v>6.9181937027999991</v>
      </c>
      <c r="AK109" s="52"/>
      <c r="AL109">
        <f t="shared" si="42"/>
        <v>22.150033200000003</v>
      </c>
      <c r="AM109" s="10">
        <f t="shared" si="43"/>
        <v>6.8665102920000001</v>
      </c>
    </row>
    <row r="110" spans="1:39" ht="15.5" x14ac:dyDescent="0.35">
      <c r="A110" s="4" t="s">
        <v>124</v>
      </c>
      <c r="B110" s="9">
        <v>25.09582</v>
      </c>
      <c r="C110" s="10">
        <f t="shared" si="44"/>
        <v>7.7797042000000003</v>
      </c>
      <c r="D110" s="9">
        <f t="shared" si="45"/>
        <v>24.920149259999999</v>
      </c>
      <c r="E110" s="10">
        <f t="shared" si="24"/>
        <v>7.7252462706000005</v>
      </c>
      <c r="G110">
        <v>65.453140000000005</v>
      </c>
      <c r="H110">
        <v>1.61226</v>
      </c>
      <c r="K110">
        <f t="shared" si="25"/>
        <v>25.18026679208748</v>
      </c>
      <c r="L110" s="10">
        <f t="shared" si="23"/>
        <v>7.8058827055471189</v>
      </c>
      <c r="N110">
        <f t="shared" si="26"/>
        <v>24.744478520000001</v>
      </c>
      <c r="O110" s="10">
        <f t="shared" si="27"/>
        <v>7.6707883412000006</v>
      </c>
      <c r="P110" s="52"/>
      <c r="Q110">
        <f t="shared" si="28"/>
        <v>24.56880778</v>
      </c>
      <c r="R110" s="10">
        <f t="shared" si="29"/>
        <v>7.6163304118000008</v>
      </c>
      <c r="S110" s="52"/>
      <c r="T110">
        <f t="shared" si="30"/>
        <v>24.393137039999999</v>
      </c>
      <c r="U110" s="10">
        <f t="shared" si="31"/>
        <v>7.5618724824000001</v>
      </c>
      <c r="V110" s="52"/>
      <c r="W110">
        <f t="shared" si="32"/>
        <v>24.217466299999998</v>
      </c>
      <c r="X110" s="10">
        <f t="shared" si="33"/>
        <v>7.5074145529999994</v>
      </c>
      <c r="Y110" s="52"/>
      <c r="Z110">
        <f t="shared" si="34"/>
        <v>24.041795560000001</v>
      </c>
      <c r="AA110" s="10">
        <f t="shared" si="35"/>
        <v>7.4529566236000004</v>
      </c>
      <c r="AB110" s="52"/>
      <c r="AC110">
        <f t="shared" si="36"/>
        <v>23.86612482</v>
      </c>
      <c r="AD110" s="10">
        <f t="shared" si="37"/>
        <v>7.3984986941999997</v>
      </c>
      <c r="AE110" s="52"/>
      <c r="AF110">
        <f t="shared" si="38"/>
        <v>23.690454079999999</v>
      </c>
      <c r="AG110" s="10">
        <f t="shared" si="39"/>
        <v>7.3440407647999999</v>
      </c>
      <c r="AH110" s="52"/>
      <c r="AI110">
        <f t="shared" si="40"/>
        <v>23.514783340000001</v>
      </c>
      <c r="AJ110" s="10">
        <f t="shared" si="41"/>
        <v>7.289582835400001</v>
      </c>
      <c r="AK110" s="52"/>
      <c r="AL110">
        <f t="shared" si="42"/>
        <v>23.3391126</v>
      </c>
      <c r="AM110" s="10">
        <f t="shared" si="43"/>
        <v>7.2351249060000011</v>
      </c>
    </row>
    <row r="111" spans="1:39" ht="15.5" x14ac:dyDescent="0.35">
      <c r="A111" s="4" t="s">
        <v>125</v>
      </c>
      <c r="B111" s="9">
        <v>24.169599999999999</v>
      </c>
      <c r="C111" s="10">
        <f t="shared" si="44"/>
        <v>7.4925759999999997</v>
      </c>
      <c r="D111" s="9">
        <f t="shared" si="45"/>
        <v>24.000412799999999</v>
      </c>
      <c r="E111" s="10">
        <f t="shared" si="24"/>
        <v>7.4401279679999996</v>
      </c>
      <c r="G111">
        <v>62.67624</v>
      </c>
      <c r="H111">
        <v>1.6106690000000001</v>
      </c>
      <c r="K111">
        <f t="shared" si="25"/>
        <v>24.159633111621481</v>
      </c>
      <c r="L111" s="10">
        <f t="shared" si="23"/>
        <v>7.4894862646026592</v>
      </c>
      <c r="N111">
        <f t="shared" si="26"/>
        <v>23.8312256</v>
      </c>
      <c r="O111" s="10">
        <f t="shared" si="27"/>
        <v>7.3876799360000005</v>
      </c>
      <c r="P111" s="52"/>
      <c r="Q111">
        <f t="shared" si="28"/>
        <v>23.6620384</v>
      </c>
      <c r="R111" s="10">
        <f t="shared" si="29"/>
        <v>7.3352319039999996</v>
      </c>
      <c r="S111" s="52"/>
      <c r="T111">
        <f t="shared" si="30"/>
        <v>23.4928512</v>
      </c>
      <c r="U111" s="10">
        <f t="shared" si="31"/>
        <v>7.2827838720000004</v>
      </c>
      <c r="V111" s="52"/>
      <c r="W111">
        <f t="shared" si="32"/>
        <v>23.323664000000001</v>
      </c>
      <c r="X111" s="10">
        <f t="shared" si="33"/>
        <v>7.2303358400000004</v>
      </c>
      <c r="Y111" s="52"/>
      <c r="Z111">
        <f t="shared" si="34"/>
        <v>23.154476799999998</v>
      </c>
      <c r="AA111" s="10">
        <f t="shared" si="35"/>
        <v>7.1778878079999986</v>
      </c>
      <c r="AB111" s="52"/>
      <c r="AC111">
        <f t="shared" si="36"/>
        <v>22.985289599999998</v>
      </c>
      <c r="AD111" s="10">
        <f t="shared" si="37"/>
        <v>7.1254397759999994</v>
      </c>
      <c r="AE111" s="52"/>
      <c r="AF111">
        <f t="shared" si="38"/>
        <v>22.816102399999998</v>
      </c>
      <c r="AG111" s="10">
        <f t="shared" si="39"/>
        <v>7.0729917440000003</v>
      </c>
      <c r="AH111" s="52"/>
      <c r="AI111">
        <f t="shared" si="40"/>
        <v>22.646915199999999</v>
      </c>
      <c r="AJ111" s="10">
        <f t="shared" si="41"/>
        <v>7.0205437119999994</v>
      </c>
      <c r="AK111" s="52"/>
      <c r="AL111">
        <f t="shared" si="42"/>
        <v>22.477727999999999</v>
      </c>
      <c r="AM111" s="10">
        <f t="shared" si="43"/>
        <v>6.9680956800000002</v>
      </c>
    </row>
    <row r="112" spans="1:39" ht="15.5" x14ac:dyDescent="0.35">
      <c r="A112" s="4" t="s">
        <v>126</v>
      </c>
      <c r="B112" s="9">
        <v>24.266369999999998</v>
      </c>
      <c r="C112" s="10">
        <f t="shared" si="44"/>
        <v>7.5225746999999998</v>
      </c>
      <c r="D112" s="9">
        <f t="shared" si="45"/>
        <v>24.096505409999999</v>
      </c>
      <c r="E112" s="10">
        <f t="shared" si="24"/>
        <v>7.4699166770999996</v>
      </c>
      <c r="G112">
        <v>63.04739</v>
      </c>
      <c r="H112">
        <v>1.6108959999999999</v>
      </c>
      <c r="K112">
        <f t="shared" si="25"/>
        <v>24.295850488307426</v>
      </c>
      <c r="L112" s="10">
        <f t="shared" si="23"/>
        <v>7.531713651375302</v>
      </c>
      <c r="N112">
        <f t="shared" si="26"/>
        <v>23.926640819999999</v>
      </c>
      <c r="O112" s="10">
        <f t="shared" si="27"/>
        <v>7.4172586541999994</v>
      </c>
      <c r="P112" s="52"/>
      <c r="Q112">
        <f t="shared" si="28"/>
        <v>23.75677623</v>
      </c>
      <c r="R112" s="10">
        <f t="shared" si="29"/>
        <v>7.3646006313000001</v>
      </c>
      <c r="S112" s="52"/>
      <c r="T112">
        <f t="shared" si="30"/>
        <v>23.586911639999997</v>
      </c>
      <c r="U112" s="10">
        <f t="shared" si="31"/>
        <v>7.311942608399999</v>
      </c>
      <c r="V112" s="52"/>
      <c r="W112">
        <f t="shared" si="32"/>
        <v>23.417047049999997</v>
      </c>
      <c r="X112" s="10">
        <f t="shared" si="33"/>
        <v>7.2592845854999997</v>
      </c>
      <c r="Y112" s="52"/>
      <c r="Z112">
        <f t="shared" si="34"/>
        <v>23.247182459999998</v>
      </c>
      <c r="AA112" s="10">
        <f t="shared" si="35"/>
        <v>7.2066265625999995</v>
      </c>
      <c r="AB112" s="52"/>
      <c r="AC112">
        <f t="shared" si="36"/>
        <v>23.077317869999998</v>
      </c>
      <c r="AD112" s="10">
        <f t="shared" si="37"/>
        <v>7.1539685396999992</v>
      </c>
      <c r="AE112" s="52"/>
      <c r="AF112">
        <f t="shared" si="38"/>
        <v>22.907453279999999</v>
      </c>
      <c r="AG112" s="10">
        <f t="shared" si="39"/>
        <v>7.1013105167999999</v>
      </c>
      <c r="AH112" s="52"/>
      <c r="AI112">
        <f t="shared" si="40"/>
        <v>22.737588689999999</v>
      </c>
      <c r="AJ112" s="10">
        <f t="shared" si="41"/>
        <v>7.0486524938999997</v>
      </c>
      <c r="AK112" s="52"/>
      <c r="AL112">
        <f t="shared" si="42"/>
        <v>22.5677241</v>
      </c>
      <c r="AM112" s="10">
        <f t="shared" si="43"/>
        <v>6.9959944710000004</v>
      </c>
    </row>
    <row r="113" spans="1:39" ht="15.5" x14ac:dyDescent="0.35">
      <c r="A113" s="4" t="s">
        <v>127</v>
      </c>
      <c r="B113" s="9">
        <v>25.331150000000001</v>
      </c>
      <c r="C113" s="10">
        <f t="shared" si="44"/>
        <v>7.8526565000000002</v>
      </c>
      <c r="D113" s="9">
        <f t="shared" si="45"/>
        <v>25.153831950000001</v>
      </c>
      <c r="E113" s="10">
        <f t="shared" si="24"/>
        <v>7.7976879045</v>
      </c>
      <c r="G113">
        <v>65.583500000000001</v>
      </c>
      <c r="H113">
        <v>1.6091090000000001</v>
      </c>
      <c r="K113">
        <f t="shared" si="25"/>
        <v>25.329327664512963</v>
      </c>
      <c r="L113" s="10">
        <f t="shared" si="23"/>
        <v>7.8520915759990189</v>
      </c>
      <c r="N113">
        <f t="shared" si="26"/>
        <v>24.9765139</v>
      </c>
      <c r="O113" s="10">
        <f t="shared" si="27"/>
        <v>7.7427193090000008</v>
      </c>
      <c r="P113" s="52"/>
      <c r="Q113">
        <f t="shared" si="28"/>
        <v>24.79919585</v>
      </c>
      <c r="R113" s="10">
        <f t="shared" si="29"/>
        <v>7.6877507134999998</v>
      </c>
      <c r="S113" s="52"/>
      <c r="T113">
        <f t="shared" si="30"/>
        <v>24.6218778</v>
      </c>
      <c r="U113" s="10">
        <f t="shared" si="31"/>
        <v>7.6327821179999997</v>
      </c>
      <c r="V113" s="52"/>
      <c r="W113">
        <f t="shared" si="32"/>
        <v>24.44455975</v>
      </c>
      <c r="X113" s="10">
        <f t="shared" si="33"/>
        <v>7.5778135224999996</v>
      </c>
      <c r="Y113" s="52"/>
      <c r="Z113">
        <f t="shared" si="34"/>
        <v>24.2672417</v>
      </c>
      <c r="AA113" s="10">
        <f t="shared" si="35"/>
        <v>7.5228449270000004</v>
      </c>
      <c r="AB113" s="52"/>
      <c r="AC113">
        <f t="shared" si="36"/>
        <v>24.089923649999999</v>
      </c>
      <c r="AD113" s="10">
        <f t="shared" si="37"/>
        <v>7.4678763314999994</v>
      </c>
      <c r="AE113" s="52"/>
      <c r="AF113">
        <f t="shared" si="38"/>
        <v>23.912605599999999</v>
      </c>
      <c r="AG113" s="10">
        <f t="shared" si="39"/>
        <v>7.4129077359999993</v>
      </c>
      <c r="AH113" s="52"/>
      <c r="AI113">
        <f t="shared" si="40"/>
        <v>23.735287550000002</v>
      </c>
      <c r="AJ113" s="10">
        <f t="shared" si="41"/>
        <v>7.357939140500001</v>
      </c>
      <c r="AK113" s="52"/>
      <c r="AL113">
        <f t="shared" si="42"/>
        <v>23.557969500000002</v>
      </c>
      <c r="AM113" s="10">
        <f t="shared" si="43"/>
        <v>7.3029705450000009</v>
      </c>
    </row>
    <row r="114" spans="1:39" ht="15.5" x14ac:dyDescent="0.35">
      <c r="A114" s="4" t="s">
        <v>128</v>
      </c>
      <c r="B114" s="9">
        <v>25.47128</v>
      </c>
      <c r="C114" s="10">
        <f t="shared" si="44"/>
        <v>7.8960967999999996</v>
      </c>
      <c r="D114" s="9">
        <f t="shared" si="45"/>
        <v>25.292981040000001</v>
      </c>
      <c r="E114" s="10">
        <f t="shared" si="24"/>
        <v>7.8408241223999999</v>
      </c>
      <c r="G114">
        <v>64.80471</v>
      </c>
      <c r="H114">
        <v>1.594611</v>
      </c>
      <c r="K114">
        <f t="shared" si="25"/>
        <v>25.485728968625885</v>
      </c>
      <c r="L114" s="10">
        <f t="shared" si="23"/>
        <v>7.9005759802740245</v>
      </c>
      <c r="N114">
        <f t="shared" si="26"/>
        <v>25.114682080000001</v>
      </c>
      <c r="O114" s="10">
        <f t="shared" si="27"/>
        <v>7.7855514448000003</v>
      </c>
      <c r="P114" s="52"/>
      <c r="Q114">
        <f t="shared" si="28"/>
        <v>24.936383119999999</v>
      </c>
      <c r="R114" s="10">
        <f t="shared" si="29"/>
        <v>7.7302787671999988</v>
      </c>
      <c r="S114" s="52"/>
      <c r="T114">
        <f t="shared" si="30"/>
        <v>24.758084159999999</v>
      </c>
      <c r="U114" s="10">
        <f t="shared" si="31"/>
        <v>7.6750060895999992</v>
      </c>
      <c r="V114" s="52"/>
      <c r="W114">
        <f t="shared" si="32"/>
        <v>24.5797852</v>
      </c>
      <c r="X114" s="10">
        <f t="shared" si="33"/>
        <v>7.6197334119999995</v>
      </c>
      <c r="Y114" s="52"/>
      <c r="Z114">
        <f t="shared" si="34"/>
        <v>24.401486240000001</v>
      </c>
      <c r="AA114" s="10">
        <f t="shared" si="35"/>
        <v>7.5644607343999999</v>
      </c>
      <c r="AB114" s="52"/>
      <c r="AC114">
        <f t="shared" si="36"/>
        <v>24.223187280000001</v>
      </c>
      <c r="AD114" s="10">
        <f t="shared" si="37"/>
        <v>7.5091880568000002</v>
      </c>
      <c r="AE114" s="52"/>
      <c r="AF114">
        <f t="shared" si="38"/>
        <v>24.044888319999998</v>
      </c>
      <c r="AG114" s="10">
        <f t="shared" si="39"/>
        <v>7.4539153791999988</v>
      </c>
      <c r="AH114" s="52"/>
      <c r="AI114">
        <f t="shared" si="40"/>
        <v>23.866589359999999</v>
      </c>
      <c r="AJ114" s="10">
        <f t="shared" si="41"/>
        <v>7.3986427015999991</v>
      </c>
      <c r="AK114" s="52"/>
      <c r="AL114">
        <f t="shared" si="42"/>
        <v>23.6882904</v>
      </c>
      <c r="AM114" s="10">
        <f t="shared" si="43"/>
        <v>7.3433700239999995</v>
      </c>
    </row>
    <row r="115" spans="1:39" ht="15.5" x14ac:dyDescent="0.35">
      <c r="A115" s="4" t="s">
        <v>129</v>
      </c>
      <c r="B115" s="9">
        <v>25.2346</v>
      </c>
      <c r="C115" s="10">
        <f t="shared" si="44"/>
        <v>7.8227260000000003</v>
      </c>
      <c r="D115" s="9">
        <f t="shared" si="45"/>
        <v>25.057957800000001</v>
      </c>
      <c r="E115" s="10">
        <f t="shared" si="24"/>
        <v>7.7679669180000008</v>
      </c>
      <c r="G115">
        <v>64.939189999999996</v>
      </c>
      <c r="H115">
        <v>1.6041799999999999</v>
      </c>
      <c r="K115">
        <f t="shared" si="25"/>
        <v>25.234846787512975</v>
      </c>
      <c r="L115" s="10">
        <f t="shared" si="23"/>
        <v>7.8228025041290223</v>
      </c>
      <c r="N115">
        <f t="shared" si="26"/>
        <v>24.881315600000001</v>
      </c>
      <c r="O115" s="10">
        <f t="shared" si="27"/>
        <v>7.7132078360000005</v>
      </c>
      <c r="P115" s="52"/>
      <c r="Q115">
        <f t="shared" si="28"/>
        <v>24.704673400000001</v>
      </c>
      <c r="R115" s="10">
        <f t="shared" si="29"/>
        <v>7.6584487540000001</v>
      </c>
      <c r="S115" s="52"/>
      <c r="T115">
        <f t="shared" si="30"/>
        <v>24.528031200000001</v>
      </c>
      <c r="U115" s="10">
        <f t="shared" si="31"/>
        <v>7.6036896719999998</v>
      </c>
      <c r="V115" s="52"/>
      <c r="W115">
        <f t="shared" si="32"/>
        <v>24.351389000000001</v>
      </c>
      <c r="X115" s="10">
        <f t="shared" si="33"/>
        <v>7.5489305900000012</v>
      </c>
      <c r="Y115" s="52"/>
      <c r="Z115">
        <f t="shared" si="34"/>
        <v>24.174746800000001</v>
      </c>
      <c r="AA115" s="10">
        <f t="shared" si="35"/>
        <v>7.4941715080000009</v>
      </c>
      <c r="AB115" s="52"/>
      <c r="AC115">
        <f t="shared" si="36"/>
        <v>23.998104600000001</v>
      </c>
      <c r="AD115" s="10">
        <f t="shared" si="37"/>
        <v>7.4394124260000005</v>
      </c>
      <c r="AE115" s="52"/>
      <c r="AF115">
        <f t="shared" si="38"/>
        <v>23.821462400000001</v>
      </c>
      <c r="AG115" s="10">
        <f t="shared" si="39"/>
        <v>7.3846533440000002</v>
      </c>
      <c r="AH115" s="52"/>
      <c r="AI115">
        <f t="shared" si="40"/>
        <v>23.644820200000002</v>
      </c>
      <c r="AJ115" s="10">
        <f t="shared" si="41"/>
        <v>7.3298942620000007</v>
      </c>
      <c r="AK115" s="52"/>
      <c r="AL115">
        <f t="shared" si="42"/>
        <v>23.468178000000002</v>
      </c>
      <c r="AM115" s="10">
        <f t="shared" si="43"/>
        <v>7.2751351800000004</v>
      </c>
    </row>
    <row r="116" spans="1:39" ht="15.5" x14ac:dyDescent="0.35">
      <c r="A116" s="4" t="s">
        <v>130</v>
      </c>
      <c r="B116" s="9">
        <v>25.889320000000001</v>
      </c>
      <c r="C116" s="10">
        <f t="shared" si="44"/>
        <v>8.0256892000000004</v>
      </c>
      <c r="D116" s="9">
        <f t="shared" si="45"/>
        <v>25.708094760000002</v>
      </c>
      <c r="E116" s="10">
        <f t="shared" si="24"/>
        <v>7.9695093756000004</v>
      </c>
      <c r="G116">
        <v>65.974829999999997</v>
      </c>
      <c r="H116">
        <v>1.594511</v>
      </c>
      <c r="K116">
        <f t="shared" si="25"/>
        <v>25.949156216344274</v>
      </c>
      <c r="L116" s="10">
        <f t="shared" si="23"/>
        <v>8.0442384270667251</v>
      </c>
      <c r="N116">
        <f t="shared" si="26"/>
        <v>25.526869520000002</v>
      </c>
      <c r="O116" s="10">
        <f t="shared" si="27"/>
        <v>7.9133295512000004</v>
      </c>
      <c r="P116" s="52"/>
      <c r="Q116">
        <f t="shared" si="28"/>
        <v>25.345644280000002</v>
      </c>
      <c r="R116" s="10">
        <f t="shared" si="29"/>
        <v>7.8571497268000012</v>
      </c>
      <c r="S116" s="52"/>
      <c r="T116">
        <f t="shared" si="30"/>
        <v>25.164419040000002</v>
      </c>
      <c r="U116" s="10">
        <f t="shared" si="31"/>
        <v>7.8009699024000003</v>
      </c>
      <c r="V116" s="52"/>
      <c r="W116">
        <f t="shared" si="32"/>
        <v>24.983193800000002</v>
      </c>
      <c r="X116" s="10">
        <f t="shared" si="33"/>
        <v>7.7447900780000003</v>
      </c>
      <c r="Y116" s="52"/>
      <c r="Z116">
        <f t="shared" si="34"/>
        <v>24.801968560000002</v>
      </c>
      <c r="AA116" s="10">
        <f t="shared" si="35"/>
        <v>7.6886102536000012</v>
      </c>
      <c r="AB116" s="52"/>
      <c r="AC116">
        <f t="shared" si="36"/>
        <v>24.620743320000003</v>
      </c>
      <c r="AD116" s="10">
        <f t="shared" si="37"/>
        <v>7.6324304292000003</v>
      </c>
      <c r="AE116" s="52"/>
      <c r="AF116">
        <f t="shared" si="38"/>
        <v>24.439518080000003</v>
      </c>
      <c r="AG116" s="10">
        <f t="shared" si="39"/>
        <v>7.5762506048000002</v>
      </c>
      <c r="AH116" s="52"/>
      <c r="AI116">
        <f t="shared" si="40"/>
        <v>24.258292840000003</v>
      </c>
      <c r="AJ116" s="10">
        <f t="shared" si="41"/>
        <v>7.5200707804000011</v>
      </c>
      <c r="AK116" s="52"/>
      <c r="AL116">
        <f t="shared" si="42"/>
        <v>24.077067599999999</v>
      </c>
      <c r="AM116" s="10">
        <f t="shared" si="43"/>
        <v>7.4638909559999993</v>
      </c>
    </row>
    <row r="117" spans="1:39" ht="15.5" x14ac:dyDescent="0.35">
      <c r="A117" s="4" t="s">
        <v>131</v>
      </c>
      <c r="B117" s="9">
        <v>25.83475</v>
      </c>
      <c r="C117" s="10">
        <f t="shared" si="44"/>
        <v>8.0087724999999992</v>
      </c>
      <c r="D117" s="9">
        <f t="shared" si="45"/>
        <v>25.653906750000001</v>
      </c>
      <c r="E117" s="10">
        <f t="shared" si="24"/>
        <v>7.9527110924999995</v>
      </c>
      <c r="G117">
        <v>65.950199999999995</v>
      </c>
      <c r="H117">
        <v>1.5971700000000002</v>
      </c>
      <c r="K117">
        <f t="shared" si="25"/>
        <v>25.85317158845276</v>
      </c>
      <c r="L117" s="10">
        <f t="shared" si="23"/>
        <v>8.0144831924203555</v>
      </c>
      <c r="N117">
        <f t="shared" si="26"/>
        <v>25.473063499999999</v>
      </c>
      <c r="O117" s="10">
        <f t="shared" si="27"/>
        <v>7.896649684999999</v>
      </c>
      <c r="P117" s="52"/>
      <c r="Q117">
        <f t="shared" si="28"/>
        <v>25.29222025</v>
      </c>
      <c r="R117" s="10">
        <f t="shared" si="29"/>
        <v>7.8405882774999984</v>
      </c>
      <c r="S117" s="52"/>
      <c r="T117">
        <f t="shared" si="30"/>
        <v>25.111377000000001</v>
      </c>
      <c r="U117" s="10">
        <f t="shared" si="31"/>
        <v>7.7845268699999997</v>
      </c>
      <c r="V117" s="52"/>
      <c r="W117">
        <f t="shared" si="32"/>
        <v>24.930533749999999</v>
      </c>
      <c r="X117" s="10">
        <f t="shared" si="33"/>
        <v>7.7284654624999991</v>
      </c>
      <c r="Y117" s="52"/>
      <c r="Z117">
        <f t="shared" si="34"/>
        <v>24.7496905</v>
      </c>
      <c r="AA117" s="10">
        <f t="shared" si="35"/>
        <v>7.6724040549999994</v>
      </c>
      <c r="AB117" s="52"/>
      <c r="AC117">
        <f t="shared" si="36"/>
        <v>24.568847250000001</v>
      </c>
      <c r="AD117" s="10">
        <f t="shared" si="37"/>
        <v>7.6163426474999989</v>
      </c>
      <c r="AE117" s="52"/>
      <c r="AF117">
        <f t="shared" si="38"/>
        <v>24.388003999999999</v>
      </c>
      <c r="AG117" s="10">
        <f t="shared" si="39"/>
        <v>7.5602812399999992</v>
      </c>
      <c r="AH117" s="52"/>
      <c r="AI117">
        <f t="shared" si="40"/>
        <v>24.20716075</v>
      </c>
      <c r="AJ117" s="10">
        <f t="shared" si="41"/>
        <v>7.5042198324999996</v>
      </c>
      <c r="AK117" s="52"/>
      <c r="AL117">
        <f t="shared" si="42"/>
        <v>24.026317500000001</v>
      </c>
      <c r="AM117" s="10">
        <f t="shared" si="43"/>
        <v>7.4481584249999999</v>
      </c>
    </row>
    <row r="118" spans="1:39" ht="15.5" x14ac:dyDescent="0.35">
      <c r="A118" s="4" t="s">
        <v>132</v>
      </c>
      <c r="B118" s="9">
        <v>25.759319999999999</v>
      </c>
      <c r="C118" s="10">
        <f t="shared" si="44"/>
        <v>7.9853891999999993</v>
      </c>
      <c r="D118" s="9">
        <f t="shared" si="45"/>
        <v>25.57900476</v>
      </c>
      <c r="E118" s="10">
        <f t="shared" si="24"/>
        <v>7.9294914755999999</v>
      </c>
      <c r="G118">
        <v>66.614800000000002</v>
      </c>
      <c r="H118">
        <v>1.6072029999999999</v>
      </c>
      <c r="K118">
        <f t="shared" si="25"/>
        <v>25.788688688004662</v>
      </c>
      <c r="L118" s="10">
        <f t="shared" si="23"/>
        <v>7.9944934932814453</v>
      </c>
      <c r="N118">
        <f t="shared" si="26"/>
        <v>25.398689519999998</v>
      </c>
      <c r="O118" s="10">
        <f t="shared" si="27"/>
        <v>7.8735937511999987</v>
      </c>
      <c r="P118" s="52"/>
      <c r="Q118">
        <f t="shared" si="28"/>
        <v>25.218374279999999</v>
      </c>
      <c r="R118" s="10">
        <f t="shared" si="29"/>
        <v>7.8176960268000002</v>
      </c>
      <c r="S118" s="52"/>
      <c r="T118">
        <f t="shared" si="30"/>
        <v>25.03805904</v>
      </c>
      <c r="U118" s="10">
        <f t="shared" si="31"/>
        <v>7.7617983023999999</v>
      </c>
      <c r="V118" s="52"/>
      <c r="W118">
        <f t="shared" si="32"/>
        <v>24.857743799999998</v>
      </c>
      <c r="X118" s="10">
        <f t="shared" si="33"/>
        <v>7.7059005779999996</v>
      </c>
      <c r="Y118" s="52"/>
      <c r="Z118">
        <f t="shared" si="34"/>
        <v>24.677428559999999</v>
      </c>
      <c r="AA118" s="10">
        <f t="shared" si="35"/>
        <v>7.6500028535999993</v>
      </c>
      <c r="AB118" s="52"/>
      <c r="AC118">
        <f t="shared" si="36"/>
        <v>24.49711332</v>
      </c>
      <c r="AD118" s="10">
        <f t="shared" si="37"/>
        <v>7.5941051291999999</v>
      </c>
      <c r="AE118" s="52"/>
      <c r="AF118">
        <f t="shared" si="38"/>
        <v>24.316798079999998</v>
      </c>
      <c r="AG118" s="10">
        <f t="shared" si="39"/>
        <v>7.5382074047999987</v>
      </c>
      <c r="AH118" s="52"/>
      <c r="AI118">
        <f t="shared" si="40"/>
        <v>24.136482839999999</v>
      </c>
      <c r="AJ118" s="10">
        <f t="shared" si="41"/>
        <v>7.4823096804000002</v>
      </c>
      <c r="AK118" s="52"/>
      <c r="AL118">
        <f t="shared" si="42"/>
        <v>23.956167600000001</v>
      </c>
      <c r="AM118" s="10">
        <f t="shared" si="43"/>
        <v>7.4264119559999999</v>
      </c>
    </row>
    <row r="119" spans="1:39" ht="15.5" x14ac:dyDescent="0.35">
      <c r="A119" s="4" t="s">
        <v>133</v>
      </c>
      <c r="B119" s="9">
        <v>25.80734</v>
      </c>
      <c r="C119" s="10">
        <f t="shared" si="44"/>
        <v>8.0002753999999996</v>
      </c>
      <c r="D119" s="9">
        <f t="shared" si="45"/>
        <v>25.626688619999999</v>
      </c>
      <c r="E119" s="10">
        <f t="shared" si="24"/>
        <v>7.9442734721999999</v>
      </c>
      <c r="G119">
        <v>66.330100000000002</v>
      </c>
      <c r="H119">
        <v>1.6047469999999999</v>
      </c>
      <c r="K119">
        <f t="shared" si="25"/>
        <v>25.757132206050112</v>
      </c>
      <c r="L119" s="10">
        <f t="shared" si="23"/>
        <v>7.9847109838755346</v>
      </c>
      <c r="N119">
        <f t="shared" si="26"/>
        <v>25.446037239999999</v>
      </c>
      <c r="O119" s="10">
        <f t="shared" si="27"/>
        <v>7.8882715443999993</v>
      </c>
      <c r="P119" s="52"/>
      <c r="Q119">
        <f t="shared" si="28"/>
        <v>25.265385859999999</v>
      </c>
      <c r="R119" s="10">
        <f t="shared" si="29"/>
        <v>7.8322696165999997</v>
      </c>
      <c r="S119" s="52"/>
      <c r="T119">
        <f t="shared" si="30"/>
        <v>25.084734480000002</v>
      </c>
      <c r="U119" s="10">
        <f t="shared" si="31"/>
        <v>7.7762676888</v>
      </c>
      <c r="V119" s="52"/>
      <c r="W119">
        <f t="shared" si="32"/>
        <v>24.904083100000001</v>
      </c>
      <c r="X119" s="10">
        <f t="shared" si="33"/>
        <v>7.7202657610000003</v>
      </c>
      <c r="Y119" s="52"/>
      <c r="Z119">
        <f t="shared" si="34"/>
        <v>24.723431720000001</v>
      </c>
      <c r="AA119" s="10">
        <f t="shared" si="35"/>
        <v>7.6642638331999997</v>
      </c>
      <c r="AB119" s="52"/>
      <c r="AC119">
        <f t="shared" si="36"/>
        <v>24.54278034</v>
      </c>
      <c r="AD119" s="10">
        <f t="shared" si="37"/>
        <v>7.6082619054</v>
      </c>
      <c r="AE119" s="52"/>
      <c r="AF119">
        <f t="shared" si="38"/>
        <v>24.36212896</v>
      </c>
      <c r="AG119" s="10">
        <f t="shared" si="39"/>
        <v>7.5522599775999995</v>
      </c>
      <c r="AH119" s="52"/>
      <c r="AI119">
        <f t="shared" si="40"/>
        <v>24.181477579999999</v>
      </c>
      <c r="AJ119" s="10">
        <f t="shared" si="41"/>
        <v>7.4962580497999998</v>
      </c>
      <c r="AK119" s="52"/>
      <c r="AL119">
        <f t="shared" si="42"/>
        <v>24.000826199999999</v>
      </c>
      <c r="AM119" s="10">
        <f t="shared" si="43"/>
        <v>7.4402561219999992</v>
      </c>
    </row>
    <row r="120" spans="1:39" ht="15.5" x14ac:dyDescent="0.35">
      <c r="A120" s="4" t="s">
        <v>134</v>
      </c>
      <c r="B120" s="9">
        <v>26.6203</v>
      </c>
      <c r="C120" s="10">
        <f t="shared" si="44"/>
        <v>8.2522929999999999</v>
      </c>
      <c r="D120" s="9">
        <f t="shared" si="45"/>
        <v>26.433957899999999</v>
      </c>
      <c r="E120" s="10">
        <f t="shared" si="24"/>
        <v>8.1945269490000001</v>
      </c>
      <c r="G120">
        <v>67.999499999999998</v>
      </c>
      <c r="H120">
        <v>1.5983450000000001</v>
      </c>
      <c r="K120">
        <f t="shared" si="25"/>
        <v>26.617340832612317</v>
      </c>
      <c r="L120" s="10">
        <f t="shared" si="23"/>
        <v>8.2513756581098185</v>
      </c>
      <c r="N120">
        <f t="shared" si="26"/>
        <v>26.247615800000002</v>
      </c>
      <c r="O120" s="10">
        <f t="shared" si="27"/>
        <v>8.1367608980000004</v>
      </c>
      <c r="P120" s="52"/>
      <c r="Q120">
        <f t="shared" si="28"/>
        <v>26.061273700000001</v>
      </c>
      <c r="R120" s="10">
        <f t="shared" si="29"/>
        <v>8.0789948470000006</v>
      </c>
      <c r="S120" s="52"/>
      <c r="T120">
        <f t="shared" si="30"/>
        <v>25.8749316</v>
      </c>
      <c r="U120" s="10">
        <f t="shared" si="31"/>
        <v>8.0212287959999991</v>
      </c>
      <c r="V120" s="52"/>
      <c r="W120">
        <f t="shared" si="32"/>
        <v>25.688589499999999</v>
      </c>
      <c r="X120" s="10">
        <f t="shared" si="33"/>
        <v>7.9634627449999993</v>
      </c>
      <c r="Y120" s="52"/>
      <c r="Z120">
        <f t="shared" si="34"/>
        <v>25.502247400000002</v>
      </c>
      <c r="AA120" s="10">
        <f t="shared" si="35"/>
        <v>7.9056966940000004</v>
      </c>
      <c r="AB120" s="52"/>
      <c r="AC120">
        <f t="shared" si="36"/>
        <v>25.315905300000001</v>
      </c>
      <c r="AD120" s="10">
        <f t="shared" si="37"/>
        <v>7.8479306429999998</v>
      </c>
      <c r="AE120" s="52"/>
      <c r="AF120">
        <f t="shared" si="38"/>
        <v>25.1295632</v>
      </c>
      <c r="AG120" s="10">
        <f t="shared" si="39"/>
        <v>7.7901645919999991</v>
      </c>
      <c r="AH120" s="52"/>
      <c r="AI120">
        <f t="shared" si="40"/>
        <v>24.943221099999999</v>
      </c>
      <c r="AJ120" s="10">
        <f t="shared" si="41"/>
        <v>7.7323985409999993</v>
      </c>
      <c r="AK120" s="52"/>
      <c r="AL120">
        <f t="shared" si="42"/>
        <v>24.756879000000001</v>
      </c>
      <c r="AM120" s="10">
        <f t="shared" si="43"/>
        <v>7.6746324900000005</v>
      </c>
    </row>
    <row r="121" spans="1:39" ht="15.5" x14ac:dyDescent="0.35">
      <c r="A121" s="4" t="s">
        <v>135</v>
      </c>
      <c r="B121" s="9">
        <v>26.660540000000001</v>
      </c>
      <c r="C121" s="10">
        <f t="shared" si="44"/>
        <v>8.2647674000000002</v>
      </c>
      <c r="D121" s="9">
        <f t="shared" si="45"/>
        <v>26.47391622</v>
      </c>
      <c r="E121" s="10">
        <f t="shared" si="24"/>
        <v>8.2069140281999999</v>
      </c>
      <c r="G121">
        <v>68.789770000000004</v>
      </c>
      <c r="H121">
        <v>1.605081</v>
      </c>
      <c r="K121">
        <f t="shared" si="25"/>
        <v>26.701148963644268</v>
      </c>
      <c r="L121" s="10">
        <f t="shared" si="23"/>
        <v>8.2773561787297236</v>
      </c>
      <c r="N121">
        <f t="shared" si="26"/>
        <v>26.287292440000002</v>
      </c>
      <c r="O121" s="10">
        <f t="shared" si="27"/>
        <v>8.1490606563999997</v>
      </c>
      <c r="P121" s="52"/>
      <c r="Q121">
        <f t="shared" si="28"/>
        <v>26.10066866</v>
      </c>
      <c r="R121" s="10">
        <f t="shared" si="29"/>
        <v>8.0912072845999994</v>
      </c>
      <c r="S121" s="52"/>
      <c r="T121">
        <f t="shared" si="30"/>
        <v>25.914044880000002</v>
      </c>
      <c r="U121" s="10">
        <f t="shared" si="31"/>
        <v>8.0333539128000009</v>
      </c>
      <c r="V121" s="52"/>
      <c r="W121">
        <f t="shared" si="32"/>
        <v>25.727421100000001</v>
      </c>
      <c r="X121" s="10">
        <f t="shared" si="33"/>
        <v>7.9755005409999997</v>
      </c>
      <c r="Y121" s="52"/>
      <c r="Z121">
        <f t="shared" si="34"/>
        <v>25.540797319999999</v>
      </c>
      <c r="AA121" s="10">
        <f t="shared" si="35"/>
        <v>7.9176471691999994</v>
      </c>
      <c r="AB121" s="52"/>
      <c r="AC121">
        <f t="shared" si="36"/>
        <v>25.354173540000001</v>
      </c>
      <c r="AD121" s="10">
        <f t="shared" si="37"/>
        <v>7.8597937974000001</v>
      </c>
      <c r="AE121" s="52"/>
      <c r="AF121">
        <f t="shared" si="38"/>
        <v>25.16754976</v>
      </c>
      <c r="AG121" s="10">
        <f t="shared" si="39"/>
        <v>7.8019404255999998</v>
      </c>
      <c r="AH121" s="52"/>
      <c r="AI121">
        <f t="shared" si="40"/>
        <v>24.980925980000002</v>
      </c>
      <c r="AJ121" s="10">
        <f t="shared" si="41"/>
        <v>7.7440870538000013</v>
      </c>
      <c r="AK121" s="52"/>
      <c r="AL121">
        <f t="shared" si="42"/>
        <v>24.794302200000001</v>
      </c>
      <c r="AM121" s="10">
        <f t="shared" si="43"/>
        <v>7.686233682000001</v>
      </c>
    </row>
    <row r="122" spans="1:39" ht="15.5" x14ac:dyDescent="0.35">
      <c r="A122" s="4" t="s">
        <v>136</v>
      </c>
      <c r="B122" s="9">
        <v>27.052109999999999</v>
      </c>
      <c r="C122" s="10">
        <f t="shared" si="44"/>
        <v>8.3861540999999988</v>
      </c>
      <c r="D122" s="9">
        <f t="shared" si="45"/>
        <v>26.862745229999998</v>
      </c>
      <c r="E122" s="10">
        <f t="shared" si="24"/>
        <v>8.3274510212999981</v>
      </c>
      <c r="G122">
        <v>68.58466</v>
      </c>
      <c r="H122">
        <v>1.5920869999999998</v>
      </c>
      <c r="K122">
        <f t="shared" si="25"/>
        <v>27.057857027103061</v>
      </c>
      <c r="L122" s="10">
        <f t="shared" si="23"/>
        <v>8.3879356784019485</v>
      </c>
      <c r="N122">
        <f t="shared" si="26"/>
        <v>26.673380460000001</v>
      </c>
      <c r="O122" s="10">
        <f t="shared" si="27"/>
        <v>8.2687479425999992</v>
      </c>
      <c r="P122" s="52"/>
      <c r="Q122">
        <f t="shared" si="28"/>
        <v>26.48401569</v>
      </c>
      <c r="R122" s="10">
        <f t="shared" si="29"/>
        <v>8.2100448638999985</v>
      </c>
      <c r="S122" s="52"/>
      <c r="T122">
        <f t="shared" si="30"/>
        <v>26.294650919999999</v>
      </c>
      <c r="U122" s="10">
        <f t="shared" si="31"/>
        <v>8.1513417851999979</v>
      </c>
      <c r="V122" s="52"/>
      <c r="W122">
        <f t="shared" si="32"/>
        <v>26.105286149999998</v>
      </c>
      <c r="X122" s="10">
        <f t="shared" si="33"/>
        <v>8.0926387064999989</v>
      </c>
      <c r="Y122" s="52"/>
      <c r="Z122">
        <f t="shared" si="34"/>
        <v>25.91592138</v>
      </c>
      <c r="AA122" s="10">
        <f t="shared" si="35"/>
        <v>8.0339356277999983</v>
      </c>
      <c r="AB122" s="52"/>
      <c r="AC122">
        <f t="shared" si="36"/>
        <v>25.726556609999999</v>
      </c>
      <c r="AD122" s="10">
        <f t="shared" si="37"/>
        <v>7.9752325490999993</v>
      </c>
      <c r="AE122" s="52"/>
      <c r="AF122">
        <f t="shared" si="38"/>
        <v>25.537191839999998</v>
      </c>
      <c r="AG122" s="10">
        <f t="shared" si="39"/>
        <v>7.9165294703999987</v>
      </c>
      <c r="AH122" s="52"/>
      <c r="AI122">
        <f t="shared" si="40"/>
        <v>25.347827069999997</v>
      </c>
      <c r="AJ122" s="10">
        <f t="shared" si="41"/>
        <v>7.8578263916999989</v>
      </c>
      <c r="AK122" s="52"/>
      <c r="AL122">
        <f t="shared" si="42"/>
        <v>25.1584623</v>
      </c>
      <c r="AM122" s="10">
        <f t="shared" si="43"/>
        <v>7.7991233129999991</v>
      </c>
    </row>
    <row r="123" spans="1:39" ht="15.5" x14ac:dyDescent="0.35">
      <c r="A123" s="4" t="s">
        <v>137</v>
      </c>
      <c r="B123" s="9">
        <v>28.210570000000001</v>
      </c>
      <c r="C123" s="10">
        <f t="shared" si="44"/>
        <v>8.7452766999999998</v>
      </c>
      <c r="D123" s="9">
        <f t="shared" si="45"/>
        <v>28.013096010000002</v>
      </c>
      <c r="E123" s="10">
        <f t="shared" si="24"/>
        <v>8.6840597631000005</v>
      </c>
      <c r="G123">
        <v>71.842290000000006</v>
      </c>
      <c r="H123">
        <v>1.5962109999999998</v>
      </c>
      <c r="K123">
        <f t="shared" si="25"/>
        <v>28.196783418703841</v>
      </c>
      <c r="L123" s="10">
        <f t="shared" si="23"/>
        <v>8.7410028597981899</v>
      </c>
      <c r="N123">
        <f t="shared" si="26"/>
        <v>27.815622019999999</v>
      </c>
      <c r="O123" s="10">
        <f t="shared" si="27"/>
        <v>8.6228428261999994</v>
      </c>
      <c r="P123" s="52"/>
      <c r="Q123">
        <f t="shared" si="28"/>
        <v>27.61814803</v>
      </c>
      <c r="R123" s="10">
        <f t="shared" si="29"/>
        <v>8.5616258893000001</v>
      </c>
      <c r="S123" s="52"/>
      <c r="T123">
        <f t="shared" si="30"/>
        <v>27.420674040000002</v>
      </c>
      <c r="U123" s="10">
        <f t="shared" si="31"/>
        <v>8.5004089524000008</v>
      </c>
      <c r="V123" s="52"/>
      <c r="W123">
        <f t="shared" si="32"/>
        <v>27.223200049999999</v>
      </c>
      <c r="X123" s="10">
        <f t="shared" si="33"/>
        <v>8.4391920154999998</v>
      </c>
      <c r="Y123" s="52"/>
      <c r="Z123">
        <f t="shared" si="34"/>
        <v>27.02572606</v>
      </c>
      <c r="AA123" s="10">
        <f t="shared" si="35"/>
        <v>8.3779750786000005</v>
      </c>
      <c r="AB123" s="52"/>
      <c r="AC123">
        <f t="shared" si="36"/>
        <v>26.828252070000001</v>
      </c>
      <c r="AD123" s="10">
        <f t="shared" si="37"/>
        <v>8.3167581416999994</v>
      </c>
      <c r="AE123" s="52"/>
      <c r="AF123">
        <f t="shared" si="38"/>
        <v>26.630778079999999</v>
      </c>
      <c r="AG123" s="10">
        <f t="shared" si="39"/>
        <v>8.2555412047999983</v>
      </c>
      <c r="AH123" s="52"/>
      <c r="AI123">
        <f t="shared" si="40"/>
        <v>26.43330409</v>
      </c>
      <c r="AJ123" s="10">
        <f t="shared" si="41"/>
        <v>8.1943242679000008</v>
      </c>
      <c r="AK123" s="52"/>
      <c r="AL123">
        <f t="shared" si="42"/>
        <v>26.235830100000001</v>
      </c>
      <c r="AM123" s="10">
        <f t="shared" si="43"/>
        <v>8.1331073309999997</v>
      </c>
    </row>
    <row r="124" spans="1:39" ht="15.5" x14ac:dyDescent="0.35">
      <c r="A124" s="4" t="s">
        <v>138</v>
      </c>
      <c r="B124" s="9">
        <v>27.369610000000002</v>
      </c>
      <c r="C124" s="10">
        <f t="shared" si="44"/>
        <v>8.4845791000000013</v>
      </c>
      <c r="D124" s="9">
        <f t="shared" si="45"/>
        <v>27.178022730000002</v>
      </c>
      <c r="E124" s="10">
        <f t="shared" si="24"/>
        <v>8.4251870463000014</v>
      </c>
      <c r="G124">
        <v>70.345420000000004</v>
      </c>
      <c r="H124">
        <v>1.6016629999999998</v>
      </c>
      <c r="K124">
        <f t="shared" si="25"/>
        <v>27.421647314528627</v>
      </c>
      <c r="L124" s="10">
        <f t="shared" si="23"/>
        <v>8.5007106675038742</v>
      </c>
      <c r="N124">
        <f t="shared" si="26"/>
        <v>26.986435460000003</v>
      </c>
      <c r="O124" s="10">
        <f t="shared" si="27"/>
        <v>8.3657949926000015</v>
      </c>
      <c r="P124" s="52"/>
      <c r="Q124">
        <f t="shared" si="28"/>
        <v>26.794848190000003</v>
      </c>
      <c r="R124" s="10">
        <f t="shared" si="29"/>
        <v>8.3064029389000016</v>
      </c>
      <c r="S124" s="52"/>
      <c r="T124">
        <f t="shared" si="30"/>
        <v>26.60326092</v>
      </c>
      <c r="U124" s="10">
        <f t="shared" si="31"/>
        <v>8.2470108851999999</v>
      </c>
      <c r="V124" s="52"/>
      <c r="W124">
        <f t="shared" si="32"/>
        <v>26.411673650000001</v>
      </c>
      <c r="X124" s="10">
        <f t="shared" si="33"/>
        <v>8.1876188315</v>
      </c>
      <c r="Y124" s="52"/>
      <c r="Z124">
        <f t="shared" si="34"/>
        <v>26.220086380000001</v>
      </c>
      <c r="AA124" s="10">
        <f t="shared" si="35"/>
        <v>8.1282267778000019</v>
      </c>
      <c r="AB124" s="52"/>
      <c r="AC124">
        <f t="shared" si="36"/>
        <v>26.028499110000002</v>
      </c>
      <c r="AD124" s="10">
        <f t="shared" si="37"/>
        <v>8.068834724100002</v>
      </c>
      <c r="AE124" s="52"/>
      <c r="AF124">
        <f t="shared" si="38"/>
        <v>25.836911840000003</v>
      </c>
      <c r="AG124" s="10">
        <f t="shared" si="39"/>
        <v>8.0094426704000021</v>
      </c>
      <c r="AH124" s="52"/>
      <c r="AI124">
        <f t="shared" si="40"/>
        <v>25.64532457</v>
      </c>
      <c r="AJ124" s="10">
        <f t="shared" si="41"/>
        <v>7.9500506167000005</v>
      </c>
      <c r="AK124" s="52"/>
      <c r="AL124">
        <f t="shared" si="42"/>
        <v>25.4537373</v>
      </c>
      <c r="AM124" s="10">
        <f t="shared" si="43"/>
        <v>7.8906585630000006</v>
      </c>
    </row>
    <row r="125" spans="1:39" ht="15.5" x14ac:dyDescent="0.35">
      <c r="A125" s="4" t="s">
        <v>139</v>
      </c>
      <c r="B125" s="9">
        <v>27.280470000000001</v>
      </c>
      <c r="C125" s="10">
        <f t="shared" si="44"/>
        <v>8.4569457000000003</v>
      </c>
      <c r="D125" s="9">
        <f t="shared" si="45"/>
        <v>27.089506710000002</v>
      </c>
      <c r="E125" s="10">
        <f t="shared" si="24"/>
        <v>8.3977470801000003</v>
      </c>
      <c r="G125">
        <v>68.953819999999993</v>
      </c>
      <c r="H125">
        <v>1.5883669999999999</v>
      </c>
      <c r="K125">
        <f t="shared" si="25"/>
        <v>27.331069070986214</v>
      </c>
      <c r="L125" s="10">
        <f t="shared" si="23"/>
        <v>8.4726314120057253</v>
      </c>
      <c r="N125">
        <f t="shared" si="26"/>
        <v>26.898543420000003</v>
      </c>
      <c r="O125" s="10">
        <f t="shared" si="27"/>
        <v>8.3385484602000002</v>
      </c>
      <c r="P125" s="52"/>
      <c r="Q125">
        <f t="shared" si="28"/>
        <v>26.70758013</v>
      </c>
      <c r="R125" s="10">
        <f t="shared" si="29"/>
        <v>8.2793498403000001</v>
      </c>
      <c r="S125" s="52"/>
      <c r="T125">
        <f t="shared" si="30"/>
        <v>26.516616840000001</v>
      </c>
      <c r="U125" s="10">
        <f t="shared" si="31"/>
        <v>8.2201512204</v>
      </c>
      <c r="V125" s="52"/>
      <c r="W125">
        <f t="shared" si="32"/>
        <v>26.325653550000002</v>
      </c>
      <c r="X125" s="10">
        <f t="shared" si="33"/>
        <v>8.1609526004999999</v>
      </c>
      <c r="Y125" s="52"/>
      <c r="Z125">
        <f t="shared" si="34"/>
        <v>26.134690259999999</v>
      </c>
      <c r="AA125" s="10">
        <f t="shared" si="35"/>
        <v>8.1017539805999998</v>
      </c>
      <c r="AB125" s="52"/>
      <c r="AC125">
        <f t="shared" si="36"/>
        <v>25.94372697</v>
      </c>
      <c r="AD125" s="10">
        <f t="shared" si="37"/>
        <v>8.0425553606999998</v>
      </c>
      <c r="AE125" s="52"/>
      <c r="AF125">
        <f t="shared" si="38"/>
        <v>25.752763680000001</v>
      </c>
      <c r="AG125" s="10">
        <f t="shared" si="39"/>
        <v>7.9833567408000006</v>
      </c>
      <c r="AH125" s="52"/>
      <c r="AI125">
        <f t="shared" si="40"/>
        <v>25.561800390000002</v>
      </c>
      <c r="AJ125" s="10">
        <f t="shared" si="41"/>
        <v>7.9241581209000005</v>
      </c>
      <c r="AK125" s="52"/>
      <c r="AL125">
        <f t="shared" si="42"/>
        <v>25.370837100000003</v>
      </c>
      <c r="AM125" s="10">
        <f t="shared" si="43"/>
        <v>7.8649595010000004</v>
      </c>
    </row>
    <row r="126" spans="1:39" ht="15.5" x14ac:dyDescent="0.35">
      <c r="A126" s="4" t="s">
        <v>140</v>
      </c>
      <c r="B126" s="9">
        <v>27.155339999999999</v>
      </c>
      <c r="C126" s="10">
        <f t="shared" si="44"/>
        <v>8.4181553999999998</v>
      </c>
      <c r="D126" s="9">
        <f t="shared" si="45"/>
        <v>26.965252619999998</v>
      </c>
      <c r="E126" s="10">
        <f t="shared" si="24"/>
        <v>8.3592283121999991</v>
      </c>
      <c r="G126">
        <v>68.96087</v>
      </c>
      <c r="H126">
        <v>1.592878</v>
      </c>
      <c r="K126">
        <f t="shared" si="25"/>
        <v>27.179264728191157</v>
      </c>
      <c r="L126" s="10">
        <f t="shared" si="23"/>
        <v>8.4255720657392583</v>
      </c>
      <c r="N126">
        <f t="shared" si="26"/>
        <v>26.77516524</v>
      </c>
      <c r="O126" s="10">
        <f t="shared" si="27"/>
        <v>8.3003012244000001</v>
      </c>
      <c r="P126" s="52"/>
      <c r="Q126">
        <f t="shared" si="28"/>
        <v>26.585077859999998</v>
      </c>
      <c r="R126" s="10">
        <f t="shared" si="29"/>
        <v>8.2413741366000011</v>
      </c>
      <c r="S126" s="52"/>
      <c r="T126">
        <f t="shared" si="30"/>
        <v>26.394990480000001</v>
      </c>
      <c r="U126" s="10">
        <f t="shared" si="31"/>
        <v>8.1824470488000003</v>
      </c>
      <c r="V126" s="52"/>
      <c r="W126">
        <f t="shared" si="32"/>
        <v>26.204903099999999</v>
      </c>
      <c r="X126" s="10">
        <f t="shared" si="33"/>
        <v>8.1235199609999995</v>
      </c>
      <c r="Y126" s="52"/>
      <c r="Z126">
        <f t="shared" si="34"/>
        <v>26.014815719999998</v>
      </c>
      <c r="AA126" s="10">
        <f t="shared" si="35"/>
        <v>8.0645928731999987</v>
      </c>
      <c r="AB126" s="52"/>
      <c r="AC126">
        <f t="shared" si="36"/>
        <v>25.82472834</v>
      </c>
      <c r="AD126" s="10">
        <f t="shared" si="37"/>
        <v>8.0056657853999997</v>
      </c>
      <c r="AE126" s="52"/>
      <c r="AF126">
        <f t="shared" si="38"/>
        <v>25.634640959999999</v>
      </c>
      <c r="AG126" s="10">
        <f t="shared" si="39"/>
        <v>7.9467386975999998</v>
      </c>
      <c r="AH126" s="52"/>
      <c r="AI126">
        <f t="shared" si="40"/>
        <v>25.444553579999997</v>
      </c>
      <c r="AJ126" s="10">
        <f t="shared" si="41"/>
        <v>7.8878116097999991</v>
      </c>
      <c r="AK126" s="52"/>
      <c r="AL126">
        <f t="shared" si="42"/>
        <v>25.2544662</v>
      </c>
      <c r="AM126" s="10">
        <f t="shared" si="43"/>
        <v>7.8288845220000001</v>
      </c>
    </row>
    <row r="127" spans="1:39" ht="15.5" x14ac:dyDescent="0.35">
      <c r="A127" s="4" t="s">
        <v>141</v>
      </c>
      <c r="B127" s="9">
        <v>27.860710000000001</v>
      </c>
      <c r="C127" s="10">
        <f t="shared" si="44"/>
        <v>8.6368200999999996</v>
      </c>
      <c r="D127" s="9">
        <f t="shared" si="45"/>
        <v>27.665685030000002</v>
      </c>
      <c r="E127" s="10">
        <f t="shared" si="24"/>
        <v>8.5763623592999991</v>
      </c>
      <c r="G127">
        <v>69.934970000000007</v>
      </c>
      <c r="H127">
        <v>1.5844719999999999</v>
      </c>
      <c r="K127">
        <f t="shared" si="25"/>
        <v>27.856416997119986</v>
      </c>
      <c r="L127" s="10">
        <f t="shared" si="23"/>
        <v>8.6354892691071949</v>
      </c>
      <c r="N127">
        <f t="shared" si="26"/>
        <v>27.47066006</v>
      </c>
      <c r="O127" s="10">
        <f t="shared" si="27"/>
        <v>8.5159046186000005</v>
      </c>
      <c r="P127" s="52"/>
      <c r="Q127">
        <f t="shared" si="28"/>
        <v>27.275635090000002</v>
      </c>
      <c r="R127" s="10">
        <f t="shared" si="29"/>
        <v>8.4554468779</v>
      </c>
      <c r="S127" s="52"/>
      <c r="T127">
        <f t="shared" si="30"/>
        <v>27.080610119999999</v>
      </c>
      <c r="U127" s="10">
        <f t="shared" si="31"/>
        <v>8.3949891371999978</v>
      </c>
      <c r="V127" s="52"/>
      <c r="W127">
        <f t="shared" si="32"/>
        <v>26.885585150000001</v>
      </c>
      <c r="X127" s="10">
        <f t="shared" si="33"/>
        <v>8.3345313964999992</v>
      </c>
      <c r="Y127" s="52"/>
      <c r="Z127">
        <f t="shared" si="34"/>
        <v>26.690560180000002</v>
      </c>
      <c r="AA127" s="10">
        <f t="shared" si="35"/>
        <v>8.2740736557999988</v>
      </c>
      <c r="AB127" s="52"/>
      <c r="AC127">
        <f t="shared" si="36"/>
        <v>26.49553521</v>
      </c>
      <c r="AD127" s="10">
        <f t="shared" si="37"/>
        <v>8.2136159151000001</v>
      </c>
      <c r="AE127" s="52"/>
      <c r="AF127">
        <f t="shared" si="38"/>
        <v>26.300510240000001</v>
      </c>
      <c r="AG127" s="10">
        <f t="shared" si="39"/>
        <v>8.1531581743999997</v>
      </c>
      <c r="AH127" s="52"/>
      <c r="AI127">
        <f t="shared" si="40"/>
        <v>26.105485270000003</v>
      </c>
      <c r="AJ127" s="10">
        <f t="shared" si="41"/>
        <v>8.092700433700001</v>
      </c>
      <c r="AK127" s="52"/>
      <c r="AL127">
        <f t="shared" si="42"/>
        <v>25.9104603</v>
      </c>
      <c r="AM127" s="10">
        <f t="shared" si="43"/>
        <v>8.0322426929999988</v>
      </c>
    </row>
    <row r="128" spans="1:39" ht="15.5" x14ac:dyDescent="0.35">
      <c r="A128" s="4" t="s">
        <v>142</v>
      </c>
      <c r="B128" s="9">
        <v>27.224160000000001</v>
      </c>
      <c r="C128" s="10">
        <f t="shared" si="44"/>
        <v>8.4394895999999999</v>
      </c>
      <c r="D128" s="9">
        <f t="shared" si="45"/>
        <v>27.033590880000002</v>
      </c>
      <c r="E128" s="10">
        <f t="shared" si="24"/>
        <v>8.3804131728000009</v>
      </c>
      <c r="G128">
        <v>68.912499999999994</v>
      </c>
      <c r="H128">
        <v>1.590487</v>
      </c>
      <c r="K128">
        <f t="shared" si="25"/>
        <v>27.241922812735744</v>
      </c>
      <c r="L128" s="10">
        <f t="shared" si="23"/>
        <v>8.444996071948081</v>
      </c>
      <c r="N128">
        <f t="shared" si="26"/>
        <v>26.843021760000003</v>
      </c>
      <c r="O128" s="10">
        <f t="shared" si="27"/>
        <v>8.3213367456</v>
      </c>
      <c r="P128" s="52"/>
      <c r="Q128">
        <f t="shared" si="28"/>
        <v>26.65245264</v>
      </c>
      <c r="R128" s="10">
        <f t="shared" si="29"/>
        <v>8.2622603183999992</v>
      </c>
      <c r="S128" s="52"/>
      <c r="T128">
        <f t="shared" si="30"/>
        <v>26.461883520000001</v>
      </c>
      <c r="U128" s="10">
        <f t="shared" si="31"/>
        <v>8.2031838912000001</v>
      </c>
      <c r="V128" s="52"/>
      <c r="W128">
        <f t="shared" si="32"/>
        <v>26.271314400000001</v>
      </c>
      <c r="X128" s="10">
        <f t="shared" si="33"/>
        <v>8.1441074639999993</v>
      </c>
      <c r="Y128" s="52"/>
      <c r="Z128">
        <f t="shared" si="34"/>
        <v>26.080745280000002</v>
      </c>
      <c r="AA128" s="10">
        <f t="shared" si="35"/>
        <v>8.0850310368000002</v>
      </c>
      <c r="AB128" s="52"/>
      <c r="AC128">
        <f t="shared" si="36"/>
        <v>25.890176160000003</v>
      </c>
      <c r="AD128" s="10">
        <f t="shared" si="37"/>
        <v>8.0259546095999994</v>
      </c>
      <c r="AE128" s="52"/>
      <c r="AF128">
        <f t="shared" si="38"/>
        <v>25.69960704</v>
      </c>
      <c r="AG128" s="10">
        <f t="shared" si="39"/>
        <v>7.9668781823999995</v>
      </c>
      <c r="AH128" s="52"/>
      <c r="AI128">
        <f t="shared" si="40"/>
        <v>25.509037920000001</v>
      </c>
      <c r="AJ128" s="10">
        <f t="shared" si="41"/>
        <v>7.9078017552000004</v>
      </c>
      <c r="AK128" s="52"/>
      <c r="AL128">
        <f t="shared" si="42"/>
        <v>25.318468800000002</v>
      </c>
      <c r="AM128" s="10">
        <f t="shared" si="43"/>
        <v>7.8487253280000004</v>
      </c>
    </row>
    <row r="129" spans="1:39" ht="15.5" x14ac:dyDescent="0.35">
      <c r="A129" s="4" t="s">
        <v>143</v>
      </c>
      <c r="B129" s="9">
        <v>27.411930000000002</v>
      </c>
      <c r="C129" s="10">
        <f t="shared" si="44"/>
        <v>8.4976982999999997</v>
      </c>
      <c r="D129" s="9">
        <f t="shared" si="45"/>
        <v>27.220046490000001</v>
      </c>
      <c r="E129" s="10">
        <f t="shared" si="24"/>
        <v>8.4382144118999989</v>
      </c>
      <c r="G129">
        <v>68.648409999999998</v>
      </c>
      <c r="H129">
        <v>1.5826600000000002</v>
      </c>
      <c r="K129">
        <f t="shared" si="25"/>
        <v>27.406604361564092</v>
      </c>
      <c r="L129" s="10">
        <f t="shared" si="23"/>
        <v>8.4960473520848687</v>
      </c>
      <c r="N129">
        <f t="shared" si="26"/>
        <v>27.028162980000001</v>
      </c>
      <c r="O129" s="10">
        <f t="shared" si="27"/>
        <v>8.3787305237999998</v>
      </c>
      <c r="P129" s="52"/>
      <c r="Q129">
        <f t="shared" si="28"/>
        <v>26.836279470000001</v>
      </c>
      <c r="R129" s="10">
        <f t="shared" si="29"/>
        <v>8.319246635699999</v>
      </c>
      <c r="S129" s="52"/>
      <c r="T129">
        <f t="shared" si="30"/>
        <v>26.644395960000001</v>
      </c>
      <c r="U129" s="10">
        <f t="shared" si="31"/>
        <v>8.2597627476</v>
      </c>
      <c r="V129" s="52"/>
      <c r="W129">
        <f t="shared" si="32"/>
        <v>26.45251245</v>
      </c>
      <c r="X129" s="10">
        <f t="shared" si="33"/>
        <v>8.2002788594999991</v>
      </c>
      <c r="Y129" s="52"/>
      <c r="Z129">
        <f t="shared" si="34"/>
        <v>26.26062894</v>
      </c>
      <c r="AA129" s="10">
        <f t="shared" si="35"/>
        <v>8.1407949714000001</v>
      </c>
      <c r="AB129" s="52"/>
      <c r="AC129">
        <f t="shared" si="36"/>
        <v>26.06874543</v>
      </c>
      <c r="AD129" s="10">
        <f t="shared" si="37"/>
        <v>8.0813110832999993</v>
      </c>
      <c r="AE129" s="52"/>
      <c r="AF129">
        <f t="shared" si="38"/>
        <v>25.876861920000003</v>
      </c>
      <c r="AG129" s="10">
        <f t="shared" si="39"/>
        <v>8.0218271952000002</v>
      </c>
      <c r="AH129" s="52"/>
      <c r="AI129">
        <f t="shared" si="40"/>
        <v>25.684978410000003</v>
      </c>
      <c r="AJ129" s="10">
        <f t="shared" si="41"/>
        <v>7.9623433071000003</v>
      </c>
      <c r="AK129" s="52"/>
      <c r="AL129">
        <f t="shared" si="42"/>
        <v>25.493094900000003</v>
      </c>
      <c r="AM129" s="10">
        <f t="shared" si="43"/>
        <v>7.9028594190000003</v>
      </c>
    </row>
    <row r="130" spans="1:39" ht="15.5" x14ac:dyDescent="0.35">
      <c r="A130" s="4" t="s">
        <v>144</v>
      </c>
      <c r="B130" s="9">
        <v>27.400739999999999</v>
      </c>
      <c r="C130" s="10">
        <f t="shared" si="44"/>
        <v>8.4942294</v>
      </c>
      <c r="D130" s="9">
        <f t="shared" si="45"/>
        <v>27.20893482</v>
      </c>
      <c r="E130" s="10">
        <f t="shared" si="24"/>
        <v>8.4347697942000011</v>
      </c>
      <c r="G130">
        <v>69.55162</v>
      </c>
      <c r="H130">
        <v>1.592848</v>
      </c>
      <c r="K130">
        <f t="shared" si="25"/>
        <v>27.413127180541156</v>
      </c>
      <c r="L130" s="10">
        <f t="shared" si="23"/>
        <v>8.4980694259677581</v>
      </c>
      <c r="N130">
        <f t="shared" si="26"/>
        <v>27.01712964</v>
      </c>
      <c r="O130" s="10">
        <f t="shared" si="27"/>
        <v>8.3753101884000003</v>
      </c>
      <c r="P130" s="52"/>
      <c r="Q130">
        <f t="shared" si="28"/>
        <v>26.825324459999997</v>
      </c>
      <c r="R130" s="10">
        <f t="shared" si="29"/>
        <v>8.3158505825999995</v>
      </c>
      <c r="S130" s="52"/>
      <c r="T130">
        <f t="shared" si="30"/>
        <v>26.633519279999998</v>
      </c>
      <c r="U130" s="10">
        <f t="shared" si="31"/>
        <v>8.2563909767999988</v>
      </c>
      <c r="V130" s="52"/>
      <c r="W130">
        <f t="shared" si="32"/>
        <v>26.441714099999999</v>
      </c>
      <c r="X130" s="10">
        <f t="shared" si="33"/>
        <v>8.1969313709999998</v>
      </c>
      <c r="Y130" s="52"/>
      <c r="Z130">
        <f t="shared" si="34"/>
        <v>26.249908919999999</v>
      </c>
      <c r="AA130" s="10">
        <f t="shared" si="35"/>
        <v>8.1374717652000008</v>
      </c>
      <c r="AB130" s="52"/>
      <c r="AC130">
        <f t="shared" si="36"/>
        <v>26.05810374</v>
      </c>
      <c r="AD130" s="10">
        <f t="shared" si="37"/>
        <v>8.0780121594000001</v>
      </c>
      <c r="AE130" s="52"/>
      <c r="AF130">
        <f t="shared" si="38"/>
        <v>25.866298560000001</v>
      </c>
      <c r="AG130" s="10">
        <f t="shared" si="39"/>
        <v>8.0185525536000011</v>
      </c>
      <c r="AH130" s="52"/>
      <c r="AI130">
        <f t="shared" si="40"/>
        <v>25.674493379999998</v>
      </c>
      <c r="AJ130" s="10">
        <f t="shared" si="41"/>
        <v>7.9590929477999994</v>
      </c>
      <c r="AK130" s="52"/>
      <c r="AL130">
        <f t="shared" si="42"/>
        <v>25.482688199999998</v>
      </c>
      <c r="AM130" s="10">
        <f t="shared" si="43"/>
        <v>7.8996333419999996</v>
      </c>
    </row>
    <row r="131" spans="1:39" ht="15.5" x14ac:dyDescent="0.35">
      <c r="A131" s="4" t="s">
        <v>145</v>
      </c>
      <c r="B131" s="9">
        <v>27.424659999999999</v>
      </c>
      <c r="C131" s="10">
        <f t="shared" si="44"/>
        <v>8.5016446000000006</v>
      </c>
      <c r="D131" s="9">
        <f t="shared" si="45"/>
        <v>27.232687379999998</v>
      </c>
      <c r="E131" s="10">
        <f t="shared" si="24"/>
        <v>8.4421330878000003</v>
      </c>
      <c r="G131">
        <v>69.292730000000006</v>
      </c>
      <c r="H131">
        <v>1.589432</v>
      </c>
      <c r="K131">
        <f t="shared" si="25"/>
        <v>27.428607966348615</v>
      </c>
      <c r="L131" s="10">
        <f t="shared" si="23"/>
        <v>8.502868469568071</v>
      </c>
      <c r="N131">
        <f t="shared" si="26"/>
        <v>27.04071476</v>
      </c>
      <c r="O131" s="10">
        <f t="shared" si="27"/>
        <v>8.3826215756</v>
      </c>
      <c r="P131" s="52"/>
      <c r="Q131">
        <f t="shared" si="28"/>
        <v>26.848742139999999</v>
      </c>
      <c r="R131" s="10">
        <f t="shared" si="29"/>
        <v>8.3231100633999997</v>
      </c>
      <c r="S131" s="52"/>
      <c r="T131">
        <f t="shared" si="30"/>
        <v>26.656769520000001</v>
      </c>
      <c r="U131" s="10">
        <f t="shared" si="31"/>
        <v>8.2635985512000012</v>
      </c>
      <c r="V131" s="52"/>
      <c r="W131">
        <f t="shared" si="32"/>
        <v>26.4647969</v>
      </c>
      <c r="X131" s="10">
        <f t="shared" si="33"/>
        <v>8.2040870390000009</v>
      </c>
      <c r="Y131" s="52"/>
      <c r="Z131">
        <f t="shared" si="34"/>
        <v>26.272824279999998</v>
      </c>
      <c r="AA131" s="10">
        <f t="shared" si="35"/>
        <v>8.1445755268000006</v>
      </c>
      <c r="AB131" s="52"/>
      <c r="AC131">
        <f t="shared" si="36"/>
        <v>26.08085166</v>
      </c>
      <c r="AD131" s="10">
        <f t="shared" si="37"/>
        <v>8.0850640146000003</v>
      </c>
      <c r="AE131" s="52"/>
      <c r="AF131">
        <f t="shared" si="38"/>
        <v>25.888879039999999</v>
      </c>
      <c r="AG131" s="10">
        <f t="shared" si="39"/>
        <v>8.0255525024000001</v>
      </c>
      <c r="AH131" s="52"/>
      <c r="AI131">
        <f t="shared" si="40"/>
        <v>25.696906419999998</v>
      </c>
      <c r="AJ131" s="10">
        <f t="shared" si="41"/>
        <v>7.9660409901999998</v>
      </c>
      <c r="AK131" s="52"/>
      <c r="AL131">
        <f t="shared" si="42"/>
        <v>25.5049338</v>
      </c>
      <c r="AM131" s="10">
        <f t="shared" si="43"/>
        <v>7.9065294780000004</v>
      </c>
    </row>
    <row r="132" spans="1:39" ht="15.5" x14ac:dyDescent="0.35">
      <c r="A132" s="4" t="s">
        <v>146</v>
      </c>
      <c r="B132" s="9">
        <v>27.521570000000001</v>
      </c>
      <c r="C132" s="10">
        <f t="shared" si="44"/>
        <v>8.5316866999999998</v>
      </c>
      <c r="D132" s="9">
        <f t="shared" si="45"/>
        <v>27.32891901</v>
      </c>
      <c r="E132" s="10">
        <f t="shared" si="24"/>
        <v>8.4719648930999991</v>
      </c>
      <c r="G132">
        <v>70.148409999999998</v>
      </c>
      <c r="H132">
        <v>1.594074</v>
      </c>
      <c r="K132">
        <f t="shared" si="25"/>
        <v>27.605834182637821</v>
      </c>
      <c r="L132" s="10">
        <f t="shared" ref="L132:L195" si="46">K132*0.31</f>
        <v>8.5578085966177238</v>
      </c>
      <c r="N132">
        <f t="shared" si="26"/>
        <v>27.136268019999999</v>
      </c>
      <c r="O132" s="10">
        <f t="shared" si="27"/>
        <v>8.4122430861999984</v>
      </c>
      <c r="P132" s="52"/>
      <c r="Q132">
        <f t="shared" si="28"/>
        <v>26.943617030000002</v>
      </c>
      <c r="R132" s="10">
        <f t="shared" si="29"/>
        <v>8.3525212793000012</v>
      </c>
      <c r="S132" s="52"/>
      <c r="T132">
        <f t="shared" si="30"/>
        <v>26.750966040000002</v>
      </c>
      <c r="U132" s="10">
        <f t="shared" si="31"/>
        <v>8.2927994724000005</v>
      </c>
      <c r="V132" s="52"/>
      <c r="W132">
        <f t="shared" si="32"/>
        <v>26.558315050000001</v>
      </c>
      <c r="X132" s="10">
        <f t="shared" si="33"/>
        <v>8.2330776654999998</v>
      </c>
      <c r="Y132" s="52"/>
      <c r="Z132">
        <f t="shared" si="34"/>
        <v>26.36566406</v>
      </c>
      <c r="AA132" s="10">
        <f t="shared" si="35"/>
        <v>8.173355858599999</v>
      </c>
      <c r="AB132" s="52"/>
      <c r="AC132">
        <f t="shared" si="36"/>
        <v>26.17301307</v>
      </c>
      <c r="AD132" s="10">
        <f t="shared" si="37"/>
        <v>8.1136340517000001</v>
      </c>
      <c r="AE132" s="52"/>
      <c r="AF132">
        <f t="shared" si="38"/>
        <v>25.980362079999999</v>
      </c>
      <c r="AG132" s="10">
        <f t="shared" si="39"/>
        <v>8.0539122447999993</v>
      </c>
      <c r="AH132" s="52"/>
      <c r="AI132">
        <f t="shared" si="40"/>
        <v>25.787711090000002</v>
      </c>
      <c r="AJ132" s="10">
        <f t="shared" si="41"/>
        <v>7.9941904378999995</v>
      </c>
      <c r="AK132" s="52"/>
      <c r="AL132">
        <f t="shared" si="42"/>
        <v>25.595060100000001</v>
      </c>
      <c r="AM132" s="10">
        <f t="shared" si="43"/>
        <v>7.9344686310000005</v>
      </c>
    </row>
    <row r="133" spans="1:39" ht="15.5" x14ac:dyDescent="0.35">
      <c r="A133" s="4" t="s">
        <v>147</v>
      </c>
      <c r="B133" s="9">
        <v>27.994589999999999</v>
      </c>
      <c r="C133" s="10">
        <f t="shared" si="44"/>
        <v>8.6783228999999995</v>
      </c>
      <c r="D133" s="9">
        <f t="shared" si="45"/>
        <v>27.798627869999997</v>
      </c>
      <c r="E133" s="10">
        <f t="shared" ref="E133:E196" si="47">D133*$C133/$B133</f>
        <v>8.617574639699999</v>
      </c>
      <c r="G133">
        <v>70.146680000000003</v>
      </c>
      <c r="H133">
        <v>1.5827279999999999</v>
      </c>
      <c r="K133">
        <f t="shared" ref="K133:K196" si="48">G133/(H133*H133)</f>
        <v>28.00235453840504</v>
      </c>
      <c r="L133" s="10">
        <f t="shared" si="46"/>
        <v>8.6807299069055617</v>
      </c>
      <c r="N133">
        <f t="shared" ref="N133:N196" si="49">B133+B133*$B$1*2</f>
        <v>27.602665739999999</v>
      </c>
      <c r="O133" s="10">
        <f t="shared" ref="O133:O196" si="50">N133*$C133/$B133</f>
        <v>8.5568263794000003</v>
      </c>
      <c r="P133" s="52"/>
      <c r="Q133">
        <f t="shared" ref="Q133:Q196" si="51">B133+B133*$B$1*3</f>
        <v>27.406703609999997</v>
      </c>
      <c r="R133" s="10">
        <f t="shared" ref="R133:R196" si="52">Q133*$C133/$B133</f>
        <v>8.4960781190999999</v>
      </c>
      <c r="S133" s="52"/>
      <c r="T133">
        <f t="shared" ref="T133:T196" si="53">B133+B133*$B$1*4</f>
        <v>27.210741479999999</v>
      </c>
      <c r="U133" s="10">
        <f t="shared" ref="U133:U196" si="54">T133*$C133/$B133</f>
        <v>8.4353298587999994</v>
      </c>
      <c r="V133" s="52"/>
      <c r="W133">
        <f t="shared" ref="W133:W196" si="55">B133+B133*$B$1*5</f>
        <v>27.014779349999998</v>
      </c>
      <c r="X133" s="10">
        <f t="shared" ref="X133:X196" si="56">W133*$C133/$B133</f>
        <v>8.3745815984999989</v>
      </c>
      <c r="Y133" s="52"/>
      <c r="Z133">
        <f t="shared" ref="Z133:Z196" si="57">B133+B133*$B$1*6</f>
        <v>26.81881722</v>
      </c>
      <c r="AA133" s="10">
        <f t="shared" ref="AA133:AA196" si="58">Z133*$C133/$B133</f>
        <v>8.3138333382000003</v>
      </c>
      <c r="AB133" s="52"/>
      <c r="AC133">
        <f t="shared" ref="AC133:AC196" si="59">B133+B133*$B$1*7</f>
        <v>26.622855089999998</v>
      </c>
      <c r="AD133" s="10">
        <f t="shared" ref="AD133:AD196" si="60">AC133*$C133/$B133</f>
        <v>8.2530850778999998</v>
      </c>
      <c r="AE133" s="52"/>
      <c r="AF133">
        <f t="shared" ref="AF133:AF196" si="61">B133+B133*$B$1*8</f>
        <v>26.42689296</v>
      </c>
      <c r="AG133" s="10">
        <f t="shared" ref="AG133:AG196" si="62">AF133*$C133/$B133</f>
        <v>8.1923368175999993</v>
      </c>
      <c r="AH133" s="52"/>
      <c r="AI133">
        <f t="shared" ref="AI133:AI196" si="63">B133+B133*$B$1*9</f>
        <v>26.230930829999998</v>
      </c>
      <c r="AJ133" s="10">
        <f t="shared" ref="AJ133:AJ196" si="64">AI133*$C133/$B133</f>
        <v>8.1315885572999989</v>
      </c>
      <c r="AK133" s="52"/>
      <c r="AL133">
        <f t="shared" ref="AL133:AL196" si="65">B133+B133*$B$1*10</f>
        <v>26.0349687</v>
      </c>
      <c r="AM133" s="10">
        <f t="shared" ref="AM133:AM196" si="66">AL133*$C133/$B133</f>
        <v>8.0708402970000002</v>
      </c>
    </row>
    <row r="134" spans="1:39" ht="15.5" x14ac:dyDescent="0.35">
      <c r="A134" s="4" t="s">
        <v>148</v>
      </c>
      <c r="B134" s="9">
        <v>27.824010000000001</v>
      </c>
      <c r="C134" s="10">
        <f t="shared" ref="C134:C172" si="67">B134*0.31</f>
        <v>8.6254431</v>
      </c>
      <c r="D134" s="9">
        <f t="shared" si="45"/>
        <v>27.629241930000003</v>
      </c>
      <c r="E134" s="10">
        <f t="shared" si="47"/>
        <v>8.5650649983000005</v>
      </c>
      <c r="G134">
        <v>69.278379999999999</v>
      </c>
      <c r="H134">
        <v>1.5777429999999999</v>
      </c>
      <c r="K134">
        <f t="shared" si="48"/>
        <v>27.83076855059139</v>
      </c>
      <c r="L134" s="10">
        <f t="shared" si="46"/>
        <v>8.6275382506833314</v>
      </c>
      <c r="N134">
        <f t="shared" si="49"/>
        <v>27.434473860000001</v>
      </c>
      <c r="O134" s="10">
        <f t="shared" si="50"/>
        <v>8.5046868966000009</v>
      </c>
      <c r="P134" s="52"/>
      <c r="Q134">
        <f t="shared" si="51"/>
        <v>27.239705790000002</v>
      </c>
      <c r="R134" s="10">
        <f t="shared" si="52"/>
        <v>8.4443087948999995</v>
      </c>
      <c r="S134" s="52"/>
      <c r="T134">
        <f t="shared" si="53"/>
        <v>27.04493772</v>
      </c>
      <c r="U134" s="10">
        <f t="shared" si="54"/>
        <v>8.3839306932</v>
      </c>
      <c r="V134" s="52"/>
      <c r="W134">
        <f t="shared" si="55"/>
        <v>26.850169650000002</v>
      </c>
      <c r="X134" s="10">
        <f t="shared" si="56"/>
        <v>8.3235525915000004</v>
      </c>
      <c r="Y134" s="52"/>
      <c r="Z134">
        <f t="shared" si="57"/>
        <v>26.655401580000003</v>
      </c>
      <c r="AA134" s="10">
        <f t="shared" si="58"/>
        <v>8.2631744898000008</v>
      </c>
      <c r="AB134" s="52"/>
      <c r="AC134">
        <f t="shared" si="59"/>
        <v>26.460633510000001</v>
      </c>
      <c r="AD134" s="10">
        <f t="shared" si="60"/>
        <v>8.2027963880999994</v>
      </c>
      <c r="AE134" s="52"/>
      <c r="AF134">
        <f t="shared" si="61"/>
        <v>26.265865440000002</v>
      </c>
      <c r="AG134" s="10">
        <f t="shared" si="62"/>
        <v>8.1424182863999999</v>
      </c>
      <c r="AH134" s="52"/>
      <c r="AI134">
        <f t="shared" si="63"/>
        <v>26.07109737</v>
      </c>
      <c r="AJ134" s="10">
        <f t="shared" si="64"/>
        <v>8.0820401847000003</v>
      </c>
      <c r="AK134" s="52"/>
      <c r="AL134">
        <f t="shared" si="65"/>
        <v>25.876329300000002</v>
      </c>
      <c r="AM134" s="10">
        <f t="shared" si="66"/>
        <v>8.0216620830000007</v>
      </c>
    </row>
    <row r="135" spans="1:39" ht="15.5" x14ac:dyDescent="0.35">
      <c r="A135" s="4" t="s">
        <v>149</v>
      </c>
      <c r="B135" s="9">
        <v>28.33736</v>
      </c>
      <c r="C135" s="10">
        <f t="shared" si="67"/>
        <v>8.7845815999999992</v>
      </c>
      <c r="D135" s="9">
        <f t="shared" ref="D135:D198" si="68">B135+B135*$B$1</f>
        <v>28.138998480000001</v>
      </c>
      <c r="E135" s="10">
        <f t="shared" si="47"/>
        <v>8.7230895287999992</v>
      </c>
      <c r="G135">
        <v>70.818640000000002</v>
      </c>
      <c r="H135">
        <v>1.580371</v>
      </c>
      <c r="K135">
        <f t="shared" si="48"/>
        <v>28.354988720803671</v>
      </c>
      <c r="L135" s="10">
        <f t="shared" si="46"/>
        <v>8.7900465034491386</v>
      </c>
      <c r="N135">
        <f t="shared" si="49"/>
        <v>27.940636959999999</v>
      </c>
      <c r="O135" s="10">
        <f t="shared" si="50"/>
        <v>8.6615974575999992</v>
      </c>
      <c r="P135" s="52"/>
      <c r="Q135">
        <f t="shared" si="51"/>
        <v>27.74227544</v>
      </c>
      <c r="R135" s="10">
        <f t="shared" si="52"/>
        <v>8.6001053863999992</v>
      </c>
      <c r="S135" s="52"/>
      <c r="T135">
        <f t="shared" si="53"/>
        <v>27.543913920000001</v>
      </c>
      <c r="U135" s="10">
        <f t="shared" si="54"/>
        <v>8.5386133151999992</v>
      </c>
      <c r="V135" s="52"/>
      <c r="W135">
        <f t="shared" si="55"/>
        <v>27.345552399999999</v>
      </c>
      <c r="X135" s="10">
        <f t="shared" si="56"/>
        <v>8.4771212439999992</v>
      </c>
      <c r="Y135" s="52"/>
      <c r="Z135">
        <f t="shared" si="57"/>
        <v>27.14719088</v>
      </c>
      <c r="AA135" s="10">
        <f t="shared" si="58"/>
        <v>8.4156291727999992</v>
      </c>
      <c r="AB135" s="52"/>
      <c r="AC135">
        <f t="shared" si="59"/>
        <v>26.948829360000001</v>
      </c>
      <c r="AD135" s="10">
        <f t="shared" si="60"/>
        <v>8.3541371015999992</v>
      </c>
      <c r="AE135" s="52"/>
      <c r="AF135">
        <f t="shared" si="61"/>
        <v>26.750467839999999</v>
      </c>
      <c r="AG135" s="10">
        <f t="shared" si="62"/>
        <v>8.2926450303999992</v>
      </c>
      <c r="AH135" s="52"/>
      <c r="AI135">
        <f t="shared" si="63"/>
        <v>26.55210632</v>
      </c>
      <c r="AJ135" s="10">
        <f t="shared" si="64"/>
        <v>8.2311529591999992</v>
      </c>
      <c r="AK135" s="52"/>
      <c r="AL135">
        <f t="shared" si="65"/>
        <v>26.353744800000001</v>
      </c>
      <c r="AM135" s="10">
        <f t="shared" si="66"/>
        <v>8.1696608879999992</v>
      </c>
    </row>
    <row r="136" spans="1:39" ht="15.5" x14ac:dyDescent="0.35">
      <c r="A136" s="4" t="s">
        <v>150</v>
      </c>
      <c r="B136" s="9">
        <v>27.929490000000001</v>
      </c>
      <c r="C136" s="10">
        <f t="shared" si="67"/>
        <v>8.6581419000000004</v>
      </c>
      <c r="D136" s="9">
        <f t="shared" si="68"/>
        <v>27.733983569999999</v>
      </c>
      <c r="E136" s="10">
        <f t="shared" si="47"/>
        <v>8.5975349067</v>
      </c>
      <c r="G136">
        <v>69.802269999999993</v>
      </c>
      <c r="H136">
        <v>1.5804909999999999</v>
      </c>
      <c r="K136">
        <f t="shared" si="48"/>
        <v>27.943801785844204</v>
      </c>
      <c r="L136" s="10">
        <f t="shared" si="46"/>
        <v>8.6625785536117039</v>
      </c>
      <c r="N136">
        <f t="shared" si="49"/>
        <v>27.538477140000001</v>
      </c>
      <c r="O136" s="10">
        <f t="shared" si="50"/>
        <v>8.5369279134000013</v>
      </c>
      <c r="P136" s="52"/>
      <c r="Q136">
        <f t="shared" si="51"/>
        <v>27.342970710000003</v>
      </c>
      <c r="R136" s="10">
        <f t="shared" si="52"/>
        <v>8.4763209201000009</v>
      </c>
      <c r="S136" s="52"/>
      <c r="T136">
        <f t="shared" si="53"/>
        <v>27.147464280000001</v>
      </c>
      <c r="U136" s="10">
        <f t="shared" si="54"/>
        <v>8.4157139268000005</v>
      </c>
      <c r="V136" s="52"/>
      <c r="W136">
        <f t="shared" si="55"/>
        <v>26.951957849999999</v>
      </c>
      <c r="X136" s="10">
        <f t="shared" si="56"/>
        <v>8.3551069335000001</v>
      </c>
      <c r="Y136" s="52"/>
      <c r="Z136">
        <f t="shared" si="57"/>
        <v>26.756451420000001</v>
      </c>
      <c r="AA136" s="10">
        <f t="shared" si="58"/>
        <v>8.2944999401999997</v>
      </c>
      <c r="AB136" s="52"/>
      <c r="AC136">
        <f t="shared" si="59"/>
        <v>26.560944990000003</v>
      </c>
      <c r="AD136" s="10">
        <f t="shared" si="60"/>
        <v>8.2338929469000011</v>
      </c>
      <c r="AE136" s="52"/>
      <c r="AF136">
        <f t="shared" si="61"/>
        <v>26.365438560000001</v>
      </c>
      <c r="AG136" s="10">
        <f t="shared" si="62"/>
        <v>8.1732859536000007</v>
      </c>
      <c r="AH136" s="52"/>
      <c r="AI136">
        <f t="shared" si="63"/>
        <v>26.169932129999999</v>
      </c>
      <c r="AJ136" s="10">
        <f t="shared" si="64"/>
        <v>8.1126789603000002</v>
      </c>
      <c r="AK136" s="52"/>
      <c r="AL136">
        <f t="shared" si="65"/>
        <v>25.974425700000001</v>
      </c>
      <c r="AM136" s="10">
        <f t="shared" si="66"/>
        <v>8.0520719669999998</v>
      </c>
    </row>
    <row r="137" spans="1:39" ht="15.5" x14ac:dyDescent="0.35">
      <c r="A137" s="4" t="s">
        <v>151</v>
      </c>
      <c r="B137" s="9">
        <v>27.516200000000001</v>
      </c>
      <c r="C137" s="10">
        <f t="shared" si="67"/>
        <v>8.5300220000000007</v>
      </c>
      <c r="D137" s="9">
        <f t="shared" si="68"/>
        <v>27.323586600000002</v>
      </c>
      <c r="E137" s="10">
        <f t="shared" si="47"/>
        <v>8.4703118460000013</v>
      </c>
      <c r="G137">
        <v>69.005880000000005</v>
      </c>
      <c r="H137">
        <v>1.5834159999999999</v>
      </c>
      <c r="K137">
        <f t="shared" si="48"/>
        <v>27.52301713368897</v>
      </c>
      <c r="L137" s="10">
        <f t="shared" si="46"/>
        <v>8.5321353114435805</v>
      </c>
      <c r="N137">
        <f t="shared" si="49"/>
        <v>27.1309732</v>
      </c>
      <c r="O137" s="10">
        <f t="shared" si="50"/>
        <v>8.4106016920000002</v>
      </c>
      <c r="P137" s="52"/>
      <c r="Q137">
        <f t="shared" si="51"/>
        <v>26.938359800000001</v>
      </c>
      <c r="R137" s="10">
        <f t="shared" si="52"/>
        <v>8.3508915380000008</v>
      </c>
      <c r="S137" s="52"/>
      <c r="T137">
        <f t="shared" si="53"/>
        <v>26.745746400000002</v>
      </c>
      <c r="U137" s="10">
        <f t="shared" si="54"/>
        <v>8.2911813839999997</v>
      </c>
      <c r="V137" s="52"/>
      <c r="W137">
        <f t="shared" si="55"/>
        <v>26.553133000000003</v>
      </c>
      <c r="X137" s="10">
        <f t="shared" si="56"/>
        <v>8.2314712300000004</v>
      </c>
      <c r="Y137" s="52"/>
      <c r="Z137">
        <f t="shared" si="57"/>
        <v>26.3605196</v>
      </c>
      <c r="AA137" s="10">
        <f t="shared" si="58"/>
        <v>8.171761076000001</v>
      </c>
      <c r="AB137" s="52"/>
      <c r="AC137">
        <f t="shared" si="59"/>
        <v>26.167906200000001</v>
      </c>
      <c r="AD137" s="10">
        <f t="shared" si="60"/>
        <v>8.1120509220000017</v>
      </c>
      <c r="AE137" s="52"/>
      <c r="AF137">
        <f t="shared" si="61"/>
        <v>25.975292800000002</v>
      </c>
      <c r="AG137" s="10">
        <f t="shared" si="62"/>
        <v>8.0523407680000005</v>
      </c>
      <c r="AH137" s="52"/>
      <c r="AI137">
        <f t="shared" si="63"/>
        <v>25.782679400000003</v>
      </c>
      <c r="AJ137" s="10">
        <f t="shared" si="64"/>
        <v>7.9926306140000003</v>
      </c>
      <c r="AK137" s="52"/>
      <c r="AL137">
        <f t="shared" si="65"/>
        <v>25.590066</v>
      </c>
      <c r="AM137" s="10">
        <f t="shared" si="66"/>
        <v>7.9329204600000001</v>
      </c>
    </row>
    <row r="138" spans="1:39" ht="15.5" x14ac:dyDescent="0.35">
      <c r="A138" s="4" t="s">
        <v>152</v>
      </c>
      <c r="B138" s="9">
        <v>28.075199999999999</v>
      </c>
      <c r="C138" s="10">
        <f t="shared" si="67"/>
        <v>8.7033120000000004</v>
      </c>
      <c r="D138" s="9">
        <f t="shared" si="68"/>
        <v>27.878673599999999</v>
      </c>
      <c r="E138" s="10">
        <f t="shared" si="47"/>
        <v>8.6423888160000004</v>
      </c>
      <c r="G138">
        <v>69.610640000000004</v>
      </c>
      <c r="H138">
        <v>1.5747279999999999</v>
      </c>
      <c r="K138">
        <f t="shared" si="48"/>
        <v>28.071429387296511</v>
      </c>
      <c r="L138" s="10">
        <f t="shared" si="46"/>
        <v>8.7021431100619182</v>
      </c>
      <c r="N138">
        <f t="shared" si="49"/>
        <v>27.682147199999999</v>
      </c>
      <c r="O138" s="10">
        <f t="shared" si="50"/>
        <v>8.5814656320000005</v>
      </c>
      <c r="P138" s="52"/>
      <c r="Q138">
        <f t="shared" si="51"/>
        <v>27.4856208</v>
      </c>
      <c r="R138" s="10">
        <f t="shared" si="52"/>
        <v>8.5205424480000005</v>
      </c>
      <c r="S138" s="52"/>
      <c r="T138">
        <f t="shared" si="53"/>
        <v>27.2890944</v>
      </c>
      <c r="U138" s="10">
        <f t="shared" si="54"/>
        <v>8.4596192640000005</v>
      </c>
      <c r="V138" s="52"/>
      <c r="W138">
        <f t="shared" si="55"/>
        <v>27.092568</v>
      </c>
      <c r="X138" s="10">
        <f t="shared" si="56"/>
        <v>8.3986960800000006</v>
      </c>
      <c r="Y138" s="52"/>
      <c r="Z138">
        <f t="shared" si="57"/>
        <v>26.8960416</v>
      </c>
      <c r="AA138" s="10">
        <f t="shared" si="58"/>
        <v>8.3377728960000006</v>
      </c>
      <c r="AB138" s="52"/>
      <c r="AC138">
        <f t="shared" si="59"/>
        <v>26.6995152</v>
      </c>
      <c r="AD138" s="10">
        <f t="shared" si="60"/>
        <v>8.2768497120000006</v>
      </c>
      <c r="AE138" s="52"/>
      <c r="AF138">
        <f t="shared" si="61"/>
        <v>26.502988799999997</v>
      </c>
      <c r="AG138" s="10">
        <f t="shared" si="62"/>
        <v>8.2159265280000007</v>
      </c>
      <c r="AH138" s="52"/>
      <c r="AI138">
        <f t="shared" si="63"/>
        <v>26.306462399999997</v>
      </c>
      <c r="AJ138" s="10">
        <f t="shared" si="64"/>
        <v>8.1550033439999989</v>
      </c>
      <c r="AK138" s="52"/>
      <c r="AL138">
        <f t="shared" si="65"/>
        <v>26.109935999999998</v>
      </c>
      <c r="AM138" s="10">
        <f t="shared" si="66"/>
        <v>8.094080159999999</v>
      </c>
    </row>
    <row r="139" spans="1:39" ht="15.5" x14ac:dyDescent="0.35">
      <c r="A139" s="4" t="s">
        <v>153</v>
      </c>
      <c r="B139" s="9">
        <v>27.55864</v>
      </c>
      <c r="C139" s="10">
        <f t="shared" si="67"/>
        <v>8.5431784000000004</v>
      </c>
      <c r="D139" s="9">
        <f t="shared" si="68"/>
        <v>27.365729520000002</v>
      </c>
      <c r="E139" s="10">
        <f t="shared" si="47"/>
        <v>8.4833761512000017</v>
      </c>
      <c r="G139">
        <v>68.395039999999995</v>
      </c>
      <c r="H139">
        <v>1.5758869999999998</v>
      </c>
      <c r="K139">
        <f t="shared" si="48"/>
        <v>27.540667505090038</v>
      </c>
      <c r="L139" s="10">
        <f t="shared" si="46"/>
        <v>8.5376069265779115</v>
      </c>
      <c r="N139">
        <f t="shared" si="49"/>
        <v>27.17281904</v>
      </c>
      <c r="O139" s="10">
        <f t="shared" si="50"/>
        <v>8.4235739023999994</v>
      </c>
      <c r="P139" s="52"/>
      <c r="Q139">
        <f t="shared" si="51"/>
        <v>26.979908560000002</v>
      </c>
      <c r="R139" s="10">
        <f t="shared" si="52"/>
        <v>8.3637716536000006</v>
      </c>
      <c r="S139" s="52"/>
      <c r="T139">
        <f t="shared" si="53"/>
        <v>26.78699808</v>
      </c>
      <c r="U139" s="10">
        <f t="shared" si="54"/>
        <v>8.3039694048000001</v>
      </c>
      <c r="V139" s="52"/>
      <c r="W139">
        <f t="shared" si="55"/>
        <v>26.594087600000002</v>
      </c>
      <c r="X139" s="10">
        <f t="shared" si="56"/>
        <v>8.2441671560000014</v>
      </c>
      <c r="Y139" s="52"/>
      <c r="Z139">
        <f t="shared" si="57"/>
        <v>26.40117712</v>
      </c>
      <c r="AA139" s="10">
        <f t="shared" si="58"/>
        <v>8.1843649072000009</v>
      </c>
      <c r="AB139" s="52"/>
      <c r="AC139">
        <f t="shared" si="59"/>
        <v>26.208266640000002</v>
      </c>
      <c r="AD139" s="10">
        <f t="shared" si="60"/>
        <v>8.1245626584000004</v>
      </c>
      <c r="AE139" s="52"/>
      <c r="AF139">
        <f t="shared" si="61"/>
        <v>26.01535616</v>
      </c>
      <c r="AG139" s="10">
        <f t="shared" si="62"/>
        <v>8.0647604095999998</v>
      </c>
      <c r="AH139" s="52"/>
      <c r="AI139">
        <f t="shared" si="63"/>
        <v>25.822445680000001</v>
      </c>
      <c r="AJ139" s="10">
        <f t="shared" si="64"/>
        <v>8.0049581608000011</v>
      </c>
      <c r="AK139" s="52"/>
      <c r="AL139">
        <f t="shared" si="65"/>
        <v>25.629535199999999</v>
      </c>
      <c r="AM139" s="10">
        <f t="shared" si="66"/>
        <v>7.9451559119999997</v>
      </c>
    </row>
    <row r="140" spans="1:39" ht="15.5" x14ac:dyDescent="0.35">
      <c r="A140" s="4" t="s">
        <v>154</v>
      </c>
      <c r="B140" s="9">
        <v>28.442489999999999</v>
      </c>
      <c r="C140" s="10">
        <f t="shared" si="67"/>
        <v>8.8171719</v>
      </c>
      <c r="D140" s="9">
        <f t="shared" si="68"/>
        <v>28.243392570000001</v>
      </c>
      <c r="E140" s="10">
        <f t="shared" si="47"/>
        <v>8.7554516967000016</v>
      </c>
      <c r="G140">
        <v>69.892330000000001</v>
      </c>
      <c r="H140">
        <v>1.5686010000000001</v>
      </c>
      <c r="K140">
        <f t="shared" si="48"/>
        <v>28.405637711117329</v>
      </c>
      <c r="L140" s="10">
        <f t="shared" si="46"/>
        <v>8.8057476904463723</v>
      </c>
      <c r="N140">
        <f t="shared" si="49"/>
        <v>28.044295139999999</v>
      </c>
      <c r="O140" s="10">
        <f t="shared" si="50"/>
        <v>8.6937314933999996</v>
      </c>
      <c r="P140" s="52"/>
      <c r="Q140">
        <f t="shared" si="51"/>
        <v>27.845197710000001</v>
      </c>
      <c r="R140" s="10">
        <f t="shared" si="52"/>
        <v>8.6320112901000012</v>
      </c>
      <c r="S140" s="52"/>
      <c r="T140">
        <f t="shared" si="53"/>
        <v>27.646100279999999</v>
      </c>
      <c r="U140" s="10">
        <f t="shared" si="54"/>
        <v>8.5702910867999993</v>
      </c>
      <c r="V140" s="52"/>
      <c r="W140">
        <f t="shared" si="55"/>
        <v>27.447002850000001</v>
      </c>
      <c r="X140" s="10">
        <f t="shared" si="56"/>
        <v>8.5085708835000009</v>
      </c>
      <c r="Y140" s="52"/>
      <c r="Z140">
        <f t="shared" si="57"/>
        <v>27.247905419999999</v>
      </c>
      <c r="AA140" s="10">
        <f t="shared" si="58"/>
        <v>8.4468506802000007</v>
      </c>
      <c r="AB140" s="52"/>
      <c r="AC140">
        <f t="shared" si="59"/>
        <v>27.04880799</v>
      </c>
      <c r="AD140" s="10">
        <f t="shared" si="60"/>
        <v>8.3851304769000006</v>
      </c>
      <c r="AE140" s="52"/>
      <c r="AF140">
        <f t="shared" si="61"/>
        <v>26.849710559999998</v>
      </c>
      <c r="AG140" s="10">
        <f t="shared" si="62"/>
        <v>8.3234102736000004</v>
      </c>
      <c r="AH140" s="52"/>
      <c r="AI140">
        <f t="shared" si="63"/>
        <v>26.65061313</v>
      </c>
      <c r="AJ140" s="10">
        <f t="shared" si="64"/>
        <v>8.2616900703000002</v>
      </c>
      <c r="AK140" s="52"/>
      <c r="AL140">
        <f t="shared" si="65"/>
        <v>26.451515699999998</v>
      </c>
      <c r="AM140" s="10">
        <f t="shared" si="66"/>
        <v>8.1999698670000001</v>
      </c>
    </row>
    <row r="141" spans="1:39" ht="15.5" x14ac:dyDescent="0.35">
      <c r="A141" s="4" t="s">
        <v>155</v>
      </c>
      <c r="B141" s="9">
        <v>27.743680000000001</v>
      </c>
      <c r="C141" s="10">
        <f t="shared" si="67"/>
        <v>8.600540800000001</v>
      </c>
      <c r="D141" s="9">
        <f t="shared" si="68"/>
        <v>27.549474240000002</v>
      </c>
      <c r="E141" s="10">
        <f t="shared" si="47"/>
        <v>8.5403370144000021</v>
      </c>
      <c r="G141">
        <v>68.008690000000001</v>
      </c>
      <c r="H141">
        <v>1.5645389999999999</v>
      </c>
      <c r="K141">
        <f t="shared" si="48"/>
        <v>27.783798618706012</v>
      </c>
      <c r="L141" s="10">
        <f t="shared" si="46"/>
        <v>8.6129775717988633</v>
      </c>
      <c r="N141">
        <f t="shared" si="49"/>
        <v>27.355268479999999</v>
      </c>
      <c r="O141" s="10">
        <f t="shared" si="50"/>
        <v>8.4801332287999998</v>
      </c>
      <c r="P141" s="52"/>
      <c r="Q141">
        <f t="shared" si="51"/>
        <v>27.16106272</v>
      </c>
      <c r="R141" s="10">
        <f t="shared" si="52"/>
        <v>8.4199294432000009</v>
      </c>
      <c r="S141" s="52"/>
      <c r="T141">
        <f t="shared" si="53"/>
        <v>26.966856960000001</v>
      </c>
      <c r="U141" s="10">
        <f t="shared" si="54"/>
        <v>8.3597256576000003</v>
      </c>
      <c r="V141" s="52"/>
      <c r="W141">
        <f t="shared" si="55"/>
        <v>26.772651200000002</v>
      </c>
      <c r="X141" s="10">
        <f t="shared" si="56"/>
        <v>8.2995218720000015</v>
      </c>
      <c r="Y141" s="52"/>
      <c r="Z141">
        <f t="shared" si="57"/>
        <v>26.578445440000003</v>
      </c>
      <c r="AA141" s="10">
        <f t="shared" si="58"/>
        <v>8.2393180864000009</v>
      </c>
      <c r="AB141" s="52"/>
      <c r="AC141">
        <f t="shared" si="59"/>
        <v>26.38423968</v>
      </c>
      <c r="AD141" s="10">
        <f t="shared" si="60"/>
        <v>8.1791143008000002</v>
      </c>
      <c r="AE141" s="52"/>
      <c r="AF141">
        <f t="shared" si="61"/>
        <v>26.190033920000001</v>
      </c>
      <c r="AG141" s="10">
        <f t="shared" si="62"/>
        <v>8.1189105152000014</v>
      </c>
      <c r="AH141" s="52"/>
      <c r="AI141">
        <f t="shared" si="63"/>
        <v>25.995828160000002</v>
      </c>
      <c r="AJ141" s="10">
        <f t="shared" si="64"/>
        <v>8.0587067296000008</v>
      </c>
      <c r="AK141" s="52"/>
      <c r="AL141">
        <f t="shared" si="65"/>
        <v>25.801622399999999</v>
      </c>
      <c r="AM141" s="10">
        <f t="shared" si="66"/>
        <v>7.9985029440000002</v>
      </c>
    </row>
    <row r="142" spans="1:39" ht="15.5" x14ac:dyDescent="0.35">
      <c r="A142" s="4" t="s">
        <v>156</v>
      </c>
      <c r="B142" s="9">
        <v>28.02797</v>
      </c>
      <c r="C142" s="10">
        <f t="shared" si="67"/>
        <v>8.6886706999999994</v>
      </c>
      <c r="D142" s="9">
        <f t="shared" si="68"/>
        <v>27.831774209999999</v>
      </c>
      <c r="E142" s="10">
        <f t="shared" si="47"/>
        <v>8.6278500050999991</v>
      </c>
      <c r="G142">
        <v>68.814480000000003</v>
      </c>
      <c r="H142">
        <v>1.5668869999999999</v>
      </c>
      <c r="K142">
        <f t="shared" si="48"/>
        <v>28.028798262494583</v>
      </c>
      <c r="L142" s="10">
        <f t="shared" si="46"/>
        <v>8.6889274613733214</v>
      </c>
      <c r="N142">
        <f t="shared" si="49"/>
        <v>27.635578419999998</v>
      </c>
      <c r="O142" s="10">
        <f t="shared" si="50"/>
        <v>8.5670293101999988</v>
      </c>
      <c r="P142" s="52"/>
      <c r="Q142">
        <f t="shared" si="51"/>
        <v>27.439382630000001</v>
      </c>
      <c r="R142" s="10">
        <f t="shared" si="52"/>
        <v>8.5062086153000003</v>
      </c>
      <c r="S142" s="52"/>
      <c r="T142">
        <f t="shared" si="53"/>
        <v>27.24318684</v>
      </c>
      <c r="U142" s="10">
        <f t="shared" si="54"/>
        <v>8.4453879204</v>
      </c>
      <c r="V142" s="52"/>
      <c r="W142">
        <f t="shared" si="55"/>
        <v>27.046991049999999</v>
      </c>
      <c r="X142" s="10">
        <f t="shared" si="56"/>
        <v>8.3845672254999997</v>
      </c>
      <c r="Y142" s="52"/>
      <c r="Z142">
        <f t="shared" si="57"/>
        <v>26.850795259999998</v>
      </c>
      <c r="AA142" s="10">
        <f t="shared" si="58"/>
        <v>8.3237465305999994</v>
      </c>
      <c r="AB142" s="52"/>
      <c r="AC142">
        <f t="shared" si="59"/>
        <v>26.654599470000001</v>
      </c>
      <c r="AD142" s="10">
        <f t="shared" si="60"/>
        <v>8.2629258356999991</v>
      </c>
      <c r="AE142" s="52"/>
      <c r="AF142">
        <f t="shared" si="61"/>
        <v>26.45840368</v>
      </c>
      <c r="AG142" s="10">
        <f t="shared" si="62"/>
        <v>8.2021051407999988</v>
      </c>
      <c r="AH142" s="52"/>
      <c r="AI142">
        <f t="shared" si="63"/>
        <v>26.262207889999999</v>
      </c>
      <c r="AJ142" s="10">
        <f t="shared" si="64"/>
        <v>8.1412844459000002</v>
      </c>
      <c r="AK142" s="52"/>
      <c r="AL142">
        <f t="shared" si="65"/>
        <v>26.066012099999998</v>
      </c>
      <c r="AM142" s="10">
        <f t="shared" si="66"/>
        <v>8.0804637509999999</v>
      </c>
    </row>
    <row r="143" spans="1:39" ht="15.5" x14ac:dyDescent="0.35">
      <c r="A143" s="4" t="s">
        <v>157</v>
      </c>
      <c r="B143" s="9">
        <v>28.6172</v>
      </c>
      <c r="C143" s="10">
        <f t="shared" si="67"/>
        <v>8.8713320000000007</v>
      </c>
      <c r="D143" s="9">
        <f t="shared" si="68"/>
        <v>28.416879600000001</v>
      </c>
      <c r="E143" s="10">
        <f t="shared" si="47"/>
        <v>8.8092326760000006</v>
      </c>
      <c r="G143">
        <v>70.122420000000005</v>
      </c>
      <c r="H143">
        <v>1.5646930000000001</v>
      </c>
      <c r="K143">
        <f t="shared" si="48"/>
        <v>28.641688446506397</v>
      </c>
      <c r="L143" s="10">
        <f t="shared" si="46"/>
        <v>8.8789234184169832</v>
      </c>
      <c r="N143">
        <f t="shared" si="49"/>
        <v>28.216559199999999</v>
      </c>
      <c r="O143" s="10">
        <f t="shared" si="50"/>
        <v>8.7471333520000005</v>
      </c>
      <c r="P143" s="52"/>
      <c r="Q143">
        <f t="shared" si="51"/>
        <v>28.0162388</v>
      </c>
      <c r="R143" s="10">
        <f t="shared" si="52"/>
        <v>8.6850340280000005</v>
      </c>
      <c r="S143" s="52"/>
      <c r="T143">
        <f t="shared" si="53"/>
        <v>27.815918400000001</v>
      </c>
      <c r="U143" s="10">
        <f t="shared" si="54"/>
        <v>8.6229347040000004</v>
      </c>
      <c r="V143" s="52"/>
      <c r="W143">
        <f t="shared" si="55"/>
        <v>27.615597999999999</v>
      </c>
      <c r="X143" s="10">
        <f t="shared" si="56"/>
        <v>8.5608353800000003</v>
      </c>
      <c r="Y143" s="52"/>
      <c r="Z143">
        <f t="shared" si="57"/>
        <v>27.4152776</v>
      </c>
      <c r="AA143" s="10">
        <f t="shared" si="58"/>
        <v>8.4987360560000003</v>
      </c>
      <c r="AB143" s="52"/>
      <c r="AC143">
        <f t="shared" si="59"/>
        <v>27.214957200000001</v>
      </c>
      <c r="AD143" s="10">
        <f t="shared" si="60"/>
        <v>8.4366367320000002</v>
      </c>
      <c r="AE143" s="52"/>
      <c r="AF143">
        <f t="shared" si="61"/>
        <v>27.014636800000002</v>
      </c>
      <c r="AG143" s="10">
        <f t="shared" si="62"/>
        <v>8.3745374080000019</v>
      </c>
      <c r="AH143" s="52"/>
      <c r="AI143">
        <f t="shared" si="63"/>
        <v>26.814316399999999</v>
      </c>
      <c r="AJ143" s="10">
        <f t="shared" si="64"/>
        <v>8.3124380840000001</v>
      </c>
      <c r="AK143" s="52"/>
      <c r="AL143">
        <f t="shared" si="65"/>
        <v>26.613996</v>
      </c>
      <c r="AM143" s="10">
        <f t="shared" si="66"/>
        <v>8.25033876</v>
      </c>
    </row>
    <row r="144" spans="1:39" ht="15.5" x14ac:dyDescent="0.35">
      <c r="A144" s="4" t="s">
        <v>158</v>
      </c>
      <c r="B144" s="9">
        <v>28.563359999999999</v>
      </c>
      <c r="C144" s="10">
        <f t="shared" si="67"/>
        <v>8.854641599999999</v>
      </c>
      <c r="D144" s="9">
        <f t="shared" si="68"/>
        <v>28.363416479999998</v>
      </c>
      <c r="E144" s="10">
        <f t="shared" si="47"/>
        <v>8.7926591087999988</v>
      </c>
      <c r="G144">
        <v>69.868979999999993</v>
      </c>
      <c r="H144">
        <v>1.5637289999999999</v>
      </c>
      <c r="K144">
        <f t="shared" si="48"/>
        <v>28.573367194923694</v>
      </c>
      <c r="L144" s="10">
        <f t="shared" si="46"/>
        <v>8.8577438304263456</v>
      </c>
      <c r="N144">
        <f t="shared" si="49"/>
        <v>28.16347296</v>
      </c>
      <c r="O144" s="10">
        <f t="shared" si="50"/>
        <v>8.7306766175999986</v>
      </c>
      <c r="P144" s="52"/>
      <c r="Q144">
        <f t="shared" si="51"/>
        <v>27.963529439999999</v>
      </c>
      <c r="R144" s="10">
        <f t="shared" si="52"/>
        <v>8.6686941263999984</v>
      </c>
      <c r="S144" s="52"/>
      <c r="T144">
        <f t="shared" si="53"/>
        <v>27.763585920000001</v>
      </c>
      <c r="U144" s="10">
        <f t="shared" si="54"/>
        <v>8.6067116351999999</v>
      </c>
      <c r="V144" s="52"/>
      <c r="W144">
        <f t="shared" si="55"/>
        <v>27.563642399999999</v>
      </c>
      <c r="X144" s="10">
        <f t="shared" si="56"/>
        <v>8.5447291439999979</v>
      </c>
      <c r="Y144" s="52"/>
      <c r="Z144">
        <f t="shared" si="57"/>
        <v>27.363698880000001</v>
      </c>
      <c r="AA144" s="10">
        <f t="shared" si="58"/>
        <v>8.4827466527999995</v>
      </c>
      <c r="AB144" s="52"/>
      <c r="AC144">
        <f t="shared" si="59"/>
        <v>27.16375536</v>
      </c>
      <c r="AD144" s="10">
        <f t="shared" si="60"/>
        <v>8.4207641615999993</v>
      </c>
      <c r="AE144" s="52"/>
      <c r="AF144">
        <f t="shared" si="61"/>
        <v>26.963811839999998</v>
      </c>
      <c r="AG144" s="10">
        <f t="shared" si="62"/>
        <v>8.3587816703999973</v>
      </c>
      <c r="AH144" s="52"/>
      <c r="AI144">
        <f t="shared" si="63"/>
        <v>26.76386832</v>
      </c>
      <c r="AJ144" s="10">
        <f t="shared" si="64"/>
        <v>8.2967991791999989</v>
      </c>
      <c r="AK144" s="52"/>
      <c r="AL144">
        <f t="shared" si="65"/>
        <v>26.563924799999999</v>
      </c>
      <c r="AM144" s="10">
        <f t="shared" si="66"/>
        <v>8.2348166879999987</v>
      </c>
    </row>
    <row r="145" spans="1:39" ht="15.5" x14ac:dyDescent="0.35">
      <c r="A145" s="4" t="s">
        <v>159</v>
      </c>
      <c r="B145" s="9">
        <v>28.140329999999999</v>
      </c>
      <c r="C145" s="10">
        <f t="shared" si="67"/>
        <v>8.7235022999999998</v>
      </c>
      <c r="D145" s="9">
        <f t="shared" si="68"/>
        <v>27.94334769</v>
      </c>
      <c r="E145" s="10">
        <f t="shared" si="47"/>
        <v>8.6624377838999997</v>
      </c>
      <c r="G145">
        <v>69.3279</v>
      </c>
      <c r="H145">
        <v>1.5696059999999998</v>
      </c>
      <c r="K145">
        <f t="shared" si="48"/>
        <v>28.140171823037399</v>
      </c>
      <c r="L145" s="10">
        <f t="shared" si="46"/>
        <v>8.7234532651415932</v>
      </c>
      <c r="N145">
        <f t="shared" si="49"/>
        <v>27.74636538</v>
      </c>
      <c r="O145" s="10">
        <f t="shared" si="50"/>
        <v>8.6013732677999997</v>
      </c>
      <c r="P145" s="52"/>
      <c r="Q145">
        <f t="shared" si="51"/>
        <v>27.549383069999998</v>
      </c>
      <c r="R145" s="10">
        <f t="shared" si="52"/>
        <v>8.5403087516999996</v>
      </c>
      <c r="S145" s="52"/>
      <c r="T145">
        <f t="shared" si="53"/>
        <v>27.352400759999998</v>
      </c>
      <c r="U145" s="10">
        <f t="shared" si="54"/>
        <v>8.4792442355999995</v>
      </c>
      <c r="V145" s="52"/>
      <c r="W145">
        <f t="shared" si="55"/>
        <v>27.155418449999999</v>
      </c>
      <c r="X145" s="10">
        <f t="shared" si="56"/>
        <v>8.4181797195000012</v>
      </c>
      <c r="Y145" s="52"/>
      <c r="Z145">
        <f t="shared" si="57"/>
        <v>26.95843614</v>
      </c>
      <c r="AA145" s="10">
        <f t="shared" si="58"/>
        <v>8.3571152034000011</v>
      </c>
      <c r="AB145" s="52"/>
      <c r="AC145">
        <f t="shared" si="59"/>
        <v>26.761453830000001</v>
      </c>
      <c r="AD145" s="10">
        <f t="shared" si="60"/>
        <v>8.2960506873000011</v>
      </c>
      <c r="AE145" s="52"/>
      <c r="AF145">
        <f t="shared" si="61"/>
        <v>26.564471519999998</v>
      </c>
      <c r="AG145" s="10">
        <f t="shared" si="62"/>
        <v>8.2349861711999992</v>
      </c>
      <c r="AH145" s="52"/>
      <c r="AI145">
        <f t="shared" si="63"/>
        <v>26.367489209999999</v>
      </c>
      <c r="AJ145" s="10">
        <f t="shared" si="64"/>
        <v>8.1739216550999991</v>
      </c>
      <c r="AK145" s="52"/>
      <c r="AL145">
        <f t="shared" si="65"/>
        <v>26.170506899999999</v>
      </c>
      <c r="AM145" s="10">
        <f t="shared" si="66"/>
        <v>8.1128571390000008</v>
      </c>
    </row>
    <row r="146" spans="1:39" ht="15.5" x14ac:dyDescent="0.35">
      <c r="A146" s="4" t="s">
        <v>160</v>
      </c>
      <c r="B146" s="9">
        <v>27.993300000000001</v>
      </c>
      <c r="C146" s="10">
        <f t="shared" si="67"/>
        <v>8.6779229999999998</v>
      </c>
      <c r="D146" s="9">
        <f t="shared" si="68"/>
        <v>27.797346900000001</v>
      </c>
      <c r="E146" s="10">
        <f t="shared" si="47"/>
        <v>8.6171775390000001</v>
      </c>
      <c r="G146">
        <v>67.925709999999995</v>
      </c>
      <c r="H146">
        <v>1.5573090000000001</v>
      </c>
      <c r="K146">
        <f t="shared" si="48"/>
        <v>28.00816135004677</v>
      </c>
      <c r="L146" s="10">
        <f t="shared" si="46"/>
        <v>8.6825300185144982</v>
      </c>
      <c r="N146">
        <f t="shared" si="49"/>
        <v>27.6013938</v>
      </c>
      <c r="O146" s="10">
        <f t="shared" si="50"/>
        <v>8.5564320780000003</v>
      </c>
      <c r="P146" s="52"/>
      <c r="Q146">
        <f t="shared" si="51"/>
        <v>27.4054407</v>
      </c>
      <c r="R146" s="10">
        <f t="shared" si="52"/>
        <v>8.4956866169999987</v>
      </c>
      <c r="S146" s="52"/>
      <c r="T146">
        <f t="shared" si="53"/>
        <v>27.209487600000003</v>
      </c>
      <c r="U146" s="10">
        <f t="shared" si="54"/>
        <v>8.4349411560000007</v>
      </c>
      <c r="V146" s="52"/>
      <c r="W146">
        <f t="shared" si="55"/>
        <v>27.013534500000002</v>
      </c>
      <c r="X146" s="10">
        <f t="shared" si="56"/>
        <v>8.3741956949999992</v>
      </c>
      <c r="Y146" s="52"/>
      <c r="Z146">
        <f t="shared" si="57"/>
        <v>26.817581400000002</v>
      </c>
      <c r="AA146" s="10">
        <f t="shared" si="58"/>
        <v>8.3134502339999994</v>
      </c>
      <c r="AB146" s="52"/>
      <c r="AC146">
        <f t="shared" si="59"/>
        <v>26.621628300000001</v>
      </c>
      <c r="AD146" s="10">
        <f t="shared" si="60"/>
        <v>8.2527047729999996</v>
      </c>
      <c r="AE146" s="52"/>
      <c r="AF146">
        <f t="shared" si="61"/>
        <v>26.425675200000001</v>
      </c>
      <c r="AG146" s="10">
        <f t="shared" si="62"/>
        <v>8.1919593119999998</v>
      </c>
      <c r="AH146" s="52"/>
      <c r="AI146">
        <f t="shared" si="63"/>
        <v>26.2297221</v>
      </c>
      <c r="AJ146" s="10">
        <f t="shared" si="64"/>
        <v>8.131213851</v>
      </c>
      <c r="AK146" s="52"/>
      <c r="AL146">
        <f t="shared" si="65"/>
        <v>26.033768999999999</v>
      </c>
      <c r="AM146" s="10">
        <f t="shared" si="66"/>
        <v>8.0704683900000003</v>
      </c>
    </row>
    <row r="147" spans="1:39" ht="15.5" x14ac:dyDescent="0.35">
      <c r="A147" s="4" t="s">
        <v>161</v>
      </c>
      <c r="B147" s="9">
        <v>28.49681</v>
      </c>
      <c r="C147" s="10">
        <f t="shared" si="67"/>
        <v>8.8340110999999997</v>
      </c>
      <c r="D147" s="9">
        <f t="shared" si="68"/>
        <v>28.29733233</v>
      </c>
      <c r="E147" s="10">
        <f t="shared" si="47"/>
        <v>8.7721730223000005</v>
      </c>
      <c r="G147">
        <v>68.845489999999998</v>
      </c>
      <c r="H147">
        <v>1.5545360000000001</v>
      </c>
      <c r="K147">
        <f t="shared" si="48"/>
        <v>28.488784988893375</v>
      </c>
      <c r="L147" s="10">
        <f t="shared" si="46"/>
        <v>8.8315233465569456</v>
      </c>
      <c r="N147">
        <f t="shared" si="49"/>
        <v>28.097854659999999</v>
      </c>
      <c r="O147" s="10">
        <f t="shared" si="50"/>
        <v>8.7103349445999996</v>
      </c>
      <c r="P147" s="52"/>
      <c r="Q147">
        <f t="shared" si="51"/>
        <v>27.898376989999999</v>
      </c>
      <c r="R147" s="10">
        <f t="shared" si="52"/>
        <v>8.6484968669000004</v>
      </c>
      <c r="S147" s="52"/>
      <c r="T147">
        <f t="shared" si="53"/>
        <v>27.698899319999999</v>
      </c>
      <c r="U147" s="10">
        <f t="shared" si="54"/>
        <v>8.5866587891999995</v>
      </c>
      <c r="V147" s="52"/>
      <c r="W147">
        <f t="shared" si="55"/>
        <v>27.499421649999999</v>
      </c>
      <c r="X147" s="10">
        <f t="shared" si="56"/>
        <v>8.5248207115000003</v>
      </c>
      <c r="Y147" s="52"/>
      <c r="Z147">
        <f t="shared" si="57"/>
        <v>27.299943980000002</v>
      </c>
      <c r="AA147" s="10">
        <f t="shared" si="58"/>
        <v>8.4629826338000012</v>
      </c>
      <c r="AB147" s="52"/>
      <c r="AC147">
        <f t="shared" si="59"/>
        <v>27.100466310000002</v>
      </c>
      <c r="AD147" s="10">
        <f t="shared" si="60"/>
        <v>8.4011445561000002</v>
      </c>
      <c r="AE147" s="52"/>
      <c r="AF147">
        <f t="shared" si="61"/>
        <v>26.900988640000001</v>
      </c>
      <c r="AG147" s="10">
        <f t="shared" si="62"/>
        <v>8.3393064784000011</v>
      </c>
      <c r="AH147" s="52"/>
      <c r="AI147">
        <f t="shared" si="63"/>
        <v>26.701510970000001</v>
      </c>
      <c r="AJ147" s="10">
        <f t="shared" si="64"/>
        <v>8.2774684007000001</v>
      </c>
      <c r="AK147" s="52"/>
      <c r="AL147">
        <f t="shared" si="65"/>
        <v>26.502033300000001</v>
      </c>
      <c r="AM147" s="10">
        <f t="shared" si="66"/>
        <v>8.215630323000001</v>
      </c>
    </row>
    <row r="148" spans="1:39" ht="15.5" x14ac:dyDescent="0.35">
      <c r="A148" s="4" t="s">
        <v>162</v>
      </c>
      <c r="B148" s="9">
        <v>27.321709999999999</v>
      </c>
      <c r="C148" s="10">
        <f t="shared" si="67"/>
        <v>8.4697300999999996</v>
      </c>
      <c r="D148" s="9">
        <f t="shared" si="68"/>
        <v>27.13045803</v>
      </c>
      <c r="E148" s="10">
        <f t="shared" si="47"/>
        <v>8.4104419892999989</v>
      </c>
      <c r="G148">
        <v>67.013689999999997</v>
      </c>
      <c r="H148">
        <v>1.566122</v>
      </c>
      <c r="K148">
        <f t="shared" si="48"/>
        <v>27.321991485373637</v>
      </c>
      <c r="L148" s="10">
        <f t="shared" si="46"/>
        <v>8.4698173604658269</v>
      </c>
      <c r="N148">
        <f t="shared" si="49"/>
        <v>26.93920606</v>
      </c>
      <c r="O148" s="10">
        <f t="shared" si="50"/>
        <v>8.3511538785999999</v>
      </c>
      <c r="P148" s="52"/>
      <c r="Q148">
        <f t="shared" si="51"/>
        <v>26.74795409</v>
      </c>
      <c r="R148" s="10">
        <f t="shared" si="52"/>
        <v>8.2918657678999992</v>
      </c>
      <c r="S148" s="52"/>
      <c r="T148">
        <f t="shared" si="53"/>
        <v>26.556702120000001</v>
      </c>
      <c r="U148" s="10">
        <f t="shared" si="54"/>
        <v>8.2325776572000002</v>
      </c>
      <c r="V148" s="52"/>
      <c r="W148">
        <f t="shared" si="55"/>
        <v>26.365450150000001</v>
      </c>
      <c r="X148" s="10">
        <f t="shared" si="56"/>
        <v>8.1732895465000013</v>
      </c>
      <c r="Y148" s="52"/>
      <c r="Z148">
        <f t="shared" si="57"/>
        <v>26.174198179999998</v>
      </c>
      <c r="AA148" s="10">
        <f t="shared" si="58"/>
        <v>8.1140014357999988</v>
      </c>
      <c r="AB148" s="52"/>
      <c r="AC148">
        <f t="shared" si="59"/>
        <v>25.982946209999998</v>
      </c>
      <c r="AD148" s="10">
        <f t="shared" si="60"/>
        <v>8.0547133250999998</v>
      </c>
      <c r="AE148" s="52"/>
      <c r="AF148">
        <f t="shared" si="61"/>
        <v>25.791694239999998</v>
      </c>
      <c r="AG148" s="10">
        <f t="shared" si="62"/>
        <v>7.9954252143999991</v>
      </c>
      <c r="AH148" s="52"/>
      <c r="AI148">
        <f t="shared" si="63"/>
        <v>25.600442269999999</v>
      </c>
      <c r="AJ148" s="10">
        <f t="shared" si="64"/>
        <v>7.9361371037000001</v>
      </c>
      <c r="AK148" s="52"/>
      <c r="AL148">
        <f t="shared" si="65"/>
        <v>25.409190299999999</v>
      </c>
      <c r="AM148" s="10">
        <f t="shared" si="66"/>
        <v>7.8768489929999994</v>
      </c>
    </row>
    <row r="149" spans="1:39" ht="15.5" x14ac:dyDescent="0.35">
      <c r="A149" s="4" t="s">
        <v>163</v>
      </c>
      <c r="B149" s="9">
        <v>27.930150000000001</v>
      </c>
      <c r="C149" s="10">
        <f t="shared" si="67"/>
        <v>8.6583465000000004</v>
      </c>
      <c r="D149" s="9">
        <f t="shared" si="68"/>
        <v>27.734638950000001</v>
      </c>
      <c r="E149" s="10">
        <f t="shared" si="47"/>
        <v>8.5977380745000005</v>
      </c>
      <c r="G149">
        <v>67.808080000000004</v>
      </c>
      <c r="H149">
        <v>1.558684</v>
      </c>
      <c r="K149">
        <f t="shared" si="48"/>
        <v>27.910350645222309</v>
      </c>
      <c r="L149" s="10">
        <f t="shared" si="46"/>
        <v>8.6522087000189156</v>
      </c>
      <c r="N149">
        <f t="shared" si="49"/>
        <v>27.5391279</v>
      </c>
      <c r="O149" s="10">
        <f t="shared" si="50"/>
        <v>8.5371296490000006</v>
      </c>
      <c r="P149" s="52"/>
      <c r="Q149">
        <f t="shared" si="51"/>
        <v>27.34361685</v>
      </c>
      <c r="R149" s="10">
        <f t="shared" si="52"/>
        <v>8.4765212234999989</v>
      </c>
      <c r="S149" s="52"/>
      <c r="T149">
        <f t="shared" si="53"/>
        <v>27.1481058</v>
      </c>
      <c r="U149" s="10">
        <f t="shared" si="54"/>
        <v>8.4159127980000008</v>
      </c>
      <c r="V149" s="52"/>
      <c r="W149">
        <f t="shared" si="55"/>
        <v>26.952594749999999</v>
      </c>
      <c r="X149" s="10">
        <f t="shared" si="56"/>
        <v>8.3553043724999991</v>
      </c>
      <c r="Y149" s="52"/>
      <c r="Z149">
        <f t="shared" si="57"/>
        <v>26.757083700000003</v>
      </c>
      <c r="AA149" s="10">
        <f t="shared" si="58"/>
        <v>8.294695947000001</v>
      </c>
      <c r="AB149" s="52"/>
      <c r="AC149">
        <f t="shared" si="59"/>
        <v>26.561572650000002</v>
      </c>
      <c r="AD149" s="10">
        <f t="shared" si="60"/>
        <v>8.2340875215000011</v>
      </c>
      <c r="AE149" s="52"/>
      <c r="AF149">
        <f t="shared" si="61"/>
        <v>26.366061600000002</v>
      </c>
      <c r="AG149" s="10">
        <f t="shared" si="62"/>
        <v>8.1734790960000012</v>
      </c>
      <c r="AH149" s="52"/>
      <c r="AI149">
        <f t="shared" si="63"/>
        <v>26.170550550000002</v>
      </c>
      <c r="AJ149" s="10">
        <f t="shared" si="64"/>
        <v>8.1128706704999995</v>
      </c>
      <c r="AK149" s="52"/>
      <c r="AL149">
        <f t="shared" si="65"/>
        <v>25.975039500000001</v>
      </c>
      <c r="AM149" s="10">
        <f t="shared" si="66"/>
        <v>8.0522622450000014</v>
      </c>
    </row>
    <row r="150" spans="1:39" ht="15.5" x14ac:dyDescent="0.35">
      <c r="A150" s="4" t="s">
        <v>164</v>
      </c>
      <c r="B150" s="9">
        <v>27.638059999999999</v>
      </c>
      <c r="C150" s="10">
        <f t="shared" si="67"/>
        <v>8.5677985999999997</v>
      </c>
      <c r="D150" s="9">
        <f t="shared" si="68"/>
        <v>27.444593579999999</v>
      </c>
      <c r="E150" s="10">
        <f t="shared" si="47"/>
        <v>8.5078240098000002</v>
      </c>
      <c r="G150">
        <v>67.054479999999998</v>
      </c>
      <c r="H150">
        <v>1.556867</v>
      </c>
      <c r="K150">
        <f t="shared" si="48"/>
        <v>27.664624032704189</v>
      </c>
      <c r="L150" s="10">
        <f t="shared" si="46"/>
        <v>8.5760334501382989</v>
      </c>
      <c r="N150">
        <f t="shared" si="49"/>
        <v>27.251127159999999</v>
      </c>
      <c r="O150" s="10">
        <f t="shared" si="50"/>
        <v>8.4478494195999989</v>
      </c>
      <c r="P150" s="52"/>
      <c r="Q150">
        <f t="shared" si="51"/>
        <v>27.057660739999999</v>
      </c>
      <c r="R150" s="10">
        <f t="shared" si="52"/>
        <v>8.3878748293999994</v>
      </c>
      <c r="S150" s="52"/>
      <c r="T150">
        <f t="shared" si="53"/>
        <v>26.864194319999999</v>
      </c>
      <c r="U150" s="10">
        <f t="shared" si="54"/>
        <v>8.3279002391999999</v>
      </c>
      <c r="V150" s="52"/>
      <c r="W150">
        <f t="shared" si="55"/>
        <v>26.670727899999999</v>
      </c>
      <c r="X150" s="10">
        <f t="shared" si="56"/>
        <v>8.2679256490000004</v>
      </c>
      <c r="Y150" s="52"/>
      <c r="Z150">
        <f t="shared" si="57"/>
        <v>26.477261479999999</v>
      </c>
      <c r="AA150" s="10">
        <f t="shared" si="58"/>
        <v>8.2079510587999991</v>
      </c>
      <c r="AB150" s="52"/>
      <c r="AC150">
        <f t="shared" si="59"/>
        <v>26.283795059999999</v>
      </c>
      <c r="AD150" s="10">
        <f t="shared" si="60"/>
        <v>8.1479764685999996</v>
      </c>
      <c r="AE150" s="52"/>
      <c r="AF150">
        <f t="shared" si="61"/>
        <v>26.090328639999999</v>
      </c>
      <c r="AG150" s="10">
        <f t="shared" si="62"/>
        <v>8.0880018784000001</v>
      </c>
      <c r="AH150" s="52"/>
      <c r="AI150">
        <f t="shared" si="63"/>
        <v>25.896862219999999</v>
      </c>
      <c r="AJ150" s="10">
        <f t="shared" si="64"/>
        <v>8.0280272882000006</v>
      </c>
      <c r="AK150" s="52"/>
      <c r="AL150">
        <f t="shared" si="65"/>
        <v>25.703395799999999</v>
      </c>
      <c r="AM150" s="10">
        <f t="shared" si="66"/>
        <v>7.9680526979999993</v>
      </c>
    </row>
    <row r="151" spans="1:39" ht="15.5" x14ac:dyDescent="0.35">
      <c r="A151" s="4" t="s">
        <v>165</v>
      </c>
      <c r="B151" s="9">
        <v>27.473299999999998</v>
      </c>
      <c r="C151" s="10">
        <f t="shared" si="67"/>
        <v>8.5167229999999989</v>
      </c>
      <c r="D151" s="9">
        <f t="shared" si="68"/>
        <v>27.280986899999998</v>
      </c>
      <c r="E151" s="10">
        <f t="shared" si="47"/>
        <v>8.4571059389999981</v>
      </c>
      <c r="G151">
        <v>65.274060000000006</v>
      </c>
      <c r="H151">
        <v>1.5412629999999998</v>
      </c>
      <c r="K151">
        <f t="shared" si="48"/>
        <v>27.478126646973529</v>
      </c>
      <c r="L151" s="10">
        <f t="shared" si="46"/>
        <v>8.5182192605617946</v>
      </c>
      <c r="N151">
        <f t="shared" si="49"/>
        <v>27.088673799999999</v>
      </c>
      <c r="O151" s="10">
        <f t="shared" si="50"/>
        <v>8.397488877999999</v>
      </c>
      <c r="P151" s="52"/>
      <c r="Q151">
        <f t="shared" si="51"/>
        <v>26.896360699999999</v>
      </c>
      <c r="R151" s="10">
        <f t="shared" si="52"/>
        <v>8.3378718169999999</v>
      </c>
      <c r="S151" s="52"/>
      <c r="T151">
        <f t="shared" si="53"/>
        <v>26.704047599999999</v>
      </c>
      <c r="U151" s="10">
        <f t="shared" si="54"/>
        <v>8.278254755999999</v>
      </c>
      <c r="V151" s="52"/>
      <c r="W151">
        <f t="shared" si="55"/>
        <v>26.511734499999999</v>
      </c>
      <c r="X151" s="10">
        <f t="shared" si="56"/>
        <v>8.218637695</v>
      </c>
      <c r="Y151" s="52"/>
      <c r="Z151">
        <f t="shared" si="57"/>
        <v>26.3194214</v>
      </c>
      <c r="AA151" s="10">
        <f t="shared" si="58"/>
        <v>8.1590206339999991</v>
      </c>
      <c r="AB151" s="52"/>
      <c r="AC151">
        <f t="shared" si="59"/>
        <v>26.1271083</v>
      </c>
      <c r="AD151" s="10">
        <f t="shared" si="60"/>
        <v>8.0994035729999982</v>
      </c>
      <c r="AE151" s="52"/>
      <c r="AF151">
        <f t="shared" si="61"/>
        <v>25.9347952</v>
      </c>
      <c r="AG151" s="10">
        <f t="shared" si="62"/>
        <v>8.0397865119999992</v>
      </c>
      <c r="AH151" s="52"/>
      <c r="AI151">
        <f t="shared" si="63"/>
        <v>25.742482099999997</v>
      </c>
      <c r="AJ151" s="10">
        <f t="shared" si="64"/>
        <v>7.9801694509999983</v>
      </c>
      <c r="AK151" s="52"/>
      <c r="AL151">
        <f t="shared" si="65"/>
        <v>25.550168999999997</v>
      </c>
      <c r="AM151" s="10">
        <f t="shared" si="66"/>
        <v>7.9205523899999992</v>
      </c>
    </row>
    <row r="152" spans="1:39" ht="15.5" x14ac:dyDescent="0.35">
      <c r="A152" s="4" t="s">
        <v>166</v>
      </c>
      <c r="B152" s="9">
        <v>29.15889</v>
      </c>
      <c r="C152" s="10">
        <f t="shared" si="67"/>
        <v>9.0392559000000006</v>
      </c>
      <c r="D152" s="9">
        <f t="shared" si="68"/>
        <v>28.95477777</v>
      </c>
      <c r="E152" s="10">
        <f t="shared" si="47"/>
        <v>8.975981108700001</v>
      </c>
      <c r="G152">
        <v>70.075429999999997</v>
      </c>
      <c r="H152">
        <v>1.5488249999999999</v>
      </c>
      <c r="K152">
        <f t="shared" si="48"/>
        <v>29.211985150932477</v>
      </c>
      <c r="L152" s="10">
        <f t="shared" si="46"/>
        <v>9.0557153967890684</v>
      </c>
      <c r="N152">
        <f t="shared" si="49"/>
        <v>28.75066554</v>
      </c>
      <c r="O152" s="10">
        <f t="shared" si="50"/>
        <v>8.9127063173999996</v>
      </c>
      <c r="P152" s="52"/>
      <c r="Q152">
        <f t="shared" si="51"/>
        <v>28.54655331</v>
      </c>
      <c r="R152" s="10">
        <f t="shared" si="52"/>
        <v>8.8494315261000018</v>
      </c>
      <c r="S152" s="52"/>
      <c r="T152">
        <f t="shared" si="53"/>
        <v>28.34244108</v>
      </c>
      <c r="U152" s="10">
        <f t="shared" si="54"/>
        <v>8.7861567348000005</v>
      </c>
      <c r="V152" s="52"/>
      <c r="W152">
        <f t="shared" si="55"/>
        <v>28.138328850000001</v>
      </c>
      <c r="X152" s="10">
        <f t="shared" si="56"/>
        <v>8.7228819435000009</v>
      </c>
      <c r="Y152" s="52"/>
      <c r="Z152">
        <f t="shared" si="57"/>
        <v>27.934216620000001</v>
      </c>
      <c r="AA152" s="10">
        <f t="shared" si="58"/>
        <v>8.6596071522000013</v>
      </c>
      <c r="AB152" s="52"/>
      <c r="AC152">
        <f t="shared" si="59"/>
        <v>27.730104390000001</v>
      </c>
      <c r="AD152" s="10">
        <f t="shared" si="60"/>
        <v>8.5963323609</v>
      </c>
      <c r="AE152" s="52"/>
      <c r="AF152">
        <f t="shared" si="61"/>
        <v>27.525992160000001</v>
      </c>
      <c r="AG152" s="10">
        <f t="shared" si="62"/>
        <v>8.5330575696000004</v>
      </c>
      <c r="AH152" s="52"/>
      <c r="AI152">
        <f t="shared" si="63"/>
        <v>27.321879929999998</v>
      </c>
      <c r="AJ152" s="10">
        <f t="shared" si="64"/>
        <v>8.469782778299999</v>
      </c>
      <c r="AK152" s="52"/>
      <c r="AL152">
        <f t="shared" si="65"/>
        <v>27.117767699999998</v>
      </c>
      <c r="AM152" s="10">
        <f t="shared" si="66"/>
        <v>8.4065079869999995</v>
      </c>
    </row>
    <row r="153" spans="1:39" ht="15.5" x14ac:dyDescent="0.35">
      <c r="A153" s="4" t="s">
        <v>167</v>
      </c>
      <c r="B153" s="9">
        <v>28.137340000000002</v>
      </c>
      <c r="C153" s="10">
        <f t="shared" si="67"/>
        <v>8.7225754000000002</v>
      </c>
      <c r="D153" s="9">
        <f t="shared" si="68"/>
        <v>27.940378620000001</v>
      </c>
      <c r="E153" s="10">
        <f t="shared" si="47"/>
        <v>8.6615173722000005</v>
      </c>
      <c r="G153">
        <v>68.061580000000006</v>
      </c>
      <c r="H153">
        <v>1.5526819999999999</v>
      </c>
      <c r="K153">
        <f t="shared" si="48"/>
        <v>28.231697376720305</v>
      </c>
      <c r="L153" s="10">
        <f t="shared" si="46"/>
        <v>8.751826186783294</v>
      </c>
      <c r="N153">
        <f t="shared" si="49"/>
        <v>27.743417240000003</v>
      </c>
      <c r="O153" s="10">
        <f t="shared" si="50"/>
        <v>8.6004593444000008</v>
      </c>
      <c r="P153" s="52"/>
      <c r="Q153">
        <f t="shared" si="51"/>
        <v>27.546455860000002</v>
      </c>
      <c r="R153" s="10">
        <f t="shared" si="52"/>
        <v>8.5394013166000011</v>
      </c>
      <c r="S153" s="52"/>
      <c r="T153">
        <f t="shared" si="53"/>
        <v>27.349494480000001</v>
      </c>
      <c r="U153" s="10">
        <f t="shared" si="54"/>
        <v>8.4783432887999997</v>
      </c>
      <c r="V153" s="52"/>
      <c r="W153">
        <f t="shared" si="55"/>
        <v>27.152533100000003</v>
      </c>
      <c r="X153" s="10">
        <f t="shared" si="56"/>
        <v>8.417285261</v>
      </c>
      <c r="Y153" s="52"/>
      <c r="Z153">
        <f t="shared" si="57"/>
        <v>26.955571720000002</v>
      </c>
      <c r="AA153" s="10">
        <f t="shared" si="58"/>
        <v>8.3562272332000003</v>
      </c>
      <c r="AB153" s="52"/>
      <c r="AC153">
        <f t="shared" si="59"/>
        <v>26.758610340000001</v>
      </c>
      <c r="AD153" s="10">
        <f t="shared" si="60"/>
        <v>8.2951692053999988</v>
      </c>
      <c r="AE153" s="52"/>
      <c r="AF153">
        <f t="shared" si="61"/>
        <v>26.561648960000003</v>
      </c>
      <c r="AG153" s="10">
        <f t="shared" si="62"/>
        <v>8.2341111776000009</v>
      </c>
      <c r="AH153" s="52"/>
      <c r="AI153">
        <f t="shared" si="63"/>
        <v>26.364687580000002</v>
      </c>
      <c r="AJ153" s="10">
        <f t="shared" si="64"/>
        <v>8.1730531497999994</v>
      </c>
      <c r="AK153" s="52"/>
      <c r="AL153">
        <f t="shared" si="65"/>
        <v>26.167726200000001</v>
      </c>
      <c r="AM153" s="10">
        <f t="shared" si="66"/>
        <v>8.1119951219999997</v>
      </c>
    </row>
    <row r="154" spans="1:39" ht="15.5" x14ac:dyDescent="0.35">
      <c r="A154" s="4" t="s">
        <v>168</v>
      </c>
      <c r="B154" s="9">
        <v>27.94426</v>
      </c>
      <c r="C154" s="10">
        <f t="shared" si="67"/>
        <v>8.6627206000000001</v>
      </c>
      <c r="D154" s="9">
        <f t="shared" si="68"/>
        <v>27.748650179999998</v>
      </c>
      <c r="E154" s="10">
        <f t="shared" si="47"/>
        <v>8.6020815557999999</v>
      </c>
      <c r="G154">
        <v>66.512209999999996</v>
      </c>
      <c r="H154">
        <v>1.5414559999999999</v>
      </c>
      <c r="K154">
        <f t="shared" si="48"/>
        <v>27.992334118542441</v>
      </c>
      <c r="L154" s="10">
        <f t="shared" si="46"/>
        <v>8.6776235767481573</v>
      </c>
      <c r="N154">
        <f t="shared" si="49"/>
        <v>27.553040360000001</v>
      </c>
      <c r="O154" s="10">
        <f t="shared" si="50"/>
        <v>8.5414425115999997</v>
      </c>
      <c r="P154" s="52"/>
      <c r="Q154">
        <f t="shared" si="51"/>
        <v>27.357430539999999</v>
      </c>
      <c r="R154" s="10">
        <f t="shared" si="52"/>
        <v>8.4808034673999995</v>
      </c>
      <c r="S154" s="52"/>
      <c r="T154">
        <f t="shared" si="53"/>
        <v>27.161820720000001</v>
      </c>
      <c r="U154" s="10">
        <f t="shared" si="54"/>
        <v>8.420164423200001</v>
      </c>
      <c r="V154" s="52"/>
      <c r="W154">
        <f t="shared" si="55"/>
        <v>26.9662109</v>
      </c>
      <c r="X154" s="10">
        <f t="shared" si="56"/>
        <v>8.3595253790000008</v>
      </c>
      <c r="Y154" s="52"/>
      <c r="Z154">
        <f t="shared" si="57"/>
        <v>26.770601079999999</v>
      </c>
      <c r="AA154" s="10">
        <f t="shared" si="58"/>
        <v>8.2988863348000006</v>
      </c>
      <c r="AB154" s="52"/>
      <c r="AC154">
        <f t="shared" si="59"/>
        <v>26.574991260000001</v>
      </c>
      <c r="AD154" s="10">
        <f t="shared" si="60"/>
        <v>8.2382472906000004</v>
      </c>
      <c r="AE154" s="52"/>
      <c r="AF154">
        <f t="shared" si="61"/>
        <v>26.37938144</v>
      </c>
      <c r="AG154" s="10">
        <f t="shared" si="62"/>
        <v>8.1776082464000002</v>
      </c>
      <c r="AH154" s="52"/>
      <c r="AI154">
        <f t="shared" si="63"/>
        <v>26.183771620000002</v>
      </c>
      <c r="AJ154" s="10">
        <f t="shared" si="64"/>
        <v>8.1169692022</v>
      </c>
      <c r="AK154" s="52"/>
      <c r="AL154">
        <f t="shared" si="65"/>
        <v>25.9881618</v>
      </c>
      <c r="AM154" s="10">
        <f t="shared" si="66"/>
        <v>8.0563301579999997</v>
      </c>
    </row>
    <row r="155" spans="1:39" ht="15.5" x14ac:dyDescent="0.35">
      <c r="A155" s="4" t="s">
        <v>169</v>
      </c>
      <c r="B155" s="9">
        <v>28.43741</v>
      </c>
      <c r="C155" s="10">
        <f t="shared" si="67"/>
        <v>8.8155970999999997</v>
      </c>
      <c r="D155" s="9">
        <f t="shared" si="68"/>
        <v>28.238348129999999</v>
      </c>
      <c r="E155" s="10">
        <f t="shared" si="47"/>
        <v>8.7538879202999986</v>
      </c>
      <c r="G155">
        <v>68.01276</v>
      </c>
      <c r="H155">
        <v>1.5457079999999999</v>
      </c>
      <c r="K155">
        <f t="shared" si="48"/>
        <v>28.466592849347386</v>
      </c>
      <c r="L155" s="10">
        <f t="shared" si="46"/>
        <v>8.8246437832976898</v>
      </c>
      <c r="N155">
        <f t="shared" si="49"/>
        <v>28.039286260000001</v>
      </c>
      <c r="O155" s="10">
        <f t="shared" si="50"/>
        <v>8.6921787405999993</v>
      </c>
      <c r="P155" s="52"/>
      <c r="Q155">
        <f t="shared" si="51"/>
        <v>27.840224389999999</v>
      </c>
      <c r="R155" s="10">
        <f t="shared" si="52"/>
        <v>8.6304695608999999</v>
      </c>
      <c r="S155" s="52"/>
      <c r="T155">
        <f t="shared" si="53"/>
        <v>27.641162519999998</v>
      </c>
      <c r="U155" s="10">
        <f t="shared" si="54"/>
        <v>8.5687603811999988</v>
      </c>
      <c r="V155" s="52"/>
      <c r="W155">
        <f t="shared" si="55"/>
        <v>27.44210065</v>
      </c>
      <c r="X155" s="10">
        <f t="shared" si="56"/>
        <v>8.5070512014999995</v>
      </c>
      <c r="Y155" s="52"/>
      <c r="Z155">
        <f t="shared" si="57"/>
        <v>27.243038779999999</v>
      </c>
      <c r="AA155" s="10">
        <f t="shared" si="58"/>
        <v>8.4453420218000002</v>
      </c>
      <c r="AB155" s="52"/>
      <c r="AC155">
        <f t="shared" si="59"/>
        <v>27.043976910000001</v>
      </c>
      <c r="AD155" s="10">
        <f t="shared" si="60"/>
        <v>8.383632842099999</v>
      </c>
      <c r="AE155" s="52"/>
      <c r="AF155">
        <f t="shared" si="61"/>
        <v>26.84491504</v>
      </c>
      <c r="AG155" s="10">
        <f t="shared" si="62"/>
        <v>8.3219236623999997</v>
      </c>
      <c r="AH155" s="52"/>
      <c r="AI155">
        <f t="shared" si="63"/>
        <v>26.645853169999999</v>
      </c>
      <c r="AJ155" s="10">
        <f t="shared" si="64"/>
        <v>8.2602144827000004</v>
      </c>
      <c r="AK155" s="52"/>
      <c r="AL155">
        <f t="shared" si="65"/>
        <v>26.446791300000001</v>
      </c>
      <c r="AM155" s="10">
        <f t="shared" si="66"/>
        <v>8.198505303000001</v>
      </c>
    </row>
    <row r="156" spans="1:39" ht="15.5" x14ac:dyDescent="0.35">
      <c r="A156" s="4" t="s">
        <v>170</v>
      </c>
      <c r="B156" s="9">
        <v>27.41141</v>
      </c>
      <c r="C156" s="10">
        <f t="shared" si="67"/>
        <v>8.4975371000000006</v>
      </c>
      <c r="D156" s="9">
        <f t="shared" si="68"/>
        <v>27.219530129999999</v>
      </c>
      <c r="E156" s="10">
        <f t="shared" si="47"/>
        <v>8.4380543403000008</v>
      </c>
      <c r="G156">
        <v>64.827730000000003</v>
      </c>
      <c r="H156">
        <v>1.537201</v>
      </c>
      <c r="K156">
        <f t="shared" si="48"/>
        <v>27.434654675789162</v>
      </c>
      <c r="L156" s="10">
        <f t="shared" si="46"/>
        <v>8.5047429494946396</v>
      </c>
      <c r="N156">
        <f t="shared" si="49"/>
        <v>27.027650260000001</v>
      </c>
      <c r="O156" s="10">
        <f t="shared" si="50"/>
        <v>8.378571580600001</v>
      </c>
      <c r="P156" s="52"/>
      <c r="Q156">
        <f t="shared" si="51"/>
        <v>26.83577039</v>
      </c>
      <c r="R156" s="10">
        <f t="shared" si="52"/>
        <v>8.3190888209000011</v>
      </c>
      <c r="S156" s="52"/>
      <c r="T156">
        <f t="shared" si="53"/>
        <v>26.643890519999999</v>
      </c>
      <c r="U156" s="10">
        <f t="shared" si="54"/>
        <v>8.2596060612000013</v>
      </c>
      <c r="V156" s="52"/>
      <c r="W156">
        <f t="shared" si="55"/>
        <v>26.452010649999998</v>
      </c>
      <c r="X156" s="10">
        <f t="shared" si="56"/>
        <v>8.2001233014999997</v>
      </c>
      <c r="Y156" s="52"/>
      <c r="Z156">
        <f t="shared" si="57"/>
        <v>26.260130780000001</v>
      </c>
      <c r="AA156" s="10">
        <f t="shared" si="58"/>
        <v>8.1406405418000016</v>
      </c>
      <c r="AB156" s="52"/>
      <c r="AC156">
        <f t="shared" si="59"/>
        <v>26.06825091</v>
      </c>
      <c r="AD156" s="10">
        <f t="shared" si="60"/>
        <v>8.0811577821</v>
      </c>
      <c r="AE156" s="52"/>
      <c r="AF156">
        <f t="shared" si="61"/>
        <v>25.876371039999999</v>
      </c>
      <c r="AG156" s="10">
        <f t="shared" si="62"/>
        <v>8.0216750224000002</v>
      </c>
      <c r="AH156" s="52"/>
      <c r="AI156">
        <f t="shared" si="63"/>
        <v>25.684491170000001</v>
      </c>
      <c r="AJ156" s="10">
        <f t="shared" si="64"/>
        <v>7.9621922627000012</v>
      </c>
      <c r="AK156" s="52"/>
      <c r="AL156">
        <f t="shared" si="65"/>
        <v>25.4926113</v>
      </c>
      <c r="AM156" s="10">
        <f t="shared" si="66"/>
        <v>7.9027095030000005</v>
      </c>
    </row>
    <row r="157" spans="1:39" ht="15.5" x14ac:dyDescent="0.35">
      <c r="A157" s="4" t="s">
        <v>171</v>
      </c>
      <c r="B157" s="9">
        <v>28.29907</v>
      </c>
      <c r="C157" s="10">
        <f t="shared" si="67"/>
        <v>8.7727117000000003</v>
      </c>
      <c r="D157" s="9">
        <f t="shared" si="68"/>
        <v>28.100976509999999</v>
      </c>
      <c r="E157" s="10">
        <f t="shared" si="47"/>
        <v>8.7113027180999989</v>
      </c>
      <c r="G157">
        <v>67.302239999999998</v>
      </c>
      <c r="H157">
        <v>1.5391919999999999</v>
      </c>
      <c r="K157">
        <f t="shared" si="48"/>
        <v>28.408213556200277</v>
      </c>
      <c r="L157" s="10">
        <f t="shared" si="46"/>
        <v>8.8065462024220853</v>
      </c>
      <c r="N157">
        <f t="shared" si="49"/>
        <v>27.902883020000001</v>
      </c>
      <c r="O157" s="10">
        <f t="shared" si="50"/>
        <v>8.6498937361999992</v>
      </c>
      <c r="P157" s="52"/>
      <c r="Q157">
        <f t="shared" si="51"/>
        <v>27.704789529999999</v>
      </c>
      <c r="R157" s="10">
        <f t="shared" si="52"/>
        <v>8.5884847542999996</v>
      </c>
      <c r="S157" s="52"/>
      <c r="T157">
        <f t="shared" si="53"/>
        <v>27.506696040000001</v>
      </c>
      <c r="U157" s="10">
        <f t="shared" si="54"/>
        <v>8.5270757724000017</v>
      </c>
      <c r="V157" s="52"/>
      <c r="W157">
        <f t="shared" si="55"/>
        <v>27.30860255</v>
      </c>
      <c r="X157" s="10">
        <f t="shared" si="56"/>
        <v>8.4656667905000003</v>
      </c>
      <c r="Y157" s="52"/>
      <c r="Z157">
        <f t="shared" si="57"/>
        <v>27.110509060000002</v>
      </c>
      <c r="AA157" s="10">
        <f t="shared" si="58"/>
        <v>8.4042578086000006</v>
      </c>
      <c r="AB157" s="52"/>
      <c r="AC157">
        <f t="shared" si="59"/>
        <v>26.91241557</v>
      </c>
      <c r="AD157" s="10">
        <f t="shared" si="60"/>
        <v>8.3428488267000009</v>
      </c>
      <c r="AE157" s="52"/>
      <c r="AF157">
        <f t="shared" si="61"/>
        <v>26.714322079999999</v>
      </c>
      <c r="AG157" s="10">
        <f t="shared" si="62"/>
        <v>8.2814398447999995</v>
      </c>
      <c r="AH157" s="52"/>
      <c r="AI157">
        <f t="shared" si="63"/>
        <v>26.516228590000001</v>
      </c>
      <c r="AJ157" s="10">
        <f t="shared" si="64"/>
        <v>8.2200308628999998</v>
      </c>
      <c r="AK157" s="52"/>
      <c r="AL157">
        <f t="shared" si="65"/>
        <v>26.318135099999999</v>
      </c>
      <c r="AM157" s="10">
        <f t="shared" si="66"/>
        <v>8.1586218810000002</v>
      </c>
    </row>
    <row r="158" spans="1:39" ht="15.5" x14ac:dyDescent="0.35">
      <c r="A158" s="4" t="s">
        <v>172</v>
      </c>
      <c r="B158" s="9">
        <v>26.515889999999999</v>
      </c>
      <c r="C158" s="10">
        <f t="shared" si="67"/>
        <v>8.2199258999999998</v>
      </c>
      <c r="D158" s="9">
        <f t="shared" si="68"/>
        <v>26.33027877</v>
      </c>
      <c r="E158" s="10">
        <f t="shared" si="47"/>
        <v>8.1623864187000006</v>
      </c>
      <c r="G158">
        <v>63.537019999999998</v>
      </c>
      <c r="H158">
        <v>1.5472540000000001</v>
      </c>
      <c r="K158">
        <f t="shared" si="48"/>
        <v>26.540164694878285</v>
      </c>
      <c r="L158" s="10">
        <f t="shared" si="46"/>
        <v>8.2274510554122688</v>
      </c>
      <c r="N158">
        <f t="shared" si="49"/>
        <v>26.14466754</v>
      </c>
      <c r="O158" s="10">
        <f t="shared" si="50"/>
        <v>8.1048469374000014</v>
      </c>
      <c r="P158" s="52"/>
      <c r="Q158">
        <f t="shared" si="51"/>
        <v>25.959056309999998</v>
      </c>
      <c r="R158" s="10">
        <f t="shared" si="52"/>
        <v>8.0473074560999986</v>
      </c>
      <c r="S158" s="52"/>
      <c r="T158">
        <f t="shared" si="53"/>
        <v>25.773445079999998</v>
      </c>
      <c r="U158" s="10">
        <f t="shared" si="54"/>
        <v>7.9897679748000003</v>
      </c>
      <c r="V158" s="52"/>
      <c r="W158">
        <f t="shared" si="55"/>
        <v>25.587833849999999</v>
      </c>
      <c r="X158" s="10">
        <f t="shared" si="56"/>
        <v>7.9322284934999994</v>
      </c>
      <c r="Y158" s="52"/>
      <c r="Z158">
        <f t="shared" si="57"/>
        <v>25.40222262</v>
      </c>
      <c r="AA158" s="10">
        <f t="shared" si="58"/>
        <v>7.8746890122000002</v>
      </c>
      <c r="AB158" s="52"/>
      <c r="AC158">
        <f t="shared" si="59"/>
        <v>25.216611389999997</v>
      </c>
      <c r="AD158" s="10">
        <f t="shared" si="60"/>
        <v>7.8171495308999992</v>
      </c>
      <c r="AE158" s="52"/>
      <c r="AF158">
        <f t="shared" si="61"/>
        <v>25.031000159999998</v>
      </c>
      <c r="AG158" s="10">
        <f t="shared" si="62"/>
        <v>7.7596100496</v>
      </c>
      <c r="AH158" s="52"/>
      <c r="AI158">
        <f t="shared" si="63"/>
        <v>24.845388929999999</v>
      </c>
      <c r="AJ158" s="10">
        <f t="shared" si="64"/>
        <v>7.702070568299999</v>
      </c>
      <c r="AK158" s="52"/>
      <c r="AL158">
        <f t="shared" si="65"/>
        <v>24.659777699999999</v>
      </c>
      <c r="AM158" s="10">
        <f t="shared" si="66"/>
        <v>7.6445310869999998</v>
      </c>
    </row>
    <row r="159" spans="1:39" ht="15.5" x14ac:dyDescent="0.35">
      <c r="A159" s="4" t="s">
        <v>173</v>
      </c>
      <c r="B159" s="9">
        <v>27.484249999999999</v>
      </c>
      <c r="C159" s="10">
        <f t="shared" si="67"/>
        <v>8.5201174999999996</v>
      </c>
      <c r="D159" s="9">
        <f t="shared" si="68"/>
        <v>27.291860249999999</v>
      </c>
      <c r="E159" s="10">
        <f t="shared" si="47"/>
        <v>8.4604766774999991</v>
      </c>
      <c r="G159">
        <v>65.110529999999997</v>
      </c>
      <c r="H159">
        <v>1.537466</v>
      </c>
      <c r="K159">
        <f t="shared" si="48"/>
        <v>27.544835917563713</v>
      </c>
      <c r="L159" s="10">
        <f t="shared" si="46"/>
        <v>8.5388991344447511</v>
      </c>
      <c r="N159">
        <f t="shared" si="49"/>
        <v>27.099470499999999</v>
      </c>
      <c r="O159" s="10">
        <f t="shared" si="50"/>
        <v>8.4008358549999986</v>
      </c>
      <c r="P159" s="52"/>
      <c r="Q159">
        <f t="shared" si="51"/>
        <v>26.907080749999999</v>
      </c>
      <c r="R159" s="10">
        <f t="shared" si="52"/>
        <v>8.3411950324999982</v>
      </c>
      <c r="S159" s="52"/>
      <c r="T159">
        <f t="shared" si="53"/>
        <v>26.714690999999998</v>
      </c>
      <c r="U159" s="10">
        <f t="shared" si="54"/>
        <v>8.2815542099999995</v>
      </c>
      <c r="V159" s="52"/>
      <c r="W159">
        <f t="shared" si="55"/>
        <v>26.522301249999998</v>
      </c>
      <c r="X159" s="10">
        <f t="shared" si="56"/>
        <v>8.221913387499999</v>
      </c>
      <c r="Y159" s="52"/>
      <c r="Z159">
        <f t="shared" si="57"/>
        <v>26.329911499999998</v>
      </c>
      <c r="AA159" s="10">
        <f t="shared" si="58"/>
        <v>8.1622725649999985</v>
      </c>
      <c r="AB159" s="52"/>
      <c r="AC159">
        <f t="shared" si="59"/>
        <v>26.137521749999998</v>
      </c>
      <c r="AD159" s="10">
        <f t="shared" si="60"/>
        <v>8.1026317424999998</v>
      </c>
      <c r="AE159" s="52"/>
      <c r="AF159">
        <f t="shared" si="61"/>
        <v>25.945132000000001</v>
      </c>
      <c r="AG159" s="10">
        <f t="shared" si="62"/>
        <v>8.0429909199999994</v>
      </c>
      <c r="AH159" s="52"/>
      <c r="AI159">
        <f t="shared" si="63"/>
        <v>25.752742250000001</v>
      </c>
      <c r="AJ159" s="10">
        <f t="shared" si="64"/>
        <v>7.9833500974999998</v>
      </c>
      <c r="AK159" s="52"/>
      <c r="AL159">
        <f t="shared" si="65"/>
        <v>25.5603525</v>
      </c>
      <c r="AM159" s="10">
        <f t="shared" si="66"/>
        <v>7.9237092749999993</v>
      </c>
    </row>
    <row r="160" spans="1:39" ht="15.5" x14ac:dyDescent="0.35">
      <c r="A160" s="4" t="s">
        <v>174</v>
      </c>
      <c r="B160" s="9">
        <v>27.621210000000001</v>
      </c>
      <c r="C160" s="10">
        <f t="shared" si="67"/>
        <v>8.5625751000000001</v>
      </c>
      <c r="D160" s="9">
        <f t="shared" si="68"/>
        <v>27.427861530000001</v>
      </c>
      <c r="E160" s="10">
        <f t="shared" si="47"/>
        <v>8.5026370743000008</v>
      </c>
      <c r="G160">
        <v>66.226749999999996</v>
      </c>
      <c r="H160">
        <v>1.5472779999999999</v>
      </c>
      <c r="K160">
        <f t="shared" si="48"/>
        <v>27.662838544173329</v>
      </c>
      <c r="L160" s="10">
        <f t="shared" si="46"/>
        <v>8.5754799486937312</v>
      </c>
      <c r="N160">
        <f t="shared" si="49"/>
        <v>27.234513060000001</v>
      </c>
      <c r="O160" s="10">
        <f t="shared" si="50"/>
        <v>8.4426990485999998</v>
      </c>
      <c r="P160" s="52"/>
      <c r="Q160">
        <f t="shared" si="51"/>
        <v>27.041164590000001</v>
      </c>
      <c r="R160" s="10">
        <f t="shared" si="52"/>
        <v>8.3827610229000005</v>
      </c>
      <c r="S160" s="52"/>
      <c r="T160">
        <f t="shared" si="53"/>
        <v>26.847816120000001</v>
      </c>
      <c r="U160" s="10">
        <f t="shared" si="54"/>
        <v>8.3228229972000012</v>
      </c>
      <c r="V160" s="52"/>
      <c r="W160">
        <f t="shared" si="55"/>
        <v>26.654467650000001</v>
      </c>
      <c r="X160" s="10">
        <f t="shared" si="56"/>
        <v>8.2628849715000001</v>
      </c>
      <c r="Y160" s="52"/>
      <c r="Z160">
        <f t="shared" si="57"/>
        <v>26.461119180000001</v>
      </c>
      <c r="AA160" s="10">
        <f t="shared" si="58"/>
        <v>8.2029469458000008</v>
      </c>
      <c r="AB160" s="52"/>
      <c r="AC160">
        <f t="shared" si="59"/>
        <v>26.267770710000001</v>
      </c>
      <c r="AD160" s="10">
        <f t="shared" si="60"/>
        <v>8.1430089200999998</v>
      </c>
      <c r="AE160" s="52"/>
      <c r="AF160">
        <f t="shared" si="61"/>
        <v>26.074422240000001</v>
      </c>
      <c r="AG160" s="10">
        <f t="shared" si="62"/>
        <v>8.0830708944000005</v>
      </c>
      <c r="AH160" s="52"/>
      <c r="AI160">
        <f t="shared" si="63"/>
        <v>25.88107377</v>
      </c>
      <c r="AJ160" s="10">
        <f t="shared" si="64"/>
        <v>8.0231328686999994</v>
      </c>
      <c r="AK160" s="52"/>
      <c r="AL160">
        <f t="shared" si="65"/>
        <v>25.6877253</v>
      </c>
      <c r="AM160" s="10">
        <f t="shared" si="66"/>
        <v>7.9631948429999992</v>
      </c>
    </row>
    <row r="161" spans="1:39" ht="15.5" x14ac:dyDescent="0.35">
      <c r="A161" s="4" t="s">
        <v>175</v>
      </c>
      <c r="B161" s="9">
        <v>26.59432</v>
      </c>
      <c r="C161" s="10">
        <f t="shared" si="67"/>
        <v>8.2442391999999991</v>
      </c>
      <c r="D161" s="9">
        <f t="shared" si="68"/>
        <v>26.40815976</v>
      </c>
      <c r="E161" s="10">
        <f t="shared" si="47"/>
        <v>8.1865295255999992</v>
      </c>
      <c r="G161">
        <v>63.290300000000002</v>
      </c>
      <c r="H161">
        <v>1.540851</v>
      </c>
      <c r="K161">
        <f t="shared" si="48"/>
        <v>26.657281930446754</v>
      </c>
      <c r="L161" s="10">
        <f t="shared" si="46"/>
        <v>8.2637573984384929</v>
      </c>
      <c r="N161">
        <f t="shared" si="49"/>
        <v>26.221999520000001</v>
      </c>
      <c r="O161" s="10">
        <f t="shared" si="50"/>
        <v>8.1288198511999994</v>
      </c>
      <c r="P161" s="52"/>
      <c r="Q161">
        <f t="shared" si="51"/>
        <v>26.035839280000001</v>
      </c>
      <c r="R161" s="10">
        <f t="shared" si="52"/>
        <v>8.0711101767999995</v>
      </c>
      <c r="S161" s="52"/>
      <c r="T161">
        <f t="shared" si="53"/>
        <v>25.849679039999998</v>
      </c>
      <c r="U161" s="10">
        <f t="shared" si="54"/>
        <v>8.0134005023999979</v>
      </c>
      <c r="V161" s="52"/>
      <c r="W161">
        <f t="shared" si="55"/>
        <v>25.663518799999999</v>
      </c>
      <c r="X161" s="10">
        <f t="shared" si="56"/>
        <v>7.9556908279999989</v>
      </c>
      <c r="Y161" s="52"/>
      <c r="Z161">
        <f t="shared" si="57"/>
        <v>25.477358559999999</v>
      </c>
      <c r="AA161" s="10">
        <f t="shared" si="58"/>
        <v>7.8979811535999991</v>
      </c>
      <c r="AB161" s="52"/>
      <c r="AC161">
        <f t="shared" si="59"/>
        <v>25.291198319999999</v>
      </c>
      <c r="AD161" s="10">
        <f t="shared" si="60"/>
        <v>7.8402714791999983</v>
      </c>
      <c r="AE161" s="52"/>
      <c r="AF161">
        <f t="shared" si="61"/>
        <v>25.10503808</v>
      </c>
      <c r="AG161" s="10">
        <f t="shared" si="62"/>
        <v>7.7825618047999994</v>
      </c>
      <c r="AH161" s="52"/>
      <c r="AI161">
        <f t="shared" si="63"/>
        <v>24.91887784</v>
      </c>
      <c r="AJ161" s="10">
        <f t="shared" si="64"/>
        <v>7.7248521303999995</v>
      </c>
      <c r="AK161" s="52"/>
      <c r="AL161">
        <f t="shared" si="65"/>
        <v>24.732717600000001</v>
      </c>
      <c r="AM161" s="10">
        <f t="shared" si="66"/>
        <v>7.6671424559999988</v>
      </c>
    </row>
    <row r="162" spans="1:39" ht="15.5" x14ac:dyDescent="0.35">
      <c r="A162" s="4" t="s">
        <v>176</v>
      </c>
      <c r="B162" s="9">
        <v>26.745529999999999</v>
      </c>
      <c r="C162" s="10">
        <f t="shared" si="67"/>
        <v>8.2911143000000003</v>
      </c>
      <c r="D162" s="9">
        <f t="shared" si="68"/>
        <v>26.558311289999999</v>
      </c>
      <c r="E162" s="10">
        <f t="shared" si="47"/>
        <v>8.233076499900001</v>
      </c>
      <c r="G162">
        <v>64.234350000000006</v>
      </c>
      <c r="H162">
        <v>1.5484049999999998</v>
      </c>
      <c r="K162">
        <f t="shared" si="48"/>
        <v>26.791572433493183</v>
      </c>
      <c r="L162" s="10">
        <f t="shared" si="46"/>
        <v>8.3053874543828865</v>
      </c>
      <c r="N162">
        <f t="shared" si="49"/>
        <v>26.371092579999999</v>
      </c>
      <c r="O162" s="10">
        <f t="shared" si="50"/>
        <v>8.1750386998</v>
      </c>
      <c r="P162" s="52"/>
      <c r="Q162">
        <f t="shared" si="51"/>
        <v>26.183873869999999</v>
      </c>
      <c r="R162" s="10">
        <f t="shared" si="52"/>
        <v>8.1170008997000007</v>
      </c>
      <c r="S162" s="52"/>
      <c r="T162">
        <f t="shared" si="53"/>
        <v>25.99665516</v>
      </c>
      <c r="U162" s="10">
        <f t="shared" si="54"/>
        <v>8.0589630995999997</v>
      </c>
      <c r="V162" s="52"/>
      <c r="W162">
        <f t="shared" si="55"/>
        <v>25.80943645</v>
      </c>
      <c r="X162" s="10">
        <f t="shared" si="56"/>
        <v>8.0009252995000004</v>
      </c>
      <c r="Y162" s="52"/>
      <c r="Z162">
        <f t="shared" si="57"/>
        <v>25.62221774</v>
      </c>
      <c r="AA162" s="10">
        <f t="shared" si="58"/>
        <v>7.9428874994000003</v>
      </c>
      <c r="AB162" s="52"/>
      <c r="AC162">
        <f t="shared" si="59"/>
        <v>25.43499903</v>
      </c>
      <c r="AD162" s="10">
        <f t="shared" si="60"/>
        <v>7.8848496993000001</v>
      </c>
      <c r="AE162" s="52"/>
      <c r="AF162">
        <f t="shared" si="61"/>
        <v>25.24778032</v>
      </c>
      <c r="AG162" s="10">
        <f t="shared" si="62"/>
        <v>7.8268118992000009</v>
      </c>
      <c r="AH162" s="52"/>
      <c r="AI162">
        <f t="shared" si="63"/>
        <v>25.060561610000001</v>
      </c>
      <c r="AJ162" s="10">
        <f t="shared" si="64"/>
        <v>7.7687740991000007</v>
      </c>
      <c r="AK162" s="52"/>
      <c r="AL162">
        <f t="shared" si="65"/>
        <v>24.873342899999997</v>
      </c>
      <c r="AM162" s="10">
        <f t="shared" si="66"/>
        <v>7.7107362989999997</v>
      </c>
    </row>
    <row r="163" spans="1:39" ht="15.5" x14ac:dyDescent="0.35">
      <c r="A163" s="4" t="s">
        <v>177</v>
      </c>
      <c r="B163" s="9">
        <v>27.280470000000001</v>
      </c>
      <c r="C163" s="10">
        <f t="shared" si="67"/>
        <v>8.4569457000000003</v>
      </c>
      <c r="D163" s="9">
        <f t="shared" si="68"/>
        <v>27.089506710000002</v>
      </c>
      <c r="E163" s="10">
        <f t="shared" si="47"/>
        <v>8.3977470801000003</v>
      </c>
      <c r="G163">
        <v>64.143960000000007</v>
      </c>
      <c r="H163">
        <v>1.536157</v>
      </c>
      <c r="K163">
        <f t="shared" si="48"/>
        <v>27.182197251859311</v>
      </c>
      <c r="L163" s="10">
        <f t="shared" si="46"/>
        <v>8.4264811480763857</v>
      </c>
      <c r="N163">
        <f t="shared" si="49"/>
        <v>26.898543420000003</v>
      </c>
      <c r="O163" s="10">
        <f t="shared" si="50"/>
        <v>8.3385484602000002</v>
      </c>
      <c r="P163" s="52"/>
      <c r="Q163">
        <f t="shared" si="51"/>
        <v>26.70758013</v>
      </c>
      <c r="R163" s="10">
        <f t="shared" si="52"/>
        <v>8.2793498403000001</v>
      </c>
      <c r="S163" s="52"/>
      <c r="T163">
        <f t="shared" si="53"/>
        <v>26.516616840000001</v>
      </c>
      <c r="U163" s="10">
        <f t="shared" si="54"/>
        <v>8.2201512204</v>
      </c>
      <c r="V163" s="52"/>
      <c r="W163">
        <f t="shared" si="55"/>
        <v>26.325653550000002</v>
      </c>
      <c r="X163" s="10">
        <f t="shared" si="56"/>
        <v>8.1609526004999999</v>
      </c>
      <c r="Y163" s="52"/>
      <c r="Z163">
        <f t="shared" si="57"/>
        <v>26.134690259999999</v>
      </c>
      <c r="AA163" s="10">
        <f t="shared" si="58"/>
        <v>8.1017539805999998</v>
      </c>
      <c r="AB163" s="52"/>
      <c r="AC163">
        <f t="shared" si="59"/>
        <v>25.94372697</v>
      </c>
      <c r="AD163" s="10">
        <f t="shared" si="60"/>
        <v>8.0425553606999998</v>
      </c>
      <c r="AE163" s="52"/>
      <c r="AF163">
        <f t="shared" si="61"/>
        <v>25.752763680000001</v>
      </c>
      <c r="AG163" s="10">
        <f t="shared" si="62"/>
        <v>7.9833567408000006</v>
      </c>
      <c r="AH163" s="52"/>
      <c r="AI163">
        <f t="shared" si="63"/>
        <v>25.561800390000002</v>
      </c>
      <c r="AJ163" s="10">
        <f t="shared" si="64"/>
        <v>7.9241581209000005</v>
      </c>
      <c r="AK163" s="52"/>
      <c r="AL163">
        <f t="shared" si="65"/>
        <v>25.370837100000003</v>
      </c>
      <c r="AM163" s="10">
        <f t="shared" si="66"/>
        <v>7.8649595010000004</v>
      </c>
    </row>
    <row r="164" spans="1:39" ht="15.5" x14ac:dyDescent="0.35">
      <c r="A164" s="4" t="s">
        <v>178</v>
      </c>
      <c r="B164" s="9">
        <v>26.428159999999998</v>
      </c>
      <c r="C164" s="10">
        <f t="shared" si="67"/>
        <v>8.1927295999999998</v>
      </c>
      <c r="D164" s="9">
        <f t="shared" si="68"/>
        <v>26.24316288</v>
      </c>
      <c r="E164" s="10">
        <f t="shared" si="47"/>
        <v>8.1353804928000013</v>
      </c>
      <c r="G164">
        <v>61.84637</v>
      </c>
      <c r="H164">
        <v>1.525158</v>
      </c>
      <c r="K164">
        <f t="shared" si="48"/>
        <v>26.587930819627807</v>
      </c>
      <c r="L164" s="10">
        <f t="shared" si="46"/>
        <v>8.2422585540846196</v>
      </c>
      <c r="N164">
        <f t="shared" si="49"/>
        <v>26.058165759999998</v>
      </c>
      <c r="O164" s="10">
        <f t="shared" si="50"/>
        <v>8.0780313855999992</v>
      </c>
      <c r="P164" s="52"/>
      <c r="Q164">
        <f t="shared" si="51"/>
        <v>25.873168639999999</v>
      </c>
      <c r="R164" s="10">
        <f t="shared" si="52"/>
        <v>8.0206822784000007</v>
      </c>
      <c r="S164" s="52"/>
      <c r="T164">
        <f t="shared" si="53"/>
        <v>25.688171519999997</v>
      </c>
      <c r="U164" s="10">
        <f t="shared" si="54"/>
        <v>7.9633331711999995</v>
      </c>
      <c r="V164" s="52"/>
      <c r="W164">
        <f t="shared" si="55"/>
        <v>25.503174399999999</v>
      </c>
      <c r="X164" s="10">
        <f t="shared" si="56"/>
        <v>7.9059840640000001</v>
      </c>
      <c r="Y164" s="52"/>
      <c r="Z164">
        <f t="shared" si="57"/>
        <v>25.318177279999997</v>
      </c>
      <c r="AA164" s="10">
        <f t="shared" si="58"/>
        <v>7.8486349567999989</v>
      </c>
      <c r="AB164" s="52"/>
      <c r="AC164">
        <f t="shared" si="59"/>
        <v>25.133180159999998</v>
      </c>
      <c r="AD164" s="10">
        <f t="shared" si="60"/>
        <v>7.7912858495999995</v>
      </c>
      <c r="AE164" s="52"/>
      <c r="AF164">
        <f t="shared" si="61"/>
        <v>24.94818304</v>
      </c>
      <c r="AG164" s="10">
        <f t="shared" si="62"/>
        <v>7.733936742400001</v>
      </c>
      <c r="AH164" s="52"/>
      <c r="AI164">
        <f t="shared" si="63"/>
        <v>24.763185919999998</v>
      </c>
      <c r="AJ164" s="10">
        <f t="shared" si="64"/>
        <v>7.6765876351999998</v>
      </c>
      <c r="AK164" s="52"/>
      <c r="AL164">
        <f t="shared" si="65"/>
        <v>24.5781888</v>
      </c>
      <c r="AM164" s="10">
        <f t="shared" si="66"/>
        <v>7.6192385280000003</v>
      </c>
    </row>
    <row r="165" spans="1:39" ht="15.5" x14ac:dyDescent="0.35">
      <c r="A165" s="4" t="s">
        <v>179</v>
      </c>
      <c r="B165" s="9">
        <v>27.932960000000001</v>
      </c>
      <c r="C165" s="10">
        <f t="shared" si="67"/>
        <v>8.6592175999999998</v>
      </c>
      <c r="D165" s="9">
        <f t="shared" si="68"/>
        <v>27.737429280000001</v>
      </c>
      <c r="E165" s="10">
        <f t="shared" si="47"/>
        <v>8.5986030767999999</v>
      </c>
      <c r="G165">
        <v>64.413129999999995</v>
      </c>
      <c r="H165">
        <v>1.517523</v>
      </c>
      <c r="K165">
        <f t="shared" si="48"/>
        <v>27.970732443611031</v>
      </c>
      <c r="L165" s="10">
        <f t="shared" si="46"/>
        <v>8.6709270575194193</v>
      </c>
      <c r="N165">
        <f t="shared" si="49"/>
        <v>27.54189856</v>
      </c>
      <c r="O165" s="10">
        <f t="shared" si="50"/>
        <v>8.5379885536</v>
      </c>
      <c r="P165" s="52"/>
      <c r="Q165">
        <f t="shared" si="51"/>
        <v>27.346367840000003</v>
      </c>
      <c r="R165" s="10">
        <f t="shared" si="52"/>
        <v>8.4773740304</v>
      </c>
      <c r="S165" s="52"/>
      <c r="T165">
        <f t="shared" si="53"/>
        <v>27.150837120000002</v>
      </c>
      <c r="U165" s="10">
        <f t="shared" si="54"/>
        <v>8.4167595072000001</v>
      </c>
      <c r="V165" s="52"/>
      <c r="W165">
        <f t="shared" si="55"/>
        <v>26.955306400000001</v>
      </c>
      <c r="X165" s="10">
        <f t="shared" si="56"/>
        <v>8.3561449840000002</v>
      </c>
      <c r="Y165" s="52"/>
      <c r="Z165">
        <f t="shared" si="57"/>
        <v>26.759775680000001</v>
      </c>
      <c r="AA165" s="10">
        <f t="shared" si="58"/>
        <v>8.2955304608000002</v>
      </c>
      <c r="AB165" s="52"/>
      <c r="AC165">
        <f t="shared" si="59"/>
        <v>26.56424496</v>
      </c>
      <c r="AD165" s="10">
        <f t="shared" si="60"/>
        <v>8.2349159375999985</v>
      </c>
      <c r="AE165" s="52"/>
      <c r="AF165">
        <f t="shared" si="61"/>
        <v>26.368714240000003</v>
      </c>
      <c r="AG165" s="10">
        <f t="shared" si="62"/>
        <v>8.1743014144000004</v>
      </c>
      <c r="AH165" s="52"/>
      <c r="AI165">
        <f t="shared" si="63"/>
        <v>26.173183520000002</v>
      </c>
      <c r="AJ165" s="10">
        <f t="shared" si="64"/>
        <v>8.1136868912000004</v>
      </c>
      <c r="AK165" s="52"/>
      <c r="AL165">
        <f t="shared" si="65"/>
        <v>25.977652800000001</v>
      </c>
      <c r="AM165" s="10">
        <f t="shared" si="66"/>
        <v>8.0530723680000005</v>
      </c>
    </row>
    <row r="166" spans="1:39" ht="15.5" x14ac:dyDescent="0.35">
      <c r="A166" s="4" t="s">
        <v>180</v>
      </c>
      <c r="B166" s="9">
        <v>28.867229999999999</v>
      </c>
      <c r="C166" s="10">
        <f t="shared" si="67"/>
        <v>8.9488412999999998</v>
      </c>
      <c r="D166" s="9">
        <f t="shared" si="68"/>
        <v>28.665159389999999</v>
      </c>
      <c r="E166" s="10">
        <f t="shared" si="47"/>
        <v>8.8861994109000015</v>
      </c>
      <c r="G166">
        <v>66.171689999999998</v>
      </c>
      <c r="H166">
        <v>1.5094210000000001</v>
      </c>
      <c r="K166">
        <f t="shared" si="48"/>
        <v>29.043667136903743</v>
      </c>
      <c r="L166" s="10">
        <f t="shared" si="46"/>
        <v>9.00353681244016</v>
      </c>
      <c r="N166">
        <f t="shared" si="49"/>
        <v>28.46308878</v>
      </c>
      <c r="O166" s="10">
        <f t="shared" si="50"/>
        <v>8.8235575217999997</v>
      </c>
      <c r="P166" s="52"/>
      <c r="Q166">
        <f t="shared" si="51"/>
        <v>28.26101817</v>
      </c>
      <c r="R166" s="10">
        <f t="shared" si="52"/>
        <v>8.7609156326999997</v>
      </c>
      <c r="S166" s="52"/>
      <c r="T166">
        <f t="shared" si="53"/>
        <v>28.05894756</v>
      </c>
      <c r="U166" s="10">
        <f t="shared" si="54"/>
        <v>8.6982737435999997</v>
      </c>
      <c r="V166" s="52"/>
      <c r="W166">
        <f t="shared" si="55"/>
        <v>27.85687695</v>
      </c>
      <c r="X166" s="10">
        <f t="shared" si="56"/>
        <v>8.6356318544999997</v>
      </c>
      <c r="Y166" s="52"/>
      <c r="Z166">
        <f t="shared" si="57"/>
        <v>27.65480634</v>
      </c>
      <c r="AA166" s="10">
        <f t="shared" si="58"/>
        <v>8.5729899653999997</v>
      </c>
      <c r="AB166" s="52"/>
      <c r="AC166">
        <f t="shared" si="59"/>
        <v>27.452735730000001</v>
      </c>
      <c r="AD166" s="10">
        <f t="shared" si="60"/>
        <v>8.5103480762999997</v>
      </c>
      <c r="AE166" s="52"/>
      <c r="AF166">
        <f t="shared" si="61"/>
        <v>27.250665120000001</v>
      </c>
      <c r="AG166" s="10">
        <f t="shared" si="62"/>
        <v>8.4477061871999997</v>
      </c>
      <c r="AH166" s="52"/>
      <c r="AI166">
        <f t="shared" si="63"/>
        <v>27.048594510000001</v>
      </c>
      <c r="AJ166" s="10">
        <f t="shared" si="64"/>
        <v>8.3850642980999996</v>
      </c>
      <c r="AK166" s="52"/>
      <c r="AL166">
        <f t="shared" si="65"/>
        <v>26.846523900000001</v>
      </c>
      <c r="AM166" s="10">
        <f t="shared" si="66"/>
        <v>8.3224224089999996</v>
      </c>
    </row>
    <row r="167" spans="1:39" ht="15.5" x14ac:dyDescent="0.35">
      <c r="A167" s="4" t="s">
        <v>181</v>
      </c>
      <c r="B167" s="9">
        <v>26.88006</v>
      </c>
      <c r="C167" s="10">
        <f t="shared" si="67"/>
        <v>8.3328185999999995</v>
      </c>
      <c r="D167" s="9">
        <f t="shared" si="68"/>
        <v>26.691899580000001</v>
      </c>
      <c r="E167" s="10">
        <f t="shared" si="47"/>
        <v>8.2744888698000008</v>
      </c>
      <c r="G167">
        <v>62.060549999999999</v>
      </c>
      <c r="H167">
        <v>1.52024</v>
      </c>
      <c r="K167">
        <f t="shared" si="48"/>
        <v>26.852907103639946</v>
      </c>
      <c r="L167" s="10">
        <f t="shared" si="46"/>
        <v>8.3244012021283833</v>
      </c>
      <c r="N167">
        <f t="shared" si="49"/>
        <v>26.503739160000002</v>
      </c>
      <c r="O167" s="10">
        <f t="shared" si="50"/>
        <v>8.2161591396000002</v>
      </c>
      <c r="P167" s="52"/>
      <c r="Q167">
        <f t="shared" si="51"/>
        <v>26.315578739999999</v>
      </c>
      <c r="R167" s="10">
        <f t="shared" si="52"/>
        <v>8.1578294093999997</v>
      </c>
      <c r="S167" s="52"/>
      <c r="T167">
        <f t="shared" si="53"/>
        <v>26.12741832</v>
      </c>
      <c r="U167" s="10">
        <f t="shared" si="54"/>
        <v>8.0994996792000009</v>
      </c>
      <c r="V167" s="52"/>
      <c r="W167">
        <f t="shared" si="55"/>
        <v>25.939257900000001</v>
      </c>
      <c r="X167" s="10">
        <f t="shared" si="56"/>
        <v>8.0411699490000004</v>
      </c>
      <c r="Y167" s="52"/>
      <c r="Z167">
        <f t="shared" si="57"/>
        <v>25.751097479999999</v>
      </c>
      <c r="AA167" s="10">
        <f t="shared" si="58"/>
        <v>7.9828402187999989</v>
      </c>
      <c r="AB167" s="52"/>
      <c r="AC167">
        <f t="shared" si="59"/>
        <v>25.562937059999999</v>
      </c>
      <c r="AD167" s="10">
        <f t="shared" si="60"/>
        <v>7.9245104885999984</v>
      </c>
      <c r="AE167" s="52"/>
      <c r="AF167">
        <f t="shared" si="61"/>
        <v>25.37477664</v>
      </c>
      <c r="AG167" s="10">
        <f t="shared" si="62"/>
        <v>7.8661807583999996</v>
      </c>
      <c r="AH167" s="52"/>
      <c r="AI167">
        <f t="shared" si="63"/>
        <v>25.186616220000001</v>
      </c>
      <c r="AJ167" s="10">
        <f t="shared" si="64"/>
        <v>7.8078510282</v>
      </c>
      <c r="AK167" s="52"/>
      <c r="AL167">
        <f t="shared" si="65"/>
        <v>24.998455800000002</v>
      </c>
      <c r="AM167" s="10">
        <f t="shared" si="66"/>
        <v>7.7495212979999994</v>
      </c>
    </row>
    <row r="168" spans="1:39" ht="15.5" x14ac:dyDescent="0.35">
      <c r="A168" s="4" t="s">
        <v>182</v>
      </c>
      <c r="B168" s="9">
        <v>24.981159999999999</v>
      </c>
      <c r="C168" s="10">
        <f t="shared" si="67"/>
        <v>7.7441595999999997</v>
      </c>
      <c r="D168" s="9">
        <f t="shared" si="68"/>
        <v>24.80629188</v>
      </c>
      <c r="E168" s="10">
        <f t="shared" si="47"/>
        <v>7.6899504828000005</v>
      </c>
      <c r="G168">
        <v>57.061450000000001</v>
      </c>
      <c r="H168">
        <v>1.508732</v>
      </c>
      <c r="K168">
        <f t="shared" si="48"/>
        <v>25.067937306070409</v>
      </c>
      <c r="L168" s="10">
        <f t="shared" si="46"/>
        <v>7.7710605648818269</v>
      </c>
      <c r="N168">
        <f t="shared" si="49"/>
        <v>24.631423760000001</v>
      </c>
      <c r="O168" s="10">
        <f t="shared" si="50"/>
        <v>7.6357413656000004</v>
      </c>
      <c r="P168" s="52"/>
      <c r="Q168">
        <f t="shared" si="51"/>
        <v>24.456555639999998</v>
      </c>
      <c r="R168" s="10">
        <f t="shared" si="52"/>
        <v>7.5815322483999994</v>
      </c>
      <c r="S168" s="52"/>
      <c r="T168">
        <f t="shared" si="53"/>
        <v>24.281687519999998</v>
      </c>
      <c r="U168" s="10">
        <f t="shared" si="54"/>
        <v>7.5273231311999993</v>
      </c>
      <c r="V168" s="52"/>
      <c r="W168">
        <f t="shared" si="55"/>
        <v>24.106819399999999</v>
      </c>
      <c r="X168" s="10">
        <f t="shared" si="56"/>
        <v>7.4731140139999992</v>
      </c>
      <c r="Y168" s="52"/>
      <c r="Z168">
        <f t="shared" si="57"/>
        <v>23.93195128</v>
      </c>
      <c r="AA168" s="10">
        <f t="shared" si="58"/>
        <v>7.4189048968</v>
      </c>
      <c r="AB168" s="52"/>
      <c r="AC168">
        <f t="shared" si="59"/>
        <v>23.757083160000001</v>
      </c>
      <c r="AD168" s="10">
        <f t="shared" si="60"/>
        <v>7.3646957795999999</v>
      </c>
      <c r="AE168" s="52"/>
      <c r="AF168">
        <f t="shared" si="61"/>
        <v>23.582215039999998</v>
      </c>
      <c r="AG168" s="10">
        <f t="shared" si="62"/>
        <v>7.3104866623999998</v>
      </c>
      <c r="AH168" s="52"/>
      <c r="AI168">
        <f t="shared" si="63"/>
        <v>23.407346919999998</v>
      </c>
      <c r="AJ168" s="10">
        <f t="shared" si="64"/>
        <v>7.2562775451999997</v>
      </c>
      <c r="AK168" s="52"/>
      <c r="AL168">
        <f t="shared" si="65"/>
        <v>23.232478799999999</v>
      </c>
      <c r="AM168" s="10">
        <f t="shared" si="66"/>
        <v>7.2020684280000005</v>
      </c>
    </row>
    <row r="169" spans="1:39" ht="15.5" x14ac:dyDescent="0.35">
      <c r="A169" s="4" t="s">
        <v>183</v>
      </c>
      <c r="B169" s="9">
        <v>26.62857</v>
      </c>
      <c r="C169" s="10">
        <f t="shared" si="67"/>
        <v>8.2548566999999995</v>
      </c>
      <c r="D169" s="9">
        <f t="shared" si="68"/>
        <v>26.442170009999998</v>
      </c>
      <c r="E169" s="10">
        <f t="shared" si="47"/>
        <v>8.1970727030999999</v>
      </c>
      <c r="G169">
        <v>63.613669999999999</v>
      </c>
      <c r="H169">
        <v>1.541836</v>
      </c>
      <c r="K169">
        <f t="shared" si="48"/>
        <v>26.759259317334877</v>
      </c>
      <c r="L169" s="10">
        <f t="shared" si="46"/>
        <v>8.2953703883738115</v>
      </c>
      <c r="N169">
        <f t="shared" si="49"/>
        <v>26.25577002</v>
      </c>
      <c r="O169" s="10">
        <f t="shared" si="50"/>
        <v>8.1392887062000003</v>
      </c>
      <c r="P169" s="52"/>
      <c r="Q169">
        <f t="shared" si="51"/>
        <v>26.069370029999998</v>
      </c>
      <c r="R169" s="10">
        <f t="shared" si="52"/>
        <v>8.081504709299999</v>
      </c>
      <c r="S169" s="52"/>
      <c r="T169">
        <f t="shared" si="53"/>
        <v>25.88297004</v>
      </c>
      <c r="U169" s="10">
        <f t="shared" si="54"/>
        <v>8.0237207123999994</v>
      </c>
      <c r="V169" s="52"/>
      <c r="W169">
        <f t="shared" si="55"/>
        <v>25.696570049999998</v>
      </c>
      <c r="X169" s="10">
        <f t="shared" si="56"/>
        <v>7.9659367154999989</v>
      </c>
      <c r="Y169" s="52"/>
      <c r="Z169">
        <f t="shared" si="57"/>
        <v>25.51017006</v>
      </c>
      <c r="AA169" s="10">
        <f t="shared" si="58"/>
        <v>7.9081527185999994</v>
      </c>
      <c r="AB169" s="52"/>
      <c r="AC169">
        <f t="shared" si="59"/>
        <v>25.323770069999998</v>
      </c>
      <c r="AD169" s="10">
        <f t="shared" si="60"/>
        <v>7.8503687216999989</v>
      </c>
      <c r="AE169" s="52"/>
      <c r="AF169">
        <f t="shared" si="61"/>
        <v>25.13737008</v>
      </c>
      <c r="AG169" s="10">
        <f t="shared" si="62"/>
        <v>7.7925847247999993</v>
      </c>
      <c r="AH169" s="52"/>
      <c r="AI169">
        <f t="shared" si="63"/>
        <v>24.950970089999998</v>
      </c>
      <c r="AJ169" s="10">
        <f t="shared" si="64"/>
        <v>7.7348007278999997</v>
      </c>
      <c r="AK169" s="52"/>
      <c r="AL169">
        <f t="shared" si="65"/>
        <v>24.7645701</v>
      </c>
      <c r="AM169" s="10">
        <f t="shared" si="66"/>
        <v>7.6770167310000001</v>
      </c>
    </row>
    <row r="170" spans="1:39" ht="15.5" x14ac:dyDescent="0.35">
      <c r="A170" s="4" t="s">
        <v>184</v>
      </c>
      <c r="B170" s="9">
        <v>25.63485</v>
      </c>
      <c r="C170" s="10">
        <f t="shared" si="67"/>
        <v>7.9468034999999997</v>
      </c>
      <c r="D170" s="9">
        <f t="shared" si="68"/>
        <v>25.455406050000001</v>
      </c>
      <c r="E170" s="10">
        <f t="shared" si="47"/>
        <v>7.8911758754999992</v>
      </c>
      <c r="G170">
        <v>58.441380000000002</v>
      </c>
      <c r="H170">
        <v>1.507204</v>
      </c>
      <c r="K170">
        <f t="shared" si="48"/>
        <v>25.726244124991979</v>
      </c>
      <c r="L170" s="10">
        <f t="shared" si="46"/>
        <v>7.9751356787475132</v>
      </c>
      <c r="N170">
        <f t="shared" si="49"/>
        <v>25.275962100000001</v>
      </c>
      <c r="O170" s="10">
        <f t="shared" si="50"/>
        <v>7.8355482509999996</v>
      </c>
      <c r="P170" s="52"/>
      <c r="Q170">
        <f t="shared" si="51"/>
        <v>25.096518150000001</v>
      </c>
      <c r="R170" s="10">
        <f t="shared" si="52"/>
        <v>7.7799206265</v>
      </c>
      <c r="S170" s="52"/>
      <c r="T170">
        <f t="shared" si="53"/>
        <v>24.917074200000002</v>
      </c>
      <c r="U170" s="10">
        <f t="shared" si="54"/>
        <v>7.7242930020000005</v>
      </c>
      <c r="V170" s="52"/>
      <c r="W170">
        <f t="shared" si="55"/>
        <v>24.737630249999999</v>
      </c>
      <c r="X170" s="10">
        <f t="shared" si="56"/>
        <v>7.6686653774999991</v>
      </c>
      <c r="Y170" s="52"/>
      <c r="Z170">
        <f t="shared" si="57"/>
        <v>24.558186299999999</v>
      </c>
      <c r="AA170" s="10">
        <f t="shared" si="58"/>
        <v>7.6130377529999995</v>
      </c>
      <c r="AB170" s="52"/>
      <c r="AC170">
        <f t="shared" si="59"/>
        <v>24.37874235</v>
      </c>
      <c r="AD170" s="10">
        <f t="shared" si="60"/>
        <v>7.5574101284999999</v>
      </c>
      <c r="AE170" s="52"/>
      <c r="AF170">
        <f t="shared" si="61"/>
        <v>24.1992984</v>
      </c>
      <c r="AG170" s="10">
        <f t="shared" si="62"/>
        <v>7.5017825039999995</v>
      </c>
      <c r="AH170" s="52"/>
      <c r="AI170">
        <f t="shared" si="63"/>
        <v>24.01985445</v>
      </c>
      <c r="AJ170" s="10">
        <f t="shared" si="64"/>
        <v>7.4461548794999999</v>
      </c>
      <c r="AK170" s="52"/>
      <c r="AL170">
        <f t="shared" si="65"/>
        <v>23.840410500000001</v>
      </c>
      <c r="AM170" s="10">
        <f t="shared" si="66"/>
        <v>7.3905272549999994</v>
      </c>
    </row>
    <row r="171" spans="1:39" ht="15.5" x14ac:dyDescent="0.35">
      <c r="A171" s="4" t="s">
        <v>185</v>
      </c>
      <c r="B171" s="9">
        <v>26.192460000000001</v>
      </c>
      <c r="C171" s="10">
        <f t="shared" si="67"/>
        <v>8.1196625999999998</v>
      </c>
      <c r="D171" s="9">
        <f t="shared" si="68"/>
        <v>26.009112779999999</v>
      </c>
      <c r="E171" s="10">
        <f t="shared" si="47"/>
        <v>8.0628249618000005</v>
      </c>
      <c r="G171">
        <v>59.38409</v>
      </c>
      <c r="H171">
        <v>1.502405</v>
      </c>
      <c r="K171">
        <f t="shared" si="48"/>
        <v>26.308498672472926</v>
      </c>
      <c r="L171" s="10">
        <f t="shared" si="46"/>
        <v>8.1556345884666062</v>
      </c>
      <c r="N171">
        <f t="shared" si="49"/>
        <v>25.825765560000001</v>
      </c>
      <c r="O171" s="10">
        <f t="shared" si="50"/>
        <v>8.0059873235999994</v>
      </c>
      <c r="P171" s="52"/>
      <c r="Q171">
        <f t="shared" si="51"/>
        <v>25.642418339999999</v>
      </c>
      <c r="R171" s="10">
        <f t="shared" si="52"/>
        <v>7.9491496853999992</v>
      </c>
      <c r="S171" s="52"/>
      <c r="T171">
        <f t="shared" si="53"/>
        <v>25.459071120000001</v>
      </c>
      <c r="U171" s="10">
        <f t="shared" si="54"/>
        <v>7.8923120471999999</v>
      </c>
      <c r="V171" s="52"/>
      <c r="W171">
        <f t="shared" si="55"/>
        <v>25.275723899999999</v>
      </c>
      <c r="X171" s="10">
        <f t="shared" si="56"/>
        <v>7.8354744089999997</v>
      </c>
      <c r="Y171" s="52"/>
      <c r="Z171">
        <f t="shared" si="57"/>
        <v>25.092376680000001</v>
      </c>
      <c r="AA171" s="10">
        <f t="shared" si="58"/>
        <v>7.7786367707999995</v>
      </c>
      <c r="AB171" s="52"/>
      <c r="AC171">
        <f t="shared" si="59"/>
        <v>24.909029459999999</v>
      </c>
      <c r="AD171" s="10">
        <f t="shared" si="60"/>
        <v>7.7217991325999993</v>
      </c>
      <c r="AE171" s="52"/>
      <c r="AF171">
        <f t="shared" si="61"/>
        <v>24.725682240000001</v>
      </c>
      <c r="AG171" s="10">
        <f t="shared" si="62"/>
        <v>7.6649614944</v>
      </c>
      <c r="AH171" s="52"/>
      <c r="AI171">
        <f t="shared" si="63"/>
        <v>24.542335019999999</v>
      </c>
      <c r="AJ171" s="10">
        <f t="shared" si="64"/>
        <v>7.6081238561999989</v>
      </c>
      <c r="AK171" s="52"/>
      <c r="AL171">
        <f t="shared" si="65"/>
        <v>24.358987800000001</v>
      </c>
      <c r="AM171" s="10">
        <f t="shared" si="66"/>
        <v>7.5512862179999996</v>
      </c>
    </row>
    <row r="172" spans="1:39" ht="15.5" x14ac:dyDescent="0.35">
      <c r="A172" s="4" t="s">
        <v>186</v>
      </c>
      <c r="B172" s="9">
        <v>26.244700000000002</v>
      </c>
      <c r="C172" s="10">
        <f t="shared" si="67"/>
        <v>8.1358569999999997</v>
      </c>
      <c r="D172" s="9">
        <f t="shared" si="68"/>
        <v>26.060987100000002</v>
      </c>
      <c r="E172" s="10">
        <f t="shared" si="47"/>
        <v>8.078906001</v>
      </c>
      <c r="G172">
        <v>61.750860000000003</v>
      </c>
      <c r="H172">
        <v>1.534629</v>
      </c>
      <c r="K172">
        <f t="shared" si="48"/>
        <v>26.220212597084497</v>
      </c>
      <c r="L172" s="10">
        <f t="shared" si="46"/>
        <v>8.1282659050961943</v>
      </c>
      <c r="N172">
        <f t="shared" si="49"/>
        <v>25.877274200000002</v>
      </c>
      <c r="O172" s="10">
        <f t="shared" si="50"/>
        <v>8.0219550020000003</v>
      </c>
      <c r="P172" s="52"/>
      <c r="Q172">
        <f t="shared" si="51"/>
        <v>25.693561300000002</v>
      </c>
      <c r="R172" s="10">
        <f t="shared" si="52"/>
        <v>7.9650040030000007</v>
      </c>
      <c r="S172" s="52"/>
      <c r="T172">
        <f t="shared" si="53"/>
        <v>25.509848400000003</v>
      </c>
      <c r="U172" s="10">
        <f t="shared" si="54"/>
        <v>7.9080530040000001</v>
      </c>
      <c r="V172" s="52"/>
      <c r="W172">
        <f t="shared" si="55"/>
        <v>25.326135500000003</v>
      </c>
      <c r="X172" s="10">
        <f t="shared" si="56"/>
        <v>7.8511020049999996</v>
      </c>
      <c r="Y172" s="52"/>
      <c r="Z172">
        <f t="shared" si="57"/>
        <v>25.142422600000003</v>
      </c>
      <c r="AA172" s="10">
        <f t="shared" si="58"/>
        <v>7.7941510060000008</v>
      </c>
      <c r="AB172" s="52"/>
      <c r="AC172">
        <f t="shared" si="59"/>
        <v>24.9587097</v>
      </c>
      <c r="AD172" s="10">
        <f t="shared" si="60"/>
        <v>7.7372000069999993</v>
      </c>
      <c r="AE172" s="52"/>
      <c r="AF172">
        <f t="shared" si="61"/>
        <v>24.7749968</v>
      </c>
      <c r="AG172" s="10">
        <f t="shared" si="62"/>
        <v>7.6802490079999988</v>
      </c>
      <c r="AH172" s="52"/>
      <c r="AI172">
        <f t="shared" si="63"/>
        <v>24.591283900000001</v>
      </c>
      <c r="AJ172" s="10">
        <f t="shared" si="64"/>
        <v>7.623298009</v>
      </c>
      <c r="AK172" s="52"/>
      <c r="AL172">
        <f t="shared" si="65"/>
        <v>24.407571000000001</v>
      </c>
      <c r="AM172" s="10">
        <f t="shared" si="66"/>
        <v>7.5663470099999994</v>
      </c>
    </row>
    <row r="173" spans="1:39" ht="15.5" x14ac:dyDescent="0.35">
      <c r="A173" s="4" t="s">
        <v>187</v>
      </c>
      <c r="B173" s="9">
        <v>25.850960000000001</v>
      </c>
      <c r="C173" s="10">
        <v>6.3145944447161479</v>
      </c>
      <c r="D173" s="9">
        <f t="shared" si="68"/>
        <v>25.67000328</v>
      </c>
      <c r="E173" s="10">
        <f t="shared" si="47"/>
        <v>6.2703922836031349</v>
      </c>
      <c r="G173">
        <v>59.299520000000001</v>
      </c>
      <c r="H173">
        <v>1.5120499999999999</v>
      </c>
      <c r="K173">
        <f t="shared" si="48"/>
        <v>25.936948096272797</v>
      </c>
      <c r="L173" s="10">
        <f t="shared" si="46"/>
        <v>8.0404539098445671</v>
      </c>
      <c r="N173">
        <f t="shared" si="49"/>
        <v>25.489046560000002</v>
      </c>
      <c r="O173" s="10">
        <f t="shared" si="50"/>
        <v>6.2261901224901219</v>
      </c>
      <c r="P173" s="52"/>
      <c r="Q173">
        <f t="shared" si="51"/>
        <v>25.308089840000001</v>
      </c>
      <c r="R173" s="10">
        <f t="shared" si="52"/>
        <v>6.1819879613771089</v>
      </c>
      <c r="S173" s="52"/>
      <c r="T173">
        <f t="shared" si="53"/>
        <v>25.12713312</v>
      </c>
      <c r="U173" s="10">
        <f t="shared" si="54"/>
        <v>6.137785800264095</v>
      </c>
      <c r="V173" s="52"/>
      <c r="W173">
        <f t="shared" si="55"/>
        <v>24.946176399999999</v>
      </c>
      <c r="X173" s="10">
        <f t="shared" si="56"/>
        <v>6.0935836391510829</v>
      </c>
      <c r="Y173" s="52"/>
      <c r="Z173">
        <f t="shared" si="57"/>
        <v>24.765219680000001</v>
      </c>
      <c r="AA173" s="10">
        <f t="shared" si="58"/>
        <v>6.0493814780380699</v>
      </c>
      <c r="AB173" s="52"/>
      <c r="AC173">
        <f t="shared" si="59"/>
        <v>24.58426296</v>
      </c>
      <c r="AD173" s="10">
        <f t="shared" si="60"/>
        <v>6.005179316925056</v>
      </c>
      <c r="AE173" s="52"/>
      <c r="AF173">
        <f t="shared" si="61"/>
        <v>24.403306239999999</v>
      </c>
      <c r="AG173" s="10">
        <f t="shared" si="62"/>
        <v>5.9609771558120439</v>
      </c>
      <c r="AH173" s="52"/>
      <c r="AI173">
        <f t="shared" si="63"/>
        <v>24.222349520000002</v>
      </c>
      <c r="AJ173" s="10">
        <f t="shared" si="64"/>
        <v>5.9167749946990309</v>
      </c>
      <c r="AK173" s="52"/>
      <c r="AL173">
        <f t="shared" si="65"/>
        <v>24.041392800000001</v>
      </c>
      <c r="AM173" s="10">
        <f t="shared" si="66"/>
        <v>5.8725728335860179</v>
      </c>
    </row>
    <row r="174" spans="1:39" ht="15.5" x14ac:dyDescent="0.35">
      <c r="A174" s="4" t="s">
        <v>188</v>
      </c>
      <c r="B174" s="9">
        <v>25.850960000000001</v>
      </c>
      <c r="C174" s="10">
        <v>6.3145944447161479</v>
      </c>
      <c r="D174" s="9">
        <f t="shared" si="68"/>
        <v>25.67000328</v>
      </c>
      <c r="E174" s="10">
        <f t="shared" si="47"/>
        <v>6.2703922836031349</v>
      </c>
      <c r="G174">
        <v>59.299520000000001</v>
      </c>
      <c r="H174">
        <v>1.4971809999999999</v>
      </c>
      <c r="K174">
        <f t="shared" si="48"/>
        <v>26.45468312272212</v>
      </c>
      <c r="L174" s="10">
        <f t="shared" si="46"/>
        <v>8.2009517680438577</v>
      </c>
      <c r="N174">
        <f t="shared" si="49"/>
        <v>25.489046560000002</v>
      </c>
      <c r="O174" s="10">
        <f t="shared" si="50"/>
        <v>6.2261901224901219</v>
      </c>
      <c r="P174" s="52"/>
      <c r="Q174">
        <f t="shared" si="51"/>
        <v>25.308089840000001</v>
      </c>
      <c r="R174" s="10">
        <f t="shared" si="52"/>
        <v>6.1819879613771089</v>
      </c>
      <c r="S174" s="52"/>
      <c r="T174">
        <f t="shared" si="53"/>
        <v>25.12713312</v>
      </c>
      <c r="U174" s="10">
        <f t="shared" si="54"/>
        <v>6.137785800264095</v>
      </c>
      <c r="V174" s="52"/>
      <c r="W174">
        <f t="shared" si="55"/>
        <v>24.946176399999999</v>
      </c>
      <c r="X174" s="10">
        <f t="shared" si="56"/>
        <v>6.0935836391510829</v>
      </c>
      <c r="Y174" s="52"/>
      <c r="Z174">
        <f t="shared" si="57"/>
        <v>24.765219680000001</v>
      </c>
      <c r="AA174" s="10">
        <f t="shared" si="58"/>
        <v>6.0493814780380699</v>
      </c>
      <c r="AB174" s="52"/>
      <c r="AC174">
        <f t="shared" si="59"/>
        <v>24.58426296</v>
      </c>
      <c r="AD174" s="10">
        <f t="shared" si="60"/>
        <v>6.005179316925056</v>
      </c>
      <c r="AE174" s="52"/>
      <c r="AF174">
        <f t="shared" si="61"/>
        <v>24.403306239999999</v>
      </c>
      <c r="AG174" s="10">
        <f t="shared" si="62"/>
        <v>5.9609771558120439</v>
      </c>
      <c r="AH174" s="52"/>
      <c r="AI174">
        <f t="shared" si="63"/>
        <v>24.222349520000002</v>
      </c>
      <c r="AJ174" s="10">
        <f t="shared" si="64"/>
        <v>5.9167749946990309</v>
      </c>
      <c r="AK174" s="52"/>
      <c r="AL174">
        <f t="shared" si="65"/>
        <v>24.041392800000001</v>
      </c>
      <c r="AM174" s="10">
        <f t="shared" si="66"/>
        <v>5.8725728335860179</v>
      </c>
    </row>
    <row r="175" spans="1:39" ht="15.5" x14ac:dyDescent="0.35">
      <c r="A175" s="4" t="s">
        <v>189</v>
      </c>
      <c r="B175" s="9">
        <v>25.850960000000001</v>
      </c>
      <c r="C175" s="10">
        <v>6.3145944447161479</v>
      </c>
      <c r="D175" s="9">
        <f t="shared" si="68"/>
        <v>25.67000328</v>
      </c>
      <c r="E175" s="10">
        <f t="shared" si="47"/>
        <v>6.2703922836031349</v>
      </c>
      <c r="G175">
        <v>59.299520000000001</v>
      </c>
      <c r="H175">
        <v>1.5238229999999999</v>
      </c>
      <c r="K175">
        <f t="shared" si="48"/>
        <v>25.537720487071535</v>
      </c>
      <c r="L175" s="10">
        <f t="shared" si="46"/>
        <v>7.9166933509921762</v>
      </c>
      <c r="N175">
        <f t="shared" si="49"/>
        <v>25.489046560000002</v>
      </c>
      <c r="O175" s="10">
        <f t="shared" si="50"/>
        <v>6.2261901224901219</v>
      </c>
      <c r="P175" s="52"/>
      <c r="Q175">
        <f t="shared" si="51"/>
        <v>25.308089840000001</v>
      </c>
      <c r="R175" s="10">
        <f t="shared" si="52"/>
        <v>6.1819879613771089</v>
      </c>
      <c r="S175" s="52"/>
      <c r="T175">
        <f t="shared" si="53"/>
        <v>25.12713312</v>
      </c>
      <c r="U175" s="10">
        <f t="shared" si="54"/>
        <v>6.137785800264095</v>
      </c>
      <c r="V175" s="52"/>
      <c r="W175">
        <f t="shared" si="55"/>
        <v>24.946176399999999</v>
      </c>
      <c r="X175" s="10">
        <f t="shared" si="56"/>
        <v>6.0935836391510829</v>
      </c>
      <c r="Y175" s="52"/>
      <c r="Z175">
        <f t="shared" si="57"/>
        <v>24.765219680000001</v>
      </c>
      <c r="AA175" s="10">
        <f t="shared" si="58"/>
        <v>6.0493814780380699</v>
      </c>
      <c r="AB175" s="52"/>
      <c r="AC175">
        <f t="shared" si="59"/>
        <v>24.58426296</v>
      </c>
      <c r="AD175" s="10">
        <f t="shared" si="60"/>
        <v>6.005179316925056</v>
      </c>
      <c r="AE175" s="52"/>
      <c r="AF175">
        <f t="shared" si="61"/>
        <v>24.403306239999999</v>
      </c>
      <c r="AG175" s="10">
        <f t="shared" si="62"/>
        <v>5.9609771558120439</v>
      </c>
      <c r="AH175" s="52"/>
      <c r="AI175">
        <f t="shared" si="63"/>
        <v>24.222349520000002</v>
      </c>
      <c r="AJ175" s="10">
        <f t="shared" si="64"/>
        <v>5.9167749946990309</v>
      </c>
      <c r="AK175" s="52"/>
      <c r="AL175">
        <f t="shared" si="65"/>
        <v>24.041392800000001</v>
      </c>
      <c r="AM175" s="10">
        <f t="shared" si="66"/>
        <v>5.8725728335860179</v>
      </c>
    </row>
    <row r="176" spans="1:39" ht="15.5" x14ac:dyDescent="0.35">
      <c r="A176" s="4" t="s">
        <v>190</v>
      </c>
      <c r="B176" s="9">
        <v>25.850960000000001</v>
      </c>
      <c r="C176" s="10">
        <v>6.3145944447161479</v>
      </c>
      <c r="D176" s="9">
        <f t="shared" si="68"/>
        <v>25.67000328</v>
      </c>
      <c r="E176" s="10">
        <f t="shared" si="47"/>
        <v>6.2703922836031349</v>
      </c>
      <c r="G176">
        <v>59.299520000000001</v>
      </c>
      <c r="H176">
        <v>1.5220859999999998</v>
      </c>
      <c r="K176">
        <f t="shared" si="48"/>
        <v>25.59604088641419</v>
      </c>
      <c r="L176" s="10">
        <f t="shared" si="46"/>
        <v>7.9347726747883991</v>
      </c>
      <c r="N176">
        <f t="shared" si="49"/>
        <v>25.489046560000002</v>
      </c>
      <c r="O176" s="10">
        <f t="shared" si="50"/>
        <v>6.2261901224901219</v>
      </c>
      <c r="P176" s="52"/>
      <c r="Q176">
        <f t="shared" si="51"/>
        <v>25.308089840000001</v>
      </c>
      <c r="R176" s="10">
        <f t="shared" si="52"/>
        <v>6.1819879613771089</v>
      </c>
      <c r="S176" s="52"/>
      <c r="T176">
        <f t="shared" si="53"/>
        <v>25.12713312</v>
      </c>
      <c r="U176" s="10">
        <f t="shared" si="54"/>
        <v>6.137785800264095</v>
      </c>
      <c r="V176" s="52"/>
      <c r="W176">
        <f t="shared" si="55"/>
        <v>24.946176399999999</v>
      </c>
      <c r="X176" s="10">
        <f t="shared" si="56"/>
        <v>6.0935836391510829</v>
      </c>
      <c r="Y176" s="52"/>
      <c r="Z176">
        <f t="shared" si="57"/>
        <v>24.765219680000001</v>
      </c>
      <c r="AA176" s="10">
        <f t="shared" si="58"/>
        <v>6.0493814780380699</v>
      </c>
      <c r="AB176" s="52"/>
      <c r="AC176">
        <f t="shared" si="59"/>
        <v>24.58426296</v>
      </c>
      <c r="AD176" s="10">
        <f t="shared" si="60"/>
        <v>6.005179316925056</v>
      </c>
      <c r="AE176" s="52"/>
      <c r="AF176">
        <f t="shared" si="61"/>
        <v>24.403306239999999</v>
      </c>
      <c r="AG176" s="10">
        <f t="shared" si="62"/>
        <v>5.9609771558120439</v>
      </c>
      <c r="AH176" s="52"/>
      <c r="AI176">
        <f t="shared" si="63"/>
        <v>24.222349520000002</v>
      </c>
      <c r="AJ176" s="10">
        <f t="shared" si="64"/>
        <v>5.9167749946990309</v>
      </c>
      <c r="AK176" s="52"/>
      <c r="AL176">
        <f t="shared" si="65"/>
        <v>24.041392800000001</v>
      </c>
      <c r="AM176" s="10">
        <f t="shared" si="66"/>
        <v>5.8725728335860179</v>
      </c>
    </row>
    <row r="177" spans="1:39" ht="15.5" x14ac:dyDescent="0.35">
      <c r="A177" s="4" t="s">
        <v>191</v>
      </c>
      <c r="B177" s="9">
        <v>25.850960000000001</v>
      </c>
      <c r="C177" s="10">
        <v>6.3145944447161479</v>
      </c>
      <c r="D177" s="9">
        <f t="shared" si="68"/>
        <v>25.67000328</v>
      </c>
      <c r="E177" s="10">
        <f t="shared" si="47"/>
        <v>6.2703922836031349</v>
      </c>
      <c r="G177">
        <v>59.299520000000001</v>
      </c>
      <c r="H177">
        <v>1.526259</v>
      </c>
      <c r="K177">
        <f t="shared" si="48"/>
        <v>25.456266105122666</v>
      </c>
      <c r="L177" s="10">
        <f t="shared" si="46"/>
        <v>7.891442492588026</v>
      </c>
      <c r="N177">
        <f t="shared" si="49"/>
        <v>25.489046560000002</v>
      </c>
      <c r="O177" s="10">
        <f t="shared" si="50"/>
        <v>6.2261901224901219</v>
      </c>
      <c r="P177" s="52"/>
      <c r="Q177">
        <f t="shared" si="51"/>
        <v>25.308089840000001</v>
      </c>
      <c r="R177" s="10">
        <f t="shared" si="52"/>
        <v>6.1819879613771089</v>
      </c>
      <c r="S177" s="52"/>
      <c r="T177">
        <f t="shared" si="53"/>
        <v>25.12713312</v>
      </c>
      <c r="U177" s="10">
        <f t="shared" si="54"/>
        <v>6.137785800264095</v>
      </c>
      <c r="V177" s="52"/>
      <c r="W177">
        <f t="shared" si="55"/>
        <v>24.946176399999999</v>
      </c>
      <c r="X177" s="10">
        <f t="shared" si="56"/>
        <v>6.0935836391510829</v>
      </c>
      <c r="Y177" s="52"/>
      <c r="Z177">
        <f t="shared" si="57"/>
        <v>24.765219680000001</v>
      </c>
      <c r="AA177" s="10">
        <f t="shared" si="58"/>
        <v>6.0493814780380699</v>
      </c>
      <c r="AB177" s="52"/>
      <c r="AC177">
        <f t="shared" si="59"/>
        <v>24.58426296</v>
      </c>
      <c r="AD177" s="10">
        <f t="shared" si="60"/>
        <v>6.005179316925056</v>
      </c>
      <c r="AE177" s="52"/>
      <c r="AF177">
        <f t="shared" si="61"/>
        <v>24.403306239999999</v>
      </c>
      <c r="AG177" s="10">
        <f t="shared" si="62"/>
        <v>5.9609771558120439</v>
      </c>
      <c r="AH177" s="52"/>
      <c r="AI177">
        <f t="shared" si="63"/>
        <v>24.222349520000002</v>
      </c>
      <c r="AJ177" s="10">
        <f t="shared" si="64"/>
        <v>5.9167749946990309</v>
      </c>
      <c r="AK177" s="52"/>
      <c r="AL177">
        <f t="shared" si="65"/>
        <v>24.041392800000001</v>
      </c>
      <c r="AM177" s="10">
        <f t="shared" si="66"/>
        <v>5.8725728335860179</v>
      </c>
    </row>
    <row r="178" spans="1:39" ht="15.5" x14ac:dyDescent="0.35">
      <c r="A178" s="4" t="s">
        <v>192</v>
      </c>
      <c r="B178" s="9">
        <v>25.850960000000001</v>
      </c>
      <c r="C178" s="10">
        <v>6.3145944447161479</v>
      </c>
      <c r="D178" s="9">
        <f t="shared" si="68"/>
        <v>25.67000328</v>
      </c>
      <c r="E178" s="10">
        <f t="shared" si="47"/>
        <v>6.2703922836031349</v>
      </c>
      <c r="G178">
        <v>59.299520000000001</v>
      </c>
      <c r="H178">
        <v>1.509876</v>
      </c>
      <c r="K178">
        <f t="shared" si="48"/>
        <v>26.011692670810746</v>
      </c>
      <c r="L178" s="10">
        <f t="shared" si="46"/>
        <v>8.0636247279513302</v>
      </c>
      <c r="N178">
        <f t="shared" si="49"/>
        <v>25.489046560000002</v>
      </c>
      <c r="O178" s="10">
        <f t="shared" si="50"/>
        <v>6.2261901224901219</v>
      </c>
      <c r="P178" s="52"/>
      <c r="Q178">
        <f t="shared" si="51"/>
        <v>25.308089840000001</v>
      </c>
      <c r="R178" s="10">
        <f t="shared" si="52"/>
        <v>6.1819879613771089</v>
      </c>
      <c r="S178" s="52"/>
      <c r="T178">
        <f t="shared" si="53"/>
        <v>25.12713312</v>
      </c>
      <c r="U178" s="10">
        <f t="shared" si="54"/>
        <v>6.137785800264095</v>
      </c>
      <c r="V178" s="52"/>
      <c r="W178">
        <f t="shared" si="55"/>
        <v>24.946176399999999</v>
      </c>
      <c r="X178" s="10">
        <f t="shared" si="56"/>
        <v>6.0935836391510829</v>
      </c>
      <c r="Y178" s="52"/>
      <c r="Z178">
        <f t="shared" si="57"/>
        <v>24.765219680000001</v>
      </c>
      <c r="AA178" s="10">
        <f t="shared" si="58"/>
        <v>6.0493814780380699</v>
      </c>
      <c r="AB178" s="52"/>
      <c r="AC178">
        <f t="shared" si="59"/>
        <v>24.58426296</v>
      </c>
      <c r="AD178" s="10">
        <f t="shared" si="60"/>
        <v>6.005179316925056</v>
      </c>
      <c r="AE178" s="52"/>
      <c r="AF178">
        <f t="shared" si="61"/>
        <v>24.403306239999999</v>
      </c>
      <c r="AG178" s="10">
        <f t="shared" si="62"/>
        <v>5.9609771558120439</v>
      </c>
      <c r="AH178" s="52"/>
      <c r="AI178">
        <f t="shared" si="63"/>
        <v>24.222349520000002</v>
      </c>
      <c r="AJ178" s="10">
        <f t="shared" si="64"/>
        <v>5.9167749946990309</v>
      </c>
      <c r="AK178" s="52"/>
      <c r="AL178">
        <f t="shared" si="65"/>
        <v>24.041392800000001</v>
      </c>
      <c r="AM178" s="10">
        <f t="shared" si="66"/>
        <v>5.8725728335860179</v>
      </c>
    </row>
    <row r="179" spans="1:39" ht="15.5" x14ac:dyDescent="0.35">
      <c r="A179" s="4" t="s">
        <v>193</v>
      </c>
      <c r="B179" s="9">
        <v>25.850960000000001</v>
      </c>
      <c r="C179" s="10">
        <v>6.3145944447161479</v>
      </c>
      <c r="D179" s="9">
        <f t="shared" si="68"/>
        <v>25.67000328</v>
      </c>
      <c r="E179" s="10">
        <f t="shared" si="47"/>
        <v>6.2703922836031349</v>
      </c>
      <c r="G179">
        <v>59.299520000000001</v>
      </c>
      <c r="H179">
        <v>1.5277669999999999</v>
      </c>
      <c r="K179">
        <f t="shared" si="48"/>
        <v>25.406037106062474</v>
      </c>
      <c r="L179" s="10">
        <f t="shared" si="46"/>
        <v>7.8758715028793667</v>
      </c>
      <c r="N179">
        <f t="shared" si="49"/>
        <v>25.489046560000002</v>
      </c>
      <c r="O179" s="10">
        <f t="shared" si="50"/>
        <v>6.2261901224901219</v>
      </c>
      <c r="P179" s="52"/>
      <c r="Q179">
        <f t="shared" si="51"/>
        <v>25.308089840000001</v>
      </c>
      <c r="R179" s="10">
        <f t="shared" si="52"/>
        <v>6.1819879613771089</v>
      </c>
      <c r="S179" s="52"/>
      <c r="T179">
        <f t="shared" si="53"/>
        <v>25.12713312</v>
      </c>
      <c r="U179" s="10">
        <f t="shared" si="54"/>
        <v>6.137785800264095</v>
      </c>
      <c r="V179" s="52"/>
      <c r="W179">
        <f t="shared" si="55"/>
        <v>24.946176399999999</v>
      </c>
      <c r="X179" s="10">
        <f t="shared" si="56"/>
        <v>6.0935836391510829</v>
      </c>
      <c r="Y179" s="52"/>
      <c r="Z179">
        <f t="shared" si="57"/>
        <v>24.765219680000001</v>
      </c>
      <c r="AA179" s="10">
        <f t="shared" si="58"/>
        <v>6.0493814780380699</v>
      </c>
      <c r="AB179" s="52"/>
      <c r="AC179">
        <f t="shared" si="59"/>
        <v>24.58426296</v>
      </c>
      <c r="AD179" s="10">
        <f t="shared" si="60"/>
        <v>6.005179316925056</v>
      </c>
      <c r="AE179" s="52"/>
      <c r="AF179">
        <f t="shared" si="61"/>
        <v>24.403306239999999</v>
      </c>
      <c r="AG179" s="10">
        <f t="shared" si="62"/>
        <v>5.9609771558120439</v>
      </c>
      <c r="AH179" s="52"/>
      <c r="AI179">
        <f t="shared" si="63"/>
        <v>24.222349520000002</v>
      </c>
      <c r="AJ179" s="10">
        <f t="shared" si="64"/>
        <v>5.9167749946990309</v>
      </c>
      <c r="AK179" s="52"/>
      <c r="AL179">
        <f t="shared" si="65"/>
        <v>24.041392800000001</v>
      </c>
      <c r="AM179" s="10">
        <f t="shared" si="66"/>
        <v>5.8725728335860179</v>
      </c>
    </row>
    <row r="180" spans="1:39" ht="15.5" x14ac:dyDescent="0.35">
      <c r="A180" s="4" t="s">
        <v>194</v>
      </c>
      <c r="B180" s="9">
        <v>25.850960000000001</v>
      </c>
      <c r="C180" s="10">
        <v>6.3145944447161479</v>
      </c>
      <c r="D180" s="9">
        <f t="shared" si="68"/>
        <v>25.67000328</v>
      </c>
      <c r="E180" s="10">
        <f t="shared" si="47"/>
        <v>6.2703922836031349</v>
      </c>
      <c r="G180">
        <v>59.299520000000001</v>
      </c>
      <c r="H180">
        <v>1.517388</v>
      </c>
      <c r="K180">
        <f t="shared" si="48"/>
        <v>25.754782558289143</v>
      </c>
      <c r="L180" s="10">
        <f t="shared" si="46"/>
        <v>7.9839825930696344</v>
      </c>
      <c r="N180">
        <f t="shared" si="49"/>
        <v>25.489046560000002</v>
      </c>
      <c r="O180" s="10">
        <f t="shared" si="50"/>
        <v>6.2261901224901219</v>
      </c>
      <c r="P180" s="52"/>
      <c r="Q180">
        <f t="shared" si="51"/>
        <v>25.308089840000001</v>
      </c>
      <c r="R180" s="10">
        <f t="shared" si="52"/>
        <v>6.1819879613771089</v>
      </c>
      <c r="S180" s="52"/>
      <c r="T180">
        <f t="shared" si="53"/>
        <v>25.12713312</v>
      </c>
      <c r="U180" s="10">
        <f t="shared" si="54"/>
        <v>6.137785800264095</v>
      </c>
      <c r="V180" s="52"/>
      <c r="W180">
        <f t="shared" si="55"/>
        <v>24.946176399999999</v>
      </c>
      <c r="X180" s="10">
        <f t="shared" si="56"/>
        <v>6.0935836391510829</v>
      </c>
      <c r="Y180" s="52"/>
      <c r="Z180">
        <f t="shared" si="57"/>
        <v>24.765219680000001</v>
      </c>
      <c r="AA180" s="10">
        <f t="shared" si="58"/>
        <v>6.0493814780380699</v>
      </c>
      <c r="AB180" s="52"/>
      <c r="AC180">
        <f t="shared" si="59"/>
        <v>24.58426296</v>
      </c>
      <c r="AD180" s="10">
        <f t="shared" si="60"/>
        <v>6.005179316925056</v>
      </c>
      <c r="AE180" s="52"/>
      <c r="AF180">
        <f t="shared" si="61"/>
        <v>24.403306239999999</v>
      </c>
      <c r="AG180" s="10">
        <f t="shared" si="62"/>
        <v>5.9609771558120439</v>
      </c>
      <c r="AH180" s="52"/>
      <c r="AI180">
        <f t="shared" si="63"/>
        <v>24.222349520000002</v>
      </c>
      <c r="AJ180" s="10">
        <f t="shared" si="64"/>
        <v>5.9167749946990309</v>
      </c>
      <c r="AK180" s="52"/>
      <c r="AL180">
        <f t="shared" si="65"/>
        <v>24.041392800000001</v>
      </c>
      <c r="AM180" s="10">
        <f t="shared" si="66"/>
        <v>5.8725728335860179</v>
      </c>
    </row>
    <row r="181" spans="1:39" ht="15.5" x14ac:dyDescent="0.35">
      <c r="A181" s="4" t="s">
        <v>195</v>
      </c>
      <c r="B181" s="9">
        <v>25.850960000000001</v>
      </c>
      <c r="C181" s="10">
        <v>6.3145944447161479</v>
      </c>
      <c r="D181" s="9">
        <f t="shared" si="68"/>
        <v>25.67000328</v>
      </c>
      <c r="E181" s="10">
        <f t="shared" si="47"/>
        <v>6.2703922836031349</v>
      </c>
      <c r="G181">
        <v>59.299520000000001</v>
      </c>
      <c r="H181">
        <v>1.4770939999999999</v>
      </c>
      <c r="K181">
        <f t="shared" si="48"/>
        <v>27.179089885526398</v>
      </c>
      <c r="L181" s="10">
        <f t="shared" si="46"/>
        <v>8.4255178645131839</v>
      </c>
      <c r="N181">
        <f t="shared" si="49"/>
        <v>25.489046560000002</v>
      </c>
      <c r="O181" s="10">
        <f t="shared" si="50"/>
        <v>6.2261901224901219</v>
      </c>
      <c r="P181" s="52"/>
      <c r="Q181">
        <f t="shared" si="51"/>
        <v>25.308089840000001</v>
      </c>
      <c r="R181" s="10">
        <f t="shared" si="52"/>
        <v>6.1819879613771089</v>
      </c>
      <c r="S181" s="52"/>
      <c r="T181">
        <f t="shared" si="53"/>
        <v>25.12713312</v>
      </c>
      <c r="U181" s="10">
        <f t="shared" si="54"/>
        <v>6.137785800264095</v>
      </c>
      <c r="V181" s="52"/>
      <c r="W181">
        <f t="shared" si="55"/>
        <v>24.946176399999999</v>
      </c>
      <c r="X181" s="10">
        <f t="shared" si="56"/>
        <v>6.0935836391510829</v>
      </c>
      <c r="Y181" s="52"/>
      <c r="Z181">
        <f t="shared" si="57"/>
        <v>24.765219680000001</v>
      </c>
      <c r="AA181" s="10">
        <f t="shared" si="58"/>
        <v>6.0493814780380699</v>
      </c>
      <c r="AB181" s="52"/>
      <c r="AC181">
        <f t="shared" si="59"/>
        <v>24.58426296</v>
      </c>
      <c r="AD181" s="10">
        <f t="shared" si="60"/>
        <v>6.005179316925056</v>
      </c>
      <c r="AE181" s="52"/>
      <c r="AF181">
        <f t="shared" si="61"/>
        <v>24.403306239999999</v>
      </c>
      <c r="AG181" s="10">
        <f t="shared" si="62"/>
        <v>5.9609771558120439</v>
      </c>
      <c r="AH181" s="52"/>
      <c r="AI181">
        <f t="shared" si="63"/>
        <v>24.222349520000002</v>
      </c>
      <c r="AJ181" s="10">
        <f t="shared" si="64"/>
        <v>5.9167749946990309</v>
      </c>
      <c r="AK181" s="52"/>
      <c r="AL181">
        <f t="shared" si="65"/>
        <v>24.041392800000001</v>
      </c>
      <c r="AM181" s="10">
        <f t="shared" si="66"/>
        <v>5.8725728335860179</v>
      </c>
    </row>
    <row r="182" spans="1:39" ht="15.5" x14ac:dyDescent="0.35">
      <c r="A182" s="4" t="s">
        <v>196</v>
      </c>
      <c r="B182" s="9">
        <v>25.850960000000001</v>
      </c>
      <c r="C182" s="10">
        <v>6.3145944447161479</v>
      </c>
      <c r="D182" s="9">
        <f t="shared" si="68"/>
        <v>25.67000328</v>
      </c>
      <c r="E182" s="10">
        <f t="shared" si="47"/>
        <v>6.2703922836031349</v>
      </c>
      <c r="G182">
        <v>59.299520000000001</v>
      </c>
      <c r="H182">
        <v>1.5017160000000001</v>
      </c>
      <c r="K182">
        <f t="shared" si="48"/>
        <v>26.295144518162409</v>
      </c>
      <c r="L182" s="10">
        <f t="shared" si="46"/>
        <v>8.1514948006303474</v>
      </c>
      <c r="N182">
        <f t="shared" si="49"/>
        <v>25.489046560000002</v>
      </c>
      <c r="O182" s="10">
        <f t="shared" si="50"/>
        <v>6.2261901224901219</v>
      </c>
      <c r="P182" s="52"/>
      <c r="Q182">
        <f t="shared" si="51"/>
        <v>25.308089840000001</v>
      </c>
      <c r="R182" s="10">
        <f t="shared" si="52"/>
        <v>6.1819879613771089</v>
      </c>
      <c r="S182" s="52"/>
      <c r="T182">
        <f t="shared" si="53"/>
        <v>25.12713312</v>
      </c>
      <c r="U182" s="10">
        <f t="shared" si="54"/>
        <v>6.137785800264095</v>
      </c>
      <c r="V182" s="52"/>
      <c r="W182">
        <f t="shared" si="55"/>
        <v>24.946176399999999</v>
      </c>
      <c r="X182" s="10">
        <f t="shared" si="56"/>
        <v>6.0935836391510829</v>
      </c>
      <c r="Y182" s="52"/>
      <c r="Z182">
        <f t="shared" si="57"/>
        <v>24.765219680000001</v>
      </c>
      <c r="AA182" s="10">
        <f t="shared" si="58"/>
        <v>6.0493814780380699</v>
      </c>
      <c r="AB182" s="52"/>
      <c r="AC182">
        <f t="shared" si="59"/>
        <v>24.58426296</v>
      </c>
      <c r="AD182" s="10">
        <f t="shared" si="60"/>
        <v>6.005179316925056</v>
      </c>
      <c r="AE182" s="52"/>
      <c r="AF182">
        <f t="shared" si="61"/>
        <v>24.403306239999999</v>
      </c>
      <c r="AG182" s="10">
        <f t="shared" si="62"/>
        <v>5.9609771558120439</v>
      </c>
      <c r="AH182" s="52"/>
      <c r="AI182">
        <f t="shared" si="63"/>
        <v>24.222349520000002</v>
      </c>
      <c r="AJ182" s="10">
        <f t="shared" si="64"/>
        <v>5.9167749946990309</v>
      </c>
      <c r="AK182" s="52"/>
      <c r="AL182">
        <f t="shared" si="65"/>
        <v>24.041392800000001</v>
      </c>
      <c r="AM182" s="10">
        <f t="shared" si="66"/>
        <v>5.8725728335860179</v>
      </c>
    </row>
    <row r="183" spans="1:39" ht="15.5" x14ac:dyDescent="0.35">
      <c r="A183" s="4" t="s">
        <v>197</v>
      </c>
      <c r="B183" s="9">
        <v>25.850960000000001</v>
      </c>
      <c r="C183" s="10">
        <v>6.3145944447161479</v>
      </c>
      <c r="D183" s="9">
        <f t="shared" si="68"/>
        <v>25.67000328</v>
      </c>
      <c r="E183" s="10">
        <f t="shared" si="47"/>
        <v>6.2703922836031349</v>
      </c>
      <c r="G183">
        <v>59.299520000000001</v>
      </c>
      <c r="H183">
        <v>1.4799229999999999</v>
      </c>
      <c r="K183">
        <f t="shared" si="48"/>
        <v>27.075278870083434</v>
      </c>
      <c r="L183" s="10">
        <f t="shared" si="46"/>
        <v>8.3933364497258651</v>
      </c>
      <c r="N183">
        <f t="shared" si="49"/>
        <v>25.489046560000002</v>
      </c>
      <c r="O183" s="10">
        <f t="shared" si="50"/>
        <v>6.2261901224901219</v>
      </c>
      <c r="P183" s="52"/>
      <c r="Q183">
        <f t="shared" si="51"/>
        <v>25.308089840000001</v>
      </c>
      <c r="R183" s="10">
        <f t="shared" si="52"/>
        <v>6.1819879613771089</v>
      </c>
      <c r="S183" s="52"/>
      <c r="T183">
        <f t="shared" si="53"/>
        <v>25.12713312</v>
      </c>
      <c r="U183" s="10">
        <f t="shared" si="54"/>
        <v>6.137785800264095</v>
      </c>
      <c r="V183" s="52"/>
      <c r="W183">
        <f t="shared" si="55"/>
        <v>24.946176399999999</v>
      </c>
      <c r="X183" s="10">
        <f t="shared" si="56"/>
        <v>6.0935836391510829</v>
      </c>
      <c r="Y183" s="52"/>
      <c r="Z183">
        <f t="shared" si="57"/>
        <v>24.765219680000001</v>
      </c>
      <c r="AA183" s="10">
        <f t="shared" si="58"/>
        <v>6.0493814780380699</v>
      </c>
      <c r="AB183" s="52"/>
      <c r="AC183">
        <f t="shared" si="59"/>
        <v>24.58426296</v>
      </c>
      <c r="AD183" s="10">
        <f t="shared" si="60"/>
        <v>6.005179316925056</v>
      </c>
      <c r="AE183" s="52"/>
      <c r="AF183">
        <f t="shared" si="61"/>
        <v>24.403306239999999</v>
      </c>
      <c r="AG183" s="10">
        <f t="shared" si="62"/>
        <v>5.9609771558120439</v>
      </c>
      <c r="AH183" s="52"/>
      <c r="AI183">
        <f t="shared" si="63"/>
        <v>24.222349520000002</v>
      </c>
      <c r="AJ183" s="10">
        <f t="shared" si="64"/>
        <v>5.9167749946990309</v>
      </c>
      <c r="AK183" s="52"/>
      <c r="AL183">
        <f t="shared" si="65"/>
        <v>24.041392800000001</v>
      </c>
      <c r="AM183" s="10">
        <f t="shared" si="66"/>
        <v>5.8725728335860179</v>
      </c>
    </row>
    <row r="184" spans="1:39" ht="15.5" x14ac:dyDescent="0.35">
      <c r="A184" s="4" t="s">
        <v>198</v>
      </c>
      <c r="B184" s="9">
        <v>25.850960000000001</v>
      </c>
      <c r="C184" s="10">
        <v>6.3145944447161479</v>
      </c>
      <c r="D184" s="9">
        <f t="shared" si="68"/>
        <v>25.67000328</v>
      </c>
      <c r="E184" s="10">
        <f t="shared" si="47"/>
        <v>6.2703922836031349</v>
      </c>
      <c r="G184">
        <v>59.299520000000001</v>
      </c>
      <c r="H184">
        <v>1.4693259999999999</v>
      </c>
      <c r="K184">
        <f t="shared" si="48"/>
        <v>27.467229156788811</v>
      </c>
      <c r="L184" s="10">
        <f t="shared" si="46"/>
        <v>8.5148410386045317</v>
      </c>
      <c r="N184">
        <f t="shared" si="49"/>
        <v>25.489046560000002</v>
      </c>
      <c r="O184" s="10">
        <f t="shared" si="50"/>
        <v>6.2261901224901219</v>
      </c>
      <c r="P184" s="52"/>
      <c r="Q184">
        <f t="shared" si="51"/>
        <v>25.308089840000001</v>
      </c>
      <c r="R184" s="10">
        <f t="shared" si="52"/>
        <v>6.1819879613771089</v>
      </c>
      <c r="S184" s="52"/>
      <c r="T184">
        <f t="shared" si="53"/>
        <v>25.12713312</v>
      </c>
      <c r="U184" s="10">
        <f t="shared" si="54"/>
        <v>6.137785800264095</v>
      </c>
      <c r="V184" s="52"/>
      <c r="W184">
        <f t="shared" si="55"/>
        <v>24.946176399999999</v>
      </c>
      <c r="X184" s="10">
        <f t="shared" si="56"/>
        <v>6.0935836391510829</v>
      </c>
      <c r="Y184" s="52"/>
      <c r="Z184">
        <f t="shared" si="57"/>
        <v>24.765219680000001</v>
      </c>
      <c r="AA184" s="10">
        <f t="shared" si="58"/>
        <v>6.0493814780380699</v>
      </c>
      <c r="AB184" s="52"/>
      <c r="AC184">
        <f t="shared" si="59"/>
        <v>24.58426296</v>
      </c>
      <c r="AD184" s="10">
        <f t="shared" si="60"/>
        <v>6.005179316925056</v>
      </c>
      <c r="AE184" s="52"/>
      <c r="AF184">
        <f t="shared" si="61"/>
        <v>24.403306239999999</v>
      </c>
      <c r="AG184" s="10">
        <f t="shared" si="62"/>
        <v>5.9609771558120439</v>
      </c>
      <c r="AH184" s="52"/>
      <c r="AI184">
        <f t="shared" si="63"/>
        <v>24.222349520000002</v>
      </c>
      <c r="AJ184" s="10">
        <f t="shared" si="64"/>
        <v>5.9167749946990309</v>
      </c>
      <c r="AK184" s="52"/>
      <c r="AL184">
        <f t="shared" si="65"/>
        <v>24.041392800000001</v>
      </c>
      <c r="AM184" s="10">
        <f t="shared" si="66"/>
        <v>5.8725728335860179</v>
      </c>
    </row>
    <row r="185" spans="1:39" ht="15.5" x14ac:dyDescent="0.35">
      <c r="A185" s="4" t="s">
        <v>199</v>
      </c>
      <c r="B185" s="9">
        <v>25.850960000000001</v>
      </c>
      <c r="C185" s="10">
        <v>6.3145944447161479</v>
      </c>
      <c r="D185" s="9">
        <f t="shared" si="68"/>
        <v>25.67000328</v>
      </c>
      <c r="E185" s="10">
        <f t="shared" si="47"/>
        <v>6.2703922836031349</v>
      </c>
      <c r="G185">
        <v>59.299520000000001</v>
      </c>
      <c r="H185">
        <v>1.477484</v>
      </c>
      <c r="K185">
        <f t="shared" si="48"/>
        <v>27.164743271856285</v>
      </c>
      <c r="L185" s="10">
        <f t="shared" si="46"/>
        <v>8.421070414275448</v>
      </c>
      <c r="N185">
        <f t="shared" si="49"/>
        <v>25.489046560000002</v>
      </c>
      <c r="O185" s="10">
        <f t="shared" si="50"/>
        <v>6.2261901224901219</v>
      </c>
      <c r="P185" s="52"/>
      <c r="Q185">
        <f t="shared" si="51"/>
        <v>25.308089840000001</v>
      </c>
      <c r="R185" s="10">
        <f t="shared" si="52"/>
        <v>6.1819879613771089</v>
      </c>
      <c r="S185" s="52"/>
      <c r="T185">
        <f t="shared" si="53"/>
        <v>25.12713312</v>
      </c>
      <c r="U185" s="10">
        <f t="shared" si="54"/>
        <v>6.137785800264095</v>
      </c>
      <c r="V185" s="52"/>
      <c r="W185">
        <f t="shared" si="55"/>
        <v>24.946176399999999</v>
      </c>
      <c r="X185" s="10">
        <f t="shared" si="56"/>
        <v>6.0935836391510829</v>
      </c>
      <c r="Y185" s="52"/>
      <c r="Z185">
        <f t="shared" si="57"/>
        <v>24.765219680000001</v>
      </c>
      <c r="AA185" s="10">
        <f t="shared" si="58"/>
        <v>6.0493814780380699</v>
      </c>
      <c r="AB185" s="52"/>
      <c r="AC185">
        <f t="shared" si="59"/>
        <v>24.58426296</v>
      </c>
      <c r="AD185" s="10">
        <f t="shared" si="60"/>
        <v>6.005179316925056</v>
      </c>
      <c r="AE185" s="52"/>
      <c r="AF185">
        <f t="shared" si="61"/>
        <v>24.403306239999999</v>
      </c>
      <c r="AG185" s="10">
        <f t="shared" si="62"/>
        <v>5.9609771558120439</v>
      </c>
      <c r="AH185" s="52"/>
      <c r="AI185">
        <f t="shared" si="63"/>
        <v>24.222349520000002</v>
      </c>
      <c r="AJ185" s="10">
        <f t="shared" si="64"/>
        <v>5.9167749946990309</v>
      </c>
      <c r="AK185" s="52"/>
      <c r="AL185">
        <f t="shared" si="65"/>
        <v>24.041392800000001</v>
      </c>
      <c r="AM185" s="10">
        <f t="shared" si="66"/>
        <v>5.8725728335860179</v>
      </c>
    </row>
    <row r="186" spans="1:39" ht="15.5" x14ac:dyDescent="0.35">
      <c r="A186" s="4" t="s">
        <v>200</v>
      </c>
      <c r="B186" s="9">
        <v>25.850960000000001</v>
      </c>
      <c r="C186" s="10">
        <v>6.3145944447161479</v>
      </c>
      <c r="D186" s="9">
        <f t="shared" si="68"/>
        <v>25.67000328</v>
      </c>
      <c r="E186" s="10">
        <f t="shared" si="47"/>
        <v>6.2703922836031349</v>
      </c>
      <c r="G186">
        <v>59.299520000000001</v>
      </c>
      <c r="H186">
        <v>1.465981</v>
      </c>
      <c r="K186">
        <f t="shared" si="48"/>
        <v>27.592718781334113</v>
      </c>
      <c r="L186" s="10">
        <f t="shared" si="46"/>
        <v>8.5537428222135752</v>
      </c>
      <c r="N186">
        <f t="shared" si="49"/>
        <v>25.489046560000002</v>
      </c>
      <c r="O186" s="10">
        <f t="shared" si="50"/>
        <v>6.2261901224901219</v>
      </c>
      <c r="P186" s="52"/>
      <c r="Q186">
        <f t="shared" si="51"/>
        <v>25.308089840000001</v>
      </c>
      <c r="R186" s="10">
        <f t="shared" si="52"/>
        <v>6.1819879613771089</v>
      </c>
      <c r="S186" s="52"/>
      <c r="T186">
        <f t="shared" si="53"/>
        <v>25.12713312</v>
      </c>
      <c r="U186" s="10">
        <f t="shared" si="54"/>
        <v>6.137785800264095</v>
      </c>
      <c r="V186" s="52"/>
      <c r="W186">
        <f t="shared" si="55"/>
        <v>24.946176399999999</v>
      </c>
      <c r="X186" s="10">
        <f t="shared" si="56"/>
        <v>6.0935836391510829</v>
      </c>
      <c r="Y186" s="52"/>
      <c r="Z186">
        <f t="shared" si="57"/>
        <v>24.765219680000001</v>
      </c>
      <c r="AA186" s="10">
        <f t="shared" si="58"/>
        <v>6.0493814780380699</v>
      </c>
      <c r="AB186" s="52"/>
      <c r="AC186">
        <f t="shared" si="59"/>
        <v>24.58426296</v>
      </c>
      <c r="AD186" s="10">
        <f t="shared" si="60"/>
        <v>6.005179316925056</v>
      </c>
      <c r="AE186" s="52"/>
      <c r="AF186">
        <f t="shared" si="61"/>
        <v>24.403306239999999</v>
      </c>
      <c r="AG186" s="10">
        <f t="shared" si="62"/>
        <v>5.9609771558120439</v>
      </c>
      <c r="AH186" s="52"/>
      <c r="AI186">
        <f t="shared" si="63"/>
        <v>24.222349520000002</v>
      </c>
      <c r="AJ186" s="10">
        <f t="shared" si="64"/>
        <v>5.9167749946990309</v>
      </c>
      <c r="AK186" s="52"/>
      <c r="AL186">
        <f t="shared" si="65"/>
        <v>24.041392800000001</v>
      </c>
      <c r="AM186" s="10">
        <f t="shared" si="66"/>
        <v>5.8725728335860179</v>
      </c>
    </row>
    <row r="187" spans="1:39" ht="15.5" x14ac:dyDescent="0.35">
      <c r="A187" s="4" t="s">
        <v>201</v>
      </c>
      <c r="B187" s="9">
        <v>25.850960000000001</v>
      </c>
      <c r="C187" s="10">
        <v>6.3145944447161479</v>
      </c>
      <c r="D187" s="9">
        <f t="shared" si="68"/>
        <v>25.67000328</v>
      </c>
      <c r="E187" s="10">
        <f t="shared" si="47"/>
        <v>6.2703922836031349</v>
      </c>
      <c r="G187">
        <v>59.299520000000001</v>
      </c>
      <c r="H187">
        <v>1.5582590000000001</v>
      </c>
      <c r="K187">
        <f t="shared" si="48"/>
        <v>24.421474964999636</v>
      </c>
      <c r="L187" s="10">
        <f t="shared" si="46"/>
        <v>7.5706572391498872</v>
      </c>
      <c r="N187">
        <f t="shared" si="49"/>
        <v>25.489046560000002</v>
      </c>
      <c r="O187" s="10">
        <f t="shared" si="50"/>
        <v>6.2261901224901219</v>
      </c>
      <c r="P187" s="52"/>
      <c r="Q187">
        <f t="shared" si="51"/>
        <v>25.308089840000001</v>
      </c>
      <c r="R187" s="10">
        <f t="shared" si="52"/>
        <v>6.1819879613771089</v>
      </c>
      <c r="S187" s="52"/>
      <c r="T187">
        <f t="shared" si="53"/>
        <v>25.12713312</v>
      </c>
      <c r="U187" s="10">
        <f t="shared" si="54"/>
        <v>6.137785800264095</v>
      </c>
      <c r="V187" s="52"/>
      <c r="W187">
        <f t="shared" si="55"/>
        <v>24.946176399999999</v>
      </c>
      <c r="X187" s="10">
        <f t="shared" si="56"/>
        <v>6.0935836391510829</v>
      </c>
      <c r="Y187" s="52"/>
      <c r="Z187">
        <f t="shared" si="57"/>
        <v>24.765219680000001</v>
      </c>
      <c r="AA187" s="10">
        <f t="shared" si="58"/>
        <v>6.0493814780380699</v>
      </c>
      <c r="AB187" s="52"/>
      <c r="AC187">
        <f t="shared" si="59"/>
        <v>24.58426296</v>
      </c>
      <c r="AD187" s="10">
        <f t="shared" si="60"/>
        <v>6.005179316925056</v>
      </c>
      <c r="AE187" s="52"/>
      <c r="AF187">
        <f t="shared" si="61"/>
        <v>24.403306239999999</v>
      </c>
      <c r="AG187" s="10">
        <f t="shared" si="62"/>
        <v>5.9609771558120439</v>
      </c>
      <c r="AH187" s="52"/>
      <c r="AI187">
        <f t="shared" si="63"/>
        <v>24.222349520000002</v>
      </c>
      <c r="AJ187" s="10">
        <f t="shared" si="64"/>
        <v>5.9167749946990309</v>
      </c>
      <c r="AK187" s="52"/>
      <c r="AL187">
        <f t="shared" si="65"/>
        <v>24.041392800000001</v>
      </c>
      <c r="AM187" s="10">
        <f t="shared" si="66"/>
        <v>5.8725728335860179</v>
      </c>
    </row>
    <row r="188" spans="1:39" ht="15.5" x14ac:dyDescent="0.35">
      <c r="A188" s="4" t="s">
        <v>202</v>
      </c>
      <c r="B188" s="9">
        <v>25.850960000000001</v>
      </c>
      <c r="C188" s="10">
        <v>6.3145944447161479</v>
      </c>
      <c r="D188" s="9">
        <f t="shared" si="68"/>
        <v>25.67000328</v>
      </c>
      <c r="E188" s="10">
        <f t="shared" si="47"/>
        <v>6.2703922836031349</v>
      </c>
      <c r="G188">
        <v>59.299520000000001</v>
      </c>
      <c r="H188">
        <v>1.5128029999999999</v>
      </c>
      <c r="K188">
        <f t="shared" si="48"/>
        <v>25.911134211394252</v>
      </c>
      <c r="L188" s="10">
        <f t="shared" si="46"/>
        <v>8.0324516055322182</v>
      </c>
      <c r="N188">
        <f t="shared" si="49"/>
        <v>25.489046560000002</v>
      </c>
      <c r="O188" s="10">
        <f t="shared" si="50"/>
        <v>6.2261901224901219</v>
      </c>
      <c r="P188" s="52"/>
      <c r="Q188">
        <f t="shared" si="51"/>
        <v>25.308089840000001</v>
      </c>
      <c r="R188" s="10">
        <f t="shared" si="52"/>
        <v>6.1819879613771089</v>
      </c>
      <c r="S188" s="52"/>
      <c r="T188">
        <f t="shared" si="53"/>
        <v>25.12713312</v>
      </c>
      <c r="U188" s="10">
        <f t="shared" si="54"/>
        <v>6.137785800264095</v>
      </c>
      <c r="V188" s="52"/>
      <c r="W188">
        <f t="shared" si="55"/>
        <v>24.946176399999999</v>
      </c>
      <c r="X188" s="10">
        <f t="shared" si="56"/>
        <v>6.0935836391510829</v>
      </c>
      <c r="Y188" s="52"/>
      <c r="Z188">
        <f t="shared" si="57"/>
        <v>24.765219680000001</v>
      </c>
      <c r="AA188" s="10">
        <f t="shared" si="58"/>
        <v>6.0493814780380699</v>
      </c>
      <c r="AB188" s="52"/>
      <c r="AC188">
        <f t="shared" si="59"/>
        <v>24.58426296</v>
      </c>
      <c r="AD188" s="10">
        <f t="shared" si="60"/>
        <v>6.005179316925056</v>
      </c>
      <c r="AE188" s="52"/>
      <c r="AF188">
        <f t="shared" si="61"/>
        <v>24.403306239999999</v>
      </c>
      <c r="AG188" s="10">
        <f t="shared" si="62"/>
        <v>5.9609771558120439</v>
      </c>
      <c r="AH188" s="52"/>
      <c r="AI188">
        <f t="shared" si="63"/>
        <v>24.222349520000002</v>
      </c>
      <c r="AJ188" s="10">
        <f t="shared" si="64"/>
        <v>5.9167749946990309</v>
      </c>
      <c r="AK188" s="52"/>
      <c r="AL188">
        <f t="shared" si="65"/>
        <v>24.041392800000001</v>
      </c>
      <c r="AM188" s="10">
        <f t="shared" si="66"/>
        <v>5.8725728335860179</v>
      </c>
    </row>
    <row r="189" spans="1:39" ht="15.5" x14ac:dyDescent="0.35">
      <c r="A189" s="4" t="s">
        <v>203</v>
      </c>
      <c r="B189" s="9">
        <v>25.850960000000001</v>
      </c>
      <c r="C189" s="10">
        <v>6.3145944447161479</v>
      </c>
      <c r="D189" s="9">
        <f t="shared" si="68"/>
        <v>25.67000328</v>
      </c>
      <c r="E189" s="10">
        <f t="shared" si="47"/>
        <v>6.2703922836031349</v>
      </c>
      <c r="G189">
        <v>59.299520000000001</v>
      </c>
      <c r="H189">
        <v>1.5128029999999999</v>
      </c>
      <c r="K189">
        <f t="shared" si="48"/>
        <v>25.911134211394252</v>
      </c>
      <c r="L189" s="10">
        <f t="shared" si="46"/>
        <v>8.0324516055322182</v>
      </c>
      <c r="N189">
        <f t="shared" si="49"/>
        <v>25.489046560000002</v>
      </c>
      <c r="O189" s="10">
        <f t="shared" si="50"/>
        <v>6.2261901224901219</v>
      </c>
      <c r="P189" s="52"/>
      <c r="Q189">
        <f t="shared" si="51"/>
        <v>25.308089840000001</v>
      </c>
      <c r="R189" s="10">
        <f t="shared" si="52"/>
        <v>6.1819879613771089</v>
      </c>
      <c r="S189" s="52"/>
      <c r="T189">
        <f t="shared" si="53"/>
        <v>25.12713312</v>
      </c>
      <c r="U189" s="10">
        <f t="shared" si="54"/>
        <v>6.137785800264095</v>
      </c>
      <c r="V189" s="52"/>
      <c r="W189">
        <f t="shared" si="55"/>
        <v>24.946176399999999</v>
      </c>
      <c r="X189" s="10">
        <f t="shared" si="56"/>
        <v>6.0935836391510829</v>
      </c>
      <c r="Y189" s="52"/>
      <c r="Z189">
        <f t="shared" si="57"/>
        <v>24.765219680000001</v>
      </c>
      <c r="AA189" s="10">
        <f t="shared" si="58"/>
        <v>6.0493814780380699</v>
      </c>
      <c r="AB189" s="52"/>
      <c r="AC189">
        <f t="shared" si="59"/>
        <v>24.58426296</v>
      </c>
      <c r="AD189" s="10">
        <f t="shared" si="60"/>
        <v>6.005179316925056</v>
      </c>
      <c r="AE189" s="52"/>
      <c r="AF189">
        <f t="shared" si="61"/>
        <v>24.403306239999999</v>
      </c>
      <c r="AG189" s="10">
        <f t="shared" si="62"/>
        <v>5.9609771558120439</v>
      </c>
      <c r="AH189" s="52"/>
      <c r="AI189">
        <f t="shared" si="63"/>
        <v>24.222349520000002</v>
      </c>
      <c r="AJ189" s="10">
        <f t="shared" si="64"/>
        <v>5.9167749946990309</v>
      </c>
      <c r="AK189" s="52"/>
      <c r="AL189">
        <f t="shared" si="65"/>
        <v>24.041392800000001</v>
      </c>
      <c r="AM189" s="10">
        <f t="shared" si="66"/>
        <v>5.8725728335860179</v>
      </c>
    </row>
    <row r="190" spans="1:39" ht="15.5" x14ac:dyDescent="0.35">
      <c r="A190" s="4" t="s">
        <v>204</v>
      </c>
      <c r="B190" s="9">
        <v>25.850960000000001</v>
      </c>
      <c r="C190" s="10">
        <v>6.3145944447161497</v>
      </c>
      <c r="D190" s="9">
        <f t="shared" si="68"/>
        <v>25.67000328</v>
      </c>
      <c r="E190" s="10">
        <f t="shared" si="47"/>
        <v>6.2703922836031367</v>
      </c>
      <c r="G190">
        <v>59.299520000000001</v>
      </c>
      <c r="H190">
        <v>1.5128029999999999</v>
      </c>
      <c r="K190">
        <f t="shared" si="48"/>
        <v>25.911134211394252</v>
      </c>
      <c r="L190" s="10">
        <f t="shared" si="46"/>
        <v>8.0324516055322182</v>
      </c>
      <c r="N190">
        <f t="shared" si="49"/>
        <v>25.489046560000002</v>
      </c>
      <c r="O190" s="10">
        <f t="shared" si="50"/>
        <v>6.2261901224901246</v>
      </c>
      <c r="P190" s="52"/>
      <c r="Q190">
        <f t="shared" si="51"/>
        <v>25.308089840000001</v>
      </c>
      <c r="R190" s="10">
        <f t="shared" si="52"/>
        <v>6.1819879613771107</v>
      </c>
      <c r="S190" s="52"/>
      <c r="T190">
        <f t="shared" si="53"/>
        <v>25.12713312</v>
      </c>
      <c r="U190" s="10">
        <f t="shared" si="54"/>
        <v>6.1377858002640977</v>
      </c>
      <c r="V190" s="52"/>
      <c r="W190">
        <f t="shared" si="55"/>
        <v>24.946176399999999</v>
      </c>
      <c r="X190" s="10">
        <f t="shared" si="56"/>
        <v>6.0935836391510838</v>
      </c>
      <c r="Y190" s="52"/>
      <c r="Z190">
        <f t="shared" si="57"/>
        <v>24.765219680000001</v>
      </c>
      <c r="AA190" s="10">
        <f t="shared" si="58"/>
        <v>6.0493814780380708</v>
      </c>
      <c r="AB190" s="52"/>
      <c r="AC190">
        <f t="shared" si="59"/>
        <v>24.58426296</v>
      </c>
      <c r="AD190" s="10">
        <f t="shared" si="60"/>
        <v>6.0051793169250587</v>
      </c>
      <c r="AE190" s="52"/>
      <c r="AF190">
        <f t="shared" si="61"/>
        <v>24.403306239999999</v>
      </c>
      <c r="AG190" s="10">
        <f t="shared" si="62"/>
        <v>5.9609771558120448</v>
      </c>
      <c r="AH190" s="52"/>
      <c r="AI190">
        <f t="shared" si="63"/>
        <v>24.222349520000002</v>
      </c>
      <c r="AJ190" s="10">
        <f t="shared" si="64"/>
        <v>5.9167749946990327</v>
      </c>
      <c r="AK190" s="52"/>
      <c r="AL190">
        <f t="shared" si="65"/>
        <v>24.041392800000001</v>
      </c>
      <c r="AM190" s="10">
        <f t="shared" si="66"/>
        <v>5.8725728335860188</v>
      </c>
    </row>
    <row r="191" spans="1:39" ht="15.5" x14ac:dyDescent="0.35">
      <c r="A191" s="4" t="s">
        <v>205</v>
      </c>
      <c r="B191" s="9">
        <v>25.850960000000001</v>
      </c>
      <c r="C191" s="10">
        <v>6.3145944447161497</v>
      </c>
      <c r="D191" s="9">
        <f t="shared" si="68"/>
        <v>25.67000328</v>
      </c>
      <c r="E191" s="10">
        <f t="shared" si="47"/>
        <v>6.2703922836031367</v>
      </c>
      <c r="G191">
        <v>59.299520000000001</v>
      </c>
      <c r="H191">
        <v>1.5128029999999999</v>
      </c>
      <c r="K191">
        <f t="shared" si="48"/>
        <v>25.911134211394252</v>
      </c>
      <c r="L191" s="10">
        <f t="shared" si="46"/>
        <v>8.0324516055322182</v>
      </c>
      <c r="N191">
        <f t="shared" si="49"/>
        <v>25.489046560000002</v>
      </c>
      <c r="O191" s="10">
        <f t="shared" si="50"/>
        <v>6.2261901224901246</v>
      </c>
      <c r="P191" s="52"/>
      <c r="Q191">
        <f t="shared" si="51"/>
        <v>25.308089840000001</v>
      </c>
      <c r="R191" s="10">
        <f t="shared" si="52"/>
        <v>6.1819879613771107</v>
      </c>
      <c r="S191" s="52"/>
      <c r="T191">
        <f t="shared" si="53"/>
        <v>25.12713312</v>
      </c>
      <c r="U191" s="10">
        <f t="shared" si="54"/>
        <v>6.1377858002640977</v>
      </c>
      <c r="V191" s="52"/>
      <c r="W191">
        <f t="shared" si="55"/>
        <v>24.946176399999999</v>
      </c>
      <c r="X191" s="10">
        <f t="shared" si="56"/>
        <v>6.0935836391510838</v>
      </c>
      <c r="Y191" s="52"/>
      <c r="Z191">
        <f t="shared" si="57"/>
        <v>24.765219680000001</v>
      </c>
      <c r="AA191" s="10">
        <f t="shared" si="58"/>
        <v>6.0493814780380708</v>
      </c>
      <c r="AB191" s="52"/>
      <c r="AC191">
        <f t="shared" si="59"/>
        <v>24.58426296</v>
      </c>
      <c r="AD191" s="10">
        <f t="shared" si="60"/>
        <v>6.0051793169250587</v>
      </c>
      <c r="AE191" s="52"/>
      <c r="AF191">
        <f t="shared" si="61"/>
        <v>24.403306239999999</v>
      </c>
      <c r="AG191" s="10">
        <f t="shared" si="62"/>
        <v>5.9609771558120448</v>
      </c>
      <c r="AH191" s="52"/>
      <c r="AI191">
        <f t="shared" si="63"/>
        <v>24.222349520000002</v>
      </c>
      <c r="AJ191" s="10">
        <f t="shared" si="64"/>
        <v>5.9167749946990327</v>
      </c>
      <c r="AK191" s="52"/>
      <c r="AL191">
        <f t="shared" si="65"/>
        <v>24.041392800000001</v>
      </c>
      <c r="AM191" s="10">
        <f t="shared" si="66"/>
        <v>5.8725728335860188</v>
      </c>
    </row>
    <row r="192" spans="1:39" ht="15.5" x14ac:dyDescent="0.35">
      <c r="A192" s="4" t="s">
        <v>206</v>
      </c>
      <c r="B192" s="9">
        <v>25.850960000000001</v>
      </c>
      <c r="C192" s="10">
        <v>6.3145944447161497</v>
      </c>
      <c r="D192" s="9">
        <f t="shared" si="68"/>
        <v>25.67000328</v>
      </c>
      <c r="E192" s="10">
        <f t="shared" si="47"/>
        <v>6.2703922836031367</v>
      </c>
      <c r="G192">
        <v>59.299520000000001</v>
      </c>
      <c r="H192">
        <v>1.5128029999999999</v>
      </c>
      <c r="K192">
        <f t="shared" si="48"/>
        <v>25.911134211394252</v>
      </c>
      <c r="L192" s="10">
        <f t="shared" si="46"/>
        <v>8.0324516055322182</v>
      </c>
      <c r="N192">
        <f t="shared" si="49"/>
        <v>25.489046560000002</v>
      </c>
      <c r="O192" s="10">
        <f t="shared" si="50"/>
        <v>6.2261901224901246</v>
      </c>
      <c r="P192" s="52"/>
      <c r="Q192">
        <f t="shared" si="51"/>
        <v>25.308089840000001</v>
      </c>
      <c r="R192" s="10">
        <f t="shared" si="52"/>
        <v>6.1819879613771107</v>
      </c>
      <c r="S192" s="52"/>
      <c r="T192">
        <f t="shared" si="53"/>
        <v>25.12713312</v>
      </c>
      <c r="U192" s="10">
        <f t="shared" si="54"/>
        <v>6.1377858002640977</v>
      </c>
      <c r="V192" s="52"/>
      <c r="W192">
        <f t="shared" si="55"/>
        <v>24.946176399999999</v>
      </c>
      <c r="X192" s="10">
        <f t="shared" si="56"/>
        <v>6.0935836391510838</v>
      </c>
      <c r="Y192" s="52"/>
      <c r="Z192">
        <f t="shared" si="57"/>
        <v>24.765219680000001</v>
      </c>
      <c r="AA192" s="10">
        <f t="shared" si="58"/>
        <v>6.0493814780380708</v>
      </c>
      <c r="AB192" s="52"/>
      <c r="AC192">
        <f t="shared" si="59"/>
        <v>24.58426296</v>
      </c>
      <c r="AD192" s="10">
        <f t="shared" si="60"/>
        <v>6.0051793169250587</v>
      </c>
      <c r="AE192" s="52"/>
      <c r="AF192">
        <f t="shared" si="61"/>
        <v>24.403306239999999</v>
      </c>
      <c r="AG192" s="10">
        <f t="shared" si="62"/>
        <v>5.9609771558120448</v>
      </c>
      <c r="AH192" s="52"/>
      <c r="AI192">
        <f t="shared" si="63"/>
        <v>24.222349520000002</v>
      </c>
      <c r="AJ192" s="10">
        <f t="shared" si="64"/>
        <v>5.9167749946990327</v>
      </c>
      <c r="AK192" s="52"/>
      <c r="AL192">
        <f t="shared" si="65"/>
        <v>24.041392800000001</v>
      </c>
      <c r="AM192" s="10">
        <f t="shared" si="66"/>
        <v>5.8725728335860188</v>
      </c>
    </row>
    <row r="193" spans="1:39" ht="15.5" x14ac:dyDescent="0.35">
      <c r="A193" s="4" t="s">
        <v>207</v>
      </c>
      <c r="B193" s="9">
        <v>25.850960000000001</v>
      </c>
      <c r="C193" s="10">
        <v>6.3145944447161497</v>
      </c>
      <c r="D193" s="9">
        <f t="shared" si="68"/>
        <v>25.67000328</v>
      </c>
      <c r="E193" s="10">
        <f t="shared" si="47"/>
        <v>6.2703922836031367</v>
      </c>
      <c r="G193">
        <v>59.299520000000001</v>
      </c>
      <c r="H193">
        <v>1.5128029999999999</v>
      </c>
      <c r="K193">
        <f t="shared" si="48"/>
        <v>25.911134211394252</v>
      </c>
      <c r="L193" s="10">
        <f t="shared" si="46"/>
        <v>8.0324516055322182</v>
      </c>
      <c r="N193">
        <f t="shared" si="49"/>
        <v>25.489046560000002</v>
      </c>
      <c r="O193" s="10">
        <f t="shared" si="50"/>
        <v>6.2261901224901246</v>
      </c>
      <c r="P193" s="52"/>
      <c r="Q193">
        <f t="shared" si="51"/>
        <v>25.308089840000001</v>
      </c>
      <c r="R193" s="10">
        <f t="shared" si="52"/>
        <v>6.1819879613771107</v>
      </c>
      <c r="S193" s="52"/>
      <c r="T193">
        <f t="shared" si="53"/>
        <v>25.12713312</v>
      </c>
      <c r="U193" s="10">
        <f t="shared" si="54"/>
        <v>6.1377858002640977</v>
      </c>
      <c r="V193" s="52"/>
      <c r="W193">
        <f t="shared" si="55"/>
        <v>24.946176399999999</v>
      </c>
      <c r="X193" s="10">
        <f t="shared" si="56"/>
        <v>6.0935836391510838</v>
      </c>
      <c r="Y193" s="52"/>
      <c r="Z193">
        <f t="shared" si="57"/>
        <v>24.765219680000001</v>
      </c>
      <c r="AA193" s="10">
        <f t="shared" si="58"/>
        <v>6.0493814780380708</v>
      </c>
      <c r="AB193" s="52"/>
      <c r="AC193">
        <f t="shared" si="59"/>
        <v>24.58426296</v>
      </c>
      <c r="AD193" s="10">
        <f t="shared" si="60"/>
        <v>6.0051793169250587</v>
      </c>
      <c r="AE193" s="52"/>
      <c r="AF193">
        <f t="shared" si="61"/>
        <v>24.403306239999999</v>
      </c>
      <c r="AG193" s="10">
        <f t="shared" si="62"/>
        <v>5.9609771558120448</v>
      </c>
      <c r="AH193" s="52"/>
      <c r="AI193">
        <f t="shared" si="63"/>
        <v>24.222349520000002</v>
      </c>
      <c r="AJ193" s="10">
        <f t="shared" si="64"/>
        <v>5.9167749946990327</v>
      </c>
      <c r="AK193" s="52"/>
      <c r="AL193">
        <f t="shared" si="65"/>
        <v>24.041392800000001</v>
      </c>
      <c r="AM193" s="10">
        <f t="shared" si="66"/>
        <v>5.8725728335860188</v>
      </c>
    </row>
    <row r="194" spans="1:39" ht="15.5" x14ac:dyDescent="0.35">
      <c r="A194" s="4" t="s">
        <v>208</v>
      </c>
      <c r="B194" s="9">
        <v>25.850960000000001</v>
      </c>
      <c r="C194" s="10">
        <v>6.3145944447161497</v>
      </c>
      <c r="D194" s="9">
        <f t="shared" si="68"/>
        <v>25.67000328</v>
      </c>
      <c r="E194" s="10">
        <f t="shared" si="47"/>
        <v>6.2703922836031367</v>
      </c>
      <c r="G194">
        <v>59.299520000000001</v>
      </c>
      <c r="H194">
        <v>1.5128029999999999</v>
      </c>
      <c r="K194">
        <f t="shared" si="48"/>
        <v>25.911134211394252</v>
      </c>
      <c r="L194" s="10">
        <f t="shared" si="46"/>
        <v>8.0324516055322182</v>
      </c>
      <c r="N194">
        <f t="shared" si="49"/>
        <v>25.489046560000002</v>
      </c>
      <c r="O194" s="10">
        <f t="shared" si="50"/>
        <v>6.2261901224901246</v>
      </c>
      <c r="P194" s="52"/>
      <c r="Q194">
        <f t="shared" si="51"/>
        <v>25.308089840000001</v>
      </c>
      <c r="R194" s="10">
        <f t="shared" si="52"/>
        <v>6.1819879613771107</v>
      </c>
      <c r="S194" s="52"/>
      <c r="T194">
        <f t="shared" si="53"/>
        <v>25.12713312</v>
      </c>
      <c r="U194" s="10">
        <f t="shared" si="54"/>
        <v>6.1377858002640977</v>
      </c>
      <c r="V194" s="52"/>
      <c r="W194">
        <f t="shared" si="55"/>
        <v>24.946176399999999</v>
      </c>
      <c r="X194" s="10">
        <f t="shared" si="56"/>
        <v>6.0935836391510838</v>
      </c>
      <c r="Y194" s="52"/>
      <c r="Z194">
        <f t="shared" si="57"/>
        <v>24.765219680000001</v>
      </c>
      <c r="AA194" s="10">
        <f t="shared" si="58"/>
        <v>6.0493814780380708</v>
      </c>
      <c r="AB194" s="52"/>
      <c r="AC194">
        <f t="shared" si="59"/>
        <v>24.58426296</v>
      </c>
      <c r="AD194" s="10">
        <f t="shared" si="60"/>
        <v>6.0051793169250587</v>
      </c>
      <c r="AE194" s="52"/>
      <c r="AF194">
        <f t="shared" si="61"/>
        <v>24.403306239999999</v>
      </c>
      <c r="AG194" s="10">
        <f t="shared" si="62"/>
        <v>5.9609771558120448</v>
      </c>
      <c r="AH194" s="52"/>
      <c r="AI194">
        <f t="shared" si="63"/>
        <v>24.222349520000002</v>
      </c>
      <c r="AJ194" s="10">
        <f t="shared" si="64"/>
        <v>5.9167749946990327</v>
      </c>
      <c r="AK194" s="52"/>
      <c r="AL194">
        <f t="shared" si="65"/>
        <v>24.041392800000001</v>
      </c>
      <c r="AM194" s="10">
        <f t="shared" si="66"/>
        <v>5.8725728335860188</v>
      </c>
    </row>
    <row r="195" spans="1:39" ht="15.5" x14ac:dyDescent="0.35">
      <c r="A195" s="4" t="s">
        <v>209</v>
      </c>
      <c r="B195" s="9">
        <v>25.850960000000001</v>
      </c>
      <c r="C195" s="10">
        <v>6.3145944447161497</v>
      </c>
      <c r="D195" s="9">
        <f t="shared" si="68"/>
        <v>25.67000328</v>
      </c>
      <c r="E195" s="10">
        <f t="shared" si="47"/>
        <v>6.2703922836031367</v>
      </c>
      <c r="G195">
        <v>59.299520000000001</v>
      </c>
      <c r="H195">
        <v>1.5128029999999999</v>
      </c>
      <c r="K195">
        <f t="shared" si="48"/>
        <v>25.911134211394252</v>
      </c>
      <c r="L195" s="10">
        <f t="shared" si="46"/>
        <v>8.0324516055322182</v>
      </c>
      <c r="N195">
        <f t="shared" si="49"/>
        <v>25.489046560000002</v>
      </c>
      <c r="O195" s="10">
        <f t="shared" si="50"/>
        <v>6.2261901224901246</v>
      </c>
      <c r="P195" s="52"/>
      <c r="Q195">
        <f t="shared" si="51"/>
        <v>25.308089840000001</v>
      </c>
      <c r="R195" s="10">
        <f t="shared" si="52"/>
        <v>6.1819879613771107</v>
      </c>
      <c r="S195" s="52"/>
      <c r="T195">
        <f t="shared" si="53"/>
        <v>25.12713312</v>
      </c>
      <c r="U195" s="10">
        <f t="shared" si="54"/>
        <v>6.1377858002640977</v>
      </c>
      <c r="V195" s="52"/>
      <c r="W195">
        <f t="shared" si="55"/>
        <v>24.946176399999999</v>
      </c>
      <c r="X195" s="10">
        <f t="shared" si="56"/>
        <v>6.0935836391510838</v>
      </c>
      <c r="Y195" s="52"/>
      <c r="Z195">
        <f t="shared" si="57"/>
        <v>24.765219680000001</v>
      </c>
      <c r="AA195" s="10">
        <f t="shared" si="58"/>
        <v>6.0493814780380708</v>
      </c>
      <c r="AB195" s="52"/>
      <c r="AC195">
        <f t="shared" si="59"/>
        <v>24.58426296</v>
      </c>
      <c r="AD195" s="10">
        <f t="shared" si="60"/>
        <v>6.0051793169250587</v>
      </c>
      <c r="AE195" s="52"/>
      <c r="AF195">
        <f t="shared" si="61"/>
        <v>24.403306239999999</v>
      </c>
      <c r="AG195" s="10">
        <f t="shared" si="62"/>
        <v>5.9609771558120448</v>
      </c>
      <c r="AH195" s="52"/>
      <c r="AI195">
        <f t="shared" si="63"/>
        <v>24.222349520000002</v>
      </c>
      <c r="AJ195" s="10">
        <f t="shared" si="64"/>
        <v>5.9167749946990327</v>
      </c>
      <c r="AK195" s="52"/>
      <c r="AL195">
        <f t="shared" si="65"/>
        <v>24.041392800000001</v>
      </c>
      <c r="AM195" s="10">
        <f t="shared" si="66"/>
        <v>5.8725728335860188</v>
      </c>
    </row>
    <row r="196" spans="1:39" ht="15.5" x14ac:dyDescent="0.35">
      <c r="A196" s="4" t="s">
        <v>210</v>
      </c>
      <c r="B196" s="9">
        <v>25.850960000000001</v>
      </c>
      <c r="C196" s="10">
        <v>6.3145944447161497</v>
      </c>
      <c r="D196" s="9">
        <f t="shared" si="68"/>
        <v>25.67000328</v>
      </c>
      <c r="E196" s="10">
        <f t="shared" si="47"/>
        <v>6.2703922836031367</v>
      </c>
      <c r="G196">
        <v>59.299520000000001</v>
      </c>
      <c r="H196">
        <v>1.5128029999999999</v>
      </c>
      <c r="K196">
        <f t="shared" si="48"/>
        <v>25.911134211394252</v>
      </c>
      <c r="L196" s="10">
        <f t="shared" ref="L196:L205" si="69">K196*0.31</f>
        <v>8.0324516055322182</v>
      </c>
      <c r="N196">
        <f t="shared" si="49"/>
        <v>25.489046560000002</v>
      </c>
      <c r="O196" s="10">
        <f t="shared" si="50"/>
        <v>6.2261901224901246</v>
      </c>
      <c r="P196" s="52"/>
      <c r="Q196">
        <f t="shared" si="51"/>
        <v>25.308089840000001</v>
      </c>
      <c r="R196" s="10">
        <f t="shared" si="52"/>
        <v>6.1819879613771107</v>
      </c>
      <c r="S196" s="52"/>
      <c r="T196">
        <f t="shared" si="53"/>
        <v>25.12713312</v>
      </c>
      <c r="U196" s="10">
        <f t="shared" si="54"/>
        <v>6.1377858002640977</v>
      </c>
      <c r="V196" s="52"/>
      <c r="W196">
        <f t="shared" si="55"/>
        <v>24.946176399999999</v>
      </c>
      <c r="X196" s="10">
        <f t="shared" si="56"/>
        <v>6.0935836391510838</v>
      </c>
      <c r="Y196" s="52"/>
      <c r="Z196">
        <f t="shared" si="57"/>
        <v>24.765219680000001</v>
      </c>
      <c r="AA196" s="10">
        <f t="shared" si="58"/>
        <v>6.0493814780380708</v>
      </c>
      <c r="AB196" s="52"/>
      <c r="AC196">
        <f t="shared" si="59"/>
        <v>24.58426296</v>
      </c>
      <c r="AD196" s="10">
        <f t="shared" si="60"/>
        <v>6.0051793169250587</v>
      </c>
      <c r="AE196" s="52"/>
      <c r="AF196">
        <f t="shared" si="61"/>
        <v>24.403306239999999</v>
      </c>
      <c r="AG196" s="10">
        <f t="shared" si="62"/>
        <v>5.9609771558120448</v>
      </c>
      <c r="AH196" s="52"/>
      <c r="AI196">
        <f t="shared" si="63"/>
        <v>24.222349520000002</v>
      </c>
      <c r="AJ196" s="10">
        <f t="shared" si="64"/>
        <v>5.9167749946990327</v>
      </c>
      <c r="AK196" s="52"/>
      <c r="AL196">
        <f t="shared" si="65"/>
        <v>24.041392800000001</v>
      </c>
      <c r="AM196" s="10">
        <f t="shared" si="66"/>
        <v>5.8725728335860188</v>
      </c>
    </row>
    <row r="197" spans="1:39" ht="15.5" x14ac:dyDescent="0.35">
      <c r="A197" s="4" t="s">
        <v>211</v>
      </c>
      <c r="B197" s="9">
        <v>25.850960000000001</v>
      </c>
      <c r="C197" s="10">
        <v>6.3145944447161497</v>
      </c>
      <c r="D197" s="9">
        <f t="shared" si="68"/>
        <v>25.67000328</v>
      </c>
      <c r="E197" s="10">
        <f t="shared" ref="E197:E205" si="70">D197*$C197/$B197</f>
        <v>6.2703922836031367</v>
      </c>
      <c r="G197">
        <v>59.299520000000001</v>
      </c>
      <c r="H197">
        <v>1.5128029999999999</v>
      </c>
      <c r="K197">
        <f t="shared" ref="K197:K205" si="71">G197/(H197*H197)</f>
        <v>25.911134211394252</v>
      </c>
      <c r="L197" s="10">
        <f t="shared" si="69"/>
        <v>8.0324516055322182</v>
      </c>
      <c r="N197">
        <f t="shared" ref="N197:N205" si="72">B197+B197*$B$1*2</f>
        <v>25.489046560000002</v>
      </c>
      <c r="O197" s="10">
        <f t="shared" ref="O197:O205" si="73">N197*$C197/$B197</f>
        <v>6.2261901224901246</v>
      </c>
      <c r="P197" s="52"/>
      <c r="Q197">
        <f t="shared" ref="Q197:Q205" si="74">B197+B197*$B$1*3</f>
        <v>25.308089840000001</v>
      </c>
      <c r="R197" s="10">
        <f t="shared" ref="R197:R205" si="75">Q197*$C197/$B197</f>
        <v>6.1819879613771107</v>
      </c>
      <c r="S197" s="52"/>
      <c r="T197">
        <f t="shared" ref="T197:T205" si="76">B197+B197*$B$1*4</f>
        <v>25.12713312</v>
      </c>
      <c r="U197" s="10">
        <f t="shared" ref="U197:U205" si="77">T197*$C197/$B197</f>
        <v>6.1377858002640977</v>
      </c>
      <c r="V197" s="52"/>
      <c r="W197">
        <f t="shared" ref="W197:W205" si="78">B197+B197*$B$1*5</f>
        <v>24.946176399999999</v>
      </c>
      <c r="X197" s="10">
        <f t="shared" ref="X197:X205" si="79">W197*$C197/$B197</f>
        <v>6.0935836391510838</v>
      </c>
      <c r="Y197" s="52"/>
      <c r="Z197">
        <f t="shared" ref="Z197:Z205" si="80">B197+B197*$B$1*6</f>
        <v>24.765219680000001</v>
      </c>
      <c r="AA197" s="10">
        <f t="shared" ref="AA197:AA205" si="81">Z197*$C197/$B197</f>
        <v>6.0493814780380708</v>
      </c>
      <c r="AB197" s="52"/>
      <c r="AC197">
        <f t="shared" ref="AC197:AC205" si="82">B197+B197*$B$1*7</f>
        <v>24.58426296</v>
      </c>
      <c r="AD197" s="10">
        <f t="shared" ref="AD197:AD205" si="83">AC197*$C197/$B197</f>
        <v>6.0051793169250587</v>
      </c>
      <c r="AE197" s="52"/>
      <c r="AF197">
        <f t="shared" ref="AF197:AF205" si="84">B197+B197*$B$1*8</f>
        <v>24.403306239999999</v>
      </c>
      <c r="AG197" s="10">
        <f t="shared" ref="AG197:AG205" si="85">AF197*$C197/$B197</f>
        <v>5.9609771558120448</v>
      </c>
      <c r="AH197" s="52"/>
      <c r="AI197">
        <f t="shared" ref="AI197:AI205" si="86">B197+B197*$B$1*9</f>
        <v>24.222349520000002</v>
      </c>
      <c r="AJ197" s="10">
        <f t="shared" ref="AJ197:AJ205" si="87">AI197*$C197/$B197</f>
        <v>5.9167749946990327</v>
      </c>
      <c r="AK197" s="52"/>
      <c r="AL197">
        <f t="shared" ref="AL197:AL205" si="88">B197+B197*$B$1*10</f>
        <v>24.041392800000001</v>
      </c>
      <c r="AM197" s="10">
        <f t="shared" ref="AM197:AM205" si="89">AL197*$C197/$B197</f>
        <v>5.8725728335860188</v>
      </c>
    </row>
    <row r="198" spans="1:39" ht="15.5" x14ac:dyDescent="0.35">
      <c r="A198" s="4" t="s">
        <v>212</v>
      </c>
      <c r="B198" s="9">
        <v>25.850960000000001</v>
      </c>
      <c r="C198" s="10">
        <v>6.3145944447161497</v>
      </c>
      <c r="D198" s="9">
        <f t="shared" si="68"/>
        <v>25.67000328</v>
      </c>
      <c r="E198" s="10">
        <f t="shared" si="70"/>
        <v>6.2703922836031367</v>
      </c>
      <c r="G198">
        <v>59.299520000000001</v>
      </c>
      <c r="H198">
        <v>1.5128029999999999</v>
      </c>
      <c r="K198">
        <f t="shared" si="71"/>
        <v>25.911134211394252</v>
      </c>
      <c r="L198" s="10">
        <f t="shared" si="69"/>
        <v>8.0324516055322182</v>
      </c>
      <c r="N198">
        <f t="shared" si="72"/>
        <v>25.489046560000002</v>
      </c>
      <c r="O198" s="10">
        <f t="shared" si="73"/>
        <v>6.2261901224901246</v>
      </c>
      <c r="P198" s="52"/>
      <c r="Q198">
        <f t="shared" si="74"/>
        <v>25.308089840000001</v>
      </c>
      <c r="R198" s="10">
        <f t="shared" si="75"/>
        <v>6.1819879613771107</v>
      </c>
      <c r="S198" s="52"/>
      <c r="T198">
        <f t="shared" si="76"/>
        <v>25.12713312</v>
      </c>
      <c r="U198" s="10">
        <f t="shared" si="77"/>
        <v>6.1377858002640977</v>
      </c>
      <c r="V198" s="52"/>
      <c r="W198">
        <f t="shared" si="78"/>
        <v>24.946176399999999</v>
      </c>
      <c r="X198" s="10">
        <f t="shared" si="79"/>
        <v>6.0935836391510838</v>
      </c>
      <c r="Y198" s="52"/>
      <c r="Z198">
        <f t="shared" si="80"/>
        <v>24.765219680000001</v>
      </c>
      <c r="AA198" s="10">
        <f t="shared" si="81"/>
        <v>6.0493814780380708</v>
      </c>
      <c r="AB198" s="52"/>
      <c r="AC198">
        <f t="shared" si="82"/>
        <v>24.58426296</v>
      </c>
      <c r="AD198" s="10">
        <f t="shared" si="83"/>
        <v>6.0051793169250587</v>
      </c>
      <c r="AE198" s="52"/>
      <c r="AF198">
        <f t="shared" si="84"/>
        <v>24.403306239999999</v>
      </c>
      <c r="AG198" s="10">
        <f t="shared" si="85"/>
        <v>5.9609771558120448</v>
      </c>
      <c r="AH198" s="52"/>
      <c r="AI198">
        <f t="shared" si="86"/>
        <v>24.222349520000002</v>
      </c>
      <c r="AJ198" s="10">
        <f t="shared" si="87"/>
        <v>5.9167749946990327</v>
      </c>
      <c r="AK198" s="52"/>
      <c r="AL198">
        <f t="shared" si="88"/>
        <v>24.041392800000001</v>
      </c>
      <c r="AM198" s="10">
        <f t="shared" si="89"/>
        <v>5.8725728335860188</v>
      </c>
    </row>
    <row r="199" spans="1:39" ht="15.5" x14ac:dyDescent="0.35">
      <c r="A199" s="4" t="s">
        <v>213</v>
      </c>
      <c r="B199" s="9">
        <v>25.850960000000001</v>
      </c>
      <c r="C199" s="10">
        <v>6.3145944447161497</v>
      </c>
      <c r="D199" s="9">
        <f t="shared" ref="D199:D205" si="90">B199+B199*$B$1</f>
        <v>25.67000328</v>
      </c>
      <c r="E199" s="10">
        <f t="shared" si="70"/>
        <v>6.2703922836031367</v>
      </c>
      <c r="G199">
        <v>59.299520000000001</v>
      </c>
      <c r="H199">
        <v>1.5128029999999999</v>
      </c>
      <c r="K199">
        <f t="shared" si="71"/>
        <v>25.911134211394252</v>
      </c>
      <c r="L199" s="10">
        <f t="shared" si="69"/>
        <v>8.0324516055322182</v>
      </c>
      <c r="N199">
        <f t="shared" si="72"/>
        <v>25.489046560000002</v>
      </c>
      <c r="O199" s="10">
        <f t="shared" si="73"/>
        <v>6.2261901224901246</v>
      </c>
      <c r="P199" s="52"/>
      <c r="Q199">
        <f t="shared" si="74"/>
        <v>25.308089840000001</v>
      </c>
      <c r="R199" s="10">
        <f t="shared" si="75"/>
        <v>6.1819879613771107</v>
      </c>
      <c r="S199" s="52"/>
      <c r="T199">
        <f t="shared" si="76"/>
        <v>25.12713312</v>
      </c>
      <c r="U199" s="10">
        <f t="shared" si="77"/>
        <v>6.1377858002640977</v>
      </c>
      <c r="V199" s="52"/>
      <c r="W199">
        <f t="shared" si="78"/>
        <v>24.946176399999999</v>
      </c>
      <c r="X199" s="10">
        <f t="shared" si="79"/>
        <v>6.0935836391510838</v>
      </c>
      <c r="Y199" s="52"/>
      <c r="Z199">
        <f t="shared" si="80"/>
        <v>24.765219680000001</v>
      </c>
      <c r="AA199" s="10">
        <f t="shared" si="81"/>
        <v>6.0493814780380708</v>
      </c>
      <c r="AB199" s="52"/>
      <c r="AC199">
        <f t="shared" si="82"/>
        <v>24.58426296</v>
      </c>
      <c r="AD199" s="10">
        <f t="shared" si="83"/>
        <v>6.0051793169250587</v>
      </c>
      <c r="AE199" s="52"/>
      <c r="AF199">
        <f t="shared" si="84"/>
        <v>24.403306239999999</v>
      </c>
      <c r="AG199" s="10">
        <f t="shared" si="85"/>
        <v>5.9609771558120448</v>
      </c>
      <c r="AH199" s="52"/>
      <c r="AI199">
        <f t="shared" si="86"/>
        <v>24.222349520000002</v>
      </c>
      <c r="AJ199" s="10">
        <f t="shared" si="87"/>
        <v>5.9167749946990327</v>
      </c>
      <c r="AK199" s="52"/>
      <c r="AL199">
        <f t="shared" si="88"/>
        <v>24.041392800000001</v>
      </c>
      <c r="AM199" s="10">
        <f t="shared" si="89"/>
        <v>5.8725728335860188</v>
      </c>
    </row>
    <row r="200" spans="1:39" ht="15.5" x14ac:dyDescent="0.35">
      <c r="A200" s="4" t="s">
        <v>214</v>
      </c>
      <c r="B200" s="9">
        <v>25.850960000000001</v>
      </c>
      <c r="C200" s="10">
        <v>6.3145944447161497</v>
      </c>
      <c r="D200" s="9">
        <f t="shared" si="90"/>
        <v>25.67000328</v>
      </c>
      <c r="E200" s="10">
        <f t="shared" si="70"/>
        <v>6.2703922836031367</v>
      </c>
      <c r="G200">
        <v>59.299520000000001</v>
      </c>
      <c r="H200">
        <v>1.5128029999999999</v>
      </c>
      <c r="K200">
        <f t="shared" si="71"/>
        <v>25.911134211394252</v>
      </c>
      <c r="L200" s="10">
        <f t="shared" si="69"/>
        <v>8.0324516055322182</v>
      </c>
      <c r="N200">
        <f t="shared" si="72"/>
        <v>25.489046560000002</v>
      </c>
      <c r="O200" s="10">
        <f t="shared" si="73"/>
        <v>6.2261901224901246</v>
      </c>
      <c r="P200" s="52"/>
      <c r="Q200">
        <f t="shared" si="74"/>
        <v>25.308089840000001</v>
      </c>
      <c r="R200" s="10">
        <f t="shared" si="75"/>
        <v>6.1819879613771107</v>
      </c>
      <c r="S200" s="52"/>
      <c r="T200">
        <f t="shared" si="76"/>
        <v>25.12713312</v>
      </c>
      <c r="U200" s="10">
        <f t="shared" si="77"/>
        <v>6.1377858002640977</v>
      </c>
      <c r="V200" s="52"/>
      <c r="W200">
        <f t="shared" si="78"/>
        <v>24.946176399999999</v>
      </c>
      <c r="X200" s="10">
        <f t="shared" si="79"/>
        <v>6.0935836391510838</v>
      </c>
      <c r="Y200" s="52"/>
      <c r="Z200">
        <f t="shared" si="80"/>
        <v>24.765219680000001</v>
      </c>
      <c r="AA200" s="10">
        <f t="shared" si="81"/>
        <v>6.0493814780380708</v>
      </c>
      <c r="AB200" s="52"/>
      <c r="AC200">
        <f t="shared" si="82"/>
        <v>24.58426296</v>
      </c>
      <c r="AD200" s="10">
        <f t="shared" si="83"/>
        <v>6.0051793169250587</v>
      </c>
      <c r="AE200" s="52"/>
      <c r="AF200">
        <f t="shared" si="84"/>
        <v>24.403306239999999</v>
      </c>
      <c r="AG200" s="10">
        <f t="shared" si="85"/>
        <v>5.9609771558120448</v>
      </c>
      <c r="AH200" s="52"/>
      <c r="AI200">
        <f t="shared" si="86"/>
        <v>24.222349520000002</v>
      </c>
      <c r="AJ200" s="10">
        <f t="shared" si="87"/>
        <v>5.9167749946990327</v>
      </c>
      <c r="AK200" s="52"/>
      <c r="AL200">
        <f t="shared" si="88"/>
        <v>24.041392800000001</v>
      </c>
      <c r="AM200" s="10">
        <f t="shared" si="89"/>
        <v>5.8725728335860188</v>
      </c>
    </row>
    <row r="201" spans="1:39" ht="15.5" x14ac:dyDescent="0.35">
      <c r="A201" s="4" t="s">
        <v>215</v>
      </c>
      <c r="B201" s="9">
        <v>25.850960000000001</v>
      </c>
      <c r="C201" s="10">
        <v>6.3145944447161497</v>
      </c>
      <c r="D201" s="9">
        <f t="shared" si="90"/>
        <v>25.67000328</v>
      </c>
      <c r="E201" s="10">
        <f t="shared" si="70"/>
        <v>6.2703922836031367</v>
      </c>
      <c r="G201">
        <v>59.299520000000001</v>
      </c>
      <c r="H201">
        <v>1.5128029999999999</v>
      </c>
      <c r="K201">
        <f t="shared" si="71"/>
        <v>25.911134211394252</v>
      </c>
      <c r="L201" s="10">
        <f t="shared" si="69"/>
        <v>8.0324516055322182</v>
      </c>
      <c r="N201">
        <f t="shared" si="72"/>
        <v>25.489046560000002</v>
      </c>
      <c r="O201" s="10">
        <f t="shared" si="73"/>
        <v>6.2261901224901246</v>
      </c>
      <c r="P201" s="52"/>
      <c r="Q201">
        <f t="shared" si="74"/>
        <v>25.308089840000001</v>
      </c>
      <c r="R201" s="10">
        <f t="shared" si="75"/>
        <v>6.1819879613771107</v>
      </c>
      <c r="S201" s="52"/>
      <c r="T201">
        <f t="shared" si="76"/>
        <v>25.12713312</v>
      </c>
      <c r="U201" s="10">
        <f t="shared" si="77"/>
        <v>6.1377858002640977</v>
      </c>
      <c r="V201" s="52"/>
      <c r="W201">
        <f t="shared" si="78"/>
        <v>24.946176399999999</v>
      </c>
      <c r="X201" s="10">
        <f t="shared" si="79"/>
        <v>6.0935836391510838</v>
      </c>
      <c r="Y201" s="52"/>
      <c r="Z201">
        <f t="shared" si="80"/>
        <v>24.765219680000001</v>
      </c>
      <c r="AA201" s="10">
        <f t="shared" si="81"/>
        <v>6.0493814780380708</v>
      </c>
      <c r="AB201" s="52"/>
      <c r="AC201">
        <f t="shared" si="82"/>
        <v>24.58426296</v>
      </c>
      <c r="AD201" s="10">
        <f t="shared" si="83"/>
        <v>6.0051793169250587</v>
      </c>
      <c r="AE201" s="52"/>
      <c r="AF201">
        <f t="shared" si="84"/>
        <v>24.403306239999999</v>
      </c>
      <c r="AG201" s="10">
        <f t="shared" si="85"/>
        <v>5.9609771558120448</v>
      </c>
      <c r="AH201" s="52"/>
      <c r="AI201">
        <f t="shared" si="86"/>
        <v>24.222349520000002</v>
      </c>
      <c r="AJ201" s="10">
        <f t="shared" si="87"/>
        <v>5.9167749946990327</v>
      </c>
      <c r="AK201" s="52"/>
      <c r="AL201">
        <f t="shared" si="88"/>
        <v>24.041392800000001</v>
      </c>
      <c r="AM201" s="10">
        <f t="shared" si="89"/>
        <v>5.8725728335860188</v>
      </c>
    </row>
    <row r="202" spans="1:39" ht="15.5" x14ac:dyDescent="0.35">
      <c r="A202" s="4" t="s">
        <v>216</v>
      </c>
      <c r="B202" s="9">
        <v>25.850960000000001</v>
      </c>
      <c r="C202" s="10">
        <v>6.3145944447161497</v>
      </c>
      <c r="D202" s="9">
        <f t="shared" si="90"/>
        <v>25.67000328</v>
      </c>
      <c r="E202" s="10">
        <f t="shared" si="70"/>
        <v>6.2703922836031367</v>
      </c>
      <c r="G202">
        <v>59.299520000000001</v>
      </c>
      <c r="H202">
        <v>1.5128029999999999</v>
      </c>
      <c r="K202">
        <f t="shared" si="71"/>
        <v>25.911134211394252</v>
      </c>
      <c r="L202" s="10">
        <f t="shared" si="69"/>
        <v>8.0324516055322182</v>
      </c>
      <c r="N202">
        <f t="shared" si="72"/>
        <v>25.489046560000002</v>
      </c>
      <c r="O202" s="10">
        <f t="shared" si="73"/>
        <v>6.2261901224901246</v>
      </c>
      <c r="P202" s="52"/>
      <c r="Q202">
        <f t="shared" si="74"/>
        <v>25.308089840000001</v>
      </c>
      <c r="R202" s="10">
        <f t="shared" si="75"/>
        <v>6.1819879613771107</v>
      </c>
      <c r="S202" s="52"/>
      <c r="T202">
        <f t="shared" si="76"/>
        <v>25.12713312</v>
      </c>
      <c r="U202" s="10">
        <f t="shared" si="77"/>
        <v>6.1377858002640977</v>
      </c>
      <c r="V202" s="52"/>
      <c r="W202">
        <f t="shared" si="78"/>
        <v>24.946176399999999</v>
      </c>
      <c r="X202" s="10">
        <f t="shared" si="79"/>
        <v>6.0935836391510838</v>
      </c>
      <c r="Y202" s="52"/>
      <c r="Z202">
        <f t="shared" si="80"/>
        <v>24.765219680000001</v>
      </c>
      <c r="AA202" s="10">
        <f t="shared" si="81"/>
        <v>6.0493814780380708</v>
      </c>
      <c r="AB202" s="52"/>
      <c r="AC202">
        <f t="shared" si="82"/>
        <v>24.58426296</v>
      </c>
      <c r="AD202" s="10">
        <f t="shared" si="83"/>
        <v>6.0051793169250587</v>
      </c>
      <c r="AE202" s="52"/>
      <c r="AF202">
        <f t="shared" si="84"/>
        <v>24.403306239999999</v>
      </c>
      <c r="AG202" s="10">
        <f t="shared" si="85"/>
        <v>5.9609771558120448</v>
      </c>
      <c r="AH202" s="52"/>
      <c r="AI202">
        <f t="shared" si="86"/>
        <v>24.222349520000002</v>
      </c>
      <c r="AJ202" s="10">
        <f t="shared" si="87"/>
        <v>5.9167749946990327</v>
      </c>
      <c r="AK202" s="52"/>
      <c r="AL202">
        <f t="shared" si="88"/>
        <v>24.041392800000001</v>
      </c>
      <c r="AM202" s="10">
        <f t="shared" si="89"/>
        <v>5.8725728335860188</v>
      </c>
    </row>
    <row r="203" spans="1:39" ht="15.5" x14ac:dyDescent="0.35">
      <c r="A203" s="4" t="s">
        <v>217</v>
      </c>
      <c r="B203" s="9">
        <v>25.850960000000001</v>
      </c>
      <c r="C203" s="10">
        <v>6.3145944447161497</v>
      </c>
      <c r="D203" s="9">
        <f t="shared" si="90"/>
        <v>25.67000328</v>
      </c>
      <c r="E203" s="10">
        <f t="shared" si="70"/>
        <v>6.2703922836031367</v>
      </c>
      <c r="G203">
        <v>59.299520000000001</v>
      </c>
      <c r="H203">
        <v>1.5128029999999999</v>
      </c>
      <c r="K203">
        <f t="shared" si="71"/>
        <v>25.911134211394252</v>
      </c>
      <c r="L203" s="10">
        <f t="shared" si="69"/>
        <v>8.0324516055322182</v>
      </c>
      <c r="N203">
        <f t="shared" si="72"/>
        <v>25.489046560000002</v>
      </c>
      <c r="O203" s="10">
        <f t="shared" si="73"/>
        <v>6.2261901224901246</v>
      </c>
      <c r="P203" s="52"/>
      <c r="Q203">
        <f t="shared" si="74"/>
        <v>25.308089840000001</v>
      </c>
      <c r="R203" s="10">
        <f t="shared" si="75"/>
        <v>6.1819879613771107</v>
      </c>
      <c r="S203" s="52"/>
      <c r="T203">
        <f t="shared" si="76"/>
        <v>25.12713312</v>
      </c>
      <c r="U203" s="10">
        <f t="shared" si="77"/>
        <v>6.1377858002640977</v>
      </c>
      <c r="V203" s="52"/>
      <c r="W203">
        <f t="shared" si="78"/>
        <v>24.946176399999999</v>
      </c>
      <c r="X203" s="10">
        <f t="shared" si="79"/>
        <v>6.0935836391510838</v>
      </c>
      <c r="Y203" s="52"/>
      <c r="Z203">
        <f t="shared" si="80"/>
        <v>24.765219680000001</v>
      </c>
      <c r="AA203" s="10">
        <f t="shared" si="81"/>
        <v>6.0493814780380708</v>
      </c>
      <c r="AB203" s="52"/>
      <c r="AC203">
        <f t="shared" si="82"/>
        <v>24.58426296</v>
      </c>
      <c r="AD203" s="10">
        <f t="shared" si="83"/>
        <v>6.0051793169250587</v>
      </c>
      <c r="AE203" s="52"/>
      <c r="AF203">
        <f t="shared" si="84"/>
        <v>24.403306239999999</v>
      </c>
      <c r="AG203" s="10">
        <f t="shared" si="85"/>
        <v>5.9609771558120448</v>
      </c>
      <c r="AH203" s="52"/>
      <c r="AI203">
        <f t="shared" si="86"/>
        <v>24.222349520000002</v>
      </c>
      <c r="AJ203" s="10">
        <f t="shared" si="87"/>
        <v>5.9167749946990327</v>
      </c>
      <c r="AK203" s="52"/>
      <c r="AL203">
        <f t="shared" si="88"/>
        <v>24.041392800000001</v>
      </c>
      <c r="AM203" s="10">
        <f t="shared" si="89"/>
        <v>5.8725728335860188</v>
      </c>
    </row>
    <row r="204" spans="1:39" ht="15.5" x14ac:dyDescent="0.35">
      <c r="A204" s="4" t="s">
        <v>218</v>
      </c>
      <c r="B204" s="9">
        <v>25.850960000000001</v>
      </c>
      <c r="C204" s="10">
        <v>6.3145944447161497</v>
      </c>
      <c r="D204" s="9">
        <f t="shared" si="90"/>
        <v>25.67000328</v>
      </c>
      <c r="E204" s="10">
        <f t="shared" si="70"/>
        <v>6.2703922836031367</v>
      </c>
      <c r="G204">
        <v>59.299520000000001</v>
      </c>
      <c r="H204">
        <v>1.5128029999999999</v>
      </c>
      <c r="K204">
        <f t="shared" si="71"/>
        <v>25.911134211394252</v>
      </c>
      <c r="L204" s="10">
        <f t="shared" si="69"/>
        <v>8.0324516055322182</v>
      </c>
      <c r="N204">
        <f t="shared" si="72"/>
        <v>25.489046560000002</v>
      </c>
      <c r="O204" s="10">
        <f t="shared" si="73"/>
        <v>6.2261901224901246</v>
      </c>
      <c r="P204" s="52"/>
      <c r="Q204">
        <f t="shared" si="74"/>
        <v>25.308089840000001</v>
      </c>
      <c r="R204" s="10">
        <f t="shared" si="75"/>
        <v>6.1819879613771107</v>
      </c>
      <c r="S204" s="52"/>
      <c r="T204">
        <f t="shared" si="76"/>
        <v>25.12713312</v>
      </c>
      <c r="U204" s="10">
        <f t="shared" si="77"/>
        <v>6.1377858002640977</v>
      </c>
      <c r="V204" s="52"/>
      <c r="W204">
        <f t="shared" si="78"/>
        <v>24.946176399999999</v>
      </c>
      <c r="X204" s="10">
        <f t="shared" si="79"/>
        <v>6.0935836391510838</v>
      </c>
      <c r="Y204" s="52"/>
      <c r="Z204">
        <f t="shared" si="80"/>
        <v>24.765219680000001</v>
      </c>
      <c r="AA204" s="10">
        <f t="shared" si="81"/>
        <v>6.0493814780380708</v>
      </c>
      <c r="AB204" s="52"/>
      <c r="AC204">
        <f t="shared" si="82"/>
        <v>24.58426296</v>
      </c>
      <c r="AD204" s="10">
        <f t="shared" si="83"/>
        <v>6.0051793169250587</v>
      </c>
      <c r="AE204" s="52"/>
      <c r="AF204">
        <f t="shared" si="84"/>
        <v>24.403306239999999</v>
      </c>
      <c r="AG204" s="10">
        <f t="shared" si="85"/>
        <v>5.9609771558120448</v>
      </c>
      <c r="AH204" s="52"/>
      <c r="AI204">
        <f t="shared" si="86"/>
        <v>24.222349520000002</v>
      </c>
      <c r="AJ204" s="10">
        <f t="shared" si="87"/>
        <v>5.9167749946990327</v>
      </c>
      <c r="AK204" s="52"/>
      <c r="AL204">
        <f t="shared" si="88"/>
        <v>24.041392800000001</v>
      </c>
      <c r="AM204" s="10">
        <f t="shared" si="89"/>
        <v>5.8725728335860188</v>
      </c>
    </row>
    <row r="205" spans="1:39" ht="15.5" x14ac:dyDescent="0.35">
      <c r="A205" s="4" t="s">
        <v>219</v>
      </c>
      <c r="B205" s="9">
        <v>25.850960000000001</v>
      </c>
      <c r="C205" s="10">
        <v>6.3145944447161497</v>
      </c>
      <c r="D205" s="9">
        <f t="shared" si="90"/>
        <v>25.67000328</v>
      </c>
      <c r="E205" s="10">
        <f t="shared" si="70"/>
        <v>6.2703922836031367</v>
      </c>
      <c r="G205">
        <v>59.299520000000001</v>
      </c>
      <c r="H205">
        <v>1.5128029999999999</v>
      </c>
      <c r="K205">
        <f t="shared" si="71"/>
        <v>25.911134211394252</v>
      </c>
      <c r="L205" s="10">
        <f t="shared" si="69"/>
        <v>8.0324516055322182</v>
      </c>
      <c r="N205">
        <f t="shared" si="72"/>
        <v>25.489046560000002</v>
      </c>
      <c r="O205" s="10">
        <f t="shared" si="73"/>
        <v>6.2261901224901246</v>
      </c>
      <c r="P205" s="52"/>
      <c r="Q205">
        <f t="shared" si="74"/>
        <v>25.308089840000001</v>
      </c>
      <c r="R205" s="10">
        <f t="shared" si="75"/>
        <v>6.1819879613771107</v>
      </c>
      <c r="S205" s="52"/>
      <c r="T205">
        <f t="shared" si="76"/>
        <v>25.12713312</v>
      </c>
      <c r="U205" s="10">
        <f t="shared" si="77"/>
        <v>6.1377858002640977</v>
      </c>
      <c r="V205" s="52"/>
      <c r="W205">
        <f t="shared" si="78"/>
        <v>24.946176399999999</v>
      </c>
      <c r="X205" s="10">
        <f t="shared" si="79"/>
        <v>6.0935836391510838</v>
      </c>
      <c r="Y205" s="52"/>
      <c r="Z205">
        <f t="shared" si="80"/>
        <v>24.765219680000001</v>
      </c>
      <c r="AA205" s="10">
        <f t="shared" si="81"/>
        <v>6.0493814780380708</v>
      </c>
      <c r="AB205" s="52"/>
      <c r="AC205">
        <f t="shared" si="82"/>
        <v>24.58426296</v>
      </c>
      <c r="AD205" s="10">
        <f t="shared" si="83"/>
        <v>6.0051793169250587</v>
      </c>
      <c r="AE205" s="52"/>
      <c r="AF205">
        <f t="shared" si="84"/>
        <v>24.403306239999999</v>
      </c>
      <c r="AG205" s="10">
        <f t="shared" si="85"/>
        <v>5.9609771558120448</v>
      </c>
      <c r="AH205" s="52"/>
      <c r="AI205">
        <f t="shared" si="86"/>
        <v>24.222349520000002</v>
      </c>
      <c r="AJ205" s="10">
        <f t="shared" si="87"/>
        <v>5.9167749946990327</v>
      </c>
      <c r="AK205" s="52"/>
      <c r="AL205">
        <f t="shared" si="88"/>
        <v>24.041392800000001</v>
      </c>
      <c r="AM205" s="10">
        <f t="shared" si="89"/>
        <v>5.8725728335860188</v>
      </c>
    </row>
    <row r="209" spans="1:162" x14ac:dyDescent="0.35">
      <c r="G209" s="54" t="s">
        <v>11</v>
      </c>
      <c r="H209" s="55"/>
      <c r="I209" s="54" t="s">
        <v>12</v>
      </c>
      <c r="J209" s="56"/>
    </row>
    <row r="210" spans="1:162" ht="15.5" x14ac:dyDescent="0.35">
      <c r="A210" s="4"/>
      <c r="B210" s="57" t="s">
        <v>220</v>
      </c>
      <c r="C210" s="54" t="s">
        <v>11</v>
      </c>
      <c r="D210" s="55"/>
      <c r="E210" s="54" t="s">
        <v>12</v>
      </c>
      <c r="F210" s="56"/>
      <c r="G210" s="11"/>
      <c r="H210" s="12"/>
      <c r="I210" s="11"/>
      <c r="J210" s="12"/>
    </row>
    <row r="211" spans="1:162" s="3" customFormat="1" ht="48" customHeight="1" x14ac:dyDescent="0.35">
      <c r="A211" s="5"/>
      <c r="B211" s="58"/>
      <c r="C211" s="8" t="s">
        <v>13</v>
      </c>
      <c r="D211" s="7" t="s">
        <v>14</v>
      </c>
      <c r="E211" s="8" t="s">
        <v>13</v>
      </c>
      <c r="F211" s="7" t="s">
        <v>14</v>
      </c>
      <c r="G211" s="13" t="s">
        <v>221</v>
      </c>
      <c r="H211" s="14" t="s">
        <v>222</v>
      </c>
      <c r="I211" s="13" t="s">
        <v>221</v>
      </c>
      <c r="J211" s="14" t="s">
        <v>222</v>
      </c>
      <c r="K211" s="15" t="s">
        <v>223</v>
      </c>
      <c r="L211" s="16" t="s">
        <v>224</v>
      </c>
      <c r="M211" s="16" t="s">
        <v>225</v>
      </c>
      <c r="N211" s="16" t="s">
        <v>226</v>
      </c>
      <c r="O211" s="16" t="s">
        <v>227</v>
      </c>
      <c r="P211" s="16"/>
      <c r="Q211" s="16" t="s">
        <v>228</v>
      </c>
      <c r="R211" s="16" t="s">
        <v>229</v>
      </c>
      <c r="S211" s="16"/>
      <c r="T211" s="16" t="s">
        <v>230</v>
      </c>
      <c r="U211" s="16" t="s">
        <v>231</v>
      </c>
      <c r="V211" s="16"/>
      <c r="W211" s="16" t="s">
        <v>232</v>
      </c>
      <c r="X211" s="16" t="s">
        <v>233</v>
      </c>
      <c r="Y211" s="16"/>
      <c r="Z211" s="16" t="s">
        <v>234</v>
      </c>
      <c r="AA211" s="16" t="s">
        <v>235</v>
      </c>
      <c r="AB211" s="16"/>
      <c r="AC211" s="16" t="s">
        <v>236</v>
      </c>
      <c r="AD211" s="16" t="s">
        <v>237</v>
      </c>
      <c r="AE211" s="16"/>
      <c r="AF211" s="16" t="s">
        <v>238</v>
      </c>
      <c r="AG211" s="16" t="s">
        <v>239</v>
      </c>
      <c r="AH211" s="16"/>
      <c r="AI211" s="16" t="s">
        <v>240</v>
      </c>
      <c r="AJ211" s="16" t="s">
        <v>241</v>
      </c>
      <c r="AK211" s="16"/>
      <c r="AL211" s="16" t="s">
        <v>242</v>
      </c>
      <c r="AM211" s="16" t="s">
        <v>243</v>
      </c>
      <c r="AN211" s="16" t="s">
        <v>244</v>
      </c>
      <c r="AO211" s="16" t="s">
        <v>245</v>
      </c>
      <c r="AP211" s="16" t="s">
        <v>246</v>
      </c>
      <c r="AQ211" s="17" t="s">
        <v>247</v>
      </c>
      <c r="AR211" s="16" t="s">
        <v>248</v>
      </c>
      <c r="AS211" s="16" t="s">
        <v>249</v>
      </c>
      <c r="AT211" s="16" t="s">
        <v>250</v>
      </c>
      <c r="AU211" s="16" t="s">
        <v>251</v>
      </c>
      <c r="AV211" s="16" t="s">
        <v>252</v>
      </c>
      <c r="AW211" s="16" t="s">
        <v>253</v>
      </c>
      <c r="AX211" s="16" t="s">
        <v>254</v>
      </c>
      <c r="AY211" s="16" t="s">
        <v>255</v>
      </c>
      <c r="AZ211" s="16" t="s">
        <v>256</v>
      </c>
      <c r="BA211" s="16" t="s">
        <v>257</v>
      </c>
      <c r="BB211" s="16" t="s">
        <v>258</v>
      </c>
      <c r="BC211" s="16" t="s">
        <v>259</v>
      </c>
      <c r="BD211" s="16" t="s">
        <v>260</v>
      </c>
      <c r="BE211" s="16" t="s">
        <v>261</v>
      </c>
      <c r="BF211" s="16" t="s">
        <v>262</v>
      </c>
      <c r="BG211" s="16" t="s">
        <v>263</v>
      </c>
      <c r="BH211" s="16" t="s">
        <v>264</v>
      </c>
      <c r="BI211" s="16" t="s">
        <v>265</v>
      </c>
      <c r="BJ211" s="16" t="s">
        <v>266</v>
      </c>
      <c r="BK211" s="16" t="s">
        <v>267</v>
      </c>
      <c r="BL211" s="16" t="s">
        <v>268</v>
      </c>
      <c r="BM211" s="16" t="s">
        <v>269</v>
      </c>
      <c r="BN211" s="16" t="s">
        <v>270</v>
      </c>
      <c r="BO211" s="16" t="s">
        <v>271</v>
      </c>
      <c r="BP211" s="16" t="s">
        <v>272</v>
      </c>
      <c r="BQ211" s="16" t="s">
        <v>273</v>
      </c>
      <c r="BR211" s="16" t="s">
        <v>274</v>
      </c>
      <c r="BS211" s="16" t="s">
        <v>275</v>
      </c>
      <c r="BT211" s="16" t="s">
        <v>276</v>
      </c>
      <c r="BU211" s="16" t="s">
        <v>277</v>
      </c>
      <c r="BV211" s="16" t="s">
        <v>278</v>
      </c>
      <c r="BW211" s="16" t="s">
        <v>279</v>
      </c>
      <c r="BX211" s="16" t="s">
        <v>280</v>
      </c>
      <c r="BY211" s="16" t="s">
        <v>281</v>
      </c>
      <c r="BZ211" s="16" t="s">
        <v>282</v>
      </c>
      <c r="CA211" s="16" t="s">
        <v>283</v>
      </c>
      <c r="CB211" s="16" t="s">
        <v>284</v>
      </c>
      <c r="CC211" s="16" t="s">
        <v>285</v>
      </c>
      <c r="CD211" s="16" t="s">
        <v>286</v>
      </c>
      <c r="CE211" s="16" t="s">
        <v>287</v>
      </c>
      <c r="CF211" s="16" t="s">
        <v>288</v>
      </c>
      <c r="CG211" s="16" t="s">
        <v>289</v>
      </c>
      <c r="CH211" s="16" t="s">
        <v>290</v>
      </c>
      <c r="CI211" s="16" t="s">
        <v>291</v>
      </c>
      <c r="CJ211" s="16" t="s">
        <v>292</v>
      </c>
      <c r="CK211" s="16" t="s">
        <v>293</v>
      </c>
      <c r="CL211" s="16" t="s">
        <v>294</v>
      </c>
      <c r="CM211" s="15" t="s">
        <v>223</v>
      </c>
      <c r="CN211" s="16" t="s">
        <v>224</v>
      </c>
      <c r="CO211" s="16" t="s">
        <v>225</v>
      </c>
      <c r="CP211" s="16" t="s">
        <v>226</v>
      </c>
      <c r="CQ211" s="16" t="s">
        <v>227</v>
      </c>
      <c r="CR211" s="16" t="s">
        <v>228</v>
      </c>
      <c r="CS211" s="16" t="s">
        <v>229</v>
      </c>
      <c r="CT211" s="16" t="s">
        <v>230</v>
      </c>
      <c r="CU211" s="16" t="s">
        <v>231</v>
      </c>
      <c r="CV211" s="16" t="s">
        <v>232</v>
      </c>
      <c r="CW211" s="16" t="s">
        <v>233</v>
      </c>
      <c r="CX211" s="16" t="s">
        <v>234</v>
      </c>
      <c r="CY211" s="16" t="s">
        <v>235</v>
      </c>
      <c r="CZ211" s="16" t="s">
        <v>236</v>
      </c>
      <c r="DA211" s="16" t="s">
        <v>237</v>
      </c>
      <c r="DB211" s="16" t="s">
        <v>238</v>
      </c>
      <c r="DC211" s="16" t="s">
        <v>239</v>
      </c>
      <c r="DD211" s="16" t="s">
        <v>240</v>
      </c>
      <c r="DE211" s="16" t="s">
        <v>241</v>
      </c>
      <c r="DF211" s="16" t="s">
        <v>242</v>
      </c>
      <c r="DG211" s="16" t="s">
        <v>243</v>
      </c>
      <c r="DH211" s="16" t="s">
        <v>244</v>
      </c>
      <c r="DI211" s="16" t="s">
        <v>245</v>
      </c>
      <c r="DJ211" s="16" t="s">
        <v>246</v>
      </c>
      <c r="DK211" s="17" t="s">
        <v>247</v>
      </c>
      <c r="DL211" s="16" t="s">
        <v>248</v>
      </c>
      <c r="DM211" s="16" t="s">
        <v>249</v>
      </c>
      <c r="DN211" s="16" t="s">
        <v>250</v>
      </c>
      <c r="DO211" s="16" t="s">
        <v>251</v>
      </c>
      <c r="DP211" s="16" t="s">
        <v>252</v>
      </c>
      <c r="DQ211" s="16" t="s">
        <v>253</v>
      </c>
      <c r="DR211" s="16" t="s">
        <v>254</v>
      </c>
      <c r="DS211" s="16" t="s">
        <v>255</v>
      </c>
      <c r="DT211" s="16" t="s">
        <v>256</v>
      </c>
      <c r="DU211" s="16" t="s">
        <v>257</v>
      </c>
      <c r="DV211" s="16" t="s">
        <v>258</v>
      </c>
      <c r="DW211" s="16" t="s">
        <v>259</v>
      </c>
      <c r="DX211" s="16" t="s">
        <v>260</v>
      </c>
      <c r="DY211" s="16" t="s">
        <v>261</v>
      </c>
      <c r="DZ211" s="16" t="s">
        <v>262</v>
      </c>
      <c r="EA211" s="16" t="s">
        <v>263</v>
      </c>
      <c r="EB211" s="16" t="s">
        <v>264</v>
      </c>
      <c r="EC211" s="16" t="s">
        <v>265</v>
      </c>
      <c r="ED211" s="16" t="s">
        <v>266</v>
      </c>
      <c r="EE211" s="16" t="s">
        <v>267</v>
      </c>
      <c r="EF211" s="16" t="s">
        <v>268</v>
      </c>
      <c r="EG211" s="16" t="s">
        <v>269</v>
      </c>
      <c r="EH211" s="16" t="s">
        <v>270</v>
      </c>
      <c r="EI211" s="16" t="s">
        <v>271</v>
      </c>
      <c r="EJ211" s="16" t="s">
        <v>272</v>
      </c>
      <c r="EK211" s="16" t="s">
        <v>273</v>
      </c>
      <c r="EL211" s="16" t="s">
        <v>274</v>
      </c>
      <c r="EM211" s="16" t="s">
        <v>275</v>
      </c>
      <c r="EN211" s="16" t="s">
        <v>276</v>
      </c>
      <c r="EO211" s="16" t="s">
        <v>277</v>
      </c>
      <c r="EP211" s="16" t="s">
        <v>278</v>
      </c>
      <c r="EQ211" s="16" t="s">
        <v>279</v>
      </c>
      <c r="ER211" s="16" t="s">
        <v>280</v>
      </c>
      <c r="ES211" s="16" t="s">
        <v>281</v>
      </c>
      <c r="ET211" s="16" t="s">
        <v>282</v>
      </c>
      <c r="EU211" s="16" t="s">
        <v>283</v>
      </c>
      <c r="EV211" s="16" t="s">
        <v>284</v>
      </c>
      <c r="EW211" s="16" t="s">
        <v>285</v>
      </c>
      <c r="EX211" s="16" t="s">
        <v>286</v>
      </c>
      <c r="EY211" s="16" t="s">
        <v>287</v>
      </c>
      <c r="EZ211" s="16" t="s">
        <v>288</v>
      </c>
      <c r="FA211" s="16" t="s">
        <v>289</v>
      </c>
      <c r="FB211" s="16" t="s">
        <v>290</v>
      </c>
      <c r="FC211" s="16" t="s">
        <v>291</v>
      </c>
      <c r="FD211" s="16" t="s">
        <v>292</v>
      </c>
      <c r="FE211" s="16" t="s">
        <v>293</v>
      </c>
      <c r="FF211" s="16" t="s">
        <v>294</v>
      </c>
    </row>
    <row r="212" spans="1:162" ht="15.5" x14ac:dyDescent="0.35">
      <c r="A212" s="4" t="s">
        <v>18</v>
      </c>
      <c r="B212" s="18">
        <f>[1]InputData!C5</f>
        <v>1592412</v>
      </c>
      <c r="C212" s="19">
        <f>'[1]Cenários obesidade'!B7</f>
        <v>23.97</v>
      </c>
      <c r="D212" s="19">
        <f>'[1]Cenários obesidade'!C7</f>
        <v>4.72</v>
      </c>
      <c r="E212" s="19">
        <f>'[1]Cenários obesidade'!D7</f>
        <v>26.366999999999997</v>
      </c>
      <c r="F212" s="19">
        <f>'[1]Cenários obesidade'!E7</f>
        <v>5.1919999999999993</v>
      </c>
      <c r="G212" s="20">
        <f>LN(C212)-(0.5*H212*H212)</f>
        <v>3.157782147928641</v>
      </c>
      <c r="H212" s="21">
        <f>SQRT(LN(1+((D212*D212)/(C212*C212))))</f>
        <v>0.19504307482016331</v>
      </c>
      <c r="I212" s="20">
        <f>LN(E212)-(0.5*J212*J212)</f>
        <v>3.2530923277329657</v>
      </c>
      <c r="J212" s="22">
        <f>SQRT(LN(1+((F212*F212)/(E212*E212))))</f>
        <v>0.19504307482016331</v>
      </c>
      <c r="K212" s="20">
        <f xml:space="preserve"> $B212*LOGNORMDIST(15,$G212,$H212)</f>
        <v>16816.941232252957</v>
      </c>
      <c r="L212" s="21">
        <f xml:space="preserve"> $B212*(LOGNORMDIST(15.5,$G212,$H212)-LOGNORMDIST(15,$G212,$H212))</f>
        <v>9092.960507246311</v>
      </c>
      <c r="M212" s="21">
        <f xml:space="preserve"> $B212*(LOGNORMDIST(16,$G212,$H212)-LOGNORMDIST(15.5,$G212,$H212))</f>
        <v>12529.199895040294</v>
      </c>
      <c r="N212" s="21">
        <f xml:space="preserve"> $B212*(LOGNORMDIST(16.5,$G212,$H212)-LOGNORMDIST(16,$G212,$H212))</f>
        <v>16654.167256974284</v>
      </c>
      <c r="O212" s="21">
        <f xml:space="preserve"> $B212*(LOGNORMDIST(17,$G212,$H212)-LOGNORMDIST(16.5,$G212,$H212))</f>
        <v>21418.05279640256</v>
      </c>
      <c r="P212" s="21"/>
      <c r="Q212" s="21">
        <f xml:space="preserve"> $B212*(LOGNORMDIST(17.5,$G212,$H212)-LOGNORMDIST(17,$G212,$H212))</f>
        <v>26720.194336859808</v>
      </c>
      <c r="R212" s="21">
        <f xml:space="preserve"> $B212*(LOGNORMDIST(18,$G212,$H212)-LOGNORMDIST(17.5,$G212,$H212))</f>
        <v>32413.985467696562</v>
      </c>
      <c r="S212" s="21"/>
      <c r="T212" s="21">
        <f xml:space="preserve"> $B212*(LOGNORMDIST(18.5,$G212,$H212)-LOGNORMDIST(18,$G212,$H212))</f>
        <v>38316.743039167035</v>
      </c>
      <c r="U212" s="21">
        <f xml:space="preserve"> $B212*(LOGNORMDIST(19,$G212,$H212)-LOGNORMDIST(18.5,$G212,$H212))</f>
        <v>44223.151171565987</v>
      </c>
      <c r="V212" s="21"/>
      <c r="W212" s="21">
        <f xml:space="preserve"> $B212*(LOGNORMDIST(19.5,$G212,$H212)-LOGNORMDIST(19,$G212,$H212))</f>
        <v>49920.519832438353</v>
      </c>
      <c r="X212" s="21">
        <f xml:space="preserve"> $B212*(LOGNORMDIST(20,$G212,$H212)-LOGNORMDIST(19.5,$G212,$H212))</f>
        <v>55204.035718335515</v>
      </c>
      <c r="Y212" s="21"/>
      <c r="Z212" s="21">
        <f xml:space="preserve"> $B212*(LOGNORMDIST(20.5,$G212,$H212)-LOGNORMDIST(20,$G212,$H212))</f>
        <v>59890.397282988393</v>
      </c>
      <c r="AA212" s="21">
        <f xml:space="preserve"> $B212*(LOGNORMDIST(21,$G212,$H212)-LOGNORMDIST(20.5,$G212,$H212))</f>
        <v>63828.629762877477</v>
      </c>
      <c r="AB212" s="21"/>
      <c r="AC212" s="21">
        <f xml:space="preserve"> $B212*(LOGNORMDIST(21.5,$G212,$H212)-LOGNORMDIST(21,$G212,$H212))</f>
        <v>66907.371414034147</v>
      </c>
      <c r="AD212" s="21">
        <f xml:space="preserve"> $B212*(LOGNORMDIST(22,$G212,$H212)-LOGNORMDIST(21.5,$G212,$H212))</f>
        <v>69058.418023981474</v>
      </c>
      <c r="AE212" s="21"/>
      <c r="AF212" s="21">
        <f xml:space="preserve"> $B212*(LOGNORMDIST(22.5,$G212,$H212)-LOGNORMDIST(22,$G212,$H212))</f>
        <v>70256.739909440163</v>
      </c>
      <c r="AG212" s="21">
        <f xml:space="preserve"> $B212*(LOGNORMDIST(23,$G212,$H212)-LOGNORMDIST(22.5,$G212,$H212))</f>
        <v>70517.502359978113</v>
      </c>
      <c r="AH212" s="21"/>
      <c r="AI212" s="21">
        <f xml:space="preserve"> $B212*(LOGNORMDIST(23.5,$G212,$H212)-LOGNORMDIST(23,$G212,$H212))</f>
        <v>69890.811771551424</v>
      </c>
      <c r="AJ212" s="21">
        <f xml:space="preserve"> $B212*(LOGNORMDIST(24,$G212,$H212)-LOGNORMDIST(23.5,$G212,$H212))</f>
        <v>68454.981882447551</v>
      </c>
      <c r="AK212" s="21"/>
      <c r="AL212" s="21">
        <f xml:space="preserve"> $B212*(LOGNORMDIST(24.5,$G212,$H212)-LOGNORMDIST(24,$G212,$H212))</f>
        <v>66309.088197787671</v>
      </c>
      <c r="AM212" s="21">
        <f xml:space="preserve"> $B212*(LOGNORMDIST(25,$G212,$H212)-LOGNORMDIST(24.5,$G212,$H212))</f>
        <v>63565.481583139706</v>
      </c>
      <c r="AN212" s="21">
        <f xml:space="preserve"> $B212*(LOGNORMDIST(25.5,$G212,$H212)-LOGNORMDIST(25,$G212,$H212))</f>
        <v>60342.792955289544</v>
      </c>
      <c r="AO212" s="21">
        <f xml:space="preserve"> $B212*(LOGNORMDIST(26,$G212,$H212)-LOGNORMDIST(25.5,$G212,$H212))</f>
        <v>56759.805739404037</v>
      </c>
      <c r="AP212" s="21">
        <f xml:space="preserve"> $B212*(LOGNORMDIST(26.5,$G212,$H212)-LOGNORMDIST(26,$G212,$H212))</f>
        <v>52930.421555214918</v>
      </c>
      <c r="AQ212" s="21">
        <f xml:space="preserve"> $B212*(LOGNORMDIST(27,$G212,$H212)-LOGNORMDIST(26.5,$G212,$H212))</f>
        <v>48959.811375657329</v>
      </c>
      <c r="AR212" s="21">
        <f xml:space="preserve"> $B212*(LOGNORMDIST(27.5,$G212,$H212)-LOGNORMDIST(27,$G212,$H212))</f>
        <v>44941.737070849682</v>
      </c>
      <c r="AS212" s="21">
        <f xml:space="preserve"> $B212*(LOGNORMDIST(28,$G212,$H212)-LOGNORMDIST(27.5,$G212,$H212))</f>
        <v>40956.949650878407</v>
      </c>
      <c r="AT212" s="21">
        <f xml:space="preserve"> $B212*(LOGNORMDIST(28.5,$G212,$H212)-LOGNORMDIST(28,$G212,$H212))</f>
        <v>37072.519721513541</v>
      </c>
      <c r="AU212" s="21">
        <f xml:space="preserve"> $B212*(LOGNORMDIST(29,$G212,$H212)-LOGNORMDIST(28.5,$G212,$H212))</f>
        <v>33341.929273239548</v>
      </c>
      <c r="AV212" s="21">
        <f xml:space="preserve"> $B212*(LOGNORMDIST(29.5,$G212,$H212)-LOGNORMDIST(29,$G212,$H212))</f>
        <v>29805.747233991693</v>
      </c>
      <c r="AW212" s="21">
        <f xml:space="preserve"> $B212*(LOGNORMDIST(30,$G212,$H212)-LOGNORMDIST(29.5,$G212,$H212))</f>
        <v>26492.719131354119</v>
      </c>
      <c r="AX212" s="21">
        <f xml:space="preserve"> $B212*(LOGNORMDIST(30.5,$G212,$H212)-LOGNORMDIST(30,$G212,$H212))</f>
        <v>23421.118879437639</v>
      </c>
      <c r="AY212" s="21">
        <f xml:space="preserve"> $B212*(LOGNORMDIST(31,$G212,$H212)-LOGNORMDIST(30.5,$G212,$H212))</f>
        <v>20600.233918944748</v>
      </c>
      <c r="AZ212" s="21">
        <f xml:space="preserve"> $B212*(LOGNORMDIST(31.5,$G212,$H212)-LOGNORMDIST(31,$G212,$H212))</f>
        <v>18031.880318466017</v>
      </c>
      <c r="BA212" s="21">
        <f xml:space="preserve"> $B212*(LOGNORMDIST(32,$G212,$H212)-LOGNORMDIST(31.5,$G212,$H212))</f>
        <v>15711.869485048828</v>
      </c>
      <c r="BB212" s="21">
        <f xml:space="preserve"> $B212*(LOGNORMDIST(32.5,$G212,$H212)-LOGNORMDIST(32,$G212,$H212))</f>
        <v>13631.371137271</v>
      </c>
      <c r="BC212" s="21">
        <f xml:space="preserve"> $B212*(LOGNORMDIST(33,$G212,$H212)-LOGNORMDIST(32.5,$G212,$H212))</f>
        <v>11778.137161036322</v>
      </c>
      <c r="BD212" s="21">
        <f xml:space="preserve"> $B212*(LOGNORMDIST(33.5,$G212,$H212)-LOGNORMDIST(33,$G212,$H212))</f>
        <v>10137.567442093694</v>
      </c>
      <c r="BE212" s="21">
        <f xml:space="preserve"> $B212*(LOGNORMDIST(34,$G212,$H212)-LOGNORMDIST(33.5,$G212,$H212))</f>
        <v>8693.6116998400321</v>
      </c>
      <c r="BF212" s="21">
        <f xml:space="preserve"> $B212*(LOGNORMDIST(34.5,$G212,$H212)-LOGNORMDIST(34,$G212,$H212))</f>
        <v>7429.5109582549421</v>
      </c>
      <c r="BG212" s="21">
        <f xml:space="preserve"> $B212*(LOGNORMDIST(35,$G212,$H212)-LOGNORMDIST(34.5,$G212,$H212))</f>
        <v>6328.3889714846</v>
      </c>
      <c r="BH212" s="21">
        <f xml:space="preserve"> $B212*(LOGNORMDIST(35.5,$G212,$H212)-LOGNORMDIST(35,$G212,$H212))</f>
        <v>5373.7081431499209</v>
      </c>
      <c r="BI212" s="21">
        <f xml:space="preserve"> $B212*(LOGNORMDIST(36,$G212,$H212)-LOGNORMDIST(35.5,$G212,$H212))</f>
        <v>4549.6067274622528</v>
      </c>
      <c r="BJ212" s="21">
        <f xml:space="preserve"> $B212*(LOGNORMDIST(36.5,$G212,$H212)-LOGNORMDIST(36,$G212,$H212))</f>
        <v>3841.1348401479036</v>
      </c>
      <c r="BK212" s="21">
        <f xml:space="preserve"> $B212*(LOGNORMDIST(37,$G212,$H212)-LOGNORMDIST(36.5,$G212,$H212))</f>
        <v>3234.406451766878</v>
      </c>
      <c r="BL212" s="21">
        <f xml:space="preserve"> $B212*(LOGNORMDIST(37.5,$G212,$H212)-LOGNORMDIST(37,$G212,$H212))</f>
        <v>2716.6834369936582</v>
      </c>
      <c r="BM212" s="21">
        <f xml:space="preserve"> $B212*(LOGNORMDIST(38,$G212,$H212)-LOGNORMDIST(37.5,$G212,$H212))</f>
        <v>2276.406196457458</v>
      </c>
      <c r="BN212" s="21">
        <f xml:space="preserve"> $B212*(LOGNORMDIST(38.5,$G212,$H212)-LOGNORMDIST(38,$G212,$H212))</f>
        <v>1903.1835754996346</v>
      </c>
      <c r="BO212" s="21">
        <f xml:space="preserve"> $B212*(LOGNORMDIST(39,$G212,$H212)-LOGNORMDIST(38.5,$G212,$H212))</f>
        <v>1587.7529423198691</v>
      </c>
      <c r="BP212" s="21">
        <f xml:space="preserve"> $B212*(LOGNORMDIST(39.5,$G212,$H212)-LOGNORMDIST(39,$G212,$H212))</f>
        <v>1321.9194735322426</v>
      </c>
      <c r="BQ212" s="21">
        <f xml:space="preserve"> $B212*(LOGNORMDIST(40,$G212,$H212)-LOGNORMDIST(39.5,$G212,$H212))</f>
        <v>1098.482005201967</v>
      </c>
      <c r="BR212" s="21">
        <f xml:space="preserve"> $B212*(LOGNORMDIST(40.5,$G212,$H212)-LOGNORMDIST(40,$G212,$H212))</f>
        <v>911.15128766944758</v>
      </c>
      <c r="BS212" s="21">
        <f xml:space="preserve"> $B212*(LOGNORMDIST(41,$G212,$H212)-LOGNORMDIST(40.5,$G212,$H212))</f>
        <v>754.46515478112315</v>
      </c>
      <c r="BT212" s="21">
        <f xml:space="preserve"> $B212*(LOGNORMDIST(41.5,$G212,$H212)-LOGNORMDIST(41,$G212,$H212))</f>
        <v>623.70398716813941</v>
      </c>
      <c r="BU212" s="21">
        <f xml:space="preserve"> $B212*(LOGNORMDIST(42,$G212,$H212)-LOGNORMDIST(41.5,$G212,$H212))</f>
        <v>514.80890788763281</v>
      </c>
      <c r="BV212" s="21">
        <f xml:space="preserve"> $B212*(LOGNORMDIST(42.5,$G212,$H212)-LOGNORMDIST(42,$G212,$H212))</f>
        <v>424.30438242188438</v>
      </c>
      <c r="BW212" s="21">
        <f xml:space="preserve"> $B212*(LOGNORMDIST(43,$G212,$H212)-LOGNORMDIST(42.5,$G212,$H212))</f>
        <v>349.2262849697899</v>
      </c>
      <c r="BX212" s="21">
        <f xml:space="preserve"> $B212*(LOGNORMDIST(43.5,$G212,$H212)-LOGNORMDIST(43,$G212,$H212))</f>
        <v>287.05601857789878</v>
      </c>
      <c r="BY212" s="21">
        <f xml:space="preserve"> $B212*(LOGNORMDIST(44,$G212,$H212)-LOGNORMDIST(43.5,$G212,$H212))</f>
        <v>235.6609173074346</v>
      </c>
      <c r="BZ212" s="21">
        <f xml:space="preserve"> $B212*(LOGNORMDIST(44.5,$G212,$H212)-LOGNORMDIST(44,$G212,$H212))</f>
        <v>193.24089473796741</v>
      </c>
      <c r="CA212" s="21">
        <f xml:space="preserve"> $B212*(LOGNORMDIST(45,$G212,$H212)-LOGNORMDIST(44.5,$G212,$H212))</f>
        <v>158.28111673226005</v>
      </c>
      <c r="CB212" s="21">
        <f xml:space="preserve"> $B212*(LOGNORMDIST(45.5,$G212,$H212)-LOGNORMDIST(45,$G212,$H212))</f>
        <v>129.51035180025607</v>
      </c>
      <c r="CC212" s="21">
        <f xml:space="preserve"> $B212*(LOGNORMDIST(46,$G212,$H212)-LOGNORMDIST(45.5,$G212,$H212))</f>
        <v>105.86457588264571</v>
      </c>
      <c r="CD212" s="21">
        <f xml:space="preserve"> $B212*(LOGNORMDIST(46.5,$G212,$H212)-LOGNORMDIST(46,$G212,$H212))</f>
        <v>86.455368537623286</v>
      </c>
      <c r="CE212" s="21">
        <f xml:space="preserve"> $B212*(LOGNORMDIST(47,$G212,$H212)-LOGNORMDIST(46.5,$G212,$H212))</f>
        <v>70.542624815037939</v>
      </c>
      <c r="CF212" s="21">
        <f xml:space="preserve"> $B212*(LOGNORMDIST(47.5,$G212,$H212)-LOGNORMDIST(47,$G212,$H212))</f>
        <v>57.51111389966227</v>
      </c>
      <c r="CG212" s="21">
        <f xml:space="preserve"> $B212*(LOGNORMDIST(48,$G212,$H212)-LOGNORMDIST(47.5,$G212,$H212))</f>
        <v>46.850435794915896</v>
      </c>
      <c r="CH212" s="21">
        <f xml:space="preserve"> $B212*(LOGNORMDIST(48.5,$G212,$H212)-LOGNORMDIST(48,$G212,$H212))</f>
        <v>38.137956155657697</v>
      </c>
      <c r="CI212" s="21">
        <f xml:space="preserve"> $B212*(LOGNORMDIST(49,$G212,$H212)-LOGNORMDIST(48.5,$G212,$H212))</f>
        <v>31.024333223959545</v>
      </c>
      <c r="CJ212" s="21">
        <f xml:space="preserve"> $B212*(LOGNORMDIST(49.5,$G212,$H212)-LOGNORMDIST(49,$G212,$H212))</f>
        <v>25.221286996501579</v>
      </c>
      <c r="CK212" s="21">
        <f xml:space="preserve"> $B212*(LOGNORMDIST(50,$G212,$H212)-LOGNORMDIST(49.5,$G212,$H212))</f>
        <v>20.491297296630314</v>
      </c>
      <c r="CL212" s="22">
        <f xml:space="preserve"> $B212*(1-LOGNORMDIST(50,$G212,$H212))</f>
        <v>87.710789335318083</v>
      </c>
      <c r="CM212" s="20">
        <f xml:space="preserve"> $B212*LOGNORMDIST(15,$I212,$J212)</f>
        <v>4139.0591397087992</v>
      </c>
      <c r="CN212" s="21">
        <f xml:space="preserve"> $B212*(LOGNORMDIST(15.5,$I212,$J212)-LOGNORMDIST(15,$I212,$J212))</f>
        <v>2732.582477215944</v>
      </c>
      <c r="CO212" s="21">
        <f xml:space="preserve"> $B212*(LOGNORMDIST(16,$I212,$J212)-LOGNORMDIST(15.5,$I212,$J212))</f>
        <v>4080.8407032655723</v>
      </c>
      <c r="CP212" s="21">
        <f xml:space="preserve"> $B212*(LOGNORMDIST(16.5,$I212,$J212)-LOGNORMDIST(16,$I212,$J212))</f>
        <v>5864.4589120626415</v>
      </c>
      <c r="CQ212" s="21">
        <f xml:space="preserve"> $B212*(LOGNORMDIST(17,$I212,$J212)-LOGNORMDIST(16.5,$I212,$J212))</f>
        <v>8134.8250346784198</v>
      </c>
      <c r="CR212" s="21">
        <f xml:space="preserve"> $B212*(LOGNORMDIST(17.5,$I212,$J212)-LOGNORMDIST(17,$I212,$J212))</f>
        <v>10922.300862371625</v>
      </c>
      <c r="CS212" s="21">
        <f xml:space="preserve"> $B212*(LOGNORMDIST(18,$I212,$J212)-LOGNORMDIST(17.5,$I212,$J212))</f>
        <v>14230.168657014583</v>
      </c>
      <c r="CT212" s="21">
        <f xml:space="preserve"> $B212*(LOGNORMDIST(18.5,$I212,$J212)-LOGNORMDIST(18,$I212,$J212))</f>
        <v>18030.818646834665</v>
      </c>
      <c r="CU212" s="21">
        <f xml:space="preserve"> $B212*(LOGNORMDIST(19,$I212,$J212)-LOGNORMDIST(18.5,$I212,$J212))</f>
        <v>22264.727706335958</v>
      </c>
      <c r="CV212" s="21">
        <f xml:space="preserve"> $B212*(LOGNORMDIST(19.5,$I212,$J212)-LOGNORMDIST(19,$I212,$J212))</f>
        <v>26842.390113127716</v>
      </c>
      <c r="CW212" s="21">
        <f xml:space="preserve"> $B212*(LOGNORMDIST(20,$I212,$J212)-LOGNORMDIST(19.5,$I212,$J212))</f>
        <v>31648.972409829017</v>
      </c>
      <c r="CX212" s="21">
        <f xml:space="preserve"> $B212*(LOGNORMDIST(20.5,$I212,$J212)-LOGNORMDIST(20,$I212,$J212))</f>
        <v>36551.140109913213</v>
      </c>
      <c r="CY212" s="21">
        <f xml:space="preserve"> $B212*(LOGNORMDIST(21,$I212,$J212)-LOGNORMDIST(20.5,$I212,$J212))</f>
        <v>41405.28713272162</v>
      </c>
      <c r="CZ212" s="21">
        <f xml:space="preserve"> $B212*(LOGNORMDIST(21.5,$I212,$J212)-LOGNORMDIST(21,$I212,$J212))</f>
        <v>46066.307014517028</v>
      </c>
      <c r="DA212" s="21">
        <f xml:space="preserve"> $B212*(LOGNORMDIST(22,$I212,$J212)-LOGNORMDIST(21.5,$I212,$J212))</f>
        <v>50396.072334383876</v>
      </c>
      <c r="DB212" s="21">
        <f xml:space="preserve"> $B212*(LOGNORMDIST(22.5,$I212,$J212)-LOGNORMDIST(22,$I212,$J212))</f>
        <v>54270.912232153532</v>
      </c>
      <c r="DC212" s="21">
        <f xml:space="preserve"> $B212*(LOGNORMDIST(23,$I212,$J212)-LOGNORMDIST(22.5,$I212,$J212))</f>
        <v>57587.564510990873</v>
      </c>
      <c r="DD212" s="21">
        <f xml:space="preserve"> $B212*(LOGNORMDIST(23.5,$I212,$J212)-LOGNORMDIST(23,$I212,$J212))</f>
        <v>60267.293527864837</v>
      </c>
      <c r="DE212" s="21">
        <f xml:space="preserve"> $B212*(LOGNORMDIST(24,$I212,$J212)-LOGNORMDIST(23.5,$I212,$J212))</f>
        <v>62258.07648822249</v>
      </c>
      <c r="DF212" s="21">
        <f xml:space="preserve"> $B212*(LOGNORMDIST(24.5,$I212,$J212)-LOGNORMDIST(24,$I212,$J212))</f>
        <v>63534.944893649932</v>
      </c>
      <c r="DG212" s="21">
        <f xml:space="preserve"> $B212*(LOGNORMDIST(25,$I212,$J212)-LOGNORMDIST(24.5,$I212,$J212))</f>
        <v>64098.70971052775</v>
      </c>
      <c r="DH212" s="21">
        <f xml:space="preserve"> $B212*(LOGNORMDIST(25.5,$I212,$J212)-LOGNORMDIST(25,$I212,$J212))</f>
        <v>63973.392004727175</v>
      </c>
      <c r="DI212" s="21">
        <f xml:space="preserve"> $B212*(LOGNORMDIST(26,$I212,$J212)-LOGNORMDIST(25.5,$I212,$J212))</f>
        <v>63202.726249895088</v>
      </c>
      <c r="DJ212" s="21">
        <f xml:space="preserve"> $B212*(LOGNORMDIST(26.5,$I212,$J212)-LOGNORMDIST(26,$I212,$J212))</f>
        <v>61846.107394553364</v>
      </c>
      <c r="DK212" s="21">
        <f xml:space="preserve"> $B212*(LOGNORMDIST(27,$I212,$J212)-LOGNORMDIST(26.5,$I212,$J212))</f>
        <v>59974.324232665072</v>
      </c>
      <c r="DL212" s="21">
        <f xml:space="preserve"> $B212*(LOGNORMDIST(27.5,$I212,$J212)-LOGNORMDIST(27,$I212,$J212))</f>
        <v>57665.370942976224</v>
      </c>
      <c r="DM212" s="21">
        <f xml:space="preserve"> $B212*(LOGNORMDIST(28,$I212,$J212)-LOGNORMDIST(27.5,$I212,$J212))</f>
        <v>55000.565743149782</v>
      </c>
      <c r="DN212" s="21">
        <f xml:space="preserve"> $B212*(LOGNORMDIST(28.5,$I212,$J212)-LOGNORMDIST(28,$I212,$J212))</f>
        <v>52061.138968706458</v>
      </c>
      <c r="DO212" s="21">
        <f xml:space="preserve"> $B212*(LOGNORMDIST(29,$I212,$J212)-LOGNORMDIST(28.5,$I212,$J212))</f>
        <v>48925.38915347631</v>
      </c>
      <c r="DP212" s="21">
        <f xml:space="preserve"> $B212*(LOGNORMDIST(29.5,$I212,$J212)-LOGNORMDIST(29,$I212,$J212))</f>
        <v>45666.449427616033</v>
      </c>
      <c r="DQ212" s="21">
        <f xml:space="preserve"> $B212*(LOGNORMDIST(30,$I212,$J212)-LOGNORMDIST(29.5,$I212,$J212))</f>
        <v>42350.660411736273</v>
      </c>
      <c r="DR212" s="21">
        <f xml:space="preserve"> $B212*(LOGNORMDIST(30.5,$I212,$J212)-LOGNORMDIST(30,$I212,$J212))</f>
        <v>39036.510802390861</v>
      </c>
      <c r="DS212" s="21">
        <f xml:space="preserve"> $B212*(LOGNORMDIST(31,$I212,$J212)-LOGNORMDIST(30.5,$I212,$J212))</f>
        <v>35774.08280371788</v>
      </c>
      <c r="DT212" s="21">
        <f xml:space="preserve"> $B212*(LOGNORMDIST(31.5,$I212,$J212)-LOGNORMDIST(31,$I212,$J212))</f>
        <v>32604.925396902043</v>
      </c>
      <c r="DU212" s="21">
        <f xml:space="preserve"> $B212*(LOGNORMDIST(32,$I212,$J212)-LOGNORMDIST(31.5,$I212,$J212))</f>
        <v>29562.272584107817</v>
      </c>
      <c r="DV212" s="21">
        <f xml:space="preserve"> $B212*(LOGNORMDIST(32.5,$I212,$J212)-LOGNORMDIST(32,$I212,$J212))</f>
        <v>26671.524413076851</v>
      </c>
      <c r="DW212" s="21">
        <f xml:space="preserve"> $B212*(LOGNORMDIST(33,$I212,$J212)-LOGNORMDIST(32.5,$I212,$J212))</f>
        <v>23950.914002511276</v>
      </c>
      <c r="DX212" s="21">
        <f xml:space="preserve"> $B212*(LOGNORMDIST(33.5,$I212,$J212)-LOGNORMDIST(33,$I212,$J212))</f>
        <v>21412.292317419247</v>
      </c>
      <c r="DY212" s="21">
        <f xml:space="preserve"> $B212*(LOGNORMDIST(34,$I212,$J212)-LOGNORMDIST(33.5,$I212,$J212))</f>
        <v>19061.972697311168</v>
      </c>
      <c r="DZ212" s="21">
        <f xml:space="preserve"> $B212*(LOGNORMDIST(34.5,$I212,$J212)-LOGNORMDIST(34,$I212,$J212))</f>
        <v>16901.588004041889</v>
      </c>
      <c r="EA212" s="21">
        <f xml:space="preserve"> $B212*(LOGNORMDIST(35,$I212,$J212)-LOGNORMDIST(34.5,$I212,$J212))</f>
        <v>14928.923894840193</v>
      </c>
      <c r="EB212" s="21">
        <f xml:space="preserve"> $B212*(LOGNORMDIST(35.5,$I212,$J212)-LOGNORMDIST(35,$I212,$J212))</f>
        <v>13138.701560923506</v>
      </c>
      <c r="EC212" s="21">
        <f xml:space="preserve"> $B212*(LOGNORMDIST(36,$I212,$J212)-LOGNORMDIST(35.5,$I212,$J212))</f>
        <v>11523.291945489838</v>
      </c>
      <c r="ED212" s="21">
        <f xml:space="preserve"> $B212*(LOGNORMDIST(36.5,$I212,$J212)-LOGNORMDIST(36,$I212,$J212))</f>
        <v>10073.350788286602</v>
      </c>
      <c r="EE212" s="21">
        <f xml:space="preserve"> $B212*(LOGNORMDIST(37,$I212,$J212)-LOGNORMDIST(36.5,$I212,$J212))</f>
        <v>8778.3697955232037</v>
      </c>
      <c r="EF212" s="21">
        <f xml:space="preserve"> $B212*(LOGNORMDIST(37.5,$I212,$J212)-LOGNORMDIST(37,$I212,$J212))</f>
        <v>7627.1438594754118</v>
      </c>
      <c r="EG212" s="21">
        <f xml:space="preserve"> $B212*(LOGNORMDIST(38,$I212,$J212)-LOGNORMDIST(37.5,$I212,$J212))</f>
        <v>6608.1576711122516</v>
      </c>
      <c r="EH212" s="21">
        <f xml:space="preserve"> $B212*(LOGNORMDIST(38.5,$I212,$J212)-LOGNORMDIST(38,$I212,$J212))</f>
        <v>5709.8974374546924</v>
      </c>
      <c r="EI212" s="21">
        <f xml:space="preserve"> $B212*(LOGNORMDIST(39,$I212,$J212)-LOGNORMDIST(38.5,$I212,$J212))</f>
        <v>4921.0949038198596</v>
      </c>
      <c r="EJ212" s="21">
        <f xml:space="preserve"> $B212*(LOGNORMDIST(39.5,$I212,$J212)-LOGNORMDIST(39,$I212,$J212))</f>
        <v>4230.91166022789</v>
      </c>
      <c r="EK212" s="21">
        <f xml:space="preserve"> $B212*(LOGNORMDIST(40,$I212,$J212)-LOGNORMDIST(39.5,$I212,$J212))</f>
        <v>3629.0719406684134</v>
      </c>
      <c r="EL212" s="21">
        <f xml:space="preserve"> $B212*(LOGNORMDIST(40.5,$I212,$J212)-LOGNORMDIST(40,$I212,$J212))</f>
        <v>3105.9519462129829</v>
      </c>
      <c r="EM212" s="21">
        <f xml:space="preserve"> $B212*(LOGNORMDIST(41,$I212,$J212)-LOGNORMDIST(40.5,$I212,$J212))</f>
        <v>2652.6332603913979</v>
      </c>
      <c r="EN212" s="21">
        <f xml:space="preserve"> $B212*(LOGNORMDIST(41.5,$I212,$J212)-LOGNORMDIST(41,$I212,$J212))</f>
        <v>2260.9272789526294</v>
      </c>
      <c r="EO212" s="21">
        <f xml:space="preserve"> $B212*(LOGNORMDIST(42,$I212,$J212)-LOGNORMDIST(41.5,$I212,$J212))</f>
        <v>1923.3768268496196</v>
      </c>
      <c r="EP212" s="21">
        <f xml:space="preserve"> $B212*(LOGNORMDIST(42.5,$I212,$J212)-LOGNORMDIST(42,$I212,$J212))</f>
        <v>1633.240345172766</v>
      </c>
      <c r="EQ212" s="21">
        <f xml:space="preserve"> $B212*(LOGNORMDIST(43,$I212,$J212)-LOGNORMDIST(42.5,$I212,$J212))</f>
        <v>1384.4632456781835</v>
      </c>
      <c r="ER212" s="21">
        <f xml:space="preserve"> $B212*(LOGNORMDIST(43.5,$I212,$J212)-LOGNORMDIST(43,$I212,$J212))</f>
        <v>1171.6402826378001</v>
      </c>
      <c r="ES212" s="21">
        <f xml:space="preserve"> $B212*(LOGNORMDIST(44,$I212,$J212)-LOGNORMDIST(43.5,$I212,$J212))</f>
        <v>989.97210192006651</v>
      </c>
      <c r="ET212" s="21">
        <f xml:space="preserve"> $B212*(LOGNORMDIST(44.5,$I212,$J212)-LOGNORMDIST(44,$I212,$J212))</f>
        <v>835.21850759253584</v>
      </c>
      <c r="EU212" s="21">
        <f xml:space="preserve"> $B212*(LOGNORMDIST(45,$I212,$J212)-LOGNORMDIST(44.5,$I212,$J212))</f>
        <v>703.65044221850053</v>
      </c>
      <c r="EV212" s="21">
        <f xml:space="preserve"> $B212*(LOGNORMDIST(45.5,$I212,$J212)-LOGNORMDIST(45,$I212,$J212))</f>
        <v>592.00220888462707</v>
      </c>
      <c r="EW212" s="21">
        <f xml:space="preserve"> $B212*(LOGNORMDIST(46,$I212,$J212)-LOGNORMDIST(45.5,$I212,$J212))</f>
        <v>497.42506769814185</v>
      </c>
      <c r="EX212" s="21">
        <f xml:space="preserve"> $B212*(LOGNORMDIST(46.5,$I212,$J212)-LOGNORMDIST(46,$I212,$J212))</f>
        <v>417.44301184225384</v>
      </c>
      <c r="EY212" s="21">
        <f xml:space="preserve"> $B212*(LOGNORMDIST(47,$I212,$J212)-LOGNORMDIST(46.5,$I212,$J212))</f>
        <v>349.91126156114228</v>
      </c>
      <c r="EZ212" s="21">
        <f xml:space="preserve"> $B212*(LOGNORMDIST(47.5,$I212,$J212)-LOGNORMDIST(47,$I212,$J212))</f>
        <v>292.97780156519582</v>
      </c>
      <c r="FA212" s="21">
        <f xml:space="preserve"> $B212*(LOGNORMDIST(48,$I212,$J212)-LOGNORMDIST(47.5,$I212,$J212))</f>
        <v>245.04812088662425</v>
      </c>
      <c r="FB212" s="21">
        <f xml:space="preserve"> $B212*(LOGNORMDIST(48.5,$I212,$J212)-LOGNORMDIST(48,$I212,$J212))</f>
        <v>204.75318723381704</v>
      </c>
      <c r="FC212" s="21">
        <f xml:space="preserve"> $B212*(LOGNORMDIST(49,$I212,$J212)-LOGNORMDIST(48.5,$I212,$J212))</f>
        <v>170.92059375784169</v>
      </c>
      <c r="FD212" s="21">
        <f xml:space="preserve"> $B212*(LOGNORMDIST(49.5,$I212,$J212)-LOGNORMDIST(49,$I212,$J212))</f>
        <v>142.54874901289782</v>
      </c>
      <c r="FE212" s="21">
        <f xml:space="preserve"> $B212*(LOGNORMDIST(50,$I212,$J212)-LOGNORMDIST(49.5,$I212,$J212))</f>
        <v>118.78393545950789</v>
      </c>
      <c r="FF212" s="22">
        <f xml:space="preserve"> $B212*(1-LOGNORMDIST(50,$I212,$J212))</f>
        <v>580.53619827870045</v>
      </c>
    </row>
    <row r="213" spans="1:162" ht="15.5" x14ac:dyDescent="0.35">
      <c r="A213" s="4" t="s">
        <v>19</v>
      </c>
      <c r="B213" s="18">
        <f>[1]InputData!C6</f>
        <v>1615971</v>
      </c>
      <c r="C213" s="19">
        <f>'[1]Cenários obesidade'!B8</f>
        <v>23.819125892172529</v>
      </c>
      <c r="D213" s="19">
        <f>'[1]Cenários obesidade'!C8</f>
        <v>4.7320548563785261</v>
      </c>
      <c r="E213" s="19">
        <f>'[1]Cenários obesidade'!D8</f>
        <v>26.201038481389784</v>
      </c>
      <c r="F213" s="19">
        <f>'[1]Cenários obesidade'!E8</f>
        <v>5.2052603420163788</v>
      </c>
      <c r="G213" s="20">
        <f t="shared" ref="G213:G276" si="91">LN(C213)-(0.5*H213*H213)</f>
        <v>3.1511342233565145</v>
      </c>
      <c r="H213" s="21">
        <f t="shared" ref="H213:H276" si="92">SQRT(LN(1+((D213*D213)/(C213*C213))))</f>
        <v>0.19674675862623681</v>
      </c>
      <c r="I213" s="20">
        <f t="shared" ref="I213:I276" si="93">LN(E213)-(0.5*J213*J213)</f>
        <v>3.2464444031608397</v>
      </c>
      <c r="J213" s="22">
        <f t="shared" ref="J213:J276" si="94">SQRT(LN(1+((F213*F213)/(E213*E213))))</f>
        <v>0.19674675862623681</v>
      </c>
      <c r="K213" s="20">
        <f t="shared" ref="K213:K276" si="95" xml:space="preserve"> $B213*LOGNORMDIST(15,$G213,$H213)</f>
        <v>19649.364540374998</v>
      </c>
      <c r="L213" s="21">
        <f t="shared" ref="L213:L276" si="96" xml:space="preserve"> $B213*(LOGNORMDIST(15.5,$G213,$H213)-LOGNORMDIST(15,$G213,$H213))</f>
        <v>10273.323369515691</v>
      </c>
      <c r="M213" s="21">
        <f t="shared" ref="M213:M276" si="97" xml:space="preserve"> $B213*(LOGNORMDIST(16,$G213,$H213)-LOGNORMDIST(15.5,$G213,$H213))</f>
        <v>13992.58875707956</v>
      </c>
      <c r="N213" s="21">
        <f t="shared" ref="N213:N276" si="98" xml:space="preserve"> $B213*(LOGNORMDIST(16.5,$G213,$H213)-LOGNORMDIST(16,$G213,$H213))</f>
        <v>18399.930895205849</v>
      </c>
      <c r="O213" s="21">
        <f t="shared" ref="O213:O276" si="99" xml:space="preserve"> $B213*(LOGNORMDIST(17,$G213,$H213)-LOGNORMDIST(16.5,$G213,$H213))</f>
        <v>23426.89054226048</v>
      </c>
      <c r="P213" s="21"/>
      <c r="Q213" s="21">
        <f t="shared" ref="Q213:Q276" si="100" xml:space="preserve"> $B213*(LOGNORMDIST(17.5,$G213,$H213)-LOGNORMDIST(17,$G213,$H213))</f>
        <v>28954.398611488661</v>
      </c>
      <c r="R213" s="21">
        <f t="shared" ref="R213:R276" si="101" xml:space="preserve"> $B213*(LOGNORMDIST(18,$G213,$H213)-LOGNORMDIST(17.5,$G213,$H213))</f>
        <v>34819.686182653539</v>
      </c>
      <c r="S213" s="21"/>
      <c r="T213" s="21">
        <f t="shared" ref="T213:T276" si="102" xml:space="preserve"> $B213*(LOGNORMDIST(18.5,$G213,$H213)-LOGNORMDIST(18,$G213,$H213))</f>
        <v>40827.808017876625</v>
      </c>
      <c r="U213" s="21">
        <f t="shared" ref="U213:U276" si="103" xml:space="preserve"> $B213*(LOGNORMDIST(19,$G213,$H213)-LOGNORMDIST(18.5,$G213,$H213))</f>
        <v>46766.186666041154</v>
      </c>
      <c r="V213" s="21"/>
      <c r="W213" s="21">
        <f t="shared" ref="W213:W276" si="104" xml:space="preserve"> $B213*(LOGNORMDIST(19.5,$G213,$H213)-LOGNORMDIST(19,$G213,$H213))</f>
        <v>52420.319668459626</v>
      </c>
      <c r="X213" s="21">
        <f t="shared" ref="X213:X276" si="105" xml:space="preserve"> $B213*(LOGNORMDIST(20,$G213,$H213)-LOGNORMDIST(19.5,$G213,$H213))</f>
        <v>57588.844115334607</v>
      </c>
      <c r="Y213" s="21"/>
      <c r="Z213" s="21">
        <f t="shared" ref="Z213:Z276" si="106" xml:space="preserve"> $B213*(LOGNORMDIST(20.5,$G213,$H213)-LOGNORMDIST(20,$G213,$H213))</f>
        <v>62096.45603938702</v>
      </c>
      <c r="AA213" s="21">
        <f t="shared" ref="AA213:AA276" si="107" xml:space="preserve"> $B213*(LOGNORMDIST(21,$G213,$H213)-LOGNORMDIST(20.5,$G213,$H213))</f>
        <v>65803.64141606717</v>
      </c>
      <c r="AB213" s="21"/>
      <c r="AC213" s="21">
        <f t="shared" ref="AC213:AC276" si="108" xml:space="preserve"> $B213*(LOGNORMDIST(21.5,$G213,$H213)-LOGNORMDIST(21,$G213,$H213))</f>
        <v>68612.690593840613</v>
      </c>
      <c r="AD213" s="21">
        <f t="shared" ref="AD213:AD276" si="109" xml:space="preserve"> $B213*(LOGNORMDIST(22,$G213,$H213)-LOGNORMDIST(21.5,$G213,$H213))</f>
        <v>70469.953162085236</v>
      </c>
      <c r="AE213" s="21"/>
      <c r="AF213" s="21">
        <f t="shared" ref="AF213:AF276" si="110" xml:space="preserve"> $B213*(LOGNORMDIST(22.5,$G213,$H213)-LOGNORMDIST(22,$G213,$H213))</f>
        <v>71364.685527016438</v>
      </c>
      <c r="AG213" s="21">
        <f t="shared" ref="AG213:AG276" si="111" xml:space="preserve"> $B213*(LOGNORMDIST(23,$G213,$H213)-LOGNORMDIST(22.5,$G213,$H213))</f>
        <v>71325.11729888439</v>
      </c>
      <c r="AH213" s="21"/>
      <c r="AI213" s="21">
        <f t="shared" ref="AI213:AI276" si="112" xml:space="preserve"> $B213*(LOGNORMDIST(23.5,$G213,$H213)-LOGNORMDIST(23,$G213,$H213))</f>
        <v>70412.509016990982</v>
      </c>
      <c r="AJ213" s="21">
        <f t="shared" ref="AJ213:AJ276" si="113" xml:space="preserve"> $B213*(LOGNORMDIST(24,$G213,$H213)-LOGNORMDIST(23.5,$G213,$H213))</f>
        <v>68714.005871527159</v>
      </c>
      <c r="AK213" s="21"/>
      <c r="AL213" s="21">
        <f t="shared" ref="AL213:AL276" si="114" xml:space="preserve"> $B213*(LOGNORMDIST(24.5,$G213,$H213)-LOGNORMDIST(24,$G213,$H213))</f>
        <v>66335.034598177968</v>
      </c>
      <c r="AM213" s="21">
        <f t="shared" ref="AM213:AM276" si="115" xml:space="preserve"> $B213*(LOGNORMDIST(25,$G213,$H213)-LOGNORMDIST(24.5,$G213,$H213))</f>
        <v>63391.87289885612</v>
      </c>
      <c r="AN213" s="21">
        <f t="shared" ref="AN213:AN276" si="116" xml:space="preserve"> $B213*(LOGNORMDIST(25.5,$G213,$H213)-LOGNORMDIST(25,$G213,$H213))</f>
        <v>60004.871043645006</v>
      </c>
      <c r="AO213" s="21">
        <f t="shared" ref="AO213:AO276" si="117" xml:space="preserve"> $B213*(LOGNORMDIST(26,$G213,$H213)-LOGNORMDIST(25.5,$G213,$H213))</f>
        <v>56292.647863882848</v>
      </c>
      <c r="AP213" s="21">
        <f t="shared" ref="AP213:AP276" si="118" xml:space="preserve"> $B213*(LOGNORMDIST(26.5,$G213,$H213)-LOGNORMDIST(26,$G213,$H213))</f>
        <v>52367.436200785509</v>
      </c>
      <c r="AQ213" s="21">
        <f t="shared" ref="AQ213:AQ276" si="119" xml:space="preserve"> $B213*(LOGNORMDIST(27,$G213,$H213)-LOGNORMDIST(26.5,$G213,$H213))</f>
        <v>48331.627658969133</v>
      </c>
      <c r="AR213" s="21">
        <f t="shared" ref="AR213:AR276" si="120" xml:space="preserve"> $B213*(LOGNORMDIST(27.5,$G213,$H213)-LOGNORMDIST(27,$G213,$H213))</f>
        <v>44275.469076529109</v>
      </c>
      <c r="AS213" s="21">
        <f t="shared" ref="AS213:AS276" si="121" xml:space="preserve"> $B213*(LOGNORMDIST(28,$G213,$H213)-LOGNORMDIST(27.5,$G213,$H213))</f>
        <v>40275.794684819441</v>
      </c>
      <c r="AT213" s="21">
        <f t="shared" ref="AT213:AT276" si="122" xml:space="preserve"> $B213*(LOGNORMDIST(28.5,$G213,$H213)-LOGNORMDIST(28,$G213,$H213))</f>
        <v>36395.636431821404</v>
      </c>
      <c r="AU213" s="21">
        <f t="shared" ref="AU213:AU276" si="123" xml:space="preserve"> $B213*(LOGNORMDIST(29,$G213,$H213)-LOGNORMDIST(28.5,$G213,$H213))</f>
        <v>32684.536321970772</v>
      </c>
      <c r="AV213" s="21">
        <f t="shared" ref="AV213:AV276" si="124" xml:space="preserve"> $B213*(LOGNORMDIST(29.5,$G213,$H213)-LOGNORMDIST(29,$G213,$H213))</f>
        <v>29179.383896965868</v>
      </c>
      <c r="AW213" s="21">
        <f t="shared" ref="AW213:AW276" si="125" xml:space="preserve"> $B213*(LOGNORMDIST(30,$G213,$H213)-LOGNORMDIST(29.5,$G213,$H213))</f>
        <v>25905.614048034236</v>
      </c>
      <c r="AX213" s="21">
        <f t="shared" ref="AX213:AX276" si="126" xml:space="preserve"> $B213*(LOGNORMDIST(30.5,$G213,$H213)-LOGNORMDIST(30,$G213,$H213))</f>
        <v>22878.62054430211</v>
      </c>
      <c r="AY213" s="21">
        <f t="shared" ref="AY213:AY276" si="127" xml:space="preserve"> $B213*(LOGNORMDIST(31,$G213,$H213)-LOGNORMDIST(30.5,$G213,$H213))</f>
        <v>20105.26505965332</v>
      </c>
      <c r="AZ213" s="21">
        <f t="shared" ref="AZ213:AZ276" si="128" xml:space="preserve"> $B213*(LOGNORMDIST(31.5,$G213,$H213)-LOGNORMDIST(31,$G213,$H213))</f>
        <v>17585.387024809606</v>
      </c>
      <c r="BA213" s="21">
        <f t="shared" ref="BA213:BA276" si="129" xml:space="preserve"> $B213*(LOGNORMDIST(32,$G213,$H213)-LOGNORMDIST(31.5,$G213,$H213))</f>
        <v>15313.244126255757</v>
      </c>
      <c r="BB213" s="21">
        <f t="shared" ref="BB213:BB276" si="130" xml:space="preserve"> $B213*(LOGNORMDIST(32.5,$G213,$H213)-LOGNORMDIST(32,$G213,$H213))</f>
        <v>13278.835295325283</v>
      </c>
      <c r="BC213" s="21">
        <f t="shared" ref="BC213:BC276" si="131" xml:space="preserve"> $B213*(LOGNORMDIST(33,$G213,$H213)-LOGNORMDIST(32.5,$G213,$H213))</f>
        <v>11469.076795497924</v>
      </c>
      <c r="BD213" s="21">
        <f t="shared" ref="BD213:BD276" si="132" xml:space="preserve"> $B213*(LOGNORMDIST(33.5,$G213,$H213)-LOGNORMDIST(33,$G213,$H213))</f>
        <v>9868.8172337370088</v>
      </c>
      <c r="BE213" s="21">
        <f t="shared" ref="BE213:BE276" si="133" xml:space="preserve"> $B213*(LOGNORMDIST(34,$G213,$H213)-LOGNORMDIST(33.5,$G213,$H213))</f>
        <v>8461.6890563894558</v>
      </c>
      <c r="BF213" s="21">
        <f t="shared" ref="BF213:BF276" si="134" xml:space="preserve"> $B213*(LOGNORMDIST(34.5,$G213,$H213)-LOGNORMDIST(34,$G213,$H213))</f>
        <v>7230.8026362914361</v>
      </c>
      <c r="BG213" s="21">
        <f t="shared" ref="BG213:BG276" si="135" xml:space="preserve"> $B213*(LOGNORMDIST(35,$G213,$H213)-LOGNORMDIST(34.5,$G213,$H213))</f>
        <v>6159.2948408391867</v>
      </c>
      <c r="BH213" s="21">
        <f t="shared" ref="BH213:BH276" si="136" xml:space="preserve"> $B213*(LOGNORMDIST(35.5,$G213,$H213)-LOGNORMDIST(35,$G213,$H213))</f>
        <v>5230.7474710107645</v>
      </c>
      <c r="BI213" s="21">
        <f t="shared" ref="BI213:BI276" si="137" xml:space="preserve"> $B213*(LOGNORMDIST(36,$G213,$H213)-LOGNORMDIST(35.5,$G213,$H213))</f>
        <v>4429.4926593733881</v>
      </c>
      <c r="BJ213" s="21">
        <f t="shared" ref="BJ213:BJ276" si="138" xml:space="preserve"> $B213*(LOGNORMDIST(36.5,$G213,$H213)-LOGNORMDIST(36,$G213,$H213))</f>
        <v>3740.8226569128155</v>
      </c>
      <c r="BK213" s="21">
        <f t="shared" ref="BK213:BK276" si="139" xml:space="preserve"> $B213*(LOGNORMDIST(37,$G213,$H213)-LOGNORMDIST(36.5,$G213,$H213))</f>
        <v>3151.1208149675454</v>
      </c>
      <c r="BL213" s="21">
        <f t="shared" ref="BL213:BL276" si="140" xml:space="preserve"> $B213*(LOGNORMDIST(37.5,$G213,$H213)-LOGNORMDIST(37,$G213,$H213))</f>
        <v>2647.9293066106843</v>
      </c>
      <c r="BM213" s="21">
        <f t="shared" ref="BM213:BM276" si="141" xml:space="preserve"> $B213*(LOGNORMDIST(38,$G213,$H213)-LOGNORMDIST(37.5,$G213,$H213))</f>
        <v>2219.9674934631357</v>
      </c>
      <c r="BN213" s="21">
        <f t="shared" ref="BN213:BN276" si="142" xml:space="preserve"> $B213*(LOGNORMDIST(38.5,$G213,$H213)-LOGNORMDIST(38,$G213,$H213))</f>
        <v>1857.1130302957372</v>
      </c>
      <c r="BO213" s="21">
        <f t="shared" ref="BO213:BO276" si="143" xml:space="preserve"> $B213*(LOGNORMDIST(39,$G213,$H213)-LOGNORMDIST(38.5,$G213,$H213))</f>
        <v>1550.3559583344584</v>
      </c>
      <c r="BP213" s="21">
        <f t="shared" ref="BP213:BP276" si="144" xml:space="preserve"> $B213*(LOGNORMDIST(39.5,$G213,$H213)-LOGNORMDIST(39,$G213,$H213))</f>
        <v>1291.7342710344012</v>
      </c>
      <c r="BQ213" s="21">
        <f t="shared" ref="BQ213:BQ276" si="145" xml:space="preserve"> $B213*(LOGNORMDIST(40,$G213,$H213)-LOGNORMDIST(39.5,$G213,$H213))</f>
        <v>1074.2578087782183</v>
      </c>
      <c r="BR213" s="21">
        <f t="shared" ref="BR213:BR276" si="146" xml:space="preserve"> $B213*(LOGNORMDIST(40.5,$G213,$H213)-LOGNORMDIST(40,$G213,$H213))</f>
        <v>891.82588845092857</v>
      </c>
      <c r="BS213" s="21">
        <f t="shared" ref="BS213:BS276" si="147" xml:space="preserve"> $B213*(LOGNORMDIST(41,$G213,$H213)-LOGNORMDIST(40.5,$G213,$H213))</f>
        <v>739.1428159222902</v>
      </c>
      <c r="BT213" s="21">
        <f t="shared" ref="BT213:BT276" si="148" xml:space="preserve"> $B213*(LOGNORMDIST(41.5,$G213,$H213)-LOGNORMDIST(41,$G213,$H213))</f>
        <v>611.63436466451151</v>
      </c>
      <c r="BU213" s="21">
        <f t="shared" ref="BU213:BU276" si="149" xml:space="preserve"> $B213*(LOGNORMDIST(42,$G213,$H213)-LOGNORMDIST(41.5,$G213,$H213))</f>
        <v>505.36742250207465</v>
      </c>
      <c r="BV213" s="21">
        <f t="shared" ref="BV213:BV276" si="150" xml:space="preserve"> $B213*(LOGNORMDIST(42.5,$G213,$H213)-LOGNORMDIST(42,$G213,$H213))</f>
        <v>416.97429488826782</v>
      </c>
      <c r="BW213" s="21">
        <f t="shared" ref="BW213:BW276" si="151" xml:space="preserve"> $B213*(LOGNORMDIST(43,$G213,$H213)-LOGNORMDIST(42.5,$G213,$H213))</f>
        <v>343.58258800596263</v>
      </c>
      <c r="BX213" s="21">
        <f t="shared" ref="BX213:BX276" si="152" xml:space="preserve"> $B213*(LOGNORMDIST(43.5,$G213,$H213)-LOGNORMDIST(43,$G213,$H213))</f>
        <v>282.75115794759472</v>
      </c>
      <c r="BY213" s="21">
        <f t="shared" ref="BY213:BY276" si="153" xml:space="preserve"> $B213*(LOGNORMDIST(44,$G213,$H213)-LOGNORMDIST(43.5,$G213,$H213))</f>
        <v>232.41228317935298</v>
      </c>
      <c r="BZ213" s="21">
        <f t="shared" ref="BZ213:BZ276" si="154" xml:space="preserve"> $B213*(LOGNORMDIST(44.5,$G213,$H213)-LOGNORMDIST(44,$G213,$H213))</f>
        <v>190.81997760704888</v>
      </c>
      <c r="CA213" s="21">
        <f t="shared" ref="CA213:CA276" si="155" xml:space="preserve"> $B213*(LOGNORMDIST(45,$G213,$H213)-LOGNORMDIST(44.5,$G213,$H213))</f>
        <v>156.50419375271142</v>
      </c>
      <c r="CB213" s="21">
        <f t="shared" ref="CB213:CB276" si="156" xml:space="preserve"> $B213*(LOGNORMDIST(45.5,$G213,$H213)-LOGNORMDIST(45,$G213,$H213))</f>
        <v>128.23055494469597</v>
      </c>
      <c r="CC213" s="21">
        <f t="shared" ref="CC213:CC276" si="157" xml:space="preserve"> $B213*(LOGNORMDIST(46,$G213,$H213)-LOGNORMDIST(45.5,$G213,$H213))</f>
        <v>104.96518911854412</v>
      </c>
      <c r="CD213" s="21">
        <f t="shared" ref="CD213:CD276" si="158" xml:space="preserve"> $B213*(LOGNORMDIST(46.5,$G213,$H213)-LOGNORMDIST(46,$G213,$H213))</f>
        <v>85.844204171988864</v>
      </c>
      <c r="CE213" s="21">
        <f t="shared" ref="CE213:CE276" si="159" xml:space="preserve"> $B213*(LOGNORMDIST(47,$G213,$H213)-LOGNORMDIST(46.5,$G213,$H213))</f>
        <v>70.147336914362896</v>
      </c>
      <c r="CF213" s="21">
        <f t="shared" ref="CF213:CF276" si="160" xml:space="preserve"> $B213*(LOGNORMDIST(47.5,$G213,$H213)-LOGNORMDIST(47,$G213,$H213))</f>
        <v>57.275317412301</v>
      </c>
      <c r="CG213" s="21">
        <f t="shared" ref="CG213:CG276" si="161" xml:space="preserve"> $B213*(LOGNORMDIST(48,$G213,$H213)-LOGNORMDIST(47.5,$G213,$H213))</f>
        <v>46.730512320138132</v>
      </c>
      <c r="CH213" s="21">
        <f t="shared" ref="CH213:CH276" si="162" xml:space="preserve"> $B213*(LOGNORMDIST(48.5,$G213,$H213)-LOGNORMDIST(48,$G213,$H213))</f>
        <v>38.100440205015765</v>
      </c>
      <c r="CI213" s="21">
        <f t="shared" ref="CI213:CI276" si="163" xml:space="preserve"> $B213*(LOGNORMDIST(49,$G213,$H213)-LOGNORMDIST(48.5,$G213,$H213))</f>
        <v>31.043785617050062</v>
      </c>
      <c r="CJ213" s="21">
        <f t="shared" ref="CJ213:CJ276" si="164" xml:space="preserve"> $B213*(LOGNORMDIST(49.5,$G213,$H213)-LOGNORMDIST(49,$G213,$H213))</f>
        <v>25.278574249984015</v>
      </c>
      <c r="CK213" s="21">
        <f t="shared" ref="CK213:CK276" si="165" xml:space="preserve"> $B213*(LOGNORMDIST(50,$G213,$H213)-LOGNORMDIST(49.5,$G213,$H213))</f>
        <v>20.572207199196082</v>
      </c>
      <c r="CL213" s="22">
        <f t="shared" ref="CL213:CL276" si="166" xml:space="preserve"> $B213*(1-LOGNORMDIST(50,$G213,$H213))</f>
        <v>88.897790496517175</v>
      </c>
      <c r="CM213" s="20">
        <f t="shared" ref="CM213:CM276" si="167" xml:space="preserve"> $B213*LOGNORMDIST(15,$I213,$J213)</f>
        <v>5017.5708401814509</v>
      </c>
      <c r="CN213" s="21">
        <f t="shared" ref="CN213:CN276" si="168" xml:space="preserve"> $B213*(LOGNORMDIST(15.5,$I213,$J213)-LOGNORMDIST(15,$I213,$J213))</f>
        <v>3203.7169661538742</v>
      </c>
      <c r="CO213" s="21">
        <f t="shared" ref="CO213:CO276" si="169" xml:space="preserve"> $B213*(LOGNORMDIST(16,$I213,$J213)-LOGNORMDIST(15.5,$I213,$J213))</f>
        <v>4722.8084762872786</v>
      </c>
      <c r="CP213" s="21">
        <f t="shared" ref="CP213:CP276" si="170" xml:space="preserve"> $B213*(LOGNORMDIST(16.5,$I213,$J213)-LOGNORMDIST(16,$I213,$J213))</f>
        <v>6705.2682577522828</v>
      </c>
      <c r="CQ213" s="21">
        <f t="shared" ref="CQ213:CQ276" si="171" xml:space="preserve"> $B213*(LOGNORMDIST(17,$I213,$J213)-LOGNORMDIST(16.5,$I213,$J213))</f>
        <v>9196.317837463308</v>
      </c>
      <c r="CR213" s="21">
        <f t="shared" ref="CR213:CR276" si="172" xml:space="preserve"> $B213*(LOGNORMDIST(17.5,$I213,$J213)-LOGNORMDIST(17,$I213,$J213))</f>
        <v>12217.223592747272</v>
      </c>
      <c r="CS213" s="21">
        <f t="shared" ref="CS213:CS276" si="173" xml:space="preserve"> $B213*(LOGNORMDIST(18,$I213,$J213)-LOGNORMDIST(17.5,$I213,$J213))</f>
        <v>15759.904797892717</v>
      </c>
      <c r="CT213" s="21">
        <f t="shared" ref="CT213:CT276" si="174" xml:space="preserve"> $B213*(LOGNORMDIST(18.5,$I213,$J213)-LOGNORMDIST(18,$I213,$J213))</f>
        <v>19784.096081939977</v>
      </c>
      <c r="CU213" s="21">
        <f t="shared" ref="CU213:CU276" si="175" xml:space="preserve"> $B213*(LOGNORMDIST(19,$I213,$J213)-LOGNORMDIST(18.5,$I213,$J213))</f>
        <v>24217.474789903903</v>
      </c>
      <c r="CV213" s="21">
        <f t="shared" ref="CV213:CV276" si="176" xml:space="preserve"> $B213*(LOGNORMDIST(19.5,$I213,$J213)-LOGNORMDIST(19,$I213,$J213))</f>
        <v>28958.755071920863</v>
      </c>
      <c r="CW213" s="21">
        <f t="shared" ref="CW213:CW276" si="177" xml:space="preserve"> $B213*(LOGNORMDIST(20,$I213,$J213)-LOGNORMDIST(19.5,$I213,$J213))</f>
        <v>33883.371527143303</v>
      </c>
      <c r="CX213" s="21">
        <f t="shared" ref="CX213:CX276" si="178" xml:space="preserve"> $B213*(LOGNORMDIST(20.5,$I213,$J213)-LOGNORMDIST(20,$I213,$J213))</f>
        <v>38851.083895812597</v>
      </c>
      <c r="CY213" s="21">
        <f t="shared" ref="CY213:CY276" si="179" xml:space="preserve"> $B213*(LOGNORMDIST(21,$I213,$J213)-LOGNORMDIST(20.5,$I213,$J213))</f>
        <v>43714.664020036354</v>
      </c>
      <c r="CZ213" s="21">
        <f t="shared" ref="CZ213:CZ276" si="180" xml:space="preserve"> $B213*(LOGNORMDIST(21.5,$I213,$J213)-LOGNORMDIST(21,$I213,$J213))</f>
        <v>48328.784500803646</v>
      </c>
      <c r="DA213" s="21">
        <f t="shared" ref="DA213:DA276" si="181" xml:space="preserve"> $B213*(LOGNORMDIST(22,$I213,$J213)-LOGNORMDIST(21.5,$I213,$J213))</f>
        <v>52558.300710251955</v>
      </c>
      <c r="DB213" s="21">
        <f t="shared" ref="DB213:DB276" si="182" xml:space="preserve"> $B213*(LOGNORMDIST(22.5,$I213,$J213)-LOGNORMDIST(22,$I213,$J213))</f>
        <v>56285.275005009345</v>
      </c>
      <c r="DC213" s="21">
        <f t="shared" ref="DC213:DC276" si="183" xml:space="preserve"> $B213*(LOGNORMDIST(23,$I213,$J213)-LOGNORMDIST(22.5,$I213,$J213))</f>
        <v>59414.298540341719</v>
      </c>
      <c r="DD213" s="21">
        <f t="shared" ref="DD213:DD276" si="184" xml:space="preserve"> $B213*(LOGNORMDIST(23.5,$I213,$J213)-LOGNORMDIST(23,$I213,$J213))</f>
        <v>61875.887033901818</v>
      </c>
      <c r="DE213" s="21">
        <f t="shared" ref="DE213:DE276" si="185" xml:space="preserve"> $B213*(LOGNORMDIST(24,$I213,$J213)-LOGNORMDIST(23.5,$I213,$J213))</f>
        <v>63627.932951150862</v>
      </c>
      <c r="DF213" s="21">
        <f t="shared" ref="DF213:DF276" si="186" xml:space="preserve"> $B213*(LOGNORMDIST(24.5,$I213,$J213)-LOGNORMDIST(24,$I213,$J213))</f>
        <v>64655.367220582804</v>
      </c>
      <c r="DG213" s="21">
        <f t="shared" ref="DG213:DG276" si="187" xml:space="preserve"> $B213*(LOGNORMDIST(25,$I213,$J213)-LOGNORMDIST(24.5,$I213,$J213))</f>
        <v>64968.307336407648</v>
      </c>
      <c r="DH213" s="21">
        <f t="shared" ref="DH213:DH276" si="188" xml:space="preserve"> $B213*(LOGNORMDIST(25.5,$I213,$J213)-LOGNORMDIST(25,$I213,$J213))</f>
        <v>64599.042548242542</v>
      </c>
      <c r="DI213" s="21">
        <f t="shared" ref="DI213:DI276" si="189" xml:space="preserve"> $B213*(LOGNORMDIST(26,$I213,$J213)-LOGNORMDIST(25.5,$I213,$J213))</f>
        <v>63598.234292762529</v>
      </c>
      <c r="DJ213" s="21">
        <f t="shared" ref="DJ213:DJ276" si="190" xml:space="preserve"> $B213*(LOGNORMDIST(26.5,$I213,$J213)-LOGNORMDIST(26,$I213,$J213))</f>
        <v>62030.698942275965</v>
      </c>
      <c r="DK213" s="21">
        <f t="shared" ref="DK213:DK276" si="191" xml:space="preserve"> $B213*(LOGNORMDIST(27,$I213,$J213)-LOGNORMDIST(26.5,$I213,$J213))</f>
        <v>59971.100368211744</v>
      </c>
      <c r="DL213" s="21">
        <f t="shared" ref="DL213:DL276" si="192" xml:space="preserve"> $B213*(LOGNORMDIST(27.5,$I213,$J213)-LOGNORMDIST(27,$I213,$J213))</f>
        <v>57499.822183946133</v>
      </c>
      <c r="DM213" s="21">
        <f t="shared" ref="DM213:DM276" si="193" xml:space="preserve"> $B213*(LOGNORMDIST(28,$I213,$J213)-LOGNORMDIST(27.5,$I213,$J213))</f>
        <v>54699.223383855555</v>
      </c>
      <c r="DN213" s="21">
        <f t="shared" ref="DN213:DN276" si="194" xml:space="preserve"> $B213*(LOGNORMDIST(28.5,$I213,$J213)-LOGNORMDIST(28,$I213,$J213))</f>
        <v>51650.414285586819</v>
      </c>
      <c r="DO213" s="21">
        <f t="shared" ref="DO213:DO276" si="195" xml:space="preserve"> $B213*(LOGNORMDIST(29,$I213,$J213)-LOGNORMDIST(28.5,$I213,$J213))</f>
        <v>48430.628020156953</v>
      </c>
      <c r="DP213" s="21">
        <f t="shared" ref="DP213:DP276" si="196" xml:space="preserve"> $B213*(LOGNORMDIST(29.5,$I213,$J213)-LOGNORMDIST(29,$I213,$J213))</f>
        <v>45111.210059391917</v>
      </c>
      <c r="DQ213" s="21">
        <f t="shared" ref="DQ213:DQ276" si="197" xml:space="preserve"> $B213*(LOGNORMDIST(30,$I213,$J213)-LOGNORMDIST(29.5,$I213,$J213))</f>
        <v>41756.2063538035</v>
      </c>
      <c r="DR213" s="21">
        <f t="shared" ref="DR213:DR276" si="198" xml:space="preserve"> $B213*(LOGNORMDIST(30.5,$I213,$J213)-LOGNORMDIST(30,$I213,$J213))</f>
        <v>38421.500030188035</v>
      </c>
      <c r="DS213" s="21">
        <f t="shared" ref="DS213:DS276" si="199" xml:space="preserve"> $B213*(LOGNORMDIST(31,$I213,$J213)-LOGNORMDIST(30.5,$I213,$J213))</f>
        <v>35154.426637178127</v>
      </c>
      <c r="DT213" s="21">
        <f t="shared" ref="DT213:DT276" si="200" xml:space="preserve"> $B213*(LOGNORMDIST(31.5,$I213,$J213)-LOGNORMDIST(31,$I213,$J213))</f>
        <v>31993.787296879833</v>
      </c>
      <c r="DU213" s="21">
        <f t="shared" ref="DU213:DU276" si="201" xml:space="preserve"> $B213*(LOGNORMDIST(32,$I213,$J213)-LOGNORMDIST(31.5,$I213,$J213))</f>
        <v>28970.176116577382</v>
      </c>
      <c r="DV213" s="21">
        <f t="shared" ref="DV213:DV276" si="202" xml:space="preserve"> $B213*(LOGNORMDIST(32.5,$I213,$J213)-LOGNORMDIST(32,$I213,$J213))</f>
        <v>26106.54101927816</v>
      </c>
      <c r="DW213" s="21">
        <f t="shared" ref="DW213:DW276" si="203" xml:space="preserve"> $B213*(LOGNORMDIST(33,$I213,$J213)-LOGNORMDIST(32.5,$I213,$J213))</f>
        <v>23418.904024526513</v>
      </c>
      <c r="DX213" s="21">
        <f t="shared" ref="DX213:DX276" si="204" xml:space="preserve"> $B213*(LOGNORMDIST(33.5,$I213,$J213)-LOGNORMDIST(33,$I213,$J213))</f>
        <v>20917.176406968687</v>
      </c>
      <c r="DY213" s="21">
        <f t="shared" ref="DY213:DY276" si="205" xml:space="preserve"> $B213*(LOGNORMDIST(34,$I213,$J213)-LOGNORMDIST(33.5,$I213,$J213))</f>
        <v>18606.014796838714</v>
      </c>
      <c r="DZ213" s="21">
        <f t="shared" ref="DZ213:DZ276" si="206" xml:space="preserve"> $B213*(LOGNORMDIST(34.5,$I213,$J213)-LOGNORMDIST(34,$I213,$J213))</f>
        <v>16485.675163305197</v>
      </c>
      <c r="EA213" s="21">
        <f t="shared" ref="EA213:EA276" si="207" xml:space="preserve"> $B213*(LOGNORMDIST(35,$I213,$J213)-LOGNORMDIST(34.5,$I213,$J213))</f>
        <v>14552.832010898028</v>
      </c>
      <c r="EB213" s="21">
        <f t="shared" ref="EB213:EB276" si="208" xml:space="preserve"> $B213*(LOGNORMDIST(35.5,$I213,$J213)-LOGNORMDIST(35,$I213,$J213))</f>
        <v>12801.339537117738</v>
      </c>
      <c r="EC213" s="21">
        <f t="shared" ref="EC213:EC276" si="209" xml:space="preserve"> $B213*(LOGNORMDIST(36,$I213,$J213)-LOGNORMDIST(35.5,$I213,$J213))</f>
        <v>11222.91966611548</v>
      </c>
      <c r="ED213" s="21">
        <f t="shared" ref="ED213:ED276" si="210" xml:space="preserve"> $B213*(LOGNORMDIST(36.5,$I213,$J213)-LOGNORMDIST(36,$I213,$J213))</f>
        <v>9807.7686708634046</v>
      </c>
      <c r="EE213" s="21">
        <f t="shared" ref="EE213:EE276" si="211" xml:space="preserve"> $B213*(LOGNORMDIST(37,$I213,$J213)-LOGNORMDIST(36.5,$I213,$J213))</f>
        <v>8545.0795261988696</v>
      </c>
      <c r="EF213" s="21">
        <f t="shared" ref="EF213:EF276" si="212" xml:space="preserve"> $B213*(LOGNORMDIST(37.5,$I213,$J213)-LOGNORMDIST(37,$I213,$J213))</f>
        <v>7423.481282391097</v>
      </c>
      <c r="EG213" s="21">
        <f t="shared" ref="EG213:EG276" si="213" xml:space="preserve"> $B213*(LOGNORMDIST(38,$I213,$J213)-LOGNORMDIST(37.5,$I213,$J213))</f>
        <v>6431.3997497399641</v>
      </c>
      <c r="EH213" s="21">
        <f t="shared" ref="EH213:EH276" si="214" xml:space="preserve"> $B213*(LOGNORMDIST(38.5,$I213,$J213)-LOGNORMDIST(38,$I213,$J213))</f>
        <v>5557.3458026644503</v>
      </c>
      <c r="EI213" s="21">
        <f t="shared" ref="EI213:EI276" si="215" xml:space="preserve"> $B213*(LOGNORMDIST(39,$I213,$J213)-LOGNORMDIST(38.5,$I213,$J213))</f>
        <v>4790.1388181573666</v>
      </c>
      <c r="EJ213" s="21">
        <f t="shared" ref="EJ213:EJ276" si="216" xml:space="preserve"> $B213*(LOGNORMDIST(39.5,$I213,$J213)-LOGNORMDIST(39,$I213,$J213))</f>
        <v>4119.073325010404</v>
      </c>
      <c r="EK213" s="21">
        <f t="shared" ref="EK213:EK276" si="217" xml:space="preserve"> $B213*(LOGNORMDIST(40,$I213,$J213)-LOGNORMDIST(39.5,$I213,$J213))</f>
        <v>3534.0370095419344</v>
      </c>
      <c r="EL213" s="21">
        <f t="shared" ref="EL213:EL276" si="218" xml:space="preserve"> $B213*(LOGNORMDIST(40.5,$I213,$J213)-LOGNORMDIST(40,$I213,$J213))</f>
        <v>3025.5879351021795</v>
      </c>
      <c r="EM213" s="21">
        <f t="shared" ref="EM213:EM276" si="219" xml:space="preserve"> $B213*(LOGNORMDIST(41,$I213,$J213)-LOGNORMDIST(40.5,$I213,$J213))</f>
        <v>2584.9982998140031</v>
      </c>
      <c r="EN213" s="21">
        <f t="shared" ref="EN213:EN276" si="220" xml:space="preserve"> $B213*(LOGNORMDIST(41.5,$I213,$J213)-LOGNORMDIST(41,$I213,$J213))</f>
        <v>2204.2713726495454</v>
      </c>
      <c r="EO213" s="21">
        <f t="shared" ref="EO213:EO276" si="221" xml:space="preserve"> $B213*(LOGNORMDIST(42,$I213,$J213)-LOGNORMDIST(41.5,$I213,$J213))</f>
        <v>1876.1374850693728</v>
      </c>
      <c r="EP213" s="21">
        <f t="shared" ref="EP213:EP276" si="222" xml:space="preserve"> $B213*(LOGNORMDIST(42.5,$I213,$J213)-LOGNORMDIST(42,$I213,$J213))</f>
        <v>1594.0341695463287</v>
      </c>
      <c r="EQ213" s="21">
        <f t="shared" ref="EQ213:EQ276" si="223" xml:space="preserve"> $B213*(LOGNORMDIST(43,$I213,$J213)-LOGNORMDIST(42.5,$I213,$J213))</f>
        <v>1352.07476765704</v>
      </c>
      <c r="ER213" s="21">
        <f t="shared" ref="ER213:ER276" si="224" xml:space="preserve"> $B213*(LOGNORMDIST(43.5,$I213,$J213)-LOGNORMDIST(43,$I213,$J213))</f>
        <v>1145.0091066158338</v>
      </c>
      <c r="ES213" s="21">
        <f t="shared" ref="ES213:ES276" si="225" xml:space="preserve"> $B213*(LOGNORMDIST(44,$I213,$J213)-LOGNORMDIST(43.5,$I213,$J213))</f>
        <v>968.17918161713976</v>
      </c>
      <c r="ET213" s="21">
        <f t="shared" ref="ET213:ET276" si="226" xml:space="preserve"> $B213*(LOGNORMDIST(44.5,$I213,$J213)-LOGNORMDIST(44,$I213,$J213))</f>
        <v>817.4721915520588</v>
      </c>
      <c r="EU213" s="21">
        <f t="shared" ref="EU213:EU276" si="227" xml:space="preserve"> $B213*(LOGNORMDIST(45,$I213,$J213)-LOGNORMDIST(44.5,$I213,$J213))</f>
        <v>689.27276103219333</v>
      </c>
      <c r="EV213" s="21">
        <f t="shared" ref="EV213:EV276" si="228" xml:space="preserve"> $B213*(LOGNORMDIST(45.5,$I213,$J213)-LOGNORMDIST(45,$I213,$J213))</f>
        <v>580.41574131030416</v>
      </c>
      <c r="EW213" s="21">
        <f t="shared" ref="EW213:EW276" si="229" xml:space="preserve"> $B213*(LOGNORMDIST(46,$I213,$J213)-LOGNORMDIST(45.5,$I213,$J213))</f>
        <v>488.14061281544883</v>
      </c>
      <c r="EX213" s="21">
        <f t="shared" ref="EX213:EX276" si="230" xml:space="preserve"> $B213*(LOGNORMDIST(46.5,$I213,$J213)-LOGNORMDIST(46,$I213,$J213))</f>
        <v>410.04820684118471</v>
      </c>
      <c r="EY213" s="21">
        <f t="shared" ref="EY213:EY276" si="231" xml:space="preserve"> $B213*(LOGNORMDIST(47,$I213,$J213)-LOGNORMDIST(46.5,$I213,$J213))</f>
        <v>344.06021677505601</v>
      </c>
      <c r="EZ213" s="21">
        <f t="shared" ref="EZ213:EZ276" si="232" xml:space="preserve"> $B213*(LOGNORMDIST(47.5,$I213,$J213)-LOGNORMDIST(47,$I213,$J213))</f>
        <v>288.38177286090314</v>
      </c>
      <c r="FA213" s="21">
        <f t="shared" ref="FA213:FA276" si="233" xml:space="preserve"> $B213*(LOGNORMDIST(48,$I213,$J213)-LOGNORMDIST(47.5,$I213,$J213))</f>
        <v>241.46720182764113</v>
      </c>
      <c r="FB213" s="21">
        <f t="shared" ref="FB213:FB276" si="234" xml:space="preserve"> $B213*(LOGNORMDIST(48.5,$I213,$J213)-LOGNORMDIST(48,$I213,$J213))</f>
        <v>201.98897690330151</v>
      </c>
      <c r="FC213" s="21">
        <f t="shared" ref="FC213:FC276" si="235" xml:space="preserve"> $B213*(LOGNORMDIST(49,$I213,$J213)-LOGNORMDIST(48.5,$I213,$J213))</f>
        <v>168.80977858875696</v>
      </c>
      <c r="FD213" s="21">
        <f t="shared" ref="FD213:FD276" si="236" xml:space="preserve"> $B213*(LOGNORMDIST(49.5,$I213,$J213)-LOGNORMDIST(49,$I213,$J213))</f>
        <v>140.95752641389473</v>
      </c>
      <c r="FE213" s="21">
        <f t="shared" ref="FE213:FE276" si="237" xml:space="preserve"> $B213*(LOGNORMDIST(50,$I213,$J213)-LOGNORMDIST(49.5,$I213,$J213))</f>
        <v>117.60320186087736</v>
      </c>
      <c r="FF213" s="22">
        <f t="shared" ref="FF213:FF276" si="238" xml:space="preserve"> $B213*(1-LOGNORMDIST(50,$I213,$J213))</f>
        <v>579.48271078891673</v>
      </c>
    </row>
    <row r="214" spans="1:162" ht="15.5" x14ac:dyDescent="0.35">
      <c r="A214" s="4" t="s">
        <v>20</v>
      </c>
      <c r="B214" s="18">
        <f>[1]InputData!C7</f>
        <v>1678050</v>
      </c>
      <c r="C214" s="19">
        <f>'[1]Cenários obesidade'!B9</f>
        <v>23.705970311301929</v>
      </c>
      <c r="D214" s="19">
        <f>'[1]Cenários obesidade'!C9</f>
        <v>4.7410959986624208</v>
      </c>
      <c r="E214" s="19">
        <f>'[1]Cenários obesidade'!D9</f>
        <v>26.076567342432121</v>
      </c>
      <c r="F214" s="19">
        <f>'[1]Cenários obesidade'!E9</f>
        <v>5.2152055985286623</v>
      </c>
      <c r="G214" s="20">
        <f t="shared" si="91"/>
        <v>3.1461173672136789</v>
      </c>
      <c r="H214" s="21">
        <f t="shared" si="92"/>
        <v>0.1980381835516532</v>
      </c>
      <c r="I214" s="20">
        <f t="shared" si="93"/>
        <v>3.2414275470180036</v>
      </c>
      <c r="J214" s="22">
        <f t="shared" si="94"/>
        <v>0.1980381835516532</v>
      </c>
      <c r="K214" s="20">
        <f t="shared" si="95"/>
        <v>22623.743587061166</v>
      </c>
      <c r="L214" s="21">
        <f t="shared" si="96"/>
        <v>11533.864797499558</v>
      </c>
      <c r="M214" s="21">
        <f t="shared" si="97"/>
        <v>15575.997323641621</v>
      </c>
      <c r="N214" s="21">
        <f t="shared" si="98"/>
        <v>20320.116029951485</v>
      </c>
      <c r="O214" s="21">
        <f t="shared" si="99"/>
        <v>25681.208717449426</v>
      </c>
      <c r="P214" s="21"/>
      <c r="Q214" s="21">
        <f t="shared" si="100"/>
        <v>31522.965638449114</v>
      </c>
      <c r="R214" s="21">
        <f t="shared" si="101"/>
        <v>37666.384818784114</v>
      </c>
      <c r="S214" s="21"/>
      <c r="T214" s="21">
        <f t="shared" si="102"/>
        <v>43902.78328940081</v>
      </c>
      <c r="U214" s="21">
        <f t="shared" si="103"/>
        <v>50009.440719235514</v>
      </c>
      <c r="V214" s="21"/>
      <c r="W214" s="21">
        <f t="shared" si="104"/>
        <v>55765.922020707047</v>
      </c>
      <c r="X214" s="21">
        <f t="shared" si="105"/>
        <v>60969.262396623788</v>
      </c>
      <c r="Y214" s="21"/>
      <c r="Z214" s="21">
        <f t="shared" si="106"/>
        <v>65446.571687965719</v>
      </c>
      <c r="AA214" s="21">
        <f t="shared" si="107"/>
        <v>69064.120663588925</v>
      </c>
      <c r="AB214" s="21"/>
      <c r="AC214" s="21">
        <f t="shared" si="108"/>
        <v>71732.507823126958</v>
      </c>
      <c r="AD214" s="21">
        <f t="shared" si="109"/>
        <v>73407.98885142224</v>
      </c>
      <c r="AE214" s="21"/>
      <c r="AF214" s="21">
        <f t="shared" si="110"/>
        <v>74090.428103740502</v>
      </c>
      <c r="AG214" s="21">
        <f t="shared" si="111"/>
        <v>73818.577929018211</v>
      </c>
      <c r="AH214" s="21"/>
      <c r="AI214" s="21">
        <f t="shared" si="112"/>
        <v>72663.5077052368</v>
      </c>
      <c r="AJ214" s="21">
        <f t="shared" si="113"/>
        <v>70721.008230978885</v>
      </c>
      <c r="AK214" s="21"/>
      <c r="AL214" s="21">
        <f t="shared" si="114"/>
        <v>68103.716405683415</v>
      </c>
      <c r="AM214" s="21">
        <f t="shared" si="115"/>
        <v>64933.570652499904</v>
      </c>
      <c r="AN214" s="21">
        <f t="shared" si="116"/>
        <v>61335.047843090906</v>
      </c>
      <c r="AO214" s="21">
        <f t="shared" si="117"/>
        <v>57429.47088185219</v>
      </c>
      <c r="AP214" s="21">
        <f t="shared" si="118"/>
        <v>53330.52934199445</v>
      </c>
      <c r="AQ214" s="21">
        <f t="shared" si="119"/>
        <v>49141.033808600674</v>
      </c>
      <c r="AR214" s="21">
        <f t="shared" si="120"/>
        <v>44950.832382412242</v>
      </c>
      <c r="AS214" s="21">
        <f t="shared" si="121"/>
        <v>40835.755254800584</v>
      </c>
      <c r="AT214" s="21">
        <f t="shared" si="122"/>
        <v>36857.417511973996</v>
      </c>
      <c r="AU214" s="21">
        <f t="shared" si="123"/>
        <v>33063.696784496831</v>
      </c>
      <c r="AV214" s="21">
        <f t="shared" si="124"/>
        <v>29489.705768672506</v>
      </c>
      <c r="AW214" s="21">
        <f t="shared" si="125"/>
        <v>26159.094829033376</v>
      </c>
      <c r="AX214" s="21">
        <f t="shared" si="126"/>
        <v>23085.542229710118</v>
      </c>
      <c r="AY214" s="21">
        <f t="shared" si="127"/>
        <v>20274.315240954773</v>
      </c>
      <c r="AZ214" s="21">
        <f t="shared" si="128"/>
        <v>17723.811534214583</v>
      </c>
      <c r="BA214" s="21">
        <f t="shared" si="129"/>
        <v>15427.014890948762</v>
      </c>
      <c r="BB214" s="21">
        <f t="shared" si="130"/>
        <v>13372.821041896443</v>
      </c>
      <c r="BC214" s="21">
        <f t="shared" si="131"/>
        <v>11547.207775621124</v>
      </c>
      <c r="BD214" s="21">
        <f t="shared" si="132"/>
        <v>9934.2381241200837</v>
      </c>
      <c r="BE214" s="21">
        <f t="shared" si="133"/>
        <v>8516.8965911815976</v>
      </c>
      <c r="BF214" s="21">
        <f t="shared" si="134"/>
        <v>7277.7663835887652</v>
      </c>
      <c r="BG214" s="21">
        <f t="shared" si="135"/>
        <v>6199.560894186282</v>
      </c>
      <c r="BH214" s="21">
        <f t="shared" si="136"/>
        <v>5265.525765714382</v>
      </c>
      <c r="BI214" s="21">
        <f t="shared" si="137"/>
        <v>4459.7292206833608</v>
      </c>
      <c r="BJ214" s="21">
        <f t="shared" si="138"/>
        <v>3767.2584183384733</v>
      </c>
      <c r="BK214" s="21">
        <f t="shared" si="139"/>
        <v>3174.3387782008194</v>
      </c>
      <c r="BL214" s="21">
        <f t="shared" si="140"/>
        <v>2668.3918077395306</v>
      </c>
      <c r="BM214" s="21">
        <f t="shared" si="141"/>
        <v>2238.0452407005287</v>
      </c>
      <c r="BN214" s="21">
        <f t="shared" si="142"/>
        <v>1873.1074233776767</v>
      </c>
      <c r="BO214" s="21">
        <f t="shared" si="143"/>
        <v>1564.5160168430339</v>
      </c>
      <c r="BP214" s="21">
        <f t="shared" si="144"/>
        <v>1304.2693081381833</v>
      </c>
      <c r="BQ214" s="21">
        <f t="shared" si="145"/>
        <v>1085.3468017164189</v>
      </c>
      <c r="BR214" s="21">
        <f t="shared" si="146"/>
        <v>901.62432601768637</v>
      </c>
      <c r="BS214" s="21">
        <f t="shared" si="147"/>
        <v>747.7876508446343</v>
      </c>
      <c r="BT214" s="21">
        <f t="shared" si="148"/>
        <v>619.24756706978644</v>
      </c>
      <c r="BU214" s="21">
        <f t="shared" si="149"/>
        <v>512.0585196064327</v>
      </c>
      <c r="BV214" s="21">
        <f t="shared" si="150"/>
        <v>422.84219046217919</v>
      </c>
      <c r="BW214" s="21">
        <f t="shared" si="151"/>
        <v>348.71688116708987</v>
      </c>
      <c r="BX214" s="21">
        <f t="shared" si="152"/>
        <v>287.23312214945071</v>
      </c>
      <c r="BY214" s="21">
        <f t="shared" si="153"/>
        <v>236.31562065083273</v>
      </c>
      <c r="BZ214" s="21">
        <f t="shared" si="154"/>
        <v>194.21142965304273</v>
      </c>
      <c r="CA214" s="21">
        <f t="shared" si="155"/>
        <v>159.44406130700631</v>
      </c>
      <c r="CB214" s="21">
        <f t="shared" si="156"/>
        <v>130.77316469408737</v>
      </c>
      <c r="CC214" s="21">
        <f t="shared" si="157"/>
        <v>107.15932693724076</v>
      </c>
      <c r="CD214" s="21">
        <f t="shared" si="158"/>
        <v>87.733528176648278</v>
      </c>
      <c r="CE214" s="21">
        <f t="shared" si="159"/>
        <v>71.77077616729369</v>
      </c>
      <c r="CF214" s="21">
        <f t="shared" si="160"/>
        <v>58.667458310722772</v>
      </c>
      <c r="CG214" s="21">
        <f t="shared" si="161"/>
        <v>47.921972363004258</v>
      </c>
      <c r="CH214" s="21">
        <f t="shared" si="162"/>
        <v>39.118227618552083</v>
      </c>
      <c r="CI214" s="21">
        <f t="shared" si="163"/>
        <v>31.911642876508502</v>
      </c>
      <c r="CJ214" s="21">
        <f t="shared" si="164"/>
        <v>26.017303560902995</v>
      </c>
      <c r="CK214" s="21">
        <f t="shared" si="165"/>
        <v>21.199976316859797</v>
      </c>
      <c r="CL214" s="22">
        <f t="shared" si="166"/>
        <v>92.269967182130245</v>
      </c>
      <c r="CM214" s="20">
        <f t="shared" si="167"/>
        <v>5935.8830888596021</v>
      </c>
      <c r="CN214" s="21">
        <f t="shared" si="168"/>
        <v>3696.2776924190857</v>
      </c>
      <c r="CO214" s="21">
        <f t="shared" si="169"/>
        <v>5397.1019134449934</v>
      </c>
      <c r="CP214" s="21">
        <f t="shared" si="170"/>
        <v>7594.4808923374858</v>
      </c>
      <c r="CQ214" s="21">
        <f t="shared" si="171"/>
        <v>10329.252979538558</v>
      </c>
      <c r="CR214" s="21">
        <f t="shared" si="172"/>
        <v>13615.492909225824</v>
      </c>
      <c r="CS214" s="21">
        <f t="shared" si="173"/>
        <v>17435.586161055489</v>
      </c>
      <c r="CT214" s="21">
        <f t="shared" si="174"/>
        <v>21738.139571091255</v>
      </c>
      <c r="CU214" s="21">
        <f t="shared" si="175"/>
        <v>26439.031521757122</v>
      </c>
      <c r="CV214" s="21">
        <f t="shared" si="176"/>
        <v>31425.478444175122</v>
      </c>
      <c r="CW214" s="21">
        <f t="shared" si="177"/>
        <v>36562.620080067405</v>
      </c>
      <c r="CX214" s="21">
        <f t="shared" si="178"/>
        <v>41701.857492428637</v>
      </c>
      <c r="CY214" s="21">
        <f t="shared" si="179"/>
        <v>46690.041530069473</v>
      </c>
      <c r="CZ214" s="21">
        <f t="shared" si="180"/>
        <v>51378.605169081318</v>
      </c>
      <c r="DA214" s="21">
        <f t="shared" si="181"/>
        <v>55631.839893253491</v>
      </c>
      <c r="DB214" s="21">
        <f t="shared" si="182"/>
        <v>59333.700450431053</v>
      </c>
      <c r="DC214" s="21">
        <f t="shared" si="183"/>
        <v>62392.746118780211</v>
      </c>
      <c r="DD214" s="21">
        <f t="shared" si="184"/>
        <v>64745.054893621935</v>
      </c>
      <c r="DE214" s="21">
        <f t="shared" si="185"/>
        <v>66355.151887001077</v>
      </c>
      <c r="DF214" s="21">
        <f t="shared" si="186"/>
        <v>67215.156277611066</v>
      </c>
      <c r="DG214" s="21">
        <f t="shared" si="187"/>
        <v>67342.463462094631</v>
      </c>
      <c r="DH214" s="21">
        <f t="shared" si="188"/>
        <v>66776.339951884875</v>
      </c>
      <c r="DI214" s="21">
        <f t="shared" si="189"/>
        <v>65573.823433601268</v>
      </c>
      <c r="DJ214" s="21">
        <f t="shared" si="190"/>
        <v>63805.298420064391</v>
      </c>
      <c r="DK214" s="21">
        <f t="shared" si="191"/>
        <v>61550.069830317952</v>
      </c>
      <c r="DL214" s="21">
        <f t="shared" si="192"/>
        <v>58892.193327853223</v>
      </c>
      <c r="DM214" s="21">
        <f t="shared" si="193"/>
        <v>55916.751727696043</v>
      </c>
      <c r="DN214" s="21">
        <f t="shared" si="194"/>
        <v>52706.698738908482</v>
      </c>
      <c r="DO214" s="21">
        <f t="shared" si="195"/>
        <v>49340.330063522561</v>
      </c>
      <c r="DP214" s="21">
        <f t="shared" si="196"/>
        <v>45889.390675483526</v>
      </c>
      <c r="DQ214" s="21">
        <f t="shared" si="197"/>
        <v>42417.787415509483</v>
      </c>
      <c r="DR214" s="21">
        <f t="shared" si="198"/>
        <v>38980.847922380068</v>
      </c>
      <c r="DS214" s="21">
        <f t="shared" si="199"/>
        <v>35625.049451105748</v>
      </c>
      <c r="DT214" s="21">
        <f t="shared" si="200"/>
        <v>32388.132768866984</v>
      </c>
      <c r="DU214" s="21">
        <f t="shared" si="201"/>
        <v>29299.515246048013</v>
      </c>
      <c r="DV214" s="21">
        <f t="shared" si="202"/>
        <v>26380.921603331313</v>
      </c>
      <c r="DW214" s="21">
        <f t="shared" si="203"/>
        <v>23647.158794074228</v>
      </c>
      <c r="DX214" s="21">
        <f t="shared" si="204"/>
        <v>21106.971681700761</v>
      </c>
      <c r="DY214" s="21">
        <f t="shared" si="205"/>
        <v>18763.927283630295</v>
      </c>
      <c r="DZ214" s="21">
        <f t="shared" si="206"/>
        <v>16617.286455857833</v>
      </c>
      <c r="EA214" s="21">
        <f t="shared" si="207"/>
        <v>14662.832318684874</v>
      </c>
      <c r="EB214" s="21">
        <f t="shared" si="208"/>
        <v>12893.634045957773</v>
      </c>
      <c r="EC214" s="21">
        <f t="shared" si="209"/>
        <v>11300.732625568398</v>
      </c>
      <c r="ED214" s="21">
        <f t="shared" si="210"/>
        <v>9873.7417683332314</v>
      </c>
      <c r="EE214" s="21">
        <f t="shared" si="211"/>
        <v>8601.362326930026</v>
      </c>
      <c r="EF214" s="21">
        <f t="shared" si="212"/>
        <v>7471.81249227644</v>
      </c>
      <c r="EG214" s="21">
        <f t="shared" si="213"/>
        <v>6473.1788119418916</v>
      </c>
      <c r="EH214" s="21">
        <f t="shared" si="214"/>
        <v>5593.6948955411908</v>
      </c>
      <c r="EI214" s="21">
        <f t="shared" si="215"/>
        <v>4821.9557107557312</v>
      </c>
      <c r="EJ214" s="21">
        <f t="shared" si="216"/>
        <v>4147.0757978627107</v>
      </c>
      <c r="EK214" s="21">
        <f t="shared" si="217"/>
        <v>3558.7996915665499</v>
      </c>
      <c r="EL214" s="21">
        <f t="shared" si="218"/>
        <v>3047.5724679673372</v>
      </c>
      <c r="EM214" s="21">
        <f t="shared" si="219"/>
        <v>2604.5777416141223</v>
      </c>
      <c r="EN214" s="21">
        <f t="shared" si="220"/>
        <v>2221.7497117376697</v>
      </c>
      <c r="EO214" s="21">
        <f t="shared" si="221"/>
        <v>1891.7650673533215</v>
      </c>
      <c r="EP214" s="21">
        <f t="shared" si="222"/>
        <v>1608.0197600951358</v>
      </c>
      <c r="EQ214" s="21">
        <f t="shared" si="223"/>
        <v>1364.5948787619566</v>
      </c>
      <c r="ER214" s="21">
        <f t="shared" si="224"/>
        <v>1156.2151357205164</v>
      </c>
      <c r="ES214" s="21">
        <f t="shared" si="225"/>
        <v>978.20281801717169</v>
      </c>
      <c r="ET214" s="21">
        <f t="shared" si="226"/>
        <v>826.42947307332838</v>
      </c>
      <c r="EU214" s="21">
        <f t="shared" si="227"/>
        <v>697.26709250746546</v>
      </c>
      <c r="EV214" s="21">
        <f t="shared" si="228"/>
        <v>587.54012612380245</v>
      </c>
      <c r="EW214" s="21">
        <f t="shared" si="229"/>
        <v>494.47929700494973</v>
      </c>
      <c r="EX214" s="21">
        <f t="shared" si="230"/>
        <v>415.67789178906077</v>
      </c>
      <c r="EY214" s="21">
        <f t="shared" si="231"/>
        <v>349.05096063174915</v>
      </c>
      <c r="EZ214" s="21">
        <f t="shared" si="232"/>
        <v>292.79767170106129</v>
      </c>
      <c r="FA214" s="21">
        <f t="shared" si="233"/>
        <v>245.36691821584003</v>
      </c>
      <c r="FB214" s="21">
        <f t="shared" si="234"/>
        <v>205.42616519693036</v>
      </c>
      <c r="FC214" s="21">
        <f t="shared" si="235"/>
        <v>171.83344208192517</v>
      </c>
      <c r="FD214" s="21">
        <f t="shared" si="236"/>
        <v>143.61233060202858</v>
      </c>
      <c r="FE214" s="21">
        <f t="shared" si="237"/>
        <v>119.92976001712763</v>
      </c>
      <c r="FF214" s="22">
        <f t="shared" si="238"/>
        <v>594.61358418682312</v>
      </c>
    </row>
    <row r="215" spans="1:162" ht="15.5" x14ac:dyDescent="0.35">
      <c r="A215" s="4" t="s">
        <v>21</v>
      </c>
      <c r="B215" s="18">
        <f>[1]InputData!C8</f>
        <v>1706567</v>
      </c>
      <c r="C215" s="19">
        <f>'[1]Cenários obesidade'!B10</f>
        <v>23.668251784345063</v>
      </c>
      <c r="D215" s="19">
        <f>'[1]Cenários obesidade'!C10</f>
        <v>4.7441097127570524</v>
      </c>
      <c r="E215" s="19">
        <f>'[1]Cenários obesidade'!D10</f>
        <v>26.03507696277957</v>
      </c>
      <c r="F215" s="19">
        <f>'[1]Cenários obesidade'!E10</f>
        <v>5.2185206840327574</v>
      </c>
      <c r="G215" s="20">
        <f t="shared" si="91"/>
        <v>3.1444391360484114</v>
      </c>
      <c r="H215" s="21">
        <f t="shared" si="92"/>
        <v>0.19847129205636166</v>
      </c>
      <c r="I215" s="20">
        <f t="shared" si="93"/>
        <v>3.2397493158527362</v>
      </c>
      <c r="J215" s="22">
        <f t="shared" si="94"/>
        <v>0.19847129205636166</v>
      </c>
      <c r="K215" s="20">
        <f t="shared" si="95"/>
        <v>23802.888026289031</v>
      </c>
      <c r="L215" s="21">
        <f t="shared" si="96"/>
        <v>12033.39593241804</v>
      </c>
      <c r="M215" s="21">
        <f t="shared" si="97"/>
        <v>16204.905302515694</v>
      </c>
      <c r="N215" s="21">
        <f t="shared" si="98"/>
        <v>21085.28547267001</v>
      </c>
      <c r="O215" s="21">
        <f t="shared" si="99"/>
        <v>26583.386582098003</v>
      </c>
      <c r="P215" s="21"/>
      <c r="Q215" s="21">
        <f t="shared" si="100"/>
        <v>32556.407137660961</v>
      </c>
      <c r="R215" s="21">
        <f t="shared" si="101"/>
        <v>38819.113058274219</v>
      </c>
      <c r="S215" s="21"/>
      <c r="T215" s="21">
        <f t="shared" si="102"/>
        <v>45157.396884089125</v>
      </c>
      <c r="U215" s="21">
        <f t="shared" si="103"/>
        <v>51344.338736213678</v>
      </c>
      <c r="V215" s="21"/>
      <c r="W215" s="21">
        <f t="shared" si="104"/>
        <v>57156.779694457233</v>
      </c>
      <c r="X215" s="21">
        <f t="shared" si="105"/>
        <v>62390.584519801923</v>
      </c>
      <c r="Y215" s="21"/>
      <c r="Z215" s="21">
        <f t="shared" si="106"/>
        <v>66873.168470546429</v>
      </c>
      <c r="AA215" s="21">
        <f t="shared" si="107"/>
        <v>70472.385274521119</v>
      </c>
      <c r="AB215" s="21"/>
      <c r="AC215" s="21">
        <f t="shared" si="108"/>
        <v>73101.417157593896</v>
      </c>
      <c r="AD215" s="21">
        <f t="shared" si="109"/>
        <v>74719.791665056342</v>
      </c>
      <c r="AE215" s="21"/>
      <c r="AF215" s="21">
        <f t="shared" si="110"/>
        <v>75331.021869778386</v>
      </c>
      <c r="AG215" s="21">
        <f t="shared" si="111"/>
        <v>74977.604266230162</v>
      </c>
      <c r="AH215" s="21"/>
      <c r="AI215" s="21">
        <f t="shared" si="112"/>
        <v>73734.214792108105</v>
      </c>
      <c r="AJ215" s="21">
        <f t="shared" si="113"/>
        <v>71699.937727137076</v>
      </c>
      <c r="AK215" s="21"/>
      <c r="AL215" s="21">
        <f t="shared" si="114"/>
        <v>68990.273586880547</v>
      </c>
      <c r="AM215" s="21">
        <f t="shared" si="115"/>
        <v>65729.531796904907</v>
      </c>
      <c r="AN215" s="21">
        <f t="shared" si="116"/>
        <v>62044.050529600994</v>
      </c>
      <c r="AO215" s="21">
        <f t="shared" si="117"/>
        <v>58056.522695515363</v>
      </c>
      <c r="AP215" s="21">
        <f t="shared" si="118"/>
        <v>53881.560054111585</v>
      </c>
      <c r="AQ215" s="21">
        <f t="shared" si="119"/>
        <v>49622.506486989369</v>
      </c>
      <c r="AR215" s="21">
        <f t="shared" si="120"/>
        <v>45369.420741150723</v>
      </c>
      <c r="AS215" s="21">
        <f t="shared" si="121"/>
        <v>41198.088164972549</v>
      </c>
      <c r="AT215" s="21">
        <f t="shared" si="122"/>
        <v>37169.886988740182</v>
      </c>
      <c r="AU215" s="21">
        <f t="shared" si="123"/>
        <v>33332.322784355274</v>
      </c>
      <c r="AV215" s="21">
        <f t="shared" si="124"/>
        <v>29720.049515511582</v>
      </c>
      <c r="AW215" s="21">
        <f t="shared" si="125"/>
        <v>26356.211839808595</v>
      </c>
      <c r="AX215" s="21">
        <f t="shared" si="126"/>
        <v>23253.966435303173</v>
      </c>
      <c r="AY215" s="21">
        <f t="shared" si="127"/>
        <v>20418.066330989928</v>
      </c>
      <c r="AZ215" s="21">
        <f t="shared" si="128"/>
        <v>17846.41867769746</v>
      </c>
      <c r="BA215" s="21">
        <f t="shared" si="129"/>
        <v>15531.551128530884</v>
      </c>
      <c r="BB215" s="21">
        <f t="shared" si="130"/>
        <v>13461.943788818653</v>
      </c>
      <c r="BC215" s="21">
        <f t="shared" si="131"/>
        <v>11623.201936793164</v>
      </c>
      <c r="BD215" s="21">
        <f t="shared" si="132"/>
        <v>9999.0592579229051</v>
      </c>
      <c r="BE215" s="21">
        <f t="shared" si="133"/>
        <v>8572.2123455365927</v>
      </c>
      <c r="BF215" s="21">
        <f t="shared" si="134"/>
        <v>7324.9950640072047</v>
      </c>
      <c r="BG215" s="21">
        <f t="shared" si="135"/>
        <v>6239.9065181327551</v>
      </c>
      <c r="BH215" s="21">
        <f t="shared" si="136"/>
        <v>5300.0093268662395</v>
      </c>
      <c r="BI215" s="21">
        <f t="shared" si="137"/>
        <v>4489.2161498559963</v>
      </c>
      <c r="BJ215" s="21">
        <f t="shared" si="138"/>
        <v>3792.4824048730388</v>
      </c>
      <c r="BK215" s="21">
        <f t="shared" si="139"/>
        <v>3195.9222251793849</v>
      </c>
      <c r="BL215" s="21">
        <f t="shared" si="140"/>
        <v>2686.863253167593</v>
      </c>
      <c r="BM215" s="21">
        <f t="shared" si="141"/>
        <v>2253.8540988111677</v>
      </c>
      <c r="BN215" s="21">
        <f t="shared" si="142"/>
        <v>1886.6363969677234</v>
      </c>
      <c r="BO215" s="21">
        <f t="shared" si="143"/>
        <v>1576.0915119974818</v>
      </c>
      <c r="BP215" s="21">
        <f t="shared" si="144"/>
        <v>1314.170153650889</v>
      </c>
      <c r="BQ215" s="21">
        <f t="shared" si="145"/>
        <v>1093.811541914585</v>
      </c>
      <c r="BR215" s="21">
        <f t="shared" si="146"/>
        <v>908.85732098889218</v>
      </c>
      <c r="BS215" s="21">
        <f t="shared" si="147"/>
        <v>753.96418451609338</v>
      </c>
      <c r="BT215" s="21">
        <f t="shared" si="148"/>
        <v>624.51813257370929</v>
      </c>
      <c r="BU215" s="21">
        <f t="shared" si="149"/>
        <v>516.55242361944102</v>
      </c>
      <c r="BV215" s="21">
        <f t="shared" si="150"/>
        <v>426.67059398409134</v>
      </c>
      <c r="BW215" s="21">
        <f t="shared" si="151"/>
        <v>351.97537347798334</v>
      </c>
      <c r="BX215" s="21">
        <f t="shared" si="152"/>
        <v>290.00390725122145</v>
      </c>
      <c r="BY215" s="21">
        <f t="shared" si="153"/>
        <v>238.66938099504384</v>
      </c>
      <c r="BZ215" s="21">
        <f t="shared" si="154"/>
        <v>196.20892006125334</v>
      </c>
      <c r="CA215" s="21">
        <f t="shared" si="155"/>
        <v>161.1374762753448</v>
      </c>
      <c r="CB215" s="21">
        <f t="shared" si="156"/>
        <v>132.20731443537966</v>
      </c>
      <c r="CC215" s="21">
        <f t="shared" si="157"/>
        <v>108.37265118302615</v>
      </c>
      <c r="CD215" s="21">
        <f t="shared" si="158"/>
        <v>88.75897168782825</v>
      </c>
      <c r="CE215" s="21">
        <f t="shared" si="159"/>
        <v>72.636545829394763</v>
      </c>
      <c r="CF215" s="21">
        <f t="shared" si="160"/>
        <v>59.397678414124591</v>
      </c>
      <c r="CG215" s="21">
        <f t="shared" si="161"/>
        <v>48.537252035624718</v>
      </c>
      <c r="CH215" s="21">
        <f t="shared" si="162"/>
        <v>39.636152237260141</v>
      </c>
      <c r="CI215" s="21">
        <f t="shared" si="163"/>
        <v>32.347199545706403</v>
      </c>
      <c r="CJ215" s="21">
        <f t="shared" si="164"/>
        <v>26.383249316733746</v>
      </c>
      <c r="CK215" s="21">
        <f t="shared" si="165"/>
        <v>21.507156521511675</v>
      </c>
      <c r="CL215" s="22">
        <f t="shared" si="166"/>
        <v>93.831814032400899</v>
      </c>
      <c r="CM215" s="20">
        <f t="shared" si="167"/>
        <v>6301.368898582512</v>
      </c>
      <c r="CN215" s="21">
        <f t="shared" si="168"/>
        <v>3891.2328283846541</v>
      </c>
      <c r="CO215" s="21">
        <f t="shared" si="169"/>
        <v>5663.8732212519917</v>
      </c>
      <c r="CP215" s="21">
        <f t="shared" si="170"/>
        <v>7946.4130780698742</v>
      </c>
      <c r="CQ215" s="21">
        <f t="shared" si="171"/>
        <v>10778.173946504598</v>
      </c>
      <c r="CR215" s="21">
        <f t="shared" si="172"/>
        <v>14170.652955139229</v>
      </c>
      <c r="CS215" s="21">
        <f t="shared" si="173"/>
        <v>18102.757581578251</v>
      </c>
      <c r="CT215" s="21">
        <f t="shared" si="174"/>
        <v>22518.979832670935</v>
      </c>
      <c r="CU215" s="21">
        <f t="shared" si="175"/>
        <v>27330.775564139993</v>
      </c>
      <c r="CV215" s="21">
        <f t="shared" si="176"/>
        <v>32420.981661494476</v>
      </c>
      <c r="CW215" s="21">
        <f t="shared" si="177"/>
        <v>37650.730973238053</v>
      </c>
      <c r="CX215" s="21">
        <f t="shared" si="178"/>
        <v>42868.06417908585</v>
      </c>
      <c r="CY215" s="21">
        <f t="shared" si="179"/>
        <v>47917.313107912378</v>
      </c>
      <c r="CZ215" s="21">
        <f t="shared" si="180"/>
        <v>52648.338626105528</v>
      </c>
      <c r="DA215" s="21">
        <f t="shared" si="181"/>
        <v>56924.824892330791</v>
      </c>
      <c r="DB215" s="21">
        <f t="shared" si="182"/>
        <v>60631.025393466436</v>
      </c>
      <c r="DC215" s="21">
        <f t="shared" si="183"/>
        <v>63676.586155102392</v>
      </c>
      <c r="DD215" s="21">
        <f t="shared" si="184"/>
        <v>65999.302636354871</v>
      </c>
      <c r="DE215" s="21">
        <f t="shared" si="185"/>
        <v>67565.871627172513</v>
      </c>
      <c r="DF215" s="21">
        <f t="shared" si="186"/>
        <v>68370.860250694066</v>
      </c>
      <c r="DG215" s="21">
        <f t="shared" si="187"/>
        <v>68434.222862235358</v>
      </c>
      <c r="DH215" s="21">
        <f t="shared" si="188"/>
        <v>67797.753316323346</v>
      </c>
      <c r="DI215" s="21">
        <f t="shared" si="189"/>
        <v>66520.870775164964</v>
      </c>
      <c r="DJ215" s="21">
        <f t="shared" si="190"/>
        <v>64676.111554927178</v>
      </c>
      <c r="DK215" s="21">
        <f t="shared" si="191"/>
        <v>62344.648474729045</v>
      </c>
      <c r="DL215" s="21">
        <f t="shared" si="192"/>
        <v>59612.093560587142</v>
      </c>
      <c r="DM215" s="21">
        <f t="shared" si="193"/>
        <v>56564.76914774446</v>
      </c>
      <c r="DN215" s="21">
        <f t="shared" si="194"/>
        <v>53286.563797312119</v>
      </c>
      <c r="DO215" s="21">
        <f t="shared" si="195"/>
        <v>49856.428172819804</v>
      </c>
      <c r="DP215" s="21">
        <f t="shared" si="196"/>
        <v>46346.51519885462</v>
      </c>
      <c r="DQ215" s="21">
        <f t="shared" si="197"/>
        <v>42820.929759040919</v>
      </c>
      <c r="DR215" s="21">
        <f t="shared" si="198"/>
        <v>39335.025819414805</v>
      </c>
      <c r="DS215" s="21">
        <f t="shared" si="199"/>
        <v>35935.172160024544</v>
      </c>
      <c r="DT215" s="21">
        <f t="shared" si="200"/>
        <v>32658.900257736255</v>
      </c>
      <c r="DU215" s="21">
        <f t="shared" si="201"/>
        <v>29535.347418980138</v>
      </c>
      <c r="DV215" s="21">
        <f t="shared" si="202"/>
        <v>26585.913122039681</v>
      </c>
      <c r="DW215" s="21">
        <f t="shared" si="203"/>
        <v>23825.054946787353</v>
      </c>
      <c r="DX215" s="21">
        <f t="shared" si="204"/>
        <v>21261.160939360409</v>
      </c>
      <c r="DY215" s="21">
        <f t="shared" si="205"/>
        <v>18897.446562545494</v>
      </c>
      <c r="DZ215" s="21">
        <f t="shared" si="206"/>
        <v>16732.835595706787</v>
      </c>
      <c r="EA215" s="21">
        <f t="shared" si="207"/>
        <v>14762.794821690866</v>
      </c>
      <c r="EB215" s="21">
        <f t="shared" si="208"/>
        <v>12980.101660452427</v>
      </c>
      <c r="EC215" s="21">
        <f t="shared" si="209"/>
        <v>11375.53186303925</v>
      </c>
      <c r="ED215" s="21">
        <f t="shared" si="210"/>
        <v>9938.460897592011</v>
      </c>
      <c r="EE215" s="21">
        <f t="shared" si="211"/>
        <v>8657.3777820173218</v>
      </c>
      <c r="EF215" s="21">
        <f t="shared" si="212"/>
        <v>7520.3139590732098</v>
      </c>
      <c r="EG215" s="21">
        <f t="shared" si="213"/>
        <v>6515.1925240759911</v>
      </c>
      <c r="EH215" s="21">
        <f t="shared" si="214"/>
        <v>5630.1048781791469</v>
      </c>
      <c r="EI215" s="21">
        <f t="shared" si="215"/>
        <v>4853.5228681779799</v>
      </c>
      <c r="EJ215" s="21">
        <f t="shared" si="216"/>
        <v>4174.4548549666979</v>
      </c>
      <c r="EK215" s="21">
        <f t="shared" si="217"/>
        <v>3582.5540783084025</v>
      </c>
      <c r="EL215" s="21">
        <f t="shared" si="218"/>
        <v>3068.187286424903</v>
      </c>
      <c r="EM215" s="21">
        <f t="shared" si="219"/>
        <v>2622.4709842484335</v>
      </c>
      <c r="EN215" s="21">
        <f t="shared" si="220"/>
        <v>2237.2819120561403</v>
      </c>
      <c r="EO215" s="21">
        <f t="shared" si="221"/>
        <v>1905.2475651705504</v>
      </c>
      <c r="EP215" s="21">
        <f t="shared" si="222"/>
        <v>1619.7217565996223</v>
      </c>
      <c r="EQ215" s="21">
        <f t="shared" si="223"/>
        <v>1374.7494445775067</v>
      </c>
      <c r="ER215" s="21">
        <f t="shared" si="224"/>
        <v>1165.0243202808738</v>
      </c>
      <c r="ES215" s="21">
        <f t="shared" si="225"/>
        <v>985.84199247280026</v>
      </c>
      <c r="ET215" s="21">
        <f t="shared" si="226"/>
        <v>833.05102277145807</v>
      </c>
      <c r="EU215" s="21">
        <f t="shared" si="227"/>
        <v>703.00355957881925</v>
      </c>
      <c r="EV215" s="21">
        <f t="shared" si="228"/>
        <v>592.50688834811763</v>
      </c>
      <c r="EW215" s="21">
        <f t="shared" si="229"/>
        <v>498.77685618029824</v>
      </c>
      <c r="EX215" s="21">
        <f t="shared" si="230"/>
        <v>419.39383338053494</v>
      </c>
      <c r="EY215" s="21">
        <f t="shared" si="231"/>
        <v>352.26163651541049</v>
      </c>
      <c r="EZ215" s="21">
        <f t="shared" si="232"/>
        <v>295.56964929768333</v>
      </c>
      <c r="FA215" s="21">
        <f t="shared" si="233"/>
        <v>247.75823206735271</v>
      </c>
      <c r="FB215" s="21">
        <f t="shared" si="234"/>
        <v>207.48740097328917</v>
      </c>
      <c r="FC215" s="21">
        <f t="shared" si="235"/>
        <v>173.60867794626881</v>
      </c>
      <c r="FD215" s="21">
        <f t="shared" si="236"/>
        <v>145.13995668384138</v>
      </c>
      <c r="FE215" s="21">
        <f t="shared" si="237"/>
        <v>121.24319328669166</v>
      </c>
      <c r="FF215" s="22">
        <f t="shared" si="238"/>
        <v>602.37279195229928</v>
      </c>
    </row>
    <row r="216" spans="1:162" ht="15.5" x14ac:dyDescent="0.35">
      <c r="A216" s="4" t="s">
        <v>22</v>
      </c>
      <c r="B216" s="18">
        <f>[1]InputData!C9</f>
        <v>1743872</v>
      </c>
      <c r="C216" s="19">
        <f>'[1]Cenários obesidade'!B11</f>
        <v>23.743688838258798</v>
      </c>
      <c r="D216" s="19">
        <f>'[1]Cenários obesidade'!C11</f>
        <v>4.7380822845677892</v>
      </c>
      <c r="E216" s="19">
        <f>'[1]Cenários obesidade'!D11</f>
        <v>26.118057722084679</v>
      </c>
      <c r="F216" s="19">
        <f>'[1]Cenários obesidade'!E11</f>
        <v>5.2118905130245681</v>
      </c>
      <c r="G216" s="20">
        <f t="shared" si="91"/>
        <v>3.1477926182207763</v>
      </c>
      <c r="H216" s="21">
        <f t="shared" si="92"/>
        <v>0.19760639574985964</v>
      </c>
      <c r="I216" s="20">
        <f t="shared" si="93"/>
        <v>3.2431027980251015</v>
      </c>
      <c r="J216" s="22">
        <f t="shared" si="94"/>
        <v>0.19760639574985964</v>
      </c>
      <c r="K216" s="20">
        <f t="shared" si="95"/>
        <v>22720.980234597228</v>
      </c>
      <c r="L216" s="21">
        <f t="shared" si="96"/>
        <v>11681.233107358714</v>
      </c>
      <c r="M216" s="21">
        <f t="shared" si="97"/>
        <v>15819.71753994613</v>
      </c>
      <c r="N216" s="21">
        <f t="shared" si="98"/>
        <v>20692.469754535363</v>
      </c>
      <c r="O216" s="21">
        <f t="shared" si="99"/>
        <v>26215.954989689708</v>
      </c>
      <c r="P216" s="21"/>
      <c r="Q216" s="21">
        <f t="shared" si="100"/>
        <v>32252.846381959622</v>
      </c>
      <c r="R216" s="21">
        <f t="shared" si="101"/>
        <v>38620.480937144035</v>
      </c>
      <c r="S216" s="21"/>
      <c r="T216" s="21">
        <f t="shared" si="102"/>
        <v>45104.03288665643</v>
      </c>
      <c r="U216" s="21">
        <f t="shared" si="103"/>
        <v>51472.599822090146</v>
      </c>
      <c r="V216" s="21"/>
      <c r="W216" s="21">
        <f t="shared" si="104"/>
        <v>57496.177179999744</v>
      </c>
      <c r="X216" s="21">
        <f t="shared" si="105"/>
        <v>62961.61066936102</v>
      </c>
      <c r="Y216" s="21"/>
      <c r="Z216" s="21">
        <f t="shared" si="106"/>
        <v>67685.984885113125</v>
      </c>
      <c r="AA216" s="21">
        <f t="shared" si="107"/>
        <v>71526.422921502075</v>
      </c>
      <c r="AB216" s="21"/>
      <c r="AC216" s="21">
        <f t="shared" si="108"/>
        <v>74385.829187467796</v>
      </c>
      <c r="AD216" s="21">
        <f t="shared" si="109"/>
        <v>76214.617747476717</v>
      </c>
      <c r="AE216" s="21"/>
      <c r="AF216" s="21">
        <f t="shared" si="110"/>
        <v>77008.872343781914</v>
      </c>
      <c r="AG216" s="21">
        <f t="shared" si="111"/>
        <v>76805.653528954426</v>
      </c>
      <c r="AH216" s="21"/>
      <c r="AI216" s="21">
        <f t="shared" si="112"/>
        <v>75676.301276750615</v>
      </c>
      <c r="AJ216" s="21">
        <f t="shared" si="113"/>
        <v>73718.595355084428</v>
      </c>
      <c r="AK216" s="21"/>
      <c r="AL216" s="21">
        <f t="shared" si="114"/>
        <v>71048.55885455689</v>
      </c>
      <c r="AM216" s="21">
        <f t="shared" si="115"/>
        <v>67792.55443426127</v>
      </c>
      <c r="AN216" s="21">
        <f t="shared" si="116"/>
        <v>64080.158127685791</v>
      </c>
      <c r="AO216" s="21">
        <f t="shared" si="117"/>
        <v>60038.12678953915</v>
      </c>
      <c r="AP216" s="21">
        <f t="shared" si="118"/>
        <v>55785.620552940352</v>
      </c>
      <c r="AQ216" s="21">
        <f t="shared" si="119"/>
        <v>51430.712241540939</v>
      </c>
      <c r="AR216" s="21">
        <f t="shared" si="120"/>
        <v>47068.116756119947</v>
      </c>
      <c r="AS216" s="21">
        <f t="shared" si="121"/>
        <v>42778.005539327169</v>
      </c>
      <c r="AT216" s="21">
        <f t="shared" si="122"/>
        <v>38625.731574724872</v>
      </c>
      <c r="AU216" s="21">
        <f t="shared" si="123"/>
        <v>34662.274351809399</v>
      </c>
      <c r="AV216" s="21">
        <f t="shared" si="124"/>
        <v>30925.216383231495</v>
      </c>
      <c r="AW216" s="21">
        <f t="shared" si="125"/>
        <v>27440.077766128092</v>
      </c>
      <c r="AX216" s="21">
        <f t="shared" si="126"/>
        <v>24221.858057167785</v>
      </c>
      <c r="AY216" s="21">
        <f t="shared" si="127"/>
        <v>21276.661338417354</v>
      </c>
      <c r="AZ216" s="21">
        <f t="shared" si="128"/>
        <v>18603.307686436459</v>
      </c>
      <c r="BA216" s="21">
        <f t="shared" si="129"/>
        <v>16194.860129308365</v>
      </c>
      <c r="BB216" s="21">
        <f t="shared" si="130"/>
        <v>14040.019198892118</v>
      </c>
      <c r="BC216" s="21">
        <f t="shared" si="131"/>
        <v>12124.356628478925</v>
      </c>
      <c r="BD216" s="21">
        <f t="shared" si="132"/>
        <v>10431.375379231346</v>
      </c>
      <c r="BE216" s="21">
        <f t="shared" si="133"/>
        <v>8943.3951249470374</v>
      </c>
      <c r="BF216" s="21">
        <f t="shared" si="134"/>
        <v>7642.2709315659949</v>
      </c>
      <c r="BG216" s="21">
        <f t="shared" si="135"/>
        <v>6509.9586064962596</v>
      </c>
      <c r="BH216" s="21">
        <f t="shared" si="136"/>
        <v>5528.943580371556</v>
      </c>
      <c r="BI216" s="21">
        <f t="shared" si="137"/>
        <v>4682.5517298058894</v>
      </c>
      <c r="BJ216" s="21">
        <f t="shared" si="138"/>
        <v>3955.1607214455007</v>
      </c>
      <c r="BK216" s="21">
        <f t="shared" si="139"/>
        <v>3332.3296612328677</v>
      </c>
      <c r="BL216" s="21">
        <f t="shared" si="140"/>
        <v>2800.8634054925442</v>
      </c>
      <c r="BM216" s="21">
        <f t="shared" si="141"/>
        <v>2348.8261003479411</v>
      </c>
      <c r="BN216" s="21">
        <f t="shared" si="142"/>
        <v>1965.5165676626182</v>
      </c>
      <c r="BO216" s="21">
        <f t="shared" si="143"/>
        <v>1641.4161977373215</v>
      </c>
      <c r="BP216" s="21">
        <f t="shared" si="144"/>
        <v>1368.1181433892675</v>
      </c>
      <c r="BQ216" s="21">
        <f t="shared" si="145"/>
        <v>1138.2449011614162</v>
      </c>
      <c r="BR216" s="21">
        <f t="shared" si="146"/>
        <v>945.35984864285672</v>
      </c>
      <c r="BS216" s="21">
        <f t="shared" si="147"/>
        <v>783.87699611209007</v>
      </c>
      <c r="BT216" s="21">
        <f t="shared" si="148"/>
        <v>648.97210457438143</v>
      </c>
      <c r="BU216" s="21">
        <f t="shared" si="149"/>
        <v>536.49740935350894</v>
      </c>
      <c r="BV216" s="21">
        <f t="shared" si="150"/>
        <v>442.90145109649006</v>
      </c>
      <c r="BW216" s="21">
        <f t="shared" si="151"/>
        <v>365.15493370049546</v>
      </c>
      <c r="BX216" s="21">
        <f t="shared" si="152"/>
        <v>300.68307952437578</v>
      </c>
      <c r="BY216" s="21">
        <f t="shared" si="153"/>
        <v>247.30461516114769</v>
      </c>
      <c r="BZ216" s="21">
        <f t="shared" si="154"/>
        <v>203.17727617287642</v>
      </c>
      <c r="CA216" s="21">
        <f t="shared" si="155"/>
        <v>166.74954882827024</v>
      </c>
      <c r="CB216" s="21">
        <f t="shared" si="156"/>
        <v>136.71825535947255</v>
      </c>
      <c r="CC216" s="21">
        <f t="shared" si="157"/>
        <v>111.99152337008263</v>
      </c>
      <c r="CD216" s="21">
        <f t="shared" si="158"/>
        <v>91.656648581675199</v>
      </c>
      <c r="CE216" s="21">
        <f t="shared" si="159"/>
        <v>74.9523540037369</v>
      </c>
      <c r="CF216" s="21">
        <f t="shared" si="160"/>
        <v>61.244960521969574</v>
      </c>
      <c r="CG216" s="21">
        <f t="shared" si="161"/>
        <v>50.008007962371948</v>
      </c>
      <c r="CH216" s="21">
        <f t="shared" si="162"/>
        <v>40.804897480799923</v>
      </c>
      <c r="CI216" s="21">
        <f t="shared" si="163"/>
        <v>33.27416215789458</v>
      </c>
      <c r="CJ216" s="21">
        <f t="shared" si="164"/>
        <v>27.117010475167262</v>
      </c>
      <c r="CK216" s="21">
        <f t="shared" si="165"/>
        <v>22.086825092237746</v>
      </c>
      <c r="CL216" s="22">
        <f t="shared" si="166"/>
        <v>95.899880904948532</v>
      </c>
      <c r="CM216" s="20">
        <f t="shared" si="167"/>
        <v>5908.0362059531708</v>
      </c>
      <c r="CN216" s="21">
        <f t="shared" si="168"/>
        <v>3709.7907316893652</v>
      </c>
      <c r="CO216" s="21">
        <f t="shared" si="169"/>
        <v>5434.0293216706532</v>
      </c>
      <c r="CP216" s="21">
        <f t="shared" si="170"/>
        <v>7669.1239752839037</v>
      </c>
      <c r="CQ216" s="21">
        <f t="shared" si="171"/>
        <v>10459.705270854769</v>
      </c>
      <c r="CR216" s="21">
        <f t="shared" si="172"/>
        <v>13823.227633369323</v>
      </c>
      <c r="CS216" s="21">
        <f t="shared" si="173"/>
        <v>17744.608930933904</v>
      </c>
      <c r="CT216" s="21">
        <f t="shared" si="174"/>
        <v>22173.757601520687</v>
      </c>
      <c r="CU216" s="21">
        <f t="shared" si="175"/>
        <v>27026.345729728968</v>
      </c>
      <c r="CV216" s="21">
        <f t="shared" si="176"/>
        <v>32187.743117097314</v>
      </c>
      <c r="CW216" s="21">
        <f t="shared" si="177"/>
        <v>37519.631077313315</v>
      </c>
      <c r="CX216" s="21">
        <f t="shared" si="178"/>
        <v>42868.523489748717</v>
      </c>
      <c r="CY216" s="21">
        <f t="shared" si="179"/>
        <v>48075.266857845323</v>
      </c>
      <c r="CZ216" s="21">
        <f t="shared" si="180"/>
        <v>52984.57325678919</v>
      </c>
      <c r="DA216" s="21">
        <f t="shared" si="181"/>
        <v>57453.740303539533</v>
      </c>
      <c r="DB216" s="21">
        <f t="shared" si="182"/>
        <v>61359.89682405816</v>
      </c>
      <c r="DC216" s="21">
        <f t="shared" si="183"/>
        <v>64605.342642792013</v>
      </c>
      <c r="DD216" s="21">
        <f t="shared" si="184"/>
        <v>67120.788888164607</v>
      </c>
      <c r="DE216" s="21">
        <f t="shared" si="185"/>
        <v>68866.521535918291</v>
      </c>
      <c r="DF216" s="21">
        <f t="shared" si="186"/>
        <v>69831.685381317147</v>
      </c>
      <c r="DG216" s="21">
        <f t="shared" si="187"/>
        <v>70032.007987389472</v>
      </c>
      <c r="DH216" s="21">
        <f t="shared" si="188"/>
        <v>69506.351857925634</v>
      </c>
      <c r="DI216" s="21">
        <f t="shared" si="189"/>
        <v>68312.503166245238</v>
      </c>
      <c r="DJ216" s="21">
        <f t="shared" si="190"/>
        <v>66522.58602645433</v>
      </c>
      <c r="DK216" s="21">
        <f t="shared" si="191"/>
        <v>64218.443615395583</v>
      </c>
      <c r="DL216" s="21">
        <f t="shared" si="192"/>
        <v>61487.262609288751</v>
      </c>
      <c r="DM216" s="21">
        <f t="shared" si="193"/>
        <v>58417.645351248415</v>
      </c>
      <c r="DN216" s="21">
        <f t="shared" si="194"/>
        <v>55096.262927379903</v>
      </c>
      <c r="DO216" s="21">
        <f t="shared" si="195"/>
        <v>51605.157677988354</v>
      </c>
      <c r="DP216" s="21">
        <f t="shared" si="196"/>
        <v>48019.709206974127</v>
      </c>
      <c r="DQ216" s="21">
        <f t="shared" si="197"/>
        <v>44407.235379379897</v>
      </c>
      <c r="DR216" s="21">
        <f t="shared" si="198"/>
        <v>40826.169315615036</v>
      </c>
      <c r="DS216" s="21">
        <f t="shared" si="199"/>
        <v>37325.734127528754</v>
      </c>
      <c r="DT216" s="21">
        <f t="shared" si="200"/>
        <v>33946.02754964817</v>
      </c>
      <c r="DU216" s="21">
        <f t="shared" si="201"/>
        <v>30718.426818134729</v>
      </c>
      <c r="DV216" s="21">
        <f t="shared" si="202"/>
        <v>27666.22818982623</v>
      </c>
      <c r="DW216" s="21">
        <f t="shared" si="203"/>
        <v>24805.443539323016</v>
      </c>
      <c r="DX216" s="21">
        <f t="shared" si="204"/>
        <v>22145.686919531388</v>
      </c>
      <c r="DY216" s="21">
        <f t="shared" si="205"/>
        <v>19691.095506158257</v>
      </c>
      <c r="DZ216" s="21">
        <f t="shared" si="206"/>
        <v>17441.240958140635</v>
      </c>
      <c r="EA216" s="21">
        <f t="shared" si="207"/>
        <v>15391.998190687995</v>
      </c>
      <c r="EB216" s="21">
        <f t="shared" si="208"/>
        <v>13536.348405225859</v>
      </c>
      <c r="EC216" s="21">
        <f t="shared" si="209"/>
        <v>11865.101690462257</v>
      </c>
      <c r="ED216" s="21">
        <f t="shared" si="210"/>
        <v>10367.531503905459</v>
      </c>
      <c r="EE216" s="21">
        <f t="shared" si="211"/>
        <v>9031.9188862197952</v>
      </c>
      <c r="EF216" s="21">
        <f t="shared" si="212"/>
        <v>7846.0084560956802</v>
      </c>
      <c r="EG216" s="21">
        <f t="shared" si="213"/>
        <v>6797.3812343000836</v>
      </c>
      <c r="EH216" s="21">
        <f t="shared" si="214"/>
        <v>5873.7513302148136</v>
      </c>
      <c r="EI216" s="21">
        <f t="shared" si="215"/>
        <v>5063.1946755893487</v>
      </c>
      <c r="EJ216" s="21">
        <f t="shared" si="216"/>
        <v>4354.3184842742658</v>
      </c>
      <c r="EK216" s="21">
        <f t="shared" si="217"/>
        <v>3736.3801130422571</v>
      </c>
      <c r="EL216" s="21">
        <f t="shared" si="218"/>
        <v>3199.3636366203546</v>
      </c>
      <c r="EM216" s="21">
        <f t="shared" si="219"/>
        <v>2734.0218467442569</v>
      </c>
      <c r="EN216" s="21">
        <f t="shared" si="220"/>
        <v>2331.8906353202133</v>
      </c>
      <c r="EO216" s="21">
        <f t="shared" si="221"/>
        <v>1985.281900049677</v>
      </c>
      <c r="EP216" s="21">
        <f t="shared" si="222"/>
        <v>1687.2602730621172</v>
      </c>
      <c r="EQ216" s="21">
        <f t="shared" si="223"/>
        <v>1431.6081596446061</v>
      </c>
      <c r="ER216" s="21">
        <f t="shared" si="224"/>
        <v>1212.7828122942394</v>
      </c>
      <c r="ES216" s="21">
        <f t="shared" si="225"/>
        <v>1025.8684720055871</v>
      </c>
      <c r="ET216" s="21">
        <f t="shared" si="226"/>
        <v>866.52599275811576</v>
      </c>
      <c r="EU216" s="21">
        <f t="shared" si="227"/>
        <v>730.94182935533502</v>
      </c>
      <c r="EV216" s="21">
        <f t="shared" si="228"/>
        <v>615.77781155237233</v>
      </c>
      <c r="EW216" s="21">
        <f t="shared" si="229"/>
        <v>518.12274430492198</v>
      </c>
      <c r="EX216" s="21">
        <f t="shared" si="230"/>
        <v>435.44655866489029</v>
      </c>
      <c r="EY216" s="21">
        <f t="shared" si="231"/>
        <v>365.55748304702865</v>
      </c>
      <c r="EZ216" s="21">
        <f t="shared" si="232"/>
        <v>306.56250268873919</v>
      </c>
      <c r="FA216" s="21">
        <f t="shared" si="233"/>
        <v>256.83121852756369</v>
      </c>
      <c r="FB216" s="21">
        <f t="shared" si="234"/>
        <v>214.96309837949434</v>
      </c>
      <c r="FC216" s="21">
        <f t="shared" si="235"/>
        <v>179.75802657307247</v>
      </c>
      <c r="FD216" s="21">
        <f t="shared" si="236"/>
        <v>150.1899973149591</v>
      </c>
      <c r="FE216" s="21">
        <f t="shared" si="237"/>
        <v>125.38375683348659</v>
      </c>
      <c r="FF216" s="22">
        <f t="shared" si="238"/>
        <v>620.37076907687026</v>
      </c>
    </row>
    <row r="217" spans="1:162" ht="15.5" x14ac:dyDescent="0.35">
      <c r="A217" s="4" t="s">
        <v>23</v>
      </c>
      <c r="B217" s="18">
        <f>[1]InputData!C10</f>
        <v>1764609</v>
      </c>
      <c r="C217" s="19">
        <f>'[1]Cenários obesidade'!B12</f>
        <v>23.97</v>
      </c>
      <c r="D217" s="19">
        <f>'[1]Cenários obesidade'!C12</f>
        <v>4.72</v>
      </c>
      <c r="E217" s="19">
        <f>'[1]Cenários obesidade'!D12</f>
        <v>26.366999999999997</v>
      </c>
      <c r="F217" s="19">
        <f>'[1]Cenários obesidade'!E12</f>
        <v>5.1919999999999993</v>
      </c>
      <c r="G217" s="20">
        <f t="shared" si="91"/>
        <v>3.157782147928641</v>
      </c>
      <c r="H217" s="21">
        <f t="shared" si="92"/>
        <v>0.19504307482016331</v>
      </c>
      <c r="I217" s="20">
        <f t="shared" si="93"/>
        <v>3.2530923277329657</v>
      </c>
      <c r="J217" s="22">
        <f t="shared" si="94"/>
        <v>0.19504307482016331</v>
      </c>
      <c r="K217" s="20">
        <f t="shared" si="95"/>
        <v>18635.457313122897</v>
      </c>
      <c r="L217" s="21">
        <f t="shared" si="96"/>
        <v>10076.236519023598</v>
      </c>
      <c r="M217" s="21">
        <f t="shared" si="97"/>
        <v>13884.056951082483</v>
      </c>
      <c r="N217" s="21">
        <f t="shared" si="98"/>
        <v>18455.081617798744</v>
      </c>
      <c r="O217" s="21">
        <f t="shared" si="99"/>
        <v>23734.114492359469</v>
      </c>
      <c r="P217" s="21"/>
      <c r="Q217" s="21">
        <f t="shared" si="100"/>
        <v>29609.608197232781</v>
      </c>
      <c r="R217" s="21">
        <f t="shared" si="101"/>
        <v>35919.102896842378</v>
      </c>
      <c r="S217" s="21"/>
      <c r="T217" s="21">
        <f t="shared" si="102"/>
        <v>42460.160823707374</v>
      </c>
      <c r="U217" s="21">
        <f t="shared" si="103"/>
        <v>49005.264068410615</v>
      </c>
      <c r="V217" s="21"/>
      <c r="W217" s="21">
        <f t="shared" si="104"/>
        <v>55318.723157699897</v>
      </c>
      <c r="X217" s="21">
        <f t="shared" si="105"/>
        <v>61173.57710498057</v>
      </c>
      <c r="Y217" s="21"/>
      <c r="Z217" s="21">
        <f t="shared" si="106"/>
        <v>66366.702875346877</v>
      </c>
      <c r="AA217" s="21">
        <f t="shared" si="107"/>
        <v>70730.799904322164</v>
      </c>
      <c r="AB217" s="21"/>
      <c r="AC217" s="21">
        <f t="shared" si="108"/>
        <v>74142.464238869958</v>
      </c>
      <c r="AD217" s="21">
        <f t="shared" si="109"/>
        <v>76526.116338535445</v>
      </c>
      <c r="AE217" s="21"/>
      <c r="AF217" s="21">
        <f t="shared" si="110"/>
        <v>77854.019911214753</v>
      </c>
      <c r="AG217" s="21">
        <f t="shared" si="111"/>
        <v>78142.980159618615</v>
      </c>
      <c r="AH217" s="21"/>
      <c r="AI217" s="21">
        <f t="shared" si="112"/>
        <v>77448.521782921496</v>
      </c>
      <c r="AJ217" s="21">
        <f t="shared" si="113"/>
        <v>75857.42705066521</v>
      </c>
      <c r="AK217" s="21"/>
      <c r="AL217" s="21">
        <f t="shared" si="114"/>
        <v>73479.485092808842</v>
      </c>
      <c r="AM217" s="21">
        <f t="shared" si="115"/>
        <v>70439.195943601633</v>
      </c>
      <c r="AN217" s="21">
        <f t="shared" si="116"/>
        <v>66868.018787876834</v>
      </c>
      <c r="AO217" s="21">
        <f t="shared" si="117"/>
        <v>62897.581810488751</v>
      </c>
      <c r="AP217" s="21">
        <f t="shared" si="118"/>
        <v>58654.103492140377</v>
      </c>
      <c r="AQ217" s="21">
        <f t="shared" si="119"/>
        <v>54254.127569867167</v>
      </c>
      <c r="AR217" s="21">
        <f t="shared" si="120"/>
        <v>49801.554943604409</v>
      </c>
      <c r="AS217" s="21">
        <f t="shared" si="121"/>
        <v>45385.86871141821</v>
      </c>
      <c r="AT217" s="21">
        <f t="shared" si="122"/>
        <v>41081.392223407194</v>
      </c>
      <c r="AU217" s="21">
        <f t="shared" si="123"/>
        <v>36947.390796428284</v>
      </c>
      <c r="AV217" s="21">
        <f t="shared" si="124"/>
        <v>33028.820318376682</v>
      </c>
      <c r="AW217" s="21">
        <f t="shared" si="125"/>
        <v>29357.534742051466</v>
      </c>
      <c r="AX217" s="21">
        <f t="shared" si="126"/>
        <v>25953.784048804941</v>
      </c>
      <c r="AY217" s="21">
        <f t="shared" si="127"/>
        <v>22827.859985653948</v>
      </c>
      <c r="AZ217" s="21">
        <f t="shared" si="128"/>
        <v>19981.775003509145</v>
      </c>
      <c r="BA217" s="21">
        <f t="shared" si="129"/>
        <v>17410.887571898809</v>
      </c>
      <c r="BB217" s="21">
        <f t="shared" si="130"/>
        <v>15105.412538443972</v>
      </c>
      <c r="BC217" s="21">
        <f t="shared" si="131"/>
        <v>13051.777327475014</v>
      </c>
      <c r="BD217" s="21">
        <f t="shared" si="132"/>
        <v>11233.803027373262</v>
      </c>
      <c r="BE217" s="21">
        <f t="shared" si="133"/>
        <v>9633.7037450377284</v>
      </c>
      <c r="BF217" s="21">
        <f t="shared" si="134"/>
        <v>8232.9082564909677</v>
      </c>
      <c r="BG217" s="21">
        <f t="shared" si="135"/>
        <v>7012.7153868361129</v>
      </c>
      <c r="BH217" s="21">
        <f t="shared" si="136"/>
        <v>5954.7992308370194</v>
      </c>
      <c r="BI217" s="21">
        <f t="shared" si="137"/>
        <v>5041.5828176002433</v>
      </c>
      <c r="BJ217" s="21">
        <f t="shared" si="138"/>
        <v>4256.4996427674196</v>
      </c>
      <c r="BK217" s="21">
        <f t="shared" si="139"/>
        <v>3584.1620977773964</v>
      </c>
      <c r="BL217" s="21">
        <f t="shared" si="140"/>
        <v>3010.4546078966641</v>
      </c>
      <c r="BM217" s="21">
        <f t="shared" si="141"/>
        <v>2522.5675653816966</v>
      </c>
      <c r="BN217" s="21">
        <f t="shared" si="142"/>
        <v>2108.9861580915208</v>
      </c>
      <c r="BO217" s="21">
        <f t="shared" si="143"/>
        <v>1759.4461306459145</v>
      </c>
      <c r="BP217" s="21">
        <f t="shared" si="144"/>
        <v>1464.8665045668188</v>
      </c>
      <c r="BQ217" s="21">
        <f t="shared" si="145"/>
        <v>1217.2674111457573</v>
      </c>
      <c r="BR217" s="21">
        <f t="shared" si="146"/>
        <v>1009.6795066748406</v>
      </c>
      <c r="BS217" s="21">
        <f t="shared" si="147"/>
        <v>836.0499684209633</v>
      </c>
      <c r="BT217" s="21">
        <f t="shared" si="148"/>
        <v>691.14881644497984</v>
      </c>
      <c r="BU217" s="21">
        <f t="shared" si="149"/>
        <v>570.47826325014375</v>
      </c>
      <c r="BV217" s="21">
        <f t="shared" si="150"/>
        <v>470.18694405788142</v>
      </c>
      <c r="BW217" s="21">
        <f t="shared" si="151"/>
        <v>386.99020447865001</v>
      </c>
      <c r="BX217" s="21">
        <f t="shared" si="152"/>
        <v>318.0970966601152</v>
      </c>
      <c r="BY217" s="21">
        <f t="shared" si="153"/>
        <v>261.14433678530111</v>
      </c>
      <c r="BZ217" s="21">
        <f t="shared" si="154"/>
        <v>214.13718436100075</v>
      </c>
      <c r="CA217" s="21">
        <f t="shared" si="155"/>
        <v>175.39699720662534</v>
      </c>
      <c r="CB217" s="21">
        <f t="shared" si="156"/>
        <v>143.51507799482675</v>
      </c>
      <c r="CC217" s="21">
        <f t="shared" si="157"/>
        <v>117.31234340340286</v>
      </c>
      <c r="CD217" s="21">
        <f t="shared" si="158"/>
        <v>95.804302793376891</v>
      </c>
      <c r="CE217" s="21">
        <f t="shared" si="159"/>
        <v>78.170819255468601</v>
      </c>
      <c r="CF217" s="21">
        <f t="shared" si="160"/>
        <v>63.730133399754038</v>
      </c>
      <c r="CG217" s="21">
        <f t="shared" si="161"/>
        <v>51.916652636146139</v>
      </c>
      <c r="CH217" s="21">
        <f t="shared" si="162"/>
        <v>42.262040648952009</v>
      </c>
      <c r="CI217" s="21">
        <f t="shared" si="163"/>
        <v>34.379179273955501</v>
      </c>
      <c r="CJ217" s="21">
        <f t="shared" si="164"/>
        <v>27.948615072989689</v>
      </c>
      <c r="CK217" s="21">
        <f t="shared" si="165"/>
        <v>22.707143397129336</v>
      </c>
      <c r="CL217" s="22">
        <f t="shared" si="166"/>
        <v>97.195479723969868</v>
      </c>
      <c r="CM217" s="20">
        <f t="shared" si="167"/>
        <v>4586.6402724058871</v>
      </c>
      <c r="CN217" s="21">
        <f t="shared" si="168"/>
        <v>3028.0729060931153</v>
      </c>
      <c r="CO217" s="21">
        <f t="shared" si="169"/>
        <v>4522.1263294604405</v>
      </c>
      <c r="CP217" s="21">
        <f t="shared" si="170"/>
        <v>6498.6178051634542</v>
      </c>
      <c r="CQ217" s="21">
        <f t="shared" si="171"/>
        <v>9014.4921475214014</v>
      </c>
      <c r="CR217" s="21">
        <f t="shared" si="172"/>
        <v>12103.394349231688</v>
      </c>
      <c r="CS217" s="21">
        <f t="shared" si="173"/>
        <v>15768.961602704479</v>
      </c>
      <c r="CT217" s="21">
        <f t="shared" si="174"/>
        <v>19980.598526996953</v>
      </c>
      <c r="CU217" s="21">
        <f t="shared" si="175"/>
        <v>24672.345406308035</v>
      </c>
      <c r="CV217" s="21">
        <f t="shared" si="176"/>
        <v>29745.017731049618</v>
      </c>
      <c r="CW217" s="21">
        <f t="shared" si="177"/>
        <v>35071.364417710975</v>
      </c>
      <c r="CX217" s="21">
        <f t="shared" si="178"/>
        <v>40503.632727091885</v>
      </c>
      <c r="CY217" s="21">
        <f t="shared" si="179"/>
        <v>45882.687597170057</v>
      </c>
      <c r="CZ217" s="21">
        <f t="shared" si="180"/>
        <v>51047.731337480429</v>
      </c>
      <c r="DA217" s="21">
        <f t="shared" si="181"/>
        <v>55845.6999858735</v>
      </c>
      <c r="DB217" s="21">
        <f t="shared" si="182"/>
        <v>60139.549415018359</v>
      </c>
      <c r="DC217" s="21">
        <f t="shared" si="183"/>
        <v>63814.851071315141</v>
      </c>
      <c r="DD217" s="21">
        <f t="shared" si="184"/>
        <v>66784.355157404018</v>
      </c>
      <c r="DE217" s="21">
        <f t="shared" si="185"/>
        <v>68990.413343912136</v>
      </c>
      <c r="DF217" s="21">
        <f t="shared" si="186"/>
        <v>70405.357139885105</v>
      </c>
      <c r="DG217" s="21">
        <f t="shared" si="187"/>
        <v>71030.085206331438</v>
      </c>
      <c r="DH217" s="21">
        <f t="shared" si="188"/>
        <v>70891.216150135529</v>
      </c>
      <c r="DI217" s="21">
        <f t="shared" si="189"/>
        <v>70037.213714227924</v>
      </c>
      <c r="DJ217" s="21">
        <f t="shared" si="190"/>
        <v>68533.895576895564</v>
      </c>
      <c r="DK217" s="21">
        <f t="shared" si="191"/>
        <v>66459.705346279035</v>
      </c>
      <c r="DL217" s="21">
        <f t="shared" si="192"/>
        <v>63901.071176501013</v>
      </c>
      <c r="DM217" s="21">
        <f t="shared" si="193"/>
        <v>60948.104708739818</v>
      </c>
      <c r="DN217" s="21">
        <f t="shared" si="194"/>
        <v>57690.8201988117</v>
      </c>
      <c r="DO217" s="21">
        <f t="shared" si="195"/>
        <v>54215.983067652516</v>
      </c>
      <c r="DP217" s="21">
        <f t="shared" si="196"/>
        <v>50604.634766640855</v>
      </c>
      <c r="DQ217" s="21">
        <f t="shared" si="197"/>
        <v>46930.289723070113</v>
      </c>
      <c r="DR217" s="21">
        <f t="shared" si="198"/>
        <v>43257.761364832804</v>
      </c>
      <c r="DS217" s="21">
        <f t="shared" si="199"/>
        <v>39642.547583279826</v>
      </c>
      <c r="DT217" s="21">
        <f t="shared" si="200"/>
        <v>36130.690298554597</v>
      </c>
      <c r="DU217" s="21">
        <f t="shared" si="201"/>
        <v>32759.017303543245</v>
      </c>
      <c r="DV217" s="21">
        <f t="shared" si="202"/>
        <v>29555.675304528682</v>
      </c>
      <c r="DW217" s="21">
        <f t="shared" si="203"/>
        <v>26540.869076003833</v>
      </c>
      <c r="DX217" s="21">
        <f t="shared" si="204"/>
        <v>23727.731098452448</v>
      </c>
      <c r="DY217" s="21">
        <f t="shared" si="205"/>
        <v>21123.257410412356</v>
      </c>
      <c r="DZ217" s="21">
        <f t="shared" si="206"/>
        <v>18729.257444822291</v>
      </c>
      <c r="EA217" s="21">
        <f t="shared" si="207"/>
        <v>16543.277408830163</v>
      </c>
      <c r="EB217" s="21">
        <f t="shared" si="208"/>
        <v>14559.467664599153</v>
      </c>
      <c r="EC217" s="21">
        <f t="shared" si="209"/>
        <v>12769.374179947699</v>
      </c>
      <c r="ED217" s="21">
        <f t="shared" si="210"/>
        <v>11162.642244072284</v>
      </c>
      <c r="EE217" s="21">
        <f t="shared" si="211"/>
        <v>9727.6272387475128</v>
      </c>
      <c r="EF217" s="21">
        <f t="shared" si="212"/>
        <v>8451.9123811708578</v>
      </c>
      <c r="EG217" s="21">
        <f t="shared" si="213"/>
        <v>7322.7371433170056</v>
      </c>
      <c r="EH217" s="21">
        <f t="shared" si="214"/>
        <v>6327.3426771523245</v>
      </c>
      <c r="EI217" s="21">
        <f t="shared" si="215"/>
        <v>5453.2422244586569</v>
      </c>
      <c r="EJ217" s="21">
        <f t="shared" si="216"/>
        <v>4688.4253533903766</v>
      </c>
      <c r="EK217" s="21">
        <f t="shared" si="217"/>
        <v>4021.5051181170124</v>
      </c>
      <c r="EL217" s="21">
        <f t="shared" si="218"/>
        <v>3441.8170409761701</v>
      </c>
      <c r="EM217" s="21">
        <f t="shared" si="219"/>
        <v>2939.4783039728441</v>
      </c>
      <c r="EN217" s="21">
        <f t="shared" si="220"/>
        <v>2505.4148202759843</v>
      </c>
      <c r="EO217" s="21">
        <f t="shared" si="221"/>
        <v>2131.3630260575032</v>
      </c>
      <c r="EP217" s="21">
        <f t="shared" si="222"/>
        <v>1809.8523574646317</v>
      </c>
      <c r="EQ217" s="21">
        <f t="shared" si="223"/>
        <v>1534.1735075426043</v>
      </c>
      <c r="ER217" s="21">
        <f t="shared" si="224"/>
        <v>1298.3367291286461</v>
      </c>
      <c r="ES217" s="21">
        <f t="shared" si="225"/>
        <v>1097.0236853258243</v>
      </c>
      <c r="ET217" s="21">
        <f t="shared" si="226"/>
        <v>925.53566254484213</v>
      </c>
      <c r="EU217" s="21">
        <f t="shared" si="227"/>
        <v>779.74035814396393</v>
      </c>
      <c r="EV217" s="21">
        <f t="shared" si="228"/>
        <v>656.0189359397524</v>
      </c>
      <c r="EW217" s="21">
        <f t="shared" si="229"/>
        <v>551.21460481693839</v>
      </c>
      <c r="EX217" s="21">
        <f t="shared" si="230"/>
        <v>462.58361258515237</v>
      </c>
      <c r="EY217" s="21">
        <f t="shared" si="231"/>
        <v>387.74925167114151</v>
      </c>
      <c r="EZ217" s="21">
        <f t="shared" si="232"/>
        <v>324.65923733440758</v>
      </c>
      <c r="FA217" s="21">
        <f t="shared" si="233"/>
        <v>271.54663463326392</v>
      </c>
      <c r="FB217" s="21">
        <f t="shared" si="234"/>
        <v>226.89436965526426</v>
      </c>
      <c r="FC217" s="21">
        <f t="shared" si="235"/>
        <v>189.40325621160306</v>
      </c>
      <c r="FD217" s="21">
        <f t="shared" si="236"/>
        <v>157.96339480417166</v>
      </c>
      <c r="FE217" s="21">
        <f t="shared" si="237"/>
        <v>131.62875032797211</v>
      </c>
      <c r="FF217" s="22">
        <f t="shared" si="238"/>
        <v>643.31303727199963</v>
      </c>
    </row>
    <row r="218" spans="1:162" ht="15.5" x14ac:dyDescent="0.35">
      <c r="A218" s="4" t="s">
        <v>24</v>
      </c>
      <c r="B218" s="18">
        <f>[1]InputData!C11</f>
        <v>1759718</v>
      </c>
      <c r="C218" s="19">
        <f>'[1]Cenários obesidade'!B13</f>
        <v>24.365105269568669</v>
      </c>
      <c r="D218" s="19">
        <f>'[1]Cenários obesidade'!C13</f>
        <v>4.6884228590536843</v>
      </c>
      <c r="E218" s="19">
        <f>'[1]Cenários obesidade'!D13</f>
        <v>26.801615796525535</v>
      </c>
      <c r="F218" s="19">
        <f>'[1]Cenários obesidade'!E13</f>
        <v>5.1572651449590525</v>
      </c>
      <c r="G218" s="20">
        <f t="shared" si="91"/>
        <v>3.1749730781929886</v>
      </c>
      <c r="H218" s="21">
        <f t="shared" si="92"/>
        <v>0.19067731179773442</v>
      </c>
      <c r="I218" s="20">
        <f t="shared" si="93"/>
        <v>3.2702832579973133</v>
      </c>
      <c r="J218" s="22">
        <f t="shared" si="94"/>
        <v>0.19067731179773442</v>
      </c>
      <c r="K218" s="20">
        <f t="shared" si="95"/>
        <v>12612.702336588716</v>
      </c>
      <c r="L218" s="21">
        <f t="shared" si="96"/>
        <v>7446.7633225968575</v>
      </c>
      <c r="M218" s="21">
        <f t="shared" si="97"/>
        <v>10589.028271900721</v>
      </c>
      <c r="N218" s="21">
        <f t="shared" si="98"/>
        <v>14493.827308959577</v>
      </c>
      <c r="O218" s="21">
        <f t="shared" si="99"/>
        <v>19155.614188086118</v>
      </c>
      <c r="P218" s="21"/>
      <c r="Q218" s="21">
        <f t="shared" si="100"/>
        <v>24513.470418466091</v>
      </c>
      <c r="R218" s="21">
        <f t="shared" si="101"/>
        <v>30450.768966409833</v>
      </c>
      <c r="S218" s="21"/>
      <c r="T218" s="21">
        <f t="shared" si="102"/>
        <v>36800.993226583822</v>
      </c>
      <c r="U218" s="21">
        <f t="shared" si="103"/>
        <v>43358.90662223204</v>
      </c>
      <c r="V218" s="21"/>
      <c r="W218" s="21">
        <f t="shared" si="104"/>
        <v>49895.54445081477</v>
      </c>
      <c r="X218" s="21">
        <f t="shared" si="105"/>
        <v>56175.097677720762</v>
      </c>
      <c r="Y218" s="21"/>
      <c r="Z218" s="21">
        <f t="shared" si="106"/>
        <v>61971.699594108373</v>
      </c>
      <c r="AA218" s="21">
        <f t="shared" si="107"/>
        <v>67084.36355623485</v>
      </c>
      <c r="AB218" s="21"/>
      <c r="AC218" s="21">
        <f t="shared" si="108"/>
        <v>71348.763024036482</v>
      </c>
      <c r="AD218" s="21">
        <f t="shared" si="109"/>
        <v>74645.087701039418</v>
      </c>
      <c r="AE218" s="21"/>
      <c r="AF218" s="21">
        <f t="shared" si="110"/>
        <v>76901.753216207871</v>
      </c>
      <c r="AG218" s="21">
        <f t="shared" si="111"/>
        <v>78095.210849881987</v>
      </c>
      <c r="AH218" s="21"/>
      <c r="AI218" s="21">
        <f t="shared" si="112"/>
        <v>78246.452203365508</v>
      </c>
      <c r="AJ218" s="21">
        <f t="shared" si="113"/>
        <v>77415.014305368037</v>
      </c>
      <c r="AK218" s="21"/>
      <c r="AL218" s="21">
        <f t="shared" si="114"/>
        <v>75691.369844180532</v>
      </c>
      <c r="AM218" s="21">
        <f t="shared" si="115"/>
        <v>73188.557313681944</v>
      </c>
      <c r="AN218" s="21">
        <f t="shared" si="116"/>
        <v>70033.797243969253</v>
      </c>
      <c r="AO218" s="21">
        <f t="shared" si="117"/>
        <v>66360.68521389841</v>
      </c>
      <c r="AP218" s="21">
        <f t="shared" si="118"/>
        <v>62302.378637086389</v>
      </c>
      <c r="AQ218" s="21">
        <f t="shared" si="119"/>
        <v>57986.025029561126</v>
      </c>
      <c r="AR218" s="21">
        <f t="shared" si="120"/>
        <v>53528.530278822436</v>
      </c>
      <c r="AS218" s="21">
        <f t="shared" si="121"/>
        <v>49033.645286618979</v>
      </c>
      <c r="AT218" s="21">
        <f t="shared" si="122"/>
        <v>44590.261519031505</v>
      </c>
      <c r="AU218" s="21">
        <f t="shared" si="123"/>
        <v>40271.74947107365</v>
      </c>
      <c r="AV218" s="21">
        <f t="shared" si="124"/>
        <v>36136.145040377189</v>
      </c>
      <c r="AW218" s="21">
        <f t="shared" si="125"/>
        <v>32226.982006034115</v>
      </c>
      <c r="AX218" s="21">
        <f t="shared" si="126"/>
        <v>28574.578458233333</v>
      </c>
      <c r="AY218" s="21">
        <f t="shared" si="127"/>
        <v>25197.605622523883</v>
      </c>
      <c r="AZ218" s="21">
        <f t="shared" si="128"/>
        <v>22104.794292012037</v>
      </c>
      <c r="BA218" s="21">
        <f t="shared" si="129"/>
        <v>19296.663187953705</v>
      </c>
      <c r="BB218" s="21">
        <f t="shared" si="130"/>
        <v>16767.182172992732</v>
      </c>
      <c r="BC218" s="21">
        <f t="shared" si="131"/>
        <v>14505.309425704279</v>
      </c>
      <c r="BD218" s="21">
        <f t="shared" si="132"/>
        <v>12496.364323870159</v>
      </c>
      <c r="BE218" s="21">
        <f t="shared" si="133"/>
        <v>10723.216377820008</v>
      </c>
      <c r="BF218" s="21">
        <f t="shared" si="134"/>
        <v>9167.2850662170858</v>
      </c>
      <c r="BG218" s="21">
        <f t="shared" si="135"/>
        <v>7809.3561290305252</v>
      </c>
      <c r="BH218" s="21">
        <f t="shared" si="136"/>
        <v>6630.2272267760964</v>
      </c>
      <c r="BI218" s="21">
        <f t="shared" si="137"/>
        <v>5611.2004308734922</v>
      </c>
      <c r="BJ218" s="21">
        <f t="shared" si="138"/>
        <v>4734.4413338797876</v>
      </c>
      <c r="BK218" s="21">
        <f t="shared" si="139"/>
        <v>3983.2251965428654</v>
      </c>
      <c r="BL218" s="21">
        <f t="shared" si="140"/>
        <v>3342.0899576217976</v>
      </c>
      <c r="BM218" s="21">
        <f t="shared" si="141"/>
        <v>2796.9145252350586</v>
      </c>
      <c r="BN218" s="21">
        <f t="shared" si="142"/>
        <v>2334.9388707939047</v>
      </c>
      <c r="BO218" s="21">
        <f t="shared" si="143"/>
        <v>1944.7403104407451</v>
      </c>
      <c r="BP218" s="21">
        <f t="shared" si="144"/>
        <v>1616.178170350425</v>
      </c>
      <c r="BQ218" s="21">
        <f t="shared" si="145"/>
        <v>1340.3169211139636</v>
      </c>
      <c r="BR218" s="21">
        <f t="shared" si="146"/>
        <v>1109.3359168010668</v>
      </c>
      <c r="BS218" s="21">
        <f t="shared" si="147"/>
        <v>916.43213431976517</v>
      </c>
      <c r="BT218" s="21">
        <f t="shared" si="148"/>
        <v>755.72079972814504</v>
      </c>
      <c r="BU218" s="21">
        <f t="shared" si="149"/>
        <v>622.13751222423195</v>
      </c>
      <c r="BV218" s="21">
        <f t="shared" si="150"/>
        <v>511.34442266816461</v>
      </c>
      <c r="BW218" s="21">
        <f t="shared" si="151"/>
        <v>419.64217275873182</v>
      </c>
      <c r="BX218" s="21">
        <f t="shared" si="152"/>
        <v>343.88862999319315</v>
      </c>
      <c r="BY218" s="21">
        <f t="shared" si="153"/>
        <v>281.42493746022387</v>
      </c>
      <c r="BZ218" s="21">
        <f t="shared" si="154"/>
        <v>230.00901171161081</v>
      </c>
      <c r="CA218" s="21">
        <f t="shared" si="155"/>
        <v>187.75634336871843</v>
      </c>
      <c r="CB218" s="21">
        <f t="shared" si="156"/>
        <v>153.08776287299548</v>
      </c>
      <c r="CC218" s="21">
        <f t="shared" si="157"/>
        <v>124.68370965984249</v>
      </c>
      <c r="CD218" s="21">
        <f t="shared" si="158"/>
        <v>101.44447137302318</v>
      </c>
      <c r="CE218" s="21">
        <f t="shared" si="159"/>
        <v>82.455827517505256</v>
      </c>
      <c r="CF218" s="21">
        <f t="shared" si="160"/>
        <v>66.959528531433918</v>
      </c>
      <c r="CG218" s="21">
        <f t="shared" si="161"/>
        <v>54.32805801621344</v>
      </c>
      <c r="CH218" s="21">
        <f t="shared" si="162"/>
        <v>44.04315613476323</v>
      </c>
      <c r="CI218" s="21">
        <f t="shared" si="163"/>
        <v>35.677620725513194</v>
      </c>
      <c r="CJ218" s="21">
        <f t="shared" si="164"/>
        <v>28.879945619428977</v>
      </c>
      <c r="CK218" s="21">
        <f t="shared" si="165"/>
        <v>23.36140009727648</v>
      </c>
      <c r="CL218" s="22">
        <f t="shared" si="166"/>
        <v>97.570513494925677</v>
      </c>
      <c r="CM218" s="20">
        <f t="shared" si="167"/>
        <v>2808.5659194567761</v>
      </c>
      <c r="CN218" s="21">
        <f t="shared" si="168"/>
        <v>2023.8928555694458</v>
      </c>
      <c r="CO218" s="21">
        <f t="shared" si="169"/>
        <v>3130.7135313530962</v>
      </c>
      <c r="CP218" s="21">
        <f t="shared" si="170"/>
        <v>4649.5300302093983</v>
      </c>
      <c r="CQ218" s="21">
        <f t="shared" si="171"/>
        <v>6651.1880149804347</v>
      </c>
      <c r="CR218" s="21">
        <f t="shared" si="172"/>
        <v>9191.464697704283</v>
      </c>
      <c r="CS218" s="21">
        <f t="shared" si="173"/>
        <v>12302.990281127393</v>
      </c>
      <c r="CT218" s="21">
        <f t="shared" si="174"/>
        <v>15988.646880107064</v>
      </c>
      <c r="CU218" s="21">
        <f t="shared" si="175"/>
        <v>20217.385089171337</v>
      </c>
      <c r="CV218" s="21">
        <f t="shared" si="176"/>
        <v>24923.066055263134</v>
      </c>
      <c r="CW218" s="21">
        <f t="shared" si="177"/>
        <v>30006.521301074503</v>
      </c>
      <c r="CX218" s="21">
        <f t="shared" si="178"/>
        <v>35340.602120852709</v>
      </c>
      <c r="CY218" s="21">
        <f t="shared" si="179"/>
        <v>40777.634395196648</v>
      </c>
      <c r="CZ218" s="21">
        <f t="shared" si="180"/>
        <v>46158.45105250823</v>
      </c>
      <c r="DA218" s="21">
        <f t="shared" si="181"/>
        <v>51322.064565785877</v>
      </c>
      <c r="DB218" s="21">
        <f t="shared" si="182"/>
        <v>56115.062038386932</v>
      </c>
      <c r="DC218" s="21">
        <f t="shared" si="183"/>
        <v>60399.932445205624</v>
      </c>
      <c r="DD218" s="21">
        <f t="shared" si="184"/>
        <v>64061.734914736822</v>
      </c>
      <c r="DE218" s="21">
        <f t="shared" si="185"/>
        <v>67012.750670391077</v>
      </c>
      <c r="DF218" s="21">
        <f t="shared" si="186"/>
        <v>69194.994716219619</v>
      </c>
      <c r="DG218" s="21">
        <f t="shared" si="187"/>
        <v>70580.669418033111</v>
      </c>
      <c r="DH218" s="21">
        <f t="shared" si="188"/>
        <v>71170.803196514724</v>
      </c>
      <c r="DI218" s="21">
        <f t="shared" si="189"/>
        <v>70992.425558517483</v>
      </c>
      <c r="DJ218" s="21">
        <f t="shared" si="190"/>
        <v>70094.684745612132</v>
      </c>
      <c r="DK218" s="21">
        <f t="shared" si="191"/>
        <v>68544.322482049261</v>
      </c>
      <c r="DL218" s="21">
        <f t="shared" si="192"/>
        <v>66420.891422438959</v>
      </c>
      <c r="DM218" s="21">
        <f t="shared" si="193"/>
        <v>63812.046202961414</v>
      </c>
      <c r="DN218" s="21">
        <f t="shared" si="194"/>
        <v>60809.169553376982</v>
      </c>
      <c r="DO218" s="21">
        <f t="shared" si="195"/>
        <v>57503.520410837067</v>
      </c>
      <c r="DP218" s="21">
        <f t="shared" si="196"/>
        <v>53983.019027402821</v>
      </c>
      <c r="DQ218" s="21">
        <f t="shared" si="197"/>
        <v>50329.720051683951</v>
      </c>
      <c r="DR218" s="21">
        <f t="shared" si="198"/>
        <v>46617.971697764457</v>
      </c>
      <c r="DS218" s="21">
        <f t="shared" si="199"/>
        <v>42913.21874028875</v>
      </c>
      <c r="DT218" s="21">
        <f t="shared" si="200"/>
        <v>39271.3790961462</v>
      </c>
      <c r="DU218" s="21">
        <f t="shared" si="201"/>
        <v>35738.707059688917</v>
      </c>
      <c r="DV218" s="21">
        <f t="shared" si="202"/>
        <v>32352.04912577608</v>
      </c>
      <c r="DW218" s="21">
        <f t="shared" si="203"/>
        <v>29139.398760544638</v>
      </c>
      <c r="DX218" s="21">
        <f t="shared" si="204"/>
        <v>26120.662438541167</v>
      </c>
      <c r="DY218" s="21">
        <f t="shared" si="205"/>
        <v>23308.558886697749</v>
      </c>
      <c r="DZ218" s="21">
        <f t="shared" si="206"/>
        <v>20709.585152093412</v>
      </c>
      <c r="EA218" s="21">
        <f t="shared" si="207"/>
        <v>18324.995544946461</v>
      </c>
      <c r="EB218" s="21">
        <f t="shared" si="208"/>
        <v>16151.751722675604</v>
      </c>
      <c r="EC218" s="21">
        <f t="shared" si="209"/>
        <v>14183.413493600641</v>
      </c>
      <c r="ED218" s="21">
        <f t="shared" si="210"/>
        <v>12410.949905401383</v>
      </c>
      <c r="EE218" s="21">
        <f t="shared" si="211"/>
        <v>10823.458628610331</v>
      </c>
      <c r="EF218" s="21">
        <f t="shared" si="212"/>
        <v>9408.7884950579428</v>
      </c>
      <c r="EG218" s="21">
        <f t="shared" si="213"/>
        <v>8154.0653661034858</v>
      </c>
      <c r="EH218" s="21">
        <f t="shared" si="214"/>
        <v>7046.125422629766</v>
      </c>
      <c r="EI218" s="21">
        <f t="shared" si="215"/>
        <v>6071.8626682067979</v>
      </c>
      <c r="EJ218" s="21">
        <f t="shared" si="216"/>
        <v>5218.499117226911</v>
      </c>
      <c r="EK218" s="21">
        <f t="shared" si="217"/>
        <v>4473.7869996650115</v>
      </c>
      <c r="EL218" s="21">
        <f t="shared" si="218"/>
        <v>3826.1525397778596</v>
      </c>
      <c r="EM218" s="21">
        <f t="shared" si="219"/>
        <v>3264.7906237032716</v>
      </c>
      <c r="EN218" s="21">
        <f t="shared" si="220"/>
        <v>2779.7191032336468</v>
      </c>
      <c r="EO218" s="21">
        <f t="shared" si="221"/>
        <v>2361.8007076537297</v>
      </c>
      <c r="EP218" s="21">
        <f t="shared" si="222"/>
        <v>2002.7396463047601</v>
      </c>
      <c r="EQ218" s="21">
        <f t="shared" si="223"/>
        <v>1695.059053426839</v>
      </c>
      <c r="ER218" s="21">
        <f t="shared" si="224"/>
        <v>1432.064506624672</v>
      </c>
      <c r="ES218" s="21">
        <f t="shared" si="225"/>
        <v>1207.7979778044426</v>
      </c>
      <c r="ET218" s="21">
        <f t="shared" si="226"/>
        <v>1016.9857742361816</v>
      </c>
      <c r="EU218" s="21">
        <f t="shared" si="227"/>
        <v>854.98331088288671</v>
      </c>
      <c r="EV218" s="21">
        <f t="shared" si="228"/>
        <v>717.71892876926779</v>
      </c>
      <c r="EW218" s="21">
        <f t="shared" si="229"/>
        <v>601.63843780178831</v>
      </c>
      <c r="EX218" s="21">
        <f t="shared" si="230"/>
        <v>503.65161191131733</v>
      </c>
      <c r="EY218" s="21">
        <f t="shared" si="231"/>
        <v>421.08149304154477</v>
      </c>
      <c r="EZ218" s="21">
        <f t="shared" si="232"/>
        <v>351.61706023027745</v>
      </c>
      <c r="FA218" s="21">
        <f t="shared" si="233"/>
        <v>293.26958209054931</v>
      </c>
      <c r="FB218" s="21">
        <f t="shared" si="234"/>
        <v>244.33278667957228</v>
      </c>
      <c r="FC218" s="21">
        <f t="shared" si="235"/>
        <v>203.34684362340641</v>
      </c>
      <c r="FD218" s="21">
        <f t="shared" si="236"/>
        <v>169.06605176705986</v>
      </c>
      <c r="FE218" s="21">
        <f t="shared" si="237"/>
        <v>140.43005453842474</v>
      </c>
      <c r="FF218" s="22">
        <f t="shared" si="238"/>
        <v>672.06193950449654</v>
      </c>
    </row>
    <row r="219" spans="1:162" ht="15.5" x14ac:dyDescent="0.35">
      <c r="A219" s="4" t="s">
        <v>25</v>
      </c>
      <c r="B219" s="18">
        <f>[1]InputData!C12</f>
        <v>1738179</v>
      </c>
      <c r="C219" s="19">
        <f>'[1]Cenários obesidade'!B14</f>
        <v>24.867730539137341</v>
      </c>
      <c r="D219" s="19">
        <f>'[1]Cenários obesidade'!C14</f>
        <v>4.648205718107369</v>
      </c>
      <c r="E219" s="19">
        <f>'[1]Cenários obesidade'!D14</f>
        <v>27.354503593051074</v>
      </c>
      <c r="F219" s="19">
        <f>'[1]Cenários obesidade'!E14</f>
        <v>5.113026289918106</v>
      </c>
      <c r="G219" s="20">
        <f t="shared" si="91"/>
        <v>3.1964002269066505</v>
      </c>
      <c r="H219" s="21">
        <f t="shared" si="92"/>
        <v>0.18531472577759903</v>
      </c>
      <c r="I219" s="20">
        <f t="shared" si="93"/>
        <v>3.2917104067109753</v>
      </c>
      <c r="J219" s="22">
        <f t="shared" si="94"/>
        <v>0.18531472577759903</v>
      </c>
      <c r="K219" s="20">
        <f t="shared" si="95"/>
        <v>7306.9693252079078</v>
      </c>
      <c r="L219" s="21">
        <f t="shared" si="96"/>
        <v>4825.0319018529035</v>
      </c>
      <c r="M219" s="21">
        <f t="shared" si="97"/>
        <v>7159.0515805041896</v>
      </c>
      <c r="N219" s="21">
        <f t="shared" si="98"/>
        <v>10195.037109787265</v>
      </c>
      <c r="O219" s="21">
        <f t="shared" si="99"/>
        <v>13981.162527016646</v>
      </c>
      <c r="P219" s="21"/>
      <c r="Q219" s="21">
        <f t="shared" si="100"/>
        <v>18518.880770197866</v>
      </c>
      <c r="R219" s="21">
        <f t="shared" si="101"/>
        <v>23755.821831463494</v>
      </c>
      <c r="S219" s="21"/>
      <c r="T219" s="21">
        <f t="shared" si="102"/>
        <v>29584.409286753122</v>
      </c>
      <c r="U219" s="21">
        <f t="shared" si="103"/>
        <v>35846.527852818304</v>
      </c>
      <c r="V219" s="21"/>
      <c r="W219" s="21">
        <f t="shared" si="104"/>
        <v>42343.642347652989</v>
      </c>
      <c r="X219" s="21">
        <f t="shared" si="105"/>
        <v>48851.009744857198</v>
      </c>
      <c r="Y219" s="21"/>
      <c r="Z219" s="21">
        <f t="shared" si="106"/>
        <v>55134.158400812797</v>
      </c>
      <c r="AA219" s="21">
        <f t="shared" si="107"/>
        <v>60965.672712399835</v>
      </c>
      <c r="AB219" s="21"/>
      <c r="AC219" s="21">
        <f t="shared" si="108"/>
        <v>66140.488502056076</v>
      </c>
      <c r="AD219" s="21">
        <f t="shared" si="109"/>
        <v>70488.296651835495</v>
      </c>
      <c r="AE219" s="21"/>
      <c r="AF219" s="21">
        <f t="shared" si="110"/>
        <v>73882.169520507465</v>
      </c>
      <c r="AG219" s="21">
        <f t="shared" si="111"/>
        <v>76243.067213678296</v>
      </c>
      <c r="AH219" s="21"/>
      <c r="AI219" s="21">
        <f t="shared" si="112"/>
        <v>77540.367907995867</v>
      </c>
      <c r="AJ219" s="21">
        <f t="shared" si="113"/>
        <v>77788.944553994865</v>
      </c>
      <c r="AK219" s="21"/>
      <c r="AL219" s="21">
        <f t="shared" si="114"/>
        <v>77043.554627768492</v>
      </c>
      <c r="AM219" s="21">
        <f t="shared" si="115"/>
        <v>75391.420308326808</v>
      </c>
      <c r="AN219" s="21">
        <f t="shared" si="116"/>
        <v>72943.871656967021</v>
      </c>
      <c r="AO219" s="21">
        <f t="shared" si="117"/>
        <v>69827.833477699183</v>
      </c>
      <c r="AP219" s="21">
        <f t="shared" si="118"/>
        <v>66177.789294065034</v>
      </c>
      <c r="AQ219" s="21">
        <f t="shared" si="119"/>
        <v>62128.683101161274</v>
      </c>
      <c r="AR219" s="21">
        <f t="shared" si="120"/>
        <v>57810.045791645185</v>
      </c>
      <c r="AS219" s="21">
        <f t="shared" si="121"/>
        <v>53341.476166769833</v>
      </c>
      <c r="AT219" s="21">
        <f t="shared" si="122"/>
        <v>48829.47707809948</v>
      </c>
      <c r="AU219" s="21">
        <f t="shared" si="123"/>
        <v>44365.550278633287</v>
      </c>
      <c r="AV219" s="21">
        <f t="shared" si="124"/>
        <v>40025.389028979473</v>
      </c>
      <c r="AW219" s="21">
        <f t="shared" si="125"/>
        <v>35868.97217814211</v>
      </c>
      <c r="AX219" s="21">
        <f t="shared" si="126"/>
        <v>31941.352209767374</v>
      </c>
      <c r="AY219" s="21">
        <f t="shared" si="127"/>
        <v>28273.936756326133</v>
      </c>
      <c r="AZ219" s="21">
        <f t="shared" si="128"/>
        <v>24886.082571471969</v>
      </c>
      <c r="BA219" s="21">
        <f t="shared" si="129"/>
        <v>21786.847787597155</v>
      </c>
      <c r="BB219" s="21">
        <f t="shared" si="130"/>
        <v>18976.778273666485</v>
      </c>
      <c r="BC219" s="21">
        <f t="shared" si="131"/>
        <v>16449.633874404033</v>
      </c>
      <c r="BD219" s="21">
        <f t="shared" si="132"/>
        <v>14193.988065454269</v>
      </c>
      <c r="BE219" s="21">
        <f t="shared" si="133"/>
        <v>12194.658768278914</v>
      </c>
      <c r="BF219" s="21">
        <f t="shared" si="134"/>
        <v>10433.948094489695</v>
      </c>
      <c r="BG219" s="21">
        <f t="shared" si="135"/>
        <v>8892.6845135480835</v>
      </c>
      <c r="BH219" s="21">
        <f t="shared" si="136"/>
        <v>7551.0725999988745</v>
      </c>
      <c r="BI219" s="21">
        <f t="shared" si="137"/>
        <v>6389.3635772765847</v>
      </c>
      <c r="BJ219" s="21">
        <f t="shared" si="138"/>
        <v>5388.3649061486067</v>
      </c>
      <c r="BK219" s="21">
        <f t="shared" si="139"/>
        <v>4529.8097686584269</v>
      </c>
      <c r="BL219" s="21">
        <f t="shared" si="140"/>
        <v>3796.6080490887653</v>
      </c>
      <c r="BM219" s="21">
        <f t="shared" si="141"/>
        <v>3172.9998281752123</v>
      </c>
      <c r="BN219" s="21">
        <f t="shared" si="142"/>
        <v>2644.6309247259314</v>
      </c>
      <c r="BO219" s="21">
        <f t="shared" si="143"/>
        <v>2198.567996131319</v>
      </c>
      <c r="BP219" s="21">
        <f t="shared" si="144"/>
        <v>1823.2684225338339</v>
      </c>
      <c r="BQ219" s="21">
        <f t="shared" si="145"/>
        <v>1508.5178529915329</v>
      </c>
      <c r="BR219" s="21">
        <f t="shared" si="146"/>
        <v>1245.3460285574786</v>
      </c>
      <c r="BS219" s="21">
        <f t="shared" si="147"/>
        <v>1025.9294091083791</v>
      </c>
      <c r="BT219" s="21">
        <f t="shared" si="148"/>
        <v>843.48727077656474</v>
      </c>
      <c r="BU219" s="21">
        <f t="shared" si="149"/>
        <v>692.17633205978666</v>
      </c>
      <c r="BV219" s="21">
        <f t="shared" si="150"/>
        <v>566.98761102111746</v>
      </c>
      <c r="BW219" s="21">
        <f t="shared" si="151"/>
        <v>463.64810103417375</v>
      </c>
      <c r="BX219" s="21">
        <f t="shared" si="152"/>
        <v>378.52895712290211</v>
      </c>
      <c r="BY219" s="21">
        <f t="shared" si="153"/>
        <v>308.56118325317294</v>
      </c>
      <c r="BZ219" s="21">
        <f t="shared" si="154"/>
        <v>251.15927545067188</v>
      </c>
      <c r="CA219" s="21">
        <f t="shared" si="155"/>
        <v>204.15287938509141</v>
      </c>
      <c r="CB219" s="21">
        <f t="shared" si="156"/>
        <v>165.7262386977923</v>
      </c>
      <c r="CC219" s="21">
        <f t="shared" si="157"/>
        <v>134.3650192557653</v>
      </c>
      <c r="CD219" s="21">
        <f t="shared" si="158"/>
        <v>108.80997477156173</v>
      </c>
      <c r="CE219" s="21">
        <f t="shared" si="159"/>
        <v>88.016854037110889</v>
      </c>
      <c r="CF219" s="21">
        <f t="shared" si="160"/>
        <v>71.121925391855953</v>
      </c>
      <c r="CG219" s="21">
        <f t="shared" si="161"/>
        <v>57.412498544118563</v>
      </c>
      <c r="CH219" s="21">
        <f t="shared" si="162"/>
        <v>46.301848507718873</v>
      </c>
      <c r="CI219" s="21">
        <f t="shared" si="163"/>
        <v>37.307984037058262</v>
      </c>
      <c r="CJ219" s="21">
        <f t="shared" si="164"/>
        <v>30.035748232786769</v>
      </c>
      <c r="CK219" s="21">
        <f t="shared" si="165"/>
        <v>24.161787873281405</v>
      </c>
      <c r="CL219" s="22">
        <f t="shared" si="166"/>
        <v>97.875502498670727</v>
      </c>
      <c r="CM219" s="20">
        <f t="shared" si="167"/>
        <v>1421.0955808196752</v>
      </c>
      <c r="CN219" s="21">
        <f t="shared" si="168"/>
        <v>1145.0573925275155</v>
      </c>
      <c r="CO219" s="21">
        <f t="shared" si="169"/>
        <v>1857.3012092462286</v>
      </c>
      <c r="CP219" s="21">
        <f t="shared" si="170"/>
        <v>2883.515142614488</v>
      </c>
      <c r="CQ219" s="21">
        <f t="shared" si="171"/>
        <v>4299.9235302030183</v>
      </c>
      <c r="CR219" s="21">
        <f t="shared" si="172"/>
        <v>6178.1475250750536</v>
      </c>
      <c r="CS219" s="21">
        <f t="shared" si="173"/>
        <v>8577.1105459721166</v>
      </c>
      <c r="CT219" s="21">
        <f t="shared" si="174"/>
        <v>11534.984891249256</v>
      </c>
      <c r="CU219" s="21">
        <f t="shared" si="175"/>
        <v>15062.266536143419</v>
      </c>
      <c r="CV219" s="21">
        <f t="shared" si="176"/>
        <v>19136.952094025728</v>
      </c>
      <c r="CW219" s="21">
        <f t="shared" si="177"/>
        <v>23702.516741644762</v>
      </c>
      <c r="CX219" s="21">
        <f t="shared" si="178"/>
        <v>28669.012854172994</v>
      </c>
      <c r="CY219" s="21">
        <f t="shared" si="179"/>
        <v>33917.198975864827</v>
      </c>
      <c r="CZ219" s="21">
        <f t="shared" si="180"/>
        <v>39305.237742532707</v>
      </c>
      <c r="DA219" s="21">
        <f t="shared" si="181"/>
        <v>44677.223516021048</v>
      </c>
      <c r="DB219" s="21">
        <f t="shared" si="182"/>
        <v>49872.64619670884</v>
      </c>
      <c r="DC219" s="21">
        <f t="shared" si="183"/>
        <v>54735.872509919085</v>
      </c>
      <c r="DD219" s="21">
        <f t="shared" si="184"/>
        <v>59124.814567425565</v>
      </c>
      <c r="DE219" s="21">
        <f t="shared" si="185"/>
        <v>62918.128077691166</v>
      </c>
      <c r="DF219" s="21">
        <f t="shared" si="186"/>
        <v>66020.503203178087</v>
      </c>
      <c r="DG219" s="21">
        <f t="shared" si="187"/>
        <v>68365.844283458544</v>
      </c>
      <c r="DH219" s="21">
        <f t="shared" si="188"/>
        <v>69918.350688313803</v>
      </c>
      <c r="DI219" s="21">
        <f t="shared" si="189"/>
        <v>70671.688762265461</v>
      </c>
      <c r="DJ219" s="21">
        <f t="shared" si="190"/>
        <v>70646.572428090891</v>
      </c>
      <c r="DK219" s="21">
        <f t="shared" si="191"/>
        <v>69887.144437127499</v>
      </c>
      <c r="DL219" s="21">
        <f t="shared" si="192"/>
        <v>68456.575245197659</v>
      </c>
      <c r="DM219" s="21">
        <f t="shared" si="193"/>
        <v>66432.280420198949</v>
      </c>
      <c r="DN219" s="21">
        <f t="shared" si="194"/>
        <v>63901.111103986928</v>
      </c>
      <c r="DO219" s="21">
        <f t="shared" si="195"/>
        <v>60954.806604778343</v>
      </c>
      <c r="DP219" s="21">
        <f t="shared" si="196"/>
        <v>57685.924023291402</v>
      </c>
      <c r="DQ219" s="21">
        <f t="shared" si="197"/>
        <v>54184.385458103447</v>
      </c>
      <c r="DR219" s="21">
        <f t="shared" si="198"/>
        <v>50534.715132100384</v>
      </c>
      <c r="DS219" s="21">
        <f t="shared" si="199"/>
        <v>46813.98083129013</v>
      </c>
      <c r="DT219" s="21">
        <f t="shared" si="200"/>
        <v>43090.408434303696</v>
      </c>
      <c r="DU219" s="21">
        <f t="shared" si="201"/>
        <v>39422.605478805293</v>
      </c>
      <c r="DV219" s="21">
        <f t="shared" si="202"/>
        <v>35859.308893753449</v>
      </c>
      <c r="DW219" s="21">
        <f t="shared" si="203"/>
        <v>32439.56167154829</v>
      </c>
      <c r="DX219" s="21">
        <f t="shared" si="204"/>
        <v>29193.221392411364</v>
      </c>
      <c r="DY219" s="21">
        <f t="shared" si="205"/>
        <v>26141.708055230007</v>
      </c>
      <c r="DZ219" s="21">
        <f t="shared" si="206"/>
        <v>23298.907618151559</v>
      </c>
      <c r="EA219" s="21">
        <f t="shared" si="207"/>
        <v>20672.159244647533</v>
      </c>
      <c r="EB219" s="21">
        <f t="shared" si="208"/>
        <v>18263.267029082286</v>
      </c>
      <c r="EC219" s="21">
        <f t="shared" si="209"/>
        <v>16069.489812689684</v>
      </c>
      <c r="ED219" s="21">
        <f t="shared" si="210"/>
        <v>14084.474787180947</v>
      </c>
      <c r="EE219" s="21">
        <f t="shared" si="211"/>
        <v>12299.111392940931</v>
      </c>
      <c r="EF219" s="21">
        <f t="shared" si="212"/>
        <v>10702.291262465114</v>
      </c>
      <c r="EG219" s="21">
        <f t="shared" si="213"/>
        <v>9281.567532969475</v>
      </c>
      <c r="EH219" s="21">
        <f t="shared" si="214"/>
        <v>8023.7127872355995</v>
      </c>
      <c r="EI219" s="21">
        <f t="shared" si="215"/>
        <v>6915.179303079286</v>
      </c>
      <c r="EJ219" s="21">
        <f t="shared" si="216"/>
        <v>5942.4683798267606</v>
      </c>
      <c r="EK219" s="21">
        <f t="shared" si="217"/>
        <v>5092.4174715990957</v>
      </c>
      <c r="EL219" s="21">
        <f t="shared" si="218"/>
        <v>4352.4149042892905</v>
      </c>
      <c r="EM219" s="21">
        <f t="shared" si="219"/>
        <v>3710.5522877323797</v>
      </c>
      <c r="EN219" s="21">
        <f t="shared" si="220"/>
        <v>3155.7245394749375</v>
      </c>
      <c r="EO219" s="21">
        <f t="shared" si="221"/>
        <v>2677.6868695371591</v>
      </c>
      <c r="EP219" s="21">
        <f t="shared" si="222"/>
        <v>2267.0772681323601</v>
      </c>
      <c r="EQ219" s="21">
        <f t="shared" si="223"/>
        <v>1915.4120958423007</v>
      </c>
      <c r="ER219" s="21">
        <f t="shared" si="224"/>
        <v>1615.061379462046</v>
      </c>
      <c r="ES219" s="21">
        <f t="shared" si="225"/>
        <v>1359.2094267530867</v>
      </c>
      <c r="ET219" s="21">
        <f t="shared" si="226"/>
        <v>1141.8054315912445</v>
      </c>
      <c r="EU219" s="21">
        <f t="shared" si="227"/>
        <v>957.50787477161725</v>
      </c>
      <c r="EV219" s="21">
        <f t="shared" si="228"/>
        <v>801.6257505902646</v>
      </c>
      <c r="EW219" s="21">
        <f t="shared" si="229"/>
        <v>670.05897194751435</v>
      </c>
      <c r="EX219" s="21">
        <f t="shared" si="230"/>
        <v>559.23972734209929</v>
      </c>
      <c r="EY219" s="21">
        <f t="shared" si="231"/>
        <v>466.07607738383996</v>
      </c>
      <c r="EZ219" s="21">
        <f t="shared" si="232"/>
        <v>387.89867917795141</v>
      </c>
      <c r="FA219" s="21">
        <f t="shared" si="233"/>
        <v>322.4112052117074</v>
      </c>
      <c r="FB219" s="21">
        <f t="shared" si="234"/>
        <v>267.64476962709108</v>
      </c>
      <c r="FC219" s="21">
        <f t="shared" si="235"/>
        <v>221.91647930494395</v>
      </c>
      <c r="FD219" s="21">
        <f t="shared" si="236"/>
        <v>183.79208082106499</v>
      </c>
      <c r="FE219" s="21">
        <f t="shared" si="237"/>
        <v>152.05256849493878</v>
      </c>
      <c r="FF219" s="22">
        <f t="shared" si="238"/>
        <v>709.08281335278195</v>
      </c>
    </row>
    <row r="220" spans="1:162" ht="15.5" x14ac:dyDescent="0.35">
      <c r="A220" s="4" t="s">
        <v>26</v>
      </c>
      <c r="B220" s="18">
        <f>[1]InputData!C13</f>
        <v>1719057</v>
      </c>
      <c r="C220" s="19">
        <f>'[1]Cenários obesidade'!B15</f>
        <v>25.396803173921676</v>
      </c>
      <c r="D220" s="19">
        <f>'[1]Cenários obesidade'!C15</f>
        <v>4.6057771476342113</v>
      </c>
      <c r="E220" s="19">
        <f>'[1]Cenários obesidade'!D15</f>
        <v>27.936483491313844</v>
      </c>
      <c r="F220" s="19">
        <f>'[1]Cenários obesidade'!E15</f>
        <v>5.066354862397632</v>
      </c>
      <c r="G220" s="20">
        <f t="shared" si="91"/>
        <v>3.2184435491915222</v>
      </c>
      <c r="H220" s="21">
        <f t="shared" si="92"/>
        <v>0.17988750716823368</v>
      </c>
      <c r="I220" s="20">
        <f t="shared" si="93"/>
        <v>3.313753728995847</v>
      </c>
      <c r="J220" s="22">
        <f t="shared" si="94"/>
        <v>0.17988750716823368</v>
      </c>
      <c r="K220" s="20">
        <f t="shared" si="95"/>
        <v>3910.6836354934894</v>
      </c>
      <c r="L220" s="21">
        <f t="shared" si="96"/>
        <v>2905.8536729008151</v>
      </c>
      <c r="M220" s="21">
        <f t="shared" si="97"/>
        <v>4523.1041588722173</v>
      </c>
      <c r="N220" s="21">
        <f t="shared" si="98"/>
        <v>6735.5620995915251</v>
      </c>
      <c r="O220" s="21">
        <f t="shared" si="99"/>
        <v>9630.1866388874078</v>
      </c>
      <c r="P220" s="21"/>
      <c r="Q220" s="21">
        <f t="shared" si="100"/>
        <v>13262.049287775697</v>
      </c>
      <c r="R220" s="21">
        <f t="shared" si="101"/>
        <v>17642.29306417453</v>
      </c>
      <c r="S220" s="21"/>
      <c r="T220" s="21">
        <f t="shared" si="102"/>
        <v>22730.027029139594</v>
      </c>
      <c r="U220" s="21">
        <f t="shared" si="103"/>
        <v>28429.583897150074</v>
      </c>
      <c r="V220" s="21"/>
      <c r="W220" s="21">
        <f t="shared" si="104"/>
        <v>34593.713917164809</v>
      </c>
      <c r="X220" s="21">
        <f t="shared" si="105"/>
        <v>41032.368633840852</v>
      </c>
      <c r="Y220" s="21"/>
      <c r="Z220" s="21">
        <f t="shared" si="106"/>
        <v>47525.927395771665</v>
      </c>
      <c r="AA220" s="21">
        <f t="shared" si="107"/>
        <v>53841.171857793714</v>
      </c>
      <c r="AB220" s="21"/>
      <c r="AC220" s="21">
        <f t="shared" si="108"/>
        <v>59748.082864852178</v>
      </c>
      <c r="AD220" s="21">
        <f t="shared" si="109"/>
        <v>65035.613073755077</v>
      </c>
      <c r="AE220" s="21"/>
      <c r="AF220" s="21">
        <f t="shared" si="110"/>
        <v>69524.91580799286</v>
      </c>
      <c r="AG220" s="21">
        <f t="shared" si="111"/>
        <v>73078.993335701307</v>
      </c>
      <c r="AH220" s="21"/>
      <c r="AI220" s="21">
        <f t="shared" si="112"/>
        <v>75608.266632977582</v>
      </c>
      <c r="AJ220" s="21">
        <f t="shared" si="113"/>
        <v>77072.076860511253</v>
      </c>
      <c r="AK220" s="21"/>
      <c r="AL220" s="21">
        <f t="shared" si="114"/>
        <v>77476.543599283119</v>
      </c>
      <c r="AM220" s="21">
        <f t="shared" si="115"/>
        <v>76869.492073996807</v>
      </c>
      <c r="AN220" s="21">
        <f t="shared" si="116"/>
        <v>75333.313198296601</v>
      </c>
      <c r="AO220" s="21">
        <f t="shared" si="117"/>
        <v>72976.648837821471</v>
      </c>
      <c r="AP220" s="21">
        <f t="shared" si="118"/>
        <v>69925.725747705917</v>
      </c>
      <c r="AQ220" s="21">
        <f t="shared" si="119"/>
        <v>66316.026477750012</v>
      </c>
      <c r="AR220" s="21">
        <f t="shared" si="120"/>
        <v>62284.815239536394</v>
      </c>
      <c r="AS220" s="21">
        <f t="shared" si="121"/>
        <v>57964.858126052946</v>
      </c>
      <c r="AT220" s="21">
        <f t="shared" si="122"/>
        <v>53479.510550162486</v>
      </c>
      <c r="AU220" s="21">
        <f t="shared" si="123"/>
        <v>48939.203651007076</v>
      </c>
      <c r="AV220" s="21">
        <f t="shared" si="124"/>
        <v>44439.252503443611</v>
      </c>
      <c r="AW220" s="21">
        <f t="shared" si="125"/>
        <v>40058.833719412498</v>
      </c>
      <c r="AX220" s="21">
        <f t="shared" si="126"/>
        <v>35860.936063472458</v>
      </c>
      <c r="AY220" s="21">
        <f t="shared" si="127"/>
        <v>31893.070237189091</v>
      </c>
      <c r="AZ220" s="21">
        <f t="shared" si="128"/>
        <v>28188.527109529452</v>
      </c>
      <c r="BA220" s="21">
        <f t="shared" si="129"/>
        <v>24767.991316238593</v>
      </c>
      <c r="BB220" s="21">
        <f t="shared" si="130"/>
        <v>21641.343761548967</v>
      </c>
      <c r="BC220" s="21">
        <f t="shared" si="131"/>
        <v>18809.517465120236</v>
      </c>
      <c r="BD220" s="21">
        <f t="shared" si="132"/>
        <v>16266.3027946969</v>
      </c>
      <c r="BE220" s="21">
        <f t="shared" si="133"/>
        <v>14000.027851252144</v>
      </c>
      <c r="BF220" s="21">
        <f t="shared" si="134"/>
        <v>11995.066012537347</v>
      </c>
      <c r="BG220" s="21">
        <f t="shared" si="135"/>
        <v>10233.144557288833</v>
      </c>
      <c r="BH220" s="21">
        <f t="shared" si="136"/>
        <v>8694.4456475623429</v>
      </c>
      <c r="BI220" s="21">
        <f t="shared" si="137"/>
        <v>7358.5039241045888</v>
      </c>
      <c r="BJ220" s="21">
        <f t="shared" si="138"/>
        <v>6204.9140204279483</v>
      </c>
      <c r="BK220" s="21">
        <f t="shared" si="139"/>
        <v>5213.8670193305215</v>
      </c>
      <c r="BL220" s="21">
        <f t="shared" si="140"/>
        <v>4366.5379038728643</v>
      </c>
      <c r="BM220" s="21">
        <f t="shared" si="141"/>
        <v>3645.3470190422945</v>
      </c>
      <c r="BN220" s="21">
        <f t="shared" si="142"/>
        <v>3034.118027678729</v>
      </c>
      <c r="BO220" s="21">
        <f t="shared" si="143"/>
        <v>2518.153300817728</v>
      </c>
      <c r="BP220" s="21">
        <f t="shared" si="144"/>
        <v>2084.2455252766817</v>
      </c>
      <c r="BQ220" s="21">
        <f t="shared" si="145"/>
        <v>1720.6418493342742</v>
      </c>
      <c r="BR220" s="21">
        <f t="shared" si="146"/>
        <v>1416.9743501431756</v>
      </c>
      <c r="BS220" s="21">
        <f t="shared" si="147"/>
        <v>1164.1681546698228</v>
      </c>
      <c r="BT220" s="21">
        <f t="shared" si="148"/>
        <v>954.33628359412103</v>
      </c>
      <c r="BU220" s="21">
        <f t="shared" si="149"/>
        <v>780.66827435316804</v>
      </c>
      <c r="BV220" s="21">
        <f t="shared" si="150"/>
        <v>637.31790160001401</v>
      </c>
      <c r="BW220" s="21">
        <f t="shared" si="151"/>
        <v>519.29385311579802</v>
      </c>
      <c r="BX220" s="21">
        <f t="shared" si="152"/>
        <v>422.35602286496129</v>
      </c>
      <c r="BY220" s="21">
        <f t="shared" si="153"/>
        <v>342.919126817635</v>
      </c>
      <c r="BZ220" s="21">
        <f t="shared" si="154"/>
        <v>277.96460253417001</v>
      </c>
      <c r="CA220" s="21">
        <f t="shared" si="155"/>
        <v>224.96118971779575</v>
      </c>
      <c r="CB220" s="21">
        <f t="shared" si="156"/>
        <v>181.79417593921261</v>
      </c>
      <c r="CC220" s="21">
        <f t="shared" si="157"/>
        <v>146.70300151472452</v>
      </c>
      <c r="CD220" s="21">
        <f t="shared" si="158"/>
        <v>118.22672499225388</v>
      </c>
      <c r="CE220" s="21">
        <f t="shared" si="159"/>
        <v>95.156734075014938</v>
      </c>
      <c r="CF220" s="21">
        <f t="shared" si="160"/>
        <v>76.496027641113258</v>
      </c>
      <c r="CG220" s="21">
        <f t="shared" si="161"/>
        <v>61.42437758556553</v>
      </c>
      <c r="CH220" s="21">
        <f t="shared" si="162"/>
        <v>49.268692199207756</v>
      </c>
      <c r="CI220" s="21">
        <f t="shared" si="163"/>
        <v>39.477935975815598</v>
      </c>
      <c r="CJ220" s="21">
        <f t="shared" si="164"/>
        <v>31.602006590782004</v>
      </c>
      <c r="CK220" s="21">
        <f t="shared" si="165"/>
        <v>25.274022621655597</v>
      </c>
      <c r="CL220" s="22">
        <f t="shared" si="166"/>
        <v>99.21754631637944</v>
      </c>
      <c r="CM220" s="20">
        <f t="shared" si="167"/>
        <v>652.86818822984242</v>
      </c>
      <c r="CN220" s="21">
        <f t="shared" si="168"/>
        <v>592.00327608100679</v>
      </c>
      <c r="CO220" s="21">
        <f t="shared" si="169"/>
        <v>1012.8382457805857</v>
      </c>
      <c r="CP220" s="21">
        <f t="shared" si="170"/>
        <v>1652.9739254020546</v>
      </c>
      <c r="CQ220" s="21">
        <f t="shared" si="171"/>
        <v>2583.0082741203682</v>
      </c>
      <c r="CR220" s="21">
        <f t="shared" si="172"/>
        <v>3877.7457691685418</v>
      </c>
      <c r="CS220" s="21">
        <f t="shared" si="173"/>
        <v>5609.7396780242689</v>
      </c>
      <c r="CT220" s="21">
        <f t="shared" si="174"/>
        <v>7841.6170886655536</v>
      </c>
      <c r="CU220" s="21">
        <f t="shared" si="175"/>
        <v>10618.08774666078</v>
      </c>
      <c r="CV220" s="21">
        <f t="shared" si="176"/>
        <v>13958.677333345626</v>
      </c>
      <c r="CW220" s="21">
        <f t="shared" si="177"/>
        <v>17852.187018781369</v>
      </c>
      <c r="CX220" s="21">
        <f t="shared" si="178"/>
        <v>22253.673661897832</v>
      </c>
      <c r="CY220" s="21">
        <f t="shared" si="179"/>
        <v>27084.412805830249</v>
      </c>
      <c r="CZ220" s="21">
        <f t="shared" si="180"/>
        <v>32234.914412545229</v>
      </c>
      <c r="DA220" s="21">
        <f t="shared" si="181"/>
        <v>37570.678610458541</v>
      </c>
      <c r="DB220" s="21">
        <f t="shared" si="182"/>
        <v>42940.065283881464</v>
      </c>
      <c r="DC220" s="21">
        <f t="shared" si="183"/>
        <v>48183.447107722561</v>
      </c>
      <c r="DD220" s="21">
        <f t="shared" si="184"/>
        <v>53142.736922798947</v>
      </c>
      <c r="DE220" s="21">
        <f t="shared" si="185"/>
        <v>57670.42117479907</v>
      </c>
      <c r="DF220" s="21">
        <f t="shared" si="186"/>
        <v>61637.36851086824</v>
      </c>
      <c r="DG220" s="21">
        <f t="shared" si="187"/>
        <v>64938.883684430548</v>
      </c>
      <c r="DH220" s="21">
        <f t="shared" si="188"/>
        <v>67498.706130157938</v>
      </c>
      <c r="DI220" s="21">
        <f t="shared" si="189"/>
        <v>69270.877647595669</v>
      </c>
      <c r="DJ220" s="21">
        <f t="shared" si="190"/>
        <v>70239.59946344042</v>
      </c>
      <c r="DK220" s="21">
        <f t="shared" si="191"/>
        <v>70417.349426973116</v>
      </c>
      <c r="DL220" s="21">
        <f t="shared" si="192"/>
        <v>69841.628149968295</v>
      </c>
      <c r="DM220" s="21">
        <f t="shared" si="193"/>
        <v>68570.749178076105</v>
      </c>
      <c r="DN220" s="21">
        <f t="shared" si="194"/>
        <v>66679.089127524087</v>
      </c>
      <c r="DO220" s="21">
        <f t="shared" si="195"/>
        <v>64252.178959922428</v>
      </c>
      <c r="DP220" s="21">
        <f t="shared" si="196"/>
        <v>61381.958421648407</v>
      </c>
      <c r="DQ220" s="21">
        <f t="shared" si="197"/>
        <v>58162.443107416962</v>
      </c>
      <c r="DR220" s="21">
        <f t="shared" si="198"/>
        <v>54685.977175856417</v>
      </c>
      <c r="DS220" s="21">
        <f t="shared" si="199"/>
        <v>51040.171944695452</v>
      </c>
      <c r="DT220" s="21">
        <f t="shared" si="200"/>
        <v>47305.566642898513</v>
      </c>
      <c r="DU220" s="21">
        <f t="shared" si="201"/>
        <v>43553.995539317002</v>
      </c>
      <c r="DV220" s="21">
        <f t="shared" si="202"/>
        <v>39847.6066795882</v>
      </c>
      <c r="DW220" s="21">
        <f t="shared" si="203"/>
        <v>36238.451274243918</v>
      </c>
      <c r="DX220" s="21">
        <f t="shared" si="204"/>
        <v>32768.54811250043</v>
      </c>
      <c r="DY220" s="21">
        <f t="shared" si="205"/>
        <v>29470.322350403421</v>
      </c>
      <c r="DZ220" s="21">
        <f t="shared" si="206"/>
        <v>26367.320503833791</v>
      </c>
      <c r="EA220" s="21">
        <f t="shared" si="207"/>
        <v>23475.111335778209</v>
      </c>
      <c r="EB220" s="21">
        <f t="shared" si="208"/>
        <v>20802.293616631956</v>
      </c>
      <c r="EC220" s="21">
        <f t="shared" si="209"/>
        <v>18351.544800453546</v>
      </c>
      <c r="ED220" s="21">
        <f t="shared" si="210"/>
        <v>16120.658181829656</v>
      </c>
      <c r="EE220" s="21">
        <f t="shared" si="211"/>
        <v>14103.529101347778</v>
      </c>
      <c r="EF220" s="21">
        <f t="shared" si="212"/>
        <v>12291.062591191656</v>
      </c>
      <c r="EG220" s="21">
        <f t="shared" si="213"/>
        <v>10671.985103810142</v>
      </c>
      <c r="EH220" s="21">
        <f t="shared" si="214"/>
        <v>9233.5514710936277</v>
      </c>
      <c r="EI220" s="21">
        <f t="shared" si="215"/>
        <v>7962.1449876108973</v>
      </c>
      <c r="EJ220" s="21">
        <f t="shared" si="216"/>
        <v>6843.7736029373727</v>
      </c>
      <c r="EK220" s="21">
        <f t="shared" si="217"/>
        <v>5864.4688210683989</v>
      </c>
      <c r="EL220" s="21">
        <f t="shared" si="218"/>
        <v>5010.5962541615208</v>
      </c>
      <c r="EM220" s="21">
        <f t="shared" si="219"/>
        <v>4269.0880906105403</v>
      </c>
      <c r="EN220" s="21">
        <f t="shared" si="220"/>
        <v>3627.6082348867708</v>
      </c>
      <c r="EO220" s="21">
        <f t="shared" si="221"/>
        <v>3074.6607615504172</v>
      </c>
      <c r="EP220" s="21">
        <f t="shared" si="222"/>
        <v>2599.6517758218642</v>
      </c>
      <c r="EQ220" s="21">
        <f t="shared" si="223"/>
        <v>2192.9139373282851</v>
      </c>
      <c r="ER220" s="21">
        <f t="shared" si="224"/>
        <v>1845.7019025551176</v>
      </c>
      <c r="ES220" s="21">
        <f t="shared" si="225"/>
        <v>1550.1658689165963</v>
      </c>
      <c r="ET220" s="21">
        <f t="shared" si="226"/>
        <v>1299.3093288537661</v>
      </c>
      <c r="EU220" s="21">
        <f t="shared" si="227"/>
        <v>1086.9361151657311</v>
      </c>
      <c r="EV220" s="21">
        <f t="shared" si="228"/>
        <v>907.59087113857004</v>
      </c>
      <c r="EW220" s="21">
        <f t="shared" si="229"/>
        <v>756.49622971367751</v>
      </c>
      <c r="EX220" s="21">
        <f t="shared" si="230"/>
        <v>629.48924346042168</v>
      </c>
      <c r="EY220" s="21">
        <f t="shared" si="231"/>
        <v>522.95897232592313</v>
      </c>
      <c r="EZ220" s="21">
        <f t="shared" si="232"/>
        <v>433.78660474509894</v>
      </c>
      <c r="FA220" s="21">
        <f t="shared" si="233"/>
        <v>359.28905181716891</v>
      </c>
      <c r="FB220" s="21">
        <f t="shared" si="234"/>
        <v>297.16660417823704</v>
      </c>
      <c r="FC220" s="21">
        <f t="shared" si="235"/>
        <v>245.45496623363354</v>
      </c>
      <c r="FD220" s="21">
        <f t="shared" si="236"/>
        <v>202.48177177843363</v>
      </c>
      <c r="FE220" s="21">
        <f t="shared" si="237"/>
        <v>166.82752844448103</v>
      </c>
      <c r="FF220" s="22">
        <f t="shared" si="238"/>
        <v>757.81371700724412</v>
      </c>
    </row>
    <row r="221" spans="1:162" ht="15.5" x14ac:dyDescent="0.35">
      <c r="A221" s="4" t="s">
        <v>27</v>
      </c>
      <c r="B221" s="18">
        <f>[1]InputData!C14</f>
        <v>1697945</v>
      </c>
      <c r="C221" s="19">
        <f>'[1]Cenários obesidade'!B16</f>
        <v>25.871250539137343</v>
      </c>
      <c r="D221" s="19">
        <f>'[1]Cenários obesidade'!C16</f>
        <v>4.5675657181073683</v>
      </c>
      <c r="E221" s="19">
        <f>'[1]Cenários obesidade'!D16</f>
        <v>28.458375593051077</v>
      </c>
      <c r="F221" s="19">
        <f>'[1]Cenários obesidade'!E16</f>
        <v>5.0243222899181053</v>
      </c>
      <c r="G221" s="20">
        <f t="shared" si="91"/>
        <v>3.2377853653019231</v>
      </c>
      <c r="H221" s="21">
        <f t="shared" si="92"/>
        <v>0.1751968554718604</v>
      </c>
      <c r="I221" s="20">
        <f t="shared" si="93"/>
        <v>3.3330955451062478</v>
      </c>
      <c r="J221" s="22">
        <f t="shared" si="94"/>
        <v>0.1751968554718604</v>
      </c>
      <c r="K221" s="20">
        <f t="shared" si="95"/>
        <v>2120.2202672007775</v>
      </c>
      <c r="L221" s="21">
        <f t="shared" si="96"/>
        <v>1752.06368429493</v>
      </c>
      <c r="M221" s="21">
        <f t="shared" si="97"/>
        <v>2855.2023627022641</v>
      </c>
      <c r="N221" s="21">
        <f t="shared" si="98"/>
        <v>4437.8092880734375</v>
      </c>
      <c r="O221" s="21">
        <f t="shared" si="99"/>
        <v>6603.8087174359525</v>
      </c>
      <c r="P221" s="21"/>
      <c r="Q221" s="21">
        <f t="shared" si="100"/>
        <v>9440.5279422164585</v>
      </c>
      <c r="R221" s="21">
        <f t="shared" si="101"/>
        <v>13004.963847526207</v>
      </c>
      <c r="S221" s="21"/>
      <c r="T221" s="21">
        <f t="shared" si="102"/>
        <v>17311.682371242619</v>
      </c>
      <c r="U221" s="21">
        <f t="shared" si="103"/>
        <v>22324.366810169769</v>
      </c>
      <c r="V221" s="21"/>
      <c r="W221" s="21">
        <f t="shared" si="104"/>
        <v>27952.50140475831</v>
      </c>
      <c r="X221" s="21">
        <f t="shared" si="105"/>
        <v>34053.872799836266</v>
      </c>
      <c r="Y221" s="21"/>
      <c r="Z221" s="21">
        <f t="shared" si="106"/>
        <v>40442.67393714506</v>
      </c>
      <c r="AA221" s="21">
        <f t="shared" si="107"/>
        <v>46902.184235479421</v>
      </c>
      <c r="AB221" s="21"/>
      <c r="AC221" s="21">
        <f t="shared" si="108"/>
        <v>53200.417129190864</v>
      </c>
      <c r="AD221" s="21">
        <f t="shared" si="109"/>
        <v>59106.84642423335</v>
      </c>
      <c r="AE221" s="21"/>
      <c r="AF221" s="21">
        <f t="shared" si="110"/>
        <v>64408.352367114159</v>
      </c>
      <c r="AG221" s="21">
        <f t="shared" si="111"/>
        <v>68922.815657294035</v>
      </c>
      <c r="AH221" s="21"/>
      <c r="AI221" s="21">
        <f t="shared" si="112"/>
        <v>72509.246455460758</v>
      </c>
      <c r="AJ221" s="21">
        <f t="shared" si="113"/>
        <v>75073.867857373538</v>
      </c>
      <c r="AK221" s="21"/>
      <c r="AL221" s="21">
        <f t="shared" si="114"/>
        <v>76572.090042533455</v>
      </c>
      <c r="AM221" s="21">
        <f t="shared" si="115"/>
        <v>77006.744968688348</v>
      </c>
      <c r="AN221" s="21">
        <f t="shared" si="116"/>
        <v>76423.26225227394</v>
      </c>
      <c r="AO221" s="21">
        <f t="shared" si="117"/>
        <v>74902.641815120034</v>
      </c>
      <c r="AP221" s="21">
        <f t="shared" si="118"/>
        <v>72553.126865318336</v>
      </c>
      <c r="AQ221" s="21">
        <f t="shared" si="119"/>
        <v>69501.425325969074</v>
      </c>
      <c r="AR221" s="21">
        <f t="shared" si="120"/>
        <v>65884.199694179304</v>
      </c>
      <c r="AS221" s="21">
        <f t="shared" si="121"/>
        <v>61840.376235825708</v>
      </c>
      <c r="AT221" s="21">
        <f t="shared" si="122"/>
        <v>57504.642578585372</v>
      </c>
      <c r="AU221" s="21">
        <f t="shared" si="123"/>
        <v>53002.330163356884</v>
      </c>
      <c r="AV221" s="21">
        <f t="shared" si="124"/>
        <v>48445.729540042608</v>
      </c>
      <c r="AW221" s="21">
        <f t="shared" si="125"/>
        <v>43931.770225198794</v>
      </c>
      <c r="AX221" s="21">
        <f t="shared" si="126"/>
        <v>39540.91514419904</v>
      </c>
      <c r="AY221" s="21">
        <f t="shared" si="127"/>
        <v>35337.070685786464</v>
      </c>
      <c r="AZ221" s="21">
        <f t="shared" si="128"/>
        <v>31368.292502696873</v>
      </c>
      <c r="BA221" s="21">
        <f t="shared" si="129"/>
        <v>27668.06841757927</v>
      </c>
      <c r="BB221" s="21">
        <f t="shared" si="130"/>
        <v>24256.976839616462</v>
      </c>
      <c r="BC221" s="21">
        <f t="shared" si="131"/>
        <v>21144.546093201006</v>
      </c>
      <c r="BD221" s="21">
        <f t="shared" si="132"/>
        <v>18331.172013159714</v>
      </c>
      <c r="BE221" s="21">
        <f t="shared" si="133"/>
        <v>15809.984162524592</v>
      </c>
      <c r="BF221" s="21">
        <f t="shared" si="134"/>
        <v>13568.582275505141</v>
      </c>
      <c r="BG221" s="21">
        <f t="shared" si="135"/>
        <v>11590.592225106007</v>
      </c>
      <c r="BH221" s="21">
        <f t="shared" si="136"/>
        <v>9857.0140093331083</v>
      </c>
      <c r="BI221" s="21">
        <f t="shared" si="137"/>
        <v>8347.3526419099726</v>
      </c>
      <c r="BJ221" s="21">
        <f t="shared" si="138"/>
        <v>7040.5365871012718</v>
      </c>
      <c r="BK221" s="21">
        <f t="shared" si="139"/>
        <v>5915.6379562985639</v>
      </c>
      <c r="BL221" s="21">
        <f t="shared" si="140"/>
        <v>4952.4147112653027</v>
      </c>
      <c r="BM221" s="21">
        <f t="shared" si="141"/>
        <v>4131.6982787386814</v>
      </c>
      <c r="BN221" s="21">
        <f t="shared" si="142"/>
        <v>3435.6509424788319</v>
      </c>
      <c r="BO221" s="21">
        <f t="shared" si="143"/>
        <v>2847.9167498116913</v>
      </c>
      <c r="BP221" s="21">
        <f t="shared" si="144"/>
        <v>2353.6879721138948</v>
      </c>
      <c r="BQ221" s="21">
        <f t="shared" si="145"/>
        <v>1939.7068182055407</v>
      </c>
      <c r="BR221" s="21">
        <f t="shared" si="146"/>
        <v>1594.2194476737318</v>
      </c>
      <c r="BS221" s="21">
        <f t="shared" si="147"/>
        <v>1306.896612505559</v>
      </c>
      <c r="BT221" s="21">
        <f t="shared" si="148"/>
        <v>1068.7326406722532</v>
      </c>
      <c r="BU221" s="21">
        <f t="shared" si="149"/>
        <v>871.93207385133167</v>
      </c>
      <c r="BV221" s="21">
        <f t="shared" si="150"/>
        <v>709.79114486287949</v>
      </c>
      <c r="BW221" s="21">
        <f t="shared" si="151"/>
        <v>576.57945432784777</v>
      </c>
      <c r="BX221" s="21">
        <f t="shared" si="152"/>
        <v>467.42568069180624</v>
      </c>
      <c r="BY221" s="21">
        <f t="shared" si="153"/>
        <v>378.20991637460662</v>
      </c>
      <c r="BZ221" s="21">
        <f t="shared" si="154"/>
        <v>305.46423831606012</v>
      </c>
      <c r="CA221" s="21">
        <f t="shared" si="155"/>
        <v>246.28236143023605</v>
      </c>
      <c r="CB221" s="21">
        <f t="shared" si="156"/>
        <v>198.23865465824298</v>
      </c>
      <c r="CC221" s="21">
        <f t="shared" si="157"/>
        <v>159.31638856731729</v>
      </c>
      <c r="CD221" s="21">
        <f t="shared" si="158"/>
        <v>127.84480049748559</v>
      </c>
      <c r="CE221" s="21">
        <f t="shared" si="159"/>
        <v>102.44438103090114</v>
      </c>
      <c r="CF221" s="21">
        <f t="shared" si="160"/>
        <v>81.979680853844428</v>
      </c>
      <c r="CG221" s="21">
        <f t="shared" si="161"/>
        <v>65.518890323417423</v>
      </c>
      <c r="CH221" s="21">
        <f t="shared" si="162"/>
        <v>52.299439243018696</v>
      </c>
      <c r="CI221" s="21">
        <f t="shared" si="163"/>
        <v>41.69888865506239</v>
      </c>
      <c r="CJ221" s="21">
        <f t="shared" si="164"/>
        <v>33.210429861514527</v>
      </c>
      <c r="CK221" s="21">
        <f t="shared" si="165"/>
        <v>26.422360672052154</v>
      </c>
      <c r="CL221" s="22">
        <f t="shared" si="166"/>
        <v>100.9122224593612</v>
      </c>
      <c r="CM221" s="20">
        <f t="shared" si="167"/>
        <v>305.76898948258787</v>
      </c>
      <c r="CN221" s="21">
        <f t="shared" si="168"/>
        <v>308.46466144535117</v>
      </c>
      <c r="CO221" s="21">
        <f t="shared" si="169"/>
        <v>555.3366289216051</v>
      </c>
      <c r="CP221" s="21">
        <f t="shared" si="170"/>
        <v>950.64998735123345</v>
      </c>
      <c r="CQ221" s="21">
        <f t="shared" si="171"/>
        <v>1553.5540744620907</v>
      </c>
      <c r="CR221" s="21">
        <f t="shared" si="172"/>
        <v>2432.3566170627373</v>
      </c>
      <c r="CS221" s="21">
        <f t="shared" si="173"/>
        <v>3660.3646032438878</v>
      </c>
      <c r="CT221" s="21">
        <f t="shared" si="174"/>
        <v>5309.8773150597972</v>
      </c>
      <c r="CU221" s="21">
        <f t="shared" si="175"/>
        <v>7444.8511393002282</v>
      </c>
      <c r="CV221" s="21">
        <f t="shared" si="176"/>
        <v>10113.056200776504</v>
      </c>
      <c r="CW221" s="21">
        <f t="shared" si="177"/>
        <v>13338.716898253671</v>
      </c>
      <c r="CX221" s="21">
        <f t="shared" si="178"/>
        <v>17116.6339096511</v>
      </c>
      <c r="CY221" s="21">
        <f t="shared" si="179"/>
        <v>21408.623154184024</v>
      </c>
      <c r="CZ221" s="21">
        <f t="shared" si="180"/>
        <v>26142.811182089234</v>
      </c>
      <c r="DA221" s="21">
        <f t="shared" si="181"/>
        <v>31215.954134173629</v>
      </c>
      <c r="DB221" s="21">
        <f t="shared" si="182"/>
        <v>36498.56562144214</v>
      </c>
      <c r="DC221" s="21">
        <f t="shared" si="183"/>
        <v>41842.309105154825</v>
      </c>
      <c r="DD221" s="21">
        <f t="shared" si="184"/>
        <v>47088.877714668975</v>
      </c>
      <c r="DE221" s="21">
        <f t="shared" si="185"/>
        <v>52079.471942971286</v>
      </c>
      <c r="DF221" s="21">
        <f t="shared" si="186"/>
        <v>56663.993938662585</v>
      </c>
      <c r="DG221" s="21">
        <f t="shared" si="187"/>
        <v>60709.188369897529</v>
      </c>
      <c r="DH221" s="21">
        <f t="shared" si="188"/>
        <v>64105.144279233842</v>
      </c>
      <c r="DI221" s="21">
        <f t="shared" si="189"/>
        <v>66769.795284480133</v>
      </c>
      <c r="DJ221" s="21">
        <f t="shared" si="190"/>
        <v>68651.283588174701</v>
      </c>
      <c r="DK221" s="21">
        <f t="shared" si="191"/>
        <v>69728.259147105593</v>
      </c>
      <c r="DL221" s="21">
        <f t="shared" si="192"/>
        <v>70008.350082722391</v>
      </c>
      <c r="DM221" s="21">
        <f t="shared" si="193"/>
        <v>69525.154103429959</v>
      </c>
      <c r="DN221" s="21">
        <f t="shared" si="194"/>
        <v>68334.161677300566</v>
      </c>
      <c r="DO221" s="21">
        <f t="shared" si="195"/>
        <v>66508.034660806763</v>
      </c>
      <c r="DP221" s="21">
        <f t="shared" si="196"/>
        <v>64131.637998697952</v>
      </c>
      <c r="DQ221" s="21">
        <f t="shared" si="197"/>
        <v>61297.167979164275</v>
      </c>
      <c r="DR221" s="21">
        <f t="shared" si="198"/>
        <v>58099.649632221372</v>
      </c>
      <c r="DS221" s="21">
        <f t="shared" si="199"/>
        <v>54632.998391594323</v>
      </c>
      <c r="DT221" s="21">
        <f t="shared" si="200"/>
        <v>50986.765389229746</v>
      </c>
      <c r="DU221" s="21">
        <f t="shared" si="201"/>
        <v>47243.617733801773</v>
      </c>
      <c r="DV221" s="21">
        <f t="shared" si="202"/>
        <v>43477.54858845596</v>
      </c>
      <c r="DW221" s="21">
        <f t="shared" si="203"/>
        <v>39752.768541165678</v>
      </c>
      <c r="DX221" s="21">
        <f t="shared" si="204"/>
        <v>36123.19976620996</v>
      </c>
      <c r="DY221" s="21">
        <f t="shared" si="205"/>
        <v>32632.47674930944</v>
      </c>
      <c r="DZ221" s="21">
        <f t="shared" si="206"/>
        <v>29314.350094925107</v>
      </c>
      <c r="EA221" s="21">
        <f t="shared" si="207"/>
        <v>26193.390992848679</v>
      </c>
      <c r="EB221" s="21">
        <f t="shared" si="208"/>
        <v>23285.901066324459</v>
      </c>
      <c r="EC221" s="21">
        <f t="shared" si="209"/>
        <v>20600.943474092579</v>
      </c>
      <c r="ED221" s="21">
        <f t="shared" si="210"/>
        <v>18141.424490003599</v>
      </c>
      <c r="EE221" s="21">
        <f t="shared" si="211"/>
        <v>15905.168875663732</v>
      </c>
      <c r="EF221" s="21">
        <f t="shared" si="212"/>
        <v>13885.94609255238</v>
      </c>
      <c r="EG221" s="21">
        <f t="shared" si="213"/>
        <v>12074.417006456153</v>
      </c>
      <c r="EH221" s="21">
        <f t="shared" si="214"/>
        <v>10458.981750988856</v>
      </c>
      <c r="EI221" s="21">
        <f t="shared" si="215"/>
        <v>9026.5186114577155</v>
      </c>
      <c r="EJ221" s="21">
        <f t="shared" si="216"/>
        <v>7763.0111242722542</v>
      </c>
      <c r="EK221" s="21">
        <f t="shared" si="217"/>
        <v>6654.0661507533505</v>
      </c>
      <c r="EL221" s="21">
        <f t="shared" si="218"/>
        <v>5685.3296540344854</v>
      </c>
      <c r="EM221" s="21">
        <f t="shared" si="219"/>
        <v>4842.8095069322271</v>
      </c>
      <c r="EN221" s="21">
        <f t="shared" si="220"/>
        <v>4113.1161287190953</v>
      </c>
      <c r="EO221" s="21">
        <f t="shared" si="221"/>
        <v>3483.6323271874949</v>
      </c>
      <c r="EP221" s="21">
        <f t="shared" si="222"/>
        <v>2942.6236290875363</v>
      </c>
      <c r="EQ221" s="21">
        <f t="shared" si="223"/>
        <v>2479.2998104659446</v>
      </c>
      <c r="ER221" s="21">
        <f t="shared" si="224"/>
        <v>2083.8374517133416</v>
      </c>
      <c r="ES221" s="21">
        <f t="shared" si="225"/>
        <v>1747.3722726330368</v>
      </c>
      <c r="ET221" s="21">
        <f t="shared" si="226"/>
        <v>1461.9688534593668</v>
      </c>
      <c r="EU221" s="21">
        <f t="shared" si="227"/>
        <v>1220.5741952537289</v>
      </c>
      <c r="EV221" s="21">
        <f t="shared" si="228"/>
        <v>1016.9604715255463</v>
      </c>
      <c r="EW221" s="21">
        <f t="shared" si="229"/>
        <v>845.66130774545161</v>
      </c>
      <c r="EX221" s="21">
        <f t="shared" si="230"/>
        <v>701.90501718115138</v>
      </c>
      <c r="EY221" s="21">
        <f t="shared" si="231"/>
        <v>581.54742941534414</v>
      </c>
      <c r="EZ221" s="21">
        <f t="shared" si="232"/>
        <v>481.00627283953645</v>
      </c>
      <c r="FA221" s="21">
        <f t="shared" si="233"/>
        <v>397.19850940039447</v>
      </c>
      <c r="FB221" s="21">
        <f t="shared" si="234"/>
        <v>327.4815602205997</v>
      </c>
      <c r="FC221" s="21">
        <f t="shared" si="235"/>
        <v>269.59899355213219</v>
      </c>
      <c r="FD221" s="21">
        <f t="shared" si="236"/>
        <v>221.63096011306027</v>
      </c>
      <c r="FE221" s="21">
        <f t="shared" si="237"/>
        <v>181.94944329602967</v>
      </c>
      <c r="FF221" s="22">
        <f t="shared" si="238"/>
        <v>807.93669352618815</v>
      </c>
    </row>
    <row r="222" spans="1:162" ht="15.5" x14ac:dyDescent="0.35">
      <c r="A222" s="4" t="s">
        <v>28</v>
      </c>
      <c r="B222" s="18">
        <f>[1]InputData!C15</f>
        <v>1684728</v>
      </c>
      <c r="C222" s="19">
        <f>'[1]Cenários obesidade'!B17</f>
        <v>26.21</v>
      </c>
      <c r="D222" s="19">
        <f>'[1]Cenários obesidade'!C17</f>
        <v>4.54</v>
      </c>
      <c r="E222" s="19">
        <f>'[1]Cenários obesidade'!D17</f>
        <v>28.831000000000003</v>
      </c>
      <c r="F222" s="19">
        <f>'[1]Cenários obesidade'!E17</f>
        <v>4.9939999999999998</v>
      </c>
      <c r="G222" s="20">
        <f t="shared" si="91"/>
        <v>3.251359724540575</v>
      </c>
      <c r="H222" s="21">
        <f t="shared" si="92"/>
        <v>0.17193773753740102</v>
      </c>
      <c r="I222" s="20">
        <f t="shared" si="93"/>
        <v>3.3466699043448997</v>
      </c>
      <c r="J222" s="22">
        <f t="shared" si="94"/>
        <v>0.17193773753740102</v>
      </c>
      <c r="K222" s="20">
        <f t="shared" si="95"/>
        <v>1329.3546452032472</v>
      </c>
      <c r="L222" s="21">
        <f t="shared" si="96"/>
        <v>1185.6404254786619</v>
      </c>
      <c r="M222" s="21">
        <f t="shared" si="97"/>
        <v>2000.1054134850938</v>
      </c>
      <c r="N222" s="21">
        <f t="shared" si="98"/>
        <v>3210.7275414704486</v>
      </c>
      <c r="O222" s="21">
        <f t="shared" si="99"/>
        <v>4924.1220002964792</v>
      </c>
      <c r="P222" s="21"/>
      <c r="Q222" s="21">
        <f t="shared" si="100"/>
        <v>7240.6606420716416</v>
      </c>
      <c r="R222" s="21">
        <f t="shared" si="101"/>
        <v>10241.126617502347</v>
      </c>
      <c r="S222" s="21"/>
      <c r="T222" s="21">
        <f t="shared" si="102"/>
        <v>13973.298613306872</v>
      </c>
      <c r="U222" s="21">
        <f t="shared" si="103"/>
        <v>18440.580821684132</v>
      </c>
      <c r="V222" s="21"/>
      <c r="W222" s="21">
        <f t="shared" si="104"/>
        <v>23594.590708076299</v>
      </c>
      <c r="X222" s="21">
        <f t="shared" si="105"/>
        <v>29333.036010443851</v>
      </c>
      <c r="Y222" s="21"/>
      <c r="Z222" s="21">
        <f t="shared" si="106"/>
        <v>35503.39118132124</v>
      </c>
      <c r="AA222" s="21">
        <f t="shared" si="107"/>
        <v>41912.000800634058</v>
      </c>
      <c r="AB222" s="21"/>
      <c r="AC222" s="21">
        <f t="shared" si="108"/>
        <v>48337.466956790013</v>
      </c>
      <c r="AD222" s="21">
        <f t="shared" si="109"/>
        <v>54546.648296751926</v>
      </c>
      <c r="AE222" s="21"/>
      <c r="AF222" s="21">
        <f t="shared" si="110"/>
        <v>60311.373955225296</v>
      </c>
      <c r="AG222" s="21">
        <f t="shared" si="111"/>
        <v>65424.052360363705</v>
      </c>
      <c r="AH222" s="21"/>
      <c r="AI222" s="21">
        <f t="shared" si="112"/>
        <v>69710.675973540448</v>
      </c>
      <c r="AJ222" s="21">
        <f t="shared" si="113"/>
        <v>73040.199779982504</v>
      </c>
      <c r="AK222" s="21"/>
      <c r="AL222" s="21">
        <f t="shared" si="114"/>
        <v>75329.806812706083</v>
      </c>
      <c r="AM222" s="21">
        <f t="shared" si="115"/>
        <v>76546.081837011152</v>
      </c>
      <c r="AN222" s="21">
        <f t="shared" si="116"/>
        <v>76702.531070254714</v>
      </c>
      <c r="AO222" s="21">
        <f t="shared" si="117"/>
        <v>75854.1756574709</v>
      </c>
      <c r="AP222" s="21">
        <f t="shared" si="118"/>
        <v>74090.100107578139</v>
      </c>
      <c r="AQ222" s="21">
        <f t="shared" si="119"/>
        <v>71524.865499030726</v>
      </c>
      <c r="AR222" s="21">
        <f t="shared" si="120"/>
        <v>68289.626140605891</v>
      </c>
      <c r="AS222" s="21">
        <f t="shared" si="121"/>
        <v>64523.649036552233</v>
      </c>
      <c r="AT222" s="21">
        <f t="shared" si="122"/>
        <v>60366.759719476955</v>
      </c>
      <c r="AU222" s="21">
        <f t="shared" si="123"/>
        <v>55953.053484335163</v>
      </c>
      <c r="AV222" s="21">
        <f t="shared" si="124"/>
        <v>51406.039016925934</v>
      </c>
      <c r="AW222" s="21">
        <f t="shared" si="125"/>
        <v>46835.235853605533</v>
      </c>
      <c r="AX222" s="21">
        <f t="shared" si="126"/>
        <v>42334.135233032721</v>
      </c>
      <c r="AY222" s="21">
        <f t="shared" si="127"/>
        <v>37979.357295490132</v>
      </c>
      <c r="AZ222" s="21">
        <f t="shared" si="128"/>
        <v>33830.793753033882</v>
      </c>
      <c r="BA222" s="21">
        <f t="shared" si="129"/>
        <v>29932.509039996228</v>
      </c>
      <c r="BB222" s="21">
        <f t="shared" si="130"/>
        <v>26314.178286386115</v>
      </c>
      <c r="BC222" s="21">
        <f t="shared" si="131"/>
        <v>22992.860788757487</v>
      </c>
      <c r="BD222" s="21">
        <f t="shared" si="132"/>
        <v>19974.937077801562</v>
      </c>
      <c r="BE222" s="21">
        <f t="shared" si="133"/>
        <v>17258.071254098621</v>
      </c>
      <c r="BF222" s="21">
        <f t="shared" si="134"/>
        <v>14833.094174405252</v>
      </c>
      <c r="BG222" s="21">
        <f t="shared" si="135"/>
        <v>12685.734646149227</v>
      </c>
      <c r="BH222" s="21">
        <f t="shared" si="136"/>
        <v>10798.153369562411</v>
      </c>
      <c r="BI222" s="21">
        <f t="shared" si="137"/>
        <v>9150.2571342201391</v>
      </c>
      <c r="BJ222" s="21">
        <f t="shared" si="138"/>
        <v>7720.7885461849064</v>
      </c>
      <c r="BK222" s="21">
        <f t="shared" si="139"/>
        <v>6488.199594542265</v>
      </c>
      <c r="BL222" s="21">
        <f t="shared" si="140"/>
        <v>5431.3262001657413</v>
      </c>
      <c r="BM222" s="21">
        <f t="shared" si="141"/>
        <v>4529.8862044574271</v>
      </c>
      <c r="BN222" s="21">
        <f t="shared" si="142"/>
        <v>3764.8257713632115</v>
      </c>
      <c r="BO222" s="21">
        <f t="shared" si="143"/>
        <v>3118.5395817154304</v>
      </c>
      <c r="BP222" s="21">
        <f t="shared" si="144"/>
        <v>2574.9891116013055</v>
      </c>
      <c r="BQ222" s="21">
        <f t="shared" si="145"/>
        <v>2119.7412271407875</v>
      </c>
      <c r="BR222" s="21">
        <f t="shared" si="146"/>
        <v>1739.946715980092</v>
      </c>
      <c r="BS222" s="21">
        <f t="shared" si="147"/>
        <v>1424.2755317918718</v>
      </c>
      <c r="BT222" s="21">
        <f t="shared" si="148"/>
        <v>1162.8226847401845</v>
      </c>
      <c r="BU222" s="21">
        <f t="shared" si="149"/>
        <v>946.99602600818321</v>
      </c>
      <c r="BV222" s="21">
        <f t="shared" si="150"/>
        <v>769.394745388003</v>
      </c>
      <c r="BW222" s="21">
        <f t="shared" si="151"/>
        <v>623.68527813540118</v>
      </c>
      <c r="BX222" s="21">
        <f t="shared" si="152"/>
        <v>504.47951703813976</v>
      </c>
      <c r="BY222" s="21">
        <f t="shared" si="153"/>
        <v>407.21874028052429</v>
      </c>
      <c r="BZ222" s="21">
        <f t="shared" si="154"/>
        <v>328.06547219862142</v>
      </c>
      <c r="CA222" s="21">
        <f t="shared" si="155"/>
        <v>263.80456064796209</v>
      </c>
      <c r="CB222" s="21">
        <f t="shared" si="156"/>
        <v>211.75404572681114</v>
      </c>
      <c r="CC222" s="21">
        <f t="shared" si="157"/>
        <v>169.68587390651186</v>
      </c>
      <c r="CD222" s="21">
        <f t="shared" si="158"/>
        <v>135.75614483684794</v>
      </c>
      <c r="CE222" s="21">
        <f t="shared" si="159"/>
        <v>108.44433407270407</v>
      </c>
      <c r="CF222" s="21">
        <f t="shared" si="160"/>
        <v>86.500786403907682</v>
      </c>
      <c r="CG222" s="21">
        <f t="shared" si="161"/>
        <v>68.901698134773142</v>
      </c>
      <c r="CH222" s="21">
        <f t="shared" si="162"/>
        <v>54.810783340359372</v>
      </c>
      <c r="CI222" s="21">
        <f t="shared" si="163"/>
        <v>43.546833232254322</v>
      </c>
      <c r="CJ222" s="21">
        <f t="shared" si="164"/>
        <v>34.556417032880233</v>
      </c>
      <c r="CK222" s="21">
        <f t="shared" si="165"/>
        <v>27.391027663791867</v>
      </c>
      <c r="CL222" s="22">
        <f t="shared" si="166"/>
        <v>102.60751415361207</v>
      </c>
      <c r="CM222" s="20">
        <f t="shared" si="167"/>
        <v>171.68003174561053</v>
      </c>
      <c r="CN222" s="21">
        <f t="shared" si="168"/>
        <v>187.01475117492171</v>
      </c>
      <c r="CO222" s="21">
        <f t="shared" si="169"/>
        <v>349.85029005898872</v>
      </c>
      <c r="CP222" s="21">
        <f t="shared" si="170"/>
        <v>620.80957222372615</v>
      </c>
      <c r="CQ222" s="21">
        <f t="shared" si="171"/>
        <v>1049.3247304624599</v>
      </c>
      <c r="CR222" s="21">
        <f t="shared" si="172"/>
        <v>1695.7449180895389</v>
      </c>
      <c r="CS222" s="21">
        <f t="shared" si="173"/>
        <v>2628.903960358497</v>
      </c>
      <c r="CT222" s="21">
        <f t="shared" si="174"/>
        <v>3921.7224001402919</v>
      </c>
      <c r="CU222" s="21">
        <f t="shared" si="175"/>
        <v>5645.0475139310392</v>
      </c>
      <c r="CV222" s="21">
        <f t="shared" si="176"/>
        <v>7860.2831398953122</v>
      </c>
      <c r="CW222" s="21">
        <f t="shared" si="177"/>
        <v>10611.642223430785</v>
      </c>
      <c r="CX222" s="21">
        <f t="shared" si="178"/>
        <v>13919.005943627564</v>
      </c>
      <c r="CY222" s="21">
        <f t="shared" si="179"/>
        <v>17772.360436781044</v>
      </c>
      <c r="CZ222" s="21">
        <f t="shared" si="180"/>
        <v>22128.607658565019</v>
      </c>
      <c r="DA222" s="21">
        <f t="shared" si="181"/>
        <v>26911.245868534832</v>
      </c>
      <c r="DB222" s="21">
        <f t="shared" si="182"/>
        <v>32013.044909712415</v>
      </c>
      <c r="DC222" s="21">
        <f t="shared" si="183"/>
        <v>37301.467195361402</v>
      </c>
      <c r="DD222" s="21">
        <f t="shared" si="184"/>
        <v>42626.266423378685</v>
      </c>
      <c r="DE222" s="21">
        <f t="shared" si="185"/>
        <v>47828.475412831045</v>
      </c>
      <c r="DF222" s="21">
        <f t="shared" si="186"/>
        <v>52749.893276741343</v>
      </c>
      <c r="DG222" s="21">
        <f t="shared" si="187"/>
        <v>57242.199778512149</v>
      </c>
      <c r="DH222" s="21">
        <f t="shared" si="188"/>
        <v>61174.942707432943</v>
      </c>
      <c r="DI222" s="21">
        <f t="shared" si="189"/>
        <v>64441.832513388545</v>
      </c>
      <c r="DJ222" s="21">
        <f t="shared" si="190"/>
        <v>66965.002790167957</v>
      </c>
      <c r="DK222" s="21">
        <f t="shared" si="191"/>
        <v>68697.122610095044</v>
      </c>
      <c r="DL222" s="21">
        <f t="shared" si="192"/>
        <v>69621.45033670601</v>
      </c>
      <c r="DM222" s="21">
        <f t="shared" si="193"/>
        <v>69750.079977527945</v>
      </c>
      <c r="DN222" s="21">
        <f t="shared" si="194"/>
        <v>69120.740997656772</v>
      </c>
      <c r="DO222" s="21">
        <f t="shared" si="195"/>
        <v>67792.569527029642</v>
      </c>
      <c r="DP222" s="21">
        <f t="shared" si="196"/>
        <v>65841.278106641112</v>
      </c>
      <c r="DQ222" s="21">
        <f t="shared" si="197"/>
        <v>63354.121709354331</v>
      </c>
      <c r="DR222" s="21">
        <f t="shared" si="198"/>
        <v>60425.000909573311</v>
      </c>
      <c r="DS222" s="21">
        <f t="shared" si="199"/>
        <v>57149.970115503296</v>
      </c>
      <c r="DT222" s="21">
        <f t="shared" si="200"/>
        <v>53623.339927546556</v>
      </c>
      <c r="DU222" s="21">
        <f t="shared" si="201"/>
        <v>49934.486197815582</v>
      </c>
      <c r="DV222" s="21">
        <f t="shared" si="202"/>
        <v>46165.410181200357</v>
      </c>
      <c r="DW222" s="21">
        <f t="shared" si="203"/>
        <v>42389.037935985616</v>
      </c>
      <c r="DX222" s="21">
        <f t="shared" si="204"/>
        <v>38668.204470429511</v>
      </c>
      <c r="DY222" s="21">
        <f t="shared" si="205"/>
        <v>35055.239038596235</v>
      </c>
      <c r="DZ222" s="21">
        <f t="shared" si="206"/>
        <v>31592.051296517697</v>
      </c>
      <c r="EA222" s="21">
        <f t="shared" si="207"/>
        <v>28310.611846734282</v>
      </c>
      <c r="EB222" s="21">
        <f t="shared" si="208"/>
        <v>25233.722788500439</v>
      </c>
      <c r="EC222" s="21">
        <f t="shared" si="209"/>
        <v>22375.98196880248</v>
      </c>
      <c r="ED222" s="21">
        <f t="shared" si="210"/>
        <v>19744.856576487105</v>
      </c>
      <c r="EE222" s="21">
        <f t="shared" si="211"/>
        <v>17341.795714123022</v>
      </c>
      <c r="EF222" s="21">
        <f t="shared" si="212"/>
        <v>15163.326154813045</v>
      </c>
      <c r="EG222" s="21">
        <f t="shared" si="213"/>
        <v>13202.089549303664</v>
      </c>
      <c r="EH222" s="21">
        <f t="shared" si="214"/>
        <v>11447.792144844123</v>
      </c>
      <c r="EI222" s="21">
        <f t="shared" si="215"/>
        <v>9888.0491637772175</v>
      </c>
      <c r="EJ222" s="21">
        <f t="shared" si="216"/>
        <v>8509.11516370143</v>
      </c>
      <c r="EK222" s="21">
        <f t="shared" si="217"/>
        <v>7296.4989441043817</v>
      </c>
      <c r="EL222" s="21">
        <f t="shared" si="218"/>
        <v>6235.4669893825476</v>
      </c>
      <c r="EM222" s="21">
        <f t="shared" si="219"/>
        <v>5311.4432405592579</v>
      </c>
      <c r="EN222" s="21">
        <f t="shared" si="220"/>
        <v>4510.3154075364764</v>
      </c>
      <c r="EO222" s="21">
        <f t="shared" si="221"/>
        <v>3818.6593243239167</v>
      </c>
      <c r="EP222" s="21">
        <f t="shared" si="222"/>
        <v>3223.8932585137909</v>
      </c>
      <c r="EQ222" s="21">
        <f t="shared" si="223"/>
        <v>2714.3738395009373</v>
      </c>
      <c r="ER222" s="21">
        <f t="shared" si="224"/>
        <v>2279.4445647572925</v>
      </c>
      <c r="ES222" s="21">
        <f t="shared" si="225"/>
        <v>1909.4468447960026</v>
      </c>
      <c r="ET222" s="21">
        <f t="shared" si="226"/>
        <v>1595.7023874911197</v>
      </c>
      <c r="EU222" s="21">
        <f t="shared" si="227"/>
        <v>1330.4745030607523</v>
      </c>
      <c r="EV222" s="21">
        <f t="shared" si="228"/>
        <v>1106.9147069786575</v>
      </c>
      <c r="EW222" s="21">
        <f t="shared" si="229"/>
        <v>918.99986107069742</v>
      </c>
      <c r="EX222" s="21">
        <f t="shared" si="230"/>
        <v>761.46405595364467</v>
      </c>
      <c r="EY222" s="21">
        <f t="shared" si="231"/>
        <v>629.72851879312088</v>
      </c>
      <c r="EZ222" s="21">
        <f t="shared" si="232"/>
        <v>519.83203587044056</v>
      </c>
      <c r="FA222" s="21">
        <f t="shared" si="233"/>
        <v>428.36370839786019</v>
      </c>
      <c r="FB222" s="21">
        <f t="shared" si="234"/>
        <v>352.39930549269565</v>
      </c>
      <c r="FC222" s="21">
        <f t="shared" si="235"/>
        <v>289.44203003299651</v>
      </c>
      <c r="FD222" s="21">
        <f t="shared" si="236"/>
        <v>237.36815906699809</v>
      </c>
      <c r="FE222" s="21">
        <f t="shared" si="237"/>
        <v>194.37774782943885</v>
      </c>
      <c r="FF222" s="22">
        <f t="shared" si="238"/>
        <v>849.57771067501483</v>
      </c>
    </row>
    <row r="223" spans="1:162" ht="15.5" x14ac:dyDescent="0.35">
      <c r="A223" s="4" t="s">
        <v>29</v>
      </c>
      <c r="B223" s="18">
        <f>[1]InputData!C16</f>
        <v>1686221</v>
      </c>
      <c r="C223" s="19">
        <f>'[1]Cenários obesidade'!B18</f>
        <v>26.357413029552792</v>
      </c>
      <c r="D223" s="19">
        <f>'[1]Cenários obesidade'!C18</f>
        <v>4.5275337074067359</v>
      </c>
      <c r="E223" s="19">
        <f>'[1]Cenários obesidade'!D18</f>
        <v>28.99315433250807</v>
      </c>
      <c r="F223" s="19">
        <f>'[1]Cenários obesidade'!E18</f>
        <v>4.9802870781474091</v>
      </c>
      <c r="G223" s="20">
        <f t="shared" si="91"/>
        <v>3.2572097801577908</v>
      </c>
      <c r="H223" s="21">
        <f t="shared" si="92"/>
        <v>0.17052732718646316</v>
      </c>
      <c r="I223" s="20">
        <f t="shared" si="93"/>
        <v>3.352519959962116</v>
      </c>
      <c r="J223" s="22">
        <f t="shared" si="94"/>
        <v>0.17052732718646316</v>
      </c>
      <c r="K223" s="20">
        <f t="shared" si="95"/>
        <v>1079.4276033224587</v>
      </c>
      <c r="L223" s="21">
        <f t="shared" si="96"/>
        <v>995.60177924037885</v>
      </c>
      <c r="M223" s="21">
        <f t="shared" si="97"/>
        <v>1705.9849763098805</v>
      </c>
      <c r="N223" s="21">
        <f t="shared" si="98"/>
        <v>2778.861581156114</v>
      </c>
      <c r="O223" s="21">
        <f t="shared" si="99"/>
        <v>4320.3465758491884</v>
      </c>
      <c r="P223" s="21"/>
      <c r="Q223" s="21">
        <f t="shared" si="100"/>
        <v>6434.4268520072683</v>
      </c>
      <c r="R223" s="21">
        <f t="shared" si="101"/>
        <v>9210.1005587338568</v>
      </c>
      <c r="S223" s="21"/>
      <c r="T223" s="21">
        <f t="shared" si="102"/>
        <v>12707.746744124213</v>
      </c>
      <c r="U223" s="21">
        <f t="shared" si="103"/>
        <v>16946.806703354316</v>
      </c>
      <c r="V223" s="21"/>
      <c r="W223" s="21">
        <f t="shared" si="104"/>
        <v>21896.805667055698</v>
      </c>
      <c r="X223" s="21">
        <f t="shared" si="105"/>
        <v>27473.286612414191</v>
      </c>
      <c r="Y223" s="21"/>
      <c r="Z223" s="21">
        <f t="shared" si="106"/>
        <v>33539.474880701309</v>
      </c>
      <c r="AA223" s="21">
        <f t="shared" si="107"/>
        <v>39913.611094359883</v>
      </c>
      <c r="AB223" s="21"/>
      <c r="AC223" s="21">
        <f t="shared" si="108"/>
        <v>46381.060791483163</v>
      </c>
      <c r="AD223" s="21">
        <f t="shared" si="109"/>
        <v>52709.680847245676</v>
      </c>
      <c r="AE223" s="21"/>
      <c r="AF223" s="21">
        <f t="shared" si="110"/>
        <v>58666.584021571696</v>
      </c>
      <c r="AG223" s="21">
        <f t="shared" si="111"/>
        <v>64034.414372134022</v>
      </c>
      <c r="AH223" s="21"/>
      <c r="AI223" s="21">
        <f t="shared" si="112"/>
        <v>68625.488450465447</v>
      </c>
      <c r="AJ223" s="21">
        <f t="shared" si="113"/>
        <v>72292.590492974108</v>
      </c>
      <c r="AK223" s="21"/>
      <c r="AL223" s="21">
        <f t="shared" si="114"/>
        <v>74935.737622907254</v>
      </c>
      <c r="AM223" s="21">
        <f t="shared" si="115"/>
        <v>76504.760945074449</v>
      </c>
      <c r="AN223" s="21">
        <f t="shared" si="116"/>
        <v>76998.007058765972</v>
      </c>
      <c r="AO223" s="21">
        <f t="shared" si="117"/>
        <v>76457.805408569096</v>
      </c>
      <c r="AP223" s="21">
        <f t="shared" si="118"/>
        <v>74963.551085830666</v>
      </c>
      <c r="AQ223" s="21">
        <f t="shared" si="119"/>
        <v>72623.324687297296</v>
      </c>
      <c r="AR223" s="21">
        <f t="shared" si="120"/>
        <v>69564.931756702921</v>
      </c>
      <c r="AS223" s="21">
        <f t="shared" si="121"/>
        <v>65927.124404713177</v>
      </c>
      <c r="AT223" s="21">
        <f t="shared" si="122"/>
        <v>61851.599526873943</v>
      </c>
      <c r="AU223" s="21">
        <f t="shared" si="123"/>
        <v>57476.181527217683</v>
      </c>
      <c r="AV223" s="21">
        <f t="shared" si="124"/>
        <v>52929.416672987689</v>
      </c>
      <c r="AW223" s="21">
        <f t="shared" si="125"/>
        <v>48326.648013610276</v>
      </c>
      <c r="AX223" s="21">
        <f t="shared" si="126"/>
        <v>43767.513891180533</v>
      </c>
      <c r="AY223" s="21">
        <f t="shared" si="127"/>
        <v>39334.722956273137</v>
      </c>
      <c r="AZ223" s="21">
        <f t="shared" si="128"/>
        <v>35093.903056789502</v>
      </c>
      <c r="BA223" s="21">
        <f t="shared" si="129"/>
        <v>31094.296011667444</v>
      </c>
      <c r="BB223" s="21">
        <f t="shared" si="130"/>
        <v>27370.069037149009</v>
      </c>
      <c r="BC223" s="21">
        <f t="shared" si="131"/>
        <v>23942.029858656384</v>
      </c>
      <c r="BD223" s="21">
        <f t="shared" si="132"/>
        <v>20819.560040206496</v>
      </c>
      <c r="BE223" s="21">
        <f t="shared" si="133"/>
        <v>18002.614379453174</v>
      </c>
      <c r="BF223" s="21">
        <f t="shared" si="134"/>
        <v>15483.669054060862</v>
      </c>
      <c r="BG223" s="21">
        <f t="shared" si="135"/>
        <v>13249.534444654351</v>
      </c>
      <c r="BH223" s="21">
        <f t="shared" si="136"/>
        <v>11282.978172133631</v>
      </c>
      <c r="BI223" s="21">
        <f t="shared" si="137"/>
        <v>9564.1287677498167</v>
      </c>
      <c r="BJ223" s="21">
        <f t="shared" si="138"/>
        <v>8071.6501610339747</v>
      </c>
      <c r="BK223" s="21">
        <f t="shared" si="139"/>
        <v>6783.6919615889119</v>
      </c>
      <c r="BL223" s="21">
        <f t="shared" si="140"/>
        <v>5678.6308026438637</v>
      </c>
      <c r="BM223" s="21">
        <f t="shared" si="141"/>
        <v>4735.6244707816541</v>
      </c>
      <c r="BN223" s="21">
        <f t="shared" si="142"/>
        <v>3935.0039029226409</v>
      </c>
      <c r="BO223" s="21">
        <f t="shared" si="143"/>
        <v>3258.5291128786962</v>
      </c>
      <c r="BP223" s="21">
        <f t="shared" si="144"/>
        <v>2689.534376574104</v>
      </c>
      <c r="BQ223" s="21">
        <f t="shared" si="145"/>
        <v>2212.9861250981089</v>
      </c>
      <c r="BR223" s="21">
        <f t="shared" si="146"/>
        <v>1815.4744316071085</v>
      </c>
      <c r="BS223" s="21">
        <f t="shared" si="147"/>
        <v>1485.1560916018486</v>
      </c>
      <c r="BT223" s="21">
        <f t="shared" si="148"/>
        <v>1211.6643514289833</v>
      </c>
      <c r="BU223" s="21">
        <f t="shared" si="149"/>
        <v>985.99752060216247</v>
      </c>
      <c r="BV223" s="21">
        <f t="shared" si="150"/>
        <v>800.39612627611939</v>
      </c>
      <c r="BW223" s="21">
        <f t="shared" si="151"/>
        <v>648.21599728361161</v>
      </c>
      <c r="BX223" s="21">
        <f t="shared" si="152"/>
        <v>523.80272580821622</v>
      </c>
      <c r="BY223" s="21">
        <f t="shared" si="153"/>
        <v>422.37134475878059</v>
      </c>
      <c r="BZ223" s="21">
        <f t="shared" si="154"/>
        <v>339.89375784640538</v>
      </c>
      <c r="CA223" s="21">
        <f t="shared" si="155"/>
        <v>272.99543602768335</v>
      </c>
      <c r="CB223" s="21">
        <f t="shared" si="156"/>
        <v>218.86211204996187</v>
      </c>
      <c r="CC223" s="21">
        <f t="shared" si="157"/>
        <v>175.15662657485669</v>
      </c>
      <c r="CD223" s="21">
        <f t="shared" si="158"/>
        <v>139.94566854726676</v>
      </c>
      <c r="CE223" s="21">
        <f t="shared" si="159"/>
        <v>111.6358758237634</v>
      </c>
      <c r="CF223" s="21">
        <f t="shared" si="160"/>
        <v>88.918590251975928</v>
      </c>
      <c r="CG223" s="21">
        <f t="shared" si="161"/>
        <v>70.72246930379066</v>
      </c>
      <c r="CH223" s="21">
        <f t="shared" si="162"/>
        <v>56.173123064783148</v>
      </c>
      <c r="CI223" s="21">
        <f t="shared" si="163"/>
        <v>44.558953952317943</v>
      </c>
      <c r="CJ223" s="21">
        <f t="shared" si="164"/>
        <v>35.302413423926495</v>
      </c>
      <c r="CK223" s="21">
        <f t="shared" si="165"/>
        <v>27.935944768590797</v>
      </c>
      <c r="CL223" s="22">
        <f t="shared" si="166"/>
        <v>103.76054044829861</v>
      </c>
      <c r="CM223" s="20">
        <f t="shared" si="167"/>
        <v>132.60888265368868</v>
      </c>
      <c r="CN223" s="21">
        <f t="shared" si="168"/>
        <v>149.42528405548913</v>
      </c>
      <c r="CO223" s="21">
        <f t="shared" si="169"/>
        <v>284.41993138924926</v>
      </c>
      <c r="CP223" s="21">
        <f t="shared" si="170"/>
        <v>512.97350522402257</v>
      </c>
      <c r="CQ223" s="21">
        <f t="shared" si="171"/>
        <v>880.37828374604373</v>
      </c>
      <c r="CR223" s="21">
        <f t="shared" si="172"/>
        <v>1443.2399062871227</v>
      </c>
      <c r="CS223" s="21">
        <f t="shared" si="173"/>
        <v>2267.7522358150441</v>
      </c>
      <c r="CT223" s="21">
        <f t="shared" si="174"/>
        <v>3426.0274313319187</v>
      </c>
      <c r="CU223" s="21">
        <f t="shared" si="175"/>
        <v>4990.5512389945898</v>
      </c>
      <c r="CV223" s="21">
        <f t="shared" si="176"/>
        <v>7027.1849975120231</v>
      </c>
      <c r="CW223" s="21">
        <f t="shared" si="177"/>
        <v>9587.4496491970021</v>
      </c>
      <c r="CX223" s="21">
        <f t="shared" si="178"/>
        <v>12701.033344629048</v>
      </c>
      <c r="CY223" s="21">
        <f t="shared" si="179"/>
        <v>16369.516829832035</v>
      </c>
      <c r="CZ223" s="21">
        <f t="shared" si="180"/>
        <v>20562.197519394413</v>
      </c>
      <c r="DA223" s="21">
        <f t="shared" si="181"/>
        <v>25214.636613505874</v>
      </c>
      <c r="DB223" s="21">
        <f t="shared" si="182"/>
        <v>30230.203470992994</v>
      </c>
      <c r="DC223" s="21">
        <f t="shared" si="183"/>
        <v>35484.511251344935</v>
      </c>
      <c r="DD223" s="21">
        <f t="shared" si="184"/>
        <v>40832.290598713444</v>
      </c>
      <c r="DE223" s="21">
        <f t="shared" si="185"/>
        <v>46115.984247933644</v>
      </c>
      <c r="DF223" s="21">
        <f t="shared" si="186"/>
        <v>51175.195173109023</v>
      </c>
      <c r="DG223" s="21">
        <f t="shared" si="187"/>
        <v>55856.092282357626</v>
      </c>
      <c r="DH223" s="21">
        <f t="shared" si="188"/>
        <v>60019.958868431168</v>
      </c>
      <c r="DI223" s="21">
        <f t="shared" si="189"/>
        <v>63550.233963559265</v>
      </c>
      <c r="DJ223" s="21">
        <f t="shared" si="190"/>
        <v>66357.611931743857</v>
      </c>
      <c r="DK223" s="21">
        <f t="shared" si="191"/>
        <v>68382.996782345886</v>
      </c>
      <c r="DL223" s="21">
        <f t="shared" si="192"/>
        <v>69598.324948385169</v>
      </c>
      <c r="DM223" s="21">
        <f t="shared" si="193"/>
        <v>70005.451492157503</v>
      </c>
      <c r="DN223" s="21">
        <f t="shared" si="194"/>
        <v>69633.426749656617</v>
      </c>
      <c r="DO223" s="21">
        <f t="shared" si="195"/>
        <v>68534.568849461459</v>
      </c>
      <c r="DP223" s="21">
        <f t="shared" si="196"/>
        <v>66779.765070921945</v>
      </c>
      <c r="DQ223" s="21">
        <f t="shared" si="197"/>
        <v>64453.419460984747</v>
      </c>
      <c r="DR223" s="21">
        <f t="shared" si="198"/>
        <v>61648.416205108711</v>
      </c>
      <c r="DS223" s="21">
        <f t="shared" si="199"/>
        <v>58461.399528058879</v>
      </c>
      <c r="DT223" s="21">
        <f t="shared" si="200"/>
        <v>54988.592303636819</v>
      </c>
      <c r="DU223" s="21">
        <f t="shared" si="201"/>
        <v>51322.296296125525</v>
      </c>
      <c r="DV223" s="21">
        <f t="shared" si="202"/>
        <v>47548.144017087157</v>
      </c>
      <c r="DW223" s="21">
        <f t="shared" si="203"/>
        <v>43743.110169368018</v>
      </c>
      <c r="DX223" s="21">
        <f t="shared" si="204"/>
        <v>39974.241986482302</v>
      </c>
      <c r="DY223" s="21">
        <f t="shared" si="205"/>
        <v>36298.033057920475</v>
      </c>
      <c r="DZ223" s="21">
        <f t="shared" si="206"/>
        <v>32760.343685871045</v>
      </c>
      <c r="EA223" s="21">
        <f t="shared" si="207"/>
        <v>29396.760762836962</v>
      </c>
      <c r="EB223" s="21">
        <f t="shared" si="208"/>
        <v>26233.289413101789</v>
      </c>
      <c r="EC223" s="21">
        <f t="shared" si="209"/>
        <v>23287.274866734966</v>
      </c>
      <c r="ED223" s="21">
        <f t="shared" si="210"/>
        <v>20568.463988525535</v>
      </c>
      <c r="EE223" s="21">
        <f t="shared" si="211"/>
        <v>18080.129579082055</v>
      </c>
      <c r="EF223" s="21">
        <f t="shared" si="212"/>
        <v>15820.195363038007</v>
      </c>
      <c r="EG223" s="21">
        <f t="shared" si="213"/>
        <v>13782.314220095057</v>
      </c>
      <c r="EH223" s="21">
        <f t="shared" si="214"/>
        <v>11956.865806404008</v>
      </c>
      <c r="EI223" s="21">
        <f t="shared" si="215"/>
        <v>10331.851691014979</v>
      </c>
      <c r="EJ223" s="21">
        <f t="shared" si="216"/>
        <v>8893.67620215444</v>
      </c>
      <c r="EK223" s="21">
        <f t="shared" si="217"/>
        <v>7627.8092598248941</v>
      </c>
      <c r="EL223" s="21">
        <f t="shared" si="218"/>
        <v>6519.3336381678901</v>
      </c>
      <c r="EM223" s="21">
        <f t="shared" si="219"/>
        <v>5553.3835281448819</v>
      </c>
      <c r="EN223" s="21">
        <f t="shared" si="220"/>
        <v>4715.4841925366145</v>
      </c>
      <c r="EO223" s="21">
        <f t="shared" si="221"/>
        <v>3991.8041795591744</v>
      </c>
      <c r="EP223" s="21">
        <f t="shared" si="222"/>
        <v>3369.3322470103635</v>
      </c>
      <c r="EQ223" s="21">
        <f t="shared" si="223"/>
        <v>2835.991086994914</v>
      </c>
      <c r="ER223" s="21">
        <f t="shared" si="224"/>
        <v>2380.6993454983763</v>
      </c>
      <c r="ES223" s="21">
        <f t="shared" si="225"/>
        <v>1993.3924824988746</v>
      </c>
      <c r="ET223" s="21">
        <f t="shared" si="226"/>
        <v>1665.0118640614298</v>
      </c>
      <c r="EU223" s="21">
        <f t="shared" si="227"/>
        <v>1387.4702328512799</v>
      </c>
      <c r="EV223" s="21">
        <f t="shared" si="228"/>
        <v>1153.6004532915126</v>
      </c>
      <c r="EW223" s="21">
        <f t="shared" si="229"/>
        <v>957.09323265667081</v>
      </c>
      <c r="EX223" s="21">
        <f t="shared" si="230"/>
        <v>792.42841918413387</v>
      </c>
      <c r="EY223" s="21">
        <f t="shared" si="231"/>
        <v>654.80349575611274</v>
      </c>
      <c r="EZ223" s="21">
        <f t="shared" si="232"/>
        <v>540.0620329614087</v>
      </c>
      <c r="FA223" s="21">
        <f t="shared" si="233"/>
        <v>444.62413920073311</v>
      </c>
      <c r="FB223" s="21">
        <f t="shared" si="234"/>
        <v>365.42034230671055</v>
      </c>
      <c r="FC223" s="21">
        <f t="shared" si="235"/>
        <v>299.82984706892466</v>
      </c>
      <c r="FD223" s="21">
        <f t="shared" si="236"/>
        <v>245.62372390200301</v>
      </c>
      <c r="FE223" s="21">
        <f t="shared" si="237"/>
        <v>200.91328254092883</v>
      </c>
      <c r="FF223" s="22">
        <f t="shared" si="238"/>
        <v>872.05903566860343</v>
      </c>
    </row>
    <row r="224" spans="1:162" ht="15.5" x14ac:dyDescent="0.35">
      <c r="A224" s="4" t="s">
        <v>30</v>
      </c>
      <c r="B224" s="18">
        <f>[1]InputData!C17</f>
        <v>1696443</v>
      </c>
      <c r="C224" s="19">
        <f>'[1]Cenários obesidade'!B19</f>
        <v>26.359587532148709</v>
      </c>
      <c r="D224" s="19">
        <f>'[1]Cenários obesidade'!C19</f>
        <v>4.5267211289081031</v>
      </c>
      <c r="E224" s="19">
        <f>'[1]Cenários obesidade'!D19</f>
        <v>28.995546285363581</v>
      </c>
      <c r="F224" s="19">
        <f>'[1]Cenários obesidade'!E19</f>
        <v>4.9793932417989133</v>
      </c>
      <c r="G224" s="20">
        <f t="shared" si="91"/>
        <v>3.2572997842500384</v>
      </c>
      <c r="H224" s="21">
        <f t="shared" si="92"/>
        <v>0.17048329989344871</v>
      </c>
      <c r="I224" s="20">
        <f t="shared" si="93"/>
        <v>3.3526099640543636</v>
      </c>
      <c r="J224" s="22">
        <f t="shared" si="94"/>
        <v>0.17048329989344871</v>
      </c>
      <c r="K224" s="20">
        <f t="shared" si="95"/>
        <v>1080.8315302542642</v>
      </c>
      <c r="L224" s="21">
        <f t="shared" si="96"/>
        <v>997.74530390654263</v>
      </c>
      <c r="M224" s="21">
        <f t="shared" si="97"/>
        <v>1710.3297741531107</v>
      </c>
      <c r="N224" s="21">
        <f t="shared" si="98"/>
        <v>2786.9512393758282</v>
      </c>
      <c r="O224" s="21">
        <f t="shared" si="99"/>
        <v>4334.3802204818794</v>
      </c>
      <c r="P224" s="21"/>
      <c r="Q224" s="21">
        <f t="shared" si="100"/>
        <v>6457.3347116662999</v>
      </c>
      <c r="R224" s="21">
        <f t="shared" si="101"/>
        <v>9245.5481450033731</v>
      </c>
      <c r="S224" s="21"/>
      <c r="T224" s="21">
        <f t="shared" si="102"/>
        <v>12760.047270754712</v>
      </c>
      <c r="U224" s="21">
        <f t="shared" si="103"/>
        <v>17020.734031356056</v>
      </c>
      <c r="V224" s="21"/>
      <c r="W224" s="21">
        <f t="shared" si="104"/>
        <v>21997.315790742367</v>
      </c>
      <c r="X224" s="21">
        <f t="shared" si="105"/>
        <v>27605.171230174823</v>
      </c>
      <c r="Y224" s="21"/>
      <c r="Z224" s="21">
        <f t="shared" si="106"/>
        <v>33706.982722714674</v>
      </c>
      <c r="AA224" s="21">
        <f t="shared" si="107"/>
        <v>40120.079062697107</v>
      </c>
      <c r="AB224" s="21"/>
      <c r="AC224" s="21">
        <f t="shared" si="108"/>
        <v>46628.596602212601</v>
      </c>
      <c r="AD224" s="21">
        <f t="shared" si="109"/>
        <v>52998.932173804031</v>
      </c>
      <c r="AE224" s="21"/>
      <c r="AF224" s="21">
        <f t="shared" si="110"/>
        <v>58996.617710840037</v>
      </c>
      <c r="AG224" s="21">
        <f t="shared" si="111"/>
        <v>64402.715402017486</v>
      </c>
      <c r="AH224" s="21"/>
      <c r="AI224" s="21">
        <f t="shared" si="112"/>
        <v>69028.074311716409</v>
      </c>
      <c r="AJ224" s="21">
        <f t="shared" si="113"/>
        <v>72724.224660318185</v>
      </c>
      <c r="AK224" s="21"/>
      <c r="AL224" s="21">
        <f t="shared" si="114"/>
        <v>75390.217138491222</v>
      </c>
      <c r="AM224" s="21">
        <f t="shared" si="115"/>
        <v>76975.248517971922</v>
      </c>
      <c r="AN224" s="21">
        <f t="shared" si="116"/>
        <v>77477.377424672944</v>
      </c>
      <c r="AO224" s="21">
        <f t="shared" si="117"/>
        <v>76938.978384240909</v>
      </c>
      <c r="AP224" s="21">
        <f t="shared" si="118"/>
        <v>75439.788853274717</v>
      </c>
      <c r="AQ224" s="21">
        <f t="shared" si="119"/>
        <v>73088.477298579033</v>
      </c>
      <c r="AR224" s="21">
        <f t="shared" si="120"/>
        <v>70013.621669585627</v>
      </c>
      <c r="AS224" s="21">
        <f t="shared" si="121"/>
        <v>66354.867233631128</v>
      </c>
      <c r="AT224" s="21">
        <f t="shared" si="122"/>
        <v>62254.863558044948</v>
      </c>
      <c r="AU224" s="21">
        <f t="shared" si="123"/>
        <v>57852.392588609895</v>
      </c>
      <c r="AV224" s="21">
        <f t="shared" si="124"/>
        <v>53276.91758091301</v>
      </c>
      <c r="AW224" s="21">
        <f t="shared" si="125"/>
        <v>48644.623123050296</v>
      </c>
      <c r="AX224" s="21">
        <f t="shared" si="126"/>
        <v>44055.889457436911</v>
      </c>
      <c r="AY224" s="21">
        <f t="shared" si="127"/>
        <v>39594.053332355201</v>
      </c>
      <c r="AZ224" s="21">
        <f t="shared" si="128"/>
        <v>35325.25147983442</v>
      </c>
      <c r="BA224" s="21">
        <f t="shared" si="129"/>
        <v>31299.117129134866</v>
      </c>
      <c r="BB224" s="21">
        <f t="shared" si="130"/>
        <v>27550.098605916573</v>
      </c>
      <c r="BC224" s="21">
        <f t="shared" si="131"/>
        <v>24099.185383653887</v>
      </c>
      <c r="BD224" s="21">
        <f t="shared" si="132"/>
        <v>20955.854618627938</v>
      </c>
      <c r="BE224" s="21">
        <f t="shared" si="133"/>
        <v>18120.084749631027</v>
      </c>
      <c r="BF224" s="21">
        <f t="shared" si="134"/>
        <v>15584.31784363911</v>
      </c>
      <c r="BG224" s="21">
        <f t="shared" si="135"/>
        <v>13335.285869900894</v>
      </c>
      <c r="BH224" s="21">
        <f t="shared" si="136"/>
        <v>11355.645937868894</v>
      </c>
      <c r="BI224" s="21">
        <f t="shared" si="137"/>
        <v>9625.3946219647823</v>
      </c>
      <c r="BJ224" s="21">
        <f t="shared" si="138"/>
        <v>8123.0514307542871</v>
      </c>
      <c r="BK224" s="21">
        <f t="shared" si="139"/>
        <v>6826.6163972863887</v>
      </c>
      <c r="BL224" s="21">
        <f t="shared" si="140"/>
        <v>5714.3171505503287</v>
      </c>
      <c r="BM224" s="21">
        <f t="shared" si="141"/>
        <v>4765.1673437950985</v>
      </c>
      <c r="BN224" s="21">
        <f t="shared" si="142"/>
        <v>3959.3617049851246</v>
      </c>
      <c r="BO224" s="21">
        <f t="shared" si="143"/>
        <v>3278.5339682980634</v>
      </c>
      <c r="BP224" s="21">
        <f t="shared" si="144"/>
        <v>2705.903209749868</v>
      </c>
      <c r="BQ224" s="21">
        <f t="shared" si="145"/>
        <v>2226.3322172914955</v>
      </c>
      <c r="BR224" s="21">
        <f t="shared" si="146"/>
        <v>1826.3189435770048</v>
      </c>
      <c r="BS224" s="21">
        <f t="shared" si="147"/>
        <v>1493.9391809351237</v>
      </c>
      <c r="BT224" s="21">
        <f t="shared" si="148"/>
        <v>1218.7556304742041</v>
      </c>
      <c r="BU224" s="21">
        <f t="shared" si="149"/>
        <v>991.70569583369513</v>
      </c>
      <c r="BV224" s="21">
        <f t="shared" si="150"/>
        <v>804.97773450539376</v>
      </c>
      <c r="BW224" s="21">
        <f t="shared" si="151"/>
        <v>651.88321082346249</v>
      </c>
      <c r="BX224" s="21">
        <f t="shared" si="152"/>
        <v>526.73024009978883</v>
      </c>
      <c r="BY224" s="21">
        <f t="shared" si="153"/>
        <v>424.70239076989174</v>
      </c>
      <c r="BZ224" s="21">
        <f t="shared" si="154"/>
        <v>341.7453001843167</v>
      </c>
      <c r="CA224" s="21">
        <f t="shared" si="155"/>
        <v>274.46262845615189</v>
      </c>
      <c r="CB224" s="21">
        <f t="shared" si="156"/>
        <v>220.02208683762447</v>
      </c>
      <c r="CC224" s="21">
        <f t="shared" si="157"/>
        <v>176.0716945042717</v>
      </c>
      <c r="CD224" s="21">
        <f t="shared" si="158"/>
        <v>140.66600374726525</v>
      </c>
      <c r="CE224" s="21">
        <f t="shared" si="159"/>
        <v>112.2017549482931</v>
      </c>
      <c r="CF224" s="21">
        <f t="shared" si="160"/>
        <v>89.362249697447609</v>
      </c>
      <c r="CG224" s="21">
        <f t="shared" si="161"/>
        <v>71.069637743967604</v>
      </c>
      <c r="CH224" s="21">
        <f t="shared" si="162"/>
        <v>56.44428005141863</v>
      </c>
      <c r="CI224" s="21">
        <f t="shared" si="163"/>
        <v>44.770358950118208</v>
      </c>
      <c r="CJ224" s="21">
        <f t="shared" si="164"/>
        <v>35.466943648362083</v>
      </c>
      <c r="CK224" s="21">
        <f t="shared" si="165"/>
        <v>28.063774686187777</v>
      </c>
      <c r="CL224" s="22">
        <f t="shared" si="166"/>
        <v>104.19254159537992</v>
      </c>
      <c r="CM224" s="20">
        <f t="shared" si="167"/>
        <v>132.60934084574632</v>
      </c>
      <c r="CN224" s="21">
        <f t="shared" si="168"/>
        <v>149.55678921227798</v>
      </c>
      <c r="CO224" s="21">
        <f t="shared" si="169"/>
        <v>284.79745833024975</v>
      </c>
      <c r="CP224" s="21">
        <f t="shared" si="170"/>
        <v>513.86794186597911</v>
      </c>
      <c r="CQ224" s="21">
        <f t="shared" si="171"/>
        <v>882.25456470864901</v>
      </c>
      <c r="CR224" s="21">
        <f t="shared" si="172"/>
        <v>1446.8367906042897</v>
      </c>
      <c r="CS224" s="21">
        <f t="shared" si="173"/>
        <v>2274.1667015572148</v>
      </c>
      <c r="CT224" s="21">
        <f t="shared" si="174"/>
        <v>3436.7917736903537</v>
      </c>
      <c r="CU224" s="21">
        <f t="shared" si="175"/>
        <v>5007.688409953701</v>
      </c>
      <c r="CV224" s="21">
        <f t="shared" si="176"/>
        <v>7053.2275074440104</v>
      </c>
      <c r="CW224" s="21">
        <f t="shared" si="177"/>
        <v>9625.4098959530984</v>
      </c>
      <c r="CX224" s="21">
        <f t="shared" si="178"/>
        <v>12754.318365125522</v>
      </c>
      <c r="CY224" s="21">
        <f t="shared" si="179"/>
        <v>16441.787415356615</v>
      </c>
      <c r="CZ224" s="21">
        <f t="shared" si="180"/>
        <v>20657.179220957361</v>
      </c>
      <c r="DA224" s="21">
        <f t="shared" si="181"/>
        <v>25335.89707226419</v>
      </c>
      <c r="DB224" s="21">
        <f t="shared" si="182"/>
        <v>30380.915576199368</v>
      </c>
      <c r="DC224" s="21">
        <f t="shared" si="183"/>
        <v>35667.22406838154</v>
      </c>
      <c r="DD224" s="21">
        <f t="shared" si="184"/>
        <v>41048.72953742987</v>
      </c>
      <c r="DE224" s="21">
        <f t="shared" si="185"/>
        <v>46366.898775811154</v>
      </c>
      <c r="DF224" s="21">
        <f t="shared" si="186"/>
        <v>51460.26714480613</v>
      </c>
      <c r="DG224" s="21">
        <f t="shared" si="187"/>
        <v>56173.91153023627</v>
      </c>
      <c r="DH224" s="21">
        <f t="shared" si="188"/>
        <v>60368.06601964101</v>
      </c>
      <c r="DI224" s="21">
        <f t="shared" si="189"/>
        <v>63925.224369625939</v>
      </c>
      <c r="DJ224" s="21">
        <f t="shared" si="190"/>
        <v>66755.289763336317</v>
      </c>
      <c r="DK224" s="21">
        <f t="shared" si="191"/>
        <v>68798.56513917241</v>
      </c>
      <c r="DL224" s="21">
        <f t="shared" si="192"/>
        <v>70026.596378143673</v>
      </c>
      <c r="DM224" s="21">
        <f t="shared" si="193"/>
        <v>70441.063487870022</v>
      </c>
      <c r="DN224" s="21">
        <f t="shared" si="194"/>
        <v>70071.04831676693</v>
      </c>
      <c r="DO224" s="21">
        <f t="shared" si="195"/>
        <v>68969.086720474457</v>
      </c>
      <c r="DP224" s="21">
        <f t="shared" si="196"/>
        <v>67206.441184236508</v>
      </c>
      <c r="DQ224" s="21">
        <f t="shared" si="197"/>
        <v>64868.014526183462</v>
      </c>
      <c r="DR224" s="21">
        <f t="shared" si="198"/>
        <v>62047.277228024876</v>
      </c>
      <c r="DS224" s="21">
        <f t="shared" si="199"/>
        <v>58841.511829376592</v>
      </c>
      <c r="DT224" s="21">
        <f t="shared" si="200"/>
        <v>55347.598688824233</v>
      </c>
      <c r="DU224" s="21">
        <f t="shared" si="201"/>
        <v>51658.487559846129</v>
      </c>
      <c r="DV224" s="21">
        <f t="shared" si="202"/>
        <v>47860.425898604139</v>
      </c>
      <c r="DW224" s="21">
        <f t="shared" si="203"/>
        <v>44030.952274394054</v>
      </c>
      <c r="DX224" s="21">
        <f t="shared" si="204"/>
        <v>40237.61414509992</v>
      </c>
      <c r="DY224" s="21">
        <f t="shared" si="205"/>
        <v>36537.334202649654</v>
      </c>
      <c r="DZ224" s="21">
        <f t="shared" si="206"/>
        <v>32976.327715274252</v>
      </c>
      <c r="EA224" s="21">
        <f t="shared" si="207"/>
        <v>29590.46310258839</v>
      </c>
      <c r="EB224" s="21">
        <f t="shared" si="208"/>
        <v>26405.957181854239</v>
      </c>
      <c r="EC224" s="21">
        <f t="shared" si="209"/>
        <v>23440.302764353695</v>
      </c>
      <c r="ED224" s="21">
        <f t="shared" si="210"/>
        <v>20703.337296980681</v>
      </c>
      <c r="EE224" s="21">
        <f t="shared" si="211"/>
        <v>18198.37503209557</v>
      </c>
      <c r="EF224" s="21">
        <f t="shared" si="212"/>
        <v>15923.340115373223</v>
      </c>
      <c r="EG224" s="21">
        <f t="shared" si="213"/>
        <v>13871.852735325458</v>
      </c>
      <c r="EH224" s="21">
        <f t="shared" si="214"/>
        <v>12034.234178536881</v>
      </c>
      <c r="EI224" s="21">
        <f t="shared" si="215"/>
        <v>10398.40871000299</v>
      </c>
      <c r="EJ224" s="21">
        <f t="shared" si="216"/>
        <v>8950.6903522349876</v>
      </c>
      <c r="EK224" s="21">
        <f t="shared" si="217"/>
        <v>7676.4507874129722</v>
      </c>
      <c r="EL224" s="21">
        <f t="shared" si="218"/>
        <v>6560.6708273728182</v>
      </c>
      <c r="EM224" s="21">
        <f t="shared" si="219"/>
        <v>5588.3823625986124</v>
      </c>
      <c r="EN224" s="21">
        <f t="shared" si="220"/>
        <v>4745.0106495217233</v>
      </c>
      <c r="EO224" s="21">
        <f t="shared" si="221"/>
        <v>4016.6284858333411</v>
      </c>
      <c r="EP224" s="21">
        <f t="shared" si="222"/>
        <v>3390.1345167220734</v>
      </c>
      <c r="EQ224" s="21">
        <f t="shared" si="223"/>
        <v>2853.3678541757276</v>
      </c>
      <c r="ER224" s="21">
        <f t="shared" si="224"/>
        <v>2395.1705920938266</v>
      </c>
      <c r="ES224" s="21">
        <f t="shared" si="225"/>
        <v>2005.4088445750704</v>
      </c>
      <c r="ET224" s="21">
        <f t="shared" si="226"/>
        <v>1674.9617718240079</v>
      </c>
      <c r="EU224" s="21">
        <f t="shared" si="227"/>
        <v>1395.6868034868526</v>
      </c>
      <c r="EV224" s="21">
        <f t="shared" si="228"/>
        <v>1160.3680092824723</v>
      </c>
      <c r="EW224" s="21">
        <f t="shared" si="229"/>
        <v>962.65336243221077</v>
      </c>
      <c r="EX224" s="21">
        <f t="shared" si="230"/>
        <v>796.98553253685441</v>
      </c>
      <c r="EY224" s="21">
        <f t="shared" si="231"/>
        <v>658.52985424511303</v>
      </c>
      <c r="EZ224" s="21">
        <f t="shared" si="232"/>
        <v>543.10225658948843</v>
      </c>
      <c r="FA224" s="21">
        <f t="shared" si="233"/>
        <v>447.09920602060339</v>
      </c>
      <c r="FB224" s="21">
        <f t="shared" si="234"/>
        <v>367.43110825332735</v>
      </c>
      <c r="FC224" s="21">
        <f t="shared" si="235"/>
        <v>301.46012016461896</v>
      </c>
      <c r="FD224" s="21">
        <f t="shared" si="236"/>
        <v>246.94293082367213</v>
      </c>
      <c r="FE224" s="21">
        <f t="shared" si="237"/>
        <v>201.9787670928753</v>
      </c>
      <c r="FF224" s="22">
        <f t="shared" si="238"/>
        <v>876.3525593174611</v>
      </c>
    </row>
    <row r="225" spans="1:162" ht="15.5" x14ac:dyDescent="0.35">
      <c r="A225" s="4" t="s">
        <v>31</v>
      </c>
      <c r="B225" s="18">
        <f>[1]InputData!C18</f>
        <v>1702660</v>
      </c>
      <c r="C225" s="19">
        <f>'[1]Cenários obesidade'!B20</f>
        <v>26.288055519968236</v>
      </c>
      <c r="D225" s="19">
        <f>'[1]Cenários obesidade'!C20</f>
        <v>4.5321416967061019</v>
      </c>
      <c r="E225" s="19">
        <f>'[1]Cenários obesidade'!D20</f>
        <v>28.916861071965059</v>
      </c>
      <c r="F225" s="19">
        <f>'[1]Cenários obesidade'!E20</f>
        <v>4.9853558663767119</v>
      </c>
      <c r="G225" s="20">
        <f t="shared" si="91"/>
        <v>3.2544698429673486</v>
      </c>
      <c r="H225" s="21">
        <f t="shared" si="92"/>
        <v>0.17114222339555377</v>
      </c>
      <c r="I225" s="20">
        <f t="shared" si="93"/>
        <v>3.3497800227716734</v>
      </c>
      <c r="J225" s="22">
        <f t="shared" si="94"/>
        <v>0.17114222339555377</v>
      </c>
      <c r="K225" s="20">
        <f t="shared" si="95"/>
        <v>1199.607077482251</v>
      </c>
      <c r="L225" s="21">
        <f t="shared" si="96"/>
        <v>1089.8690826944619</v>
      </c>
      <c r="M225" s="21">
        <f t="shared" si="97"/>
        <v>1854.3441812210594</v>
      </c>
      <c r="N225" s="21">
        <f t="shared" si="98"/>
        <v>3000.6011507299258</v>
      </c>
      <c r="O225" s="21">
        <f t="shared" si="99"/>
        <v>4636.2937246675556</v>
      </c>
      <c r="P225" s="21"/>
      <c r="Q225" s="21">
        <f t="shared" si="100"/>
        <v>6865.0627479909353</v>
      </c>
      <c r="R225" s="21">
        <f t="shared" si="101"/>
        <v>9773.2808965170807</v>
      </c>
      <c r="S225" s="21"/>
      <c r="T225" s="21">
        <f t="shared" si="102"/>
        <v>13416.335977814193</v>
      </c>
      <c r="U225" s="21">
        <f t="shared" si="103"/>
        <v>17806.580975904453</v>
      </c>
      <c r="V225" s="21"/>
      <c r="W225" s="21">
        <f t="shared" si="104"/>
        <v>22904.955606132826</v>
      </c>
      <c r="X225" s="21">
        <f t="shared" si="105"/>
        <v>28617.762943807007</v>
      </c>
      <c r="Y225" s="21"/>
      <c r="Z225" s="21">
        <f t="shared" si="106"/>
        <v>34799.288428697822</v>
      </c>
      <c r="AA225" s="21">
        <f t="shared" si="107"/>
        <v>41260.053305387279</v>
      </c>
      <c r="AB225" s="21"/>
      <c r="AC225" s="21">
        <f t="shared" si="108"/>
        <v>47779.680416124349</v>
      </c>
      <c r="AD225" s="21">
        <f t="shared" si="109"/>
        <v>54122.759057739488</v>
      </c>
      <c r="AE225" s="21"/>
      <c r="AF225" s="21">
        <f t="shared" si="110"/>
        <v>60055.805711981178</v>
      </c>
      <c r="AG225" s="21">
        <f t="shared" si="111"/>
        <v>65363.438298575711</v>
      </c>
      <c r="AH225" s="21"/>
      <c r="AI225" s="21">
        <f t="shared" si="112"/>
        <v>69862.164797773556</v>
      </c>
      <c r="AJ225" s="21">
        <f t="shared" si="113"/>
        <v>73410.647453903686</v>
      </c>
      <c r="AK225" s="21"/>
      <c r="AL225" s="21">
        <f t="shared" si="114"/>
        <v>75915.842975804582</v>
      </c>
      <c r="AM225" s="21">
        <f t="shared" si="115"/>
        <v>77334.946219556223</v>
      </c>
      <c r="AN225" s="21">
        <f t="shared" si="116"/>
        <v>77673.510054896309</v>
      </c>
      <c r="AO225" s="21">
        <f t="shared" si="117"/>
        <v>76980.435395756605</v>
      </c>
      <c r="AP225" s="21">
        <f t="shared" si="118"/>
        <v>75340.708061075726</v>
      </c>
      <c r="AQ225" s="21">
        <f t="shared" si="119"/>
        <v>72866.811181208992</v>
      </c>
      <c r="AR225" s="21">
        <f t="shared" si="120"/>
        <v>69689.686688322428</v>
      </c>
      <c r="AS225" s="21">
        <f t="shared" si="121"/>
        <v>65949.988346474362</v>
      </c>
      <c r="AT225" s="21">
        <f t="shared" si="122"/>
        <v>61790.194484966647</v>
      </c>
      <c r="AU225" s="21">
        <f t="shared" si="123"/>
        <v>57347.960387096813</v>
      </c>
      <c r="AV225" s="21">
        <f t="shared" si="124"/>
        <v>52750.911201354371</v>
      </c>
      <c r="AW225" s="21">
        <f t="shared" si="125"/>
        <v>48112.921991883486</v>
      </c>
      <c r="AX225" s="21">
        <f t="shared" si="126"/>
        <v>43531.810743023387</v>
      </c>
      <c r="AY225" s="21">
        <f t="shared" si="127"/>
        <v>39088.285392204911</v>
      </c>
      <c r="AZ225" s="21">
        <f t="shared" si="128"/>
        <v>34845.935413292638</v>
      </c>
      <c r="BA225" s="21">
        <f t="shared" si="129"/>
        <v>30852.037329202703</v>
      </c>
      <c r="BB225" s="21">
        <f t="shared" si="130"/>
        <v>27138.945531892881</v>
      </c>
      <c r="BC225" s="21">
        <f t="shared" si="131"/>
        <v>23725.858304254929</v>
      </c>
      <c r="BD225" s="21">
        <f t="shared" si="132"/>
        <v>20620.777785817758</v>
      </c>
      <c r="BE225" s="21">
        <f t="shared" si="133"/>
        <v>17822.516539836</v>
      </c>
      <c r="BF225" s="21">
        <f t="shared" si="134"/>
        <v>15322.638246733886</v>
      </c>
      <c r="BG225" s="21">
        <f t="shared" si="135"/>
        <v>13107.252924865485</v>
      </c>
      <c r="BH225" s="21">
        <f t="shared" si="136"/>
        <v>11158.616091216636</v>
      </c>
      <c r="BI225" s="21">
        <f t="shared" si="137"/>
        <v>9456.5054436938517</v>
      </c>
      <c r="BJ225" s="21">
        <f t="shared" si="138"/>
        <v>7979.367685459586</v>
      </c>
      <c r="BK225" s="21">
        <f t="shared" si="139"/>
        <v>6705.2422229330841</v>
      </c>
      <c r="BL225" s="21">
        <f t="shared" si="140"/>
        <v>5612.4781676942421</v>
      </c>
      <c r="BM225" s="21">
        <f t="shared" si="141"/>
        <v>4680.2670403209777</v>
      </c>
      <c r="BN225" s="21">
        <f t="shared" si="142"/>
        <v>3889.0165497910161</v>
      </c>
      <c r="BO225" s="21">
        <f t="shared" si="143"/>
        <v>3220.5915230303426</v>
      </c>
      <c r="BP225" s="21">
        <f t="shared" si="144"/>
        <v>2658.4471338532203</v>
      </c>
      <c r="BQ225" s="21">
        <f t="shared" si="145"/>
        <v>2187.6775813076856</v>
      </c>
      <c r="BR225" s="21">
        <f t="shared" si="146"/>
        <v>1795.0007421204402</v>
      </c>
      <c r="BS225" s="21">
        <f t="shared" si="147"/>
        <v>1468.6964156630615</v>
      </c>
      <c r="BT225" s="21">
        <f t="shared" si="148"/>
        <v>1198.5128450861114</v>
      </c>
      <c r="BU225" s="21">
        <f t="shared" si="149"/>
        <v>975.55340794986159</v>
      </c>
      <c r="BV225" s="21">
        <f t="shared" si="150"/>
        <v>792.15283218385673</v>
      </c>
      <c r="BW225" s="21">
        <f t="shared" si="151"/>
        <v>641.75006664311445</v>
      </c>
      <c r="BX225" s="21">
        <f t="shared" si="152"/>
        <v>518.7630408237095</v>
      </c>
      <c r="BY225" s="21">
        <f t="shared" si="153"/>
        <v>418.46898032614911</v>
      </c>
      <c r="BZ225" s="21">
        <f t="shared" si="154"/>
        <v>336.89268130803788</v>
      </c>
      <c r="CA225" s="21">
        <f t="shared" si="155"/>
        <v>270.70415646987897</v>
      </c>
      <c r="CB225" s="21">
        <f t="shared" si="156"/>
        <v>217.12631048073712</v>
      </c>
      <c r="CC225" s="21">
        <f t="shared" si="157"/>
        <v>173.85274671094024</v>
      </c>
      <c r="CD225" s="21">
        <f t="shared" si="158"/>
        <v>138.9754138682037</v>
      </c>
      <c r="CE225" s="21">
        <f t="shared" si="159"/>
        <v>110.92153799533386</v>
      </c>
      <c r="CF225" s="21">
        <f t="shared" si="160"/>
        <v>88.399123520585192</v>
      </c>
      <c r="CG225" s="21">
        <f t="shared" si="161"/>
        <v>70.350222209284098</v>
      </c>
      <c r="CH225" s="21">
        <f t="shared" si="162"/>
        <v>55.911140581422764</v>
      </c>
      <c r="CI225" s="21">
        <f t="shared" si="163"/>
        <v>44.378768162784198</v>
      </c>
      <c r="CJ225" s="21">
        <f t="shared" si="164"/>
        <v>35.182247769878231</v>
      </c>
      <c r="CK225" s="21">
        <f t="shared" si="165"/>
        <v>27.859264814755125</v>
      </c>
      <c r="CL225" s="22">
        <f t="shared" si="166"/>
        <v>103.83158134527329</v>
      </c>
      <c r="CM225" s="20">
        <f t="shared" si="167"/>
        <v>150.7324141655406</v>
      </c>
      <c r="CN225" s="21">
        <f t="shared" si="168"/>
        <v>167.28755218916211</v>
      </c>
      <c r="CO225" s="21">
        <f t="shared" si="169"/>
        <v>315.93757564864012</v>
      </c>
      <c r="CP225" s="21">
        <f t="shared" si="170"/>
        <v>565.64953547890821</v>
      </c>
      <c r="CQ225" s="21">
        <f t="shared" si="171"/>
        <v>964.11109720256889</v>
      </c>
      <c r="CR225" s="21">
        <f t="shared" si="172"/>
        <v>1570.2961070322613</v>
      </c>
      <c r="CS225" s="21">
        <f t="shared" si="173"/>
        <v>2452.399467446935</v>
      </c>
      <c r="CT225" s="21">
        <f t="shared" si="174"/>
        <v>3683.7897362307463</v>
      </c>
      <c r="CU225" s="21">
        <f t="shared" si="175"/>
        <v>5337.1109339469986</v>
      </c>
      <c r="CV225" s="21">
        <f t="shared" si="176"/>
        <v>7477.0206194828661</v>
      </c>
      <c r="CW225" s="21">
        <f t="shared" si="177"/>
        <v>10152.355058420093</v>
      </c>
      <c r="CX225" s="21">
        <f t="shared" si="178"/>
        <v>13388.696432232182</v>
      </c>
      <c r="CY225" s="21">
        <f t="shared" si="179"/>
        <v>17182.340304186258</v>
      </c>
      <c r="CZ225" s="21">
        <f t="shared" si="180"/>
        <v>21496.518233588653</v>
      </c>
      <c r="DA225" s="21">
        <f t="shared" si="181"/>
        <v>26260.449297710526</v>
      </c>
      <c r="DB225" s="21">
        <f t="shared" si="182"/>
        <v>31371.429410299308</v>
      </c>
      <c r="DC225" s="21">
        <f t="shared" si="183"/>
        <v>36699.784140396136</v>
      </c>
      <c r="DD225" s="21">
        <f t="shared" si="184"/>
        <v>42096.171549121638</v>
      </c>
      <c r="DE225" s="21">
        <f t="shared" si="185"/>
        <v>47400.474055430146</v>
      </c>
      <c r="DF225" s="21">
        <f t="shared" si="186"/>
        <v>52451.388986257865</v>
      </c>
      <c r="DG225" s="21">
        <f t="shared" si="187"/>
        <v>57095.820301334941</v>
      </c>
      <c r="DH225" s="21">
        <f t="shared" si="188"/>
        <v>61197.273839471949</v>
      </c>
      <c r="DI225" s="21">
        <f t="shared" si="189"/>
        <v>64642.636967000348</v>
      </c>
      <c r="DJ225" s="21">
        <f t="shared" si="190"/>
        <v>67346.946228224071</v>
      </c>
      <c r="DK225" s="21">
        <f t="shared" si="191"/>
        <v>69255.979348656067</v>
      </c>
      <c r="DL225" s="21">
        <f t="shared" si="192"/>
        <v>70346.721839352511</v>
      </c>
      <c r="DM225" s="21">
        <f t="shared" si="193"/>
        <v>70625.932803811287</v>
      </c>
      <c r="DN225" s="21">
        <f t="shared" si="194"/>
        <v>70127.157829128148</v>
      </c>
      <c r="DO225" s="21">
        <f t="shared" si="195"/>
        <v>68906.606068193185</v>
      </c>
      <c r="DP225" s="21">
        <f t="shared" si="196"/>
        <v>67038.327685986762</v>
      </c>
      <c r="DQ225" s="21">
        <f t="shared" si="197"/>
        <v>64609.105352379527</v>
      </c>
      <c r="DR225" s="21">
        <f t="shared" si="198"/>
        <v>61713.420508948526</v>
      </c>
      <c r="DS225" s="21">
        <f t="shared" si="199"/>
        <v>58448.783367239026</v>
      </c>
      <c r="DT225" s="21">
        <f t="shared" si="200"/>
        <v>54911.635750378293</v>
      </c>
      <c r="DU225" s="21">
        <f t="shared" si="201"/>
        <v>51193.956854163298</v>
      </c>
      <c r="DV225" s="21">
        <f t="shared" si="202"/>
        <v>47380.630353222426</v>
      </c>
      <c r="DW225" s="21">
        <f t="shared" si="203"/>
        <v>43547.571219583559</v>
      </c>
      <c r="DX225" s="21">
        <f t="shared" si="204"/>
        <v>39760.564217168183</v>
      </c>
      <c r="DY225" s="21">
        <f t="shared" si="205"/>
        <v>36074.733596769176</v>
      </c>
      <c r="DZ225" s="21">
        <f t="shared" si="206"/>
        <v>32534.544061648365</v>
      </c>
      <c r="EA225" s="21">
        <f t="shared" si="207"/>
        <v>29174.224791661458</v>
      </c>
      <c r="EB225" s="21">
        <f t="shared" si="208"/>
        <v>26018.508962744323</v>
      </c>
      <c r="EC225" s="21">
        <f t="shared" si="209"/>
        <v>23083.588432700617</v>
      </c>
      <c r="ED225" s="21">
        <f t="shared" si="210"/>
        <v>20378.194867668892</v>
      </c>
      <c r="EE225" s="21">
        <f t="shared" si="211"/>
        <v>17904.732620876799</v>
      </c>
      <c r="EF225" s="21">
        <f t="shared" si="212"/>
        <v>15660.403570087346</v>
      </c>
      <c r="EG225" s="21">
        <f t="shared" si="213"/>
        <v>13638.278676542997</v>
      </c>
      <c r="EH225" s="21">
        <f t="shared" si="214"/>
        <v>11828.284413256797</v>
      </c>
      <c r="EI225" s="21">
        <f t="shared" si="215"/>
        <v>10218.083909599656</v>
      </c>
      <c r="EJ225" s="21">
        <f t="shared" si="216"/>
        <v>8793.8424203300383</v>
      </c>
      <c r="EK225" s="21">
        <f t="shared" si="217"/>
        <v>7540.8745000865747</v>
      </c>
      <c r="EL225" s="21">
        <f t="shared" si="218"/>
        <v>6444.1761433695328</v>
      </c>
      <c r="EM225" s="21">
        <f t="shared" si="219"/>
        <v>5488.8493231782249</v>
      </c>
      <c r="EN225" s="21">
        <f t="shared" si="220"/>
        <v>4660.4290692885706</v>
      </c>
      <c r="EO225" s="21">
        <f t="shared" si="221"/>
        <v>3945.1247297476903</v>
      </c>
      <c r="EP225" s="21">
        <f t="shared" si="222"/>
        <v>3329.9876131426281</v>
      </c>
      <c r="EQ225" s="21">
        <f t="shared" si="223"/>
        <v>2803.0170516995181</v>
      </c>
      <c r="ER225" s="21">
        <f t="shared" si="224"/>
        <v>2353.2162647571481</v>
      </c>
      <c r="ES225" s="21">
        <f t="shared" si="225"/>
        <v>1970.6084141006809</v>
      </c>
      <c r="ET225" s="21">
        <f t="shared" si="226"/>
        <v>1646.2220687970905</v>
      </c>
      <c r="EU225" s="21">
        <f t="shared" si="227"/>
        <v>1372.0540474090053</v>
      </c>
      <c r="EV225" s="21">
        <f t="shared" si="228"/>
        <v>1141.0163610922691</v>
      </c>
      <c r="EW225" s="21">
        <f t="shared" si="229"/>
        <v>946.87279890669515</v>
      </c>
      <c r="EX225" s="21">
        <f t="shared" si="230"/>
        <v>784.1696133676536</v>
      </c>
      <c r="EY225" s="21">
        <f t="shared" si="231"/>
        <v>648.16380051989768</v>
      </c>
      <c r="EZ225" s="21">
        <f t="shared" si="232"/>
        <v>534.75163319304852</v>
      </c>
      <c r="FA225" s="21">
        <f t="shared" si="233"/>
        <v>440.39939828628798</v>
      </c>
      <c r="FB225" s="21">
        <f t="shared" si="234"/>
        <v>362.07770256477647</v>
      </c>
      <c r="FC225" s="21">
        <f t="shared" si="235"/>
        <v>297.20023633267954</v>
      </c>
      <c r="FD225" s="21">
        <f t="shared" si="236"/>
        <v>243.56750810481782</v>
      </c>
      <c r="FE225" s="21">
        <f t="shared" si="237"/>
        <v>199.31577291272265</v>
      </c>
      <c r="FF225" s="22">
        <f t="shared" si="238"/>
        <v>867.47258454647522</v>
      </c>
    </row>
    <row r="226" spans="1:162" ht="15.5" x14ac:dyDescent="0.35">
      <c r="A226" s="4" t="s">
        <v>32</v>
      </c>
      <c r="B226" s="18">
        <f>[1]InputData!C19</f>
        <v>1707001</v>
      </c>
      <c r="C226" s="19">
        <f>'[1]Cenários obesidade'!B21</f>
        <v>26.214349005191842</v>
      </c>
      <c r="D226" s="19">
        <f>'[1]Cenários obesidade'!C21</f>
        <v>4.5383748430027344</v>
      </c>
      <c r="E226" s="19">
        <f>'[1]Cenários obesidade'!D21</f>
        <v>28.835783905711025</v>
      </c>
      <c r="F226" s="19">
        <f>'[1]Cenários obesidade'!E21</f>
        <v>4.9922123273030081</v>
      </c>
      <c r="G226" s="20">
        <f t="shared" si="91"/>
        <v>3.2515408946666433</v>
      </c>
      <c r="H226" s="21">
        <f t="shared" si="92"/>
        <v>0.17184899264613229</v>
      </c>
      <c r="I226" s="20">
        <f t="shared" si="93"/>
        <v>3.3468510744709681</v>
      </c>
      <c r="J226" s="22">
        <f t="shared" si="94"/>
        <v>0.17184899264613229</v>
      </c>
      <c r="K226" s="20">
        <f t="shared" si="95"/>
        <v>1334.5647797575316</v>
      </c>
      <c r="L226" s="21">
        <f t="shared" si="96"/>
        <v>1192.3026642987338</v>
      </c>
      <c r="M226" s="21">
        <f t="shared" si="97"/>
        <v>2012.889214318081</v>
      </c>
      <c r="N226" s="21">
        <f t="shared" si="98"/>
        <v>3233.5437830520882</v>
      </c>
      <c r="O226" s="21">
        <f t="shared" si="99"/>
        <v>4962.3703068720988</v>
      </c>
      <c r="P226" s="21"/>
      <c r="Q226" s="21">
        <f t="shared" si="100"/>
        <v>7301.332760631245</v>
      </c>
      <c r="R226" s="21">
        <f t="shared" si="101"/>
        <v>10332.736505113366</v>
      </c>
      <c r="S226" s="21"/>
      <c r="T226" s="21">
        <f t="shared" si="102"/>
        <v>14105.605817017107</v>
      </c>
      <c r="U226" s="21">
        <f t="shared" si="103"/>
        <v>18624.104226578685</v>
      </c>
      <c r="V226" s="21"/>
      <c r="W226" s="21">
        <f t="shared" si="104"/>
        <v>23839.943980737615</v>
      </c>
      <c r="X226" s="21">
        <f t="shared" si="105"/>
        <v>29650.146939629311</v>
      </c>
      <c r="Y226" s="21"/>
      <c r="Z226" s="21">
        <f t="shared" si="106"/>
        <v>35900.688370693737</v>
      </c>
      <c r="AA226" s="21">
        <f t="shared" si="107"/>
        <v>42395.658910245424</v>
      </c>
      <c r="AB226" s="21"/>
      <c r="AC226" s="21">
        <f t="shared" si="108"/>
        <v>48910.795071557121</v>
      </c>
      <c r="AD226" s="21">
        <f t="shared" si="109"/>
        <v>55209.68705856266</v>
      </c>
      <c r="AE226" s="21"/>
      <c r="AF226" s="21">
        <f t="shared" si="110"/>
        <v>61060.739948943257</v>
      </c>
      <c r="AG226" s="21">
        <f t="shared" si="111"/>
        <v>66253.037960322254</v>
      </c>
      <c r="AH226" s="21"/>
      <c r="AI226" s="21">
        <f t="shared" si="112"/>
        <v>70609.584328174285</v>
      </c>
      <c r="AJ226" s="21">
        <f t="shared" si="113"/>
        <v>73996.87168927594</v>
      </c>
      <c r="AK226" s="21"/>
      <c r="AL226" s="21">
        <f t="shared" si="114"/>
        <v>76330.281267304803</v>
      </c>
      <c r="AM226" s="21">
        <f t="shared" si="115"/>
        <v>77575.325662451578</v>
      </c>
      <c r="AN226" s="21">
        <f t="shared" si="116"/>
        <v>77745.174792850506</v>
      </c>
      <c r="AO226" s="21">
        <f t="shared" si="117"/>
        <v>76895.200741833483</v>
      </c>
      <c r="AP226" s="21">
        <f t="shared" si="118"/>
        <v>75115.434965318142</v>
      </c>
      <c r="AQ226" s="21">
        <f t="shared" si="119"/>
        <v>72521.861914166206</v>
      </c>
      <c r="AR226" s="21">
        <f t="shared" si="120"/>
        <v>69247.402032818252</v>
      </c>
      <c r="AS226" s="21">
        <f t="shared" si="121"/>
        <v>65433.296276398934</v>
      </c>
      <c r="AT226" s="21">
        <f t="shared" si="122"/>
        <v>61221.426041946914</v>
      </c>
      <c r="AU226" s="21">
        <f t="shared" si="123"/>
        <v>56747.914957253175</v>
      </c>
      <c r="AV226" s="21">
        <f t="shared" si="124"/>
        <v>52138.183980923626</v>
      </c>
      <c r="AW226" s="21">
        <f t="shared" si="125"/>
        <v>47503.483050902571</v>
      </c>
      <c r="AX226" s="21">
        <f t="shared" si="126"/>
        <v>42938.808469305557</v>
      </c>
      <c r="AY226" s="21">
        <f t="shared" si="127"/>
        <v>38522.037005120626</v>
      </c>
      <c r="AZ226" s="21">
        <f t="shared" si="128"/>
        <v>34314.062835094381</v>
      </c>
      <c r="BA226" s="21">
        <f t="shared" si="129"/>
        <v>30359.70681207193</v>
      </c>
      <c r="BB226" s="21">
        <f t="shared" si="130"/>
        <v>26689.172782464371</v>
      </c>
      <c r="BC226" s="21">
        <f t="shared" si="131"/>
        <v>23319.846214504672</v>
      </c>
      <c r="BD226" s="21">
        <f t="shared" si="132"/>
        <v>20258.260234572601</v>
      </c>
      <c r="BE226" s="21">
        <f t="shared" si="133"/>
        <v>17502.088262320438</v>
      </c>
      <c r="BF226" s="21">
        <f t="shared" si="134"/>
        <v>15042.056903214434</v>
      </c>
      <c r="BG226" s="21">
        <f t="shared" si="135"/>
        <v>12863.704870306554</v>
      </c>
      <c r="BH226" s="21">
        <f t="shared" si="136"/>
        <v>10948.941771363312</v>
      </c>
      <c r="BI226" s="21">
        <f t="shared" si="137"/>
        <v>9277.3837719319599</v>
      </c>
      <c r="BJ226" s="21">
        <f t="shared" si="138"/>
        <v>7827.4612382962605</v>
      </c>
      <c r="BK226" s="21">
        <f t="shared" si="139"/>
        <v>6577.3067392919329</v>
      </c>
      <c r="BL226" s="21">
        <f t="shared" si="140"/>
        <v>5505.4407883258737</v>
      </c>
      <c r="BM226" s="21">
        <f t="shared" si="141"/>
        <v>4591.2781270173837</v>
      </c>
      <c r="BN226" s="21">
        <f t="shared" si="142"/>
        <v>3815.4799215565135</v>
      </c>
      <c r="BO226" s="21">
        <f t="shared" si="143"/>
        <v>3160.1776638295541</v>
      </c>
      <c r="BP226" s="21">
        <f t="shared" si="144"/>
        <v>2609.0934692330961</v>
      </c>
      <c r="BQ226" s="21">
        <f t="shared" si="145"/>
        <v>2147.5793725267245</v>
      </c>
      <c r="BR226" s="21">
        <f t="shared" si="146"/>
        <v>1762.5955688819049</v>
      </c>
      <c r="BS226" s="21">
        <f t="shared" si="147"/>
        <v>1442.6446562580018</v>
      </c>
      <c r="BT226" s="21">
        <f t="shared" si="148"/>
        <v>1177.6760442878417</v>
      </c>
      <c r="BU226" s="21">
        <f t="shared" si="149"/>
        <v>958.97196476263287</v>
      </c>
      <c r="BV226" s="21">
        <f t="shared" si="150"/>
        <v>779.024048645481</v>
      </c>
      <c r="BW226" s="21">
        <f t="shared" si="151"/>
        <v>631.40727591516168</v>
      </c>
      <c r="BX226" s="21">
        <f t="shared" si="152"/>
        <v>510.65627392390326</v>
      </c>
      <c r="BY226" s="21">
        <f t="shared" si="153"/>
        <v>412.14742965262906</v>
      </c>
      <c r="BZ226" s="21">
        <f t="shared" si="154"/>
        <v>331.98906786725047</v>
      </c>
      <c r="CA226" s="21">
        <f t="shared" si="155"/>
        <v>266.92099831556516</v>
      </c>
      <c r="CB226" s="21">
        <f t="shared" si="156"/>
        <v>214.224014553188</v>
      </c>
      <c r="CC226" s="21">
        <f t="shared" si="157"/>
        <v>171.63939784236518</v>
      </c>
      <c r="CD226" s="21">
        <f t="shared" si="158"/>
        <v>137.29810698958198</v>
      </c>
      <c r="CE226" s="21">
        <f t="shared" si="159"/>
        <v>109.65908719298439</v>
      </c>
      <c r="CF226" s="21">
        <f t="shared" si="160"/>
        <v>87.455980213772065</v>
      </c>
      <c r="CG226" s="21">
        <f t="shared" si="161"/>
        <v>69.651440858030696</v>
      </c>
      <c r="CH226" s="21">
        <f t="shared" si="162"/>
        <v>55.398241255777506</v>
      </c>
      <c r="CI226" s="21">
        <f t="shared" si="163"/>
        <v>44.0063589821725</v>
      </c>
      <c r="CJ226" s="21">
        <f t="shared" si="164"/>
        <v>34.91528511040444</v>
      </c>
      <c r="CK226" s="21">
        <f t="shared" si="165"/>
        <v>27.670844255090497</v>
      </c>
      <c r="CL226" s="22">
        <f t="shared" si="166"/>
        <v>103.5706619393607</v>
      </c>
      <c r="CM226" s="20">
        <f t="shared" si="167"/>
        <v>171.91664323266889</v>
      </c>
      <c r="CN226" s="21">
        <f t="shared" si="168"/>
        <v>187.59879687267383</v>
      </c>
      <c r="CO226" s="21">
        <f t="shared" si="169"/>
        <v>351.24970361101049</v>
      </c>
      <c r="CP226" s="21">
        <f t="shared" si="170"/>
        <v>623.79963604117847</v>
      </c>
      <c r="CQ226" s="21">
        <f t="shared" si="171"/>
        <v>1055.1763789347217</v>
      </c>
      <c r="CR226" s="21">
        <f t="shared" si="172"/>
        <v>1706.402145197738</v>
      </c>
      <c r="CS226" s="21">
        <f t="shared" si="173"/>
        <v>2647.1601236433053</v>
      </c>
      <c r="CT226" s="21">
        <f t="shared" si="174"/>
        <v>3951.3670330396731</v>
      </c>
      <c r="CU226" s="21">
        <f t="shared" si="175"/>
        <v>5690.9519071562218</v>
      </c>
      <c r="CV226" s="21">
        <f t="shared" si="176"/>
        <v>7928.3951368622547</v>
      </c>
      <c r="CW226" s="21">
        <f t="shared" si="177"/>
        <v>10708.868744054625</v>
      </c>
      <c r="CX226" s="21">
        <f t="shared" si="178"/>
        <v>14052.974725359336</v>
      </c>
      <c r="CY226" s="21">
        <f t="shared" si="179"/>
        <v>17951.068262989087</v>
      </c>
      <c r="CZ226" s="21">
        <f t="shared" si="180"/>
        <v>22359.978207793105</v>
      </c>
      <c r="DA226" s="21">
        <f t="shared" si="181"/>
        <v>27202.633533218901</v>
      </c>
      <c r="DB226" s="21">
        <f t="shared" si="182"/>
        <v>32370.729336309771</v>
      </c>
      <c r="DC226" s="21">
        <f t="shared" si="183"/>
        <v>37730.185685072276</v>
      </c>
      <c r="DD226" s="21">
        <f t="shared" si="184"/>
        <v>43128.827600904187</v>
      </c>
      <c r="DE226" s="21">
        <f t="shared" si="185"/>
        <v>48405.488618988333</v>
      </c>
      <c r="DF226" s="21">
        <f t="shared" si="186"/>
        <v>53399.635589908547</v>
      </c>
      <c r="DG226" s="21">
        <f t="shared" si="187"/>
        <v>57960.628391804057</v>
      </c>
      <c r="DH226" s="21">
        <f t="shared" si="188"/>
        <v>61955.84653663783</v>
      </c>
      <c r="DI226" s="21">
        <f t="shared" si="189"/>
        <v>65277.105020846226</v>
      </c>
      <c r="DJ226" s="21">
        <f t="shared" si="190"/>
        <v>67845.00921126797</v>
      </c>
      <c r="DK226" s="21">
        <f t="shared" si="191"/>
        <v>69611.129615009035</v>
      </c>
      <c r="DL226" s="21">
        <f t="shared" si="192"/>
        <v>70558.084660783876</v>
      </c>
      <c r="DM226" s="21">
        <f t="shared" si="193"/>
        <v>70697.784284059671</v>
      </c>
      <c r="DN226" s="21">
        <f t="shared" si="194"/>
        <v>70068.199480361713</v>
      </c>
      <c r="DO226" s="21">
        <f t="shared" si="195"/>
        <v>68729.081661464443</v>
      </c>
      <c r="DP226" s="21">
        <f t="shared" si="196"/>
        <v>66757.06565934261</v>
      </c>
      <c r="DQ226" s="21">
        <f t="shared" si="197"/>
        <v>64240.56084707749</v>
      </c>
      <c r="DR226" s="21">
        <f t="shared" si="198"/>
        <v>61274.77741513458</v>
      </c>
      <c r="DS226" s="21">
        <f t="shared" si="199"/>
        <v>57957.160896704641</v>
      </c>
      <c r="DT226" s="21">
        <f t="shared" si="200"/>
        <v>54383.427973616475</v>
      </c>
      <c r="DU226" s="21">
        <f t="shared" si="201"/>
        <v>50644.318830047087</v>
      </c>
      <c r="DV226" s="21">
        <f t="shared" si="202"/>
        <v>46823.11192660177</v>
      </c>
      <c r="DW226" s="21">
        <f t="shared" si="203"/>
        <v>42993.889779999619</v>
      </c>
      <c r="DX226" s="21">
        <f t="shared" si="204"/>
        <v>39220.500824055336</v>
      </c>
      <c r="DY226" s="21">
        <f t="shared" si="205"/>
        <v>35556.132712336614</v>
      </c>
      <c r="DZ226" s="21">
        <f t="shared" si="206"/>
        <v>32043.395327759012</v>
      </c>
      <c r="EA226" s="21">
        <f t="shared" si="207"/>
        <v>28714.805373641186</v>
      </c>
      <c r="EB226" s="21">
        <f t="shared" si="208"/>
        <v>25593.566463321276</v>
      </c>
      <c r="EC226" s="21">
        <f t="shared" si="209"/>
        <v>22694.546779318498</v>
      </c>
      <c r="ED226" s="21">
        <f t="shared" si="210"/>
        <v>20025.368481289592</v>
      </c>
      <c r="EE226" s="21">
        <f t="shared" si="211"/>
        <v>17587.53724657117</v>
      </c>
      <c r="EF226" s="21">
        <f t="shared" si="212"/>
        <v>15377.555134741933</v>
      </c>
      <c r="EG226" s="21">
        <f t="shared" si="213"/>
        <v>13387.974261546551</v>
      </c>
      <c r="EH226" s="21">
        <f t="shared" si="214"/>
        <v>11608.361784394776</v>
      </c>
      <c r="EI226" s="21">
        <f t="shared" si="215"/>
        <v>10026.15798372057</v>
      </c>
      <c r="EJ226" s="21">
        <f t="shared" si="216"/>
        <v>8627.4185632278932</v>
      </c>
      <c r="EK226" s="21">
        <f t="shared" si="217"/>
        <v>7397.4396675925518</v>
      </c>
      <c r="EL226" s="21">
        <f t="shared" si="218"/>
        <v>6321.2696422924009</v>
      </c>
      <c r="EM226" s="21">
        <f t="shared" si="219"/>
        <v>5384.1154350396791</v>
      </c>
      <c r="EN226" s="21">
        <f t="shared" si="220"/>
        <v>4571.6540054296574</v>
      </c>
      <c r="EO226" s="21">
        <f t="shared" si="221"/>
        <v>3870.2604271149271</v>
      </c>
      <c r="EP226" s="21">
        <f t="shared" si="222"/>
        <v>3267.164786467149</v>
      </c>
      <c r="EQ226" s="21">
        <f t="shared" si="223"/>
        <v>2750.5497335705154</v>
      </c>
      <c r="ER226" s="21">
        <f t="shared" si="224"/>
        <v>2309.599826158174</v>
      </c>
      <c r="ES226" s="21">
        <f t="shared" si="225"/>
        <v>1934.5127927587146</v>
      </c>
      <c r="ET226" s="21">
        <f t="shared" si="226"/>
        <v>1616.4816624301786</v>
      </c>
      <c r="EU226" s="21">
        <f t="shared" si="227"/>
        <v>1347.6554688736319</v>
      </c>
      <c r="EV226" s="21">
        <f t="shared" si="228"/>
        <v>1121.0850124652216</v>
      </c>
      <c r="EW226" s="21">
        <f t="shared" si="229"/>
        <v>930.65900757891222</v>
      </c>
      <c r="EX226" s="21">
        <f t="shared" si="230"/>
        <v>771.03488795004534</v>
      </c>
      <c r="EY226" s="21">
        <f t="shared" si="231"/>
        <v>637.5676081034793</v>
      </c>
      <c r="EZ226" s="21">
        <f t="shared" si="232"/>
        <v>526.23897100360409</v>
      </c>
      <c r="FA226" s="21">
        <f t="shared" si="233"/>
        <v>433.58932973203724</v>
      </c>
      <c r="FB226" s="21">
        <f t="shared" si="234"/>
        <v>356.65294720516408</v>
      </c>
      <c r="FC226" s="21">
        <f t="shared" si="235"/>
        <v>292.89784229972702</v>
      </c>
      <c r="FD226" s="21">
        <f t="shared" si="236"/>
        <v>240.17059086837034</v>
      </c>
      <c r="FE226" s="21">
        <f t="shared" si="237"/>
        <v>196.64627305964382</v>
      </c>
      <c r="FF226" s="22">
        <f t="shared" si="238"/>
        <v>858.84314613308413</v>
      </c>
    </row>
    <row r="227" spans="1:162" ht="15.5" x14ac:dyDescent="0.35">
      <c r="A227" s="4" t="s">
        <v>33</v>
      </c>
      <c r="B227" s="18">
        <f>[1]InputData!C20</f>
        <v>1709434</v>
      </c>
      <c r="C227" s="19">
        <f>'[1]Cenários obesidade'!B22</f>
        <v>26.21</v>
      </c>
      <c r="D227" s="19">
        <f>'[1]Cenários obesidade'!C22</f>
        <v>4.54</v>
      </c>
      <c r="E227" s="19">
        <f>'[1]Cenários obesidade'!D22</f>
        <v>28.831000000000003</v>
      </c>
      <c r="F227" s="19">
        <f>'[1]Cenários obesidade'!E22</f>
        <v>4.9939999999999998</v>
      </c>
      <c r="G227" s="20">
        <f t="shared" si="91"/>
        <v>3.251359724540575</v>
      </c>
      <c r="H227" s="21">
        <f t="shared" si="92"/>
        <v>0.17193773753740102</v>
      </c>
      <c r="I227" s="20">
        <f t="shared" si="93"/>
        <v>3.3466699043448997</v>
      </c>
      <c r="J227" s="22">
        <f t="shared" si="94"/>
        <v>0.17193773753740102</v>
      </c>
      <c r="K227" s="20">
        <f t="shared" si="95"/>
        <v>1348.8492080432968</v>
      </c>
      <c r="L227" s="21">
        <f t="shared" si="96"/>
        <v>1203.0274650196893</v>
      </c>
      <c r="M227" s="21">
        <f t="shared" si="97"/>
        <v>2029.436322893356</v>
      </c>
      <c r="N227" s="21">
        <f t="shared" si="98"/>
        <v>3257.8118391372345</v>
      </c>
      <c r="O227" s="21">
        <f t="shared" si="99"/>
        <v>4996.3326824596088</v>
      </c>
      <c r="P227" s="21"/>
      <c r="Q227" s="21">
        <f t="shared" si="100"/>
        <v>7346.842626239425</v>
      </c>
      <c r="R227" s="21">
        <f t="shared" si="101"/>
        <v>10391.309480381111</v>
      </c>
      <c r="S227" s="21"/>
      <c r="T227" s="21">
        <f t="shared" si="102"/>
        <v>14178.212590839363</v>
      </c>
      <c r="U227" s="21">
        <f t="shared" si="103"/>
        <v>18711.006071208405</v>
      </c>
      <c r="V227" s="21"/>
      <c r="W227" s="21">
        <f t="shared" si="104"/>
        <v>23940.597872457573</v>
      </c>
      <c r="X227" s="21">
        <f t="shared" si="105"/>
        <v>29763.195649076333</v>
      </c>
      <c r="Y227" s="21"/>
      <c r="Z227" s="21">
        <f t="shared" si="106"/>
        <v>36024.037114982777</v>
      </c>
      <c r="AA227" s="21">
        <f t="shared" si="107"/>
        <v>42526.626954992782</v>
      </c>
      <c r="AB227" s="21"/>
      <c r="AC227" s="21">
        <f t="shared" si="108"/>
        <v>49046.320527594587</v>
      </c>
      <c r="AD227" s="21">
        <f t="shared" si="109"/>
        <v>55346.557535999782</v>
      </c>
      <c r="AE227" s="21"/>
      <c r="AF227" s="21">
        <f t="shared" si="110"/>
        <v>61195.821061783623</v>
      </c>
      <c r="AG227" s="21">
        <f t="shared" si="111"/>
        <v>66383.475268759095</v>
      </c>
      <c r="AH227" s="21"/>
      <c r="AI227" s="21">
        <f t="shared" si="112"/>
        <v>70732.960853118799</v>
      </c>
      <c r="AJ227" s="21">
        <f t="shared" si="113"/>
        <v>74111.311066649694</v>
      </c>
      <c r="AK227" s="21"/>
      <c r="AL227" s="21">
        <f t="shared" si="114"/>
        <v>76434.494457901455</v>
      </c>
      <c r="AM227" s="21">
        <f t="shared" si="115"/>
        <v>77668.605768390698</v>
      </c>
      <c r="AN227" s="21">
        <f t="shared" si="116"/>
        <v>77827.349279853966</v>
      </c>
      <c r="AO227" s="21">
        <f t="shared" si="117"/>
        <v>76966.553004908274</v>
      </c>
      <c r="AP227" s="21">
        <f t="shared" si="118"/>
        <v>75176.607848446598</v>
      </c>
      <c r="AQ227" s="21">
        <f t="shared" si="119"/>
        <v>72573.7548906827</v>
      </c>
      <c r="AR227" s="21">
        <f t="shared" si="120"/>
        <v>69291.07177659568</v>
      </c>
      <c r="AS227" s="21">
        <f t="shared" si="121"/>
        <v>65469.8678167334</v>
      </c>
      <c r="AT227" s="21">
        <f t="shared" si="122"/>
        <v>61252.019040642983</v>
      </c>
      <c r="AU227" s="21">
        <f t="shared" si="123"/>
        <v>56773.587208107776</v>
      </c>
      <c r="AV227" s="21">
        <f t="shared" si="124"/>
        <v>52159.892220500733</v>
      </c>
      <c r="AW227" s="21">
        <f t="shared" si="125"/>
        <v>47522.059683327112</v>
      </c>
      <c r="AX227" s="21">
        <f t="shared" si="126"/>
        <v>42954.951854509491</v>
      </c>
      <c r="AY227" s="21">
        <f t="shared" si="127"/>
        <v>38536.31248430541</v>
      </c>
      <c r="AZ227" s="21">
        <f t="shared" si="128"/>
        <v>34326.911577669343</v>
      </c>
      <c r="BA227" s="21">
        <f t="shared" si="129"/>
        <v>30371.459759840705</v>
      </c>
      <c r="BB227" s="21">
        <f t="shared" si="130"/>
        <v>26700.067337166693</v>
      </c>
      <c r="BC227" s="21">
        <f t="shared" si="131"/>
        <v>23330.043775356535</v>
      </c>
      <c r="BD227" s="21">
        <f t="shared" si="132"/>
        <v>20267.863173553615</v>
      </c>
      <c r="BE227" s="21">
        <f t="shared" si="133"/>
        <v>17511.155377116556</v>
      </c>
      <c r="BF227" s="21">
        <f t="shared" si="134"/>
        <v>15050.616780234121</v>
      </c>
      <c r="BG227" s="21">
        <f t="shared" si="135"/>
        <v>12871.766907836432</v>
      </c>
      <c r="BH227" s="21">
        <f t="shared" si="136"/>
        <v>10956.504852501146</v>
      </c>
      <c r="BI227" s="21">
        <f t="shared" si="137"/>
        <v>9284.4427432668472</v>
      </c>
      <c r="BJ227" s="21">
        <f t="shared" si="138"/>
        <v>7834.0114532785401</v>
      </c>
      <c r="BK227" s="21">
        <f t="shared" si="139"/>
        <v>6583.3469768988007</v>
      </c>
      <c r="BL227" s="21">
        <f t="shared" si="140"/>
        <v>5510.9748705156699</v>
      </c>
      <c r="BM227" s="21">
        <f t="shared" si="141"/>
        <v>4596.3155441296622</v>
      </c>
      <c r="BN227" s="21">
        <f t="shared" si="142"/>
        <v>3820.0357432443102</v>
      </c>
      <c r="BO227" s="21">
        <f t="shared" si="143"/>
        <v>3164.2719722887819</v>
      </c>
      <c r="BP227" s="21">
        <f t="shared" si="144"/>
        <v>2612.7505075009531</v>
      </c>
      <c r="BQ227" s="21">
        <f t="shared" si="145"/>
        <v>2150.826557685386</v>
      </c>
      <c r="BR227" s="21">
        <f t="shared" si="146"/>
        <v>1765.4624808780484</v>
      </c>
      <c r="BS227" s="21">
        <f t="shared" si="147"/>
        <v>1445.1620792276892</v>
      </c>
      <c r="BT227" s="21">
        <f t="shared" si="148"/>
        <v>1179.8751093744229</v>
      </c>
      <c r="BU227" s="21">
        <f t="shared" si="149"/>
        <v>960.88342137322627</v>
      </c>
      <c r="BV227" s="21">
        <f t="shared" si="150"/>
        <v>780.67767448964798</v>
      </c>
      <c r="BW227" s="21">
        <f t="shared" si="151"/>
        <v>632.83142426795985</v>
      </c>
      <c r="BX227" s="21">
        <f t="shared" si="152"/>
        <v>511.87754861827869</v>
      </c>
      <c r="BY227" s="21">
        <f t="shared" si="153"/>
        <v>413.1904735201752</v>
      </c>
      <c r="BZ227" s="21">
        <f t="shared" si="154"/>
        <v>332.87644795027933</v>
      </c>
      <c r="CA227" s="21">
        <f t="shared" si="155"/>
        <v>267.67317058106022</v>
      </c>
      <c r="CB227" s="21">
        <f t="shared" si="156"/>
        <v>214.85935142228638</v>
      </c>
      <c r="CC227" s="21">
        <f t="shared" si="157"/>
        <v>172.17426324932225</v>
      </c>
      <c r="CD227" s="21">
        <f t="shared" si="158"/>
        <v>137.74696550008804</v>
      </c>
      <c r="CE227" s="21">
        <f t="shared" si="159"/>
        <v>110.03463572234735</v>
      </c>
      <c r="CF227" s="21">
        <f t="shared" si="160"/>
        <v>87.769292909940077</v>
      </c>
      <c r="CG227" s="21">
        <f t="shared" si="161"/>
        <v>69.912119611781719</v>
      </c>
      <c r="CH227" s="21">
        <f t="shared" si="162"/>
        <v>55.614566035967748</v>
      </c>
      <c r="CI227" s="21">
        <f t="shared" si="163"/>
        <v>44.185433683980705</v>
      </c>
      <c r="CJ227" s="21">
        <f t="shared" si="164"/>
        <v>35.063175892004281</v>
      </c>
      <c r="CK227" s="21">
        <f t="shared" si="165"/>
        <v>27.792708368013347</v>
      </c>
      <c r="CL227" s="22">
        <f t="shared" si="166"/>
        <v>104.11222069655499</v>
      </c>
      <c r="CM227" s="20">
        <f t="shared" si="167"/>
        <v>174.19766477854347</v>
      </c>
      <c r="CN227" s="21">
        <f t="shared" si="168"/>
        <v>189.75726298841778</v>
      </c>
      <c r="CO227" s="21">
        <f t="shared" si="169"/>
        <v>354.9807332321285</v>
      </c>
      <c r="CP227" s="21">
        <f t="shared" si="170"/>
        <v>629.91354704420712</v>
      </c>
      <c r="CQ227" s="21">
        <f t="shared" si="171"/>
        <v>1064.712743714929</v>
      </c>
      <c r="CR227" s="21">
        <f t="shared" si="172"/>
        <v>1720.6124776874801</v>
      </c>
      <c r="CS227" s="21">
        <f t="shared" si="173"/>
        <v>2667.4560003581983</v>
      </c>
      <c r="CT227" s="21">
        <f t="shared" si="174"/>
        <v>3979.233211154216</v>
      </c>
      <c r="CU227" s="21">
        <f t="shared" si="175"/>
        <v>5727.8303393361966</v>
      </c>
      <c r="CV227" s="21">
        <f t="shared" si="176"/>
        <v>7975.5516908152558</v>
      </c>
      <c r="CW227" s="21">
        <f t="shared" si="177"/>
        <v>10767.258579763726</v>
      </c>
      <c r="CX227" s="21">
        <f t="shared" si="178"/>
        <v>14123.123736436411</v>
      </c>
      <c r="CY227" s="21">
        <f t="shared" si="179"/>
        <v>18032.986447004128</v>
      </c>
      <c r="CZ227" s="21">
        <f t="shared" si="180"/>
        <v>22453.11664803543</v>
      </c>
      <c r="DA227" s="21">
        <f t="shared" si="181"/>
        <v>27305.890725406694</v>
      </c>
      <c r="DB227" s="21">
        <f t="shared" si="182"/>
        <v>32482.506026010924</v>
      </c>
      <c r="DC227" s="21">
        <f t="shared" si="183"/>
        <v>37848.48134157883</v>
      </c>
      <c r="DD227" s="21">
        <f t="shared" si="184"/>
        <v>43251.367055798866</v>
      </c>
      <c r="DE227" s="21">
        <f t="shared" si="185"/>
        <v>48529.864784616519</v>
      </c>
      <c r="DF227" s="21">
        <f t="shared" si="186"/>
        <v>53523.453675390367</v>
      </c>
      <c r="DG227" s="21">
        <f t="shared" si="187"/>
        <v>58081.638422452255</v>
      </c>
      <c r="DH227" s="21">
        <f t="shared" si="188"/>
        <v>62072.053774934546</v>
      </c>
      <c r="DI227" s="21">
        <f t="shared" si="189"/>
        <v>65386.851480293459</v>
      </c>
      <c r="DJ227" s="21">
        <f t="shared" si="190"/>
        <v>67947.023246249824</v>
      </c>
      <c r="DK227" s="21">
        <f t="shared" si="191"/>
        <v>69704.544052134952</v>
      </c>
      <c r="DL227" s="21">
        <f t="shared" si="192"/>
        <v>70642.426750713887</v>
      </c>
      <c r="DM227" s="21">
        <f t="shared" si="193"/>
        <v>70772.94270428551</v>
      </c>
      <c r="DN227" s="21">
        <f t="shared" si="194"/>
        <v>70134.374668544959</v>
      </c>
      <c r="DO227" s="21">
        <f t="shared" si="195"/>
        <v>68786.725985956422</v>
      </c>
      <c r="DP227" s="21">
        <f t="shared" si="196"/>
        <v>66806.819497834629</v>
      </c>
      <c r="DQ227" s="21">
        <f t="shared" si="197"/>
        <v>64283.189743453193</v>
      </c>
      <c r="DR227" s="21">
        <f t="shared" si="198"/>
        <v>61311.114319258384</v>
      </c>
      <c r="DS227" s="21">
        <f t="shared" si="199"/>
        <v>57988.056240785023</v>
      </c>
      <c r="DT227" s="21">
        <f t="shared" si="200"/>
        <v>54409.709143378408</v>
      </c>
      <c r="DU227" s="21">
        <f t="shared" si="201"/>
        <v>50666.759547580783</v>
      </c>
      <c r="DV227" s="21">
        <f t="shared" si="202"/>
        <v>46842.411230590369</v>
      </c>
      <c r="DW227" s="21">
        <f t="shared" si="203"/>
        <v>43010.659688129854</v>
      </c>
      <c r="DX227" s="21">
        <f t="shared" si="204"/>
        <v>39235.261383857935</v>
      </c>
      <c r="DY227" s="21">
        <f t="shared" si="205"/>
        <v>35569.312963697237</v>
      </c>
      <c r="DZ227" s="21">
        <f t="shared" si="206"/>
        <v>32055.338675448758</v>
      </c>
      <c r="EA227" s="21">
        <f t="shared" si="207"/>
        <v>28725.777960365336</v>
      </c>
      <c r="EB227" s="21">
        <f t="shared" si="208"/>
        <v>25603.767303230823</v>
      </c>
      <c r="EC227" s="21">
        <f t="shared" si="209"/>
        <v>22704.11862381221</v>
      </c>
      <c r="ED227" s="21">
        <f t="shared" si="210"/>
        <v>20034.408614904398</v>
      </c>
      <c r="EE227" s="21">
        <f t="shared" si="211"/>
        <v>17596.107629704125</v>
      </c>
      <c r="EF227" s="21">
        <f t="shared" si="212"/>
        <v>15385.691507547024</v>
      </c>
      <c r="EG227" s="21">
        <f t="shared" si="213"/>
        <v>13395.693991329377</v>
      </c>
      <c r="EH227" s="21">
        <f t="shared" si="214"/>
        <v>11615.670373692055</v>
      </c>
      <c r="EI227" s="21">
        <f t="shared" si="215"/>
        <v>10033.054258154636</v>
      </c>
      <c r="EJ227" s="21">
        <f t="shared" si="216"/>
        <v>8633.8986297769061</v>
      </c>
      <c r="EK227" s="21">
        <f t="shared" si="217"/>
        <v>7403.4997792024169</v>
      </c>
      <c r="EL227" s="21">
        <f t="shared" si="218"/>
        <v>6326.9081285098637</v>
      </c>
      <c r="EM227" s="21">
        <f t="shared" si="219"/>
        <v>5389.3338654561294</v>
      </c>
      <c r="EN227" s="21">
        <f t="shared" si="220"/>
        <v>4576.4577476997529</v>
      </c>
      <c r="EO227" s="21">
        <f t="shared" si="221"/>
        <v>3874.6587481280835</v>
      </c>
      <c r="EP227" s="21">
        <f t="shared" si="222"/>
        <v>3271.1706272313772</v>
      </c>
      <c r="EQ227" s="21">
        <f t="shared" si="223"/>
        <v>2754.1792680797403</v>
      </c>
      <c r="ER227" s="21">
        <f t="shared" si="224"/>
        <v>2312.871893926686</v>
      </c>
      <c r="ES227" s="21">
        <f t="shared" si="225"/>
        <v>1937.448275144124</v>
      </c>
      <c r="ET227" s="21">
        <f t="shared" si="226"/>
        <v>1619.1028552137168</v>
      </c>
      <c r="EU227" s="21">
        <f t="shared" si="227"/>
        <v>1349.9854882599175</v>
      </c>
      <c r="EV227" s="21">
        <f t="shared" si="228"/>
        <v>1123.1472589102541</v>
      </c>
      <c r="EW227" s="21">
        <f t="shared" si="229"/>
        <v>932.47670158596918</v>
      </c>
      <c r="EX227" s="21">
        <f t="shared" si="230"/>
        <v>772.63068401846624</v>
      </c>
      <c r="EY227" s="21">
        <f t="shared" si="231"/>
        <v>638.96328712682396</v>
      </c>
      <c r="EZ227" s="21">
        <f t="shared" si="232"/>
        <v>527.4552072537233</v>
      </c>
      <c r="FA227" s="21">
        <f t="shared" si="233"/>
        <v>434.6455258661266</v>
      </c>
      <c r="FB227" s="21">
        <f t="shared" si="234"/>
        <v>357.56712916601413</v>
      </c>
      <c r="FC227" s="21">
        <f t="shared" si="235"/>
        <v>293.68660529618154</v>
      </c>
      <c r="FD227" s="21">
        <f t="shared" si="236"/>
        <v>240.84908758359498</v>
      </c>
      <c r="FE227" s="21">
        <f t="shared" si="237"/>
        <v>197.22823564579502</v>
      </c>
      <c r="FF227" s="22">
        <f t="shared" si="238"/>
        <v>862.03649744649192</v>
      </c>
    </row>
    <row r="228" spans="1:162" ht="15.5" x14ac:dyDescent="0.35">
      <c r="A228" s="4" t="s">
        <v>34</v>
      </c>
      <c r="B228" s="18">
        <f>[1]InputData!C21</f>
        <v>1708781</v>
      </c>
      <c r="C228" s="19">
        <f>'[1]Cenários obesidade'!B23</f>
        <v>26.325642612220186</v>
      </c>
      <c r="D228" s="19">
        <f>'[1]Cenários obesidade'!C23</f>
        <v>4.5328823113193728</v>
      </c>
      <c r="E228" s="19">
        <f>'[1]Cenários obesidade'!D23</f>
        <v>28.958206873442204</v>
      </c>
      <c r="F228" s="19">
        <f>'[1]Cenários obesidade'!E23</f>
        <v>4.9861705424513101</v>
      </c>
      <c r="G228" s="20">
        <f t="shared" si="91"/>
        <v>3.2559351187395325</v>
      </c>
      <c r="H228" s="21">
        <f t="shared" si="92"/>
        <v>0.17092893086417188</v>
      </c>
      <c r="I228" s="20">
        <f t="shared" si="93"/>
        <v>3.3512452985438577</v>
      </c>
      <c r="J228" s="22">
        <f t="shared" si="94"/>
        <v>0.17092893086417188</v>
      </c>
      <c r="K228" s="20">
        <f t="shared" si="95"/>
        <v>1152.6085059173895</v>
      </c>
      <c r="L228" s="21">
        <f t="shared" si="96"/>
        <v>1053.8485410003882</v>
      </c>
      <c r="M228" s="21">
        <f t="shared" si="97"/>
        <v>1798.4632826700788</v>
      </c>
      <c r="N228" s="21">
        <f t="shared" si="98"/>
        <v>2918.4367615526626</v>
      </c>
      <c r="O228" s="21">
        <f t="shared" si="99"/>
        <v>4521.3984313531964</v>
      </c>
      <c r="P228" s="21"/>
      <c r="Q228" s="21">
        <f t="shared" si="100"/>
        <v>6711.8196291097402</v>
      </c>
      <c r="R228" s="21">
        <f t="shared" si="101"/>
        <v>9577.8664510660401</v>
      </c>
      <c r="S228" s="21"/>
      <c r="T228" s="21">
        <f t="shared" si="102"/>
        <v>13177.645681775317</v>
      </c>
      <c r="U228" s="21">
        <f t="shared" si="103"/>
        <v>17526.960886661323</v>
      </c>
      <c r="V228" s="21"/>
      <c r="W228" s="21">
        <f t="shared" si="104"/>
        <v>22590.604419368166</v>
      </c>
      <c r="X228" s="21">
        <f t="shared" si="105"/>
        <v>28278.71732976901</v>
      </c>
      <c r="Y228" s="21"/>
      <c r="Z228" s="21">
        <f t="shared" si="106"/>
        <v>34448.969366750047</v>
      </c>
      <c r="AA228" s="21">
        <f t="shared" si="107"/>
        <v>40914.418568145091</v>
      </c>
      <c r="AB228" s="21"/>
      <c r="AC228" s="21">
        <f t="shared" si="108"/>
        <v>47456.085154490473</v>
      </c>
      <c r="AD228" s="21">
        <f t="shared" si="109"/>
        <v>53838.663122718724</v>
      </c>
      <c r="AE228" s="21"/>
      <c r="AF228" s="21">
        <f t="shared" si="110"/>
        <v>59827.478644174087</v>
      </c>
      <c r="AG228" s="21">
        <f t="shared" si="111"/>
        <v>65204.801774788662</v>
      </c>
      <c r="AH228" s="21"/>
      <c r="AI228" s="21">
        <f t="shared" si="112"/>
        <v>69783.882778058323</v>
      </c>
      <c r="AJ228" s="21">
        <f t="shared" si="113"/>
        <v>73419.533663178037</v>
      </c>
      <c r="AK228" s="21"/>
      <c r="AL228" s="21">
        <f t="shared" si="114"/>
        <v>76014.611495559424</v>
      </c>
      <c r="AM228" s="21">
        <f t="shared" si="115"/>
        <v>77522.290649905801</v>
      </c>
      <c r="AN228" s="21">
        <f t="shared" si="116"/>
        <v>77944.464777589907</v>
      </c>
      <c r="AO228" s="21">
        <f t="shared" si="117"/>
        <v>77326.951479714917</v>
      </c>
      <c r="AP228" s="21">
        <f t="shared" si="118"/>
        <v>75752.366724711072</v>
      </c>
      <c r="AQ228" s="21">
        <f t="shared" si="119"/>
        <v>73331.598220735221</v>
      </c>
      <c r="AR228" s="21">
        <f t="shared" si="120"/>
        <v>70194.759611397254</v>
      </c>
      <c r="AS228" s="21">
        <f t="shared" si="121"/>
        <v>66482.381386061548</v>
      </c>
      <c r="AT228" s="21">
        <f t="shared" si="122"/>
        <v>62337.422534227677</v>
      </c>
      <c r="AU228" s="21">
        <f t="shared" si="123"/>
        <v>57898.498915281278</v>
      </c>
      <c r="AV228" s="21">
        <f t="shared" si="124"/>
        <v>53294.543687382189</v>
      </c>
      <c r="AW228" s="21">
        <f t="shared" si="125"/>
        <v>48640.958279511622</v>
      </c>
      <c r="AX228" s="21">
        <f t="shared" si="126"/>
        <v>44037.188488660002</v>
      </c>
      <c r="AY228" s="21">
        <f t="shared" si="127"/>
        <v>39565.572418454911</v>
      </c>
      <c r="AZ228" s="21">
        <f t="shared" si="128"/>
        <v>35291.25360281959</v>
      </c>
      <c r="BA228" s="21">
        <f t="shared" si="129"/>
        <v>31262.929195908881</v>
      </c>
      <c r="BB228" s="21">
        <f t="shared" si="130"/>
        <v>27514.203373431417</v>
      </c>
      <c r="BC228" s="21">
        <f t="shared" si="131"/>
        <v>24065.333450756432</v>
      </c>
      <c r="BD228" s="21">
        <f t="shared" si="132"/>
        <v>20925.184430702371</v>
      </c>
      <c r="BE228" s="21">
        <f t="shared" si="133"/>
        <v>18093.241391064996</v>
      </c>
      <c r="BF228" s="21">
        <f t="shared" si="134"/>
        <v>15561.564085692322</v>
      </c>
      <c r="BG228" s="21">
        <f t="shared" si="135"/>
        <v>13316.601317331932</v>
      </c>
      <c r="BH228" s="21">
        <f t="shared" si="136"/>
        <v>11340.812082804239</v>
      </c>
      <c r="BI228" s="21">
        <f t="shared" si="137"/>
        <v>9614.0651406450579</v>
      </c>
      <c r="BJ228" s="21">
        <f t="shared" si="138"/>
        <v>8114.8081672513317</v>
      </c>
      <c r="BK228" s="21">
        <f t="shared" si="139"/>
        <v>6821.0122163145306</v>
      </c>
      <c r="BL228" s="21">
        <f t="shared" si="140"/>
        <v>5710.9072720744543</v>
      </c>
      <c r="BM228" s="21">
        <f t="shared" si="141"/>
        <v>4763.5309622808645</v>
      </c>
      <c r="BN228" s="21">
        <f t="shared" si="142"/>
        <v>3959.115709707266</v>
      </c>
      <c r="BO228" s="21">
        <f t="shared" si="143"/>
        <v>3279.3404743797</v>
      </c>
      <c r="BP228" s="21">
        <f t="shared" si="144"/>
        <v>2707.4724291728671</v>
      </c>
      <c r="BQ228" s="21">
        <f t="shared" si="145"/>
        <v>2228.4219814693702</v>
      </c>
      <c r="BR228" s="21">
        <f t="shared" si="146"/>
        <v>1828.731961083238</v>
      </c>
      <c r="BS228" s="21">
        <f t="shared" si="147"/>
        <v>1496.5188941812544</v>
      </c>
      <c r="BT228" s="21">
        <f t="shared" si="148"/>
        <v>1221.3813351585977</v>
      </c>
      <c r="BU228" s="21">
        <f t="shared" si="149"/>
        <v>994.2874131072341</v>
      </c>
      <c r="BV228" s="21">
        <f t="shared" si="150"/>
        <v>807.45118034337713</v>
      </c>
      <c r="BW228" s="21">
        <f t="shared" si="151"/>
        <v>654.20508964376734</v>
      </c>
      <c r="BX228" s="21">
        <f t="shared" si="152"/>
        <v>528.87399806481608</v>
      </c>
      <c r="BY228" s="21">
        <f t="shared" si="153"/>
        <v>426.65449533266502</v>
      </c>
      <c r="BZ228" s="21">
        <f t="shared" si="154"/>
        <v>343.5020627486262</v>
      </c>
      <c r="CA228" s="21">
        <f t="shared" si="155"/>
        <v>276.02755298618047</v>
      </c>
      <c r="CB228" s="21">
        <f t="shared" si="156"/>
        <v>221.40370555646962</v>
      </c>
      <c r="CC228" s="21">
        <f t="shared" si="157"/>
        <v>177.28183950256016</v>
      </c>
      <c r="CD228" s="21">
        <f t="shared" si="158"/>
        <v>141.71845793741463</v>
      </c>
      <c r="CE228" s="21">
        <f t="shared" si="159"/>
        <v>113.11122523579968</v>
      </c>
      <c r="CF228" s="21">
        <f t="shared" si="160"/>
        <v>90.14360791884009</v>
      </c>
      <c r="CG228" s="21">
        <f t="shared" si="161"/>
        <v>71.737379551353769</v>
      </c>
      <c r="CH228" s="21">
        <f t="shared" si="162"/>
        <v>57.012157602166027</v>
      </c>
      <c r="CI228" s="21">
        <f t="shared" si="163"/>
        <v>45.251149297256454</v>
      </c>
      <c r="CJ228" s="21">
        <f t="shared" si="164"/>
        <v>35.872320690493389</v>
      </c>
      <c r="CK228" s="21">
        <f t="shared" si="165"/>
        <v>28.404258108242523</v>
      </c>
      <c r="CL228" s="22">
        <f t="shared" si="166"/>
        <v>105.82097040242752</v>
      </c>
      <c r="CM228" s="20">
        <f t="shared" si="167"/>
        <v>143.47637911206309</v>
      </c>
      <c r="CN228" s="21">
        <f t="shared" si="168"/>
        <v>160.2401590257308</v>
      </c>
      <c r="CO228" s="21">
        <f t="shared" si="169"/>
        <v>303.61869849539596</v>
      </c>
      <c r="CP228" s="21">
        <f t="shared" si="170"/>
        <v>545.27326928418938</v>
      </c>
      <c r="CQ228" s="21">
        <f t="shared" si="171"/>
        <v>932.09300686223651</v>
      </c>
      <c r="CR228" s="21">
        <f t="shared" si="172"/>
        <v>1522.3349564278528</v>
      </c>
      <c r="CS228" s="21">
        <f t="shared" si="173"/>
        <v>2383.7035186290336</v>
      </c>
      <c r="CT228" s="21">
        <f t="shared" si="174"/>
        <v>3589.4540632934095</v>
      </c>
      <c r="CU228" s="21">
        <f t="shared" si="175"/>
        <v>5212.6247161002275</v>
      </c>
      <c r="CV228" s="21">
        <f t="shared" si="176"/>
        <v>7318.8557304405394</v>
      </c>
      <c r="CW228" s="21">
        <f t="shared" si="177"/>
        <v>9958.5656550210242</v>
      </c>
      <c r="CX228" s="21">
        <f t="shared" si="178"/>
        <v>13159.448683495144</v>
      </c>
      <c r="CY228" s="21">
        <f t="shared" si="179"/>
        <v>16920.294471250701</v>
      </c>
      <c r="CZ228" s="21">
        <f t="shared" si="180"/>
        <v>21207.00161585513</v>
      </c>
      <c r="DA228" s="21">
        <f t="shared" si="181"/>
        <v>25951.384996950634</v>
      </c>
      <c r="DB228" s="21">
        <f t="shared" si="182"/>
        <v>31053.017512835413</v>
      </c>
      <c r="DC228" s="21">
        <f t="shared" si="183"/>
        <v>36383.963246745232</v>
      </c>
      <c r="DD228" s="21">
        <f t="shared" si="184"/>
        <v>41795.91462317542</v>
      </c>
      <c r="DE228" s="21">
        <f t="shared" si="185"/>
        <v>47128.98979407335</v>
      </c>
      <c r="DF228" s="21">
        <f t="shared" si="186"/>
        <v>52221.306678338718</v>
      </c>
      <c r="DG228" s="21">
        <f t="shared" si="187"/>
        <v>56918.432681079299</v>
      </c>
      <c r="DH228" s="21">
        <f t="shared" si="188"/>
        <v>61081.900494133843</v>
      </c>
      <c r="DI228" s="21">
        <f t="shared" si="189"/>
        <v>64596.153145924851</v>
      </c>
      <c r="DJ228" s="21">
        <f t="shared" si="190"/>
        <v>67373.501490255701</v>
      </c>
      <c r="DK228" s="21">
        <f t="shared" si="191"/>
        <v>69356.910267117084</v>
      </c>
      <c r="DL228" s="21">
        <f t="shared" si="192"/>
        <v>70520.645284089755</v>
      </c>
      <c r="DM228" s="21">
        <f t="shared" si="193"/>
        <v>70868.992691495179</v>
      </c>
      <c r="DN228" s="21">
        <f t="shared" si="194"/>
        <v>70433.389416535298</v>
      </c>
      <c r="DO228" s="21">
        <f t="shared" si="195"/>
        <v>69268.377873565827</v>
      </c>
      <c r="DP228" s="21">
        <f t="shared" si="196"/>
        <v>67446.821418322172</v>
      </c>
      <c r="DQ228" s="21">
        <f t="shared" si="197"/>
        <v>65054.797908639033</v>
      </c>
      <c r="DR228" s="21">
        <f t="shared" si="198"/>
        <v>62186.538104638828</v>
      </c>
      <c r="DS228" s="21">
        <f t="shared" si="199"/>
        <v>58939.705139290287</v>
      </c>
      <c r="DT228" s="21">
        <f t="shared" si="200"/>
        <v>55411.231777246634</v>
      </c>
      <c r="DU228" s="21">
        <f t="shared" si="201"/>
        <v>51693.852734263732</v>
      </c>
      <c r="DV228" s="21">
        <f t="shared" si="202"/>
        <v>47873.396748656414</v>
      </c>
      <c r="DW228" s="21">
        <f t="shared" si="203"/>
        <v>44026.841803957977</v>
      </c>
      <c r="DX228" s="21">
        <f t="shared" si="204"/>
        <v>40221.08914955581</v>
      </c>
      <c r="DY228" s="21">
        <f t="shared" si="205"/>
        <v>36512.378012705361</v>
      </c>
      <c r="DZ228" s="21">
        <f t="shared" si="206"/>
        <v>32946.242265138753</v>
      </c>
      <c r="EA228" s="21">
        <f t="shared" si="207"/>
        <v>29557.901050493878</v>
      </c>
      <c r="EB228" s="21">
        <f t="shared" si="208"/>
        <v>26372.975280443596</v>
      </c>
      <c r="EC228" s="21">
        <f t="shared" si="209"/>
        <v>23408.428620490613</v>
      </c>
      <c r="ED228" s="21">
        <f t="shared" si="210"/>
        <v>20673.642874462399</v>
      </c>
      <c r="EE228" s="21">
        <f t="shared" si="211"/>
        <v>18171.551572210123</v>
      </c>
      <c r="EF228" s="21">
        <f t="shared" si="212"/>
        <v>15899.770454483976</v>
      </c>
      <c r="EG228" s="21">
        <f t="shared" si="213"/>
        <v>13851.678199059685</v>
      </c>
      <c r="EH228" s="21">
        <f t="shared" si="214"/>
        <v>12017.414275779984</v>
      </c>
      <c r="EI228" s="21">
        <f t="shared" si="215"/>
        <v>10384.772711395479</v>
      </c>
      <c r="EJ228" s="21">
        <f t="shared" si="216"/>
        <v>8939.9805128497392</v>
      </c>
      <c r="EK228" s="21">
        <f t="shared" si="217"/>
        <v>7668.3574722176227</v>
      </c>
      <c r="EL228" s="21">
        <f t="shared" si="218"/>
        <v>6554.8601406333664</v>
      </c>
      <c r="EM228" s="21">
        <f t="shared" si="219"/>
        <v>5584.5170931689045</v>
      </c>
      <c r="EN228" s="21">
        <f t="shared" si="220"/>
        <v>4742.7654489969946</v>
      </c>
      <c r="EO228" s="21">
        <f t="shared" si="221"/>
        <v>4015.700220973933</v>
      </c>
      <c r="EP228" s="21">
        <f t="shared" si="222"/>
        <v>3390.2487040437964</v>
      </c>
      <c r="EQ228" s="21">
        <f t="shared" si="223"/>
        <v>2854.2820125558724</v>
      </c>
      <c r="ER228" s="21">
        <f t="shared" si="224"/>
        <v>2396.6752544863975</v>
      </c>
      <c r="ES228" s="21">
        <f t="shared" si="225"/>
        <v>2007.3268647773853</v>
      </c>
      <c r="ET228" s="21">
        <f t="shared" si="226"/>
        <v>1677.1464557564398</v>
      </c>
      <c r="EU228" s="21">
        <f t="shared" si="227"/>
        <v>1398.0192930057449</v>
      </c>
      <c r="EV228" s="21">
        <f t="shared" si="228"/>
        <v>1162.7542541100806</v>
      </c>
      <c r="EW228" s="21">
        <f t="shared" si="229"/>
        <v>965.02093461940808</v>
      </c>
      <c r="EX228" s="21">
        <f t="shared" si="230"/>
        <v>799.28046881649186</v>
      </c>
      <c r="EY228" s="21">
        <f t="shared" si="231"/>
        <v>660.71365457626484</v>
      </c>
      <c r="EZ228" s="21">
        <f t="shared" si="232"/>
        <v>545.14912138011277</v>
      </c>
      <c r="FA228" s="21">
        <f t="shared" si="233"/>
        <v>448.99355881265188</v>
      </c>
      <c r="FB228" s="21">
        <f t="shared" si="234"/>
        <v>369.16542371134801</v>
      </c>
      <c r="FC228" s="21">
        <f t="shared" si="235"/>
        <v>303.03305763658892</v>
      </c>
      <c r="FD228" s="21">
        <f t="shared" si="236"/>
        <v>248.35776022481414</v>
      </c>
      <c r="FE228" s="21">
        <f t="shared" si="237"/>
        <v>203.24206512495306</v>
      </c>
      <c r="FF228" s="22">
        <f t="shared" si="238"/>
        <v>884.51500667807079</v>
      </c>
    </row>
    <row r="229" spans="1:162" ht="15.5" x14ac:dyDescent="0.35">
      <c r="A229" s="4" t="s">
        <v>35</v>
      </c>
      <c r="B229" s="18">
        <f>[1]InputData!C22</f>
        <v>1705068</v>
      </c>
      <c r="C229" s="19">
        <f>'[1]Cenários obesidade'!B24</f>
        <v>26.528319332267827</v>
      </c>
      <c r="D229" s="19">
        <f>'[1]Cenários obesidade'!C24</f>
        <v>4.5180297662602191</v>
      </c>
      <c r="E229" s="19">
        <f>'[1]Cenários obesidade'!D24</f>
        <v>29.181151265494609</v>
      </c>
      <c r="F229" s="19">
        <f>'[1]Cenários obesidade'!E24</f>
        <v>4.9698327428862408</v>
      </c>
      <c r="G229" s="20">
        <f t="shared" si="91"/>
        <v>3.2639164691929219</v>
      </c>
      <c r="H229" s="21">
        <f t="shared" si="92"/>
        <v>0.16909374466752503</v>
      </c>
      <c r="I229" s="20">
        <f t="shared" si="93"/>
        <v>3.3592266489972467</v>
      </c>
      <c r="J229" s="22">
        <f t="shared" si="94"/>
        <v>0.16909374466752503</v>
      </c>
      <c r="K229" s="20">
        <f t="shared" si="95"/>
        <v>862.28410499931374</v>
      </c>
      <c r="L229" s="21">
        <f t="shared" si="96"/>
        <v>824.62416004503382</v>
      </c>
      <c r="M229" s="21">
        <f t="shared" si="97"/>
        <v>1437.5233272386911</v>
      </c>
      <c r="N229" s="21">
        <f t="shared" si="98"/>
        <v>2379.5593177166388</v>
      </c>
      <c r="O229" s="21">
        <f t="shared" si="99"/>
        <v>3755.7315325188683</v>
      </c>
      <c r="P229" s="21"/>
      <c r="Q229" s="21">
        <f t="shared" si="100"/>
        <v>5673.1056741337134</v>
      </c>
      <c r="R229" s="21">
        <f t="shared" si="101"/>
        <v>8228.6462005103276</v>
      </c>
      <c r="S229" s="21"/>
      <c r="T229" s="21">
        <f t="shared" si="102"/>
        <v>11495.558474339803</v>
      </c>
      <c r="U229" s="21">
        <f t="shared" si="103"/>
        <v>15510.133410040671</v>
      </c>
      <c r="V229" s="21"/>
      <c r="W229" s="21">
        <f t="shared" si="104"/>
        <v>20261.201051640881</v>
      </c>
      <c r="X229" s="21">
        <f t="shared" si="105"/>
        <v>25683.992760258872</v>
      </c>
      <c r="Y229" s="21"/>
      <c r="Z229" s="21">
        <f t="shared" si="106"/>
        <v>31659.556312720728</v>
      </c>
      <c r="AA229" s="21">
        <f t="shared" si="107"/>
        <v>38020.013193159095</v>
      </c>
      <c r="AB229" s="21"/>
      <c r="AC229" s="21">
        <f t="shared" si="108"/>
        <v>44559.073549639746</v>
      </c>
      <c r="AD229" s="21">
        <f t="shared" si="109"/>
        <v>51046.497524936742</v>
      </c>
      <c r="AE229" s="21"/>
      <c r="AF229" s="21">
        <f t="shared" si="110"/>
        <v>57244.727524495633</v>
      </c>
      <c r="AG229" s="21">
        <f t="shared" si="111"/>
        <v>62925.763003089894</v>
      </c>
      <c r="AH229" s="21"/>
      <c r="AI229" s="21">
        <f t="shared" si="112"/>
        <v>67886.490942984296</v>
      </c>
      <c r="AJ229" s="21">
        <f t="shared" si="113"/>
        <v>71961.055364586515</v>
      </c>
      <c r="AK229" s="21"/>
      <c r="AL229" s="21">
        <f t="shared" si="114"/>
        <v>75029.355130605109</v>
      </c>
      <c r="AM229" s="21">
        <f t="shared" si="115"/>
        <v>77021.304003053578</v>
      </c>
      <c r="AN229" s="21">
        <f t="shared" si="116"/>
        <v>77916.987193925743</v>
      </c>
      <c r="AO229" s="21">
        <f t="shared" si="117"/>
        <v>77743.245904721553</v>
      </c>
      <c r="AP229" s="21">
        <f t="shared" si="118"/>
        <v>76567.485105041444</v>
      </c>
      <c r="AQ229" s="21">
        <f t="shared" si="119"/>
        <v>74489.625438384726</v>
      </c>
      <c r="AR229" s="21">
        <f t="shared" si="120"/>
        <v>71633.122924851661</v>
      </c>
      <c r="AS229" s="21">
        <f t="shared" si="121"/>
        <v>68135.887694802819</v>
      </c>
      <c r="AT229" s="21">
        <f t="shared" si="122"/>
        <v>64141.778086023332</v>
      </c>
      <c r="AU229" s="21">
        <f t="shared" si="123"/>
        <v>59793.16103160708</v>
      </c>
      <c r="AV229" s="21">
        <f t="shared" si="124"/>
        <v>55224.8409101586</v>
      </c>
      <c r="AW229" s="21">
        <f t="shared" si="125"/>
        <v>50559.487153649323</v>
      </c>
      <c r="AX229" s="21">
        <f t="shared" si="126"/>
        <v>45904.548708995222</v>
      </c>
      <c r="AY229" s="21">
        <f t="shared" si="127"/>
        <v>41350.536934686221</v>
      </c>
      <c r="AZ229" s="21">
        <f t="shared" si="128"/>
        <v>36970.488224919041</v>
      </c>
      <c r="BA229" s="21">
        <f t="shared" si="129"/>
        <v>32820.380255918681</v>
      </c>
      <c r="BB229" s="21">
        <f t="shared" si="130"/>
        <v>28940.265587190428</v>
      </c>
      <c r="BC229" s="21">
        <f t="shared" si="131"/>
        <v>25355.896776124813</v>
      </c>
      <c r="BD229" s="21">
        <f t="shared" si="132"/>
        <v>22080.641545480441</v>
      </c>
      <c r="BE229" s="21">
        <f t="shared" si="133"/>
        <v>19117.518939276426</v>
      </c>
      <c r="BF229" s="21">
        <f t="shared" si="134"/>
        <v>16461.222939126645</v>
      </c>
      <c r="BG229" s="21">
        <f t="shared" si="135"/>
        <v>14100.035017941424</v>
      </c>
      <c r="BH229" s="21">
        <f t="shared" si="136"/>
        <v>12017.559075090492</v>
      </c>
      <c r="BI229" s="21">
        <f t="shared" si="137"/>
        <v>10194.239643388621</v>
      </c>
      <c r="BJ229" s="21">
        <f t="shared" si="138"/>
        <v>8608.646526731538</v>
      </c>
      <c r="BK229" s="21">
        <f t="shared" si="139"/>
        <v>7238.5260762854296</v>
      </c>
      <c r="BL229" s="21">
        <f t="shared" si="140"/>
        <v>6061.6315196448722</v>
      </c>
      <c r="BM229" s="21">
        <f t="shared" si="141"/>
        <v>5056.3527470544786</v>
      </c>
      <c r="BN229" s="21">
        <f t="shared" si="142"/>
        <v>4202.170473290992</v>
      </c>
      <c r="BO229" s="21">
        <f t="shared" si="143"/>
        <v>3479.96149209634</v>
      </c>
      <c r="BP229" s="21">
        <f t="shared" si="144"/>
        <v>2872.1815332516476</v>
      </c>
      <c r="BQ229" s="21">
        <f t="shared" si="145"/>
        <v>2362.9506442740562</v>
      </c>
      <c r="BR229" s="21">
        <f t="shared" si="146"/>
        <v>1938.0635679730663</v>
      </c>
      <c r="BS229" s="21">
        <f t="shared" si="147"/>
        <v>1584.9446837188536</v>
      </c>
      <c r="BT229" s="21">
        <f t="shared" si="148"/>
        <v>1292.5640321928859</v>
      </c>
      <c r="BU229" s="21">
        <f t="shared" si="149"/>
        <v>1051.3279687857475</v>
      </c>
      <c r="BV229" s="21">
        <f t="shared" si="150"/>
        <v>852.95523291897882</v>
      </c>
      <c r="BW229" s="21">
        <f t="shared" si="151"/>
        <v>690.34676308603252</v>
      </c>
      <c r="BX229" s="21">
        <f t="shared" si="152"/>
        <v>557.45546886483089</v>
      </c>
      <c r="BY229" s="21">
        <f t="shared" si="153"/>
        <v>449.16039759201726</v>
      </c>
      <c r="BZ229" s="21">
        <f t="shared" si="154"/>
        <v>361.14828884766058</v>
      </c>
      <c r="CA229" s="21">
        <f t="shared" si="155"/>
        <v>289.80436492013655</v>
      </c>
      <c r="CB229" s="21">
        <f t="shared" si="156"/>
        <v>232.11332333587973</v>
      </c>
      <c r="CC229" s="21">
        <f t="shared" si="157"/>
        <v>185.57083919294831</v>
      </c>
      <c r="CD229" s="21">
        <f t="shared" si="158"/>
        <v>148.10541195513844</v>
      </c>
      <c r="CE229" s="21">
        <f t="shared" si="159"/>
        <v>118.01006777127984</v>
      </c>
      <c r="CF229" s="21">
        <f t="shared" si="160"/>
        <v>93.883222376855656</v>
      </c>
      <c r="CG229" s="21">
        <f t="shared" si="161"/>
        <v>74.577893708933246</v>
      </c>
      <c r="CH229" s="21">
        <f t="shared" si="162"/>
        <v>59.158404386518036</v>
      </c>
      <c r="CI229" s="21">
        <f t="shared" si="163"/>
        <v>46.863713349586313</v>
      </c>
      <c r="CJ229" s="21">
        <f t="shared" si="164"/>
        <v>37.076548096319094</v>
      </c>
      <c r="CK229" s="21">
        <f t="shared" si="165"/>
        <v>29.297562385685733</v>
      </c>
      <c r="CL229" s="22">
        <f t="shared" si="166"/>
        <v>107.99957789241313</v>
      </c>
      <c r="CM229" s="20">
        <f t="shared" si="167"/>
        <v>100.29774471186531</v>
      </c>
      <c r="CN229" s="21">
        <f t="shared" si="168"/>
        <v>117.20143090946763</v>
      </c>
      <c r="CO229" s="21">
        <f t="shared" si="169"/>
        <v>227.35728680143845</v>
      </c>
      <c r="CP229" s="21">
        <f t="shared" si="170"/>
        <v>417.42764257654233</v>
      </c>
      <c r="CQ229" s="21">
        <f t="shared" si="171"/>
        <v>728.4966028466423</v>
      </c>
      <c r="CR229" s="21">
        <f t="shared" si="172"/>
        <v>1213.2120791899472</v>
      </c>
      <c r="CS229" s="21">
        <f t="shared" si="173"/>
        <v>1934.7827178317766</v>
      </c>
      <c r="CT229" s="21">
        <f t="shared" si="174"/>
        <v>2964.0928882368735</v>
      </c>
      <c r="CU229" s="21">
        <f t="shared" si="175"/>
        <v>4374.867849460391</v>
      </c>
      <c r="CV229" s="21">
        <f t="shared" si="176"/>
        <v>6237.164668767914</v>
      </c>
      <c r="CW229" s="21">
        <f t="shared" si="177"/>
        <v>8609.8027964213688</v>
      </c>
      <c r="CX229" s="21">
        <f t="shared" si="178"/>
        <v>11532.607234732553</v>
      </c>
      <c r="CY229" s="21">
        <f t="shared" si="179"/>
        <v>15019.459152077827</v>
      </c>
      <c r="CZ229" s="21">
        <f t="shared" si="180"/>
        <v>19053.10603856223</v>
      </c>
      <c r="DA229" s="21">
        <f t="shared" si="181"/>
        <v>23582.483880316402</v>
      </c>
      <c r="DB229" s="21">
        <f t="shared" si="182"/>
        <v>28522.986308480547</v>
      </c>
      <c r="DC229" s="21">
        <f t="shared" si="183"/>
        <v>33759.739278209279</v>
      </c>
      <c r="DD229" s="21">
        <f t="shared" si="184"/>
        <v>39153.569408671545</v>
      </c>
      <c r="DE229" s="21">
        <f t="shared" si="185"/>
        <v>44549.046928437943</v>
      </c>
      <c r="DF229" s="21">
        <f t="shared" si="186"/>
        <v>49783.780175826978</v>
      </c>
      <c r="DG229" s="21">
        <f t="shared" si="187"/>
        <v>54698.055864460992</v>
      </c>
      <c r="DH229" s="21">
        <f t="shared" si="188"/>
        <v>59143.954472744532</v>
      </c>
      <c r="DI229" s="21">
        <f t="shared" si="189"/>
        <v>62993.202674948916</v>
      </c>
      <c r="DJ229" s="21">
        <f t="shared" si="190"/>
        <v>66143.223585409898</v>
      </c>
      <c r="DK229" s="21">
        <f t="shared" si="191"/>
        <v>68521.075880257631</v>
      </c>
      <c r="DL229" s="21">
        <f t="shared" si="192"/>
        <v>70085.201971824339</v>
      </c>
      <c r="DM229" s="21">
        <f t="shared" si="193"/>
        <v>70825.107184661741</v>
      </c>
      <c r="DN229" s="21">
        <f t="shared" si="194"/>
        <v>70759.248855800921</v>
      </c>
      <c r="DO229" s="21">
        <f t="shared" si="195"/>
        <v>69931.518065692217</v>
      </c>
      <c r="DP229" s="21">
        <f t="shared" si="196"/>
        <v>68406.746959071752</v>
      </c>
      <c r="DQ229" s="21">
        <f t="shared" si="197"/>
        <v>66265.677157242942</v>
      </c>
      <c r="DR229" s="21">
        <f t="shared" si="198"/>
        <v>63599.789351439074</v>
      </c>
      <c r="DS229" s="21">
        <f t="shared" si="199"/>
        <v>60506.332343928341</v>
      </c>
      <c r="DT229" s="21">
        <f t="shared" si="200"/>
        <v>57083.813108244918</v>
      </c>
      <c r="DU229" s="21">
        <f t="shared" si="201"/>
        <v>53428.128110924801</v>
      </c>
      <c r="DV229" s="21">
        <f t="shared" si="202"/>
        <v>49629.43833729664</v>
      </c>
      <c r="DW229" s="21">
        <f t="shared" si="203"/>
        <v>45769.821968861237</v>
      </c>
      <c r="DX229" s="21">
        <f t="shared" si="204"/>
        <v>41921.682907817565</v>
      </c>
      <c r="DY229" s="21">
        <f t="shared" si="205"/>
        <v>38146.851732552859</v>
      </c>
      <c r="DZ229" s="21">
        <f t="shared" si="206"/>
        <v>34496.287981302907</v>
      </c>
      <c r="EA229" s="21">
        <f t="shared" si="207"/>
        <v>31010.277545902696</v>
      </c>
      <c r="EB229" s="21">
        <f t="shared" si="208"/>
        <v>27719.014369306395</v>
      </c>
      <c r="EC229" s="21">
        <f t="shared" si="209"/>
        <v>24643.459227774754</v>
      </c>
      <c r="ED229" s="21">
        <f t="shared" si="210"/>
        <v>21796.377779718729</v>
      </c>
      <c r="EE229" s="21">
        <f t="shared" si="211"/>
        <v>19183.473113694818</v>
      </c>
      <c r="EF229" s="21">
        <f t="shared" si="212"/>
        <v>16804.54288679067</v>
      </c>
      <c r="EG229" s="21">
        <f t="shared" si="213"/>
        <v>14654.606350063124</v>
      </c>
      <c r="EH229" s="21">
        <f t="shared" si="214"/>
        <v>12724.961034735215</v>
      </c>
      <c r="EI229" s="21">
        <f t="shared" si="215"/>
        <v>11004.141901969781</v>
      </c>
      <c r="EJ229" s="21">
        <f t="shared" si="216"/>
        <v>9478.7669266018329</v>
      </c>
      <c r="EK229" s="21">
        <f t="shared" si="217"/>
        <v>8134.2622221209522</v>
      </c>
      <c r="EL229" s="21">
        <f t="shared" si="218"/>
        <v>6955.466935449268</v>
      </c>
      <c r="EM229" s="21">
        <f t="shared" si="219"/>
        <v>5927.1233873938663</v>
      </c>
      <c r="EN229" s="21">
        <f t="shared" si="220"/>
        <v>5034.2615284339199</v>
      </c>
      <c r="EO229" s="21">
        <f t="shared" si="221"/>
        <v>4262.488979226463</v>
      </c>
      <c r="EP229" s="21">
        <f t="shared" si="222"/>
        <v>3598.1989999178231</v>
      </c>
      <c r="EQ229" s="21">
        <f t="shared" si="223"/>
        <v>3028.7089398069584</v>
      </c>
      <c r="ER229" s="21">
        <f t="shared" si="224"/>
        <v>2542.3412920752139</v>
      </c>
      <c r="ES229" s="21">
        <f t="shared" si="225"/>
        <v>2128.4586181120067</v>
      </c>
      <c r="ET229" s="21">
        <f t="shared" si="226"/>
        <v>1777.462478455536</v>
      </c>
      <c r="EU229" s="21">
        <f t="shared" si="227"/>
        <v>1480.7652442381634</v>
      </c>
      <c r="EV229" s="21">
        <f t="shared" si="228"/>
        <v>1230.742364270239</v>
      </c>
      <c r="EW229" s="21">
        <f t="shared" si="229"/>
        <v>1020.6714006244047</v>
      </c>
      <c r="EX229" s="21">
        <f t="shared" si="230"/>
        <v>844.66296853906135</v>
      </c>
      <c r="EY229" s="21">
        <f t="shared" si="231"/>
        <v>697.58765437082843</v>
      </c>
      <c r="EZ229" s="21">
        <f t="shared" si="232"/>
        <v>575.00205325143327</v>
      </c>
      <c r="FA229" s="21">
        <f t="shared" si="233"/>
        <v>473.07627006265852</v>
      </c>
      <c r="FB229" s="21">
        <f t="shared" si="234"/>
        <v>388.52455959484229</v>
      </c>
      <c r="FC229" s="21">
        <f t="shared" si="235"/>
        <v>318.54023542123383</v>
      </c>
      <c r="FD229" s="21">
        <f t="shared" si="236"/>
        <v>260.73554007180917</v>
      </c>
      <c r="FE229" s="21">
        <f t="shared" si="237"/>
        <v>213.08682811627261</v>
      </c>
      <c r="FF229" s="22">
        <f t="shared" si="238"/>
        <v>919.56973633528492</v>
      </c>
    </row>
    <row r="230" spans="1:162" ht="15.5" x14ac:dyDescent="0.35">
      <c r="A230" s="4" t="s">
        <v>36</v>
      </c>
      <c r="B230" s="18">
        <f>[1]InputData!C23</f>
        <v>1699632</v>
      </c>
      <c r="C230" s="19">
        <f>'[1]Cenários obesidade'!B25</f>
        <v>26.764174746205388</v>
      </c>
      <c r="D230" s="19">
        <f>'[1]Cenários obesidade'!C25</f>
        <v>4.4977360655413792</v>
      </c>
      <c r="E230" s="19">
        <f>'[1]Cenários obesidade'!D25</f>
        <v>29.440592220825927</v>
      </c>
      <c r="F230" s="19">
        <f>'[1]Cenários obesidade'!E25</f>
        <v>4.9475096720955163</v>
      </c>
      <c r="G230" s="20">
        <f t="shared" si="91"/>
        <v>3.273139437657504</v>
      </c>
      <c r="H230" s="21">
        <f t="shared" si="92"/>
        <v>0.1668819486526408</v>
      </c>
      <c r="I230" s="20">
        <f t="shared" si="93"/>
        <v>3.3684496174618288</v>
      </c>
      <c r="J230" s="22">
        <f t="shared" si="94"/>
        <v>0.1668819486526408</v>
      </c>
      <c r="K230" s="20">
        <f t="shared" si="95"/>
        <v>602.32958736047976</v>
      </c>
      <c r="L230" s="21">
        <f t="shared" si="96"/>
        <v>608.08188470406105</v>
      </c>
      <c r="M230" s="21">
        <f t="shared" si="97"/>
        <v>1088.2159775492316</v>
      </c>
      <c r="N230" s="21">
        <f t="shared" si="98"/>
        <v>1846.0475094559858</v>
      </c>
      <c r="O230" s="21">
        <f t="shared" si="99"/>
        <v>2981.2270403093239</v>
      </c>
      <c r="P230" s="21"/>
      <c r="Q230" s="21">
        <f t="shared" si="100"/>
        <v>4600.808905082421</v>
      </c>
      <c r="R230" s="21">
        <f t="shared" si="101"/>
        <v>6808.6177523172446</v>
      </c>
      <c r="S230" s="21"/>
      <c r="T230" s="21">
        <f t="shared" si="102"/>
        <v>9692.2331831877273</v>
      </c>
      <c r="U230" s="21">
        <f t="shared" si="103"/>
        <v>13309.332838044485</v>
      </c>
      <c r="V230" s="21"/>
      <c r="W230" s="21">
        <f t="shared" si="104"/>
        <v>17675.47562517301</v>
      </c>
      <c r="X230" s="21">
        <f t="shared" si="105"/>
        <v>22755.3380482475</v>
      </c>
      <c r="Y230" s="21"/>
      <c r="Z230" s="21">
        <f t="shared" si="106"/>
        <v>28458.949804717176</v>
      </c>
      <c r="AA230" s="21">
        <f t="shared" si="107"/>
        <v>34643.717195776349</v>
      </c>
      <c r="AB230" s="21"/>
      <c r="AC230" s="21">
        <f t="shared" si="108"/>
        <v>41122.140771824867</v>
      </c>
      <c r="AD230" s="21">
        <f t="shared" si="109"/>
        <v>47674.305514340158</v>
      </c>
      <c r="AE230" s="21"/>
      <c r="AF230" s="21">
        <f t="shared" si="110"/>
        <v>54063.595409137393</v>
      </c>
      <c r="AG230" s="21">
        <f t="shared" si="111"/>
        <v>60053.748347470748</v>
      </c>
      <c r="AH230" s="21"/>
      <c r="AI230" s="21">
        <f t="shared" si="112"/>
        <v>65425.342875770177</v>
      </c>
      <c r="AJ230" s="21">
        <f t="shared" si="113"/>
        <v>69990.056479628867</v>
      </c>
      <c r="AK230" s="21"/>
      <c r="AL230" s="21">
        <f t="shared" si="114"/>
        <v>73601.476148082307</v>
      </c>
      <c r="AM230" s="21">
        <f t="shared" si="115"/>
        <v>76161.778703857388</v>
      </c>
      <c r="AN230" s="21">
        <f t="shared" si="116"/>
        <v>77624.137277210815</v>
      </c>
      <c r="AO230" s="21">
        <f t="shared" si="117"/>
        <v>77991.176813029335</v>
      </c>
      <c r="AP230" s="21">
        <f t="shared" si="118"/>
        <v>77310.148013868311</v>
      </c>
      <c r="AQ230" s="21">
        <f t="shared" si="119"/>
        <v>75665.695998108495</v>
      </c>
      <c r="AR230" s="21">
        <f t="shared" si="120"/>
        <v>73171.171534029709</v>
      </c>
      <c r="AS230" s="21">
        <f t="shared" si="121"/>
        <v>69959.390460521914</v>
      </c>
      <c r="AT230" s="21">
        <f t="shared" si="122"/>
        <v>66173.621760467169</v>
      </c>
      <c r="AU230" s="21">
        <f t="shared" si="123"/>
        <v>61959.410222929924</v>
      </c>
      <c r="AV230" s="21">
        <f t="shared" si="124"/>
        <v>57457.646542130933</v>
      </c>
      <c r="AW230" s="21">
        <f t="shared" si="125"/>
        <v>52799.110906042348</v>
      </c>
      <c r="AX230" s="21">
        <f t="shared" si="126"/>
        <v>48100.553050101742</v>
      </c>
      <c r="AY230" s="21">
        <f t="shared" si="127"/>
        <v>43462.242397909933</v>
      </c>
      <c r="AZ230" s="21">
        <f t="shared" si="128"/>
        <v>38966.829858701603</v>
      </c>
      <c r="BA230" s="21">
        <f t="shared" si="129"/>
        <v>34679.306755333637</v>
      </c>
      <c r="BB230" s="21">
        <f t="shared" si="130"/>
        <v>30647.821590446889</v>
      </c>
      <c r="BC230" s="21">
        <f t="shared" si="131"/>
        <v>26905.115529419327</v>
      </c>
      <c r="BD230" s="21">
        <f t="shared" si="132"/>
        <v>23470.355659224158</v>
      </c>
      <c r="BE230" s="21">
        <f t="shared" si="133"/>
        <v>20351.17470199136</v>
      </c>
      <c r="BF230" s="21">
        <f t="shared" si="134"/>
        <v>17545.76126484216</v>
      </c>
      <c r="BG230" s="21">
        <f t="shared" si="135"/>
        <v>15044.881424869791</v>
      </c>
      <c r="BH230" s="21">
        <f t="shared" si="136"/>
        <v>12833.74725350667</v>
      </c>
      <c r="BI230" s="21">
        <f t="shared" si="137"/>
        <v>10893.678700590914</v>
      </c>
      <c r="BJ230" s="21">
        <f t="shared" si="138"/>
        <v>9203.5309783232206</v>
      </c>
      <c r="BK230" s="21">
        <f t="shared" si="139"/>
        <v>7740.8798577416464</v>
      </c>
      <c r="BL230" s="21">
        <f t="shared" si="140"/>
        <v>6482.9723047987882</v>
      </c>
      <c r="BM230" s="21">
        <f t="shared" si="141"/>
        <v>5407.4601764092358</v>
      </c>
      <c r="BN230" s="21">
        <f t="shared" si="142"/>
        <v>4492.9409941884924</v>
      </c>
      <c r="BO230" s="21">
        <f t="shared" si="143"/>
        <v>3719.3329066880401</v>
      </c>
      <c r="BP230" s="21">
        <f t="shared" si="144"/>
        <v>3068.1116124427604</v>
      </c>
      <c r="BQ230" s="21">
        <f t="shared" si="145"/>
        <v>2522.4359449870853</v>
      </c>
      <c r="BR230" s="21">
        <f t="shared" si="146"/>
        <v>2067.186613253728</v>
      </c>
      <c r="BS230" s="21">
        <f t="shared" si="147"/>
        <v>1688.9397286488302</v>
      </c>
      <c r="BT230" s="21">
        <f t="shared" si="148"/>
        <v>1375.8936047174432</v>
      </c>
      <c r="BU230" s="21">
        <f t="shared" si="149"/>
        <v>1117.7641565984625</v>
      </c>
      <c r="BV230" s="21">
        <f t="shared" si="150"/>
        <v>905.66123929115975</v>
      </c>
      <c r="BW230" s="21">
        <f t="shared" si="151"/>
        <v>731.95555977341382</v>
      </c>
      <c r="BX230" s="21">
        <f t="shared" si="152"/>
        <v>590.14343766778859</v>
      </c>
      <c r="BY230" s="21">
        <f t="shared" si="153"/>
        <v>474.71469191194802</v>
      </c>
      <c r="BZ230" s="21">
        <f t="shared" si="154"/>
        <v>381.02728843767591</v>
      </c>
      <c r="CA230" s="21">
        <f t="shared" si="155"/>
        <v>305.19106999006522</v>
      </c>
      <c r="CB230" s="21">
        <f t="shared" si="156"/>
        <v>243.96186759200063</v>
      </c>
      <c r="CC230" s="21">
        <f t="shared" si="157"/>
        <v>194.64652289144158</v>
      </c>
      <c r="CD230" s="21">
        <f t="shared" si="158"/>
        <v>155.01879042820414</v>
      </c>
      <c r="CE230" s="21">
        <f t="shared" si="159"/>
        <v>123.24569952264308</v>
      </c>
      <c r="CF230" s="21">
        <f t="shared" si="160"/>
        <v>97.823701637500236</v>
      </c>
      <c r="CG230" s="21">
        <f t="shared" si="161"/>
        <v>77.523779737826828</v>
      </c>
      <c r="CH230" s="21">
        <f t="shared" si="162"/>
        <v>61.34462525983308</v>
      </c>
      <c r="CI230" s="21">
        <f t="shared" si="163"/>
        <v>48.472974218002022</v>
      </c>
      <c r="CJ230" s="21">
        <f t="shared" si="164"/>
        <v>38.250219427110927</v>
      </c>
      <c r="CK230" s="21">
        <f t="shared" si="165"/>
        <v>30.144467200466767</v>
      </c>
      <c r="CL230" s="22">
        <f t="shared" si="166"/>
        <v>109.62786890116158</v>
      </c>
      <c r="CM230" s="20">
        <f t="shared" si="167"/>
        <v>64.421572958606063</v>
      </c>
      <c r="CN230" s="21">
        <f t="shared" si="168"/>
        <v>79.512586930593116</v>
      </c>
      <c r="CO230" s="21">
        <f t="shared" si="169"/>
        <v>158.79403732701186</v>
      </c>
      <c r="CP230" s="21">
        <f t="shared" si="170"/>
        <v>299.60139014426869</v>
      </c>
      <c r="CQ230" s="21">
        <f t="shared" si="171"/>
        <v>536.41462908685776</v>
      </c>
      <c r="CR230" s="21">
        <f t="shared" si="172"/>
        <v>915.05242912217761</v>
      </c>
      <c r="CS230" s="21">
        <f t="shared" si="173"/>
        <v>1492.62567842935</v>
      </c>
      <c r="CT230" s="21">
        <f t="shared" si="174"/>
        <v>2335.8043016731008</v>
      </c>
      <c r="CU230" s="21">
        <f t="shared" si="175"/>
        <v>3517.1533267654327</v>
      </c>
      <c r="CV230" s="21">
        <f t="shared" si="176"/>
        <v>5109.6002212721241</v>
      </c>
      <c r="CW230" s="21">
        <f t="shared" si="177"/>
        <v>7179.4415878810814</v>
      </c>
      <c r="CX230" s="21">
        <f t="shared" si="178"/>
        <v>9778.6101457318709</v>
      </c>
      <c r="CY230" s="21">
        <f t="shared" si="179"/>
        <v>12937.133553392327</v>
      </c>
      <c r="CZ230" s="21">
        <f t="shared" si="180"/>
        <v>16656.777815274629</v>
      </c>
      <c r="DA230" s="21">
        <f t="shared" si="181"/>
        <v>20906.765075442523</v>
      </c>
      <c r="DB230" s="21">
        <f t="shared" si="182"/>
        <v>25622.208119647996</v>
      </c>
      <c r="DC230" s="21">
        <f t="shared" si="183"/>
        <v>30705.558929422419</v>
      </c>
      <c r="DD230" s="21">
        <f t="shared" si="184"/>
        <v>36030.988287957662</v>
      </c>
      <c r="DE230" s="21">
        <f t="shared" si="185"/>
        <v>41451.260802123048</v>
      </c>
      <c r="DF230" s="21">
        <f t="shared" si="186"/>
        <v>46806.3965402053</v>
      </c>
      <c r="DG230" s="21">
        <f t="shared" si="187"/>
        <v>51933.249256996343</v>
      </c>
      <c r="DH230" s="21">
        <f t="shared" si="188"/>
        <v>56675.092244862615</v>
      </c>
      <c r="DI230" s="21">
        <f t="shared" si="189"/>
        <v>60890.376344084019</v>
      </c>
      <c r="DJ230" s="21">
        <f t="shared" si="190"/>
        <v>64459.985663452957</v>
      </c>
      <c r="DK230" s="21">
        <f t="shared" si="191"/>
        <v>67292.531912239865</v>
      </c>
      <c r="DL230" s="21">
        <f t="shared" si="192"/>
        <v>69327.463149614414</v>
      </c>
      <c r="DM230" s="21">
        <f t="shared" si="193"/>
        <v>70535.986310567634</v>
      </c>
      <c r="DN230" s="21">
        <f t="shared" si="194"/>
        <v>70919.991617127744</v>
      </c>
      <c r="DO230" s="21">
        <f t="shared" si="195"/>
        <v>70509.306527186942</v>
      </c>
      <c r="DP230" s="21">
        <f t="shared" si="196"/>
        <v>69357.691722359596</v>
      </c>
      <c r="DQ230" s="21">
        <f t="shared" si="197"/>
        <v>67538.023843078103</v>
      </c>
      <c r="DR230" s="21">
        <f t="shared" si="198"/>
        <v>65137.096771856362</v>
      </c>
      <c r="DS230" s="21">
        <f t="shared" si="199"/>
        <v>62250.425987828166</v>
      </c>
      <c r="DT230" s="21">
        <f t="shared" si="200"/>
        <v>58977.370752877308</v>
      </c>
      <c r="DU230" s="21">
        <f t="shared" si="201"/>
        <v>55416.808012971494</v>
      </c>
      <c r="DV230" s="21">
        <f t="shared" si="202"/>
        <v>51663.509629973858</v>
      </c>
      <c r="DW230" s="21">
        <f t="shared" si="203"/>
        <v>47805.298352510043</v>
      </c>
      <c r="DX230" s="21">
        <f t="shared" si="204"/>
        <v>43920.99279395544</v>
      </c>
      <c r="DY230" s="21">
        <f t="shared" si="205"/>
        <v>40079.100317186902</v>
      </c>
      <c r="DZ230" s="21">
        <f t="shared" si="206"/>
        <v>36337.179896080015</v>
      </c>
      <c r="EA230" s="21">
        <f t="shared" si="207"/>
        <v>32741.774024205908</v>
      </c>
      <c r="EB230" s="21">
        <f t="shared" si="208"/>
        <v>29328.797868907306</v>
      </c>
      <c r="EC230" s="21">
        <f t="shared" si="209"/>
        <v>26124.272866023257</v>
      </c>
      <c r="ED230" s="21">
        <f t="shared" si="210"/>
        <v>23145.298367394811</v>
      </c>
      <c r="EE230" s="21">
        <f t="shared" si="211"/>
        <v>20401.166419796857</v>
      </c>
      <c r="EF230" s="21">
        <f t="shared" si="212"/>
        <v>17894.539161619614</v>
      </c>
      <c r="EG230" s="21">
        <f t="shared" si="213"/>
        <v>15622.623926121576</v>
      </c>
      <c r="EH230" s="21">
        <f t="shared" si="214"/>
        <v>13578.296591549288</v>
      </c>
      <c r="EI230" s="21">
        <f t="shared" si="215"/>
        <v>11751.138062599523</v>
      </c>
      <c r="EJ230" s="21">
        <f t="shared" si="216"/>
        <v>10128.361398272784</v>
      </c>
      <c r="EK230" s="21">
        <f t="shared" si="217"/>
        <v>8695.6177030821073</v>
      </c>
      <c r="EL230" s="21">
        <f t="shared" si="218"/>
        <v>7437.6773851655335</v>
      </c>
      <c r="EM230" s="21">
        <f t="shared" si="219"/>
        <v>6338.9898345760121</v>
      </c>
      <c r="EN230" s="21">
        <f t="shared" si="220"/>
        <v>5384.1291765312881</v>
      </c>
      <c r="EO230" s="21">
        <f t="shared" si="221"/>
        <v>4558.1367590722957</v>
      </c>
      <c r="EP230" s="21">
        <f t="shared" si="222"/>
        <v>3846.7727202906967</v>
      </c>
      <c r="EQ230" s="21">
        <f t="shared" si="223"/>
        <v>3236.6896243490833</v>
      </c>
      <c r="ER230" s="21">
        <f t="shared" si="224"/>
        <v>2715.5410161002455</v>
      </c>
      <c r="ES230" s="21">
        <f t="shared" si="225"/>
        <v>2272.0370496369064</v>
      </c>
      <c r="ET230" s="21">
        <f t="shared" si="226"/>
        <v>1895.9582893122513</v>
      </c>
      <c r="EU230" s="21">
        <f t="shared" si="227"/>
        <v>1578.1375189438784</v>
      </c>
      <c r="EV230" s="21">
        <f t="shared" si="228"/>
        <v>1310.4180472788466</v>
      </c>
      <c r="EW230" s="21">
        <f t="shared" si="229"/>
        <v>1085.5956551292388</v>
      </c>
      <c r="EX230" s="21">
        <f t="shared" si="230"/>
        <v>897.35005461995092</v>
      </c>
      <c r="EY230" s="21">
        <f t="shared" si="231"/>
        <v>740.17056410063742</v>
      </c>
      <c r="EZ230" s="21">
        <f t="shared" si="232"/>
        <v>609.27966618348808</v>
      </c>
      <c r="FA230" s="21">
        <f t="shared" si="233"/>
        <v>500.55722031543252</v>
      </c>
      <c r="FB230" s="21">
        <f t="shared" si="234"/>
        <v>410.4673447598804</v>
      </c>
      <c r="FC230" s="21">
        <f t="shared" si="235"/>
        <v>335.98935860738214</v>
      </c>
      <c r="FD230" s="21">
        <f t="shared" si="236"/>
        <v>274.55367103952824</v>
      </c>
      <c r="FE230" s="21">
        <f t="shared" si="237"/>
        <v>223.98310878563962</v>
      </c>
      <c r="FF230" s="22">
        <f t="shared" si="238"/>
        <v>956.07740803055128</v>
      </c>
    </row>
    <row r="231" spans="1:162" ht="15.5" x14ac:dyDescent="0.35">
      <c r="A231" s="4" t="s">
        <v>37</v>
      </c>
      <c r="B231" s="18">
        <f>[1]InputData!C24</f>
        <v>1692721</v>
      </c>
      <c r="C231" s="19">
        <f>'[1]Cenários obesidade'!B26</f>
        <v>26.979353440095302</v>
      </c>
      <c r="D231" s="19">
        <f>'[1]Cenários obesidade'!C26</f>
        <v>4.4742949098816931</v>
      </c>
      <c r="E231" s="19">
        <f>'[1]Cenários obesidade'!D26</f>
        <v>29.677288784104832</v>
      </c>
      <c r="F231" s="19">
        <f>'[1]Cenários obesidade'!E26</f>
        <v>4.921724400869862</v>
      </c>
      <c r="G231" s="20">
        <f t="shared" si="91"/>
        <v>3.2815059055409521</v>
      </c>
      <c r="H231" s="21">
        <f t="shared" si="92"/>
        <v>0.16471782257516346</v>
      </c>
      <c r="I231" s="20">
        <f t="shared" si="93"/>
        <v>3.3768160853452769</v>
      </c>
      <c r="J231" s="22">
        <f t="shared" si="94"/>
        <v>0.16471782257516346</v>
      </c>
      <c r="K231" s="20">
        <f t="shared" si="95"/>
        <v>422.0968930655373</v>
      </c>
      <c r="L231" s="21">
        <f t="shared" si="96"/>
        <v>449.11383115054537</v>
      </c>
      <c r="M231" s="21">
        <f t="shared" si="97"/>
        <v>824.94436208354648</v>
      </c>
      <c r="N231" s="21">
        <f t="shared" si="98"/>
        <v>1433.8882757053577</v>
      </c>
      <c r="O231" s="21">
        <f t="shared" si="99"/>
        <v>2368.833616775476</v>
      </c>
      <c r="P231" s="21"/>
      <c r="Q231" s="21">
        <f t="shared" si="100"/>
        <v>3734.1859614345067</v>
      </c>
      <c r="R231" s="21">
        <f t="shared" si="101"/>
        <v>5636.9508933631387</v>
      </c>
      <c r="S231" s="21"/>
      <c r="T231" s="21">
        <f t="shared" si="102"/>
        <v>8174.7761503718611</v>
      </c>
      <c r="U231" s="21">
        <f t="shared" si="103"/>
        <v>11422.370485596877</v>
      </c>
      <c r="V231" s="21"/>
      <c r="W231" s="21">
        <f t="shared" si="104"/>
        <v>15418.244323219584</v>
      </c>
      <c r="X231" s="21">
        <f t="shared" si="105"/>
        <v>20153.875476515805</v>
      </c>
      <c r="Y231" s="21"/>
      <c r="Z231" s="21">
        <f t="shared" si="106"/>
        <v>25567.144720146716</v>
      </c>
      <c r="AA231" s="21">
        <f t="shared" si="107"/>
        <v>31541.268084663865</v>
      </c>
      <c r="AB231" s="21"/>
      <c r="AC231" s="21">
        <f t="shared" si="108"/>
        <v>37909.613921957876</v>
      </c>
      <c r="AD231" s="21">
        <f t="shared" si="109"/>
        <v>44465.910556919582</v>
      </c>
      <c r="AE231" s="21"/>
      <c r="AF231" s="21">
        <f t="shared" si="110"/>
        <v>50978.594390304846</v>
      </c>
      <c r="AG231" s="21">
        <f t="shared" si="111"/>
        <v>57207.543182869078</v>
      </c>
      <c r="AH231" s="21"/>
      <c r="AI231" s="21">
        <f t="shared" si="112"/>
        <v>62921.244264653607</v>
      </c>
      <c r="AJ231" s="21">
        <f t="shared" si="113"/>
        <v>67912.555430417036</v>
      </c>
      <c r="AK231" s="21"/>
      <c r="AL231" s="21">
        <f t="shared" si="114"/>
        <v>72011.567272177883</v>
      </c>
      <c r="AM231" s="21">
        <f t="shared" si="115"/>
        <v>75094.578568570359</v>
      </c>
      <c r="AN231" s="21">
        <f t="shared" si="116"/>
        <v>77088.752100669182</v>
      </c>
      <c r="AO231" s="21">
        <f t="shared" si="117"/>
        <v>77972.539196015146</v>
      </c>
      <c r="AP231" s="21">
        <f t="shared" si="118"/>
        <v>77772.383351337005</v>
      </c>
      <c r="AQ231" s="21">
        <f t="shared" si="119"/>
        <v>76556.500917104961</v>
      </c>
      <c r="AR231" s="21">
        <f t="shared" si="120"/>
        <v>74426.681666116812</v>
      </c>
      <c r="AS231" s="21">
        <f t="shared" si="121"/>
        <v>71509.067301296192</v>
      </c>
      <c r="AT231" s="21">
        <f t="shared" si="122"/>
        <v>67944.778782511872</v>
      </c>
      <c r="AU231" s="21">
        <f t="shared" si="123"/>
        <v>63881.107354630105</v>
      </c>
      <c r="AV231" s="21">
        <f t="shared" si="124"/>
        <v>59463.792923095119</v>
      </c>
      <c r="AW231" s="21">
        <f t="shared" si="125"/>
        <v>54830.716025053487</v>
      </c>
      <c r="AX231" s="21">
        <f t="shared" si="126"/>
        <v>50107.148144924438</v>
      </c>
      <c r="AY231" s="21">
        <f t="shared" si="127"/>
        <v>45402.553801948052</v>
      </c>
      <c r="AZ231" s="21">
        <f t="shared" si="128"/>
        <v>40808.823712914964</v>
      </c>
      <c r="BA231" s="21">
        <f t="shared" si="129"/>
        <v>36399.742478602297</v>
      </c>
      <c r="BB231" s="21">
        <f t="shared" si="130"/>
        <v>32231.453442409893</v>
      </c>
      <c r="BC231" s="21">
        <f t="shared" si="131"/>
        <v>28343.67178411744</v>
      </c>
      <c r="BD231" s="21">
        <f t="shared" si="132"/>
        <v>24761.40751972744</v>
      </c>
      <c r="BE231" s="21">
        <f t="shared" si="133"/>
        <v>21496.985793872063</v>
      </c>
      <c r="BF231" s="21">
        <f t="shared" si="134"/>
        <v>18552.186279429483</v>
      </c>
      <c r="BG231" s="21">
        <f t="shared" si="135"/>
        <v>15920.361367655778</v>
      </c>
      <c r="BH231" s="21">
        <f t="shared" si="136"/>
        <v>13588.43015650073</v>
      </c>
      <c r="BI231" s="21">
        <f t="shared" si="137"/>
        <v>11538.679301032957</v>
      </c>
      <c r="BJ231" s="21">
        <f t="shared" si="138"/>
        <v>9750.3309663741784</v>
      </c>
      <c r="BK231" s="21">
        <f t="shared" si="139"/>
        <v>8200.8617094755173</v>
      </c>
      <c r="BL231" s="21">
        <f t="shared" si="140"/>
        <v>6867.0740730079451</v>
      </c>
      <c r="BM231" s="21">
        <f t="shared" si="141"/>
        <v>5725.9354200642792</v>
      </c>
      <c r="BN231" s="21">
        <f t="shared" si="142"/>
        <v>4755.206760793898</v>
      </c>
      <c r="BO231" s="21">
        <f t="shared" si="143"/>
        <v>3933.8888337949288</v>
      </c>
      <c r="BP231" s="21">
        <f t="shared" si="144"/>
        <v>3242.5143349258778</v>
      </c>
      <c r="BQ231" s="21">
        <f t="shared" si="145"/>
        <v>2663.3147072351649</v>
      </c>
      <c r="BR231" s="21">
        <f t="shared" si="146"/>
        <v>2180.2879934251141</v>
      </c>
      <c r="BS231" s="21">
        <f t="shared" si="147"/>
        <v>1779.1914647442841</v>
      </c>
      <c r="BT231" s="21">
        <f t="shared" si="148"/>
        <v>1447.479515696632</v>
      </c>
      <c r="BU231" s="21">
        <f t="shared" si="149"/>
        <v>1174.203978360028</v>
      </c>
      <c r="BV231" s="21">
        <f t="shared" si="150"/>
        <v>949.89079138136867</v>
      </c>
      <c r="BW231" s="21">
        <f t="shared" si="151"/>
        <v>766.40400345919693</v>
      </c>
      <c r="BX231" s="21">
        <f t="shared" si="152"/>
        <v>616.80548192661354</v>
      </c>
      <c r="BY231" s="21">
        <f t="shared" si="153"/>
        <v>495.21646836447218</v>
      </c>
      <c r="BZ231" s="21">
        <f t="shared" si="154"/>
        <v>396.68527537462109</v>
      </c>
      <c r="CA231" s="21">
        <f t="shared" si="155"/>
        <v>317.06392940072124</v>
      </c>
      <c r="CB231" s="21">
        <f t="shared" si="156"/>
        <v>252.89539802392474</v>
      </c>
      <c r="CC231" s="21">
        <f t="shared" si="157"/>
        <v>201.31215398194462</v>
      </c>
      <c r="CD231" s="21">
        <f t="shared" si="158"/>
        <v>159.94617801169881</v>
      </c>
      <c r="CE231" s="21">
        <f t="shared" si="159"/>
        <v>126.85004576104166</v>
      </c>
      <c r="CF231" s="21">
        <f t="shared" si="160"/>
        <v>100.42844132787012</v>
      </c>
      <c r="CG231" s="21">
        <f t="shared" si="161"/>
        <v>79.379256941470999</v>
      </c>
      <c r="CH231" s="21">
        <f t="shared" si="162"/>
        <v>62.643345533573516</v>
      </c>
      <c r="CI231" s="21">
        <f t="shared" si="163"/>
        <v>49.361966046865426</v>
      </c>
      <c r="CJ231" s="21">
        <f t="shared" si="164"/>
        <v>38.840980631375309</v>
      </c>
      <c r="CK231" s="21">
        <f t="shared" si="165"/>
        <v>30.520912851719693</v>
      </c>
      <c r="CL231" s="22">
        <f t="shared" si="166"/>
        <v>109.40155015517085</v>
      </c>
      <c r="CM231" s="20">
        <f t="shared" si="167"/>
        <v>41.520764670767569</v>
      </c>
      <c r="CN231" s="21">
        <f t="shared" si="168"/>
        <v>54.052264128096432</v>
      </c>
      <c r="CO231" s="21">
        <f t="shared" si="169"/>
        <v>111.11608662367759</v>
      </c>
      <c r="CP231" s="21">
        <f t="shared" si="170"/>
        <v>215.40777764299571</v>
      </c>
      <c r="CQ231" s="21">
        <f t="shared" si="171"/>
        <v>395.60493795436383</v>
      </c>
      <c r="CR231" s="21">
        <f t="shared" si="172"/>
        <v>691.14996673666747</v>
      </c>
      <c r="CS231" s="21">
        <f t="shared" si="173"/>
        <v>1152.9542791956437</v>
      </c>
      <c r="CT231" s="21">
        <f t="shared" si="174"/>
        <v>1842.6619275949261</v>
      </c>
      <c r="CU231" s="21">
        <f t="shared" si="175"/>
        <v>2830.0969799233944</v>
      </c>
      <c r="CV231" s="21">
        <f t="shared" si="176"/>
        <v>4188.7712628629288</v>
      </c>
      <c r="CW231" s="21">
        <f t="shared" si="177"/>
        <v>5989.6578434523262</v>
      </c>
      <c r="CX231" s="21">
        <f t="shared" si="178"/>
        <v>8293.7752953181916</v>
      </c>
      <c r="CY231" s="21">
        <f t="shared" si="179"/>
        <v>11144.405254451471</v>
      </c>
      <c r="CZ231" s="21">
        <f t="shared" si="180"/>
        <v>14559.919349850468</v>
      </c>
      <c r="DA231" s="21">
        <f t="shared" si="181"/>
        <v>18528.186278876754</v>
      </c>
      <c r="DB231" s="21">
        <f t="shared" si="182"/>
        <v>23003.364587386139</v>
      </c>
      <c r="DC231" s="21">
        <f t="shared" si="183"/>
        <v>27905.592935544184</v>
      </c>
      <c r="DD231" s="21">
        <f t="shared" si="184"/>
        <v>33123.721703006864</v>
      </c>
      <c r="DE231" s="21">
        <f t="shared" si="185"/>
        <v>38520.851818996198</v>
      </c>
      <c r="DF231" s="21">
        <f t="shared" si="186"/>
        <v>43942.118750854919</v>
      </c>
      <c r="DG231" s="21">
        <f t="shared" si="187"/>
        <v>49223.926808208067</v>
      </c>
      <c r="DH231" s="21">
        <f t="shared" si="188"/>
        <v>54203.725485282615</v>
      </c>
      <c r="DI231" s="21">
        <f t="shared" si="189"/>
        <v>58729.427672365811</v>
      </c>
      <c r="DJ231" s="21">
        <f t="shared" si="190"/>
        <v>62667.682747808496</v>
      </c>
      <c r="DK231" s="21">
        <f t="shared" si="191"/>
        <v>65910.406659551765</v>
      </c>
      <c r="DL231" s="21">
        <f t="shared" si="192"/>
        <v>68379.201223677039</v>
      </c>
      <c r="DM231" s="21">
        <f t="shared" si="193"/>
        <v>70027.531768664194</v>
      </c>
      <c r="DN231" s="21">
        <f t="shared" si="194"/>
        <v>70840.747217340235</v>
      </c>
      <c r="DO231" s="21">
        <f t="shared" si="195"/>
        <v>70834.199393404546</v>
      </c>
      <c r="DP231" s="21">
        <f t="shared" si="196"/>
        <v>70049.837746596138</v>
      </c>
      <c r="DQ231" s="21">
        <f t="shared" si="197"/>
        <v>68551.719435933104</v>
      </c>
      <c r="DR231" s="21">
        <f t="shared" si="198"/>
        <v>66420.88734511887</v>
      </c>
      <c r="DS231" s="21">
        <f t="shared" si="199"/>
        <v>63750.039373470732</v>
      </c>
      <c r="DT231" s="21">
        <f t="shared" si="200"/>
        <v>60638.352921293023</v>
      </c>
      <c r="DU231" s="21">
        <f t="shared" si="201"/>
        <v>57186.750990823668</v>
      </c>
      <c r="DV231" s="21">
        <f t="shared" si="202"/>
        <v>53493.811826893347</v>
      </c>
      <c r="DW231" s="21">
        <f t="shared" si="203"/>
        <v>49652.441598290345</v>
      </c>
      <c r="DX231" s="21">
        <f t="shared" si="204"/>
        <v>45747.355893655957</v>
      </c>
      <c r="DY231" s="21">
        <f t="shared" si="205"/>
        <v>41853.354908425987</v>
      </c>
      <c r="DZ231" s="21">
        <f t="shared" si="206"/>
        <v>38034.331029534304</v>
      </c>
      <c r="EA231" s="21">
        <f t="shared" si="207"/>
        <v>34342.916170206685</v>
      </c>
      <c r="EB231" s="21">
        <f t="shared" si="208"/>
        <v>30820.65844016847</v>
      </c>
      <c r="EC231" s="21">
        <f t="shared" si="209"/>
        <v>27498.611498978662</v>
      </c>
      <c r="ED231" s="21">
        <f t="shared" si="210"/>
        <v>24398.222769407526</v>
      </c>
      <c r="EE231" s="21">
        <f t="shared" si="211"/>
        <v>21532.41605413628</v>
      </c>
      <c r="EF231" s="21">
        <f t="shared" si="212"/>
        <v>18906.777648408213</v>
      </c>
      <c r="EG231" s="21">
        <f t="shared" si="213"/>
        <v>16520.770745681915</v>
      </c>
      <c r="EH231" s="21">
        <f t="shared" si="214"/>
        <v>14368.919166998419</v>
      </c>
      <c r="EI231" s="21">
        <f t="shared" si="215"/>
        <v>12441.916998296485</v>
      </c>
      <c r="EJ231" s="21">
        <f t="shared" si="216"/>
        <v>10727.634775053082</v>
      </c>
      <c r="EK231" s="21">
        <f t="shared" si="217"/>
        <v>9212.0049301622421</v>
      </c>
      <c r="EL231" s="21">
        <f t="shared" si="218"/>
        <v>7879.7791134295912</v>
      </c>
      <c r="EM231" s="21">
        <f t="shared" si="219"/>
        <v>6715.1577005489107</v>
      </c>
      <c r="EN231" s="21">
        <f t="shared" si="220"/>
        <v>5702.2974820076561</v>
      </c>
      <c r="EO231" s="21">
        <f t="shared" si="221"/>
        <v>4825.7073938630292</v>
      </c>
      <c r="EP231" s="21">
        <f t="shared" si="222"/>
        <v>4070.5445046091477</v>
      </c>
      <c r="EQ231" s="21">
        <f t="shared" si="223"/>
        <v>3422.8235997564047</v>
      </c>
      <c r="ER231" s="21">
        <f t="shared" si="224"/>
        <v>2869.5538908521057</v>
      </c>
      <c r="ES231" s="21">
        <f t="shared" si="225"/>
        <v>2398.815874626257</v>
      </c>
      <c r="ET231" s="21">
        <f t="shared" si="226"/>
        <v>1999.7904012586882</v>
      </c>
      <c r="EU231" s="21">
        <f t="shared" si="227"/>
        <v>1662.7507606164304</v>
      </c>
      <c r="EV231" s="21">
        <f t="shared" si="228"/>
        <v>1379.0272056956373</v>
      </c>
      <c r="EW231" s="21">
        <f t="shared" si="229"/>
        <v>1140.9519121938708</v>
      </c>
      <c r="EX231" s="21">
        <f t="shared" si="230"/>
        <v>941.79100020137923</v>
      </c>
      <c r="EY231" s="21">
        <f t="shared" si="231"/>
        <v>775.66897038858576</v>
      </c>
      <c r="EZ231" s="21">
        <f t="shared" si="232"/>
        <v>637.48976410136788</v>
      </c>
      <c r="FA231" s="21">
        <f t="shared" si="233"/>
        <v>522.85765940585134</v>
      </c>
      <c r="FB231" s="21">
        <f t="shared" si="234"/>
        <v>428.0003665408525</v>
      </c>
      <c r="FC231" s="21">
        <f t="shared" si="235"/>
        <v>349.69598107431887</v>
      </c>
      <c r="FD231" s="21">
        <f t="shared" si="236"/>
        <v>285.20488065606952</v>
      </c>
      <c r="FE231" s="21">
        <f t="shared" si="237"/>
        <v>232.20719761374053</v>
      </c>
      <c r="FF231" s="22">
        <f t="shared" si="238"/>
        <v>979.37303165291519</v>
      </c>
    </row>
    <row r="232" spans="1:162" ht="15.5" x14ac:dyDescent="0.35">
      <c r="A232" s="4" t="s">
        <v>38</v>
      </c>
      <c r="B232" s="18">
        <f>[1]InputData!C25</f>
        <v>1678439</v>
      </c>
      <c r="C232" s="19">
        <f>'[1]Cenários obesidade'!B27</f>
        <v>27.12</v>
      </c>
      <c r="D232" s="19">
        <f>'[1]Cenários obesidade'!C27</f>
        <v>4.45</v>
      </c>
      <c r="E232" s="19">
        <f>'[1]Cenários obesidade'!D27</f>
        <v>29.832000000000001</v>
      </c>
      <c r="F232" s="19">
        <f>'[1]Cenários obesidade'!E27</f>
        <v>4.8949999999999996</v>
      </c>
      <c r="G232" s="20">
        <f t="shared" si="91"/>
        <v>3.2869874676536024</v>
      </c>
      <c r="H232" s="21">
        <f t="shared" si="92"/>
        <v>0.1629969043791458</v>
      </c>
      <c r="I232" s="20">
        <f t="shared" si="93"/>
        <v>3.3822976474579272</v>
      </c>
      <c r="J232" s="22">
        <f t="shared" si="94"/>
        <v>0.1629969043791458</v>
      </c>
      <c r="K232" s="20">
        <f t="shared" si="95"/>
        <v>321.05365246855149</v>
      </c>
      <c r="L232" s="21">
        <f t="shared" si="96"/>
        <v>355.51502915338034</v>
      </c>
      <c r="M232" s="21">
        <f t="shared" si="97"/>
        <v>666.30358914279066</v>
      </c>
      <c r="N232" s="21">
        <f t="shared" si="98"/>
        <v>1180.0677231296254</v>
      </c>
      <c r="O232" s="21">
        <f t="shared" si="99"/>
        <v>1983.8732918338274</v>
      </c>
      <c r="P232" s="21"/>
      <c r="Q232" s="21">
        <f t="shared" si="100"/>
        <v>3178.6866470556438</v>
      </c>
      <c r="R232" s="21">
        <f t="shared" si="101"/>
        <v>4871.8081903343027</v>
      </c>
      <c r="S232" s="21"/>
      <c r="T232" s="21">
        <f t="shared" si="102"/>
        <v>7165.9100978919942</v>
      </c>
      <c r="U232" s="21">
        <f t="shared" si="103"/>
        <v>10145.822967804294</v>
      </c>
      <c r="V232" s="21"/>
      <c r="W232" s="21">
        <f t="shared" si="104"/>
        <v>13864.856711519629</v>
      </c>
      <c r="X232" s="21">
        <f t="shared" si="105"/>
        <v>18332.757325979546</v>
      </c>
      <c r="Y232" s="21"/>
      <c r="Z232" s="21">
        <f t="shared" si="106"/>
        <v>23507.304647491157</v>
      </c>
      <c r="AA232" s="21">
        <f t="shared" si="107"/>
        <v>29291.063341677414</v>
      </c>
      <c r="AB232" s="21"/>
      <c r="AC232" s="21">
        <f t="shared" si="108"/>
        <v>35534.021034377365</v>
      </c>
      <c r="AD232" s="21">
        <f t="shared" si="109"/>
        <v>42041.952493909892</v>
      </c>
      <c r="AE232" s="21"/>
      <c r="AF232" s="21">
        <f t="shared" si="110"/>
        <v>48589.516922229472</v>
      </c>
      <c r="AG232" s="21">
        <f t="shared" si="111"/>
        <v>54936.474473905437</v>
      </c>
      <c r="AH232" s="21"/>
      <c r="AI232" s="21">
        <f t="shared" si="112"/>
        <v>60845.085838548606</v>
      </c>
      <c r="AJ232" s="21">
        <f t="shared" si="113"/>
        <v>66096.753900807365</v>
      </c>
      <c r="AK232" s="21"/>
      <c r="AL232" s="21">
        <f t="shared" si="114"/>
        <v>70506.237288466044</v>
      </c>
      <c r="AM232" s="21">
        <f t="shared" si="115"/>
        <v>73932.229137938106</v>
      </c>
      <c r="AN232" s="21">
        <f t="shared" si="116"/>
        <v>76283.650453321476</v>
      </c>
      <c r="AO232" s="21">
        <f t="shared" si="117"/>
        <v>77521.560210349257</v>
      </c>
      <c r="AP232" s="21">
        <f t="shared" si="118"/>
        <v>77657.058068054204</v>
      </c>
      <c r="AQ232" s="21">
        <f t="shared" si="119"/>
        <v>76745.902424334505</v>
      </c>
      <c r="AR232" s="21">
        <f t="shared" si="120"/>
        <v>74880.76778252011</v>
      </c>
      <c r="AS232" s="21">
        <f t="shared" si="121"/>
        <v>72182.126868824344</v>
      </c>
      <c r="AT232" s="21">
        <f t="shared" si="122"/>
        <v>68788.68802080334</v>
      </c>
      <c r="AU232" s="21">
        <f t="shared" si="123"/>
        <v>64848.179905686549</v>
      </c>
      <c r="AV232" s="21">
        <f t="shared" si="124"/>
        <v>60509.088779620521</v>
      </c>
      <c r="AW232" s="21">
        <f t="shared" si="125"/>
        <v>55913.750290439006</v>
      </c>
      <c r="AX232" s="21">
        <f t="shared" si="126"/>
        <v>51193.003793415679</v>
      </c>
      <c r="AY232" s="21">
        <f t="shared" si="127"/>
        <v>46462.44990800041</v>
      </c>
      <c r="AZ232" s="21">
        <f t="shared" si="128"/>
        <v>41820.221390688581</v>
      </c>
      <c r="BA232" s="21">
        <f t="shared" si="129"/>
        <v>37346.086424449844</v>
      </c>
      <c r="BB232" s="21">
        <f t="shared" si="130"/>
        <v>33101.650146423184</v>
      </c>
      <c r="BC232" s="21">
        <f t="shared" si="131"/>
        <v>29131.399355893405</v>
      </c>
      <c r="BD232" s="21">
        <f t="shared" si="132"/>
        <v>25464.339853653022</v>
      </c>
      <c r="BE232" s="21">
        <f t="shared" si="133"/>
        <v>22115.998327372759</v>
      </c>
      <c r="BF232" s="21">
        <f t="shared" si="134"/>
        <v>19090.594174458911</v>
      </c>
      <c r="BG232" s="21">
        <f t="shared" si="135"/>
        <v>16383.225257022732</v>
      </c>
      <c r="BH232" s="21">
        <f t="shared" si="136"/>
        <v>13981.950737999046</v>
      </c>
      <c r="BI232" s="21">
        <f t="shared" si="137"/>
        <v>11869.690620305346</v>
      </c>
      <c r="BJ232" s="21">
        <f t="shared" si="138"/>
        <v>10025.893390681518</v>
      </c>
      <c r="BK232" s="21">
        <f t="shared" si="139"/>
        <v>8427.949259459403</v>
      </c>
      <c r="BL232" s="21">
        <f t="shared" si="140"/>
        <v>7052.3466667266603</v>
      </c>
      <c r="BM232" s="21">
        <f t="shared" si="141"/>
        <v>5875.5843162555411</v>
      </c>
      <c r="BN232" s="21">
        <f t="shared" si="142"/>
        <v>4874.8606603975622</v>
      </c>
      <c r="BO232" s="21">
        <f t="shared" si="143"/>
        <v>4028.5683205042424</v>
      </c>
      <c r="BP232" s="21">
        <f t="shared" si="144"/>
        <v>3316.623261887582</v>
      </c>
      <c r="BQ232" s="21">
        <f t="shared" si="145"/>
        <v>2720.6584816520876</v>
      </c>
      <c r="BR232" s="21">
        <f t="shared" si="146"/>
        <v>2224.1102499854496</v>
      </c>
      <c r="BS232" s="21">
        <f t="shared" si="147"/>
        <v>1812.2221882379222</v>
      </c>
      <c r="BT232" s="21">
        <f t="shared" si="148"/>
        <v>1471.9891607666066</v>
      </c>
      <c r="BU232" s="21">
        <f t="shared" si="149"/>
        <v>1192.0594711260887</v>
      </c>
      <c r="BV232" s="21">
        <f t="shared" si="150"/>
        <v>962.61044815169953</v>
      </c>
      <c r="BW232" s="21">
        <f t="shared" si="151"/>
        <v>775.209355154479</v>
      </c>
      <c r="BX232" s="21">
        <f t="shared" si="152"/>
        <v>622.66875524444913</v>
      </c>
      <c r="BY232" s="21">
        <f t="shared" si="153"/>
        <v>498.90306283976321</v>
      </c>
      <c r="BZ232" s="21">
        <f t="shared" si="154"/>
        <v>398.79101176270729</v>
      </c>
      <c r="CA232" s="21">
        <f t="shared" si="155"/>
        <v>318.04715379667414</v>
      </c>
      <c r="CB232" s="21">
        <f t="shared" si="156"/>
        <v>253.10423212335007</v>
      </c>
      <c r="CC232" s="21">
        <f t="shared" si="157"/>
        <v>201.00730727751395</v>
      </c>
      <c r="CD232" s="21">
        <f t="shared" si="158"/>
        <v>159.31980225734281</v>
      </c>
      <c r="CE232" s="21">
        <f t="shared" si="159"/>
        <v>126.04113235183407</v>
      </c>
      <c r="CF232" s="21">
        <f t="shared" si="160"/>
        <v>99.535251940977389</v>
      </c>
      <c r="CG232" s="21">
        <f t="shared" si="161"/>
        <v>78.469247587317568</v>
      </c>
      <c r="CH232" s="21">
        <f t="shared" si="162"/>
        <v>61.761002284192628</v>
      </c>
      <c r="CI232" s="21">
        <f t="shared" si="163"/>
        <v>48.534923180551353</v>
      </c>
      <c r="CJ232" s="21">
        <f t="shared" si="164"/>
        <v>38.084743065085611</v>
      </c>
      <c r="CK232" s="21">
        <f t="shared" si="165"/>
        <v>29.842457397753556</v>
      </c>
      <c r="CL232" s="22">
        <f t="shared" si="166"/>
        <v>105.52758660298788</v>
      </c>
      <c r="CM232" s="20">
        <f t="shared" si="167"/>
        <v>29.586016135452017</v>
      </c>
      <c r="CN232" s="21">
        <f t="shared" si="168"/>
        <v>40.11878289893918</v>
      </c>
      <c r="CO232" s="21">
        <f t="shared" si="169"/>
        <v>84.350192501394645</v>
      </c>
      <c r="CP232" s="21">
        <f t="shared" si="170"/>
        <v>166.99866093276566</v>
      </c>
      <c r="CQ232" s="21">
        <f t="shared" si="171"/>
        <v>312.80249307442534</v>
      </c>
      <c r="CR232" s="21">
        <f t="shared" si="172"/>
        <v>556.66607486827741</v>
      </c>
      <c r="CS232" s="21">
        <f t="shared" si="173"/>
        <v>944.80933959491949</v>
      </c>
      <c r="CT232" s="21">
        <f t="shared" si="174"/>
        <v>1534.6808735983982</v>
      </c>
      <c r="CU232" s="21">
        <f t="shared" si="175"/>
        <v>2393.1869456749482</v>
      </c>
      <c r="CV232" s="21">
        <f t="shared" si="176"/>
        <v>3592.9937543746314</v>
      </c>
      <c r="CW232" s="21">
        <f t="shared" si="177"/>
        <v>5206.9632609885748</v>
      </c>
      <c r="CX232" s="21">
        <f t="shared" si="178"/>
        <v>7301.1275205305437</v>
      </c>
      <c r="CY232" s="21">
        <f t="shared" si="179"/>
        <v>9926.9202501906966</v>
      </c>
      <c r="CZ232" s="21">
        <f t="shared" si="180"/>
        <v>13113.598430665252</v>
      </c>
      <c r="DA232" s="21">
        <f t="shared" si="181"/>
        <v>16861.852630284764</v>
      </c>
      <c r="DB232" s="21">
        <f t="shared" si="182"/>
        <v>21139.506006343829</v>
      </c>
      <c r="DC232" s="21">
        <f t="shared" si="183"/>
        <v>25879.956411108164</v>
      </c>
      <c r="DD232" s="21">
        <f t="shared" si="184"/>
        <v>30983.669695072971</v>
      </c>
      <c r="DE232" s="21">
        <f t="shared" si="185"/>
        <v>36322.647234979617</v>
      </c>
      <c r="DF232" s="21">
        <f t="shared" si="186"/>
        <v>41747.430945665692</v>
      </c>
      <c r="DG232" s="21">
        <f t="shared" si="187"/>
        <v>47095.927949337005</v>
      </c>
      <c r="DH232" s="21">
        <f t="shared" si="188"/>
        <v>52203.1689445913</v>
      </c>
      <c r="DI232" s="21">
        <f t="shared" si="189"/>
        <v>56911.071002843062</v>
      </c>
      <c r="DJ232" s="21">
        <f t="shared" si="190"/>
        <v>61077.348017611359</v>
      </c>
      <c r="DK232" s="21">
        <f t="shared" si="191"/>
        <v>64582.875528839919</v>
      </c>
      <c r="DL232" s="21">
        <f t="shared" si="192"/>
        <v>67337.037342959215</v>
      </c>
      <c r="DM232" s="21">
        <f t="shared" si="193"/>
        <v>69280.823405948307</v>
      </c>
      <c r="DN232" s="21">
        <f t="shared" si="194"/>
        <v>70387.679573554487</v>
      </c>
      <c r="DO232" s="21">
        <f t="shared" si="195"/>
        <v>70662.305605302128</v>
      </c>
      <c r="DP232" s="21">
        <f t="shared" si="196"/>
        <v>70137.742561258448</v>
      </c>
      <c r="DQ232" s="21">
        <f t="shared" si="197"/>
        <v>68871.178781928014</v>
      </c>
      <c r="DR232" s="21">
        <f t="shared" si="198"/>
        <v>66938.9367089078</v>
      </c>
      <c r="DS232" s="21">
        <f t="shared" si="199"/>
        <v>64431.088705944574</v>
      </c>
      <c r="DT232" s="21">
        <f t="shared" si="200"/>
        <v>61446.099976219688</v>
      </c>
      <c r="DU232" s="21">
        <f t="shared" si="201"/>
        <v>58085.823116892709</v>
      </c>
      <c r="DV232" s="21">
        <f t="shared" si="202"/>
        <v>54451.083781249617</v>
      </c>
      <c r="DW232" s="21">
        <f t="shared" si="203"/>
        <v>50638.010586745862</v>
      </c>
      <c r="DX232" s="21">
        <f t="shared" si="204"/>
        <v>46735.182673172094</v>
      </c>
      <c r="DY232" s="21">
        <f t="shared" si="205"/>
        <v>42821.60044226313</v>
      </c>
      <c r="DZ232" s="21">
        <f t="shared" si="206"/>
        <v>38965.431816584052</v>
      </c>
      <c r="EA232" s="21">
        <f t="shared" si="207"/>
        <v>35223.448598056872</v>
      </c>
      <c r="EB232" s="21">
        <f t="shared" si="208"/>
        <v>31641.044374226123</v>
      </c>
      <c r="EC232" s="21">
        <f t="shared" si="209"/>
        <v>28252.715051048854</v>
      </c>
      <c r="ED232" s="21">
        <f t="shared" si="210"/>
        <v>25082.88304273476</v>
      </c>
      <c r="EE232" s="21">
        <f t="shared" si="211"/>
        <v>22146.953788838066</v>
      </c>
      <c r="EF232" s="21">
        <f t="shared" si="212"/>
        <v>19452.506063445831</v>
      </c>
      <c r="EG232" s="21">
        <f t="shared" si="213"/>
        <v>17000.533249567001</v>
      </c>
      <c r="EH232" s="21">
        <f t="shared" si="214"/>
        <v>14786.669531442294</v>
      </c>
      <c r="EI232" s="21">
        <f t="shared" si="215"/>
        <v>12802.351400812404</v>
      </c>
      <c r="EJ232" s="21">
        <f t="shared" si="216"/>
        <v>11035.879994659646</v>
      </c>
      <c r="EK232" s="21">
        <f t="shared" si="217"/>
        <v>9473.3629702908856</v>
      </c>
      <c r="EL232" s="21">
        <f t="shared" si="218"/>
        <v>8099.5255786729767</v>
      </c>
      <c r="EM232" s="21">
        <f t="shared" si="219"/>
        <v>6898.3892580795091</v>
      </c>
      <c r="EN232" s="21">
        <f t="shared" si="220"/>
        <v>5853.8225493563659</v>
      </c>
      <c r="EO232" s="21">
        <f t="shared" si="221"/>
        <v>4949.9736548772598</v>
      </c>
      <c r="EP232" s="21">
        <f t="shared" si="222"/>
        <v>4171.5968105878046</v>
      </c>
      <c r="EQ232" s="21">
        <f t="shared" si="223"/>
        <v>3504.2861222858523</v>
      </c>
      <c r="ER232" s="21">
        <f t="shared" si="224"/>
        <v>2934.6309354801283</v>
      </c>
      <c r="ES232" s="21">
        <f t="shared" si="225"/>
        <v>2450.3064407655957</v>
      </c>
      <c r="ET232" s="21">
        <f t="shared" si="226"/>
        <v>2040.1123061085764</v>
      </c>
      <c r="EU232" s="21">
        <f t="shared" si="227"/>
        <v>1693.9708760974543</v>
      </c>
      <c r="EV232" s="21">
        <f t="shared" si="228"/>
        <v>1402.895047770282</v>
      </c>
      <c r="EW232" s="21">
        <f t="shared" si="229"/>
        <v>1158.9344464966025</v>
      </c>
      <c r="EX232" s="21">
        <f t="shared" si="230"/>
        <v>955.10707316899868</v>
      </c>
      <c r="EY232" s="21">
        <f t="shared" si="231"/>
        <v>785.32223644154237</v>
      </c>
      <c r="EZ232" s="21">
        <f t="shared" si="232"/>
        <v>644.29935836335119</v>
      </c>
      <c r="FA232" s="21">
        <f t="shared" si="233"/>
        <v>527.48616770404965</v>
      </c>
      <c r="FB232" s="21">
        <f t="shared" si="234"/>
        <v>430.97887809258253</v>
      </c>
      <c r="FC232" s="21">
        <f t="shared" si="235"/>
        <v>351.44618370260434</v>
      </c>
      <c r="FD232" s="21">
        <f t="shared" si="236"/>
        <v>286.05828311979525</v>
      </c>
      <c r="FE232" s="21">
        <f t="shared" si="237"/>
        <v>232.42164790415902</v>
      </c>
      <c r="FF232" s="22">
        <f t="shared" si="238"/>
        <v>968.80603816474786</v>
      </c>
    </row>
    <row r="233" spans="1:162" ht="15.5" x14ac:dyDescent="0.35">
      <c r="A233" s="4" t="s">
        <v>39</v>
      </c>
      <c r="B233" s="18">
        <f>[1]InputData!C26</f>
        <v>1654075</v>
      </c>
      <c r="C233" s="19">
        <f>'[1]Cenários obesidade'!B28</f>
        <v>27.150656521566489</v>
      </c>
      <c r="D233" s="19">
        <f>'[1]Cenários obesidade'!C28</f>
        <v>4.4275770473157747</v>
      </c>
      <c r="E233" s="19">
        <f>'[1]Cenários obesidade'!D28</f>
        <v>29.865722173723139</v>
      </c>
      <c r="F233" s="19">
        <f>'[1]Cenários obesidade'!E28</f>
        <v>4.870334752047353</v>
      </c>
      <c r="G233" s="20">
        <f t="shared" si="91"/>
        <v>3.288278324362738</v>
      </c>
      <c r="H233" s="21">
        <f t="shared" si="92"/>
        <v>0.16200557396590531</v>
      </c>
      <c r="I233" s="20">
        <f t="shared" si="93"/>
        <v>3.3835885041670632</v>
      </c>
      <c r="J233" s="22">
        <f t="shared" si="94"/>
        <v>0.16200557396590531</v>
      </c>
      <c r="K233" s="20">
        <f t="shared" si="95"/>
        <v>282.50400407308109</v>
      </c>
      <c r="L233" s="21">
        <f t="shared" si="96"/>
        <v>318.87592329863753</v>
      </c>
      <c r="M233" s="21">
        <f t="shared" si="97"/>
        <v>603.42579836337381</v>
      </c>
      <c r="N233" s="21">
        <f t="shared" si="98"/>
        <v>1078.2544946094329</v>
      </c>
      <c r="O233" s="21">
        <f t="shared" si="99"/>
        <v>1827.6399277152509</v>
      </c>
      <c r="P233" s="21"/>
      <c r="Q233" s="21">
        <f t="shared" si="100"/>
        <v>2950.5917049706104</v>
      </c>
      <c r="R233" s="21">
        <f t="shared" si="101"/>
        <v>4553.8531819788132</v>
      </c>
      <c r="S233" s="21"/>
      <c r="T233" s="21">
        <f t="shared" si="102"/>
        <v>6741.3813365699452</v>
      </c>
      <c r="U233" s="21">
        <f t="shared" si="103"/>
        <v>9601.3338286454036</v>
      </c>
      <c r="V233" s="21"/>
      <c r="W233" s="21">
        <f t="shared" si="104"/>
        <v>13192.277504862046</v>
      </c>
      <c r="X233" s="21">
        <f t="shared" si="105"/>
        <v>17530.713550862594</v>
      </c>
      <c r="Y233" s="21"/>
      <c r="Z233" s="21">
        <f t="shared" si="106"/>
        <v>22581.985216335517</v>
      </c>
      <c r="AA233" s="21">
        <f t="shared" si="107"/>
        <v>28256.193572176719</v>
      </c>
      <c r="AB233" s="21"/>
      <c r="AC233" s="21">
        <f t="shared" si="108"/>
        <v>34409.993874645399</v>
      </c>
      <c r="AD233" s="21">
        <f t="shared" si="109"/>
        <v>40854.244909794572</v>
      </c>
      <c r="AE233" s="21"/>
      <c r="AF233" s="21">
        <f t="shared" si="110"/>
        <v>47366.620342842463</v>
      </c>
      <c r="AG233" s="21">
        <f t="shared" si="111"/>
        <v>53707.622428793962</v>
      </c>
      <c r="AH233" s="21"/>
      <c r="AI233" s="21">
        <f t="shared" si="112"/>
        <v>59638.064365811115</v>
      </c>
      <c r="AJ233" s="21">
        <f t="shared" si="113"/>
        <v>64936.037825437197</v>
      </c>
      <c r="AK233" s="21"/>
      <c r="AL233" s="21">
        <f t="shared" si="114"/>
        <v>69411.622324887794</v>
      </c>
      <c r="AM233" s="21">
        <f t="shared" si="115"/>
        <v>72918.043205151218</v>
      </c>
      <c r="AN233" s="21">
        <f t="shared" si="116"/>
        <v>75358.543804855959</v>
      </c>
      <c r="AO233" s="21">
        <f t="shared" si="117"/>
        <v>76688.805295212878</v>
      </c>
      <c r="AP233" s="21">
        <f t="shared" si="118"/>
        <v>76915.243557397989</v>
      </c>
      <c r="AQ233" s="21">
        <f t="shared" si="119"/>
        <v>76089.883474372444</v>
      </c>
      <c r="AR233" s="21">
        <f t="shared" si="120"/>
        <v>74302.734070846956</v>
      </c>
      <c r="AS233" s="21">
        <f t="shared" si="121"/>
        <v>71672.666233073192</v>
      </c>
      <c r="AT233" s="21">
        <f t="shared" si="122"/>
        <v>68337.750458261668</v>
      </c>
      <c r="AU233" s="21">
        <f t="shared" si="123"/>
        <v>64445.878182658227</v>
      </c>
      <c r="AV233" s="21">
        <f t="shared" si="124"/>
        <v>60146.302872575216</v>
      </c>
      <c r="AW233" s="21">
        <f t="shared" si="125"/>
        <v>55582.529719514037</v>
      </c>
      <c r="AX233" s="21">
        <f t="shared" si="126"/>
        <v>50886.782544908696</v>
      </c>
      <c r="AY233" s="21">
        <f t="shared" si="127"/>
        <v>46176.102384430786</v>
      </c>
      <c r="AZ233" s="21">
        <f t="shared" si="128"/>
        <v>41549.995037024317</v>
      </c>
      <c r="BA233" s="21">
        <f t="shared" si="129"/>
        <v>37089.448401996131</v>
      </c>
      <c r="BB233" s="21">
        <f t="shared" si="130"/>
        <v>32857.08304243668</v>
      </c>
      <c r="BC233" s="21">
        <f t="shared" si="131"/>
        <v>28898.175864726611</v>
      </c>
      <c r="BD233" s="21">
        <f t="shared" si="132"/>
        <v>25242.299943802347</v>
      </c>
      <c r="BE233" s="21">
        <f t="shared" si="133"/>
        <v>21905.345668323738</v>
      </c>
      <c r="BF233" s="21">
        <f t="shared" si="134"/>
        <v>18891.722295778858</v>
      </c>
      <c r="BG233" s="21">
        <f t="shared" si="135"/>
        <v>16196.578524149218</v>
      </c>
      <c r="BH233" s="21">
        <f t="shared" si="136"/>
        <v>13807.920985063363</v>
      </c>
      <c r="BI233" s="21">
        <f t="shared" si="137"/>
        <v>11708.547222117521</v>
      </c>
      <c r="BJ233" s="21">
        <f t="shared" si="138"/>
        <v>9877.7425950064899</v>
      </c>
      <c r="BK233" s="21">
        <f t="shared" si="139"/>
        <v>8292.7175708458508</v>
      </c>
      <c r="BL233" s="21">
        <f t="shared" si="140"/>
        <v>6929.7827736468089</v>
      </c>
      <c r="BM233" s="21">
        <f t="shared" si="141"/>
        <v>5765.2742808762778</v>
      </c>
      <c r="BN233" s="21">
        <f t="shared" si="142"/>
        <v>4776.2516598982065</v>
      </c>
      <c r="BO233" s="21">
        <f t="shared" si="143"/>
        <v>3940.9969855025688</v>
      </c>
      <c r="BP233" s="21">
        <f t="shared" si="144"/>
        <v>3239.3454807233961</v>
      </c>
      <c r="BQ233" s="21">
        <f t="shared" si="145"/>
        <v>2652.8783424868175</v>
      </c>
      <c r="BR233" s="21">
        <f t="shared" si="146"/>
        <v>2165.0065196114019</v>
      </c>
      <c r="BS233" s="21">
        <f t="shared" si="147"/>
        <v>1760.9713457634989</v>
      </c>
      <c r="BT233" s="21">
        <f t="shared" si="148"/>
        <v>1427.7845037524869</v>
      </c>
      <c r="BU233" s="21">
        <f t="shared" si="149"/>
        <v>1154.126192615337</v>
      </c>
      <c r="BV233" s="21">
        <f t="shared" si="150"/>
        <v>930.21685560514209</v>
      </c>
      <c r="BW233" s="21">
        <f t="shared" si="151"/>
        <v>747.67458167280051</v>
      </c>
      <c r="BX233" s="21">
        <f t="shared" si="152"/>
        <v>599.36741676440272</v>
      </c>
      <c r="BY233" s="21">
        <f t="shared" si="153"/>
        <v>479.26735934896692</v>
      </c>
      <c r="BZ233" s="21">
        <f t="shared" si="154"/>
        <v>382.31077162473611</v>
      </c>
      <c r="CA233" s="21">
        <f t="shared" si="155"/>
        <v>304.26829167212975</v>
      </c>
      <c r="CB233" s="21">
        <f t="shared" si="156"/>
        <v>241.62604381583921</v>
      </c>
      <c r="CC233" s="21">
        <f t="shared" si="157"/>
        <v>191.47896793738133</v>
      </c>
      <c r="CD233" s="21">
        <f t="shared" si="158"/>
        <v>151.43637421157604</v>
      </c>
      <c r="CE233" s="21">
        <f t="shared" si="159"/>
        <v>119.53933003699149</v>
      </c>
      <c r="CF233" s="21">
        <f t="shared" si="160"/>
        <v>94.189156959661531</v>
      </c>
      <c r="CG233" s="21">
        <f t="shared" si="161"/>
        <v>74.086118572582606</v>
      </c>
      <c r="CH233" s="21">
        <f t="shared" si="162"/>
        <v>58.177282789821859</v>
      </c>
      <c r="CI233" s="21">
        <f t="shared" si="163"/>
        <v>45.612516396314582</v>
      </c>
      <c r="CJ233" s="21">
        <f t="shared" si="164"/>
        <v>35.707594396774432</v>
      </c>
      <c r="CK233" s="21">
        <f t="shared" si="165"/>
        <v>27.913464282641918</v>
      </c>
      <c r="CL233" s="22">
        <f t="shared" si="166"/>
        <v>97.630717831120563</v>
      </c>
      <c r="CM233" s="20">
        <f t="shared" si="167"/>
        <v>25.208554994671687</v>
      </c>
      <c r="CN233" s="21">
        <f t="shared" si="168"/>
        <v>34.873032614310496</v>
      </c>
      <c r="CO233" s="21">
        <f t="shared" si="169"/>
        <v>74.135171160598304</v>
      </c>
      <c r="CP233" s="21">
        <f t="shared" si="170"/>
        <v>148.28724530349712</v>
      </c>
      <c r="CQ233" s="21">
        <f t="shared" si="171"/>
        <v>280.41165997111472</v>
      </c>
      <c r="CR233" s="21">
        <f t="shared" si="172"/>
        <v>503.45619632246053</v>
      </c>
      <c r="CS233" s="21">
        <f t="shared" si="173"/>
        <v>861.54806274464238</v>
      </c>
      <c r="CT233" s="21">
        <f t="shared" si="174"/>
        <v>1410.1601928365299</v>
      </c>
      <c r="CU233" s="21">
        <f t="shared" si="175"/>
        <v>2214.6557655368906</v>
      </c>
      <c r="CV233" s="21">
        <f t="shared" si="176"/>
        <v>3346.9212767941112</v>
      </c>
      <c r="CW233" s="21">
        <f t="shared" si="177"/>
        <v>4880.0893549481216</v>
      </c>
      <c r="CX233" s="21">
        <f t="shared" si="178"/>
        <v>6881.6974867443705</v>
      </c>
      <c r="CY233" s="21">
        <f t="shared" si="179"/>
        <v>9405.9564932873363</v>
      </c>
      <c r="CZ233" s="21">
        <f t="shared" si="180"/>
        <v>12486.041040853843</v>
      </c>
      <c r="DA233" s="21">
        <f t="shared" si="181"/>
        <v>16127.409721836691</v>
      </c>
      <c r="DB233" s="21">
        <f t="shared" si="182"/>
        <v>20303.091219937189</v>
      </c>
      <c r="DC233" s="21">
        <f t="shared" si="183"/>
        <v>24951.647791215044</v>
      </c>
      <c r="DD233" s="21">
        <f t="shared" si="184"/>
        <v>29978.190063155427</v>
      </c>
      <c r="DE233" s="21">
        <f t="shared" si="185"/>
        <v>35258.429170245421</v>
      </c>
      <c r="DF233" s="21">
        <f t="shared" si="186"/>
        <v>40645.37925998072</v>
      </c>
      <c r="DG233" s="21">
        <f t="shared" si="187"/>
        <v>45978.022367395009</v>
      </c>
      <c r="DH233" s="21">
        <f t="shared" si="188"/>
        <v>51091.057180496464</v>
      </c>
      <c r="DI233" s="21">
        <f t="shared" si="189"/>
        <v>55824.789255797405</v>
      </c>
      <c r="DJ233" s="21">
        <f t="shared" si="190"/>
        <v>60034.276868315377</v>
      </c>
      <c r="DK233" s="21">
        <f t="shared" si="191"/>
        <v>63597.000766069767</v>
      </c>
      <c r="DL233" s="21">
        <f t="shared" si="192"/>
        <v>66418.544123268119</v>
      </c>
      <c r="DM233" s="21">
        <f t="shared" si="193"/>
        <v>68436.014211411748</v>
      </c>
      <c r="DN233" s="21">
        <f t="shared" si="194"/>
        <v>69619.175936950924</v>
      </c>
      <c r="DO233" s="21">
        <f t="shared" si="195"/>
        <v>69969.472871857084</v>
      </c>
      <c r="DP233" s="21">
        <f t="shared" si="196"/>
        <v>69517.266590071304</v>
      </c>
      <c r="DQ233" s="21">
        <f t="shared" si="197"/>
        <v>68317.722533949011</v>
      </c>
      <c r="DR233" s="21">
        <f t="shared" si="198"/>
        <v>66445.811217791197</v>
      </c>
      <c r="DS233" s="21">
        <f t="shared" si="199"/>
        <v>63990.88460130067</v>
      </c>
      <c r="DT233" s="21">
        <f t="shared" si="200"/>
        <v>61051.240101705844</v>
      </c>
      <c r="DU233" s="21">
        <f t="shared" si="201"/>
        <v>57729.011714497341</v>
      </c>
      <c r="DV233" s="21">
        <f t="shared" si="202"/>
        <v>54125.641528903914</v>
      </c>
      <c r="DW233" s="21">
        <f t="shared" si="203"/>
        <v>50338.096360328062</v>
      </c>
      <c r="DX233" s="21">
        <f t="shared" si="204"/>
        <v>46455.911670673166</v>
      </c>
      <c r="DY233" s="21">
        <f t="shared" si="205"/>
        <v>42559.074125160987</v>
      </c>
      <c r="DZ233" s="21">
        <f t="shared" si="206"/>
        <v>38716.698200125211</v>
      </c>
      <c r="EA233" s="21">
        <f t="shared" si="207"/>
        <v>34986.41218765988</v>
      </c>
      <c r="EB233" s="21">
        <f t="shared" si="208"/>
        <v>31414.344039785363</v>
      </c>
      <c r="EC233" s="21">
        <f t="shared" si="209"/>
        <v>28035.585916021293</v>
      </c>
      <c r="ED233" s="21">
        <f t="shared" si="210"/>
        <v>24875.015558815176</v>
      </c>
      <c r="EE233" s="21">
        <f t="shared" si="211"/>
        <v>21948.360005082744</v>
      </c>
      <c r="EF233" s="21">
        <f t="shared" si="212"/>
        <v>19263.400014780251</v>
      </c>
      <c r="EG233" s="21">
        <f t="shared" si="213"/>
        <v>16821.229614106865</v>
      </c>
      <c r="EH233" s="21">
        <f t="shared" si="214"/>
        <v>14617.502375367912</v>
      </c>
      <c r="EI233" s="21">
        <f t="shared" si="215"/>
        <v>12643.613001790169</v>
      </c>
      <c r="EJ233" s="21">
        <f t="shared" si="216"/>
        <v>10887.778408676899</v>
      </c>
      <c r="EK233" s="21">
        <f t="shared" si="217"/>
        <v>9335.9961397827883</v>
      </c>
      <c r="EL233" s="21">
        <f t="shared" si="218"/>
        <v>7972.8693048983368</v>
      </c>
      <c r="EM233" s="21">
        <f t="shared" si="219"/>
        <v>6782.2961995719497</v>
      </c>
      <c r="EN233" s="21">
        <f t="shared" si="220"/>
        <v>5748.0294816642081</v>
      </c>
      <c r="EO233" s="21">
        <f t="shared" si="221"/>
        <v>4854.1144612656371</v>
      </c>
      <c r="EP233" s="21">
        <f t="shared" si="222"/>
        <v>4085.2190055939896</v>
      </c>
      <c r="EQ233" s="21">
        <f t="shared" si="223"/>
        <v>3426.8690885912029</v>
      </c>
      <c r="ER233" s="21">
        <f t="shared" si="224"/>
        <v>2865.6044403881833</v>
      </c>
      <c r="ES233" s="21">
        <f t="shared" si="225"/>
        <v>2389.068363943938</v>
      </c>
      <c r="ET233" s="21">
        <f t="shared" si="226"/>
        <v>1986.0448373726279</v>
      </c>
      <c r="EU233" s="21">
        <f t="shared" si="227"/>
        <v>1646.454721186117</v>
      </c>
      <c r="EV233" s="21">
        <f t="shared" si="228"/>
        <v>1361.3214078246112</v>
      </c>
      <c r="EW233" s="21">
        <f t="shared" si="229"/>
        <v>1122.7147143447278</v>
      </c>
      <c r="EX233" s="21">
        <f t="shared" si="230"/>
        <v>923.68032059610903</v>
      </c>
      <c r="EY233" s="21">
        <f t="shared" si="231"/>
        <v>758.16065714884371</v>
      </c>
      <c r="EZ233" s="21">
        <f t="shared" si="232"/>
        <v>620.9118879225299</v>
      </c>
      <c r="FA233" s="21">
        <f t="shared" si="233"/>
        <v>507.42053117096094</v>
      </c>
      <c r="FB233" s="21">
        <f t="shared" si="234"/>
        <v>413.82232436447794</v>
      </c>
      <c r="FC233" s="21">
        <f t="shared" si="235"/>
        <v>336.82515885558945</v>
      </c>
      <c r="FD233" s="21">
        <f t="shared" si="236"/>
        <v>273.63727764430757</v>
      </c>
      <c r="FE233" s="21">
        <f t="shared" si="237"/>
        <v>221.90142894482705</v>
      </c>
      <c r="FF233" s="22">
        <f t="shared" si="238"/>
        <v>915.49613828587849</v>
      </c>
    </row>
    <row r="234" spans="1:162" ht="15.5" x14ac:dyDescent="0.35">
      <c r="A234" s="4" t="s">
        <v>40</v>
      </c>
      <c r="B234" s="18">
        <f>[1]InputData!C27</f>
        <v>1622554</v>
      </c>
      <c r="C234" s="19">
        <f>'[1]Cenários obesidade'!B29</f>
        <v>27.109455138779968</v>
      </c>
      <c r="D234" s="19">
        <f>'[1]Cenários obesidade'!C29</f>
        <v>4.4114798060510196</v>
      </c>
      <c r="E234" s="19">
        <f>'[1]Cenários obesidade'!D29</f>
        <v>29.820400652657966</v>
      </c>
      <c r="F234" s="19">
        <f>'[1]Cenários obesidade'!E29</f>
        <v>4.8526277866561216</v>
      </c>
      <c r="G234" s="20">
        <f t="shared" si="91"/>
        <v>3.2868145600801304</v>
      </c>
      <c r="H234" s="21">
        <f t="shared" si="92"/>
        <v>0.16166635435176124</v>
      </c>
      <c r="I234" s="20">
        <f t="shared" si="93"/>
        <v>3.3821247398844552</v>
      </c>
      <c r="J234" s="22">
        <f t="shared" si="94"/>
        <v>0.16166635435176124</v>
      </c>
      <c r="K234" s="20">
        <f t="shared" si="95"/>
        <v>278.75792753167667</v>
      </c>
      <c r="L234" s="21">
        <f t="shared" si="96"/>
        <v>315.39006240517307</v>
      </c>
      <c r="M234" s="21">
        <f t="shared" si="97"/>
        <v>597.42995892732995</v>
      </c>
      <c r="N234" s="21">
        <f t="shared" si="98"/>
        <v>1068.414271407026</v>
      </c>
      <c r="O234" s="21">
        <f t="shared" si="99"/>
        <v>1812.1310641730533</v>
      </c>
      <c r="P234" s="21"/>
      <c r="Q234" s="21">
        <f t="shared" si="100"/>
        <v>2926.9822201390698</v>
      </c>
      <c r="R234" s="21">
        <f t="shared" si="101"/>
        <v>4518.9648261614147</v>
      </c>
      <c r="S234" s="21"/>
      <c r="T234" s="21">
        <f t="shared" si="102"/>
        <v>6691.1345619138374</v>
      </c>
      <c r="U234" s="21">
        <f t="shared" si="103"/>
        <v>9530.5914703764156</v>
      </c>
      <c r="V234" s="21"/>
      <c r="W234" s="21">
        <f t="shared" si="104"/>
        <v>13094.715073213903</v>
      </c>
      <c r="X234" s="21">
        <f t="shared" si="105"/>
        <v>17398.754334879759</v>
      </c>
      <c r="Y234" s="21"/>
      <c r="Z234" s="21">
        <f t="shared" si="106"/>
        <v>22406.842072104489</v>
      </c>
      <c r="AA234" s="21">
        <f t="shared" si="107"/>
        <v>28028.053471718227</v>
      </c>
      <c r="AB234" s="21"/>
      <c r="AC234" s="21">
        <f t="shared" si="108"/>
        <v>34118.365654242465</v>
      </c>
      <c r="AD234" s="21">
        <f t="shared" si="109"/>
        <v>40488.467521267034</v>
      </c>
      <c r="AE234" s="21"/>
      <c r="AF234" s="21">
        <f t="shared" si="110"/>
        <v>46916.502724277772</v>
      </c>
      <c r="AG234" s="21">
        <f t="shared" si="111"/>
        <v>53164.162207690671</v>
      </c>
      <c r="AH234" s="21"/>
      <c r="AI234" s="21">
        <f t="shared" si="112"/>
        <v>58994.175829428466</v>
      </c>
      <c r="AJ234" s="21">
        <f t="shared" si="113"/>
        <v>64187.213158653474</v>
      </c>
      <c r="AK234" s="21"/>
      <c r="AL234" s="21">
        <f t="shared" si="114"/>
        <v>68556.455017092158</v>
      </c>
      <c r="AM234" s="21">
        <f t="shared" si="115"/>
        <v>71958.557531979168</v>
      </c>
      <c r="AN234" s="21">
        <f t="shared" si="116"/>
        <v>74300.296444422216</v>
      </c>
      <c r="AO234" s="21">
        <f t="shared" si="117"/>
        <v>75540.750562960966</v>
      </c>
      <c r="AP234" s="21">
        <f t="shared" si="118"/>
        <v>75689.378484606394</v>
      </c>
      <c r="AQ234" s="21">
        <f t="shared" si="119"/>
        <v>74800.709693463388</v>
      </c>
      <c r="AR234" s="21">
        <f t="shared" si="120"/>
        <v>72966.587974416892</v>
      </c>
      <c r="AS234" s="21">
        <f t="shared" si="121"/>
        <v>70306.976163267129</v>
      </c>
      <c r="AT234" s="21">
        <f t="shared" si="122"/>
        <v>66960.279942809153</v>
      </c>
      <c r="AU234" s="21">
        <f t="shared" si="123"/>
        <v>63074.008549038816</v>
      </c>
      <c r="AV234" s="21">
        <f t="shared" si="124"/>
        <v>58796.398582816626</v>
      </c>
      <c r="AW234" s="21">
        <f t="shared" si="125"/>
        <v>54269.417321183966</v>
      </c>
      <c r="AX234" s="21">
        <f t="shared" si="126"/>
        <v>49623.36098642421</v>
      </c>
      <c r="AY234" s="21">
        <f t="shared" si="127"/>
        <v>44973.090056912086</v>
      </c>
      <c r="AZ234" s="21">
        <f t="shared" si="128"/>
        <v>40415.808334683978</v>
      </c>
      <c r="BA234" s="21">
        <f t="shared" si="129"/>
        <v>36030.198457426195</v>
      </c>
      <c r="BB234" s="21">
        <f t="shared" si="130"/>
        <v>31876.671812466651</v>
      </c>
      <c r="BC234" s="21">
        <f t="shared" si="131"/>
        <v>27998.469815992343</v>
      </c>
      <c r="BD234" s="21">
        <f t="shared" si="132"/>
        <v>24423.358887835235</v>
      </c>
      <c r="BE234" s="21">
        <f t="shared" si="133"/>
        <v>21165.685366108984</v>
      </c>
      <c r="BF234" s="21">
        <f t="shared" si="134"/>
        <v>18228.59178577302</v>
      </c>
      <c r="BG234" s="21">
        <f t="shared" si="135"/>
        <v>15606.236236641971</v>
      </c>
      <c r="BH234" s="21">
        <f t="shared" si="136"/>
        <v>13285.897160560167</v>
      </c>
      <c r="BI234" s="21">
        <f t="shared" si="137"/>
        <v>11249.883607431677</v>
      </c>
      <c r="BJ234" s="21">
        <f t="shared" si="138"/>
        <v>9477.2035958640354</v>
      </c>
      <c r="BK234" s="21">
        <f t="shared" si="139"/>
        <v>7944.9698306690907</v>
      </c>
      <c r="BL234" s="21">
        <f t="shared" si="140"/>
        <v>6629.5424390970147</v>
      </c>
      <c r="BM234" s="21">
        <f t="shared" si="141"/>
        <v>5507.4229821693061</v>
      </c>
      <c r="BN234" s="21">
        <f t="shared" si="142"/>
        <v>4555.9235002715905</v>
      </c>
      <c r="BO234" s="21">
        <f t="shared" si="143"/>
        <v>3753.6396522764726</v>
      </c>
      <c r="BP234" s="21">
        <f t="shared" si="144"/>
        <v>3080.7590299740309</v>
      </c>
      <c r="BQ234" s="21">
        <f t="shared" si="145"/>
        <v>2519.2353466881668</v>
      </c>
      <c r="BR234" s="21">
        <f t="shared" si="146"/>
        <v>2052.8571775419696</v>
      </c>
      <c r="BS234" s="21">
        <f t="shared" si="147"/>
        <v>1667.2369048223168</v>
      </c>
      <c r="BT234" s="21">
        <f t="shared" si="148"/>
        <v>1349.7419952348896</v>
      </c>
      <c r="BU234" s="21">
        <f t="shared" si="149"/>
        <v>1089.3870783434522</v>
      </c>
      <c r="BV234" s="21">
        <f t="shared" si="150"/>
        <v>876.70176656348497</v>
      </c>
      <c r="BW234" s="21">
        <f t="shared" si="151"/>
        <v>703.58592288630086</v>
      </c>
      <c r="BX234" s="21">
        <f t="shared" si="152"/>
        <v>563.16123584562763</v>
      </c>
      <c r="BY234" s="21">
        <f t="shared" si="153"/>
        <v>449.62553987849657</v>
      </c>
      <c r="BZ234" s="21">
        <f t="shared" si="154"/>
        <v>358.11432225836563</v>
      </c>
      <c r="CA234" s="21">
        <f t="shared" si="155"/>
        <v>284.57225864674905</v>
      </c>
      <c r="CB234" s="21">
        <f t="shared" si="156"/>
        <v>225.63637661603684</v>
      </c>
      <c r="CC234" s="21">
        <f t="shared" si="157"/>
        <v>178.53151149918884</v>
      </c>
      <c r="CD234" s="21">
        <f t="shared" si="158"/>
        <v>140.97804141250268</v>
      </c>
      <c r="CE234" s="21">
        <f t="shared" si="159"/>
        <v>111.11142006256614</v>
      </c>
      <c r="CF234" s="21">
        <f t="shared" si="160"/>
        <v>87.412723191883813</v>
      </c>
      <c r="CG234" s="21">
        <f t="shared" si="161"/>
        <v>68.649248916787641</v>
      </c>
      <c r="CH234" s="21">
        <f t="shared" si="162"/>
        <v>53.824131378422578</v>
      </c>
      <c r="CI234" s="21">
        <f t="shared" si="163"/>
        <v>42.133914409917182</v>
      </c>
      <c r="CJ234" s="21">
        <f t="shared" si="164"/>
        <v>32.933066030315828</v>
      </c>
      <c r="CK234" s="21">
        <f t="shared" si="165"/>
        <v>25.704478894722779</v>
      </c>
      <c r="CL234" s="22">
        <f t="shared" si="166"/>
        <v>89.287321731643658</v>
      </c>
      <c r="CM234" s="20">
        <f t="shared" si="167"/>
        <v>24.761255181884657</v>
      </c>
      <c r="CN234" s="21">
        <f t="shared" si="168"/>
        <v>34.355976741240063</v>
      </c>
      <c r="CO234" s="21">
        <f t="shared" si="169"/>
        <v>73.145061346848053</v>
      </c>
      <c r="CP234" s="21">
        <f t="shared" si="170"/>
        <v>146.49563426170394</v>
      </c>
      <c r="CQ234" s="21">
        <f t="shared" si="171"/>
        <v>277.32970200881522</v>
      </c>
      <c r="CR234" s="21">
        <f t="shared" si="172"/>
        <v>498.38755201491426</v>
      </c>
      <c r="CS234" s="21">
        <f t="shared" si="173"/>
        <v>853.5358737221452</v>
      </c>
      <c r="CT234" s="21">
        <f t="shared" si="174"/>
        <v>1397.9265878346155</v>
      </c>
      <c r="CU234" s="21">
        <f t="shared" si="175"/>
        <v>2196.5315447151934</v>
      </c>
      <c r="CV234" s="21">
        <f t="shared" si="176"/>
        <v>3320.7639280639883</v>
      </c>
      <c r="CW234" s="21">
        <f t="shared" si="177"/>
        <v>4843.1900527885036</v>
      </c>
      <c r="CX234" s="21">
        <f t="shared" si="178"/>
        <v>6830.6822714817545</v>
      </c>
      <c r="CY234" s="21">
        <f t="shared" si="179"/>
        <v>9336.6927033430784</v>
      </c>
      <c r="CZ234" s="21">
        <f t="shared" si="180"/>
        <v>12393.56586810662</v>
      </c>
      <c r="DA234" s="21">
        <f t="shared" si="181"/>
        <v>16005.901759517661</v>
      </c>
      <c r="DB234" s="21">
        <f t="shared" si="182"/>
        <v>20145.906533608126</v>
      </c>
      <c r="DC234" s="21">
        <f t="shared" si="183"/>
        <v>24751.438476330466</v>
      </c>
      <c r="DD234" s="21">
        <f t="shared" si="184"/>
        <v>29727.115504756966</v>
      </c>
      <c r="DE234" s="21">
        <f t="shared" si="185"/>
        <v>34948.459303138654</v>
      </c>
      <c r="DF234" s="21">
        <f t="shared" si="186"/>
        <v>40268.676791047605</v>
      </c>
      <c r="DG234" s="21">
        <f t="shared" si="187"/>
        <v>45527.379253901992</v>
      </c>
      <c r="DH234" s="21">
        <f t="shared" si="188"/>
        <v>50560.351632563092</v>
      </c>
      <c r="DI234" s="21">
        <f t="shared" si="189"/>
        <v>55209.424613637333</v>
      </c>
      <c r="DJ234" s="21">
        <f t="shared" si="190"/>
        <v>59331.56360776761</v>
      </c>
      <c r="DK234" s="21">
        <f t="shared" si="191"/>
        <v>62806.44750093457</v>
      </c>
      <c r="DL234" s="21">
        <f t="shared" si="192"/>
        <v>65542.03197076892</v>
      </c>
      <c r="DM234" s="21">
        <f t="shared" si="193"/>
        <v>67477.839936442426</v>
      </c>
      <c r="DN234" s="21">
        <f t="shared" si="194"/>
        <v>68585.961333016778</v>
      </c>
      <c r="DO234" s="21">
        <f t="shared" si="195"/>
        <v>68869.949354947763</v>
      </c>
      <c r="DP234" s="21">
        <f t="shared" si="196"/>
        <v>68361.953716941003</v>
      </c>
      <c r="DQ234" s="21">
        <f t="shared" si="197"/>
        <v>67118.526243694272</v>
      </c>
      <c r="DR234" s="21">
        <f t="shared" si="198"/>
        <v>65215.57161591584</v>
      </c>
      <c r="DS234" s="21">
        <f t="shared" si="199"/>
        <v>62742.904061008041</v>
      </c>
      <c r="DT234" s="21">
        <f t="shared" si="200"/>
        <v>59798.820693773436</v>
      </c>
      <c r="DU234" s="21">
        <f t="shared" si="201"/>
        <v>56485.027075725993</v>
      </c>
      <c r="DV234" s="21">
        <f t="shared" si="202"/>
        <v>52902.162940467126</v>
      </c>
      <c r="DW234" s="21">
        <f t="shared" si="203"/>
        <v>49146.086747051144</v>
      </c>
      <c r="DX234" s="21">
        <f t="shared" si="204"/>
        <v>45304.995098613261</v>
      </c>
      <c r="DY234" s="21">
        <f t="shared" si="205"/>
        <v>41457.382693809071</v>
      </c>
      <c r="DZ234" s="21">
        <f t="shared" si="206"/>
        <v>37670.793373259687</v>
      </c>
      <c r="EA234" s="21">
        <f t="shared" si="207"/>
        <v>34001.27380588407</v>
      </c>
      <c r="EB234" s="21">
        <f t="shared" si="208"/>
        <v>30493.417590767585</v>
      </c>
      <c r="EC234" s="21">
        <f t="shared" si="209"/>
        <v>27180.877073685049</v>
      </c>
      <c r="ED234" s="21">
        <f t="shared" si="210"/>
        <v>24087.220424421415</v>
      </c>
      <c r="EE234" s="21">
        <f t="shared" si="211"/>
        <v>21227.019722724584</v>
      </c>
      <c r="EF234" s="21">
        <f t="shared" si="212"/>
        <v>18607.06929772599</v>
      </c>
      <c r="EG234" s="21">
        <f t="shared" si="213"/>
        <v>16227.650011248947</v>
      </c>
      <c r="EH234" s="21">
        <f t="shared" si="214"/>
        <v>14083.772648125556</v>
      </c>
      <c r="EI234" s="21">
        <f t="shared" si="215"/>
        <v>12166.350616447493</v>
      </c>
      <c r="EJ234" s="21">
        <f t="shared" si="216"/>
        <v>10463.267753935921</v>
      </c>
      <c r="EK234" s="21">
        <f t="shared" si="217"/>
        <v>8960.3205636594848</v>
      </c>
      <c r="EL234" s="21">
        <f t="shared" si="218"/>
        <v>7642.0253693219775</v>
      </c>
      <c r="EM234" s="21">
        <f t="shared" si="219"/>
        <v>6492.2896425122499</v>
      </c>
      <c r="EN234" s="21">
        <f t="shared" si="220"/>
        <v>5494.9532448258078</v>
      </c>
      <c r="EO234" s="21">
        <f t="shared" si="221"/>
        <v>4634.2097926447541</v>
      </c>
      <c r="EP234" s="21">
        <f t="shared" si="222"/>
        <v>3894.921098617096</v>
      </c>
      <c r="EQ234" s="21">
        <f t="shared" si="223"/>
        <v>3262.8389985028302</v>
      </c>
      <c r="ER234" s="21">
        <f t="shared" si="224"/>
        <v>2724.7491530110779</v>
      </c>
      <c r="ES234" s="21">
        <f t="shared" si="225"/>
        <v>2268.550911522319</v>
      </c>
      <c r="ET234" s="21">
        <f t="shared" si="226"/>
        <v>1883.2862891859791</v>
      </c>
      <c r="EU234" s="21">
        <f t="shared" si="227"/>
        <v>1559.129748429473</v>
      </c>
      <c r="EV234" s="21">
        <f t="shared" si="228"/>
        <v>1287.3489548420184</v>
      </c>
      <c r="EW234" s="21">
        <f t="shared" si="229"/>
        <v>1060.2451196887089</v>
      </c>
      <c r="EX234" s="21">
        <f t="shared" si="230"/>
        <v>871.08003583474897</v>
      </c>
      <c r="EY234" s="21">
        <f t="shared" si="231"/>
        <v>713.99551952242257</v>
      </c>
      <c r="EZ234" s="21">
        <f t="shared" si="232"/>
        <v>583.92972241745497</v>
      </c>
      <c r="FA234" s="21">
        <f t="shared" si="233"/>
        <v>476.53369322899647</v>
      </c>
      <c r="FB234" s="21">
        <f t="shared" si="234"/>
        <v>388.09064904112523</v>
      </c>
      <c r="FC234" s="21">
        <f t="shared" si="235"/>
        <v>315.43965683680938</v>
      </c>
      <c r="FD234" s="21">
        <f t="shared" si="236"/>
        <v>255.90481299391618</v>
      </c>
      <c r="FE234" s="21">
        <f t="shared" si="237"/>
        <v>207.23052671397238</v>
      </c>
      <c r="FF234" s="22">
        <f t="shared" si="238"/>
        <v>848.97170743001561</v>
      </c>
    </row>
    <row r="235" spans="1:162" ht="15.5" x14ac:dyDescent="0.35">
      <c r="A235" s="4" t="s">
        <v>41</v>
      </c>
      <c r="B235" s="18">
        <f>[1]InputData!C28</f>
        <v>1589932</v>
      </c>
      <c r="C235" s="19">
        <f>'[1]Cenários obesidade'!B30</f>
        <v>27.052925495210207</v>
      </c>
      <c r="D235" s="19">
        <f>'[1]Cenários obesidade'!C30</f>
        <v>4.4065940411283799</v>
      </c>
      <c r="E235" s="19">
        <f>'[1]Cenários obesidade'!D30</f>
        <v>29.75821804473123</v>
      </c>
      <c r="F235" s="19">
        <f>'[1]Cenários obesidade'!E30</f>
        <v>4.8472534452412184</v>
      </c>
      <c r="G235" s="20">
        <f t="shared" si="91"/>
        <v>3.2847018585270855</v>
      </c>
      <c r="H235" s="21">
        <f t="shared" si="92"/>
        <v>0.16182269501869828</v>
      </c>
      <c r="I235" s="20">
        <f t="shared" si="93"/>
        <v>3.3800120383314107</v>
      </c>
      <c r="J235" s="22">
        <f t="shared" si="94"/>
        <v>0.16182269501869828</v>
      </c>
      <c r="K235" s="20">
        <f t="shared" si="95"/>
        <v>290.93609380098326</v>
      </c>
      <c r="L235" s="21">
        <f t="shared" si="96"/>
        <v>326.77601948713999</v>
      </c>
      <c r="M235" s="21">
        <f t="shared" si="97"/>
        <v>616.60369303795517</v>
      </c>
      <c r="N235" s="21">
        <f t="shared" si="98"/>
        <v>1098.6487872274918</v>
      </c>
      <c r="O235" s="21">
        <f t="shared" si="99"/>
        <v>1856.8899609312648</v>
      </c>
      <c r="P235" s="21"/>
      <c r="Q235" s="21">
        <f t="shared" si="100"/>
        <v>2989.2759684130315</v>
      </c>
      <c r="R235" s="21">
        <f t="shared" si="101"/>
        <v>4600.462028722508</v>
      </c>
      <c r="S235" s="21"/>
      <c r="T235" s="21">
        <f t="shared" si="102"/>
        <v>6791.1237672554716</v>
      </c>
      <c r="U235" s="21">
        <f t="shared" si="103"/>
        <v>9644.949721859377</v>
      </c>
      <c r="V235" s="21"/>
      <c r="W235" s="21">
        <f t="shared" si="104"/>
        <v>13215.073769323953</v>
      </c>
      <c r="X235" s="21">
        <f t="shared" si="105"/>
        <v>17512.04913019318</v>
      </c>
      <c r="Y235" s="21"/>
      <c r="Z235" s="21">
        <f t="shared" si="106"/>
        <v>22495.389231610778</v>
      </c>
      <c r="AA235" s="21">
        <f t="shared" si="107"/>
        <v>28070.218458142237</v>
      </c>
      <c r="AB235" s="21"/>
      <c r="AC235" s="21">
        <f t="shared" si="108"/>
        <v>34089.79677227763</v>
      </c>
      <c r="AD235" s="21">
        <f t="shared" si="109"/>
        <v>40363.777420650229</v>
      </c>
      <c r="AE235" s="21"/>
      <c r="AF235" s="21">
        <f t="shared" si="110"/>
        <v>46671.211010649189</v>
      </c>
      <c r="AG235" s="21">
        <f t="shared" si="111"/>
        <v>52776.675218092183</v>
      </c>
      <c r="AH235" s="21"/>
      <c r="AI235" s="21">
        <f t="shared" si="112"/>
        <v>58447.579072565954</v>
      </c>
      <c r="AJ235" s="21">
        <f t="shared" si="113"/>
        <v>63470.684787780709</v>
      </c>
      <c r="AK235" s="21"/>
      <c r="AL235" s="21">
        <f t="shared" si="114"/>
        <v>67666.166093908527</v>
      </c>
      <c r="AM235" s="21">
        <f t="shared" si="115"/>
        <v>70897.994846276109</v>
      </c>
      <c r="AN235" s="21">
        <f t="shared" si="116"/>
        <v>73080.014133305667</v>
      </c>
      <c r="AO235" s="21">
        <f t="shared" si="117"/>
        <v>74177.617575327589</v>
      </c>
      <c r="AP235" s="21">
        <f t="shared" si="118"/>
        <v>74205.43325630117</v>
      </c>
      <c r="AQ235" s="21">
        <f t="shared" si="119"/>
        <v>73221.758198458672</v>
      </c>
      <c r="AR235" s="21">
        <f t="shared" si="120"/>
        <v>71320.686978883008</v>
      </c>
      <c r="AS235" s="21">
        <f t="shared" si="121"/>
        <v>68622.932986770276</v>
      </c>
      <c r="AT235" s="21">
        <f t="shared" si="122"/>
        <v>65266.277797050279</v>
      </c>
      <c r="AU235" s="21">
        <f t="shared" si="123"/>
        <v>61396.437552924588</v>
      </c>
      <c r="AV235" s="21">
        <f t="shared" si="124"/>
        <v>57158.941496783489</v>
      </c>
      <c r="AW235" s="21">
        <f t="shared" si="125"/>
        <v>52692.40969133452</v>
      </c>
      <c r="AX235" s="21">
        <f t="shared" si="126"/>
        <v>48123.420395535046</v>
      </c>
      <c r="AY235" s="21">
        <f t="shared" si="127"/>
        <v>43562.990036246156</v>
      </c>
      <c r="AZ235" s="21">
        <f t="shared" si="128"/>
        <v>39104.559661698666</v>
      </c>
      <c r="BA235" s="21">
        <f t="shared" si="129"/>
        <v>34823.293717707791</v>
      </c>
      <c r="BB235" s="21">
        <f t="shared" si="130"/>
        <v>30776.447375476331</v>
      </c>
      <c r="BC235" s="21">
        <f t="shared" si="131"/>
        <v>27004.541617694726</v>
      </c>
      <c r="BD235" s="21">
        <f t="shared" si="132"/>
        <v>23533.093409000991</v>
      </c>
      <c r="BE235" s="21">
        <f t="shared" si="133"/>
        <v>20374.673800563891</v>
      </c>
      <c r="BF235" s="21">
        <f t="shared" si="134"/>
        <v>17531.102638520886</v>
      </c>
      <c r="BG235" s="21">
        <f t="shared" si="135"/>
        <v>14995.628726679503</v>
      </c>
      <c r="BH235" s="21">
        <f t="shared" si="136"/>
        <v>12754.984302609069</v>
      </c>
      <c r="BI235" s="21">
        <f t="shared" si="137"/>
        <v>10791.239393058462</v>
      </c>
      <c r="BJ235" s="21">
        <f t="shared" si="138"/>
        <v>9083.4131429151057</v>
      </c>
      <c r="BK235" s="21">
        <f t="shared" si="139"/>
        <v>7608.8247082513044</v>
      </c>
      <c r="BL235" s="21">
        <f t="shared" si="140"/>
        <v>6344.1856831845553</v>
      </c>
      <c r="BM235" s="21">
        <f t="shared" si="141"/>
        <v>5266.4497301589281</v>
      </c>
      <c r="BN235" s="21">
        <f t="shared" si="142"/>
        <v>4353.4438541028876</v>
      </c>
      <c r="BO235" s="21">
        <f t="shared" si="143"/>
        <v>3584.310496536491</v>
      </c>
      <c r="BP235" s="21">
        <f t="shared" si="144"/>
        <v>2939.7912408980724</v>
      </c>
      <c r="BQ235" s="21">
        <f t="shared" si="145"/>
        <v>2402.3822678480842</v>
      </c>
      <c r="BR235" s="21">
        <f t="shared" si="146"/>
        <v>1956.3895221462888</v>
      </c>
      <c r="BS235" s="21">
        <f t="shared" si="147"/>
        <v>1587.9084620281833</v>
      </c>
      <c r="BT235" s="21">
        <f t="shared" si="148"/>
        <v>1284.7497344533715</v>
      </c>
      <c r="BU235" s="21">
        <f t="shared" si="149"/>
        <v>1036.3285064668733</v>
      </c>
      <c r="BV235" s="21">
        <f t="shared" si="150"/>
        <v>833.53172656427876</v>
      </c>
      <c r="BW235" s="21">
        <f t="shared" si="151"/>
        <v>668.57444316877911</v>
      </c>
      <c r="BX235" s="21">
        <f t="shared" si="152"/>
        <v>534.85355284254274</v>
      </c>
      <c r="BY235" s="21">
        <f t="shared" si="153"/>
        <v>426.80501945503943</v>
      </c>
      <c r="BZ235" s="21">
        <f t="shared" si="154"/>
        <v>339.76869166529991</v>
      </c>
      <c r="CA235" s="21">
        <f t="shared" si="155"/>
        <v>269.86332065708348</v>
      </c>
      <c r="CB235" s="21">
        <f t="shared" si="156"/>
        <v>213.87320044720698</v>
      </c>
      <c r="CC235" s="21">
        <f t="shared" si="157"/>
        <v>169.14697049667549</v>
      </c>
      <c r="CD235" s="21">
        <f t="shared" si="158"/>
        <v>133.50848508817779</v>
      </c>
      <c r="CE235" s="21">
        <f t="shared" si="159"/>
        <v>105.17921882268394</v>
      </c>
      <c r="CF235" s="21">
        <f t="shared" si="160"/>
        <v>82.711399980105085</v>
      </c>
      <c r="CG235" s="21">
        <f t="shared" si="161"/>
        <v>64.930906377089769</v>
      </c>
      <c r="CH235" s="21">
        <f t="shared" si="162"/>
        <v>50.88889051072514</v>
      </c>
      <c r="CI235" s="21">
        <f t="shared" si="163"/>
        <v>39.82109671099775</v>
      </c>
      <c r="CJ235" s="21">
        <f t="shared" si="164"/>
        <v>31.113872391540369</v>
      </c>
      <c r="CK235" s="21">
        <f t="shared" si="165"/>
        <v>24.275942531635454</v>
      </c>
      <c r="CL235" s="22">
        <f t="shared" si="166"/>
        <v>84.209319163303917</v>
      </c>
      <c r="CM235" s="20">
        <f t="shared" si="167"/>
        <v>26.148346701310057</v>
      </c>
      <c r="CN235" s="21">
        <f t="shared" si="168"/>
        <v>36.023530199549768</v>
      </c>
      <c r="CO235" s="21">
        <f t="shared" si="169"/>
        <v>76.381685828415485</v>
      </c>
      <c r="CP235" s="21">
        <f t="shared" si="170"/>
        <v>152.38253107170516</v>
      </c>
      <c r="CQ235" s="21">
        <f t="shared" si="171"/>
        <v>287.4042344899546</v>
      </c>
      <c r="CR235" s="21">
        <f t="shared" si="172"/>
        <v>514.66520978938456</v>
      </c>
      <c r="CS235" s="21">
        <f t="shared" si="173"/>
        <v>878.43551079436759</v>
      </c>
      <c r="CT235" s="21">
        <f t="shared" si="174"/>
        <v>1434.0625121500525</v>
      </c>
      <c r="CU235" s="21">
        <f t="shared" si="175"/>
        <v>2246.3519620580869</v>
      </c>
      <c r="CV235" s="21">
        <f t="shared" si="176"/>
        <v>3386.0414639062305</v>
      </c>
      <c r="CW235" s="21">
        <f t="shared" si="177"/>
        <v>4924.4021893222152</v>
      </c>
      <c r="CX235" s="21">
        <f t="shared" si="178"/>
        <v>6926.3507769365497</v>
      </c>
      <c r="CY235" s="21">
        <f t="shared" si="179"/>
        <v>9442.7740863688487</v>
      </c>
      <c r="CZ235" s="21">
        <f t="shared" si="180"/>
        <v>12502.993493115177</v>
      </c>
      <c r="DA235" s="21">
        <f t="shared" si="181"/>
        <v>16108.371407520508</v>
      </c>
      <c r="DB235" s="21">
        <f t="shared" si="182"/>
        <v>20227.971544581691</v>
      </c>
      <c r="DC235" s="21">
        <f t="shared" si="183"/>
        <v>24796.942368432272</v>
      </c>
      <c r="DD235" s="21">
        <f t="shared" si="184"/>
        <v>29717.945811719172</v>
      </c>
      <c r="DE235" s="21">
        <f t="shared" si="185"/>
        <v>34865.563888021519</v>
      </c>
      <c r="DF235" s="21">
        <f t="shared" si="186"/>
        <v>40093.249955576284</v>
      </c>
      <c r="DG235" s="21">
        <f t="shared" si="187"/>
        <v>45242.104455703244</v>
      </c>
      <c r="DH235" s="21">
        <f t="shared" si="188"/>
        <v>50150.582753536357</v>
      </c>
      <c r="DI235" s="21">
        <f t="shared" si="189"/>
        <v>54664.197951924885</v>
      </c>
      <c r="DJ235" s="21">
        <f t="shared" si="190"/>
        <v>58644.355278649928</v>
      </c>
      <c r="DK235" s="21">
        <f t="shared" si="191"/>
        <v>61975.621445814701</v>
      </c>
      <c r="DL235" s="21">
        <f t="shared" si="192"/>
        <v>64570.957457993485</v>
      </c>
      <c r="DM235" s="21">
        <f t="shared" si="193"/>
        <v>66374.689752756705</v>
      </c>
      <c r="DN235" s="21">
        <f t="shared" si="194"/>
        <v>67363.229181957868</v>
      </c>
      <c r="DO235" s="21">
        <f t="shared" si="195"/>
        <v>67543.744930048706</v>
      </c>
      <c r="DP235" s="21">
        <f t="shared" si="196"/>
        <v>66951.145473591896</v>
      </c>
      <c r="DQ235" s="21">
        <f t="shared" si="197"/>
        <v>65643.80522566945</v>
      </c>
      <c r="DR235" s="21">
        <f t="shared" si="198"/>
        <v>63698.505896211806</v>
      </c>
      <c r="DS235" s="21">
        <f t="shared" si="199"/>
        <v>61205.044110093011</v>
      </c>
      <c r="DT235" s="21">
        <f t="shared" si="200"/>
        <v>58260.903216901323</v>
      </c>
      <c r="DU235" s="21">
        <f t="shared" si="201"/>
        <v>54966.310451990095</v>
      </c>
      <c r="DV235" s="21">
        <f t="shared" si="202"/>
        <v>51419.912991602665</v>
      </c>
      <c r="DW235" s="21">
        <f t="shared" si="203"/>
        <v>47715.21843631431</v>
      </c>
      <c r="DX235" s="21">
        <f t="shared" si="204"/>
        <v>43937.864766001767</v>
      </c>
      <c r="DY235" s="21">
        <f t="shared" si="205"/>
        <v>40163.717028191983</v>
      </c>
      <c r="DZ235" s="21">
        <f t="shared" si="206"/>
        <v>36457.735613469587</v>
      </c>
      <c r="EA235" s="21">
        <f t="shared" si="207"/>
        <v>32873.524492944489</v>
      </c>
      <c r="EB235" s="21">
        <f t="shared" si="208"/>
        <v>29453.446222009974</v>
      </c>
      <c r="EC235" s="21">
        <f t="shared" si="209"/>
        <v>26229.181795079792</v>
      </c>
      <c r="ED235" s="21">
        <f t="shared" si="210"/>
        <v>23222.614965310189</v>
      </c>
      <c r="EE235" s="21">
        <f t="shared" si="211"/>
        <v>20446.929671108344</v>
      </c>
      <c r="EF235" s="21">
        <f t="shared" si="212"/>
        <v>17907.823131576701</v>
      </c>
      <c r="EG235" s="21">
        <f t="shared" si="213"/>
        <v>15604.753712419113</v>
      </c>
      <c r="EH235" s="21">
        <f t="shared" si="214"/>
        <v>13532.159981013448</v>
      </c>
      <c r="EI235" s="21">
        <f t="shared" si="215"/>
        <v>11680.604082360729</v>
      </c>
      <c r="EJ235" s="21">
        <f t="shared" si="216"/>
        <v>10037.807732325429</v>
      </c>
      <c r="EK235" s="21">
        <f t="shared" si="217"/>
        <v>8589.5621789522811</v>
      </c>
      <c r="EL235" s="21">
        <f t="shared" si="218"/>
        <v>7320.5041771217648</v>
      </c>
      <c r="EM235" s="21">
        <f t="shared" si="219"/>
        <v>6214.7583432983802</v>
      </c>
      <c r="EN235" s="21">
        <f t="shared" si="220"/>
        <v>5256.4523585981779</v>
      </c>
      <c r="EO235" s="21">
        <f t="shared" si="221"/>
        <v>4430.1156265416412</v>
      </c>
      <c r="EP235" s="21">
        <f t="shared" si="222"/>
        <v>3720.9744764946331</v>
      </c>
      <c r="EQ235" s="21">
        <f t="shared" si="223"/>
        <v>3115.1581597449681</v>
      </c>
      <c r="ER235" s="21">
        <f t="shared" si="224"/>
        <v>2599.8300243760282</v>
      </c>
      <c r="ES235" s="21">
        <f t="shared" si="225"/>
        <v>2163.2576597487518</v>
      </c>
      <c r="ET235" s="21">
        <f t="shared" si="226"/>
        <v>1794.8347137793901</v>
      </c>
      <c r="EU235" s="21">
        <f t="shared" si="227"/>
        <v>1485.0657052856338</v>
      </c>
      <c r="EV235" s="21">
        <f t="shared" si="228"/>
        <v>1225.5236358643128</v>
      </c>
      <c r="EW235" s="21">
        <f t="shared" si="229"/>
        <v>1008.7886680399264</v>
      </c>
      <c r="EX235" s="21">
        <f t="shared" si="230"/>
        <v>828.37466167947457</v>
      </c>
      <c r="EY235" s="21">
        <f t="shared" si="231"/>
        <v>678.64900311976191</v>
      </c>
      <c r="EZ235" s="21">
        <f t="shared" si="232"/>
        <v>554.74995256989769</v>
      </c>
      <c r="FA235" s="21">
        <f t="shared" si="233"/>
        <v>452.50468909916816</v>
      </c>
      <c r="FB235" s="21">
        <f t="shared" si="234"/>
        <v>368.35035003804006</v>
      </c>
      <c r="FC235" s="21">
        <f t="shared" si="235"/>
        <v>299.25963539060024</v>
      </c>
      <c r="FD235" s="21">
        <f t="shared" si="236"/>
        <v>242.67196458171119</v>
      </c>
      <c r="FE235" s="21">
        <f t="shared" si="237"/>
        <v>196.43071637731546</v>
      </c>
      <c r="FF235" s="22">
        <f t="shared" si="238"/>
        <v>803.2285861428262</v>
      </c>
    </row>
    <row r="236" spans="1:162" ht="15.5" x14ac:dyDescent="0.35">
      <c r="A236" s="4" t="s">
        <v>42</v>
      </c>
      <c r="B236" s="18">
        <f>[1]InputData!C29</f>
        <v>1556186</v>
      </c>
      <c r="C236" s="19">
        <f>'[1]Cenários obesidade'!B31</f>
        <v>27.037597234426968</v>
      </c>
      <c r="D236" s="19">
        <f>'[1]Cenários obesidade'!C31</f>
        <v>4.4178055174704927</v>
      </c>
      <c r="E236" s="19">
        <f>'[1]Cenários obesidade'!D31</f>
        <v>29.741356957869666</v>
      </c>
      <c r="F236" s="19">
        <f>'[1]Cenários obesidade'!E31</f>
        <v>4.8595860692175412</v>
      </c>
      <c r="G236" s="20">
        <f t="shared" si="91"/>
        <v>3.2840545257028926</v>
      </c>
      <c r="H236" s="21">
        <f t="shared" si="92"/>
        <v>0.16231981918458024</v>
      </c>
      <c r="I236" s="20">
        <f t="shared" si="93"/>
        <v>3.3793647055072173</v>
      </c>
      <c r="J236" s="22">
        <f t="shared" si="94"/>
        <v>0.16231981918458024</v>
      </c>
      <c r="K236" s="20">
        <f t="shared" si="95"/>
        <v>301.37036673843318</v>
      </c>
      <c r="L236" s="21">
        <f t="shared" si="96"/>
        <v>335.25182901759382</v>
      </c>
      <c r="M236" s="21">
        <f t="shared" si="97"/>
        <v>629.53770290789669</v>
      </c>
      <c r="N236" s="21">
        <f t="shared" si="98"/>
        <v>1116.691562724671</v>
      </c>
      <c r="O236" s="21">
        <f t="shared" si="99"/>
        <v>1879.6227292145395</v>
      </c>
      <c r="P236" s="21"/>
      <c r="Q236" s="21">
        <f t="shared" si="100"/>
        <v>3014.3989544924725</v>
      </c>
      <c r="R236" s="21">
        <f t="shared" si="101"/>
        <v>4622.9170575932421</v>
      </c>
      <c r="S236" s="21"/>
      <c r="T236" s="21">
        <f t="shared" si="102"/>
        <v>6802.3132039113061</v>
      </c>
      <c r="U236" s="21">
        <f t="shared" si="103"/>
        <v>9632.2377499575159</v>
      </c>
      <c r="V236" s="21"/>
      <c r="W236" s="21">
        <f t="shared" si="104"/>
        <v>13161.73869434928</v>
      </c>
      <c r="X236" s="21">
        <f t="shared" si="105"/>
        <v>17397.796456018084</v>
      </c>
      <c r="Y236" s="21"/>
      <c r="Z236" s="21">
        <f t="shared" si="106"/>
        <v>22297.445867890645</v>
      </c>
      <c r="AA236" s="21">
        <f t="shared" si="107"/>
        <v>27764.927950419293</v>
      </c>
      <c r="AB236" s="21"/>
      <c r="AC236" s="21">
        <f t="shared" si="108"/>
        <v>33654.545857045152</v>
      </c>
      <c r="AD236" s="21">
        <f t="shared" si="109"/>
        <v>39779.024103161406</v>
      </c>
      <c r="AE236" s="21"/>
      <c r="AF236" s="21">
        <f t="shared" si="110"/>
        <v>45922.36465545361</v>
      </c>
      <c r="AG236" s="21">
        <f t="shared" si="111"/>
        <v>51855.601263000673</v>
      </c>
      <c r="AH236" s="21"/>
      <c r="AI236" s="21">
        <f t="shared" si="112"/>
        <v>57353.557728017018</v>
      </c>
      <c r="AJ236" s="21">
        <f t="shared" si="113"/>
        <v>62210.731411237095</v>
      </c>
      <c r="AK236" s="21"/>
      <c r="AL236" s="21">
        <f t="shared" si="114"/>
        <v>66254.705540995492</v>
      </c>
      <c r="AM236" s="21">
        <f t="shared" si="115"/>
        <v>69355.958880162696</v>
      </c>
      <c r="AN236" s="21">
        <f t="shared" si="116"/>
        <v>71433.489446374297</v>
      </c>
      <c r="AO236" s="21">
        <f t="shared" si="117"/>
        <v>72456.20650612122</v>
      </c>
      <c r="AP236" s="21">
        <f t="shared" si="118"/>
        <v>72440.499057322217</v>
      </c>
      <c r="AQ236" s="21">
        <f t="shared" si="119"/>
        <v>71444.714824190058</v>
      </c>
      <c r="AR236" s="21">
        <f t="shared" si="120"/>
        <v>69561.465432955112</v>
      </c>
      <c r="AS236" s="21">
        <f t="shared" si="121"/>
        <v>66908.718947748901</v>
      </c>
      <c r="AT236" s="21">
        <f t="shared" si="122"/>
        <v>63620.574965681466</v>
      </c>
      <c r="AU236" s="21">
        <f t="shared" si="123"/>
        <v>59838.473250691037</v>
      </c>
      <c r="AV236" s="21">
        <f t="shared" si="124"/>
        <v>55703.399237858823</v>
      </c>
      <c r="AW236" s="21">
        <f t="shared" si="125"/>
        <v>51349.449813376894</v>
      </c>
      <c r="AX236" s="21">
        <f t="shared" si="126"/>
        <v>46898.934937567436</v>
      </c>
      <c r="AY236" s="21">
        <f t="shared" si="127"/>
        <v>42459.031304840872</v>
      </c>
      <c r="AZ236" s="21">
        <f t="shared" si="128"/>
        <v>38119.881981847146</v>
      </c>
      <c r="BA236" s="21">
        <f t="shared" si="129"/>
        <v>33953.952996416003</v>
      </c>
      <c r="BB236" s="21">
        <f t="shared" si="130"/>
        <v>30016.41152419263</v>
      </c>
      <c r="BC236" s="21">
        <f t="shared" si="131"/>
        <v>26346.274954390457</v>
      </c>
      <c r="BD236" s="21">
        <f t="shared" si="132"/>
        <v>22968.088556970361</v>
      </c>
      <c r="BE236" s="21">
        <f t="shared" si="133"/>
        <v>19893.914334661618</v>
      </c>
      <c r="BF236" s="21">
        <f t="shared" si="134"/>
        <v>17125.448164703037</v>
      </c>
      <c r="BG236" s="21">
        <f t="shared" si="135"/>
        <v>14656.120888051599</v>
      </c>
      <c r="BH236" s="21">
        <f t="shared" si="136"/>
        <v>12473.077299730063</v>
      </c>
      <c r="BI236" s="21">
        <f t="shared" si="137"/>
        <v>10558.962079173469</v>
      </c>
      <c r="BJ236" s="21">
        <f t="shared" si="138"/>
        <v>8893.471808847502</v>
      </c>
      <c r="BK236" s="21">
        <f t="shared" si="139"/>
        <v>7454.6565668105195</v>
      </c>
      <c r="BL236" s="21">
        <f t="shared" si="140"/>
        <v>6219.9730741278063</v>
      </c>
      <c r="BM236" s="21">
        <f t="shared" si="141"/>
        <v>5167.1044546348621</v>
      </c>
      <c r="BN236" s="21">
        <f t="shared" si="142"/>
        <v>4274.570040305759</v>
      </c>
      <c r="BO236" s="21">
        <f t="shared" si="143"/>
        <v>3522.1531829657633</v>
      </c>
      <c r="BP236" s="21">
        <f t="shared" si="144"/>
        <v>2891.1765836783557</v>
      </c>
      <c r="BQ236" s="21">
        <f t="shared" si="145"/>
        <v>2364.6540368257561</v>
      </c>
      <c r="BR236" s="21">
        <f t="shared" si="146"/>
        <v>1927.3454142153062</v>
      </c>
      <c r="BS236" s="21">
        <f t="shared" si="147"/>
        <v>1565.7387676808669</v>
      </c>
      <c r="BT236" s="21">
        <f t="shared" si="148"/>
        <v>1267.9800610033592</v>
      </c>
      <c r="BU236" s="21">
        <f t="shared" si="149"/>
        <v>1023.7675888434716</v>
      </c>
      <c r="BV236" s="21">
        <f t="shared" si="150"/>
        <v>824.22483351531218</v>
      </c>
      <c r="BW236" s="21">
        <f t="shared" si="151"/>
        <v>661.76249634178862</v>
      </c>
      <c r="BX236" s="21">
        <f t="shared" si="152"/>
        <v>529.937798757167</v>
      </c>
      <c r="BY236" s="21">
        <f t="shared" si="153"/>
        <v>423.3169095103006</v>
      </c>
      <c r="BZ236" s="21">
        <f t="shared" si="154"/>
        <v>337.34451368547894</v>
      </c>
      <c r="CA236" s="21">
        <f t="shared" si="155"/>
        <v>268.22306970635776</v>
      </c>
      <c r="CB236" s="21">
        <f t="shared" si="156"/>
        <v>212.80316177646222</v>
      </c>
      <c r="CC236" s="21">
        <f t="shared" si="157"/>
        <v>168.48550118523488</v>
      </c>
      <c r="CD236" s="21">
        <f t="shared" si="158"/>
        <v>133.13451328643254</v>
      </c>
      <c r="CE236" s="21">
        <f t="shared" si="159"/>
        <v>105.00302285400987</v>
      </c>
      <c r="CF236" s="21">
        <f t="shared" si="160"/>
        <v>82.667278231247693</v>
      </c>
      <c r="CG236" s="21">
        <f t="shared" si="161"/>
        <v>64.971398788998926</v>
      </c>
      <c r="CH236" s="21">
        <f t="shared" si="162"/>
        <v>50.980260809610371</v>
      </c>
      <c r="CI236" s="21">
        <f t="shared" si="163"/>
        <v>39.939829522610708</v>
      </c>
      <c r="CJ236" s="21">
        <f t="shared" si="164"/>
        <v>31.243980070625785</v>
      </c>
      <c r="CK236" s="21">
        <f t="shared" si="165"/>
        <v>24.406912459934361</v>
      </c>
      <c r="CL236" s="22">
        <f t="shared" si="166"/>
        <v>85.132870386263022</v>
      </c>
      <c r="CM236" s="20">
        <f t="shared" si="167"/>
        <v>27.528482102007672</v>
      </c>
      <c r="CN236" s="21">
        <f t="shared" si="168"/>
        <v>37.545546915743799</v>
      </c>
      <c r="CO236" s="21">
        <f t="shared" si="169"/>
        <v>79.167802241565809</v>
      </c>
      <c r="CP236" s="21">
        <f t="shared" si="170"/>
        <v>157.1285354791159</v>
      </c>
      <c r="CQ236" s="21">
        <f t="shared" si="171"/>
        <v>294.94004263369175</v>
      </c>
      <c r="CR236" s="21">
        <f t="shared" si="172"/>
        <v>525.81668532283402</v>
      </c>
      <c r="CS236" s="21">
        <f t="shared" si="173"/>
        <v>893.77034008794408</v>
      </c>
      <c r="CT236" s="21">
        <f t="shared" si="174"/>
        <v>1453.5113326629214</v>
      </c>
      <c r="CU236" s="21">
        <f t="shared" si="175"/>
        <v>2268.7223471373336</v>
      </c>
      <c r="CV236" s="21">
        <f t="shared" si="176"/>
        <v>3408.4731368047055</v>
      </c>
      <c r="CW236" s="21">
        <f t="shared" si="177"/>
        <v>4941.8397692395574</v>
      </c>
      <c r="CX236" s="21">
        <f t="shared" si="178"/>
        <v>6931.1278309795507</v>
      </c>
      <c r="CY236" s="21">
        <f t="shared" si="179"/>
        <v>9424.4034529547316</v>
      </c>
      <c r="CZ236" s="21">
        <f t="shared" si="180"/>
        <v>12448.241477642141</v>
      </c>
      <c r="DA236" s="21">
        <f t="shared" si="181"/>
        <v>16001.659524721505</v>
      </c>
      <c r="DB236" s="21">
        <f t="shared" si="182"/>
        <v>20052.104791648642</v>
      </c>
      <c r="DC236" s="21">
        <f t="shared" si="183"/>
        <v>24534.115709167694</v>
      </c>
      <c r="DD236" s="21">
        <f t="shared" si="184"/>
        <v>29350.939189994533</v>
      </c>
      <c r="DE236" s="21">
        <f t="shared" si="185"/>
        <v>34379.007749022261</v>
      </c>
      <c r="DF236" s="21">
        <f t="shared" si="186"/>
        <v>39474.832192312075</v>
      </c>
      <c r="DG236" s="21">
        <f t="shared" si="187"/>
        <v>44483.596780496227</v>
      </c>
      <c r="DH236" s="21">
        <f t="shared" si="188"/>
        <v>49248.587412635708</v>
      </c>
      <c r="DI236" s="21">
        <f t="shared" si="189"/>
        <v>53620.549804390677</v>
      </c>
      <c r="DJ236" s="21">
        <f t="shared" si="190"/>
        <v>57466.153698500602</v>
      </c>
      <c r="DK236" s="21">
        <f t="shared" si="191"/>
        <v>60674.905401466065</v>
      </c>
      <c r="DL236" s="21">
        <f t="shared" si="192"/>
        <v>63164.070527749849</v>
      </c>
      <c r="DM236" s="21">
        <f t="shared" si="193"/>
        <v>64881.406342599628</v>
      </c>
      <c r="DN236" s="21">
        <f t="shared" si="194"/>
        <v>65805.727183871772</v>
      </c>
      <c r="DO236" s="21">
        <f t="shared" si="195"/>
        <v>65945.513520655397</v>
      </c>
      <c r="DP236" s="21">
        <f t="shared" si="196"/>
        <v>65335.91105109515</v>
      </c>
      <c r="DQ236" s="21">
        <f t="shared" si="197"/>
        <v>64034.545824972338</v>
      </c>
      <c r="DR236" s="21">
        <f t="shared" si="198"/>
        <v>62116.607395620391</v>
      </c>
      <c r="DS236" s="21">
        <f t="shared" si="199"/>
        <v>59669.632700904513</v>
      </c>
      <c r="DT236" s="21">
        <f t="shared" si="200"/>
        <v>56788.370158274251</v>
      </c>
      <c r="DU236" s="21">
        <f t="shared" si="201"/>
        <v>53570.02875880889</v>
      </c>
      <c r="DV236" s="21">
        <f t="shared" si="202"/>
        <v>50110.132487244591</v>
      </c>
      <c r="DW236" s="21">
        <f t="shared" si="203"/>
        <v>46499.116058271531</v>
      </c>
      <c r="DX236" s="21">
        <f t="shared" si="204"/>
        <v>42819.721169167613</v>
      </c>
      <c r="DY236" s="21">
        <f t="shared" si="205"/>
        <v>39145.188054459592</v>
      </c>
      <c r="DZ236" s="21">
        <f t="shared" si="206"/>
        <v>35538.187520075408</v>
      </c>
      <c r="EA236" s="21">
        <f t="shared" si="207"/>
        <v>32050.404275039789</v>
      </c>
      <c r="EB236" s="21">
        <f t="shared" si="208"/>
        <v>28722.66223079804</v>
      </c>
      <c r="EC236" s="21">
        <f t="shared" si="209"/>
        <v>25585.474501053235</v>
      </c>
      <c r="ED236" s="21">
        <f t="shared" si="210"/>
        <v>22659.902606938056</v>
      </c>
      <c r="EE236" s="21">
        <f t="shared" si="211"/>
        <v>19958.61824551726</v>
      </c>
      <c r="EF236" s="21">
        <f t="shared" si="212"/>
        <v>17487.074433490412</v>
      </c>
      <c r="EG236" s="21">
        <f t="shared" si="213"/>
        <v>15244.70873437923</v>
      </c>
      <c r="EH236" s="21">
        <f t="shared" si="214"/>
        <v>13226.117872722882</v>
      </c>
      <c r="EI236" s="21">
        <f t="shared" si="215"/>
        <v>11422.15902673557</v>
      </c>
      <c r="EJ236" s="21">
        <f t="shared" si="216"/>
        <v>9820.9475814733705</v>
      </c>
      <c r="EK236" s="21">
        <f t="shared" si="217"/>
        <v>8408.7335899098143</v>
      </c>
      <c r="EL236" s="21">
        <f t="shared" si="218"/>
        <v>7170.6493972436956</v>
      </c>
      <c r="EM236" s="21">
        <f t="shared" si="219"/>
        <v>6091.3288255348834</v>
      </c>
      <c r="EN236" s="21">
        <f t="shared" si="220"/>
        <v>5155.4041393995158</v>
      </c>
      <c r="EO236" s="21">
        <f t="shared" si="221"/>
        <v>4347.8909646506736</v>
      </c>
      <c r="EP236" s="21">
        <f t="shared" si="222"/>
        <v>3654.4737061467722</v>
      </c>
      <c r="EQ236" s="21">
        <f t="shared" si="223"/>
        <v>3061.7051181012362</v>
      </c>
      <c r="ER236" s="21">
        <f t="shared" si="224"/>
        <v>2557.1338168361899</v>
      </c>
      <c r="ES236" s="21">
        <f t="shared" si="225"/>
        <v>2129.3729610677883</v>
      </c>
      <c r="ET236" s="21">
        <f t="shared" si="226"/>
        <v>1768.1222890164863</v>
      </c>
      <c r="EU236" s="21">
        <f t="shared" si="227"/>
        <v>1464.1543845665258</v>
      </c>
      <c r="EV236" s="21">
        <f t="shared" si="228"/>
        <v>1209.2745954675856</v>
      </c>
      <c r="EW236" s="21">
        <f t="shared" si="229"/>
        <v>996.26255686922207</v>
      </c>
      <c r="EX236" s="21">
        <f t="shared" si="230"/>
        <v>818.80186257931427</v>
      </c>
      <c r="EY236" s="21">
        <f t="shared" si="231"/>
        <v>671.40312631843631</v>
      </c>
      <c r="EZ236" s="21">
        <f t="shared" si="232"/>
        <v>549.32451624329951</v>
      </c>
      <c r="FA236" s="21">
        <f t="shared" si="233"/>
        <v>448.49284170687122</v>
      </c>
      <c r="FB236" s="21">
        <f t="shared" si="234"/>
        <v>365.42742305417158</v>
      </c>
      <c r="FC236" s="21">
        <f t="shared" si="235"/>
        <v>297.16827618374532</v>
      </c>
      <c r="FD236" s="21">
        <f t="shared" si="236"/>
        <v>241.20958125375108</v>
      </c>
      <c r="FE236" s="21">
        <f t="shared" si="237"/>
        <v>195.43896389476194</v>
      </c>
      <c r="FF236" s="22">
        <f t="shared" si="238"/>
        <v>803.3297654766684</v>
      </c>
    </row>
    <row r="237" spans="1:162" ht="15.5" x14ac:dyDescent="0.35">
      <c r="A237" s="4" t="s">
        <v>43</v>
      </c>
      <c r="B237" s="18">
        <f>[1]InputData!C30</f>
        <v>1518690</v>
      </c>
      <c r="C237" s="19">
        <f>'[1]Cenários obesidade'!B32</f>
        <v>27.12</v>
      </c>
      <c r="D237" s="19">
        <f>'[1]Cenários obesidade'!C32</f>
        <v>4.45</v>
      </c>
      <c r="E237" s="19">
        <f>'[1]Cenários obesidade'!D32</f>
        <v>29.832000000000001</v>
      </c>
      <c r="F237" s="19">
        <f>'[1]Cenários obesidade'!E32</f>
        <v>4.8949999999999996</v>
      </c>
      <c r="G237" s="20">
        <f t="shared" si="91"/>
        <v>3.2869874676536024</v>
      </c>
      <c r="H237" s="21">
        <f t="shared" si="92"/>
        <v>0.1629969043791458</v>
      </c>
      <c r="I237" s="20">
        <f t="shared" si="93"/>
        <v>3.3822976474579272</v>
      </c>
      <c r="J237" s="22">
        <f t="shared" si="94"/>
        <v>0.1629969043791458</v>
      </c>
      <c r="K237" s="20">
        <f t="shared" si="95"/>
        <v>290.49668857043031</v>
      </c>
      <c r="L237" s="21">
        <f t="shared" si="96"/>
        <v>321.67813046821914</v>
      </c>
      <c r="M237" s="21">
        <f t="shared" si="97"/>
        <v>602.88672855865764</v>
      </c>
      <c r="N237" s="21">
        <f t="shared" si="98"/>
        <v>1067.7522688877766</v>
      </c>
      <c r="O237" s="21">
        <f t="shared" si="99"/>
        <v>1795.0539337891428</v>
      </c>
      <c r="P237" s="21"/>
      <c r="Q237" s="21">
        <f t="shared" si="100"/>
        <v>2876.1483878871595</v>
      </c>
      <c r="R237" s="21">
        <f t="shared" si="101"/>
        <v>4408.1234888958152</v>
      </c>
      <c r="S237" s="21"/>
      <c r="T237" s="21">
        <f t="shared" si="102"/>
        <v>6483.8793703957026</v>
      </c>
      <c r="U237" s="21">
        <f t="shared" si="103"/>
        <v>9180.17269795012</v>
      </c>
      <c r="V237" s="21"/>
      <c r="W237" s="21">
        <f t="shared" si="104"/>
        <v>12545.23949885444</v>
      </c>
      <c r="X237" s="21">
        <f t="shared" si="105"/>
        <v>16587.898174072383</v>
      </c>
      <c r="Y237" s="21"/>
      <c r="Z237" s="21">
        <f t="shared" si="106"/>
        <v>21269.946953745915</v>
      </c>
      <c r="AA237" s="21">
        <f t="shared" si="107"/>
        <v>26503.224118584039</v>
      </c>
      <c r="AB237" s="21"/>
      <c r="AC237" s="21">
        <f t="shared" si="108"/>
        <v>32151.995041046208</v>
      </c>
      <c r="AD237" s="21">
        <f t="shared" si="109"/>
        <v>38040.520288777858</v>
      </c>
      <c r="AE237" s="21"/>
      <c r="AF237" s="21">
        <f t="shared" si="110"/>
        <v>43964.906353236947</v>
      </c>
      <c r="AG237" s="21">
        <f t="shared" si="111"/>
        <v>49707.778727004938</v>
      </c>
      <c r="AH237" s="21"/>
      <c r="AI237" s="21">
        <f t="shared" si="112"/>
        <v>55054.025443966319</v>
      </c>
      <c r="AJ237" s="21">
        <f t="shared" si="113"/>
        <v>59805.854833936253</v>
      </c>
      <c r="AK237" s="21"/>
      <c r="AL237" s="21">
        <f t="shared" si="114"/>
        <v>63795.656266102313</v>
      </c>
      <c r="AM237" s="21">
        <f t="shared" si="115"/>
        <v>66895.572058022502</v>
      </c>
      <c r="AN237" s="21">
        <f t="shared" si="116"/>
        <v>69023.19185085356</v>
      </c>
      <c r="AO237" s="21">
        <f t="shared" si="117"/>
        <v>70143.280915097494</v>
      </c>
      <c r="AP237" s="21">
        <f t="shared" si="118"/>
        <v>70265.882476141967</v>
      </c>
      <c r="AQ237" s="21">
        <f t="shared" si="119"/>
        <v>69441.448007829036</v>
      </c>
      <c r="AR237" s="21">
        <f t="shared" si="120"/>
        <v>67753.831520618551</v>
      </c>
      <c r="AS237" s="21">
        <f t="shared" si="121"/>
        <v>65312.039492894786</v>
      </c>
      <c r="AT237" s="21">
        <f t="shared" si="122"/>
        <v>62241.578401308485</v>
      </c>
      <c r="AU237" s="21">
        <f t="shared" si="123"/>
        <v>58676.116523130782</v>
      </c>
      <c r="AV237" s="21">
        <f t="shared" si="124"/>
        <v>54750.007619414166</v>
      </c>
      <c r="AW237" s="21">
        <f t="shared" si="125"/>
        <v>50592.040240120026</v>
      </c>
      <c r="AX237" s="21">
        <f t="shared" si="126"/>
        <v>46320.60082673392</v>
      </c>
      <c r="AY237" s="21">
        <f t="shared" si="127"/>
        <v>42040.287463995497</v>
      </c>
      <c r="AZ237" s="21">
        <f t="shared" si="128"/>
        <v>37839.892914681346</v>
      </c>
      <c r="BA237" s="21">
        <f t="shared" si="129"/>
        <v>33791.593255368673</v>
      </c>
      <c r="BB237" s="21">
        <f t="shared" si="130"/>
        <v>29951.130223303571</v>
      </c>
      <c r="BC237" s="21">
        <f t="shared" si="131"/>
        <v>26358.756492074932</v>
      </c>
      <c r="BD237" s="21">
        <f t="shared" si="132"/>
        <v>23040.717173721718</v>
      </c>
      <c r="BE237" s="21">
        <f t="shared" si="133"/>
        <v>20011.061170407585</v>
      </c>
      <c r="BF237" s="21">
        <f t="shared" si="134"/>
        <v>17273.60628942071</v>
      </c>
      <c r="BG237" s="21">
        <f t="shared" si="135"/>
        <v>14823.916964267306</v>
      </c>
      <c r="BH237" s="21">
        <f t="shared" si="136"/>
        <v>12651.188852434776</v>
      </c>
      <c r="BI237" s="21">
        <f t="shared" si="137"/>
        <v>10739.967581873112</v>
      </c>
      <c r="BJ237" s="21">
        <f t="shared" si="138"/>
        <v>9071.6576732869726</v>
      </c>
      <c r="BK237" s="21">
        <f t="shared" si="139"/>
        <v>7625.8012718057671</v>
      </c>
      <c r="BL237" s="21">
        <f t="shared" si="140"/>
        <v>6381.1245802147778</v>
      </c>
      <c r="BM237" s="21">
        <f t="shared" si="141"/>
        <v>5316.3630881158788</v>
      </c>
      <c r="BN237" s="21">
        <f t="shared" si="142"/>
        <v>4410.8854336315908</v>
      </c>
      <c r="BO237" s="21">
        <f t="shared" si="143"/>
        <v>3645.14076631119</v>
      </c>
      <c r="BP237" s="21">
        <f t="shared" si="144"/>
        <v>3000.9565921645362</v>
      </c>
      <c r="BQ237" s="21">
        <f t="shared" si="145"/>
        <v>2461.7140268429234</v>
      </c>
      <c r="BR237" s="21">
        <f t="shared" si="146"/>
        <v>2012.4258287315788</v>
      </c>
      <c r="BS237" s="21">
        <f t="shared" si="147"/>
        <v>1639.7400888891702</v>
      </c>
      <c r="BT237" s="21">
        <f t="shared" si="148"/>
        <v>1331.8894631050862</v>
      </c>
      <c r="BU237" s="21">
        <f t="shared" si="149"/>
        <v>1078.6026767755513</v>
      </c>
      <c r="BV237" s="21">
        <f t="shared" si="150"/>
        <v>870.99195234590263</v>
      </c>
      <c r="BW237" s="21">
        <f t="shared" si="151"/>
        <v>701.42715676861405</v>
      </c>
      <c r="BX237" s="21">
        <f t="shared" si="152"/>
        <v>563.40493273940388</v>
      </c>
      <c r="BY237" s="21">
        <f t="shared" si="153"/>
        <v>451.41890322145753</v>
      </c>
      <c r="BZ237" s="21">
        <f t="shared" si="154"/>
        <v>360.83522943276813</v>
      </c>
      <c r="CA237" s="21">
        <f t="shared" si="155"/>
        <v>287.77633980113131</v>
      </c>
      <c r="CB237" s="21">
        <f t="shared" si="156"/>
        <v>229.0144987595084</v>
      </c>
      <c r="CC237" s="21">
        <f t="shared" si="157"/>
        <v>181.87600948815398</v>
      </c>
      <c r="CD237" s="21">
        <f t="shared" si="158"/>
        <v>144.1562013812858</v>
      </c>
      <c r="CE237" s="21">
        <f t="shared" si="159"/>
        <v>114.04489963079199</v>
      </c>
      <c r="CF237" s="21">
        <f t="shared" si="160"/>
        <v>90.061772736598087</v>
      </c>
      <c r="CG237" s="21">
        <f t="shared" si="161"/>
        <v>71.000770131284668</v>
      </c>
      <c r="CH237" s="21">
        <f t="shared" si="162"/>
        <v>55.882767594759478</v>
      </c>
      <c r="CI237" s="21">
        <f t="shared" si="163"/>
        <v>43.915508686983287</v>
      </c>
      <c r="CJ237" s="21">
        <f t="shared" si="164"/>
        <v>34.459946679929907</v>
      </c>
      <c r="CK237" s="21">
        <f t="shared" si="165"/>
        <v>27.002138073170574</v>
      </c>
      <c r="CL237" s="22">
        <f t="shared" si="166"/>
        <v>95.483774208113417</v>
      </c>
      <c r="CM237" s="20">
        <f t="shared" si="167"/>
        <v>26.770104153174245</v>
      </c>
      <c r="CN237" s="21">
        <f t="shared" si="168"/>
        <v>36.300392448453557</v>
      </c>
      <c r="CO237" s="21">
        <f t="shared" si="169"/>
        <v>76.321983610928385</v>
      </c>
      <c r="CP237" s="21">
        <f t="shared" si="170"/>
        <v>151.10420835787411</v>
      </c>
      <c r="CQ237" s="21">
        <f t="shared" si="171"/>
        <v>283.03085081268904</v>
      </c>
      <c r="CR237" s="21">
        <f t="shared" si="172"/>
        <v>503.68419778240627</v>
      </c>
      <c r="CS237" s="21">
        <f t="shared" si="173"/>
        <v>854.88510213919506</v>
      </c>
      <c r="CT237" s="21">
        <f t="shared" si="174"/>
        <v>1388.6143588924897</v>
      </c>
      <c r="CU237" s="21">
        <f t="shared" si="175"/>
        <v>2165.4102904705423</v>
      </c>
      <c r="CV237" s="21">
        <f t="shared" si="176"/>
        <v>3251.0229354961421</v>
      </c>
      <c r="CW237" s="21">
        <f t="shared" si="177"/>
        <v>4711.3794631980891</v>
      </c>
      <c r="CX237" s="21">
        <f t="shared" si="178"/>
        <v>6606.2271873773971</v>
      </c>
      <c r="CY237" s="21">
        <f t="shared" si="179"/>
        <v>8982.1045118482762</v>
      </c>
      <c r="CZ237" s="21">
        <f t="shared" si="180"/>
        <v>11865.483821972088</v>
      </c>
      <c r="DA237" s="21">
        <f t="shared" si="181"/>
        <v>15256.989959770459</v>
      </c>
      <c r="DB237" s="21">
        <f t="shared" si="182"/>
        <v>19127.508581946862</v>
      </c>
      <c r="DC237" s="21">
        <f t="shared" si="183"/>
        <v>23416.776541766401</v>
      </c>
      <c r="DD237" s="21">
        <f t="shared" si="184"/>
        <v>28034.73306400195</v>
      </c>
      <c r="DE237" s="21">
        <f t="shared" si="185"/>
        <v>32865.562066474384</v>
      </c>
      <c r="DF237" s="21">
        <f t="shared" si="186"/>
        <v>37774.030455007916</v>
      </c>
      <c r="DG237" s="21">
        <f t="shared" si="187"/>
        <v>42613.472886043885</v>
      </c>
      <c r="DH237" s="21">
        <f t="shared" si="188"/>
        <v>47234.621362147423</v>
      </c>
      <c r="DI237" s="21">
        <f t="shared" si="189"/>
        <v>51494.438833527893</v>
      </c>
      <c r="DJ237" s="21">
        <f t="shared" si="190"/>
        <v>55264.181576373165</v>
      </c>
      <c r="DK237" s="21">
        <f t="shared" si="191"/>
        <v>58436.063054358186</v>
      </c>
      <c r="DL237" s="21">
        <f t="shared" si="192"/>
        <v>60928.09166277638</v>
      </c>
      <c r="DM237" s="21">
        <f t="shared" si="193"/>
        <v>62686.87375494709</v>
      </c>
      <c r="DN237" s="21">
        <f t="shared" si="194"/>
        <v>63688.382533748001</v>
      </c>
      <c r="DO237" s="21">
        <f t="shared" si="195"/>
        <v>63936.87044909961</v>
      </c>
      <c r="DP237" s="21">
        <f t="shared" si="196"/>
        <v>63462.233807935583</v>
      </c>
      <c r="DQ237" s="21">
        <f t="shared" si="197"/>
        <v>62316.217928876918</v>
      </c>
      <c r="DR237" s="21">
        <f t="shared" si="198"/>
        <v>60567.881102888576</v>
      </c>
      <c r="DS237" s="21">
        <f t="shared" si="199"/>
        <v>58298.722865013842</v>
      </c>
      <c r="DT237" s="21">
        <f t="shared" si="200"/>
        <v>55597.836783395214</v>
      </c>
      <c r="DU237" s="21">
        <f t="shared" si="201"/>
        <v>52557.381417730277</v>
      </c>
      <c r="DV237" s="21">
        <f t="shared" si="202"/>
        <v>49268.586125409369</v>
      </c>
      <c r="DW237" s="21">
        <f t="shared" si="203"/>
        <v>45818.430278362852</v>
      </c>
      <c r="DX237" s="21">
        <f t="shared" si="204"/>
        <v>42287.062308442386</v>
      </c>
      <c r="DY237" s="21">
        <f t="shared" si="205"/>
        <v>38745.963586201578</v>
      </c>
      <c r="DZ237" s="21">
        <f t="shared" si="206"/>
        <v>35256.814007257955</v>
      </c>
      <c r="EA237" s="21">
        <f t="shared" si="207"/>
        <v>31870.981996595045</v>
      </c>
      <c r="EB237" s="21">
        <f t="shared" si="208"/>
        <v>28629.540710561105</v>
      </c>
      <c r="EC237" s="21">
        <f t="shared" si="209"/>
        <v>25563.702833929252</v>
      </c>
      <c r="ED237" s="21">
        <f t="shared" si="210"/>
        <v>22695.566325717442</v>
      </c>
      <c r="EE237" s="21">
        <f t="shared" si="211"/>
        <v>20039.070380020057</v>
      </c>
      <c r="EF237" s="21">
        <f t="shared" si="212"/>
        <v>17601.072444988797</v>
      </c>
      <c r="EG237" s="21">
        <f t="shared" si="213"/>
        <v>15382.471356292905</v>
      </c>
      <c r="EH237" s="21">
        <f t="shared" si="214"/>
        <v>13379.316823969235</v>
      </c>
      <c r="EI237" s="21">
        <f t="shared" si="215"/>
        <v>11583.860389862122</v>
      </c>
      <c r="EJ237" s="21">
        <f t="shared" si="216"/>
        <v>9985.5166551120765</v>
      </c>
      <c r="EK237" s="21">
        <f t="shared" si="217"/>
        <v>8571.7155102753586</v>
      </c>
      <c r="EL237" s="21">
        <f t="shared" si="218"/>
        <v>7328.6360130304784</v>
      </c>
      <c r="EM237" s="21">
        <f t="shared" si="219"/>
        <v>6241.82039523198</v>
      </c>
      <c r="EN237" s="21">
        <f t="shared" si="220"/>
        <v>5296.672543644434</v>
      </c>
      <c r="EO237" s="21">
        <f t="shared" si="221"/>
        <v>4478.8493891797953</v>
      </c>
      <c r="EP237" s="21">
        <f t="shared" si="222"/>
        <v>3774.5562157883564</v>
      </c>
      <c r="EQ237" s="21">
        <f t="shared" si="223"/>
        <v>3170.7582408739913</v>
      </c>
      <c r="ER237" s="21">
        <f t="shared" si="224"/>
        <v>2655.3211974961951</v>
      </c>
      <c r="ES237" s="21">
        <f t="shared" si="225"/>
        <v>2217.0933161862317</v>
      </c>
      <c r="ET237" s="21">
        <f t="shared" si="226"/>
        <v>1845.9402803223911</v>
      </c>
      <c r="EU237" s="21">
        <f t="shared" si="227"/>
        <v>1532.7435967708345</v>
      </c>
      <c r="EV237" s="21">
        <f t="shared" si="228"/>
        <v>1269.3715291996014</v>
      </c>
      <c r="EW237" s="21">
        <f t="shared" si="229"/>
        <v>1048.6303967853019</v>
      </c>
      <c r="EX237" s="21">
        <f t="shared" si="230"/>
        <v>864.20272702852276</v>
      </c>
      <c r="EY237" s="21">
        <f t="shared" si="231"/>
        <v>710.57752308031809</v>
      </c>
      <c r="EZ237" s="21">
        <f t="shared" si="232"/>
        <v>582.97679722220334</v>
      </c>
      <c r="FA237" s="21">
        <f t="shared" si="233"/>
        <v>477.28155031577745</v>
      </c>
      <c r="FB237" s="21">
        <f t="shared" si="234"/>
        <v>389.95954715686668</v>
      </c>
      <c r="FC237" s="21">
        <f t="shared" si="235"/>
        <v>317.99654603313451</v>
      </c>
      <c r="FD237" s="21">
        <f t="shared" si="236"/>
        <v>258.83207789571253</v>
      </c>
      <c r="FE237" s="21">
        <f t="shared" si="237"/>
        <v>210.30042346225704</v>
      </c>
      <c r="FF237" s="22">
        <f t="shared" si="238"/>
        <v>876.59786390832255</v>
      </c>
    </row>
    <row r="238" spans="1:162" ht="15.5" x14ac:dyDescent="0.35">
      <c r="A238" s="4" t="s">
        <v>44</v>
      </c>
      <c r="B238" s="18">
        <f>[1]InputData!C31</f>
        <v>1476901</v>
      </c>
      <c r="C238" s="19">
        <f>'[1]Cenários obesidade'!B33</f>
        <v>27.337571301513869</v>
      </c>
      <c r="D238" s="19">
        <f>'[1]Cenários obesidade'!C33</f>
        <v>4.5053694994175348</v>
      </c>
      <c r="E238" s="19">
        <f>'[1]Cenários obesidade'!D33</f>
        <v>30.071328431665254</v>
      </c>
      <c r="F238" s="19">
        <f>'[1]Cenários obesidade'!E33</f>
        <v>4.9559064493592873</v>
      </c>
      <c r="G238" s="20">
        <f t="shared" si="91"/>
        <v>3.2948627968575681</v>
      </c>
      <c r="H238" s="21">
        <f t="shared" si="92"/>
        <v>0.1637021523150933</v>
      </c>
      <c r="I238" s="20">
        <f t="shared" si="93"/>
        <v>3.3901729766618933</v>
      </c>
      <c r="J238" s="22">
        <f t="shared" si="94"/>
        <v>0.1637021523150933</v>
      </c>
      <c r="K238" s="20">
        <f t="shared" si="95"/>
        <v>249.26315296849191</v>
      </c>
      <c r="L238" s="21">
        <f t="shared" si="96"/>
        <v>277.62961380260924</v>
      </c>
      <c r="M238" s="21">
        <f t="shared" si="97"/>
        <v>522.29638143267323</v>
      </c>
      <c r="N238" s="21">
        <f t="shared" si="98"/>
        <v>928.70205547034516</v>
      </c>
      <c r="O238" s="21">
        <f t="shared" si="99"/>
        <v>1567.7841841208965</v>
      </c>
      <c r="P238" s="21"/>
      <c r="Q238" s="21">
        <f t="shared" si="100"/>
        <v>2522.8587066883097</v>
      </c>
      <c r="R238" s="21">
        <f t="shared" si="101"/>
        <v>3883.9253261086396</v>
      </c>
      <c r="S238" s="21"/>
      <c r="T238" s="21">
        <f t="shared" si="102"/>
        <v>5739.0968756732373</v>
      </c>
      <c r="U238" s="21">
        <f t="shared" si="103"/>
        <v>8163.964836975194</v>
      </c>
      <c r="V238" s="21"/>
      <c r="W238" s="21">
        <f t="shared" si="104"/>
        <v>11210.260919543458</v>
      </c>
      <c r="X238" s="21">
        <f t="shared" si="105"/>
        <v>14895.486920823247</v>
      </c>
      <c r="Y238" s="21"/>
      <c r="Z238" s="21">
        <f t="shared" si="106"/>
        <v>19195.177696059796</v>
      </c>
      <c r="AA238" s="21">
        <f t="shared" si="107"/>
        <v>24039.131221403746</v>
      </c>
      <c r="AB238" s="21"/>
      <c r="AC238" s="21">
        <f t="shared" si="108"/>
        <v>29312.358569608525</v>
      </c>
      <c r="AD238" s="21">
        <f t="shared" si="109"/>
        <v>34860.800503561826</v>
      </c>
      <c r="AE238" s="21"/>
      <c r="AF238" s="21">
        <f t="shared" si="110"/>
        <v>40501.168450597521</v>
      </c>
      <c r="AG238" s="21">
        <f t="shared" si="111"/>
        <v>46033.72010900257</v>
      </c>
      <c r="AH238" s="21"/>
      <c r="AI238" s="21">
        <f t="shared" si="112"/>
        <v>51256.45554713266</v>
      </c>
      <c r="AJ238" s="21">
        <f t="shared" si="113"/>
        <v>55979.147044971141</v>
      </c>
      <c r="AK238" s="21"/>
      <c r="AL238" s="21">
        <f t="shared" si="114"/>
        <v>60035.774050653228</v>
      </c>
      <c r="AM238" s="21">
        <f t="shared" si="115"/>
        <v>63294.265967803309</v>
      </c>
      <c r="AN238" s="21">
        <f t="shared" si="116"/>
        <v>65662.883915895232</v>
      </c>
      <c r="AO238" s="21">
        <f t="shared" si="117"/>
        <v>67093.020805599503</v>
      </c>
      <c r="AP238" s="21">
        <f t="shared" si="118"/>
        <v>67578.602093018839</v>
      </c>
      <c r="AQ238" s="21">
        <f t="shared" si="119"/>
        <v>67152.582760903271</v>
      </c>
      <c r="AR238" s="21">
        <f t="shared" si="120"/>
        <v>65881.237384959823</v>
      </c>
      <c r="AS238" s="21">
        <f t="shared" si="121"/>
        <v>63857.028029476831</v>
      </c>
      <c r="AT238" s="21">
        <f t="shared" si="122"/>
        <v>61190.823183633052</v>
      </c>
      <c r="AU238" s="21">
        <f t="shared" si="123"/>
        <v>58004.153510579512</v>
      </c>
      <c r="AV238" s="21">
        <f t="shared" si="124"/>
        <v>54422.054050813669</v>
      </c>
      <c r="AW238" s="21">
        <f t="shared" si="125"/>
        <v>50566.883929821422</v>
      </c>
      <c r="AX238" s="21">
        <f t="shared" si="126"/>
        <v>46553.355644134223</v>
      </c>
      <c r="AY238" s="21">
        <f t="shared" si="127"/>
        <v>42484.862918666608</v>
      </c>
      <c r="AZ238" s="21">
        <f t="shared" si="128"/>
        <v>38451.079069032923</v>
      </c>
      <c r="BA238" s="21">
        <f t="shared" si="129"/>
        <v>34526.711309407787</v>
      </c>
      <c r="BB238" s="21">
        <f t="shared" si="130"/>
        <v>30771.240592081369</v>
      </c>
      <c r="BC238" s="21">
        <f t="shared" si="131"/>
        <v>27229.448273705006</v>
      </c>
      <c r="BD238" s="21">
        <f t="shared" si="132"/>
        <v>23932.525239631286</v>
      </c>
      <c r="BE238" s="21">
        <f t="shared" si="133"/>
        <v>20899.570383544458</v>
      </c>
      <c r="BF238" s="21">
        <f t="shared" si="134"/>
        <v>18139.307904924284</v>
      </c>
      <c r="BG238" s="21">
        <f t="shared" si="135"/>
        <v>15651.881744896917</v>
      </c>
      <c r="BH238" s="21">
        <f t="shared" si="136"/>
        <v>13430.616551385512</v>
      </c>
      <c r="BI238" s="21">
        <f t="shared" si="137"/>
        <v>11463.664798381969</v>
      </c>
      <c r="BJ238" s="21">
        <f t="shared" si="138"/>
        <v>9735.4870265032187</v>
      </c>
      <c r="BK238" s="21">
        <f t="shared" si="139"/>
        <v>8228.1354344908723</v>
      </c>
      <c r="BL238" s="21">
        <f t="shared" si="140"/>
        <v>6922.3297421447432</v>
      </c>
      <c r="BM238" s="21">
        <f t="shared" si="141"/>
        <v>5798.3283874762201</v>
      </c>
      <c r="BN238" s="21">
        <f t="shared" si="142"/>
        <v>4836.6080841741559</v>
      </c>
      <c r="BO238" s="21">
        <f t="shared" si="143"/>
        <v>4018.3711213983352</v>
      </c>
      <c r="BP238" s="21">
        <f t="shared" si="144"/>
        <v>3325.9031972114999</v>
      </c>
      <c r="BQ238" s="21">
        <f t="shared" si="145"/>
        <v>2742.8057065314861</v>
      </c>
      <c r="BR238" s="21">
        <f t="shared" si="146"/>
        <v>2254.1258728954276</v>
      </c>
      <c r="BS238" s="21">
        <f t="shared" si="147"/>
        <v>1846.4064585754531</v>
      </c>
      <c r="BT238" s="21">
        <f t="shared" si="148"/>
        <v>1507.6744532459652</v>
      </c>
      <c r="BU238" s="21">
        <f t="shared" si="149"/>
        <v>1227.3854747250416</v>
      </c>
      <c r="BV238" s="21">
        <f t="shared" si="150"/>
        <v>996.33787428704136</v>
      </c>
      <c r="BW238" s="21">
        <f t="shared" si="151"/>
        <v>806.56790347906201</v>
      </c>
      <c r="BX238" s="21">
        <f t="shared" si="152"/>
        <v>651.23488466450726</v>
      </c>
      <c r="BY238" s="21">
        <f t="shared" si="153"/>
        <v>524.50319813786564</v>
      </c>
      <c r="BZ238" s="21">
        <f t="shared" si="154"/>
        <v>421.42608095454955</v>
      </c>
      <c r="CA238" s="21">
        <f t="shared" si="155"/>
        <v>337.83472589748482</v>
      </c>
      <c r="CB238" s="21">
        <f t="shared" si="156"/>
        <v>270.23495455841419</v>
      </c>
      <c r="CC238" s="21">
        <f t="shared" si="157"/>
        <v>215.71278705384245</v>
      </c>
      <c r="CD238" s="21">
        <f t="shared" si="158"/>
        <v>171.8495077288656</v>
      </c>
      <c r="CE238" s="21">
        <f t="shared" si="159"/>
        <v>136.64629539577544</v>
      </c>
      <c r="CF238" s="21">
        <f t="shared" si="160"/>
        <v>108.45811347608638</v>
      </c>
      <c r="CG238" s="21">
        <f t="shared" si="161"/>
        <v>85.936308033367027</v>
      </c>
      <c r="CH238" s="21">
        <f t="shared" si="162"/>
        <v>67.979212089481436</v>
      </c>
      <c r="CI238" s="21">
        <f t="shared" si="163"/>
        <v>53.689978861388511</v>
      </c>
      <c r="CJ238" s="21">
        <f t="shared" si="164"/>
        <v>42.340844777946742</v>
      </c>
      <c r="CK238" s="21">
        <f t="shared" si="165"/>
        <v>33.343039272684372</v>
      </c>
      <c r="CL238" s="22">
        <f t="shared" si="166"/>
        <v>120.54110306429641</v>
      </c>
      <c r="CM238" s="20">
        <f t="shared" si="167"/>
        <v>22.805843322596452</v>
      </c>
      <c r="CN238" s="21">
        <f t="shared" si="168"/>
        <v>31.042075353335534</v>
      </c>
      <c r="CO238" s="21">
        <f t="shared" si="169"/>
        <v>65.448160845986507</v>
      </c>
      <c r="CP238" s="21">
        <f t="shared" si="170"/>
        <v>129.96707344657037</v>
      </c>
      <c r="CQ238" s="21">
        <f t="shared" si="171"/>
        <v>244.22498411805705</v>
      </c>
      <c r="CR238" s="21">
        <f t="shared" si="172"/>
        <v>436.10971237845706</v>
      </c>
      <c r="CS238" s="21">
        <f t="shared" si="173"/>
        <v>742.84786502845145</v>
      </c>
      <c r="CT238" s="21">
        <f t="shared" si="174"/>
        <v>1211.1415033005082</v>
      </c>
      <c r="CU238" s="21">
        <f t="shared" si="175"/>
        <v>1895.9832888810292</v>
      </c>
      <c r="CV238" s="21">
        <f t="shared" si="176"/>
        <v>2857.9168925998342</v>
      </c>
      <c r="CW238" s="21">
        <f t="shared" si="177"/>
        <v>4158.7408671979138</v>
      </c>
      <c r="CX238" s="21">
        <f t="shared" si="178"/>
        <v>5855.928170331671</v>
      </c>
      <c r="CY238" s="21">
        <f t="shared" si="179"/>
        <v>7996.2945381488289</v>
      </c>
      <c r="CZ238" s="21">
        <f t="shared" si="180"/>
        <v>10609.64102520999</v>
      </c>
      <c r="DA238" s="21">
        <f t="shared" si="181"/>
        <v>13703.176973443871</v>
      </c>
      <c r="DB238" s="21">
        <f t="shared" si="182"/>
        <v>17257.480723470781</v>
      </c>
      <c r="DC238" s="21">
        <f t="shared" si="183"/>
        <v>21224.584677517312</v>
      </c>
      <c r="DD238" s="21">
        <f t="shared" si="184"/>
        <v>25528.510451593611</v>
      </c>
      <c r="DE238" s="21">
        <f t="shared" si="185"/>
        <v>30068.275374498568</v>
      </c>
      <c r="DF238" s="21">
        <f t="shared" si="186"/>
        <v>34723.094269896566</v>
      </c>
      <c r="DG238" s="21">
        <f t="shared" si="187"/>
        <v>39359.255077055976</v>
      </c>
      <c r="DH238" s="21">
        <f t="shared" si="188"/>
        <v>43837.98477191868</v>
      </c>
      <c r="DI238" s="21">
        <f t="shared" si="189"/>
        <v>48023.557542104216</v>
      </c>
      <c r="DJ238" s="21">
        <f t="shared" si="190"/>
        <v>51790.927723441957</v>
      </c>
      <c r="DK238" s="21">
        <f t="shared" si="191"/>
        <v>55032.279500058728</v>
      </c>
      <c r="DL238" s="21">
        <f t="shared" si="192"/>
        <v>57662.049049237932</v>
      </c>
      <c r="DM238" s="21">
        <f t="shared" si="193"/>
        <v>59620.164678453431</v>
      </c>
      <c r="DN238" s="21">
        <f t="shared" si="194"/>
        <v>60873.440075910017</v>
      </c>
      <c r="DO238" s="21">
        <f t="shared" si="195"/>
        <v>61415.223576109565</v>
      </c>
      <c r="DP238" s="21">
        <f t="shared" si="196"/>
        <v>61263.537708629163</v>
      </c>
      <c r="DQ238" s="21">
        <f t="shared" si="197"/>
        <v>60458.030950724744</v>
      </c>
      <c r="DR238" s="21">
        <f t="shared" si="198"/>
        <v>59056.106847575946</v>
      </c>
      <c r="DS238" s="21">
        <f t="shared" si="199"/>
        <v>57128.598956970556</v>
      </c>
      <c r="DT238" s="21">
        <f t="shared" si="200"/>
        <v>54755.331259596991</v>
      </c>
      <c r="DU238" s="21">
        <f t="shared" si="201"/>
        <v>52020.852223080248</v>
      </c>
      <c r="DV238" s="21">
        <f t="shared" si="202"/>
        <v>49010.56622493887</v>
      </c>
      <c r="DW238" s="21">
        <f t="shared" si="203"/>
        <v>45807.417162710313</v>
      </c>
      <c r="DX238" s="21">
        <f t="shared" si="204"/>
        <v>42489.212784936411</v>
      </c>
      <c r="DY238" s="21">
        <f t="shared" si="205"/>
        <v>39126.619578856989</v>
      </c>
      <c r="DZ238" s="21">
        <f t="shared" si="206"/>
        <v>35781.810005953834</v>
      </c>
      <c r="EA238" s="21">
        <f t="shared" si="207"/>
        <v>32507.707804853075</v>
      </c>
      <c r="EB238" s="21">
        <f t="shared" si="208"/>
        <v>29347.752909553787</v>
      </c>
      <c r="EC238" s="21">
        <f t="shared" si="209"/>
        <v>26336.094184913778</v>
      </c>
      <c r="ED238" s="21">
        <f t="shared" si="210"/>
        <v>23498.11396361985</v>
      </c>
      <c r="EE238" s="21">
        <f t="shared" si="211"/>
        <v>20851.191288543003</v>
      </c>
      <c r="EF238" s="21">
        <f t="shared" si="212"/>
        <v>18405.618797659012</v>
      </c>
      <c r="EG238" s="21">
        <f t="shared" si="213"/>
        <v>16165.599462419626</v>
      </c>
      <c r="EH238" s="21">
        <f t="shared" si="214"/>
        <v>14130.262298716809</v>
      </c>
      <c r="EI238" s="21">
        <f t="shared" si="215"/>
        <v>12294.649427783264</v>
      </c>
      <c r="EJ238" s="21">
        <f t="shared" si="216"/>
        <v>10650.639520534229</v>
      </c>
      <c r="EK238" s="21">
        <f t="shared" si="217"/>
        <v>9187.7840701877412</v>
      </c>
      <c r="EL238" s="21">
        <f t="shared" si="218"/>
        <v>7894.0427302638409</v>
      </c>
      <c r="EM238" s="21">
        <f t="shared" si="219"/>
        <v>6756.4119703040124</v>
      </c>
      <c r="EN238" s="21">
        <f t="shared" si="220"/>
        <v>5761.4475461264774</v>
      </c>
      <c r="EO238" s="21">
        <f t="shared" si="221"/>
        <v>4895.6858753112738</v>
      </c>
      <c r="EP238" s="21">
        <f t="shared" si="222"/>
        <v>4145.9725434247157</v>
      </c>
      <c r="EQ238" s="21">
        <f t="shared" si="223"/>
        <v>3499.7080701309687</v>
      </c>
      <c r="ER238" s="21">
        <f t="shared" si="224"/>
        <v>2945.0219742513927</v>
      </c>
      <c r="ES238" s="21">
        <f t="shared" si="225"/>
        <v>2470.8863213801001</v>
      </c>
      <c r="ET238" s="21">
        <f t="shared" si="226"/>
        <v>2067.1795236860426</v>
      </c>
      <c r="EU238" s="21">
        <f t="shared" si="227"/>
        <v>1724.7103675865774</v>
      </c>
      <c r="EV238" s="21">
        <f t="shared" si="228"/>
        <v>1435.2112187776199</v>
      </c>
      <c r="EW238" s="21">
        <f t="shared" si="229"/>
        <v>1191.308212677799</v>
      </c>
      <c r="EX238" s="21">
        <f t="shared" si="230"/>
        <v>986.4750704102521</v>
      </c>
      <c r="EY238" s="21">
        <f t="shared" si="231"/>
        <v>814.97604984158454</v>
      </c>
      <c r="EZ238" s="21">
        <f t="shared" si="232"/>
        <v>671.80249071912976</v>
      </c>
      <c r="FA238" s="21">
        <f t="shared" si="233"/>
        <v>552.60646852125785</v>
      </c>
      <c r="FB238" s="21">
        <f t="shared" si="234"/>
        <v>453.63424594475055</v>
      </c>
      <c r="FC238" s="21">
        <f t="shared" si="235"/>
        <v>371.6615069264999</v>
      </c>
      <c r="FD238" s="21">
        <f t="shared" si="236"/>
        <v>303.93177177088432</v>
      </c>
      <c r="FE238" s="21">
        <f t="shared" si="237"/>
        <v>248.09891478190104</v>
      </c>
      <c r="FF238" s="22">
        <f t="shared" si="238"/>
        <v>1058.6332295302475</v>
      </c>
    </row>
    <row r="239" spans="1:162" ht="15.5" x14ac:dyDescent="0.35">
      <c r="A239" s="4" t="s">
        <v>45</v>
      </c>
      <c r="B239" s="18">
        <f>[1]InputData!C32</f>
        <v>1433127</v>
      </c>
      <c r="C239" s="19">
        <f>'[1]Cenários obesidade'!B34</f>
        <v>27.651380112612284</v>
      </c>
      <c r="D239" s="19">
        <f>'[1]Cenários obesidade'!C34</f>
        <v>4.5753310095357023</v>
      </c>
      <c r="E239" s="19">
        <f>'[1]Cenários obesidade'!D34</f>
        <v>30.416518123873512</v>
      </c>
      <c r="F239" s="19">
        <f>'[1]Cenários obesidade'!E34</f>
        <v>5.032864110489272</v>
      </c>
      <c r="G239" s="20">
        <f t="shared" si="91"/>
        <v>3.3061703801686653</v>
      </c>
      <c r="H239" s="21">
        <f t="shared" si="92"/>
        <v>0.16434877675782739</v>
      </c>
      <c r="I239" s="20">
        <f t="shared" si="93"/>
        <v>3.40148055997299</v>
      </c>
      <c r="J239" s="22">
        <f t="shared" si="94"/>
        <v>0.16434877675782739</v>
      </c>
      <c r="K239" s="20">
        <f t="shared" si="95"/>
        <v>195.86798124711362</v>
      </c>
      <c r="L239" s="21">
        <f t="shared" si="96"/>
        <v>221.24310574898263</v>
      </c>
      <c r="M239" s="21">
        <f t="shared" si="97"/>
        <v>419.6569151778686</v>
      </c>
      <c r="N239" s="21">
        <f t="shared" si="98"/>
        <v>752.38873483588907</v>
      </c>
      <c r="O239" s="21">
        <f t="shared" si="99"/>
        <v>1280.7109345031927</v>
      </c>
      <c r="P239" s="21"/>
      <c r="Q239" s="21">
        <f t="shared" si="100"/>
        <v>2078.0842129641401</v>
      </c>
      <c r="R239" s="21">
        <f t="shared" si="101"/>
        <v>3225.8886526705587</v>
      </c>
      <c r="S239" s="21"/>
      <c r="T239" s="21">
        <f t="shared" si="102"/>
        <v>4806.5139563149705</v>
      </c>
      <c r="U239" s="21">
        <f t="shared" si="103"/>
        <v>6894.3470405283615</v>
      </c>
      <c r="V239" s="21"/>
      <c r="W239" s="21">
        <f t="shared" si="104"/>
        <v>9545.7049031990464</v>
      </c>
      <c r="X239" s="21">
        <f t="shared" si="105"/>
        <v>12789.104986256025</v>
      </c>
      <c r="Y239" s="21"/>
      <c r="Z239" s="21">
        <f t="shared" si="106"/>
        <v>16617.354977370218</v>
      </c>
      <c r="AA239" s="21">
        <f t="shared" si="107"/>
        <v>20982.752977638247</v>
      </c>
      <c r="AB239" s="21"/>
      <c r="AC239" s="21">
        <f t="shared" si="108"/>
        <v>25796.257817085814</v>
      </c>
      <c r="AD239" s="21">
        <f t="shared" si="109"/>
        <v>30930.910336223889</v>
      </c>
      <c r="AE239" s="21"/>
      <c r="AF239" s="21">
        <f t="shared" si="110"/>
        <v>36229.176763029864</v>
      </c>
      <c r="AG239" s="21">
        <f t="shared" si="111"/>
        <v>41513.357309713298</v>
      </c>
      <c r="AH239" s="21"/>
      <c r="AI239" s="21">
        <f t="shared" si="112"/>
        <v>46597.840726319286</v>
      </c>
      <c r="AJ239" s="21">
        <f t="shared" si="113"/>
        <v>51301.831047516927</v>
      </c>
      <c r="AK239" s="21"/>
      <c r="AL239" s="21">
        <f t="shared" si="114"/>
        <v>55461.225187237171</v>
      </c>
      <c r="AM239" s="21">
        <f t="shared" si="115"/>
        <v>58938.543052646899</v>
      </c>
      <c r="AN239" s="21">
        <f t="shared" si="116"/>
        <v>61630.147197025944</v>
      </c>
      <c r="AO239" s="21">
        <f t="shared" si="117"/>
        <v>63470.371227067495</v>
      </c>
      <c r="AP239" s="21">
        <f t="shared" si="118"/>
        <v>64432.545205365001</v>
      </c>
      <c r="AQ239" s="21">
        <f t="shared" si="119"/>
        <v>64527.216228918434</v>
      </c>
      <c r="AR239" s="21">
        <f t="shared" si="120"/>
        <v>63798.085430916093</v>
      </c>
      <c r="AS239" s="21">
        <f t="shared" si="121"/>
        <v>62316.309108392685</v>
      </c>
      <c r="AT239" s="21">
        <f t="shared" si="122"/>
        <v>60173.846834539203</v>
      </c>
      <c r="AU239" s="21">
        <f t="shared" si="123"/>
        <v>57476.49906577199</v>
      </c>
      <c r="AV239" s="21">
        <f t="shared" si="124"/>
        <v>54337.18227093896</v>
      </c>
      <c r="AW239" s="21">
        <f t="shared" si="125"/>
        <v>50869.863592999187</v>
      </c>
      <c r="AX239" s="21">
        <f t="shared" si="126"/>
        <v>47184.44005854048</v>
      </c>
      <c r="AY239" s="21">
        <f t="shared" si="127"/>
        <v>43382.715857386051</v>
      </c>
      <c r="AZ239" s="21">
        <f t="shared" si="128"/>
        <v>39555.516750546805</v>
      </c>
      <c r="BA239" s="21">
        <f t="shared" si="129"/>
        <v>35780.889841183409</v>
      </c>
      <c r="BB239" s="21">
        <f t="shared" si="130"/>
        <v>32123.272109772384</v>
      </c>
      <c r="BC239" s="21">
        <f t="shared" si="131"/>
        <v>28633.471341177945</v>
      </c>
      <c r="BD239" s="21">
        <f t="shared" si="132"/>
        <v>25349.285219918071</v>
      </c>
      <c r="BE239" s="21">
        <f t="shared" si="133"/>
        <v>22296.584090567663</v>
      </c>
      <c r="BF239" s="21">
        <f t="shared" si="134"/>
        <v>19490.695428380914</v>
      </c>
      <c r="BG239" s="21">
        <f t="shared" si="135"/>
        <v>16937.948902987075</v>
      </c>
      <c r="BH239" s="21">
        <f t="shared" si="136"/>
        <v>14637.266098647247</v>
      </c>
      <c r="BI239" s="21">
        <f t="shared" si="137"/>
        <v>12581.705319426408</v>
      </c>
      <c r="BJ239" s="21">
        <f t="shared" si="138"/>
        <v>10759.897137548864</v>
      </c>
      <c r="BK239" s="21">
        <f t="shared" si="139"/>
        <v>9157.3289073235574</v>
      </c>
      <c r="BL239" s="21">
        <f t="shared" si="140"/>
        <v>7757.4555115652283</v>
      </c>
      <c r="BM239" s="21">
        <f t="shared" si="141"/>
        <v>6542.6288148052981</v>
      </c>
      <c r="BN239" s="21">
        <f t="shared" si="142"/>
        <v>5494.84974297791</v>
      </c>
      <c r="BO239" s="21">
        <f t="shared" si="143"/>
        <v>4596.3549278396513</v>
      </c>
      <c r="BP239" s="21">
        <f t="shared" si="144"/>
        <v>3830.0549305821</v>
      </c>
      <c r="BQ239" s="21">
        <f t="shared" si="145"/>
        <v>3179.8437390765221</v>
      </c>
      <c r="BR239" s="21">
        <f t="shared" si="146"/>
        <v>2630.800062377205</v>
      </c>
      <c r="BS239" s="21">
        <f t="shared" si="147"/>
        <v>2169.300427228849</v>
      </c>
      <c r="BT239" s="21">
        <f t="shared" si="148"/>
        <v>1783.0626507433381</v>
      </c>
      <c r="BU239" s="21">
        <f t="shared" si="149"/>
        <v>1461.1362806308844</v>
      </c>
      <c r="BV239" s="21">
        <f t="shared" si="150"/>
        <v>1193.8543413139987</v>
      </c>
      <c r="BW239" s="21">
        <f t="shared" si="151"/>
        <v>972.75841084666695</v>
      </c>
      <c r="BX239" s="21">
        <f t="shared" si="152"/>
        <v>790.50682693131262</v>
      </c>
      <c r="BY239" s="21">
        <f t="shared" si="153"/>
        <v>640.77377545412844</v>
      </c>
      <c r="BZ239" s="21">
        <f t="shared" si="154"/>
        <v>518.1452056866392</v>
      </c>
      <c r="CA239" s="21">
        <f t="shared" si="155"/>
        <v>418.01596536337661</v>
      </c>
      <c r="CB239" s="21">
        <f t="shared" si="156"/>
        <v>336.49125675380611</v>
      </c>
      <c r="CC239" s="21">
        <f t="shared" si="157"/>
        <v>270.29446725207816</v>
      </c>
      <c r="CD239" s="21">
        <f t="shared" si="158"/>
        <v>216.68260149580161</v>
      </c>
      <c r="CE239" s="21">
        <f t="shared" si="159"/>
        <v>173.3699086075739</v>
      </c>
      <c r="CF239" s="21">
        <f t="shared" si="160"/>
        <v>138.4598284096021</v>
      </c>
      <c r="CG239" s="21">
        <f t="shared" si="161"/>
        <v>110.38504578379589</v>
      </c>
      <c r="CH239" s="21">
        <f t="shared" si="162"/>
        <v>87.855216338637305</v>
      </c>
      <c r="CI239" s="21">
        <f t="shared" si="163"/>
        <v>69.811785695382667</v>
      </c>
      <c r="CJ239" s="21">
        <f t="shared" si="164"/>
        <v>55.389248867774015</v>
      </c>
      <c r="CK239" s="21">
        <f t="shared" si="165"/>
        <v>43.8821684705227</v>
      </c>
      <c r="CL239" s="22">
        <f t="shared" si="166"/>
        <v>162.99201533229595</v>
      </c>
      <c r="CM239" s="20">
        <f t="shared" si="167"/>
        <v>17.563298453502874</v>
      </c>
      <c r="CN239" s="21">
        <f t="shared" si="168"/>
        <v>24.184136512881988</v>
      </c>
      <c r="CO239" s="21">
        <f t="shared" si="169"/>
        <v>51.364293781061384</v>
      </c>
      <c r="CP239" s="21">
        <f t="shared" si="170"/>
        <v>102.75625249966738</v>
      </c>
      <c r="CQ239" s="21">
        <f t="shared" si="171"/>
        <v>194.53498423197374</v>
      </c>
      <c r="CR239" s="21">
        <f t="shared" si="172"/>
        <v>349.98794359031956</v>
      </c>
      <c r="CS239" s="21">
        <f t="shared" si="173"/>
        <v>600.64769287004106</v>
      </c>
      <c r="CT239" s="21">
        <f t="shared" si="174"/>
        <v>986.70369011164587</v>
      </c>
      <c r="CU239" s="21">
        <f t="shared" si="175"/>
        <v>1556.3399998947029</v>
      </c>
      <c r="CV239" s="21">
        <f t="shared" si="176"/>
        <v>2363.7475376616867</v>
      </c>
      <c r="CW239" s="21">
        <f t="shared" si="177"/>
        <v>3465.7389814786552</v>
      </c>
      <c r="CX239" s="21">
        <f t="shared" si="178"/>
        <v>4917.1229071125199</v>
      </c>
      <c r="CY239" s="21">
        <f t="shared" si="179"/>
        <v>6765.2271814010073</v>
      </c>
      <c r="CZ239" s="21">
        <f t="shared" si="180"/>
        <v>9044.1520739866792</v>
      </c>
      <c r="DA239" s="21">
        <f t="shared" si="181"/>
        <v>11769.440449860034</v>
      </c>
      <c r="DB239" s="21">
        <f t="shared" si="182"/>
        <v>14933.852484083114</v>
      </c>
      <c r="DC239" s="21">
        <f t="shared" si="183"/>
        <v>18504.82416657568</v>
      </c>
      <c r="DD239" s="21">
        <f t="shared" si="184"/>
        <v>22423.992001288487</v>
      </c>
      <c r="DE239" s="21">
        <f t="shared" si="185"/>
        <v>26608.915713208517</v>
      </c>
      <c r="DF239" s="21">
        <f t="shared" si="186"/>
        <v>30956.868493904072</v>
      </c>
      <c r="DG239" s="21">
        <f t="shared" si="187"/>
        <v>35350.330713912503</v>
      </c>
      <c r="DH239" s="21">
        <f t="shared" si="188"/>
        <v>39663.649669710991</v>
      </c>
      <c r="DI239" s="21">
        <f t="shared" si="189"/>
        <v>43770.233244957948</v>
      </c>
      <c r="DJ239" s="21">
        <f t="shared" si="190"/>
        <v>47549.633506062142</v>
      </c>
      <c r="DK239" s="21">
        <f t="shared" si="191"/>
        <v>50893.938724543223</v>
      </c>
      <c r="DL239" s="21">
        <f t="shared" si="192"/>
        <v>53713.011476535983</v>
      </c>
      <c r="DM239" s="21">
        <f t="shared" si="193"/>
        <v>55938.263843288776</v>
      </c>
      <c r="DN239" s="21">
        <f t="shared" si="194"/>
        <v>57524.825232138603</v>
      </c>
      <c r="DO239" s="21">
        <f t="shared" si="195"/>
        <v>58452.11362223381</v>
      </c>
      <c r="DP239" s="21">
        <f t="shared" si="196"/>
        <v>58722.951746893879</v>
      </c>
      <c r="DQ239" s="21">
        <f t="shared" si="197"/>
        <v>58361.466423984624</v>
      </c>
      <c r="DR239" s="21">
        <f t="shared" si="198"/>
        <v>57410.068340040802</v>
      </c>
      <c r="DS239" s="21">
        <f t="shared" si="199"/>
        <v>55925.832440742073</v>
      </c>
      <c r="DT239" s="21">
        <f t="shared" si="200"/>
        <v>53976.59067445901</v>
      </c>
      <c r="DU239" s="21">
        <f t="shared" si="201"/>
        <v>51637.016355359301</v>
      </c>
      <c r="DV239" s="21">
        <f t="shared" si="202"/>
        <v>48984.930871167388</v>
      </c>
      <c r="DW239" s="21">
        <f t="shared" si="203"/>
        <v>46098.006611625446</v>
      </c>
      <c r="DX239" s="21">
        <f t="shared" si="204"/>
        <v>43050.981560917979</v>
      </c>
      <c r="DY239" s="21">
        <f t="shared" si="205"/>
        <v>39913.446235473173</v>
      </c>
      <c r="DZ239" s="21">
        <f t="shared" si="206"/>
        <v>36748.216188336679</v>
      </c>
      <c r="EA239" s="21">
        <f t="shared" si="207"/>
        <v>33610.265218462315</v>
      </c>
      <c r="EB239" s="21">
        <f t="shared" si="208"/>
        <v>30546.166452447978</v>
      </c>
      <c r="EC239" s="21">
        <f t="shared" si="209"/>
        <v>27593.970294944946</v>
      </c>
      <c r="ED239" s="21">
        <f t="shared" si="210"/>
        <v>24783.438827822632</v>
      </c>
      <c r="EE239" s="21">
        <f t="shared" si="211"/>
        <v>22136.554096705506</v>
      </c>
      <c r="EF239" s="21">
        <f t="shared" si="212"/>
        <v>19668.221192854384</v>
      </c>
      <c r="EG239" s="21">
        <f t="shared" si="213"/>
        <v>17387.094464512764</v>
      </c>
      <c r="EH239" s="21">
        <f t="shared" si="214"/>
        <v>15296.465067982916</v>
      </c>
      <c r="EI239" s="21">
        <f t="shared" si="215"/>
        <v>13395.159115584565</v>
      </c>
      <c r="EJ239" s="21">
        <f t="shared" si="216"/>
        <v>11678.406881986775</v>
      </c>
      <c r="EK239" s="21">
        <f t="shared" si="217"/>
        <v>10138.654146410281</v>
      </c>
      <c r="EL239" s="21">
        <f t="shared" si="218"/>
        <v>8766.2962780114703</v>
      </c>
      <c r="EM239" s="21">
        <f t="shared" si="219"/>
        <v>7550.3238295094316</v>
      </c>
      <c r="EN239" s="21">
        <f t="shared" si="220"/>
        <v>6478.8750753917093</v>
      </c>
      <c r="EO239" s="21">
        <f t="shared" si="221"/>
        <v>5539.6961298972847</v>
      </c>
      <c r="EP239" s="21">
        <f t="shared" si="222"/>
        <v>4720.5131102407986</v>
      </c>
      <c r="EQ239" s="21">
        <f t="shared" si="223"/>
        <v>4009.3234317555725</v>
      </c>
      <c r="ER239" s="21">
        <f t="shared" si="224"/>
        <v>3394.6149214072825</v>
      </c>
      <c r="ES239" s="21">
        <f t="shared" si="225"/>
        <v>2865.5222095971394</v>
      </c>
      <c r="ET239" s="21">
        <f t="shared" si="226"/>
        <v>2411.9299945567814</v>
      </c>
      <c r="EU239" s="21">
        <f t="shared" si="227"/>
        <v>2024.5324390044907</v>
      </c>
      <c r="EV239" s="21">
        <f t="shared" si="228"/>
        <v>1694.8573022238484</v>
      </c>
      <c r="EW239" s="21">
        <f t="shared" si="229"/>
        <v>1415.2625546172246</v>
      </c>
      <c r="EX239" s="21">
        <f t="shared" si="230"/>
        <v>1178.9122634762973</v>
      </c>
      <c r="EY239" s="21">
        <f t="shared" si="231"/>
        <v>979.73755264150361</v>
      </c>
      <c r="EZ239" s="21">
        <f t="shared" si="232"/>
        <v>812.38747889264346</v>
      </c>
      <c r="FA239" s="21">
        <f t="shared" si="233"/>
        <v>672.17377118691729</v>
      </c>
      <c r="FB239" s="21">
        <f t="shared" si="234"/>
        <v>555.01256792413017</v>
      </c>
      <c r="FC239" s="21">
        <f t="shared" si="235"/>
        <v>457.36557409867549</v>
      </c>
      <c r="FD239" s="21">
        <f t="shared" si="236"/>
        <v>376.18244795388642</v>
      </c>
      <c r="FE239" s="21">
        <f t="shared" si="237"/>
        <v>308.84571316430151</v>
      </c>
      <c r="FF239" s="22">
        <f t="shared" si="238"/>
        <v>1356.7678298429689</v>
      </c>
    </row>
    <row r="240" spans="1:162" ht="15.5" x14ac:dyDescent="0.35">
      <c r="A240" s="4" t="s">
        <v>46</v>
      </c>
      <c r="B240" s="18">
        <f>[1]InputData!C33</f>
        <v>1388231</v>
      </c>
      <c r="C240" s="19">
        <f>'[1]Cenários obesidade'!B35</f>
        <v>28.003403272953772</v>
      </c>
      <c r="D240" s="19">
        <f>'[1]Cenários obesidade'!C35</f>
        <v>4.6486077699451034</v>
      </c>
      <c r="E240" s="19">
        <f>'[1]Cenários obesidade'!D35</f>
        <v>30.803743600249149</v>
      </c>
      <c r="F240" s="19">
        <f>'[1]Cenários obesidade'!E35</f>
        <v>5.1134685469396128</v>
      </c>
      <c r="G240" s="20">
        <f t="shared" si="91"/>
        <v>3.3187342176290109</v>
      </c>
      <c r="H240" s="21">
        <f t="shared" si="92"/>
        <v>0.16487468345853992</v>
      </c>
      <c r="I240" s="20">
        <f t="shared" si="93"/>
        <v>3.4140443974333357</v>
      </c>
      <c r="J240" s="22">
        <f t="shared" si="94"/>
        <v>0.16487468345853992</v>
      </c>
      <c r="K240" s="20">
        <f t="shared" si="95"/>
        <v>147.35116258493304</v>
      </c>
      <c r="L240" s="21">
        <f t="shared" si="96"/>
        <v>169.52618112354179</v>
      </c>
      <c r="M240" s="21">
        <f t="shared" si="97"/>
        <v>324.97072204826463</v>
      </c>
      <c r="N240" s="21">
        <f t="shared" si="98"/>
        <v>588.75509093454014</v>
      </c>
      <c r="O240" s="21">
        <f t="shared" si="99"/>
        <v>1012.6167620285681</v>
      </c>
      <c r="P240" s="21"/>
      <c r="Q240" s="21">
        <f t="shared" si="100"/>
        <v>1660.0355273742343</v>
      </c>
      <c r="R240" s="21">
        <f t="shared" si="101"/>
        <v>2603.2883213360537</v>
      </c>
      <c r="S240" s="21"/>
      <c r="T240" s="21">
        <f t="shared" si="102"/>
        <v>3918.1414065355884</v>
      </c>
      <c r="U240" s="21">
        <f t="shared" si="103"/>
        <v>5676.4712857554123</v>
      </c>
      <c r="V240" s="21"/>
      <c r="W240" s="21">
        <f t="shared" si="104"/>
        <v>7937.5649582104852</v>
      </c>
      <c r="X240" s="21">
        <f t="shared" si="105"/>
        <v>10739.208164641968</v>
      </c>
      <c r="Y240" s="21"/>
      <c r="Z240" s="21">
        <f t="shared" si="106"/>
        <v>14089.837846926366</v>
      </c>
      <c r="AA240" s="21">
        <f t="shared" si="107"/>
        <v>17962.968843387276</v>
      </c>
      <c r="AB240" s="21"/>
      <c r="AC240" s="21">
        <f t="shared" si="108"/>
        <v>22294.816873206197</v>
      </c>
      <c r="AD240" s="21">
        <f t="shared" si="109"/>
        <v>26985.590967845816</v>
      </c>
      <c r="AE240" s="21"/>
      <c r="AF240" s="21">
        <f t="shared" si="110"/>
        <v>31904.409718404841</v>
      </c>
      <c r="AG240" s="21">
        <f t="shared" si="111"/>
        <v>36897.304492040159</v>
      </c>
      <c r="AH240" s="21"/>
      <c r="AI240" s="21">
        <f t="shared" si="112"/>
        <v>41797.391201032253</v>
      </c>
      <c r="AJ240" s="21">
        <f t="shared" si="113"/>
        <v>46436.072197388545</v>
      </c>
      <c r="AK240" s="21"/>
      <c r="AL240" s="21">
        <f t="shared" si="114"/>
        <v>50654.087613638098</v>
      </c>
      <c r="AM240" s="21">
        <f t="shared" si="115"/>
        <v>54311.354468033009</v>
      </c>
      <c r="AN240" s="21">
        <f t="shared" si="116"/>
        <v>57294.771874775957</v>
      </c>
      <c r="AO240" s="21">
        <f t="shared" si="117"/>
        <v>59523.479476494671</v>
      </c>
      <c r="AP240" s="21">
        <f t="shared" si="118"/>
        <v>60951.38073541248</v>
      </c>
      <c r="AQ240" s="21">
        <f t="shared" si="119"/>
        <v>61567.038025865208</v>
      </c>
      <c r="AR240" s="21">
        <f t="shared" si="120"/>
        <v>61391.280933303089</v>
      </c>
      <c r="AS240" s="21">
        <f t="shared" si="121"/>
        <v>60473.026192119622</v>
      </c>
      <c r="AT240" s="21">
        <f t="shared" si="122"/>
        <v>58883.88457027878</v>
      </c>
      <c r="AU240" s="21">
        <f t="shared" si="123"/>
        <v>56712.134859035417</v>
      </c>
      <c r="AV240" s="21">
        <f t="shared" si="124"/>
        <v>54056.593061196683</v>
      </c>
      <c r="AW240" s="21">
        <f t="shared" si="125"/>
        <v>51020.814164418618</v>
      </c>
      <c r="AX240" s="21">
        <f t="shared" si="126"/>
        <v>47707.952777632039</v>
      </c>
      <c r="AY240" s="21">
        <f t="shared" si="127"/>
        <v>44216.493328828314</v>
      </c>
      <c r="AZ240" s="21">
        <f t="shared" si="128"/>
        <v>40636.952787220325</v>
      </c>
      <c r="BA240" s="21">
        <f t="shared" si="129"/>
        <v>37049.56723526102</v>
      </c>
      <c r="BB240" s="21">
        <f t="shared" si="130"/>
        <v>33522.902467403335</v>
      </c>
      <c r="BC240" s="21">
        <f t="shared" si="131"/>
        <v>30113.2792782588</v>
      </c>
      <c r="BD240" s="21">
        <f t="shared" si="132"/>
        <v>26864.874939637382</v>
      </c>
      <c r="BE240" s="21">
        <f t="shared" si="133"/>
        <v>23810.350690574385</v>
      </c>
      <c r="BF240" s="21">
        <f t="shared" si="134"/>
        <v>20971.857196838919</v>
      </c>
      <c r="BG240" s="21">
        <f t="shared" si="135"/>
        <v>18362.281994527832</v>
      </c>
      <c r="BH240" s="21">
        <f t="shared" si="136"/>
        <v>15986.621273204019</v>
      </c>
      <c r="BI240" s="21">
        <f t="shared" si="137"/>
        <v>13843.379849412695</v>
      </c>
      <c r="BJ240" s="21">
        <f t="shared" si="138"/>
        <v>11925.925351743816</v>
      </c>
      <c r="BK240" s="21">
        <f t="shared" si="139"/>
        <v>10223.743678539413</v>
      </c>
      <c r="BL240" s="21">
        <f t="shared" si="140"/>
        <v>8723.5615191428351</v>
      </c>
      <c r="BM240" s="21">
        <f t="shared" si="141"/>
        <v>7410.3175017572457</v>
      </c>
      <c r="BN240" s="21">
        <f t="shared" si="142"/>
        <v>6267.9761186348951</v>
      </c>
      <c r="BO240" s="21">
        <f t="shared" si="143"/>
        <v>5280.1880617454326</v>
      </c>
      <c r="BP240" s="21">
        <f t="shared" si="144"/>
        <v>4430.8072616328091</v>
      </c>
      <c r="BQ240" s="21">
        <f t="shared" si="145"/>
        <v>3704.2791569005281</v>
      </c>
      <c r="BR240" s="21">
        <f t="shared" si="146"/>
        <v>3085.9169775964529</v>
      </c>
      <c r="BS240" s="21">
        <f t="shared" si="147"/>
        <v>2562.0835471479918</v>
      </c>
      <c r="BT240" s="21">
        <f t="shared" si="148"/>
        <v>2120.2957046506554</v>
      </c>
      <c r="BU240" s="21">
        <f t="shared" si="149"/>
        <v>1749.2672794399177</v>
      </c>
      <c r="BV240" s="21">
        <f t="shared" si="150"/>
        <v>1438.9049084924472</v>
      </c>
      <c r="BW240" s="21">
        <f t="shared" si="151"/>
        <v>1180.269107677294</v>
      </c>
      <c r="BX240" s="21">
        <f t="shared" si="152"/>
        <v>965.51106527850925</v>
      </c>
      <c r="BY240" s="21">
        <f t="shared" si="153"/>
        <v>787.79374469327615</v>
      </c>
      <c r="BZ240" s="21">
        <f t="shared" si="154"/>
        <v>641.20414427431206</v>
      </c>
      <c r="CA240" s="21">
        <f t="shared" si="155"/>
        <v>520.66201346004868</v>
      </c>
      <c r="CB240" s="21">
        <f t="shared" si="156"/>
        <v>421.82898724891731</v>
      </c>
      <c r="CC240" s="21">
        <f t="shared" si="157"/>
        <v>341.02097861942633</v>
      </c>
      <c r="CD240" s="21">
        <f t="shared" si="158"/>
        <v>275.12575072470162</v>
      </c>
      <c r="CE240" s="21">
        <f t="shared" si="159"/>
        <v>221.52685971278217</v>
      </c>
      <c r="CF240" s="21">
        <f t="shared" si="160"/>
        <v>178.03459262698826</v>
      </c>
      <c r="CG240" s="21">
        <f t="shared" si="161"/>
        <v>142.82409920894963</v>
      </c>
      <c r="CH240" s="21">
        <f t="shared" si="162"/>
        <v>114.38060806408548</v>
      </c>
      <c r="CI240" s="21">
        <f t="shared" si="163"/>
        <v>91.451404567596583</v>
      </c>
      <c r="CJ240" s="21">
        <f t="shared" si="164"/>
        <v>73.004110331744258</v>
      </c>
      <c r="CK240" s="21">
        <f t="shared" si="165"/>
        <v>58.190724866740091</v>
      </c>
      <c r="CL240" s="22">
        <f t="shared" si="166"/>
        <v>222.22322504444458</v>
      </c>
      <c r="CM240" s="20">
        <f t="shared" si="167"/>
        <v>12.856194438181086</v>
      </c>
      <c r="CN240" s="21">
        <f t="shared" si="168"/>
        <v>17.9858598779111</v>
      </c>
      <c r="CO240" s="21">
        <f t="shared" si="169"/>
        <v>38.57718351659824</v>
      </c>
      <c r="CP240" s="21">
        <f t="shared" si="170"/>
        <v>77.931924752242622</v>
      </c>
      <c r="CQ240" s="21">
        <f t="shared" si="171"/>
        <v>148.97416610477077</v>
      </c>
      <c r="CR240" s="21">
        <f t="shared" si="172"/>
        <v>270.60738977835058</v>
      </c>
      <c r="CS240" s="21">
        <f t="shared" si="173"/>
        <v>468.86327046326272</v>
      </c>
      <c r="CT240" s="21">
        <f t="shared" si="174"/>
        <v>777.53328300021496</v>
      </c>
      <c r="CU240" s="21">
        <f t="shared" si="175"/>
        <v>1237.9645745888924</v>
      </c>
      <c r="CV240" s="21">
        <f t="shared" si="176"/>
        <v>1897.762198070483</v>
      </c>
      <c r="CW240" s="21">
        <f t="shared" si="177"/>
        <v>2808.2702247082862</v>
      </c>
      <c r="CX240" s="21">
        <f t="shared" si="178"/>
        <v>4020.8867367282019</v>
      </c>
      <c r="CY240" s="21">
        <f t="shared" si="179"/>
        <v>5582.4697233698862</v>
      </c>
      <c r="CZ240" s="21">
        <f t="shared" si="180"/>
        <v>7530.2727854539025</v>
      </c>
      <c r="DA240" s="21">
        <f t="shared" si="181"/>
        <v>9886.9740677226418</v>
      </c>
      <c r="DB240" s="21">
        <f t="shared" si="182"/>
        <v>12656.402982677939</v>
      </c>
      <c r="DC240" s="21">
        <f t="shared" si="183"/>
        <v>15820.517850499862</v>
      </c>
      <c r="DD240" s="21">
        <f t="shared" si="184"/>
        <v>19338.052338717316</v>
      </c>
      <c r="DE240" s="21">
        <f t="shared" si="185"/>
        <v>23145.05334045344</v>
      </c>
      <c r="DF240" s="21">
        <f t="shared" si="186"/>
        <v>27157.310567475652</v>
      </c>
      <c r="DG240" s="21">
        <f t="shared" si="187"/>
        <v>31274.463527751315</v>
      </c>
      <c r="DH240" s="21">
        <f t="shared" si="188"/>
        <v>35385.395035059111</v>
      </c>
      <c r="DI240" s="21">
        <f t="shared" si="189"/>
        <v>39374.403060613971</v>
      </c>
      <c r="DJ240" s="21">
        <f t="shared" si="190"/>
        <v>43127.594237087193</v>
      </c>
      <c r="DK240" s="21">
        <f t="shared" si="191"/>
        <v>46538.961074241517</v>
      </c>
      <c r="DL240" s="21">
        <f t="shared" si="192"/>
        <v>49515.680207326324</v>
      </c>
      <c r="DM240" s="21">
        <f t="shared" si="193"/>
        <v>51982.28409901978</v>
      </c>
      <c r="DN240" s="21">
        <f t="shared" si="194"/>
        <v>53883.494445692981</v>
      </c>
      <c r="DO240" s="21">
        <f t="shared" si="195"/>
        <v>55185.643704008602</v>
      </c>
      <c r="DP240" s="21">
        <f t="shared" si="196"/>
        <v>55876.736322864039</v>
      </c>
      <c r="DQ240" s="21">
        <f t="shared" si="197"/>
        <v>55965.302546227387</v>
      </c>
      <c r="DR240" s="21">
        <f t="shared" si="198"/>
        <v>55478.269026010632</v>
      </c>
      <c r="DS240" s="21">
        <f t="shared" si="199"/>
        <v>54458.110470573651</v>
      </c>
      <c r="DT240" s="21">
        <f t="shared" si="200"/>
        <v>52959.557360611267</v>
      </c>
      <c r="DU240" s="21">
        <f t="shared" si="201"/>
        <v>51046.121169698214</v>
      </c>
      <c r="DV240" s="21">
        <f t="shared" si="202"/>
        <v>48786.666733262631</v>
      </c>
      <c r="DW240" s="21">
        <f t="shared" si="203"/>
        <v>46252.218014930033</v>
      </c>
      <c r="DX240" s="21">
        <f t="shared" si="204"/>
        <v>43513.134713480555</v>
      </c>
      <c r="DY240" s="21">
        <f t="shared" si="205"/>
        <v>40636.748179564274</v>
      </c>
      <c r="DZ240" s="21">
        <f t="shared" si="206"/>
        <v>37685.499972773847</v>
      </c>
      <c r="EA240" s="21">
        <f t="shared" si="207"/>
        <v>34715.587778271365</v>
      </c>
      <c r="EB240" s="21">
        <f t="shared" si="208"/>
        <v>31776.092781331121</v>
      </c>
      <c r="EC240" s="21">
        <f t="shared" si="209"/>
        <v>28908.540391844101</v>
      </c>
      <c r="ED240" s="21">
        <f t="shared" si="210"/>
        <v>26146.832043374594</v>
      </c>
      <c r="EE240" s="21">
        <f t="shared" si="211"/>
        <v>23517.478737529975</v>
      </c>
      <c r="EF240" s="21">
        <f t="shared" si="212"/>
        <v>21040.065820894328</v>
      </c>
      <c r="EG240" s="21">
        <f t="shared" si="213"/>
        <v>18727.881800104016</v>
      </c>
      <c r="EH240" s="21">
        <f t="shared" si="214"/>
        <v>16588.650477014649</v>
      </c>
      <c r="EI240" s="21">
        <f t="shared" si="215"/>
        <v>14625.314102465394</v>
      </c>
      <c r="EJ240" s="21">
        <f t="shared" si="216"/>
        <v>12836.824574568374</v>
      </c>
      <c r="EK240" s="21">
        <f t="shared" si="217"/>
        <v>11218.909130374739</v>
      </c>
      <c r="EL240" s="21">
        <f t="shared" si="218"/>
        <v>9764.7858987552117</v>
      </c>
      <c r="EM240" s="21">
        <f t="shared" si="219"/>
        <v>8465.812695622024</v>
      </c>
      <c r="EN240" s="21">
        <f t="shared" si="220"/>
        <v>7312.0593189974379</v>
      </c>
      <c r="EO240" s="21">
        <f t="shared" si="221"/>
        <v>6292.7992468264438</v>
      </c>
      <c r="EP240" s="21">
        <f t="shared" si="222"/>
        <v>5396.921064562116</v>
      </c>
      <c r="EQ240" s="21">
        <f t="shared" si="223"/>
        <v>4613.2632350854719</v>
      </c>
      <c r="ER240" s="21">
        <f t="shared" si="224"/>
        <v>3930.8780985842291</v>
      </c>
      <c r="ES240" s="21">
        <f t="shared" si="225"/>
        <v>3339.2324068717835</v>
      </c>
      <c r="ET240" s="21">
        <f t="shared" si="226"/>
        <v>2828.3524141234479</v>
      </c>
      <c r="EU240" s="21">
        <f t="shared" si="227"/>
        <v>2388.9217179460175</v>
      </c>
      <c r="EV240" s="21">
        <f t="shared" si="228"/>
        <v>2012.3398114800516</v>
      </c>
      <c r="EW240" s="21">
        <f t="shared" si="229"/>
        <v>1690.7487914006183</v>
      </c>
      <c r="EX240" s="21">
        <f t="shared" si="230"/>
        <v>1417.0349708294032</v>
      </c>
      <c r="EY240" s="21">
        <f t="shared" si="231"/>
        <v>1184.8113529205843</v>
      </c>
      <c r="EZ240" s="21">
        <f t="shared" si="232"/>
        <v>988.38609407912804</v>
      </c>
      <c r="FA240" s="21">
        <f t="shared" si="233"/>
        <v>822.72127247020683</v>
      </c>
      <c r="FB240" s="21">
        <f t="shared" si="234"/>
        <v>683.38551045670829</v>
      </c>
      <c r="FC240" s="21">
        <f t="shared" si="235"/>
        <v>566.50329977715523</v>
      </c>
      <c r="FD240" s="21">
        <f t="shared" si="236"/>
        <v>468.70325722758395</v>
      </c>
      <c r="FE240" s="21">
        <f t="shared" si="237"/>
        <v>387.06700075566999</v>
      </c>
      <c r="FF240" s="22">
        <f t="shared" si="238"/>
        <v>1752.5443402607063</v>
      </c>
    </row>
    <row r="241" spans="1:162" ht="15.5" x14ac:dyDescent="0.35">
      <c r="A241" s="4" t="s">
        <v>47</v>
      </c>
      <c r="B241" s="18">
        <f>[1]InputData!C34</f>
        <v>1340638</v>
      </c>
      <c r="C241" s="19">
        <f>'[1]Cenários obesidade'!B36</f>
        <v>28.335617622196835</v>
      </c>
      <c r="D241" s="19">
        <f>'[1]Cenários obesidade'!C36</f>
        <v>4.7139230202363356</v>
      </c>
      <c r="E241" s="19">
        <f>'[1]Cenários obesidade'!D36</f>
        <v>31.16917938441652</v>
      </c>
      <c r="F241" s="19">
        <f>'[1]Cenários obesidade'!E36</f>
        <v>5.1853153222599691</v>
      </c>
      <c r="G241" s="20">
        <f t="shared" si="91"/>
        <v>3.3304697306261577</v>
      </c>
      <c r="H241" s="21">
        <f t="shared" si="92"/>
        <v>0.1652262443207014</v>
      </c>
      <c r="I241" s="20">
        <f t="shared" si="93"/>
        <v>3.4257799104304825</v>
      </c>
      <c r="J241" s="22">
        <f t="shared" si="94"/>
        <v>0.1652262443207014</v>
      </c>
      <c r="K241" s="20">
        <f t="shared" si="95"/>
        <v>110.71785728579403</v>
      </c>
      <c r="L241" s="21">
        <f t="shared" si="96"/>
        <v>129.83701418539684</v>
      </c>
      <c r="M241" s="21">
        <f t="shared" si="97"/>
        <v>251.61414128748947</v>
      </c>
      <c r="N241" s="21">
        <f t="shared" si="98"/>
        <v>460.76125980033498</v>
      </c>
      <c r="O241" s="21">
        <f t="shared" si="99"/>
        <v>800.86789607667617</v>
      </c>
      <c r="P241" s="21"/>
      <c r="Q241" s="21">
        <f t="shared" si="100"/>
        <v>1326.5822468759463</v>
      </c>
      <c r="R241" s="21">
        <f t="shared" si="101"/>
        <v>2101.6918528715969</v>
      </c>
      <c r="S241" s="21"/>
      <c r="T241" s="21">
        <f t="shared" si="102"/>
        <v>3195.1268675577994</v>
      </c>
      <c r="U241" s="21">
        <f t="shared" si="103"/>
        <v>4674.9949967934754</v>
      </c>
      <c r="V241" s="21"/>
      <c r="W241" s="21">
        <f t="shared" si="104"/>
        <v>6601.1605255905342</v>
      </c>
      <c r="X241" s="21">
        <f t="shared" si="105"/>
        <v>9017.2306943078074</v>
      </c>
      <c r="Y241" s="21"/>
      <c r="Z241" s="21">
        <f t="shared" si="106"/>
        <v>11943.026549792125</v>
      </c>
      <c r="AA241" s="21">
        <f t="shared" si="107"/>
        <v>15368.639547407858</v>
      </c>
      <c r="AB241" s="21"/>
      <c r="AC241" s="21">
        <f t="shared" si="108"/>
        <v>19251.001380549511</v>
      </c>
      <c r="AD241" s="21">
        <f t="shared" si="109"/>
        <v>23513.558599443539</v>
      </c>
      <c r="AE241" s="21"/>
      <c r="AF241" s="21">
        <f t="shared" si="110"/>
        <v>28049.213594919667</v>
      </c>
      <c r="AG241" s="21">
        <f t="shared" si="111"/>
        <v>32726.251276221243</v>
      </c>
      <c r="AH241" s="21"/>
      <c r="AI241" s="21">
        <f t="shared" si="112"/>
        <v>37396.592677145025</v>
      </c>
      <c r="AJ241" s="21">
        <f t="shared" si="113"/>
        <v>41905.458818780091</v>
      </c>
      <c r="AK241" s="21"/>
      <c r="AL241" s="21">
        <f t="shared" si="114"/>
        <v>46101.418098499467</v>
      </c>
      <c r="AM241" s="21">
        <f t="shared" si="115"/>
        <v>49845.826936138306</v>
      </c>
      <c r="AN241" s="21">
        <f t="shared" si="116"/>
        <v>53020.831403049997</v>
      </c>
      <c r="AO241" s="21">
        <f t="shared" si="117"/>
        <v>55535.337235309897</v>
      </c>
      <c r="AP241" s="21">
        <f t="shared" si="118"/>
        <v>57328.631914552192</v>
      </c>
      <c r="AQ241" s="21">
        <f t="shared" si="119"/>
        <v>58371.613484189307</v>
      </c>
      <c r="AR241" s="21">
        <f t="shared" si="120"/>
        <v>58665.813587709839</v>
      </c>
      <c r="AS241" s="21">
        <f t="shared" si="121"/>
        <v>58240.575967201185</v>
      </c>
      <c r="AT241" s="21">
        <f t="shared" si="122"/>
        <v>57148.857671586738</v>
      </c>
      <c r="AU241" s="21">
        <f t="shared" si="123"/>
        <v>55462.160340196941</v>
      </c>
      <c r="AV241" s="21">
        <f t="shared" si="124"/>
        <v>53265.082663487228</v>
      </c>
      <c r="AW241" s="21">
        <f t="shared" si="125"/>
        <v>50649.926464022734</v>
      </c>
      <c r="AX241" s="21">
        <f t="shared" si="126"/>
        <v>47711.703291396982</v>
      </c>
      <c r="AY241" s="21">
        <f t="shared" si="127"/>
        <v>44543.790673683892</v>
      </c>
      <c r="AZ241" s="21">
        <f t="shared" si="128"/>
        <v>41234.389532467161</v>
      </c>
      <c r="BA241" s="21">
        <f t="shared" si="129"/>
        <v>37863.845892915124</v>
      </c>
      <c r="BB241" s="21">
        <f t="shared" si="130"/>
        <v>34502.826712297872</v>
      </c>
      <c r="BC241" s="21">
        <f t="shared" si="131"/>
        <v>31211.284173219166</v>
      </c>
      <c r="BD241" s="21">
        <f t="shared" si="132"/>
        <v>28038.105429134539</v>
      </c>
      <c r="BE241" s="21">
        <f t="shared" si="133"/>
        <v>25021.324044656896</v>
      </c>
      <c r="BF241" s="21">
        <f t="shared" si="134"/>
        <v>22188.762620329915</v>
      </c>
      <c r="BG241" s="21">
        <f t="shared" si="135"/>
        <v>19558.98018410441</v>
      </c>
      <c r="BH241" s="21">
        <f t="shared" si="136"/>
        <v>17142.409659413071</v>
      </c>
      <c r="BI241" s="21">
        <f t="shared" si="137"/>
        <v>14942.587133258716</v>
      </c>
      <c r="BJ241" s="21">
        <f t="shared" si="138"/>
        <v>12957.393253458205</v>
      </c>
      <c r="BK241" s="21">
        <f t="shared" si="139"/>
        <v>11180.245931411759</v>
      </c>
      <c r="BL241" s="21">
        <f t="shared" si="140"/>
        <v>9601.2012144397213</v>
      </c>
      <c r="BM241" s="21">
        <f t="shared" si="141"/>
        <v>8207.9348198455809</v>
      </c>
      <c r="BN241" s="21">
        <f t="shared" si="142"/>
        <v>6986.5899140263837</v>
      </c>
      <c r="BO241" s="21">
        <f t="shared" si="143"/>
        <v>5922.487126801152</v>
      </c>
      <c r="BP241" s="21">
        <f t="shared" si="144"/>
        <v>5000.7006055431084</v>
      </c>
      <c r="BQ241" s="21">
        <f t="shared" si="145"/>
        <v>4206.5093840462296</v>
      </c>
      <c r="BR241" s="21">
        <f t="shared" si="146"/>
        <v>3525.7368040752299</v>
      </c>
      <c r="BS241" s="21">
        <f t="shared" si="147"/>
        <v>2944.9925544359307</v>
      </c>
      <c r="BT241" s="21">
        <f t="shared" si="148"/>
        <v>2451.8324508377768</v>
      </c>
      <c r="BU241" s="21">
        <f t="shared" si="149"/>
        <v>2034.8507079244187</v>
      </c>
      <c r="BV241" s="21">
        <f t="shared" si="150"/>
        <v>1683.7184468559567</v>
      </c>
      <c r="BW241" s="21">
        <f t="shared" si="151"/>
        <v>1389.180781461655</v>
      </c>
      <c r="BX241" s="21">
        <f t="shared" si="152"/>
        <v>1143.0232259818904</v>
      </c>
      <c r="BY241" s="21">
        <f t="shared" si="153"/>
        <v>938.01651304459131</v>
      </c>
      <c r="BZ241" s="21">
        <f t="shared" si="154"/>
        <v>767.8473052675846</v>
      </c>
      <c r="CA241" s="21">
        <f t="shared" si="155"/>
        <v>627.04079620041239</v>
      </c>
      <c r="CB241" s="21">
        <f t="shared" si="156"/>
        <v>510.87986676553874</v>
      </c>
      <c r="CC241" s="21">
        <f t="shared" si="157"/>
        <v>415.32431087134347</v>
      </c>
      <c r="CD241" s="21">
        <f t="shared" si="158"/>
        <v>336.93267184550194</v>
      </c>
      <c r="CE241" s="21">
        <f t="shared" si="159"/>
        <v>272.78843227464006</v>
      </c>
      <c r="CF241" s="21">
        <f t="shared" si="160"/>
        <v>220.43165945641297</v>
      </c>
      <c r="CG241" s="21">
        <f t="shared" si="161"/>
        <v>177.79670886540578</v>
      </c>
      <c r="CH241" s="21">
        <f t="shared" si="162"/>
        <v>143.15620916452482</v>
      </c>
      <c r="CI241" s="21">
        <f t="shared" si="163"/>
        <v>115.07127481500822</v>
      </c>
      <c r="CJ241" s="21">
        <f t="shared" si="164"/>
        <v>92.347697791756744</v>
      </c>
      <c r="CK241" s="21">
        <f t="shared" si="165"/>
        <v>73.997741611029127</v>
      </c>
      <c r="CL241" s="22">
        <f t="shared" si="166"/>
        <v>289.5586811677706</v>
      </c>
      <c r="CM241" s="20">
        <f t="shared" si="167"/>
        <v>9.3819208694853344</v>
      </c>
      <c r="CN241" s="21">
        <f t="shared" si="168"/>
        <v>13.350094553162453</v>
      </c>
      <c r="CO241" s="21">
        <f t="shared" si="169"/>
        <v>28.933662503715727</v>
      </c>
      <c r="CP241" s="21">
        <f t="shared" si="170"/>
        <v>59.052179359430511</v>
      </c>
      <c r="CQ241" s="21">
        <f t="shared" si="171"/>
        <v>114.02740421517133</v>
      </c>
      <c r="CR241" s="21">
        <f t="shared" si="172"/>
        <v>209.19338832958539</v>
      </c>
      <c r="CS241" s="21">
        <f t="shared" si="173"/>
        <v>366.0150254503755</v>
      </c>
      <c r="CT241" s="21">
        <f t="shared" si="174"/>
        <v>612.84758473255135</v>
      </c>
      <c r="CU241" s="21">
        <f t="shared" si="175"/>
        <v>985.05578989917649</v>
      </c>
      <c r="CV241" s="21">
        <f t="shared" si="176"/>
        <v>1524.2412946060126</v>
      </c>
      <c r="CW241" s="21">
        <f t="shared" si="177"/>
        <v>2276.4187018129983</v>
      </c>
      <c r="CX241" s="21">
        <f t="shared" si="178"/>
        <v>3289.123120062075</v>
      </c>
      <c r="CY241" s="21">
        <f t="shared" si="179"/>
        <v>4607.603397238152</v>
      </c>
      <c r="CZ241" s="21">
        <f t="shared" si="180"/>
        <v>6270.4227103687363</v>
      </c>
      <c r="DA241" s="21">
        <f t="shared" si="181"/>
        <v>8304.9190786324234</v>
      </c>
      <c r="DB241" s="21">
        <f t="shared" si="182"/>
        <v>10723.046167190394</v>
      </c>
      <c r="DC241" s="21">
        <f t="shared" si="183"/>
        <v>13518.105428385294</v>
      </c>
      <c r="DD241" s="21">
        <f t="shared" si="184"/>
        <v>16662.795088255079</v>
      </c>
      <c r="DE241" s="21">
        <f t="shared" si="185"/>
        <v>20108.854532776306</v>
      </c>
      <c r="DF241" s="21">
        <f t="shared" si="186"/>
        <v>23788.399040237491</v>
      </c>
      <c r="DG241" s="21">
        <f t="shared" si="187"/>
        <v>27616.848706470824</v>
      </c>
      <c r="DH241" s="21">
        <f t="shared" si="188"/>
        <v>31497.184665939363</v>
      </c>
      <c r="DI241" s="21">
        <f t="shared" si="189"/>
        <v>35325.137203476283</v>
      </c>
      <c r="DJ241" s="21">
        <f t="shared" si="190"/>
        <v>38994.837155335335</v>
      </c>
      <c r="DK241" s="21">
        <f t="shared" si="191"/>
        <v>42404.447582883098</v>
      </c>
      <c r="DL241" s="21">
        <f t="shared" si="192"/>
        <v>45461.331907948355</v>
      </c>
      <c r="DM241" s="21">
        <f t="shared" si="193"/>
        <v>48086.395954341577</v>
      </c>
      <c r="DN241" s="21">
        <f t="shared" si="194"/>
        <v>50217.349466438071</v>
      </c>
      <c r="DO241" s="21">
        <f t="shared" si="195"/>
        <v>51810.751671565442</v>
      </c>
      <c r="DP241" s="21">
        <f t="shared" si="196"/>
        <v>52842.820811100282</v>
      </c>
      <c r="DQ241" s="21">
        <f t="shared" si="197"/>
        <v>53309.087864881039</v>
      </c>
      <c r="DR241" s="21">
        <f t="shared" si="198"/>
        <v>53223.052402551533</v>
      </c>
      <c r="DS241" s="21">
        <f t="shared" si="199"/>
        <v>52614.050057080385</v>
      </c>
      <c r="DT241" s="21">
        <f t="shared" si="200"/>
        <v>51524.566494455488</v>
      </c>
      <c r="DU241" s="21">
        <f t="shared" si="201"/>
        <v>50007.234640458868</v>
      </c>
      <c r="DV241" s="21">
        <f t="shared" si="202"/>
        <v>48121.734803662832</v>
      </c>
      <c r="DW241" s="21">
        <f t="shared" si="203"/>
        <v>45931.786564769347</v>
      </c>
      <c r="DX241" s="21">
        <f t="shared" si="204"/>
        <v>43502.382343651952</v>
      </c>
      <c r="DY241" s="21">
        <f t="shared" si="205"/>
        <v>40897.370373535756</v>
      </c>
      <c r="DZ241" s="21">
        <f t="shared" si="206"/>
        <v>38177.453503724435</v>
      </c>
      <c r="EA241" s="21">
        <f t="shared" si="207"/>
        <v>35398.632864906242</v>
      </c>
      <c r="EB241" s="21">
        <f t="shared" si="208"/>
        <v>32611.093938759441</v>
      </c>
      <c r="EC241" s="21">
        <f t="shared" si="209"/>
        <v>29858.507973290682</v>
      </c>
      <c r="ED241" s="21">
        <f t="shared" si="210"/>
        <v>27177.704163300212</v>
      </c>
      <c r="EE241" s="21">
        <f t="shared" si="211"/>
        <v>24598.657145718138</v>
      </c>
      <c r="EF241" s="21">
        <f t="shared" si="212"/>
        <v>22144.729306496294</v>
      </c>
      <c r="EG241" s="21">
        <f t="shared" si="213"/>
        <v>19833.107094486986</v>
      </c>
      <c r="EH241" s="21">
        <f t="shared" si="214"/>
        <v>17675.373846336406</v>
      </c>
      <c r="EI241" s="21">
        <f t="shared" si="215"/>
        <v>15678.167438372366</v>
      </c>
      <c r="EJ241" s="21">
        <f t="shared" si="216"/>
        <v>13843.87840443861</v>
      </c>
      <c r="EK241" s="21">
        <f t="shared" si="217"/>
        <v>12171.352158283382</v>
      </c>
      <c r="EL241" s="21">
        <f t="shared" si="218"/>
        <v>10656.566978924991</v>
      </c>
      <c r="EM241" s="21">
        <f t="shared" si="219"/>
        <v>9293.2669758769644</v>
      </c>
      <c r="EN241" s="21">
        <f t="shared" si="220"/>
        <v>8073.5360279409415</v>
      </c>
      <c r="EO241" s="21">
        <f t="shared" si="221"/>
        <v>6988.3045011682707</v>
      </c>
      <c r="EP241" s="21">
        <f t="shared" si="222"/>
        <v>6027.7853261692753</v>
      </c>
      <c r="EQ241" s="21">
        <f t="shared" si="223"/>
        <v>5181.8397635347692</v>
      </c>
      <c r="ER241" s="21">
        <f t="shared" si="224"/>
        <v>4440.2759784837517</v>
      </c>
      <c r="ES241" s="21">
        <f t="shared" si="225"/>
        <v>3793.08548905001</v>
      </c>
      <c r="ET241" s="21">
        <f t="shared" si="226"/>
        <v>3230.6237722668061</v>
      </c>
      <c r="EU241" s="21">
        <f t="shared" si="227"/>
        <v>2743.741941858992</v>
      </c>
      <c r="EV241" s="21">
        <f t="shared" si="228"/>
        <v>2323.8765766769493</v>
      </c>
      <c r="EW241" s="21">
        <f t="shared" si="229"/>
        <v>1963.1045984797499</v>
      </c>
      <c r="EX241" s="21">
        <f t="shared" si="230"/>
        <v>1654.1696732671019</v>
      </c>
      <c r="EY241" s="21">
        <f t="shared" si="231"/>
        <v>1390.4860283617645</v>
      </c>
      <c r="EZ241" s="21">
        <f t="shared" si="232"/>
        <v>1166.1249077619625</v>
      </c>
      <c r="FA241" s="21">
        <f t="shared" si="233"/>
        <v>975.78818527854526</v>
      </c>
      <c r="FB241" s="21">
        <f t="shared" si="234"/>
        <v>814.77295913905539</v>
      </c>
      <c r="FC241" s="21">
        <f t="shared" si="235"/>
        <v>678.93029161055642</v>
      </c>
      <c r="FD241" s="21">
        <f t="shared" si="236"/>
        <v>564.62065138396281</v>
      </c>
      <c r="FE241" s="21">
        <f t="shared" si="237"/>
        <v>468.66807562232992</v>
      </c>
      <c r="FF241" s="22">
        <f t="shared" si="238"/>
        <v>2179.6171790066028</v>
      </c>
    </row>
    <row r="242" spans="1:162" ht="15.5" x14ac:dyDescent="0.35">
      <c r="A242" s="4" t="s">
        <v>48</v>
      </c>
      <c r="B242" s="18">
        <f>[1]InputData!C35</f>
        <v>1302577</v>
      </c>
      <c r="C242" s="19">
        <f>'[1]Cenários obesidade'!B37</f>
        <v>28.59</v>
      </c>
      <c r="D242" s="19">
        <f>'[1]Cenários obesidade'!C37</f>
        <v>4.76</v>
      </c>
      <c r="E242" s="19">
        <f>'[1]Cenários obesidade'!D37</f>
        <v>31.448999999999998</v>
      </c>
      <c r="F242" s="19">
        <f>'[1]Cenários obesidade'!E37</f>
        <v>5.2359999999999998</v>
      </c>
      <c r="G242" s="20">
        <f t="shared" si="91"/>
        <v>3.3393858651087514</v>
      </c>
      <c r="H242" s="21">
        <f t="shared" si="92"/>
        <v>0.16535501943073225</v>
      </c>
      <c r="I242" s="20">
        <f t="shared" si="93"/>
        <v>3.4346960449130761</v>
      </c>
      <c r="J242" s="22">
        <f t="shared" si="94"/>
        <v>0.16535501943073225</v>
      </c>
      <c r="K242" s="20">
        <f t="shared" si="95"/>
        <v>87.601103237186464</v>
      </c>
      <c r="L242" s="21">
        <f t="shared" si="96"/>
        <v>104.44689966397563</v>
      </c>
      <c r="M242" s="21">
        <f t="shared" si="97"/>
        <v>204.31682921402668</v>
      </c>
      <c r="N242" s="21">
        <f t="shared" si="98"/>
        <v>377.58643285406413</v>
      </c>
      <c r="O242" s="21">
        <f t="shared" si="99"/>
        <v>662.18159196856675</v>
      </c>
      <c r="P242" s="21"/>
      <c r="Q242" s="21">
        <f t="shared" si="100"/>
        <v>1106.4593371562296</v>
      </c>
      <c r="R242" s="21">
        <f t="shared" si="101"/>
        <v>1767.9463415130326</v>
      </c>
      <c r="S242" s="21"/>
      <c r="T242" s="21">
        <f t="shared" si="102"/>
        <v>2710.2211457591375</v>
      </c>
      <c r="U242" s="21">
        <f t="shared" si="103"/>
        <v>3997.9375167237727</v>
      </c>
      <c r="V242" s="21"/>
      <c r="W242" s="21">
        <f t="shared" si="104"/>
        <v>5690.3447880281801</v>
      </c>
      <c r="X242" s="21">
        <f t="shared" si="105"/>
        <v>7833.9975223251267</v>
      </c>
      <c r="Y242" s="21"/>
      <c r="Z242" s="21">
        <f t="shared" si="106"/>
        <v>10455.582484512184</v>
      </c>
      <c r="AA242" s="21">
        <f t="shared" si="107"/>
        <v>13555.869147157164</v>
      </c>
      <c r="AB242" s="21"/>
      <c r="AC242" s="21">
        <f t="shared" si="108"/>
        <v>17105.690665304879</v>
      </c>
      <c r="AD242" s="21">
        <f t="shared" si="109"/>
        <v>21044.605058577599</v>
      </c>
      <c r="AE242" s="21"/>
      <c r="AF242" s="21">
        <f t="shared" si="110"/>
        <v>25282.523121289942</v>
      </c>
      <c r="AG242" s="21">
        <f t="shared" si="111"/>
        <v>29704.189964921799</v>
      </c>
      <c r="AH242" s="21"/>
      <c r="AI242" s="21">
        <f t="shared" si="112"/>
        <v>34176.041563263432</v>
      </c>
      <c r="AJ242" s="21">
        <f t="shared" si="113"/>
        <v>38554.683006397951</v>
      </c>
      <c r="AK242" s="21"/>
      <c r="AL242" s="21">
        <f t="shared" si="114"/>
        <v>42696.085263647146</v>
      </c>
      <c r="AM242" s="21">
        <f t="shared" si="115"/>
        <v>46464.580296059969</v>
      </c>
      <c r="AN242" s="21">
        <f t="shared" si="116"/>
        <v>49740.835710306972</v>
      </c>
      <c r="AO242" s="21">
        <f t="shared" si="117"/>
        <v>52428.179041081858</v>
      </c>
      <c r="AP242" s="21">
        <f t="shared" si="118"/>
        <v>54456.879555807034</v>
      </c>
      <c r="AQ242" s="21">
        <f t="shared" si="119"/>
        <v>55786.243534096604</v>
      </c>
      <c r="AR242" s="21">
        <f t="shared" si="120"/>
        <v>56404.604636446784</v>
      </c>
      <c r="AS242" s="21">
        <f t="shared" si="121"/>
        <v>56327.471198922191</v>
      </c>
      <c r="AT242" s="21">
        <f t="shared" si="122"/>
        <v>55594.214800944021</v>
      </c>
      <c r="AU242" s="21">
        <f t="shared" si="123"/>
        <v>54263.746944544364</v>
      </c>
      <c r="AV242" s="21">
        <f t="shared" si="124"/>
        <v>52409.638716413254</v>
      </c>
      <c r="AW242" s="21">
        <f t="shared" si="125"/>
        <v>50115.102619267382</v>
      </c>
      <c r="AX242" s="21">
        <f t="shared" si="126"/>
        <v>47468.189586223656</v>
      </c>
      <c r="AY242" s="21">
        <f t="shared" si="127"/>
        <v>44557.47095910777</v>
      </c>
      <c r="AZ242" s="21">
        <f t="shared" si="128"/>
        <v>41468.386874160635</v>
      </c>
      <c r="BA242" s="21">
        <f t="shared" si="129"/>
        <v>38280.358532881663</v>
      </c>
      <c r="BB242" s="21">
        <f t="shared" si="130"/>
        <v>35064.688837561393</v>
      </c>
      <c r="BC242" s="21">
        <f t="shared" si="131"/>
        <v>31883.217623016739</v>
      </c>
      <c r="BD242" s="21">
        <f t="shared" si="132"/>
        <v>28787.655569661682</v>
      </c>
      <c r="BE242" s="21">
        <f t="shared" si="133"/>
        <v>25819.494308293488</v>
      </c>
      <c r="BF242" s="21">
        <f t="shared" si="134"/>
        <v>23010.37740680694</v>
      </c>
      <c r="BG242" s="21">
        <f t="shared" si="135"/>
        <v>20382.815314564625</v>
      </c>
      <c r="BH242" s="21">
        <f t="shared" si="136"/>
        <v>17951.134112507956</v>
      </c>
      <c r="BI242" s="21">
        <f t="shared" si="137"/>
        <v>15722.560334475669</v>
      </c>
      <c r="BJ242" s="21">
        <f t="shared" si="138"/>
        <v>13698.359753403838</v>
      </c>
      <c r="BK242" s="21">
        <f t="shared" si="139"/>
        <v>11874.964865707585</v>
      </c>
      <c r="BL242" s="21">
        <f t="shared" si="140"/>
        <v>10245.042338721089</v>
      </c>
      <c r="BM242" s="21">
        <f t="shared" si="141"/>
        <v>8798.4668543921471</v>
      </c>
      <c r="BN242" s="21">
        <f t="shared" si="142"/>
        <v>7523.1809439033732</v>
      </c>
      <c r="BO242" s="21">
        <f t="shared" si="143"/>
        <v>6405.9312562757605</v>
      </c>
      <c r="BP242" s="21">
        <f t="shared" si="144"/>
        <v>5432.8801912915278</v>
      </c>
      <c r="BQ242" s="21">
        <f t="shared" si="145"/>
        <v>4590.0980865734273</v>
      </c>
      <c r="BR242" s="21">
        <f t="shared" si="146"/>
        <v>3863.9454285938095</v>
      </c>
      <c r="BS242" s="21">
        <f t="shared" si="147"/>
        <v>3241.3571658014775</v>
      </c>
      <c r="BT242" s="21">
        <f t="shared" si="148"/>
        <v>2710.042465567316</v>
      </c>
      <c r="BU242" s="21">
        <f t="shared" si="149"/>
        <v>2258.613490693007</v>
      </c>
      <c r="BV242" s="21">
        <f t="shared" si="150"/>
        <v>1876.6562613137419</v>
      </c>
      <c r="BW242" s="21">
        <f t="shared" si="151"/>
        <v>1554.755659442689</v>
      </c>
      <c r="BX242" s="21">
        <f t="shared" si="152"/>
        <v>1284.4853270189928</v>
      </c>
      <c r="BY242" s="21">
        <f t="shared" si="153"/>
        <v>1058.3717616496438</v>
      </c>
      <c r="BZ242" s="21">
        <f t="shared" si="154"/>
        <v>869.84044458721667</v>
      </c>
      <c r="CA242" s="21">
        <f t="shared" si="155"/>
        <v>713.15042552921466</v>
      </c>
      <c r="CB242" s="21">
        <f t="shared" si="156"/>
        <v>583.32249232508411</v>
      </c>
      <c r="CC242" s="21">
        <f t="shared" si="157"/>
        <v>476.06490146717476</v>
      </c>
      <c r="CD242" s="21">
        <f t="shared" si="158"/>
        <v>387.69965070624636</v>
      </c>
      <c r="CE242" s="21">
        <f t="shared" si="159"/>
        <v>315.0914390491892</v>
      </c>
      <c r="CF242" s="21">
        <f t="shared" si="160"/>
        <v>255.58077384717004</v>
      </c>
      <c r="CG242" s="21">
        <f t="shared" si="161"/>
        <v>206.92213649805689</v>
      </c>
      <c r="CH242" s="21">
        <f t="shared" si="162"/>
        <v>167.22769123845177</v>
      </c>
      <c r="CI242" s="21">
        <f t="shared" si="163"/>
        <v>134.91669844643863</v>
      </c>
      <c r="CJ242" s="21">
        <f t="shared" si="164"/>
        <v>108.67055780053913</v>
      </c>
      <c r="CK242" s="21">
        <f t="shared" si="165"/>
        <v>87.393241634108747</v>
      </c>
      <c r="CL242" s="22">
        <f t="shared" si="166"/>
        <v>347.81139985364871</v>
      </c>
      <c r="CM242" s="20">
        <f t="shared" si="167"/>
        <v>7.2324929208594853</v>
      </c>
      <c r="CN242" s="21">
        <f t="shared" si="168"/>
        <v>10.448635390952541</v>
      </c>
      <c r="CO242" s="21">
        <f t="shared" si="169"/>
        <v>22.854571817668024</v>
      </c>
      <c r="CP242" s="21">
        <f t="shared" si="170"/>
        <v>47.065403107706416</v>
      </c>
      <c r="CQ242" s="21">
        <f t="shared" si="171"/>
        <v>91.68072598999639</v>
      </c>
      <c r="CR242" s="21">
        <f t="shared" si="172"/>
        <v>169.64112934422792</v>
      </c>
      <c r="CS242" s="21">
        <f t="shared" si="173"/>
        <v>299.30382556305864</v>
      </c>
      <c r="CT242" s="21">
        <f t="shared" si="174"/>
        <v>505.2609643534621</v>
      </c>
      <c r="CU242" s="21">
        <f t="shared" si="175"/>
        <v>818.64853885470075</v>
      </c>
      <c r="CV242" s="21">
        <f t="shared" si="176"/>
        <v>1276.7054885224759</v>
      </c>
      <c r="CW242" s="21">
        <f t="shared" si="177"/>
        <v>1921.4082846307274</v>
      </c>
      <c r="CX242" s="21">
        <f t="shared" si="178"/>
        <v>2797.1215892816913</v>
      </c>
      <c r="CY242" s="21">
        <f t="shared" si="179"/>
        <v>3947.3534504717932</v>
      </c>
      <c r="CZ242" s="21">
        <f t="shared" si="180"/>
        <v>5410.8576472709938</v>
      </c>
      <c r="DA242" s="21">
        <f t="shared" si="181"/>
        <v>7217.4567609231435</v>
      </c>
      <c r="DB242" s="21">
        <f t="shared" si="182"/>
        <v>9384.0415008704058</v>
      </c>
      <c r="DC242" s="21">
        <f t="shared" si="183"/>
        <v>11911.218316788569</v>
      </c>
      <c r="DD242" s="21">
        <f t="shared" si="184"/>
        <v>14781.024530027695</v>
      </c>
      <c r="DE242" s="21">
        <f t="shared" si="185"/>
        <v>17956.017015392932</v>
      </c>
      <c r="DF242" s="21">
        <f t="shared" si="186"/>
        <v>21379.885884794076</v>
      </c>
      <c r="DG242" s="21">
        <f t="shared" si="187"/>
        <v>24979.573404069779</v>
      </c>
      <c r="DH242" s="21">
        <f t="shared" si="188"/>
        <v>28668.715941801664</v>
      </c>
      <c r="DI242" s="21">
        <f t="shared" si="189"/>
        <v>32352.094761049375</v>
      </c>
      <c r="DJ242" s="21">
        <f t="shared" si="190"/>
        <v>35930.694700151631</v>
      </c>
      <c r="DK242" s="21">
        <f t="shared" si="191"/>
        <v>39306.934754629096</v>
      </c>
      <c r="DL242" s="21">
        <f t="shared" si="192"/>
        <v>42389.649761557826</v>
      </c>
      <c r="DM242" s="21">
        <f t="shared" si="193"/>
        <v>45098.45980448019</v>
      </c>
      <c r="DN242" s="21">
        <f t="shared" si="194"/>
        <v>47367.251381440103</v>
      </c>
      <c r="DO242" s="21">
        <f t="shared" si="195"/>
        <v>49146.597829526967</v>
      </c>
      <c r="DP242" s="21">
        <f t="shared" si="196"/>
        <v>50405.05244560603</v>
      </c>
      <c r="DQ242" s="21">
        <f t="shared" si="197"/>
        <v>51129.344776914812</v>
      </c>
      <c r="DR242" s="21">
        <f t="shared" si="198"/>
        <v>51323.590399419074</v>
      </c>
      <c r="DS242" s="21">
        <f t="shared" si="199"/>
        <v>51007.682362074345</v>
      </c>
      <c r="DT242" s="21">
        <f t="shared" si="200"/>
        <v>50215.066856391364</v>
      </c>
      <c r="DU242" s="21">
        <f t="shared" si="201"/>
        <v>48990.117815559439</v>
      </c>
      <c r="DV242" s="21">
        <f t="shared" si="202"/>
        <v>47385.318274153113</v>
      </c>
      <c r="DW242" s="21">
        <f t="shared" si="203"/>
        <v>45458.434812263898</v>
      </c>
      <c r="DX242" s="21">
        <f t="shared" si="204"/>
        <v>43269.84007536561</v>
      </c>
      <c r="DY242" s="21">
        <f t="shared" si="205"/>
        <v>40880.101838930641</v>
      </c>
      <c r="DZ242" s="21">
        <f t="shared" si="206"/>
        <v>38347.919413573698</v>
      </c>
      <c r="EA242" s="21">
        <f t="shared" si="207"/>
        <v>35728.452558966274</v>
      </c>
      <c r="EB242" s="21">
        <f t="shared" si="208"/>
        <v>33072.056755296253</v>
      </c>
      <c r="EC242" s="21">
        <f t="shared" si="209"/>
        <v>30423.413026994989</v>
      </c>
      <c r="ED242" s="21">
        <f t="shared" si="210"/>
        <v>27821.021088939171</v>
      </c>
      <c r="EE242" s="21">
        <f t="shared" si="211"/>
        <v>25297.011319001031</v>
      </c>
      <c r="EF242" s="21">
        <f t="shared" si="212"/>
        <v>22877.223421167251</v>
      </c>
      <c r="EG242" s="21">
        <f t="shared" si="213"/>
        <v>20581.49680577343</v>
      </c>
      <c r="EH242" s="21">
        <f t="shared" si="214"/>
        <v>18424.118708270813</v>
      </c>
      <c r="EI242" s="21">
        <f t="shared" si="215"/>
        <v>16414.379897363146</v>
      </c>
      <c r="EJ242" s="21">
        <f t="shared" si="216"/>
        <v>14557.193548775513</v>
      </c>
      <c r="EK242" s="21">
        <f t="shared" si="217"/>
        <v>12853.739657725051</v>
      </c>
      <c r="EL242" s="21">
        <f t="shared" si="218"/>
        <v>11302.104552691313</v>
      </c>
      <c r="EM242" s="21">
        <f t="shared" si="219"/>
        <v>9897.8921305345084</v>
      </c>
      <c r="EN242" s="21">
        <f t="shared" si="220"/>
        <v>8634.7899833543415</v>
      </c>
      <c r="EO242" s="21">
        <f t="shared" si="221"/>
        <v>7505.0793887482932</v>
      </c>
      <c r="EP242" s="21">
        <f t="shared" si="222"/>
        <v>6500.0830578203804</v>
      </c>
      <c r="EQ242" s="21">
        <f t="shared" si="223"/>
        <v>5610.5485391239181</v>
      </c>
      <c r="ER242" s="21">
        <f t="shared" si="224"/>
        <v>4826.9682872896346</v>
      </c>
      <c r="ES242" s="21">
        <f t="shared" si="225"/>
        <v>4139.8396938256928</v>
      </c>
      <c r="ET242" s="21">
        <f t="shared" si="226"/>
        <v>3539.86994336014</v>
      </c>
      <c r="EU242" s="21">
        <f t="shared" si="227"/>
        <v>3018.1315139314443</v>
      </c>
      <c r="EV242" s="21">
        <f t="shared" si="228"/>
        <v>2566.1745999146551</v>
      </c>
      <c r="EW242" s="21">
        <f t="shared" si="229"/>
        <v>2176.1028106956564</v>
      </c>
      <c r="EX242" s="21">
        <f t="shared" si="230"/>
        <v>1840.6182870780497</v>
      </c>
      <c r="EY242" s="21">
        <f t="shared" si="231"/>
        <v>1553.0419673421422</v>
      </c>
      <c r="EZ242" s="21">
        <f t="shared" si="232"/>
        <v>1307.3141984366523</v>
      </c>
      <c r="FA242" s="21">
        <f t="shared" si="233"/>
        <v>1097.980283467037</v>
      </c>
      <c r="FB242" s="21">
        <f t="shared" si="234"/>
        <v>920.16492968974933</v>
      </c>
      <c r="FC242" s="21">
        <f t="shared" si="235"/>
        <v>769.53894522156929</v>
      </c>
      <c r="FD242" s="21">
        <f t="shared" si="236"/>
        <v>642.28095106001365</v>
      </c>
      <c r="FE242" s="21">
        <f t="shared" si="237"/>
        <v>535.03634295583061</v>
      </c>
      <c r="FF242" s="22">
        <f t="shared" si="238"/>
        <v>2535.6646399102779</v>
      </c>
    </row>
    <row r="243" spans="1:162" ht="15.5" x14ac:dyDescent="0.35">
      <c r="A243" s="4" t="s">
        <v>49</v>
      </c>
      <c r="B243" s="18">
        <f>[1]InputData!C36</f>
        <v>1279365</v>
      </c>
      <c r="C243" s="19">
        <f>'[1]Cenários obesidade'!B38</f>
        <v>28.723938272378049</v>
      </c>
      <c r="D243" s="19">
        <f>'[1]Cenários obesidade'!C38</f>
        <v>4.779184955014089</v>
      </c>
      <c r="E243" s="19">
        <f>'[1]Cenários obesidade'!D38</f>
        <v>31.596332099615854</v>
      </c>
      <c r="F243" s="19">
        <f>'[1]Cenários obesidade'!E38</f>
        <v>5.2571034505154977</v>
      </c>
      <c r="G243" s="20">
        <f t="shared" si="91"/>
        <v>3.3440772811376793</v>
      </c>
      <c r="H243" s="21">
        <f t="shared" si="92"/>
        <v>0.16524878285135539</v>
      </c>
      <c r="I243" s="20">
        <f t="shared" si="93"/>
        <v>3.4393874609420041</v>
      </c>
      <c r="J243" s="22">
        <f t="shared" si="94"/>
        <v>0.16524878285135539</v>
      </c>
      <c r="K243" s="20">
        <f t="shared" si="95"/>
        <v>75.896013603991008</v>
      </c>
      <c r="L243" s="21">
        <f t="shared" si="96"/>
        <v>91.541795001099658</v>
      </c>
      <c r="M243" s="21">
        <f t="shared" si="97"/>
        <v>180.22295463290035</v>
      </c>
      <c r="N243" s="21">
        <f t="shared" si="98"/>
        <v>335.11896285270876</v>
      </c>
      <c r="O243" s="21">
        <f t="shared" si="99"/>
        <v>591.20453012140922</v>
      </c>
      <c r="P243" s="21"/>
      <c r="Q243" s="21">
        <f t="shared" si="100"/>
        <v>993.53163639028548</v>
      </c>
      <c r="R243" s="21">
        <f t="shared" si="101"/>
        <v>1596.2985992147144</v>
      </c>
      <c r="S243" s="21"/>
      <c r="T243" s="21">
        <f t="shared" si="102"/>
        <v>2460.1805393492782</v>
      </c>
      <c r="U243" s="21">
        <f t="shared" si="103"/>
        <v>3647.8634503329663</v>
      </c>
      <c r="V243" s="21"/>
      <c r="W243" s="21">
        <f t="shared" si="104"/>
        <v>5218.058607505649</v>
      </c>
      <c r="X243" s="21">
        <f t="shared" si="105"/>
        <v>7218.6018347282516</v>
      </c>
      <c r="Y243" s="21"/>
      <c r="Z243" s="21">
        <f t="shared" si="106"/>
        <v>9679.487472594461</v>
      </c>
      <c r="AA243" s="21">
        <f t="shared" si="107"/>
        <v>12606.791563794717</v>
      </c>
      <c r="AB243" s="21"/>
      <c r="AC243" s="21">
        <f t="shared" si="108"/>
        <v>15978.376916520516</v>
      </c>
      <c r="AD243" s="21">
        <f t="shared" si="109"/>
        <v>19742.055779642702</v>
      </c>
      <c r="AE243" s="21"/>
      <c r="AF243" s="21">
        <f t="shared" si="110"/>
        <v>23816.557492569827</v>
      </c>
      <c r="AG243" s="21">
        <f t="shared" si="111"/>
        <v>28095.271880964465</v>
      </c>
      <c r="AH243" s="21"/>
      <c r="AI243" s="21">
        <f t="shared" si="112"/>
        <v>32452.381547626122</v>
      </c>
      <c r="AJ243" s="21">
        <f t="shared" si="113"/>
        <v>36750.714441719443</v>
      </c>
      <c r="AK243" s="21"/>
      <c r="AL243" s="21">
        <f t="shared" si="114"/>
        <v>40850.479004435118</v>
      </c>
      <c r="AM243" s="21">
        <f t="shared" si="115"/>
        <v>44618.000673087983</v>
      </c>
      <c r="AN243" s="21">
        <f t="shared" si="116"/>
        <v>47933.651170186255</v>
      </c>
      <c r="AO243" s="21">
        <f t="shared" si="117"/>
        <v>50698.32471782541</v>
      </c>
      <c r="AP243" s="21">
        <f t="shared" si="118"/>
        <v>52838.032863501961</v>
      </c>
      <c r="AQ243" s="21">
        <f t="shared" si="119"/>
        <v>54306.425121907101</v>
      </c>
      <c r="AR243" s="21">
        <f t="shared" si="120"/>
        <v>55085.263740414455</v>
      </c>
      <c r="AS243" s="21">
        <f t="shared" si="121"/>
        <v>55183.063576901041</v>
      </c>
      <c r="AT243" s="21">
        <f t="shared" si="122"/>
        <v>54632.238321078257</v>
      </c>
      <c r="AU243" s="21">
        <f t="shared" si="123"/>
        <v>53485.16772052797</v>
      </c>
      <c r="AV243" s="21">
        <f t="shared" si="124"/>
        <v>51809.620646032796</v>
      </c>
      <c r="AW243" s="21">
        <f t="shared" si="125"/>
        <v>49683.944814540846</v>
      </c>
      <c r="AX243" s="21">
        <f t="shared" si="126"/>
        <v>47192.377812825958</v>
      </c>
      <c r="AY243" s="21">
        <f t="shared" si="127"/>
        <v>44420.758466627514</v>
      </c>
      <c r="AZ243" s="21">
        <f t="shared" si="128"/>
        <v>41452.834299346068</v>
      </c>
      <c r="BA243" s="21">
        <f t="shared" si="129"/>
        <v>38367.279422489155</v>
      </c>
      <c r="BB243" s="21">
        <f t="shared" si="130"/>
        <v>35235.464659607336</v>
      </c>
      <c r="BC243" s="21">
        <f t="shared" si="131"/>
        <v>32119.962304440443</v>
      </c>
      <c r="BD243" s="21">
        <f t="shared" si="132"/>
        <v>29073.723532718814</v>
      </c>
      <c r="BE243" s="21">
        <f t="shared" si="133"/>
        <v>26139.837087933833</v>
      </c>
      <c r="BF243" s="21">
        <f t="shared" si="134"/>
        <v>23351.762039612135</v>
      </c>
      <c r="BG243" s="21">
        <f t="shared" si="135"/>
        <v>20733.922931221186</v>
      </c>
      <c r="BH243" s="21">
        <f t="shared" si="136"/>
        <v>18302.559883930222</v>
      </c>
      <c r="BI243" s="21">
        <f t="shared" si="137"/>
        <v>16066.7365764061</v>
      </c>
      <c r="BJ243" s="21">
        <f t="shared" si="138"/>
        <v>14029.42308565138</v>
      </c>
      <c r="BK243" s="21">
        <f t="shared" si="139"/>
        <v>12188.586334085747</v>
      </c>
      <c r="BL243" s="21">
        <f t="shared" si="140"/>
        <v>10538.236770856842</v>
      </c>
      <c r="BM243" s="21">
        <f t="shared" si="141"/>
        <v>9069.3947916758407</v>
      </c>
      <c r="BN243" s="21">
        <f t="shared" si="142"/>
        <v>7770.9535465427925</v>
      </c>
      <c r="BO243" s="21">
        <f t="shared" si="143"/>
        <v>6630.4258134437368</v>
      </c>
      <c r="BP243" s="21">
        <f t="shared" si="144"/>
        <v>5634.5714099997522</v>
      </c>
      <c r="BQ243" s="21">
        <f t="shared" si="145"/>
        <v>4769.9082488299719</v>
      </c>
      <c r="BR243" s="21">
        <f t="shared" si="146"/>
        <v>4023.114818532586</v>
      </c>
      <c r="BS243" s="21">
        <f t="shared" si="147"/>
        <v>3381.3348655802038</v>
      </c>
      <c r="BT243" s="21">
        <f t="shared" si="148"/>
        <v>2832.3966675860142</v>
      </c>
      <c r="BU243" s="21">
        <f t="shared" si="149"/>
        <v>2364.9598280226355</v>
      </c>
      <c r="BV243" s="21">
        <f t="shared" si="150"/>
        <v>1968.6022665343107</v>
      </c>
      <c r="BW243" s="21">
        <f t="shared" si="151"/>
        <v>1633.8592724950679</v>
      </c>
      <c r="BX243" s="21">
        <f t="shared" si="152"/>
        <v>1352.2253367269839</v>
      </c>
      <c r="BY243" s="21">
        <f t="shared" si="153"/>
        <v>1116.1281402545478</v>
      </c>
      <c r="BZ243" s="21">
        <f t="shared" si="154"/>
        <v>918.8826835879197</v>
      </c>
      <c r="CA243" s="21">
        <f t="shared" si="155"/>
        <v>754.63217475716249</v>
      </c>
      <c r="CB243" s="21">
        <f t="shared" si="156"/>
        <v>618.28101946370612</v>
      </c>
      <c r="CC243" s="21">
        <f t="shared" si="157"/>
        <v>505.42410895213965</v>
      </c>
      <c r="CD243" s="21">
        <f t="shared" si="158"/>
        <v>412.27559900938991</v>
      </c>
      <c r="CE243" s="21">
        <f t="shared" si="159"/>
        <v>335.59952172429769</v>
      </c>
      <c r="CF243" s="21">
        <f t="shared" si="160"/>
        <v>272.64386578195257</v>
      </c>
      <c r="CG243" s="21">
        <f t="shared" si="161"/>
        <v>221.07919033185192</v>
      </c>
      <c r="CH243" s="21">
        <f t="shared" si="162"/>
        <v>178.94238758246729</v>
      </c>
      <c r="CI243" s="21">
        <f t="shared" si="163"/>
        <v>144.58586427474918</v>
      </c>
      <c r="CJ243" s="21">
        <f t="shared" si="164"/>
        <v>116.63215590202972</v>
      </c>
      <c r="CK243" s="21">
        <f t="shared" si="165"/>
        <v>93.933804507729519</v>
      </c>
      <c r="CL243" s="22">
        <f t="shared" si="166"/>
        <v>376.37902054273252</v>
      </c>
      <c r="CM243" s="20">
        <f t="shared" si="167"/>
        <v>6.1500083619278758</v>
      </c>
      <c r="CN243" s="21">
        <f t="shared" si="168"/>
        <v>8.9828221861639435</v>
      </c>
      <c r="CO243" s="21">
        <f t="shared" si="169"/>
        <v>19.777393964833799</v>
      </c>
      <c r="CP243" s="21">
        <f t="shared" si="170"/>
        <v>40.985789091065399</v>
      </c>
      <c r="CQ243" s="21">
        <f t="shared" si="171"/>
        <v>80.323903575055226</v>
      </c>
      <c r="CR243" s="21">
        <f t="shared" si="172"/>
        <v>149.49929629664712</v>
      </c>
      <c r="CS243" s="21">
        <f t="shared" si="173"/>
        <v>265.26088457701076</v>
      </c>
      <c r="CT243" s="21">
        <f t="shared" si="174"/>
        <v>450.24262893833378</v>
      </c>
      <c r="CU243" s="21">
        <f t="shared" si="175"/>
        <v>733.36478401652334</v>
      </c>
      <c r="CV243" s="21">
        <f t="shared" si="176"/>
        <v>1149.5587640868366</v>
      </c>
      <c r="CW243" s="21">
        <f t="shared" si="177"/>
        <v>1738.6343922910398</v>
      </c>
      <c r="CX243" s="21">
        <f t="shared" si="178"/>
        <v>2543.2094475195986</v>
      </c>
      <c r="CY243" s="21">
        <f t="shared" si="179"/>
        <v>3605.7570774411142</v>
      </c>
      <c r="CZ243" s="21">
        <f t="shared" si="180"/>
        <v>4964.9734378635885</v>
      </c>
      <c r="DA243" s="21">
        <f t="shared" si="181"/>
        <v>6651.7982935236569</v>
      </c>
      <c r="DB243" s="21">
        <f t="shared" si="182"/>
        <v>8685.5098926528954</v>
      </c>
      <c r="DC243" s="21">
        <f t="shared" si="183"/>
        <v>11070.344654769835</v>
      </c>
      <c r="DD243" s="21">
        <f t="shared" si="184"/>
        <v>13793.05590375073</v>
      </c>
      <c r="DE243" s="21">
        <f t="shared" si="185"/>
        <v>16821.729957677264</v>
      </c>
      <c r="DF243" s="21">
        <f t="shared" si="186"/>
        <v>20106.038442324258</v>
      </c>
      <c r="DG243" s="21">
        <f t="shared" si="187"/>
        <v>23578.945142884226</v>
      </c>
      <c r="DH243" s="21">
        <f t="shared" si="188"/>
        <v>27159.728150976141</v>
      </c>
      <c r="DI243" s="21">
        <f t="shared" si="189"/>
        <v>30758.044942198463</v>
      </c>
      <c r="DJ243" s="21">
        <f t="shared" si="190"/>
        <v>34278.674887428795</v>
      </c>
      <c r="DK243" s="21">
        <f t="shared" si="191"/>
        <v>37626.528548005575</v>
      </c>
      <c r="DL243" s="21">
        <f t="shared" si="192"/>
        <v>40711.516250288056</v>
      </c>
      <c r="DM243" s="21">
        <f t="shared" si="193"/>
        <v>43452.91370270677</v>
      </c>
      <c r="DN243" s="21">
        <f t="shared" si="194"/>
        <v>45782.939122237534</v>
      </c>
      <c r="DO243" s="21">
        <f t="shared" si="195"/>
        <v>47649.351569190418</v>
      </c>
      <c r="DP243" s="21">
        <f t="shared" si="196"/>
        <v>49016.980969052376</v>
      </c>
      <c r="DQ243" s="21">
        <f t="shared" si="197"/>
        <v>49868.195279453059</v>
      </c>
      <c r="DR243" s="21">
        <f t="shared" si="198"/>
        <v>50202.390827340299</v>
      </c>
      <c r="DS243" s="21">
        <f t="shared" si="199"/>
        <v>50034.652605124204</v>
      </c>
      <c r="DT243" s="21">
        <f t="shared" si="200"/>
        <v>49393.770056472596</v>
      </c>
      <c r="DU243" s="21">
        <f t="shared" si="201"/>
        <v>48319.81111454621</v>
      </c>
      <c r="DV243" s="21">
        <f t="shared" si="202"/>
        <v>46861.455548085964</v>
      </c>
      <c r="DW243" s="21">
        <f t="shared" si="203"/>
        <v>45073.271898705614</v>
      </c>
      <c r="DX243" s="21">
        <f t="shared" si="204"/>
        <v>43013.094917780239</v>
      </c>
      <c r="DY243" s="21">
        <f t="shared" si="205"/>
        <v>40739.626882475022</v>
      </c>
      <c r="DZ243" s="21">
        <f t="shared" si="206"/>
        <v>38310.35047936008</v>
      </c>
      <c r="EA243" s="21">
        <f t="shared" si="207"/>
        <v>35779.806348521975</v>
      </c>
      <c r="EB243" s="21">
        <f t="shared" si="208"/>
        <v>33198.257278089593</v>
      </c>
      <c r="EC243" s="21">
        <f t="shared" si="209"/>
        <v>30610.734961115042</v>
      </c>
      <c r="ED243" s="21">
        <f t="shared" si="210"/>
        <v>28056.444925298518</v>
      </c>
      <c r="EE243" s="21">
        <f t="shared" si="211"/>
        <v>25568.490828346428</v>
      </c>
      <c r="EF243" s="21">
        <f t="shared" si="212"/>
        <v>23173.87040154955</v>
      </c>
      <c r="EG243" s="21">
        <f t="shared" si="213"/>
        <v>20893.691221196972</v>
      </c>
      <c r="EH243" s="21">
        <f t="shared" si="214"/>
        <v>18743.554313089731</v>
      </c>
      <c r="EI243" s="21">
        <f t="shared" si="215"/>
        <v>16734.056410740661</v>
      </c>
      <c r="EJ243" s="21">
        <f t="shared" si="216"/>
        <v>14871.366585216489</v>
      </c>
      <c r="EK243" s="21">
        <f t="shared" si="217"/>
        <v>13157.839127880978</v>
      </c>
      <c r="EL243" s="21">
        <f t="shared" si="218"/>
        <v>11592.631309475864</v>
      </c>
      <c r="EM243" s="21">
        <f t="shared" si="219"/>
        <v>10172.301415697159</v>
      </c>
      <c r="EN243" s="21">
        <f t="shared" si="220"/>
        <v>8891.3688695528399</v>
      </c>
      <c r="EO243" s="21">
        <f t="shared" si="221"/>
        <v>7742.8240238003909</v>
      </c>
      <c r="EP243" s="21">
        <f t="shared" si="222"/>
        <v>6718.580184878625</v>
      </c>
      <c r="EQ243" s="21">
        <f t="shared" si="223"/>
        <v>5809.8645467813021</v>
      </c>
      <c r="ER243" s="21">
        <f t="shared" si="224"/>
        <v>5007.5479724786082</v>
      </c>
      <c r="ES243" s="21">
        <f t="shared" si="225"/>
        <v>4302.4160149187601</v>
      </c>
      <c r="ET243" s="21">
        <f t="shared" si="226"/>
        <v>3685.385304021087</v>
      </c>
      <c r="EU243" s="21">
        <f t="shared" si="227"/>
        <v>3147.6705426843864</v>
      </c>
      <c r="EV243" s="21">
        <f t="shared" si="228"/>
        <v>2680.9079618240912</v>
      </c>
      <c r="EW243" s="21">
        <f t="shared" si="229"/>
        <v>2277.2412877630913</v>
      </c>
      <c r="EX243" s="21">
        <f t="shared" si="230"/>
        <v>1929.3761728867771</v>
      </c>
      <c r="EY243" s="21">
        <f t="shared" si="231"/>
        <v>1630.6087189762916</v>
      </c>
      <c r="EZ243" s="21">
        <f t="shared" si="232"/>
        <v>1374.8332557047684</v>
      </c>
      <c r="FA243" s="21">
        <f t="shared" si="233"/>
        <v>1156.5339847114021</v>
      </c>
      <c r="FB243" s="21">
        <f t="shared" si="234"/>
        <v>970.76450998218593</v>
      </c>
      <c r="FC243" s="21">
        <f t="shared" si="235"/>
        <v>813.11868395209922</v>
      </c>
      <c r="FD243" s="21">
        <f t="shared" si="236"/>
        <v>679.69563157125162</v>
      </c>
      <c r="FE243" s="21">
        <f t="shared" si="237"/>
        <v>567.06128898871066</v>
      </c>
      <c r="FF243" s="22">
        <f t="shared" si="238"/>
        <v>2708.7152490843355</v>
      </c>
    </row>
    <row r="244" spans="1:162" ht="15.5" x14ac:dyDescent="0.35">
      <c r="A244" s="4" t="s">
        <v>50</v>
      </c>
      <c r="B244" s="18">
        <f>[1]InputData!C37</f>
        <v>1265608</v>
      </c>
      <c r="C244" s="19">
        <f>'[1]Cenários obesidade'!B39</f>
        <v>28.756464410770892</v>
      </c>
      <c r="D244" s="19">
        <f>'[1]Cenários obesidade'!C39</f>
        <v>4.7783161558061709</v>
      </c>
      <c r="E244" s="19">
        <f>'[1]Cenários obesidade'!D39</f>
        <v>31.632110851847983</v>
      </c>
      <c r="F244" s="19">
        <f>'[1]Cenários obesidade'!E39</f>
        <v>5.2561477713867886</v>
      </c>
      <c r="G244" s="20">
        <f t="shared" si="91"/>
        <v>3.3452443493185871</v>
      </c>
      <c r="H244" s="21">
        <f t="shared" si="92"/>
        <v>0.16503479463616613</v>
      </c>
      <c r="I244" s="20">
        <f t="shared" si="93"/>
        <v>3.4405545291229118</v>
      </c>
      <c r="J244" s="22">
        <f t="shared" si="94"/>
        <v>0.16503479463616613</v>
      </c>
      <c r="K244" s="20">
        <f t="shared" si="95"/>
        <v>71.467903744327046</v>
      </c>
      <c r="L244" s="21">
        <f t="shared" si="96"/>
        <v>86.718088155285031</v>
      </c>
      <c r="M244" s="21">
        <f t="shared" si="97"/>
        <v>171.27442979904433</v>
      </c>
      <c r="N244" s="21">
        <f t="shared" si="98"/>
        <v>319.44080211388405</v>
      </c>
      <c r="O244" s="21">
        <f t="shared" si="99"/>
        <v>565.14646625407636</v>
      </c>
      <c r="P244" s="21"/>
      <c r="Q244" s="21">
        <f t="shared" si="100"/>
        <v>952.2813650164718</v>
      </c>
      <c r="R244" s="21">
        <f t="shared" si="101"/>
        <v>1533.8803605212836</v>
      </c>
      <c r="S244" s="21"/>
      <c r="T244" s="21">
        <f t="shared" si="102"/>
        <v>2369.6057448599913</v>
      </c>
      <c r="U244" s="21">
        <f t="shared" si="103"/>
        <v>3521.4504240539673</v>
      </c>
      <c r="V244" s="21"/>
      <c r="W244" s="21">
        <f t="shared" si="104"/>
        <v>5047.9117443884252</v>
      </c>
      <c r="X244" s="21">
        <f t="shared" si="105"/>
        <v>6997.2121388945634</v>
      </c>
      <c r="Y244" s="21"/>
      <c r="Z244" s="21">
        <f t="shared" si="106"/>
        <v>9400.3925564887577</v>
      </c>
      <c r="AA244" s="21">
        <f t="shared" si="107"/>
        <v>12265.218859558219</v>
      </c>
      <c r="AB244" s="21"/>
      <c r="AC244" s="21">
        <f t="shared" si="108"/>
        <v>15571.791983528803</v>
      </c>
      <c r="AD244" s="21">
        <f t="shared" si="109"/>
        <v>19270.548352220259</v>
      </c>
      <c r="AE244" s="21"/>
      <c r="AF244" s="21">
        <f t="shared" si="110"/>
        <v>23283.018902251126</v>
      </c>
      <c r="AG244" s="21">
        <f t="shared" si="111"/>
        <v>27505.344527362704</v>
      </c>
      <c r="AH244" s="21"/>
      <c r="AI244" s="21">
        <f t="shared" si="112"/>
        <v>31814.189296378689</v>
      </c>
      <c r="AJ244" s="21">
        <f t="shared" si="113"/>
        <v>36074.407675268121</v>
      </c>
      <c r="AK244" s="21"/>
      <c r="AL244" s="21">
        <f t="shared" si="114"/>
        <v>40147.646189516687</v>
      </c>
      <c r="AM244" s="21">
        <f t="shared" si="115"/>
        <v>43901.007975384869</v>
      </c>
      <c r="AN244" s="21">
        <f t="shared" si="116"/>
        <v>47214.972695006887</v>
      </c>
      <c r="AO244" s="21">
        <f t="shared" si="117"/>
        <v>49989.919571678853</v>
      </c>
      <c r="AP244" s="21">
        <f t="shared" si="118"/>
        <v>52150.813470099762</v>
      </c>
      <c r="AQ244" s="21">
        <f t="shared" si="119"/>
        <v>53649.846503121713</v>
      </c>
      <c r="AR244" s="21">
        <f t="shared" si="120"/>
        <v>54467.048115753409</v>
      </c>
      <c r="AS244" s="21">
        <f t="shared" si="121"/>
        <v>54609.060560514976</v>
      </c>
      <c r="AT244" s="21">
        <f t="shared" si="122"/>
        <v>54106.40953228165</v>
      </c>
      <c r="AU244" s="21">
        <f t="shared" si="123"/>
        <v>53009.676474011634</v>
      </c>
      <c r="AV244" s="21">
        <f t="shared" si="124"/>
        <v>51385.002689747118</v>
      </c>
      <c r="AW244" s="21">
        <f t="shared" si="125"/>
        <v>49309.334539092553</v>
      </c>
      <c r="AX244" s="21">
        <f t="shared" si="126"/>
        <v>46865.765385563798</v>
      </c>
      <c r="AY244" s="21">
        <f t="shared" si="127"/>
        <v>44139.256230386265</v>
      </c>
      <c r="AZ244" s="21">
        <f t="shared" si="128"/>
        <v>41212.934791397864</v>
      </c>
      <c r="BA244" s="21">
        <f t="shared" si="129"/>
        <v>38165.091860456014</v>
      </c>
      <c r="BB244" s="21">
        <f t="shared" si="130"/>
        <v>35066.921182673083</v>
      </c>
      <c r="BC244" s="21">
        <f t="shared" si="131"/>
        <v>31980.989273854942</v>
      </c>
      <c r="BD244" s="21">
        <f t="shared" si="132"/>
        <v>28960.376554720049</v>
      </c>
      <c r="BE244" s="21">
        <f t="shared" si="133"/>
        <v>26048.40102106355</v>
      </c>
      <c r="BF244" s="21">
        <f t="shared" si="134"/>
        <v>23278.819082574755</v>
      </c>
      <c r="BG244" s="21">
        <f t="shared" si="135"/>
        <v>20676.393022322714</v>
      </c>
      <c r="BH244" s="21">
        <f t="shared" si="136"/>
        <v>18257.718186191065</v>
      </c>
      <c r="BI244" s="21">
        <f t="shared" si="137"/>
        <v>16032.212899957502</v>
      </c>
      <c r="BJ244" s="21">
        <f t="shared" si="138"/>
        <v>14003.187838549242</v>
      </c>
      <c r="BK244" s="21">
        <f t="shared" si="139"/>
        <v>12168.927110974537</v>
      </c>
      <c r="BL244" s="21">
        <f t="shared" si="140"/>
        <v>10523.729084997722</v>
      </c>
      <c r="BM244" s="21">
        <f t="shared" si="141"/>
        <v>9058.8698079581573</v>
      </c>
      <c r="BN244" s="21">
        <f t="shared" si="142"/>
        <v>7763.4650387411702</v>
      </c>
      <c r="BO244" s="21">
        <f t="shared" si="143"/>
        <v>6625.2179866971401</v>
      </c>
      <c r="BP244" s="21">
        <f t="shared" si="144"/>
        <v>5631.0487219838169</v>
      </c>
      <c r="BQ244" s="21">
        <f t="shared" si="145"/>
        <v>4767.6079403971853</v>
      </c>
      <c r="BR244" s="21">
        <f t="shared" si="146"/>
        <v>4021.6825276351724</v>
      </c>
      <c r="BS244" s="21">
        <f t="shared" si="147"/>
        <v>3380.5034415852397</v>
      </c>
      <c r="BT244" s="21">
        <f t="shared" si="148"/>
        <v>2831.9681175128353</v>
      </c>
      <c r="BU244" s="21">
        <f t="shared" si="149"/>
        <v>2364.7902007212283</v>
      </c>
      <c r="BV244" s="21">
        <f t="shared" si="150"/>
        <v>1968.589203944719</v>
      </c>
      <c r="BW244" s="21">
        <f t="shared" si="151"/>
        <v>1633.9319180101361</v>
      </c>
      <c r="BX244" s="21">
        <f t="shared" si="152"/>
        <v>1352.3362795357393</v>
      </c>
      <c r="BY244" s="21">
        <f t="shared" si="153"/>
        <v>1116.2470830880152</v>
      </c>
      <c r="BZ244" s="21">
        <f t="shared" si="154"/>
        <v>918.99154268782115</v>
      </c>
      <c r="CA244" s="21">
        <f t="shared" si="155"/>
        <v>754.72134982885359</v>
      </c>
      <c r="CB244" s="21">
        <f t="shared" si="156"/>
        <v>618.34660381656659</v>
      </c>
      <c r="CC244" s="21">
        <f t="shared" si="157"/>
        <v>505.46584310450828</v>
      </c>
      <c r="CD244" s="21">
        <f t="shared" si="158"/>
        <v>412.29540276530008</v>
      </c>
      <c r="CE244" s="21">
        <f t="shared" si="159"/>
        <v>335.60046891133749</v>
      </c>
      <c r="CF244" s="21">
        <f t="shared" si="160"/>
        <v>272.62949179255128</v>
      </c>
      <c r="CG244" s="21">
        <f t="shared" si="161"/>
        <v>221.05304509282379</v>
      </c>
      <c r="CH244" s="21">
        <f t="shared" si="162"/>
        <v>178.90776560035556</v>
      </c>
      <c r="CI244" s="21">
        <f t="shared" si="163"/>
        <v>144.54565918468256</v>
      </c>
      <c r="CJ244" s="21">
        <f t="shared" si="164"/>
        <v>116.58879978721522</v>
      </c>
      <c r="CK244" s="21">
        <f t="shared" si="165"/>
        <v>93.889262530303355</v>
      </c>
      <c r="CL244" s="22">
        <f t="shared" si="166"/>
        <v>375.94303433591494</v>
      </c>
      <c r="CM244" s="20">
        <f t="shared" si="167"/>
        <v>5.7328647064249427</v>
      </c>
      <c r="CN244" s="21">
        <f t="shared" si="168"/>
        <v>8.424171073267031</v>
      </c>
      <c r="CO244" s="21">
        <f t="shared" si="169"/>
        <v>18.612316488088084</v>
      </c>
      <c r="CP244" s="21">
        <f t="shared" si="170"/>
        <v>38.698551476546974</v>
      </c>
      <c r="CQ244" s="21">
        <f t="shared" si="171"/>
        <v>76.077396655649338</v>
      </c>
      <c r="CR244" s="21">
        <f t="shared" si="172"/>
        <v>142.01182799319972</v>
      </c>
      <c r="CS244" s="21">
        <f t="shared" si="173"/>
        <v>252.6756577128622</v>
      </c>
      <c r="CT244" s="21">
        <f t="shared" si="174"/>
        <v>430.00808908232233</v>
      </c>
      <c r="CU244" s="21">
        <f t="shared" si="175"/>
        <v>702.14883521798959</v>
      </c>
      <c r="CV244" s="21">
        <f t="shared" si="176"/>
        <v>1103.2212784354333</v>
      </c>
      <c r="CW244" s="21">
        <f t="shared" si="177"/>
        <v>1672.2793957730864</v>
      </c>
      <c r="CX244" s="21">
        <f t="shared" si="178"/>
        <v>2451.3306903917337</v>
      </c>
      <c r="CY244" s="21">
        <f t="shared" si="179"/>
        <v>3482.4792922186039</v>
      </c>
      <c r="CZ244" s="21">
        <f t="shared" si="180"/>
        <v>4804.3782558595967</v>
      </c>
      <c r="DA244" s="21">
        <f t="shared" si="181"/>
        <v>6448.3108447166906</v>
      </c>
      <c r="DB244" s="21">
        <f t="shared" si="182"/>
        <v>8434.3118591268176</v>
      </c>
      <c r="DC244" s="21">
        <f t="shared" si="183"/>
        <v>10767.773788051785</v>
      </c>
      <c r="DD244" s="21">
        <f t="shared" si="184"/>
        <v>13436.951700436221</v>
      </c>
      <c r="DE244" s="21">
        <f t="shared" si="185"/>
        <v>16411.690274930679</v>
      </c>
      <c r="DF244" s="21">
        <f t="shared" si="186"/>
        <v>19643.561378094608</v>
      </c>
      <c r="DG244" s="21">
        <f t="shared" si="187"/>
        <v>23067.442908232068</v>
      </c>
      <c r="DH244" s="21">
        <f t="shared" si="188"/>
        <v>26604.413026198126</v>
      </c>
      <c r="DI244" s="21">
        <f t="shared" si="189"/>
        <v>30165.699891006992</v>
      </c>
      <c r="DJ244" s="21">
        <f t="shared" si="190"/>
        <v>33657.331504854905</v>
      </c>
      <c r="DK244" s="21">
        <f t="shared" si="191"/>
        <v>36985.081764614748</v>
      </c>
      <c r="DL244" s="21">
        <f t="shared" si="192"/>
        <v>40059.308222412023</v>
      </c>
      <c r="DM244" s="21">
        <f t="shared" si="193"/>
        <v>42799.318744125048</v>
      </c>
      <c r="DN244" s="21">
        <f t="shared" si="194"/>
        <v>45136.977959070209</v>
      </c>
      <c r="DO244" s="21">
        <f t="shared" si="195"/>
        <v>47019.357473133728</v>
      </c>
      <c r="DP244" s="21">
        <f t="shared" si="196"/>
        <v>48410.333391742759</v>
      </c>
      <c r="DQ244" s="21">
        <f t="shared" si="197"/>
        <v>49291.129379253543</v>
      </c>
      <c r="DR244" s="21">
        <f t="shared" si="198"/>
        <v>49659.884511320852</v>
      </c>
      <c r="DS244" s="21">
        <f t="shared" si="199"/>
        <v>49530.386961268356</v>
      </c>
      <c r="DT244" s="21">
        <f t="shared" si="200"/>
        <v>48930.154658381973</v>
      </c>
      <c r="DU244" s="21">
        <f t="shared" si="201"/>
        <v>47898.062767543655</v>
      </c>
      <c r="DV244" s="21">
        <f t="shared" si="202"/>
        <v>46481.717562083257</v>
      </c>
      <c r="DW244" s="21">
        <f t="shared" si="203"/>
        <v>44734.760743384271</v>
      </c>
      <c r="DX244" s="21">
        <f t="shared" si="204"/>
        <v>42714.261886551169</v>
      </c>
      <c r="DY244" s="21">
        <f t="shared" si="205"/>
        <v>40478.323878556148</v>
      </c>
      <c r="DZ244" s="21">
        <f t="shared" si="206"/>
        <v>38083.990960126699</v>
      </c>
      <c r="EA244" s="21">
        <f t="shared" si="207"/>
        <v>35585.514573706758</v>
      </c>
      <c r="EB244" s="21">
        <f t="shared" si="208"/>
        <v>33033.001100385118</v>
      </c>
      <c r="EC244" s="21">
        <f t="shared" si="209"/>
        <v>30471.439323934675</v>
      </c>
      <c r="ED244" s="21">
        <f t="shared" si="210"/>
        <v>27940.084893708266</v>
      </c>
      <c r="EE244" s="21">
        <f t="shared" si="211"/>
        <v>25472.16432379805</v>
      </c>
      <c r="EF244" s="21">
        <f t="shared" si="212"/>
        <v>23094.851825608475</v>
      </c>
      <c r="EG244" s="21">
        <f t="shared" si="213"/>
        <v>20829.467853128433</v>
      </c>
      <c r="EH244" s="21">
        <f t="shared" si="214"/>
        <v>18691.84778550981</v>
      </c>
      <c r="EI244" s="21">
        <f t="shared" si="215"/>
        <v>16692.831752141199</v>
      </c>
      <c r="EJ244" s="21">
        <f t="shared" si="216"/>
        <v>14838.831317881099</v>
      </c>
      <c r="EK244" s="21">
        <f t="shared" si="217"/>
        <v>13132.434773535047</v>
      </c>
      <c r="EL244" s="21">
        <f t="shared" si="218"/>
        <v>11573.019427613814</v>
      </c>
      <c r="EM244" s="21">
        <f t="shared" si="219"/>
        <v>10157.346019156597</v>
      </c>
      <c r="EN244" s="21">
        <f t="shared" si="220"/>
        <v>8880.116759477989</v>
      </c>
      <c r="EO244" s="21">
        <f t="shared" si="221"/>
        <v>7734.4842851804669</v>
      </c>
      <c r="EP244" s="21">
        <f t="shared" si="222"/>
        <v>6712.503801048224</v>
      </c>
      <c r="EQ244" s="21">
        <f t="shared" si="223"/>
        <v>5805.5248373574295</v>
      </c>
      <c r="ER244" s="21">
        <f t="shared" si="224"/>
        <v>5004.5223400064087</v>
      </c>
      <c r="ES244" s="21">
        <f t="shared" si="225"/>
        <v>4300.3693030487011</v>
      </c>
      <c r="ET244" s="21">
        <f t="shared" si="226"/>
        <v>3684.054923583039</v>
      </c>
      <c r="EU244" s="21">
        <f t="shared" si="227"/>
        <v>3146.8534089248678</v>
      </c>
      <c r="EV244" s="21">
        <f t="shared" si="228"/>
        <v>2680.4492025744526</v>
      </c>
      <c r="EW244" s="21">
        <f t="shared" si="229"/>
        <v>2277.0246240569268</v>
      </c>
      <c r="EX244" s="21">
        <f t="shared" si="230"/>
        <v>1929.315836143908</v>
      </c>
      <c r="EY244" s="21">
        <f t="shared" si="231"/>
        <v>1630.6427480366719</v>
      </c>
      <c r="EZ244" s="21">
        <f t="shared" si="232"/>
        <v>1374.9180088950645</v>
      </c>
      <c r="FA244" s="21">
        <f t="shared" si="233"/>
        <v>1156.6397033691981</v>
      </c>
      <c r="FB244" s="21">
        <f t="shared" si="234"/>
        <v>970.87177763708439</v>
      </c>
      <c r="FC244" s="21">
        <f t="shared" si="235"/>
        <v>813.21563733283097</v>
      </c>
      <c r="FD244" s="21">
        <f t="shared" si="236"/>
        <v>679.7757939957163</v>
      </c>
      <c r="FE244" s="21">
        <f t="shared" si="237"/>
        <v>567.12191208328068</v>
      </c>
      <c r="FF244" s="22">
        <f t="shared" si="238"/>
        <v>2708.1434648382788</v>
      </c>
    </row>
    <row r="245" spans="1:162" ht="15.5" x14ac:dyDescent="0.35">
      <c r="A245" s="4" t="s">
        <v>51</v>
      </c>
      <c r="B245" s="18">
        <f>[1]InputData!C38</f>
        <v>1249438</v>
      </c>
      <c r="C245" s="19">
        <f>'[1]Cenários obesidade'!B40</f>
        <v>28.722021412974708</v>
      </c>
      <c r="D245" s="19">
        <f>'[1]Cenários obesidade'!C40</f>
        <v>4.7678548790912085</v>
      </c>
      <c r="E245" s="19">
        <f>'[1]Cenários obesidade'!D40</f>
        <v>31.59422355427218</v>
      </c>
      <c r="F245" s="19">
        <f>'[1]Cenários obesidade'!E40</f>
        <v>5.2446403670003292</v>
      </c>
      <c r="G245" s="20">
        <f t="shared" si="91"/>
        <v>3.3440725454026872</v>
      </c>
      <c r="H245" s="21">
        <f t="shared" si="92"/>
        <v>0.16487316191945203</v>
      </c>
      <c r="I245" s="20">
        <f t="shared" si="93"/>
        <v>3.4393827252070119</v>
      </c>
      <c r="J245" s="22">
        <f t="shared" si="94"/>
        <v>0.16487316191945203</v>
      </c>
      <c r="K245" s="20">
        <f t="shared" si="95"/>
        <v>71.520424620390443</v>
      </c>
      <c r="L245" s="21">
        <f t="shared" si="96"/>
        <v>86.802982266103342</v>
      </c>
      <c r="M245" s="21">
        <f t="shared" si="97"/>
        <v>171.44380600108033</v>
      </c>
      <c r="N245" s="21">
        <f t="shared" si="98"/>
        <v>319.73720721257001</v>
      </c>
      <c r="O245" s="21">
        <f t="shared" si="99"/>
        <v>565.59982417272101</v>
      </c>
      <c r="P245" s="21"/>
      <c r="Q245" s="21">
        <f t="shared" si="100"/>
        <v>952.86940734911002</v>
      </c>
      <c r="R245" s="21">
        <f t="shared" si="101"/>
        <v>1534.4615873145676</v>
      </c>
      <c r="S245" s="21"/>
      <c r="T245" s="21">
        <f t="shared" si="102"/>
        <v>2369.8214767511158</v>
      </c>
      <c r="U245" s="21">
        <f t="shared" si="103"/>
        <v>3520.5982603376469</v>
      </c>
      <c r="V245" s="21"/>
      <c r="W245" s="21">
        <f t="shared" si="104"/>
        <v>5044.8001353348545</v>
      </c>
      <c r="X245" s="21">
        <f t="shared" si="105"/>
        <v>6990.0132931998423</v>
      </c>
      <c r="Y245" s="21"/>
      <c r="Z245" s="21">
        <f t="shared" si="106"/>
        <v>9386.5166831827319</v>
      </c>
      <c r="AA245" s="21">
        <f t="shared" si="107"/>
        <v>12241.235107972074</v>
      </c>
      <c r="AB245" s="21"/>
      <c r="AC245" s="21">
        <f t="shared" si="108"/>
        <v>15533.419366491034</v>
      </c>
      <c r="AD245" s="21">
        <f t="shared" si="109"/>
        <v>19212.73334102656</v>
      </c>
      <c r="AE245" s="21"/>
      <c r="AF245" s="21">
        <f t="shared" si="110"/>
        <v>23200.106184643126</v>
      </c>
      <c r="AG245" s="21">
        <f t="shared" si="111"/>
        <v>27391.335314181852</v>
      </c>
      <c r="AH245" s="21"/>
      <c r="AI245" s="21">
        <f t="shared" si="112"/>
        <v>31663.069619348611</v>
      </c>
      <c r="AJ245" s="21">
        <f t="shared" si="113"/>
        <v>35880.519330716015</v>
      </c>
      <c r="AK245" s="21"/>
      <c r="AL245" s="21">
        <f t="shared" si="114"/>
        <v>39906.06687079111</v>
      </c>
      <c r="AM245" s="21">
        <f t="shared" si="115"/>
        <v>43607.905495797997</v>
      </c>
      <c r="AN245" s="21">
        <f t="shared" si="116"/>
        <v>46867.901032414302</v>
      </c>
      <c r="AO245" s="21">
        <f t="shared" si="117"/>
        <v>49588.031061642323</v>
      </c>
      <c r="AP245" s="21">
        <f t="shared" si="118"/>
        <v>51694.97064134961</v>
      </c>
      <c r="AQ245" s="21">
        <f t="shared" si="119"/>
        <v>53142.627363731743</v>
      </c>
      <c r="AR245" s="21">
        <f t="shared" si="120"/>
        <v>53912.648767783743</v>
      </c>
      <c r="AS245" s="21">
        <f t="shared" si="121"/>
        <v>54013.107685439143</v>
      </c>
      <c r="AT245" s="21">
        <f t="shared" si="122"/>
        <v>53475.70175041748</v>
      </c>
      <c r="AU245" s="21">
        <f t="shared" si="123"/>
        <v>52351.877444913698</v>
      </c>
      <c r="AV245" s="21">
        <f t="shared" si="124"/>
        <v>50708.310073717941</v>
      </c>
      <c r="AW245" s="21">
        <f t="shared" si="125"/>
        <v>48622.14787480377</v>
      </c>
      <c r="AX245" s="21">
        <f t="shared" si="126"/>
        <v>46176.373052573705</v>
      </c>
      <c r="AY245" s="21">
        <f t="shared" si="127"/>
        <v>43455.557555983913</v>
      </c>
      <c r="AZ245" s="21">
        <f t="shared" si="128"/>
        <v>40542.20863428725</v>
      </c>
      <c r="BA245" s="21">
        <f t="shared" si="129"/>
        <v>37513.818201637521</v>
      </c>
      <c r="BB245" s="21">
        <f t="shared" si="130"/>
        <v>34440.657810021359</v>
      </c>
      <c r="BC245" s="21">
        <f t="shared" si="131"/>
        <v>31384.301865204743</v>
      </c>
      <c r="BD245" s="21">
        <f t="shared" si="132"/>
        <v>28396.817518584579</v>
      </c>
      <c r="BE245" s="21">
        <f t="shared" si="133"/>
        <v>25520.530402531575</v>
      </c>
      <c r="BF245" s="21">
        <f t="shared" si="134"/>
        <v>22788.259650169784</v>
      </c>
      <c r="BG245" s="21">
        <f t="shared" si="135"/>
        <v>20223.911219722799</v>
      </c>
      <c r="BH245" s="21">
        <f t="shared" si="136"/>
        <v>17843.322821427737</v>
      </c>
      <c r="BI245" s="21">
        <f t="shared" si="137"/>
        <v>15655.26409845347</v>
      </c>
      <c r="BJ245" s="21">
        <f t="shared" si="138"/>
        <v>13662.509751312293</v>
      </c>
      <c r="BK245" s="21">
        <f t="shared" si="139"/>
        <v>11862.919006322034</v>
      </c>
      <c r="BL245" s="21">
        <f t="shared" si="140"/>
        <v>10250.470644673122</v>
      </c>
      <c r="BM245" s="21">
        <f t="shared" si="141"/>
        <v>8816.2176057311863</v>
      </c>
      <c r="BN245" s="21">
        <f t="shared" si="142"/>
        <v>7549.1382369654075</v>
      </c>
      <c r="BO245" s="21">
        <f t="shared" si="143"/>
        <v>6436.8722032291535</v>
      </c>
      <c r="BP245" s="21">
        <f t="shared" si="144"/>
        <v>5466.3377761075908</v>
      </c>
      <c r="BQ245" s="21">
        <f t="shared" si="145"/>
        <v>4624.2337778862848</v>
      </c>
      <c r="BR245" s="21">
        <f t="shared" si="146"/>
        <v>3897.4340596234701</v>
      </c>
      <c r="BS245" s="21">
        <f t="shared" si="147"/>
        <v>3273.2853252865561</v>
      </c>
      <c r="BT245" s="21">
        <f t="shared" si="148"/>
        <v>2739.8206793153417</v>
      </c>
      <c r="BU245" s="21">
        <f t="shared" si="149"/>
        <v>2285.9017759421563</v>
      </c>
      <c r="BV245" s="21">
        <f t="shared" si="150"/>
        <v>1901.3021645543865</v>
      </c>
      <c r="BW245" s="21">
        <f t="shared" si="151"/>
        <v>1576.7436002785084</v>
      </c>
      <c r="BX245" s="21">
        <f t="shared" si="152"/>
        <v>1303.895925825846</v>
      </c>
      <c r="BY245" s="21">
        <f t="shared" si="153"/>
        <v>1075.3497909677485</v>
      </c>
      <c r="BZ245" s="21">
        <f t="shared" si="154"/>
        <v>884.57008234243926</v>
      </c>
      <c r="CA245" s="21">
        <f t="shared" si="155"/>
        <v>725.83657672770926</v>
      </c>
      <c r="CB245" s="21">
        <f t="shared" si="156"/>
        <v>594.17706450286153</v>
      </c>
      <c r="CC245" s="21">
        <f t="shared" si="157"/>
        <v>485.29705244217672</v>
      </c>
      <c r="CD245" s="21">
        <f t="shared" si="158"/>
        <v>395.50916376669261</v>
      </c>
      <c r="CE245" s="21">
        <f t="shared" si="159"/>
        <v>321.66451278758694</v>
      </c>
      <c r="CF245" s="21">
        <f t="shared" si="160"/>
        <v>261.08763638171024</v>
      </c>
      <c r="CG245" s="21">
        <f t="shared" si="161"/>
        <v>211.516003905514</v>
      </c>
      <c r="CH245" s="21">
        <f t="shared" si="162"/>
        <v>171.04468637698488</v>
      </c>
      <c r="CI245" s="21">
        <f t="shared" si="163"/>
        <v>138.07642880543796</v>
      </c>
      <c r="CJ245" s="21">
        <f t="shared" si="164"/>
        <v>111.27712019809242</v>
      </c>
      <c r="CK245" s="21">
        <f t="shared" si="165"/>
        <v>89.536478564153327</v>
      </c>
      <c r="CL245" s="22">
        <f t="shared" si="166"/>
        <v>357.05262365426444</v>
      </c>
      <c r="CM245" s="20">
        <f t="shared" si="167"/>
        <v>5.7325210017920947</v>
      </c>
      <c r="CN245" s="21">
        <f t="shared" si="168"/>
        <v>8.4285097559970588</v>
      </c>
      <c r="CO245" s="21">
        <f t="shared" si="169"/>
        <v>18.626169460586219</v>
      </c>
      <c r="CP245" s="21">
        <f t="shared" si="170"/>
        <v>38.733224402015061</v>
      </c>
      <c r="CQ245" s="21">
        <f t="shared" si="171"/>
        <v>76.151704077611413</v>
      </c>
      <c r="CR245" s="21">
        <f t="shared" si="172"/>
        <v>142.15278188226841</v>
      </c>
      <c r="CS245" s="21">
        <f t="shared" si="173"/>
        <v>252.91539900255154</v>
      </c>
      <c r="CT245" s="21">
        <f t="shared" si="174"/>
        <v>430.37375978936825</v>
      </c>
      <c r="CU245" s="21">
        <f t="shared" si="175"/>
        <v>702.6415098750806</v>
      </c>
      <c r="CV245" s="21">
        <f t="shared" si="176"/>
        <v>1103.7802409197145</v>
      </c>
      <c r="CW245" s="21">
        <f t="shared" si="177"/>
        <v>1672.7292451975372</v>
      </c>
      <c r="CX245" s="21">
        <f t="shared" si="178"/>
        <v>2451.3110642922325</v>
      </c>
      <c r="CY245" s="21">
        <f t="shared" si="179"/>
        <v>3481.3602022278451</v>
      </c>
      <c r="CZ245" s="21">
        <f t="shared" si="180"/>
        <v>4801.1676561062304</v>
      </c>
      <c r="DA245" s="21">
        <f t="shared" si="181"/>
        <v>6441.5644165693357</v>
      </c>
      <c r="DB245" s="21">
        <f t="shared" si="182"/>
        <v>8422.0573690417641</v>
      </c>
      <c r="DC245" s="21">
        <f t="shared" si="183"/>
        <v>10747.463149714284</v>
      </c>
      <c r="DD245" s="21">
        <f t="shared" si="184"/>
        <v>13405.452704980573</v>
      </c>
      <c r="DE245" s="21">
        <f t="shared" si="185"/>
        <v>16365.326850089989</v>
      </c>
      <c r="DF245" s="21">
        <f t="shared" si="186"/>
        <v>19578.206558812435</v>
      </c>
      <c r="DG245" s="21">
        <f t="shared" si="187"/>
        <v>22978.663089700301</v>
      </c>
      <c r="DH245" s="21">
        <f t="shared" si="188"/>
        <v>26487.656323479674</v>
      </c>
      <c r="DI245" s="21">
        <f t="shared" si="189"/>
        <v>30016.516352945968</v>
      </c>
      <c r="DJ245" s="21">
        <f t="shared" si="190"/>
        <v>33471.60919975632</v>
      </c>
      <c r="DK245" s="21">
        <f t="shared" si="191"/>
        <v>36759.280816849903</v>
      </c>
      <c r="DL245" s="21">
        <f t="shared" si="192"/>
        <v>39790.67489878078</v>
      </c>
      <c r="DM245" s="21">
        <f t="shared" si="193"/>
        <v>42486.063556321009</v>
      </c>
      <c r="DN245" s="21">
        <f t="shared" si="194"/>
        <v>44778.405124842917</v>
      </c>
      <c r="DO245" s="21">
        <f t="shared" si="195"/>
        <v>46615.937471321908</v>
      </c>
      <c r="DP245" s="21">
        <f t="shared" si="196"/>
        <v>47963.71519655719</v>
      </c>
      <c r="DQ245" s="21">
        <f t="shared" si="197"/>
        <v>48804.093724048063</v>
      </c>
      <c r="DR245" s="21">
        <f t="shared" si="198"/>
        <v>49136.243750144087</v>
      </c>
      <c r="DS245" s="21">
        <f t="shared" si="199"/>
        <v>48974.840430678341</v>
      </c>
      <c r="DT245" s="21">
        <f t="shared" si="200"/>
        <v>48348.110698224118</v>
      </c>
      <c r="DU245" s="21">
        <f t="shared" si="201"/>
        <v>47295.439683482182</v>
      </c>
      <c r="DV245" s="21">
        <f t="shared" si="202"/>
        <v>45864.735870758639</v>
      </c>
      <c r="DW245" s="21">
        <f t="shared" si="203"/>
        <v>44109.738189834257</v>
      </c>
      <c r="DX245" s="21">
        <f t="shared" si="204"/>
        <v>42087.421176210904</v>
      </c>
      <c r="DY245" s="21">
        <f t="shared" si="205"/>
        <v>39855.62105983356</v>
      </c>
      <c r="DZ245" s="21">
        <f t="shared" si="206"/>
        <v>37470.970160839992</v>
      </c>
      <c r="EA245" s="21">
        <f t="shared" si="207"/>
        <v>34987.192542665645</v>
      </c>
      <c r="EB245" s="21">
        <f t="shared" si="208"/>
        <v>32453.782901781149</v>
      </c>
      <c r="EC245" s="21">
        <f t="shared" si="209"/>
        <v>29915.064698849947</v>
      </c>
      <c r="ED245" s="21">
        <f t="shared" si="210"/>
        <v>27409.603315408222</v>
      </c>
      <c r="EE245" s="21">
        <f t="shared" si="211"/>
        <v>24969.935664780758</v>
      </c>
      <c r="EF245" s="21">
        <f t="shared" si="212"/>
        <v>22622.568822393976</v>
      </c>
      <c r="EG245" s="21">
        <f t="shared" si="213"/>
        <v>20388.19617044284</v>
      </c>
      <c r="EH245" s="21">
        <f t="shared" si="214"/>
        <v>18282.079397510915</v>
      </c>
      <c r="EI245" s="21">
        <f t="shared" si="215"/>
        <v>16314.547517114761</v>
      </c>
      <c r="EJ245" s="21">
        <f t="shared" si="216"/>
        <v>14491.568963551825</v>
      </c>
      <c r="EK245" s="21">
        <f t="shared" si="217"/>
        <v>12815.358973872086</v>
      </c>
      <c r="EL245" s="21">
        <f t="shared" si="218"/>
        <v>11284.991185615903</v>
      </c>
      <c r="EM245" s="21">
        <f t="shared" si="219"/>
        <v>9896.9891284994865</v>
      </c>
      <c r="EN245" s="21">
        <f t="shared" si="220"/>
        <v>8645.8796652135225</v>
      </c>
      <c r="EO245" s="21">
        <f t="shared" si="221"/>
        <v>7524.6961732199443</v>
      </c>
      <c r="EP245" s="21">
        <f t="shared" si="222"/>
        <v>6525.4242000271252</v>
      </c>
      <c r="EQ245" s="21">
        <f t="shared" si="223"/>
        <v>5639.3864042523455</v>
      </c>
      <c r="ER245" s="21">
        <f t="shared" si="224"/>
        <v>4857.5668185341328</v>
      </c>
      <c r="ES245" s="21">
        <f t="shared" si="225"/>
        <v>4170.8768922064546</v>
      </c>
      <c r="ET245" s="21">
        <f t="shared" si="226"/>
        <v>3570.3674771360088</v>
      </c>
      <c r="EU245" s="21">
        <f t="shared" si="227"/>
        <v>3047.3920119221057</v>
      </c>
      <c r="EV245" s="21">
        <f t="shared" si="228"/>
        <v>2593.7267462249242</v>
      </c>
      <c r="EW245" s="21">
        <f t="shared" si="229"/>
        <v>2201.654034108069</v>
      </c>
      <c r="EX245" s="21">
        <f t="shared" si="230"/>
        <v>1864.0146108002816</v>
      </c>
      <c r="EY245" s="21">
        <f t="shared" si="231"/>
        <v>1574.2344373939684</v>
      </c>
      <c r="EZ245" s="21">
        <f t="shared" si="232"/>
        <v>1326.3312259667532</v>
      </c>
      <c r="FA245" s="21">
        <f t="shared" si="233"/>
        <v>1114.905203183263</v>
      </c>
      <c r="FB245" s="21">
        <f t="shared" si="234"/>
        <v>935.11808067715015</v>
      </c>
      <c r="FC245" s="21">
        <f t="shared" si="235"/>
        <v>782.66361085478104</v>
      </c>
      <c r="FD245" s="21">
        <f t="shared" si="236"/>
        <v>653.73254259685802</v>
      </c>
      <c r="FE245" s="21">
        <f t="shared" si="237"/>
        <v>544.97426961906331</v>
      </c>
      <c r="FF245" s="22">
        <f t="shared" si="238"/>
        <v>2591.2645017664117</v>
      </c>
    </row>
    <row r="246" spans="1:162" ht="15.5" x14ac:dyDescent="0.35">
      <c r="A246" s="4" t="s">
        <v>52</v>
      </c>
      <c r="B246" s="18">
        <f>[1]InputData!C39</f>
        <v>1233075</v>
      </c>
      <c r="C246" s="19">
        <f>'[1]Cenários obesidade'!B41</f>
        <v>28.655052276785682</v>
      </c>
      <c r="D246" s="19">
        <f>'[1]Cenários obesidade'!C41</f>
        <v>4.7582624015841644</v>
      </c>
      <c r="E246" s="19">
        <f>'[1]Cenários obesidade'!D41</f>
        <v>31.52055750446425</v>
      </c>
      <c r="F246" s="19">
        <f>'[1]Cenários obesidade'!E41</f>
        <v>5.2340886417425807</v>
      </c>
      <c r="G246" s="20">
        <f t="shared" si="91"/>
        <v>3.3417295972061232</v>
      </c>
      <c r="H246" s="21">
        <f t="shared" si="92"/>
        <v>0.16492528700708742</v>
      </c>
      <c r="I246" s="20">
        <f t="shared" si="93"/>
        <v>3.4370397770104479</v>
      </c>
      <c r="J246" s="22">
        <f t="shared" si="94"/>
        <v>0.16492528700708742</v>
      </c>
      <c r="K246" s="20">
        <f t="shared" si="95"/>
        <v>75.171945124609735</v>
      </c>
      <c r="L246" s="21">
        <f t="shared" si="96"/>
        <v>90.710706543546507</v>
      </c>
      <c r="M246" s="21">
        <f t="shared" si="97"/>
        <v>178.58795350257918</v>
      </c>
      <c r="N246" s="21">
        <f t="shared" si="98"/>
        <v>332.03408759396024</v>
      </c>
      <c r="O246" s="21">
        <f t="shared" si="99"/>
        <v>585.60823046098028</v>
      </c>
      <c r="P246" s="21"/>
      <c r="Q246" s="21">
        <f t="shared" si="100"/>
        <v>983.75258710262392</v>
      </c>
      <c r="R246" s="21">
        <f t="shared" si="101"/>
        <v>1579.8159258114108</v>
      </c>
      <c r="S246" s="21"/>
      <c r="T246" s="21">
        <f t="shared" si="102"/>
        <v>2433.3514865996381</v>
      </c>
      <c r="U246" s="21">
        <f t="shared" si="103"/>
        <v>3605.6440583017293</v>
      </c>
      <c r="V246" s="21"/>
      <c r="W246" s="21">
        <f t="shared" si="104"/>
        <v>5153.7548980472602</v>
      </c>
      <c r="X246" s="21">
        <f t="shared" si="105"/>
        <v>7123.6972788188659</v>
      </c>
      <c r="Y246" s="21"/>
      <c r="Z246" s="21">
        <f t="shared" si="106"/>
        <v>9543.5942748200341</v>
      </c>
      <c r="AA246" s="21">
        <f t="shared" si="107"/>
        <v>12417.766812026131</v>
      </c>
      <c r="AB246" s="21"/>
      <c r="AC246" s="21">
        <f t="shared" si="108"/>
        <v>15722.62981691624</v>
      </c>
      <c r="AD246" s="21">
        <f t="shared" si="109"/>
        <v>19405.05076703829</v>
      </c>
      <c r="AE246" s="21"/>
      <c r="AF246" s="21">
        <f t="shared" si="110"/>
        <v>23383.493211518125</v>
      </c>
      <c r="AG246" s="21">
        <f t="shared" si="111"/>
        <v>27551.891914428536</v>
      </c>
      <c r="AH246" s="21"/>
      <c r="AI246" s="21">
        <f t="shared" si="112"/>
        <v>31785.853308530917</v>
      </c>
      <c r="AJ246" s="21">
        <f t="shared" si="113"/>
        <v>35950.500952345021</v>
      </c>
      <c r="AK246" s="21"/>
      <c r="AL246" s="21">
        <f t="shared" si="114"/>
        <v>39909.126064604199</v>
      </c>
      <c r="AM246" s="21">
        <f t="shared" si="115"/>
        <v>43531.769224300908</v>
      </c>
      <c r="AN246" s="21">
        <f t="shared" si="116"/>
        <v>46702.940067978525</v>
      </c>
      <c r="AO246" s="21">
        <f t="shared" si="117"/>
        <v>49327.850102631586</v>
      </c>
      <c r="AP246" s="21">
        <f t="shared" si="118"/>
        <v>51336.753792889678</v>
      </c>
      <c r="AQ246" s="21">
        <f t="shared" si="119"/>
        <v>52687.228018324298</v>
      </c>
      <c r="AR246" s="21">
        <f t="shared" si="120"/>
        <v>53364.437906960848</v>
      </c>
      <c r="AS246" s="21">
        <f t="shared" si="121"/>
        <v>53379.614696547644</v>
      </c>
      <c r="AT246" s="21">
        <f t="shared" si="122"/>
        <v>52767.095536649576</v>
      </c>
      <c r="AU246" s="21">
        <f t="shared" si="123"/>
        <v>51580.342512939562</v>
      </c>
      <c r="AV246" s="21">
        <f t="shared" si="124"/>
        <v>49887.372920086033</v>
      </c>
      <c r="AW246" s="21">
        <f t="shared" si="125"/>
        <v>47766.004493467633</v>
      </c>
      <c r="AX246" s="21">
        <f t="shared" si="126"/>
        <v>45299.260220651246</v>
      </c>
      <c r="AY246" s="21">
        <f t="shared" si="127"/>
        <v>42571.200267194021</v>
      </c>
      <c r="AZ246" s="21">
        <f t="shared" si="128"/>
        <v>39663.365056805858</v>
      </c>
      <c r="BA246" s="21">
        <f t="shared" si="129"/>
        <v>36651.932998589582</v>
      </c>
      <c r="BB246" s="21">
        <f t="shared" si="130"/>
        <v>33605.625413939197</v>
      </c>
      <c r="BC246" s="21">
        <f t="shared" si="131"/>
        <v>30584.333850765765</v>
      </c>
      <c r="BD246" s="21">
        <f t="shared" si="132"/>
        <v>27638.40278295246</v>
      </c>
      <c r="BE246" s="21">
        <f t="shared" si="133"/>
        <v>24808.473413087544</v>
      </c>
      <c r="BF246" s="21">
        <f t="shared" si="134"/>
        <v>22125.780357405027</v>
      </c>
      <c r="BG246" s="21">
        <f t="shared" si="135"/>
        <v>19612.790055471007</v>
      </c>
      <c r="BH246" s="21">
        <f t="shared" si="136"/>
        <v>17284.075159178679</v>
      </c>
      <c r="BI246" s="21">
        <f t="shared" si="137"/>
        <v>15147.330291337243</v>
      </c>
      <c r="BJ246" s="21">
        <f t="shared" si="138"/>
        <v>13204.449063257751</v>
      </c>
      <c r="BK246" s="21">
        <f t="shared" si="139"/>
        <v>11452.59814186304</v>
      </c>
      <c r="BL246" s="21">
        <f t="shared" si="140"/>
        <v>9885.2399509499955</v>
      </c>
      <c r="BM246" s="21">
        <f t="shared" si="141"/>
        <v>8493.0702142865648</v>
      </c>
      <c r="BN246" s="21">
        <f t="shared" si="142"/>
        <v>7264.8493356537019</v>
      </c>
      <c r="BO246" s="21">
        <f t="shared" si="143"/>
        <v>6188.1172292303627</v>
      </c>
      <c r="BP246" s="21">
        <f t="shared" si="144"/>
        <v>5249.7895857459052</v>
      </c>
      <c r="BQ246" s="21">
        <f t="shared" si="145"/>
        <v>4436.6397907862856</v>
      </c>
      <c r="BR246" s="21">
        <f t="shared" si="146"/>
        <v>3735.6750247015475</v>
      </c>
      <c r="BS246" s="21">
        <f t="shared" si="147"/>
        <v>3134.4177555303154</v>
      </c>
      <c r="BT246" s="21">
        <f t="shared" si="148"/>
        <v>2621.1051968304255</v>
      </c>
      <c r="BU246" s="21">
        <f t="shared" si="149"/>
        <v>2184.8196437102265</v>
      </c>
      <c r="BV246" s="21">
        <f t="shared" si="150"/>
        <v>1815.562198798395</v>
      </c>
      <c r="BW246" s="21">
        <f t="shared" si="151"/>
        <v>1504.2814942479667</v>
      </c>
      <c r="BX246" s="21">
        <f t="shared" si="152"/>
        <v>1242.8678030994756</v>
      </c>
      <c r="BY246" s="21">
        <f t="shared" si="153"/>
        <v>1024.1215688362729</v>
      </c>
      <c r="BZ246" s="21">
        <f t="shared" si="154"/>
        <v>841.7039823590178</v>
      </c>
      <c r="CA246" s="21">
        <f t="shared" si="155"/>
        <v>690.07588380105437</v>
      </c>
      <c r="CB246" s="21">
        <f t="shared" si="156"/>
        <v>564.43001717011441</v>
      </c>
      <c r="CC246" s="21">
        <f t="shared" si="157"/>
        <v>460.62055077671835</v>
      </c>
      <c r="CD246" s="21">
        <f t="shared" si="158"/>
        <v>375.09281049288313</v>
      </c>
      <c r="CE246" s="21">
        <f t="shared" si="159"/>
        <v>304.81535820394015</v>
      </c>
      <c r="CF246" s="21">
        <f t="shared" si="160"/>
        <v>247.21587776427927</v>
      </c>
      <c r="CG246" s="21">
        <f t="shared" si="161"/>
        <v>200.12179329223162</v>
      </c>
      <c r="CH246" s="21">
        <f t="shared" si="162"/>
        <v>161.70612458852895</v>
      </c>
      <c r="CI246" s="21">
        <f t="shared" si="163"/>
        <v>130.43876553300771</v>
      </c>
      <c r="CJ246" s="21">
        <f t="shared" si="164"/>
        <v>105.04313720860729</v>
      </c>
      <c r="CK246" s="21">
        <f t="shared" si="165"/>
        <v>84.458002941111644</v>
      </c>
      <c r="CL246" s="22">
        <f t="shared" si="166"/>
        <v>335.65827805165094</v>
      </c>
      <c r="CM246" s="20">
        <f t="shared" si="167"/>
        <v>6.081899670209614</v>
      </c>
      <c r="CN246" s="21">
        <f t="shared" si="168"/>
        <v>8.8933791411159113</v>
      </c>
      <c r="CO246" s="21">
        <f t="shared" si="169"/>
        <v>19.589171029431142</v>
      </c>
      <c r="CP246" s="21">
        <f t="shared" si="170"/>
        <v>40.607495283853062</v>
      </c>
      <c r="CQ246" s="21">
        <f t="shared" si="171"/>
        <v>79.594364765838606</v>
      </c>
      <c r="CR246" s="21">
        <f t="shared" si="172"/>
        <v>148.14437558754437</v>
      </c>
      <c r="CS246" s="21">
        <f t="shared" si="173"/>
        <v>262.83082052610666</v>
      </c>
      <c r="CT246" s="21">
        <f t="shared" si="174"/>
        <v>446.02530810458705</v>
      </c>
      <c r="CU246" s="21">
        <f t="shared" si="175"/>
        <v>726.27200744950051</v>
      </c>
      <c r="CV246" s="21">
        <f t="shared" si="176"/>
        <v>1137.9856418552724</v>
      </c>
      <c r="CW246" s="21">
        <f t="shared" si="177"/>
        <v>1720.2965964606299</v>
      </c>
      <c r="CX246" s="21">
        <f t="shared" si="178"/>
        <v>2514.9687476069653</v>
      </c>
      <c r="CY246" s="21">
        <f t="shared" si="179"/>
        <v>3563.451528808685</v>
      </c>
      <c r="CZ246" s="21">
        <f t="shared" si="180"/>
        <v>4903.2736509306669</v>
      </c>
      <c r="DA246" s="21">
        <f t="shared" si="181"/>
        <v>6564.1141706869339</v>
      </c>
      <c r="DB246" s="21">
        <f t="shared" si="182"/>
        <v>8563.9720833020256</v>
      </c>
      <c r="DC246" s="21">
        <f t="shared" si="183"/>
        <v>10905.881215791012</v>
      </c>
      <c r="DD246" s="21">
        <f t="shared" si="184"/>
        <v>13575.577357442557</v>
      </c>
      <c r="DE246" s="21">
        <f t="shared" si="185"/>
        <v>16540.425851823951</v>
      </c>
      <c r="DF246" s="21">
        <f t="shared" si="186"/>
        <v>19749.776906699226</v>
      </c>
      <c r="DG246" s="21">
        <f t="shared" si="187"/>
        <v>23136.755370928811</v>
      </c>
      <c r="DH246" s="21">
        <f t="shared" si="188"/>
        <v>26621.335802337984</v>
      </c>
      <c r="DI246" s="21">
        <f t="shared" si="189"/>
        <v>30114.423497675725</v>
      </c>
      <c r="DJ246" s="21">
        <f t="shared" si="190"/>
        <v>33522.572871522403</v>
      </c>
      <c r="DK246" s="21">
        <f t="shared" si="191"/>
        <v>36752.933577532029</v>
      </c>
      <c r="DL246" s="21">
        <f t="shared" si="192"/>
        <v>39718.021811473634</v>
      </c>
      <c r="DM246" s="21">
        <f t="shared" si="193"/>
        <v>42339.962663139297</v>
      </c>
      <c r="DN246" s="21">
        <f t="shared" si="194"/>
        <v>44553.928178196395</v>
      </c>
      <c r="DO246" s="21">
        <f t="shared" si="195"/>
        <v>46310.591895658712</v>
      </c>
      <c r="DP246" s="21">
        <f t="shared" si="196"/>
        <v>47577.521090206435</v>
      </c>
      <c r="DQ246" s="21">
        <f t="shared" si="197"/>
        <v>48339.521596168226</v>
      </c>
      <c r="DR246" s="21">
        <f t="shared" si="198"/>
        <v>48598.028580903039</v>
      </c>
      <c r="DS246" s="21">
        <f t="shared" si="199"/>
        <v>48369.694895069348</v>
      </c>
      <c r="DT246" s="21">
        <f t="shared" si="200"/>
        <v>47684.36475102813</v>
      </c>
      <c r="DU246" s="21">
        <f t="shared" si="201"/>
        <v>46582.635253246626</v>
      </c>
      <c r="DV246" s="21">
        <f t="shared" si="202"/>
        <v>45113.204504047055</v>
      </c>
      <c r="DW246" s="21">
        <f t="shared" si="203"/>
        <v>43330.186640811029</v>
      </c>
      <c r="DX246" s="21">
        <f t="shared" si="204"/>
        <v>41290.545745230775</v>
      </c>
      <c r="DY246" s="21">
        <f t="shared" si="205"/>
        <v>39051.766541741512</v>
      </c>
      <c r="DZ246" s="21">
        <f t="shared" si="206"/>
        <v>36669.844103840645</v>
      </c>
      <c r="EA246" s="21">
        <f t="shared" si="207"/>
        <v>34197.640579690022</v>
      </c>
      <c r="EB246" s="21">
        <f t="shared" si="208"/>
        <v>31683.626521343296</v>
      </c>
      <c r="EC246" s="21">
        <f t="shared" si="209"/>
        <v>29170.99917764268</v>
      </c>
      <c r="ED246" s="21">
        <f t="shared" si="210"/>
        <v>26697.150739912649</v>
      </c>
      <c r="EE246" s="21">
        <f t="shared" si="211"/>
        <v>24293.446034390003</v>
      </c>
      <c r="EF246" s="21">
        <f t="shared" si="212"/>
        <v>21985.261094755086</v>
      </c>
      <c r="EG246" s="21">
        <f t="shared" si="213"/>
        <v>19792.230677683092</v>
      </c>
      <c r="EH246" s="21">
        <f t="shared" si="214"/>
        <v>17728.653200632489</v>
      </c>
      <c r="EI246" s="21">
        <f t="shared" si="215"/>
        <v>15804.004836957551</v>
      </c>
      <c r="EJ246" s="21">
        <f t="shared" si="216"/>
        <v>14023.519696076677</v>
      </c>
      <c r="EK246" s="21">
        <f t="shared" si="217"/>
        <v>12388.79934388133</v>
      </c>
      <c r="EL246" s="21">
        <f t="shared" si="218"/>
        <v>10898.421713686324</v>
      </c>
      <c r="EM246" s="21">
        <f t="shared" si="219"/>
        <v>9548.5261991316038</v>
      </c>
      <c r="EN246" s="21">
        <f t="shared" si="220"/>
        <v>8333.3580294338644</v>
      </c>
      <c r="EO246" s="21">
        <f t="shared" si="221"/>
        <v>7245.7606551927129</v>
      </c>
      <c r="EP246" s="21">
        <f t="shared" si="222"/>
        <v>6277.6096808119364</v>
      </c>
      <c r="EQ246" s="21">
        <f t="shared" si="223"/>
        <v>5420.1858168908057</v>
      </c>
      <c r="ER246" s="21">
        <f t="shared" si="224"/>
        <v>4664.4874081991265</v>
      </c>
      <c r="ES246" s="21">
        <f t="shared" si="225"/>
        <v>4001.4853820270514</v>
      </c>
      <c r="ET246" s="21">
        <f t="shared" si="226"/>
        <v>3422.3250484218311</v>
      </c>
      <c r="EU246" s="21">
        <f t="shared" si="227"/>
        <v>2918.4801736373852</v>
      </c>
      <c r="EV246" s="21">
        <f t="shared" si="228"/>
        <v>2481.865250443504</v>
      </c>
      <c r="EW246" s="21">
        <f t="shared" si="229"/>
        <v>2104.9120093540168</v>
      </c>
      <c r="EX246" s="21">
        <f t="shared" si="230"/>
        <v>1780.6160498905738</v>
      </c>
      <c r="EY246" s="21">
        <f t="shared" si="231"/>
        <v>1502.559105119311</v>
      </c>
      <c r="EZ246" s="21">
        <f t="shared" si="232"/>
        <v>1264.9119570549522</v>
      </c>
      <c r="FA246" s="21">
        <f t="shared" si="233"/>
        <v>1062.4224526641078</v>
      </c>
      <c r="FB246" s="21">
        <f t="shared" si="234"/>
        <v>890.39247508009692</v>
      </c>
      <c r="FC246" s="21">
        <f t="shared" si="235"/>
        <v>744.64713577527834</v>
      </c>
      <c r="FD246" s="21">
        <f t="shared" si="236"/>
        <v>621.49889447363898</v>
      </c>
      <c r="FE246" s="21">
        <f t="shared" si="237"/>
        <v>517.70880006821039</v>
      </c>
      <c r="FF246" s="22">
        <f t="shared" si="238"/>
        <v>2451.8919159548632</v>
      </c>
    </row>
    <row r="247" spans="1:162" ht="15.5" x14ac:dyDescent="0.35">
      <c r="A247" s="4" t="s">
        <v>53</v>
      </c>
      <c r="B247" s="18">
        <f>[1]InputData!C40</f>
        <v>1213411</v>
      </c>
      <c r="C247" s="19">
        <f>'[1]Cenários obesidade'!B42</f>
        <v>28.59</v>
      </c>
      <c r="D247" s="19">
        <f>'[1]Cenários obesidade'!C42</f>
        <v>4.76</v>
      </c>
      <c r="E247" s="19">
        <f>'[1]Cenários obesidade'!D42</f>
        <v>31.448999999999998</v>
      </c>
      <c r="F247" s="19">
        <f>'[1]Cenários obesidade'!E42</f>
        <v>5.2359999999999998</v>
      </c>
      <c r="G247" s="20">
        <f t="shared" si="91"/>
        <v>3.3393858651087514</v>
      </c>
      <c r="H247" s="21">
        <f t="shared" si="92"/>
        <v>0.16535501943073225</v>
      </c>
      <c r="I247" s="20">
        <f t="shared" si="93"/>
        <v>3.4346960449130761</v>
      </c>
      <c r="J247" s="22">
        <f t="shared" si="94"/>
        <v>0.16535501943073225</v>
      </c>
      <c r="K247" s="20">
        <f t="shared" si="95"/>
        <v>81.604498068166151</v>
      </c>
      <c r="L247" s="21">
        <f t="shared" si="96"/>
        <v>97.297140183009773</v>
      </c>
      <c r="M247" s="21">
        <f t="shared" si="97"/>
        <v>190.33062003506996</v>
      </c>
      <c r="N247" s="21">
        <f t="shared" si="98"/>
        <v>351.73930683244276</v>
      </c>
      <c r="O247" s="21">
        <f t="shared" si="99"/>
        <v>616.85292131841004</v>
      </c>
      <c r="P247" s="21"/>
      <c r="Q247" s="21">
        <f t="shared" si="100"/>
        <v>1030.7182844147239</v>
      </c>
      <c r="R247" s="21">
        <f t="shared" si="101"/>
        <v>1646.9241650986241</v>
      </c>
      <c r="S247" s="21"/>
      <c r="T247" s="21">
        <f t="shared" si="102"/>
        <v>2524.6969282405112</v>
      </c>
      <c r="U247" s="21">
        <f t="shared" si="103"/>
        <v>3724.2645617919784</v>
      </c>
      <c r="V247" s="21"/>
      <c r="W247" s="21">
        <f t="shared" si="104"/>
        <v>5300.8205730533109</v>
      </c>
      <c r="X247" s="21">
        <f t="shared" si="105"/>
        <v>7297.7327003025957</v>
      </c>
      <c r="Y247" s="21"/>
      <c r="Z247" s="21">
        <f t="shared" si="106"/>
        <v>9739.8609050477735</v>
      </c>
      <c r="AA247" s="21">
        <f t="shared" si="107"/>
        <v>12627.921986739457</v>
      </c>
      <c r="AB247" s="21"/>
      <c r="AC247" s="21">
        <f t="shared" si="108"/>
        <v>15934.745674058624</v>
      </c>
      <c r="AD247" s="21">
        <f t="shared" si="109"/>
        <v>19604.027453834748</v>
      </c>
      <c r="AE247" s="21"/>
      <c r="AF247" s="21">
        <f t="shared" si="110"/>
        <v>23551.845044958995</v>
      </c>
      <c r="AG247" s="21">
        <f t="shared" si="111"/>
        <v>27670.833163433508</v>
      </c>
      <c r="AH247" s="21"/>
      <c r="AI247" s="21">
        <f t="shared" si="112"/>
        <v>31836.570712764809</v>
      </c>
      <c r="AJ247" s="21">
        <f t="shared" si="113"/>
        <v>35915.478671492237</v>
      </c>
      <c r="AK247" s="21"/>
      <c r="AL247" s="21">
        <f t="shared" si="114"/>
        <v>39773.387305201424</v>
      </c>
      <c r="AM247" s="21">
        <f t="shared" si="115"/>
        <v>43283.915531766972</v>
      </c>
      <c r="AN247" s="21">
        <f t="shared" si="116"/>
        <v>46335.899681999057</v>
      </c>
      <c r="AO247" s="21">
        <f t="shared" si="117"/>
        <v>48839.284862559514</v>
      </c>
      <c r="AP247" s="21">
        <f t="shared" si="118"/>
        <v>50729.113655999892</v>
      </c>
      <c r="AQ247" s="21">
        <f t="shared" si="119"/>
        <v>51967.477970938911</v>
      </c>
      <c r="AR247" s="21">
        <f t="shared" si="120"/>
        <v>52543.510070050004</v>
      </c>
      <c r="AS247" s="21">
        <f t="shared" si="121"/>
        <v>52471.656688975301</v>
      </c>
      <c r="AT247" s="21">
        <f t="shared" si="122"/>
        <v>51788.594283353908</v>
      </c>
      <c r="AU247" s="21">
        <f t="shared" si="123"/>
        <v>50549.201654663426</v>
      </c>
      <c r="AV247" s="21">
        <f t="shared" si="124"/>
        <v>48822.013688650819</v>
      </c>
      <c r="AW247" s="21">
        <f t="shared" si="125"/>
        <v>46684.546698082231</v>
      </c>
      <c r="AX247" s="21">
        <f t="shared" si="126"/>
        <v>44218.824218460199</v>
      </c>
      <c r="AY247" s="21">
        <f t="shared" si="127"/>
        <v>41507.354570180432</v>
      </c>
      <c r="AZ247" s="21">
        <f t="shared" si="128"/>
        <v>38629.729210144302</v>
      </c>
      <c r="BA247" s="21">
        <f t="shared" si="129"/>
        <v>35659.932677870464</v>
      </c>
      <c r="BB247" s="21">
        <f t="shared" si="130"/>
        <v>32664.386939946125</v>
      </c>
      <c r="BC247" s="21">
        <f t="shared" si="131"/>
        <v>29700.69867590351</v>
      </c>
      <c r="BD247" s="21">
        <f t="shared" si="132"/>
        <v>26817.0387872953</v>
      </c>
      <c r="BE247" s="21">
        <f t="shared" si="133"/>
        <v>24052.058656126053</v>
      </c>
      <c r="BF247" s="21">
        <f t="shared" si="134"/>
        <v>21435.235736214454</v>
      </c>
      <c r="BG247" s="21">
        <f t="shared" si="135"/>
        <v>18987.539557094264</v>
      </c>
      <c r="BH247" s="21">
        <f t="shared" si="136"/>
        <v>16722.315528826617</v>
      </c>
      <c r="BI247" s="21">
        <f t="shared" si="137"/>
        <v>14646.295503464638</v>
      </c>
      <c r="BJ247" s="21">
        <f t="shared" si="138"/>
        <v>12760.658607312662</v>
      </c>
      <c r="BK247" s="21">
        <f t="shared" si="139"/>
        <v>11062.081545016614</v>
      </c>
      <c r="BL247" s="21">
        <f t="shared" si="140"/>
        <v>9543.7329764535189</v>
      </c>
      <c r="BM247" s="21">
        <f t="shared" si="141"/>
        <v>8196.1806973828261</v>
      </c>
      <c r="BN247" s="21">
        <f t="shared" si="142"/>
        <v>7008.1926153484492</v>
      </c>
      <c r="BO247" s="21">
        <f t="shared" si="143"/>
        <v>5967.4226180938449</v>
      </c>
      <c r="BP247" s="21">
        <f t="shared" si="144"/>
        <v>5060.9803380493004</v>
      </c>
      <c r="BQ247" s="21">
        <f t="shared" si="145"/>
        <v>4275.8896474658686</v>
      </c>
      <c r="BR247" s="21">
        <f t="shared" si="146"/>
        <v>3599.4447057298289</v>
      </c>
      <c r="BS247" s="21">
        <f t="shared" si="147"/>
        <v>3019.4748102510152</v>
      </c>
      <c r="BT247" s="21">
        <f t="shared" si="148"/>
        <v>2524.5304793394189</v>
      </c>
      <c r="BU247" s="21">
        <f t="shared" si="149"/>
        <v>2104.0034135066812</v>
      </c>
      <c r="BV247" s="21">
        <f t="shared" si="150"/>
        <v>1748.1925066210817</v>
      </c>
      <c r="BW247" s="21">
        <f t="shared" si="151"/>
        <v>1448.3271388025526</v>
      </c>
      <c r="BX247" s="21">
        <f t="shared" si="152"/>
        <v>1196.5577659849998</v>
      </c>
      <c r="BY247" s="21">
        <f t="shared" si="153"/>
        <v>985.922473431556</v>
      </c>
      <c r="BZ247" s="21">
        <f t="shared" si="154"/>
        <v>810.29679144267038</v>
      </c>
      <c r="CA247" s="21">
        <f t="shared" si="155"/>
        <v>664.33275805716664</v>
      </c>
      <c r="CB247" s="21">
        <f t="shared" si="156"/>
        <v>543.39200579671876</v>
      </c>
      <c r="CC247" s="21">
        <f t="shared" si="157"/>
        <v>443.47657616723313</v>
      </c>
      <c r="CD247" s="21">
        <f t="shared" si="158"/>
        <v>361.16023917443425</v>
      </c>
      <c r="CE247" s="21">
        <f t="shared" si="159"/>
        <v>293.52231626085501</v>
      </c>
      <c r="CF247" s="21">
        <f t="shared" si="160"/>
        <v>238.08536645025089</v>
      </c>
      <c r="CG247" s="21">
        <f t="shared" si="161"/>
        <v>192.75758482626648</v>
      </c>
      <c r="CH247" s="21">
        <f t="shared" si="162"/>
        <v>155.78036465663143</v>
      </c>
      <c r="CI247" s="21">
        <f t="shared" si="163"/>
        <v>125.68117353414927</v>
      </c>
      <c r="CJ247" s="21">
        <f t="shared" si="164"/>
        <v>101.23167399033608</v>
      </c>
      <c r="CK247" s="21">
        <f t="shared" si="165"/>
        <v>81.410865326568441</v>
      </c>
      <c r="CL247" s="22">
        <f t="shared" si="166"/>
        <v>324.00248008971118</v>
      </c>
      <c r="CM247" s="20">
        <f t="shared" si="167"/>
        <v>6.7374032150061218</v>
      </c>
      <c r="CN247" s="21">
        <f t="shared" si="168"/>
        <v>9.733389364598878</v>
      </c>
      <c r="CO247" s="21">
        <f t="shared" si="169"/>
        <v>21.29009559039379</v>
      </c>
      <c r="CP247" s="21">
        <f t="shared" si="170"/>
        <v>43.843609898167365</v>
      </c>
      <c r="CQ247" s="21">
        <f t="shared" si="171"/>
        <v>85.404856222893159</v>
      </c>
      <c r="CR247" s="21">
        <f t="shared" si="172"/>
        <v>158.02859439304467</v>
      </c>
      <c r="CS247" s="21">
        <f t="shared" si="173"/>
        <v>278.81542072391619</v>
      </c>
      <c r="CT247" s="21">
        <f t="shared" si="174"/>
        <v>470.6740653466926</v>
      </c>
      <c r="CU247" s="21">
        <f t="shared" si="175"/>
        <v>762.6091526107258</v>
      </c>
      <c r="CV247" s="21">
        <f t="shared" si="176"/>
        <v>1189.3104849337474</v>
      </c>
      <c r="CW247" s="21">
        <f t="shared" si="177"/>
        <v>1789.8810957525395</v>
      </c>
      <c r="CX247" s="21">
        <f t="shared" si="178"/>
        <v>2605.648729228204</v>
      </c>
      <c r="CY247" s="21">
        <f t="shared" si="179"/>
        <v>3677.1431536795358</v>
      </c>
      <c r="CZ247" s="21">
        <f t="shared" si="180"/>
        <v>5040.465315012274</v>
      </c>
      <c r="DA247" s="21">
        <f t="shared" si="181"/>
        <v>6723.39633336725</v>
      </c>
      <c r="DB247" s="21">
        <f t="shared" si="182"/>
        <v>8741.6706894200179</v>
      </c>
      <c r="DC247" s="21">
        <f t="shared" si="183"/>
        <v>11095.853319222382</v>
      </c>
      <c r="DD247" s="21">
        <f t="shared" si="184"/>
        <v>13769.211152972481</v>
      </c>
      <c r="DE247" s="21">
        <f t="shared" si="185"/>
        <v>16726.864179749031</v>
      </c>
      <c r="DF247" s="21">
        <f t="shared" si="186"/>
        <v>19916.357122345828</v>
      </c>
      <c r="DG247" s="21">
        <f t="shared" si="187"/>
        <v>23269.633306749402</v>
      </c>
      <c r="DH247" s="21">
        <f t="shared" si="188"/>
        <v>26706.24099739017</v>
      </c>
      <c r="DI247" s="21">
        <f t="shared" si="189"/>
        <v>30137.47951645061</v>
      </c>
      <c r="DJ247" s="21">
        <f t="shared" si="190"/>
        <v>33471.111640083996</v>
      </c>
      <c r="DK247" s="21">
        <f t="shared" si="191"/>
        <v>36616.23612849701</v>
      </c>
      <c r="DL247" s="21">
        <f t="shared" si="192"/>
        <v>39487.928396418516</v>
      </c>
      <c r="DM247" s="21">
        <f t="shared" si="193"/>
        <v>42011.3108167994</v>
      </c>
      <c r="DN247" s="21">
        <f t="shared" si="194"/>
        <v>44124.795590590511</v>
      </c>
      <c r="DO247" s="21">
        <f t="shared" si="195"/>
        <v>45782.339484670883</v>
      </c>
      <c r="DP247" s="21">
        <f t="shared" si="196"/>
        <v>46954.64843389317</v>
      </c>
      <c r="DQ247" s="21">
        <f t="shared" si="197"/>
        <v>47629.360394894873</v>
      </c>
      <c r="DR247" s="21">
        <f t="shared" si="198"/>
        <v>47810.309217919174</v>
      </c>
      <c r="DS247" s="21">
        <f t="shared" si="199"/>
        <v>47516.026202402616</v>
      </c>
      <c r="DT247" s="21">
        <f t="shared" si="200"/>
        <v>46777.668029821427</v>
      </c>
      <c r="DU247" s="21">
        <f t="shared" si="201"/>
        <v>45636.571080785085</v>
      </c>
      <c r="DV247" s="21">
        <f t="shared" si="202"/>
        <v>44141.625740634452</v>
      </c>
      <c r="DW247" s="21">
        <f t="shared" si="203"/>
        <v>42346.644262860427</v>
      </c>
      <c r="DX247" s="21">
        <f t="shared" si="204"/>
        <v>40307.866571948885</v>
      </c>
      <c r="DY247" s="21">
        <f t="shared" si="205"/>
        <v>38081.714365046108</v>
      </c>
      <c r="DZ247" s="21">
        <f t="shared" si="206"/>
        <v>35722.868777464879</v>
      </c>
      <c r="EA247" s="21">
        <f t="shared" si="207"/>
        <v>33282.713688348427</v>
      </c>
      <c r="EB247" s="21">
        <f t="shared" si="208"/>
        <v>30808.157567269176</v>
      </c>
      <c r="EC247" s="21">
        <f t="shared" si="209"/>
        <v>28340.822864597652</v>
      </c>
      <c r="ED247" s="21">
        <f t="shared" si="210"/>
        <v>25916.573853638416</v>
      </c>
      <c r="EE247" s="21">
        <f t="shared" si="211"/>
        <v>23565.341474323868</v>
      </c>
      <c r="EF247" s="21">
        <f t="shared" si="212"/>
        <v>21311.196611564596</v>
      </c>
      <c r="EG247" s="21">
        <f t="shared" si="213"/>
        <v>19172.620597930367</v>
      </c>
      <c r="EH247" s="21">
        <f t="shared" si="214"/>
        <v>17162.922657103263</v>
      </c>
      <c r="EI247" s="21">
        <f t="shared" si="215"/>
        <v>15290.757571828239</v>
      </c>
      <c r="EJ247" s="21">
        <f t="shared" si="216"/>
        <v>13560.702193584904</v>
      </c>
      <c r="EK247" s="21">
        <f t="shared" si="217"/>
        <v>11973.855742746733</v>
      </c>
      <c r="EL247" s="21">
        <f t="shared" si="218"/>
        <v>10528.435545373302</v>
      </c>
      <c r="EM247" s="21">
        <f t="shared" si="219"/>
        <v>9220.3464271240846</v>
      </c>
      <c r="EN247" s="21">
        <f t="shared" si="220"/>
        <v>8043.7080867326649</v>
      </c>
      <c r="EO247" s="21">
        <f t="shared" si="221"/>
        <v>6991.3301756291221</v>
      </c>
      <c r="EP247" s="21">
        <f t="shared" si="222"/>
        <v>6055.1293960148887</v>
      </c>
      <c r="EQ247" s="21">
        <f t="shared" si="223"/>
        <v>5226.4866594503765</v>
      </c>
      <c r="ER247" s="21">
        <f t="shared" si="224"/>
        <v>4496.545245654117</v>
      </c>
      <c r="ES247" s="21">
        <f t="shared" si="225"/>
        <v>3856.453033275367</v>
      </c>
      <c r="ET247" s="21">
        <f t="shared" si="226"/>
        <v>3297.5533330026333</v>
      </c>
      <c r="EU247" s="21">
        <f t="shared" si="227"/>
        <v>2811.5297433096603</v>
      </c>
      <c r="EV247" s="21">
        <f t="shared" si="228"/>
        <v>2390.5108776349048</v>
      </c>
      <c r="EW247" s="21">
        <f t="shared" si="229"/>
        <v>2027.140881213953</v>
      </c>
      <c r="EX247" s="21">
        <f t="shared" si="230"/>
        <v>1714.6214591088767</v>
      </c>
      <c r="EY247" s="21">
        <f t="shared" si="231"/>
        <v>1446.7307549838483</v>
      </c>
      <c r="EZ247" s="21">
        <f t="shared" si="232"/>
        <v>1217.8239204586114</v>
      </c>
      <c r="FA247" s="21">
        <f t="shared" si="233"/>
        <v>1022.8196519223208</v>
      </c>
      <c r="FB247" s="21">
        <f t="shared" si="234"/>
        <v>857.17638765291304</v>
      </c>
      <c r="FC247" s="21">
        <f t="shared" si="235"/>
        <v>716.86128425440461</v>
      </c>
      <c r="FD247" s="21">
        <f t="shared" si="236"/>
        <v>598.31454962484543</v>
      </c>
      <c r="FE247" s="21">
        <f t="shared" si="237"/>
        <v>498.41121403370192</v>
      </c>
      <c r="FF247" s="22">
        <f t="shared" si="238"/>
        <v>2362.0894322394529</v>
      </c>
    </row>
    <row r="248" spans="1:162" ht="15.5" x14ac:dyDescent="0.35">
      <c r="A248" s="4" t="s">
        <v>54</v>
      </c>
      <c r="B248" s="18">
        <f>[1]InputData!C41</f>
        <v>1187572</v>
      </c>
      <c r="C248" s="19">
        <f>'[1]Cenários obesidade'!B43</f>
        <v>28.554115608973934</v>
      </c>
      <c r="D248" s="19">
        <f>'[1]Cenários obesidade'!C43</f>
        <v>4.7809306805261089</v>
      </c>
      <c r="E248" s="19">
        <f>'[1]Cenários obesidade'!D43</f>
        <v>31.409527169871328</v>
      </c>
      <c r="F248" s="19">
        <f>'[1]Cenários obesidade'!E43</f>
        <v>5.2590237485787199</v>
      </c>
      <c r="G248" s="20">
        <f t="shared" si="91"/>
        <v>3.3379768846619076</v>
      </c>
      <c r="H248" s="21">
        <f t="shared" si="92"/>
        <v>0.16627805315657318</v>
      </c>
      <c r="I248" s="20">
        <f t="shared" si="93"/>
        <v>3.4332870644662323</v>
      </c>
      <c r="J248" s="22">
        <f t="shared" si="94"/>
        <v>0.16627805315657318</v>
      </c>
      <c r="K248" s="20">
        <f t="shared" si="95"/>
        <v>90.032570030615034</v>
      </c>
      <c r="L248" s="21">
        <f t="shared" si="96"/>
        <v>105.42137262671221</v>
      </c>
      <c r="M248" s="21">
        <f t="shared" si="97"/>
        <v>204.29747873488424</v>
      </c>
      <c r="N248" s="21">
        <f t="shared" si="98"/>
        <v>374.28164105837584</v>
      </c>
      <c r="O248" s="21">
        <f t="shared" si="99"/>
        <v>651.11446163232506</v>
      </c>
      <c r="P248" s="21"/>
      <c r="Q248" s="21">
        <f t="shared" si="100"/>
        <v>1079.861686807682</v>
      </c>
      <c r="R248" s="21">
        <f t="shared" si="101"/>
        <v>1713.5233362643564</v>
      </c>
      <c r="S248" s="21"/>
      <c r="T248" s="21">
        <f t="shared" si="102"/>
        <v>2609.9548510511408</v>
      </c>
      <c r="U248" s="21">
        <f t="shared" si="103"/>
        <v>3827.1492125145933</v>
      </c>
      <c r="V248" s="21"/>
      <c r="W248" s="21">
        <f t="shared" si="104"/>
        <v>5417.2517795355316</v>
      </c>
      <c r="X248" s="21">
        <f t="shared" si="105"/>
        <v>7419.9701755310243</v>
      </c>
      <c r="Y248" s="21"/>
      <c r="Z248" s="21">
        <f t="shared" si="106"/>
        <v>9856.2316798864213</v>
      </c>
      <c r="AA248" s="21">
        <f t="shared" si="107"/>
        <v>12722.984689583645</v>
      </c>
      <c r="AB248" s="21"/>
      <c r="AC248" s="21">
        <f t="shared" si="108"/>
        <v>15989.927096652991</v>
      </c>
      <c r="AD248" s="21">
        <f t="shared" si="109"/>
        <v>19598.695877460072</v>
      </c>
      <c r="AE248" s="21"/>
      <c r="AF248" s="21">
        <f t="shared" si="110"/>
        <v>23464.718660905422</v>
      </c>
      <c r="AG248" s="21">
        <f t="shared" si="111"/>
        <v>27481.572611607055</v>
      </c>
      <c r="AH248" s="21"/>
      <c r="AI248" s="21">
        <f t="shared" si="112"/>
        <v>31527.38006108829</v>
      </c>
      <c r="AJ248" s="21">
        <f t="shared" si="113"/>
        <v>35472.541484074121</v>
      </c>
      <c r="AK248" s="21"/>
      <c r="AL248" s="21">
        <f t="shared" si="114"/>
        <v>39187.991081337772</v>
      </c>
      <c r="AM248" s="21">
        <f t="shared" si="115"/>
        <v>42553.162163690962</v>
      </c>
      <c r="AN248" s="21">
        <f t="shared" si="116"/>
        <v>45462.953070732394</v>
      </c>
      <c r="AO248" s="21">
        <f t="shared" si="117"/>
        <v>47833.160687242329</v>
      </c>
      <c r="AP248" s="21">
        <f t="shared" si="118"/>
        <v>49604.063119116145</v>
      </c>
      <c r="AQ248" s="21">
        <f t="shared" si="119"/>
        <v>50742.052063623458</v>
      </c>
      <c r="AR248" s="21">
        <f t="shared" si="120"/>
        <v>51239.411093010465</v>
      </c>
      <c r="AS248" s="21">
        <f t="shared" si="121"/>
        <v>51112.489461242309</v>
      </c>
      <c r="AT248" s="21">
        <f t="shared" si="122"/>
        <v>50398.622624044525</v>
      </c>
      <c r="AU248" s="21">
        <f t="shared" si="123"/>
        <v>49152.199485027093</v>
      </c>
      <c r="AV248" s="21">
        <f t="shared" si="124"/>
        <v>47440.278110963307</v>
      </c>
      <c r="AW248" s="21">
        <f t="shared" si="125"/>
        <v>45338.116184724073</v>
      </c>
      <c r="AX248" s="21">
        <f t="shared" si="126"/>
        <v>42924.921564054843</v>
      </c>
      <c r="AY248" s="21">
        <f t="shared" si="127"/>
        <v>40280.053715830247</v>
      </c>
      <c r="AZ248" s="21">
        <f t="shared" si="128"/>
        <v>37479.828787376748</v>
      </c>
      <c r="BA248" s="21">
        <f t="shared" si="129"/>
        <v>34595.007701452181</v>
      </c>
      <c r="BB248" s="21">
        <f t="shared" si="130"/>
        <v>31688.983423324709</v>
      </c>
      <c r="BC248" s="21">
        <f t="shared" si="131"/>
        <v>28816.63351252029</v>
      </c>
      <c r="BD248" s="21">
        <f t="shared" si="132"/>
        <v>26023.768223373252</v>
      </c>
      <c r="BE248" s="21">
        <f t="shared" si="133"/>
        <v>23347.082152101812</v>
      </c>
      <c r="BF248" s="21">
        <f t="shared" si="134"/>
        <v>20814.50706612485</v>
      </c>
      <c r="BG248" s="21">
        <f t="shared" si="135"/>
        <v>18445.862821423889</v>
      </c>
      <c r="BH248" s="21">
        <f t="shared" si="136"/>
        <v>16253.709701800914</v>
      </c>
      <c r="BI248" s="21">
        <f t="shared" si="137"/>
        <v>14244.316715985844</v>
      </c>
      <c r="BJ248" s="21">
        <f t="shared" si="138"/>
        <v>12418.674262671397</v>
      </c>
      <c r="BK248" s="21">
        <f t="shared" si="139"/>
        <v>10773.49440278389</v>
      </c>
      <c r="BL248" s="21">
        <f t="shared" si="140"/>
        <v>9302.1564648793901</v>
      </c>
      <c r="BM248" s="21">
        <f t="shared" si="141"/>
        <v>7995.5689577097173</v>
      </c>
      <c r="BN248" s="21">
        <f t="shared" si="142"/>
        <v>6842.9302324319342</v>
      </c>
      <c r="BO248" s="21">
        <f t="shared" si="143"/>
        <v>5832.3797733802276</v>
      </c>
      <c r="BP248" s="21">
        <f t="shared" si="144"/>
        <v>4951.5393691047757</v>
      </c>
      <c r="BQ248" s="21">
        <f t="shared" si="145"/>
        <v>4187.9488468478203</v>
      </c>
      <c r="BR248" s="21">
        <f t="shared" si="146"/>
        <v>3529.4047633718642</v>
      </c>
      <c r="BS248" s="21">
        <f t="shared" si="147"/>
        <v>2964.212702648399</v>
      </c>
      <c r="BT248" s="21">
        <f t="shared" si="148"/>
        <v>2481.3649208182114</v>
      </c>
      <c r="BU248" s="21">
        <f t="shared" si="149"/>
        <v>2070.6552750633587</v>
      </c>
      <c r="BV248" s="21">
        <f t="shared" si="150"/>
        <v>1722.7429232627471</v>
      </c>
      <c r="BW248" s="21">
        <f t="shared" si="151"/>
        <v>1429.1753981651793</v>
      </c>
      <c r="BX248" s="21">
        <f t="shared" si="152"/>
        <v>1182.3805175077266</v>
      </c>
      <c r="BY248" s="21">
        <f t="shared" si="153"/>
        <v>975.63532657950452</v>
      </c>
      <c r="BZ248" s="21">
        <f t="shared" si="154"/>
        <v>803.01898410938975</v>
      </c>
      <c r="CA248" s="21">
        <f t="shared" si="155"/>
        <v>659.35526789813218</v>
      </c>
      <c r="CB248" s="21">
        <f t="shared" si="156"/>
        <v>540.14924023703509</v>
      </c>
      <c r="CC248" s="21">
        <f t="shared" si="157"/>
        <v>441.52160187718533</v>
      </c>
      <c r="CD248" s="21">
        <f t="shared" si="158"/>
        <v>360.14338905278652</v>
      </c>
      <c r="CE248" s="21">
        <f t="shared" si="159"/>
        <v>293.17293171206711</v>
      </c>
      <c r="CF248" s="21">
        <f t="shared" si="160"/>
        <v>238.19638608995936</v>
      </c>
      <c r="CG248" s="21">
        <f t="shared" si="161"/>
        <v>193.17266971742131</v>
      </c>
      <c r="CH248" s="21">
        <f t="shared" si="162"/>
        <v>156.38324802219518</v>
      </c>
      <c r="CI248" s="21">
        <f t="shared" si="163"/>
        <v>126.38693396868103</v>
      </c>
      <c r="CJ248" s="21">
        <f t="shared" si="164"/>
        <v>101.9796509670649</v>
      </c>
      <c r="CK248" s="21">
        <f t="shared" si="165"/>
        <v>82.158960758593366</v>
      </c>
      <c r="CL248" s="22">
        <f t="shared" si="166"/>
        <v>330.01134119368288</v>
      </c>
      <c r="CM248" s="20">
        <f t="shared" si="167"/>
        <v>7.6669684215503793</v>
      </c>
      <c r="CN248" s="21">
        <f t="shared" si="168"/>
        <v>10.870019587698696</v>
      </c>
      <c r="CO248" s="21">
        <f t="shared" si="169"/>
        <v>23.52537593791612</v>
      </c>
      <c r="CP248" s="21">
        <f t="shared" si="170"/>
        <v>47.970206083449838</v>
      </c>
      <c r="CQ248" s="21">
        <f t="shared" si="171"/>
        <v>92.585744503100614</v>
      </c>
      <c r="CR248" s="21">
        <f t="shared" si="172"/>
        <v>169.84867105030779</v>
      </c>
      <c r="CS248" s="21">
        <f t="shared" si="173"/>
        <v>297.27441793349891</v>
      </c>
      <c r="CT248" s="21">
        <f t="shared" si="174"/>
        <v>498.08922298769068</v>
      </c>
      <c r="CU248" s="21">
        <f t="shared" si="175"/>
        <v>801.40300700090711</v>
      </c>
      <c r="CV248" s="21">
        <f t="shared" si="176"/>
        <v>1241.6744107221471</v>
      </c>
      <c r="CW248" s="21">
        <f t="shared" si="177"/>
        <v>1857.3271257422416</v>
      </c>
      <c r="CX248" s="21">
        <f t="shared" si="178"/>
        <v>2688.486821396652</v>
      </c>
      <c r="CY248" s="21">
        <f t="shared" si="179"/>
        <v>3773.9433487470947</v>
      </c>
      <c r="CZ248" s="21">
        <f t="shared" si="180"/>
        <v>5147.5789970897858</v>
      </c>
      <c r="DA248" s="21">
        <f t="shared" si="181"/>
        <v>6834.6142285833557</v>
      </c>
      <c r="DB248" s="21">
        <f t="shared" si="182"/>
        <v>8848.0857253491085</v>
      </c>
      <c r="DC248" s="21">
        <f t="shared" si="183"/>
        <v>11185.975059813596</v>
      </c>
      <c r="DD248" s="21">
        <f t="shared" si="184"/>
        <v>13829.348606908057</v>
      </c>
      <c r="DE248" s="21">
        <f t="shared" si="185"/>
        <v>16741.760290723429</v>
      </c>
      <c r="DF248" s="21">
        <f t="shared" si="186"/>
        <v>19870.026595860974</v>
      </c>
      <c r="DG248" s="21">
        <f t="shared" si="187"/>
        <v>23146.330419462029</v>
      </c>
      <c r="DH248" s="21">
        <f t="shared" si="188"/>
        <v>26491.469054845111</v>
      </c>
      <c r="DI248" s="21">
        <f t="shared" si="189"/>
        <v>29818.950183732431</v>
      </c>
      <c r="DJ248" s="21">
        <f t="shared" si="190"/>
        <v>33039.570072185874</v>
      </c>
      <c r="DK248" s="21">
        <f t="shared" si="191"/>
        <v>36066.084686313028</v>
      </c>
      <c r="DL248" s="21">
        <f t="shared" si="192"/>
        <v>38817.604711093976</v>
      </c>
      <c r="DM248" s="21">
        <f t="shared" si="193"/>
        <v>41223.401589834219</v>
      </c>
      <c r="DN248" s="21">
        <f t="shared" si="194"/>
        <v>43225.892466655663</v>
      </c>
      <c r="DO248" s="21">
        <f t="shared" si="195"/>
        <v>44782.664876968855</v>
      </c>
      <c r="DP248" s="21">
        <f t="shared" si="196"/>
        <v>45867.495444551219</v>
      </c>
      <c r="DQ248" s="21">
        <f t="shared" si="197"/>
        <v>46470.401026302527</v>
      </c>
      <c r="DR248" s="21">
        <f t="shared" si="198"/>
        <v>46596.828865054296</v>
      </c>
      <c r="DS248" s="21">
        <f t="shared" si="199"/>
        <v>46266.140608539332</v>
      </c>
      <c r="DT248" s="21">
        <f t="shared" si="200"/>
        <v>45509.572616906189</v>
      </c>
      <c r="DU248" s="21">
        <f t="shared" si="201"/>
        <v>44367.863214323377</v>
      </c>
      <c r="DV248" s="21">
        <f t="shared" si="202"/>
        <v>42888.729474194835</v>
      </c>
      <c r="DW248" s="21">
        <f t="shared" si="203"/>
        <v>41124.355716394544</v>
      </c>
      <c r="DX248" s="21">
        <f t="shared" si="204"/>
        <v>39129.02738006071</v>
      </c>
      <c r="DY248" s="21">
        <f t="shared" si="205"/>
        <v>36957.01134348214</v>
      </c>
      <c r="DZ248" s="21">
        <f t="shared" si="206"/>
        <v>34660.750556826482</v>
      </c>
      <c r="EA248" s="21">
        <f t="shared" si="207"/>
        <v>32289.409740039595</v>
      </c>
      <c r="EB248" s="21">
        <f t="shared" si="208"/>
        <v>29887.781761955961</v>
      </c>
      <c r="EC248" s="21">
        <f t="shared" si="209"/>
        <v>27495.542258277113</v>
      </c>
      <c r="ED248" s="21">
        <f t="shared" si="210"/>
        <v>25146.823487210575</v>
      </c>
      <c r="EE248" s="21">
        <f t="shared" si="211"/>
        <v>22870.067245624286</v>
      </c>
      <c r="EF248" s="21">
        <f t="shared" si="212"/>
        <v>20688.11037421197</v>
      </c>
      <c r="EG248" s="21">
        <f t="shared" si="213"/>
        <v>18618.454225225116</v>
      </c>
      <c r="EH248" s="21">
        <f t="shared" si="214"/>
        <v>16673.670594669402</v>
      </c>
      <c r="EI248" s="21">
        <f t="shared" si="215"/>
        <v>14861.900160686062</v>
      </c>
      <c r="EJ248" s="21">
        <f t="shared" si="216"/>
        <v>13187.404607189741</v>
      </c>
      <c r="EK248" s="21">
        <f t="shared" si="217"/>
        <v>11651.139635835523</v>
      </c>
      <c r="EL248" s="21">
        <f t="shared" si="218"/>
        <v>10251.322397725486</v>
      </c>
      <c r="EM248" s="21">
        <f t="shared" si="219"/>
        <v>8983.9730610175575</v>
      </c>
      <c r="EN248" s="21">
        <f t="shared" si="220"/>
        <v>7843.415953318442</v>
      </c>
      <c r="EO248" s="21">
        <f t="shared" si="221"/>
        <v>6822.7307746887291</v>
      </c>
      <c r="EP248" s="21">
        <f t="shared" si="222"/>
        <v>5914.1486609340618</v>
      </c>
      <c r="EQ248" s="21">
        <f t="shared" si="223"/>
        <v>5109.3913564757631</v>
      </c>
      <c r="ER248" s="21">
        <f t="shared" si="224"/>
        <v>4399.954456513784</v>
      </c>
      <c r="ES248" s="21">
        <f t="shared" si="225"/>
        <v>3777.3376632102331</v>
      </c>
      <c r="ET248" s="21">
        <f t="shared" si="226"/>
        <v>3233.2263572090583</v>
      </c>
      <c r="EU248" s="21">
        <f t="shared" si="227"/>
        <v>2759.6296122187268</v>
      </c>
      <c r="EV248" s="21">
        <f t="shared" si="228"/>
        <v>2348.9801767272202</v>
      </c>
      <c r="EW248" s="21">
        <f t="shared" si="229"/>
        <v>1994.2020086909233</v>
      </c>
      <c r="EX248" s="21">
        <f t="shared" si="230"/>
        <v>1688.7507627465941</v>
      </c>
      <c r="EY248" s="21">
        <f t="shared" si="231"/>
        <v>1426.6322703403569</v>
      </c>
      <c r="EZ248" s="21">
        <f t="shared" si="232"/>
        <v>1202.4035840795709</v>
      </c>
      <c r="FA248" s="21">
        <f t="shared" si="233"/>
        <v>1011.16062925328</v>
      </c>
      <c r="FB248" s="21">
        <f t="shared" si="234"/>
        <v>848.51595718446208</v>
      </c>
      <c r="FC248" s="21">
        <f t="shared" si="235"/>
        <v>710.56955600021615</v>
      </c>
      <c r="FD248" s="21">
        <f t="shared" si="236"/>
        <v>593.87516497423576</v>
      </c>
      <c r="FE248" s="21">
        <f t="shared" si="237"/>
        <v>495.40407205893382</v>
      </c>
      <c r="FF248" s="22">
        <f t="shared" si="238"/>
        <v>2367.8722815376063</v>
      </c>
    </row>
    <row r="249" spans="1:162" ht="15.5" x14ac:dyDescent="0.35">
      <c r="A249" s="4" t="s">
        <v>55</v>
      </c>
      <c r="B249" s="18">
        <f>[1]InputData!C42</f>
        <v>1157512</v>
      </c>
      <c r="C249" s="19">
        <f>'[1]Cenários obesidade'!B44</f>
        <v>28.545882244304149</v>
      </c>
      <c r="D249" s="19">
        <f>'[1]Cenários obesidade'!C44</f>
        <v>4.8185243672396121</v>
      </c>
      <c r="E249" s="19">
        <f>'[1]Cenários obesidade'!D44</f>
        <v>31.400470468734564</v>
      </c>
      <c r="F249" s="19">
        <f>'[1]Cenários obesidade'!E44</f>
        <v>5.3003768039635739</v>
      </c>
      <c r="G249" s="20">
        <f t="shared" si="91"/>
        <v>3.3374652883269058</v>
      </c>
      <c r="H249" s="21">
        <f t="shared" si="92"/>
        <v>0.16761508137068284</v>
      </c>
      <c r="I249" s="20">
        <f t="shared" si="93"/>
        <v>3.4327754681312306</v>
      </c>
      <c r="J249" s="22">
        <f t="shared" si="94"/>
        <v>0.16761508137068284</v>
      </c>
      <c r="K249" s="20">
        <f t="shared" si="95"/>
        <v>100.27354675174546</v>
      </c>
      <c r="L249" s="21">
        <f t="shared" si="96"/>
        <v>114.7729376651879</v>
      </c>
      <c r="M249" s="21">
        <f t="shared" si="97"/>
        <v>219.86447249029538</v>
      </c>
      <c r="N249" s="21">
        <f t="shared" si="98"/>
        <v>398.53888716854237</v>
      </c>
      <c r="O249" s="21">
        <f t="shared" si="99"/>
        <v>686.55872995664538</v>
      </c>
      <c r="P249" s="21"/>
      <c r="Q249" s="21">
        <f t="shared" si="100"/>
        <v>1128.4359079721244</v>
      </c>
      <c r="R249" s="21">
        <f t="shared" si="101"/>
        <v>1775.8337882164353</v>
      </c>
      <c r="S249" s="21"/>
      <c r="T249" s="21">
        <f t="shared" si="102"/>
        <v>2684.3625423558387</v>
      </c>
      <c r="U249" s="21">
        <f t="shared" si="103"/>
        <v>3908.8692719477031</v>
      </c>
      <c r="V249" s="21"/>
      <c r="W249" s="21">
        <f t="shared" si="104"/>
        <v>5497.6265152372262</v>
      </c>
      <c r="X249" s="21">
        <f t="shared" si="105"/>
        <v>7486.0816553303321</v>
      </c>
      <c r="Y249" s="21"/>
      <c r="Z249" s="21">
        <f t="shared" si="106"/>
        <v>9890.9849239937139</v>
      </c>
      <c r="AA249" s="21">
        <f t="shared" si="107"/>
        <v>12705.728253472955</v>
      </c>
      <c r="AB249" s="21"/>
      <c r="AC249" s="21">
        <f t="shared" si="108"/>
        <v>15897.596481359775</v>
      </c>
      <c r="AD249" s="21">
        <f t="shared" si="109"/>
        <v>19407.38306163505</v>
      </c>
      <c r="AE249" s="21"/>
      <c r="AF249" s="21">
        <f t="shared" si="110"/>
        <v>23151.503913066525</v>
      </c>
      <c r="AG249" s="21">
        <f t="shared" si="111"/>
        <v>27026.414429392604</v>
      </c>
      <c r="AH249" s="21"/>
      <c r="AI249" s="21">
        <f t="shared" si="112"/>
        <v>30914.851247150225</v>
      </c>
      <c r="AJ249" s="21">
        <f t="shared" si="113"/>
        <v>34693.223035355775</v>
      </c>
      <c r="AK249" s="21"/>
      <c r="AL249" s="21">
        <f t="shared" si="114"/>
        <v>38239.38422272446</v>
      </c>
      <c r="AM249" s="21">
        <f t="shared" si="115"/>
        <v>41440.042496751172</v>
      </c>
      <c r="AN249" s="21">
        <f t="shared" si="116"/>
        <v>44197.158341341208</v>
      </c>
      <c r="AO249" s="21">
        <f t="shared" si="117"/>
        <v>46432.865064481637</v>
      </c>
      <c r="AP249" s="21">
        <f t="shared" si="118"/>
        <v>48092.638649643006</v>
      </c>
      <c r="AQ249" s="21">
        <f t="shared" si="119"/>
        <v>49146.647940484625</v>
      </c>
      <c r="AR249" s="21">
        <f t="shared" si="120"/>
        <v>49589.392660274563</v>
      </c>
      <c r="AS249" s="21">
        <f t="shared" si="121"/>
        <v>49437.873298481281</v>
      </c>
      <c r="AT249" s="21">
        <f t="shared" si="122"/>
        <v>48728.625311593918</v>
      </c>
      <c r="AU249" s="21">
        <f t="shared" si="123"/>
        <v>47513.990351173023</v>
      </c>
      <c r="AV249" s="21">
        <f t="shared" si="124"/>
        <v>45857.995082812078</v>
      </c>
      <c r="AW249" s="21">
        <f t="shared" si="125"/>
        <v>43832.172911462832</v>
      </c>
      <c r="AX249" s="21">
        <f t="shared" si="126"/>
        <v>41511.60639979846</v>
      </c>
      <c r="AY249" s="21">
        <f t="shared" si="127"/>
        <v>38971.398971081617</v>
      </c>
      <c r="AZ249" s="21">
        <f t="shared" si="128"/>
        <v>36283.712840005166</v>
      </c>
      <c r="BA249" s="21">
        <f t="shared" si="129"/>
        <v>33515.443149113977</v>
      </c>
      <c r="BB249" s="21">
        <f t="shared" si="130"/>
        <v>30726.540835892538</v>
      </c>
      <c r="BC249" s="21">
        <f t="shared" si="131"/>
        <v>27968.951459929045</v>
      </c>
      <c r="BD249" s="21">
        <f t="shared" si="132"/>
        <v>25286.104872567026</v>
      </c>
      <c r="BE249" s="21">
        <f t="shared" si="133"/>
        <v>22712.870598648518</v>
      </c>
      <c r="BF249" s="21">
        <f t="shared" si="134"/>
        <v>20275.884565513235</v>
      </c>
      <c r="BG249" s="21">
        <f t="shared" si="135"/>
        <v>17994.15228615842</v>
      </c>
      <c r="BH249" s="21">
        <f t="shared" si="136"/>
        <v>15879.83954051537</v>
      </c>
      <c r="BI249" s="21">
        <f t="shared" si="137"/>
        <v>13939.17184921111</v>
      </c>
      <c r="BJ249" s="21">
        <f t="shared" si="138"/>
        <v>12173.376703042242</v>
      </c>
      <c r="BK249" s="21">
        <f t="shared" si="139"/>
        <v>10579.616051129102</v>
      </c>
      <c r="BL249" s="21">
        <f t="shared" si="140"/>
        <v>9151.8697901893775</v>
      </c>
      <c r="BM249" s="21">
        <f t="shared" si="141"/>
        <v>7881.7431260603635</v>
      </c>
      <c r="BN249" s="21">
        <f t="shared" si="142"/>
        <v>6759.1812039776614</v>
      </c>
      <c r="BO249" s="21">
        <f t="shared" si="143"/>
        <v>5773.0830934131027</v>
      </c>
      <c r="BP249" s="21">
        <f t="shared" si="144"/>
        <v>4911.8140324663746</v>
      </c>
      <c r="BQ249" s="21">
        <f t="shared" si="145"/>
        <v>4163.6198912329182</v>
      </c>
      <c r="BR249" s="21">
        <f t="shared" si="146"/>
        <v>3516.9512973595693</v>
      </c>
      <c r="BS249" s="21">
        <f t="shared" si="147"/>
        <v>2960.7070205629811</v>
      </c>
      <c r="BT249" s="21">
        <f t="shared" si="148"/>
        <v>2484.4072914827061</v>
      </c>
      <c r="BU249" s="21">
        <f t="shared" si="149"/>
        <v>2078.3079809683472</v>
      </c>
      <c r="BV249" s="21">
        <f t="shared" si="150"/>
        <v>1733.4662131935399</v>
      </c>
      <c r="BW249" s="21">
        <f t="shared" si="151"/>
        <v>1441.767223538317</v>
      </c>
      <c r="BX249" s="21">
        <f t="shared" si="152"/>
        <v>1195.9212595170188</v>
      </c>
      <c r="BY249" s="21">
        <f t="shared" si="153"/>
        <v>989.43818609868026</v>
      </c>
      <c r="BZ249" s="21">
        <f t="shared" si="154"/>
        <v>816.5862903072383</v>
      </c>
      <c r="CA249" s="21">
        <f t="shared" si="155"/>
        <v>672.34065155044379</v>
      </c>
      <c r="CB249" s="21">
        <f t="shared" si="156"/>
        <v>552.32539849862383</v>
      </c>
      <c r="CC249" s="21">
        <f t="shared" si="157"/>
        <v>452.75323708549973</v>
      </c>
      <c r="CD249" s="21">
        <f t="shared" si="158"/>
        <v>370.3648198742539</v>
      </c>
      <c r="CE249" s="21">
        <f t="shared" si="159"/>
        <v>302.36983689346914</v>
      </c>
      <c r="CF249" s="21">
        <f t="shared" si="160"/>
        <v>246.39113725692866</v>
      </c>
      <c r="CG249" s="21">
        <f t="shared" si="161"/>
        <v>200.41272998192818</v>
      </c>
      <c r="CH249" s="21">
        <f t="shared" si="162"/>
        <v>162.73214940528703</v>
      </c>
      <c r="CI249" s="21">
        <f t="shared" si="163"/>
        <v>131.91739231849868</v>
      </c>
      <c r="CJ249" s="21">
        <f t="shared" si="164"/>
        <v>106.76842723954812</v>
      </c>
      <c r="CK249" s="21">
        <f t="shared" si="165"/>
        <v>86.283128579026268</v>
      </c>
      <c r="CL249" s="22">
        <f t="shared" si="166"/>
        <v>352.11713659997588</v>
      </c>
      <c r="CM249" s="20">
        <f t="shared" si="167"/>
        <v>8.8781722215649239</v>
      </c>
      <c r="CN249" s="21">
        <f t="shared" si="168"/>
        <v>12.289170955476644</v>
      </c>
      <c r="CO249" s="21">
        <f t="shared" si="169"/>
        <v>26.245386327490909</v>
      </c>
      <c r="CP249" s="21">
        <f t="shared" si="170"/>
        <v>52.860817247212985</v>
      </c>
      <c r="CQ249" s="21">
        <f t="shared" si="171"/>
        <v>100.86532283480972</v>
      </c>
      <c r="CR249" s="21">
        <f t="shared" si="172"/>
        <v>183.08634407707379</v>
      </c>
      <c r="CS249" s="21">
        <f t="shared" si="173"/>
        <v>317.30850712748446</v>
      </c>
      <c r="CT249" s="21">
        <f t="shared" si="174"/>
        <v>526.83214328953352</v>
      </c>
      <c r="CU249" s="21">
        <f t="shared" si="175"/>
        <v>840.51599722873561</v>
      </c>
      <c r="CV249" s="21">
        <f t="shared" si="176"/>
        <v>1292.1172371762536</v>
      </c>
      <c r="CW249" s="21">
        <f t="shared" si="177"/>
        <v>1918.8148766720271</v>
      </c>
      <c r="CX249" s="21">
        <f t="shared" si="178"/>
        <v>2758.9126789016677</v>
      </c>
      <c r="CY249" s="21">
        <f t="shared" si="179"/>
        <v>3848.8466555327336</v>
      </c>
      <c r="CZ249" s="21">
        <f t="shared" si="180"/>
        <v>5219.746742600466</v>
      </c>
      <c r="DA249" s="21">
        <f t="shared" si="181"/>
        <v>6893.8982028996779</v>
      </c>
      <c r="DB249" s="21">
        <f t="shared" si="182"/>
        <v>8881.4969886285853</v>
      </c>
      <c r="DC249" s="21">
        <f t="shared" si="183"/>
        <v>11178.085040733871</v>
      </c>
      <c r="DD249" s="21">
        <f t="shared" si="184"/>
        <v>13762.987383627167</v>
      </c>
      <c r="DE249" s="21">
        <f t="shared" si="185"/>
        <v>16598.963848154253</v>
      </c>
      <c r="DF249" s="21">
        <f t="shared" si="186"/>
        <v>19633.152291791142</v>
      </c>
      <c r="DG249" s="21">
        <f t="shared" si="187"/>
        <v>22799.238335719932</v>
      </c>
      <c r="DH249" s="21">
        <f t="shared" si="188"/>
        <v>26020.659022306416</v>
      </c>
      <c r="DI249" s="21">
        <f t="shared" si="189"/>
        <v>29214.550332872095</v>
      </c>
      <c r="DJ249" s="21">
        <f t="shared" si="190"/>
        <v>32296.090909722549</v>
      </c>
      <c r="DK249" s="21">
        <f t="shared" si="191"/>
        <v>35182.879508001708</v>
      </c>
      <c r="DL249" s="21">
        <f t="shared" si="192"/>
        <v>37799.008403345324</v>
      </c>
      <c r="DM249" s="21">
        <f t="shared" si="193"/>
        <v>40078.551279391781</v>
      </c>
      <c r="DN249" s="21">
        <f t="shared" si="194"/>
        <v>41968.261365769184</v>
      </c>
      <c r="DO249" s="21">
        <f t="shared" si="195"/>
        <v>43429.362363388733</v>
      </c>
      <c r="DP249" s="21">
        <f t="shared" si="196"/>
        <v>44438.400421232465</v>
      </c>
      <c r="DQ249" s="21">
        <f t="shared" si="197"/>
        <v>44987.201596225226</v>
      </c>
      <c r="DR249" s="21">
        <f t="shared" si="198"/>
        <v>45082.039980236535</v>
      </c>
      <c r="DS249" s="21">
        <f t="shared" si="199"/>
        <v>44742.1639572696</v>
      </c>
      <c r="DT249" s="21">
        <f t="shared" si="200"/>
        <v>43997.851340480272</v>
      </c>
      <c r="DU249" s="21">
        <f t="shared" si="201"/>
        <v>42888.169941508051</v>
      </c>
      <c r="DV249" s="21">
        <f t="shared" si="202"/>
        <v>41458.611349964056</v>
      </c>
      <c r="DW249" s="21">
        <f t="shared" si="203"/>
        <v>39758.74601628133</v>
      </c>
      <c r="DX249" s="21">
        <f t="shared" si="204"/>
        <v>37840.021003661459</v>
      </c>
      <c r="DY249" s="21">
        <f t="shared" si="205"/>
        <v>35753.791634045658</v>
      </c>
      <c r="DZ249" s="21">
        <f t="shared" si="206"/>
        <v>33549.647792457166</v>
      </c>
      <c r="EA249" s="21">
        <f t="shared" si="207"/>
        <v>31274.067270401967</v>
      </c>
      <c r="EB249" s="21">
        <f t="shared" si="208"/>
        <v>28969.40387493424</v>
      </c>
      <c r="EC249" s="21">
        <f t="shared" si="209"/>
        <v>26673.198055200442</v>
      </c>
      <c r="ED249" s="21">
        <f t="shared" si="210"/>
        <v>24417.782847616167</v>
      </c>
      <c r="EE249" s="21">
        <f t="shared" si="211"/>
        <v>22230.147883038397</v>
      </c>
      <c r="EF249" s="21">
        <f t="shared" si="212"/>
        <v>20132.018564671482</v>
      </c>
      <c r="EG249" s="21">
        <f t="shared" si="213"/>
        <v>18140.105634196221</v>
      </c>
      <c r="EH249" s="21">
        <f t="shared" si="214"/>
        <v>16266.481418485318</v>
      </c>
      <c r="EI249" s="21">
        <f t="shared" si="215"/>
        <v>14519.042302044996</v>
      </c>
      <c r="EJ249" s="21">
        <f t="shared" si="216"/>
        <v>12902.021666900038</v>
      </c>
      <c r="EK249" s="21">
        <f t="shared" si="217"/>
        <v>11416.523041242905</v>
      </c>
      <c r="EL249" s="21">
        <f t="shared" si="218"/>
        <v>10061.048975998699</v>
      </c>
      <c r="EM249" s="21">
        <f t="shared" si="219"/>
        <v>8832.006820201912</v>
      </c>
      <c r="EN249" s="21">
        <f t="shared" si="220"/>
        <v>7724.177803671002</v>
      </c>
      <c r="EO249" s="21">
        <f t="shared" si="221"/>
        <v>6731.1404736725572</v>
      </c>
      <c r="EP249" s="21">
        <f t="shared" si="222"/>
        <v>5845.6434724554792</v>
      </c>
      <c r="EQ249" s="21">
        <f t="shared" si="223"/>
        <v>5059.9258547496229</v>
      </c>
      <c r="ER249" s="21">
        <f t="shared" si="224"/>
        <v>4365.9856491811142</v>
      </c>
      <c r="ES249" s="21">
        <f t="shared" si="225"/>
        <v>3755.7992211187811</v>
      </c>
      <c r="ET249" s="21">
        <f t="shared" si="226"/>
        <v>3221.4952738602497</v>
      </c>
      <c r="EU249" s="21">
        <f t="shared" si="227"/>
        <v>2755.4881181575261</v>
      </c>
      <c r="EV249" s="21">
        <f t="shared" si="228"/>
        <v>2350.5752368331609</v>
      </c>
      <c r="EW249" s="21">
        <f t="shared" si="229"/>
        <v>2000.0042577598053</v>
      </c>
      <c r="EX249" s="21">
        <f t="shared" si="230"/>
        <v>1697.5143032592825</v>
      </c>
      <c r="EY249" s="21">
        <f t="shared" si="231"/>
        <v>1437.3563754589256</v>
      </c>
      <c r="EZ249" s="21">
        <f t="shared" si="232"/>
        <v>1214.2970229369341</v>
      </c>
      <c r="FA249" s="21">
        <f t="shared" si="233"/>
        <v>1023.6090607582713</v>
      </c>
      <c r="FB249" s="21">
        <f t="shared" si="234"/>
        <v>861.05262022295608</v>
      </c>
      <c r="FC249" s="21">
        <f t="shared" si="235"/>
        <v>722.84931355745323</v>
      </c>
      <c r="FD249" s="21">
        <f t="shared" si="236"/>
        <v>605.65183177427684</v>
      </c>
      <c r="FE249" s="21">
        <f t="shared" si="237"/>
        <v>506.51086374542274</v>
      </c>
      <c r="FF249" s="22">
        <f t="shared" si="238"/>
        <v>2457.9245299876166</v>
      </c>
    </row>
    <row r="250" spans="1:162" ht="15.5" x14ac:dyDescent="0.35">
      <c r="A250" s="4" t="s">
        <v>56</v>
      </c>
      <c r="B250" s="18">
        <f>[1]InputData!C43</f>
        <v>1127502</v>
      </c>
      <c r="C250" s="19">
        <f>'[1]Cenários obesidade'!B45</f>
        <v>28.556591075147395</v>
      </c>
      <c r="D250" s="19">
        <f>'[1]Cenários obesidade'!C45</f>
        <v>4.8676527136900596</v>
      </c>
      <c r="E250" s="19">
        <f>'[1]Cenários obesidade'!D45</f>
        <v>31.412250182662135</v>
      </c>
      <c r="F250" s="19">
        <f>'[1]Cenários obesidade'!E45</f>
        <v>5.3544179850590652</v>
      </c>
      <c r="G250" s="20">
        <f t="shared" si="91"/>
        <v>3.3375671366054993</v>
      </c>
      <c r="H250" s="21">
        <f t="shared" si="92"/>
        <v>0.1692373104726746</v>
      </c>
      <c r="I250" s="20">
        <f t="shared" si="93"/>
        <v>3.4328773164098241</v>
      </c>
      <c r="J250" s="22">
        <f t="shared" si="94"/>
        <v>0.1692373104726746</v>
      </c>
      <c r="K250" s="20">
        <f t="shared" si="95"/>
        <v>112.43260180557476</v>
      </c>
      <c r="L250" s="21">
        <f t="shared" si="96"/>
        <v>125.42593677168921</v>
      </c>
      <c r="M250" s="21">
        <f t="shared" si="97"/>
        <v>237.20590641893011</v>
      </c>
      <c r="N250" s="21">
        <f t="shared" si="98"/>
        <v>424.93682066617072</v>
      </c>
      <c r="O250" s="21">
        <f t="shared" si="99"/>
        <v>724.168050285562</v>
      </c>
      <c r="P250" s="21"/>
      <c r="Q250" s="21">
        <f t="shared" si="100"/>
        <v>1178.5257205065279</v>
      </c>
      <c r="R250" s="21">
        <f t="shared" si="101"/>
        <v>1837.9272390669062</v>
      </c>
      <c r="S250" s="21"/>
      <c r="T250" s="21">
        <f t="shared" si="102"/>
        <v>2755.2938393040267</v>
      </c>
      <c r="U250" s="21">
        <f t="shared" si="103"/>
        <v>3981.911425499824</v>
      </c>
      <c r="V250" s="21"/>
      <c r="W250" s="21">
        <f t="shared" si="104"/>
        <v>5561.8658928335353</v>
      </c>
      <c r="X250" s="21">
        <f t="shared" si="105"/>
        <v>7526.2027735892016</v>
      </c>
      <c r="Y250" s="21"/>
      <c r="Z250" s="21">
        <f t="shared" si="106"/>
        <v>9887.5806161929668</v>
      </c>
      <c r="AA250" s="21">
        <f t="shared" si="107"/>
        <v>12636.174914085428</v>
      </c>
      <c r="AB250" s="21"/>
      <c r="AC250" s="21">
        <f t="shared" si="108"/>
        <v>15737.446441072701</v>
      </c>
      <c r="AD250" s="21">
        <f t="shared" si="109"/>
        <v>19132.143686846364</v>
      </c>
      <c r="AE250" s="21"/>
      <c r="AF250" s="21">
        <f t="shared" si="110"/>
        <v>22738.611343889726</v>
      </c>
      <c r="AG250" s="21">
        <f t="shared" si="111"/>
        <v>26457.179389006917</v>
      </c>
      <c r="AH250" s="21"/>
      <c r="AI250" s="21">
        <f t="shared" si="112"/>
        <v>30176.158615456974</v>
      </c>
      <c r="AJ250" s="21">
        <f t="shared" si="113"/>
        <v>33778.802646068056</v>
      </c>
      <c r="AK250" s="21"/>
      <c r="AL250" s="21">
        <f t="shared" si="114"/>
        <v>37150.529158021607</v>
      </c>
      <c r="AM250" s="21">
        <f t="shared" si="115"/>
        <v>40185.721715837695</v>
      </c>
      <c r="AN250" s="21">
        <f t="shared" si="116"/>
        <v>42793.541153313417</v>
      </c>
      <c r="AO250" s="21">
        <f t="shared" si="117"/>
        <v>44902.335859271101</v>
      </c>
      <c r="AP250" s="21">
        <f t="shared" si="118"/>
        <v>46462.424638930643</v>
      </c>
      <c r="AQ250" s="21">
        <f t="shared" si="119"/>
        <v>47447.207225625934</v>
      </c>
      <c r="AR250" s="21">
        <f t="shared" si="120"/>
        <v>47852.714886958558</v>
      </c>
      <c r="AS250" s="21">
        <f t="shared" si="121"/>
        <v>47695.833253809607</v>
      </c>
      <c r="AT250" s="21">
        <f t="shared" si="122"/>
        <v>47011.505490667711</v>
      </c>
      <c r="AU250" s="21">
        <f t="shared" si="123"/>
        <v>45849.256841454546</v>
      </c>
      <c r="AV250" s="21">
        <f t="shared" si="124"/>
        <v>44269.376970113073</v>
      </c>
      <c r="AW250" s="21">
        <f t="shared" si="125"/>
        <v>42339.062898444427</v>
      </c>
      <c r="AX250" s="21">
        <f t="shared" si="126"/>
        <v>40128.772425831223</v>
      </c>
      <c r="AY250" s="21">
        <f t="shared" si="127"/>
        <v>37708.975104086872</v>
      </c>
      <c r="AZ250" s="21">
        <f t="shared" si="128"/>
        <v>35147.423237686424</v>
      </c>
      <c r="BA250" s="21">
        <f t="shared" si="129"/>
        <v>32507.005220121529</v>
      </c>
      <c r="BB250" s="21">
        <f t="shared" si="130"/>
        <v>29844.191997133577</v>
      </c>
      <c r="BC250" s="21">
        <f t="shared" si="131"/>
        <v>27208.046842239517</v>
      </c>
      <c r="BD250" s="21">
        <f t="shared" si="132"/>
        <v>24639.739596073658</v>
      </c>
      <c r="BE250" s="21">
        <f t="shared" si="133"/>
        <v>22172.488490242129</v>
      </c>
      <c r="BF250" s="21">
        <f t="shared" si="134"/>
        <v>19831.84426143266</v>
      </c>
      <c r="BG250" s="21">
        <f t="shared" si="135"/>
        <v>17636.230626684166</v>
      </c>
      <c r="BH250" s="21">
        <f t="shared" si="136"/>
        <v>15597.66035382772</v>
      </c>
      <c r="BI250" s="21">
        <f t="shared" si="137"/>
        <v>13722.555217552712</v>
      </c>
      <c r="BJ250" s="21">
        <f t="shared" si="138"/>
        <v>12012.609400821504</v>
      </c>
      <c r="BK250" s="21">
        <f t="shared" si="139"/>
        <v>10465.648006148067</v>
      </c>
      <c r="BL250" s="21">
        <f t="shared" si="140"/>
        <v>9076.4442337465716</v>
      </c>
      <c r="BM250" s="21">
        <f t="shared" si="141"/>
        <v>7837.4697324806857</v>
      </c>
      <c r="BN250" s="21">
        <f t="shared" si="142"/>
        <v>6739.5621839707228</v>
      </c>
      <c r="BO250" s="21">
        <f t="shared" si="143"/>
        <v>5772.5021194226256</v>
      </c>
      <c r="BP250" s="21">
        <f t="shared" si="144"/>
        <v>4925.4972493093701</v>
      </c>
      <c r="BQ250" s="21">
        <f t="shared" si="145"/>
        <v>4187.577290232156</v>
      </c>
      <c r="BR250" s="21">
        <f t="shared" si="146"/>
        <v>3547.9055646258621</v>
      </c>
      <c r="BS250" s="21">
        <f t="shared" si="147"/>
        <v>2996.0157347567592</v>
      </c>
      <c r="BT250" s="21">
        <f t="shared" si="148"/>
        <v>2521.9831357693929</v>
      </c>
      <c r="BU250" s="21">
        <f t="shared" si="149"/>
        <v>2116.5405115461635</v>
      </c>
      <c r="BV250" s="21">
        <f t="shared" si="150"/>
        <v>1771.1477317546146</v>
      </c>
      <c r="BW250" s="21">
        <f t="shared" si="151"/>
        <v>1478.0244527318939</v>
      </c>
      <c r="BX250" s="21">
        <f t="shared" si="152"/>
        <v>1230.1538235071039</v>
      </c>
      <c r="BY250" s="21">
        <f t="shared" si="153"/>
        <v>1021.2643466733755</v>
      </c>
      <c r="BZ250" s="21">
        <f t="shared" si="154"/>
        <v>845.79596993508039</v>
      </c>
      <c r="CA250" s="21">
        <f t="shared" si="155"/>
        <v>698.8554716041956</v>
      </c>
      <c r="CB250" s="21">
        <f t="shared" si="156"/>
        <v>576.16525534083917</v>
      </c>
      <c r="CC250" s="21">
        <f t="shared" si="157"/>
        <v>474.00881260488148</v>
      </c>
      <c r="CD250" s="21">
        <f t="shared" si="158"/>
        <v>389.17535931454273</v>
      </c>
      <c r="CE250" s="21">
        <f t="shared" si="159"/>
        <v>318.90551016818</v>
      </c>
      <c r="CF250" s="21">
        <f t="shared" si="160"/>
        <v>260.83931727419838</v>
      </c>
      <c r="CG250" s="21">
        <f t="shared" si="161"/>
        <v>212.96756193569342</v>
      </c>
      <c r="CH250" s="21">
        <f t="shared" si="162"/>
        <v>173.58683976649894</v>
      </c>
      <c r="CI250" s="21">
        <f t="shared" si="163"/>
        <v>141.25870859939846</v>
      </c>
      <c r="CJ250" s="21">
        <f t="shared" si="164"/>
        <v>114.77296443458793</v>
      </c>
      <c r="CK250" s="21">
        <f t="shared" si="165"/>
        <v>93.114961854261551</v>
      </c>
      <c r="CL250" s="22">
        <f t="shared" si="166"/>
        <v>387.77042494318823</v>
      </c>
      <c r="CM250" s="20">
        <f t="shared" si="167"/>
        <v>10.399512698991904</v>
      </c>
      <c r="CN250" s="21">
        <f t="shared" si="168"/>
        <v>14.008132751158383</v>
      </c>
      <c r="CO250" s="21">
        <f t="shared" si="169"/>
        <v>29.473943092627124</v>
      </c>
      <c r="CP250" s="21">
        <f t="shared" si="170"/>
        <v>58.551013262797348</v>
      </c>
      <c r="CQ250" s="21">
        <f t="shared" si="171"/>
        <v>110.30824061654764</v>
      </c>
      <c r="CR250" s="21">
        <f t="shared" si="172"/>
        <v>197.88100477144465</v>
      </c>
      <c r="CS250" s="21">
        <f t="shared" si="173"/>
        <v>339.23294379728554</v>
      </c>
      <c r="CT250" s="21">
        <f t="shared" si="174"/>
        <v>557.59025548886541</v>
      </c>
      <c r="CU250" s="21">
        <f t="shared" si="175"/>
        <v>881.3509283008799</v>
      </c>
      <c r="CV250" s="21">
        <f t="shared" si="176"/>
        <v>1343.3070568897801</v>
      </c>
      <c r="CW250" s="21">
        <f t="shared" si="177"/>
        <v>1979.0949088604602</v>
      </c>
      <c r="CX250" s="21">
        <f t="shared" si="178"/>
        <v>2824.8948029642465</v>
      </c>
      <c r="CY250" s="21">
        <f t="shared" si="179"/>
        <v>3914.5230655893442</v>
      </c>
      <c r="CZ250" s="21">
        <f t="shared" si="180"/>
        <v>5276.1691529594655</v>
      </c>
      <c r="DA250" s="21">
        <f t="shared" si="181"/>
        <v>6929.1112447042105</v>
      </c>
      <c r="DB250" s="21">
        <f t="shared" si="182"/>
        <v>8880.7777187736447</v>
      </c>
      <c r="DC250" s="21">
        <f t="shared" si="183"/>
        <v>11124.503238853506</v>
      </c>
      <c r="DD250" s="21">
        <f t="shared" si="184"/>
        <v>13638.259822827778</v>
      </c>
      <c r="DE250" s="21">
        <f t="shared" si="185"/>
        <v>16384.536824505318</v>
      </c>
      <c r="DF250" s="21">
        <f t="shared" si="186"/>
        <v>19311.416493704226</v>
      </c>
      <c r="DG250" s="21">
        <f t="shared" si="187"/>
        <v>22354.762916290336</v>
      </c>
      <c r="DH250" s="21">
        <f t="shared" si="188"/>
        <v>25441.329374875106</v>
      </c>
      <c r="DI250" s="21">
        <f t="shared" si="189"/>
        <v>28492.505951908137</v>
      </c>
      <c r="DJ250" s="21">
        <f t="shared" si="190"/>
        <v>31428.383158851644</v>
      </c>
      <c r="DK250" s="21">
        <f t="shared" si="191"/>
        <v>34171.800060068141</v>
      </c>
      <c r="DL250" s="21">
        <f t="shared" si="192"/>
        <v>36652.072965821382</v>
      </c>
      <c r="DM250" s="21">
        <f t="shared" si="193"/>
        <v>38808.155600382583</v>
      </c>
      <c r="DN250" s="21">
        <f t="shared" si="194"/>
        <v>40591.053877573519</v>
      </c>
      <c r="DO250" s="21">
        <f t="shared" si="195"/>
        <v>41965.39777943302</v>
      </c>
      <c r="DP250" s="21">
        <f t="shared" si="196"/>
        <v>42910.150055290658</v>
      </c>
      <c r="DQ250" s="21">
        <f t="shared" si="197"/>
        <v>43418.499199633814</v>
      </c>
      <c r="DR250" s="21">
        <f t="shared" si="198"/>
        <v>43497.037514217758</v>
      </c>
      <c r="DS250" s="21">
        <f t="shared" si="199"/>
        <v>43164.36158107972</v>
      </c>
      <c r="DT250" s="21">
        <f t="shared" si="200"/>
        <v>42449.251950669095</v>
      </c>
      <c r="DU250" s="21">
        <f t="shared" si="201"/>
        <v>41388.592804457294</v>
      </c>
      <c r="DV250" s="21">
        <f t="shared" si="202"/>
        <v>40025.183481151274</v>
      </c>
      <c r="DW250" s="21">
        <f t="shared" si="203"/>
        <v>38405.575374699343</v>
      </c>
      <c r="DX250" s="21">
        <f t="shared" si="204"/>
        <v>36578.043267959692</v>
      </c>
      <c r="DY250" s="21">
        <f t="shared" si="205"/>
        <v>34590.772864856634</v>
      </c>
      <c r="DZ250" s="21">
        <f t="shared" si="206"/>
        <v>32490.318841397522</v>
      </c>
      <c r="EA250" s="21">
        <f t="shared" si="207"/>
        <v>30320.362244093794</v>
      </c>
      <c r="EB250" s="21">
        <f t="shared" si="208"/>
        <v>28120.773957669611</v>
      </c>
      <c r="EC250" s="21">
        <f t="shared" si="209"/>
        <v>25926.973059826967</v>
      </c>
      <c r="ED250" s="21">
        <f t="shared" si="210"/>
        <v>23769.555468172686</v>
      </c>
      <c r="EE250" s="21">
        <f t="shared" si="211"/>
        <v>21674.159237069412</v>
      </c>
      <c r="EF250" s="21">
        <f t="shared" si="212"/>
        <v>19661.527759672586</v>
      </c>
      <c r="EG250" s="21">
        <f t="shared" si="213"/>
        <v>17747.730369724632</v>
      </c>
      <c r="EH250" s="21">
        <f t="shared" si="214"/>
        <v>15944.500731088712</v>
      </c>
      <c r="EI250" s="21">
        <f t="shared" si="215"/>
        <v>14259.656253386165</v>
      </c>
      <c r="EJ250" s="21">
        <f t="shared" si="216"/>
        <v>12697.565929440585</v>
      </c>
      <c r="EK250" s="21">
        <f t="shared" si="217"/>
        <v>11259.638885898097</v>
      </c>
      <c r="EL250" s="21">
        <f t="shared" si="218"/>
        <v>9944.8111050435564</v>
      </c>
      <c r="EM250" s="21">
        <f t="shared" si="219"/>
        <v>8750.0128515415436</v>
      </c>
      <c r="EN250" s="21">
        <f t="shared" si="220"/>
        <v>7670.6040628243209</v>
      </c>
      <c r="EO250" s="21">
        <f t="shared" si="221"/>
        <v>6700.7691668184125</v>
      </c>
      <c r="EP250" s="21">
        <f t="shared" si="222"/>
        <v>5833.8663831917956</v>
      </c>
      <c r="EQ250" s="21">
        <f t="shared" si="223"/>
        <v>5062.7295128232745</v>
      </c>
      <c r="ER250" s="21">
        <f t="shared" si="224"/>
        <v>4379.9225388596433</v>
      </c>
      <c r="ES250" s="21">
        <f t="shared" si="225"/>
        <v>3777.949097684238</v>
      </c>
      <c r="ET250" s="21">
        <f t="shared" si="226"/>
        <v>3249.4200951783068</v>
      </c>
      <c r="EU250" s="21">
        <f t="shared" si="227"/>
        <v>2787.1835189620397</v>
      </c>
      <c r="EV250" s="21">
        <f t="shared" si="228"/>
        <v>2384.4209096749264</v>
      </c>
      <c r="EW250" s="21">
        <f t="shared" si="229"/>
        <v>2034.7150799561894</v>
      </c>
      <c r="EX250" s="21">
        <f t="shared" si="230"/>
        <v>1732.0935785514187</v>
      </c>
      <c r="EY250" s="21">
        <f t="shared" si="231"/>
        <v>1471.0521503989155</v>
      </c>
      <c r="EZ250" s="21">
        <f t="shared" si="232"/>
        <v>1246.5620938412214</v>
      </c>
      <c r="FA250" s="21">
        <f t="shared" si="233"/>
        <v>1054.0650059222166</v>
      </c>
      <c r="FB250" s="21">
        <f t="shared" si="234"/>
        <v>889.4579697853078</v>
      </c>
      <c r="FC250" s="21">
        <f t="shared" si="235"/>
        <v>749.07179999521293</v>
      </c>
      <c r="FD250" s="21">
        <f t="shared" si="236"/>
        <v>629.64454063881169</v>
      </c>
      <c r="FE250" s="21">
        <f t="shared" si="237"/>
        <v>528.29201979394759</v>
      </c>
      <c r="FF250" s="22">
        <f t="shared" si="238"/>
        <v>2614.2736964421974</v>
      </c>
    </row>
    <row r="251" spans="1:162" ht="15.5" x14ac:dyDescent="0.35">
      <c r="A251" s="4" t="s">
        <v>57</v>
      </c>
      <c r="B251" s="18">
        <f>[1]InputData!C44</f>
        <v>1096849</v>
      </c>
      <c r="C251" s="19">
        <f>'[1]Cenários obesidade'!B46</f>
        <v>28.577533270660428</v>
      </c>
      <c r="D251" s="19">
        <f>'[1]Cenários obesidade'!C46</f>
        <v>4.9231873734270053</v>
      </c>
      <c r="E251" s="19">
        <f>'[1]Cenários obesidade'!D46</f>
        <v>31.435286597726471</v>
      </c>
      <c r="F251" s="19">
        <f>'[1]Cenários obesidade'!E46</f>
        <v>5.415506110769706</v>
      </c>
      <c r="G251" s="20">
        <f t="shared" si="91"/>
        <v>3.3379975070458991</v>
      </c>
      <c r="H251" s="21">
        <f t="shared" si="92"/>
        <v>0.17101667811612395</v>
      </c>
      <c r="I251" s="20">
        <f t="shared" si="93"/>
        <v>3.4333076868502239</v>
      </c>
      <c r="J251" s="22">
        <f t="shared" si="94"/>
        <v>0.17101667811612395</v>
      </c>
      <c r="K251" s="20">
        <f t="shared" si="95"/>
        <v>126.14551280172545</v>
      </c>
      <c r="L251" s="21">
        <f t="shared" si="96"/>
        <v>136.96780714062385</v>
      </c>
      <c r="M251" s="21">
        <f t="shared" si="97"/>
        <v>255.60576852683619</v>
      </c>
      <c r="N251" s="21">
        <f t="shared" si="98"/>
        <v>452.34448000120244</v>
      </c>
      <c r="O251" s="21">
        <f t="shared" si="99"/>
        <v>762.31056708925075</v>
      </c>
      <c r="P251" s="21"/>
      <c r="Q251" s="21">
        <f t="shared" si="100"/>
        <v>1227.9848996343778</v>
      </c>
      <c r="R251" s="21">
        <f t="shared" si="101"/>
        <v>1897.2587332503447</v>
      </c>
      <c r="S251" s="21"/>
      <c r="T251" s="21">
        <f t="shared" si="102"/>
        <v>2820.1060737393732</v>
      </c>
      <c r="U251" s="21">
        <f t="shared" si="103"/>
        <v>4044.0643014578654</v>
      </c>
      <c r="V251" s="21"/>
      <c r="W251" s="21">
        <f t="shared" si="104"/>
        <v>5608.9622340733758</v>
      </c>
      <c r="X251" s="21">
        <f t="shared" si="105"/>
        <v>7541.5230552190042</v>
      </c>
      <c r="Y251" s="21"/>
      <c r="Z251" s="21">
        <f t="shared" si="106"/>
        <v>9850.5557304553131</v>
      </c>
      <c r="AA251" s="21">
        <f t="shared" si="107"/>
        <v>12523.412848338652</v>
      </c>
      <c r="AB251" s="21"/>
      <c r="AC251" s="21">
        <f t="shared" si="108"/>
        <v>15524.242386010474</v>
      </c>
      <c r="AD251" s="21">
        <f t="shared" si="109"/>
        <v>18794.326149069118</v>
      </c>
      <c r="AE251" s="21"/>
      <c r="AF251" s="21">
        <f t="shared" si="110"/>
        <v>22254.523461974906</v>
      </c>
      <c r="AG251" s="21">
        <f t="shared" si="111"/>
        <v>25809.573381006736</v>
      </c>
      <c r="AH251" s="21"/>
      <c r="AI251" s="21">
        <f t="shared" si="112"/>
        <v>29353.793835255456</v>
      </c>
      <c r="AJ251" s="21">
        <f t="shared" si="113"/>
        <v>32777.579493086399</v>
      </c>
      <c r="AK251" s="21"/>
      <c r="AL251" s="21">
        <f t="shared" si="114"/>
        <v>35974.052912102081</v>
      </c>
      <c r="AM251" s="21">
        <f t="shared" si="115"/>
        <v>38845.260936228558</v>
      </c>
      <c r="AN251" s="21">
        <f t="shared" si="116"/>
        <v>41307.41347560165</v>
      </c>
      <c r="AO251" s="21">
        <f t="shared" si="117"/>
        <v>43294.810810071911</v>
      </c>
      <c r="AP251" s="21">
        <f t="shared" si="118"/>
        <v>44762.272607401312</v>
      </c>
      <c r="AQ251" s="21">
        <f t="shared" si="119"/>
        <v>45686.043614069749</v>
      </c>
      <c r="AR251" s="21">
        <f t="shared" si="120"/>
        <v>46063.289479772691</v>
      </c>
      <c r="AS251" s="21">
        <f t="shared" si="121"/>
        <v>45910.400123943604</v>
      </c>
      <c r="AT251" s="21">
        <f t="shared" si="122"/>
        <v>45260.382828666836</v>
      </c>
      <c r="AU251" s="21">
        <f t="shared" si="123"/>
        <v>44159.653920475081</v>
      </c>
      <c r="AV251" s="21">
        <f t="shared" si="124"/>
        <v>42664.531709922849</v>
      </c>
      <c r="AW251" s="21">
        <f t="shared" si="125"/>
        <v>40837.701976606899</v>
      </c>
      <c r="AX251" s="21">
        <f t="shared" si="126"/>
        <v>38744.879302604633</v>
      </c>
      <c r="AY251" s="21">
        <f t="shared" si="127"/>
        <v>36451.831210691773</v>
      </c>
      <c r="AZ251" s="21">
        <f t="shared" si="128"/>
        <v>34021.874407066469</v>
      </c>
      <c r="BA251" s="21">
        <f t="shared" si="129"/>
        <v>31513.898863476843</v>
      </c>
      <c r="BB251" s="21">
        <f t="shared" si="130"/>
        <v>28980.929621968804</v>
      </c>
      <c r="BC251" s="21">
        <f t="shared" si="131"/>
        <v>26469.200021366032</v>
      </c>
      <c r="BD251" s="21">
        <f t="shared" si="132"/>
        <v>24017.684082522046</v>
      </c>
      <c r="BE251" s="21">
        <f t="shared" si="133"/>
        <v>21658.01954539544</v>
      </c>
      <c r="BF251" s="21">
        <f t="shared" si="134"/>
        <v>19414.745312953564</v>
      </c>
      <c r="BG251" s="21">
        <f t="shared" si="135"/>
        <v>17305.776223409855</v>
      </c>
      <c r="BH251" s="21">
        <f t="shared" si="136"/>
        <v>15343.042412468232</v>
      </c>
      <c r="BI251" s="21">
        <f t="shared" si="137"/>
        <v>13533.228373954818</v>
      </c>
      <c r="BJ251" s="21">
        <f t="shared" si="138"/>
        <v>11878.556704155151</v>
      </c>
      <c r="BK251" s="21">
        <f t="shared" si="139"/>
        <v>10377.572206092918</v>
      </c>
      <c r="BL251" s="21">
        <f t="shared" si="140"/>
        <v>9025.8926030404218</v>
      </c>
      <c r="BM251" s="21">
        <f t="shared" si="141"/>
        <v>7816.9019082400455</v>
      </c>
      <c r="BN251" s="21">
        <f t="shared" si="142"/>
        <v>6742.371107437838</v>
      </c>
      <c r="BO251" s="21">
        <f t="shared" si="143"/>
        <v>5792.9980216914828</v>
      </c>
      <c r="BP251" s="21">
        <f t="shared" si="144"/>
        <v>4958.8639766691558</v>
      </c>
      <c r="BQ251" s="21">
        <f t="shared" si="145"/>
        <v>4229.8092705664831</v>
      </c>
      <c r="BR251" s="21">
        <f t="shared" si="146"/>
        <v>3595.7325394569771</v>
      </c>
      <c r="BS251" s="21">
        <f t="shared" si="147"/>
        <v>3046.821141397385</v>
      </c>
      <c r="BT251" s="21">
        <f t="shared" si="148"/>
        <v>2573.7208108118925</v>
      </c>
      <c r="BU251" s="21">
        <f t="shared" si="149"/>
        <v>2167.6532625674859</v>
      </c>
      <c r="BV251" s="21">
        <f t="shared" si="150"/>
        <v>1820.4903268730741</v>
      </c>
      <c r="BW251" s="21">
        <f t="shared" si="151"/>
        <v>1524.7927265724443</v>
      </c>
      <c r="BX251" s="21">
        <f t="shared" si="152"/>
        <v>1273.8208977791269</v>
      </c>
      <c r="BY251" s="21">
        <f t="shared" si="153"/>
        <v>1061.5244082029481</v>
      </c>
      <c r="BZ251" s="21">
        <f t="shared" si="154"/>
        <v>882.51562607485391</v>
      </c>
      <c r="CA251" s="21">
        <f t="shared" si="155"/>
        <v>732.03239613832716</v>
      </c>
      <c r="CB251" s="21">
        <f t="shared" si="156"/>
        <v>605.89362926600586</v>
      </c>
      <c r="CC251" s="21">
        <f t="shared" si="157"/>
        <v>500.45093549252908</v>
      </c>
      <c r="CD251" s="21">
        <f t="shared" si="158"/>
        <v>412.53874136504334</v>
      </c>
      <c r="CE251" s="21">
        <f t="shared" si="159"/>
        <v>339.4247373535656</v>
      </c>
      <c r="CF251" s="21">
        <f t="shared" si="160"/>
        <v>278.76199897375886</v>
      </c>
      <c r="CG251" s="21">
        <f t="shared" si="161"/>
        <v>228.54371125043423</v>
      </c>
      <c r="CH251" s="21">
        <f t="shared" si="162"/>
        <v>187.0610924127655</v>
      </c>
      <c r="CI251" s="21">
        <f t="shared" si="163"/>
        <v>152.86485001786471</v>
      </c>
      <c r="CJ251" s="21">
        <f t="shared" si="164"/>
        <v>124.73030130410658</v>
      </c>
      <c r="CK251" s="21">
        <f t="shared" si="165"/>
        <v>101.62613984214596</v>
      </c>
      <c r="CL251" s="22">
        <f t="shared" si="166"/>
        <v>432.82943808100282</v>
      </c>
      <c r="CM251" s="20">
        <f t="shared" si="167"/>
        <v>12.211590473565286</v>
      </c>
      <c r="CN251" s="21">
        <f t="shared" si="168"/>
        <v>15.982800876697812</v>
      </c>
      <c r="CO251" s="21">
        <f t="shared" si="169"/>
        <v>33.110980539048263</v>
      </c>
      <c r="CP251" s="21">
        <f t="shared" si="170"/>
        <v>64.840140912414086</v>
      </c>
      <c r="CQ251" s="21">
        <f t="shared" si="171"/>
        <v>120.55028362485604</v>
      </c>
      <c r="CR251" s="21">
        <f t="shared" si="172"/>
        <v>213.62618432810694</v>
      </c>
      <c r="CS251" s="21">
        <f t="shared" si="173"/>
        <v>362.11425724024696</v>
      </c>
      <c r="CT251" s="21">
        <f t="shared" si="174"/>
        <v>589.03070609697693</v>
      </c>
      <c r="CU251" s="21">
        <f t="shared" si="175"/>
        <v>922.14282325585725</v>
      </c>
      <c r="CV251" s="21">
        <f t="shared" si="176"/>
        <v>1393.0876666987758</v>
      </c>
      <c r="CW251" s="21">
        <f t="shared" si="177"/>
        <v>2035.7705616160411</v>
      </c>
      <c r="CX251" s="21">
        <f t="shared" si="178"/>
        <v>2884.0888221270366</v>
      </c>
      <c r="CY251" s="21">
        <f t="shared" si="179"/>
        <v>3969.1360165362898</v>
      </c>
      <c r="CZ251" s="21">
        <f t="shared" si="180"/>
        <v>5316.1386471122642</v>
      </c>
      <c r="DA251" s="21">
        <f t="shared" si="181"/>
        <v>6941.4419514959563</v>
      </c>
      <c r="DB251" s="21">
        <f t="shared" si="182"/>
        <v>8849.8823240191377</v>
      </c>
      <c r="DC251" s="21">
        <f t="shared" si="183"/>
        <v>11032.856618697002</v>
      </c>
      <c r="DD251" s="21">
        <f t="shared" si="184"/>
        <v>13467.328028986045</v>
      </c>
      <c r="DE251" s="21">
        <f t="shared" si="185"/>
        <v>16115.906189344947</v>
      </c>
      <c r="DF251" s="21">
        <f t="shared" si="186"/>
        <v>18928.021802980165</v>
      </c>
      <c r="DG251" s="21">
        <f t="shared" si="187"/>
        <v>21842.10071815447</v>
      </c>
      <c r="DH251" s="21">
        <f t="shared" si="188"/>
        <v>24788.544231982418</v>
      </c>
      <c r="DI251" s="21">
        <f t="shared" si="189"/>
        <v>27693.25259416987</v>
      </c>
      <c r="DJ251" s="21">
        <f t="shared" si="190"/>
        <v>30481.393000767584</v>
      </c>
      <c r="DK251" s="21">
        <f t="shared" si="191"/>
        <v>33081.112233494488</v>
      </c>
      <c r="DL251" s="21">
        <f t="shared" si="192"/>
        <v>35426.923390932265</v>
      </c>
      <c r="DM251" s="21">
        <f t="shared" si="193"/>
        <v>37462.54856686647</v>
      </c>
      <c r="DN251" s="21">
        <f t="shared" si="194"/>
        <v>39143.06593159902</v>
      </c>
      <c r="DO251" s="21">
        <f t="shared" si="195"/>
        <v>40436.281391038858</v>
      </c>
      <c r="DP251" s="21">
        <f t="shared" si="196"/>
        <v>41323.313792907502</v>
      </c>
      <c r="DQ251" s="21">
        <f t="shared" si="197"/>
        <v>41798.442282962678</v>
      </c>
      <c r="DR251" s="21">
        <f t="shared" si="198"/>
        <v>41868.310819851249</v>
      </c>
      <c r="DS251" s="21">
        <f t="shared" si="199"/>
        <v>41550.616138682701</v>
      </c>
      <c r="DT251" s="21">
        <f t="shared" si="200"/>
        <v>40872.421618538181</v>
      </c>
      <c r="DU251" s="21">
        <f t="shared" si="201"/>
        <v>39868.24203877453</v>
      </c>
      <c r="DV251" s="21">
        <f t="shared" si="202"/>
        <v>38578.035561270241</v>
      </c>
      <c r="DW251" s="21">
        <f t="shared" si="203"/>
        <v>37045.222404040302</v>
      </c>
      <c r="DX251" s="21">
        <f t="shared" si="204"/>
        <v>35314.827610692853</v>
      </c>
      <c r="DY251" s="21">
        <f t="shared" si="205"/>
        <v>33431.820871672186</v>
      </c>
      <c r="DZ251" s="21">
        <f t="shared" si="206"/>
        <v>31439.701876996372</v>
      </c>
      <c r="EA251" s="21">
        <f t="shared" si="207"/>
        <v>29379.356987250383</v>
      </c>
      <c r="EB251" s="21">
        <f t="shared" si="208"/>
        <v>27288.193337439501</v>
      </c>
      <c r="EC251" s="21">
        <f t="shared" si="209"/>
        <v>25199.540539154565</v>
      </c>
      <c r="ED251" s="21">
        <f t="shared" si="210"/>
        <v>23142.298165325887</v>
      </c>
      <c r="EE251" s="21">
        <f t="shared" si="211"/>
        <v>21140.799075195991</v>
      </c>
      <c r="EF251" s="21">
        <f t="shared" si="212"/>
        <v>19214.853997106529</v>
      </c>
      <c r="EG251" s="21">
        <f t="shared" si="213"/>
        <v>17379.941107219027</v>
      </c>
      <c r="EH251" s="21">
        <f t="shared" si="214"/>
        <v>15647.505023402782</v>
      </c>
      <c r="EI251" s="21">
        <f t="shared" si="215"/>
        <v>14025.332065943401</v>
      </c>
      <c r="EJ251" s="21">
        <f t="shared" si="216"/>
        <v>12517.972251045971</v>
      </c>
      <c r="EK251" s="21">
        <f t="shared" si="217"/>
        <v>11127.182779153156</v>
      </c>
      <c r="EL251" s="21">
        <f t="shared" si="218"/>
        <v>9852.3723449084027</v>
      </c>
      <c r="EM251" s="21">
        <f t="shared" si="219"/>
        <v>8691.0301070326168</v>
      </c>
      <c r="EN251" s="21">
        <f t="shared" si="220"/>
        <v>7639.1273810128287</v>
      </c>
      <c r="EO251" s="21">
        <f t="shared" si="221"/>
        <v>6691.483900728369</v>
      </c>
      <c r="EP251" s="21">
        <f t="shared" si="222"/>
        <v>5842.093749800456</v>
      </c>
      <c r="EQ251" s="21">
        <f t="shared" si="223"/>
        <v>5084.408756294155</v>
      </c>
      <c r="ER251" s="21">
        <f t="shared" si="224"/>
        <v>4411.579282914021</v>
      </c>
      <c r="ES251" s="21">
        <f t="shared" si="225"/>
        <v>3816.6539654825656</v>
      </c>
      <c r="ET251" s="21">
        <f t="shared" si="226"/>
        <v>3292.741110003823</v>
      </c>
      <c r="EU251" s="21">
        <f t="shared" si="227"/>
        <v>2833.1352177606946</v>
      </c>
      <c r="EV251" s="21">
        <f t="shared" si="228"/>
        <v>2431.4125366800326</v>
      </c>
      <c r="EW251" s="21">
        <f t="shared" si="229"/>
        <v>2081.4997020974724</v>
      </c>
      <c r="EX251" s="21">
        <f t="shared" si="230"/>
        <v>1777.7194927105922</v>
      </c>
      <c r="EY251" s="21">
        <f t="shared" si="231"/>
        <v>1514.8175426376911</v>
      </c>
      <c r="EZ251" s="21">
        <f t="shared" si="232"/>
        <v>1287.9735650368034</v>
      </c>
      <c r="FA251" s="21">
        <f t="shared" si="233"/>
        <v>1092.8002953970813</v>
      </c>
      <c r="FB251" s="21">
        <f t="shared" si="234"/>
        <v>925.33298441801196</v>
      </c>
      <c r="FC251" s="21">
        <f t="shared" si="235"/>
        <v>782.01188511833664</v>
      </c>
      <c r="FD251" s="21">
        <f t="shared" si="236"/>
        <v>659.65980401397599</v>
      </c>
      <c r="FE251" s="21">
        <f t="shared" si="237"/>
        <v>555.45643407323712</v>
      </c>
      <c r="FF251" s="22">
        <f t="shared" si="238"/>
        <v>2809.2691412859854</v>
      </c>
    </row>
    <row r="252" spans="1:162" ht="15.5" x14ac:dyDescent="0.35">
      <c r="A252" s="4" t="s">
        <v>58</v>
      </c>
      <c r="B252" s="18">
        <f>[1]InputData!C45</f>
        <v>1063849</v>
      </c>
      <c r="C252" s="19">
        <f>'[1]Cenários obesidade'!B47</f>
        <v>28.6</v>
      </c>
      <c r="D252" s="19">
        <f>'[1]Cenários obesidade'!C47</f>
        <v>4.9800000000000004</v>
      </c>
      <c r="E252" s="19">
        <f>'[1]Cenários obesidade'!D47</f>
        <v>31.46</v>
      </c>
      <c r="F252" s="19">
        <f>'[1]Cenários obesidade'!E47</f>
        <v>5.4780000000000006</v>
      </c>
      <c r="G252" s="20">
        <f t="shared" si="91"/>
        <v>3.3384720883567183</v>
      </c>
      <c r="H252" s="21">
        <f t="shared" si="92"/>
        <v>0.17282725172315105</v>
      </c>
      <c r="I252" s="20">
        <f t="shared" si="93"/>
        <v>3.433782268161043</v>
      </c>
      <c r="J252" s="22">
        <f t="shared" si="94"/>
        <v>0.17282725172315105</v>
      </c>
      <c r="K252" s="20">
        <f t="shared" si="95"/>
        <v>140.74658403872917</v>
      </c>
      <c r="L252" s="21">
        <f t="shared" si="96"/>
        <v>148.75589091279693</v>
      </c>
      <c r="M252" s="21">
        <f t="shared" si="97"/>
        <v>273.99030506469217</v>
      </c>
      <c r="N252" s="21">
        <f t="shared" si="98"/>
        <v>479.09473056409269</v>
      </c>
      <c r="O252" s="21">
        <f t="shared" si="99"/>
        <v>798.56983189745438</v>
      </c>
      <c r="P252" s="21"/>
      <c r="Q252" s="21">
        <f t="shared" si="100"/>
        <v>1273.5338592082953</v>
      </c>
      <c r="R252" s="21">
        <f t="shared" si="101"/>
        <v>1949.6551337121236</v>
      </c>
      <c r="S252" s="21"/>
      <c r="T252" s="21">
        <f t="shared" si="102"/>
        <v>2873.824151782037</v>
      </c>
      <c r="U252" s="21">
        <f t="shared" si="103"/>
        <v>4089.7906507838416</v>
      </c>
      <c r="V252" s="21"/>
      <c r="W252" s="21">
        <f t="shared" si="104"/>
        <v>5633.2091172504297</v>
      </c>
      <c r="X252" s="21">
        <f t="shared" si="105"/>
        <v>7526.6911508629164</v>
      </c>
      <c r="Y252" s="21"/>
      <c r="Z252" s="21">
        <f t="shared" si="106"/>
        <v>9775.5198388356202</v>
      </c>
      <c r="AA252" s="21">
        <f t="shared" si="107"/>
        <v>12364.627117722579</v>
      </c>
      <c r="AB252" s="21"/>
      <c r="AC252" s="21">
        <f t="shared" si="108"/>
        <v>15257.281241873172</v>
      </c>
      <c r="AD252" s="21">
        <f t="shared" si="109"/>
        <v>18395.708678440442</v>
      </c>
      <c r="AE252" s="21"/>
      <c r="AF252" s="21">
        <f t="shared" si="110"/>
        <v>21703.624681610578</v>
      </c>
      <c r="AG252" s="21">
        <f t="shared" si="111"/>
        <v>25090.412218521247</v>
      </c>
      <c r="AH252" s="21"/>
      <c r="AI252" s="21">
        <f t="shared" si="112"/>
        <v>28456.505109039888</v>
      </c>
      <c r="AJ252" s="21">
        <f t="shared" si="113"/>
        <v>31699.420471565281</v>
      </c>
      <c r="AK252" s="21"/>
      <c r="AL252" s="21">
        <f t="shared" si="114"/>
        <v>34719.855170219409</v>
      </c>
      <c r="AM252" s="21">
        <f t="shared" si="115"/>
        <v>37427.304650511229</v>
      </c>
      <c r="AN252" s="21">
        <f t="shared" si="116"/>
        <v>39744.763990587919</v>
      </c>
      <c r="AO252" s="21">
        <f t="shared" si="117"/>
        <v>41612.208371509048</v>
      </c>
      <c r="AP252" s="21">
        <f t="shared" si="118"/>
        <v>42988.700691744634</v>
      </c>
      <c r="AQ252" s="21">
        <f t="shared" si="119"/>
        <v>43853.117558903075</v>
      </c>
      <c r="AR252" s="21">
        <f t="shared" si="120"/>
        <v>44203.606183432144</v>
      </c>
      <c r="AS252" s="21">
        <f t="shared" si="121"/>
        <v>44055.97451726799</v>
      </c>
      <c r="AT252" s="21">
        <f t="shared" si="122"/>
        <v>43441.271865406656</v>
      </c>
      <c r="AU252" s="21">
        <f t="shared" si="123"/>
        <v>42402.838543760998</v>
      </c>
      <c r="AV252" s="21">
        <f t="shared" si="124"/>
        <v>40993.09583779033</v>
      </c>
      <c r="AW252" s="21">
        <f t="shared" si="125"/>
        <v>39270.318417194205</v>
      </c>
      <c r="AX252" s="21">
        <f t="shared" si="126"/>
        <v>37295.588043477081</v>
      </c>
      <c r="AY252" s="21">
        <f t="shared" si="127"/>
        <v>35130.077058988099</v>
      </c>
      <c r="AZ252" s="21">
        <f t="shared" si="128"/>
        <v>32832.75888128909</v>
      </c>
      <c r="BA252" s="21">
        <f t="shared" si="129"/>
        <v>30458.595206887523</v>
      </c>
      <c r="BB252" s="21">
        <f t="shared" si="130"/>
        <v>28057.208966718124</v>
      </c>
      <c r="BC252" s="21">
        <f t="shared" si="131"/>
        <v>25672.019944674674</v>
      </c>
      <c r="BD252" s="21">
        <f t="shared" si="132"/>
        <v>23339.796835960584</v>
      </c>
      <c r="BE252" s="21">
        <f t="shared" si="133"/>
        <v>21090.564939137126</v>
      </c>
      <c r="BF252" s="21">
        <f t="shared" si="134"/>
        <v>18947.801589398568</v>
      </c>
      <c r="BG252" s="21">
        <f t="shared" si="135"/>
        <v>16928.850459157205</v>
      </c>
      <c r="BH252" s="21">
        <f t="shared" si="136"/>
        <v>15045.48946971479</v>
      </c>
      <c r="BI252" s="21">
        <f t="shared" si="137"/>
        <v>13304.593821076918</v>
      </c>
      <c r="BJ252" s="21">
        <f t="shared" si="138"/>
        <v>11708.844263795589</v>
      </c>
      <c r="BK252" s="21">
        <f t="shared" si="139"/>
        <v>10257.440137514273</v>
      </c>
      <c r="BL252" s="21">
        <f t="shared" si="140"/>
        <v>8946.786060186012</v>
      </c>
      <c r="BM252" s="21">
        <f t="shared" si="141"/>
        <v>7771.1298814446873</v>
      </c>
      <c r="BN252" s="21">
        <f t="shared" si="142"/>
        <v>6723.1372375183128</v>
      </c>
      <c r="BO252" s="21">
        <f t="shared" si="143"/>
        <v>5794.394564406156</v>
      </c>
      <c r="BP252" s="21">
        <f t="shared" si="144"/>
        <v>4975.8376805457629</v>
      </c>
      <c r="BQ252" s="21">
        <f t="shared" si="145"/>
        <v>4258.107080176349</v>
      </c>
      <c r="BR252" s="21">
        <f t="shared" si="146"/>
        <v>3631.8339918661868</v>
      </c>
      <c r="BS252" s="21">
        <f t="shared" si="147"/>
        <v>3087.863199913284</v>
      </c>
      <c r="BT252" s="21">
        <f t="shared" si="148"/>
        <v>2617.4197634589104</v>
      </c>
      <c r="BU252" s="21">
        <f t="shared" si="149"/>
        <v>2212.2272637194374</v>
      </c>
      <c r="BV252" s="21">
        <f t="shared" si="150"/>
        <v>1864.5852179791864</v>
      </c>
      <c r="BW252" s="21">
        <f t="shared" si="151"/>
        <v>1567.4129569783395</v>
      </c>
      <c r="BX252" s="21">
        <f t="shared" si="152"/>
        <v>1314.266686547415</v>
      </c>
      <c r="BY252" s="21">
        <f t="shared" si="153"/>
        <v>1099.335739856924</v>
      </c>
      <c r="BZ252" s="21">
        <f t="shared" si="154"/>
        <v>917.42324784873404</v>
      </c>
      <c r="CA252" s="21">
        <f t="shared" si="155"/>
        <v>763.9156680525449</v>
      </c>
      <c r="CB252" s="21">
        <f t="shared" si="156"/>
        <v>634.74485560670826</v>
      </c>
      <c r="CC252" s="21">
        <f t="shared" si="157"/>
        <v>526.34566105324325</v>
      </c>
      <c r="CD252" s="21">
        <f t="shared" si="158"/>
        <v>435.61141275423893</v>
      </c>
      <c r="CE252" s="21">
        <f t="shared" si="159"/>
        <v>359.84909474897489</v>
      </c>
      <c r="CF252" s="21">
        <f t="shared" si="160"/>
        <v>296.73556461919543</v>
      </c>
      <c r="CG252" s="21">
        <f t="shared" si="161"/>
        <v>244.2757672988329</v>
      </c>
      <c r="CH252" s="21">
        <f t="shared" si="162"/>
        <v>200.76358386543288</v>
      </c>
      <c r="CI252" s="21">
        <f t="shared" si="163"/>
        <v>164.74570168791053</v>
      </c>
      <c r="CJ252" s="21">
        <f t="shared" si="164"/>
        <v>134.98869568830634</v>
      </c>
      <c r="CK252" s="21">
        <f t="shared" si="165"/>
        <v>110.4493616432264</v>
      </c>
      <c r="CL252" s="22">
        <f t="shared" si="166"/>
        <v>481.16788073218316</v>
      </c>
      <c r="CM252" s="20">
        <f t="shared" si="167"/>
        <v>14.249614336487438</v>
      </c>
      <c r="CN252" s="21">
        <f t="shared" si="168"/>
        <v>18.123474695046944</v>
      </c>
      <c r="CO252" s="21">
        <f t="shared" si="169"/>
        <v>36.976836335158666</v>
      </c>
      <c r="CP252" s="21">
        <f t="shared" si="170"/>
        <v>71.396658672036097</v>
      </c>
      <c r="CQ252" s="21">
        <f t="shared" si="171"/>
        <v>131.0226836079095</v>
      </c>
      <c r="CR252" s="21">
        <f t="shared" si="172"/>
        <v>229.40875371070101</v>
      </c>
      <c r="CS252" s="21">
        <f t="shared" si="173"/>
        <v>384.57365997680165</v>
      </c>
      <c r="CT252" s="21">
        <f t="shared" si="174"/>
        <v>619.18814115794885</v>
      </c>
      <c r="CU252" s="21">
        <f t="shared" si="175"/>
        <v>960.24023348382252</v>
      </c>
      <c r="CV252" s="21">
        <f t="shared" si="176"/>
        <v>1438.0685733443165</v>
      </c>
      <c r="CW252" s="21">
        <f t="shared" si="177"/>
        <v>2084.7314996889222</v>
      </c>
      <c r="CX252" s="21">
        <f t="shared" si="178"/>
        <v>2931.7770071769401</v>
      </c>
      <c r="CY252" s="21">
        <f t="shared" si="179"/>
        <v>4007.577716364005</v>
      </c>
      <c r="CZ252" s="21">
        <f t="shared" si="180"/>
        <v>5334.4777130299753</v>
      </c>
      <c r="DA252" s="21">
        <f t="shared" si="181"/>
        <v>6926.0488404974849</v>
      </c>
      <c r="DB252" s="21">
        <f t="shared" si="182"/>
        <v>8784.7633489916298</v>
      </c>
      <c r="DC252" s="21">
        <f t="shared" si="183"/>
        <v>10900.355989632531</v>
      </c>
      <c r="DD252" s="21">
        <f t="shared" si="184"/>
        <v>13249.077549950474</v>
      </c>
      <c r="DE252" s="21">
        <f t="shared" si="185"/>
        <v>15793.94521664993</v>
      </c>
      <c r="DF252" s="21">
        <f t="shared" si="186"/>
        <v>18485.988002509548</v>
      </c>
      <c r="DG252" s="21">
        <f t="shared" si="187"/>
        <v>21266.383075561822</v>
      </c>
      <c r="DH252" s="21">
        <f t="shared" si="188"/>
        <v>24069.294215871098</v>
      </c>
      <c r="DI252" s="21">
        <f t="shared" si="189"/>
        <v>26825.165820814076</v>
      </c>
      <c r="DJ252" s="21">
        <f t="shared" si="190"/>
        <v>29464.199104363172</v>
      </c>
      <c r="DK252" s="21">
        <f t="shared" si="191"/>
        <v>31919.740940860695</v>
      </c>
      <c r="DL252" s="21">
        <f t="shared" si="192"/>
        <v>34131.345913135163</v>
      </c>
      <c r="DM252" s="21">
        <f t="shared" si="193"/>
        <v>36047.321692676865</v>
      </c>
      <c r="DN252" s="21">
        <f t="shared" si="194"/>
        <v>37626.628869454486</v>
      </c>
      <c r="DO252" s="21">
        <f t="shared" si="195"/>
        <v>38840.070791835402</v>
      </c>
      <c r="DP252" s="21">
        <f t="shared" si="196"/>
        <v>39670.769947438239</v>
      </c>
      <c r="DQ252" s="21">
        <f t="shared" si="197"/>
        <v>40113.979650629059</v>
      </c>
      <c r="DR252" s="21">
        <f t="shared" si="198"/>
        <v>40176.319965346738</v>
      </c>
      <c r="DS252" s="21">
        <f t="shared" si="199"/>
        <v>39874.55343314926</v>
      </c>
      <c r="DT252" s="21">
        <f t="shared" si="200"/>
        <v>39234.029474330833</v>
      </c>
      <c r="DU252" s="21">
        <f t="shared" si="201"/>
        <v>38286.927703491427</v>
      </c>
      <c r="DV252" s="21">
        <f t="shared" si="202"/>
        <v>37070.422075685026</v>
      </c>
      <c r="DW252" s="21">
        <f t="shared" si="203"/>
        <v>35624.872373558843</v>
      </c>
      <c r="DX252" s="21">
        <f t="shared" si="204"/>
        <v>33992.129719561526</v>
      </c>
      <c r="DY252" s="21">
        <f t="shared" si="205"/>
        <v>32214.020988028231</v>
      </c>
      <c r="DZ252" s="21">
        <f t="shared" si="206"/>
        <v>30331.055242471022</v>
      </c>
      <c r="EA252" s="21">
        <f t="shared" si="207"/>
        <v>28381.375195251512</v>
      </c>
      <c r="EB252" s="21">
        <f t="shared" si="208"/>
        <v>26399.959243452577</v>
      </c>
      <c r="EC252" s="21">
        <f t="shared" si="209"/>
        <v>24418.065476999578</v>
      </c>
      <c r="ED252" s="21">
        <f t="shared" si="210"/>
        <v>22462.898389908536</v>
      </c>
      <c r="EE252" s="21">
        <f t="shared" si="211"/>
        <v>20557.471751295812</v>
      </c>
      <c r="EF252" s="21">
        <f t="shared" si="212"/>
        <v>18720.636888900655</v>
      </c>
      <c r="EG252" s="21">
        <f t="shared" si="213"/>
        <v>16967.24404713988</v>
      </c>
      <c r="EH252" s="21">
        <f t="shared" si="214"/>
        <v>15308.404982679216</v>
      </c>
      <c r="EI252" s="21">
        <f t="shared" si="215"/>
        <v>13751.827022762671</v>
      </c>
      <c r="EJ252" s="21">
        <f t="shared" si="216"/>
        <v>12302.191938125376</v>
      </c>
      <c r="EK252" s="21">
        <f t="shared" si="217"/>
        <v>10961.556735045615</v>
      </c>
      <c r="EL252" s="21">
        <f t="shared" si="218"/>
        <v>9729.7574864934522</v>
      </c>
      <c r="EM252" s="21">
        <f t="shared" si="219"/>
        <v>8604.8013148762602</v>
      </c>
      <c r="EN252" s="21">
        <f t="shared" si="220"/>
        <v>7583.2353997633336</v>
      </c>
      <c r="EO252" s="21">
        <f t="shared" si="221"/>
        <v>6660.4852727864463</v>
      </c>
      <c r="EP252" s="21">
        <f t="shared" si="222"/>
        <v>5831.1575971481898</v>
      </c>
      <c r="EQ252" s="21">
        <f t="shared" si="223"/>
        <v>5089.3050768511011</v>
      </c>
      <c r="ER252" s="21">
        <f t="shared" si="224"/>
        <v>4428.6531029893222</v>
      </c>
      <c r="ES252" s="21">
        <f t="shared" si="225"/>
        <v>3842.7892495366118</v>
      </c>
      <c r="ET252" s="21">
        <f t="shared" si="226"/>
        <v>3325.3178240690163</v>
      </c>
      <c r="EU252" s="21">
        <f t="shared" si="227"/>
        <v>2869.9824144738573</v>
      </c>
      <c r="EV252" s="21">
        <f t="shared" si="228"/>
        <v>2470.7598092360599</v>
      </c>
      <c r="EW252" s="21">
        <f t="shared" si="229"/>
        <v>2121.9288640283858</v>
      </c>
      <c r="EX252" s="21">
        <f t="shared" si="230"/>
        <v>1818.1178950912888</v>
      </c>
      <c r="EY252" s="21">
        <f t="shared" si="231"/>
        <v>1554.3340486681427</v>
      </c>
      <c r="EZ252" s="21">
        <f t="shared" si="232"/>
        <v>1325.9778675005712</v>
      </c>
      <c r="FA252" s="21">
        <f t="shared" si="233"/>
        <v>1128.8459850376021</v>
      </c>
      <c r="FB252" s="21">
        <f t="shared" si="234"/>
        <v>959.12455386485601</v>
      </c>
      <c r="FC252" s="21">
        <f t="shared" si="235"/>
        <v>813.37567896692713</v>
      </c>
      <c r="FD252" s="21">
        <f t="shared" si="236"/>
        <v>688.51879528425502</v>
      </c>
      <c r="FE252" s="21">
        <f t="shared" si="237"/>
        <v>581.80861439342186</v>
      </c>
      <c r="FF252" s="22">
        <f t="shared" si="238"/>
        <v>3007.8689653048309</v>
      </c>
    </row>
    <row r="253" spans="1:162" ht="15.5" x14ac:dyDescent="0.35">
      <c r="A253" s="4" t="s">
        <v>59</v>
      </c>
      <c r="B253" s="18">
        <f>[1]InputData!C46</f>
        <v>1027933</v>
      </c>
      <c r="C253" s="19">
        <f>'[1]Cenários obesidade'!B48</f>
        <v>28.616639291726212</v>
      </c>
      <c r="D253" s="19">
        <f>'[1]Cenários obesidade'!C48</f>
        <v>5.031972322881475</v>
      </c>
      <c r="E253" s="19">
        <f>'[1]Cenários obesidade'!D48</f>
        <v>31.478303220898834</v>
      </c>
      <c r="F253" s="19">
        <f>'[1]Cenários obesidade'!E48</f>
        <v>5.5351695551696229</v>
      </c>
      <c r="G253" s="20">
        <f t="shared" si="91"/>
        <v>3.3387625471947708</v>
      </c>
      <c r="H253" s="21">
        <f t="shared" si="92"/>
        <v>0.17450383876499831</v>
      </c>
      <c r="I253" s="20">
        <f t="shared" si="93"/>
        <v>3.4340727269990956</v>
      </c>
      <c r="J253" s="22">
        <f t="shared" si="94"/>
        <v>0.17450383876499831</v>
      </c>
      <c r="K253" s="20">
        <f t="shared" si="95"/>
        <v>154.77556177143552</v>
      </c>
      <c r="L253" s="21">
        <f t="shared" si="96"/>
        <v>159.56931174551224</v>
      </c>
      <c r="M253" s="21">
        <f t="shared" si="97"/>
        <v>290.41999224043957</v>
      </c>
      <c r="N253" s="21">
        <f t="shared" si="98"/>
        <v>502.29766098426592</v>
      </c>
      <c r="O253" s="21">
        <f t="shared" si="99"/>
        <v>828.89537774967891</v>
      </c>
      <c r="P253" s="21"/>
      <c r="Q253" s="21">
        <f t="shared" si="100"/>
        <v>1309.8229893584328</v>
      </c>
      <c r="R253" s="21">
        <f t="shared" si="101"/>
        <v>1988.4561430885078</v>
      </c>
      <c r="S253" s="21"/>
      <c r="T253" s="21">
        <f t="shared" si="102"/>
        <v>2908.6435168702501</v>
      </c>
      <c r="U253" s="21">
        <f t="shared" si="103"/>
        <v>4110.5214505635658</v>
      </c>
      <c r="V253" s="21"/>
      <c r="W253" s="21">
        <f t="shared" si="104"/>
        <v>5625.8764947988393</v>
      </c>
      <c r="X253" s="21">
        <f t="shared" si="105"/>
        <v>7473.6223673557697</v>
      </c>
      <c r="Y253" s="21"/>
      <c r="Z253" s="21">
        <f t="shared" si="106"/>
        <v>9655.9904454939588</v>
      </c>
      <c r="AA253" s="21">
        <f t="shared" si="107"/>
        <v>12155.965161913115</v>
      </c>
      <c r="AB253" s="21"/>
      <c r="AC253" s="21">
        <f t="shared" si="108"/>
        <v>14936.34162355574</v>
      </c>
      <c r="AD253" s="21">
        <f t="shared" si="109"/>
        <v>17940.572761230313</v>
      </c>
      <c r="AE253" s="21"/>
      <c r="AF253" s="21">
        <f t="shared" si="110"/>
        <v>21095.345765553087</v>
      </c>
      <c r="AG253" s="21">
        <f t="shared" si="111"/>
        <v>24314.620242979538</v>
      </c>
      <c r="AH253" s="21"/>
      <c r="AI253" s="21">
        <f t="shared" si="112"/>
        <v>27504.703353678949</v>
      </c>
      <c r="AJ253" s="21">
        <f t="shared" si="113"/>
        <v>30569.847896560579</v>
      </c>
      <c r="AK253" s="21"/>
      <c r="AL253" s="21">
        <f t="shared" si="114"/>
        <v>33417.842283473743</v>
      </c>
      <c r="AM253" s="21">
        <f t="shared" si="115"/>
        <v>35965.10926928978</v>
      </c>
      <c r="AN253" s="21">
        <f t="shared" si="116"/>
        <v>38140.927526324878</v>
      </c>
      <c r="AO253" s="21">
        <f t="shared" si="117"/>
        <v>39890.516806095249</v>
      </c>
      <c r="AP253" s="21">
        <f t="shared" si="118"/>
        <v>41176.863331427485</v>
      </c>
      <c r="AQ253" s="21">
        <f t="shared" si="119"/>
        <v>41981.289728099051</v>
      </c>
      <c r="AR253" s="21">
        <f t="shared" si="120"/>
        <v>42302.88034142604</v>
      </c>
      <c r="AS253" s="21">
        <f t="shared" si="121"/>
        <v>42156.950591807923</v>
      </c>
      <c r="AT253" s="21">
        <f t="shared" si="122"/>
        <v>41572.795562897503</v>
      </c>
      <c r="AU253" s="21">
        <f t="shared" si="123"/>
        <v>40590.969906317325</v>
      </c>
      <c r="AV253" s="21">
        <f t="shared" si="124"/>
        <v>39260.342939186521</v>
      </c>
      <c r="AW253" s="21">
        <f t="shared" si="125"/>
        <v>37635.145701338908</v>
      </c>
      <c r="AX253" s="21">
        <f t="shared" si="126"/>
        <v>35772.187423966832</v>
      </c>
      <c r="AY253" s="21">
        <f t="shared" si="127"/>
        <v>33728.373646203312</v>
      </c>
      <c r="AZ253" s="21">
        <f t="shared" si="128"/>
        <v>31558.612426869473</v>
      </c>
      <c r="BA253" s="21">
        <f t="shared" si="129"/>
        <v>29314.15277487566</v>
      </c>
      <c r="BB253" s="21">
        <f t="shared" si="130"/>
        <v>27041.363247737489</v>
      </c>
      <c r="BC253" s="21">
        <f t="shared" si="131"/>
        <v>24780.930073893967</v>
      </c>
      <c r="BD253" s="21">
        <f t="shared" si="132"/>
        <v>22567.433526308352</v>
      </c>
      <c r="BE253" s="21">
        <f t="shared" si="133"/>
        <v>20429.2482096983</v>
      </c>
      <c r="BF253" s="21">
        <f t="shared" si="134"/>
        <v>18388.706492210942</v>
      </c>
      <c r="BG253" s="21">
        <f t="shared" si="135"/>
        <v>16462.463293912999</v>
      </c>
      <c r="BH253" s="21">
        <f t="shared" si="136"/>
        <v>14662.003519667167</v>
      </c>
      <c r="BI253" s="21">
        <f t="shared" si="137"/>
        <v>12994.239317617468</v>
      </c>
      <c r="BJ253" s="21">
        <f t="shared" si="138"/>
        <v>11462.151920693266</v>
      </c>
      <c r="BK253" s="21">
        <f t="shared" si="139"/>
        <v>10065.441143290926</v>
      </c>
      <c r="BL253" s="21">
        <f t="shared" si="140"/>
        <v>8801.1539263706945</v>
      </c>
      <c r="BM253" s="21">
        <f t="shared" si="141"/>
        <v>7664.2711254940914</v>
      </c>
      <c r="BN253" s="21">
        <f t="shared" si="142"/>
        <v>6648.2386773619928</v>
      </c>
      <c r="BO253" s="21">
        <f t="shared" si="143"/>
        <v>5745.4351759204355</v>
      </c>
      <c r="BP253" s="21">
        <f t="shared" si="144"/>
        <v>4947.5726764539568</v>
      </c>
      <c r="BQ253" s="21">
        <f t="shared" si="145"/>
        <v>4246.031252325618</v>
      </c>
      <c r="BR253" s="21">
        <f t="shared" si="146"/>
        <v>3632.1305422390105</v>
      </c>
      <c r="BS253" s="21">
        <f t="shared" si="147"/>
        <v>3097.3433701898753</v>
      </c>
      <c r="BT253" s="21">
        <f t="shared" si="148"/>
        <v>2633.4576366869378</v>
      </c>
      <c r="BU253" s="21">
        <f t="shared" si="149"/>
        <v>2232.6932116265375</v>
      </c>
      <c r="BV253" s="21">
        <f t="shared" si="150"/>
        <v>1887.7806419278013</v>
      </c>
      <c r="BW253" s="21">
        <f t="shared" si="151"/>
        <v>1592.0082422635101</v>
      </c>
      <c r="BX253" s="21">
        <f t="shared" si="152"/>
        <v>1339.2436691414739</v>
      </c>
      <c r="BY253" s="21">
        <f t="shared" si="153"/>
        <v>1123.9354730837181</v>
      </c>
      <c r="BZ253" s="21">
        <f t="shared" si="154"/>
        <v>941.09944863888654</v>
      </c>
      <c r="CA253" s="21">
        <f t="shared" si="155"/>
        <v>786.29390902940997</v>
      </c>
      <c r="CB253" s="21">
        <f t="shared" si="156"/>
        <v>655.58733858275036</v>
      </c>
      <c r="CC253" s="21">
        <f t="shared" si="157"/>
        <v>545.52124696325779</v>
      </c>
      <c r="CD253" s="21">
        <f t="shared" si="158"/>
        <v>453.07048007500981</v>
      </c>
      <c r="CE253" s="21">
        <f t="shared" si="159"/>
        <v>375.60274129847193</v>
      </c>
      <c r="CF253" s="21">
        <f t="shared" si="160"/>
        <v>310.83864570621682</v>
      </c>
      <c r="CG253" s="21">
        <f t="shared" si="161"/>
        <v>256.81326735533003</v>
      </c>
      <c r="CH253" s="21">
        <f t="shared" si="162"/>
        <v>211.83984121758203</v>
      </c>
      <c r="CI253" s="21">
        <f t="shared" si="163"/>
        <v>174.47604073419481</v>
      </c>
      <c r="CJ253" s="21">
        <f t="shared" si="164"/>
        <v>143.49306248145962</v>
      </c>
      <c r="CK253" s="21">
        <f t="shared" si="165"/>
        <v>117.84760390170869</v>
      </c>
      <c r="CL253" s="22">
        <f t="shared" si="166"/>
        <v>523.99163080753954</v>
      </c>
      <c r="CM253" s="20">
        <f t="shared" si="167"/>
        <v>16.321374066360342</v>
      </c>
      <c r="CN253" s="21">
        <f t="shared" si="168"/>
        <v>20.218821506386217</v>
      </c>
      <c r="CO253" s="21">
        <f t="shared" si="169"/>
        <v>40.683267885454789</v>
      </c>
      <c r="CP253" s="21">
        <f t="shared" si="170"/>
        <v>77.552098313234168</v>
      </c>
      <c r="CQ253" s="21">
        <f t="shared" si="171"/>
        <v>140.64180326012982</v>
      </c>
      <c r="CR253" s="21">
        <f t="shared" si="172"/>
        <v>243.56851929012635</v>
      </c>
      <c r="CS253" s="21">
        <f t="shared" si="173"/>
        <v>404.19993470998747</v>
      </c>
      <c r="CT253" s="21">
        <f t="shared" si="174"/>
        <v>644.73491890322555</v>
      </c>
      <c r="CU253" s="21">
        <f t="shared" si="175"/>
        <v>991.27249097324466</v>
      </c>
      <c r="CV253" s="21">
        <f t="shared" si="176"/>
        <v>1472.7824545792905</v>
      </c>
      <c r="CW253" s="21">
        <f t="shared" si="177"/>
        <v>2119.4669410882211</v>
      </c>
      <c r="CX253" s="21">
        <f t="shared" si="178"/>
        <v>2960.5930121888823</v>
      </c>
      <c r="CY253" s="21">
        <f t="shared" si="179"/>
        <v>4021.9652577517363</v>
      </c>
      <c r="CZ253" s="21">
        <f t="shared" si="180"/>
        <v>5323.2776111582771</v>
      </c>
      <c r="DA253" s="21">
        <f t="shared" si="181"/>
        <v>6875.6223608522832</v>
      </c>
      <c r="DB253" s="21">
        <f t="shared" si="182"/>
        <v>8679.4345023750666</v>
      </c>
      <c r="DC253" s="21">
        <f t="shared" si="183"/>
        <v>10723.111171941735</v>
      </c>
      <c r="DD253" s="21">
        <f t="shared" si="184"/>
        <v>12982.475547944474</v>
      </c>
      <c r="DE253" s="21">
        <f t="shared" si="185"/>
        <v>15421.163741037504</v>
      </c>
      <c r="DF253" s="21">
        <f t="shared" si="186"/>
        <v>17991.915589248285</v>
      </c>
      <c r="DG253" s="21">
        <f t="shared" si="187"/>
        <v>20638.659451366009</v>
      </c>
      <c r="DH253" s="21">
        <f t="shared" si="188"/>
        <v>23299.208160858379</v>
      </c>
      <c r="DI253" s="21">
        <f t="shared" si="189"/>
        <v>25908.335572228636</v>
      </c>
      <c r="DJ253" s="21">
        <f t="shared" si="190"/>
        <v>28400.983582686571</v>
      </c>
      <c r="DK253" s="21">
        <f t="shared" si="191"/>
        <v>30715.357058514379</v>
      </c>
      <c r="DL253" s="21">
        <f t="shared" si="192"/>
        <v>32795.694425528418</v>
      </c>
      <c r="DM253" s="21">
        <f t="shared" si="193"/>
        <v>34594.548412567878</v>
      </c>
      <c r="DN253" s="21">
        <f t="shared" si="194"/>
        <v>36074.467326335565</v>
      </c>
      <c r="DO253" s="21">
        <f t="shared" si="195"/>
        <v>37209.025267389261</v>
      </c>
      <c r="DP253" s="21">
        <f t="shared" si="196"/>
        <v>37983.203886600662</v>
      </c>
      <c r="DQ253" s="21">
        <f t="shared" si="197"/>
        <v>38393.174172918567</v>
      </c>
      <c r="DR253" s="21">
        <f t="shared" si="198"/>
        <v>38445.561616235856</v>
      </c>
      <c r="DS253" s="21">
        <f t="shared" si="199"/>
        <v>38156.300809918095</v>
      </c>
      <c r="DT253" s="21">
        <f t="shared" si="200"/>
        <v>37549.196451736367</v>
      </c>
      <c r="DU253" s="21">
        <f t="shared" si="201"/>
        <v>36654.308124378098</v>
      </c>
      <c r="DV253" s="21">
        <f t="shared" si="202"/>
        <v>35506.268210539107</v>
      </c>
      <c r="DW253" s="21">
        <f t="shared" si="203"/>
        <v>34142.628156300627</v>
      </c>
      <c r="DX253" s="21">
        <f t="shared" si="204"/>
        <v>32602.31038409231</v>
      </c>
      <c r="DY253" s="21">
        <f t="shared" si="205"/>
        <v>30924.22360532275</v>
      </c>
      <c r="DZ253" s="21">
        <f t="shared" si="206"/>
        <v>29146.079869528385</v>
      </c>
      <c r="EA253" s="21">
        <f t="shared" si="207"/>
        <v>27303.433763638383</v>
      </c>
      <c r="EB253" s="21">
        <f t="shared" si="208"/>
        <v>25428.948658011523</v>
      </c>
      <c r="EC253" s="21">
        <f t="shared" si="209"/>
        <v>23551.882299303845</v>
      </c>
      <c r="ED253" s="21">
        <f t="shared" si="210"/>
        <v>21697.774546712557</v>
      </c>
      <c r="EE253" s="21">
        <f t="shared" si="211"/>
        <v>19888.313543542739</v>
      </c>
      <c r="EF253" s="21">
        <f t="shared" si="212"/>
        <v>18141.352827139268</v>
      </c>
      <c r="EG253" s="21">
        <f t="shared" si="213"/>
        <v>16471.050405627353</v>
      </c>
      <c r="EH253" s="21">
        <f t="shared" si="214"/>
        <v>14888.101212758667</v>
      </c>
      <c r="EI253" s="21">
        <f t="shared" si="215"/>
        <v>13400.036127550811</v>
      </c>
      <c r="EJ253" s="21">
        <f t="shared" si="216"/>
        <v>12011.563477154134</v>
      </c>
      <c r="EK253" s="21">
        <f t="shared" si="217"/>
        <v>10724.932243982308</v>
      </c>
      <c r="EL253" s="21">
        <f t="shared" si="218"/>
        <v>9540.2997505871954</v>
      </c>
      <c r="EM253" s="21">
        <f t="shared" si="219"/>
        <v>8456.0901446822027</v>
      </c>
      <c r="EN253" s="21">
        <f t="shared" si="220"/>
        <v>7469.3333654069893</v>
      </c>
      <c r="EO253" s="21">
        <f t="shared" si="221"/>
        <v>6575.9773134452553</v>
      </c>
      <c r="EP253" s="21">
        <f t="shared" si="222"/>
        <v>5771.1685965963134</v>
      </c>
      <c r="EQ253" s="21">
        <f t="shared" si="223"/>
        <v>5049.4994455356618</v>
      </c>
      <c r="ER253" s="21">
        <f t="shared" si="224"/>
        <v>4405.2201904049116</v>
      </c>
      <c r="ES253" s="21">
        <f t="shared" si="225"/>
        <v>3832.4180798493794</v>
      </c>
      <c r="ET253" s="21">
        <f t="shared" si="226"/>
        <v>3325.1642476221714</v>
      </c>
      <c r="EU253" s="21">
        <f t="shared" si="227"/>
        <v>2877.6313345346698</v>
      </c>
      <c r="EV253" s="21">
        <f t="shared" si="228"/>
        <v>2484.1847056791134</v>
      </c>
      <c r="EW253" s="21">
        <f t="shared" si="229"/>
        <v>2139.4504147569173</v>
      </c>
      <c r="EX253" s="21">
        <f t="shared" si="230"/>
        <v>1838.3631065498284</v>
      </c>
      <c r="EY253" s="21">
        <f t="shared" si="231"/>
        <v>1576.1969579597101</v>
      </c>
      <c r="EZ253" s="21">
        <f t="shared" si="232"/>
        <v>1348.582575104165</v>
      </c>
      <c r="FA253" s="21">
        <f t="shared" si="233"/>
        <v>1151.5125201999908</v>
      </c>
      <c r="FB253" s="21">
        <f t="shared" si="234"/>
        <v>981.33786314257452</v>
      </c>
      <c r="FC253" s="21">
        <f t="shared" si="235"/>
        <v>834.75785906945828</v>
      </c>
      <c r="FD253" s="21">
        <f t="shared" si="236"/>
        <v>708.80456020856218</v>
      </c>
      <c r="FE253" s="21">
        <f t="shared" si="237"/>
        <v>600.82388907657503</v>
      </c>
      <c r="FF253" s="22">
        <f t="shared" si="238"/>
        <v>3168.2580100469463</v>
      </c>
    </row>
    <row r="254" spans="1:162" ht="15.5" x14ac:dyDescent="0.35">
      <c r="A254" s="4" t="s">
        <v>60</v>
      </c>
      <c r="B254" s="18">
        <f>[1]InputData!C47</f>
        <v>989968</v>
      </c>
      <c r="C254" s="19">
        <f>'[1]Cenários obesidade'!B49</f>
        <v>28.625526612012514</v>
      </c>
      <c r="D254" s="19">
        <f>'[1]Cenários obesidade'!C49</f>
        <v>5.0690263752353815</v>
      </c>
      <c r="E254" s="19">
        <f>'[1]Cenários obesidade'!D49</f>
        <v>31.488079273213767</v>
      </c>
      <c r="F254" s="19">
        <f>'[1]Cenários obesidade'!E49</f>
        <v>5.5759290127589205</v>
      </c>
      <c r="G254" s="20">
        <f t="shared" si="91"/>
        <v>3.3388608862625282</v>
      </c>
      <c r="H254" s="21">
        <f t="shared" si="92"/>
        <v>0.17571552218774317</v>
      </c>
      <c r="I254" s="20">
        <f t="shared" si="93"/>
        <v>3.434171066066853</v>
      </c>
      <c r="J254" s="22">
        <f t="shared" si="94"/>
        <v>0.17571552218774378</v>
      </c>
      <c r="K254" s="20">
        <f t="shared" si="95"/>
        <v>163.70903234647071</v>
      </c>
      <c r="L254" s="21">
        <f t="shared" si="96"/>
        <v>165.78067268419386</v>
      </c>
      <c r="M254" s="21">
        <f t="shared" si="97"/>
        <v>299.16098609534686</v>
      </c>
      <c r="N254" s="21">
        <f t="shared" si="98"/>
        <v>513.38119118235227</v>
      </c>
      <c r="O254" s="21">
        <f t="shared" si="99"/>
        <v>841.12669533744815</v>
      </c>
      <c r="P254" s="21"/>
      <c r="Q254" s="21">
        <f t="shared" si="100"/>
        <v>1320.4387281294153</v>
      </c>
      <c r="R254" s="21">
        <f t="shared" si="101"/>
        <v>1992.5408410318776</v>
      </c>
      <c r="S254" s="21"/>
      <c r="T254" s="21">
        <f t="shared" si="102"/>
        <v>2898.6202614826275</v>
      </c>
      <c r="U254" s="21">
        <f t="shared" si="103"/>
        <v>4075.8241488815479</v>
      </c>
      <c r="V254" s="21"/>
      <c r="W254" s="21">
        <f t="shared" si="104"/>
        <v>5552.9015002352635</v>
      </c>
      <c r="X254" s="21">
        <f t="shared" si="105"/>
        <v>7346.0268139739956</v>
      </c>
      <c r="Y254" s="21"/>
      <c r="Z254" s="21">
        <f t="shared" si="106"/>
        <v>9455.3585712916811</v>
      </c>
      <c r="AA254" s="21">
        <f t="shared" si="107"/>
        <v>11862.810667615278</v>
      </c>
      <c r="AB254" s="21"/>
      <c r="AC254" s="21">
        <f t="shared" si="108"/>
        <v>14531.363662003496</v>
      </c>
      <c r="AD254" s="21">
        <f t="shared" si="109"/>
        <v>17406.044526847138</v>
      </c>
      <c r="AE254" s="21"/>
      <c r="AF254" s="21">
        <f t="shared" si="110"/>
        <v>20416.494117933627</v>
      </c>
      <c r="AG254" s="21">
        <f t="shared" si="111"/>
        <v>23480.854832050936</v>
      </c>
      <c r="AH254" s="21"/>
      <c r="AI254" s="21">
        <f t="shared" si="112"/>
        <v>26510.572962447117</v>
      </c>
      <c r="AJ254" s="21">
        <f t="shared" si="113"/>
        <v>29415.635749800098</v>
      </c>
      <c r="AK254" s="21"/>
      <c r="AL254" s="21">
        <f t="shared" si="114"/>
        <v>32109.754616933824</v>
      </c>
      <c r="AM254" s="21">
        <f t="shared" si="115"/>
        <v>34515.055772447711</v>
      </c>
      <c r="AN254" s="21">
        <f t="shared" si="116"/>
        <v>36565.93234197377</v>
      </c>
      <c r="AO254" s="21">
        <f t="shared" si="117"/>
        <v>38211.830119897451</v>
      </c>
      <c r="AP254" s="21">
        <f t="shared" si="118"/>
        <v>39418.863681827395</v>
      </c>
      <c r="AQ254" s="21">
        <f t="shared" si="119"/>
        <v>40170.275409572503</v>
      </c>
      <c r="AR254" s="21">
        <f t="shared" si="120"/>
        <v>40465.845678729362</v>
      </c>
      <c r="AS254" s="21">
        <f t="shared" si="121"/>
        <v>40320.431580890523</v>
      </c>
      <c r="AT254" s="21">
        <f t="shared" si="122"/>
        <v>39761.852156259432</v>
      </c>
      <c r="AU254" s="21">
        <f t="shared" si="123"/>
        <v>38828.351928802869</v>
      </c>
      <c r="AV254" s="21">
        <f t="shared" si="124"/>
        <v>37565.865846666944</v>
      </c>
      <c r="AW254" s="21">
        <f t="shared" si="125"/>
        <v>36025.283214538431</v>
      </c>
      <c r="AX254" s="21">
        <f t="shared" si="126"/>
        <v>34259.871924834035</v>
      </c>
      <c r="AY254" s="21">
        <f t="shared" si="127"/>
        <v>32322.982917750884</v>
      </c>
      <c r="AZ254" s="21">
        <f t="shared" si="128"/>
        <v>30266.113086568374</v>
      </c>
      <c r="BA254" s="21">
        <f t="shared" si="129"/>
        <v>28137.366387995902</v>
      </c>
      <c r="BB254" s="21">
        <f t="shared" si="130"/>
        <v>25980.320093893057</v>
      </c>
      <c r="BC254" s="21">
        <f t="shared" si="131"/>
        <v>23833.277186307099</v>
      </c>
      <c r="BD254" s="21">
        <f t="shared" si="132"/>
        <v>21728.867177644912</v>
      </c>
      <c r="BE254" s="21">
        <f t="shared" si="133"/>
        <v>19693.94575731616</v>
      </c>
      <c r="BF254" s="21">
        <f t="shared" si="134"/>
        <v>17749.737783466153</v>
      </c>
      <c r="BG254" s="21">
        <f t="shared" si="135"/>
        <v>15912.167153946306</v>
      </c>
      <c r="BH254" s="21">
        <f t="shared" si="136"/>
        <v>14192.319817860367</v>
      </c>
      <c r="BI254" s="21">
        <f t="shared" si="137"/>
        <v>12596.991481126477</v>
      </c>
      <c r="BJ254" s="21">
        <f t="shared" si="138"/>
        <v>11129.278393990664</v>
      </c>
      <c r="BK254" s="21">
        <f t="shared" si="139"/>
        <v>9789.1771339537263</v>
      </c>
      <c r="BL254" s="21">
        <f t="shared" si="140"/>
        <v>8574.1668516856462</v>
      </c>
      <c r="BM254" s="21">
        <f t="shared" si="141"/>
        <v>7479.7545519737923</v>
      </c>
      <c r="BN254" s="21">
        <f t="shared" si="142"/>
        <v>6499.9703247023899</v>
      </c>
      <c r="BO254" s="21">
        <f t="shared" si="143"/>
        <v>5627.8048498299077</v>
      </c>
      <c r="BP254" s="21">
        <f t="shared" si="144"/>
        <v>4855.5859135370556</v>
      </c>
      <c r="BQ254" s="21">
        <f t="shared" si="145"/>
        <v>4175.2941097331668</v>
      </c>
      <c r="BR254" s="21">
        <f t="shared" si="146"/>
        <v>3578.8204373421645</v>
      </c>
      <c r="BS254" s="21">
        <f t="shared" si="147"/>
        <v>3058.1702480992931</v>
      </c>
      <c r="BT254" s="21">
        <f t="shared" si="148"/>
        <v>2605.6190770989247</v>
      </c>
      <c r="BU254" s="21">
        <f t="shared" si="149"/>
        <v>2213.8264271173252</v>
      </c>
      <c r="BV254" s="21">
        <f t="shared" si="150"/>
        <v>1875.913699708329</v>
      </c>
      <c r="BW254" s="21">
        <f t="shared" si="151"/>
        <v>1585.5122812557195</v>
      </c>
      <c r="BX254" s="21">
        <f t="shared" si="152"/>
        <v>1336.7873953711567</v>
      </c>
      <c r="BY254" s="21">
        <f t="shared" si="153"/>
        <v>1124.442802912067</v>
      </c>
      <c r="BZ254" s="21">
        <f t="shared" si="154"/>
        <v>943.71083010608868</v>
      </c>
      <c r="CA254" s="21">
        <f t="shared" si="155"/>
        <v>790.33158176364554</v>
      </c>
      <c r="CB254" s="21">
        <f t="shared" si="156"/>
        <v>660.52458534098787</v>
      </c>
      <c r="CC254" s="21">
        <f t="shared" si="157"/>
        <v>550.95553675102667</v>
      </c>
      <c r="CD254" s="21">
        <f t="shared" si="158"/>
        <v>458.7002954450013</v>
      </c>
      <c r="CE254" s="21">
        <f t="shared" si="159"/>
        <v>381.20781259240374</v>
      </c>
      <c r="CF254" s="21">
        <f t="shared" si="160"/>
        <v>316.26327502486021</v>
      </c>
      <c r="CG254" s="21">
        <f t="shared" si="161"/>
        <v>261.95240809970136</v>
      </c>
      <c r="CH254" s="21">
        <f t="shared" si="162"/>
        <v>216.62759925773832</v>
      </c>
      <c r="CI254" s="21">
        <f t="shared" si="163"/>
        <v>178.87627568160448</v>
      </c>
      <c r="CJ254" s="21">
        <f t="shared" si="164"/>
        <v>147.49178816306139</v>
      </c>
      <c r="CK254" s="21">
        <f t="shared" si="165"/>
        <v>121.44691273565417</v>
      </c>
      <c r="CL254" s="22">
        <f t="shared" si="166"/>
        <v>547.83752210705109</v>
      </c>
      <c r="CM254" s="20">
        <f t="shared" si="167"/>
        <v>17.772299288699106</v>
      </c>
      <c r="CN254" s="21">
        <f t="shared" si="168"/>
        <v>21.602543730570581</v>
      </c>
      <c r="CO254" s="21">
        <f t="shared" si="169"/>
        <v>43.039126024798833</v>
      </c>
      <c r="CP254" s="21">
        <f t="shared" si="170"/>
        <v>81.295063302410171</v>
      </c>
      <c r="CQ254" s="21">
        <f t="shared" si="171"/>
        <v>146.18660665656992</v>
      </c>
      <c r="CR254" s="21">
        <f t="shared" si="172"/>
        <v>251.19669852575205</v>
      </c>
      <c r="CS254" s="21">
        <f t="shared" si="173"/>
        <v>413.85232600044662</v>
      </c>
      <c r="CT254" s="21">
        <f t="shared" si="174"/>
        <v>655.73011920622594</v>
      </c>
      <c r="CU254" s="21">
        <f t="shared" si="175"/>
        <v>1001.967091238028</v>
      </c>
      <c r="CV254" s="21">
        <f t="shared" si="176"/>
        <v>1480.2052721976927</v>
      </c>
      <c r="CW254" s="21">
        <f t="shared" si="177"/>
        <v>2118.973549976969</v>
      </c>
      <c r="CX254" s="21">
        <f t="shared" si="178"/>
        <v>2945.5951581937611</v>
      </c>
      <c r="CY254" s="21">
        <f t="shared" si="179"/>
        <v>3983.7897726778242</v>
      </c>
      <c r="CZ254" s="21">
        <f t="shared" si="180"/>
        <v>5251.2002993378992</v>
      </c>
      <c r="DA254" s="21">
        <f t="shared" si="181"/>
        <v>6757.1049450234495</v>
      </c>
      <c r="DB254" s="21">
        <f t="shared" si="182"/>
        <v>8500.5696147007329</v>
      </c>
      <c r="DC254" s="21">
        <f t="shared" si="183"/>
        <v>10469.255153944991</v>
      </c>
      <c r="DD254" s="21">
        <f t="shared" si="184"/>
        <v>12639.025383221466</v>
      </c>
      <c r="DE254" s="21">
        <f t="shared" si="185"/>
        <v>14974.416252901434</v>
      </c>
      <c r="DF254" s="21">
        <f t="shared" si="186"/>
        <v>17429.936535574885</v>
      </c>
      <c r="DG254" s="21">
        <f t="shared" si="187"/>
        <v>19952.088438350609</v>
      </c>
      <c r="DH254" s="21">
        <f t="shared" si="188"/>
        <v>22481.932090163715</v>
      </c>
      <c r="DI254" s="21">
        <f t="shared" si="189"/>
        <v>24957.977171906594</v>
      </c>
      <c r="DJ254" s="21">
        <f t="shared" si="190"/>
        <v>27319.170191303383</v>
      </c>
      <c r="DK254" s="21">
        <f t="shared" si="191"/>
        <v>29507.755616998355</v>
      </c>
      <c r="DL254" s="21">
        <f t="shared" si="192"/>
        <v>31471.819030305724</v>
      </c>
      <c r="DM254" s="21">
        <f t="shared" si="193"/>
        <v>33167.364645485803</v>
      </c>
      <c r="DN254" s="21">
        <f t="shared" si="194"/>
        <v>34559.831366069295</v>
      </c>
      <c r="DO254" s="21">
        <f t="shared" si="195"/>
        <v>35625.004669299073</v>
      </c>
      <c r="DP254" s="21">
        <f t="shared" si="196"/>
        <v>36349.330734052812</v>
      </c>
      <c r="DQ254" s="21">
        <f t="shared" si="197"/>
        <v>36729.680458905808</v>
      </c>
      <c r="DR254" s="21">
        <f t="shared" si="198"/>
        <v>36772.642023180328</v>
      </c>
      <c r="DS254" s="21">
        <f t="shared" si="199"/>
        <v>36493.440565512938</v>
      </c>
      <c r="DT254" s="21">
        <f t="shared" si="200"/>
        <v>35914.59276960382</v>
      </c>
      <c r="DU254" s="21">
        <f t="shared" si="201"/>
        <v>35064.40394951027</v>
      </c>
      <c r="DV254" s="21">
        <f t="shared" si="202"/>
        <v>33975.40748485746</v>
      </c>
      <c r="DW254" s="21">
        <f t="shared" si="203"/>
        <v>32682.833292678981</v>
      </c>
      <c r="DX254" s="21">
        <f t="shared" si="204"/>
        <v>31223.175551746805</v>
      </c>
      <c r="DY254" s="21">
        <f t="shared" si="205"/>
        <v>29632.912029274776</v>
      </c>
      <c r="DZ254" s="21">
        <f t="shared" si="206"/>
        <v>27947.409684787639</v>
      </c>
      <c r="EA254" s="21">
        <f t="shared" si="207"/>
        <v>26200.034943456772</v>
      </c>
      <c r="EB254" s="21">
        <f t="shared" si="208"/>
        <v>24421.472952116059</v>
      </c>
      <c r="EC254" s="21">
        <f t="shared" si="209"/>
        <v>22639.248706816183</v>
      </c>
      <c r="ED254" s="21">
        <f t="shared" si="210"/>
        <v>20877.434318596748</v>
      </c>
      <c r="EE254" s="21">
        <f t="shared" si="211"/>
        <v>19156.520774468689</v>
      </c>
      <c r="EF254" s="21">
        <f t="shared" si="212"/>
        <v>17493.429095982159</v>
      </c>
      <c r="EG254" s="21">
        <f t="shared" si="213"/>
        <v>15901.634436193839</v>
      </c>
      <c r="EH254" s="21">
        <f t="shared" si="214"/>
        <v>14391.376976283429</v>
      </c>
      <c r="EI254" s="21">
        <f t="shared" si="215"/>
        <v>12969.9350675204</v>
      </c>
      <c r="EJ254" s="21">
        <f t="shared" si="216"/>
        <v>11641.938520435715</v>
      </c>
      <c r="EK254" s="21">
        <f t="shared" si="217"/>
        <v>10409.702923794552</v>
      </c>
      <c r="EL254" s="21">
        <f t="shared" si="218"/>
        <v>9273.5690916574313</v>
      </c>
      <c r="EM254" s="21">
        <f t="shared" si="219"/>
        <v>8232.2349582041061</v>
      </c>
      <c r="EN254" s="21">
        <f t="shared" si="220"/>
        <v>7283.0702973816706</v>
      </c>
      <c r="EO254" s="21">
        <f t="shared" si="221"/>
        <v>6422.4074216697181</v>
      </c>
      <c r="EP254" s="21">
        <f t="shared" si="222"/>
        <v>5645.8034415117927</v>
      </c>
      <c r="EQ254" s="21">
        <f t="shared" si="223"/>
        <v>4948.2717122569529</v>
      </c>
      <c r="ER254" s="21">
        <f t="shared" si="224"/>
        <v>4324.48175581537</v>
      </c>
      <c r="ES254" s="21">
        <f t="shared" si="225"/>
        <v>3768.9282381453741</v>
      </c>
      <c r="ET254" s="21">
        <f t="shared" si="226"/>
        <v>3276.0705437066417</v>
      </c>
      <c r="EU254" s="21">
        <f t="shared" si="227"/>
        <v>2840.4451551773832</v>
      </c>
      <c r="EV254" s="21">
        <f t="shared" si="228"/>
        <v>2456.7534658275299</v>
      </c>
      <c r="EW254" s="21">
        <f t="shared" si="229"/>
        <v>2119.9278679220774</v>
      </c>
      <c r="EX254" s="21">
        <f t="shared" si="230"/>
        <v>1825.1790161895844</v>
      </c>
      <c r="EY254" s="21">
        <f t="shared" si="231"/>
        <v>1568.0270995349681</v>
      </c>
      <c r="EZ254" s="21">
        <f t="shared" si="232"/>
        <v>1344.3198008887282</v>
      </c>
      <c r="FA254" s="21">
        <f t="shared" si="233"/>
        <v>1150.2394131923047</v>
      </c>
      <c r="FB254" s="21">
        <f t="shared" si="234"/>
        <v>982.30133270780777</v>
      </c>
      <c r="FC254" s="21">
        <f t="shared" si="235"/>
        <v>837.34588792519992</v>
      </c>
      <c r="FD254" s="21">
        <f t="shared" si="236"/>
        <v>712.52519770281765</v>
      </c>
      <c r="FE254" s="21">
        <f t="shared" si="237"/>
        <v>605.2864964832587</v>
      </c>
      <c r="FF254" s="22">
        <f t="shared" si="238"/>
        <v>3236.597514715942</v>
      </c>
    </row>
    <row r="255" spans="1:162" ht="15.5" x14ac:dyDescent="0.35">
      <c r="A255" s="4" t="s">
        <v>61</v>
      </c>
      <c r="B255" s="18">
        <f>[1]InputData!C48</f>
        <v>950842</v>
      </c>
      <c r="C255" s="19">
        <f>'[1]Cenários obesidade'!B50</f>
        <v>28.626094286435713</v>
      </c>
      <c r="D255" s="19">
        <f>'[1]Cenários obesidade'!C50</f>
        <v>5.0800942661485502</v>
      </c>
      <c r="E255" s="19">
        <f>'[1]Cenários obesidade'!D50</f>
        <v>31.488703715079282</v>
      </c>
      <c r="F255" s="19">
        <f>'[1]Cenários obesidade'!E50</f>
        <v>5.5881036927634042</v>
      </c>
      <c r="G255" s="20">
        <f t="shared" si="91"/>
        <v>3.3388148690530648</v>
      </c>
      <c r="H255" s="21">
        <f t="shared" si="92"/>
        <v>0.17608986590802839</v>
      </c>
      <c r="I255" s="20">
        <f t="shared" si="93"/>
        <v>3.4341250488573896</v>
      </c>
      <c r="J255" s="22">
        <f t="shared" si="94"/>
        <v>0.17608986590802839</v>
      </c>
      <c r="K255" s="20">
        <f t="shared" si="95"/>
        <v>162.06815030893071</v>
      </c>
      <c r="L255" s="21">
        <f t="shared" si="96"/>
        <v>163.19462862809618</v>
      </c>
      <c r="M255" s="21">
        <f t="shared" si="97"/>
        <v>293.70606351975135</v>
      </c>
      <c r="N255" s="21">
        <f t="shared" si="98"/>
        <v>502.78043343555959</v>
      </c>
      <c r="O255" s="21">
        <f t="shared" si="99"/>
        <v>821.89703096864002</v>
      </c>
      <c r="P255" s="21"/>
      <c r="Q255" s="21">
        <f t="shared" si="100"/>
        <v>1287.5744123548504</v>
      </c>
      <c r="R255" s="21">
        <f t="shared" si="101"/>
        <v>1939.2506270751792</v>
      </c>
      <c r="S255" s="21"/>
      <c r="T255" s="21">
        <f t="shared" si="102"/>
        <v>2816.1759449152391</v>
      </c>
      <c r="U255" s="21">
        <f t="shared" si="103"/>
        <v>3953.5739764530767</v>
      </c>
      <c r="V255" s="21"/>
      <c r="W255" s="21">
        <f t="shared" si="104"/>
        <v>5378.4869958454101</v>
      </c>
      <c r="X255" s="21">
        <f t="shared" si="105"/>
        <v>7105.8177186142611</v>
      </c>
      <c r="Y255" s="21"/>
      <c r="Z255" s="21">
        <f t="shared" si="106"/>
        <v>9135.0917438725919</v>
      </c>
      <c r="AA255" s="21">
        <f t="shared" si="107"/>
        <v>11448.389989205818</v>
      </c>
      <c r="AB255" s="21"/>
      <c r="AC255" s="21">
        <f t="shared" si="108"/>
        <v>14009.754225885939</v>
      </c>
      <c r="AD255" s="21">
        <f t="shared" si="109"/>
        <v>16766.179584414138</v>
      </c>
      <c r="AE255" s="21"/>
      <c r="AF255" s="21">
        <f t="shared" si="110"/>
        <v>19650.109491239706</v>
      </c>
      <c r="AG255" s="21">
        <f t="shared" si="111"/>
        <v>22583.17287015872</v>
      </c>
      <c r="AH255" s="21"/>
      <c r="AI255" s="21">
        <f t="shared" si="112"/>
        <v>25480.774861948503</v>
      </c>
      <c r="AJ255" s="21">
        <f t="shared" si="113"/>
        <v>28257.084146921392</v>
      </c>
      <c r="AK255" s="21"/>
      <c r="AL255" s="21">
        <f t="shared" si="114"/>
        <v>30829.954161799767</v>
      </c>
      <c r="AM255" s="21">
        <f t="shared" si="115"/>
        <v>33125.364369515351</v>
      </c>
      <c r="AN255" s="21">
        <f t="shared" si="116"/>
        <v>35081.05695684519</v>
      </c>
      <c r="AO255" s="21">
        <f t="shared" si="117"/>
        <v>36649.156531219691</v>
      </c>
      <c r="AP255" s="21">
        <f t="shared" si="118"/>
        <v>37797.678374180039</v>
      </c>
      <c r="AQ255" s="21">
        <f t="shared" si="119"/>
        <v>38510.940015798828</v>
      </c>
      <c r="AR255" s="21">
        <f t="shared" si="120"/>
        <v>38788.980819695927</v>
      </c>
      <c r="AS255" s="21">
        <f t="shared" si="121"/>
        <v>38646.158954128099</v>
      </c>
      <c r="AT255" s="21">
        <f t="shared" si="122"/>
        <v>38109.13285855377</v>
      </c>
      <c r="AU255" s="21">
        <f t="shared" si="123"/>
        <v>37214.446816849617</v>
      </c>
      <c r="AV255" s="21">
        <f t="shared" si="124"/>
        <v>36005.931609569801</v>
      </c>
      <c r="AW255" s="21">
        <f t="shared" si="125"/>
        <v>34532.106817323744</v>
      </c>
      <c r="AX255" s="21">
        <f t="shared" si="126"/>
        <v>32843.736903326339</v>
      </c>
      <c r="AY255" s="21">
        <f t="shared" si="127"/>
        <v>30991.654044845174</v>
      </c>
      <c r="AZ255" s="21">
        <f t="shared" si="128"/>
        <v>29024.921277939364</v>
      </c>
      <c r="BA255" s="21">
        <f t="shared" si="129"/>
        <v>26989.373233687791</v>
      </c>
      <c r="BB255" s="21">
        <f t="shared" si="130"/>
        <v>24926.540797365327</v>
      </c>
      <c r="BC255" s="21">
        <f t="shared" si="131"/>
        <v>22872.941583489752</v>
      </c>
      <c r="BD255" s="21">
        <f t="shared" si="132"/>
        <v>20859.700485540499</v>
      </c>
      <c r="BE255" s="21">
        <f t="shared" si="133"/>
        <v>18912.453370502524</v>
      </c>
      <c r="BF255" s="21">
        <f t="shared" si="134"/>
        <v>17051.48144935364</v>
      </c>
      <c r="BG255" s="21">
        <f t="shared" si="135"/>
        <v>15292.02292897342</v>
      </c>
      <c r="BH255" s="21">
        <f t="shared" si="136"/>
        <v>13644.711121641405</v>
      </c>
      <c r="BI255" s="21">
        <f t="shared" si="137"/>
        <v>12116.093176443832</v>
      </c>
      <c r="BJ255" s="21">
        <f t="shared" si="138"/>
        <v>10709.190040494293</v>
      </c>
      <c r="BK255" s="21">
        <f t="shared" si="139"/>
        <v>9424.0653557733822</v>
      </c>
      <c r="BL255" s="21">
        <f t="shared" si="140"/>
        <v>8258.3781259221996</v>
      </c>
      <c r="BM255" s="21">
        <f t="shared" si="141"/>
        <v>7207.9006958026357</v>
      </c>
      <c r="BN255" s="21">
        <f t="shared" si="142"/>
        <v>6266.9895806635514</v>
      </c>
      <c r="BO255" s="21">
        <f t="shared" si="143"/>
        <v>5429.0017979953791</v>
      </c>
      <c r="BP255" s="21">
        <f t="shared" si="144"/>
        <v>4686.6535343861251</v>
      </c>
      <c r="BQ255" s="21">
        <f t="shared" si="145"/>
        <v>4032.321239357364</v>
      </c>
      <c r="BR255" s="21">
        <f t="shared" si="146"/>
        <v>3458.2876483358655</v>
      </c>
      <c r="BS255" s="21">
        <f t="shared" si="147"/>
        <v>2956.9368994440733</v>
      </c>
      <c r="BT255" s="21">
        <f t="shared" si="148"/>
        <v>2520.9039409465868</v>
      </c>
      <c r="BU255" s="21">
        <f t="shared" si="149"/>
        <v>2143.1839483060744</v>
      </c>
      <c r="BV255" s="21">
        <f t="shared" si="150"/>
        <v>1817.2075965460638</v>
      </c>
      <c r="BW255" s="21">
        <f t="shared" si="151"/>
        <v>1536.887868684443</v>
      </c>
      <c r="BX255" s="21">
        <f t="shared" si="152"/>
        <v>1296.6437138089582</v>
      </c>
      <c r="BY255" s="21">
        <f t="shared" si="153"/>
        <v>1091.4053732925067</v>
      </c>
      <c r="BZ255" s="21">
        <f t="shared" si="154"/>
        <v>916.60562999456022</v>
      </c>
      <c r="CA255" s="21">
        <f t="shared" si="155"/>
        <v>768.16064855860964</v>
      </c>
      <c r="CB255" s="21">
        <f t="shared" si="156"/>
        <v>642.44349845262366</v>
      </c>
      <c r="CC255" s="21">
        <f t="shared" si="157"/>
        <v>536.25290813977222</v>
      </c>
      <c r="CD255" s="21">
        <f t="shared" si="158"/>
        <v>446.77930332591512</v>
      </c>
      <c r="CE255" s="21">
        <f t="shared" si="159"/>
        <v>371.56974252892354</v>
      </c>
      <c r="CF255" s="21">
        <f t="shared" si="160"/>
        <v>308.49298219358263</v>
      </c>
      <c r="CG255" s="21">
        <f t="shared" si="161"/>
        <v>255.70558055259008</v>
      </c>
      <c r="CH255" s="21">
        <f t="shared" si="162"/>
        <v>211.61968123709175</v>
      </c>
      <c r="CI255" s="21">
        <f t="shared" si="163"/>
        <v>174.87289955563062</v>
      </c>
      <c r="CJ255" s="21">
        <f t="shared" si="164"/>
        <v>144.30056083075183</v>
      </c>
      <c r="CK255" s="21">
        <f t="shared" si="165"/>
        <v>118.91040533050739</v>
      </c>
      <c r="CL255" s="22">
        <f t="shared" si="166"/>
        <v>538.70724518523025</v>
      </c>
      <c r="CM255" s="20">
        <f t="shared" si="167"/>
        <v>17.754620082032705</v>
      </c>
      <c r="CN255" s="21">
        <f t="shared" si="168"/>
        <v>21.452920161825407</v>
      </c>
      <c r="CO255" s="21">
        <f t="shared" si="169"/>
        <v>42.608819801166973</v>
      </c>
      <c r="CP255" s="21">
        <f t="shared" si="170"/>
        <v>80.251790263905633</v>
      </c>
      <c r="CQ255" s="21">
        <f t="shared" si="171"/>
        <v>143.92788167564217</v>
      </c>
      <c r="CR255" s="21">
        <f t="shared" si="172"/>
        <v>246.7081305012704</v>
      </c>
      <c r="CS255" s="21">
        <f t="shared" si="173"/>
        <v>405.53307166785424</v>
      </c>
      <c r="CT255" s="21">
        <f t="shared" si="174"/>
        <v>641.19606912578342</v>
      </c>
      <c r="CU255" s="21">
        <f t="shared" si="175"/>
        <v>977.85032219012965</v>
      </c>
      <c r="CV255" s="21">
        <f t="shared" si="176"/>
        <v>1441.9751174658074</v>
      </c>
      <c r="CW255" s="21">
        <f t="shared" si="177"/>
        <v>2060.808653522131</v>
      </c>
      <c r="CX255" s="21">
        <f t="shared" si="178"/>
        <v>2860.3358041893466</v>
      </c>
      <c r="CY255" s="21">
        <f t="shared" si="179"/>
        <v>3862.9950392638234</v>
      </c>
      <c r="CZ255" s="21">
        <f t="shared" si="180"/>
        <v>5085.3254714610921</v>
      </c>
      <c r="DA255" s="21">
        <f t="shared" si="181"/>
        <v>6535.8022707473056</v>
      </c>
      <c r="DB255" s="21">
        <f t="shared" si="182"/>
        <v>8213.1016511453945</v>
      </c>
      <c r="DC255" s="21">
        <f t="shared" si="183"/>
        <v>10104.996640053398</v>
      </c>
      <c r="DD255" s="21">
        <f t="shared" si="184"/>
        <v>12188.01870349598</v>
      </c>
      <c r="DE255" s="21">
        <f t="shared" si="185"/>
        <v>14427.938588554356</v>
      </c>
      <c r="DF255" s="21">
        <f t="shared" si="186"/>
        <v>16781.034555376165</v>
      </c>
      <c r="DG255" s="21">
        <f t="shared" si="187"/>
        <v>19196.038953597235</v>
      </c>
      <c r="DH255" s="21">
        <f t="shared" si="188"/>
        <v>21616.593913259345</v>
      </c>
      <c r="DI255" s="21">
        <f t="shared" si="189"/>
        <v>23984.009397318809</v>
      </c>
      <c r="DJ255" s="21">
        <f t="shared" si="190"/>
        <v>26240.103894153173</v>
      </c>
      <c r="DK255" s="21">
        <f t="shared" si="191"/>
        <v>28329.918109629332</v>
      </c>
      <c r="DL255" s="21">
        <f t="shared" si="192"/>
        <v>30204.121038379362</v>
      </c>
      <c r="DM255" s="21">
        <f t="shared" si="193"/>
        <v>31820.970049559543</v>
      </c>
      <c r="DN255" s="21">
        <f t="shared" si="194"/>
        <v>33147.735847626318</v>
      </c>
      <c r="DO255" s="21">
        <f t="shared" si="195"/>
        <v>34161.553421563665</v>
      </c>
      <c r="DP255" s="21">
        <f t="shared" si="196"/>
        <v>34849.706406699726</v>
      </c>
      <c r="DQ255" s="21">
        <f t="shared" si="197"/>
        <v>35209.391030299434</v>
      </c>
      <c r="DR255" s="21">
        <f t="shared" si="198"/>
        <v>35247.034844222944</v>
      </c>
      <c r="DS255" s="21">
        <f t="shared" si="199"/>
        <v>34977.263997815564</v>
      </c>
      <c r="DT255" s="21">
        <f t="shared" si="200"/>
        <v>34421.621261786895</v>
      </c>
      <c r="DU255" s="21">
        <f t="shared" si="201"/>
        <v>33607.136622074133</v>
      </c>
      <c r="DV255" s="21">
        <f t="shared" si="202"/>
        <v>32564.844795038043</v>
      </c>
      <c r="DW255" s="21">
        <f t="shared" si="203"/>
        <v>31328.331477477714</v>
      </c>
      <c r="DX255" s="21">
        <f t="shared" si="204"/>
        <v>29932.374528281169</v>
      </c>
      <c r="DY255" s="21">
        <f t="shared" si="205"/>
        <v>28411.729379863456</v>
      </c>
      <c r="DZ255" s="21">
        <f t="shared" si="206"/>
        <v>26800.091284464335</v>
      </c>
      <c r="EA255" s="21">
        <f t="shared" si="207"/>
        <v>25129.251638095593</v>
      </c>
      <c r="EB255" s="21">
        <f t="shared" si="208"/>
        <v>23428.452350865347</v>
      </c>
      <c r="EC255" s="21">
        <f t="shared" si="209"/>
        <v>21723.93146663233</v>
      </c>
      <c r="ED255" s="21">
        <f t="shared" si="210"/>
        <v>20038.645112601542</v>
      </c>
      <c r="EE255" s="21">
        <f t="shared" si="211"/>
        <v>18392.14529365626</v>
      </c>
      <c r="EF255" s="21">
        <f t="shared" si="212"/>
        <v>16800.589793185383</v>
      </c>
      <c r="EG255" s="21">
        <f t="shared" si="213"/>
        <v>15276.859160440128</v>
      </c>
      <c r="EH255" s="21">
        <f t="shared" si="214"/>
        <v>13830.756066938706</v>
      </c>
      <c r="EI255" s="21">
        <f t="shared" si="215"/>
        <v>12469.263807780164</v>
      </c>
      <c r="EJ255" s="21">
        <f t="shared" si="216"/>
        <v>11196.843038857678</v>
      </c>
      <c r="EK255" s="21">
        <f t="shared" si="217"/>
        <v>10015.748651306903</v>
      </c>
      <c r="EL255" s="21">
        <f t="shared" si="218"/>
        <v>8926.3517175221223</v>
      </c>
      <c r="EM255" s="21">
        <f t="shared" si="219"/>
        <v>7927.4544828756225</v>
      </c>
      <c r="EN255" s="21">
        <f t="shared" si="220"/>
        <v>7016.5892639787862</v>
      </c>
      <c r="EO255" s="21">
        <f t="shared" si="221"/>
        <v>6190.2947382849643</v>
      </c>
      <c r="EP255" s="21">
        <f t="shared" si="222"/>
        <v>5444.3654050147852</v>
      </c>
      <c r="EQ255" s="21">
        <f t="shared" si="223"/>
        <v>4774.0719332940789</v>
      </c>
      <c r="ER255" s="21">
        <f t="shared" si="224"/>
        <v>4174.3516868496326</v>
      </c>
      <c r="ES255" s="21">
        <f t="shared" si="225"/>
        <v>3639.9699427150044</v>
      </c>
      <c r="ET255" s="21">
        <f t="shared" si="226"/>
        <v>3165.6532344798329</v>
      </c>
      <c r="EU255" s="21">
        <f t="shared" si="227"/>
        <v>2746.1968871269778</v>
      </c>
      <c r="EV255" s="21">
        <f t="shared" si="228"/>
        <v>2376.5492124173661</v>
      </c>
      <c r="EW255" s="21">
        <f t="shared" si="229"/>
        <v>2051.8750433802029</v>
      </c>
      <c r="EX255" s="21">
        <f t="shared" si="230"/>
        <v>1767.6013439717324</v>
      </c>
      <c r="EY255" s="21">
        <f t="shared" si="231"/>
        <v>1519.4475719622637</v>
      </c>
      <c r="EZ255" s="21">
        <f t="shared" si="232"/>
        <v>1303.4433317457388</v>
      </c>
      <c r="FA255" s="21">
        <f t="shared" si="233"/>
        <v>1115.9356562712935</v>
      </c>
      <c r="FB255" s="21">
        <f t="shared" si="234"/>
        <v>953.58802609171073</v>
      </c>
      <c r="FC255" s="21">
        <f t="shared" si="235"/>
        <v>813.37298644827035</v>
      </c>
      <c r="FD255" s="21">
        <f t="shared" si="236"/>
        <v>692.55997402235255</v>
      </c>
      <c r="FE255" s="21">
        <f t="shared" si="237"/>
        <v>588.69972357441918</v>
      </c>
      <c r="FF255" s="22">
        <f t="shared" si="238"/>
        <v>3160.9550837582001</v>
      </c>
    </row>
    <row r="256" spans="1:162" ht="15.5" x14ac:dyDescent="0.35">
      <c r="A256" s="4" t="s">
        <v>62</v>
      </c>
      <c r="B256" s="18">
        <f>[1]InputData!C49</f>
        <v>910596</v>
      </c>
      <c r="C256" s="19">
        <f>'[1]Cenários obesidade'!B51</f>
        <v>28.617774640572609</v>
      </c>
      <c r="D256" s="19">
        <f>'[1]Cenários obesidade'!C51</f>
        <v>5.0541081047078134</v>
      </c>
      <c r="E256" s="19">
        <f>'[1]Cenários obesidade'!D51</f>
        <v>31.479552104629871</v>
      </c>
      <c r="F256" s="19">
        <f>'[1]Cenários obesidade'!E51</f>
        <v>5.5595189151785949</v>
      </c>
      <c r="G256" s="20">
        <f t="shared" si="91"/>
        <v>3.3386712098604798</v>
      </c>
      <c r="H256" s="21">
        <f t="shared" si="92"/>
        <v>0.17525299340628428</v>
      </c>
      <c r="I256" s="20">
        <f t="shared" si="93"/>
        <v>3.4339813896648046</v>
      </c>
      <c r="J256" s="22">
        <f t="shared" si="94"/>
        <v>0.17525299340628428</v>
      </c>
      <c r="K256" s="20">
        <f t="shared" si="95"/>
        <v>145.80767299674682</v>
      </c>
      <c r="L256" s="21">
        <f t="shared" si="96"/>
        <v>148.61791170170105</v>
      </c>
      <c r="M256" s="21">
        <f t="shared" si="97"/>
        <v>269.01651175535517</v>
      </c>
      <c r="N256" s="21">
        <f t="shared" si="98"/>
        <v>462.95262338315951</v>
      </c>
      <c r="O256" s="21">
        <f t="shared" si="99"/>
        <v>760.45838369907551</v>
      </c>
      <c r="P256" s="21"/>
      <c r="Q256" s="21">
        <f t="shared" si="100"/>
        <v>1196.6099116149685</v>
      </c>
      <c r="R256" s="21">
        <f t="shared" si="101"/>
        <v>1809.5559255870005</v>
      </c>
      <c r="S256" s="21"/>
      <c r="T256" s="21">
        <f t="shared" si="102"/>
        <v>2637.5654143632578</v>
      </c>
      <c r="U256" s="21">
        <f t="shared" si="103"/>
        <v>3715.3279807214867</v>
      </c>
      <c r="V256" s="21"/>
      <c r="W256" s="21">
        <f t="shared" si="104"/>
        <v>5069.9022477210583</v>
      </c>
      <c r="X256" s="21">
        <f t="shared" si="105"/>
        <v>6716.8099050879537</v>
      </c>
      <c r="Y256" s="21"/>
      <c r="Z256" s="21">
        <f t="shared" si="106"/>
        <v>8656.7930732456807</v>
      </c>
      <c r="AA256" s="21">
        <f t="shared" si="107"/>
        <v>10873.686445938729</v>
      </c>
      <c r="AB256" s="21"/>
      <c r="AC256" s="21">
        <f t="shared" si="108"/>
        <v>13333.716899596675</v>
      </c>
      <c r="AD256" s="21">
        <f t="shared" si="109"/>
        <v>15986.359042601844</v>
      </c>
      <c r="AE256" s="21"/>
      <c r="AF256" s="21">
        <f t="shared" si="110"/>
        <v>18766.678863937705</v>
      </c>
      <c r="AG256" s="21">
        <f t="shared" si="111"/>
        <v>21598.921349228309</v>
      </c>
      <c r="AH256" s="21"/>
      <c r="AI256" s="21">
        <f t="shared" si="112"/>
        <v>24400.966580835793</v>
      </c>
      <c r="AJ256" s="21">
        <f t="shared" si="113"/>
        <v>27089.206679183473</v>
      </c>
      <c r="AK256" s="21"/>
      <c r="AL256" s="21">
        <f t="shared" si="114"/>
        <v>29583.385828108785</v>
      </c>
      <c r="AM256" s="21">
        <f t="shared" si="115"/>
        <v>31810.990561535855</v>
      </c>
      <c r="AN256" s="21">
        <f t="shared" si="116"/>
        <v>33710.863622770608</v>
      </c>
      <c r="AO256" s="21">
        <f t="shared" si="117"/>
        <v>35235.8248676164</v>
      </c>
      <c r="AP256" s="21">
        <f t="shared" si="118"/>
        <v>36354.199651750561</v>
      </c>
      <c r="AQ256" s="21">
        <f t="shared" si="119"/>
        <v>37050.264177507954</v>
      </c>
      <c r="AR256" s="21">
        <f t="shared" si="120"/>
        <v>37323.707626707728</v>
      </c>
      <c r="AS256" s="21">
        <f t="shared" si="121"/>
        <v>37188.276362759039</v>
      </c>
      <c r="AT256" s="21">
        <f t="shared" si="122"/>
        <v>36669.804117583975</v>
      </c>
      <c r="AU256" s="21">
        <f t="shared" si="123"/>
        <v>35803.8454487161</v>
      </c>
      <c r="AV256" s="21">
        <f t="shared" si="124"/>
        <v>34633.12185611618</v>
      </c>
      <c r="AW256" s="21">
        <f t="shared" si="125"/>
        <v>33204.966126234314</v>
      </c>
      <c r="AX256" s="21">
        <f t="shared" si="126"/>
        <v>31568.916441470996</v>
      </c>
      <c r="AY256" s="21">
        <f t="shared" si="127"/>
        <v>29774.572911609932</v>
      </c>
      <c r="AZ256" s="21">
        <f t="shared" si="128"/>
        <v>27869.789953691823</v>
      </c>
      <c r="BA256" s="21">
        <f t="shared" si="129"/>
        <v>25899.241770821845</v>
      </c>
      <c r="BB256" s="21">
        <f t="shared" si="130"/>
        <v>23903.367309166355</v>
      </c>
      <c r="BC256" s="21">
        <f t="shared" si="131"/>
        <v>21917.676695706938</v>
      </c>
      <c r="BD256" s="21">
        <f t="shared" si="132"/>
        <v>19972.383585241994</v>
      </c>
      <c r="BE256" s="21">
        <f t="shared" si="133"/>
        <v>18092.316718754159</v>
      </c>
      <c r="BF256" s="21">
        <f t="shared" si="134"/>
        <v>16297.058519380063</v>
      </c>
      <c r="BG256" s="21">
        <f t="shared" si="135"/>
        <v>14601.25768622223</v>
      </c>
      <c r="BH256" s="21">
        <f t="shared" si="136"/>
        <v>13015.065367798081</v>
      </c>
      <c r="BI256" s="21">
        <f t="shared" si="137"/>
        <v>11544.649522447282</v>
      </c>
      <c r="BJ256" s="21">
        <f t="shared" si="138"/>
        <v>10192.748537306739</v>
      </c>
      <c r="BK256" s="21">
        <f t="shared" si="139"/>
        <v>8959.2322780732866</v>
      </c>
      <c r="BL256" s="21">
        <f t="shared" si="140"/>
        <v>7841.6458555526633</v>
      </c>
      <c r="BM256" s="21">
        <f t="shared" si="141"/>
        <v>6835.718073217924</v>
      </c>
      <c r="BN256" s="21">
        <f t="shared" si="142"/>
        <v>5935.822471417795</v>
      </c>
      <c r="BO256" s="21">
        <f t="shared" si="143"/>
        <v>5135.3839486976249</v>
      </c>
      <c r="BP256" s="21">
        <f t="shared" si="144"/>
        <v>4427.2280635111729</v>
      </c>
      <c r="BQ256" s="21">
        <f t="shared" si="145"/>
        <v>3803.8733213236787</v>
      </c>
      <c r="BR256" s="21">
        <f t="shared" si="146"/>
        <v>3257.7691058922901</v>
      </c>
      <c r="BS256" s="21">
        <f t="shared" si="147"/>
        <v>2781.4835235587529</v>
      </c>
      <c r="BT256" s="21">
        <f t="shared" si="148"/>
        <v>2367.8464147612544</v>
      </c>
      <c r="BU256" s="21">
        <f t="shared" si="149"/>
        <v>2010.0532690231973</v>
      </c>
      <c r="BV256" s="21">
        <f t="shared" si="150"/>
        <v>1701.7358736065212</v>
      </c>
      <c r="BW256" s="21">
        <f t="shared" si="151"/>
        <v>1437.0053354645058</v>
      </c>
      <c r="BX256" s="21">
        <f t="shared" si="152"/>
        <v>1210.4727301705918</v>
      </c>
      <c r="BY256" s="21">
        <f t="shared" si="153"/>
        <v>1017.2521238334415</v>
      </c>
      <c r="BZ256" s="21">
        <f t="shared" si="154"/>
        <v>852.95014312886644</v>
      </c>
      <c r="CA256" s="21">
        <f t="shared" si="155"/>
        <v>713.64567909960442</v>
      </c>
      <c r="CB256" s="21">
        <f t="shared" si="156"/>
        <v>595.86273472328708</v>
      </c>
      <c r="CC256" s="21">
        <f t="shared" si="157"/>
        <v>496.53888653686641</v>
      </c>
      <c r="CD256" s="21">
        <f t="shared" si="158"/>
        <v>412.99134063983325</v>
      </c>
      <c r="CE256" s="21">
        <f t="shared" si="159"/>
        <v>342.88213043525991</v>
      </c>
      <c r="CF256" s="21">
        <f t="shared" si="160"/>
        <v>284.18362989422212</v>
      </c>
      <c r="CG256" s="21">
        <f t="shared" si="161"/>
        <v>235.1452407749122</v>
      </c>
      <c r="CH256" s="21">
        <f t="shared" si="162"/>
        <v>194.26185160925672</v>
      </c>
      <c r="CI256" s="21">
        <f t="shared" si="163"/>
        <v>160.24445537706714</v>
      </c>
      <c r="CJ256" s="21">
        <f t="shared" si="164"/>
        <v>131.99314591883731</v>
      </c>
      <c r="CK256" s="21">
        <f t="shared" si="165"/>
        <v>108.57258427943461</v>
      </c>
      <c r="CL256" s="22">
        <f t="shared" si="166"/>
        <v>486.95709925194944</v>
      </c>
      <c r="CM256" s="20">
        <f t="shared" si="167"/>
        <v>15.662489779367453</v>
      </c>
      <c r="CN256" s="21">
        <f t="shared" si="168"/>
        <v>19.17046542939314</v>
      </c>
      <c r="CO256" s="21">
        <f t="shared" si="169"/>
        <v>38.331320834945295</v>
      </c>
      <c r="CP256" s="21">
        <f t="shared" si="170"/>
        <v>72.64339695304092</v>
      </c>
      <c r="CQ256" s="21">
        <f t="shared" si="171"/>
        <v>131.02964562990664</v>
      </c>
      <c r="CR256" s="21">
        <f t="shared" si="172"/>
        <v>225.78896020070766</v>
      </c>
      <c r="CS256" s="21">
        <f t="shared" si="173"/>
        <v>372.96265737091284</v>
      </c>
      <c r="CT256" s="21">
        <f t="shared" si="174"/>
        <v>592.36244077085041</v>
      </c>
      <c r="CU256" s="21">
        <f t="shared" si="175"/>
        <v>907.14304628764944</v>
      </c>
      <c r="CV256" s="21">
        <f t="shared" si="176"/>
        <v>1342.8496569429171</v>
      </c>
      <c r="CW256" s="21">
        <f t="shared" si="177"/>
        <v>1925.9388230744694</v>
      </c>
      <c r="CX256" s="21">
        <f t="shared" si="178"/>
        <v>2681.8509439546574</v>
      </c>
      <c r="CY256" s="21">
        <f t="shared" si="179"/>
        <v>3632.7882370359875</v>
      </c>
      <c r="CZ256" s="21">
        <f t="shared" si="180"/>
        <v>4795.4105742883758</v>
      </c>
      <c r="DA256" s="21">
        <f t="shared" si="181"/>
        <v>6178.6918300787183</v>
      </c>
      <c r="DB256" s="21">
        <f t="shared" si="182"/>
        <v>7782.1760145518792</v>
      </c>
      <c r="DC256" s="21">
        <f t="shared" si="183"/>
        <v>9594.8361341815253</v>
      </c>
      <c r="DD256" s="21">
        <f t="shared" si="184"/>
        <v>11594.675658046946</v>
      </c>
      <c r="DE256" s="21">
        <f t="shared" si="185"/>
        <v>13749.132844957265</v>
      </c>
      <c r="DF256" s="21">
        <f t="shared" si="186"/>
        <v>16016.263938608075</v>
      </c>
      <c r="DG256" s="21">
        <f t="shared" si="187"/>
        <v>18346.603868064522</v>
      </c>
      <c r="DH256" s="21">
        <f t="shared" si="188"/>
        <v>20685.541878119933</v>
      </c>
      <c r="DI256" s="21">
        <f t="shared" si="189"/>
        <v>22976.010394707337</v>
      </c>
      <c r="DJ256" s="21">
        <f t="shared" si="190"/>
        <v>25161.270621834861</v>
      </c>
      <c r="DK256" s="21">
        <f t="shared" si="191"/>
        <v>27187.586649109067</v>
      </c>
      <c r="DL256" s="21">
        <f t="shared" si="192"/>
        <v>29006.607322032054</v>
      </c>
      <c r="DM256" s="21">
        <f t="shared" si="193"/>
        <v>30577.316209796783</v>
      </c>
      <c r="DN256" s="21">
        <f t="shared" si="194"/>
        <v>31867.45847106542</v>
      </c>
      <c r="DO256" s="21">
        <f t="shared" si="195"/>
        <v>32854.403299572215</v>
      </c>
      <c r="DP256" s="21">
        <f t="shared" si="196"/>
        <v>33525.44689009634</v>
      </c>
      <c r="DQ256" s="21">
        <f t="shared" si="197"/>
        <v>33877.599791179957</v>
      </c>
      <c r="DR256" s="21">
        <f t="shared" si="198"/>
        <v>33916.931862188918</v>
      </c>
      <c r="DS256" s="21">
        <f t="shared" si="199"/>
        <v>33657.56698252471</v>
      </c>
      <c r="DT256" s="21">
        <f t="shared" si="200"/>
        <v>33120.428499357462</v>
      </c>
      <c r="DU256" s="21">
        <f t="shared" si="201"/>
        <v>32331.836350145728</v>
      </c>
      <c r="DV256" s="21">
        <f t="shared" si="202"/>
        <v>31322.04961001073</v>
      </c>
      <c r="DW256" s="21">
        <f t="shared" si="203"/>
        <v>30123.83589182383</v>
      </c>
      <c r="DX256" s="21">
        <f t="shared" si="204"/>
        <v>28771.133565044809</v>
      </c>
      <c r="DY256" s="21">
        <f t="shared" si="205"/>
        <v>27297.855965781888</v>
      </c>
      <c r="DZ256" s="21">
        <f t="shared" si="206"/>
        <v>25736.870146142304</v>
      </c>
      <c r="EA256" s="21">
        <f t="shared" si="207"/>
        <v>24119.16739363936</v>
      </c>
      <c r="EB256" s="21">
        <f t="shared" si="208"/>
        <v>22473.229509235738</v>
      </c>
      <c r="EC256" s="21">
        <f t="shared" si="209"/>
        <v>20824.584093111494</v>
      </c>
      <c r="ED256" s="21">
        <f t="shared" si="210"/>
        <v>19195.533990140473</v>
      </c>
      <c r="EE256" s="21">
        <f t="shared" si="211"/>
        <v>17605.040507338181</v>
      </c>
      <c r="EF256" s="21">
        <f t="shared" si="212"/>
        <v>16068.736789406967</v>
      </c>
      <c r="EG256" s="21">
        <f t="shared" si="213"/>
        <v>14599.046483248399</v>
      </c>
      <c r="EH256" s="21">
        <f t="shared" si="214"/>
        <v>13205.383148977136</v>
      </c>
      <c r="EI256" s="21">
        <f t="shared" si="215"/>
        <v>11894.407388383423</v>
      </c>
      <c r="EJ256" s="21">
        <f t="shared" si="216"/>
        <v>10670.320991326822</v>
      </c>
      <c r="EK256" s="21">
        <f t="shared" si="217"/>
        <v>9535.180218676991</v>
      </c>
      <c r="EL256" s="21">
        <f t="shared" si="218"/>
        <v>8489.2133741960297</v>
      </c>
      <c r="EM256" s="21">
        <f t="shared" si="219"/>
        <v>7531.1308515715928</v>
      </c>
      <c r="EN256" s="21">
        <f t="shared" si="220"/>
        <v>6658.41871742893</v>
      </c>
      <c r="EO256" s="21">
        <f t="shared" si="221"/>
        <v>5867.6094979970203</v>
      </c>
      <c r="EP256" s="21">
        <f t="shared" si="222"/>
        <v>5154.5261113973875</v>
      </c>
      <c r="EQ256" s="21">
        <f t="shared" si="223"/>
        <v>4514.4968000728859</v>
      </c>
      <c r="ER256" s="21">
        <f t="shared" si="224"/>
        <v>3942.5404668206961</v>
      </c>
      <c r="ES256" s="21">
        <f t="shared" si="225"/>
        <v>3433.5230214740636</v>
      </c>
      <c r="ET256" s="21">
        <f t="shared" si="226"/>
        <v>2982.286234812173</v>
      </c>
      <c r="EU256" s="21">
        <f t="shared" si="227"/>
        <v>2583.7512109850945</v>
      </c>
      <c r="EV256" s="21">
        <f t="shared" si="228"/>
        <v>2232.998972157839</v>
      </c>
      <c r="EW256" s="21">
        <f t="shared" si="229"/>
        <v>1925.3308418068334</v>
      </c>
      <c r="EX256" s="21">
        <f t="shared" si="230"/>
        <v>1656.3113565501637</v>
      </c>
      <c r="EY256" s="21">
        <f t="shared" si="231"/>
        <v>1421.7963671259836</v>
      </c>
      <c r="EZ256" s="21">
        <f t="shared" si="232"/>
        <v>1217.9488391870973</v>
      </c>
      <c r="FA256" s="21">
        <f t="shared" si="233"/>
        <v>1041.2446609632748</v>
      </c>
      <c r="FB256" s="21">
        <f t="shared" si="234"/>
        <v>888.47052972036545</v>
      </c>
      <c r="FC256" s="21">
        <f t="shared" si="235"/>
        <v>756.71573981832796</v>
      </c>
      <c r="FD256" s="21">
        <f t="shared" si="236"/>
        <v>643.35944541197466</v>
      </c>
      <c r="FE256" s="21">
        <f t="shared" si="237"/>
        <v>546.05473020206045</v>
      </c>
      <c r="FF256" s="22">
        <f t="shared" si="238"/>
        <v>2903.5783692387645</v>
      </c>
    </row>
    <row r="257" spans="1:162" ht="15.5" x14ac:dyDescent="0.35">
      <c r="A257" s="4" t="s">
        <v>63</v>
      </c>
      <c r="B257" s="18">
        <f>[1]InputData!C50</f>
        <v>870114</v>
      </c>
      <c r="C257" s="19">
        <f>'[1]Cenários obesidade'!B52</f>
        <v>28.6</v>
      </c>
      <c r="D257" s="19">
        <f>'[1]Cenários obesidade'!C52</f>
        <v>4.9800000000000004</v>
      </c>
      <c r="E257" s="19">
        <f>'[1]Cenários obesidade'!D52</f>
        <v>31.46</v>
      </c>
      <c r="F257" s="19">
        <f>'[1]Cenários obesidade'!E52</f>
        <v>5.4780000000000006</v>
      </c>
      <c r="G257" s="20">
        <f t="shared" si="91"/>
        <v>3.3384720883567183</v>
      </c>
      <c r="H257" s="21">
        <f t="shared" si="92"/>
        <v>0.17282725172315105</v>
      </c>
      <c r="I257" s="20">
        <f t="shared" si="93"/>
        <v>3.433782268161043</v>
      </c>
      <c r="J257" s="22">
        <f t="shared" si="94"/>
        <v>0.17282725172315105</v>
      </c>
      <c r="K257" s="20">
        <f t="shared" si="95"/>
        <v>115.11555984380752</v>
      </c>
      <c r="L257" s="21">
        <f t="shared" si="96"/>
        <v>121.6663109761793</v>
      </c>
      <c r="M257" s="21">
        <f t="shared" si="97"/>
        <v>224.09458513478845</v>
      </c>
      <c r="N257" s="21">
        <f t="shared" si="98"/>
        <v>391.8479336729601</v>
      </c>
      <c r="O257" s="21">
        <f t="shared" si="99"/>
        <v>653.14418748489834</v>
      </c>
      <c r="P257" s="21"/>
      <c r="Q257" s="21">
        <f t="shared" si="100"/>
        <v>1041.6136504063702</v>
      </c>
      <c r="R257" s="21">
        <f t="shared" si="101"/>
        <v>1594.6080947717116</v>
      </c>
      <c r="S257" s="21"/>
      <c r="T257" s="21">
        <f t="shared" si="102"/>
        <v>2350.4789006745086</v>
      </c>
      <c r="U257" s="21">
        <f t="shared" si="103"/>
        <v>3345.0086453210292</v>
      </c>
      <c r="V257" s="21"/>
      <c r="W257" s="21">
        <f t="shared" si="104"/>
        <v>4607.3588618753602</v>
      </c>
      <c r="X257" s="21">
        <f t="shared" si="105"/>
        <v>6156.0234056167146</v>
      </c>
      <c r="Y257" s="21"/>
      <c r="Z257" s="21">
        <f t="shared" si="106"/>
        <v>7995.3232733673831</v>
      </c>
      <c r="AA257" s="21">
        <f t="shared" si="107"/>
        <v>10112.934410720003</v>
      </c>
      <c r="AB257" s="21"/>
      <c r="AC257" s="21">
        <f t="shared" si="108"/>
        <v>12478.814202477262</v>
      </c>
      <c r="AD257" s="21">
        <f t="shared" si="109"/>
        <v>15045.710115845883</v>
      </c>
      <c r="AE257" s="21"/>
      <c r="AF257" s="21">
        <f t="shared" si="110"/>
        <v>17751.229437838363</v>
      </c>
      <c r="AG257" s="21">
        <f t="shared" si="111"/>
        <v>20521.257186975217</v>
      </c>
      <c r="AH257" s="21"/>
      <c r="AI257" s="21">
        <f t="shared" si="112"/>
        <v>23274.358942337807</v>
      </c>
      <c r="AJ257" s="21">
        <f t="shared" si="113"/>
        <v>25926.714735075704</v>
      </c>
      <c r="AK257" s="21"/>
      <c r="AL257" s="21">
        <f t="shared" si="114"/>
        <v>28397.105286164006</v>
      </c>
      <c r="AM257" s="21">
        <f t="shared" si="115"/>
        <v>30611.507609327007</v>
      </c>
      <c r="AN257" s="21">
        <f t="shared" si="116"/>
        <v>32506.939965076261</v>
      </c>
      <c r="AO257" s="21">
        <f t="shared" si="117"/>
        <v>34034.308510857489</v>
      </c>
      <c r="AP257" s="21">
        <f t="shared" si="118"/>
        <v>35160.131102907173</v>
      </c>
      <c r="AQ257" s="21">
        <f t="shared" si="119"/>
        <v>35867.131079361257</v>
      </c>
      <c r="AR257" s="21">
        <f t="shared" si="120"/>
        <v>36153.7930577468</v>
      </c>
      <c r="AS257" s="21">
        <f t="shared" si="121"/>
        <v>36033.046241635908</v>
      </c>
      <c r="AT257" s="21">
        <f t="shared" si="122"/>
        <v>35530.285621264338</v>
      </c>
      <c r="AU257" s="21">
        <f t="shared" si="123"/>
        <v>34680.958911148155</v>
      </c>
      <c r="AV257" s="21">
        <f t="shared" si="124"/>
        <v>33527.941081678975</v>
      </c>
      <c r="AW257" s="21">
        <f t="shared" si="125"/>
        <v>32118.894541667582</v>
      </c>
      <c r="AX257" s="21">
        <f t="shared" si="126"/>
        <v>30503.777598946857</v>
      </c>
      <c r="AY257" s="21">
        <f t="shared" si="127"/>
        <v>28732.622646733111</v>
      </c>
      <c r="AZ257" s="21">
        <f t="shared" si="128"/>
        <v>26853.663594395421</v>
      </c>
      <c r="BA257" s="21">
        <f t="shared" si="129"/>
        <v>24911.853195186282</v>
      </c>
      <c r="BB257" s="21">
        <f t="shared" si="130"/>
        <v>22947.777666630296</v>
      </c>
      <c r="BC257" s="21">
        <f t="shared" si="131"/>
        <v>20996.949719500284</v>
      </c>
      <c r="BD257" s="21">
        <f t="shared" si="132"/>
        <v>19089.44218975156</v>
      </c>
      <c r="BE257" s="21">
        <f t="shared" si="133"/>
        <v>17249.812540550738</v>
      </c>
      <c r="BF257" s="21">
        <f t="shared" si="134"/>
        <v>15497.262705664005</v>
      </c>
      <c r="BG257" s="21">
        <f t="shared" si="135"/>
        <v>13845.977942752321</v>
      </c>
      <c r="BH257" s="21">
        <f t="shared" si="136"/>
        <v>12305.591324005018</v>
      </c>
      <c r="BI257" s="21">
        <f t="shared" si="137"/>
        <v>10881.726023178591</v>
      </c>
      <c r="BJ257" s="21">
        <f t="shared" si="138"/>
        <v>9576.5746057459601</v>
      </c>
      <c r="BK257" s="21">
        <f t="shared" si="139"/>
        <v>8389.4822176954585</v>
      </c>
      <c r="BL257" s="21">
        <f t="shared" si="140"/>
        <v>7317.5082234158153</v>
      </c>
      <c r="BM257" s="21">
        <f t="shared" si="141"/>
        <v>6355.9479829029897</v>
      </c>
      <c r="BN257" s="21">
        <f t="shared" si="142"/>
        <v>5498.8027758507169</v>
      </c>
      <c r="BO257" s="21">
        <f t="shared" si="143"/>
        <v>4739.1912122995818</v>
      </c>
      <c r="BP257" s="21">
        <f t="shared" si="144"/>
        <v>4069.6997671383774</v>
      </c>
      <c r="BQ257" s="21">
        <f t="shared" si="145"/>
        <v>3482.673371841835</v>
      </c>
      <c r="BR257" s="21">
        <f t="shared" si="146"/>
        <v>2970.449379562941</v>
      </c>
      <c r="BS257" s="21">
        <f t="shared" si="147"/>
        <v>2525.539809060635</v>
      </c>
      <c r="BT257" s="21">
        <f t="shared" si="148"/>
        <v>2140.7677029938332</v>
      </c>
      <c r="BU257" s="21">
        <f t="shared" si="149"/>
        <v>1809.36384143236</v>
      </c>
      <c r="BV257" s="21">
        <f t="shared" si="150"/>
        <v>1525.0300581724866</v>
      </c>
      <c r="BW257" s="21">
        <f t="shared" si="151"/>
        <v>1281.9751277185492</v>
      </c>
      <c r="BX257" s="21">
        <f t="shared" si="152"/>
        <v>1074.9287198639258</v>
      </c>
      <c r="BY257" s="21">
        <f t="shared" si="153"/>
        <v>899.13833443455553</v>
      </c>
      <c r="BZ257" s="21">
        <f t="shared" si="154"/>
        <v>750.35349178187266</v>
      </c>
      <c r="CA257" s="21">
        <f t="shared" si="155"/>
        <v>624.80081063371961</v>
      </c>
      <c r="CB257" s="21">
        <f t="shared" si="156"/>
        <v>519.1529862709607</v>
      </c>
      <c r="CC257" s="21">
        <f t="shared" si="157"/>
        <v>430.49411008675258</v>
      </c>
      <c r="CD257" s="21">
        <f t="shared" si="158"/>
        <v>356.28325899374988</v>
      </c>
      <c r="CE257" s="21">
        <f t="shared" si="159"/>
        <v>294.3178357345916</v>
      </c>
      <c r="CF257" s="21">
        <f t="shared" si="160"/>
        <v>242.6977598071405</v>
      </c>
      <c r="CG257" s="21">
        <f t="shared" si="161"/>
        <v>199.79129085749642</v>
      </c>
      <c r="CH257" s="21">
        <f t="shared" si="162"/>
        <v>164.2030072044879</v>
      </c>
      <c r="CI257" s="21">
        <f t="shared" si="163"/>
        <v>134.74425550851163</v>
      </c>
      <c r="CJ257" s="21">
        <f t="shared" si="164"/>
        <v>110.40622678607112</v>
      </c>
      <c r="CK257" s="21">
        <f t="shared" si="165"/>
        <v>90.335692242822333</v>
      </c>
      <c r="CL257" s="22">
        <f t="shared" si="166"/>
        <v>393.54354741641231</v>
      </c>
      <c r="CM257" s="20">
        <f t="shared" si="167"/>
        <v>11.654651110052678</v>
      </c>
      <c r="CN257" s="21">
        <f t="shared" si="168"/>
        <v>14.82305201283836</v>
      </c>
      <c r="CO257" s="21">
        <f t="shared" si="169"/>
        <v>30.243073002776004</v>
      </c>
      <c r="CP257" s="21">
        <f t="shared" si="170"/>
        <v>58.394783718140467</v>
      </c>
      <c r="CQ257" s="21">
        <f t="shared" si="171"/>
        <v>107.16245569137402</v>
      </c>
      <c r="CR257" s="21">
        <f t="shared" si="172"/>
        <v>187.63167359863374</v>
      </c>
      <c r="CS257" s="21">
        <f t="shared" si="173"/>
        <v>314.53986945238921</v>
      </c>
      <c r="CT257" s="21">
        <f t="shared" si="174"/>
        <v>506.42926792759835</v>
      </c>
      <c r="CU257" s="21">
        <f t="shared" si="175"/>
        <v>785.37317844688744</v>
      </c>
      <c r="CV257" s="21">
        <f t="shared" si="176"/>
        <v>1176.1853408020468</v>
      </c>
      <c r="CW257" s="21">
        <f t="shared" si="177"/>
        <v>1705.0860264194703</v>
      </c>
      <c r="CX257" s="21">
        <f t="shared" si="178"/>
        <v>2397.8781000149042</v>
      </c>
      <c r="CY257" s="21">
        <f t="shared" si="179"/>
        <v>3277.7673119929141</v>
      </c>
      <c r="CZ257" s="21">
        <f t="shared" si="180"/>
        <v>4363.0287200489583</v>
      </c>
      <c r="DA257" s="21">
        <f t="shared" si="181"/>
        <v>5664.7626315394655</v>
      </c>
      <c r="DB257" s="21">
        <f t="shared" si="182"/>
        <v>7184.9910811069076</v>
      </c>
      <c r="DC257" s="21">
        <f t="shared" si="183"/>
        <v>8915.3181998226446</v>
      </c>
      <c r="DD257" s="21">
        <f t="shared" si="184"/>
        <v>10836.319687566192</v>
      </c>
      <c r="DE257" s="21">
        <f t="shared" si="185"/>
        <v>12917.747582824382</v>
      </c>
      <c r="DF257" s="21">
        <f t="shared" si="186"/>
        <v>15119.548887873741</v>
      </c>
      <c r="DG257" s="21">
        <f t="shared" si="187"/>
        <v>17393.612856156651</v>
      </c>
      <c r="DH257" s="21">
        <f t="shared" si="188"/>
        <v>19686.092544476203</v>
      </c>
      <c r="DI257" s="21">
        <f t="shared" si="189"/>
        <v>21940.098954843983</v>
      </c>
      <c r="DJ257" s="21">
        <f t="shared" si="190"/>
        <v>24098.544191416127</v>
      </c>
      <c r="DK257" s="21">
        <f t="shared" si="191"/>
        <v>26106.913170023246</v>
      </c>
      <c r="DL257" s="21">
        <f t="shared" si="192"/>
        <v>27915.768044019111</v>
      </c>
      <c r="DM257" s="21">
        <f t="shared" si="193"/>
        <v>29482.830051352998</v>
      </c>
      <c r="DN257" s="21">
        <f t="shared" si="194"/>
        <v>30774.533370916852</v>
      </c>
      <c r="DO257" s="21">
        <f t="shared" si="195"/>
        <v>31766.998283560042</v>
      </c>
      <c r="DP257" s="21">
        <f t="shared" si="196"/>
        <v>32446.420800362903</v>
      </c>
      <c r="DQ257" s="21">
        <f t="shared" si="197"/>
        <v>32808.918643273108</v>
      </c>
      <c r="DR257" s="21">
        <f t="shared" si="198"/>
        <v>32859.906312200052</v>
      </c>
      <c r="DS257" s="21">
        <f t="shared" si="199"/>
        <v>32613.093762302015</v>
      </c>
      <c r="DT257" s="21">
        <f t="shared" si="200"/>
        <v>32089.214091499733</v>
      </c>
      <c r="DU257" s="21">
        <f t="shared" si="201"/>
        <v>31314.58676165108</v>
      </c>
      <c r="DV257" s="21">
        <f t="shared" si="202"/>
        <v>30319.616067658666</v>
      </c>
      <c r="DW257" s="21">
        <f t="shared" si="203"/>
        <v>29137.311968565817</v>
      </c>
      <c r="DX257" s="21">
        <f t="shared" si="204"/>
        <v>27801.904178888693</v>
      </c>
      <c r="DY257" s="21">
        <f t="shared" si="205"/>
        <v>26347.602580795956</v>
      </c>
      <c r="DZ257" s="21">
        <f t="shared" si="206"/>
        <v>24807.53922901411</v>
      </c>
      <c r="EA257" s="21">
        <f t="shared" si="207"/>
        <v>23212.910757674326</v>
      </c>
      <c r="EB257" s="21">
        <f t="shared" si="208"/>
        <v>21592.325731525336</v>
      </c>
      <c r="EC257" s="21">
        <f t="shared" si="209"/>
        <v>19971.349904407496</v>
      </c>
      <c r="ED257" s="21">
        <f t="shared" si="210"/>
        <v>18372.233624919398</v>
      </c>
      <c r="EE257" s="21">
        <f t="shared" si="211"/>
        <v>16813.799679660369</v>
      </c>
      <c r="EF257" s="21">
        <f t="shared" si="212"/>
        <v>15311.466426108316</v>
      </c>
      <c r="EG257" s="21">
        <f t="shared" si="213"/>
        <v>13877.379766144508</v>
      </c>
      <c r="EH257" s="21">
        <f t="shared" si="214"/>
        <v>12520.627920972755</v>
      </c>
      <c r="EI257" s="21">
        <f t="shared" si="215"/>
        <v>11247.514654884404</v>
      </c>
      <c r="EJ257" s="21">
        <f t="shared" si="216"/>
        <v>10061.869152530126</v>
      </c>
      <c r="EK257" s="21">
        <f t="shared" si="217"/>
        <v>8965.3738236887766</v>
      </c>
      <c r="EL257" s="21">
        <f t="shared" si="218"/>
        <v>7957.8945936902355</v>
      </c>
      <c r="EM257" s="21">
        <f t="shared" si="219"/>
        <v>7037.8015031195609</v>
      </c>
      <c r="EN257" s="21">
        <f t="shared" si="220"/>
        <v>6202.2705164263662</v>
      </c>
      <c r="EO257" s="21">
        <f t="shared" si="221"/>
        <v>5447.5602107491814</v>
      </c>
      <c r="EP257" s="21">
        <f t="shared" si="222"/>
        <v>4769.25941697083</v>
      </c>
      <c r="EQ257" s="21">
        <f t="shared" si="223"/>
        <v>4162.5038869606669</v>
      </c>
      <c r="ER257" s="21">
        <f t="shared" si="224"/>
        <v>3622.161665851499</v>
      </c>
      <c r="ES257" s="21">
        <f t="shared" si="225"/>
        <v>3142.9880792023109</v>
      </c>
      <c r="ET257" s="21">
        <f t="shared" si="226"/>
        <v>2719.7521388580412</v>
      </c>
      <c r="EU257" s="21">
        <f t="shared" si="227"/>
        <v>2347.3367729701358</v>
      </c>
      <c r="EV257" s="21">
        <f t="shared" si="228"/>
        <v>2020.8156426839007</v>
      </c>
      <c r="EW257" s="21">
        <f t="shared" si="229"/>
        <v>1735.5094675984985</v>
      </c>
      <c r="EX257" s="21">
        <f t="shared" si="230"/>
        <v>1487.0247884516145</v>
      </c>
      <c r="EY257" s="21">
        <f t="shared" si="231"/>
        <v>1271.2779881569961</v>
      </c>
      <c r="EZ257" s="21">
        <f t="shared" si="232"/>
        <v>1084.5072056301149</v>
      </c>
      <c r="FA257" s="21">
        <f t="shared" si="233"/>
        <v>923.27453936132667</v>
      </c>
      <c r="FB257" s="21">
        <f t="shared" si="234"/>
        <v>784.46067257812467</v>
      </c>
      <c r="FC257" s="21">
        <f t="shared" si="235"/>
        <v>665.2537771136964</v>
      </c>
      <c r="FD257" s="21">
        <f t="shared" si="236"/>
        <v>563.13428225242899</v>
      </c>
      <c r="FE257" s="21">
        <f t="shared" si="237"/>
        <v>475.85683748757378</v>
      </c>
      <c r="FF257" s="22">
        <f t="shared" si="238"/>
        <v>2460.1131334214233</v>
      </c>
    </row>
    <row r="258" spans="1:162" ht="15.5" x14ac:dyDescent="0.35">
      <c r="A258" s="4" t="s">
        <v>64</v>
      </c>
      <c r="B258" s="18">
        <f>[1]InputData!C51</f>
        <v>829622</v>
      </c>
      <c r="C258" s="19">
        <f>'[1]Cenários obesidade'!B53</f>
        <v>28.573247224121232</v>
      </c>
      <c r="D258" s="19">
        <f>'[1]Cenários obesidade'!C53</f>
        <v>4.8526200279479923</v>
      </c>
      <c r="E258" s="19">
        <f>'[1]Cenários obesidade'!D53</f>
        <v>31.430571946533355</v>
      </c>
      <c r="F258" s="19">
        <f>'[1]Cenários obesidade'!E53</f>
        <v>5.3378820307427919</v>
      </c>
      <c r="G258" s="20">
        <f t="shared" si="91"/>
        <v>3.3382536610679607</v>
      </c>
      <c r="H258" s="21">
        <f t="shared" si="92"/>
        <v>0.16862507075313238</v>
      </c>
      <c r="I258" s="20">
        <f t="shared" si="93"/>
        <v>3.4335638408722855</v>
      </c>
      <c r="J258" s="22">
        <f t="shared" si="94"/>
        <v>0.16862507075313238</v>
      </c>
      <c r="K258" s="20">
        <f t="shared" si="95"/>
        <v>77.155936682888893</v>
      </c>
      <c r="L258" s="21">
        <f t="shared" si="96"/>
        <v>87.036653172734489</v>
      </c>
      <c r="M258" s="21">
        <f t="shared" si="97"/>
        <v>165.53182971630375</v>
      </c>
      <c r="N258" s="21">
        <f t="shared" si="98"/>
        <v>298.08378978588883</v>
      </c>
      <c r="O258" s="21">
        <f t="shared" si="99"/>
        <v>510.43703459534214</v>
      </c>
      <c r="P258" s="21"/>
      <c r="Q258" s="21">
        <f t="shared" si="100"/>
        <v>834.3998454843013</v>
      </c>
      <c r="R258" s="21">
        <f t="shared" si="101"/>
        <v>1306.6243817191266</v>
      </c>
      <c r="S258" s="21"/>
      <c r="T258" s="21">
        <f t="shared" si="102"/>
        <v>1966.2692819951737</v>
      </c>
      <c r="U258" s="21">
        <f t="shared" si="103"/>
        <v>2851.635806571614</v>
      </c>
      <c r="V258" s="21"/>
      <c r="W258" s="21">
        <f t="shared" si="104"/>
        <v>3996.0757309814048</v>
      </c>
      <c r="X258" s="21">
        <f t="shared" si="105"/>
        <v>5423.6420393308108</v>
      </c>
      <c r="Y258" s="21"/>
      <c r="Z258" s="21">
        <f t="shared" si="106"/>
        <v>7145.0517837083562</v>
      </c>
      <c r="AA258" s="21">
        <f t="shared" si="107"/>
        <v>9154.5311521600943</v>
      </c>
      <c r="AB258" s="21"/>
      <c r="AC258" s="21">
        <f t="shared" si="108"/>
        <v>11428.014838112214</v>
      </c>
      <c r="AD258" s="21">
        <f t="shared" si="109"/>
        <v>13922.995218612903</v>
      </c>
      <c r="AE258" s="21"/>
      <c r="AF258" s="21">
        <f t="shared" si="110"/>
        <v>16580.096299807243</v>
      </c>
      <c r="AG258" s="21">
        <f t="shared" si="111"/>
        <v>19326.22322871998</v>
      </c>
      <c r="AH258" s="21"/>
      <c r="AI258" s="21">
        <f t="shared" si="112"/>
        <v>22078.947424353348</v>
      </c>
      <c r="AJ258" s="21">
        <f t="shared" si="113"/>
        <v>24751.656889426205</v>
      </c>
      <c r="AK258" s="21"/>
      <c r="AL258" s="21">
        <f t="shared" si="114"/>
        <v>27258.944148145649</v>
      </c>
      <c r="AM258" s="21">
        <f t="shared" si="115"/>
        <v>29521.71979441059</v>
      </c>
      <c r="AN258" s="21">
        <f t="shared" si="116"/>
        <v>31471.61584049575</v>
      </c>
      <c r="AO258" s="21">
        <f t="shared" si="117"/>
        <v>33054.360806020843</v>
      </c>
      <c r="AP258" s="21">
        <f t="shared" si="118"/>
        <v>34231.946033445609</v>
      </c>
      <c r="AQ258" s="21">
        <f t="shared" si="119"/>
        <v>34983.539625665057</v>
      </c>
      <c r="AR258" s="21">
        <f t="shared" si="120"/>
        <v>35305.224347755116</v>
      </c>
      <c r="AS258" s="21">
        <f t="shared" si="121"/>
        <v>35208.728055301814</v>
      </c>
      <c r="AT258" s="21">
        <f t="shared" si="122"/>
        <v>34719.374732452743</v>
      </c>
      <c r="AU258" s="21">
        <f t="shared" si="123"/>
        <v>33873.511158141868</v>
      </c>
      <c r="AV258" s="21">
        <f t="shared" si="124"/>
        <v>32715.662512609229</v>
      </c>
      <c r="AW258" s="21">
        <f t="shared" si="125"/>
        <v>31295.646199709627</v>
      </c>
      <c r="AX258" s="21">
        <f t="shared" si="126"/>
        <v>29665.834086567716</v>
      </c>
      <c r="AY258" s="21">
        <f t="shared" si="127"/>
        <v>27878.70639281797</v>
      </c>
      <c r="AZ258" s="21">
        <f t="shared" si="128"/>
        <v>25984.791795202615</v>
      </c>
      <c r="BA258" s="21">
        <f t="shared" si="129"/>
        <v>24031.042755392107</v>
      </c>
      <c r="BB258" s="21">
        <f t="shared" si="130"/>
        <v>22059.655893917443</v>
      </c>
      <c r="BC258" s="21">
        <f t="shared" si="131"/>
        <v>20107.316221077701</v>
      </c>
      <c r="BD258" s="21">
        <f t="shared" si="132"/>
        <v>18204.82175490462</v>
      </c>
      <c r="BE258" s="21">
        <f t="shared" si="133"/>
        <v>16377.031119021351</v>
      </c>
      <c r="BF258" s="21">
        <f t="shared" si="134"/>
        <v>14643.070094752431</v>
      </c>
      <c r="BG258" s="21">
        <f t="shared" si="135"/>
        <v>13016.732423724656</v>
      </c>
      <c r="BH258" s="21">
        <f t="shared" si="136"/>
        <v>11507.013920036967</v>
      </c>
      <c r="BI258" s="21">
        <f t="shared" si="137"/>
        <v>10118.72570756254</v>
      </c>
      <c r="BJ258" s="21">
        <f t="shared" si="138"/>
        <v>8853.1408672049129</v>
      </c>
      <c r="BK258" s="21">
        <f t="shared" si="139"/>
        <v>7708.6379085223316</v>
      </c>
      <c r="BL258" s="21">
        <f t="shared" si="140"/>
        <v>6681.3134677875742</v>
      </c>
      <c r="BM258" s="21">
        <f t="shared" si="141"/>
        <v>5765.5449190012068</v>
      </c>
      <c r="BN258" s="21">
        <f t="shared" si="142"/>
        <v>4954.4908186112525</v>
      </c>
      <c r="BO258" s="21">
        <f t="shared" si="143"/>
        <v>4240.5231176306515</v>
      </c>
      <c r="BP258" s="21">
        <f t="shared" si="144"/>
        <v>3615.5898313747816</v>
      </c>
      <c r="BQ258" s="21">
        <f t="shared" si="145"/>
        <v>3071.510418367588</v>
      </c>
      <c r="BR258" s="21">
        <f t="shared" si="146"/>
        <v>2600.2086096577982</v>
      </c>
      <c r="BS258" s="21">
        <f t="shared" si="147"/>
        <v>2193.8890051731955</v>
      </c>
      <c r="BT258" s="21">
        <f t="shared" si="148"/>
        <v>1845.1645842942582</v>
      </c>
      <c r="BU258" s="21">
        <f t="shared" si="149"/>
        <v>1547.1425293885047</v>
      </c>
      <c r="BV258" s="21">
        <f t="shared" si="150"/>
        <v>1293.4755856103395</v>
      </c>
      <c r="BW258" s="21">
        <f t="shared" si="151"/>
        <v>1078.3857100418672</v>
      </c>
      <c r="BX258" s="21">
        <f t="shared" si="152"/>
        <v>896.66610814538308</v>
      </c>
      <c r="BY258" s="21">
        <f t="shared" si="153"/>
        <v>743.66700301080482</v>
      </c>
      <c r="BZ258" s="21">
        <f t="shared" si="154"/>
        <v>615.26969960016424</v>
      </c>
      <c r="CA258" s="21">
        <f t="shared" si="155"/>
        <v>507.85274022496026</v>
      </c>
      <c r="CB258" s="21">
        <f t="shared" si="156"/>
        <v>418.25323140339805</v>
      </c>
      <c r="CC258" s="21">
        <f t="shared" si="157"/>
        <v>343.72577594360092</v>
      </c>
      <c r="CD258" s="21">
        <f t="shared" si="158"/>
        <v>281.90087776972211</v>
      </c>
      <c r="CE258" s="21">
        <f t="shared" si="159"/>
        <v>230.74420350139837</v>
      </c>
      <c r="CF258" s="21">
        <f t="shared" si="160"/>
        <v>188.51768189504892</v>
      </c>
      <c r="CG258" s="21">
        <f t="shared" si="161"/>
        <v>153.74309431118738</v>
      </c>
      <c r="CH258" s="21">
        <f t="shared" si="162"/>
        <v>125.16854879457567</v>
      </c>
      <c r="CI258" s="21">
        <f t="shared" si="163"/>
        <v>101.73802857606005</v>
      </c>
      <c r="CJ258" s="21">
        <f t="shared" si="164"/>
        <v>82.564054073487313</v>
      </c>
      <c r="CK258" s="21">
        <f t="shared" si="165"/>
        <v>66.903387376818912</v>
      </c>
      <c r="CL258" s="22">
        <f t="shared" si="166"/>
        <v>276.84360863916953</v>
      </c>
      <c r="CM258" s="20">
        <f t="shared" si="167"/>
        <v>7.0045960956480675</v>
      </c>
      <c r="CN258" s="21">
        <f t="shared" si="168"/>
        <v>9.5454051070936661</v>
      </c>
      <c r="CO258" s="21">
        <f t="shared" si="169"/>
        <v>20.212876253347435</v>
      </c>
      <c r="CP258" s="21">
        <f t="shared" si="170"/>
        <v>40.393059226799721</v>
      </c>
      <c r="CQ258" s="21">
        <f t="shared" si="171"/>
        <v>76.521604964196115</v>
      </c>
      <c r="CR258" s="21">
        <f t="shared" si="172"/>
        <v>137.98075815894677</v>
      </c>
      <c r="CS258" s="21">
        <f t="shared" si="173"/>
        <v>237.68250336664494</v>
      </c>
      <c r="CT258" s="21">
        <f t="shared" si="174"/>
        <v>392.42478534679094</v>
      </c>
      <c r="CU258" s="21">
        <f t="shared" si="175"/>
        <v>622.87272477091665</v>
      </c>
      <c r="CV258" s="21">
        <f t="shared" si="176"/>
        <v>953.03979475290225</v>
      </c>
      <c r="CW258" s="21">
        <f t="shared" si="177"/>
        <v>1409.1977394066821</v>
      </c>
      <c r="CX258" s="21">
        <f t="shared" si="178"/>
        <v>2018.2220710827019</v>
      </c>
      <c r="CY258" s="21">
        <f t="shared" si="179"/>
        <v>2805.4693684347899</v>
      </c>
      <c r="CZ258" s="21">
        <f t="shared" si="180"/>
        <v>3792.3668965789966</v>
      </c>
      <c r="DA258" s="21">
        <f t="shared" si="181"/>
        <v>4993.9581464892508</v>
      </c>
      <c r="DB258" s="21">
        <f t="shared" si="182"/>
        <v>6416.6775079473664</v>
      </c>
      <c r="DC258" s="21">
        <f t="shared" si="183"/>
        <v>8056.6176388962458</v>
      </c>
      <c r="DD258" s="21">
        <f t="shared" si="184"/>
        <v>9898.5056869087857</v>
      </c>
      <c r="DE258" s="21">
        <f t="shared" si="185"/>
        <v>11915.527425126189</v>
      </c>
      <c r="DF258" s="21">
        <f t="shared" si="186"/>
        <v>14070.044163790517</v>
      </c>
      <c r="DG258" s="21">
        <f t="shared" si="187"/>
        <v>16315.150375676816</v>
      </c>
      <c r="DH258" s="21">
        <f t="shared" si="188"/>
        <v>18596.933836233613</v>
      </c>
      <c r="DI258" s="21">
        <f t="shared" si="189"/>
        <v>20857.235221386338</v>
      </c>
      <c r="DJ258" s="21">
        <f t="shared" si="190"/>
        <v>23036.666745901181</v>
      </c>
      <c r="DK258" s="21">
        <f t="shared" si="191"/>
        <v>25077.641182809359</v>
      </c>
      <c r="DL258" s="21">
        <f t="shared" si="192"/>
        <v>26927.180992780661</v>
      </c>
      <c r="DM258" s="21">
        <f t="shared" si="193"/>
        <v>28539.316767658143</v>
      </c>
      <c r="DN258" s="21">
        <f t="shared" si="194"/>
        <v>29876.937465759864</v>
      </c>
      <c r="DO258" s="21">
        <f t="shared" si="195"/>
        <v>30913.014255848018</v>
      </c>
      <c r="DP258" s="21">
        <f t="shared" si="196"/>
        <v>31631.178105629762</v>
      </c>
      <c r="DQ258" s="21">
        <f t="shared" si="197"/>
        <v>32025.682869789151</v>
      </c>
      <c r="DR258" s="21">
        <f t="shared" si="198"/>
        <v>32100.826679778045</v>
      </c>
      <c r="DS258" s="21">
        <f t="shared" si="199"/>
        <v>31869.932919521125</v>
      </c>
      <c r="DT258" s="21">
        <f t="shared" si="200"/>
        <v>31354.007690421247</v>
      </c>
      <c r="DU258" s="21">
        <f t="shared" si="201"/>
        <v>30580.194476239067</v>
      </c>
      <c r="DV258" s="21">
        <f t="shared" si="202"/>
        <v>29580.140689406464</v>
      </c>
      <c r="DW258" s="21">
        <f t="shared" si="203"/>
        <v>28388.377391546175</v>
      </c>
      <c r="DX258" s="21">
        <f t="shared" si="204"/>
        <v>27040.795336328341</v>
      </c>
      <c r="DY258" s="21">
        <f t="shared" si="205"/>
        <v>25573.280023611078</v>
      </c>
      <c r="DZ258" s="21">
        <f t="shared" si="206"/>
        <v>24020.547761350852</v>
      </c>
      <c r="EA258" s="21">
        <f t="shared" si="207"/>
        <v>22415.205420702885</v>
      </c>
      <c r="EB258" s="21">
        <f t="shared" si="208"/>
        <v>20787.039757078488</v>
      </c>
      <c r="EC258" s="21">
        <f t="shared" si="209"/>
        <v>19162.528502110821</v>
      </c>
      <c r="ED258" s="21">
        <f t="shared" si="210"/>
        <v>17564.555149553242</v>
      </c>
      <c r="EE258" s="21">
        <f t="shared" si="211"/>
        <v>16012.302382938016</v>
      </c>
      <c r="EF258" s="21">
        <f t="shared" si="212"/>
        <v>14521.295116721638</v>
      </c>
      <c r="EG258" s="21">
        <f t="shared" si="213"/>
        <v>13103.562694818615</v>
      </c>
      <c r="EH258" s="21">
        <f t="shared" si="214"/>
        <v>11767.890392165089</v>
      </c>
      <c r="EI258" s="21">
        <f t="shared" si="215"/>
        <v>10520.132467736767</v>
      </c>
      <c r="EJ258" s="21">
        <f t="shared" si="216"/>
        <v>9363.5621267073529</v>
      </c>
      <c r="EK258" s="21">
        <f t="shared" si="217"/>
        <v>8299.2374314665904</v>
      </c>
      <c r="EL258" s="21">
        <f t="shared" si="218"/>
        <v>7326.3660987632857</v>
      </c>
      <c r="EM258" s="21">
        <f t="shared" si="219"/>
        <v>6442.6559561280847</v>
      </c>
      <c r="EN258" s="21">
        <f t="shared" si="220"/>
        <v>5644.6414055889254</v>
      </c>
      <c r="EO258" s="21">
        <f t="shared" si="221"/>
        <v>4927.9794262828882</v>
      </c>
      <c r="EP258" s="21">
        <f t="shared" si="222"/>
        <v>4287.7113683406578</v>
      </c>
      <c r="EQ258" s="21">
        <f t="shared" si="223"/>
        <v>3718.4890236353258</v>
      </c>
      <c r="ER258" s="21">
        <f t="shared" si="224"/>
        <v>3214.765214759736</v>
      </c>
      <c r="ES258" s="21">
        <f t="shared" si="225"/>
        <v>2770.9504566897335</v>
      </c>
      <c r="ET258" s="21">
        <f t="shared" si="226"/>
        <v>2381.5381658604465</v>
      </c>
      <c r="EU258" s="21">
        <f t="shared" si="227"/>
        <v>2041.2014766203215</v>
      </c>
      <c r="EV258" s="21">
        <f t="shared" si="228"/>
        <v>1744.865035172119</v>
      </c>
      <c r="EW258" s="21">
        <f t="shared" si="229"/>
        <v>1487.7552340148141</v>
      </c>
      <c r="EX258" s="21">
        <f t="shared" si="230"/>
        <v>1265.4322787722601</v>
      </c>
      <c r="EY258" s="21">
        <f t="shared" si="231"/>
        <v>1073.8072908301197</v>
      </c>
      <c r="EZ258" s="21">
        <f t="shared" si="232"/>
        <v>909.14738305564106</v>
      </c>
      <c r="FA258" s="21">
        <f t="shared" si="233"/>
        <v>768.07133441325504</v>
      </c>
      <c r="FB258" s="21">
        <f t="shared" si="234"/>
        <v>647.53815804123701</v>
      </c>
      <c r="FC258" s="21">
        <f t="shared" si="235"/>
        <v>544.83052563562035</v>
      </c>
      <c r="FD258" s="21">
        <f t="shared" si="236"/>
        <v>457.53469273144157</v>
      </c>
      <c r="FE258" s="21">
        <f t="shared" si="237"/>
        <v>383.51827404683632</v>
      </c>
      <c r="FF258" s="22">
        <f t="shared" si="238"/>
        <v>1886.5842182376309</v>
      </c>
    </row>
    <row r="259" spans="1:162" ht="15.5" x14ac:dyDescent="0.35">
      <c r="A259" s="4" t="s">
        <v>65</v>
      </c>
      <c r="B259" s="18">
        <f>[1]InputData!C52</f>
        <v>789389</v>
      </c>
      <c r="C259" s="19">
        <f>'[1]Cenários obesidade'!B54</f>
        <v>28.542171307645798</v>
      </c>
      <c r="D259" s="19">
        <f>'[1]Cenários obesidade'!C54</f>
        <v>4.6904901318188639</v>
      </c>
      <c r="E259" s="19">
        <f>'[1]Cenários obesidade'!D54</f>
        <v>31.396388438410376</v>
      </c>
      <c r="F259" s="19">
        <f>'[1]Cenários obesidade'!E54</f>
        <v>5.1595391450007497</v>
      </c>
      <c r="G259" s="20">
        <f t="shared" si="91"/>
        <v>3.3380587362277536</v>
      </c>
      <c r="H259" s="21">
        <f t="shared" si="92"/>
        <v>0.16324185971769262</v>
      </c>
      <c r="I259" s="20">
        <f t="shared" si="93"/>
        <v>3.4333689160320784</v>
      </c>
      <c r="J259" s="22">
        <f t="shared" si="94"/>
        <v>0.16324185971769262</v>
      </c>
      <c r="K259" s="20">
        <f t="shared" si="95"/>
        <v>44.871232099145921</v>
      </c>
      <c r="L259" s="21">
        <f t="shared" si="96"/>
        <v>55.264985652667349</v>
      </c>
      <c r="M259" s="21">
        <f t="shared" si="97"/>
        <v>109.92175110782736</v>
      </c>
      <c r="N259" s="21">
        <f t="shared" si="98"/>
        <v>206.24972221837953</v>
      </c>
      <c r="O259" s="21">
        <f t="shared" si="99"/>
        <v>366.75262592348594</v>
      </c>
      <c r="P259" s="21"/>
      <c r="Q259" s="21">
        <f t="shared" si="100"/>
        <v>620.60693085876403</v>
      </c>
      <c r="R259" s="21">
        <f t="shared" si="101"/>
        <v>1003.0928526602921</v>
      </c>
      <c r="S259" s="21"/>
      <c r="T259" s="21">
        <f t="shared" si="102"/>
        <v>1553.8522218830617</v>
      </c>
      <c r="U259" s="21">
        <f t="shared" si="103"/>
        <v>2313.9223413632926</v>
      </c>
      <c r="V259" s="21"/>
      <c r="W259" s="21">
        <f t="shared" si="104"/>
        <v>3321.7265821838091</v>
      </c>
      <c r="X259" s="21">
        <f t="shared" si="105"/>
        <v>4608.4322541173424</v>
      </c>
      <c r="Y259" s="21"/>
      <c r="Z259" s="21">
        <f t="shared" si="106"/>
        <v>6193.2600054201794</v>
      </c>
      <c r="AA259" s="21">
        <f t="shared" si="107"/>
        <v>8079.4043065004107</v>
      </c>
      <c r="AB259" s="21"/>
      <c r="AC259" s="21">
        <f t="shared" si="108"/>
        <v>10251.182112249357</v>
      </c>
      <c r="AD259" s="21">
        <f t="shared" si="109"/>
        <v>12672.874252086756</v>
      </c>
      <c r="AE259" s="21"/>
      <c r="AF259" s="21">
        <f t="shared" si="110"/>
        <v>15289.492608779336</v>
      </c>
      <c r="AG259" s="21">
        <f t="shared" si="111"/>
        <v>18029.441192782255</v>
      </c>
      <c r="AH259" s="21"/>
      <c r="AI259" s="21">
        <f t="shared" si="112"/>
        <v>20808.78912919552</v>
      </c>
      <c r="AJ259" s="21">
        <f t="shared" si="113"/>
        <v>23536.679030953219</v>
      </c>
      <c r="AK259" s="21"/>
      <c r="AL259" s="21">
        <f t="shared" si="114"/>
        <v>26121.281128651724</v>
      </c>
      <c r="AM259" s="21">
        <f t="shared" si="115"/>
        <v>28475.680225405569</v>
      </c>
      <c r="AN259" s="21">
        <f t="shared" si="116"/>
        <v>30523.141232499147</v>
      </c>
      <c r="AO259" s="21">
        <f t="shared" si="117"/>
        <v>32201.320014648427</v>
      </c>
      <c r="AP259" s="21">
        <f t="shared" si="118"/>
        <v>33465.14357975118</v>
      </c>
      <c r="AQ259" s="21">
        <f t="shared" si="119"/>
        <v>34288.250633805619</v>
      </c>
      <c r="AR259" s="21">
        <f t="shared" si="120"/>
        <v>34663.037237765231</v>
      </c>
      <c r="AS259" s="21">
        <f t="shared" si="121"/>
        <v>34599.476232248773</v>
      </c>
      <c r="AT259" s="21">
        <f t="shared" si="122"/>
        <v>34122.964154852118</v>
      </c>
      <c r="AU259" s="21">
        <f t="shared" si="123"/>
        <v>33271.493479491903</v>
      </c>
      <c r="AV259" s="21">
        <f t="shared" si="124"/>
        <v>32092.454673405478</v>
      </c>
      <c r="AW259" s="21">
        <f t="shared" si="125"/>
        <v>30639.349045995172</v>
      </c>
      <c r="AX259" s="21">
        <f t="shared" si="126"/>
        <v>28968.648742258672</v>
      </c>
      <c r="AY259" s="21">
        <f t="shared" si="127"/>
        <v>27136.983803978816</v>
      </c>
      <c r="AZ259" s="21">
        <f t="shared" si="128"/>
        <v>25198.776280342958</v>
      </c>
      <c r="BA259" s="21">
        <f t="shared" si="129"/>
        <v>23204.384490669876</v>
      </c>
      <c r="BB259" s="21">
        <f t="shared" si="130"/>
        <v>21198.771284368682</v>
      </c>
      <c r="BC259" s="21">
        <f t="shared" si="131"/>
        <v>19220.671095007878</v>
      </c>
      <c r="BD259" s="21">
        <f t="shared" si="132"/>
        <v>17302.20263373659</v>
      </c>
      <c r="BE259" s="21">
        <f t="shared" si="133"/>
        <v>15468.856789995101</v>
      </c>
      <c r="BF259" s="21">
        <f t="shared" si="134"/>
        <v>13739.781394682826</v>
      </c>
      <c r="BG259" s="21">
        <f t="shared" si="135"/>
        <v>12128.284148394507</v>
      </c>
      <c r="BH259" s="21">
        <f t="shared" si="136"/>
        <v>10642.480250901406</v>
      </c>
      <c r="BI259" s="21">
        <f t="shared" si="137"/>
        <v>9286.0201856085423</v>
      </c>
      <c r="BJ259" s="21">
        <f t="shared" si="138"/>
        <v>8058.8440422377844</v>
      </c>
      <c r="BK259" s="21">
        <f t="shared" si="139"/>
        <v>6957.9203450629075</v>
      </c>
      <c r="BL259" s="21">
        <f t="shared" si="140"/>
        <v>5977.938576458193</v>
      </c>
      <c r="BM259" s="21">
        <f t="shared" si="141"/>
        <v>5111.9347558723166</v>
      </c>
      <c r="BN259" s="21">
        <f t="shared" si="142"/>
        <v>4351.8381470916611</v>
      </c>
      <c r="BO259" s="21">
        <f t="shared" si="143"/>
        <v>3688.934246610997</v>
      </c>
      <c r="BP259" s="21">
        <f t="shared" si="144"/>
        <v>3114.2446510988957</v>
      </c>
      <c r="BQ259" s="21">
        <f t="shared" si="145"/>
        <v>2618.8283291388493</v>
      </c>
      <c r="BR259" s="21">
        <f t="shared" si="146"/>
        <v>2194.0114209271169</v>
      </c>
      <c r="BS259" s="21">
        <f t="shared" si="147"/>
        <v>1831.5541834595683</v>
      </c>
      <c r="BT259" s="21">
        <f t="shared" si="148"/>
        <v>1523.7643189653163</v>
      </c>
      <c r="BU259" s="21">
        <f t="shared" si="149"/>
        <v>1263.5658895321239</v>
      </c>
      <c r="BV259" s="21">
        <f t="shared" si="150"/>
        <v>1044.532525357183</v>
      </c>
      <c r="BW259" s="21">
        <f t="shared" si="151"/>
        <v>860.89284186770203</v>
      </c>
      <c r="BX259" s="21">
        <f t="shared" si="152"/>
        <v>707.515024102908</v>
      </c>
      <c r="BY259" s="21">
        <f t="shared" si="153"/>
        <v>579.87651654003639</v>
      </c>
      <c r="BZ259" s="21">
        <f t="shared" si="154"/>
        <v>474.02374666550088</v>
      </c>
      <c r="CA259" s="21">
        <f t="shared" si="155"/>
        <v>386.52586120904914</v>
      </c>
      <c r="CB259" s="21">
        <f t="shared" si="156"/>
        <v>314.42559609432175</v>
      </c>
      <c r="CC259" s="21">
        <f t="shared" si="157"/>
        <v>255.18965091718931</v>
      </c>
      <c r="CD259" s="21">
        <f t="shared" si="158"/>
        <v>206.6603011952933</v>
      </c>
      <c r="CE259" s="21">
        <f t="shared" si="159"/>
        <v>167.0094540041695</v>
      </c>
      <c r="CF259" s="21">
        <f t="shared" si="160"/>
        <v>134.69592711015699</v>
      </c>
      <c r="CG259" s="21">
        <f t="shared" si="161"/>
        <v>108.42639754566996</v>
      </c>
      <c r="CH259" s="21">
        <f t="shared" si="162"/>
        <v>87.120210603738215</v>
      </c>
      <c r="CI259" s="21">
        <f t="shared" si="163"/>
        <v>69.878052059970344</v>
      </c>
      <c r="CJ259" s="21">
        <f t="shared" si="164"/>
        <v>55.95435320754256</v>
      </c>
      <c r="CK259" s="21">
        <f t="shared" si="165"/>
        <v>44.73320919708847</v>
      </c>
      <c r="CL259" s="22">
        <f t="shared" si="166"/>
        <v>172.89254936544381</v>
      </c>
      <c r="CM259" s="20">
        <f t="shared" si="167"/>
        <v>3.4979577774278736</v>
      </c>
      <c r="CN259" s="21">
        <f t="shared" si="168"/>
        <v>5.2323946171560394</v>
      </c>
      <c r="CO259" s="21">
        <f t="shared" si="169"/>
        <v>11.67063529084291</v>
      </c>
      <c r="CP259" s="21">
        <f t="shared" si="170"/>
        <v>24.470244413719094</v>
      </c>
      <c r="CQ259" s="21">
        <f t="shared" si="171"/>
        <v>48.463594624534998</v>
      </c>
      <c r="CR259" s="21">
        <f t="shared" si="172"/>
        <v>91.054617942526519</v>
      </c>
      <c r="CS259" s="21">
        <f t="shared" si="173"/>
        <v>162.92596859683712</v>
      </c>
      <c r="CT259" s="21">
        <f t="shared" si="174"/>
        <v>278.6203668183673</v>
      </c>
      <c r="CU259" s="21">
        <f t="shared" si="175"/>
        <v>456.83557073876847</v>
      </c>
      <c r="CV259" s="21">
        <f t="shared" si="176"/>
        <v>720.27112043831562</v>
      </c>
      <c r="CW259" s="21">
        <f t="shared" si="177"/>
        <v>1094.8986039665485</v>
      </c>
      <c r="CX259" s="21">
        <f t="shared" si="178"/>
        <v>1608.595246133458</v>
      </c>
      <c r="CY259" s="21">
        <f t="shared" si="179"/>
        <v>2289.1739350144212</v>
      </c>
      <c r="CZ259" s="21">
        <f t="shared" si="180"/>
        <v>3161.9451523867847</v>
      </c>
      <c r="DA259" s="21">
        <f t="shared" si="181"/>
        <v>4247.0380913084455</v>
      </c>
      <c r="DB259" s="21">
        <f t="shared" si="182"/>
        <v>5556.7712161591407</v>
      </c>
      <c r="DC259" s="21">
        <f t="shared" si="183"/>
        <v>7093.3837904830498</v>
      </c>
      <c r="DD259" s="21">
        <f t="shared" si="184"/>
        <v>8847.4147544463303</v>
      </c>
      <c r="DE259" s="21">
        <f t="shared" si="185"/>
        <v>10796.947848558557</v>
      </c>
      <c r="DF259" s="21">
        <f t="shared" si="186"/>
        <v>12907.843551096761</v>
      </c>
      <c r="DG259" s="21">
        <f t="shared" si="187"/>
        <v>15134.965352439385</v>
      </c>
      <c r="DH259" s="21">
        <f t="shared" si="188"/>
        <v>17424.297480062542</v>
      </c>
      <c r="DI259" s="21">
        <f t="shared" si="189"/>
        <v>19715.758782052551</v>
      </c>
      <c r="DJ259" s="21">
        <f t="shared" si="190"/>
        <v>21946.454095535835</v>
      </c>
      <c r="DK259" s="21">
        <f t="shared" si="191"/>
        <v>24054.075533297513</v>
      </c>
      <c r="DL259" s="21">
        <f t="shared" si="192"/>
        <v>25980.171587893172</v>
      </c>
      <c r="DM259" s="21">
        <f t="shared" si="193"/>
        <v>27673.036967072199</v>
      </c>
      <c r="DN259" s="21">
        <f t="shared" si="194"/>
        <v>29090.032646360338</v>
      </c>
      <c r="DO259" s="21">
        <f t="shared" si="195"/>
        <v>30199.214288013431</v>
      </c>
      <c r="DP259" s="21">
        <f t="shared" si="196"/>
        <v>30980.218567942684</v>
      </c>
      <c r="DQ259" s="21">
        <f t="shared" si="197"/>
        <v>31424.423042426621</v>
      </c>
      <c r="DR259" s="21">
        <f t="shared" si="198"/>
        <v>31534.450042209774</v>
      </c>
      <c r="DS259" s="21">
        <f t="shared" si="199"/>
        <v>31323.125172358963</v>
      </c>
      <c r="DT259" s="21">
        <f t="shared" si="200"/>
        <v>30812.025104145338</v>
      </c>
      <c r="DU259" s="21">
        <f t="shared" si="201"/>
        <v>30029.758195524366</v>
      </c>
      <c r="DV259" s="21">
        <f t="shared" si="202"/>
        <v>29010.117213193276</v>
      </c>
      <c r="DW259" s="21">
        <f t="shared" si="203"/>
        <v>27790.229045215474</v>
      </c>
      <c r="DX259" s="21">
        <f t="shared" si="204"/>
        <v>26408.805105753221</v>
      </c>
      <c r="DY259" s="21">
        <f t="shared" si="205"/>
        <v>24904.571355448395</v>
      </c>
      <c r="DZ259" s="21">
        <f t="shared" si="206"/>
        <v>23314.931296419261</v>
      </c>
      <c r="EA259" s="21">
        <f t="shared" si="207"/>
        <v>21674.891167141974</v>
      </c>
      <c r="EB259" s="21">
        <f t="shared" si="208"/>
        <v>20016.255422991635</v>
      </c>
      <c r="EC259" s="21">
        <f t="shared" si="209"/>
        <v>18367.083371971232</v>
      </c>
      <c r="ED259" s="21">
        <f t="shared" si="210"/>
        <v>16751.38491608623</v>
      </c>
      <c r="EE259" s="21">
        <f t="shared" si="211"/>
        <v>15189.024658063508</v>
      </c>
      <c r="EF259" s="21">
        <f t="shared" si="212"/>
        <v>13695.798783463459</v>
      </c>
      <c r="EG259" s="21">
        <f t="shared" si="213"/>
        <v>12283.647532672258</v>
      </c>
      <c r="EH259" s="21">
        <f t="shared" si="214"/>
        <v>10960.967053425087</v>
      </c>
      <c r="EI259" s="21">
        <f t="shared" si="215"/>
        <v>9732.9872763214444</v>
      </c>
      <c r="EJ259" s="21">
        <f t="shared" si="216"/>
        <v>8602.1865340950098</v>
      </c>
      <c r="EK259" s="21">
        <f t="shared" si="217"/>
        <v>7568.7183853272536</v>
      </c>
      <c r="EL259" s="21">
        <f t="shared" si="218"/>
        <v>6630.8310449810897</v>
      </c>
      <c r="EM259" s="21">
        <f t="shared" si="219"/>
        <v>5785.2646170883445</v>
      </c>
      <c r="EN259" s="21">
        <f t="shared" si="220"/>
        <v>5027.6157236075378</v>
      </c>
      <c r="EO259" s="21">
        <f t="shared" si="221"/>
        <v>4352.6629745805012</v>
      </c>
      <c r="EP259" s="21">
        <f t="shared" si="222"/>
        <v>3754.6499519364079</v>
      </c>
      <c r="EQ259" s="21">
        <f t="shared" si="223"/>
        <v>3227.5249663858181</v>
      </c>
      <c r="ER259" s="21">
        <f t="shared" si="224"/>
        <v>2765.1388211517901</v>
      </c>
      <c r="ES259" s="21">
        <f t="shared" si="225"/>
        <v>2361.4032346060053</v>
      </c>
      <c r="ET259" s="21">
        <f t="shared" si="226"/>
        <v>2010.413509762865</v>
      </c>
      <c r="EU259" s="21">
        <f t="shared" si="227"/>
        <v>1706.5395729996726</v>
      </c>
      <c r="EV259" s="21">
        <f t="shared" si="228"/>
        <v>1444.4897182660416</v>
      </c>
      <c r="EW259" s="21">
        <f t="shared" si="229"/>
        <v>1219.3513623469753</v>
      </c>
      <c r="EX259" s="21">
        <f t="shared" si="230"/>
        <v>1026.6129093039171</v>
      </c>
      <c r="EY259" s="21">
        <f t="shared" si="231"/>
        <v>862.1704960433932</v>
      </c>
      <c r="EZ259" s="21">
        <f t="shared" si="232"/>
        <v>722.32299384808346</v>
      </c>
      <c r="FA259" s="21">
        <f t="shared" si="233"/>
        <v>603.75821041177073</v>
      </c>
      <c r="FB259" s="21">
        <f t="shared" si="234"/>
        <v>503.53280213006792</v>
      </c>
      <c r="FC259" s="21">
        <f t="shared" si="235"/>
        <v>419.04798773743374</v>
      </c>
      <c r="FD259" s="21">
        <f t="shared" si="236"/>
        <v>348.02276577628419</v>
      </c>
      <c r="FE259" s="21">
        <f t="shared" si="237"/>
        <v>288.46598828146887</v>
      </c>
      <c r="FF259" s="22">
        <f t="shared" si="238"/>
        <v>1328.5197130191154</v>
      </c>
    </row>
    <row r="260" spans="1:162" ht="15.5" x14ac:dyDescent="0.35">
      <c r="A260" s="4" t="s">
        <v>66</v>
      </c>
      <c r="B260" s="18">
        <f>[1]InputData!C53</f>
        <v>748047</v>
      </c>
      <c r="C260" s="19">
        <f>'[1]Cenários obesidade'!B55</f>
        <v>28.512471779109756</v>
      </c>
      <c r="D260" s="19">
        <f>'[1]Cenários obesidade'!C55</f>
        <v>4.5180502217157397</v>
      </c>
      <c r="E260" s="19">
        <f>'[1]Cenários obesidade'!D55</f>
        <v>31.36371895702073</v>
      </c>
      <c r="F260" s="19">
        <f>'[1]Cenários obesidade'!E55</f>
        <v>4.9698552438873129</v>
      </c>
      <c r="G260" s="20">
        <f t="shared" si="91"/>
        <v>3.3379420403147484</v>
      </c>
      <c r="H260" s="21">
        <f t="shared" si="92"/>
        <v>0.15747734772152899</v>
      </c>
      <c r="I260" s="20">
        <f t="shared" si="93"/>
        <v>3.4332522201190732</v>
      </c>
      <c r="J260" s="22">
        <f t="shared" si="94"/>
        <v>0.15747734772152899</v>
      </c>
      <c r="K260" s="20">
        <f t="shared" si="95"/>
        <v>23.702737854673909</v>
      </c>
      <c r="L260" s="21">
        <f t="shared" si="96"/>
        <v>32.265435041643691</v>
      </c>
      <c r="M260" s="21">
        <f t="shared" si="97"/>
        <v>67.684113798633376</v>
      </c>
      <c r="N260" s="21">
        <f t="shared" si="98"/>
        <v>133.35610547038962</v>
      </c>
      <c r="O260" s="21">
        <f t="shared" si="99"/>
        <v>248.00328143025234</v>
      </c>
      <c r="P260" s="21"/>
      <c r="Q260" s="21">
        <f t="shared" si="100"/>
        <v>437.26687866941211</v>
      </c>
      <c r="R260" s="21">
        <f t="shared" si="101"/>
        <v>733.86807717692398</v>
      </c>
      <c r="S260" s="21"/>
      <c r="T260" s="21">
        <f t="shared" si="102"/>
        <v>1176.6392360337375</v>
      </c>
      <c r="U260" s="21">
        <f t="shared" si="103"/>
        <v>1808.2051840664276</v>
      </c>
      <c r="V260" s="21"/>
      <c r="W260" s="21">
        <f t="shared" si="104"/>
        <v>2671.323772606896</v>
      </c>
      <c r="X260" s="21">
        <f t="shared" si="105"/>
        <v>3804.1698770738526</v>
      </c>
      <c r="Y260" s="21"/>
      <c r="Z260" s="21">
        <f t="shared" si="106"/>
        <v>5235.1034638907295</v>
      </c>
      <c r="AA260" s="21">
        <f t="shared" si="107"/>
        <v>6977.636615672619</v>
      </c>
      <c r="AB260" s="21"/>
      <c r="AC260" s="21">
        <f t="shared" si="108"/>
        <v>9026.3613011338239</v>
      </c>
      <c r="AD260" s="21">
        <f t="shared" si="109"/>
        <v>11354.504493313383</v>
      </c>
      <c r="AE260" s="21"/>
      <c r="AF260" s="21">
        <f t="shared" si="110"/>
        <v>13913.558529475744</v>
      </c>
      <c r="AG260" s="21">
        <f t="shared" si="111"/>
        <v>16635.137563103719</v>
      </c>
      <c r="AH260" s="21"/>
      <c r="AI260" s="21">
        <f t="shared" si="112"/>
        <v>19434.894560592591</v>
      </c>
      <c r="AJ260" s="21">
        <f t="shared" si="113"/>
        <v>22218.055589754218</v>
      </c>
      <c r="AK260" s="21"/>
      <c r="AL260" s="21">
        <f t="shared" si="114"/>
        <v>24885.933834037001</v>
      </c>
      <c r="AM260" s="21">
        <f t="shared" si="115"/>
        <v>27342.698788581332</v>
      </c>
      <c r="AN260" s="21">
        <f t="shared" si="116"/>
        <v>29501.698059294289</v>
      </c>
      <c r="AO260" s="21">
        <f t="shared" si="117"/>
        <v>31290.742789966826</v>
      </c>
      <c r="AP260" s="21">
        <f t="shared" si="118"/>
        <v>32655.943349031349</v>
      </c>
      <c r="AQ260" s="21">
        <f t="shared" si="119"/>
        <v>33563.885154214324</v>
      </c>
      <c r="AR260" s="21">
        <f t="shared" si="120"/>
        <v>34002.133128850568</v>
      </c>
      <c r="AS260" s="21">
        <f t="shared" si="121"/>
        <v>33978.221954811663</v>
      </c>
      <c r="AT260" s="21">
        <f t="shared" si="122"/>
        <v>33517.412140399181</v>
      </c>
      <c r="AU260" s="21">
        <f t="shared" si="123"/>
        <v>32659.562789421427</v>
      </c>
      <c r="AV260" s="21">
        <f t="shared" si="124"/>
        <v>31455.49298360122</v>
      </c>
      <c r="AW260" s="21">
        <f t="shared" si="125"/>
        <v>29963.182980105965</v>
      </c>
      <c r="AX260" s="21">
        <f t="shared" si="126"/>
        <v>28244.11541240507</v>
      </c>
      <c r="AY260" s="21">
        <f t="shared" si="127"/>
        <v>26359.98771824858</v>
      </c>
      <c r="AZ260" s="21">
        <f t="shared" si="128"/>
        <v>24369.951510547842</v>
      </c>
      <c r="BA260" s="21">
        <f t="shared" si="129"/>
        <v>22328.461817687286</v>
      </c>
      <c r="BB260" s="21">
        <f t="shared" si="130"/>
        <v>20283.755609238931</v>
      </c>
      <c r="BC260" s="21">
        <f t="shared" si="131"/>
        <v>18276.928614312194</v>
      </c>
      <c r="BD260" s="21">
        <f t="shared" si="132"/>
        <v>16341.543548430731</v>
      </c>
      <c r="BE260" s="21">
        <f t="shared" si="133"/>
        <v>14503.681031427745</v>
      </c>
      <c r="BF260" s="21">
        <f t="shared" si="134"/>
        <v>12782.334966793853</v>
      </c>
      <c r="BG260" s="21">
        <f t="shared" si="135"/>
        <v>11190.054513989004</v>
      </c>
      <c r="BH260" s="21">
        <f t="shared" si="136"/>
        <v>9733.7423300726423</v>
      </c>
      <c r="BI260" s="21">
        <f t="shared" si="137"/>
        <v>8415.5309044773439</v>
      </c>
      <c r="BJ260" s="21">
        <f t="shared" si="138"/>
        <v>7233.6733138520149</v>
      </c>
      <c r="BK260" s="21">
        <f t="shared" si="139"/>
        <v>6183.3997869525983</v>
      </c>
      <c r="BL260" s="21">
        <f t="shared" si="140"/>
        <v>5257.7057802118461</v>
      </c>
      <c r="BM260" s="21">
        <f t="shared" si="141"/>
        <v>4448.049965196341</v>
      </c>
      <c r="BN260" s="21">
        <f t="shared" si="142"/>
        <v>3744.9511523045817</v>
      </c>
      <c r="BO260" s="21">
        <f t="shared" si="143"/>
        <v>3138.4815616469964</v>
      </c>
      <c r="BP260" s="21">
        <f t="shared" si="144"/>
        <v>2618.6600672051536</v>
      </c>
      <c r="BQ260" s="21">
        <f t="shared" si="145"/>
        <v>2175.7532959396472</v>
      </c>
      <c r="BR260" s="21">
        <f t="shared" si="146"/>
        <v>1800.4950533778763</v>
      </c>
      <c r="BS260" s="21">
        <f t="shared" si="147"/>
        <v>1484.2357965746899</v>
      </c>
      <c r="BT260" s="21">
        <f t="shared" si="148"/>
        <v>1219.0341046686285</v>
      </c>
      <c r="BU260" s="21">
        <f t="shared" si="149"/>
        <v>997.70159862912453</v>
      </c>
      <c r="BV260" s="21">
        <f t="shared" si="150"/>
        <v>813.81178575114131</v>
      </c>
      <c r="BW260" s="21">
        <f t="shared" si="151"/>
        <v>661.68205482479925</v>
      </c>
      <c r="BX260" s="21">
        <f t="shared" si="152"/>
        <v>536.33668203715365</v>
      </c>
      <c r="BY260" s="21">
        <f t="shared" si="153"/>
        <v>433.45734050862075</v>
      </c>
      <c r="BZ260" s="21">
        <f t="shared" si="154"/>
        <v>349.32631621350157</v>
      </c>
      <c r="CA260" s="21">
        <f t="shared" si="155"/>
        <v>280.7664683674206</v>
      </c>
      <c r="CB260" s="21">
        <f t="shared" si="156"/>
        <v>225.08095832728478</v>
      </c>
      <c r="CC260" s="21">
        <f t="shared" si="157"/>
        <v>179.99491563963522</v>
      </c>
      <c r="CD260" s="21">
        <f t="shared" si="158"/>
        <v>143.60050907910087</v>
      </c>
      <c r="CE260" s="21">
        <f t="shared" si="159"/>
        <v>114.30633260347041</v>
      </c>
      <c r="CF260" s="21">
        <f t="shared" si="160"/>
        <v>90.791585029234938</v>
      </c>
      <c r="CG260" s="21">
        <f t="shared" si="161"/>
        <v>71.965199850428036</v>
      </c>
      <c r="CH260" s="21">
        <f t="shared" si="162"/>
        <v>56.929849824341098</v>
      </c>
      <c r="CI260" s="21">
        <f t="shared" si="163"/>
        <v>44.950592519875606</v>
      </c>
      <c r="CJ260" s="21">
        <f t="shared" si="164"/>
        <v>35.427822454352473</v>
      </c>
      <c r="CK260" s="21">
        <f t="shared" si="165"/>
        <v>27.874139224965319</v>
      </c>
      <c r="CL260" s="22">
        <f t="shared" si="166"/>
        <v>99.823225079139732</v>
      </c>
      <c r="CM260" s="20">
        <f t="shared" si="167"/>
        <v>1.5418329393437542</v>
      </c>
      <c r="CN260" s="21">
        <f t="shared" si="168"/>
        <v>2.5652351815913521</v>
      </c>
      <c r="CO260" s="21">
        <f t="shared" si="169"/>
        <v>6.0858189256713606</v>
      </c>
      <c r="CP260" s="21">
        <f t="shared" si="170"/>
        <v>13.509850808067444</v>
      </c>
      <c r="CQ260" s="21">
        <f t="shared" si="171"/>
        <v>28.207155359178675</v>
      </c>
      <c r="CR260" s="21">
        <f t="shared" si="172"/>
        <v>55.649268443575878</v>
      </c>
      <c r="CS260" s="21">
        <f t="shared" si="173"/>
        <v>104.1764119109089</v>
      </c>
      <c r="CT260" s="21">
        <f t="shared" si="174"/>
        <v>185.75263623122208</v>
      </c>
      <c r="CU260" s="21">
        <f t="shared" si="175"/>
        <v>316.55545172172532</v>
      </c>
      <c r="CV260" s="21">
        <f t="shared" si="176"/>
        <v>517.21655511679899</v>
      </c>
      <c r="CW260" s="21">
        <f t="shared" si="177"/>
        <v>812.53385838732368</v>
      </c>
      <c r="CX260" s="21">
        <f t="shared" si="178"/>
        <v>1230.5198815250674</v>
      </c>
      <c r="CY260" s="21">
        <f t="shared" si="179"/>
        <v>1800.7359502967865</v>
      </c>
      <c r="CZ260" s="21">
        <f t="shared" si="180"/>
        <v>2551.9733619992276</v>
      </c>
      <c r="DA260" s="21">
        <f t="shared" si="181"/>
        <v>3509.4614303764251</v>
      </c>
      <c r="DB260" s="21">
        <f t="shared" si="182"/>
        <v>4691.8843891579663</v>
      </c>
      <c r="DC260" s="21">
        <f t="shared" si="183"/>
        <v>6108.5531573722546</v>
      </c>
      <c r="DD260" s="21">
        <f t="shared" si="184"/>
        <v>7757.0899689743956</v>
      </c>
      <c r="DE260" s="21">
        <f t="shared" si="185"/>
        <v>9621.9402712837291</v>
      </c>
      <c r="DF260" s="21">
        <f t="shared" si="186"/>
        <v>11673.934306230063</v>
      </c>
      <c r="DG260" s="21">
        <f t="shared" si="187"/>
        <v>13870.996279370456</v>
      </c>
      <c r="DH260" s="21">
        <f t="shared" si="188"/>
        <v>16159.962740392046</v>
      </c>
      <c r="DI260" s="21">
        <f t="shared" si="189"/>
        <v>18479.344976796503</v>
      </c>
      <c r="DJ260" s="21">
        <f t="shared" si="190"/>
        <v>20762.770654141412</v>
      </c>
      <c r="DK260" s="21">
        <f t="shared" si="191"/>
        <v>22942.779280274783</v>
      </c>
      <c r="DL260" s="21">
        <f t="shared" si="192"/>
        <v>24954.628715562103</v>
      </c>
      <c r="DM260" s="21">
        <f t="shared" si="193"/>
        <v>26739.793376324316</v>
      </c>
      <c r="DN260" s="21">
        <f t="shared" si="194"/>
        <v>28248.891055180196</v>
      </c>
      <c r="DO260" s="21">
        <f t="shared" si="195"/>
        <v>29443.853195437685</v>
      </c>
      <c r="DP260" s="21">
        <f t="shared" si="196"/>
        <v>30299.240746513242</v>
      </c>
      <c r="DQ260" s="21">
        <f t="shared" si="197"/>
        <v>30802.693028229136</v>
      </c>
      <c r="DR260" s="21">
        <f t="shared" si="198"/>
        <v>30954.571264264741</v>
      </c>
      <c r="DS260" s="21">
        <f t="shared" si="199"/>
        <v>30766.915559978694</v>
      </c>
      <c r="DT260" s="21">
        <f t="shared" si="200"/>
        <v>30261.871221136527</v>
      </c>
      <c r="DU260" s="21">
        <f t="shared" si="201"/>
        <v>29469.757402495004</v>
      </c>
      <c r="DV260" s="21">
        <f t="shared" si="202"/>
        <v>28426.950310107011</v>
      </c>
      <c r="DW260" s="21">
        <f t="shared" si="203"/>
        <v>27173.738170029632</v>
      </c>
      <c r="DX260" s="21">
        <f t="shared" si="204"/>
        <v>25752.280213178754</v>
      </c>
      <c r="DY260" s="21">
        <f t="shared" si="205"/>
        <v>24204.771342198306</v>
      </c>
      <c r="DZ260" s="21">
        <f t="shared" si="206"/>
        <v>22571.881825884753</v>
      </c>
      <c r="EA260" s="21">
        <f t="shared" si="207"/>
        <v>20891.510446979126</v>
      </c>
      <c r="EB260" s="21">
        <f t="shared" si="208"/>
        <v>19197.862264405878</v>
      </c>
      <c r="EC260" s="21">
        <f t="shared" si="209"/>
        <v>17520.839913662257</v>
      </c>
      <c r="ED260" s="21">
        <f t="shared" si="210"/>
        <v>15885.72074551379</v>
      </c>
      <c r="EE260" s="21">
        <f t="shared" si="211"/>
        <v>14313.081046422447</v>
      </c>
      <c r="EF260" s="21">
        <f t="shared" si="212"/>
        <v>12818.922589009948</v>
      </c>
      <c r="EG260" s="21">
        <f t="shared" si="213"/>
        <v>11414.95503446309</v>
      </c>
      <c r="EH260" s="21">
        <f t="shared" si="214"/>
        <v>10108.989321363215</v>
      </c>
      <c r="EI260" s="21">
        <f t="shared" si="215"/>
        <v>8905.401179154278</v>
      </c>
      <c r="EJ260" s="21">
        <f t="shared" si="216"/>
        <v>7805.6294202800564</v>
      </c>
      <c r="EK260" s="21">
        <f t="shared" si="217"/>
        <v>6808.6799361757885</v>
      </c>
      <c r="EL260" s="21">
        <f t="shared" si="218"/>
        <v>5911.612742100886</v>
      </c>
      <c r="EM260" s="21">
        <f t="shared" si="219"/>
        <v>5109.9955325984101</v>
      </c>
      <c r="EN260" s="21">
        <f t="shared" si="220"/>
        <v>4398.3127177586639</v>
      </c>
      <c r="EO260" s="21">
        <f t="shared" si="221"/>
        <v>3770.323631789337</v>
      </c>
      <c r="EP260" s="21">
        <f t="shared" si="222"/>
        <v>3219.3674643930249</v>
      </c>
      <c r="EQ260" s="21">
        <f t="shared" si="223"/>
        <v>2738.6154653411631</v>
      </c>
      <c r="ER260" s="21">
        <f t="shared" si="224"/>
        <v>2321.2731715443988</v>
      </c>
      <c r="ES260" s="21">
        <f t="shared" si="225"/>
        <v>1960.7368967228258</v>
      </c>
      <c r="ET260" s="21">
        <f t="shared" si="226"/>
        <v>1650.7096169743254</v>
      </c>
      <c r="EU260" s="21">
        <f t="shared" si="227"/>
        <v>1385.2817966649638</v>
      </c>
      <c r="EV260" s="21">
        <f t="shared" si="228"/>
        <v>1158.9827393218709</v>
      </c>
      <c r="EW260" s="21">
        <f t="shared" si="229"/>
        <v>966.8078184983799</v>
      </c>
      <c r="EX260" s="21">
        <f t="shared" si="230"/>
        <v>804.22653114852153</v>
      </c>
      <c r="EY260" s="21">
        <f t="shared" si="231"/>
        <v>667.17579303564776</v>
      </c>
      <c r="EZ260" s="21">
        <f t="shared" si="232"/>
        <v>552.04231935890277</v>
      </c>
      <c r="FA260" s="21">
        <f t="shared" si="233"/>
        <v>455.63734741109056</v>
      </c>
      <c r="FB260" s="21">
        <f t="shared" si="234"/>
        <v>375.16639281239219</v>
      </c>
      <c r="FC260" s="21">
        <f t="shared" si="235"/>
        <v>308.19620746157347</v>
      </c>
      <c r="FD260" s="21">
        <f t="shared" si="236"/>
        <v>252.62063826528777</v>
      </c>
      <c r="FE260" s="21">
        <f t="shared" si="237"/>
        <v>206.62667689493981</v>
      </c>
      <c r="FF260" s="22">
        <f t="shared" si="238"/>
        <v>884.11845273688868</v>
      </c>
    </row>
    <row r="261" spans="1:162" ht="15.5" x14ac:dyDescent="0.35">
      <c r="A261" s="4" t="s">
        <v>67</v>
      </c>
      <c r="B261" s="18">
        <f>[1]InputData!C54</f>
        <v>705739</v>
      </c>
      <c r="C261" s="19">
        <f>'[1]Cenários obesidade'!B56</f>
        <v>28.489848167049143</v>
      </c>
      <c r="D261" s="19">
        <f>'[1]Cenários obesidade'!C56</f>
        <v>4.3597402077417433</v>
      </c>
      <c r="E261" s="19">
        <f>'[1]Cenários obesidade'!D56</f>
        <v>31.338832983754056</v>
      </c>
      <c r="F261" s="19">
        <f>'[1]Cenários obesidade'!E56</f>
        <v>4.7957142285159176</v>
      </c>
      <c r="G261" s="20">
        <f t="shared" si="91"/>
        <v>3.3379740494461458</v>
      </c>
      <c r="H261" s="21">
        <f t="shared" si="92"/>
        <v>0.15214315434856385</v>
      </c>
      <c r="I261" s="20">
        <f t="shared" si="93"/>
        <v>3.4332842292504706</v>
      </c>
      <c r="J261" s="22">
        <f t="shared" si="94"/>
        <v>0.15214315434856385</v>
      </c>
      <c r="K261" s="20">
        <f t="shared" si="95"/>
        <v>12.237400854276073</v>
      </c>
      <c r="L261" s="21">
        <f t="shared" si="96"/>
        <v>18.390163437101588</v>
      </c>
      <c r="M261" s="21">
        <f t="shared" si="97"/>
        <v>40.754116843971346</v>
      </c>
      <c r="N261" s="21">
        <f t="shared" si="98"/>
        <v>84.446419425411307</v>
      </c>
      <c r="O261" s="21">
        <f t="shared" si="99"/>
        <v>164.47795196356313</v>
      </c>
      <c r="P261" s="21"/>
      <c r="Q261" s="21">
        <f t="shared" si="100"/>
        <v>302.56141380622529</v>
      </c>
      <c r="R261" s="21">
        <f t="shared" si="101"/>
        <v>527.90977827644497</v>
      </c>
      <c r="S261" s="21"/>
      <c r="T261" s="21">
        <f t="shared" si="102"/>
        <v>877.06045020927809</v>
      </c>
      <c r="U261" s="21">
        <f t="shared" si="103"/>
        <v>1392.3536718134587</v>
      </c>
      <c r="V261" s="21"/>
      <c r="W261" s="21">
        <f t="shared" si="104"/>
        <v>2118.8856063134363</v>
      </c>
      <c r="X261" s="21">
        <f t="shared" si="105"/>
        <v>3100.0428117275515</v>
      </c>
      <c r="Y261" s="21"/>
      <c r="Z261" s="21">
        <f t="shared" si="106"/>
        <v>4372.0439232318122</v>
      </c>
      <c r="AA261" s="21">
        <f t="shared" si="107"/>
        <v>5958.1879672388868</v>
      </c>
      <c r="AB261" s="21"/>
      <c r="AC261" s="21">
        <f t="shared" si="108"/>
        <v>7863.6650147843229</v>
      </c>
      <c r="AD261" s="21">
        <f t="shared" si="109"/>
        <v>10071.779721466837</v>
      </c>
      <c r="AE261" s="21"/>
      <c r="AF261" s="21">
        <f t="shared" si="110"/>
        <v>12542.267326804196</v>
      </c>
      <c r="AG261" s="21">
        <f t="shared" si="111"/>
        <v>15212.080026782241</v>
      </c>
      <c r="AH261" s="21"/>
      <c r="AI261" s="21">
        <f t="shared" si="112"/>
        <v>17998.652650180949</v>
      </c>
      <c r="AJ261" s="21">
        <f t="shared" si="113"/>
        <v>20805.294214164169</v>
      </c>
      <c r="AK261" s="21"/>
      <c r="AL261" s="21">
        <f t="shared" si="114"/>
        <v>23528.062577569723</v>
      </c>
      <c r="AM261" s="21">
        <f t="shared" si="115"/>
        <v>26063.308085955487</v>
      </c>
      <c r="AN261" s="21">
        <f t="shared" si="116"/>
        <v>28315.035928867808</v>
      </c>
      <c r="AO261" s="21">
        <f t="shared" si="117"/>
        <v>30201.325949068771</v>
      </c>
      <c r="AP261" s="21">
        <f t="shared" si="118"/>
        <v>31659.232359435002</v>
      </c>
      <c r="AQ261" s="21">
        <f t="shared" si="119"/>
        <v>32647.822702741585</v>
      </c>
      <c r="AR261" s="21">
        <f t="shared" si="120"/>
        <v>33149.262559885559</v>
      </c>
      <c r="AS261" s="21">
        <f t="shared" si="121"/>
        <v>33168.073551744652</v>
      </c>
      <c r="AT261" s="21">
        <f t="shared" si="122"/>
        <v>32728.861887455754</v>
      </c>
      <c r="AU261" s="21">
        <f t="shared" si="123"/>
        <v>31872.920694322755</v>
      </c>
      <c r="AV261" s="21">
        <f t="shared" si="124"/>
        <v>30654.150992108138</v>
      </c>
      <c r="AW261" s="21">
        <f t="shared" si="125"/>
        <v>29134.731820824189</v>
      </c>
      <c r="AX261" s="21">
        <f t="shared" si="126"/>
        <v>27380.913577873787</v>
      </c>
      <c r="AY261" s="21">
        <f t="shared" si="127"/>
        <v>25459.226042871891</v>
      </c>
      <c r="AZ261" s="21">
        <f t="shared" si="128"/>
        <v>23433.299156234756</v>
      </c>
      <c r="BA261" s="21">
        <f t="shared" si="129"/>
        <v>21361.403089602314</v>
      </c>
      <c r="BB261" s="21">
        <f t="shared" si="130"/>
        <v>19294.733687813747</v>
      </c>
      <c r="BC261" s="21">
        <f t="shared" si="131"/>
        <v>17276.405444668693</v>
      </c>
      <c r="BD261" s="21">
        <f t="shared" si="132"/>
        <v>15341.068937260501</v>
      </c>
      <c r="BE261" s="21">
        <f t="shared" si="133"/>
        <v>13515.042603130996</v>
      </c>
      <c r="BF261" s="21">
        <f t="shared" si="134"/>
        <v>11816.837625096352</v>
      </c>
      <c r="BG261" s="21">
        <f t="shared" si="135"/>
        <v>10257.956218714167</v>
      </c>
      <c r="BH261" s="21">
        <f t="shared" si="136"/>
        <v>8843.8541962025338</v>
      </c>
      <c r="BI261" s="21">
        <f t="shared" si="137"/>
        <v>7574.9748711378943</v>
      </c>
      <c r="BJ261" s="21">
        <f t="shared" si="138"/>
        <v>6447.7802116785915</v>
      </c>
      <c r="BK261" s="21">
        <f t="shared" si="139"/>
        <v>5455.7243232118753</v>
      </c>
      <c r="BL261" s="21">
        <f t="shared" si="140"/>
        <v>4590.1321915642211</v>
      </c>
      <c r="BM261" s="21">
        <f t="shared" si="141"/>
        <v>3840.9621131894523</v>
      </c>
      <c r="BN261" s="21">
        <f t="shared" si="142"/>
        <v>3197.4428687843538</v>
      </c>
      <c r="BO261" s="21">
        <f t="shared" si="143"/>
        <v>2648.5863526255239</v>
      </c>
      <c r="BP261" s="21">
        <f t="shared" si="144"/>
        <v>2183.5832239811712</v>
      </c>
      <c r="BQ261" s="21">
        <f t="shared" si="145"/>
        <v>1792.0935452067581</v>
      </c>
      <c r="BR261" s="21">
        <f t="shared" si="146"/>
        <v>1464.4467458036568</v>
      </c>
      <c r="BS261" s="21">
        <f t="shared" si="147"/>
        <v>1191.7660551464519</v>
      </c>
      <c r="BT261" s="21">
        <f t="shared" si="148"/>
        <v>966.03220650467665</v>
      </c>
      <c r="BU261" s="21">
        <f t="shared" si="149"/>
        <v>780.1001070650226</v>
      </c>
      <c r="BV261" s="21">
        <f t="shared" si="150"/>
        <v>627.68060357251863</v>
      </c>
      <c r="BW261" s="21">
        <f t="shared" si="151"/>
        <v>503.29769369086432</v>
      </c>
      <c r="BX261" s="21">
        <f t="shared" si="152"/>
        <v>402.22971801485409</v>
      </c>
      <c r="BY261" s="21">
        <f t="shared" si="153"/>
        <v>320.44133970673465</v>
      </c>
      <c r="BZ261" s="21">
        <f t="shared" si="154"/>
        <v>254.51155462302742</v>
      </c>
      <c r="CA261" s="21">
        <f t="shared" si="155"/>
        <v>201.56161511697084</v>
      </c>
      <c r="CB261" s="21">
        <f t="shared" si="156"/>
        <v>159.18560933257046</v>
      </c>
      <c r="CC261" s="21">
        <f t="shared" si="157"/>
        <v>125.38551006895291</v>
      </c>
      <c r="CD261" s="21">
        <f t="shared" si="158"/>
        <v>98.511776680479244</v>
      </c>
      <c r="CE261" s="21">
        <f t="shared" si="159"/>
        <v>77.210036810013975</v>
      </c>
      <c r="CF261" s="21">
        <f t="shared" si="160"/>
        <v>60.373966060004662</v>
      </c>
      <c r="CG261" s="21">
        <f t="shared" si="161"/>
        <v>47.104196891798125</v>
      </c>
      <c r="CH261" s="21">
        <f t="shared" si="162"/>
        <v>36.672898614675852</v>
      </c>
      <c r="CI261" s="21">
        <f t="shared" si="163"/>
        <v>28.493556421536464</v>
      </c>
      <c r="CJ261" s="21">
        <f t="shared" si="164"/>
        <v>22.09542024105339</v>
      </c>
      <c r="CK261" s="21">
        <f t="shared" si="165"/>
        <v>17.102078087883175</v>
      </c>
      <c r="CL261" s="22">
        <f t="shared" si="166"/>
        <v>56.89729139311855</v>
      </c>
      <c r="CM261" s="20">
        <f t="shared" si="167"/>
        <v>0.66052550824553735</v>
      </c>
      <c r="CN261" s="21">
        <f t="shared" si="168"/>
        <v>1.2211045750545493</v>
      </c>
      <c r="CO261" s="21">
        <f t="shared" si="169"/>
        <v>3.0871983848668552</v>
      </c>
      <c r="CP261" s="21">
        <f t="shared" si="170"/>
        <v>7.268572386109132</v>
      </c>
      <c r="CQ261" s="21">
        <f t="shared" si="171"/>
        <v>16.025147780279642</v>
      </c>
      <c r="CR261" s="21">
        <f t="shared" si="172"/>
        <v>33.249103209400381</v>
      </c>
      <c r="CS261" s="21">
        <f t="shared" si="173"/>
        <v>65.212358046726166</v>
      </c>
      <c r="CT261" s="21">
        <f t="shared" si="174"/>
        <v>121.39885100181198</v>
      </c>
      <c r="CU261" s="21">
        <f t="shared" si="175"/>
        <v>215.29483312135733</v>
      </c>
      <c r="CV261" s="21">
        <f t="shared" si="176"/>
        <v>364.95743857466289</v>
      </c>
      <c r="CW261" s="21">
        <f t="shared" si="177"/>
        <v>593.15370705143482</v>
      </c>
      <c r="CX261" s="21">
        <f t="shared" si="178"/>
        <v>926.87480606901681</v>
      </c>
      <c r="CY261" s="21">
        <f t="shared" si="179"/>
        <v>1396.0911755874038</v>
      </c>
      <c r="CZ261" s="21">
        <f t="shared" si="180"/>
        <v>2031.7195153796565</v>
      </c>
      <c r="DA261" s="21">
        <f t="shared" si="181"/>
        <v>2862.905447994764</v>
      </c>
      <c r="DB261" s="21">
        <f t="shared" si="182"/>
        <v>3913.8608250273742</v>
      </c>
      <c r="DC261" s="21">
        <f t="shared" si="183"/>
        <v>5200.6036759005001</v>
      </c>
      <c r="DD261" s="21">
        <f t="shared" si="184"/>
        <v>6728.0076184695918</v>
      </c>
      <c r="DE261" s="21">
        <f t="shared" si="185"/>
        <v>8487.562135261287</v>
      </c>
      <c r="DF261" s="21">
        <f t="shared" si="186"/>
        <v>10456.174630426151</v>
      </c>
      <c r="DG261" s="21">
        <f t="shared" si="187"/>
        <v>12596.221686552948</v>
      </c>
      <c r="DH261" s="21">
        <f t="shared" si="188"/>
        <v>14856.902131857092</v>
      </c>
      <c r="DI261" s="21">
        <f t="shared" si="189"/>
        <v>17176.78460602447</v>
      </c>
      <c r="DJ261" s="21">
        <f t="shared" si="190"/>
        <v>19487.302457801132</v>
      </c>
      <c r="DK261" s="21">
        <f t="shared" si="191"/>
        <v>21716.848569947739</v>
      </c>
      <c r="DL261" s="21">
        <f t="shared" si="192"/>
        <v>23795.073170910891</v>
      </c>
      <c r="DM261" s="21">
        <f t="shared" si="193"/>
        <v>25656.990700916824</v>
      </c>
      <c r="DN261" s="21">
        <f t="shared" si="194"/>
        <v>27246.551024934804</v>
      </c>
      <c r="DO261" s="21">
        <f t="shared" si="195"/>
        <v>28519.413565678464</v>
      </c>
      <c r="DP261" s="21">
        <f t="shared" si="196"/>
        <v>29444.76518025473</v>
      </c>
      <c r="DQ261" s="21">
        <f t="shared" si="197"/>
        <v>30006.12863013722</v>
      </c>
      <c r="DR261" s="21">
        <f t="shared" si="198"/>
        <v>30201.205245144873</v>
      </c>
      <c r="DS261" s="21">
        <f t="shared" si="199"/>
        <v>30040.873378430279</v>
      </c>
      <c r="DT261" s="21">
        <f t="shared" si="200"/>
        <v>29547.518148874638</v>
      </c>
      <c r="DU261" s="21">
        <f t="shared" si="201"/>
        <v>28752.896389164249</v>
      </c>
      <c r="DV261" s="21">
        <f t="shared" si="202"/>
        <v>27695.745542801516</v>
      </c>
      <c r="DW261" s="21">
        <f t="shared" si="203"/>
        <v>26419.330640115983</v>
      </c>
      <c r="DX261" s="21">
        <f t="shared" si="204"/>
        <v>24969.094823666037</v>
      </c>
      <c r="DY261" s="21">
        <f t="shared" si="205"/>
        <v>23390.541872627149</v>
      </c>
      <c r="DZ261" s="21">
        <f t="shared" si="206"/>
        <v>21727.439040230278</v>
      </c>
      <c r="EA261" s="21">
        <f t="shared" si="207"/>
        <v>20020.389593211035</v>
      </c>
      <c r="EB261" s="21">
        <f t="shared" si="208"/>
        <v>18305.789890631713</v>
      </c>
      <c r="EC261" s="21">
        <f t="shared" si="209"/>
        <v>16615.157625365158</v>
      </c>
      <c r="ED261" s="21">
        <f t="shared" si="210"/>
        <v>14974.796851439116</v>
      </c>
      <c r="EE261" s="21">
        <f t="shared" si="211"/>
        <v>13405.751625240668</v>
      </c>
      <c r="EF261" s="21">
        <f t="shared" si="212"/>
        <v>11923.992845728248</v>
      </c>
      <c r="EG261" s="21">
        <f t="shared" si="213"/>
        <v>10540.781132308795</v>
      </c>
      <c r="EH261" s="21">
        <f t="shared" si="214"/>
        <v>9263.151082819244</v>
      </c>
      <c r="EI261" s="21">
        <f t="shared" si="215"/>
        <v>8094.4677404641052</v>
      </c>
      <c r="EJ261" s="21">
        <f t="shared" si="216"/>
        <v>7035.0134001691622</v>
      </c>
      <c r="EK261" s="21">
        <f t="shared" si="217"/>
        <v>6082.5710085641958</v>
      </c>
      <c r="EL261" s="21">
        <f t="shared" si="218"/>
        <v>5232.9785753153283</v>
      </c>
      <c r="EM261" s="21">
        <f t="shared" si="219"/>
        <v>4480.6366494307113</v>
      </c>
      <c r="EN261" s="21">
        <f t="shared" si="220"/>
        <v>3818.9576544711763</v>
      </c>
      <c r="EO261" s="21">
        <f t="shared" si="221"/>
        <v>3240.7515232396336</v>
      </c>
      <c r="EP261" s="21">
        <f t="shared" si="222"/>
        <v>2738.5465626096006</v>
      </c>
      <c r="EQ261" s="21">
        <f t="shared" si="223"/>
        <v>2304.8478492877466</v>
      </c>
      <c r="ER261" s="21">
        <f t="shared" si="224"/>
        <v>1932.3378106594305</v>
      </c>
      <c r="ES261" s="21">
        <f t="shared" si="225"/>
        <v>1614.0251233710494</v>
      </c>
      <c r="ET261" s="21">
        <f t="shared" si="226"/>
        <v>1343.3488242241331</v>
      </c>
      <c r="EU261" s="21">
        <f t="shared" si="227"/>
        <v>1114.2447315945062</v>
      </c>
      <c r="EV261" s="21">
        <f t="shared" si="228"/>
        <v>921.1810679705851</v>
      </c>
      <c r="EW261" s="21">
        <f t="shared" si="229"/>
        <v>759.16968439469736</v>
      </c>
      <c r="EX261" s="21">
        <f t="shared" si="230"/>
        <v>623.75862343570282</v>
      </c>
      <c r="EY261" s="21">
        <f t="shared" si="231"/>
        <v>511.01100485780506</v>
      </c>
      <c r="EZ261" s="21">
        <f t="shared" si="232"/>
        <v>417.4744427278705</v>
      </c>
      <c r="FA261" s="21">
        <f t="shared" si="233"/>
        <v>340.14445129190722</v>
      </c>
      <c r="FB261" s="21">
        <f t="shared" si="234"/>
        <v>276.42460086833279</v>
      </c>
      <c r="FC261" s="21">
        <f t="shared" si="235"/>
        <v>224.08556298363729</v>
      </c>
      <c r="FD261" s="21">
        <f t="shared" si="236"/>
        <v>181.22464489560053</v>
      </c>
      <c r="FE261" s="21">
        <f t="shared" si="237"/>
        <v>146.22695920559261</v>
      </c>
      <c r="FF261" s="22">
        <f t="shared" si="238"/>
        <v>582.80538139649423</v>
      </c>
    </row>
    <row r="262" spans="1:162" ht="15.5" x14ac:dyDescent="0.35">
      <c r="A262" s="4" t="s">
        <v>68</v>
      </c>
      <c r="B262" s="18">
        <f>[1]InputData!C55</f>
        <v>665238</v>
      </c>
      <c r="C262" s="19">
        <f>'[1]Cenários obesidade'!B57</f>
        <v>28.48</v>
      </c>
      <c r="D262" s="19">
        <f>'[1]Cenários obesidade'!C57</f>
        <v>4.24</v>
      </c>
      <c r="E262" s="19">
        <f>'[1]Cenários obesidade'!D57</f>
        <v>31.327999999999999</v>
      </c>
      <c r="F262" s="19">
        <f>'[1]Cenários obesidade'!E57</f>
        <v>4.6640000000000006</v>
      </c>
      <c r="G262" s="20">
        <f t="shared" si="91"/>
        <v>3.3382410223415895</v>
      </c>
      <c r="H262" s="21">
        <f t="shared" si="92"/>
        <v>0.14806123194263579</v>
      </c>
      <c r="I262" s="20">
        <f t="shared" si="93"/>
        <v>3.4335512021459147</v>
      </c>
      <c r="J262" s="22">
        <f t="shared" si="94"/>
        <v>0.14806123194263579</v>
      </c>
      <c r="K262" s="20">
        <f t="shared" si="95"/>
        <v>6.9135389231603988</v>
      </c>
      <c r="L262" s="21">
        <f t="shared" si="96"/>
        <v>11.26184840603632</v>
      </c>
      <c r="M262" s="21">
        <f t="shared" si="97"/>
        <v>26.142251886594408</v>
      </c>
      <c r="N262" s="21">
        <f t="shared" si="98"/>
        <v>56.527292538008787</v>
      </c>
      <c r="O262" s="21">
        <f t="shared" si="99"/>
        <v>114.49200122810788</v>
      </c>
      <c r="P262" s="21"/>
      <c r="Q262" s="21">
        <f t="shared" si="100"/>
        <v>218.30873069563359</v>
      </c>
      <c r="R262" s="21">
        <f t="shared" si="101"/>
        <v>393.65019093697703</v>
      </c>
      <c r="S262" s="21"/>
      <c r="T262" s="21">
        <f t="shared" si="102"/>
        <v>674.01621686874307</v>
      </c>
      <c r="U262" s="21">
        <f t="shared" si="103"/>
        <v>1099.9234748198187</v>
      </c>
      <c r="V262" s="21"/>
      <c r="W262" s="21">
        <f t="shared" si="104"/>
        <v>1716.5326444944517</v>
      </c>
      <c r="X262" s="21">
        <f t="shared" si="105"/>
        <v>2569.6512911258283</v>
      </c>
      <c r="Y262" s="21"/>
      <c r="Z262" s="21">
        <f t="shared" si="106"/>
        <v>3700.3936003172798</v>
      </c>
      <c r="AA262" s="21">
        <f t="shared" si="107"/>
        <v>5139.1193266662067</v>
      </c>
      <c r="AB262" s="21"/>
      <c r="AC262" s="21">
        <f t="shared" si="108"/>
        <v>6899.5244326205166</v>
      </c>
      <c r="AD262" s="21">
        <f t="shared" si="109"/>
        <v>8973.8447852686204</v>
      </c>
      <c r="AE262" s="21"/>
      <c r="AF262" s="21">
        <f t="shared" si="110"/>
        <v>11330.031844459812</v>
      </c>
      <c r="AG262" s="21">
        <f t="shared" si="111"/>
        <v>13911.483390643007</v>
      </c>
      <c r="AH262" s="21"/>
      <c r="AI262" s="21">
        <f t="shared" si="112"/>
        <v>16639.522092995343</v>
      </c>
      <c r="AJ262" s="21">
        <f t="shared" si="113"/>
        <v>19418.392625279936</v>
      </c>
      <c r="AK262" s="21"/>
      <c r="AL262" s="21">
        <f t="shared" si="114"/>
        <v>22142.177862931319</v>
      </c>
      <c r="AM262" s="21">
        <f t="shared" si="115"/>
        <v>24702.781774025789</v>
      </c>
      <c r="AN262" s="21">
        <f t="shared" si="116"/>
        <v>26998.025592481157</v>
      </c>
      <c r="AO262" s="21">
        <f t="shared" si="117"/>
        <v>28938.955691205465</v>
      </c>
      <c r="AP262" s="21">
        <f t="shared" si="118"/>
        <v>30455.638731428764</v>
      </c>
      <c r="AQ262" s="21">
        <f t="shared" si="119"/>
        <v>31500.976585495548</v>
      </c>
      <c r="AR262" s="21">
        <f t="shared" si="120"/>
        <v>32052.358707733612</v>
      </c>
      <c r="AS262" s="21">
        <f t="shared" si="121"/>
        <v>32111.236297034055</v>
      </c>
      <c r="AT262" s="21">
        <f t="shared" si="122"/>
        <v>31700.916047641836</v>
      </c>
      <c r="AU262" s="21">
        <f t="shared" si="123"/>
        <v>30863.012158489088</v>
      </c>
      <c r="AV262" s="21">
        <f t="shared" si="124"/>
        <v>29653.059212513042</v>
      </c>
      <c r="AW262" s="21">
        <f t="shared" si="125"/>
        <v>28135.783292701253</v>
      </c>
      <c r="AX262" s="21">
        <f t="shared" si="126"/>
        <v>26380.469904552694</v>
      </c>
      <c r="AY262" s="21">
        <f t="shared" si="127"/>
        <v>24456.774065370297</v>
      </c>
      <c r="AZ262" s="21">
        <f t="shared" si="128"/>
        <v>22431.209223533511</v>
      </c>
      <c r="BA262" s="21">
        <f t="shared" si="129"/>
        <v>20364.44356632368</v>
      </c>
      <c r="BB262" s="21">
        <f t="shared" si="130"/>
        <v>18309.436569952828</v>
      </c>
      <c r="BC262" s="21">
        <f t="shared" si="131"/>
        <v>16310.372498043558</v>
      </c>
      <c r="BD262" s="21">
        <f t="shared" si="132"/>
        <v>14402.29387811059</v>
      </c>
      <c r="BE262" s="21">
        <f t="shared" si="133"/>
        <v>12611.306320956764</v>
      </c>
      <c r="BF262" s="21">
        <f t="shared" si="134"/>
        <v>10955.213622907861</v>
      </c>
      <c r="BG262" s="21">
        <f t="shared" si="135"/>
        <v>9444.4448500963426</v>
      </c>
      <c r="BH262" s="21">
        <f t="shared" si="136"/>
        <v>8083.1485752902063</v>
      </c>
      <c r="BI262" s="21">
        <f t="shared" si="137"/>
        <v>6870.3493709022414</v>
      </c>
      <c r="BJ262" s="21">
        <f t="shared" si="138"/>
        <v>5801.0844316480407</v>
      </c>
      <c r="BK262" s="21">
        <f t="shared" si="139"/>
        <v>4867.4610022832994</v>
      </c>
      <c r="BL262" s="21">
        <f t="shared" si="140"/>
        <v>4059.5961708238997</v>
      </c>
      <c r="BM262" s="21">
        <f t="shared" si="141"/>
        <v>3366.4183875727576</v>
      </c>
      <c r="BN262" s="21">
        <f t="shared" si="142"/>
        <v>2776.3242624605314</v>
      </c>
      <c r="BO262" s="21">
        <f t="shared" si="143"/>
        <v>2277.6947401864409</v>
      </c>
      <c r="BP262" s="21">
        <f t="shared" si="144"/>
        <v>1859.2819459678651</v>
      </c>
      <c r="BQ262" s="21">
        <f t="shared" si="145"/>
        <v>1510.482317812503</v>
      </c>
      <c r="BR262" s="21">
        <f t="shared" si="146"/>
        <v>1221.5136608972707</v>
      </c>
      <c r="BS262" s="21">
        <f t="shared" si="147"/>
        <v>983.51404654559087</v>
      </c>
      <c r="BT262" s="21">
        <f t="shared" si="148"/>
        <v>788.57955538009662</v>
      </c>
      <c r="BU262" s="21">
        <f t="shared" si="149"/>
        <v>629.75617746784087</v>
      </c>
      <c r="BV262" s="21">
        <f t="shared" si="150"/>
        <v>500.99908919217353</v>
      </c>
      <c r="BW262" s="21">
        <f t="shared" si="151"/>
        <v>397.11029683425261</v>
      </c>
      <c r="BX262" s="21">
        <f t="shared" si="152"/>
        <v>313.66346042313586</v>
      </c>
      <c r="BY262" s="21">
        <f t="shared" si="153"/>
        <v>246.92271108498792</v>
      </c>
      <c r="BZ262" s="21">
        <f t="shared" si="154"/>
        <v>193.76052001335574</v>
      </c>
      <c r="CA262" s="21">
        <f t="shared" si="155"/>
        <v>151.57819621175594</v>
      </c>
      <c r="CB262" s="21">
        <f t="shared" si="156"/>
        <v>118.23138380881709</v>
      </c>
      <c r="CC262" s="21">
        <f t="shared" si="157"/>
        <v>91.961980005380013</v>
      </c>
      <c r="CD262" s="21">
        <f t="shared" si="158"/>
        <v>71.337172890229937</v>
      </c>
      <c r="CE262" s="21">
        <f t="shared" si="159"/>
        <v>55.19577082821354</v>
      </c>
      <c r="CF262" s="21">
        <f t="shared" si="160"/>
        <v>42.601627483716918</v>
      </c>
      <c r="CG262" s="21">
        <f t="shared" si="161"/>
        <v>32.803726211938667</v>
      </c>
      <c r="CH262" s="21">
        <f t="shared" si="162"/>
        <v>25.202345348889779</v>
      </c>
      <c r="CI262" s="21">
        <f t="shared" si="163"/>
        <v>19.320656833355788</v>
      </c>
      <c r="CJ262" s="21">
        <f t="shared" si="164"/>
        <v>14.781093838879091</v>
      </c>
      <c r="CK262" s="21">
        <f t="shared" si="165"/>
        <v>11.285842083074883</v>
      </c>
      <c r="CL262" s="22">
        <f t="shared" si="166"/>
        <v>35.42144796612542</v>
      </c>
      <c r="CM262" s="20">
        <f t="shared" si="167"/>
        <v>0.31876035523441643</v>
      </c>
      <c r="CN262" s="21">
        <f t="shared" si="168"/>
        <v>0.64223371091109915</v>
      </c>
      <c r="CO262" s="21">
        <f t="shared" si="169"/>
        <v>1.7132656076097248</v>
      </c>
      <c r="CP262" s="21">
        <f t="shared" si="170"/>
        <v>4.2392792494050546</v>
      </c>
      <c r="CQ262" s="21">
        <f t="shared" si="171"/>
        <v>9.7864014853336325</v>
      </c>
      <c r="CR262" s="21">
        <f t="shared" si="172"/>
        <v>21.188189221167676</v>
      </c>
      <c r="CS262" s="21">
        <f t="shared" si="173"/>
        <v>43.227453682953417</v>
      </c>
      <c r="CT262" s="21">
        <f t="shared" si="174"/>
        <v>83.460520400370086</v>
      </c>
      <c r="CU262" s="21">
        <f t="shared" si="175"/>
        <v>153.09001706917536</v>
      </c>
      <c r="CV262" s="21">
        <f t="shared" si="176"/>
        <v>267.72773865123207</v>
      </c>
      <c r="CW262" s="21">
        <f t="shared" si="177"/>
        <v>447.83857728246772</v>
      </c>
      <c r="CX262" s="21">
        <f t="shared" si="178"/>
        <v>718.64006717034169</v>
      </c>
      <c r="CY262" s="21">
        <f t="shared" si="179"/>
        <v>1109.2651151354414</v>
      </c>
      <c r="CZ262" s="21">
        <f t="shared" si="180"/>
        <v>1651.0823610556877</v>
      </c>
      <c r="DA262" s="21">
        <f t="shared" si="181"/>
        <v>2375.1995018460293</v>
      </c>
      <c r="DB262" s="21">
        <f t="shared" si="182"/>
        <v>3309.3267403333771</v>
      </c>
      <c r="DC262" s="21">
        <f t="shared" si="183"/>
        <v>4474.3191598499516</v>
      </c>
      <c r="DD262" s="21">
        <f t="shared" si="184"/>
        <v>5880.816911931739</v>
      </c>
      <c r="DE262" s="21">
        <f t="shared" si="185"/>
        <v>7526.4370392999272</v>
      </c>
      <c r="DF262" s="21">
        <f t="shared" si="186"/>
        <v>9393.9305311854823</v>
      </c>
      <c r="DG262" s="21">
        <f t="shared" si="187"/>
        <v>11450.608524384825</v>
      </c>
      <c r="DH262" s="21">
        <f t="shared" si="188"/>
        <v>13649.181953836593</v>
      </c>
      <c r="DI262" s="21">
        <f t="shared" si="189"/>
        <v>15929.977782099366</v>
      </c>
      <c r="DJ262" s="21">
        <f t="shared" si="190"/>
        <v>18224.32286362083</v>
      </c>
      <c r="DK262" s="21">
        <f t="shared" si="191"/>
        <v>20458.750212808394</v>
      </c>
      <c r="DL262" s="21">
        <f t="shared" si="192"/>
        <v>22559.600015857348</v>
      </c>
      <c r="DM262" s="21">
        <f t="shared" si="193"/>
        <v>24457.566387399656</v>
      </c>
      <c r="DN262" s="21">
        <f t="shared" si="194"/>
        <v>26091.777257843318</v>
      </c>
      <c r="DO262" s="21">
        <f t="shared" si="195"/>
        <v>27413.077114762433</v>
      </c>
      <c r="DP262" s="21">
        <f t="shared" si="196"/>
        <v>28386.293760599929</v>
      </c>
      <c r="DQ262" s="21">
        <f t="shared" si="197"/>
        <v>28991.392436095335</v>
      </c>
      <c r="DR262" s="21">
        <f t="shared" si="198"/>
        <v>29223.536850653509</v>
      </c>
      <c r="DS262" s="21">
        <f t="shared" si="199"/>
        <v>29092.17391127329</v>
      </c>
      <c r="DT262" s="21">
        <f t="shared" si="200"/>
        <v>28619.329203788908</v>
      </c>
      <c r="DU262" s="21">
        <f t="shared" si="201"/>
        <v>27837.340497635636</v>
      </c>
      <c r="DV262" s="21">
        <f t="shared" si="202"/>
        <v>26786.267972589631</v>
      </c>
      <c r="DW262" s="21">
        <f t="shared" si="203"/>
        <v>25511.206924081511</v>
      </c>
      <c r="DX262" s="21">
        <f t="shared" si="204"/>
        <v>24059.697671676597</v>
      </c>
      <c r="DY262" s="21">
        <f t="shared" si="205"/>
        <v>22479.385179016044</v>
      </c>
      <c r="DZ262" s="21">
        <f t="shared" si="206"/>
        <v>20816.034030363564</v>
      </c>
      <c r="EA262" s="21">
        <f t="shared" si="207"/>
        <v>19111.958386218957</v>
      </c>
      <c r="EB262" s="21">
        <f t="shared" si="208"/>
        <v>17404.885430925409</v>
      </c>
      <c r="EC262" s="21">
        <f t="shared" si="209"/>
        <v>15727.237198553594</v>
      </c>
      <c r="ED262" s="21">
        <f t="shared" si="210"/>
        <v>14105.790703889581</v>
      </c>
      <c r="EE262" s="21">
        <f t="shared" si="211"/>
        <v>12561.660059387501</v>
      </c>
      <c r="EF262" s="21">
        <f t="shared" si="212"/>
        <v>11110.53594196564</v>
      </c>
      <c r="EG262" s="21">
        <f t="shared" si="213"/>
        <v>9763.1160805249165</v>
      </c>
      <c r="EH262" s="21">
        <f t="shared" si="214"/>
        <v>8525.6638173269857</v>
      </c>
      <c r="EI262" s="21">
        <f t="shared" si="215"/>
        <v>7400.6386807672898</v>
      </c>
      <c r="EJ262" s="21">
        <f t="shared" si="216"/>
        <v>6387.3518531229738</v>
      </c>
      <c r="EK262" s="21">
        <f t="shared" si="217"/>
        <v>5482.6092113553386</v>
      </c>
      <c r="EL262" s="21">
        <f t="shared" si="218"/>
        <v>4681.314320095933</v>
      </c>
      <c r="EM262" s="21">
        <f t="shared" si="219"/>
        <v>3977.0126958287751</v>
      </c>
      <c r="EN262" s="21">
        <f t="shared" si="220"/>
        <v>3362.3664231110397</v>
      </c>
      <c r="EO262" s="21">
        <f t="shared" si="221"/>
        <v>2829.5545810566605</v>
      </c>
      <c r="EP262" s="21">
        <f t="shared" si="222"/>
        <v>2370.5998889884559</v>
      </c>
      <c r="EQ262" s="21">
        <f t="shared" si="223"/>
        <v>1977.6255793218284</v>
      </c>
      <c r="ER262" s="21">
        <f t="shared" si="224"/>
        <v>1643.0489038472394</v>
      </c>
      <c r="ES262" s="21">
        <f t="shared" si="225"/>
        <v>1359.7190674521778</v>
      </c>
      <c r="ET262" s="21">
        <f t="shared" si="226"/>
        <v>1121.0079647958298</v>
      </c>
      <c r="EU262" s="21">
        <f t="shared" si="227"/>
        <v>920.86206799744923</v>
      </c>
      <c r="EV262" s="21">
        <f t="shared" si="228"/>
        <v>753.82335547033176</v>
      </c>
      <c r="EW262" s="21">
        <f t="shared" si="229"/>
        <v>615.02643610240023</v>
      </c>
      <c r="EX262" s="21">
        <f t="shared" si="230"/>
        <v>500.17813287761817</v>
      </c>
      <c r="EY262" s="21">
        <f t="shared" si="231"/>
        <v>405.5248413691732</v>
      </c>
      <c r="EZ262" s="21">
        <f t="shared" si="232"/>
        <v>327.81204115023496</v>
      </c>
      <c r="FA262" s="21">
        <f t="shared" si="233"/>
        <v>264.23945963687135</v>
      </c>
      <c r="FB262" s="21">
        <f t="shared" si="234"/>
        <v>212.4145974993848</v>
      </c>
      <c r="FC262" s="21">
        <f t="shared" si="235"/>
        <v>170.30663757897062</v>
      </c>
      <c r="FD262" s="21">
        <f t="shared" si="236"/>
        <v>136.20217957227081</v>
      </c>
      <c r="FE262" s="21">
        <f t="shared" si="237"/>
        <v>108.66376750798773</v>
      </c>
      <c r="FF262" s="22">
        <f t="shared" si="238"/>
        <v>409.47927979063337</v>
      </c>
    </row>
    <row r="263" spans="1:162" ht="15.5" x14ac:dyDescent="0.35">
      <c r="A263" s="4" t="s">
        <v>69</v>
      </c>
      <c r="B263" s="18">
        <f>[1]InputData!C56</f>
        <v>627118</v>
      </c>
      <c r="C263" s="19">
        <f>'[1]Cenários obesidade'!B58</f>
        <v>28.485891811788878</v>
      </c>
      <c r="D263" s="19">
        <f>'[1]Cenários obesidade'!C58</f>
        <v>4.1765875653265576</v>
      </c>
      <c r="E263" s="19">
        <f>'[1]Cenários obesidade'!D58</f>
        <v>31.334480992967766</v>
      </c>
      <c r="F263" s="19">
        <f>'[1]Cenários obesidade'!E58</f>
        <v>4.5942463218592131</v>
      </c>
      <c r="G263" s="20">
        <f t="shared" si="91"/>
        <v>3.3387742036201491</v>
      </c>
      <c r="H263" s="21">
        <f t="shared" si="92"/>
        <v>0.14584057694478184</v>
      </c>
      <c r="I263" s="20">
        <f t="shared" si="93"/>
        <v>3.4340843834244743</v>
      </c>
      <c r="J263" s="22">
        <f t="shared" si="94"/>
        <v>0.14584057694478184</v>
      </c>
      <c r="K263" s="20">
        <f t="shared" si="95"/>
        <v>4.7882056744059582</v>
      </c>
      <c r="L263" s="21">
        <f t="shared" si="96"/>
        <v>8.1711667810936852</v>
      </c>
      <c r="M263" s="21">
        <f t="shared" si="97"/>
        <v>19.495978182111198</v>
      </c>
      <c r="N263" s="21">
        <f t="shared" si="98"/>
        <v>43.234371599805449</v>
      </c>
      <c r="O263" s="21">
        <f t="shared" si="99"/>
        <v>89.625237501435564</v>
      </c>
      <c r="P263" s="21"/>
      <c r="Q263" s="21">
        <f t="shared" si="100"/>
        <v>174.57918116401527</v>
      </c>
      <c r="R263" s="21">
        <f t="shared" si="101"/>
        <v>321.0260242419493</v>
      </c>
      <c r="S263" s="21"/>
      <c r="T263" s="21">
        <f t="shared" si="102"/>
        <v>559.635721746321</v>
      </c>
      <c r="U263" s="21">
        <f t="shared" si="103"/>
        <v>928.43043858381213</v>
      </c>
      <c r="V263" s="21"/>
      <c r="W263" s="21">
        <f t="shared" si="104"/>
        <v>1470.8977320439062</v>
      </c>
      <c r="X263" s="21">
        <f t="shared" si="105"/>
        <v>2232.4464001322935</v>
      </c>
      <c r="Y263" s="21"/>
      <c r="Z263" s="21">
        <f t="shared" si="106"/>
        <v>3255.3810514533652</v>
      </c>
      <c r="AA263" s="21">
        <f t="shared" si="107"/>
        <v>4572.9329971810539</v>
      </c>
      <c r="AB263" s="21"/>
      <c r="AC263" s="21">
        <f t="shared" si="108"/>
        <v>6203.1800507166481</v>
      </c>
      <c r="AD263" s="21">
        <f t="shared" si="109"/>
        <v>8143.8337072457362</v>
      </c>
      <c r="AE263" s="21"/>
      <c r="AF263" s="21">
        <f t="shared" si="110"/>
        <v>10368.822959658199</v>
      </c>
      <c r="AG263" s="21">
        <f t="shared" si="111"/>
        <v>12827.363502179742</v>
      </c>
      <c r="AH263" s="21"/>
      <c r="AI263" s="21">
        <f t="shared" si="112"/>
        <v>15445.82038686029</v>
      </c>
      <c r="AJ263" s="21">
        <f t="shared" si="113"/>
        <v>18132.23367138904</v>
      </c>
      <c r="AK263" s="21"/>
      <c r="AL263" s="21">
        <f t="shared" si="114"/>
        <v>20782.970646043155</v>
      </c>
      <c r="AM263" s="21">
        <f t="shared" si="115"/>
        <v>23290.670799187556</v>
      </c>
      <c r="AN263" s="21">
        <f t="shared" si="116"/>
        <v>25552.506498897383</v>
      </c>
      <c r="AO263" s="21">
        <f t="shared" si="117"/>
        <v>27477.803009727031</v>
      </c>
      <c r="AP263" s="21">
        <f t="shared" si="118"/>
        <v>28994.222918373347</v>
      </c>
      <c r="AQ263" s="21">
        <f t="shared" si="119"/>
        <v>30051.976947160598</v>
      </c>
      <c r="AR263" s="21">
        <f t="shared" si="120"/>
        <v>30625.820802009475</v>
      </c>
      <c r="AS263" s="21">
        <f t="shared" si="121"/>
        <v>30714.884316467676</v>
      </c>
      <c r="AT263" s="21">
        <f t="shared" si="122"/>
        <v>30340.61464940097</v>
      </c>
      <c r="AU263" s="21">
        <f t="shared" si="123"/>
        <v>29543.275853362607</v>
      </c>
      <c r="AV263" s="21">
        <f t="shared" si="124"/>
        <v>28377.525522673866</v>
      </c>
      <c r="AW263" s="21">
        <f t="shared" si="125"/>
        <v>26907.592044898654</v>
      </c>
      <c r="AX263" s="21">
        <f t="shared" si="126"/>
        <v>25202.519155161463</v>
      </c>
      <c r="AY263" s="21">
        <f t="shared" si="127"/>
        <v>23331.848459094093</v>
      </c>
      <c r="AZ263" s="21">
        <f t="shared" si="128"/>
        <v>21361.996019091974</v>
      </c>
      <c r="BA263" s="21">
        <f t="shared" si="129"/>
        <v>19353.46382669605</v>
      </c>
      <c r="BB263" s="21">
        <f t="shared" si="130"/>
        <v>17358.924273192086</v>
      </c>
      <c r="BC263" s="21">
        <f t="shared" si="131"/>
        <v>15422.133737732755</v>
      </c>
      <c r="BD263" s="21">
        <f t="shared" si="132"/>
        <v>13577.573569924933</v>
      </c>
      <c r="BE263" s="21">
        <f t="shared" si="133"/>
        <v>11850.682700462175</v>
      </c>
      <c r="BF263" s="21">
        <f t="shared" si="134"/>
        <v>10258.532906307353</v>
      </c>
      <c r="BG263" s="21">
        <f t="shared" si="135"/>
        <v>8810.8009683182172</v>
      </c>
      <c r="BH263" s="21">
        <f t="shared" si="136"/>
        <v>7510.9066927702679</v>
      </c>
      <c r="BI263" s="21">
        <f t="shared" si="137"/>
        <v>6357.2073707332484</v>
      </c>
      <c r="BJ263" s="21">
        <f t="shared" si="138"/>
        <v>5344.1637644986104</v>
      </c>
      <c r="BK263" s="21">
        <f t="shared" si="139"/>
        <v>4463.4170971082831</v>
      </c>
      <c r="BL263" s="21">
        <f t="shared" si="140"/>
        <v>3704.7386893369667</v>
      </c>
      <c r="BM263" s="21">
        <f t="shared" si="141"/>
        <v>3056.8326115146228</v>
      </c>
      <c r="BN263" s="21">
        <f t="shared" si="142"/>
        <v>2507.9864764111267</v>
      </c>
      <c r="BO263" s="21">
        <f t="shared" si="143"/>
        <v>2046.5763012986658</v>
      </c>
      <c r="BP263" s="21">
        <f t="shared" si="144"/>
        <v>1661.438570100486</v>
      </c>
      <c r="BQ263" s="21">
        <f t="shared" si="145"/>
        <v>1342.1267862319669</v>
      </c>
      <c r="BR263" s="21">
        <f t="shared" si="146"/>
        <v>1079.0715582515306</v>
      </c>
      <c r="BS263" s="21">
        <f t="shared" si="147"/>
        <v>863.66323182441761</v>
      </c>
      <c r="BT263" s="21">
        <f t="shared" si="148"/>
        <v>688.27483946998075</v>
      </c>
      <c r="BU263" s="21">
        <f t="shared" si="149"/>
        <v>546.24116017416668</v>
      </c>
      <c r="BV263" s="21">
        <f t="shared" si="150"/>
        <v>431.80733949396836</v>
      </c>
      <c r="BW263" s="21">
        <f t="shared" si="151"/>
        <v>340.05809473755733</v>
      </c>
      <c r="BX263" s="21">
        <f t="shared" si="152"/>
        <v>266.8362096601544</v>
      </c>
      <c r="BY263" s="21">
        <f t="shared" si="153"/>
        <v>208.65692722083912</v>
      </c>
      <c r="BZ263" s="21">
        <f t="shared" si="154"/>
        <v>162.6230392286819</v>
      </c>
      <c r="CA263" s="21">
        <f t="shared" si="155"/>
        <v>126.34396872033106</v>
      </c>
      <c r="CB263" s="21">
        <f t="shared" si="156"/>
        <v>97.860936781938861</v>
      </c>
      <c r="CC263" s="21">
        <f t="shared" si="157"/>
        <v>75.579374651725843</v>
      </c>
      <c r="CD263" s="21">
        <f t="shared" si="158"/>
        <v>58.209049178591478</v>
      </c>
      <c r="CE263" s="21">
        <f t="shared" si="159"/>
        <v>44.711876322916474</v>
      </c>
      <c r="CF263" s="21">
        <f t="shared" si="160"/>
        <v>34.257065133514033</v>
      </c>
      <c r="CG263" s="21">
        <f t="shared" si="161"/>
        <v>26.183028273149123</v>
      </c>
      <c r="CH263" s="21">
        <f t="shared" si="162"/>
        <v>19.965383821373578</v>
      </c>
      <c r="CI263" s="21">
        <f t="shared" si="163"/>
        <v>15.190330799604402</v>
      </c>
      <c r="CJ263" s="21">
        <f t="shared" si="164"/>
        <v>11.532686558274733</v>
      </c>
      <c r="CK263" s="21">
        <f t="shared" si="165"/>
        <v>8.7379112748972343</v>
      </c>
      <c r="CL263" s="22">
        <f t="shared" si="166"/>
        <v>26.563219899507263</v>
      </c>
      <c r="CM263" s="20">
        <f t="shared" si="167"/>
        <v>0.20116120824676528</v>
      </c>
      <c r="CN263" s="21">
        <f t="shared" si="168"/>
        <v>0.42590964498261469</v>
      </c>
      <c r="CO263" s="21">
        <f t="shared" si="169"/>
        <v>1.1727738791709736</v>
      </c>
      <c r="CP263" s="21">
        <f t="shared" si="170"/>
        <v>2.9883609420055244</v>
      </c>
      <c r="CQ263" s="21">
        <f t="shared" si="171"/>
        <v>7.0889000442118082</v>
      </c>
      <c r="CR263" s="21">
        <f t="shared" si="172"/>
        <v>15.73973444521654</v>
      </c>
      <c r="CS263" s="21">
        <f t="shared" si="173"/>
        <v>32.87053832269244</v>
      </c>
      <c r="CT263" s="21">
        <f t="shared" si="174"/>
        <v>64.852212615576889</v>
      </c>
      <c r="CU263" s="21">
        <f t="shared" si="175"/>
        <v>121.3645787745799</v>
      </c>
      <c r="CV263" s="21">
        <f t="shared" si="176"/>
        <v>216.21803723139871</v>
      </c>
      <c r="CW263" s="21">
        <f t="shared" si="177"/>
        <v>367.93303747937819</v>
      </c>
      <c r="CX263" s="21">
        <f t="shared" si="178"/>
        <v>599.84937134419806</v>
      </c>
      <c r="CY263" s="21">
        <f t="shared" si="179"/>
        <v>939.55154137913064</v>
      </c>
      <c r="CZ263" s="21">
        <f t="shared" si="180"/>
        <v>1417.4661843676483</v>
      </c>
      <c r="DA263" s="21">
        <f t="shared" si="181"/>
        <v>2064.6081159727123</v>
      </c>
      <c r="DB263" s="21">
        <f t="shared" si="182"/>
        <v>2909.6035742955573</v>
      </c>
      <c r="DC263" s="21">
        <f t="shared" si="183"/>
        <v>3975.2723692257359</v>
      </c>
      <c r="DD263" s="21">
        <f t="shared" si="184"/>
        <v>5275.1712048776581</v>
      </c>
      <c r="DE263" s="21">
        <f t="shared" si="185"/>
        <v>6810.5600856935562</v>
      </c>
      <c r="DF263" s="21">
        <f t="shared" si="186"/>
        <v>8568.236687507253</v>
      </c>
      <c r="DG263" s="21">
        <f t="shared" si="187"/>
        <v>10519.590452574377</v>
      </c>
      <c r="DH263" s="21">
        <f t="shared" si="188"/>
        <v>12621.075280002298</v>
      </c>
      <c r="DI263" s="21">
        <f t="shared" si="189"/>
        <v>14816.114720210746</v>
      </c>
      <c r="DJ263" s="21">
        <f t="shared" si="190"/>
        <v>17038.268937035027</v>
      </c>
      <c r="DK263" s="21">
        <f t="shared" si="191"/>
        <v>19215.338457233065</v>
      </c>
      <c r="DL263" s="21">
        <f t="shared" si="192"/>
        <v>21273.978003259508</v>
      </c>
      <c r="DM263" s="21">
        <f t="shared" si="193"/>
        <v>23144.355436885842</v>
      </c>
      <c r="DN263" s="21">
        <f t="shared" si="194"/>
        <v>24764.415295829262</v>
      </c>
      <c r="DO263" s="21">
        <f t="shared" si="195"/>
        <v>26083.383036275907</v>
      </c>
      <c r="DP263" s="21">
        <f t="shared" si="196"/>
        <v>27064.257902272548</v>
      </c>
      <c r="DQ263" s="21">
        <f t="shared" si="197"/>
        <v>27685.169773176647</v>
      </c>
      <c r="DR263" s="21">
        <f t="shared" si="198"/>
        <v>27939.599850893032</v>
      </c>
      <c r="DS263" s="21">
        <f t="shared" si="199"/>
        <v>27835.571764996435</v>
      </c>
      <c r="DT263" s="21">
        <f t="shared" si="200"/>
        <v>27393.998865482321</v>
      </c>
      <c r="DU263" s="21">
        <f t="shared" si="201"/>
        <v>26646.420877372064</v>
      </c>
      <c r="DV263" s="21">
        <f t="shared" si="202"/>
        <v>25632.379319283533</v>
      </c>
      <c r="DW263" s="21">
        <f t="shared" si="203"/>
        <v>24396.670440503323</v>
      </c>
      <c r="DX263" s="21">
        <f t="shared" si="204"/>
        <v>22986.683472453555</v>
      </c>
      <c r="DY263" s="21">
        <f t="shared" si="205"/>
        <v>21449.988163696682</v>
      </c>
      <c r="DZ263" s="21">
        <f t="shared" si="206"/>
        <v>19832.286047747435</v>
      </c>
      <c r="EA263" s="21">
        <f t="shared" si="207"/>
        <v>18175.79078150402</v>
      </c>
      <c r="EB263" s="21">
        <f t="shared" si="208"/>
        <v>16518.058769313942</v>
      </c>
      <c r="EC263" s="21">
        <f t="shared" si="209"/>
        <v>14891.255081730158</v>
      </c>
      <c r="ED263" s="21">
        <f t="shared" si="210"/>
        <v>13321.812775558621</v>
      </c>
      <c r="EE263" s="21">
        <f t="shared" si="211"/>
        <v>11830.42623318649</v>
      </c>
      <c r="EF263" s="21">
        <f t="shared" si="212"/>
        <v>10432.310238017826</v>
      </c>
      <c r="EG263" s="21">
        <f t="shared" si="213"/>
        <v>9137.6547732414874</v>
      </c>
      <c r="EH263" s="21">
        <f t="shared" si="214"/>
        <v>7952.2092795315775</v>
      </c>
      <c r="EI263" s="21">
        <f t="shared" si="215"/>
        <v>6877.9376100812378</v>
      </c>
      <c r="EJ263" s="21">
        <f t="shared" si="216"/>
        <v>5913.6946023321807</v>
      </c>
      <c r="EK263" s="21">
        <f t="shared" si="217"/>
        <v>5055.8857223066898</v>
      </c>
      <c r="EL263" s="21">
        <f t="shared" si="218"/>
        <v>4299.0816095829732</v>
      </c>
      <c r="EM263" s="21">
        <f t="shared" si="219"/>
        <v>3636.5688433126779</v>
      </c>
      <c r="EN263" s="21">
        <f t="shared" si="220"/>
        <v>3060.8264242488581</v>
      </c>
      <c r="EO263" s="21">
        <f t="shared" si="221"/>
        <v>2563.9241175237134</v>
      </c>
      <c r="EP263" s="21">
        <f t="shared" si="222"/>
        <v>2137.8438972601671</v>
      </c>
      <c r="EQ263" s="21">
        <f t="shared" si="223"/>
        <v>1774.729374140763</v>
      </c>
      <c r="ER263" s="21">
        <f t="shared" si="224"/>
        <v>1467.0704467089392</v>
      </c>
      <c r="ES263" s="21">
        <f t="shared" si="225"/>
        <v>1207.8317125060444</v>
      </c>
      <c r="ET263" s="21">
        <f t="shared" si="226"/>
        <v>990.53363265991527</v>
      </c>
      <c r="EU263" s="21">
        <f t="shared" si="227"/>
        <v>809.29527938173123</v>
      </c>
      <c r="EV263" s="21">
        <f t="shared" si="228"/>
        <v>658.84690270522947</v>
      </c>
      <c r="EW263" s="21">
        <f t="shared" si="229"/>
        <v>534.51969302004557</v>
      </c>
      <c r="EX263" s="21">
        <f t="shared" si="230"/>
        <v>432.21911933927385</v>
      </c>
      <c r="EY263" s="21">
        <f t="shared" si="231"/>
        <v>348.38718822487874</v>
      </c>
      <c r="EZ263" s="21">
        <f t="shared" si="232"/>
        <v>279.95796509724477</v>
      </c>
      <c r="FA263" s="21">
        <f t="shared" si="233"/>
        <v>224.30977457553828</v>
      </c>
      <c r="FB263" s="21">
        <f t="shared" si="234"/>
        <v>179.21667649379515</v>
      </c>
      <c r="FC263" s="21">
        <f t="shared" si="235"/>
        <v>142.80111147811115</v>
      </c>
      <c r="FD263" s="21">
        <f t="shared" si="236"/>
        <v>113.48902580586419</v>
      </c>
      <c r="FE263" s="21">
        <f t="shared" si="237"/>
        <v>89.9683137506224</v>
      </c>
      <c r="FF263" s="22">
        <f t="shared" si="238"/>
        <v>328.82254894487062</v>
      </c>
    </row>
    <row r="264" spans="1:162" ht="15.5" x14ac:dyDescent="0.35">
      <c r="A264" s="4" t="s">
        <v>70</v>
      </c>
      <c r="B264" s="18">
        <f>[1]InputData!C57</f>
        <v>590858</v>
      </c>
      <c r="C264" s="19">
        <f>'[1]Cenários obesidade'!B59</f>
        <v>28.499548157404295</v>
      </c>
      <c r="D264" s="19">
        <f>'[1]Cenários obesidade'!C59</f>
        <v>4.1605330974891643</v>
      </c>
      <c r="E264" s="19">
        <f>'[1]Cenários obesidade'!D59</f>
        <v>31.349502973144723</v>
      </c>
      <c r="F264" s="19">
        <f>'[1]Cenários obesidade'!E59</f>
        <v>4.5765864072380804</v>
      </c>
      <c r="G264" s="20">
        <f t="shared" si="91"/>
        <v>3.3393442481060034</v>
      </c>
      <c r="H264" s="21">
        <f t="shared" si="92"/>
        <v>0.14521697501847719</v>
      </c>
      <c r="I264" s="20">
        <f t="shared" si="93"/>
        <v>3.4346544279103282</v>
      </c>
      <c r="J264" s="22">
        <f t="shared" si="94"/>
        <v>0.14521697501847719</v>
      </c>
      <c r="K264" s="20">
        <f t="shared" si="95"/>
        <v>4.0726954617941393</v>
      </c>
      <c r="L264" s="21">
        <f t="shared" si="96"/>
        <v>7.0501565968252047</v>
      </c>
      <c r="M264" s="21">
        <f t="shared" si="97"/>
        <v>16.966218668262005</v>
      </c>
      <c r="N264" s="21">
        <f t="shared" si="98"/>
        <v>37.923549990024199</v>
      </c>
      <c r="O264" s="21">
        <f t="shared" si="99"/>
        <v>79.192907336169</v>
      </c>
      <c r="P264" s="21"/>
      <c r="Q264" s="21">
        <f t="shared" si="100"/>
        <v>155.30327191955163</v>
      </c>
      <c r="R264" s="21">
        <f t="shared" si="101"/>
        <v>287.36539216461034</v>
      </c>
      <c r="S264" s="21"/>
      <c r="T264" s="21">
        <f t="shared" si="102"/>
        <v>503.84363265012769</v>
      </c>
      <c r="U264" s="21">
        <f t="shared" si="103"/>
        <v>840.31203607814302</v>
      </c>
      <c r="V264" s="21"/>
      <c r="W264" s="21">
        <f t="shared" si="104"/>
        <v>1337.8046044126147</v>
      </c>
      <c r="X264" s="21">
        <f t="shared" si="105"/>
        <v>2039.579255243762</v>
      </c>
      <c r="Y264" s="21"/>
      <c r="Z264" s="21">
        <f t="shared" si="106"/>
        <v>2986.4292606072941</v>
      </c>
      <c r="AA264" s="21">
        <f t="shared" si="107"/>
        <v>4211.0253282244184</v>
      </c>
      <c r="AB264" s="21"/>
      <c r="AC264" s="21">
        <f t="shared" si="108"/>
        <v>5732.0659802491737</v>
      </c>
      <c r="AD264" s="21">
        <f t="shared" si="109"/>
        <v>7549.1713637491821</v>
      </c>
      <c r="AE264" s="21"/>
      <c r="AF264" s="21">
        <f t="shared" si="110"/>
        <v>9639.4271446017119</v>
      </c>
      <c r="AG264" s="21">
        <f t="shared" si="111"/>
        <v>11956.269367318884</v>
      </c>
      <c r="AH264" s="21"/>
      <c r="AI264" s="21">
        <f t="shared" si="112"/>
        <v>14431.04355052631</v>
      </c>
      <c r="AJ264" s="21">
        <f t="shared" si="113"/>
        <v>16977.149555844473</v>
      </c>
      <c r="AK264" s="21"/>
      <c r="AL264" s="21">
        <f t="shared" si="114"/>
        <v>19496.285774303153</v>
      </c>
      <c r="AM264" s="21">
        <f t="shared" si="115"/>
        <v>21886.007619503496</v>
      </c>
      <c r="AN264" s="21">
        <f t="shared" si="116"/>
        <v>24047.663592871111</v>
      </c>
      <c r="AO264" s="21">
        <f t="shared" si="117"/>
        <v>25893.779668488776</v>
      </c>
      <c r="AP264" s="21">
        <f t="shared" si="118"/>
        <v>27354.109491275933</v>
      </c>
      <c r="AQ264" s="21">
        <f t="shared" si="119"/>
        <v>28379.811171531848</v>
      </c>
      <c r="AR264" s="21">
        <f t="shared" si="120"/>
        <v>28945.498409372703</v>
      </c>
      <c r="AS264" s="21">
        <f t="shared" si="121"/>
        <v>29049.193337515488</v>
      </c>
      <c r="AT264" s="21">
        <f t="shared" si="122"/>
        <v>28710.440791376597</v>
      </c>
      <c r="AU264" s="21">
        <f t="shared" si="123"/>
        <v>27967.004324105255</v>
      </c>
      <c r="AV264" s="21">
        <f t="shared" si="124"/>
        <v>26870.645079992006</v>
      </c>
      <c r="AW264" s="21">
        <f t="shared" si="125"/>
        <v>25482.491272727682</v>
      </c>
      <c r="AX264" s="21">
        <f t="shared" si="126"/>
        <v>23868.453583329843</v>
      </c>
      <c r="AY264" s="21">
        <f t="shared" si="127"/>
        <v>22095.050076835072</v>
      </c>
      <c r="AZ264" s="21">
        <f t="shared" si="128"/>
        <v>20225.893478475129</v>
      </c>
      <c r="BA264" s="21">
        <f t="shared" si="129"/>
        <v>18318.981455192104</v>
      </c>
      <c r="BB264" s="21">
        <f t="shared" si="130"/>
        <v>16424.830106803438</v>
      </c>
      <c r="BC264" s="21">
        <f t="shared" si="131"/>
        <v>14585.410377051907</v>
      </c>
      <c r="BD264" s="21">
        <f t="shared" si="132"/>
        <v>12833.790082815925</v>
      </c>
      <c r="BE264" s="21">
        <f t="shared" si="133"/>
        <v>11194.350509776386</v>
      </c>
      <c r="BF264" s="21">
        <f t="shared" si="134"/>
        <v>9683.4332079679534</v>
      </c>
      <c r="BG264" s="21">
        <f t="shared" si="135"/>
        <v>8310.2754482338769</v>
      </c>
      <c r="BH264" s="21">
        <f t="shared" si="136"/>
        <v>7078.1069811922944</v>
      </c>
      <c r="BI264" s="21">
        <f t="shared" si="137"/>
        <v>5985.3017065599051</v>
      </c>
      <c r="BJ264" s="21">
        <f t="shared" si="138"/>
        <v>5026.5017217008972</v>
      </c>
      <c r="BK264" s="21">
        <f t="shared" si="139"/>
        <v>4193.6549798426777</v>
      </c>
      <c r="BL264" s="21">
        <f t="shared" si="140"/>
        <v>3476.9293915288758</v>
      </c>
      <c r="BM264" s="21">
        <f t="shared" si="141"/>
        <v>2865.4844391502029</v>
      </c>
      <c r="BN264" s="21">
        <f t="shared" si="142"/>
        <v>2348.0957330442707</v>
      </c>
      <c r="BO264" s="21">
        <f t="shared" si="143"/>
        <v>1913.6384264549415</v>
      </c>
      <c r="BP264" s="21">
        <f t="shared" si="144"/>
        <v>1551.4423784141832</v>
      </c>
      <c r="BQ264" s="21">
        <f t="shared" si="145"/>
        <v>1251.5359557167685</v>
      </c>
      <c r="BR264" s="21">
        <f t="shared" si="146"/>
        <v>1004.7970217771511</v>
      </c>
      <c r="BS264" s="21">
        <f t="shared" si="147"/>
        <v>803.02958772852298</v>
      </c>
      <c r="BT264" s="21">
        <f t="shared" si="148"/>
        <v>638.98335490334921</v>
      </c>
      <c r="BU264" s="21">
        <f t="shared" si="149"/>
        <v>506.33142319965924</v>
      </c>
      <c r="BV264" s="21">
        <f t="shared" si="150"/>
        <v>399.61914266069715</v>
      </c>
      <c r="BW264" s="21">
        <f t="shared" si="151"/>
        <v>314.19471543950158</v>
      </c>
      <c r="BX264" s="21">
        <f t="shared" si="152"/>
        <v>246.12989632919061</v>
      </c>
      <c r="BY264" s="21">
        <f t="shared" si="153"/>
        <v>192.13710572042407</v>
      </c>
      <c r="BZ264" s="21">
        <f t="shared" si="154"/>
        <v>149.48751771112887</v>
      </c>
      <c r="CA264" s="21">
        <f t="shared" si="155"/>
        <v>115.93323639863227</v>
      </c>
      <c r="CB264" s="21">
        <f t="shared" si="156"/>
        <v>89.635516016085589</v>
      </c>
      <c r="CC264" s="21">
        <f t="shared" si="157"/>
        <v>69.100089381161013</v>
      </c>
      <c r="CD264" s="21">
        <f t="shared" si="158"/>
        <v>53.120009016347872</v>
      </c>
      <c r="CE264" s="21">
        <f t="shared" si="159"/>
        <v>40.7259379705675</v>
      </c>
      <c r="CF264" s="21">
        <f t="shared" si="160"/>
        <v>31.143515228784587</v>
      </c>
      <c r="CG264" s="21">
        <f t="shared" si="161"/>
        <v>23.757229207142665</v>
      </c>
      <c r="CH264" s="21">
        <f t="shared" si="162"/>
        <v>18.080132122758169</v>
      </c>
      <c r="CI264" s="21">
        <f t="shared" si="163"/>
        <v>13.728692875281387</v>
      </c>
      <c r="CJ264" s="21">
        <f t="shared" si="164"/>
        <v>10.402096100376953</v>
      </c>
      <c r="CK264" s="21">
        <f t="shared" si="165"/>
        <v>7.8653343861841147</v>
      </c>
      <c r="CL264" s="22">
        <f t="shared" si="166"/>
        <v>23.712601033017449</v>
      </c>
      <c r="CM264" s="20">
        <f t="shared" si="167"/>
        <v>0.16625666416922597</v>
      </c>
      <c r="CN264" s="21">
        <f t="shared" si="168"/>
        <v>0.35737144360843565</v>
      </c>
      <c r="CO264" s="21">
        <f t="shared" si="169"/>
        <v>0.99374030851135753</v>
      </c>
      <c r="CP264" s="21">
        <f t="shared" si="170"/>
        <v>2.5553270455051202</v>
      </c>
      <c r="CQ264" s="21">
        <f t="shared" si="171"/>
        <v>6.1131979130007812</v>
      </c>
      <c r="CR264" s="21">
        <f t="shared" si="172"/>
        <v>13.680597526584711</v>
      </c>
      <c r="CS264" s="21">
        <f t="shared" si="173"/>
        <v>28.780149188824385</v>
      </c>
      <c r="CT264" s="21">
        <f t="shared" si="174"/>
        <v>57.169836328539105</v>
      </c>
      <c r="CU264" s="21">
        <f t="shared" si="175"/>
        <v>107.66703208401218</v>
      </c>
      <c r="CV264" s="21">
        <f t="shared" si="176"/>
        <v>192.9470053817823</v>
      </c>
      <c r="CW264" s="21">
        <f t="shared" si="177"/>
        <v>330.13358726228051</v>
      </c>
      <c r="CX264" s="21">
        <f t="shared" si="178"/>
        <v>540.9649158029215</v>
      </c>
      <c r="CY264" s="21">
        <f t="shared" si="179"/>
        <v>851.32493899418319</v>
      </c>
      <c r="CZ264" s="21">
        <f t="shared" si="180"/>
        <v>1289.9921011487529</v>
      </c>
      <c r="DA264" s="21">
        <f t="shared" si="181"/>
        <v>1886.5676634292554</v>
      </c>
      <c r="DB264" s="21">
        <f t="shared" si="182"/>
        <v>2668.6902496494622</v>
      </c>
      <c r="DC264" s="21">
        <f t="shared" si="183"/>
        <v>3658.7921145789551</v>
      </c>
      <c r="DD264" s="21">
        <f t="shared" si="184"/>
        <v>4870.7737116458829</v>
      </c>
      <c r="DE264" s="21">
        <f t="shared" si="185"/>
        <v>6307.0379985773488</v>
      </c>
      <c r="DF264" s="21">
        <f t="shared" si="186"/>
        <v>7956.3176960434175</v>
      </c>
      <c r="DG264" s="21">
        <f t="shared" si="187"/>
        <v>9792.6461585523193</v>
      </c>
      <c r="DH264" s="21">
        <f t="shared" si="188"/>
        <v>11775.679913265243</v>
      </c>
      <c r="DI264" s="21">
        <f t="shared" si="189"/>
        <v>13852.404186153361</v>
      </c>
      <c r="DJ264" s="21">
        <f t="shared" si="190"/>
        <v>15960.073096567476</v>
      </c>
      <c r="DK264" s="21">
        <f t="shared" si="191"/>
        <v>18030.083337268032</v>
      </c>
      <c r="DL264" s="21">
        <f t="shared" si="192"/>
        <v>19992.376482627096</v>
      </c>
      <c r="DM264" s="21">
        <f t="shared" si="193"/>
        <v>21779.922327349235</v>
      </c>
      <c r="DN264" s="21">
        <f t="shared" si="194"/>
        <v>23332.854185004278</v>
      </c>
      <c r="DO264" s="21">
        <f t="shared" si="195"/>
        <v>24601.897400911581</v>
      </c>
      <c r="DP264" s="21">
        <f t="shared" si="196"/>
        <v>25550.838360829734</v>
      </c>
      <c r="DQ264" s="21">
        <f t="shared" si="197"/>
        <v>26157.904070825945</v>
      </c>
      <c r="DR264" s="21">
        <f t="shared" si="198"/>
        <v>26416.043714985532</v>
      </c>
      <c r="DS264" s="21">
        <f t="shared" si="199"/>
        <v>26332.208629778241</v>
      </c>
      <c r="DT264" s="21">
        <f t="shared" si="200"/>
        <v>25925.805970345886</v>
      </c>
      <c r="DU264" s="21">
        <f t="shared" si="201"/>
        <v>25226.54943447587</v>
      </c>
      <c r="DV264" s="21">
        <f t="shared" si="202"/>
        <v>24271.948031281063</v>
      </c>
      <c r="DW264" s="21">
        <f t="shared" si="203"/>
        <v>23104.66501346949</v>
      </c>
      <c r="DX264" s="21">
        <f t="shared" si="204"/>
        <v>21769.950027725932</v>
      </c>
      <c r="DY264" s="21">
        <f t="shared" si="205"/>
        <v>20313.305516730878</v>
      </c>
      <c r="DZ264" s="21">
        <f t="shared" si="206"/>
        <v>18778.500470450024</v>
      </c>
      <c r="EA264" s="21">
        <f t="shared" si="207"/>
        <v>17205.99680413575</v>
      </c>
      <c r="EB264" s="21">
        <f t="shared" si="208"/>
        <v>15631.810494441488</v>
      </c>
      <c r="EC264" s="21">
        <f t="shared" si="209"/>
        <v>14086.794074368652</v>
      </c>
      <c r="ED264" s="21">
        <f t="shared" si="210"/>
        <v>12596.300593640275</v>
      </c>
      <c r="EE264" s="21">
        <f t="shared" si="211"/>
        <v>11180.171849220698</v>
      </c>
      <c r="EF264" s="21">
        <f t="shared" si="212"/>
        <v>9852.9848030067606</v>
      </c>
      <c r="EG264" s="21">
        <f t="shared" si="213"/>
        <v>8624.488260436794</v>
      </c>
      <c r="EH264" s="21">
        <f t="shared" si="214"/>
        <v>7500.1654323245857</v>
      </c>
      <c r="EI264" s="21">
        <f t="shared" si="215"/>
        <v>6481.8652535739284</v>
      </c>
      <c r="EJ264" s="21">
        <f t="shared" si="216"/>
        <v>5568.4547380009999</v>
      </c>
      <c r="EK264" s="21">
        <f t="shared" si="217"/>
        <v>4756.4549070443427</v>
      </c>
      <c r="EL264" s="21">
        <f t="shared" si="218"/>
        <v>4040.6329371653032</v>
      </c>
      <c r="EM264" s="21">
        <f t="shared" si="219"/>
        <v>3414.5324215518049</v>
      </c>
      <c r="EN264" s="21">
        <f t="shared" si="220"/>
        <v>2870.9316047885036</v>
      </c>
      <c r="EO264" s="21">
        <f t="shared" si="221"/>
        <v>2402.2259207040411</v>
      </c>
      <c r="EP264" s="21">
        <f t="shared" si="222"/>
        <v>2000.7361156505135</v>
      </c>
      <c r="EQ264" s="21">
        <f t="shared" si="223"/>
        <v>1658.9467678766637</v>
      </c>
      <c r="ER264" s="21">
        <f t="shared" si="224"/>
        <v>1369.6822917107302</v>
      </c>
      <c r="ES264" s="21">
        <f t="shared" si="225"/>
        <v>1126.2287555379883</v>
      </c>
      <c r="ET264" s="21">
        <f t="shared" si="226"/>
        <v>922.41026757553789</v>
      </c>
      <c r="EU264" s="21">
        <f t="shared" si="227"/>
        <v>752.62850526886893</v>
      </c>
      <c r="EV264" s="21">
        <f t="shared" si="228"/>
        <v>611.87337145121194</v>
      </c>
      <c r="EW264" s="21">
        <f t="shared" si="229"/>
        <v>495.71191184191315</v>
      </c>
      <c r="EX264" s="21">
        <f t="shared" si="230"/>
        <v>400.26165054959444</v>
      </c>
      <c r="EY264" s="21">
        <f t="shared" si="231"/>
        <v>322.15348861247685</v>
      </c>
      <c r="EZ264" s="21">
        <f t="shared" si="232"/>
        <v>258.48833318470668</v>
      </c>
      <c r="FA264" s="21">
        <f t="shared" si="233"/>
        <v>206.79072624334688</v>
      </c>
      <c r="FB264" s="21">
        <f t="shared" si="234"/>
        <v>164.96194727000426</v>
      </c>
      <c r="FC264" s="21">
        <f t="shared" si="235"/>
        <v>131.23438546233319</v>
      </c>
      <c r="FD264" s="21">
        <f t="shared" si="236"/>
        <v>104.12841440826284</v>
      </c>
      <c r="FE264" s="21">
        <f t="shared" si="237"/>
        <v>82.412549523383333</v>
      </c>
      <c r="FF264" s="22">
        <f t="shared" si="238"/>
        <v>298.85860381432394</v>
      </c>
    </row>
    <row r="265" spans="1:162" ht="15.5" x14ac:dyDescent="0.35">
      <c r="A265" s="4" t="s">
        <v>71</v>
      </c>
      <c r="B265" s="18">
        <f>[1]InputData!C58</f>
        <v>553665</v>
      </c>
      <c r="C265" s="19">
        <f>'[1]Cenários obesidade'!B60</f>
        <v>28.510258597125272</v>
      </c>
      <c r="D265" s="19">
        <f>'[1]Cenários obesidade'!C60</f>
        <v>4.1761848469884919</v>
      </c>
      <c r="E265" s="19">
        <f>'[1]Cenários obesidade'!D60</f>
        <v>31.361284456837801</v>
      </c>
      <c r="F265" s="19">
        <f>'[1]Cenários obesidade'!E60</f>
        <v>4.593803331687341</v>
      </c>
      <c r="G265" s="20">
        <f t="shared" si="91"/>
        <v>3.3396492410628316</v>
      </c>
      <c r="H265" s="21">
        <f t="shared" si="92"/>
        <v>0.14570334396546492</v>
      </c>
      <c r="I265" s="20">
        <f t="shared" si="93"/>
        <v>3.4349594208671563</v>
      </c>
      <c r="J265" s="22">
        <f t="shared" si="94"/>
        <v>0.14570334396546492</v>
      </c>
      <c r="K265" s="20">
        <f t="shared" si="95"/>
        <v>4.0382569216354449</v>
      </c>
      <c r="L265" s="21">
        <f t="shared" si="96"/>
        <v>6.9251413050969388</v>
      </c>
      <c r="M265" s="21">
        <f t="shared" si="97"/>
        <v>16.572794712798522</v>
      </c>
      <c r="N265" s="21">
        <f t="shared" si="98"/>
        <v>36.856026680168689</v>
      </c>
      <c r="O265" s="21">
        <f t="shared" si="99"/>
        <v>76.606650803038789</v>
      </c>
      <c r="P265" s="21"/>
      <c r="Q265" s="21">
        <f t="shared" si="100"/>
        <v>149.59554993788228</v>
      </c>
      <c r="R265" s="21">
        <f t="shared" si="101"/>
        <v>275.73661757636859</v>
      </c>
      <c r="S265" s="21"/>
      <c r="T265" s="21">
        <f t="shared" si="102"/>
        <v>481.75889886248939</v>
      </c>
      <c r="U265" s="21">
        <f t="shared" si="103"/>
        <v>800.92117785833557</v>
      </c>
      <c r="V265" s="21"/>
      <c r="W265" s="21">
        <f t="shared" si="104"/>
        <v>1271.4182998675012</v>
      </c>
      <c r="X265" s="21">
        <f t="shared" si="105"/>
        <v>1933.3268657888375</v>
      </c>
      <c r="Y265" s="21"/>
      <c r="Z265" s="21">
        <f t="shared" si="106"/>
        <v>2824.2294572284118</v>
      </c>
      <c r="AA265" s="21">
        <f t="shared" si="107"/>
        <v>3973.9758769836526</v>
      </c>
      <c r="AB265" s="21"/>
      <c r="AC265" s="21">
        <f t="shared" si="108"/>
        <v>5399.3047922512451</v>
      </c>
      <c r="AD265" s="21">
        <f t="shared" si="109"/>
        <v>7099.1858376458104</v>
      </c>
      <c r="AE265" s="21"/>
      <c r="AF265" s="21">
        <f t="shared" si="110"/>
        <v>9051.7080682733995</v>
      </c>
      <c r="AG265" s="21">
        <f t="shared" si="111"/>
        <v>11213.136636827214</v>
      </c>
      <c r="AH265" s="21"/>
      <c r="AI265" s="21">
        <f t="shared" si="112"/>
        <v>13519.42879461452</v>
      </c>
      <c r="AJ265" s="21">
        <f t="shared" si="113"/>
        <v>15890.114357034188</v>
      </c>
      <c r="AK265" s="21"/>
      <c r="AL265" s="21">
        <f t="shared" si="114"/>
        <v>18234.084455475251</v>
      </c>
      <c r="AM265" s="21">
        <f t="shared" si="115"/>
        <v>20456.5637562632</v>
      </c>
      <c r="AN265" s="21">
        <f t="shared" si="116"/>
        <v>22466.407313665073</v>
      </c>
      <c r="AO265" s="21">
        <f t="shared" si="117"/>
        <v>24182.873992194887</v>
      </c>
      <c r="AP265" s="21">
        <f t="shared" si="118"/>
        <v>25541.165027900286</v>
      </c>
      <c r="AQ265" s="21">
        <f t="shared" si="119"/>
        <v>26496.239591657817</v>
      </c>
      <c r="AR265" s="21">
        <f t="shared" si="120"/>
        <v>27024.681103675892</v>
      </c>
      <c r="AS265" s="21">
        <f t="shared" si="121"/>
        <v>27124.642461357867</v>
      </c>
      <c r="AT265" s="21">
        <f t="shared" si="122"/>
        <v>26814.109239528727</v>
      </c>
      <c r="AU265" s="21">
        <f t="shared" si="123"/>
        <v>26127.865468483829</v>
      </c>
      <c r="AV265" s="21">
        <f t="shared" si="124"/>
        <v>25113.619649950815</v>
      </c>
      <c r="AW265" s="21">
        <f t="shared" si="125"/>
        <v>23827.754468489937</v>
      </c>
      <c r="AX265" s="21">
        <f t="shared" si="126"/>
        <v>22331.11591493911</v>
      </c>
      <c r="AY265" s="21">
        <f t="shared" si="127"/>
        <v>20685.174171120732</v>
      </c>
      <c r="AZ265" s="21">
        <f t="shared" si="128"/>
        <v>18948.78792209144</v>
      </c>
      <c r="BA265" s="21">
        <f t="shared" si="129"/>
        <v>17175.701693649873</v>
      </c>
      <c r="BB265" s="21">
        <f t="shared" si="130"/>
        <v>15412.814307654739</v>
      </c>
      <c r="BC265" s="21">
        <f t="shared" si="131"/>
        <v>13699.183051903123</v>
      </c>
      <c r="BD265" s="21">
        <f t="shared" si="132"/>
        <v>12065.675916836763</v>
      </c>
      <c r="BE265" s="21">
        <f t="shared" si="133"/>
        <v>10535.153106066433</v>
      </c>
      <c r="BF265" s="21">
        <f t="shared" si="134"/>
        <v>9123.0464655426094</v>
      </c>
      <c r="BG265" s="21">
        <f t="shared" si="135"/>
        <v>7838.2076427812735</v>
      </c>
      <c r="BH265" s="21">
        <f t="shared" si="136"/>
        <v>6683.9083638036636</v>
      </c>
      <c r="BI265" s="21">
        <f t="shared" si="137"/>
        <v>5658.8950677831808</v>
      </c>
      <c r="BJ265" s="21">
        <f t="shared" si="138"/>
        <v>4758.4217334453188</v>
      </c>
      <c r="BK265" s="21">
        <f t="shared" si="139"/>
        <v>3975.2063347939834</v>
      </c>
      <c r="BL265" s="21">
        <f t="shared" si="140"/>
        <v>3300.2760860137728</v>
      </c>
      <c r="BM265" s="21">
        <f t="shared" si="141"/>
        <v>2723.6833545490517</v>
      </c>
      <c r="BN265" s="21">
        <f t="shared" si="142"/>
        <v>2235.0873492067212</v>
      </c>
      <c r="BO265" s="21">
        <f t="shared" si="143"/>
        <v>1824.2064121463413</v>
      </c>
      <c r="BP265" s="21">
        <f t="shared" si="144"/>
        <v>1481.1522630575487</v>
      </c>
      <c r="BQ265" s="21">
        <f t="shared" si="145"/>
        <v>1196.6613456010955</v>
      </c>
      <c r="BR265" s="21">
        <f t="shared" si="146"/>
        <v>962.24006988817223</v>
      </c>
      <c r="BS265" s="21">
        <f t="shared" si="147"/>
        <v>770.24078721387411</v>
      </c>
      <c r="BT265" s="21">
        <f t="shared" si="148"/>
        <v>613.88427905112349</v>
      </c>
      <c r="BU265" s="21">
        <f t="shared" si="149"/>
        <v>487.24281678700197</v>
      </c>
      <c r="BV265" s="21">
        <f t="shared" si="150"/>
        <v>385.19578826875835</v>
      </c>
      <c r="BW265" s="21">
        <f t="shared" si="151"/>
        <v>303.36774152046388</v>
      </c>
      <c r="BX265" s="21">
        <f t="shared" si="152"/>
        <v>238.0566370622509</v>
      </c>
      <c r="BY265" s="21">
        <f t="shared" si="153"/>
        <v>186.1582356735326</v>
      </c>
      <c r="BZ265" s="21">
        <f t="shared" si="154"/>
        <v>145.09093516989563</v>
      </c>
      <c r="CA265" s="21">
        <f t="shared" si="155"/>
        <v>112.72402751121651</v>
      </c>
      <c r="CB265" s="21">
        <f t="shared" si="156"/>
        <v>87.311270403058316</v>
      </c>
      <c r="CC265" s="21">
        <f t="shared" si="157"/>
        <v>67.430833421656317</v>
      </c>
      <c r="CD265" s="21">
        <f t="shared" si="158"/>
        <v>51.932056785919258</v>
      </c>
      <c r="CE265" s="21">
        <f t="shared" si="159"/>
        <v>39.889017003078166</v>
      </c>
      <c r="CF265" s="21">
        <f t="shared" si="160"/>
        <v>30.560593824342636</v>
      </c>
      <c r="CG265" s="21">
        <f t="shared" si="161"/>
        <v>23.356545911751557</v>
      </c>
      <c r="CH265" s="21">
        <f t="shared" si="162"/>
        <v>17.809000823364631</v>
      </c>
      <c r="CI265" s="21">
        <f t="shared" si="163"/>
        <v>13.548725200908221</v>
      </c>
      <c r="CJ265" s="21">
        <f t="shared" si="164"/>
        <v>10.285544528737422</v>
      </c>
      <c r="CK265" s="21">
        <f t="shared" si="165"/>
        <v>7.7923137024628595</v>
      </c>
      <c r="CL265" s="22">
        <f t="shared" si="166"/>
        <v>23.677647445472815</v>
      </c>
      <c r="CM265" s="20">
        <f t="shared" si="167"/>
        <v>0.1680454041597661</v>
      </c>
      <c r="CN265" s="21">
        <f t="shared" si="168"/>
        <v>0.35756461873535056</v>
      </c>
      <c r="CO265" s="21">
        <f t="shared" si="169"/>
        <v>0.98781004296645247</v>
      </c>
      <c r="CP265" s="21">
        <f t="shared" si="170"/>
        <v>2.5248368557738754</v>
      </c>
      <c r="CQ265" s="21">
        <f t="shared" si="171"/>
        <v>6.00682707654226</v>
      </c>
      <c r="CR265" s="21">
        <f t="shared" si="172"/>
        <v>13.373955634916289</v>
      </c>
      <c r="CS265" s="21">
        <f t="shared" si="173"/>
        <v>28.002737875897484</v>
      </c>
      <c r="CT265" s="21">
        <f t="shared" si="174"/>
        <v>55.384603315922419</v>
      </c>
      <c r="CU265" s="21">
        <f t="shared" si="175"/>
        <v>103.88913568036936</v>
      </c>
      <c r="CV265" s="21">
        <f t="shared" si="176"/>
        <v>185.49449420468068</v>
      </c>
      <c r="CW265" s="21">
        <f t="shared" si="177"/>
        <v>316.31452609962736</v>
      </c>
      <c r="CX265" s="21">
        <f t="shared" si="178"/>
        <v>516.72227899367397</v>
      </c>
      <c r="CY265" s="21">
        <f t="shared" si="179"/>
        <v>810.87965755027915</v>
      </c>
      <c r="CZ265" s="21">
        <f t="shared" si="180"/>
        <v>1225.5417057979714</v>
      </c>
      <c r="DA265" s="21">
        <f t="shared" si="181"/>
        <v>1788.1081011626791</v>
      </c>
      <c r="DB265" s="21">
        <f t="shared" si="182"/>
        <v>2524.0274829723808</v>
      </c>
      <c r="DC265" s="21">
        <f t="shared" si="183"/>
        <v>3453.7959064474721</v>
      </c>
      <c r="DD265" s="21">
        <f t="shared" si="184"/>
        <v>4589.8993121647181</v>
      </c>
      <c r="DE265" s="21">
        <f t="shared" si="185"/>
        <v>5934.1060026115065</v>
      </c>
      <c r="DF265" s="21">
        <f t="shared" si="186"/>
        <v>7475.5040833128533</v>
      </c>
      <c r="DG265" s="21">
        <f t="shared" si="187"/>
        <v>9189.6003125350126</v>
      </c>
      <c r="DH265" s="21">
        <f t="shared" si="188"/>
        <v>11038.664466680388</v>
      </c>
      <c r="DI265" s="21">
        <f t="shared" si="189"/>
        <v>12973.341128883574</v>
      </c>
      <c r="DJ265" s="21">
        <f t="shared" si="190"/>
        <v>14935.387220511462</v>
      </c>
      <c r="DK265" s="21">
        <f t="shared" si="191"/>
        <v>16861.255404908079</v>
      </c>
      <c r="DL265" s="21">
        <f t="shared" si="192"/>
        <v>18686.150711569899</v>
      </c>
      <c r="DM265" s="21">
        <f t="shared" si="193"/>
        <v>20348.150616741241</v>
      </c>
      <c r="DN265" s="21">
        <f t="shared" si="194"/>
        <v>21791.997312701769</v>
      </c>
      <c r="DO265" s="21">
        <f t="shared" si="195"/>
        <v>22972.236148992622</v>
      </c>
      <c r="DP265" s="21">
        <f t="shared" si="196"/>
        <v>23855.471493124187</v>
      </c>
      <c r="DQ265" s="21">
        <f t="shared" si="197"/>
        <v>24421.623334481508</v>
      </c>
      <c r="DR265" s="21">
        <f t="shared" si="198"/>
        <v>24664.178362997562</v>
      </c>
      <c r="DS265" s="21">
        <f t="shared" si="199"/>
        <v>24589.524632839177</v>
      </c>
      <c r="DT265" s="21">
        <f t="shared" si="200"/>
        <v>24215.530396394312</v>
      </c>
      <c r="DU265" s="21">
        <f t="shared" si="201"/>
        <v>23569.57122108632</v>
      </c>
      <c r="DV265" s="21">
        <f t="shared" si="202"/>
        <v>22686.225384452267</v>
      </c>
      <c r="DW265" s="21">
        <f t="shared" si="203"/>
        <v>21604.849413093682</v>
      </c>
      <c r="DX265" s="21">
        <f t="shared" si="204"/>
        <v>20367.219194864756</v>
      </c>
      <c r="DY265" s="21">
        <f t="shared" si="205"/>
        <v>19015.383902761543</v>
      </c>
      <c r="DZ265" s="21">
        <f t="shared" si="206"/>
        <v>17589.836392704936</v>
      </c>
      <c r="EA265" s="21">
        <f t="shared" si="207"/>
        <v>16128.060232475924</v>
      </c>
      <c r="EB265" s="21">
        <f t="shared" si="208"/>
        <v>14663.474215439715</v>
      </c>
      <c r="EC265" s="21">
        <f t="shared" si="209"/>
        <v>13224.762782638321</v>
      </c>
      <c r="ED265" s="21">
        <f t="shared" si="210"/>
        <v>11835.556521465305</v>
      </c>
      <c r="EE265" s="21">
        <f t="shared" si="211"/>
        <v>10514.410986101178</v>
      </c>
      <c r="EF265" s="21">
        <f t="shared" si="212"/>
        <v>9275.023805886558</v>
      </c>
      <c r="EG265" s="21">
        <f t="shared" si="213"/>
        <v>8126.6281859552491</v>
      </c>
      <c r="EH265" s="21">
        <f t="shared" si="214"/>
        <v>7074.503972292855</v>
      </c>
      <c r="EI265" s="21">
        <f t="shared" si="215"/>
        <v>6120.5539254452397</v>
      </c>
      <c r="EJ265" s="21">
        <f t="shared" si="216"/>
        <v>5263.9013202249462</v>
      </c>
      <c r="EK265" s="21">
        <f t="shared" si="217"/>
        <v>4501.4742797095259</v>
      </c>
      <c r="EL265" s="21">
        <f t="shared" si="218"/>
        <v>3828.5514432316036</v>
      </c>
      <c r="EM265" s="21">
        <f t="shared" si="219"/>
        <v>3239.2520124080997</v>
      </c>
      <c r="EN265" s="21">
        <f t="shared" si="220"/>
        <v>2726.9605160211754</v>
      </c>
      <c r="EO265" s="21">
        <f t="shared" si="221"/>
        <v>2284.6825900236472</v>
      </c>
      <c r="EP265" s="21">
        <f t="shared" si="222"/>
        <v>1905.3326497689854</v>
      </c>
      <c r="EQ265" s="21">
        <f t="shared" si="223"/>
        <v>1581.9576182665251</v>
      </c>
      <c r="ER265" s="21">
        <f t="shared" si="224"/>
        <v>1307.9030191787385</v>
      </c>
      <c r="ES265" s="21">
        <f t="shared" si="225"/>
        <v>1076.9289361219453</v>
      </c>
      <c r="ET265" s="21">
        <f t="shared" si="226"/>
        <v>883.28378077711909</v>
      </c>
      <c r="EU265" s="21">
        <f t="shared" si="227"/>
        <v>721.74369336398786</v>
      </c>
      <c r="EV265" s="21">
        <f t="shared" si="228"/>
        <v>587.62489187906738</v>
      </c>
      <c r="EW265" s="21">
        <f t="shared" si="229"/>
        <v>476.77553628698314</v>
      </c>
      <c r="EX265" s="21">
        <f t="shared" si="230"/>
        <v>385.55279696953517</v>
      </c>
      <c r="EY265" s="21">
        <f t="shared" si="231"/>
        <v>310.7899017298617</v>
      </c>
      <c r="EZ265" s="21">
        <f t="shared" si="232"/>
        <v>249.75704591304515</v>
      </c>
      <c r="FA265" s="21">
        <f t="shared" si="233"/>
        <v>200.11922776535522</v>
      </c>
      <c r="FB265" s="21">
        <f t="shared" si="234"/>
        <v>159.89334069769754</v>
      </c>
      <c r="FC265" s="21">
        <f t="shared" si="235"/>
        <v>127.40622703157734</v>
      </c>
      <c r="FD265" s="21">
        <f t="shared" si="236"/>
        <v>101.25487573205999</v>
      </c>
      <c r="FE265" s="21">
        <f t="shared" si="237"/>
        <v>80.269524579341237</v>
      </c>
      <c r="FF265" s="22">
        <f t="shared" si="238"/>
        <v>293.32402447141095</v>
      </c>
    </row>
    <row r="266" spans="1:162" ht="15.5" x14ac:dyDescent="0.35">
      <c r="A266" s="4" t="s">
        <v>72</v>
      </c>
      <c r="B266" s="18">
        <f>[1]InputData!C59</f>
        <v>516343</v>
      </c>
      <c r="C266" s="19">
        <f>'[1]Cenários obesidade'!B61</f>
        <v>28.50731269123083</v>
      </c>
      <c r="D266" s="19">
        <f>'[1]Cenários obesidade'!C61</f>
        <v>4.2078910643252128</v>
      </c>
      <c r="E266" s="19">
        <f>'[1]Cenários obesidade'!D61</f>
        <v>31.358043960353911</v>
      </c>
      <c r="F266" s="19">
        <f>'[1]Cenários obesidade'!E61</f>
        <v>4.6286801707577334</v>
      </c>
      <c r="G266" s="20">
        <f t="shared" si="91"/>
        <v>3.3393836463924274</v>
      </c>
      <c r="H266" s="21">
        <f t="shared" si="92"/>
        <v>0.14681276257144232</v>
      </c>
      <c r="I266" s="20">
        <f t="shared" si="93"/>
        <v>3.4346938261967521</v>
      </c>
      <c r="J266" s="22">
        <f t="shared" si="94"/>
        <v>0.14681276257144232</v>
      </c>
      <c r="K266" s="20">
        <f t="shared" si="95"/>
        <v>4.404296520646346</v>
      </c>
      <c r="L266" s="21">
        <f t="shared" si="96"/>
        <v>7.3777575158717577</v>
      </c>
      <c r="M266" s="21">
        <f t="shared" si="97"/>
        <v>17.411657780479707</v>
      </c>
      <c r="N266" s="21">
        <f t="shared" si="98"/>
        <v>38.228515713729116</v>
      </c>
      <c r="O266" s="21">
        <f t="shared" si="99"/>
        <v>78.528694809166169</v>
      </c>
      <c r="P266" s="21"/>
      <c r="Q266" s="21">
        <f t="shared" si="100"/>
        <v>151.69742081904417</v>
      </c>
      <c r="R266" s="21">
        <f t="shared" si="101"/>
        <v>276.84435704865751</v>
      </c>
      <c r="S266" s="21"/>
      <c r="T266" s="21">
        <f t="shared" si="102"/>
        <v>479.3018386268962</v>
      </c>
      <c r="U266" s="21">
        <f t="shared" si="103"/>
        <v>790.20269126677886</v>
      </c>
      <c r="V266" s="21"/>
      <c r="W266" s="21">
        <f t="shared" si="104"/>
        <v>1244.8439842278274</v>
      </c>
      <c r="X266" s="21">
        <f t="shared" si="105"/>
        <v>1879.7364390119697</v>
      </c>
      <c r="Y266" s="21"/>
      <c r="Z266" s="21">
        <f t="shared" si="106"/>
        <v>2728.5079446496061</v>
      </c>
      <c r="AA266" s="21">
        <f t="shared" si="107"/>
        <v>3817.1119607282658</v>
      </c>
      <c r="AB266" s="21"/>
      <c r="AC266" s="21">
        <f t="shared" si="108"/>
        <v>5159.0143382884335</v>
      </c>
      <c r="AD266" s="21">
        <f t="shared" si="109"/>
        <v>6751.1331026104554</v>
      </c>
      <c r="AE266" s="21"/>
      <c r="AF266" s="21">
        <f t="shared" si="110"/>
        <v>8571.2528290332375</v>
      </c>
      <c r="AG266" s="21">
        <f t="shared" si="111"/>
        <v>10577.435189837361</v>
      </c>
      <c r="AH266" s="21"/>
      <c r="AI266" s="21">
        <f t="shared" si="112"/>
        <v>12709.642658850184</v>
      </c>
      <c r="AJ266" s="21">
        <f t="shared" si="113"/>
        <v>14893.448474498997</v>
      </c>
      <c r="AK266" s="21"/>
      <c r="AL266" s="21">
        <f t="shared" si="114"/>
        <v>17045.392627763311</v>
      </c>
      <c r="AM266" s="21">
        <f t="shared" si="115"/>
        <v>19079.318261646229</v>
      </c>
      <c r="AN266" s="21">
        <f t="shared" si="116"/>
        <v>20912.918879434605</v>
      </c>
      <c r="AO266" s="21">
        <f t="shared" si="117"/>
        <v>22473.749699166074</v>
      </c>
      <c r="AP266" s="21">
        <f t="shared" si="118"/>
        <v>23704.087209100275</v>
      </c>
      <c r="AQ266" s="21">
        <f t="shared" si="119"/>
        <v>24564.223722860297</v>
      </c>
      <c r="AR266" s="21">
        <f t="shared" si="120"/>
        <v>25034.016167395781</v>
      </c>
      <c r="AS266" s="21">
        <f t="shared" si="121"/>
        <v>25112.730766871457</v>
      </c>
      <c r="AT266" s="21">
        <f t="shared" si="122"/>
        <v>24817.407274889403</v>
      </c>
      <c r="AU266" s="21">
        <f t="shared" si="123"/>
        <v>24180.090053579424</v>
      </c>
      <c r="AV266" s="21">
        <f t="shared" si="124"/>
        <v>23244.333372005098</v>
      </c>
      <c r="AW266" s="21">
        <f t="shared" si="125"/>
        <v>22061.390067666354</v>
      </c>
      <c r="AX266" s="21">
        <f t="shared" si="126"/>
        <v>20686.448522334136</v>
      </c>
      <c r="AY266" s="21">
        <f t="shared" si="127"/>
        <v>19175.208460743692</v>
      </c>
      <c r="AZ266" s="21">
        <f t="shared" si="128"/>
        <v>17580.997258179927</v>
      </c>
      <c r="BA266" s="21">
        <f t="shared" si="129"/>
        <v>15952.538939658143</v>
      </c>
      <c r="BB266" s="21">
        <f t="shared" si="130"/>
        <v>14332.408080407116</v>
      </c>
      <c r="BC266" s="21">
        <f t="shared" si="131"/>
        <v>12756.136693742612</v>
      </c>
      <c r="BD266" s="21">
        <f t="shared" si="132"/>
        <v>11251.896628823359</v>
      </c>
      <c r="BE266" s="21">
        <f t="shared" si="133"/>
        <v>9840.6528069854685</v>
      </c>
      <c r="BF266" s="21">
        <f t="shared" si="134"/>
        <v>8536.6715962794133</v>
      </c>
      <c r="BG266" s="21">
        <f t="shared" si="135"/>
        <v>7348.2704164554252</v>
      </c>
      <c r="BH266" s="21">
        <f t="shared" si="136"/>
        <v>6278.7055446068107</v>
      </c>
      <c r="BI266" s="21">
        <f t="shared" si="137"/>
        <v>5327.1114792845065</v>
      </c>
      <c r="BJ266" s="21">
        <f t="shared" si="138"/>
        <v>4489.4240558455967</v>
      </c>
      <c r="BK266" s="21">
        <f t="shared" si="139"/>
        <v>3759.2384131873973</v>
      </c>
      <c r="BL266" s="21">
        <f t="shared" si="140"/>
        <v>3128.5702392655708</v>
      </c>
      <c r="BM266" s="21">
        <f t="shared" si="141"/>
        <v>2588.5034791201192</v>
      </c>
      <c r="BN266" s="21">
        <f t="shared" si="142"/>
        <v>2129.7194314296598</v>
      </c>
      <c r="BO266" s="21">
        <f t="shared" si="143"/>
        <v>1742.9108564809655</v>
      </c>
      <c r="BP266" s="21">
        <f t="shared" si="144"/>
        <v>1419.0906170827459</v>
      </c>
      <c r="BQ266" s="21">
        <f t="shared" si="145"/>
        <v>1149.8078834217888</v>
      </c>
      <c r="BR266" s="21">
        <f t="shared" si="146"/>
        <v>927.28653157992926</v>
      </c>
      <c r="BS266" s="21">
        <f t="shared" si="147"/>
        <v>744.50053380431359</v>
      </c>
      <c r="BT266" s="21">
        <f t="shared" si="148"/>
        <v>595.20031541412118</v>
      </c>
      <c r="BU266" s="21">
        <f t="shared" si="149"/>
        <v>473.90261111955766</v>
      </c>
      <c r="BV266" s="21">
        <f t="shared" si="150"/>
        <v>375.85458982901542</v>
      </c>
      <c r="BW266" s="21">
        <f t="shared" si="151"/>
        <v>296.98115452647477</v>
      </c>
      <c r="BX266" s="21">
        <f t="shared" si="152"/>
        <v>233.82251816091645</v>
      </c>
      <c r="BY266" s="21">
        <f t="shared" si="153"/>
        <v>183.46750698107095</v>
      </c>
      <c r="BZ266" s="21">
        <f t="shared" si="154"/>
        <v>143.48660394551524</v>
      </c>
      <c r="CA266" s="21">
        <f t="shared" si="155"/>
        <v>111.86753809424272</v>
      </c>
      <c r="CB266" s="21">
        <f t="shared" si="156"/>
        <v>86.955249154312739</v>
      </c>
      <c r="CC266" s="21">
        <f t="shared" si="157"/>
        <v>67.397293342997358</v>
      </c>
      <c r="CD266" s="21">
        <f t="shared" si="158"/>
        <v>52.09518107580876</v>
      </c>
      <c r="CE266" s="21">
        <f t="shared" si="159"/>
        <v>40.161721220705978</v>
      </c>
      <c r="CF266" s="21">
        <f t="shared" si="160"/>
        <v>30.884160513009704</v>
      </c>
      <c r="CG266" s="21">
        <f t="shared" si="161"/>
        <v>23.692723462805393</v>
      </c>
      <c r="CH266" s="21">
        <f t="shared" si="162"/>
        <v>18.134053316649709</v>
      </c>
      <c r="CI266" s="21">
        <f t="shared" si="163"/>
        <v>13.849007750515693</v>
      </c>
      <c r="CJ266" s="21">
        <f t="shared" si="164"/>
        <v>10.554257033414407</v>
      </c>
      <c r="CK266" s="21">
        <f t="shared" si="165"/>
        <v>8.0271539404181205</v>
      </c>
      <c r="CL266" s="22">
        <f t="shared" si="166"/>
        <v>24.785638183835406</v>
      </c>
      <c r="CM266" s="20">
        <f t="shared" si="167"/>
        <v>0.19213219849136504</v>
      </c>
      <c r="CN266" s="21">
        <f t="shared" si="168"/>
        <v>0.39871286235267384</v>
      </c>
      <c r="CO266" s="21">
        <f t="shared" si="169"/>
        <v>1.0839190626821698</v>
      </c>
      <c r="CP266" s="21">
        <f t="shared" si="170"/>
        <v>2.7295323971201375</v>
      </c>
      <c r="CQ266" s="21">
        <f t="shared" si="171"/>
        <v>6.404810760501757</v>
      </c>
      <c r="CR266" s="21">
        <f t="shared" si="172"/>
        <v>14.078836400534906</v>
      </c>
      <c r="CS266" s="21">
        <f t="shared" si="173"/>
        <v>29.131354152581849</v>
      </c>
      <c r="CT266" s="21">
        <f t="shared" si="174"/>
        <v>56.987707160815177</v>
      </c>
      <c r="CU266" s="21">
        <f t="shared" si="175"/>
        <v>105.81484425094095</v>
      </c>
      <c r="CV266" s="21">
        <f t="shared" si="176"/>
        <v>187.16310221508772</v>
      </c>
      <c r="CW266" s="21">
        <f t="shared" si="177"/>
        <v>316.39356274395908</v>
      </c>
      <c r="CX266" s="21">
        <f t="shared" si="178"/>
        <v>512.70966862407033</v>
      </c>
      <c r="CY266" s="21">
        <f t="shared" si="179"/>
        <v>798.6283422224177</v>
      </c>
      <c r="CZ266" s="21">
        <f t="shared" si="180"/>
        <v>1198.7861530386369</v>
      </c>
      <c r="DA266" s="21">
        <f t="shared" si="181"/>
        <v>1738.0749752509171</v>
      </c>
      <c r="DB266" s="21">
        <f t="shared" si="182"/>
        <v>2439.2225808039675</v>
      </c>
      <c r="DC266" s="21">
        <f t="shared" si="183"/>
        <v>3320.0524072072344</v>
      </c>
      <c r="DD266" s="21">
        <f t="shared" si="184"/>
        <v>4390.7472014694422</v>
      </c>
      <c r="DE266" s="21">
        <f t="shared" si="185"/>
        <v>5651.4821660737853</v>
      </c>
      <c r="DF266" s="21">
        <f t="shared" si="186"/>
        <v>7090.773676540648</v>
      </c>
      <c r="DG266" s="21">
        <f t="shared" si="187"/>
        <v>8684.8114349645894</v>
      </c>
      <c r="DH266" s="21">
        <f t="shared" si="188"/>
        <v>10397.91885597508</v>
      </c>
      <c r="DI266" s="21">
        <f t="shared" si="189"/>
        <v>12184.140653296407</v>
      </c>
      <c r="DJ266" s="21">
        <f t="shared" si="190"/>
        <v>13989.813198298893</v>
      </c>
      <c r="DK266" s="21">
        <f t="shared" si="191"/>
        <v>15756.855192739618</v>
      </c>
      <c r="DL266" s="21">
        <f t="shared" si="192"/>
        <v>17426.440020536833</v>
      </c>
      <c r="DM266" s="21">
        <f t="shared" si="193"/>
        <v>18942.684566935201</v>
      </c>
      <c r="DN266" s="21">
        <f t="shared" si="194"/>
        <v>20256.011130475723</v>
      </c>
      <c r="DO266" s="21">
        <f t="shared" si="195"/>
        <v>21325.900721356273</v>
      </c>
      <c r="DP266" s="21">
        <f t="shared" si="196"/>
        <v>22122.84419406805</v>
      </c>
      <c r="DQ266" s="21">
        <f t="shared" si="197"/>
        <v>22629.397179294487</v>
      </c>
      <c r="DR266" s="21">
        <f t="shared" si="198"/>
        <v>22840.341454974059</v>
      </c>
      <c r="DS266" s="21">
        <f t="shared" si="199"/>
        <v>22762.037921041749</v>
      </c>
      <c r="DT266" s="21">
        <f t="shared" si="200"/>
        <v>22411.117384165347</v>
      </c>
      <c r="DU266" s="21">
        <f t="shared" si="201"/>
        <v>21812.691770151621</v>
      </c>
      <c r="DV266" s="21">
        <f t="shared" si="202"/>
        <v>20998.280722236286</v>
      </c>
      <c r="DW266" s="21">
        <f t="shared" si="203"/>
        <v>20003.640168269518</v>
      </c>
      <c r="DX266" s="21">
        <f t="shared" si="204"/>
        <v>18866.655410886367</v>
      </c>
      <c r="DY266" s="21">
        <f t="shared" si="205"/>
        <v>17625.42733052071</v>
      </c>
      <c r="DZ266" s="21">
        <f t="shared" si="206"/>
        <v>16316.641898568458</v>
      </c>
      <c r="EA266" s="21">
        <f t="shared" si="207"/>
        <v>14974.275063788671</v>
      </c>
      <c r="EB266" s="21">
        <f t="shared" si="208"/>
        <v>13628.650726271042</v>
      </c>
      <c r="EC266" s="21">
        <f t="shared" si="209"/>
        <v>12305.841217877236</v>
      </c>
      <c r="ED266" s="21">
        <f t="shared" si="210"/>
        <v>11027.378556756074</v>
      </c>
      <c r="EE266" s="21">
        <f t="shared" si="211"/>
        <v>9810.2308495435918</v>
      </c>
      <c r="EF266" s="21">
        <f t="shared" si="212"/>
        <v>8666.9909700201479</v>
      </c>
      <c r="EG266" s="21">
        <f t="shared" si="213"/>
        <v>7606.2229808954071</v>
      </c>
      <c r="EH266" s="21">
        <f t="shared" si="214"/>
        <v>6632.9143984818202</v>
      </c>
      <c r="EI266" s="21">
        <f t="shared" si="215"/>
        <v>5748.9880091509185</v>
      </c>
      <c r="EJ266" s="21">
        <f t="shared" si="216"/>
        <v>4953.8343175436512</v>
      </c>
      <c r="EK266" s="21">
        <f t="shared" si="217"/>
        <v>4244.833813791699</v>
      </c>
      <c r="EL266" s="21">
        <f t="shared" si="218"/>
        <v>3617.8462925808294</v>
      </c>
      <c r="EM266" s="21">
        <f t="shared" si="219"/>
        <v>3067.6518745261401</v>
      </c>
      <c r="EN266" s="21">
        <f t="shared" si="220"/>
        <v>2588.3348163961155</v>
      </c>
      <c r="EO266" s="21">
        <f t="shared" si="221"/>
        <v>2173.6064762256692</v>
      </c>
      <c r="EP266" s="21">
        <f t="shared" si="222"/>
        <v>1817.0678866086312</v>
      </c>
      <c r="EQ266" s="21">
        <f t="shared" si="223"/>
        <v>1512.4153482875502</v>
      </c>
      <c r="ER266" s="21">
        <f t="shared" si="224"/>
        <v>1253.5944139914297</v>
      </c>
      <c r="ES266" s="21">
        <f t="shared" si="225"/>
        <v>1034.9087506223</v>
      </c>
      <c r="ET266" s="21">
        <f t="shared" si="226"/>
        <v>851.09081820620952</v>
      </c>
      <c r="EU266" s="21">
        <f t="shared" si="227"/>
        <v>697.34125261464033</v>
      </c>
      <c r="EV266" s="21">
        <f t="shared" si="228"/>
        <v>569.34343548990682</v>
      </c>
      <c r="EW266" s="21">
        <f t="shared" si="229"/>
        <v>463.25910642811044</v>
      </c>
      <c r="EX266" s="21">
        <f t="shared" si="230"/>
        <v>375.71012219883085</v>
      </c>
      <c r="EY266" s="21">
        <f t="shared" si="231"/>
        <v>303.7506746403451</v>
      </c>
      <c r="EZ266" s="21">
        <f t="shared" si="232"/>
        <v>244.83350012259947</v>
      </c>
      <c r="FA266" s="21">
        <f t="shared" si="233"/>
        <v>196.77288771719486</v>
      </c>
      <c r="FB266" s="21">
        <f t="shared" si="234"/>
        <v>157.70664377824693</v>
      </c>
      <c r="FC266" s="21">
        <f t="shared" si="235"/>
        <v>126.05860903283056</v>
      </c>
      <c r="FD266" s="21">
        <f t="shared" si="236"/>
        <v>100.50285322624245</v>
      </c>
      <c r="FE266" s="21">
        <f t="shared" si="237"/>
        <v>79.930288544179248</v>
      </c>
      <c r="FF266" s="22">
        <f t="shared" si="238"/>
        <v>296.60615045029402</v>
      </c>
    </row>
    <row r="267" spans="1:162" ht="15.5" x14ac:dyDescent="0.35">
      <c r="A267" s="4" t="s">
        <v>73</v>
      </c>
      <c r="B267" s="18">
        <f>[1]InputData!C60</f>
        <v>479522</v>
      </c>
      <c r="C267" s="19">
        <f>'[1]Cenários obesidade'!B62</f>
        <v>28.48</v>
      </c>
      <c r="D267" s="19">
        <f>'[1]Cenários obesidade'!C62</f>
        <v>4.24</v>
      </c>
      <c r="E267" s="19">
        <f>'[1]Cenários obesidade'!D62</f>
        <v>31.327999999999999</v>
      </c>
      <c r="F267" s="19">
        <f>'[1]Cenários obesidade'!E62</f>
        <v>4.6640000000000006</v>
      </c>
      <c r="G267" s="20">
        <f t="shared" si="91"/>
        <v>3.3382410223415895</v>
      </c>
      <c r="H267" s="21">
        <f t="shared" si="92"/>
        <v>0.14806123194263579</v>
      </c>
      <c r="I267" s="20">
        <f t="shared" si="93"/>
        <v>3.4335512021459147</v>
      </c>
      <c r="J267" s="22">
        <f t="shared" si="94"/>
        <v>0.14806123194263579</v>
      </c>
      <c r="K267" s="20">
        <f t="shared" si="95"/>
        <v>4.9834705947521352</v>
      </c>
      <c r="L267" s="21">
        <f t="shared" si="96"/>
        <v>8.1178526653007612</v>
      </c>
      <c r="M267" s="21">
        <f t="shared" si="97"/>
        <v>18.844060184721144</v>
      </c>
      <c r="N267" s="21">
        <f t="shared" si="98"/>
        <v>40.746440179922146</v>
      </c>
      <c r="O267" s="21">
        <f t="shared" si="99"/>
        <v>82.529009787331375</v>
      </c>
      <c r="P267" s="21"/>
      <c r="Q267" s="21">
        <f t="shared" si="100"/>
        <v>157.3629876234244</v>
      </c>
      <c r="R267" s="21">
        <f t="shared" si="101"/>
        <v>283.75397505626722</v>
      </c>
      <c r="S267" s="21"/>
      <c r="T267" s="21">
        <f t="shared" si="102"/>
        <v>485.84958217259606</v>
      </c>
      <c r="U267" s="21">
        <f t="shared" si="103"/>
        <v>792.85534574475469</v>
      </c>
      <c r="V267" s="21"/>
      <c r="W267" s="21">
        <f t="shared" si="104"/>
        <v>1237.3243361823415</v>
      </c>
      <c r="X267" s="21">
        <f t="shared" si="105"/>
        <v>1852.2759169248293</v>
      </c>
      <c r="Y267" s="21"/>
      <c r="Z267" s="21">
        <f t="shared" si="106"/>
        <v>2667.346333209081</v>
      </c>
      <c r="AA267" s="21">
        <f t="shared" si="107"/>
        <v>3704.419738141286</v>
      </c>
      <c r="AB267" s="21"/>
      <c r="AC267" s="21">
        <f t="shared" si="108"/>
        <v>4973.3685612954396</v>
      </c>
      <c r="AD267" s="21">
        <f t="shared" si="109"/>
        <v>6468.5962003396971</v>
      </c>
      <c r="AE267" s="21"/>
      <c r="AF267" s="21">
        <f t="shared" si="110"/>
        <v>8167.0011787045514</v>
      </c>
      <c r="AG267" s="21">
        <f t="shared" si="111"/>
        <v>10027.783046741039</v>
      </c>
      <c r="AH267" s="21"/>
      <c r="AI267" s="21">
        <f t="shared" si="112"/>
        <v>11994.229002368045</v>
      </c>
      <c r="AJ267" s="21">
        <f t="shared" si="113"/>
        <v>13997.31595077173</v>
      </c>
      <c r="AK267" s="21"/>
      <c r="AL267" s="21">
        <f t="shared" si="114"/>
        <v>15960.695891077408</v>
      </c>
      <c r="AM267" s="21">
        <f t="shared" si="115"/>
        <v>17806.450205557099</v>
      </c>
      <c r="AN267" s="21">
        <f t="shared" si="116"/>
        <v>19460.925605809876</v>
      </c>
      <c r="AO267" s="21">
        <f t="shared" si="117"/>
        <v>20860.001850402754</v>
      </c>
      <c r="AP267" s="21">
        <f t="shared" si="118"/>
        <v>21953.269049230777</v>
      </c>
      <c r="AQ267" s="21">
        <f t="shared" si="119"/>
        <v>22706.777565668221</v>
      </c>
      <c r="AR267" s="21">
        <f t="shared" si="120"/>
        <v>23104.229091317447</v>
      </c>
      <c r="AS267" s="21">
        <f t="shared" si="121"/>
        <v>23146.66969058647</v>
      </c>
      <c r="AT267" s="21">
        <f t="shared" si="122"/>
        <v>22850.899475071041</v>
      </c>
      <c r="AU267" s="21">
        <f t="shared" si="123"/>
        <v>22246.915113482701</v>
      </c>
      <c r="AV267" s="21">
        <f t="shared" si="124"/>
        <v>21374.747473389492</v>
      </c>
      <c r="AW267" s="21">
        <f t="shared" si="125"/>
        <v>20281.052910511262</v>
      </c>
      <c r="AX267" s="21">
        <f t="shared" si="126"/>
        <v>19015.774338764346</v>
      </c>
      <c r="AY267" s="21">
        <f t="shared" si="127"/>
        <v>17629.121026421362</v>
      </c>
      <c r="AZ267" s="21">
        <f t="shared" si="128"/>
        <v>16169.037711747129</v>
      </c>
      <c r="BA267" s="21">
        <f t="shared" si="129"/>
        <v>14679.255706695445</v>
      </c>
      <c r="BB267" s="21">
        <f t="shared" si="130"/>
        <v>13197.949670489239</v>
      </c>
      <c r="BC267" s="21">
        <f t="shared" si="131"/>
        <v>11756.9688457467</v>
      </c>
      <c r="BD267" s="21">
        <f t="shared" si="132"/>
        <v>10381.572858164065</v>
      </c>
      <c r="BE267" s="21">
        <f t="shared" si="133"/>
        <v>9090.5793560166876</v>
      </c>
      <c r="BF267" s="21">
        <f t="shared" si="134"/>
        <v>7896.8218094637159</v>
      </c>
      <c r="BG267" s="21">
        <f t="shared" si="135"/>
        <v>6807.817778611412</v>
      </c>
      <c r="BH267" s="21">
        <f t="shared" si="136"/>
        <v>5826.5576697667757</v>
      </c>
      <c r="BI267" s="21">
        <f t="shared" si="137"/>
        <v>4952.3383676725998</v>
      </c>
      <c r="BJ267" s="21">
        <f t="shared" si="138"/>
        <v>4181.5825446422659</v>
      </c>
      <c r="BK267" s="21">
        <f t="shared" si="139"/>
        <v>3508.6008837993204</v>
      </c>
      <c r="BL267" s="21">
        <f t="shared" si="140"/>
        <v>2926.2695080945737</v>
      </c>
      <c r="BM267" s="21">
        <f t="shared" si="141"/>
        <v>2426.6077374498509</v>
      </c>
      <c r="BN267" s="21">
        <f t="shared" si="142"/>
        <v>2001.2515264966808</v>
      </c>
      <c r="BO267" s="21">
        <f t="shared" si="143"/>
        <v>1641.8255379333148</v>
      </c>
      <c r="BP267" s="21">
        <f t="shared" si="144"/>
        <v>1340.2219916697522</v>
      </c>
      <c r="BQ267" s="21">
        <f t="shared" si="145"/>
        <v>1088.7975461445183</v>
      </c>
      <c r="BR267" s="21">
        <f t="shared" si="146"/>
        <v>880.5009240313708</v>
      </c>
      <c r="BS267" s="21">
        <f t="shared" si="147"/>
        <v>708.9442013649774</v>
      </c>
      <c r="BT267" s="21">
        <f t="shared" si="148"/>
        <v>568.43001385214723</v>
      </c>
      <c r="BU267" s="21">
        <f t="shared" si="149"/>
        <v>453.94571827185763</v>
      </c>
      <c r="BV267" s="21">
        <f t="shared" si="150"/>
        <v>361.13403811509482</v>
      </c>
      <c r="BW267" s="21">
        <f t="shared" si="151"/>
        <v>286.24811534902466</v>
      </c>
      <c r="BX267" s="21">
        <f t="shared" si="152"/>
        <v>226.09732136321583</v>
      </c>
      <c r="BY267" s="21">
        <f t="shared" si="153"/>
        <v>177.98873826344195</v>
      </c>
      <c r="BZ267" s="21">
        <f t="shared" si="154"/>
        <v>139.66795654764817</v>
      </c>
      <c r="CA267" s="21">
        <f t="shared" si="155"/>
        <v>109.26176767390562</v>
      </c>
      <c r="CB267" s="21">
        <f t="shared" si="156"/>
        <v>85.224460458920845</v>
      </c>
      <c r="CC267" s="21">
        <f t="shared" si="157"/>
        <v>66.288745646129399</v>
      </c>
      <c r="CD267" s="21">
        <f t="shared" si="158"/>
        <v>51.421812672560556</v>
      </c>
      <c r="CE267" s="21">
        <f t="shared" si="159"/>
        <v>39.786642403300192</v>
      </c>
      <c r="CF267" s="21">
        <f t="shared" si="160"/>
        <v>30.708434596711104</v>
      </c>
      <c r="CG267" s="21">
        <f t="shared" si="161"/>
        <v>23.645835626649788</v>
      </c>
      <c r="CH267" s="21">
        <f t="shared" si="162"/>
        <v>18.166549485132126</v>
      </c>
      <c r="CI267" s="21">
        <f t="shared" si="163"/>
        <v>13.926865281364616</v>
      </c>
      <c r="CJ267" s="21">
        <f t="shared" si="164"/>
        <v>10.654622375461081</v>
      </c>
      <c r="CK267" s="21">
        <f t="shared" si="165"/>
        <v>8.1351479731468039</v>
      </c>
      <c r="CL267" s="22">
        <f t="shared" si="166"/>
        <v>25.532762066527159</v>
      </c>
      <c r="CM267" s="20">
        <f t="shared" si="167"/>
        <v>0.22977130449961944</v>
      </c>
      <c r="CN267" s="21">
        <f t="shared" si="168"/>
        <v>0.46293987042759449</v>
      </c>
      <c r="CO267" s="21">
        <f t="shared" si="169"/>
        <v>1.2349693653883729</v>
      </c>
      <c r="CP267" s="21">
        <f t="shared" si="170"/>
        <v>3.0557900544364736</v>
      </c>
      <c r="CQ267" s="21">
        <f t="shared" si="171"/>
        <v>7.0543096050588723</v>
      </c>
      <c r="CR267" s="21">
        <f t="shared" si="172"/>
        <v>15.273034420331919</v>
      </c>
      <c r="CS267" s="21">
        <f t="shared" si="173"/>
        <v>31.159547477680452</v>
      </c>
      <c r="CT267" s="21">
        <f t="shared" si="174"/>
        <v>60.160657784772162</v>
      </c>
      <c r="CU267" s="21">
        <f t="shared" si="175"/>
        <v>110.35153007652164</v>
      </c>
      <c r="CV267" s="21">
        <f t="shared" si="176"/>
        <v>192.98557913636336</v>
      </c>
      <c r="CW267" s="21">
        <f t="shared" si="177"/>
        <v>322.8144667857872</v>
      </c>
      <c r="CX267" s="21">
        <f t="shared" si="178"/>
        <v>518.01569106042746</v>
      </c>
      <c r="CY267" s="21">
        <f t="shared" si="179"/>
        <v>799.58905916375352</v>
      </c>
      <c r="CZ267" s="21">
        <f t="shared" si="180"/>
        <v>1190.14595669241</v>
      </c>
      <c r="DA267" s="21">
        <f t="shared" si="181"/>
        <v>1712.1096743183818</v>
      </c>
      <c r="DB267" s="21">
        <f t="shared" si="182"/>
        <v>2385.4544947494605</v>
      </c>
      <c r="DC267" s="21">
        <f t="shared" si="183"/>
        <v>3225.2133404429219</v>
      </c>
      <c r="DD267" s="21">
        <f t="shared" si="184"/>
        <v>4239.0559277180973</v>
      </c>
      <c r="DE267" s="21">
        <f t="shared" si="185"/>
        <v>5425.2645548798773</v>
      </c>
      <c r="DF267" s="21">
        <f t="shared" si="186"/>
        <v>6771.4056565847477</v>
      </c>
      <c r="DG267" s="21">
        <f t="shared" si="187"/>
        <v>8253.9161936480778</v>
      </c>
      <c r="DH267" s="21">
        <f t="shared" si="188"/>
        <v>9838.7088964665727</v>
      </c>
      <c r="DI267" s="21">
        <f t="shared" si="189"/>
        <v>11482.769784690368</v>
      </c>
      <c r="DJ267" s="21">
        <f t="shared" si="190"/>
        <v>13136.597350435764</v>
      </c>
      <c r="DK267" s="21">
        <f t="shared" si="191"/>
        <v>14747.234552966467</v>
      </c>
      <c r="DL267" s="21">
        <f t="shared" si="192"/>
        <v>16261.585355623021</v>
      </c>
      <c r="DM267" s="21">
        <f t="shared" si="193"/>
        <v>17629.692154114255</v>
      </c>
      <c r="DN267" s="21">
        <f t="shared" si="194"/>
        <v>18807.676672462403</v>
      </c>
      <c r="DO267" s="21">
        <f t="shared" si="195"/>
        <v>19760.106254040074</v>
      </c>
      <c r="DP267" s="21">
        <f t="shared" si="196"/>
        <v>20461.627803388259</v>
      </c>
      <c r="DQ267" s="21">
        <f t="shared" si="197"/>
        <v>20897.799710391329</v>
      </c>
      <c r="DR267" s="21">
        <f t="shared" si="198"/>
        <v>21065.135842659427</v>
      </c>
      <c r="DS267" s="21">
        <f t="shared" si="199"/>
        <v>20970.445792756262</v>
      </c>
      <c r="DT267" s="21">
        <f t="shared" si="200"/>
        <v>20629.60621380508</v>
      </c>
      <c r="DU267" s="21">
        <f t="shared" si="201"/>
        <v>20065.927066865144</v>
      </c>
      <c r="DV267" s="21">
        <f t="shared" si="202"/>
        <v>19308.284840541466</v>
      </c>
      <c r="DW267" s="21">
        <f t="shared" si="203"/>
        <v>18389.185474445858</v>
      </c>
      <c r="DX267" s="21">
        <f t="shared" si="204"/>
        <v>17342.897349396313</v>
      </c>
      <c r="DY267" s="21">
        <f t="shared" si="205"/>
        <v>16203.764276562872</v>
      </c>
      <c r="DZ267" s="21">
        <f t="shared" si="206"/>
        <v>15004.774637510181</v>
      </c>
      <c r="EA267" s="21">
        <f t="shared" si="207"/>
        <v>13776.429652660383</v>
      </c>
      <c r="EB267" s="21">
        <f t="shared" si="208"/>
        <v>12545.924122807497</v>
      </c>
      <c r="EC267" s="21">
        <f t="shared" si="209"/>
        <v>11336.628749296968</v>
      </c>
      <c r="ED267" s="21">
        <f t="shared" si="210"/>
        <v>10167.845147015865</v>
      </c>
      <c r="EE267" s="21">
        <f t="shared" si="211"/>
        <v>9054.7929537964046</v>
      </c>
      <c r="EF267" s="21">
        <f t="shared" si="212"/>
        <v>8008.7824447239145</v>
      </c>
      <c r="EG267" s="21">
        <f t="shared" si="213"/>
        <v>7037.524839479207</v>
      </c>
      <c r="EH267" s="21">
        <f t="shared" si="214"/>
        <v>6145.5349288709767</v>
      </c>
      <c r="EI267" s="21">
        <f t="shared" si="215"/>
        <v>5334.5856091788091</v>
      </c>
      <c r="EJ267" s="21">
        <f t="shared" si="216"/>
        <v>4604.180361484513</v>
      </c>
      <c r="EK267" s="21">
        <f t="shared" si="217"/>
        <v>3952.0167733165194</v>
      </c>
      <c r="EL267" s="21">
        <f t="shared" si="218"/>
        <v>3374.4211927175566</v>
      </c>
      <c r="EM267" s="21">
        <f t="shared" si="219"/>
        <v>2866.7410489617337</v>
      </c>
      <c r="EN267" s="21">
        <f t="shared" si="220"/>
        <v>2423.6869690893363</v>
      </c>
      <c r="EO267" s="21">
        <f t="shared" si="221"/>
        <v>2039.6214164215694</v>
      </c>
      <c r="EP267" s="21">
        <f t="shared" si="222"/>
        <v>1708.7941458057453</v>
      </c>
      <c r="EQ267" s="21">
        <f t="shared" si="223"/>
        <v>1425.5273647139245</v>
      </c>
      <c r="ER267" s="21">
        <f t="shared" si="224"/>
        <v>1184.3552179379951</v>
      </c>
      <c r="ES267" s="21">
        <f t="shared" si="225"/>
        <v>980.12321404189663</v>
      </c>
      <c r="ET267" s="21">
        <f t="shared" si="226"/>
        <v>808.05363087320006</v>
      </c>
      <c r="EU267" s="21">
        <f t="shared" si="227"/>
        <v>663.7829176479288</v>
      </c>
      <c r="EV267" s="21">
        <f t="shared" si="228"/>
        <v>543.37678103452367</v>
      </c>
      <c r="EW267" s="21">
        <f t="shared" si="229"/>
        <v>443.32811218345182</v>
      </c>
      <c r="EX267" s="21">
        <f t="shared" si="230"/>
        <v>360.54227003529746</v>
      </c>
      <c r="EY267" s="21">
        <f t="shared" si="231"/>
        <v>292.31355241737344</v>
      </c>
      <c r="EZ267" s="21">
        <f t="shared" si="232"/>
        <v>236.29601074569246</v>
      </c>
      <c r="FA267" s="21">
        <f t="shared" si="233"/>
        <v>190.47113087946241</v>
      </c>
      <c r="FB267" s="21">
        <f t="shared" si="234"/>
        <v>153.11433294865898</v>
      </c>
      <c r="FC267" s="21">
        <f t="shared" si="235"/>
        <v>122.76174762287054</v>
      </c>
      <c r="FD267" s="21">
        <f t="shared" si="236"/>
        <v>98.178308444277747</v>
      </c>
      <c r="FE267" s="21">
        <f t="shared" si="237"/>
        <v>78.327857282604555</v>
      </c>
      <c r="FF267" s="22">
        <f t="shared" si="238"/>
        <v>295.16402130329914</v>
      </c>
    </row>
    <row r="268" spans="1:162" ht="15.5" x14ac:dyDescent="0.35">
      <c r="A268" s="4" t="s">
        <v>74</v>
      </c>
      <c r="B268" s="18">
        <f>[1]InputData!C61</f>
        <v>442634</v>
      </c>
      <c r="C268" s="19">
        <f>'[1]Cenários obesidade'!B63</f>
        <v>28.421665528723274</v>
      </c>
      <c r="D268" s="19">
        <f>'[1]Cenários obesidade'!C63</f>
        <v>4.2600697107457783</v>
      </c>
      <c r="E268" s="19">
        <f>'[1]Cenários obesidade'!D63</f>
        <v>31.263832081595602</v>
      </c>
      <c r="F268" s="19">
        <f>'[1]Cenários obesidade'!E63</f>
        <v>4.6860766818203556</v>
      </c>
      <c r="G268" s="20">
        <f t="shared" si="91"/>
        <v>3.3360428290146293</v>
      </c>
      <c r="H268" s="21">
        <f t="shared" si="92"/>
        <v>0.14905633863914541</v>
      </c>
      <c r="I268" s="20">
        <f t="shared" si="93"/>
        <v>3.4313530088189546</v>
      </c>
      <c r="J268" s="22">
        <f t="shared" si="94"/>
        <v>0.14905633863914541</v>
      </c>
      <c r="K268" s="20">
        <f t="shared" si="95"/>
        <v>5.5741844546221113</v>
      </c>
      <c r="L268" s="21">
        <f t="shared" si="96"/>
        <v>8.8565882648313004</v>
      </c>
      <c r="M268" s="21">
        <f t="shared" si="97"/>
        <v>20.25823744493837</v>
      </c>
      <c r="N268" s="21">
        <f t="shared" si="98"/>
        <v>43.208793219109637</v>
      </c>
      <c r="O268" s="21">
        <f t="shared" si="99"/>
        <v>86.409897463604182</v>
      </c>
      <c r="P268" s="21"/>
      <c r="Q268" s="21">
        <f t="shared" si="100"/>
        <v>162.82533698222178</v>
      </c>
      <c r="R268" s="21">
        <f t="shared" si="101"/>
        <v>290.39158427299196</v>
      </c>
      <c r="S268" s="21"/>
      <c r="T268" s="21">
        <f t="shared" si="102"/>
        <v>492.15434150626567</v>
      </c>
      <c r="U268" s="21">
        <f t="shared" si="103"/>
        <v>795.54087342527419</v>
      </c>
      <c r="V268" s="21"/>
      <c r="W268" s="21">
        <f t="shared" si="104"/>
        <v>1230.5853227057114</v>
      </c>
      <c r="X268" s="21">
        <f t="shared" si="105"/>
        <v>1827.1106535333772</v>
      </c>
      <c r="Y268" s="21"/>
      <c r="Z268" s="21">
        <f t="shared" si="106"/>
        <v>2611.0989551623265</v>
      </c>
      <c r="AA268" s="21">
        <f t="shared" si="107"/>
        <v>3600.6962286131125</v>
      </c>
      <c r="AB268" s="21"/>
      <c r="AC268" s="21">
        <f t="shared" si="108"/>
        <v>4802.4417237817634</v>
      </c>
      <c r="AD268" s="21">
        <f t="shared" si="109"/>
        <v>6208.3445236544721</v>
      </c>
      <c r="AE268" s="21"/>
      <c r="AF268" s="21">
        <f t="shared" si="110"/>
        <v>7794.3384015644187</v>
      </c>
      <c r="AG268" s="21">
        <f t="shared" si="111"/>
        <v>9520.4478857683243</v>
      </c>
      <c r="AH268" s="21"/>
      <c r="AI268" s="21">
        <f t="shared" si="112"/>
        <v>11332.736494275452</v>
      </c>
      <c r="AJ268" s="21">
        <f t="shared" si="113"/>
        <v>13166.836968985692</v>
      </c>
      <c r="AK268" s="21"/>
      <c r="AL268" s="21">
        <f t="shared" si="114"/>
        <v>14952.635628317299</v>
      </c>
      <c r="AM268" s="21">
        <f t="shared" si="115"/>
        <v>16619.537263194939</v>
      </c>
      <c r="AN268" s="21">
        <f t="shared" si="116"/>
        <v>18101.691253220255</v>
      </c>
      <c r="AO268" s="21">
        <f t="shared" si="117"/>
        <v>19342.61032854201</v>
      </c>
      <c r="AP268" s="21">
        <f t="shared" si="118"/>
        <v>20298.740035636642</v>
      </c>
      <c r="AQ268" s="21">
        <f t="shared" si="119"/>
        <v>20941.708807633306</v>
      </c>
      <c r="AR268" s="21">
        <f t="shared" si="120"/>
        <v>21259.172572632386</v>
      </c>
      <c r="AS268" s="21">
        <f t="shared" si="121"/>
        <v>21254.335179822643</v>
      </c>
      <c r="AT268" s="21">
        <f t="shared" si="122"/>
        <v>20944.35603585326</v>
      </c>
      <c r="AU268" s="21">
        <f t="shared" si="123"/>
        <v>20357.938624791459</v>
      </c>
      <c r="AV268" s="21">
        <f t="shared" si="124"/>
        <v>19532.426799824636</v>
      </c>
      <c r="AW268" s="21">
        <f t="shared" si="125"/>
        <v>18510.725939503194</v>
      </c>
      <c r="AX268" s="21">
        <f t="shared" si="126"/>
        <v>17338.323844997129</v>
      </c>
      <c r="AY268" s="21">
        <f t="shared" si="127"/>
        <v>16060.623991993125</v>
      </c>
      <c r="AZ268" s="21">
        <f t="shared" si="128"/>
        <v>14720.733339765591</v>
      </c>
      <c r="BA268" s="21">
        <f t="shared" si="129"/>
        <v>13357.778222321465</v>
      </c>
      <c r="BB268" s="21">
        <f t="shared" si="130"/>
        <v>12005.761980632742</v>
      </c>
      <c r="BC268" s="21">
        <f t="shared" si="131"/>
        <v>10692.931071899056</v>
      </c>
      <c r="BD268" s="21">
        <f t="shared" si="132"/>
        <v>9441.5839129780579</v>
      </c>
      <c r="BE268" s="21">
        <f t="shared" si="133"/>
        <v>8268.238135322641</v>
      </c>
      <c r="BF268" s="21">
        <f t="shared" si="134"/>
        <v>7184.0653315073996</v>
      </c>
      <c r="BG268" s="21">
        <f t="shared" si="135"/>
        <v>6195.5051126763847</v>
      </c>
      <c r="BH268" s="21">
        <f t="shared" si="136"/>
        <v>5304.9795255680492</v>
      </c>
      <c r="BI268" s="21">
        <f t="shared" si="137"/>
        <v>4511.641933353284</v>
      </c>
      <c r="BJ268" s="21">
        <f t="shared" si="138"/>
        <v>3812.1091009519628</v>
      </c>
      <c r="BK268" s="21">
        <f t="shared" si="139"/>
        <v>3201.1397243267597</v>
      </c>
      <c r="BL268" s="21">
        <f t="shared" si="140"/>
        <v>2672.2358248128157</v>
      </c>
      <c r="BM268" s="21">
        <f t="shared" si="141"/>
        <v>2218.1545998846104</v>
      </c>
      <c r="BN268" s="21">
        <f t="shared" si="142"/>
        <v>1831.3271843824084</v>
      </c>
      <c r="BO268" s="21">
        <f t="shared" si="143"/>
        <v>1504.1873308170486</v>
      </c>
      <c r="BP268" s="21">
        <f t="shared" si="144"/>
        <v>1229.4174623339186</v>
      </c>
      <c r="BQ268" s="21">
        <f t="shared" si="145"/>
        <v>1000.122199802153</v>
      </c>
      <c r="BR268" s="21">
        <f t="shared" si="146"/>
        <v>809.94067544337577</v>
      </c>
      <c r="BS268" s="21">
        <f t="shared" si="147"/>
        <v>653.1090788833211</v>
      </c>
      <c r="BT268" s="21">
        <f t="shared" si="148"/>
        <v>524.48426513292304</v>
      </c>
      <c r="BU268" s="21">
        <f t="shared" si="149"/>
        <v>419.53816619875607</v>
      </c>
      <c r="BV268" s="21">
        <f t="shared" si="150"/>
        <v>334.3314114414913</v>
      </c>
      <c r="BW268" s="21">
        <f t="shared" si="151"/>
        <v>265.4731440331808</v>
      </c>
      <c r="BX268" s="21">
        <f t="shared" si="152"/>
        <v>210.072639845944</v>
      </c>
      <c r="BY268" s="21">
        <f t="shared" si="153"/>
        <v>165.68706688720064</v>
      </c>
      <c r="BZ268" s="21">
        <f t="shared" si="154"/>
        <v>130.26861073688286</v>
      </c>
      <c r="CA268" s="21">
        <f t="shared" si="155"/>
        <v>102.11325207825125</v>
      </c>
      <c r="CB268" s="21">
        <f t="shared" si="156"/>
        <v>79.81271646726843</v>
      </c>
      <c r="CC268" s="21">
        <f t="shared" si="157"/>
        <v>62.210512560159586</v>
      </c>
      <c r="CD268" s="21">
        <f t="shared" si="158"/>
        <v>48.362515079948231</v>
      </c>
      <c r="CE268" s="21">
        <f t="shared" si="159"/>
        <v>37.502211757371569</v>
      </c>
      <c r="CF268" s="21">
        <f t="shared" si="160"/>
        <v>29.010497710154944</v>
      </c>
      <c r="CG268" s="21">
        <f t="shared" si="161"/>
        <v>22.389745767035468</v>
      </c>
      <c r="CH268" s="21">
        <f t="shared" si="162"/>
        <v>17.241788730779412</v>
      </c>
      <c r="CI268" s="21">
        <f t="shared" si="163"/>
        <v>13.24940371464862</v>
      </c>
      <c r="CJ268" s="21">
        <f t="shared" si="164"/>
        <v>10.160876390889708</v>
      </c>
      <c r="CK268" s="21">
        <f t="shared" si="165"/>
        <v>7.7772337120683082</v>
      </c>
      <c r="CL268" s="22">
        <f t="shared" si="166"/>
        <v>24.668893051213093</v>
      </c>
      <c r="CM268" s="20">
        <f t="shared" si="167"/>
        <v>0.26975492621223945</v>
      </c>
      <c r="CN268" s="21">
        <f t="shared" si="168"/>
        <v>0.52956493038685681</v>
      </c>
      <c r="CO268" s="21">
        <f t="shared" si="169"/>
        <v>1.3894928069925336</v>
      </c>
      <c r="CP268" s="21">
        <f t="shared" si="170"/>
        <v>3.3853717910304182</v>
      </c>
      <c r="CQ268" s="21">
        <f t="shared" si="171"/>
        <v>7.7030319437175594</v>
      </c>
      <c r="CR268" s="21">
        <f t="shared" si="172"/>
        <v>16.453800204375931</v>
      </c>
      <c r="CS268" s="21">
        <f t="shared" si="173"/>
        <v>33.147132615414328</v>
      </c>
      <c r="CT268" s="21">
        <f t="shared" si="174"/>
        <v>63.246296903047842</v>
      </c>
      <c r="CU268" s="21">
        <f t="shared" si="175"/>
        <v>114.73562344241014</v>
      </c>
      <c r="CV268" s="21">
        <f t="shared" si="176"/>
        <v>198.58658541892279</v>
      </c>
      <c r="CW268" s="21">
        <f t="shared" si="177"/>
        <v>328.98101825383725</v>
      </c>
      <c r="CX268" s="21">
        <f t="shared" si="178"/>
        <v>523.14594057198144</v>
      </c>
      <c r="CY268" s="21">
        <f t="shared" si="179"/>
        <v>800.68429581134842</v>
      </c>
      <c r="CZ268" s="21">
        <f t="shared" si="180"/>
        <v>1182.3502345749173</v>
      </c>
      <c r="DA268" s="21">
        <f t="shared" si="181"/>
        <v>1688.3076690783528</v>
      </c>
      <c r="DB268" s="21">
        <f t="shared" si="182"/>
        <v>2336.0101042697834</v>
      </c>
      <c r="DC268" s="21">
        <f t="shared" si="183"/>
        <v>3137.9274323606678</v>
      </c>
      <c r="DD268" s="21">
        <f t="shared" si="184"/>
        <v>4099.4018601757116</v>
      </c>
      <c r="DE268" s="21">
        <f t="shared" si="185"/>
        <v>5216.9269280694389</v>
      </c>
      <c r="DF268" s="21">
        <f t="shared" si="186"/>
        <v>6477.1065483595876</v>
      </c>
      <c r="DG268" s="21">
        <f t="shared" si="187"/>
        <v>7856.471114782853</v>
      </c>
      <c r="DH268" s="21">
        <f t="shared" si="188"/>
        <v>9322.2193170101127</v>
      </c>
      <c r="DI268" s="21">
        <f t="shared" si="189"/>
        <v>10833.836404226728</v>
      </c>
      <c r="DJ268" s="21">
        <f t="shared" si="190"/>
        <v>12345.431842179736</v>
      </c>
      <c r="DK268" s="21">
        <f t="shared" si="191"/>
        <v>13808.557788116532</v>
      </c>
      <c r="DL268" s="21">
        <f t="shared" si="192"/>
        <v>15175.22473376665</v>
      </c>
      <c r="DM268" s="21">
        <f t="shared" si="193"/>
        <v>16400.825127582826</v>
      </c>
      <c r="DN268" s="21">
        <f t="shared" si="194"/>
        <v>17446.706276832392</v>
      </c>
      <c r="DO268" s="21">
        <f t="shared" si="195"/>
        <v>18282.191866966048</v>
      </c>
      <c r="DP268" s="21">
        <f t="shared" si="196"/>
        <v>18885.925781535992</v>
      </c>
      <c r="DQ268" s="21">
        <f t="shared" si="197"/>
        <v>19246.490826970396</v>
      </c>
      <c r="DR268" s="21">
        <f t="shared" si="198"/>
        <v>19362.32811604163</v>
      </c>
      <c r="DS268" s="21">
        <f t="shared" si="199"/>
        <v>19241.04253569086</v>
      </c>
      <c r="DT268" s="21">
        <f t="shared" si="200"/>
        <v>18898.221412296709</v>
      </c>
      <c r="DU268" s="21">
        <f t="shared" si="201"/>
        <v>18355.915823576586</v>
      </c>
      <c r="DV268" s="21">
        <f t="shared" si="202"/>
        <v>17640.938252401567</v>
      </c>
      <c r="DW268" s="21">
        <f t="shared" si="203"/>
        <v>16783.119557564292</v>
      </c>
      <c r="DX268" s="21">
        <f t="shared" si="204"/>
        <v>15813.646700579146</v>
      </c>
      <c r="DY268" s="21">
        <f t="shared" si="205"/>
        <v>14763.574732643367</v>
      </c>
      <c r="DZ268" s="21">
        <f t="shared" si="206"/>
        <v>13662.576297113232</v>
      </c>
      <c r="EA268" s="21">
        <f t="shared" si="207"/>
        <v>12537.962699197378</v>
      </c>
      <c r="EB268" s="21">
        <f t="shared" si="208"/>
        <v>11413.984872139885</v>
      </c>
      <c r="EC268" s="21">
        <f t="shared" si="209"/>
        <v>10311.401812179616</v>
      </c>
      <c r="ED268" s="21">
        <f t="shared" si="210"/>
        <v>9247.288888117715</v>
      </c>
      <c r="EE268" s="21">
        <f t="shared" si="211"/>
        <v>8235.048787662734</v>
      </c>
      <c r="EF268" s="21">
        <f t="shared" si="212"/>
        <v>7284.5831786218278</v>
      </c>
      <c r="EG268" s="21">
        <f t="shared" si="213"/>
        <v>6402.5825740961864</v>
      </c>
      <c r="EH268" s="21">
        <f t="shared" si="214"/>
        <v>5592.8944017429967</v>
      </c>
      <c r="EI268" s="21">
        <f t="shared" si="215"/>
        <v>4856.9338941798369</v>
      </c>
      <c r="EJ268" s="21">
        <f t="shared" si="216"/>
        <v>4194.1082419445202</v>
      </c>
      <c r="EK268" s="21">
        <f t="shared" si="217"/>
        <v>3602.2307327883609</v>
      </c>
      <c r="EL268" s="21">
        <f t="shared" si="218"/>
        <v>3077.9077655133137</v>
      </c>
      <c r="EM268" s="21">
        <f t="shared" si="219"/>
        <v>2616.887269404232</v>
      </c>
      <c r="EN268" s="21">
        <f t="shared" si="220"/>
        <v>2214.3619338162339</v>
      </c>
      <c r="EO268" s="21">
        <f t="shared" si="221"/>
        <v>1865.2246386178599</v>
      </c>
      <c r="EP268" s="21">
        <f t="shared" si="222"/>
        <v>1564.2765571909424</v>
      </c>
      <c r="EQ268" s="21">
        <f t="shared" si="223"/>
        <v>1306.3906329546185</v>
      </c>
      <c r="ER268" s="21">
        <f t="shared" si="224"/>
        <v>1086.6346063070184</v>
      </c>
      <c r="ES268" s="21">
        <f t="shared" si="225"/>
        <v>900.35861351602421</v>
      </c>
      <c r="ET268" s="21">
        <f t="shared" si="226"/>
        <v>743.25272134225884</v>
      </c>
      <c r="EU268" s="21">
        <f t="shared" si="227"/>
        <v>611.37972516449327</v>
      </c>
      <c r="EV268" s="21">
        <f t="shared" si="228"/>
        <v>501.18823577185771</v>
      </c>
      <c r="EW268" s="21">
        <f t="shared" si="229"/>
        <v>409.51060592054341</v>
      </c>
      <c r="EX268" s="21">
        <f t="shared" si="230"/>
        <v>333.54967932250628</v>
      </c>
      <c r="EY268" s="21">
        <f t="shared" si="231"/>
        <v>270.85774137113629</v>
      </c>
      <c r="EZ268" s="21">
        <f t="shared" si="232"/>
        <v>219.31045595872359</v>
      </c>
      <c r="FA268" s="21">
        <f t="shared" si="233"/>
        <v>177.07801568631504</v>
      </c>
      <c r="FB268" s="21">
        <f t="shared" si="234"/>
        <v>142.59523175133299</v>
      </c>
      <c r="FC268" s="21">
        <f t="shared" si="235"/>
        <v>114.53185406288135</v>
      </c>
      <c r="FD268" s="21">
        <f t="shared" si="236"/>
        <v>91.764044329327191</v>
      </c>
      <c r="FE268" s="21">
        <f t="shared" si="237"/>
        <v>73.347622986009384</v>
      </c>
      <c r="FF268" s="22">
        <f t="shared" si="238"/>
        <v>279.03877195552798</v>
      </c>
    </row>
    <row r="269" spans="1:162" ht="15.5" x14ac:dyDescent="0.35">
      <c r="A269" s="4" t="s">
        <v>75</v>
      </c>
      <c r="B269" s="18">
        <f>[1]InputData!C62</f>
        <v>406614</v>
      </c>
      <c r="C269" s="19">
        <f>'[1]Cenários obesidade'!B64</f>
        <v>28.341876062737043</v>
      </c>
      <c r="D269" s="19">
        <f>'[1]Cenários obesidade'!C64</f>
        <v>4.2684974782244813</v>
      </c>
      <c r="E269" s="19">
        <f>'[1]Cenários obesidade'!D64</f>
        <v>31.176063669010748</v>
      </c>
      <c r="F269" s="19">
        <f>'[1]Cenários obesidade'!E64</f>
        <v>4.6953472260469296</v>
      </c>
      <c r="G269" s="20">
        <f t="shared" si="91"/>
        <v>3.3331258421308703</v>
      </c>
      <c r="H269" s="21">
        <f t="shared" si="92"/>
        <v>0.14976373622146333</v>
      </c>
      <c r="I269" s="20">
        <f t="shared" si="93"/>
        <v>3.428436021935195</v>
      </c>
      <c r="J269" s="22">
        <f t="shared" si="94"/>
        <v>0.14976373622146333</v>
      </c>
      <c r="K269" s="20">
        <f t="shared" si="95"/>
        <v>6.0917517272947439</v>
      </c>
      <c r="L269" s="21">
        <f t="shared" si="96"/>
        <v>9.4812160775117462</v>
      </c>
      <c r="M269" s="21">
        <f t="shared" si="97"/>
        <v>21.423672737626006</v>
      </c>
      <c r="N269" s="21">
        <f t="shared" si="98"/>
        <v>45.175348712723505</v>
      </c>
      <c r="O269" s="21">
        <f t="shared" si="99"/>
        <v>89.381353248040426</v>
      </c>
      <c r="P269" s="21"/>
      <c r="Q269" s="21">
        <f t="shared" si="100"/>
        <v>166.74523177484187</v>
      </c>
      <c r="R269" s="21">
        <f t="shared" si="101"/>
        <v>294.60259957963609</v>
      </c>
      <c r="S269" s="21"/>
      <c r="T269" s="21">
        <f t="shared" si="102"/>
        <v>494.91335564058494</v>
      </c>
      <c r="U269" s="21">
        <f t="shared" si="103"/>
        <v>793.41907379760858</v>
      </c>
      <c r="V269" s="21"/>
      <c r="W269" s="21">
        <f t="shared" si="104"/>
        <v>1217.8265458914302</v>
      </c>
      <c r="X269" s="21">
        <f t="shared" si="105"/>
        <v>1795.0603386175892</v>
      </c>
      <c r="Y269" s="21"/>
      <c r="Z269" s="21">
        <f t="shared" si="106"/>
        <v>2547.8380055200068</v>
      </c>
      <c r="AA269" s="21">
        <f t="shared" si="107"/>
        <v>3491.0089412828615</v>
      </c>
      <c r="AB269" s="21"/>
      <c r="AC269" s="21">
        <f t="shared" si="108"/>
        <v>4628.2115356411859</v>
      </c>
      <c r="AD269" s="21">
        <f t="shared" si="109"/>
        <v>5949.4104061728731</v>
      </c>
      <c r="AE269" s="21"/>
      <c r="AF269" s="21">
        <f t="shared" si="110"/>
        <v>7429.7700175538039</v>
      </c>
      <c r="AG269" s="21">
        <f t="shared" si="111"/>
        <v>9030.1245972594479</v>
      </c>
      <c r="AH269" s="21"/>
      <c r="AI269" s="21">
        <f t="shared" si="112"/>
        <v>10699.05914635547</v>
      </c>
      <c r="AJ269" s="21">
        <f t="shared" si="113"/>
        <v>12376.373152138567</v>
      </c>
      <c r="AK269" s="21"/>
      <c r="AL269" s="21">
        <f t="shared" si="114"/>
        <v>13997.503489747816</v>
      </c>
      <c r="AM269" s="21">
        <f t="shared" si="115"/>
        <v>15498.367630146384</v>
      </c>
      <c r="AN269" s="21">
        <f t="shared" si="116"/>
        <v>16820.064907819218</v>
      </c>
      <c r="AO269" s="21">
        <f t="shared" si="117"/>
        <v>17912.935480130127</v>
      </c>
      <c r="AP269" s="21">
        <f t="shared" si="118"/>
        <v>18739.60251498433</v>
      </c>
      <c r="AQ269" s="21">
        <f t="shared" si="119"/>
        <v>19276.784156306541</v>
      </c>
      <c r="AR269" s="21">
        <f t="shared" si="120"/>
        <v>19515.828230337222</v>
      </c>
      <c r="AS269" s="21">
        <f t="shared" si="121"/>
        <v>19462.069497731991</v>
      </c>
      <c r="AT269" s="21">
        <f t="shared" si="122"/>
        <v>19133.219613824043</v>
      </c>
      <c r="AU269" s="21">
        <f t="shared" si="123"/>
        <v>18557.065996468376</v>
      </c>
      <c r="AV269" s="21">
        <f t="shared" si="124"/>
        <v>17768.777891647711</v>
      </c>
      <c r="AW269" s="21">
        <f t="shared" si="125"/>
        <v>16808.102587969239</v>
      </c>
      <c r="AX269" s="21">
        <f t="shared" si="126"/>
        <v>15716.692076419222</v>
      </c>
      <c r="AY269" s="21">
        <f t="shared" si="127"/>
        <v>14535.741762313117</v>
      </c>
      <c r="AZ269" s="21">
        <f t="shared" si="128"/>
        <v>13304.058631553036</v>
      </c>
      <c r="BA269" s="21">
        <f t="shared" si="129"/>
        <v>12056.615054128175</v>
      </c>
      <c r="BB269" s="21">
        <f t="shared" si="130"/>
        <v>10823.592070843399</v>
      </c>
      <c r="BC269" s="21">
        <f t="shared" si="131"/>
        <v>9629.8758126440553</v>
      </c>
      <c r="BD269" s="21">
        <f t="shared" si="132"/>
        <v>8494.9436128166981</v>
      </c>
      <c r="BE269" s="21">
        <f t="shared" si="133"/>
        <v>7433.06162114156</v>
      </c>
      <c r="BF269" s="21">
        <f t="shared" si="134"/>
        <v>6453.7114209706879</v>
      </c>
      <c r="BG269" s="21">
        <f t="shared" si="135"/>
        <v>5562.1668294765559</v>
      </c>
      <c r="BH269" s="21">
        <f t="shared" si="136"/>
        <v>4760.1511651228348</v>
      </c>
      <c r="BI269" s="21">
        <f t="shared" si="137"/>
        <v>4046.5174449443025</v>
      </c>
      <c r="BJ269" s="21">
        <f t="shared" si="138"/>
        <v>3417.9072803497747</v>
      </c>
      <c r="BK269" s="21">
        <f t="shared" si="139"/>
        <v>2869.3572091278356</v>
      </c>
      <c r="BL269" s="21">
        <f t="shared" si="140"/>
        <v>2394.8328489092705</v>
      </c>
      <c r="BM269" s="21">
        <f t="shared" si="141"/>
        <v>1987.6810244894616</v>
      </c>
      <c r="BN269" s="21">
        <f t="shared" si="142"/>
        <v>1640.9976917523675</v>
      </c>
      <c r="BO269" s="21">
        <f t="shared" si="143"/>
        <v>1347.9150891617082</v>
      </c>
      <c r="BP269" s="21">
        <f t="shared" si="144"/>
        <v>1101.8152938195124</v>
      </c>
      <c r="BQ269" s="21">
        <f t="shared" si="145"/>
        <v>896.47953447834834</v>
      </c>
      <c r="BR269" s="21">
        <f t="shared" si="146"/>
        <v>726.18354492746619</v>
      </c>
      <c r="BS269" s="21">
        <f t="shared" si="147"/>
        <v>585.74924812785184</v>
      </c>
      <c r="BT269" s="21">
        <f t="shared" si="148"/>
        <v>470.56243290088219</v>
      </c>
      <c r="BU269" s="21">
        <f t="shared" si="149"/>
        <v>376.56506382082148</v>
      </c>
      <c r="BV269" s="21">
        <f t="shared" si="150"/>
        <v>300.22964388259828</v>
      </c>
      <c r="BW269" s="21">
        <f t="shared" si="151"/>
        <v>238.52177231919467</v>
      </c>
      <c r="BX269" s="21">
        <f t="shared" si="152"/>
        <v>188.85580681057922</v>
      </c>
      <c r="BY269" s="21">
        <f t="shared" si="153"/>
        <v>149.04741401780424</v>
      </c>
      <c r="BZ269" s="21">
        <f t="shared" si="154"/>
        <v>117.26580984809586</v>
      </c>
      <c r="CA269" s="21">
        <f t="shared" si="155"/>
        <v>91.98766464957059</v>
      </c>
      <c r="CB269" s="21">
        <f t="shared" si="156"/>
        <v>71.953977174319348</v>
      </c>
      <c r="CC269" s="21">
        <f t="shared" si="157"/>
        <v>56.130693506037474</v>
      </c>
      <c r="CD269" s="21">
        <f t="shared" si="158"/>
        <v>43.673446597848773</v>
      </c>
      <c r="CE269" s="21">
        <f t="shared" si="159"/>
        <v>33.896499574590564</v>
      </c>
      <c r="CF269" s="21">
        <f t="shared" si="160"/>
        <v>26.245772236954995</v>
      </c>
      <c r="CG269" s="21">
        <f t="shared" si="161"/>
        <v>20.275697123519517</v>
      </c>
      <c r="CH269" s="21">
        <f t="shared" si="162"/>
        <v>15.629572852307049</v>
      </c>
      <c r="CI269" s="21">
        <f t="shared" si="163"/>
        <v>12.02304439640376</v>
      </c>
      <c r="CJ269" s="21">
        <f t="shared" si="164"/>
        <v>9.2303309795582749</v>
      </c>
      <c r="CK269" s="21">
        <f t="shared" si="165"/>
        <v>7.072833200314637</v>
      </c>
      <c r="CL269" s="22">
        <f t="shared" si="166"/>
        <v>22.547969749252609</v>
      </c>
      <c r="CM269" s="20">
        <f t="shared" si="167"/>
        <v>0.30662386819980114</v>
      </c>
      <c r="CN269" s="21">
        <f t="shared" si="168"/>
        <v>0.58933878171389353</v>
      </c>
      <c r="CO269" s="21">
        <f t="shared" si="169"/>
        <v>1.5256000791610416</v>
      </c>
      <c r="CP269" s="21">
        <f t="shared" si="170"/>
        <v>3.670188998220008</v>
      </c>
      <c r="CQ269" s="21">
        <f t="shared" si="171"/>
        <v>8.2522818002759966</v>
      </c>
      <c r="CR269" s="21">
        <f t="shared" si="172"/>
        <v>17.430812040368696</v>
      </c>
      <c r="CS269" s="21">
        <f t="shared" si="173"/>
        <v>34.747497918898326</v>
      </c>
      <c r="CT269" s="21">
        <f t="shared" si="174"/>
        <v>65.645704957175695</v>
      </c>
      <c r="CU269" s="21">
        <f t="shared" si="175"/>
        <v>117.98117411924633</v>
      </c>
      <c r="CV269" s="21">
        <f t="shared" si="176"/>
        <v>202.41412255415165</v>
      </c>
      <c r="CW269" s="21">
        <f t="shared" si="177"/>
        <v>332.54967059138414</v>
      </c>
      <c r="CX269" s="21">
        <f t="shared" si="178"/>
        <v>524.69623016128969</v>
      </c>
      <c r="CY269" s="21">
        <f t="shared" si="179"/>
        <v>797.14596016521261</v>
      </c>
      <c r="CZ269" s="21">
        <f t="shared" si="180"/>
        <v>1168.9464639276043</v>
      </c>
      <c r="DA269" s="21">
        <f t="shared" si="181"/>
        <v>1658.2188178420254</v>
      </c>
      <c r="DB269" s="21">
        <f t="shared" si="182"/>
        <v>2280.1672960665292</v>
      </c>
      <c r="DC269" s="21">
        <f t="shared" si="183"/>
        <v>3045.0015719908874</v>
      </c>
      <c r="DD269" s="21">
        <f t="shared" si="184"/>
        <v>3956.0356649934033</v>
      </c>
      <c r="DE269" s="21">
        <f t="shared" si="185"/>
        <v>5008.2288453520714</v>
      </c>
      <c r="DF269" s="21">
        <f t="shared" si="186"/>
        <v>6187.3904402212775</v>
      </c>
      <c r="DG269" s="21">
        <f t="shared" si="187"/>
        <v>7470.1903921658632</v>
      </c>
      <c r="DH269" s="21">
        <f t="shared" si="188"/>
        <v>8825.0148911920678</v>
      </c>
      <c r="DI269" s="21">
        <f t="shared" si="189"/>
        <v>10213.599298757503</v>
      </c>
      <c r="DJ269" s="21">
        <f t="shared" si="190"/>
        <v>11593.27635750075</v>
      </c>
      <c r="DK269" s="21">
        <f t="shared" si="191"/>
        <v>12919.61003424955</v>
      </c>
      <c r="DL269" s="21">
        <f t="shared" si="192"/>
        <v>14149.152129328859</v>
      </c>
      <c r="DM269" s="21">
        <f t="shared" si="193"/>
        <v>15242.061386158864</v>
      </c>
      <c r="DN269" s="21">
        <f t="shared" si="194"/>
        <v>16164.358882672392</v>
      </c>
      <c r="DO269" s="21">
        <f t="shared" si="195"/>
        <v>16889.650508252511</v>
      </c>
      <c r="DP269" s="21">
        <f t="shared" si="196"/>
        <v>17400.216821796792</v>
      </c>
      <c r="DQ269" s="21">
        <f t="shared" si="197"/>
        <v>17687.442019775779</v>
      </c>
      <c r="DR269" s="21">
        <f t="shared" si="198"/>
        <v>17751.618162264287</v>
      </c>
      <c r="DS269" s="21">
        <f t="shared" si="199"/>
        <v>17601.211823374477</v>
      </c>
      <c r="DT269" s="21">
        <f t="shared" si="200"/>
        <v>17251.714503776078</v>
      </c>
      <c r="DU269" s="21">
        <f t="shared" si="201"/>
        <v>16724.214798526882</v>
      </c>
      <c r="DV269" s="21">
        <f t="shared" si="202"/>
        <v>16043.831030612169</v>
      </c>
      <c r="DW269" s="21">
        <f t="shared" si="203"/>
        <v>15238.130940008179</v>
      </c>
      <c r="DX269" s="21">
        <f t="shared" si="204"/>
        <v>14335.643931191127</v>
      </c>
      <c r="DY269" s="21">
        <f t="shared" si="205"/>
        <v>13364.545309045832</v>
      </c>
      <c r="DZ269" s="21">
        <f t="shared" si="206"/>
        <v>12351.564460458372</v>
      </c>
      <c r="EA269" s="21">
        <f t="shared" si="207"/>
        <v>11321.14294234535</v>
      </c>
      <c r="EB269" s="21">
        <f t="shared" si="208"/>
        <v>10294.845939822682</v>
      </c>
      <c r="EC269" s="21">
        <f t="shared" si="209"/>
        <v>9291.0127327298087</v>
      </c>
      <c r="ED269" s="21">
        <f t="shared" si="210"/>
        <v>8324.6190773859234</v>
      </c>
      <c r="EE269" s="21">
        <f t="shared" si="211"/>
        <v>7407.316605534681</v>
      </c>
      <c r="EF269" s="21">
        <f t="shared" si="212"/>
        <v>6547.6108858999523</v>
      </c>
      <c r="EG269" s="21">
        <f t="shared" si="213"/>
        <v>5751.139869298243</v>
      </c>
      <c r="EH269" s="21">
        <f t="shared" si="214"/>
        <v>5021.017138594716</v>
      </c>
      <c r="EI269" s="21">
        <f t="shared" si="215"/>
        <v>4358.208823924002</v>
      </c>
      <c r="EJ269" s="21">
        <f t="shared" si="216"/>
        <v>3761.9184336210487</v>
      </c>
      <c r="EK269" s="21">
        <f t="shared" si="217"/>
        <v>3229.9595452984222</v>
      </c>
      <c r="EL269" s="21">
        <f t="shared" si="218"/>
        <v>2759.1018101213403</v>
      </c>
      <c r="EM269" s="21">
        <f t="shared" si="219"/>
        <v>2345.3807104851162</v>
      </c>
      <c r="EN269" s="21">
        <f t="shared" si="220"/>
        <v>1984.3657773080399</v>
      </c>
      <c r="EO269" s="21">
        <f t="shared" si="221"/>
        <v>1671.3854302196046</v>
      </c>
      <c r="EP269" s="21">
        <f t="shared" si="222"/>
        <v>1401.7092494868962</v>
      </c>
      <c r="EQ269" s="21">
        <f t="shared" si="223"/>
        <v>1170.6903794681632</v>
      </c>
      <c r="ER269" s="21">
        <f t="shared" si="224"/>
        <v>973.87199327474571</v>
      </c>
      <c r="ES269" s="21">
        <f t="shared" si="225"/>
        <v>807.06242894785635</v>
      </c>
      <c r="ET269" s="21">
        <f t="shared" si="226"/>
        <v>666.38385465101055</v>
      </c>
      <c r="EU269" s="21">
        <f t="shared" si="227"/>
        <v>548.29924421985788</v>
      </c>
      <c r="EV269" s="21">
        <f t="shared" si="228"/>
        <v>449.62214300195882</v>
      </c>
      <c r="EW269" s="21">
        <f t="shared" si="229"/>
        <v>367.51326013973846</v>
      </c>
      <c r="EX269" s="21">
        <f t="shared" si="230"/>
        <v>299.46740396461797</v>
      </c>
      <c r="EY269" s="21">
        <f t="shared" si="231"/>
        <v>243.29373298313413</v>
      </c>
      <c r="EZ269" s="21">
        <f t="shared" si="232"/>
        <v>197.09176289901009</v>
      </c>
      <c r="FA269" s="21">
        <f t="shared" si="233"/>
        <v>159.22507503460912</v>
      </c>
      <c r="FB269" s="21">
        <f t="shared" si="234"/>
        <v>128.29422834292532</v>
      </c>
      <c r="FC269" s="21">
        <f t="shared" si="235"/>
        <v>103.10999327675636</v>
      </c>
      <c r="FD269" s="21">
        <f t="shared" si="236"/>
        <v>82.667702791245787</v>
      </c>
      <c r="FE269" s="21">
        <f t="shared" si="237"/>
        <v>66.12325145902787</v>
      </c>
      <c r="FF269" s="22">
        <f t="shared" si="238"/>
        <v>252.55658593207912</v>
      </c>
    </row>
    <row r="270" spans="1:162" ht="15.5" x14ac:dyDescent="0.35">
      <c r="A270" s="4" t="s">
        <v>76</v>
      </c>
      <c r="B270" s="18">
        <f>[1]InputData!C63</f>
        <v>370743</v>
      </c>
      <c r="C270" s="19">
        <f>'[1]Cenários obesidade'!B65</f>
        <v>28.254253832389178</v>
      </c>
      <c r="D270" s="19">
        <f>'[1]Cenários obesidade'!C65</f>
        <v>4.2688903903302942</v>
      </c>
      <c r="E270" s="19">
        <f>'[1]Cenários obesidade'!D65</f>
        <v>31.079679215628097</v>
      </c>
      <c r="F270" s="19">
        <f>'[1]Cenários obesidade'!E65</f>
        <v>4.6957794293633244</v>
      </c>
      <c r="G270" s="20">
        <f t="shared" si="91"/>
        <v>3.3299584968292479</v>
      </c>
      <c r="H270" s="21">
        <f t="shared" si="92"/>
        <v>0.15023666373506969</v>
      </c>
      <c r="I270" s="20">
        <f t="shared" si="93"/>
        <v>3.4252686766335727</v>
      </c>
      <c r="J270" s="22">
        <f t="shared" si="94"/>
        <v>0.15023666373507041</v>
      </c>
      <c r="K270" s="20">
        <f t="shared" si="95"/>
        <v>6.4514284141871077</v>
      </c>
      <c r="L270" s="21">
        <f t="shared" si="96"/>
        <v>9.8767641787586484</v>
      </c>
      <c r="M270" s="21">
        <f t="shared" si="97"/>
        <v>22.100097118914366</v>
      </c>
      <c r="N270" s="21">
        <f t="shared" si="98"/>
        <v>46.174315160305866</v>
      </c>
      <c r="O270" s="21">
        <f t="shared" si="99"/>
        <v>90.56814436631899</v>
      </c>
      <c r="P270" s="21"/>
      <c r="Q270" s="21">
        <f t="shared" si="100"/>
        <v>167.58148544585845</v>
      </c>
      <c r="R270" s="21">
        <f t="shared" si="101"/>
        <v>293.80070693493366</v>
      </c>
      <c r="S270" s="21"/>
      <c r="T270" s="21">
        <f t="shared" si="102"/>
        <v>489.97636846806347</v>
      </c>
      <c r="U270" s="21">
        <f t="shared" si="103"/>
        <v>780.10312708110757</v>
      </c>
      <c r="V270" s="21"/>
      <c r="W270" s="21">
        <f t="shared" si="104"/>
        <v>1189.5993199796483</v>
      </c>
      <c r="X270" s="21">
        <f t="shared" si="105"/>
        <v>1742.6588656400829</v>
      </c>
      <c r="Y270" s="21"/>
      <c r="Z270" s="21">
        <f t="shared" si="106"/>
        <v>2459.0418784443018</v>
      </c>
      <c r="AA270" s="21">
        <f t="shared" si="107"/>
        <v>3350.7336840854596</v>
      </c>
      <c r="AB270" s="21"/>
      <c r="AC270" s="21">
        <f t="shared" si="108"/>
        <v>4418.9903763848206</v>
      </c>
      <c r="AD270" s="21">
        <f t="shared" si="109"/>
        <v>5652.2764494622179</v>
      </c>
      <c r="AE270" s="21"/>
      <c r="AF270" s="21">
        <f t="shared" si="110"/>
        <v>7025.4856865942993</v>
      </c>
      <c r="AG270" s="21">
        <f t="shared" si="111"/>
        <v>8500.6445442188124</v>
      </c>
      <c r="AH270" s="21"/>
      <c r="AI270" s="21">
        <f t="shared" si="112"/>
        <v>10029.068979367747</v>
      </c>
      <c r="AJ270" s="21">
        <f t="shared" si="113"/>
        <v>11554.727729714219</v>
      </c>
      <c r="AK270" s="21"/>
      <c r="AL270" s="21">
        <f t="shared" si="114"/>
        <v>13018.397996368225</v>
      </c>
      <c r="AM270" s="21">
        <f t="shared" si="115"/>
        <v>14362.109232750763</v>
      </c>
      <c r="AN270" s="21">
        <f t="shared" si="116"/>
        <v>15533.365063132424</v>
      </c>
      <c r="AO270" s="21">
        <f t="shared" si="117"/>
        <v>16488.703054782509</v>
      </c>
      <c r="AP270" s="21">
        <f t="shared" si="118"/>
        <v>17196.275773206951</v>
      </c>
      <c r="AQ270" s="21">
        <f t="shared" si="119"/>
        <v>17637.287084564978</v>
      </c>
      <c r="AR270" s="21">
        <f t="shared" si="120"/>
        <v>17806.268260823999</v>
      </c>
      <c r="AS270" s="21">
        <f t="shared" si="121"/>
        <v>17710.307444090504</v>
      </c>
      <c r="AT270" s="21">
        <f t="shared" si="122"/>
        <v>17367.439539350828</v>
      </c>
      <c r="AU270" s="21">
        <f t="shared" si="123"/>
        <v>16804.456030563972</v>
      </c>
      <c r="AV270" s="21">
        <f t="shared" si="124"/>
        <v>16054.407180542848</v>
      </c>
      <c r="AW270" s="21">
        <f t="shared" si="125"/>
        <v>15154.049394384881</v>
      </c>
      <c r="AX270" s="21">
        <f t="shared" si="126"/>
        <v>14141.447846028941</v>
      </c>
      <c r="AY270" s="21">
        <f t="shared" si="127"/>
        <v>13053.889106176655</v>
      </c>
      <c r="AZ270" s="21">
        <f t="shared" si="128"/>
        <v>11926.199805149718</v>
      </c>
      <c r="BA270" s="21">
        <f t="shared" si="129"/>
        <v>10789.512649619672</v>
      </c>
      <c r="BB270" s="21">
        <f t="shared" si="130"/>
        <v>9670.4752925787798</v>
      </c>
      <c r="BC270" s="21">
        <f t="shared" si="131"/>
        <v>8590.8631612885729</v>
      </c>
      <c r="BD270" s="21">
        <f t="shared" si="132"/>
        <v>7567.5349024105417</v>
      </c>
      <c r="BE270" s="21">
        <f t="shared" si="133"/>
        <v>6612.6576538497156</v>
      </c>
      <c r="BF270" s="21">
        <f t="shared" si="134"/>
        <v>5734.1270261520194</v>
      </c>
      <c r="BG270" s="21">
        <f t="shared" si="135"/>
        <v>4936.1111794837971</v>
      </c>
      <c r="BH270" s="21">
        <f t="shared" si="136"/>
        <v>4219.6573932072479</v>
      </c>
      <c r="BI270" s="21">
        <f t="shared" si="137"/>
        <v>3583.3109604734773</v>
      </c>
      <c r="BJ270" s="21">
        <f t="shared" si="138"/>
        <v>3023.7084066177072</v>
      </c>
      <c r="BK270" s="21">
        <f t="shared" si="139"/>
        <v>2536.1186794276705</v>
      </c>
      <c r="BL270" s="21">
        <f t="shared" si="140"/>
        <v>2114.9162753076484</v>
      </c>
      <c r="BM270" s="21">
        <f t="shared" si="141"/>
        <v>1753.9788062220798</v>
      </c>
      <c r="BN270" s="21">
        <f t="shared" si="142"/>
        <v>1447.0081324560426</v>
      </c>
      <c r="BO270" s="21">
        <f t="shared" si="143"/>
        <v>1187.7789528934725</v>
      </c>
      <c r="BP270" s="21">
        <f t="shared" si="144"/>
        <v>970.32186116843081</v>
      </c>
      <c r="BQ270" s="21">
        <f t="shared" si="145"/>
        <v>789.04961819440803</v>
      </c>
      <c r="BR270" s="21">
        <f t="shared" si="146"/>
        <v>638.83605791150796</v>
      </c>
      <c r="BS270" s="21">
        <f t="shared" si="147"/>
        <v>515.05692118081186</v>
      </c>
      <c r="BT270" s="21">
        <f t="shared" si="148"/>
        <v>413.6012579947257</v>
      </c>
      <c r="BU270" s="21">
        <f t="shared" si="149"/>
        <v>330.86106304483451</v>
      </c>
      <c r="BV270" s="21">
        <f t="shared" si="150"/>
        <v>263.70568073193533</v>
      </c>
      <c r="BW270" s="21">
        <f t="shared" si="151"/>
        <v>209.44635574502178</v>
      </c>
      <c r="BX270" s="21">
        <f t="shared" si="152"/>
        <v>165.7951986510497</v>
      </c>
      <c r="BY270" s="21">
        <f t="shared" si="153"/>
        <v>130.8218350093762</v>
      </c>
      <c r="BZ270" s="21">
        <f t="shared" si="154"/>
        <v>102.91013896812659</v>
      </c>
      <c r="CA270" s="21">
        <f t="shared" si="155"/>
        <v>80.716727434924948</v>
      </c>
      <c r="CB270" s="21">
        <f t="shared" si="156"/>
        <v>63.132305430619155</v>
      </c>
      <c r="CC270" s="21">
        <f t="shared" si="157"/>
        <v>49.246495831898123</v>
      </c>
      <c r="CD270" s="21">
        <f t="shared" si="158"/>
        <v>38.316441693478623</v>
      </c>
      <c r="CE270" s="21">
        <f t="shared" si="159"/>
        <v>29.739219266354734</v>
      </c>
      <c r="CF270" s="21">
        <f t="shared" si="160"/>
        <v>23.027927297098486</v>
      </c>
      <c r="CG270" s="21">
        <f t="shared" si="161"/>
        <v>17.791207015485789</v>
      </c>
      <c r="CH270" s="21">
        <f t="shared" si="162"/>
        <v>13.715883069076423</v>
      </c>
      <c r="CI270" s="21">
        <f t="shared" si="163"/>
        <v>10.552386341864128</v>
      </c>
      <c r="CJ270" s="21">
        <f t="shared" si="164"/>
        <v>8.1026150665136925</v>
      </c>
      <c r="CK270" s="21">
        <f t="shared" si="165"/>
        <v>6.2099029113652175</v>
      </c>
      <c r="CL270" s="22">
        <f t="shared" si="166"/>
        <v>19.820665074398917</v>
      </c>
      <c r="CM270" s="20">
        <f t="shared" si="167"/>
        <v>0.33491110038182959</v>
      </c>
      <c r="CN270" s="21">
        <f t="shared" si="168"/>
        <v>0.63307807428207197</v>
      </c>
      <c r="CO270" s="21">
        <f t="shared" si="169"/>
        <v>1.6214949437820683</v>
      </c>
      <c r="CP270" s="21">
        <f t="shared" si="170"/>
        <v>3.8619442957416807</v>
      </c>
      <c r="CQ270" s="21">
        <f t="shared" si="171"/>
        <v>8.6015267077836413</v>
      </c>
      <c r="CR270" s="21">
        <f t="shared" si="172"/>
        <v>18.00641529665878</v>
      </c>
      <c r="CS270" s="21">
        <f t="shared" si="173"/>
        <v>35.591815959830058</v>
      </c>
      <c r="CT270" s="21">
        <f t="shared" si="174"/>
        <v>66.70289637279545</v>
      </c>
      <c r="CU270" s="21">
        <f t="shared" si="175"/>
        <v>118.97203231573128</v>
      </c>
      <c r="CV270" s="21">
        <f t="shared" si="176"/>
        <v>202.64557402433911</v>
      </c>
      <c r="CW270" s="21">
        <f t="shared" si="177"/>
        <v>330.65618685858607</v>
      </c>
      <c r="CX270" s="21">
        <f t="shared" si="178"/>
        <v>518.3245348603275</v>
      </c>
      <c r="CY270" s="21">
        <f t="shared" si="179"/>
        <v>782.61150759150792</v>
      </c>
      <c r="CZ270" s="21">
        <f t="shared" si="180"/>
        <v>1140.9066986427758</v>
      </c>
      <c r="DA270" s="21">
        <f t="shared" si="181"/>
        <v>1609.42000574382</v>
      </c>
      <c r="DB270" s="21">
        <f t="shared" si="182"/>
        <v>2201.3249927401193</v>
      </c>
      <c r="DC270" s="21">
        <f t="shared" si="183"/>
        <v>2924.8673324483248</v>
      </c>
      <c r="DD270" s="21">
        <f t="shared" si="184"/>
        <v>3781.6844076069387</v>
      </c>
      <c r="DE270" s="21">
        <f t="shared" si="185"/>
        <v>4765.5747407044846</v>
      </c>
      <c r="DF270" s="21">
        <f t="shared" si="186"/>
        <v>5861.9085690707198</v>
      </c>
      <c r="DG270" s="21">
        <f t="shared" si="187"/>
        <v>7047.7919153584826</v>
      </c>
      <c r="DH270" s="21">
        <f t="shared" si="188"/>
        <v>8293.0001200191164</v>
      </c>
      <c r="DI270" s="21">
        <f t="shared" si="189"/>
        <v>9561.599660342692</v>
      </c>
      <c r="DJ270" s="21">
        <f t="shared" si="190"/>
        <v>10814.09474367539</v>
      </c>
      <c r="DK270" s="21">
        <f t="shared" si="191"/>
        <v>12009.879226284143</v>
      </c>
      <c r="DL270" s="21">
        <f t="shared" si="192"/>
        <v>13109.750849140968</v>
      </c>
      <c r="DM270" s="21">
        <f t="shared" si="193"/>
        <v>14078.253663364614</v>
      </c>
      <c r="DN270" s="21">
        <f t="shared" si="194"/>
        <v>14885.650879325325</v>
      </c>
      <c r="DO270" s="21">
        <f t="shared" si="195"/>
        <v>15509.385869186097</v>
      </c>
      <c r="DP270" s="21">
        <f t="shared" si="196"/>
        <v>15934.953883224473</v>
      </c>
      <c r="DQ270" s="21">
        <f t="shared" si="197"/>
        <v>16156.171741561831</v>
      </c>
      <c r="DR270" s="21">
        <f t="shared" si="198"/>
        <v>16174.889564452185</v>
      </c>
      <c r="DS270" s="21">
        <f t="shared" si="199"/>
        <v>16000.232217287925</v>
      </c>
      <c r="DT270" s="21">
        <f t="shared" si="200"/>
        <v>15647.485987292082</v>
      </c>
      <c r="DU270" s="21">
        <f t="shared" si="201"/>
        <v>15136.757961046698</v>
      </c>
      <c r="DV270" s="21">
        <f t="shared" si="202"/>
        <v>14491.533444612438</v>
      </c>
      <c r="DW270" s="21">
        <f t="shared" si="203"/>
        <v>13737.243614089257</v>
      </c>
      <c r="DX270" s="21">
        <f t="shared" si="204"/>
        <v>12899.935020554101</v>
      </c>
      <c r="DY270" s="21">
        <f t="shared" si="205"/>
        <v>12005.108200120925</v>
      </c>
      <c r="DZ270" s="21">
        <f t="shared" si="206"/>
        <v>11076.767618288979</v>
      </c>
      <c r="EA270" s="21">
        <f t="shared" si="207"/>
        <v>10136.701975765818</v>
      </c>
      <c r="EB270" s="21">
        <f t="shared" si="208"/>
        <v>9203.9941978022543</v>
      </c>
      <c r="EC270" s="21">
        <f t="shared" si="209"/>
        <v>8294.7451324970934</v>
      </c>
      <c r="ED270" s="21">
        <f t="shared" si="210"/>
        <v>7421.9843500360494</v>
      </c>
      <c r="EE270" s="21">
        <f t="shared" si="211"/>
        <v>6595.735214570851</v>
      </c>
      <c r="EF270" s="21">
        <f t="shared" si="212"/>
        <v>5823.1990043099859</v>
      </c>
      <c r="EG270" s="21">
        <f t="shared" si="213"/>
        <v>5109.0235085295808</v>
      </c>
      <c r="EH270" s="21">
        <f t="shared" si="214"/>
        <v>4455.6244002628573</v>
      </c>
      <c r="EI270" s="21">
        <f t="shared" si="215"/>
        <v>3863.5319757157417</v>
      </c>
      <c r="EJ270" s="21">
        <f t="shared" si="216"/>
        <v>3331.7408721963056</v>
      </c>
      <c r="EK270" s="21">
        <f t="shared" si="217"/>
        <v>2858.0455657334046</v>
      </c>
      <c r="EL270" s="21">
        <f t="shared" si="218"/>
        <v>2439.3493923112051</v>
      </c>
      <c r="EM270" s="21">
        <f t="shared" si="219"/>
        <v>2071.9392547762968</v>
      </c>
      <c r="EN270" s="21">
        <f t="shared" si="220"/>
        <v>1751.7219130570077</v>
      </c>
      <c r="EO270" s="21">
        <f t="shared" si="221"/>
        <v>1474.4207472374262</v>
      </c>
      <c r="EP270" s="21">
        <f t="shared" si="222"/>
        <v>1235.734142577845</v>
      </c>
      <c r="EQ270" s="21">
        <f t="shared" si="223"/>
        <v>1031.4582335064074</v>
      </c>
      <c r="ER270" s="21">
        <f t="shared" si="224"/>
        <v>857.5777500559044</v>
      </c>
      <c r="ES270" s="21">
        <f t="shared" si="225"/>
        <v>710.32923880072235</v>
      </c>
      <c r="ET270" s="21">
        <f t="shared" si="226"/>
        <v>586.24108609476889</v>
      </c>
      <c r="EU270" s="21">
        <f t="shared" si="227"/>
        <v>482.15465261973424</v>
      </c>
      <c r="EV270" s="21">
        <f t="shared" si="228"/>
        <v>395.23052147422663</v>
      </c>
      <c r="EW270" s="21">
        <f t="shared" si="229"/>
        <v>322.94343959812539</v>
      </c>
      <c r="EX270" s="21">
        <f t="shared" si="230"/>
        <v>263.06905182522269</v>
      </c>
      <c r="EY270" s="21">
        <f t="shared" si="231"/>
        <v>213.66503182896386</v>
      </c>
      <c r="EZ270" s="21">
        <f t="shared" si="232"/>
        <v>173.04873575914843</v>
      </c>
      <c r="FA270" s="21">
        <f t="shared" si="233"/>
        <v>139.77306295114283</v>
      </c>
      <c r="FB270" s="21">
        <f t="shared" si="234"/>
        <v>112.60181574187996</v>
      </c>
      <c r="FC270" s="21">
        <f t="shared" si="235"/>
        <v>90.485512602646693</v>
      </c>
      <c r="FD270" s="21">
        <f t="shared" si="236"/>
        <v>72.538326176537296</v>
      </c>
      <c r="FE270" s="21">
        <f t="shared" si="237"/>
        <v>58.016587800127908</v>
      </c>
      <c r="FF270" s="22">
        <f t="shared" si="238"/>
        <v>221.63846119806655</v>
      </c>
    </row>
    <row r="271" spans="1:162" ht="15.5" x14ac:dyDescent="0.35">
      <c r="A271" s="4" t="s">
        <v>77</v>
      </c>
      <c r="B271" s="18">
        <f>[1]InputData!C64</f>
        <v>334732</v>
      </c>
      <c r="C271" s="19">
        <f>'[1]Cenários obesidade'!B66</f>
        <v>28.172421068027536</v>
      </c>
      <c r="D271" s="19">
        <f>'[1]Cenários obesidade'!C66</f>
        <v>4.2648555349574053</v>
      </c>
      <c r="E271" s="19">
        <f>'[1]Cenários obesidade'!D66</f>
        <v>30.989663174830291</v>
      </c>
      <c r="F271" s="19">
        <f>'[1]Cenários obesidade'!E66</f>
        <v>4.6913410884531466</v>
      </c>
      <c r="G271" s="20">
        <f t="shared" si="91"/>
        <v>3.3270142826270201</v>
      </c>
      <c r="H271" s="21">
        <f t="shared" si="92"/>
        <v>0.15052734286577196</v>
      </c>
      <c r="I271" s="20">
        <f t="shared" si="93"/>
        <v>3.4223244624313454</v>
      </c>
      <c r="J271" s="22">
        <f t="shared" si="94"/>
        <v>0.15052734286577196</v>
      </c>
      <c r="K271" s="20">
        <f t="shared" si="95"/>
        <v>6.5656918394513895</v>
      </c>
      <c r="L271" s="21">
        <f t="shared" si="96"/>
        <v>9.9279770234130744</v>
      </c>
      <c r="M271" s="21">
        <f t="shared" si="97"/>
        <v>22.051522126550832</v>
      </c>
      <c r="N271" s="21">
        <f t="shared" si="98"/>
        <v>45.752386172557571</v>
      </c>
      <c r="O271" s="21">
        <f t="shared" si="99"/>
        <v>89.14891394022024</v>
      </c>
      <c r="P271" s="21"/>
      <c r="Q271" s="21">
        <f t="shared" si="100"/>
        <v>163.923532775551</v>
      </c>
      <c r="R271" s="21">
        <f t="shared" si="101"/>
        <v>285.68021703768858</v>
      </c>
      <c r="S271" s="21"/>
      <c r="T271" s="21">
        <f t="shared" si="102"/>
        <v>473.74299940151781</v>
      </c>
      <c r="U271" s="21">
        <f t="shared" si="103"/>
        <v>750.20509610065449</v>
      </c>
      <c r="V271" s="21"/>
      <c r="W271" s="21">
        <f t="shared" si="104"/>
        <v>1138.1550081832527</v>
      </c>
      <c r="X271" s="21">
        <f t="shared" si="105"/>
        <v>1659.1713839845736</v>
      </c>
      <c r="Y271" s="21"/>
      <c r="Z271" s="21">
        <f t="shared" si="106"/>
        <v>2330.3546772474551</v>
      </c>
      <c r="AA271" s="21">
        <f t="shared" si="107"/>
        <v>3161.3053550121008</v>
      </c>
      <c r="AB271" s="21"/>
      <c r="AC271" s="21">
        <f t="shared" si="108"/>
        <v>4151.5266087209793</v>
      </c>
      <c r="AD271" s="21">
        <f t="shared" si="109"/>
        <v>5288.7033800693471</v>
      </c>
      <c r="AE271" s="21"/>
      <c r="AF271" s="21">
        <f t="shared" si="110"/>
        <v>6548.192101158239</v>
      </c>
      <c r="AG271" s="21">
        <f t="shared" si="111"/>
        <v>7893.8720641986283</v>
      </c>
      <c r="AH271" s="21"/>
      <c r="AI271" s="21">
        <f t="shared" si="112"/>
        <v>9280.2991736018357</v>
      </c>
      <c r="AJ271" s="21">
        <f t="shared" si="113"/>
        <v>10655.908630914282</v>
      </c>
      <c r="AK271" s="21"/>
      <c r="AL271" s="21">
        <f t="shared" si="114"/>
        <v>11966.870336024789</v>
      </c>
      <c r="AM271" s="21">
        <f t="shared" si="115"/>
        <v>13161.130664994413</v>
      </c>
      <c r="AN271" s="21">
        <f t="shared" si="116"/>
        <v>14192.181211324718</v>
      </c>
      <c r="AO271" s="21">
        <f t="shared" si="117"/>
        <v>15022.168430402928</v>
      </c>
      <c r="AP271" s="21">
        <f t="shared" si="118"/>
        <v>15624.077004214052</v>
      </c>
      <c r="AQ271" s="21">
        <f t="shared" si="119"/>
        <v>15982.858920373399</v>
      </c>
      <c r="AR271" s="21">
        <f t="shared" si="120"/>
        <v>16095.515733341399</v>
      </c>
      <c r="AS271" s="21">
        <f t="shared" si="121"/>
        <v>15970.254500878578</v>
      </c>
      <c r="AT271" s="21">
        <f t="shared" si="122"/>
        <v>15624.917047544232</v>
      </c>
      <c r="AU271" s="21">
        <f t="shared" si="123"/>
        <v>15084.923616997548</v>
      </c>
      <c r="AV271" s="21">
        <f t="shared" si="124"/>
        <v>14380.978102871426</v>
      </c>
      <c r="AW271" s="21">
        <f t="shared" si="125"/>
        <v>13546.759744769666</v>
      </c>
      <c r="AX271" s="21">
        <f t="shared" si="126"/>
        <v>12616.784515443602</v>
      </c>
      <c r="AY271" s="21">
        <f t="shared" si="127"/>
        <v>11624.567787649286</v>
      </c>
      <c r="AZ271" s="21">
        <f t="shared" si="128"/>
        <v>10601.16652431444</v>
      </c>
      <c r="BA271" s="21">
        <f t="shared" si="129"/>
        <v>9574.130507706137</v>
      </c>
      <c r="BB271" s="21">
        <f t="shared" si="130"/>
        <v>8566.8520918849099</v>
      </c>
      <c r="BC271" s="21">
        <f t="shared" si="131"/>
        <v>7598.2745762652612</v>
      </c>
      <c r="BD271" s="21">
        <f t="shared" si="132"/>
        <v>6682.9007498993979</v>
      </c>
      <c r="BE271" s="21">
        <f t="shared" si="133"/>
        <v>5831.0343819535528</v>
      </c>
      <c r="BF271" s="21">
        <f t="shared" si="134"/>
        <v>5049.1866184431919</v>
      </c>
      <c r="BG271" s="21">
        <f t="shared" si="135"/>
        <v>4340.584263956519</v>
      </c>
      <c r="BH271" s="21">
        <f t="shared" si="136"/>
        <v>3705.7256833146894</v>
      </c>
      <c r="BI271" s="21">
        <f t="shared" si="137"/>
        <v>3142.9407076583552</v>
      </c>
      <c r="BJ271" s="21">
        <f t="shared" si="138"/>
        <v>2648.9220004536446</v>
      </c>
      <c r="BK271" s="21">
        <f t="shared" si="139"/>
        <v>2219.2057687046031</v>
      </c>
      <c r="BL271" s="21">
        <f t="shared" si="140"/>
        <v>1848.5888178220671</v>
      </c>
      <c r="BM271" s="21">
        <f t="shared" si="141"/>
        <v>1531.4763993304682</v>
      </c>
      <c r="BN271" s="21">
        <f t="shared" si="142"/>
        <v>1262.1609990851773</v>
      </c>
      <c r="BO271" s="21">
        <f t="shared" si="143"/>
        <v>1035.0362503902404</v>
      </c>
      <c r="BP271" s="21">
        <f t="shared" si="144"/>
        <v>844.75273392377539</v>
      </c>
      <c r="BQ271" s="21">
        <f t="shared" si="145"/>
        <v>686.32380325749057</v>
      </c>
      <c r="BR271" s="21">
        <f t="shared" si="146"/>
        <v>555.19002358452758</v>
      </c>
      <c r="BS271" s="21">
        <f t="shared" si="147"/>
        <v>447.25058981128939</v>
      </c>
      <c r="BT271" s="21">
        <f t="shared" si="148"/>
        <v>358.86942422751179</v>
      </c>
      <c r="BU271" s="21">
        <f t="shared" si="149"/>
        <v>286.86272909861793</v>
      </c>
      <c r="BV271" s="21">
        <f t="shared" si="150"/>
        <v>228.47372947918757</v>
      </c>
      <c r="BW271" s="21">
        <f t="shared" si="151"/>
        <v>181.33929089692663</v>
      </c>
      <c r="BX271" s="21">
        <f t="shared" si="152"/>
        <v>143.45210590406091</v>
      </c>
      <c r="BY271" s="21">
        <f t="shared" si="153"/>
        <v>113.12125565126766</v>
      </c>
      <c r="BZ271" s="21">
        <f t="shared" si="154"/>
        <v>88.933189018814716</v>
      </c>
      <c r="CA271" s="21">
        <f t="shared" si="155"/>
        <v>69.714528247540471</v>
      </c>
      <c r="CB271" s="21">
        <f t="shared" si="156"/>
        <v>54.497601672230338</v>
      </c>
      <c r="CC271" s="21">
        <f t="shared" si="157"/>
        <v>42.489209756151105</v>
      </c>
      <c r="CD271" s="21">
        <f t="shared" si="158"/>
        <v>33.042835366080588</v>
      </c>
      <c r="CE271" s="21">
        <f t="shared" si="159"/>
        <v>25.634297136011117</v>
      </c>
      <c r="CF271" s="21">
        <f t="shared" si="160"/>
        <v>19.840700150254605</v>
      </c>
      <c r="CG271" s="21">
        <f t="shared" si="161"/>
        <v>15.322446607183993</v>
      </c>
      <c r="CH271" s="21">
        <f t="shared" si="162"/>
        <v>11.808017940077644</v>
      </c>
      <c r="CI271" s="21">
        <f t="shared" si="163"/>
        <v>9.0812183700771296</v>
      </c>
      <c r="CJ271" s="21">
        <f t="shared" si="164"/>
        <v>6.9705693068211065</v>
      </c>
      <c r="CK271" s="21">
        <f t="shared" si="165"/>
        <v>5.3405574636981079</v>
      </c>
      <c r="CL271" s="22">
        <f t="shared" si="166"/>
        <v>17.02846560941374</v>
      </c>
      <c r="CM271" s="20">
        <f t="shared" si="167"/>
        <v>0.34871661415132155</v>
      </c>
      <c r="CN271" s="21">
        <f t="shared" si="168"/>
        <v>0.65110017144537458</v>
      </c>
      <c r="CO271" s="21">
        <f t="shared" si="169"/>
        <v>1.6545540946029826</v>
      </c>
      <c r="CP271" s="21">
        <f t="shared" si="170"/>
        <v>3.9113209592515981</v>
      </c>
      <c r="CQ271" s="21">
        <f t="shared" si="171"/>
        <v>8.649873448534553</v>
      </c>
      <c r="CR271" s="21">
        <f t="shared" si="172"/>
        <v>17.985874071771047</v>
      </c>
      <c r="CS271" s="21">
        <f t="shared" si="173"/>
        <v>35.32380663140377</v>
      </c>
      <c r="CT271" s="21">
        <f t="shared" si="174"/>
        <v>65.797396053190639</v>
      </c>
      <c r="CU271" s="21">
        <f t="shared" si="175"/>
        <v>116.67574547985181</v>
      </c>
      <c r="CV271" s="21">
        <f t="shared" si="176"/>
        <v>197.63402097320963</v>
      </c>
      <c r="CW271" s="21">
        <f t="shared" si="177"/>
        <v>320.77471365555738</v>
      </c>
      <c r="CX271" s="21">
        <f t="shared" si="178"/>
        <v>500.29659031432163</v>
      </c>
      <c r="CY271" s="21">
        <f t="shared" si="179"/>
        <v>751.74691909723538</v>
      </c>
      <c r="CZ271" s="21">
        <f t="shared" si="180"/>
        <v>1090.8548403495247</v>
      </c>
      <c r="DA271" s="21">
        <f t="shared" si="181"/>
        <v>1532.0192566713795</v>
      </c>
      <c r="DB271" s="21">
        <f t="shared" si="182"/>
        <v>2086.5980709860405</v>
      </c>
      <c r="DC271" s="21">
        <f t="shared" si="183"/>
        <v>2761.2008857800965</v>
      </c>
      <c r="DD271" s="21">
        <f t="shared" si="184"/>
        <v>3556.2115562520335</v>
      </c>
      <c r="DE271" s="21">
        <f t="shared" si="185"/>
        <v>4464.7539136605701</v>
      </c>
      <c r="DF271" s="21">
        <f t="shared" si="186"/>
        <v>5472.2650689398533</v>
      </c>
      <c r="DG271" s="21">
        <f t="shared" si="187"/>
        <v>6556.7647250158561</v>
      </c>
      <c r="DH271" s="21">
        <f t="shared" si="188"/>
        <v>7689.8195285588399</v>
      </c>
      <c r="DI271" s="21">
        <f t="shared" si="189"/>
        <v>8838.1140236177544</v>
      </c>
      <c r="DJ271" s="21">
        <f t="shared" si="190"/>
        <v>9965.4680432039349</v>
      </c>
      <c r="DK271" s="21">
        <f t="shared" si="191"/>
        <v>11035.094196394044</v>
      </c>
      <c r="DL271" s="21">
        <f t="shared" si="192"/>
        <v>12011.872979533049</v>
      </c>
      <c r="DM271" s="21">
        <f t="shared" si="193"/>
        <v>12864.43610663656</v>
      </c>
      <c r="DN271" s="21">
        <f t="shared" si="194"/>
        <v>13566.885677317621</v>
      </c>
      <c r="DO271" s="21">
        <f t="shared" si="195"/>
        <v>14100.029750855039</v>
      </c>
      <c r="DP271" s="21">
        <f t="shared" si="196"/>
        <v>14452.074729860307</v>
      </c>
      <c r="DQ271" s="21">
        <f t="shared" si="197"/>
        <v>14618.773209740653</v>
      </c>
      <c r="DR271" s="21">
        <f t="shared" si="198"/>
        <v>14603.075886110237</v>
      </c>
      <c r="DS271" s="21">
        <f t="shared" si="199"/>
        <v>14414.373351278338</v>
      </c>
      <c r="DT271" s="21">
        <f t="shared" si="200"/>
        <v>14067.436242398175</v>
      </c>
      <c r="DU271" s="21">
        <f t="shared" si="201"/>
        <v>13581.170502615923</v>
      </c>
      <c r="DV271" s="21">
        <f t="shared" si="202"/>
        <v>12977.300408761208</v>
      </c>
      <c r="DW271" s="21">
        <f t="shared" si="203"/>
        <v>12279.078447143551</v>
      </c>
      <c r="DX271" s="21">
        <f t="shared" si="204"/>
        <v>11510.101428617545</v>
      </c>
      <c r="DY271" s="21">
        <f t="shared" si="205"/>
        <v>10693.289667947216</v>
      </c>
      <c r="DZ271" s="21">
        <f t="shared" si="206"/>
        <v>9850.0633918741059</v>
      </c>
      <c r="EA271" s="21">
        <f t="shared" si="207"/>
        <v>8999.7299030015856</v>
      </c>
      <c r="EB271" s="21">
        <f t="shared" si="208"/>
        <v>8159.0778025959362</v>
      </c>
      <c r="EC271" s="21">
        <f t="shared" si="209"/>
        <v>7342.1614683695389</v>
      </c>
      <c r="ED271" s="21">
        <f t="shared" si="210"/>
        <v>6560.250121064033</v>
      </c>
      <c r="EE271" s="21">
        <f t="shared" si="211"/>
        <v>5821.9108927200014</v>
      </c>
      <c r="EF271" s="21">
        <f t="shared" si="212"/>
        <v>5133.1937460037125</v>
      </c>
      <c r="EG271" s="21">
        <f t="shared" si="213"/>
        <v>4497.8871601459359</v>
      </c>
      <c r="EH271" s="21">
        <f t="shared" si="214"/>
        <v>3917.8164351770206</v>
      </c>
      <c r="EI271" s="21">
        <f t="shared" si="215"/>
        <v>3393.1605612452381</v>
      </c>
      <c r="EJ271" s="21">
        <f t="shared" si="216"/>
        <v>2922.7682436511068</v>
      </c>
      <c r="EK271" s="21">
        <f t="shared" si="217"/>
        <v>2504.458382698987</v>
      </c>
      <c r="EL271" s="21">
        <f t="shared" si="218"/>
        <v>2135.2947283751287</v>
      </c>
      <c r="EM271" s="21">
        <f t="shared" si="219"/>
        <v>1811.8283338663418</v>
      </c>
      <c r="EN271" s="21">
        <f t="shared" si="220"/>
        <v>1530.3046952812804</v>
      </c>
      <c r="EO271" s="21">
        <f t="shared" si="221"/>
        <v>1286.8350476278188</v>
      </c>
      <c r="EP271" s="21">
        <f t="shared" si="222"/>
        <v>1077.5332107044262</v>
      </c>
      <c r="EQ271" s="21">
        <f t="shared" si="223"/>
        <v>898.62070563872862</v>
      </c>
      <c r="ER271" s="21">
        <f t="shared" si="224"/>
        <v>746.50367931824826</v>
      </c>
      <c r="ES271" s="21">
        <f t="shared" si="225"/>
        <v>617.82557553320669</v>
      </c>
      <c r="ET271" s="21">
        <f t="shared" si="226"/>
        <v>509.49957330483119</v>
      </c>
      <c r="EU271" s="21">
        <f t="shared" si="227"/>
        <v>418.72466227180371</v>
      </c>
      <c r="EV271" s="21">
        <f t="shared" si="228"/>
        <v>342.98891840515404</v>
      </c>
      <c r="EW271" s="21">
        <f t="shared" si="229"/>
        <v>280.06314377337043</v>
      </c>
      <c r="EX271" s="21">
        <f t="shared" si="230"/>
        <v>227.98759122225118</v>
      </c>
      <c r="EY271" s="21">
        <f t="shared" si="231"/>
        <v>185.05404576977699</v>
      </c>
      <c r="EZ271" s="21">
        <f t="shared" si="232"/>
        <v>149.78510530663277</v>
      </c>
      <c r="FA271" s="21">
        <f t="shared" si="233"/>
        <v>120.91211068681585</v>
      </c>
      <c r="FB271" s="21">
        <f t="shared" si="234"/>
        <v>97.352828969762257</v>
      </c>
      <c r="FC271" s="21">
        <f t="shared" si="235"/>
        <v>78.189697333974465</v>
      </c>
      <c r="FD271" s="21">
        <f t="shared" si="236"/>
        <v>62.649188875371749</v>
      </c>
      <c r="FE271" s="21">
        <f t="shared" si="237"/>
        <v>50.082662267717545</v>
      </c>
      <c r="FF271" s="22">
        <f t="shared" si="238"/>
        <v>190.97325711028193</v>
      </c>
    </row>
    <row r="272" spans="1:162" ht="15.5" x14ac:dyDescent="0.35">
      <c r="A272" s="4" t="s">
        <v>78</v>
      </c>
      <c r="B272" s="18">
        <f>[1]InputData!C65</f>
        <v>303366</v>
      </c>
      <c r="C272" s="19">
        <f>'[1]Cenários obesidade'!B67</f>
        <v>28.11</v>
      </c>
      <c r="D272" s="19">
        <f>'[1]Cenários obesidade'!C67</f>
        <v>4.26</v>
      </c>
      <c r="E272" s="19">
        <f>'[1]Cenários obesidade'!D67</f>
        <v>30.920999999999999</v>
      </c>
      <c r="F272" s="19">
        <f>'[1]Cenários obesidade'!E67</f>
        <v>4.6859999999999999</v>
      </c>
      <c r="G272" s="20">
        <f t="shared" si="91"/>
        <v>3.324771945545951</v>
      </c>
      <c r="H272" s="21">
        <f t="shared" si="92"/>
        <v>0.15068801792106498</v>
      </c>
      <c r="I272" s="20">
        <f t="shared" si="93"/>
        <v>3.4200821253502758</v>
      </c>
      <c r="J272" s="22">
        <f t="shared" si="94"/>
        <v>0.15068801792106498</v>
      </c>
      <c r="K272" s="20">
        <f t="shared" si="95"/>
        <v>6.4672823218471418</v>
      </c>
      <c r="L272" s="21">
        <f t="shared" si="96"/>
        <v>9.6988864791845089</v>
      </c>
      <c r="M272" s="21">
        <f t="shared" si="97"/>
        <v>21.43694163966461</v>
      </c>
      <c r="N272" s="21">
        <f t="shared" si="98"/>
        <v>44.269691591946405</v>
      </c>
      <c r="O272" s="21">
        <f t="shared" si="99"/>
        <v>85.876685814247708</v>
      </c>
      <c r="P272" s="21"/>
      <c r="Q272" s="21">
        <f t="shared" si="100"/>
        <v>157.23828239032565</v>
      </c>
      <c r="R272" s="21">
        <f t="shared" si="101"/>
        <v>272.9230057382847</v>
      </c>
      <c r="S272" s="21"/>
      <c r="T272" s="21">
        <f t="shared" si="102"/>
        <v>450.84314816666989</v>
      </c>
      <c r="U272" s="21">
        <f t="shared" si="103"/>
        <v>711.31180991159238</v>
      </c>
      <c r="V272" s="21"/>
      <c r="W272" s="21">
        <f t="shared" si="104"/>
        <v>1075.3474214987832</v>
      </c>
      <c r="X272" s="21">
        <f t="shared" si="105"/>
        <v>1562.3265326459655</v>
      </c>
      <c r="Y272" s="21"/>
      <c r="Z272" s="21">
        <f t="shared" si="106"/>
        <v>2187.2461987546094</v>
      </c>
      <c r="AA272" s="21">
        <f t="shared" si="107"/>
        <v>2957.9818664827185</v>
      </c>
      <c r="AB272" s="21"/>
      <c r="AC272" s="21">
        <f t="shared" si="108"/>
        <v>3872.9806535741836</v>
      </c>
      <c r="AD272" s="21">
        <f t="shared" si="109"/>
        <v>4919.7963727438955</v>
      </c>
      <c r="AE272" s="21"/>
      <c r="AF272" s="21">
        <f t="shared" si="110"/>
        <v>6074.7567998579843</v>
      </c>
      <c r="AG272" s="21">
        <f t="shared" si="111"/>
        <v>7303.8806126179452</v>
      </c>
      <c r="AH272" s="21"/>
      <c r="AI272" s="21">
        <f t="shared" si="112"/>
        <v>8564.9682546079057</v>
      </c>
      <c r="AJ272" s="21">
        <f t="shared" si="113"/>
        <v>9810.6166654739864</v>
      </c>
      <c r="AK272" s="21"/>
      <c r="AL272" s="21">
        <f t="shared" si="114"/>
        <v>10991.783772610643</v>
      </c>
      <c r="AM272" s="21">
        <f t="shared" si="115"/>
        <v>12061.472626761348</v>
      </c>
      <c r="AN272" s="21">
        <f t="shared" si="116"/>
        <v>12978.119359504253</v>
      </c>
      <c r="AO272" s="21">
        <f t="shared" si="117"/>
        <v>13708.342574799524</v>
      </c>
      <c r="AP272" s="21">
        <f t="shared" si="118"/>
        <v>14228.824350087938</v>
      </c>
      <c r="AQ272" s="21">
        <f t="shared" si="119"/>
        <v>14527.2213896546</v>
      </c>
      <c r="AR272" s="21">
        <f t="shared" si="120"/>
        <v>14602.127392268168</v>
      </c>
      <c r="AS272" s="21">
        <f t="shared" si="121"/>
        <v>14462.207897229386</v>
      </c>
      <c r="AT272" s="21">
        <f t="shared" si="122"/>
        <v>14124.6971512297</v>
      </c>
      <c r="AU272" s="21">
        <f t="shared" si="123"/>
        <v>13613.48014818195</v>
      </c>
      <c r="AV272" s="21">
        <f t="shared" si="124"/>
        <v>12956.98483359344</v>
      </c>
      <c r="AW272" s="21">
        <f t="shared" si="125"/>
        <v>12186.086210610758</v>
      </c>
      <c r="AX272" s="21">
        <f t="shared" si="126"/>
        <v>11332.184208798577</v>
      </c>
      <c r="AY272" s="21">
        <f t="shared" si="127"/>
        <v>10425.569230568217</v>
      </c>
      <c r="AZ272" s="21">
        <f t="shared" si="128"/>
        <v>9494.1406691006214</v>
      </c>
      <c r="BA272" s="21">
        <f t="shared" si="129"/>
        <v>8562.4999358881487</v>
      </c>
      <c r="BB272" s="21">
        <f t="shared" si="130"/>
        <v>7651.4041147936496</v>
      </c>
      <c r="BC272" s="21">
        <f t="shared" si="131"/>
        <v>6777.5408170423698</v>
      </c>
      <c r="BD272" s="21">
        <f t="shared" si="132"/>
        <v>5953.5691365873445</v>
      </c>
      <c r="BE272" s="21">
        <f t="shared" si="133"/>
        <v>5188.3646962363509</v>
      </c>
      <c r="BF272" s="21">
        <f t="shared" si="134"/>
        <v>4487.406901325593</v>
      </c>
      <c r="BG272" s="21">
        <f t="shared" si="135"/>
        <v>3853.2517150300014</v>
      </c>
      <c r="BH272" s="21">
        <f t="shared" si="136"/>
        <v>3286.0416348909107</v>
      </c>
      <c r="BI272" s="21">
        <f t="shared" si="137"/>
        <v>2784.0144346666461</v>
      </c>
      <c r="BJ272" s="21">
        <f t="shared" si="138"/>
        <v>2343.9823416141271</v>
      </c>
      <c r="BK272" s="21">
        <f t="shared" si="139"/>
        <v>1961.7627253862647</v>
      </c>
      <c r="BL272" s="21">
        <f t="shared" si="140"/>
        <v>1632.5495093006064</v>
      </c>
      <c r="BM272" s="21">
        <f t="shared" si="141"/>
        <v>1351.2210997030086</v>
      </c>
      <c r="BN272" s="21">
        <f t="shared" si="142"/>
        <v>1112.5856112014226</v>
      </c>
      <c r="BO272" s="21">
        <f t="shared" si="143"/>
        <v>911.56764699591668</v>
      </c>
      <c r="BP272" s="21">
        <f t="shared" si="144"/>
        <v>743.34307111038254</v>
      </c>
      <c r="BQ272" s="21">
        <f t="shared" si="145"/>
        <v>603.4293244851018</v>
      </c>
      <c r="BR272" s="21">
        <f t="shared" si="146"/>
        <v>487.73913910526159</v>
      </c>
      <c r="BS272" s="21">
        <f t="shared" si="147"/>
        <v>392.60522640674259</v>
      </c>
      <c r="BT272" s="21">
        <f t="shared" si="148"/>
        <v>314.78285986953358</v>
      </c>
      <c r="BU272" s="21">
        <f t="shared" si="149"/>
        <v>251.43640119328967</v>
      </c>
      <c r="BV272" s="21">
        <f t="shared" si="150"/>
        <v>200.11486072335612</v>
      </c>
      <c r="BW272" s="21">
        <f t="shared" si="151"/>
        <v>158.72062650208625</v>
      </c>
      <c r="BX272" s="21">
        <f t="shared" si="152"/>
        <v>125.47460276048967</v>
      </c>
      <c r="BY272" s="21">
        <f t="shared" si="153"/>
        <v>98.880203580996266</v>
      </c>
      <c r="BZ272" s="21">
        <f t="shared" si="154"/>
        <v>77.687967845702474</v>
      </c>
      <c r="CA272" s="21">
        <f t="shared" si="155"/>
        <v>60.862000898967899</v>
      </c>
      <c r="CB272" s="21">
        <f t="shared" si="156"/>
        <v>47.549001019394311</v>
      </c>
      <c r="CC272" s="21">
        <f t="shared" si="157"/>
        <v>37.050283740200072</v>
      </c>
      <c r="CD272" s="21">
        <f t="shared" si="158"/>
        <v>28.796960431380128</v>
      </c>
      <c r="CE272" s="21">
        <f t="shared" si="159"/>
        <v>22.32824465978274</v>
      </c>
      <c r="CF272" s="21">
        <f t="shared" si="160"/>
        <v>17.27273645104329</v>
      </c>
      <c r="CG272" s="21">
        <f t="shared" si="161"/>
        <v>13.332457702798203</v>
      </c>
      <c r="CH272" s="21">
        <f t="shared" si="162"/>
        <v>10.269370332925902</v>
      </c>
      <c r="CI272" s="21">
        <f t="shared" si="163"/>
        <v>7.8940927917223727</v>
      </c>
      <c r="CJ272" s="21">
        <f t="shared" si="164"/>
        <v>6.0565325999683708</v>
      </c>
      <c r="CK272" s="21">
        <f t="shared" si="165"/>
        <v>4.6381665128018579</v>
      </c>
      <c r="CL272" s="22">
        <f t="shared" si="166"/>
        <v>14.764621302843247</v>
      </c>
      <c r="CM272" s="20">
        <f t="shared" si="167"/>
        <v>0.34869224130299553</v>
      </c>
      <c r="CN272" s="21">
        <f t="shared" si="168"/>
        <v>0.64579321075831275</v>
      </c>
      <c r="CO272" s="21">
        <f t="shared" si="169"/>
        <v>1.632552033746645</v>
      </c>
      <c r="CP272" s="21">
        <f t="shared" si="170"/>
        <v>3.8402448360391888</v>
      </c>
      <c r="CQ272" s="21">
        <f t="shared" si="171"/>
        <v>8.4527111159375821</v>
      </c>
      <c r="CR272" s="21">
        <f t="shared" si="172"/>
        <v>17.496983439572798</v>
      </c>
      <c r="CS272" s="21">
        <f t="shared" si="173"/>
        <v>34.216279991021842</v>
      </c>
      <c r="CT272" s="21">
        <f t="shared" si="174"/>
        <v>63.473182038017491</v>
      </c>
      <c r="CU272" s="21">
        <f t="shared" si="175"/>
        <v>112.11296483378153</v>
      </c>
      <c r="CV272" s="21">
        <f t="shared" si="176"/>
        <v>189.19223662570889</v>
      </c>
      <c r="CW272" s="21">
        <f t="shared" si="177"/>
        <v>305.96826488450591</v>
      </c>
      <c r="CX272" s="21">
        <f t="shared" si="178"/>
        <v>475.55718398492513</v>
      </c>
      <c r="CY272" s="21">
        <f t="shared" si="179"/>
        <v>712.20727927310827</v>
      </c>
      <c r="CZ272" s="21">
        <f t="shared" si="180"/>
        <v>1030.1926751563467</v>
      </c>
      <c r="DA272" s="21">
        <f t="shared" si="181"/>
        <v>1442.4026445337665</v>
      </c>
      <c r="DB272" s="21">
        <f t="shared" si="182"/>
        <v>1958.7680510381163</v>
      </c>
      <c r="DC272" s="21">
        <f t="shared" si="183"/>
        <v>2584.714439724497</v>
      </c>
      <c r="DD272" s="21">
        <f t="shared" si="184"/>
        <v>3319.8497496251857</v>
      </c>
      <c r="DE272" s="21">
        <f t="shared" si="185"/>
        <v>4157.0785059866275</v>
      </c>
      <c r="DF272" s="21">
        <f t="shared" si="186"/>
        <v>5082.2859278462365</v>
      </c>
      <c r="DG272" s="21">
        <f t="shared" si="187"/>
        <v>6074.6634048308997</v>
      </c>
      <c r="DH272" s="21">
        <f t="shared" si="188"/>
        <v>7107.6641920727743</v>
      </c>
      <c r="DI272" s="21">
        <f t="shared" si="189"/>
        <v>8150.4990519518433</v>
      </c>
      <c r="DJ272" s="21">
        <f t="shared" si="190"/>
        <v>9170.0182953205003</v>
      </c>
      <c r="DK272" s="21">
        <f t="shared" si="191"/>
        <v>10132.787691362733</v>
      </c>
      <c r="DL272" s="21">
        <f t="shared" si="192"/>
        <v>11007.15451372608</v>
      </c>
      <c r="DM272" s="21">
        <f t="shared" si="193"/>
        <v>11765.11519286938</v>
      </c>
      <c r="DN272" s="21">
        <f t="shared" si="194"/>
        <v>12383.832399720033</v>
      </c>
      <c r="DO272" s="21">
        <f t="shared" si="195"/>
        <v>12846.699286874826</v>
      </c>
      <c r="DP272" s="21">
        <f t="shared" si="196"/>
        <v>13143.903733490364</v>
      </c>
      <c r="DQ272" s="21">
        <f t="shared" si="197"/>
        <v>13272.498153561864</v>
      </c>
      <c r="DR272" s="21">
        <f t="shared" si="198"/>
        <v>13236.024813461956</v>
      </c>
      <c r="DS272" s="21">
        <f t="shared" si="199"/>
        <v>13043.778952534634</v>
      </c>
      <c r="DT272" s="21">
        <f t="shared" si="200"/>
        <v>12709.810856911077</v>
      </c>
      <c r="DU272" s="21">
        <f t="shared" si="201"/>
        <v>12251.773902331826</v>
      </c>
      <c r="DV272" s="21">
        <f t="shared" si="202"/>
        <v>11689.720397546032</v>
      </c>
      <c r="DW272" s="21">
        <f t="shared" si="203"/>
        <v>11044.933617857425</v>
      </c>
      <c r="DX272" s="21">
        <f t="shared" si="204"/>
        <v>10338.865806923199</v>
      </c>
      <c r="DY272" s="21">
        <f t="shared" si="205"/>
        <v>9592.2310800549367</v>
      </c>
      <c r="DZ272" s="21">
        <f t="shared" si="206"/>
        <v>8824.2815589295424</v>
      </c>
      <c r="EA272" s="21">
        <f t="shared" si="207"/>
        <v>8052.276553727701</v>
      </c>
      <c r="EB272" s="21">
        <f t="shared" si="208"/>
        <v>7291.1393626370664</v>
      </c>
      <c r="EC272" s="21">
        <f t="shared" si="209"/>
        <v>6553.2848392838923</v>
      </c>
      <c r="ED272" s="21">
        <f t="shared" si="210"/>
        <v>5848.593333975612</v>
      </c>
      <c r="EE272" s="21">
        <f t="shared" si="211"/>
        <v>5184.5026173054857</v>
      </c>
      <c r="EF272" s="21">
        <f t="shared" si="212"/>
        <v>4566.188380034494</v>
      </c>
      <c r="EG272" s="21">
        <f t="shared" si="213"/>
        <v>3996.8051920423509</v>
      </c>
      <c r="EH272" s="21">
        <f t="shared" si="214"/>
        <v>3477.7627004567275</v>
      </c>
      <c r="EI272" s="21">
        <f t="shared" si="215"/>
        <v>3009.0157119418009</v>
      </c>
      <c r="EJ272" s="21">
        <f t="shared" si="216"/>
        <v>2589.3510935459135</v>
      </c>
      <c r="EK272" s="21">
        <f t="shared" si="217"/>
        <v>2216.658715377956</v>
      </c>
      <c r="EL272" s="21">
        <f t="shared" si="218"/>
        <v>1888.1776423553704</v>
      </c>
      <c r="EM272" s="21">
        <f t="shared" si="219"/>
        <v>1600.7122677543489</v>
      </c>
      <c r="EN272" s="21">
        <f t="shared" si="220"/>
        <v>1350.8159686827719</v>
      </c>
      <c r="EO272" s="21">
        <f t="shared" si="221"/>
        <v>1134.9421268421534</v>
      </c>
      <c r="EP272" s="21">
        <f t="shared" si="222"/>
        <v>949.5640243351944</v>
      </c>
      <c r="EQ272" s="21">
        <f t="shared" si="223"/>
        <v>791.26625583756311</v>
      </c>
      <c r="ER272" s="21">
        <f t="shared" si="224"/>
        <v>656.81097635975016</v>
      </c>
      <c r="ES272" s="21">
        <f t="shared" si="225"/>
        <v>543.18261632142946</v>
      </c>
      <c r="ET272" s="21">
        <f t="shared" si="226"/>
        <v>447.61472914364447</v>
      </c>
      <c r="EU272" s="21">
        <f t="shared" si="227"/>
        <v>367.60246990389351</v>
      </c>
      <c r="EV272" s="21">
        <f t="shared" si="228"/>
        <v>300.90390473966852</v>
      </c>
      <c r="EW272" s="21">
        <f t="shared" si="229"/>
        <v>245.53297534554969</v>
      </c>
      <c r="EX272" s="21">
        <f t="shared" si="230"/>
        <v>199.74653455236262</v>
      </c>
      <c r="EY272" s="21">
        <f t="shared" si="231"/>
        <v>162.02745975472172</v>
      </c>
      <c r="EZ272" s="21">
        <f t="shared" si="232"/>
        <v>131.06546318318541</v>
      </c>
      <c r="FA272" s="21">
        <f t="shared" si="233"/>
        <v>105.73686582374998</v>
      </c>
      <c r="FB272" s="21">
        <f t="shared" si="234"/>
        <v>85.084292860380117</v>
      </c>
      <c r="FC272" s="21">
        <f t="shared" si="235"/>
        <v>68.296985663348622</v>
      </c>
      <c r="FD272" s="21">
        <f t="shared" si="236"/>
        <v>54.692207915921436</v>
      </c>
      <c r="FE272" s="21">
        <f t="shared" si="237"/>
        <v>43.69804848922125</v>
      </c>
      <c r="FF272" s="22">
        <f t="shared" si="238"/>
        <v>166.25441905563923</v>
      </c>
    </row>
    <row r="273" spans="1:162" ht="15.5" x14ac:dyDescent="0.35">
      <c r="A273" s="4" t="s">
        <v>79</v>
      </c>
      <c r="B273" s="18">
        <f>[1]InputData!C66</f>
        <v>277588</v>
      </c>
      <c r="C273" s="19">
        <f>'[1]Cenários obesidade'!B68</f>
        <v>28.076966073318033</v>
      </c>
      <c r="D273" s="19">
        <f>'[1]Cenários obesidade'!C68</f>
        <v>4.2572135916903298</v>
      </c>
      <c r="E273" s="19">
        <f>'[1]Cenários obesidade'!D68</f>
        <v>30.884662680649836</v>
      </c>
      <c r="F273" s="19">
        <f>'[1]Cenários obesidade'!E68</f>
        <v>4.6829349508593623</v>
      </c>
      <c r="G273" s="20">
        <f t="shared" si="91"/>
        <v>3.3235843726692185</v>
      </c>
      <c r="H273" s="21">
        <f t="shared" si="92"/>
        <v>0.15076574431225537</v>
      </c>
      <c r="I273" s="20">
        <f t="shared" si="93"/>
        <v>3.4188945524735432</v>
      </c>
      <c r="J273" s="22">
        <f t="shared" si="94"/>
        <v>0.15076574431225537</v>
      </c>
      <c r="K273" s="20">
        <f t="shared" si="95"/>
        <v>6.1779747840218571</v>
      </c>
      <c r="L273" s="21">
        <f t="shared" si="96"/>
        <v>9.2259870987246728</v>
      </c>
      <c r="M273" s="21">
        <f t="shared" si="97"/>
        <v>20.340430236328544</v>
      </c>
      <c r="N273" s="21">
        <f t="shared" si="98"/>
        <v>41.904716222505932</v>
      </c>
      <c r="O273" s="21">
        <f t="shared" si="99"/>
        <v>81.103550271333106</v>
      </c>
      <c r="P273" s="21"/>
      <c r="Q273" s="21">
        <f t="shared" si="100"/>
        <v>148.17564290992817</v>
      </c>
      <c r="R273" s="21">
        <f t="shared" si="101"/>
        <v>256.65831971779795</v>
      </c>
      <c r="S273" s="21"/>
      <c r="T273" s="21">
        <f t="shared" si="102"/>
        <v>423.13341713559896</v>
      </c>
      <c r="U273" s="21">
        <f t="shared" si="103"/>
        <v>666.32481041168955</v>
      </c>
      <c r="V273" s="21"/>
      <c r="W273" s="21">
        <f t="shared" si="104"/>
        <v>1005.5045442046251</v>
      </c>
      <c r="X273" s="21">
        <f t="shared" si="105"/>
        <v>1458.3083819154822</v>
      </c>
      <c r="Y273" s="21"/>
      <c r="Z273" s="21">
        <f t="shared" si="106"/>
        <v>2038.2087751462711</v>
      </c>
      <c r="AA273" s="21">
        <f t="shared" si="107"/>
        <v>2752.0052536334069</v>
      </c>
      <c r="AB273" s="21"/>
      <c r="AC273" s="21">
        <f t="shared" si="108"/>
        <v>3597.7377799933156</v>
      </c>
      <c r="AD273" s="21">
        <f t="shared" si="109"/>
        <v>4563.3931284526725</v>
      </c>
      <c r="AE273" s="21"/>
      <c r="AF273" s="21">
        <f t="shared" si="110"/>
        <v>5626.66381372658</v>
      </c>
      <c r="AG273" s="21">
        <f t="shared" si="111"/>
        <v>6755.8575356813781</v>
      </c>
      <c r="AH273" s="21"/>
      <c r="AI273" s="21">
        <f t="shared" si="112"/>
        <v>7911.8771527838617</v>
      </c>
      <c r="AJ273" s="21">
        <f t="shared" si="113"/>
        <v>9051.0326186524126</v>
      </c>
      <c r="AK273" s="21"/>
      <c r="AL273" s="21">
        <f t="shared" si="114"/>
        <v>10128.335471927376</v>
      </c>
      <c r="AM273" s="21">
        <f t="shared" si="115"/>
        <v>11100.878896441238</v>
      </c>
      <c r="AN273" s="21">
        <f t="shared" si="116"/>
        <v>11930.923317871649</v>
      </c>
      <c r="AO273" s="21">
        <f t="shared" si="117"/>
        <v>12588.378017181167</v>
      </c>
      <c r="AP273" s="21">
        <f t="shared" si="118"/>
        <v>13052.474510128937</v>
      </c>
      <c r="AQ273" s="21">
        <f t="shared" si="119"/>
        <v>13312.545914155868</v>
      </c>
      <c r="AR273" s="21">
        <f t="shared" si="120"/>
        <v>13367.93844926153</v>
      </c>
      <c r="AS273" s="21">
        <f t="shared" si="121"/>
        <v>13227.171787830939</v>
      </c>
      <c r="AT273" s="21">
        <f t="shared" si="122"/>
        <v>12906.525750734312</v>
      </c>
      <c r="AU273" s="21">
        <f t="shared" si="123"/>
        <v>12428.259704674456</v>
      </c>
      <c r="AV273" s="21">
        <f t="shared" si="124"/>
        <v>11818.670916436469</v>
      </c>
      <c r="AW273" s="21">
        <f t="shared" si="125"/>
        <v>11106.175393000574</v>
      </c>
      <c r="AX273" s="21">
        <f t="shared" si="126"/>
        <v>10319.557249290658</v>
      </c>
      <c r="AY273" s="21">
        <f t="shared" si="127"/>
        <v>9486.4882423406943</v>
      </c>
      <c r="AZ273" s="21">
        <f t="shared" si="128"/>
        <v>8632.3745074527251</v>
      </c>
      <c r="BA273" s="21">
        <f t="shared" si="129"/>
        <v>7779.5477040355354</v>
      </c>
      <c r="BB273" s="21">
        <f t="shared" si="130"/>
        <v>6946.7857901568332</v>
      </c>
      <c r="BC273" s="21">
        <f t="shared" si="131"/>
        <v>6149.1258020838377</v>
      </c>
      <c r="BD273" s="21">
        <f t="shared" si="132"/>
        <v>5397.9172190836498</v>
      </c>
      <c r="BE273" s="21">
        <f t="shared" si="133"/>
        <v>4701.0586716402731</v>
      </c>
      <c r="BF273" s="21">
        <f t="shared" si="134"/>
        <v>4063.3612797014584</v>
      </c>
      <c r="BG273" s="21">
        <f t="shared" si="135"/>
        <v>3486.9869711627921</v>
      </c>
      <c r="BH273" s="21">
        <f t="shared" si="136"/>
        <v>2971.9179879717749</v>
      </c>
      <c r="BI273" s="21">
        <f t="shared" si="137"/>
        <v>2516.4229401319094</v>
      </c>
      <c r="BJ273" s="21">
        <f t="shared" si="138"/>
        <v>2117.4940469848784</v>
      </c>
      <c r="BK273" s="21">
        <f t="shared" si="139"/>
        <v>1771.2387874666188</v>
      </c>
      <c r="BL273" s="21">
        <f t="shared" si="140"/>
        <v>1473.2165630183094</v>
      </c>
      <c r="BM273" s="21">
        <f t="shared" si="141"/>
        <v>1218.7169208928833</v>
      </c>
      <c r="BN273" s="21">
        <f t="shared" si="142"/>
        <v>1002.980356299082</v>
      </c>
      <c r="BO273" s="21">
        <f t="shared" si="143"/>
        <v>821.36581241545468</v>
      </c>
      <c r="BP273" s="21">
        <f t="shared" si="144"/>
        <v>669.47091398703742</v>
      </c>
      <c r="BQ273" s="21">
        <f t="shared" si="145"/>
        <v>543.21192722400542</v>
      </c>
      <c r="BR273" s="21">
        <f t="shared" si="146"/>
        <v>438.87066543891399</v>
      </c>
      <c r="BS273" s="21">
        <f t="shared" si="147"/>
        <v>353.11526884089466</v>
      </c>
      <c r="BT273" s="21">
        <f t="shared" si="148"/>
        <v>283.00116134346609</v>
      </c>
      <c r="BU273" s="21">
        <f t="shared" si="149"/>
        <v>225.95767546897349</v>
      </c>
      <c r="BV273" s="21">
        <f t="shared" si="150"/>
        <v>179.76495165640938</v>
      </c>
      <c r="BW273" s="21">
        <f t="shared" si="151"/>
        <v>142.52484144712474</v>
      </c>
      <c r="BX273" s="21">
        <f t="shared" si="152"/>
        <v>112.62872855723806</v>
      </c>
      <c r="BY273" s="21">
        <f t="shared" si="153"/>
        <v>88.724458994099592</v>
      </c>
      <c r="BZ273" s="21">
        <f t="shared" si="154"/>
        <v>69.683955524063592</v>
      </c>
      <c r="CA273" s="21">
        <f t="shared" si="155"/>
        <v>54.572585279144249</v>
      </c>
      <c r="CB273" s="21">
        <f t="shared" si="156"/>
        <v>42.620946388305661</v>
      </c>
      <c r="CC273" s="21">
        <f t="shared" si="157"/>
        <v>33.199429732172675</v>
      </c>
      <c r="CD273" s="21">
        <f t="shared" si="158"/>
        <v>25.795682344681222</v>
      </c>
      <c r="CE273" s="21">
        <f t="shared" si="159"/>
        <v>19.99493609785922</v>
      </c>
      <c r="CF273" s="21">
        <f t="shared" si="160"/>
        <v>15.463056062073306</v>
      </c>
      <c r="CG273" s="21">
        <f t="shared" si="161"/>
        <v>11.932095516509978</v>
      </c>
      <c r="CH273" s="21">
        <f t="shared" si="162"/>
        <v>9.1881087127747936</v>
      </c>
      <c r="CI273" s="21">
        <f t="shared" si="163"/>
        <v>7.0609595822368885</v>
      </c>
      <c r="CJ273" s="21">
        <f t="shared" si="164"/>
        <v>5.4158676481892911</v>
      </c>
      <c r="CK273" s="21">
        <f t="shared" si="165"/>
        <v>4.146445991014299</v>
      </c>
      <c r="CL273" s="22">
        <f t="shared" si="166"/>
        <v>13.186523410994031</v>
      </c>
      <c r="CM273" s="20">
        <f t="shared" si="167"/>
        <v>0.33565637135454252</v>
      </c>
      <c r="CN273" s="21">
        <f t="shared" si="168"/>
        <v>0.61908062671269271</v>
      </c>
      <c r="CO273" s="21">
        <f t="shared" si="169"/>
        <v>1.5608742428836457</v>
      </c>
      <c r="CP273" s="21">
        <f t="shared" si="170"/>
        <v>3.6623635430709762</v>
      </c>
      <c r="CQ273" s="21">
        <f t="shared" si="171"/>
        <v>8.0417573199486796</v>
      </c>
      <c r="CR273" s="21">
        <f t="shared" si="172"/>
        <v>16.608019188034259</v>
      </c>
      <c r="CS273" s="21">
        <f t="shared" si="173"/>
        <v>32.406444432135373</v>
      </c>
      <c r="CT273" s="21">
        <f t="shared" si="174"/>
        <v>59.989353561547908</v>
      </c>
      <c r="CU273" s="21">
        <f t="shared" si="175"/>
        <v>105.74597928799921</v>
      </c>
      <c r="CV273" s="21">
        <f t="shared" si="176"/>
        <v>178.1032645032617</v>
      </c>
      <c r="CW273" s="21">
        <f t="shared" si="177"/>
        <v>287.50125824210431</v>
      </c>
      <c r="CX273" s="21">
        <f t="shared" si="178"/>
        <v>446.05988467819162</v>
      </c>
      <c r="CY273" s="21">
        <f t="shared" si="179"/>
        <v>666.89014762180898</v>
      </c>
      <c r="CZ273" s="21">
        <f t="shared" si="180"/>
        <v>963.05821855110889</v>
      </c>
      <c r="DA273" s="21">
        <f t="shared" si="181"/>
        <v>1346.2754727379029</v>
      </c>
      <c r="DB273" s="21">
        <f t="shared" si="182"/>
        <v>1825.4480139513682</v>
      </c>
      <c r="DC273" s="21">
        <f t="shared" si="183"/>
        <v>2405.2620900098545</v>
      </c>
      <c r="DD273" s="21">
        <f t="shared" si="184"/>
        <v>3084.9969429424445</v>
      </c>
      <c r="DE273" s="21">
        <f t="shared" si="185"/>
        <v>3857.7398193725653</v>
      </c>
      <c r="DF273" s="21">
        <f t="shared" si="186"/>
        <v>4710.1315921440391</v>
      </c>
      <c r="DG273" s="21">
        <f t="shared" si="187"/>
        <v>5622.7041054915544</v>
      </c>
      <c r="DH273" s="21">
        <f t="shared" si="188"/>
        <v>6570.7940508713909</v>
      </c>
      <c r="DI273" s="21">
        <f t="shared" si="189"/>
        <v>7525.9459045517879</v>
      </c>
      <c r="DJ273" s="21">
        <f t="shared" si="190"/>
        <v>8457.6594340442334</v>
      </c>
      <c r="DK273" s="21">
        <f t="shared" si="191"/>
        <v>9335.3030204327024</v>
      </c>
      <c r="DL273" s="21">
        <f t="shared" si="192"/>
        <v>10130.005452626805</v>
      </c>
      <c r="DM273" s="21">
        <f t="shared" si="193"/>
        <v>10816.35437563404</v>
      </c>
      <c r="DN273" s="21">
        <f t="shared" si="194"/>
        <v>11373.764174171869</v>
      </c>
      <c r="DO273" s="21">
        <f t="shared" si="195"/>
        <v>11787.422630965564</v>
      </c>
      <c r="DP273" s="21">
        <f t="shared" si="196"/>
        <v>12048.776537997379</v>
      </c>
      <c r="DQ273" s="21">
        <f t="shared" si="197"/>
        <v>12155.564609442559</v>
      </c>
      <c r="DR273" s="21">
        <f t="shared" si="198"/>
        <v>12111.446220434244</v>
      </c>
      <c r="DS273" s="21">
        <f t="shared" si="199"/>
        <v>11925.303407031151</v>
      </c>
      <c r="DT273" s="21">
        <f t="shared" si="200"/>
        <v>11610.310014278424</v>
      </c>
      <c r="DU273" s="21">
        <f t="shared" si="201"/>
        <v>11182.866449663141</v>
      </c>
      <c r="DV273" s="21">
        <f t="shared" si="202"/>
        <v>10661.493057042368</v>
      </c>
      <c r="DW273" s="21">
        <f t="shared" si="203"/>
        <v>10065.762284614902</v>
      </c>
      <c r="DX273" s="21">
        <f t="shared" si="204"/>
        <v>9415.3324308602332</v>
      </c>
      <c r="DY273" s="21">
        <f t="shared" si="205"/>
        <v>8729.1264984145528</v>
      </c>
      <c r="DZ273" s="21">
        <f t="shared" si="206"/>
        <v>8024.6808091548237</v>
      </c>
      <c r="EA273" s="21">
        <f t="shared" si="207"/>
        <v>7317.6711902876477</v>
      </c>
      <c r="EB273" s="21">
        <f t="shared" si="208"/>
        <v>6621.6107698483802</v>
      </c>
      <c r="EC273" s="21">
        <f t="shared" si="209"/>
        <v>5947.7031942818739</v>
      </c>
      <c r="ED273" s="21">
        <f t="shared" si="210"/>
        <v>5304.8284122265786</v>
      </c>
      <c r="EE273" s="21">
        <f t="shared" si="211"/>
        <v>4699.6347329465525</v>
      </c>
      <c r="EF273" s="21">
        <f t="shared" si="212"/>
        <v>4136.7101317242623</v>
      </c>
      <c r="EG273" s="21">
        <f t="shared" si="213"/>
        <v>3618.8071073548522</v>
      </c>
      <c r="EH273" s="21">
        <f t="shared" si="214"/>
        <v>3147.0981598487901</v>
      </c>
      <c r="EI273" s="21">
        <f t="shared" si="215"/>
        <v>2721.4425649976533</v>
      </c>
      <c r="EJ273" s="21">
        <f t="shared" si="216"/>
        <v>2340.6490846972733</v>
      </c>
      <c r="EK273" s="21">
        <f t="shared" si="217"/>
        <v>2002.7231855215953</v>
      </c>
      <c r="EL273" s="21">
        <f t="shared" si="218"/>
        <v>1705.0909716678636</v>
      </c>
      <c r="EM273" s="21">
        <f t="shared" si="219"/>
        <v>1444.795201759481</v>
      </c>
      <c r="EN273" s="21">
        <f t="shared" si="220"/>
        <v>1218.6613669266687</v>
      </c>
      <c r="EO273" s="21">
        <f t="shared" si="221"/>
        <v>1023.4338411319604</v>
      </c>
      <c r="EP273" s="21">
        <f t="shared" si="222"/>
        <v>855.88360248742219</v>
      </c>
      <c r="EQ273" s="21">
        <f t="shared" si="223"/>
        <v>712.89002560380277</v>
      </c>
      <c r="ER273" s="21">
        <f t="shared" si="224"/>
        <v>591.49983562313344</v>
      </c>
      <c r="ES273" s="21">
        <f t="shared" si="225"/>
        <v>488.96657597500723</v>
      </c>
      <c r="ET273" s="21">
        <f t="shared" si="226"/>
        <v>402.77395325175883</v>
      </c>
      <c r="EU273" s="21">
        <f t="shared" si="227"/>
        <v>330.64625576484957</v>
      </c>
      <c r="EV273" s="21">
        <f t="shared" si="228"/>
        <v>270.54875895195585</v>
      </c>
      <c r="EW273" s="21">
        <f t="shared" si="229"/>
        <v>220.68068112412558</v>
      </c>
      <c r="EX273" s="21">
        <f t="shared" si="230"/>
        <v>179.46287612250833</v>
      </c>
      <c r="EY273" s="21">
        <f t="shared" si="231"/>
        <v>145.52207400841121</v>
      </c>
      <c r="EZ273" s="21">
        <f t="shared" si="232"/>
        <v>117.67312672975557</v>
      </c>
      <c r="FA273" s="21">
        <f t="shared" si="233"/>
        <v>94.900395174051496</v>
      </c>
      <c r="FB273" s="21">
        <f t="shared" si="234"/>
        <v>76.339133739931341</v>
      </c>
      <c r="FC273" s="21">
        <f t="shared" si="235"/>
        <v>61.257490758231143</v>
      </c>
      <c r="FD273" s="21">
        <f t="shared" si="236"/>
        <v>49.03954692474889</v>
      </c>
      <c r="FE273" s="21">
        <f t="shared" si="237"/>
        <v>39.169656475518792</v>
      </c>
      <c r="FF273" s="22">
        <f t="shared" si="238"/>
        <v>148.83439501129257</v>
      </c>
    </row>
    <row r="274" spans="1:162" ht="15.5" x14ac:dyDescent="0.35">
      <c r="A274" s="4" t="s">
        <v>80</v>
      </c>
      <c r="B274" s="18">
        <f>[1]InputData!C67</f>
        <v>255676</v>
      </c>
      <c r="C274" s="19">
        <f>'[1]Cenários obesidade'!B69</f>
        <v>28.068707591647541</v>
      </c>
      <c r="D274" s="19">
        <f>'[1]Cenários obesidade'!C69</f>
        <v>4.2565169896129129</v>
      </c>
      <c r="E274" s="19">
        <f>'[1]Cenários obesidade'!D69</f>
        <v>30.875578350812297</v>
      </c>
      <c r="F274" s="19">
        <f>'[1]Cenários obesidade'!E69</f>
        <v>4.6821686885742047</v>
      </c>
      <c r="G274" s="20">
        <f t="shared" si="91"/>
        <v>3.3232872580632029</v>
      </c>
      <c r="H274" s="21">
        <f t="shared" si="92"/>
        <v>0.15078520428269113</v>
      </c>
      <c r="I274" s="20">
        <f t="shared" si="93"/>
        <v>3.4185974378675281</v>
      </c>
      <c r="J274" s="22">
        <f t="shared" si="94"/>
        <v>0.15078520428269113</v>
      </c>
      <c r="K274" s="20">
        <f t="shared" si="95"/>
        <v>5.7517863865362298</v>
      </c>
      <c r="L274" s="21">
        <f t="shared" si="96"/>
        <v>8.5804637612179668</v>
      </c>
      <c r="M274" s="21">
        <f t="shared" si="97"/>
        <v>18.905348575158762</v>
      </c>
      <c r="N274" s="21">
        <f t="shared" si="98"/>
        <v>38.924880192583018</v>
      </c>
      <c r="O274" s="21">
        <f t="shared" si="99"/>
        <v>75.293302113070425</v>
      </c>
      <c r="P274" s="21"/>
      <c r="Q274" s="21">
        <f t="shared" si="100"/>
        <v>137.48548081460399</v>
      </c>
      <c r="R274" s="21">
        <f t="shared" si="101"/>
        <v>238.01788137138655</v>
      </c>
      <c r="S274" s="21"/>
      <c r="T274" s="21">
        <f t="shared" si="102"/>
        <v>392.20739753380599</v>
      </c>
      <c r="U274" s="21">
        <f t="shared" si="103"/>
        <v>617.33091052335692</v>
      </c>
      <c r="V274" s="21"/>
      <c r="W274" s="21">
        <f t="shared" si="104"/>
        <v>931.14743305649245</v>
      </c>
      <c r="X274" s="21">
        <f t="shared" si="105"/>
        <v>1349.8776952739843</v>
      </c>
      <c r="Y274" s="21"/>
      <c r="Z274" s="21">
        <f t="shared" si="106"/>
        <v>1885.8716438768549</v>
      </c>
      <c r="AA274" s="21">
        <f t="shared" si="107"/>
        <v>2545.2970070267943</v>
      </c>
      <c r="AB274" s="21"/>
      <c r="AC274" s="21">
        <f t="shared" si="108"/>
        <v>3326.22312106246</v>
      </c>
      <c r="AD274" s="21">
        <f t="shared" si="109"/>
        <v>4217.4404197698304</v>
      </c>
      <c r="AE274" s="21"/>
      <c r="AF274" s="21">
        <f t="shared" si="110"/>
        <v>5198.2531384191798</v>
      </c>
      <c r="AG274" s="21">
        <f t="shared" si="111"/>
        <v>6239.3332531582782</v>
      </c>
      <c r="AH274" s="21"/>
      <c r="AI274" s="21">
        <f t="shared" si="112"/>
        <v>7304.5595123562507</v>
      </c>
      <c r="AJ274" s="21">
        <f t="shared" si="113"/>
        <v>8353.6195863933917</v>
      </c>
      <c r="AK274" s="21"/>
      <c r="AL274" s="21">
        <f t="shared" si="114"/>
        <v>9345.0518959508754</v>
      </c>
      <c r="AM274" s="21">
        <f t="shared" si="115"/>
        <v>10239.360717665271</v>
      </c>
      <c r="AN274" s="21">
        <f t="shared" si="116"/>
        <v>11001.854670364952</v>
      </c>
      <c r="AO274" s="21">
        <f t="shared" si="117"/>
        <v>11604.924393418272</v>
      </c>
      <c r="AP274" s="21">
        <f t="shared" si="118"/>
        <v>12029.572702306245</v>
      </c>
      <c r="AQ274" s="21">
        <f t="shared" si="119"/>
        <v>12266.119849202141</v>
      </c>
      <c r="AR274" s="21">
        <f t="shared" si="120"/>
        <v>12314.109553994893</v>
      </c>
      <c r="AS274" s="21">
        <f t="shared" si="121"/>
        <v>12181.524624168469</v>
      </c>
      <c r="AT274" s="21">
        <f t="shared" si="122"/>
        <v>11883.476570788553</v>
      </c>
      <c r="AU274" s="21">
        <f t="shared" si="123"/>
        <v>11440.559768672121</v>
      </c>
      <c r="AV274" s="21">
        <f t="shared" si="124"/>
        <v>10877.060207429391</v>
      </c>
      <c r="AW274" s="21">
        <f t="shared" si="125"/>
        <v>10219.187616436229</v>
      </c>
      <c r="AX274" s="21">
        <f t="shared" si="126"/>
        <v>9493.4649922886692</v>
      </c>
      <c r="AY274" s="21">
        <f t="shared" si="127"/>
        <v>8725.3685411153874</v>
      </c>
      <c r="AZ274" s="21">
        <f t="shared" si="128"/>
        <v>7938.2699433101079</v>
      </c>
      <c r="BA274" s="21">
        <f t="shared" si="129"/>
        <v>7152.6962155446126</v>
      </c>
      <c r="BB274" s="21">
        <f t="shared" si="130"/>
        <v>6385.8930807542683</v>
      </c>
      <c r="BC274" s="21">
        <f t="shared" si="131"/>
        <v>5651.6568401895802</v>
      </c>
      <c r="BD274" s="21">
        <f t="shared" si="132"/>
        <v>4960.3871609327807</v>
      </c>
      <c r="BE274" s="21">
        <f t="shared" si="133"/>
        <v>4319.3079445803987</v>
      </c>
      <c r="BF274" s="21">
        <f t="shared" si="134"/>
        <v>3732.8040239106936</v>
      </c>
      <c r="BG274" s="21">
        <f t="shared" si="135"/>
        <v>3202.8261682847688</v>
      </c>
      <c r="BH274" s="21">
        <f t="shared" si="136"/>
        <v>2729.3241611992607</v>
      </c>
      <c r="BI274" s="21">
        <f t="shared" si="137"/>
        <v>2310.6761678925159</v>
      </c>
      <c r="BJ274" s="21">
        <f t="shared" si="138"/>
        <v>1944.0911641620758</v>
      </c>
      <c r="BK274" s="21">
        <f t="shared" si="139"/>
        <v>1625.969096221226</v>
      </c>
      <c r="BL274" s="21">
        <f t="shared" si="140"/>
        <v>1352.2102261943453</v>
      </c>
      <c r="BM274" s="21">
        <f t="shared" si="141"/>
        <v>1118.4705737466875</v>
      </c>
      <c r="BN274" s="21">
        <f t="shared" si="142"/>
        <v>920.36446178116796</v>
      </c>
      <c r="BO274" s="21">
        <f t="shared" si="143"/>
        <v>753.6180103905682</v>
      </c>
      <c r="BP274" s="21">
        <f t="shared" si="144"/>
        <v>614.17917123120571</v>
      </c>
      <c r="BQ274" s="21">
        <f t="shared" si="145"/>
        <v>498.29076144738366</v>
      </c>
      <c r="BR274" s="21">
        <f t="shared" si="146"/>
        <v>402.53315374032184</v>
      </c>
      <c r="BS274" s="21">
        <f t="shared" si="147"/>
        <v>323.84300279518214</v>
      </c>
      <c r="BT274" s="21">
        <f t="shared" si="148"/>
        <v>259.51380644423375</v>
      </c>
      <c r="BU274" s="21">
        <f t="shared" si="149"/>
        <v>207.1833488390379</v>
      </c>
      <c r="BV274" s="21">
        <f t="shared" si="150"/>
        <v>164.81225630841195</v>
      </c>
      <c r="BW274" s="21">
        <f t="shared" si="151"/>
        <v>130.65708860838632</v>
      </c>
      <c r="BX274" s="21">
        <f t="shared" si="152"/>
        <v>103.24063771210839</v>
      </c>
      <c r="BY274" s="21">
        <f t="shared" si="153"/>
        <v>81.321441598826809</v>
      </c>
      <c r="BZ274" s="21">
        <f t="shared" si="154"/>
        <v>63.86395466861299</v>
      </c>
      <c r="CA274" s="21">
        <f t="shared" si="155"/>
        <v>50.010351378303433</v>
      </c>
      <c r="CB274" s="21">
        <f t="shared" si="156"/>
        <v>39.054570081462252</v>
      </c>
      <c r="CC274" s="21">
        <f t="shared" si="157"/>
        <v>30.418920082876138</v>
      </c>
      <c r="CD274" s="21">
        <f t="shared" si="158"/>
        <v>23.633364673872165</v>
      </c>
      <c r="CE274" s="21">
        <f t="shared" si="159"/>
        <v>18.317443901488922</v>
      </c>
      <c r="CF274" s="21">
        <f t="shared" si="160"/>
        <v>14.164701045680852</v>
      </c>
      <c r="CG274" s="21">
        <f t="shared" si="161"/>
        <v>10.929415346292879</v>
      </c>
      <c r="CH274" s="21">
        <f t="shared" si="162"/>
        <v>8.4154109961131773</v>
      </c>
      <c r="CI274" s="21">
        <f t="shared" si="163"/>
        <v>6.4667009050435782</v>
      </c>
      <c r="CJ274" s="21">
        <f t="shared" si="164"/>
        <v>4.9597268439533932</v>
      </c>
      <c r="CK274" s="21">
        <f t="shared" si="165"/>
        <v>3.7969702771294194</v>
      </c>
      <c r="CL274" s="22">
        <f t="shared" si="166"/>
        <v>12.072196512305297</v>
      </c>
      <c r="CM274" s="20">
        <f t="shared" si="167"/>
        <v>0.31310023881026433</v>
      </c>
      <c r="CN274" s="21">
        <f t="shared" si="168"/>
        <v>0.57688026718741348</v>
      </c>
      <c r="CO274" s="21">
        <f t="shared" si="169"/>
        <v>1.4535106317740976</v>
      </c>
      <c r="CP274" s="21">
        <f t="shared" si="170"/>
        <v>3.4082952487643907</v>
      </c>
      <c r="CQ274" s="21">
        <f t="shared" si="171"/>
        <v>7.479367361026644</v>
      </c>
      <c r="CR274" s="21">
        <f t="shared" si="172"/>
        <v>15.43766868591611</v>
      </c>
      <c r="CS274" s="21">
        <f t="shared" si="173"/>
        <v>30.10622430234632</v>
      </c>
      <c r="CT274" s="21">
        <f t="shared" si="174"/>
        <v>55.701958932756682</v>
      </c>
      <c r="CU274" s="21">
        <f t="shared" si="175"/>
        <v>98.138909383244922</v>
      </c>
      <c r="CV274" s="21">
        <f t="shared" si="176"/>
        <v>165.21117824088287</v>
      </c>
      <c r="CW274" s="21">
        <f t="shared" si="177"/>
        <v>266.56679313153973</v>
      </c>
      <c r="CX274" s="21">
        <f t="shared" si="178"/>
        <v>413.3960085930164</v>
      </c>
      <c r="CY274" s="21">
        <f t="shared" si="179"/>
        <v>617.79136114913956</v>
      </c>
      <c r="CZ274" s="21">
        <f t="shared" si="180"/>
        <v>891.78809379791142</v>
      </c>
      <c r="DA274" s="21">
        <f t="shared" si="181"/>
        <v>1246.1532296378796</v>
      </c>
      <c r="DB274" s="21">
        <f t="shared" si="182"/>
        <v>1689.0472259513228</v>
      </c>
      <c r="DC274" s="21">
        <f t="shared" si="183"/>
        <v>2224.7213653155923</v>
      </c>
      <c r="DD274" s="21">
        <f t="shared" si="184"/>
        <v>2852.4275774817602</v>
      </c>
      <c r="DE274" s="21">
        <f t="shared" si="185"/>
        <v>3565.7014147328614</v>
      </c>
      <c r="DF274" s="21">
        <f t="shared" si="186"/>
        <v>4352.1358293083686</v>
      </c>
      <c r="DG274" s="21">
        <f t="shared" si="187"/>
        <v>5193.7010433103369</v>
      </c>
      <c r="DH274" s="21">
        <f t="shared" si="188"/>
        <v>6067.5953608649052</v>
      </c>
      <c r="DI274" s="21">
        <f t="shared" si="189"/>
        <v>6947.5452373264416</v>
      </c>
      <c r="DJ274" s="21">
        <f t="shared" si="190"/>
        <v>7805.4206064281898</v>
      </c>
      <c r="DK274" s="21">
        <f t="shared" si="191"/>
        <v>8613.0002409186272</v>
      </c>
      <c r="DL274" s="21">
        <f t="shared" si="192"/>
        <v>9343.7143940407823</v>
      </c>
      <c r="DM274" s="21">
        <f t="shared" si="193"/>
        <v>9974.206641728475</v>
      </c>
      <c r="DN274" s="21">
        <f t="shared" si="194"/>
        <v>10485.589018161878</v>
      </c>
      <c r="DO274" s="21">
        <f t="shared" si="195"/>
        <v>10864.307622877177</v>
      </c>
      <c r="DP274" s="21">
        <f t="shared" si="196"/>
        <v>11102.582791595934</v>
      </c>
      <c r="DQ274" s="21">
        <f t="shared" si="197"/>
        <v>11198.432271772048</v>
      </c>
      <c r="DR274" s="21">
        <f t="shared" si="198"/>
        <v>11155.32274306195</v>
      </c>
      <c r="DS274" s="21">
        <f t="shared" si="199"/>
        <v>10981.521490938901</v>
      </c>
      <c r="DT274" s="21">
        <f t="shared" si="200"/>
        <v>10689.235008373866</v>
      </c>
      <c r="DU274" s="21">
        <f t="shared" si="201"/>
        <v>10293.625326459973</v>
      </c>
      <c r="DV274" s="21">
        <f t="shared" si="202"/>
        <v>9811.7897021058452</v>
      </c>
      <c r="DW274" s="21">
        <f t="shared" si="203"/>
        <v>9261.7773397049332</v>
      </c>
      <c r="DX274" s="21">
        <f t="shared" si="204"/>
        <v>8661.7007255873614</v>
      </c>
      <c r="DY274" s="21">
        <f t="shared" si="205"/>
        <v>8028.9813801442142</v>
      </c>
      <c r="DZ274" s="21">
        <f t="shared" si="206"/>
        <v>7379.752441894314</v>
      </c>
      <c r="EA274" s="21">
        <f t="shared" si="207"/>
        <v>6728.4250075021009</v>
      </c>
      <c r="EB274" s="21">
        <f t="shared" si="208"/>
        <v>6087.412509592843</v>
      </c>
      <c r="EC274" s="21">
        <f t="shared" si="209"/>
        <v>5466.9980476113533</v>
      </c>
      <c r="ED274" s="21">
        <f t="shared" si="210"/>
        <v>4875.3234991488225</v>
      </c>
      <c r="EE274" s="21">
        <f t="shared" si="211"/>
        <v>4318.4761257549117</v>
      </c>
      <c r="EF274" s="21">
        <f t="shared" si="212"/>
        <v>3800.6477532726149</v>
      </c>
      <c r="EG274" s="21">
        <f t="shared" si="213"/>
        <v>3324.3428693549677</v>
      </c>
      <c r="EH274" s="21">
        <f t="shared" si="214"/>
        <v>2890.6145510480474</v>
      </c>
      <c r="EI274" s="21">
        <f t="shared" si="215"/>
        <v>2499.3104752445875</v>
      </c>
      <c r="EJ274" s="21">
        <f t="shared" si="216"/>
        <v>2149.3149225185221</v>
      </c>
      <c r="EK274" s="21">
        <f t="shared" si="217"/>
        <v>1838.7763097678667</v>
      </c>
      <c r="EL274" s="21">
        <f t="shared" si="218"/>
        <v>1565.3131309412272</v>
      </c>
      <c r="EM274" s="21">
        <f t="shared" si="219"/>
        <v>1326.194092648871</v>
      </c>
      <c r="EN274" s="21">
        <f t="shared" si="220"/>
        <v>1118.4906255744527</v>
      </c>
      <c r="EO274" s="21">
        <f t="shared" si="221"/>
        <v>939.20181697033684</v>
      </c>
      <c r="EP274" s="21">
        <f t="shared" si="222"/>
        <v>785.35317132451712</v>
      </c>
      <c r="EQ274" s="21">
        <f t="shared" si="223"/>
        <v>654.0715207018643</v>
      </c>
      <c r="ER274" s="21">
        <f t="shared" si="224"/>
        <v>542.63894345171684</v>
      </c>
      <c r="ES274" s="21">
        <f t="shared" si="225"/>
        <v>448.52878512244587</v>
      </c>
      <c r="ET274" s="21">
        <f t="shared" si="226"/>
        <v>369.42688148872509</v>
      </c>
      <c r="EU274" s="21">
        <f t="shared" si="227"/>
        <v>303.24092668518534</v>
      </c>
      <c r="EV274" s="21">
        <f t="shared" si="228"/>
        <v>248.10066617357126</v>
      </c>
      <c r="EW274" s="21">
        <f t="shared" si="229"/>
        <v>202.35127079660666</v>
      </c>
      <c r="EX274" s="21">
        <f t="shared" si="230"/>
        <v>164.54190028593158</v>
      </c>
      <c r="EY274" s="21">
        <f t="shared" si="231"/>
        <v>133.4111185782975</v>
      </c>
      <c r="EZ274" s="21">
        <f t="shared" si="232"/>
        <v>107.87049723520646</v>
      </c>
      <c r="FA274" s="21">
        <f t="shared" si="233"/>
        <v>86.987448445939492</v>
      </c>
      <c r="FB274" s="21">
        <f t="shared" si="234"/>
        <v>69.968071497772655</v>
      </c>
      <c r="FC274" s="21">
        <f t="shared" si="235"/>
        <v>56.140578200034703</v>
      </c>
      <c r="FD274" s="21">
        <f t="shared" si="236"/>
        <v>44.939682706183213</v>
      </c>
      <c r="FE274" s="21">
        <f t="shared" si="237"/>
        <v>35.892196795352696</v>
      </c>
      <c r="FF274" s="22">
        <f t="shared" si="238"/>
        <v>136.33722387086539</v>
      </c>
    </row>
    <row r="275" spans="1:162" ht="15.5" x14ac:dyDescent="0.35">
      <c r="A275" s="4" t="s">
        <v>81</v>
      </c>
      <c r="B275" s="18">
        <f>[1]InputData!C68</f>
        <v>233524</v>
      </c>
      <c r="C275" s="19">
        <f>'[1]Cenários obesidade'!B70</f>
        <v>28.076966073318033</v>
      </c>
      <c r="D275" s="19">
        <f>'[1]Cenários obesidade'!C70</f>
        <v>4.2572135916903298</v>
      </c>
      <c r="E275" s="19">
        <f>'[1]Cenários obesidade'!D70</f>
        <v>30.884662680649836</v>
      </c>
      <c r="F275" s="19">
        <f>'[1]Cenários obesidade'!E70</f>
        <v>4.6829349508593623</v>
      </c>
      <c r="G275" s="20">
        <f t="shared" si="91"/>
        <v>3.3235843726692185</v>
      </c>
      <c r="H275" s="21">
        <f t="shared" si="92"/>
        <v>0.15076574431225537</v>
      </c>
      <c r="I275" s="20">
        <f t="shared" si="93"/>
        <v>3.4188945524735432</v>
      </c>
      <c r="J275" s="22">
        <f t="shared" si="94"/>
        <v>0.15076574431225537</v>
      </c>
      <c r="K275" s="20">
        <f t="shared" si="95"/>
        <v>5.1972901691136508</v>
      </c>
      <c r="L275" s="21">
        <f t="shared" si="96"/>
        <v>7.7614645130285904</v>
      </c>
      <c r="M275" s="21">
        <f t="shared" si="97"/>
        <v>17.111613724326652</v>
      </c>
      <c r="N275" s="21">
        <f t="shared" si="98"/>
        <v>35.252809743737032</v>
      </c>
      <c r="O275" s="21">
        <f t="shared" si="99"/>
        <v>68.229265939315795</v>
      </c>
      <c r="P275" s="21"/>
      <c r="Q275" s="21">
        <f t="shared" si="100"/>
        <v>124.65441169970627</v>
      </c>
      <c r="R275" s="21">
        <f t="shared" si="101"/>
        <v>215.91667310466968</v>
      </c>
      <c r="S275" s="21"/>
      <c r="T275" s="21">
        <f t="shared" si="102"/>
        <v>355.96570494104071</v>
      </c>
      <c r="U275" s="21">
        <f t="shared" si="103"/>
        <v>560.55317602554646</v>
      </c>
      <c r="V275" s="21"/>
      <c r="W275" s="21">
        <f t="shared" si="104"/>
        <v>845.8919088031214</v>
      </c>
      <c r="X275" s="21">
        <f t="shared" si="105"/>
        <v>1226.8181858669361</v>
      </c>
      <c r="Y275" s="21"/>
      <c r="Z275" s="21">
        <f t="shared" si="106"/>
        <v>1714.6658573398629</v>
      </c>
      <c r="AA275" s="21">
        <f t="shared" si="107"/>
        <v>2315.1551034248155</v>
      </c>
      <c r="AB275" s="21"/>
      <c r="AC275" s="21">
        <f t="shared" si="108"/>
        <v>3026.6370208191966</v>
      </c>
      <c r="AD275" s="21">
        <f t="shared" si="109"/>
        <v>3839.0053493983237</v>
      </c>
      <c r="AE275" s="21"/>
      <c r="AF275" s="21">
        <f t="shared" si="110"/>
        <v>4733.4936684463519</v>
      </c>
      <c r="AG275" s="21">
        <f t="shared" si="111"/>
        <v>5683.4404771188165</v>
      </c>
      <c r="AH275" s="21"/>
      <c r="AI275" s="21">
        <f t="shared" si="112"/>
        <v>6655.9548691827404</v>
      </c>
      <c r="AJ275" s="21">
        <f t="shared" si="113"/>
        <v>7614.2821059922826</v>
      </c>
      <c r="AK275" s="21"/>
      <c r="AL275" s="21">
        <f t="shared" si="114"/>
        <v>8520.5751428245057</v>
      </c>
      <c r="AM275" s="21">
        <f t="shared" si="115"/>
        <v>9338.7381421838963</v>
      </c>
      <c r="AN275" s="21">
        <f t="shared" si="116"/>
        <v>10037.022266389969</v>
      </c>
      <c r="AO275" s="21">
        <f t="shared" si="117"/>
        <v>10590.113362552469</v>
      </c>
      <c r="AP275" s="21">
        <f t="shared" si="118"/>
        <v>10980.539711743122</v>
      </c>
      <c r="AQ275" s="21">
        <f t="shared" si="119"/>
        <v>11199.327680077435</v>
      </c>
      <c r="AR275" s="21">
        <f t="shared" si="120"/>
        <v>11245.927267840647</v>
      </c>
      <c r="AS275" s="21">
        <f t="shared" si="121"/>
        <v>11127.505744417742</v>
      </c>
      <c r="AT275" s="21">
        <f t="shared" si="122"/>
        <v>10857.758690629566</v>
      </c>
      <c r="AU275" s="21">
        <f t="shared" si="123"/>
        <v>10455.412046898273</v>
      </c>
      <c r="AV275" s="21">
        <f t="shared" si="124"/>
        <v>9942.5886821112945</v>
      </c>
      <c r="AW275" s="21">
        <f t="shared" si="125"/>
        <v>9343.19387896835</v>
      </c>
      <c r="AX275" s="21">
        <f t="shared" si="126"/>
        <v>8681.4425950810237</v>
      </c>
      <c r="AY275" s="21">
        <f t="shared" si="127"/>
        <v>7980.6140045836573</v>
      </c>
      <c r="AZ275" s="21">
        <f t="shared" si="128"/>
        <v>7262.0813020677779</v>
      </c>
      <c r="BA275" s="21">
        <f t="shared" si="129"/>
        <v>6544.6312450004843</v>
      </c>
      <c r="BB275" s="21">
        <f t="shared" si="130"/>
        <v>5844.060999973286</v>
      </c>
      <c r="BC275" s="21">
        <f t="shared" si="131"/>
        <v>5173.0206414031809</v>
      </c>
      <c r="BD275" s="21">
        <f t="shared" si="132"/>
        <v>4541.0580452659706</v>
      </c>
      <c r="BE275" s="21">
        <f t="shared" si="133"/>
        <v>3954.8180225230308</v>
      </c>
      <c r="BF275" s="21">
        <f t="shared" si="134"/>
        <v>3418.3479814725542</v>
      </c>
      <c r="BG275" s="21">
        <f t="shared" si="135"/>
        <v>2933.4666680613709</v>
      </c>
      <c r="BH275" s="21">
        <f t="shared" si="136"/>
        <v>2500.1591431298211</v>
      </c>
      <c r="BI275" s="21">
        <f t="shared" si="137"/>
        <v>2116.9688555390148</v>
      </c>
      <c r="BJ275" s="21">
        <f t="shared" si="138"/>
        <v>1781.3654762745389</v>
      </c>
      <c r="BK275" s="21">
        <f t="shared" si="139"/>
        <v>1490.0743785911302</v>
      </c>
      <c r="BL275" s="21">
        <f t="shared" si="140"/>
        <v>1239.3598594402054</v>
      </c>
      <c r="BM275" s="21">
        <f t="shared" si="141"/>
        <v>1025.2591979285478</v>
      </c>
      <c r="BN275" s="21">
        <f t="shared" si="142"/>
        <v>843.7684075838539</v>
      </c>
      <c r="BO275" s="21">
        <f t="shared" si="143"/>
        <v>690.98314760907044</v>
      </c>
      <c r="BP275" s="21">
        <f t="shared" si="144"/>
        <v>563.19987073615914</v>
      </c>
      <c r="BQ275" s="21">
        <f t="shared" si="145"/>
        <v>456.98309038236027</v>
      </c>
      <c r="BR275" s="21">
        <f t="shared" si="146"/>
        <v>369.20484054050229</v>
      </c>
      <c r="BS275" s="21">
        <f t="shared" si="147"/>
        <v>297.06215701255485</v>
      </c>
      <c r="BT275" s="21">
        <f t="shared" si="148"/>
        <v>238.07788233486889</v>
      </c>
      <c r="BU275" s="21">
        <f t="shared" si="149"/>
        <v>190.08941382990821</v>
      </c>
      <c r="BV275" s="21">
        <f t="shared" si="150"/>
        <v>151.22926989139063</v>
      </c>
      <c r="BW275" s="21">
        <f t="shared" si="151"/>
        <v>119.90061196484847</v>
      </c>
      <c r="BX275" s="21">
        <f t="shared" si="152"/>
        <v>94.750173666010269</v>
      </c>
      <c r="BY275" s="21">
        <f t="shared" si="153"/>
        <v>74.640440372559738</v>
      </c>
      <c r="BZ275" s="21">
        <f t="shared" si="154"/>
        <v>58.622404534062809</v>
      </c>
      <c r="CA275" s="21">
        <f t="shared" si="155"/>
        <v>45.909795829527511</v>
      </c>
      <c r="CB275" s="21">
        <f t="shared" si="156"/>
        <v>35.85534635640839</v>
      </c>
      <c r="CC275" s="21">
        <f t="shared" si="157"/>
        <v>27.92939042313029</v>
      </c>
      <c r="CD275" s="21">
        <f t="shared" si="158"/>
        <v>21.700905384452273</v>
      </c>
      <c r="CE275" s="21">
        <f t="shared" si="159"/>
        <v>16.82096292821187</v>
      </c>
      <c r="CF275" s="21">
        <f t="shared" si="160"/>
        <v>13.008468319378384</v>
      </c>
      <c r="CG275" s="21">
        <f t="shared" si="161"/>
        <v>10.038008391564031</v>
      </c>
      <c r="CH275" s="21">
        <f t="shared" si="162"/>
        <v>7.7295988985187432</v>
      </c>
      <c r="CI275" s="21">
        <f t="shared" si="163"/>
        <v>5.9401109755547328</v>
      </c>
      <c r="CJ275" s="21">
        <f t="shared" si="164"/>
        <v>4.5561590438915083</v>
      </c>
      <c r="CK275" s="21">
        <f t="shared" si="165"/>
        <v>3.4882439212272258</v>
      </c>
      <c r="CL275" s="22">
        <f t="shared" si="166"/>
        <v>11.093309844189843</v>
      </c>
      <c r="CM275" s="20">
        <f t="shared" si="167"/>
        <v>0.28237466484213364</v>
      </c>
      <c r="CN275" s="21">
        <f t="shared" si="168"/>
        <v>0.52080847973419186</v>
      </c>
      <c r="CO275" s="21">
        <f t="shared" si="169"/>
        <v>1.3131028599765135</v>
      </c>
      <c r="CP275" s="21">
        <f t="shared" si="170"/>
        <v>3.0810041645608117</v>
      </c>
      <c r="CQ275" s="21">
        <f t="shared" si="171"/>
        <v>6.7652180079243172</v>
      </c>
      <c r="CR275" s="21">
        <f t="shared" si="172"/>
        <v>13.971681314993848</v>
      </c>
      <c r="CS275" s="21">
        <f t="shared" si="173"/>
        <v>27.262282697991196</v>
      </c>
      <c r="CT275" s="21">
        <f t="shared" si="174"/>
        <v>50.46671254199358</v>
      </c>
      <c r="CU275" s="21">
        <f t="shared" si="175"/>
        <v>88.95998410324195</v>
      </c>
      <c r="CV275" s="21">
        <f t="shared" si="176"/>
        <v>149.83135704662914</v>
      </c>
      <c r="CW275" s="21">
        <f t="shared" si="177"/>
        <v>241.86363902520702</v>
      </c>
      <c r="CX275" s="21">
        <f t="shared" si="178"/>
        <v>375.25285138258869</v>
      </c>
      <c r="CY275" s="21">
        <f t="shared" si="179"/>
        <v>561.02877225685302</v>
      </c>
      <c r="CZ275" s="21">
        <f t="shared" si="180"/>
        <v>810.18346408680907</v>
      </c>
      <c r="DA275" s="21">
        <f t="shared" si="181"/>
        <v>1132.5692518972219</v>
      </c>
      <c r="DB275" s="21">
        <f t="shared" si="182"/>
        <v>1535.6784947835617</v>
      </c>
      <c r="DC275" s="21">
        <f t="shared" si="183"/>
        <v>2023.4535509728851</v>
      </c>
      <c r="DD275" s="21">
        <f t="shared" si="184"/>
        <v>2595.2880747859826</v>
      </c>
      <c r="DE275" s="21">
        <f t="shared" si="185"/>
        <v>3245.3666353702574</v>
      </c>
      <c r="DF275" s="21">
        <f t="shared" si="186"/>
        <v>3962.4507180564165</v>
      </c>
      <c r="DG275" s="21">
        <f t="shared" si="187"/>
        <v>4730.1625197444046</v>
      </c>
      <c r="DH275" s="21">
        <f t="shared" si="188"/>
        <v>5527.7537571353614</v>
      </c>
      <c r="DI275" s="21">
        <f t="shared" si="189"/>
        <v>6331.2859036217405</v>
      </c>
      <c r="DJ275" s="21">
        <f t="shared" si="190"/>
        <v>7115.1002985566574</v>
      </c>
      <c r="DK275" s="21">
        <f t="shared" si="191"/>
        <v>7853.4277509961757</v>
      </c>
      <c r="DL275" s="21">
        <f t="shared" si="192"/>
        <v>8521.9800327075445</v>
      </c>
      <c r="DM275" s="21">
        <f t="shared" si="193"/>
        <v>9099.3787167152896</v>
      </c>
      <c r="DN275" s="21">
        <f t="shared" si="194"/>
        <v>9568.3059246412358</v>
      </c>
      <c r="DO275" s="21">
        <f t="shared" si="195"/>
        <v>9916.3007135524676</v>
      </c>
      <c r="DP275" s="21">
        <f t="shared" si="196"/>
        <v>10136.167601839057</v>
      </c>
      <c r="DQ275" s="21">
        <f t="shared" si="197"/>
        <v>10226.004257588456</v>
      </c>
      <c r="DR275" s="21">
        <f t="shared" si="198"/>
        <v>10188.889170932052</v>
      </c>
      <c r="DS275" s="21">
        <f t="shared" si="199"/>
        <v>10032.294453735545</v>
      </c>
      <c r="DT275" s="21">
        <f t="shared" si="200"/>
        <v>9767.3027500264943</v>
      </c>
      <c r="DU275" s="21">
        <f t="shared" si="201"/>
        <v>9407.7110854616749</v>
      </c>
      <c r="DV275" s="21">
        <f t="shared" si="202"/>
        <v>8969.0999058055877</v>
      </c>
      <c r="DW275" s="21">
        <f t="shared" si="203"/>
        <v>8467.9347513307857</v>
      </c>
      <c r="DX275" s="21">
        <f t="shared" si="204"/>
        <v>7920.7533848156454</v>
      </c>
      <c r="DY275" s="21">
        <f t="shared" si="205"/>
        <v>7343.4749932120994</v>
      </c>
      <c r="DZ275" s="21">
        <f t="shared" si="206"/>
        <v>6750.8522028224234</v>
      </c>
      <c r="EA275" s="21">
        <f t="shared" si="207"/>
        <v>6156.072478063651</v>
      </c>
      <c r="EB275" s="21">
        <f t="shared" si="208"/>
        <v>5570.5038885617287</v>
      </c>
      <c r="EC275" s="21">
        <f t="shared" si="209"/>
        <v>5003.5716268047618</v>
      </c>
      <c r="ED275" s="21">
        <f t="shared" si="210"/>
        <v>4462.7460485928768</v>
      </c>
      <c r="EE275" s="21">
        <f t="shared" si="211"/>
        <v>3953.6201182205673</v>
      </c>
      <c r="EF275" s="21">
        <f t="shared" si="212"/>
        <v>3480.0535210483763</v>
      </c>
      <c r="EG275" s="21">
        <f t="shared" si="213"/>
        <v>3044.3618273770285</v>
      </c>
      <c r="EH275" s="21">
        <f t="shared" si="214"/>
        <v>2647.5314159132558</v>
      </c>
      <c r="EI275" s="21">
        <f t="shared" si="215"/>
        <v>2289.443900847702</v>
      </c>
      <c r="EJ275" s="21">
        <f t="shared" si="216"/>
        <v>1969.0971398433869</v>
      </c>
      <c r="EK275" s="21">
        <f t="shared" si="217"/>
        <v>1684.8132094173559</v>
      </c>
      <c r="EL275" s="21">
        <f t="shared" si="218"/>
        <v>1434.4267910275883</v>
      </c>
      <c r="EM275" s="21">
        <f t="shared" si="219"/>
        <v>1215.4500723939113</v>
      </c>
      <c r="EN275" s="21">
        <f t="shared" si="220"/>
        <v>1025.2124625350643</v>
      </c>
      <c r="EO275" s="21">
        <f t="shared" si="221"/>
        <v>860.97512974804363</v>
      </c>
      <c r="EP275" s="21">
        <f t="shared" si="222"/>
        <v>720.02162336726656</v>
      </c>
      <c r="EQ275" s="21">
        <f t="shared" si="223"/>
        <v>599.72668249024605</v>
      </c>
      <c r="ER275" s="21">
        <f t="shared" si="224"/>
        <v>497.60583171483137</v>
      </c>
      <c r="ES275" s="21">
        <f t="shared" si="225"/>
        <v>411.34858382922744</v>
      </c>
      <c r="ET275" s="21">
        <f t="shared" si="226"/>
        <v>338.83807894852703</v>
      </c>
      <c r="EU275" s="21">
        <f t="shared" si="227"/>
        <v>278.15984924143237</v>
      </c>
      <c r="EV275" s="21">
        <f t="shared" si="228"/>
        <v>227.60215998348826</v>
      </c>
      <c r="EW275" s="21">
        <f t="shared" si="229"/>
        <v>185.65008350083684</v>
      </c>
      <c r="EX275" s="21">
        <f t="shared" si="230"/>
        <v>150.97514548046976</v>
      </c>
      <c r="EY275" s="21">
        <f t="shared" si="231"/>
        <v>122.42206727502708</v>
      </c>
      <c r="EZ275" s="21">
        <f t="shared" si="232"/>
        <v>98.99382987175035</v>
      </c>
      <c r="FA275" s="21">
        <f t="shared" si="233"/>
        <v>79.836015543269895</v>
      </c>
      <c r="FB275" s="21">
        <f t="shared" si="234"/>
        <v>64.22114741085251</v>
      </c>
      <c r="FC275" s="21">
        <f t="shared" si="235"/>
        <v>51.533547097947931</v>
      </c>
      <c r="FD275" s="21">
        <f t="shared" si="236"/>
        <v>41.255065622631598</v>
      </c>
      <c r="FE275" s="21">
        <f t="shared" si="237"/>
        <v>32.951910236714305</v>
      </c>
      <c r="FF275" s="22">
        <f t="shared" si="238"/>
        <v>125.20859424981299</v>
      </c>
    </row>
    <row r="276" spans="1:162" ht="15.5" x14ac:dyDescent="0.35">
      <c r="A276" s="4" t="s">
        <v>82</v>
      </c>
      <c r="B276" s="18">
        <f>[1]InputData!C69</f>
        <v>211994</v>
      </c>
      <c r="C276" s="19">
        <f>'[1]Cenários obesidade'!B71</f>
        <v>28.093483036659016</v>
      </c>
      <c r="D276" s="19">
        <f>'[1]Cenários obesidade'!C71</f>
        <v>4.2586067958451652</v>
      </c>
      <c r="E276" s="19">
        <f>'[1]Cenários obesidade'!D71</f>
        <v>30.902831340324919</v>
      </c>
      <c r="F276" s="19">
        <f>'[1]Cenários obesidade'!E71</f>
        <v>4.684467475429682</v>
      </c>
      <c r="G276" s="20">
        <f t="shared" si="91"/>
        <v>3.3241783361110566</v>
      </c>
      <c r="H276" s="21">
        <f t="shared" si="92"/>
        <v>0.15072685843839648</v>
      </c>
      <c r="I276" s="20">
        <f t="shared" si="93"/>
        <v>3.4194885159153814</v>
      </c>
      <c r="J276" s="22">
        <f t="shared" si="94"/>
        <v>0.15072685843839648</v>
      </c>
      <c r="K276" s="20">
        <f t="shared" si="95"/>
        <v>4.6177240812677356</v>
      </c>
      <c r="L276" s="21">
        <f t="shared" si="96"/>
        <v>6.9105347155076782</v>
      </c>
      <c r="M276" s="21">
        <f t="shared" si="97"/>
        <v>15.254772435733333</v>
      </c>
      <c r="N276" s="21">
        <f t="shared" si="98"/>
        <v>31.465085216944729</v>
      </c>
      <c r="O276" s="21">
        <f t="shared" si="99"/>
        <v>60.967970834121147</v>
      </c>
      <c r="P276" s="21"/>
      <c r="Q276" s="21">
        <f t="shared" si="100"/>
        <v>111.50945247655294</v>
      </c>
      <c r="R276" s="21">
        <f t="shared" si="101"/>
        <v>193.3489557337542</v>
      </c>
      <c r="S276" s="21"/>
      <c r="T276" s="21">
        <f t="shared" si="102"/>
        <v>319.07695633680697</v>
      </c>
      <c r="U276" s="21">
        <f t="shared" si="103"/>
        <v>502.94095161408444</v>
      </c>
      <c r="V276" s="21"/>
      <c r="W276" s="21">
        <f t="shared" si="104"/>
        <v>759.64445312481587</v>
      </c>
      <c r="X276" s="21">
        <f t="shared" si="105"/>
        <v>1102.692698435927</v>
      </c>
      <c r="Y276" s="21"/>
      <c r="Z276" s="21">
        <f t="shared" si="106"/>
        <v>1542.4710894507505</v>
      </c>
      <c r="AA276" s="21">
        <f t="shared" si="107"/>
        <v>2084.3286696638288</v>
      </c>
      <c r="AB276" s="21"/>
      <c r="AC276" s="21">
        <f t="shared" si="108"/>
        <v>2726.9752200053654</v>
      </c>
      <c r="AD276" s="21">
        <f t="shared" si="109"/>
        <v>3461.4752875960053</v>
      </c>
      <c r="AE276" s="21"/>
      <c r="AF276" s="21">
        <f t="shared" si="110"/>
        <v>4271.0397753656844</v>
      </c>
      <c r="AG276" s="21">
        <f t="shared" si="111"/>
        <v>5131.6935487589553</v>
      </c>
      <c r="AH276" s="21"/>
      <c r="AI276" s="21">
        <f t="shared" si="112"/>
        <v>6013.7620587178144</v>
      </c>
      <c r="AJ276" s="21">
        <f t="shared" si="113"/>
        <v>6883.9985089103275</v>
      </c>
      <c r="AK276" s="21"/>
      <c r="AL276" s="21">
        <f t="shared" si="114"/>
        <v>7708.0874173581697</v>
      </c>
      <c r="AM276" s="21">
        <f t="shared" si="115"/>
        <v>8453.2226794176386</v>
      </c>
      <c r="AN276" s="21">
        <f t="shared" si="116"/>
        <v>9090.4697044296554</v>
      </c>
      <c r="AO276" s="21">
        <f t="shared" si="117"/>
        <v>9596.6737849541514</v>
      </c>
      <c r="AP276" s="21">
        <f t="shared" si="118"/>
        <v>9955.7563900832865</v>
      </c>
      <c r="AQ276" s="21">
        <f t="shared" si="119"/>
        <v>10159.331171833361</v>
      </c>
      <c r="AR276" s="21">
        <f t="shared" si="120"/>
        <v>10206.657027832975</v>
      </c>
      <c r="AS276" s="21">
        <f t="shared" si="121"/>
        <v>10104.015163590953</v>
      </c>
      <c r="AT276" s="21">
        <f t="shared" si="122"/>
        <v>9863.6441676538925</v>
      </c>
      <c r="AU276" s="21">
        <f t="shared" si="123"/>
        <v>9502.3898771456807</v>
      </c>
      <c r="AV276" s="21">
        <f t="shared" si="124"/>
        <v>9040.227415629608</v>
      </c>
      <c r="AW276" s="21">
        <f t="shared" si="125"/>
        <v>8498.7959801920042</v>
      </c>
      <c r="AX276" s="21">
        <f t="shared" si="126"/>
        <v>7900.0587048955904</v>
      </c>
      <c r="AY276" s="21">
        <f t="shared" si="127"/>
        <v>7265.1662172627175</v>
      </c>
      <c r="AZ276" s="21">
        <f t="shared" si="128"/>
        <v>6613.5684818997552</v>
      </c>
      <c r="BA276" s="21">
        <f t="shared" si="129"/>
        <v>5962.3890267250017</v>
      </c>
      <c r="BB276" s="21">
        <f t="shared" si="130"/>
        <v>5326.0510547343574</v>
      </c>
      <c r="BC276" s="21">
        <f t="shared" si="131"/>
        <v>4716.1272963463407</v>
      </c>
      <c r="BD276" s="21">
        <f t="shared" si="132"/>
        <v>4141.3747122459818</v>
      </c>
      <c r="BE276" s="21">
        <f t="shared" si="133"/>
        <v>3607.910519602272</v>
      </c>
      <c r="BF276" s="21">
        <f t="shared" si="134"/>
        <v>3119.4862609273819</v>
      </c>
      <c r="BG276" s="21">
        <f t="shared" si="135"/>
        <v>2677.8203849075726</v>
      </c>
      <c r="BH276" s="21">
        <f t="shared" si="136"/>
        <v>2282.9557323332151</v>
      </c>
      <c r="BI276" s="21">
        <f t="shared" si="137"/>
        <v>1933.6152695338371</v>
      </c>
      <c r="BJ276" s="21">
        <f t="shared" si="138"/>
        <v>1627.5364864880034</v>
      </c>
      <c r="BK276" s="21">
        <f t="shared" si="139"/>
        <v>1361.7714408096429</v>
      </c>
      <c r="BL276" s="21">
        <f t="shared" si="140"/>
        <v>1132.9450901164446</v>
      </c>
      <c r="BM276" s="21">
        <f t="shared" si="141"/>
        <v>937.4691259802936</v>
      </c>
      <c r="BN276" s="21">
        <f t="shared" si="142"/>
        <v>771.71197060742008</v>
      </c>
      <c r="BO276" s="21">
        <f t="shared" si="143"/>
        <v>632.12799778727344</v>
      </c>
      <c r="BP276" s="21">
        <f t="shared" si="144"/>
        <v>515.35053234724296</v>
      </c>
      <c r="BQ276" s="21">
        <f t="shared" si="145"/>
        <v>418.25393735740386</v>
      </c>
      <c r="BR276" s="21">
        <f t="shared" si="146"/>
        <v>337.99029041891384</v>
      </c>
      <c r="BS276" s="21">
        <f t="shared" si="147"/>
        <v>272.00594205984095</v>
      </c>
      <c r="BT276" s="21">
        <f t="shared" si="148"/>
        <v>218.04278099346837</v>
      </c>
      <c r="BU276" s="21">
        <f t="shared" si="149"/>
        <v>174.12841680010672</v>
      </c>
      <c r="BV276" s="21">
        <f t="shared" si="150"/>
        <v>138.55881770687108</v>
      </c>
      <c r="BW276" s="21">
        <f t="shared" si="151"/>
        <v>109.87627215504318</v>
      </c>
      <c r="BX276" s="21">
        <f t="shared" si="152"/>
        <v>86.844919216312178</v>
      </c>
      <c r="BY276" s="21">
        <f t="shared" si="153"/>
        <v>68.425539077873992</v>
      </c>
      <c r="BZ276" s="21">
        <f t="shared" si="154"/>
        <v>53.750822181082249</v>
      </c>
      <c r="CA276" s="21">
        <f t="shared" si="155"/>
        <v>42.101946274691826</v>
      </c>
      <c r="CB276" s="21">
        <f t="shared" si="156"/>
        <v>32.886980494266645</v>
      </c>
      <c r="CC276" s="21">
        <f t="shared" si="157"/>
        <v>25.621396725221839</v>
      </c>
      <c r="CD276" s="21">
        <f t="shared" si="158"/>
        <v>19.910791181360942</v>
      </c>
      <c r="CE276" s="21">
        <f t="shared" si="159"/>
        <v>15.435793031538299</v>
      </c>
      <c r="CF276" s="21">
        <f t="shared" si="160"/>
        <v>11.93905208362761</v>
      </c>
      <c r="CG276" s="21">
        <f t="shared" si="161"/>
        <v>9.2141449349385436</v>
      </c>
      <c r="CH276" s="21">
        <f t="shared" si="162"/>
        <v>7.0962107475116039</v>
      </c>
      <c r="CI276" s="21">
        <f t="shared" si="163"/>
        <v>5.4541173045774887</v>
      </c>
      <c r="CJ276" s="21">
        <f t="shared" si="164"/>
        <v>4.1839598903412902</v>
      </c>
      <c r="CK276" s="21">
        <f t="shared" si="165"/>
        <v>3.2037055958121394</v>
      </c>
      <c r="CL276" s="22">
        <f t="shared" si="166"/>
        <v>10.193364623229019</v>
      </c>
      <c r="CM276" s="20">
        <f t="shared" si="167"/>
        <v>0.24992675128164696</v>
      </c>
      <c r="CN276" s="21">
        <f t="shared" si="168"/>
        <v>0.46191785578918565</v>
      </c>
      <c r="CO276" s="21">
        <f t="shared" si="169"/>
        <v>1.1661699473682801</v>
      </c>
      <c r="CP276" s="21">
        <f t="shared" si="170"/>
        <v>2.7397095268286233</v>
      </c>
      <c r="CQ276" s="21">
        <f t="shared" si="171"/>
        <v>6.0230684051371579</v>
      </c>
      <c r="CR276" s="21">
        <f t="shared" si="172"/>
        <v>12.453309255782184</v>
      </c>
      <c r="CS276" s="21">
        <f t="shared" si="173"/>
        <v>24.326314299407549</v>
      </c>
      <c r="CT276" s="21">
        <f t="shared" si="174"/>
        <v>45.079222232414907</v>
      </c>
      <c r="CU276" s="21">
        <f t="shared" si="175"/>
        <v>79.543372379874668</v>
      </c>
      <c r="CV276" s="21">
        <f t="shared" si="176"/>
        <v>134.1009040168652</v>
      </c>
      <c r="CW276" s="21">
        <f t="shared" si="177"/>
        <v>216.6716731692722</v>
      </c>
      <c r="CX276" s="21">
        <f t="shared" si="178"/>
        <v>336.46662170748704</v>
      </c>
      <c r="CY276" s="21">
        <f t="shared" si="179"/>
        <v>503.47086643414531</v>
      </c>
      <c r="CZ276" s="21">
        <f t="shared" si="180"/>
        <v>727.66158737166279</v>
      </c>
      <c r="DA276" s="21">
        <f t="shared" si="181"/>
        <v>1018.0148916522177</v>
      </c>
      <c r="DB276" s="21">
        <f t="shared" si="182"/>
        <v>1381.4020907628189</v>
      </c>
      <c r="DC276" s="21">
        <f t="shared" si="183"/>
        <v>1821.5089739781249</v>
      </c>
      <c r="DD276" s="21">
        <f t="shared" si="184"/>
        <v>2337.9238962083655</v>
      </c>
      <c r="DE276" s="21">
        <f t="shared" si="185"/>
        <v>2925.5284478974395</v>
      </c>
      <c r="DF276" s="21">
        <f t="shared" si="186"/>
        <v>3574.2898854318296</v>
      </c>
      <c r="DG276" s="21">
        <f t="shared" si="187"/>
        <v>4269.5036337559941</v>
      </c>
      <c r="DH276" s="21">
        <f t="shared" si="188"/>
        <v>4992.4761687756572</v>
      </c>
      <c r="DI276" s="21">
        <f t="shared" si="189"/>
        <v>5721.5833384749667</v>
      </c>
      <c r="DJ276" s="21">
        <f t="shared" si="190"/>
        <v>6433.5952933692743</v>
      </c>
      <c r="DK276" s="21">
        <f t="shared" si="191"/>
        <v>7105.1324901780372</v>
      </c>
      <c r="DL276" s="21">
        <f t="shared" si="192"/>
        <v>7714.110036412213</v>
      </c>
      <c r="DM276" s="21">
        <f t="shared" si="193"/>
        <v>8241.038883884712</v>
      </c>
      <c r="DN276" s="21">
        <f t="shared" si="194"/>
        <v>8670.0782949745444</v>
      </c>
      <c r="DO276" s="21">
        <f t="shared" si="195"/>
        <v>8989.7692218351203</v>
      </c>
      <c r="DP276" s="21">
        <f t="shared" si="196"/>
        <v>9193.4169136929304</v>
      </c>
      <c r="DQ276" s="21">
        <f t="shared" si="197"/>
        <v>9279.1278825392565</v>
      </c>
      <c r="DR276" s="21">
        <f t="shared" si="198"/>
        <v>9249.5372096566844</v>
      </c>
      <c r="DS276" s="21">
        <f t="shared" si="199"/>
        <v>9111.2845193975445</v>
      </c>
      <c r="DT276" s="21">
        <f t="shared" si="200"/>
        <v>8874.3098180414181</v>
      </c>
      <c r="DU276" s="21">
        <f t="shared" si="201"/>
        <v>8551.0441903889568</v>
      </c>
      <c r="DV276" s="21">
        <f t="shared" si="202"/>
        <v>8155.5664567828153</v>
      </c>
      <c r="DW276" s="21">
        <f t="shared" si="203"/>
        <v>7702.7872921513854</v>
      </c>
      <c r="DX276" s="21">
        <f t="shared" si="204"/>
        <v>7207.7091644219518</v>
      </c>
      <c r="DY276" s="21">
        <f t="shared" si="205"/>
        <v>6684.7958131345813</v>
      </c>
      <c r="DZ276" s="21">
        <f t="shared" si="206"/>
        <v>6147.4705811183512</v>
      </c>
      <c r="EA276" s="21">
        <f t="shared" si="207"/>
        <v>5607.7500107672413</v>
      </c>
      <c r="EB276" s="21">
        <f t="shared" si="208"/>
        <v>5076.0085302241123</v>
      </c>
      <c r="EC276" s="21">
        <f t="shared" si="209"/>
        <v>4560.862159764205</v>
      </c>
      <c r="ED276" s="21">
        <f t="shared" si="210"/>
        <v>4069.1539860077992</v>
      </c>
      <c r="EE276" s="21">
        <f t="shared" si="211"/>
        <v>3606.0214430262135</v>
      </c>
      <c r="EF276" s="21">
        <f t="shared" si="212"/>
        <v>3175.0248039484595</v>
      </c>
      <c r="EG276" s="21">
        <f t="shared" si="213"/>
        <v>2778.3172461782633</v>
      </c>
      <c r="EH276" s="21">
        <f t="shared" si="214"/>
        <v>2416.8389209558622</v>
      </c>
      <c r="EI276" s="21">
        <f t="shared" si="215"/>
        <v>2090.520186579693</v>
      </c>
      <c r="EJ276" s="21">
        <f t="shared" si="216"/>
        <v>1798.4821765508191</v>
      </c>
      <c r="EK276" s="21">
        <f t="shared" si="217"/>
        <v>1539.225874685591</v>
      </c>
      <c r="EL276" s="21">
        <f t="shared" si="218"/>
        <v>1310.8036489082806</v>
      </c>
      <c r="EM276" s="21">
        <f t="shared" si="219"/>
        <v>1110.9696213129346</v>
      </c>
      <c r="EN276" s="21">
        <f t="shared" si="220"/>
        <v>937.30725685325581</v>
      </c>
      <c r="EO276" s="21">
        <f t="shared" si="221"/>
        <v>787.3341203499001</v>
      </c>
      <c r="EP276" s="21">
        <f t="shared" si="222"/>
        <v>658.58490186177391</v>
      </c>
      <c r="EQ276" s="21">
        <f t="shared" si="223"/>
        <v>548.67458817279623</v>
      </c>
      <c r="ER276" s="21">
        <f t="shared" si="224"/>
        <v>455.34412050992165</v>
      </c>
      <c r="ES276" s="21">
        <f t="shared" si="225"/>
        <v>376.49108757574089</v>
      </c>
      <c r="ET276" s="21">
        <f t="shared" si="226"/>
        <v>310.18801898229265</v>
      </c>
      <c r="EU276" s="21">
        <f t="shared" si="227"/>
        <v>254.69072220242572</v>
      </c>
      <c r="EV276" s="21">
        <f t="shared" si="228"/>
        <v>208.43889349015853</v>
      </c>
      <c r="EW276" s="21">
        <f t="shared" si="229"/>
        <v>170.05096852591683</v>
      </c>
      <c r="EX276" s="21">
        <f t="shared" si="230"/>
        <v>138.31489191179986</v>
      </c>
      <c r="EY276" s="21">
        <f t="shared" si="231"/>
        <v>112.17619828024255</v>
      </c>
      <c r="EZ276" s="21">
        <f t="shared" si="232"/>
        <v>90.724527032303712</v>
      </c>
      <c r="FA276" s="21">
        <f t="shared" si="233"/>
        <v>73.179447263044921</v>
      </c>
      <c r="FB276" s="21">
        <f t="shared" si="234"/>
        <v>58.876254458038758</v>
      </c>
      <c r="FC276" s="21">
        <f t="shared" si="235"/>
        <v>47.252217899603721</v>
      </c>
      <c r="FD276" s="21">
        <f t="shared" si="236"/>
        <v>37.833606838377086</v>
      </c>
      <c r="FE276" s="21">
        <f t="shared" si="237"/>
        <v>30.223702234400218</v>
      </c>
      <c r="FF276" s="22">
        <f t="shared" si="238"/>
        <v>114.9158143780252</v>
      </c>
    </row>
    <row r="277" spans="1:162" ht="15.5" x14ac:dyDescent="0.35">
      <c r="A277" s="4" t="s">
        <v>83</v>
      </c>
      <c r="B277" s="18">
        <f>[1]InputData!C70</f>
        <v>190756</v>
      </c>
      <c r="C277" s="19">
        <f>'[1]Cenários obesidade'!B72</f>
        <v>28.11</v>
      </c>
      <c r="D277" s="19">
        <f>'[1]Cenários obesidade'!C72</f>
        <v>4.26</v>
      </c>
      <c r="E277" s="19">
        <f>'[1]Cenários obesidade'!D72</f>
        <v>30.920999999999999</v>
      </c>
      <c r="F277" s="19">
        <f>'[1]Cenários obesidade'!E72</f>
        <v>4.6859999999999999</v>
      </c>
      <c r="G277" s="20">
        <f t="shared" ref="G277:G340" si="239">LN(C277)-(0.5*H277*H277)</f>
        <v>3.324771945545951</v>
      </c>
      <c r="H277" s="21">
        <f t="shared" ref="H277:H340" si="240">SQRT(LN(1+((D277*D277)/(C277*C277))))</f>
        <v>0.15068801792106498</v>
      </c>
      <c r="I277" s="20">
        <f t="shared" ref="I277:I340" si="241">LN(E277)-(0.5*J277*J277)</f>
        <v>3.4200821253502758</v>
      </c>
      <c r="J277" s="22">
        <f t="shared" ref="J277:J340" si="242">SQRT(LN(1+((F277*F277)/(E277*E277))))</f>
        <v>0.15068801792106498</v>
      </c>
      <c r="K277" s="20">
        <f t="shared" ref="K277:K340" si="243" xml:space="preserve"> $B277*LOGNORMDIST(15,$G277,$H277)</f>
        <v>4.0666155949785852</v>
      </c>
      <c r="L277" s="21">
        <f t="shared" ref="L277:L340" si="244" xml:space="preserve"> $B277*(LOGNORMDIST(15.5,$G277,$H277)-LOGNORMDIST(15,$G277,$H277))</f>
        <v>6.0986425282441683</v>
      </c>
      <c r="M277" s="21">
        <f t="shared" ref="M277:M340" si="245" xml:space="preserve"> $B277*(LOGNORMDIST(16,$G277,$H277)-LOGNORMDIST(15.5,$G277,$H277))</f>
        <v>13.479510688132033</v>
      </c>
      <c r="N277" s="21">
        <f t="shared" ref="N277:N340" si="246" xml:space="preserve"> $B277*(LOGNORMDIST(16.5,$G277,$H277)-LOGNORMDIST(16,$G277,$H277))</f>
        <v>27.836703154978899</v>
      </c>
      <c r="O277" s="21">
        <f t="shared" ref="O277:O340" si="247" xml:space="preserve"> $B277*(LOGNORMDIST(17,$G277,$H277)-LOGNORMDIST(16.5,$G277,$H277))</f>
        <v>53.999106950622803</v>
      </c>
      <c r="P277" s="21"/>
      <c r="Q277" s="21">
        <f t="shared" ref="Q277:Q340" si="248" xml:space="preserve"> $B277*(LOGNORMDIST(17.5,$G277,$H277)-LOGNORMDIST(17,$G277,$H277))</f>
        <v>98.871151663828371</v>
      </c>
      <c r="R277" s="21">
        <f t="shared" ref="R277:R340" si="249" xml:space="preserve"> $B277*(LOGNORMDIST(18,$G277,$H277)-LOGNORMDIST(17.5,$G277,$H277))</f>
        <v>171.61349947789878</v>
      </c>
      <c r="S277" s="21"/>
      <c r="T277" s="21">
        <f t="shared" ref="T277:T340" si="250" xml:space="preserve"> $B277*(LOGNORMDIST(18.5,$G277,$H277)-LOGNORMDIST(18,$G277,$H277))</f>
        <v>283.48936786482761</v>
      </c>
      <c r="U277" s="21">
        <f t="shared" ref="U277:U340" si="251" xml:space="preserve"> $B277*(LOGNORMDIST(19,$G277,$H277)-LOGNORMDIST(18.5,$G277,$H277))</f>
        <v>447.27159804162534</v>
      </c>
      <c r="V277" s="21"/>
      <c r="W277" s="21">
        <f t="shared" ref="W277:W340" si="252" xml:space="preserve"> $B277*(LOGNORMDIST(19.5,$G277,$H277)-LOGNORMDIST(19,$G277,$H277))</f>
        <v>676.17654165404792</v>
      </c>
      <c r="X277" s="21">
        <f t="shared" ref="X277:X340" si="253" xml:space="preserve"> $B277*(LOGNORMDIST(20,$G277,$H277)-LOGNORMDIST(19.5,$G277,$H277))</f>
        <v>982.38813862269933</v>
      </c>
      <c r="Y277" s="21"/>
      <c r="Z277" s="21">
        <f t="shared" ref="Z277:Z340" si="254" xml:space="preserve"> $B277*(LOGNORMDIST(20.5,$G277,$H277)-LOGNORMDIST(20,$G277,$H277))</f>
        <v>1375.3365106492959</v>
      </c>
      <c r="AA277" s="21">
        <f t="shared" ref="AA277:AA340" si="255" xml:space="preserve"> $B277*(LOGNORMDIST(21,$G277,$H277)-LOGNORMDIST(20.5,$G277,$H277))</f>
        <v>1859.9737245531057</v>
      </c>
      <c r="AB277" s="21"/>
      <c r="AC277" s="21">
        <f t="shared" ref="AC277:AC340" si="256" xml:space="preserve"> $B277*(LOGNORMDIST(21.5,$G277,$H277)-LOGNORMDIST(21,$G277,$H277))</f>
        <v>2435.3233307397563</v>
      </c>
      <c r="AD277" s="21">
        <f t="shared" ref="AD277:AD340" si="257" xml:space="preserve"> $B277*(LOGNORMDIST(22,$G277,$H277)-LOGNORMDIST(21.5,$G277,$H277))</f>
        <v>3093.5591888317563</v>
      </c>
      <c r="AE277" s="21"/>
      <c r="AF277" s="21">
        <f t="shared" ref="AF277:AF340" si="258" xml:space="preserve"> $B277*(LOGNORMDIST(22.5,$G277,$H277)-LOGNORMDIST(22,$G277,$H277))</f>
        <v>3819.7962464933767</v>
      </c>
      <c r="AG277" s="21">
        <f t="shared" ref="AG277:AG340" si="259" xml:space="preserve"> $B277*(LOGNORMDIST(23,$G277,$H277)-LOGNORMDIST(22.5,$G277,$H277))</f>
        <v>4592.6671088406374</v>
      </c>
      <c r="AH277" s="21"/>
      <c r="AI277" s="21">
        <f t="shared" ref="AI277:AI340" si="260" xml:space="preserve"> $B277*(LOGNORMDIST(23.5,$G277,$H277)-LOGNORMDIST(23,$G277,$H277))</f>
        <v>5385.6367700269175</v>
      </c>
      <c r="AJ277" s="21">
        <f t="shared" ref="AJ277:AJ340" si="261" xml:space="preserve"> $B277*(LOGNORMDIST(24,$G277,$H277)-LOGNORMDIST(23.5,$G277,$H277))</f>
        <v>6168.89827020548</v>
      </c>
      <c r="AK277" s="21"/>
      <c r="AL277" s="21">
        <f t="shared" ref="AL277:AL340" si="262" xml:space="preserve"> $B277*(LOGNORMDIST(24.5,$G277,$H277)-LOGNORMDIST(24,$G277,$H277))</f>
        <v>6911.6140415475556</v>
      </c>
      <c r="AM277" s="21">
        <f t="shared" ref="AM277:AM340" si="263" xml:space="preserve"> $B277*(LOGNORMDIST(25,$G277,$H277)-LOGNORMDIST(24.5,$G277,$H277))</f>
        <v>7584.2324861404632</v>
      </c>
      <c r="AN277" s="21">
        <f t="shared" ref="AN277:AN340" si="264" xml:space="preserve"> $B277*(LOGNORMDIST(25.5,$G277,$H277)-LOGNORMDIST(25,$G277,$H277))</f>
        <v>8160.6183176150043</v>
      </c>
      <c r="AO277" s="21">
        <f t="shared" ref="AO277:AO340" si="265" xml:space="preserve"> $B277*(LOGNORMDIST(26,$G277,$H277)-LOGNORMDIST(25.5,$G277,$H277))</f>
        <v>8619.7813736491826</v>
      </c>
      <c r="AP277" s="21">
        <f t="shared" ref="AP277:AP340" si="266" xml:space="preserve"> $B277*(LOGNORMDIST(26.5,$G277,$H277)-LOGNORMDIST(26,$G277,$H277))</f>
        <v>8947.0593861058078</v>
      </c>
      <c r="AQ277" s="21">
        <f t="shared" ref="AQ277:AQ340" si="267" xml:space="preserve"> $B277*(LOGNORMDIST(27,$G277,$H277)-LOGNORMDIST(26.5,$G277,$H277))</f>
        <v>9134.6909126433184</v>
      </c>
      <c r="AR277" s="21">
        <f t="shared" ref="AR277:AR340" si="268" xml:space="preserve"> $B277*(LOGNORMDIST(27.5,$G277,$H277)-LOGNORMDIST(27,$G277,$H277))</f>
        <v>9181.7916735544095</v>
      </c>
      <c r="AS277" s="21">
        <f t="shared" ref="AS277:AS340" si="269" xml:space="preserve"> $B277*(LOGNORMDIST(28,$G277,$H277)-LOGNORMDIST(27.5,$G277,$H277))</f>
        <v>9093.8105445036308</v>
      </c>
      <c r="AT277" s="21">
        <f t="shared" ref="AT277:AT340" si="270" xml:space="preserve"> $B277*(LOGNORMDIST(28.5,$G277,$H277)-LOGNORMDIST(28,$G277,$H277))</f>
        <v>8881.5843890876786</v>
      </c>
      <c r="AU277" s="21">
        <f t="shared" ref="AU277:AU340" si="271" xml:space="preserve"> $B277*(LOGNORMDIST(29,$G277,$H277)-LOGNORMDIST(28.5,$G277,$H277))</f>
        <v>8560.1320488999954</v>
      </c>
      <c r="AV277" s="21">
        <f t="shared" ref="AV277:AV340" si="272" xml:space="preserve"> $B277*(LOGNORMDIST(29.5,$G277,$H277)-LOGNORMDIST(29,$G277,$H277))</f>
        <v>8147.3289653980682</v>
      </c>
      <c r="AW277" s="21">
        <f t="shared" ref="AW277:AW340" si="273" xml:space="preserve"> $B277*(LOGNORMDIST(30,$G277,$H277)-LOGNORMDIST(29.5,$G277,$H277))</f>
        <v>7662.5892855206766</v>
      </c>
      <c r="AX277" s="21">
        <f t="shared" ref="AX277:AX340" si="274" xml:space="preserve"> $B277*(LOGNORMDIST(30.5,$G277,$H277)-LOGNORMDIST(30,$G277,$H277))</f>
        <v>7125.6572290025297</v>
      </c>
      <c r="AY277" s="21">
        <f t="shared" ref="AY277:AY340" si="275" xml:space="preserve"> $B277*(LOGNORMDIST(31,$G277,$H277)-LOGNORMDIST(30.5,$G277,$H277))</f>
        <v>6555.5793468822176</v>
      </c>
      <c r="AZ277" s="21">
        <f t="shared" ref="AZ277:AZ340" si="276" xml:space="preserve"> $B277*(LOGNORMDIST(31.5,$G277,$H277)-LOGNORMDIST(31,$G277,$H277))</f>
        <v>5969.8987278566419</v>
      </c>
      <c r="BA277" s="21">
        <f t="shared" ref="BA277:BA340" si="277" xml:space="preserve"> $B277*(LOGNORMDIST(32,$G277,$H277)-LOGNORMDIST(31.5,$G277,$H277))</f>
        <v>5384.0846956161195</v>
      </c>
      <c r="BB277" s="21">
        <f t="shared" ref="BB277:BB340" si="278" xml:space="preserve"> $B277*(LOGNORMDIST(32.5,$G277,$H277)-LOGNORMDIST(32,$G277,$H277))</f>
        <v>4811.1892674906794</v>
      </c>
      <c r="BC277" s="21">
        <f t="shared" ref="BC277:BC340" si="279" xml:space="preserve"> $B277*(LOGNORMDIST(33,$G277,$H277)-LOGNORMDIST(32.5,$G277,$H277))</f>
        <v>4261.705583670333</v>
      </c>
      <c r="BD277" s="21">
        <f t="shared" ref="BD277:BD340" si="280" xml:space="preserve"> $B277*(LOGNORMDIST(33.5,$G277,$H277)-LOGNORMDIST(33,$G277,$H277))</f>
        <v>3743.5936598658236</v>
      </c>
      <c r="BE277" s="21">
        <f t="shared" ref="BE277:BE340" si="281" xml:space="preserve"> $B277*(LOGNORMDIST(34,$G277,$H277)-LOGNORMDIST(33.5,$G277,$H277))</f>
        <v>3262.4344718764178</v>
      </c>
      <c r="BF277" s="21">
        <f t="shared" ref="BF277:BF340" si="282" xml:space="preserve"> $B277*(LOGNORMDIST(34.5,$G277,$H277)-LOGNORMDIST(34,$G277,$H277))</f>
        <v>2821.6734600095756</v>
      </c>
      <c r="BG277" s="21">
        <f t="shared" ref="BG277:BG340" si="283" xml:space="preserve"> $B277*(LOGNORMDIST(35,$G277,$H277)-LOGNORMDIST(34.5,$G277,$H277))</f>
        <v>2422.9178093532664</v>
      </c>
      <c r="BH277" s="21">
        <f t="shared" ref="BH277:BH340" si="284" xml:space="preserve"> $B277*(LOGNORMDIST(35.5,$G277,$H277)-LOGNORMDIST(35,$G277,$H277))</f>
        <v>2066.2571221074563</v>
      </c>
      <c r="BI277" s="21">
        <f t="shared" ref="BI277:BI340" si="285" xml:space="preserve"> $B277*(LOGNORMDIST(36,$G277,$H277)-LOGNORMDIST(35.5,$G277,$H277))</f>
        <v>1750.5833135528396</v>
      </c>
      <c r="BJ277" s="21">
        <f t="shared" ref="BJ277:BJ340" si="286" xml:space="preserve"> $B277*(LOGNORMDIST(36.5,$G277,$H277)-LOGNORMDIST(36,$G277,$H277))</f>
        <v>1473.8919178712988</v>
      </c>
      <c r="BK277" s="21">
        <f t="shared" ref="BK277:BK340" si="287" xml:space="preserve"> $B277*(LOGNORMDIST(37,$G277,$H277)-LOGNORMDIST(36.5,$G277,$H277))</f>
        <v>1233.5529045568135</v>
      </c>
      <c r="BL277" s="21">
        <f t="shared" ref="BL277:BL340" si="288" xml:space="preserve"> $B277*(LOGNORMDIST(37.5,$G277,$H277)-LOGNORMDIST(37,$G277,$H277))</f>
        <v>1026.5442211590832</v>
      </c>
      <c r="BM277" s="21">
        <f t="shared" ref="BM277:BM340" si="289" xml:space="preserve"> $B277*(LOGNORMDIST(38,$G277,$H277)-LOGNORMDIST(37.5,$G277,$H277))</f>
        <v>849.64541871846905</v>
      </c>
      <c r="BN277" s="21">
        <f t="shared" ref="BN277:BN340" si="290" xml:space="preserve"> $B277*(LOGNORMDIST(38.5,$G277,$H277)-LOGNORMDIST(38,$G277,$H277))</f>
        <v>699.59184895584394</v>
      </c>
      <c r="BO277" s="21">
        <f t="shared" ref="BO277:BO340" si="291" xml:space="preserve"> $B277*(LOGNORMDIST(39,$G277,$H277)-LOGNORMDIST(38.5,$G277,$H277))</f>
        <v>573.19211141114397</v>
      </c>
      <c r="BP277" s="21">
        <f t="shared" ref="BP277:BP340" si="292" xml:space="preserve"> $B277*(LOGNORMDIST(39.5,$G277,$H277)-LOGNORMDIST(39,$G277,$H277))</f>
        <v>467.41279798241112</v>
      </c>
      <c r="BQ277" s="21">
        <f t="shared" ref="BQ277:BQ340" si="293" xml:space="preserve"> $B277*(LOGNORMDIST(40,$G277,$H277)-LOGNORMDIST(39.5,$G277,$H277))</f>
        <v>379.43528352379656</v>
      </c>
      <c r="BR277" s="21">
        <f t="shared" ref="BR277:BR340" si="294" xml:space="preserve"> $B277*(LOGNORMDIST(40.5,$G277,$H277)-LOGNORMDIST(40,$G277,$H277))</f>
        <v>306.68950119381628</v>
      </c>
      <c r="BS277" s="21">
        <f t="shared" ref="BS277:BS340" si="295" xml:space="preserve"> $B277*(LOGNORMDIST(41,$G277,$H277)-LOGNORMDIST(40.5,$G277,$H277))</f>
        <v>246.8694664808996</v>
      </c>
      <c r="BT277" s="21">
        <f t="shared" ref="BT277:BT340" si="296" xml:space="preserve"> $B277*(LOGNORMDIST(41.5,$G277,$H277)-LOGNORMDIST(41,$G277,$H277))</f>
        <v>197.93490113352436</v>
      </c>
      <c r="BU277" s="21">
        <f t="shared" ref="BU277:BU340" si="297" xml:space="preserve"> $B277*(LOGNORMDIST(42,$G277,$H277)-LOGNORMDIST(41.5,$G277,$H277))</f>
        <v>158.10276084342729</v>
      </c>
      <c r="BV277" s="21">
        <f t="shared" ref="BV277:BV340" si="298" xml:space="preserve"> $B277*(LOGNORMDIST(42.5,$G277,$H277)-LOGNORMDIST(42,$G277,$H277))</f>
        <v>125.83186768505541</v>
      </c>
      <c r="BW277" s="21">
        <f t="shared" ref="BW277:BW340" si="299" xml:space="preserve"> $B277*(LOGNORMDIST(43,$G277,$H277)-LOGNORMDIST(42.5,$G277,$H277))</f>
        <v>99.803246998780239</v>
      </c>
      <c r="BX277" s="21">
        <f t="shared" ref="BX277:BX340" si="300" xml:space="preserve"> $B277*(LOGNORMDIST(43.5,$G277,$H277)-LOGNORMDIST(43,$G277,$H277))</f>
        <v>78.898206536592653</v>
      </c>
      <c r="BY277" s="21">
        <f t="shared" ref="BY277:BY340" si="301" xml:space="preserve"> $B277*(LOGNORMDIST(44,$G277,$H277)-LOGNORMDIST(43.5,$G277,$H277))</f>
        <v>62.175695741436172</v>
      </c>
      <c r="BZ277" s="21">
        <f t="shared" ref="BZ277:BZ340" si="302" xml:space="preserve"> $B277*(LOGNORMDIST(44.5,$G277,$H277)-LOGNORMDIST(44,$G277,$H277))</f>
        <v>48.850055689743812</v>
      </c>
      <c r="CA277" s="21">
        <f t="shared" ref="CA277:CA340" si="303" xml:space="preserve"> $B277*(LOGNORMDIST(45,$G277,$H277)-LOGNORMDIST(44.5,$G277,$H277))</f>
        <v>38.269917668702227</v>
      </c>
      <c r="CB277" s="21">
        <f t="shared" ref="CB277:CB340" si="304" xml:space="preserve"> $B277*(LOGNORMDIST(45.5,$G277,$H277)-LOGNORMDIST(45,$G277,$H277))</f>
        <v>29.898727077047464</v>
      </c>
      <c r="CC277" s="21">
        <f t="shared" ref="CC277:CC340" si="305" xml:space="preserve"> $B277*(LOGNORMDIST(46,$G277,$H277)-LOGNORMDIST(45.5,$G277,$H277))</f>
        <v>23.297152367587682</v>
      </c>
      <c r="CD277" s="21">
        <f t="shared" ref="CD277:CD340" si="306" xml:space="preserve"> $B277*(LOGNORMDIST(46.5,$G277,$H277)-LOGNORMDIST(46,$G277,$H277))</f>
        <v>18.107477383913647</v>
      </c>
      <c r="CE277" s="21">
        <f t="shared" ref="CE277:CE340" si="307" xml:space="preserve"> $B277*(LOGNORMDIST(47,$G277,$H277)-LOGNORMDIST(46.5,$G277,$H277))</f>
        <v>14.039960438287469</v>
      </c>
      <c r="CF277" s="21">
        <f t="shared" ref="CF277:CF340" si="308" xml:space="preserve"> $B277*(LOGNORMDIST(47.5,$G277,$H277)-LOGNORMDIST(47,$G277,$H277))</f>
        <v>10.861065888910471</v>
      </c>
      <c r="CG277" s="21">
        <f t="shared" ref="CG277:CG340" si="309" xml:space="preserve"> $B277*(LOGNORMDIST(48,$G277,$H277)-LOGNORMDIST(47.5,$G277,$H277))</f>
        <v>8.3834256362116193</v>
      </c>
      <c r="CH277" s="21">
        <f t="shared" ref="CH277:CH340" si="310" xml:space="preserve"> $B277*(LOGNORMDIST(48.5,$G277,$H277)-LOGNORMDIST(48,$G277,$H277))</f>
        <v>6.4573617584950629</v>
      </c>
      <c r="CI277" s="21">
        <f t="shared" ref="CI277:CI340" si="311" xml:space="preserve"> $B277*(LOGNORMDIST(49,$G277,$H277)-LOGNORMDIST(48.5,$G277,$H277))</f>
        <v>4.9637914749108099</v>
      </c>
      <c r="CJ277" s="21">
        <f t="shared" ref="CJ277:CJ340" si="312" xml:space="preserve"> $B277*(LOGNORMDIST(49.5,$G277,$H277)-LOGNORMDIST(49,$G277,$H277))</f>
        <v>3.8083369020904341</v>
      </c>
      <c r="CK277" s="21">
        <f t="shared" ref="CK277:CK340" si="313" xml:space="preserve"> $B277*(LOGNORMDIST(50,$G277,$H277)-LOGNORMDIST(49.5,$G277,$H277))</f>
        <v>2.9164708349519435</v>
      </c>
      <c r="CL277" s="22">
        <f t="shared" ref="CL277:CL340" si="314" xml:space="preserve"> $B277*(1-LOGNORMDIST(50,$G277,$H277))</f>
        <v>9.2839675548517846</v>
      </c>
      <c r="CM277" s="20">
        <f t="shared" ref="CM277:CM285" si="315" xml:space="preserve"> $B277*LOGNORMDIST(15,$I277,$J277)</f>
        <v>0.21925705972981224</v>
      </c>
      <c r="CN277" s="21">
        <f t="shared" ref="CN277:CN285" si="316" xml:space="preserve"> $B277*(LOGNORMDIST(15.5,$I277,$J277)-LOGNORMDIST(15,$I277,$J277))</f>
        <v>0.40607361969176736</v>
      </c>
      <c r="CO277" s="21">
        <f t="shared" ref="CO277:CO285" si="317" xml:space="preserve"> $B277*(LOGNORMDIST(16,$I277,$J277)-LOGNORMDIST(15.5,$I277,$J277))</f>
        <v>1.0265458085262522</v>
      </c>
      <c r="CP277" s="21">
        <f t="shared" ref="CP277:CP285" si="318" xml:space="preserve"> $B277*(LOGNORMDIST(16.5,$I277,$J277)-LOGNORMDIST(16,$I277,$J277))</f>
        <v>2.4147391070307531</v>
      </c>
      <c r="CQ277" s="21">
        <f t="shared" ref="CQ277:CQ285" si="319" xml:space="preserve"> $B277*(LOGNORMDIST(17,$I277,$J277)-LOGNORMDIST(16.5,$I277,$J277))</f>
        <v>5.315049681347908</v>
      </c>
      <c r="CR277" s="21">
        <f t="shared" ref="CR277:CR285" si="320" xml:space="preserve"> $B277*(LOGNORMDIST(17.5,$I277,$J277)-LOGNORMDIST(17,$I277,$J277))</f>
        <v>11.002071995540531</v>
      </c>
      <c r="CS277" s="21">
        <f t="shared" ref="CS277:CS285" si="321" xml:space="preserve"> $B277*(LOGNORMDIST(18,$I277,$J277)-LOGNORMDIST(17.5,$I277,$J277))</f>
        <v>21.515135862184167</v>
      </c>
      <c r="CT277" s="21">
        <f t="shared" ref="CT277:CT285" si="322" xml:space="preserve"> $B277*(LOGNORMDIST(18.5,$I277,$J277)-LOGNORMDIST(18,$I277,$J277))</f>
        <v>39.911823714074963</v>
      </c>
      <c r="CU277" s="21">
        <f t="shared" ref="CU277:CU285" si="323" xml:space="preserve"> $B277*(LOGNORMDIST(19,$I277,$J277)-LOGNORMDIST(18.5,$I277,$J277))</f>
        <v>70.496432427605029</v>
      </c>
      <c r="CV277" s="21">
        <f t="shared" ref="CV277:CV285" si="324" xml:space="preserve"> $B277*(LOGNORMDIST(19.5,$I277,$J277)-LOGNORMDIST(19,$I277,$J277))</f>
        <v>118.9637411238363</v>
      </c>
      <c r="CW277" s="21">
        <f t="shared" ref="CW277:CW285" si="325" xml:space="preserve"> $B277*(LOGNORMDIST(20,$I277,$J277)-LOGNORMDIST(19.5,$I277,$J277))</f>
        <v>192.39229952041035</v>
      </c>
      <c r="CX277" s="21">
        <f t="shared" ref="CX277:CX285" si="326" xml:space="preserve"> $B277*(LOGNORMDIST(20.5,$I277,$J277)-LOGNORMDIST(20,$I277,$J277))</f>
        <v>299.02950953049577</v>
      </c>
      <c r="CY277" s="21">
        <f t="shared" ref="CY277:CY285" si="327" xml:space="preserve"> $B277*(LOGNORMDIST(21,$I277,$J277)-LOGNORMDIST(20.5,$I277,$J277))</f>
        <v>447.8346675798245</v>
      </c>
      <c r="CZ277" s="21">
        <f t="shared" ref="CZ277:CZ285" si="328" xml:space="preserve"> $B277*(LOGNORMDIST(21.5,$I277,$J277)-LOGNORMDIST(21,$I277,$J277))</f>
        <v>647.78331764971699</v>
      </c>
      <c r="DA277" s="21">
        <f t="shared" ref="DA277:DA285" si="329" xml:space="preserve"> $B277*(LOGNORMDIST(22,$I277,$J277)-LOGNORMDIST(21.5,$I277,$J277))</f>
        <v>906.98021156188622</v>
      </c>
      <c r="DB277" s="21">
        <f t="shared" ref="DB277:DB285" si="330" xml:space="preserve"> $B277*(LOGNORMDIST(22.5,$I277,$J277)-LOGNORMDIST(22,$I277,$J277))</f>
        <v>1231.6698586651994</v>
      </c>
      <c r="DC277" s="21">
        <f t="shared" ref="DC277:DC285" si="331" xml:space="preserve"> $B277*(LOGNORMDIST(23,$I277,$J277)-LOGNORMDIST(22.5,$I277,$J277))</f>
        <v>1625.2638320183742</v>
      </c>
      <c r="DD277" s="21">
        <f t="shared" ref="DD277:DD285" si="332" xml:space="preserve"> $B277*(LOGNORMDIST(23.5,$I277,$J277)-LOGNORMDIST(23,$I277,$J277))</f>
        <v>2087.5156043838201</v>
      </c>
      <c r="DE277" s="21">
        <f t="shared" ref="DE277:DE285" si="333" xml:space="preserve"> $B277*(LOGNORMDIST(24,$I277,$J277)-LOGNORMDIST(23.5,$I277,$J277))</f>
        <v>2613.9635538853568</v>
      </c>
      <c r="DF277" s="21">
        <f t="shared" ref="DF277:DF285" si="334" xml:space="preserve"> $B277*(LOGNORMDIST(24.5,$I277,$J277)-LOGNORMDIST(24,$I277,$J277))</f>
        <v>3195.7323314156388</v>
      </c>
      <c r="DG277" s="21">
        <f t="shared" ref="DG277:DG285" si="335" xml:space="preserve"> $B277*(LOGNORMDIST(25,$I277,$J277)-LOGNORMDIST(24.5,$I277,$J277))</f>
        <v>3819.7375198668378</v>
      </c>
      <c r="DH277" s="21">
        <f t="shared" ref="DH277:DH285" si="336" xml:space="preserve"> $B277*(LOGNORMDIST(25.5,$I277,$J277)-LOGNORMDIST(25,$I277,$J277))</f>
        <v>4469.2865733900107</v>
      </c>
      <c r="DI277" s="21">
        <f t="shared" ref="DI277:DI285" si="337" xml:space="preserve"> $B277*(LOGNORMDIST(26,$I277,$J277)-LOGNORMDIST(25.5,$I277,$J277))</f>
        <v>5125.0192742565941</v>
      </c>
      <c r="DJ277" s="21">
        <f t="shared" ref="DJ277:DJ285" si="338" xml:space="preserve"> $B277*(LOGNORMDIST(26.5,$I277,$J277)-LOGNORMDIST(26,$I277,$J277))</f>
        <v>5766.0911570253666</v>
      </c>
      <c r="DK277" s="21">
        <f t="shared" ref="DK277:DK285" si="339" xml:space="preserve"> $B277*(LOGNORMDIST(27,$I277,$J277)-LOGNORMDIST(26.5,$I277,$J277))</f>
        <v>6371.4788369612597</v>
      </c>
      <c r="DL277" s="21">
        <f t="shared" ref="DL277:DL285" si="340" xml:space="preserve"> $B277*(LOGNORMDIST(27.5,$I277,$J277)-LOGNORMDIST(27,$I277,$J277))</f>
        <v>6921.2791361600584</v>
      </c>
      <c r="DM277" s="21">
        <f t="shared" ref="DM277:DM285" si="341" xml:space="preserve"> $B277*(LOGNORMDIST(28,$I277,$J277)-LOGNORMDIST(27.5,$I277,$J277))</f>
        <v>7397.8834600152668</v>
      </c>
      <c r="DN277" s="21">
        <f t="shared" ref="DN277:DN285" si="342" xml:space="preserve"> $B277*(LOGNORMDIST(28.5,$I277,$J277)-LOGNORMDIST(28,$I277,$J277))</f>
        <v>7786.9317367173462</v>
      </c>
      <c r="DO277" s="21">
        <f t="shared" ref="DO277:DO285" si="343" xml:space="preserve"> $B277*(LOGNORMDIST(29,$I277,$J277)-LOGNORMDIST(28.5,$I277,$J277))</f>
        <v>8077.9816102236045</v>
      </c>
      <c r="DP277" s="21">
        <f t="shared" ref="DP277:DP285" si="344" xml:space="preserve"> $B277*(LOGNORMDIST(29.5,$I277,$J277)-LOGNORMDIST(29,$I277,$J277))</f>
        <v>8264.8632364394434</v>
      </c>
      <c r="DQ277" s="21">
        <f t="shared" ref="DQ277:DQ285" si="345" xml:space="preserve"> $B277*(LOGNORMDIST(30,$I277,$J277)-LOGNORMDIST(29.5,$I277,$J277))</f>
        <v>8345.7231785396089</v>
      </c>
      <c r="DR277" s="21">
        <f t="shared" ref="DR277:DR285" si="346" xml:space="preserve"> $B277*(LOGNORMDIST(30.5,$I277,$J277)-LOGNORMDIST(30,$I277,$J277))</f>
        <v>8322.7888073045397</v>
      </c>
      <c r="DS277" s="21">
        <f t="shared" ref="DS277:DS285" si="347" xml:space="preserve"> $B277*(LOGNORMDIST(31,$I277,$J277)-LOGNORMDIST(30.5,$I277,$J277))</f>
        <v>8201.904952663439</v>
      </c>
      <c r="DT277" s="21">
        <f t="shared" ref="DT277:DT285" si="348" xml:space="preserve"> $B277*(LOGNORMDIST(31.5,$I277,$J277)-LOGNORMDIST(31,$I277,$J277))</f>
        <v>7991.9064094886353</v>
      </c>
      <c r="DU277" s="21">
        <f t="shared" ref="DU277:DU285" si="349" xml:space="preserve"> $B277*(LOGNORMDIST(32,$I277,$J277)-LOGNORMDIST(31.5,$I277,$J277))</f>
        <v>7703.8935889757249</v>
      </c>
      <c r="DV277" s="21">
        <f t="shared" ref="DV277:DV285" si="350" xml:space="preserve"> $B277*(LOGNORMDIST(32.5,$I277,$J277)-LOGNORMDIST(32,$I277,$J277))</f>
        <v>7350.4753471196209</v>
      </c>
      <c r="DW277" s="21">
        <f t="shared" ref="DW277:DW285" si="351" xml:space="preserve"> $B277*(LOGNORMDIST(33,$I277,$J277)-LOGNORMDIST(32.5,$I277,$J277))</f>
        <v>6945.0345694903544</v>
      </c>
      <c r="DX277" s="21">
        <f t="shared" ref="DX277:DX285" si="352" xml:space="preserve"> $B277*(LOGNORMDIST(33.5,$I277,$J277)-LOGNORMDIST(33,$I277,$J277))</f>
        <v>6501.0603886574036</v>
      </c>
      <c r="DY277" s="21">
        <f t="shared" ref="DY277:DY285" si="353" xml:space="preserve"> $B277*(LOGNORMDIST(34,$I277,$J277)-LOGNORMDIST(33.5,$I277,$J277))</f>
        <v>6031.5778034023579</v>
      </c>
      <c r="DZ277" s="21">
        <f t="shared" ref="DZ277:DZ285" si="354" xml:space="preserve"> $B277*(LOGNORMDIST(34.5,$I277,$J277)-LOGNORMDIST(34,$I277,$J277))</f>
        <v>5548.692513515568</v>
      </c>
      <c r="EA277" s="21">
        <f t="shared" ref="EA277:EA285" si="355" xml:space="preserve"> $B277*(LOGNORMDIST(35,$I277,$J277)-LOGNORMDIST(34.5,$I277,$J277))</f>
        <v>5063.2571424710795</v>
      </c>
      <c r="EB277" s="21">
        <f t="shared" ref="EB277:EB285" si="356" xml:space="preserve"> $B277*(LOGNORMDIST(35.5,$I277,$J277)-LOGNORMDIST(35,$I277,$J277))</f>
        <v>4584.655433566043</v>
      </c>
      <c r="EC277" s="21">
        <f t="shared" ref="EC277:EC285" si="357" xml:space="preserve"> $B277*(LOGNORMDIST(36,$I277,$J277)-LOGNORMDIST(35.5,$I277,$J277))</f>
        <v>4120.693824629122</v>
      </c>
      <c r="ED277" s="21">
        <f t="shared" ref="ED277:ED285" si="358" xml:space="preserve"> $B277*(LOGNORMDIST(36.5,$I277,$J277)-LOGNORMDIST(36,$I277,$J277))</f>
        <v>3677.5850623202728</v>
      </c>
      <c r="EE277" s="21">
        <f t="shared" ref="EE277:EE285" si="359" xml:space="preserve"> $B277*(LOGNORMDIST(37,$I277,$J277)-LOGNORMDIST(36.5,$I277,$J277))</f>
        <v>3260.0060035294837</v>
      </c>
      <c r="EF277" s="21">
        <f t="shared" ref="EF277:EF285" si="360" xml:space="preserve"> $B277*(LOGNORMDIST(37.5,$I277,$J277)-LOGNORMDIST(37,$I277,$J277))</f>
        <v>2871.2111133807348</v>
      </c>
      <c r="EG277" s="21">
        <f t="shared" ref="EG277:EG285" si="361" xml:space="preserve"> $B277*(LOGNORMDIST(38,$I277,$J277)-LOGNORMDIST(37.5,$I277,$J277))</f>
        <v>2513.1839797908488</v>
      </c>
      <c r="EH277" s="21">
        <f t="shared" ref="EH277:EH285" si="362" xml:space="preserve"> $B277*(LOGNORMDIST(38.5,$I277,$J277)-LOGNORMDIST(38,$I277,$J277))</f>
        <v>2186.810986360777</v>
      </c>
      <c r="EI277" s="21">
        <f t="shared" ref="EI277:EI285" si="363" xml:space="preserve"> $B277*(LOGNORMDIST(39,$I277,$J277)-LOGNORMDIST(38.5,$I277,$J277))</f>
        <v>1892.0637156015182</v>
      </c>
      <c r="EJ277" s="21">
        <f t="shared" ref="EJ277:EJ285" si="364" xml:space="preserve"> $B277*(LOGNORMDIST(39.5,$I277,$J277)-LOGNORMDIST(39,$I277,$J277))</f>
        <v>1628.1793516756798</v>
      </c>
      <c r="EK277" s="21">
        <f t="shared" ref="EK277:EK285" si="365" xml:space="preserve"> $B277*(LOGNORMDIST(40,$I277,$J277)-LOGNORMDIST(39.5,$I277,$J277))</f>
        <v>1393.8310486693874</v>
      </c>
      <c r="EL277" s="21">
        <f t="shared" ref="EL277:EL285" si="366" xml:space="preserve"> $B277*(LOGNORMDIST(40.5,$I277,$J277)-LOGNORMDIST(40,$I277,$J277))</f>
        <v>1187.2827355245513</v>
      </c>
      <c r="EM277" s="21">
        <f t="shared" ref="EM277:EM285" si="367" xml:space="preserve"> $B277*(LOGNORMDIST(41,$I277,$J277)-LOGNORMDIST(40.5,$I277,$J277))</f>
        <v>1006.525020429938</v>
      </c>
      <c r="EN277" s="21">
        <f t="shared" ref="EN277:EN285" si="368" xml:space="preserve"> $B277*(LOGNORMDIST(41.5,$I277,$J277)-LOGNORMDIST(41,$I277,$J277))</f>
        <v>849.39067305515732</v>
      </c>
      <c r="EO277" s="21">
        <f t="shared" ref="EO277:EO285" si="369" xml:space="preserve"> $B277*(LOGNORMDIST(42,$I277,$J277)-LOGNORMDIST(41.5,$I277,$J277))</f>
        <v>713.64958613655392</v>
      </c>
      <c r="EP277" s="21">
        <f t="shared" ref="EP277:EP285" si="370" xml:space="preserve"> $B277*(LOGNORMDIST(42.5,$I277,$J277)-LOGNORMDIST(42,$I277,$J277))</f>
        <v>597.08416574726346</v>
      </c>
      <c r="EQ277" s="21">
        <f t="shared" ref="EQ277:EQ285" si="371" xml:space="preserve"> $B277*(LOGNORMDIST(43,$I277,$J277)-LOGNORMDIST(42.5,$I277,$J277))</f>
        <v>497.54681110787033</v>
      </c>
      <c r="ER277" s="21">
        <f t="shared" ref="ER277:ER285" si="372" xml:space="preserve"> $B277*(LOGNORMDIST(43.5,$I277,$J277)-LOGNORMDIST(43,$I277,$J277))</f>
        <v>413.0015710609643</v>
      </c>
      <c r="ES277" s="21">
        <f t="shared" ref="ES277:ES285" si="373" xml:space="preserve"> $B277*(LOGNORMDIST(44,$I277,$J277)-LOGNORMDIST(43.5,$I277,$J277))</f>
        <v>341.55226083018732</v>
      </c>
      <c r="ET277" s="21">
        <f t="shared" ref="ET277:ET285" si="374" xml:space="preserve"> $B277*(LOGNORMDIST(44.5,$I277,$J277)-LOGNORMDIST(44,$I277,$J277))</f>
        <v>281.45934373833933</v>
      </c>
      <c r="EU277" s="21">
        <f t="shared" ref="EU277:EU285" si="375" xml:space="preserve"> $B277*(LOGNORMDIST(45,$I277,$J277)-LOGNORMDIST(44.5,$I277,$J277))</f>
        <v>231.1477777634511</v>
      </c>
      <c r="EV277" s="21">
        <f t="shared" ref="EV277:EV285" si="376" xml:space="preserve"> $B277*(LOGNORMDIST(45.5,$I277,$J277)-LOGNORMDIST(45,$I277,$J277))</f>
        <v>189.20783888939502</v>
      </c>
      <c r="EW277" s="21">
        <f t="shared" ref="EW277:EW285" si="377" xml:space="preserve"> $B277*(LOGNORMDIST(46,$I277,$J277)-LOGNORMDIST(45.5,$I277,$J277))</f>
        <v>154.39069719419999</v>
      </c>
      <c r="EX277" s="21">
        <f t="shared" ref="EX277:EX285" si="378" xml:space="preserve"> $B277*(LOGNORMDIST(46.5,$I277,$J277)-LOGNORMDIST(46,$I277,$J277))</f>
        <v>125.60026484533694</v>
      </c>
      <c r="EY277" s="21">
        <f t="shared" ref="EY277:EY285" si="379" xml:space="preserve"> $B277*(LOGNORMDIST(47,$I277,$J277)-LOGNORMDIST(46.5,$I277,$J277))</f>
        <v>101.88257785306098</v>
      </c>
      <c r="EZ277" s="21">
        <f t="shared" ref="EZ277:EZ285" si="380" xml:space="preserve"> $B277*(LOGNORMDIST(47.5,$I277,$J277)-LOGNORMDIST(47,$I277,$J277))</f>
        <v>82.413729603751634</v>
      </c>
      <c r="FA277" s="21">
        <f t="shared" ref="FA277:FA285" si="381" xml:space="preserve"> $B277*(LOGNORMDIST(48,$I277,$J277)-LOGNORMDIST(47.5,$I277,$J277))</f>
        <v>66.487152736546776</v>
      </c>
      <c r="FB277" s="21">
        <f t="shared" ref="FB277:FB285" si="382" xml:space="preserve"> $B277*(LOGNORMDIST(48.5,$I277,$J277)-LOGNORMDIST(48,$I277,$J277))</f>
        <v>53.500851673802174</v>
      </c>
      <c r="FC277" s="21">
        <f t="shared" ref="FC277:FC285" si="383" xml:space="preserve"> $B277*(LOGNORMDIST(49,$I277,$J277)-LOGNORMDIST(48.5,$I277,$J277))</f>
        <v>42.945022834456495</v>
      </c>
      <c r="FD277" s="21">
        <f t="shared" ref="FD277:FD285" si="384" xml:space="preserve"> $B277*(LOGNORMDIST(49.5,$I277,$J277)-LOGNORMDIST(49,$I277,$J277))</f>
        <v>34.390362839637632</v>
      </c>
      <c r="FE277" s="21">
        <f t="shared" ref="FE277:FE285" si="385" xml:space="preserve"> $B277*(LOGNORMDIST(50,$I277,$J277)-LOGNORMDIST(49.5,$I277,$J277))</f>
        <v>27.477254991033568</v>
      </c>
      <c r="FF277" s="22">
        <f t="shared" ref="FF277:FF285" si="386" xml:space="preserve"> $B277*(1-LOGNORMDIST(50,$I277,$J277))</f>
        <v>104.54048232622482</v>
      </c>
    </row>
    <row r="278" spans="1:162" ht="15.5" x14ac:dyDescent="0.35">
      <c r="A278" s="4" t="s">
        <v>84</v>
      </c>
      <c r="B278" s="18">
        <f>[1]InputData!C71</f>
        <v>168870</v>
      </c>
      <c r="C278" s="19">
        <f>'[1]Cenários obesidade'!B73</f>
        <v>28.119910178004588</v>
      </c>
      <c r="D278" s="19">
        <f>'[1]Cenários obesidade'!C73</f>
        <v>4.2608359224929009</v>
      </c>
      <c r="E278" s="19">
        <f>'[1]Cenários obesidade'!D73</f>
        <v>30.931901195805047</v>
      </c>
      <c r="F278" s="19">
        <f>'[1]Cenários obesidade'!E73</f>
        <v>4.6869195147421916</v>
      </c>
      <c r="G278" s="20">
        <f t="shared" si="239"/>
        <v>3.3251279414596828</v>
      </c>
      <c r="H278" s="21">
        <f t="shared" si="240"/>
        <v>0.15066473534883446</v>
      </c>
      <c r="I278" s="20">
        <f t="shared" si="241"/>
        <v>3.4204381212640076</v>
      </c>
      <c r="J278" s="22">
        <f t="shared" si="242"/>
        <v>0.15066473534883446</v>
      </c>
      <c r="K278" s="20">
        <f t="shared" si="243"/>
        <v>3.5538055548676204</v>
      </c>
      <c r="L278" s="21">
        <f t="shared" si="244"/>
        <v>5.3363372642167706</v>
      </c>
      <c r="M278" s="21">
        <f t="shared" si="245"/>
        <v>11.803542803619681</v>
      </c>
      <c r="N278" s="21">
        <f t="shared" si="246"/>
        <v>24.393177984762325</v>
      </c>
      <c r="O278" s="21">
        <f t="shared" si="247"/>
        <v>47.351612643088437</v>
      </c>
      <c r="P278" s="21"/>
      <c r="Q278" s="21">
        <f t="shared" si="248"/>
        <v>86.756430315762231</v>
      </c>
      <c r="R278" s="21">
        <f t="shared" si="249"/>
        <v>150.67964700400591</v>
      </c>
      <c r="S278" s="21"/>
      <c r="T278" s="21">
        <f t="shared" si="250"/>
        <v>249.05713899004735</v>
      </c>
      <c r="U278" s="21">
        <f t="shared" si="251"/>
        <v>393.17090737889038</v>
      </c>
      <c r="V278" s="21"/>
      <c r="W278" s="21">
        <f t="shared" si="252"/>
        <v>594.71301098426022</v>
      </c>
      <c r="X278" s="21">
        <f t="shared" si="253"/>
        <v>864.48571699637432</v>
      </c>
      <c r="Y278" s="21"/>
      <c r="Z278" s="21">
        <f t="shared" si="254"/>
        <v>1210.8817229569634</v>
      </c>
      <c r="AA278" s="21">
        <f t="shared" si="255"/>
        <v>1638.3579928051008</v>
      </c>
      <c r="AB278" s="21"/>
      <c r="AC278" s="21">
        <f t="shared" si="256"/>
        <v>2146.1474969426713</v>
      </c>
      <c r="AD278" s="21">
        <f t="shared" si="257"/>
        <v>2727.4353403626301</v>
      </c>
      <c r="AE278" s="21"/>
      <c r="AF278" s="21">
        <f t="shared" si="258"/>
        <v>3369.16210231165</v>
      </c>
      <c r="AG278" s="21">
        <f t="shared" si="259"/>
        <v>4052.521460190067</v>
      </c>
      <c r="AH278" s="21"/>
      <c r="AI278" s="21">
        <f t="shared" si="260"/>
        <v>4754.1118727126795</v>
      </c>
      <c r="AJ278" s="21">
        <f t="shared" si="261"/>
        <v>5447.6049111145703</v>
      </c>
      <c r="AK278" s="21"/>
      <c r="AL278" s="21">
        <f t="shared" si="262"/>
        <v>6105.7233038233953</v>
      </c>
      <c r="AM278" s="21">
        <f t="shared" si="263"/>
        <v>6702.2899163666743</v>
      </c>
      <c r="AN278" s="21">
        <f t="shared" si="264"/>
        <v>7214.1161420583421</v>
      </c>
      <c r="AO278" s="21">
        <f t="shared" si="265"/>
        <v>7622.5384473929917</v>
      </c>
      <c r="AP278" s="21">
        <f t="shared" si="266"/>
        <v>7914.474053590644</v>
      </c>
      <c r="AQ278" s="21">
        <f t="shared" si="267"/>
        <v>8082.9379983741983</v>
      </c>
      <c r="AR278" s="21">
        <f t="shared" si="268"/>
        <v>8127.0320477844862</v>
      </c>
      <c r="AS278" s="21">
        <f t="shared" si="269"/>
        <v>8051.471903066199</v>
      </c>
      <c r="AT278" s="21">
        <f t="shared" si="270"/>
        <v>7865.7574596630984</v>
      </c>
      <c r="AU278" s="21">
        <f t="shared" si="271"/>
        <v>7583.1099284933971</v>
      </c>
      <c r="AV278" s="21">
        <f t="shared" si="272"/>
        <v>7219.3009792545708</v>
      </c>
      <c r="AW278" s="21">
        <f t="shared" si="273"/>
        <v>6791.4863871910075</v>
      </c>
      <c r="AX278" s="21">
        <f t="shared" si="274"/>
        <v>6317.1346530144156</v>
      </c>
      <c r="AY278" s="21">
        <f t="shared" si="275"/>
        <v>5813.1144764529627</v>
      </c>
      <c r="AZ278" s="21">
        <f t="shared" si="276"/>
        <v>5294.9779225805642</v>
      </c>
      <c r="BA278" s="21">
        <f t="shared" si="277"/>
        <v>4776.4517274518412</v>
      </c>
      <c r="BB278" s="21">
        <f t="shared" si="278"/>
        <v>4269.1293967652546</v>
      </c>
      <c r="BC278" s="21">
        <f t="shared" si="279"/>
        <v>3782.3424373030643</v>
      </c>
      <c r="BD278" s="21">
        <f t="shared" si="280"/>
        <v>3323.1802358212399</v>
      </c>
      <c r="BE278" s="21">
        <f t="shared" si="281"/>
        <v>2896.6241626740625</v>
      </c>
      <c r="BF278" s="21">
        <f t="shared" si="282"/>
        <v>2505.7614719456296</v>
      </c>
      <c r="BG278" s="21">
        <f t="shared" si="283"/>
        <v>2152.0474060495853</v>
      </c>
      <c r="BH278" s="21">
        <f t="shared" si="284"/>
        <v>1835.5885317359857</v>
      </c>
      <c r="BI278" s="21">
        <f t="shared" si="285"/>
        <v>1555.4258162427147</v>
      </c>
      <c r="BJ278" s="21">
        <f t="shared" si="286"/>
        <v>1309.8015714830567</v>
      </c>
      <c r="BK278" s="21">
        <f t="shared" si="287"/>
        <v>1096.3996341131528</v>
      </c>
      <c r="BL278" s="21">
        <f t="shared" si="288"/>
        <v>912.55268835578761</v>
      </c>
      <c r="BM278" s="21">
        <f t="shared" si="289"/>
        <v>755.41431867006622</v>
      </c>
      <c r="BN278" s="21">
        <f t="shared" si="290"/>
        <v>622.09616861909785</v>
      </c>
      <c r="BO278" s="21">
        <f t="shared" si="291"/>
        <v>509.77253576412687</v>
      </c>
      <c r="BP278" s="21">
        <f t="shared" si="292"/>
        <v>415.75595846794101</v>
      </c>
      <c r="BQ278" s="21">
        <f t="shared" si="293"/>
        <v>337.54798289390726</v>
      </c>
      <c r="BR278" s="21">
        <f t="shared" si="294"/>
        <v>272.86947590196496</v>
      </c>
      <c r="BS278" s="21">
        <f t="shared" si="295"/>
        <v>219.67470162342858</v>
      </c>
      <c r="BT278" s="21">
        <f t="shared" si="296"/>
        <v>176.15301879811116</v>
      </c>
      <c r="BU278" s="21">
        <f t="shared" si="297"/>
        <v>140.72157423467837</v>
      </c>
      <c r="BV278" s="21">
        <f t="shared" si="298"/>
        <v>112.01183551023915</v>
      </c>
      <c r="BW278" s="21">
        <f t="shared" si="299"/>
        <v>88.852274075823701</v>
      </c>
      <c r="BX278" s="21">
        <f t="shared" si="300"/>
        <v>70.249012167777749</v>
      </c>
      <c r="BY278" s="21">
        <f t="shared" si="301"/>
        <v>55.365803510340903</v>
      </c>
      <c r="BZ278" s="21">
        <f t="shared" si="302"/>
        <v>43.50433839704484</v>
      </c>
      <c r="CA278" s="21">
        <f t="shared" si="303"/>
        <v>34.085550447269846</v>
      </c>
      <c r="CB278" s="21">
        <f t="shared" si="304"/>
        <v>26.632352153125048</v>
      </c>
      <c r="CC278" s="21">
        <f t="shared" si="305"/>
        <v>20.754033168815614</v>
      </c>
      <c r="CD278" s="21">
        <f t="shared" si="306"/>
        <v>16.132411479116801</v>
      </c>
      <c r="CE278" s="21">
        <f t="shared" si="307"/>
        <v>12.509724954544639</v>
      </c>
      <c r="CF278" s="21">
        <f t="shared" si="308"/>
        <v>9.6781814383997968</v>
      </c>
      <c r="CG278" s="21">
        <f t="shared" si="309"/>
        <v>7.4710421799690145</v>
      </c>
      <c r="CH278" s="21">
        <f t="shared" si="310"/>
        <v>5.7550898173762155</v>
      </c>
      <c r="CI278" s="21">
        <f t="shared" si="311"/>
        <v>4.4243229211912327</v>
      </c>
      <c r="CJ278" s="21">
        <f t="shared" si="312"/>
        <v>3.3947200159548641</v>
      </c>
      <c r="CK278" s="21">
        <f t="shared" si="313"/>
        <v>2.5999236007479851</v>
      </c>
      <c r="CL278" s="22">
        <f t="shared" si="314"/>
        <v>8.2787228243910462</v>
      </c>
      <c r="CM278" s="20">
        <f t="shared" si="315"/>
        <v>0.19116809016245398</v>
      </c>
      <c r="CN278" s="21">
        <f t="shared" si="316"/>
        <v>0.35449152877798051</v>
      </c>
      <c r="CO278" s="21">
        <f t="shared" si="317"/>
        <v>0.89686139199576864</v>
      </c>
      <c r="CP278" s="21">
        <f t="shared" si="318"/>
        <v>2.1112845439314172</v>
      </c>
      <c r="CQ278" s="21">
        <f t="shared" si="319"/>
        <v>4.6504846791379864</v>
      </c>
      <c r="CR278" s="21">
        <f t="shared" si="320"/>
        <v>9.6330876855084924</v>
      </c>
      <c r="CS278" s="21">
        <f t="shared" si="321"/>
        <v>18.850462134821747</v>
      </c>
      <c r="CT278" s="21">
        <f t="shared" si="322"/>
        <v>34.990805936553919</v>
      </c>
      <c r="CU278" s="21">
        <f t="shared" si="323"/>
        <v>61.841830822919256</v>
      </c>
      <c r="CV278" s="21">
        <f t="shared" si="324"/>
        <v>104.41952431803475</v>
      </c>
      <c r="CW278" s="21">
        <f t="shared" si="325"/>
        <v>168.96486476629767</v>
      </c>
      <c r="CX278" s="21">
        <f t="shared" si="326"/>
        <v>262.75725354988583</v>
      </c>
      <c r="CY278" s="21">
        <f t="shared" si="327"/>
        <v>393.71430656419307</v>
      </c>
      <c r="CZ278" s="21">
        <f t="shared" si="328"/>
        <v>569.78032867308434</v>
      </c>
      <c r="DA278" s="21">
        <f t="shared" si="329"/>
        <v>798.14457323460817</v>
      </c>
      <c r="DB278" s="21">
        <f t="shared" si="330"/>
        <v>1084.3673190053917</v>
      </c>
      <c r="DC278" s="21">
        <f t="shared" si="331"/>
        <v>1431.5187056880302</v>
      </c>
      <c r="DD278" s="21">
        <f t="shared" si="332"/>
        <v>1839.4458574847724</v>
      </c>
      <c r="DE278" s="21">
        <f t="shared" si="333"/>
        <v>2304.2752284865019</v>
      </c>
      <c r="DF278" s="21">
        <f t="shared" si="334"/>
        <v>2818.23050871346</v>
      </c>
      <c r="DG278" s="21">
        <f t="shared" si="335"/>
        <v>3369.8066330208931</v>
      </c>
      <c r="DH278" s="21">
        <f t="shared" si="336"/>
        <v>3944.2945895569533</v>
      </c>
      <c r="DI278" s="21">
        <f t="shared" si="337"/>
        <v>4524.6076662389387</v>
      </c>
      <c r="DJ278" s="21">
        <f t="shared" si="338"/>
        <v>5092.3243970944322</v>
      </c>
      <c r="DK278" s="21">
        <f t="shared" si="339"/>
        <v>5628.8415169645677</v>
      </c>
      <c r="DL278" s="21">
        <f t="shared" si="340"/>
        <v>6116.5236973325937</v>
      </c>
      <c r="DM278" s="21">
        <f t="shared" si="341"/>
        <v>6539.7450037216731</v>
      </c>
      <c r="DN278" s="21">
        <f t="shared" si="342"/>
        <v>6885.7370071934038</v>
      </c>
      <c r="DO278" s="21">
        <f t="shared" si="343"/>
        <v>7145.1860932688251</v>
      </c>
      <c r="DP278" s="21">
        <f t="shared" si="344"/>
        <v>7312.5531170603135</v>
      </c>
      <c r="DQ278" s="21">
        <f t="shared" si="345"/>
        <v>7386.1179045774088</v>
      </c>
      <c r="DR278" s="21">
        <f t="shared" si="346"/>
        <v>7367.7758849578759</v>
      </c>
      <c r="DS278" s="21">
        <f t="shared" si="347"/>
        <v>7262.6322683527997</v>
      </c>
      <c r="DT278" s="21">
        <f t="shared" si="348"/>
        <v>7078.4498259786096</v>
      </c>
      <c r="DU278" s="21">
        <f t="shared" si="349"/>
        <v>6825.009739183035</v>
      </c>
      <c r="DV278" s="21">
        <f t="shared" si="350"/>
        <v>6513.4422266098554</v>
      </c>
      <c r="DW278" s="21">
        <f t="shared" si="351"/>
        <v>6155.5762759649833</v>
      </c>
      <c r="DX278" s="21">
        <f t="shared" si="352"/>
        <v>5763.3475137396008</v>
      </c>
      <c r="DY278" s="21">
        <f t="shared" si="353"/>
        <v>5348.2916771954942</v>
      </c>
      <c r="DZ278" s="21">
        <f t="shared" si="354"/>
        <v>4921.1396896542528</v>
      </c>
      <c r="EA278" s="21">
        <f t="shared" si="355"/>
        <v>4491.5200175896116</v>
      </c>
      <c r="EB278" s="21">
        <f t="shared" si="356"/>
        <v>4067.7654692691458</v>
      </c>
      <c r="EC278" s="21">
        <f t="shared" si="357"/>
        <v>3656.8151977408929</v>
      </c>
      <c r="ED278" s="21">
        <f t="shared" si="358"/>
        <v>3264.1984284697792</v>
      </c>
      <c r="EE278" s="21">
        <f t="shared" si="359"/>
        <v>2894.08416624663</v>
      </c>
      <c r="EF278" s="21">
        <f t="shared" si="360"/>
        <v>2549.3805359189541</v>
      </c>
      <c r="EG278" s="21">
        <f t="shared" si="361"/>
        <v>2231.8681006604506</v>
      </c>
      <c r="EH278" s="21">
        <f t="shared" si="362"/>
        <v>1942.3530935738638</v>
      </c>
      <c r="EI278" s="21">
        <f t="shared" si="363"/>
        <v>1680.8286363447266</v>
      </c>
      <c r="EJ278" s="21">
        <f t="shared" si="364"/>
        <v>1446.6343992914728</v>
      </c>
      <c r="EK278" s="21">
        <f t="shared" si="365"/>
        <v>1238.6075426578884</v>
      </c>
      <c r="EL278" s="21">
        <f t="shared" si="366"/>
        <v>1055.2199986587314</v>
      </c>
      <c r="EM278" s="21">
        <f t="shared" si="367"/>
        <v>894.69909860372206</v>
      </c>
      <c r="EN278" s="21">
        <f t="shared" si="368"/>
        <v>755.13016284043783</v>
      </c>
      <c r="EO278" s="21">
        <f t="shared" si="369"/>
        <v>634.54093788334762</v>
      </c>
      <c r="EP278" s="21">
        <f t="shared" si="370"/>
        <v>530.96869944408377</v>
      </c>
      <c r="EQ278" s="21">
        <f t="shared" si="371"/>
        <v>442.51147620457311</v>
      </c>
      <c r="ER278" s="21">
        <f t="shared" si="372"/>
        <v>367.36523198569904</v>
      </c>
      <c r="ES278" s="21">
        <f t="shared" si="373"/>
        <v>303.84902243109786</v>
      </c>
      <c r="ET278" s="21">
        <f t="shared" si="374"/>
        <v>250.42016452897019</v>
      </c>
      <c r="EU278" s="21">
        <f t="shared" si="375"/>
        <v>205.68136717359982</v>
      </c>
      <c r="EV278" s="21">
        <f t="shared" si="376"/>
        <v>168.38160646030269</v>
      </c>
      <c r="EW278" s="21">
        <f t="shared" si="377"/>
        <v>137.41232163869029</v>
      </c>
      <c r="EX278" s="21">
        <f t="shared" si="378"/>
        <v>111.8002809591009</v>
      </c>
      <c r="EY278" s="21">
        <f t="shared" si="379"/>
        <v>90.69823905437876</v>
      </c>
      <c r="EZ278" s="21">
        <f t="shared" si="380"/>
        <v>73.374291543903155</v>
      </c>
      <c r="FA278" s="21">
        <f t="shared" si="381"/>
        <v>59.200636191056773</v>
      </c>
      <c r="FB278" s="21">
        <f t="shared" si="382"/>
        <v>47.642277549740278</v>
      </c>
      <c r="FC278" s="21">
        <f t="shared" si="383"/>
        <v>38.246065226299514</v>
      </c>
      <c r="FD278" s="21">
        <f t="shared" si="384"/>
        <v>30.630334340636871</v>
      </c>
      <c r="FE278" s="21">
        <f t="shared" si="385"/>
        <v>24.4753188789151</v>
      </c>
      <c r="FF278" s="22">
        <f t="shared" si="386"/>
        <v>93.155205674717166</v>
      </c>
    </row>
    <row r="279" spans="1:162" ht="15.5" x14ac:dyDescent="0.35">
      <c r="A279" s="4" t="s">
        <v>85</v>
      </c>
      <c r="B279" s="18">
        <f>[1]InputData!C72</f>
        <v>147475</v>
      </c>
      <c r="C279" s="19">
        <f>'[1]Cenários obesidade'!B74</f>
        <v>28.123213570672785</v>
      </c>
      <c r="D279" s="19">
        <f>'[1]Cenários obesidade'!C74</f>
        <v>4.2611145633238676</v>
      </c>
      <c r="E279" s="19">
        <f>'[1]Cenários obesidade'!D74</f>
        <v>30.935534927740065</v>
      </c>
      <c r="F279" s="19">
        <f>'[1]Cenários obesidade'!E74</f>
        <v>4.6872260196562543</v>
      </c>
      <c r="G279" s="20">
        <f t="shared" si="239"/>
        <v>3.3252465784933563</v>
      </c>
      <c r="H279" s="21">
        <f t="shared" si="240"/>
        <v>0.15065697811065529</v>
      </c>
      <c r="I279" s="20">
        <f t="shared" si="241"/>
        <v>3.420556758297681</v>
      </c>
      <c r="J279" s="22">
        <f t="shared" si="242"/>
        <v>0.15065697811065529</v>
      </c>
      <c r="K279" s="20">
        <f t="shared" si="243"/>
        <v>3.0902074485300766</v>
      </c>
      <c r="L279" s="21">
        <f t="shared" si="244"/>
        <v>4.6421629456365698</v>
      </c>
      <c r="M279" s="21">
        <f t="shared" si="245"/>
        <v>10.270672548478496</v>
      </c>
      <c r="N279" s="21">
        <f t="shared" si="246"/>
        <v>21.230440567296611</v>
      </c>
      <c r="O279" s="21">
        <f t="shared" si="247"/>
        <v>41.221577376576555</v>
      </c>
      <c r="P279" s="21"/>
      <c r="Q279" s="21">
        <f t="shared" si="248"/>
        <v>75.541593416223094</v>
      </c>
      <c r="R279" s="21">
        <f t="shared" si="249"/>
        <v>131.2288802726876</v>
      </c>
      <c r="S279" s="21"/>
      <c r="T279" s="21">
        <f t="shared" si="250"/>
        <v>216.95026673535159</v>
      </c>
      <c r="U279" s="21">
        <f t="shared" si="251"/>
        <v>342.55095824484226</v>
      </c>
      <c r="V279" s="21"/>
      <c r="W279" s="21">
        <f t="shared" si="252"/>
        <v>518.2393124297904</v>
      </c>
      <c r="X279" s="21">
        <f t="shared" si="253"/>
        <v>753.45363855269056</v>
      </c>
      <c r="Y279" s="21"/>
      <c r="Z279" s="21">
        <f t="shared" si="254"/>
        <v>1055.5361782418138</v>
      </c>
      <c r="AA279" s="21">
        <f t="shared" si="255"/>
        <v>1428.4003843013097</v>
      </c>
      <c r="AB279" s="21"/>
      <c r="AC279" s="21">
        <f t="shared" si="256"/>
        <v>1871.4046661106775</v>
      </c>
      <c r="AD279" s="21">
        <f t="shared" si="257"/>
        <v>2378.630471965394</v>
      </c>
      <c r="AE279" s="21"/>
      <c r="AF279" s="21">
        <f t="shared" si="258"/>
        <v>2938.7072246279404</v>
      </c>
      <c r="AG279" s="21">
        <f t="shared" si="259"/>
        <v>3535.2431797463028</v>
      </c>
      <c r="AH279" s="21"/>
      <c r="AI279" s="21">
        <f t="shared" si="260"/>
        <v>4147.8276419602844</v>
      </c>
      <c r="AJ279" s="21">
        <f t="shared" si="261"/>
        <v>4753.4850569355931</v>
      </c>
      <c r="AK279" s="21"/>
      <c r="AL279" s="21">
        <f t="shared" si="262"/>
        <v>5328.4006459327302</v>
      </c>
      <c r="AM279" s="21">
        <f t="shared" si="263"/>
        <v>5849.7092477798469</v>
      </c>
      <c r="AN279" s="21">
        <f t="shared" si="264"/>
        <v>6297.1451631706086</v>
      </c>
      <c r="AO279" s="21">
        <f t="shared" si="265"/>
        <v>6654.385785204372</v>
      </c>
      <c r="AP279" s="21">
        <f t="shared" si="266"/>
        <v>6909.976029148771</v>
      </c>
      <c r="AQ279" s="21">
        <f t="shared" si="267"/>
        <v>7057.7827513002285</v>
      </c>
      <c r="AR279" s="21">
        <f t="shared" si="268"/>
        <v>7096.9879351351483</v>
      </c>
      <c r="AS279" s="21">
        <f t="shared" si="269"/>
        <v>7031.6783631854532</v>
      </c>
      <c r="AT279" s="21">
        <f t="shared" si="270"/>
        <v>6870.1230393921815</v>
      </c>
      <c r="AU279" s="21">
        <f t="shared" si="271"/>
        <v>6623.846365875891</v>
      </c>
      <c r="AV279" s="21">
        <f t="shared" si="272"/>
        <v>6306.6063514851639</v>
      </c>
      <c r="AW279" s="21">
        <f t="shared" si="273"/>
        <v>5933.376135167</v>
      </c>
      <c r="AX279" s="21">
        <f t="shared" si="274"/>
        <v>5519.4079384919578</v>
      </c>
      <c r="AY279" s="21">
        <f t="shared" si="275"/>
        <v>5079.4353706440324</v>
      </c>
      <c r="AZ279" s="21">
        <f t="shared" si="276"/>
        <v>4627.0464010669884</v>
      </c>
      <c r="BA279" s="21">
        <f t="shared" si="277"/>
        <v>4174.2380025586981</v>
      </c>
      <c r="BB279" s="21">
        <f t="shared" si="278"/>
        <v>3731.1461606504249</v>
      </c>
      <c r="BC279" s="21">
        <f t="shared" si="279"/>
        <v>3305.9324168924595</v>
      </c>
      <c r="BD279" s="21">
        <f t="shared" si="280"/>
        <v>2904.8003777404651</v>
      </c>
      <c r="BE279" s="21">
        <f t="shared" si="281"/>
        <v>2532.1121555613199</v>
      </c>
      <c r="BF279" s="21">
        <f t="shared" si="282"/>
        <v>2190.5746813306073</v>
      </c>
      <c r="BG279" s="21">
        <f t="shared" si="283"/>
        <v>1881.4682888202572</v>
      </c>
      <c r="BH279" s="21">
        <f t="shared" si="284"/>
        <v>1604.8939928066727</v>
      </c>
      <c r="BI279" s="21">
        <f t="shared" si="285"/>
        <v>1360.0206650914395</v>
      </c>
      <c r="BJ279" s="21">
        <f t="shared" si="286"/>
        <v>1145.318217446322</v>
      </c>
      <c r="BK279" s="21">
        <f t="shared" si="287"/>
        <v>958.76747779997675</v>
      </c>
      <c r="BL279" s="21">
        <f t="shared" si="288"/>
        <v>798.04141308415103</v>
      </c>
      <c r="BM279" s="21">
        <f t="shared" si="289"/>
        <v>660.65557035750169</v>
      </c>
      <c r="BN279" s="21">
        <f t="shared" si="290"/>
        <v>544.08804834512034</v>
      </c>
      <c r="BO279" s="21">
        <f t="shared" si="291"/>
        <v>445.87102202865401</v>
      </c>
      <c r="BP279" s="21">
        <f t="shared" si="292"/>
        <v>363.65691768964479</v>
      </c>
      <c r="BQ279" s="21">
        <f t="shared" si="293"/>
        <v>295.26289148734662</v>
      </c>
      <c r="BR279" s="21">
        <f t="shared" si="294"/>
        <v>238.69742227249756</v>
      </c>
      <c r="BS279" s="21">
        <f t="shared" si="295"/>
        <v>192.17270214624156</v>
      </c>
      <c r="BT279" s="21">
        <f t="shared" si="296"/>
        <v>154.10619463336062</v>
      </c>
      <c r="BU279" s="21">
        <f t="shared" si="297"/>
        <v>123.11431048931436</v>
      </c>
      <c r="BV279" s="21">
        <f t="shared" si="298"/>
        <v>98.000686768089196</v>
      </c>
      <c r="BW279" s="21">
        <f t="shared" si="299"/>
        <v>77.741090339696001</v>
      </c>
      <c r="BX279" s="21">
        <f t="shared" si="300"/>
        <v>61.466532241072244</v>
      </c>
      <c r="BY279" s="21">
        <f t="shared" si="301"/>
        <v>48.445791768415269</v>
      </c>
      <c r="BZ279" s="21">
        <f t="shared" si="302"/>
        <v>38.068217574782139</v>
      </c>
      <c r="CA279" s="21">
        <f t="shared" si="303"/>
        <v>29.827399094162391</v>
      </c>
      <c r="CB279" s="21">
        <f t="shared" si="304"/>
        <v>23.306082787750025</v>
      </c>
      <c r="CC279" s="21">
        <f t="shared" si="305"/>
        <v>18.162538701796638</v>
      </c>
      <c r="CD279" s="21">
        <f t="shared" si="306"/>
        <v>14.1184569505482</v>
      </c>
      <c r="CE279" s="21">
        <f t="shared" si="307"/>
        <v>10.948363872826647</v>
      </c>
      <c r="CF279" s="21">
        <f t="shared" si="308"/>
        <v>8.470486839215841</v>
      </c>
      <c r="CG279" s="21">
        <f t="shared" si="309"/>
        <v>6.5389586874853602</v>
      </c>
      <c r="CH279" s="21">
        <f t="shared" si="310"/>
        <v>5.0372320245980369</v>
      </c>
      <c r="CI279" s="21">
        <f t="shared" si="311"/>
        <v>3.8725655120754738</v>
      </c>
      <c r="CJ279" s="21">
        <f t="shared" si="312"/>
        <v>2.9714449798984548</v>
      </c>
      <c r="CK279" s="21">
        <f t="shared" si="313"/>
        <v>2.2758088067132531</v>
      </c>
      <c r="CL279" s="22">
        <f t="shared" si="314"/>
        <v>7.2473764106063872</v>
      </c>
      <c r="CM279" s="20">
        <f t="shared" si="315"/>
        <v>0.16610260455091674</v>
      </c>
      <c r="CN279" s="21">
        <f t="shared" si="316"/>
        <v>0.30813896431185345</v>
      </c>
      <c r="CO279" s="21">
        <f t="shared" si="317"/>
        <v>0.77979670352204655</v>
      </c>
      <c r="CP279" s="21">
        <f t="shared" si="318"/>
        <v>1.8361691761452601</v>
      </c>
      <c r="CQ279" s="21">
        <f t="shared" si="319"/>
        <v>4.0454694591745</v>
      </c>
      <c r="CR279" s="21">
        <f t="shared" si="320"/>
        <v>8.3817803445345334</v>
      </c>
      <c r="CS279" s="21">
        <f t="shared" si="321"/>
        <v>16.405459372527641</v>
      </c>
      <c r="CT279" s="21">
        <f t="shared" si="322"/>
        <v>30.458732979100102</v>
      </c>
      <c r="CU279" s="21">
        <f t="shared" si="323"/>
        <v>53.842825374203962</v>
      </c>
      <c r="CV279" s="21">
        <f t="shared" si="324"/>
        <v>90.930836359521606</v>
      </c>
      <c r="CW279" s="21">
        <f t="shared" si="325"/>
        <v>147.16564132153954</v>
      </c>
      <c r="CX279" s="21">
        <f t="shared" si="326"/>
        <v>228.89803143137817</v>
      </c>
      <c r="CY279" s="21">
        <f t="shared" si="327"/>
        <v>343.03846486752036</v>
      </c>
      <c r="CZ279" s="21">
        <f t="shared" si="328"/>
        <v>496.52427242799047</v>
      </c>
      <c r="DA279" s="21">
        <f t="shared" si="329"/>
        <v>695.63798915209645</v>
      </c>
      <c r="DB279" s="21">
        <f t="shared" si="330"/>
        <v>945.24474228234135</v>
      </c>
      <c r="DC279" s="21">
        <f t="shared" si="331"/>
        <v>1248.0401795125288</v>
      </c>
      <c r="DD279" s="21">
        <f t="shared" si="332"/>
        <v>1603.9097588700993</v>
      </c>
      <c r="DE279" s="21">
        <f t="shared" si="333"/>
        <v>2009.4928240419554</v>
      </c>
      <c r="DF279" s="21">
        <f t="shared" si="334"/>
        <v>2458.0217680452756</v>
      </c>
      <c r="DG279" s="21">
        <f t="shared" si="335"/>
        <v>2939.4719131619327</v>
      </c>
      <c r="DH279" s="21">
        <f t="shared" si="336"/>
        <v>3441.0177382791881</v>
      </c>
      <c r="DI279" s="21">
        <f t="shared" si="337"/>
        <v>3947.7526045460663</v>
      </c>
      <c r="DJ279" s="21">
        <f t="shared" si="338"/>
        <v>4443.5981914674603</v>
      </c>
      <c r="DK279" s="21">
        <f t="shared" si="339"/>
        <v>4912.3106103434666</v>
      </c>
      <c r="DL279" s="21">
        <f t="shared" si="340"/>
        <v>5338.484367051703</v>
      </c>
      <c r="DM279" s="21">
        <f t="shared" si="341"/>
        <v>5708.4623932610184</v>
      </c>
      <c r="DN279" s="21">
        <f t="shared" si="342"/>
        <v>6011.0777528250028</v>
      </c>
      <c r="DO279" s="21">
        <f t="shared" si="343"/>
        <v>6238.176693880092</v>
      </c>
      <c r="DP279" s="21">
        <f t="shared" si="344"/>
        <v>6384.8994222476667</v>
      </c>
      <c r="DQ279" s="21">
        <f t="shared" si="345"/>
        <v>6449.7206062464338</v>
      </c>
      <c r="DR279" s="21">
        <f t="shared" si="346"/>
        <v>6434.2732898423883</v>
      </c>
      <c r="DS279" s="21">
        <f t="shared" si="347"/>
        <v>6342.9957597754492</v>
      </c>
      <c r="DT279" s="21">
        <f t="shared" si="348"/>
        <v>6182.6502480153977</v>
      </c>
      <c r="DU279" s="21">
        <f t="shared" si="349"/>
        <v>5961.7653714100352</v>
      </c>
      <c r="DV279" s="21">
        <f t="shared" si="350"/>
        <v>5690.0518393485272</v>
      </c>
      <c r="DW279" s="21">
        <f t="shared" si="351"/>
        <v>5377.8345422126686</v>
      </c>
      <c r="DX279" s="21">
        <f t="shared" si="352"/>
        <v>5035.535163961239</v>
      </c>
      <c r="DY279" s="21">
        <f t="shared" si="353"/>
        <v>4673.2293690032238</v>
      </c>
      <c r="DZ279" s="21">
        <f t="shared" si="354"/>
        <v>4300.2926043576581</v>
      </c>
      <c r="EA279" s="21">
        <f t="shared" si="355"/>
        <v>3925.1395386034337</v>
      </c>
      <c r="EB279" s="21">
        <f t="shared" si="356"/>
        <v>3555.0547104169764</v>
      </c>
      <c r="EC279" s="21">
        <f t="shared" si="357"/>
        <v>3196.1063613153347</v>
      </c>
      <c r="ED279" s="21">
        <f t="shared" si="358"/>
        <v>2853.1317098180298</v>
      </c>
      <c r="EE279" s="21">
        <f t="shared" si="359"/>
        <v>2529.7799338034247</v>
      </c>
      <c r="EF279" s="21">
        <f t="shared" si="360"/>
        <v>2228.5985935036001</v>
      </c>
      <c r="EG279" s="21">
        <f t="shared" si="361"/>
        <v>1951.1498211761786</v>
      </c>
      <c r="EH279" s="21">
        <f t="shared" si="362"/>
        <v>1698.143987798162</v>
      </c>
      <c r="EI279" s="21">
        <f t="shared" si="363"/>
        <v>1469.5804202357947</v>
      </c>
      <c r="EJ279" s="21">
        <f t="shared" si="364"/>
        <v>1264.8868192645848</v>
      </c>
      <c r="EK279" s="21">
        <f t="shared" si="365"/>
        <v>1083.0511115063769</v>
      </c>
      <c r="EL279" s="21">
        <f t="shared" si="366"/>
        <v>922.74140734757725</v>
      </c>
      <c r="EM279" s="21">
        <f t="shared" si="367"/>
        <v>782.41143664799836</v>
      </c>
      <c r="EN279" s="21">
        <f t="shared" si="368"/>
        <v>660.39024483155617</v>
      </c>
      <c r="EO279" s="21">
        <f t="shared" si="369"/>
        <v>554.95604007160705</v>
      </c>
      <c r="EP279" s="21">
        <f t="shared" si="370"/>
        <v>464.39490021584697</v>
      </c>
      <c r="EQ279" s="21">
        <f t="shared" si="371"/>
        <v>387.04560544630681</v>
      </c>
      <c r="ER279" s="21">
        <f t="shared" si="372"/>
        <v>321.33219856880021</v>
      </c>
      <c r="ES279" s="21">
        <f t="shared" si="373"/>
        <v>265.7860320003312</v>
      </c>
      <c r="ET279" s="21">
        <f t="shared" si="374"/>
        <v>219.05908095454589</v>
      </c>
      <c r="EU279" s="21">
        <f t="shared" si="375"/>
        <v>179.93022439745914</v>
      </c>
      <c r="EV279" s="21">
        <f t="shared" si="376"/>
        <v>147.30605222178801</v>
      </c>
      <c r="EW279" s="21">
        <f t="shared" si="377"/>
        <v>120.21757598732945</v>
      </c>
      <c r="EX279" s="21">
        <f t="shared" si="378"/>
        <v>97.814022786322056</v>
      </c>
      <c r="EY279" s="21">
        <f t="shared" si="379"/>
        <v>79.354693098117465</v>
      </c>
      <c r="EZ279" s="21">
        <f t="shared" si="380"/>
        <v>64.199674873160944</v>
      </c>
      <c r="FA279" s="21">
        <f t="shared" si="381"/>
        <v>51.800034520850836</v>
      </c>
      <c r="FB279" s="21">
        <f t="shared" si="382"/>
        <v>41.687954796602455</v>
      </c>
      <c r="FC279" s="21">
        <f t="shared" si="383"/>
        <v>33.467161231783116</v>
      </c>
      <c r="FD279" s="21">
        <f t="shared" si="384"/>
        <v>26.803872459671965</v>
      </c>
      <c r="FE279" s="21">
        <f t="shared" si="385"/>
        <v>21.418424157655451</v>
      </c>
      <c r="FF279" s="22">
        <f t="shared" si="386"/>
        <v>81.530891415858861</v>
      </c>
    </row>
    <row r="280" spans="1:162" ht="15.5" x14ac:dyDescent="0.35">
      <c r="A280" s="4" t="s">
        <v>86</v>
      </c>
      <c r="B280" s="18">
        <f>[1]InputData!C73</f>
        <v>127235</v>
      </c>
      <c r="C280" s="19">
        <f>'[1]Cenários obesidade'!B75</f>
        <v>28.121561874338688</v>
      </c>
      <c r="D280" s="19">
        <f>'[1]Cenários obesidade'!C75</f>
        <v>4.2609752429083843</v>
      </c>
      <c r="E280" s="19">
        <f>'[1]Cenários obesidade'!D75</f>
        <v>30.933718061772556</v>
      </c>
      <c r="F280" s="19">
        <f>'[1]Cenários obesidade'!E75</f>
        <v>4.6870727671992221</v>
      </c>
      <c r="G280" s="20">
        <f t="shared" si="239"/>
        <v>3.3251872617429581</v>
      </c>
      <c r="H280" s="21">
        <f t="shared" si="240"/>
        <v>0.15066085650363492</v>
      </c>
      <c r="I280" s="20">
        <f t="shared" si="241"/>
        <v>3.4204974415472829</v>
      </c>
      <c r="J280" s="22">
        <f t="shared" si="242"/>
        <v>0.15066085650363492</v>
      </c>
      <c r="K280" s="20">
        <f t="shared" si="243"/>
        <v>2.6718485105936933</v>
      </c>
      <c r="L280" s="21">
        <f t="shared" si="244"/>
        <v>4.012850778635654</v>
      </c>
      <c r="M280" s="21">
        <f t="shared" si="245"/>
        <v>8.8772165878684159</v>
      </c>
      <c r="N280" s="21">
        <f t="shared" si="246"/>
        <v>18.347837284065367</v>
      </c>
      <c r="O280" s="21">
        <f t="shared" si="247"/>
        <v>35.620570780518811</v>
      </c>
      <c r="P280" s="21"/>
      <c r="Q280" s="21">
        <f t="shared" si="248"/>
        <v>65.270222213992184</v>
      </c>
      <c r="R280" s="21">
        <f t="shared" si="249"/>
        <v>113.37392750397642</v>
      </c>
      <c r="S280" s="21"/>
      <c r="T280" s="21">
        <f t="shared" si="250"/>
        <v>187.41345814582638</v>
      </c>
      <c r="U280" s="21">
        <f t="shared" si="251"/>
        <v>295.88603149205102</v>
      </c>
      <c r="V280" s="21"/>
      <c r="W280" s="21">
        <f t="shared" si="252"/>
        <v>447.60000120097067</v>
      </c>
      <c r="X280" s="21">
        <f t="shared" si="253"/>
        <v>650.69633369070573</v>
      </c>
      <c r="Y280" s="21"/>
      <c r="Z280" s="21">
        <f t="shared" si="254"/>
        <v>911.50405392434311</v>
      </c>
      <c r="AA280" s="21">
        <f t="shared" si="255"/>
        <v>1233.3903941489079</v>
      </c>
      <c r="AB280" s="21"/>
      <c r="AC280" s="21">
        <f t="shared" si="256"/>
        <v>1615.7896320219265</v>
      </c>
      <c r="AD280" s="21">
        <f t="shared" si="257"/>
        <v>2053.5812973770699</v>
      </c>
      <c r="AE280" s="21"/>
      <c r="AF280" s="21">
        <f t="shared" si="258"/>
        <v>2536.9405658214127</v>
      </c>
      <c r="AG280" s="21">
        <f t="shared" si="259"/>
        <v>3051.7115885863077</v>
      </c>
      <c r="AH280" s="21"/>
      <c r="AI280" s="21">
        <f t="shared" si="260"/>
        <v>3580.2736942750425</v>
      </c>
      <c r="AJ280" s="21">
        <f t="shared" si="261"/>
        <v>4102.7971544597267</v>
      </c>
      <c r="AK280" s="21"/>
      <c r="AL280" s="21">
        <f t="shared" si="262"/>
        <v>4598.7327637830094</v>
      </c>
      <c r="AM280" s="21">
        <f t="shared" si="263"/>
        <v>5048.3554095515874</v>
      </c>
      <c r="AN280" s="21">
        <f t="shared" si="264"/>
        <v>5434.1871828442836</v>
      </c>
      <c r="AO280" s="21">
        <f t="shared" si="265"/>
        <v>5742.1558467581481</v>
      </c>
      <c r="AP280" s="21">
        <f t="shared" si="266"/>
        <v>5962.3913170920669</v>
      </c>
      <c r="AQ280" s="21">
        <f t="shared" si="267"/>
        <v>6089.6164789638133</v>
      </c>
      <c r="AR280" s="21">
        <f t="shared" si="268"/>
        <v>6123.1400703135278</v>
      </c>
      <c r="AS280" s="21">
        <f t="shared" si="269"/>
        <v>6066.5015622845121</v>
      </c>
      <c r="AT280" s="21">
        <f t="shared" si="270"/>
        <v>5926.846870724683</v>
      </c>
      <c r="AU280" s="21">
        <f t="shared" si="271"/>
        <v>5714.1281317668972</v>
      </c>
      <c r="AV280" s="21">
        <f t="shared" si="272"/>
        <v>5440.2218321911478</v>
      </c>
      <c r="AW280" s="21">
        <f t="shared" si="273"/>
        <v>5118.0500663189587</v>
      </c>
      <c r="AX280" s="21">
        <f t="shared" si="274"/>
        <v>4760.7731298429226</v>
      </c>
      <c r="AY280" s="21">
        <f t="shared" si="275"/>
        <v>4381.1016400653234</v>
      </c>
      <c r="AZ280" s="21">
        <f t="shared" si="276"/>
        <v>3990.7560008403848</v>
      </c>
      <c r="BA280" s="21">
        <f t="shared" si="277"/>
        <v>3600.082647494658</v>
      </c>
      <c r="BB280" s="21">
        <f t="shared" si="278"/>
        <v>3217.8215847100537</v>
      </c>
      <c r="BC280" s="21">
        <f t="shared" si="279"/>
        <v>2851.0089335233833</v>
      </c>
      <c r="BD280" s="21">
        <f t="shared" si="280"/>
        <v>2504.991541859572</v>
      </c>
      <c r="BE280" s="21">
        <f t="shared" si="281"/>
        <v>2183.5277349055818</v>
      </c>
      <c r="BF280" s="21">
        <f t="shared" si="282"/>
        <v>1888.9482679313362</v>
      </c>
      <c r="BG280" s="21">
        <f t="shared" si="283"/>
        <v>1622.3536739205249</v>
      </c>
      <c r="BH280" s="21">
        <f t="shared" si="284"/>
        <v>1383.827673777012</v>
      </c>
      <c r="BI280" s="21">
        <f t="shared" si="285"/>
        <v>1172.6504445392382</v>
      </c>
      <c r="BJ280" s="21">
        <f t="shared" si="286"/>
        <v>987.49977395777569</v>
      </c>
      <c r="BK280" s="21">
        <f t="shared" si="287"/>
        <v>826.63207832176488</v>
      </c>
      <c r="BL280" s="21">
        <f t="shared" si="288"/>
        <v>688.0386817055554</v>
      </c>
      <c r="BM280" s="21">
        <f t="shared" si="289"/>
        <v>569.57552949860712</v>
      </c>
      <c r="BN280" s="21">
        <f t="shared" si="290"/>
        <v>469.06661265142884</v>
      </c>
      <c r="BO280" s="21">
        <f t="shared" si="291"/>
        <v>384.38285286595851</v>
      </c>
      <c r="BP280" s="21">
        <f t="shared" si="292"/>
        <v>313.49912447324738</v>
      </c>
      <c r="BQ280" s="21">
        <f t="shared" si="293"/>
        <v>254.53256669163639</v>
      </c>
      <c r="BR280" s="21">
        <f t="shared" si="294"/>
        <v>205.76547478877887</v>
      </c>
      <c r="BS280" s="21">
        <f t="shared" si="295"/>
        <v>165.65594807643058</v>
      </c>
      <c r="BT280" s="21">
        <f t="shared" si="296"/>
        <v>132.83920148670231</v>
      </c>
      <c r="BU280" s="21">
        <f t="shared" si="297"/>
        <v>106.12208488534711</v>
      </c>
      <c r="BV280" s="21">
        <f t="shared" si="298"/>
        <v>84.472953440796942</v>
      </c>
      <c r="BW280" s="21">
        <f t="shared" si="299"/>
        <v>67.008631618854494</v>
      </c>
      <c r="BX280" s="21">
        <f t="shared" si="300"/>
        <v>52.979838286954489</v>
      </c>
      <c r="BY280" s="21">
        <f t="shared" si="301"/>
        <v>41.756106218640845</v>
      </c>
      <c r="BZ280" s="21">
        <f t="shared" si="302"/>
        <v>32.810943294657058</v>
      </c>
      <c r="CA280" s="21">
        <f t="shared" si="303"/>
        <v>25.707746501152709</v>
      </c>
      <c r="CB280" s="21">
        <f t="shared" si="304"/>
        <v>20.086791178968262</v>
      </c>
      <c r="CC280" s="21">
        <f t="shared" si="305"/>
        <v>15.653472302405069</v>
      </c>
      <c r="CD280" s="21">
        <f t="shared" si="306"/>
        <v>12.167866088082457</v>
      </c>
      <c r="CE280" s="21">
        <f t="shared" si="307"/>
        <v>9.4356028051172895</v>
      </c>
      <c r="CF280" s="21">
        <f t="shared" si="308"/>
        <v>7.2999893116277459</v>
      </c>
      <c r="CG280" s="21">
        <f t="shared" si="309"/>
        <v>5.6352871275193985</v>
      </c>
      <c r="CH280" s="21">
        <f t="shared" si="310"/>
        <v>4.3410340114825505</v>
      </c>
      <c r="CI280" s="21">
        <f t="shared" si="311"/>
        <v>3.3372900439875641</v>
      </c>
      <c r="CJ280" s="21">
        <f t="shared" si="312"/>
        <v>2.5606898737761115</v>
      </c>
      <c r="CK280" s="21">
        <f t="shared" si="313"/>
        <v>1.9611884938011059</v>
      </c>
      <c r="CL280" s="22">
        <f t="shared" si="314"/>
        <v>6.2451551923745026</v>
      </c>
      <c r="CM280" s="20">
        <f t="shared" si="315"/>
        <v>0.14367033542335544</v>
      </c>
      <c r="CN280" s="21">
        <f t="shared" si="316"/>
        <v>0.26646945044270759</v>
      </c>
      <c r="CO280" s="21">
        <f t="shared" si="317"/>
        <v>0.67425557787742463</v>
      </c>
      <c r="CP280" s="21">
        <f t="shared" si="318"/>
        <v>1.5874531468502058</v>
      </c>
      <c r="CQ280" s="21">
        <f t="shared" si="319"/>
        <v>3.4970734793303153</v>
      </c>
      <c r="CR280" s="21">
        <f t="shared" si="320"/>
        <v>7.2447279098758148</v>
      </c>
      <c r="CS280" s="21">
        <f t="shared" si="321"/>
        <v>14.178372535656882</v>
      </c>
      <c r="CT280" s="21">
        <f t="shared" si="322"/>
        <v>26.321102338087144</v>
      </c>
      <c r="CU280" s="21">
        <f t="shared" si="323"/>
        <v>46.523917134436616</v>
      </c>
      <c r="CV280" s="21">
        <f t="shared" si="324"/>
        <v>78.562922643125646</v>
      </c>
      <c r="CW280" s="21">
        <f t="shared" si="325"/>
        <v>127.13718730301589</v>
      </c>
      <c r="CX280" s="21">
        <f t="shared" si="326"/>
        <v>197.72863501379047</v>
      </c>
      <c r="CY280" s="21">
        <f t="shared" si="327"/>
        <v>296.30104990861389</v>
      </c>
      <c r="CZ280" s="21">
        <f t="shared" si="328"/>
        <v>428.83986370122039</v>
      </c>
      <c r="DA280" s="21">
        <f t="shared" si="329"/>
        <v>600.76359771146974</v>
      </c>
      <c r="DB280" s="21">
        <f t="shared" si="330"/>
        <v>816.26565993386794</v>
      </c>
      <c r="DC280" s="21">
        <f t="shared" si="331"/>
        <v>1077.6654953310517</v>
      </c>
      <c r="DD280" s="21">
        <f t="shared" si="332"/>
        <v>1384.8561043111044</v>
      </c>
      <c r="DE280" s="21">
        <f t="shared" si="333"/>
        <v>1734.9285150747846</v>
      </c>
      <c r="DF280" s="21">
        <f t="shared" si="334"/>
        <v>2122.0338026636837</v>
      </c>
      <c r="DG280" s="21">
        <f t="shared" si="335"/>
        <v>2537.5132971292023</v>
      </c>
      <c r="DH280" s="21">
        <f t="shared" si="336"/>
        <v>2970.2930983362698</v>
      </c>
      <c r="DI280" s="21">
        <f t="shared" si="337"/>
        <v>3407.5058175311997</v>
      </c>
      <c r="DJ280" s="21">
        <f t="shared" si="338"/>
        <v>3835.2757922086275</v>
      </c>
      <c r="DK280" s="21">
        <f t="shared" si="339"/>
        <v>4239.5874484561809</v>
      </c>
      <c r="DL280" s="21">
        <f t="shared" si="340"/>
        <v>4607.1515229734623</v>
      </c>
      <c r="DM280" s="21">
        <f t="shared" si="341"/>
        <v>4926.1899738890725</v>
      </c>
      <c r="DN280" s="21">
        <f t="shared" si="342"/>
        <v>5187.0754416791706</v>
      </c>
      <c r="DO280" s="21">
        <f t="shared" si="343"/>
        <v>5382.7819037606123</v>
      </c>
      <c r="DP280" s="21">
        <f t="shared" si="344"/>
        <v>5509.1262161726045</v>
      </c>
      <c r="DQ280" s="21">
        <f t="shared" si="345"/>
        <v>5564.8023512579121</v>
      </c>
      <c r="DR280" s="21">
        <f t="shared" si="346"/>
        <v>5551.2288239067448</v>
      </c>
      <c r="DS280" s="21">
        <f t="shared" si="347"/>
        <v>5472.2434743629883</v>
      </c>
      <c r="DT280" s="21">
        <f t="shared" si="348"/>
        <v>5333.6878118450813</v>
      </c>
      <c r="DU280" s="21">
        <f t="shared" si="349"/>
        <v>5142.9257109741357</v>
      </c>
      <c r="DV280" s="21">
        <f t="shared" si="350"/>
        <v>4908.3391912675243</v>
      </c>
      <c r="DW280" s="21">
        <f t="shared" si="351"/>
        <v>4638.8384601420785</v>
      </c>
      <c r="DX280" s="21">
        <f t="shared" si="352"/>
        <v>4343.4156529679894</v>
      </c>
      <c r="DY280" s="21">
        <f t="shared" si="353"/>
        <v>4030.7629913764717</v>
      </c>
      <c r="DZ280" s="21">
        <f t="shared" si="354"/>
        <v>3708.9674447931457</v>
      </c>
      <c r="EA280" s="21">
        <f t="shared" si="355"/>
        <v>3385.286200592865</v>
      </c>
      <c r="EB280" s="21">
        <f t="shared" si="356"/>
        <v>3066.0008258343341</v>
      </c>
      <c r="EC280" s="21">
        <f t="shared" si="357"/>
        <v>2756.3431787088466</v>
      </c>
      <c r="ED280" s="21">
        <f t="shared" si="358"/>
        <v>2460.482925978019</v>
      </c>
      <c r="EE280" s="21">
        <f t="shared" si="359"/>
        <v>2181.5648105058917</v>
      </c>
      <c r="EF280" s="21">
        <f t="shared" si="360"/>
        <v>1921.783356429612</v>
      </c>
      <c r="EG280" s="21">
        <f t="shared" si="361"/>
        <v>1682.483215205393</v>
      </c>
      <c r="EH280" s="21">
        <f t="shared" si="362"/>
        <v>1464.2745527012296</v>
      </c>
      <c r="EI280" s="21">
        <f t="shared" si="363"/>
        <v>1267.1544866238726</v>
      </c>
      <c r="EJ280" s="21">
        <f t="shared" si="364"/>
        <v>1090.6273763471206</v>
      </c>
      <c r="EK280" s="21">
        <f t="shared" si="365"/>
        <v>933.81856431562801</v>
      </c>
      <c r="EL280" s="21">
        <f t="shared" si="366"/>
        <v>795.5778408426105</v>
      </c>
      <c r="EM280" s="21">
        <f t="shared" si="367"/>
        <v>674.5703700136479</v>
      </c>
      <c r="EN280" s="21">
        <f t="shared" si="368"/>
        <v>569.35403080258845</v>
      </c>
      <c r="EO280" s="21">
        <f t="shared" si="369"/>
        <v>478.44308269521463</v>
      </c>
      <c r="EP280" s="21">
        <f t="shared" si="370"/>
        <v>400.35876994603188</v>
      </c>
      <c r="EQ280" s="21">
        <f t="shared" si="371"/>
        <v>333.66795866778563</v>
      </c>
      <c r="ER280" s="21">
        <f t="shared" si="372"/>
        <v>277.01119006539221</v>
      </c>
      <c r="ES280" s="21">
        <f t="shared" si="373"/>
        <v>229.1216681622754</v>
      </c>
      <c r="ET280" s="21">
        <f t="shared" si="374"/>
        <v>188.83671754318968</v>
      </c>
      <c r="EU280" s="21">
        <f t="shared" si="375"/>
        <v>155.10317907151656</v>
      </c>
      <c r="EV280" s="21">
        <f t="shared" si="376"/>
        <v>126.97808782369474</v>
      </c>
      <c r="EW280" s="21">
        <f t="shared" si="377"/>
        <v>103.6258210880094</v>
      </c>
      <c r="EX280" s="21">
        <f t="shared" si="378"/>
        <v>84.312733554885426</v>
      </c>
      <c r="EY280" s="21">
        <f t="shared" si="379"/>
        <v>68.400125371806325</v>
      </c>
      <c r="EZ280" s="21">
        <f t="shared" si="380"/>
        <v>55.336226013079802</v>
      </c>
      <c r="FA280" s="21">
        <f t="shared" si="381"/>
        <v>44.647728932182098</v>
      </c>
      <c r="FB280" s="21">
        <f t="shared" si="382"/>
        <v>35.931282019387751</v>
      </c>
      <c r="FC280" s="21">
        <f t="shared" si="383"/>
        <v>28.845228212368845</v>
      </c>
      <c r="FD280" s="21">
        <f t="shared" si="384"/>
        <v>23.10179896820889</v>
      </c>
      <c r="FE280" s="21">
        <f t="shared" si="385"/>
        <v>18.459889486425347</v>
      </c>
      <c r="FF280" s="22">
        <f t="shared" si="386"/>
        <v>70.264476942702586</v>
      </c>
    </row>
    <row r="281" spans="1:162" ht="15.5" x14ac:dyDescent="0.35">
      <c r="A281" s="4" t="s">
        <v>87</v>
      </c>
      <c r="B281" s="18">
        <f>[1]InputData!C74</f>
        <v>107919</v>
      </c>
      <c r="C281" s="19">
        <f>'[1]Cenários obesidade'!B76</f>
        <v>28.116606785336394</v>
      </c>
      <c r="D281" s="19">
        <f>'[1]Cenários obesidade'!C76</f>
        <v>4.2605572816619341</v>
      </c>
      <c r="E281" s="19">
        <f>'[1]Cenários obesidade'!D76</f>
        <v>30.928267463870032</v>
      </c>
      <c r="F281" s="19">
        <f>'[1]Cenários obesidade'!E76</f>
        <v>4.6866130098281271</v>
      </c>
      <c r="G281" s="20">
        <f t="shared" si="239"/>
        <v>3.3250092902928117</v>
      </c>
      <c r="H281" s="21">
        <f t="shared" si="240"/>
        <v>0.1506724943962075</v>
      </c>
      <c r="I281" s="20">
        <f t="shared" si="241"/>
        <v>3.4203194700971364</v>
      </c>
      <c r="J281" s="22">
        <f t="shared" si="242"/>
        <v>0.1506724943962075</v>
      </c>
      <c r="K281" s="20">
        <f t="shared" si="243"/>
        <v>2.2809231924214854</v>
      </c>
      <c r="L281" s="21">
        <f t="shared" si="244"/>
        <v>3.4235534155207632</v>
      </c>
      <c r="M281" s="21">
        <f t="shared" si="245"/>
        <v>7.5707137868953565</v>
      </c>
      <c r="N281" s="21">
        <f t="shared" si="246"/>
        <v>15.641871667510094</v>
      </c>
      <c r="O281" s="21">
        <f t="shared" si="247"/>
        <v>30.356793840262874</v>
      </c>
      <c r="P281" s="21"/>
      <c r="Q281" s="21">
        <f t="shared" si="248"/>
        <v>55.60683407994663</v>
      </c>
      <c r="R281" s="21">
        <f t="shared" si="249"/>
        <v>96.558549012313023</v>
      </c>
      <c r="S281" s="21"/>
      <c r="T281" s="21">
        <f t="shared" si="250"/>
        <v>159.56909089178069</v>
      </c>
      <c r="U281" s="21">
        <f t="shared" si="251"/>
        <v>251.85381612305821</v>
      </c>
      <c r="V281" s="21"/>
      <c r="W281" s="21">
        <f t="shared" si="252"/>
        <v>380.88643155305016</v>
      </c>
      <c r="X281" s="21">
        <f t="shared" si="253"/>
        <v>553.56686938482176</v>
      </c>
      <c r="Y281" s="21"/>
      <c r="Z281" s="21">
        <f t="shared" si="254"/>
        <v>775.24916702569169</v>
      </c>
      <c r="AA281" s="21">
        <f t="shared" si="255"/>
        <v>1048.7660908691041</v>
      </c>
      <c r="AB281" s="21"/>
      <c r="AC281" s="21">
        <f t="shared" si="256"/>
        <v>1373.6067456417961</v>
      </c>
      <c r="AD281" s="21">
        <f t="shared" si="257"/>
        <v>1745.3918472918529</v>
      </c>
      <c r="AE281" s="21"/>
      <c r="AF281" s="21">
        <f t="shared" si="258"/>
        <v>2155.7504777844811</v>
      </c>
      <c r="AG281" s="21">
        <f t="shared" si="259"/>
        <v>2592.6408228370433</v>
      </c>
      <c r="AH281" s="21"/>
      <c r="AI281" s="21">
        <f t="shared" si="260"/>
        <v>3041.0887735074662</v>
      </c>
      <c r="AJ281" s="21">
        <f t="shared" si="261"/>
        <v>3484.2561963913572</v>
      </c>
      <c r="AK281" s="21"/>
      <c r="AL281" s="21">
        <f t="shared" si="262"/>
        <v>3904.706347531067</v>
      </c>
      <c r="AM281" s="21">
        <f t="shared" si="263"/>
        <v>4285.7136960988128</v>
      </c>
      <c r="AN281" s="21">
        <f t="shared" si="264"/>
        <v>4612.4702094314816</v>
      </c>
      <c r="AO281" s="21">
        <f t="shared" si="265"/>
        <v>4873.0660149794867</v>
      </c>
      <c r="AP281" s="21">
        <f t="shared" si="266"/>
        <v>5059.1622185642027</v>
      </c>
      <c r="AQ281" s="21">
        <f t="shared" si="267"/>
        <v>5166.3192413485849</v>
      </c>
      <c r="AR281" s="21">
        <f t="shared" si="268"/>
        <v>5193.9876336268362</v>
      </c>
      <c r="AS281" s="21">
        <f t="shared" si="269"/>
        <v>5145.2040535852111</v>
      </c>
      <c r="AT281" s="21">
        <f t="shared" si="270"/>
        <v>5026.0595183309706</v>
      </c>
      <c r="AU281" s="21">
        <f t="shared" si="271"/>
        <v>4845.0191374492251</v>
      </c>
      <c r="AV281" s="21">
        <f t="shared" si="272"/>
        <v>4612.1733324331462</v>
      </c>
      <c r="AW281" s="21">
        <f t="shared" si="273"/>
        <v>4338.4923862495025</v>
      </c>
      <c r="AX281" s="21">
        <f t="shared" si="274"/>
        <v>4035.1420607528726</v>
      </c>
      <c r="AY281" s="21">
        <f t="shared" si="275"/>
        <v>3712.9010059549246</v>
      </c>
      <c r="AZ281" s="21">
        <f t="shared" si="276"/>
        <v>3381.7033988041444</v>
      </c>
      <c r="BA281" s="21">
        <f t="shared" si="277"/>
        <v>3050.3146681921826</v>
      </c>
      <c r="BB281" s="21">
        <f t="shared" si="278"/>
        <v>2726.1355300151226</v>
      </c>
      <c r="BC281" s="21">
        <f t="shared" si="279"/>
        <v>2415.1204288904273</v>
      </c>
      <c r="BD281" s="21">
        <f t="shared" si="280"/>
        <v>2121.7908645221692</v>
      </c>
      <c r="BE281" s="21">
        <f t="shared" si="281"/>
        <v>1849.3215839405416</v>
      </c>
      <c r="BF281" s="21">
        <f t="shared" si="282"/>
        <v>1599.677633499384</v>
      </c>
      <c r="BG281" s="21">
        <f t="shared" si="283"/>
        <v>1373.7820891728688</v>
      </c>
      <c r="BH281" s="21">
        <f t="shared" si="284"/>
        <v>1171.6972435786638</v>
      </c>
      <c r="BI281" s="21">
        <f t="shared" si="285"/>
        <v>992.80553576759291</v>
      </c>
      <c r="BJ281" s="21">
        <f t="shared" si="286"/>
        <v>835.98010220720778</v>
      </c>
      <c r="BK281" s="21">
        <f t="shared" si="287"/>
        <v>699.7381752207715</v>
      </c>
      <c r="BL281" s="21">
        <f t="shared" si="288"/>
        <v>582.37345357151003</v>
      </c>
      <c r="BM281" s="21">
        <f t="shared" si="289"/>
        <v>482.06591866325266</v>
      </c>
      <c r="BN281" s="21">
        <f t="shared" si="290"/>
        <v>396.9693489483036</v>
      </c>
      <c r="BO281" s="21">
        <f t="shared" si="291"/>
        <v>325.2780302286709</v>
      </c>
      <c r="BP281" s="21">
        <f t="shared" si="292"/>
        <v>265.27494010418798</v>
      </c>
      <c r="BQ281" s="21">
        <f t="shared" si="293"/>
        <v>215.36408648475819</v>
      </c>
      <c r="BR281" s="21">
        <f t="shared" si="294"/>
        <v>174.08979150366434</v>
      </c>
      <c r="BS281" s="21">
        <f t="shared" si="295"/>
        <v>140.14561618889337</v>
      </c>
      <c r="BT281" s="21">
        <f t="shared" si="296"/>
        <v>112.37538974520089</v>
      </c>
      <c r="BU281" s="21">
        <f t="shared" si="297"/>
        <v>89.768498837443929</v>
      </c>
      <c r="BV281" s="21">
        <f t="shared" si="298"/>
        <v>71.451251818474731</v>
      </c>
      <c r="BW281" s="21">
        <f t="shared" si="299"/>
        <v>56.675792813156889</v>
      </c>
      <c r="BX281" s="21">
        <f t="shared" si="300"/>
        <v>44.807722540059473</v>
      </c>
      <c r="BY281" s="21">
        <f t="shared" si="301"/>
        <v>35.31329955771043</v>
      </c>
      <c r="BZ281" s="21">
        <f t="shared" si="302"/>
        <v>27.746853392484525</v>
      </c>
      <c r="CA281" s="21">
        <f t="shared" si="303"/>
        <v>21.73884104380528</v>
      </c>
      <c r="CB281" s="21">
        <f t="shared" si="304"/>
        <v>16.984818729324004</v>
      </c>
      <c r="CC281" s="21">
        <f t="shared" si="305"/>
        <v>13.235477520758785</v>
      </c>
      <c r="CD281" s="21">
        <f t="shared" si="306"/>
        <v>10.287799818098929</v>
      </c>
      <c r="CE281" s="21">
        <f t="shared" si="307"/>
        <v>7.9773281987423461</v>
      </c>
      <c r="CF281" s="21">
        <f t="shared" si="308"/>
        <v>6.1714939943738756</v>
      </c>
      <c r="CG281" s="21">
        <f t="shared" si="309"/>
        <v>4.7639253722774004</v>
      </c>
      <c r="CH281" s="21">
        <f t="shared" si="310"/>
        <v>3.6696396980483081</v>
      </c>
      <c r="CI281" s="21">
        <f t="shared" si="311"/>
        <v>2.8210191483341118</v>
      </c>
      <c r="CJ281" s="21">
        <f t="shared" si="312"/>
        <v>2.1644691696138896</v>
      </c>
      <c r="CK281" s="21">
        <f t="shared" si="313"/>
        <v>1.6576642716503618</v>
      </c>
      <c r="CL281" s="22">
        <f t="shared" si="314"/>
        <v>5.2778501934268851</v>
      </c>
      <c r="CM281" s="20">
        <f t="shared" si="315"/>
        <v>0.12279065636839277</v>
      </c>
      <c r="CN281" s="21">
        <f t="shared" si="316"/>
        <v>0.22760198457789335</v>
      </c>
      <c r="CO281" s="21">
        <f t="shared" si="317"/>
        <v>0.57567875973813221</v>
      </c>
      <c r="CP281" s="21">
        <f t="shared" si="318"/>
        <v>1.3548517917370673</v>
      </c>
      <c r="CQ281" s="21">
        <f t="shared" si="319"/>
        <v>2.9835852932432041</v>
      </c>
      <c r="CR281" s="21">
        <f t="shared" si="320"/>
        <v>6.1788222707896701</v>
      </c>
      <c r="CS281" s="21">
        <f t="shared" si="321"/>
        <v>12.088337103542457</v>
      </c>
      <c r="CT281" s="21">
        <f t="shared" si="322"/>
        <v>22.434015486078408</v>
      </c>
      <c r="CU281" s="21">
        <f t="shared" si="323"/>
        <v>39.641291600604887</v>
      </c>
      <c r="CV281" s="21">
        <f t="shared" si="324"/>
        <v>66.921119757855749</v>
      </c>
      <c r="CW281" s="21">
        <f t="shared" si="325"/>
        <v>108.2673108392401</v>
      </c>
      <c r="CX281" s="21">
        <f t="shared" si="326"/>
        <v>168.33651819307093</v>
      </c>
      <c r="CY281" s="21">
        <f t="shared" si="327"/>
        <v>252.19155861299762</v>
      </c>
      <c r="CZ281" s="21">
        <f t="shared" si="328"/>
        <v>364.90968981953301</v>
      </c>
      <c r="DA281" s="21">
        <f t="shared" si="329"/>
        <v>511.08227477821549</v>
      </c>
      <c r="DB281" s="21">
        <f t="shared" si="330"/>
        <v>694.25585841490692</v>
      </c>
      <c r="DC281" s="21">
        <f t="shared" si="331"/>
        <v>916.38183921509972</v>
      </c>
      <c r="DD281" s="21">
        <f t="shared" si="332"/>
        <v>1177.3486180837338</v>
      </c>
      <c r="DE281" s="21">
        <f t="shared" si="333"/>
        <v>1474.6645338835883</v>
      </c>
      <c r="DF281" s="21">
        <f t="shared" si="334"/>
        <v>1803.342822545201</v>
      </c>
      <c r="DG281" s="21">
        <f t="shared" si="335"/>
        <v>2156.0143458728858</v>
      </c>
      <c r="DH281" s="21">
        <f t="shared" si="336"/>
        <v>2523.2645085311478</v>
      </c>
      <c r="DI281" s="21">
        <f t="shared" si="337"/>
        <v>2894.1626287220865</v>
      </c>
      <c r="DJ281" s="21">
        <f t="shared" si="338"/>
        <v>3256.929452635572</v>
      </c>
      <c r="DK281" s="21">
        <f t="shared" si="339"/>
        <v>3599.6745268746749</v>
      </c>
      <c r="DL281" s="21">
        <f t="shared" si="340"/>
        <v>3911.1310301998528</v>
      </c>
      <c r="DM281" s="21">
        <f t="shared" si="341"/>
        <v>4181.3209484037852</v>
      </c>
      <c r="DN281" s="21">
        <f t="shared" si="342"/>
        <v>4402.0963046643947</v>
      </c>
      <c r="DO281" s="21">
        <f t="shared" si="343"/>
        <v>4567.5198384859568</v>
      </c>
      <c r="DP281" s="21">
        <f t="shared" si="344"/>
        <v>4674.0681018191108</v>
      </c>
      <c r="DQ281" s="21">
        <f t="shared" si="345"/>
        <v>4720.6586967054236</v>
      </c>
      <c r="DR281" s="21">
        <f t="shared" si="346"/>
        <v>4708.5192015877865</v>
      </c>
      <c r="DS281" s="21">
        <f t="shared" si="347"/>
        <v>4640.9268934664578</v>
      </c>
      <c r="DT281" s="21">
        <f t="shared" si="348"/>
        <v>4522.8551429635172</v>
      </c>
      <c r="DU281" s="21">
        <f t="shared" si="349"/>
        <v>4360.5645078606858</v>
      </c>
      <c r="DV281" s="21">
        <f t="shared" si="350"/>
        <v>4161.1747609875229</v>
      </c>
      <c r="DW281" s="21">
        <f t="shared" si="351"/>
        <v>3932.2493490539182</v>
      </c>
      <c r="DX281" s="21">
        <f t="shared" si="352"/>
        <v>3681.4171867056516</v>
      </c>
      <c r="DY281" s="21">
        <f t="shared" si="353"/>
        <v>3416.0492893424321</v>
      </c>
      <c r="DZ281" s="21">
        <f t="shared" si="354"/>
        <v>3143.000421208541</v>
      </c>
      <c r="EA281" s="21">
        <f t="shared" si="355"/>
        <v>2868.4193420103916</v>
      </c>
      <c r="EB281" s="21">
        <f t="shared" si="356"/>
        <v>2597.6257980557443</v>
      </c>
      <c r="EC281" s="21">
        <f t="shared" si="357"/>
        <v>2335.0483244097113</v>
      </c>
      <c r="ED281" s="21">
        <f t="shared" si="358"/>
        <v>2084.2142224260715</v>
      </c>
      <c r="EE281" s="21">
        <f t="shared" si="359"/>
        <v>1847.7816377311519</v>
      </c>
      <c r="EF281" s="21">
        <f t="shared" si="360"/>
        <v>1627.6032877710347</v>
      </c>
      <c r="EG281" s="21">
        <f t="shared" si="361"/>
        <v>1424.8118344920413</v>
      </c>
      <c r="EH281" s="21">
        <f t="shared" si="362"/>
        <v>1239.9179195919021</v>
      </c>
      <c r="EI281" s="21">
        <f t="shared" si="363"/>
        <v>1072.9132489322176</v>
      </c>
      <c r="EJ281" s="21">
        <f t="shared" si="364"/>
        <v>923.37263560220322</v>
      </c>
      <c r="EK281" s="21">
        <f t="shared" si="365"/>
        <v>790.55043603023398</v>
      </c>
      <c r="EL281" s="21">
        <f t="shared" si="366"/>
        <v>673.4682316383587</v>
      </c>
      <c r="EM281" s="21">
        <f t="shared" si="367"/>
        <v>570.99185042317572</v>
      </c>
      <c r="EN281" s="21">
        <f t="shared" si="368"/>
        <v>481.89685261920943</v>
      </c>
      <c r="EO281" s="21">
        <f t="shared" si="369"/>
        <v>404.92241261644631</v>
      </c>
      <c r="EP281" s="21">
        <f t="shared" si="370"/>
        <v>338.81412497549917</v>
      </c>
      <c r="EQ281" s="21">
        <f t="shared" si="371"/>
        <v>282.35666758310788</v>
      </c>
      <c r="ER281" s="21">
        <f t="shared" si="372"/>
        <v>234.39749846780208</v>
      </c>
      <c r="ES281" s="21">
        <f t="shared" si="373"/>
        <v>193.8628758866295</v>
      </c>
      <c r="ET281" s="21">
        <f t="shared" si="374"/>
        <v>159.76750472113486</v>
      </c>
      <c r="EU281" s="21">
        <f t="shared" si="375"/>
        <v>131.21905406230206</v>
      </c>
      <c r="EV281" s="21">
        <f t="shared" si="376"/>
        <v>107.41868533602916</v>
      </c>
      <c r="EW281" s="21">
        <f t="shared" si="377"/>
        <v>87.658597294100787</v>
      </c>
      <c r="EX281" s="21">
        <f t="shared" si="378"/>
        <v>71.317449191317067</v>
      </c>
      <c r="EY281" s="21">
        <f t="shared" si="379"/>
        <v>57.854377979870705</v>
      </c>
      <c r="EZ281" s="21">
        <f t="shared" si="380"/>
        <v>46.802187362685544</v>
      </c>
      <c r="FA281" s="21">
        <f t="shared" si="381"/>
        <v>37.760161128748045</v>
      </c>
      <c r="FB281" s="21">
        <f t="shared" si="382"/>
        <v>30.386843112012279</v>
      </c>
      <c r="FC281" s="21">
        <f t="shared" si="383"/>
        <v>24.393032400059184</v>
      </c>
      <c r="FD281" s="21">
        <f t="shared" si="384"/>
        <v>19.535164852634143</v>
      </c>
      <c r="FE281" s="21">
        <f t="shared" si="385"/>
        <v>15.609189535019777</v>
      </c>
      <c r="FF281" s="22">
        <f t="shared" si="386"/>
        <v>59.402296579629116</v>
      </c>
    </row>
    <row r="282" spans="1:162" ht="15.5" x14ac:dyDescent="0.35">
      <c r="A282" s="4" t="s">
        <v>88</v>
      </c>
      <c r="B282" s="18">
        <f>[1]InputData!C75</f>
        <v>91464</v>
      </c>
      <c r="C282" s="19">
        <f>'[1]Cenários obesidade'!B77</f>
        <v>28.11</v>
      </c>
      <c r="D282" s="19">
        <f>'[1]Cenários obesidade'!C77</f>
        <v>4.26</v>
      </c>
      <c r="E282" s="19">
        <f>'[1]Cenários obesidade'!D77</f>
        <v>30.920999999999999</v>
      </c>
      <c r="F282" s="19">
        <f>'[1]Cenários obesidade'!E77</f>
        <v>4.6859999999999999</v>
      </c>
      <c r="G282" s="20">
        <f t="shared" si="239"/>
        <v>3.324771945545951</v>
      </c>
      <c r="H282" s="21">
        <f t="shared" si="240"/>
        <v>0.15068801792106498</v>
      </c>
      <c r="I282" s="20">
        <f t="shared" si="241"/>
        <v>3.4200821253502758</v>
      </c>
      <c r="J282" s="22">
        <f t="shared" si="242"/>
        <v>0.15068801792106498</v>
      </c>
      <c r="K282" s="20">
        <f t="shared" si="243"/>
        <v>1.9498675207024749</v>
      </c>
      <c r="L282" s="21">
        <f t="shared" si="244"/>
        <v>2.9241871301732294</v>
      </c>
      <c r="M282" s="21">
        <f t="shared" si="245"/>
        <v>6.463177910940197</v>
      </c>
      <c r="N282" s="21">
        <f t="shared" si="246"/>
        <v>13.347188121825734</v>
      </c>
      <c r="O282" s="21">
        <f t="shared" si="247"/>
        <v>25.891580438527566</v>
      </c>
      <c r="P282" s="21"/>
      <c r="Q282" s="21">
        <f t="shared" si="248"/>
        <v>47.406902093671484</v>
      </c>
      <c r="R282" s="21">
        <f t="shared" si="249"/>
        <v>82.285522427847795</v>
      </c>
      <c r="S282" s="21"/>
      <c r="T282" s="21">
        <f t="shared" si="250"/>
        <v>135.9279474427467</v>
      </c>
      <c r="U282" s="21">
        <f t="shared" si="251"/>
        <v>214.45852001131928</v>
      </c>
      <c r="V282" s="21"/>
      <c r="W282" s="21">
        <f t="shared" si="252"/>
        <v>324.21423811489984</v>
      </c>
      <c r="X282" s="21">
        <f t="shared" si="253"/>
        <v>471.03707726617546</v>
      </c>
      <c r="Y282" s="21"/>
      <c r="Z282" s="21">
        <f t="shared" si="254"/>
        <v>659.44860769793445</v>
      </c>
      <c r="AA282" s="21">
        <f t="shared" si="255"/>
        <v>891.82325453734222</v>
      </c>
      <c r="AB282" s="21"/>
      <c r="AC282" s="21">
        <f t="shared" si="256"/>
        <v>1167.6928281300775</v>
      </c>
      <c r="AD282" s="21">
        <f t="shared" si="257"/>
        <v>1483.3048378415763</v>
      </c>
      <c r="AE282" s="21"/>
      <c r="AF282" s="21">
        <f t="shared" si="258"/>
        <v>1831.5221743445566</v>
      </c>
      <c r="AG282" s="21">
        <f t="shared" si="259"/>
        <v>2202.0995640661372</v>
      </c>
      <c r="AH282" s="21"/>
      <c r="AI282" s="21">
        <f t="shared" si="260"/>
        <v>2582.3139588465997</v>
      </c>
      <c r="AJ282" s="21">
        <f t="shared" si="261"/>
        <v>2957.8734686514395</v>
      </c>
      <c r="AK282" s="21"/>
      <c r="AL282" s="21">
        <f t="shared" si="262"/>
        <v>3313.9920458392171</v>
      </c>
      <c r="AM282" s="21">
        <f t="shared" si="263"/>
        <v>3636.5002417347364</v>
      </c>
      <c r="AN282" s="21">
        <f t="shared" si="264"/>
        <v>3912.8666663294407</v>
      </c>
      <c r="AO282" s="21">
        <f t="shared" si="265"/>
        <v>4133.0269221384851</v>
      </c>
      <c r="AP282" s="21">
        <f t="shared" si="266"/>
        <v>4289.9507207677962</v>
      </c>
      <c r="AQ282" s="21">
        <f t="shared" si="267"/>
        <v>4379.9165931032758</v>
      </c>
      <c r="AR282" s="21">
        <f t="shared" si="268"/>
        <v>4402.5005432593498</v>
      </c>
      <c r="AS282" s="21">
        <f t="shared" si="269"/>
        <v>4360.315207083815</v>
      </c>
      <c r="AT282" s="21">
        <f t="shared" si="270"/>
        <v>4258.5566617223858</v>
      </c>
      <c r="AU282" s="21">
        <f t="shared" si="271"/>
        <v>4104.4261659952463</v>
      </c>
      <c r="AV282" s="21">
        <f t="shared" si="272"/>
        <v>3906.4946659144084</v>
      </c>
      <c r="AW282" s="21">
        <f t="shared" si="273"/>
        <v>3674.0708885217932</v>
      </c>
      <c r="AX282" s="21">
        <f t="shared" si="274"/>
        <v>3416.6218247053166</v>
      </c>
      <c r="AY282" s="21">
        <f t="shared" si="275"/>
        <v>3143.2799460212791</v>
      </c>
      <c r="AZ282" s="21">
        <f t="shared" si="276"/>
        <v>2862.4568414345022</v>
      </c>
      <c r="BA282" s="21">
        <f t="shared" si="277"/>
        <v>2581.5697676604286</v>
      </c>
      <c r="BB282" s="21">
        <f t="shared" si="278"/>
        <v>2306.8769273929393</v>
      </c>
      <c r="BC282" s="21">
        <f t="shared" si="279"/>
        <v>2043.4095887145011</v>
      </c>
      <c r="BD282" s="21">
        <f t="shared" si="280"/>
        <v>1794.9844330242179</v>
      </c>
      <c r="BE282" s="21">
        <f t="shared" si="281"/>
        <v>1564.2774357593191</v>
      </c>
      <c r="BF282" s="21">
        <f t="shared" si="282"/>
        <v>1352.9406222940081</v>
      </c>
      <c r="BG282" s="21">
        <f t="shared" si="283"/>
        <v>1161.7446083724085</v>
      </c>
      <c r="BH282" s="21">
        <f t="shared" si="284"/>
        <v>990.73235660443902</v>
      </c>
      <c r="BI282" s="21">
        <f t="shared" si="285"/>
        <v>839.37256071000093</v>
      </c>
      <c r="BJ282" s="21">
        <f t="shared" si="286"/>
        <v>706.70411612835494</v>
      </c>
      <c r="BK282" s="21">
        <f t="shared" si="287"/>
        <v>591.46597151536196</v>
      </c>
      <c r="BL282" s="21">
        <f t="shared" si="288"/>
        <v>492.20910820154751</v>
      </c>
      <c r="BM282" s="21">
        <f t="shared" si="289"/>
        <v>407.38938003347761</v>
      </c>
      <c r="BN282" s="21">
        <f t="shared" si="290"/>
        <v>335.44144809545867</v>
      </c>
      <c r="BO282" s="21">
        <f t="shared" si="291"/>
        <v>274.83509445631523</v>
      </c>
      <c r="BP282" s="21">
        <f t="shared" si="292"/>
        <v>224.11585562007616</v>
      </c>
      <c r="BQ282" s="21">
        <f t="shared" si="293"/>
        <v>181.93225257512492</v>
      </c>
      <c r="BR282" s="21">
        <f t="shared" si="294"/>
        <v>147.05198545362251</v>
      </c>
      <c r="BS282" s="21">
        <f t="shared" si="295"/>
        <v>118.36937701675964</v>
      </c>
      <c r="BT282" s="21">
        <f t="shared" si="296"/>
        <v>94.90615129944365</v>
      </c>
      <c r="BU282" s="21">
        <f t="shared" si="297"/>
        <v>75.807371289937052</v>
      </c>
      <c r="BV282" s="21">
        <f t="shared" si="298"/>
        <v>60.334070466700439</v>
      </c>
      <c r="BW282" s="21">
        <f t="shared" si="299"/>
        <v>47.853824694879513</v>
      </c>
      <c r="BX282" s="21">
        <f t="shared" si="300"/>
        <v>37.830241579100587</v>
      </c>
      <c r="BY282" s="21">
        <f t="shared" si="301"/>
        <v>29.812104653561185</v>
      </c>
      <c r="BZ282" s="21">
        <f t="shared" si="302"/>
        <v>23.422704887954914</v>
      </c>
      <c r="CA282" s="21">
        <f t="shared" si="303"/>
        <v>18.34972294266068</v>
      </c>
      <c r="CB282" s="21">
        <f t="shared" si="304"/>
        <v>14.335890736726864</v>
      </c>
      <c r="CC282" s="21">
        <f t="shared" si="305"/>
        <v>11.170556858756944</v>
      </c>
      <c r="CD282" s="21">
        <f t="shared" si="306"/>
        <v>8.6822029788959618</v>
      </c>
      <c r="CE282" s="21">
        <f t="shared" si="307"/>
        <v>6.731903277105439</v>
      </c>
      <c r="CF282" s="21">
        <f t="shared" si="308"/>
        <v>5.2076817005143079</v>
      </c>
      <c r="CG282" s="21">
        <f t="shared" si="309"/>
        <v>4.019698685181381</v>
      </c>
      <c r="CH282" s="21">
        <f t="shared" si="310"/>
        <v>3.0961864155203109</v>
      </c>
      <c r="CI282" s="21">
        <f t="shared" si="311"/>
        <v>2.3800468842984879</v>
      </c>
      <c r="CJ282" s="21">
        <f t="shared" si="312"/>
        <v>1.8260276290800785</v>
      </c>
      <c r="CK282" s="21">
        <f t="shared" si="313"/>
        <v>1.3983942232382969</v>
      </c>
      <c r="CL282" s="22">
        <f t="shared" si="314"/>
        <v>4.4514920025423246</v>
      </c>
      <c r="CM282" s="20">
        <f t="shared" si="315"/>
        <v>0.10512973490284733</v>
      </c>
      <c r="CN282" s="21">
        <f t="shared" si="316"/>
        <v>0.19470484572693814</v>
      </c>
      <c r="CO282" s="21">
        <f t="shared" si="317"/>
        <v>0.49220986931496324</v>
      </c>
      <c r="CP282" s="21">
        <f t="shared" si="318"/>
        <v>1.1578230707577262</v>
      </c>
      <c r="CQ282" s="21">
        <f t="shared" si="319"/>
        <v>2.5484687457002928</v>
      </c>
      <c r="CR282" s="21">
        <f t="shared" si="320"/>
        <v>5.2752915399783973</v>
      </c>
      <c r="CS282" s="21">
        <f t="shared" si="321"/>
        <v>10.316112659621782</v>
      </c>
      <c r="CT282" s="21">
        <f t="shared" si="322"/>
        <v>19.136986748433351</v>
      </c>
      <c r="CU282" s="21">
        <f t="shared" si="323"/>
        <v>33.801745138074118</v>
      </c>
      <c r="CV282" s="21">
        <f t="shared" si="324"/>
        <v>57.040929869312436</v>
      </c>
      <c r="CW282" s="21">
        <f t="shared" si="325"/>
        <v>92.248575579980766</v>
      </c>
      <c r="CX282" s="21">
        <f t="shared" si="326"/>
        <v>143.37916007725715</v>
      </c>
      <c r="CY282" s="21">
        <f t="shared" si="327"/>
        <v>214.72850151775603</v>
      </c>
      <c r="CZ282" s="21">
        <f t="shared" si="328"/>
        <v>310.60020846271527</v>
      </c>
      <c r="DA282" s="21">
        <f t="shared" si="329"/>
        <v>434.88036061930615</v>
      </c>
      <c r="DB282" s="21">
        <f t="shared" si="330"/>
        <v>590.56308558029002</v>
      </c>
      <c r="DC282" s="21">
        <f t="shared" si="331"/>
        <v>779.28416999585113</v>
      </c>
      <c r="DD282" s="21">
        <f t="shared" si="332"/>
        <v>1000.9254085814429</v>
      </c>
      <c r="DE282" s="21">
        <f t="shared" si="333"/>
        <v>1253.3475355562618</v>
      </c>
      <c r="DF282" s="21">
        <f t="shared" si="334"/>
        <v>1532.2949839617102</v>
      </c>
      <c r="DG282" s="21">
        <f t="shared" si="335"/>
        <v>1831.4940160052656</v>
      </c>
      <c r="DH282" s="21">
        <f t="shared" si="336"/>
        <v>2142.9408624029857</v>
      </c>
      <c r="DI282" s="21">
        <f t="shared" si="337"/>
        <v>2457.3526541791875</v>
      </c>
      <c r="DJ282" s="21">
        <f t="shared" si="338"/>
        <v>2764.7348528285775</v>
      </c>
      <c r="DK282" s="21">
        <f t="shared" si="339"/>
        <v>3055.0071313291569</v>
      </c>
      <c r="DL282" s="21">
        <f t="shared" si="340"/>
        <v>3318.6262812689697</v>
      </c>
      <c r="DM282" s="21">
        <f t="shared" si="341"/>
        <v>3547.1493048021366</v>
      </c>
      <c r="DN282" s="21">
        <f t="shared" si="342"/>
        <v>3733.6908111258122</v>
      </c>
      <c r="DO282" s="21">
        <f t="shared" si="343"/>
        <v>3873.243882223845</v>
      </c>
      <c r="DP282" s="21">
        <f t="shared" si="344"/>
        <v>3962.850191122152</v>
      </c>
      <c r="DQ282" s="21">
        <f t="shared" si="345"/>
        <v>4001.6210488894026</v>
      </c>
      <c r="DR282" s="21">
        <f t="shared" si="346"/>
        <v>3990.6244389235585</v>
      </c>
      <c r="DS282" s="21">
        <f t="shared" si="347"/>
        <v>3932.662849873182</v>
      </c>
      <c r="DT282" s="21">
        <f t="shared" si="348"/>
        <v>3831.9724036856956</v>
      </c>
      <c r="DU282" s="21">
        <f t="shared" si="349"/>
        <v>3693.8755437421405</v>
      </c>
      <c r="DV282" s="21">
        <f t="shared" si="350"/>
        <v>3524.4179850119999</v>
      </c>
      <c r="DW282" s="21">
        <f t="shared" si="351"/>
        <v>3330.01657543598</v>
      </c>
      <c r="DX282" s="21">
        <f t="shared" si="352"/>
        <v>3117.1391064404829</v>
      </c>
      <c r="DY282" s="21">
        <f t="shared" si="353"/>
        <v>2892.0308258214327</v>
      </c>
      <c r="DZ282" s="21">
        <f t="shared" si="354"/>
        <v>2660.4961943854341</v>
      </c>
      <c r="EA282" s="21">
        <f t="shared" si="355"/>
        <v>2427.7388458500641</v>
      </c>
      <c r="EB282" s="21">
        <f t="shared" si="356"/>
        <v>2198.2581128545603</v>
      </c>
      <c r="EC282" s="21">
        <f t="shared" si="357"/>
        <v>1975.7970390230346</v>
      </c>
      <c r="ED282" s="21">
        <f t="shared" si="358"/>
        <v>1763.3345223220313</v>
      </c>
      <c r="EE282" s="21">
        <f t="shared" si="359"/>
        <v>1563.1130297700763</v>
      </c>
      <c r="EF282" s="21">
        <f t="shared" si="360"/>
        <v>1376.6930176469182</v>
      </c>
      <c r="EG282" s="21">
        <f t="shared" si="361"/>
        <v>1205.0255799429124</v>
      </c>
      <c r="EH282" s="21">
        <f t="shared" si="362"/>
        <v>1048.5357213220141</v>
      </c>
      <c r="EI282" s="21">
        <f t="shared" si="363"/>
        <v>907.20981611995046</v>
      </c>
      <c r="EJ282" s="21">
        <f t="shared" si="364"/>
        <v>780.68210814687018</v>
      </c>
      <c r="EK282" s="21">
        <f t="shared" si="365"/>
        <v>668.31639914601305</v>
      </c>
      <c r="EL282" s="21">
        <f t="shared" si="366"/>
        <v>569.28027491673959</v>
      </c>
      <c r="EM282" s="21">
        <f t="shared" si="367"/>
        <v>482.61026897504587</v>
      </c>
      <c r="EN282" s="21">
        <f t="shared" si="368"/>
        <v>407.26723416467587</v>
      </c>
      <c r="EO282" s="21">
        <f t="shared" si="369"/>
        <v>342.18187499420083</v>
      </c>
      <c r="EP282" s="21">
        <f t="shared" si="370"/>
        <v>286.29089588745677</v>
      </c>
      <c r="EQ282" s="21">
        <f t="shared" si="371"/>
        <v>238.56456169751016</v>
      </c>
      <c r="ER282" s="21">
        <f t="shared" si="372"/>
        <v>198.0266712214559</v>
      </c>
      <c r="ES282" s="21">
        <f t="shared" si="373"/>
        <v>163.7680386701978</v>
      </c>
      <c r="ET282" s="21">
        <f t="shared" si="374"/>
        <v>134.9545881423571</v>
      </c>
      <c r="EU282" s="21">
        <f t="shared" si="375"/>
        <v>110.83111590385776</v>
      </c>
      <c r="EV282" s="21">
        <f t="shared" si="376"/>
        <v>90.721685169429151</v>
      </c>
      <c r="EW282" s="21">
        <f t="shared" si="377"/>
        <v>74.027504918169328</v>
      </c>
      <c r="EX282" s="21">
        <f t="shared" si="378"/>
        <v>60.22302115694341</v>
      </c>
      <c r="EY282" s="21">
        <f t="shared" si="379"/>
        <v>48.850825666046518</v>
      </c>
      <c r="EZ282" s="21">
        <f t="shared" si="380"/>
        <v>39.515870349962981</v>
      </c>
      <c r="FA282" s="21">
        <f t="shared" si="381"/>
        <v>31.879369130698457</v>
      </c>
      <c r="FB282" s="21">
        <f t="shared" si="382"/>
        <v>25.652676180527173</v>
      </c>
      <c r="FC282" s="21">
        <f t="shared" si="383"/>
        <v>20.591350041575254</v>
      </c>
      <c r="FD282" s="21">
        <f t="shared" si="384"/>
        <v>16.489547625053032</v>
      </c>
      <c r="FE282" s="21">
        <f t="shared" si="385"/>
        <v>13.174839326154324</v>
      </c>
      <c r="FF282" s="22">
        <f t="shared" si="386"/>
        <v>50.125242065706068</v>
      </c>
    </row>
    <row r="283" spans="1:162" ht="15.5" x14ac:dyDescent="0.35">
      <c r="A283" s="4" t="s">
        <v>89</v>
      </c>
      <c r="B283" s="18">
        <f>[1]InputData!C76</f>
        <v>77968</v>
      </c>
      <c r="C283" s="19">
        <f>'[1]Cenários obesidade'!B78</f>
        <v>28.11</v>
      </c>
      <c r="D283" s="19">
        <f>'[1]Cenários obesidade'!C78</f>
        <v>4.26</v>
      </c>
      <c r="E283" s="19">
        <f>'[1]Cenários obesidade'!D78</f>
        <v>30.920999999999999</v>
      </c>
      <c r="F283" s="19">
        <f>'[1]Cenários obesidade'!E78</f>
        <v>4.6859999999999999</v>
      </c>
      <c r="G283" s="20">
        <f t="shared" si="239"/>
        <v>3.324771945545951</v>
      </c>
      <c r="H283" s="21">
        <f t="shared" si="240"/>
        <v>0.15068801792106498</v>
      </c>
      <c r="I283" s="20">
        <f t="shared" si="241"/>
        <v>3.4200821253502758</v>
      </c>
      <c r="J283" s="22">
        <f t="shared" si="242"/>
        <v>0.15068801792106498</v>
      </c>
      <c r="K283" s="20">
        <f t="shared" si="243"/>
        <v>1.6621541902183434</v>
      </c>
      <c r="L283" s="21">
        <f t="shared" si="244"/>
        <v>2.4927077556781505</v>
      </c>
      <c r="M283" s="21">
        <f t="shared" si="245"/>
        <v>5.509501611127714</v>
      </c>
      <c r="N283" s="21">
        <f t="shared" si="246"/>
        <v>11.37773947654278</v>
      </c>
      <c r="O283" s="21">
        <f t="shared" si="247"/>
        <v>22.071139941737918</v>
      </c>
      <c r="P283" s="21"/>
      <c r="Q283" s="21">
        <f t="shared" si="248"/>
        <v>40.411761375397738</v>
      </c>
      <c r="R283" s="21">
        <f t="shared" si="249"/>
        <v>70.14385564434572</v>
      </c>
      <c r="S283" s="21"/>
      <c r="T283" s="21">
        <f t="shared" si="250"/>
        <v>115.87105534654154</v>
      </c>
      <c r="U283" s="21">
        <f t="shared" si="251"/>
        <v>182.81402396836506</v>
      </c>
      <c r="V283" s="21"/>
      <c r="W283" s="21">
        <f t="shared" si="252"/>
        <v>276.37470171152052</v>
      </c>
      <c r="X283" s="21">
        <f t="shared" si="253"/>
        <v>401.53304950897808</v>
      </c>
      <c r="Y283" s="21"/>
      <c r="Z283" s="21">
        <f t="shared" si="254"/>
        <v>562.14345584046794</v>
      </c>
      <c r="AA283" s="21">
        <f t="shared" si="255"/>
        <v>760.2299867682093</v>
      </c>
      <c r="AB283" s="21"/>
      <c r="AC283" s="21">
        <f t="shared" si="256"/>
        <v>995.39353651322801</v>
      </c>
      <c r="AD283" s="21">
        <f t="shared" si="257"/>
        <v>1264.4353144060178</v>
      </c>
      <c r="AE283" s="21"/>
      <c r="AF283" s="21">
        <f t="shared" si="258"/>
        <v>1561.2713295864644</v>
      </c>
      <c r="AG283" s="21">
        <f t="shared" si="259"/>
        <v>1877.1680531259137</v>
      </c>
      <c r="AH283" s="21"/>
      <c r="AI283" s="21">
        <f t="shared" si="260"/>
        <v>2201.2797903366536</v>
      </c>
      <c r="AJ283" s="21">
        <f t="shared" si="261"/>
        <v>2521.4234956246769</v>
      </c>
      <c r="AK283" s="21"/>
      <c r="AL283" s="21">
        <f t="shared" si="262"/>
        <v>2824.9948813740057</v>
      </c>
      <c r="AM283" s="21">
        <f t="shared" si="263"/>
        <v>3099.9152764757055</v>
      </c>
      <c r="AN283" s="21">
        <f t="shared" si="264"/>
        <v>3335.5023642129563</v>
      </c>
      <c r="AO283" s="21">
        <f t="shared" si="265"/>
        <v>3523.1768025156721</v>
      </c>
      <c r="AP283" s="21">
        <f t="shared" si="266"/>
        <v>3656.9456594597164</v>
      </c>
      <c r="AQ283" s="21">
        <f t="shared" si="267"/>
        <v>3733.6365885056002</v>
      </c>
      <c r="AR283" s="21">
        <f t="shared" si="268"/>
        <v>3752.8881566173022</v>
      </c>
      <c r="AS283" s="21">
        <f t="shared" si="269"/>
        <v>3716.9274913180143</v>
      </c>
      <c r="AT283" s="21">
        <f t="shared" si="270"/>
        <v>3630.1839609154526</v>
      </c>
      <c r="AU283" s="21">
        <f t="shared" si="271"/>
        <v>3498.7962401635327</v>
      </c>
      <c r="AV283" s="21">
        <f t="shared" si="272"/>
        <v>3330.0705863729404</v>
      </c>
      <c r="AW283" s="21">
        <f t="shared" si="273"/>
        <v>3131.9421743666053</v>
      </c>
      <c r="AX283" s="21">
        <f t="shared" si="274"/>
        <v>2912.4810901406468</v>
      </c>
      <c r="AY283" s="21">
        <f t="shared" si="275"/>
        <v>2679.4722604673652</v>
      </c>
      <c r="AZ283" s="21">
        <f t="shared" si="276"/>
        <v>2440.0860995907165</v>
      </c>
      <c r="BA283" s="21">
        <f t="shared" si="277"/>
        <v>2200.6454085208202</v>
      </c>
      <c r="BB283" s="21">
        <f t="shared" si="278"/>
        <v>1966.4849588359648</v>
      </c>
      <c r="BC283" s="21">
        <f t="shared" si="279"/>
        <v>1741.8936282350676</v>
      </c>
      <c r="BD283" s="21">
        <f t="shared" si="280"/>
        <v>1530.1249264632229</v>
      </c>
      <c r="BE283" s="21">
        <f t="shared" si="281"/>
        <v>1333.4599745395194</v>
      </c>
      <c r="BF283" s="21">
        <f t="shared" si="282"/>
        <v>1153.307032701601</v>
      </c>
      <c r="BG283" s="21">
        <f t="shared" si="283"/>
        <v>990.32300823908793</v>
      </c>
      <c r="BH283" s="21">
        <f t="shared" si="284"/>
        <v>844.54452440014541</v>
      </c>
      <c r="BI283" s="21">
        <f t="shared" si="285"/>
        <v>715.51867197408103</v>
      </c>
      <c r="BJ283" s="21">
        <f t="shared" si="286"/>
        <v>602.42616249339176</v>
      </c>
      <c r="BK283" s="21">
        <f t="shared" si="287"/>
        <v>504.1920194514754</v>
      </c>
      <c r="BL283" s="21">
        <f t="shared" si="288"/>
        <v>419.58103459566883</v>
      </c>
      <c r="BM283" s="21">
        <f t="shared" si="289"/>
        <v>347.27690875590599</v>
      </c>
      <c r="BN283" s="21">
        <f t="shared" si="290"/>
        <v>285.9452771047267</v>
      </c>
      <c r="BO283" s="21">
        <f t="shared" si="291"/>
        <v>234.28171351099871</v>
      </c>
      <c r="BP283" s="21">
        <f t="shared" si="292"/>
        <v>191.04636830869083</v>
      </c>
      <c r="BQ283" s="21">
        <f t="shared" si="293"/>
        <v>155.08718040734431</v>
      </c>
      <c r="BR283" s="21">
        <f t="shared" si="294"/>
        <v>125.3536823433049</v>
      </c>
      <c r="BS283" s="21">
        <f t="shared" si="295"/>
        <v>100.90334543910954</v>
      </c>
      <c r="BT283" s="21">
        <f t="shared" si="296"/>
        <v>80.902243555005498</v>
      </c>
      <c r="BU283" s="21">
        <f t="shared" si="297"/>
        <v>64.621590185579166</v>
      </c>
      <c r="BV283" s="21">
        <f t="shared" si="298"/>
        <v>51.431457252555099</v>
      </c>
      <c r="BW283" s="21">
        <f t="shared" si="299"/>
        <v>40.79273816813572</v>
      </c>
      <c r="BX283" s="21">
        <f t="shared" si="300"/>
        <v>32.248188089732729</v>
      </c>
      <c r="BY283" s="21">
        <f t="shared" si="301"/>
        <v>25.413169942587889</v>
      </c>
      <c r="BZ283" s="21">
        <f t="shared" si="302"/>
        <v>19.966560118779725</v>
      </c>
      <c r="CA283" s="21">
        <f t="shared" si="303"/>
        <v>15.642123659509402</v>
      </c>
      <c r="CB283" s="21">
        <f t="shared" si="304"/>
        <v>12.220553758430858</v>
      </c>
      <c r="CC283" s="21">
        <f t="shared" si="305"/>
        <v>9.5222817410517955</v>
      </c>
      <c r="CD283" s="21">
        <f t="shared" si="306"/>
        <v>7.401097719961518</v>
      </c>
      <c r="CE283" s="21">
        <f t="shared" si="307"/>
        <v>5.7385751192748717</v>
      </c>
      <c r="CF283" s="21">
        <f t="shared" si="308"/>
        <v>4.4392605486934702</v>
      </c>
      <c r="CG283" s="21">
        <f t="shared" si="309"/>
        <v>3.4265707500898923</v>
      </c>
      <c r="CH283" s="21">
        <f t="shared" si="310"/>
        <v>2.6393276310383058</v>
      </c>
      <c r="CI283" s="21">
        <f t="shared" si="311"/>
        <v>2.0288582991667159</v>
      </c>
      <c r="CJ283" s="21">
        <f t="shared" si="312"/>
        <v>1.5565875337194477</v>
      </c>
      <c r="CK283" s="21">
        <f t="shared" si="313"/>
        <v>1.1920537129082867</v>
      </c>
      <c r="CL283" s="22">
        <f t="shared" si="314"/>
        <v>3.7946506653352134</v>
      </c>
      <c r="CM283" s="20">
        <f t="shared" si="315"/>
        <v>8.9617282984619101E-2</v>
      </c>
      <c r="CN283" s="21">
        <f t="shared" si="316"/>
        <v>0.16597510945987395</v>
      </c>
      <c r="CO283" s="21">
        <f t="shared" si="317"/>
        <v>0.41958168340274921</v>
      </c>
      <c r="CP283" s="21">
        <f t="shared" si="318"/>
        <v>0.98698011437110111</v>
      </c>
      <c r="CQ283" s="21">
        <f t="shared" si="319"/>
        <v>2.1724286185248887</v>
      </c>
      <c r="CR283" s="21">
        <f t="shared" si="320"/>
        <v>4.4968941965039324</v>
      </c>
      <c r="CS283" s="21">
        <f t="shared" si="321"/>
        <v>8.793915331118157</v>
      </c>
      <c r="CT283" s="21">
        <f t="shared" si="322"/>
        <v>16.31322250067624</v>
      </c>
      <c r="CU283" s="21">
        <f t="shared" si="323"/>
        <v>28.814117739497103</v>
      </c>
      <c r="CV283" s="21">
        <f t="shared" si="324"/>
        <v>48.624237077435403</v>
      </c>
      <c r="CW283" s="21">
        <f t="shared" si="325"/>
        <v>78.636807277398105</v>
      </c>
      <c r="CX283" s="21">
        <f t="shared" si="326"/>
        <v>122.22280189914704</v>
      </c>
      <c r="CY283" s="21">
        <f t="shared" si="327"/>
        <v>183.04416826660108</v>
      </c>
      <c r="CZ283" s="21">
        <f t="shared" si="328"/>
        <v>264.76949459263739</v>
      </c>
      <c r="DA283" s="21">
        <f t="shared" si="329"/>
        <v>370.71144884070304</v>
      </c>
      <c r="DB283" s="21">
        <f t="shared" si="330"/>
        <v>503.42235914156447</v>
      </c>
      <c r="DC283" s="21">
        <f t="shared" si="331"/>
        <v>664.29664311900331</v>
      </c>
      <c r="DD283" s="21">
        <f t="shared" si="332"/>
        <v>853.23353730733334</v>
      </c>
      <c r="DE283" s="21">
        <f t="shared" si="333"/>
        <v>1068.4094359775499</v>
      </c>
      <c r="DF283" s="21">
        <f t="shared" si="334"/>
        <v>1306.1967037252539</v>
      </c>
      <c r="DG283" s="21">
        <f t="shared" si="335"/>
        <v>1561.2473261600032</v>
      </c>
      <c r="DH283" s="21">
        <f t="shared" si="336"/>
        <v>1826.738532754264</v>
      </c>
      <c r="DI283" s="21">
        <f t="shared" si="337"/>
        <v>2094.7571912560447</v>
      </c>
      <c r="DJ283" s="21">
        <f t="shared" si="338"/>
        <v>2356.7835105105673</v>
      </c>
      <c r="DK283" s="21">
        <f t="shared" si="339"/>
        <v>2604.2245693985801</v>
      </c>
      <c r="DL283" s="21">
        <f t="shared" si="340"/>
        <v>2828.9453107012487</v>
      </c>
      <c r="DM283" s="21">
        <f t="shared" si="341"/>
        <v>3023.7485458411288</v>
      </c>
      <c r="DN283" s="21">
        <f t="shared" si="342"/>
        <v>3182.7648600745356</v>
      </c>
      <c r="DO283" s="21">
        <f t="shared" si="343"/>
        <v>3301.7261327869846</v>
      </c>
      <c r="DP283" s="21">
        <f t="shared" si="344"/>
        <v>3378.110553894559</v>
      </c>
      <c r="DQ283" s="21">
        <f t="shared" si="345"/>
        <v>3411.1605652476269</v>
      </c>
      <c r="DR283" s="21">
        <f t="shared" si="346"/>
        <v>3401.786563609639</v>
      </c>
      <c r="DS283" s="21">
        <f t="shared" si="347"/>
        <v>3352.3775155133412</v>
      </c>
      <c r="DT283" s="21">
        <f t="shared" si="348"/>
        <v>3266.5444805668494</v>
      </c>
      <c r="DU283" s="21">
        <f t="shared" si="349"/>
        <v>3148.8245473026241</v>
      </c>
      <c r="DV283" s="21">
        <f t="shared" si="350"/>
        <v>3004.3713532692163</v>
      </c>
      <c r="DW283" s="21">
        <f t="shared" si="351"/>
        <v>2838.6549063412103</v>
      </c>
      <c r="DX283" s="21">
        <f t="shared" si="352"/>
        <v>2657.1886408964351</v>
      </c>
      <c r="DY283" s="21">
        <f t="shared" si="353"/>
        <v>2465.2962851793654</v>
      </c>
      <c r="DZ283" s="21">
        <f t="shared" si="354"/>
        <v>2267.9258209114355</v>
      </c>
      <c r="EA283" s="21">
        <f t="shared" si="355"/>
        <v>2069.513057959829</v>
      </c>
      <c r="EB283" s="21">
        <f t="shared" si="356"/>
        <v>1873.8934284860095</v>
      </c>
      <c r="EC283" s="21">
        <f t="shared" si="357"/>
        <v>1684.2576701057023</v>
      </c>
      <c r="ED283" s="21">
        <f t="shared" si="358"/>
        <v>1503.1451285358626</v>
      </c>
      <c r="EE283" s="21">
        <f t="shared" si="359"/>
        <v>1332.4673828513219</v>
      </c>
      <c r="EF283" s="21">
        <f t="shared" si="360"/>
        <v>1173.554635702516</v>
      </c>
      <c r="EG283" s="21">
        <f t="shared" si="361"/>
        <v>1027.2176420995036</v>
      </c>
      <c r="EH283" s="21">
        <f t="shared" si="362"/>
        <v>893.8186950060657</v>
      </c>
      <c r="EI283" s="21">
        <f t="shared" si="363"/>
        <v>773.3461792972131</v>
      </c>
      <c r="EJ283" s="21">
        <f t="shared" si="364"/>
        <v>665.48830805557566</v>
      </c>
      <c r="EK283" s="21">
        <f t="shared" si="365"/>
        <v>569.70275746322432</v>
      </c>
      <c r="EL283" s="21">
        <f t="shared" si="366"/>
        <v>485.27994046519228</v>
      </c>
      <c r="EM283" s="21">
        <f t="shared" si="367"/>
        <v>411.3985551850605</v>
      </c>
      <c r="EN283" s="21">
        <f t="shared" si="368"/>
        <v>347.17278616014437</v>
      </c>
      <c r="EO283" s="21">
        <f t="shared" si="369"/>
        <v>291.69111813990037</v>
      </c>
      <c r="EP283" s="21">
        <f t="shared" si="370"/>
        <v>244.047150469619</v>
      </c>
      <c r="EQ283" s="21">
        <f t="shared" si="371"/>
        <v>203.36309090386899</v>
      </c>
      <c r="ER283" s="21">
        <f t="shared" si="372"/>
        <v>168.80678192288192</v>
      </c>
      <c r="ES283" s="21">
        <f t="shared" si="373"/>
        <v>139.60319293971378</v>
      </c>
      <c r="ET283" s="21">
        <f t="shared" si="374"/>
        <v>115.04132039144687</v>
      </c>
      <c r="EU283" s="21">
        <f t="shared" si="375"/>
        <v>94.477394874398485</v>
      </c>
      <c r="EV283" s="21">
        <f t="shared" si="376"/>
        <v>77.335217673511451</v>
      </c>
      <c r="EW283" s="21">
        <f t="shared" si="377"/>
        <v>63.104352569970985</v>
      </c>
      <c r="EX283" s="21">
        <f t="shared" si="378"/>
        <v>51.336793859491863</v>
      </c>
      <c r="EY283" s="21">
        <f t="shared" si="379"/>
        <v>41.642626339656204</v>
      </c>
      <c r="EZ283" s="21">
        <f t="shared" si="380"/>
        <v>33.685093364011131</v>
      </c>
      <c r="FA283" s="21">
        <f t="shared" si="381"/>
        <v>27.175398543495771</v>
      </c>
      <c r="FB283" s="21">
        <f t="shared" si="382"/>
        <v>21.867487278528632</v>
      </c>
      <c r="FC283" s="21">
        <f t="shared" si="383"/>
        <v>17.552986749338967</v>
      </c>
      <c r="FD283" s="21">
        <f t="shared" si="384"/>
        <v>14.056427110449301</v>
      </c>
      <c r="FE283" s="21">
        <f t="shared" si="385"/>
        <v>11.230821662966854</v>
      </c>
      <c r="FF283" s="22">
        <f t="shared" si="386"/>
        <v>42.728995816703524</v>
      </c>
    </row>
    <row r="284" spans="1:162" ht="15.5" x14ac:dyDescent="0.35">
      <c r="A284" s="4" t="s">
        <v>90</v>
      </c>
      <c r="B284" s="18">
        <f>[1]InputData!C77</f>
        <v>66666</v>
      </c>
      <c r="C284" s="19">
        <f>'[1]Cenários obesidade'!B79</f>
        <v>28.11</v>
      </c>
      <c r="D284" s="19">
        <f>'[1]Cenários obesidade'!C79</f>
        <v>4.26</v>
      </c>
      <c r="E284" s="19">
        <f>'[1]Cenários obesidade'!D79</f>
        <v>30.920999999999999</v>
      </c>
      <c r="F284" s="19">
        <f>'[1]Cenários obesidade'!E79</f>
        <v>4.6859999999999999</v>
      </c>
      <c r="G284" s="20">
        <f t="shared" si="239"/>
        <v>3.324771945545951</v>
      </c>
      <c r="H284" s="21">
        <f t="shared" si="240"/>
        <v>0.15068801792106498</v>
      </c>
      <c r="I284" s="20">
        <f t="shared" si="241"/>
        <v>3.4200821253502758</v>
      </c>
      <c r="J284" s="22">
        <f t="shared" si="242"/>
        <v>0.15068801792106498</v>
      </c>
      <c r="K284" s="20">
        <f t="shared" si="243"/>
        <v>1.4212134625114929</v>
      </c>
      <c r="L284" s="21">
        <f t="shared" si="244"/>
        <v>2.1313725533557304</v>
      </c>
      <c r="M284" s="21">
        <f t="shared" si="245"/>
        <v>4.7108613072983818</v>
      </c>
      <c r="N284" s="21">
        <f t="shared" si="246"/>
        <v>9.7284575716088781</v>
      </c>
      <c r="O284" s="21">
        <f t="shared" si="247"/>
        <v>18.871775797197571</v>
      </c>
      <c r="P284" s="21"/>
      <c r="Q284" s="21">
        <f t="shared" si="248"/>
        <v>34.553797504774593</v>
      </c>
      <c r="R284" s="21">
        <f t="shared" si="249"/>
        <v>59.976019397521441</v>
      </c>
      <c r="S284" s="21"/>
      <c r="T284" s="21">
        <f t="shared" si="250"/>
        <v>99.074745738412403</v>
      </c>
      <c r="U284" s="21">
        <f t="shared" si="251"/>
        <v>156.31386879072215</v>
      </c>
      <c r="V284" s="21"/>
      <c r="W284" s="21">
        <f t="shared" si="252"/>
        <v>236.31228022137577</v>
      </c>
      <c r="X284" s="21">
        <f t="shared" si="253"/>
        <v>343.32806123750169</v>
      </c>
      <c r="Y284" s="21"/>
      <c r="Z284" s="21">
        <f t="shared" si="254"/>
        <v>480.65688009261021</v>
      </c>
      <c r="AA284" s="21">
        <f t="shared" si="255"/>
        <v>650.02940049622214</v>
      </c>
      <c r="AB284" s="21"/>
      <c r="AC284" s="21">
        <f t="shared" si="256"/>
        <v>851.10436980800921</v>
      </c>
      <c r="AD284" s="21">
        <f t="shared" si="257"/>
        <v>1081.1466841549302</v>
      </c>
      <c r="AE284" s="21"/>
      <c r="AF284" s="21">
        <f t="shared" si="258"/>
        <v>1334.9542691644167</v>
      </c>
      <c r="AG284" s="21">
        <f t="shared" si="259"/>
        <v>1605.0595812345086</v>
      </c>
      <c r="AH284" s="21"/>
      <c r="AI284" s="21">
        <f t="shared" si="260"/>
        <v>1882.189084016306</v>
      </c>
      <c r="AJ284" s="21">
        <f t="shared" si="261"/>
        <v>2155.9257485034209</v>
      </c>
      <c r="AK284" s="21"/>
      <c r="AL284" s="21">
        <f t="shared" si="262"/>
        <v>2415.492365607422</v>
      </c>
      <c r="AM284" s="21">
        <f t="shared" si="263"/>
        <v>2650.5611510046347</v>
      </c>
      <c r="AN284" s="21">
        <f t="shared" si="264"/>
        <v>2851.9982635519818</v>
      </c>
      <c r="AO284" s="21">
        <f t="shared" si="265"/>
        <v>3012.4679960561998</v>
      </c>
      <c r="AP284" s="21">
        <f t="shared" si="266"/>
        <v>3126.8461334591302</v>
      </c>
      <c r="AQ284" s="21">
        <f t="shared" si="267"/>
        <v>3192.4201827584952</v>
      </c>
      <c r="AR284" s="21">
        <f t="shared" si="268"/>
        <v>3208.8811031326836</v>
      </c>
      <c r="AS284" s="21">
        <f t="shared" si="269"/>
        <v>3178.1331845912009</v>
      </c>
      <c r="AT284" s="21">
        <f t="shared" si="270"/>
        <v>3103.9637279190124</v>
      </c>
      <c r="AU284" s="21">
        <f t="shared" si="271"/>
        <v>2991.6215645744674</v>
      </c>
      <c r="AV284" s="21">
        <f t="shared" si="272"/>
        <v>2847.3538594184593</v>
      </c>
      <c r="AW284" s="21">
        <f t="shared" si="273"/>
        <v>2677.9455288878016</v>
      </c>
      <c r="AX284" s="21">
        <f t="shared" si="274"/>
        <v>2490.2968442863271</v>
      </c>
      <c r="AY284" s="21">
        <f t="shared" si="275"/>
        <v>2291.0642534926815</v>
      </c>
      <c r="AZ284" s="21">
        <f t="shared" si="276"/>
        <v>2086.3787696916002</v>
      </c>
      <c r="BA284" s="21">
        <f t="shared" si="277"/>
        <v>1881.6466602253361</v>
      </c>
      <c r="BB284" s="21">
        <f t="shared" si="278"/>
        <v>1681.4293846931873</v>
      </c>
      <c r="BC284" s="21">
        <f t="shared" si="279"/>
        <v>1489.3941183552099</v>
      </c>
      <c r="BD284" s="21">
        <f t="shared" si="280"/>
        <v>1308.3227522521704</v>
      </c>
      <c r="BE284" s="21">
        <f t="shared" si="281"/>
        <v>1140.1657431593935</v>
      </c>
      <c r="BF284" s="21">
        <f t="shared" si="282"/>
        <v>986.127214268481</v>
      </c>
      <c r="BG284" s="21">
        <f t="shared" si="283"/>
        <v>846.76884962121687</v>
      </c>
      <c r="BH284" s="21">
        <f t="shared" si="284"/>
        <v>722.12196367304659</v>
      </c>
      <c r="BI284" s="21">
        <f t="shared" si="285"/>
        <v>611.79929953088561</v>
      </c>
      <c r="BJ284" s="21">
        <f t="shared" si="286"/>
        <v>515.10033024810764</v>
      </c>
      <c r="BK284" s="21">
        <f t="shared" si="287"/>
        <v>431.10590458588212</v>
      </c>
      <c r="BL284" s="21">
        <f t="shared" si="288"/>
        <v>358.75986625737301</v>
      </c>
      <c r="BM284" s="21">
        <f t="shared" si="289"/>
        <v>296.93672274678363</v>
      </c>
      <c r="BN284" s="21">
        <f t="shared" si="290"/>
        <v>244.49553462271328</v>
      </c>
      <c r="BO284" s="21">
        <f t="shared" si="291"/>
        <v>200.32096132931767</v>
      </c>
      <c r="BP284" s="21">
        <f t="shared" si="292"/>
        <v>163.3528779713111</v>
      </c>
      <c r="BQ284" s="21">
        <f t="shared" si="293"/>
        <v>132.60622266873608</v>
      </c>
      <c r="BR284" s="21">
        <f t="shared" si="294"/>
        <v>107.18280047069008</v>
      </c>
      <c r="BS284" s="21">
        <f t="shared" si="295"/>
        <v>86.276708740043048</v>
      </c>
      <c r="BT284" s="21">
        <f t="shared" si="296"/>
        <v>69.174904689590548</v>
      </c>
      <c r="BU284" s="21">
        <f t="shared" si="297"/>
        <v>55.254244450438904</v>
      </c>
      <c r="BV284" s="21">
        <f t="shared" si="298"/>
        <v>43.976112369162195</v>
      </c>
      <c r="BW284" s="21">
        <f t="shared" si="299"/>
        <v>34.879549080609173</v>
      </c>
      <c r="BX284" s="21">
        <f t="shared" si="300"/>
        <v>27.573590539581907</v>
      </c>
      <c r="BY284" s="21">
        <f t="shared" si="301"/>
        <v>21.729355471380106</v>
      </c>
      <c r="BZ284" s="21">
        <f t="shared" si="302"/>
        <v>17.072269352536544</v>
      </c>
      <c r="CA284" s="21">
        <f t="shared" si="303"/>
        <v>13.374689819988376</v>
      </c>
      <c r="CB284" s="21">
        <f t="shared" si="304"/>
        <v>10.449100103369993</v>
      </c>
      <c r="CC284" s="21">
        <f t="shared" si="305"/>
        <v>8.1419612475497516</v>
      </c>
      <c r="CD284" s="21">
        <f t="shared" si="306"/>
        <v>6.3282574979344677</v>
      </c>
      <c r="CE284" s="21">
        <f t="shared" si="307"/>
        <v>4.9067290285960725</v>
      </c>
      <c r="CF284" s="21">
        <f t="shared" si="308"/>
        <v>3.7957590773034946</v>
      </c>
      <c r="CG284" s="21">
        <f t="shared" si="309"/>
        <v>2.9298656580326901</v>
      </c>
      <c r="CH284" s="21">
        <f t="shared" si="310"/>
        <v>2.2567388653139711</v>
      </c>
      <c r="CI284" s="21">
        <f t="shared" si="311"/>
        <v>1.7347612786303135</v>
      </c>
      <c r="CJ284" s="21">
        <f t="shared" si="312"/>
        <v>1.3309494218517943</v>
      </c>
      <c r="CK284" s="21">
        <f t="shared" si="313"/>
        <v>1.0192572956179951</v>
      </c>
      <c r="CL284" s="22">
        <f t="shared" si="314"/>
        <v>3.2445898478252273</v>
      </c>
      <c r="CM284" s="20">
        <f t="shared" si="315"/>
        <v>7.6626638973073785E-2</v>
      </c>
      <c r="CN284" s="21">
        <f t="shared" si="316"/>
        <v>0.14191587121962804</v>
      </c>
      <c r="CO284" s="21">
        <f t="shared" si="317"/>
        <v>0.3587604210153868</v>
      </c>
      <c r="CP284" s="21">
        <f t="shared" si="318"/>
        <v>0.84391053130340432</v>
      </c>
      <c r="CQ284" s="21">
        <f t="shared" si="319"/>
        <v>1.8575200887874543</v>
      </c>
      <c r="CR284" s="21">
        <f t="shared" si="320"/>
        <v>3.8450383298806066</v>
      </c>
      <c r="CS284" s="21">
        <f t="shared" si="321"/>
        <v>7.5191765783952782</v>
      </c>
      <c r="CT284" s="21">
        <f t="shared" si="322"/>
        <v>13.948508249924098</v>
      </c>
      <c r="CU284" s="21">
        <f t="shared" si="323"/>
        <v>24.637312400232325</v>
      </c>
      <c r="CV284" s="21">
        <f t="shared" si="324"/>
        <v>41.57581814339612</v>
      </c>
      <c r="CW284" s="21">
        <f t="shared" si="325"/>
        <v>67.237859044159435</v>
      </c>
      <c r="CX284" s="21">
        <f t="shared" si="326"/>
        <v>104.50576276688561</v>
      </c>
      <c r="CY284" s="21">
        <f t="shared" si="327"/>
        <v>156.5106520836911</v>
      </c>
      <c r="CZ284" s="21">
        <f t="shared" si="328"/>
        <v>226.38932801293819</v>
      </c>
      <c r="DA284" s="21">
        <f t="shared" si="329"/>
        <v>316.97426442148458</v>
      </c>
      <c r="DB284" s="21">
        <f t="shared" si="330"/>
        <v>430.44781185270284</v>
      </c>
      <c r="DC284" s="21">
        <f t="shared" si="331"/>
        <v>568.00225746680019</v>
      </c>
      <c r="DD284" s="21">
        <f t="shared" si="332"/>
        <v>729.55144415825316</v>
      </c>
      <c r="DE284" s="21">
        <f t="shared" si="333"/>
        <v>913.53611044119816</v>
      </c>
      <c r="DF284" s="21">
        <f t="shared" si="334"/>
        <v>1116.8544717133666</v>
      </c>
      <c r="DG284" s="21">
        <f t="shared" si="335"/>
        <v>1334.9337452003742</v>
      </c>
      <c r="DH284" s="21">
        <f t="shared" si="336"/>
        <v>1561.9401680765925</v>
      </c>
      <c r="DI284" s="21">
        <f t="shared" si="337"/>
        <v>1791.107671253277</v>
      </c>
      <c r="DJ284" s="21">
        <f t="shared" si="338"/>
        <v>2015.151466136075</v>
      </c>
      <c r="DK284" s="21">
        <f t="shared" si="339"/>
        <v>2226.7242348595032</v>
      </c>
      <c r="DL284" s="21">
        <f t="shared" si="340"/>
        <v>2418.8701529243981</v>
      </c>
      <c r="DM284" s="21">
        <f t="shared" si="341"/>
        <v>2585.4353139370601</v>
      </c>
      <c r="DN284" s="21">
        <f t="shared" si="342"/>
        <v>2721.4011153515412</v>
      </c>
      <c r="DO284" s="21">
        <f t="shared" si="343"/>
        <v>2823.1181301094953</v>
      </c>
      <c r="DP284" s="21">
        <f t="shared" si="344"/>
        <v>2888.4301019127674</v>
      </c>
      <c r="DQ284" s="21">
        <f t="shared" si="345"/>
        <v>2916.6892858967562</v>
      </c>
      <c r="DR284" s="21">
        <f t="shared" si="346"/>
        <v>2908.6741105273982</v>
      </c>
      <c r="DS284" s="21">
        <f t="shared" si="347"/>
        <v>2866.427245141756</v>
      </c>
      <c r="DT284" s="21">
        <f t="shared" si="348"/>
        <v>2793.0363013219471</v>
      </c>
      <c r="DU284" s="21">
        <f t="shared" si="349"/>
        <v>2692.3806852872553</v>
      </c>
      <c r="DV284" s="21">
        <f t="shared" si="350"/>
        <v>2568.8669792356554</v>
      </c>
      <c r="DW284" s="21">
        <f t="shared" si="351"/>
        <v>2427.1722756277336</v>
      </c>
      <c r="DX284" s="21">
        <f t="shared" si="352"/>
        <v>2272.0107984557994</v>
      </c>
      <c r="DY284" s="21">
        <f t="shared" si="353"/>
        <v>2107.9345647928326</v>
      </c>
      <c r="DZ284" s="21">
        <f t="shared" si="354"/>
        <v>1939.174312241968</v>
      </c>
      <c r="EA284" s="21">
        <f t="shared" si="355"/>
        <v>1769.5228493991117</v>
      </c>
      <c r="EB284" s="21">
        <f t="shared" si="356"/>
        <v>1602.2596360487419</v>
      </c>
      <c r="EC284" s="21">
        <f t="shared" si="357"/>
        <v>1440.1128903558736</v>
      </c>
      <c r="ED284" s="21">
        <f t="shared" si="358"/>
        <v>1285.253862340599</v>
      </c>
      <c r="EE284" s="21">
        <f t="shared" si="359"/>
        <v>1139.3170344906403</v>
      </c>
      <c r="EF284" s="21">
        <f t="shared" si="360"/>
        <v>1003.4397873966747</v>
      </c>
      <c r="EG284" s="21">
        <f t="shared" si="361"/>
        <v>878.31535153146808</v>
      </c>
      <c r="EH284" s="21">
        <f t="shared" si="362"/>
        <v>764.25350299192462</v>
      </c>
      <c r="EI284" s="21">
        <f t="shared" si="363"/>
        <v>661.24431034562906</v>
      </c>
      <c r="EJ284" s="21">
        <f t="shared" si="364"/>
        <v>569.02118234189675</v>
      </c>
      <c r="EK284" s="21">
        <f t="shared" si="365"/>
        <v>487.12040874516862</v>
      </c>
      <c r="EL284" s="21">
        <f t="shared" si="366"/>
        <v>414.9352620440759</v>
      </c>
      <c r="EM284" s="21">
        <f t="shared" si="367"/>
        <v>351.76349374060186</v>
      </c>
      <c r="EN284" s="21">
        <f t="shared" si="368"/>
        <v>296.84769344028558</v>
      </c>
      <c r="EO284" s="21">
        <f t="shared" si="369"/>
        <v>249.40847632252462</v>
      </c>
      <c r="EP284" s="21">
        <f t="shared" si="370"/>
        <v>208.67083076656601</v>
      </c>
      <c r="EQ284" s="21">
        <f t="shared" si="371"/>
        <v>173.88420657445786</v>
      </c>
      <c r="ER284" s="21">
        <f t="shared" si="372"/>
        <v>144.33707320530021</v>
      </c>
      <c r="ES284" s="21">
        <f t="shared" si="373"/>
        <v>119.36674610762056</v>
      </c>
      <c r="ET284" s="21">
        <f t="shared" si="374"/>
        <v>98.365286594708053</v>
      </c>
      <c r="EU284" s="21">
        <f t="shared" si="375"/>
        <v>80.782244083427159</v>
      </c>
      <c r="EV284" s="21">
        <f t="shared" si="376"/>
        <v>66.124943841349207</v>
      </c>
      <c r="EW284" s="21">
        <f t="shared" si="377"/>
        <v>53.956940904341337</v>
      </c>
      <c r="EX284" s="21">
        <f t="shared" si="378"/>
        <v>43.895171088611797</v>
      </c>
      <c r="EY284" s="21">
        <f t="shared" si="379"/>
        <v>35.60624009285246</v>
      </c>
      <c r="EZ284" s="21">
        <f t="shared" si="380"/>
        <v>28.802206471952157</v>
      </c>
      <c r="FA284" s="21">
        <f t="shared" si="381"/>
        <v>23.236136867698146</v>
      </c>
      <c r="FB284" s="21">
        <f t="shared" si="382"/>
        <v>18.697643993822975</v>
      </c>
      <c r="FC284" s="21">
        <f t="shared" si="383"/>
        <v>15.008560109678735</v>
      </c>
      <c r="FD284" s="21">
        <f t="shared" si="384"/>
        <v>12.018850935578866</v>
      </c>
      <c r="FE284" s="21">
        <f t="shared" si="385"/>
        <v>9.6028365096366244</v>
      </c>
      <c r="FF284" s="22">
        <f t="shared" si="386"/>
        <v>36.535132812389143</v>
      </c>
    </row>
    <row r="285" spans="1:162" ht="15.5" x14ac:dyDescent="0.35">
      <c r="A285" s="4" t="s">
        <v>91</v>
      </c>
      <c r="B285" s="18">
        <f>[1]InputData!C78</f>
        <v>61909.260700389103</v>
      </c>
      <c r="C285" s="19">
        <f>'[1]Cenários obesidade'!B80</f>
        <v>28.11</v>
      </c>
      <c r="D285" s="19">
        <f>'[1]Cenários obesidade'!C80</f>
        <v>4.26</v>
      </c>
      <c r="E285" s="19">
        <f>'[1]Cenários obesidade'!D80</f>
        <v>30.920999999999999</v>
      </c>
      <c r="F285" s="19">
        <f>'[1]Cenários obesidade'!E80</f>
        <v>4.6859999999999999</v>
      </c>
      <c r="G285" s="20">
        <f t="shared" si="239"/>
        <v>3.324771945545951</v>
      </c>
      <c r="H285" s="21">
        <f t="shared" si="240"/>
        <v>0.15068801792106498</v>
      </c>
      <c r="I285" s="20">
        <f t="shared" si="241"/>
        <v>3.4200821253502758</v>
      </c>
      <c r="J285" s="22">
        <f t="shared" si="242"/>
        <v>0.15068801792106498</v>
      </c>
      <c r="K285" s="20">
        <f t="shared" si="243"/>
        <v>1.3198073194960953</v>
      </c>
      <c r="L285" s="21">
        <f t="shared" si="244"/>
        <v>1.9792952787830962</v>
      </c>
      <c r="M285" s="21">
        <f t="shared" si="245"/>
        <v>4.374732859282263</v>
      </c>
      <c r="N285" s="21">
        <f t="shared" si="246"/>
        <v>9.0343145833469585</v>
      </c>
      <c r="O285" s="21">
        <f t="shared" si="247"/>
        <v>17.525240568025648</v>
      </c>
      <c r="P285" s="21"/>
      <c r="Q285" s="21">
        <f t="shared" si="248"/>
        <v>32.088321751890689</v>
      </c>
      <c r="R285" s="21">
        <f t="shared" si="249"/>
        <v>55.69662227601399</v>
      </c>
      <c r="S285" s="21"/>
      <c r="T285" s="21">
        <f t="shared" si="250"/>
        <v>92.005583997002034</v>
      </c>
      <c r="U285" s="21">
        <f t="shared" si="251"/>
        <v>145.16059241669268</v>
      </c>
      <c r="V285" s="21"/>
      <c r="W285" s="21">
        <f t="shared" si="252"/>
        <v>219.4509729536579</v>
      </c>
      <c r="X285" s="21">
        <f t="shared" si="253"/>
        <v>318.83098504352512</v>
      </c>
      <c r="Y285" s="21"/>
      <c r="Z285" s="21">
        <f t="shared" si="254"/>
        <v>446.36114506778671</v>
      </c>
      <c r="AA285" s="21">
        <f t="shared" si="255"/>
        <v>603.64863075988137</v>
      </c>
      <c r="AB285" s="21"/>
      <c r="AC285" s="21">
        <f t="shared" si="256"/>
        <v>790.37653847065098</v>
      </c>
      <c r="AD285" s="21">
        <f t="shared" si="257"/>
        <v>1004.0049189198213</v>
      </c>
      <c r="AE285" s="21"/>
      <c r="AF285" s="21">
        <f t="shared" si="258"/>
        <v>1239.7028751207104</v>
      </c>
      <c r="AG285" s="21">
        <f t="shared" si="259"/>
        <v>1490.5356861714299</v>
      </c>
      <c r="AH285" s="21"/>
      <c r="AI285" s="21">
        <f t="shared" si="260"/>
        <v>1747.8914992618734</v>
      </c>
      <c r="AJ285" s="21">
        <f t="shared" si="261"/>
        <v>2002.0965591872887</v>
      </c>
      <c r="AK285" s="21"/>
      <c r="AL285" s="21">
        <f t="shared" si="262"/>
        <v>2243.1426301591437</v>
      </c>
      <c r="AM285" s="21">
        <f t="shared" si="263"/>
        <v>2461.4388338863791</v>
      </c>
      <c r="AN285" s="21">
        <f t="shared" si="264"/>
        <v>2648.503045259903</v>
      </c>
      <c r="AO285" s="21">
        <f t="shared" si="265"/>
        <v>2797.5229730210604</v>
      </c>
      <c r="AP285" s="21">
        <f t="shared" si="266"/>
        <v>2903.7400240951151</v>
      </c>
      <c r="AQ285" s="21">
        <f t="shared" si="267"/>
        <v>2964.6352467461597</v>
      </c>
      <c r="AR285" s="21">
        <f t="shared" si="268"/>
        <v>2979.92165077241</v>
      </c>
      <c r="AS285" s="21">
        <f t="shared" si="269"/>
        <v>2951.3676516577339</v>
      </c>
      <c r="AT285" s="21">
        <f t="shared" si="270"/>
        <v>2882.490319447541</v>
      </c>
      <c r="AU285" s="21">
        <f t="shared" si="271"/>
        <v>2778.1639720119197</v>
      </c>
      <c r="AV285" s="21">
        <f t="shared" si="272"/>
        <v>2644.1900277352242</v>
      </c>
      <c r="AW285" s="21">
        <f t="shared" si="273"/>
        <v>2486.8692870332143</v>
      </c>
      <c r="AX285" s="21">
        <f t="shared" si="274"/>
        <v>2312.6096744109218</v>
      </c>
      <c r="AY285" s="21">
        <f t="shared" si="275"/>
        <v>2127.5926881891933</v>
      </c>
      <c r="AZ285" s="21">
        <f t="shared" si="276"/>
        <v>1937.5118827077424</v>
      </c>
      <c r="BA285" s="21">
        <f t="shared" si="277"/>
        <v>1747.3877783863859</v>
      </c>
      <c r="BB285" s="21">
        <f t="shared" si="278"/>
        <v>1561.4563664576451</v>
      </c>
      <c r="BC285" s="21">
        <f t="shared" si="279"/>
        <v>1383.1231626148094</v>
      </c>
      <c r="BD285" s="21">
        <f t="shared" si="280"/>
        <v>1214.9715649571026</v>
      </c>
      <c r="BE285" s="21">
        <f t="shared" si="281"/>
        <v>1058.8128616522333</v>
      </c>
      <c r="BF285" s="21">
        <f t="shared" si="282"/>
        <v>915.76525953103305</v>
      </c>
      <c r="BG285" s="21">
        <f t="shared" si="283"/>
        <v>786.35036546618198</v>
      </c>
      <c r="BH285" s="21">
        <f t="shared" si="284"/>
        <v>670.59725957026899</v>
      </c>
      <c r="BI285" s="21">
        <f t="shared" si="285"/>
        <v>568.14631642775976</v>
      </c>
      <c r="BJ285" s="21">
        <f t="shared" si="286"/>
        <v>478.34699295272878</v>
      </c>
      <c r="BK285" s="21">
        <f t="shared" si="287"/>
        <v>400.34572100447673</v>
      </c>
      <c r="BL285" s="21">
        <f t="shared" si="288"/>
        <v>333.16170295149601</v>
      </c>
      <c r="BM285" s="21">
        <f t="shared" si="289"/>
        <v>275.74975219826882</v>
      </c>
      <c r="BN285" s="21">
        <f t="shared" si="290"/>
        <v>227.05033739895248</v>
      </c>
      <c r="BO285" s="21">
        <f t="shared" si="291"/>
        <v>186.02769955733496</v>
      </c>
      <c r="BP285" s="21">
        <f t="shared" si="292"/>
        <v>151.69735560082719</v>
      </c>
      <c r="BQ285" s="21">
        <f t="shared" si="293"/>
        <v>123.14452959068535</v>
      </c>
      <c r="BR285" s="21">
        <f t="shared" si="294"/>
        <v>99.535114405210152</v>
      </c>
      <c r="BS285" s="21">
        <f t="shared" si="295"/>
        <v>80.120710013483105</v>
      </c>
      <c r="BT285" s="21">
        <f t="shared" si="296"/>
        <v>64.239150516791625</v>
      </c>
      <c r="BU285" s="21">
        <f t="shared" si="297"/>
        <v>51.311754484823595</v>
      </c>
      <c r="BV285" s="21">
        <f t="shared" si="298"/>
        <v>40.83833746215565</v>
      </c>
      <c r="BW285" s="21">
        <f t="shared" si="299"/>
        <v>32.390830365455408</v>
      </c>
      <c r="BX285" s="21">
        <f t="shared" si="300"/>
        <v>25.606165139062774</v>
      </c>
      <c r="BY285" s="21">
        <f t="shared" si="301"/>
        <v>20.178926780204264</v>
      </c>
      <c r="BZ285" s="21">
        <f t="shared" si="302"/>
        <v>15.854132152723245</v>
      </c>
      <c r="CA285" s="21">
        <f t="shared" si="303"/>
        <v>12.420381586603375</v>
      </c>
      <c r="CB285" s="21">
        <f t="shared" si="304"/>
        <v>9.7035379711396459</v>
      </c>
      <c r="CC285" s="21">
        <f t="shared" si="305"/>
        <v>7.5610176324816676</v>
      </c>
      <c r="CD285" s="21">
        <f t="shared" si="306"/>
        <v>5.8767249155314101</v>
      </c>
      <c r="CE285" s="21">
        <f t="shared" si="307"/>
        <v>4.5566250655134741</v>
      </c>
      <c r="CF285" s="21">
        <f t="shared" si="308"/>
        <v>3.5249248233379902</v>
      </c>
      <c r="CG285" s="21">
        <f t="shared" si="309"/>
        <v>2.7208144607485503</v>
      </c>
      <c r="CH285" s="21">
        <f t="shared" si="310"/>
        <v>2.0957164783461275</v>
      </c>
      <c r="CI285" s="21">
        <f t="shared" si="311"/>
        <v>1.6109829336043022</v>
      </c>
      <c r="CJ285" s="21">
        <f t="shared" si="312"/>
        <v>1.2359837808846321</v>
      </c>
      <c r="CK285" s="21">
        <f t="shared" si="313"/>
        <v>0.94653144984231874</v>
      </c>
      <c r="CL285" s="22">
        <f t="shared" si="314"/>
        <v>3.0130825121478386</v>
      </c>
      <c r="CM285" s="20">
        <f t="shared" si="315"/>
        <v>7.1159190123580546E-2</v>
      </c>
      <c r="CN285" s="21">
        <f t="shared" si="316"/>
        <v>0.1317899179320613</v>
      </c>
      <c r="CO285" s="21">
        <f t="shared" si="317"/>
        <v>0.3331622181265253</v>
      </c>
      <c r="CP285" s="21">
        <f t="shared" si="318"/>
        <v>0.78369599331392814</v>
      </c>
      <c r="CQ285" s="21">
        <f t="shared" si="319"/>
        <v>1.7249826813210996</v>
      </c>
      <c r="CR285" s="21">
        <f t="shared" si="320"/>
        <v>3.5706879123926316</v>
      </c>
      <c r="CS285" s="21">
        <f t="shared" si="321"/>
        <v>6.9826697723597189</v>
      </c>
      <c r="CT285" s="21">
        <f t="shared" si="322"/>
        <v>12.953257036961558</v>
      </c>
      <c r="CU285" s="21">
        <f t="shared" si="323"/>
        <v>22.879395739101074</v>
      </c>
      <c r="CV285" s="21">
        <f t="shared" si="324"/>
        <v>38.609308557157739</v>
      </c>
      <c r="CW285" s="21">
        <f t="shared" si="325"/>
        <v>62.440316570678931</v>
      </c>
      <c r="CX285" s="21">
        <f t="shared" si="326"/>
        <v>97.049088168303754</v>
      </c>
      <c r="CY285" s="21">
        <f t="shared" si="327"/>
        <v>145.34333486690562</v>
      </c>
      <c r="CZ285" s="21">
        <f t="shared" si="328"/>
        <v>210.23604127649614</v>
      </c>
      <c r="DA285" s="21">
        <f t="shared" si="329"/>
        <v>294.35757914654783</v>
      </c>
      <c r="DB285" s="21">
        <f t="shared" si="330"/>
        <v>399.73458437435903</v>
      </c>
      <c r="DC285" s="21">
        <f t="shared" si="331"/>
        <v>527.47427228154777</v>
      </c>
      <c r="DD285" s="21">
        <f t="shared" si="332"/>
        <v>677.49663322741219</v>
      </c>
      <c r="DE285" s="21">
        <f t="shared" si="333"/>
        <v>848.3536618444723</v>
      </c>
      <c r="DF285" s="21">
        <f t="shared" si="334"/>
        <v>1037.1648914543871</v>
      </c>
      <c r="DG285" s="21">
        <f t="shared" si="335"/>
        <v>1239.6838155785074</v>
      </c>
      <c r="DH285" s="21">
        <f t="shared" si="336"/>
        <v>1450.492920887159</v>
      </c>
      <c r="DI285" s="21">
        <f t="shared" si="337"/>
        <v>1663.3089095203843</v>
      </c>
      <c r="DJ285" s="21">
        <f t="shared" si="338"/>
        <v>1871.3667756846007</v>
      </c>
      <c r="DK285" s="21">
        <f t="shared" si="339"/>
        <v>2067.8434458913302</v>
      </c>
      <c r="DL285" s="21">
        <f t="shared" si="340"/>
        <v>2246.2794062608618</v>
      </c>
      <c r="DM285" s="21">
        <f t="shared" si="341"/>
        <v>2400.9598427162537</v>
      </c>
      <c r="DN285" s="21">
        <f t="shared" si="342"/>
        <v>2527.2242390518145</v>
      </c>
      <c r="DO285" s="21">
        <f t="shared" si="343"/>
        <v>2621.6835614097699</v>
      </c>
      <c r="DP285" s="21">
        <f t="shared" si="344"/>
        <v>2682.3354062665976</v>
      </c>
      <c r="DQ285" s="21">
        <f t="shared" si="345"/>
        <v>2708.5782465216753</v>
      </c>
      <c r="DR285" s="21">
        <f t="shared" si="346"/>
        <v>2701.1349683663802</v>
      </c>
      <c r="DS285" s="21">
        <f t="shared" si="347"/>
        <v>2661.9024929976163</v>
      </c>
      <c r="DT285" s="21">
        <f t="shared" si="348"/>
        <v>2593.7481253441179</v>
      </c>
      <c r="DU285" s="21">
        <f t="shared" si="349"/>
        <v>2500.2744689968044</v>
      </c>
      <c r="DV285" s="21">
        <f t="shared" si="350"/>
        <v>2385.5736885687043</v>
      </c>
      <c r="DW285" s="21">
        <f t="shared" si="351"/>
        <v>2253.9891575404858</v>
      </c>
      <c r="DX285" s="21">
        <f t="shared" si="352"/>
        <v>2109.8987315228046</v>
      </c>
      <c r="DY285" s="21">
        <f t="shared" si="353"/>
        <v>1957.5296329631403</v>
      </c>
      <c r="DZ285" s="21">
        <f t="shared" si="354"/>
        <v>1800.8107287085732</v>
      </c>
      <c r="EA285" s="21">
        <f t="shared" si="355"/>
        <v>1643.2642036232107</v>
      </c>
      <c r="EB285" s="21">
        <f t="shared" si="356"/>
        <v>1487.935522123003</v>
      </c>
      <c r="EC285" s="21">
        <f t="shared" si="357"/>
        <v>1337.3582390878805</v>
      </c>
      <c r="ED285" s="21">
        <f t="shared" si="358"/>
        <v>1193.5486819342116</v>
      </c>
      <c r="EE285" s="21">
        <f t="shared" si="359"/>
        <v>1058.0247098772275</v>
      </c>
      <c r="EF285" s="21">
        <f t="shared" si="360"/>
        <v>931.84254935174965</v>
      </c>
      <c r="EG285" s="21">
        <f t="shared" si="361"/>
        <v>815.64596758640926</v>
      </c>
      <c r="EH285" s="21">
        <f t="shared" si="362"/>
        <v>709.72263759506586</v>
      </c>
      <c r="EI285" s="21">
        <f t="shared" si="363"/>
        <v>614.06333657091398</v>
      </c>
      <c r="EJ285" s="21">
        <f t="shared" si="364"/>
        <v>528.42049502967234</v>
      </c>
      <c r="EK285" s="21">
        <f t="shared" si="365"/>
        <v>452.36348929716416</v>
      </c>
      <c r="EL285" s="21">
        <f t="shared" si="366"/>
        <v>385.32888296389405</v>
      </c>
      <c r="EM285" s="21">
        <f t="shared" si="367"/>
        <v>326.66453422834144</v>
      </c>
      <c r="EN285" s="21">
        <f t="shared" si="368"/>
        <v>275.66707529331029</v>
      </c>
      <c r="EO285" s="21">
        <f t="shared" si="369"/>
        <v>231.61273185038849</v>
      </c>
      <c r="EP285" s="21">
        <f t="shared" si="370"/>
        <v>193.78179075531921</v>
      </c>
      <c r="EQ285" s="21">
        <f t="shared" si="371"/>
        <v>161.47725492002556</v>
      </c>
      <c r="ER285" s="21">
        <f t="shared" si="372"/>
        <v>134.03836279059905</v>
      </c>
      <c r="ES285" s="21">
        <f t="shared" si="373"/>
        <v>110.84971355314309</v>
      </c>
      <c r="ET285" s="21">
        <f t="shared" si="374"/>
        <v>91.346746042364472</v>
      </c>
      <c r="EU285" s="21">
        <f t="shared" si="375"/>
        <v>75.018285316703526</v>
      </c>
      <c r="EV285" s="21">
        <f t="shared" si="376"/>
        <v>61.406809874188887</v>
      </c>
      <c r="EW285" s="21">
        <f t="shared" si="377"/>
        <v>50.107015885794205</v>
      </c>
      <c r="EX285" s="21">
        <f t="shared" si="378"/>
        <v>40.763171487910633</v>
      </c>
      <c r="EY285" s="21">
        <f t="shared" si="379"/>
        <v>33.065670663742381</v>
      </c>
      <c r="EZ285" s="21">
        <f t="shared" si="380"/>
        <v>26.747117109448901</v>
      </c>
      <c r="FA285" s="21">
        <f t="shared" si="381"/>
        <v>21.578196607149778</v>
      </c>
      <c r="FB285" s="21">
        <f t="shared" si="382"/>
        <v>17.363533382783594</v>
      </c>
      <c r="FC285" s="21">
        <f t="shared" si="383"/>
        <v>13.937672285236271</v>
      </c>
      <c r="FD285" s="21">
        <f t="shared" si="384"/>
        <v>11.161284251190525</v>
      </c>
      <c r="FE285" s="21">
        <f t="shared" si="385"/>
        <v>8.9176568106427307</v>
      </c>
      <c r="FF285" s="22">
        <f t="shared" si="386"/>
        <v>33.928285212935229</v>
      </c>
    </row>
    <row r="286" spans="1:162" ht="15.5" x14ac:dyDescent="0.35">
      <c r="A286" s="4" t="s">
        <v>92</v>
      </c>
      <c r="B286" s="18">
        <f>[1]InputData!C79</f>
        <v>40756.929961089496</v>
      </c>
      <c r="C286" s="19">
        <f>'[1]Cenários obesidade'!B81</f>
        <v>28.11</v>
      </c>
      <c r="D286" s="19">
        <f>'[1]Cenários obesidade'!C81</f>
        <v>4.26</v>
      </c>
      <c r="E286" s="19">
        <f>'[1]Cenários obesidade'!D81</f>
        <v>30.920999999999999</v>
      </c>
      <c r="F286" s="19">
        <f>'[1]Cenários obesidade'!E81</f>
        <v>4.6859999999999999</v>
      </c>
      <c r="G286" s="20">
        <f t="shared" si="239"/>
        <v>3.324771945545951</v>
      </c>
      <c r="H286" s="21">
        <f t="shared" si="240"/>
        <v>0.15068801792106498</v>
      </c>
      <c r="I286" s="20">
        <f t="shared" si="241"/>
        <v>3.4200821253502758</v>
      </c>
      <c r="J286" s="22">
        <f t="shared" si="242"/>
        <v>0.15068801792106498</v>
      </c>
      <c r="K286" s="20">
        <f t="shared" si="243"/>
        <v>0.86887315200159621</v>
      </c>
      <c r="L286" s="21">
        <f t="shared" si="244"/>
        <v>1.3030360585322052</v>
      </c>
      <c r="M286" s="21">
        <f t="shared" si="245"/>
        <v>2.8800324656941565</v>
      </c>
      <c r="N286" s="21">
        <f t="shared" si="246"/>
        <v>5.9475904340367487</v>
      </c>
      <c r="O286" s="21">
        <f t="shared" si="247"/>
        <v>11.537450040616886</v>
      </c>
      <c r="P286" s="21"/>
      <c r="Q286" s="21">
        <f t="shared" si="248"/>
        <v>21.124811819994704</v>
      </c>
      <c r="R286" s="21">
        <f t="shared" si="249"/>
        <v>36.66694299837588</v>
      </c>
      <c r="S286" s="21"/>
      <c r="T286" s="21">
        <f t="shared" si="250"/>
        <v>60.570342798026346</v>
      </c>
      <c r="U286" s="21">
        <f t="shared" si="251"/>
        <v>95.564056674322686</v>
      </c>
      <c r="V286" s="21"/>
      <c r="W286" s="21">
        <f t="shared" si="252"/>
        <v>144.4718905278248</v>
      </c>
      <c r="X286" s="21">
        <f t="shared" si="253"/>
        <v>209.89706515365407</v>
      </c>
      <c r="Y286" s="21"/>
      <c r="Z286" s="21">
        <f t="shared" si="254"/>
        <v>293.85442050295961</v>
      </c>
      <c r="AA286" s="21">
        <f t="shared" si="255"/>
        <v>397.40201525025526</v>
      </c>
      <c r="AB286" s="21"/>
      <c r="AC286" s="21">
        <f t="shared" si="256"/>
        <v>520.33122115984531</v>
      </c>
      <c r="AD286" s="21">
        <f t="shared" si="257"/>
        <v>660.96990495554905</v>
      </c>
      <c r="AE286" s="21"/>
      <c r="AF286" s="21">
        <f t="shared" si="258"/>
        <v>816.13772612113439</v>
      </c>
      <c r="AG286" s="21">
        <f t="shared" si="259"/>
        <v>981.26932672952478</v>
      </c>
      <c r="AH286" s="21"/>
      <c r="AI286" s="21">
        <f t="shared" si="260"/>
        <v>1150.6952370140668</v>
      </c>
      <c r="AJ286" s="21">
        <f t="shared" si="261"/>
        <v>1318.0469014649652</v>
      </c>
      <c r="AK286" s="21"/>
      <c r="AL286" s="21">
        <f t="shared" si="262"/>
        <v>1476.7355648547698</v>
      </c>
      <c r="AM286" s="21">
        <f t="shared" si="263"/>
        <v>1620.4472323085331</v>
      </c>
      <c r="AN286" s="21">
        <f t="shared" si="264"/>
        <v>1743.5978381294362</v>
      </c>
      <c r="AO286" s="21">
        <f t="shared" si="265"/>
        <v>1841.7026239055315</v>
      </c>
      <c r="AP286" s="21">
        <f t="shared" si="266"/>
        <v>1911.628849195951</v>
      </c>
      <c r="AQ286" s="21">
        <f t="shared" si="267"/>
        <v>1951.7182041078888</v>
      </c>
      <c r="AR286" s="21">
        <f t="shared" si="268"/>
        <v>1961.7817534251701</v>
      </c>
      <c r="AS286" s="21">
        <f t="shared" si="269"/>
        <v>1942.9837040080083</v>
      </c>
      <c r="AT286" s="21">
        <f t="shared" si="270"/>
        <v>1897.6394603029648</v>
      </c>
      <c r="AU286" s="21">
        <f t="shared" si="271"/>
        <v>1828.9579482411807</v>
      </c>
      <c r="AV286" s="21">
        <f t="shared" si="272"/>
        <v>1740.7584349256895</v>
      </c>
      <c r="AW286" s="21">
        <f t="shared" si="273"/>
        <v>1637.1889472968662</v>
      </c>
      <c r="AX286" s="21">
        <f t="shared" si="274"/>
        <v>1522.468035653857</v>
      </c>
      <c r="AY286" s="21">
        <f t="shared" si="275"/>
        <v>1400.6651863912189</v>
      </c>
      <c r="AZ286" s="21">
        <f t="shared" si="276"/>
        <v>1275.5286561159305</v>
      </c>
      <c r="BA286" s="21">
        <f t="shared" si="277"/>
        <v>1150.3636207710374</v>
      </c>
      <c r="BB286" s="21">
        <f t="shared" si="278"/>
        <v>1027.9587745846163</v>
      </c>
      <c r="BC286" s="21">
        <f t="shared" si="279"/>
        <v>910.5560820547496</v>
      </c>
      <c r="BD286" s="21">
        <f t="shared" si="280"/>
        <v>799.8562802634259</v>
      </c>
      <c r="BE286" s="21">
        <f t="shared" si="281"/>
        <v>697.05180058772021</v>
      </c>
      <c r="BF286" s="21">
        <f t="shared" si="282"/>
        <v>602.87879585793019</v>
      </c>
      <c r="BG286" s="21">
        <f t="shared" si="283"/>
        <v>517.6806572652365</v>
      </c>
      <c r="BH286" s="21">
        <f t="shared" si="284"/>
        <v>441.47652921709374</v>
      </c>
      <c r="BI286" s="21">
        <f t="shared" si="285"/>
        <v>374.02965831494191</v>
      </c>
      <c r="BJ286" s="21">
        <f t="shared" si="286"/>
        <v>314.91177036054648</v>
      </c>
      <c r="BK286" s="21">
        <f t="shared" si="287"/>
        <v>263.56093299461389</v>
      </c>
      <c r="BL286" s="21">
        <f t="shared" si="288"/>
        <v>219.33145444306822</v>
      </c>
      <c r="BM286" s="21">
        <f t="shared" si="289"/>
        <v>181.53525353052697</v>
      </c>
      <c r="BN286" s="21">
        <f t="shared" si="290"/>
        <v>149.4748054543104</v>
      </c>
      <c r="BO286" s="21">
        <f t="shared" si="291"/>
        <v>122.46823554191218</v>
      </c>
      <c r="BP286" s="21">
        <f t="shared" si="292"/>
        <v>99.867425770544585</v>
      </c>
      <c r="BQ286" s="21">
        <f t="shared" si="293"/>
        <v>81.070148647201194</v>
      </c>
      <c r="BR286" s="21">
        <f t="shared" si="294"/>
        <v>65.527283650096692</v>
      </c>
      <c r="BS286" s="21">
        <f t="shared" si="295"/>
        <v>52.746134092209715</v>
      </c>
      <c r="BT286" s="21">
        <f t="shared" si="296"/>
        <v>42.290774090221156</v>
      </c>
      <c r="BU286" s="21">
        <f t="shared" si="297"/>
        <v>33.780238369175535</v>
      </c>
      <c r="BV286" s="21">
        <f t="shared" si="298"/>
        <v>26.885238829252469</v>
      </c>
      <c r="BW286" s="21">
        <f t="shared" si="299"/>
        <v>21.323963323924815</v>
      </c>
      <c r="BX286" s="21">
        <f t="shared" si="300"/>
        <v>16.857392049882993</v>
      </c>
      <c r="BY286" s="21">
        <f t="shared" si="301"/>
        <v>13.284460130301142</v>
      </c>
      <c r="BZ286" s="21">
        <f t="shared" si="302"/>
        <v>10.437303667209472</v>
      </c>
      <c r="CA286" s="21">
        <f t="shared" si="303"/>
        <v>8.1767512111805569</v>
      </c>
      <c r="CB286" s="21">
        <f t="shared" si="304"/>
        <v>6.3881624976669338</v>
      </c>
      <c r="CC286" s="21">
        <f t="shared" si="305"/>
        <v>4.9776699413837644</v>
      </c>
      <c r="CD286" s="21">
        <f t="shared" si="306"/>
        <v>3.8688439027248456</v>
      </c>
      <c r="CE286" s="21">
        <f t="shared" si="307"/>
        <v>2.999778168129704</v>
      </c>
      <c r="CF286" s="21">
        <f t="shared" si="308"/>
        <v>2.3205755086975106</v>
      </c>
      <c r="CG286" s="21">
        <f t="shared" si="309"/>
        <v>1.7912028533261293</v>
      </c>
      <c r="CH286" s="21">
        <f t="shared" si="310"/>
        <v>1.3796800149112005</v>
      </c>
      <c r="CI286" s="21">
        <f t="shared" si="311"/>
        <v>1.0605637646228325</v>
      </c>
      <c r="CJ286" s="21">
        <f t="shared" si="312"/>
        <v>0.81368932241571623</v>
      </c>
      <c r="CK286" s="21">
        <f t="shared" si="313"/>
        <v>0.62313320447952658</v>
      </c>
      <c r="CL286" s="22">
        <f t="shared" si="314"/>
        <v>1.9836126538306607</v>
      </c>
      <c r="CM286" s="20">
        <f xml:space="preserve"> $B286*LOGNORMDIST(15,$I286,$J286)</f>
        <v>4.6846466831357195E-2</v>
      </c>
      <c r="CN286" s="21">
        <f xml:space="preserve"> $B286*(LOGNORMDIST(15.5,$I286,$J286)-LOGNORMDIST(15,$I286,$J286))</f>
        <v>8.6761695971940361E-2</v>
      </c>
      <c r="CO286" s="21">
        <f xml:space="preserve"> $B286*(LOGNORMDIST(16,$I286,$J286)-LOGNORMDIST(15.5,$I286,$J286))</f>
        <v>0.21933179359996249</v>
      </c>
      <c r="CP286" s="21">
        <f xml:space="preserve"> $B286*(LOGNORMDIST(16.5,$I286,$J286)-LOGNORMDIST(16,$I286,$J286))</f>
        <v>0.51593319559833606</v>
      </c>
      <c r="CQ286" s="21">
        <f xml:space="preserve"> $B286*(LOGNORMDIST(17,$I286,$J286)-LOGNORMDIST(16.5,$I286,$J286))</f>
        <v>1.1356135985363907</v>
      </c>
      <c r="CR286" s="21">
        <f xml:space="preserve"> $B286*(LOGNORMDIST(17.5,$I286,$J286)-LOGNORMDIST(17,$I286,$J286))</f>
        <v>2.3507028756584827</v>
      </c>
      <c r="CS286" s="21">
        <f xml:space="preserve"> $B286*(LOGNORMDIST(18,$I286,$J286)-LOGNORMDIST(17.5,$I286,$J286))</f>
        <v>4.596924266803482</v>
      </c>
      <c r="CT286" s="21">
        <f xml:space="preserve"> $B286*(LOGNORMDIST(18.5,$I286,$J286)-LOGNORMDIST(18,$I286,$J286))</f>
        <v>8.5275608826663589</v>
      </c>
      <c r="CU286" s="21">
        <f xml:space="preserve"> $B286*(LOGNORMDIST(19,$I286,$J286)-LOGNORMDIST(18.5,$I286,$J286))</f>
        <v>15.062268861574875</v>
      </c>
      <c r="CV286" s="21">
        <f xml:space="preserve"> $B286*(LOGNORMDIST(19.5,$I286,$J286)-LOGNORMDIST(19,$I286,$J286))</f>
        <v>25.417794800128846</v>
      </c>
      <c r="CW286" s="21">
        <f xml:space="preserve"> $B286*(LOGNORMDIST(20,$I286,$J286)-LOGNORMDIST(19.5,$I286,$J286))</f>
        <v>41.106541742363632</v>
      </c>
      <c r="CX286" s="21">
        <f xml:space="preserve"> $B286*(LOGNORMDIST(20.5,$I286,$J286)-LOGNORMDIST(20,$I286,$J286))</f>
        <v>63.89064971079997</v>
      </c>
      <c r="CY286" s="21">
        <f xml:space="preserve"> $B286*(LOGNORMDIST(21,$I286,$J286)-LOGNORMDIST(20.5,$I286,$J286))</f>
        <v>95.684362120712862</v>
      </c>
      <c r="CZ286" s="21">
        <f xml:space="preserve"> $B286*(LOGNORMDIST(21.5,$I286,$J286)-LOGNORMDIST(21,$I286,$J286))</f>
        <v>138.40539384035998</v>
      </c>
      <c r="DA286" s="21">
        <f xml:space="preserve"> $B286*(LOGNORMDIST(22,$I286,$J286)-LOGNORMDIST(21.5,$I286,$J286))</f>
        <v>193.78540627147734</v>
      </c>
      <c r="DB286" s="21">
        <f xml:space="preserve"> $B286*(LOGNORMDIST(22.5,$I286,$J286)-LOGNORMDIST(22,$I286,$J286))</f>
        <v>263.15860137978638</v>
      </c>
      <c r="DC286" s="21">
        <f xml:space="preserve"> $B286*(LOGNORMDIST(23,$I286,$J286)-LOGNORMDIST(22.5,$I286,$J286))</f>
        <v>347.25389591868566</v>
      </c>
      <c r="DD286" s="21">
        <f xml:space="preserve"> $B286*(LOGNORMDIST(23.5,$I286,$J286)-LOGNORMDIST(23,$I286,$J286))</f>
        <v>446.01861687471308</v>
      </c>
      <c r="DE286" s="21">
        <f xml:space="preserve"> $B286*(LOGNORMDIST(24,$I286,$J286)-LOGNORMDIST(23.5,$I286,$J286))</f>
        <v>558.49949404761094</v>
      </c>
      <c r="DF286" s="21">
        <f xml:space="preserve"> $B286*(LOGNORMDIST(24.5,$I286,$J286)-LOGNORMDIST(24,$I286,$J286))</f>
        <v>682.80022020747151</v>
      </c>
      <c r="DG286" s="21">
        <f xml:space="preserve"> $B286*(LOGNORMDIST(25,$I286,$J286)-LOGNORMDIST(24.5,$I286,$J286))</f>
        <v>816.12517858918409</v>
      </c>
      <c r="DH286" s="21">
        <f xml:space="preserve"> $B286*(LOGNORMDIST(25.5,$I286,$J286)-LOGNORMDIST(25,$I286,$J286))</f>
        <v>954.90783958404631</v>
      </c>
      <c r="DI286" s="21">
        <f xml:space="preserve"> $B286*(LOGNORMDIST(26,$I286,$J286)-LOGNORMDIST(25.5,$I286,$J286))</f>
        <v>1095.0116987675865</v>
      </c>
      <c r="DJ286" s="21">
        <f xml:space="preserve"> $B286*(LOGNORMDIST(26.5,$I286,$J286)-LOGNORMDIST(26,$I286,$J286))</f>
        <v>1231.9831273256955</v>
      </c>
      <c r="DK286" s="21">
        <f xml:space="preserve"> $B286*(LOGNORMDIST(27,$I286,$J286)-LOGNORMDIST(26.5,$I286,$J286))</f>
        <v>1361.3302685451258</v>
      </c>
      <c r="DL286" s="21">
        <f xml:space="preserve"> $B286*(LOGNORMDIST(27.5,$I286,$J286)-LOGNORMDIST(27,$I286,$J286))</f>
        <v>1478.8006091217342</v>
      </c>
      <c r="DM286" s="21">
        <f xml:space="preserve"> $B286*(LOGNORMDIST(28,$I286,$J286)-LOGNORMDIST(27.5,$I286,$J286))</f>
        <v>1580.6318964548673</v>
      </c>
      <c r="DN286" s="21">
        <f xml:space="preserve"> $B286*(LOGNORMDIST(28.5,$I286,$J286)-LOGNORMDIST(28,$I286,$J286))</f>
        <v>1663.7559573757778</v>
      </c>
      <c r="DO286" s="21">
        <f xml:space="preserve"> $B286*(LOGNORMDIST(29,$I286,$J286)-LOGNORMDIST(28.5,$I286,$J286))</f>
        <v>1725.9416779280987</v>
      </c>
      <c r="DP286" s="21">
        <f xml:space="preserve"> $B286*(LOGNORMDIST(29.5,$I286,$J286)-LOGNORMDIST(29,$I286,$J286))</f>
        <v>1765.8708091255103</v>
      </c>
      <c r="DQ286" s="21">
        <f xml:space="preserve"> $B286*(LOGNORMDIST(30,$I286,$J286)-LOGNORMDIST(29.5,$I286,$J286))</f>
        <v>1783.1473456267697</v>
      </c>
      <c r="DR286" s="21">
        <f xml:space="preserve"> $B286*(LOGNORMDIST(30.5,$I286,$J286)-LOGNORMDIST(30,$I286,$J286))</f>
        <v>1778.247187507867</v>
      </c>
      <c r="DS286" s="21">
        <f xml:space="preserve"> $B286*(LOGNORMDIST(31,$I286,$J286)-LOGNORMDIST(30.5,$I286,$J286))</f>
        <v>1752.4191412234311</v>
      </c>
      <c r="DT286" s="21">
        <f xml:space="preserve"> $B286*(LOGNORMDIST(31.5,$I286,$J286)-LOGNORMDIST(31,$I286,$J286))</f>
        <v>1707.5508491848777</v>
      </c>
      <c r="DU286" s="21">
        <f xml:space="preserve"> $B286*(LOGNORMDIST(32,$I286,$J286)-LOGNORMDIST(31.5,$I286,$J286))</f>
        <v>1646.0140254228963</v>
      </c>
      <c r="DV286" s="21">
        <f xml:space="preserve"> $B286*(LOGNORMDIST(32.5,$I286,$J286)-LOGNORMDIST(32,$I286,$J286))</f>
        <v>1570.5026783077303</v>
      </c>
      <c r="DW286" s="21">
        <f xml:space="preserve"> $B286*(LOGNORMDIST(33,$I286,$J286)-LOGNORMDIST(32.5,$I286,$J286))</f>
        <v>1483.87619538082</v>
      </c>
      <c r="DX286" s="21">
        <f xml:space="preserve"> $B286*(LOGNORMDIST(33.5,$I286,$J286)-LOGNORMDIST(33,$I286,$J286))</f>
        <v>1389.0166649191797</v>
      </c>
      <c r="DY286" s="21">
        <f xml:space="preserve"> $B286*(LOGNORMDIST(34,$I286,$J286)-LOGNORMDIST(33.5,$I286,$J286))</f>
        <v>1288.7070083674009</v>
      </c>
      <c r="DZ286" s="21">
        <f xml:space="preserve"> $B286*(LOGNORMDIST(34.5,$I286,$J286)-LOGNORMDIST(34,$I286,$J286))</f>
        <v>1185.5337297331441</v>
      </c>
      <c r="EA286" s="21">
        <f xml:space="preserve"> $B286*(LOGNORMDIST(35,$I286,$J286)-LOGNORMDIST(34.5,$I286,$J286))</f>
        <v>1081.815600718614</v>
      </c>
      <c r="EB286" s="21">
        <f xml:space="preserve"> $B286*(LOGNORMDIST(35.5,$I286,$J286)-LOGNORMDIST(35,$I286,$J286))</f>
        <v>979.55755206431047</v>
      </c>
      <c r="EC286" s="21">
        <f xml:space="preserve"> $B286*(LOGNORMDIST(36,$I286,$J286)-LOGNORMDIST(35.5,$I286,$J286))</f>
        <v>880.42750739952146</v>
      </c>
      <c r="ED286" s="21">
        <f xml:space="preserve"> $B286*(LOGNORMDIST(36.5,$I286,$J286)-LOGNORMDIST(36,$I286,$J286))</f>
        <v>785.75288227335602</v>
      </c>
      <c r="EE286" s="21">
        <f xml:space="preserve"> $B286*(LOGNORMDIST(37,$I286,$J286)-LOGNORMDIST(36.5,$I286,$J286))</f>
        <v>696.53293400250811</v>
      </c>
      <c r="EF286" s="21">
        <f xml:space="preserve"> $B286*(LOGNORMDIST(37.5,$I286,$J286)-LOGNORMDIST(37,$I286,$J286))</f>
        <v>613.4630116565686</v>
      </c>
      <c r="EG286" s="21">
        <f xml:space="preserve"> $B286*(LOGNORMDIST(38,$I286,$J286)-LOGNORMDIST(37.5,$I286,$J286))</f>
        <v>536.96692866105275</v>
      </c>
      <c r="EH286" s="21">
        <f xml:space="preserve"> $B286*(LOGNORMDIST(38.5,$I286,$J286)-LOGNORMDIST(38,$I286,$J286))</f>
        <v>467.2340697500851</v>
      </c>
      <c r="EI286" s="21">
        <f xml:space="preserve"> $B286*(LOGNORMDIST(39,$I286,$J286)-LOGNORMDIST(38.5,$I286,$J286))</f>
        <v>404.25836324251839</v>
      </c>
      <c r="EJ286" s="21">
        <f xml:space="preserve"> $B286*(LOGNORMDIST(39.5,$I286,$J286)-LOGNORMDIST(39,$I286,$J286))</f>
        <v>347.87682589453431</v>
      </c>
      <c r="EK286" s="21">
        <f xml:space="preserve"> $B286*(LOGNORMDIST(40,$I286,$J286)-LOGNORMDIST(39.5,$I286,$J286))</f>
        <v>297.80596378729973</v>
      </c>
      <c r="EL286" s="21">
        <f xml:space="preserve"> $B286*(LOGNORMDIST(40.5,$I286,$J286)-LOGNORMDIST(40,$I286,$J286))</f>
        <v>253.67484795123028</v>
      </c>
      <c r="EM286" s="21">
        <f xml:space="preserve"> $B286*(LOGNORMDIST(41,$I286,$J286)-LOGNORMDIST(40.5,$I286,$J286))</f>
        <v>215.05415170032478</v>
      </c>
      <c r="EN286" s="21">
        <f xml:space="preserve"> $B286*(LOGNORMDIST(41.5,$I286,$J286)-LOGNORMDIST(41,$I286,$J286))</f>
        <v>181.48082456809595</v>
      </c>
      <c r="EO286" s="21">
        <f xml:space="preserve"> $B286*(LOGNORMDIST(42,$I286,$J286)-LOGNORMDIST(41.5,$I286,$J286))</f>
        <v>152.47838180150578</v>
      </c>
      <c r="EP286" s="21">
        <f xml:space="preserve"> $B286*(LOGNORMDIST(42.5,$I286,$J286)-LOGNORMDIST(42,$I286,$J286))</f>
        <v>127.57301224725182</v>
      </c>
      <c r="EQ286" s="21">
        <f xml:space="preserve"> $B286*(LOGNORMDIST(43,$I286,$J286)-LOGNORMDIST(42.5,$I286,$J286))</f>
        <v>106.30585948901684</v>
      </c>
      <c r="ER286" s="21">
        <f xml:space="preserve"> $B286*(LOGNORMDIST(43.5,$I286,$J286)-LOGNORMDIST(43,$I286,$J286))</f>
        <v>88.241922170477721</v>
      </c>
      <c r="ES286" s="21">
        <f xml:space="preserve"> $B286*(LOGNORMDIST(44,$I286,$J286)-LOGNORMDIST(43.5,$I286,$J286))</f>
        <v>72.97606142248587</v>
      </c>
      <c r="ET286" s="21">
        <f xml:space="preserve"> $B286*(LOGNORMDIST(44.5,$I286,$J286)-LOGNORMDIST(44,$I286,$J286))</f>
        <v>60.136607811223286</v>
      </c>
      <c r="EU286" s="21">
        <f xml:space="preserve"> $B286*(LOGNORMDIST(45,$I286,$J286)-LOGNORMDIST(44.5,$I286,$J286))</f>
        <v>49.387037833496493</v>
      </c>
      <c r="EV286" s="21">
        <f xml:space="preserve"> $B286*(LOGNORMDIST(45.5,$I286,$J286)-LOGNORMDIST(45,$I286,$J286))</f>
        <v>40.426149833841023</v>
      </c>
      <c r="EW286" s="21">
        <f xml:space="preserve"> $B286*(LOGNORMDIST(46,$I286,$J286)-LOGNORMDIST(45.5,$I286,$J286))</f>
        <v>32.987118791481187</v>
      </c>
      <c r="EX286" s="21">
        <f xml:space="preserve"> $B286*(LOGNORMDIST(46.5,$I286,$J286)-LOGNORMDIST(46,$I286,$J286))</f>
        <v>26.835754562874502</v>
      </c>
      <c r="EY286" s="21">
        <f xml:space="preserve"> $B286*(LOGNORMDIST(47,$I286,$J286)-LOGNORMDIST(46.5,$I286,$J286))</f>
        <v>21.768233186963734</v>
      </c>
      <c r="EZ286" s="21">
        <f xml:space="preserve"> $B286*(LOGNORMDIST(47.5,$I286,$J286)-LOGNORMDIST(47,$I286,$J286))</f>
        <v>17.608518763720529</v>
      </c>
      <c r="FA286" s="21">
        <f xml:space="preserve"> $B286*(LOGNORMDIST(48,$I286,$J286)-LOGNORMDIST(47.5,$I286,$J286))</f>
        <v>14.205646099706939</v>
      </c>
      <c r="FB286" s="21">
        <f xml:space="preserve"> $B286*(LOGNORMDIST(48.5,$I286,$J286)-LOGNORMDIST(48,$I286,$J286))</f>
        <v>11.430992810332533</v>
      </c>
      <c r="FC286" s="21">
        <f xml:space="preserve"> $B286*(LOGNORMDIST(49,$I286,$J286)-LOGNORMDIST(48.5,$I286,$J286))</f>
        <v>9.1756342544472123</v>
      </c>
      <c r="FD286" s="21">
        <f xml:space="preserve"> $B286*(LOGNORMDIST(49.5,$I286,$J286)-LOGNORMDIST(49,$I286,$J286))</f>
        <v>7.3478454653670964</v>
      </c>
      <c r="FE286" s="21">
        <f xml:space="preserve"> $B286*(LOGNORMDIST(50,$I286,$J286)-LOGNORMDIST(49.5,$I286,$J286))</f>
        <v>5.8707907336731315</v>
      </c>
      <c r="FF286" s="22">
        <f xml:space="preserve"> $B286*(1-LOGNORMDIST(50,$I286,$J286))</f>
        <v>22.336121098515694</v>
      </c>
    </row>
    <row r="287" spans="1:162" ht="15.5" x14ac:dyDescent="0.35">
      <c r="A287" s="4" t="s">
        <v>93</v>
      </c>
      <c r="B287" s="18">
        <f>[1]InputData!C80</f>
        <v>31986.451361867705</v>
      </c>
      <c r="C287" s="19">
        <f>'[1]Cenários obesidade'!B82</f>
        <v>28.11</v>
      </c>
      <c r="D287" s="19">
        <f>'[1]Cenários obesidade'!C82</f>
        <v>4.26</v>
      </c>
      <c r="E287" s="19">
        <f>'[1]Cenários obesidade'!D82</f>
        <v>30.920999999999999</v>
      </c>
      <c r="F287" s="19">
        <f>'[1]Cenários obesidade'!E82</f>
        <v>4.6859999999999999</v>
      </c>
      <c r="G287" s="20">
        <f t="shared" si="239"/>
        <v>3.324771945545951</v>
      </c>
      <c r="H287" s="21">
        <f t="shared" si="240"/>
        <v>0.15068801792106498</v>
      </c>
      <c r="I287" s="20">
        <f t="shared" si="241"/>
        <v>3.4200821253502758</v>
      </c>
      <c r="J287" s="22">
        <f t="shared" si="242"/>
        <v>0.15068801792106498</v>
      </c>
      <c r="K287" s="20">
        <f t="shared" si="243"/>
        <v>0.68190044840631592</v>
      </c>
      <c r="L287" s="21">
        <f t="shared" si="244"/>
        <v>1.0226358940379332</v>
      </c>
      <c r="M287" s="21">
        <f t="shared" si="245"/>
        <v>2.2602786439625024</v>
      </c>
      <c r="N287" s="21">
        <f t="shared" si="246"/>
        <v>4.6677292013959288</v>
      </c>
      <c r="O287" s="21">
        <f t="shared" si="247"/>
        <v>9.0547076268132507</v>
      </c>
      <c r="P287" s="21"/>
      <c r="Q287" s="21">
        <f t="shared" si="248"/>
        <v>16.578966238476855</v>
      </c>
      <c r="R287" s="21">
        <f t="shared" si="249"/>
        <v>28.776588175940564</v>
      </c>
      <c r="S287" s="21"/>
      <c r="T287" s="21">
        <f t="shared" si="250"/>
        <v>47.536218398451055</v>
      </c>
      <c r="U287" s="21">
        <f t="shared" si="251"/>
        <v>74.999639415291227</v>
      </c>
      <c r="V287" s="21"/>
      <c r="W287" s="21">
        <f t="shared" si="252"/>
        <v>113.38300269272325</v>
      </c>
      <c r="X287" s="21">
        <f t="shared" si="253"/>
        <v>164.729342272488</v>
      </c>
      <c r="Y287" s="21"/>
      <c r="Z287" s="21">
        <f t="shared" si="254"/>
        <v>230.61992495168982</v>
      </c>
      <c r="AA287" s="21">
        <f t="shared" si="255"/>
        <v>311.8851258926054</v>
      </c>
      <c r="AB287" s="21"/>
      <c r="AC287" s="21">
        <f t="shared" si="256"/>
        <v>408.3612115431697</v>
      </c>
      <c r="AD287" s="21">
        <f t="shared" si="257"/>
        <v>518.73587477524097</v>
      </c>
      <c r="AE287" s="21"/>
      <c r="AF287" s="21">
        <f t="shared" si="258"/>
        <v>640.51315214570036</v>
      </c>
      <c r="AG287" s="21">
        <f t="shared" si="259"/>
        <v>770.11010452190555</v>
      </c>
      <c r="AH287" s="21"/>
      <c r="AI287" s="21">
        <f t="shared" si="260"/>
        <v>903.07727461863465</v>
      </c>
      <c r="AJ287" s="21">
        <f t="shared" si="261"/>
        <v>1034.4165555800992</v>
      </c>
      <c r="AK287" s="21"/>
      <c r="AL287" s="21">
        <f t="shared" si="262"/>
        <v>1158.9570255822243</v>
      </c>
      <c r="AM287" s="21">
        <f t="shared" si="263"/>
        <v>1271.7433975079625</v>
      </c>
      <c r="AN287" s="21">
        <f t="shared" si="264"/>
        <v>1368.39324005095</v>
      </c>
      <c r="AO287" s="21">
        <f t="shared" si="265"/>
        <v>1445.3868693942145</v>
      </c>
      <c r="AP287" s="21">
        <f t="shared" si="266"/>
        <v>1500.2656791158095</v>
      </c>
      <c r="AQ287" s="21">
        <f t="shared" si="267"/>
        <v>1531.7282108188494</v>
      </c>
      <c r="AR287" s="21">
        <f t="shared" si="268"/>
        <v>1539.626186232412</v>
      </c>
      <c r="AS287" s="21">
        <f t="shared" si="269"/>
        <v>1524.8732866898292</v>
      </c>
      <c r="AT287" s="21">
        <f t="shared" si="270"/>
        <v>1489.2866650478963</v>
      </c>
      <c r="AU287" s="21">
        <f t="shared" si="271"/>
        <v>1435.3847188728253</v>
      </c>
      <c r="AV287" s="21">
        <f t="shared" si="272"/>
        <v>1366.1648476631992</v>
      </c>
      <c r="AW287" s="21">
        <f t="shared" si="273"/>
        <v>1284.8824649671608</v>
      </c>
      <c r="AX287" s="21">
        <f t="shared" si="274"/>
        <v>1194.8483317789764</v>
      </c>
      <c r="AY287" s="21">
        <f t="shared" si="275"/>
        <v>1099.2562222310833</v>
      </c>
      <c r="AZ287" s="21">
        <f t="shared" si="276"/>
        <v>1001.047806065667</v>
      </c>
      <c r="BA287" s="21">
        <f t="shared" si="277"/>
        <v>902.81701883296614</v>
      </c>
      <c r="BB287" s="21">
        <f t="shared" si="278"/>
        <v>806.75245600311666</v>
      </c>
      <c r="BC287" s="21">
        <f t="shared" si="279"/>
        <v>714.61363401765152</v>
      </c>
      <c r="BD287" s="21">
        <f t="shared" si="280"/>
        <v>627.73530856116963</v>
      </c>
      <c r="BE287" s="21">
        <f t="shared" si="281"/>
        <v>547.0533118536539</v>
      </c>
      <c r="BF287" s="21">
        <f t="shared" si="282"/>
        <v>473.1453840910338</v>
      </c>
      <c r="BG287" s="21">
        <f t="shared" si="283"/>
        <v>406.28102215752739</v>
      </c>
      <c r="BH287" s="21">
        <f t="shared" si="284"/>
        <v>346.47525077797229</v>
      </c>
      <c r="BI287" s="21">
        <f t="shared" si="285"/>
        <v>293.54226348767594</v>
      </c>
      <c r="BJ287" s="21">
        <f t="shared" si="286"/>
        <v>247.14594635890987</v>
      </c>
      <c r="BK287" s="21">
        <f t="shared" si="287"/>
        <v>206.84528918564632</v>
      </c>
      <c r="BL287" s="21">
        <f t="shared" si="288"/>
        <v>172.13354652493962</v>
      </c>
      <c r="BM287" s="21">
        <f t="shared" si="289"/>
        <v>142.47070530243889</v>
      </c>
      <c r="BN287" s="21">
        <f t="shared" si="290"/>
        <v>117.30934098945879</v>
      </c>
      <c r="BO287" s="21">
        <f t="shared" si="291"/>
        <v>96.114311437956388</v>
      </c>
      <c r="BP287" s="21">
        <f t="shared" si="292"/>
        <v>78.37696706042739</v>
      </c>
      <c r="BQ287" s="21">
        <f t="shared" si="293"/>
        <v>63.624673621854107</v>
      </c>
      <c r="BR287" s="21">
        <f t="shared" si="294"/>
        <v>51.426475776025249</v>
      </c>
      <c r="BS287" s="21">
        <f t="shared" si="295"/>
        <v>41.395700173632939</v>
      </c>
      <c r="BT287" s="21">
        <f t="shared" si="296"/>
        <v>33.190227767009006</v>
      </c>
      <c r="BU287" s="21">
        <f t="shared" si="297"/>
        <v>26.511073150492194</v>
      </c>
      <c r="BV287" s="21">
        <f t="shared" si="298"/>
        <v>21.09980768878042</v>
      </c>
      <c r="BW287" s="21">
        <f t="shared" si="299"/>
        <v>16.735262355485297</v>
      </c>
      <c r="BX287" s="21">
        <f t="shared" si="300"/>
        <v>13.229851988515767</v>
      </c>
      <c r="BY287" s="21">
        <f t="shared" si="301"/>
        <v>10.425778836438869</v>
      </c>
      <c r="BZ287" s="21">
        <f t="shared" si="302"/>
        <v>8.1913016122403448</v>
      </c>
      <c r="CA287" s="21">
        <f t="shared" si="303"/>
        <v>6.4171971530784111</v>
      </c>
      <c r="CB287" s="21">
        <f t="shared" si="304"/>
        <v>5.0134946184221505</v>
      </c>
      <c r="CC287" s="21">
        <f t="shared" si="305"/>
        <v>3.9065257767821948</v>
      </c>
      <c r="CD287" s="21">
        <f t="shared" si="306"/>
        <v>3.0363078730245623</v>
      </c>
      <c r="CE287" s="21">
        <f t="shared" si="307"/>
        <v>2.3542562838486281</v>
      </c>
      <c r="CF287" s="21">
        <f t="shared" si="308"/>
        <v>1.8212111587246285</v>
      </c>
      <c r="CG287" s="21">
        <f t="shared" si="309"/>
        <v>1.4057541380534178</v>
      </c>
      <c r="CH287" s="21">
        <f t="shared" si="310"/>
        <v>1.0827868471454991</v>
      </c>
      <c r="CI287" s="21">
        <f t="shared" si="311"/>
        <v>0.83234118236222288</v>
      </c>
      <c r="CJ287" s="21">
        <f t="shared" si="312"/>
        <v>0.63859162012372661</v>
      </c>
      <c r="CK287" s="21">
        <f t="shared" si="313"/>
        <v>0.48904124908519803</v>
      </c>
      <c r="CL287" s="22">
        <f t="shared" si="314"/>
        <v>1.55675929794305</v>
      </c>
      <c r="CM287" s="20">
        <f t="shared" ref="CM287:CM350" si="387" xml:space="preserve"> $B287*LOGNORMDIST(15,$I287,$J287)</f>
        <v>3.6765581563849951E-2</v>
      </c>
      <c r="CN287" s="21">
        <f t="shared" ref="CN287:CN350" si="388" xml:space="preserve"> $B287*(LOGNORMDIST(15.5,$I287,$J287)-LOGNORMDIST(15,$I287,$J287))</f>
        <v>6.8091457598231667E-2</v>
      </c>
      <c r="CO287" s="21">
        <f t="shared" ref="CO287:CO350" si="389" xml:space="preserve"> $B287*(LOGNORMDIST(16,$I287,$J287)-LOGNORMDIST(15.5,$I287,$J287))</f>
        <v>0.17213381269870473</v>
      </c>
      <c r="CP287" s="21">
        <f t="shared" ref="CP287:CP350" si="390" xml:space="preserve"> $B287*(LOGNORMDIST(16.5,$I287,$J287)-LOGNORMDIST(16,$I287,$J287))</f>
        <v>0.4049095965455296</v>
      </c>
      <c r="CQ287" s="21">
        <f t="shared" ref="CQ287:CQ350" si="391" xml:space="preserve"> $B287*(LOGNORMDIST(17,$I287,$J287)-LOGNORMDIST(16.5,$I287,$J287))</f>
        <v>0.89124105201590142</v>
      </c>
      <c r="CR287" s="21">
        <f t="shared" ref="CR287:CR350" si="392" xml:space="preserve"> $B287*(LOGNORMDIST(17.5,$I287,$J287)-LOGNORMDIST(17,$I287,$J287))</f>
        <v>1.8448554214028599</v>
      </c>
      <c r="CS287" s="21">
        <f t="shared" ref="CS287:CS350" si="393" xml:space="preserve"> $B287*(LOGNORMDIST(18,$I287,$J287)-LOGNORMDIST(17.5,$I287,$J287))</f>
        <v>3.6077127157191882</v>
      </c>
      <c r="CT287" s="21">
        <f t="shared" ref="CT287:CT350" si="394" xml:space="preserve"> $B287*(LOGNORMDIST(18.5,$I287,$J287)-LOGNORMDIST(18,$I287,$J287))</f>
        <v>6.6925161357634719</v>
      </c>
      <c r="CU287" s="21">
        <f t="shared" ref="CU287:CU350" si="395" xml:space="preserve"> $B287*(LOGNORMDIST(19,$I287,$J287)-LOGNORMDIST(18.5,$I287,$J287))</f>
        <v>11.821021131868889</v>
      </c>
      <c r="CV287" s="21">
        <f t="shared" ref="CV287:CV350" si="396" xml:space="preserve"> $B287*(LOGNORMDIST(19.5,$I287,$J287)-LOGNORMDIST(19,$I287,$J287))</f>
        <v>19.948142754531499</v>
      </c>
      <c r="CW287" s="21">
        <f t="shared" ref="CW287:CW350" si="397" xml:space="preserve"> $B287*(LOGNORMDIST(20,$I287,$J287)-LOGNORMDIST(19.5,$I287,$J287))</f>
        <v>32.260830228184112</v>
      </c>
      <c r="CX287" s="21">
        <f t="shared" ref="CX287:CX350" si="398" xml:space="preserve"> $B287*(LOGNORMDIST(20.5,$I287,$J287)-LOGNORMDIST(20,$I287,$J287))</f>
        <v>50.142028886956936</v>
      </c>
      <c r="CY287" s="21">
        <f t="shared" ref="CY287:CY350" si="399" xml:space="preserve"> $B287*(LOGNORMDIST(21,$I287,$J287)-LOGNORMDIST(20.5,$I287,$J287))</f>
        <v>75.09405634790123</v>
      </c>
      <c r="CZ287" s="21">
        <f t="shared" ref="CZ287:CZ350" si="400" xml:space="preserve"> $B287*(LOGNORMDIST(21.5,$I287,$J287)-LOGNORMDIST(21,$I287,$J287))</f>
        <v>108.62195465952301</v>
      </c>
      <c r="DA287" s="21">
        <f t="shared" ref="DA287:DA350" si="401" xml:space="preserve"> $B287*(LOGNORMDIST(22,$I287,$J287)-LOGNORMDIST(21.5,$I287,$J287))</f>
        <v>152.08474922571639</v>
      </c>
      <c r="DB287" s="21">
        <f t="shared" ref="DB287:DB350" si="402" xml:space="preserve"> $B287*(LOGNORMDIST(22.5,$I287,$J287)-LOGNORMDIST(22,$I287,$J287))</f>
        <v>206.52953526008551</v>
      </c>
      <c r="DC287" s="21">
        <f t="shared" ref="DC287:DC350" si="403" xml:space="preserve"> $B287*(LOGNORMDIST(23,$I287,$J287)-LOGNORMDIST(22.5,$I287,$J287))</f>
        <v>272.52837401213304</v>
      </c>
      <c r="DD287" s="21">
        <f t="shared" ref="DD287:DD350" si="404" xml:space="preserve"> $B287*(LOGNORMDIST(23.5,$I287,$J287)-LOGNORMDIST(23,$I287,$J287))</f>
        <v>350.03992716749633</v>
      </c>
      <c r="DE287" s="21">
        <f t="shared" ref="DE287:DE350" si="405" xml:space="preserve"> $B287*(LOGNORMDIST(24,$I287,$J287)-LOGNORMDIST(23.5,$I287,$J287))</f>
        <v>438.31605861964408</v>
      </c>
      <c r="DF287" s="21">
        <f t="shared" ref="DF287:DF350" si="406" xml:space="preserve"> $B287*(LOGNORMDIST(24.5,$I287,$J287)-LOGNORMDIST(24,$I287,$J287))</f>
        <v>535.86852725143331</v>
      </c>
      <c r="DG287" s="21">
        <f t="shared" ref="DG287:DG350" si="407" xml:space="preserve"> $B287*(LOGNORMDIST(25,$I287,$J287)-LOGNORMDIST(24.5,$I287,$J287))</f>
        <v>640.50330471556219</v>
      </c>
      <c r="DH287" s="21">
        <f t="shared" ref="DH287:DH350" si="408" xml:space="preserve"> $B287*(LOGNORMDIST(25.5,$I287,$J287)-LOGNORMDIST(25,$I287,$J287))</f>
        <v>749.42134245836553</v>
      </c>
      <c r="DI287" s="21">
        <f t="shared" ref="DI287:DI350" si="409" xml:space="preserve"> $B287*(LOGNORMDIST(26,$I287,$J287)-LOGNORMDIST(25.5,$I287,$J287))</f>
        <v>859.3762699188652</v>
      </c>
      <c r="DJ287" s="21">
        <f t="shared" ref="DJ287:DJ350" si="410" xml:space="preserve"> $B287*(LOGNORMDIST(26.5,$I287,$J287)-LOGNORMDIST(26,$I287,$J287))</f>
        <v>966.87283410371037</v>
      </c>
      <c r="DK287" s="21">
        <f t="shared" ref="DK287:DK350" si="411" xml:space="preserve"> $B287*(LOGNORMDIST(27,$I287,$J287)-LOGNORMDIST(26.5,$I287,$J287))</f>
        <v>1068.3857803771873</v>
      </c>
      <c r="DL287" s="21">
        <f t="shared" ref="DL287:DL350" si="412" xml:space="preserve"> $B287*(LOGNORMDIST(27.5,$I287,$J287)-LOGNORMDIST(27,$I287,$J287))</f>
        <v>1160.5776932347785</v>
      </c>
      <c r="DM287" s="21">
        <f t="shared" ref="DM287:DM350" si="413" xml:space="preserve"> $B287*(LOGNORMDIST(28,$I287,$J287)-LOGNORMDIST(27.5,$I287,$J287))</f>
        <v>1240.4959187367313</v>
      </c>
      <c r="DN287" s="21">
        <f t="shared" ref="DN287:DN350" si="414" xml:space="preserve"> $B287*(LOGNORMDIST(28.5,$I287,$J287)-LOGNORMDIST(28,$I287,$J287))</f>
        <v>1305.7325235101041</v>
      </c>
      <c r="DO287" s="21">
        <f t="shared" ref="DO287:DO350" si="415" xml:space="preserve"> $B287*(LOGNORMDIST(29,$I287,$J287)-LOGNORMDIST(28.5,$I287,$J287))</f>
        <v>1354.5365067283813</v>
      </c>
      <c r="DP287" s="21">
        <f t="shared" ref="DP287:DP350" si="416" xml:space="preserve"> $B287*(LOGNORMDIST(29.5,$I287,$J287)-LOGNORMDIST(29,$I287,$J287))</f>
        <v>1385.8732932377422</v>
      </c>
      <c r="DQ287" s="21">
        <f t="shared" ref="DQ287:DQ350" si="417" xml:space="preserve"> $B287*(LOGNORMDIST(30,$I287,$J287)-LOGNORMDIST(29.5,$I287,$J287))</f>
        <v>1399.432094036199</v>
      </c>
      <c r="DR287" s="21">
        <f t="shared" ref="DR287:DR350" si="418" xml:space="preserve"> $B287*(LOGNORMDIST(30.5,$I287,$J287)-LOGNORMDIST(30,$I287,$J287))</f>
        <v>1395.5864003226297</v>
      </c>
      <c r="DS287" s="21">
        <f t="shared" ref="DS287:DS350" si="419" xml:space="preserve"> $B287*(LOGNORMDIST(31,$I287,$J287)-LOGNORMDIST(30.5,$I287,$J287))</f>
        <v>1375.3162880487687</v>
      </c>
      <c r="DT287" s="21">
        <f t="shared" ref="DT287:DT350" si="420" xml:space="preserve"> $B287*(LOGNORMDIST(31.5,$I287,$J287)-LOGNORMDIST(31,$I287,$J287))</f>
        <v>1340.103198094461</v>
      </c>
      <c r="DU287" s="21">
        <f t="shared" ref="DU287:DU350" si="421" xml:space="preserve"> $B287*(LOGNORMDIST(32,$I287,$J287)-LOGNORMDIST(31.5,$I287,$J287))</f>
        <v>1291.808475648349</v>
      </c>
      <c r="DV287" s="21">
        <f t="shared" ref="DV287:DV350" si="422" xml:space="preserve"> $B287*(LOGNORMDIST(32.5,$I287,$J287)-LOGNORMDIST(32,$I287,$J287))</f>
        <v>1232.5464057604972</v>
      </c>
      <c r="DW287" s="21">
        <f t="shared" ref="DW287:DW350" si="423" xml:space="preserve"> $B287*(LOGNORMDIST(33,$I287,$J287)-LOGNORMDIST(32.5,$I287,$J287))</f>
        <v>1164.5610647292513</v>
      </c>
      <c r="DX287" s="21">
        <f t="shared" ref="DX287:DX350" si="424" xml:space="preserve"> $B287*(LOGNORMDIST(33.5,$I287,$J287)-LOGNORMDIST(33,$I287,$J287))</f>
        <v>1090.1143446201156</v>
      </c>
      <c r="DY287" s="21">
        <f t="shared" ref="DY287:DY350" si="425" xml:space="preserve"> $B287*(LOGNORMDIST(34,$I287,$J287)-LOGNORMDIST(33.5,$I287,$J287))</f>
        <v>1011.3903103642892</v>
      </c>
      <c r="DZ287" s="21">
        <f t="shared" ref="DZ287:DZ350" si="426" xml:space="preserve"> $B287*(LOGNORMDIST(34.5,$I287,$J287)-LOGNORMDIST(34,$I287,$J287))</f>
        <v>930.41887649942942</v>
      </c>
      <c r="EA287" s="21">
        <f t="shared" ref="EA287:EA350" si="427" xml:space="preserve"> $B287*(LOGNORMDIST(35,$I287,$J287)-LOGNORMDIST(34.5,$I287,$J287))</f>
        <v>849.01983853865897</v>
      </c>
      <c r="EB287" s="21">
        <f t="shared" ref="EB287:EB350" si="428" xml:space="preserve"> $B287*(LOGNORMDIST(35.5,$I287,$J287)-LOGNORMDIST(35,$I287,$J287))</f>
        <v>768.76668643021833</v>
      </c>
      <c r="EC287" s="21">
        <f t="shared" ref="EC287:EC350" si="429" xml:space="preserve"> $B287*(LOGNORMDIST(36,$I287,$J287)-LOGNORMDIST(35.5,$I287,$J287))</f>
        <v>690.96842352873841</v>
      </c>
      <c r="ED287" s="21">
        <f t="shared" ref="ED287:ED350" si="430" xml:space="preserve"> $B287*(LOGNORMDIST(36.5,$I287,$J287)-LOGNORMDIST(36,$I287,$J287))</f>
        <v>616.66681899934269</v>
      </c>
      <c r="EE287" s="21">
        <f t="shared" ref="EE287:EE350" si="431" xml:space="preserve"> $B287*(LOGNORMDIST(37,$I287,$J287)-LOGNORMDIST(36.5,$I287,$J287))</f>
        <v>546.64610010323418</v>
      </c>
      <c r="EF287" s="21">
        <f t="shared" ref="EF287:EF350" si="432" xml:space="preserve"> $B287*(LOGNORMDIST(37.5,$I287,$J287)-LOGNORMDIST(37,$I287,$J287))</f>
        <v>481.45198383173738</v>
      </c>
      <c r="EG287" s="21">
        <f t="shared" ref="EG287:EG350" si="433" xml:space="preserve"> $B287*(LOGNORMDIST(38,$I287,$J287)-LOGNORMDIST(37.5,$I287,$J287))</f>
        <v>421.4170832529781</v>
      </c>
      <c r="EH287" s="21">
        <f t="shared" ref="EH287:EH350" si="434" xml:space="preserve"> $B287*(LOGNORMDIST(38.5,$I287,$J287)-LOGNORMDIST(38,$I287,$J287))</f>
        <v>366.69002942411737</v>
      </c>
      <c r="EI287" s="21">
        <f t="shared" ref="EI287:EI350" si="435" xml:space="preserve"> $B287*(LOGNORMDIST(39,$I287,$J287)-LOGNORMDIST(38.5,$I287,$J287))</f>
        <v>317.26605722830556</v>
      </c>
      <c r="EJ287" s="21">
        <f t="shared" ref="EJ287:EJ350" si="436" xml:space="preserve"> $B287*(LOGNORMDIST(39.5,$I287,$J287)-LOGNORMDIST(39,$I287,$J287))</f>
        <v>273.01725576533067</v>
      </c>
      <c r="EK287" s="21">
        <f t="shared" ref="EK287:EK350" si="437" xml:space="preserve"> $B287*(LOGNORMDIST(40,$I287,$J287)-LOGNORMDIST(39.5,$I287,$J287))</f>
        <v>233.72113613686815</v>
      </c>
      <c r="EL287" s="21">
        <f t="shared" ref="EL287:EL350" si="438" xml:space="preserve"> $B287*(LOGNORMDIST(40.5,$I287,$J287)-LOGNORMDIST(40,$I287,$J287))</f>
        <v>199.08658953134528</v>
      </c>
      <c r="EM287" s="21">
        <f t="shared" ref="EM287:EM350" si="439" xml:space="preserve"> $B287*(LOGNORMDIST(41,$I287,$J287)-LOGNORMDIST(40.5,$I287,$J287))</f>
        <v>168.7766760179764</v>
      </c>
      <c r="EN287" s="21">
        <f t="shared" ref="EN287:EN350" si="440" xml:space="preserve"> $B287*(LOGNORMDIST(41.5,$I287,$J287)-LOGNORMDIST(41,$I287,$J287))</f>
        <v>142.42798890154367</v>
      </c>
      <c r="EO287" s="21">
        <f t="shared" ref="EO287:EO350" si="441" xml:space="preserve"> $B287*(LOGNORMDIST(42,$I287,$J287)-LOGNORMDIST(41.5,$I287,$J287))</f>
        <v>119.66657812270073</v>
      </c>
      <c r="EP287" s="21">
        <f t="shared" ref="EP287:EP350" si="442" xml:space="preserve"> $B287*(LOGNORMDIST(42.5,$I287,$J287)-LOGNORMDIST(42,$I287,$J287))</f>
        <v>100.12059189024826</v>
      </c>
      <c r="EQ287" s="21">
        <f t="shared" ref="EQ287:EQ350" si="443" xml:space="preserve"> $B287*(LOGNORMDIST(43,$I287,$J287)-LOGNORMDIST(42.5,$I287,$J287))</f>
        <v>83.429915042013207</v>
      </c>
      <c r="ER287" s="21">
        <f t="shared" ref="ER287:ER350" si="444" xml:space="preserve"> $B287*(LOGNORMDIST(43.5,$I287,$J287)-LOGNORMDIST(43,$I287,$J287))</f>
        <v>69.253154108476181</v>
      </c>
      <c r="ES287" s="21">
        <f t="shared" ref="ES287:ES350" si="445" xml:space="preserve"> $B287*(LOGNORMDIST(44,$I287,$J287)-LOGNORMDIST(43.5,$I287,$J287))</f>
        <v>57.272352002457268</v>
      </c>
      <c r="ET287" s="21">
        <f t="shared" ref="ET287:ET350" si="446" xml:space="preserve"> $B287*(LOGNORMDIST(44.5,$I287,$J287)-LOGNORMDIST(44,$I287,$J287))</f>
        <v>47.19581878855498</v>
      </c>
      <c r="EU287" s="21">
        <f t="shared" ref="EU287:EU350" si="447" xml:space="preserve"> $B287*(LOGNORMDIST(45,$I287,$J287)-LOGNORMDIST(44.5,$I287,$J287))</f>
        <v>38.759447413630156</v>
      </c>
      <c r="EV287" s="21">
        <f t="shared" ref="EV287:EV350" si="448" xml:space="preserve"> $B287*(LOGNORMDIST(45.5,$I287,$J287)-LOGNORMDIST(45,$I287,$J287))</f>
        <v>31.726851768330928</v>
      </c>
      <c r="EW287" s="21">
        <f t="shared" ref="EW287:EW350" si="449" xml:space="preserve"> $B287*(LOGNORMDIST(46,$I287,$J287)-LOGNORMDIST(45.5,$I287,$J287))</f>
        <v>25.888624874327007</v>
      </c>
      <c r="EX287" s="21">
        <f t="shared" ref="EX287:EX350" si="450" xml:space="preserve"> $B287*(LOGNORMDIST(46.5,$I287,$J287)-LOGNORMDIST(46,$I287,$J287))</f>
        <v>21.060971935420497</v>
      </c>
      <c r="EY287" s="21">
        <f t="shared" ref="EY287:EY350" si="451" xml:space="preserve"> $B287*(LOGNORMDIST(47,$I287,$J287)-LOGNORMDIST(46.5,$I287,$J287))</f>
        <v>17.083929842933564</v>
      </c>
      <c r="EZ287" s="21">
        <f t="shared" ref="EZ287:EZ350" si="452" xml:space="preserve"> $B287*(LOGNORMDIST(47.5,$I287,$J287)-LOGNORMDIST(47,$I287,$J287))</f>
        <v>13.819343839881933</v>
      </c>
      <c r="FA287" s="21">
        <f t="shared" ref="FA287:FA350" si="453" xml:space="preserve"> $B287*(LOGNORMDIST(48,$I287,$J287)-LOGNORMDIST(47.5,$I287,$J287))</f>
        <v>11.148734913694053</v>
      </c>
      <c r="FB287" s="21">
        <f t="shared" ref="FB287:FB350" si="454" xml:space="preserve"> $B287*(LOGNORMDIST(48.5,$I287,$J287)-LOGNORMDIST(48,$I287,$J287))</f>
        <v>8.97115891443819</v>
      </c>
      <c r="FC287" s="21">
        <f t="shared" ref="FC287:FC350" si="455" xml:space="preserve"> $B287*(LOGNORMDIST(49,$I287,$J287)-LOGNORMDIST(48.5,$I287,$J287))</f>
        <v>7.2011306807054067</v>
      </c>
      <c r="FD287" s="21">
        <f t="shared" ref="FD287:FD350" si="456" xml:space="preserve"> $B287*(LOGNORMDIST(49.5,$I287,$J287)-LOGNORMDIST(49,$I287,$J287))</f>
        <v>5.7666635297817717</v>
      </c>
      <c r="FE287" s="21">
        <f t="shared" ref="FE287:FE350" si="457" xml:space="preserve"> $B287*(LOGNORMDIST(50,$I287,$J287)-LOGNORMDIST(49.5,$I287,$J287))</f>
        <v>4.6074560188320781</v>
      </c>
      <c r="FF287" s="22">
        <f t="shared" ref="FF287:FF350" si="458" xml:space="preserve"> $B287*(1-LOGNORMDIST(50,$I287,$J287))</f>
        <v>17.529614026683202</v>
      </c>
    </row>
    <row r="288" spans="1:162" ht="15.5" x14ac:dyDescent="0.35">
      <c r="A288" s="4" t="s">
        <v>94</v>
      </c>
      <c r="B288" s="18">
        <f>[1]InputData!C81</f>
        <v>30438.719844357976</v>
      </c>
      <c r="C288" s="19">
        <f>'[1]Cenários obesidade'!B83</f>
        <v>28.11</v>
      </c>
      <c r="D288" s="19">
        <f>'[1]Cenários obesidade'!C83</f>
        <v>4.26</v>
      </c>
      <c r="E288" s="19">
        <f>'[1]Cenários obesidade'!D83</f>
        <v>30.920999999999999</v>
      </c>
      <c r="F288" s="19">
        <f>'[1]Cenários obesidade'!E83</f>
        <v>4.6859999999999999</v>
      </c>
      <c r="G288" s="20">
        <f t="shared" si="239"/>
        <v>3.324771945545951</v>
      </c>
      <c r="H288" s="21">
        <f t="shared" si="240"/>
        <v>0.15068801792106498</v>
      </c>
      <c r="I288" s="20">
        <f t="shared" si="241"/>
        <v>3.4200821253502758</v>
      </c>
      <c r="J288" s="22">
        <f t="shared" si="242"/>
        <v>0.15068801792106498</v>
      </c>
      <c r="K288" s="20">
        <f t="shared" si="243"/>
        <v>0.64890526541891358</v>
      </c>
      <c r="L288" s="21">
        <f t="shared" si="244"/>
        <v>0.97315351206835565</v>
      </c>
      <c r="M288" s="21">
        <f t="shared" si="245"/>
        <v>2.150910322480446</v>
      </c>
      <c r="N288" s="21">
        <f t="shared" si="246"/>
        <v>4.4418713368122544</v>
      </c>
      <c r="O288" s="21">
        <f t="shared" si="247"/>
        <v>8.6165766126126098</v>
      </c>
      <c r="P288" s="21"/>
      <c r="Q288" s="21">
        <f t="shared" si="248"/>
        <v>15.776758194679589</v>
      </c>
      <c r="R288" s="21">
        <f t="shared" si="249"/>
        <v>27.384172619040211</v>
      </c>
      <c r="S288" s="21"/>
      <c r="T288" s="21">
        <f t="shared" si="250"/>
        <v>45.236078798526002</v>
      </c>
      <c r="U288" s="21">
        <f t="shared" si="251"/>
        <v>71.370624604873896</v>
      </c>
      <c r="V288" s="21"/>
      <c r="W288" s="21">
        <f t="shared" si="252"/>
        <v>107.8967283688818</v>
      </c>
      <c r="X288" s="21">
        <f t="shared" si="253"/>
        <v>156.75856764639985</v>
      </c>
      <c r="Y288" s="21"/>
      <c r="Z288" s="21">
        <f t="shared" si="254"/>
        <v>219.46089632499516</v>
      </c>
      <c r="AA288" s="21">
        <f t="shared" si="255"/>
        <v>296.79391012360833</v>
      </c>
      <c r="AB288" s="21"/>
      <c r="AC288" s="21">
        <f t="shared" si="256"/>
        <v>388.60179808140339</v>
      </c>
      <c r="AD288" s="21">
        <f t="shared" si="257"/>
        <v>493.63575180224547</v>
      </c>
      <c r="AE288" s="21"/>
      <c r="AF288" s="21">
        <f t="shared" si="258"/>
        <v>609.52058026768259</v>
      </c>
      <c r="AG288" s="21">
        <f t="shared" si="259"/>
        <v>732.84671236761972</v>
      </c>
      <c r="AH288" s="21"/>
      <c r="AI288" s="21">
        <f t="shared" si="260"/>
        <v>859.37998713708782</v>
      </c>
      <c r="AJ288" s="21">
        <f t="shared" si="261"/>
        <v>984.36414160041693</v>
      </c>
      <c r="AK288" s="21"/>
      <c r="AL288" s="21">
        <f t="shared" si="262"/>
        <v>1102.8784598282457</v>
      </c>
      <c r="AM288" s="21">
        <f t="shared" si="263"/>
        <v>1210.2074266608031</v>
      </c>
      <c r="AN288" s="21">
        <f t="shared" si="264"/>
        <v>1302.1806639194524</v>
      </c>
      <c r="AO288" s="21">
        <f t="shared" si="265"/>
        <v>1375.448795068688</v>
      </c>
      <c r="AP288" s="21">
        <f t="shared" si="266"/>
        <v>1427.6721785134316</v>
      </c>
      <c r="AQ288" s="21">
        <f t="shared" si="267"/>
        <v>1457.6123296501953</v>
      </c>
      <c r="AR288" s="21">
        <f t="shared" si="268"/>
        <v>1465.1281449631017</v>
      </c>
      <c r="AS288" s="21">
        <f t="shared" si="269"/>
        <v>1451.089095398386</v>
      </c>
      <c r="AT288" s="21">
        <f t="shared" si="270"/>
        <v>1417.2244070617078</v>
      </c>
      <c r="AU288" s="21">
        <f t="shared" si="271"/>
        <v>1365.9306195725273</v>
      </c>
      <c r="AV288" s="21">
        <f t="shared" si="272"/>
        <v>1300.0600969698187</v>
      </c>
      <c r="AW288" s="21">
        <f t="shared" si="273"/>
        <v>1222.7107327913304</v>
      </c>
      <c r="AX288" s="21">
        <f t="shared" si="274"/>
        <v>1137.0330899187034</v>
      </c>
      <c r="AY288" s="21">
        <f t="shared" si="275"/>
        <v>1046.0664050263533</v>
      </c>
      <c r="AZ288" s="21">
        <f t="shared" si="276"/>
        <v>952.61000899797341</v>
      </c>
      <c r="BA288" s="21">
        <f t="shared" si="277"/>
        <v>859.13232437330646</v>
      </c>
      <c r="BB288" s="21">
        <f t="shared" si="278"/>
        <v>767.71604684167551</v>
      </c>
      <c r="BC288" s="21">
        <f t="shared" si="279"/>
        <v>680.03555495228125</v>
      </c>
      <c r="BD288" s="21">
        <f t="shared" si="280"/>
        <v>597.36101943724213</v>
      </c>
      <c r="BE288" s="21">
        <f t="shared" si="281"/>
        <v>520.58299031234799</v>
      </c>
      <c r="BF288" s="21">
        <f t="shared" si="282"/>
        <v>450.25125260275797</v>
      </c>
      <c r="BG288" s="21">
        <f t="shared" si="283"/>
        <v>386.62226302087282</v>
      </c>
      <c r="BH288" s="21">
        <f t="shared" si="284"/>
        <v>329.7103192887156</v>
      </c>
      <c r="BI288" s="21">
        <f t="shared" si="285"/>
        <v>279.33860557698193</v>
      </c>
      <c r="BJ288" s="21">
        <f t="shared" si="286"/>
        <v>235.18727153509164</v>
      </c>
      <c r="BK288" s="21">
        <f t="shared" si="287"/>
        <v>196.8366461605344</v>
      </c>
      <c r="BL288" s="21">
        <f t="shared" si="288"/>
        <v>163.80450395115221</v>
      </c>
      <c r="BM288" s="21">
        <f t="shared" si="289"/>
        <v>135.57696149748216</v>
      </c>
      <c r="BN288" s="21">
        <f t="shared" si="290"/>
        <v>111.63308255448497</v>
      </c>
      <c r="BO288" s="21">
        <f t="shared" si="291"/>
        <v>91.463618949023015</v>
      </c>
      <c r="BP288" s="21">
        <f t="shared" si="292"/>
        <v>74.584533170406715</v>
      </c>
      <c r="BQ288" s="21">
        <f t="shared" si="293"/>
        <v>60.546060382086971</v>
      </c>
      <c r="BR288" s="21">
        <f t="shared" si="294"/>
        <v>48.938097915894993</v>
      </c>
      <c r="BS288" s="21">
        <f t="shared" si="295"/>
        <v>39.392682423295859</v>
      </c>
      <c r="BT288" s="21">
        <f t="shared" si="296"/>
        <v>31.584249004089212</v>
      </c>
      <c r="BU288" s="21">
        <f t="shared" si="297"/>
        <v>25.228279288371603</v>
      </c>
      <c r="BV288" s="21">
        <f t="shared" si="298"/>
        <v>20.078849252226526</v>
      </c>
      <c r="BW288" s="21">
        <f t="shared" si="299"/>
        <v>15.925491596348911</v>
      </c>
      <c r="BX288" s="21">
        <f t="shared" si="300"/>
        <v>12.589697860039198</v>
      </c>
      <c r="BY288" s="21">
        <f t="shared" si="301"/>
        <v>9.9213056669337636</v>
      </c>
      <c r="BZ288" s="21">
        <f t="shared" si="302"/>
        <v>7.7949483084222626</v>
      </c>
      <c r="CA288" s="21">
        <f t="shared" si="303"/>
        <v>6.1066876134133263</v>
      </c>
      <c r="CB288" s="21">
        <f t="shared" si="304"/>
        <v>4.7709061691436592</v>
      </c>
      <c r="CC288" s="21">
        <f t="shared" si="305"/>
        <v>3.7175003359701533</v>
      </c>
      <c r="CD288" s="21">
        <f t="shared" si="306"/>
        <v>2.8893897501362766</v>
      </c>
      <c r="CE288" s="21">
        <f t="shared" si="307"/>
        <v>2.2403406572107913</v>
      </c>
      <c r="CF288" s="21">
        <f t="shared" si="308"/>
        <v>1.7330880381411786</v>
      </c>
      <c r="CG288" s="21">
        <f t="shared" si="309"/>
        <v>1.3377337765347039</v>
      </c>
      <c r="CH288" s="21">
        <f t="shared" si="310"/>
        <v>1.0303939351868461</v>
      </c>
      <c r="CI288" s="21">
        <f t="shared" si="311"/>
        <v>0.79206660902211534</v>
      </c>
      <c r="CJ288" s="21">
        <f t="shared" si="312"/>
        <v>0.60769202560161084</v>
      </c>
      <c r="CK288" s="21">
        <f t="shared" si="313"/>
        <v>0.46537796283914007</v>
      </c>
      <c r="CL288" s="22">
        <f t="shared" si="314"/>
        <v>1.4814322351393541</v>
      </c>
      <c r="CM288" s="20">
        <f t="shared" si="387"/>
        <v>3.4986601810760437E-2</v>
      </c>
      <c r="CN288" s="21">
        <f t="shared" si="388"/>
        <v>6.4796709649930131E-2</v>
      </c>
      <c r="CO288" s="21">
        <f t="shared" si="389"/>
        <v>0.16380475724554161</v>
      </c>
      <c r="CP288" s="21">
        <f t="shared" si="390"/>
        <v>0.38531719671268139</v>
      </c>
      <c r="CQ288" s="21">
        <f t="shared" si="391"/>
        <v>0.84811648498287395</v>
      </c>
      <c r="CR288" s="21">
        <f t="shared" si="392"/>
        <v>1.755588223593044</v>
      </c>
      <c r="CS288" s="21">
        <f t="shared" si="393"/>
        <v>3.4331459714101951</v>
      </c>
      <c r="CT288" s="21">
        <f t="shared" si="394"/>
        <v>6.3686847098394326</v>
      </c>
      <c r="CU288" s="21">
        <f t="shared" si="395"/>
        <v>11.249036238391362</v>
      </c>
      <c r="CV288" s="21">
        <f t="shared" si="396"/>
        <v>18.982910040602555</v>
      </c>
      <c r="CW288" s="21">
        <f t="shared" si="397"/>
        <v>30.699822313917142</v>
      </c>
      <c r="CX288" s="21">
        <f t="shared" si="398"/>
        <v>47.715801682749344</v>
      </c>
      <c r="CY288" s="21">
        <f t="shared" si="399"/>
        <v>71.460472976228587</v>
      </c>
      <c r="CZ288" s="21">
        <f t="shared" si="400"/>
        <v>103.3660536276106</v>
      </c>
      <c r="DA288" s="21">
        <f t="shared" si="401"/>
        <v>144.72580974705269</v>
      </c>
      <c r="DB288" s="21">
        <f t="shared" si="402"/>
        <v>196.53617065072652</v>
      </c>
      <c r="DC288" s="21">
        <f t="shared" si="403"/>
        <v>259.34151720509436</v>
      </c>
      <c r="DD288" s="21">
        <f t="shared" si="404"/>
        <v>333.10251133681101</v>
      </c>
      <c r="DE288" s="21">
        <f t="shared" si="405"/>
        <v>417.10721707353224</v>
      </c>
      <c r="DF288" s="21">
        <f t="shared" si="406"/>
        <v>509.93940496507366</v>
      </c>
      <c r="DG288" s="21">
        <f t="shared" si="407"/>
        <v>609.51120932609945</v>
      </c>
      <c r="DH288" s="21">
        <f t="shared" si="408"/>
        <v>713.15901943618644</v>
      </c>
      <c r="DI288" s="21">
        <f t="shared" si="409"/>
        <v>817.79354718085563</v>
      </c>
      <c r="DJ288" s="21">
        <f t="shared" si="410"/>
        <v>920.08866471159536</v>
      </c>
      <c r="DK288" s="21">
        <f t="shared" si="411"/>
        <v>1016.689694229904</v>
      </c>
      <c r="DL288" s="21">
        <f t="shared" si="412"/>
        <v>1104.4207080782571</v>
      </c>
      <c r="DM288" s="21">
        <f t="shared" si="413"/>
        <v>1180.4719226688248</v>
      </c>
      <c r="DN288" s="21">
        <f t="shared" si="414"/>
        <v>1242.5519175338088</v>
      </c>
      <c r="DO288" s="21">
        <f t="shared" si="415"/>
        <v>1288.9944176931369</v>
      </c>
      <c r="DP288" s="21">
        <f t="shared" si="416"/>
        <v>1318.8149080810772</v>
      </c>
      <c r="DQ288" s="21">
        <f t="shared" si="417"/>
        <v>1331.7176378731569</v>
      </c>
      <c r="DR288" s="21">
        <f t="shared" si="418"/>
        <v>1328.0580261134703</v>
      </c>
      <c r="DS288" s="21">
        <f t="shared" si="419"/>
        <v>1308.7687257238281</v>
      </c>
      <c r="DT288" s="21">
        <f t="shared" si="420"/>
        <v>1275.2594949608581</v>
      </c>
      <c r="DU288" s="21">
        <f t="shared" si="421"/>
        <v>1229.3016139234289</v>
      </c>
      <c r="DV288" s="21">
        <f t="shared" si="422"/>
        <v>1172.9070635462795</v>
      </c>
      <c r="DW288" s="21">
        <f t="shared" si="423"/>
        <v>1108.211335790739</v>
      </c>
      <c r="DX288" s="21">
        <f t="shared" si="424"/>
        <v>1037.3668763320456</v>
      </c>
      <c r="DY288" s="21">
        <f t="shared" si="425"/>
        <v>962.45206954021069</v>
      </c>
      <c r="DZ288" s="21">
        <f t="shared" si="426"/>
        <v>885.39860828171516</v>
      </c>
      <c r="EA288" s="21">
        <f t="shared" si="427"/>
        <v>807.93823344807868</v>
      </c>
      <c r="EB288" s="21">
        <f t="shared" si="428"/>
        <v>731.56829837714326</v>
      </c>
      <c r="EC288" s="21">
        <f t="shared" si="429"/>
        <v>657.5344675515413</v>
      </c>
      <c r="ED288" s="21">
        <f t="shared" si="430"/>
        <v>586.82810195098739</v>
      </c>
      <c r="EE288" s="21">
        <f t="shared" si="431"/>
        <v>520.1954823563035</v>
      </c>
      <c r="EF288" s="21">
        <f t="shared" si="432"/>
        <v>458.15592009794364</v>
      </c>
      <c r="EG288" s="21">
        <f t="shared" si="433"/>
        <v>401.02593406331789</v>
      </c>
      <c r="EH288" s="21">
        <f t="shared" si="434"/>
        <v>348.94696348424071</v>
      </c>
      <c r="EI288" s="21">
        <f t="shared" si="435"/>
        <v>301.9144738140327</v>
      </c>
      <c r="EJ288" s="21">
        <f t="shared" si="436"/>
        <v>259.80674338958886</v>
      </c>
      <c r="EK288" s="21">
        <f t="shared" si="437"/>
        <v>222.41204890443905</v>
      </c>
      <c r="EL288" s="21">
        <f t="shared" si="438"/>
        <v>189.45336745724794</v>
      </c>
      <c r="EM288" s="21">
        <f t="shared" si="439"/>
        <v>160.61006266226786</v>
      </c>
      <c r="EN288" s="21">
        <f t="shared" si="440"/>
        <v>135.5363120192109</v>
      </c>
      <c r="EO288" s="21">
        <f t="shared" si="441"/>
        <v>113.87625982644101</v>
      </c>
      <c r="EP288" s="21">
        <f t="shared" si="442"/>
        <v>95.276047121365281</v>
      </c>
      <c r="EQ288" s="21">
        <f t="shared" si="443"/>
        <v>79.392983669012565</v>
      </c>
      <c r="ER288" s="21">
        <f t="shared" si="444"/>
        <v>65.902195038711213</v>
      </c>
      <c r="ES288" s="21">
        <f t="shared" si="445"/>
        <v>54.501109163628691</v>
      </c>
      <c r="ET288" s="21">
        <f t="shared" si="446"/>
        <v>44.912150137495871</v>
      </c>
      <c r="EU288" s="21">
        <f t="shared" si="447"/>
        <v>36.883990280712567</v>
      </c>
      <c r="EV288" s="21">
        <f t="shared" si="448"/>
        <v>30.191681521476205</v>
      </c>
      <c r="EW288" s="21">
        <f t="shared" si="449"/>
        <v>24.635949477182152</v>
      </c>
      <c r="EX288" s="21">
        <f t="shared" si="450"/>
        <v>20.041892648222728</v>
      </c>
      <c r="EY288" s="21">
        <f t="shared" si="451"/>
        <v>16.257288076340004</v>
      </c>
      <c r="EZ288" s="21">
        <f t="shared" si="452"/>
        <v>13.15066591214571</v>
      </c>
      <c r="FA288" s="21">
        <f t="shared" si="453"/>
        <v>10.609279998515309</v>
      </c>
      <c r="FB288" s="21">
        <f t="shared" si="454"/>
        <v>8.5370705798686011</v>
      </c>
      <c r="FC288" s="21">
        <f t="shared" si="455"/>
        <v>6.8526888735744995</v>
      </c>
      <c r="FD288" s="21">
        <f t="shared" si="456"/>
        <v>5.4876314235020081</v>
      </c>
      <c r="FE288" s="21">
        <f t="shared" si="457"/>
        <v>4.3845145985660094</v>
      </c>
      <c r="FF288" s="22">
        <f t="shared" si="458"/>
        <v>16.681406896359821</v>
      </c>
    </row>
    <row r="289" spans="1:162" ht="15.5" x14ac:dyDescent="0.35">
      <c r="A289" s="4" t="s">
        <v>95</v>
      </c>
      <c r="B289" s="18">
        <f>[1]InputData!C82</f>
        <v>25795.525291828795</v>
      </c>
      <c r="C289" s="19">
        <f>'[1]Cenários obesidade'!B84</f>
        <v>28.11</v>
      </c>
      <c r="D289" s="19">
        <f>'[1]Cenários obesidade'!C84</f>
        <v>4.26</v>
      </c>
      <c r="E289" s="19">
        <f>'[1]Cenários obesidade'!D84</f>
        <v>30.920999999999999</v>
      </c>
      <c r="F289" s="19">
        <f>'[1]Cenários obesidade'!E84</f>
        <v>4.6859999999999999</v>
      </c>
      <c r="G289" s="20">
        <f t="shared" si="239"/>
        <v>3.324771945545951</v>
      </c>
      <c r="H289" s="21">
        <f t="shared" si="240"/>
        <v>0.15068801792106498</v>
      </c>
      <c r="I289" s="20">
        <f t="shared" si="241"/>
        <v>3.4200821253502758</v>
      </c>
      <c r="J289" s="22">
        <f t="shared" si="242"/>
        <v>0.15068801792106498</v>
      </c>
      <c r="K289" s="20">
        <f t="shared" si="243"/>
        <v>0.54991971645670645</v>
      </c>
      <c r="L289" s="21">
        <f t="shared" si="244"/>
        <v>0.82470636615962356</v>
      </c>
      <c r="M289" s="21">
        <f t="shared" si="245"/>
        <v>1.8228053580342762</v>
      </c>
      <c r="N289" s="21">
        <f t="shared" si="246"/>
        <v>3.764297743061233</v>
      </c>
      <c r="O289" s="21">
        <f t="shared" si="247"/>
        <v>7.302183570010687</v>
      </c>
      <c r="P289" s="21"/>
      <c r="Q289" s="21">
        <f t="shared" si="248"/>
        <v>13.370134063287788</v>
      </c>
      <c r="R289" s="21">
        <f t="shared" si="249"/>
        <v>23.206925948339165</v>
      </c>
      <c r="S289" s="21"/>
      <c r="T289" s="21">
        <f t="shared" si="250"/>
        <v>38.335659998750849</v>
      </c>
      <c r="U289" s="21">
        <f t="shared" si="251"/>
        <v>60.483580173621952</v>
      </c>
      <c r="V289" s="21"/>
      <c r="W289" s="21">
        <f t="shared" si="252"/>
        <v>91.437905397357454</v>
      </c>
      <c r="X289" s="21">
        <f t="shared" si="253"/>
        <v>132.84624376813548</v>
      </c>
      <c r="Y289" s="21"/>
      <c r="Z289" s="21">
        <f t="shared" si="254"/>
        <v>185.98381044491114</v>
      </c>
      <c r="AA289" s="21">
        <f t="shared" si="255"/>
        <v>251.52026281661728</v>
      </c>
      <c r="AB289" s="21"/>
      <c r="AC289" s="21">
        <f t="shared" si="256"/>
        <v>329.32355769610461</v>
      </c>
      <c r="AD289" s="21">
        <f t="shared" si="257"/>
        <v>418.33538288325889</v>
      </c>
      <c r="AE289" s="21"/>
      <c r="AF289" s="21">
        <f t="shared" si="258"/>
        <v>516.54286463362939</v>
      </c>
      <c r="AG289" s="21">
        <f t="shared" si="259"/>
        <v>621.05653590476254</v>
      </c>
      <c r="AH289" s="21"/>
      <c r="AI289" s="21">
        <f t="shared" si="260"/>
        <v>728.28812469244735</v>
      </c>
      <c r="AJ289" s="21">
        <f t="shared" si="261"/>
        <v>834.20689966137036</v>
      </c>
      <c r="AK289" s="21"/>
      <c r="AL289" s="21">
        <f t="shared" si="262"/>
        <v>934.6427625663099</v>
      </c>
      <c r="AM289" s="21">
        <f t="shared" si="263"/>
        <v>1025.5995141193248</v>
      </c>
      <c r="AN289" s="21">
        <f t="shared" si="264"/>
        <v>1103.5429355249596</v>
      </c>
      <c r="AO289" s="21">
        <f t="shared" si="265"/>
        <v>1165.6345720921086</v>
      </c>
      <c r="AP289" s="21">
        <f t="shared" si="266"/>
        <v>1209.8916767062981</v>
      </c>
      <c r="AQ289" s="21">
        <f t="shared" si="267"/>
        <v>1235.2646861442333</v>
      </c>
      <c r="AR289" s="21">
        <f t="shared" si="268"/>
        <v>1241.634021155171</v>
      </c>
      <c r="AS289" s="21">
        <f t="shared" si="269"/>
        <v>1229.7365215240559</v>
      </c>
      <c r="AT289" s="21">
        <f t="shared" si="270"/>
        <v>1201.0376331031423</v>
      </c>
      <c r="AU289" s="21">
        <f t="shared" si="271"/>
        <v>1157.5683216716334</v>
      </c>
      <c r="AV289" s="21">
        <f t="shared" si="272"/>
        <v>1101.7458448896768</v>
      </c>
      <c r="AW289" s="21">
        <f t="shared" si="273"/>
        <v>1036.1955362638394</v>
      </c>
      <c r="AX289" s="21">
        <f t="shared" si="274"/>
        <v>963.5873643378842</v>
      </c>
      <c r="AY289" s="21">
        <f t="shared" si="275"/>
        <v>886.49695341216386</v>
      </c>
      <c r="AZ289" s="21">
        <f t="shared" si="276"/>
        <v>807.29661779489277</v>
      </c>
      <c r="BA289" s="21">
        <f t="shared" si="277"/>
        <v>728.07824099432753</v>
      </c>
      <c r="BB289" s="21">
        <f t="shared" si="278"/>
        <v>650.60681935735215</v>
      </c>
      <c r="BC289" s="21">
        <f t="shared" si="279"/>
        <v>576.30131775617065</v>
      </c>
      <c r="BD289" s="21">
        <f t="shared" si="280"/>
        <v>506.23815206545942</v>
      </c>
      <c r="BE289" s="21">
        <f t="shared" si="281"/>
        <v>441.17202568843055</v>
      </c>
      <c r="BF289" s="21">
        <f t="shared" si="282"/>
        <v>381.56885813793048</v>
      </c>
      <c r="BG289" s="21">
        <f t="shared" si="283"/>
        <v>327.64598561090924</v>
      </c>
      <c r="BH289" s="21">
        <f t="shared" si="284"/>
        <v>279.41552482094545</v>
      </c>
      <c r="BI289" s="21">
        <f t="shared" si="285"/>
        <v>236.72763184489995</v>
      </c>
      <c r="BJ289" s="21">
        <f t="shared" si="286"/>
        <v>199.31124706363701</v>
      </c>
      <c r="BK289" s="21">
        <f t="shared" si="287"/>
        <v>166.81071708519866</v>
      </c>
      <c r="BL289" s="21">
        <f t="shared" si="288"/>
        <v>138.81737622979003</v>
      </c>
      <c r="BM289" s="21">
        <f t="shared" si="289"/>
        <v>114.895730082612</v>
      </c>
      <c r="BN289" s="21">
        <f t="shared" si="290"/>
        <v>94.604307249563547</v>
      </c>
      <c r="BO289" s="21">
        <f t="shared" si="291"/>
        <v>77.511541482222896</v>
      </c>
      <c r="BP289" s="21">
        <f t="shared" si="292"/>
        <v>63.207231500344676</v>
      </c>
      <c r="BQ289" s="21">
        <f t="shared" si="293"/>
        <v>51.310220662785568</v>
      </c>
      <c r="BR289" s="21">
        <f t="shared" si="294"/>
        <v>41.472964335504237</v>
      </c>
      <c r="BS289" s="21">
        <f t="shared" si="295"/>
        <v>33.383629172284628</v>
      </c>
      <c r="BT289" s="21">
        <f t="shared" si="296"/>
        <v>26.766312715329843</v>
      </c>
      <c r="BU289" s="21">
        <f t="shared" si="297"/>
        <v>21.379897702009835</v>
      </c>
      <c r="BV289" s="21">
        <f t="shared" si="298"/>
        <v>17.015973942564855</v>
      </c>
      <c r="BW289" s="21">
        <f t="shared" si="299"/>
        <v>13.496179318939756</v>
      </c>
      <c r="BX289" s="21">
        <f t="shared" si="300"/>
        <v>10.66923547460949</v>
      </c>
      <c r="BY289" s="21">
        <f t="shared" si="301"/>
        <v>8.4078861584184441</v>
      </c>
      <c r="BZ289" s="21">
        <f t="shared" si="302"/>
        <v>6.6058883969680195</v>
      </c>
      <c r="CA289" s="21">
        <f t="shared" si="303"/>
        <v>5.1751589944180738</v>
      </c>
      <c r="CB289" s="21">
        <f t="shared" si="304"/>
        <v>4.0431408213081861</v>
      </c>
      <c r="CC289" s="21">
        <f t="shared" si="305"/>
        <v>3.1504240135340282</v>
      </c>
      <c r="CD289" s="21">
        <f t="shared" si="306"/>
        <v>2.448635381471421</v>
      </c>
      <c r="CE289" s="21">
        <f t="shared" si="307"/>
        <v>1.898593777297281</v>
      </c>
      <c r="CF289" s="21">
        <f t="shared" si="308"/>
        <v>1.4687186763908293</v>
      </c>
      <c r="CG289" s="21">
        <f t="shared" si="309"/>
        <v>1.1336726919785627</v>
      </c>
      <c r="CH289" s="21">
        <f t="shared" si="310"/>
        <v>0.87321519931088643</v>
      </c>
      <c r="CI289" s="21">
        <f t="shared" si="311"/>
        <v>0.67124288900179263</v>
      </c>
      <c r="CJ289" s="21">
        <f t="shared" si="312"/>
        <v>0.51499324203526342</v>
      </c>
      <c r="CK289" s="21">
        <f t="shared" si="313"/>
        <v>0.39438810410096614</v>
      </c>
      <c r="CL289" s="22">
        <f t="shared" si="314"/>
        <v>1.2554510467282662</v>
      </c>
      <c r="CM289" s="20">
        <f t="shared" si="387"/>
        <v>2.9649662551491898E-2</v>
      </c>
      <c r="CN289" s="21">
        <f t="shared" si="388"/>
        <v>5.4912465805025547E-2</v>
      </c>
      <c r="CO289" s="21">
        <f t="shared" si="389"/>
        <v>0.13881759088605222</v>
      </c>
      <c r="CP289" s="21">
        <f t="shared" si="390"/>
        <v>0.32653999721413679</v>
      </c>
      <c r="CQ289" s="21">
        <f t="shared" si="391"/>
        <v>0.71874278388379154</v>
      </c>
      <c r="CR289" s="21">
        <f t="shared" si="392"/>
        <v>1.4877866301635967</v>
      </c>
      <c r="CS289" s="21">
        <f t="shared" si="393"/>
        <v>2.9094457384832162</v>
      </c>
      <c r="CT289" s="21">
        <f t="shared" si="394"/>
        <v>5.3971904320673163</v>
      </c>
      <c r="CU289" s="21">
        <f t="shared" si="395"/>
        <v>9.5330815579587806</v>
      </c>
      <c r="CV289" s="21">
        <f t="shared" si="396"/>
        <v>16.087211898815724</v>
      </c>
      <c r="CW289" s="21">
        <f t="shared" si="397"/>
        <v>26.016798571116222</v>
      </c>
      <c r="CX289" s="21">
        <f t="shared" si="398"/>
        <v>40.437120070126568</v>
      </c>
      <c r="CY289" s="21">
        <f t="shared" si="399"/>
        <v>60.559722861210673</v>
      </c>
      <c r="CZ289" s="21">
        <f t="shared" si="400"/>
        <v>87.598350531873393</v>
      </c>
      <c r="DA289" s="21">
        <f t="shared" si="401"/>
        <v>122.64899131106161</v>
      </c>
      <c r="DB289" s="21">
        <f t="shared" si="402"/>
        <v>166.5560768226496</v>
      </c>
      <c r="DC289" s="21">
        <f t="shared" si="403"/>
        <v>219.78094678397827</v>
      </c>
      <c r="DD289" s="21">
        <f t="shared" si="404"/>
        <v>282.29026384475509</v>
      </c>
      <c r="DE289" s="21">
        <f t="shared" si="405"/>
        <v>353.48069243519683</v>
      </c>
      <c r="DF289" s="21">
        <f t="shared" si="406"/>
        <v>432.15203810599462</v>
      </c>
      <c r="DG289" s="21">
        <f t="shared" si="407"/>
        <v>516.53492315771143</v>
      </c>
      <c r="DH289" s="21">
        <f t="shared" si="408"/>
        <v>604.37205036964963</v>
      </c>
      <c r="DI289" s="21">
        <f t="shared" si="409"/>
        <v>693.04537896682689</v>
      </c>
      <c r="DJ289" s="21">
        <f t="shared" si="410"/>
        <v>779.7361565352503</v>
      </c>
      <c r="DK289" s="21">
        <f t="shared" si="411"/>
        <v>861.60143578805435</v>
      </c>
      <c r="DL289" s="21">
        <f t="shared" si="412"/>
        <v>935.94975260869251</v>
      </c>
      <c r="DM289" s="21">
        <f t="shared" si="413"/>
        <v>1000.3999344651058</v>
      </c>
      <c r="DN289" s="21">
        <f t="shared" si="414"/>
        <v>1053.0100996049227</v>
      </c>
      <c r="DO289" s="21">
        <f t="shared" si="415"/>
        <v>1092.3681505874042</v>
      </c>
      <c r="DP289" s="21">
        <f t="shared" si="416"/>
        <v>1117.6397526110825</v>
      </c>
      <c r="DQ289" s="21">
        <f t="shared" si="417"/>
        <v>1128.5742693840314</v>
      </c>
      <c r="DR289" s="21">
        <f t="shared" si="418"/>
        <v>1125.4729034859918</v>
      </c>
      <c r="DS289" s="21">
        <f t="shared" si="419"/>
        <v>1109.126038749007</v>
      </c>
      <c r="DT289" s="21">
        <f t="shared" si="420"/>
        <v>1080.7283855600492</v>
      </c>
      <c r="DU289" s="21">
        <f t="shared" si="421"/>
        <v>1041.7810287486686</v>
      </c>
      <c r="DV289" s="21">
        <f t="shared" si="422"/>
        <v>993.98903690362681</v>
      </c>
      <c r="DW289" s="21">
        <f t="shared" si="423"/>
        <v>939.16214897520263</v>
      </c>
      <c r="DX289" s="21">
        <f t="shared" si="424"/>
        <v>879.12447146783529</v>
      </c>
      <c r="DY289" s="21">
        <f t="shared" si="425"/>
        <v>815.63734706797527</v>
      </c>
      <c r="DZ289" s="21">
        <f t="shared" si="426"/>
        <v>750.33780362857215</v>
      </c>
      <c r="EA289" s="21">
        <f t="shared" si="427"/>
        <v>684.6934181763379</v>
      </c>
      <c r="EB289" s="21">
        <f t="shared" si="428"/>
        <v>619.97313421791796</v>
      </c>
      <c r="EC289" s="21">
        <f t="shared" si="429"/>
        <v>557.23259961995029</v>
      </c>
      <c r="ED289" s="21">
        <f t="shared" si="430"/>
        <v>497.31195080592153</v>
      </c>
      <c r="EE289" s="21">
        <f t="shared" si="431"/>
        <v>440.84362911551148</v>
      </c>
      <c r="EF289" s="21">
        <f t="shared" si="432"/>
        <v>388.2677288965624</v>
      </c>
      <c r="EG289" s="21">
        <f t="shared" si="433"/>
        <v>339.8524864943372</v>
      </c>
      <c r="EH289" s="21">
        <f t="shared" si="434"/>
        <v>295.71776566461079</v>
      </c>
      <c r="EI289" s="21">
        <f t="shared" si="435"/>
        <v>255.85972357121418</v>
      </c>
      <c r="EJ289" s="21">
        <f t="shared" si="436"/>
        <v>220.17520626236347</v>
      </c>
      <c r="EK289" s="21">
        <f t="shared" si="437"/>
        <v>188.48478720715175</v>
      </c>
      <c r="EL289" s="21">
        <f t="shared" si="438"/>
        <v>160.55370123495587</v>
      </c>
      <c r="EM289" s="21">
        <f t="shared" si="439"/>
        <v>136.11022259514226</v>
      </c>
      <c r="EN289" s="21">
        <f t="shared" si="440"/>
        <v>114.86128137221263</v>
      </c>
      <c r="EO289" s="21">
        <f t="shared" si="441"/>
        <v>96.505304937661876</v>
      </c>
      <c r="EP289" s="21">
        <f t="shared" si="442"/>
        <v>80.742412814716346</v>
      </c>
      <c r="EQ289" s="21">
        <f t="shared" si="443"/>
        <v>67.282189550010656</v>
      </c>
      <c r="ER289" s="21">
        <f t="shared" si="444"/>
        <v>55.849317829416279</v>
      </c>
      <c r="ES289" s="21">
        <f t="shared" si="445"/>
        <v>46.187380647142959</v>
      </c>
      <c r="ET289" s="21">
        <f t="shared" si="446"/>
        <v>38.061144184318536</v>
      </c>
      <c r="EU289" s="21">
        <f t="shared" si="447"/>
        <v>31.257618881959807</v>
      </c>
      <c r="EV289" s="21">
        <f t="shared" si="448"/>
        <v>25.586170780912038</v>
      </c>
      <c r="EW289" s="21">
        <f t="shared" si="449"/>
        <v>20.877923285747588</v>
      </c>
      <c r="EX289" s="21">
        <f t="shared" si="450"/>
        <v>16.984654786629431</v>
      </c>
      <c r="EY289" s="21">
        <f t="shared" si="451"/>
        <v>13.777362776559325</v>
      </c>
      <c r="EZ289" s="21">
        <f t="shared" si="452"/>
        <v>11.144632128937044</v>
      </c>
      <c r="FA289" s="21">
        <f t="shared" si="453"/>
        <v>8.9909152529790752</v>
      </c>
      <c r="FB289" s="21">
        <f t="shared" si="454"/>
        <v>7.2348055761598316</v>
      </c>
      <c r="FC289" s="21">
        <f t="shared" si="455"/>
        <v>5.8073634521817796</v>
      </c>
      <c r="FD289" s="21">
        <f t="shared" si="456"/>
        <v>4.650535104662719</v>
      </c>
      <c r="FE289" s="21">
        <f t="shared" si="457"/>
        <v>3.7156903377678048</v>
      </c>
      <c r="FF289" s="22">
        <f t="shared" si="458"/>
        <v>14.136785505389678</v>
      </c>
    </row>
    <row r="290" spans="1:162" ht="15.5" x14ac:dyDescent="0.35">
      <c r="A290" s="4" t="s">
        <v>96</v>
      </c>
      <c r="B290" s="18">
        <f>[1]InputData!C83</f>
        <v>17540.957198443579</v>
      </c>
      <c r="C290" s="19">
        <f>'[1]Cenários obesidade'!B85</f>
        <v>28.11</v>
      </c>
      <c r="D290" s="19">
        <f>'[1]Cenários obesidade'!C85</f>
        <v>4.26</v>
      </c>
      <c r="E290" s="19">
        <f>'[1]Cenários obesidade'!D85</f>
        <v>30.920999999999999</v>
      </c>
      <c r="F290" s="19">
        <f>'[1]Cenários obesidade'!E85</f>
        <v>4.6859999999999999</v>
      </c>
      <c r="G290" s="20">
        <f t="shared" si="239"/>
        <v>3.324771945545951</v>
      </c>
      <c r="H290" s="21">
        <f t="shared" si="240"/>
        <v>0.15068801792106498</v>
      </c>
      <c r="I290" s="20">
        <f t="shared" si="241"/>
        <v>3.4200821253502758</v>
      </c>
      <c r="J290" s="22">
        <f t="shared" si="242"/>
        <v>0.15068801792106498</v>
      </c>
      <c r="K290" s="20">
        <f t="shared" si="243"/>
        <v>0.37394540719056035</v>
      </c>
      <c r="L290" s="21">
        <f t="shared" si="244"/>
        <v>0.56080032898854393</v>
      </c>
      <c r="M290" s="21">
        <f t="shared" si="245"/>
        <v>1.2395076434633077</v>
      </c>
      <c r="N290" s="21">
        <f t="shared" si="246"/>
        <v>2.5597224652816384</v>
      </c>
      <c r="O290" s="21">
        <f t="shared" si="247"/>
        <v>4.9654848276072663</v>
      </c>
      <c r="P290" s="21"/>
      <c r="Q290" s="21">
        <f t="shared" si="248"/>
        <v>9.091691163035696</v>
      </c>
      <c r="R290" s="21">
        <f t="shared" si="249"/>
        <v>15.78070964487063</v>
      </c>
      <c r="S290" s="21"/>
      <c r="T290" s="21">
        <f t="shared" si="250"/>
        <v>26.068248799150577</v>
      </c>
      <c r="U290" s="21">
        <f t="shared" si="251"/>
        <v>41.128834518062924</v>
      </c>
      <c r="V290" s="21"/>
      <c r="W290" s="21">
        <f t="shared" si="252"/>
        <v>62.177775670203069</v>
      </c>
      <c r="X290" s="21">
        <f t="shared" si="253"/>
        <v>90.335445762332128</v>
      </c>
      <c r="Y290" s="21"/>
      <c r="Z290" s="21">
        <f t="shared" si="254"/>
        <v>126.46899110253958</v>
      </c>
      <c r="AA290" s="21">
        <f t="shared" si="255"/>
        <v>171.03377871529972</v>
      </c>
      <c r="AB290" s="21"/>
      <c r="AC290" s="21">
        <f t="shared" si="256"/>
        <v>223.94001923335111</v>
      </c>
      <c r="AD290" s="21">
        <f t="shared" si="257"/>
        <v>284.46806036061605</v>
      </c>
      <c r="AE290" s="21"/>
      <c r="AF290" s="21">
        <f t="shared" si="258"/>
        <v>351.24914795086789</v>
      </c>
      <c r="AG290" s="21">
        <f t="shared" si="259"/>
        <v>422.3184444152385</v>
      </c>
      <c r="AH290" s="21"/>
      <c r="AI290" s="21">
        <f t="shared" si="260"/>
        <v>495.23592479086415</v>
      </c>
      <c r="AJ290" s="21">
        <f t="shared" si="261"/>
        <v>567.26069176973181</v>
      </c>
      <c r="AK290" s="21"/>
      <c r="AL290" s="21">
        <f t="shared" si="262"/>
        <v>635.55707854509069</v>
      </c>
      <c r="AM290" s="21">
        <f t="shared" si="263"/>
        <v>697.4076696011407</v>
      </c>
      <c r="AN290" s="21">
        <f t="shared" si="264"/>
        <v>750.40919615697248</v>
      </c>
      <c r="AO290" s="21">
        <f t="shared" si="265"/>
        <v>792.63150902263374</v>
      </c>
      <c r="AP290" s="21">
        <f t="shared" si="266"/>
        <v>822.72634016028258</v>
      </c>
      <c r="AQ290" s="21">
        <f t="shared" si="267"/>
        <v>839.97998657807864</v>
      </c>
      <c r="AR290" s="21">
        <f t="shared" si="268"/>
        <v>844.3111343855162</v>
      </c>
      <c r="AS290" s="21">
        <f t="shared" si="269"/>
        <v>836.22083463635795</v>
      </c>
      <c r="AT290" s="21">
        <f t="shared" si="270"/>
        <v>816.70559051013663</v>
      </c>
      <c r="AU290" s="21">
        <f t="shared" si="271"/>
        <v>787.14645873671054</v>
      </c>
      <c r="AV290" s="21">
        <f t="shared" si="272"/>
        <v>749.18717452498015</v>
      </c>
      <c r="AW290" s="21">
        <f t="shared" si="273"/>
        <v>704.61296465941075</v>
      </c>
      <c r="AX290" s="21">
        <f t="shared" si="274"/>
        <v>655.2394077497612</v>
      </c>
      <c r="AY290" s="21">
        <f t="shared" si="275"/>
        <v>602.81792832027133</v>
      </c>
      <c r="AZ290" s="21">
        <f t="shared" si="276"/>
        <v>548.96170010052697</v>
      </c>
      <c r="BA290" s="21">
        <f t="shared" si="277"/>
        <v>495.09320387614264</v>
      </c>
      <c r="BB290" s="21">
        <f t="shared" si="278"/>
        <v>442.41263716299943</v>
      </c>
      <c r="BC290" s="21">
        <f t="shared" si="279"/>
        <v>391.88489607419598</v>
      </c>
      <c r="BD290" s="21">
        <f t="shared" si="280"/>
        <v>344.24194340451237</v>
      </c>
      <c r="BE290" s="21">
        <f t="shared" si="281"/>
        <v>299.99697746813274</v>
      </c>
      <c r="BF290" s="21">
        <f t="shared" si="282"/>
        <v>259.46682353379271</v>
      </c>
      <c r="BG290" s="21">
        <f t="shared" si="283"/>
        <v>222.79927021541823</v>
      </c>
      <c r="BH290" s="21">
        <f t="shared" si="284"/>
        <v>190.00255687824287</v>
      </c>
      <c r="BI290" s="21">
        <f t="shared" si="285"/>
        <v>160.97478965453195</v>
      </c>
      <c r="BJ290" s="21">
        <f t="shared" si="286"/>
        <v>135.53164800327315</v>
      </c>
      <c r="BK290" s="21">
        <f t="shared" si="287"/>
        <v>113.43128761793508</v>
      </c>
      <c r="BL290" s="21">
        <f t="shared" si="288"/>
        <v>94.395815836257199</v>
      </c>
      <c r="BM290" s="21">
        <f t="shared" si="289"/>
        <v>78.129096456176157</v>
      </c>
      <c r="BN290" s="21">
        <f t="shared" si="290"/>
        <v>64.330928929703205</v>
      </c>
      <c r="BO290" s="21">
        <f t="shared" si="291"/>
        <v>52.707848207911567</v>
      </c>
      <c r="BP290" s="21">
        <f t="shared" si="292"/>
        <v>42.980917420234377</v>
      </c>
      <c r="BQ290" s="21">
        <f t="shared" si="293"/>
        <v>34.890950050694187</v>
      </c>
      <c r="BR290" s="21">
        <f t="shared" si="294"/>
        <v>28.201615748142878</v>
      </c>
      <c r="BS290" s="21">
        <f t="shared" si="295"/>
        <v>22.700867837153545</v>
      </c>
      <c r="BT290" s="21">
        <f t="shared" si="296"/>
        <v>18.201092646424293</v>
      </c>
      <c r="BU290" s="21">
        <f t="shared" si="297"/>
        <v>14.538330437366685</v>
      </c>
      <c r="BV290" s="21">
        <f t="shared" si="298"/>
        <v>11.5708622809441</v>
      </c>
      <c r="BW290" s="21">
        <f t="shared" si="299"/>
        <v>9.1774019368790327</v>
      </c>
      <c r="BX290" s="21">
        <f t="shared" si="300"/>
        <v>7.2550801227344524</v>
      </c>
      <c r="BY290" s="21">
        <f t="shared" si="301"/>
        <v>5.7173625877245406</v>
      </c>
      <c r="BZ290" s="21">
        <f t="shared" si="302"/>
        <v>4.4920041099382528</v>
      </c>
      <c r="CA290" s="21">
        <f t="shared" si="303"/>
        <v>3.5191081162042894</v>
      </c>
      <c r="CB290" s="21">
        <f t="shared" si="304"/>
        <v>2.7493357584895661</v>
      </c>
      <c r="CC290" s="21">
        <f t="shared" si="305"/>
        <v>2.1422883292031392</v>
      </c>
      <c r="CD290" s="21">
        <f t="shared" si="306"/>
        <v>1.6650720594005661</v>
      </c>
      <c r="CE290" s="21">
        <f t="shared" si="307"/>
        <v>1.291043768562151</v>
      </c>
      <c r="CF290" s="21">
        <f t="shared" si="308"/>
        <v>0.99872869994576385</v>
      </c>
      <c r="CG290" s="21">
        <f t="shared" si="309"/>
        <v>0.77089743054542259</v>
      </c>
      <c r="CH290" s="21">
        <f t="shared" si="310"/>
        <v>0.5937863355314027</v>
      </c>
      <c r="CI290" s="21">
        <f t="shared" si="311"/>
        <v>0.45644516452121897</v>
      </c>
      <c r="CJ290" s="21">
        <f t="shared" si="312"/>
        <v>0.35019540458397913</v>
      </c>
      <c r="CK290" s="21">
        <f t="shared" si="313"/>
        <v>0.26818391078865694</v>
      </c>
      <c r="CL290" s="22">
        <f t="shared" si="314"/>
        <v>0.85370671177522095</v>
      </c>
      <c r="CM290" s="20">
        <f t="shared" si="387"/>
        <v>2.0161770535014487E-2</v>
      </c>
      <c r="CN290" s="21">
        <f t="shared" si="388"/>
        <v>3.7340476747417368E-2</v>
      </c>
      <c r="CO290" s="21">
        <f t="shared" si="389"/>
        <v>9.4395961802515499E-2</v>
      </c>
      <c r="CP290" s="21">
        <f t="shared" si="390"/>
        <v>0.22204719810561299</v>
      </c>
      <c r="CQ290" s="21">
        <f t="shared" si="391"/>
        <v>0.48874509304097818</v>
      </c>
      <c r="CR290" s="21">
        <f t="shared" si="392"/>
        <v>1.0116949085112457</v>
      </c>
      <c r="CS290" s="21">
        <f t="shared" si="393"/>
        <v>1.978423102168587</v>
      </c>
      <c r="CT290" s="21">
        <f t="shared" si="394"/>
        <v>3.6700894938057744</v>
      </c>
      <c r="CU290" s="21">
        <f t="shared" si="395"/>
        <v>6.4824954594119708</v>
      </c>
      <c r="CV290" s="21">
        <f t="shared" si="396"/>
        <v>10.939304091194693</v>
      </c>
      <c r="CW290" s="21">
        <f t="shared" si="397"/>
        <v>17.691423028359029</v>
      </c>
      <c r="CX290" s="21">
        <f t="shared" si="398"/>
        <v>27.49724164768606</v>
      </c>
      <c r="CY290" s="21">
        <f t="shared" si="399"/>
        <v>41.180611545623258</v>
      </c>
      <c r="CZ290" s="21">
        <f t="shared" si="400"/>
        <v>59.566878361673908</v>
      </c>
      <c r="DA290" s="21">
        <f t="shared" si="401"/>
        <v>83.401314091521883</v>
      </c>
      <c r="DB290" s="21">
        <f t="shared" si="402"/>
        <v>113.25813223940173</v>
      </c>
      <c r="DC290" s="21">
        <f t="shared" si="403"/>
        <v>149.4510438131052</v>
      </c>
      <c r="DD290" s="21">
        <f t="shared" si="404"/>
        <v>191.95737941443346</v>
      </c>
      <c r="DE290" s="21">
        <f t="shared" si="405"/>
        <v>240.36687085593383</v>
      </c>
      <c r="DF290" s="21">
        <f t="shared" si="406"/>
        <v>293.8633859120763</v>
      </c>
      <c r="DG290" s="21">
        <f t="shared" si="407"/>
        <v>351.24374774724373</v>
      </c>
      <c r="DH290" s="21">
        <f t="shared" si="408"/>
        <v>410.97299425136168</v>
      </c>
      <c r="DI290" s="21">
        <f t="shared" si="409"/>
        <v>471.27085769744218</v>
      </c>
      <c r="DJ290" s="21">
        <f t="shared" si="410"/>
        <v>530.22058644397021</v>
      </c>
      <c r="DK290" s="21">
        <f t="shared" si="411"/>
        <v>585.88897633587692</v>
      </c>
      <c r="DL290" s="21">
        <f t="shared" si="412"/>
        <v>636.44583177391075</v>
      </c>
      <c r="DM290" s="21">
        <f t="shared" si="413"/>
        <v>680.27195543627192</v>
      </c>
      <c r="DN290" s="21">
        <f t="shared" si="414"/>
        <v>716.04686773134733</v>
      </c>
      <c r="DO290" s="21">
        <f t="shared" si="415"/>
        <v>742.81034239943483</v>
      </c>
      <c r="DP290" s="21">
        <f t="shared" si="416"/>
        <v>759.99503177553595</v>
      </c>
      <c r="DQ290" s="21">
        <f t="shared" si="417"/>
        <v>767.43050318114126</v>
      </c>
      <c r="DR290" s="21">
        <f t="shared" si="418"/>
        <v>765.32157437047431</v>
      </c>
      <c r="DS290" s="21">
        <f t="shared" si="419"/>
        <v>754.20570634932471</v>
      </c>
      <c r="DT290" s="21">
        <f t="shared" si="420"/>
        <v>734.89530218083337</v>
      </c>
      <c r="DU290" s="21">
        <f t="shared" si="421"/>
        <v>708.41109954909462</v>
      </c>
      <c r="DV290" s="21">
        <f t="shared" si="422"/>
        <v>675.91254509446617</v>
      </c>
      <c r="DW290" s="21">
        <f t="shared" si="423"/>
        <v>638.63026130313767</v>
      </c>
      <c r="DX290" s="21">
        <f t="shared" si="424"/>
        <v>597.80464059812789</v>
      </c>
      <c r="DY290" s="21">
        <f t="shared" si="425"/>
        <v>554.63339600622305</v>
      </c>
      <c r="DZ290" s="21">
        <f t="shared" si="426"/>
        <v>510.22970646742903</v>
      </c>
      <c r="EA290" s="21">
        <f t="shared" si="427"/>
        <v>465.59152435990973</v>
      </c>
      <c r="EB290" s="21">
        <f t="shared" si="428"/>
        <v>421.58173126818423</v>
      </c>
      <c r="EC290" s="21">
        <f t="shared" si="429"/>
        <v>378.91816774156615</v>
      </c>
      <c r="ED290" s="21">
        <f t="shared" si="430"/>
        <v>338.1721265480266</v>
      </c>
      <c r="EE290" s="21">
        <f t="shared" si="431"/>
        <v>299.77366779854776</v>
      </c>
      <c r="EF290" s="21">
        <f t="shared" si="432"/>
        <v>264.02205564966243</v>
      </c>
      <c r="EG290" s="21">
        <f t="shared" si="433"/>
        <v>231.09969081614929</v>
      </c>
      <c r="EH290" s="21">
        <f t="shared" si="434"/>
        <v>201.08808065193534</v>
      </c>
      <c r="EI290" s="21">
        <f t="shared" si="435"/>
        <v>173.9846120284256</v>
      </c>
      <c r="EJ290" s="21">
        <f t="shared" si="436"/>
        <v>149.71914025840715</v>
      </c>
      <c r="EK290" s="21">
        <f t="shared" si="437"/>
        <v>128.16965530086318</v>
      </c>
      <c r="EL290" s="21">
        <f t="shared" si="438"/>
        <v>109.17651683976999</v>
      </c>
      <c r="EM290" s="21">
        <f t="shared" si="439"/>
        <v>92.554951364696734</v>
      </c>
      <c r="EN290" s="21">
        <f t="shared" si="440"/>
        <v>78.105671333104581</v>
      </c>
      <c r="EO290" s="21">
        <f t="shared" si="441"/>
        <v>65.623607357610069</v>
      </c>
      <c r="EP290" s="21">
        <f t="shared" si="442"/>
        <v>54.904840714007115</v>
      </c>
      <c r="EQ290" s="21">
        <f t="shared" si="443"/>
        <v>45.751888894007237</v>
      </c>
      <c r="ER290" s="21">
        <f t="shared" si="444"/>
        <v>37.977536124003066</v>
      </c>
      <c r="ES290" s="21">
        <f t="shared" si="445"/>
        <v>31.407418840057208</v>
      </c>
      <c r="ET290" s="21">
        <f t="shared" si="446"/>
        <v>25.881578045336603</v>
      </c>
      <c r="EU290" s="21">
        <f t="shared" si="447"/>
        <v>21.255180839732667</v>
      </c>
      <c r="EV290" s="21">
        <f t="shared" si="448"/>
        <v>17.398596131020184</v>
      </c>
      <c r="EW290" s="21">
        <f t="shared" si="449"/>
        <v>14.196987834308359</v>
      </c>
      <c r="EX290" s="21">
        <f t="shared" si="450"/>
        <v>11.549565254908012</v>
      </c>
      <c r="EY290" s="21">
        <f t="shared" si="451"/>
        <v>9.3686066880603409</v>
      </c>
      <c r="EZ290" s="21">
        <f t="shared" si="452"/>
        <v>7.5783498476771882</v>
      </c>
      <c r="FA290" s="21">
        <f t="shared" si="453"/>
        <v>6.1138223720257709</v>
      </c>
      <c r="FB290" s="21">
        <f t="shared" si="454"/>
        <v>4.9196677917886849</v>
      </c>
      <c r="FC290" s="21">
        <f t="shared" si="455"/>
        <v>3.9490071474836101</v>
      </c>
      <c r="FD290" s="21">
        <f t="shared" si="456"/>
        <v>3.1623638711706485</v>
      </c>
      <c r="FE290" s="21">
        <f t="shared" si="457"/>
        <v>2.5266694296821068</v>
      </c>
      <c r="FF290" s="22">
        <f t="shared" si="458"/>
        <v>9.6130141436649801</v>
      </c>
    </row>
    <row r="291" spans="1:162" ht="15.5" x14ac:dyDescent="0.35">
      <c r="A291" s="4" t="s">
        <v>97</v>
      </c>
      <c r="B291" s="18">
        <f>[1]InputData!C84</f>
        <v>14961.404669260701</v>
      </c>
      <c r="C291" s="19">
        <f>'[1]Cenários obesidade'!B86</f>
        <v>28.11</v>
      </c>
      <c r="D291" s="19">
        <f>'[1]Cenários obesidade'!C86</f>
        <v>4.26</v>
      </c>
      <c r="E291" s="19">
        <f>'[1]Cenários obesidade'!D86</f>
        <v>30.920999999999999</v>
      </c>
      <c r="F291" s="19">
        <f>'[1]Cenários obesidade'!E86</f>
        <v>4.6859999999999999</v>
      </c>
      <c r="G291" s="20">
        <f t="shared" si="239"/>
        <v>3.324771945545951</v>
      </c>
      <c r="H291" s="21">
        <f t="shared" si="240"/>
        <v>0.15068801792106498</v>
      </c>
      <c r="I291" s="20">
        <f t="shared" si="241"/>
        <v>3.4200821253502758</v>
      </c>
      <c r="J291" s="22">
        <f t="shared" si="242"/>
        <v>0.15068801792106498</v>
      </c>
      <c r="K291" s="20">
        <f t="shared" si="243"/>
        <v>0.31895343554488975</v>
      </c>
      <c r="L291" s="21">
        <f t="shared" si="244"/>
        <v>0.47832969237258161</v>
      </c>
      <c r="M291" s="21">
        <f t="shared" si="245"/>
        <v>1.0572271076598803</v>
      </c>
      <c r="N291" s="21">
        <f t="shared" si="246"/>
        <v>2.1832926909755153</v>
      </c>
      <c r="O291" s="21">
        <f t="shared" si="247"/>
        <v>4.2352664706061987</v>
      </c>
      <c r="P291" s="21"/>
      <c r="Q291" s="21">
        <f t="shared" si="248"/>
        <v>7.7546777567069167</v>
      </c>
      <c r="R291" s="21">
        <f t="shared" si="249"/>
        <v>13.460017050036715</v>
      </c>
      <c r="S291" s="21"/>
      <c r="T291" s="21">
        <f t="shared" si="250"/>
        <v>22.234682799275493</v>
      </c>
      <c r="U291" s="21">
        <f t="shared" si="251"/>
        <v>35.080476500700733</v>
      </c>
      <c r="V291" s="21"/>
      <c r="W291" s="21">
        <f t="shared" si="252"/>
        <v>53.033985130467329</v>
      </c>
      <c r="X291" s="21">
        <f t="shared" si="253"/>
        <v>77.050821385518574</v>
      </c>
      <c r="Y291" s="21"/>
      <c r="Z291" s="21">
        <f t="shared" si="254"/>
        <v>107.87061005804847</v>
      </c>
      <c r="AA291" s="21">
        <f t="shared" si="255"/>
        <v>145.88175243363801</v>
      </c>
      <c r="AB291" s="21"/>
      <c r="AC291" s="21">
        <f t="shared" si="256"/>
        <v>191.00766346374067</v>
      </c>
      <c r="AD291" s="21">
        <f t="shared" si="257"/>
        <v>242.63452207229017</v>
      </c>
      <c r="AE291" s="21"/>
      <c r="AF291" s="21">
        <f t="shared" si="258"/>
        <v>299.594861487505</v>
      </c>
      <c r="AG291" s="21">
        <f t="shared" si="259"/>
        <v>360.21279082476224</v>
      </c>
      <c r="AH291" s="21"/>
      <c r="AI291" s="21">
        <f t="shared" si="260"/>
        <v>422.40711232161942</v>
      </c>
      <c r="AJ291" s="21">
        <f t="shared" si="261"/>
        <v>483.84000180359482</v>
      </c>
      <c r="AK291" s="21"/>
      <c r="AL291" s="21">
        <f t="shared" si="262"/>
        <v>542.09280228845978</v>
      </c>
      <c r="AM291" s="21">
        <f t="shared" si="263"/>
        <v>594.84771818920831</v>
      </c>
      <c r="AN291" s="21">
        <f t="shared" si="264"/>
        <v>640.05490260447652</v>
      </c>
      <c r="AO291" s="21">
        <f t="shared" si="265"/>
        <v>676.06805181342293</v>
      </c>
      <c r="AP291" s="21">
        <f t="shared" si="266"/>
        <v>701.73717248965283</v>
      </c>
      <c r="AQ291" s="21">
        <f t="shared" si="267"/>
        <v>716.45351796365537</v>
      </c>
      <c r="AR291" s="21">
        <f t="shared" si="268"/>
        <v>720.1477322699991</v>
      </c>
      <c r="AS291" s="21">
        <f t="shared" si="269"/>
        <v>713.24718248395243</v>
      </c>
      <c r="AT291" s="21">
        <f t="shared" si="270"/>
        <v>696.60182719982254</v>
      </c>
      <c r="AU291" s="21">
        <f t="shared" si="271"/>
        <v>671.38962656954732</v>
      </c>
      <c r="AV291" s="21">
        <f t="shared" si="272"/>
        <v>639.01259003601263</v>
      </c>
      <c r="AW291" s="21">
        <f t="shared" si="273"/>
        <v>600.99341103302686</v>
      </c>
      <c r="AX291" s="21">
        <f t="shared" si="274"/>
        <v>558.88067131597279</v>
      </c>
      <c r="AY291" s="21">
        <f t="shared" si="275"/>
        <v>514.16823297905501</v>
      </c>
      <c r="AZ291" s="21">
        <f t="shared" si="276"/>
        <v>468.23203832103781</v>
      </c>
      <c r="BA291" s="21">
        <f t="shared" si="277"/>
        <v>422.28537977670993</v>
      </c>
      <c r="BB291" s="21">
        <f t="shared" si="278"/>
        <v>377.35195522726423</v>
      </c>
      <c r="BC291" s="21">
        <f t="shared" si="279"/>
        <v>334.25476429857895</v>
      </c>
      <c r="BD291" s="21">
        <f t="shared" si="280"/>
        <v>293.61812819796648</v>
      </c>
      <c r="BE291" s="21">
        <f t="shared" si="281"/>
        <v>255.87977489928971</v>
      </c>
      <c r="BF291" s="21">
        <f t="shared" si="282"/>
        <v>221.30993771999968</v>
      </c>
      <c r="BG291" s="21">
        <f t="shared" si="283"/>
        <v>190.03467165432733</v>
      </c>
      <c r="BH291" s="21">
        <f t="shared" si="284"/>
        <v>162.06100439614835</v>
      </c>
      <c r="BI291" s="21">
        <f t="shared" si="285"/>
        <v>137.30202647004197</v>
      </c>
      <c r="BJ291" s="21">
        <f t="shared" si="286"/>
        <v>115.60052329690946</v>
      </c>
      <c r="BK291" s="21">
        <f t="shared" si="287"/>
        <v>96.750215909415218</v>
      </c>
      <c r="BL291" s="21">
        <f t="shared" si="288"/>
        <v>80.514078213278211</v>
      </c>
      <c r="BM291" s="21">
        <f t="shared" si="289"/>
        <v>66.639523447914968</v>
      </c>
      <c r="BN291" s="21">
        <f t="shared" si="290"/>
        <v>54.870498204746852</v>
      </c>
      <c r="BO291" s="21">
        <f t="shared" si="291"/>
        <v>44.956694059689283</v>
      </c>
      <c r="BP291" s="21">
        <f t="shared" si="292"/>
        <v>36.660194270199909</v>
      </c>
      <c r="BQ291" s="21">
        <f t="shared" si="293"/>
        <v>29.759927984415629</v>
      </c>
      <c r="BR291" s="21">
        <f t="shared" si="294"/>
        <v>24.054319314592455</v>
      </c>
      <c r="BS291" s="21">
        <f t="shared" si="295"/>
        <v>19.362504919925083</v>
      </c>
      <c r="BT291" s="21">
        <f t="shared" si="296"/>
        <v>15.52446137489131</v>
      </c>
      <c r="BU291" s="21">
        <f t="shared" si="297"/>
        <v>12.400340667165704</v>
      </c>
      <c r="BV291" s="21">
        <f t="shared" si="298"/>
        <v>9.8692648866876151</v>
      </c>
      <c r="BW291" s="21">
        <f t="shared" si="299"/>
        <v>7.827784004985058</v>
      </c>
      <c r="BX291" s="21">
        <f t="shared" si="300"/>
        <v>6.1881565752735037</v>
      </c>
      <c r="BY291" s="21">
        <f t="shared" si="301"/>
        <v>4.8765739718826975</v>
      </c>
      <c r="BZ291" s="21">
        <f t="shared" si="302"/>
        <v>3.8314152702414512</v>
      </c>
      <c r="CA291" s="21">
        <f t="shared" si="303"/>
        <v>3.0015922167624827</v>
      </c>
      <c r="CB291" s="21">
        <f t="shared" si="304"/>
        <v>2.3450216763587477</v>
      </c>
      <c r="CC291" s="21">
        <f t="shared" si="305"/>
        <v>1.8272459278497364</v>
      </c>
      <c r="CD291" s="21">
        <f t="shared" si="306"/>
        <v>1.4202085212534243</v>
      </c>
      <c r="CE291" s="21">
        <f t="shared" si="307"/>
        <v>1.1011843908324228</v>
      </c>
      <c r="CF291" s="21">
        <f t="shared" si="308"/>
        <v>0.85185683230668097</v>
      </c>
      <c r="CG291" s="21">
        <f t="shared" si="309"/>
        <v>0.65753016134756637</v>
      </c>
      <c r="CH291" s="21">
        <f t="shared" si="310"/>
        <v>0.50646481560031409</v>
      </c>
      <c r="CI291" s="21">
        <f t="shared" si="311"/>
        <v>0.38932087562103973</v>
      </c>
      <c r="CJ291" s="21">
        <f t="shared" si="312"/>
        <v>0.29869608038045281</v>
      </c>
      <c r="CK291" s="21">
        <f t="shared" si="313"/>
        <v>0.22874510037856036</v>
      </c>
      <c r="CL291" s="22">
        <f t="shared" si="314"/>
        <v>0.72816160710239441</v>
      </c>
      <c r="CM291" s="20">
        <f t="shared" si="387"/>
        <v>1.7196804279865301E-2</v>
      </c>
      <c r="CN291" s="21">
        <f t="shared" si="388"/>
        <v>3.1849230166914815E-2</v>
      </c>
      <c r="CO291" s="21">
        <f t="shared" si="389"/>
        <v>8.0514202713910285E-2</v>
      </c>
      <c r="CP291" s="21">
        <f t="shared" si="390"/>
        <v>0.18939319838419932</v>
      </c>
      <c r="CQ291" s="21">
        <f t="shared" si="391"/>
        <v>0.41687081465259906</v>
      </c>
      <c r="CR291" s="21">
        <f t="shared" si="392"/>
        <v>0.8629162454948861</v>
      </c>
      <c r="CS291" s="21">
        <f t="shared" si="393"/>
        <v>1.6874785283202653</v>
      </c>
      <c r="CT291" s="21">
        <f t="shared" si="394"/>
        <v>3.1303704505990431</v>
      </c>
      <c r="CU291" s="21">
        <f t="shared" si="395"/>
        <v>5.5291873036160935</v>
      </c>
      <c r="CV291" s="21">
        <f t="shared" si="396"/>
        <v>9.3305829013131198</v>
      </c>
      <c r="CW291" s="21">
        <f t="shared" si="397"/>
        <v>15.089743171247408</v>
      </c>
      <c r="CX291" s="21">
        <f t="shared" si="398"/>
        <v>23.453529640673409</v>
      </c>
      <c r="CY291" s="21">
        <f t="shared" si="399"/>
        <v>35.124639259502189</v>
      </c>
      <c r="CZ291" s="21">
        <f t="shared" si="400"/>
        <v>50.80704330848657</v>
      </c>
      <c r="DA291" s="21">
        <f t="shared" si="401"/>
        <v>71.136414960415735</v>
      </c>
      <c r="DB291" s="21">
        <f t="shared" si="402"/>
        <v>96.602524557136775</v>
      </c>
      <c r="DC291" s="21">
        <f t="shared" si="403"/>
        <v>127.47294913470739</v>
      </c>
      <c r="DD291" s="21">
        <f t="shared" si="404"/>
        <v>163.72835302995796</v>
      </c>
      <c r="DE291" s="21">
        <f t="shared" si="405"/>
        <v>205.01880161241417</v>
      </c>
      <c r="DF291" s="21">
        <f t="shared" si="406"/>
        <v>250.64818210147689</v>
      </c>
      <c r="DG291" s="21">
        <f t="shared" si="407"/>
        <v>299.59025543147266</v>
      </c>
      <c r="DH291" s="21">
        <f t="shared" si="408"/>
        <v>350.53578921439674</v>
      </c>
      <c r="DI291" s="21">
        <f t="shared" si="409"/>
        <v>401.96631980075955</v>
      </c>
      <c r="DJ291" s="21">
        <f t="shared" si="410"/>
        <v>452.24697079044518</v>
      </c>
      <c r="DK291" s="21">
        <f t="shared" si="411"/>
        <v>499.72883275707153</v>
      </c>
      <c r="DL291" s="21">
        <f t="shared" si="412"/>
        <v>542.85085651304166</v>
      </c>
      <c r="DM291" s="21">
        <f t="shared" si="413"/>
        <v>580.23196198976143</v>
      </c>
      <c r="DN291" s="21">
        <f t="shared" si="414"/>
        <v>610.7458577708552</v>
      </c>
      <c r="DO291" s="21">
        <f t="shared" si="415"/>
        <v>633.57352734069445</v>
      </c>
      <c r="DP291" s="21">
        <f t="shared" si="416"/>
        <v>648.23105651442779</v>
      </c>
      <c r="DQ291" s="21">
        <f t="shared" si="417"/>
        <v>654.57307624273824</v>
      </c>
      <c r="DR291" s="21">
        <f t="shared" si="418"/>
        <v>652.77428402187525</v>
      </c>
      <c r="DS291" s="21">
        <f t="shared" si="419"/>
        <v>643.29310247442402</v>
      </c>
      <c r="DT291" s="21">
        <f t="shared" si="420"/>
        <v>626.82246362482852</v>
      </c>
      <c r="DU291" s="21">
        <f t="shared" si="421"/>
        <v>604.23299667422782</v>
      </c>
      <c r="DV291" s="21">
        <f t="shared" si="422"/>
        <v>576.51364140410351</v>
      </c>
      <c r="DW291" s="21">
        <f t="shared" si="423"/>
        <v>544.71404640561752</v>
      </c>
      <c r="DX291" s="21">
        <f t="shared" si="424"/>
        <v>509.89219345134444</v>
      </c>
      <c r="DY291" s="21">
        <f t="shared" si="425"/>
        <v>473.0696612994256</v>
      </c>
      <c r="DZ291" s="21">
        <f t="shared" si="426"/>
        <v>435.19592610457187</v>
      </c>
      <c r="EA291" s="21">
        <f t="shared" si="427"/>
        <v>397.12218254227599</v>
      </c>
      <c r="EB291" s="21">
        <f t="shared" si="428"/>
        <v>359.58441784639245</v>
      </c>
      <c r="EC291" s="21">
        <f t="shared" si="429"/>
        <v>323.19490777957117</v>
      </c>
      <c r="ED291" s="21">
        <f t="shared" si="430"/>
        <v>288.4409314674345</v>
      </c>
      <c r="EE291" s="21">
        <f t="shared" si="431"/>
        <v>255.68930488699664</v>
      </c>
      <c r="EF291" s="21">
        <f t="shared" si="432"/>
        <v>225.19528276000619</v>
      </c>
      <c r="EG291" s="21">
        <f t="shared" si="433"/>
        <v>197.11444216671558</v>
      </c>
      <c r="EH291" s="21">
        <f t="shared" si="434"/>
        <v>171.51630408547427</v>
      </c>
      <c r="EI291" s="21">
        <f t="shared" si="435"/>
        <v>148.39863967130421</v>
      </c>
      <c r="EJ291" s="21">
        <f t="shared" si="436"/>
        <v>127.70161963217082</v>
      </c>
      <c r="EK291" s="21">
        <f t="shared" si="437"/>
        <v>109.32117658014801</v>
      </c>
      <c r="EL291" s="21">
        <f t="shared" si="438"/>
        <v>93.12114671627441</v>
      </c>
      <c r="EM291" s="21">
        <f t="shared" si="439"/>
        <v>78.943929105182519</v>
      </c>
      <c r="EN291" s="21">
        <f t="shared" si="440"/>
        <v>66.619543195883324</v>
      </c>
      <c r="EO291" s="21">
        <f t="shared" si="441"/>
        <v>55.973076863843886</v>
      </c>
      <c r="EP291" s="21">
        <f t="shared" si="442"/>
        <v>46.830599432535479</v>
      </c>
      <c r="EQ291" s="21">
        <f t="shared" si="443"/>
        <v>39.023669939006176</v>
      </c>
      <c r="ER291" s="21">
        <f t="shared" si="444"/>
        <v>32.392604341061443</v>
      </c>
      <c r="ES291" s="21">
        <f t="shared" si="445"/>
        <v>26.788680775342915</v>
      </c>
      <c r="ET291" s="21">
        <f t="shared" si="446"/>
        <v>22.07546362690475</v>
      </c>
      <c r="EU291" s="21">
        <f t="shared" si="447"/>
        <v>18.129418951536685</v>
      </c>
      <c r="EV291" s="21">
        <f t="shared" si="448"/>
        <v>14.839979052928983</v>
      </c>
      <c r="EW291" s="21">
        <f t="shared" si="449"/>
        <v>12.1091955057336</v>
      </c>
      <c r="EX291" s="21">
        <f t="shared" si="450"/>
        <v>9.8510997762450696</v>
      </c>
      <c r="EY291" s="21">
        <f t="shared" si="451"/>
        <v>7.9908704104044084</v>
      </c>
      <c r="EZ291" s="21">
        <f t="shared" si="452"/>
        <v>6.4638866347834849</v>
      </c>
      <c r="FA291" s="21">
        <f t="shared" si="453"/>
        <v>5.2147308467278632</v>
      </c>
      <c r="FB291" s="21">
        <f t="shared" si="454"/>
        <v>4.1961872341727018</v>
      </c>
      <c r="FC291" s="21">
        <f t="shared" si="455"/>
        <v>3.3682708022654322</v>
      </c>
      <c r="FD291" s="21">
        <f t="shared" si="456"/>
        <v>2.6973103607043769</v>
      </c>
      <c r="FE291" s="21">
        <f t="shared" si="457"/>
        <v>2.1551003959053268</v>
      </c>
      <c r="FF291" s="22">
        <f t="shared" si="458"/>
        <v>8.1993355931260137</v>
      </c>
    </row>
    <row r="292" spans="1:162" ht="15.5" x14ac:dyDescent="0.35">
      <c r="A292" s="4" t="s">
        <v>98</v>
      </c>
      <c r="B292" s="18">
        <f>[1]InputData!C85</f>
        <v>10834.120622568094</v>
      </c>
      <c r="C292" s="19">
        <f>'[1]Cenários obesidade'!B87</f>
        <v>28.11</v>
      </c>
      <c r="D292" s="19">
        <f>'[1]Cenários obesidade'!C87</f>
        <v>4.26</v>
      </c>
      <c r="E292" s="19">
        <f>'[1]Cenários obesidade'!D87</f>
        <v>30.920999999999999</v>
      </c>
      <c r="F292" s="19">
        <f>'[1]Cenários obesidade'!E87</f>
        <v>4.6859999999999999</v>
      </c>
      <c r="G292" s="20">
        <f t="shared" si="239"/>
        <v>3.324771945545951</v>
      </c>
      <c r="H292" s="21">
        <f t="shared" si="240"/>
        <v>0.15068801792106498</v>
      </c>
      <c r="I292" s="20">
        <f t="shared" si="241"/>
        <v>3.4200821253502758</v>
      </c>
      <c r="J292" s="22">
        <f t="shared" si="242"/>
        <v>0.15068801792106498</v>
      </c>
      <c r="K292" s="20">
        <f t="shared" si="243"/>
        <v>0.2309662809118167</v>
      </c>
      <c r="L292" s="21">
        <f t="shared" si="244"/>
        <v>0.3463766737870419</v>
      </c>
      <c r="M292" s="21">
        <f t="shared" si="245"/>
        <v>0.76557825037439609</v>
      </c>
      <c r="N292" s="21">
        <f t="shared" si="246"/>
        <v>1.581005052085718</v>
      </c>
      <c r="O292" s="21">
        <f t="shared" si="247"/>
        <v>3.0669170994044888</v>
      </c>
      <c r="P292" s="21"/>
      <c r="Q292" s="21">
        <f t="shared" si="248"/>
        <v>5.6154563065808718</v>
      </c>
      <c r="R292" s="21">
        <f t="shared" si="249"/>
        <v>9.7469088983024488</v>
      </c>
      <c r="S292" s="21"/>
      <c r="T292" s="21">
        <f t="shared" si="250"/>
        <v>16.100977199475359</v>
      </c>
      <c r="U292" s="21">
        <f t="shared" si="251"/>
        <v>25.403103672921223</v>
      </c>
      <c r="V292" s="21"/>
      <c r="W292" s="21">
        <f t="shared" si="252"/>
        <v>38.403920266890132</v>
      </c>
      <c r="X292" s="21">
        <f t="shared" si="253"/>
        <v>55.795422382616906</v>
      </c>
      <c r="Y292" s="21"/>
      <c r="Z292" s="21">
        <f t="shared" si="254"/>
        <v>78.113200386862687</v>
      </c>
      <c r="AA292" s="21">
        <f t="shared" si="255"/>
        <v>105.63851038297925</v>
      </c>
      <c r="AB292" s="21"/>
      <c r="AC292" s="21">
        <f t="shared" si="256"/>
        <v>138.31589423236395</v>
      </c>
      <c r="AD292" s="21">
        <f t="shared" si="257"/>
        <v>175.70086081096875</v>
      </c>
      <c r="AE292" s="21"/>
      <c r="AF292" s="21">
        <f t="shared" si="258"/>
        <v>216.94800314612434</v>
      </c>
      <c r="AG292" s="21">
        <f t="shared" si="259"/>
        <v>260.8437450800003</v>
      </c>
      <c r="AH292" s="21"/>
      <c r="AI292" s="21">
        <f t="shared" si="260"/>
        <v>305.88101237082788</v>
      </c>
      <c r="AJ292" s="21">
        <f t="shared" si="261"/>
        <v>350.36689785777554</v>
      </c>
      <c r="AK292" s="21"/>
      <c r="AL292" s="21">
        <f t="shared" si="262"/>
        <v>392.54996027785018</v>
      </c>
      <c r="AM292" s="21">
        <f t="shared" si="263"/>
        <v>430.75179593011637</v>
      </c>
      <c r="AN292" s="21">
        <f t="shared" si="264"/>
        <v>463.48803292048308</v>
      </c>
      <c r="AO292" s="21">
        <f t="shared" si="265"/>
        <v>489.56652027868563</v>
      </c>
      <c r="AP292" s="21">
        <f t="shared" si="266"/>
        <v>508.15450421664519</v>
      </c>
      <c r="AQ292" s="21">
        <f t="shared" si="267"/>
        <v>518.81116818057808</v>
      </c>
      <c r="AR292" s="21">
        <f t="shared" si="268"/>
        <v>521.4862888851718</v>
      </c>
      <c r="AS292" s="21">
        <f t="shared" si="269"/>
        <v>516.48933904010357</v>
      </c>
      <c r="AT292" s="21">
        <f t="shared" si="270"/>
        <v>504.43580590331976</v>
      </c>
      <c r="AU292" s="21">
        <f t="shared" si="271"/>
        <v>486.17869510208601</v>
      </c>
      <c r="AV292" s="21">
        <f t="shared" si="272"/>
        <v>462.73325485366433</v>
      </c>
      <c r="AW292" s="21">
        <f t="shared" si="273"/>
        <v>435.20212523081261</v>
      </c>
      <c r="AX292" s="21">
        <f t="shared" si="274"/>
        <v>404.70669302191141</v>
      </c>
      <c r="AY292" s="21">
        <f t="shared" si="275"/>
        <v>372.32872043310886</v>
      </c>
      <c r="AZ292" s="21">
        <f t="shared" si="276"/>
        <v>339.06457947385496</v>
      </c>
      <c r="BA292" s="21">
        <f t="shared" si="277"/>
        <v>305.79286121761754</v>
      </c>
      <c r="BB292" s="21">
        <f t="shared" si="278"/>
        <v>273.25486413008792</v>
      </c>
      <c r="BC292" s="21">
        <f t="shared" si="279"/>
        <v>242.04655345759167</v>
      </c>
      <c r="BD292" s="21">
        <f t="shared" si="280"/>
        <v>212.62002386749296</v>
      </c>
      <c r="BE292" s="21">
        <f t="shared" si="281"/>
        <v>185.29225078914084</v>
      </c>
      <c r="BF292" s="21">
        <f t="shared" si="282"/>
        <v>160.25892041793082</v>
      </c>
      <c r="BG292" s="21">
        <f t="shared" si="283"/>
        <v>137.61131395658188</v>
      </c>
      <c r="BH292" s="21">
        <f t="shared" si="284"/>
        <v>117.35452042479709</v>
      </c>
      <c r="BI292" s="21">
        <f t="shared" si="285"/>
        <v>99.42560537485798</v>
      </c>
      <c r="BJ292" s="21">
        <f t="shared" si="286"/>
        <v>83.71072376672754</v>
      </c>
      <c r="BK292" s="21">
        <f t="shared" si="287"/>
        <v>70.060501175783443</v>
      </c>
      <c r="BL292" s="21">
        <f t="shared" si="288"/>
        <v>58.30329801651181</v>
      </c>
      <c r="BM292" s="21">
        <f t="shared" si="289"/>
        <v>48.256206634697044</v>
      </c>
      <c r="BN292" s="21">
        <f t="shared" si="290"/>
        <v>39.733809044816688</v>
      </c>
      <c r="BO292" s="21">
        <f t="shared" si="291"/>
        <v>32.554847422533619</v>
      </c>
      <c r="BP292" s="21">
        <f t="shared" si="292"/>
        <v>26.547037230144763</v>
      </c>
      <c r="BQ292" s="21">
        <f t="shared" si="293"/>
        <v>21.550292678369939</v>
      </c>
      <c r="BR292" s="21">
        <f t="shared" si="294"/>
        <v>17.418645020911779</v>
      </c>
      <c r="BS292" s="21">
        <f t="shared" si="295"/>
        <v>14.021124252359545</v>
      </c>
      <c r="BT292" s="21">
        <f t="shared" si="296"/>
        <v>11.241851340438535</v>
      </c>
      <c r="BU292" s="21">
        <f t="shared" si="297"/>
        <v>8.9795570348441309</v>
      </c>
      <c r="BV292" s="21">
        <f t="shared" si="298"/>
        <v>7.1467090558772393</v>
      </c>
      <c r="BW292" s="21">
        <f t="shared" si="299"/>
        <v>5.6683953139546972</v>
      </c>
      <c r="BX292" s="21">
        <f t="shared" si="300"/>
        <v>4.4810788993359862</v>
      </c>
      <c r="BY292" s="21">
        <f t="shared" si="301"/>
        <v>3.5313121865357466</v>
      </c>
      <c r="BZ292" s="21">
        <f t="shared" si="302"/>
        <v>2.7744731267265683</v>
      </c>
      <c r="CA292" s="21">
        <f t="shared" si="303"/>
        <v>2.1735667776555911</v>
      </c>
      <c r="CB292" s="21">
        <f t="shared" si="304"/>
        <v>1.6981191449494382</v>
      </c>
      <c r="CC292" s="21">
        <f t="shared" si="305"/>
        <v>1.3231780856842921</v>
      </c>
      <c r="CD292" s="21">
        <f t="shared" si="306"/>
        <v>1.0284268602179969</v>
      </c>
      <c r="CE292" s="21">
        <f t="shared" si="307"/>
        <v>0.79740938646485804</v>
      </c>
      <c r="CF292" s="21">
        <f t="shared" si="308"/>
        <v>0.61686184408414835</v>
      </c>
      <c r="CG292" s="21">
        <f t="shared" si="309"/>
        <v>0.47614253063099637</v>
      </c>
      <c r="CH292" s="21">
        <f t="shared" si="310"/>
        <v>0.36675038371057234</v>
      </c>
      <c r="CI292" s="21">
        <f t="shared" si="311"/>
        <v>0.28192201338075296</v>
      </c>
      <c r="CJ292" s="21">
        <f t="shared" si="312"/>
        <v>0.21629716165481067</v>
      </c>
      <c r="CK292" s="21">
        <f t="shared" si="313"/>
        <v>0.16564300372240578</v>
      </c>
      <c r="CL292" s="22">
        <f t="shared" si="314"/>
        <v>0.52728943962587183</v>
      </c>
      <c r="CM292" s="20">
        <f t="shared" si="387"/>
        <v>1.2452858271626597E-2</v>
      </c>
      <c r="CN292" s="21">
        <f t="shared" si="388"/>
        <v>2.3063235638110729E-2</v>
      </c>
      <c r="CO292" s="21">
        <f t="shared" si="389"/>
        <v>5.830338817214193E-2</v>
      </c>
      <c r="CP292" s="21">
        <f t="shared" si="390"/>
        <v>0.13714679882993747</v>
      </c>
      <c r="CQ292" s="21">
        <f t="shared" si="391"/>
        <v>0.30187196923119247</v>
      </c>
      <c r="CR292" s="21">
        <f t="shared" si="392"/>
        <v>0.6248703846687107</v>
      </c>
      <c r="CS292" s="21">
        <f t="shared" si="393"/>
        <v>1.2219672101629508</v>
      </c>
      <c r="CT292" s="21">
        <f t="shared" si="394"/>
        <v>2.2668199814682728</v>
      </c>
      <c r="CU292" s="21">
        <f t="shared" si="395"/>
        <v>4.0038942543426881</v>
      </c>
      <c r="CV292" s="21">
        <f t="shared" si="396"/>
        <v>6.756628997502605</v>
      </c>
      <c r="CW292" s="21">
        <f t="shared" si="397"/>
        <v>10.927055399868815</v>
      </c>
      <c r="CX292" s="21">
        <f t="shared" si="398"/>
        <v>16.983590429453159</v>
      </c>
      <c r="CY292" s="21">
        <f t="shared" si="399"/>
        <v>25.435083601708484</v>
      </c>
      <c r="CZ292" s="21">
        <f t="shared" si="400"/>
        <v>36.791307223386831</v>
      </c>
      <c r="DA292" s="21">
        <f t="shared" si="401"/>
        <v>51.51257635064588</v>
      </c>
      <c r="DB292" s="21">
        <f t="shared" si="402"/>
        <v>69.95355226551284</v>
      </c>
      <c r="DC292" s="21">
        <f t="shared" si="403"/>
        <v>92.307997649270874</v>
      </c>
      <c r="DD292" s="21">
        <f t="shared" si="404"/>
        <v>118.56191081479714</v>
      </c>
      <c r="DE292" s="21">
        <f t="shared" si="405"/>
        <v>148.46189082278266</v>
      </c>
      <c r="DF292" s="21">
        <f t="shared" si="406"/>
        <v>181.50385600451776</v>
      </c>
      <c r="DG292" s="21">
        <f t="shared" si="407"/>
        <v>216.94466772623881</v>
      </c>
      <c r="DH292" s="21">
        <f t="shared" si="408"/>
        <v>253.83626115525286</v>
      </c>
      <c r="DI292" s="21">
        <f t="shared" si="409"/>
        <v>291.07905916606728</v>
      </c>
      <c r="DJ292" s="21">
        <f t="shared" si="410"/>
        <v>327.48918574480518</v>
      </c>
      <c r="DK292" s="21">
        <f t="shared" si="411"/>
        <v>361.87260303098282</v>
      </c>
      <c r="DL292" s="21">
        <f t="shared" si="412"/>
        <v>393.09889609565084</v>
      </c>
      <c r="DM292" s="21">
        <f t="shared" si="413"/>
        <v>420.16797247534447</v>
      </c>
      <c r="DN292" s="21">
        <f t="shared" si="414"/>
        <v>442.26424183406755</v>
      </c>
      <c r="DO292" s="21">
        <f t="shared" si="415"/>
        <v>458.79462324670982</v>
      </c>
      <c r="DP292" s="21">
        <f t="shared" si="416"/>
        <v>469.40869609665464</v>
      </c>
      <c r="DQ292" s="21">
        <f t="shared" si="417"/>
        <v>474.00119314129324</v>
      </c>
      <c r="DR292" s="21">
        <f t="shared" si="418"/>
        <v>472.69861946411658</v>
      </c>
      <c r="DS292" s="21">
        <f t="shared" si="419"/>
        <v>465.83293627458295</v>
      </c>
      <c r="DT292" s="21">
        <f t="shared" si="420"/>
        <v>453.9059219352207</v>
      </c>
      <c r="DU292" s="21">
        <f t="shared" si="421"/>
        <v>437.54803207444081</v>
      </c>
      <c r="DV292" s="21">
        <f t="shared" si="422"/>
        <v>417.47539549952324</v>
      </c>
      <c r="DW292" s="21">
        <f t="shared" si="423"/>
        <v>394.4481025695851</v>
      </c>
      <c r="DX292" s="21">
        <f t="shared" si="424"/>
        <v>369.2322780164908</v>
      </c>
      <c r="DY292" s="21">
        <f t="shared" si="425"/>
        <v>342.56768576854961</v>
      </c>
      <c r="DZ292" s="21">
        <f t="shared" si="426"/>
        <v>315.14187752400034</v>
      </c>
      <c r="EA292" s="21">
        <f t="shared" si="427"/>
        <v>287.57123563406196</v>
      </c>
      <c r="EB292" s="21">
        <f t="shared" si="428"/>
        <v>260.38871637152556</v>
      </c>
      <c r="EC292" s="21">
        <f t="shared" si="429"/>
        <v>234.03769184037915</v>
      </c>
      <c r="ED292" s="21">
        <f t="shared" si="430"/>
        <v>208.87101933848706</v>
      </c>
      <c r="EE292" s="21">
        <f t="shared" si="431"/>
        <v>185.15432422851484</v>
      </c>
      <c r="EF292" s="21">
        <f t="shared" si="432"/>
        <v>163.07244613655621</v>
      </c>
      <c r="EG292" s="21">
        <f t="shared" si="433"/>
        <v>142.73804432762162</v>
      </c>
      <c r="EH292" s="21">
        <f t="shared" si="434"/>
        <v>124.20146157913655</v>
      </c>
      <c r="EI292" s="21">
        <f t="shared" si="435"/>
        <v>107.46108389990995</v>
      </c>
      <c r="EJ292" s="21">
        <f t="shared" si="436"/>
        <v>92.473586630192656</v>
      </c>
      <c r="EK292" s="21">
        <f t="shared" si="437"/>
        <v>79.163610627003735</v>
      </c>
      <c r="EL292" s="21">
        <f t="shared" si="438"/>
        <v>67.432554518681471</v>
      </c>
      <c r="EM292" s="21">
        <f t="shared" si="439"/>
        <v>57.166293489959756</v>
      </c>
      <c r="EN292" s="21">
        <f t="shared" si="440"/>
        <v>48.241738176329306</v>
      </c>
      <c r="EO292" s="21">
        <f t="shared" si="441"/>
        <v>40.53222807381799</v>
      </c>
      <c r="EP292" s="21">
        <f t="shared" si="442"/>
        <v>33.911813382180867</v>
      </c>
      <c r="EQ292" s="21">
        <f t="shared" si="443"/>
        <v>28.258519611004477</v>
      </c>
      <c r="ER292" s="21">
        <f t="shared" si="444"/>
        <v>23.45671348835484</v>
      </c>
      <c r="ES292" s="21">
        <f t="shared" si="445"/>
        <v>19.398699871800044</v>
      </c>
      <c r="ET292" s="21">
        <f t="shared" si="446"/>
        <v>15.985680557413785</v>
      </c>
      <c r="EU292" s="21">
        <f t="shared" si="447"/>
        <v>13.128199930423119</v>
      </c>
      <c r="EV292" s="21">
        <f t="shared" si="448"/>
        <v>10.746191727983057</v>
      </c>
      <c r="EW292" s="21">
        <f t="shared" si="449"/>
        <v>8.7687277800139878</v>
      </c>
      <c r="EX292" s="21">
        <f t="shared" si="450"/>
        <v>7.1335550103843621</v>
      </c>
      <c r="EY292" s="21">
        <f t="shared" si="451"/>
        <v>5.786492366154917</v>
      </c>
      <c r="EZ292" s="21">
        <f t="shared" si="452"/>
        <v>4.680745494153558</v>
      </c>
      <c r="FA292" s="21">
        <f t="shared" si="453"/>
        <v>3.776184406251212</v>
      </c>
      <c r="FB292" s="21">
        <f t="shared" si="454"/>
        <v>3.0386183419871293</v>
      </c>
      <c r="FC292" s="21">
        <f t="shared" si="455"/>
        <v>2.4390926499163479</v>
      </c>
      <c r="FD292" s="21">
        <f t="shared" si="456"/>
        <v>1.9532247439583421</v>
      </c>
      <c r="FE292" s="21">
        <f t="shared" si="457"/>
        <v>1.560589941862478</v>
      </c>
      <c r="FF292" s="22">
        <f t="shared" si="458"/>
        <v>5.9374499122636655</v>
      </c>
    </row>
    <row r="293" spans="1:162" ht="15.5" x14ac:dyDescent="0.35">
      <c r="A293" s="4" t="s">
        <v>99</v>
      </c>
      <c r="B293" s="18">
        <f>[1]InputData!C86</f>
        <v>8770.4785992217894</v>
      </c>
      <c r="C293" s="19">
        <f>'[1]Cenários obesidade'!B88</f>
        <v>28.11</v>
      </c>
      <c r="D293" s="19">
        <f>'[1]Cenários obesidade'!C88</f>
        <v>4.26</v>
      </c>
      <c r="E293" s="19">
        <f>'[1]Cenários obesidade'!D88</f>
        <v>30.920999999999999</v>
      </c>
      <c r="F293" s="19">
        <f>'[1]Cenários obesidade'!E88</f>
        <v>4.6859999999999999</v>
      </c>
      <c r="G293" s="20">
        <f t="shared" si="239"/>
        <v>3.324771945545951</v>
      </c>
      <c r="H293" s="21">
        <f t="shared" si="240"/>
        <v>0.15068801792106498</v>
      </c>
      <c r="I293" s="20">
        <f t="shared" si="241"/>
        <v>3.4200821253502758</v>
      </c>
      <c r="J293" s="22">
        <f t="shared" si="242"/>
        <v>0.15068801792106498</v>
      </c>
      <c r="K293" s="20">
        <f t="shared" si="243"/>
        <v>0.18697270359528018</v>
      </c>
      <c r="L293" s="21">
        <f t="shared" si="244"/>
        <v>0.28040016449427196</v>
      </c>
      <c r="M293" s="21">
        <f t="shared" si="245"/>
        <v>0.61975382173165383</v>
      </c>
      <c r="N293" s="21">
        <f t="shared" si="246"/>
        <v>1.2798612326408192</v>
      </c>
      <c r="O293" s="21">
        <f t="shared" si="247"/>
        <v>2.4827424138036331</v>
      </c>
      <c r="P293" s="21"/>
      <c r="Q293" s="21">
        <f t="shared" si="248"/>
        <v>4.545845581517848</v>
      </c>
      <c r="R293" s="21">
        <f t="shared" si="249"/>
        <v>7.8903548224353148</v>
      </c>
      <c r="S293" s="21"/>
      <c r="T293" s="21">
        <f t="shared" si="250"/>
        <v>13.034124399575289</v>
      </c>
      <c r="U293" s="21">
        <f t="shared" si="251"/>
        <v>20.564417259031462</v>
      </c>
      <c r="V293" s="21"/>
      <c r="W293" s="21">
        <f t="shared" si="252"/>
        <v>31.088887835101534</v>
      </c>
      <c r="X293" s="21">
        <f t="shared" si="253"/>
        <v>45.167722881166064</v>
      </c>
      <c r="Y293" s="21"/>
      <c r="Z293" s="21">
        <f t="shared" si="254"/>
        <v>63.234495551269788</v>
      </c>
      <c r="AA293" s="21">
        <f t="shared" si="255"/>
        <v>85.516889357649859</v>
      </c>
      <c r="AB293" s="21"/>
      <c r="AC293" s="21">
        <f t="shared" si="256"/>
        <v>111.97000961667555</v>
      </c>
      <c r="AD293" s="21">
        <f t="shared" si="257"/>
        <v>142.23403018030803</v>
      </c>
      <c r="AE293" s="21"/>
      <c r="AF293" s="21">
        <f t="shared" si="258"/>
        <v>175.62457397543395</v>
      </c>
      <c r="AG293" s="21">
        <f t="shared" si="259"/>
        <v>211.15922220761925</v>
      </c>
      <c r="AH293" s="21"/>
      <c r="AI293" s="21">
        <f t="shared" si="260"/>
        <v>247.61796239543207</v>
      </c>
      <c r="AJ293" s="21">
        <f t="shared" si="261"/>
        <v>283.6303458848659</v>
      </c>
      <c r="AK293" s="21"/>
      <c r="AL293" s="21">
        <f t="shared" si="262"/>
        <v>317.77853927254534</v>
      </c>
      <c r="AM293" s="21">
        <f t="shared" si="263"/>
        <v>348.70383480057035</v>
      </c>
      <c r="AN293" s="21">
        <f t="shared" si="264"/>
        <v>375.20459807848624</v>
      </c>
      <c r="AO293" s="21">
        <f t="shared" si="265"/>
        <v>396.31575451131687</v>
      </c>
      <c r="AP293" s="21">
        <f t="shared" si="266"/>
        <v>411.36317008014129</v>
      </c>
      <c r="AQ293" s="21">
        <f t="shared" si="267"/>
        <v>419.98999328903932</v>
      </c>
      <c r="AR293" s="21">
        <f t="shared" si="268"/>
        <v>422.1555671927581</v>
      </c>
      <c r="AS293" s="21">
        <f t="shared" si="269"/>
        <v>418.11041731817897</v>
      </c>
      <c r="AT293" s="21">
        <f t="shared" si="270"/>
        <v>408.35279525506832</v>
      </c>
      <c r="AU293" s="21">
        <f t="shared" si="271"/>
        <v>393.57322936835527</v>
      </c>
      <c r="AV293" s="21">
        <f t="shared" si="272"/>
        <v>374.59358726249008</v>
      </c>
      <c r="AW293" s="21">
        <f t="shared" si="273"/>
        <v>352.30648232970537</v>
      </c>
      <c r="AX293" s="21">
        <f t="shared" si="274"/>
        <v>327.6197038748806</v>
      </c>
      <c r="AY293" s="21">
        <f t="shared" si="275"/>
        <v>301.40896416013567</v>
      </c>
      <c r="AZ293" s="21">
        <f t="shared" si="276"/>
        <v>274.48085005026348</v>
      </c>
      <c r="BA293" s="21">
        <f t="shared" si="277"/>
        <v>247.54660193807132</v>
      </c>
      <c r="BB293" s="21">
        <f t="shared" si="278"/>
        <v>221.20631858149972</v>
      </c>
      <c r="BC293" s="21">
        <f t="shared" si="279"/>
        <v>195.94244803709799</v>
      </c>
      <c r="BD293" s="21">
        <f t="shared" si="280"/>
        <v>172.12097170225618</v>
      </c>
      <c r="BE293" s="21">
        <f t="shared" si="281"/>
        <v>149.99848873406637</v>
      </c>
      <c r="BF293" s="21">
        <f t="shared" si="282"/>
        <v>129.73341176689635</v>
      </c>
      <c r="BG293" s="21">
        <f t="shared" si="283"/>
        <v>111.39963510770912</v>
      </c>
      <c r="BH293" s="21">
        <f t="shared" si="284"/>
        <v>95.001278439121435</v>
      </c>
      <c r="BI293" s="21">
        <f t="shared" si="285"/>
        <v>80.487394827265973</v>
      </c>
      <c r="BJ293" s="21">
        <f t="shared" si="286"/>
        <v>67.765824001636574</v>
      </c>
      <c r="BK293" s="21">
        <f t="shared" si="287"/>
        <v>56.715643808967542</v>
      </c>
      <c r="BL293" s="21">
        <f t="shared" si="288"/>
        <v>47.1979079181286</v>
      </c>
      <c r="BM293" s="21">
        <f t="shared" si="289"/>
        <v>39.064548228088078</v>
      </c>
      <c r="BN293" s="21">
        <f t="shared" si="290"/>
        <v>32.165464464851603</v>
      </c>
      <c r="BO293" s="21">
        <f t="shared" si="291"/>
        <v>26.353924103955784</v>
      </c>
      <c r="BP293" s="21">
        <f t="shared" si="292"/>
        <v>21.490458710117188</v>
      </c>
      <c r="BQ293" s="21">
        <f t="shared" si="293"/>
        <v>17.445475025347093</v>
      </c>
      <c r="BR293" s="21">
        <f t="shared" si="294"/>
        <v>14.100807874071439</v>
      </c>
      <c r="BS293" s="21">
        <f t="shared" si="295"/>
        <v>11.350433918576773</v>
      </c>
      <c r="BT293" s="21">
        <f t="shared" si="296"/>
        <v>9.1005463232121464</v>
      </c>
      <c r="BU293" s="21">
        <f t="shared" si="297"/>
        <v>7.2691652186833426</v>
      </c>
      <c r="BV293" s="21">
        <f t="shared" si="298"/>
        <v>5.78543114047205</v>
      </c>
      <c r="BW293" s="21">
        <f t="shared" si="299"/>
        <v>4.5887009684395164</v>
      </c>
      <c r="BX293" s="21">
        <f t="shared" si="300"/>
        <v>3.6275400613672262</v>
      </c>
      <c r="BY293" s="21">
        <f t="shared" si="301"/>
        <v>2.8586812938622703</v>
      </c>
      <c r="BZ293" s="21">
        <f t="shared" si="302"/>
        <v>2.2460020549691264</v>
      </c>
      <c r="CA293" s="21">
        <f t="shared" si="303"/>
        <v>1.7595540581021447</v>
      </c>
      <c r="CB293" s="21">
        <f t="shared" si="304"/>
        <v>1.3746678792447831</v>
      </c>
      <c r="CC293" s="21">
        <f t="shared" si="305"/>
        <v>1.0711441646015696</v>
      </c>
      <c r="CD293" s="21">
        <f t="shared" si="306"/>
        <v>0.83253602970028306</v>
      </c>
      <c r="CE293" s="21">
        <f t="shared" si="307"/>
        <v>0.64552188428107549</v>
      </c>
      <c r="CF293" s="21">
        <f t="shared" si="308"/>
        <v>0.49936434997288193</v>
      </c>
      <c r="CG293" s="21">
        <f t="shared" si="309"/>
        <v>0.3854487152727113</v>
      </c>
      <c r="CH293" s="21">
        <f t="shared" si="310"/>
        <v>0.29689316776570135</v>
      </c>
      <c r="CI293" s="21">
        <f t="shared" si="311"/>
        <v>0.22822258226060949</v>
      </c>
      <c r="CJ293" s="21">
        <f t="shared" si="312"/>
        <v>0.17509770229198957</v>
      </c>
      <c r="CK293" s="21">
        <f t="shared" si="313"/>
        <v>0.13409195539432847</v>
      </c>
      <c r="CL293" s="22">
        <f t="shared" si="314"/>
        <v>0.42685335588761047</v>
      </c>
      <c r="CM293" s="20">
        <f t="shared" si="387"/>
        <v>1.0080885267507243E-2</v>
      </c>
      <c r="CN293" s="21">
        <f t="shared" si="388"/>
        <v>1.8670238373708684E-2</v>
      </c>
      <c r="CO293" s="21">
        <f t="shared" si="389"/>
        <v>4.7197980901257749E-2</v>
      </c>
      <c r="CP293" s="21">
        <f t="shared" si="390"/>
        <v>0.1110235990528065</v>
      </c>
      <c r="CQ293" s="21">
        <f t="shared" si="391"/>
        <v>0.24437254652048909</v>
      </c>
      <c r="CR293" s="21">
        <f t="shared" si="392"/>
        <v>0.50584745425562283</v>
      </c>
      <c r="CS293" s="21">
        <f t="shared" si="393"/>
        <v>0.98921155108429348</v>
      </c>
      <c r="CT293" s="21">
        <f t="shared" si="394"/>
        <v>1.8350447469028872</v>
      </c>
      <c r="CU293" s="21">
        <f t="shared" si="395"/>
        <v>3.2412477297059854</v>
      </c>
      <c r="CV293" s="21">
        <f t="shared" si="396"/>
        <v>5.4696520455973463</v>
      </c>
      <c r="CW293" s="21">
        <f t="shared" si="397"/>
        <v>8.8457115141795146</v>
      </c>
      <c r="CX293" s="21">
        <f t="shared" si="398"/>
        <v>13.74862082384303</v>
      </c>
      <c r="CY293" s="21">
        <f t="shared" si="399"/>
        <v>20.590305772811629</v>
      </c>
      <c r="CZ293" s="21">
        <f t="shared" si="400"/>
        <v>29.783439180836954</v>
      </c>
      <c r="DA293" s="21">
        <f t="shared" si="401"/>
        <v>41.700657045760941</v>
      </c>
      <c r="DB293" s="21">
        <f t="shared" si="402"/>
        <v>56.629066119700866</v>
      </c>
      <c r="DC293" s="21">
        <f t="shared" si="403"/>
        <v>74.725521906552601</v>
      </c>
      <c r="DD293" s="21">
        <f t="shared" si="404"/>
        <v>95.978689707216731</v>
      </c>
      <c r="DE293" s="21">
        <f t="shared" si="405"/>
        <v>120.18343542796691</v>
      </c>
      <c r="DF293" s="21">
        <f t="shared" si="406"/>
        <v>146.93169295603815</v>
      </c>
      <c r="DG293" s="21">
        <f t="shared" si="407"/>
        <v>175.62187387362187</v>
      </c>
      <c r="DH293" s="21">
        <f t="shared" si="408"/>
        <v>205.48649712568084</v>
      </c>
      <c r="DI293" s="21">
        <f t="shared" si="409"/>
        <v>235.63542884872109</v>
      </c>
      <c r="DJ293" s="21">
        <f t="shared" si="410"/>
        <v>265.1102932219851</v>
      </c>
      <c r="DK293" s="21">
        <f t="shared" si="411"/>
        <v>292.94448816793846</v>
      </c>
      <c r="DL293" s="21">
        <f t="shared" si="412"/>
        <v>318.22291588695538</v>
      </c>
      <c r="DM293" s="21">
        <f t="shared" si="413"/>
        <v>340.13597771813596</v>
      </c>
      <c r="DN293" s="21">
        <f t="shared" si="414"/>
        <v>358.02343386567367</v>
      </c>
      <c r="DO293" s="21">
        <f t="shared" si="415"/>
        <v>371.40517119971742</v>
      </c>
      <c r="DP293" s="21">
        <f t="shared" si="416"/>
        <v>379.99751588776797</v>
      </c>
      <c r="DQ293" s="21">
        <f t="shared" si="417"/>
        <v>383.71525159057063</v>
      </c>
      <c r="DR293" s="21">
        <f t="shared" si="418"/>
        <v>382.66078718523715</v>
      </c>
      <c r="DS293" s="21">
        <f t="shared" si="419"/>
        <v>377.10285317466236</v>
      </c>
      <c r="DT293" s="21">
        <f t="shared" si="420"/>
        <v>367.44765109041668</v>
      </c>
      <c r="DU293" s="21">
        <f t="shared" si="421"/>
        <v>354.20554977454731</v>
      </c>
      <c r="DV293" s="21">
        <f t="shared" si="422"/>
        <v>337.95627254723308</v>
      </c>
      <c r="DW293" s="21">
        <f t="shared" si="423"/>
        <v>319.31513065156884</v>
      </c>
      <c r="DX293" s="21">
        <f t="shared" si="424"/>
        <v>298.90232029906394</v>
      </c>
      <c r="DY293" s="21">
        <f t="shared" si="425"/>
        <v>277.31669800311153</v>
      </c>
      <c r="DZ293" s="21">
        <f t="shared" si="426"/>
        <v>255.11485323371451</v>
      </c>
      <c r="EA293" s="21">
        <f t="shared" si="427"/>
        <v>232.79576217995486</v>
      </c>
      <c r="EB293" s="21">
        <f t="shared" si="428"/>
        <v>210.79086563409211</v>
      </c>
      <c r="EC293" s="21">
        <f t="shared" si="429"/>
        <v>189.45908387078308</v>
      </c>
      <c r="ED293" s="21">
        <f t="shared" si="430"/>
        <v>169.0860632740133</v>
      </c>
      <c r="EE293" s="21">
        <f t="shared" si="431"/>
        <v>149.88683389927388</v>
      </c>
      <c r="EF293" s="21">
        <f t="shared" si="432"/>
        <v>132.01102782483122</v>
      </c>
      <c r="EG293" s="21">
        <f t="shared" si="433"/>
        <v>115.54984540807465</v>
      </c>
      <c r="EH293" s="21">
        <f t="shared" si="434"/>
        <v>100.54404032596767</v>
      </c>
      <c r="EI293" s="21">
        <f t="shared" si="435"/>
        <v>86.992306014212801</v>
      </c>
      <c r="EJ293" s="21">
        <f t="shared" si="436"/>
        <v>74.859570129203576</v>
      </c>
      <c r="EK293" s="21">
        <f t="shared" si="437"/>
        <v>64.084827650431592</v>
      </c>
      <c r="EL293" s="21">
        <f t="shared" si="438"/>
        <v>54.588258419884994</v>
      </c>
      <c r="EM293" s="21">
        <f t="shared" si="439"/>
        <v>46.277475682348367</v>
      </c>
      <c r="EN293" s="21">
        <f t="shared" si="440"/>
        <v>39.052835666552291</v>
      </c>
      <c r="EO293" s="21">
        <f t="shared" si="441"/>
        <v>32.811803678805035</v>
      </c>
      <c r="EP293" s="21">
        <f t="shared" si="442"/>
        <v>27.452420357003557</v>
      </c>
      <c r="EQ293" s="21">
        <f t="shared" si="443"/>
        <v>22.875944447003619</v>
      </c>
      <c r="ER293" s="21">
        <f t="shared" si="444"/>
        <v>18.988768062001533</v>
      </c>
      <c r="ES293" s="21">
        <f t="shared" si="445"/>
        <v>15.703709420028604</v>
      </c>
      <c r="ET293" s="21">
        <f t="shared" si="446"/>
        <v>12.940789022668302</v>
      </c>
      <c r="EU293" s="21">
        <f t="shared" si="447"/>
        <v>10.627590419866333</v>
      </c>
      <c r="EV293" s="21">
        <f t="shared" si="448"/>
        <v>8.6992980655100922</v>
      </c>
      <c r="EW293" s="21">
        <f t="shared" si="449"/>
        <v>7.0984939171541797</v>
      </c>
      <c r="EX293" s="21">
        <f t="shared" si="450"/>
        <v>5.7747826274540062</v>
      </c>
      <c r="EY293" s="21">
        <f t="shared" si="451"/>
        <v>4.6843033440301705</v>
      </c>
      <c r="EZ293" s="21">
        <f t="shared" si="452"/>
        <v>3.7891749238385941</v>
      </c>
      <c r="FA293" s="21">
        <f t="shared" si="453"/>
        <v>3.0569111860128855</v>
      </c>
      <c r="FB293" s="21">
        <f t="shared" si="454"/>
        <v>2.4598338958943424</v>
      </c>
      <c r="FC293" s="21">
        <f t="shared" si="455"/>
        <v>1.9745035737418051</v>
      </c>
      <c r="FD293" s="21">
        <f t="shared" si="456"/>
        <v>1.5811819355853243</v>
      </c>
      <c r="FE293" s="21">
        <f t="shared" si="457"/>
        <v>1.2633347148410534</v>
      </c>
      <c r="FF293" s="22">
        <f t="shared" si="458"/>
        <v>4.80650707183249</v>
      </c>
    </row>
    <row r="294" spans="1:162" ht="15.5" x14ac:dyDescent="0.35">
      <c r="A294" s="4" t="s">
        <v>100</v>
      </c>
      <c r="B294" s="18">
        <f>[1]InputData!C87</f>
        <v>6706.8365758754862</v>
      </c>
      <c r="C294" s="19">
        <f>'[1]Cenários obesidade'!B89</f>
        <v>28.11</v>
      </c>
      <c r="D294" s="19">
        <f>'[1]Cenários obesidade'!C89</f>
        <v>4.26</v>
      </c>
      <c r="E294" s="19">
        <f>'[1]Cenários obesidade'!D89</f>
        <v>30.920999999999999</v>
      </c>
      <c r="F294" s="19">
        <f>'[1]Cenários obesidade'!E89</f>
        <v>4.6859999999999999</v>
      </c>
      <c r="G294" s="20">
        <f t="shared" si="239"/>
        <v>3.324771945545951</v>
      </c>
      <c r="H294" s="21">
        <f t="shared" si="240"/>
        <v>0.15068801792106498</v>
      </c>
      <c r="I294" s="20">
        <f t="shared" si="241"/>
        <v>3.4200821253502758</v>
      </c>
      <c r="J294" s="22">
        <f t="shared" si="242"/>
        <v>0.15068801792106498</v>
      </c>
      <c r="K294" s="20">
        <f t="shared" si="243"/>
        <v>0.14297912627874365</v>
      </c>
      <c r="L294" s="21">
        <f t="shared" si="244"/>
        <v>0.21442365520150208</v>
      </c>
      <c r="M294" s="21">
        <f t="shared" si="245"/>
        <v>0.4739293930889118</v>
      </c>
      <c r="N294" s="21">
        <f t="shared" si="246"/>
        <v>0.97871741319592054</v>
      </c>
      <c r="O294" s="21">
        <f t="shared" si="247"/>
        <v>1.8985677282027784</v>
      </c>
      <c r="P294" s="21"/>
      <c r="Q294" s="21">
        <f t="shared" si="248"/>
        <v>3.4762348564548247</v>
      </c>
      <c r="R294" s="21">
        <f t="shared" si="249"/>
        <v>6.0338007465681827</v>
      </c>
      <c r="S294" s="21"/>
      <c r="T294" s="21">
        <f t="shared" si="250"/>
        <v>9.9672715996752199</v>
      </c>
      <c r="U294" s="21">
        <f t="shared" si="251"/>
        <v>15.725730845141706</v>
      </c>
      <c r="V294" s="21"/>
      <c r="W294" s="21">
        <f t="shared" si="252"/>
        <v>23.77385540331294</v>
      </c>
      <c r="X294" s="21">
        <f t="shared" si="253"/>
        <v>34.540023379715223</v>
      </c>
      <c r="Y294" s="21"/>
      <c r="Z294" s="21">
        <f t="shared" si="254"/>
        <v>48.355790715676896</v>
      </c>
      <c r="AA294" s="21">
        <f t="shared" si="255"/>
        <v>65.395268332320484</v>
      </c>
      <c r="AB294" s="21"/>
      <c r="AC294" s="21">
        <f t="shared" si="256"/>
        <v>85.624125000987192</v>
      </c>
      <c r="AD294" s="21">
        <f t="shared" si="257"/>
        <v>108.7671995496473</v>
      </c>
      <c r="AE294" s="21"/>
      <c r="AF294" s="21">
        <f t="shared" si="258"/>
        <v>134.30114480474361</v>
      </c>
      <c r="AG294" s="21">
        <f t="shared" si="259"/>
        <v>161.47469933523826</v>
      </c>
      <c r="AH294" s="21"/>
      <c r="AI294" s="21">
        <f t="shared" si="260"/>
        <v>189.3549124200363</v>
      </c>
      <c r="AJ294" s="21">
        <f t="shared" si="261"/>
        <v>216.89379391195627</v>
      </c>
      <c r="AK294" s="21"/>
      <c r="AL294" s="21">
        <f t="shared" si="262"/>
        <v>243.00711826724057</v>
      </c>
      <c r="AM294" s="21">
        <f t="shared" si="263"/>
        <v>266.65587367102438</v>
      </c>
      <c r="AN294" s="21">
        <f t="shared" si="264"/>
        <v>286.92116323648946</v>
      </c>
      <c r="AO294" s="21">
        <f t="shared" si="265"/>
        <v>303.06498874394822</v>
      </c>
      <c r="AP294" s="21">
        <f t="shared" si="266"/>
        <v>314.5718359436375</v>
      </c>
      <c r="AQ294" s="21">
        <f t="shared" si="267"/>
        <v>321.16881839750067</v>
      </c>
      <c r="AR294" s="21">
        <f t="shared" si="268"/>
        <v>322.82484550034445</v>
      </c>
      <c r="AS294" s="21">
        <f t="shared" si="269"/>
        <v>319.73149559625455</v>
      </c>
      <c r="AT294" s="21">
        <f t="shared" si="270"/>
        <v>312.26978460681698</v>
      </c>
      <c r="AU294" s="21">
        <f t="shared" si="271"/>
        <v>300.96776363462465</v>
      </c>
      <c r="AV294" s="21">
        <f t="shared" si="272"/>
        <v>286.45391967131599</v>
      </c>
      <c r="AW294" s="21">
        <f t="shared" si="273"/>
        <v>269.41083942859825</v>
      </c>
      <c r="AX294" s="21">
        <f t="shared" si="274"/>
        <v>250.53271472784988</v>
      </c>
      <c r="AY294" s="21">
        <f t="shared" si="275"/>
        <v>230.48920788716259</v>
      </c>
      <c r="AZ294" s="21">
        <f t="shared" si="276"/>
        <v>209.89712062667209</v>
      </c>
      <c r="BA294" s="21">
        <f t="shared" si="277"/>
        <v>189.30034265852515</v>
      </c>
      <c r="BB294" s="21">
        <f t="shared" si="278"/>
        <v>169.15777303291156</v>
      </c>
      <c r="BC294" s="21">
        <f t="shared" si="279"/>
        <v>149.83834261660434</v>
      </c>
      <c r="BD294" s="21">
        <f t="shared" si="280"/>
        <v>131.62191953701944</v>
      </c>
      <c r="BE294" s="21">
        <f t="shared" si="281"/>
        <v>114.70472667899193</v>
      </c>
      <c r="BF294" s="21">
        <f t="shared" si="282"/>
        <v>99.207903115861924</v>
      </c>
      <c r="BG294" s="21">
        <f t="shared" si="283"/>
        <v>85.187956258836394</v>
      </c>
      <c r="BH294" s="21">
        <f t="shared" si="284"/>
        <v>72.648036453445812</v>
      </c>
      <c r="BI294" s="21">
        <f t="shared" si="285"/>
        <v>61.54918427967398</v>
      </c>
      <c r="BJ294" s="21">
        <f t="shared" si="286"/>
        <v>51.820924236545615</v>
      </c>
      <c r="BK294" s="21">
        <f t="shared" si="287"/>
        <v>43.370786442151648</v>
      </c>
      <c r="BL294" s="21">
        <f t="shared" si="288"/>
        <v>36.092517819745403</v>
      </c>
      <c r="BM294" s="21">
        <f t="shared" si="289"/>
        <v>29.87288982147912</v>
      </c>
      <c r="BN294" s="21">
        <f t="shared" si="290"/>
        <v>24.597119884886521</v>
      </c>
      <c r="BO294" s="21">
        <f t="shared" si="291"/>
        <v>20.153000785377952</v>
      </c>
      <c r="BP294" s="21">
        <f t="shared" si="292"/>
        <v>16.433880190089614</v>
      </c>
      <c r="BQ294" s="21">
        <f t="shared" si="293"/>
        <v>13.340657372324246</v>
      </c>
      <c r="BR294" s="21">
        <f t="shared" si="294"/>
        <v>10.782970727231101</v>
      </c>
      <c r="BS294" s="21">
        <f t="shared" si="295"/>
        <v>8.6797435847940037</v>
      </c>
      <c r="BT294" s="21">
        <f t="shared" si="296"/>
        <v>6.959241305985759</v>
      </c>
      <c r="BU294" s="21">
        <f t="shared" si="297"/>
        <v>5.5587734025225561</v>
      </c>
      <c r="BV294" s="21">
        <f t="shared" si="298"/>
        <v>4.4241532250668616</v>
      </c>
      <c r="BW294" s="21">
        <f t="shared" si="299"/>
        <v>3.509006622924336</v>
      </c>
      <c r="BX294" s="21">
        <f t="shared" si="300"/>
        <v>2.774001223398467</v>
      </c>
      <c r="BY294" s="21">
        <f t="shared" si="301"/>
        <v>2.1860504011887953</v>
      </c>
      <c r="BZ294" s="21">
        <f t="shared" si="302"/>
        <v>1.717530983211685</v>
      </c>
      <c r="CA294" s="21">
        <f t="shared" si="303"/>
        <v>1.345541338548699</v>
      </c>
      <c r="CB294" s="21">
        <f t="shared" si="304"/>
        <v>1.0512166135401282</v>
      </c>
      <c r="CC294" s="21">
        <f t="shared" si="305"/>
        <v>0.81911024351884731</v>
      </c>
      <c r="CD294" s="21">
        <f t="shared" si="306"/>
        <v>0.63664519918256945</v>
      </c>
      <c r="CE294" s="21">
        <f t="shared" si="307"/>
        <v>0.49363438209729299</v>
      </c>
      <c r="CF294" s="21">
        <f t="shared" si="308"/>
        <v>0.38186685586161562</v>
      </c>
      <c r="CG294" s="21">
        <f t="shared" si="309"/>
        <v>0.29475489991442633</v>
      </c>
      <c r="CH294" s="21">
        <f t="shared" si="310"/>
        <v>0.22703595182083047</v>
      </c>
      <c r="CI294" s="21">
        <f t="shared" si="311"/>
        <v>0.1745231511404661</v>
      </c>
      <c r="CJ294" s="21">
        <f t="shared" si="312"/>
        <v>0.13389824292916849</v>
      </c>
      <c r="CK294" s="21">
        <f t="shared" si="313"/>
        <v>0.1025409070662512</v>
      </c>
      <c r="CL294" s="22">
        <f t="shared" si="314"/>
        <v>0.32641727214934918</v>
      </c>
      <c r="CM294" s="20">
        <f t="shared" si="387"/>
        <v>7.7089122633878923E-3</v>
      </c>
      <c r="CN294" s="21">
        <f t="shared" si="388"/>
        <v>1.427724110930664E-2</v>
      </c>
      <c r="CO294" s="21">
        <f t="shared" si="389"/>
        <v>3.6092573630373576E-2</v>
      </c>
      <c r="CP294" s="21">
        <f t="shared" si="390"/>
        <v>8.4900399275675553E-2</v>
      </c>
      <c r="CQ294" s="21">
        <f t="shared" si="391"/>
        <v>0.18687312380978577</v>
      </c>
      <c r="CR294" s="21">
        <f t="shared" si="392"/>
        <v>0.38682452384253513</v>
      </c>
      <c r="CS294" s="21">
        <f t="shared" si="393"/>
        <v>0.75645589200563623</v>
      </c>
      <c r="CT294" s="21">
        <f t="shared" si="394"/>
        <v>1.4032695123375021</v>
      </c>
      <c r="CU294" s="21">
        <f t="shared" si="395"/>
        <v>2.4786012050692832</v>
      </c>
      <c r="CV294" s="21">
        <f t="shared" si="396"/>
        <v>4.1826750936920885</v>
      </c>
      <c r="CW294" s="21">
        <f t="shared" si="397"/>
        <v>6.7643676284902172</v>
      </c>
      <c r="CX294" s="21">
        <f t="shared" si="398"/>
        <v>10.513651218232907</v>
      </c>
      <c r="CY294" s="21">
        <f t="shared" si="399"/>
        <v>15.745527943914775</v>
      </c>
      <c r="CZ294" s="21">
        <f t="shared" si="400"/>
        <v>22.775571138287081</v>
      </c>
      <c r="DA294" s="21">
        <f t="shared" si="401"/>
        <v>31.888737740876014</v>
      </c>
      <c r="DB294" s="21">
        <f t="shared" si="402"/>
        <v>43.304579973888899</v>
      </c>
      <c r="DC294" s="21">
        <f t="shared" si="403"/>
        <v>57.143046163834349</v>
      </c>
      <c r="DD294" s="21">
        <f t="shared" si="404"/>
        <v>73.395468599636317</v>
      </c>
      <c r="DE294" s="21">
        <f t="shared" si="405"/>
        <v>91.904980033151176</v>
      </c>
      <c r="DF294" s="21">
        <f t="shared" si="406"/>
        <v>112.3595299075586</v>
      </c>
      <c r="DG294" s="21">
        <f t="shared" si="407"/>
        <v>134.29908002100495</v>
      </c>
      <c r="DH294" s="21">
        <f t="shared" si="408"/>
        <v>157.13673309610888</v>
      </c>
      <c r="DI294" s="21">
        <f t="shared" si="409"/>
        <v>180.19179853137496</v>
      </c>
      <c r="DJ294" s="21">
        <f t="shared" si="410"/>
        <v>202.73140069916508</v>
      </c>
      <c r="DK294" s="21">
        <f t="shared" si="411"/>
        <v>224.0163733048941</v>
      </c>
      <c r="DL294" s="21">
        <f t="shared" si="412"/>
        <v>243.34693567826002</v>
      </c>
      <c r="DM294" s="21">
        <f t="shared" si="413"/>
        <v>260.10398296092751</v>
      </c>
      <c r="DN294" s="21">
        <f t="shared" si="414"/>
        <v>273.7826258972799</v>
      </c>
      <c r="DO294" s="21">
        <f t="shared" si="415"/>
        <v>284.01571915272507</v>
      </c>
      <c r="DP294" s="21">
        <f t="shared" si="416"/>
        <v>290.58633567888143</v>
      </c>
      <c r="DQ294" s="21">
        <f t="shared" si="417"/>
        <v>293.42931003984813</v>
      </c>
      <c r="DR294" s="21">
        <f t="shared" si="418"/>
        <v>292.62295490635785</v>
      </c>
      <c r="DS294" s="21">
        <f t="shared" si="419"/>
        <v>288.37277007474177</v>
      </c>
      <c r="DT294" s="21">
        <f t="shared" si="420"/>
        <v>280.98938024561278</v>
      </c>
      <c r="DU294" s="21">
        <f t="shared" si="421"/>
        <v>270.8630674746538</v>
      </c>
      <c r="DV294" s="21">
        <f t="shared" si="422"/>
        <v>258.43714959494292</v>
      </c>
      <c r="DW294" s="21">
        <f t="shared" si="423"/>
        <v>244.18215873355265</v>
      </c>
      <c r="DX294" s="21">
        <f t="shared" si="424"/>
        <v>228.57236258163715</v>
      </c>
      <c r="DY294" s="21">
        <f t="shared" si="425"/>
        <v>212.06571023767353</v>
      </c>
      <c r="DZ294" s="21">
        <f t="shared" si="426"/>
        <v>195.08782894342875</v>
      </c>
      <c r="EA294" s="21">
        <f t="shared" si="427"/>
        <v>178.02028872584785</v>
      </c>
      <c r="EB294" s="21">
        <f t="shared" si="428"/>
        <v>161.19301489665867</v>
      </c>
      <c r="EC294" s="21">
        <f t="shared" si="429"/>
        <v>144.88047590118708</v>
      </c>
      <c r="ED294" s="21">
        <f t="shared" si="430"/>
        <v>129.30110720953959</v>
      </c>
      <c r="EE294" s="21">
        <f t="shared" si="431"/>
        <v>114.61934357003297</v>
      </c>
      <c r="EF294" s="21">
        <f t="shared" si="432"/>
        <v>100.94960951310622</v>
      </c>
      <c r="EG294" s="21">
        <f t="shared" si="433"/>
        <v>88.361646488527668</v>
      </c>
      <c r="EH294" s="21">
        <f t="shared" si="434"/>
        <v>76.886619072798808</v>
      </c>
      <c r="EI294" s="21">
        <f t="shared" si="435"/>
        <v>66.523528128515679</v>
      </c>
      <c r="EJ294" s="21">
        <f t="shared" si="436"/>
        <v>57.245553628214502</v>
      </c>
      <c r="EK294" s="21">
        <f t="shared" si="437"/>
        <v>49.006044673859449</v>
      </c>
      <c r="EL294" s="21">
        <f t="shared" si="438"/>
        <v>41.743962321088524</v>
      </c>
      <c r="EM294" s="21">
        <f t="shared" si="439"/>
        <v>35.388657874736985</v>
      </c>
      <c r="EN294" s="21">
        <f t="shared" si="440"/>
        <v>29.863933156775282</v>
      </c>
      <c r="EO294" s="21">
        <f t="shared" si="441"/>
        <v>25.091379283792087</v>
      </c>
      <c r="EP294" s="21">
        <f t="shared" si="442"/>
        <v>20.993027331826248</v>
      </c>
      <c r="EQ294" s="21">
        <f t="shared" si="443"/>
        <v>17.493369283002767</v>
      </c>
      <c r="ER294" s="21">
        <f t="shared" si="444"/>
        <v>14.520822635648232</v>
      </c>
      <c r="ES294" s="21">
        <f t="shared" si="445"/>
        <v>12.008718968257169</v>
      </c>
      <c r="ET294" s="21">
        <f t="shared" si="446"/>
        <v>9.8958974879228183</v>
      </c>
      <c r="EU294" s="21">
        <f t="shared" si="447"/>
        <v>8.1269809093095482</v>
      </c>
      <c r="EV294" s="21">
        <f t="shared" si="448"/>
        <v>6.6524044030371297</v>
      </c>
      <c r="EW294" s="21">
        <f t="shared" si="449"/>
        <v>5.4282600542943724</v>
      </c>
      <c r="EX294" s="21">
        <f t="shared" si="450"/>
        <v>4.416010244523652</v>
      </c>
      <c r="EY294" s="21">
        <f t="shared" si="451"/>
        <v>3.5821143219054243</v>
      </c>
      <c r="EZ294" s="21">
        <f t="shared" si="452"/>
        <v>2.8976043535236311</v>
      </c>
      <c r="FA294" s="21">
        <f t="shared" si="453"/>
        <v>2.3376379657745594</v>
      </c>
      <c r="FB294" s="21">
        <f t="shared" si="454"/>
        <v>1.881049449801556</v>
      </c>
      <c r="FC294" s="21">
        <f t="shared" si="455"/>
        <v>1.5099144975672627</v>
      </c>
      <c r="FD294" s="21">
        <f t="shared" si="456"/>
        <v>1.2091391272123069</v>
      </c>
      <c r="FE294" s="21">
        <f t="shared" si="457"/>
        <v>0.96607948781962916</v>
      </c>
      <c r="FF294" s="22">
        <f t="shared" si="458"/>
        <v>3.6755642314013164</v>
      </c>
    </row>
    <row r="295" spans="1:162" ht="15.5" x14ac:dyDescent="0.35">
      <c r="A295" s="4" t="s">
        <v>101</v>
      </c>
      <c r="B295" s="18">
        <f>[1]InputData!C88</f>
        <v>5159.1050583657589</v>
      </c>
      <c r="C295" s="19">
        <f>'[1]Cenários obesidade'!B90</f>
        <v>28.11</v>
      </c>
      <c r="D295" s="19">
        <f>'[1]Cenários obesidade'!C90</f>
        <v>4.26</v>
      </c>
      <c r="E295" s="19">
        <f>'[1]Cenários obesidade'!D90</f>
        <v>30.920999999999999</v>
      </c>
      <c r="F295" s="19">
        <f>'[1]Cenários obesidade'!E90</f>
        <v>4.6859999999999999</v>
      </c>
      <c r="G295" s="20">
        <f t="shared" si="239"/>
        <v>3.324771945545951</v>
      </c>
      <c r="H295" s="21">
        <f t="shared" si="240"/>
        <v>0.15068801792106498</v>
      </c>
      <c r="I295" s="20">
        <f t="shared" si="241"/>
        <v>3.4200821253502758</v>
      </c>
      <c r="J295" s="22">
        <f t="shared" si="242"/>
        <v>0.15068801792106498</v>
      </c>
      <c r="K295" s="20">
        <f t="shared" si="243"/>
        <v>0.10998394329134129</v>
      </c>
      <c r="L295" s="21">
        <f t="shared" si="244"/>
        <v>0.1649412732319247</v>
      </c>
      <c r="M295" s="21">
        <f t="shared" si="245"/>
        <v>0.36456107160685525</v>
      </c>
      <c r="N295" s="21">
        <f t="shared" si="246"/>
        <v>0.75285954861224658</v>
      </c>
      <c r="O295" s="21">
        <f t="shared" si="247"/>
        <v>1.4604367140021373</v>
      </c>
      <c r="P295" s="21"/>
      <c r="Q295" s="21">
        <f t="shared" si="248"/>
        <v>2.6740268126575577</v>
      </c>
      <c r="R295" s="21">
        <f t="shared" si="249"/>
        <v>4.6413851896678331</v>
      </c>
      <c r="S295" s="21"/>
      <c r="T295" s="21">
        <f t="shared" si="250"/>
        <v>7.6671319997501701</v>
      </c>
      <c r="U295" s="21">
        <f t="shared" si="251"/>
        <v>12.096716034724391</v>
      </c>
      <c r="V295" s="21"/>
      <c r="W295" s="21">
        <f t="shared" si="252"/>
        <v>18.28758107947149</v>
      </c>
      <c r="X295" s="21">
        <f t="shared" si="253"/>
        <v>26.569248753627097</v>
      </c>
      <c r="Y295" s="21"/>
      <c r="Z295" s="21">
        <f t="shared" si="254"/>
        <v>37.196762088982233</v>
      </c>
      <c r="AA295" s="21">
        <f t="shared" si="255"/>
        <v>50.304052563323452</v>
      </c>
      <c r="AB295" s="21"/>
      <c r="AC295" s="21">
        <f t="shared" si="256"/>
        <v>65.86471153922092</v>
      </c>
      <c r="AD295" s="21">
        <f t="shared" si="257"/>
        <v>83.66707657665178</v>
      </c>
      <c r="AE295" s="21"/>
      <c r="AF295" s="21">
        <f t="shared" si="258"/>
        <v>103.30857292672586</v>
      </c>
      <c r="AG295" s="21">
        <f t="shared" si="259"/>
        <v>124.2113071809525</v>
      </c>
      <c r="AH295" s="21"/>
      <c r="AI295" s="21">
        <f t="shared" si="260"/>
        <v>145.65762493848945</v>
      </c>
      <c r="AJ295" s="21">
        <f t="shared" si="261"/>
        <v>166.84137993227407</v>
      </c>
      <c r="AK295" s="21"/>
      <c r="AL295" s="21">
        <f t="shared" si="262"/>
        <v>186.92855251326199</v>
      </c>
      <c r="AM295" s="21">
        <f t="shared" si="263"/>
        <v>205.11990282386495</v>
      </c>
      <c r="AN295" s="21">
        <f t="shared" si="264"/>
        <v>220.70858710499192</v>
      </c>
      <c r="AO295" s="21">
        <f t="shared" si="265"/>
        <v>233.12691441842171</v>
      </c>
      <c r="AP295" s="21">
        <f t="shared" si="266"/>
        <v>241.97833534125959</v>
      </c>
      <c r="AQ295" s="21">
        <f t="shared" si="267"/>
        <v>247.05293722884667</v>
      </c>
      <c r="AR295" s="21">
        <f t="shared" si="268"/>
        <v>248.32680423103417</v>
      </c>
      <c r="AS295" s="21">
        <f t="shared" si="269"/>
        <v>245.94730430481118</v>
      </c>
      <c r="AT295" s="21">
        <f t="shared" si="270"/>
        <v>240.20752662062844</v>
      </c>
      <c r="AU295" s="21">
        <f t="shared" si="271"/>
        <v>231.51366433432665</v>
      </c>
      <c r="AV295" s="21">
        <f t="shared" si="272"/>
        <v>220.34916897793536</v>
      </c>
      <c r="AW295" s="21">
        <f t="shared" si="273"/>
        <v>207.23910725276789</v>
      </c>
      <c r="AX295" s="21">
        <f t="shared" si="274"/>
        <v>192.71747286757684</v>
      </c>
      <c r="AY295" s="21">
        <f t="shared" si="275"/>
        <v>177.29939068243277</v>
      </c>
      <c r="AZ295" s="21">
        <f t="shared" si="276"/>
        <v>161.45932355897855</v>
      </c>
      <c r="BA295" s="21">
        <f t="shared" si="277"/>
        <v>145.6156481988655</v>
      </c>
      <c r="BB295" s="21">
        <f t="shared" si="278"/>
        <v>130.12136387147044</v>
      </c>
      <c r="BC295" s="21">
        <f t="shared" si="279"/>
        <v>115.26026355123412</v>
      </c>
      <c r="BD295" s="21">
        <f t="shared" si="280"/>
        <v>101.24763041309188</v>
      </c>
      <c r="BE295" s="21">
        <f t="shared" si="281"/>
        <v>88.23440513768611</v>
      </c>
      <c r="BF295" s="21">
        <f t="shared" si="282"/>
        <v>76.313771627586092</v>
      </c>
      <c r="BG295" s="21">
        <f t="shared" si="283"/>
        <v>65.529197122181841</v>
      </c>
      <c r="BH295" s="21">
        <f t="shared" si="284"/>
        <v>55.88310496418908</v>
      </c>
      <c r="BI295" s="21">
        <f t="shared" si="285"/>
        <v>47.345526368979989</v>
      </c>
      <c r="BJ295" s="21">
        <f t="shared" si="286"/>
        <v>39.862249412727401</v>
      </c>
      <c r="BK295" s="21">
        <f t="shared" si="287"/>
        <v>33.362143417039732</v>
      </c>
      <c r="BL295" s="21">
        <f t="shared" si="288"/>
        <v>27.763475245958002</v>
      </c>
      <c r="BM295" s="21">
        <f t="shared" si="289"/>
        <v>22.9791460165224</v>
      </c>
      <c r="BN295" s="21">
        <f t="shared" si="290"/>
        <v>18.920861449912707</v>
      </c>
      <c r="BO295" s="21">
        <f t="shared" si="291"/>
        <v>15.50230829644458</v>
      </c>
      <c r="BP295" s="21">
        <f t="shared" si="292"/>
        <v>12.641446300068933</v>
      </c>
      <c r="BQ295" s="21">
        <f t="shared" si="293"/>
        <v>10.262044132557113</v>
      </c>
      <c r="BR295" s="21">
        <f t="shared" si="294"/>
        <v>8.294592867100846</v>
      </c>
      <c r="BS295" s="21">
        <f t="shared" si="295"/>
        <v>6.6767258344569251</v>
      </c>
      <c r="BT295" s="21">
        <f t="shared" si="296"/>
        <v>5.353262543065969</v>
      </c>
      <c r="BU295" s="21">
        <f t="shared" si="297"/>
        <v>4.2759795404019663</v>
      </c>
      <c r="BV295" s="21">
        <f t="shared" si="298"/>
        <v>3.4031947885129705</v>
      </c>
      <c r="BW295" s="21">
        <f t="shared" si="299"/>
        <v>2.6992358637879512</v>
      </c>
      <c r="BX295" s="21">
        <f t="shared" si="300"/>
        <v>2.1338470949218977</v>
      </c>
      <c r="BY295" s="21">
        <f t="shared" si="301"/>
        <v>1.6815772316836886</v>
      </c>
      <c r="BZ295" s="21">
        <f t="shared" si="302"/>
        <v>1.3211776793936039</v>
      </c>
      <c r="CA295" s="21">
        <f t="shared" si="303"/>
        <v>1.0350317988836146</v>
      </c>
      <c r="CB295" s="21">
        <f t="shared" si="304"/>
        <v>0.80862816426163719</v>
      </c>
      <c r="CC295" s="21">
        <f t="shared" si="305"/>
        <v>0.63008480270680567</v>
      </c>
      <c r="CD295" s="21">
        <f t="shared" si="306"/>
        <v>0.48972707629428425</v>
      </c>
      <c r="CE295" s="21">
        <f t="shared" si="307"/>
        <v>0.37971875545945616</v>
      </c>
      <c r="CF295" s="21">
        <f t="shared" si="308"/>
        <v>0.29374373527816589</v>
      </c>
      <c r="CG295" s="21">
        <f t="shared" si="309"/>
        <v>0.22673453839571256</v>
      </c>
      <c r="CH295" s="21">
        <f t="shared" si="310"/>
        <v>0.17464303986217727</v>
      </c>
      <c r="CI295" s="21">
        <f t="shared" si="311"/>
        <v>0.13424857780035854</v>
      </c>
      <c r="CJ295" s="21">
        <f t="shared" si="312"/>
        <v>0.10299864840705268</v>
      </c>
      <c r="CK295" s="21">
        <f t="shared" si="313"/>
        <v>7.8877620820193228E-2</v>
      </c>
      <c r="CL295" s="22">
        <f t="shared" si="314"/>
        <v>0.25109020934565324</v>
      </c>
      <c r="CM295" s="20">
        <f t="shared" si="387"/>
        <v>5.9299325102983788E-3</v>
      </c>
      <c r="CN295" s="21">
        <f t="shared" si="388"/>
        <v>1.0982493161005108E-2</v>
      </c>
      <c r="CO295" s="21">
        <f t="shared" si="389"/>
        <v>2.7763518177210442E-2</v>
      </c>
      <c r="CP295" s="21">
        <f t="shared" si="390"/>
        <v>6.530799944282735E-2</v>
      </c>
      <c r="CQ295" s="21">
        <f t="shared" si="391"/>
        <v>0.1437485567767583</v>
      </c>
      <c r="CR295" s="21">
        <f t="shared" si="392"/>
        <v>0.29755732603271934</v>
      </c>
      <c r="CS295" s="21">
        <f t="shared" si="393"/>
        <v>0.58188914769664324</v>
      </c>
      <c r="CT295" s="21">
        <f t="shared" si="394"/>
        <v>1.0794380864134632</v>
      </c>
      <c r="CU295" s="21">
        <f t="shared" si="395"/>
        <v>1.9066163115917563</v>
      </c>
      <c r="CV295" s="21">
        <f t="shared" si="396"/>
        <v>3.2174423797631451</v>
      </c>
      <c r="CW295" s="21">
        <f t="shared" si="397"/>
        <v>5.2033597142232439</v>
      </c>
      <c r="CX295" s="21">
        <f t="shared" si="398"/>
        <v>8.0874240140253129</v>
      </c>
      <c r="CY295" s="21">
        <f t="shared" si="399"/>
        <v>12.111944572242136</v>
      </c>
      <c r="CZ295" s="21">
        <f t="shared" si="400"/>
        <v>17.519670106374679</v>
      </c>
      <c r="DA295" s="21">
        <f t="shared" si="401"/>
        <v>24.529798262212321</v>
      </c>
      <c r="DB295" s="21">
        <f t="shared" si="402"/>
        <v>33.311215364529922</v>
      </c>
      <c r="DC295" s="21">
        <f t="shared" si="403"/>
        <v>43.956189356795655</v>
      </c>
      <c r="DD295" s="21">
        <f t="shared" si="404"/>
        <v>56.458052768951021</v>
      </c>
      <c r="DE295" s="21">
        <f t="shared" si="405"/>
        <v>70.696138487039363</v>
      </c>
      <c r="DF295" s="21">
        <f t="shared" si="406"/>
        <v>86.430407621198924</v>
      </c>
      <c r="DG295" s="21">
        <f t="shared" si="407"/>
        <v>103.30698463154229</v>
      </c>
      <c r="DH295" s="21">
        <f t="shared" si="408"/>
        <v>120.87441007392992</v>
      </c>
      <c r="DI295" s="21">
        <f t="shared" si="409"/>
        <v>138.60907579336538</v>
      </c>
      <c r="DJ295" s="21">
        <f t="shared" si="410"/>
        <v>155.94723130705006</v>
      </c>
      <c r="DK295" s="21">
        <f t="shared" si="411"/>
        <v>172.32028715761086</v>
      </c>
      <c r="DL295" s="21">
        <f t="shared" si="412"/>
        <v>187.1899505217385</v>
      </c>
      <c r="DM295" s="21">
        <f t="shared" si="413"/>
        <v>200.07998689302116</v>
      </c>
      <c r="DN295" s="21">
        <f t="shared" si="414"/>
        <v>210.60201992098453</v>
      </c>
      <c r="DO295" s="21">
        <f t="shared" si="415"/>
        <v>218.47363011748087</v>
      </c>
      <c r="DP295" s="21">
        <f t="shared" si="416"/>
        <v>223.52795052221649</v>
      </c>
      <c r="DQ295" s="21">
        <f t="shared" si="417"/>
        <v>225.71485387680627</v>
      </c>
      <c r="DR295" s="21">
        <f t="shared" si="418"/>
        <v>225.09458069719835</v>
      </c>
      <c r="DS295" s="21">
        <f t="shared" si="419"/>
        <v>221.82520774980139</v>
      </c>
      <c r="DT295" s="21">
        <f t="shared" si="420"/>
        <v>216.14567711200985</v>
      </c>
      <c r="DU295" s="21">
        <f t="shared" si="421"/>
        <v>208.3562057497337</v>
      </c>
      <c r="DV295" s="21">
        <f t="shared" si="422"/>
        <v>198.79780738072535</v>
      </c>
      <c r="DW295" s="21">
        <f t="shared" si="423"/>
        <v>187.83242979504053</v>
      </c>
      <c r="DX295" s="21">
        <f t="shared" si="424"/>
        <v>175.82489429356704</v>
      </c>
      <c r="DY295" s="21">
        <f t="shared" si="425"/>
        <v>163.12746941359504</v>
      </c>
      <c r="DZ295" s="21">
        <f t="shared" si="426"/>
        <v>150.06756072571443</v>
      </c>
      <c r="EA295" s="21">
        <f t="shared" si="427"/>
        <v>136.93868363526758</v>
      </c>
      <c r="EB295" s="21">
        <f t="shared" si="428"/>
        <v>123.9946268435836</v>
      </c>
      <c r="EC295" s="21">
        <f t="shared" si="429"/>
        <v>111.44651992399005</v>
      </c>
      <c r="ED295" s="21">
        <f t="shared" si="430"/>
        <v>99.462390161184302</v>
      </c>
      <c r="EE295" s="21">
        <f t="shared" si="431"/>
        <v>88.168725823102292</v>
      </c>
      <c r="EF295" s="21">
        <f t="shared" si="432"/>
        <v>77.653545779312481</v>
      </c>
      <c r="EG295" s="21">
        <f t="shared" si="433"/>
        <v>67.970497298867443</v>
      </c>
      <c r="EH295" s="21">
        <f t="shared" si="434"/>
        <v>59.143553132922158</v>
      </c>
      <c r="EI295" s="21">
        <f t="shared" si="435"/>
        <v>51.171944714242834</v>
      </c>
      <c r="EJ295" s="21">
        <f t="shared" si="436"/>
        <v>44.035041252472695</v>
      </c>
      <c r="EK295" s="21">
        <f t="shared" si="437"/>
        <v>37.696957441430349</v>
      </c>
      <c r="EL295" s="21">
        <f t="shared" si="438"/>
        <v>32.110740246991178</v>
      </c>
      <c r="EM295" s="21">
        <f t="shared" si="439"/>
        <v>27.222044519028454</v>
      </c>
      <c r="EN295" s="21">
        <f t="shared" si="440"/>
        <v>22.972256274442525</v>
      </c>
      <c r="EO295" s="21">
        <f t="shared" si="441"/>
        <v>19.301060987532374</v>
      </c>
      <c r="EP295" s="21">
        <f t="shared" si="442"/>
        <v>16.148482562943268</v>
      </c>
      <c r="EQ295" s="21">
        <f t="shared" si="443"/>
        <v>13.45643791000213</v>
      </c>
      <c r="ER295" s="21">
        <f t="shared" si="444"/>
        <v>11.169863565883256</v>
      </c>
      <c r="ES295" s="21">
        <f t="shared" si="445"/>
        <v>9.2374761294285914</v>
      </c>
      <c r="ET295" s="21">
        <f t="shared" si="446"/>
        <v>7.6122288368637072</v>
      </c>
      <c r="EU295" s="21">
        <f t="shared" si="447"/>
        <v>6.2515237763919611</v>
      </c>
      <c r="EV295" s="21">
        <f t="shared" si="448"/>
        <v>5.1172341561824082</v>
      </c>
      <c r="EW295" s="21">
        <f t="shared" si="449"/>
        <v>4.1755846571495177</v>
      </c>
      <c r="EX295" s="21">
        <f t="shared" si="450"/>
        <v>3.3969309573258863</v>
      </c>
      <c r="EY295" s="21">
        <f t="shared" si="451"/>
        <v>2.7554725553118651</v>
      </c>
      <c r="EZ295" s="21">
        <f t="shared" si="452"/>
        <v>2.2289264257874084</v>
      </c>
      <c r="FA295" s="21">
        <f t="shared" si="453"/>
        <v>1.798183050595815</v>
      </c>
      <c r="FB295" s="21">
        <f t="shared" si="454"/>
        <v>1.4469611152319664</v>
      </c>
      <c r="FC295" s="21">
        <f t="shared" si="455"/>
        <v>1.1614726904363559</v>
      </c>
      <c r="FD295" s="21">
        <f t="shared" si="456"/>
        <v>0.93010702093254383</v>
      </c>
      <c r="FE295" s="21">
        <f t="shared" si="457"/>
        <v>0.74313806755356093</v>
      </c>
      <c r="FF295" s="22">
        <f t="shared" si="458"/>
        <v>2.8273571010779355</v>
      </c>
    </row>
    <row r="296" spans="1:162" ht="15.5" x14ac:dyDescent="0.35">
      <c r="A296" s="4" t="s">
        <v>102</v>
      </c>
      <c r="B296" s="18">
        <f>[1]InputData!C89</f>
        <v>1031.8210116731518</v>
      </c>
      <c r="C296" s="19">
        <f>'[1]Cenários obesidade'!B91</f>
        <v>28.11</v>
      </c>
      <c r="D296" s="19">
        <f>'[1]Cenários obesidade'!C91</f>
        <v>4.26</v>
      </c>
      <c r="E296" s="19">
        <f>'[1]Cenários obesidade'!D91</f>
        <v>30.920999999999999</v>
      </c>
      <c r="F296" s="19">
        <f>'[1]Cenários obesidade'!E91</f>
        <v>4.6859999999999999</v>
      </c>
      <c r="G296" s="20">
        <f t="shared" si="239"/>
        <v>3.324771945545951</v>
      </c>
      <c r="H296" s="21">
        <f t="shared" si="240"/>
        <v>0.15068801792106498</v>
      </c>
      <c r="I296" s="20">
        <f t="shared" si="241"/>
        <v>3.4200821253502758</v>
      </c>
      <c r="J296" s="22">
        <f t="shared" si="242"/>
        <v>0.15068801792106498</v>
      </c>
      <c r="K296" s="20">
        <f t="shared" si="243"/>
        <v>2.1996788658268259E-2</v>
      </c>
      <c r="L296" s="21">
        <f t="shared" si="244"/>
        <v>3.298825464638494E-2</v>
      </c>
      <c r="M296" s="21">
        <f t="shared" si="245"/>
        <v>7.2912214321371058E-2</v>
      </c>
      <c r="N296" s="21">
        <f t="shared" si="246"/>
        <v>0.15057190972244933</v>
      </c>
      <c r="O296" s="21">
        <f t="shared" si="247"/>
        <v>0.29208734280042747</v>
      </c>
      <c r="P296" s="21"/>
      <c r="Q296" s="21">
        <f t="shared" si="248"/>
        <v>0.53480536253151156</v>
      </c>
      <c r="R296" s="21">
        <f t="shared" si="249"/>
        <v>0.92827703793356653</v>
      </c>
      <c r="S296" s="21"/>
      <c r="T296" s="21">
        <f t="shared" si="250"/>
        <v>1.5334263999500342</v>
      </c>
      <c r="U296" s="21">
        <f t="shared" si="251"/>
        <v>2.4193432069448781</v>
      </c>
      <c r="V296" s="21"/>
      <c r="W296" s="21">
        <f t="shared" si="252"/>
        <v>3.6575162158942987</v>
      </c>
      <c r="X296" s="21">
        <f t="shared" si="253"/>
        <v>5.3138497507254199</v>
      </c>
      <c r="Y296" s="21"/>
      <c r="Z296" s="21">
        <f t="shared" si="254"/>
        <v>7.4393524177964458</v>
      </c>
      <c r="AA296" s="21">
        <f t="shared" si="255"/>
        <v>10.060810512664691</v>
      </c>
      <c r="AB296" s="21"/>
      <c r="AC296" s="21">
        <f t="shared" si="256"/>
        <v>13.172942307844185</v>
      </c>
      <c r="AD296" s="21">
        <f t="shared" si="257"/>
        <v>16.733415315330355</v>
      </c>
      <c r="AE296" s="21"/>
      <c r="AF296" s="21">
        <f t="shared" si="258"/>
        <v>20.661714585345173</v>
      </c>
      <c r="AG296" s="21">
        <f t="shared" si="259"/>
        <v>24.842261436190501</v>
      </c>
      <c r="AH296" s="21"/>
      <c r="AI296" s="21">
        <f t="shared" si="260"/>
        <v>29.131524987697894</v>
      </c>
      <c r="AJ296" s="21">
        <f t="shared" si="261"/>
        <v>33.368275986454812</v>
      </c>
      <c r="AK296" s="21"/>
      <c r="AL296" s="21">
        <f t="shared" si="262"/>
        <v>37.385710502652401</v>
      </c>
      <c r="AM296" s="21">
        <f t="shared" si="263"/>
        <v>41.023980564772991</v>
      </c>
      <c r="AN296" s="21">
        <f t="shared" si="264"/>
        <v>44.141717420998383</v>
      </c>
      <c r="AO296" s="21">
        <f t="shared" si="265"/>
        <v>46.625382883684345</v>
      </c>
      <c r="AP296" s="21">
        <f t="shared" si="266"/>
        <v>48.395667068251925</v>
      </c>
      <c r="AQ296" s="21">
        <f t="shared" si="267"/>
        <v>49.410587445769337</v>
      </c>
      <c r="AR296" s="21">
        <f t="shared" si="268"/>
        <v>49.665360846206838</v>
      </c>
      <c r="AS296" s="21">
        <f t="shared" si="269"/>
        <v>49.189460860962235</v>
      </c>
      <c r="AT296" s="21">
        <f t="shared" si="270"/>
        <v>48.041505324125694</v>
      </c>
      <c r="AU296" s="21">
        <f t="shared" si="271"/>
        <v>46.302732866865334</v>
      </c>
      <c r="AV296" s="21">
        <f t="shared" si="272"/>
        <v>44.069833795587073</v>
      </c>
      <c r="AW296" s="21">
        <f t="shared" si="273"/>
        <v>41.447821450553576</v>
      </c>
      <c r="AX296" s="21">
        <f t="shared" si="274"/>
        <v>38.543494573515368</v>
      </c>
      <c r="AY296" s="21">
        <f t="shared" si="275"/>
        <v>35.459878136486559</v>
      </c>
      <c r="AZ296" s="21">
        <f t="shared" si="276"/>
        <v>32.291864711795711</v>
      </c>
      <c r="BA296" s="21">
        <f t="shared" si="277"/>
        <v>29.123129639773101</v>
      </c>
      <c r="BB296" s="21">
        <f t="shared" si="278"/>
        <v>26.024272774294086</v>
      </c>
      <c r="BC296" s="21">
        <f t="shared" si="279"/>
        <v>23.052052710246823</v>
      </c>
      <c r="BD296" s="21">
        <f t="shared" si="280"/>
        <v>20.249526082618377</v>
      </c>
      <c r="BE296" s="21">
        <f t="shared" si="281"/>
        <v>17.646881027537223</v>
      </c>
      <c r="BF296" s="21">
        <f t="shared" si="282"/>
        <v>15.26275432551722</v>
      </c>
      <c r="BG296" s="21">
        <f t="shared" si="283"/>
        <v>13.105839424436368</v>
      </c>
      <c r="BH296" s="21">
        <f t="shared" si="284"/>
        <v>11.176620992837817</v>
      </c>
      <c r="BI296" s="21">
        <f t="shared" si="285"/>
        <v>9.4691052737959982</v>
      </c>
      <c r="BJ296" s="21">
        <f t="shared" si="286"/>
        <v>7.9724498825454804</v>
      </c>
      <c r="BK296" s="21">
        <f t="shared" si="287"/>
        <v>6.6724286834079463</v>
      </c>
      <c r="BL296" s="21">
        <f t="shared" si="288"/>
        <v>5.552695049191601</v>
      </c>
      <c r="BM296" s="21">
        <f t="shared" si="289"/>
        <v>4.5958292033044801</v>
      </c>
      <c r="BN296" s="21">
        <f t="shared" si="290"/>
        <v>3.7841722899825418</v>
      </c>
      <c r="BO296" s="21">
        <f t="shared" si="291"/>
        <v>3.100461659288916</v>
      </c>
      <c r="BP296" s="21">
        <f t="shared" si="292"/>
        <v>2.528289260013787</v>
      </c>
      <c r="BQ296" s="21">
        <f t="shared" si="293"/>
        <v>2.0524088265114226</v>
      </c>
      <c r="BR296" s="21">
        <f t="shared" si="294"/>
        <v>1.6589185734201695</v>
      </c>
      <c r="BS296" s="21">
        <f t="shared" si="295"/>
        <v>1.3353451668913852</v>
      </c>
      <c r="BT296" s="21">
        <f t="shared" si="296"/>
        <v>1.0706525086131937</v>
      </c>
      <c r="BU296" s="21">
        <f t="shared" si="297"/>
        <v>0.85519590808039336</v>
      </c>
      <c r="BV296" s="21">
        <f t="shared" si="298"/>
        <v>0.68063895770259419</v>
      </c>
      <c r="BW296" s="21">
        <f t="shared" si="299"/>
        <v>0.5398471727575902</v>
      </c>
      <c r="BX296" s="21">
        <f t="shared" si="300"/>
        <v>0.42676941898437959</v>
      </c>
      <c r="BY296" s="21">
        <f t="shared" si="301"/>
        <v>0.33631544633673777</v>
      </c>
      <c r="BZ296" s="21">
        <f t="shared" si="302"/>
        <v>0.26423553587872078</v>
      </c>
      <c r="CA296" s="21">
        <f t="shared" si="303"/>
        <v>0.20700635977672294</v>
      </c>
      <c r="CB296" s="21">
        <f t="shared" si="304"/>
        <v>0.16172563285232744</v>
      </c>
      <c r="CC296" s="21">
        <f t="shared" si="305"/>
        <v>0.12601696054136113</v>
      </c>
      <c r="CD296" s="21">
        <f t="shared" si="306"/>
        <v>9.7945415258856847E-2</v>
      </c>
      <c r="CE296" s="21">
        <f t="shared" si="307"/>
        <v>7.5943751091891235E-2</v>
      </c>
      <c r="CF296" s="21">
        <f t="shared" si="308"/>
        <v>5.8748747055633176E-2</v>
      </c>
      <c r="CG296" s="21">
        <f t="shared" si="309"/>
        <v>4.5346907679142512E-2</v>
      </c>
      <c r="CH296" s="21">
        <f t="shared" si="310"/>
        <v>3.4928607972435459E-2</v>
      </c>
      <c r="CI296" s="21">
        <f t="shared" si="311"/>
        <v>2.6849715560071707E-2</v>
      </c>
      <c r="CJ296" s="21">
        <f t="shared" si="312"/>
        <v>2.059972968141054E-2</v>
      </c>
      <c r="CK296" s="21">
        <f t="shared" si="313"/>
        <v>1.5775524164038646E-2</v>
      </c>
      <c r="CL296" s="22">
        <f t="shared" si="314"/>
        <v>5.0218041869130647E-2</v>
      </c>
      <c r="CM296" s="20">
        <f t="shared" si="387"/>
        <v>1.1859865020596759E-3</v>
      </c>
      <c r="CN296" s="21">
        <f t="shared" si="388"/>
        <v>2.1964986322010219E-3</v>
      </c>
      <c r="CO296" s="21">
        <f t="shared" si="389"/>
        <v>5.5527036354420887E-3</v>
      </c>
      <c r="CP296" s="21">
        <f t="shared" si="390"/>
        <v>1.3061599888565471E-2</v>
      </c>
      <c r="CQ296" s="21">
        <f t="shared" si="391"/>
        <v>2.8749711355351662E-2</v>
      </c>
      <c r="CR296" s="21">
        <f t="shared" si="392"/>
        <v>5.9511465206543872E-2</v>
      </c>
      <c r="CS296" s="21">
        <f t="shared" si="393"/>
        <v>0.11637782953932865</v>
      </c>
      <c r="CT296" s="21">
        <f t="shared" si="394"/>
        <v>0.21588761728269265</v>
      </c>
      <c r="CU296" s="21">
        <f t="shared" si="395"/>
        <v>0.38132326231835129</v>
      </c>
      <c r="CV296" s="21">
        <f t="shared" si="396"/>
        <v>0.64348847595262904</v>
      </c>
      <c r="CW296" s="21">
        <f t="shared" si="397"/>
        <v>1.0406719428446489</v>
      </c>
      <c r="CX296" s="21">
        <f t="shared" si="398"/>
        <v>1.6174848028050626</v>
      </c>
      <c r="CY296" s="21">
        <f t="shared" si="399"/>
        <v>2.422388914448427</v>
      </c>
      <c r="CZ296" s="21">
        <f t="shared" si="400"/>
        <v>3.5039340212749361</v>
      </c>
      <c r="DA296" s="21">
        <f t="shared" si="401"/>
        <v>4.9059596524424647</v>
      </c>
      <c r="DB296" s="21">
        <f t="shared" si="402"/>
        <v>6.6622430729059845</v>
      </c>
      <c r="DC296" s="21">
        <f t="shared" si="403"/>
        <v>8.7912378713591313</v>
      </c>
      <c r="DD296" s="21">
        <f t="shared" si="404"/>
        <v>11.291610553790203</v>
      </c>
      <c r="DE296" s="21">
        <f t="shared" si="405"/>
        <v>14.139227697407874</v>
      </c>
      <c r="DF296" s="21">
        <f t="shared" si="406"/>
        <v>17.286081524239787</v>
      </c>
      <c r="DG296" s="21">
        <f t="shared" si="407"/>
        <v>20.661396926308459</v>
      </c>
      <c r="DH296" s="21">
        <f t="shared" si="408"/>
        <v>24.174882014785986</v>
      </c>
      <c r="DI296" s="21">
        <f t="shared" si="409"/>
        <v>27.721815158673074</v>
      </c>
      <c r="DJ296" s="21">
        <f t="shared" si="410"/>
        <v>31.189446261410016</v>
      </c>
      <c r="DK296" s="21">
        <f t="shared" si="411"/>
        <v>34.464057431522171</v>
      </c>
      <c r="DL296" s="21">
        <f t="shared" si="412"/>
        <v>37.437990104347698</v>
      </c>
      <c r="DM296" s="21">
        <f t="shared" si="413"/>
        <v>40.015997378604233</v>
      </c>
      <c r="DN296" s="21">
        <f t="shared" si="414"/>
        <v>42.120403984196912</v>
      </c>
      <c r="DO296" s="21">
        <f t="shared" si="415"/>
        <v>43.694726023496173</v>
      </c>
      <c r="DP296" s="21">
        <f t="shared" si="416"/>
        <v>44.705590104443296</v>
      </c>
      <c r="DQ296" s="21">
        <f t="shared" si="417"/>
        <v>45.142970775361256</v>
      </c>
      <c r="DR296" s="21">
        <f t="shared" si="418"/>
        <v>45.018916139439675</v>
      </c>
      <c r="DS296" s="21">
        <f t="shared" si="419"/>
        <v>44.365041549960281</v>
      </c>
      <c r="DT296" s="21">
        <f t="shared" si="420"/>
        <v>43.229135422401974</v>
      </c>
      <c r="DU296" s="21">
        <f t="shared" si="421"/>
        <v>41.671241149946745</v>
      </c>
      <c r="DV296" s="21">
        <f t="shared" si="422"/>
        <v>39.759561476145073</v>
      </c>
      <c r="DW296" s="21">
        <f t="shared" si="423"/>
        <v>37.566485959008105</v>
      </c>
      <c r="DX296" s="21">
        <f t="shared" si="424"/>
        <v>35.164978858713411</v>
      </c>
      <c r="DY296" s="21">
        <f t="shared" si="425"/>
        <v>32.625493882719006</v>
      </c>
      <c r="DZ296" s="21">
        <f t="shared" si="426"/>
        <v>30.013512145142887</v>
      </c>
      <c r="EA296" s="21">
        <f t="shared" si="427"/>
        <v>27.387736727053518</v>
      </c>
      <c r="EB296" s="21">
        <f t="shared" si="428"/>
        <v>24.79892536871672</v>
      </c>
      <c r="EC296" s="21">
        <f t="shared" si="429"/>
        <v>22.289303984798014</v>
      </c>
      <c r="ED296" s="21">
        <f t="shared" si="430"/>
        <v>19.892478032236863</v>
      </c>
      <c r="EE296" s="21">
        <f t="shared" si="431"/>
        <v>17.633745164620461</v>
      </c>
      <c r="EF296" s="21">
        <f t="shared" si="432"/>
        <v>15.530709155862496</v>
      </c>
      <c r="EG296" s="21">
        <f t="shared" si="433"/>
        <v>13.594099459773489</v>
      </c>
      <c r="EH296" s="21">
        <f t="shared" si="434"/>
        <v>11.828710626584433</v>
      </c>
      <c r="EI296" s="21">
        <f t="shared" si="435"/>
        <v>10.234388942848566</v>
      </c>
      <c r="EJ296" s="21">
        <f t="shared" si="436"/>
        <v>8.8070082504945386</v>
      </c>
      <c r="EK296" s="21">
        <f t="shared" si="437"/>
        <v>7.5393914882860695</v>
      </c>
      <c r="EL296" s="21">
        <f t="shared" si="438"/>
        <v>6.4221480493982348</v>
      </c>
      <c r="EM296" s="21">
        <f t="shared" si="439"/>
        <v>5.4444089038056909</v>
      </c>
      <c r="EN296" s="21">
        <f t="shared" si="440"/>
        <v>4.5944512548885053</v>
      </c>
      <c r="EO296" s="21">
        <f t="shared" si="441"/>
        <v>3.8602121975064749</v>
      </c>
      <c r="EP296" s="21">
        <f t="shared" si="442"/>
        <v>3.2296965125886539</v>
      </c>
      <c r="EQ296" s="21">
        <f t="shared" si="443"/>
        <v>2.6912875820004261</v>
      </c>
      <c r="ER296" s="21">
        <f t="shared" si="444"/>
        <v>2.2339727131766511</v>
      </c>
      <c r="ES296" s="21">
        <f t="shared" si="445"/>
        <v>1.8474952258857185</v>
      </c>
      <c r="ET296" s="21">
        <f t="shared" si="446"/>
        <v>1.5224457673727414</v>
      </c>
      <c r="EU296" s="21">
        <f t="shared" si="447"/>
        <v>1.2503047552783924</v>
      </c>
      <c r="EV296" s="21">
        <f t="shared" si="448"/>
        <v>1.0234468312364815</v>
      </c>
      <c r="EW296" s="21">
        <f t="shared" si="449"/>
        <v>0.83511693142990351</v>
      </c>
      <c r="EX296" s="21">
        <f t="shared" si="450"/>
        <v>0.67938619146517731</v>
      </c>
      <c r="EY296" s="21">
        <f t="shared" si="451"/>
        <v>0.55109451106237306</v>
      </c>
      <c r="EZ296" s="21">
        <f t="shared" si="452"/>
        <v>0.44578528515748173</v>
      </c>
      <c r="FA296" s="21">
        <f t="shared" si="453"/>
        <v>0.35963661011916304</v>
      </c>
      <c r="FB296" s="21">
        <f t="shared" si="454"/>
        <v>0.28939222304639328</v>
      </c>
      <c r="FC296" s="21">
        <f t="shared" si="455"/>
        <v>0.23229453808727121</v>
      </c>
      <c r="FD296" s="21">
        <f t="shared" si="456"/>
        <v>0.18602140418650875</v>
      </c>
      <c r="FE296" s="21">
        <f t="shared" si="457"/>
        <v>0.14862761351071219</v>
      </c>
      <c r="FF296" s="22">
        <f t="shared" si="458"/>
        <v>0.56547142021558716</v>
      </c>
    </row>
    <row r="297" spans="1:162" ht="15.5" x14ac:dyDescent="0.35">
      <c r="A297" s="4" t="s">
        <v>103</v>
      </c>
      <c r="B297" s="18">
        <f>[1]InputData!C90</f>
        <v>1031.8210116731518</v>
      </c>
      <c r="C297" s="19">
        <f>'[1]Cenários obesidade'!B92</f>
        <v>28.11</v>
      </c>
      <c r="D297" s="19">
        <f>'[1]Cenários obesidade'!C92</f>
        <v>4.26</v>
      </c>
      <c r="E297" s="19">
        <f>'[1]Cenários obesidade'!D92</f>
        <v>30.920999999999999</v>
      </c>
      <c r="F297" s="19">
        <f>'[1]Cenários obesidade'!E92</f>
        <v>4.6859999999999999</v>
      </c>
      <c r="G297" s="20">
        <f t="shared" si="239"/>
        <v>3.324771945545951</v>
      </c>
      <c r="H297" s="21">
        <f t="shared" si="240"/>
        <v>0.15068801792106498</v>
      </c>
      <c r="I297" s="20">
        <f t="shared" si="241"/>
        <v>3.4200821253502758</v>
      </c>
      <c r="J297" s="22">
        <f t="shared" si="242"/>
        <v>0.15068801792106498</v>
      </c>
      <c r="K297" s="20">
        <f t="shared" si="243"/>
        <v>2.1996788658268259E-2</v>
      </c>
      <c r="L297" s="21">
        <f t="shared" si="244"/>
        <v>3.298825464638494E-2</v>
      </c>
      <c r="M297" s="21">
        <f t="shared" si="245"/>
        <v>7.2912214321371058E-2</v>
      </c>
      <c r="N297" s="21">
        <f t="shared" si="246"/>
        <v>0.15057190972244933</v>
      </c>
      <c r="O297" s="21">
        <f t="shared" si="247"/>
        <v>0.29208734280042747</v>
      </c>
      <c r="P297" s="21"/>
      <c r="Q297" s="21">
        <f t="shared" si="248"/>
        <v>0.53480536253151156</v>
      </c>
      <c r="R297" s="21">
        <f t="shared" si="249"/>
        <v>0.92827703793356653</v>
      </c>
      <c r="S297" s="21"/>
      <c r="T297" s="21">
        <f t="shared" si="250"/>
        <v>1.5334263999500342</v>
      </c>
      <c r="U297" s="21">
        <f t="shared" si="251"/>
        <v>2.4193432069448781</v>
      </c>
      <c r="V297" s="21"/>
      <c r="W297" s="21">
        <f t="shared" si="252"/>
        <v>3.6575162158942987</v>
      </c>
      <c r="X297" s="21">
        <f t="shared" si="253"/>
        <v>5.3138497507254199</v>
      </c>
      <c r="Y297" s="21"/>
      <c r="Z297" s="21">
        <f t="shared" si="254"/>
        <v>7.4393524177964458</v>
      </c>
      <c r="AA297" s="21">
        <f t="shared" si="255"/>
        <v>10.060810512664691</v>
      </c>
      <c r="AB297" s="21"/>
      <c r="AC297" s="21">
        <f t="shared" si="256"/>
        <v>13.172942307844185</v>
      </c>
      <c r="AD297" s="21">
        <f t="shared" si="257"/>
        <v>16.733415315330355</v>
      </c>
      <c r="AE297" s="21"/>
      <c r="AF297" s="21">
        <f t="shared" si="258"/>
        <v>20.661714585345173</v>
      </c>
      <c r="AG297" s="21">
        <f t="shared" si="259"/>
        <v>24.842261436190501</v>
      </c>
      <c r="AH297" s="21"/>
      <c r="AI297" s="21">
        <f t="shared" si="260"/>
        <v>29.131524987697894</v>
      </c>
      <c r="AJ297" s="21">
        <f t="shared" si="261"/>
        <v>33.368275986454812</v>
      </c>
      <c r="AK297" s="21"/>
      <c r="AL297" s="21">
        <f t="shared" si="262"/>
        <v>37.385710502652401</v>
      </c>
      <c r="AM297" s="21">
        <f t="shared" si="263"/>
        <v>41.023980564772991</v>
      </c>
      <c r="AN297" s="21">
        <f t="shared" si="264"/>
        <v>44.141717420998383</v>
      </c>
      <c r="AO297" s="21">
        <f t="shared" si="265"/>
        <v>46.625382883684345</v>
      </c>
      <c r="AP297" s="21">
        <f t="shared" si="266"/>
        <v>48.395667068251925</v>
      </c>
      <c r="AQ297" s="21">
        <f t="shared" si="267"/>
        <v>49.410587445769337</v>
      </c>
      <c r="AR297" s="21">
        <f t="shared" si="268"/>
        <v>49.665360846206838</v>
      </c>
      <c r="AS297" s="21">
        <f t="shared" si="269"/>
        <v>49.189460860962235</v>
      </c>
      <c r="AT297" s="21">
        <f t="shared" si="270"/>
        <v>48.041505324125694</v>
      </c>
      <c r="AU297" s="21">
        <f t="shared" si="271"/>
        <v>46.302732866865334</v>
      </c>
      <c r="AV297" s="21">
        <f t="shared" si="272"/>
        <v>44.069833795587073</v>
      </c>
      <c r="AW297" s="21">
        <f t="shared" si="273"/>
        <v>41.447821450553576</v>
      </c>
      <c r="AX297" s="21">
        <f t="shared" si="274"/>
        <v>38.543494573515368</v>
      </c>
      <c r="AY297" s="21">
        <f t="shared" si="275"/>
        <v>35.459878136486559</v>
      </c>
      <c r="AZ297" s="21">
        <f t="shared" si="276"/>
        <v>32.291864711795711</v>
      </c>
      <c r="BA297" s="21">
        <f t="shared" si="277"/>
        <v>29.123129639773101</v>
      </c>
      <c r="BB297" s="21">
        <f t="shared" si="278"/>
        <v>26.024272774294086</v>
      </c>
      <c r="BC297" s="21">
        <f t="shared" si="279"/>
        <v>23.052052710246823</v>
      </c>
      <c r="BD297" s="21">
        <f t="shared" si="280"/>
        <v>20.249526082618377</v>
      </c>
      <c r="BE297" s="21">
        <f t="shared" si="281"/>
        <v>17.646881027537223</v>
      </c>
      <c r="BF297" s="21">
        <f t="shared" si="282"/>
        <v>15.26275432551722</v>
      </c>
      <c r="BG297" s="21">
        <f t="shared" si="283"/>
        <v>13.105839424436368</v>
      </c>
      <c r="BH297" s="21">
        <f t="shared" si="284"/>
        <v>11.176620992837817</v>
      </c>
      <c r="BI297" s="21">
        <f t="shared" si="285"/>
        <v>9.4691052737959982</v>
      </c>
      <c r="BJ297" s="21">
        <f t="shared" si="286"/>
        <v>7.9724498825454804</v>
      </c>
      <c r="BK297" s="21">
        <f t="shared" si="287"/>
        <v>6.6724286834079463</v>
      </c>
      <c r="BL297" s="21">
        <f t="shared" si="288"/>
        <v>5.552695049191601</v>
      </c>
      <c r="BM297" s="21">
        <f t="shared" si="289"/>
        <v>4.5958292033044801</v>
      </c>
      <c r="BN297" s="21">
        <f t="shared" si="290"/>
        <v>3.7841722899825418</v>
      </c>
      <c r="BO297" s="21">
        <f t="shared" si="291"/>
        <v>3.100461659288916</v>
      </c>
      <c r="BP297" s="21">
        <f t="shared" si="292"/>
        <v>2.528289260013787</v>
      </c>
      <c r="BQ297" s="21">
        <f t="shared" si="293"/>
        <v>2.0524088265114226</v>
      </c>
      <c r="BR297" s="21">
        <f t="shared" si="294"/>
        <v>1.6589185734201695</v>
      </c>
      <c r="BS297" s="21">
        <f t="shared" si="295"/>
        <v>1.3353451668913852</v>
      </c>
      <c r="BT297" s="21">
        <f t="shared" si="296"/>
        <v>1.0706525086131937</v>
      </c>
      <c r="BU297" s="21">
        <f t="shared" si="297"/>
        <v>0.85519590808039336</v>
      </c>
      <c r="BV297" s="21">
        <f t="shared" si="298"/>
        <v>0.68063895770259419</v>
      </c>
      <c r="BW297" s="21">
        <f t="shared" si="299"/>
        <v>0.5398471727575902</v>
      </c>
      <c r="BX297" s="21">
        <f t="shared" si="300"/>
        <v>0.42676941898437959</v>
      </c>
      <c r="BY297" s="21">
        <f t="shared" si="301"/>
        <v>0.33631544633673777</v>
      </c>
      <c r="BZ297" s="21">
        <f t="shared" si="302"/>
        <v>0.26423553587872078</v>
      </c>
      <c r="CA297" s="21">
        <f t="shared" si="303"/>
        <v>0.20700635977672294</v>
      </c>
      <c r="CB297" s="21">
        <f t="shared" si="304"/>
        <v>0.16172563285232744</v>
      </c>
      <c r="CC297" s="21">
        <f t="shared" si="305"/>
        <v>0.12601696054136113</v>
      </c>
      <c r="CD297" s="21">
        <f t="shared" si="306"/>
        <v>9.7945415258856847E-2</v>
      </c>
      <c r="CE297" s="21">
        <f t="shared" si="307"/>
        <v>7.5943751091891235E-2</v>
      </c>
      <c r="CF297" s="21">
        <f t="shared" si="308"/>
        <v>5.8748747055633176E-2</v>
      </c>
      <c r="CG297" s="21">
        <f t="shared" si="309"/>
        <v>4.5346907679142512E-2</v>
      </c>
      <c r="CH297" s="21">
        <f t="shared" si="310"/>
        <v>3.4928607972435459E-2</v>
      </c>
      <c r="CI297" s="21">
        <f t="shared" si="311"/>
        <v>2.6849715560071707E-2</v>
      </c>
      <c r="CJ297" s="21">
        <f t="shared" si="312"/>
        <v>2.059972968141054E-2</v>
      </c>
      <c r="CK297" s="21">
        <f t="shared" si="313"/>
        <v>1.5775524164038646E-2</v>
      </c>
      <c r="CL297" s="22">
        <f t="shared" si="314"/>
        <v>5.0218041869130647E-2</v>
      </c>
      <c r="CM297" s="20">
        <f t="shared" si="387"/>
        <v>1.1859865020596759E-3</v>
      </c>
      <c r="CN297" s="21">
        <f t="shared" si="388"/>
        <v>2.1964986322010219E-3</v>
      </c>
      <c r="CO297" s="21">
        <f t="shared" si="389"/>
        <v>5.5527036354420887E-3</v>
      </c>
      <c r="CP297" s="21">
        <f t="shared" si="390"/>
        <v>1.3061599888565471E-2</v>
      </c>
      <c r="CQ297" s="21">
        <f t="shared" si="391"/>
        <v>2.8749711355351662E-2</v>
      </c>
      <c r="CR297" s="21">
        <f t="shared" si="392"/>
        <v>5.9511465206543872E-2</v>
      </c>
      <c r="CS297" s="21">
        <f t="shared" si="393"/>
        <v>0.11637782953932865</v>
      </c>
      <c r="CT297" s="21">
        <f t="shared" si="394"/>
        <v>0.21588761728269265</v>
      </c>
      <c r="CU297" s="21">
        <f t="shared" si="395"/>
        <v>0.38132326231835129</v>
      </c>
      <c r="CV297" s="21">
        <f t="shared" si="396"/>
        <v>0.64348847595262904</v>
      </c>
      <c r="CW297" s="21">
        <f t="shared" si="397"/>
        <v>1.0406719428446489</v>
      </c>
      <c r="CX297" s="21">
        <f t="shared" si="398"/>
        <v>1.6174848028050626</v>
      </c>
      <c r="CY297" s="21">
        <f t="shared" si="399"/>
        <v>2.422388914448427</v>
      </c>
      <c r="CZ297" s="21">
        <f t="shared" si="400"/>
        <v>3.5039340212749361</v>
      </c>
      <c r="DA297" s="21">
        <f t="shared" si="401"/>
        <v>4.9059596524424647</v>
      </c>
      <c r="DB297" s="21">
        <f t="shared" si="402"/>
        <v>6.6622430729059845</v>
      </c>
      <c r="DC297" s="21">
        <f t="shared" si="403"/>
        <v>8.7912378713591313</v>
      </c>
      <c r="DD297" s="21">
        <f t="shared" si="404"/>
        <v>11.291610553790203</v>
      </c>
      <c r="DE297" s="21">
        <f t="shared" si="405"/>
        <v>14.139227697407874</v>
      </c>
      <c r="DF297" s="21">
        <f t="shared" si="406"/>
        <v>17.286081524239787</v>
      </c>
      <c r="DG297" s="21">
        <f t="shared" si="407"/>
        <v>20.661396926308459</v>
      </c>
      <c r="DH297" s="21">
        <f t="shared" si="408"/>
        <v>24.174882014785986</v>
      </c>
      <c r="DI297" s="21">
        <f t="shared" si="409"/>
        <v>27.721815158673074</v>
      </c>
      <c r="DJ297" s="21">
        <f t="shared" si="410"/>
        <v>31.189446261410016</v>
      </c>
      <c r="DK297" s="21">
        <f t="shared" si="411"/>
        <v>34.464057431522171</v>
      </c>
      <c r="DL297" s="21">
        <f t="shared" si="412"/>
        <v>37.437990104347698</v>
      </c>
      <c r="DM297" s="21">
        <f t="shared" si="413"/>
        <v>40.015997378604233</v>
      </c>
      <c r="DN297" s="21">
        <f t="shared" si="414"/>
        <v>42.120403984196912</v>
      </c>
      <c r="DO297" s="21">
        <f t="shared" si="415"/>
        <v>43.694726023496173</v>
      </c>
      <c r="DP297" s="21">
        <f t="shared" si="416"/>
        <v>44.705590104443296</v>
      </c>
      <c r="DQ297" s="21">
        <f t="shared" si="417"/>
        <v>45.142970775361256</v>
      </c>
      <c r="DR297" s="21">
        <f t="shared" si="418"/>
        <v>45.018916139439675</v>
      </c>
      <c r="DS297" s="21">
        <f t="shared" si="419"/>
        <v>44.365041549960281</v>
      </c>
      <c r="DT297" s="21">
        <f t="shared" si="420"/>
        <v>43.229135422401974</v>
      </c>
      <c r="DU297" s="21">
        <f t="shared" si="421"/>
        <v>41.671241149946745</v>
      </c>
      <c r="DV297" s="21">
        <f t="shared" si="422"/>
        <v>39.759561476145073</v>
      </c>
      <c r="DW297" s="21">
        <f t="shared" si="423"/>
        <v>37.566485959008105</v>
      </c>
      <c r="DX297" s="21">
        <f t="shared" si="424"/>
        <v>35.164978858713411</v>
      </c>
      <c r="DY297" s="21">
        <f t="shared" si="425"/>
        <v>32.625493882719006</v>
      </c>
      <c r="DZ297" s="21">
        <f t="shared" si="426"/>
        <v>30.013512145142887</v>
      </c>
      <c r="EA297" s="21">
        <f t="shared" si="427"/>
        <v>27.387736727053518</v>
      </c>
      <c r="EB297" s="21">
        <f t="shared" si="428"/>
        <v>24.79892536871672</v>
      </c>
      <c r="EC297" s="21">
        <f t="shared" si="429"/>
        <v>22.289303984798014</v>
      </c>
      <c r="ED297" s="21">
        <f t="shared" si="430"/>
        <v>19.892478032236863</v>
      </c>
      <c r="EE297" s="21">
        <f t="shared" si="431"/>
        <v>17.633745164620461</v>
      </c>
      <c r="EF297" s="21">
        <f t="shared" si="432"/>
        <v>15.530709155862496</v>
      </c>
      <c r="EG297" s="21">
        <f t="shared" si="433"/>
        <v>13.594099459773489</v>
      </c>
      <c r="EH297" s="21">
        <f t="shared" si="434"/>
        <v>11.828710626584433</v>
      </c>
      <c r="EI297" s="21">
        <f t="shared" si="435"/>
        <v>10.234388942848566</v>
      </c>
      <c r="EJ297" s="21">
        <f t="shared" si="436"/>
        <v>8.8070082504945386</v>
      </c>
      <c r="EK297" s="21">
        <f t="shared" si="437"/>
        <v>7.5393914882860695</v>
      </c>
      <c r="EL297" s="21">
        <f t="shared" si="438"/>
        <v>6.4221480493982348</v>
      </c>
      <c r="EM297" s="21">
        <f t="shared" si="439"/>
        <v>5.4444089038056909</v>
      </c>
      <c r="EN297" s="21">
        <f t="shared" si="440"/>
        <v>4.5944512548885053</v>
      </c>
      <c r="EO297" s="21">
        <f t="shared" si="441"/>
        <v>3.8602121975064749</v>
      </c>
      <c r="EP297" s="21">
        <f t="shared" si="442"/>
        <v>3.2296965125886539</v>
      </c>
      <c r="EQ297" s="21">
        <f t="shared" si="443"/>
        <v>2.6912875820004261</v>
      </c>
      <c r="ER297" s="21">
        <f t="shared" si="444"/>
        <v>2.2339727131766511</v>
      </c>
      <c r="ES297" s="21">
        <f t="shared" si="445"/>
        <v>1.8474952258857185</v>
      </c>
      <c r="ET297" s="21">
        <f t="shared" si="446"/>
        <v>1.5224457673727414</v>
      </c>
      <c r="EU297" s="21">
        <f t="shared" si="447"/>
        <v>1.2503047552783924</v>
      </c>
      <c r="EV297" s="21">
        <f t="shared" si="448"/>
        <v>1.0234468312364815</v>
      </c>
      <c r="EW297" s="21">
        <f t="shared" si="449"/>
        <v>0.83511693142990351</v>
      </c>
      <c r="EX297" s="21">
        <f t="shared" si="450"/>
        <v>0.67938619146517731</v>
      </c>
      <c r="EY297" s="21">
        <f t="shared" si="451"/>
        <v>0.55109451106237306</v>
      </c>
      <c r="EZ297" s="21">
        <f t="shared" si="452"/>
        <v>0.44578528515748173</v>
      </c>
      <c r="FA297" s="21">
        <f t="shared" si="453"/>
        <v>0.35963661011916304</v>
      </c>
      <c r="FB297" s="21">
        <f t="shared" si="454"/>
        <v>0.28939222304639328</v>
      </c>
      <c r="FC297" s="21">
        <f t="shared" si="455"/>
        <v>0.23229453808727121</v>
      </c>
      <c r="FD297" s="21">
        <f t="shared" si="456"/>
        <v>0.18602140418650875</v>
      </c>
      <c r="FE297" s="21">
        <f t="shared" si="457"/>
        <v>0.14862761351071219</v>
      </c>
      <c r="FF297" s="22">
        <f t="shared" si="458"/>
        <v>0.56547142021558716</v>
      </c>
    </row>
    <row r="298" spans="1:162" ht="15.5" x14ac:dyDescent="0.35">
      <c r="A298" s="4" t="s">
        <v>104</v>
      </c>
      <c r="B298" s="18">
        <f>[1]InputData!C91</f>
        <v>1031.8210116731518</v>
      </c>
      <c r="C298" s="19">
        <f>'[1]Cenários obesidade'!B93</f>
        <v>28.11</v>
      </c>
      <c r="D298" s="19">
        <f>'[1]Cenários obesidade'!C93</f>
        <v>4.26</v>
      </c>
      <c r="E298" s="19">
        <f>'[1]Cenários obesidade'!D93</f>
        <v>30.920999999999999</v>
      </c>
      <c r="F298" s="19">
        <f>'[1]Cenários obesidade'!E93</f>
        <v>4.6859999999999999</v>
      </c>
      <c r="G298" s="20">
        <f t="shared" si="239"/>
        <v>3.324771945545951</v>
      </c>
      <c r="H298" s="21">
        <f t="shared" si="240"/>
        <v>0.15068801792106498</v>
      </c>
      <c r="I298" s="20">
        <f t="shared" si="241"/>
        <v>3.4200821253502758</v>
      </c>
      <c r="J298" s="22">
        <f t="shared" si="242"/>
        <v>0.15068801792106498</v>
      </c>
      <c r="K298" s="20">
        <f t="shared" si="243"/>
        <v>2.1996788658268259E-2</v>
      </c>
      <c r="L298" s="21">
        <f t="shared" si="244"/>
        <v>3.298825464638494E-2</v>
      </c>
      <c r="M298" s="21">
        <f t="shared" si="245"/>
        <v>7.2912214321371058E-2</v>
      </c>
      <c r="N298" s="21">
        <f t="shared" si="246"/>
        <v>0.15057190972244933</v>
      </c>
      <c r="O298" s="21">
        <f t="shared" si="247"/>
        <v>0.29208734280042747</v>
      </c>
      <c r="P298" s="21"/>
      <c r="Q298" s="21">
        <f t="shared" si="248"/>
        <v>0.53480536253151156</v>
      </c>
      <c r="R298" s="21">
        <f t="shared" si="249"/>
        <v>0.92827703793356653</v>
      </c>
      <c r="S298" s="21"/>
      <c r="T298" s="21">
        <f t="shared" si="250"/>
        <v>1.5334263999500342</v>
      </c>
      <c r="U298" s="21">
        <f t="shared" si="251"/>
        <v>2.4193432069448781</v>
      </c>
      <c r="V298" s="21"/>
      <c r="W298" s="21">
        <f t="shared" si="252"/>
        <v>3.6575162158942987</v>
      </c>
      <c r="X298" s="21">
        <f t="shared" si="253"/>
        <v>5.3138497507254199</v>
      </c>
      <c r="Y298" s="21"/>
      <c r="Z298" s="21">
        <f t="shared" si="254"/>
        <v>7.4393524177964458</v>
      </c>
      <c r="AA298" s="21">
        <f t="shared" si="255"/>
        <v>10.060810512664691</v>
      </c>
      <c r="AB298" s="21"/>
      <c r="AC298" s="21">
        <f t="shared" si="256"/>
        <v>13.172942307844185</v>
      </c>
      <c r="AD298" s="21">
        <f t="shared" si="257"/>
        <v>16.733415315330355</v>
      </c>
      <c r="AE298" s="21"/>
      <c r="AF298" s="21">
        <f t="shared" si="258"/>
        <v>20.661714585345173</v>
      </c>
      <c r="AG298" s="21">
        <f t="shared" si="259"/>
        <v>24.842261436190501</v>
      </c>
      <c r="AH298" s="21"/>
      <c r="AI298" s="21">
        <f t="shared" si="260"/>
        <v>29.131524987697894</v>
      </c>
      <c r="AJ298" s="21">
        <f t="shared" si="261"/>
        <v>33.368275986454812</v>
      </c>
      <c r="AK298" s="21"/>
      <c r="AL298" s="21">
        <f t="shared" si="262"/>
        <v>37.385710502652401</v>
      </c>
      <c r="AM298" s="21">
        <f t="shared" si="263"/>
        <v>41.023980564772991</v>
      </c>
      <c r="AN298" s="21">
        <f t="shared" si="264"/>
        <v>44.141717420998383</v>
      </c>
      <c r="AO298" s="21">
        <f t="shared" si="265"/>
        <v>46.625382883684345</v>
      </c>
      <c r="AP298" s="21">
        <f t="shared" si="266"/>
        <v>48.395667068251925</v>
      </c>
      <c r="AQ298" s="21">
        <f t="shared" si="267"/>
        <v>49.410587445769337</v>
      </c>
      <c r="AR298" s="21">
        <f t="shared" si="268"/>
        <v>49.665360846206838</v>
      </c>
      <c r="AS298" s="21">
        <f t="shared" si="269"/>
        <v>49.189460860962235</v>
      </c>
      <c r="AT298" s="21">
        <f t="shared" si="270"/>
        <v>48.041505324125694</v>
      </c>
      <c r="AU298" s="21">
        <f t="shared" si="271"/>
        <v>46.302732866865334</v>
      </c>
      <c r="AV298" s="21">
        <f t="shared" si="272"/>
        <v>44.069833795587073</v>
      </c>
      <c r="AW298" s="21">
        <f t="shared" si="273"/>
        <v>41.447821450553576</v>
      </c>
      <c r="AX298" s="21">
        <f t="shared" si="274"/>
        <v>38.543494573515368</v>
      </c>
      <c r="AY298" s="21">
        <f t="shared" si="275"/>
        <v>35.459878136486559</v>
      </c>
      <c r="AZ298" s="21">
        <f t="shared" si="276"/>
        <v>32.291864711795711</v>
      </c>
      <c r="BA298" s="21">
        <f t="shared" si="277"/>
        <v>29.123129639773101</v>
      </c>
      <c r="BB298" s="21">
        <f t="shared" si="278"/>
        <v>26.024272774294086</v>
      </c>
      <c r="BC298" s="21">
        <f t="shared" si="279"/>
        <v>23.052052710246823</v>
      </c>
      <c r="BD298" s="21">
        <f t="shared" si="280"/>
        <v>20.249526082618377</v>
      </c>
      <c r="BE298" s="21">
        <f t="shared" si="281"/>
        <v>17.646881027537223</v>
      </c>
      <c r="BF298" s="21">
        <f t="shared" si="282"/>
        <v>15.26275432551722</v>
      </c>
      <c r="BG298" s="21">
        <f t="shared" si="283"/>
        <v>13.105839424436368</v>
      </c>
      <c r="BH298" s="21">
        <f t="shared" si="284"/>
        <v>11.176620992837817</v>
      </c>
      <c r="BI298" s="21">
        <f t="shared" si="285"/>
        <v>9.4691052737959982</v>
      </c>
      <c r="BJ298" s="21">
        <f t="shared" si="286"/>
        <v>7.9724498825454804</v>
      </c>
      <c r="BK298" s="21">
        <f t="shared" si="287"/>
        <v>6.6724286834079463</v>
      </c>
      <c r="BL298" s="21">
        <f t="shared" si="288"/>
        <v>5.552695049191601</v>
      </c>
      <c r="BM298" s="21">
        <f t="shared" si="289"/>
        <v>4.5958292033044801</v>
      </c>
      <c r="BN298" s="21">
        <f t="shared" si="290"/>
        <v>3.7841722899825418</v>
      </c>
      <c r="BO298" s="21">
        <f t="shared" si="291"/>
        <v>3.100461659288916</v>
      </c>
      <c r="BP298" s="21">
        <f t="shared" si="292"/>
        <v>2.528289260013787</v>
      </c>
      <c r="BQ298" s="21">
        <f t="shared" si="293"/>
        <v>2.0524088265114226</v>
      </c>
      <c r="BR298" s="21">
        <f t="shared" si="294"/>
        <v>1.6589185734201695</v>
      </c>
      <c r="BS298" s="21">
        <f t="shared" si="295"/>
        <v>1.3353451668913852</v>
      </c>
      <c r="BT298" s="21">
        <f t="shared" si="296"/>
        <v>1.0706525086131937</v>
      </c>
      <c r="BU298" s="21">
        <f t="shared" si="297"/>
        <v>0.85519590808039336</v>
      </c>
      <c r="BV298" s="21">
        <f t="shared" si="298"/>
        <v>0.68063895770259419</v>
      </c>
      <c r="BW298" s="21">
        <f t="shared" si="299"/>
        <v>0.5398471727575902</v>
      </c>
      <c r="BX298" s="21">
        <f t="shared" si="300"/>
        <v>0.42676941898437959</v>
      </c>
      <c r="BY298" s="21">
        <f t="shared" si="301"/>
        <v>0.33631544633673777</v>
      </c>
      <c r="BZ298" s="21">
        <f t="shared" si="302"/>
        <v>0.26423553587872078</v>
      </c>
      <c r="CA298" s="21">
        <f t="shared" si="303"/>
        <v>0.20700635977672294</v>
      </c>
      <c r="CB298" s="21">
        <f t="shared" si="304"/>
        <v>0.16172563285232744</v>
      </c>
      <c r="CC298" s="21">
        <f t="shared" si="305"/>
        <v>0.12601696054136113</v>
      </c>
      <c r="CD298" s="21">
        <f t="shared" si="306"/>
        <v>9.7945415258856847E-2</v>
      </c>
      <c r="CE298" s="21">
        <f t="shared" si="307"/>
        <v>7.5943751091891235E-2</v>
      </c>
      <c r="CF298" s="21">
        <f t="shared" si="308"/>
        <v>5.8748747055633176E-2</v>
      </c>
      <c r="CG298" s="21">
        <f t="shared" si="309"/>
        <v>4.5346907679142512E-2</v>
      </c>
      <c r="CH298" s="21">
        <f t="shared" si="310"/>
        <v>3.4928607972435459E-2</v>
      </c>
      <c r="CI298" s="21">
        <f t="shared" si="311"/>
        <v>2.6849715560071707E-2</v>
      </c>
      <c r="CJ298" s="21">
        <f t="shared" si="312"/>
        <v>2.059972968141054E-2</v>
      </c>
      <c r="CK298" s="21">
        <f t="shared" si="313"/>
        <v>1.5775524164038646E-2</v>
      </c>
      <c r="CL298" s="22">
        <f t="shared" si="314"/>
        <v>5.0218041869130647E-2</v>
      </c>
      <c r="CM298" s="20">
        <f t="shared" si="387"/>
        <v>1.1859865020596759E-3</v>
      </c>
      <c r="CN298" s="21">
        <f t="shared" si="388"/>
        <v>2.1964986322010219E-3</v>
      </c>
      <c r="CO298" s="21">
        <f t="shared" si="389"/>
        <v>5.5527036354420887E-3</v>
      </c>
      <c r="CP298" s="21">
        <f t="shared" si="390"/>
        <v>1.3061599888565471E-2</v>
      </c>
      <c r="CQ298" s="21">
        <f t="shared" si="391"/>
        <v>2.8749711355351662E-2</v>
      </c>
      <c r="CR298" s="21">
        <f t="shared" si="392"/>
        <v>5.9511465206543872E-2</v>
      </c>
      <c r="CS298" s="21">
        <f t="shared" si="393"/>
        <v>0.11637782953932865</v>
      </c>
      <c r="CT298" s="21">
        <f t="shared" si="394"/>
        <v>0.21588761728269265</v>
      </c>
      <c r="CU298" s="21">
        <f t="shared" si="395"/>
        <v>0.38132326231835129</v>
      </c>
      <c r="CV298" s="21">
        <f t="shared" si="396"/>
        <v>0.64348847595262904</v>
      </c>
      <c r="CW298" s="21">
        <f t="shared" si="397"/>
        <v>1.0406719428446489</v>
      </c>
      <c r="CX298" s="21">
        <f t="shared" si="398"/>
        <v>1.6174848028050626</v>
      </c>
      <c r="CY298" s="21">
        <f t="shared" si="399"/>
        <v>2.422388914448427</v>
      </c>
      <c r="CZ298" s="21">
        <f t="shared" si="400"/>
        <v>3.5039340212749361</v>
      </c>
      <c r="DA298" s="21">
        <f t="shared" si="401"/>
        <v>4.9059596524424647</v>
      </c>
      <c r="DB298" s="21">
        <f t="shared" si="402"/>
        <v>6.6622430729059845</v>
      </c>
      <c r="DC298" s="21">
        <f t="shared" si="403"/>
        <v>8.7912378713591313</v>
      </c>
      <c r="DD298" s="21">
        <f t="shared" si="404"/>
        <v>11.291610553790203</v>
      </c>
      <c r="DE298" s="21">
        <f t="shared" si="405"/>
        <v>14.139227697407874</v>
      </c>
      <c r="DF298" s="21">
        <f t="shared" si="406"/>
        <v>17.286081524239787</v>
      </c>
      <c r="DG298" s="21">
        <f t="shared" si="407"/>
        <v>20.661396926308459</v>
      </c>
      <c r="DH298" s="21">
        <f t="shared" si="408"/>
        <v>24.174882014785986</v>
      </c>
      <c r="DI298" s="21">
        <f t="shared" si="409"/>
        <v>27.721815158673074</v>
      </c>
      <c r="DJ298" s="21">
        <f t="shared" si="410"/>
        <v>31.189446261410016</v>
      </c>
      <c r="DK298" s="21">
        <f t="shared" si="411"/>
        <v>34.464057431522171</v>
      </c>
      <c r="DL298" s="21">
        <f t="shared" si="412"/>
        <v>37.437990104347698</v>
      </c>
      <c r="DM298" s="21">
        <f t="shared" si="413"/>
        <v>40.015997378604233</v>
      </c>
      <c r="DN298" s="21">
        <f t="shared" si="414"/>
        <v>42.120403984196912</v>
      </c>
      <c r="DO298" s="21">
        <f t="shared" si="415"/>
        <v>43.694726023496173</v>
      </c>
      <c r="DP298" s="21">
        <f t="shared" si="416"/>
        <v>44.705590104443296</v>
      </c>
      <c r="DQ298" s="21">
        <f t="shared" si="417"/>
        <v>45.142970775361256</v>
      </c>
      <c r="DR298" s="21">
        <f t="shared" si="418"/>
        <v>45.018916139439675</v>
      </c>
      <c r="DS298" s="21">
        <f t="shared" si="419"/>
        <v>44.365041549960281</v>
      </c>
      <c r="DT298" s="21">
        <f t="shared" si="420"/>
        <v>43.229135422401974</v>
      </c>
      <c r="DU298" s="21">
        <f t="shared" si="421"/>
        <v>41.671241149946745</v>
      </c>
      <c r="DV298" s="21">
        <f t="shared" si="422"/>
        <v>39.759561476145073</v>
      </c>
      <c r="DW298" s="21">
        <f t="shared" si="423"/>
        <v>37.566485959008105</v>
      </c>
      <c r="DX298" s="21">
        <f t="shared" si="424"/>
        <v>35.164978858713411</v>
      </c>
      <c r="DY298" s="21">
        <f t="shared" si="425"/>
        <v>32.625493882719006</v>
      </c>
      <c r="DZ298" s="21">
        <f t="shared" si="426"/>
        <v>30.013512145142887</v>
      </c>
      <c r="EA298" s="21">
        <f t="shared" si="427"/>
        <v>27.387736727053518</v>
      </c>
      <c r="EB298" s="21">
        <f t="shared" si="428"/>
        <v>24.79892536871672</v>
      </c>
      <c r="EC298" s="21">
        <f t="shared" si="429"/>
        <v>22.289303984798014</v>
      </c>
      <c r="ED298" s="21">
        <f t="shared" si="430"/>
        <v>19.892478032236863</v>
      </c>
      <c r="EE298" s="21">
        <f t="shared" si="431"/>
        <v>17.633745164620461</v>
      </c>
      <c r="EF298" s="21">
        <f t="shared" si="432"/>
        <v>15.530709155862496</v>
      </c>
      <c r="EG298" s="21">
        <f t="shared" si="433"/>
        <v>13.594099459773489</v>
      </c>
      <c r="EH298" s="21">
        <f t="shared" si="434"/>
        <v>11.828710626584433</v>
      </c>
      <c r="EI298" s="21">
        <f t="shared" si="435"/>
        <v>10.234388942848566</v>
      </c>
      <c r="EJ298" s="21">
        <f t="shared" si="436"/>
        <v>8.8070082504945386</v>
      </c>
      <c r="EK298" s="21">
        <f t="shared" si="437"/>
        <v>7.5393914882860695</v>
      </c>
      <c r="EL298" s="21">
        <f t="shared" si="438"/>
        <v>6.4221480493982348</v>
      </c>
      <c r="EM298" s="21">
        <f t="shared" si="439"/>
        <v>5.4444089038056909</v>
      </c>
      <c r="EN298" s="21">
        <f t="shared" si="440"/>
        <v>4.5944512548885053</v>
      </c>
      <c r="EO298" s="21">
        <f t="shared" si="441"/>
        <v>3.8602121975064749</v>
      </c>
      <c r="EP298" s="21">
        <f t="shared" si="442"/>
        <v>3.2296965125886539</v>
      </c>
      <c r="EQ298" s="21">
        <f t="shared" si="443"/>
        <v>2.6912875820004261</v>
      </c>
      <c r="ER298" s="21">
        <f t="shared" si="444"/>
        <v>2.2339727131766511</v>
      </c>
      <c r="ES298" s="21">
        <f t="shared" si="445"/>
        <v>1.8474952258857185</v>
      </c>
      <c r="ET298" s="21">
        <f t="shared" si="446"/>
        <v>1.5224457673727414</v>
      </c>
      <c r="EU298" s="21">
        <f t="shared" si="447"/>
        <v>1.2503047552783924</v>
      </c>
      <c r="EV298" s="21">
        <f t="shared" si="448"/>
        <v>1.0234468312364815</v>
      </c>
      <c r="EW298" s="21">
        <f t="shared" si="449"/>
        <v>0.83511693142990351</v>
      </c>
      <c r="EX298" s="21">
        <f t="shared" si="450"/>
        <v>0.67938619146517731</v>
      </c>
      <c r="EY298" s="21">
        <f t="shared" si="451"/>
        <v>0.55109451106237306</v>
      </c>
      <c r="EZ298" s="21">
        <f t="shared" si="452"/>
        <v>0.44578528515748173</v>
      </c>
      <c r="FA298" s="21">
        <f t="shared" si="453"/>
        <v>0.35963661011916304</v>
      </c>
      <c r="FB298" s="21">
        <f t="shared" si="454"/>
        <v>0.28939222304639328</v>
      </c>
      <c r="FC298" s="21">
        <f t="shared" si="455"/>
        <v>0.23229453808727121</v>
      </c>
      <c r="FD298" s="21">
        <f t="shared" si="456"/>
        <v>0.18602140418650875</v>
      </c>
      <c r="FE298" s="21">
        <f t="shared" si="457"/>
        <v>0.14862761351071219</v>
      </c>
      <c r="FF298" s="22">
        <f t="shared" si="458"/>
        <v>0.56547142021558716</v>
      </c>
    </row>
    <row r="299" spans="1:162" ht="15.5" x14ac:dyDescent="0.35">
      <c r="A299" s="4" t="s">
        <v>105</v>
      </c>
      <c r="B299" s="18">
        <f>[1]InputData!C92</f>
        <v>515.91050583657591</v>
      </c>
      <c r="C299" s="19">
        <f>'[1]Cenários obesidade'!B94</f>
        <v>28.11</v>
      </c>
      <c r="D299" s="19">
        <f>'[1]Cenários obesidade'!C94</f>
        <v>4.26</v>
      </c>
      <c r="E299" s="19">
        <f>'[1]Cenários obesidade'!D94</f>
        <v>30.920999999999999</v>
      </c>
      <c r="F299" s="19">
        <f>'[1]Cenários obesidade'!E94</f>
        <v>4.6859999999999999</v>
      </c>
      <c r="G299" s="20">
        <f t="shared" si="239"/>
        <v>3.324771945545951</v>
      </c>
      <c r="H299" s="21">
        <f t="shared" si="240"/>
        <v>0.15068801792106498</v>
      </c>
      <c r="I299" s="20">
        <f t="shared" si="241"/>
        <v>3.4200821253502758</v>
      </c>
      <c r="J299" s="22">
        <f t="shared" si="242"/>
        <v>0.15068801792106498</v>
      </c>
      <c r="K299" s="20">
        <f t="shared" si="243"/>
        <v>1.099839432913413E-2</v>
      </c>
      <c r="L299" s="21">
        <f t="shared" si="244"/>
        <v>1.649412732319247E-2</v>
      </c>
      <c r="M299" s="21">
        <f t="shared" si="245"/>
        <v>3.6456107160685529E-2</v>
      </c>
      <c r="N299" s="21">
        <f t="shared" si="246"/>
        <v>7.5285954861224663E-2</v>
      </c>
      <c r="O299" s="21">
        <f t="shared" si="247"/>
        <v>0.14604367140021374</v>
      </c>
      <c r="P299" s="21"/>
      <c r="Q299" s="21">
        <f t="shared" si="248"/>
        <v>0.26740268126575578</v>
      </c>
      <c r="R299" s="21">
        <f t="shared" si="249"/>
        <v>0.46413851896678326</v>
      </c>
      <c r="S299" s="21"/>
      <c r="T299" s="21">
        <f t="shared" si="250"/>
        <v>0.76671319997501708</v>
      </c>
      <c r="U299" s="21">
        <f t="shared" si="251"/>
        <v>1.2096716034724391</v>
      </c>
      <c r="V299" s="21"/>
      <c r="W299" s="21">
        <f t="shared" si="252"/>
        <v>1.8287581079471493</v>
      </c>
      <c r="X299" s="21">
        <f t="shared" si="253"/>
        <v>2.6569248753627099</v>
      </c>
      <c r="Y299" s="21"/>
      <c r="Z299" s="21">
        <f t="shared" si="254"/>
        <v>3.7196762088982229</v>
      </c>
      <c r="AA299" s="21">
        <f t="shared" si="255"/>
        <v>5.0304052563323456</v>
      </c>
      <c r="AB299" s="21"/>
      <c r="AC299" s="21">
        <f t="shared" si="256"/>
        <v>6.5864711539220924</v>
      </c>
      <c r="AD299" s="21">
        <f t="shared" si="257"/>
        <v>8.3667076576651773</v>
      </c>
      <c r="AE299" s="21"/>
      <c r="AF299" s="21">
        <f t="shared" si="258"/>
        <v>10.330857292672587</v>
      </c>
      <c r="AG299" s="21">
        <f t="shared" si="259"/>
        <v>12.421130718095251</v>
      </c>
      <c r="AH299" s="21"/>
      <c r="AI299" s="21">
        <f t="shared" si="260"/>
        <v>14.565762493848947</v>
      </c>
      <c r="AJ299" s="21">
        <f t="shared" si="261"/>
        <v>16.684137993227406</v>
      </c>
      <c r="AK299" s="21"/>
      <c r="AL299" s="21">
        <f t="shared" si="262"/>
        <v>18.692855251326201</v>
      </c>
      <c r="AM299" s="21">
        <f t="shared" si="263"/>
        <v>20.511990282386495</v>
      </c>
      <c r="AN299" s="21">
        <f t="shared" si="264"/>
        <v>22.070858710499191</v>
      </c>
      <c r="AO299" s="21">
        <f t="shared" si="265"/>
        <v>23.312691441842173</v>
      </c>
      <c r="AP299" s="21">
        <f t="shared" si="266"/>
        <v>24.197833534125962</v>
      </c>
      <c r="AQ299" s="21">
        <f t="shared" si="267"/>
        <v>24.705293722884669</v>
      </c>
      <c r="AR299" s="21">
        <f t="shared" si="268"/>
        <v>24.832680423103419</v>
      </c>
      <c r="AS299" s="21">
        <f t="shared" si="269"/>
        <v>24.594730430481118</v>
      </c>
      <c r="AT299" s="21">
        <f t="shared" si="270"/>
        <v>24.020752662062847</v>
      </c>
      <c r="AU299" s="21">
        <f t="shared" si="271"/>
        <v>23.151366433432667</v>
      </c>
      <c r="AV299" s="21">
        <f t="shared" si="272"/>
        <v>22.034916897793536</v>
      </c>
      <c r="AW299" s="21">
        <f t="shared" si="273"/>
        <v>20.723910725276788</v>
      </c>
      <c r="AX299" s="21">
        <f t="shared" si="274"/>
        <v>19.271747286757684</v>
      </c>
      <c r="AY299" s="21">
        <f t="shared" si="275"/>
        <v>17.729939068243279</v>
      </c>
      <c r="AZ299" s="21">
        <f t="shared" si="276"/>
        <v>16.145932355897855</v>
      </c>
      <c r="BA299" s="21">
        <f t="shared" si="277"/>
        <v>14.56156481988655</v>
      </c>
      <c r="BB299" s="21">
        <f t="shared" si="278"/>
        <v>13.012136387147043</v>
      </c>
      <c r="BC299" s="21">
        <f t="shared" si="279"/>
        <v>11.526026355123411</v>
      </c>
      <c r="BD299" s="21">
        <f t="shared" si="280"/>
        <v>10.124763041309189</v>
      </c>
      <c r="BE299" s="21">
        <f t="shared" si="281"/>
        <v>8.8234405137686114</v>
      </c>
      <c r="BF299" s="21">
        <f t="shared" si="282"/>
        <v>7.6313771627586098</v>
      </c>
      <c r="BG299" s="21">
        <f t="shared" si="283"/>
        <v>6.5529197122181841</v>
      </c>
      <c r="BH299" s="21">
        <f t="shared" si="284"/>
        <v>5.5883104964189085</v>
      </c>
      <c r="BI299" s="21">
        <f t="shared" si="285"/>
        <v>4.7345526368979991</v>
      </c>
      <c r="BJ299" s="21">
        <f t="shared" si="286"/>
        <v>3.9862249412727402</v>
      </c>
      <c r="BK299" s="21">
        <f t="shared" si="287"/>
        <v>3.3362143417039731</v>
      </c>
      <c r="BL299" s="21">
        <f t="shared" si="288"/>
        <v>2.7763475245958005</v>
      </c>
      <c r="BM299" s="21">
        <f t="shared" si="289"/>
        <v>2.29791460165224</v>
      </c>
      <c r="BN299" s="21">
        <f t="shared" si="290"/>
        <v>1.8920861449912709</v>
      </c>
      <c r="BO299" s="21">
        <f t="shared" si="291"/>
        <v>1.550230829644458</v>
      </c>
      <c r="BP299" s="21">
        <f t="shared" si="292"/>
        <v>1.2641446300068935</v>
      </c>
      <c r="BQ299" s="21">
        <f t="shared" si="293"/>
        <v>1.0262044132557113</v>
      </c>
      <c r="BR299" s="21">
        <f t="shared" si="294"/>
        <v>0.82945928671008473</v>
      </c>
      <c r="BS299" s="21">
        <f t="shared" si="295"/>
        <v>0.66767258344569258</v>
      </c>
      <c r="BT299" s="21">
        <f t="shared" si="296"/>
        <v>0.53532625430659686</v>
      </c>
      <c r="BU299" s="21">
        <f t="shared" si="297"/>
        <v>0.42759795404019668</v>
      </c>
      <c r="BV299" s="21">
        <f t="shared" si="298"/>
        <v>0.3403194788512971</v>
      </c>
      <c r="BW299" s="21">
        <f t="shared" si="299"/>
        <v>0.2699235863787951</v>
      </c>
      <c r="BX299" s="21">
        <f t="shared" si="300"/>
        <v>0.21338470949218979</v>
      </c>
      <c r="BY299" s="21">
        <f t="shared" si="301"/>
        <v>0.16815772316836888</v>
      </c>
      <c r="BZ299" s="21">
        <f t="shared" si="302"/>
        <v>0.13211776793936039</v>
      </c>
      <c r="CA299" s="21">
        <f t="shared" si="303"/>
        <v>0.10350317988836147</v>
      </c>
      <c r="CB299" s="21">
        <f t="shared" si="304"/>
        <v>8.0862816426163719E-2</v>
      </c>
      <c r="CC299" s="21">
        <f t="shared" si="305"/>
        <v>6.3008480270680567E-2</v>
      </c>
      <c r="CD299" s="21">
        <f t="shared" si="306"/>
        <v>4.8972707629428423E-2</v>
      </c>
      <c r="CE299" s="21">
        <f t="shared" si="307"/>
        <v>3.7971875545945617E-2</v>
      </c>
      <c r="CF299" s="21">
        <f t="shared" si="308"/>
        <v>2.9374373527816588E-2</v>
      </c>
      <c r="CG299" s="21">
        <f t="shared" si="309"/>
        <v>2.2673453839571256E-2</v>
      </c>
      <c r="CH299" s="21">
        <f t="shared" si="310"/>
        <v>1.7464303986217729E-2</v>
      </c>
      <c r="CI299" s="21">
        <f t="shared" si="311"/>
        <v>1.3424857780035854E-2</v>
      </c>
      <c r="CJ299" s="21">
        <f t="shared" si="312"/>
        <v>1.029986484070527E-2</v>
      </c>
      <c r="CK299" s="21">
        <f t="shared" si="313"/>
        <v>7.8877620820193232E-3</v>
      </c>
      <c r="CL299" s="22">
        <f t="shared" si="314"/>
        <v>2.5109020934565324E-2</v>
      </c>
      <c r="CM299" s="20">
        <f t="shared" si="387"/>
        <v>5.9299325102983797E-4</v>
      </c>
      <c r="CN299" s="21">
        <f t="shared" si="388"/>
        <v>1.0982493161005109E-3</v>
      </c>
      <c r="CO299" s="21">
        <f t="shared" si="389"/>
        <v>2.7763518177210443E-3</v>
      </c>
      <c r="CP299" s="21">
        <f t="shared" si="390"/>
        <v>6.5307999442827357E-3</v>
      </c>
      <c r="CQ299" s="21">
        <f t="shared" si="391"/>
        <v>1.4374855677675831E-2</v>
      </c>
      <c r="CR299" s="21">
        <f t="shared" si="392"/>
        <v>2.9755732603271936E-2</v>
      </c>
      <c r="CS299" s="21">
        <f t="shared" si="393"/>
        <v>5.8188914769664327E-2</v>
      </c>
      <c r="CT299" s="21">
        <f t="shared" si="394"/>
        <v>0.10794380864134633</v>
      </c>
      <c r="CU299" s="21">
        <f t="shared" si="395"/>
        <v>0.19066163115917564</v>
      </c>
      <c r="CV299" s="21">
        <f t="shared" si="396"/>
        <v>0.32174423797631452</v>
      </c>
      <c r="CW299" s="21">
        <f t="shared" si="397"/>
        <v>0.52033597142232446</v>
      </c>
      <c r="CX299" s="21">
        <f t="shared" si="398"/>
        <v>0.80874240140253129</v>
      </c>
      <c r="CY299" s="21">
        <f t="shared" si="399"/>
        <v>1.2111944572242135</v>
      </c>
      <c r="CZ299" s="21">
        <f t="shared" si="400"/>
        <v>1.7519670106374681</v>
      </c>
      <c r="DA299" s="21">
        <f t="shared" si="401"/>
        <v>2.4529798262212323</v>
      </c>
      <c r="DB299" s="21">
        <f t="shared" si="402"/>
        <v>3.3311215364529922</v>
      </c>
      <c r="DC299" s="21">
        <f t="shared" si="403"/>
        <v>4.3956189356795656</v>
      </c>
      <c r="DD299" s="21">
        <f t="shared" si="404"/>
        <v>5.6458052768951017</v>
      </c>
      <c r="DE299" s="21">
        <f t="shared" si="405"/>
        <v>7.0696138487039368</v>
      </c>
      <c r="DF299" s="21">
        <f t="shared" si="406"/>
        <v>8.6430407621198935</v>
      </c>
      <c r="DG299" s="21">
        <f t="shared" si="407"/>
        <v>10.33069846315423</v>
      </c>
      <c r="DH299" s="21">
        <f t="shared" si="408"/>
        <v>12.087441007392993</v>
      </c>
      <c r="DI299" s="21">
        <f t="shared" si="409"/>
        <v>13.860907579336537</v>
      </c>
      <c r="DJ299" s="21">
        <f t="shared" si="410"/>
        <v>15.594723130705008</v>
      </c>
      <c r="DK299" s="21">
        <f t="shared" si="411"/>
        <v>17.232028715761086</v>
      </c>
      <c r="DL299" s="21">
        <f t="shared" si="412"/>
        <v>18.718995052173849</v>
      </c>
      <c r="DM299" s="21">
        <f t="shared" si="413"/>
        <v>20.007998689302116</v>
      </c>
      <c r="DN299" s="21">
        <f t="shared" si="414"/>
        <v>21.060201992098456</v>
      </c>
      <c r="DO299" s="21">
        <f t="shared" si="415"/>
        <v>21.847363011748087</v>
      </c>
      <c r="DP299" s="21">
        <f t="shared" si="416"/>
        <v>22.352795052221648</v>
      </c>
      <c r="DQ299" s="21">
        <f t="shared" si="417"/>
        <v>22.571485387680628</v>
      </c>
      <c r="DR299" s="21">
        <f t="shared" si="418"/>
        <v>22.509458069719837</v>
      </c>
      <c r="DS299" s="21">
        <f t="shared" si="419"/>
        <v>22.182520774980141</v>
      </c>
      <c r="DT299" s="21">
        <f t="shared" si="420"/>
        <v>21.614567711200987</v>
      </c>
      <c r="DU299" s="21">
        <f t="shared" si="421"/>
        <v>20.835620574973372</v>
      </c>
      <c r="DV299" s="21">
        <f t="shared" si="422"/>
        <v>19.879780738072537</v>
      </c>
      <c r="DW299" s="21">
        <f t="shared" si="423"/>
        <v>18.783242979504053</v>
      </c>
      <c r="DX299" s="21">
        <f t="shared" si="424"/>
        <v>17.582489429356706</v>
      </c>
      <c r="DY299" s="21">
        <f t="shared" si="425"/>
        <v>16.312746941359503</v>
      </c>
      <c r="DZ299" s="21">
        <f t="shared" si="426"/>
        <v>15.006756072571443</v>
      </c>
      <c r="EA299" s="21">
        <f t="shared" si="427"/>
        <v>13.693868363526759</v>
      </c>
      <c r="EB299" s="21">
        <f t="shared" si="428"/>
        <v>12.39946268435836</v>
      </c>
      <c r="EC299" s="21">
        <f t="shared" si="429"/>
        <v>11.144651992399007</v>
      </c>
      <c r="ED299" s="21">
        <f t="shared" si="430"/>
        <v>9.9462390161184313</v>
      </c>
      <c r="EE299" s="21">
        <f t="shared" si="431"/>
        <v>8.8168725823102303</v>
      </c>
      <c r="EF299" s="21">
        <f t="shared" si="432"/>
        <v>7.7653545779312481</v>
      </c>
      <c r="EG299" s="21">
        <f t="shared" si="433"/>
        <v>6.7970497298867443</v>
      </c>
      <c r="EH299" s="21">
        <f t="shared" si="434"/>
        <v>5.9143553132922166</v>
      </c>
      <c r="EI299" s="21">
        <f t="shared" si="435"/>
        <v>5.1171944714242832</v>
      </c>
      <c r="EJ299" s="21">
        <f t="shared" si="436"/>
        <v>4.4035041252472693</v>
      </c>
      <c r="EK299" s="21">
        <f t="shared" si="437"/>
        <v>3.7696957441430348</v>
      </c>
      <c r="EL299" s="21">
        <f t="shared" si="438"/>
        <v>3.2110740246991174</v>
      </c>
      <c r="EM299" s="21">
        <f t="shared" si="439"/>
        <v>2.7222044519028454</v>
      </c>
      <c r="EN299" s="21">
        <f t="shared" si="440"/>
        <v>2.2972256274442526</v>
      </c>
      <c r="EO299" s="21">
        <f t="shared" si="441"/>
        <v>1.9301060987532375</v>
      </c>
      <c r="EP299" s="21">
        <f t="shared" si="442"/>
        <v>1.6148482562943269</v>
      </c>
      <c r="EQ299" s="21">
        <f t="shared" si="443"/>
        <v>1.345643791000213</v>
      </c>
      <c r="ER299" s="21">
        <f t="shared" si="444"/>
        <v>1.1169863565883256</v>
      </c>
      <c r="ES299" s="21">
        <f t="shared" si="445"/>
        <v>0.92374761294285923</v>
      </c>
      <c r="ET299" s="21">
        <f t="shared" si="446"/>
        <v>0.7612228836863707</v>
      </c>
      <c r="EU299" s="21">
        <f t="shared" si="447"/>
        <v>0.62515237763919618</v>
      </c>
      <c r="EV299" s="21">
        <f t="shared" si="448"/>
        <v>0.51172341561824075</v>
      </c>
      <c r="EW299" s="21">
        <f t="shared" si="449"/>
        <v>0.41755846571495175</v>
      </c>
      <c r="EX299" s="21">
        <f t="shared" si="450"/>
        <v>0.33969309573258866</v>
      </c>
      <c r="EY299" s="21">
        <f t="shared" si="451"/>
        <v>0.27554725553118653</v>
      </c>
      <c r="EZ299" s="21">
        <f t="shared" si="452"/>
        <v>0.22289264257874086</v>
      </c>
      <c r="FA299" s="21">
        <f t="shared" si="453"/>
        <v>0.17981830505958152</v>
      </c>
      <c r="FB299" s="21">
        <f t="shared" si="454"/>
        <v>0.14469611152319664</v>
      </c>
      <c r="FC299" s="21">
        <f t="shared" si="455"/>
        <v>0.11614726904363561</v>
      </c>
      <c r="FD299" s="21">
        <f t="shared" si="456"/>
        <v>9.3010702093254377E-2</v>
      </c>
      <c r="FE299" s="21">
        <f t="shared" si="457"/>
        <v>7.4313806755356093E-2</v>
      </c>
      <c r="FF299" s="22">
        <f t="shared" si="458"/>
        <v>0.28273571010779358</v>
      </c>
    </row>
    <row r="300" spans="1:162" ht="15.5" x14ac:dyDescent="0.35">
      <c r="A300" s="4" t="s">
        <v>106</v>
      </c>
      <c r="B300" s="18">
        <f>[1]InputData!C93</f>
        <v>515.91050583657591</v>
      </c>
      <c r="C300" s="19">
        <f>'[1]Cenários obesidade'!B95</f>
        <v>28.11</v>
      </c>
      <c r="D300" s="19">
        <f>'[1]Cenários obesidade'!C95</f>
        <v>4.26</v>
      </c>
      <c r="E300" s="19">
        <f>'[1]Cenários obesidade'!D95</f>
        <v>30.920999999999999</v>
      </c>
      <c r="F300" s="19">
        <f>'[1]Cenários obesidade'!E95</f>
        <v>4.6859999999999999</v>
      </c>
      <c r="G300" s="20">
        <f t="shared" si="239"/>
        <v>3.324771945545951</v>
      </c>
      <c r="H300" s="21">
        <f t="shared" si="240"/>
        <v>0.15068801792106498</v>
      </c>
      <c r="I300" s="20">
        <f t="shared" si="241"/>
        <v>3.4200821253502758</v>
      </c>
      <c r="J300" s="22">
        <f t="shared" si="242"/>
        <v>0.15068801792106498</v>
      </c>
      <c r="K300" s="20">
        <f t="shared" si="243"/>
        <v>1.099839432913413E-2</v>
      </c>
      <c r="L300" s="21">
        <f t="shared" si="244"/>
        <v>1.649412732319247E-2</v>
      </c>
      <c r="M300" s="21">
        <f t="shared" si="245"/>
        <v>3.6456107160685529E-2</v>
      </c>
      <c r="N300" s="21">
        <f t="shared" si="246"/>
        <v>7.5285954861224663E-2</v>
      </c>
      <c r="O300" s="21">
        <f t="shared" si="247"/>
        <v>0.14604367140021374</v>
      </c>
      <c r="P300" s="21"/>
      <c r="Q300" s="21">
        <f t="shared" si="248"/>
        <v>0.26740268126575578</v>
      </c>
      <c r="R300" s="21">
        <f t="shared" si="249"/>
        <v>0.46413851896678326</v>
      </c>
      <c r="S300" s="21"/>
      <c r="T300" s="21">
        <f t="shared" si="250"/>
        <v>0.76671319997501708</v>
      </c>
      <c r="U300" s="21">
        <f t="shared" si="251"/>
        <v>1.2096716034724391</v>
      </c>
      <c r="V300" s="21"/>
      <c r="W300" s="21">
        <f t="shared" si="252"/>
        <v>1.8287581079471493</v>
      </c>
      <c r="X300" s="21">
        <f t="shared" si="253"/>
        <v>2.6569248753627099</v>
      </c>
      <c r="Y300" s="21"/>
      <c r="Z300" s="21">
        <f t="shared" si="254"/>
        <v>3.7196762088982229</v>
      </c>
      <c r="AA300" s="21">
        <f t="shared" si="255"/>
        <v>5.0304052563323456</v>
      </c>
      <c r="AB300" s="21"/>
      <c r="AC300" s="21">
        <f t="shared" si="256"/>
        <v>6.5864711539220924</v>
      </c>
      <c r="AD300" s="21">
        <f t="shared" si="257"/>
        <v>8.3667076576651773</v>
      </c>
      <c r="AE300" s="21"/>
      <c r="AF300" s="21">
        <f t="shared" si="258"/>
        <v>10.330857292672587</v>
      </c>
      <c r="AG300" s="21">
        <f t="shared" si="259"/>
        <v>12.421130718095251</v>
      </c>
      <c r="AH300" s="21"/>
      <c r="AI300" s="21">
        <f t="shared" si="260"/>
        <v>14.565762493848947</v>
      </c>
      <c r="AJ300" s="21">
        <f t="shared" si="261"/>
        <v>16.684137993227406</v>
      </c>
      <c r="AK300" s="21"/>
      <c r="AL300" s="21">
        <f t="shared" si="262"/>
        <v>18.692855251326201</v>
      </c>
      <c r="AM300" s="21">
        <f t="shared" si="263"/>
        <v>20.511990282386495</v>
      </c>
      <c r="AN300" s="21">
        <f t="shared" si="264"/>
        <v>22.070858710499191</v>
      </c>
      <c r="AO300" s="21">
        <f t="shared" si="265"/>
        <v>23.312691441842173</v>
      </c>
      <c r="AP300" s="21">
        <f t="shared" si="266"/>
        <v>24.197833534125962</v>
      </c>
      <c r="AQ300" s="21">
        <f t="shared" si="267"/>
        <v>24.705293722884669</v>
      </c>
      <c r="AR300" s="21">
        <f t="shared" si="268"/>
        <v>24.832680423103419</v>
      </c>
      <c r="AS300" s="21">
        <f t="shared" si="269"/>
        <v>24.594730430481118</v>
      </c>
      <c r="AT300" s="21">
        <f t="shared" si="270"/>
        <v>24.020752662062847</v>
      </c>
      <c r="AU300" s="21">
        <f t="shared" si="271"/>
        <v>23.151366433432667</v>
      </c>
      <c r="AV300" s="21">
        <f t="shared" si="272"/>
        <v>22.034916897793536</v>
      </c>
      <c r="AW300" s="21">
        <f t="shared" si="273"/>
        <v>20.723910725276788</v>
      </c>
      <c r="AX300" s="21">
        <f t="shared" si="274"/>
        <v>19.271747286757684</v>
      </c>
      <c r="AY300" s="21">
        <f t="shared" si="275"/>
        <v>17.729939068243279</v>
      </c>
      <c r="AZ300" s="21">
        <f t="shared" si="276"/>
        <v>16.145932355897855</v>
      </c>
      <c r="BA300" s="21">
        <f t="shared" si="277"/>
        <v>14.56156481988655</v>
      </c>
      <c r="BB300" s="21">
        <f t="shared" si="278"/>
        <v>13.012136387147043</v>
      </c>
      <c r="BC300" s="21">
        <f t="shared" si="279"/>
        <v>11.526026355123411</v>
      </c>
      <c r="BD300" s="21">
        <f t="shared" si="280"/>
        <v>10.124763041309189</v>
      </c>
      <c r="BE300" s="21">
        <f t="shared" si="281"/>
        <v>8.8234405137686114</v>
      </c>
      <c r="BF300" s="21">
        <f t="shared" si="282"/>
        <v>7.6313771627586098</v>
      </c>
      <c r="BG300" s="21">
        <f t="shared" si="283"/>
        <v>6.5529197122181841</v>
      </c>
      <c r="BH300" s="21">
        <f t="shared" si="284"/>
        <v>5.5883104964189085</v>
      </c>
      <c r="BI300" s="21">
        <f t="shared" si="285"/>
        <v>4.7345526368979991</v>
      </c>
      <c r="BJ300" s="21">
        <f t="shared" si="286"/>
        <v>3.9862249412727402</v>
      </c>
      <c r="BK300" s="21">
        <f t="shared" si="287"/>
        <v>3.3362143417039731</v>
      </c>
      <c r="BL300" s="21">
        <f t="shared" si="288"/>
        <v>2.7763475245958005</v>
      </c>
      <c r="BM300" s="21">
        <f t="shared" si="289"/>
        <v>2.29791460165224</v>
      </c>
      <c r="BN300" s="21">
        <f t="shared" si="290"/>
        <v>1.8920861449912709</v>
      </c>
      <c r="BO300" s="21">
        <f t="shared" si="291"/>
        <v>1.550230829644458</v>
      </c>
      <c r="BP300" s="21">
        <f t="shared" si="292"/>
        <v>1.2641446300068935</v>
      </c>
      <c r="BQ300" s="21">
        <f t="shared" si="293"/>
        <v>1.0262044132557113</v>
      </c>
      <c r="BR300" s="21">
        <f t="shared" si="294"/>
        <v>0.82945928671008473</v>
      </c>
      <c r="BS300" s="21">
        <f t="shared" si="295"/>
        <v>0.66767258344569258</v>
      </c>
      <c r="BT300" s="21">
        <f t="shared" si="296"/>
        <v>0.53532625430659686</v>
      </c>
      <c r="BU300" s="21">
        <f t="shared" si="297"/>
        <v>0.42759795404019668</v>
      </c>
      <c r="BV300" s="21">
        <f t="shared" si="298"/>
        <v>0.3403194788512971</v>
      </c>
      <c r="BW300" s="21">
        <f t="shared" si="299"/>
        <v>0.2699235863787951</v>
      </c>
      <c r="BX300" s="21">
        <f t="shared" si="300"/>
        <v>0.21338470949218979</v>
      </c>
      <c r="BY300" s="21">
        <f t="shared" si="301"/>
        <v>0.16815772316836888</v>
      </c>
      <c r="BZ300" s="21">
        <f t="shared" si="302"/>
        <v>0.13211776793936039</v>
      </c>
      <c r="CA300" s="21">
        <f t="shared" si="303"/>
        <v>0.10350317988836147</v>
      </c>
      <c r="CB300" s="21">
        <f t="shared" si="304"/>
        <v>8.0862816426163719E-2</v>
      </c>
      <c r="CC300" s="21">
        <f t="shared" si="305"/>
        <v>6.3008480270680567E-2</v>
      </c>
      <c r="CD300" s="21">
        <f t="shared" si="306"/>
        <v>4.8972707629428423E-2</v>
      </c>
      <c r="CE300" s="21">
        <f t="shared" si="307"/>
        <v>3.7971875545945617E-2</v>
      </c>
      <c r="CF300" s="21">
        <f t="shared" si="308"/>
        <v>2.9374373527816588E-2</v>
      </c>
      <c r="CG300" s="21">
        <f t="shared" si="309"/>
        <v>2.2673453839571256E-2</v>
      </c>
      <c r="CH300" s="21">
        <f t="shared" si="310"/>
        <v>1.7464303986217729E-2</v>
      </c>
      <c r="CI300" s="21">
        <f t="shared" si="311"/>
        <v>1.3424857780035854E-2</v>
      </c>
      <c r="CJ300" s="21">
        <f t="shared" si="312"/>
        <v>1.029986484070527E-2</v>
      </c>
      <c r="CK300" s="21">
        <f t="shared" si="313"/>
        <v>7.8877620820193232E-3</v>
      </c>
      <c r="CL300" s="22">
        <f t="shared" si="314"/>
        <v>2.5109020934565324E-2</v>
      </c>
      <c r="CM300" s="20">
        <f t="shared" si="387"/>
        <v>5.9299325102983797E-4</v>
      </c>
      <c r="CN300" s="21">
        <f t="shared" si="388"/>
        <v>1.0982493161005109E-3</v>
      </c>
      <c r="CO300" s="21">
        <f t="shared" si="389"/>
        <v>2.7763518177210443E-3</v>
      </c>
      <c r="CP300" s="21">
        <f t="shared" si="390"/>
        <v>6.5307999442827357E-3</v>
      </c>
      <c r="CQ300" s="21">
        <f t="shared" si="391"/>
        <v>1.4374855677675831E-2</v>
      </c>
      <c r="CR300" s="21">
        <f t="shared" si="392"/>
        <v>2.9755732603271936E-2</v>
      </c>
      <c r="CS300" s="21">
        <f t="shared" si="393"/>
        <v>5.8188914769664327E-2</v>
      </c>
      <c r="CT300" s="21">
        <f t="shared" si="394"/>
        <v>0.10794380864134633</v>
      </c>
      <c r="CU300" s="21">
        <f t="shared" si="395"/>
        <v>0.19066163115917564</v>
      </c>
      <c r="CV300" s="21">
        <f t="shared" si="396"/>
        <v>0.32174423797631452</v>
      </c>
      <c r="CW300" s="21">
        <f t="shared" si="397"/>
        <v>0.52033597142232446</v>
      </c>
      <c r="CX300" s="21">
        <f t="shared" si="398"/>
        <v>0.80874240140253129</v>
      </c>
      <c r="CY300" s="21">
        <f t="shared" si="399"/>
        <v>1.2111944572242135</v>
      </c>
      <c r="CZ300" s="21">
        <f t="shared" si="400"/>
        <v>1.7519670106374681</v>
      </c>
      <c r="DA300" s="21">
        <f t="shared" si="401"/>
        <v>2.4529798262212323</v>
      </c>
      <c r="DB300" s="21">
        <f t="shared" si="402"/>
        <v>3.3311215364529922</v>
      </c>
      <c r="DC300" s="21">
        <f t="shared" si="403"/>
        <v>4.3956189356795656</v>
      </c>
      <c r="DD300" s="21">
        <f t="shared" si="404"/>
        <v>5.6458052768951017</v>
      </c>
      <c r="DE300" s="21">
        <f t="shared" si="405"/>
        <v>7.0696138487039368</v>
      </c>
      <c r="DF300" s="21">
        <f t="shared" si="406"/>
        <v>8.6430407621198935</v>
      </c>
      <c r="DG300" s="21">
        <f t="shared" si="407"/>
        <v>10.33069846315423</v>
      </c>
      <c r="DH300" s="21">
        <f t="shared" si="408"/>
        <v>12.087441007392993</v>
      </c>
      <c r="DI300" s="21">
        <f t="shared" si="409"/>
        <v>13.860907579336537</v>
      </c>
      <c r="DJ300" s="21">
        <f t="shared" si="410"/>
        <v>15.594723130705008</v>
      </c>
      <c r="DK300" s="21">
        <f t="shared" si="411"/>
        <v>17.232028715761086</v>
      </c>
      <c r="DL300" s="21">
        <f t="shared" si="412"/>
        <v>18.718995052173849</v>
      </c>
      <c r="DM300" s="21">
        <f t="shared" si="413"/>
        <v>20.007998689302116</v>
      </c>
      <c r="DN300" s="21">
        <f t="shared" si="414"/>
        <v>21.060201992098456</v>
      </c>
      <c r="DO300" s="21">
        <f t="shared" si="415"/>
        <v>21.847363011748087</v>
      </c>
      <c r="DP300" s="21">
        <f t="shared" si="416"/>
        <v>22.352795052221648</v>
      </c>
      <c r="DQ300" s="21">
        <f t="shared" si="417"/>
        <v>22.571485387680628</v>
      </c>
      <c r="DR300" s="21">
        <f t="shared" si="418"/>
        <v>22.509458069719837</v>
      </c>
      <c r="DS300" s="21">
        <f t="shared" si="419"/>
        <v>22.182520774980141</v>
      </c>
      <c r="DT300" s="21">
        <f t="shared" si="420"/>
        <v>21.614567711200987</v>
      </c>
      <c r="DU300" s="21">
        <f t="shared" si="421"/>
        <v>20.835620574973372</v>
      </c>
      <c r="DV300" s="21">
        <f t="shared" si="422"/>
        <v>19.879780738072537</v>
      </c>
      <c r="DW300" s="21">
        <f t="shared" si="423"/>
        <v>18.783242979504053</v>
      </c>
      <c r="DX300" s="21">
        <f t="shared" si="424"/>
        <v>17.582489429356706</v>
      </c>
      <c r="DY300" s="21">
        <f t="shared" si="425"/>
        <v>16.312746941359503</v>
      </c>
      <c r="DZ300" s="21">
        <f t="shared" si="426"/>
        <v>15.006756072571443</v>
      </c>
      <c r="EA300" s="21">
        <f t="shared" si="427"/>
        <v>13.693868363526759</v>
      </c>
      <c r="EB300" s="21">
        <f t="shared" si="428"/>
        <v>12.39946268435836</v>
      </c>
      <c r="EC300" s="21">
        <f t="shared" si="429"/>
        <v>11.144651992399007</v>
      </c>
      <c r="ED300" s="21">
        <f t="shared" si="430"/>
        <v>9.9462390161184313</v>
      </c>
      <c r="EE300" s="21">
        <f t="shared" si="431"/>
        <v>8.8168725823102303</v>
      </c>
      <c r="EF300" s="21">
        <f t="shared" si="432"/>
        <v>7.7653545779312481</v>
      </c>
      <c r="EG300" s="21">
        <f t="shared" si="433"/>
        <v>6.7970497298867443</v>
      </c>
      <c r="EH300" s="21">
        <f t="shared" si="434"/>
        <v>5.9143553132922166</v>
      </c>
      <c r="EI300" s="21">
        <f t="shared" si="435"/>
        <v>5.1171944714242832</v>
      </c>
      <c r="EJ300" s="21">
        <f t="shared" si="436"/>
        <v>4.4035041252472693</v>
      </c>
      <c r="EK300" s="21">
        <f t="shared" si="437"/>
        <v>3.7696957441430348</v>
      </c>
      <c r="EL300" s="21">
        <f t="shared" si="438"/>
        <v>3.2110740246991174</v>
      </c>
      <c r="EM300" s="21">
        <f t="shared" si="439"/>
        <v>2.7222044519028454</v>
      </c>
      <c r="EN300" s="21">
        <f t="shared" si="440"/>
        <v>2.2972256274442526</v>
      </c>
      <c r="EO300" s="21">
        <f t="shared" si="441"/>
        <v>1.9301060987532375</v>
      </c>
      <c r="EP300" s="21">
        <f t="shared" si="442"/>
        <v>1.6148482562943269</v>
      </c>
      <c r="EQ300" s="21">
        <f t="shared" si="443"/>
        <v>1.345643791000213</v>
      </c>
      <c r="ER300" s="21">
        <f t="shared" si="444"/>
        <v>1.1169863565883256</v>
      </c>
      <c r="ES300" s="21">
        <f t="shared" si="445"/>
        <v>0.92374761294285923</v>
      </c>
      <c r="ET300" s="21">
        <f t="shared" si="446"/>
        <v>0.7612228836863707</v>
      </c>
      <c r="EU300" s="21">
        <f t="shared" si="447"/>
        <v>0.62515237763919618</v>
      </c>
      <c r="EV300" s="21">
        <f t="shared" si="448"/>
        <v>0.51172341561824075</v>
      </c>
      <c r="EW300" s="21">
        <f t="shared" si="449"/>
        <v>0.41755846571495175</v>
      </c>
      <c r="EX300" s="21">
        <f t="shared" si="450"/>
        <v>0.33969309573258866</v>
      </c>
      <c r="EY300" s="21">
        <f t="shared" si="451"/>
        <v>0.27554725553118653</v>
      </c>
      <c r="EZ300" s="21">
        <f t="shared" si="452"/>
        <v>0.22289264257874086</v>
      </c>
      <c r="FA300" s="21">
        <f t="shared" si="453"/>
        <v>0.17981830505958152</v>
      </c>
      <c r="FB300" s="21">
        <f t="shared" si="454"/>
        <v>0.14469611152319664</v>
      </c>
      <c r="FC300" s="21">
        <f t="shared" si="455"/>
        <v>0.11614726904363561</v>
      </c>
      <c r="FD300" s="21">
        <f t="shared" si="456"/>
        <v>9.3010702093254377E-2</v>
      </c>
      <c r="FE300" s="21">
        <f t="shared" si="457"/>
        <v>7.4313806755356093E-2</v>
      </c>
      <c r="FF300" s="22">
        <f t="shared" si="458"/>
        <v>0.28273571010779358</v>
      </c>
    </row>
    <row r="301" spans="1:162" ht="15.5" x14ac:dyDescent="0.35">
      <c r="A301" s="4" t="s">
        <v>107</v>
      </c>
      <c r="B301" s="18">
        <f>[1]InputData!C94</f>
        <v>515.91050583657591</v>
      </c>
      <c r="C301" s="19">
        <f>'[1]Cenários obesidade'!B96</f>
        <v>28.11</v>
      </c>
      <c r="D301" s="19">
        <f>'[1]Cenários obesidade'!C96</f>
        <v>4.26</v>
      </c>
      <c r="E301" s="19">
        <f>'[1]Cenários obesidade'!D96</f>
        <v>30.920999999999999</v>
      </c>
      <c r="F301" s="19">
        <f>'[1]Cenários obesidade'!E96</f>
        <v>4.6859999999999999</v>
      </c>
      <c r="G301" s="20">
        <f t="shared" si="239"/>
        <v>3.324771945545951</v>
      </c>
      <c r="H301" s="21">
        <f t="shared" si="240"/>
        <v>0.15068801792106498</v>
      </c>
      <c r="I301" s="20">
        <f t="shared" si="241"/>
        <v>3.4200821253502758</v>
      </c>
      <c r="J301" s="22">
        <f t="shared" si="242"/>
        <v>0.15068801792106498</v>
      </c>
      <c r="K301" s="20">
        <f t="shared" si="243"/>
        <v>1.099839432913413E-2</v>
      </c>
      <c r="L301" s="21">
        <f t="shared" si="244"/>
        <v>1.649412732319247E-2</v>
      </c>
      <c r="M301" s="21">
        <f t="shared" si="245"/>
        <v>3.6456107160685529E-2</v>
      </c>
      <c r="N301" s="21">
        <f t="shared" si="246"/>
        <v>7.5285954861224663E-2</v>
      </c>
      <c r="O301" s="21">
        <f t="shared" si="247"/>
        <v>0.14604367140021374</v>
      </c>
      <c r="P301" s="21"/>
      <c r="Q301" s="21">
        <f t="shared" si="248"/>
        <v>0.26740268126575578</v>
      </c>
      <c r="R301" s="21">
        <f t="shared" si="249"/>
        <v>0.46413851896678326</v>
      </c>
      <c r="S301" s="21"/>
      <c r="T301" s="21">
        <f t="shared" si="250"/>
        <v>0.76671319997501708</v>
      </c>
      <c r="U301" s="21">
        <f t="shared" si="251"/>
        <v>1.2096716034724391</v>
      </c>
      <c r="V301" s="21"/>
      <c r="W301" s="21">
        <f t="shared" si="252"/>
        <v>1.8287581079471493</v>
      </c>
      <c r="X301" s="21">
        <f t="shared" si="253"/>
        <v>2.6569248753627099</v>
      </c>
      <c r="Y301" s="21"/>
      <c r="Z301" s="21">
        <f t="shared" si="254"/>
        <v>3.7196762088982229</v>
      </c>
      <c r="AA301" s="21">
        <f t="shared" si="255"/>
        <v>5.0304052563323456</v>
      </c>
      <c r="AB301" s="21"/>
      <c r="AC301" s="21">
        <f t="shared" si="256"/>
        <v>6.5864711539220924</v>
      </c>
      <c r="AD301" s="21">
        <f t="shared" si="257"/>
        <v>8.3667076576651773</v>
      </c>
      <c r="AE301" s="21"/>
      <c r="AF301" s="21">
        <f t="shared" si="258"/>
        <v>10.330857292672587</v>
      </c>
      <c r="AG301" s="21">
        <f t="shared" si="259"/>
        <v>12.421130718095251</v>
      </c>
      <c r="AH301" s="21"/>
      <c r="AI301" s="21">
        <f t="shared" si="260"/>
        <v>14.565762493848947</v>
      </c>
      <c r="AJ301" s="21">
        <f t="shared" si="261"/>
        <v>16.684137993227406</v>
      </c>
      <c r="AK301" s="21"/>
      <c r="AL301" s="21">
        <f t="shared" si="262"/>
        <v>18.692855251326201</v>
      </c>
      <c r="AM301" s="21">
        <f t="shared" si="263"/>
        <v>20.511990282386495</v>
      </c>
      <c r="AN301" s="21">
        <f t="shared" si="264"/>
        <v>22.070858710499191</v>
      </c>
      <c r="AO301" s="21">
        <f t="shared" si="265"/>
        <v>23.312691441842173</v>
      </c>
      <c r="AP301" s="21">
        <f t="shared" si="266"/>
        <v>24.197833534125962</v>
      </c>
      <c r="AQ301" s="21">
        <f t="shared" si="267"/>
        <v>24.705293722884669</v>
      </c>
      <c r="AR301" s="21">
        <f t="shared" si="268"/>
        <v>24.832680423103419</v>
      </c>
      <c r="AS301" s="21">
        <f t="shared" si="269"/>
        <v>24.594730430481118</v>
      </c>
      <c r="AT301" s="21">
        <f t="shared" si="270"/>
        <v>24.020752662062847</v>
      </c>
      <c r="AU301" s="21">
        <f t="shared" si="271"/>
        <v>23.151366433432667</v>
      </c>
      <c r="AV301" s="21">
        <f t="shared" si="272"/>
        <v>22.034916897793536</v>
      </c>
      <c r="AW301" s="21">
        <f t="shared" si="273"/>
        <v>20.723910725276788</v>
      </c>
      <c r="AX301" s="21">
        <f t="shared" si="274"/>
        <v>19.271747286757684</v>
      </c>
      <c r="AY301" s="21">
        <f t="shared" si="275"/>
        <v>17.729939068243279</v>
      </c>
      <c r="AZ301" s="21">
        <f t="shared" si="276"/>
        <v>16.145932355897855</v>
      </c>
      <c r="BA301" s="21">
        <f t="shared" si="277"/>
        <v>14.56156481988655</v>
      </c>
      <c r="BB301" s="21">
        <f t="shared" si="278"/>
        <v>13.012136387147043</v>
      </c>
      <c r="BC301" s="21">
        <f t="shared" si="279"/>
        <v>11.526026355123411</v>
      </c>
      <c r="BD301" s="21">
        <f t="shared" si="280"/>
        <v>10.124763041309189</v>
      </c>
      <c r="BE301" s="21">
        <f t="shared" si="281"/>
        <v>8.8234405137686114</v>
      </c>
      <c r="BF301" s="21">
        <f t="shared" si="282"/>
        <v>7.6313771627586098</v>
      </c>
      <c r="BG301" s="21">
        <f t="shared" si="283"/>
        <v>6.5529197122181841</v>
      </c>
      <c r="BH301" s="21">
        <f t="shared" si="284"/>
        <v>5.5883104964189085</v>
      </c>
      <c r="BI301" s="21">
        <f t="shared" si="285"/>
        <v>4.7345526368979991</v>
      </c>
      <c r="BJ301" s="21">
        <f t="shared" si="286"/>
        <v>3.9862249412727402</v>
      </c>
      <c r="BK301" s="21">
        <f t="shared" si="287"/>
        <v>3.3362143417039731</v>
      </c>
      <c r="BL301" s="21">
        <f t="shared" si="288"/>
        <v>2.7763475245958005</v>
      </c>
      <c r="BM301" s="21">
        <f t="shared" si="289"/>
        <v>2.29791460165224</v>
      </c>
      <c r="BN301" s="21">
        <f t="shared" si="290"/>
        <v>1.8920861449912709</v>
      </c>
      <c r="BO301" s="21">
        <f t="shared" si="291"/>
        <v>1.550230829644458</v>
      </c>
      <c r="BP301" s="21">
        <f t="shared" si="292"/>
        <v>1.2641446300068935</v>
      </c>
      <c r="BQ301" s="21">
        <f t="shared" si="293"/>
        <v>1.0262044132557113</v>
      </c>
      <c r="BR301" s="21">
        <f t="shared" si="294"/>
        <v>0.82945928671008473</v>
      </c>
      <c r="BS301" s="21">
        <f t="shared" si="295"/>
        <v>0.66767258344569258</v>
      </c>
      <c r="BT301" s="21">
        <f t="shared" si="296"/>
        <v>0.53532625430659686</v>
      </c>
      <c r="BU301" s="21">
        <f t="shared" si="297"/>
        <v>0.42759795404019668</v>
      </c>
      <c r="BV301" s="21">
        <f t="shared" si="298"/>
        <v>0.3403194788512971</v>
      </c>
      <c r="BW301" s="21">
        <f t="shared" si="299"/>
        <v>0.2699235863787951</v>
      </c>
      <c r="BX301" s="21">
        <f t="shared" si="300"/>
        <v>0.21338470949218979</v>
      </c>
      <c r="BY301" s="21">
        <f t="shared" si="301"/>
        <v>0.16815772316836888</v>
      </c>
      <c r="BZ301" s="21">
        <f t="shared" si="302"/>
        <v>0.13211776793936039</v>
      </c>
      <c r="CA301" s="21">
        <f t="shared" si="303"/>
        <v>0.10350317988836147</v>
      </c>
      <c r="CB301" s="21">
        <f t="shared" si="304"/>
        <v>8.0862816426163719E-2</v>
      </c>
      <c r="CC301" s="21">
        <f t="shared" si="305"/>
        <v>6.3008480270680567E-2</v>
      </c>
      <c r="CD301" s="21">
        <f t="shared" si="306"/>
        <v>4.8972707629428423E-2</v>
      </c>
      <c r="CE301" s="21">
        <f t="shared" si="307"/>
        <v>3.7971875545945617E-2</v>
      </c>
      <c r="CF301" s="21">
        <f t="shared" si="308"/>
        <v>2.9374373527816588E-2</v>
      </c>
      <c r="CG301" s="21">
        <f t="shared" si="309"/>
        <v>2.2673453839571256E-2</v>
      </c>
      <c r="CH301" s="21">
        <f t="shared" si="310"/>
        <v>1.7464303986217729E-2</v>
      </c>
      <c r="CI301" s="21">
        <f t="shared" si="311"/>
        <v>1.3424857780035854E-2</v>
      </c>
      <c r="CJ301" s="21">
        <f t="shared" si="312"/>
        <v>1.029986484070527E-2</v>
      </c>
      <c r="CK301" s="21">
        <f t="shared" si="313"/>
        <v>7.8877620820193232E-3</v>
      </c>
      <c r="CL301" s="22">
        <f t="shared" si="314"/>
        <v>2.5109020934565324E-2</v>
      </c>
      <c r="CM301" s="20">
        <f t="shared" si="387"/>
        <v>5.9299325102983797E-4</v>
      </c>
      <c r="CN301" s="21">
        <f t="shared" si="388"/>
        <v>1.0982493161005109E-3</v>
      </c>
      <c r="CO301" s="21">
        <f t="shared" si="389"/>
        <v>2.7763518177210443E-3</v>
      </c>
      <c r="CP301" s="21">
        <f t="shared" si="390"/>
        <v>6.5307999442827357E-3</v>
      </c>
      <c r="CQ301" s="21">
        <f t="shared" si="391"/>
        <v>1.4374855677675831E-2</v>
      </c>
      <c r="CR301" s="21">
        <f t="shared" si="392"/>
        <v>2.9755732603271936E-2</v>
      </c>
      <c r="CS301" s="21">
        <f t="shared" si="393"/>
        <v>5.8188914769664327E-2</v>
      </c>
      <c r="CT301" s="21">
        <f t="shared" si="394"/>
        <v>0.10794380864134633</v>
      </c>
      <c r="CU301" s="21">
        <f t="shared" si="395"/>
        <v>0.19066163115917564</v>
      </c>
      <c r="CV301" s="21">
        <f t="shared" si="396"/>
        <v>0.32174423797631452</v>
      </c>
      <c r="CW301" s="21">
        <f t="shared" si="397"/>
        <v>0.52033597142232446</v>
      </c>
      <c r="CX301" s="21">
        <f t="shared" si="398"/>
        <v>0.80874240140253129</v>
      </c>
      <c r="CY301" s="21">
        <f t="shared" si="399"/>
        <v>1.2111944572242135</v>
      </c>
      <c r="CZ301" s="21">
        <f t="shared" si="400"/>
        <v>1.7519670106374681</v>
      </c>
      <c r="DA301" s="21">
        <f t="shared" si="401"/>
        <v>2.4529798262212323</v>
      </c>
      <c r="DB301" s="21">
        <f t="shared" si="402"/>
        <v>3.3311215364529922</v>
      </c>
      <c r="DC301" s="21">
        <f t="shared" si="403"/>
        <v>4.3956189356795656</v>
      </c>
      <c r="DD301" s="21">
        <f t="shared" si="404"/>
        <v>5.6458052768951017</v>
      </c>
      <c r="DE301" s="21">
        <f t="shared" si="405"/>
        <v>7.0696138487039368</v>
      </c>
      <c r="DF301" s="21">
        <f t="shared" si="406"/>
        <v>8.6430407621198935</v>
      </c>
      <c r="DG301" s="21">
        <f t="shared" si="407"/>
        <v>10.33069846315423</v>
      </c>
      <c r="DH301" s="21">
        <f t="shared" si="408"/>
        <v>12.087441007392993</v>
      </c>
      <c r="DI301" s="21">
        <f t="shared" si="409"/>
        <v>13.860907579336537</v>
      </c>
      <c r="DJ301" s="21">
        <f t="shared" si="410"/>
        <v>15.594723130705008</v>
      </c>
      <c r="DK301" s="21">
        <f t="shared" si="411"/>
        <v>17.232028715761086</v>
      </c>
      <c r="DL301" s="21">
        <f t="shared" si="412"/>
        <v>18.718995052173849</v>
      </c>
      <c r="DM301" s="21">
        <f t="shared" si="413"/>
        <v>20.007998689302116</v>
      </c>
      <c r="DN301" s="21">
        <f t="shared" si="414"/>
        <v>21.060201992098456</v>
      </c>
      <c r="DO301" s="21">
        <f t="shared" si="415"/>
        <v>21.847363011748087</v>
      </c>
      <c r="DP301" s="21">
        <f t="shared" si="416"/>
        <v>22.352795052221648</v>
      </c>
      <c r="DQ301" s="21">
        <f t="shared" si="417"/>
        <v>22.571485387680628</v>
      </c>
      <c r="DR301" s="21">
        <f t="shared" si="418"/>
        <v>22.509458069719837</v>
      </c>
      <c r="DS301" s="21">
        <f t="shared" si="419"/>
        <v>22.182520774980141</v>
      </c>
      <c r="DT301" s="21">
        <f t="shared" si="420"/>
        <v>21.614567711200987</v>
      </c>
      <c r="DU301" s="21">
        <f t="shared" si="421"/>
        <v>20.835620574973372</v>
      </c>
      <c r="DV301" s="21">
        <f t="shared" si="422"/>
        <v>19.879780738072537</v>
      </c>
      <c r="DW301" s="21">
        <f t="shared" si="423"/>
        <v>18.783242979504053</v>
      </c>
      <c r="DX301" s="21">
        <f t="shared" si="424"/>
        <v>17.582489429356706</v>
      </c>
      <c r="DY301" s="21">
        <f t="shared" si="425"/>
        <v>16.312746941359503</v>
      </c>
      <c r="DZ301" s="21">
        <f t="shared" si="426"/>
        <v>15.006756072571443</v>
      </c>
      <c r="EA301" s="21">
        <f t="shared" si="427"/>
        <v>13.693868363526759</v>
      </c>
      <c r="EB301" s="21">
        <f t="shared" si="428"/>
        <v>12.39946268435836</v>
      </c>
      <c r="EC301" s="21">
        <f t="shared" si="429"/>
        <v>11.144651992399007</v>
      </c>
      <c r="ED301" s="21">
        <f t="shared" si="430"/>
        <v>9.9462390161184313</v>
      </c>
      <c r="EE301" s="21">
        <f t="shared" si="431"/>
        <v>8.8168725823102303</v>
      </c>
      <c r="EF301" s="21">
        <f t="shared" si="432"/>
        <v>7.7653545779312481</v>
      </c>
      <c r="EG301" s="21">
        <f t="shared" si="433"/>
        <v>6.7970497298867443</v>
      </c>
      <c r="EH301" s="21">
        <f t="shared" si="434"/>
        <v>5.9143553132922166</v>
      </c>
      <c r="EI301" s="21">
        <f t="shared" si="435"/>
        <v>5.1171944714242832</v>
      </c>
      <c r="EJ301" s="21">
        <f t="shared" si="436"/>
        <v>4.4035041252472693</v>
      </c>
      <c r="EK301" s="21">
        <f t="shared" si="437"/>
        <v>3.7696957441430348</v>
      </c>
      <c r="EL301" s="21">
        <f t="shared" si="438"/>
        <v>3.2110740246991174</v>
      </c>
      <c r="EM301" s="21">
        <f t="shared" si="439"/>
        <v>2.7222044519028454</v>
      </c>
      <c r="EN301" s="21">
        <f t="shared" si="440"/>
        <v>2.2972256274442526</v>
      </c>
      <c r="EO301" s="21">
        <f t="shared" si="441"/>
        <v>1.9301060987532375</v>
      </c>
      <c r="EP301" s="21">
        <f t="shared" si="442"/>
        <v>1.6148482562943269</v>
      </c>
      <c r="EQ301" s="21">
        <f t="shared" si="443"/>
        <v>1.345643791000213</v>
      </c>
      <c r="ER301" s="21">
        <f t="shared" si="444"/>
        <v>1.1169863565883256</v>
      </c>
      <c r="ES301" s="21">
        <f t="shared" si="445"/>
        <v>0.92374761294285923</v>
      </c>
      <c r="ET301" s="21">
        <f t="shared" si="446"/>
        <v>0.7612228836863707</v>
      </c>
      <c r="EU301" s="21">
        <f t="shared" si="447"/>
        <v>0.62515237763919618</v>
      </c>
      <c r="EV301" s="21">
        <f t="shared" si="448"/>
        <v>0.51172341561824075</v>
      </c>
      <c r="EW301" s="21">
        <f t="shared" si="449"/>
        <v>0.41755846571495175</v>
      </c>
      <c r="EX301" s="21">
        <f t="shared" si="450"/>
        <v>0.33969309573258866</v>
      </c>
      <c r="EY301" s="21">
        <f t="shared" si="451"/>
        <v>0.27554725553118653</v>
      </c>
      <c r="EZ301" s="21">
        <f t="shared" si="452"/>
        <v>0.22289264257874086</v>
      </c>
      <c r="FA301" s="21">
        <f t="shared" si="453"/>
        <v>0.17981830505958152</v>
      </c>
      <c r="FB301" s="21">
        <f t="shared" si="454"/>
        <v>0.14469611152319664</v>
      </c>
      <c r="FC301" s="21">
        <f t="shared" si="455"/>
        <v>0.11614726904363561</v>
      </c>
      <c r="FD301" s="21">
        <f t="shared" si="456"/>
        <v>9.3010702093254377E-2</v>
      </c>
      <c r="FE301" s="21">
        <f t="shared" si="457"/>
        <v>7.4313806755356093E-2</v>
      </c>
      <c r="FF301" s="22">
        <f t="shared" si="458"/>
        <v>0.28273571010779358</v>
      </c>
    </row>
    <row r="302" spans="1:162" ht="15.5" x14ac:dyDescent="0.35">
      <c r="A302" s="4" t="s">
        <v>108</v>
      </c>
      <c r="B302" s="18">
        <f>[1]InputData!C95</f>
        <v>515.91050583657591</v>
      </c>
      <c r="C302" s="19">
        <f>'[1]Cenários obesidade'!B97</f>
        <v>28.11</v>
      </c>
      <c r="D302" s="19">
        <f>'[1]Cenários obesidade'!C97</f>
        <v>4.26</v>
      </c>
      <c r="E302" s="19">
        <f>'[1]Cenários obesidade'!D97</f>
        <v>30.920999999999999</v>
      </c>
      <c r="F302" s="19">
        <f>'[1]Cenários obesidade'!E97</f>
        <v>4.6859999999999999</v>
      </c>
      <c r="G302" s="20">
        <f t="shared" si="239"/>
        <v>3.324771945545951</v>
      </c>
      <c r="H302" s="21">
        <f t="shared" si="240"/>
        <v>0.15068801792106498</v>
      </c>
      <c r="I302" s="20">
        <f t="shared" si="241"/>
        <v>3.4200821253502758</v>
      </c>
      <c r="J302" s="22">
        <f t="shared" si="242"/>
        <v>0.15068801792106498</v>
      </c>
      <c r="K302" s="20">
        <f t="shared" si="243"/>
        <v>1.099839432913413E-2</v>
      </c>
      <c r="L302" s="21">
        <f t="shared" si="244"/>
        <v>1.649412732319247E-2</v>
      </c>
      <c r="M302" s="21">
        <f t="shared" si="245"/>
        <v>3.6456107160685529E-2</v>
      </c>
      <c r="N302" s="21">
        <f t="shared" si="246"/>
        <v>7.5285954861224663E-2</v>
      </c>
      <c r="O302" s="21">
        <f t="shared" si="247"/>
        <v>0.14604367140021374</v>
      </c>
      <c r="P302" s="21"/>
      <c r="Q302" s="21">
        <f t="shared" si="248"/>
        <v>0.26740268126575578</v>
      </c>
      <c r="R302" s="21">
        <f t="shared" si="249"/>
        <v>0.46413851896678326</v>
      </c>
      <c r="S302" s="21"/>
      <c r="T302" s="21">
        <f t="shared" si="250"/>
        <v>0.76671319997501708</v>
      </c>
      <c r="U302" s="21">
        <f t="shared" si="251"/>
        <v>1.2096716034724391</v>
      </c>
      <c r="V302" s="21"/>
      <c r="W302" s="21">
        <f t="shared" si="252"/>
        <v>1.8287581079471493</v>
      </c>
      <c r="X302" s="21">
        <f t="shared" si="253"/>
        <v>2.6569248753627099</v>
      </c>
      <c r="Y302" s="21"/>
      <c r="Z302" s="21">
        <f t="shared" si="254"/>
        <v>3.7196762088982229</v>
      </c>
      <c r="AA302" s="21">
        <f t="shared" si="255"/>
        <v>5.0304052563323456</v>
      </c>
      <c r="AB302" s="21"/>
      <c r="AC302" s="21">
        <f t="shared" si="256"/>
        <v>6.5864711539220924</v>
      </c>
      <c r="AD302" s="21">
        <f t="shared" si="257"/>
        <v>8.3667076576651773</v>
      </c>
      <c r="AE302" s="21"/>
      <c r="AF302" s="21">
        <f t="shared" si="258"/>
        <v>10.330857292672587</v>
      </c>
      <c r="AG302" s="21">
        <f t="shared" si="259"/>
        <v>12.421130718095251</v>
      </c>
      <c r="AH302" s="21"/>
      <c r="AI302" s="21">
        <f t="shared" si="260"/>
        <v>14.565762493848947</v>
      </c>
      <c r="AJ302" s="21">
        <f t="shared" si="261"/>
        <v>16.684137993227406</v>
      </c>
      <c r="AK302" s="21"/>
      <c r="AL302" s="21">
        <f t="shared" si="262"/>
        <v>18.692855251326201</v>
      </c>
      <c r="AM302" s="21">
        <f t="shared" si="263"/>
        <v>20.511990282386495</v>
      </c>
      <c r="AN302" s="21">
        <f t="shared" si="264"/>
        <v>22.070858710499191</v>
      </c>
      <c r="AO302" s="21">
        <f t="shared" si="265"/>
        <v>23.312691441842173</v>
      </c>
      <c r="AP302" s="21">
        <f t="shared" si="266"/>
        <v>24.197833534125962</v>
      </c>
      <c r="AQ302" s="21">
        <f t="shared" si="267"/>
        <v>24.705293722884669</v>
      </c>
      <c r="AR302" s="21">
        <f t="shared" si="268"/>
        <v>24.832680423103419</v>
      </c>
      <c r="AS302" s="21">
        <f t="shared" si="269"/>
        <v>24.594730430481118</v>
      </c>
      <c r="AT302" s="21">
        <f t="shared" si="270"/>
        <v>24.020752662062847</v>
      </c>
      <c r="AU302" s="21">
        <f t="shared" si="271"/>
        <v>23.151366433432667</v>
      </c>
      <c r="AV302" s="21">
        <f t="shared" si="272"/>
        <v>22.034916897793536</v>
      </c>
      <c r="AW302" s="21">
        <f t="shared" si="273"/>
        <v>20.723910725276788</v>
      </c>
      <c r="AX302" s="21">
        <f t="shared" si="274"/>
        <v>19.271747286757684</v>
      </c>
      <c r="AY302" s="21">
        <f t="shared" si="275"/>
        <v>17.729939068243279</v>
      </c>
      <c r="AZ302" s="21">
        <f t="shared" si="276"/>
        <v>16.145932355897855</v>
      </c>
      <c r="BA302" s="21">
        <f t="shared" si="277"/>
        <v>14.56156481988655</v>
      </c>
      <c r="BB302" s="21">
        <f t="shared" si="278"/>
        <v>13.012136387147043</v>
      </c>
      <c r="BC302" s="21">
        <f t="shared" si="279"/>
        <v>11.526026355123411</v>
      </c>
      <c r="BD302" s="21">
        <f t="shared" si="280"/>
        <v>10.124763041309189</v>
      </c>
      <c r="BE302" s="21">
        <f t="shared" si="281"/>
        <v>8.8234405137686114</v>
      </c>
      <c r="BF302" s="21">
        <f t="shared" si="282"/>
        <v>7.6313771627586098</v>
      </c>
      <c r="BG302" s="21">
        <f t="shared" si="283"/>
        <v>6.5529197122181841</v>
      </c>
      <c r="BH302" s="21">
        <f t="shared" si="284"/>
        <v>5.5883104964189085</v>
      </c>
      <c r="BI302" s="21">
        <f t="shared" si="285"/>
        <v>4.7345526368979991</v>
      </c>
      <c r="BJ302" s="21">
        <f t="shared" si="286"/>
        <v>3.9862249412727402</v>
      </c>
      <c r="BK302" s="21">
        <f t="shared" si="287"/>
        <v>3.3362143417039731</v>
      </c>
      <c r="BL302" s="21">
        <f t="shared" si="288"/>
        <v>2.7763475245958005</v>
      </c>
      <c r="BM302" s="21">
        <f t="shared" si="289"/>
        <v>2.29791460165224</v>
      </c>
      <c r="BN302" s="21">
        <f t="shared" si="290"/>
        <v>1.8920861449912709</v>
      </c>
      <c r="BO302" s="21">
        <f t="shared" si="291"/>
        <v>1.550230829644458</v>
      </c>
      <c r="BP302" s="21">
        <f t="shared" si="292"/>
        <v>1.2641446300068935</v>
      </c>
      <c r="BQ302" s="21">
        <f t="shared" si="293"/>
        <v>1.0262044132557113</v>
      </c>
      <c r="BR302" s="21">
        <f t="shared" si="294"/>
        <v>0.82945928671008473</v>
      </c>
      <c r="BS302" s="21">
        <f t="shared" si="295"/>
        <v>0.66767258344569258</v>
      </c>
      <c r="BT302" s="21">
        <f t="shared" si="296"/>
        <v>0.53532625430659686</v>
      </c>
      <c r="BU302" s="21">
        <f t="shared" si="297"/>
        <v>0.42759795404019668</v>
      </c>
      <c r="BV302" s="21">
        <f t="shared" si="298"/>
        <v>0.3403194788512971</v>
      </c>
      <c r="BW302" s="21">
        <f t="shared" si="299"/>
        <v>0.2699235863787951</v>
      </c>
      <c r="BX302" s="21">
        <f t="shared" si="300"/>
        <v>0.21338470949218979</v>
      </c>
      <c r="BY302" s="21">
        <f t="shared" si="301"/>
        <v>0.16815772316836888</v>
      </c>
      <c r="BZ302" s="21">
        <f t="shared" si="302"/>
        <v>0.13211776793936039</v>
      </c>
      <c r="CA302" s="21">
        <f t="shared" si="303"/>
        <v>0.10350317988836147</v>
      </c>
      <c r="CB302" s="21">
        <f t="shared" si="304"/>
        <v>8.0862816426163719E-2</v>
      </c>
      <c r="CC302" s="21">
        <f t="shared" si="305"/>
        <v>6.3008480270680567E-2</v>
      </c>
      <c r="CD302" s="21">
        <f t="shared" si="306"/>
        <v>4.8972707629428423E-2</v>
      </c>
      <c r="CE302" s="21">
        <f t="shared" si="307"/>
        <v>3.7971875545945617E-2</v>
      </c>
      <c r="CF302" s="21">
        <f t="shared" si="308"/>
        <v>2.9374373527816588E-2</v>
      </c>
      <c r="CG302" s="21">
        <f t="shared" si="309"/>
        <v>2.2673453839571256E-2</v>
      </c>
      <c r="CH302" s="21">
        <f t="shared" si="310"/>
        <v>1.7464303986217729E-2</v>
      </c>
      <c r="CI302" s="21">
        <f t="shared" si="311"/>
        <v>1.3424857780035854E-2</v>
      </c>
      <c r="CJ302" s="21">
        <f t="shared" si="312"/>
        <v>1.029986484070527E-2</v>
      </c>
      <c r="CK302" s="21">
        <f t="shared" si="313"/>
        <v>7.8877620820193232E-3</v>
      </c>
      <c r="CL302" s="22">
        <f t="shared" si="314"/>
        <v>2.5109020934565324E-2</v>
      </c>
      <c r="CM302" s="20">
        <f t="shared" si="387"/>
        <v>5.9299325102983797E-4</v>
      </c>
      <c r="CN302" s="21">
        <f t="shared" si="388"/>
        <v>1.0982493161005109E-3</v>
      </c>
      <c r="CO302" s="21">
        <f t="shared" si="389"/>
        <v>2.7763518177210443E-3</v>
      </c>
      <c r="CP302" s="21">
        <f t="shared" si="390"/>
        <v>6.5307999442827357E-3</v>
      </c>
      <c r="CQ302" s="21">
        <f t="shared" si="391"/>
        <v>1.4374855677675831E-2</v>
      </c>
      <c r="CR302" s="21">
        <f t="shared" si="392"/>
        <v>2.9755732603271936E-2</v>
      </c>
      <c r="CS302" s="21">
        <f t="shared" si="393"/>
        <v>5.8188914769664327E-2</v>
      </c>
      <c r="CT302" s="21">
        <f t="shared" si="394"/>
        <v>0.10794380864134633</v>
      </c>
      <c r="CU302" s="21">
        <f t="shared" si="395"/>
        <v>0.19066163115917564</v>
      </c>
      <c r="CV302" s="21">
        <f t="shared" si="396"/>
        <v>0.32174423797631452</v>
      </c>
      <c r="CW302" s="21">
        <f t="shared" si="397"/>
        <v>0.52033597142232446</v>
      </c>
      <c r="CX302" s="21">
        <f t="shared" si="398"/>
        <v>0.80874240140253129</v>
      </c>
      <c r="CY302" s="21">
        <f t="shared" si="399"/>
        <v>1.2111944572242135</v>
      </c>
      <c r="CZ302" s="21">
        <f t="shared" si="400"/>
        <v>1.7519670106374681</v>
      </c>
      <c r="DA302" s="21">
        <f t="shared" si="401"/>
        <v>2.4529798262212323</v>
      </c>
      <c r="DB302" s="21">
        <f t="shared" si="402"/>
        <v>3.3311215364529922</v>
      </c>
      <c r="DC302" s="21">
        <f t="shared" si="403"/>
        <v>4.3956189356795656</v>
      </c>
      <c r="DD302" s="21">
        <f t="shared" si="404"/>
        <v>5.6458052768951017</v>
      </c>
      <c r="DE302" s="21">
        <f t="shared" si="405"/>
        <v>7.0696138487039368</v>
      </c>
      <c r="DF302" s="21">
        <f t="shared" si="406"/>
        <v>8.6430407621198935</v>
      </c>
      <c r="DG302" s="21">
        <f t="shared" si="407"/>
        <v>10.33069846315423</v>
      </c>
      <c r="DH302" s="21">
        <f t="shared" si="408"/>
        <v>12.087441007392993</v>
      </c>
      <c r="DI302" s="21">
        <f t="shared" si="409"/>
        <v>13.860907579336537</v>
      </c>
      <c r="DJ302" s="21">
        <f t="shared" si="410"/>
        <v>15.594723130705008</v>
      </c>
      <c r="DK302" s="21">
        <f t="shared" si="411"/>
        <v>17.232028715761086</v>
      </c>
      <c r="DL302" s="21">
        <f t="shared" si="412"/>
        <v>18.718995052173849</v>
      </c>
      <c r="DM302" s="21">
        <f t="shared" si="413"/>
        <v>20.007998689302116</v>
      </c>
      <c r="DN302" s="21">
        <f t="shared" si="414"/>
        <v>21.060201992098456</v>
      </c>
      <c r="DO302" s="21">
        <f t="shared" si="415"/>
        <v>21.847363011748087</v>
      </c>
      <c r="DP302" s="21">
        <f t="shared" si="416"/>
        <v>22.352795052221648</v>
      </c>
      <c r="DQ302" s="21">
        <f t="shared" si="417"/>
        <v>22.571485387680628</v>
      </c>
      <c r="DR302" s="21">
        <f t="shared" si="418"/>
        <v>22.509458069719837</v>
      </c>
      <c r="DS302" s="21">
        <f t="shared" si="419"/>
        <v>22.182520774980141</v>
      </c>
      <c r="DT302" s="21">
        <f t="shared" si="420"/>
        <v>21.614567711200987</v>
      </c>
      <c r="DU302" s="21">
        <f t="shared" si="421"/>
        <v>20.835620574973372</v>
      </c>
      <c r="DV302" s="21">
        <f t="shared" si="422"/>
        <v>19.879780738072537</v>
      </c>
      <c r="DW302" s="21">
        <f t="shared" si="423"/>
        <v>18.783242979504053</v>
      </c>
      <c r="DX302" s="21">
        <f t="shared" si="424"/>
        <v>17.582489429356706</v>
      </c>
      <c r="DY302" s="21">
        <f t="shared" si="425"/>
        <v>16.312746941359503</v>
      </c>
      <c r="DZ302" s="21">
        <f t="shared" si="426"/>
        <v>15.006756072571443</v>
      </c>
      <c r="EA302" s="21">
        <f t="shared" si="427"/>
        <v>13.693868363526759</v>
      </c>
      <c r="EB302" s="21">
        <f t="shared" si="428"/>
        <v>12.39946268435836</v>
      </c>
      <c r="EC302" s="21">
        <f t="shared" si="429"/>
        <v>11.144651992399007</v>
      </c>
      <c r="ED302" s="21">
        <f t="shared" si="430"/>
        <v>9.9462390161184313</v>
      </c>
      <c r="EE302" s="21">
        <f t="shared" si="431"/>
        <v>8.8168725823102303</v>
      </c>
      <c r="EF302" s="21">
        <f t="shared" si="432"/>
        <v>7.7653545779312481</v>
      </c>
      <c r="EG302" s="21">
        <f t="shared" si="433"/>
        <v>6.7970497298867443</v>
      </c>
      <c r="EH302" s="21">
        <f t="shared" si="434"/>
        <v>5.9143553132922166</v>
      </c>
      <c r="EI302" s="21">
        <f t="shared" si="435"/>
        <v>5.1171944714242832</v>
      </c>
      <c r="EJ302" s="21">
        <f t="shared" si="436"/>
        <v>4.4035041252472693</v>
      </c>
      <c r="EK302" s="21">
        <f t="shared" si="437"/>
        <v>3.7696957441430348</v>
      </c>
      <c r="EL302" s="21">
        <f t="shared" si="438"/>
        <v>3.2110740246991174</v>
      </c>
      <c r="EM302" s="21">
        <f t="shared" si="439"/>
        <v>2.7222044519028454</v>
      </c>
      <c r="EN302" s="21">
        <f t="shared" si="440"/>
        <v>2.2972256274442526</v>
      </c>
      <c r="EO302" s="21">
        <f t="shared" si="441"/>
        <v>1.9301060987532375</v>
      </c>
      <c r="EP302" s="21">
        <f t="shared" si="442"/>
        <v>1.6148482562943269</v>
      </c>
      <c r="EQ302" s="21">
        <f t="shared" si="443"/>
        <v>1.345643791000213</v>
      </c>
      <c r="ER302" s="21">
        <f t="shared" si="444"/>
        <v>1.1169863565883256</v>
      </c>
      <c r="ES302" s="21">
        <f t="shared" si="445"/>
        <v>0.92374761294285923</v>
      </c>
      <c r="ET302" s="21">
        <f t="shared" si="446"/>
        <v>0.7612228836863707</v>
      </c>
      <c r="EU302" s="21">
        <f t="shared" si="447"/>
        <v>0.62515237763919618</v>
      </c>
      <c r="EV302" s="21">
        <f t="shared" si="448"/>
        <v>0.51172341561824075</v>
      </c>
      <c r="EW302" s="21">
        <f t="shared" si="449"/>
        <v>0.41755846571495175</v>
      </c>
      <c r="EX302" s="21">
        <f t="shared" si="450"/>
        <v>0.33969309573258866</v>
      </c>
      <c r="EY302" s="21">
        <f t="shared" si="451"/>
        <v>0.27554725553118653</v>
      </c>
      <c r="EZ302" s="21">
        <f t="shared" si="452"/>
        <v>0.22289264257874086</v>
      </c>
      <c r="FA302" s="21">
        <f t="shared" si="453"/>
        <v>0.17981830505958152</v>
      </c>
      <c r="FB302" s="21">
        <f t="shared" si="454"/>
        <v>0.14469611152319664</v>
      </c>
      <c r="FC302" s="21">
        <f t="shared" si="455"/>
        <v>0.11614726904363561</v>
      </c>
      <c r="FD302" s="21">
        <f t="shared" si="456"/>
        <v>9.3010702093254377E-2</v>
      </c>
      <c r="FE302" s="21">
        <f t="shared" si="457"/>
        <v>7.4313806755356093E-2</v>
      </c>
      <c r="FF302" s="22">
        <f t="shared" si="458"/>
        <v>0.28273571010779358</v>
      </c>
    </row>
    <row r="303" spans="1:162" ht="15.5" x14ac:dyDescent="0.35">
      <c r="A303" s="4" t="s">
        <v>109</v>
      </c>
      <c r="B303" s="18">
        <f>[1]InputData!C96</f>
        <v>515.91050583657591</v>
      </c>
      <c r="C303" s="19">
        <f>'[1]Cenários obesidade'!B98</f>
        <v>28.11</v>
      </c>
      <c r="D303" s="19">
        <f>'[1]Cenários obesidade'!C98</f>
        <v>4.26</v>
      </c>
      <c r="E303" s="19">
        <f>'[1]Cenários obesidade'!D98</f>
        <v>30.920999999999999</v>
      </c>
      <c r="F303" s="19">
        <f>'[1]Cenários obesidade'!E98</f>
        <v>4.6859999999999999</v>
      </c>
      <c r="G303" s="20">
        <f t="shared" si="239"/>
        <v>3.324771945545951</v>
      </c>
      <c r="H303" s="21">
        <f t="shared" si="240"/>
        <v>0.15068801792106498</v>
      </c>
      <c r="I303" s="20">
        <f t="shared" si="241"/>
        <v>3.4200821253502758</v>
      </c>
      <c r="J303" s="22">
        <f t="shared" si="242"/>
        <v>0.15068801792106498</v>
      </c>
      <c r="K303" s="20">
        <f t="shared" si="243"/>
        <v>1.099839432913413E-2</v>
      </c>
      <c r="L303" s="21">
        <f t="shared" si="244"/>
        <v>1.649412732319247E-2</v>
      </c>
      <c r="M303" s="21">
        <f t="shared" si="245"/>
        <v>3.6456107160685529E-2</v>
      </c>
      <c r="N303" s="21">
        <f t="shared" si="246"/>
        <v>7.5285954861224663E-2</v>
      </c>
      <c r="O303" s="21">
        <f t="shared" si="247"/>
        <v>0.14604367140021374</v>
      </c>
      <c r="P303" s="21"/>
      <c r="Q303" s="21">
        <f t="shared" si="248"/>
        <v>0.26740268126575578</v>
      </c>
      <c r="R303" s="21">
        <f t="shared" si="249"/>
        <v>0.46413851896678326</v>
      </c>
      <c r="S303" s="21"/>
      <c r="T303" s="21">
        <f t="shared" si="250"/>
        <v>0.76671319997501708</v>
      </c>
      <c r="U303" s="21">
        <f t="shared" si="251"/>
        <v>1.2096716034724391</v>
      </c>
      <c r="V303" s="21"/>
      <c r="W303" s="21">
        <f t="shared" si="252"/>
        <v>1.8287581079471493</v>
      </c>
      <c r="X303" s="21">
        <f t="shared" si="253"/>
        <v>2.6569248753627099</v>
      </c>
      <c r="Y303" s="21"/>
      <c r="Z303" s="21">
        <f t="shared" si="254"/>
        <v>3.7196762088982229</v>
      </c>
      <c r="AA303" s="21">
        <f t="shared" si="255"/>
        <v>5.0304052563323456</v>
      </c>
      <c r="AB303" s="21"/>
      <c r="AC303" s="21">
        <f t="shared" si="256"/>
        <v>6.5864711539220924</v>
      </c>
      <c r="AD303" s="21">
        <f t="shared" si="257"/>
        <v>8.3667076576651773</v>
      </c>
      <c r="AE303" s="21"/>
      <c r="AF303" s="21">
        <f t="shared" si="258"/>
        <v>10.330857292672587</v>
      </c>
      <c r="AG303" s="21">
        <f t="shared" si="259"/>
        <v>12.421130718095251</v>
      </c>
      <c r="AH303" s="21"/>
      <c r="AI303" s="21">
        <f t="shared" si="260"/>
        <v>14.565762493848947</v>
      </c>
      <c r="AJ303" s="21">
        <f t="shared" si="261"/>
        <v>16.684137993227406</v>
      </c>
      <c r="AK303" s="21"/>
      <c r="AL303" s="21">
        <f t="shared" si="262"/>
        <v>18.692855251326201</v>
      </c>
      <c r="AM303" s="21">
        <f t="shared" si="263"/>
        <v>20.511990282386495</v>
      </c>
      <c r="AN303" s="21">
        <f t="shared" si="264"/>
        <v>22.070858710499191</v>
      </c>
      <c r="AO303" s="21">
        <f t="shared" si="265"/>
        <v>23.312691441842173</v>
      </c>
      <c r="AP303" s="21">
        <f t="shared" si="266"/>
        <v>24.197833534125962</v>
      </c>
      <c r="AQ303" s="21">
        <f t="shared" si="267"/>
        <v>24.705293722884669</v>
      </c>
      <c r="AR303" s="21">
        <f t="shared" si="268"/>
        <v>24.832680423103419</v>
      </c>
      <c r="AS303" s="21">
        <f t="shared" si="269"/>
        <v>24.594730430481118</v>
      </c>
      <c r="AT303" s="21">
        <f t="shared" si="270"/>
        <v>24.020752662062847</v>
      </c>
      <c r="AU303" s="21">
        <f t="shared" si="271"/>
        <v>23.151366433432667</v>
      </c>
      <c r="AV303" s="21">
        <f t="shared" si="272"/>
        <v>22.034916897793536</v>
      </c>
      <c r="AW303" s="21">
        <f t="shared" si="273"/>
        <v>20.723910725276788</v>
      </c>
      <c r="AX303" s="21">
        <f t="shared" si="274"/>
        <v>19.271747286757684</v>
      </c>
      <c r="AY303" s="21">
        <f t="shared" si="275"/>
        <v>17.729939068243279</v>
      </c>
      <c r="AZ303" s="21">
        <f t="shared" si="276"/>
        <v>16.145932355897855</v>
      </c>
      <c r="BA303" s="21">
        <f t="shared" si="277"/>
        <v>14.56156481988655</v>
      </c>
      <c r="BB303" s="21">
        <f t="shared" si="278"/>
        <v>13.012136387147043</v>
      </c>
      <c r="BC303" s="21">
        <f t="shared" si="279"/>
        <v>11.526026355123411</v>
      </c>
      <c r="BD303" s="21">
        <f t="shared" si="280"/>
        <v>10.124763041309189</v>
      </c>
      <c r="BE303" s="21">
        <f t="shared" si="281"/>
        <v>8.8234405137686114</v>
      </c>
      <c r="BF303" s="21">
        <f t="shared" si="282"/>
        <v>7.6313771627586098</v>
      </c>
      <c r="BG303" s="21">
        <f t="shared" si="283"/>
        <v>6.5529197122181841</v>
      </c>
      <c r="BH303" s="21">
        <f t="shared" si="284"/>
        <v>5.5883104964189085</v>
      </c>
      <c r="BI303" s="21">
        <f t="shared" si="285"/>
        <v>4.7345526368979991</v>
      </c>
      <c r="BJ303" s="21">
        <f t="shared" si="286"/>
        <v>3.9862249412727402</v>
      </c>
      <c r="BK303" s="21">
        <f t="shared" si="287"/>
        <v>3.3362143417039731</v>
      </c>
      <c r="BL303" s="21">
        <f t="shared" si="288"/>
        <v>2.7763475245958005</v>
      </c>
      <c r="BM303" s="21">
        <f t="shared" si="289"/>
        <v>2.29791460165224</v>
      </c>
      <c r="BN303" s="21">
        <f t="shared" si="290"/>
        <v>1.8920861449912709</v>
      </c>
      <c r="BO303" s="21">
        <f t="shared" si="291"/>
        <v>1.550230829644458</v>
      </c>
      <c r="BP303" s="21">
        <f t="shared" si="292"/>
        <v>1.2641446300068935</v>
      </c>
      <c r="BQ303" s="21">
        <f t="shared" si="293"/>
        <v>1.0262044132557113</v>
      </c>
      <c r="BR303" s="21">
        <f t="shared" si="294"/>
        <v>0.82945928671008473</v>
      </c>
      <c r="BS303" s="21">
        <f t="shared" si="295"/>
        <v>0.66767258344569258</v>
      </c>
      <c r="BT303" s="21">
        <f t="shared" si="296"/>
        <v>0.53532625430659686</v>
      </c>
      <c r="BU303" s="21">
        <f t="shared" si="297"/>
        <v>0.42759795404019668</v>
      </c>
      <c r="BV303" s="21">
        <f t="shared" si="298"/>
        <v>0.3403194788512971</v>
      </c>
      <c r="BW303" s="21">
        <f t="shared" si="299"/>
        <v>0.2699235863787951</v>
      </c>
      <c r="BX303" s="21">
        <f t="shared" si="300"/>
        <v>0.21338470949218979</v>
      </c>
      <c r="BY303" s="21">
        <f t="shared" si="301"/>
        <v>0.16815772316836888</v>
      </c>
      <c r="BZ303" s="21">
        <f t="shared" si="302"/>
        <v>0.13211776793936039</v>
      </c>
      <c r="CA303" s="21">
        <f t="shared" si="303"/>
        <v>0.10350317988836147</v>
      </c>
      <c r="CB303" s="21">
        <f t="shared" si="304"/>
        <v>8.0862816426163719E-2</v>
      </c>
      <c r="CC303" s="21">
        <f t="shared" si="305"/>
        <v>6.3008480270680567E-2</v>
      </c>
      <c r="CD303" s="21">
        <f t="shared" si="306"/>
        <v>4.8972707629428423E-2</v>
      </c>
      <c r="CE303" s="21">
        <f t="shared" si="307"/>
        <v>3.7971875545945617E-2</v>
      </c>
      <c r="CF303" s="21">
        <f t="shared" si="308"/>
        <v>2.9374373527816588E-2</v>
      </c>
      <c r="CG303" s="21">
        <f t="shared" si="309"/>
        <v>2.2673453839571256E-2</v>
      </c>
      <c r="CH303" s="21">
        <f t="shared" si="310"/>
        <v>1.7464303986217729E-2</v>
      </c>
      <c r="CI303" s="21">
        <f t="shared" si="311"/>
        <v>1.3424857780035854E-2</v>
      </c>
      <c r="CJ303" s="21">
        <f t="shared" si="312"/>
        <v>1.029986484070527E-2</v>
      </c>
      <c r="CK303" s="21">
        <f t="shared" si="313"/>
        <v>7.8877620820193232E-3</v>
      </c>
      <c r="CL303" s="22">
        <f t="shared" si="314"/>
        <v>2.5109020934565324E-2</v>
      </c>
      <c r="CM303" s="20">
        <f t="shared" si="387"/>
        <v>5.9299325102983797E-4</v>
      </c>
      <c r="CN303" s="21">
        <f t="shared" si="388"/>
        <v>1.0982493161005109E-3</v>
      </c>
      <c r="CO303" s="21">
        <f t="shared" si="389"/>
        <v>2.7763518177210443E-3</v>
      </c>
      <c r="CP303" s="21">
        <f t="shared" si="390"/>
        <v>6.5307999442827357E-3</v>
      </c>
      <c r="CQ303" s="21">
        <f t="shared" si="391"/>
        <v>1.4374855677675831E-2</v>
      </c>
      <c r="CR303" s="21">
        <f t="shared" si="392"/>
        <v>2.9755732603271936E-2</v>
      </c>
      <c r="CS303" s="21">
        <f t="shared" si="393"/>
        <v>5.8188914769664327E-2</v>
      </c>
      <c r="CT303" s="21">
        <f t="shared" si="394"/>
        <v>0.10794380864134633</v>
      </c>
      <c r="CU303" s="21">
        <f t="shared" si="395"/>
        <v>0.19066163115917564</v>
      </c>
      <c r="CV303" s="21">
        <f t="shared" si="396"/>
        <v>0.32174423797631452</v>
      </c>
      <c r="CW303" s="21">
        <f t="shared" si="397"/>
        <v>0.52033597142232446</v>
      </c>
      <c r="CX303" s="21">
        <f t="shared" si="398"/>
        <v>0.80874240140253129</v>
      </c>
      <c r="CY303" s="21">
        <f t="shared" si="399"/>
        <v>1.2111944572242135</v>
      </c>
      <c r="CZ303" s="21">
        <f t="shared" si="400"/>
        <v>1.7519670106374681</v>
      </c>
      <c r="DA303" s="21">
        <f t="shared" si="401"/>
        <v>2.4529798262212323</v>
      </c>
      <c r="DB303" s="21">
        <f t="shared" si="402"/>
        <v>3.3311215364529922</v>
      </c>
      <c r="DC303" s="21">
        <f t="shared" si="403"/>
        <v>4.3956189356795656</v>
      </c>
      <c r="DD303" s="21">
        <f t="shared" si="404"/>
        <v>5.6458052768951017</v>
      </c>
      <c r="DE303" s="21">
        <f t="shared" si="405"/>
        <v>7.0696138487039368</v>
      </c>
      <c r="DF303" s="21">
        <f t="shared" si="406"/>
        <v>8.6430407621198935</v>
      </c>
      <c r="DG303" s="21">
        <f t="shared" si="407"/>
        <v>10.33069846315423</v>
      </c>
      <c r="DH303" s="21">
        <f t="shared" si="408"/>
        <v>12.087441007392993</v>
      </c>
      <c r="DI303" s="21">
        <f t="shared" si="409"/>
        <v>13.860907579336537</v>
      </c>
      <c r="DJ303" s="21">
        <f t="shared" si="410"/>
        <v>15.594723130705008</v>
      </c>
      <c r="DK303" s="21">
        <f t="shared" si="411"/>
        <v>17.232028715761086</v>
      </c>
      <c r="DL303" s="21">
        <f t="shared" si="412"/>
        <v>18.718995052173849</v>
      </c>
      <c r="DM303" s="21">
        <f t="shared" si="413"/>
        <v>20.007998689302116</v>
      </c>
      <c r="DN303" s="21">
        <f t="shared" si="414"/>
        <v>21.060201992098456</v>
      </c>
      <c r="DO303" s="21">
        <f t="shared" si="415"/>
        <v>21.847363011748087</v>
      </c>
      <c r="DP303" s="21">
        <f t="shared" si="416"/>
        <v>22.352795052221648</v>
      </c>
      <c r="DQ303" s="21">
        <f t="shared" si="417"/>
        <v>22.571485387680628</v>
      </c>
      <c r="DR303" s="21">
        <f t="shared" si="418"/>
        <v>22.509458069719837</v>
      </c>
      <c r="DS303" s="21">
        <f t="shared" si="419"/>
        <v>22.182520774980141</v>
      </c>
      <c r="DT303" s="21">
        <f t="shared" si="420"/>
        <v>21.614567711200987</v>
      </c>
      <c r="DU303" s="21">
        <f t="shared" si="421"/>
        <v>20.835620574973372</v>
      </c>
      <c r="DV303" s="21">
        <f t="shared" si="422"/>
        <v>19.879780738072537</v>
      </c>
      <c r="DW303" s="21">
        <f t="shared" si="423"/>
        <v>18.783242979504053</v>
      </c>
      <c r="DX303" s="21">
        <f t="shared" si="424"/>
        <v>17.582489429356706</v>
      </c>
      <c r="DY303" s="21">
        <f t="shared" si="425"/>
        <v>16.312746941359503</v>
      </c>
      <c r="DZ303" s="21">
        <f t="shared" si="426"/>
        <v>15.006756072571443</v>
      </c>
      <c r="EA303" s="21">
        <f t="shared" si="427"/>
        <v>13.693868363526759</v>
      </c>
      <c r="EB303" s="21">
        <f t="shared" si="428"/>
        <v>12.39946268435836</v>
      </c>
      <c r="EC303" s="21">
        <f t="shared" si="429"/>
        <v>11.144651992399007</v>
      </c>
      <c r="ED303" s="21">
        <f t="shared" si="430"/>
        <v>9.9462390161184313</v>
      </c>
      <c r="EE303" s="21">
        <f t="shared" si="431"/>
        <v>8.8168725823102303</v>
      </c>
      <c r="EF303" s="21">
        <f t="shared" si="432"/>
        <v>7.7653545779312481</v>
      </c>
      <c r="EG303" s="21">
        <f t="shared" si="433"/>
        <v>6.7970497298867443</v>
      </c>
      <c r="EH303" s="21">
        <f t="shared" si="434"/>
        <v>5.9143553132922166</v>
      </c>
      <c r="EI303" s="21">
        <f t="shared" si="435"/>
        <v>5.1171944714242832</v>
      </c>
      <c r="EJ303" s="21">
        <f t="shared" si="436"/>
        <v>4.4035041252472693</v>
      </c>
      <c r="EK303" s="21">
        <f t="shared" si="437"/>
        <v>3.7696957441430348</v>
      </c>
      <c r="EL303" s="21">
        <f t="shared" si="438"/>
        <v>3.2110740246991174</v>
      </c>
      <c r="EM303" s="21">
        <f t="shared" si="439"/>
        <v>2.7222044519028454</v>
      </c>
      <c r="EN303" s="21">
        <f t="shared" si="440"/>
        <v>2.2972256274442526</v>
      </c>
      <c r="EO303" s="21">
        <f t="shared" si="441"/>
        <v>1.9301060987532375</v>
      </c>
      <c r="EP303" s="21">
        <f t="shared" si="442"/>
        <v>1.6148482562943269</v>
      </c>
      <c r="EQ303" s="21">
        <f t="shared" si="443"/>
        <v>1.345643791000213</v>
      </c>
      <c r="ER303" s="21">
        <f t="shared" si="444"/>
        <v>1.1169863565883256</v>
      </c>
      <c r="ES303" s="21">
        <f t="shared" si="445"/>
        <v>0.92374761294285923</v>
      </c>
      <c r="ET303" s="21">
        <f t="shared" si="446"/>
        <v>0.7612228836863707</v>
      </c>
      <c r="EU303" s="21">
        <f t="shared" si="447"/>
        <v>0.62515237763919618</v>
      </c>
      <c r="EV303" s="21">
        <f t="shared" si="448"/>
        <v>0.51172341561824075</v>
      </c>
      <c r="EW303" s="21">
        <f t="shared" si="449"/>
        <v>0.41755846571495175</v>
      </c>
      <c r="EX303" s="21">
        <f t="shared" si="450"/>
        <v>0.33969309573258866</v>
      </c>
      <c r="EY303" s="21">
        <f t="shared" si="451"/>
        <v>0.27554725553118653</v>
      </c>
      <c r="EZ303" s="21">
        <f t="shared" si="452"/>
        <v>0.22289264257874086</v>
      </c>
      <c r="FA303" s="21">
        <f t="shared" si="453"/>
        <v>0.17981830505958152</v>
      </c>
      <c r="FB303" s="21">
        <f t="shared" si="454"/>
        <v>0.14469611152319664</v>
      </c>
      <c r="FC303" s="21">
        <f t="shared" si="455"/>
        <v>0.11614726904363561</v>
      </c>
      <c r="FD303" s="21">
        <f t="shared" si="456"/>
        <v>9.3010702093254377E-2</v>
      </c>
      <c r="FE303" s="21">
        <f t="shared" si="457"/>
        <v>7.4313806755356093E-2</v>
      </c>
      <c r="FF303" s="22">
        <f t="shared" si="458"/>
        <v>0.28273571010779358</v>
      </c>
    </row>
    <row r="304" spans="1:162" ht="15.5" x14ac:dyDescent="0.35">
      <c r="A304" s="4" t="s">
        <v>110</v>
      </c>
      <c r="B304" s="18">
        <f>[1]InputData!C97</f>
        <v>515.91050583657591</v>
      </c>
      <c r="C304" s="19">
        <f>'[1]Cenários obesidade'!B99</f>
        <v>28.11</v>
      </c>
      <c r="D304" s="19">
        <f>'[1]Cenários obesidade'!C99</f>
        <v>4.26</v>
      </c>
      <c r="E304" s="19">
        <f>'[1]Cenários obesidade'!D99</f>
        <v>30.920999999999999</v>
      </c>
      <c r="F304" s="19">
        <f>'[1]Cenários obesidade'!E99</f>
        <v>4.6859999999999999</v>
      </c>
      <c r="G304" s="20">
        <f t="shared" si="239"/>
        <v>3.324771945545951</v>
      </c>
      <c r="H304" s="21">
        <f t="shared" si="240"/>
        <v>0.15068801792106498</v>
      </c>
      <c r="I304" s="20">
        <f t="shared" si="241"/>
        <v>3.4200821253502758</v>
      </c>
      <c r="J304" s="22">
        <f t="shared" si="242"/>
        <v>0.15068801792106498</v>
      </c>
      <c r="K304" s="20">
        <f t="shared" si="243"/>
        <v>1.099839432913413E-2</v>
      </c>
      <c r="L304" s="21">
        <f t="shared" si="244"/>
        <v>1.649412732319247E-2</v>
      </c>
      <c r="M304" s="21">
        <f t="shared" si="245"/>
        <v>3.6456107160685529E-2</v>
      </c>
      <c r="N304" s="21">
        <f t="shared" si="246"/>
        <v>7.5285954861224663E-2</v>
      </c>
      <c r="O304" s="21">
        <f t="shared" si="247"/>
        <v>0.14604367140021374</v>
      </c>
      <c r="P304" s="21"/>
      <c r="Q304" s="21">
        <f t="shared" si="248"/>
        <v>0.26740268126575578</v>
      </c>
      <c r="R304" s="21">
        <f t="shared" si="249"/>
        <v>0.46413851896678326</v>
      </c>
      <c r="S304" s="21"/>
      <c r="T304" s="21">
        <f t="shared" si="250"/>
        <v>0.76671319997501708</v>
      </c>
      <c r="U304" s="21">
        <f t="shared" si="251"/>
        <v>1.2096716034724391</v>
      </c>
      <c r="V304" s="21"/>
      <c r="W304" s="21">
        <f t="shared" si="252"/>
        <v>1.8287581079471493</v>
      </c>
      <c r="X304" s="21">
        <f t="shared" si="253"/>
        <v>2.6569248753627099</v>
      </c>
      <c r="Y304" s="21"/>
      <c r="Z304" s="21">
        <f t="shared" si="254"/>
        <v>3.7196762088982229</v>
      </c>
      <c r="AA304" s="21">
        <f t="shared" si="255"/>
        <v>5.0304052563323456</v>
      </c>
      <c r="AB304" s="21"/>
      <c r="AC304" s="21">
        <f t="shared" si="256"/>
        <v>6.5864711539220924</v>
      </c>
      <c r="AD304" s="21">
        <f t="shared" si="257"/>
        <v>8.3667076576651773</v>
      </c>
      <c r="AE304" s="21"/>
      <c r="AF304" s="21">
        <f t="shared" si="258"/>
        <v>10.330857292672587</v>
      </c>
      <c r="AG304" s="21">
        <f t="shared" si="259"/>
        <v>12.421130718095251</v>
      </c>
      <c r="AH304" s="21"/>
      <c r="AI304" s="21">
        <f t="shared" si="260"/>
        <v>14.565762493848947</v>
      </c>
      <c r="AJ304" s="21">
        <f t="shared" si="261"/>
        <v>16.684137993227406</v>
      </c>
      <c r="AK304" s="21"/>
      <c r="AL304" s="21">
        <f t="shared" si="262"/>
        <v>18.692855251326201</v>
      </c>
      <c r="AM304" s="21">
        <f t="shared" si="263"/>
        <v>20.511990282386495</v>
      </c>
      <c r="AN304" s="21">
        <f t="shared" si="264"/>
        <v>22.070858710499191</v>
      </c>
      <c r="AO304" s="21">
        <f t="shared" si="265"/>
        <v>23.312691441842173</v>
      </c>
      <c r="AP304" s="21">
        <f t="shared" si="266"/>
        <v>24.197833534125962</v>
      </c>
      <c r="AQ304" s="21">
        <f t="shared" si="267"/>
        <v>24.705293722884669</v>
      </c>
      <c r="AR304" s="21">
        <f t="shared" si="268"/>
        <v>24.832680423103419</v>
      </c>
      <c r="AS304" s="21">
        <f t="shared" si="269"/>
        <v>24.594730430481118</v>
      </c>
      <c r="AT304" s="21">
        <f t="shared" si="270"/>
        <v>24.020752662062847</v>
      </c>
      <c r="AU304" s="21">
        <f t="shared" si="271"/>
        <v>23.151366433432667</v>
      </c>
      <c r="AV304" s="21">
        <f t="shared" si="272"/>
        <v>22.034916897793536</v>
      </c>
      <c r="AW304" s="21">
        <f t="shared" si="273"/>
        <v>20.723910725276788</v>
      </c>
      <c r="AX304" s="21">
        <f t="shared" si="274"/>
        <v>19.271747286757684</v>
      </c>
      <c r="AY304" s="21">
        <f t="shared" si="275"/>
        <v>17.729939068243279</v>
      </c>
      <c r="AZ304" s="21">
        <f t="shared" si="276"/>
        <v>16.145932355897855</v>
      </c>
      <c r="BA304" s="21">
        <f t="shared" si="277"/>
        <v>14.56156481988655</v>
      </c>
      <c r="BB304" s="21">
        <f t="shared" si="278"/>
        <v>13.012136387147043</v>
      </c>
      <c r="BC304" s="21">
        <f t="shared" si="279"/>
        <v>11.526026355123411</v>
      </c>
      <c r="BD304" s="21">
        <f t="shared" si="280"/>
        <v>10.124763041309189</v>
      </c>
      <c r="BE304" s="21">
        <f t="shared" si="281"/>
        <v>8.8234405137686114</v>
      </c>
      <c r="BF304" s="21">
        <f t="shared" si="282"/>
        <v>7.6313771627586098</v>
      </c>
      <c r="BG304" s="21">
        <f t="shared" si="283"/>
        <v>6.5529197122181841</v>
      </c>
      <c r="BH304" s="21">
        <f t="shared" si="284"/>
        <v>5.5883104964189085</v>
      </c>
      <c r="BI304" s="21">
        <f t="shared" si="285"/>
        <v>4.7345526368979991</v>
      </c>
      <c r="BJ304" s="21">
        <f t="shared" si="286"/>
        <v>3.9862249412727402</v>
      </c>
      <c r="BK304" s="21">
        <f t="shared" si="287"/>
        <v>3.3362143417039731</v>
      </c>
      <c r="BL304" s="21">
        <f t="shared" si="288"/>
        <v>2.7763475245958005</v>
      </c>
      <c r="BM304" s="21">
        <f t="shared" si="289"/>
        <v>2.29791460165224</v>
      </c>
      <c r="BN304" s="21">
        <f t="shared" si="290"/>
        <v>1.8920861449912709</v>
      </c>
      <c r="BO304" s="21">
        <f t="shared" si="291"/>
        <v>1.550230829644458</v>
      </c>
      <c r="BP304" s="21">
        <f t="shared" si="292"/>
        <v>1.2641446300068935</v>
      </c>
      <c r="BQ304" s="21">
        <f t="shared" si="293"/>
        <v>1.0262044132557113</v>
      </c>
      <c r="BR304" s="21">
        <f t="shared" si="294"/>
        <v>0.82945928671008473</v>
      </c>
      <c r="BS304" s="21">
        <f t="shared" si="295"/>
        <v>0.66767258344569258</v>
      </c>
      <c r="BT304" s="21">
        <f t="shared" si="296"/>
        <v>0.53532625430659686</v>
      </c>
      <c r="BU304" s="21">
        <f t="shared" si="297"/>
        <v>0.42759795404019668</v>
      </c>
      <c r="BV304" s="21">
        <f t="shared" si="298"/>
        <v>0.3403194788512971</v>
      </c>
      <c r="BW304" s="21">
        <f t="shared" si="299"/>
        <v>0.2699235863787951</v>
      </c>
      <c r="BX304" s="21">
        <f t="shared" si="300"/>
        <v>0.21338470949218979</v>
      </c>
      <c r="BY304" s="21">
        <f t="shared" si="301"/>
        <v>0.16815772316836888</v>
      </c>
      <c r="BZ304" s="21">
        <f t="shared" si="302"/>
        <v>0.13211776793936039</v>
      </c>
      <c r="CA304" s="21">
        <f t="shared" si="303"/>
        <v>0.10350317988836147</v>
      </c>
      <c r="CB304" s="21">
        <f t="shared" si="304"/>
        <v>8.0862816426163719E-2</v>
      </c>
      <c r="CC304" s="21">
        <f t="shared" si="305"/>
        <v>6.3008480270680567E-2</v>
      </c>
      <c r="CD304" s="21">
        <f t="shared" si="306"/>
        <v>4.8972707629428423E-2</v>
      </c>
      <c r="CE304" s="21">
        <f t="shared" si="307"/>
        <v>3.7971875545945617E-2</v>
      </c>
      <c r="CF304" s="21">
        <f t="shared" si="308"/>
        <v>2.9374373527816588E-2</v>
      </c>
      <c r="CG304" s="21">
        <f t="shared" si="309"/>
        <v>2.2673453839571256E-2</v>
      </c>
      <c r="CH304" s="21">
        <f t="shared" si="310"/>
        <v>1.7464303986217729E-2</v>
      </c>
      <c r="CI304" s="21">
        <f t="shared" si="311"/>
        <v>1.3424857780035854E-2</v>
      </c>
      <c r="CJ304" s="21">
        <f t="shared" si="312"/>
        <v>1.029986484070527E-2</v>
      </c>
      <c r="CK304" s="21">
        <f t="shared" si="313"/>
        <v>7.8877620820193232E-3</v>
      </c>
      <c r="CL304" s="22">
        <f t="shared" si="314"/>
        <v>2.5109020934565324E-2</v>
      </c>
      <c r="CM304" s="20">
        <f t="shared" si="387"/>
        <v>5.9299325102983797E-4</v>
      </c>
      <c r="CN304" s="21">
        <f t="shared" si="388"/>
        <v>1.0982493161005109E-3</v>
      </c>
      <c r="CO304" s="21">
        <f t="shared" si="389"/>
        <v>2.7763518177210443E-3</v>
      </c>
      <c r="CP304" s="21">
        <f t="shared" si="390"/>
        <v>6.5307999442827357E-3</v>
      </c>
      <c r="CQ304" s="21">
        <f t="shared" si="391"/>
        <v>1.4374855677675831E-2</v>
      </c>
      <c r="CR304" s="21">
        <f t="shared" si="392"/>
        <v>2.9755732603271936E-2</v>
      </c>
      <c r="CS304" s="21">
        <f t="shared" si="393"/>
        <v>5.8188914769664327E-2</v>
      </c>
      <c r="CT304" s="21">
        <f t="shared" si="394"/>
        <v>0.10794380864134633</v>
      </c>
      <c r="CU304" s="21">
        <f t="shared" si="395"/>
        <v>0.19066163115917564</v>
      </c>
      <c r="CV304" s="21">
        <f t="shared" si="396"/>
        <v>0.32174423797631452</v>
      </c>
      <c r="CW304" s="21">
        <f t="shared" si="397"/>
        <v>0.52033597142232446</v>
      </c>
      <c r="CX304" s="21">
        <f t="shared" si="398"/>
        <v>0.80874240140253129</v>
      </c>
      <c r="CY304" s="21">
        <f t="shared" si="399"/>
        <v>1.2111944572242135</v>
      </c>
      <c r="CZ304" s="21">
        <f t="shared" si="400"/>
        <v>1.7519670106374681</v>
      </c>
      <c r="DA304" s="21">
        <f t="shared" si="401"/>
        <v>2.4529798262212323</v>
      </c>
      <c r="DB304" s="21">
        <f t="shared" si="402"/>
        <v>3.3311215364529922</v>
      </c>
      <c r="DC304" s="21">
        <f t="shared" si="403"/>
        <v>4.3956189356795656</v>
      </c>
      <c r="DD304" s="21">
        <f t="shared" si="404"/>
        <v>5.6458052768951017</v>
      </c>
      <c r="DE304" s="21">
        <f t="shared" si="405"/>
        <v>7.0696138487039368</v>
      </c>
      <c r="DF304" s="21">
        <f t="shared" si="406"/>
        <v>8.6430407621198935</v>
      </c>
      <c r="DG304" s="21">
        <f t="shared" si="407"/>
        <v>10.33069846315423</v>
      </c>
      <c r="DH304" s="21">
        <f t="shared" si="408"/>
        <v>12.087441007392993</v>
      </c>
      <c r="DI304" s="21">
        <f t="shared" si="409"/>
        <v>13.860907579336537</v>
      </c>
      <c r="DJ304" s="21">
        <f t="shared" si="410"/>
        <v>15.594723130705008</v>
      </c>
      <c r="DK304" s="21">
        <f t="shared" si="411"/>
        <v>17.232028715761086</v>
      </c>
      <c r="DL304" s="21">
        <f t="shared" si="412"/>
        <v>18.718995052173849</v>
      </c>
      <c r="DM304" s="21">
        <f t="shared" si="413"/>
        <v>20.007998689302116</v>
      </c>
      <c r="DN304" s="21">
        <f t="shared" si="414"/>
        <v>21.060201992098456</v>
      </c>
      <c r="DO304" s="21">
        <f t="shared" si="415"/>
        <v>21.847363011748087</v>
      </c>
      <c r="DP304" s="21">
        <f t="shared" si="416"/>
        <v>22.352795052221648</v>
      </c>
      <c r="DQ304" s="21">
        <f t="shared" si="417"/>
        <v>22.571485387680628</v>
      </c>
      <c r="DR304" s="21">
        <f t="shared" si="418"/>
        <v>22.509458069719837</v>
      </c>
      <c r="DS304" s="21">
        <f t="shared" si="419"/>
        <v>22.182520774980141</v>
      </c>
      <c r="DT304" s="21">
        <f t="shared" si="420"/>
        <v>21.614567711200987</v>
      </c>
      <c r="DU304" s="21">
        <f t="shared" si="421"/>
        <v>20.835620574973372</v>
      </c>
      <c r="DV304" s="21">
        <f t="shared" si="422"/>
        <v>19.879780738072537</v>
      </c>
      <c r="DW304" s="21">
        <f t="shared" si="423"/>
        <v>18.783242979504053</v>
      </c>
      <c r="DX304" s="21">
        <f t="shared" si="424"/>
        <v>17.582489429356706</v>
      </c>
      <c r="DY304" s="21">
        <f t="shared" si="425"/>
        <v>16.312746941359503</v>
      </c>
      <c r="DZ304" s="21">
        <f t="shared" si="426"/>
        <v>15.006756072571443</v>
      </c>
      <c r="EA304" s="21">
        <f t="shared" si="427"/>
        <v>13.693868363526759</v>
      </c>
      <c r="EB304" s="21">
        <f t="shared" si="428"/>
        <v>12.39946268435836</v>
      </c>
      <c r="EC304" s="21">
        <f t="shared" si="429"/>
        <v>11.144651992399007</v>
      </c>
      <c r="ED304" s="21">
        <f t="shared" si="430"/>
        <v>9.9462390161184313</v>
      </c>
      <c r="EE304" s="21">
        <f t="shared" si="431"/>
        <v>8.8168725823102303</v>
      </c>
      <c r="EF304" s="21">
        <f t="shared" si="432"/>
        <v>7.7653545779312481</v>
      </c>
      <c r="EG304" s="21">
        <f t="shared" si="433"/>
        <v>6.7970497298867443</v>
      </c>
      <c r="EH304" s="21">
        <f t="shared" si="434"/>
        <v>5.9143553132922166</v>
      </c>
      <c r="EI304" s="21">
        <f t="shared" si="435"/>
        <v>5.1171944714242832</v>
      </c>
      <c r="EJ304" s="21">
        <f t="shared" si="436"/>
        <v>4.4035041252472693</v>
      </c>
      <c r="EK304" s="21">
        <f t="shared" si="437"/>
        <v>3.7696957441430348</v>
      </c>
      <c r="EL304" s="21">
        <f t="shared" si="438"/>
        <v>3.2110740246991174</v>
      </c>
      <c r="EM304" s="21">
        <f t="shared" si="439"/>
        <v>2.7222044519028454</v>
      </c>
      <c r="EN304" s="21">
        <f t="shared" si="440"/>
        <v>2.2972256274442526</v>
      </c>
      <c r="EO304" s="21">
        <f t="shared" si="441"/>
        <v>1.9301060987532375</v>
      </c>
      <c r="EP304" s="21">
        <f t="shared" si="442"/>
        <v>1.6148482562943269</v>
      </c>
      <c r="EQ304" s="21">
        <f t="shared" si="443"/>
        <v>1.345643791000213</v>
      </c>
      <c r="ER304" s="21">
        <f t="shared" si="444"/>
        <v>1.1169863565883256</v>
      </c>
      <c r="ES304" s="21">
        <f t="shared" si="445"/>
        <v>0.92374761294285923</v>
      </c>
      <c r="ET304" s="21">
        <f t="shared" si="446"/>
        <v>0.7612228836863707</v>
      </c>
      <c r="EU304" s="21">
        <f t="shared" si="447"/>
        <v>0.62515237763919618</v>
      </c>
      <c r="EV304" s="21">
        <f t="shared" si="448"/>
        <v>0.51172341561824075</v>
      </c>
      <c r="EW304" s="21">
        <f t="shared" si="449"/>
        <v>0.41755846571495175</v>
      </c>
      <c r="EX304" s="21">
        <f t="shared" si="450"/>
        <v>0.33969309573258866</v>
      </c>
      <c r="EY304" s="21">
        <f t="shared" si="451"/>
        <v>0.27554725553118653</v>
      </c>
      <c r="EZ304" s="21">
        <f t="shared" si="452"/>
        <v>0.22289264257874086</v>
      </c>
      <c r="FA304" s="21">
        <f t="shared" si="453"/>
        <v>0.17981830505958152</v>
      </c>
      <c r="FB304" s="21">
        <f t="shared" si="454"/>
        <v>0.14469611152319664</v>
      </c>
      <c r="FC304" s="21">
        <f t="shared" si="455"/>
        <v>0.11614726904363561</v>
      </c>
      <c r="FD304" s="21">
        <f t="shared" si="456"/>
        <v>9.3010702093254377E-2</v>
      </c>
      <c r="FE304" s="21">
        <f t="shared" si="457"/>
        <v>7.4313806755356093E-2</v>
      </c>
      <c r="FF304" s="22">
        <f t="shared" si="458"/>
        <v>0.28273571010779358</v>
      </c>
    </row>
    <row r="305" spans="1:162" ht="15.5" x14ac:dyDescent="0.35">
      <c r="A305" s="4" t="s">
        <v>111</v>
      </c>
      <c r="B305" s="18">
        <f>[1]InputData!C98</f>
        <v>515.91050583657591</v>
      </c>
      <c r="C305" s="19">
        <f>'[1]Cenários obesidade'!B100</f>
        <v>28.11</v>
      </c>
      <c r="D305" s="19">
        <f>'[1]Cenários obesidade'!C100</f>
        <v>4.26</v>
      </c>
      <c r="E305" s="19">
        <f>'[1]Cenários obesidade'!D100</f>
        <v>30.920999999999999</v>
      </c>
      <c r="F305" s="19">
        <f>'[1]Cenários obesidade'!E100</f>
        <v>4.6859999999999999</v>
      </c>
      <c r="G305" s="20">
        <f t="shared" si="239"/>
        <v>3.324771945545951</v>
      </c>
      <c r="H305" s="21">
        <f t="shared" si="240"/>
        <v>0.15068801792106498</v>
      </c>
      <c r="I305" s="20">
        <f t="shared" si="241"/>
        <v>3.4200821253502758</v>
      </c>
      <c r="J305" s="22">
        <f t="shared" si="242"/>
        <v>0.15068801792106498</v>
      </c>
      <c r="K305" s="20">
        <f t="shared" si="243"/>
        <v>1.099839432913413E-2</v>
      </c>
      <c r="L305" s="21">
        <f t="shared" si="244"/>
        <v>1.649412732319247E-2</v>
      </c>
      <c r="M305" s="21">
        <f t="shared" si="245"/>
        <v>3.6456107160685529E-2</v>
      </c>
      <c r="N305" s="21">
        <f t="shared" si="246"/>
        <v>7.5285954861224663E-2</v>
      </c>
      <c r="O305" s="21">
        <f t="shared" si="247"/>
        <v>0.14604367140021374</v>
      </c>
      <c r="P305" s="21"/>
      <c r="Q305" s="21">
        <f t="shared" si="248"/>
        <v>0.26740268126575578</v>
      </c>
      <c r="R305" s="21">
        <f t="shared" si="249"/>
        <v>0.46413851896678326</v>
      </c>
      <c r="S305" s="21"/>
      <c r="T305" s="21">
        <f t="shared" si="250"/>
        <v>0.76671319997501708</v>
      </c>
      <c r="U305" s="21">
        <f t="shared" si="251"/>
        <v>1.2096716034724391</v>
      </c>
      <c r="V305" s="21"/>
      <c r="W305" s="21">
        <f t="shared" si="252"/>
        <v>1.8287581079471493</v>
      </c>
      <c r="X305" s="21">
        <f t="shared" si="253"/>
        <v>2.6569248753627099</v>
      </c>
      <c r="Y305" s="21"/>
      <c r="Z305" s="21">
        <f t="shared" si="254"/>
        <v>3.7196762088982229</v>
      </c>
      <c r="AA305" s="21">
        <f t="shared" si="255"/>
        <v>5.0304052563323456</v>
      </c>
      <c r="AB305" s="21"/>
      <c r="AC305" s="21">
        <f t="shared" si="256"/>
        <v>6.5864711539220924</v>
      </c>
      <c r="AD305" s="21">
        <f t="shared" si="257"/>
        <v>8.3667076576651773</v>
      </c>
      <c r="AE305" s="21"/>
      <c r="AF305" s="21">
        <f t="shared" si="258"/>
        <v>10.330857292672587</v>
      </c>
      <c r="AG305" s="21">
        <f t="shared" si="259"/>
        <v>12.421130718095251</v>
      </c>
      <c r="AH305" s="21"/>
      <c r="AI305" s="21">
        <f t="shared" si="260"/>
        <v>14.565762493848947</v>
      </c>
      <c r="AJ305" s="21">
        <f t="shared" si="261"/>
        <v>16.684137993227406</v>
      </c>
      <c r="AK305" s="21"/>
      <c r="AL305" s="21">
        <f t="shared" si="262"/>
        <v>18.692855251326201</v>
      </c>
      <c r="AM305" s="21">
        <f t="shared" si="263"/>
        <v>20.511990282386495</v>
      </c>
      <c r="AN305" s="21">
        <f t="shared" si="264"/>
        <v>22.070858710499191</v>
      </c>
      <c r="AO305" s="21">
        <f t="shared" si="265"/>
        <v>23.312691441842173</v>
      </c>
      <c r="AP305" s="21">
        <f t="shared" si="266"/>
        <v>24.197833534125962</v>
      </c>
      <c r="AQ305" s="21">
        <f t="shared" si="267"/>
        <v>24.705293722884669</v>
      </c>
      <c r="AR305" s="21">
        <f t="shared" si="268"/>
        <v>24.832680423103419</v>
      </c>
      <c r="AS305" s="21">
        <f t="shared" si="269"/>
        <v>24.594730430481118</v>
      </c>
      <c r="AT305" s="21">
        <f t="shared" si="270"/>
        <v>24.020752662062847</v>
      </c>
      <c r="AU305" s="21">
        <f t="shared" si="271"/>
        <v>23.151366433432667</v>
      </c>
      <c r="AV305" s="21">
        <f t="shared" si="272"/>
        <v>22.034916897793536</v>
      </c>
      <c r="AW305" s="21">
        <f t="shared" si="273"/>
        <v>20.723910725276788</v>
      </c>
      <c r="AX305" s="21">
        <f t="shared" si="274"/>
        <v>19.271747286757684</v>
      </c>
      <c r="AY305" s="21">
        <f t="shared" si="275"/>
        <v>17.729939068243279</v>
      </c>
      <c r="AZ305" s="21">
        <f t="shared" si="276"/>
        <v>16.145932355897855</v>
      </c>
      <c r="BA305" s="21">
        <f t="shared" si="277"/>
        <v>14.56156481988655</v>
      </c>
      <c r="BB305" s="21">
        <f t="shared" si="278"/>
        <v>13.012136387147043</v>
      </c>
      <c r="BC305" s="21">
        <f t="shared" si="279"/>
        <v>11.526026355123411</v>
      </c>
      <c r="BD305" s="21">
        <f t="shared" si="280"/>
        <v>10.124763041309189</v>
      </c>
      <c r="BE305" s="21">
        <f t="shared" si="281"/>
        <v>8.8234405137686114</v>
      </c>
      <c r="BF305" s="21">
        <f t="shared" si="282"/>
        <v>7.6313771627586098</v>
      </c>
      <c r="BG305" s="21">
        <f t="shared" si="283"/>
        <v>6.5529197122181841</v>
      </c>
      <c r="BH305" s="21">
        <f t="shared" si="284"/>
        <v>5.5883104964189085</v>
      </c>
      <c r="BI305" s="21">
        <f t="shared" si="285"/>
        <v>4.7345526368979991</v>
      </c>
      <c r="BJ305" s="21">
        <f t="shared" si="286"/>
        <v>3.9862249412727402</v>
      </c>
      <c r="BK305" s="21">
        <f t="shared" si="287"/>
        <v>3.3362143417039731</v>
      </c>
      <c r="BL305" s="21">
        <f t="shared" si="288"/>
        <v>2.7763475245958005</v>
      </c>
      <c r="BM305" s="21">
        <f t="shared" si="289"/>
        <v>2.29791460165224</v>
      </c>
      <c r="BN305" s="21">
        <f t="shared" si="290"/>
        <v>1.8920861449912709</v>
      </c>
      <c r="BO305" s="21">
        <f t="shared" si="291"/>
        <v>1.550230829644458</v>
      </c>
      <c r="BP305" s="21">
        <f t="shared" si="292"/>
        <v>1.2641446300068935</v>
      </c>
      <c r="BQ305" s="21">
        <f t="shared" si="293"/>
        <v>1.0262044132557113</v>
      </c>
      <c r="BR305" s="21">
        <f t="shared" si="294"/>
        <v>0.82945928671008473</v>
      </c>
      <c r="BS305" s="21">
        <f t="shared" si="295"/>
        <v>0.66767258344569258</v>
      </c>
      <c r="BT305" s="21">
        <f t="shared" si="296"/>
        <v>0.53532625430659686</v>
      </c>
      <c r="BU305" s="21">
        <f t="shared" si="297"/>
        <v>0.42759795404019668</v>
      </c>
      <c r="BV305" s="21">
        <f t="shared" si="298"/>
        <v>0.3403194788512971</v>
      </c>
      <c r="BW305" s="21">
        <f t="shared" si="299"/>
        <v>0.2699235863787951</v>
      </c>
      <c r="BX305" s="21">
        <f t="shared" si="300"/>
        <v>0.21338470949218979</v>
      </c>
      <c r="BY305" s="21">
        <f t="shared" si="301"/>
        <v>0.16815772316836888</v>
      </c>
      <c r="BZ305" s="21">
        <f t="shared" si="302"/>
        <v>0.13211776793936039</v>
      </c>
      <c r="CA305" s="21">
        <f t="shared" si="303"/>
        <v>0.10350317988836147</v>
      </c>
      <c r="CB305" s="21">
        <f t="shared" si="304"/>
        <v>8.0862816426163719E-2</v>
      </c>
      <c r="CC305" s="21">
        <f t="shared" si="305"/>
        <v>6.3008480270680567E-2</v>
      </c>
      <c r="CD305" s="21">
        <f t="shared" si="306"/>
        <v>4.8972707629428423E-2</v>
      </c>
      <c r="CE305" s="21">
        <f t="shared" si="307"/>
        <v>3.7971875545945617E-2</v>
      </c>
      <c r="CF305" s="21">
        <f t="shared" si="308"/>
        <v>2.9374373527816588E-2</v>
      </c>
      <c r="CG305" s="21">
        <f t="shared" si="309"/>
        <v>2.2673453839571256E-2</v>
      </c>
      <c r="CH305" s="21">
        <f t="shared" si="310"/>
        <v>1.7464303986217729E-2</v>
      </c>
      <c r="CI305" s="21">
        <f t="shared" si="311"/>
        <v>1.3424857780035854E-2</v>
      </c>
      <c r="CJ305" s="21">
        <f t="shared" si="312"/>
        <v>1.029986484070527E-2</v>
      </c>
      <c r="CK305" s="21">
        <f t="shared" si="313"/>
        <v>7.8877620820193232E-3</v>
      </c>
      <c r="CL305" s="22">
        <f t="shared" si="314"/>
        <v>2.5109020934565324E-2</v>
      </c>
      <c r="CM305" s="20">
        <f t="shared" si="387"/>
        <v>5.9299325102983797E-4</v>
      </c>
      <c r="CN305" s="21">
        <f t="shared" si="388"/>
        <v>1.0982493161005109E-3</v>
      </c>
      <c r="CO305" s="21">
        <f t="shared" si="389"/>
        <v>2.7763518177210443E-3</v>
      </c>
      <c r="CP305" s="21">
        <f t="shared" si="390"/>
        <v>6.5307999442827357E-3</v>
      </c>
      <c r="CQ305" s="21">
        <f t="shared" si="391"/>
        <v>1.4374855677675831E-2</v>
      </c>
      <c r="CR305" s="21">
        <f t="shared" si="392"/>
        <v>2.9755732603271936E-2</v>
      </c>
      <c r="CS305" s="21">
        <f t="shared" si="393"/>
        <v>5.8188914769664327E-2</v>
      </c>
      <c r="CT305" s="21">
        <f t="shared" si="394"/>
        <v>0.10794380864134633</v>
      </c>
      <c r="CU305" s="21">
        <f t="shared" si="395"/>
        <v>0.19066163115917564</v>
      </c>
      <c r="CV305" s="21">
        <f t="shared" si="396"/>
        <v>0.32174423797631452</v>
      </c>
      <c r="CW305" s="21">
        <f t="shared" si="397"/>
        <v>0.52033597142232446</v>
      </c>
      <c r="CX305" s="21">
        <f t="shared" si="398"/>
        <v>0.80874240140253129</v>
      </c>
      <c r="CY305" s="21">
        <f t="shared" si="399"/>
        <v>1.2111944572242135</v>
      </c>
      <c r="CZ305" s="21">
        <f t="shared" si="400"/>
        <v>1.7519670106374681</v>
      </c>
      <c r="DA305" s="21">
        <f t="shared" si="401"/>
        <v>2.4529798262212323</v>
      </c>
      <c r="DB305" s="21">
        <f t="shared" si="402"/>
        <v>3.3311215364529922</v>
      </c>
      <c r="DC305" s="21">
        <f t="shared" si="403"/>
        <v>4.3956189356795656</v>
      </c>
      <c r="DD305" s="21">
        <f t="shared" si="404"/>
        <v>5.6458052768951017</v>
      </c>
      <c r="DE305" s="21">
        <f t="shared" si="405"/>
        <v>7.0696138487039368</v>
      </c>
      <c r="DF305" s="21">
        <f t="shared" si="406"/>
        <v>8.6430407621198935</v>
      </c>
      <c r="DG305" s="21">
        <f t="shared" si="407"/>
        <v>10.33069846315423</v>
      </c>
      <c r="DH305" s="21">
        <f t="shared" si="408"/>
        <v>12.087441007392993</v>
      </c>
      <c r="DI305" s="21">
        <f t="shared" si="409"/>
        <v>13.860907579336537</v>
      </c>
      <c r="DJ305" s="21">
        <f t="shared" si="410"/>
        <v>15.594723130705008</v>
      </c>
      <c r="DK305" s="21">
        <f t="shared" si="411"/>
        <v>17.232028715761086</v>
      </c>
      <c r="DL305" s="21">
        <f t="shared" si="412"/>
        <v>18.718995052173849</v>
      </c>
      <c r="DM305" s="21">
        <f t="shared" si="413"/>
        <v>20.007998689302116</v>
      </c>
      <c r="DN305" s="21">
        <f t="shared" si="414"/>
        <v>21.060201992098456</v>
      </c>
      <c r="DO305" s="21">
        <f t="shared" si="415"/>
        <v>21.847363011748087</v>
      </c>
      <c r="DP305" s="21">
        <f t="shared" si="416"/>
        <v>22.352795052221648</v>
      </c>
      <c r="DQ305" s="21">
        <f t="shared" si="417"/>
        <v>22.571485387680628</v>
      </c>
      <c r="DR305" s="21">
        <f t="shared" si="418"/>
        <v>22.509458069719837</v>
      </c>
      <c r="DS305" s="21">
        <f t="shared" si="419"/>
        <v>22.182520774980141</v>
      </c>
      <c r="DT305" s="21">
        <f t="shared" si="420"/>
        <v>21.614567711200987</v>
      </c>
      <c r="DU305" s="21">
        <f t="shared" si="421"/>
        <v>20.835620574973372</v>
      </c>
      <c r="DV305" s="21">
        <f t="shared" si="422"/>
        <v>19.879780738072537</v>
      </c>
      <c r="DW305" s="21">
        <f t="shared" si="423"/>
        <v>18.783242979504053</v>
      </c>
      <c r="DX305" s="21">
        <f t="shared" si="424"/>
        <v>17.582489429356706</v>
      </c>
      <c r="DY305" s="21">
        <f t="shared" si="425"/>
        <v>16.312746941359503</v>
      </c>
      <c r="DZ305" s="21">
        <f t="shared" si="426"/>
        <v>15.006756072571443</v>
      </c>
      <c r="EA305" s="21">
        <f t="shared" si="427"/>
        <v>13.693868363526759</v>
      </c>
      <c r="EB305" s="21">
        <f t="shared" si="428"/>
        <v>12.39946268435836</v>
      </c>
      <c r="EC305" s="21">
        <f t="shared" si="429"/>
        <v>11.144651992399007</v>
      </c>
      <c r="ED305" s="21">
        <f t="shared" si="430"/>
        <v>9.9462390161184313</v>
      </c>
      <c r="EE305" s="21">
        <f t="shared" si="431"/>
        <v>8.8168725823102303</v>
      </c>
      <c r="EF305" s="21">
        <f t="shared" si="432"/>
        <v>7.7653545779312481</v>
      </c>
      <c r="EG305" s="21">
        <f t="shared" si="433"/>
        <v>6.7970497298867443</v>
      </c>
      <c r="EH305" s="21">
        <f t="shared" si="434"/>
        <v>5.9143553132922166</v>
      </c>
      <c r="EI305" s="21">
        <f t="shared" si="435"/>
        <v>5.1171944714242832</v>
      </c>
      <c r="EJ305" s="21">
        <f t="shared" si="436"/>
        <v>4.4035041252472693</v>
      </c>
      <c r="EK305" s="21">
        <f t="shared" si="437"/>
        <v>3.7696957441430348</v>
      </c>
      <c r="EL305" s="21">
        <f t="shared" si="438"/>
        <v>3.2110740246991174</v>
      </c>
      <c r="EM305" s="21">
        <f t="shared" si="439"/>
        <v>2.7222044519028454</v>
      </c>
      <c r="EN305" s="21">
        <f t="shared" si="440"/>
        <v>2.2972256274442526</v>
      </c>
      <c r="EO305" s="21">
        <f t="shared" si="441"/>
        <v>1.9301060987532375</v>
      </c>
      <c r="EP305" s="21">
        <f t="shared" si="442"/>
        <v>1.6148482562943269</v>
      </c>
      <c r="EQ305" s="21">
        <f t="shared" si="443"/>
        <v>1.345643791000213</v>
      </c>
      <c r="ER305" s="21">
        <f t="shared" si="444"/>
        <v>1.1169863565883256</v>
      </c>
      <c r="ES305" s="21">
        <f t="shared" si="445"/>
        <v>0.92374761294285923</v>
      </c>
      <c r="ET305" s="21">
        <f t="shared" si="446"/>
        <v>0.7612228836863707</v>
      </c>
      <c r="EU305" s="21">
        <f t="shared" si="447"/>
        <v>0.62515237763919618</v>
      </c>
      <c r="EV305" s="21">
        <f t="shared" si="448"/>
        <v>0.51172341561824075</v>
      </c>
      <c r="EW305" s="21">
        <f t="shared" si="449"/>
        <v>0.41755846571495175</v>
      </c>
      <c r="EX305" s="21">
        <f t="shared" si="450"/>
        <v>0.33969309573258866</v>
      </c>
      <c r="EY305" s="21">
        <f t="shared" si="451"/>
        <v>0.27554725553118653</v>
      </c>
      <c r="EZ305" s="21">
        <f t="shared" si="452"/>
        <v>0.22289264257874086</v>
      </c>
      <c r="FA305" s="21">
        <f t="shared" si="453"/>
        <v>0.17981830505958152</v>
      </c>
      <c r="FB305" s="21">
        <f t="shared" si="454"/>
        <v>0.14469611152319664</v>
      </c>
      <c r="FC305" s="21">
        <f t="shared" si="455"/>
        <v>0.11614726904363561</v>
      </c>
      <c r="FD305" s="21">
        <f t="shared" si="456"/>
        <v>9.3010702093254377E-2</v>
      </c>
      <c r="FE305" s="21">
        <f t="shared" si="457"/>
        <v>7.4313806755356093E-2</v>
      </c>
      <c r="FF305" s="22">
        <f t="shared" si="458"/>
        <v>0.28273571010779358</v>
      </c>
    </row>
    <row r="306" spans="1:162" ht="15.5" x14ac:dyDescent="0.35">
      <c r="A306" s="4" t="s">
        <v>112</v>
      </c>
      <c r="B306" s="18">
        <f>[1]InputData!C99</f>
        <v>515.91050583657591</v>
      </c>
      <c r="C306" s="19">
        <f>'[1]Cenários obesidade'!B101</f>
        <v>28.11</v>
      </c>
      <c r="D306" s="19">
        <f>'[1]Cenários obesidade'!C101</f>
        <v>4.26</v>
      </c>
      <c r="E306" s="19">
        <f>'[1]Cenários obesidade'!D101</f>
        <v>30.920999999999999</v>
      </c>
      <c r="F306" s="19">
        <f>'[1]Cenários obesidade'!E101</f>
        <v>4.6859999999999999</v>
      </c>
      <c r="G306" s="20">
        <f t="shared" si="239"/>
        <v>3.324771945545951</v>
      </c>
      <c r="H306" s="21">
        <f t="shared" si="240"/>
        <v>0.15068801792106498</v>
      </c>
      <c r="I306" s="20">
        <f t="shared" si="241"/>
        <v>3.4200821253502758</v>
      </c>
      <c r="J306" s="22">
        <f t="shared" si="242"/>
        <v>0.15068801792106498</v>
      </c>
      <c r="K306" s="20">
        <f t="shared" si="243"/>
        <v>1.099839432913413E-2</v>
      </c>
      <c r="L306" s="21">
        <f t="shared" si="244"/>
        <v>1.649412732319247E-2</v>
      </c>
      <c r="M306" s="21">
        <f t="shared" si="245"/>
        <v>3.6456107160685529E-2</v>
      </c>
      <c r="N306" s="21">
        <f t="shared" si="246"/>
        <v>7.5285954861224663E-2</v>
      </c>
      <c r="O306" s="21">
        <f t="shared" si="247"/>
        <v>0.14604367140021374</v>
      </c>
      <c r="P306" s="21"/>
      <c r="Q306" s="21">
        <f t="shared" si="248"/>
        <v>0.26740268126575578</v>
      </c>
      <c r="R306" s="21">
        <f t="shared" si="249"/>
        <v>0.46413851896678326</v>
      </c>
      <c r="S306" s="21"/>
      <c r="T306" s="21">
        <f t="shared" si="250"/>
        <v>0.76671319997501708</v>
      </c>
      <c r="U306" s="21">
        <f t="shared" si="251"/>
        <v>1.2096716034724391</v>
      </c>
      <c r="V306" s="21"/>
      <c r="W306" s="21">
        <f t="shared" si="252"/>
        <v>1.8287581079471493</v>
      </c>
      <c r="X306" s="21">
        <f t="shared" si="253"/>
        <v>2.6569248753627099</v>
      </c>
      <c r="Y306" s="21"/>
      <c r="Z306" s="21">
        <f t="shared" si="254"/>
        <v>3.7196762088982229</v>
      </c>
      <c r="AA306" s="21">
        <f t="shared" si="255"/>
        <v>5.0304052563323456</v>
      </c>
      <c r="AB306" s="21"/>
      <c r="AC306" s="21">
        <f t="shared" si="256"/>
        <v>6.5864711539220924</v>
      </c>
      <c r="AD306" s="21">
        <f t="shared" si="257"/>
        <v>8.3667076576651773</v>
      </c>
      <c r="AE306" s="21"/>
      <c r="AF306" s="21">
        <f t="shared" si="258"/>
        <v>10.330857292672587</v>
      </c>
      <c r="AG306" s="21">
        <f t="shared" si="259"/>
        <v>12.421130718095251</v>
      </c>
      <c r="AH306" s="21"/>
      <c r="AI306" s="21">
        <f t="shared" si="260"/>
        <v>14.565762493848947</v>
      </c>
      <c r="AJ306" s="21">
        <f t="shared" si="261"/>
        <v>16.684137993227406</v>
      </c>
      <c r="AK306" s="21"/>
      <c r="AL306" s="21">
        <f t="shared" si="262"/>
        <v>18.692855251326201</v>
      </c>
      <c r="AM306" s="21">
        <f t="shared" si="263"/>
        <v>20.511990282386495</v>
      </c>
      <c r="AN306" s="21">
        <f t="shared" si="264"/>
        <v>22.070858710499191</v>
      </c>
      <c r="AO306" s="21">
        <f t="shared" si="265"/>
        <v>23.312691441842173</v>
      </c>
      <c r="AP306" s="21">
        <f t="shared" si="266"/>
        <v>24.197833534125962</v>
      </c>
      <c r="AQ306" s="21">
        <f t="shared" si="267"/>
        <v>24.705293722884669</v>
      </c>
      <c r="AR306" s="21">
        <f t="shared" si="268"/>
        <v>24.832680423103419</v>
      </c>
      <c r="AS306" s="21">
        <f t="shared" si="269"/>
        <v>24.594730430481118</v>
      </c>
      <c r="AT306" s="21">
        <f t="shared" si="270"/>
        <v>24.020752662062847</v>
      </c>
      <c r="AU306" s="21">
        <f t="shared" si="271"/>
        <v>23.151366433432667</v>
      </c>
      <c r="AV306" s="21">
        <f t="shared" si="272"/>
        <v>22.034916897793536</v>
      </c>
      <c r="AW306" s="21">
        <f t="shared" si="273"/>
        <v>20.723910725276788</v>
      </c>
      <c r="AX306" s="21">
        <f t="shared" si="274"/>
        <v>19.271747286757684</v>
      </c>
      <c r="AY306" s="21">
        <f t="shared" si="275"/>
        <v>17.729939068243279</v>
      </c>
      <c r="AZ306" s="21">
        <f t="shared" si="276"/>
        <v>16.145932355897855</v>
      </c>
      <c r="BA306" s="21">
        <f t="shared" si="277"/>
        <v>14.56156481988655</v>
      </c>
      <c r="BB306" s="21">
        <f t="shared" si="278"/>
        <v>13.012136387147043</v>
      </c>
      <c r="BC306" s="21">
        <f t="shared" si="279"/>
        <v>11.526026355123411</v>
      </c>
      <c r="BD306" s="21">
        <f t="shared" si="280"/>
        <v>10.124763041309189</v>
      </c>
      <c r="BE306" s="21">
        <f t="shared" si="281"/>
        <v>8.8234405137686114</v>
      </c>
      <c r="BF306" s="21">
        <f t="shared" si="282"/>
        <v>7.6313771627586098</v>
      </c>
      <c r="BG306" s="21">
        <f t="shared" si="283"/>
        <v>6.5529197122181841</v>
      </c>
      <c r="BH306" s="21">
        <f t="shared" si="284"/>
        <v>5.5883104964189085</v>
      </c>
      <c r="BI306" s="21">
        <f t="shared" si="285"/>
        <v>4.7345526368979991</v>
      </c>
      <c r="BJ306" s="21">
        <f t="shared" si="286"/>
        <v>3.9862249412727402</v>
      </c>
      <c r="BK306" s="21">
        <f t="shared" si="287"/>
        <v>3.3362143417039731</v>
      </c>
      <c r="BL306" s="21">
        <f t="shared" si="288"/>
        <v>2.7763475245958005</v>
      </c>
      <c r="BM306" s="21">
        <f t="shared" si="289"/>
        <v>2.29791460165224</v>
      </c>
      <c r="BN306" s="21">
        <f t="shared" si="290"/>
        <v>1.8920861449912709</v>
      </c>
      <c r="BO306" s="21">
        <f t="shared" si="291"/>
        <v>1.550230829644458</v>
      </c>
      <c r="BP306" s="21">
        <f t="shared" si="292"/>
        <v>1.2641446300068935</v>
      </c>
      <c r="BQ306" s="21">
        <f t="shared" si="293"/>
        <v>1.0262044132557113</v>
      </c>
      <c r="BR306" s="21">
        <f t="shared" si="294"/>
        <v>0.82945928671008473</v>
      </c>
      <c r="BS306" s="21">
        <f t="shared" si="295"/>
        <v>0.66767258344569258</v>
      </c>
      <c r="BT306" s="21">
        <f t="shared" si="296"/>
        <v>0.53532625430659686</v>
      </c>
      <c r="BU306" s="21">
        <f t="shared" si="297"/>
        <v>0.42759795404019668</v>
      </c>
      <c r="BV306" s="21">
        <f t="shared" si="298"/>
        <v>0.3403194788512971</v>
      </c>
      <c r="BW306" s="21">
        <f t="shared" si="299"/>
        <v>0.2699235863787951</v>
      </c>
      <c r="BX306" s="21">
        <f t="shared" si="300"/>
        <v>0.21338470949218979</v>
      </c>
      <c r="BY306" s="21">
        <f t="shared" si="301"/>
        <v>0.16815772316836888</v>
      </c>
      <c r="BZ306" s="21">
        <f t="shared" si="302"/>
        <v>0.13211776793936039</v>
      </c>
      <c r="CA306" s="21">
        <f t="shared" si="303"/>
        <v>0.10350317988836147</v>
      </c>
      <c r="CB306" s="21">
        <f t="shared" si="304"/>
        <v>8.0862816426163719E-2</v>
      </c>
      <c r="CC306" s="21">
        <f t="shared" si="305"/>
        <v>6.3008480270680567E-2</v>
      </c>
      <c r="CD306" s="21">
        <f t="shared" si="306"/>
        <v>4.8972707629428423E-2</v>
      </c>
      <c r="CE306" s="21">
        <f t="shared" si="307"/>
        <v>3.7971875545945617E-2</v>
      </c>
      <c r="CF306" s="21">
        <f t="shared" si="308"/>
        <v>2.9374373527816588E-2</v>
      </c>
      <c r="CG306" s="21">
        <f t="shared" si="309"/>
        <v>2.2673453839571256E-2</v>
      </c>
      <c r="CH306" s="21">
        <f t="shared" si="310"/>
        <v>1.7464303986217729E-2</v>
      </c>
      <c r="CI306" s="21">
        <f t="shared" si="311"/>
        <v>1.3424857780035854E-2</v>
      </c>
      <c r="CJ306" s="21">
        <f t="shared" si="312"/>
        <v>1.029986484070527E-2</v>
      </c>
      <c r="CK306" s="21">
        <f t="shared" si="313"/>
        <v>7.8877620820193232E-3</v>
      </c>
      <c r="CL306" s="22">
        <f t="shared" si="314"/>
        <v>2.5109020934565324E-2</v>
      </c>
      <c r="CM306" s="20">
        <f t="shared" si="387"/>
        <v>5.9299325102983797E-4</v>
      </c>
      <c r="CN306" s="21">
        <f t="shared" si="388"/>
        <v>1.0982493161005109E-3</v>
      </c>
      <c r="CO306" s="21">
        <f t="shared" si="389"/>
        <v>2.7763518177210443E-3</v>
      </c>
      <c r="CP306" s="21">
        <f t="shared" si="390"/>
        <v>6.5307999442827357E-3</v>
      </c>
      <c r="CQ306" s="21">
        <f t="shared" si="391"/>
        <v>1.4374855677675831E-2</v>
      </c>
      <c r="CR306" s="21">
        <f t="shared" si="392"/>
        <v>2.9755732603271936E-2</v>
      </c>
      <c r="CS306" s="21">
        <f t="shared" si="393"/>
        <v>5.8188914769664327E-2</v>
      </c>
      <c r="CT306" s="21">
        <f t="shared" si="394"/>
        <v>0.10794380864134633</v>
      </c>
      <c r="CU306" s="21">
        <f t="shared" si="395"/>
        <v>0.19066163115917564</v>
      </c>
      <c r="CV306" s="21">
        <f t="shared" si="396"/>
        <v>0.32174423797631452</v>
      </c>
      <c r="CW306" s="21">
        <f t="shared" si="397"/>
        <v>0.52033597142232446</v>
      </c>
      <c r="CX306" s="21">
        <f t="shared" si="398"/>
        <v>0.80874240140253129</v>
      </c>
      <c r="CY306" s="21">
        <f t="shared" si="399"/>
        <v>1.2111944572242135</v>
      </c>
      <c r="CZ306" s="21">
        <f t="shared" si="400"/>
        <v>1.7519670106374681</v>
      </c>
      <c r="DA306" s="21">
        <f t="shared" si="401"/>
        <v>2.4529798262212323</v>
      </c>
      <c r="DB306" s="21">
        <f t="shared" si="402"/>
        <v>3.3311215364529922</v>
      </c>
      <c r="DC306" s="21">
        <f t="shared" si="403"/>
        <v>4.3956189356795656</v>
      </c>
      <c r="DD306" s="21">
        <f t="shared" si="404"/>
        <v>5.6458052768951017</v>
      </c>
      <c r="DE306" s="21">
        <f t="shared" si="405"/>
        <v>7.0696138487039368</v>
      </c>
      <c r="DF306" s="21">
        <f t="shared" si="406"/>
        <v>8.6430407621198935</v>
      </c>
      <c r="DG306" s="21">
        <f t="shared" si="407"/>
        <v>10.33069846315423</v>
      </c>
      <c r="DH306" s="21">
        <f t="shared" si="408"/>
        <v>12.087441007392993</v>
      </c>
      <c r="DI306" s="21">
        <f t="shared" si="409"/>
        <v>13.860907579336537</v>
      </c>
      <c r="DJ306" s="21">
        <f t="shared" si="410"/>
        <v>15.594723130705008</v>
      </c>
      <c r="DK306" s="21">
        <f t="shared" si="411"/>
        <v>17.232028715761086</v>
      </c>
      <c r="DL306" s="21">
        <f t="shared" si="412"/>
        <v>18.718995052173849</v>
      </c>
      <c r="DM306" s="21">
        <f t="shared" si="413"/>
        <v>20.007998689302116</v>
      </c>
      <c r="DN306" s="21">
        <f t="shared" si="414"/>
        <v>21.060201992098456</v>
      </c>
      <c r="DO306" s="21">
        <f t="shared" si="415"/>
        <v>21.847363011748087</v>
      </c>
      <c r="DP306" s="21">
        <f t="shared" si="416"/>
        <v>22.352795052221648</v>
      </c>
      <c r="DQ306" s="21">
        <f t="shared" si="417"/>
        <v>22.571485387680628</v>
      </c>
      <c r="DR306" s="21">
        <f t="shared" si="418"/>
        <v>22.509458069719837</v>
      </c>
      <c r="DS306" s="21">
        <f t="shared" si="419"/>
        <v>22.182520774980141</v>
      </c>
      <c r="DT306" s="21">
        <f t="shared" si="420"/>
        <v>21.614567711200987</v>
      </c>
      <c r="DU306" s="21">
        <f t="shared" si="421"/>
        <v>20.835620574973372</v>
      </c>
      <c r="DV306" s="21">
        <f t="shared" si="422"/>
        <v>19.879780738072537</v>
      </c>
      <c r="DW306" s="21">
        <f t="shared" si="423"/>
        <v>18.783242979504053</v>
      </c>
      <c r="DX306" s="21">
        <f t="shared" si="424"/>
        <v>17.582489429356706</v>
      </c>
      <c r="DY306" s="21">
        <f t="shared" si="425"/>
        <v>16.312746941359503</v>
      </c>
      <c r="DZ306" s="21">
        <f t="shared" si="426"/>
        <v>15.006756072571443</v>
      </c>
      <c r="EA306" s="21">
        <f t="shared" si="427"/>
        <v>13.693868363526759</v>
      </c>
      <c r="EB306" s="21">
        <f t="shared" si="428"/>
        <v>12.39946268435836</v>
      </c>
      <c r="EC306" s="21">
        <f t="shared" si="429"/>
        <v>11.144651992399007</v>
      </c>
      <c r="ED306" s="21">
        <f t="shared" si="430"/>
        <v>9.9462390161184313</v>
      </c>
      <c r="EE306" s="21">
        <f t="shared" si="431"/>
        <v>8.8168725823102303</v>
      </c>
      <c r="EF306" s="21">
        <f t="shared" si="432"/>
        <v>7.7653545779312481</v>
      </c>
      <c r="EG306" s="21">
        <f t="shared" si="433"/>
        <v>6.7970497298867443</v>
      </c>
      <c r="EH306" s="21">
        <f t="shared" si="434"/>
        <v>5.9143553132922166</v>
      </c>
      <c r="EI306" s="21">
        <f t="shared" si="435"/>
        <v>5.1171944714242832</v>
      </c>
      <c r="EJ306" s="21">
        <f t="shared" si="436"/>
        <v>4.4035041252472693</v>
      </c>
      <c r="EK306" s="21">
        <f t="shared" si="437"/>
        <v>3.7696957441430348</v>
      </c>
      <c r="EL306" s="21">
        <f t="shared" si="438"/>
        <v>3.2110740246991174</v>
      </c>
      <c r="EM306" s="21">
        <f t="shared" si="439"/>
        <v>2.7222044519028454</v>
      </c>
      <c r="EN306" s="21">
        <f t="shared" si="440"/>
        <v>2.2972256274442526</v>
      </c>
      <c r="EO306" s="21">
        <f t="shared" si="441"/>
        <v>1.9301060987532375</v>
      </c>
      <c r="EP306" s="21">
        <f t="shared" si="442"/>
        <v>1.6148482562943269</v>
      </c>
      <c r="EQ306" s="21">
        <f t="shared" si="443"/>
        <v>1.345643791000213</v>
      </c>
      <c r="ER306" s="21">
        <f t="shared" si="444"/>
        <v>1.1169863565883256</v>
      </c>
      <c r="ES306" s="21">
        <f t="shared" si="445"/>
        <v>0.92374761294285923</v>
      </c>
      <c r="ET306" s="21">
        <f t="shared" si="446"/>
        <v>0.7612228836863707</v>
      </c>
      <c r="EU306" s="21">
        <f t="shared" si="447"/>
        <v>0.62515237763919618</v>
      </c>
      <c r="EV306" s="21">
        <f t="shared" si="448"/>
        <v>0.51172341561824075</v>
      </c>
      <c r="EW306" s="21">
        <f t="shared" si="449"/>
        <v>0.41755846571495175</v>
      </c>
      <c r="EX306" s="21">
        <f t="shared" si="450"/>
        <v>0.33969309573258866</v>
      </c>
      <c r="EY306" s="21">
        <f t="shared" si="451"/>
        <v>0.27554725553118653</v>
      </c>
      <c r="EZ306" s="21">
        <f t="shared" si="452"/>
        <v>0.22289264257874086</v>
      </c>
      <c r="FA306" s="21">
        <f t="shared" si="453"/>
        <v>0.17981830505958152</v>
      </c>
      <c r="FB306" s="21">
        <f t="shared" si="454"/>
        <v>0.14469611152319664</v>
      </c>
      <c r="FC306" s="21">
        <f t="shared" si="455"/>
        <v>0.11614726904363561</v>
      </c>
      <c r="FD306" s="21">
        <f t="shared" si="456"/>
        <v>9.3010702093254377E-2</v>
      </c>
      <c r="FE306" s="21">
        <f t="shared" si="457"/>
        <v>7.4313806755356093E-2</v>
      </c>
      <c r="FF306" s="22">
        <f t="shared" si="458"/>
        <v>0.28273571010779358</v>
      </c>
    </row>
    <row r="307" spans="1:162" ht="15.5" x14ac:dyDescent="0.35">
      <c r="A307" s="4" t="s">
        <v>113</v>
      </c>
      <c r="B307" s="18">
        <f>[1]InputData!C100</f>
        <v>515.91050583657591</v>
      </c>
      <c r="C307" s="19">
        <f>'[1]Cenários obesidade'!B102</f>
        <v>28.11</v>
      </c>
      <c r="D307" s="19">
        <f>'[1]Cenários obesidade'!C102</f>
        <v>4.26</v>
      </c>
      <c r="E307" s="19">
        <f>'[1]Cenários obesidade'!D102</f>
        <v>30.920999999999999</v>
      </c>
      <c r="F307" s="19">
        <f>'[1]Cenários obesidade'!E102</f>
        <v>4.6859999999999999</v>
      </c>
      <c r="G307" s="20">
        <f t="shared" si="239"/>
        <v>3.324771945545951</v>
      </c>
      <c r="H307" s="21">
        <f t="shared" si="240"/>
        <v>0.15068801792106498</v>
      </c>
      <c r="I307" s="20">
        <f t="shared" si="241"/>
        <v>3.4200821253502758</v>
      </c>
      <c r="J307" s="22">
        <f t="shared" si="242"/>
        <v>0.15068801792106498</v>
      </c>
      <c r="K307" s="20">
        <f t="shared" si="243"/>
        <v>1.099839432913413E-2</v>
      </c>
      <c r="L307" s="21">
        <f t="shared" si="244"/>
        <v>1.649412732319247E-2</v>
      </c>
      <c r="M307" s="21">
        <f t="shared" si="245"/>
        <v>3.6456107160685529E-2</v>
      </c>
      <c r="N307" s="21">
        <f t="shared" si="246"/>
        <v>7.5285954861224663E-2</v>
      </c>
      <c r="O307" s="21">
        <f t="shared" si="247"/>
        <v>0.14604367140021374</v>
      </c>
      <c r="P307" s="21"/>
      <c r="Q307" s="21">
        <f t="shared" si="248"/>
        <v>0.26740268126575578</v>
      </c>
      <c r="R307" s="21">
        <f t="shared" si="249"/>
        <v>0.46413851896678326</v>
      </c>
      <c r="S307" s="21"/>
      <c r="T307" s="21">
        <f t="shared" si="250"/>
        <v>0.76671319997501708</v>
      </c>
      <c r="U307" s="21">
        <f t="shared" si="251"/>
        <v>1.2096716034724391</v>
      </c>
      <c r="V307" s="21"/>
      <c r="W307" s="21">
        <f t="shared" si="252"/>
        <v>1.8287581079471493</v>
      </c>
      <c r="X307" s="21">
        <f t="shared" si="253"/>
        <v>2.6569248753627099</v>
      </c>
      <c r="Y307" s="21"/>
      <c r="Z307" s="21">
        <f t="shared" si="254"/>
        <v>3.7196762088982229</v>
      </c>
      <c r="AA307" s="21">
        <f t="shared" si="255"/>
        <v>5.0304052563323456</v>
      </c>
      <c r="AB307" s="21"/>
      <c r="AC307" s="21">
        <f t="shared" si="256"/>
        <v>6.5864711539220924</v>
      </c>
      <c r="AD307" s="21">
        <f t="shared" si="257"/>
        <v>8.3667076576651773</v>
      </c>
      <c r="AE307" s="21"/>
      <c r="AF307" s="21">
        <f t="shared" si="258"/>
        <v>10.330857292672587</v>
      </c>
      <c r="AG307" s="21">
        <f t="shared" si="259"/>
        <v>12.421130718095251</v>
      </c>
      <c r="AH307" s="21"/>
      <c r="AI307" s="21">
        <f t="shared" si="260"/>
        <v>14.565762493848947</v>
      </c>
      <c r="AJ307" s="21">
        <f t="shared" si="261"/>
        <v>16.684137993227406</v>
      </c>
      <c r="AK307" s="21"/>
      <c r="AL307" s="21">
        <f t="shared" si="262"/>
        <v>18.692855251326201</v>
      </c>
      <c r="AM307" s="21">
        <f t="shared" si="263"/>
        <v>20.511990282386495</v>
      </c>
      <c r="AN307" s="21">
        <f t="shared" si="264"/>
        <v>22.070858710499191</v>
      </c>
      <c r="AO307" s="21">
        <f t="shared" si="265"/>
        <v>23.312691441842173</v>
      </c>
      <c r="AP307" s="21">
        <f t="shared" si="266"/>
        <v>24.197833534125962</v>
      </c>
      <c r="AQ307" s="21">
        <f t="shared" si="267"/>
        <v>24.705293722884669</v>
      </c>
      <c r="AR307" s="21">
        <f t="shared" si="268"/>
        <v>24.832680423103419</v>
      </c>
      <c r="AS307" s="21">
        <f t="shared" si="269"/>
        <v>24.594730430481118</v>
      </c>
      <c r="AT307" s="21">
        <f t="shared" si="270"/>
        <v>24.020752662062847</v>
      </c>
      <c r="AU307" s="21">
        <f t="shared" si="271"/>
        <v>23.151366433432667</v>
      </c>
      <c r="AV307" s="21">
        <f t="shared" si="272"/>
        <v>22.034916897793536</v>
      </c>
      <c r="AW307" s="21">
        <f t="shared" si="273"/>
        <v>20.723910725276788</v>
      </c>
      <c r="AX307" s="21">
        <f t="shared" si="274"/>
        <v>19.271747286757684</v>
      </c>
      <c r="AY307" s="21">
        <f t="shared" si="275"/>
        <v>17.729939068243279</v>
      </c>
      <c r="AZ307" s="21">
        <f t="shared" si="276"/>
        <v>16.145932355897855</v>
      </c>
      <c r="BA307" s="21">
        <f t="shared" si="277"/>
        <v>14.56156481988655</v>
      </c>
      <c r="BB307" s="21">
        <f t="shared" si="278"/>
        <v>13.012136387147043</v>
      </c>
      <c r="BC307" s="21">
        <f t="shared" si="279"/>
        <v>11.526026355123411</v>
      </c>
      <c r="BD307" s="21">
        <f t="shared" si="280"/>
        <v>10.124763041309189</v>
      </c>
      <c r="BE307" s="21">
        <f t="shared" si="281"/>
        <v>8.8234405137686114</v>
      </c>
      <c r="BF307" s="21">
        <f t="shared" si="282"/>
        <v>7.6313771627586098</v>
      </c>
      <c r="BG307" s="21">
        <f t="shared" si="283"/>
        <v>6.5529197122181841</v>
      </c>
      <c r="BH307" s="21">
        <f t="shared" si="284"/>
        <v>5.5883104964189085</v>
      </c>
      <c r="BI307" s="21">
        <f t="shared" si="285"/>
        <v>4.7345526368979991</v>
      </c>
      <c r="BJ307" s="21">
        <f t="shared" si="286"/>
        <v>3.9862249412727402</v>
      </c>
      <c r="BK307" s="21">
        <f t="shared" si="287"/>
        <v>3.3362143417039731</v>
      </c>
      <c r="BL307" s="21">
        <f t="shared" si="288"/>
        <v>2.7763475245958005</v>
      </c>
      <c r="BM307" s="21">
        <f t="shared" si="289"/>
        <v>2.29791460165224</v>
      </c>
      <c r="BN307" s="21">
        <f t="shared" si="290"/>
        <v>1.8920861449912709</v>
      </c>
      <c r="BO307" s="21">
        <f t="shared" si="291"/>
        <v>1.550230829644458</v>
      </c>
      <c r="BP307" s="21">
        <f t="shared" si="292"/>
        <v>1.2641446300068935</v>
      </c>
      <c r="BQ307" s="21">
        <f t="shared" si="293"/>
        <v>1.0262044132557113</v>
      </c>
      <c r="BR307" s="21">
        <f t="shared" si="294"/>
        <v>0.82945928671008473</v>
      </c>
      <c r="BS307" s="21">
        <f t="shared" si="295"/>
        <v>0.66767258344569258</v>
      </c>
      <c r="BT307" s="21">
        <f t="shared" si="296"/>
        <v>0.53532625430659686</v>
      </c>
      <c r="BU307" s="21">
        <f t="shared" si="297"/>
        <v>0.42759795404019668</v>
      </c>
      <c r="BV307" s="21">
        <f t="shared" si="298"/>
        <v>0.3403194788512971</v>
      </c>
      <c r="BW307" s="21">
        <f t="shared" si="299"/>
        <v>0.2699235863787951</v>
      </c>
      <c r="BX307" s="21">
        <f t="shared" si="300"/>
        <v>0.21338470949218979</v>
      </c>
      <c r="BY307" s="21">
        <f t="shared" si="301"/>
        <v>0.16815772316836888</v>
      </c>
      <c r="BZ307" s="21">
        <f t="shared" si="302"/>
        <v>0.13211776793936039</v>
      </c>
      <c r="CA307" s="21">
        <f t="shared" si="303"/>
        <v>0.10350317988836147</v>
      </c>
      <c r="CB307" s="21">
        <f t="shared" si="304"/>
        <v>8.0862816426163719E-2</v>
      </c>
      <c r="CC307" s="21">
        <f t="shared" si="305"/>
        <v>6.3008480270680567E-2</v>
      </c>
      <c r="CD307" s="21">
        <f t="shared" si="306"/>
        <v>4.8972707629428423E-2</v>
      </c>
      <c r="CE307" s="21">
        <f t="shared" si="307"/>
        <v>3.7971875545945617E-2</v>
      </c>
      <c r="CF307" s="21">
        <f t="shared" si="308"/>
        <v>2.9374373527816588E-2</v>
      </c>
      <c r="CG307" s="21">
        <f t="shared" si="309"/>
        <v>2.2673453839571256E-2</v>
      </c>
      <c r="CH307" s="21">
        <f t="shared" si="310"/>
        <v>1.7464303986217729E-2</v>
      </c>
      <c r="CI307" s="21">
        <f t="shared" si="311"/>
        <v>1.3424857780035854E-2</v>
      </c>
      <c r="CJ307" s="21">
        <f t="shared" si="312"/>
        <v>1.029986484070527E-2</v>
      </c>
      <c r="CK307" s="21">
        <f t="shared" si="313"/>
        <v>7.8877620820193232E-3</v>
      </c>
      <c r="CL307" s="22">
        <f t="shared" si="314"/>
        <v>2.5109020934565324E-2</v>
      </c>
      <c r="CM307" s="20">
        <f t="shared" si="387"/>
        <v>5.9299325102983797E-4</v>
      </c>
      <c r="CN307" s="21">
        <f t="shared" si="388"/>
        <v>1.0982493161005109E-3</v>
      </c>
      <c r="CO307" s="21">
        <f t="shared" si="389"/>
        <v>2.7763518177210443E-3</v>
      </c>
      <c r="CP307" s="21">
        <f t="shared" si="390"/>
        <v>6.5307999442827357E-3</v>
      </c>
      <c r="CQ307" s="21">
        <f t="shared" si="391"/>
        <v>1.4374855677675831E-2</v>
      </c>
      <c r="CR307" s="21">
        <f t="shared" si="392"/>
        <v>2.9755732603271936E-2</v>
      </c>
      <c r="CS307" s="21">
        <f t="shared" si="393"/>
        <v>5.8188914769664327E-2</v>
      </c>
      <c r="CT307" s="21">
        <f t="shared" si="394"/>
        <v>0.10794380864134633</v>
      </c>
      <c r="CU307" s="21">
        <f t="shared" si="395"/>
        <v>0.19066163115917564</v>
      </c>
      <c r="CV307" s="21">
        <f t="shared" si="396"/>
        <v>0.32174423797631452</v>
      </c>
      <c r="CW307" s="21">
        <f t="shared" si="397"/>
        <v>0.52033597142232446</v>
      </c>
      <c r="CX307" s="21">
        <f t="shared" si="398"/>
        <v>0.80874240140253129</v>
      </c>
      <c r="CY307" s="21">
        <f t="shared" si="399"/>
        <v>1.2111944572242135</v>
      </c>
      <c r="CZ307" s="21">
        <f t="shared" si="400"/>
        <v>1.7519670106374681</v>
      </c>
      <c r="DA307" s="21">
        <f t="shared" si="401"/>
        <v>2.4529798262212323</v>
      </c>
      <c r="DB307" s="21">
        <f t="shared" si="402"/>
        <v>3.3311215364529922</v>
      </c>
      <c r="DC307" s="21">
        <f t="shared" si="403"/>
        <v>4.3956189356795656</v>
      </c>
      <c r="DD307" s="21">
        <f t="shared" si="404"/>
        <v>5.6458052768951017</v>
      </c>
      <c r="DE307" s="21">
        <f t="shared" si="405"/>
        <v>7.0696138487039368</v>
      </c>
      <c r="DF307" s="21">
        <f t="shared" si="406"/>
        <v>8.6430407621198935</v>
      </c>
      <c r="DG307" s="21">
        <f t="shared" si="407"/>
        <v>10.33069846315423</v>
      </c>
      <c r="DH307" s="21">
        <f t="shared" si="408"/>
        <v>12.087441007392993</v>
      </c>
      <c r="DI307" s="21">
        <f t="shared" si="409"/>
        <v>13.860907579336537</v>
      </c>
      <c r="DJ307" s="21">
        <f t="shared" si="410"/>
        <v>15.594723130705008</v>
      </c>
      <c r="DK307" s="21">
        <f t="shared" si="411"/>
        <v>17.232028715761086</v>
      </c>
      <c r="DL307" s="21">
        <f t="shared" si="412"/>
        <v>18.718995052173849</v>
      </c>
      <c r="DM307" s="21">
        <f t="shared" si="413"/>
        <v>20.007998689302116</v>
      </c>
      <c r="DN307" s="21">
        <f t="shared" si="414"/>
        <v>21.060201992098456</v>
      </c>
      <c r="DO307" s="21">
        <f t="shared" si="415"/>
        <v>21.847363011748087</v>
      </c>
      <c r="DP307" s="21">
        <f t="shared" si="416"/>
        <v>22.352795052221648</v>
      </c>
      <c r="DQ307" s="21">
        <f t="shared" si="417"/>
        <v>22.571485387680628</v>
      </c>
      <c r="DR307" s="21">
        <f t="shared" si="418"/>
        <v>22.509458069719837</v>
      </c>
      <c r="DS307" s="21">
        <f t="shared" si="419"/>
        <v>22.182520774980141</v>
      </c>
      <c r="DT307" s="21">
        <f t="shared" si="420"/>
        <v>21.614567711200987</v>
      </c>
      <c r="DU307" s="21">
        <f t="shared" si="421"/>
        <v>20.835620574973372</v>
      </c>
      <c r="DV307" s="21">
        <f t="shared" si="422"/>
        <v>19.879780738072537</v>
      </c>
      <c r="DW307" s="21">
        <f t="shared" si="423"/>
        <v>18.783242979504053</v>
      </c>
      <c r="DX307" s="21">
        <f t="shared" si="424"/>
        <v>17.582489429356706</v>
      </c>
      <c r="DY307" s="21">
        <f t="shared" si="425"/>
        <v>16.312746941359503</v>
      </c>
      <c r="DZ307" s="21">
        <f t="shared" si="426"/>
        <v>15.006756072571443</v>
      </c>
      <c r="EA307" s="21">
        <f t="shared" si="427"/>
        <v>13.693868363526759</v>
      </c>
      <c r="EB307" s="21">
        <f t="shared" si="428"/>
        <v>12.39946268435836</v>
      </c>
      <c r="EC307" s="21">
        <f t="shared" si="429"/>
        <v>11.144651992399007</v>
      </c>
      <c r="ED307" s="21">
        <f t="shared" si="430"/>
        <v>9.9462390161184313</v>
      </c>
      <c r="EE307" s="21">
        <f t="shared" si="431"/>
        <v>8.8168725823102303</v>
      </c>
      <c r="EF307" s="21">
        <f t="shared" si="432"/>
        <v>7.7653545779312481</v>
      </c>
      <c r="EG307" s="21">
        <f t="shared" si="433"/>
        <v>6.7970497298867443</v>
      </c>
      <c r="EH307" s="21">
        <f t="shared" si="434"/>
        <v>5.9143553132922166</v>
      </c>
      <c r="EI307" s="21">
        <f t="shared" si="435"/>
        <v>5.1171944714242832</v>
      </c>
      <c r="EJ307" s="21">
        <f t="shared" si="436"/>
        <v>4.4035041252472693</v>
      </c>
      <c r="EK307" s="21">
        <f t="shared" si="437"/>
        <v>3.7696957441430348</v>
      </c>
      <c r="EL307" s="21">
        <f t="shared" si="438"/>
        <v>3.2110740246991174</v>
      </c>
      <c r="EM307" s="21">
        <f t="shared" si="439"/>
        <v>2.7222044519028454</v>
      </c>
      <c r="EN307" s="21">
        <f t="shared" si="440"/>
        <v>2.2972256274442526</v>
      </c>
      <c r="EO307" s="21">
        <f t="shared" si="441"/>
        <v>1.9301060987532375</v>
      </c>
      <c r="EP307" s="21">
        <f t="shared" si="442"/>
        <v>1.6148482562943269</v>
      </c>
      <c r="EQ307" s="21">
        <f t="shared" si="443"/>
        <v>1.345643791000213</v>
      </c>
      <c r="ER307" s="21">
        <f t="shared" si="444"/>
        <v>1.1169863565883256</v>
      </c>
      <c r="ES307" s="21">
        <f t="shared" si="445"/>
        <v>0.92374761294285923</v>
      </c>
      <c r="ET307" s="21">
        <f t="shared" si="446"/>
        <v>0.7612228836863707</v>
      </c>
      <c r="EU307" s="21">
        <f t="shared" si="447"/>
        <v>0.62515237763919618</v>
      </c>
      <c r="EV307" s="21">
        <f t="shared" si="448"/>
        <v>0.51172341561824075</v>
      </c>
      <c r="EW307" s="21">
        <f t="shared" si="449"/>
        <v>0.41755846571495175</v>
      </c>
      <c r="EX307" s="21">
        <f t="shared" si="450"/>
        <v>0.33969309573258866</v>
      </c>
      <c r="EY307" s="21">
        <f t="shared" si="451"/>
        <v>0.27554725553118653</v>
      </c>
      <c r="EZ307" s="21">
        <f t="shared" si="452"/>
        <v>0.22289264257874086</v>
      </c>
      <c r="FA307" s="21">
        <f t="shared" si="453"/>
        <v>0.17981830505958152</v>
      </c>
      <c r="FB307" s="21">
        <f t="shared" si="454"/>
        <v>0.14469611152319664</v>
      </c>
      <c r="FC307" s="21">
        <f t="shared" si="455"/>
        <v>0.11614726904363561</v>
      </c>
      <c r="FD307" s="21">
        <f t="shared" si="456"/>
        <v>9.3010702093254377E-2</v>
      </c>
      <c r="FE307" s="21">
        <f t="shared" si="457"/>
        <v>7.4313806755356093E-2</v>
      </c>
      <c r="FF307" s="22">
        <f t="shared" si="458"/>
        <v>0.28273571010779358</v>
      </c>
    </row>
    <row r="308" spans="1:162" ht="15.5" x14ac:dyDescent="0.35">
      <c r="A308" s="4" t="s">
        <v>114</v>
      </c>
      <c r="B308" s="18">
        <f>[1]InputData!C101</f>
        <v>515.91050583657591</v>
      </c>
      <c r="C308" s="19">
        <f>'[1]Cenários obesidade'!B103</f>
        <v>28.11</v>
      </c>
      <c r="D308" s="19">
        <f>'[1]Cenários obesidade'!C103</f>
        <v>4.26</v>
      </c>
      <c r="E308" s="19">
        <f>'[1]Cenários obesidade'!D103</f>
        <v>30.920999999999999</v>
      </c>
      <c r="F308" s="19">
        <f>'[1]Cenários obesidade'!E103</f>
        <v>4.6859999999999999</v>
      </c>
      <c r="G308" s="20">
        <f t="shared" si="239"/>
        <v>3.324771945545951</v>
      </c>
      <c r="H308" s="21">
        <f t="shared" si="240"/>
        <v>0.15068801792106498</v>
      </c>
      <c r="I308" s="20">
        <f t="shared" si="241"/>
        <v>3.4200821253502758</v>
      </c>
      <c r="J308" s="22">
        <f t="shared" si="242"/>
        <v>0.15068801792106498</v>
      </c>
      <c r="K308" s="20">
        <f t="shared" si="243"/>
        <v>1.099839432913413E-2</v>
      </c>
      <c r="L308" s="21">
        <f t="shared" si="244"/>
        <v>1.649412732319247E-2</v>
      </c>
      <c r="M308" s="21">
        <f t="shared" si="245"/>
        <v>3.6456107160685529E-2</v>
      </c>
      <c r="N308" s="21">
        <f t="shared" si="246"/>
        <v>7.5285954861224663E-2</v>
      </c>
      <c r="O308" s="21">
        <f t="shared" si="247"/>
        <v>0.14604367140021374</v>
      </c>
      <c r="P308" s="21"/>
      <c r="Q308" s="21">
        <f t="shared" si="248"/>
        <v>0.26740268126575578</v>
      </c>
      <c r="R308" s="21">
        <f t="shared" si="249"/>
        <v>0.46413851896678326</v>
      </c>
      <c r="S308" s="21"/>
      <c r="T308" s="21">
        <f t="shared" si="250"/>
        <v>0.76671319997501708</v>
      </c>
      <c r="U308" s="21">
        <f t="shared" si="251"/>
        <v>1.2096716034724391</v>
      </c>
      <c r="V308" s="21"/>
      <c r="W308" s="21">
        <f t="shared" si="252"/>
        <v>1.8287581079471493</v>
      </c>
      <c r="X308" s="21">
        <f t="shared" si="253"/>
        <v>2.6569248753627099</v>
      </c>
      <c r="Y308" s="21"/>
      <c r="Z308" s="21">
        <f t="shared" si="254"/>
        <v>3.7196762088982229</v>
      </c>
      <c r="AA308" s="21">
        <f t="shared" si="255"/>
        <v>5.0304052563323456</v>
      </c>
      <c r="AB308" s="21"/>
      <c r="AC308" s="21">
        <f t="shared" si="256"/>
        <v>6.5864711539220924</v>
      </c>
      <c r="AD308" s="21">
        <f t="shared" si="257"/>
        <v>8.3667076576651773</v>
      </c>
      <c r="AE308" s="21"/>
      <c r="AF308" s="21">
        <f t="shared" si="258"/>
        <v>10.330857292672587</v>
      </c>
      <c r="AG308" s="21">
        <f t="shared" si="259"/>
        <v>12.421130718095251</v>
      </c>
      <c r="AH308" s="21"/>
      <c r="AI308" s="21">
        <f t="shared" si="260"/>
        <v>14.565762493848947</v>
      </c>
      <c r="AJ308" s="21">
        <f t="shared" si="261"/>
        <v>16.684137993227406</v>
      </c>
      <c r="AK308" s="21"/>
      <c r="AL308" s="21">
        <f t="shared" si="262"/>
        <v>18.692855251326201</v>
      </c>
      <c r="AM308" s="21">
        <f t="shared" si="263"/>
        <v>20.511990282386495</v>
      </c>
      <c r="AN308" s="21">
        <f t="shared" si="264"/>
        <v>22.070858710499191</v>
      </c>
      <c r="AO308" s="21">
        <f t="shared" si="265"/>
        <v>23.312691441842173</v>
      </c>
      <c r="AP308" s="21">
        <f t="shared" si="266"/>
        <v>24.197833534125962</v>
      </c>
      <c r="AQ308" s="21">
        <f t="shared" si="267"/>
        <v>24.705293722884669</v>
      </c>
      <c r="AR308" s="21">
        <f t="shared" si="268"/>
        <v>24.832680423103419</v>
      </c>
      <c r="AS308" s="21">
        <f t="shared" si="269"/>
        <v>24.594730430481118</v>
      </c>
      <c r="AT308" s="21">
        <f t="shared" si="270"/>
        <v>24.020752662062847</v>
      </c>
      <c r="AU308" s="21">
        <f t="shared" si="271"/>
        <v>23.151366433432667</v>
      </c>
      <c r="AV308" s="21">
        <f t="shared" si="272"/>
        <v>22.034916897793536</v>
      </c>
      <c r="AW308" s="21">
        <f t="shared" si="273"/>
        <v>20.723910725276788</v>
      </c>
      <c r="AX308" s="21">
        <f t="shared" si="274"/>
        <v>19.271747286757684</v>
      </c>
      <c r="AY308" s="21">
        <f t="shared" si="275"/>
        <v>17.729939068243279</v>
      </c>
      <c r="AZ308" s="21">
        <f t="shared" si="276"/>
        <v>16.145932355897855</v>
      </c>
      <c r="BA308" s="21">
        <f t="shared" si="277"/>
        <v>14.56156481988655</v>
      </c>
      <c r="BB308" s="21">
        <f t="shared" si="278"/>
        <v>13.012136387147043</v>
      </c>
      <c r="BC308" s="21">
        <f t="shared" si="279"/>
        <v>11.526026355123411</v>
      </c>
      <c r="BD308" s="21">
        <f t="shared" si="280"/>
        <v>10.124763041309189</v>
      </c>
      <c r="BE308" s="21">
        <f t="shared" si="281"/>
        <v>8.8234405137686114</v>
      </c>
      <c r="BF308" s="21">
        <f t="shared" si="282"/>
        <v>7.6313771627586098</v>
      </c>
      <c r="BG308" s="21">
        <f t="shared" si="283"/>
        <v>6.5529197122181841</v>
      </c>
      <c r="BH308" s="21">
        <f t="shared" si="284"/>
        <v>5.5883104964189085</v>
      </c>
      <c r="BI308" s="21">
        <f t="shared" si="285"/>
        <v>4.7345526368979991</v>
      </c>
      <c r="BJ308" s="21">
        <f t="shared" si="286"/>
        <v>3.9862249412727402</v>
      </c>
      <c r="BK308" s="21">
        <f t="shared" si="287"/>
        <v>3.3362143417039731</v>
      </c>
      <c r="BL308" s="21">
        <f t="shared" si="288"/>
        <v>2.7763475245958005</v>
      </c>
      <c r="BM308" s="21">
        <f t="shared" si="289"/>
        <v>2.29791460165224</v>
      </c>
      <c r="BN308" s="21">
        <f t="shared" si="290"/>
        <v>1.8920861449912709</v>
      </c>
      <c r="BO308" s="21">
        <f t="shared" si="291"/>
        <v>1.550230829644458</v>
      </c>
      <c r="BP308" s="21">
        <f t="shared" si="292"/>
        <v>1.2641446300068935</v>
      </c>
      <c r="BQ308" s="21">
        <f t="shared" si="293"/>
        <v>1.0262044132557113</v>
      </c>
      <c r="BR308" s="21">
        <f t="shared" si="294"/>
        <v>0.82945928671008473</v>
      </c>
      <c r="BS308" s="21">
        <f t="shared" si="295"/>
        <v>0.66767258344569258</v>
      </c>
      <c r="BT308" s="21">
        <f t="shared" si="296"/>
        <v>0.53532625430659686</v>
      </c>
      <c r="BU308" s="21">
        <f t="shared" si="297"/>
        <v>0.42759795404019668</v>
      </c>
      <c r="BV308" s="21">
        <f t="shared" si="298"/>
        <v>0.3403194788512971</v>
      </c>
      <c r="BW308" s="21">
        <f t="shared" si="299"/>
        <v>0.2699235863787951</v>
      </c>
      <c r="BX308" s="21">
        <f t="shared" si="300"/>
        <v>0.21338470949218979</v>
      </c>
      <c r="BY308" s="21">
        <f t="shared" si="301"/>
        <v>0.16815772316836888</v>
      </c>
      <c r="BZ308" s="21">
        <f t="shared" si="302"/>
        <v>0.13211776793936039</v>
      </c>
      <c r="CA308" s="21">
        <f t="shared" si="303"/>
        <v>0.10350317988836147</v>
      </c>
      <c r="CB308" s="21">
        <f t="shared" si="304"/>
        <v>8.0862816426163719E-2</v>
      </c>
      <c r="CC308" s="21">
        <f t="shared" si="305"/>
        <v>6.3008480270680567E-2</v>
      </c>
      <c r="CD308" s="21">
        <f t="shared" si="306"/>
        <v>4.8972707629428423E-2</v>
      </c>
      <c r="CE308" s="21">
        <f t="shared" si="307"/>
        <v>3.7971875545945617E-2</v>
      </c>
      <c r="CF308" s="21">
        <f t="shared" si="308"/>
        <v>2.9374373527816588E-2</v>
      </c>
      <c r="CG308" s="21">
        <f t="shared" si="309"/>
        <v>2.2673453839571256E-2</v>
      </c>
      <c r="CH308" s="21">
        <f t="shared" si="310"/>
        <v>1.7464303986217729E-2</v>
      </c>
      <c r="CI308" s="21">
        <f t="shared" si="311"/>
        <v>1.3424857780035854E-2</v>
      </c>
      <c r="CJ308" s="21">
        <f t="shared" si="312"/>
        <v>1.029986484070527E-2</v>
      </c>
      <c r="CK308" s="21">
        <f t="shared" si="313"/>
        <v>7.8877620820193232E-3</v>
      </c>
      <c r="CL308" s="22">
        <f t="shared" si="314"/>
        <v>2.5109020934565324E-2</v>
      </c>
      <c r="CM308" s="20">
        <f t="shared" si="387"/>
        <v>5.9299325102983797E-4</v>
      </c>
      <c r="CN308" s="21">
        <f t="shared" si="388"/>
        <v>1.0982493161005109E-3</v>
      </c>
      <c r="CO308" s="21">
        <f t="shared" si="389"/>
        <v>2.7763518177210443E-3</v>
      </c>
      <c r="CP308" s="21">
        <f t="shared" si="390"/>
        <v>6.5307999442827357E-3</v>
      </c>
      <c r="CQ308" s="21">
        <f t="shared" si="391"/>
        <v>1.4374855677675831E-2</v>
      </c>
      <c r="CR308" s="21">
        <f t="shared" si="392"/>
        <v>2.9755732603271936E-2</v>
      </c>
      <c r="CS308" s="21">
        <f t="shared" si="393"/>
        <v>5.8188914769664327E-2</v>
      </c>
      <c r="CT308" s="21">
        <f t="shared" si="394"/>
        <v>0.10794380864134633</v>
      </c>
      <c r="CU308" s="21">
        <f t="shared" si="395"/>
        <v>0.19066163115917564</v>
      </c>
      <c r="CV308" s="21">
        <f t="shared" si="396"/>
        <v>0.32174423797631452</v>
      </c>
      <c r="CW308" s="21">
        <f t="shared" si="397"/>
        <v>0.52033597142232446</v>
      </c>
      <c r="CX308" s="21">
        <f t="shared" si="398"/>
        <v>0.80874240140253129</v>
      </c>
      <c r="CY308" s="21">
        <f t="shared" si="399"/>
        <v>1.2111944572242135</v>
      </c>
      <c r="CZ308" s="21">
        <f t="shared" si="400"/>
        <v>1.7519670106374681</v>
      </c>
      <c r="DA308" s="21">
        <f t="shared" si="401"/>
        <v>2.4529798262212323</v>
      </c>
      <c r="DB308" s="21">
        <f t="shared" si="402"/>
        <v>3.3311215364529922</v>
      </c>
      <c r="DC308" s="21">
        <f t="shared" si="403"/>
        <v>4.3956189356795656</v>
      </c>
      <c r="DD308" s="21">
        <f t="shared" si="404"/>
        <v>5.6458052768951017</v>
      </c>
      <c r="DE308" s="21">
        <f t="shared" si="405"/>
        <v>7.0696138487039368</v>
      </c>
      <c r="DF308" s="21">
        <f t="shared" si="406"/>
        <v>8.6430407621198935</v>
      </c>
      <c r="DG308" s="21">
        <f t="shared" si="407"/>
        <v>10.33069846315423</v>
      </c>
      <c r="DH308" s="21">
        <f t="shared" si="408"/>
        <v>12.087441007392993</v>
      </c>
      <c r="DI308" s="21">
        <f t="shared" si="409"/>
        <v>13.860907579336537</v>
      </c>
      <c r="DJ308" s="21">
        <f t="shared" si="410"/>
        <v>15.594723130705008</v>
      </c>
      <c r="DK308" s="21">
        <f t="shared" si="411"/>
        <v>17.232028715761086</v>
      </c>
      <c r="DL308" s="21">
        <f t="shared" si="412"/>
        <v>18.718995052173849</v>
      </c>
      <c r="DM308" s="21">
        <f t="shared" si="413"/>
        <v>20.007998689302116</v>
      </c>
      <c r="DN308" s="21">
        <f t="shared" si="414"/>
        <v>21.060201992098456</v>
      </c>
      <c r="DO308" s="21">
        <f t="shared" si="415"/>
        <v>21.847363011748087</v>
      </c>
      <c r="DP308" s="21">
        <f t="shared" si="416"/>
        <v>22.352795052221648</v>
      </c>
      <c r="DQ308" s="21">
        <f t="shared" si="417"/>
        <v>22.571485387680628</v>
      </c>
      <c r="DR308" s="21">
        <f t="shared" si="418"/>
        <v>22.509458069719837</v>
      </c>
      <c r="DS308" s="21">
        <f t="shared" si="419"/>
        <v>22.182520774980141</v>
      </c>
      <c r="DT308" s="21">
        <f t="shared" si="420"/>
        <v>21.614567711200987</v>
      </c>
      <c r="DU308" s="21">
        <f t="shared" si="421"/>
        <v>20.835620574973372</v>
      </c>
      <c r="DV308" s="21">
        <f t="shared" si="422"/>
        <v>19.879780738072537</v>
      </c>
      <c r="DW308" s="21">
        <f t="shared" si="423"/>
        <v>18.783242979504053</v>
      </c>
      <c r="DX308" s="21">
        <f t="shared" si="424"/>
        <v>17.582489429356706</v>
      </c>
      <c r="DY308" s="21">
        <f t="shared" si="425"/>
        <v>16.312746941359503</v>
      </c>
      <c r="DZ308" s="21">
        <f t="shared" si="426"/>
        <v>15.006756072571443</v>
      </c>
      <c r="EA308" s="21">
        <f t="shared" si="427"/>
        <v>13.693868363526759</v>
      </c>
      <c r="EB308" s="21">
        <f t="shared" si="428"/>
        <v>12.39946268435836</v>
      </c>
      <c r="EC308" s="21">
        <f t="shared" si="429"/>
        <v>11.144651992399007</v>
      </c>
      <c r="ED308" s="21">
        <f t="shared" si="430"/>
        <v>9.9462390161184313</v>
      </c>
      <c r="EE308" s="21">
        <f t="shared" si="431"/>
        <v>8.8168725823102303</v>
      </c>
      <c r="EF308" s="21">
        <f t="shared" si="432"/>
        <v>7.7653545779312481</v>
      </c>
      <c r="EG308" s="21">
        <f t="shared" si="433"/>
        <v>6.7970497298867443</v>
      </c>
      <c r="EH308" s="21">
        <f t="shared" si="434"/>
        <v>5.9143553132922166</v>
      </c>
      <c r="EI308" s="21">
        <f t="shared" si="435"/>
        <v>5.1171944714242832</v>
      </c>
      <c r="EJ308" s="21">
        <f t="shared" si="436"/>
        <v>4.4035041252472693</v>
      </c>
      <c r="EK308" s="21">
        <f t="shared" si="437"/>
        <v>3.7696957441430348</v>
      </c>
      <c r="EL308" s="21">
        <f t="shared" si="438"/>
        <v>3.2110740246991174</v>
      </c>
      <c r="EM308" s="21">
        <f t="shared" si="439"/>
        <v>2.7222044519028454</v>
      </c>
      <c r="EN308" s="21">
        <f t="shared" si="440"/>
        <v>2.2972256274442526</v>
      </c>
      <c r="EO308" s="21">
        <f t="shared" si="441"/>
        <v>1.9301060987532375</v>
      </c>
      <c r="EP308" s="21">
        <f t="shared" si="442"/>
        <v>1.6148482562943269</v>
      </c>
      <c r="EQ308" s="21">
        <f t="shared" si="443"/>
        <v>1.345643791000213</v>
      </c>
      <c r="ER308" s="21">
        <f t="shared" si="444"/>
        <v>1.1169863565883256</v>
      </c>
      <c r="ES308" s="21">
        <f t="shared" si="445"/>
        <v>0.92374761294285923</v>
      </c>
      <c r="ET308" s="21">
        <f t="shared" si="446"/>
        <v>0.7612228836863707</v>
      </c>
      <c r="EU308" s="21">
        <f t="shared" si="447"/>
        <v>0.62515237763919618</v>
      </c>
      <c r="EV308" s="21">
        <f t="shared" si="448"/>
        <v>0.51172341561824075</v>
      </c>
      <c r="EW308" s="21">
        <f t="shared" si="449"/>
        <v>0.41755846571495175</v>
      </c>
      <c r="EX308" s="21">
        <f t="shared" si="450"/>
        <v>0.33969309573258866</v>
      </c>
      <c r="EY308" s="21">
        <f t="shared" si="451"/>
        <v>0.27554725553118653</v>
      </c>
      <c r="EZ308" s="21">
        <f t="shared" si="452"/>
        <v>0.22289264257874086</v>
      </c>
      <c r="FA308" s="21">
        <f t="shared" si="453"/>
        <v>0.17981830505958152</v>
      </c>
      <c r="FB308" s="21">
        <f t="shared" si="454"/>
        <v>0.14469611152319664</v>
      </c>
      <c r="FC308" s="21">
        <f t="shared" si="455"/>
        <v>0.11614726904363561</v>
      </c>
      <c r="FD308" s="21">
        <f t="shared" si="456"/>
        <v>9.3010702093254377E-2</v>
      </c>
      <c r="FE308" s="21">
        <f t="shared" si="457"/>
        <v>7.4313806755356093E-2</v>
      </c>
      <c r="FF308" s="22">
        <f t="shared" si="458"/>
        <v>0.28273571010779358</v>
      </c>
    </row>
    <row r="309" spans="1:162" ht="15.5" x14ac:dyDescent="0.35">
      <c r="A309" s="4" t="s">
        <v>115</v>
      </c>
      <c r="B309" s="18">
        <f>[1]InputData!C102</f>
        <v>515.91050583657591</v>
      </c>
      <c r="C309" s="19">
        <f>'[1]Cenários obesidade'!B104</f>
        <v>28.11</v>
      </c>
      <c r="D309" s="19">
        <f>'[1]Cenários obesidade'!C104</f>
        <v>4.26</v>
      </c>
      <c r="E309" s="19">
        <f>'[1]Cenários obesidade'!D104</f>
        <v>30.920999999999999</v>
      </c>
      <c r="F309" s="19">
        <f>'[1]Cenários obesidade'!E104</f>
        <v>4.6859999999999999</v>
      </c>
      <c r="G309" s="20">
        <f t="shared" si="239"/>
        <v>3.324771945545951</v>
      </c>
      <c r="H309" s="21">
        <f t="shared" si="240"/>
        <v>0.15068801792106498</v>
      </c>
      <c r="I309" s="20">
        <f t="shared" si="241"/>
        <v>3.4200821253502758</v>
      </c>
      <c r="J309" s="22">
        <f t="shared" si="242"/>
        <v>0.15068801792106498</v>
      </c>
      <c r="K309" s="20">
        <f t="shared" si="243"/>
        <v>1.099839432913413E-2</v>
      </c>
      <c r="L309" s="21">
        <f t="shared" si="244"/>
        <v>1.649412732319247E-2</v>
      </c>
      <c r="M309" s="21">
        <f t="shared" si="245"/>
        <v>3.6456107160685529E-2</v>
      </c>
      <c r="N309" s="21">
        <f t="shared" si="246"/>
        <v>7.5285954861224663E-2</v>
      </c>
      <c r="O309" s="21">
        <f t="shared" si="247"/>
        <v>0.14604367140021374</v>
      </c>
      <c r="P309" s="21"/>
      <c r="Q309" s="21">
        <f t="shared" si="248"/>
        <v>0.26740268126575578</v>
      </c>
      <c r="R309" s="21">
        <f t="shared" si="249"/>
        <v>0.46413851896678326</v>
      </c>
      <c r="S309" s="21"/>
      <c r="T309" s="21">
        <f t="shared" si="250"/>
        <v>0.76671319997501708</v>
      </c>
      <c r="U309" s="21">
        <f t="shared" si="251"/>
        <v>1.2096716034724391</v>
      </c>
      <c r="V309" s="21"/>
      <c r="W309" s="21">
        <f t="shared" si="252"/>
        <v>1.8287581079471493</v>
      </c>
      <c r="X309" s="21">
        <f t="shared" si="253"/>
        <v>2.6569248753627099</v>
      </c>
      <c r="Y309" s="21"/>
      <c r="Z309" s="21">
        <f t="shared" si="254"/>
        <v>3.7196762088982229</v>
      </c>
      <c r="AA309" s="21">
        <f t="shared" si="255"/>
        <v>5.0304052563323456</v>
      </c>
      <c r="AB309" s="21"/>
      <c r="AC309" s="21">
        <f t="shared" si="256"/>
        <v>6.5864711539220924</v>
      </c>
      <c r="AD309" s="21">
        <f t="shared" si="257"/>
        <v>8.3667076576651773</v>
      </c>
      <c r="AE309" s="21"/>
      <c r="AF309" s="21">
        <f t="shared" si="258"/>
        <v>10.330857292672587</v>
      </c>
      <c r="AG309" s="21">
        <f t="shared" si="259"/>
        <v>12.421130718095251</v>
      </c>
      <c r="AH309" s="21"/>
      <c r="AI309" s="21">
        <f t="shared" si="260"/>
        <v>14.565762493848947</v>
      </c>
      <c r="AJ309" s="21">
        <f t="shared" si="261"/>
        <v>16.684137993227406</v>
      </c>
      <c r="AK309" s="21"/>
      <c r="AL309" s="21">
        <f t="shared" si="262"/>
        <v>18.692855251326201</v>
      </c>
      <c r="AM309" s="21">
        <f t="shared" si="263"/>
        <v>20.511990282386495</v>
      </c>
      <c r="AN309" s="21">
        <f t="shared" si="264"/>
        <v>22.070858710499191</v>
      </c>
      <c r="AO309" s="21">
        <f t="shared" si="265"/>
        <v>23.312691441842173</v>
      </c>
      <c r="AP309" s="21">
        <f t="shared" si="266"/>
        <v>24.197833534125962</v>
      </c>
      <c r="AQ309" s="21">
        <f t="shared" si="267"/>
        <v>24.705293722884669</v>
      </c>
      <c r="AR309" s="21">
        <f t="shared" si="268"/>
        <v>24.832680423103419</v>
      </c>
      <c r="AS309" s="21">
        <f t="shared" si="269"/>
        <v>24.594730430481118</v>
      </c>
      <c r="AT309" s="21">
        <f t="shared" si="270"/>
        <v>24.020752662062847</v>
      </c>
      <c r="AU309" s="21">
        <f t="shared" si="271"/>
        <v>23.151366433432667</v>
      </c>
      <c r="AV309" s="21">
        <f t="shared" si="272"/>
        <v>22.034916897793536</v>
      </c>
      <c r="AW309" s="21">
        <f t="shared" si="273"/>
        <v>20.723910725276788</v>
      </c>
      <c r="AX309" s="21">
        <f t="shared" si="274"/>
        <v>19.271747286757684</v>
      </c>
      <c r="AY309" s="21">
        <f t="shared" si="275"/>
        <v>17.729939068243279</v>
      </c>
      <c r="AZ309" s="21">
        <f t="shared" si="276"/>
        <v>16.145932355897855</v>
      </c>
      <c r="BA309" s="21">
        <f t="shared" si="277"/>
        <v>14.56156481988655</v>
      </c>
      <c r="BB309" s="21">
        <f t="shared" si="278"/>
        <v>13.012136387147043</v>
      </c>
      <c r="BC309" s="21">
        <f t="shared" si="279"/>
        <v>11.526026355123411</v>
      </c>
      <c r="BD309" s="21">
        <f t="shared" si="280"/>
        <v>10.124763041309189</v>
      </c>
      <c r="BE309" s="21">
        <f t="shared" si="281"/>
        <v>8.8234405137686114</v>
      </c>
      <c r="BF309" s="21">
        <f t="shared" si="282"/>
        <v>7.6313771627586098</v>
      </c>
      <c r="BG309" s="21">
        <f t="shared" si="283"/>
        <v>6.5529197122181841</v>
      </c>
      <c r="BH309" s="21">
        <f t="shared" si="284"/>
        <v>5.5883104964189085</v>
      </c>
      <c r="BI309" s="21">
        <f t="shared" si="285"/>
        <v>4.7345526368979991</v>
      </c>
      <c r="BJ309" s="21">
        <f t="shared" si="286"/>
        <v>3.9862249412727402</v>
      </c>
      <c r="BK309" s="21">
        <f t="shared" si="287"/>
        <v>3.3362143417039731</v>
      </c>
      <c r="BL309" s="21">
        <f t="shared" si="288"/>
        <v>2.7763475245958005</v>
      </c>
      <c r="BM309" s="21">
        <f t="shared" si="289"/>
        <v>2.29791460165224</v>
      </c>
      <c r="BN309" s="21">
        <f t="shared" si="290"/>
        <v>1.8920861449912709</v>
      </c>
      <c r="BO309" s="21">
        <f t="shared" si="291"/>
        <v>1.550230829644458</v>
      </c>
      <c r="BP309" s="21">
        <f t="shared" si="292"/>
        <v>1.2641446300068935</v>
      </c>
      <c r="BQ309" s="21">
        <f t="shared" si="293"/>
        <v>1.0262044132557113</v>
      </c>
      <c r="BR309" s="21">
        <f t="shared" si="294"/>
        <v>0.82945928671008473</v>
      </c>
      <c r="BS309" s="21">
        <f t="shared" si="295"/>
        <v>0.66767258344569258</v>
      </c>
      <c r="BT309" s="21">
        <f t="shared" si="296"/>
        <v>0.53532625430659686</v>
      </c>
      <c r="BU309" s="21">
        <f t="shared" si="297"/>
        <v>0.42759795404019668</v>
      </c>
      <c r="BV309" s="21">
        <f t="shared" si="298"/>
        <v>0.3403194788512971</v>
      </c>
      <c r="BW309" s="21">
        <f t="shared" si="299"/>
        <v>0.2699235863787951</v>
      </c>
      <c r="BX309" s="21">
        <f t="shared" si="300"/>
        <v>0.21338470949218979</v>
      </c>
      <c r="BY309" s="21">
        <f t="shared" si="301"/>
        <v>0.16815772316836888</v>
      </c>
      <c r="BZ309" s="21">
        <f t="shared" si="302"/>
        <v>0.13211776793936039</v>
      </c>
      <c r="CA309" s="21">
        <f t="shared" si="303"/>
        <v>0.10350317988836147</v>
      </c>
      <c r="CB309" s="21">
        <f t="shared" si="304"/>
        <v>8.0862816426163719E-2</v>
      </c>
      <c r="CC309" s="21">
        <f t="shared" si="305"/>
        <v>6.3008480270680567E-2</v>
      </c>
      <c r="CD309" s="21">
        <f t="shared" si="306"/>
        <v>4.8972707629428423E-2</v>
      </c>
      <c r="CE309" s="21">
        <f t="shared" si="307"/>
        <v>3.7971875545945617E-2</v>
      </c>
      <c r="CF309" s="21">
        <f t="shared" si="308"/>
        <v>2.9374373527816588E-2</v>
      </c>
      <c r="CG309" s="21">
        <f t="shared" si="309"/>
        <v>2.2673453839571256E-2</v>
      </c>
      <c r="CH309" s="21">
        <f t="shared" si="310"/>
        <v>1.7464303986217729E-2</v>
      </c>
      <c r="CI309" s="21">
        <f t="shared" si="311"/>
        <v>1.3424857780035854E-2</v>
      </c>
      <c r="CJ309" s="21">
        <f t="shared" si="312"/>
        <v>1.029986484070527E-2</v>
      </c>
      <c r="CK309" s="21">
        <f t="shared" si="313"/>
        <v>7.8877620820193232E-3</v>
      </c>
      <c r="CL309" s="22">
        <f t="shared" si="314"/>
        <v>2.5109020934565324E-2</v>
      </c>
      <c r="CM309" s="20">
        <f t="shared" si="387"/>
        <v>5.9299325102983797E-4</v>
      </c>
      <c r="CN309" s="21">
        <f t="shared" si="388"/>
        <v>1.0982493161005109E-3</v>
      </c>
      <c r="CO309" s="21">
        <f t="shared" si="389"/>
        <v>2.7763518177210443E-3</v>
      </c>
      <c r="CP309" s="21">
        <f t="shared" si="390"/>
        <v>6.5307999442827357E-3</v>
      </c>
      <c r="CQ309" s="21">
        <f t="shared" si="391"/>
        <v>1.4374855677675831E-2</v>
      </c>
      <c r="CR309" s="21">
        <f t="shared" si="392"/>
        <v>2.9755732603271936E-2</v>
      </c>
      <c r="CS309" s="21">
        <f t="shared" si="393"/>
        <v>5.8188914769664327E-2</v>
      </c>
      <c r="CT309" s="21">
        <f t="shared" si="394"/>
        <v>0.10794380864134633</v>
      </c>
      <c r="CU309" s="21">
        <f t="shared" si="395"/>
        <v>0.19066163115917564</v>
      </c>
      <c r="CV309" s="21">
        <f t="shared" si="396"/>
        <v>0.32174423797631452</v>
      </c>
      <c r="CW309" s="21">
        <f t="shared" si="397"/>
        <v>0.52033597142232446</v>
      </c>
      <c r="CX309" s="21">
        <f t="shared" si="398"/>
        <v>0.80874240140253129</v>
      </c>
      <c r="CY309" s="21">
        <f t="shared" si="399"/>
        <v>1.2111944572242135</v>
      </c>
      <c r="CZ309" s="21">
        <f t="shared" si="400"/>
        <v>1.7519670106374681</v>
      </c>
      <c r="DA309" s="21">
        <f t="shared" si="401"/>
        <v>2.4529798262212323</v>
      </c>
      <c r="DB309" s="21">
        <f t="shared" si="402"/>
        <v>3.3311215364529922</v>
      </c>
      <c r="DC309" s="21">
        <f t="shared" si="403"/>
        <v>4.3956189356795656</v>
      </c>
      <c r="DD309" s="21">
        <f t="shared" si="404"/>
        <v>5.6458052768951017</v>
      </c>
      <c r="DE309" s="21">
        <f t="shared" si="405"/>
        <v>7.0696138487039368</v>
      </c>
      <c r="DF309" s="21">
        <f t="shared" si="406"/>
        <v>8.6430407621198935</v>
      </c>
      <c r="DG309" s="21">
        <f t="shared" si="407"/>
        <v>10.33069846315423</v>
      </c>
      <c r="DH309" s="21">
        <f t="shared" si="408"/>
        <v>12.087441007392993</v>
      </c>
      <c r="DI309" s="21">
        <f t="shared" si="409"/>
        <v>13.860907579336537</v>
      </c>
      <c r="DJ309" s="21">
        <f t="shared" si="410"/>
        <v>15.594723130705008</v>
      </c>
      <c r="DK309" s="21">
        <f t="shared" si="411"/>
        <v>17.232028715761086</v>
      </c>
      <c r="DL309" s="21">
        <f t="shared" si="412"/>
        <v>18.718995052173849</v>
      </c>
      <c r="DM309" s="21">
        <f t="shared" si="413"/>
        <v>20.007998689302116</v>
      </c>
      <c r="DN309" s="21">
        <f t="shared" si="414"/>
        <v>21.060201992098456</v>
      </c>
      <c r="DO309" s="21">
        <f t="shared" si="415"/>
        <v>21.847363011748087</v>
      </c>
      <c r="DP309" s="21">
        <f t="shared" si="416"/>
        <v>22.352795052221648</v>
      </c>
      <c r="DQ309" s="21">
        <f t="shared" si="417"/>
        <v>22.571485387680628</v>
      </c>
      <c r="DR309" s="21">
        <f t="shared" si="418"/>
        <v>22.509458069719837</v>
      </c>
      <c r="DS309" s="21">
        <f t="shared" si="419"/>
        <v>22.182520774980141</v>
      </c>
      <c r="DT309" s="21">
        <f t="shared" si="420"/>
        <v>21.614567711200987</v>
      </c>
      <c r="DU309" s="21">
        <f t="shared" si="421"/>
        <v>20.835620574973372</v>
      </c>
      <c r="DV309" s="21">
        <f t="shared" si="422"/>
        <v>19.879780738072537</v>
      </c>
      <c r="DW309" s="21">
        <f t="shared" si="423"/>
        <v>18.783242979504053</v>
      </c>
      <c r="DX309" s="21">
        <f t="shared" si="424"/>
        <v>17.582489429356706</v>
      </c>
      <c r="DY309" s="21">
        <f t="shared" si="425"/>
        <v>16.312746941359503</v>
      </c>
      <c r="DZ309" s="21">
        <f t="shared" si="426"/>
        <v>15.006756072571443</v>
      </c>
      <c r="EA309" s="21">
        <f t="shared" si="427"/>
        <v>13.693868363526759</v>
      </c>
      <c r="EB309" s="21">
        <f t="shared" si="428"/>
        <v>12.39946268435836</v>
      </c>
      <c r="EC309" s="21">
        <f t="shared" si="429"/>
        <v>11.144651992399007</v>
      </c>
      <c r="ED309" s="21">
        <f t="shared" si="430"/>
        <v>9.9462390161184313</v>
      </c>
      <c r="EE309" s="21">
        <f t="shared" si="431"/>
        <v>8.8168725823102303</v>
      </c>
      <c r="EF309" s="21">
        <f t="shared" si="432"/>
        <v>7.7653545779312481</v>
      </c>
      <c r="EG309" s="21">
        <f t="shared" si="433"/>
        <v>6.7970497298867443</v>
      </c>
      <c r="EH309" s="21">
        <f t="shared" si="434"/>
        <v>5.9143553132922166</v>
      </c>
      <c r="EI309" s="21">
        <f t="shared" si="435"/>
        <v>5.1171944714242832</v>
      </c>
      <c r="EJ309" s="21">
        <f t="shared" si="436"/>
        <v>4.4035041252472693</v>
      </c>
      <c r="EK309" s="21">
        <f t="shared" si="437"/>
        <v>3.7696957441430348</v>
      </c>
      <c r="EL309" s="21">
        <f t="shared" si="438"/>
        <v>3.2110740246991174</v>
      </c>
      <c r="EM309" s="21">
        <f t="shared" si="439"/>
        <v>2.7222044519028454</v>
      </c>
      <c r="EN309" s="21">
        <f t="shared" si="440"/>
        <v>2.2972256274442526</v>
      </c>
      <c r="EO309" s="21">
        <f t="shared" si="441"/>
        <v>1.9301060987532375</v>
      </c>
      <c r="EP309" s="21">
        <f t="shared" si="442"/>
        <v>1.6148482562943269</v>
      </c>
      <c r="EQ309" s="21">
        <f t="shared" si="443"/>
        <v>1.345643791000213</v>
      </c>
      <c r="ER309" s="21">
        <f t="shared" si="444"/>
        <v>1.1169863565883256</v>
      </c>
      <c r="ES309" s="21">
        <f t="shared" si="445"/>
        <v>0.92374761294285923</v>
      </c>
      <c r="ET309" s="21">
        <f t="shared" si="446"/>
        <v>0.7612228836863707</v>
      </c>
      <c r="EU309" s="21">
        <f t="shared" si="447"/>
        <v>0.62515237763919618</v>
      </c>
      <c r="EV309" s="21">
        <f t="shared" si="448"/>
        <v>0.51172341561824075</v>
      </c>
      <c r="EW309" s="21">
        <f t="shared" si="449"/>
        <v>0.41755846571495175</v>
      </c>
      <c r="EX309" s="21">
        <f t="shared" si="450"/>
        <v>0.33969309573258866</v>
      </c>
      <c r="EY309" s="21">
        <f t="shared" si="451"/>
        <v>0.27554725553118653</v>
      </c>
      <c r="EZ309" s="21">
        <f t="shared" si="452"/>
        <v>0.22289264257874086</v>
      </c>
      <c r="FA309" s="21">
        <f t="shared" si="453"/>
        <v>0.17981830505958152</v>
      </c>
      <c r="FB309" s="21">
        <f t="shared" si="454"/>
        <v>0.14469611152319664</v>
      </c>
      <c r="FC309" s="21">
        <f t="shared" si="455"/>
        <v>0.11614726904363561</v>
      </c>
      <c r="FD309" s="21">
        <f t="shared" si="456"/>
        <v>9.3010702093254377E-2</v>
      </c>
      <c r="FE309" s="21">
        <f t="shared" si="457"/>
        <v>7.4313806755356093E-2</v>
      </c>
      <c r="FF309" s="22">
        <f t="shared" si="458"/>
        <v>0.28273571010779358</v>
      </c>
    </row>
    <row r="310" spans="1:162" ht="15.5" x14ac:dyDescent="0.35">
      <c r="A310" s="4" t="s">
        <v>116</v>
      </c>
      <c r="B310" s="18">
        <f>[1]InputData!C103</f>
        <v>515.91050583657591</v>
      </c>
      <c r="C310" s="19">
        <f>'[1]Cenários obesidade'!B105</f>
        <v>28.11</v>
      </c>
      <c r="D310" s="19">
        <f>'[1]Cenários obesidade'!C105</f>
        <v>4.26</v>
      </c>
      <c r="E310" s="19">
        <f>'[1]Cenários obesidade'!D105</f>
        <v>30.920999999999999</v>
      </c>
      <c r="F310" s="19">
        <f>'[1]Cenários obesidade'!E105</f>
        <v>4.6859999999999999</v>
      </c>
      <c r="G310" s="20">
        <f t="shared" si="239"/>
        <v>3.324771945545951</v>
      </c>
      <c r="H310" s="21">
        <f t="shared" si="240"/>
        <v>0.15068801792106498</v>
      </c>
      <c r="I310" s="20">
        <f t="shared" si="241"/>
        <v>3.4200821253502758</v>
      </c>
      <c r="J310" s="22">
        <f t="shared" si="242"/>
        <v>0.15068801792106498</v>
      </c>
      <c r="K310" s="20">
        <f t="shared" si="243"/>
        <v>1.099839432913413E-2</v>
      </c>
      <c r="L310" s="21">
        <f t="shared" si="244"/>
        <v>1.649412732319247E-2</v>
      </c>
      <c r="M310" s="21">
        <f t="shared" si="245"/>
        <v>3.6456107160685529E-2</v>
      </c>
      <c r="N310" s="21">
        <f t="shared" si="246"/>
        <v>7.5285954861224663E-2</v>
      </c>
      <c r="O310" s="21">
        <f t="shared" si="247"/>
        <v>0.14604367140021374</v>
      </c>
      <c r="P310" s="21"/>
      <c r="Q310" s="21">
        <f t="shared" si="248"/>
        <v>0.26740268126575578</v>
      </c>
      <c r="R310" s="21">
        <f t="shared" si="249"/>
        <v>0.46413851896678326</v>
      </c>
      <c r="S310" s="21"/>
      <c r="T310" s="21">
        <f t="shared" si="250"/>
        <v>0.76671319997501708</v>
      </c>
      <c r="U310" s="21">
        <f t="shared" si="251"/>
        <v>1.2096716034724391</v>
      </c>
      <c r="V310" s="21"/>
      <c r="W310" s="21">
        <f t="shared" si="252"/>
        <v>1.8287581079471493</v>
      </c>
      <c r="X310" s="21">
        <f t="shared" si="253"/>
        <v>2.6569248753627099</v>
      </c>
      <c r="Y310" s="21"/>
      <c r="Z310" s="21">
        <f t="shared" si="254"/>
        <v>3.7196762088982229</v>
      </c>
      <c r="AA310" s="21">
        <f t="shared" si="255"/>
        <v>5.0304052563323456</v>
      </c>
      <c r="AB310" s="21"/>
      <c r="AC310" s="21">
        <f t="shared" si="256"/>
        <v>6.5864711539220924</v>
      </c>
      <c r="AD310" s="21">
        <f t="shared" si="257"/>
        <v>8.3667076576651773</v>
      </c>
      <c r="AE310" s="21"/>
      <c r="AF310" s="21">
        <f t="shared" si="258"/>
        <v>10.330857292672587</v>
      </c>
      <c r="AG310" s="21">
        <f t="shared" si="259"/>
        <v>12.421130718095251</v>
      </c>
      <c r="AH310" s="21"/>
      <c r="AI310" s="21">
        <f t="shared" si="260"/>
        <v>14.565762493848947</v>
      </c>
      <c r="AJ310" s="21">
        <f t="shared" si="261"/>
        <v>16.684137993227406</v>
      </c>
      <c r="AK310" s="21"/>
      <c r="AL310" s="21">
        <f t="shared" si="262"/>
        <v>18.692855251326201</v>
      </c>
      <c r="AM310" s="21">
        <f t="shared" si="263"/>
        <v>20.511990282386495</v>
      </c>
      <c r="AN310" s="21">
        <f t="shared" si="264"/>
        <v>22.070858710499191</v>
      </c>
      <c r="AO310" s="21">
        <f t="shared" si="265"/>
        <v>23.312691441842173</v>
      </c>
      <c r="AP310" s="21">
        <f t="shared" si="266"/>
        <v>24.197833534125962</v>
      </c>
      <c r="AQ310" s="21">
        <f t="shared" si="267"/>
        <v>24.705293722884669</v>
      </c>
      <c r="AR310" s="21">
        <f t="shared" si="268"/>
        <v>24.832680423103419</v>
      </c>
      <c r="AS310" s="21">
        <f t="shared" si="269"/>
        <v>24.594730430481118</v>
      </c>
      <c r="AT310" s="21">
        <f t="shared" si="270"/>
        <v>24.020752662062847</v>
      </c>
      <c r="AU310" s="21">
        <f t="shared" si="271"/>
        <v>23.151366433432667</v>
      </c>
      <c r="AV310" s="21">
        <f t="shared" si="272"/>
        <v>22.034916897793536</v>
      </c>
      <c r="AW310" s="21">
        <f t="shared" si="273"/>
        <v>20.723910725276788</v>
      </c>
      <c r="AX310" s="21">
        <f t="shared" si="274"/>
        <v>19.271747286757684</v>
      </c>
      <c r="AY310" s="21">
        <f t="shared" si="275"/>
        <v>17.729939068243279</v>
      </c>
      <c r="AZ310" s="21">
        <f t="shared" si="276"/>
        <v>16.145932355897855</v>
      </c>
      <c r="BA310" s="21">
        <f t="shared" si="277"/>
        <v>14.56156481988655</v>
      </c>
      <c r="BB310" s="21">
        <f t="shared" si="278"/>
        <v>13.012136387147043</v>
      </c>
      <c r="BC310" s="21">
        <f t="shared" si="279"/>
        <v>11.526026355123411</v>
      </c>
      <c r="BD310" s="21">
        <f t="shared" si="280"/>
        <v>10.124763041309189</v>
      </c>
      <c r="BE310" s="21">
        <f t="shared" si="281"/>
        <v>8.8234405137686114</v>
      </c>
      <c r="BF310" s="21">
        <f t="shared" si="282"/>
        <v>7.6313771627586098</v>
      </c>
      <c r="BG310" s="21">
        <f t="shared" si="283"/>
        <v>6.5529197122181841</v>
      </c>
      <c r="BH310" s="21">
        <f t="shared" si="284"/>
        <v>5.5883104964189085</v>
      </c>
      <c r="BI310" s="21">
        <f t="shared" si="285"/>
        <v>4.7345526368979991</v>
      </c>
      <c r="BJ310" s="21">
        <f t="shared" si="286"/>
        <v>3.9862249412727402</v>
      </c>
      <c r="BK310" s="21">
        <f t="shared" si="287"/>
        <v>3.3362143417039731</v>
      </c>
      <c r="BL310" s="21">
        <f t="shared" si="288"/>
        <v>2.7763475245958005</v>
      </c>
      <c r="BM310" s="21">
        <f t="shared" si="289"/>
        <v>2.29791460165224</v>
      </c>
      <c r="BN310" s="21">
        <f t="shared" si="290"/>
        <v>1.8920861449912709</v>
      </c>
      <c r="BO310" s="21">
        <f t="shared" si="291"/>
        <v>1.550230829644458</v>
      </c>
      <c r="BP310" s="21">
        <f t="shared" si="292"/>
        <v>1.2641446300068935</v>
      </c>
      <c r="BQ310" s="21">
        <f t="shared" si="293"/>
        <v>1.0262044132557113</v>
      </c>
      <c r="BR310" s="21">
        <f t="shared" si="294"/>
        <v>0.82945928671008473</v>
      </c>
      <c r="BS310" s="21">
        <f t="shared" si="295"/>
        <v>0.66767258344569258</v>
      </c>
      <c r="BT310" s="21">
        <f t="shared" si="296"/>
        <v>0.53532625430659686</v>
      </c>
      <c r="BU310" s="21">
        <f t="shared" si="297"/>
        <v>0.42759795404019668</v>
      </c>
      <c r="BV310" s="21">
        <f t="shared" si="298"/>
        <v>0.3403194788512971</v>
      </c>
      <c r="BW310" s="21">
        <f t="shared" si="299"/>
        <v>0.2699235863787951</v>
      </c>
      <c r="BX310" s="21">
        <f t="shared" si="300"/>
        <v>0.21338470949218979</v>
      </c>
      <c r="BY310" s="21">
        <f t="shared" si="301"/>
        <v>0.16815772316836888</v>
      </c>
      <c r="BZ310" s="21">
        <f t="shared" si="302"/>
        <v>0.13211776793936039</v>
      </c>
      <c r="CA310" s="21">
        <f t="shared" si="303"/>
        <v>0.10350317988836147</v>
      </c>
      <c r="CB310" s="21">
        <f t="shared" si="304"/>
        <v>8.0862816426163719E-2</v>
      </c>
      <c r="CC310" s="21">
        <f t="shared" si="305"/>
        <v>6.3008480270680567E-2</v>
      </c>
      <c r="CD310" s="21">
        <f t="shared" si="306"/>
        <v>4.8972707629428423E-2</v>
      </c>
      <c r="CE310" s="21">
        <f t="shared" si="307"/>
        <v>3.7971875545945617E-2</v>
      </c>
      <c r="CF310" s="21">
        <f t="shared" si="308"/>
        <v>2.9374373527816588E-2</v>
      </c>
      <c r="CG310" s="21">
        <f t="shared" si="309"/>
        <v>2.2673453839571256E-2</v>
      </c>
      <c r="CH310" s="21">
        <f t="shared" si="310"/>
        <v>1.7464303986217729E-2</v>
      </c>
      <c r="CI310" s="21">
        <f t="shared" si="311"/>
        <v>1.3424857780035854E-2</v>
      </c>
      <c r="CJ310" s="21">
        <f t="shared" si="312"/>
        <v>1.029986484070527E-2</v>
      </c>
      <c r="CK310" s="21">
        <f t="shared" si="313"/>
        <v>7.8877620820193232E-3</v>
      </c>
      <c r="CL310" s="22">
        <f t="shared" si="314"/>
        <v>2.5109020934565324E-2</v>
      </c>
      <c r="CM310" s="20">
        <f t="shared" si="387"/>
        <v>5.9299325102983797E-4</v>
      </c>
      <c r="CN310" s="21">
        <f t="shared" si="388"/>
        <v>1.0982493161005109E-3</v>
      </c>
      <c r="CO310" s="21">
        <f t="shared" si="389"/>
        <v>2.7763518177210443E-3</v>
      </c>
      <c r="CP310" s="21">
        <f t="shared" si="390"/>
        <v>6.5307999442827357E-3</v>
      </c>
      <c r="CQ310" s="21">
        <f t="shared" si="391"/>
        <v>1.4374855677675831E-2</v>
      </c>
      <c r="CR310" s="21">
        <f t="shared" si="392"/>
        <v>2.9755732603271936E-2</v>
      </c>
      <c r="CS310" s="21">
        <f t="shared" si="393"/>
        <v>5.8188914769664327E-2</v>
      </c>
      <c r="CT310" s="21">
        <f t="shared" si="394"/>
        <v>0.10794380864134633</v>
      </c>
      <c r="CU310" s="21">
        <f t="shared" si="395"/>
        <v>0.19066163115917564</v>
      </c>
      <c r="CV310" s="21">
        <f t="shared" si="396"/>
        <v>0.32174423797631452</v>
      </c>
      <c r="CW310" s="21">
        <f t="shared" si="397"/>
        <v>0.52033597142232446</v>
      </c>
      <c r="CX310" s="21">
        <f t="shared" si="398"/>
        <v>0.80874240140253129</v>
      </c>
      <c r="CY310" s="21">
        <f t="shared" si="399"/>
        <v>1.2111944572242135</v>
      </c>
      <c r="CZ310" s="21">
        <f t="shared" si="400"/>
        <v>1.7519670106374681</v>
      </c>
      <c r="DA310" s="21">
        <f t="shared" si="401"/>
        <v>2.4529798262212323</v>
      </c>
      <c r="DB310" s="21">
        <f t="shared" si="402"/>
        <v>3.3311215364529922</v>
      </c>
      <c r="DC310" s="21">
        <f t="shared" si="403"/>
        <v>4.3956189356795656</v>
      </c>
      <c r="DD310" s="21">
        <f t="shared" si="404"/>
        <v>5.6458052768951017</v>
      </c>
      <c r="DE310" s="21">
        <f t="shared" si="405"/>
        <v>7.0696138487039368</v>
      </c>
      <c r="DF310" s="21">
        <f t="shared" si="406"/>
        <v>8.6430407621198935</v>
      </c>
      <c r="DG310" s="21">
        <f t="shared" si="407"/>
        <v>10.33069846315423</v>
      </c>
      <c r="DH310" s="21">
        <f t="shared" si="408"/>
        <v>12.087441007392993</v>
      </c>
      <c r="DI310" s="21">
        <f t="shared" si="409"/>
        <v>13.860907579336537</v>
      </c>
      <c r="DJ310" s="21">
        <f t="shared" si="410"/>
        <v>15.594723130705008</v>
      </c>
      <c r="DK310" s="21">
        <f t="shared" si="411"/>
        <v>17.232028715761086</v>
      </c>
      <c r="DL310" s="21">
        <f t="shared" si="412"/>
        <v>18.718995052173849</v>
      </c>
      <c r="DM310" s="21">
        <f t="shared" si="413"/>
        <v>20.007998689302116</v>
      </c>
      <c r="DN310" s="21">
        <f t="shared" si="414"/>
        <v>21.060201992098456</v>
      </c>
      <c r="DO310" s="21">
        <f t="shared" si="415"/>
        <v>21.847363011748087</v>
      </c>
      <c r="DP310" s="21">
        <f t="shared" si="416"/>
        <v>22.352795052221648</v>
      </c>
      <c r="DQ310" s="21">
        <f t="shared" si="417"/>
        <v>22.571485387680628</v>
      </c>
      <c r="DR310" s="21">
        <f t="shared" si="418"/>
        <v>22.509458069719837</v>
      </c>
      <c r="DS310" s="21">
        <f t="shared" si="419"/>
        <v>22.182520774980141</v>
      </c>
      <c r="DT310" s="21">
        <f t="shared" si="420"/>
        <v>21.614567711200987</v>
      </c>
      <c r="DU310" s="21">
        <f t="shared" si="421"/>
        <v>20.835620574973372</v>
      </c>
      <c r="DV310" s="21">
        <f t="shared" si="422"/>
        <v>19.879780738072537</v>
      </c>
      <c r="DW310" s="21">
        <f t="shared" si="423"/>
        <v>18.783242979504053</v>
      </c>
      <c r="DX310" s="21">
        <f t="shared" si="424"/>
        <v>17.582489429356706</v>
      </c>
      <c r="DY310" s="21">
        <f t="shared" si="425"/>
        <v>16.312746941359503</v>
      </c>
      <c r="DZ310" s="21">
        <f t="shared" si="426"/>
        <v>15.006756072571443</v>
      </c>
      <c r="EA310" s="21">
        <f t="shared" si="427"/>
        <v>13.693868363526759</v>
      </c>
      <c r="EB310" s="21">
        <f t="shared" si="428"/>
        <v>12.39946268435836</v>
      </c>
      <c r="EC310" s="21">
        <f t="shared" si="429"/>
        <v>11.144651992399007</v>
      </c>
      <c r="ED310" s="21">
        <f t="shared" si="430"/>
        <v>9.9462390161184313</v>
      </c>
      <c r="EE310" s="21">
        <f t="shared" si="431"/>
        <v>8.8168725823102303</v>
      </c>
      <c r="EF310" s="21">
        <f t="shared" si="432"/>
        <v>7.7653545779312481</v>
      </c>
      <c r="EG310" s="21">
        <f t="shared" si="433"/>
        <v>6.7970497298867443</v>
      </c>
      <c r="EH310" s="21">
        <f t="shared" si="434"/>
        <v>5.9143553132922166</v>
      </c>
      <c r="EI310" s="21">
        <f t="shared" si="435"/>
        <v>5.1171944714242832</v>
      </c>
      <c r="EJ310" s="21">
        <f t="shared" si="436"/>
        <v>4.4035041252472693</v>
      </c>
      <c r="EK310" s="21">
        <f t="shared" si="437"/>
        <v>3.7696957441430348</v>
      </c>
      <c r="EL310" s="21">
        <f t="shared" si="438"/>
        <v>3.2110740246991174</v>
      </c>
      <c r="EM310" s="21">
        <f t="shared" si="439"/>
        <v>2.7222044519028454</v>
      </c>
      <c r="EN310" s="21">
        <f t="shared" si="440"/>
        <v>2.2972256274442526</v>
      </c>
      <c r="EO310" s="21">
        <f t="shared" si="441"/>
        <v>1.9301060987532375</v>
      </c>
      <c r="EP310" s="21">
        <f t="shared" si="442"/>
        <v>1.6148482562943269</v>
      </c>
      <c r="EQ310" s="21">
        <f t="shared" si="443"/>
        <v>1.345643791000213</v>
      </c>
      <c r="ER310" s="21">
        <f t="shared" si="444"/>
        <v>1.1169863565883256</v>
      </c>
      <c r="ES310" s="21">
        <f t="shared" si="445"/>
        <v>0.92374761294285923</v>
      </c>
      <c r="ET310" s="21">
        <f t="shared" si="446"/>
        <v>0.7612228836863707</v>
      </c>
      <c r="EU310" s="21">
        <f t="shared" si="447"/>
        <v>0.62515237763919618</v>
      </c>
      <c r="EV310" s="21">
        <f t="shared" si="448"/>
        <v>0.51172341561824075</v>
      </c>
      <c r="EW310" s="21">
        <f t="shared" si="449"/>
        <v>0.41755846571495175</v>
      </c>
      <c r="EX310" s="21">
        <f t="shared" si="450"/>
        <v>0.33969309573258866</v>
      </c>
      <c r="EY310" s="21">
        <f t="shared" si="451"/>
        <v>0.27554725553118653</v>
      </c>
      <c r="EZ310" s="21">
        <f t="shared" si="452"/>
        <v>0.22289264257874086</v>
      </c>
      <c r="FA310" s="21">
        <f t="shared" si="453"/>
        <v>0.17981830505958152</v>
      </c>
      <c r="FB310" s="21">
        <f t="shared" si="454"/>
        <v>0.14469611152319664</v>
      </c>
      <c r="FC310" s="21">
        <f t="shared" si="455"/>
        <v>0.11614726904363561</v>
      </c>
      <c r="FD310" s="21">
        <f t="shared" si="456"/>
        <v>9.3010702093254377E-2</v>
      </c>
      <c r="FE310" s="21">
        <f t="shared" si="457"/>
        <v>7.4313806755356093E-2</v>
      </c>
      <c r="FF310" s="22">
        <f t="shared" si="458"/>
        <v>0.28273571010779358</v>
      </c>
    </row>
    <row r="311" spans="1:162" ht="15.5" x14ac:dyDescent="0.35">
      <c r="A311" s="4" t="s">
        <v>117</v>
      </c>
      <c r="B311" s="18">
        <f>[1]InputData!C104</f>
        <v>515.91050583657591</v>
      </c>
      <c r="C311" s="19">
        <f>'[1]Cenários obesidade'!B106</f>
        <v>28.11</v>
      </c>
      <c r="D311" s="19">
        <f>'[1]Cenários obesidade'!C106</f>
        <v>4.26</v>
      </c>
      <c r="E311" s="19">
        <f>'[1]Cenários obesidade'!D106</f>
        <v>30.920999999999999</v>
      </c>
      <c r="F311" s="19">
        <f>'[1]Cenários obesidade'!E106</f>
        <v>4.6859999999999999</v>
      </c>
      <c r="G311" s="20">
        <f t="shared" si="239"/>
        <v>3.324771945545951</v>
      </c>
      <c r="H311" s="21">
        <f t="shared" si="240"/>
        <v>0.15068801792106498</v>
      </c>
      <c r="I311" s="20">
        <f t="shared" si="241"/>
        <v>3.4200821253502758</v>
      </c>
      <c r="J311" s="22">
        <f t="shared" si="242"/>
        <v>0.15068801792106498</v>
      </c>
      <c r="K311" s="20">
        <f t="shared" si="243"/>
        <v>1.099839432913413E-2</v>
      </c>
      <c r="L311" s="21">
        <f t="shared" si="244"/>
        <v>1.649412732319247E-2</v>
      </c>
      <c r="M311" s="21">
        <f t="shared" si="245"/>
        <v>3.6456107160685529E-2</v>
      </c>
      <c r="N311" s="21">
        <f t="shared" si="246"/>
        <v>7.5285954861224663E-2</v>
      </c>
      <c r="O311" s="21">
        <f t="shared" si="247"/>
        <v>0.14604367140021374</v>
      </c>
      <c r="P311" s="21"/>
      <c r="Q311" s="21">
        <f t="shared" si="248"/>
        <v>0.26740268126575578</v>
      </c>
      <c r="R311" s="21">
        <f t="shared" si="249"/>
        <v>0.46413851896678326</v>
      </c>
      <c r="S311" s="21"/>
      <c r="T311" s="21">
        <f t="shared" si="250"/>
        <v>0.76671319997501708</v>
      </c>
      <c r="U311" s="21">
        <f t="shared" si="251"/>
        <v>1.2096716034724391</v>
      </c>
      <c r="V311" s="21"/>
      <c r="W311" s="21">
        <f t="shared" si="252"/>
        <v>1.8287581079471493</v>
      </c>
      <c r="X311" s="21">
        <f t="shared" si="253"/>
        <v>2.6569248753627099</v>
      </c>
      <c r="Y311" s="21"/>
      <c r="Z311" s="21">
        <f t="shared" si="254"/>
        <v>3.7196762088982229</v>
      </c>
      <c r="AA311" s="21">
        <f t="shared" si="255"/>
        <v>5.0304052563323456</v>
      </c>
      <c r="AB311" s="21"/>
      <c r="AC311" s="21">
        <f t="shared" si="256"/>
        <v>6.5864711539220924</v>
      </c>
      <c r="AD311" s="21">
        <f t="shared" si="257"/>
        <v>8.3667076576651773</v>
      </c>
      <c r="AE311" s="21"/>
      <c r="AF311" s="21">
        <f t="shared" si="258"/>
        <v>10.330857292672587</v>
      </c>
      <c r="AG311" s="21">
        <f t="shared" si="259"/>
        <v>12.421130718095251</v>
      </c>
      <c r="AH311" s="21"/>
      <c r="AI311" s="21">
        <f t="shared" si="260"/>
        <v>14.565762493848947</v>
      </c>
      <c r="AJ311" s="21">
        <f t="shared" si="261"/>
        <v>16.684137993227406</v>
      </c>
      <c r="AK311" s="21"/>
      <c r="AL311" s="21">
        <f t="shared" si="262"/>
        <v>18.692855251326201</v>
      </c>
      <c r="AM311" s="21">
        <f t="shared" si="263"/>
        <v>20.511990282386495</v>
      </c>
      <c r="AN311" s="21">
        <f t="shared" si="264"/>
        <v>22.070858710499191</v>
      </c>
      <c r="AO311" s="21">
        <f t="shared" si="265"/>
        <v>23.312691441842173</v>
      </c>
      <c r="AP311" s="21">
        <f t="shared" si="266"/>
        <v>24.197833534125962</v>
      </c>
      <c r="AQ311" s="21">
        <f t="shared" si="267"/>
        <v>24.705293722884669</v>
      </c>
      <c r="AR311" s="21">
        <f t="shared" si="268"/>
        <v>24.832680423103419</v>
      </c>
      <c r="AS311" s="21">
        <f t="shared" si="269"/>
        <v>24.594730430481118</v>
      </c>
      <c r="AT311" s="21">
        <f t="shared" si="270"/>
        <v>24.020752662062847</v>
      </c>
      <c r="AU311" s="21">
        <f t="shared" si="271"/>
        <v>23.151366433432667</v>
      </c>
      <c r="AV311" s="21">
        <f t="shared" si="272"/>
        <v>22.034916897793536</v>
      </c>
      <c r="AW311" s="21">
        <f t="shared" si="273"/>
        <v>20.723910725276788</v>
      </c>
      <c r="AX311" s="21">
        <f t="shared" si="274"/>
        <v>19.271747286757684</v>
      </c>
      <c r="AY311" s="21">
        <f t="shared" si="275"/>
        <v>17.729939068243279</v>
      </c>
      <c r="AZ311" s="21">
        <f t="shared" si="276"/>
        <v>16.145932355897855</v>
      </c>
      <c r="BA311" s="21">
        <f t="shared" si="277"/>
        <v>14.56156481988655</v>
      </c>
      <c r="BB311" s="21">
        <f t="shared" si="278"/>
        <v>13.012136387147043</v>
      </c>
      <c r="BC311" s="21">
        <f t="shared" si="279"/>
        <v>11.526026355123411</v>
      </c>
      <c r="BD311" s="21">
        <f t="shared" si="280"/>
        <v>10.124763041309189</v>
      </c>
      <c r="BE311" s="21">
        <f t="shared" si="281"/>
        <v>8.8234405137686114</v>
      </c>
      <c r="BF311" s="21">
        <f t="shared" si="282"/>
        <v>7.6313771627586098</v>
      </c>
      <c r="BG311" s="21">
        <f t="shared" si="283"/>
        <v>6.5529197122181841</v>
      </c>
      <c r="BH311" s="21">
        <f t="shared" si="284"/>
        <v>5.5883104964189085</v>
      </c>
      <c r="BI311" s="21">
        <f t="shared" si="285"/>
        <v>4.7345526368979991</v>
      </c>
      <c r="BJ311" s="21">
        <f t="shared" si="286"/>
        <v>3.9862249412727402</v>
      </c>
      <c r="BK311" s="21">
        <f t="shared" si="287"/>
        <v>3.3362143417039731</v>
      </c>
      <c r="BL311" s="21">
        <f t="shared" si="288"/>
        <v>2.7763475245958005</v>
      </c>
      <c r="BM311" s="21">
        <f t="shared" si="289"/>
        <v>2.29791460165224</v>
      </c>
      <c r="BN311" s="21">
        <f t="shared" si="290"/>
        <v>1.8920861449912709</v>
      </c>
      <c r="BO311" s="21">
        <f t="shared" si="291"/>
        <v>1.550230829644458</v>
      </c>
      <c r="BP311" s="21">
        <f t="shared" si="292"/>
        <v>1.2641446300068935</v>
      </c>
      <c r="BQ311" s="21">
        <f t="shared" si="293"/>
        <v>1.0262044132557113</v>
      </c>
      <c r="BR311" s="21">
        <f t="shared" si="294"/>
        <v>0.82945928671008473</v>
      </c>
      <c r="BS311" s="21">
        <f t="shared" si="295"/>
        <v>0.66767258344569258</v>
      </c>
      <c r="BT311" s="21">
        <f t="shared" si="296"/>
        <v>0.53532625430659686</v>
      </c>
      <c r="BU311" s="21">
        <f t="shared" si="297"/>
        <v>0.42759795404019668</v>
      </c>
      <c r="BV311" s="21">
        <f t="shared" si="298"/>
        <v>0.3403194788512971</v>
      </c>
      <c r="BW311" s="21">
        <f t="shared" si="299"/>
        <v>0.2699235863787951</v>
      </c>
      <c r="BX311" s="21">
        <f t="shared" si="300"/>
        <v>0.21338470949218979</v>
      </c>
      <c r="BY311" s="21">
        <f t="shared" si="301"/>
        <v>0.16815772316836888</v>
      </c>
      <c r="BZ311" s="21">
        <f t="shared" si="302"/>
        <v>0.13211776793936039</v>
      </c>
      <c r="CA311" s="21">
        <f t="shared" si="303"/>
        <v>0.10350317988836147</v>
      </c>
      <c r="CB311" s="21">
        <f t="shared" si="304"/>
        <v>8.0862816426163719E-2</v>
      </c>
      <c r="CC311" s="21">
        <f t="shared" si="305"/>
        <v>6.3008480270680567E-2</v>
      </c>
      <c r="CD311" s="21">
        <f t="shared" si="306"/>
        <v>4.8972707629428423E-2</v>
      </c>
      <c r="CE311" s="21">
        <f t="shared" si="307"/>
        <v>3.7971875545945617E-2</v>
      </c>
      <c r="CF311" s="21">
        <f t="shared" si="308"/>
        <v>2.9374373527816588E-2</v>
      </c>
      <c r="CG311" s="21">
        <f t="shared" si="309"/>
        <v>2.2673453839571256E-2</v>
      </c>
      <c r="CH311" s="21">
        <f t="shared" si="310"/>
        <v>1.7464303986217729E-2</v>
      </c>
      <c r="CI311" s="21">
        <f t="shared" si="311"/>
        <v>1.3424857780035854E-2</v>
      </c>
      <c r="CJ311" s="21">
        <f t="shared" si="312"/>
        <v>1.029986484070527E-2</v>
      </c>
      <c r="CK311" s="21">
        <f t="shared" si="313"/>
        <v>7.8877620820193232E-3</v>
      </c>
      <c r="CL311" s="22">
        <f t="shared" si="314"/>
        <v>2.5109020934565324E-2</v>
      </c>
      <c r="CM311" s="20">
        <f t="shared" si="387"/>
        <v>5.9299325102983797E-4</v>
      </c>
      <c r="CN311" s="21">
        <f t="shared" si="388"/>
        <v>1.0982493161005109E-3</v>
      </c>
      <c r="CO311" s="21">
        <f t="shared" si="389"/>
        <v>2.7763518177210443E-3</v>
      </c>
      <c r="CP311" s="21">
        <f t="shared" si="390"/>
        <v>6.5307999442827357E-3</v>
      </c>
      <c r="CQ311" s="21">
        <f t="shared" si="391"/>
        <v>1.4374855677675831E-2</v>
      </c>
      <c r="CR311" s="21">
        <f t="shared" si="392"/>
        <v>2.9755732603271936E-2</v>
      </c>
      <c r="CS311" s="21">
        <f t="shared" si="393"/>
        <v>5.8188914769664327E-2</v>
      </c>
      <c r="CT311" s="21">
        <f t="shared" si="394"/>
        <v>0.10794380864134633</v>
      </c>
      <c r="CU311" s="21">
        <f t="shared" si="395"/>
        <v>0.19066163115917564</v>
      </c>
      <c r="CV311" s="21">
        <f t="shared" si="396"/>
        <v>0.32174423797631452</v>
      </c>
      <c r="CW311" s="21">
        <f t="shared" si="397"/>
        <v>0.52033597142232446</v>
      </c>
      <c r="CX311" s="21">
        <f t="shared" si="398"/>
        <v>0.80874240140253129</v>
      </c>
      <c r="CY311" s="21">
        <f t="shared" si="399"/>
        <v>1.2111944572242135</v>
      </c>
      <c r="CZ311" s="21">
        <f t="shared" si="400"/>
        <v>1.7519670106374681</v>
      </c>
      <c r="DA311" s="21">
        <f t="shared" si="401"/>
        <v>2.4529798262212323</v>
      </c>
      <c r="DB311" s="21">
        <f t="shared" si="402"/>
        <v>3.3311215364529922</v>
      </c>
      <c r="DC311" s="21">
        <f t="shared" si="403"/>
        <v>4.3956189356795656</v>
      </c>
      <c r="DD311" s="21">
        <f t="shared" si="404"/>
        <v>5.6458052768951017</v>
      </c>
      <c r="DE311" s="21">
        <f t="shared" si="405"/>
        <v>7.0696138487039368</v>
      </c>
      <c r="DF311" s="21">
        <f t="shared" si="406"/>
        <v>8.6430407621198935</v>
      </c>
      <c r="DG311" s="21">
        <f t="shared" si="407"/>
        <v>10.33069846315423</v>
      </c>
      <c r="DH311" s="21">
        <f t="shared" si="408"/>
        <v>12.087441007392993</v>
      </c>
      <c r="DI311" s="21">
        <f t="shared" si="409"/>
        <v>13.860907579336537</v>
      </c>
      <c r="DJ311" s="21">
        <f t="shared" si="410"/>
        <v>15.594723130705008</v>
      </c>
      <c r="DK311" s="21">
        <f t="shared" si="411"/>
        <v>17.232028715761086</v>
      </c>
      <c r="DL311" s="21">
        <f t="shared" si="412"/>
        <v>18.718995052173849</v>
      </c>
      <c r="DM311" s="21">
        <f t="shared" si="413"/>
        <v>20.007998689302116</v>
      </c>
      <c r="DN311" s="21">
        <f t="shared" si="414"/>
        <v>21.060201992098456</v>
      </c>
      <c r="DO311" s="21">
        <f t="shared" si="415"/>
        <v>21.847363011748087</v>
      </c>
      <c r="DP311" s="21">
        <f t="shared" si="416"/>
        <v>22.352795052221648</v>
      </c>
      <c r="DQ311" s="21">
        <f t="shared" si="417"/>
        <v>22.571485387680628</v>
      </c>
      <c r="DR311" s="21">
        <f t="shared" si="418"/>
        <v>22.509458069719837</v>
      </c>
      <c r="DS311" s="21">
        <f t="shared" si="419"/>
        <v>22.182520774980141</v>
      </c>
      <c r="DT311" s="21">
        <f t="shared" si="420"/>
        <v>21.614567711200987</v>
      </c>
      <c r="DU311" s="21">
        <f t="shared" si="421"/>
        <v>20.835620574973372</v>
      </c>
      <c r="DV311" s="21">
        <f t="shared" si="422"/>
        <v>19.879780738072537</v>
      </c>
      <c r="DW311" s="21">
        <f t="shared" si="423"/>
        <v>18.783242979504053</v>
      </c>
      <c r="DX311" s="21">
        <f t="shared" si="424"/>
        <v>17.582489429356706</v>
      </c>
      <c r="DY311" s="21">
        <f t="shared" si="425"/>
        <v>16.312746941359503</v>
      </c>
      <c r="DZ311" s="21">
        <f t="shared" si="426"/>
        <v>15.006756072571443</v>
      </c>
      <c r="EA311" s="21">
        <f t="shared" si="427"/>
        <v>13.693868363526759</v>
      </c>
      <c r="EB311" s="21">
        <f t="shared" si="428"/>
        <v>12.39946268435836</v>
      </c>
      <c r="EC311" s="21">
        <f t="shared" si="429"/>
        <v>11.144651992399007</v>
      </c>
      <c r="ED311" s="21">
        <f t="shared" si="430"/>
        <v>9.9462390161184313</v>
      </c>
      <c r="EE311" s="21">
        <f t="shared" si="431"/>
        <v>8.8168725823102303</v>
      </c>
      <c r="EF311" s="21">
        <f t="shared" si="432"/>
        <v>7.7653545779312481</v>
      </c>
      <c r="EG311" s="21">
        <f t="shared" si="433"/>
        <v>6.7970497298867443</v>
      </c>
      <c r="EH311" s="21">
        <f t="shared" si="434"/>
        <v>5.9143553132922166</v>
      </c>
      <c r="EI311" s="21">
        <f t="shared" si="435"/>
        <v>5.1171944714242832</v>
      </c>
      <c r="EJ311" s="21">
        <f t="shared" si="436"/>
        <v>4.4035041252472693</v>
      </c>
      <c r="EK311" s="21">
        <f t="shared" si="437"/>
        <v>3.7696957441430348</v>
      </c>
      <c r="EL311" s="21">
        <f t="shared" si="438"/>
        <v>3.2110740246991174</v>
      </c>
      <c r="EM311" s="21">
        <f t="shared" si="439"/>
        <v>2.7222044519028454</v>
      </c>
      <c r="EN311" s="21">
        <f t="shared" si="440"/>
        <v>2.2972256274442526</v>
      </c>
      <c r="EO311" s="21">
        <f t="shared" si="441"/>
        <v>1.9301060987532375</v>
      </c>
      <c r="EP311" s="21">
        <f t="shared" si="442"/>
        <v>1.6148482562943269</v>
      </c>
      <c r="EQ311" s="21">
        <f t="shared" si="443"/>
        <v>1.345643791000213</v>
      </c>
      <c r="ER311" s="21">
        <f t="shared" si="444"/>
        <v>1.1169863565883256</v>
      </c>
      <c r="ES311" s="21">
        <f t="shared" si="445"/>
        <v>0.92374761294285923</v>
      </c>
      <c r="ET311" s="21">
        <f t="shared" si="446"/>
        <v>0.7612228836863707</v>
      </c>
      <c r="EU311" s="21">
        <f t="shared" si="447"/>
        <v>0.62515237763919618</v>
      </c>
      <c r="EV311" s="21">
        <f t="shared" si="448"/>
        <v>0.51172341561824075</v>
      </c>
      <c r="EW311" s="21">
        <f t="shared" si="449"/>
        <v>0.41755846571495175</v>
      </c>
      <c r="EX311" s="21">
        <f t="shared" si="450"/>
        <v>0.33969309573258866</v>
      </c>
      <c r="EY311" s="21">
        <f t="shared" si="451"/>
        <v>0.27554725553118653</v>
      </c>
      <c r="EZ311" s="21">
        <f t="shared" si="452"/>
        <v>0.22289264257874086</v>
      </c>
      <c r="FA311" s="21">
        <f t="shared" si="453"/>
        <v>0.17981830505958152</v>
      </c>
      <c r="FB311" s="21">
        <f t="shared" si="454"/>
        <v>0.14469611152319664</v>
      </c>
      <c r="FC311" s="21">
        <f t="shared" si="455"/>
        <v>0.11614726904363561</v>
      </c>
      <c r="FD311" s="21">
        <f t="shared" si="456"/>
        <v>9.3010702093254377E-2</v>
      </c>
      <c r="FE311" s="21">
        <f t="shared" si="457"/>
        <v>7.4313806755356093E-2</v>
      </c>
      <c r="FF311" s="22">
        <f t="shared" si="458"/>
        <v>0.28273571010779358</v>
      </c>
    </row>
    <row r="312" spans="1:162" ht="15.5" x14ac:dyDescent="0.35">
      <c r="A312" s="4" t="s">
        <v>118</v>
      </c>
      <c r="B312" s="18">
        <f>[1]InputData!C105</f>
        <v>515.91050583657591</v>
      </c>
      <c r="C312" s="19">
        <f>'[1]Cenários obesidade'!B107</f>
        <v>28.11</v>
      </c>
      <c r="D312" s="19">
        <f>'[1]Cenários obesidade'!C107</f>
        <v>4.26</v>
      </c>
      <c r="E312" s="19">
        <f>'[1]Cenários obesidade'!D107</f>
        <v>30.920999999999999</v>
      </c>
      <c r="F312" s="19">
        <f>'[1]Cenários obesidade'!E107</f>
        <v>4.6859999999999999</v>
      </c>
      <c r="G312" s="20">
        <f t="shared" si="239"/>
        <v>3.324771945545951</v>
      </c>
      <c r="H312" s="21">
        <f t="shared" si="240"/>
        <v>0.15068801792106498</v>
      </c>
      <c r="I312" s="20">
        <f t="shared" si="241"/>
        <v>3.4200821253502758</v>
      </c>
      <c r="J312" s="22">
        <f t="shared" si="242"/>
        <v>0.15068801792106498</v>
      </c>
      <c r="K312" s="20">
        <f t="shared" si="243"/>
        <v>1.099839432913413E-2</v>
      </c>
      <c r="L312" s="21">
        <f t="shared" si="244"/>
        <v>1.649412732319247E-2</v>
      </c>
      <c r="M312" s="21">
        <f t="shared" si="245"/>
        <v>3.6456107160685529E-2</v>
      </c>
      <c r="N312" s="21">
        <f t="shared" si="246"/>
        <v>7.5285954861224663E-2</v>
      </c>
      <c r="O312" s="21">
        <f t="shared" si="247"/>
        <v>0.14604367140021374</v>
      </c>
      <c r="P312" s="21"/>
      <c r="Q312" s="21">
        <f t="shared" si="248"/>
        <v>0.26740268126575578</v>
      </c>
      <c r="R312" s="21">
        <f t="shared" si="249"/>
        <v>0.46413851896678326</v>
      </c>
      <c r="S312" s="21"/>
      <c r="T312" s="21">
        <f t="shared" si="250"/>
        <v>0.76671319997501708</v>
      </c>
      <c r="U312" s="21">
        <f t="shared" si="251"/>
        <v>1.2096716034724391</v>
      </c>
      <c r="V312" s="21"/>
      <c r="W312" s="21">
        <f t="shared" si="252"/>
        <v>1.8287581079471493</v>
      </c>
      <c r="X312" s="21">
        <f t="shared" si="253"/>
        <v>2.6569248753627099</v>
      </c>
      <c r="Y312" s="21"/>
      <c r="Z312" s="21">
        <f t="shared" si="254"/>
        <v>3.7196762088982229</v>
      </c>
      <c r="AA312" s="21">
        <f t="shared" si="255"/>
        <v>5.0304052563323456</v>
      </c>
      <c r="AB312" s="21"/>
      <c r="AC312" s="21">
        <f t="shared" si="256"/>
        <v>6.5864711539220924</v>
      </c>
      <c r="AD312" s="21">
        <f t="shared" si="257"/>
        <v>8.3667076576651773</v>
      </c>
      <c r="AE312" s="21"/>
      <c r="AF312" s="21">
        <f t="shared" si="258"/>
        <v>10.330857292672587</v>
      </c>
      <c r="AG312" s="21">
        <f t="shared" si="259"/>
        <v>12.421130718095251</v>
      </c>
      <c r="AH312" s="21"/>
      <c r="AI312" s="21">
        <f t="shared" si="260"/>
        <v>14.565762493848947</v>
      </c>
      <c r="AJ312" s="21">
        <f t="shared" si="261"/>
        <v>16.684137993227406</v>
      </c>
      <c r="AK312" s="21"/>
      <c r="AL312" s="21">
        <f t="shared" si="262"/>
        <v>18.692855251326201</v>
      </c>
      <c r="AM312" s="21">
        <f t="shared" si="263"/>
        <v>20.511990282386495</v>
      </c>
      <c r="AN312" s="21">
        <f t="shared" si="264"/>
        <v>22.070858710499191</v>
      </c>
      <c r="AO312" s="21">
        <f t="shared" si="265"/>
        <v>23.312691441842173</v>
      </c>
      <c r="AP312" s="21">
        <f t="shared" si="266"/>
        <v>24.197833534125962</v>
      </c>
      <c r="AQ312" s="21">
        <f t="shared" si="267"/>
        <v>24.705293722884669</v>
      </c>
      <c r="AR312" s="21">
        <f t="shared" si="268"/>
        <v>24.832680423103419</v>
      </c>
      <c r="AS312" s="21">
        <f t="shared" si="269"/>
        <v>24.594730430481118</v>
      </c>
      <c r="AT312" s="21">
        <f t="shared" si="270"/>
        <v>24.020752662062847</v>
      </c>
      <c r="AU312" s="21">
        <f t="shared" si="271"/>
        <v>23.151366433432667</v>
      </c>
      <c r="AV312" s="21">
        <f t="shared" si="272"/>
        <v>22.034916897793536</v>
      </c>
      <c r="AW312" s="21">
        <f t="shared" si="273"/>
        <v>20.723910725276788</v>
      </c>
      <c r="AX312" s="21">
        <f t="shared" si="274"/>
        <v>19.271747286757684</v>
      </c>
      <c r="AY312" s="21">
        <f t="shared" si="275"/>
        <v>17.729939068243279</v>
      </c>
      <c r="AZ312" s="21">
        <f t="shared" si="276"/>
        <v>16.145932355897855</v>
      </c>
      <c r="BA312" s="21">
        <f t="shared" si="277"/>
        <v>14.56156481988655</v>
      </c>
      <c r="BB312" s="21">
        <f t="shared" si="278"/>
        <v>13.012136387147043</v>
      </c>
      <c r="BC312" s="21">
        <f t="shared" si="279"/>
        <v>11.526026355123411</v>
      </c>
      <c r="BD312" s="21">
        <f t="shared" si="280"/>
        <v>10.124763041309189</v>
      </c>
      <c r="BE312" s="21">
        <f t="shared" si="281"/>
        <v>8.8234405137686114</v>
      </c>
      <c r="BF312" s="21">
        <f t="shared" si="282"/>
        <v>7.6313771627586098</v>
      </c>
      <c r="BG312" s="21">
        <f t="shared" si="283"/>
        <v>6.5529197122181841</v>
      </c>
      <c r="BH312" s="21">
        <f t="shared" si="284"/>
        <v>5.5883104964189085</v>
      </c>
      <c r="BI312" s="21">
        <f t="shared" si="285"/>
        <v>4.7345526368979991</v>
      </c>
      <c r="BJ312" s="21">
        <f t="shared" si="286"/>
        <v>3.9862249412727402</v>
      </c>
      <c r="BK312" s="21">
        <f t="shared" si="287"/>
        <v>3.3362143417039731</v>
      </c>
      <c r="BL312" s="21">
        <f t="shared" si="288"/>
        <v>2.7763475245958005</v>
      </c>
      <c r="BM312" s="21">
        <f t="shared" si="289"/>
        <v>2.29791460165224</v>
      </c>
      <c r="BN312" s="21">
        <f t="shared" si="290"/>
        <v>1.8920861449912709</v>
      </c>
      <c r="BO312" s="21">
        <f t="shared" si="291"/>
        <v>1.550230829644458</v>
      </c>
      <c r="BP312" s="21">
        <f t="shared" si="292"/>
        <v>1.2641446300068935</v>
      </c>
      <c r="BQ312" s="21">
        <f t="shared" si="293"/>
        <v>1.0262044132557113</v>
      </c>
      <c r="BR312" s="21">
        <f t="shared" si="294"/>
        <v>0.82945928671008473</v>
      </c>
      <c r="BS312" s="21">
        <f t="shared" si="295"/>
        <v>0.66767258344569258</v>
      </c>
      <c r="BT312" s="21">
        <f t="shared" si="296"/>
        <v>0.53532625430659686</v>
      </c>
      <c r="BU312" s="21">
        <f t="shared" si="297"/>
        <v>0.42759795404019668</v>
      </c>
      <c r="BV312" s="21">
        <f t="shared" si="298"/>
        <v>0.3403194788512971</v>
      </c>
      <c r="BW312" s="21">
        <f t="shared" si="299"/>
        <v>0.2699235863787951</v>
      </c>
      <c r="BX312" s="21">
        <f t="shared" si="300"/>
        <v>0.21338470949218979</v>
      </c>
      <c r="BY312" s="21">
        <f t="shared" si="301"/>
        <v>0.16815772316836888</v>
      </c>
      <c r="BZ312" s="21">
        <f t="shared" si="302"/>
        <v>0.13211776793936039</v>
      </c>
      <c r="CA312" s="21">
        <f t="shared" si="303"/>
        <v>0.10350317988836147</v>
      </c>
      <c r="CB312" s="21">
        <f t="shared" si="304"/>
        <v>8.0862816426163719E-2</v>
      </c>
      <c r="CC312" s="21">
        <f t="shared" si="305"/>
        <v>6.3008480270680567E-2</v>
      </c>
      <c r="CD312" s="21">
        <f t="shared" si="306"/>
        <v>4.8972707629428423E-2</v>
      </c>
      <c r="CE312" s="21">
        <f t="shared" si="307"/>
        <v>3.7971875545945617E-2</v>
      </c>
      <c r="CF312" s="21">
        <f t="shared" si="308"/>
        <v>2.9374373527816588E-2</v>
      </c>
      <c r="CG312" s="21">
        <f t="shared" si="309"/>
        <v>2.2673453839571256E-2</v>
      </c>
      <c r="CH312" s="21">
        <f t="shared" si="310"/>
        <v>1.7464303986217729E-2</v>
      </c>
      <c r="CI312" s="21">
        <f t="shared" si="311"/>
        <v>1.3424857780035854E-2</v>
      </c>
      <c r="CJ312" s="21">
        <f t="shared" si="312"/>
        <v>1.029986484070527E-2</v>
      </c>
      <c r="CK312" s="21">
        <f t="shared" si="313"/>
        <v>7.8877620820193232E-3</v>
      </c>
      <c r="CL312" s="22">
        <f t="shared" si="314"/>
        <v>2.5109020934565324E-2</v>
      </c>
      <c r="CM312" s="20">
        <f t="shared" si="387"/>
        <v>5.9299325102983797E-4</v>
      </c>
      <c r="CN312" s="21">
        <f t="shared" si="388"/>
        <v>1.0982493161005109E-3</v>
      </c>
      <c r="CO312" s="21">
        <f t="shared" si="389"/>
        <v>2.7763518177210443E-3</v>
      </c>
      <c r="CP312" s="21">
        <f t="shared" si="390"/>
        <v>6.5307999442827357E-3</v>
      </c>
      <c r="CQ312" s="21">
        <f t="shared" si="391"/>
        <v>1.4374855677675831E-2</v>
      </c>
      <c r="CR312" s="21">
        <f t="shared" si="392"/>
        <v>2.9755732603271936E-2</v>
      </c>
      <c r="CS312" s="21">
        <f t="shared" si="393"/>
        <v>5.8188914769664327E-2</v>
      </c>
      <c r="CT312" s="21">
        <f t="shared" si="394"/>
        <v>0.10794380864134633</v>
      </c>
      <c r="CU312" s="21">
        <f t="shared" si="395"/>
        <v>0.19066163115917564</v>
      </c>
      <c r="CV312" s="21">
        <f t="shared" si="396"/>
        <v>0.32174423797631452</v>
      </c>
      <c r="CW312" s="21">
        <f t="shared" si="397"/>
        <v>0.52033597142232446</v>
      </c>
      <c r="CX312" s="21">
        <f t="shared" si="398"/>
        <v>0.80874240140253129</v>
      </c>
      <c r="CY312" s="21">
        <f t="shared" si="399"/>
        <v>1.2111944572242135</v>
      </c>
      <c r="CZ312" s="21">
        <f t="shared" si="400"/>
        <v>1.7519670106374681</v>
      </c>
      <c r="DA312" s="21">
        <f t="shared" si="401"/>
        <v>2.4529798262212323</v>
      </c>
      <c r="DB312" s="21">
        <f t="shared" si="402"/>
        <v>3.3311215364529922</v>
      </c>
      <c r="DC312" s="21">
        <f t="shared" si="403"/>
        <v>4.3956189356795656</v>
      </c>
      <c r="DD312" s="21">
        <f t="shared" si="404"/>
        <v>5.6458052768951017</v>
      </c>
      <c r="DE312" s="21">
        <f t="shared" si="405"/>
        <v>7.0696138487039368</v>
      </c>
      <c r="DF312" s="21">
        <f t="shared" si="406"/>
        <v>8.6430407621198935</v>
      </c>
      <c r="DG312" s="21">
        <f t="shared" si="407"/>
        <v>10.33069846315423</v>
      </c>
      <c r="DH312" s="21">
        <f t="shared" si="408"/>
        <v>12.087441007392993</v>
      </c>
      <c r="DI312" s="21">
        <f t="shared" si="409"/>
        <v>13.860907579336537</v>
      </c>
      <c r="DJ312" s="21">
        <f t="shared" si="410"/>
        <v>15.594723130705008</v>
      </c>
      <c r="DK312" s="21">
        <f t="shared" si="411"/>
        <v>17.232028715761086</v>
      </c>
      <c r="DL312" s="21">
        <f t="shared" si="412"/>
        <v>18.718995052173849</v>
      </c>
      <c r="DM312" s="21">
        <f t="shared" si="413"/>
        <v>20.007998689302116</v>
      </c>
      <c r="DN312" s="21">
        <f t="shared" si="414"/>
        <v>21.060201992098456</v>
      </c>
      <c r="DO312" s="21">
        <f t="shared" si="415"/>
        <v>21.847363011748087</v>
      </c>
      <c r="DP312" s="21">
        <f t="shared" si="416"/>
        <v>22.352795052221648</v>
      </c>
      <c r="DQ312" s="21">
        <f t="shared" si="417"/>
        <v>22.571485387680628</v>
      </c>
      <c r="DR312" s="21">
        <f t="shared" si="418"/>
        <v>22.509458069719837</v>
      </c>
      <c r="DS312" s="21">
        <f t="shared" si="419"/>
        <v>22.182520774980141</v>
      </c>
      <c r="DT312" s="21">
        <f t="shared" si="420"/>
        <v>21.614567711200987</v>
      </c>
      <c r="DU312" s="21">
        <f t="shared" si="421"/>
        <v>20.835620574973372</v>
      </c>
      <c r="DV312" s="21">
        <f t="shared" si="422"/>
        <v>19.879780738072537</v>
      </c>
      <c r="DW312" s="21">
        <f t="shared" si="423"/>
        <v>18.783242979504053</v>
      </c>
      <c r="DX312" s="21">
        <f t="shared" si="424"/>
        <v>17.582489429356706</v>
      </c>
      <c r="DY312" s="21">
        <f t="shared" si="425"/>
        <v>16.312746941359503</v>
      </c>
      <c r="DZ312" s="21">
        <f t="shared" si="426"/>
        <v>15.006756072571443</v>
      </c>
      <c r="EA312" s="21">
        <f t="shared" si="427"/>
        <v>13.693868363526759</v>
      </c>
      <c r="EB312" s="21">
        <f t="shared" si="428"/>
        <v>12.39946268435836</v>
      </c>
      <c r="EC312" s="21">
        <f t="shared" si="429"/>
        <v>11.144651992399007</v>
      </c>
      <c r="ED312" s="21">
        <f t="shared" si="430"/>
        <v>9.9462390161184313</v>
      </c>
      <c r="EE312" s="21">
        <f t="shared" si="431"/>
        <v>8.8168725823102303</v>
      </c>
      <c r="EF312" s="21">
        <f t="shared" si="432"/>
        <v>7.7653545779312481</v>
      </c>
      <c r="EG312" s="21">
        <f t="shared" si="433"/>
        <v>6.7970497298867443</v>
      </c>
      <c r="EH312" s="21">
        <f t="shared" si="434"/>
        <v>5.9143553132922166</v>
      </c>
      <c r="EI312" s="21">
        <f t="shared" si="435"/>
        <v>5.1171944714242832</v>
      </c>
      <c r="EJ312" s="21">
        <f t="shared" si="436"/>
        <v>4.4035041252472693</v>
      </c>
      <c r="EK312" s="21">
        <f t="shared" si="437"/>
        <v>3.7696957441430348</v>
      </c>
      <c r="EL312" s="21">
        <f t="shared" si="438"/>
        <v>3.2110740246991174</v>
      </c>
      <c r="EM312" s="21">
        <f t="shared" si="439"/>
        <v>2.7222044519028454</v>
      </c>
      <c r="EN312" s="21">
        <f t="shared" si="440"/>
        <v>2.2972256274442526</v>
      </c>
      <c r="EO312" s="21">
        <f t="shared" si="441"/>
        <v>1.9301060987532375</v>
      </c>
      <c r="EP312" s="21">
        <f t="shared" si="442"/>
        <v>1.6148482562943269</v>
      </c>
      <c r="EQ312" s="21">
        <f t="shared" si="443"/>
        <v>1.345643791000213</v>
      </c>
      <c r="ER312" s="21">
        <f t="shared" si="444"/>
        <v>1.1169863565883256</v>
      </c>
      <c r="ES312" s="21">
        <f t="shared" si="445"/>
        <v>0.92374761294285923</v>
      </c>
      <c r="ET312" s="21">
        <f t="shared" si="446"/>
        <v>0.7612228836863707</v>
      </c>
      <c r="EU312" s="21">
        <f t="shared" si="447"/>
        <v>0.62515237763919618</v>
      </c>
      <c r="EV312" s="21">
        <f t="shared" si="448"/>
        <v>0.51172341561824075</v>
      </c>
      <c r="EW312" s="21">
        <f t="shared" si="449"/>
        <v>0.41755846571495175</v>
      </c>
      <c r="EX312" s="21">
        <f t="shared" si="450"/>
        <v>0.33969309573258866</v>
      </c>
      <c r="EY312" s="21">
        <f t="shared" si="451"/>
        <v>0.27554725553118653</v>
      </c>
      <c r="EZ312" s="21">
        <f t="shared" si="452"/>
        <v>0.22289264257874086</v>
      </c>
      <c r="FA312" s="21">
        <f t="shared" si="453"/>
        <v>0.17981830505958152</v>
      </c>
      <c r="FB312" s="21">
        <f t="shared" si="454"/>
        <v>0.14469611152319664</v>
      </c>
      <c r="FC312" s="21">
        <f t="shared" si="455"/>
        <v>0.11614726904363561</v>
      </c>
      <c r="FD312" s="21">
        <f t="shared" si="456"/>
        <v>9.3010702093254377E-2</v>
      </c>
      <c r="FE312" s="21">
        <f t="shared" si="457"/>
        <v>7.4313806755356093E-2</v>
      </c>
      <c r="FF312" s="22">
        <f t="shared" si="458"/>
        <v>0.28273571010779358</v>
      </c>
    </row>
    <row r="313" spans="1:162" ht="15.5" x14ac:dyDescent="0.35">
      <c r="A313" s="4" t="s">
        <v>119</v>
      </c>
      <c r="B313" s="18">
        <f>[1]InputData!C106</f>
        <v>1512974</v>
      </c>
      <c r="C313" s="19">
        <f>'[1]Cenários obesidade'!B108</f>
        <v>24.23</v>
      </c>
      <c r="D313" s="19">
        <f>'[1]Cenários obesidade'!C108</f>
        <v>5.1100000000000003</v>
      </c>
      <c r="E313" s="19">
        <f>'[1]Cenários obesidade'!D108</f>
        <v>26.652999999999999</v>
      </c>
      <c r="F313" s="19">
        <f>'[1]Cenários obesidade'!E108</f>
        <v>5.6210000000000004</v>
      </c>
      <c r="G313" s="20">
        <f t="shared" si="239"/>
        <v>3.1658334192014057</v>
      </c>
      <c r="H313" s="21">
        <f t="shared" si="240"/>
        <v>0.20860544397032685</v>
      </c>
      <c r="I313" s="20">
        <f t="shared" si="241"/>
        <v>3.2611435990057305</v>
      </c>
      <c r="J313" s="22">
        <f t="shared" si="242"/>
        <v>0.20860544397032685</v>
      </c>
      <c r="K313" s="20">
        <f t="shared" si="243"/>
        <v>21332.915074323002</v>
      </c>
      <c r="L313" s="21">
        <f t="shared" si="244"/>
        <v>10151.511083657331</v>
      </c>
      <c r="M313" s="21">
        <f t="shared" si="245"/>
        <v>13462.000924186003</v>
      </c>
      <c r="N313" s="21">
        <f t="shared" si="246"/>
        <v>17298.181782295265</v>
      </c>
      <c r="O313" s="21">
        <f t="shared" si="247"/>
        <v>21593.434406225751</v>
      </c>
      <c r="P313" s="21"/>
      <c r="Q313" s="21">
        <f t="shared" si="248"/>
        <v>26246.845383447664</v>
      </c>
      <c r="R313" s="21">
        <f t="shared" si="249"/>
        <v>31129.34073385677</v>
      </c>
      <c r="S313" s="21"/>
      <c r="T313" s="21">
        <f t="shared" si="250"/>
        <v>36092.362237042769</v>
      </c>
      <c r="U313" s="21">
        <f t="shared" si="251"/>
        <v>40978.002610275762</v>
      </c>
      <c r="V313" s="21"/>
      <c r="W313" s="21">
        <f t="shared" si="252"/>
        <v>45629.453908257557</v>
      </c>
      <c r="X313" s="21">
        <f t="shared" si="253"/>
        <v>49900.725516543076</v>
      </c>
      <c r="Y313" s="21"/>
      <c r="Z313" s="21">
        <f t="shared" si="254"/>
        <v>53664.807817795474</v>
      </c>
      <c r="AA313" s="21">
        <f t="shared" si="255"/>
        <v>56819.740604752245</v>
      </c>
      <c r="AB313" s="21"/>
      <c r="AC313" s="21">
        <f t="shared" si="256"/>
        <v>59292.340290791573</v>
      </c>
      <c r="AD313" s="21">
        <f t="shared" si="257"/>
        <v>61039.606304303816</v>
      </c>
      <c r="AE313" s="21"/>
      <c r="AF313" s="21">
        <f t="shared" si="258"/>
        <v>62048.038252967388</v>
      </c>
      <c r="AG313" s="21">
        <f t="shared" si="259"/>
        <v>62331.239183818499</v>
      </c>
      <c r="AH313" s="21"/>
      <c r="AI313" s="21">
        <f t="shared" si="260"/>
        <v>61926.256138944664</v>
      </c>
      <c r="AJ313" s="21">
        <f t="shared" si="261"/>
        <v>60889.12533934151</v>
      </c>
      <c r="AK313" s="21"/>
      <c r="AL313" s="21">
        <f t="shared" si="262"/>
        <v>59290.058786492365</v>
      </c>
      <c r="AM313" s="21">
        <f t="shared" si="263"/>
        <v>57208.646709172637</v>
      </c>
      <c r="AN313" s="21">
        <f t="shared" si="264"/>
        <v>54729.370362383808</v>
      </c>
      <c r="AO313" s="21">
        <f t="shared" si="265"/>
        <v>51937.634339311182</v>
      </c>
      <c r="AP313" s="21">
        <f t="shared" si="266"/>
        <v>48916.446033270789</v>
      </c>
      <c r="AQ313" s="21">
        <f t="shared" si="267"/>
        <v>45743.798396169215</v>
      </c>
      <c r="AR313" s="21">
        <f t="shared" si="268"/>
        <v>42490.754125194944</v>
      </c>
      <c r="AS313" s="21">
        <f t="shared" si="269"/>
        <v>39220.186042986868</v>
      </c>
      <c r="AT313" s="21">
        <f t="shared" si="270"/>
        <v>35986.099213084766</v>
      </c>
      <c r="AU313" s="21">
        <f t="shared" si="271"/>
        <v>32833.443646309839</v>
      </c>
      <c r="AV313" s="21">
        <f t="shared" si="272"/>
        <v>29798.320100053752</v>
      </c>
      <c r="AW313" s="21">
        <f t="shared" si="273"/>
        <v>26908.483042219934</v>
      </c>
      <c r="AX313" s="21">
        <f t="shared" si="274"/>
        <v>24184.052014973397</v>
      </c>
      <c r="AY313" s="21">
        <f t="shared" si="275"/>
        <v>21638.35331886206</v>
      </c>
      <c r="AZ313" s="21">
        <f t="shared" si="276"/>
        <v>19278.826427494954</v>
      </c>
      <c r="BA313" s="21">
        <f t="shared" si="277"/>
        <v>17107.942502290451</v>
      </c>
      <c r="BB313" s="21">
        <f t="shared" si="278"/>
        <v>15124.094840560245</v>
      </c>
      <c r="BC313" s="21">
        <f t="shared" si="279"/>
        <v>13322.43242022191</v>
      </c>
      <c r="BD313" s="21">
        <f t="shared" si="280"/>
        <v>11695.617533950779</v>
      </c>
      <c r="BE313" s="21">
        <f t="shared" si="281"/>
        <v>10234.496679962853</v>
      </c>
      <c r="BF313" s="21">
        <f t="shared" si="282"/>
        <v>8928.6803964258943</v>
      </c>
      <c r="BG313" s="21">
        <f t="shared" si="283"/>
        <v>7767.0326979005749</v>
      </c>
      <c r="BH313" s="21">
        <f t="shared" si="284"/>
        <v>6738.0743657094163</v>
      </c>
      <c r="BI313" s="21">
        <f t="shared" si="285"/>
        <v>5830.3067622326753</v>
      </c>
      <c r="BJ313" s="21">
        <f t="shared" si="286"/>
        <v>5032.4642928279509</v>
      </c>
      <c r="BK313" s="21">
        <f t="shared" si="287"/>
        <v>4333.7043311915004</v>
      </c>
      <c r="BL313" s="21">
        <f t="shared" si="288"/>
        <v>3723.7435391457952</v>
      </c>
      <c r="BM313" s="21">
        <f t="shared" si="289"/>
        <v>3192.9492105558984</v>
      </c>
      <c r="BN313" s="21">
        <f t="shared" si="290"/>
        <v>2732.3936859226055</v>
      </c>
      <c r="BO313" s="21">
        <f t="shared" si="291"/>
        <v>2333.8791278052468</v>
      </c>
      <c r="BP313" s="21">
        <f t="shared" si="292"/>
        <v>1989.9391024848571</v>
      </c>
      <c r="BQ313" s="21">
        <f t="shared" si="293"/>
        <v>1693.8225437577157</v>
      </c>
      <c r="BR313" s="21">
        <f t="shared" si="294"/>
        <v>1439.4648261468431</v>
      </c>
      <c r="BS313" s="21">
        <f t="shared" si="295"/>
        <v>1221.4498779426617</v>
      </c>
      <c r="BT313" s="21">
        <f t="shared" si="296"/>
        <v>1034.9665384019218</v>
      </c>
      <c r="BU313" s="21">
        <f t="shared" si="297"/>
        <v>875.76171812763982</v>
      </c>
      <c r="BV313" s="21">
        <f t="shared" si="298"/>
        <v>740.09236037253277</v>
      </c>
      <c r="BW313" s="21">
        <f t="shared" si="299"/>
        <v>624.67772225957799</v>
      </c>
      <c r="BX313" s="21">
        <f t="shared" si="300"/>
        <v>526.65309390128994</v>
      </c>
      <c r="BY313" s="21">
        <f t="shared" si="301"/>
        <v>443.52574351140368</v>
      </c>
      <c r="BZ313" s="21">
        <f t="shared" si="302"/>
        <v>373.13360999187108</v>
      </c>
      <c r="CA313" s="21">
        <f t="shared" si="303"/>
        <v>313.60705314512029</v>
      </c>
      <c r="CB313" s="21">
        <f t="shared" si="304"/>
        <v>263.33380756921576</v>
      </c>
      <c r="CC313" s="21">
        <f t="shared" si="305"/>
        <v>220.9271619772789</v>
      </c>
      <c r="CD313" s="21">
        <f t="shared" si="306"/>
        <v>185.19729423470605</v>
      </c>
      <c r="CE313" s="21">
        <f t="shared" si="307"/>
        <v>155.12562774299309</v>
      </c>
      <c r="CF313" s="21">
        <f t="shared" si="308"/>
        <v>129.84203152252698</v>
      </c>
      <c r="CG313" s="21">
        <f t="shared" si="309"/>
        <v>108.60465993365591</v>
      </c>
      <c r="CH313" s="21">
        <f t="shared" si="310"/>
        <v>90.782214511405016</v>
      </c>
      <c r="CI313" s="21">
        <f t="shared" si="311"/>
        <v>75.838406706713172</v>
      </c>
      <c r="CJ313" s="21">
        <f t="shared" si="312"/>
        <v>63.318403802950563</v>
      </c>
      <c r="CK313" s="21">
        <f t="shared" si="313"/>
        <v>52.837048782503736</v>
      </c>
      <c r="CL313" s="22">
        <f t="shared" si="314"/>
        <v>262.88661566217695</v>
      </c>
      <c r="CM313" s="20">
        <f t="shared" si="387"/>
        <v>6064.1772999969526</v>
      </c>
      <c r="CN313" s="21">
        <f t="shared" si="388"/>
        <v>3485.8356893341265</v>
      </c>
      <c r="CO313" s="21">
        <f t="shared" si="389"/>
        <v>4959.7757416270424</v>
      </c>
      <c r="CP313" s="21">
        <f t="shared" si="390"/>
        <v>6823.1263433648801</v>
      </c>
      <c r="CQ313" s="21">
        <f t="shared" si="391"/>
        <v>9100.0927744780329</v>
      </c>
      <c r="CR313" s="21">
        <f t="shared" si="392"/>
        <v>11795.175469450467</v>
      </c>
      <c r="CS313" s="21">
        <f t="shared" si="393"/>
        <v>14890.511109426929</v>
      </c>
      <c r="CT313" s="21">
        <f t="shared" si="394"/>
        <v>18345.091066622259</v>
      </c>
      <c r="CU313" s="21">
        <f t="shared" si="395"/>
        <v>22095.945511236525</v>
      </c>
      <c r="CV313" s="21">
        <f t="shared" si="396"/>
        <v>26061.142498653291</v>
      </c>
      <c r="CW313" s="21">
        <f t="shared" si="397"/>
        <v>30144.25473923708</v>
      </c>
      <c r="CX313" s="21">
        <f t="shared" si="398"/>
        <v>34239.815240590287</v>
      </c>
      <c r="CY313" s="21">
        <f t="shared" si="399"/>
        <v>38239.22510911843</v>
      </c>
      <c r="CZ313" s="21">
        <f t="shared" si="400"/>
        <v>42036.588392870719</v>
      </c>
      <c r="DA313" s="21">
        <f t="shared" si="401"/>
        <v>45534.016674104896</v>
      </c>
      <c r="DB313" s="21">
        <f t="shared" si="402"/>
        <v>48646.051903910178</v>
      </c>
      <c r="DC313" s="21">
        <f t="shared" si="403"/>
        <v>51302.980316700683</v>
      </c>
      <c r="DD313" s="21">
        <f t="shared" si="404"/>
        <v>53452.935675097724</v>
      </c>
      <c r="DE313" s="21">
        <f t="shared" si="405"/>
        <v>55062.802893576278</v>
      </c>
      <c r="DF313" s="21">
        <f t="shared" si="406"/>
        <v>56118.024226155976</v>
      </c>
      <c r="DG313" s="21">
        <f t="shared" si="407"/>
        <v>56621.475212055659</v>
      </c>
      <c r="DH313" s="21">
        <f t="shared" si="408"/>
        <v>56591.615902159247</v>
      </c>
      <c r="DI313" s="21">
        <f t="shared" si="409"/>
        <v>56060.136922049496</v>
      </c>
      <c r="DJ313" s="21">
        <f t="shared" si="410"/>
        <v>55069.313918005355</v>
      </c>
      <c r="DK313" s="21">
        <f t="shared" si="411"/>
        <v>53669.263025010936</v>
      </c>
      <c r="DL313" s="21">
        <f t="shared" si="412"/>
        <v>51915.259433658859</v>
      </c>
      <c r="DM313" s="21">
        <f t="shared" si="413"/>
        <v>49865.245690302545</v>
      </c>
      <c r="DN313" s="21">
        <f t="shared" si="414"/>
        <v>47577.620004460281</v>
      </c>
      <c r="DO313" s="21">
        <f t="shared" si="415"/>
        <v>45109.360557236709</v>
      </c>
      <c r="DP313" s="21">
        <f t="shared" si="416"/>
        <v>42514.511632057096</v>
      </c>
      <c r="DQ313" s="21">
        <f t="shared" si="417"/>
        <v>39843.032475361579</v>
      </c>
      <c r="DR313" s="21">
        <f t="shared" si="418"/>
        <v>37139.990566362176</v>
      </c>
      <c r="DS313" s="21">
        <f t="shared" si="419"/>
        <v>34445.067305489465</v>
      </c>
      <c r="DT313" s="21">
        <f t="shared" si="420"/>
        <v>31792.335514463211</v>
      </c>
      <c r="DU313" s="21">
        <f t="shared" si="421"/>
        <v>29210.263841966436</v>
      </c>
      <c r="DV313" s="21">
        <f t="shared" si="422"/>
        <v>26721.902349353615</v>
      </c>
      <c r="DW313" s="21">
        <f t="shared" si="423"/>
        <v>24345.205363930814</v>
      </c>
      <c r="DX313" s="21">
        <f t="shared" si="424"/>
        <v>22093.451343685403</v>
      </c>
      <c r="DY313" s="21">
        <f t="shared" si="425"/>
        <v>19975.724306210865</v>
      </c>
      <c r="DZ313" s="21">
        <f t="shared" si="426"/>
        <v>17997.42676356194</v>
      </c>
      <c r="EA313" s="21">
        <f t="shared" si="427"/>
        <v>16160.799625030684</v>
      </c>
      <c r="EB313" s="21">
        <f t="shared" si="428"/>
        <v>14465.429849872533</v>
      </c>
      <c r="EC313" s="21">
        <f t="shared" si="429"/>
        <v>12908.73152489194</v>
      </c>
      <c r="ED313" s="21">
        <f t="shared" si="430"/>
        <v>11486.390368962724</v>
      </c>
      <c r="EE313" s="21">
        <f t="shared" si="431"/>
        <v>10192.765360258802</v>
      </c>
      <c r="EF313" s="21">
        <f t="shared" si="432"/>
        <v>9021.2442287090144</v>
      </c>
      <c r="EG313" s="21">
        <f t="shared" si="433"/>
        <v>7964.551981079062</v>
      </c>
      <c r="EH313" s="21">
        <f t="shared" si="434"/>
        <v>7015.0134803803248</v>
      </c>
      <c r="EI313" s="21">
        <f t="shared" si="435"/>
        <v>6164.7724511921824</v>
      </c>
      <c r="EJ313" s="21">
        <f t="shared" si="436"/>
        <v>5405.9702013939968</v>
      </c>
      <c r="EK313" s="21">
        <f t="shared" si="437"/>
        <v>4730.8879127287164</v>
      </c>
      <c r="EL313" s="21">
        <f t="shared" si="438"/>
        <v>4132.0566283521448</v>
      </c>
      <c r="EM313" s="21">
        <f t="shared" si="439"/>
        <v>3602.3391194113524</v>
      </c>
      <c r="EN313" s="21">
        <f t="shared" si="440"/>
        <v>3134.9877016254331</v>
      </c>
      <c r="EO313" s="21">
        <f t="shared" si="441"/>
        <v>2723.6818450861351</v>
      </c>
      <c r="EP313" s="21">
        <f t="shared" si="442"/>
        <v>2362.5491161996074</v>
      </c>
      <c r="EQ313" s="21">
        <f t="shared" si="443"/>
        <v>2046.1726420495297</v>
      </c>
      <c r="ER313" s="21">
        <f t="shared" si="444"/>
        <v>1769.5879195986488</v>
      </c>
      <c r="ES313" s="21">
        <f t="shared" si="445"/>
        <v>1528.2714239957475</v>
      </c>
      <c r="ET313" s="21">
        <f t="shared" si="446"/>
        <v>1318.1231154546545</v>
      </c>
      <c r="EU313" s="21">
        <f t="shared" si="447"/>
        <v>1135.444612040382</v>
      </c>
      <c r="EV313" s="21">
        <f t="shared" si="448"/>
        <v>976.91449202208491</v>
      </c>
      <c r="EW313" s="21">
        <f t="shared" si="449"/>
        <v>839.5619173063169</v>
      </c>
      <c r="EX313" s="21">
        <f t="shared" si="450"/>
        <v>720.73952986549602</v>
      </c>
      <c r="EY313" s="21">
        <f t="shared" si="451"/>
        <v>618.09636546885076</v>
      </c>
      <c r="EZ313" s="21">
        <f t="shared" si="452"/>
        <v>529.55135187941005</v>
      </c>
      <c r="FA313" s="21">
        <f t="shared" si="453"/>
        <v>453.26780972978008</v>
      </c>
      <c r="FB313" s="21">
        <f t="shared" si="454"/>
        <v>387.62925086645782</v>
      </c>
      <c r="FC313" s="21">
        <f t="shared" si="455"/>
        <v>331.21666827847957</v>
      </c>
      <c r="FD313" s="21">
        <f t="shared" si="456"/>
        <v>282.7874308889493</v>
      </c>
      <c r="FE313" s="21">
        <f t="shared" si="457"/>
        <v>241.2558328233807</v>
      </c>
      <c r="FF313" s="22">
        <f t="shared" si="458"/>
        <v>1367.4374396227454</v>
      </c>
    </row>
    <row r="314" spans="1:162" ht="15.5" x14ac:dyDescent="0.35">
      <c r="A314" s="4" t="s">
        <v>120</v>
      </c>
      <c r="B314" s="18">
        <f>[1]InputData!C107</f>
        <v>1518764</v>
      </c>
      <c r="C314" s="19">
        <f>'[1]Cenários obesidade'!B109</f>
        <v>24.094056061464325</v>
      </c>
      <c r="D314" s="19">
        <f>'[1]Cenários obesidade'!C109</f>
        <v>5.0624018578396983</v>
      </c>
      <c r="E314" s="19">
        <f>'[1]Cenários obesidade'!D109</f>
        <v>26.503461667610758</v>
      </c>
      <c r="F314" s="19">
        <f>'[1]Cenários obesidade'!E109</f>
        <v>5.5686420436236679</v>
      </c>
      <c r="G314" s="20">
        <f t="shared" si="239"/>
        <v>3.1603654110255359</v>
      </c>
      <c r="H314" s="21">
        <f t="shared" si="240"/>
        <v>0.20784495470200293</v>
      </c>
      <c r="I314" s="20">
        <f t="shared" si="241"/>
        <v>3.2556755908298607</v>
      </c>
      <c r="J314" s="22">
        <f t="shared" si="242"/>
        <v>0.20784495470200343</v>
      </c>
      <c r="K314" s="20">
        <f t="shared" si="243"/>
        <v>22431.554330752606</v>
      </c>
      <c r="L314" s="21">
        <f t="shared" si="244"/>
        <v>10635.011105192225</v>
      </c>
      <c r="M314" s="21">
        <f t="shared" si="245"/>
        <v>14078.230326351004</v>
      </c>
      <c r="N314" s="21">
        <f t="shared" si="246"/>
        <v>18056.007250771552</v>
      </c>
      <c r="O314" s="21">
        <f t="shared" si="247"/>
        <v>22494.817265595055</v>
      </c>
      <c r="P314" s="21"/>
      <c r="Q314" s="21">
        <f t="shared" si="248"/>
        <v>27285.913906526148</v>
      </c>
      <c r="R314" s="21">
        <f t="shared" si="249"/>
        <v>32292.161684451086</v>
      </c>
      <c r="S314" s="21"/>
      <c r="T314" s="21">
        <f t="shared" si="250"/>
        <v>37357.434062640903</v>
      </c>
      <c r="U314" s="21">
        <f t="shared" si="251"/>
        <v>42317.400727441629</v>
      </c>
      <c r="V314" s="21"/>
      <c r="W314" s="21">
        <f t="shared" si="252"/>
        <v>47010.48568616985</v>
      </c>
      <c r="X314" s="21">
        <f t="shared" si="253"/>
        <v>51287.907175362336</v>
      </c>
      <c r="Y314" s="21"/>
      <c r="Z314" s="21">
        <f t="shared" si="254"/>
        <v>55021.959759155026</v>
      </c>
      <c r="AA314" s="21">
        <f t="shared" si="255"/>
        <v>58112.008812851935</v>
      </c>
      <c r="AB314" s="21"/>
      <c r="AC314" s="21">
        <f t="shared" si="256"/>
        <v>60487.983077700446</v>
      </c>
      <c r="AD314" s="21">
        <f t="shared" si="257"/>
        <v>62111.429922230389</v>
      </c>
      <c r="AE314" s="21"/>
      <c r="AF314" s="21">
        <f t="shared" si="258"/>
        <v>62974.413882071633</v>
      </c>
      <c r="AG314" s="21">
        <f t="shared" si="259"/>
        <v>63096.680834117011</v>
      </c>
      <c r="AH314" s="21"/>
      <c r="AI314" s="21">
        <f t="shared" si="260"/>
        <v>62521.579216259022</v>
      </c>
      <c r="AJ314" s="21">
        <f t="shared" si="261"/>
        <v>61311.236165391761</v>
      </c>
      <c r="AK314" s="21"/>
      <c r="AL314" s="21">
        <f t="shared" si="262"/>
        <v>59541.44522252863</v>
      </c>
      <c r="AM314" s="21">
        <f t="shared" si="263"/>
        <v>57296.64966699708</v>
      </c>
      <c r="AN314" s="21">
        <f t="shared" si="264"/>
        <v>54665.316854094068</v>
      </c>
      <c r="AO314" s="21">
        <f t="shared" si="265"/>
        <v>51735.906822668236</v>
      </c>
      <c r="AP314" s="21">
        <f t="shared" si="266"/>
        <v>48593.55232045889</v>
      </c>
      <c r="AQ314" s="21">
        <f t="shared" si="267"/>
        <v>45317.493353031117</v>
      </c>
      <c r="AR314" s="21">
        <f t="shared" si="268"/>
        <v>41979.250532283688</v>
      </c>
      <c r="AS314" s="21">
        <f t="shared" si="269"/>
        <v>38641.478658611741</v>
      </c>
      <c r="AT314" s="21">
        <f t="shared" si="270"/>
        <v>35357.414196905615</v>
      </c>
      <c r="AU314" s="21">
        <f t="shared" si="271"/>
        <v>32170.81561307998</v>
      </c>
      <c r="AV314" s="21">
        <f t="shared" si="272"/>
        <v>29116.291400387428</v>
      </c>
      <c r="AW314" s="21">
        <f t="shared" si="273"/>
        <v>26219.914389888261</v>
      </c>
      <c r="AX314" s="21">
        <f t="shared" si="274"/>
        <v>23500.030108178602</v>
      </c>
      <c r="AY314" s="21">
        <f t="shared" si="275"/>
        <v>20968.179344485121</v>
      </c>
      <c r="AZ314" s="21">
        <f t="shared" si="276"/>
        <v>18630.068954396378</v>
      </c>
      <c r="BA314" s="21">
        <f t="shared" si="277"/>
        <v>16486.53891981663</v>
      </c>
      <c r="BB314" s="21">
        <f t="shared" si="278"/>
        <v>14534.486863076145</v>
      </c>
      <c r="BC314" s="21">
        <f t="shared" si="279"/>
        <v>12767.722981055806</v>
      </c>
      <c r="BD314" s="21">
        <f t="shared" si="280"/>
        <v>11177.738405768914</v>
      </c>
      <c r="BE314" s="21">
        <f t="shared" si="281"/>
        <v>9754.3782079591219</v>
      </c>
      <c r="BF314" s="21">
        <f t="shared" si="282"/>
        <v>8486.4166887985739</v>
      </c>
      <c r="BG314" s="21">
        <f t="shared" si="283"/>
        <v>7362.0374004631503</v>
      </c>
      <c r="BH314" s="21">
        <f t="shared" si="284"/>
        <v>6369.2237049212627</v>
      </c>
      <c r="BI314" s="21">
        <f t="shared" si="285"/>
        <v>5496.0678520924594</v>
      </c>
      <c r="BJ314" s="21">
        <f t="shared" si="286"/>
        <v>4731.0077652187802</v>
      </c>
      <c r="BK314" s="21">
        <f t="shared" si="287"/>
        <v>4063.001180071441</v>
      </c>
      <c r="BL314" s="21">
        <f t="shared" si="288"/>
        <v>3481.646689270156</v>
      </c>
      <c r="BM314" s="21">
        <f t="shared" si="289"/>
        <v>2977.2607588977726</v>
      </c>
      <c r="BN314" s="21">
        <f t="shared" si="290"/>
        <v>2540.9190481530127</v>
      </c>
      <c r="BO314" s="21">
        <f t="shared" si="291"/>
        <v>2164.4694820506338</v>
      </c>
      <c r="BP314" s="21">
        <f t="shared" si="292"/>
        <v>1840.5235850940273</v>
      </c>
      <c r="BQ314" s="21">
        <f t="shared" si="293"/>
        <v>1562.4316409861833</v>
      </c>
      <c r="BR314" s="21">
        <f t="shared" si="294"/>
        <v>1324.2463422245501</v>
      </c>
      <c r="BS314" s="21">
        <f t="shared" si="295"/>
        <v>1120.6787611214443</v>
      </c>
      <c r="BT314" s="21">
        <f t="shared" si="296"/>
        <v>947.04972624007905</v>
      </c>
      <c r="BU314" s="21">
        <f t="shared" si="297"/>
        <v>799.23903230712529</v>
      </c>
      <c r="BV314" s="21">
        <f t="shared" si="298"/>
        <v>673.6343480193276</v>
      </c>
      <c r="BW314" s="21">
        <f t="shared" si="299"/>
        <v>567.0812109585903</v>
      </c>
      <c r="BX314" s="21">
        <f t="shared" si="300"/>
        <v>476.83510548737297</v>
      </c>
      <c r="BY314" s="21">
        <f t="shared" si="301"/>
        <v>400.5162998086322</v>
      </c>
      <c r="BZ314" s="21">
        <f t="shared" si="302"/>
        <v>336.06786339088654</v>
      </c>
      <c r="CA314" s="21">
        <f t="shared" si="303"/>
        <v>281.71708675810982</v>
      </c>
      <c r="CB314" s="21">
        <f t="shared" si="304"/>
        <v>235.9403735551181</v>
      </c>
      <c r="CC314" s="21">
        <f t="shared" si="305"/>
        <v>197.43156191295029</v>
      </c>
      <c r="CD314" s="21">
        <f t="shared" si="306"/>
        <v>165.07355127051977</v>
      </c>
      <c r="CE314" s="21">
        <f t="shared" si="307"/>
        <v>137.91305568718204</v>
      </c>
      <c r="CF314" s="21">
        <f t="shared" si="308"/>
        <v>115.13826986859966</v>
      </c>
      <c r="CG314" s="21">
        <f t="shared" si="309"/>
        <v>96.059215061619682</v>
      </c>
      <c r="CH314" s="21">
        <f t="shared" si="310"/>
        <v>80.090524819808692</v>
      </c>
      <c r="CI314" s="21">
        <f t="shared" si="311"/>
        <v>66.736432267937317</v>
      </c>
      <c r="CJ314" s="21">
        <f t="shared" si="312"/>
        <v>55.577728382941636</v>
      </c>
      <c r="CK314" s="21">
        <f t="shared" si="313"/>
        <v>46.260472945581149</v>
      </c>
      <c r="CL314" s="22">
        <f t="shared" si="314"/>
        <v>226.81923519112129</v>
      </c>
      <c r="CM314" s="20">
        <f t="shared" si="387"/>
        <v>6393.4069973218629</v>
      </c>
      <c r="CN314" s="21">
        <f t="shared" si="388"/>
        <v>3667.2993920261711</v>
      </c>
      <c r="CO314" s="21">
        <f t="shared" si="389"/>
        <v>5211.4268786445218</v>
      </c>
      <c r="CP314" s="21">
        <f t="shared" si="390"/>
        <v>7159.4210627603115</v>
      </c>
      <c r="CQ314" s="21">
        <f t="shared" si="391"/>
        <v>9534.334451405819</v>
      </c>
      <c r="CR314" s="21">
        <f t="shared" si="392"/>
        <v>12338.264789828252</v>
      </c>
      <c r="CS314" s="21">
        <f t="shared" si="393"/>
        <v>15549.763610526721</v>
      </c>
      <c r="CT314" s="21">
        <f t="shared" si="394"/>
        <v>19123.255963924516</v>
      </c>
      <c r="CU314" s="21">
        <f t="shared" si="395"/>
        <v>22990.536059329661</v>
      </c>
      <c r="CV314" s="21">
        <f t="shared" si="396"/>
        <v>27064.150375415815</v>
      </c>
      <c r="CW314" s="21">
        <f t="shared" si="397"/>
        <v>31242.275929856583</v>
      </c>
      <c r="CX314" s="21">
        <f t="shared" si="398"/>
        <v>35414.569817257034</v>
      </c>
      <c r="CY314" s="21">
        <f t="shared" si="399"/>
        <v>39468.414309299194</v>
      </c>
      <c r="CZ314" s="21">
        <f t="shared" si="400"/>
        <v>43295.003787426584</v>
      </c>
      <c r="DA314" s="21">
        <f t="shared" si="401"/>
        <v>46794.800096233121</v>
      </c>
      <c r="DB314" s="21">
        <f t="shared" si="402"/>
        <v>49882.001228264875</v>
      </c>
      <c r="DC314" s="21">
        <f t="shared" si="403"/>
        <v>52487.803546172298</v>
      </c>
      <c r="DD314" s="21">
        <f t="shared" si="404"/>
        <v>54562.371463046351</v>
      </c>
      <c r="DE314" s="21">
        <f t="shared" si="405"/>
        <v>56075.546488505424</v>
      </c>
      <c r="DF314" s="21">
        <f t="shared" si="406"/>
        <v>57016.420804156718</v>
      </c>
      <c r="DG314" s="21">
        <f t="shared" si="407"/>
        <v>57391.965005803555</v>
      </c>
      <c r="DH314" s="21">
        <f t="shared" si="408"/>
        <v>57224.935424100608</v>
      </c>
      <c r="DI314" s="21">
        <f t="shared" si="409"/>
        <v>56551.296607082346</v>
      </c>
      <c r="DJ314" s="21">
        <f t="shared" si="410"/>
        <v>55417.384052864603</v>
      </c>
      <c r="DK314" s="21">
        <f t="shared" si="411"/>
        <v>53877.006840454756</v>
      </c>
      <c r="DL314" s="21">
        <f t="shared" si="412"/>
        <v>51988.655098850453</v>
      </c>
      <c r="DM314" s="21">
        <f t="shared" si="413"/>
        <v>49812.938336813124</v>
      </c>
      <c r="DN314" s="21">
        <f t="shared" si="414"/>
        <v>47410.341633526012</v>
      </c>
      <c r="DO314" s="21">
        <f t="shared" si="415"/>
        <v>44839.350589576112</v>
      </c>
      <c r="DP314" s="21">
        <f t="shared" si="416"/>
        <v>42154.964728820894</v>
      </c>
      <c r="DQ314" s="21">
        <f t="shared" si="417"/>
        <v>39407.59376355222</v>
      </c>
      <c r="DR314" s="21">
        <f t="shared" si="418"/>
        <v>36642.312073950219</v>
      </c>
      <c r="DS314" s="21">
        <f t="shared" si="419"/>
        <v>33898.43363485708</v>
      </c>
      <c r="DT314" s="21">
        <f t="shared" si="420"/>
        <v>31209.361803644788</v>
      </c>
      <c r="DU314" s="21">
        <f t="shared" si="421"/>
        <v>28602.665007085921</v>
      </c>
      <c r="DV314" s="21">
        <f t="shared" si="422"/>
        <v>26100.329497689218</v>
      </c>
      <c r="DW314" s="21">
        <f t="shared" si="423"/>
        <v>23719.143071891573</v>
      </c>
      <c r="DX314" s="21">
        <f t="shared" si="424"/>
        <v>21471.168115615445</v>
      </c>
      <c r="DY314" s="21">
        <f t="shared" si="425"/>
        <v>19364.267847647865</v>
      </c>
      <c r="DZ314" s="21">
        <f t="shared" si="426"/>
        <v>17402.65558357217</v>
      </c>
      <c r="EA314" s="21">
        <f t="shared" si="427"/>
        <v>15587.442794154289</v>
      </c>
      <c r="EB314" s="21">
        <f t="shared" si="428"/>
        <v>13917.167359817029</v>
      </c>
      <c r="EC314" s="21">
        <f t="shared" si="429"/>
        <v>12388.288514830858</v>
      </c>
      <c r="ED314" s="21">
        <f t="shared" si="430"/>
        <v>10995.639410037622</v>
      </c>
      <c r="EE314" s="21">
        <f t="shared" si="431"/>
        <v>9732.8319517150121</v>
      </c>
      <c r="EF314" s="21">
        <f t="shared" si="432"/>
        <v>8592.6116006778921</v>
      </c>
      <c r="EG314" s="21">
        <f t="shared" si="433"/>
        <v>7567.1621808299706</v>
      </c>
      <c r="EH314" s="21">
        <f t="shared" si="434"/>
        <v>6648.3625151011338</v>
      </c>
      <c r="EI314" s="21">
        <f t="shared" si="435"/>
        <v>5827.9979564881323</v>
      </c>
      <c r="EJ314" s="21">
        <f t="shared" si="436"/>
        <v>5097.9306951173221</v>
      </c>
      <c r="EK314" s="21">
        <f t="shared" si="437"/>
        <v>4450.2331795266145</v>
      </c>
      <c r="EL314" s="21">
        <f t="shared" si="438"/>
        <v>3877.2891672661253</v>
      </c>
      <c r="EM314" s="21">
        <f t="shared" si="439"/>
        <v>3371.8668839030265</v>
      </c>
      <c r="EN314" s="21">
        <f t="shared" si="440"/>
        <v>2927.1685791726509</v>
      </c>
      <c r="EO314" s="21">
        <f t="shared" si="441"/>
        <v>2536.8604734204082</v>
      </c>
      <c r="EP314" s="21">
        <f t="shared" si="442"/>
        <v>2195.0867266408786</v>
      </c>
      <c r="EQ314" s="21">
        <f t="shared" si="443"/>
        <v>1896.4706680444422</v>
      </c>
      <c r="ER314" s="21">
        <f t="shared" si="444"/>
        <v>1636.1061202598607</v>
      </c>
      <c r="ES314" s="21">
        <f t="shared" si="445"/>
        <v>1409.5412569162684</v>
      </c>
      <c r="ET314" s="21">
        <f t="shared" si="446"/>
        <v>1212.7570577954182</v>
      </c>
      <c r="EU314" s="21">
        <f t="shared" si="447"/>
        <v>1042.1420801484635</v>
      </c>
      <c r="EV314" s="21">
        <f t="shared" si="448"/>
        <v>894.46495276696419</v>
      </c>
      <c r="EW314" s="21">
        <f t="shared" si="449"/>
        <v>766.84572301517869</v>
      </c>
      <c r="EX314" s="21">
        <f t="shared" si="450"/>
        <v>656.72694633798358</v>
      </c>
      <c r="EY314" s="21">
        <f t="shared" si="451"/>
        <v>561.84520143535462</v>
      </c>
      <c r="EZ314" s="21">
        <f t="shared" si="452"/>
        <v>480.20354009645001</v>
      </c>
      <c r="FA314" s="21">
        <f t="shared" si="453"/>
        <v>410.04523582101075</v>
      </c>
      <c r="FB314" s="21">
        <f t="shared" si="454"/>
        <v>349.82907670040169</v>
      </c>
      <c r="FC314" s="21">
        <f t="shared" si="455"/>
        <v>298.2063524404773</v>
      </c>
      <c r="FD314" s="21">
        <f t="shared" si="456"/>
        <v>253.99960975841574</v>
      </c>
      <c r="FE314" s="21">
        <f t="shared" si="457"/>
        <v>216.18319174128777</v>
      </c>
      <c r="FF314" s="22">
        <f t="shared" si="458"/>
        <v>1206.8572292222605</v>
      </c>
    </row>
    <row r="315" spans="1:162" ht="15.5" x14ac:dyDescent="0.35">
      <c r="A315" s="4" t="s">
        <v>121</v>
      </c>
      <c r="B315" s="18">
        <f>[1]InputData!C108</f>
        <v>1534119</v>
      </c>
      <c r="C315" s="19">
        <f>'[1]Cenários obesidade'!B110</f>
        <v>23.992098107562569</v>
      </c>
      <c r="D315" s="19">
        <f>'[1]Cenários obesidade'!C110</f>
        <v>5.0267032512194714</v>
      </c>
      <c r="E315" s="19">
        <f>'[1]Cenários obesidade'!D110</f>
        <v>26.391307918318827</v>
      </c>
      <c r="F315" s="19">
        <f>'[1]Cenários obesidade'!E110</f>
        <v>5.5293735763414187</v>
      </c>
      <c r="G315" s="20">
        <f t="shared" si="239"/>
        <v>3.1562443503400779</v>
      </c>
      <c r="H315" s="21">
        <f t="shared" si="240"/>
        <v>0.2072688123014936</v>
      </c>
      <c r="I315" s="20">
        <f t="shared" si="241"/>
        <v>3.2515545301444027</v>
      </c>
      <c r="J315" s="22">
        <f t="shared" si="242"/>
        <v>0.2072688123014936</v>
      </c>
      <c r="K315" s="20">
        <f t="shared" si="243"/>
        <v>23463.443462307168</v>
      </c>
      <c r="L315" s="21">
        <f t="shared" si="244"/>
        <v>11093.060901267219</v>
      </c>
      <c r="M315" s="21">
        <f t="shared" si="245"/>
        <v>14664.798452771001</v>
      </c>
      <c r="N315" s="21">
        <f t="shared" si="246"/>
        <v>18781.368941040724</v>
      </c>
      <c r="O315" s="21">
        <f t="shared" si="247"/>
        <v>23363.196524651972</v>
      </c>
      <c r="P315" s="21"/>
      <c r="Q315" s="21">
        <f t="shared" si="248"/>
        <v>28294.549428900078</v>
      </c>
      <c r="R315" s="21">
        <f t="shared" si="249"/>
        <v>33430.984164061578</v>
      </c>
      <c r="S315" s="21"/>
      <c r="T315" s="21">
        <f t="shared" si="250"/>
        <v>38609.38327514298</v>
      </c>
      <c r="U315" s="21">
        <f t="shared" si="251"/>
        <v>43659.329276738936</v>
      </c>
      <c r="V315" s="21"/>
      <c r="W315" s="21">
        <f t="shared" si="252"/>
        <v>48414.5309832821</v>
      </c>
      <c r="X315" s="21">
        <f t="shared" si="253"/>
        <v>52723.171551656851</v>
      </c>
      <c r="Y315" s="21"/>
      <c r="Z315" s="21">
        <f t="shared" si="254"/>
        <v>56456.32277894138</v>
      </c>
      <c r="AA315" s="21">
        <f t="shared" si="255"/>
        <v>59513.903521340253</v>
      </c>
      <c r="AB315" s="21"/>
      <c r="AC315" s="21">
        <f t="shared" si="256"/>
        <v>61827.993738590638</v>
      </c>
      <c r="AD315" s="21">
        <f t="shared" si="257"/>
        <v>63363.605972095684</v>
      </c>
      <c r="AE315" s="21"/>
      <c r="AF315" s="21">
        <f t="shared" si="258"/>
        <v>64117.236542324463</v>
      </c>
      <c r="AG315" s="21">
        <f t="shared" si="259"/>
        <v>64113.659256833242</v>
      </c>
      <c r="AH315" s="21"/>
      <c r="AI315" s="21">
        <f t="shared" si="260"/>
        <v>63401.487940357743</v>
      </c>
      <c r="AJ315" s="21">
        <f t="shared" si="261"/>
        <v>62048.032492316845</v>
      </c>
      <c r="AK315" s="21"/>
      <c r="AL315" s="21">
        <f t="shared" si="262"/>
        <v>60133.922939881748</v>
      </c>
      <c r="AM315" s="21">
        <f t="shared" si="263"/>
        <v>57747.894674128263</v>
      </c>
      <c r="AN315" s="21">
        <f t="shared" si="264"/>
        <v>54982.031864298238</v>
      </c>
      <c r="AO315" s="21">
        <f t="shared" si="265"/>
        <v>51927.668101290263</v>
      </c>
      <c r="AP315" s="21">
        <f t="shared" si="266"/>
        <v>48672.053186121557</v>
      </c>
      <c r="AQ315" s="21">
        <f t="shared" si="267"/>
        <v>45295.818644517232</v>
      </c>
      <c r="AR315" s="21">
        <f t="shared" si="268"/>
        <v>41871.214898399361</v>
      </c>
      <c r="AS315" s="21">
        <f t="shared" si="269"/>
        <v>38461.050504236409</v>
      </c>
      <c r="AT315" s="21">
        <f t="shared" si="270"/>
        <v>35118.237210144041</v>
      </c>
      <c r="AU315" s="21">
        <f t="shared" si="271"/>
        <v>31885.831480199839</v>
      </c>
      <c r="AV315" s="21">
        <f t="shared" si="272"/>
        <v>28797.460792375798</v>
      </c>
      <c r="AW315" s="21">
        <f t="shared" si="273"/>
        <v>25878.028576125835</v>
      </c>
      <c r="AX315" s="21">
        <f t="shared" si="274"/>
        <v>23144.602474469993</v>
      </c>
      <c r="AY315" s="21">
        <f t="shared" si="275"/>
        <v>20607.404433057407</v>
      </c>
      <c r="AZ315" s="21">
        <f t="shared" si="276"/>
        <v>18270.83613026208</v>
      </c>
      <c r="BA315" s="21">
        <f t="shared" si="277"/>
        <v>16134.488123004938</v>
      </c>
      <c r="BB315" s="21">
        <f t="shared" si="278"/>
        <v>14194.094870000668</v>
      </c>
      <c r="BC315" s="21">
        <f t="shared" si="279"/>
        <v>12442.409943983272</v>
      </c>
      <c r="BD315" s="21">
        <f t="shared" si="280"/>
        <v>10869.985980387019</v>
      </c>
      <c r="BE315" s="21">
        <f t="shared" si="281"/>
        <v>9465.8521704407049</v>
      </c>
      <c r="BF315" s="21">
        <f t="shared" si="282"/>
        <v>8218.0884797747003</v>
      </c>
      <c r="BG315" s="21">
        <f t="shared" si="283"/>
        <v>7114.3004427613378</v>
      </c>
      <c r="BH315" s="21">
        <f t="shared" si="284"/>
        <v>6142.0015824497241</v>
      </c>
      <c r="BI315" s="21">
        <f t="shared" si="285"/>
        <v>5288.9124891715383</v>
      </c>
      <c r="BJ315" s="21">
        <f t="shared" si="286"/>
        <v>4543.1866062725721</v>
      </c>
      <c r="BK315" s="21">
        <f t="shared" si="287"/>
        <v>3893.5730481296005</v>
      </c>
      <c r="BL315" s="21">
        <f t="shared" si="288"/>
        <v>3329.5265149175234</v>
      </c>
      <c r="BM315" s="21">
        <f t="shared" si="289"/>
        <v>2841.2737402315602</v>
      </c>
      <c r="BN315" s="21">
        <f t="shared" si="290"/>
        <v>2419.845049546469</v>
      </c>
      <c r="BO315" s="21">
        <f t="shared" si="291"/>
        <v>2057.0786275513506</v>
      </c>
      <c r="BP315" s="21">
        <f t="shared" si="292"/>
        <v>1745.6040720574119</v>
      </c>
      <c r="BQ315" s="21">
        <f t="shared" si="293"/>
        <v>1478.8108098607452</v>
      </c>
      <c r="BR315" s="21">
        <f t="shared" si="294"/>
        <v>1250.8060054795451</v>
      </c>
      <c r="BS315" s="21">
        <f t="shared" si="295"/>
        <v>1056.3657317114705</v>
      </c>
      <c r="BT315" s="21">
        <f t="shared" si="296"/>
        <v>890.88240471806341</v>
      </c>
      <c r="BU315" s="21">
        <f t="shared" si="297"/>
        <v>750.31082039744626</v>
      </c>
      <c r="BV315" s="21">
        <f t="shared" si="298"/>
        <v>631.11456168097197</v>
      </c>
      <c r="BW315" s="21">
        <f t="shared" si="299"/>
        <v>530.2140725394604</v>
      </c>
      <c r="BX315" s="21">
        <f t="shared" si="300"/>
        <v>444.93730580826985</v>
      </c>
      <c r="BY315" s="21">
        <f t="shared" si="301"/>
        <v>372.97353905488984</v>
      </c>
      <c r="BZ315" s="21">
        <f t="shared" si="302"/>
        <v>312.33070581820903</v>
      </c>
      <c r="CA315" s="21">
        <f t="shared" si="303"/>
        <v>261.2963988904724</v>
      </c>
      <c r="CB315" s="21">
        <f t="shared" si="304"/>
        <v>218.40255885393046</v>
      </c>
      <c r="CC315" s="21">
        <f t="shared" si="305"/>
        <v>182.39375645573293</v>
      </c>
      <c r="CD315" s="21">
        <f t="shared" si="306"/>
        <v>152.19890423402555</v>
      </c>
      <c r="CE315" s="21">
        <f t="shared" si="307"/>
        <v>126.90618467043366</v>
      </c>
      <c r="CF315" s="21">
        <f t="shared" si="308"/>
        <v>105.74095356247967</v>
      </c>
      <c r="CG315" s="21">
        <f t="shared" si="309"/>
        <v>88.046363653789555</v>
      </c>
      <c r="CH315" s="21">
        <f t="shared" si="310"/>
        <v>73.266451084663487</v>
      </c>
      <c r="CI315" s="21">
        <f t="shared" si="311"/>
        <v>60.931432799183249</v>
      </c>
      <c r="CJ315" s="21">
        <f t="shared" si="312"/>
        <v>50.644974231059237</v>
      </c>
      <c r="CK315" s="21">
        <f t="shared" si="313"/>
        <v>42.07320144227743</v>
      </c>
      <c r="CL315" s="22">
        <f t="shared" si="314"/>
        <v>204.01600824355049</v>
      </c>
      <c r="CM315" s="20">
        <f t="shared" si="387"/>
        <v>6700.965607280189</v>
      </c>
      <c r="CN315" s="21">
        <f t="shared" si="388"/>
        <v>3837.5445444405136</v>
      </c>
      <c r="CO315" s="21">
        <f t="shared" si="389"/>
        <v>5448.1568852263654</v>
      </c>
      <c r="CP315" s="21">
        <f t="shared" si="390"/>
        <v>7476.7764253601026</v>
      </c>
      <c r="CQ315" s="21">
        <f t="shared" si="391"/>
        <v>9945.628278742126</v>
      </c>
      <c r="CR315" s="21">
        <f t="shared" si="392"/>
        <v>12854.844286201762</v>
      </c>
      <c r="CS315" s="21">
        <f t="shared" si="393"/>
        <v>16179.916782636554</v>
      </c>
      <c r="CT315" s="21">
        <f t="shared" si="394"/>
        <v>19871.284012074466</v>
      </c>
      <c r="CU315" s="21">
        <f t="shared" si="395"/>
        <v>23856.092115897372</v>
      </c>
      <c r="CV315" s="21">
        <f t="shared" si="396"/>
        <v>28041.912623630735</v>
      </c>
      <c r="CW315" s="21">
        <f t="shared" si="397"/>
        <v>32321.983751067906</v>
      </c>
      <c r="CX315" s="21">
        <f t="shared" si="398"/>
        <v>36581.411814157706</v>
      </c>
      <c r="CY315" s="21">
        <f t="shared" si="399"/>
        <v>40703.722295963526</v>
      </c>
      <c r="CZ315" s="21">
        <f t="shared" si="400"/>
        <v>44577.180964783853</v>
      </c>
      <c r="DA315" s="21">
        <f t="shared" si="401"/>
        <v>48100.396574358427</v>
      </c>
      <c r="DB315" s="21">
        <f t="shared" si="402"/>
        <v>51186.845935254918</v>
      </c>
      <c r="DC315" s="21">
        <f t="shared" si="403"/>
        <v>53768.107057125395</v>
      </c>
      <c r="DD315" s="21">
        <f t="shared" si="404"/>
        <v>55795.727133635912</v>
      </c>
      <c r="DE315" s="21">
        <f t="shared" si="405"/>
        <v>57241.774806475805</v>
      </c>
      <c r="DF315" s="21">
        <f t="shared" si="406"/>
        <v>58098.221423240473</v>
      </c>
      <c r="DG315" s="21">
        <f t="shared" si="407"/>
        <v>58375.360193385393</v>
      </c>
      <c r="DH315" s="21">
        <f t="shared" si="408"/>
        <v>58099.505870857269</v>
      </c>
      <c r="DI315" s="21">
        <f t="shared" si="409"/>
        <v>57310.22455970486</v>
      </c>
      <c r="DJ315" s="21">
        <f t="shared" si="410"/>
        <v>56057.32897225456</v>
      </c>
      <c r="DK315" s="21">
        <f t="shared" si="411"/>
        <v>54397.845187797269</v>
      </c>
      <c r="DL315" s="21">
        <f t="shared" si="412"/>
        <v>52393.118717078636</v>
      </c>
      <c r="DM315" s="21">
        <f t="shared" si="413"/>
        <v>50106.185777843108</v>
      </c>
      <c r="DN315" s="21">
        <f t="shared" si="414"/>
        <v>47599.494361507044</v>
      </c>
      <c r="DO315" s="21">
        <f t="shared" si="415"/>
        <v>44933.02197440368</v>
      </c>
      <c r="DP315" s="21">
        <f t="shared" si="416"/>
        <v>42162.80479433389</v>
      </c>
      <c r="DQ315" s="21">
        <f t="shared" si="417"/>
        <v>39339.867340835604</v>
      </c>
      <c r="DR315" s="21">
        <f t="shared" si="418"/>
        <v>36509.522784797598</v>
      </c>
      <c r="DS315" s="21">
        <f t="shared" si="419"/>
        <v>33711.00132347281</v>
      </c>
      <c r="DT315" s="21">
        <f t="shared" si="420"/>
        <v>30977.356859530035</v>
      </c>
      <c r="DU315" s="21">
        <f t="shared" si="421"/>
        <v>28335.599591310354</v>
      </c>
      <c r="DV315" s="21">
        <f t="shared" si="422"/>
        <v>25807.003029236676</v>
      </c>
      <c r="DW315" s="21">
        <f t="shared" si="423"/>
        <v>23407.53742043658</v>
      </c>
      <c r="DX315" s="21">
        <f t="shared" si="424"/>
        <v>21148.386710213119</v>
      </c>
      <c r="DY315" s="21">
        <f t="shared" si="425"/>
        <v>19036.512251095675</v>
      </c>
      <c r="DZ315" s="21">
        <f t="shared" si="426"/>
        <v>17075.232892458665</v>
      </c>
      <c r="EA315" s="21">
        <f t="shared" si="427"/>
        <v>15264.797397336913</v>
      </c>
      <c r="EB315" s="21">
        <f t="shared" si="428"/>
        <v>13602.931022729008</v>
      </c>
      <c r="EC315" s="21">
        <f t="shared" si="429"/>
        <v>12085.343364689197</v>
      </c>
      <c r="ED315" s="21">
        <f t="shared" si="430"/>
        <v>10706.189102800907</v>
      </c>
      <c r="EE315" s="21">
        <f t="shared" si="431"/>
        <v>9458.4770453449455</v>
      </c>
      <c r="EF315" s="21">
        <f t="shared" si="432"/>
        <v>8334.425894890941</v>
      </c>
      <c r="EG315" s="21">
        <f t="shared" si="433"/>
        <v>7325.7674780255893</v>
      </c>
      <c r="EH315" s="21">
        <f t="shared" si="434"/>
        <v>6423.999888557325</v>
      </c>
      <c r="EI315" s="21">
        <f t="shared" si="435"/>
        <v>5620.5941675418035</v>
      </c>
      <c r="EJ315" s="21">
        <f t="shared" si="436"/>
        <v>4907.1588754292343</v>
      </c>
      <c r="EK315" s="21">
        <f t="shared" si="437"/>
        <v>4275.5672877736342</v>
      </c>
      <c r="EL315" s="21">
        <f t="shared" si="438"/>
        <v>3718.0520456665877</v>
      </c>
      <c r="EM315" s="21">
        <f t="shared" si="439"/>
        <v>3227.2719854573274</v>
      </c>
      <c r="EN315" s="21">
        <f t="shared" si="440"/>
        <v>2796.3556194443759</v>
      </c>
      <c r="EO315" s="21">
        <f t="shared" si="441"/>
        <v>2418.925389833285</v>
      </c>
      <c r="EP315" s="21">
        <f t="shared" si="442"/>
        <v>2089.1064123989677</v>
      </c>
      <c r="EQ315" s="21">
        <f t="shared" si="443"/>
        <v>1801.5229952203765</v>
      </c>
      <c r="ER315" s="21">
        <f t="shared" si="444"/>
        <v>1551.2857850583234</v>
      </c>
      <c r="ES315" s="21">
        <f t="shared" si="445"/>
        <v>1333.9719763644096</v>
      </c>
      <c r="ET315" s="21">
        <f t="shared" si="446"/>
        <v>1145.6006270630978</v>
      </c>
      <c r="EU315" s="21">
        <f t="shared" si="447"/>
        <v>982.60476827194623</v>
      </c>
      <c r="EV315" s="21">
        <f t="shared" si="448"/>
        <v>841.80167584286596</v>
      </c>
      <c r="EW315" s="21">
        <f t="shared" si="449"/>
        <v>720.36239114425643</v>
      </c>
      <c r="EX315" s="21">
        <f t="shared" si="450"/>
        <v>615.78133631328035</v>
      </c>
      <c r="EY315" s="21">
        <f t="shared" si="451"/>
        <v>525.84666322200508</v>
      </c>
      <c r="EZ315" s="21">
        <f t="shared" si="452"/>
        <v>448.61180297436493</v>
      </c>
      <c r="FA315" s="21">
        <f t="shared" si="453"/>
        <v>382.36854054137353</v>
      </c>
      <c r="FB315" s="21">
        <f t="shared" si="454"/>
        <v>325.62182375861261</v>
      </c>
      <c r="FC315" s="21">
        <f t="shared" si="455"/>
        <v>277.06642390171413</v>
      </c>
      <c r="FD315" s="21">
        <f t="shared" si="456"/>
        <v>235.56549306528154</v>
      </c>
      <c r="FE315" s="21">
        <f t="shared" si="457"/>
        <v>200.13100857476326</v>
      </c>
      <c r="FF315" s="22">
        <f t="shared" si="458"/>
        <v>1104.4897806563624</v>
      </c>
    </row>
    <row r="316" spans="1:162" ht="15.5" x14ac:dyDescent="0.35">
      <c r="A316" s="4" t="s">
        <v>122</v>
      </c>
      <c r="B316" s="18">
        <f>[1]InputData!C109</f>
        <v>1559805</v>
      </c>
      <c r="C316" s="19">
        <f>'[1]Cenários obesidade'!B111</f>
        <v>23.95811212292865</v>
      </c>
      <c r="D316" s="19">
        <f>'[1]Cenários obesidade'!C111</f>
        <v>5.0148037156793963</v>
      </c>
      <c r="E316" s="19">
        <f>'[1]Cenários obesidade'!D111</f>
        <v>26.353923335221516</v>
      </c>
      <c r="F316" s="19">
        <f>'[1]Cenários obesidade'!E111</f>
        <v>5.5162840872473362</v>
      </c>
      <c r="G316" s="20">
        <f t="shared" si="239"/>
        <v>3.1548668144399246</v>
      </c>
      <c r="H316" s="21">
        <f t="shared" si="240"/>
        <v>0.20707565205460496</v>
      </c>
      <c r="I316" s="20">
        <f t="shared" si="241"/>
        <v>3.2501769942442493</v>
      </c>
      <c r="J316" s="22">
        <f t="shared" si="242"/>
        <v>0.20707565205460496</v>
      </c>
      <c r="K316" s="20">
        <f t="shared" si="243"/>
        <v>24136.112856456817</v>
      </c>
      <c r="L316" s="21">
        <f t="shared" si="244"/>
        <v>11400.325467709117</v>
      </c>
      <c r="M316" s="21">
        <f t="shared" si="245"/>
        <v>15064.166038708239</v>
      </c>
      <c r="N316" s="21">
        <f t="shared" si="246"/>
        <v>19283.544355568498</v>
      </c>
      <c r="O316" s="21">
        <f t="shared" si="247"/>
        <v>23975.6994548945</v>
      </c>
      <c r="P316" s="21"/>
      <c r="Q316" s="21">
        <f t="shared" si="248"/>
        <v>29020.918788943498</v>
      </c>
      <c r="R316" s="21">
        <f t="shared" si="249"/>
        <v>34270.29694489979</v>
      </c>
      <c r="S316" s="21"/>
      <c r="T316" s="21">
        <f t="shared" si="250"/>
        <v>39556.130631874141</v>
      </c>
      <c r="U316" s="21">
        <f t="shared" si="251"/>
        <v>44703.647350723339</v>
      </c>
      <c r="V316" s="21"/>
      <c r="W316" s="21">
        <f t="shared" si="252"/>
        <v>49542.744296632809</v>
      </c>
      <c r="X316" s="21">
        <f t="shared" si="253"/>
        <v>53918.577664175209</v>
      </c>
      <c r="Y316" s="21"/>
      <c r="Z316" s="21">
        <f t="shared" si="254"/>
        <v>57700.130546929577</v>
      </c>
      <c r="AA316" s="21">
        <f t="shared" si="255"/>
        <v>60786.233602269313</v>
      </c>
      <c r="AB316" s="21"/>
      <c r="AC316" s="21">
        <f t="shared" si="256"/>
        <v>63108.85698998197</v>
      </c>
      <c r="AD316" s="21">
        <f t="shared" si="257"/>
        <v>64633.790089674672</v>
      </c>
      <c r="AE316" s="21"/>
      <c r="AF316" s="21">
        <f t="shared" si="258"/>
        <v>65359.050336360895</v>
      </c>
      <c r="AG316" s="21">
        <f t="shared" si="259"/>
        <v>65311.504283205548</v>
      </c>
      <c r="AH316" s="21"/>
      <c r="AI316" s="21">
        <f t="shared" si="260"/>
        <v>64542.246297863639</v>
      </c>
      <c r="AJ316" s="21">
        <f t="shared" si="261"/>
        <v>63121.275756640789</v>
      </c>
      <c r="AK316" s="21"/>
      <c r="AL316" s="21">
        <f t="shared" si="262"/>
        <v>61131.959491708178</v>
      </c>
      <c r="AM316" s="21">
        <f t="shared" si="263"/>
        <v>58665.68083168321</v>
      </c>
      <c r="AN316" s="21">
        <f t="shared" si="264"/>
        <v>55816.976497654439</v>
      </c>
      <c r="AO316" s="21">
        <f t="shared" si="265"/>
        <v>52679.361368989979</v>
      </c>
      <c r="AP316" s="21">
        <f t="shared" si="266"/>
        <v>49341.948446031885</v>
      </c>
      <c r="AQ316" s="21">
        <f t="shared" si="267"/>
        <v>45886.893240225298</v>
      </c>
      <c r="AR316" s="21">
        <f t="shared" si="268"/>
        <v>42387.631143455663</v>
      </c>
      <c r="AS316" s="21">
        <f t="shared" si="269"/>
        <v>38907.833398663613</v>
      </c>
      <c r="AT316" s="21">
        <f t="shared" si="270"/>
        <v>35500.980705878494</v>
      </c>
      <c r="AU316" s="21">
        <f t="shared" si="271"/>
        <v>32210.440800076591</v>
      </c>
      <c r="AV316" s="21">
        <f t="shared" si="272"/>
        <v>29069.934605933635</v>
      </c>
      <c r="AW316" s="21">
        <f t="shared" si="273"/>
        <v>26104.281841120282</v>
      </c>
      <c r="AX316" s="21">
        <f t="shared" si="274"/>
        <v>23330.328478263164</v>
      </c>
      <c r="AY316" s="21">
        <f t="shared" si="275"/>
        <v>20757.972967191323</v>
      </c>
      <c r="AZ316" s="21">
        <f t="shared" si="276"/>
        <v>18391.223722117742</v>
      </c>
      <c r="BA316" s="21">
        <f t="shared" si="277"/>
        <v>16229.235729844371</v>
      </c>
      <c r="BB316" s="21">
        <f t="shared" si="278"/>
        <v>14267.288307464158</v>
      </c>
      <c r="BC316" s="21">
        <f t="shared" si="279"/>
        <v>12497.678472860653</v>
      </c>
      <c r="BD316" s="21">
        <f t="shared" si="280"/>
        <v>10910.514822639034</v>
      </c>
      <c r="BE316" s="21">
        <f t="shared" si="281"/>
        <v>9494.4051925501899</v>
      </c>
      <c r="BF316" s="21">
        <f t="shared" si="282"/>
        <v>8237.0378080358914</v>
      </c>
      <c r="BG316" s="21">
        <f t="shared" si="283"/>
        <v>7125.6603150955007</v>
      </c>
      <c r="BH316" s="21">
        <f t="shared" si="284"/>
        <v>6147.4642617625723</v>
      </c>
      <c r="BI316" s="21">
        <f t="shared" si="285"/>
        <v>5289.8845423189678</v>
      </c>
      <c r="BJ316" s="21">
        <f t="shared" si="286"/>
        <v>4540.8242775162153</v>
      </c>
      <c r="BK316" s="21">
        <f t="shared" si="287"/>
        <v>3888.8158206810722</v>
      </c>
      <c r="BL316" s="21">
        <f t="shared" si="288"/>
        <v>3323.1282580776401</v>
      </c>
      <c r="BM316" s="21">
        <f t="shared" si="289"/>
        <v>2833.8310855304521</v>
      </c>
      <c r="BN316" s="21">
        <f t="shared" si="290"/>
        <v>2411.822832260299</v>
      </c>
      <c r="BO316" s="21">
        <f t="shared" si="291"/>
        <v>2048.8323763623157</v>
      </c>
      <c r="BP316" s="21">
        <f t="shared" si="292"/>
        <v>1737.3996361877928</v>
      </c>
      <c r="BQ316" s="21">
        <f t="shared" si="293"/>
        <v>1470.8412865658502</v>
      </c>
      <c r="BR316" s="21">
        <f t="shared" si="294"/>
        <v>1243.2061776204953</v>
      </c>
      <c r="BS316" s="21">
        <f t="shared" si="295"/>
        <v>1049.2242510108167</v>
      </c>
      <c r="BT316" s="21">
        <f t="shared" si="296"/>
        <v>884.25196618946029</v>
      </c>
      <c r="BU316" s="21">
        <f t="shared" si="297"/>
        <v>744.2165715799656</v>
      </c>
      <c r="BV316" s="21">
        <f t="shared" si="298"/>
        <v>625.56098018984676</v>
      </c>
      <c r="BW316" s="21">
        <f t="shared" si="299"/>
        <v>525.19052986646295</v>
      </c>
      <c r="BX316" s="21">
        <f t="shared" si="300"/>
        <v>440.42251646930407</v>
      </c>
      <c r="BY316" s="21">
        <f t="shared" si="301"/>
        <v>368.93907379144974</v>
      </c>
      <c r="BZ316" s="21">
        <f t="shared" si="302"/>
        <v>308.74372680669518</v>
      </c>
      <c r="CA316" s="21">
        <f t="shared" si="303"/>
        <v>258.12175473325846</v>
      </c>
      <c r="CB316" s="21">
        <f t="shared" si="304"/>
        <v>215.60435806341397</v>
      </c>
      <c r="CC316" s="21">
        <f t="shared" si="305"/>
        <v>179.93652059279688</v>
      </c>
      <c r="CD316" s="21">
        <f t="shared" si="306"/>
        <v>150.04838600902488</v>
      </c>
      <c r="CE316" s="21">
        <f t="shared" si="307"/>
        <v>125.02992223633098</v>
      </c>
      <c r="CF316" s="21">
        <f t="shared" si="308"/>
        <v>104.10861988534938</v>
      </c>
      <c r="CG316" s="21">
        <f t="shared" si="309"/>
        <v>86.629959189547151</v>
      </c>
      <c r="CH316" s="21">
        <f t="shared" si="310"/>
        <v>72.040378858553822</v>
      </c>
      <c r="CI316" s="21">
        <f t="shared" si="311"/>
        <v>59.872487270507293</v>
      </c>
      <c r="CJ316" s="21">
        <f t="shared" si="312"/>
        <v>49.732268860577598</v>
      </c>
      <c r="CK316" s="21">
        <f t="shared" si="313"/>
        <v>41.288054507747916</v>
      </c>
      <c r="CL316" s="22">
        <f t="shared" si="314"/>
        <v>199.46717800957379</v>
      </c>
      <c r="CM316" s="20">
        <f t="shared" si="387"/>
        <v>6897.7213519705001</v>
      </c>
      <c r="CN316" s="21">
        <f t="shared" si="388"/>
        <v>3948.095210411705</v>
      </c>
      <c r="CO316" s="21">
        <f t="shared" si="389"/>
        <v>5603.3105038262402</v>
      </c>
      <c r="CP316" s="21">
        <f t="shared" si="390"/>
        <v>7686.9857902483718</v>
      </c>
      <c r="CQ316" s="21">
        <f t="shared" si="391"/>
        <v>10221.334945759434</v>
      </c>
      <c r="CR316" s="21">
        <f t="shared" si="392"/>
        <v>13205.787322889913</v>
      </c>
      <c r="CS316" s="21">
        <f t="shared" si="393"/>
        <v>16614.425708330611</v>
      </c>
      <c r="CT316" s="21">
        <f t="shared" si="394"/>
        <v>20395.626377837409</v>
      </c>
      <c r="CU316" s="21">
        <f t="shared" si="395"/>
        <v>24473.93950913017</v>
      </c>
      <c r="CV316" s="21">
        <f t="shared" si="396"/>
        <v>28753.974246223239</v>
      </c>
      <c r="CW316" s="21">
        <f t="shared" si="397"/>
        <v>33125.837020367966</v>
      </c>
      <c r="CX316" s="21">
        <f t="shared" si="398"/>
        <v>37471.537960781723</v>
      </c>
      <c r="CY316" s="21">
        <f t="shared" si="399"/>
        <v>41671.73472495607</v>
      </c>
      <c r="CZ316" s="21">
        <f t="shared" si="400"/>
        <v>45612.217561577687</v>
      </c>
      <c r="DA316" s="21">
        <f t="shared" si="401"/>
        <v>49189.635616275831</v>
      </c>
      <c r="DB316" s="21">
        <f t="shared" si="402"/>
        <v>52316.099321511712</v>
      </c>
      <c r="DC316" s="21">
        <f t="shared" si="403"/>
        <v>54922.443903194668</v>
      </c>
      <c r="DD316" s="21">
        <f t="shared" si="404"/>
        <v>56960.084517441297</v>
      </c>
      <c r="DE316" s="21">
        <f t="shared" si="405"/>
        <v>58401.519401994679</v>
      </c>
      <c r="DF316" s="21">
        <f t="shared" si="406"/>
        <v>59239.634609812194</v>
      </c>
      <c r="DG316" s="21">
        <f t="shared" si="407"/>
        <v>59486.028767484189</v>
      </c>
      <c r="DH316" s="21">
        <f t="shared" si="408"/>
        <v>59168.609697847132</v>
      </c>
      <c r="DI316" s="21">
        <f t="shared" si="409"/>
        <v>58328.720640759828</v>
      </c>
      <c r="DJ316" s="21">
        <f t="shared" si="410"/>
        <v>57018.038001500805</v>
      </c>
      <c r="DK316" s="21">
        <f t="shared" si="411"/>
        <v>55295.451528614962</v>
      </c>
      <c r="DL316" s="21">
        <f t="shared" si="412"/>
        <v>53224.09783615679</v>
      </c>
      <c r="DM316" s="21">
        <f t="shared" si="413"/>
        <v>50868.674696405098</v>
      </c>
      <c r="DN316" s="21">
        <f t="shared" si="414"/>
        <v>48293.120867538819</v>
      </c>
      <c r="DO316" s="21">
        <f t="shared" si="415"/>
        <v>45558.707487202213</v>
      </c>
      <c r="DP316" s="21">
        <f t="shared" si="416"/>
        <v>42722.554189625262</v>
      </c>
      <c r="DQ316" s="21">
        <f t="shared" si="417"/>
        <v>39836.557015481296</v>
      </c>
      <c r="DR316" s="21">
        <f t="shared" si="418"/>
        <v>36946.696008931453</v>
      </c>
      <c r="DS316" s="21">
        <f t="shared" si="419"/>
        <v>34092.677689788361</v>
      </c>
      <c r="DT316" s="21">
        <f t="shared" si="420"/>
        <v>31307.860538244207</v>
      </c>
      <c r="DU316" s="21">
        <f t="shared" si="421"/>
        <v>28619.409231017049</v>
      </c>
      <c r="DV316" s="21">
        <f t="shared" si="422"/>
        <v>26048.624562718564</v>
      </c>
      <c r="DW316" s="21">
        <f t="shared" si="423"/>
        <v>23611.399761076169</v>
      </c>
      <c r="DX316" s="21">
        <f t="shared" si="424"/>
        <v>21318.759353840116</v>
      </c>
      <c r="DY316" s="21">
        <f t="shared" si="425"/>
        <v>19177.443107081181</v>
      </c>
      <c r="DZ316" s="21">
        <f t="shared" si="426"/>
        <v>17190.504222585467</v>
      </c>
      <c r="EA316" s="21">
        <f t="shared" si="427"/>
        <v>15357.897501920168</v>
      </c>
      <c r="EB316" s="21">
        <f t="shared" si="428"/>
        <v>13677.039239713476</v>
      </c>
      <c r="EC316" s="21">
        <f t="shared" si="429"/>
        <v>12143.325999844063</v>
      </c>
      <c r="ED316" s="21">
        <f t="shared" si="430"/>
        <v>10750.604052152892</v>
      </c>
      <c r="EE316" s="21">
        <f t="shared" si="431"/>
        <v>9491.5850739613415</v>
      </c>
      <c r="EF316" s="21">
        <f t="shared" si="432"/>
        <v>8358.2067736270055</v>
      </c>
      <c r="EG316" s="21">
        <f t="shared" si="433"/>
        <v>7341.9394316721691</v>
      </c>
      <c r="EH316" s="21">
        <f t="shared" si="434"/>
        <v>6434.0410596643196</v>
      </c>
      <c r="EI316" s="21">
        <f t="shared" si="435"/>
        <v>5625.7650390449626</v>
      </c>
      <c r="EJ316" s="21">
        <f t="shared" si="436"/>
        <v>4908.5248147229513</v>
      </c>
      <c r="EK316" s="21">
        <f t="shared" si="437"/>
        <v>4274.0205707111209</v>
      </c>
      <c r="EL316" s="21">
        <f t="shared" si="438"/>
        <v>3714.3328891316232</v>
      </c>
      <c r="EM316" s="21">
        <f t="shared" si="439"/>
        <v>3221.9882613923396</v>
      </c>
      <c r="EN316" s="21">
        <f t="shared" si="440"/>
        <v>2790.001042569631</v>
      </c>
      <c r="EO316" s="21">
        <f t="shared" si="441"/>
        <v>2411.8960676153652</v>
      </c>
      <c r="EP316" s="21">
        <f t="shared" si="442"/>
        <v>2081.7157214611311</v>
      </c>
      <c r="EQ316" s="21">
        <f t="shared" si="443"/>
        <v>1794.0148059738999</v>
      </c>
      <c r="ER316" s="21">
        <f t="shared" si="444"/>
        <v>1543.8460984841686</v>
      </c>
      <c r="ES316" s="21">
        <f t="shared" si="445"/>
        <v>1326.7390661558113</v>
      </c>
      <c r="ET316" s="21">
        <f t="shared" si="446"/>
        <v>1138.673799126168</v>
      </c>
      <c r="EU316" s="21">
        <f t="shared" si="447"/>
        <v>976.051860007399</v>
      </c>
      <c r="EV316" s="21">
        <f t="shared" si="448"/>
        <v>835.66542155054537</v>
      </c>
      <c r="EW316" s="21">
        <f t="shared" si="449"/>
        <v>714.6657789425808</v>
      </c>
      <c r="EX316" s="21">
        <f t="shared" si="450"/>
        <v>610.53207744426663</v>
      </c>
      <c r="EY316" s="21">
        <f t="shared" si="451"/>
        <v>521.04088767573126</v>
      </c>
      <c r="EZ316" s="21">
        <f t="shared" si="452"/>
        <v>444.237086850764</v>
      </c>
      <c r="FA316" s="21">
        <f t="shared" si="453"/>
        <v>378.40636120490512</v>
      </c>
      <c r="FB316" s="21">
        <f t="shared" si="454"/>
        <v>322.04952915366061</v>
      </c>
      <c r="FC316" s="21">
        <f t="shared" si="455"/>
        <v>273.85879276742719</v>
      </c>
      <c r="FD316" s="21">
        <f t="shared" si="456"/>
        <v>232.69595353430705</v>
      </c>
      <c r="FE316" s="21">
        <f t="shared" si="457"/>
        <v>197.57257390622178</v>
      </c>
      <c r="FF316" s="22">
        <f t="shared" si="458"/>
        <v>1086.185559577202</v>
      </c>
    </row>
    <row r="317" spans="1:162" ht="15.5" x14ac:dyDescent="0.35">
      <c r="A317" s="4" t="s">
        <v>123</v>
      </c>
      <c r="B317" s="18">
        <f>[1]InputData!C110</f>
        <v>1622999</v>
      </c>
      <c r="C317" s="19">
        <f>'[1]Cenários obesidade'!B112</f>
        <v>24.026084092196488</v>
      </c>
      <c r="D317" s="19">
        <f>'[1]Cenários obesidade'!C112</f>
        <v>5.0386027867595464</v>
      </c>
      <c r="E317" s="19">
        <f>'[1]Cenários obesidade'!D112</f>
        <v>26.428692501416137</v>
      </c>
      <c r="F317" s="19">
        <f>'[1]Cenários obesidade'!E112</f>
        <v>5.5424630654355003</v>
      </c>
      <c r="G317" s="20">
        <f t="shared" si="239"/>
        <v>3.1576199580776727</v>
      </c>
      <c r="H317" s="21">
        <f t="shared" si="240"/>
        <v>0.2074614145579125</v>
      </c>
      <c r="I317" s="20">
        <f t="shared" si="241"/>
        <v>3.2529301378819979</v>
      </c>
      <c r="J317" s="22">
        <f t="shared" si="242"/>
        <v>0.2074614145579125</v>
      </c>
      <c r="K317" s="20">
        <f t="shared" si="243"/>
        <v>24535.309033290236</v>
      </c>
      <c r="L317" s="21">
        <f t="shared" si="244"/>
        <v>11610.72098335902</v>
      </c>
      <c r="M317" s="21">
        <f t="shared" si="245"/>
        <v>15356.06293133888</v>
      </c>
      <c r="N317" s="21">
        <f t="shared" si="246"/>
        <v>19676.120056723237</v>
      </c>
      <c r="O317" s="21">
        <f t="shared" si="247"/>
        <v>24488.605851337084</v>
      </c>
      <c r="P317" s="21"/>
      <c r="Q317" s="21">
        <f t="shared" si="248"/>
        <v>29673.184161925936</v>
      </c>
      <c r="R317" s="21">
        <f t="shared" si="249"/>
        <v>35079.150318838103</v>
      </c>
      <c r="S317" s="21"/>
      <c r="T317" s="21">
        <f t="shared" si="250"/>
        <v>40535.855962704532</v>
      </c>
      <c r="U317" s="21">
        <f t="shared" si="251"/>
        <v>45864.572232800696</v>
      </c>
      <c r="V317" s="21"/>
      <c r="W317" s="21">
        <f t="shared" si="252"/>
        <v>50890.451949872629</v>
      </c>
      <c r="X317" s="21">
        <f t="shared" si="253"/>
        <v>55453.405329105699</v>
      </c>
      <c r="Y317" s="21"/>
      <c r="Z317" s="21">
        <f t="shared" si="254"/>
        <v>59416.986561279286</v>
      </c>
      <c r="AA317" s="21">
        <f t="shared" si="255"/>
        <v>62674.733961323247</v>
      </c>
      <c r="AB317" s="21"/>
      <c r="AC317" s="21">
        <f t="shared" si="256"/>
        <v>65153.754052270968</v>
      </c>
      <c r="AD317" s="21">
        <f t="shared" si="257"/>
        <v>66815.644095772353</v>
      </c>
      <c r="AE317" s="21"/>
      <c r="AF317" s="21">
        <f t="shared" si="258"/>
        <v>67655.080067247094</v>
      </c>
      <c r="AG317" s="21">
        <f t="shared" si="259"/>
        <v>67696.546762753598</v>
      </c>
      <c r="AH317" s="21"/>
      <c r="AI317" s="21">
        <f t="shared" si="260"/>
        <v>66989.756212072374</v>
      </c>
      <c r="AJ317" s="21">
        <f t="shared" si="261"/>
        <v>65604.301820135588</v>
      </c>
      <c r="AK317" s="21"/>
      <c r="AL317" s="21">
        <f t="shared" si="262"/>
        <v>63624.045603467719</v>
      </c>
      <c r="AM317" s="21">
        <f t="shared" si="263"/>
        <v>61141.652745125604</v>
      </c>
      <c r="AN317" s="21">
        <f t="shared" si="264"/>
        <v>58253.588275449612</v>
      </c>
      <c r="AO317" s="21">
        <f t="shared" si="265"/>
        <v>55055.788798639143</v>
      </c>
      <c r="AP317" s="21">
        <f t="shared" si="266"/>
        <v>51640.127925572742</v>
      </c>
      <c r="AQ317" s="21">
        <f t="shared" si="267"/>
        <v>48091.713840744262</v>
      </c>
      <c r="AR317" s="21">
        <f t="shared" si="268"/>
        <v>44486.994380667391</v>
      </c>
      <c r="AS317" s="21">
        <f t="shared" si="269"/>
        <v>40892.599726486274</v>
      </c>
      <c r="AT317" s="21">
        <f t="shared" si="270"/>
        <v>37364.824096320219</v>
      </c>
      <c r="AU317" s="21">
        <f t="shared" si="271"/>
        <v>33949.633328581353</v>
      </c>
      <c r="AV317" s="21">
        <f t="shared" si="272"/>
        <v>30683.08210774649</v>
      </c>
      <c r="AW317" s="21">
        <f t="shared" si="273"/>
        <v>27592.029836650938</v>
      </c>
      <c r="AX317" s="21">
        <f t="shared" si="274"/>
        <v>24695.055050084797</v>
      </c>
      <c r="AY317" s="21">
        <f t="shared" si="275"/>
        <v>22003.482424316346</v>
      </c>
      <c r="AZ317" s="21">
        <f t="shared" si="276"/>
        <v>19522.451963897169</v>
      </c>
      <c r="BA317" s="21">
        <f t="shared" si="277"/>
        <v>17251.975414561843</v>
      </c>
      <c r="BB317" s="21">
        <f t="shared" si="278"/>
        <v>15187.939372448291</v>
      </c>
      <c r="BC317" s="21">
        <f t="shared" si="279"/>
        <v>13323.027324761317</v>
      </c>
      <c r="BD317" s="21">
        <f t="shared" si="280"/>
        <v>11647.543656844213</v>
      </c>
      <c r="BE317" s="21">
        <f t="shared" si="281"/>
        <v>10150.131414934847</v>
      </c>
      <c r="BF317" s="21">
        <f t="shared" si="282"/>
        <v>8818.3824020627417</v>
      </c>
      <c r="BG317" s="21">
        <f t="shared" si="283"/>
        <v>7639.3431886994913</v>
      </c>
      <c r="BH317" s="21">
        <f t="shared" si="284"/>
        <v>6599.9240786185774</v>
      </c>
      <c r="BI317" s="21">
        <f t="shared" si="285"/>
        <v>5687.220244471192</v>
      </c>
      <c r="BJ317" s="21">
        <f t="shared" si="286"/>
        <v>4888.7553947526949</v>
      </c>
      <c r="BK317" s="21">
        <f t="shared" si="287"/>
        <v>4192.6586931677875</v>
      </c>
      <c r="BL317" s="21">
        <f t="shared" si="288"/>
        <v>3587.7854339956884</v>
      </c>
      <c r="BM317" s="21">
        <f t="shared" si="289"/>
        <v>3063.7913615627749</v>
      </c>
      <c r="BN317" s="21">
        <f t="shared" si="290"/>
        <v>2611.1696543220196</v>
      </c>
      <c r="BO317" s="21">
        <f t="shared" si="291"/>
        <v>2221.2585889629527</v>
      </c>
      <c r="BP317" s="21">
        <f t="shared" si="292"/>
        <v>1886.2268444574006</v>
      </c>
      <c r="BQ317" s="21">
        <f t="shared" si="293"/>
        <v>1599.042362844599</v>
      </c>
      <c r="BR317" s="21">
        <f t="shared" si="294"/>
        <v>1353.4296960497634</v>
      </c>
      <c r="BS317" s="21">
        <f t="shared" si="295"/>
        <v>1143.8198632845711</v>
      </c>
      <c r="BT317" s="21">
        <f t="shared" si="296"/>
        <v>965.29593654263499</v>
      </c>
      <c r="BU317" s="21">
        <f t="shared" si="297"/>
        <v>813.53686809115288</v>
      </c>
      <c r="BV317" s="21">
        <f t="shared" si="298"/>
        <v>684.76147285075137</v>
      </c>
      <c r="BW317" s="21">
        <f t="shared" si="299"/>
        <v>575.67397486957213</v>
      </c>
      <c r="BX317" s="21">
        <f t="shared" si="300"/>
        <v>483.41211268779256</v>
      </c>
      <c r="BY317" s="21">
        <f t="shared" si="301"/>
        <v>405.49846370556656</v>
      </c>
      <c r="BZ317" s="21">
        <f t="shared" si="302"/>
        <v>339.79538259931786</v>
      </c>
      <c r="CA317" s="21">
        <f t="shared" si="303"/>
        <v>284.46374332890412</v>
      </c>
      <c r="CB317" s="21">
        <f t="shared" si="304"/>
        <v>237.92551886995386</v>
      </c>
      <c r="CC317" s="21">
        <f t="shared" si="305"/>
        <v>198.83011876328092</v>
      </c>
      <c r="CD317" s="21">
        <f t="shared" si="306"/>
        <v>166.024324138498</v>
      </c>
      <c r="CE317" s="21">
        <f t="shared" si="307"/>
        <v>138.52560627620994</v>
      </c>
      <c r="CF317" s="21">
        <f t="shared" si="308"/>
        <v>115.49858220777482</v>
      </c>
      <c r="CG317" s="21">
        <f t="shared" si="309"/>
        <v>96.234344441981406</v>
      </c>
      <c r="CH317" s="21">
        <f t="shared" si="310"/>
        <v>80.132397609580337</v>
      </c>
      <c r="CI317" s="21">
        <f t="shared" si="311"/>
        <v>66.684939355029002</v>
      </c>
      <c r="CJ317" s="21">
        <f t="shared" si="312"/>
        <v>55.463233502996736</v>
      </c>
      <c r="CK317" s="21">
        <f t="shared" si="313"/>
        <v>46.105838348269664</v>
      </c>
      <c r="CL317" s="22">
        <f t="shared" si="314"/>
        <v>224.39970310733321</v>
      </c>
      <c r="CM317" s="20">
        <f t="shared" si="387"/>
        <v>7002.3755062661548</v>
      </c>
      <c r="CN317" s="21">
        <f t="shared" si="388"/>
        <v>4012.3129178563072</v>
      </c>
      <c r="CO317" s="21">
        <f t="shared" si="389"/>
        <v>5698.0930597142697</v>
      </c>
      <c r="CP317" s="21">
        <f t="shared" si="390"/>
        <v>7822.527549453348</v>
      </c>
      <c r="CQ317" s="21">
        <f t="shared" si="391"/>
        <v>10409.515377516873</v>
      </c>
      <c r="CR317" s="21">
        <f t="shared" si="392"/>
        <v>13459.91282663751</v>
      </c>
      <c r="CS317" s="21">
        <f t="shared" si="393"/>
        <v>16948.81319811285</v>
      </c>
      <c r="CT317" s="21">
        <f t="shared" si="394"/>
        <v>20825.045946325714</v>
      </c>
      <c r="CU317" s="21">
        <f t="shared" si="395"/>
        <v>25012.9502111359</v>
      </c>
      <c r="CV317" s="21">
        <f t="shared" si="396"/>
        <v>29416.199972410555</v>
      </c>
      <c r="CW317" s="21">
        <f t="shared" si="397"/>
        <v>33923.236852211288</v>
      </c>
      <c r="CX317" s="21">
        <f t="shared" si="398"/>
        <v>38413.726560825344</v>
      </c>
      <c r="CY317" s="21">
        <f t="shared" si="399"/>
        <v>42765.403454783969</v>
      </c>
      <c r="CZ317" s="21">
        <f t="shared" si="400"/>
        <v>46860.697181793847</v>
      </c>
      <c r="DA317" s="21">
        <f t="shared" si="401"/>
        <v>50592.628196252117</v>
      </c>
      <c r="DB317" s="21">
        <f t="shared" si="402"/>
        <v>53869.592185369758</v>
      </c>
      <c r="DC317" s="21">
        <f t="shared" si="403"/>
        <v>56618.803812554899</v>
      </c>
      <c r="DD317" s="21">
        <f t="shared" si="404"/>
        <v>58788.317305651406</v>
      </c>
      <c r="DE317" s="21">
        <f t="shared" si="405"/>
        <v>60347.669973958276</v>
      </c>
      <c r="DF317" s="21">
        <f t="shared" si="406"/>
        <v>61287.295184277194</v>
      </c>
      <c r="DG317" s="21">
        <f t="shared" si="407"/>
        <v>61616.919601219313</v>
      </c>
      <c r="DH317" s="21">
        <f t="shared" si="408"/>
        <v>61363.196064149182</v>
      </c>
      <c r="DI317" s="21">
        <f t="shared" si="409"/>
        <v>60566.832046191899</v>
      </c>
      <c r="DJ317" s="21">
        <f t="shared" si="410"/>
        <v>59279.459869344755</v>
      </c>
      <c r="DK317" s="21">
        <f t="shared" si="411"/>
        <v>57560.465156886865</v>
      </c>
      <c r="DL317" s="21">
        <f t="shared" si="412"/>
        <v>55473.950681844297</v>
      </c>
      <c r="DM317" s="21">
        <f t="shared" si="413"/>
        <v>53085.969361036165</v>
      </c>
      <c r="DN317" s="21">
        <f t="shared" si="414"/>
        <v>50462.117096880502</v>
      </c>
      <c r="DO317" s="21">
        <f t="shared" si="415"/>
        <v>47665.536716952753</v>
      </c>
      <c r="DP317" s="21">
        <f t="shared" si="416"/>
        <v>44755.350465712421</v>
      </c>
      <c r="DQ317" s="21">
        <f t="shared" si="417"/>
        <v>41785.511402998396</v>
      </c>
      <c r="DR317" s="21">
        <f t="shared" si="418"/>
        <v>38804.043882250036</v>
      </c>
      <c r="DS317" s="21">
        <f t="shared" si="419"/>
        <v>35852.62964204522</v>
      </c>
      <c r="DT317" s="21">
        <f t="shared" si="420"/>
        <v>32966.48818155162</v>
      </c>
      <c r="DU317" s="21">
        <f t="shared" si="421"/>
        <v>30174.497025275363</v>
      </c>
      <c r="DV317" s="21">
        <f t="shared" si="422"/>
        <v>27499.49816486648</v>
      </c>
      <c r="DW317" s="21">
        <f t="shared" si="423"/>
        <v>24958.740377288752</v>
      </c>
      <c r="DX317" s="21">
        <f t="shared" si="424"/>
        <v>22564.412339954262</v>
      </c>
      <c r="DY317" s="21">
        <f t="shared" si="425"/>
        <v>20324.227713324733</v>
      </c>
      <c r="DZ317" s="21">
        <f t="shared" si="426"/>
        <v>18242.030011584073</v>
      </c>
      <c r="EA317" s="21">
        <f t="shared" si="427"/>
        <v>16318.39165576857</v>
      </c>
      <c r="EB317" s="21">
        <f t="shared" si="428"/>
        <v>14551.187763732485</v>
      </c>
      <c r="EC317" s="21">
        <f t="shared" si="429"/>
        <v>12936.130760132677</v>
      </c>
      <c r="ED317" s="21">
        <f t="shared" si="430"/>
        <v>11467.256668466598</v>
      </c>
      <c r="EE317" s="21">
        <f t="shared" si="431"/>
        <v>10137.357933707441</v>
      </c>
      <c r="EF317" s="21">
        <f t="shared" si="432"/>
        <v>8938.3608325012701</v>
      </c>
      <c r="EG317" s="21">
        <f t="shared" si="433"/>
        <v>7861.6480107728739</v>
      </c>
      <c r="EH317" s="21">
        <f t="shared" si="434"/>
        <v>6898.328522666794</v>
      </c>
      <c r="EI317" s="21">
        <f t="shared" si="435"/>
        <v>6039.4590188372158</v>
      </c>
      <c r="EJ317" s="21">
        <f t="shared" si="436"/>
        <v>5276.2205386691949</v>
      </c>
      <c r="EK317" s="21">
        <f t="shared" si="437"/>
        <v>4600.0557896644768</v>
      </c>
      <c r="EL317" s="21">
        <f t="shared" si="438"/>
        <v>4002.771930893558</v>
      </c>
      <c r="EM317" s="21">
        <f t="shared" si="439"/>
        <v>3476.6137895698448</v>
      </c>
      <c r="EN317" s="21">
        <f t="shared" si="440"/>
        <v>3014.3121937290884</v>
      </c>
      <c r="EO317" s="21">
        <f t="shared" si="441"/>
        <v>2609.1117522573445</v>
      </c>
      <c r="EP317" s="21">
        <f t="shared" si="442"/>
        <v>2254.7819986669697</v>
      </c>
      <c r="EQ317" s="21">
        <f t="shared" si="443"/>
        <v>1945.6153703897228</v>
      </c>
      <c r="ER317" s="21">
        <f t="shared" si="444"/>
        <v>1676.4150461332931</v>
      </c>
      <c r="ES317" s="21">
        <f t="shared" si="445"/>
        <v>1442.4752283449784</v>
      </c>
      <c r="ET317" s="21">
        <f t="shared" si="446"/>
        <v>1239.556048598429</v>
      </c>
      <c r="EU317" s="21">
        <f t="shared" si="447"/>
        <v>1063.8548987060833</v>
      </c>
      <c r="EV317" s="21">
        <f t="shared" si="448"/>
        <v>911.97565388435453</v>
      </c>
      <c r="EW317" s="21">
        <f t="shared" si="449"/>
        <v>780.89695794038596</v>
      </c>
      <c r="EX317" s="21">
        <f t="shared" si="450"/>
        <v>667.94048377722856</v>
      </c>
      <c r="EY317" s="21">
        <f t="shared" si="451"/>
        <v>570.73986365319877</v>
      </c>
      <c r="EZ317" s="21">
        <f t="shared" si="452"/>
        <v>487.21079990336528</v>
      </c>
      <c r="FA317" s="21">
        <f t="shared" si="453"/>
        <v>415.52271485044201</v>
      </c>
      <c r="FB317" s="21">
        <f t="shared" si="454"/>
        <v>354.07217495490221</v>
      </c>
      <c r="FC317" s="21">
        <f t="shared" si="455"/>
        <v>301.45822526473341</v>
      </c>
      <c r="FD317" s="21">
        <f t="shared" si="456"/>
        <v>256.45969247690357</v>
      </c>
      <c r="FE317" s="21">
        <f t="shared" si="457"/>
        <v>218.01445522470416</v>
      </c>
      <c r="FF317" s="22">
        <f t="shared" si="458"/>
        <v>1207.8101513962038</v>
      </c>
    </row>
    <row r="318" spans="1:162" ht="15.5" x14ac:dyDescent="0.35">
      <c r="A318" s="4" t="s">
        <v>124</v>
      </c>
      <c r="B318" s="18">
        <f>[1]InputData!C111</f>
        <v>1655665</v>
      </c>
      <c r="C318" s="19">
        <f>'[1]Cenários obesidade'!B113</f>
        <v>24.23</v>
      </c>
      <c r="D318" s="19">
        <f>'[1]Cenários obesidade'!C113</f>
        <v>5.1100000000000003</v>
      </c>
      <c r="E318" s="19">
        <f>'[1]Cenários obesidade'!D113</f>
        <v>26.652999999999999</v>
      </c>
      <c r="F318" s="19">
        <f>'[1]Cenários obesidade'!E113</f>
        <v>5.6210000000000004</v>
      </c>
      <c r="G318" s="20">
        <f t="shared" si="239"/>
        <v>3.1658334192014057</v>
      </c>
      <c r="H318" s="21">
        <f t="shared" si="240"/>
        <v>0.20860544397032685</v>
      </c>
      <c r="I318" s="20">
        <f t="shared" si="241"/>
        <v>3.2611435990057305</v>
      </c>
      <c r="J318" s="22">
        <f t="shared" si="242"/>
        <v>0.20860544397032685</v>
      </c>
      <c r="K318" s="20">
        <f t="shared" si="243"/>
        <v>23344.856445999067</v>
      </c>
      <c r="L318" s="21">
        <f t="shared" si="244"/>
        <v>11108.916345108057</v>
      </c>
      <c r="M318" s="21">
        <f t="shared" si="245"/>
        <v>14731.623782128721</v>
      </c>
      <c r="N318" s="21">
        <f t="shared" si="246"/>
        <v>18929.600998155878</v>
      </c>
      <c r="O318" s="21">
        <f t="shared" si="247"/>
        <v>23629.945773148618</v>
      </c>
      <c r="P318" s="21"/>
      <c r="Q318" s="21">
        <f t="shared" si="248"/>
        <v>28722.227389093187</v>
      </c>
      <c r="R318" s="21">
        <f t="shared" si="249"/>
        <v>34065.198692192309</v>
      </c>
      <c r="S318" s="21"/>
      <c r="T318" s="21">
        <f t="shared" si="250"/>
        <v>39496.29069844784</v>
      </c>
      <c r="U318" s="21">
        <f t="shared" si="251"/>
        <v>44842.703636508115</v>
      </c>
      <c r="V318" s="21"/>
      <c r="W318" s="21">
        <f t="shared" si="252"/>
        <v>49932.840752726246</v>
      </c>
      <c r="X318" s="21">
        <f t="shared" si="253"/>
        <v>54606.942824098289</v>
      </c>
      <c r="Y318" s="21"/>
      <c r="Z318" s="21">
        <f t="shared" si="254"/>
        <v>58726.021752951703</v>
      </c>
      <c r="AA318" s="21">
        <f t="shared" si="255"/>
        <v>62178.501301652992</v>
      </c>
      <c r="AB318" s="21"/>
      <c r="AC318" s="21">
        <f t="shared" si="256"/>
        <v>64884.295822369342</v>
      </c>
      <c r="AD318" s="21">
        <f t="shared" si="257"/>
        <v>66796.349290744707</v>
      </c>
      <c r="AE318" s="21"/>
      <c r="AF318" s="21">
        <f t="shared" si="258"/>
        <v>67899.888070845394</v>
      </c>
      <c r="AG318" s="21">
        <f t="shared" si="259"/>
        <v>68209.798134850207</v>
      </c>
      <c r="AH318" s="21"/>
      <c r="AI318" s="21">
        <f t="shared" si="260"/>
        <v>67766.620490693051</v>
      </c>
      <c r="AJ318" s="21">
        <f t="shared" si="261"/>
        <v>66631.676225077797</v>
      </c>
      <c r="AK318" s="21"/>
      <c r="AL318" s="21">
        <f t="shared" si="262"/>
        <v>64881.799145747304</v>
      </c>
      <c r="AM318" s="21">
        <f t="shared" si="263"/>
        <v>62604.085763365605</v>
      </c>
      <c r="AN318" s="21">
        <f t="shared" si="264"/>
        <v>59890.984895336063</v>
      </c>
      <c r="AO318" s="21">
        <f t="shared" si="265"/>
        <v>56835.95577874811</v>
      </c>
      <c r="AP318" s="21">
        <f t="shared" si="266"/>
        <v>53529.834367064657</v>
      </c>
      <c r="AQ318" s="21">
        <f t="shared" si="267"/>
        <v>50057.969252342409</v>
      </c>
      <c r="AR318" s="21">
        <f t="shared" si="268"/>
        <v>46498.125168503153</v>
      </c>
      <c r="AS318" s="21">
        <f t="shared" si="269"/>
        <v>42919.10457473946</v>
      </c>
      <c r="AT318" s="21">
        <f t="shared" si="270"/>
        <v>39380.005838588098</v>
      </c>
      <c r="AU318" s="21">
        <f t="shared" si="271"/>
        <v>35930.018278349511</v>
      </c>
      <c r="AV318" s="21">
        <f t="shared" si="272"/>
        <v>32608.647371637249</v>
      </c>
      <c r="AW318" s="21">
        <f t="shared" si="273"/>
        <v>29446.265154653724</v>
      </c>
      <c r="AX318" s="21">
        <f t="shared" si="274"/>
        <v>26464.888675794118</v>
      </c>
      <c r="AY318" s="21">
        <f t="shared" si="275"/>
        <v>23679.101060344561</v>
      </c>
      <c r="AZ318" s="21">
        <f t="shared" si="276"/>
        <v>21097.043410579714</v>
      </c>
      <c r="BA318" s="21">
        <f t="shared" si="277"/>
        <v>18721.419947107301</v>
      </c>
      <c r="BB318" s="21">
        <f t="shared" si="278"/>
        <v>16550.472436536369</v>
      </c>
      <c r="BC318" s="21">
        <f t="shared" si="279"/>
        <v>14578.892349126099</v>
      </c>
      <c r="BD318" s="21">
        <f t="shared" si="280"/>
        <v>12798.649946627382</v>
      </c>
      <c r="BE318" s="21">
        <f t="shared" si="281"/>
        <v>11199.728445849498</v>
      </c>
      <c r="BF318" s="21">
        <f t="shared" si="282"/>
        <v>9770.7585381827303</v>
      </c>
      <c r="BG318" s="21">
        <f t="shared" si="283"/>
        <v>8499.5539855738134</v>
      </c>
      <c r="BH318" s="21">
        <f t="shared" si="284"/>
        <v>7373.5529458551709</v>
      </c>
      <c r="BI318" s="21">
        <f t="shared" si="285"/>
        <v>6380.1723264854272</v>
      </c>
      <c r="BJ318" s="21">
        <f t="shared" si="286"/>
        <v>5507.0840565568133</v>
      </c>
      <c r="BK318" s="21">
        <f t="shared" si="287"/>
        <v>4742.422924321354</v>
      </c>
      <c r="BL318" s="21">
        <f t="shared" si="288"/>
        <v>4074.935753515806</v>
      </c>
      <c r="BM318" s="21">
        <f t="shared" si="289"/>
        <v>3494.0813620690319</v>
      </c>
      <c r="BN318" s="21">
        <f t="shared" si="290"/>
        <v>2990.0901086225217</v>
      </c>
      <c r="BO318" s="21">
        <f t="shared" si="291"/>
        <v>2553.9910045629827</v>
      </c>
      <c r="BP318" s="21">
        <f t="shared" si="292"/>
        <v>2177.6134448546973</v>
      </c>
      <c r="BQ318" s="21">
        <f t="shared" si="293"/>
        <v>1853.5696594327585</v>
      </c>
      <c r="BR318" s="21">
        <f t="shared" si="294"/>
        <v>1575.2230582828342</v>
      </c>
      <c r="BS318" s="21">
        <f t="shared" si="295"/>
        <v>1336.6467713020429</v>
      </c>
      <c r="BT318" s="21">
        <f t="shared" si="296"/>
        <v>1132.5758894754422</v>
      </c>
      <c r="BU318" s="21">
        <f t="shared" si="297"/>
        <v>958.35620773641767</v>
      </c>
      <c r="BV318" s="21">
        <f t="shared" si="298"/>
        <v>809.89165566373867</v>
      </c>
      <c r="BW318" s="21">
        <f t="shared" si="299"/>
        <v>683.59207826763986</v>
      </c>
      <c r="BX318" s="21">
        <f t="shared" si="300"/>
        <v>576.32259028514648</v>
      </c>
      <c r="BY318" s="21">
        <f t="shared" si="301"/>
        <v>485.3553664047156</v>
      </c>
      <c r="BZ318" s="21">
        <f t="shared" si="302"/>
        <v>408.32443808498442</v>
      </c>
      <c r="CA318" s="21">
        <f t="shared" si="303"/>
        <v>343.18383636831538</v>
      </c>
      <c r="CB318" s="21">
        <f t="shared" si="304"/>
        <v>288.16924052170469</v>
      </c>
      <c r="CC318" s="21">
        <f t="shared" si="305"/>
        <v>241.76315629687718</v>
      </c>
      <c r="CD318" s="21">
        <f t="shared" si="306"/>
        <v>202.66354752897578</v>
      </c>
      <c r="CE318" s="21">
        <f t="shared" si="307"/>
        <v>169.75577402989256</v>
      </c>
      <c r="CF318" s="21">
        <f t="shared" si="308"/>
        <v>142.08764137436904</v>
      </c>
      <c r="CG318" s="21">
        <f t="shared" si="309"/>
        <v>118.84733927288666</v>
      </c>
      <c r="CH318" s="21">
        <f t="shared" si="310"/>
        <v>99.344030491618085</v>
      </c>
      <c r="CI318" s="21">
        <f t="shared" si="311"/>
        <v>82.990848249917221</v>
      </c>
      <c r="CJ318" s="21">
        <f t="shared" si="312"/>
        <v>69.290063829525252</v>
      </c>
      <c r="CK318" s="21">
        <f t="shared" si="313"/>
        <v>57.820195437915025</v>
      </c>
      <c r="CL318" s="22">
        <f t="shared" si="314"/>
        <v>287.67987323002126</v>
      </c>
      <c r="CM318" s="20">
        <f t="shared" si="387"/>
        <v>6636.0995690603104</v>
      </c>
      <c r="CN318" s="21">
        <f t="shared" si="388"/>
        <v>3814.5904335311689</v>
      </c>
      <c r="CO318" s="21">
        <f t="shared" si="389"/>
        <v>5427.5401317279329</v>
      </c>
      <c r="CP318" s="21">
        <f t="shared" si="390"/>
        <v>7466.6263116796545</v>
      </c>
      <c r="CQ318" s="21">
        <f t="shared" si="391"/>
        <v>9958.3370920162342</v>
      </c>
      <c r="CR318" s="21">
        <f t="shared" si="392"/>
        <v>12907.597350402391</v>
      </c>
      <c r="CS318" s="21">
        <f t="shared" si="393"/>
        <v>16294.859049784951</v>
      </c>
      <c r="CT318" s="21">
        <f t="shared" si="394"/>
        <v>20075.245973043253</v>
      </c>
      <c r="CU318" s="21">
        <f t="shared" si="395"/>
        <v>24179.849504923033</v>
      </c>
      <c r="CV318" s="21">
        <f t="shared" si="396"/>
        <v>28519.010567949485</v>
      </c>
      <c r="CW318" s="21">
        <f t="shared" si="397"/>
        <v>32987.207660434986</v>
      </c>
      <c r="CX318" s="21">
        <f t="shared" si="398"/>
        <v>37469.027029090998</v>
      </c>
      <c r="CY318" s="21">
        <f t="shared" si="399"/>
        <v>41845.627644816472</v>
      </c>
      <c r="CZ318" s="21">
        <f t="shared" si="400"/>
        <v>46001.126338907539</v>
      </c>
      <c r="DA318" s="21">
        <f t="shared" si="401"/>
        <v>49828.402680238978</v>
      </c>
      <c r="DB318" s="21">
        <f t="shared" si="402"/>
        <v>53233.938934500824</v>
      </c>
      <c r="DC318" s="21">
        <f t="shared" si="403"/>
        <v>56141.446519272795</v>
      </c>
      <c r="DD318" s="21">
        <f t="shared" si="404"/>
        <v>58494.167609298427</v>
      </c>
      <c r="DE318" s="21">
        <f t="shared" si="405"/>
        <v>60255.863982324197</v>
      </c>
      <c r="DF318" s="21">
        <f t="shared" si="406"/>
        <v>61410.604928041423</v>
      </c>
      <c r="DG318" s="21">
        <f t="shared" si="407"/>
        <v>61961.537182375985</v>
      </c>
      <c r="DH318" s="21">
        <f t="shared" si="408"/>
        <v>61928.861793162665</v>
      </c>
      <c r="DI318" s="21">
        <f t="shared" si="409"/>
        <v>61347.258179615164</v>
      </c>
      <c r="DJ318" s="21">
        <f t="shared" si="410"/>
        <v>60262.989071890421</v>
      </c>
      <c r="DK318" s="21">
        <f t="shared" si="411"/>
        <v>58730.897137891814</v>
      </c>
      <c r="DL318" s="21">
        <f t="shared" si="412"/>
        <v>56811.47065992462</v>
      </c>
      <c r="DM318" s="21">
        <f t="shared" si="413"/>
        <v>54568.116838646769</v>
      </c>
      <c r="DN318" s="21">
        <f t="shared" si="414"/>
        <v>52064.741512203596</v>
      </c>
      <c r="DO318" s="21">
        <f t="shared" si="415"/>
        <v>49363.696565173828</v>
      </c>
      <c r="DP318" s="21">
        <f t="shared" si="416"/>
        <v>46524.123283869922</v>
      </c>
      <c r="DQ318" s="21">
        <f t="shared" si="417"/>
        <v>43600.692651241545</v>
      </c>
      <c r="DR318" s="21">
        <f t="shared" si="418"/>
        <v>40642.722532611951</v>
      </c>
      <c r="DS318" s="21">
        <f t="shared" si="419"/>
        <v>37693.636744810698</v>
      </c>
      <c r="DT318" s="21">
        <f t="shared" si="420"/>
        <v>34790.721571919763</v>
      </c>
      <c r="DU318" s="21">
        <f t="shared" si="421"/>
        <v>31965.130586453804</v>
      </c>
      <c r="DV318" s="21">
        <f t="shared" si="422"/>
        <v>29242.087737953563</v>
      </c>
      <c r="DW318" s="21">
        <f t="shared" si="423"/>
        <v>26641.240655075708</v>
      </c>
      <c r="DX318" s="21">
        <f t="shared" si="424"/>
        <v>24177.12010843735</v>
      </c>
      <c r="DY318" s="21">
        <f t="shared" si="425"/>
        <v>21859.666843873463</v>
      </c>
      <c r="DZ318" s="21">
        <f t="shared" si="426"/>
        <v>19694.792892999336</v>
      </c>
      <c r="EA318" s="21">
        <f t="shared" si="427"/>
        <v>17684.950508849739</v>
      </c>
      <c r="EB318" s="21">
        <f t="shared" si="428"/>
        <v>15829.687696146269</v>
      </c>
      <c r="EC318" s="21">
        <f t="shared" si="429"/>
        <v>14126.174660080222</v>
      </c>
      <c r="ED318" s="21">
        <f t="shared" si="430"/>
        <v>12569.690232765844</v>
      </c>
      <c r="EE318" s="21">
        <f t="shared" si="431"/>
        <v>11154.061378578144</v>
      </c>
      <c r="EF318" s="21">
        <f t="shared" si="432"/>
        <v>9872.0522136702348</v>
      </c>
      <c r="EG318" s="21">
        <f t="shared" si="433"/>
        <v>8715.7016285496411</v>
      </c>
      <c r="EH318" s="21">
        <f t="shared" si="434"/>
        <v>7676.6106317715248</v>
      </c>
      <c r="EI318" s="21">
        <f t="shared" si="435"/>
        <v>6746.1820100035457</v>
      </c>
      <c r="EJ318" s="21">
        <f t="shared" si="436"/>
        <v>5915.8159052905021</v>
      </c>
      <c r="EK318" s="21">
        <f t="shared" si="437"/>
        <v>5177.0655252687684</v>
      </c>
      <c r="EL318" s="21">
        <f t="shared" si="438"/>
        <v>4521.7575038174182</v>
      </c>
      <c r="EM318" s="21">
        <f t="shared" si="439"/>
        <v>3942.0814886046933</v>
      </c>
      <c r="EN318" s="21">
        <f t="shared" si="440"/>
        <v>3430.6534104430561</v>
      </c>
      <c r="EO318" s="21">
        <f t="shared" si="441"/>
        <v>2980.5566401303236</v>
      </c>
      <c r="EP318" s="21">
        <f t="shared" si="442"/>
        <v>2585.3649054594612</v>
      </c>
      <c r="EQ318" s="21">
        <f t="shared" si="443"/>
        <v>2239.1504595577549</v>
      </c>
      <c r="ER318" s="21">
        <f t="shared" si="444"/>
        <v>1936.4805891590318</v>
      </c>
      <c r="ES318" s="21">
        <f t="shared" si="445"/>
        <v>1672.4051485418252</v>
      </c>
      <c r="ET318" s="21">
        <f t="shared" si="446"/>
        <v>1442.4374166041389</v>
      </c>
      <c r="EU318" s="21">
        <f t="shared" si="447"/>
        <v>1242.5302110901041</v>
      </c>
      <c r="EV318" s="21">
        <f t="shared" si="448"/>
        <v>1069.0488616683069</v>
      </c>
      <c r="EW318" s="21">
        <f t="shared" si="449"/>
        <v>918.742345748812</v>
      </c>
      <c r="EX318" s="21">
        <f t="shared" si="450"/>
        <v>788.7136287304055</v>
      </c>
      <c r="EY318" s="21">
        <f t="shared" si="451"/>
        <v>676.39002318214636</v>
      </c>
      <c r="EZ318" s="21">
        <f t="shared" si="452"/>
        <v>579.49418761288928</v>
      </c>
      <c r="FA318" s="21">
        <f t="shared" si="453"/>
        <v>496.01622248383404</v>
      </c>
      <c r="FB318" s="21">
        <f t="shared" si="454"/>
        <v>424.18718605594933</v>
      </c>
      <c r="FC318" s="21">
        <f t="shared" si="455"/>
        <v>362.45424249543544</v>
      </c>
      <c r="FD318" s="21">
        <f t="shared" si="456"/>
        <v>309.45756619925544</v>
      </c>
      <c r="FE318" s="21">
        <f t="shared" si="457"/>
        <v>264.00905663383679</v>
      </c>
      <c r="FF318" s="22">
        <f t="shared" si="458"/>
        <v>1496.4026536298659</v>
      </c>
    </row>
    <row r="319" spans="1:162" ht="15.5" x14ac:dyDescent="0.35">
      <c r="A319" s="4" t="s">
        <v>125</v>
      </c>
      <c r="B319" s="18">
        <f>[1]InputData!C112</f>
        <v>1696848</v>
      </c>
      <c r="C319" s="19">
        <f>'[1]Cenários obesidade'!B114</f>
        <v>24.58585984633919</v>
      </c>
      <c r="D319" s="19">
        <f>'[1]Cenários obesidade'!C114</f>
        <v>5.2348353554007554</v>
      </c>
      <c r="E319" s="19">
        <f>'[1]Cenários obesidade'!D114</f>
        <v>27.04444583097311</v>
      </c>
      <c r="F319" s="19">
        <f>'[1]Cenários obesidade'!E114</f>
        <v>5.7583188909408314</v>
      </c>
      <c r="G319" s="20">
        <f t="shared" si="239"/>
        <v>3.1800026891592936</v>
      </c>
      <c r="H319" s="21">
        <f t="shared" si="240"/>
        <v>0.21056488559163239</v>
      </c>
      <c r="I319" s="20">
        <f t="shared" si="241"/>
        <v>3.2753128689636184</v>
      </c>
      <c r="J319" s="22">
        <f t="shared" si="242"/>
        <v>0.21056488559163239</v>
      </c>
      <c r="K319" s="20">
        <f t="shared" si="243"/>
        <v>21212.743776664873</v>
      </c>
      <c r="L319" s="21">
        <f t="shared" si="244"/>
        <v>10188.442067806243</v>
      </c>
      <c r="M319" s="21">
        <f t="shared" si="245"/>
        <v>13571.436506896202</v>
      </c>
      <c r="N319" s="21">
        <f t="shared" si="246"/>
        <v>17521.776462801627</v>
      </c>
      <c r="O319" s="21">
        <f t="shared" si="247"/>
        <v>21982.164957891306</v>
      </c>
      <c r="P319" s="21"/>
      <c r="Q319" s="21">
        <f t="shared" si="248"/>
        <v>26859.328574428044</v>
      </c>
      <c r="R319" s="21">
        <f t="shared" si="249"/>
        <v>32029.147860946814</v>
      </c>
      <c r="S319" s="21"/>
      <c r="T319" s="21">
        <f t="shared" si="250"/>
        <v>37344.554394911451</v>
      </c>
      <c r="U319" s="21">
        <f t="shared" si="251"/>
        <v>42645.211907501602</v>
      </c>
      <c r="V319" s="21"/>
      <c r="W319" s="21">
        <f t="shared" si="252"/>
        <v>47767.886470409059</v>
      </c>
      <c r="X319" s="21">
        <f t="shared" si="253"/>
        <v>52556.459411898766</v>
      </c>
      <c r="Y319" s="21"/>
      <c r="Z319" s="21">
        <f t="shared" si="254"/>
        <v>56870.70956384328</v>
      </c>
      <c r="AA319" s="21">
        <f t="shared" si="255"/>
        <v>60593.240537269528</v>
      </c>
      <c r="AB319" s="21"/>
      <c r="AC319" s="21">
        <f t="shared" si="256"/>
        <v>63634.205549957689</v>
      </c>
      <c r="AD319" s="21">
        <f t="shared" si="257"/>
        <v>65933.745998439656</v>
      </c>
      <c r="AE319" s="21"/>
      <c r="AF319" s="21">
        <f t="shared" si="258"/>
        <v>67462.281399530402</v>
      </c>
      <c r="AG319" s="21">
        <f t="shared" si="259"/>
        <v>68218.951301514666</v>
      </c>
      <c r="AH319" s="21"/>
      <c r="AI319" s="21">
        <f t="shared" si="260"/>
        <v>68228.609618860442</v>
      </c>
      <c r="AJ319" s="21">
        <f t="shared" si="261"/>
        <v>67537.812819773811</v>
      </c>
      <c r="AK319" s="21"/>
      <c r="AL319" s="21">
        <f t="shared" si="262"/>
        <v>66210.235512949017</v>
      </c>
      <c r="AM319" s="21">
        <f t="shared" si="263"/>
        <v>64321.903080522658</v>
      </c>
      <c r="AN319" s="21">
        <f t="shared" si="264"/>
        <v>61956.564348603133</v>
      </c>
      <c r="AO319" s="21">
        <f t="shared" si="265"/>
        <v>59201.449865601993</v>
      </c>
      <c r="AP319" s="21">
        <f t="shared" si="266"/>
        <v>56143.582908767901</v>
      </c>
      <c r="AQ319" s="21">
        <f t="shared" si="267"/>
        <v>52866.737953048781</v>
      </c>
      <c r="AR319" s="21">
        <f t="shared" si="268"/>
        <v>49449.079512673692</v>
      </c>
      <c r="AS319" s="21">
        <f t="shared" si="269"/>
        <v>45961.465240416532</v>
      </c>
      <c r="AT319" s="21">
        <f t="shared" si="270"/>
        <v>42466.361389367798</v>
      </c>
      <c r="AU319" s="21">
        <f t="shared" si="271"/>
        <v>39017.295375913891</v>
      </c>
      <c r="AV319" s="21">
        <f t="shared" si="272"/>
        <v>35658.757596699805</v>
      </c>
      <c r="AW319" s="21">
        <f t="shared" si="273"/>
        <v>32426.460809610438</v>
      </c>
      <c r="AX319" s="21">
        <f t="shared" si="274"/>
        <v>29347.868156929646</v>
      </c>
      <c r="AY319" s="21">
        <f t="shared" si="275"/>
        <v>26442.908273386245</v>
      </c>
      <c r="AZ319" s="21">
        <f t="shared" si="276"/>
        <v>23724.806119218694</v>
      </c>
      <c r="BA319" s="21">
        <f t="shared" si="277"/>
        <v>21200.969760757722</v>
      </c>
      <c r="BB319" s="21">
        <f t="shared" si="278"/>
        <v>18873.885172186543</v>
      </c>
      <c r="BC319" s="21">
        <f t="shared" si="279"/>
        <v>16741.982449605872</v>
      </c>
      <c r="BD319" s="21">
        <f t="shared" si="280"/>
        <v>14800.447084937095</v>
      </c>
      <c r="BE319" s="21">
        <f t="shared" si="281"/>
        <v>13041.958842799586</v>
      </c>
      <c r="BF319" s="21">
        <f t="shared" si="282"/>
        <v>11457.34819528789</v>
      </c>
      <c r="BG319" s="21">
        <f t="shared" si="283"/>
        <v>10036.166204540397</v>
      </c>
      <c r="BH319" s="21">
        <f t="shared" si="284"/>
        <v>8767.1682964620977</v>
      </c>
      <c r="BI319" s="21">
        <f t="shared" si="285"/>
        <v>7638.7156902778843</v>
      </c>
      <c r="BJ319" s="21">
        <f t="shared" si="286"/>
        <v>6639.1005145254812</v>
      </c>
      <c r="BK319" s="21">
        <f t="shared" si="287"/>
        <v>5756.8020346819767</v>
      </c>
      <c r="BL319" s="21">
        <f t="shared" si="288"/>
        <v>4980.6821186762691</v>
      </c>
      <c r="BM319" s="21">
        <f t="shared" si="289"/>
        <v>4300.1282364236777</v>
      </c>
      <c r="BN319" s="21">
        <f t="shared" si="290"/>
        <v>3705.1520706700021</v>
      </c>
      <c r="BO319" s="21">
        <f t="shared" si="291"/>
        <v>3186.4513289429751</v>
      </c>
      <c r="BP319" s="21">
        <f t="shared" si="292"/>
        <v>2735.4416884221005</v>
      </c>
      <c r="BQ319" s="21">
        <f t="shared" si="293"/>
        <v>2344.265054471538</v>
      </c>
      <c r="BR319" s="21">
        <f t="shared" si="294"/>
        <v>2005.7795283924513</v>
      </c>
      <c r="BS319" s="21">
        <f t="shared" si="295"/>
        <v>1713.5357037375989</v>
      </c>
      <c r="BT319" s="21">
        <f t="shared" si="296"/>
        <v>1461.7431731644008</v>
      </c>
      <c r="BU319" s="21">
        <f t="shared" si="297"/>
        <v>1245.230448533722</v>
      </c>
      <c r="BV319" s="21">
        <f t="shared" si="298"/>
        <v>1059.4008866847992</v>
      </c>
      <c r="BW319" s="21">
        <f t="shared" si="299"/>
        <v>900.18667667081081</v>
      </c>
      <c r="BX319" s="21">
        <f t="shared" si="300"/>
        <v>764.00248127501141</v>
      </c>
      <c r="BY319" s="21">
        <f t="shared" si="301"/>
        <v>647.69993321389688</v>
      </c>
      <c r="BZ319" s="21">
        <f t="shared" si="302"/>
        <v>548.52385944471007</v>
      </c>
      <c r="CA319" s="21">
        <f t="shared" si="303"/>
        <v>464.0708390364511</v>
      </c>
      <c r="CB319" s="21">
        <f t="shared" si="304"/>
        <v>392.25048430713997</v>
      </c>
      <c r="CC319" s="21">
        <f t="shared" si="305"/>
        <v>331.24966439902846</v>
      </c>
      <c r="CD319" s="21">
        <f t="shared" si="306"/>
        <v>279.49975848638218</v>
      </c>
      <c r="CE319" s="21">
        <f t="shared" si="307"/>
        <v>235.64692616319698</v>
      </c>
      <c r="CF319" s="21">
        <f t="shared" si="308"/>
        <v>198.52530961458433</v>
      </c>
      <c r="CG319" s="21">
        <f t="shared" si="309"/>
        <v>167.13303092027576</v>
      </c>
      <c r="CH319" s="21">
        <f t="shared" si="310"/>
        <v>140.61081397238164</v>
      </c>
      <c r="CI319" s="21">
        <f t="shared" si="311"/>
        <v>118.22304025120664</v>
      </c>
      <c r="CJ319" s="21">
        <f t="shared" si="312"/>
        <v>99.341038010740789</v>
      </c>
      <c r="CK319" s="21">
        <f t="shared" si="313"/>
        <v>83.428402667219586</v>
      </c>
      <c r="CL319" s="22">
        <f t="shared" si="314"/>
        <v>431.06793232918773</v>
      </c>
      <c r="CM319" s="20">
        <f t="shared" si="387"/>
        <v>5989.8134973151737</v>
      </c>
      <c r="CN319" s="21">
        <f t="shared" si="388"/>
        <v>3461.5029873881958</v>
      </c>
      <c r="CO319" s="21">
        <f t="shared" si="389"/>
        <v>4940.7518394187555</v>
      </c>
      <c r="CP319" s="21">
        <f t="shared" si="390"/>
        <v>6820.6754525427468</v>
      </c>
      <c r="CQ319" s="21">
        <f t="shared" si="391"/>
        <v>9131.2184746888288</v>
      </c>
      <c r="CR319" s="21">
        <f t="shared" si="392"/>
        <v>11883.378905069345</v>
      </c>
      <c r="CS319" s="21">
        <f t="shared" si="393"/>
        <v>15066.087256805235</v>
      </c>
      <c r="CT319" s="21">
        <f t="shared" si="394"/>
        <v>18644.853051568745</v>
      </c>
      <c r="CU319" s="21">
        <f t="shared" si="395"/>
        <v>22562.331226628536</v>
      </c>
      <c r="CV319" s="21">
        <f t="shared" si="396"/>
        <v>26740.729812026286</v>
      </c>
      <c r="CW319" s="21">
        <f t="shared" si="397"/>
        <v>31085.779999943534</v>
      </c>
      <c r="CX319" s="21">
        <f t="shared" si="398"/>
        <v>35491.844829997353</v>
      </c>
      <c r="CY319" s="21">
        <f t="shared" si="399"/>
        <v>39847.664786905014</v>
      </c>
      <c r="CZ319" s="21">
        <f t="shared" si="400"/>
        <v>44042.227314858465</v>
      </c>
      <c r="DA319" s="21">
        <f t="shared" si="401"/>
        <v>47970.292957000755</v>
      </c>
      <c r="DB319" s="21">
        <f t="shared" si="402"/>
        <v>51537.198146574498</v>
      </c>
      <c r="DC319" s="21">
        <f t="shared" si="403"/>
        <v>54662.666051633176</v>
      </c>
      <c r="DD319" s="21">
        <f t="shared" si="404"/>
        <v>57283.47553918523</v>
      </c>
      <c r="DE319" s="21">
        <f t="shared" si="405"/>
        <v>59354.950347354861</v>
      </c>
      <c r="DF319" s="21">
        <f t="shared" si="406"/>
        <v>60851.325925429643</v>
      </c>
      <c r="DG319" s="21">
        <f t="shared" si="407"/>
        <v>61765.124274303278</v>
      </c>
      <c r="DH319" s="21">
        <f t="shared" si="408"/>
        <v>62105.715428259136</v>
      </c>
      <c r="DI319" s="21">
        <f t="shared" si="409"/>
        <v>61897.268924150674</v>
      </c>
      <c r="DJ319" s="21">
        <f t="shared" si="410"/>
        <v>61176.302779871439</v>
      </c>
      <c r="DK319" s="21">
        <f t="shared" si="411"/>
        <v>59989.025436462995</v>
      </c>
      <c r="DL319" s="21">
        <f t="shared" si="412"/>
        <v>58388.642529436547</v>
      </c>
      <c r="DM319" s="21">
        <f t="shared" si="413"/>
        <v>56432.769805898883</v>
      </c>
      <c r="DN319" s="21">
        <f t="shared" si="414"/>
        <v>54181.059993915558</v>
      </c>
      <c r="DO319" s="21">
        <f t="shared" si="415"/>
        <v>51693.11817380014</v>
      </c>
      <c r="DP319" s="21">
        <f t="shared" si="416"/>
        <v>49026.749552658432</v>
      </c>
      <c r="DQ319" s="21">
        <f t="shared" si="417"/>
        <v>46236.557030802054</v>
      </c>
      <c r="DR319" s="21">
        <f t="shared" si="418"/>
        <v>43372.884374861831</v>
      </c>
      <c r="DS319" s="21">
        <f t="shared" si="419"/>
        <v>40481.084394242265</v>
      </c>
      <c r="DT319" s="21">
        <f t="shared" si="420"/>
        <v>37601.080036544205</v>
      </c>
      <c r="DU319" s="21">
        <f t="shared" si="421"/>
        <v>34767.17926176016</v>
      </c>
      <c r="DV319" s="21">
        <f t="shared" si="422"/>
        <v>32008.101243842011</v>
      </c>
      <c r="DW319" s="21">
        <f t="shared" si="423"/>
        <v>29347.171132377116</v>
      </c>
      <c r="DX319" s="21">
        <f t="shared" si="424"/>
        <v>26802.642543743576</v>
      </c>
      <c r="DY319" s="21">
        <f t="shared" si="425"/>
        <v>24388.110455636564</v>
      </c>
      <c r="DZ319" s="21">
        <f t="shared" si="426"/>
        <v>22112.98165537362</v>
      </c>
      <c r="EA319" s="21">
        <f t="shared" si="427"/>
        <v>19982.974849156457</v>
      </c>
      <c r="EB319" s="21">
        <f t="shared" si="428"/>
        <v>18000.627591092678</v>
      </c>
      <c r="EC319" s="21">
        <f t="shared" si="429"/>
        <v>16165.792052207848</v>
      </c>
      <c r="ED319" s="21">
        <f t="shared" si="430"/>
        <v>14476.106125417733</v>
      </c>
      <c r="EE319" s="21">
        <f t="shared" si="431"/>
        <v>12927.430332039037</v>
      </c>
      <c r="EF319" s="21">
        <f t="shared" si="432"/>
        <v>11514.244399513733</v>
      </c>
      <c r="EG319" s="21">
        <f t="shared" si="433"/>
        <v>10230.00020539726</v>
      </c>
      <c r="EH319" s="21">
        <f t="shared" si="434"/>
        <v>9067.4300500715635</v>
      </c>
      <c r="EI319" s="21">
        <f t="shared" si="435"/>
        <v>8018.8109733127567</v>
      </c>
      <c r="EJ319" s="21">
        <f t="shared" si="436"/>
        <v>7076.1871248780708</v>
      </c>
      <c r="EK319" s="21">
        <f t="shared" si="437"/>
        <v>6231.5531001095724</v>
      </c>
      <c r="EL319" s="21">
        <f t="shared" si="438"/>
        <v>5477.0017231519914</v>
      </c>
      <c r="EM319" s="21">
        <f t="shared" si="439"/>
        <v>4804.8400649472969</v>
      </c>
      <c r="EN319" s="21">
        <f t="shared" si="440"/>
        <v>4207.677578181374</v>
      </c>
      <c r="EO319" s="21">
        <f t="shared" si="441"/>
        <v>3678.4901677399503</v>
      </c>
      <c r="EP319" s="21">
        <f t="shared" si="442"/>
        <v>3210.6638368713552</v>
      </c>
      <c r="EQ319" s="21">
        <f t="shared" si="443"/>
        <v>2798.0212930069129</v>
      </c>
      <c r="ER319" s="21">
        <f t="shared" si="444"/>
        <v>2434.8345929199977</v>
      </c>
      <c r="ES319" s="21">
        <f t="shared" si="445"/>
        <v>2115.8265784343475</v>
      </c>
      <c r="ET319" s="21">
        <f t="shared" si="446"/>
        <v>1836.1635193477805</v>
      </c>
      <c r="EU319" s="21">
        <f t="shared" si="447"/>
        <v>1591.4410531149431</v>
      </c>
      <c r="EV319" s="21">
        <f t="shared" si="448"/>
        <v>1377.6652006078225</v>
      </c>
      <c r="EW319" s="21">
        <f t="shared" si="449"/>
        <v>1191.2299501489717</v>
      </c>
      <c r="EX319" s="21">
        <f t="shared" si="450"/>
        <v>1028.8926416907229</v>
      </c>
      <c r="EY319" s="21">
        <f t="shared" si="451"/>
        <v>887.7481511075149</v>
      </c>
      <c r="EZ319" s="21">
        <f t="shared" si="452"/>
        <v>765.20267127936972</v>
      </c>
      <c r="FA319" s="21">
        <f t="shared" si="453"/>
        <v>658.94771103570031</v>
      </c>
      <c r="FB319" s="21">
        <f t="shared" si="454"/>
        <v>566.9347834734383</v>
      </c>
      <c r="FC319" s="21">
        <f t="shared" si="455"/>
        <v>487.35112954750997</v>
      </c>
      <c r="FD319" s="21">
        <f t="shared" si="456"/>
        <v>418.59671880007807</v>
      </c>
      <c r="FE319" s="21">
        <f t="shared" si="457"/>
        <v>359.26268420546518</v>
      </c>
      <c r="FF319" s="22">
        <f t="shared" si="458"/>
        <v>2117.7137169158791</v>
      </c>
    </row>
    <row r="320" spans="1:162" ht="15.5" x14ac:dyDescent="0.35">
      <c r="A320" s="4" t="s">
        <v>126</v>
      </c>
      <c r="B320" s="18">
        <f>[1]InputData!C113</f>
        <v>1723558</v>
      </c>
      <c r="C320" s="19">
        <f>'[1]Cenários obesidade'!B115</f>
        <v>25.037719692678376</v>
      </c>
      <c r="D320" s="19">
        <f>'[1]Cenários obesidade'!C115</f>
        <v>5.3947107108015109</v>
      </c>
      <c r="E320" s="19">
        <f>'[1]Cenários obesidade'!D115</f>
        <v>27.541491661946214</v>
      </c>
      <c r="F320" s="19">
        <f>'[1]Cenários obesidade'!E115</f>
        <v>5.9341817818816622</v>
      </c>
      <c r="G320" s="20">
        <f t="shared" si="239"/>
        <v>3.1976939414410053</v>
      </c>
      <c r="H320" s="21">
        <f t="shared" si="240"/>
        <v>0.21302363276290548</v>
      </c>
      <c r="I320" s="20">
        <f t="shared" si="241"/>
        <v>3.29300412124533</v>
      </c>
      <c r="J320" s="22">
        <f t="shared" si="242"/>
        <v>0.21302363276290548</v>
      </c>
      <c r="K320" s="20">
        <f t="shared" si="243"/>
        <v>18554.935551910221</v>
      </c>
      <c r="L320" s="21">
        <f t="shared" si="244"/>
        <v>9007.8179818474327</v>
      </c>
      <c r="M320" s="21">
        <f t="shared" si="245"/>
        <v>12061.762767742453</v>
      </c>
      <c r="N320" s="21">
        <f t="shared" si="246"/>
        <v>15659.851916442431</v>
      </c>
      <c r="O320" s="21">
        <f t="shared" si="247"/>
        <v>19762.425762898722</v>
      </c>
      <c r="P320" s="21"/>
      <c r="Q320" s="21">
        <f t="shared" si="248"/>
        <v>24296.68317194299</v>
      </c>
      <c r="R320" s="21">
        <f t="shared" si="249"/>
        <v>29160.073904515793</v>
      </c>
      <c r="S320" s="21"/>
      <c r="T320" s="21">
        <f t="shared" si="250"/>
        <v>34226.316258884595</v>
      </c>
      <c r="U320" s="21">
        <f t="shared" si="251"/>
        <v>39353.294414643424</v>
      </c>
      <c r="V320" s="21"/>
      <c r="W320" s="21">
        <f t="shared" si="252"/>
        <v>44391.943331950621</v>
      </c>
      <c r="X320" s="21">
        <f t="shared" si="253"/>
        <v>49195.217991998958</v>
      </c>
      <c r="Y320" s="21"/>
      <c r="Z320" s="21">
        <f t="shared" si="254"/>
        <v>53626.345454271599</v>
      </c>
      <c r="AA320" s="21">
        <f t="shared" si="255"/>
        <v>57565.73758196571</v>
      </c>
      <c r="AB320" s="21"/>
      <c r="AC320" s="21">
        <f t="shared" si="256"/>
        <v>60916.160810860922</v>
      </c>
      <c r="AD320" s="21">
        <f t="shared" si="257"/>
        <v>63605.981949568129</v>
      </c>
      <c r="AE320" s="21"/>
      <c r="AF320" s="21">
        <f t="shared" si="258"/>
        <v>65590.508477230338</v>
      </c>
      <c r="AG320" s="21">
        <f t="shared" si="259"/>
        <v>66851.600578130296</v>
      </c>
      <c r="AH320" s="21"/>
      <c r="AI320" s="21">
        <f t="shared" si="260"/>
        <v>67395.842089283222</v>
      </c>
      <c r="AJ320" s="21">
        <f t="shared" si="261"/>
        <v>67251.61839392515</v>
      </c>
      <c r="AK320" s="21"/>
      <c r="AL320" s="21">
        <f t="shared" si="262"/>
        <v>66465.466513231193</v>
      </c>
      <c r="AM320" s="21">
        <f t="shared" si="263"/>
        <v>65098.04505684576</v>
      </c>
      <c r="AN320" s="21">
        <f t="shared" si="264"/>
        <v>63220.029463882376</v>
      </c>
      <c r="AO320" s="21">
        <f t="shared" si="265"/>
        <v>60908.181055526467</v>
      </c>
      <c r="AP320" s="21">
        <f t="shared" si="266"/>
        <v>58241.775521000418</v>
      </c>
      <c r="AQ320" s="21">
        <f t="shared" si="267"/>
        <v>55299.514438701102</v>
      </c>
      <c r="AR320" s="21">
        <f t="shared" si="268"/>
        <v>52156.987168812069</v>
      </c>
      <c r="AS320" s="21">
        <f t="shared" si="269"/>
        <v>48884.70293126085</v>
      </c>
      <c r="AT320" s="21">
        <f t="shared" si="270"/>
        <v>45546.675484688349</v>
      </c>
      <c r="AU320" s="21">
        <f t="shared" si="271"/>
        <v>42199.515679024233</v>
      </c>
      <c r="AV320" s="21">
        <f t="shared" si="272"/>
        <v>38891.969516536621</v>
      </c>
      <c r="AW320" s="21">
        <f t="shared" si="273"/>
        <v>35664.829929518477</v>
      </c>
      <c r="AX320" s="21">
        <f t="shared" si="274"/>
        <v>32551.147708520042</v>
      </c>
      <c r="AY320" s="21">
        <f t="shared" si="275"/>
        <v>29576.669282601531</v>
      </c>
      <c r="AZ320" s="21">
        <f t="shared" si="276"/>
        <v>26760.434848675566</v>
      </c>
      <c r="BA320" s="21">
        <f t="shared" si="277"/>
        <v>24115.478344526204</v>
      </c>
      <c r="BB320" s="21">
        <f t="shared" si="278"/>
        <v>21649.579866320622</v>
      </c>
      <c r="BC320" s="21">
        <f t="shared" si="279"/>
        <v>19366.030497036405</v>
      </c>
      <c r="BD320" s="21">
        <f t="shared" si="280"/>
        <v>17264.378518649966</v>
      </c>
      <c r="BE320" s="21">
        <f t="shared" si="281"/>
        <v>15341.134213918229</v>
      </c>
      <c r="BF320" s="21">
        <f t="shared" si="282"/>
        <v>13590.417678506326</v>
      </c>
      <c r="BG320" s="21">
        <f t="shared" si="283"/>
        <v>12004.540150648218</v>
      </c>
      <c r="BH320" s="21">
        <f t="shared" si="284"/>
        <v>10574.514312913243</v>
      </c>
      <c r="BI320" s="21">
        <f t="shared" si="285"/>
        <v>9290.4928880706339</v>
      </c>
      <c r="BJ320" s="21">
        <f t="shared" si="286"/>
        <v>8142.1377419568998</v>
      </c>
      <c r="BK320" s="21">
        <f t="shared" si="287"/>
        <v>7118.9237482266444</v>
      </c>
      <c r="BL320" s="21">
        <f t="shared" si="288"/>
        <v>6210.3829995065171</v>
      </c>
      <c r="BM320" s="21">
        <f t="shared" si="289"/>
        <v>5406.2957012437892</v>
      </c>
      <c r="BN320" s="21">
        <f t="shared" si="290"/>
        <v>4696.8343838726196</v>
      </c>
      <c r="BO320" s="21">
        <f t="shared" si="291"/>
        <v>4072.6680275154727</v>
      </c>
      <c r="BP320" s="21">
        <f t="shared" si="292"/>
        <v>3525.0324075473363</v>
      </c>
      <c r="BQ320" s="21">
        <f t="shared" si="293"/>
        <v>3045.7725189736552</v>
      </c>
      <c r="BR320" s="21">
        <f t="shared" si="294"/>
        <v>2627.3623873913207</v>
      </c>
      <c r="BS320" s="21">
        <f t="shared" si="295"/>
        <v>2262.9069747368517</v>
      </c>
      <c r="BT320" s="21">
        <f t="shared" si="296"/>
        <v>1946.1302772343256</v>
      </c>
      <c r="BU320" s="21">
        <f t="shared" si="297"/>
        <v>1671.3531184009614</v>
      </c>
      <c r="BV320" s="21">
        <f t="shared" si="298"/>
        <v>1433.463580534039</v>
      </c>
      <c r="BW320" s="21">
        <f t="shared" si="299"/>
        <v>1227.8825056169596</v>
      </c>
      <c r="BX320" s="21">
        <f t="shared" si="300"/>
        <v>1050.5260374715433</v>
      </c>
      <c r="BY320" s="21">
        <f t="shared" si="301"/>
        <v>897.76677362490011</v>
      </c>
      <c r="BZ320" s="21">
        <f t="shared" si="302"/>
        <v>766.39474708419675</v>
      </c>
      <c r="CA320" s="21">
        <f t="shared" si="303"/>
        <v>653.57916241744385</v>
      </c>
      <c r="CB320" s="21">
        <f t="shared" si="304"/>
        <v>556.8315631948617</v>
      </c>
      <c r="CC320" s="21">
        <f t="shared" si="305"/>
        <v>473.97090430164604</v>
      </c>
      <c r="CD320" s="21">
        <f t="shared" si="306"/>
        <v>403.0908377749401</v>
      </c>
      <c r="CE320" s="21">
        <f t="shared" si="307"/>
        <v>342.52938966517172</v>
      </c>
      <c r="CF320" s="21">
        <f t="shared" si="308"/>
        <v>290.84110305742468</v>
      </c>
      <c r="CG320" s="21">
        <f t="shared" si="309"/>
        <v>246.77164433183464</v>
      </c>
      <c r="CH320" s="21">
        <f t="shared" si="310"/>
        <v>209.23481185836931</v>
      </c>
      <c r="CI320" s="21">
        <f t="shared" si="311"/>
        <v>177.29184498423894</v>
      </c>
      <c r="CJ320" s="21">
        <f t="shared" si="312"/>
        <v>150.13290316283215</v>
      </c>
      <c r="CK320" s="21">
        <f t="shared" si="313"/>
        <v>127.06056766986576</v>
      </c>
      <c r="CL320" s="22">
        <f t="shared" si="314"/>
        <v>688.20187721545062</v>
      </c>
      <c r="CM320" s="20">
        <f t="shared" si="387"/>
        <v>5199.5015100672699</v>
      </c>
      <c r="CN320" s="21">
        <f t="shared" si="388"/>
        <v>3022.806439409454</v>
      </c>
      <c r="CO320" s="21">
        <f t="shared" si="389"/>
        <v>4330.3566692225259</v>
      </c>
      <c r="CP320" s="21">
        <f t="shared" si="390"/>
        <v>6002.2709332109716</v>
      </c>
      <c r="CQ320" s="21">
        <f t="shared" si="391"/>
        <v>8071.0525191616089</v>
      </c>
      <c r="CR320" s="21">
        <f t="shared" si="392"/>
        <v>10553.467444082879</v>
      </c>
      <c r="CS320" s="21">
        <f t="shared" si="393"/>
        <v>13447.346143385514</v>
      </c>
      <c r="CT320" s="21">
        <f t="shared" si="394"/>
        <v>16729.80830568563</v>
      </c>
      <c r="CU320" s="21">
        <f t="shared" si="395"/>
        <v>20357.106594484459</v>
      </c>
      <c r="CV320" s="21">
        <f t="shared" si="396"/>
        <v>24266.092915787573</v>
      </c>
      <c r="CW320" s="21">
        <f t="shared" si="397"/>
        <v>28377.134715572251</v>
      </c>
      <c r="CX320" s="21">
        <f t="shared" si="398"/>
        <v>32598.170911122983</v>
      </c>
      <c r="CY320" s="21">
        <f t="shared" si="399"/>
        <v>36829.510346839212</v>
      </c>
      <c r="CZ320" s="21">
        <f t="shared" si="400"/>
        <v>40968.943354337353</v>
      </c>
      <c r="DA320" s="21">
        <f t="shared" si="401"/>
        <v>44916.754252408813</v>
      </c>
      <c r="DB320" s="21">
        <f t="shared" si="402"/>
        <v>48580.279038963097</v>
      </c>
      <c r="DC320" s="21">
        <f t="shared" si="403"/>
        <v>51877.734874642032</v>
      </c>
      <c r="DD320" s="21">
        <f t="shared" si="404"/>
        <v>54741.142643144842</v>
      </c>
      <c r="DE320" s="21">
        <f t="shared" si="405"/>
        <v>57118.258803563192</v>
      </c>
      <c r="DF320" s="21">
        <f t="shared" si="406"/>
        <v>58973.518483814332</v>
      </c>
      <c r="DG320" s="21">
        <f t="shared" si="407"/>
        <v>60288.061993686497</v>
      </c>
      <c r="DH320" s="21">
        <f t="shared" si="408"/>
        <v>61058.968425807536</v>
      </c>
      <c r="DI320" s="21">
        <f t="shared" si="409"/>
        <v>61297.852173415646</v>
      </c>
      <c r="DJ320" s="21">
        <f t="shared" si="410"/>
        <v>61028.992454457759</v>
      </c>
      <c r="DK320" s="21">
        <f t="shared" si="411"/>
        <v>60287.165055601436</v>
      </c>
      <c r="DL320" s="21">
        <f t="shared" si="412"/>
        <v>59115.332958216415</v>
      </c>
      <c r="DM320" s="21">
        <f t="shared" si="413"/>
        <v>57562.33190947846</v>
      </c>
      <c r="DN320" s="21">
        <f t="shared" si="414"/>
        <v>55680.661759486029</v>
      </c>
      <c r="DO320" s="21">
        <f t="shared" si="415"/>
        <v>53524.467425285096</v>
      </c>
      <c r="DP320" s="21">
        <f t="shared" si="416"/>
        <v>51147.76698113951</v>
      </c>
      <c r="DQ320" s="21">
        <f t="shared" si="417"/>
        <v>48602.960284425702</v>
      </c>
      <c r="DR320" s="21">
        <f t="shared" si="418"/>
        <v>45939.630796308273</v>
      </c>
      <c r="DS320" s="21">
        <f t="shared" si="419"/>
        <v>43203.636389432075</v>
      </c>
      <c r="DT320" s="21">
        <f t="shared" si="420"/>
        <v>40436.472074816957</v>
      </c>
      <c r="DU320" s="21">
        <f t="shared" si="421"/>
        <v>37674.878538793622</v>
      </c>
      <c r="DV320" s="21">
        <f t="shared" si="422"/>
        <v>34950.664761020642</v>
      </c>
      <c r="DW320" s="21">
        <f t="shared" si="423"/>
        <v>32290.710268763261</v>
      </c>
      <c r="DX320" s="21">
        <f t="shared" si="424"/>
        <v>29717.112203891367</v>
      </c>
      <c r="DY320" s="21">
        <f t="shared" si="425"/>
        <v>27247.443775896212</v>
      </c>
      <c r="DZ320" s="21">
        <f t="shared" si="426"/>
        <v>24895.093326356251</v>
      </c>
      <c r="EA320" s="21">
        <f t="shared" si="427"/>
        <v>22669.656682580335</v>
      </c>
      <c r="EB320" s="21">
        <f t="shared" si="428"/>
        <v>20577.359350993258</v>
      </c>
      <c r="EC320" s="21">
        <f t="shared" si="429"/>
        <v>18621.489093084409</v>
      </c>
      <c r="ED320" s="21">
        <f t="shared" si="430"/>
        <v>16802.823311840402</v>
      </c>
      <c r="EE320" s="21">
        <f t="shared" si="431"/>
        <v>15120.039294858449</v>
      </c>
      <c r="EF320" s="21">
        <f t="shared" si="432"/>
        <v>13570.098609725237</v>
      </c>
      <c r="EG320" s="21">
        <f t="shared" si="433"/>
        <v>12148.599772050213</v>
      </c>
      <c r="EH320" s="21">
        <f t="shared" si="434"/>
        <v>10850.09568812736</v>
      </c>
      <c r="EI320" s="21">
        <f t="shared" si="435"/>
        <v>9668.3743206024028</v>
      </c>
      <c r="EJ320" s="21">
        <f t="shared" si="436"/>
        <v>8596.702564156747</v>
      </c>
      <c r="EK320" s="21">
        <f t="shared" si="437"/>
        <v>7628.0344881384935</v>
      </c>
      <c r="EL320" s="21">
        <f t="shared" si="438"/>
        <v>6755.1859503226369</v>
      </c>
      <c r="EM320" s="21">
        <f t="shared" si="439"/>
        <v>5970.978158549523</v>
      </c>
      <c r="EN320" s="21">
        <f t="shared" si="440"/>
        <v>5268.3531025109278</v>
      </c>
      <c r="EO320" s="21">
        <f t="shared" si="441"/>
        <v>4640.4639409186657</v>
      </c>
      <c r="EP320" s="21">
        <f t="shared" si="442"/>
        <v>4080.7434501535122</v>
      </c>
      <c r="EQ320" s="21">
        <f t="shared" si="443"/>
        <v>3582.9535548108493</v>
      </c>
      <c r="ER320" s="21">
        <f t="shared" si="444"/>
        <v>3141.2187985847886</v>
      </c>
      <c r="ES320" s="21">
        <f t="shared" si="445"/>
        <v>2750.0464010778801</v>
      </c>
      <c r="ET320" s="21">
        <f t="shared" si="446"/>
        <v>2404.3353027738858</v>
      </c>
      <c r="EU320" s="21">
        <f t="shared" si="447"/>
        <v>2099.3763428532911</v>
      </c>
      <c r="EV320" s="21">
        <f t="shared" si="448"/>
        <v>1830.8454551107552</v>
      </c>
      <c r="EW320" s="21">
        <f t="shared" si="449"/>
        <v>1594.7915151126224</v>
      </c>
      <c r="EX320" s="21">
        <f t="shared" si="450"/>
        <v>1387.6202333453521</v>
      </c>
      <c r="EY320" s="21">
        <f t="shared" si="451"/>
        <v>1206.0752686453777</v>
      </c>
      <c r="EZ320" s="21">
        <f t="shared" si="452"/>
        <v>1047.2175361252723</v>
      </c>
      <c r="FA320" s="21">
        <f t="shared" si="453"/>
        <v>908.40350520586446</v>
      </c>
      <c r="FB320" s="21">
        <f t="shared" si="454"/>
        <v>787.26312624312015</v>
      </c>
      <c r="FC320" s="21">
        <f t="shared" si="455"/>
        <v>681.67788795328875</v>
      </c>
      <c r="FD320" s="21">
        <f t="shared" si="456"/>
        <v>589.75939114371215</v>
      </c>
      <c r="FE320" s="21">
        <f t="shared" si="457"/>
        <v>509.82872563030145</v>
      </c>
      <c r="FF320" s="22">
        <f t="shared" si="458"/>
        <v>3156.1287215863344</v>
      </c>
    </row>
    <row r="321" spans="1:162" ht="15.5" x14ac:dyDescent="0.35">
      <c r="A321" s="4" t="s">
        <v>127</v>
      </c>
      <c r="B321" s="18">
        <f>[1]InputData!C114</f>
        <v>1727489</v>
      </c>
      <c r="C321" s="19">
        <f>'[1]Cenários obesidade'!B116</f>
        <v>25.511649615847968</v>
      </c>
      <c r="D321" s="19">
        <f>'[1]Cenários obesidade'!C116</f>
        <v>5.5651683885018883</v>
      </c>
      <c r="E321" s="19">
        <f>'[1]Cenários obesidade'!D116</f>
        <v>28.062814577432764</v>
      </c>
      <c r="F321" s="19">
        <f>'[1]Cenários obesidade'!E116</f>
        <v>6.121685227352077</v>
      </c>
      <c r="G321" s="20">
        <f t="shared" si="239"/>
        <v>3.2158909431206477</v>
      </c>
      <c r="H321" s="21">
        <f t="shared" si="240"/>
        <v>0.21561193102848256</v>
      </c>
      <c r="I321" s="20">
        <f t="shared" si="241"/>
        <v>3.3112011229249725</v>
      </c>
      <c r="J321" s="22">
        <f t="shared" si="242"/>
        <v>0.21561193102848256</v>
      </c>
      <c r="K321" s="20">
        <f t="shared" si="243"/>
        <v>15983.985762873574</v>
      </c>
      <c r="L321" s="21">
        <f t="shared" si="244"/>
        <v>7834.5015337686655</v>
      </c>
      <c r="M321" s="21">
        <f t="shared" si="245"/>
        <v>10541.862733616505</v>
      </c>
      <c r="N321" s="21">
        <f t="shared" si="246"/>
        <v>13758.429957788934</v>
      </c>
      <c r="O321" s="21">
        <f t="shared" si="247"/>
        <v>17459.816515827362</v>
      </c>
      <c r="P321" s="21"/>
      <c r="Q321" s="21">
        <f t="shared" si="248"/>
        <v>21592.03927803538</v>
      </c>
      <c r="R321" s="21">
        <f t="shared" si="249"/>
        <v>26073.459648538734</v>
      </c>
      <c r="S321" s="21"/>
      <c r="T321" s="21">
        <f t="shared" si="250"/>
        <v>30799.107673153991</v>
      </c>
      <c r="U321" s="21">
        <f t="shared" si="251"/>
        <v>35646.854380923418</v>
      </c>
      <c r="V321" s="21"/>
      <c r="W321" s="21">
        <f t="shared" si="252"/>
        <v>40484.736966280914</v>
      </c>
      <c r="X321" s="21">
        <f t="shared" si="253"/>
        <v>45178.689856217497</v>
      </c>
      <c r="Y321" s="21"/>
      <c r="Z321" s="21">
        <f t="shared" si="254"/>
        <v>49599.980188580274</v>
      </c>
      <c r="AA321" s="21">
        <f t="shared" si="255"/>
        <v>53631.764904123105</v>
      </c>
      <c r="AB321" s="21"/>
      <c r="AC321" s="21">
        <f t="shared" si="256"/>
        <v>57174.349479478595</v>
      </c>
      <c r="AD321" s="21">
        <f t="shared" si="257"/>
        <v>60148.906825582606</v>
      </c>
      <c r="AE321" s="21"/>
      <c r="AF321" s="21">
        <f t="shared" si="258"/>
        <v>62499.585178057139</v>
      </c>
      <c r="AG321" s="21">
        <f t="shared" si="259"/>
        <v>64194.078797183356</v>
      </c>
      <c r="AH321" s="21"/>
      <c r="AI321" s="21">
        <f t="shared" si="260"/>
        <v>65222.845110746835</v>
      </c>
      <c r="AJ321" s="21">
        <f t="shared" si="261"/>
        <v>65597.223259322709</v>
      </c>
      <c r="AK321" s="21"/>
      <c r="AL321" s="21">
        <f t="shared" si="262"/>
        <v>65346.743672341603</v>
      </c>
      <c r="AM321" s="21">
        <f t="shared" si="263"/>
        <v>64515.921625348696</v>
      </c>
      <c r="AN321" s="21">
        <f t="shared" si="264"/>
        <v>63160.806884182763</v>
      </c>
      <c r="AO321" s="21">
        <f t="shared" si="265"/>
        <v>61345.524235550693</v>
      </c>
      <c r="AP321" s="21">
        <f t="shared" si="266"/>
        <v>59138.99317590682</v>
      </c>
      <c r="AQ321" s="21">
        <f t="shared" si="267"/>
        <v>56611.965430240598</v>
      </c>
      <c r="AR321" s="21">
        <f t="shared" si="268"/>
        <v>53834.471051948291</v>
      </c>
      <c r="AS321" s="21">
        <f t="shared" si="269"/>
        <v>50873.720913803227</v>
      </c>
      <c r="AT321" s="21">
        <f t="shared" si="270"/>
        <v>47792.477400916854</v>
      </c>
      <c r="AU321" s="21">
        <f t="shared" si="271"/>
        <v>44647.876902214324</v>
      </c>
      <c r="AV321" s="21">
        <f t="shared" si="272"/>
        <v>41490.667249515827</v>
      </c>
      <c r="AW321" s="21">
        <f t="shared" si="273"/>
        <v>38364.809953976575</v>
      </c>
      <c r="AX321" s="21">
        <f t="shared" si="274"/>
        <v>35307.389953053353</v>
      </c>
      <c r="AY321" s="21">
        <f t="shared" si="275"/>
        <v>32348.77344607795</v>
      </c>
      <c r="AZ321" s="21">
        <f t="shared" si="276"/>
        <v>29512.956073424313</v>
      </c>
      <c r="BA321" s="21">
        <f t="shared" si="277"/>
        <v>26818.04806582251</v>
      </c>
      <c r="BB321" s="21">
        <f t="shared" si="278"/>
        <v>24276.849075172126</v>
      </c>
      <c r="BC321" s="21">
        <f t="shared" si="279"/>
        <v>21897.472381735959</v>
      </c>
      <c r="BD321" s="21">
        <f t="shared" si="280"/>
        <v>19683.985415466414</v>
      </c>
      <c r="BE321" s="21">
        <f t="shared" si="281"/>
        <v>17637.040559023659</v>
      </c>
      <c r="BF321" s="21">
        <f t="shared" si="282"/>
        <v>15754.47669278683</v>
      </c>
      <c r="BG321" s="21">
        <f t="shared" si="283"/>
        <v>14031.877699038459</v>
      </c>
      <c r="BH321" s="21">
        <f t="shared" si="284"/>
        <v>12463.079064791493</v>
      </c>
      <c r="BI321" s="21">
        <f t="shared" si="285"/>
        <v>11040.617787602912</v>
      </c>
      <c r="BJ321" s="21">
        <f t="shared" si="286"/>
        <v>9756.1240278361238</v>
      </c>
      <c r="BK321" s="21">
        <f t="shared" si="287"/>
        <v>8600.6554315354224</v>
      </c>
      <c r="BL321" s="21">
        <f t="shared" si="288"/>
        <v>7564.9768590818276</v>
      </c>
      <c r="BM321" s="21">
        <f t="shared" si="289"/>
        <v>6639.7894938909913</v>
      </c>
      <c r="BN321" s="21">
        <f t="shared" si="290"/>
        <v>5815.9140718542576</v>
      </c>
      <c r="BO321" s="21">
        <f t="shared" si="291"/>
        <v>5084.4333600616928</v>
      </c>
      <c r="BP321" s="21">
        <f t="shared" si="292"/>
        <v>4436.7991085202693</v>
      </c>
      <c r="BQ321" s="21">
        <f t="shared" si="293"/>
        <v>3864.908576141167</v>
      </c>
      <c r="BR321" s="21">
        <f t="shared" si="294"/>
        <v>3361.1554562998049</v>
      </c>
      <c r="BS321" s="21">
        <f t="shared" si="295"/>
        <v>2918.4596503733992</v>
      </c>
      <c r="BT321" s="21">
        <f t="shared" si="296"/>
        <v>2530.2799021867354</v>
      </c>
      <c r="BU321" s="21">
        <f t="shared" si="297"/>
        <v>2190.6128450017186</v>
      </c>
      <c r="BV321" s="21">
        <f t="shared" si="298"/>
        <v>1893.981550185704</v>
      </c>
      <c r="BW321" s="21">
        <f t="shared" si="299"/>
        <v>1635.4162207038864</v>
      </c>
      <c r="BX321" s="21">
        <f t="shared" si="300"/>
        <v>1410.4292550448172</v>
      </c>
      <c r="BY321" s="21">
        <f t="shared" si="301"/>
        <v>1214.9865255747573</v>
      </c>
      <c r="BZ321" s="21">
        <f t="shared" si="302"/>
        <v>1045.4763735283234</v>
      </c>
      <c r="CA321" s="21">
        <f t="shared" si="303"/>
        <v>898.67752209576918</v>
      </c>
      <c r="CB321" s="21">
        <f t="shared" si="304"/>
        <v>771.72684870068395</v>
      </c>
      <c r="CC321" s="21">
        <f t="shared" si="305"/>
        <v>662.08773550343506</v>
      </c>
      <c r="CD321" s="21">
        <f t="shared" si="306"/>
        <v>567.51953057165349</v>
      </c>
      <c r="CE321" s="21">
        <f t="shared" si="307"/>
        <v>486.04849761291655</v>
      </c>
      <c r="CF321" s="21">
        <f t="shared" si="308"/>
        <v>415.94050608427239</v>
      </c>
      <c r="CG321" s="21">
        <f t="shared" si="309"/>
        <v>355.67561230725318</v>
      </c>
      <c r="CH321" s="21">
        <f t="shared" si="310"/>
        <v>303.92460240772004</v>
      </c>
      <c r="CI321" s="21">
        <f t="shared" si="311"/>
        <v>259.5275062874112</v>
      </c>
      <c r="CJ321" s="21">
        <f t="shared" si="312"/>
        <v>221.47404541517446</v>
      </c>
      <c r="CK321" s="21">
        <f t="shared" si="313"/>
        <v>188.88594340642098</v>
      </c>
      <c r="CL321" s="22">
        <f t="shared" si="314"/>
        <v>1074.350181744551</v>
      </c>
      <c r="CM321" s="20">
        <f t="shared" si="387"/>
        <v>4449.7622437674581</v>
      </c>
      <c r="CN321" s="21">
        <f t="shared" si="388"/>
        <v>2599.7163536244402</v>
      </c>
      <c r="CO321" s="21">
        <f t="shared" si="389"/>
        <v>3736.4142888721053</v>
      </c>
      <c r="CP321" s="21">
        <f t="shared" si="390"/>
        <v>5198.0928766095703</v>
      </c>
      <c r="CQ321" s="21">
        <f t="shared" si="391"/>
        <v>7018.098949143975</v>
      </c>
      <c r="CR321" s="21">
        <f t="shared" si="392"/>
        <v>9217.0829482130666</v>
      </c>
      <c r="CS321" s="21">
        <f t="shared" si="393"/>
        <v>11799.892611490992</v>
      </c>
      <c r="CT321" s="21">
        <f t="shared" si="394"/>
        <v>14753.572381187505</v>
      </c>
      <c r="CU321" s="21">
        <f t="shared" si="395"/>
        <v>18046.682628903938</v>
      </c>
      <c r="CV321" s="21">
        <f t="shared" si="396"/>
        <v>21629.999073094743</v>
      </c>
      <c r="CW321" s="21">
        <f t="shared" si="397"/>
        <v>25438.504035217935</v>
      </c>
      <c r="CX321" s="21">
        <f t="shared" si="398"/>
        <v>29394.456914485851</v>
      </c>
      <c r="CY321" s="21">
        <f t="shared" si="399"/>
        <v>33411.244157594178</v>
      </c>
      <c r="CZ321" s="21">
        <f t="shared" si="400"/>
        <v>37397.664349478444</v>
      </c>
      <c r="DA321" s="21">
        <f t="shared" si="401"/>
        <v>41262.300495341689</v>
      </c>
      <c r="DB321" s="21">
        <f t="shared" si="402"/>
        <v>44917.662735408994</v>
      </c>
      <c r="DC321" s="21">
        <f t="shared" si="403"/>
        <v>48283.841257418688</v>
      </c>
      <c r="DD321" s="21">
        <f t="shared" si="404"/>
        <v>51291.480601059797</v>
      </c>
      <c r="DE321" s="21">
        <f t="shared" si="405"/>
        <v>53883.962949661713</v>
      </c>
      <c r="DF321" s="21">
        <f t="shared" si="406"/>
        <v>56018.761051058616</v>
      </c>
      <c r="DG321" s="21">
        <f t="shared" si="407"/>
        <v>57667.98497407286</v>
      </c>
      <c r="DH321" s="21">
        <f t="shared" si="408"/>
        <v>58818.197209981881</v>
      </c>
      <c r="DI321" s="21">
        <f t="shared" si="409"/>
        <v>59469.606060887978</v>
      </c>
      <c r="DJ321" s="21">
        <f t="shared" si="410"/>
        <v>59634.767996082279</v>
      </c>
      <c r="DK321" s="21">
        <f t="shared" si="411"/>
        <v>59336.937184241615</v>
      </c>
      <c r="DL321" s="21">
        <f t="shared" si="412"/>
        <v>58608.197020890919</v>
      </c>
      <c r="DM321" s="21">
        <f t="shared" si="413"/>
        <v>57487.496842894892</v>
      </c>
      <c r="DN321" s="21">
        <f t="shared" si="414"/>
        <v>56018.699859138032</v>
      </c>
      <c r="DO321" s="21">
        <f t="shared" si="415"/>
        <v>54248.728109719588</v>
      </c>
      <c r="DP321" s="21">
        <f t="shared" si="416"/>
        <v>52225.86909463234</v>
      </c>
      <c r="DQ321" s="21">
        <f t="shared" si="417"/>
        <v>49998.288230123122</v>
      </c>
      <c r="DR321" s="21">
        <f t="shared" si="418"/>
        <v>47612.772672854633</v>
      </c>
      <c r="DS321" s="21">
        <f t="shared" si="419"/>
        <v>45113.716040203639</v>
      </c>
      <c r="DT321" s="21">
        <f t="shared" si="420"/>
        <v>42542.340519340301</v>
      </c>
      <c r="DU321" s="21">
        <f t="shared" si="421"/>
        <v>39936.142870164025</v>
      </c>
      <c r="DV321" s="21">
        <f t="shared" si="422"/>
        <v>37328.543739486777</v>
      </c>
      <c r="DW321" s="21">
        <f t="shared" si="423"/>
        <v>34748.715219697275</v>
      </c>
      <c r="DX321" s="21">
        <f t="shared" si="424"/>
        <v>32221.559321504636</v>
      </c>
      <c r="DY321" s="21">
        <f t="shared" si="425"/>
        <v>29767.809569070265</v>
      </c>
      <c r="DZ321" s="21">
        <f t="shared" si="426"/>
        <v>27404.228850242329</v>
      </c>
      <c r="EA321" s="21">
        <f t="shared" si="427"/>
        <v>25143.878577135103</v>
      </c>
      <c r="EB321" s="21">
        <f t="shared" si="428"/>
        <v>22996.436790608954</v>
      </c>
      <c r="EC321" s="21">
        <f t="shared" si="429"/>
        <v>20968.545787791649</v>
      </c>
      <c r="ED321" s="21">
        <f t="shared" si="430"/>
        <v>19064.172932543534</v>
      </c>
      <c r="EE321" s="21">
        <f t="shared" si="431"/>
        <v>17284.971346588809</v>
      </c>
      <c r="EF321" s="21">
        <f t="shared" si="432"/>
        <v>15630.630045530093</v>
      </c>
      <c r="EG321" s="21">
        <f t="shared" si="433"/>
        <v>14099.20569299266</v>
      </c>
      <c r="EH321" s="21">
        <f t="shared" si="434"/>
        <v>12687.430447594117</v>
      </c>
      <c r="EI321" s="21">
        <f t="shared" si="435"/>
        <v>11390.992349010437</v>
      </c>
      <c r="EJ321" s="21">
        <f t="shared" si="436"/>
        <v>10204.786330736595</v>
      </c>
      <c r="EK321" s="21">
        <f t="shared" si="437"/>
        <v>9123.1352729522623</v>
      </c>
      <c r="EL321" s="21">
        <f t="shared" si="438"/>
        <v>8139.9815447786432</v>
      </c>
      <c r="EM321" s="21">
        <f t="shared" si="439"/>
        <v>7249.0502624640367</v>
      </c>
      <c r="EN321" s="21">
        <f t="shared" si="440"/>
        <v>6443.9860434078491</v>
      </c>
      <c r="EO321" s="21">
        <f t="shared" si="441"/>
        <v>5718.4654002382695</v>
      </c>
      <c r="EP321" s="21">
        <f t="shared" si="442"/>
        <v>5066.2871281264634</v>
      </c>
      <c r="EQ321" s="21">
        <f t="shared" si="443"/>
        <v>4481.4431233616369</v>
      </c>
      <c r="ER321" s="21">
        <f t="shared" si="444"/>
        <v>3958.1720597789249</v>
      </c>
      <c r="ES321" s="21">
        <f t="shared" si="445"/>
        <v>3490.9982664604627</v>
      </c>
      <c r="ET321" s="21">
        <f t="shared" si="446"/>
        <v>3074.7580158954001</v>
      </c>
      <c r="EU321" s="21">
        <f t="shared" si="447"/>
        <v>2704.6152637753621</v>
      </c>
      <c r="EV321" s="21">
        <f t="shared" si="448"/>
        <v>2376.0686938252861</v>
      </c>
      <c r="EW321" s="21">
        <f t="shared" si="449"/>
        <v>2084.9517245375437</v>
      </c>
      <c r="EX321" s="21">
        <f t="shared" si="450"/>
        <v>1827.4269378913409</v>
      </c>
      <c r="EY321" s="21">
        <f t="shared" si="451"/>
        <v>1599.9761993370953</v>
      </c>
      <c r="EZ321" s="21">
        <f t="shared" si="452"/>
        <v>1399.387557945847</v>
      </c>
      <c r="FA321" s="21">
        <f t="shared" si="453"/>
        <v>1222.7398485573742</v>
      </c>
      <c r="FB321" s="21">
        <f t="shared" si="454"/>
        <v>1067.3857657225849</v>
      </c>
      <c r="FC321" s="21">
        <f t="shared" si="455"/>
        <v>930.93404297465452</v>
      </c>
      <c r="FD321" s="21">
        <f t="shared" si="456"/>
        <v>811.23125053242723</v>
      </c>
      <c r="FE321" s="21">
        <f t="shared" si="457"/>
        <v>706.34361947502828</v>
      </c>
      <c r="FF321" s="22">
        <f t="shared" si="458"/>
        <v>4600.8173905664644</v>
      </c>
    </row>
    <row r="322" spans="1:162" ht="15.5" x14ac:dyDescent="0.35">
      <c r="A322" s="4" t="s">
        <v>128</v>
      </c>
      <c r="B322" s="18">
        <f>[1]InputData!C115</f>
        <v>1716761</v>
      </c>
      <c r="C322" s="19">
        <f>'[1]Cenários obesidade'!B117</f>
        <v>25.933719692678377</v>
      </c>
      <c r="D322" s="19">
        <f>'[1]Cenários obesidade'!C117</f>
        <v>5.7217507108015093</v>
      </c>
      <c r="E322" s="19">
        <f>'[1]Cenários obesidade'!D117</f>
        <v>28.527091661946216</v>
      </c>
      <c r="F322" s="19">
        <f>'[1]Cenários obesidade'!E117</f>
        <v>6.2939257818816605</v>
      </c>
      <c r="G322" s="20">
        <f t="shared" si="239"/>
        <v>3.2317791187129843</v>
      </c>
      <c r="H322" s="21">
        <f t="shared" si="240"/>
        <v>0.21801340265008282</v>
      </c>
      <c r="I322" s="20">
        <f t="shared" si="241"/>
        <v>3.3270892985173095</v>
      </c>
      <c r="J322" s="22">
        <f t="shared" si="242"/>
        <v>0.21801340265008282</v>
      </c>
      <c r="K322" s="20">
        <f t="shared" si="243"/>
        <v>13985.84843326792</v>
      </c>
      <c r="L322" s="21">
        <f t="shared" si="244"/>
        <v>6898.6563739764833</v>
      </c>
      <c r="M322" s="21">
        <f t="shared" si="245"/>
        <v>9315.7028186979387</v>
      </c>
      <c r="N322" s="21">
        <f t="shared" si="246"/>
        <v>12205.802848714866</v>
      </c>
      <c r="O322" s="21">
        <f t="shared" si="247"/>
        <v>15555.184961746108</v>
      </c>
      <c r="P322" s="21"/>
      <c r="Q322" s="21">
        <f t="shared" si="248"/>
        <v>19323.795826522994</v>
      </c>
      <c r="R322" s="21">
        <f t="shared" si="249"/>
        <v>23446.273781216787</v>
      </c>
      <c r="S322" s="21"/>
      <c r="T322" s="21">
        <f t="shared" si="250"/>
        <v>27835.04718040648</v>
      </c>
      <c r="U322" s="21">
        <f t="shared" si="251"/>
        <v>32385.173018202891</v>
      </c>
      <c r="V322" s="21"/>
      <c r="W322" s="21">
        <f t="shared" si="252"/>
        <v>36980.372410431555</v>
      </c>
      <c r="X322" s="21">
        <f t="shared" si="253"/>
        <v>41499.648022923175</v>
      </c>
      <c r="Y322" s="21"/>
      <c r="Z322" s="21">
        <f t="shared" si="254"/>
        <v>45823.879136248739</v>
      </c>
      <c r="AA322" s="21">
        <f t="shared" si="255"/>
        <v>49841.866604012568</v>
      </c>
      <c r="AB322" s="21"/>
      <c r="AC322" s="21">
        <f t="shared" si="256"/>
        <v>53455.420638821532</v>
      </c>
      <c r="AD322" s="21">
        <f t="shared" si="257"/>
        <v>56583.22627826441</v>
      </c>
      <c r="AE322" s="21"/>
      <c r="AF322" s="21">
        <f t="shared" si="258"/>
        <v>59163.364204271456</v>
      </c>
      <c r="AG322" s="21">
        <f t="shared" si="259"/>
        <v>61154.492651233777</v>
      </c>
      <c r="AH322" s="21"/>
      <c r="AI322" s="21">
        <f t="shared" si="260"/>
        <v>62535.799290842893</v>
      </c>
      <c r="AJ322" s="21">
        <f t="shared" si="261"/>
        <v>63305.905394687798</v>
      </c>
      <c r="AK322" s="21"/>
      <c r="AL322" s="21">
        <f t="shared" si="262"/>
        <v>63480.947876737555</v>
      </c>
      <c r="AM322" s="21">
        <f t="shared" si="263"/>
        <v>63092.080904313021</v>
      </c>
      <c r="AN322" s="21">
        <f t="shared" si="264"/>
        <v>62182.632558255646</v>
      </c>
      <c r="AO322" s="21">
        <f t="shared" si="265"/>
        <v>60805.129351367927</v>
      </c>
      <c r="AP322" s="21">
        <f t="shared" si="266"/>
        <v>59018.368139889717</v>
      </c>
      <c r="AQ322" s="21">
        <f t="shared" si="267"/>
        <v>56884.67636436296</v>
      </c>
      <c r="AR322" s="21">
        <f t="shared" si="268"/>
        <v>54467.461973325218</v>
      </c>
      <c r="AS322" s="21">
        <f t="shared" si="269"/>
        <v>51829.117069631851</v>
      </c>
      <c r="AT322" s="21">
        <f t="shared" si="270"/>
        <v>49029.306456077327</v>
      </c>
      <c r="AU322" s="21">
        <f t="shared" si="271"/>
        <v>46123.645069766535</v>
      </c>
      <c r="AV322" s="21">
        <f t="shared" si="272"/>
        <v>43162.747226632513</v>
      </c>
      <c r="AW322" s="21">
        <f t="shared" si="273"/>
        <v>40191.61550242782</v>
      </c>
      <c r="AX322" s="21">
        <f t="shared" si="274"/>
        <v>37249.32740652511</v>
      </c>
      <c r="AY322" s="21">
        <f t="shared" si="275"/>
        <v>34368.972972680596</v>
      </c>
      <c r="AZ322" s="21">
        <f t="shared" si="276"/>
        <v>31577.79510403701</v>
      </c>
      <c r="BA322" s="21">
        <f t="shared" si="277"/>
        <v>28897.486069053655</v>
      </c>
      <c r="BB322" s="21">
        <f t="shared" si="278"/>
        <v>26344.597114690449</v>
      </c>
      <c r="BC322" s="21">
        <f t="shared" si="279"/>
        <v>23931.023011274905</v>
      </c>
      <c r="BD322" s="21">
        <f t="shared" si="280"/>
        <v>21664.528863344043</v>
      </c>
      <c r="BE322" s="21">
        <f t="shared" si="281"/>
        <v>19549.292235132372</v>
      </c>
      <c r="BF322" s="21">
        <f t="shared" si="282"/>
        <v>17586.439193655329</v>
      </c>
      <c r="BG322" s="21">
        <f t="shared" si="283"/>
        <v>15774.558021331135</v>
      </c>
      <c r="BH322" s="21">
        <f t="shared" si="284"/>
        <v>14110.178940835616</v>
      </c>
      <c r="BI322" s="21">
        <f t="shared" si="285"/>
        <v>12588.212148804176</v>
      </c>
      <c r="BJ322" s="21">
        <f t="shared" si="286"/>
        <v>11202.339750385137</v>
      </c>
      <c r="BK322" s="21">
        <f t="shared" si="287"/>
        <v>9945.3598429345384</v>
      </c>
      <c r="BL322" s="21">
        <f t="shared" si="288"/>
        <v>8809.4830618208798</v>
      </c>
      <c r="BM322" s="21">
        <f t="shared" si="289"/>
        <v>7786.5834383133015</v>
      </c>
      <c r="BN322" s="21">
        <f t="shared" si="290"/>
        <v>6868.4065014418402</v>
      </c>
      <c r="BO322" s="21">
        <f t="shared" si="291"/>
        <v>6046.738256627631</v>
      </c>
      <c r="BP322" s="21">
        <f t="shared" si="292"/>
        <v>5313.5390654407011</v>
      </c>
      <c r="BQ322" s="21">
        <f t="shared" si="293"/>
        <v>4661.0465989260756</v>
      </c>
      <c r="BR322" s="21">
        <f t="shared" si="294"/>
        <v>4081.8520001921966</v>
      </c>
      <c r="BS322" s="21">
        <f t="shared" si="295"/>
        <v>3568.95322079572</v>
      </c>
      <c r="BT322" s="21">
        <f t="shared" si="296"/>
        <v>3115.789232211629</v>
      </c>
      <c r="BU322" s="21">
        <f t="shared" si="297"/>
        <v>2716.2584927207536</v>
      </c>
      <c r="BV322" s="21">
        <f t="shared" si="298"/>
        <v>2364.724698682151</v>
      </c>
      <c r="BW322" s="21">
        <f t="shared" si="299"/>
        <v>2056.0124883027074</v>
      </c>
      <c r="BX322" s="21">
        <f t="shared" si="300"/>
        <v>1785.3954111704056</v>
      </c>
      <c r="BY322" s="21">
        <f t="shared" si="301"/>
        <v>1548.5781389311035</v>
      </c>
      <c r="BZ322" s="21">
        <f t="shared" si="302"/>
        <v>1341.6745788530484</v>
      </c>
      <c r="CA322" s="21">
        <f t="shared" si="303"/>
        <v>1161.1832668979246</v>
      </c>
      <c r="CB322" s="21">
        <f t="shared" si="304"/>
        <v>1003.9611624154605</v>
      </c>
      <c r="CC322" s="21">
        <f t="shared" si="305"/>
        <v>867.19674298969551</v>
      </c>
      <c r="CD322" s="21">
        <f t="shared" si="306"/>
        <v>748.38310447792139</v>
      </c>
      <c r="CE322" s="21">
        <f t="shared" si="307"/>
        <v>645.29160611137434</v>
      </c>
      <c r="CF322" s="21">
        <f t="shared" si="308"/>
        <v>555.94646151317147</v>
      </c>
      <c r="CG322" s="21">
        <f t="shared" si="309"/>
        <v>478.60056102158802</v>
      </c>
      <c r="CH322" s="21">
        <f t="shared" si="310"/>
        <v>411.71271621457697</v>
      </c>
      <c r="CI322" s="21">
        <f t="shared" si="311"/>
        <v>353.92644131480284</v>
      </c>
      <c r="CJ322" s="21">
        <f t="shared" si="312"/>
        <v>304.05032578420861</v>
      </c>
      <c r="CK322" s="21">
        <f t="shared" si="313"/>
        <v>261.04000544940868</v>
      </c>
      <c r="CL322" s="22">
        <f t="shared" si="314"/>
        <v>1551.3733794171997</v>
      </c>
      <c r="CM322" s="20">
        <f t="shared" si="387"/>
        <v>3879.0871651593807</v>
      </c>
      <c r="CN322" s="21">
        <f t="shared" si="388"/>
        <v>2271.6689038439577</v>
      </c>
      <c r="CO322" s="21">
        <f t="shared" si="389"/>
        <v>3271.8458273389911</v>
      </c>
      <c r="CP322" s="21">
        <f t="shared" si="390"/>
        <v>4563.2465369255187</v>
      </c>
      <c r="CQ322" s="21">
        <f t="shared" si="391"/>
        <v>6178.7189154015805</v>
      </c>
      <c r="CR322" s="21">
        <f t="shared" si="392"/>
        <v>8140.739219025083</v>
      </c>
      <c r="CS322" s="21">
        <f t="shared" si="393"/>
        <v>10458.491787391915</v>
      </c>
      <c r="CT322" s="21">
        <f t="shared" si="394"/>
        <v>13125.818249156338</v>
      </c>
      <c r="CU322" s="21">
        <f t="shared" si="395"/>
        <v>16120.249169123119</v>
      </c>
      <c r="CV322" s="21">
        <f t="shared" si="396"/>
        <v>19403.207384288871</v>
      </c>
      <c r="CW322" s="21">
        <f t="shared" si="397"/>
        <v>22921.347439715686</v>
      </c>
      <c r="CX322" s="21">
        <f t="shared" si="398"/>
        <v>26608.886169088222</v>
      </c>
      <c r="CY322" s="21">
        <f t="shared" si="399"/>
        <v>30390.697291799894</v>
      </c>
      <c r="CZ322" s="21">
        <f t="shared" si="400"/>
        <v>34185.893922550247</v>
      </c>
      <c r="DA322" s="21">
        <f t="shared" si="401"/>
        <v>37911.607695298393</v>
      </c>
      <c r="DB322" s="21">
        <f t="shared" si="402"/>
        <v>41486.688033074228</v>
      </c>
      <c r="DC322" s="21">
        <f t="shared" si="403"/>
        <v>44835.083313333722</v>
      </c>
      <c r="DD322" s="21">
        <f t="shared" si="404"/>
        <v>47888.719284808583</v>
      </c>
      <c r="DE322" s="21">
        <f t="shared" si="405"/>
        <v>50589.751035024412</v>
      </c>
      <c r="DF322" s="21">
        <f t="shared" si="406"/>
        <v>52892.125963337123</v>
      </c>
      <c r="DG322" s="21">
        <f t="shared" si="407"/>
        <v>54762.450985745811</v>
      </c>
      <c r="DH322" s="21">
        <f t="shared" si="408"/>
        <v>56180.2037643113</v>
      </c>
      <c r="DI322" s="21">
        <f t="shared" si="409"/>
        <v>57137.363041034972</v>
      </c>
      <c r="DJ322" s="21">
        <f t="shared" si="410"/>
        <v>57637.556610481763</v>
      </c>
      <c r="DK322" s="21">
        <f t="shared" si="411"/>
        <v>57694.83772274213</v>
      </c>
      <c r="DL322" s="21">
        <f t="shared" si="412"/>
        <v>57332.203225539706</v>
      </c>
      <c r="DM322" s="21">
        <f t="shared" si="413"/>
        <v>56579.961458298974</v>
      </c>
      <c r="DN322" s="21">
        <f t="shared" si="414"/>
        <v>55474.046900023415</v>
      </c>
      <c r="DO322" s="21">
        <f t="shared" si="415"/>
        <v>54054.363885481274</v>
      </c>
      <c r="DP322" s="21">
        <f t="shared" si="416"/>
        <v>52363.225160370617</v>
      </c>
      <c r="DQ322" s="21">
        <f t="shared" si="417"/>
        <v>50443.934153355309</v>
      </c>
      <c r="DR322" s="21">
        <f t="shared" si="418"/>
        <v>48339.543759136679</v>
      </c>
      <c r="DS322" s="21">
        <f t="shared" si="419"/>
        <v>46091.80996258933</v>
      </c>
      <c r="DT322" s="21">
        <f t="shared" si="420"/>
        <v>43740.346285670334</v>
      </c>
      <c r="DU322" s="21">
        <f t="shared" si="421"/>
        <v>41321.975036130898</v>
      </c>
      <c r="DV322" s="21">
        <f t="shared" si="422"/>
        <v>38870.26369968745</v>
      </c>
      <c r="DW322" s="21">
        <f t="shared" si="423"/>
        <v>36415.22941099247</v>
      </c>
      <c r="DX322" s="21">
        <f t="shared" si="424"/>
        <v>33983.191026224587</v>
      </c>
      <c r="DY322" s="21">
        <f t="shared" si="425"/>
        <v>31596.746606216613</v>
      </c>
      <c r="DZ322" s="21">
        <f t="shared" si="426"/>
        <v>29274.85378480743</v>
      </c>
      <c r="EA322" s="21">
        <f t="shared" si="427"/>
        <v>27032.991227768118</v>
      </c>
      <c r="EB322" s="21">
        <f t="shared" si="428"/>
        <v>24883.380890285269</v>
      </c>
      <c r="EC322" s="21">
        <f t="shared" si="429"/>
        <v>22835.252796727069</v>
      </c>
      <c r="ED322" s="21">
        <f t="shared" si="430"/>
        <v>20895.136376381033</v>
      </c>
      <c r="EE322" s="21">
        <f t="shared" si="431"/>
        <v>19067.1648154545</v>
      </c>
      <c r="EF322" s="21">
        <f t="shared" si="432"/>
        <v>17353.381291991682</v>
      </c>
      <c r="EG322" s="21">
        <f t="shared" si="433"/>
        <v>15754.038245639658</v>
      </c>
      <c r="EH322" s="21">
        <f t="shared" si="434"/>
        <v>14267.882930229402</v>
      </c>
      <c r="EI322" s="21">
        <f t="shared" si="435"/>
        <v>12892.424361940673</v>
      </c>
      <c r="EJ322" s="21">
        <f t="shared" si="436"/>
        <v>11624.178389592931</v>
      </c>
      <c r="EK322" s="21">
        <f t="shared" si="437"/>
        <v>10458.888972622584</v>
      </c>
      <c r="EL322" s="21">
        <f t="shared" si="438"/>
        <v>9391.724865626813</v>
      </c>
      <c r="EM322" s="21">
        <f t="shared" si="439"/>
        <v>8417.4517929833037</v>
      </c>
      <c r="EN322" s="21">
        <f t="shared" si="440"/>
        <v>7530.5808756756051</v>
      </c>
      <c r="EO322" s="21">
        <f t="shared" si="441"/>
        <v>6725.4945703229514</v>
      </c>
      <c r="EP322" s="21">
        <f t="shared" si="442"/>
        <v>5996.5517236491705</v>
      </c>
      <c r="EQ322" s="21">
        <f t="shared" si="443"/>
        <v>5338.1735599657786</v>
      </c>
      <c r="ER322" s="21">
        <f t="shared" si="444"/>
        <v>4744.9125285918517</v>
      </c>
      <c r="ES322" s="21">
        <f t="shared" si="445"/>
        <v>4211.5059645580441</v>
      </c>
      <c r="ET322" s="21">
        <f t="shared" si="446"/>
        <v>3732.9164787298291</v>
      </c>
      <c r="EU322" s="21">
        <f t="shared" si="447"/>
        <v>3304.3609094603198</v>
      </c>
      <c r="EV322" s="21">
        <f t="shared" si="448"/>
        <v>2921.3295511990582</v>
      </c>
      <c r="EW322" s="21">
        <f t="shared" si="449"/>
        <v>2579.5972377957469</v>
      </c>
      <c r="EX322" s="21">
        <f t="shared" si="450"/>
        <v>2275.2277090444363</v>
      </c>
      <c r="EY322" s="21">
        <f t="shared" si="451"/>
        <v>2004.57253561275</v>
      </c>
      <c r="EZ322" s="21">
        <f t="shared" si="452"/>
        <v>1764.2657256663238</v>
      </c>
      <c r="FA322" s="21">
        <f t="shared" si="453"/>
        <v>1551.2149902634533</v>
      </c>
      <c r="FB322" s="21">
        <f t="shared" si="454"/>
        <v>1362.5905069510034</v>
      </c>
      <c r="FC322" s="21">
        <f t="shared" si="455"/>
        <v>1195.811893780158</v>
      </c>
      <c r="FD322" s="21">
        <f t="shared" si="456"/>
        <v>1048.5339902547514</v>
      </c>
      <c r="FE322" s="21">
        <f t="shared" si="457"/>
        <v>918.63193798735722</v>
      </c>
      <c r="FF322" s="22">
        <f t="shared" si="458"/>
        <v>6262.8505687220504</v>
      </c>
    </row>
    <row r="323" spans="1:162" ht="15.5" x14ac:dyDescent="0.35">
      <c r="A323" s="4" t="s">
        <v>129</v>
      </c>
      <c r="B323" s="18">
        <f>[1]InputData!C116</f>
        <v>1707383</v>
      </c>
      <c r="C323" s="19">
        <f>'[1]Cenários obesidade'!B118</f>
        <v>26.23</v>
      </c>
      <c r="D323" s="19">
        <f>'[1]Cenários obesidade'!C118</f>
        <v>5.84</v>
      </c>
      <c r="E323" s="19">
        <f>'[1]Cenários obesidade'!D118</f>
        <v>28.853000000000002</v>
      </c>
      <c r="F323" s="19">
        <f>'[1]Cenários obesidade'!E118</f>
        <v>6.4239999999999995</v>
      </c>
      <c r="G323" s="20">
        <f t="shared" si="239"/>
        <v>3.2427129613329564</v>
      </c>
      <c r="H323" s="21">
        <f t="shared" si="240"/>
        <v>0.21995832580662267</v>
      </c>
      <c r="I323" s="20">
        <f t="shared" si="241"/>
        <v>3.3380231411372812</v>
      </c>
      <c r="J323" s="22">
        <f t="shared" si="242"/>
        <v>0.2199583258066222</v>
      </c>
      <c r="K323" s="20">
        <f t="shared" si="243"/>
        <v>12863.23989180145</v>
      </c>
      <c r="L323" s="21">
        <f t="shared" si="244"/>
        <v>6352.2142823619079</v>
      </c>
      <c r="M323" s="21">
        <f t="shared" si="245"/>
        <v>8590.0444905316908</v>
      </c>
      <c r="N323" s="21">
        <f t="shared" si="246"/>
        <v>11274.695843595075</v>
      </c>
      <c r="O323" s="21">
        <f t="shared" si="247"/>
        <v>14397.888516137642</v>
      </c>
      <c r="P323" s="21"/>
      <c r="Q323" s="21">
        <f t="shared" si="248"/>
        <v>17927.345022844343</v>
      </c>
      <c r="R323" s="21">
        <f t="shared" si="249"/>
        <v>21807.284728022099</v>
      </c>
      <c r="S323" s="21"/>
      <c r="T323" s="21">
        <f t="shared" si="250"/>
        <v>25960.84885339261</v>
      </c>
      <c r="U323" s="21">
        <f t="shared" si="251"/>
        <v>30294.153409066363</v>
      </c>
      <c r="V323" s="21"/>
      <c r="W323" s="21">
        <f t="shared" si="252"/>
        <v>34701.516671105521</v>
      </c>
      <c r="X323" s="21">
        <f t="shared" si="253"/>
        <v>39071.330917862222</v>
      </c>
      <c r="Y323" s="21"/>
      <c r="Z323" s="21">
        <f t="shared" si="254"/>
        <v>43292.042860887079</v>
      </c>
      <c r="AA323" s="21">
        <f t="shared" si="255"/>
        <v>47257.761507152543</v>
      </c>
      <c r="AB323" s="21"/>
      <c r="AC323" s="21">
        <f t="shared" si="256"/>
        <v>50873.108421432538</v>
      </c>
      <c r="AD323" s="21">
        <f t="shared" si="257"/>
        <v>54057.044267039819</v>
      </c>
      <c r="AE323" s="21"/>
      <c r="AF323" s="21">
        <f t="shared" si="258"/>
        <v>56745.529354743812</v>
      </c>
      <c r="AG323" s="21">
        <f t="shared" si="259"/>
        <v>58892.990520080726</v>
      </c>
      <c r="AH323" s="21"/>
      <c r="AI323" s="21">
        <f t="shared" si="260"/>
        <v>60472.662228683963</v>
      </c>
      <c r="AJ323" s="21">
        <f t="shared" si="261"/>
        <v>61475.941115459027</v>
      </c>
      <c r="AK323" s="21"/>
      <c r="AL323" s="21">
        <f t="shared" si="262"/>
        <v>61910.938840949908</v>
      </c>
      <c r="AM323" s="21">
        <f t="shared" si="263"/>
        <v>61800.439837508435</v>
      </c>
      <c r="AN323" s="21">
        <f t="shared" si="264"/>
        <v>61179.471840098311</v>
      </c>
      <c r="AO323" s="21">
        <f t="shared" si="265"/>
        <v>60092.682708752443</v>
      </c>
      <c r="AP323" s="21">
        <f t="shared" si="266"/>
        <v>58591.691865262459</v>
      </c>
      <c r="AQ323" s="21">
        <f t="shared" si="267"/>
        <v>56732.553284472466</v>
      </c>
      <c r="AR323" s="21">
        <f t="shared" si="268"/>
        <v>54573.433325484701</v>
      </c>
      <c r="AS323" s="21">
        <f t="shared" si="269"/>
        <v>52172.573831286085</v>
      </c>
      <c r="AT323" s="21">
        <f t="shared" si="270"/>
        <v>49586.58104906723</v>
      </c>
      <c r="AU323" s="21">
        <f t="shared" si="271"/>
        <v>46869.055384185733</v>
      </c>
      <c r="AV323" s="21">
        <f t="shared" si="272"/>
        <v>44069.556452229488</v>
      </c>
      <c r="AW323" s="21">
        <f t="shared" si="273"/>
        <v>41232.882436953485</v>
      </c>
      <c r="AX323" s="21">
        <f t="shared" si="274"/>
        <v>38398.632099989234</v>
      </c>
      <c r="AY323" s="21">
        <f t="shared" si="275"/>
        <v>35601.011365286031</v>
      </c>
      <c r="AZ323" s="21">
        <f t="shared" si="276"/>
        <v>32868.843522656622</v>
      </c>
      <c r="BA323" s="21">
        <f t="shared" si="277"/>
        <v>30225.742019687608</v>
      </c>
      <c r="BB323" s="21">
        <f t="shared" si="278"/>
        <v>27690.406820661989</v>
      </c>
      <c r="BC323" s="21">
        <f t="shared" si="279"/>
        <v>25277.00875260208</v>
      </c>
      <c r="BD323" s="21">
        <f t="shared" si="280"/>
        <v>22995.630571835187</v>
      </c>
      <c r="BE323" s="21">
        <f t="shared" si="281"/>
        <v>20852.738212471668</v>
      </c>
      <c r="BF323" s="21">
        <f t="shared" si="282"/>
        <v>18851.660466196674</v>
      </c>
      <c r="BG323" s="21">
        <f t="shared" si="283"/>
        <v>16993.059931555639</v>
      </c>
      <c r="BH323" s="21">
        <f t="shared" si="284"/>
        <v>15275.382284511863</v>
      </c>
      <c r="BI323" s="21">
        <f t="shared" si="285"/>
        <v>13695.274654093873</v>
      </c>
      <c r="BJ323" s="21">
        <f t="shared" si="286"/>
        <v>12247.967086617729</v>
      </c>
      <c r="BK323" s="21">
        <f t="shared" si="287"/>
        <v>10927.613740276704</v>
      </c>
      <c r="BL323" s="21">
        <f t="shared" si="288"/>
        <v>9727.5925904114356</v>
      </c>
      <c r="BM323" s="21">
        <f t="shared" si="289"/>
        <v>8640.7640857706047</v>
      </c>
      <c r="BN323" s="21">
        <f t="shared" si="290"/>
        <v>7659.6904311274766</v>
      </c>
      <c r="BO323" s="21">
        <f t="shared" si="291"/>
        <v>6776.8180405271196</v>
      </c>
      <c r="BP323" s="21">
        <f t="shared" si="292"/>
        <v>5984.6262681440094</v>
      </c>
      <c r="BQ323" s="21">
        <f t="shared" si="293"/>
        <v>5275.7458373819709</v>
      </c>
      <c r="BR323" s="21">
        <f t="shared" si="294"/>
        <v>4643.0505062236234</v>
      </c>
      <c r="BS323" s="21">
        <f t="shared" si="295"/>
        <v>4079.7254745904424</v>
      </c>
      <c r="BT323" s="21">
        <f t="shared" si="296"/>
        <v>3579.3158979730583</v>
      </c>
      <c r="BU323" s="21">
        <f t="shared" si="297"/>
        <v>3135.7586546586531</v>
      </c>
      <c r="BV323" s="21">
        <f t="shared" si="298"/>
        <v>2743.4002491175797</v>
      </c>
      <c r="BW323" s="21">
        <f t="shared" si="299"/>
        <v>2397.0034436086053</v>
      </c>
      <c r="BX323" s="21">
        <f t="shared" si="300"/>
        <v>2091.7449107037623</v>
      </c>
      <c r="BY323" s="21">
        <f t="shared" si="301"/>
        <v>1823.2059039857022</v>
      </c>
      <c r="BZ323" s="21">
        <f t="shared" si="302"/>
        <v>1587.3576616805526</v>
      </c>
      <c r="CA323" s="21">
        <f t="shared" si="303"/>
        <v>1380.5429945180601</v>
      </c>
      <c r="CB323" s="21">
        <f t="shared" si="304"/>
        <v>1199.4552684545497</v>
      </c>
      <c r="CC323" s="21">
        <f t="shared" si="305"/>
        <v>1041.1157768950584</v>
      </c>
      <c r="CD323" s="21">
        <f t="shared" si="306"/>
        <v>902.8503062163627</v>
      </c>
      <c r="CE323" s="21">
        <f t="shared" si="307"/>
        <v>782.26553218946958</v>
      </c>
      <c r="CF323" s="21">
        <f t="shared" si="308"/>
        <v>677.2257421100087</v>
      </c>
      <c r="CG323" s="21">
        <f t="shared" si="309"/>
        <v>585.8302563299826</v>
      </c>
      <c r="CH323" s="21">
        <f t="shared" si="310"/>
        <v>506.39182151803135</v>
      </c>
      <c r="CI323" s="21">
        <f t="shared" si="311"/>
        <v>437.41616425175971</v>
      </c>
      <c r="CJ323" s="21">
        <f t="shared" si="312"/>
        <v>377.58282534588807</v>
      </c>
      <c r="CK323" s="21">
        <f t="shared" si="313"/>
        <v>325.72734065176496</v>
      </c>
      <c r="CL323" s="22">
        <f t="shared" si="314"/>
        <v>2000.3207287203984</v>
      </c>
      <c r="CM323" s="20">
        <f t="shared" si="387"/>
        <v>3570.6005292945251</v>
      </c>
      <c r="CN323" s="21">
        <f t="shared" si="388"/>
        <v>2087.5959514641572</v>
      </c>
      <c r="CO323" s="21">
        <f t="shared" si="389"/>
        <v>3007.6080799800143</v>
      </c>
      <c r="CP323" s="21">
        <f t="shared" si="390"/>
        <v>4197.435331062562</v>
      </c>
      <c r="CQ323" s="21">
        <f t="shared" si="391"/>
        <v>5688.9337826994824</v>
      </c>
      <c r="CR323" s="21">
        <f t="shared" si="392"/>
        <v>7504.9333036803755</v>
      </c>
      <c r="CS323" s="21">
        <f t="shared" si="393"/>
        <v>9656.4968551605889</v>
      </c>
      <c r="CT323" s="21">
        <f t="shared" si="394"/>
        <v>12140.914770228697</v>
      </c>
      <c r="CU323" s="21">
        <f t="shared" si="395"/>
        <v>14940.637157410602</v>
      </c>
      <c r="CV323" s="21">
        <f t="shared" si="396"/>
        <v>18023.242046324398</v>
      </c>
      <c r="CW323" s="21">
        <f t="shared" si="397"/>
        <v>21342.427881652908</v>
      </c>
      <c r="CX323" s="21">
        <f t="shared" si="398"/>
        <v>24839.921009101989</v>
      </c>
      <c r="CY323" s="21">
        <f t="shared" si="399"/>
        <v>28448.112547036817</v>
      </c>
      <c r="CZ323" s="21">
        <f t="shared" si="400"/>
        <v>32093.190445470387</v>
      </c>
      <c r="DA323" s="21">
        <f t="shared" si="401"/>
        <v>35698.512936153376</v>
      </c>
      <c r="DB323" s="21">
        <f t="shared" si="402"/>
        <v>39187.976493652313</v>
      </c>
      <c r="DC323" s="21">
        <f t="shared" si="403"/>
        <v>42489.159724653822</v>
      </c>
      <c r="DD323" s="21">
        <f t="shared" si="404"/>
        <v>45536.067745236884</v>
      </c>
      <c r="DE323" s="21">
        <f t="shared" si="405"/>
        <v>48271.352777756343</v>
      </c>
      <c r="DF323" s="21">
        <f t="shared" si="406"/>
        <v>50647.939673519752</v>
      </c>
      <c r="DG323" s="21">
        <f t="shared" si="407"/>
        <v>52630.034774489235</v>
      </c>
      <c r="DH323" s="21">
        <f t="shared" si="408"/>
        <v>54193.539327148959</v>
      </c>
      <c r="DI323" s="21">
        <f t="shared" si="409"/>
        <v>55325.922378343552</v>
      </c>
      <c r="DJ323" s="21">
        <f t="shared" si="410"/>
        <v>56025.631861020644</v>
      </c>
      <c r="DK323" s="21">
        <f t="shared" si="411"/>
        <v>56301.136633586706</v>
      </c>
      <c r="DL323" s="21">
        <f t="shared" si="412"/>
        <v>56169.697564530914</v>
      </c>
      <c r="DM323" s="21">
        <f t="shared" si="413"/>
        <v>55655.963834154951</v>
      </c>
      <c r="DN323" s="21">
        <f t="shared" si="414"/>
        <v>54790.483164669437</v>
      </c>
      <c r="DO323" s="21">
        <f t="shared" si="415"/>
        <v>53608.203415042532</v>
      </c>
      <c r="DP323" s="21">
        <f t="shared" si="416"/>
        <v>52147.029482692611</v>
      </c>
      <c r="DQ323" s="21">
        <f t="shared" si="417"/>
        <v>50446.485107638931</v>
      </c>
      <c r="DR323" s="21">
        <f t="shared" si="418"/>
        <v>48546.515068066437</v>
      </c>
      <c r="DS323" s="21">
        <f t="shared" si="419"/>
        <v>46486.450194149118</v>
      </c>
      <c r="DT323" s="21">
        <f t="shared" si="420"/>
        <v>44304.146144335864</v>
      </c>
      <c r="DU323" s="21">
        <f t="shared" si="421"/>
        <v>42035.297282872263</v>
      </c>
      <c r="DV323" s="21">
        <f t="shared" si="422"/>
        <v>39712.919372926895</v>
      </c>
      <c r="DW323" s="21">
        <f t="shared" si="423"/>
        <v>37366.989111243078</v>
      </c>
      <c r="DX323" s="21">
        <f t="shared" si="424"/>
        <v>35024.224627037256</v>
      </c>
      <c r="DY323" s="21">
        <f t="shared" si="425"/>
        <v>32707.988732723716</v>
      </c>
      <c r="DZ323" s="21">
        <f t="shared" si="426"/>
        <v>30438.295694566736</v>
      </c>
      <c r="EA323" s="21">
        <f t="shared" si="427"/>
        <v>28231.902326102929</v>
      </c>
      <c r="EB323" s="21">
        <f t="shared" si="428"/>
        <v>26102.465043643242</v>
      </c>
      <c r="EC323" s="21">
        <f t="shared" si="429"/>
        <v>24060.745930647168</v>
      </c>
      <c r="ED323" s="21">
        <f t="shared" si="430"/>
        <v>22114.852634941049</v>
      </c>
      <c r="EE323" s="21">
        <f t="shared" si="431"/>
        <v>20270.498900848077</v>
      </c>
      <c r="EF323" s="21">
        <f t="shared" si="432"/>
        <v>18531.274582186808</v>
      </c>
      <c r="EG323" s="21">
        <f t="shared" si="433"/>
        <v>16898.915987679811</v>
      </c>
      <c r="EH323" s="21">
        <f t="shared" si="434"/>
        <v>15373.569302566313</v>
      </c>
      <c r="EI323" s="21">
        <f t="shared" si="435"/>
        <v>13954.041558137807</v>
      </c>
      <c r="EJ323" s="21">
        <f t="shared" si="436"/>
        <v>12638.035154656845</v>
      </c>
      <c r="EK323" s="21">
        <f t="shared" si="437"/>
        <v>11422.363268659507</v>
      </c>
      <c r="EL323" s="21">
        <f t="shared" si="438"/>
        <v>10303.144592158606</v>
      </c>
      <c r="EM323" s="21">
        <f t="shared" si="439"/>
        <v>9275.9767666605057</v>
      </c>
      <c r="EN323" s="21">
        <f t="shared" si="440"/>
        <v>8336.0886039207253</v>
      </c>
      <c r="EO323" s="21">
        <f t="shared" si="441"/>
        <v>7478.4717463097486</v>
      </c>
      <c r="EP323" s="21">
        <f t="shared" si="442"/>
        <v>6697.9928331341152</v>
      </c>
      <c r="EQ323" s="21">
        <f t="shared" si="443"/>
        <v>5989.4875263971653</v>
      </c>
      <c r="ER323" s="21">
        <f t="shared" si="444"/>
        <v>5347.8379308238118</v>
      </c>
      <c r="ES323" s="21">
        <f t="shared" si="445"/>
        <v>4768.0350380029995</v>
      </c>
      <c r="ET323" s="21">
        <f t="shared" si="446"/>
        <v>4245.2278508286772</v>
      </c>
      <c r="EU323" s="21">
        <f t="shared" si="447"/>
        <v>3774.7608177295897</v>
      </c>
      <c r="EV323" s="21">
        <f t="shared" si="448"/>
        <v>3352.2011401325612</v>
      </c>
      <c r="EW323" s="21">
        <f t="shared" si="449"/>
        <v>2973.3574226624269</v>
      </c>
      <c r="EX323" s="21">
        <f t="shared" si="450"/>
        <v>2634.2910234262104</v>
      </c>
      <c r="EY323" s="21">
        <f t="shared" si="451"/>
        <v>2331.3213390243673</v>
      </c>
      <c r="EZ323" s="21">
        <f t="shared" si="452"/>
        <v>2061.0261319447986</v>
      </c>
      <c r="FA323" s="21">
        <f t="shared" si="453"/>
        <v>1820.237881408797</v>
      </c>
      <c r="FB323" s="21">
        <f t="shared" si="454"/>
        <v>1606.037016091848</v>
      </c>
      <c r="FC323" s="21">
        <f t="shared" si="455"/>
        <v>1415.7427710040724</v>
      </c>
      <c r="FD323" s="21">
        <f t="shared" si="456"/>
        <v>1246.902302806501</v>
      </c>
      <c r="FE323" s="21">
        <f t="shared" si="457"/>
        <v>1097.2785990118216</v>
      </c>
      <c r="FF323" s="22">
        <f t="shared" si="458"/>
        <v>7738.9031636712634</v>
      </c>
    </row>
    <row r="324" spans="1:162" ht="15.5" x14ac:dyDescent="0.35">
      <c r="A324" s="4" t="s">
        <v>130</v>
      </c>
      <c r="B324" s="18">
        <f>[1]InputData!C117</f>
        <v>1695612</v>
      </c>
      <c r="C324" s="19">
        <f>'[1]Cenários obesidade'!B119</f>
        <v>26.350504553178929</v>
      </c>
      <c r="D324" s="19">
        <f>'[1]Cenários obesidade'!C119</f>
        <v>5.9021767205572813</v>
      </c>
      <c r="E324" s="19">
        <f>'[1]Cenários obesidade'!D119</f>
        <v>28.985555008496821</v>
      </c>
      <c r="F324" s="19">
        <f>'[1]Cenários obesidade'!E119</f>
        <v>6.4923943926130088</v>
      </c>
      <c r="G324" s="20">
        <f t="shared" si="239"/>
        <v>3.2470112604956611</v>
      </c>
      <c r="H324" s="21">
        <f t="shared" si="240"/>
        <v>0.22125172287066916</v>
      </c>
      <c r="I324" s="20">
        <f t="shared" si="241"/>
        <v>3.3423214402999859</v>
      </c>
      <c r="J324" s="22">
        <f t="shared" si="242"/>
        <v>0.22125172287066916</v>
      </c>
      <c r="K324" s="20">
        <f t="shared" si="243"/>
        <v>12591.779678461335</v>
      </c>
      <c r="L324" s="21">
        <f t="shared" si="244"/>
        <v>6188.3079398817727</v>
      </c>
      <c r="M324" s="21">
        <f t="shared" si="245"/>
        <v>8359.5241206316277</v>
      </c>
      <c r="N324" s="21">
        <f t="shared" si="246"/>
        <v>10963.465044865408</v>
      </c>
      <c r="O324" s="21">
        <f t="shared" si="247"/>
        <v>13992.84595854152</v>
      </c>
      <c r="P324" s="21"/>
      <c r="Q324" s="21">
        <f t="shared" si="248"/>
        <v>17417.499245844923</v>
      </c>
      <c r="R324" s="21">
        <f t="shared" si="249"/>
        <v>21184.791464211499</v>
      </c>
      <c r="S324" s="21"/>
      <c r="T324" s="21">
        <f t="shared" si="250"/>
        <v>25221.861595793242</v>
      </c>
      <c r="U324" s="21">
        <f t="shared" si="251"/>
        <v>29439.401830891744</v>
      </c>
      <c r="V324" s="21"/>
      <c r="W324" s="21">
        <f t="shared" si="252"/>
        <v>33736.560685932018</v>
      </c>
      <c r="X324" s="21">
        <f t="shared" si="253"/>
        <v>38006.474881945724</v>
      </c>
      <c r="Y324" s="21"/>
      <c r="Z324" s="21">
        <f t="shared" si="254"/>
        <v>42141.929299283271</v>
      </c>
      <c r="AA324" s="21">
        <f t="shared" si="255"/>
        <v>46040.692603570962</v>
      </c>
      <c r="AB324" s="21"/>
      <c r="AC324" s="21">
        <f t="shared" si="256"/>
        <v>49610.163744938924</v>
      </c>
      <c r="AD324" s="21">
        <f t="shared" si="257"/>
        <v>52771.073841984158</v>
      </c>
      <c r="AE324" s="21"/>
      <c r="AF324" s="21">
        <f t="shared" si="258"/>
        <v>55460.102643344224</v>
      </c>
      <c r="AG324" s="21">
        <f t="shared" si="259"/>
        <v>57631.375634353164</v>
      </c>
      <c r="AH324" s="21"/>
      <c r="AI324" s="21">
        <f t="shared" si="260"/>
        <v>59256.897769110947</v>
      </c>
      <c r="AJ324" s="21">
        <f t="shared" si="261"/>
        <v>60326.047692284112</v>
      </c>
      <c r="AK324" s="21"/>
      <c r="AL324" s="21">
        <f t="shared" si="262"/>
        <v>60844.30069129511</v>
      </c>
      <c r="AM324" s="21">
        <f t="shared" si="263"/>
        <v>60831.370789087632</v>
      </c>
      <c r="AN324" s="21">
        <f t="shared" si="264"/>
        <v>60318.965517843615</v>
      </c>
      <c r="AO324" s="21">
        <f t="shared" si="265"/>
        <v>59348.335179984409</v>
      </c>
      <c r="AP324" s="21">
        <f t="shared" si="266"/>
        <v>57967.776271967821</v>
      </c>
      <c r="AQ324" s="21">
        <f t="shared" si="267"/>
        <v>56230.220447433174</v>
      </c>
      <c r="AR324" s="21">
        <f t="shared" si="268"/>
        <v>54191.009578227407</v>
      </c>
      <c r="AS324" s="21">
        <f t="shared" si="269"/>
        <v>51905.927026493926</v>
      </c>
      <c r="AT324" s="21">
        <f t="shared" si="270"/>
        <v>49429.527258041111</v>
      </c>
      <c r="AU324" s="21">
        <f t="shared" si="271"/>
        <v>46813.781741375627</v>
      </c>
      <c r="AV324" s="21">
        <f t="shared" si="272"/>
        <v>44107.039372639942</v>
      </c>
      <c r="AW324" s="21">
        <f t="shared" si="273"/>
        <v>41353.284610249575</v>
      </c>
      <c r="AX324" s="21">
        <f t="shared" si="274"/>
        <v>38591.665880547705</v>
      </c>
      <c r="AY324" s="21">
        <f t="shared" si="275"/>
        <v>35856.260160398262</v>
      </c>
      <c r="AZ324" s="21">
        <f t="shared" si="276"/>
        <v>33176.036345189736</v>
      </c>
      <c r="BA324" s="21">
        <f t="shared" si="277"/>
        <v>30574.979406087426</v>
      </c>
      <c r="BB324" s="21">
        <f t="shared" si="278"/>
        <v>28072.338772496209</v>
      </c>
      <c r="BC324" s="21">
        <f t="shared" si="279"/>
        <v>25682.967241003007</v>
      </c>
      <c r="BD324" s="21">
        <f t="shared" si="280"/>
        <v>23417.720485551959</v>
      </c>
      <c r="BE324" s="21">
        <f t="shared" si="281"/>
        <v>21283.891491091377</v>
      </c>
      <c r="BF324" s="21">
        <f t="shared" si="282"/>
        <v>19285.658612501702</v>
      </c>
      <c r="BG324" s="21">
        <f t="shared" si="283"/>
        <v>17424.530217512765</v>
      </c>
      <c r="BH324" s="21">
        <f t="shared" si="284"/>
        <v>15699.772829149861</v>
      </c>
      <c r="BI324" s="21">
        <f t="shared" si="285"/>
        <v>14108.813227928002</v>
      </c>
      <c r="BJ324" s="21">
        <f t="shared" si="286"/>
        <v>12647.608047556983</v>
      </c>
      <c r="BK324" s="21">
        <f t="shared" si="287"/>
        <v>11310.976981784703</v>
      </c>
      <c r="BL324" s="21">
        <f t="shared" si="288"/>
        <v>10092.897826057662</v>
      </c>
      <c r="BM324" s="21">
        <f t="shared" si="289"/>
        <v>8986.7632376911424</v>
      </c>
      <c r="BN324" s="21">
        <f t="shared" si="290"/>
        <v>7985.6003573398602</v>
      </c>
      <c r="BO324" s="21">
        <f t="shared" si="291"/>
        <v>7082.2553440264974</v>
      </c>
      <c r="BP324" s="21">
        <f t="shared" si="292"/>
        <v>6269.5454895679595</v>
      </c>
      <c r="BQ324" s="21">
        <f t="shared" si="293"/>
        <v>5540.3819480182337</v>
      </c>
      <c r="BR324" s="21">
        <f t="shared" si="294"/>
        <v>4887.8662906641166</v>
      </c>
      <c r="BS324" s="21">
        <f t="shared" si="295"/>
        <v>4305.3641208591243</v>
      </c>
      <c r="BT324" s="21">
        <f t="shared" si="296"/>
        <v>3786.5588939879372</v>
      </c>
      <c r="BU324" s="21">
        <f t="shared" si="297"/>
        <v>3325.488918600523</v>
      </c>
      <c r="BV324" s="21">
        <f t="shared" si="298"/>
        <v>2916.570292180199</v>
      </c>
      <c r="BW324" s="21">
        <f t="shared" si="299"/>
        <v>2554.6082708674135</v>
      </c>
      <c r="BX324" s="21">
        <f t="shared" si="300"/>
        <v>2234.7993037893875</v>
      </c>
      <c r="BY324" s="21">
        <f t="shared" si="301"/>
        <v>1952.7256924466242</v>
      </c>
      <c r="BZ324" s="21">
        <f t="shared" si="302"/>
        <v>1704.3445733565011</v>
      </c>
      <c r="CA324" s="21">
        <f t="shared" si="303"/>
        <v>1485.9726745430492</v>
      </c>
      <c r="CB324" s="21">
        <f t="shared" si="304"/>
        <v>1294.2680677322878</v>
      </c>
      <c r="CC324" s="21">
        <f t="shared" si="305"/>
        <v>1126.2099307702817</v>
      </c>
      <c r="CD324" s="21">
        <f t="shared" si="306"/>
        <v>979.07714984844654</v>
      </c>
      <c r="CE324" s="21">
        <f t="shared" si="307"/>
        <v>850.42642855745169</v>
      </c>
      <c r="CF324" s="21">
        <f t="shared" si="308"/>
        <v>738.07042986147258</v>
      </c>
      <c r="CG324" s="21">
        <f t="shared" si="309"/>
        <v>640.056356426923</v>
      </c>
      <c r="CH324" s="21">
        <f t="shared" si="310"/>
        <v>554.64527279279309</v>
      </c>
      <c r="CI324" s="21">
        <f t="shared" si="311"/>
        <v>480.29238778508972</v>
      </c>
      <c r="CJ324" s="21">
        <f t="shared" si="312"/>
        <v>415.62844551564746</v>
      </c>
      <c r="CK324" s="21">
        <f t="shared" si="313"/>
        <v>359.44231643503434</v>
      </c>
      <c r="CL324" s="22">
        <f t="shared" si="314"/>
        <v>2246.5861209687082</v>
      </c>
      <c r="CM324" s="20">
        <f t="shared" si="387"/>
        <v>3516.0475495789333</v>
      </c>
      <c r="CN324" s="21">
        <f t="shared" si="388"/>
        <v>2043.0964312478011</v>
      </c>
      <c r="CO324" s="21">
        <f t="shared" si="389"/>
        <v>2938.212252205461</v>
      </c>
      <c r="CP324" s="21">
        <f t="shared" si="390"/>
        <v>4094.42344542914</v>
      </c>
      <c r="CQ324" s="21">
        <f t="shared" si="391"/>
        <v>5542.4664121442138</v>
      </c>
      <c r="CR324" s="21">
        <f t="shared" si="392"/>
        <v>7304.4837230847006</v>
      </c>
      <c r="CS324" s="21">
        <f t="shared" si="393"/>
        <v>9391.4190569365728</v>
      </c>
      <c r="CT324" s="21">
        <f t="shared" si="394"/>
        <v>11801.103361450325</v>
      </c>
      <c r="CU324" s="21">
        <f t="shared" si="395"/>
        <v>14517.222918903606</v>
      </c>
      <c r="CV324" s="21">
        <f t="shared" si="396"/>
        <v>17509.261784256079</v>
      </c>
      <c r="CW324" s="21">
        <f t="shared" si="397"/>
        <v>20733.409619659506</v>
      </c>
      <c r="CX324" s="21">
        <f t="shared" si="398"/>
        <v>24134.334645838178</v>
      </c>
      <c r="CY324" s="21">
        <f t="shared" si="399"/>
        <v>27647.650093030476</v>
      </c>
      <c r="CZ324" s="21">
        <f t="shared" si="400"/>
        <v>31202.85667097141</v>
      </c>
      <c r="DA324" s="21">
        <f t="shared" si="401"/>
        <v>34726.524482265158</v>
      </c>
      <c r="DB324" s="21">
        <f t="shared" si="402"/>
        <v>38145.483272211917</v>
      </c>
      <c r="DC324" s="21">
        <f t="shared" si="403"/>
        <v>41389.815292841769</v>
      </c>
      <c r="DD324" s="21">
        <f t="shared" si="404"/>
        <v>44395.484402216731</v>
      </c>
      <c r="DE324" s="21">
        <f t="shared" si="405"/>
        <v>47106.482078190449</v>
      </c>
      <c r="DF324" s="21">
        <f t="shared" si="406"/>
        <v>49476.420063203499</v>
      </c>
      <c r="DG324" s="21">
        <f t="shared" si="407"/>
        <v>51469.545670553256</v>
      </c>
      <c r="DH324" s="21">
        <f t="shared" si="408"/>
        <v>53061.195961421625</v>
      </c>
      <c r="DI324" s="21">
        <f t="shared" si="409"/>
        <v>54237.738965734796</v>
      </c>
      <c r="DJ324" s="21">
        <f t="shared" si="410"/>
        <v>54996.072999146381</v>
      </c>
      <c r="DK324" s="21">
        <f t="shared" si="411"/>
        <v>55342.769043729117</v>
      </c>
      <c r="DL324" s="21">
        <f t="shared" si="412"/>
        <v>55292.94696000353</v>
      </c>
      <c r="DM324" s="21">
        <f t="shared" si="413"/>
        <v>54868.975294223768</v>
      </c>
      <c r="DN324" s="21">
        <f t="shared" si="414"/>
        <v>54099.078175954608</v>
      </c>
      <c r="DO324" s="21">
        <f t="shared" si="415"/>
        <v>53015.922841178057</v>
      </c>
      <c r="DP324" s="21">
        <f t="shared" si="416"/>
        <v>51655.249134438469</v>
      </c>
      <c r="DQ324" s="21">
        <f t="shared" si="417"/>
        <v>50054.589211975872</v>
      </c>
      <c r="DR324" s="21">
        <f t="shared" si="418"/>
        <v>48252.112614301601</v>
      </c>
      <c r="DS324" s="21">
        <f t="shared" si="419"/>
        <v>46285.619670156149</v>
      </c>
      <c r="DT324" s="21">
        <f t="shared" si="420"/>
        <v>44191.695356930235</v>
      </c>
      <c r="DU324" s="21">
        <f t="shared" si="421"/>
        <v>42005.02657947172</v>
      </c>
      <c r="DV324" s="21">
        <f t="shared" si="422"/>
        <v>39757.878462445529</v>
      </c>
      <c r="DW324" s="21">
        <f t="shared" si="423"/>
        <v>37479.719663179276</v>
      </c>
      <c r="DX324" s="21">
        <f t="shared" si="424"/>
        <v>35196.98278216707</v>
      </c>
      <c r="DY324" s="21">
        <f t="shared" si="425"/>
        <v>32932.943491330239</v>
      </c>
      <c r="DZ324" s="21">
        <f t="shared" si="426"/>
        <v>30707.700792770513</v>
      </c>
      <c r="EA324" s="21">
        <f t="shared" si="427"/>
        <v>28538.240627754411</v>
      </c>
      <c r="EB324" s="21">
        <f t="shared" si="428"/>
        <v>26438.565646369774</v>
      </c>
      <c r="EC324" s="21">
        <f t="shared" si="429"/>
        <v>24419.875109362827</v>
      </c>
      <c r="ED324" s="21">
        <f t="shared" si="430"/>
        <v>22490.780436662721</v>
      </c>
      <c r="EE324" s="21">
        <f t="shared" si="431"/>
        <v>20657.543682221312</v>
      </c>
      <c r="EF324" s="21">
        <f t="shared" si="432"/>
        <v>18924.328072345888</v>
      </c>
      <c r="EG324" s="21">
        <f t="shared" si="433"/>
        <v>17293.451593225975</v>
      </c>
      <c r="EH324" s="21">
        <f t="shared" si="434"/>
        <v>15765.636378169984</v>
      </c>
      <c r="EI324" s="21">
        <f t="shared" si="435"/>
        <v>14340.24827398116</v>
      </c>
      <c r="EJ324" s="21">
        <f t="shared" si="436"/>
        <v>13015.522426675072</v>
      </c>
      <c r="EK324" s="21">
        <f t="shared" si="437"/>
        <v>11788.772002273015</v>
      </c>
      <c r="EL324" s="21">
        <f t="shared" si="438"/>
        <v>10656.578244536693</v>
      </c>
      <c r="EM324" s="21">
        <f t="shared" si="439"/>
        <v>9614.9609726698527</v>
      </c>
      <c r="EN324" s="21">
        <f t="shared" si="440"/>
        <v>8659.5293496199411</v>
      </c>
      <c r="EO324" s="21">
        <f t="shared" si="441"/>
        <v>7785.6133209482268</v>
      </c>
      <c r="EP324" s="21">
        <f t="shared" si="442"/>
        <v>6988.3765531687986</v>
      </c>
      <c r="EQ324" s="21">
        <f t="shared" si="443"/>
        <v>6262.9120078408205</v>
      </c>
      <c r="ER324" s="21">
        <f t="shared" si="444"/>
        <v>5604.3214920562077</v>
      </c>
      <c r="ES324" s="21">
        <f t="shared" si="445"/>
        <v>5007.7806453505509</v>
      </c>
      <c r="ET324" s="21">
        <f t="shared" si="446"/>
        <v>4468.5908737297714</v>
      </c>
      <c r="EU324" s="21">
        <f t="shared" si="447"/>
        <v>3982.2197383798543</v>
      </c>
      <c r="EV324" s="21">
        <f t="shared" si="448"/>
        <v>3544.3312625904309</v>
      </c>
      <c r="EW324" s="21">
        <f t="shared" si="449"/>
        <v>3150.8075466603354</v>
      </c>
      <c r="EX324" s="21">
        <f t="shared" si="450"/>
        <v>2797.7629863648017</v>
      </c>
      <c r="EY324" s="21">
        <f t="shared" si="451"/>
        <v>2481.5522836528121</v>
      </c>
      <c r="EZ324" s="21">
        <f t="shared" si="452"/>
        <v>2198.7733247832302</v>
      </c>
      <c r="FA324" s="21">
        <f t="shared" si="453"/>
        <v>1946.2658859292237</v>
      </c>
      <c r="FB324" s="21">
        <f t="shared" si="454"/>
        <v>1721.1070130677813</v>
      </c>
      <c r="FC324" s="21">
        <f t="shared" si="455"/>
        <v>1520.6038144208646</v>
      </c>
      <c r="FD324" s="21">
        <f t="shared" si="456"/>
        <v>1342.2843017157684</v>
      </c>
      <c r="FE324" s="21">
        <f t="shared" si="457"/>
        <v>1183.8868222777494</v>
      </c>
      <c r="FF324" s="22">
        <f t="shared" si="458"/>
        <v>8500.8160844163867</v>
      </c>
    </row>
    <row r="325" spans="1:162" ht="15.5" x14ac:dyDescent="0.35">
      <c r="A325" s="4" t="s">
        <v>131</v>
      </c>
      <c r="B325" s="18">
        <f>[1]InputData!C118</f>
        <v>1690263</v>
      </c>
      <c r="C325" s="19">
        <f>'[1]Cenários obesidade'!B120</f>
        <v>26.341023121723929</v>
      </c>
      <c r="D325" s="19">
        <f>'[1]Cenários obesidade'!C120</f>
        <v>5.9174139055744863</v>
      </c>
      <c r="E325" s="19">
        <f>'[1]Cenários obesidade'!D120</f>
        <v>28.975125433896324</v>
      </c>
      <c r="F325" s="19">
        <f>'[1]Cenários obesidade'!E120</f>
        <v>6.5091552961319357</v>
      </c>
      <c r="G325" s="20">
        <f t="shared" si="239"/>
        <v>3.2465106155745853</v>
      </c>
      <c r="H325" s="21">
        <f t="shared" si="240"/>
        <v>0.22188701122974497</v>
      </c>
      <c r="I325" s="20">
        <f t="shared" si="241"/>
        <v>3.3418207953789105</v>
      </c>
      <c r="J325" s="22">
        <f t="shared" si="242"/>
        <v>0.22188701122974497</v>
      </c>
      <c r="K325" s="20">
        <f t="shared" si="243"/>
        <v>12875.989180945877</v>
      </c>
      <c r="L325" s="21">
        <f t="shared" si="244"/>
        <v>6282.904906957855</v>
      </c>
      <c r="M325" s="21">
        <f t="shared" si="245"/>
        <v>8468.4386855610683</v>
      </c>
      <c r="N325" s="21">
        <f t="shared" si="246"/>
        <v>11083.650704631933</v>
      </c>
      <c r="O325" s="21">
        <f t="shared" si="247"/>
        <v>14119.780863265491</v>
      </c>
      <c r="P325" s="21"/>
      <c r="Q325" s="21">
        <f t="shared" si="248"/>
        <v>17545.375827352054</v>
      </c>
      <c r="R325" s="21">
        <f t="shared" si="249"/>
        <v>21306.838329040416</v>
      </c>
      <c r="S325" s="21"/>
      <c r="T325" s="21">
        <f t="shared" si="250"/>
        <v>25330.762454263528</v>
      </c>
      <c r="U325" s="21">
        <f t="shared" si="251"/>
        <v>29527.766605502351</v>
      </c>
      <c r="V325" s="21"/>
      <c r="W325" s="21">
        <f t="shared" si="252"/>
        <v>33797.401217386119</v>
      </c>
      <c r="X325" s="21">
        <f t="shared" si="253"/>
        <v>38033.641203156505</v>
      </c>
      <c r="Y325" s="21"/>
      <c r="Z325" s="21">
        <f t="shared" si="254"/>
        <v>42130.470803289383</v>
      </c>
      <c r="AA325" s="21">
        <f t="shared" si="255"/>
        <v>45987.119700573443</v>
      </c>
      <c r="AB325" s="21"/>
      <c r="AC325" s="21">
        <f t="shared" si="256"/>
        <v>49512.597872968603</v>
      </c>
      <c r="AD325" s="21">
        <f t="shared" si="257"/>
        <v>52629.285320203417</v>
      </c>
      <c r="AE325" s="21"/>
      <c r="AF325" s="21">
        <f t="shared" si="258"/>
        <v>55275.445632078634</v>
      </c>
      <c r="AG325" s="21">
        <f t="shared" si="259"/>
        <v>57406.636684161531</v>
      </c>
      <c r="AH325" s="21"/>
      <c r="AI325" s="21">
        <f t="shared" si="260"/>
        <v>58996.078860279325</v>
      </c>
      <c r="AJ325" s="21">
        <f t="shared" si="261"/>
        <v>60034.106420145137</v>
      </c>
      <c r="AK325" s="21"/>
      <c r="AL325" s="21">
        <f t="shared" si="262"/>
        <v>60526.869737438872</v>
      </c>
      <c r="AM325" s="21">
        <f t="shared" si="263"/>
        <v>60494.476575008885</v>
      </c>
      <c r="AN325" s="21">
        <f t="shared" si="264"/>
        <v>59968.762551666689</v>
      </c>
      <c r="AO325" s="21">
        <f t="shared" si="265"/>
        <v>58990.8686323808</v>
      </c>
      <c r="AP325" s="21">
        <f t="shared" si="266"/>
        <v>57608.781225468265</v>
      </c>
      <c r="AQ325" s="21">
        <f t="shared" si="267"/>
        <v>55874.9624169034</v>
      </c>
      <c r="AR325" s="21">
        <f t="shared" si="268"/>
        <v>53844.167547507132</v>
      </c>
      <c r="AS325" s="21">
        <f t="shared" si="269"/>
        <v>51571.517528537966</v>
      </c>
      <c r="AT325" s="21">
        <f t="shared" si="270"/>
        <v>49110.865994715401</v>
      </c>
      <c r="AU325" s="21">
        <f t="shared" si="271"/>
        <v>46513.477876306257</v>
      </c>
      <c r="AV325" s="21">
        <f t="shared" si="272"/>
        <v>43827.016869942287</v>
      </c>
      <c r="AW325" s="21">
        <f t="shared" si="273"/>
        <v>41094.824738558244</v>
      </c>
      <c r="AX325" s="21">
        <f t="shared" si="274"/>
        <v>38355.465147757255</v>
      </c>
      <c r="AY325" s="21">
        <f t="shared" si="275"/>
        <v>35642.498381845551</v>
      </c>
      <c r="AZ325" s="21">
        <f t="shared" si="276"/>
        <v>32984.450176893566</v>
      </c>
      <c r="BA325" s="21">
        <f t="shared" si="277"/>
        <v>30404.937408883929</v>
      </c>
      <c r="BB325" s="21">
        <f t="shared" si="278"/>
        <v>27922.914842380469</v>
      </c>
      <c r="BC325" s="21">
        <f t="shared" si="279"/>
        <v>25553.009992230716</v>
      </c>
      <c r="BD325" s="21">
        <f t="shared" si="280"/>
        <v>23305.916868157296</v>
      </c>
      <c r="BE325" s="21">
        <f t="shared" si="281"/>
        <v>21188.823539310542</v>
      </c>
      <c r="BF325" s="21">
        <f t="shared" si="282"/>
        <v>19205.852742401148</v>
      </c>
      <c r="BG325" s="21">
        <f t="shared" si="283"/>
        <v>17358.498917142522</v>
      </c>
      <c r="BH325" s="21">
        <f t="shared" si="284"/>
        <v>15646.048915585719</v>
      </c>
      <c r="BI325" s="21">
        <f t="shared" si="285"/>
        <v>14065.977090040486</v>
      </c>
      <c r="BJ325" s="21">
        <f t="shared" si="286"/>
        <v>12614.308461334726</v>
      </c>
      <c r="BK325" s="21">
        <f t="shared" si="287"/>
        <v>11285.946188117421</v>
      </c>
      <c r="BL325" s="21">
        <f t="shared" si="288"/>
        <v>10074.961610770677</v>
      </c>
      <c r="BM325" s="21">
        <f t="shared" si="289"/>
        <v>8974.8467617262213</v>
      </c>
      <c r="BN325" s="21">
        <f t="shared" si="290"/>
        <v>7978.7304615975936</v>
      </c>
      <c r="BO325" s="21">
        <f t="shared" si="291"/>
        <v>7079.5600076536866</v>
      </c>
      <c r="BP325" s="21">
        <f t="shared" si="292"/>
        <v>6270.251060087171</v>
      </c>
      <c r="BQ325" s="21">
        <f t="shared" si="293"/>
        <v>5543.8086929631299</v>
      </c>
      <c r="BR325" s="21">
        <f t="shared" si="294"/>
        <v>4893.4227482935685</v>
      </c>
      <c r="BS325" s="21">
        <f t="shared" si="295"/>
        <v>4312.5406558507166</v>
      </c>
      <c r="BT325" s="21">
        <f t="shared" si="296"/>
        <v>3794.9207955045304</v>
      </c>
      <c r="BU325" s="21">
        <f t="shared" si="297"/>
        <v>3334.6693146516131</v>
      </c>
      <c r="BV325" s="21">
        <f t="shared" si="298"/>
        <v>2926.2630968640283</v>
      </c>
      <c r="BW325" s="21">
        <f t="shared" si="299"/>
        <v>2564.5613305220368</v>
      </c>
      <c r="BX325" s="21">
        <f t="shared" si="300"/>
        <v>2244.8078643606937</v>
      </c>
      <c r="BY325" s="21">
        <f t="shared" si="301"/>
        <v>1962.6262733849089</v>
      </c>
      <c r="BZ325" s="21">
        <f t="shared" si="302"/>
        <v>1714.0093026527636</v>
      </c>
      <c r="CA325" s="21">
        <f t="shared" si="303"/>
        <v>1495.304114570363</v>
      </c>
      <c r="CB325" s="21">
        <f t="shared" si="304"/>
        <v>1303.1945417775994</v>
      </c>
      <c r="CC325" s="21">
        <f t="shared" si="305"/>
        <v>1134.6813448515954</v>
      </c>
      <c r="CD325" s="21">
        <f t="shared" si="306"/>
        <v>987.06129299066833</v>
      </c>
      <c r="CE325" s="21">
        <f t="shared" si="307"/>
        <v>857.90572653520883</v>
      </c>
      <c r="CF325" s="21">
        <f t="shared" si="308"/>
        <v>745.03912192847611</v>
      </c>
      <c r="CG325" s="21">
        <f t="shared" si="309"/>
        <v>646.51806126001679</v>
      </c>
      <c r="CH325" s="21">
        <f t="shared" si="310"/>
        <v>560.6109082961791</v>
      </c>
      <c r="CI325" s="21">
        <f t="shared" si="311"/>
        <v>485.77840916593169</v>
      </c>
      <c r="CJ325" s="21">
        <f t="shared" si="312"/>
        <v>420.65536682184739</v>
      </c>
      <c r="CK325" s="21">
        <f t="shared" si="313"/>
        <v>364.03348223715795</v>
      </c>
      <c r="CL325" s="22">
        <f t="shared" si="314"/>
        <v>2286.7060144033949</v>
      </c>
      <c r="CM325" s="20">
        <f t="shared" si="387"/>
        <v>3622.5889257449762</v>
      </c>
      <c r="CN325" s="21">
        <f t="shared" si="388"/>
        <v>2089.5107289486582</v>
      </c>
      <c r="CO325" s="21">
        <f t="shared" si="389"/>
        <v>2997.2108820441895</v>
      </c>
      <c r="CP325" s="21">
        <f t="shared" si="390"/>
        <v>4166.6786442079747</v>
      </c>
      <c r="CQ325" s="21">
        <f t="shared" si="391"/>
        <v>5627.8382546259409</v>
      </c>
      <c r="CR325" s="21">
        <f t="shared" si="392"/>
        <v>7401.8728557357017</v>
      </c>
      <c r="CS325" s="21">
        <f t="shared" si="393"/>
        <v>9498.6922984525645</v>
      </c>
      <c r="CT325" s="21">
        <f t="shared" si="394"/>
        <v>11915.104175489203</v>
      </c>
      <c r="CU325" s="21">
        <f t="shared" si="395"/>
        <v>14633.868748083525</v>
      </c>
      <c r="CV325" s="21">
        <f t="shared" si="396"/>
        <v>17623.720467873554</v>
      </c>
      <c r="CW325" s="21">
        <f t="shared" si="397"/>
        <v>20840.338946781776</v>
      </c>
      <c r="CX325" s="21">
        <f t="shared" si="398"/>
        <v>24228.163438081712</v>
      </c>
      <c r="CY325" s="21">
        <f t="shared" si="399"/>
        <v>27722.876485774414</v>
      </c>
      <c r="CZ325" s="21">
        <f t="shared" si="400"/>
        <v>31254.33941633669</v>
      </c>
      <c r="DA325" s="21">
        <f t="shared" si="401"/>
        <v>34749.745709882314</v>
      </c>
      <c r="DB325" s="21">
        <f t="shared" si="402"/>
        <v>38136.765556793624</v>
      </c>
      <c r="DC325" s="21">
        <f t="shared" si="403"/>
        <v>41346.48133559429</v>
      </c>
      <c r="DD325" s="21">
        <f t="shared" si="404"/>
        <v>44315.953402513223</v>
      </c>
      <c r="DE325" s="21">
        <f t="shared" si="405"/>
        <v>46990.302327528501</v>
      </c>
      <c r="DF325" s="21">
        <f t="shared" si="406"/>
        <v>49324.241969384952</v>
      </c>
      <c r="DG325" s="21">
        <f t="shared" si="407"/>
        <v>51283.043026943335</v>
      </c>
      <c r="DH325" s="21">
        <f t="shared" si="408"/>
        <v>52842.945692541041</v>
      </c>
      <c r="DI325" s="21">
        <f t="shared" si="409"/>
        <v>53991.070825754949</v>
      </c>
      <c r="DJ325" s="21">
        <f t="shared" si="410"/>
        <v>54724.900898667242</v>
      </c>
      <c r="DK325" s="21">
        <f t="shared" si="411"/>
        <v>55051.415024062153</v>
      </c>
      <c r="DL325" s="21">
        <f t="shared" si="412"/>
        <v>54985.967546363907</v>
      </c>
      <c r="DM325" s="21">
        <f t="shared" si="413"/>
        <v>54550.998265877723</v>
      </c>
      <c r="DN325" s="21">
        <f t="shared" si="414"/>
        <v>53774.655900005047</v>
      </c>
      <c r="DO325" s="21">
        <f t="shared" si="415"/>
        <v>52689.406402455948</v>
      </c>
      <c r="DP325" s="21">
        <f t="shared" si="416"/>
        <v>51330.685692918014</v>
      </c>
      <c r="DQ325" s="21">
        <f t="shared" si="417"/>
        <v>49735.643426658775</v>
      </c>
      <c r="DR325" s="21">
        <f t="shared" si="418"/>
        <v>47942.011646247112</v>
      </c>
      <c r="DS325" s="21">
        <f t="shared" si="419"/>
        <v>45987.120242173369</v>
      </c>
      <c r="DT325" s="21">
        <f t="shared" si="420"/>
        <v>43907.070602389926</v>
      </c>
      <c r="DU325" s="21">
        <f t="shared" si="421"/>
        <v>41736.069937394495</v>
      </c>
      <c r="DV325" s="21">
        <f t="shared" si="422"/>
        <v>39505.921637587082</v>
      </c>
      <c r="DW325" s="21">
        <f t="shared" si="423"/>
        <v>37245.661628278009</v>
      </c>
      <c r="DX325" s="21">
        <f t="shared" si="424"/>
        <v>34981.326912490156</v>
      </c>
      <c r="DY325" s="21">
        <f t="shared" si="425"/>
        <v>32735.84014786845</v>
      </c>
      <c r="DZ325" s="21">
        <f t="shared" si="426"/>
        <v>30528.992972124215</v>
      </c>
      <c r="EA325" s="21">
        <f t="shared" si="427"/>
        <v>28377.510641173383</v>
      </c>
      <c r="EB325" s="21">
        <f t="shared" si="428"/>
        <v>26295.181150502562</v>
      </c>
      <c r="EC325" s="21">
        <f t="shared" si="429"/>
        <v>24293.033165882396</v>
      </c>
      <c r="ED325" s="21">
        <f t="shared" si="430"/>
        <v>22379.548611460828</v>
      </c>
      <c r="EE325" s="21">
        <f t="shared" si="431"/>
        <v>20560.897496683672</v>
      </c>
      <c r="EF325" s="21">
        <f t="shared" si="432"/>
        <v>18841.184383020201</v>
      </c>
      <c r="EG325" s="21">
        <f t="shared" si="433"/>
        <v>17222.697699098881</v>
      </c>
      <c r="EH325" s="21">
        <f t="shared" si="434"/>
        <v>15706.154836699199</v>
      </c>
      <c r="EI325" s="21">
        <f t="shared" si="435"/>
        <v>14290.9375498064</v>
      </c>
      <c r="EJ325" s="21">
        <f t="shared" si="436"/>
        <v>12975.313603821822</v>
      </c>
      <c r="EK325" s="21">
        <f t="shared" si="437"/>
        <v>11756.641865744225</v>
      </c>
      <c r="EL325" s="21">
        <f t="shared" si="438"/>
        <v>10631.559084943476</v>
      </c>
      <c r="EM325" s="21">
        <f t="shared" si="439"/>
        <v>9596.1474925591228</v>
      </c>
      <c r="EN325" s="21">
        <f t="shared" si="440"/>
        <v>8646.0830568037727</v>
      </c>
      <c r="EO325" s="21">
        <f t="shared" si="441"/>
        <v>7776.7647865518775</v>
      </c>
      <c r="EP325" s="21">
        <f t="shared" si="442"/>
        <v>6983.4258938879384</v>
      </c>
      <c r="EQ325" s="21">
        <f t="shared" si="443"/>
        <v>6261.2279262471711</v>
      </c>
      <c r="ER325" s="21">
        <f t="shared" si="444"/>
        <v>5605.3391783759898</v>
      </c>
      <c r="ES325" s="21">
        <f t="shared" si="445"/>
        <v>5010.998811134853</v>
      </c>
      <c r="ET325" s="21">
        <f t="shared" si="446"/>
        <v>4473.5681540257265</v>
      </c>
      <c r="EU325" s="21">
        <f t="shared" si="447"/>
        <v>3988.5706656772481</v>
      </c>
      <c r="EV325" s="21">
        <f t="shared" si="448"/>
        <v>3551.7219840126531</v>
      </c>
      <c r="EW325" s="21">
        <f t="shared" si="449"/>
        <v>3158.9514262111306</v>
      </c>
      <c r="EX325" s="21">
        <f t="shared" si="450"/>
        <v>2806.4162070149391</v>
      </c>
      <c r="EY325" s="21">
        <f t="shared" si="451"/>
        <v>2490.5095398722815</v>
      </c>
      <c r="EZ325" s="21">
        <f t="shared" si="452"/>
        <v>2207.8636748606527</v>
      </c>
      <c r="FA325" s="21">
        <f t="shared" si="453"/>
        <v>1955.3488150534954</v>
      </c>
      <c r="FB325" s="21">
        <f t="shared" si="454"/>
        <v>1730.068742525398</v>
      </c>
      <c r="FC325" s="21">
        <f t="shared" si="455"/>
        <v>1529.3538792129564</v>
      </c>
      <c r="FD325" s="21">
        <f t="shared" si="456"/>
        <v>1350.7524081889294</v>
      </c>
      <c r="FE325" s="21">
        <f t="shared" si="457"/>
        <v>1192.0199887550061</v>
      </c>
      <c r="FF325" s="22">
        <f t="shared" si="458"/>
        <v>8600.164281513069</v>
      </c>
    </row>
    <row r="326" spans="1:162" ht="15.5" x14ac:dyDescent="0.35">
      <c r="A326" s="4" t="s">
        <v>132</v>
      </c>
      <c r="B326" s="18">
        <f>[1]InputData!C119</f>
        <v>1697066</v>
      </c>
      <c r="C326" s="19">
        <f>'[1]Cenários obesidade'!B121</f>
        <v>26.271289413679472</v>
      </c>
      <c r="D326" s="19">
        <f>'[1]Cenários obesidade'!C121</f>
        <v>5.9015627303130511</v>
      </c>
      <c r="E326" s="19">
        <f>'[1]Cenários obesidade'!D121</f>
        <v>28.898418355047419</v>
      </c>
      <c r="F326" s="19">
        <f>'[1]Cenários obesidade'!E121</f>
        <v>6.4917190033443566</v>
      </c>
      <c r="G326" s="20">
        <f t="shared" si="239"/>
        <v>3.2438612748004045</v>
      </c>
      <c r="H326" s="21">
        <f t="shared" si="240"/>
        <v>0.2218801965789802</v>
      </c>
      <c r="I326" s="20">
        <f t="shared" si="241"/>
        <v>3.3391714546047293</v>
      </c>
      <c r="J326" s="22">
        <f t="shared" si="242"/>
        <v>0.2218801965789802</v>
      </c>
      <c r="K326" s="20">
        <f t="shared" si="243"/>
        <v>13356.73588557899</v>
      </c>
      <c r="L326" s="21">
        <f t="shared" si="244"/>
        <v>6486.2403369597178</v>
      </c>
      <c r="M326" s="21">
        <f t="shared" si="245"/>
        <v>8727.5666948568251</v>
      </c>
      <c r="N326" s="21">
        <f t="shared" si="246"/>
        <v>11403.873712444773</v>
      </c>
      <c r="O326" s="21">
        <f t="shared" si="247"/>
        <v>14504.354382428546</v>
      </c>
      <c r="P326" s="21"/>
      <c r="Q326" s="21">
        <f t="shared" si="248"/>
        <v>17995.085967692816</v>
      </c>
      <c r="R326" s="21">
        <f t="shared" si="249"/>
        <v>21819.75569477351</v>
      </c>
      <c r="S326" s="21"/>
      <c r="T326" s="21">
        <f t="shared" si="250"/>
        <v>25902.194283228193</v>
      </c>
      <c r="U326" s="21">
        <f t="shared" si="251"/>
        <v>30150.406665327992</v>
      </c>
      <c r="V326" s="21"/>
      <c r="W326" s="21">
        <f t="shared" si="252"/>
        <v>34461.656956638348</v>
      </c>
      <c r="X326" s="21">
        <f t="shared" si="253"/>
        <v>38728.102238357795</v>
      </c>
      <c r="Y326" s="21"/>
      <c r="Z326" s="21">
        <f t="shared" si="254"/>
        <v>42842.473220249158</v>
      </c>
      <c r="AA326" s="21">
        <f t="shared" si="255"/>
        <v>46703.357054818385</v>
      </c>
      <c r="AB326" s="21"/>
      <c r="AC326" s="21">
        <f t="shared" si="256"/>
        <v>50219.731565110123</v>
      </c>
      <c r="AD326" s="21">
        <f t="shared" si="257"/>
        <v>53314.513033301591</v>
      </c>
      <c r="AE326" s="21"/>
      <c r="AF326" s="21">
        <f t="shared" si="258"/>
        <v>55926.995329604324</v>
      </c>
      <c r="AG326" s="21">
        <f t="shared" si="259"/>
        <v>58014.163849142838</v>
      </c>
      <c r="AH326" s="21"/>
      <c r="AI326" s="21">
        <f t="shared" si="260"/>
        <v>59550.954948162602</v>
      </c>
      <c r="AJ326" s="21">
        <f t="shared" si="261"/>
        <v>60529.595916213388</v>
      </c>
      <c r="AK326" s="21"/>
      <c r="AL326" s="21">
        <f t="shared" si="262"/>
        <v>60958.201089244074</v>
      </c>
      <c r="AM326" s="21">
        <f t="shared" si="263"/>
        <v>60858.818255538739</v>
      </c>
      <c r="AN326" s="21">
        <f t="shared" si="264"/>
        <v>60265.119510010918</v>
      </c>
      <c r="AO326" s="21">
        <f t="shared" si="265"/>
        <v>59219.916519982573</v>
      </c>
      <c r="AP326" s="21">
        <f t="shared" si="266"/>
        <v>57772.656300169227</v>
      </c>
      <c r="AQ326" s="21">
        <f t="shared" si="267"/>
        <v>55977.024252674266</v>
      </c>
      <c r="AR326" s="21">
        <f t="shared" si="268"/>
        <v>53888.749968414719</v>
      </c>
      <c r="AS326" s="21">
        <f t="shared" si="269"/>
        <v>51563.680880469998</v>
      </c>
      <c r="AT326" s="21">
        <f t="shared" si="270"/>
        <v>49056.161266874515</v>
      </c>
      <c r="AU326" s="21">
        <f t="shared" si="271"/>
        <v>46417.730531323963</v>
      </c>
      <c r="AV326" s="21">
        <f t="shared" si="272"/>
        <v>43696.13572186356</v>
      </c>
      <c r="AW326" s="21">
        <f t="shared" si="273"/>
        <v>40934.63895939858</v>
      </c>
      <c r="AX326" s="21">
        <f t="shared" si="274"/>
        <v>38171.5905617198</v>
      </c>
      <c r="AY326" s="21">
        <f t="shared" si="275"/>
        <v>35440.232654811698</v>
      </c>
      <c r="AZ326" s="21">
        <f t="shared" si="276"/>
        <v>32768.695327345842</v>
      </c>
      <c r="BA326" s="21">
        <f t="shared" si="277"/>
        <v>30180.147231239851</v>
      </c>
      <c r="BB326" s="21">
        <f t="shared" si="278"/>
        <v>27693.064305572014</v>
      </c>
      <c r="BC326" s="21">
        <f t="shared" si="279"/>
        <v>25321.583407732742</v>
      </c>
      <c r="BD326" s="21">
        <f t="shared" si="280"/>
        <v>23075.911562238492</v>
      </c>
      <c r="BE326" s="21">
        <f t="shared" si="281"/>
        <v>20962.76586497113</v>
      </c>
      <c r="BF326" s="21">
        <f t="shared" si="282"/>
        <v>18985.823482271018</v>
      </c>
      <c r="BG326" s="21">
        <f t="shared" si="283"/>
        <v>17146.165420145215</v>
      </c>
      <c r="BH326" s="21">
        <f t="shared" si="284"/>
        <v>15442.701644537519</v>
      </c>
      <c r="BI326" s="21">
        <f t="shared" si="285"/>
        <v>13872.568608150545</v>
      </c>
      <c r="BJ326" s="21">
        <f t="shared" si="286"/>
        <v>12431.493232679428</v>
      </c>
      <c r="BK326" s="21">
        <f t="shared" si="287"/>
        <v>11114.119895972479</v>
      </c>
      <c r="BL326" s="21">
        <f t="shared" si="288"/>
        <v>9914.2989984809356</v>
      </c>
      <c r="BM326" s="21">
        <f t="shared" si="289"/>
        <v>8825.3372677427669</v>
      </c>
      <c r="BN326" s="21">
        <f t="shared" si="290"/>
        <v>7840.2111508012576</v>
      </c>
      <c r="BO326" s="21">
        <f t="shared" si="291"/>
        <v>6951.7454948570212</v>
      </c>
      <c r="BP326" s="21">
        <f t="shared" si="292"/>
        <v>6152.7602801332878</v>
      </c>
      <c r="BQ326" s="21">
        <f t="shared" si="293"/>
        <v>5436.1884978098487</v>
      </c>
      <c r="BR326" s="21">
        <f t="shared" si="294"/>
        <v>4795.1684081945868</v>
      </c>
      <c r="BS326" s="21">
        <f t="shared" si="295"/>
        <v>4223.1134129777238</v>
      </c>
      <c r="BT326" s="21">
        <f t="shared" si="296"/>
        <v>3713.7626678637621</v>
      </c>
      <c r="BU326" s="21">
        <f t="shared" si="297"/>
        <v>3261.2153795934851</v>
      </c>
      <c r="BV326" s="21">
        <f t="shared" si="298"/>
        <v>2859.9515003265005</v>
      </c>
      <c r="BW326" s="21">
        <f t="shared" si="299"/>
        <v>2504.8412734159519</v>
      </c>
      <c r="BX326" s="21">
        <f t="shared" si="300"/>
        <v>2191.1458139836759</v>
      </c>
      <c r="BY326" s="21">
        <f t="shared" si="301"/>
        <v>1914.5106377154625</v>
      </c>
      <c r="BZ326" s="21">
        <f t="shared" si="302"/>
        <v>1670.9537908220718</v>
      </c>
      <c r="CA326" s="21">
        <f t="shared" si="303"/>
        <v>1456.8499893318494</v>
      </c>
      <c r="CB326" s="21">
        <f t="shared" si="304"/>
        <v>1268.9119506781158</v>
      </c>
      <c r="CC326" s="21">
        <f t="shared" si="305"/>
        <v>1104.1698970755554</v>
      </c>
      <c r="CD326" s="21">
        <f t="shared" si="306"/>
        <v>959.9500292472452</v>
      </c>
      <c r="CE326" s="21">
        <f t="shared" si="307"/>
        <v>833.85261046650646</v>
      </c>
      <c r="CF326" s="21">
        <f t="shared" si="308"/>
        <v>723.73016371068809</v>
      </c>
      <c r="CG326" s="21">
        <f t="shared" si="309"/>
        <v>627.66616759736871</v>
      </c>
      <c r="CH326" s="21">
        <f t="shared" si="310"/>
        <v>543.95453803927114</v>
      </c>
      <c r="CI326" s="21">
        <f t="shared" si="311"/>
        <v>471.08010034599295</v>
      </c>
      <c r="CJ326" s="21">
        <f t="shared" si="312"/>
        <v>407.70018898673339</v>
      </c>
      <c r="CK326" s="21">
        <f t="shared" si="313"/>
        <v>352.62745757171098</v>
      </c>
      <c r="CL326" s="22">
        <f t="shared" si="314"/>
        <v>2206.8481419878026</v>
      </c>
      <c r="CM326" s="20">
        <f t="shared" si="387"/>
        <v>3775.2814123664039</v>
      </c>
      <c r="CN326" s="21">
        <f t="shared" si="388"/>
        <v>2168.0602701866737</v>
      </c>
      <c r="CO326" s="21">
        <f t="shared" si="389"/>
        <v>3104.5826504987253</v>
      </c>
      <c r="CP326" s="21">
        <f t="shared" si="390"/>
        <v>4308.8115525271878</v>
      </c>
      <c r="CQ326" s="21">
        <f t="shared" si="391"/>
        <v>5810.4763783621829</v>
      </c>
      <c r="CR326" s="21">
        <f t="shared" si="392"/>
        <v>7630.1707692376613</v>
      </c>
      <c r="CS326" s="21">
        <f t="shared" si="393"/>
        <v>9776.822285058588</v>
      </c>
      <c r="CT326" s="21">
        <f t="shared" si="394"/>
        <v>12245.901294366626</v>
      </c>
      <c r="CU326" s="21">
        <f t="shared" si="395"/>
        <v>15018.545831495903</v>
      </c>
      <c r="CV326" s="21">
        <f t="shared" si="396"/>
        <v>18061.67766837509</v>
      </c>
      <c r="CW326" s="21">
        <f t="shared" si="397"/>
        <v>21329.082737293116</v>
      </c>
      <c r="CX326" s="21">
        <f t="shared" si="398"/>
        <v>24763.339413426296</v>
      </c>
      <c r="CY326" s="21">
        <f t="shared" si="399"/>
        <v>28298.410250104491</v>
      </c>
      <c r="CZ326" s="21">
        <f t="shared" si="400"/>
        <v>31862.671326572552</v>
      </c>
      <c r="DA326" s="21">
        <f t="shared" si="401"/>
        <v>35382.13897841666</v>
      </c>
      <c r="DB326" s="21">
        <f t="shared" si="402"/>
        <v>38783.663513094907</v>
      </c>
      <c r="DC326" s="21">
        <f t="shared" si="403"/>
        <v>41997.88847856404</v>
      </c>
      <c r="DD326" s="21">
        <f t="shared" si="404"/>
        <v>44961.815948490628</v>
      </c>
      <c r="DE326" s="21">
        <f t="shared" si="405"/>
        <v>47620.866802298682</v>
      </c>
      <c r="DF326" s="21">
        <f t="shared" si="406"/>
        <v>49930.374452051976</v>
      </c>
      <c r="DG326" s="21">
        <f t="shared" si="407"/>
        <v>51856.496369727123</v>
      </c>
      <c r="DH326" s="21">
        <f t="shared" si="408"/>
        <v>53376.566908301073</v>
      </c>
      <c r="DI326" s="21">
        <f t="shared" si="409"/>
        <v>54478.945441918724</v>
      </c>
      <c r="DJ326" s="21">
        <f t="shared" si="410"/>
        <v>55162.435120511938</v>
      </c>
      <c r="DK326" s="21">
        <f t="shared" si="411"/>
        <v>55435.359842976657</v>
      </c>
      <c r="DL326" s="21">
        <f t="shared" si="412"/>
        <v>55314.391383450136</v>
      </c>
      <c r="DM326" s="21">
        <f t="shared" si="413"/>
        <v>54823.21635679833</v>
      </c>
      <c r="DN326" s="21">
        <f t="shared" si="414"/>
        <v>53991.125466415702</v>
      </c>
      <c r="DO326" s="21">
        <f t="shared" si="415"/>
        <v>52851.596824731096</v>
      </c>
      <c r="DP326" s="21">
        <f t="shared" si="416"/>
        <v>51440.932527980804</v>
      </c>
      <c r="DQ326" s="21">
        <f t="shared" si="417"/>
        <v>49796.994340903293</v>
      </c>
      <c r="DR326" s="21">
        <f t="shared" si="418"/>
        <v>47958.071289330976</v>
      </c>
      <c r="DS326" s="21">
        <f t="shared" si="419"/>
        <v>45961.899892040521</v>
      </c>
      <c r="DT326" s="21">
        <f t="shared" si="420"/>
        <v>43844.847165868814</v>
      </c>
      <c r="DU326" s="21">
        <f t="shared" si="421"/>
        <v>41641.257673917884</v>
      </c>
      <c r="DV326" s="21">
        <f t="shared" si="422"/>
        <v>39382.958844936824</v>
      </c>
      <c r="DW326" s="21">
        <f t="shared" si="423"/>
        <v>37098.913528256759</v>
      </c>
      <c r="DX326" s="21">
        <f t="shared" si="424"/>
        <v>34815.005123684976</v>
      </c>
      <c r="DY326" s="21">
        <f t="shared" si="425"/>
        <v>32553.938440820744</v>
      </c>
      <c r="DZ326" s="21">
        <f t="shared" si="426"/>
        <v>30335.238467077084</v>
      </c>
      <c r="EA326" s="21">
        <f t="shared" si="427"/>
        <v>28175.329220016127</v>
      </c>
      <c r="EB326" s="21">
        <f t="shared" si="428"/>
        <v>26087.67559730243</v>
      </c>
      <c r="EC326" s="21">
        <f t="shared" si="429"/>
        <v>24082.972406168785</v>
      </c>
      <c r="ED326" s="21">
        <f t="shared" si="430"/>
        <v>22169.366369757918</v>
      </c>
      <c r="EE326" s="21">
        <f t="shared" si="431"/>
        <v>20352.698715422161</v>
      </c>
      <c r="EF326" s="21">
        <f t="shared" si="432"/>
        <v>18636.757825803274</v>
      </c>
      <c r="EG326" s="21">
        <f t="shared" si="433"/>
        <v>17023.533281128555</v>
      </c>
      <c r="EH326" s="21">
        <f t="shared" si="434"/>
        <v>15513.464370866317</v>
      </c>
      <c r="EI326" s="21">
        <f t="shared" si="435"/>
        <v>14105.677756781899</v>
      </c>
      <c r="EJ326" s="21">
        <f t="shared" si="436"/>
        <v>12798.210398955198</v>
      </c>
      <c r="EK326" s="21">
        <f t="shared" si="437"/>
        <v>11588.215097345405</v>
      </c>
      <c r="EL326" s="21">
        <f t="shared" si="438"/>
        <v>10472.1470521844</v>
      </c>
      <c r="EM326" s="21">
        <f t="shared" si="439"/>
        <v>9445.9307130328343</v>
      </c>
      <c r="EN326" s="21">
        <f t="shared" si="440"/>
        <v>8505.1068814095888</v>
      </c>
      <c r="EO326" s="21">
        <f t="shared" si="441"/>
        <v>7644.9605715923753</v>
      </c>
      <c r="EP326" s="21">
        <f t="shared" si="442"/>
        <v>6860.6305368391177</v>
      </c>
      <c r="EQ326" s="21">
        <f t="shared" si="443"/>
        <v>6147.2016528867416</v>
      </c>
      <c r="ER326" s="21">
        <f t="shared" si="444"/>
        <v>5499.7815357543122</v>
      </c>
      <c r="ES326" s="21">
        <f t="shared" si="445"/>
        <v>4913.5628743826519</v>
      </c>
      <c r="ET326" s="21">
        <f t="shared" si="446"/>
        <v>4383.872996597267</v>
      </c>
      <c r="EU326" s="21">
        <f t="shared" si="447"/>
        <v>3906.2121737841162</v>
      </c>
      <c r="EV326" s="21">
        <f t="shared" si="448"/>
        <v>3476.2821181560516</v>
      </c>
      <c r="EW326" s="21">
        <f t="shared" si="449"/>
        <v>3090.0060473105741</v>
      </c>
      <c r="EX326" s="21">
        <f t="shared" si="450"/>
        <v>2743.5415929525393</v>
      </c>
      <c r="EY326" s="21">
        <f t="shared" si="451"/>
        <v>2433.2877215354165</v>
      </c>
      <c r="EZ326" s="21">
        <f t="shared" si="452"/>
        <v>2155.8867200690902</v>
      </c>
      <c r="FA326" s="21">
        <f t="shared" si="453"/>
        <v>1908.2221849968098</v>
      </c>
      <c r="FB326" s="21">
        <f t="shared" si="454"/>
        <v>1687.4138393647709</v>
      </c>
      <c r="FC326" s="21">
        <f t="shared" si="455"/>
        <v>1490.8098959668278</v>
      </c>
      <c r="FD326" s="21">
        <f t="shared" si="456"/>
        <v>1315.977583491607</v>
      </c>
      <c r="FE326" s="21">
        <f t="shared" si="457"/>
        <v>1160.6923600219679</v>
      </c>
      <c r="FF326" s="22">
        <f t="shared" si="458"/>
        <v>8339.7988856850225</v>
      </c>
    </row>
    <row r="327" spans="1:162" ht="15.5" x14ac:dyDescent="0.35">
      <c r="A327" s="4" t="s">
        <v>133</v>
      </c>
      <c r="B327" s="18">
        <f>[1]InputData!C120</f>
        <v>1711148</v>
      </c>
      <c r="C327" s="19">
        <f>'[1]Cenários obesidade'!B122</f>
        <v>26.21103713709001</v>
      </c>
      <c r="D327" s="19">
        <f>'[1]Cenários obesidade'!C122</f>
        <v>5.8704743700344109</v>
      </c>
      <c r="E327" s="19">
        <f>'[1]Cenários obesidade'!D122</f>
        <v>28.832140850799011</v>
      </c>
      <c r="F327" s="19">
        <f>'[1]Cenários obesidade'!E122</f>
        <v>6.4575218070378524</v>
      </c>
      <c r="G327" s="20">
        <f t="shared" si="239"/>
        <v>3.2417081953176603</v>
      </c>
      <c r="H327" s="21">
        <f t="shared" si="240"/>
        <v>0.22123467864114643</v>
      </c>
      <c r="I327" s="20">
        <f t="shared" si="241"/>
        <v>3.3370183751219851</v>
      </c>
      <c r="J327" s="22">
        <f t="shared" si="242"/>
        <v>0.22123467864114643</v>
      </c>
      <c r="K327" s="20">
        <f t="shared" si="243"/>
        <v>13567.201092284464</v>
      </c>
      <c r="L327" s="21">
        <f t="shared" si="244"/>
        <v>6603.8971869806273</v>
      </c>
      <c r="M327" s="21">
        <f t="shared" si="245"/>
        <v>8890.3552363656709</v>
      </c>
      <c r="N327" s="21">
        <f t="shared" si="246"/>
        <v>11620.889588590469</v>
      </c>
      <c r="O327" s="21">
        <f t="shared" si="247"/>
        <v>14784.061028501328</v>
      </c>
      <c r="P327" s="21"/>
      <c r="Q327" s="21">
        <f t="shared" si="248"/>
        <v>18344.649470386859</v>
      </c>
      <c r="R327" s="21">
        <f t="shared" si="249"/>
        <v>22244.430760921623</v>
      </c>
      <c r="S327" s="21"/>
      <c r="T327" s="21">
        <f t="shared" si="250"/>
        <v>26404.823021315664</v>
      </c>
      <c r="U327" s="21">
        <f t="shared" si="251"/>
        <v>30731.077545396311</v>
      </c>
      <c r="V327" s="21"/>
      <c r="W327" s="21">
        <f t="shared" si="252"/>
        <v>35117.552172646836</v>
      </c>
      <c r="X327" s="21">
        <f t="shared" si="253"/>
        <v>39453.540960415696</v>
      </c>
      <c r="Y327" s="21"/>
      <c r="Z327" s="21">
        <f t="shared" si="254"/>
        <v>43629.138809469507</v>
      </c>
      <c r="AA327" s="21">
        <f t="shared" si="255"/>
        <v>47540.680441527977</v>
      </c>
      <c r="AB327" s="21"/>
      <c r="AC327" s="21">
        <f t="shared" si="256"/>
        <v>51095.391996019171</v>
      </c>
      <c r="AD327" s="21">
        <f t="shared" si="257"/>
        <v>54215.011723138246</v>
      </c>
      <c r="AE327" s="21"/>
      <c r="AF327" s="21">
        <f t="shared" si="258"/>
        <v>56838.256907495226</v>
      </c>
      <c r="AG327" s="21">
        <f t="shared" si="259"/>
        <v>58922.124034742701</v>
      </c>
      <c r="AH327" s="21"/>
      <c r="AI327" s="21">
        <f t="shared" si="260"/>
        <v>60442.099491479974</v>
      </c>
      <c r="AJ327" s="21">
        <f t="shared" si="261"/>
        <v>61391.424264436988</v>
      </c>
      <c r="AK327" s="21"/>
      <c r="AL327" s="21">
        <f t="shared" si="262"/>
        <v>61779.597358702493</v>
      </c>
      <c r="AM327" s="21">
        <f t="shared" si="263"/>
        <v>61630.320932075687</v>
      </c>
      <c r="AN327" s="21">
        <f t="shared" si="264"/>
        <v>60979.089168241793</v>
      </c>
      <c r="AO327" s="21">
        <f t="shared" si="265"/>
        <v>59870.607291463777</v>
      </c>
      <c r="AP327" s="21">
        <f t="shared" si="266"/>
        <v>58356.201620305241</v>
      </c>
      <c r="AQ327" s="21">
        <f t="shared" si="267"/>
        <v>56491.350560217455</v>
      </c>
      <c r="AR327" s="21">
        <f t="shared" si="268"/>
        <v>54333.433649379149</v>
      </c>
      <c r="AS327" s="21">
        <f t="shared" si="269"/>
        <v>51939.764064530231</v>
      </c>
      <c r="AT327" s="21">
        <f t="shared" si="270"/>
        <v>49365.941372151952</v>
      </c>
      <c r="AU327" s="21">
        <f t="shared" si="271"/>
        <v>46664.536997988733</v>
      </c>
      <c r="AV327" s="21">
        <f t="shared" si="272"/>
        <v>43884.105445630899</v>
      </c>
      <c r="AW327" s="21">
        <f t="shared" si="273"/>
        <v>41068.499768707174</v>
      </c>
      <c r="AX327" s="21">
        <f t="shared" si="274"/>
        <v>38256.459869806247</v>
      </c>
      <c r="AY327" s="21">
        <f t="shared" si="275"/>
        <v>35481.436306425385</v>
      </c>
      <c r="AZ327" s="21">
        <f t="shared" si="276"/>
        <v>32771.609751290533</v>
      </c>
      <c r="BA327" s="21">
        <f t="shared" si="277"/>
        <v>30150.066366377592</v>
      </c>
      <c r="BB327" s="21">
        <f t="shared" si="278"/>
        <v>27635.091418390246</v>
      </c>
      <c r="BC327" s="21">
        <f t="shared" si="279"/>
        <v>25240.546867143701</v>
      </c>
      <c r="BD327" s="21">
        <f t="shared" si="280"/>
        <v>22976.302866151207</v>
      </c>
      <c r="BE327" s="21">
        <f t="shared" si="281"/>
        <v>20848.697695038376</v>
      </c>
      <c r="BF327" s="21">
        <f t="shared" si="282"/>
        <v>18861.00526249735</v>
      </c>
      <c r="BG327" s="21">
        <f t="shared" si="283"/>
        <v>17013.89373330478</v>
      </c>
      <c r="BH327" s="21">
        <f t="shared" si="284"/>
        <v>15305.8628793753</v>
      </c>
      <c r="BI327" s="21">
        <f t="shared" si="285"/>
        <v>13733.651334423179</v>
      </c>
      <c r="BJ327" s="21">
        <f t="shared" si="286"/>
        <v>12292.607998418125</v>
      </c>
      <c r="BK327" s="21">
        <f t="shared" si="287"/>
        <v>10977.02438476146</v>
      </c>
      <c r="BL327" s="21">
        <f t="shared" si="288"/>
        <v>9780.426751731784</v>
      </c>
      <c r="BM327" s="21">
        <f t="shared" si="289"/>
        <v>8695.82845033173</v>
      </c>
      <c r="BN327" s="21">
        <f t="shared" si="290"/>
        <v>7715.9441048147128</v>
      </c>
      <c r="BO327" s="21">
        <f t="shared" si="291"/>
        <v>6833.3680761624273</v>
      </c>
      <c r="BP327" s="21">
        <f t="shared" si="292"/>
        <v>6040.7201999263498</v>
      </c>
      <c r="BQ327" s="21">
        <f t="shared" si="293"/>
        <v>5330.7620926656118</v>
      </c>
      <c r="BR327" s="21">
        <f t="shared" si="294"/>
        <v>4696.487436076728</v>
      </c>
      <c r="BS327" s="21">
        <f t="shared" si="295"/>
        <v>4131.1896192725444</v>
      </c>
      <c r="BT327" s="21">
        <f t="shared" si="296"/>
        <v>3628.5099860910254</v>
      </c>
      <c r="BU327" s="21">
        <f t="shared" si="297"/>
        <v>3182.46972802153</v>
      </c>
      <c r="BV327" s="21">
        <f t="shared" si="298"/>
        <v>2787.4882107704798</v>
      </c>
      <c r="BW327" s="21">
        <f t="shared" si="299"/>
        <v>2438.3902447258206</v>
      </c>
      <c r="BX327" s="21">
        <f t="shared" si="300"/>
        <v>2130.4045228320006</v>
      </c>
      <c r="BY327" s="21">
        <f t="shared" si="301"/>
        <v>1859.1551659404065</v>
      </c>
      <c r="BZ327" s="21">
        <f t="shared" si="302"/>
        <v>1620.6480442030197</v>
      </c>
      <c r="CA327" s="21">
        <f t="shared" si="303"/>
        <v>1411.2532895101924</v>
      </c>
      <c r="CB327" s="21">
        <f t="shared" si="304"/>
        <v>1227.6851819321159</v>
      </c>
      <c r="CC327" s="21">
        <f t="shared" si="305"/>
        <v>1066.98038454062</v>
      </c>
      <c r="CD327" s="21">
        <f t="shared" si="306"/>
        <v>926.47531634439076</v>
      </c>
      <c r="CE327" s="21">
        <f t="shared" si="307"/>
        <v>803.78329197406003</v>
      </c>
      <c r="CF327" s="21">
        <f t="shared" si="308"/>
        <v>696.77191805623193</v>
      </c>
      <c r="CG327" s="21">
        <f t="shared" si="309"/>
        <v>603.54111830469924</v>
      </c>
      <c r="CH327" s="21">
        <f t="shared" si="310"/>
        <v>522.40206045542516</v>
      </c>
      <c r="CI327" s="21">
        <f t="shared" si="311"/>
        <v>451.85717622437721</v>
      </c>
      <c r="CJ327" s="21">
        <f t="shared" si="312"/>
        <v>390.58139855409661</v>
      </c>
      <c r="CK327" s="21">
        <f t="shared" si="313"/>
        <v>337.40468655034744</v>
      </c>
      <c r="CL327" s="22">
        <f t="shared" si="314"/>
        <v>2093.1608490738699</v>
      </c>
      <c r="CM327" s="20">
        <f t="shared" si="387"/>
        <v>3823.761186183985</v>
      </c>
      <c r="CN327" s="21">
        <f t="shared" si="388"/>
        <v>2202.5201617285734</v>
      </c>
      <c r="CO327" s="21">
        <f t="shared" si="389"/>
        <v>3156.6616827132239</v>
      </c>
      <c r="CP327" s="21">
        <f t="shared" si="390"/>
        <v>4384.2580616586811</v>
      </c>
      <c r="CQ327" s="21">
        <f t="shared" si="391"/>
        <v>5915.7106102608732</v>
      </c>
      <c r="CR327" s="21">
        <f t="shared" si="392"/>
        <v>7772.0125661074635</v>
      </c>
      <c r="CS327" s="21">
        <f t="shared" si="393"/>
        <v>9962.1420455419993</v>
      </c>
      <c r="CT327" s="21">
        <f t="shared" si="394"/>
        <v>12481.220918146386</v>
      </c>
      <c r="CU327" s="21">
        <f t="shared" si="395"/>
        <v>15309.622825314349</v>
      </c>
      <c r="CV327" s="21">
        <f t="shared" si="396"/>
        <v>18413.107844395614</v>
      </c>
      <c r="CW327" s="21">
        <f t="shared" si="397"/>
        <v>21743.954962668067</v>
      </c>
      <c r="CX327" s="21">
        <f t="shared" si="398"/>
        <v>25242.970276379929</v>
      </c>
      <c r="CY327" s="21">
        <f t="shared" si="399"/>
        <v>28842.178325054967</v>
      </c>
      <c r="CZ327" s="21">
        <f t="shared" si="400"/>
        <v>32467.961183424035</v>
      </c>
      <c r="DA327" s="21">
        <f t="shared" si="401"/>
        <v>36044.395414228107</v>
      </c>
      <c r="DB327" s="21">
        <f t="shared" si="402"/>
        <v>39496.547737718713</v>
      </c>
      <c r="DC327" s="21">
        <f t="shared" si="403"/>
        <v>42753.520929960701</v>
      </c>
      <c r="DD327" s="21">
        <f t="shared" si="404"/>
        <v>45751.085497648091</v>
      </c>
      <c r="DE327" s="21">
        <f t="shared" si="405"/>
        <v>48433.783471400267</v>
      </c>
      <c r="DF327" s="21">
        <f t="shared" si="406"/>
        <v>50756.44229088549</v>
      </c>
      <c r="DG327" s="21">
        <f t="shared" si="407"/>
        <v>52685.084500689634</v>
      </c>
      <c r="DH327" s="21">
        <f t="shared" si="408"/>
        <v>54197.259530249037</v>
      </c>
      <c r="DI327" s="21">
        <f t="shared" si="409"/>
        <v>55281.855302635988</v>
      </c>
      <c r="DJ327" s="21">
        <f t="shared" si="410"/>
        <v>55938.469164458096</v>
      </c>
      <c r="DK327" s="21">
        <f t="shared" si="411"/>
        <v>56176.430007561787</v>
      </c>
      <c r="DL327" s="21">
        <f t="shared" si="412"/>
        <v>56013.567525880797</v>
      </c>
      <c r="DM327" s="21">
        <f t="shared" si="413"/>
        <v>55474.821808066758</v>
      </c>
      <c r="DN327" s="21">
        <f t="shared" si="414"/>
        <v>54590.778582916362</v>
      </c>
      <c r="DO327" s="21">
        <f t="shared" si="415"/>
        <v>53396.204075863898</v>
      </c>
      <c r="DP327" s="21">
        <f t="shared" si="416"/>
        <v>51928.640121128279</v>
      </c>
      <c r="DQ327" s="21">
        <f t="shared" si="417"/>
        <v>50227.106194826112</v>
      </c>
      <c r="DR327" s="21">
        <f t="shared" si="418"/>
        <v>48330.941408540748</v>
      </c>
      <c r="DS327" s="21">
        <f t="shared" si="419"/>
        <v>46278.80697230003</v>
      </c>
      <c r="DT327" s="21">
        <f t="shared" si="420"/>
        <v>44107.858685360159</v>
      </c>
      <c r="DU327" s="21">
        <f t="shared" si="421"/>
        <v>41853.089903440887</v>
      </c>
      <c r="DV327" s="21">
        <f t="shared" si="422"/>
        <v>39546.838241627142</v>
      </c>
      <c r="DW327" s="21">
        <f t="shared" si="423"/>
        <v>37218.443944544699</v>
      </c>
      <c r="DX327" s="21">
        <f t="shared" si="424"/>
        <v>34894.044234433342</v>
      </c>
      <c r="DY327" s="21">
        <f t="shared" si="425"/>
        <v>32596.485818297875</v>
      </c>
      <c r="DZ327" s="21">
        <f t="shared" si="426"/>
        <v>30345.336851795742</v>
      </c>
      <c r="EA327" s="21">
        <f t="shared" si="427"/>
        <v>28156.979767985114</v>
      </c>
      <c r="EB327" s="21">
        <f t="shared" si="428"/>
        <v>26044.767241872349</v>
      </c>
      <c r="EC327" s="21">
        <f t="shared" si="429"/>
        <v>24019.224957180912</v>
      </c>
      <c r="ED327" s="21">
        <f t="shared" si="430"/>
        <v>22088.286579004594</v>
      </c>
      <c r="EE327" s="21">
        <f t="shared" si="431"/>
        <v>20257.548255499656</v>
      </c>
      <c r="EF327" s="21">
        <f t="shared" si="432"/>
        <v>18530.531946263571</v>
      </c>
      <c r="EG327" s="21">
        <f t="shared" si="433"/>
        <v>16908.948806793014</v>
      </c>
      <c r="EH327" s="21">
        <f t="shared" si="434"/>
        <v>15392.955677299817</v>
      </c>
      <c r="EI327" s="21">
        <f t="shared" si="435"/>
        <v>13981.3993826858</v>
      </c>
      <c r="EJ327" s="21">
        <f t="shared" si="436"/>
        <v>12672.045021222055</v>
      </c>
      <c r="EK327" s="21">
        <f t="shared" si="437"/>
        <v>11461.78568973755</v>
      </c>
      <c r="EL327" s="21">
        <f t="shared" si="438"/>
        <v>10346.832162753222</v>
      </c>
      <c r="EM327" s="21">
        <f t="shared" si="439"/>
        <v>9322.8819198865203</v>
      </c>
      <c r="EN327" s="21">
        <f t="shared" si="440"/>
        <v>8385.267614336688</v>
      </c>
      <c r="EO327" s="21">
        <f t="shared" si="441"/>
        <v>7529.0856129957256</v>
      </c>
      <c r="EP327" s="21">
        <f t="shared" si="442"/>
        <v>6749.3056354254313</v>
      </c>
      <c r="EQ327" s="21">
        <f t="shared" si="443"/>
        <v>6040.8627948300937</v>
      </c>
      <c r="ER327" s="21">
        <f t="shared" si="444"/>
        <v>5398.733518829571</v>
      </c>
      <c r="ES327" s="21">
        <f t="shared" si="445"/>
        <v>4817.9969199074512</v>
      </c>
      <c r="ET327" s="21">
        <f t="shared" si="446"/>
        <v>4293.8832116305675</v>
      </c>
      <c r="EU327" s="21">
        <f t="shared" si="447"/>
        <v>3821.8107421247687</v>
      </c>
      <c r="EV327" s="21">
        <f t="shared" si="448"/>
        <v>3397.413153822044</v>
      </c>
      <c r="EW327" s="21">
        <f t="shared" si="449"/>
        <v>3016.5580891581972</v>
      </c>
      <c r="EX327" s="21">
        <f t="shared" si="450"/>
        <v>2675.358754903607</v>
      </c>
      <c r="EY327" s="21">
        <f t="shared" si="451"/>
        <v>2370.1795405345956</v>
      </c>
      <c r="EZ327" s="21">
        <f t="shared" si="452"/>
        <v>2097.6367644548877</v>
      </c>
      <c r="FA327" s="21">
        <f t="shared" si="453"/>
        <v>1854.5955004811033</v>
      </c>
      <c r="FB327" s="21">
        <f t="shared" si="454"/>
        <v>1638.1633192407305</v>
      </c>
      <c r="FC327" s="21">
        <f t="shared" si="455"/>
        <v>1445.6816674069521</v>
      </c>
      <c r="FD327" s="21">
        <f t="shared" si="456"/>
        <v>1274.7155036862939</v>
      </c>
      <c r="FE327" s="21">
        <f t="shared" si="457"/>
        <v>1123.0417151265076</v>
      </c>
      <c r="FF327" s="22">
        <f t="shared" si="458"/>
        <v>7997.6016668837265</v>
      </c>
    </row>
    <row r="328" spans="1:162" ht="15.5" x14ac:dyDescent="0.35">
      <c r="A328" s="4" t="s">
        <v>134</v>
      </c>
      <c r="B328" s="18">
        <f>[1]InputData!C121</f>
        <v>1720981</v>
      </c>
      <c r="C328" s="19">
        <f>'[1]Cenários obesidade'!B123</f>
        <v>26.23</v>
      </c>
      <c r="D328" s="19">
        <f>'[1]Cenários obesidade'!C123</f>
        <v>5.84</v>
      </c>
      <c r="E328" s="19">
        <f>'[1]Cenários obesidade'!D123</f>
        <v>28.853000000000002</v>
      </c>
      <c r="F328" s="19">
        <f>'[1]Cenários obesidade'!E123</f>
        <v>6.4239999999999995</v>
      </c>
      <c r="G328" s="20">
        <f t="shared" si="239"/>
        <v>3.2427129613329564</v>
      </c>
      <c r="H328" s="21">
        <f t="shared" si="240"/>
        <v>0.21995832580662267</v>
      </c>
      <c r="I328" s="20">
        <f t="shared" si="241"/>
        <v>3.3380231411372812</v>
      </c>
      <c r="J328" s="22">
        <f t="shared" si="242"/>
        <v>0.2199583258066222</v>
      </c>
      <c r="K328" s="20">
        <f t="shared" si="243"/>
        <v>12965.685761327335</v>
      </c>
      <c r="L328" s="21">
        <f t="shared" si="244"/>
        <v>6402.8048117343787</v>
      </c>
      <c r="M328" s="21">
        <f t="shared" si="245"/>
        <v>8658.457626296924</v>
      </c>
      <c r="N328" s="21">
        <f t="shared" si="246"/>
        <v>11364.490174498689</v>
      </c>
      <c r="O328" s="21">
        <f t="shared" si="247"/>
        <v>14512.556688447217</v>
      </c>
      <c r="P328" s="21"/>
      <c r="Q328" s="21">
        <f t="shared" si="248"/>
        <v>18070.122617338748</v>
      </c>
      <c r="R328" s="21">
        <f t="shared" si="249"/>
        <v>21980.963075371019</v>
      </c>
      <c r="S328" s="21"/>
      <c r="T328" s="21">
        <f t="shared" si="250"/>
        <v>26167.60716286883</v>
      </c>
      <c r="U328" s="21">
        <f t="shared" si="251"/>
        <v>30535.423175754026</v>
      </c>
      <c r="V328" s="21"/>
      <c r="W328" s="21">
        <f t="shared" si="252"/>
        <v>34977.887715969911</v>
      </c>
      <c r="X328" s="21">
        <f t="shared" si="253"/>
        <v>39382.50419170945</v>
      </c>
      <c r="Y328" s="21"/>
      <c r="Z328" s="21">
        <f t="shared" si="254"/>
        <v>43636.83087788288</v>
      </c>
      <c r="AA328" s="21">
        <f t="shared" si="255"/>
        <v>47634.13344067552</v>
      </c>
      <c r="AB328" s="21"/>
      <c r="AC328" s="21">
        <f t="shared" si="256"/>
        <v>51278.273828558318</v>
      </c>
      <c r="AD328" s="21">
        <f t="shared" si="257"/>
        <v>54487.567288496168</v>
      </c>
      <c r="AE328" s="21"/>
      <c r="AF328" s="21">
        <f t="shared" si="258"/>
        <v>57197.46410410339</v>
      </c>
      <c r="AG328" s="21">
        <f t="shared" si="259"/>
        <v>59362.028155509957</v>
      </c>
      <c r="AH328" s="21"/>
      <c r="AI328" s="21">
        <f t="shared" si="260"/>
        <v>60954.280741334987</v>
      </c>
      <c r="AJ328" s="21">
        <f t="shared" si="261"/>
        <v>61965.549977259812</v>
      </c>
      <c r="AK328" s="21"/>
      <c r="AL328" s="21">
        <f t="shared" si="262"/>
        <v>62404.012127001857</v>
      </c>
      <c r="AM328" s="21">
        <f t="shared" si="263"/>
        <v>62292.633083493922</v>
      </c>
      <c r="AN328" s="21">
        <f t="shared" si="264"/>
        <v>61666.719550823829</v>
      </c>
      <c r="AO328" s="21">
        <f t="shared" si="265"/>
        <v>60571.274975088476</v>
      </c>
      <c r="AP328" s="21">
        <f t="shared" si="266"/>
        <v>59058.329887301945</v>
      </c>
      <c r="AQ328" s="21">
        <f t="shared" si="267"/>
        <v>57184.384689354818</v>
      </c>
      <c r="AR328" s="21">
        <f t="shared" si="268"/>
        <v>55008.068990921187</v>
      </c>
      <c r="AS328" s="21">
        <f t="shared" si="269"/>
        <v>52588.088486731191</v>
      </c>
      <c r="AT328" s="21">
        <f t="shared" si="270"/>
        <v>49981.50024944888</v>
      </c>
      <c r="AU328" s="21">
        <f t="shared" si="271"/>
        <v>47242.331570673567</v>
      </c>
      <c r="AV328" s="21">
        <f t="shared" si="272"/>
        <v>44420.536770434264</v>
      </c>
      <c r="AW328" s="21">
        <f t="shared" si="273"/>
        <v>41561.270815763455</v>
      </c>
      <c r="AX328" s="21">
        <f t="shared" si="274"/>
        <v>38704.447842148817</v>
      </c>
      <c r="AY328" s="21">
        <f t="shared" si="275"/>
        <v>35884.546197567455</v>
      </c>
      <c r="AZ328" s="21">
        <f t="shared" si="276"/>
        <v>33130.618727294997</v>
      </c>
      <c r="BA328" s="21">
        <f t="shared" si="277"/>
        <v>30466.466941971426</v>
      </c>
      <c r="BB328" s="21">
        <f t="shared" si="278"/>
        <v>27910.939736795841</v>
      </c>
      <c r="BC328" s="21">
        <f t="shared" si="279"/>
        <v>25478.320798591692</v>
      </c>
      <c r="BD328" s="21">
        <f t="shared" si="280"/>
        <v>23178.773185130398</v>
      </c>
      <c r="BE328" s="21">
        <f t="shared" si="281"/>
        <v>21018.814326743151</v>
      </c>
      <c r="BF328" s="21">
        <f t="shared" si="282"/>
        <v>19001.799526395436</v>
      </c>
      <c r="BG328" s="21">
        <f t="shared" si="283"/>
        <v>17128.396659723421</v>
      </c>
      <c r="BH328" s="21">
        <f t="shared" si="284"/>
        <v>15397.039023688012</v>
      </c>
      <c r="BI328" s="21">
        <f t="shared" si="285"/>
        <v>13804.347044264308</v>
      </c>
      <c r="BJ328" s="21">
        <f t="shared" si="286"/>
        <v>12345.512778734745</v>
      </c>
      <c r="BK328" s="21">
        <f t="shared" si="287"/>
        <v>11014.643827632781</v>
      </c>
      <c r="BL328" s="21">
        <f t="shared" si="288"/>
        <v>9805.0654269363476</v>
      </c>
      <c r="BM328" s="21">
        <f t="shared" si="289"/>
        <v>8709.5811643278521</v>
      </c>
      <c r="BN328" s="21">
        <f t="shared" si="290"/>
        <v>7720.6940082290821</v>
      </c>
      <c r="BO328" s="21">
        <f t="shared" si="291"/>
        <v>6830.790214149024</v>
      </c>
      <c r="BP328" s="21">
        <f t="shared" si="292"/>
        <v>6032.2892400690089</v>
      </c>
      <c r="BQ328" s="21">
        <f t="shared" si="293"/>
        <v>5317.7631187398847</v>
      </c>
      <c r="BR328" s="21">
        <f t="shared" si="294"/>
        <v>4680.0288530758698</v>
      </c>
      <c r="BS328" s="21">
        <f t="shared" si="295"/>
        <v>4112.2173683269275</v>
      </c>
      <c r="BT328" s="21">
        <f t="shared" si="296"/>
        <v>3607.8224120830369</v>
      </c>
      <c r="BU328" s="21">
        <f t="shared" si="297"/>
        <v>3160.7325745032626</v>
      </c>
      <c r="BV328" s="21">
        <f t="shared" si="298"/>
        <v>2765.2493342891557</v>
      </c>
      <c r="BW328" s="21">
        <f t="shared" si="299"/>
        <v>2416.0937431056659</v>
      </c>
      <c r="BX328" s="21">
        <f t="shared" si="300"/>
        <v>2108.4040594101448</v>
      </c>
      <c r="BY328" s="21">
        <f t="shared" si="301"/>
        <v>1837.72634484894</v>
      </c>
      <c r="BZ328" s="21">
        <f t="shared" si="302"/>
        <v>1599.9997516413478</v>
      </c>
      <c r="CA328" s="21">
        <f t="shared" si="303"/>
        <v>1391.5379638011423</v>
      </c>
      <c r="CB328" s="21">
        <f t="shared" si="304"/>
        <v>1209.008012472995</v>
      </c>
      <c r="CC328" s="21">
        <f t="shared" si="305"/>
        <v>1049.4074679416597</v>
      </c>
      <c r="CD328" s="21">
        <f t="shared" si="306"/>
        <v>910.0408185173111</v>
      </c>
      <c r="CE328" s="21">
        <f t="shared" si="307"/>
        <v>788.49567897359032</v>
      </c>
      <c r="CF328" s="21">
        <f t="shared" si="308"/>
        <v>682.61932728756517</v>
      </c>
      <c r="CG328" s="21">
        <f t="shared" si="309"/>
        <v>590.49594635124629</v>
      </c>
      <c r="CH328" s="21">
        <f t="shared" si="310"/>
        <v>510.42484515069145</v>
      </c>
      <c r="CI328" s="21">
        <f t="shared" si="311"/>
        <v>440.89984951833168</v>
      </c>
      <c r="CJ328" s="21">
        <f t="shared" si="312"/>
        <v>380.58998382119995</v>
      </c>
      <c r="CK328" s="21">
        <f t="shared" si="313"/>
        <v>328.32150984413875</v>
      </c>
      <c r="CL328" s="22">
        <f t="shared" si="314"/>
        <v>2016.2517537271719</v>
      </c>
      <c r="CM328" s="20">
        <f t="shared" si="387"/>
        <v>3599.0376321574136</v>
      </c>
      <c r="CN328" s="21">
        <f t="shared" si="388"/>
        <v>2104.2220568828066</v>
      </c>
      <c r="CO328" s="21">
        <f t="shared" si="389"/>
        <v>3031.5613784909915</v>
      </c>
      <c r="CP328" s="21">
        <f t="shared" si="390"/>
        <v>4230.864693795932</v>
      </c>
      <c r="CQ328" s="21">
        <f t="shared" si="391"/>
        <v>5734.2417900868977</v>
      </c>
      <c r="CR328" s="21">
        <f t="shared" si="392"/>
        <v>7564.7043586009449</v>
      </c>
      <c r="CS328" s="21">
        <f t="shared" si="393"/>
        <v>9733.4034685194383</v>
      </c>
      <c r="CT328" s="21">
        <f t="shared" si="394"/>
        <v>12237.607872506025</v>
      </c>
      <c r="CU328" s="21">
        <f t="shared" si="395"/>
        <v>15059.627907620994</v>
      </c>
      <c r="CV328" s="21">
        <f t="shared" si="396"/>
        <v>18166.783387280659</v>
      </c>
      <c r="CW328" s="21">
        <f t="shared" si="397"/>
        <v>21512.40399968543</v>
      </c>
      <c r="CX328" s="21">
        <f t="shared" si="398"/>
        <v>25037.751985445182</v>
      </c>
      <c r="CY328" s="21">
        <f t="shared" si="399"/>
        <v>28674.680009881769</v>
      </c>
      <c r="CZ328" s="21">
        <f t="shared" si="400"/>
        <v>32348.788166472357</v>
      </c>
      <c r="DA328" s="21">
        <f t="shared" si="401"/>
        <v>35982.824293889636</v>
      </c>
      <c r="DB328" s="21">
        <f t="shared" si="402"/>
        <v>39500.078760314616</v>
      </c>
      <c r="DC328" s="21">
        <f t="shared" si="403"/>
        <v>42827.55339141508</v>
      </c>
      <c r="DD328" s="21">
        <f t="shared" si="404"/>
        <v>45898.727704484299</v>
      </c>
      <c r="DE328" s="21">
        <f t="shared" si="405"/>
        <v>48655.797190680649</v>
      </c>
      <c r="DF328" s="21">
        <f t="shared" si="406"/>
        <v>51051.311783749567</v>
      </c>
      <c r="DG328" s="21">
        <f t="shared" si="407"/>
        <v>53049.192756537494</v>
      </c>
      <c r="DH328" s="21">
        <f t="shared" si="408"/>
        <v>54625.149427384567</v>
      </c>
      <c r="DI328" s="21">
        <f t="shared" si="409"/>
        <v>55766.551043675645</v>
      </c>
      <c r="DJ328" s="21">
        <f t="shared" si="410"/>
        <v>56471.833177331137</v>
      </c>
      <c r="DK328" s="21">
        <f t="shared" si="411"/>
        <v>56749.532134738765</v>
      </c>
      <c r="DL328" s="21">
        <f t="shared" si="412"/>
        <v>56617.046254006265</v>
      </c>
      <c r="DM328" s="21">
        <f t="shared" si="413"/>
        <v>56099.221027307765</v>
      </c>
      <c r="DN328" s="21">
        <f t="shared" si="414"/>
        <v>55226.847466102197</v>
      </c>
      <c r="DO328" s="21">
        <f t="shared" si="415"/>
        <v>54035.151762330599</v>
      </c>
      <c r="DP328" s="21">
        <f t="shared" si="416"/>
        <v>52562.34069693432</v>
      </c>
      <c r="DQ328" s="21">
        <f t="shared" si="417"/>
        <v>50848.25278629901</v>
      </c>
      <c r="DR328" s="21">
        <f t="shared" si="418"/>
        <v>48933.150938223029</v>
      </c>
      <c r="DS328" s="21">
        <f t="shared" si="419"/>
        <v>46856.679222867358</v>
      </c>
      <c r="DT328" s="21">
        <f t="shared" si="420"/>
        <v>44656.994790053133</v>
      </c>
      <c r="DU328" s="21">
        <f t="shared" si="421"/>
        <v>42370.076282342503</v>
      </c>
      <c r="DV328" s="21">
        <f t="shared" si="422"/>
        <v>40029.202408211342</v>
      </c>
      <c r="DW328" s="21">
        <f t="shared" si="423"/>
        <v>37664.588605870049</v>
      </c>
      <c r="DX328" s="21">
        <f t="shared" si="424"/>
        <v>35303.165794003573</v>
      </c>
      <c r="DY328" s="21">
        <f t="shared" si="425"/>
        <v>32968.482851962093</v>
      </c>
      <c r="DZ328" s="21">
        <f t="shared" si="426"/>
        <v>30680.713444336245</v>
      </c>
      <c r="EA328" s="21">
        <f t="shared" si="427"/>
        <v>28456.747839868938</v>
      </c>
      <c r="EB328" s="21">
        <f t="shared" si="428"/>
        <v>26310.351217784289</v>
      </c>
      <c r="EC328" s="21">
        <f t="shared" si="429"/>
        <v>24252.37137330704</v>
      </c>
      <c r="ED328" s="21">
        <f t="shared" si="430"/>
        <v>22290.98052547875</v>
      </c>
      <c r="EE328" s="21">
        <f t="shared" si="431"/>
        <v>20431.937924226975</v>
      </c>
      <c r="EF328" s="21">
        <f t="shared" si="432"/>
        <v>18678.862013810867</v>
      </c>
      <c r="EG328" s="21">
        <f t="shared" si="433"/>
        <v>17033.502931324248</v>
      </c>
      <c r="EH328" s="21">
        <f t="shared" si="434"/>
        <v>15496.008026259999</v>
      </c>
      <c r="EI328" s="21">
        <f t="shared" si="435"/>
        <v>14065.174828826081</v>
      </c>
      <c r="EJ328" s="21">
        <f t="shared" si="436"/>
        <v>12738.687440660058</v>
      </c>
      <c r="EK328" s="21">
        <f t="shared" si="437"/>
        <v>11513.333657686006</v>
      </c>
      <c r="EL328" s="21">
        <f t="shared" si="438"/>
        <v>10385.201260266565</v>
      </c>
      <c r="EM328" s="21">
        <f t="shared" si="439"/>
        <v>9349.8528284890763</v>
      </c>
      <c r="EN328" s="21">
        <f t="shared" si="440"/>
        <v>8402.4791752431011</v>
      </c>
      <c r="EO328" s="21">
        <f t="shared" si="441"/>
        <v>7538.0320551603818</v>
      </c>
      <c r="EP328" s="21">
        <f t="shared" si="442"/>
        <v>6751.3372242548876</v>
      </c>
      <c r="EQ328" s="21">
        <f t="shared" si="443"/>
        <v>6037.1892145268639</v>
      </c>
      <c r="ER328" s="21">
        <f t="shared" si="444"/>
        <v>5390.4293705788887</v>
      </c>
      <c r="ES328" s="21">
        <f t="shared" si="445"/>
        <v>4806.0087910781822</v>
      </c>
      <c r="ET328" s="21">
        <f t="shared" si="446"/>
        <v>4279.037844436185</v>
      </c>
      <c r="EU328" s="21">
        <f t="shared" si="447"/>
        <v>3804.8239011733672</v>
      </c>
      <c r="EV328" s="21">
        <f t="shared" si="448"/>
        <v>3378.8988588655711</v>
      </c>
      <c r="EW328" s="21">
        <f t="shared" si="449"/>
        <v>2997.0379408785293</v>
      </c>
      <c r="EX328" s="21">
        <f t="shared" si="450"/>
        <v>2655.2711370483735</v>
      </c>
      <c r="EY328" s="21">
        <f t="shared" si="451"/>
        <v>2349.888530783951</v>
      </c>
      <c r="EZ328" s="21">
        <f t="shared" si="452"/>
        <v>2077.4406290682823</v>
      </c>
      <c r="FA328" s="21">
        <f t="shared" si="453"/>
        <v>1834.7346842417855</v>
      </c>
      <c r="FB328" s="21">
        <f t="shared" si="454"/>
        <v>1618.8278728268729</v>
      </c>
      <c r="FC328" s="21">
        <f t="shared" si="455"/>
        <v>1427.0180795904373</v>
      </c>
      <c r="FD328" s="21">
        <f t="shared" si="456"/>
        <v>1256.8329261719455</v>
      </c>
      <c r="FE328" s="21">
        <f t="shared" si="457"/>
        <v>1106.017583990214</v>
      </c>
      <c r="FF328" s="22">
        <f t="shared" si="458"/>
        <v>7800.537609615496</v>
      </c>
    </row>
    <row r="329" spans="1:162" ht="15.5" x14ac:dyDescent="0.35">
      <c r="A329" s="4" t="s">
        <v>135</v>
      </c>
      <c r="B329" s="18">
        <f>[1]InputData!C122</f>
        <v>1727897</v>
      </c>
      <c r="C329" s="19">
        <f>'[1]Cenários obesidade'!B124</f>
        <v>26.377081940945118</v>
      </c>
      <c r="D329" s="19">
        <f>'[1]Cenários obesidade'!C124</f>
        <v>5.822617762370121</v>
      </c>
      <c r="E329" s="19">
        <f>'[1]Cenários obesidade'!D124</f>
        <v>29.014790135039629</v>
      </c>
      <c r="F329" s="19">
        <f>'[1]Cenários obesidade'!E124</f>
        <v>6.4048795386071324</v>
      </c>
      <c r="G329" s="20">
        <f t="shared" si="239"/>
        <v>3.2487062846552344</v>
      </c>
      <c r="H329" s="21">
        <f t="shared" si="240"/>
        <v>0.21812491914167151</v>
      </c>
      <c r="I329" s="20">
        <f t="shared" si="241"/>
        <v>3.3440164644595591</v>
      </c>
      <c r="J329" s="22">
        <f t="shared" si="242"/>
        <v>0.21812491914167151</v>
      </c>
      <c r="K329" s="20">
        <f t="shared" si="243"/>
        <v>11393.698370598444</v>
      </c>
      <c r="L329" s="21">
        <f t="shared" si="244"/>
        <v>5794.3125016322465</v>
      </c>
      <c r="M329" s="21">
        <f t="shared" si="245"/>
        <v>7911.7692746435514</v>
      </c>
      <c r="N329" s="21">
        <f t="shared" si="246"/>
        <v>10478.640386336121</v>
      </c>
      <c r="O329" s="21">
        <f t="shared" si="247"/>
        <v>13494.675249712469</v>
      </c>
      <c r="P329" s="21"/>
      <c r="Q329" s="21">
        <f t="shared" si="248"/>
        <v>16935.726596276483</v>
      </c>
      <c r="R329" s="21">
        <f t="shared" si="249"/>
        <v>20753.512314558819</v>
      </c>
      <c r="S329" s="21"/>
      <c r="T329" s="21">
        <f t="shared" si="250"/>
        <v>24877.378044236604</v>
      </c>
      <c r="U329" s="21">
        <f t="shared" si="251"/>
        <v>29217.831473530852</v>
      </c>
      <c r="V329" s="21"/>
      <c r="W329" s="21">
        <f t="shared" si="252"/>
        <v>33671.442260863339</v>
      </c>
      <c r="X329" s="21">
        <f t="shared" si="253"/>
        <v>38126.595538356545</v>
      </c>
      <c r="Y329" s="21"/>
      <c r="Z329" s="21">
        <f t="shared" si="254"/>
        <v>42469.55474864781</v>
      </c>
      <c r="AA329" s="21">
        <f t="shared" si="255"/>
        <v>46590.322561136141</v>
      </c>
      <c r="AB329" s="21"/>
      <c r="AC329" s="21">
        <f t="shared" si="256"/>
        <v>50387.870981075386</v>
      </c>
      <c r="AD329" s="21">
        <f t="shared" si="257"/>
        <v>53774.424527324765</v>
      </c>
      <c r="AE329" s="21"/>
      <c r="AF329" s="21">
        <f t="shared" si="258"/>
        <v>56678.604882142245</v>
      </c>
      <c r="AG329" s="21">
        <f t="shared" si="259"/>
        <v>59047.365896327479</v>
      </c>
      <c r="AH329" s="21"/>
      <c r="AI329" s="21">
        <f t="shared" si="260"/>
        <v>60846.752626690424</v>
      </c>
      <c r="AJ329" s="21">
        <f t="shared" si="261"/>
        <v>62061.60010467378</v>
      </c>
      <c r="AK329" s="21"/>
      <c r="AL329" s="21">
        <f t="shared" si="262"/>
        <v>62694.343900801308</v>
      </c>
      <c r="AM329" s="21">
        <f t="shared" si="263"/>
        <v>62763.145780766237</v>
      </c>
      <c r="AN329" s="21">
        <f t="shared" si="264"/>
        <v>62299.546779054355</v>
      </c>
      <c r="AO329" s="21">
        <f t="shared" si="265"/>
        <v>61345.851202966172</v>
      </c>
      <c r="AP329" s="21">
        <f t="shared" si="266"/>
        <v>59952.423346787218</v>
      </c>
      <c r="AQ329" s="21">
        <f t="shared" si="267"/>
        <v>58175.048866619771</v>
      </c>
      <c r="AR329" s="21">
        <f t="shared" si="268"/>
        <v>56072.479117066032</v>
      </c>
      <c r="AS329" s="21">
        <f t="shared" si="269"/>
        <v>53704.242754324106</v>
      </c>
      <c r="AT329" s="21">
        <f t="shared" si="270"/>
        <v>51128.777143740161</v>
      </c>
      <c r="AU329" s="21">
        <f t="shared" si="271"/>
        <v>48401.904280906434</v>
      </c>
      <c r="AV329" s="21">
        <f t="shared" si="272"/>
        <v>45575.652983780608</v>
      </c>
      <c r="AW329" s="21">
        <f t="shared" si="273"/>
        <v>42697.411353967807</v>
      </c>
      <c r="AX329" s="21">
        <f t="shared" si="274"/>
        <v>39809.380785159454</v>
      </c>
      <c r="AY329" s="21">
        <f t="shared" si="275"/>
        <v>36948.29464271538</v>
      </c>
      <c r="AZ329" s="21">
        <f t="shared" si="276"/>
        <v>34145.360489091508</v>
      </c>
      <c r="BA329" s="21">
        <f t="shared" si="277"/>
        <v>31426.383640386011</v>
      </c>
      <c r="BB329" s="21">
        <f t="shared" si="278"/>
        <v>28812.031161287861</v>
      </c>
      <c r="BC329" s="21">
        <f t="shared" si="279"/>
        <v>26318.198442301415</v>
      </c>
      <c r="BD329" s="21">
        <f t="shared" si="280"/>
        <v>23956.444642366881</v>
      </c>
      <c r="BE329" s="21">
        <f t="shared" si="281"/>
        <v>21734.468012347872</v>
      </c>
      <c r="BF329" s="21">
        <f t="shared" si="282"/>
        <v>19656.597036454645</v>
      </c>
      <c r="BG329" s="21">
        <f t="shared" si="283"/>
        <v>17724.278136922101</v>
      </c>
      <c r="BH329" s="21">
        <f t="shared" si="284"/>
        <v>15936.545170012281</v>
      </c>
      <c r="BI329" s="21">
        <f t="shared" si="285"/>
        <v>14290.459963554953</v>
      </c>
      <c r="BJ329" s="21">
        <f t="shared" si="286"/>
        <v>12781.516635281372</v>
      </c>
      <c r="BK329" s="21">
        <f t="shared" si="287"/>
        <v>11404.005362895501</v>
      </c>
      <c r="BL329" s="21">
        <f t="shared" si="288"/>
        <v>10151.333662805844</v>
      </c>
      <c r="BM329" s="21">
        <f t="shared" si="289"/>
        <v>9016.3051104577262</v>
      </c>
      <c r="BN329" s="21">
        <f t="shared" si="290"/>
        <v>7991.3568526807721</v>
      </c>
      <c r="BO329" s="21">
        <f t="shared" si="291"/>
        <v>7068.7582804723397</v>
      </c>
      <c r="BP329" s="21">
        <f t="shared" si="292"/>
        <v>6240.7739111761084</v>
      </c>
      <c r="BQ329" s="21">
        <f t="shared" si="293"/>
        <v>5499.7939322440234</v>
      </c>
      <c r="BR329" s="21">
        <f t="shared" si="294"/>
        <v>4838.4360411515927</v>
      </c>
      <c r="BS329" s="21">
        <f t="shared" si="295"/>
        <v>4249.6222280114971</v>
      </c>
      <c r="BT329" s="21">
        <f t="shared" si="296"/>
        <v>3726.6340331366287</v>
      </c>
      <c r="BU329" s="21">
        <f t="shared" si="297"/>
        <v>3263.1496085217896</v>
      </c>
      <c r="BV329" s="21">
        <f t="shared" si="298"/>
        <v>2853.2656507251349</v>
      </c>
      <c r="BW329" s="21">
        <f t="shared" si="299"/>
        <v>2491.5069776696046</v>
      </c>
      <c r="BX329" s="21">
        <f t="shared" si="300"/>
        <v>2172.8262126853265</v>
      </c>
      <c r="BY329" s="21">
        <f t="shared" si="301"/>
        <v>1892.5957302963068</v>
      </c>
      <c r="BZ329" s="21">
        <f t="shared" si="302"/>
        <v>1646.5937203182909</v>
      </c>
      <c r="CA329" s="21">
        <f t="shared" si="303"/>
        <v>1430.9859470756217</v>
      </c>
      <c r="CB329" s="21">
        <f t="shared" si="304"/>
        <v>1242.3045235418774</v>
      </c>
      <c r="CC329" s="21">
        <f t="shared" si="305"/>
        <v>1077.4247884786168</v>
      </c>
      <c r="CD329" s="21">
        <f t="shared" si="306"/>
        <v>933.54116908103401</v>
      </c>
      <c r="CE329" s="21">
        <f t="shared" si="307"/>
        <v>808.14273199266995</v>
      </c>
      <c r="CF329" s="21">
        <f t="shared" si="308"/>
        <v>698.98897069856923</v>
      </c>
      <c r="CG329" s="21">
        <f t="shared" si="309"/>
        <v>604.08624561358909</v>
      </c>
      <c r="CH329" s="21">
        <f t="shared" si="310"/>
        <v>521.66518262550085</v>
      </c>
      <c r="CI329" s="21">
        <f t="shared" si="311"/>
        <v>450.15924430670276</v>
      </c>
      <c r="CJ329" s="21">
        <f t="shared" si="312"/>
        <v>388.18461324581114</v>
      </c>
      <c r="CK329" s="21">
        <f t="shared" si="313"/>
        <v>334.52146681719114</v>
      </c>
      <c r="CL329" s="22">
        <f t="shared" si="314"/>
        <v>2037.1731938488776</v>
      </c>
      <c r="CM329" s="20">
        <f t="shared" si="387"/>
        <v>3067.006844857317</v>
      </c>
      <c r="CN329" s="21">
        <f t="shared" si="388"/>
        <v>1846.6123691234882</v>
      </c>
      <c r="CO329" s="21">
        <f t="shared" si="389"/>
        <v>2689.1431873112524</v>
      </c>
      <c r="CP329" s="21">
        <f t="shared" si="390"/>
        <v>3790.9359693063866</v>
      </c>
      <c r="CQ329" s="21">
        <f t="shared" si="391"/>
        <v>5186.703275003717</v>
      </c>
      <c r="CR329" s="21">
        <f t="shared" si="392"/>
        <v>6903.2501491863368</v>
      </c>
      <c r="CS329" s="21">
        <f t="shared" si="393"/>
        <v>8956.5079119571456</v>
      </c>
      <c r="CT329" s="21">
        <f t="shared" si="394"/>
        <v>11349.198728039526</v>
      </c>
      <c r="CU329" s="21">
        <f t="shared" si="395"/>
        <v>14069.371929246141</v>
      </c>
      <c r="CV329" s="21">
        <f t="shared" si="396"/>
        <v>17089.954108444628</v>
      </c>
      <c r="CW329" s="21">
        <f t="shared" si="397"/>
        <v>20369.345791694806</v>
      </c>
      <c r="CX329" s="21">
        <f t="shared" si="398"/>
        <v>23852.993522811572</v>
      </c>
      <c r="CY329" s="21">
        <f t="shared" si="399"/>
        <v>27475.779844129873</v>
      </c>
      <c r="CZ329" s="21">
        <f t="shared" si="400"/>
        <v>31165.012898635643</v>
      </c>
      <c r="DA329" s="21">
        <f t="shared" si="401"/>
        <v>34843.76548099846</v>
      </c>
      <c r="DB329" s="21">
        <f t="shared" si="402"/>
        <v>38434.309409588219</v>
      </c>
      <c r="DC329" s="21">
        <f t="shared" si="403"/>
        <v>41861.410988828553</v>
      </c>
      <c r="DD329" s="21">
        <f t="shared" si="404"/>
        <v>45055.291045087994</v>
      </c>
      <c r="DE329" s="21">
        <f t="shared" si="405"/>
        <v>47954.101754707954</v>
      </c>
      <c r="DF329" s="21">
        <f t="shared" si="406"/>
        <v>50505.825671074053</v>
      </c>
      <c r="DG329" s="21">
        <f t="shared" si="407"/>
        <v>52669.55436022253</v>
      </c>
      <c r="DH329" s="21">
        <f t="shared" si="408"/>
        <v>54416.150564809519</v>
      </c>
      <c r="DI329" s="21">
        <f t="shared" si="409"/>
        <v>55728.335998290633</v>
      </c>
      <c r="DJ329" s="21">
        <f t="shared" si="410"/>
        <v>56600.275290653524</v>
      </c>
      <c r="DK329" s="21">
        <f t="shared" si="411"/>
        <v>57036.745025134551</v>
      </c>
      <c r="DL329" s="21">
        <f t="shared" si="412"/>
        <v>57051.985901188578</v>
      </c>
      <c r="DM329" s="21">
        <f t="shared" si="413"/>
        <v>56668.337131905864</v>
      </c>
      <c r="DN329" s="21">
        <f t="shared" si="414"/>
        <v>55914.746876614096</v>
      </c>
      <c r="DO329" s="21">
        <f t="shared" si="415"/>
        <v>54825.242574090211</v>
      </c>
      <c r="DP329" s="21">
        <f t="shared" si="416"/>
        <v>53437.43216273639</v>
      </c>
      <c r="DQ329" s="21">
        <f t="shared" si="417"/>
        <v>51791.092844956322</v>
      </c>
      <c r="DR329" s="21">
        <f t="shared" si="418"/>
        <v>49926.889507866152</v>
      </c>
      <c r="DS329" s="21">
        <f t="shared" si="419"/>
        <v>47885.251097005726</v>
      </c>
      <c r="DT329" s="21">
        <f t="shared" si="420"/>
        <v>45705.420816793507</v>
      </c>
      <c r="DU329" s="21">
        <f t="shared" si="421"/>
        <v>43424.685407153665</v>
      </c>
      <c r="DV329" s="21">
        <f t="shared" si="422"/>
        <v>41077.78010916058</v>
      </c>
      <c r="DW329" s="21">
        <f t="shared" si="423"/>
        <v>38696.459300928815</v>
      </c>
      <c r="DX329" s="21">
        <f t="shared" si="424"/>
        <v>36309.218048561961</v>
      </c>
      <c r="DY329" s="21">
        <f t="shared" si="425"/>
        <v>33941.146781226314</v>
      </c>
      <c r="DZ329" s="21">
        <f t="shared" si="426"/>
        <v>31613.899719896526</v>
      </c>
      <c r="EA329" s="21">
        <f t="shared" si="427"/>
        <v>29345.757301398793</v>
      </c>
      <c r="EB329" s="21">
        <f t="shared" si="428"/>
        <v>27151.763379651533</v>
      </c>
      <c r="EC329" s="21">
        <f t="shared" si="429"/>
        <v>25043.919208124702</v>
      </c>
      <c r="ED329" s="21">
        <f t="shared" si="430"/>
        <v>23031.417892107351</v>
      </c>
      <c r="EE329" s="21">
        <f t="shared" si="431"/>
        <v>21120.904958995718</v>
      </c>
      <c r="EF329" s="21">
        <f t="shared" si="432"/>
        <v>19316.752776606882</v>
      </c>
      <c r="EG329" s="21">
        <f t="shared" si="433"/>
        <v>17621.338633182517</v>
      </c>
      <c r="EH329" s="21">
        <f t="shared" si="434"/>
        <v>16035.318289281411</v>
      </c>
      <c r="EI329" s="21">
        <f t="shared" si="435"/>
        <v>14557.888658576747</v>
      </c>
      <c r="EJ329" s="21">
        <f t="shared" si="436"/>
        <v>13187.034932513103</v>
      </c>
      <c r="EK329" s="21">
        <f t="shared" si="437"/>
        <v>11919.758911862131</v>
      </c>
      <c r="EL329" s="21">
        <f t="shared" si="438"/>
        <v>10752.286540487383</v>
      </c>
      <c r="EM329" s="21">
        <f t="shared" si="439"/>
        <v>9680.253657711819</v>
      </c>
      <c r="EN329" s="21">
        <f t="shared" si="440"/>
        <v>8698.8698082547126</v>
      </c>
      <c r="EO329" s="21">
        <f t="shared" si="441"/>
        <v>7803.0605902946327</v>
      </c>
      <c r="EP329" s="21">
        <f t="shared" si="442"/>
        <v>6987.5895032888084</v>
      </c>
      <c r="EQ329" s="21">
        <f t="shared" si="443"/>
        <v>6247.1605995164537</v>
      </c>
      <c r="ER329" s="21">
        <f t="shared" si="444"/>
        <v>5576.5034683503472</v>
      </c>
      <c r="ES329" s="21">
        <f t="shared" si="445"/>
        <v>4970.4422107242053</v>
      </c>
      <c r="ET329" s="21">
        <f t="shared" si="446"/>
        <v>4423.9501120590621</v>
      </c>
      <c r="EU329" s="21">
        <f t="shared" si="447"/>
        <v>3932.1917121152223</v>
      </c>
      <c r="EV329" s="21">
        <f t="shared" si="448"/>
        <v>3490.5539147482514</v>
      </c>
      <c r="EW329" s="21">
        <f t="shared" si="449"/>
        <v>3094.6676920972686</v>
      </c>
      <c r="EX329" s="21">
        <f t="shared" si="450"/>
        <v>2740.4218270501574</v>
      </c>
      <c r="EY329" s="21">
        <f t="shared" si="451"/>
        <v>2423.9700135714074</v>
      </c>
      <c r="EZ329" s="21">
        <f t="shared" si="452"/>
        <v>2141.7325036945258</v>
      </c>
      <c r="FA329" s="21">
        <f t="shared" si="453"/>
        <v>1890.3933580883936</v>
      </c>
      <c r="FB329" s="21">
        <f t="shared" si="454"/>
        <v>1666.8942281620727</v>
      </c>
      <c r="FC329" s="21">
        <f t="shared" si="455"/>
        <v>1468.4254747312352</v>
      </c>
      <c r="FD329" s="21">
        <f t="shared" si="456"/>
        <v>1292.4153132741972</v>
      </c>
      <c r="FE329" s="21">
        <f t="shared" si="457"/>
        <v>1136.5175701030616</v>
      </c>
      <c r="FF329" s="22">
        <f t="shared" si="458"/>
        <v>7959.6745601473785</v>
      </c>
    </row>
    <row r="330" spans="1:162" ht="15.5" x14ac:dyDescent="0.35">
      <c r="A330" s="4" t="s">
        <v>136</v>
      </c>
      <c r="B330" s="18">
        <f>[1]InputData!C123</f>
        <v>1734816</v>
      </c>
      <c r="C330" s="19">
        <f>'[1]Cenários obesidade'!B125</f>
        <v>26.617867820425907</v>
      </c>
      <c r="D330" s="19">
        <f>'[1]Cenários obesidade'!C125</f>
        <v>5.8173136669005432</v>
      </c>
      <c r="E330" s="19">
        <f>'[1]Cenários obesidade'!D125</f>
        <v>29.279654602468497</v>
      </c>
      <c r="F330" s="19">
        <f>'[1]Cenários obesidade'!E125</f>
        <v>6.3990450335905971</v>
      </c>
      <c r="G330" s="20">
        <f t="shared" si="239"/>
        <v>3.2582536463604757</v>
      </c>
      <c r="H330" s="21">
        <f t="shared" si="240"/>
        <v>0.21600493742019736</v>
      </c>
      <c r="I330" s="20">
        <f t="shared" si="241"/>
        <v>3.3535638261648004</v>
      </c>
      <c r="J330" s="22">
        <f t="shared" si="242"/>
        <v>0.21600493742019736</v>
      </c>
      <c r="K330" s="20">
        <f t="shared" si="243"/>
        <v>9419.8268918396188</v>
      </c>
      <c r="L330" s="21">
        <f t="shared" si="244"/>
        <v>4981.928271400704</v>
      </c>
      <c r="M330" s="21">
        <f t="shared" si="245"/>
        <v>6893.8619125106043</v>
      </c>
      <c r="N330" s="21">
        <f t="shared" si="246"/>
        <v>9245.5010379684172</v>
      </c>
      <c r="O330" s="21">
        <f t="shared" si="247"/>
        <v>12047.425322669917</v>
      </c>
      <c r="P330" s="21"/>
      <c r="Q330" s="21">
        <f t="shared" si="248"/>
        <v>15287.471671663179</v>
      </c>
      <c r="R330" s="21">
        <f t="shared" si="249"/>
        <v>18929.489713671359</v>
      </c>
      <c r="S330" s="21"/>
      <c r="T330" s="21">
        <f t="shared" si="250"/>
        <v>22914.084131810334</v>
      </c>
      <c r="U330" s="21">
        <f t="shared" si="251"/>
        <v>27161.234481947089</v>
      </c>
      <c r="V330" s="21"/>
      <c r="W330" s="21">
        <f t="shared" si="252"/>
        <v>31574.480696637653</v>
      </c>
      <c r="X330" s="21">
        <f t="shared" si="253"/>
        <v>36046.22135047015</v>
      </c>
      <c r="Y330" s="21"/>
      <c r="Z330" s="21">
        <f t="shared" si="254"/>
        <v>40463.601791581044</v>
      </c>
      <c r="AA330" s="21">
        <f t="shared" si="255"/>
        <v>44714.46787106488</v>
      </c>
      <c r="AB330" s="21"/>
      <c r="AC330" s="21">
        <f t="shared" si="256"/>
        <v>48692.916517049765</v>
      </c>
      <c r="AD330" s="21">
        <f t="shared" si="257"/>
        <v>52304.069859666939</v>
      </c>
      <c r="AE330" s="21"/>
      <c r="AF330" s="21">
        <f t="shared" si="258"/>
        <v>55467.816562545173</v>
      </c>
      <c r="AG330" s="21">
        <f t="shared" si="259"/>
        <v>58121.385434323318</v>
      </c>
      <c r="AH330" s="21"/>
      <c r="AI330" s="21">
        <f t="shared" si="260"/>
        <v>60220.728606356017</v>
      </c>
      <c r="AJ330" s="21">
        <f t="shared" si="261"/>
        <v>61740.785142068256</v>
      </c>
      <c r="AK330" s="21"/>
      <c r="AL330" s="21">
        <f t="shared" si="262"/>
        <v>62674.765761444534</v>
      </c>
      <c r="AM330" s="21">
        <f t="shared" si="263"/>
        <v>63032.644064485532</v>
      </c>
      <c r="AN330" s="21">
        <f t="shared" si="264"/>
        <v>62839.060774634192</v>
      </c>
      <c r="AO330" s="21">
        <f t="shared" si="265"/>
        <v>62130.84859833221</v>
      </c>
      <c r="AP330" s="21">
        <f t="shared" si="266"/>
        <v>60954.370846457139</v>
      </c>
      <c r="AQ330" s="21">
        <f t="shared" si="267"/>
        <v>59362.841800265778</v>
      </c>
      <c r="AR330" s="21">
        <f t="shared" si="268"/>
        <v>57413.765458111528</v>
      </c>
      <c r="AS330" s="21">
        <f t="shared" si="269"/>
        <v>55166.595654061275</v>
      </c>
      <c r="AT330" s="21">
        <f t="shared" si="270"/>
        <v>52680.687652288507</v>
      </c>
      <c r="AU330" s="21">
        <f t="shared" si="271"/>
        <v>50013.581377061841</v>
      </c>
      <c r="AV330" s="21">
        <f t="shared" si="272"/>
        <v>47219.630807282076</v>
      </c>
      <c r="AW330" s="21">
        <f t="shared" si="273"/>
        <v>44348.973417565561</v>
      </c>
      <c r="AX330" s="21">
        <f t="shared" si="274"/>
        <v>41446.818003089858</v>
      </c>
      <c r="AY330" s="21">
        <f t="shared" si="275"/>
        <v>38553.018498025347</v>
      </c>
      <c r="AZ330" s="21">
        <f t="shared" si="276"/>
        <v>35701.894939973172</v>
      </c>
      <c r="BA330" s="21">
        <f t="shared" si="277"/>
        <v>32922.259853673873</v>
      </c>
      <c r="BB330" s="21">
        <f t="shared" si="278"/>
        <v>30237.608284162765</v>
      </c>
      <c r="BC330" s="21">
        <f t="shared" si="279"/>
        <v>27666.431779210197</v>
      </c>
      <c r="BD330" s="21">
        <f t="shared" si="280"/>
        <v>25222.620144152319</v>
      </c>
      <c r="BE330" s="21">
        <f t="shared" si="281"/>
        <v>22915.919201822839</v>
      </c>
      <c r="BF330" s="21">
        <f t="shared" si="282"/>
        <v>20752.417621473916</v>
      </c>
      <c r="BG330" s="21">
        <f t="shared" si="283"/>
        <v>18735.04077232843</v>
      </c>
      <c r="BH330" s="21">
        <f t="shared" si="284"/>
        <v>16864.034244896629</v>
      </c>
      <c r="BI330" s="21">
        <f t="shared" si="285"/>
        <v>15137.423986428099</v>
      </c>
      <c r="BJ330" s="21">
        <f t="shared" si="286"/>
        <v>13551.443806749348</v>
      </c>
      <c r="BK330" s="21">
        <f t="shared" si="287"/>
        <v>12100.924274818997</v>
      </c>
      <c r="BL330" s="21">
        <f t="shared" si="288"/>
        <v>10779.639735472469</v>
      </c>
      <c r="BM330" s="21">
        <f t="shared" si="289"/>
        <v>9580.6123516960706</v>
      </c>
      <c r="BN330" s="21">
        <f t="shared" si="290"/>
        <v>8496.3737630098785</v>
      </c>
      <c r="BO330" s="21">
        <f t="shared" si="291"/>
        <v>7519.1861999100047</v>
      </c>
      <c r="BP330" s="21">
        <f t="shared" si="292"/>
        <v>6641.2257685708773</v>
      </c>
      <c r="BQ330" s="21">
        <f t="shared" si="293"/>
        <v>5854.731180567157</v>
      </c>
      <c r="BR330" s="21">
        <f t="shared" si="294"/>
        <v>5152.1215083534325</v>
      </c>
      <c r="BS330" s="21">
        <f t="shared" si="295"/>
        <v>4526.0866527857115</v>
      </c>
      <c r="BT330" s="21">
        <f t="shared" si="296"/>
        <v>3969.6541622489208</v>
      </c>
      <c r="BU330" s="21">
        <f t="shared" si="297"/>
        <v>3476.2358855136104</v>
      </c>
      <c r="BV330" s="21">
        <f t="shared" si="298"/>
        <v>3039.6577069621167</v>
      </c>
      <c r="BW330" s="21">
        <f t="shared" si="299"/>
        <v>2654.1753318592346</v>
      </c>
      <c r="BX330" s="21">
        <f t="shared" si="300"/>
        <v>2314.4787832933489</v>
      </c>
      <c r="BY330" s="21">
        <f t="shared" si="301"/>
        <v>2015.6879588082852</v>
      </c>
      <c r="BZ330" s="21">
        <f t="shared" si="302"/>
        <v>1753.3412864014131</v>
      </c>
      <c r="CA330" s="21">
        <f t="shared" si="303"/>
        <v>1523.3792257586003</v>
      </c>
      <c r="CB330" s="21">
        <f t="shared" si="304"/>
        <v>1322.1240873964132</v>
      </c>
      <c r="CC330" s="21">
        <f t="shared" si="305"/>
        <v>1146.257393543721</v>
      </c>
      <c r="CD330" s="21">
        <f t="shared" si="306"/>
        <v>992.79578186865342</v>
      </c>
      <c r="CE330" s="21">
        <f t="shared" si="307"/>
        <v>859.06625693744775</v>
      </c>
      <c r="CF330" s="21">
        <f t="shared" si="308"/>
        <v>742.68142391643551</v>
      </c>
      <c r="CG330" s="21">
        <f t="shared" si="309"/>
        <v>641.51519307730382</v>
      </c>
      <c r="CH330" s="21">
        <f t="shared" si="310"/>
        <v>553.67932032842282</v>
      </c>
      <c r="CI330" s="21">
        <f t="shared" si="311"/>
        <v>477.50104613352028</v>
      </c>
      <c r="CJ330" s="21">
        <f t="shared" si="312"/>
        <v>411.50201057857635</v>
      </c>
      <c r="CK330" s="21">
        <f t="shared" si="313"/>
        <v>354.37855378027962</v>
      </c>
      <c r="CL330" s="22">
        <f t="shared" si="314"/>
        <v>2144.9925411877089</v>
      </c>
      <c r="CM330" s="20">
        <f t="shared" si="387"/>
        <v>2432.4138411194394</v>
      </c>
      <c r="CN330" s="21">
        <f t="shared" si="388"/>
        <v>1522.4394923740629</v>
      </c>
      <c r="CO330" s="21">
        <f t="shared" si="389"/>
        <v>2249.6770047997102</v>
      </c>
      <c r="CP330" s="21">
        <f t="shared" si="390"/>
        <v>3215.2965535464059</v>
      </c>
      <c r="CQ330" s="21">
        <f t="shared" si="391"/>
        <v>4456.4425551185514</v>
      </c>
      <c r="CR330" s="21">
        <f t="shared" si="392"/>
        <v>6004.1524695185808</v>
      </c>
      <c r="CS330" s="21">
        <f t="shared" si="393"/>
        <v>7880.2392238700822</v>
      </c>
      <c r="CT330" s="21">
        <f t="shared" si="394"/>
        <v>10094.627841963169</v>
      </c>
      <c r="CU330" s="21">
        <f t="shared" si="395"/>
        <v>12643.423372697347</v>
      </c>
      <c r="CV330" s="21">
        <f t="shared" si="396"/>
        <v>15507.904541436186</v>
      </c>
      <c r="CW330" s="21">
        <f t="shared" si="397"/>
        <v>18654.535929119382</v>
      </c>
      <c r="CX330" s="21">
        <f t="shared" si="398"/>
        <v>22035.986409538982</v>
      </c>
      <c r="CY330" s="21">
        <f t="shared" si="399"/>
        <v>25593.046822587465</v>
      </c>
      <c r="CZ330" s="21">
        <f t="shared" si="400"/>
        <v>29257.265662849481</v>
      </c>
      <c r="DA330" s="21">
        <f t="shared" si="401"/>
        <v>32954.073762050815</v>
      </c>
      <c r="DB330" s="21">
        <f t="shared" si="402"/>
        <v>36606.149036021307</v>
      </c>
      <c r="DC330" s="21">
        <f t="shared" si="403"/>
        <v>40136.77819097622</v>
      </c>
      <c r="DD330" s="21">
        <f t="shared" si="404"/>
        <v>43472.999082990995</v>
      </c>
      <c r="DE330" s="21">
        <f t="shared" si="405"/>
        <v>46548.349011969643</v>
      </c>
      <c r="DF330" s="21">
        <f t="shared" si="406"/>
        <v>49305.094059973708</v>
      </c>
      <c r="DG330" s="21">
        <f t="shared" si="407"/>
        <v>51695.866593001163</v>
      </c>
      <c r="DH330" s="21">
        <f t="shared" si="408"/>
        <v>53684.687228484807</v>
      </c>
      <c r="DI330" s="21">
        <f t="shared" si="409"/>
        <v>55247.390268805088</v>
      </c>
      <c r="DJ330" s="21">
        <f t="shared" si="410"/>
        <v>56371.505561094935</v>
      </c>
      <c r="DK330" s="21">
        <f t="shared" si="411"/>
        <v>57055.674002827967</v>
      </c>
      <c r="DL330" s="21">
        <f t="shared" si="412"/>
        <v>57308.688574440355</v>
      </c>
      <c r="DM330" s="21">
        <f t="shared" si="413"/>
        <v>57148.258736587188</v>
      </c>
      <c r="DN330" s="21">
        <f t="shared" si="414"/>
        <v>56599.59468024029</v>
      </c>
      <c r="DO330" s="21">
        <f t="shared" si="415"/>
        <v>55693.9009157775</v>
      </c>
      <c r="DP330" s="21">
        <f t="shared" si="416"/>
        <v>54466.857730827338</v>
      </c>
      <c r="DQ330" s="21">
        <f t="shared" si="417"/>
        <v>52957.155724752491</v>
      </c>
      <c r="DR330" s="21">
        <f t="shared" si="418"/>
        <v>51205.134319460827</v>
      </c>
      <c r="DS330" s="21">
        <f t="shared" si="419"/>
        <v>49251.560965623758</v>
      </c>
      <c r="DT330" s="21">
        <f t="shared" si="420"/>
        <v>47136.574544087649</v>
      </c>
      <c r="DU330" s="21">
        <f t="shared" si="421"/>
        <v>44898.804768585134</v>
      </c>
      <c r="DV330" s="21">
        <f t="shared" si="422"/>
        <v>42574.669553485626</v>
      </c>
      <c r="DW330" s="21">
        <f t="shared" si="423"/>
        <v>40197.844446630959</v>
      </c>
      <c r="DX330" s="21">
        <f t="shared" si="424"/>
        <v>37798.892315357538</v>
      </c>
      <c r="DY330" s="21">
        <f t="shared" si="425"/>
        <v>35405.037375966414</v>
      </c>
      <c r="DZ330" s="21">
        <f t="shared" si="426"/>
        <v>33040.065163115236</v>
      </c>
      <c r="EA330" s="21">
        <f t="shared" si="427"/>
        <v>30724.328896836978</v>
      </c>
      <c r="EB330" s="21">
        <f t="shared" si="428"/>
        <v>28474.842658935802</v>
      </c>
      <c r="EC330" s="21">
        <f t="shared" si="429"/>
        <v>26305.442581866497</v>
      </c>
      <c r="ED330" s="21">
        <f t="shared" si="430"/>
        <v>24226.998646305685</v>
      </c>
      <c r="EE330" s="21">
        <f t="shared" si="431"/>
        <v>22247.66147132641</v>
      </c>
      <c r="EF330" s="21">
        <f t="shared" si="432"/>
        <v>20373.130488945335</v>
      </c>
      <c r="EG330" s="21">
        <f t="shared" si="433"/>
        <v>18606.931981564463</v>
      </c>
      <c r="EH330" s="21">
        <f t="shared" si="434"/>
        <v>16950.697517692934</v>
      </c>
      <c r="EI330" s="21">
        <f t="shared" si="435"/>
        <v>15404.435268348301</v>
      </c>
      <c r="EJ330" s="21">
        <f t="shared" si="436"/>
        <v>13966.788469724597</v>
      </c>
      <c r="EK330" s="21">
        <f t="shared" si="437"/>
        <v>12635.276883881414</v>
      </c>
      <c r="EL330" s="21">
        <f t="shared" si="438"/>
        <v>11406.518483028905</v>
      </c>
      <c r="EM330" s="21">
        <f t="shared" si="439"/>
        <v>10276.429741809052</v>
      </c>
      <c r="EN330" s="21">
        <f t="shared" si="440"/>
        <v>9240.4038736047751</v>
      </c>
      <c r="EO330" s="21">
        <f t="shared" si="441"/>
        <v>8293.467105489035</v>
      </c>
      <c r="EP330" s="21">
        <f t="shared" si="442"/>
        <v>7430.4136707231046</v>
      </c>
      <c r="EQ330" s="21">
        <f t="shared" si="443"/>
        <v>6645.9206286926355</v>
      </c>
      <c r="ER330" s="21">
        <f t="shared" si="444"/>
        <v>5934.6439214774218</v>
      </c>
      <c r="ES330" s="21">
        <f t="shared" si="445"/>
        <v>5291.2972653397092</v>
      </c>
      <c r="ET330" s="21">
        <f t="shared" si="446"/>
        <v>4710.7155742740188</v>
      </c>
      <c r="EU330" s="21">
        <f t="shared" si="447"/>
        <v>4187.9046398861283</v>
      </c>
      <c r="EV330" s="21">
        <f t="shared" si="448"/>
        <v>3718.0787635478891</v>
      </c>
      <c r="EW330" s="21">
        <f t="shared" si="449"/>
        <v>3296.6879672842765</v>
      </c>
      <c r="EX330" s="21">
        <f t="shared" si="450"/>
        <v>2919.4363112442775</v>
      </c>
      <c r="EY330" s="21">
        <f t="shared" si="451"/>
        <v>2582.2927279175742</v>
      </c>
      <c r="EZ330" s="21">
        <f t="shared" si="452"/>
        <v>2281.4956546612525</v>
      </c>
      <c r="FA330" s="21">
        <f t="shared" si="453"/>
        <v>2013.5526130627368</v>
      </c>
      <c r="FB330" s="21">
        <f t="shared" si="454"/>
        <v>1775.2357511127275</v>
      </c>
      <c r="FC330" s="21">
        <f t="shared" si="455"/>
        <v>1563.5742358992743</v>
      </c>
      <c r="FD330" s="21">
        <f t="shared" si="456"/>
        <v>1375.8442630945187</v>
      </c>
      <c r="FE330" s="21">
        <f t="shared" si="457"/>
        <v>1209.5573367358254</v>
      </c>
      <c r="FF330" s="22">
        <f t="shared" si="458"/>
        <v>8436.9362720126574</v>
      </c>
    </row>
    <row r="331" spans="1:162" ht="15.5" x14ac:dyDescent="0.35">
      <c r="A331" s="4" t="s">
        <v>137</v>
      </c>
      <c r="B331" s="18">
        <f>[1]InputData!C124</f>
        <v>1741616</v>
      </c>
      <c r="C331" s="19">
        <f>'[1]Cenários obesidade'!B126</f>
        <v>26.897112729434141</v>
      </c>
      <c r="D331" s="19">
        <f>'[1]Cenários obesidade'!C126</f>
        <v>5.819700690245905</v>
      </c>
      <c r="E331" s="19">
        <f>'[1]Cenários obesidade'!D126</f>
        <v>29.586824002377554</v>
      </c>
      <c r="F331" s="19">
        <f>'[1]Cenários obesidade'!E126</f>
        <v>6.4016707592704956</v>
      </c>
      <c r="G331" s="20">
        <f t="shared" si="239"/>
        <v>3.2691425823106361</v>
      </c>
      <c r="H331" s="21">
        <f t="shared" si="240"/>
        <v>0.21389887824961842</v>
      </c>
      <c r="I331" s="20">
        <f t="shared" si="241"/>
        <v>3.3644527621149609</v>
      </c>
      <c r="J331" s="22">
        <f t="shared" si="242"/>
        <v>0.21389887824961842</v>
      </c>
      <c r="K331" s="20">
        <f t="shared" si="243"/>
        <v>7586.1898529566779</v>
      </c>
      <c r="L331" s="21">
        <f t="shared" si="244"/>
        <v>4183.8183406055186</v>
      </c>
      <c r="M331" s="21">
        <f t="shared" si="245"/>
        <v>5875.1707001277</v>
      </c>
      <c r="N331" s="21">
        <f t="shared" si="246"/>
        <v>7988.9891700648177</v>
      </c>
      <c r="O331" s="21">
        <f t="shared" si="247"/>
        <v>10546.492409143468</v>
      </c>
      <c r="P331" s="21"/>
      <c r="Q331" s="21">
        <f t="shared" si="248"/>
        <v>13548.029691619577</v>
      </c>
      <c r="R331" s="21">
        <f t="shared" si="249"/>
        <v>16970.834770206991</v>
      </c>
      <c r="S331" s="21"/>
      <c r="T331" s="21">
        <f t="shared" si="250"/>
        <v>20768.663691916532</v>
      </c>
      <c r="U331" s="21">
        <f t="shared" si="251"/>
        <v>24873.341668308982</v>
      </c>
      <c r="V331" s="21"/>
      <c r="W331" s="21">
        <f t="shared" si="252"/>
        <v>29198.025828683782</v>
      </c>
      <c r="X331" s="21">
        <f t="shared" si="253"/>
        <v>33641.818849688651</v>
      </c>
      <c r="Y331" s="21"/>
      <c r="Z331" s="21">
        <f t="shared" si="254"/>
        <v>38095.260168455745</v>
      </c>
      <c r="AA331" s="21">
        <f t="shared" si="255"/>
        <v>42446.181224960623</v>
      </c>
      <c r="AB331" s="21"/>
      <c r="AC331" s="21">
        <f t="shared" si="256"/>
        <v>46585.43282786417</v>
      </c>
      <c r="AD331" s="21">
        <f t="shared" si="257"/>
        <v>50412.062929918764</v>
      </c>
      <c r="AE331" s="21"/>
      <c r="AF331" s="21">
        <f t="shared" si="258"/>
        <v>53837.624879309049</v>
      </c>
      <c r="AG331" s="21">
        <f t="shared" si="259"/>
        <v>56789.412295714537</v>
      </c>
      <c r="AH331" s="21"/>
      <c r="AI331" s="21">
        <f t="shared" si="260"/>
        <v>59212.531913319319</v>
      </c>
      <c r="AJ331" s="21">
        <f t="shared" si="261"/>
        <v>61070.828397302044</v>
      </c>
      <c r="AK331" s="21"/>
      <c r="AL331" s="21">
        <f t="shared" si="262"/>
        <v>62346.757738513261</v>
      </c>
      <c r="AM331" s="21">
        <f t="shared" si="263"/>
        <v>63040.364775402981</v>
      </c>
      <c r="AN331" s="21">
        <f t="shared" si="264"/>
        <v>63167.55541989972</v>
      </c>
      <c r="AO331" s="21">
        <f t="shared" si="265"/>
        <v>62757.867478692453</v>
      </c>
      <c r="AP331" s="21">
        <f t="shared" si="266"/>
        <v>61851.939327424807</v>
      </c>
      <c r="AQ331" s="21">
        <f t="shared" si="267"/>
        <v>60498.857614561421</v>
      </c>
      <c r="AR331" s="21">
        <f t="shared" si="268"/>
        <v>58753.538223433497</v>
      </c>
      <c r="AS331" s="21">
        <f t="shared" si="269"/>
        <v>56674.263088119551</v>
      </c>
      <c r="AT331" s="21">
        <f t="shared" si="270"/>
        <v>54320.462639960089</v>
      </c>
      <c r="AU331" s="21">
        <f t="shared" si="271"/>
        <v>51750.80233939187</v>
      </c>
      <c r="AV331" s="21">
        <f t="shared" si="272"/>
        <v>49021.603779340039</v>
      </c>
      <c r="AW331" s="21">
        <f t="shared" si="273"/>
        <v>46185.607335355424</v>
      </c>
      <c r="AX331" s="21">
        <f t="shared" si="274"/>
        <v>43291.064756912237</v>
      </c>
      <c r="AY331" s="21">
        <f t="shared" si="275"/>
        <v>40381.136426999183</v>
      </c>
      <c r="AZ331" s="21">
        <f t="shared" si="276"/>
        <v>37493.558899811826</v>
      </c>
      <c r="BA331" s="21">
        <f t="shared" si="277"/>
        <v>34660.543176752879</v>
      </c>
      <c r="BB331" s="21">
        <f t="shared" si="278"/>
        <v>31908.86230563511</v>
      </c>
      <c r="BC331" s="21">
        <f t="shared" si="279"/>
        <v>29260.087566030157</v>
      </c>
      <c r="BD331" s="21">
        <f t="shared" si="280"/>
        <v>26730.935046127477</v>
      </c>
      <c r="BE331" s="21">
        <f t="shared" si="281"/>
        <v>24333.688205973871</v>
      </c>
      <c r="BF331" s="21">
        <f t="shared" si="282"/>
        <v>22076.666533605403</v>
      </c>
      <c r="BG331" s="21">
        <f t="shared" si="283"/>
        <v>19964.715210553048</v>
      </c>
      <c r="BH331" s="21">
        <f t="shared" si="284"/>
        <v>17999.695486599281</v>
      </c>
      <c r="BI331" s="21">
        <f t="shared" si="285"/>
        <v>16180.959986427981</v>
      </c>
      <c r="BJ331" s="21">
        <f t="shared" si="286"/>
        <v>14505.801277929409</v>
      </c>
      <c r="BK331" s="21">
        <f t="shared" si="287"/>
        <v>12969.865633436806</v>
      </c>
      <c r="BL331" s="21">
        <f t="shared" si="288"/>
        <v>11567.526973068803</v>
      </c>
      <c r="BM331" s="21">
        <f t="shared" si="289"/>
        <v>10292.218494032863</v>
      </c>
      <c r="BN331" s="21">
        <f t="shared" si="290"/>
        <v>9136.7214893694436</v>
      </c>
      <c r="BO331" s="21">
        <f t="shared" si="291"/>
        <v>8093.4123899619835</v>
      </c>
      <c r="BP331" s="21">
        <f t="shared" si="292"/>
        <v>7154.4701809418375</v>
      </c>
      <c r="BQ331" s="21">
        <f t="shared" si="293"/>
        <v>6312.0471080775578</v>
      </c>
      <c r="BR331" s="21">
        <f t="shared" si="294"/>
        <v>5558.4060616712159</v>
      </c>
      <c r="BS331" s="21">
        <f t="shared" si="295"/>
        <v>4886.0282618027786</v>
      </c>
      <c r="BT331" s="21">
        <f t="shared" si="296"/>
        <v>4287.6949214163851</v>
      </c>
      <c r="BU331" s="21">
        <f t="shared" si="297"/>
        <v>3756.5464784539504</v>
      </c>
      <c r="BV331" s="21">
        <f t="shared" si="298"/>
        <v>3286.1228040516294</v>
      </c>
      <c r="BW331" s="21">
        <f t="shared" si="299"/>
        <v>2870.3875433836329</v>
      </c>
      <c r="BX331" s="21">
        <f t="shared" si="300"/>
        <v>2503.7394553827194</v>
      </c>
      <c r="BY331" s="21">
        <f t="shared" si="301"/>
        <v>2181.0133081397576</v>
      </c>
      <c r="BZ331" s="21">
        <f t="shared" si="302"/>
        <v>1897.4725741560485</v>
      </c>
      <c r="CA331" s="21">
        <f t="shared" si="303"/>
        <v>1648.795865447755</v>
      </c>
      <c r="CB331" s="21">
        <f t="shared" si="304"/>
        <v>1431.058761005012</v>
      </c>
      <c r="CC331" s="21">
        <f t="shared" si="305"/>
        <v>1240.712413551058</v>
      </c>
      <c r="CD331" s="21">
        <f t="shared" si="306"/>
        <v>1074.5600820456675</v>
      </c>
      <c r="CE331" s="21">
        <f t="shared" si="307"/>
        <v>929.73252220837151</v>
      </c>
      <c r="CF331" s="21">
        <f t="shared" si="308"/>
        <v>803.66297956098924</v>
      </c>
      <c r="CG331" s="21">
        <f t="shared" si="309"/>
        <v>694.06236714446754</v>
      </c>
      <c r="CH331" s="21">
        <f t="shared" si="310"/>
        <v>598.895071649736</v>
      </c>
      <c r="CI331" s="21">
        <f t="shared" si="311"/>
        <v>516.3557152275506</v>
      </c>
      <c r="CJ331" s="21">
        <f t="shared" si="312"/>
        <v>444.84710358213738</v>
      </c>
      <c r="CK331" s="21">
        <f t="shared" si="313"/>
        <v>382.95951183957959</v>
      </c>
      <c r="CL331" s="22">
        <f t="shared" si="314"/>
        <v>2308.6396797703355</v>
      </c>
      <c r="CM331" s="20">
        <f t="shared" si="387"/>
        <v>1871.8463652975572</v>
      </c>
      <c r="CN331" s="21">
        <f t="shared" si="388"/>
        <v>1220.9966833165686</v>
      </c>
      <c r="CO331" s="21">
        <f t="shared" si="389"/>
        <v>1833.3190435537529</v>
      </c>
      <c r="CP331" s="21">
        <f t="shared" si="390"/>
        <v>2660.0277607887992</v>
      </c>
      <c r="CQ331" s="21">
        <f t="shared" si="391"/>
        <v>3739.6723110285648</v>
      </c>
      <c r="CR331" s="21">
        <f t="shared" si="392"/>
        <v>5106.6502328727092</v>
      </c>
      <c r="CS331" s="21">
        <f t="shared" si="393"/>
        <v>6788.0614568013389</v>
      </c>
      <c r="CT331" s="21">
        <f t="shared" si="394"/>
        <v>8800.8169063312944</v>
      </c>
      <c r="CU331" s="21">
        <f t="shared" si="395"/>
        <v>11149.300516718016</v>
      </c>
      <c r="CV331" s="21">
        <f t="shared" si="396"/>
        <v>13823.823339013668</v>
      </c>
      <c r="CW331" s="21">
        <f t="shared" si="397"/>
        <v>16800.021075442724</v>
      </c>
      <c r="CX331" s="21">
        <f t="shared" si="398"/>
        <v>20039.246498208857</v>
      </c>
      <c r="CY331" s="21">
        <f t="shared" si="399"/>
        <v>23489.909967199597</v>
      </c>
      <c r="CZ331" s="21">
        <f t="shared" si="400"/>
        <v>27089.636633828261</v>
      </c>
      <c r="DA331" s="21">
        <f t="shared" si="401"/>
        <v>30768.046182921637</v>
      </c>
      <c r="DB331" s="21">
        <f t="shared" si="402"/>
        <v>34449.924240172368</v>
      </c>
      <c r="DC331" s="21">
        <f t="shared" si="403"/>
        <v>38058.544064403271</v>
      </c>
      <c r="DD331" s="21">
        <f t="shared" si="404"/>
        <v>41518.90991783121</v>
      </c>
      <c r="DE331" s="21">
        <f t="shared" si="405"/>
        <v>44760.724528563929</v>
      </c>
      <c r="DF331" s="21">
        <f t="shared" si="406"/>
        <v>47720.926265077607</v>
      </c>
      <c r="DG331" s="21">
        <f t="shared" si="407"/>
        <v>50345.690888913094</v>
      </c>
      <c r="DH331" s="21">
        <f t="shared" si="408"/>
        <v>52591.842532937073</v>
      </c>
      <c r="DI331" s="21">
        <f t="shared" si="409"/>
        <v>54427.664457931707</v>
      </c>
      <c r="DJ331" s="21">
        <f t="shared" si="410"/>
        <v>55833.139066427197</v>
      </c>
      <c r="DK331" s="21">
        <f t="shared" si="411"/>
        <v>56799.676808351585</v>
      </c>
      <c r="DL331" s="21">
        <f t="shared" si="412"/>
        <v>57329.414380152251</v>
      </c>
      <c r="DM331" s="21">
        <f t="shared" si="413"/>
        <v>57434.1743233085</v>
      </c>
      <c r="DN331" s="21">
        <f t="shared" si="414"/>
        <v>57134.181775081917</v>
      </c>
      <c r="DO331" s="21">
        <f t="shared" si="415"/>
        <v>56456.631137830402</v>
      </c>
      <c r="DP331" s="21">
        <f t="shared" si="416"/>
        <v>55434.187425112323</v>
      </c>
      <c r="DQ331" s="21">
        <f t="shared" si="417"/>
        <v>54103.495627386095</v>
      </c>
      <c r="DR331" s="21">
        <f t="shared" si="418"/>
        <v>52503.758101046857</v>
      </c>
      <c r="DS331" s="21">
        <f t="shared" si="419"/>
        <v>50675.425988295203</v>
      </c>
      <c r="DT331" s="21">
        <f t="shared" si="420"/>
        <v>48659.03702984727</v>
      </c>
      <c r="DU331" s="21">
        <f t="shared" si="421"/>
        <v>46494.219577335898</v>
      </c>
      <c r="DV331" s="21">
        <f t="shared" si="422"/>
        <v>44218.871634863586</v>
      </c>
      <c r="DW331" s="21">
        <f t="shared" si="423"/>
        <v>41868.51462606938</v>
      </c>
      <c r="DX331" s="21">
        <f t="shared" si="424"/>
        <v>39475.81437932908</v>
      </c>
      <c r="DY331" s="21">
        <f t="shared" si="425"/>
        <v>37070.256495898146</v>
      </c>
      <c r="DZ331" s="21">
        <f t="shared" si="426"/>
        <v>34677.959661656671</v>
      </c>
      <c r="EA331" s="21">
        <f t="shared" si="427"/>
        <v>32321.608368395948</v>
      </c>
      <c r="EB331" s="21">
        <f t="shared" si="428"/>
        <v>30020.485678940116</v>
      </c>
      <c r="EC331" s="21">
        <f t="shared" si="429"/>
        <v>27790.586847347429</v>
      </c>
      <c r="ED331" s="21">
        <f t="shared" si="430"/>
        <v>25644.79554593558</v>
      </c>
      <c r="EE331" s="21">
        <f t="shared" si="431"/>
        <v>23593.105931153765</v>
      </c>
      <c r="EF331" s="21">
        <f t="shared" si="432"/>
        <v>21642.875605520021</v>
      </c>
      <c r="EG331" s="21">
        <f t="shared" si="433"/>
        <v>19799.09653949221</v>
      </c>
      <c r="EH331" s="21">
        <f t="shared" si="434"/>
        <v>18064.673074732797</v>
      </c>
      <c r="EI331" s="21">
        <f t="shared" si="435"/>
        <v>16440.69813835169</v>
      </c>
      <c r="EJ331" s="21">
        <f t="shared" si="436"/>
        <v>14926.720684290993</v>
      </c>
      <c r="EK331" s="21">
        <f t="shared" si="437"/>
        <v>13520.999094423139</v>
      </c>
      <c r="EL331" s="21">
        <f t="shared" si="438"/>
        <v>12220.73679009272</v>
      </c>
      <c r="EM331" s="21">
        <f t="shared" si="439"/>
        <v>11022.297612176479</v>
      </c>
      <c r="EN331" s="21">
        <f t="shared" si="440"/>
        <v>9921.3996244422324</v>
      </c>
      <c r="EO331" s="21">
        <f t="shared" si="441"/>
        <v>8913.2868899775021</v>
      </c>
      <c r="EP331" s="21">
        <f t="shared" si="442"/>
        <v>7992.879478823812</v>
      </c>
      <c r="EQ331" s="21">
        <f t="shared" si="443"/>
        <v>7154.9025058307998</v>
      </c>
      <c r="ER331" s="21">
        <f t="shared" si="444"/>
        <v>6393.9953917787743</v>
      </c>
      <c r="ES331" s="21">
        <f t="shared" si="445"/>
        <v>5704.8028096572452</v>
      </c>
      <c r="ET331" s="21">
        <f t="shared" si="446"/>
        <v>5082.0489422306237</v>
      </c>
      <c r="EU331" s="21">
        <f t="shared" si="447"/>
        <v>4520.5967563113563</v>
      </c>
      <c r="EV331" s="21">
        <f t="shared" si="448"/>
        <v>4015.4940112061986</v>
      </c>
      <c r="EW331" s="21">
        <f t="shared" si="449"/>
        <v>3562.0076792858581</v>
      </c>
      <c r="EX331" s="21">
        <f t="shared" si="450"/>
        <v>3155.6483792325866</v>
      </c>
      <c r="EY331" s="21">
        <f t="shared" si="451"/>
        <v>2792.1863186431929</v>
      </c>
      <c r="EZ331" s="21">
        <f t="shared" si="452"/>
        <v>2467.6601219421655</v>
      </c>
      <c r="FA331" s="21">
        <f t="shared" si="453"/>
        <v>2178.3797895847665</v>
      </c>
      <c r="FB331" s="21">
        <f t="shared" si="454"/>
        <v>1920.9249014558034</v>
      </c>
      <c r="FC331" s="21">
        <f t="shared" si="455"/>
        <v>1692.1390457812104</v>
      </c>
      <c r="FD331" s="21">
        <f t="shared" si="456"/>
        <v>1489.1213282321116</v>
      </c>
      <c r="FE331" s="21">
        <f t="shared" si="457"/>
        <v>1309.2156966202949</v>
      </c>
      <c r="FF331" s="22">
        <f t="shared" si="458"/>
        <v>9116.2705109646104</v>
      </c>
    </row>
    <row r="332" spans="1:162" ht="15.5" x14ac:dyDescent="0.35">
      <c r="A332" s="4" t="s">
        <v>138</v>
      </c>
      <c r="B332" s="18">
        <f>[1]InputData!C125</f>
        <v>1747162</v>
      </c>
      <c r="C332" s="19">
        <f>'[1]Cenários obesidade'!B127</f>
        <v>27.159571758961583</v>
      </c>
      <c r="D332" s="19">
        <f>'[1]Cenários obesidade'!C127</f>
        <v>5.8253918090608456</v>
      </c>
      <c r="E332" s="19">
        <f>'[1]Cenários obesidade'!D127</f>
        <v>29.875528934857741</v>
      </c>
      <c r="F332" s="19">
        <f>'[1]Cenários obesidade'!E127</f>
        <v>6.4079309899669301</v>
      </c>
      <c r="G332" s="20">
        <f t="shared" si="239"/>
        <v>3.2792404921828608</v>
      </c>
      <c r="H332" s="21">
        <f t="shared" si="240"/>
        <v>0.21208037646248701</v>
      </c>
      <c r="I332" s="20">
        <f t="shared" si="241"/>
        <v>3.3745506719871856</v>
      </c>
      <c r="J332" s="22">
        <f t="shared" si="242"/>
        <v>0.21208037646248701</v>
      </c>
      <c r="K332" s="20">
        <f t="shared" si="243"/>
        <v>6180.9672038678682</v>
      </c>
      <c r="L332" s="21">
        <f t="shared" si="244"/>
        <v>3539.9938961729886</v>
      </c>
      <c r="M332" s="21">
        <f t="shared" si="245"/>
        <v>5039.1430872971087</v>
      </c>
      <c r="N332" s="21">
        <f t="shared" si="246"/>
        <v>6940.4988700351014</v>
      </c>
      <c r="O332" s="21">
        <f t="shared" si="247"/>
        <v>9273.656759732492</v>
      </c>
      <c r="P332" s="21"/>
      <c r="Q332" s="21">
        <f t="shared" si="248"/>
        <v>12049.458962087037</v>
      </c>
      <c r="R332" s="21">
        <f t="shared" si="249"/>
        <v>15256.96145746309</v>
      </c>
      <c r="S332" s="21"/>
      <c r="T332" s="21">
        <f t="shared" si="250"/>
        <v>18862.12474061691</v>
      </c>
      <c r="U332" s="21">
        <f t="shared" si="251"/>
        <v>22808.371082434958</v>
      </c>
      <c r="V332" s="21"/>
      <c r="W332" s="21">
        <f t="shared" si="252"/>
        <v>27018.929616150857</v>
      </c>
      <c r="X332" s="21">
        <f t="shared" si="253"/>
        <v>31400.699240187605</v>
      </c>
      <c r="Y332" s="21"/>
      <c r="Z332" s="21">
        <f t="shared" si="254"/>
        <v>35849.221041185534</v>
      </c>
      <c r="AA332" s="21">
        <f t="shared" si="255"/>
        <v>40254.277443882049</v>
      </c>
      <c r="AB332" s="21"/>
      <c r="AC332" s="21">
        <f t="shared" si="256"/>
        <v>44505.624133834266</v>
      </c>
      <c r="AD332" s="21">
        <f t="shared" si="257"/>
        <v>48498.403821986045</v>
      </c>
      <c r="AE332" s="21"/>
      <c r="AF332" s="21">
        <f t="shared" si="258"/>
        <v>52137.873612577125</v>
      </c>
      <c r="AG332" s="21">
        <f t="shared" si="259"/>
        <v>55343.183549050555</v>
      </c>
      <c r="AH332" s="21"/>
      <c r="AI332" s="21">
        <f t="shared" si="260"/>
        <v>58050.05702310623</v>
      </c>
      <c r="AJ332" s="21">
        <f t="shared" si="261"/>
        <v>60212.330953839948</v>
      </c>
      <c r="AK332" s="21"/>
      <c r="AL332" s="21">
        <f t="shared" si="262"/>
        <v>61802.405442928764</v>
      </c>
      <c r="AM332" s="21">
        <f t="shared" si="263"/>
        <v>62810.723344473059</v>
      </c>
      <c r="AN332" s="21">
        <f t="shared" si="264"/>
        <v>63244.447759533905</v>
      </c>
      <c r="AO332" s="21">
        <f t="shared" si="265"/>
        <v>63125.530637583863</v>
      </c>
      <c r="AP332" s="21">
        <f t="shared" si="266"/>
        <v>62488.371216096399</v>
      </c>
      <c r="AQ332" s="21">
        <f t="shared" si="267"/>
        <v>61377.252907972834</v>
      </c>
      <c r="AR332" s="21">
        <f t="shared" si="268"/>
        <v>59843.725858774204</v>
      </c>
      <c r="AS332" s="21">
        <f t="shared" si="269"/>
        <v>57944.074034034864</v>
      </c>
      <c r="AT332" s="21">
        <f t="shared" si="270"/>
        <v>55736.974158511759</v>
      </c>
      <c r="AU332" s="21">
        <f t="shared" si="271"/>
        <v>53281.422198268279</v>
      </c>
      <c r="AV332" s="21">
        <f t="shared" si="272"/>
        <v>50634.973643426441</v>
      </c>
      <c r="AW332" s="21">
        <f t="shared" si="273"/>
        <v>47852.31813198881</v>
      </c>
      <c r="AX332" s="21">
        <f t="shared" si="274"/>
        <v>44984.187787477582</v>
      </c>
      <c r="AY332" s="21">
        <f t="shared" si="275"/>
        <v>42076.582299578273</v>
      </c>
      <c r="AZ332" s="21">
        <f t="shared" si="276"/>
        <v>39170.282110183136</v>
      </c>
      <c r="BA332" s="21">
        <f t="shared" si="277"/>
        <v>36300.613639915158</v>
      </c>
      <c r="BB332" s="21">
        <f t="shared" si="278"/>
        <v>33497.426692028341</v>
      </c>
      <c r="BC332" s="21">
        <f t="shared" si="279"/>
        <v>30785.243313620125</v>
      </c>
      <c r="BD332" s="21">
        <f t="shared" si="280"/>
        <v>28183.538784822507</v>
      </c>
      <c r="BE332" s="21">
        <f t="shared" si="281"/>
        <v>25707.118397546485</v>
      </c>
      <c r="BF332" s="21">
        <f t="shared" si="282"/>
        <v>23366.557705472904</v>
      </c>
      <c r="BG332" s="21">
        <f t="shared" si="283"/>
        <v>21168.678499181889</v>
      </c>
      <c r="BH332" s="21">
        <f t="shared" si="284"/>
        <v>19117.037504862306</v>
      </c>
      <c r="BI332" s="21">
        <f t="shared" si="285"/>
        <v>17212.40943628833</v>
      </c>
      <c r="BJ332" s="21">
        <f t="shared" si="286"/>
        <v>15453.250346433684</v>
      </c>
      <c r="BK332" s="21">
        <f t="shared" si="287"/>
        <v>13836.131098396032</v>
      </c>
      <c r="BL332" s="21">
        <f t="shared" si="288"/>
        <v>12356.134135649074</v>
      </c>
      <c r="BM332" s="21">
        <f t="shared" si="289"/>
        <v>11007.20955517306</v>
      </c>
      <c r="BN332" s="21">
        <f t="shared" si="290"/>
        <v>9782.4887844177792</v>
      </c>
      <c r="BO332" s="21">
        <f t="shared" si="291"/>
        <v>8674.5559680081751</v>
      </c>
      <c r="BP332" s="21">
        <f t="shared" si="292"/>
        <v>7675.6785318105231</v>
      </c>
      <c r="BQ332" s="21">
        <f t="shared" si="293"/>
        <v>6777.9993669790683</v>
      </c>
      <c r="BR332" s="21">
        <f t="shared" si="294"/>
        <v>5973.6937246097405</v>
      </c>
      <c r="BS332" s="21">
        <f t="shared" si="295"/>
        <v>5255.0942907204681</v>
      </c>
      <c r="BT332" s="21">
        <f t="shared" si="296"/>
        <v>4614.7880761051365</v>
      </c>
      <c r="BU332" s="21">
        <f t="shared" si="297"/>
        <v>4045.6887551421923</v>
      </c>
      <c r="BV332" s="21">
        <f t="shared" si="298"/>
        <v>3541.0879647611882</v>
      </c>
      <c r="BW332" s="21">
        <f t="shared" si="299"/>
        <v>3094.6888658612388</v>
      </c>
      <c r="BX332" s="21">
        <f t="shared" si="300"/>
        <v>2700.6250045022816</v>
      </c>
      <c r="BY332" s="21">
        <f t="shared" si="301"/>
        <v>2353.4672133644999</v>
      </c>
      <c r="BZ332" s="21">
        <f t="shared" si="302"/>
        <v>2048.2209840893511</v>
      </c>
      <c r="CA332" s="21">
        <f t="shared" si="303"/>
        <v>1780.3164324311338</v>
      </c>
      <c r="CB332" s="21">
        <f t="shared" si="304"/>
        <v>1545.5926809962257</v>
      </c>
      <c r="CC332" s="21">
        <f t="shared" si="305"/>
        <v>1340.2782057727984</v>
      </c>
      <c r="CD332" s="21">
        <f t="shared" si="306"/>
        <v>1160.9684371557942</v>
      </c>
      <c r="CE332" s="21">
        <f t="shared" si="307"/>
        <v>1004.6016761378551</v>
      </c>
      <c r="CF332" s="21">
        <f t="shared" si="308"/>
        <v>868.43418259752184</v>
      </c>
      <c r="CG332" s="21">
        <f t="shared" si="309"/>
        <v>750.01511487148832</v>
      </c>
      <c r="CH332" s="21">
        <f t="shared" si="310"/>
        <v>647.16184685272367</v>
      </c>
      <c r="CI332" s="21">
        <f t="shared" si="311"/>
        <v>557.93605908615916</v>
      </c>
      <c r="CJ332" s="21">
        <f t="shared" si="312"/>
        <v>480.62089163198726</v>
      </c>
      <c r="CK332" s="21">
        <f t="shared" si="313"/>
        <v>413.6993567424243</v>
      </c>
      <c r="CL332" s="22">
        <f t="shared" si="314"/>
        <v>2487.900449622412</v>
      </c>
      <c r="CM332" s="20">
        <f t="shared" si="387"/>
        <v>1462.4577583332014</v>
      </c>
      <c r="CN332" s="21">
        <f t="shared" si="388"/>
        <v>990.09307896051575</v>
      </c>
      <c r="CO332" s="21">
        <f t="shared" si="389"/>
        <v>1508.7028280592622</v>
      </c>
      <c r="CP332" s="21">
        <f t="shared" si="390"/>
        <v>2219.7135385148886</v>
      </c>
      <c r="CQ332" s="21">
        <f t="shared" si="391"/>
        <v>3161.9617141472681</v>
      </c>
      <c r="CR332" s="21">
        <f t="shared" si="392"/>
        <v>4371.820446160842</v>
      </c>
      <c r="CS332" s="21">
        <f t="shared" si="393"/>
        <v>5880.1362905517817</v>
      </c>
      <c r="CT332" s="21">
        <f t="shared" si="394"/>
        <v>7709.2436305852434</v>
      </c>
      <c r="CU332" s="21">
        <f t="shared" si="395"/>
        <v>9870.360441309318</v>
      </c>
      <c r="CV332" s="21">
        <f t="shared" si="396"/>
        <v>12361.63120652014</v>
      </c>
      <c r="CW332" s="21">
        <f t="shared" si="397"/>
        <v>15167.012446315439</v>
      </c>
      <c r="CX332" s="21">
        <f t="shared" si="398"/>
        <v>18256.106124940692</v>
      </c>
      <c r="CY332" s="21">
        <f t="shared" si="399"/>
        <v>21584.949820041056</v>
      </c>
      <c r="CZ332" s="21">
        <f t="shared" si="400"/>
        <v>25097.682683310188</v>
      </c>
      <c r="DA332" s="21">
        <f t="shared" si="401"/>
        <v>28728.932908296811</v>
      </c>
      <c r="DB332" s="21">
        <f t="shared" si="402"/>
        <v>32406.721940193511</v>
      </c>
      <c r="DC332" s="21">
        <f t="shared" si="403"/>
        <v>36055.655428591293</v>
      </c>
      <c r="DD332" s="21">
        <f t="shared" si="404"/>
        <v>39600.169910154946</v>
      </c>
      <c r="DE332" s="21">
        <f t="shared" si="405"/>
        <v>42967.623781365452</v>
      </c>
      <c r="DF332" s="21">
        <f t="shared" si="406"/>
        <v>46091.056043226876</v>
      </c>
      <c r="DG332" s="21">
        <f t="shared" si="407"/>
        <v>48911.48070055819</v>
      </c>
      <c r="DH332" s="21">
        <f t="shared" si="408"/>
        <v>51379.632893925635</v>
      </c>
      <c r="DI332" s="21">
        <f t="shared" si="409"/>
        <v>53457.12992491333</v>
      </c>
      <c r="DJ332" s="21">
        <f t="shared" si="410"/>
        <v>55117.052523664366</v>
      </c>
      <c r="DK332" s="21">
        <f t="shared" si="411"/>
        <v>56343.986474529687</v>
      </c>
      <c r="DL332" s="21">
        <f t="shared" si="412"/>
        <v>57133.590745741109</v>
      </c>
      <c r="DM332" s="21">
        <f t="shared" si="413"/>
        <v>57491.775293818486</v>
      </c>
      <c r="DN332" s="21">
        <f t="shared" si="414"/>
        <v>57433.580281774564</v>
      </c>
      <c r="DO332" s="21">
        <f t="shared" si="415"/>
        <v>56981.849676808342</v>
      </c>
      <c r="DP332" s="21">
        <f t="shared" si="416"/>
        <v>56165.787518951693</v>
      </c>
      <c r="DQ332" s="21">
        <f t="shared" si="417"/>
        <v>55019.476137838858</v>
      </c>
      <c r="DR332" s="21">
        <f t="shared" si="418"/>
        <v>53580.42376132089</v>
      </c>
      <c r="DS332" s="21">
        <f t="shared" si="419"/>
        <v>51888.195673486531</v>
      </c>
      <c r="DT332" s="21">
        <f t="shared" si="420"/>
        <v>49983.169485774917</v>
      </c>
      <c r="DU332" s="21">
        <f t="shared" si="421"/>
        <v>47905.442075047155</v>
      </c>
      <c r="DV332" s="21">
        <f t="shared" si="422"/>
        <v>45693.903955009955</v>
      </c>
      <c r="DW332" s="21">
        <f t="shared" si="423"/>
        <v>43385.486686358519</v>
      </c>
      <c r="DX332" s="21">
        <f t="shared" si="424"/>
        <v>41014.580598846369</v>
      </c>
      <c r="DY332" s="21">
        <f t="shared" si="425"/>
        <v>38612.613635506059</v>
      </c>
      <c r="DZ332" s="21">
        <f t="shared" si="426"/>
        <v>36207.777452873874</v>
      </c>
      <c r="EA332" s="21">
        <f t="shared" si="427"/>
        <v>33824.883854464366</v>
      </c>
      <c r="EB332" s="21">
        <f t="shared" si="428"/>
        <v>31485.332979414743</v>
      </c>
      <c r="EC332" s="21">
        <f t="shared" si="429"/>
        <v>29207.174171570612</v>
      </c>
      <c r="ED332" s="21">
        <f t="shared" si="430"/>
        <v>27005.240871002912</v>
      </c>
      <c r="EE332" s="21">
        <f t="shared" si="431"/>
        <v>24891.341966913962</v>
      </c>
      <c r="EF332" s="21">
        <f t="shared" si="432"/>
        <v>22874.493618460863</v>
      </c>
      <c r="EG332" s="21">
        <f t="shared" si="433"/>
        <v>20961.177406438837</v>
      </c>
      <c r="EH332" s="21">
        <f t="shared" si="434"/>
        <v>19155.612674334392</v>
      </c>
      <c r="EI332" s="21">
        <f t="shared" si="435"/>
        <v>17460.032932432838</v>
      </c>
      <c r="EJ332" s="21">
        <f t="shared" si="436"/>
        <v>15874.958143867823</v>
      </c>
      <c r="EK332" s="21">
        <f t="shared" si="437"/>
        <v>14399.456522312896</v>
      </c>
      <c r="EL332" s="21">
        <f t="shared" si="438"/>
        <v>13031.391106176688</v>
      </c>
      <c r="EM332" s="21">
        <f t="shared" si="439"/>
        <v>11767.647810074906</v>
      </c>
      <c r="EN332" s="21">
        <f t="shared" si="440"/>
        <v>10604.342882705869</v>
      </c>
      <c r="EO332" s="21">
        <f t="shared" si="441"/>
        <v>9537.0087234623406</v>
      </c>
      <c r="EP332" s="21">
        <f t="shared" si="442"/>
        <v>8560.7578387285575</v>
      </c>
      <c r="EQ332" s="21">
        <f t="shared" si="443"/>
        <v>7670.4253689656798</v>
      </c>
      <c r="ER332" s="21">
        <f t="shared" si="444"/>
        <v>6860.6911083616942</v>
      </c>
      <c r="ES332" s="21">
        <f t="shared" si="445"/>
        <v>6126.1822909281555</v>
      </c>
      <c r="ET332" s="21">
        <f t="shared" si="446"/>
        <v>5461.5586512226537</v>
      </c>
      <c r="EU332" s="21">
        <f t="shared" si="447"/>
        <v>4861.5814045696898</v>
      </c>
      <c r="EV332" s="21">
        <f t="shared" si="448"/>
        <v>4321.1678494999587</v>
      </c>
      <c r="EW332" s="21">
        <f t="shared" si="449"/>
        <v>3835.433290996792</v>
      </c>
      <c r="EX332" s="21">
        <f t="shared" si="450"/>
        <v>3399.7219320630111</v>
      </c>
      <c r="EY332" s="21">
        <f t="shared" si="451"/>
        <v>3009.6282957932985</v>
      </c>
      <c r="EZ332" s="21">
        <f t="shared" si="452"/>
        <v>2661.0106315146777</v>
      </c>
      <c r="FA332" s="21">
        <f t="shared" si="453"/>
        <v>2349.9976354286555</v>
      </c>
      <c r="FB332" s="21">
        <f t="shared" si="454"/>
        <v>2072.989685761675</v>
      </c>
      <c r="FC332" s="21">
        <f t="shared" si="455"/>
        <v>1826.6556602822689</v>
      </c>
      <c r="FD332" s="21">
        <f t="shared" si="456"/>
        <v>1607.926274454549</v>
      </c>
      <c r="FE332" s="21">
        <f t="shared" si="457"/>
        <v>1413.9847545330017</v>
      </c>
      <c r="FF332" s="22">
        <f t="shared" si="458"/>
        <v>9843.224146934388</v>
      </c>
    </row>
    <row r="333" spans="1:162" ht="15.5" x14ac:dyDescent="0.35">
      <c r="A333" s="4" t="s">
        <v>139</v>
      </c>
      <c r="B333" s="18">
        <f>[1]InputData!C126</f>
        <v>1750635</v>
      </c>
      <c r="C333" s="19">
        <f>'[1]Cenários obesidade'!B128</f>
        <v>27.35</v>
      </c>
      <c r="D333" s="19">
        <f>'[1]Cenários obesidade'!C128</f>
        <v>5.83</v>
      </c>
      <c r="E333" s="19">
        <f>'[1]Cenários obesidade'!D128</f>
        <v>30.085000000000001</v>
      </c>
      <c r="F333" s="19">
        <f>'[1]Cenários obesidade'!E128</f>
        <v>6.4130000000000003</v>
      </c>
      <c r="G333" s="20">
        <f t="shared" si="239"/>
        <v>3.2864983985138965</v>
      </c>
      <c r="H333" s="21">
        <f t="shared" si="240"/>
        <v>0.21079910034956911</v>
      </c>
      <c r="I333" s="20">
        <f t="shared" si="241"/>
        <v>3.3818085783182212</v>
      </c>
      <c r="J333" s="22">
        <f t="shared" si="242"/>
        <v>0.21079910034956911</v>
      </c>
      <c r="K333" s="20">
        <f t="shared" si="243"/>
        <v>5311.5993669389372</v>
      </c>
      <c r="L333" s="21">
        <f t="shared" si="244"/>
        <v>3125.449191170364</v>
      </c>
      <c r="M333" s="21">
        <f t="shared" si="245"/>
        <v>4493.461754023293</v>
      </c>
      <c r="N333" s="21">
        <f t="shared" si="246"/>
        <v>6247.122371507523</v>
      </c>
      <c r="O333" s="21">
        <f t="shared" si="247"/>
        <v>8421.2038765025991</v>
      </c>
      <c r="P333" s="21"/>
      <c r="Q333" s="21">
        <f t="shared" si="248"/>
        <v>11033.415561585745</v>
      </c>
      <c r="R333" s="21">
        <f t="shared" si="249"/>
        <v>14080.89157332112</v>
      </c>
      <c r="S333" s="21"/>
      <c r="T333" s="21">
        <f t="shared" si="250"/>
        <v>17538.256141604666</v>
      </c>
      <c r="U333" s="21">
        <f t="shared" si="251"/>
        <v>21357.486910466661</v>
      </c>
      <c r="V333" s="21"/>
      <c r="W333" s="21">
        <f t="shared" si="252"/>
        <v>25469.580019045567</v>
      </c>
      <c r="X333" s="21">
        <f t="shared" si="253"/>
        <v>29787.820710460368</v>
      </c>
      <c r="Y333" s="21"/>
      <c r="Z333" s="21">
        <f t="shared" si="254"/>
        <v>34212.30716294708</v>
      </c>
      <c r="AA333" s="21">
        <f t="shared" si="255"/>
        <v>38635.277921219895</v>
      </c>
      <c r="AB333" s="21"/>
      <c r="AC333" s="21">
        <f t="shared" si="256"/>
        <v>42946.75847538899</v>
      </c>
      <c r="AD333" s="21">
        <f t="shared" si="257"/>
        <v>47040.064465837328</v>
      </c>
      <c r="AE333" s="21"/>
      <c r="AF333" s="21">
        <f t="shared" si="258"/>
        <v>50816.765468796439</v>
      </c>
      <c r="AG333" s="21">
        <f t="shared" si="259"/>
        <v>54190.80887591857</v>
      </c>
      <c r="AH333" s="21"/>
      <c r="AI333" s="21">
        <f t="shared" si="260"/>
        <v>57091.612216711022</v>
      </c>
      <c r="AJ333" s="21">
        <f t="shared" si="261"/>
        <v>59466.040425909006</v>
      </c>
      <c r="AK333" s="21"/>
      <c r="AL333" s="21">
        <f t="shared" si="262"/>
        <v>61279.281248689818</v>
      </c>
      <c r="AM333" s="21">
        <f t="shared" si="263"/>
        <v>62514.710139919393</v>
      </c>
      <c r="AN333" s="21">
        <f t="shared" si="264"/>
        <v>63172.892191048115</v>
      </c>
      <c r="AO333" s="21">
        <f t="shared" si="265"/>
        <v>63269.902423081781</v>
      </c>
      <c r="AP333" s="21">
        <f t="shared" si="266"/>
        <v>62835.159137823</v>
      </c>
      <c r="AQ333" s="21">
        <f t="shared" si="267"/>
        <v>61908.961332679137</v>
      </c>
      <c r="AR333" s="21">
        <f t="shared" si="268"/>
        <v>60539.904603378345</v>
      </c>
      <c r="AS333" s="21">
        <f t="shared" si="269"/>
        <v>58782.324749854888</v>
      </c>
      <c r="AT333" s="21">
        <f t="shared" si="270"/>
        <v>56693.888401154385</v>
      </c>
      <c r="AU333" s="21">
        <f t="shared" si="271"/>
        <v>54333.418713861727</v>
      </c>
      <c r="AV333" s="21">
        <f t="shared" si="272"/>
        <v>51759.014158554688</v>
      </c>
      <c r="AW333" s="21">
        <f t="shared" si="273"/>
        <v>49026.491406058929</v>
      </c>
      <c r="AX333" s="21">
        <f t="shared" si="274"/>
        <v>46188.160467917762</v>
      </c>
      <c r="AY333" s="21">
        <f t="shared" si="275"/>
        <v>43291.922038958925</v>
      </c>
      <c r="AZ333" s="21">
        <f t="shared" si="276"/>
        <v>40380.663467450679</v>
      </c>
      <c r="BA333" s="21">
        <f t="shared" si="277"/>
        <v>37491.920631994544</v>
      </c>
      <c r="BB333" s="21">
        <f t="shared" si="278"/>
        <v>34657.767705929262</v>
      </c>
      <c r="BC333" s="21">
        <f t="shared" si="279"/>
        <v>31904.894694318373</v>
      </c>
      <c r="BD333" s="21">
        <f t="shared" si="280"/>
        <v>29254.83305337085</v>
      </c>
      <c r="BE333" s="21">
        <f t="shared" si="281"/>
        <v>26724.291988669662</v>
      </c>
      <c r="BF333" s="21">
        <f t="shared" si="282"/>
        <v>24325.571579584466</v>
      </c>
      <c r="BG333" s="21">
        <f t="shared" si="283"/>
        <v>22067.023180887212</v>
      </c>
      <c r="BH333" s="21">
        <f t="shared" si="284"/>
        <v>19953.532191098264</v>
      </c>
      <c r="BI333" s="21">
        <f t="shared" si="285"/>
        <v>17987.002927041598</v>
      </c>
      <c r="BJ333" s="21">
        <f t="shared" si="286"/>
        <v>16166.829769535429</v>
      </c>
      <c r="BK333" s="21">
        <f t="shared" si="287"/>
        <v>14490.342786805866</v>
      </c>
      <c r="BL333" s="21">
        <f t="shared" si="288"/>
        <v>12953.219605286451</v>
      </c>
      <c r="BM333" s="21">
        <f t="shared" si="289"/>
        <v>11549.858338086238</v>
      </c>
      <c r="BN333" s="21">
        <f t="shared" si="290"/>
        <v>10273.708895029285</v>
      </c>
      <c r="BO333" s="21">
        <f t="shared" si="291"/>
        <v>9117.5620078648899</v>
      </c>
      <c r="BP333" s="21">
        <f t="shared" si="292"/>
        <v>8073.7968520882341</v>
      </c>
      <c r="BQ333" s="21">
        <f t="shared" si="293"/>
        <v>7134.5892854023241</v>
      </c>
      <c r="BR333" s="21">
        <f t="shared" si="294"/>
        <v>6292.083510235957</v>
      </c>
      <c r="BS333" s="21">
        <f t="shared" si="295"/>
        <v>5538.5304620624092</v>
      </c>
      <c r="BT333" s="21">
        <f t="shared" si="296"/>
        <v>4866.3964824897994</v>
      </c>
      <c r="BU333" s="21">
        <f t="shared" si="297"/>
        <v>4268.445907254576</v>
      </c>
      <c r="BV333" s="21">
        <f t="shared" si="298"/>
        <v>3737.8011296962491</v>
      </c>
      <c r="BW333" s="21">
        <f t="shared" si="299"/>
        <v>3267.9835291171189</v>
      </c>
      <c r="BX333" s="21">
        <f t="shared" si="300"/>
        <v>2852.9384131823444</v>
      </c>
      <c r="BY333" s="21">
        <f t="shared" si="301"/>
        <v>2487.0468409488353</v>
      </c>
      <c r="BZ333" s="21">
        <f t="shared" si="302"/>
        <v>2165.1268892526587</v>
      </c>
      <c r="CA333" s="21">
        <f t="shared" si="303"/>
        <v>1882.4266162809051</v>
      </c>
      <c r="CB333" s="21">
        <f t="shared" si="304"/>
        <v>1634.6106742397444</v>
      </c>
      <c r="CC333" s="21">
        <f t="shared" si="305"/>
        <v>1417.7422365555428</v>
      </c>
      <c r="CD333" s="21">
        <f t="shared" si="306"/>
        <v>1228.2616396691567</v>
      </c>
      <c r="CE333" s="21">
        <f t="shared" si="307"/>
        <v>1062.9628984691524</v>
      </c>
      <c r="CF333" s="21">
        <f t="shared" si="308"/>
        <v>918.96903932056671</v>
      </c>
      <c r="CG333" s="21">
        <f t="shared" si="309"/>
        <v>793.70700566246614</v>
      </c>
      <c r="CH333" s="21">
        <f t="shared" si="310"/>
        <v>684.88272745544953</v>
      </c>
      <c r="CI333" s="21">
        <f t="shared" si="311"/>
        <v>590.45680598113438</v>
      </c>
      <c r="CJ333" s="21">
        <f t="shared" si="312"/>
        <v>508.62114766248766</v>
      </c>
      <c r="CK333" s="21">
        <f t="shared" si="313"/>
        <v>437.77678266369077</v>
      </c>
      <c r="CL333" s="22">
        <f t="shared" si="314"/>
        <v>2628.8667990200456</v>
      </c>
      <c r="CM333" s="20">
        <f t="shared" si="387"/>
        <v>1218.838497660453</v>
      </c>
      <c r="CN333" s="21">
        <f t="shared" si="388"/>
        <v>847.43274674759778</v>
      </c>
      <c r="CO333" s="21">
        <f t="shared" si="389"/>
        <v>1305.2858465277859</v>
      </c>
      <c r="CP333" s="21">
        <f t="shared" si="390"/>
        <v>1940.0422760031008</v>
      </c>
      <c r="CQ333" s="21">
        <f t="shared" si="391"/>
        <v>2790.241595206332</v>
      </c>
      <c r="CR333" s="21">
        <f t="shared" si="392"/>
        <v>3893.0877310989199</v>
      </c>
      <c r="CS333" s="21">
        <f t="shared" si="393"/>
        <v>5281.4988708032906</v>
      </c>
      <c r="CT333" s="21">
        <f t="shared" si="394"/>
        <v>6981.1157868042364</v>
      </c>
      <c r="CU333" s="21">
        <f t="shared" si="395"/>
        <v>9007.5676371625868</v>
      </c>
      <c r="CV333" s="21">
        <f t="shared" si="396"/>
        <v>11364.272475220172</v>
      </c>
      <c r="CW333" s="21">
        <f t="shared" si="397"/>
        <v>14040.993227053876</v>
      </c>
      <c r="CX333" s="21">
        <f t="shared" si="398"/>
        <v>17013.289086578898</v>
      </c>
      <c r="CY333" s="21">
        <f t="shared" si="399"/>
        <v>20242.909943990966</v>
      </c>
      <c r="CZ333" s="21">
        <f t="shared" si="400"/>
        <v>23679.090432577937</v>
      </c>
      <c r="DA333" s="21">
        <f t="shared" si="401"/>
        <v>27260.62132319123</v>
      </c>
      <c r="DB333" s="21">
        <f t="shared" si="402"/>
        <v>30918.516967733798</v>
      </c>
      <c r="DC333" s="21">
        <f t="shared" si="403"/>
        <v>34579.062237303777</v>
      </c>
      <c r="DD333" s="21">
        <f t="shared" si="404"/>
        <v>38167.011329321256</v>
      </c>
      <c r="DE333" s="21">
        <f t="shared" si="405"/>
        <v>41608.721460793342</v>
      </c>
      <c r="DF333" s="21">
        <f t="shared" si="406"/>
        <v>44835.032370760746</v>
      </c>
      <c r="DG333" s="21">
        <f t="shared" si="407"/>
        <v>47783.742249346426</v>
      </c>
      <c r="DH333" s="21">
        <f t="shared" si="408"/>
        <v>50401.576554136773</v>
      </c>
      <c r="DI333" s="21">
        <f t="shared" si="409"/>
        <v>52645.593032526645</v>
      </c>
      <c r="DJ333" s="21">
        <f t="shared" si="410"/>
        <v>54484.009954739042</v>
      </c>
      <c r="DK333" s="21">
        <f t="shared" si="411"/>
        <v>55896.482057679168</v>
      </c>
      <c r="DL333" s="21">
        <f t="shared" si="412"/>
        <v>56873.878186997383</v>
      </c>
      <c r="DM333" s="21">
        <f t="shared" si="413"/>
        <v>57417.635379682957</v>
      </c>
      <c r="DN333" s="21">
        <f t="shared" si="414"/>
        <v>57538.776327778971</v>
      </c>
      <c r="DO333" s="21">
        <f t="shared" si="415"/>
        <v>57256.681645576071</v>
      </c>
      <c r="DP333" s="21">
        <f t="shared" si="416"/>
        <v>56597.706394029337</v>
      </c>
      <c r="DQ333" s="21">
        <f t="shared" si="417"/>
        <v>55593.723373429384</v>
      </c>
      <c r="DR333" s="21">
        <f t="shared" si="418"/>
        <v>54280.665288746757</v>
      </c>
      <c r="DS333" s="21">
        <f t="shared" si="419"/>
        <v>52697.125432555789</v>
      </c>
      <c r="DT333" s="21">
        <f t="shared" si="420"/>
        <v>50883.063243714219</v>
      </c>
      <c r="DU333" s="21">
        <f t="shared" si="421"/>
        <v>48878.647978282388</v>
      </c>
      <c r="DV333" s="21">
        <f t="shared" si="422"/>
        <v>46723.261516957988</v>
      </c>
      <c r="DW333" s="21">
        <f t="shared" si="423"/>
        <v>44454.670536739788</v>
      </c>
      <c r="DX333" s="21">
        <f t="shared" si="424"/>
        <v>42108.369186766024</v>
      </c>
      <c r="DY333" s="21">
        <f t="shared" si="425"/>
        <v>39717.086145336943</v>
      </c>
      <c r="DZ333" s="21">
        <f t="shared" si="426"/>
        <v>37310.444473588148</v>
      </c>
      <c r="EA333" s="21">
        <f t="shared" si="427"/>
        <v>34914.758897048785</v>
      </c>
      <c r="EB333" s="21">
        <f t="shared" si="428"/>
        <v>32552.952848849483</v>
      </c>
      <c r="EC333" s="21">
        <f t="shared" si="429"/>
        <v>30244.576570316611</v>
      </c>
      <c r="ED333" s="21">
        <f t="shared" si="430"/>
        <v>28005.90754577348</v>
      </c>
      <c r="EE333" s="21">
        <f t="shared" si="431"/>
        <v>25850.115312964059</v>
      </c>
      <c r="EF333" s="21">
        <f t="shared" si="432"/>
        <v>23787.474020800153</v>
      </c>
      <c r="EG333" s="21">
        <f t="shared" si="433"/>
        <v>21825.60780917394</v>
      </c>
      <c r="EH333" s="21">
        <f t="shared" si="434"/>
        <v>19969.755998464701</v>
      </c>
      <c r="EI333" s="21">
        <f t="shared" si="435"/>
        <v>18223.047066135441</v>
      </c>
      <c r="EJ333" s="21">
        <f t="shared" si="436"/>
        <v>16586.77235180459</v>
      </c>
      <c r="EK333" s="21">
        <f t="shared" si="437"/>
        <v>15060.652294097321</v>
      </c>
      <c r="EL333" s="21">
        <f t="shared" si="438"/>
        <v>13643.089710708231</v>
      </c>
      <c r="EM333" s="21">
        <f t="shared" si="439"/>
        <v>12331.406155108147</v>
      </c>
      <c r="EN333" s="21">
        <f t="shared" si="440"/>
        <v>11122.058703751716</v>
      </c>
      <c r="EO333" s="21">
        <f t="shared" si="441"/>
        <v>10010.835643427801</v>
      </c>
      <c r="EP333" s="21">
        <f t="shared" si="442"/>
        <v>8993.0304459998879</v>
      </c>
      <c r="EQ333" s="21">
        <f t="shared" si="443"/>
        <v>8063.5941505060409</v>
      </c>
      <c r="ER333" s="21">
        <f t="shared" si="444"/>
        <v>7217.266837650096</v>
      </c>
      <c r="ES333" s="21">
        <f t="shared" si="445"/>
        <v>6448.6892990487195</v>
      </c>
      <c r="ET333" s="21">
        <f t="shared" si="446"/>
        <v>5752.4962937014307</v>
      </c>
      <c r="EU333" s="21">
        <f t="shared" si="447"/>
        <v>5123.3929674116753</v>
      </c>
      <c r="EV333" s="21">
        <f t="shared" si="448"/>
        <v>4556.2161065982191</v>
      </c>
      <c r="EW333" s="21">
        <f t="shared" si="449"/>
        <v>4045.9819237391184</v>
      </c>
      <c r="EX333" s="21">
        <f t="shared" si="450"/>
        <v>3587.9220434813565</v>
      </c>
      <c r="EY333" s="21">
        <f t="shared" si="451"/>
        <v>3177.5092898817529</v>
      </c>
      <c r="EZ333" s="21">
        <f t="shared" si="452"/>
        <v>2810.4747782099407</v>
      </c>
      <c r="FA333" s="21">
        <f t="shared" si="453"/>
        <v>2482.8176988807013</v>
      </c>
      <c r="FB333" s="21">
        <f t="shared" si="454"/>
        <v>2190.8090544860502</v>
      </c>
      <c r="FC333" s="21">
        <f t="shared" si="455"/>
        <v>1930.9904798352381</v>
      </c>
      <c r="FD333" s="21">
        <f t="shared" si="456"/>
        <v>1700.1691442953702</v>
      </c>
      <c r="FE333" s="21">
        <f t="shared" si="457"/>
        <v>1495.4096092525042</v>
      </c>
      <c r="FF333" s="22">
        <f t="shared" si="458"/>
        <v>10411.448147446934</v>
      </c>
    </row>
    <row r="334" spans="1:162" ht="15.5" x14ac:dyDescent="0.35">
      <c r="A334" s="4" t="s">
        <v>140</v>
      </c>
      <c r="B334" s="18">
        <f>[1]InputData!C127</f>
        <v>1752804</v>
      </c>
      <c r="C334" s="19">
        <f>'[1]Cenários obesidade'!B129</f>
        <v>27.429647683040614</v>
      </c>
      <c r="D334" s="19">
        <f>'[1]Cenários obesidade'!C129</f>
        <v>5.8303122299622379</v>
      </c>
      <c r="E334" s="19">
        <f>'[1]Cenários obesidade'!D129</f>
        <v>30.172612451344676</v>
      </c>
      <c r="F334" s="19">
        <f>'[1]Cenários obesidade'!E129</f>
        <v>6.4133434529584612</v>
      </c>
      <c r="G334" s="20">
        <f t="shared" si="239"/>
        <v>3.2895300531984377</v>
      </c>
      <c r="H334" s="21">
        <f t="shared" si="240"/>
        <v>0.2102113576779911</v>
      </c>
      <c r="I334" s="20">
        <f t="shared" si="241"/>
        <v>3.3848402330027625</v>
      </c>
      <c r="J334" s="22">
        <f t="shared" si="242"/>
        <v>0.2102113576779911</v>
      </c>
      <c r="K334" s="20">
        <f t="shared" si="243"/>
        <v>4970.8970511612197</v>
      </c>
      <c r="L334" s="21">
        <f t="shared" si="244"/>
        <v>2960.0067294000664</v>
      </c>
      <c r="M334" s="21">
        <f t="shared" si="245"/>
        <v>4274.4213940781601</v>
      </c>
      <c r="N334" s="21">
        <f t="shared" si="246"/>
        <v>5967.3175334629268</v>
      </c>
      <c r="O334" s="21">
        <f t="shared" si="247"/>
        <v>8075.5357135919394</v>
      </c>
      <c r="P334" s="21"/>
      <c r="Q334" s="21">
        <f t="shared" si="248"/>
        <v>10619.593171341203</v>
      </c>
      <c r="R334" s="21">
        <f t="shared" si="249"/>
        <v>13599.982395216275</v>
      </c>
      <c r="S334" s="21"/>
      <c r="T334" s="21">
        <f t="shared" si="250"/>
        <v>16994.978834948615</v>
      </c>
      <c r="U334" s="21">
        <f t="shared" si="251"/>
        <v>20760.211403488171</v>
      </c>
      <c r="V334" s="21"/>
      <c r="W334" s="21">
        <f t="shared" si="252"/>
        <v>24830.034616124285</v>
      </c>
      <c r="X334" s="21">
        <f t="shared" si="253"/>
        <v>29120.538627665392</v>
      </c>
      <c r="Y334" s="21"/>
      <c r="Z334" s="21">
        <f t="shared" si="254"/>
        <v>33533.870374951104</v>
      </c>
      <c r="AA334" s="21">
        <f t="shared" si="255"/>
        <v>37963.432234761342</v>
      </c>
      <c r="AB334" s="21"/>
      <c r="AC334" s="21">
        <f t="shared" si="256"/>
        <v>42299.479597359081</v>
      </c>
      <c r="AD334" s="21">
        <f t="shared" si="257"/>
        <v>46434.651356319875</v>
      </c>
      <c r="AE334" s="21"/>
      <c r="AF334" s="21">
        <f t="shared" si="258"/>
        <v>50269.026397229944</v>
      </c>
      <c r="AG334" s="21">
        <f t="shared" si="259"/>
        <v>53714.38983597426</v>
      </c>
      <c r="AH334" s="21"/>
      <c r="AI334" s="21">
        <f t="shared" si="260"/>
        <v>56697.49929864407</v>
      </c>
      <c r="AJ334" s="21">
        <f t="shared" si="261"/>
        <v>59162.249715647013</v>
      </c>
      <c r="AK334" s="21"/>
      <c r="AL334" s="21">
        <f t="shared" si="262"/>
        <v>61070.733636895078</v>
      </c>
      <c r="AM334" s="21">
        <f t="shared" si="263"/>
        <v>62403.275291989397</v>
      </c>
      <c r="AN334" s="21">
        <f t="shared" si="264"/>
        <v>63157.576462220299</v>
      </c>
      <c r="AO334" s="21">
        <f t="shared" si="265"/>
        <v>63347.149795740996</v>
      </c>
      <c r="AP334" s="21">
        <f t="shared" si="266"/>
        <v>62999.23201026598</v>
      </c>
      <c r="AQ334" s="21">
        <f t="shared" si="267"/>
        <v>62152.368639415916</v>
      </c>
      <c r="AR334" s="21">
        <f t="shared" si="268"/>
        <v>60853.847602781025</v>
      </c>
      <c r="AS334" s="21">
        <f t="shared" si="269"/>
        <v>59157.135153677154</v>
      </c>
      <c r="AT334" s="21">
        <f t="shared" si="270"/>
        <v>57119.438670070871</v>
      </c>
      <c r="AU334" s="21">
        <f t="shared" si="271"/>
        <v>54799.489731496418</v>
      </c>
      <c r="AV334" s="21">
        <f t="shared" si="272"/>
        <v>52255.610676437849</v>
      </c>
      <c r="AW334" s="21">
        <f t="shared" si="273"/>
        <v>49544.100307133696</v>
      </c>
      <c r="AX334" s="21">
        <f t="shared" si="274"/>
        <v>46717.95083216887</v>
      </c>
      <c r="AY334" s="21">
        <f t="shared" si="275"/>
        <v>43825.889121454435</v>
      </c>
      <c r="AZ334" s="21">
        <f t="shared" si="276"/>
        <v>40911.721009332781</v>
      </c>
      <c r="BA334" s="21">
        <f t="shared" si="277"/>
        <v>38013.94747152958</v>
      </c>
      <c r="BB334" s="21">
        <f t="shared" si="278"/>
        <v>35165.615531656353</v>
      </c>
      <c r="BC334" s="21">
        <f t="shared" si="279"/>
        <v>32394.36409865172</v>
      </c>
      <c r="BD334" s="21">
        <f t="shared" si="280"/>
        <v>29722.624922692208</v>
      </c>
      <c r="BE334" s="21">
        <f t="shared" si="281"/>
        <v>27167.940821123786</v>
      </c>
      <c r="BF334" s="21">
        <f t="shared" si="282"/>
        <v>24743.366659867177</v>
      </c>
      <c r="BG334" s="21">
        <f t="shared" si="283"/>
        <v>22457.922752699658</v>
      </c>
      <c r="BH334" s="21">
        <f t="shared" si="284"/>
        <v>20317.074926352179</v>
      </c>
      <c r="BI334" s="21">
        <f t="shared" si="285"/>
        <v>18323.220153263519</v>
      </c>
      <c r="BJ334" s="21">
        <f t="shared" si="286"/>
        <v>16476.16112463926</v>
      </c>
      <c r="BK334" s="21">
        <f t="shared" si="287"/>
        <v>14773.557251087348</v>
      </c>
      <c r="BL334" s="21">
        <f t="shared" si="288"/>
        <v>13211.343230375667</v>
      </c>
      <c r="BM334" s="21">
        <f t="shared" si="289"/>
        <v>11784.109458680654</v>
      </c>
      <c r="BN334" s="21">
        <f t="shared" si="290"/>
        <v>10485.441171663197</v>
      </c>
      <c r="BO334" s="21">
        <f t="shared" si="291"/>
        <v>9308.2153028853354</v>
      </c>
      <c r="BP334" s="21">
        <f t="shared" si="292"/>
        <v>8244.8556783065378</v>
      </c>
      <c r="BQ334" s="21">
        <f t="shared" si="293"/>
        <v>7287.548377585761</v>
      </c>
      <c r="BR334" s="21">
        <f t="shared" si="294"/>
        <v>6428.419942895127</v>
      </c>
      <c r="BS334" s="21">
        <f t="shared" si="295"/>
        <v>5659.6816620612799</v>
      </c>
      <c r="BT334" s="21">
        <f t="shared" si="296"/>
        <v>4973.743451605992</v>
      </c>
      <c r="BU334" s="21">
        <f t="shared" si="297"/>
        <v>4363.3009685987108</v>
      </c>
      <c r="BV334" s="21">
        <f t="shared" si="298"/>
        <v>3821.3995346067954</v>
      </c>
      <c r="BW334" s="21">
        <f t="shared" si="299"/>
        <v>3341.4783007654082</v>
      </c>
      <c r="BX334" s="21">
        <f t="shared" si="300"/>
        <v>2917.3978537776538</v>
      </c>
      <c r="BY334" s="21">
        <f t="shared" si="301"/>
        <v>2543.4541864024877</v>
      </c>
      <c r="BZ334" s="21">
        <f t="shared" si="302"/>
        <v>2214.3816547532087</v>
      </c>
      <c r="CA334" s="21">
        <f t="shared" si="303"/>
        <v>1925.3472356141099</v>
      </c>
      <c r="CB334" s="21">
        <f t="shared" si="304"/>
        <v>1671.9380928394669</v>
      </c>
      <c r="CC334" s="21">
        <f t="shared" si="305"/>
        <v>1450.1441717880928</v>
      </c>
      <c r="CD334" s="21">
        <f t="shared" si="306"/>
        <v>1256.3372708398992</v>
      </c>
      <c r="CE334" s="21">
        <f t="shared" si="307"/>
        <v>1087.2477930359291</v>
      </c>
      <c r="CF334" s="21">
        <f t="shared" si="308"/>
        <v>939.94016063621882</v>
      </c>
      <c r="CG334" s="21">
        <f t="shared" si="309"/>
        <v>811.78768130714445</v>
      </c>
      <c r="CH334" s="21">
        <f t="shared" si="310"/>
        <v>700.44748611551609</v>
      </c>
      <c r="CI334" s="21">
        <f t="shared" si="311"/>
        <v>603.83601519554145</v>
      </c>
      <c r="CJ334" s="21">
        <f t="shared" si="312"/>
        <v>520.10540502522269</v>
      </c>
      <c r="CK334" s="21">
        <f t="shared" si="313"/>
        <v>447.62102965997735</v>
      </c>
      <c r="CL334" s="22">
        <f t="shared" si="314"/>
        <v>2685.0459469705534</v>
      </c>
      <c r="CM334" s="20">
        <f t="shared" si="387"/>
        <v>1125.1540662008583</v>
      </c>
      <c r="CN334" s="21">
        <f t="shared" si="388"/>
        <v>791.55987559766106</v>
      </c>
      <c r="CO334" s="21">
        <f t="shared" si="389"/>
        <v>1225.0864795912773</v>
      </c>
      <c r="CP334" s="21">
        <f t="shared" si="390"/>
        <v>1829.0966297714233</v>
      </c>
      <c r="CQ334" s="21">
        <f t="shared" si="391"/>
        <v>2641.9342290830073</v>
      </c>
      <c r="CR334" s="21">
        <f t="shared" si="392"/>
        <v>3701.0702876347764</v>
      </c>
      <c r="CS334" s="21">
        <f t="shared" si="393"/>
        <v>5040.2092732447572</v>
      </c>
      <c r="CT334" s="21">
        <f t="shared" si="394"/>
        <v>6686.3047056997239</v>
      </c>
      <c r="CU334" s="21">
        <f t="shared" si="395"/>
        <v>8656.7795221653032</v>
      </c>
      <c r="CV334" s="21">
        <f t="shared" si="396"/>
        <v>10957.231957039694</v>
      </c>
      <c r="CW334" s="21">
        <f t="shared" si="397"/>
        <v>13579.857375408472</v>
      </c>
      <c r="CX334" s="21">
        <f t="shared" si="398"/>
        <v>16502.740121858154</v>
      </c>
      <c r="CY334" s="21">
        <f t="shared" si="399"/>
        <v>19690.07932642012</v>
      </c>
      <c r="CZ334" s="21">
        <f t="shared" si="400"/>
        <v>23093.32152643396</v>
      </c>
      <c r="DA334" s="21">
        <f t="shared" si="401"/>
        <v>26653.092094329571</v>
      </c>
      <c r="DB334" s="21">
        <f t="shared" si="402"/>
        <v>30301.755002008042</v>
      </c>
      <c r="DC334" s="21">
        <f t="shared" si="403"/>
        <v>33966.39099326203</v>
      </c>
      <c r="DD334" s="21">
        <f t="shared" si="404"/>
        <v>37571.968819767964</v>
      </c>
      <c r="DE334" s="21">
        <f t="shared" si="405"/>
        <v>41044.490881311307</v>
      </c>
      <c r="DF334" s="21">
        <f t="shared" si="406"/>
        <v>44313.919320480898</v>
      </c>
      <c r="DG334" s="21">
        <f t="shared" si="407"/>
        <v>47316.726087455754</v>
      </c>
      <c r="DH334" s="21">
        <f t="shared" si="408"/>
        <v>49997.955122179046</v>
      </c>
      <c r="DI334" s="21">
        <f t="shared" si="409"/>
        <v>52312.731390059766</v>
      </c>
      <c r="DJ334" s="21">
        <f t="shared" si="410"/>
        <v>54227.195706351813</v>
      </c>
      <c r="DK334" s="21">
        <f t="shared" si="411"/>
        <v>55718.882868380853</v>
      </c>
      <c r="DL334" s="21">
        <f t="shared" si="412"/>
        <v>56776.591548514734</v>
      </c>
      <c r="DM334" s="21">
        <f t="shared" si="413"/>
        <v>57399.81675790251</v>
      </c>
      <c r="DN334" s="21">
        <f t="shared" si="414"/>
        <v>57597.829477552244</v>
      </c>
      <c r="DO334" s="21">
        <f t="shared" si="415"/>
        <v>57388.493981554879</v>
      </c>
      <c r="DP334" s="21">
        <f t="shared" si="416"/>
        <v>56796.912628915976</v>
      </c>
      <c r="DQ334" s="21">
        <f t="shared" si="417"/>
        <v>55853.981907536916</v>
      </c>
      <c r="DR334" s="21">
        <f t="shared" si="418"/>
        <v>54594.933776100326</v>
      </c>
      <c r="DS334" s="21">
        <f t="shared" si="419"/>
        <v>53057.924293047174</v>
      </c>
      <c r="DT334" s="21">
        <f t="shared" si="420"/>
        <v>51282.718404731393</v>
      </c>
      <c r="DU334" s="21">
        <f t="shared" si="421"/>
        <v>49309.506621960005</v>
      </c>
      <c r="DV334" s="21">
        <f t="shared" si="422"/>
        <v>47177.876936085195</v>
      </c>
      <c r="DW334" s="21">
        <f t="shared" si="423"/>
        <v>44925.954263852036</v>
      </c>
      <c r="DX334" s="21">
        <f t="shared" si="424"/>
        <v>42589.710298153586</v>
      </c>
      <c r="DY334" s="21">
        <f t="shared" si="425"/>
        <v>40202.439030175403</v>
      </c>
      <c r="DZ334" s="21">
        <f t="shared" si="426"/>
        <v>37794.387400762702</v>
      </c>
      <c r="EA334" s="21">
        <f t="shared" si="427"/>
        <v>35392.52643120179</v>
      </c>
      <c r="EB334" s="21">
        <f t="shared" si="428"/>
        <v>33020.44559866163</v>
      </c>
      <c r="EC334" s="21">
        <f t="shared" si="429"/>
        <v>30698.351939574124</v>
      </c>
      <c r="ED334" s="21">
        <f t="shared" si="430"/>
        <v>28443.155147787107</v>
      </c>
      <c r="EE334" s="21">
        <f t="shared" si="431"/>
        <v>26268.62054710112</v>
      </c>
      <c r="EF334" s="21">
        <f t="shared" si="432"/>
        <v>24185.573038822327</v>
      </c>
      <c r="EG334" s="21">
        <f t="shared" si="433"/>
        <v>22202.136756402895</v>
      </c>
      <c r="EH334" s="21">
        <f t="shared" si="434"/>
        <v>20323.997032534488</v>
      </c>
      <c r="EI334" s="21">
        <f t="shared" si="435"/>
        <v>18554.673260256248</v>
      </c>
      <c r="EJ334" s="21">
        <f t="shared" si="436"/>
        <v>16895.793200276406</v>
      </c>
      <c r="EK334" s="21">
        <f t="shared" si="437"/>
        <v>15347.361170145514</v>
      </c>
      <c r="EL334" s="21">
        <f t="shared" si="438"/>
        <v>13908.014290724406</v>
      </c>
      <c r="EM334" s="21">
        <f t="shared" si="439"/>
        <v>12575.262525240174</v>
      </c>
      <c r="EN334" s="21">
        <f t="shared" si="440"/>
        <v>11345.709607448611</v>
      </c>
      <c r="EO334" s="21">
        <f t="shared" si="441"/>
        <v>10215.253112402681</v>
      </c>
      <c r="EP334" s="21">
        <f t="shared" si="442"/>
        <v>9179.2628806698849</v>
      </c>
      <c r="EQ334" s="21">
        <f t="shared" si="443"/>
        <v>8232.7377765359797</v>
      </c>
      <c r="ER334" s="21">
        <f t="shared" si="444"/>
        <v>7370.4413591271659</v>
      </c>
      <c r="ES334" s="21">
        <f t="shared" si="445"/>
        <v>6587.0174920118052</v>
      </c>
      <c r="ET334" s="21">
        <f t="shared" si="446"/>
        <v>5877.0872320058043</v>
      </c>
      <c r="EU334" s="21">
        <f t="shared" si="447"/>
        <v>5235.3285421061473</v>
      </c>
      <c r="EV334" s="21">
        <f t="shared" si="448"/>
        <v>4656.5404861868237</v>
      </c>
      <c r="EW334" s="21">
        <f t="shared" si="449"/>
        <v>4135.6936023627586</v>
      </c>
      <c r="EX334" s="21">
        <f t="shared" si="450"/>
        <v>3667.9681339635677</v>
      </c>
      <c r="EY334" s="21">
        <f t="shared" si="451"/>
        <v>3248.7817360233685</v>
      </c>
      <c r="EZ334" s="21">
        <f t="shared" si="452"/>
        <v>2873.8081833023812</v>
      </c>
      <c r="FA334" s="21">
        <f t="shared" si="453"/>
        <v>2538.9884932657683</v>
      </c>
      <c r="FB334" s="21">
        <f t="shared" si="454"/>
        <v>2240.5357524938354</v>
      </c>
      <c r="FC334" s="21">
        <f t="shared" si="455"/>
        <v>1974.9348043936357</v>
      </c>
      <c r="FD334" s="21">
        <f t="shared" si="456"/>
        <v>1738.9378249766839</v>
      </c>
      <c r="FE334" s="21">
        <f t="shared" si="457"/>
        <v>1529.5566858001052</v>
      </c>
      <c r="FF334" s="22">
        <f t="shared" si="458"/>
        <v>10644.894367613457</v>
      </c>
    </row>
    <row r="335" spans="1:162" ht="15.5" x14ac:dyDescent="0.35">
      <c r="A335" s="4" t="s">
        <v>141</v>
      </c>
      <c r="B335" s="18">
        <f>[1]InputData!C128</f>
        <v>1746439</v>
      </c>
      <c r="C335" s="19">
        <f>'[1]Cenários obesidade'!B130</f>
        <v>27.42574559657244</v>
      </c>
      <c r="D335" s="19">
        <f>'[1]Cenários obesidade'!C130</f>
        <v>5.8278114268233407</v>
      </c>
      <c r="E335" s="19">
        <f>'[1]Cenários obesidade'!D130</f>
        <v>30.168320156229683</v>
      </c>
      <c r="F335" s="19">
        <f>'[1]Cenários obesidade'!E130</f>
        <v>6.410592569505674</v>
      </c>
      <c r="G335" s="20">
        <f t="shared" si="239"/>
        <v>3.2894001771745276</v>
      </c>
      <c r="H335" s="21">
        <f t="shared" si="240"/>
        <v>0.2101523988229724</v>
      </c>
      <c r="I335" s="20">
        <f t="shared" si="241"/>
        <v>3.3847103569788524</v>
      </c>
      <c r="J335" s="22">
        <f t="shared" si="242"/>
        <v>0.2101523988229724</v>
      </c>
      <c r="K335" s="20">
        <f t="shared" si="243"/>
        <v>4950.4460951975097</v>
      </c>
      <c r="L335" s="21">
        <f t="shared" si="244"/>
        <v>2949.0183053160822</v>
      </c>
      <c r="M335" s="21">
        <f t="shared" si="245"/>
        <v>4259.1034253091748</v>
      </c>
      <c r="N335" s="21">
        <f t="shared" si="246"/>
        <v>5946.6025330506454</v>
      </c>
      <c r="O335" s="21">
        <f t="shared" si="247"/>
        <v>8048.286684050383</v>
      </c>
      <c r="P335" s="21"/>
      <c r="Q335" s="21">
        <f t="shared" si="248"/>
        <v>10584.644047699214</v>
      </c>
      <c r="R335" s="21">
        <f t="shared" si="249"/>
        <v>13556.183335010897</v>
      </c>
      <c r="S335" s="21"/>
      <c r="T335" s="21">
        <f t="shared" si="250"/>
        <v>16941.243401885797</v>
      </c>
      <c r="U335" s="21">
        <f t="shared" si="251"/>
        <v>20695.562705540691</v>
      </c>
      <c r="V335" s="21"/>
      <c r="W335" s="21">
        <f t="shared" si="252"/>
        <v>24753.64771727633</v>
      </c>
      <c r="X335" s="21">
        <f t="shared" si="253"/>
        <v>29031.776984769276</v>
      </c>
      <c r="Y335" s="21"/>
      <c r="Z335" s="21">
        <f t="shared" si="254"/>
        <v>33432.314587126864</v>
      </c>
      <c r="AA335" s="21">
        <f t="shared" si="255"/>
        <v>37848.899971823128</v>
      </c>
      <c r="AB335" s="21"/>
      <c r="AC335" s="21">
        <f t="shared" si="256"/>
        <v>42172.03614829485</v>
      </c>
      <c r="AD335" s="21">
        <f t="shared" si="257"/>
        <v>46294.61077426275</v>
      </c>
      <c r="AE335" s="21"/>
      <c r="AF335" s="21">
        <f t="shared" si="258"/>
        <v>50116.943690006592</v>
      </c>
      <c r="AG335" s="21">
        <f t="shared" si="259"/>
        <v>53551.045046007755</v>
      </c>
      <c r="AH335" s="21"/>
      <c r="AI335" s="21">
        <f t="shared" si="260"/>
        <v>56523.874623982876</v>
      </c>
      <c r="AJ335" s="21">
        <f t="shared" si="261"/>
        <v>58979.501041359748</v>
      </c>
      <c r="AK335" s="21"/>
      <c r="AL335" s="21">
        <f t="shared" si="262"/>
        <v>60880.157973493879</v>
      </c>
      <c r="AM335" s="21">
        <f t="shared" si="263"/>
        <v>62206.275659129904</v>
      </c>
      <c r="AN335" s="21">
        <f t="shared" si="264"/>
        <v>62955.625719403026</v>
      </c>
      <c r="AO335" s="21">
        <f t="shared" si="265"/>
        <v>63141.754817897723</v>
      </c>
      <c r="AP335" s="21">
        <f t="shared" si="266"/>
        <v>62791.899448029661</v>
      </c>
      <c r="AQ335" s="21">
        <f t="shared" si="267"/>
        <v>61944.573306219252</v>
      </c>
      <c r="AR335" s="21">
        <f t="shared" si="268"/>
        <v>60647.004308799456</v>
      </c>
      <c r="AS335" s="21">
        <f t="shared" si="269"/>
        <v>58952.574574676175</v>
      </c>
      <c r="AT335" s="21">
        <f t="shared" si="270"/>
        <v>56918.38761069547</v>
      </c>
      <c r="AU335" s="21">
        <f t="shared" si="271"/>
        <v>54603.055928672657</v>
      </c>
      <c r="AV335" s="21">
        <f t="shared" si="272"/>
        <v>52064.772098006659</v>
      </c>
      <c r="AW335" s="21">
        <f t="shared" si="273"/>
        <v>49359.698739662555</v>
      </c>
      <c r="AX335" s="21">
        <f t="shared" si="274"/>
        <v>46540.689423437245</v>
      </c>
      <c r="AY335" s="21">
        <f t="shared" si="275"/>
        <v>43656.333448366087</v>
      </c>
      <c r="AZ335" s="21">
        <f t="shared" si="276"/>
        <v>40750.303179905139</v>
      </c>
      <c r="BA335" s="21">
        <f t="shared" si="277"/>
        <v>37860.972737535245</v>
      </c>
      <c r="BB335" s="21">
        <f t="shared" si="278"/>
        <v>35021.270882625846</v>
      </c>
      <c r="BC335" s="21">
        <f t="shared" si="279"/>
        <v>32258.728323919026</v>
      </c>
      <c r="BD335" s="21">
        <f t="shared" si="280"/>
        <v>29595.679661222959</v>
      </c>
      <c r="BE335" s="21">
        <f t="shared" si="281"/>
        <v>27049.58216440666</v>
      </c>
      <c r="BF335" s="21">
        <f t="shared" si="282"/>
        <v>24633.41692680823</v>
      </c>
      <c r="BG335" s="21">
        <f t="shared" si="283"/>
        <v>22356.142113413734</v>
      </c>
      <c r="BH335" s="21">
        <f t="shared" si="284"/>
        <v>20223.172610721434</v>
      </c>
      <c r="BI335" s="21">
        <f t="shared" si="285"/>
        <v>18236.865037544063</v>
      </c>
      <c r="BJ335" s="21">
        <f t="shared" si="286"/>
        <v>16396.991543196338</v>
      </c>
      <c r="BK335" s="21">
        <f t="shared" si="287"/>
        <v>14701.189929187332</v>
      </c>
      <c r="BL335" s="21">
        <f t="shared" si="288"/>
        <v>13145.3812769461</v>
      </c>
      <c r="BM335" s="21">
        <f t="shared" si="289"/>
        <v>11724.149394651302</v>
      </c>
      <c r="BN335" s="21">
        <f t="shared" si="290"/>
        <v>10431.078999849089</v>
      </c>
      <c r="BO335" s="21">
        <f t="shared" si="291"/>
        <v>9259.0516496089622</v>
      </c>
      <c r="BP335" s="21">
        <f t="shared" si="292"/>
        <v>8200.5000554629496</v>
      </c>
      <c r="BQ335" s="21">
        <f t="shared" si="293"/>
        <v>7247.6226272208241</v>
      </c>
      <c r="BR335" s="21">
        <f t="shared" si="294"/>
        <v>6392.5609352142956</v>
      </c>
      <c r="BS335" s="21">
        <f t="shared" si="295"/>
        <v>5627.5433227873036</v>
      </c>
      <c r="BT335" s="21">
        <f t="shared" si="296"/>
        <v>4944.9981964218268</v>
      </c>
      <c r="BU335" s="21">
        <f t="shared" si="297"/>
        <v>4337.6406216546029</v>
      </c>
      <c r="BV335" s="21">
        <f t="shared" si="298"/>
        <v>3798.5358053784203</v>
      </c>
      <c r="BW335" s="21">
        <f t="shared" si="299"/>
        <v>3321.1428893472498</v>
      </c>
      <c r="BX335" s="21">
        <f t="shared" si="300"/>
        <v>2899.3422495247964</v>
      </c>
      <c r="BY335" s="21">
        <f t="shared" si="301"/>
        <v>2527.4492190181991</v>
      </c>
      <c r="BZ335" s="21">
        <f t="shared" si="302"/>
        <v>2200.216850775219</v>
      </c>
      <c r="CA335" s="21">
        <f t="shared" si="303"/>
        <v>1912.8300270715883</v>
      </c>
      <c r="CB335" s="21">
        <f t="shared" si="304"/>
        <v>1660.8929187695596</v>
      </c>
      <c r="CC335" s="21">
        <f t="shared" si="305"/>
        <v>1440.4115075158024</v>
      </c>
      <c r="CD335" s="21">
        <f t="shared" si="306"/>
        <v>1247.7726144981414</v>
      </c>
      <c r="CE335" s="21">
        <f t="shared" si="307"/>
        <v>1079.7206338276503</v>
      </c>
      <c r="CF335" s="21">
        <f t="shared" si="308"/>
        <v>933.33294883763324</v>
      </c>
      <c r="CG335" s="21">
        <f t="shared" si="309"/>
        <v>805.99481599961769</v>
      </c>
      <c r="CH335" s="21">
        <f t="shared" si="310"/>
        <v>695.37433311368397</v>
      </c>
      <c r="CI335" s="21">
        <f t="shared" si="311"/>
        <v>599.39796458267381</v>
      </c>
      <c r="CJ335" s="21">
        <f t="shared" si="312"/>
        <v>516.22697509534635</v>
      </c>
      <c r="CK335" s="21">
        <f t="shared" si="313"/>
        <v>444.23502186052411</v>
      </c>
      <c r="CL335" s="22">
        <f t="shared" si="314"/>
        <v>2662.7368600203258</v>
      </c>
      <c r="CM335" s="20">
        <f t="shared" si="387"/>
        <v>1119.9533987686591</v>
      </c>
      <c r="CN335" s="21">
        <f t="shared" si="388"/>
        <v>788.25950756851626</v>
      </c>
      <c r="CO335" s="21">
        <f t="shared" si="389"/>
        <v>1220.1833902536835</v>
      </c>
      <c r="CP335" s="21">
        <f t="shared" si="390"/>
        <v>1822.0497986066507</v>
      </c>
      <c r="CQ335" s="21">
        <f t="shared" si="391"/>
        <v>2632.1083386713553</v>
      </c>
      <c r="CR335" s="21">
        <f t="shared" si="392"/>
        <v>3687.7438831119503</v>
      </c>
      <c r="CS335" s="21">
        <f t="shared" si="393"/>
        <v>5022.5890004341672</v>
      </c>
      <c r="CT335" s="21">
        <f t="shared" si="394"/>
        <v>6663.5450563727645</v>
      </c>
      <c r="CU335" s="21">
        <f t="shared" si="395"/>
        <v>8628.0070789122674</v>
      </c>
      <c r="CV335" s="21">
        <f t="shared" si="396"/>
        <v>10921.572817477381</v>
      </c>
      <c r="CW335" s="21">
        <f t="shared" si="397"/>
        <v>13536.466261040625</v>
      </c>
      <c r="CX335" s="21">
        <f t="shared" si="398"/>
        <v>16450.829636197297</v>
      </c>
      <c r="CY335" s="21">
        <f t="shared" si="399"/>
        <v>19628.947901443888</v>
      </c>
      <c r="CZ335" s="21">
        <f t="shared" si="400"/>
        <v>23022.378760046944</v>
      </c>
      <c r="DA335" s="21">
        <f t="shared" si="401"/>
        <v>26571.880406200431</v>
      </c>
      <c r="DB335" s="21">
        <f t="shared" si="402"/>
        <v>30209.966794781401</v>
      </c>
      <c r="DC335" s="21">
        <f t="shared" si="403"/>
        <v>33863.880778575905</v>
      </c>
      <c r="DD335" s="21">
        <f t="shared" si="404"/>
        <v>37458.76003635292</v>
      </c>
      <c r="DE335" s="21">
        <f t="shared" si="405"/>
        <v>40920.77738285411</v>
      </c>
      <c r="DF335" s="21">
        <f t="shared" si="406"/>
        <v>44180.061734851959</v>
      </c>
      <c r="DG335" s="21">
        <f t="shared" si="407"/>
        <v>47173.243440279824</v>
      </c>
      <c r="DH335" s="21">
        <f t="shared" si="408"/>
        <v>49845.512272840089</v>
      </c>
      <c r="DI335" s="21">
        <f t="shared" si="409"/>
        <v>52152.122945135088</v>
      </c>
      <c r="DJ335" s="21">
        <f t="shared" si="410"/>
        <v>54059.327153803584</v>
      </c>
      <c r="DK335" s="21">
        <f t="shared" si="411"/>
        <v>55544.749716560407</v>
      </c>
      <c r="DL335" s="21">
        <f t="shared" si="412"/>
        <v>56597.257259453931</v>
      </c>
      <c r="DM335" s="21">
        <f t="shared" si="413"/>
        <v>57216.390237893778</v>
      </c>
      <c r="DN335" s="21">
        <f t="shared" si="414"/>
        <v>57411.442834130277</v>
      </c>
      <c r="DO335" s="21">
        <f t="shared" si="415"/>
        <v>57200.281179878089</v>
      </c>
      <c r="DP335" s="21">
        <f t="shared" si="416"/>
        <v>56607.989587925105</v>
      </c>
      <c r="DQ335" s="21">
        <f t="shared" si="417"/>
        <v>55665.428472991051</v>
      </c>
      <c r="DR335" s="21">
        <f t="shared" si="418"/>
        <v>54407.77789936676</v>
      </c>
      <c r="DS335" s="21">
        <f t="shared" si="419"/>
        <v>52873.128636588081</v>
      </c>
      <c r="DT335" s="21">
        <f t="shared" si="420"/>
        <v>51101.169492180648</v>
      </c>
      <c r="DU335" s="21">
        <f t="shared" si="421"/>
        <v>49132.006556226122</v>
      </c>
      <c r="DV335" s="21">
        <f t="shared" si="422"/>
        <v>47005.137625853531</v>
      </c>
      <c r="DW335" s="21">
        <f t="shared" si="423"/>
        <v>44758.594029027729</v>
      </c>
      <c r="DX335" s="21">
        <f t="shared" si="424"/>
        <v>42428.252669155721</v>
      </c>
      <c r="DY335" s="21">
        <f t="shared" si="425"/>
        <v>40047.313514650479</v>
      </c>
      <c r="DZ335" s="21">
        <f t="shared" si="426"/>
        <v>37645.931963729832</v>
      </c>
      <c r="EA335" s="21">
        <f t="shared" si="427"/>
        <v>35250.99141978327</v>
      </c>
      <c r="EB335" s="21">
        <f t="shared" si="428"/>
        <v>32885.998838900632</v>
      </c>
      <c r="EC335" s="21">
        <f t="shared" si="429"/>
        <v>30571.084738734036</v>
      </c>
      <c r="ED335" s="21">
        <f t="shared" si="430"/>
        <v>28323.08894911877</v>
      </c>
      <c r="EE335" s="21">
        <f t="shared" si="431"/>
        <v>26155.714003560115</v>
      </c>
      <c r="EF335" s="21">
        <f t="shared" si="432"/>
        <v>24079.729295870009</v>
      </c>
      <c r="EG335" s="21">
        <f t="shared" si="433"/>
        <v>22103.210760283011</v>
      </c>
      <c r="EH335" s="21">
        <f t="shared" si="434"/>
        <v>20231.802707855069</v>
      </c>
      <c r="EI335" s="21">
        <f t="shared" si="435"/>
        <v>18468.990428209516</v>
      </c>
      <c r="EJ335" s="21">
        <f t="shared" si="436"/>
        <v>16816.374135402868</v>
      </c>
      <c r="EK335" s="21">
        <f t="shared" si="437"/>
        <v>15273.93671850604</v>
      </c>
      <c r="EL335" s="21">
        <f t="shared" si="438"/>
        <v>13840.299495149109</v>
      </c>
      <c r="EM335" s="21">
        <f t="shared" si="439"/>
        <v>12512.961723651451</v>
      </c>
      <c r="EN335" s="21">
        <f t="shared" si="440"/>
        <v>11288.520987913122</v>
      </c>
      <c r="EO335" s="21">
        <f t="shared" si="441"/>
        <v>10162.872723529064</v>
      </c>
      <c r="EP335" s="21">
        <f t="shared" si="442"/>
        <v>9131.3881082854987</v>
      </c>
      <c r="EQ335" s="21">
        <f t="shared" si="443"/>
        <v>8189.0703073728791</v>
      </c>
      <c r="ER335" s="21">
        <f t="shared" si="444"/>
        <v>7330.68965974803</v>
      </c>
      <c r="ES335" s="21">
        <f t="shared" si="445"/>
        <v>6550.8988366200383</v>
      </c>
      <c r="ET335" s="21">
        <f t="shared" si="446"/>
        <v>5844.329316371477</v>
      </c>
      <c r="EU335" s="21">
        <f t="shared" si="447"/>
        <v>5205.6707228590603</v>
      </c>
      <c r="EV335" s="21">
        <f t="shared" si="448"/>
        <v>4629.7346854456091</v>
      </c>
      <c r="EW335" s="21">
        <f t="shared" si="449"/>
        <v>4111.5049172953932</v>
      </c>
      <c r="EX335" s="21">
        <f t="shared" si="450"/>
        <v>3646.1751896766464</v>
      </c>
      <c r="EY335" s="21">
        <f t="shared" si="451"/>
        <v>3229.1768183147437</v>
      </c>
      <c r="EZ335" s="21">
        <f t="shared" si="452"/>
        <v>2856.1971854998446</v>
      </c>
      <c r="FA335" s="21">
        <f t="shared" si="453"/>
        <v>2523.1907087339364</v>
      </c>
      <c r="FB335" s="21">
        <f t="shared" si="454"/>
        <v>2226.3835415739145</v>
      </c>
      <c r="FC335" s="21">
        <f t="shared" si="455"/>
        <v>1962.2731616557976</v>
      </c>
      <c r="FD335" s="21">
        <f t="shared" si="456"/>
        <v>1727.6238697670781</v>
      </c>
      <c r="FE335" s="21">
        <f t="shared" si="457"/>
        <v>1519.4590962752586</v>
      </c>
      <c r="FF335" s="22">
        <f t="shared" si="458"/>
        <v>10566.637497845701</v>
      </c>
    </row>
    <row r="336" spans="1:162" ht="15.5" x14ac:dyDescent="0.35">
      <c r="A336" s="4" t="s">
        <v>142</v>
      </c>
      <c r="B336" s="18">
        <f>[1]InputData!C129</f>
        <v>1728122</v>
      </c>
      <c r="C336" s="19">
        <f>'[1]Cenários obesidade'!B131</f>
        <v>27.382019668583965</v>
      </c>
      <c r="D336" s="19">
        <f>'[1]Cenários obesidade'!C131</f>
        <v>5.8251545087033261</v>
      </c>
      <c r="E336" s="19">
        <f>'[1]Cenários obesidade'!D131</f>
        <v>30.120221635442363</v>
      </c>
      <c r="F336" s="19">
        <f>'[1]Cenários obesidade'!E131</f>
        <v>6.4076699595736581</v>
      </c>
      <c r="G336" s="20">
        <f t="shared" si="239"/>
        <v>3.2877552781246866</v>
      </c>
      <c r="H336" s="21">
        <f t="shared" si="240"/>
        <v>0.21038680277065552</v>
      </c>
      <c r="I336" s="20">
        <f t="shared" si="241"/>
        <v>3.3830654579290114</v>
      </c>
      <c r="J336" s="22">
        <f t="shared" si="242"/>
        <v>0.21038680277065552</v>
      </c>
      <c r="K336" s="20">
        <f t="shared" si="243"/>
        <v>5064.7733399816389</v>
      </c>
      <c r="L336" s="21">
        <f t="shared" si="244"/>
        <v>3000.4235541631178</v>
      </c>
      <c r="M336" s="21">
        <f t="shared" si="245"/>
        <v>4324.3319923052686</v>
      </c>
      <c r="N336" s="21">
        <f t="shared" si="246"/>
        <v>6025.8045357908204</v>
      </c>
      <c r="O336" s="21">
        <f t="shared" si="247"/>
        <v>8140.3072490885788</v>
      </c>
      <c r="P336" s="21"/>
      <c r="Q336" s="21">
        <f t="shared" si="248"/>
        <v>10686.796607928056</v>
      </c>
      <c r="R336" s="21">
        <f t="shared" si="249"/>
        <v>13664.143016926257</v>
      </c>
      <c r="S336" s="21"/>
      <c r="T336" s="21">
        <f t="shared" si="250"/>
        <v>17049.082222147608</v>
      </c>
      <c r="U336" s="21">
        <f t="shared" si="251"/>
        <v>20795.93083164774</v>
      </c>
      <c r="V336" s="21"/>
      <c r="W336" s="21">
        <f t="shared" si="252"/>
        <v>24838.087655753559</v>
      </c>
      <c r="X336" s="21">
        <f t="shared" si="253"/>
        <v>29091.142839385877</v>
      </c>
      <c r="Y336" s="21"/>
      <c r="Z336" s="21">
        <f t="shared" si="254"/>
        <v>33457.25830308444</v>
      </c>
      <c r="AA336" s="21">
        <f t="shared" si="255"/>
        <v>37830.381620463202</v>
      </c>
      <c r="AB336" s="21"/>
      <c r="AC336" s="21">
        <f t="shared" si="256"/>
        <v>42101.8157611059</v>
      </c>
      <c r="AD336" s="21">
        <f t="shared" si="257"/>
        <v>46165.684220274576</v>
      </c>
      <c r="AE336" s="21"/>
      <c r="AF336" s="21">
        <f t="shared" si="258"/>
        <v>49923.893353294443</v>
      </c>
      <c r="AG336" s="21">
        <f t="shared" si="259"/>
        <v>53290.286155237685</v>
      </c>
      <c r="AH336" s="21"/>
      <c r="AI336" s="21">
        <f t="shared" si="260"/>
        <v>56193.788618289771</v>
      </c>
      <c r="AJ336" s="21">
        <f t="shared" si="261"/>
        <v>58580.45715401823</v>
      </c>
      <c r="AK336" s="21"/>
      <c r="AL336" s="21">
        <f t="shared" si="262"/>
        <v>60414.432425849591</v>
      </c>
      <c r="AM336" s="21">
        <f t="shared" si="263"/>
        <v>61677.883981915897</v>
      </c>
      <c r="AN336" s="21">
        <f t="shared" si="264"/>
        <v>62370.087583125875</v>
      </c>
      <c r="AO336" s="21">
        <f t="shared" si="265"/>
        <v>62505.812451896767</v>
      </c>
      <c r="AP336" s="21">
        <f t="shared" si="266"/>
        <v>62113.210543945432</v>
      </c>
      <c r="AQ336" s="21">
        <f t="shared" si="267"/>
        <v>61231.397634204535</v>
      </c>
      <c r="AR336" s="21">
        <f t="shared" si="268"/>
        <v>59907.900566115117</v>
      </c>
      <c r="AS336" s="21">
        <f t="shared" si="269"/>
        <v>58196.12066746167</v>
      </c>
      <c r="AT336" s="21">
        <f t="shared" si="270"/>
        <v>56152.93402212092</v>
      </c>
      <c r="AU336" s="21">
        <f t="shared" si="271"/>
        <v>53836.518359593363</v>
      </c>
      <c r="AV336" s="21">
        <f t="shared" si="272"/>
        <v>51304.466407651962</v>
      </c>
      <c r="AW336" s="21">
        <f t="shared" si="273"/>
        <v>48612.218512141408</v>
      </c>
      <c r="AX336" s="21">
        <f t="shared" si="274"/>
        <v>45811.824318179657</v>
      </c>
      <c r="AY336" s="21">
        <f t="shared" si="275"/>
        <v>42951.024877859454</v>
      </c>
      <c r="AZ336" s="21">
        <f t="shared" si="276"/>
        <v>40072.632770851495</v>
      </c>
      <c r="BA336" s="21">
        <f t="shared" si="277"/>
        <v>37214.178416144998</v>
      </c>
      <c r="BB336" s="21">
        <f t="shared" si="278"/>
        <v>34407.785207729052</v>
      </c>
      <c r="BC336" s="21">
        <f t="shared" si="279"/>
        <v>31680.233791824619</v>
      </c>
      <c r="BD336" s="21">
        <f t="shared" si="280"/>
        <v>29053.176043156869</v>
      </c>
      <c r="BE336" s="21">
        <f t="shared" si="281"/>
        <v>26543.461436053851</v>
      </c>
      <c r="BF336" s="21">
        <f t="shared" si="282"/>
        <v>24163.541944670247</v>
      </c>
      <c r="BG336" s="21">
        <f t="shared" si="283"/>
        <v>21921.925830038694</v>
      </c>
      <c r="BH336" s="21">
        <f t="shared" si="284"/>
        <v>19823.655257793278</v>
      </c>
      <c r="BI336" s="21">
        <f t="shared" si="285"/>
        <v>17870.787310736141</v>
      </c>
      <c r="BJ336" s="21">
        <f t="shared" si="286"/>
        <v>16062.862374042707</v>
      </c>
      <c r="BK336" s="21">
        <f t="shared" si="287"/>
        <v>14397.347913914684</v>
      </c>
      <c r="BL336" s="21">
        <f t="shared" si="288"/>
        <v>12870.04924409394</v>
      </c>
      <c r="BM336" s="21">
        <f t="shared" si="289"/>
        <v>11475.481931578712</v>
      </c>
      <c r="BN336" s="21">
        <f t="shared" si="290"/>
        <v>10207.203025999275</v>
      </c>
      <c r="BO336" s="21">
        <f t="shared" si="291"/>
        <v>9058.1003274146442</v>
      </c>
      <c r="BP336" s="21">
        <f t="shared" si="292"/>
        <v>8020.640475411532</v>
      </c>
      <c r="BQ336" s="21">
        <f t="shared" si="293"/>
        <v>7087.0777999667598</v>
      </c>
      <c r="BR336" s="21">
        <f t="shared" si="294"/>
        <v>6249.6266789947949</v>
      </c>
      <c r="BS336" s="21">
        <f t="shared" si="295"/>
        <v>5500.6006567125669</v>
      </c>
      <c r="BT336" s="21">
        <f t="shared" si="296"/>
        <v>4832.5218467730929</v>
      </c>
      <c r="BU336" s="21">
        <f t="shared" si="297"/>
        <v>4238.2042256628429</v>
      </c>
      <c r="BV336" s="21">
        <f t="shared" si="298"/>
        <v>3710.8143606488279</v>
      </c>
      <c r="BW336" s="21">
        <f t="shared" si="299"/>
        <v>3243.9129518906125</v>
      </c>
      <c r="BX336" s="21">
        <f t="shared" si="300"/>
        <v>2831.4803330511263</v>
      </c>
      <c r="BY336" s="21">
        <f t="shared" si="301"/>
        <v>2467.9287957855977</v>
      </c>
      <c r="BZ336" s="21">
        <f t="shared" si="302"/>
        <v>2148.1043021992782</v>
      </c>
      <c r="CA336" s="21">
        <f t="shared" si="303"/>
        <v>1867.2798421511784</v>
      </c>
      <c r="CB336" s="21">
        <f t="shared" si="304"/>
        <v>1621.1423913962542</v>
      </c>
      <c r="CC336" s="21">
        <f t="shared" si="305"/>
        <v>1405.7751406190512</v>
      </c>
      <c r="CD336" s="21">
        <f t="shared" si="306"/>
        <v>1217.6364001907586</v>
      </c>
      <c r="CE336" s="21">
        <f t="shared" si="307"/>
        <v>1053.5363443818064</v>
      </c>
      <c r="CF336" s="21">
        <f t="shared" si="308"/>
        <v>910.61254340418225</v>
      </c>
      <c r="CG336" s="21">
        <f t="shared" si="309"/>
        <v>786.3050423141907</v>
      </c>
      <c r="CH336" s="21">
        <f t="shared" si="310"/>
        <v>678.33158169866397</v>
      </c>
      <c r="CI336" s="21">
        <f t="shared" si="311"/>
        <v>584.66341485129215</v>
      </c>
      <c r="CJ336" s="21">
        <f t="shared" si="312"/>
        <v>503.50205789949996</v>
      </c>
      <c r="CK336" s="21">
        <f t="shared" si="313"/>
        <v>433.25721102090529</v>
      </c>
      <c r="CL336" s="22">
        <f t="shared" si="314"/>
        <v>2596.4013939835713</v>
      </c>
      <c r="CM336" s="20">
        <f t="shared" si="387"/>
        <v>1153.1164510493727</v>
      </c>
      <c r="CN336" s="21">
        <f t="shared" si="388"/>
        <v>807.20353593245818</v>
      </c>
      <c r="CO336" s="21">
        <f t="shared" si="389"/>
        <v>1246.7176059107483</v>
      </c>
      <c r="CP336" s="21">
        <f t="shared" si="390"/>
        <v>1857.7357470890597</v>
      </c>
      <c r="CQ336" s="21">
        <f t="shared" si="391"/>
        <v>2678.2802601382109</v>
      </c>
      <c r="CR336" s="21">
        <f t="shared" si="392"/>
        <v>3745.2953378883103</v>
      </c>
      <c r="CS336" s="21">
        <f t="shared" si="393"/>
        <v>5091.7546913183241</v>
      </c>
      <c r="CT336" s="21">
        <f t="shared" si="394"/>
        <v>6743.7019930707147</v>
      </c>
      <c r="CU336" s="21">
        <f t="shared" si="395"/>
        <v>8717.5188537888462</v>
      </c>
      <c r="CV336" s="21">
        <f t="shared" si="396"/>
        <v>11017.697122355756</v>
      </c>
      <c r="CW336" s="21">
        <f t="shared" si="397"/>
        <v>13635.339504101283</v>
      </c>
      <c r="CX336" s="21">
        <f t="shared" si="398"/>
        <v>16547.534617874328</v>
      </c>
      <c r="CY336" s="21">
        <f t="shared" si="399"/>
        <v>19717.662135382579</v>
      </c>
      <c r="CZ336" s="21">
        <f t="shared" si="400"/>
        <v>23096.593283831789</v>
      </c>
      <c r="DA336" s="21">
        <f t="shared" si="401"/>
        <v>26624.672705387242</v>
      </c>
      <c r="DB336" s="21">
        <f t="shared" si="402"/>
        <v>30234.307338249404</v>
      </c>
      <c r="DC336" s="21">
        <f t="shared" si="403"/>
        <v>33852.950865594605</v>
      </c>
      <c r="DD336" s="21">
        <f t="shared" si="404"/>
        <v>37406.259102789176</v>
      </c>
      <c r="DE336" s="21">
        <f t="shared" si="405"/>
        <v>40821.200274445328</v>
      </c>
      <c r="DF336" s="21">
        <f t="shared" si="406"/>
        <v>44028.930238133944</v>
      </c>
      <c r="DG336" s="21">
        <f t="shared" si="407"/>
        <v>46967.281005136574</v>
      </c>
      <c r="DH336" s="21">
        <f t="shared" si="408"/>
        <v>49582.75581223271</v>
      </c>
      <c r="DI336" s="21">
        <f t="shared" si="409"/>
        <v>51831.970373621618</v>
      </c>
      <c r="DJ336" s="21">
        <f t="shared" si="410"/>
        <v>53682.523549817262</v>
      </c>
      <c r="DK336" s="21">
        <f t="shared" si="411"/>
        <v>55113.318409983593</v>
      </c>
      <c r="DL336" s="21">
        <f t="shared" si="412"/>
        <v>56114.384623530379</v>
      </c>
      <c r="DM336" s="21">
        <f t="shared" si="413"/>
        <v>56686.274478542713</v>
      </c>
      <c r="DN336" s="21">
        <f t="shared" si="414"/>
        <v>56839.117681629999</v>
      </c>
      <c r="DO336" s="21">
        <f t="shared" si="415"/>
        <v>56591.425219829667</v>
      </c>
      <c r="DP336" s="21">
        <f t="shared" si="416"/>
        <v>55968.731178421629</v>
      </c>
      <c r="DQ336" s="21">
        <f t="shared" si="417"/>
        <v>55002.154955069069</v>
      </c>
      <c r="DR336" s="21">
        <f t="shared" si="418"/>
        <v>53726.956286514811</v>
      </c>
      <c r="DS336" s="21">
        <f t="shared" si="419"/>
        <v>52181.143318423732</v>
      </c>
      <c r="DT336" s="21">
        <f t="shared" si="420"/>
        <v>50404.180835031468</v>
      </c>
      <c r="DU336" s="21">
        <f t="shared" si="421"/>
        <v>48435.83272874375</v>
      </c>
      <c r="DV336" s="21">
        <f t="shared" si="422"/>
        <v>46315.160591633517</v>
      </c>
      <c r="DW336" s="21">
        <f t="shared" si="423"/>
        <v>44079.689474415325</v>
      </c>
      <c r="DX336" s="21">
        <f t="shared" si="424"/>
        <v>41764.742693542947</v>
      </c>
      <c r="DY336" s="21">
        <f t="shared" si="425"/>
        <v>39402.940204316139</v>
      </c>
      <c r="DZ336" s="21">
        <f t="shared" si="426"/>
        <v>37023.849485919658</v>
      </c>
      <c r="EA336" s="21">
        <f t="shared" si="427"/>
        <v>34653.77398864233</v>
      </c>
      <c r="EB336" s="21">
        <f t="shared" si="428"/>
        <v>32315.661790489492</v>
      </c>
      <c r="EC336" s="21">
        <f t="shared" si="429"/>
        <v>30029.115977260164</v>
      </c>
      <c r="ED336" s="21">
        <f t="shared" si="430"/>
        <v>27810.488159276298</v>
      </c>
      <c r="EE336" s="21">
        <f t="shared" si="431"/>
        <v>25673.037234724015</v>
      </c>
      <c r="EF336" s="21">
        <f t="shared" si="432"/>
        <v>23627.136786168227</v>
      </c>
      <c r="EG336" s="21">
        <f t="shared" si="433"/>
        <v>21680.516159275619</v>
      </c>
      <c r="EH336" s="21">
        <f t="shared" si="434"/>
        <v>19838.522156894611</v>
      </c>
      <c r="EI336" s="21">
        <f t="shared" si="435"/>
        <v>18104.390252612313</v>
      </c>
      <c r="EJ336" s="21">
        <f t="shared" si="436"/>
        <v>16479.516181385101</v>
      </c>
      <c r="EK336" s="21">
        <f t="shared" si="437"/>
        <v>14963.720622746439</v>
      </c>
      <c r="EL336" s="21">
        <f t="shared" si="438"/>
        <v>13555.501401106181</v>
      </c>
      <c r="EM336" s="21">
        <f t="shared" si="439"/>
        <v>12252.269154074067</v>
      </c>
      <c r="EN336" s="21">
        <f t="shared" si="440"/>
        <v>11050.563746910348</v>
      </c>
      <c r="EO336" s="21">
        <f t="shared" si="441"/>
        <v>9946.2498350676888</v>
      </c>
      <c r="EP336" s="21">
        <f t="shared" si="442"/>
        <v>8934.6909031323557</v>
      </c>
      <c r="EQ336" s="21">
        <f t="shared" si="443"/>
        <v>8010.9018499334825</v>
      </c>
      <c r="ER336" s="21">
        <f t="shared" si="444"/>
        <v>7169.6807630388048</v>
      </c>
      <c r="ES336" s="21">
        <f t="shared" si="445"/>
        <v>6405.7209509443164</v>
      </c>
      <c r="ET336" s="21">
        <f t="shared" si="446"/>
        <v>5713.7045983395474</v>
      </c>
      <c r="EU336" s="21">
        <f t="shared" si="447"/>
        <v>5088.3795991647576</v>
      </c>
      <c r="EV336" s="21">
        <f t="shared" si="448"/>
        <v>4524.6212231101244</v>
      </c>
      <c r="EW336" s="21">
        <f t="shared" si="449"/>
        <v>4017.4803013608685</v>
      </c>
      <c r="EX336" s="21">
        <f t="shared" si="450"/>
        <v>3562.2195927501416</v>
      </c>
      <c r="EY336" s="21">
        <f t="shared" si="451"/>
        <v>3154.3399257732563</v>
      </c>
      <c r="EZ336" s="21">
        <f t="shared" si="452"/>
        <v>2789.5976171135922</v>
      </c>
      <c r="FA336" s="21">
        <f t="shared" si="453"/>
        <v>2464.0145531653216</v>
      </c>
      <c r="FB336" s="21">
        <f t="shared" si="454"/>
        <v>2173.8821956959055</v>
      </c>
      <c r="FC336" s="21">
        <f t="shared" si="455"/>
        <v>1915.7606426144332</v>
      </c>
      <c r="FD336" s="21">
        <f t="shared" si="456"/>
        <v>1686.4737447819712</v>
      </c>
      <c r="FE336" s="21">
        <f t="shared" si="457"/>
        <v>1483.1011536910314</v>
      </c>
      <c r="FF336" s="22">
        <f t="shared" si="458"/>
        <v>10308.062368069144</v>
      </c>
    </row>
    <row r="337" spans="1:162" ht="15.5" x14ac:dyDescent="0.35">
      <c r="A337" s="4" t="s">
        <v>143</v>
      </c>
      <c r="B337" s="18">
        <f>[1]InputData!C130</f>
        <v>1701124</v>
      </c>
      <c r="C337" s="19">
        <f>'[1]Cenários obesidade'!B132</f>
        <v>27.342195827063659</v>
      </c>
      <c r="D337" s="19">
        <f>'[1]Cenários obesidade'!C132</f>
        <v>5.8249983937222076</v>
      </c>
      <c r="E337" s="19">
        <f>'[1]Cenários obesidade'!D132</f>
        <v>30.076415409770025</v>
      </c>
      <c r="F337" s="19">
        <f>'[1]Cenários obesidade'!E132</f>
        <v>6.4074982330944286</v>
      </c>
      <c r="G337" s="20">
        <f t="shared" si="239"/>
        <v>3.2862378994514003</v>
      </c>
      <c r="H337" s="21">
        <f t="shared" si="240"/>
        <v>0.21068101085099944</v>
      </c>
      <c r="I337" s="20">
        <f t="shared" si="241"/>
        <v>3.3815480792557255</v>
      </c>
      <c r="J337" s="22">
        <f t="shared" si="242"/>
        <v>0.21068101085099944</v>
      </c>
      <c r="K337" s="20">
        <f t="shared" si="243"/>
        <v>5156.6375225949896</v>
      </c>
      <c r="L337" s="21">
        <f t="shared" si="244"/>
        <v>3036.6934043233668</v>
      </c>
      <c r="M337" s="21">
        <f t="shared" si="245"/>
        <v>4366.963614784504</v>
      </c>
      <c r="N337" s="21">
        <f t="shared" si="246"/>
        <v>6072.5955144185737</v>
      </c>
      <c r="O337" s="21">
        <f t="shared" si="247"/>
        <v>8187.4998840711569</v>
      </c>
      <c r="P337" s="21"/>
      <c r="Q337" s="21">
        <f t="shared" si="248"/>
        <v>10728.966802572408</v>
      </c>
      <c r="R337" s="21">
        <f t="shared" si="249"/>
        <v>13694.237100443945</v>
      </c>
      <c r="S337" s="21"/>
      <c r="T337" s="21">
        <f t="shared" si="250"/>
        <v>17058.611378417048</v>
      </c>
      <c r="U337" s="21">
        <f t="shared" si="251"/>
        <v>20775.313284015174</v>
      </c>
      <c r="V337" s="21"/>
      <c r="W337" s="21">
        <f t="shared" si="252"/>
        <v>24777.111195228419</v>
      </c>
      <c r="X337" s="21">
        <f t="shared" si="253"/>
        <v>28979.507144839434</v>
      </c>
      <c r="Y337" s="21"/>
      <c r="Z337" s="21">
        <f t="shared" si="254"/>
        <v>33285.149226250105</v>
      </c>
      <c r="AA337" s="21">
        <f t="shared" si="255"/>
        <v>37589.0285343367</v>
      </c>
      <c r="AB337" s="21"/>
      <c r="AC337" s="21">
        <f t="shared" si="256"/>
        <v>41783.987579377404</v>
      </c>
      <c r="AD337" s="21">
        <f t="shared" si="257"/>
        <v>45766.088491019109</v>
      </c>
      <c r="AE337" s="21"/>
      <c r="AF337" s="21">
        <f t="shared" si="258"/>
        <v>49439.454266046851</v>
      </c>
      <c r="AG337" s="21">
        <f t="shared" si="259"/>
        <v>52720.289689022218</v>
      </c>
      <c r="AH337" s="21"/>
      <c r="AI337" s="21">
        <f t="shared" si="260"/>
        <v>55539.894910628231</v>
      </c>
      <c r="AJ337" s="21">
        <f t="shared" si="261"/>
        <v>57846.590350632025</v>
      </c>
      <c r="AK337" s="21"/>
      <c r="AL337" s="21">
        <f t="shared" si="262"/>
        <v>59606.566057492542</v>
      </c>
      <c r="AM337" s="21">
        <f t="shared" si="263"/>
        <v>60803.744996616442</v>
      </c>
      <c r="AN337" s="21">
        <f t="shared" si="264"/>
        <v>61438.804575907205</v>
      </c>
      <c r="AO337" s="21">
        <f t="shared" si="265"/>
        <v>61527.533677632629</v>
      </c>
      <c r="AP337" s="21">
        <f t="shared" si="266"/>
        <v>61098.715435052778</v>
      </c>
      <c r="AQ337" s="21">
        <f t="shared" si="267"/>
        <v>60191.722311275938</v>
      </c>
      <c r="AR337" s="21">
        <f t="shared" si="268"/>
        <v>58853.993765846652</v>
      </c>
      <c r="AS337" s="21">
        <f t="shared" si="269"/>
        <v>57138.542105736909</v>
      </c>
      <c r="AT337" s="21">
        <f t="shared" si="270"/>
        <v>55101.602863064662</v>
      </c>
      <c r="AU337" s="21">
        <f t="shared" si="271"/>
        <v>52800.515475590008</v>
      </c>
      <c r="AV337" s="21">
        <f t="shared" si="272"/>
        <v>50291.890691284672</v>
      </c>
      <c r="AW337" s="21">
        <f t="shared" si="273"/>
        <v>47630.094747233299</v>
      </c>
      <c r="AX337" s="21">
        <f t="shared" si="274"/>
        <v>44866.058065210142</v>
      </c>
      <c r="AY337" s="21">
        <f t="shared" si="275"/>
        <v>42046.398451712419</v>
      </c>
      <c r="AZ337" s="21">
        <f t="shared" si="276"/>
        <v>39212.835617712786</v>
      </c>
      <c r="BA337" s="21">
        <f t="shared" si="277"/>
        <v>36401.864938493629</v>
      </c>
      <c r="BB337" s="21">
        <f t="shared" si="278"/>
        <v>33644.653237714403</v>
      </c>
      <c r="BC337" s="21">
        <f t="shared" si="279"/>
        <v>30967.117369529475</v>
      </c>
      <c r="BD337" s="21">
        <f t="shared" si="280"/>
        <v>28390.146820109814</v>
      </c>
      <c r="BE337" s="21">
        <f t="shared" si="281"/>
        <v>25929.933810643655</v>
      </c>
      <c r="BF337" s="21">
        <f t="shared" si="282"/>
        <v>23598.377874009842</v>
      </c>
      <c r="BG337" s="21">
        <f t="shared" si="283"/>
        <v>21403.536096767384</v>
      </c>
      <c r="BH337" s="21">
        <f t="shared" si="284"/>
        <v>19350.094759206215</v>
      </c>
      <c r="BI337" s="21">
        <f t="shared" si="285"/>
        <v>17439.84265359828</v>
      </c>
      <c r="BJ337" s="21">
        <f t="shared" si="286"/>
        <v>15672.130684804519</v>
      </c>
      <c r="BK337" s="21">
        <f t="shared" si="287"/>
        <v>14044.306303200783</v>
      </c>
      <c r="BL337" s="21">
        <f t="shared" si="288"/>
        <v>12552.1147957581</v>
      </c>
      <c r="BM337" s="21">
        <f t="shared" si="289"/>
        <v>11190.062424895519</v>
      </c>
      <c r="BN337" s="21">
        <f t="shared" si="290"/>
        <v>9951.7388526940322</v>
      </c>
      <c r="BO337" s="21">
        <f t="shared" si="291"/>
        <v>8830.0982433006411</v>
      </c>
      <c r="BP337" s="21">
        <f t="shared" si="292"/>
        <v>7817.6999404047183</v>
      </c>
      <c r="BQ337" s="21">
        <f t="shared" si="293"/>
        <v>6906.9107213009074</v>
      </c>
      <c r="BR337" s="21">
        <f t="shared" si="294"/>
        <v>6090.0713911553494</v>
      </c>
      <c r="BS337" s="21">
        <f t="shared" si="295"/>
        <v>5359.6309576995382</v>
      </c>
      <c r="BT337" s="21">
        <f t="shared" si="296"/>
        <v>4708.2518723544445</v>
      </c>
      <c r="BU337" s="21">
        <f t="shared" si="297"/>
        <v>4128.889888689876</v>
      </c>
      <c r="BV337" s="21">
        <f t="shared" si="298"/>
        <v>3614.8520173913089</v>
      </c>
      <c r="BW337" s="21">
        <f t="shared" si="299"/>
        <v>3159.8358866863755</v>
      </c>
      <c r="BX337" s="21">
        <f t="shared" si="300"/>
        <v>2757.9535802268042</v>
      </c>
      <c r="BY337" s="21">
        <f t="shared" si="301"/>
        <v>2403.7427467314515</v>
      </c>
      <c r="BZ337" s="21">
        <f t="shared" si="302"/>
        <v>2092.1674777723661</v>
      </c>
      <c r="CA337" s="21">
        <f t="shared" si="303"/>
        <v>1818.6111476907377</v>
      </c>
      <c r="CB337" s="21">
        <f t="shared" si="304"/>
        <v>1578.8631144132071</v>
      </c>
      <c r="CC337" s="21">
        <f t="shared" si="305"/>
        <v>1369.1009001377731</v>
      </c>
      <c r="CD337" s="21">
        <f t="shared" si="306"/>
        <v>1185.8692118443016</v>
      </c>
      <c r="CE337" s="21">
        <f t="shared" si="307"/>
        <v>1026.0569265791835</v>
      </c>
      <c r="CF337" s="21">
        <f t="shared" si="308"/>
        <v>886.87295686159439</v>
      </c>
      <c r="CG337" s="21">
        <f t="shared" si="309"/>
        <v>765.82172754346152</v>
      </c>
      <c r="CH337" s="21">
        <f t="shared" si="310"/>
        <v>660.67883618259532</v>
      </c>
      <c r="CI337" s="21">
        <f t="shared" si="311"/>
        <v>569.46733306830902</v>
      </c>
      <c r="CJ337" s="21">
        <f t="shared" si="312"/>
        <v>490.43494256103548</v>
      </c>
      <c r="CK337" s="21">
        <f t="shared" si="313"/>
        <v>422.03245235304718</v>
      </c>
      <c r="CL337" s="22">
        <f t="shared" si="314"/>
        <v>2530.5263752345645</v>
      </c>
      <c r="CM337" s="20">
        <f t="shared" si="387"/>
        <v>1182.0910982534733</v>
      </c>
      <c r="CN337" s="21">
        <f t="shared" si="388"/>
        <v>822.62494618659105</v>
      </c>
      <c r="CO337" s="21">
        <f t="shared" si="389"/>
        <v>1267.4934853445063</v>
      </c>
      <c r="CP337" s="21">
        <f t="shared" si="390"/>
        <v>1884.4279928103886</v>
      </c>
      <c r="CQ337" s="21">
        <f t="shared" si="391"/>
        <v>2710.9681190702768</v>
      </c>
      <c r="CR337" s="21">
        <f t="shared" si="392"/>
        <v>3783.3641866861235</v>
      </c>
      <c r="CS337" s="21">
        <f t="shared" si="393"/>
        <v>5133.7014473344916</v>
      </c>
      <c r="CT337" s="21">
        <f t="shared" si="394"/>
        <v>6786.9823644434118</v>
      </c>
      <c r="CU337" s="21">
        <f t="shared" si="395"/>
        <v>8758.4588031320054</v>
      </c>
      <c r="CV337" s="21">
        <f t="shared" si="396"/>
        <v>11051.484915510544</v>
      </c>
      <c r="CW337" s="21">
        <f t="shared" si="397"/>
        <v>13656.106505140515</v>
      </c>
      <c r="CX337" s="21">
        <f t="shared" si="398"/>
        <v>16548.523818543665</v>
      </c>
      <c r="CY337" s="21">
        <f t="shared" si="399"/>
        <v>19691.474553649194</v>
      </c>
      <c r="CZ337" s="21">
        <f t="shared" si="400"/>
        <v>23035.494939770007</v>
      </c>
      <c r="DA337" s="21">
        <f t="shared" si="401"/>
        <v>26520.939669833828</v>
      </c>
      <c r="DB337" s="21">
        <f t="shared" si="402"/>
        <v>30080.583748649628</v>
      </c>
      <c r="DC337" s="21">
        <f t="shared" si="403"/>
        <v>33642.59483031703</v>
      </c>
      <c r="DD337" s="21">
        <f t="shared" si="404"/>
        <v>37133.653766426316</v>
      </c>
      <c r="DE337" s="21">
        <f t="shared" si="405"/>
        <v>40482.011465341813</v>
      </c>
      <c r="DF337" s="21">
        <f t="shared" si="406"/>
        <v>43620.297422122218</v>
      </c>
      <c r="DG337" s="21">
        <f t="shared" si="407"/>
        <v>46487.934065649948</v>
      </c>
      <c r="DH337" s="21">
        <f t="shared" si="408"/>
        <v>49033.055868611125</v>
      </c>
      <c r="DI337" s="21">
        <f t="shared" si="409"/>
        <v>51213.877955047268</v>
      </c>
      <c r="DJ337" s="21">
        <f t="shared" si="410"/>
        <v>52999.501624515746</v>
      </c>
      <c r="DK337" s="21">
        <f t="shared" si="411"/>
        <v>54370.180839346271</v>
      </c>
      <c r="DL337" s="21">
        <f t="shared" si="412"/>
        <v>55317.102515394276</v>
      </c>
      <c r="DM337" s="21">
        <f t="shared" si="413"/>
        <v>55841.753710687364</v>
      </c>
      <c r="DN337" s="21">
        <f t="shared" si="414"/>
        <v>55954.96069415089</v>
      </c>
      <c r="DO337" s="21">
        <f t="shared" si="415"/>
        <v>55675.689221971385</v>
      </c>
      <c r="DP337" s="21">
        <f t="shared" si="416"/>
        <v>55029.693392209112</v>
      </c>
      <c r="DQ337" s="21">
        <f t="shared" si="417"/>
        <v>54048.093634169287</v>
      </c>
      <c r="DR337" s="21">
        <f t="shared" si="418"/>
        <v>52765.954195535502</v>
      </c>
      <c r="DS337" s="21">
        <f t="shared" si="419"/>
        <v>51220.918297460921</v>
      </c>
      <c r="DT337" s="21">
        <f t="shared" si="420"/>
        <v>49451.946133964069</v>
      </c>
      <c r="DU337" s="21">
        <f t="shared" si="421"/>
        <v>47498.188066632189</v>
      </c>
      <c r="DV337" s="21">
        <f t="shared" si="422"/>
        <v>45398.013435558889</v>
      </c>
      <c r="DW337" s="21">
        <f t="shared" si="423"/>
        <v>43188.204866284024</v>
      </c>
      <c r="DX337" s="21">
        <f t="shared" si="424"/>
        <v>40903.319085336065</v>
      </c>
      <c r="DY337" s="21">
        <f t="shared" si="425"/>
        <v>38575.208176009881</v>
      </c>
      <c r="DZ337" s="21">
        <f t="shared" si="426"/>
        <v>36232.689886830296</v>
      </c>
      <c r="EA337" s="21">
        <f t="shared" si="427"/>
        <v>33901.351925507523</v>
      </c>
      <c r="EB337" s="21">
        <f t="shared" si="428"/>
        <v>31603.472943714296</v>
      </c>
      <c r="EC337" s="21">
        <f t="shared" si="429"/>
        <v>29358.041919943102</v>
      </c>
      <c r="ED337" s="21">
        <f t="shared" si="430"/>
        <v>27180.857643503012</v>
      </c>
      <c r="EE337" s="21">
        <f t="shared" si="431"/>
        <v>25084.69076192861</v>
      </c>
      <c r="EF337" s="21">
        <f t="shared" si="432"/>
        <v>23079.492163605901</v>
      </c>
      <c r="EG337" s="21">
        <f t="shared" si="433"/>
        <v>21172.633138834561</v>
      </c>
      <c r="EH337" s="21">
        <f t="shared" si="434"/>
        <v>19369.164636691447</v>
      </c>
      <c r="EI337" s="21">
        <f t="shared" si="435"/>
        <v>17672.084882294108</v>
      </c>
      <c r="EJ337" s="21">
        <f t="shared" si="436"/>
        <v>16082.606539292708</v>
      </c>
      <c r="EK337" s="21">
        <f t="shared" si="437"/>
        <v>14600.416421438813</v>
      </c>
      <c r="EL337" s="21">
        <f t="shared" si="438"/>
        <v>13223.922424612027</v>
      </c>
      <c r="EM337" s="21">
        <f t="shared" si="439"/>
        <v>11950.483835465384</v>
      </c>
      <c r="EN337" s="21">
        <f t="shared" si="440"/>
        <v>10776.622460049219</v>
      </c>
      <c r="EO337" s="21">
        <f t="shared" si="441"/>
        <v>9698.213102605212</v>
      </c>
      <c r="EP337" s="21">
        <f t="shared" si="442"/>
        <v>8710.6528177624041</v>
      </c>
      <c r="EQ337" s="21">
        <f t="shared" si="443"/>
        <v>7809.0090717240837</v>
      </c>
      <c r="ER337" s="21">
        <f t="shared" si="444"/>
        <v>6988.1474966816868</v>
      </c>
      <c r="ES337" s="21">
        <f t="shared" si="445"/>
        <v>6242.8403272378837</v>
      </c>
      <c r="ET337" s="21">
        <f t="shared" si="446"/>
        <v>5567.8568880941857</v>
      </c>
      <c r="EU337" s="21">
        <f t="shared" si="447"/>
        <v>4958.0376786977613</v>
      </c>
      <c r="EV337" s="21">
        <f t="shared" si="448"/>
        <v>4408.3536917473139</v>
      </c>
      <c r="EW337" s="21">
        <f t="shared" si="449"/>
        <v>3913.9526257414536</v>
      </c>
      <c r="EX337" s="21">
        <f t="shared" si="450"/>
        <v>3470.1936225465147</v>
      </c>
      <c r="EY337" s="21">
        <f t="shared" si="451"/>
        <v>3072.6720927074684</v>
      </c>
      <c r="EZ337" s="21">
        <f t="shared" si="452"/>
        <v>2717.2360953521006</v>
      </c>
      <c r="FA337" s="21">
        <f t="shared" si="453"/>
        <v>2399.9956256321038</v>
      </c>
      <c r="FB337" s="21">
        <f t="shared" si="454"/>
        <v>2117.3260383831034</v>
      </c>
      <c r="FC337" s="21">
        <f t="shared" si="455"/>
        <v>1865.8667083063867</v>
      </c>
      <c r="FD337" s="21">
        <f t="shared" si="456"/>
        <v>1642.5158991900478</v>
      </c>
      <c r="FE337" s="21">
        <f t="shared" si="457"/>
        <v>1444.4226910448833</v>
      </c>
      <c r="FF337" s="22">
        <f t="shared" si="458"/>
        <v>10041.302085734189</v>
      </c>
    </row>
    <row r="338" spans="1:162" ht="15.5" x14ac:dyDescent="0.35">
      <c r="A338" s="4" t="s">
        <v>144</v>
      </c>
      <c r="B338" s="18">
        <f>[1]InputData!C131</f>
        <v>1673202</v>
      </c>
      <c r="C338" s="19">
        <f>'[1]Cenários obesidade'!B133</f>
        <v>27.35</v>
      </c>
      <c r="D338" s="19">
        <f>'[1]Cenários obesidade'!C133</f>
        <v>5.83</v>
      </c>
      <c r="E338" s="19">
        <f>'[1]Cenários obesidade'!D133</f>
        <v>30.085000000000001</v>
      </c>
      <c r="F338" s="19">
        <f>'[1]Cenários obesidade'!E133</f>
        <v>6.4130000000000003</v>
      </c>
      <c r="G338" s="20">
        <f t="shared" si="239"/>
        <v>3.2864983985138965</v>
      </c>
      <c r="H338" s="21">
        <f t="shared" si="240"/>
        <v>0.21079910034956911</v>
      </c>
      <c r="I338" s="20">
        <f t="shared" si="241"/>
        <v>3.3818085783182212</v>
      </c>
      <c r="J338" s="22">
        <f t="shared" si="242"/>
        <v>0.21079910034956911</v>
      </c>
      <c r="K338" s="20">
        <f t="shared" si="243"/>
        <v>5076.6600027766863</v>
      </c>
      <c r="L338" s="21">
        <f t="shared" si="244"/>
        <v>2987.2062637640829</v>
      </c>
      <c r="M338" s="21">
        <f t="shared" si="245"/>
        <v>4294.7097446099742</v>
      </c>
      <c r="N338" s="21">
        <f t="shared" si="246"/>
        <v>5970.8035348608537</v>
      </c>
      <c r="O338" s="21">
        <f t="shared" si="247"/>
        <v>8048.7224170497566</v>
      </c>
      <c r="P338" s="21"/>
      <c r="Q338" s="21">
        <f t="shared" si="248"/>
        <v>10545.39237732388</v>
      </c>
      <c r="R338" s="21">
        <f t="shared" si="249"/>
        <v>13458.074322896573</v>
      </c>
      <c r="S338" s="21"/>
      <c r="T338" s="21">
        <f t="shared" si="250"/>
        <v>16762.514888966125</v>
      </c>
      <c r="U338" s="21">
        <f t="shared" si="251"/>
        <v>20412.815814585359</v>
      </c>
      <c r="V338" s="21"/>
      <c r="W338" s="21">
        <f t="shared" si="252"/>
        <v>24343.025374808047</v>
      </c>
      <c r="X338" s="21">
        <f t="shared" si="253"/>
        <v>28470.264326020962</v>
      </c>
      <c r="Y338" s="21"/>
      <c r="Z338" s="21">
        <f t="shared" si="254"/>
        <v>32699.049641791338</v>
      </c>
      <c r="AA338" s="21">
        <f t="shared" si="255"/>
        <v>36926.386304592888</v>
      </c>
      <c r="AB338" s="21"/>
      <c r="AC338" s="21">
        <f t="shared" si="256"/>
        <v>41047.164128752025</v>
      </c>
      <c r="AD338" s="21">
        <f t="shared" si="257"/>
        <v>44959.41755098461</v>
      </c>
      <c r="AE338" s="21"/>
      <c r="AF338" s="21">
        <f t="shared" si="258"/>
        <v>48569.069860891133</v>
      </c>
      <c r="AG338" s="21">
        <f t="shared" si="259"/>
        <v>51793.874675648949</v>
      </c>
      <c r="AH338" s="21"/>
      <c r="AI338" s="21">
        <f t="shared" si="260"/>
        <v>54566.371484761425</v>
      </c>
      <c r="AJ338" s="21">
        <f t="shared" si="261"/>
        <v>56835.775460168341</v>
      </c>
      <c r="AK338" s="21"/>
      <c r="AL338" s="21">
        <f t="shared" si="262"/>
        <v>58568.814141080409</v>
      </c>
      <c r="AM338" s="21">
        <f t="shared" si="263"/>
        <v>59749.598308918423</v>
      </c>
      <c r="AN338" s="21">
        <f t="shared" si="264"/>
        <v>60378.668060358723</v>
      </c>
      <c r="AO338" s="21">
        <f t="shared" si="265"/>
        <v>60471.387396062164</v>
      </c>
      <c r="AP338" s="21">
        <f t="shared" si="266"/>
        <v>60055.87340577774</v>
      </c>
      <c r="AQ338" s="21">
        <f t="shared" si="267"/>
        <v>59170.642606689231</v>
      </c>
      <c r="AR338" s="21">
        <f t="shared" si="268"/>
        <v>57862.141144317262</v>
      </c>
      <c r="AS338" s="21">
        <f t="shared" si="269"/>
        <v>56182.301471241408</v>
      </c>
      <c r="AT338" s="21">
        <f t="shared" si="270"/>
        <v>54186.239541988092</v>
      </c>
      <c r="AU338" s="21">
        <f t="shared" si="271"/>
        <v>51930.176683815233</v>
      </c>
      <c r="AV338" s="21">
        <f t="shared" si="272"/>
        <v>49469.641591834974</v>
      </c>
      <c r="AW338" s="21">
        <f t="shared" si="273"/>
        <v>46857.98208855679</v>
      </c>
      <c r="AX338" s="21">
        <f t="shared" si="274"/>
        <v>44145.19444158316</v>
      </c>
      <c r="AY338" s="21">
        <f t="shared" si="275"/>
        <v>41377.060631959343</v>
      </c>
      <c r="AZ338" s="21">
        <f t="shared" si="276"/>
        <v>38594.571041402356</v>
      </c>
      <c r="BA338" s="21">
        <f t="shared" si="277"/>
        <v>35833.601284844954</v>
      </c>
      <c r="BB338" s="21">
        <f t="shared" si="278"/>
        <v>33124.806850712026</v>
      </c>
      <c r="BC338" s="21">
        <f t="shared" si="279"/>
        <v>30493.697208340338</v>
      </c>
      <c r="BD338" s="21">
        <f t="shared" si="280"/>
        <v>27960.851447941011</v>
      </c>
      <c r="BE338" s="21">
        <f t="shared" si="281"/>
        <v>25542.239703893763</v>
      </c>
      <c r="BF338" s="21">
        <f t="shared" si="282"/>
        <v>23249.618006097153</v>
      </c>
      <c r="BG338" s="21">
        <f t="shared" si="283"/>
        <v>21090.96831738589</v>
      </c>
      <c r="BH338" s="21">
        <f t="shared" si="284"/>
        <v>19070.959948367305</v>
      </c>
      <c r="BI338" s="21">
        <f t="shared" si="285"/>
        <v>17191.41298530639</v>
      </c>
      <c r="BJ338" s="21">
        <f t="shared" si="286"/>
        <v>15451.748596392863</v>
      </c>
      <c r="BK338" s="21">
        <f t="shared" si="287"/>
        <v>13849.414944616752</v>
      </c>
      <c r="BL338" s="21">
        <f t="shared" si="288"/>
        <v>12380.280840954569</v>
      </c>
      <c r="BM338" s="21">
        <f t="shared" si="289"/>
        <v>11038.99217769699</v>
      </c>
      <c r="BN338" s="21">
        <f t="shared" si="290"/>
        <v>9819.2885841884745</v>
      </c>
      <c r="BO338" s="21">
        <f t="shared" si="291"/>
        <v>8714.279668053905</v>
      </c>
      <c r="BP338" s="21">
        <f t="shared" si="292"/>
        <v>7716.6816843646666</v>
      </c>
      <c r="BQ338" s="21">
        <f t="shared" si="293"/>
        <v>6819.0165634262648</v>
      </c>
      <c r="BR338" s="21">
        <f t="shared" si="294"/>
        <v>6013.7759804264306</v>
      </c>
      <c r="BS338" s="21">
        <f t="shared" si="295"/>
        <v>5293.5536226476379</v>
      </c>
      <c r="BT338" s="21">
        <f t="shared" si="296"/>
        <v>4651.1490557968382</v>
      </c>
      <c r="BU338" s="21">
        <f t="shared" si="297"/>
        <v>4079.6466590181108</v>
      </c>
      <c r="BV338" s="21">
        <f t="shared" si="298"/>
        <v>3572.4730316770906</v>
      </c>
      <c r="BW338" s="21">
        <f t="shared" si="299"/>
        <v>3123.4361114029034</v>
      </c>
      <c r="BX338" s="21">
        <f t="shared" si="300"/>
        <v>2726.7490132514918</v>
      </c>
      <c r="BY338" s="21">
        <f t="shared" si="301"/>
        <v>2377.0413297856339</v>
      </c>
      <c r="BZ338" s="21">
        <f t="shared" si="302"/>
        <v>2069.36034144829</v>
      </c>
      <c r="CA338" s="21">
        <f t="shared" si="303"/>
        <v>1799.1642913653861</v>
      </c>
      <c r="CB338" s="21">
        <f t="shared" si="304"/>
        <v>1562.3095901540235</v>
      </c>
      <c r="CC338" s="21">
        <f t="shared" si="305"/>
        <v>1355.0335425084083</v>
      </c>
      <c r="CD338" s="21">
        <f t="shared" si="306"/>
        <v>1173.933933697037</v>
      </c>
      <c r="CE338" s="21">
        <f t="shared" si="307"/>
        <v>1015.9465837506864</v>
      </c>
      <c r="CF338" s="21">
        <f t="shared" si="308"/>
        <v>878.32177154532553</v>
      </c>
      <c r="CG338" s="21">
        <f t="shared" si="309"/>
        <v>758.60025035969784</v>
      </c>
      <c r="CH338" s="21">
        <f t="shared" si="310"/>
        <v>654.58942003553739</v>
      </c>
      <c r="CI338" s="21">
        <f t="shared" si="311"/>
        <v>564.34008727190189</v>
      </c>
      <c r="CJ338" s="21">
        <f t="shared" si="312"/>
        <v>486.12413296385006</v>
      </c>
      <c r="CK338" s="21">
        <f t="shared" si="313"/>
        <v>418.41331191622049</v>
      </c>
      <c r="CL338" s="22">
        <f t="shared" si="314"/>
        <v>2512.5883955558629</v>
      </c>
      <c r="CM338" s="20">
        <f t="shared" si="387"/>
        <v>1164.9275902529455</v>
      </c>
      <c r="CN338" s="21">
        <f t="shared" si="388"/>
        <v>809.94962783422818</v>
      </c>
      <c r="CO338" s="21">
        <f t="shared" si="389"/>
        <v>1247.5512536776566</v>
      </c>
      <c r="CP338" s="21">
        <f t="shared" si="390"/>
        <v>1854.2315310118561</v>
      </c>
      <c r="CQ338" s="21">
        <f t="shared" si="391"/>
        <v>2666.8253619871789</v>
      </c>
      <c r="CR338" s="21">
        <f t="shared" si="392"/>
        <v>3720.8910925750797</v>
      </c>
      <c r="CS338" s="21">
        <f t="shared" si="393"/>
        <v>5047.8908930906828</v>
      </c>
      <c r="CT338" s="21">
        <f t="shared" si="394"/>
        <v>6672.3314092957253</v>
      </c>
      <c r="CU338" s="21">
        <f t="shared" si="395"/>
        <v>8609.1505000389661</v>
      </c>
      <c r="CV338" s="21">
        <f t="shared" si="396"/>
        <v>10861.615033449772</v>
      </c>
      <c r="CW338" s="21">
        <f t="shared" si="397"/>
        <v>13419.940735500546</v>
      </c>
      <c r="CX338" s="21">
        <f t="shared" si="398"/>
        <v>16260.767850661035</v>
      </c>
      <c r="CY338" s="21">
        <f t="shared" si="399"/>
        <v>19347.538124226678</v>
      </c>
      <c r="CZ338" s="21">
        <f t="shared" si="400"/>
        <v>22631.731611655356</v>
      </c>
      <c r="DA338" s="21">
        <f t="shared" si="401"/>
        <v>26054.846452405105</v>
      </c>
      <c r="DB338" s="21">
        <f t="shared" si="402"/>
        <v>29550.94832871851</v>
      </c>
      <c r="DC338" s="21">
        <f t="shared" si="403"/>
        <v>33049.582633490798</v>
      </c>
      <c r="DD338" s="21">
        <f t="shared" si="404"/>
        <v>36478.831789746568</v>
      </c>
      <c r="DE338" s="21">
        <f t="shared" si="405"/>
        <v>39768.310336330731</v>
      </c>
      <c r="DF338" s="21">
        <f t="shared" si="406"/>
        <v>42851.917065991271</v>
      </c>
      <c r="DG338" s="21">
        <f t="shared" si="407"/>
        <v>45670.201440672063</v>
      </c>
      <c r="DH338" s="21">
        <f t="shared" si="408"/>
        <v>48172.245324430711</v>
      </c>
      <c r="DI338" s="21">
        <f t="shared" si="409"/>
        <v>50317.005859707846</v>
      </c>
      <c r="DJ338" s="21">
        <f t="shared" si="410"/>
        <v>52074.107066458331</v>
      </c>
      <c r="DK338" s="21">
        <f t="shared" si="411"/>
        <v>53424.103580628114</v>
      </c>
      <c r="DL338" s="21">
        <f t="shared" si="412"/>
        <v>54358.268131415403</v>
      </c>
      <c r="DM338" s="21">
        <f t="shared" si="413"/>
        <v>54877.974193681883</v>
      </c>
      <c r="DN338" s="21">
        <f t="shared" si="414"/>
        <v>54993.756910602402</v>
      </c>
      <c r="DO338" s="21">
        <f t="shared" si="415"/>
        <v>54724.139665173592</v>
      </c>
      <c r="DP338" s="21">
        <f t="shared" si="416"/>
        <v>54094.311797663519</v>
      </c>
      <c r="DQ338" s="21">
        <f t="shared" si="417"/>
        <v>53134.736330456544</v>
      </c>
      <c r="DR338" s="21">
        <f t="shared" si="418"/>
        <v>51879.756615434773</v>
      </c>
      <c r="DS338" s="21">
        <f t="shared" si="419"/>
        <v>50366.258910625693</v>
      </c>
      <c r="DT338" s="21">
        <f t="shared" si="420"/>
        <v>48632.435193806319</v>
      </c>
      <c r="DU338" s="21">
        <f t="shared" si="421"/>
        <v>46716.677979452055</v>
      </c>
      <c r="DV338" s="21">
        <f t="shared" si="422"/>
        <v>44656.627233373678</v>
      </c>
      <c r="DW338" s="21">
        <f t="shared" si="423"/>
        <v>42488.379160369856</v>
      </c>
      <c r="DX338" s="21">
        <f t="shared" si="424"/>
        <v>40245.857954419553</v>
      </c>
      <c r="DY338" s="21">
        <f t="shared" si="425"/>
        <v>37960.344659252245</v>
      </c>
      <c r="DZ338" s="21">
        <f t="shared" si="426"/>
        <v>35660.152067162278</v>
      </c>
      <c r="EA338" s="21">
        <f t="shared" si="427"/>
        <v>33370.430967083266</v>
      </c>
      <c r="EB338" s="21">
        <f t="shared" si="428"/>
        <v>31113.090857089373</v>
      </c>
      <c r="EC338" s="21">
        <f t="shared" si="429"/>
        <v>28906.817244375266</v>
      </c>
      <c r="ED338" s="21">
        <f t="shared" si="430"/>
        <v>26767.167637687628</v>
      </c>
      <c r="EE338" s="21">
        <f t="shared" si="431"/>
        <v>24706.729067956538</v>
      </c>
      <c r="EF338" s="21">
        <f t="shared" si="432"/>
        <v>22735.321244320407</v>
      </c>
      <c r="EG338" s="21">
        <f t="shared" si="433"/>
        <v>20860.231080451067</v>
      </c>
      <c r="EH338" s="21">
        <f t="shared" si="434"/>
        <v>19086.466154362923</v>
      </c>
      <c r="EI338" s="21">
        <f t="shared" si="435"/>
        <v>17417.016566646933</v>
      </c>
      <c r="EJ338" s="21">
        <f t="shared" si="436"/>
        <v>15853.116539189576</v>
      </c>
      <c r="EK338" s="21">
        <f t="shared" si="437"/>
        <v>14394.498876001122</v>
      </c>
      <c r="EL338" s="21">
        <f t="shared" si="438"/>
        <v>13039.637040351892</v>
      </c>
      <c r="EM338" s="21">
        <f t="shared" si="439"/>
        <v>11785.971057096003</v>
      </c>
      <c r="EN338" s="21">
        <f t="shared" si="440"/>
        <v>10630.114711081851</v>
      </c>
      <c r="EO338" s="21">
        <f t="shared" si="441"/>
        <v>9568.0425789811616</v>
      </c>
      <c r="EP338" s="21">
        <f t="shared" si="442"/>
        <v>8595.2563088867209</v>
      </c>
      <c r="EQ338" s="21">
        <f t="shared" si="443"/>
        <v>7706.9302623419553</v>
      </c>
      <c r="ER338" s="21">
        <f t="shared" si="444"/>
        <v>6898.0371735340696</v>
      </c>
      <c r="ES338" s="21">
        <f t="shared" si="445"/>
        <v>6163.4548792563364</v>
      </c>
      <c r="ET338" s="21">
        <f t="shared" si="446"/>
        <v>5498.0554505158534</v>
      </c>
      <c r="EU338" s="21">
        <f t="shared" si="447"/>
        <v>4896.7782318182544</v>
      </c>
      <c r="EV338" s="21">
        <f t="shared" si="448"/>
        <v>4354.6883856385557</v>
      </c>
      <c r="EW338" s="21">
        <f t="shared" si="449"/>
        <v>3867.0225642490527</v>
      </c>
      <c r="EX338" s="21">
        <f t="shared" si="450"/>
        <v>3429.2233041137033</v>
      </c>
      <c r="EY338" s="21">
        <f t="shared" si="451"/>
        <v>3036.9636725238147</v>
      </c>
      <c r="EZ338" s="21">
        <f t="shared" si="452"/>
        <v>2686.1636034070093</v>
      </c>
      <c r="FA338" s="21">
        <f t="shared" si="453"/>
        <v>2372.999248502736</v>
      </c>
      <c r="FB338" s="21">
        <f t="shared" si="454"/>
        <v>2093.9065491002798</v>
      </c>
      <c r="FC338" s="21">
        <f t="shared" si="455"/>
        <v>1845.5801082700164</v>
      </c>
      <c r="FD338" s="21">
        <f t="shared" si="456"/>
        <v>1624.9683186805371</v>
      </c>
      <c r="FE338" s="21">
        <f t="shared" si="457"/>
        <v>1429.2655802154695</v>
      </c>
      <c r="FF338" s="22">
        <f t="shared" si="458"/>
        <v>9950.9354395430819</v>
      </c>
    </row>
    <row r="339" spans="1:162" ht="15.5" x14ac:dyDescent="0.35">
      <c r="A339" s="4" t="s">
        <v>145</v>
      </c>
      <c r="B339" s="18">
        <f>[1]InputData!C132</f>
        <v>1644231</v>
      </c>
      <c r="C339" s="19">
        <f>'[1]Cenários obesidade'!B134</f>
        <v>27.436487326892443</v>
      </c>
      <c r="D339" s="19">
        <f>'[1]Cenários obesidade'!C134</f>
        <v>5.8421333177809327</v>
      </c>
      <c r="E339" s="19">
        <f>'[1]Cenários obesidade'!D134</f>
        <v>30.180136059581688</v>
      </c>
      <c r="F339" s="19">
        <f>'[1]Cenários obesidade'!E134</f>
        <v>6.4263466495590267</v>
      </c>
      <c r="G339" s="20">
        <f t="shared" si="239"/>
        <v>3.2897024666734844</v>
      </c>
      <c r="H339" s="21">
        <f t="shared" si="240"/>
        <v>0.2105768986451379</v>
      </c>
      <c r="I339" s="20">
        <f t="shared" si="241"/>
        <v>3.3850126464778092</v>
      </c>
      <c r="J339" s="22">
        <f t="shared" si="242"/>
        <v>0.2105768986451379</v>
      </c>
      <c r="K339" s="20">
        <f t="shared" si="243"/>
        <v>4720.2588714999201</v>
      </c>
      <c r="L339" s="21">
        <f t="shared" si="244"/>
        <v>2800.5148679533804</v>
      </c>
      <c r="M339" s="21">
        <f t="shared" si="245"/>
        <v>4039.023930996766</v>
      </c>
      <c r="N339" s="21">
        <f t="shared" si="246"/>
        <v>5632.259167711406</v>
      </c>
      <c r="O339" s="21">
        <f t="shared" si="247"/>
        <v>7614.2246332535778</v>
      </c>
      <c r="P339" s="21"/>
      <c r="Q339" s="21">
        <f t="shared" si="248"/>
        <v>10003.591372333447</v>
      </c>
      <c r="R339" s="21">
        <f t="shared" si="249"/>
        <v>12800.287850483883</v>
      </c>
      <c r="S339" s="21"/>
      <c r="T339" s="21">
        <f t="shared" si="250"/>
        <v>15983.504473263363</v>
      </c>
      <c r="U339" s="21">
        <f t="shared" si="251"/>
        <v>19511.341720970231</v>
      </c>
      <c r="V339" s="21"/>
      <c r="W339" s="21">
        <f t="shared" si="252"/>
        <v>23322.131824294494</v>
      </c>
      <c r="X339" s="21">
        <f t="shared" si="253"/>
        <v>27337.276646476726</v>
      </c>
      <c r="Y339" s="21"/>
      <c r="Z339" s="21">
        <f t="shared" si="254"/>
        <v>31465.294526494818</v>
      </c>
      <c r="AA339" s="21">
        <f t="shared" si="255"/>
        <v>35606.671426577734</v>
      </c>
      <c r="AB339" s="21"/>
      <c r="AC339" s="21">
        <f t="shared" si="256"/>
        <v>39659.071614617365</v>
      </c>
      <c r="AD339" s="21">
        <f t="shared" si="257"/>
        <v>43522.476177290271</v>
      </c>
      <c r="AE339" s="21"/>
      <c r="AF339" s="21">
        <f t="shared" si="258"/>
        <v>47103.873440899464</v>
      </c>
      <c r="AG339" s="21">
        <f t="shared" si="259"/>
        <v>50321.210019133992</v>
      </c>
      <c r="AH339" s="21"/>
      <c r="AI339" s="21">
        <f t="shared" si="260"/>
        <v>53106.410174895929</v>
      </c>
      <c r="AJ339" s="21">
        <f t="shared" si="261"/>
        <v>55407.371362457496</v>
      </c>
      <c r="AK339" s="21"/>
      <c r="AL339" s="21">
        <f t="shared" si="262"/>
        <v>57188.934846826516</v>
      </c>
      <c r="AM339" s="21">
        <f t="shared" si="263"/>
        <v>58432.905169401558</v>
      </c>
      <c r="AN339" s="21">
        <f t="shared" si="264"/>
        <v>59137.247267388477</v>
      </c>
      <c r="AO339" s="21">
        <f t="shared" si="265"/>
        <v>59314.624482661675</v>
      </c>
      <c r="AP339" s="21">
        <f t="shared" si="266"/>
        <v>58990.455966079382</v>
      </c>
      <c r="AQ339" s="21">
        <f t="shared" si="267"/>
        <v>58200.671030972866</v>
      </c>
      <c r="AR339" s="21">
        <f t="shared" si="268"/>
        <v>56989.324552889069</v>
      </c>
      <c r="AS339" s="21">
        <f t="shared" si="269"/>
        <v>55406.215466793074</v>
      </c>
      <c r="AT339" s="21">
        <f t="shared" si="270"/>
        <v>53504.623455370616</v>
      </c>
      <c r="AU339" s="21">
        <f t="shared" si="271"/>
        <v>51339.250210345257</v>
      </c>
      <c r="AV339" s="21">
        <f t="shared" si="272"/>
        <v>48964.42367487053</v>
      </c>
      <c r="AW339" s="21">
        <f t="shared" si="273"/>
        <v>46432.59822834417</v>
      </c>
      <c r="AX339" s="21">
        <f t="shared" si="274"/>
        <v>43793.161984673119</v>
      </c>
      <c r="AY339" s="21">
        <f t="shared" si="275"/>
        <v>41091.544799818701</v>
      </c>
      <c r="AZ339" s="21">
        <f t="shared" si="276"/>
        <v>38368.607328778766</v>
      </c>
      <c r="BA339" s="21">
        <f t="shared" si="277"/>
        <v>35660.282305868714</v>
      </c>
      <c r="BB339" s="21">
        <f t="shared" si="278"/>
        <v>32997.433693772226</v>
      </c>
      <c r="BC339" s="21">
        <f t="shared" si="279"/>
        <v>30405.89688045935</v>
      </c>
      <c r="BD339" s="21">
        <f t="shared" si="280"/>
        <v>27906.663076168104</v>
      </c>
      <c r="BE339" s="21">
        <f t="shared" si="281"/>
        <v>25516.17286421805</v>
      </c>
      <c r="BF339" s="21">
        <f t="shared" si="282"/>
        <v>23246.686928918942</v>
      </c>
      <c r="BG339" s="21">
        <f t="shared" si="283"/>
        <v>21106.705835131281</v>
      </c>
      <c r="BH339" s="21">
        <f t="shared" si="284"/>
        <v>19101.414966247405</v>
      </c>
      <c r="BI339" s="21">
        <f t="shared" si="285"/>
        <v>17233.135026166066</v>
      </c>
      <c r="BJ339" s="21">
        <f t="shared" si="286"/>
        <v>15501.762643709346</v>
      </c>
      <c r="BK339" s="21">
        <f t="shared" si="287"/>
        <v>13905.189424600334</v>
      </c>
      <c r="BL339" s="21">
        <f t="shared" si="288"/>
        <v>12439.69117789976</v>
      </c>
      <c r="BM339" s="21">
        <f t="shared" si="289"/>
        <v>11100.281951083691</v>
      </c>
      <c r="BN339" s="21">
        <f t="shared" si="290"/>
        <v>9881.0299295454479</v>
      </c>
      <c r="BO339" s="21">
        <f t="shared" si="291"/>
        <v>8775.3342083721491</v>
      </c>
      <c r="BP339" s="21">
        <f t="shared" si="292"/>
        <v>7776.1629621626707</v>
      </c>
      <c r="BQ339" s="21">
        <f t="shared" si="293"/>
        <v>6876.2546688363427</v>
      </c>
      <c r="BR339" s="21">
        <f t="shared" si="294"/>
        <v>6068.2848384074123</v>
      </c>
      <c r="BS339" s="21">
        <f t="shared" si="295"/>
        <v>5345.0012110647112</v>
      </c>
      <c r="BT339" s="21">
        <f t="shared" si="296"/>
        <v>4699.3306726183691</v>
      </c>
      <c r="BU339" s="21">
        <f t="shared" si="297"/>
        <v>4124.4612374409116</v>
      </c>
      <c r="BV339" s="21">
        <f t="shared" si="298"/>
        <v>3613.9024122991896</v>
      </c>
      <c r="BW339" s="21">
        <f t="shared" si="299"/>
        <v>3161.5271162608501</v>
      </c>
      <c r="BX339" s="21">
        <f t="shared" si="300"/>
        <v>2761.5981233670786</v>
      </c>
      <c r="BY339" s="21">
        <f t="shared" si="301"/>
        <v>2408.7817418966974</v>
      </c>
      <c r="BZ339" s="21">
        <f t="shared" si="302"/>
        <v>2098.1511672439237</v>
      </c>
      <c r="CA339" s="21">
        <f t="shared" si="303"/>
        <v>1825.1816606921195</v>
      </c>
      <c r="CB339" s="21">
        <f t="shared" si="304"/>
        <v>1585.7394256235305</v>
      </c>
      <c r="CC339" s="21">
        <f t="shared" si="305"/>
        <v>1376.0657844479151</v>
      </c>
      <c r="CD339" s="21">
        <f t="shared" si="306"/>
        <v>1192.758009631978</v>
      </c>
      <c r="CE339" s="21">
        <f t="shared" si="307"/>
        <v>1032.7479340680782</v>
      </c>
      <c r="CF339" s="21">
        <f t="shared" si="308"/>
        <v>893.27926155347325</v>
      </c>
      <c r="CG339" s="21">
        <f t="shared" si="309"/>
        <v>771.88431769118517</v>
      </c>
      <c r="CH339" s="21">
        <f t="shared" si="310"/>
        <v>666.36082465514789</v>
      </c>
      <c r="CI339" s="21">
        <f t="shared" si="311"/>
        <v>574.74914873095054</v>
      </c>
      <c r="CJ339" s="21">
        <f t="shared" si="312"/>
        <v>495.31035573682163</v>
      </c>
      <c r="CK339" s="21">
        <f t="shared" si="313"/>
        <v>426.5053144555842</v>
      </c>
      <c r="CL339" s="22">
        <f t="shared" si="314"/>
        <v>2567.898332136157</v>
      </c>
      <c r="CM339" s="20">
        <f t="shared" si="387"/>
        <v>1073.1550370032339</v>
      </c>
      <c r="CN339" s="21">
        <f t="shared" si="388"/>
        <v>752.05796232287139</v>
      </c>
      <c r="CO339" s="21">
        <f t="shared" si="389"/>
        <v>1162.2089359008801</v>
      </c>
      <c r="CP339" s="21">
        <f t="shared" si="390"/>
        <v>1732.836936272935</v>
      </c>
      <c r="CQ339" s="21">
        <f t="shared" si="391"/>
        <v>2499.7472255824036</v>
      </c>
      <c r="CR339" s="21">
        <f t="shared" si="392"/>
        <v>3497.8417391856165</v>
      </c>
      <c r="CS339" s="21">
        <f t="shared" si="393"/>
        <v>4758.4158533546661</v>
      </c>
      <c r="CT339" s="21">
        <f t="shared" si="394"/>
        <v>6306.3805883961195</v>
      </c>
      <c r="CU339" s="21">
        <f t="shared" si="395"/>
        <v>8157.685224567007</v>
      </c>
      <c r="CV339" s="21">
        <f t="shared" si="396"/>
        <v>10317.200182606519</v>
      </c>
      <c r="CW339" s="21">
        <f t="shared" si="397"/>
        <v>12777.272178980256</v>
      </c>
      <c r="CX339" s="21">
        <f t="shared" si="398"/>
        <v>15517.092028919111</v>
      </c>
      <c r="CY339" s="21">
        <f t="shared" si="399"/>
        <v>18502.931537769098</v>
      </c>
      <c r="CZ339" s="21">
        <f t="shared" si="400"/>
        <v>21689.221521364845</v>
      </c>
      <c r="DA339" s="21">
        <f t="shared" si="401"/>
        <v>25020.368407012113</v>
      </c>
      <c r="DB339" s="21">
        <f t="shared" si="402"/>
        <v>28433.149566306936</v>
      </c>
      <c r="DC339" s="21">
        <f t="shared" si="403"/>
        <v>31859.491648723073</v>
      </c>
      <c r="DD339" s="21">
        <f t="shared" si="404"/>
        <v>35229.422576443656</v>
      </c>
      <c r="DE339" s="21">
        <f t="shared" si="405"/>
        <v>38473.994642948535</v>
      </c>
      <c r="DF339" s="21">
        <f t="shared" si="406"/>
        <v>41527.999502173581</v>
      </c>
      <c r="DG339" s="21">
        <f t="shared" si="407"/>
        <v>44332.330840281385</v>
      </c>
      <c r="DH339" s="21">
        <f t="shared" si="408"/>
        <v>46835.892015181642</v>
      </c>
      <c r="DI339" s="21">
        <f t="shared" si="409"/>
        <v>48996.989126928143</v>
      </c>
      <c r="DJ339" s="21">
        <f t="shared" si="410"/>
        <v>50784.19085035818</v>
      </c>
      <c r="DK339" s="21">
        <f t="shared" si="411"/>
        <v>52176.671966918177</v>
      </c>
      <c r="DL339" s="21">
        <f t="shared" si="412"/>
        <v>53164.086022332631</v>
      </c>
      <c r="DM339" s="21">
        <f t="shared" si="413"/>
        <v>53746.033078764282</v>
      </c>
      <c r="DN339" s="21">
        <f t="shared" si="414"/>
        <v>53931.201148819659</v>
      </c>
      <c r="DO339" s="21">
        <f t="shared" si="415"/>
        <v>53736.265265421403</v>
      </c>
      <c r="DP339" s="21">
        <f t="shared" si="416"/>
        <v>53184.627355801204</v>
      </c>
      <c r="DQ339" s="21">
        <f t="shared" si="417"/>
        <v>52305.074475983449</v>
      </c>
      <c r="DR339" s="21">
        <f t="shared" si="418"/>
        <v>51130.423909690326</v>
      </c>
      <c r="DS339" s="21">
        <f t="shared" si="419"/>
        <v>49696.212457956295</v>
      </c>
      <c r="DT339" s="21">
        <f t="shared" si="420"/>
        <v>48039.475102035882</v>
      </c>
      <c r="DU339" s="21">
        <f t="shared" si="421"/>
        <v>46197.64606474818</v>
      </c>
      <c r="DV339" s="21">
        <f t="shared" si="422"/>
        <v>44207.603851202111</v>
      </c>
      <c r="DW339" s="21">
        <f t="shared" si="423"/>
        <v>42104.87162529106</v>
      </c>
      <c r="DX339" s="21">
        <f t="shared" si="424"/>
        <v>39922.975579687874</v>
      </c>
      <c r="DY339" s="21">
        <f t="shared" si="425"/>
        <v>37692.956921848621</v>
      </c>
      <c r="DZ339" s="21">
        <f t="shared" si="426"/>
        <v>35443.027729373673</v>
      </c>
      <c r="EA339" s="21">
        <f t="shared" si="427"/>
        <v>33198.357128525771</v>
      </c>
      <c r="EB339" s="21">
        <f t="shared" si="428"/>
        <v>30980.971856109005</v>
      </c>
      <c r="EC339" s="21">
        <f t="shared" si="429"/>
        <v>28809.75407455516</v>
      </c>
      <c r="ED339" s="21">
        <f t="shared" si="430"/>
        <v>26700.519104032865</v>
      </c>
      <c r="EE339" s="21">
        <f t="shared" si="431"/>
        <v>24666.156295796933</v>
      </c>
      <c r="EF339" s="21">
        <f t="shared" si="432"/>
        <v>22716.817394091384</v>
      </c>
      <c r="EG339" s="21">
        <f t="shared" si="433"/>
        <v>20860.138237237566</v>
      </c>
      <c r="EH339" s="21">
        <f t="shared" si="434"/>
        <v>19101.481376549127</v>
      </c>
      <c r="EI339" s="21">
        <f t="shared" si="435"/>
        <v>17444.189016138873</v>
      </c>
      <c r="EJ339" s="21">
        <f t="shared" si="436"/>
        <v>15889.837497283557</v>
      </c>
      <c r="EK339" s="21">
        <f t="shared" si="437"/>
        <v>14438.486292284853</v>
      </c>
      <c r="EL339" s="21">
        <f t="shared" si="438"/>
        <v>13088.916082441854</v>
      </c>
      <c r="EM339" s="21">
        <f t="shared" si="439"/>
        <v>11838.851939005111</v>
      </c>
      <c r="EN339" s="21">
        <f t="shared" si="440"/>
        <v>10685.168887466913</v>
      </c>
      <c r="EO339" s="21">
        <f t="shared" si="441"/>
        <v>9624.0782087402349</v>
      </c>
      <c r="EP339" s="21">
        <f t="shared" si="442"/>
        <v>8651.2937198243726</v>
      </c>
      <c r="EQ339" s="21">
        <f t="shared" si="443"/>
        <v>7762.1779922875548</v>
      </c>
      <c r="ER339" s="21">
        <f t="shared" si="444"/>
        <v>6951.8690242916891</v>
      </c>
      <c r="ES339" s="21">
        <f t="shared" si="445"/>
        <v>6215.3882988574678</v>
      </c>
      <c r="ET339" s="21">
        <f t="shared" si="446"/>
        <v>5547.7314562530491</v>
      </c>
      <c r="EU339" s="21">
        <f t="shared" si="447"/>
        <v>4943.9430006862685</v>
      </c>
      <c r="EV339" s="21">
        <f t="shared" si="448"/>
        <v>4399.1765688357182</v>
      </c>
      <c r="EW339" s="21">
        <f t="shared" si="449"/>
        <v>3908.7423267889408</v>
      </c>
      <c r="EX339" s="21">
        <f t="shared" si="450"/>
        <v>3468.1430476916607</v>
      </c>
      <c r="EY339" s="21">
        <f t="shared" si="451"/>
        <v>3073.1003679111332</v>
      </c>
      <c r="EZ339" s="21">
        <f t="shared" si="452"/>
        <v>2719.5726360966564</v>
      </c>
      <c r="FA339" s="21">
        <f t="shared" si="453"/>
        <v>2403.7656666196931</v>
      </c>
      <c r="FB339" s="21">
        <f t="shared" si="454"/>
        <v>2122.1375942106579</v>
      </c>
      <c r="FC339" s="21">
        <f t="shared" si="455"/>
        <v>1871.3989064335419</v>
      </c>
      <c r="FD339" s="21">
        <f t="shared" si="456"/>
        <v>1648.5086097641258</v>
      </c>
      <c r="FE339" s="21">
        <f t="shared" si="457"/>
        <v>1450.66736711317</v>
      </c>
      <c r="FF339" s="22">
        <f t="shared" si="458"/>
        <v>10132.631341617469</v>
      </c>
    </row>
    <row r="340" spans="1:162" ht="15.5" x14ac:dyDescent="0.35">
      <c r="A340" s="4" t="s">
        <v>146</v>
      </c>
      <c r="B340" s="18">
        <f>[1]InputData!C133</f>
        <v>1610450</v>
      </c>
      <c r="C340" s="19">
        <f>'[1]Cenários obesidade'!B135</f>
        <v>27.582029793284335</v>
      </c>
      <c r="D340" s="19">
        <f>'[1]Cenários obesidade'!C135</f>
        <v>5.8606406258060941</v>
      </c>
      <c r="E340" s="19">
        <f>'[1]Cenários obesidade'!D135</f>
        <v>30.340232772612769</v>
      </c>
      <c r="F340" s="19">
        <f>'[1]Cenários obesidade'!E135</f>
        <v>6.4467046883867036</v>
      </c>
      <c r="G340" s="20">
        <f t="shared" si="239"/>
        <v>3.2950852539382307</v>
      </c>
      <c r="H340" s="21">
        <f t="shared" si="240"/>
        <v>0.21013906007505992</v>
      </c>
      <c r="I340" s="20">
        <f t="shared" si="241"/>
        <v>3.3903954337425559</v>
      </c>
      <c r="J340" s="22">
        <f t="shared" si="242"/>
        <v>0.21013906007505992</v>
      </c>
      <c r="K340" s="20">
        <f t="shared" si="243"/>
        <v>4197.8101861084879</v>
      </c>
      <c r="L340" s="21">
        <f t="shared" si="244"/>
        <v>2527.0724731050941</v>
      </c>
      <c r="M340" s="21">
        <f t="shared" si="245"/>
        <v>3665.0275465049826</v>
      </c>
      <c r="N340" s="21">
        <f t="shared" si="246"/>
        <v>5137.9436233900979</v>
      </c>
      <c r="O340" s="21">
        <f t="shared" si="247"/>
        <v>6981.2183358116235</v>
      </c>
      <c r="P340" s="21"/>
      <c r="Q340" s="21">
        <f t="shared" si="248"/>
        <v>9216.3837625475262</v>
      </c>
      <c r="R340" s="21">
        <f t="shared" si="249"/>
        <v>11847.597074789463</v>
      </c>
      <c r="S340" s="21"/>
      <c r="T340" s="21">
        <f t="shared" si="250"/>
        <v>14859.403214783611</v>
      </c>
      <c r="U340" s="21">
        <f t="shared" si="251"/>
        <v>18216.028728281068</v>
      </c>
      <c r="V340" s="21"/>
      <c r="W340" s="21">
        <f t="shared" si="252"/>
        <v>21862.279027863457</v>
      </c>
      <c r="X340" s="21">
        <f t="shared" si="253"/>
        <v>25725.929501897965</v>
      </c>
      <c r="Y340" s="21"/>
      <c r="Z340" s="21">
        <f t="shared" si="254"/>
        <v>29721.349256466321</v>
      </c>
      <c r="AA340" s="21">
        <f t="shared" si="255"/>
        <v>33753.991417049619</v>
      </c>
      <c r="AB340" s="21"/>
      <c r="AC340" s="21">
        <f t="shared" si="256"/>
        <v>37725.332641422297</v>
      </c>
      <c r="AD340" s="21">
        <f t="shared" si="257"/>
        <v>41537.844854655494</v>
      </c>
      <c r="AE340" s="21"/>
      <c r="AF340" s="21">
        <f t="shared" si="258"/>
        <v>45099.625682121907</v>
      </c>
      <c r="AG340" s="21">
        <f t="shared" si="259"/>
        <v>48328.388224907925</v>
      </c>
      <c r="AH340" s="21"/>
      <c r="AI340" s="21">
        <f t="shared" si="260"/>
        <v>51154.60203503845</v>
      </c>
      <c r="AJ340" s="21">
        <f t="shared" si="261"/>
        <v>53523.672612091788</v>
      </c>
      <c r="AK340" s="21"/>
      <c r="AL340" s="21">
        <f t="shared" si="262"/>
        <v>55397.13596542897</v>
      </c>
      <c r="AM340" s="21">
        <f t="shared" si="263"/>
        <v>56752.920308533852</v>
      </c>
      <c r="AN340" s="21">
        <f t="shared" si="264"/>
        <v>57584.784476709661</v>
      </c>
      <c r="AO340" s="21">
        <f t="shared" si="265"/>
        <v>57901.080740163015</v>
      </c>
      <c r="AP340" s="21">
        <f t="shared" si="266"/>
        <v>57723.009149083904</v>
      </c>
      <c r="AQ340" s="21">
        <f t="shared" si="267"/>
        <v>57082.533811699948</v>
      </c>
      <c r="AR340" s="21">
        <f t="shared" si="268"/>
        <v>56020.121903350133</v>
      </c>
      <c r="AS340" s="21">
        <f t="shared" si="269"/>
        <v>54582.447401836485</v>
      </c>
      <c r="AT340" s="21">
        <f t="shared" si="270"/>
        <v>52820.177095722021</v>
      </c>
      <c r="AU340" s="21">
        <f t="shared" si="271"/>
        <v>50785.929452983648</v>
      </c>
      <c r="AV340" s="21">
        <f t="shared" si="272"/>
        <v>48532.470010719226</v>
      </c>
      <c r="AW340" s="21">
        <f t="shared" si="273"/>
        <v>46111.181940350325</v>
      </c>
      <c r="AX340" s="21">
        <f t="shared" si="274"/>
        <v>43570.828608802054</v>
      </c>
      <c r="AY340" s="21">
        <f t="shared" si="275"/>
        <v>40956.606981657416</v>
      </c>
      <c r="AZ340" s="21">
        <f t="shared" si="276"/>
        <v>38309.476824747522</v>
      </c>
      <c r="BA340" s="21">
        <f t="shared" si="277"/>
        <v>35665.740731489372</v>
      </c>
      <c r="BB340" s="21">
        <f t="shared" si="278"/>
        <v>33056.843668560934</v>
      </c>
      <c r="BC340" s="21">
        <f t="shared" si="279"/>
        <v>30509.357481207109</v>
      </c>
      <c r="BD340" s="21">
        <f t="shared" si="280"/>
        <v>28045.115053798589</v>
      </c>
      <c r="BE340" s="21">
        <f t="shared" si="281"/>
        <v>25681.459997870206</v>
      </c>
      <c r="BF340" s="21">
        <f t="shared" si="282"/>
        <v>23431.580291334645</v>
      </c>
      <c r="BG340" s="21">
        <f t="shared" si="283"/>
        <v>21304.897735206399</v>
      </c>
      <c r="BH340" s="21">
        <f t="shared" si="284"/>
        <v>19307.489021509176</v>
      </c>
      <c r="BI340" s="21">
        <f t="shared" si="285"/>
        <v>17442.518293272857</v>
      </c>
      <c r="BJ340" s="21">
        <f t="shared" si="286"/>
        <v>15710.665078675844</v>
      </c>
      <c r="BK340" s="21">
        <f t="shared" si="287"/>
        <v>14110.535221821852</v>
      </c>
      <c r="BL340" s="21">
        <f t="shared" si="288"/>
        <v>12639.045799424679</v>
      </c>
      <c r="BM340" s="21">
        <f t="shared" si="289"/>
        <v>11291.777943070716</v>
      </c>
      <c r="BN340" s="21">
        <f t="shared" si="290"/>
        <v>10063.293958025351</v>
      </c>
      <c r="BO340" s="21">
        <f t="shared" si="291"/>
        <v>8947.4171481458779</v>
      </c>
      <c r="BP340" s="21">
        <f t="shared" si="292"/>
        <v>7937.474349876823</v>
      </c>
      <c r="BQ340" s="21">
        <f t="shared" si="293"/>
        <v>7026.5023868974667</v>
      </c>
      <c r="BR340" s="21">
        <f t="shared" si="294"/>
        <v>6207.4205287912164</v>
      </c>
      <c r="BS340" s="21">
        <f t="shared" si="295"/>
        <v>5473.1716225424834</v>
      </c>
      <c r="BT340" s="21">
        <f t="shared" si="296"/>
        <v>4816.8349147217978</v>
      </c>
      <c r="BU340" s="21">
        <f t="shared" si="297"/>
        <v>4231.7137418263383</v>
      </c>
      <c r="BV340" s="21">
        <f t="shared" si="298"/>
        <v>3711.4012788626524</v>
      </c>
      <c r="BW340" s="21">
        <f t="shared" si="299"/>
        <v>3249.8274392882013</v>
      </c>
      <c r="BX340" s="21">
        <f t="shared" si="300"/>
        <v>2841.2898445889214</v>
      </c>
      <c r="BY340" s="21">
        <f t="shared" si="301"/>
        <v>2480.4715555885409</v>
      </c>
      <c r="BZ340" s="21">
        <f t="shared" si="302"/>
        <v>2162.4480013369739</v>
      </c>
      <c r="CA340" s="21">
        <f t="shared" si="303"/>
        <v>1882.6852719562967</v>
      </c>
      <c r="CB340" s="21">
        <f t="shared" si="304"/>
        <v>1637.0316718673455</v>
      </c>
      <c r="CC340" s="21">
        <f t="shared" si="305"/>
        <v>1421.7041687418919</v>
      </c>
      <c r="CD340" s="21">
        <f t="shared" si="306"/>
        <v>1233.2711277899166</v>
      </c>
      <c r="CE340" s="21">
        <f t="shared" si="307"/>
        <v>1068.6324947889914</v>
      </c>
      <c r="CF340" s="21">
        <f t="shared" si="308"/>
        <v>924.99838692394906</v>
      </c>
      <c r="CG340" s="21">
        <f t="shared" si="309"/>
        <v>799.86686894747595</v>
      </c>
      <c r="CH340" s="21">
        <f t="shared" si="310"/>
        <v>691.0015332665422</v>
      </c>
      <c r="CI340" s="21">
        <f t="shared" si="311"/>
        <v>596.40936544174588</v>
      </c>
      <c r="CJ340" s="21">
        <f t="shared" si="312"/>
        <v>514.31925984743418</v>
      </c>
      <c r="CK340" s="21">
        <f t="shared" si="313"/>
        <v>443.16145217861271</v>
      </c>
      <c r="CL340" s="22">
        <f t="shared" si="314"/>
        <v>2678.4204398894076</v>
      </c>
      <c r="CM340" s="20">
        <f t="shared" si="387"/>
        <v>938.74880168348125</v>
      </c>
      <c r="CN340" s="21">
        <f t="shared" si="388"/>
        <v>667.14237998081978</v>
      </c>
      <c r="CO340" s="21">
        <f t="shared" si="389"/>
        <v>1037.0421422217071</v>
      </c>
      <c r="CP340" s="21">
        <f t="shared" si="390"/>
        <v>1554.8768622224516</v>
      </c>
      <c r="CQ340" s="21">
        <f t="shared" si="391"/>
        <v>2255.0174959771848</v>
      </c>
      <c r="CR340" s="21">
        <f t="shared" si="392"/>
        <v>3171.5122533700905</v>
      </c>
      <c r="CS340" s="21">
        <f t="shared" si="393"/>
        <v>4335.5555386231508</v>
      </c>
      <c r="CT340" s="21">
        <f t="shared" si="394"/>
        <v>5772.8272147770031</v>
      </c>
      <c r="CU340" s="21">
        <f t="shared" si="395"/>
        <v>7500.960878267264</v>
      </c>
      <c r="CV340" s="21">
        <f t="shared" si="396"/>
        <v>9527.3937159658562</v>
      </c>
      <c r="CW340" s="21">
        <f t="shared" si="397"/>
        <v>11847.812284557438</v>
      </c>
      <c r="CX340" s="21">
        <f t="shared" si="398"/>
        <v>14445.34561292939</v>
      </c>
      <c r="CY340" s="21">
        <f t="shared" si="399"/>
        <v>17290.579722413637</v>
      </c>
      <c r="CZ340" s="21">
        <f t="shared" si="400"/>
        <v>20342.387145986573</v>
      </c>
      <c r="DA340" s="21">
        <f t="shared" si="401"/>
        <v>23549.491426107328</v>
      </c>
      <c r="DB340" s="21">
        <f t="shared" si="402"/>
        <v>26852.627640996161</v>
      </c>
      <c r="DC340" s="21">
        <f t="shared" si="403"/>
        <v>30187.120469543541</v>
      </c>
      <c r="DD340" s="21">
        <f t="shared" si="404"/>
        <v>33485.682758999763</v>
      </c>
      <c r="DE340" s="21">
        <f t="shared" si="405"/>
        <v>36681.238890405424</v>
      </c>
      <c r="DF340" s="21">
        <f t="shared" si="406"/>
        <v>39709.59529394994</v>
      </c>
      <c r="DG340" s="21">
        <f t="shared" si="407"/>
        <v>42511.810869497887</v>
      </c>
      <c r="DH340" s="21">
        <f t="shared" si="408"/>
        <v>45036.157977965006</v>
      </c>
      <c r="DI340" s="21">
        <f t="shared" si="409"/>
        <v>47239.605436002799</v>
      </c>
      <c r="DJ340" s="21">
        <f t="shared" si="410"/>
        <v>49088.794570245474</v>
      </c>
      <c r="DK340" s="21">
        <f t="shared" si="411"/>
        <v>50560.514792917384</v>
      </c>
      <c r="DL340" s="21">
        <f t="shared" si="412"/>
        <v>51641.714297193241</v>
      </c>
      <c r="DM340" s="21">
        <f t="shared" si="413"/>
        <v>52329.103273700348</v>
      </c>
      <c r="DN340" s="21">
        <f t="shared" si="414"/>
        <v>52628.421308370176</v>
      </c>
      <c r="DO340" s="21">
        <f t="shared" si="415"/>
        <v>52553.447794288884</v>
      </c>
      <c r="DP340" s="21">
        <f t="shared" si="416"/>
        <v>52124.835199268528</v>
      </c>
      <c r="DQ340" s="21">
        <f t="shared" si="417"/>
        <v>51368.841069990456</v>
      </c>
      <c r="DR340" s="21">
        <f t="shared" si="418"/>
        <v>50316.027019748843</v>
      </c>
      <c r="DS340" s="21">
        <f t="shared" si="419"/>
        <v>48999.982907278645</v>
      </c>
      <c r="DT340" s="21">
        <f t="shared" si="420"/>
        <v>47456.123113697344</v>
      </c>
      <c r="DU340" s="21">
        <f t="shared" si="421"/>
        <v>45720.590227081724</v>
      </c>
      <c r="DV340" s="21">
        <f t="shared" si="422"/>
        <v>43829.290306198294</v>
      </c>
      <c r="DW340" s="21">
        <f t="shared" si="423"/>
        <v>41817.073762993874</v>
      </c>
      <c r="DX340" s="21">
        <f t="shared" si="424"/>
        <v>39717.067128906841</v>
      </c>
      <c r="DY340" s="21">
        <f t="shared" si="425"/>
        <v>37560.153735286272</v>
      </c>
      <c r="DZ340" s="21">
        <f t="shared" si="426"/>
        <v>35374.595687451074</v>
      </c>
      <c r="EA340" s="21">
        <f t="shared" si="427"/>
        <v>33185.785384946612</v>
      </c>
      <c r="EB340" s="21">
        <f t="shared" si="428"/>
        <v>31016.112103370582</v>
      </c>
      <c r="EC340" s="21">
        <f t="shared" si="429"/>
        <v>28884.927626052126</v>
      </c>
      <c r="ED340" s="21">
        <f t="shared" si="430"/>
        <v>26808.594394521333</v>
      </c>
      <c r="EE340" s="21">
        <f t="shared" si="431"/>
        <v>24800.599928051095</v>
      </c>
      <c r="EF340" s="21">
        <f t="shared" si="432"/>
        <v>22871.72214690653</v>
      </c>
      <c r="EG340" s="21">
        <f t="shared" si="433"/>
        <v>21030.231540904759</v>
      </c>
      <c r="EH340" s="21">
        <f t="shared" si="434"/>
        <v>19282.117698278282</v>
      </c>
      <c r="EI340" s="21">
        <f t="shared" si="435"/>
        <v>17631.329418418092</v>
      </c>
      <c r="EJ340" s="21">
        <f t="shared" si="436"/>
        <v>16080.019371566115</v>
      </c>
      <c r="EK340" s="21">
        <f t="shared" si="437"/>
        <v>14628.785958488688</v>
      </c>
      <c r="EL340" s="21">
        <f t="shared" si="438"/>
        <v>13276.906606242861</v>
      </c>
      <c r="EM340" s="21">
        <f t="shared" si="439"/>
        <v>12022.558173575431</v>
      </c>
      <c r="EN340" s="21">
        <f t="shared" si="440"/>
        <v>10863.021409173014</v>
      </c>
      <c r="EO340" s="21">
        <f t="shared" si="441"/>
        <v>9794.8674983985184</v>
      </c>
      <c r="EP340" s="21">
        <f t="shared" si="442"/>
        <v>8814.1256497399099</v>
      </c>
      <c r="EQ340" s="21">
        <f t="shared" si="443"/>
        <v>7916.431418956201</v>
      </c>
      <c r="ER340" s="21">
        <f t="shared" si="444"/>
        <v>7097.1560593470467</v>
      </c>
      <c r="ES340" s="21">
        <f t="shared" si="445"/>
        <v>6351.5176368144048</v>
      </c>
      <c r="ET340" s="21">
        <f t="shared" si="446"/>
        <v>5674.674975702249</v>
      </c>
      <c r="EU340" s="21">
        <f t="shared" si="447"/>
        <v>5061.8057237048633</v>
      </c>
      <c r="EV340" s="21">
        <f t="shared" si="448"/>
        <v>4508.1699588035281</v>
      </c>
      <c r="EW340" s="21">
        <f t="shared" si="449"/>
        <v>4009.1608244700642</v>
      </c>
      <c r="EX340" s="21">
        <f t="shared" si="450"/>
        <v>3560.3436862077369</v>
      </c>
      <c r="EY340" s="21">
        <f t="shared" si="451"/>
        <v>3157.4852659236885</v>
      </c>
      <c r="EZ340" s="21">
        <f t="shared" si="452"/>
        <v>2796.574142188525</v>
      </c>
      <c r="FA340" s="21">
        <f t="shared" si="453"/>
        <v>2473.8339137137064</v>
      </c>
      <c r="FB340" s="21">
        <f t="shared" si="454"/>
        <v>2185.7302184535356</v>
      </c>
      <c r="FC340" s="21">
        <f t="shared" si="455"/>
        <v>1928.9726880699855</v>
      </c>
      <c r="FD340" s="21">
        <f t="shared" si="456"/>
        <v>1700.5128022658982</v>
      </c>
      <c r="FE340" s="21">
        <f t="shared" si="457"/>
        <v>1497.5384935994932</v>
      </c>
      <c r="FF340" s="22">
        <f t="shared" si="458"/>
        <v>10511.27827608382</v>
      </c>
    </row>
    <row r="341" spans="1:162" ht="15.5" x14ac:dyDescent="0.35">
      <c r="A341" s="4" t="s">
        <v>147</v>
      </c>
      <c r="B341" s="18">
        <f>[1]InputData!C134</f>
        <v>1571226</v>
      </c>
      <c r="C341" s="19">
        <f>'[1]Cenários obesidade'!B136</f>
        <v>27.754328596230003</v>
      </c>
      <c r="D341" s="19">
        <f>'[1]Cenários obesidade'!C136</f>
        <v>5.8840812749407903</v>
      </c>
      <c r="E341" s="19">
        <f>'[1]Cenários obesidade'!D136</f>
        <v>30.529761455853006</v>
      </c>
      <c r="F341" s="19">
        <f>'[1]Cenários obesidade'!E136</f>
        <v>6.4724894024348689</v>
      </c>
      <c r="G341" s="20">
        <f t="shared" ref="G341:G403" si="459">LN(C341)-(0.5*H341*H341)</f>
        <v>3.3014089697372682</v>
      </c>
      <c r="H341" s="21">
        <f t="shared" ref="H341:H403" si="460">SQRT(LN(1+((D341*D341)/(C341*C341))))</f>
        <v>0.20967996442407311</v>
      </c>
      <c r="I341" s="20">
        <f t="shared" ref="I341:I403" si="461">LN(E341)-(0.5*J341*J341)</f>
        <v>3.3967191495415929</v>
      </c>
      <c r="J341" s="22">
        <f t="shared" ref="J341:J403" si="462">SQRT(LN(1+((F341*F341)/(E341*E341))))</f>
        <v>0.20967996442407311</v>
      </c>
      <c r="K341" s="20">
        <f t="shared" ref="K341:K404" si="463" xml:space="preserve"> $B341*LOGNORMDIST(15,$G341,$H341)</f>
        <v>3658.8089819291126</v>
      </c>
      <c r="L341" s="21">
        <f t="shared" ref="L341:L404" si="464" xml:space="preserve"> $B341*(LOGNORMDIST(15.5,$G341,$H341)-LOGNORMDIST(15,$G341,$H341))</f>
        <v>2239.2135277592361</v>
      </c>
      <c r="M341" s="21">
        <f t="shared" ref="M341:M404" si="465" xml:space="preserve"> $B341*(LOGNORMDIST(16,$G341,$H341)-LOGNORMDIST(15.5,$G341,$H341))</f>
        <v>3268.3558050549477</v>
      </c>
      <c r="N341" s="21">
        <f t="shared" ref="N341:N404" si="466" xml:space="preserve"> $B341*(LOGNORMDIST(16.5,$G341,$H341)-LOGNORMDIST(16,$G341,$H341))</f>
        <v>4609.8568791508806</v>
      </c>
      <c r="O341" s="21">
        <f t="shared" ref="O341:O404" si="467" xml:space="preserve"> $B341*(LOGNORMDIST(17,$G341,$H341)-LOGNORMDIST(16.5,$G341,$H341))</f>
        <v>6300.2241922948915</v>
      </c>
      <c r="P341" s="21"/>
      <c r="Q341" s="21">
        <f t="shared" ref="Q341:Q404" si="468" xml:space="preserve"> $B341*(LOGNORMDIST(17.5,$G341,$H341)-LOGNORMDIST(17,$G341,$H341))</f>
        <v>8363.7439704592671</v>
      </c>
      <c r="R341" s="21">
        <f t="shared" ref="R341:R404" si="469" xml:space="preserve"> $B341*(LOGNORMDIST(18,$G341,$H341)-LOGNORMDIST(17.5,$G341,$H341))</f>
        <v>10808.909914351994</v>
      </c>
      <c r="S341" s="21"/>
      <c r="T341" s="21">
        <f t="shared" ref="T341:T404" si="470" xml:space="preserve"> $B341*(LOGNORMDIST(18.5,$G341,$H341)-LOGNORMDIST(18,$G341,$H341))</f>
        <v>13625.961113230325</v>
      </c>
      <c r="U341" s="21">
        <f t="shared" ref="U341:U404" si="471" xml:space="preserve"> $B341*(LOGNORMDIST(19,$G341,$H341)-LOGNORMDIST(18.5,$G341,$H341))</f>
        <v>16785.815195342606</v>
      </c>
      <c r="V341" s="21"/>
      <c r="W341" s="21">
        <f t="shared" ref="W341:W404" si="472" xml:space="preserve"> $B341*(LOGNORMDIST(19.5,$G341,$H341)-LOGNORMDIST(19,$G341,$H341))</f>
        <v>20240.512017866851</v>
      </c>
      <c r="X341" s="21">
        <f t="shared" ref="X341:X404" si="473" xml:space="preserve"> $B341*(LOGNORMDIST(20,$G341,$H341)-LOGNORMDIST(19.5,$G341,$H341))</f>
        <v>23925.109736931765</v>
      </c>
      <c r="Y341" s="21"/>
      <c r="Z341" s="21">
        <f t="shared" ref="Z341:Z404" si="474" xml:space="preserve"> $B341*(LOGNORMDIST(20.5,$G341,$H341)-LOGNORMDIST(20,$G341,$H341))</f>
        <v>27760.82393549203</v>
      </c>
      <c r="AA341" s="21">
        <f t="shared" ref="AA341:AA404" si="475" xml:space="preserve"> $B341*(LOGNORMDIST(21,$G341,$H341)-LOGNORMDIST(20.5,$G341,$H341))</f>
        <v>31659.08930711772</v>
      </c>
      <c r="AB341" s="21"/>
      <c r="AC341" s="21">
        <f t="shared" ref="AC341:AC404" si="476" xml:space="preserve"> $B341*(LOGNORMDIST(21.5,$G341,$H341)-LOGNORMDIST(21,$G341,$H341))</f>
        <v>35526.161023972934</v>
      </c>
      <c r="AD341" s="21">
        <f t="shared" ref="AD341:AD404" si="477" xml:space="preserve"> $B341*(LOGNORMDIST(22,$G341,$H341)-LOGNORMDIST(21.5,$G341,$H341))</f>
        <v>39267.859738583487</v>
      </c>
      <c r="AE341" s="21"/>
      <c r="AF341" s="21">
        <f t="shared" ref="AF341:AF404" si="478" xml:space="preserve"> $B341*(LOGNORMDIST(22.5,$G341,$H341)-LOGNORMDIST(22,$G341,$H341))</f>
        <v>42794.093853208513</v>
      </c>
      <c r="AG341" s="21">
        <f t="shared" ref="AG341:AG404" si="479" xml:space="preserve"> $B341*(LOGNORMDIST(23,$G341,$H341)-LOGNORMDIST(22.5,$G341,$H341))</f>
        <v>46022.854594782337</v>
      </c>
      <c r="AH341" s="21"/>
      <c r="AI341" s="21">
        <f t="shared" ref="AI341:AI404" si="480" xml:space="preserve"> $B341*(LOGNORMDIST(23.5,$G341,$H341)-LOGNORMDIST(23,$G341,$H341))</f>
        <v>48883.461061523034</v>
      </c>
      <c r="AJ341" s="21">
        <f t="shared" ref="AJ341:AJ404" si="481" xml:space="preserve"> $B341*(LOGNORMDIST(24,$G341,$H341)-LOGNORMDIST(23.5,$G341,$H341))</f>
        <v>51318.92151653699</v>
      </c>
      <c r="AK341" s="21"/>
      <c r="AL341" s="21">
        <f t="shared" ref="AL341:AL404" si="482" xml:space="preserve"> $B341*(LOGNORMDIST(24.5,$G341,$H341)-LOGNORMDIST(24,$G341,$H341))</f>
        <v>53287.363320780933</v>
      </c>
      <c r="AM341" s="21">
        <f t="shared" ref="AM341:AM404" si="483" xml:space="preserve"> $B341*(LOGNORMDIST(25,$G341,$H341)-LOGNORMDIST(24.5,$G341,$H341))</f>
        <v>54762.55918900387</v>
      </c>
      <c r="AN341" s="21">
        <f t="shared" ref="AN341:AN404" si="484" xml:space="preserve"> $B341*(LOGNORMDIST(25.5,$G341,$H341)-LOGNORMDIST(25,$G341,$H341))</f>
        <v>55733.637004996985</v>
      </c>
      <c r="AO341" s="21">
        <f t="shared" ref="AO341:AO404" si="485" xml:space="preserve"> $B341*(LOGNORMDIST(26,$G341,$H341)-LOGNORMDIST(25.5,$G341,$H341))</f>
        <v>56204.102085552477</v>
      </c>
      <c r="AP341" s="21">
        <f t="shared" ref="AP341:AP404" si="486" xml:space="preserve"> $B341*(LOGNORMDIST(26.5,$G341,$H341)-LOGNORMDIST(26,$G341,$H341))</f>
        <v>56190.324662774277</v>
      </c>
      <c r="AQ341" s="21">
        <f t="shared" ref="AQ341:AQ404" si="487" xml:space="preserve"> $B341*(LOGNORMDIST(27,$G341,$H341)-LOGNORMDIST(26.5,$G341,$H341))</f>
        <v>55719.653268514368</v>
      </c>
      <c r="AR341" s="21">
        <f t="shared" ref="AR341:AR404" si="488" xml:space="preserve"> $B341*(LOGNORMDIST(27.5,$G341,$H341)-LOGNORMDIST(27,$G341,$H341))</f>
        <v>54828.309510543666</v>
      </c>
      <c r="AS341" s="21">
        <f t="shared" ref="AS341:AS404" si="489" xml:space="preserve"> $B341*(LOGNORMDIST(28,$G341,$H341)-LOGNORMDIST(27.5,$G341,$H341))</f>
        <v>53559.204768280499</v>
      </c>
      <c r="AT341" s="21">
        <f t="shared" ref="AT341:AT404" si="490" xml:space="preserve"> $B341*(LOGNORMDIST(28.5,$G341,$H341)-LOGNORMDIST(28,$G341,$H341))</f>
        <v>51959.79797422421</v>
      </c>
      <c r="AU341" s="21">
        <f t="shared" ref="AU341:AU404" si="491" xml:space="preserve"> $B341*(LOGNORMDIST(29,$G341,$H341)-LOGNORMDIST(28.5,$G341,$H341))</f>
        <v>50080.088953746432</v>
      </c>
      <c r="AV341" s="21">
        <f t="shared" ref="AV341:AV404" si="492" xml:space="preserve"> $B341*(LOGNORMDIST(29.5,$G341,$H341)-LOGNORMDIST(29,$G341,$H341))</f>
        <v>47970.816338347388</v>
      </c>
      <c r="AW341" s="21">
        <f t="shared" ref="AW341:AW404" si="493" xml:space="preserve"> $B341*(LOGNORMDIST(30,$G341,$H341)-LOGNORMDIST(29.5,$G341,$H341))</f>
        <v>45681.904820845535</v>
      </c>
      <c r="AX341" s="21">
        <f t="shared" ref="AX341:AX404" si="494" xml:space="preserve"> $B341*(LOGNORMDIST(30.5,$G341,$H341)-LOGNORMDIST(30,$G341,$H341))</f>
        <v>43261.184860359535</v>
      </c>
      <c r="AY341" s="21">
        <f t="shared" ref="AY341:AY404" si="495" xml:space="preserve"> $B341*(LOGNORMDIST(31,$G341,$H341)-LOGNORMDIST(30.5,$G341,$H341))</f>
        <v>40753.389695092505</v>
      </c>
      <c r="AZ341" s="21">
        <f t="shared" ref="AZ341:AZ404" si="496" xml:space="preserve"> $B341*(LOGNORMDIST(31.5,$G341,$H341)-LOGNORMDIST(31,$G341,$H341))</f>
        <v>38199.420042767902</v>
      </c>
      <c r="BA341" s="21">
        <f t="shared" ref="BA341:BA404" si="497" xml:space="preserve"> $B341*(LOGNORMDIST(32,$G341,$H341)-LOGNORMDIST(31.5,$G341,$H341))</f>
        <v>35635.856159797491</v>
      </c>
      <c r="BB341" s="21">
        <f t="shared" ref="BB341:BB404" si="498" xml:space="preserve"> $B341*(LOGNORMDIST(32.5,$G341,$H341)-LOGNORMDIST(32,$G341,$H341))</f>
        <v>33094.689727586971</v>
      </c>
      <c r="BC341" s="21">
        <f t="shared" ref="BC341:BC404" si="499" xml:space="preserve"> $B341*(LOGNORMDIST(33,$G341,$H341)-LOGNORMDIST(32.5,$G341,$H341))</f>
        <v>30603.243907298733</v>
      </c>
      <c r="BD341" s="21">
        <f t="shared" ref="BD341:BD404" si="500" xml:space="preserve"> $B341*(LOGNORMDIST(33.5,$G341,$H341)-LOGNORMDIST(33,$G341,$H341))</f>
        <v>28184.248333575048</v>
      </c>
      <c r="BE341" s="21">
        <f t="shared" ref="BE341:BE404" si="501" xml:space="preserve"> $B341*(LOGNORMDIST(34,$G341,$H341)-LOGNORMDIST(33.5,$G341,$H341))</f>
        <v>25856.036258242064</v>
      </c>
      <c r="BF341" s="21">
        <f t="shared" ref="BF341:BF404" si="502" xml:space="preserve"> $B341*(LOGNORMDIST(34.5,$G341,$H341)-LOGNORMDIST(34,$G341,$H341))</f>
        <v>23632.832981012823</v>
      </c>
      <c r="BG341" s="21">
        <f t="shared" ref="BG341:BG404" si="503" xml:space="preserve"> $B341*(LOGNORMDIST(35,$G341,$H341)-LOGNORMDIST(34.5,$G341,$H341))</f>
        <v>21525.107639921163</v>
      </c>
      <c r="BH341" s="21">
        <f t="shared" ref="BH341:BH404" si="504" xml:space="preserve"> $B341*(LOGNORMDIST(35.5,$G341,$H341)-LOGNORMDIST(35,$G341,$H341))</f>
        <v>19539.96397124113</v>
      </c>
      <c r="BI341" s="21">
        <f t="shared" ref="BI341:BI404" si="505" xml:space="preserve"> $B341*(LOGNORMDIST(36,$G341,$H341)-LOGNORMDIST(35.5,$G341,$H341))</f>
        <v>17681.54945317861</v>
      </c>
      <c r="BJ341" s="21">
        <f t="shared" ref="BJ341:BJ404" si="506" xml:space="preserve"> $B341*(LOGNORMDIST(36.5,$G341,$H341)-LOGNORMDIST(36,$G341,$H341))</f>
        <v>15951.466060699664</v>
      </c>
      <c r="BK341" s="21">
        <f t="shared" ref="BK341:BK404" si="507" xml:space="preserve"> $B341*(LOGNORMDIST(37,$G341,$H341)-LOGNORMDIST(36.5,$G341,$H341))</f>
        <v>14349.169490593107</v>
      </c>
      <c r="BL341" s="21">
        <f t="shared" ref="BL341:BL404" si="508" xml:space="preserve"> $B341*(LOGNORMDIST(37.5,$G341,$H341)-LOGNORMDIST(37,$G341,$H341))</f>
        <v>12872.34703779723</v>
      </c>
      <c r="BM341" s="21">
        <f t="shared" ref="BM341:BM404" si="509" xml:space="preserve"> $B341*(LOGNORMDIST(38,$G341,$H341)-LOGNORMDIST(37.5,$G341,$H341))</f>
        <v>11517.267238533699</v>
      </c>
      <c r="BN341" s="21">
        <f t="shared" ref="BN341:BN404" si="510" xml:space="preserve"> $B341*(LOGNORMDIST(38.5,$G341,$H341)-LOGNORMDIST(38,$G341,$H341))</f>
        <v>10279.096906710409</v>
      </c>
      <c r="BO341" s="21">
        <f t="shared" ref="BO341:BO404" si="511" xml:space="preserve"> $B341*(LOGNORMDIST(39,$G341,$H341)-LOGNORMDIST(38.5,$G341,$H341))</f>
        <v>9152.1832721918217</v>
      </c>
      <c r="BP341" s="21">
        <f t="shared" ref="BP341:BP404" si="512" xml:space="preserve"> $B341*(LOGNORMDIST(39.5,$G341,$H341)-LOGNORMDIST(39,$G341,$H341))</f>
        <v>8130.3006008292987</v>
      </c>
      <c r="BQ341" s="21">
        <f t="shared" ref="BQ341:BQ404" si="513" xml:space="preserve"> $B341*(LOGNORMDIST(40,$G341,$H341)-LOGNORMDIST(39.5,$G341,$H341))</f>
        <v>7206.8619692711172</v>
      </c>
      <c r="BR341" s="21">
        <f t="shared" ref="BR341:BR404" si="514" xml:space="preserve"> $B341*(LOGNORMDIST(40.5,$G341,$H341)-LOGNORMDIST(40,$G341,$H341))</f>
        <v>6375.0978248198044</v>
      </c>
      <c r="BS341" s="21">
        <f t="shared" ref="BS341:BS404" si="515" xml:space="preserve"> $B341*(LOGNORMDIST(41,$G341,$H341)-LOGNORMDIST(40.5,$G341,$H341))</f>
        <v>5628.2036281297678</v>
      </c>
      <c r="BT341" s="21">
        <f t="shared" ref="BT341:BT404" si="516" xml:space="preserve"> $B341*(LOGNORMDIST(41.5,$G341,$H341)-LOGNORMDIST(41,$G341,$H341))</f>
        <v>4959.459301560687</v>
      </c>
      <c r="BU341" s="21">
        <f t="shared" ref="BU341:BU404" si="517" xml:space="preserve"> $B341*(LOGNORMDIST(42,$G341,$H341)-LOGNORMDIST(41.5,$G341,$H341))</f>
        <v>4362.3234336851119</v>
      </c>
      <c r="BV341" s="21">
        <f t="shared" ref="BV341:BV404" si="518" xml:space="preserve"> $B341*(LOGNORMDIST(42.5,$G341,$H341)-LOGNORMDIST(42,$G341,$H341))</f>
        <v>3830.5052624252562</v>
      </c>
      <c r="BW341" s="21">
        <f t="shared" ref="BW341:BW404" si="519" xml:space="preserve"> $B341*(LOGNORMDIST(43,$G341,$H341)-LOGNORMDIST(42.5,$G341,$H341))</f>
        <v>3358.0174127961277</v>
      </c>
      <c r="BX341" s="21">
        <f t="shared" ref="BX341:BX404" si="520" xml:space="preserve"> $B341*(LOGNORMDIST(43.5,$G341,$H341)-LOGNORMDIST(43,$G341,$H341))</f>
        <v>2939.212232212958</v>
      </c>
      <c r="BY341" s="21">
        <f t="shared" ref="BY341:BY404" si="521" xml:space="preserve"> $B341*(LOGNORMDIST(44,$G341,$H341)-LOGNORMDIST(43.5,$G341,$H341))</f>
        <v>2568.8043739665627</v>
      </c>
      <c r="BZ341" s="21">
        <f t="shared" ref="BZ341:BZ404" si="522" xml:space="preserve"> $B341*(LOGNORMDIST(44.5,$G341,$H341)-LOGNORMDIST(44,$G341,$H341))</f>
        <v>2241.8820498139912</v>
      </c>
      <c r="CA341" s="21">
        <f t="shared" ref="CA341:CA404" si="523" xml:space="preserve"> $B341*(LOGNORMDIST(45,$G341,$H341)-LOGNORMDIST(44.5,$G341,$H341))</f>
        <v>1953.9091234199902</v>
      </c>
      <c r="CB341" s="21">
        <f t="shared" ref="CB341:CB404" si="524" xml:space="preserve"> $B341*(LOGNORMDIST(45.5,$G341,$H341)-LOGNORMDIST(45,$G341,$H341))</f>
        <v>1700.7199612805362</v>
      </c>
      <c r="CC341" s="21">
        <f t="shared" ref="CC341:CC404" si="525" xml:space="preserve"> $B341*(LOGNORMDIST(46,$G341,$H341)-LOGNORMDIST(45.5,$G341,$H341))</f>
        <v>1478.5087069895735</v>
      </c>
      <c r="CD341" s="21">
        <f t="shared" ref="CD341:CD404" si="526" xml:space="preserve"> $B341*(LOGNORMDIST(46.5,$G341,$H341)-LOGNORMDIST(46,$G341,$H341))</f>
        <v>1283.8144056076574</v>
      </c>
      <c r="CE341" s="21">
        <f t="shared" ref="CE341:CE404" si="527" xml:space="preserve"> $B341*(LOGNORMDIST(47,$G341,$H341)-LOGNORMDIST(46.5,$G341,$H341))</f>
        <v>1113.5031823561278</v>
      </c>
      <c r="CF341" s="21">
        <f t="shared" ref="CF341:CF404" si="528" xml:space="preserve"> $B341*(LOGNORMDIST(47.5,$G341,$H341)-LOGNORMDIST(47,$G341,$H341))</f>
        <v>964.748476914413</v>
      </c>
      <c r="CG341" s="21">
        <f t="shared" ref="CG341:CG404" si="529" xml:space="preserve"> $B341*(LOGNORMDIST(48,$G341,$H341)-LOGNORMDIST(47.5,$G341,$H341))</f>
        <v>835.01015270742107</v>
      </c>
      <c r="CH341" s="21">
        <f t="shared" ref="CH341:CH404" si="530" xml:space="preserve"> $B341*(LOGNORMDIST(48.5,$G341,$H341)-LOGNORMDIST(48,$G341,$H341))</f>
        <v>722.01314008222573</v>
      </c>
      <c r="CI341" s="21">
        <f t="shared" ref="CI341:CI404" si="531" xml:space="preserve"> $B341*(LOGNORMDIST(49,$G341,$H341)-LOGNORMDIST(48.5,$G341,$H341))</f>
        <v>623.72613272697572</v>
      </c>
      <c r="CJ341" s="21">
        <f t="shared" ref="CJ341:CJ404" si="532" xml:space="preserve"> $B341*(LOGNORMDIST(49.5,$G341,$H341)-LOGNORMDIST(49,$G341,$H341))</f>
        <v>538.34073696130019</v>
      </c>
      <c r="CK341" s="21">
        <f t="shared" ref="CK341:CK404" si="533" xml:space="preserve"> $B341*(LOGNORMDIST(50,$G341,$H341)-LOGNORMDIST(49.5,$G341,$H341))</f>
        <v>464.25137219603079</v>
      </c>
      <c r="CL341" s="22">
        <f t="shared" ref="CL341:CL404" si="534" xml:space="preserve"> $B341*(1-LOGNORMDIST(50,$G341,$H341))</f>
        <v>2820.1952194475884</v>
      </c>
      <c r="CM341" s="20">
        <f t="shared" si="387"/>
        <v>802.94795284724307</v>
      </c>
      <c r="CN341" s="21">
        <f t="shared" si="388"/>
        <v>579.72793394431835</v>
      </c>
      <c r="CO341" s="21">
        <f t="shared" si="389"/>
        <v>907.20851410715693</v>
      </c>
      <c r="CP341" s="21">
        <f t="shared" si="390"/>
        <v>1368.9245810303942</v>
      </c>
      <c r="CQ341" s="21">
        <f t="shared" si="391"/>
        <v>1997.4833764270852</v>
      </c>
      <c r="CR341" s="21">
        <f t="shared" si="392"/>
        <v>2825.7555655089573</v>
      </c>
      <c r="CS341" s="21">
        <f t="shared" si="393"/>
        <v>3884.5490708552584</v>
      </c>
      <c r="CT341" s="21">
        <f t="shared" si="394"/>
        <v>5200.0993716829234</v>
      </c>
      <c r="CU341" s="21">
        <f t="shared" si="395"/>
        <v>6791.6144909609075</v>
      </c>
      <c r="CV341" s="21">
        <f t="shared" si="396"/>
        <v>8669.1160362936462</v>
      </c>
      <c r="CW341" s="21">
        <f t="shared" si="397"/>
        <v>10831.789875672541</v>
      </c>
      <c r="CX341" s="21">
        <f t="shared" si="398"/>
        <v>13267.007042650237</v>
      </c>
      <c r="CY341" s="21">
        <f t="shared" si="399"/>
        <v>15950.106227980803</v>
      </c>
      <c r="CZ341" s="21">
        <f t="shared" si="400"/>
        <v>18844.953983688723</v>
      </c>
      <c r="DA341" s="21">
        <f t="shared" si="401"/>
        <v>21905.227310722159</v>
      </c>
      <c r="DB341" s="21">
        <f t="shared" si="402"/>
        <v>25076.303535266496</v>
      </c>
      <c r="DC341" s="21">
        <f t="shared" si="403"/>
        <v>28297.599555097342</v>
      </c>
      <c r="DD341" s="21">
        <f t="shared" si="404"/>
        <v>31505.179019957275</v>
      </c>
      <c r="DE341" s="21">
        <f t="shared" si="405"/>
        <v>34634.441513913371</v>
      </c>
      <c r="DF341" s="21">
        <f t="shared" si="406"/>
        <v>37622.719957420857</v>
      </c>
      <c r="DG341" s="21">
        <f t="shared" si="407"/>
        <v>40411.637491358888</v>
      </c>
      <c r="DH341" s="21">
        <f t="shared" si="408"/>
        <v>42949.108644380183</v>
      </c>
      <c r="DI341" s="21">
        <f t="shared" si="409"/>
        <v>45190.907205766736</v>
      </c>
      <c r="DJ341" s="21">
        <f t="shared" si="410"/>
        <v>47101.760987088099</v>
      </c>
      <c r="DK341" s="21">
        <f t="shared" si="411"/>
        <v>48655.968396498291</v>
      </c>
      <c r="DL341" s="21">
        <f t="shared" si="412"/>
        <v>49837.561234255154</v>
      </c>
      <c r="DM341" s="21">
        <f t="shared" si="413"/>
        <v>50640.061043184847</v>
      </c>
      <c r="DN341" s="21">
        <f t="shared" si="414"/>
        <v>51065.892247215808</v>
      </c>
      <c r="DO341" s="21">
        <f t="shared" si="415"/>
        <v>51125.524400329872</v>
      </c>
      <c r="DP341" s="21">
        <f t="shared" si="416"/>
        <v>50836.418861529892</v>
      </c>
      <c r="DQ341" s="21">
        <f t="shared" si="417"/>
        <v>50221.853137602258</v>
      </c>
      <c r="DR341" s="21">
        <f t="shared" si="418"/>
        <v>49309.690174897914</v>
      </c>
      <c r="DS341" s="21">
        <f t="shared" si="419"/>
        <v>48131.151230219955</v>
      </c>
      <c r="DT341" s="21">
        <f t="shared" si="420"/>
        <v>46719.640722568569</v>
      </c>
      <c r="DU341" s="21">
        <f t="shared" si="421"/>
        <v>45109.660626144207</v>
      </c>
      <c r="DV341" s="21">
        <f t="shared" si="422"/>
        <v>43335.841290711018</v>
      </c>
      <c r="DW341" s="21">
        <f t="shared" si="423"/>
        <v>41432.105653420193</v>
      </c>
      <c r="DX341" s="21">
        <f t="shared" si="424"/>
        <v>39430.975034324569</v>
      </c>
      <c r="DY341" s="21">
        <f t="shared" si="425"/>
        <v>37363.017317452584</v>
      </c>
      <c r="DZ341" s="21">
        <f t="shared" si="426"/>
        <v>35256.432401665108</v>
      </c>
      <c r="EA341" s="21">
        <f t="shared" si="427"/>
        <v>33136.765342506689</v>
      </c>
      <c r="EB341" s="21">
        <f t="shared" si="428"/>
        <v>31026.734499629147</v>
      </c>
      <c r="EC341" s="21">
        <f t="shared" si="429"/>
        <v>28946.16010295177</v>
      </c>
      <c r="ED341" s="21">
        <f t="shared" si="430"/>
        <v>26911.977773674247</v>
      </c>
      <c r="EE341" s="21">
        <f t="shared" si="431"/>
        <v>24938.321491387469</v>
      </c>
      <c r="EF341" s="21">
        <f t="shared" si="432"/>
        <v>23036.661097365399</v>
      </c>
      <c r="EG341" s="21">
        <f t="shared" si="433"/>
        <v>21215.98049081209</v>
      </c>
      <c r="EH341" s="21">
        <f t="shared" si="434"/>
        <v>19482.984053885706</v>
      </c>
      <c r="EI341" s="21">
        <f t="shared" si="435"/>
        <v>17842.320399742173</v>
      </c>
      <c r="EJ341" s="21">
        <f t="shared" si="436"/>
        <v>16296.81416745772</v>
      </c>
      <c r="EK341" s="21">
        <f t="shared" si="437"/>
        <v>14847.698203314254</v>
      </c>
      <c r="EL341" s="21">
        <f t="shared" si="438"/>
        <v>13494.8400067031</v>
      </c>
      <c r="EM341" s="21">
        <f t="shared" si="439"/>
        <v>12236.9577366467</v>
      </c>
      <c r="EN341" s="21">
        <f t="shared" si="440"/>
        <v>11071.822344261001</v>
      </c>
      <c r="EO341" s="21">
        <f t="shared" si="441"/>
        <v>9996.4435030557306</v>
      </c>
      <c r="EP341" s="21">
        <f t="shared" si="442"/>
        <v>9007.2379490758995</v>
      </c>
      <c r="EQ341" s="21">
        <f t="shared" si="443"/>
        <v>8100.1796208276382</v>
      </c>
      <c r="ER341" s="21">
        <f t="shared" si="444"/>
        <v>7270.9316143686301</v>
      </c>
      <c r="ES341" s="21">
        <f t="shared" si="445"/>
        <v>6514.9604555927144</v>
      </c>
      <c r="ET341" s="21">
        <f t="shared" si="446"/>
        <v>5827.6335550913536</v>
      </c>
      <c r="EU341" s="21">
        <f t="shared" si="447"/>
        <v>5204.3009676813972</v>
      </c>
      <c r="EV341" s="21">
        <f t="shared" si="448"/>
        <v>4640.3627451695875</v>
      </c>
      <c r="EW341" s="21">
        <f t="shared" si="449"/>
        <v>4131.3232629625281</v>
      </c>
      <c r="EX341" s="21">
        <f t="shared" si="450"/>
        <v>3672.833933286634</v>
      </c>
      <c r="EY341" s="21">
        <f t="shared" si="451"/>
        <v>3260.7257031281019</v>
      </c>
      <c r="EZ341" s="21">
        <f t="shared" si="452"/>
        <v>2891.0326851027025</v>
      </c>
      <c r="FA341" s="21">
        <f t="shared" si="453"/>
        <v>2560.0081941001222</v>
      </c>
      <c r="FB341" s="21">
        <f t="shared" si="454"/>
        <v>2264.1343700966199</v>
      </c>
      <c r="FC341" s="21">
        <f t="shared" si="455"/>
        <v>2000.1264647197254</v>
      </c>
      <c r="FD341" s="21">
        <f t="shared" si="456"/>
        <v>1764.9327614916581</v>
      </c>
      <c r="FE341" s="21">
        <f t="shared" si="457"/>
        <v>1555.7309914179125</v>
      </c>
      <c r="FF341" s="22">
        <f t="shared" si="458"/>
        <v>10989.100495851764</v>
      </c>
    </row>
    <row r="342" spans="1:162" ht="15.5" x14ac:dyDescent="0.35">
      <c r="A342" s="4" t="s">
        <v>148</v>
      </c>
      <c r="B342" s="18">
        <f>[1]InputData!C135</f>
        <v>1529029</v>
      </c>
      <c r="C342" s="19">
        <f>'[1]Cenários obesidade'!B137</f>
        <v>27.921084932783785</v>
      </c>
      <c r="D342" s="19">
        <f>'[1]Cenários obesidade'!C137</f>
        <v>5.9110146160503234</v>
      </c>
      <c r="E342" s="19">
        <f>'[1]Cenários obesidade'!D137</f>
        <v>30.713193426062162</v>
      </c>
      <c r="F342" s="19">
        <f>'[1]Cenários obesidade'!E137</f>
        <v>6.5021160776553559</v>
      </c>
      <c r="G342" s="20">
        <f t="shared" si="459"/>
        <v>3.3074604355503943</v>
      </c>
      <c r="H342" s="21">
        <f t="shared" si="460"/>
        <v>0.20938815731966307</v>
      </c>
      <c r="I342" s="20">
        <f t="shared" si="461"/>
        <v>3.402770615354719</v>
      </c>
      <c r="J342" s="22">
        <f t="shared" si="462"/>
        <v>0.20938815731966307</v>
      </c>
      <c r="K342" s="20">
        <f t="shared" si="463"/>
        <v>3211.5821779531216</v>
      </c>
      <c r="L342" s="21">
        <f t="shared" si="464"/>
        <v>1993.4864455159272</v>
      </c>
      <c r="M342" s="21">
        <f t="shared" si="465"/>
        <v>2925.9640931222148</v>
      </c>
      <c r="N342" s="21">
        <f t="shared" si="466"/>
        <v>4149.0338328288999</v>
      </c>
      <c r="O342" s="21">
        <f t="shared" si="467"/>
        <v>5699.5462131672803</v>
      </c>
      <c r="P342" s="21"/>
      <c r="Q342" s="21">
        <f t="shared" si="468"/>
        <v>7603.627995873645</v>
      </c>
      <c r="R342" s="21">
        <f t="shared" si="469"/>
        <v>9873.1259825648995</v>
      </c>
      <c r="S342" s="21"/>
      <c r="T342" s="21">
        <f t="shared" si="470"/>
        <v>12503.009188289261</v>
      </c>
      <c r="U342" s="21">
        <f t="shared" si="471"/>
        <v>15470.030654179449</v>
      </c>
      <c r="V342" s="21"/>
      <c r="W342" s="21">
        <f t="shared" si="472"/>
        <v>18732.796226699535</v>
      </c>
      <c r="X342" s="21">
        <f t="shared" si="473"/>
        <v>22233.2248188331</v>
      </c>
      <c r="Y342" s="21"/>
      <c r="Z342" s="21">
        <f t="shared" si="474"/>
        <v>25899.237245256441</v>
      </c>
      <c r="AA342" s="21">
        <f t="shared" si="475"/>
        <v>29648.396844192732</v>
      </c>
      <c r="AB342" s="21"/>
      <c r="AC342" s="21">
        <f t="shared" si="476"/>
        <v>33392.154992660107</v>
      </c>
      <c r="AD342" s="21">
        <f t="shared" si="477"/>
        <v>37040.330562176598</v>
      </c>
      <c r="AE342" s="21"/>
      <c r="AF342" s="21">
        <f t="shared" si="478"/>
        <v>40505.469983714211</v>
      </c>
      <c r="AG342" s="21">
        <f t="shared" si="479"/>
        <v>43706.784964030187</v>
      </c>
      <c r="AH342" s="21"/>
      <c r="AI342" s="21">
        <f t="shared" si="480"/>
        <v>46573.436792719251</v>
      </c>
      <c r="AJ342" s="21">
        <f t="shared" si="481"/>
        <v>49047.018109445176</v>
      </c>
      <c r="AK342" s="21"/>
      <c r="AL342" s="21">
        <f t="shared" si="482"/>
        <v>51083.16475297651</v>
      </c>
      <c r="AM342" s="21">
        <f t="shared" si="483"/>
        <v>52652.303918944403</v>
      </c>
      <c r="AN342" s="21">
        <f t="shared" si="484"/>
        <v>53739.604987377876</v>
      </c>
      <c r="AO342" s="21">
        <f t="shared" si="485"/>
        <v>54344.243319911067</v>
      </c>
      <c r="AP342" s="21">
        <f t="shared" si="486"/>
        <v>54478.114590699421</v>
      </c>
      <c r="AQ342" s="21">
        <f t="shared" si="487"/>
        <v>54164.149043647776</v>
      </c>
      <c r="AR342" s="21">
        <f t="shared" si="488"/>
        <v>53434.37384356805</v>
      </c>
      <c r="AS342" s="21">
        <f t="shared" si="489"/>
        <v>52327.860392813374</v>
      </c>
      <c r="AT342" s="21">
        <f t="shared" si="490"/>
        <v>50888.675249710628</v>
      </c>
      <c r="AU342" s="21">
        <f t="shared" si="491"/>
        <v>49163.931054610104</v>
      </c>
      <c r="AV342" s="21">
        <f t="shared" si="492"/>
        <v>47202.010179433892</v>
      </c>
      <c r="AW342" s="21">
        <f t="shared" si="493"/>
        <v>45051.010678853694</v>
      </c>
      <c r="AX342" s="21">
        <f t="shared" si="494"/>
        <v>42757.442993130862</v>
      </c>
      <c r="AY342" s="21">
        <f t="shared" si="495"/>
        <v>40365.187665930869</v>
      </c>
      <c r="AZ342" s="21">
        <f t="shared" si="496"/>
        <v>37914.709571269006</v>
      </c>
      <c r="BA342" s="21">
        <f t="shared" si="497"/>
        <v>35442.512900798254</v>
      </c>
      <c r="BB342" s="21">
        <f t="shared" si="498"/>
        <v>32980.813281489645</v>
      </c>
      <c r="BC342" s="21">
        <f t="shared" si="499"/>
        <v>30557.398525824228</v>
      </c>
      <c r="BD342" s="21">
        <f t="shared" si="500"/>
        <v>28195.647206385307</v>
      </c>
      <c r="BE342" s="21">
        <f t="shared" si="501"/>
        <v>25914.673995142799</v>
      </c>
      <c r="BF342" s="21">
        <f t="shared" si="502"/>
        <v>23729.572018653445</v>
      </c>
      <c r="BG342" s="21">
        <f t="shared" si="503"/>
        <v>21651.724894537874</v>
      </c>
      <c r="BH342" s="21">
        <f t="shared" si="504"/>
        <v>19689.164229053647</v>
      </c>
      <c r="BI342" s="21">
        <f t="shared" si="505"/>
        <v>17846.951834446299</v>
      </c>
      <c r="BJ342" s="21">
        <f t="shared" si="506"/>
        <v>16127.569501323385</v>
      </c>
      <c r="BK342" s="21">
        <f t="shared" si="507"/>
        <v>14531.302634827825</v>
      </c>
      <c r="BL342" s="21">
        <f t="shared" si="508"/>
        <v>13056.607292937304</v>
      </c>
      <c r="BM342" s="21">
        <f t="shared" si="509"/>
        <v>11700.453060331403</v>
      </c>
      <c r="BN342" s="21">
        <f t="shared" si="510"/>
        <v>10458.636703623015</v>
      </c>
      <c r="BO342" s="21">
        <f t="shared" si="511"/>
        <v>9326.0636671532611</v>
      </c>
      <c r="BP342" s="21">
        <f t="shared" si="512"/>
        <v>8296.9961913074239</v>
      </c>
      <c r="BQ342" s="21">
        <f t="shared" si="513"/>
        <v>7365.2681923250602</v>
      </c>
      <c r="BR342" s="21">
        <f t="shared" si="514"/>
        <v>6524.4680696795422</v>
      </c>
      <c r="BS342" s="21">
        <f t="shared" si="515"/>
        <v>5768.0913456913477</v>
      </c>
      <c r="BT342" s="21">
        <f t="shared" si="516"/>
        <v>5089.6655357662703</v>
      </c>
      <c r="BU342" s="21">
        <f t="shared" si="517"/>
        <v>4482.8499392479152</v>
      </c>
      <c r="BV342" s="21">
        <f t="shared" si="518"/>
        <v>3941.5131705306662</v>
      </c>
      <c r="BW342" s="21">
        <f t="shared" si="519"/>
        <v>3459.791254163506</v>
      </c>
      <c r="BX342" s="21">
        <f t="shared" si="520"/>
        <v>3032.1290180058431</v>
      </c>
      <c r="BY342" s="21">
        <f t="shared" si="521"/>
        <v>2653.3073623529654</v>
      </c>
      <c r="BZ342" s="21">
        <f t="shared" si="522"/>
        <v>2318.458782852369</v>
      </c>
      <c r="CA342" s="21">
        <f t="shared" si="523"/>
        <v>2023.0732993289678</v>
      </c>
      <c r="CB342" s="21">
        <f t="shared" si="524"/>
        <v>1762.9967057048839</v>
      </c>
      <c r="CC342" s="21">
        <f t="shared" si="525"/>
        <v>1534.4228189727289</v>
      </c>
      <c r="CD342" s="21">
        <f t="shared" si="526"/>
        <v>1333.881175768146</v>
      </c>
      <c r="CE342" s="21">
        <f t="shared" si="527"/>
        <v>1158.2214090118937</v>
      </c>
      <c r="CF342" s="21">
        <f t="shared" si="528"/>
        <v>1004.5953380442958</v>
      </c>
      <c r="CG342" s="21">
        <f t="shared" si="529"/>
        <v>870.43762562862969</v>
      </c>
      <c r="CH342" s="21">
        <f t="shared" si="530"/>
        <v>753.44569504459946</v>
      </c>
      <c r="CI342" s="21">
        <f t="shared" si="531"/>
        <v>651.5594600735086</v>
      </c>
      <c r="CJ342" s="21">
        <f t="shared" si="532"/>
        <v>562.94129932049407</v>
      </c>
      <c r="CK342" s="21">
        <f t="shared" si="533"/>
        <v>485.9566027871827</v>
      </c>
      <c r="CL342" s="22">
        <f t="shared" si="534"/>
        <v>2970.7985957644951</v>
      </c>
      <c r="CM342" s="20">
        <f t="shared" si="387"/>
        <v>693.49273257380821</v>
      </c>
      <c r="CN342" s="21">
        <f t="shared" si="388"/>
        <v>507.46577586931795</v>
      </c>
      <c r="CO342" s="21">
        <f t="shared" si="389"/>
        <v>798.72051545823672</v>
      </c>
      <c r="CP342" s="21">
        <f t="shared" si="390"/>
        <v>1211.9031540517585</v>
      </c>
      <c r="CQ342" s="21">
        <f t="shared" si="391"/>
        <v>1777.7666169927475</v>
      </c>
      <c r="CR342" s="21">
        <f t="shared" si="392"/>
        <v>2527.7739124330164</v>
      </c>
      <c r="CS342" s="21">
        <f t="shared" si="393"/>
        <v>3491.973945616166</v>
      </c>
      <c r="CT342" s="21">
        <f t="shared" si="394"/>
        <v>4696.6559502805549</v>
      </c>
      <c r="CU342" s="21">
        <f t="shared" si="395"/>
        <v>6161.9995912930217</v>
      </c>
      <c r="CV342" s="21">
        <f t="shared" si="396"/>
        <v>7899.9480433030876</v>
      </c>
      <c r="CW342" s="21">
        <f t="shared" si="397"/>
        <v>9912.5123919875568</v>
      </c>
      <c r="CX342" s="21">
        <f t="shared" si="398"/>
        <v>12190.671795398948</v>
      </c>
      <c r="CY342" s="21">
        <f t="shared" si="399"/>
        <v>14713.972602915592</v>
      </c>
      <c r="CZ342" s="21">
        <f t="shared" si="400"/>
        <v>17450.86033073422</v>
      </c>
      <c r="DA342" s="21">
        <f t="shared" si="401"/>
        <v>20359.710270119725</v>
      </c>
      <c r="DB342" s="21">
        <f t="shared" si="402"/>
        <v>23390.463387520798</v>
      </c>
      <c r="DC342" s="21">
        <f t="shared" si="403"/>
        <v>26486.729614327924</v>
      </c>
      <c r="DD342" s="21">
        <f t="shared" si="404"/>
        <v>29588.193539629126</v>
      </c>
      <c r="DE342" s="21">
        <f t="shared" si="405"/>
        <v>32633.148313019661</v>
      </c>
      <c r="DF342" s="21">
        <f t="shared" si="406"/>
        <v>35560.990555988516</v>
      </c>
      <c r="DG342" s="21">
        <f t="shared" si="407"/>
        <v>38314.529130411698</v>
      </c>
      <c r="DH342" s="21">
        <f t="shared" si="408"/>
        <v>40841.989791531138</v>
      </c>
      <c r="DI342" s="21">
        <f t="shared" si="409"/>
        <v>43098.631952230651</v>
      </c>
      <c r="DJ342" s="21">
        <f t="shared" si="410"/>
        <v>45047.929205641129</v>
      </c>
      <c r="DK342" s="21">
        <f t="shared" si="411"/>
        <v>46662.298734802069</v>
      </c>
      <c r="DL342" s="21">
        <f t="shared" si="412"/>
        <v>47923.393941013659</v>
      </c>
      <c r="DM342" s="21">
        <f t="shared" si="413"/>
        <v>48821.998068413239</v>
      </c>
      <c r="DN342" s="21">
        <f t="shared" si="414"/>
        <v>49357.573616318077</v>
      </c>
      <c r="DO342" s="21">
        <f t="shared" si="415"/>
        <v>49537.53291494627</v>
      </c>
      <c r="DP342" s="21">
        <f t="shared" si="416"/>
        <v>49376.299911637077</v>
      </c>
      <c r="DQ342" s="21">
        <f t="shared" si="417"/>
        <v>48894.232836887408</v>
      </c>
      <c r="DR342" s="21">
        <f t="shared" si="418"/>
        <v>48116.47304508814</v>
      </c>
      <c r="DS342" s="21">
        <f t="shared" si="419"/>
        <v>47071.778061824727</v>
      </c>
      <c r="DT342" s="21">
        <f t="shared" si="420"/>
        <v>45791.387780037796</v>
      </c>
      <c r="DU342" s="21">
        <f t="shared" si="421"/>
        <v>44307.962775408669</v>
      </c>
      <c r="DV342" s="21">
        <f t="shared" si="422"/>
        <v>42654.623641807295</v>
      </c>
      <c r="DW342" s="21">
        <f t="shared" si="423"/>
        <v>40864.110688255998</v>
      </c>
      <c r="DX342" s="21">
        <f t="shared" si="424"/>
        <v>38968.074721120429</v>
      </c>
      <c r="DY342" s="21">
        <f t="shared" si="425"/>
        <v>36996.50223004607</v>
      </c>
      <c r="DZ342" s="21">
        <f t="shared" si="426"/>
        <v>34977.272235247547</v>
      </c>
      <c r="EA342" s="21">
        <f t="shared" si="427"/>
        <v>32935.837357884382</v>
      </c>
      <c r="EB342" s="21">
        <f t="shared" si="428"/>
        <v>30895.018280526048</v>
      </c>
      <c r="EC342" s="21">
        <f t="shared" si="429"/>
        <v>28874.898549129</v>
      </c>
      <c r="ED342" s="21">
        <f t="shared" si="430"/>
        <v>26892.80547384324</v>
      </c>
      <c r="EE342" s="21">
        <f t="shared" si="431"/>
        <v>24963.362538546626</v>
      </c>
      <c r="EF342" s="21">
        <f t="shared" si="432"/>
        <v>23098.599051937385</v>
      </c>
      <c r="EG342" s="21">
        <f t="shared" si="433"/>
        <v>21308.103597808866</v>
      </c>
      <c r="EH342" s="21">
        <f t="shared" si="434"/>
        <v>19599.209017073383</v>
      </c>
      <c r="EI342" s="21">
        <f t="shared" si="435"/>
        <v>17977.198046714268</v>
      </c>
      <c r="EJ342" s="21">
        <f t="shared" si="436"/>
        <v>16445.520241551822</v>
      </c>
      <c r="EK342" s="21">
        <f t="shared" si="437"/>
        <v>15006.012325147365</v>
      </c>
      <c r="EL342" s="21">
        <f t="shared" si="438"/>
        <v>13659.115589613195</v>
      </c>
      <c r="EM342" s="21">
        <f t="shared" si="439"/>
        <v>12404.085341828802</v>
      </c>
      <c r="EN342" s="21">
        <f t="shared" si="440"/>
        <v>11239.188643804833</v>
      </c>
      <c r="EO342" s="21">
        <f t="shared" si="441"/>
        <v>10161.887698910263</v>
      </c>
      <c r="EP342" s="21">
        <f t="shared" si="442"/>
        <v>9169.0071857655894</v>
      </c>
      <c r="EQ342" s="21">
        <f t="shared" si="443"/>
        <v>8256.8846385599209</v>
      </c>
      <c r="ER342" s="21">
        <f t="shared" si="444"/>
        <v>7421.5036230126871</v>
      </c>
      <c r="ES342" s="21">
        <f t="shared" si="445"/>
        <v>6658.6099724192045</v>
      </c>
      <c r="ET342" s="21">
        <f t="shared" si="446"/>
        <v>5963.8117416899204</v>
      </c>
      <c r="EU342" s="21">
        <f t="shared" si="447"/>
        <v>5332.6638240993207</v>
      </c>
      <c r="EV342" s="21">
        <f t="shared" si="448"/>
        <v>4760.7383709253754</v>
      </c>
      <c r="EW342" s="21">
        <f t="shared" si="449"/>
        <v>4243.6822732269966</v>
      </c>
      <c r="EX342" s="21">
        <f t="shared" si="450"/>
        <v>3777.2630217800956</v>
      </c>
      <c r="EY342" s="21">
        <f t="shared" si="451"/>
        <v>3357.4042684264878</v>
      </c>
      <c r="EZ342" s="21">
        <f t="shared" si="452"/>
        <v>2980.2123812429663</v>
      </c>
      <c r="FA342" s="21">
        <f t="shared" si="453"/>
        <v>2641.9952268989991</v>
      </c>
      <c r="FB342" s="21">
        <f t="shared" si="454"/>
        <v>2339.2743347354603</v>
      </c>
      <c r="FC342" s="21">
        <f t="shared" si="455"/>
        <v>2068.7915055122826</v>
      </c>
      <c r="FD342" s="21">
        <f t="shared" si="456"/>
        <v>1827.510829081489</v>
      </c>
      <c r="FE342" s="21">
        <f t="shared" si="457"/>
        <v>1612.6169740228377</v>
      </c>
      <c r="FF342" s="22">
        <f t="shared" si="458"/>
        <v>11476.639752098021</v>
      </c>
    </row>
    <row r="343" spans="1:162" ht="15.5" x14ac:dyDescent="0.35">
      <c r="A343" s="4" t="s">
        <v>149</v>
      </c>
      <c r="B343" s="18">
        <f>[1]InputData!C136</f>
        <v>1485727</v>
      </c>
      <c r="C343" s="19">
        <f>'[1]Cenários obesidade'!B138</f>
        <v>28.05</v>
      </c>
      <c r="D343" s="19">
        <f>'[1]Cenários obesidade'!C138</f>
        <v>5.94</v>
      </c>
      <c r="E343" s="19">
        <f>'[1]Cenários obesidade'!D138</f>
        <v>30.855</v>
      </c>
      <c r="F343" s="19">
        <f>'[1]Cenários obesidade'!E138</f>
        <v>6.5340000000000007</v>
      </c>
      <c r="G343" s="20">
        <f t="shared" si="459"/>
        <v>3.3120546968892097</v>
      </c>
      <c r="H343" s="21">
        <f t="shared" si="460"/>
        <v>0.20944658068107017</v>
      </c>
      <c r="I343" s="20">
        <f t="shared" si="461"/>
        <v>3.4073648766935345</v>
      </c>
      <c r="J343" s="22">
        <f t="shared" si="462"/>
        <v>0.20944658068107017</v>
      </c>
      <c r="K343" s="20">
        <f t="shared" si="463"/>
        <v>2918.6633751626196</v>
      </c>
      <c r="L343" s="21">
        <f t="shared" si="464"/>
        <v>1825.5050155747754</v>
      </c>
      <c r="M343" s="21">
        <f t="shared" si="465"/>
        <v>2687.8178180945733</v>
      </c>
      <c r="N343" s="21">
        <f t="shared" si="466"/>
        <v>3822.9822221847967</v>
      </c>
      <c r="O343" s="21">
        <f t="shared" si="467"/>
        <v>5267.2682277721415</v>
      </c>
      <c r="P343" s="21"/>
      <c r="Q343" s="21">
        <f t="shared" si="468"/>
        <v>7047.305654607052</v>
      </c>
      <c r="R343" s="21">
        <f t="shared" si="469"/>
        <v>9176.6244946461993</v>
      </c>
      <c r="S343" s="21"/>
      <c r="T343" s="21">
        <f t="shared" si="470"/>
        <v>11653.043961706016</v>
      </c>
      <c r="U343" s="21">
        <f t="shared" si="471"/>
        <v>14457.211490303898</v>
      </c>
      <c r="V343" s="21"/>
      <c r="W343" s="21">
        <f t="shared" si="472"/>
        <v>17552.452914980153</v>
      </c>
      <c r="X343" s="21">
        <f t="shared" si="473"/>
        <v>20885.943092844973</v>
      </c>
      <c r="Y343" s="21"/>
      <c r="Z343" s="21">
        <f t="shared" si="474"/>
        <v>24391.06528978805</v>
      </c>
      <c r="AA343" s="21">
        <f t="shared" si="475"/>
        <v>27990.715551737449</v>
      </c>
      <c r="AB343" s="21"/>
      <c r="AC343" s="21">
        <f t="shared" si="476"/>
        <v>31601.235713723308</v>
      </c>
      <c r="AD343" s="21">
        <f t="shared" si="477"/>
        <v>35136.628942677489</v>
      </c>
      <c r="AE343" s="21"/>
      <c r="AF343" s="21">
        <f t="shared" si="478"/>
        <v>38512.72167603374</v>
      </c>
      <c r="AG343" s="21">
        <f t="shared" si="479"/>
        <v>41650.977864064924</v>
      </c>
      <c r="AH343" s="21"/>
      <c r="AI343" s="21">
        <f t="shared" si="480"/>
        <v>44481.735426437263</v>
      </c>
      <c r="AJ343" s="21">
        <f t="shared" si="481"/>
        <v>46946.71011108697</v>
      </c>
      <c r="AK343" s="21"/>
      <c r="AL343" s="21">
        <f t="shared" si="482"/>
        <v>49000.688762023456</v>
      </c>
      <c r="AM343" s="21">
        <f t="shared" si="483"/>
        <v>50612.404557334645</v>
      </c>
      <c r="AN343" s="21">
        <f t="shared" si="484"/>
        <v>51764.645656561566</v>
      </c>
      <c r="AO343" s="21">
        <f t="shared" si="485"/>
        <v>52453.692908415374</v>
      </c>
      <c r="AP343" s="21">
        <f t="shared" si="486"/>
        <v>52688.210972443769</v>
      </c>
      <c r="AQ343" s="21">
        <f t="shared" si="487"/>
        <v>52487.731246891111</v>
      </c>
      <c r="AR343" s="21">
        <f t="shared" si="488"/>
        <v>51880.86637896108</v>
      </c>
      <c r="AS343" s="21">
        <f t="shared" si="489"/>
        <v>50903.387528630534</v>
      </c>
      <c r="AT343" s="21">
        <f t="shared" si="490"/>
        <v>49596.279851379724</v>
      </c>
      <c r="AU343" s="21">
        <f t="shared" si="491"/>
        <v>48003.871636614225</v>
      </c>
      <c r="AV343" s="21">
        <f t="shared" si="492"/>
        <v>46172.110629083407</v>
      </c>
      <c r="AW343" s="21">
        <f t="shared" si="493"/>
        <v>44147.03924881632</v>
      </c>
      <c r="AX343" s="21">
        <f t="shared" si="494"/>
        <v>41973.500181886957</v>
      </c>
      <c r="AY343" s="21">
        <f t="shared" si="495"/>
        <v>39694.086117033061</v>
      </c>
      <c r="AZ343" s="21">
        <f t="shared" si="496"/>
        <v>37348.332792482208</v>
      </c>
      <c r="BA343" s="21">
        <f t="shared" si="497"/>
        <v>34972.143174384859</v>
      </c>
      <c r="BB343" s="21">
        <f t="shared" si="498"/>
        <v>32597.42242080396</v>
      </c>
      <c r="BC343" s="21">
        <f t="shared" si="499"/>
        <v>30251.898010708486</v>
      </c>
      <c r="BD343" s="21">
        <f t="shared" si="500"/>
        <v>27959.096636995648</v>
      </c>
      <c r="BE343" s="21">
        <f t="shared" si="501"/>
        <v>25738.448722454941</v>
      </c>
      <c r="BF343" s="21">
        <f t="shared" si="502"/>
        <v>23605.492256047335</v>
      </c>
      <c r="BG343" s="21">
        <f t="shared" si="503"/>
        <v>21572.149628111827</v>
      </c>
      <c r="BH343" s="21">
        <f t="shared" si="504"/>
        <v>19647.053878934163</v>
      </c>
      <c r="BI343" s="21">
        <f t="shared" si="505"/>
        <v>17835.903936702478</v>
      </c>
      <c r="BJ343" s="21">
        <f t="shared" si="506"/>
        <v>16141.831742885419</v>
      </c>
      <c r="BK343" s="21">
        <f t="shared" si="507"/>
        <v>14565.767442015027</v>
      </c>
      <c r="BL343" s="21">
        <f t="shared" si="508"/>
        <v>13106.791902205581</v>
      </c>
      <c r="BM343" s="21">
        <f t="shared" si="509"/>
        <v>11762.468634964001</v>
      </c>
      <c r="BN343" s="21">
        <f t="shared" si="510"/>
        <v>10529.149641757889</v>
      </c>
      <c r="BO343" s="21">
        <f t="shared" si="511"/>
        <v>9402.2518064370724</v>
      </c>
      <c r="BP343" s="21">
        <f t="shared" si="512"/>
        <v>8376.5021779325889</v>
      </c>
      <c r="BQ343" s="21">
        <f t="shared" si="513"/>
        <v>7446.151864972333</v>
      </c>
      <c r="BR343" s="21">
        <f t="shared" si="514"/>
        <v>6605.1593240654784</v>
      </c>
      <c r="BS343" s="21">
        <f t="shared" si="515"/>
        <v>5847.3446003988356</v>
      </c>
      <c r="BT343" s="21">
        <f t="shared" si="516"/>
        <v>5166.5166184656391</v>
      </c>
      <c r="BU343" s="21">
        <f t="shared" si="517"/>
        <v>4556.5759550893326</v>
      </c>
      <c r="BV343" s="21">
        <f t="shared" si="518"/>
        <v>4011.5957000229323</v>
      </c>
      <c r="BW343" s="21">
        <f t="shared" si="519"/>
        <v>3525.8830535045768</v>
      </c>
      <c r="BX343" s="21">
        <f t="shared" si="520"/>
        <v>3094.0242568314588</v>
      </c>
      <c r="BY343" s="21">
        <f t="shared" si="521"/>
        <v>2710.9153280307346</v>
      </c>
      <c r="BZ343" s="21">
        <f t="shared" si="522"/>
        <v>2371.7809023910295</v>
      </c>
      <c r="CA343" s="21">
        <f t="shared" si="523"/>
        <v>2072.1832753641961</v>
      </c>
      <c r="CB343" s="21">
        <f t="shared" si="524"/>
        <v>1808.0235278162263</v>
      </c>
      <c r="CC343" s="21">
        <f t="shared" si="525"/>
        <v>1575.5363920329469</v>
      </c>
      <c r="CD343" s="21">
        <f t="shared" si="526"/>
        <v>1371.2802998146112</v>
      </c>
      <c r="CE343" s="21">
        <f t="shared" si="527"/>
        <v>1192.1238473559952</v>
      </c>
      <c r="CF343" s="21">
        <f t="shared" si="528"/>
        <v>1035.2297195312963</v>
      </c>
      <c r="CG343" s="21">
        <f t="shared" si="529"/>
        <v>898.03694107399826</v>
      </c>
      <c r="CH343" s="21">
        <f t="shared" si="530"/>
        <v>778.24216519006904</v>
      </c>
      <c r="CI343" s="21">
        <f t="shared" si="531"/>
        <v>673.78057161207801</v>
      </c>
      <c r="CJ343" s="21">
        <f t="shared" si="532"/>
        <v>582.80682553444194</v>
      </c>
      <c r="CK343" s="21">
        <f t="shared" si="533"/>
        <v>503.67644535505349</v>
      </c>
      <c r="CL343" s="22">
        <f t="shared" si="534"/>
        <v>3102.3030602216386</v>
      </c>
      <c r="CM343" s="20">
        <f t="shared" si="387"/>
        <v>624.89865262171315</v>
      </c>
      <c r="CN343" s="21">
        <f t="shared" si="388"/>
        <v>460.44842924197508</v>
      </c>
      <c r="CO343" s="21">
        <f t="shared" si="389"/>
        <v>726.96381025056382</v>
      </c>
      <c r="CP343" s="21">
        <f t="shared" si="390"/>
        <v>1106.3524830483675</v>
      </c>
      <c r="CQ343" s="21">
        <f t="shared" si="391"/>
        <v>1627.6982859344591</v>
      </c>
      <c r="CR343" s="21">
        <f t="shared" si="392"/>
        <v>2321.0189126422952</v>
      </c>
      <c r="CS343" s="21">
        <f t="shared" si="393"/>
        <v>3215.3047863751108</v>
      </c>
      <c r="CT343" s="21">
        <f t="shared" si="394"/>
        <v>4336.3223166494809</v>
      </c>
      <c r="CU343" s="21">
        <f t="shared" si="395"/>
        <v>5704.3808845132653</v>
      </c>
      <c r="CV343" s="21">
        <f t="shared" si="396"/>
        <v>7332.2766356057173</v>
      </c>
      <c r="CW343" s="21">
        <f t="shared" si="397"/>
        <v>9223.6125626641915</v>
      </c>
      <c r="CX343" s="21">
        <f t="shared" si="398"/>
        <v>11371.656757943592</v>
      </c>
      <c r="CY343" s="21">
        <f t="shared" si="399"/>
        <v>13758.845753451216</v>
      </c>
      <c r="CZ343" s="21">
        <f t="shared" si="400"/>
        <v>16356.975963945422</v>
      </c>
      <c r="DA343" s="21">
        <f t="shared" si="401"/>
        <v>19128.062032990259</v>
      </c>
      <c r="DB343" s="21">
        <f t="shared" si="402"/>
        <v>22025.783878358558</v>
      </c>
      <c r="DC343" s="21">
        <f t="shared" si="403"/>
        <v>24997.399972752028</v>
      </c>
      <c r="DD343" s="21">
        <f t="shared" si="404"/>
        <v>27985.976020606893</v>
      </c>
      <c r="DE343" s="21">
        <f t="shared" si="405"/>
        <v>30932.766483072388</v>
      </c>
      <c r="DF343" s="21">
        <f t="shared" si="406"/>
        <v>33779.590137250227</v>
      </c>
      <c r="DG343" s="21">
        <f t="shared" si="407"/>
        <v>36471.057351177769</v>
      </c>
      <c r="DH343" s="21">
        <f t="shared" si="408"/>
        <v>38956.532485410418</v>
      </c>
      <c r="DI343" s="21">
        <f t="shared" si="409"/>
        <v>41191.745997842467</v>
      </c>
      <c r="DJ343" s="21">
        <f t="shared" si="410"/>
        <v>43140.003834833275</v>
      </c>
      <c r="DK343" s="21">
        <f t="shared" si="411"/>
        <v>44772.973478501895</v>
      </c>
      <c r="DL343" s="21">
        <f t="shared" si="412"/>
        <v>46071.054255102026</v>
      </c>
      <c r="DM343" s="21">
        <f t="shared" si="413"/>
        <v>47023.362652366246</v>
      </c>
      <c r="DN343" s="21">
        <f t="shared" si="414"/>
        <v>47627.38066086328</v>
      </c>
      <c r="DO343" s="21">
        <f t="shared" si="415"/>
        <v>47888.326414057621</v>
      </c>
      <c r="DP343" s="21">
        <f t="shared" si="416"/>
        <v>47818.312031866357</v>
      </c>
      <c r="DQ343" s="21">
        <f t="shared" si="417"/>
        <v>47435.354305509572</v>
      </c>
      <c r="DR343" s="21">
        <f t="shared" si="418"/>
        <v>46762.300637359214</v>
      </c>
      <c r="DS343" s="21">
        <f t="shared" si="419"/>
        <v>45825.726487183238</v>
      </c>
      <c r="DT343" s="21">
        <f t="shared" si="420"/>
        <v>44654.852473488812</v>
      </c>
      <c r="DU343" s="21">
        <f t="shared" si="421"/>
        <v>43280.520139473905</v>
      </c>
      <c r="DV343" s="21">
        <f t="shared" si="422"/>
        <v>41734.25598285273</v>
      </c>
      <c r="DW343" s="21">
        <f t="shared" si="423"/>
        <v>40047.44427277505</v>
      </c>
      <c r="DX343" s="21">
        <f t="shared" si="424"/>
        <v>38250.620877198111</v>
      </c>
      <c r="DY343" s="21">
        <f t="shared" si="425"/>
        <v>36372.893090003112</v>
      </c>
      <c r="DZ343" s="21">
        <f t="shared" si="426"/>
        <v>34441.484434676371</v>
      </c>
      <c r="EA343" s="21">
        <f t="shared" si="427"/>
        <v>32481.398676802488</v>
      </c>
      <c r="EB343" s="21">
        <f t="shared" si="428"/>
        <v>30515.193762592509</v>
      </c>
      <c r="EC343" s="21">
        <f t="shared" si="429"/>
        <v>28562.854016515739</v>
      </c>
      <c r="ED343" s="21">
        <f t="shared" si="430"/>
        <v>26641.747540497752</v>
      </c>
      <c r="EE343" s="21">
        <f t="shared" si="431"/>
        <v>24766.655202222177</v>
      </c>
      <c r="EF343" s="21">
        <f t="shared" si="432"/>
        <v>22949.857717599356</v>
      </c>
      <c r="EG343" s="21">
        <f t="shared" si="433"/>
        <v>21201.267963786217</v>
      </c>
      <c r="EH343" s="21">
        <f t="shared" si="434"/>
        <v>19528.596659016101</v>
      </c>
      <c r="EI343" s="21">
        <f t="shared" si="435"/>
        <v>17937.540785518708</v>
      </c>
      <c r="EJ343" s="21">
        <f t="shared" si="436"/>
        <v>16431.985503989818</v>
      </c>
      <c r="EK343" s="21">
        <f t="shared" si="437"/>
        <v>15014.211724248231</v>
      </c>
      <c r="EL343" s="21">
        <f t="shared" si="438"/>
        <v>13685.102888880076</v>
      </c>
      <c r="EM343" s="21">
        <f t="shared" si="439"/>
        <v>12444.345844176911</v>
      </c>
      <c r="EN343" s="21">
        <f t="shared" si="440"/>
        <v>11290.621881175157</v>
      </c>
      <c r="EO343" s="21">
        <f t="shared" si="441"/>
        <v>10221.785107637634</v>
      </c>
      <c r="EP343" s="21">
        <f t="shared" si="442"/>
        <v>9235.0262489502693</v>
      </c>
      <c r="EQ343" s="21">
        <f t="shared" si="443"/>
        <v>8327.0207702771459</v>
      </c>
      <c r="ER343" s="21">
        <f t="shared" si="444"/>
        <v>7494.0608681269277</v>
      </c>
      <c r="ES343" s="21">
        <f t="shared" si="445"/>
        <v>6732.1714058250182</v>
      </c>
      <c r="ET343" s="21">
        <f t="shared" si="446"/>
        <v>6037.2102759111031</v>
      </c>
      <c r="EU343" s="21">
        <f t="shared" si="447"/>
        <v>5404.9539767511642</v>
      </c>
      <c r="EV343" s="21">
        <f t="shared" si="448"/>
        <v>4831.1694047226201</v>
      </c>
      <c r="EW343" s="21">
        <f t="shared" si="449"/>
        <v>4311.6730012139769</v>
      </c>
      <c r="EX343" s="21">
        <f t="shared" si="450"/>
        <v>3842.378468716413</v>
      </c>
      <c r="EY343" s="21">
        <f t="shared" si="451"/>
        <v>3419.334294732299</v>
      </c>
      <c r="EZ343" s="21">
        <f t="shared" si="452"/>
        <v>3038.7523072162708</v>
      </c>
      <c r="FA343" s="21">
        <f t="shared" si="453"/>
        <v>2697.0284404335507</v>
      </c>
      <c r="FB343" s="21">
        <f t="shared" si="454"/>
        <v>2390.7568238376616</v>
      </c>
      <c r="FC343" s="21">
        <f t="shared" si="455"/>
        <v>2116.738225830517</v>
      </c>
      <c r="FD343" s="21">
        <f t="shared" si="456"/>
        <v>1871.9837947986382</v>
      </c>
      <c r="FE343" s="21">
        <f t="shared" si="457"/>
        <v>1653.7149462878258</v>
      </c>
      <c r="FF343" s="22">
        <f t="shared" si="458"/>
        <v>11867.32484925053</v>
      </c>
    </row>
    <row r="344" spans="1:162" ht="15.5" x14ac:dyDescent="0.35">
      <c r="A344" s="4" t="s">
        <v>150</v>
      </c>
      <c r="B344" s="18">
        <f>[1]InputData!C137</f>
        <v>1439746</v>
      </c>
      <c r="C344" s="19">
        <f>'[1]Cenários obesidade'!B139</f>
        <v>28.117203009389627</v>
      </c>
      <c r="D344" s="19">
        <f>'[1]Cenários obesidade'!C139</f>
        <v>5.9685944989140358</v>
      </c>
      <c r="E344" s="19">
        <f>'[1]Cenários obesidade'!D139</f>
        <v>30.928923310328589</v>
      </c>
      <c r="F344" s="19">
        <f>'[1]Cenários obesidade'!E139</f>
        <v>6.5654539488054393</v>
      </c>
      <c r="G344" s="20">
        <f t="shared" si="459"/>
        <v>3.3143440124680903</v>
      </c>
      <c r="H344" s="21">
        <f t="shared" si="460"/>
        <v>0.20994086448024962</v>
      </c>
      <c r="I344" s="20">
        <f t="shared" si="461"/>
        <v>3.4096541922724151</v>
      </c>
      <c r="J344" s="22">
        <f t="shared" si="462"/>
        <v>0.20994086448024962</v>
      </c>
      <c r="K344" s="20">
        <f t="shared" si="463"/>
        <v>2791.5978629238443</v>
      </c>
      <c r="L344" s="21">
        <f t="shared" si="464"/>
        <v>1743.6536522850254</v>
      </c>
      <c r="M344" s="21">
        <f t="shared" si="465"/>
        <v>2566.5420994442106</v>
      </c>
      <c r="N344" s="21">
        <f t="shared" si="466"/>
        <v>3649.8252300463528</v>
      </c>
      <c r="O344" s="21">
        <f t="shared" si="467"/>
        <v>5028.3090559901175</v>
      </c>
      <c r="P344" s="21"/>
      <c r="Q344" s="21">
        <f t="shared" si="468"/>
        <v>6727.7213355532394</v>
      </c>
      <c r="R344" s="21">
        <f t="shared" si="469"/>
        <v>8761.4166377591555</v>
      </c>
      <c r="S344" s="21"/>
      <c r="T344" s="21">
        <f t="shared" si="470"/>
        <v>11127.874683010388</v>
      </c>
      <c r="U344" s="21">
        <f t="shared" si="471"/>
        <v>13809.278559967928</v>
      </c>
      <c r="V344" s="21"/>
      <c r="W344" s="21">
        <f t="shared" si="472"/>
        <v>16771.328530801315</v>
      </c>
      <c r="X344" s="21">
        <f t="shared" si="473"/>
        <v>19964.304517686007</v>
      </c>
      <c r="Y344" s="21"/>
      <c r="Z344" s="21">
        <f t="shared" si="474"/>
        <v>23325.257530286752</v>
      </c>
      <c r="AA344" s="21">
        <f t="shared" si="475"/>
        <v>26781.104027832047</v>
      </c>
      <c r="AB344" s="21"/>
      <c r="AC344" s="21">
        <f t="shared" si="476"/>
        <v>30252.327685915236</v>
      </c>
      <c r="AD344" s="21">
        <f t="shared" si="477"/>
        <v>33656.963534691422</v>
      </c>
      <c r="AE344" s="21"/>
      <c r="AF344" s="21">
        <f t="shared" si="478"/>
        <v>36914.547262311477</v>
      </c>
      <c r="AG344" s="21">
        <f t="shared" si="479"/>
        <v>39949.750646844033</v>
      </c>
      <c r="AH344" s="21"/>
      <c r="AI344" s="21">
        <f t="shared" si="480"/>
        <v>42695.483224822237</v>
      </c>
      <c r="AJ344" s="21">
        <f t="shared" si="481"/>
        <v>45095.310470240445</v>
      </c>
      <c r="AK344" s="21"/>
      <c r="AL344" s="21">
        <f t="shared" si="482"/>
        <v>47105.110814666201</v>
      </c>
      <c r="AM344" s="21">
        <f t="shared" si="483"/>
        <v>48693.960414399851</v>
      </c>
      <c r="AN344" s="21">
        <f t="shared" si="484"/>
        <v>49844.290497794616</v>
      </c>
      <c r="AO344" s="21">
        <f t="shared" si="485"/>
        <v>50551.404492867543</v>
      </c>
      <c r="AP344" s="21">
        <f t="shared" si="486"/>
        <v>50822.470040717119</v>
      </c>
      <c r="AQ344" s="21">
        <f t="shared" si="487"/>
        <v>50675.115136913795</v>
      </c>
      <c r="AR344" s="21">
        <f t="shared" si="488"/>
        <v>50135.759815538717</v>
      </c>
      <c r="AS344" s="21">
        <f t="shared" si="489"/>
        <v>49237.807443108897</v>
      </c>
      <c r="AT344" s="21">
        <f t="shared" si="490"/>
        <v>48019.805500029339</v>
      </c>
      <c r="AU344" s="21">
        <f t="shared" si="491"/>
        <v>46523.667291960941</v>
      </c>
      <c r="AV344" s="21">
        <f t="shared" si="492"/>
        <v>44793.025652115772</v>
      </c>
      <c r="AW344" s="21">
        <f t="shared" si="493"/>
        <v>42871.769246039483</v>
      </c>
      <c r="AX344" s="21">
        <f t="shared" si="494"/>
        <v>40802.792982810119</v>
      </c>
      <c r="AY344" s="21">
        <f t="shared" si="495"/>
        <v>38626.977221229725</v>
      </c>
      <c r="AZ344" s="21">
        <f t="shared" si="496"/>
        <v>36382.396477225928</v>
      </c>
      <c r="BA344" s="21">
        <f t="shared" si="497"/>
        <v>34103.747389741809</v>
      </c>
      <c r="BB344" s="21">
        <f t="shared" si="498"/>
        <v>31821.977726319328</v>
      </c>
      <c r="BC344" s="21">
        <f t="shared" si="499"/>
        <v>29564.09296176767</v>
      </c>
      <c r="BD344" s="21">
        <f t="shared" si="500"/>
        <v>27353.114084206343</v>
      </c>
      <c r="BE344" s="21">
        <f t="shared" si="501"/>
        <v>25208.159356255452</v>
      </c>
      <c r="BF344" s="21">
        <f t="shared" si="502"/>
        <v>23144.623356594322</v>
      </c>
      <c r="BG344" s="21">
        <f t="shared" si="503"/>
        <v>21174.428340748957</v>
      </c>
      <c r="BH344" s="21">
        <f t="shared" si="504"/>
        <v>19306.325423571649</v>
      </c>
      <c r="BI344" s="21">
        <f t="shared" si="505"/>
        <v>17546.225986987374</v>
      </c>
      <c r="BJ344" s="21">
        <f t="shared" si="506"/>
        <v>15897.54680103074</v>
      </c>
      <c r="BK344" s="21">
        <f t="shared" si="507"/>
        <v>14361.555417254414</v>
      </c>
      <c r="BL344" s="21">
        <f t="shared" si="508"/>
        <v>12937.705307918566</v>
      </c>
      <c r="BM344" s="21">
        <f t="shared" si="509"/>
        <v>11623.952884817818</v>
      </c>
      <c r="BN344" s="21">
        <f t="shared" si="510"/>
        <v>10417.050880538089</v>
      </c>
      <c r="BO344" s="21">
        <f t="shared" si="511"/>
        <v>9312.8145853712904</v>
      </c>
      <c r="BP344" s="21">
        <f t="shared" si="512"/>
        <v>8306.3591025850292</v>
      </c>
      <c r="BQ344" s="21">
        <f t="shared" si="513"/>
        <v>7392.3071274240319</v>
      </c>
      <c r="BR344" s="21">
        <f t="shared" si="514"/>
        <v>6564.9677974549786</v>
      </c>
      <c r="BS344" s="21">
        <f t="shared" si="515"/>
        <v>5818.4879365630622</v>
      </c>
      <c r="BT344" s="21">
        <f t="shared" si="516"/>
        <v>5146.9775585609132</v>
      </c>
      <c r="BU344" s="21">
        <f t="shared" si="517"/>
        <v>4544.6118459511081</v>
      </c>
      <c r="BV344" s="21">
        <f t="shared" si="518"/>
        <v>4005.7120103963166</v>
      </c>
      <c r="BW344" s="21">
        <f t="shared" si="519"/>
        <v>3524.8075068766802</v>
      </c>
      <c r="BX344" s="21">
        <f t="shared" si="520"/>
        <v>3096.6820425820106</v>
      </c>
      <c r="BY344" s="21">
        <f t="shared" si="521"/>
        <v>2716.405719935703</v>
      </c>
      <c r="BZ344" s="21">
        <f t="shared" si="522"/>
        <v>2379.3555022232918</v>
      </c>
      <c r="CA344" s="21">
        <f t="shared" si="523"/>
        <v>2081.2260079564694</v>
      </c>
      <c r="CB344" s="21">
        <f t="shared" si="524"/>
        <v>1818.0324405603096</v>
      </c>
      <c r="CC344" s="21">
        <f t="shared" si="525"/>
        <v>1586.1072543717287</v>
      </c>
      <c r="CD344" s="21">
        <f t="shared" si="526"/>
        <v>1382.0919546852817</v>
      </c>
      <c r="CE344" s="21">
        <f t="shared" si="527"/>
        <v>1202.9252347371412</v>
      </c>
      <c r="CF344" s="21">
        <f t="shared" si="528"/>
        <v>1045.8284702715787</v>
      </c>
      <c r="CG344" s="21">
        <f t="shared" si="529"/>
        <v>908.28942525949731</v>
      </c>
      <c r="CH344" s="21">
        <f t="shared" si="530"/>
        <v>788.04487186357801</v>
      </c>
      <c r="CI344" s="21">
        <f t="shared" si="531"/>
        <v>683.06269427126051</v>
      </c>
      <c r="CJ344" s="21">
        <f t="shared" si="532"/>
        <v>591.52392932575606</v>
      </c>
      <c r="CK344" s="21">
        <f t="shared" si="533"/>
        <v>511.8050962282316</v>
      </c>
      <c r="CL344" s="22">
        <f t="shared" si="534"/>
        <v>3178.1183909629331</v>
      </c>
      <c r="CM344" s="20">
        <f t="shared" si="387"/>
        <v>598.95806633218785</v>
      </c>
      <c r="CN344" s="21">
        <f t="shared" si="388"/>
        <v>440.47408052125985</v>
      </c>
      <c r="CO344" s="21">
        <f t="shared" si="389"/>
        <v>694.99438507115224</v>
      </c>
      <c r="CP344" s="21">
        <f t="shared" si="390"/>
        <v>1057.1713309992447</v>
      </c>
      <c r="CQ344" s="21">
        <f t="shared" si="391"/>
        <v>1554.7434669991292</v>
      </c>
      <c r="CR344" s="21">
        <f t="shared" si="392"/>
        <v>2216.3685356438841</v>
      </c>
      <c r="CS344" s="21">
        <f t="shared" si="393"/>
        <v>3069.768948829023</v>
      </c>
      <c r="CT344" s="21">
        <f t="shared" si="394"/>
        <v>4139.6515175590903</v>
      </c>
      <c r="CU344" s="21">
        <f t="shared" si="395"/>
        <v>5445.5888694015039</v>
      </c>
      <c r="CV344" s="21">
        <f t="shared" si="396"/>
        <v>7000.0633183851833</v>
      </c>
      <c r="CW344" s="21">
        <f t="shared" si="397"/>
        <v>8806.8616584635038</v>
      </c>
      <c r="CX344" s="21">
        <f t="shared" si="398"/>
        <v>10859.974484811533</v>
      </c>
      <c r="CY344" s="21">
        <f t="shared" si="399"/>
        <v>13143.102365681225</v>
      </c>
      <c r="CZ344" s="21">
        <f t="shared" si="400"/>
        <v>15629.811333640266</v>
      </c>
      <c r="DA344" s="21">
        <f t="shared" si="401"/>
        <v>18284.319803129736</v>
      </c>
      <c r="DB344" s="21">
        <f t="shared" si="402"/>
        <v>21062.845210976051</v>
      </c>
      <c r="DC344" s="21">
        <f t="shared" si="403"/>
        <v>23915.396642682583</v>
      </c>
      <c r="DD344" s="21">
        <f t="shared" si="404"/>
        <v>26787.872455789689</v>
      </c>
      <c r="DE344" s="21">
        <f t="shared" si="405"/>
        <v>29624.310247482907</v>
      </c>
      <c r="DF344" s="21">
        <f t="shared" si="406"/>
        <v>32369.139362750622</v>
      </c>
      <c r="DG344" s="21">
        <f t="shared" si="407"/>
        <v>34969.301051477611</v>
      </c>
      <c r="DH344" s="21">
        <f t="shared" si="408"/>
        <v>37376.125097523756</v>
      </c>
      <c r="DI344" s="21">
        <f t="shared" si="409"/>
        <v>39546.8807259034</v>
      </c>
      <c r="DJ344" s="21">
        <f t="shared" si="410"/>
        <v>41445.950479779327</v>
      </c>
      <c r="DK344" s="21">
        <f t="shared" si="411"/>
        <v>43045.605664988761</v>
      </c>
      <c r="DL344" s="21">
        <f t="shared" si="412"/>
        <v>44326.388672655776</v>
      </c>
      <c r="DM344" s="21">
        <f t="shared" si="413"/>
        <v>45277.129530123253</v>
      </c>
      <c r="DN344" s="21">
        <f t="shared" si="414"/>
        <v>45894.640622535597</v>
      </c>
      <c r="DO344" s="21">
        <f t="shared" si="415"/>
        <v>46183.1445097998</v>
      </c>
      <c r="DP344" s="21">
        <f t="shared" si="416"/>
        <v>46153.495456460936</v>
      </c>
      <c r="DQ344" s="21">
        <f t="shared" si="417"/>
        <v>45822.256354367615</v>
      </c>
      <c r="DR344" s="21">
        <f t="shared" si="418"/>
        <v>45210.690011562467</v>
      </c>
      <c r="DS344" s="21">
        <f t="shared" si="419"/>
        <v>44343.718249165824</v>
      </c>
      <c r="DT344" s="21">
        <f t="shared" si="420"/>
        <v>43248.894822333939</v>
      </c>
      <c r="DU344" s="21">
        <f t="shared" si="421"/>
        <v>41955.429710975783</v>
      </c>
      <c r="DV344" s="21">
        <f t="shared" si="422"/>
        <v>40493.293535001409</v>
      </c>
      <c r="DW344" s="21">
        <f t="shared" si="423"/>
        <v>38892.422314758463</v>
      </c>
      <c r="DX344" s="21">
        <f t="shared" si="424"/>
        <v>37182.034945894186</v>
      </c>
      <c r="DY344" s="21">
        <f t="shared" si="425"/>
        <v>35390.068872894852</v>
      </c>
      <c r="DZ344" s="21">
        <f t="shared" si="426"/>
        <v>33542.73368474131</v>
      </c>
      <c r="EA344" s="21">
        <f t="shared" si="427"/>
        <v>31664.177773518571</v>
      </c>
      <c r="EB344" s="21">
        <f t="shared" si="428"/>
        <v>29776.25976547243</v>
      </c>
      <c r="EC344" s="21">
        <f t="shared" si="429"/>
        <v>27898.414068588307</v>
      </c>
      <c r="ED344" s="21">
        <f t="shared" si="430"/>
        <v>26047.59845791159</v>
      </c>
      <c r="EE344" s="21">
        <f t="shared" si="431"/>
        <v>24238.310995070588</v>
      </c>
      <c r="EF344" s="21">
        <f t="shared" si="432"/>
        <v>22482.663600858486</v>
      </c>
      <c r="EG344" s="21">
        <f t="shared" si="433"/>
        <v>20790.500121184985</v>
      </c>
      <c r="EH344" s="21">
        <f t="shared" si="434"/>
        <v>19169.547610764821</v>
      </c>
      <c r="EI344" s="21">
        <f t="shared" si="435"/>
        <v>17625.590684022129</v>
      </c>
      <c r="EJ344" s="21">
        <f t="shared" si="436"/>
        <v>16162.660045984978</v>
      </c>
      <c r="EK344" s="21">
        <f t="shared" si="437"/>
        <v>14783.227632809625</v>
      </c>
      <c r="EL344" s="21">
        <f t="shared" si="438"/>
        <v>13488.402096074475</v>
      </c>
      <c r="EM344" s="21">
        <f t="shared" si="439"/>
        <v>12278.119607633365</v>
      </c>
      <c r="EN344" s="21">
        <f t="shared" si="440"/>
        <v>11151.326108319588</v>
      </c>
      <c r="EO344" s="21">
        <f t="shared" si="441"/>
        <v>10106.148152282482</v>
      </c>
      <c r="EP344" s="21">
        <f t="shared" si="442"/>
        <v>9140.0503978109846</v>
      </c>
      <c r="EQ344" s="21">
        <f t="shared" si="443"/>
        <v>8249.9785620886214</v>
      </c>
      <c r="ER344" s="21">
        <f t="shared" si="444"/>
        <v>7432.4872942656457</v>
      </c>
      <c r="ES344" s="21">
        <f t="shared" si="445"/>
        <v>6683.8529362066292</v>
      </c>
      <c r="ET344" s="21">
        <f t="shared" si="446"/>
        <v>6000.171543577223</v>
      </c>
      <c r="EU344" s="21">
        <f t="shared" si="447"/>
        <v>5377.442843810154</v>
      </c>
      <c r="EV344" s="21">
        <f t="shared" si="448"/>
        <v>4811.6410248966977</v>
      </c>
      <c r="EW344" s="21">
        <f t="shared" si="449"/>
        <v>4298.773392825603</v>
      </c>
      <c r="EX344" s="21">
        <f t="shared" si="450"/>
        <v>3834.928018355773</v>
      </c>
      <c r="EY344" s="21">
        <f t="shared" si="451"/>
        <v>3416.3115271989677</v>
      </c>
      <c r="EZ344" s="21">
        <f t="shared" si="452"/>
        <v>3039.2781821358303</v>
      </c>
      <c r="FA344" s="21">
        <f t="shared" si="453"/>
        <v>2700.3513703172034</v>
      </c>
      <c r="FB344" s="21">
        <f t="shared" si="454"/>
        <v>2396.2385520090825</v>
      </c>
      <c r="FC344" s="21">
        <f t="shared" si="455"/>
        <v>2123.840655089653</v>
      </c>
      <c r="FD344" s="21">
        <f t="shared" si="456"/>
        <v>1880.2568182843461</v>
      </c>
      <c r="FE344" s="21">
        <f t="shared" si="457"/>
        <v>1662.7852999419563</v>
      </c>
      <c r="FF344" s="22">
        <f t="shared" si="458"/>
        <v>12033.044462595341</v>
      </c>
    </row>
    <row r="345" spans="1:162" ht="15.5" x14ac:dyDescent="0.35">
      <c r="A345" s="4" t="s">
        <v>151</v>
      </c>
      <c r="B345" s="18">
        <f>[1]InputData!C138</f>
        <v>1402857</v>
      </c>
      <c r="C345" s="19">
        <f>'[1]Cenários obesidade'!B140</f>
        <v>28.132535230290223</v>
      </c>
      <c r="D345" s="19">
        <f>'[1]Cenários obesidade'!C140</f>
        <v>5.9903460699522846</v>
      </c>
      <c r="E345" s="19">
        <f>'[1]Cenários obesidade'!D140</f>
        <v>30.945788753319246</v>
      </c>
      <c r="F345" s="19">
        <f>'[1]Cenários obesidade'!E140</f>
        <v>6.5893806769475125</v>
      </c>
      <c r="G345" s="20">
        <f t="shared" si="459"/>
        <v>3.3147554202019731</v>
      </c>
      <c r="H345" s="21">
        <f t="shared" si="460"/>
        <v>0.21057693956296622</v>
      </c>
      <c r="I345" s="20">
        <f t="shared" si="461"/>
        <v>3.4100656000062979</v>
      </c>
      <c r="J345" s="22">
        <f t="shared" si="462"/>
        <v>0.21057693956296622</v>
      </c>
      <c r="K345" s="20">
        <f t="shared" si="463"/>
        <v>2779.1877248136493</v>
      </c>
      <c r="L345" s="21">
        <f t="shared" si="464"/>
        <v>1725.0570618335507</v>
      </c>
      <c r="M345" s="21">
        <f t="shared" si="465"/>
        <v>2533.5367980538481</v>
      </c>
      <c r="N345" s="21">
        <f t="shared" si="466"/>
        <v>3595.6288487760612</v>
      </c>
      <c r="O345" s="21">
        <f t="shared" si="467"/>
        <v>4944.5876020010455</v>
      </c>
      <c r="P345" s="21"/>
      <c r="Q345" s="21">
        <f t="shared" si="468"/>
        <v>6604.751516490719</v>
      </c>
      <c r="R345" s="21">
        <f t="shared" si="469"/>
        <v>8588.4058115835469</v>
      </c>
      <c r="S345" s="21"/>
      <c r="T345" s="21">
        <f t="shared" si="470"/>
        <v>10893.423766776672</v>
      </c>
      <c r="U345" s="21">
        <f t="shared" si="471"/>
        <v>13501.955095604317</v>
      </c>
      <c r="V345" s="21"/>
      <c r="W345" s="21">
        <f t="shared" si="472"/>
        <v>16380.303419702805</v>
      </c>
      <c r="X345" s="21">
        <f t="shared" si="473"/>
        <v>19479.9984758676</v>
      </c>
      <c r="Y345" s="21"/>
      <c r="Z345" s="21">
        <f t="shared" si="474"/>
        <v>22739.942683619025</v>
      </c>
      <c r="AA345" s="21">
        <f t="shared" si="475"/>
        <v>26089.411757590842</v>
      </c>
      <c r="AB345" s="21"/>
      <c r="AC345" s="21">
        <f t="shared" si="476"/>
        <v>29451.624494097327</v>
      </c>
      <c r="AD345" s="21">
        <f t="shared" si="477"/>
        <v>32747.570476372231</v>
      </c>
      <c r="AE345" s="21"/>
      <c r="AF345" s="21">
        <f t="shared" si="478"/>
        <v>35899.793406935751</v>
      </c>
      <c r="AG345" s="21">
        <f t="shared" si="479"/>
        <v>38835.865274867225</v>
      </c>
      <c r="AH345" s="21"/>
      <c r="AI345" s="21">
        <f t="shared" si="480"/>
        <v>41491.343621083208</v>
      </c>
      <c r="AJ345" s="21">
        <f t="shared" si="481"/>
        <v>43812.071316211674</v>
      </c>
      <c r="AK345" s="21"/>
      <c r="AL345" s="21">
        <f t="shared" si="482"/>
        <v>45755.746891404633</v>
      </c>
      <c r="AM345" s="21">
        <f t="shared" si="483"/>
        <v>47292.756638573308</v>
      </c>
      <c r="AN345" s="21">
        <f t="shared" si="484"/>
        <v>48406.312602672857</v>
      </c>
      <c r="AO345" s="21">
        <f t="shared" si="485"/>
        <v>49091.9805379924</v>
      </c>
      <c r="AP345" s="21">
        <f t="shared" si="486"/>
        <v>49356.708099481744</v>
      </c>
      <c r="AQ345" s="21">
        <f t="shared" si="487"/>
        <v>49217.476689784802</v>
      </c>
      <c r="AR345" s="21">
        <f t="shared" si="488"/>
        <v>48699.70222066217</v>
      </c>
      <c r="AS345" s="21">
        <f t="shared" si="489"/>
        <v>47835.502903371489</v>
      </c>
      <c r="AT345" s="21">
        <f t="shared" si="490"/>
        <v>46661.938596459782</v>
      </c>
      <c r="AU345" s="21">
        <f t="shared" si="491"/>
        <v>45219.308667486919</v>
      </c>
      <c r="AV345" s="21">
        <f t="shared" si="492"/>
        <v>43549.575938594418</v>
      </c>
      <c r="AW345" s="21">
        <f t="shared" si="493"/>
        <v>41694.964855393737</v>
      </c>
      <c r="AX345" s="21">
        <f t="shared" si="494"/>
        <v>39696.763872336916</v>
      </c>
      <c r="AY345" s="21">
        <f t="shared" si="495"/>
        <v>37594.346079940806</v>
      </c>
      <c r="AZ345" s="21">
        <f t="shared" si="496"/>
        <v>35424.408818110314</v>
      </c>
      <c r="BA345" s="21">
        <f t="shared" si="497"/>
        <v>33220.422613099283</v>
      </c>
      <c r="BB345" s="21">
        <f t="shared" si="498"/>
        <v>31012.272185299011</v>
      </c>
      <c r="BC345" s="21">
        <f t="shared" si="499"/>
        <v>28826.067269853476</v>
      </c>
      <c r="BD345" s="21">
        <f t="shared" si="500"/>
        <v>26684.098232499826</v>
      </c>
      <c r="BE345" s="21">
        <f t="shared" si="501"/>
        <v>24604.910556126728</v>
      </c>
      <c r="BF345" s="21">
        <f t="shared" si="502"/>
        <v>22603.472814539007</v>
      </c>
      <c r="BG345" s="21">
        <f t="shared" si="503"/>
        <v>20691.414353455486</v>
      </c>
      <c r="BH345" s="21">
        <f t="shared" si="504"/>
        <v>18877.311218497394</v>
      </c>
      <c r="BI345" s="21">
        <f t="shared" si="505"/>
        <v>17167.001610015635</v>
      </c>
      <c r="BJ345" s="21">
        <f t="shared" si="506"/>
        <v>15563.915064074696</v>
      </c>
      <c r="BK345" s="21">
        <f t="shared" si="507"/>
        <v>14069.402470887231</v>
      </c>
      <c r="BL345" s="21">
        <f t="shared" si="508"/>
        <v>12683.056809931843</v>
      </c>
      <c r="BM345" s="21">
        <f t="shared" si="509"/>
        <v>11403.017012038685</v>
      </c>
      <c r="BN345" s="21">
        <f t="shared" si="510"/>
        <v>10226.249597280332</v>
      </c>
      <c r="BO345" s="21">
        <f t="shared" si="511"/>
        <v>9148.8046572167877</v>
      </c>
      <c r="BP345" s="21">
        <f t="shared" si="512"/>
        <v>8166.0443476028677</v>
      </c>
      <c r="BQ345" s="21">
        <f t="shared" si="513"/>
        <v>7272.8433458457312</v>
      </c>
      <c r="BR345" s="21">
        <f t="shared" si="514"/>
        <v>6463.7617306448647</v>
      </c>
      <c r="BS345" s="21">
        <f t="shared" si="515"/>
        <v>5733.1914899735366</v>
      </c>
      <c r="BT345" s="21">
        <f t="shared" si="516"/>
        <v>5075.4783921978142</v>
      </c>
      <c r="BU345" s="21">
        <f t="shared" si="517"/>
        <v>4485.0212983688034</v>
      </c>
      <c r="BV345" s="21">
        <f t="shared" si="518"/>
        <v>3956.3511851450039</v>
      </c>
      <c r="BW345" s="21">
        <f t="shared" si="519"/>
        <v>3484.1922185808594</v>
      </c>
      <c r="BX345" s="21">
        <f t="shared" si="520"/>
        <v>3063.5071968903153</v>
      </c>
      <c r="BY345" s="21">
        <f t="shared" si="521"/>
        <v>2689.5295896350071</v>
      </c>
      <c r="BZ345" s="21">
        <f t="shared" si="522"/>
        <v>2357.7842620577408</v>
      </c>
      <c r="CA345" s="21">
        <f t="shared" si="523"/>
        <v>2064.0988035150403</v>
      </c>
      <c r="CB345" s="21">
        <f t="shared" si="524"/>
        <v>1804.6071918478074</v>
      </c>
      <c r="CC345" s="21">
        <f t="shared" si="525"/>
        <v>1575.7473317158024</v>
      </c>
      <c r="CD345" s="21">
        <f t="shared" si="526"/>
        <v>1374.2538126248598</v>
      </c>
      <c r="CE345" s="21">
        <f t="shared" si="527"/>
        <v>1197.1470473981808</v>
      </c>
      <c r="CF345" s="21">
        <f t="shared" si="528"/>
        <v>1041.7197783606564</v>
      </c>
      <c r="CG345" s="21">
        <f t="shared" si="529"/>
        <v>905.52177905975304</v>
      </c>
      <c r="CH345" s="21">
        <f t="shared" si="530"/>
        <v>786.34343536503513</v>
      </c>
      <c r="CI345" s="21">
        <f t="shared" si="531"/>
        <v>682.1987618075824</v>
      </c>
      <c r="CJ345" s="21">
        <f t="shared" si="532"/>
        <v>591.30829684090213</v>
      </c>
      <c r="CK345" s="21">
        <f t="shared" si="533"/>
        <v>512.08222371478996</v>
      </c>
      <c r="CL345" s="22">
        <f t="shared" si="534"/>
        <v>3200.897451444227</v>
      </c>
      <c r="CM345" s="20">
        <f t="shared" si="387"/>
        <v>600.9629757013638</v>
      </c>
      <c r="CN345" s="21">
        <f t="shared" si="388"/>
        <v>439.01318611972158</v>
      </c>
      <c r="CO345" s="21">
        <f t="shared" si="389"/>
        <v>690.86439826698734</v>
      </c>
      <c r="CP345" s="21">
        <f t="shared" si="390"/>
        <v>1048.3471647255765</v>
      </c>
      <c r="CQ345" s="21">
        <f t="shared" si="391"/>
        <v>1538.3434181528805</v>
      </c>
      <c r="CR345" s="21">
        <f t="shared" si="392"/>
        <v>2188.5240004324146</v>
      </c>
      <c r="CS345" s="21">
        <f t="shared" si="393"/>
        <v>3025.5463757177836</v>
      </c>
      <c r="CT345" s="21">
        <f t="shared" si="394"/>
        <v>4073.0459274707646</v>
      </c>
      <c r="CU345" s="21">
        <f t="shared" si="395"/>
        <v>5349.602191011797</v>
      </c>
      <c r="CV345" s="21">
        <f t="shared" si="396"/>
        <v>6866.8725045126585</v>
      </c>
      <c r="CW345" s="21">
        <f t="shared" si="397"/>
        <v>8628.0722592407528</v>
      </c>
      <c r="CX345" s="21">
        <f t="shared" si="398"/>
        <v>10626.946355681328</v>
      </c>
      <c r="CY345" s="21">
        <f t="shared" si="399"/>
        <v>12847.326663876915</v>
      </c>
      <c r="CZ345" s="21">
        <f t="shared" si="400"/>
        <v>15263.312788032881</v>
      </c>
      <c r="DA345" s="21">
        <f t="shared" si="401"/>
        <v>17840.05591256038</v>
      </c>
      <c r="DB345" s="21">
        <f t="shared" si="402"/>
        <v>20535.07460025086</v>
      </c>
      <c r="DC345" s="21">
        <f t="shared" si="403"/>
        <v>23299.991978719401</v>
      </c>
      <c r="DD345" s="21">
        <f t="shared" si="404"/>
        <v>26082.558520941697</v>
      </c>
      <c r="DE345" s="21">
        <f t="shared" si="405"/>
        <v>28828.814249086117</v>
      </c>
      <c r="DF345" s="21">
        <f t="shared" si="406"/>
        <v>31485.247554666461</v>
      </c>
      <c r="DG345" s="21">
        <f t="shared" si="407"/>
        <v>34000.822541850808</v>
      </c>
      <c r="DH345" s="21">
        <f t="shared" si="408"/>
        <v>36328.769734980116</v>
      </c>
      <c r="DI345" s="21">
        <f t="shared" si="409"/>
        <v>38428.062782632216</v>
      </c>
      <c r="DJ345" s="21">
        <f t="shared" si="410"/>
        <v>40264.533254934628</v>
      </c>
      <c r="DK345" s="21">
        <f t="shared" si="411"/>
        <v>41811.604055955599</v>
      </c>
      <c r="DL345" s="21">
        <f t="shared" si="412"/>
        <v>43050.647286738029</v>
      </c>
      <c r="DM345" s="21">
        <f t="shared" si="413"/>
        <v>43970.993221399862</v>
      </c>
      <c r="DN345" s="21">
        <f t="shared" si="414"/>
        <v>44569.632689486811</v>
      </c>
      <c r="DO345" s="21">
        <f t="shared" si="415"/>
        <v>44850.665458942334</v>
      </c>
      <c r="DP345" s="21">
        <f t="shared" si="416"/>
        <v>44824.552503682375</v>
      </c>
      <c r="DQ345" s="21">
        <f t="shared" si="417"/>
        <v>44507.230951831472</v>
      </c>
      <c r="DR345" s="21">
        <f t="shared" si="418"/>
        <v>43919.147866495157</v>
      </c>
      <c r="DS345" s="21">
        <f t="shared" si="419"/>
        <v>43084.26370591193</v>
      </c>
      <c r="DT345" s="21">
        <f t="shared" si="420"/>
        <v>42029.069225166932</v>
      </c>
      <c r="DU345" s="21">
        <f t="shared" si="421"/>
        <v>40781.651519643085</v>
      </c>
      <c r="DV345" s="21">
        <f t="shared" si="422"/>
        <v>39370.836554143279</v>
      </c>
      <c r="DW345" s="21">
        <f t="shared" si="423"/>
        <v>37825.427415196005</v>
      </c>
      <c r="DX345" s="21">
        <f t="shared" si="424"/>
        <v>36173.550068361772</v>
      </c>
      <c r="DY345" s="21">
        <f t="shared" si="425"/>
        <v>34442.111864359904</v>
      </c>
      <c r="DZ345" s="21">
        <f t="shared" si="426"/>
        <v>32656.372565635582</v>
      </c>
      <c r="EA345" s="21">
        <f t="shared" si="427"/>
        <v>30839.623309155879</v>
      </c>
      <c r="EB345" s="21">
        <f t="shared" si="428"/>
        <v>29012.965656022872</v>
      </c>
      <c r="EC345" s="21">
        <f t="shared" si="429"/>
        <v>27195.180623236964</v>
      </c>
      <c r="ED345" s="21">
        <f t="shared" si="430"/>
        <v>25402.67623115977</v>
      </c>
      <c r="EE345" s="21">
        <f t="shared" si="431"/>
        <v>23649.501495507149</v>
      </c>
      <c r="EF345" s="21">
        <f t="shared" si="432"/>
        <v>21947.414802495852</v>
      </c>
      <c r="EG345" s="21">
        <f t="shared" si="433"/>
        <v>20305.995090188982</v>
      </c>
      <c r="EH345" s="21">
        <f t="shared" si="434"/>
        <v>18732.785089136745</v>
      </c>
      <c r="EI345" s="21">
        <f t="shared" si="435"/>
        <v>17233.456936046729</v>
      </c>
      <c r="EJ345" s="21">
        <f t="shared" si="436"/>
        <v>15811.991668098119</v>
      </c>
      <c r="EK345" s="21">
        <f t="shared" si="437"/>
        <v>14470.86535223073</v>
      </c>
      <c r="EL345" s="21">
        <f t="shared" si="438"/>
        <v>13211.235840827216</v>
      </c>
      <c r="EM345" s="21">
        <f t="shared" si="439"/>
        <v>12033.125325336379</v>
      </c>
      <c r="EN345" s="21">
        <f t="shared" si="440"/>
        <v>10935.594949901855</v>
      </c>
      <c r="EO345" s="21">
        <f t="shared" si="441"/>
        <v>9916.9087268412022</v>
      </c>
      <c r="EP345" s="21">
        <f t="shared" si="442"/>
        <v>8974.6848537971582</v>
      </c>
      <c r="EQ345" s="21">
        <f t="shared" si="443"/>
        <v>8106.0332652880097</v>
      </c>
      <c r="ER345" s="21">
        <f t="shared" si="444"/>
        <v>7307.6788616852036</v>
      </c>
      <c r="ES345" s="21">
        <f t="shared" si="445"/>
        <v>6576.0703533379747</v>
      </c>
      <c r="ET345" s="21">
        <f t="shared" si="446"/>
        <v>5907.4750462293459</v>
      </c>
      <c r="EU345" s="21">
        <f t="shared" si="447"/>
        <v>5298.0601896190919</v>
      </c>
      <c r="EV345" s="21">
        <f t="shared" si="448"/>
        <v>4743.9617177773007</v>
      </c>
      <c r="EW345" s="21">
        <f t="shared" si="449"/>
        <v>4241.341359300628</v>
      </c>
      <c r="EX345" s="21">
        <f t="shared" si="450"/>
        <v>3786.4331704820015</v>
      </c>
      <c r="EY345" s="21">
        <f t="shared" si="451"/>
        <v>3375.5805846597418</v>
      </c>
      <c r="EZ345" s="21">
        <f t="shared" si="452"/>
        <v>3005.265067403896</v>
      </c>
      <c r="FA345" s="21">
        <f t="shared" si="453"/>
        <v>2672.1274365769609</v>
      </c>
      <c r="FB345" s="21">
        <f t="shared" si="454"/>
        <v>2372.9828543446451</v>
      </c>
      <c r="FC345" s="21">
        <f t="shared" si="455"/>
        <v>2104.8304315703476</v>
      </c>
      <c r="FD345" s="21">
        <f t="shared" si="456"/>
        <v>1864.8583090450252</v>
      </c>
      <c r="FE345" s="21">
        <f t="shared" si="457"/>
        <v>1650.4449990465625</v>
      </c>
      <c r="FF345" s="22">
        <f t="shared" si="458"/>
        <v>12021.382111133034</v>
      </c>
    </row>
    <row r="346" spans="1:162" ht="15.5" x14ac:dyDescent="0.35">
      <c r="A346" s="4" t="s">
        <v>152</v>
      </c>
      <c r="B346" s="18">
        <f>[1]InputData!C139</f>
        <v>1380475</v>
      </c>
      <c r="C346" s="19">
        <f>'[1]Cenários obesidade'!B141</f>
        <v>28.114265946496012</v>
      </c>
      <c r="D346" s="19">
        <f>'[1]Cenários obesidade'!C141</f>
        <v>5.9978003915335165</v>
      </c>
      <c r="E346" s="19">
        <f>'[1]Cenários obesidade'!D141</f>
        <v>30.925692541145612</v>
      </c>
      <c r="F346" s="19">
        <f>'[1]Cenários obesidade'!E141</f>
        <v>6.5975804306868682</v>
      </c>
      <c r="G346" s="20">
        <f t="shared" si="459"/>
        <v>3.314023543198461</v>
      </c>
      <c r="H346" s="21">
        <f t="shared" si="460"/>
        <v>0.21096724504780434</v>
      </c>
      <c r="I346" s="20">
        <f t="shared" si="461"/>
        <v>3.4093337230027858</v>
      </c>
      <c r="J346" s="22">
        <f t="shared" si="462"/>
        <v>0.21096724504780434</v>
      </c>
      <c r="K346" s="20">
        <f t="shared" si="463"/>
        <v>2812.1781664969185</v>
      </c>
      <c r="L346" s="21">
        <f t="shared" si="464"/>
        <v>1735.8157385396005</v>
      </c>
      <c r="M346" s="21">
        <f t="shared" si="465"/>
        <v>2544.081619682031</v>
      </c>
      <c r="N346" s="21">
        <f t="shared" si="466"/>
        <v>3603.675974209018</v>
      </c>
      <c r="O346" s="21">
        <f t="shared" si="467"/>
        <v>4946.8250492388297</v>
      </c>
      <c r="P346" s="21"/>
      <c r="Q346" s="21">
        <f t="shared" si="468"/>
        <v>6596.7911638375408</v>
      </c>
      <c r="R346" s="21">
        <f t="shared" si="469"/>
        <v>8564.8314859575767</v>
      </c>
      <c r="S346" s="21"/>
      <c r="T346" s="21">
        <f t="shared" si="470"/>
        <v>10847.941665791293</v>
      </c>
      <c r="U346" s="21">
        <f t="shared" si="471"/>
        <v>13427.640313113465</v>
      </c>
      <c r="V346" s="21"/>
      <c r="W346" s="21">
        <f t="shared" si="472"/>
        <v>16269.92483404857</v>
      </c>
      <c r="X346" s="21">
        <f t="shared" si="473"/>
        <v>19326.395378216403</v>
      </c>
      <c r="Y346" s="21"/>
      <c r="Z346" s="21">
        <f t="shared" si="474"/>
        <v>22536.421326841402</v>
      </c>
      <c r="AA346" s="21">
        <f t="shared" si="475"/>
        <v>25830.128855872124</v>
      </c>
      <c r="AB346" s="21"/>
      <c r="AC346" s="21">
        <f t="shared" si="476"/>
        <v>29131.927322042837</v>
      </c>
      <c r="AD346" s="21">
        <f t="shared" si="477"/>
        <v>32364.268841669094</v>
      </c>
      <c r="AE346" s="21"/>
      <c r="AF346" s="21">
        <f t="shared" si="478"/>
        <v>35451.346359307259</v>
      </c>
      <c r="AG346" s="21">
        <f t="shared" si="479"/>
        <v>38322.473844994638</v>
      </c>
      <c r="AH346" s="21"/>
      <c r="AI346" s="21">
        <f t="shared" si="480"/>
        <v>40914.949126894382</v>
      </c>
      <c r="AJ346" s="21">
        <f t="shared" si="481"/>
        <v>43176.266009197614</v>
      </c>
      <c r="AK346" s="21"/>
      <c r="AL346" s="21">
        <f t="shared" si="482"/>
        <v>45065.609388983125</v>
      </c>
      <c r="AM346" s="21">
        <f t="shared" si="483"/>
        <v>46554.628423078604</v>
      </c>
      <c r="AN346" s="21">
        <f t="shared" si="484"/>
        <v>47627.533833475158</v>
      </c>
      <c r="AO346" s="21">
        <f t="shared" si="485"/>
        <v>48280.603684658301</v>
      </c>
      <c r="AP346" s="21">
        <f t="shared" si="486"/>
        <v>48521.206755685518</v>
      </c>
      <c r="AQ346" s="21">
        <f t="shared" si="487"/>
        <v>48366.464733637149</v>
      </c>
      <c r="AR346" s="21">
        <f t="shared" si="488"/>
        <v>47841.675626180178</v>
      </c>
      <c r="AS346" s="21">
        <f t="shared" si="489"/>
        <v>46978.613333227113</v>
      </c>
      <c r="AT346" s="21">
        <f t="shared" si="490"/>
        <v>45813.804718082712</v>
      </c>
      <c r="AU346" s="21">
        <f t="shared" si="491"/>
        <v>44386.868165778615</v>
      </c>
      <c r="AV346" s="21">
        <f t="shared" si="492"/>
        <v>42738.978610373175</v>
      </c>
      <c r="AW346" s="21">
        <f t="shared" si="493"/>
        <v>40911.505057517446</v>
      </c>
      <c r="AX346" s="21">
        <f t="shared" si="494"/>
        <v>38944.84899368482</v>
      </c>
      <c r="AY346" s="21">
        <f t="shared" si="495"/>
        <v>36877.496607644847</v>
      </c>
      <c r="AZ346" s="21">
        <f t="shared" si="496"/>
        <v>34745.284927933797</v>
      </c>
      <c r="BA346" s="21">
        <f t="shared" si="497"/>
        <v>32580.871968858806</v>
      </c>
      <c r="BB346" s="21">
        <f t="shared" si="498"/>
        <v>30413.393707976215</v>
      </c>
      <c r="BC346" s="21">
        <f t="shared" si="499"/>
        <v>28268.285956387761</v>
      </c>
      <c r="BD346" s="21">
        <f t="shared" si="500"/>
        <v>26167.246593643122</v>
      </c>
      <c r="BE346" s="21">
        <f t="shared" si="501"/>
        <v>24128.312836430283</v>
      </c>
      <c r="BF346" s="21">
        <f t="shared" si="502"/>
        <v>22166.028799938209</v>
      </c>
      <c r="BG346" s="21">
        <f t="shared" si="503"/>
        <v>20291.680218519381</v>
      </c>
      <c r="BH346" s="21">
        <f t="shared" si="504"/>
        <v>18513.575482689856</v>
      </c>
      <c r="BI346" s="21">
        <f t="shared" si="505"/>
        <v>16837.354836862854</v>
      </c>
      <c r="BJ346" s="21">
        <f t="shared" si="506"/>
        <v>15266.31243434389</v>
      </c>
      <c r="BK346" s="21">
        <f t="shared" si="507"/>
        <v>13801.718783493618</v>
      </c>
      <c r="BL346" s="21">
        <f t="shared" si="508"/>
        <v>12443.133810721076</v>
      </c>
      <c r="BM346" s="21">
        <f t="shared" si="509"/>
        <v>11188.703223599801</v>
      </c>
      <c r="BN346" s="21">
        <f t="shared" si="510"/>
        <v>10035.433028208794</v>
      </c>
      <c r="BO346" s="21">
        <f t="shared" si="511"/>
        <v>8979.4389142904274</v>
      </c>
      <c r="BP346" s="21">
        <f t="shared" si="512"/>
        <v>8016.1687676189631</v>
      </c>
      <c r="BQ346" s="21">
        <f t="shared" si="513"/>
        <v>7140.5978141161104</v>
      </c>
      <c r="BR346" s="21">
        <f t="shared" si="514"/>
        <v>6347.3968687400211</v>
      </c>
      <c r="BS346" s="21">
        <f t="shared" si="515"/>
        <v>5631.0748840973401</v>
      </c>
      <c r="BT346" s="21">
        <f t="shared" si="516"/>
        <v>4986.0975024858744</v>
      </c>
      <c r="BU346" s="21">
        <f t="shared" si="517"/>
        <v>4406.9836444689199</v>
      </c>
      <c r="BV346" s="21">
        <f t="shared" si="518"/>
        <v>3888.3823497126114</v>
      </c>
      <c r="BW346" s="21">
        <f t="shared" si="519"/>
        <v>3425.1321518820737</v>
      </c>
      <c r="BX346" s="21">
        <f t="shared" si="520"/>
        <v>3012.3052458182074</v>
      </c>
      <c r="BY346" s="21">
        <f t="shared" si="521"/>
        <v>2645.2386155326608</v>
      </c>
      <c r="BZ346" s="21">
        <f t="shared" si="522"/>
        <v>2319.554155607379</v>
      </c>
      <c r="CA346" s="21">
        <f t="shared" si="523"/>
        <v>2031.169652804708</v>
      </c>
      <c r="CB346" s="21">
        <f t="shared" si="524"/>
        <v>1776.3023123000455</v>
      </c>
      <c r="CC346" s="21">
        <f t="shared" si="525"/>
        <v>1551.4663242712209</v>
      </c>
      <c r="CD346" s="21">
        <f t="shared" si="526"/>
        <v>1353.4657794705442</v>
      </c>
      <c r="CE346" s="21">
        <f t="shared" si="527"/>
        <v>1179.3840625463004</v>
      </c>
      <c r="CF346" s="21">
        <f t="shared" si="528"/>
        <v>1026.5706832153312</v>
      </c>
      <c r="CG346" s="21">
        <f t="shared" si="529"/>
        <v>892.62635042592819</v>
      </c>
      <c r="CH346" s="21">
        <f t="shared" si="530"/>
        <v>775.38695471697326</v>
      </c>
      <c r="CI346" s="21">
        <f t="shared" si="531"/>
        <v>672.9069995991988</v>
      </c>
      <c r="CJ346" s="21">
        <f t="shared" si="532"/>
        <v>583.44291376915919</v>
      </c>
      <c r="CK346" s="21">
        <f t="shared" si="533"/>
        <v>505.43658168524087</v>
      </c>
      <c r="CL346" s="22">
        <f t="shared" si="534"/>
        <v>3167.4128532599352</v>
      </c>
      <c r="CM346" s="20">
        <f t="shared" si="387"/>
        <v>612.19491666190413</v>
      </c>
      <c r="CN346" s="21">
        <f t="shared" si="388"/>
        <v>444.68216930942287</v>
      </c>
      <c r="CO346" s="21">
        <f t="shared" si="389"/>
        <v>698.16539213261717</v>
      </c>
      <c r="CP346" s="21">
        <f t="shared" si="390"/>
        <v>1057.1356883929741</v>
      </c>
      <c r="CQ346" s="21">
        <f t="shared" si="391"/>
        <v>1548.1061141394187</v>
      </c>
      <c r="CR346" s="21">
        <f t="shared" si="392"/>
        <v>2198.253277614871</v>
      </c>
      <c r="CS346" s="21">
        <f t="shared" si="393"/>
        <v>3033.6276818082129</v>
      </c>
      <c r="CT346" s="21">
        <f t="shared" si="394"/>
        <v>4077.1731689249305</v>
      </c>
      <c r="CU346" s="21">
        <f t="shared" si="395"/>
        <v>5346.7352188273726</v>
      </c>
      <c r="CV346" s="21">
        <f t="shared" si="396"/>
        <v>6853.2469745386043</v>
      </c>
      <c r="CW346" s="21">
        <f t="shared" si="397"/>
        <v>8599.2670925148832</v>
      </c>
      <c r="CX346" s="21">
        <f t="shared" si="398"/>
        <v>10578.00821251802</v>
      </c>
      <c r="CY346" s="21">
        <f t="shared" si="399"/>
        <v>12772.945109703209</v>
      </c>
      <c r="CZ346" s="21">
        <f t="shared" si="400"/>
        <v>15158.03489704763</v>
      </c>
      <c r="DA346" s="21">
        <f t="shared" si="401"/>
        <v>17698.525474997525</v>
      </c>
      <c r="DB346" s="21">
        <f t="shared" si="402"/>
        <v>20352.279181791982</v>
      </c>
      <c r="DC346" s="21">
        <f t="shared" si="403"/>
        <v>23071.500891935248</v>
      </c>
      <c r="DD346" s="21">
        <f t="shared" si="404"/>
        <v>25804.73615733931</v>
      </c>
      <c r="DE346" s="21">
        <f t="shared" si="405"/>
        <v>28498.995873457698</v>
      </c>
      <c r="DF346" s="21">
        <f t="shared" si="406"/>
        <v>31101.868172921018</v>
      </c>
      <c r="DG346" s="21">
        <f t="shared" si="407"/>
        <v>33563.493381972228</v>
      </c>
      <c r="DH346" s="21">
        <f t="shared" si="408"/>
        <v>35838.300817313575</v>
      </c>
      <c r="DI346" s="21">
        <f t="shared" si="409"/>
        <v>37886.433656561087</v>
      </c>
      <c r="DJ346" s="21">
        <f t="shared" si="410"/>
        <v>39674.816991268475</v>
      </c>
      <c r="DK346" s="21">
        <f t="shared" si="411"/>
        <v>41177.851853835389</v>
      </c>
      <c r="DL346" s="21">
        <f t="shared" si="412"/>
        <v>42377.742520485808</v>
      </c>
      <c r="DM346" s="21">
        <f t="shared" si="413"/>
        <v>43264.484436487539</v>
      </c>
      <c r="DN346" s="21">
        <f t="shared" si="414"/>
        <v>43835.555039018611</v>
      </c>
      <c r="DO346" s="21">
        <f t="shared" si="415"/>
        <v>44095.359474666147</v>
      </c>
      <c r="DP346" s="21">
        <f t="shared" si="416"/>
        <v>44054.488061644835</v>
      </c>
      <c r="DQ346" s="21">
        <f t="shared" si="417"/>
        <v>43728.842969586905</v>
      </c>
      <c r="DR346" s="21">
        <f t="shared" si="418"/>
        <v>43138.688794700909</v>
      </c>
      <c r="DS346" s="21">
        <f t="shared" si="419"/>
        <v>42307.676372618058</v>
      </c>
      <c r="DT346" s="21">
        <f t="shared" si="420"/>
        <v>41261.882153447659</v>
      </c>
      <c r="DU346" s="21">
        <f t="shared" si="421"/>
        <v>40028.897540529411</v>
      </c>
      <c r="DV346" s="21">
        <f t="shared" si="422"/>
        <v>38636.994424681732</v>
      </c>
      <c r="DW346" s="21">
        <f t="shared" si="423"/>
        <v>37114.385251232481</v>
      </c>
      <c r="DX346" s="21">
        <f t="shared" si="424"/>
        <v>35488.588720057895</v>
      </c>
      <c r="DY346" s="21">
        <f t="shared" si="425"/>
        <v>33785.905891501716</v>
      </c>
      <c r="DZ346" s="21">
        <f t="shared" si="426"/>
        <v>32031.006190909782</v>
      </c>
      <c r="EA346" s="21">
        <f t="shared" si="427"/>
        <v>30246.618615316474</v>
      </c>
      <c r="EB346" s="21">
        <f t="shared" si="428"/>
        <v>28453.320318205562</v>
      </c>
      <c r="EC346" s="21">
        <f t="shared" si="429"/>
        <v>26669.412600657804</v>
      </c>
      <c r="ED346" s="21">
        <f t="shared" si="430"/>
        <v>24910.873054171185</v>
      </c>
      <c r="EE346" s="21">
        <f t="shared" si="431"/>
        <v>23191.372048126446</v>
      </c>
      <c r="EF346" s="21">
        <f t="shared" si="432"/>
        <v>21522.341794102787</v>
      </c>
      <c r="EG346" s="21">
        <f t="shared" si="433"/>
        <v>19913.086713985023</v>
      </c>
      <c r="EH346" s="21">
        <f t="shared" si="434"/>
        <v>18370.924663983023</v>
      </c>
      <c r="EI346" s="21">
        <f t="shared" si="435"/>
        <v>16901.349611001591</v>
      </c>
      <c r="EJ346" s="21">
        <f t="shared" si="436"/>
        <v>15508.20752737882</v>
      </c>
      <c r="EK346" s="21">
        <f t="shared" si="437"/>
        <v>14193.878487389889</v>
      </c>
      <c r="EL346" s="21">
        <f t="shared" si="438"/>
        <v>12959.459154111664</v>
      </c>
      <c r="EM346" s="21">
        <f t="shared" si="439"/>
        <v>11804.940992950165</v>
      </c>
      <c r="EN346" s="21">
        <f t="shared" si="440"/>
        <v>10729.380607166326</v>
      </c>
      <c r="EO346" s="21">
        <f t="shared" si="441"/>
        <v>9731.0595411174781</v>
      </c>
      <c r="EP346" s="21">
        <f t="shared" si="442"/>
        <v>8807.6317282321779</v>
      </c>
      <c r="EQ346" s="21">
        <f t="shared" si="443"/>
        <v>7956.2574702164584</v>
      </c>
      <c r="ER346" s="21">
        <f t="shared" si="444"/>
        <v>7173.7234241669985</v>
      </c>
      <c r="ES346" s="21">
        <f t="shared" si="445"/>
        <v>6456.5485522133667</v>
      </c>
      <c r="ET346" s="21">
        <f t="shared" si="446"/>
        <v>5801.0763633852494</v>
      </c>
      <c r="EU346" s="21">
        <f t="shared" si="447"/>
        <v>5203.5540608331676</v>
      </c>
      <c r="EV346" s="21">
        <f t="shared" si="448"/>
        <v>4660.1994111430522</v>
      </c>
      <c r="EW346" s="21">
        <f t="shared" si="449"/>
        <v>4167.2562881455815</v>
      </c>
      <c r="EX346" s="21">
        <f t="shared" si="450"/>
        <v>3721.0399227953162</v>
      </c>
      <c r="EY346" s="21">
        <f t="shared" si="451"/>
        <v>3317.9729239722842</v>
      </c>
      <c r="EZ346" s="21">
        <f t="shared" si="452"/>
        <v>2954.6131321069884</v>
      </c>
      <c r="FA346" s="21">
        <f t="shared" si="453"/>
        <v>2627.674336859312</v>
      </c>
      <c r="FB346" s="21">
        <f t="shared" si="454"/>
        <v>2334.0408390163971</v>
      </c>
      <c r="FC346" s="21">
        <f t="shared" si="455"/>
        <v>2070.7767716299095</v>
      </c>
      <c r="FD346" s="21">
        <f t="shared" si="456"/>
        <v>1835.1310212625372</v>
      </c>
      <c r="FE346" s="21">
        <f t="shared" si="457"/>
        <v>1624.5385113530417</v>
      </c>
      <c r="FF346" s="22">
        <f t="shared" si="458"/>
        <v>11859.863303906835</v>
      </c>
    </row>
    <row r="347" spans="1:162" ht="15.5" x14ac:dyDescent="0.35">
      <c r="A347" s="4" t="s">
        <v>153</v>
      </c>
      <c r="B347" s="18">
        <f>[1]InputData!C140</f>
        <v>1367280</v>
      </c>
      <c r="C347" s="19">
        <f>'[1]Cenários obesidade'!B142</f>
        <v>28.080664441801204</v>
      </c>
      <c r="D347" s="19">
        <f>'[1]Cenários obesidade'!C142</f>
        <v>5.9835031420764997</v>
      </c>
      <c r="E347" s="19">
        <f>'[1]Cenários obesidade'!D142</f>
        <v>30.888730885981325</v>
      </c>
      <c r="F347" s="19">
        <f>'[1]Cenários obesidade'!E142</f>
        <v>6.5818534562841498</v>
      </c>
      <c r="G347" s="20">
        <f t="shared" si="459"/>
        <v>3.3128794259291574</v>
      </c>
      <c r="H347" s="21">
        <f t="shared" si="460"/>
        <v>0.21072169041562541</v>
      </c>
      <c r="I347" s="20">
        <f t="shared" si="461"/>
        <v>3.4081896057334822</v>
      </c>
      <c r="J347" s="22">
        <f t="shared" si="462"/>
        <v>0.21072169041562541</v>
      </c>
      <c r="K347" s="20">
        <f t="shared" si="463"/>
        <v>2803.7088156147302</v>
      </c>
      <c r="L347" s="21">
        <f t="shared" si="464"/>
        <v>1731.7139961147716</v>
      </c>
      <c r="M347" s="21">
        <f t="shared" si="465"/>
        <v>2538.4145927399441</v>
      </c>
      <c r="N347" s="21">
        <f t="shared" si="466"/>
        <v>3595.9361647519877</v>
      </c>
      <c r="O347" s="21">
        <f t="shared" si="467"/>
        <v>4936.3436327042127</v>
      </c>
      <c r="P347" s="21"/>
      <c r="Q347" s="21">
        <f t="shared" si="468"/>
        <v>6582.6979611200186</v>
      </c>
      <c r="R347" s="21">
        <f t="shared" si="469"/>
        <v>8546.018753672457</v>
      </c>
      <c r="S347" s="21"/>
      <c r="T347" s="21">
        <f t="shared" si="470"/>
        <v>10823.038024932508</v>
      </c>
      <c r="U347" s="21">
        <f t="shared" si="471"/>
        <v>13395.000880415388</v>
      </c>
      <c r="V347" s="21"/>
      <c r="W347" s="21">
        <f t="shared" si="472"/>
        <v>16227.642352884739</v>
      </c>
      <c r="X347" s="21">
        <f t="shared" si="473"/>
        <v>19272.335063781073</v>
      </c>
      <c r="Y347" s="21"/>
      <c r="Z347" s="21">
        <f t="shared" si="474"/>
        <v>22468.279579185353</v>
      </c>
      <c r="AA347" s="21">
        <f t="shared" si="475"/>
        <v>25745.513350220113</v>
      </c>
      <c r="AB347" s="21"/>
      <c r="AC347" s="21">
        <f t="shared" si="476"/>
        <v>29028.453637300277</v>
      </c>
      <c r="AD347" s="21">
        <f t="shared" si="477"/>
        <v>32239.667034018465</v>
      </c>
      <c r="AE347" s="21"/>
      <c r="AF347" s="21">
        <f t="shared" si="478"/>
        <v>35303.569910335835</v>
      </c>
      <c r="AG347" s="21">
        <f t="shared" si="479"/>
        <v>38149.803267518429</v>
      </c>
      <c r="AH347" s="21"/>
      <c r="AI347" s="21">
        <f t="shared" si="480"/>
        <v>40716.083136036475</v>
      </c>
      <c r="AJ347" s="21">
        <f t="shared" si="481"/>
        <v>42950.394413306807</v>
      </c>
      <c r="AK347" s="21"/>
      <c r="AL347" s="21">
        <f t="shared" si="482"/>
        <v>44812.4635241711</v>
      </c>
      <c r="AM347" s="21">
        <f t="shared" si="483"/>
        <v>46274.506828693127</v>
      </c>
      <c r="AN347" s="21">
        <f t="shared" si="484"/>
        <v>47321.302738557664</v>
      </c>
      <c r="AO347" s="21">
        <f t="shared" si="485"/>
        <v>47949.67357640047</v>
      </c>
      <c r="AP347" s="21">
        <f t="shared" si="486"/>
        <v>48167.487705940403</v>
      </c>
      <c r="AQ347" s="21">
        <f t="shared" si="487"/>
        <v>47992.304195125369</v>
      </c>
      <c r="AR347" s="21">
        <f t="shared" si="488"/>
        <v>47449.783050401944</v>
      </c>
      <c r="AS347" s="21">
        <f t="shared" si="489"/>
        <v>46571.976221668396</v>
      </c>
      <c r="AT347" s="21">
        <f t="shared" si="490"/>
        <v>45395.600641569123</v>
      </c>
      <c r="AU347" s="21">
        <f t="shared" si="491"/>
        <v>43960.37693750293</v>
      </c>
      <c r="AV347" s="21">
        <f t="shared" si="492"/>
        <v>42307.498249063821</v>
      </c>
      <c r="AW347" s="21">
        <f t="shared" si="493"/>
        <v>40478.274501997854</v>
      </c>
      <c r="AX347" s="21">
        <f t="shared" si="494"/>
        <v>38512.979796467436</v>
      </c>
      <c r="AY347" s="21">
        <f t="shared" si="495"/>
        <v>36449.915101043567</v>
      </c>
      <c r="AZ347" s="21">
        <f t="shared" si="496"/>
        <v>34324.68566700544</v>
      </c>
      <c r="BA347" s="21">
        <f t="shared" si="497"/>
        <v>32169.682643888616</v>
      </c>
      <c r="BB347" s="21">
        <f t="shared" si="498"/>
        <v>30013.751205628811</v>
      </c>
      <c r="BC347" s="21">
        <f t="shared" si="499"/>
        <v>27882.022842502047</v>
      </c>
      <c r="BD347" s="21">
        <f t="shared" si="500"/>
        <v>25795.886992683387</v>
      </c>
      <c r="BE347" s="21">
        <f t="shared" si="501"/>
        <v>23773.076486636008</v>
      </c>
      <c r="BF347" s="21">
        <f t="shared" si="502"/>
        <v>21827.841958474055</v>
      </c>
      <c r="BG347" s="21">
        <f t="shared" si="503"/>
        <v>19971.192063743765</v>
      </c>
      <c r="BH347" s="21">
        <f t="shared" si="504"/>
        <v>18211.178696114519</v>
      </c>
      <c r="BI347" s="21">
        <f t="shared" si="505"/>
        <v>16553.209130550531</v>
      </c>
      <c r="BJ347" s="21">
        <f t="shared" si="506"/>
        <v>15000.369906327975</v>
      </c>
      <c r="BK347" s="21">
        <f t="shared" si="507"/>
        <v>13553.750121736419</v>
      </c>
      <c r="BL347" s="21">
        <f t="shared" si="508"/>
        <v>12212.754514478571</v>
      </c>
      <c r="BM347" s="21">
        <f t="shared" si="509"/>
        <v>10975.399161083869</v>
      </c>
      <c r="BN347" s="21">
        <f t="shared" si="510"/>
        <v>9838.5847943900062</v>
      </c>
      <c r="BO347" s="21">
        <f t="shared" si="511"/>
        <v>8798.3445876376027</v>
      </c>
      <c r="BP347" s="21">
        <f t="shared" si="512"/>
        <v>7850.0647862358828</v>
      </c>
      <c r="BQ347" s="21">
        <f t="shared" si="513"/>
        <v>6988.6777981894338</v>
      </c>
      <c r="BR347" s="21">
        <f t="shared" si="514"/>
        <v>6208.8283066863096</v>
      </c>
      <c r="BS347" s="21">
        <f t="shared" si="515"/>
        <v>5505.0136743857229</v>
      </c>
      <c r="BT347" s="21">
        <f t="shared" si="516"/>
        <v>4871.7004025654878</v>
      </c>
      <c r="BU347" s="21">
        <f t="shared" si="517"/>
        <v>4303.4187237638471</v>
      </c>
      <c r="BV347" s="21">
        <f t="shared" si="518"/>
        <v>3794.8375767303573</v>
      </c>
      <c r="BW347" s="21">
        <f t="shared" si="519"/>
        <v>3340.8222677606245</v>
      </c>
      <c r="BX347" s="21">
        <f t="shared" si="520"/>
        <v>2936.4770897511389</v>
      </c>
      <c r="BY347" s="21">
        <f t="shared" si="521"/>
        <v>2577.1750731062602</v>
      </c>
      <c r="BZ347" s="21">
        <f t="shared" si="522"/>
        <v>2258.5769006356186</v>
      </c>
      <c r="CA347" s="21">
        <f t="shared" si="523"/>
        <v>1976.6408481605267</v>
      </c>
      <c r="CB347" s="21">
        <f t="shared" si="524"/>
        <v>1727.6254267037116</v>
      </c>
      <c r="CC347" s="21">
        <f t="shared" si="525"/>
        <v>1508.0862110625067</v>
      </c>
      <c r="CD347" s="21">
        <f t="shared" si="526"/>
        <v>1314.8681509325438</v>
      </c>
      <c r="CE347" s="21">
        <f t="shared" si="527"/>
        <v>1145.0944800833242</v>
      </c>
      <c r="CF347" s="21">
        <f t="shared" si="528"/>
        <v>996.15317019352926</v>
      </c>
      <c r="CG347" s="21">
        <f t="shared" si="529"/>
        <v>865.68172119088342</v>
      </c>
      <c r="CH347" s="21">
        <f t="shared" si="530"/>
        <v>751.55094055962797</v>
      </c>
      <c r="CI347" s="21">
        <f t="shared" si="531"/>
        <v>651.84824046453127</v>
      </c>
      <c r="CJ347" s="21">
        <f t="shared" si="532"/>
        <v>564.86087344884686</v>
      </c>
      <c r="CK347" s="21">
        <f t="shared" si="533"/>
        <v>489.05943420678517</v>
      </c>
      <c r="CL347" s="22">
        <f t="shared" si="534"/>
        <v>3052.449495044079</v>
      </c>
      <c r="CM347" s="20">
        <f t="shared" si="387"/>
        <v>609.735106655712</v>
      </c>
      <c r="CN347" s="21">
        <f t="shared" si="388"/>
        <v>443.31270166272606</v>
      </c>
      <c r="CO347" s="21">
        <f t="shared" si="389"/>
        <v>696.22122545799459</v>
      </c>
      <c r="CP347" s="21">
        <f t="shared" si="390"/>
        <v>1054.4397818382972</v>
      </c>
      <c r="CQ347" s="21">
        <f t="shared" si="391"/>
        <v>1544.4353870957129</v>
      </c>
      <c r="CR347" s="21">
        <f t="shared" si="392"/>
        <v>2193.322992046893</v>
      </c>
      <c r="CS347" s="21">
        <f t="shared" si="393"/>
        <v>3027.0713964986339</v>
      </c>
      <c r="CT347" s="21">
        <f t="shared" si="394"/>
        <v>4068.5192494246126</v>
      </c>
      <c r="CU347" s="21">
        <f t="shared" si="395"/>
        <v>5335.3818341604274</v>
      </c>
      <c r="CV347" s="21">
        <f t="shared" si="396"/>
        <v>6838.4383028227185</v>
      </c>
      <c r="CW347" s="21">
        <f t="shared" si="397"/>
        <v>8580.0739343053065</v>
      </c>
      <c r="CX347" s="21">
        <f t="shared" si="398"/>
        <v>10553.316270455876</v>
      </c>
      <c r="CY347" s="21">
        <f t="shared" si="399"/>
        <v>12741.453806714213</v>
      </c>
      <c r="CZ347" s="21">
        <f t="shared" si="400"/>
        <v>15118.268817757591</v>
      </c>
      <c r="DA347" s="21">
        <f t="shared" si="401"/>
        <v>17648.85943183551</v>
      </c>
      <c r="DB347" s="21">
        <f t="shared" si="402"/>
        <v>20290.976672258628</v>
      </c>
      <c r="DC347" s="21">
        <f t="shared" si="403"/>
        <v>22996.764482565282</v>
      </c>
      <c r="DD347" s="21">
        <f t="shared" si="404"/>
        <v>25714.767246538919</v>
      </c>
      <c r="DE347" s="21">
        <f t="shared" si="405"/>
        <v>28392.060462196747</v>
      </c>
      <c r="DF347" s="21">
        <f t="shared" si="406"/>
        <v>30976.364779655531</v>
      </c>
      <c r="DG347" s="21">
        <f t="shared" si="407"/>
        <v>33418.01910131234</v>
      </c>
      <c r="DH347" s="21">
        <f t="shared" si="408"/>
        <v>35671.711724151348</v>
      </c>
      <c r="DI347" s="21">
        <f t="shared" si="409"/>
        <v>37697.896248541532</v>
      </c>
      <c r="DJ347" s="21">
        <f t="shared" si="410"/>
        <v>39463.848070009444</v>
      </c>
      <c r="DK347" s="21">
        <f t="shared" si="411"/>
        <v>40944.345085768924</v>
      </c>
      <c r="DL347" s="21">
        <f t="shared" si="412"/>
        <v>42121.980807787972</v>
      </c>
      <c r="DM347" s="21">
        <f t="shared" si="413"/>
        <v>42987.138091752335</v>
      </c>
      <c r="DN347" s="21">
        <f t="shared" si="414"/>
        <v>43537.666532467927</v>
      </c>
      <c r="DO347" s="21">
        <f t="shared" si="415"/>
        <v>43778.316165402437</v>
      </c>
      <c r="DP347" s="21">
        <f t="shared" si="416"/>
        <v>43719.984808219728</v>
      </c>
      <c r="DQ347" s="21">
        <f t="shared" si="417"/>
        <v>43378.836830301676</v>
      </c>
      <c r="DR347" s="21">
        <f t="shared" si="418"/>
        <v>42775.348179129585</v>
      </c>
      <c r="DS347" s="21">
        <f t="shared" si="419"/>
        <v>41933.327008535351</v>
      </c>
      <c r="DT347" s="21">
        <f t="shared" si="420"/>
        <v>40878.952110879916</v>
      </c>
      <c r="DU347" s="21">
        <f t="shared" si="421"/>
        <v>39639.863334516856</v>
      </c>
      <c r="DV347" s="21">
        <f t="shared" si="422"/>
        <v>38244.329929350526</v>
      </c>
      <c r="DW347" s="21">
        <f t="shared" si="423"/>
        <v>36720.51482767058</v>
      </c>
      <c r="DX347" s="21">
        <f t="shared" si="424"/>
        <v>35095.845614262027</v>
      </c>
      <c r="DY347" s="21">
        <f t="shared" si="425"/>
        <v>33396.496617417244</v>
      </c>
      <c r="DZ347" s="21">
        <f t="shared" si="426"/>
        <v>31646.981293983667</v>
      </c>
      <c r="EA347" s="21">
        <f t="shared" si="427"/>
        <v>29869.849926126743</v>
      </c>
      <c r="EB347" s="21">
        <f t="shared" si="428"/>
        <v>28085.484561451136</v>
      </c>
      <c r="EC347" s="21">
        <f t="shared" si="429"/>
        <v>26311.981026030411</v>
      </c>
      <c r="ED347" s="21">
        <f t="shared" si="430"/>
        <v>24565.106603156397</v>
      </c>
      <c r="EE347" s="21">
        <f t="shared" si="431"/>
        <v>22858.321462811698</v>
      </c>
      <c r="EF347" s="21">
        <f t="shared" si="432"/>
        <v>21202.852006927169</v>
      </c>
      <c r="EG347" s="21">
        <f t="shared" si="433"/>
        <v>19607.804826195152</v>
      </c>
      <c r="EH347" s="21">
        <f t="shared" si="434"/>
        <v>18080.310819711951</v>
      </c>
      <c r="EI347" s="21">
        <f t="shared" si="435"/>
        <v>16625.690097605333</v>
      </c>
      <c r="EJ347" s="21">
        <f t="shared" si="436"/>
        <v>15247.629475141461</v>
      </c>
      <c r="EK347" s="21">
        <f t="shared" si="437"/>
        <v>13948.36559768945</v>
      </c>
      <c r="EL347" s="21">
        <f t="shared" si="438"/>
        <v>12728.867949772217</v>
      </c>
      <c r="EM347" s="21">
        <f t="shared" si="439"/>
        <v>11589.017153688406</v>
      </c>
      <c r="EN347" s="21">
        <f t="shared" si="440"/>
        <v>10527.775023345095</v>
      </c>
      <c r="EO347" s="21">
        <f t="shared" si="441"/>
        <v>9543.3437876842472</v>
      </c>
      <c r="EP347" s="21">
        <f t="shared" si="442"/>
        <v>8633.3127257011802</v>
      </c>
      <c r="EQ347" s="21">
        <f t="shared" si="443"/>
        <v>7794.7911593349445</v>
      </c>
      <c r="ER347" s="21">
        <f t="shared" si="444"/>
        <v>7024.5273345525902</v>
      </c>
      <c r="ES347" s="21">
        <f t="shared" si="445"/>
        <v>6319.0131922294277</v>
      </c>
      <c r="ET347" s="21">
        <f t="shared" si="446"/>
        <v>5674.575398677478</v>
      </c>
      <c r="EU347" s="21">
        <f t="shared" si="447"/>
        <v>5087.4532824064909</v>
      </c>
      <c r="EV347" s="21">
        <f t="shared" si="448"/>
        <v>4553.864520944222</v>
      </c>
      <c r="EW347" s="21">
        <f t="shared" si="449"/>
        <v>4070.0595513137855</v>
      </c>
      <c r="EX347" s="21">
        <f t="shared" si="450"/>
        <v>3632.3657516374328</v>
      </c>
      <c r="EY347" s="21">
        <f t="shared" si="451"/>
        <v>3237.2224699143294</v>
      </c>
      <c r="EZ347" s="21">
        <f t="shared" si="452"/>
        <v>2881.2079690534024</v>
      </c>
      <c r="FA347" s="21">
        <f t="shared" si="453"/>
        <v>2561.0593231310668</v>
      </c>
      <c r="FB347" s="21">
        <f t="shared" si="454"/>
        <v>2273.68624600661</v>
      </c>
      <c r="FC347" s="21">
        <f t="shared" si="455"/>
        <v>2016.1797660006021</v>
      </c>
      <c r="FD347" s="21">
        <f t="shared" si="456"/>
        <v>1785.8165844604728</v>
      </c>
      <c r="FE347" s="21">
        <f t="shared" si="457"/>
        <v>1580.0598758637748</v>
      </c>
      <c r="FF347" s="22">
        <f t="shared" si="458"/>
        <v>11487.218268026594</v>
      </c>
    </row>
    <row r="348" spans="1:162" ht="15.5" x14ac:dyDescent="0.35">
      <c r="A348" s="4" t="s">
        <v>154</v>
      </c>
      <c r="B348" s="18">
        <f>[1]InputData!C141</f>
        <v>1351961</v>
      </c>
      <c r="C348" s="19">
        <f>'[1]Cenários obesidade'!B143</f>
        <v>28.05</v>
      </c>
      <c r="D348" s="19">
        <f>'[1]Cenários obesidade'!C143</f>
        <v>5.94</v>
      </c>
      <c r="E348" s="19">
        <f>'[1]Cenários obesidade'!D143</f>
        <v>30.855</v>
      </c>
      <c r="F348" s="19">
        <f>'[1]Cenários obesidade'!E143</f>
        <v>6.5340000000000007</v>
      </c>
      <c r="G348" s="20">
        <f t="shared" si="459"/>
        <v>3.3120546968892097</v>
      </c>
      <c r="H348" s="21">
        <f t="shared" si="460"/>
        <v>0.20944658068107017</v>
      </c>
      <c r="I348" s="20">
        <f t="shared" si="461"/>
        <v>3.4073648766935345</v>
      </c>
      <c r="J348" s="22">
        <f t="shared" si="462"/>
        <v>0.20944658068107017</v>
      </c>
      <c r="K348" s="20">
        <f t="shared" si="463"/>
        <v>2655.8843282435</v>
      </c>
      <c r="L348" s="21">
        <f t="shared" si="464"/>
        <v>1661.147429077811</v>
      </c>
      <c r="M348" s="21">
        <f t="shared" si="465"/>
        <v>2445.8227286499859</v>
      </c>
      <c r="N348" s="21">
        <f t="shared" si="466"/>
        <v>3478.7836985443355</v>
      </c>
      <c r="O348" s="21">
        <f t="shared" si="467"/>
        <v>4793.0348041645957</v>
      </c>
      <c r="P348" s="21"/>
      <c r="Q348" s="21">
        <f t="shared" si="468"/>
        <v>6412.8082750789372</v>
      </c>
      <c r="R348" s="21">
        <f t="shared" si="469"/>
        <v>8350.415943444772</v>
      </c>
      <c r="S348" s="21"/>
      <c r="T348" s="21">
        <f t="shared" si="470"/>
        <v>10603.873368062927</v>
      </c>
      <c r="U348" s="21">
        <f t="shared" si="471"/>
        <v>13155.570373051542</v>
      </c>
      <c r="V348" s="21"/>
      <c r="W348" s="21">
        <f t="shared" si="472"/>
        <v>15972.134716128521</v>
      </c>
      <c r="X348" s="21">
        <f t="shared" si="473"/>
        <v>19005.49731528456</v>
      </c>
      <c r="Y348" s="21"/>
      <c r="Z348" s="21">
        <f t="shared" si="474"/>
        <v>22195.039209926952</v>
      </c>
      <c r="AA348" s="21">
        <f t="shared" si="475"/>
        <v>25470.598426253622</v>
      </c>
      <c r="AB348" s="21"/>
      <c r="AC348" s="21">
        <f t="shared" si="476"/>
        <v>28756.048881632414</v>
      </c>
      <c r="AD348" s="21">
        <f t="shared" si="477"/>
        <v>31973.136385063477</v>
      </c>
      <c r="AE348" s="21"/>
      <c r="AF348" s="21">
        <f t="shared" si="478"/>
        <v>35045.265859644642</v>
      </c>
      <c r="AG348" s="21">
        <f t="shared" si="479"/>
        <v>37900.97217327213</v>
      </c>
      <c r="AH348" s="21"/>
      <c r="AI348" s="21">
        <f t="shared" si="480"/>
        <v>40476.865203944973</v>
      </c>
      <c r="AJ348" s="21">
        <f t="shared" si="481"/>
        <v>42719.908266118371</v>
      </c>
      <c r="AK348" s="21"/>
      <c r="AL348" s="21">
        <f t="shared" si="482"/>
        <v>44588.958926770523</v>
      </c>
      <c r="AM348" s="21">
        <f t="shared" si="483"/>
        <v>46055.565442196785</v>
      </c>
      <c r="AN348" s="21">
        <f t="shared" si="484"/>
        <v>47104.065623422495</v>
      </c>
      <c r="AO348" s="21">
        <f t="shared" si="485"/>
        <v>47731.075169364332</v>
      </c>
      <c r="AP348" s="21">
        <f t="shared" si="486"/>
        <v>47944.47862528987</v>
      </c>
      <c r="AQ348" s="21">
        <f t="shared" si="487"/>
        <v>47762.048898807217</v>
      </c>
      <c r="AR348" s="21">
        <f t="shared" si="488"/>
        <v>47209.822524977062</v>
      </c>
      <c r="AS348" s="21">
        <f t="shared" si="489"/>
        <v>46320.350041827915</v>
      </c>
      <c r="AT348" s="21">
        <f t="shared" si="490"/>
        <v>45130.926545826514</v>
      </c>
      <c r="AU348" s="21">
        <f t="shared" si="491"/>
        <v>43681.889271520675</v>
      </c>
      <c r="AV348" s="21">
        <f t="shared" si="492"/>
        <v>42015.04910269937</v>
      </c>
      <c r="AW348" s="21">
        <f t="shared" si="493"/>
        <v>40172.303074433563</v>
      </c>
      <c r="AX348" s="21">
        <f t="shared" si="494"/>
        <v>38194.456504730733</v>
      </c>
      <c r="AY348" s="21">
        <f t="shared" si="495"/>
        <v>36120.267290605967</v>
      </c>
      <c r="AZ348" s="21">
        <f t="shared" si="496"/>
        <v>33985.711608160207</v>
      </c>
      <c r="BA348" s="21">
        <f t="shared" si="497"/>
        <v>31823.459934553604</v>
      </c>
      <c r="BB348" s="21">
        <f t="shared" si="498"/>
        <v>29662.54487766093</v>
      </c>
      <c r="BC348" s="21">
        <f t="shared" si="499"/>
        <v>27528.197499577953</v>
      </c>
      <c r="BD348" s="21">
        <f t="shared" si="500"/>
        <v>25441.826290058183</v>
      </c>
      <c r="BE348" s="21">
        <f t="shared" si="501"/>
        <v>23421.1122724827</v>
      </c>
      <c r="BF348" s="21">
        <f t="shared" si="502"/>
        <v>21480.194487936216</v>
      </c>
      <c r="BG348" s="21">
        <f t="shared" si="503"/>
        <v>19629.921905822332</v>
      </c>
      <c r="BH348" s="21">
        <f t="shared" si="504"/>
        <v>17878.150298956476</v>
      </c>
      <c r="BI348" s="21">
        <f t="shared" si="505"/>
        <v>16230.06549801425</v>
      </c>
      <c r="BJ348" s="21">
        <f t="shared" si="506"/>
        <v>14688.517463129574</v>
      </c>
      <c r="BK348" s="21">
        <f t="shared" si="507"/>
        <v>13254.352594167083</v>
      </c>
      <c r="BL348" s="21">
        <f t="shared" si="508"/>
        <v>11926.734512395453</v>
      </c>
      <c r="BM348" s="21">
        <f t="shared" si="509"/>
        <v>10703.446096217251</v>
      </c>
      <c r="BN348" s="21">
        <f t="shared" si="510"/>
        <v>9581.1677911356783</v>
      </c>
      <c r="BO348" s="21">
        <f t="shared" si="511"/>
        <v>8555.7291174505626</v>
      </c>
      <c r="BP348" s="21">
        <f t="shared" si="512"/>
        <v>7622.3318691656814</v>
      </c>
      <c r="BQ348" s="21">
        <f t="shared" si="513"/>
        <v>6775.7447508996338</v>
      </c>
      <c r="BR348" s="21">
        <f t="shared" si="514"/>
        <v>6010.4701637130429</v>
      </c>
      <c r="BS348" s="21">
        <f t="shared" si="515"/>
        <v>5320.8845590743185</v>
      </c>
      <c r="BT348" s="21">
        <f t="shared" si="516"/>
        <v>4701.3542689992337</v>
      </c>
      <c r="BU348" s="21">
        <f t="shared" si="517"/>
        <v>4146.3290260044605</v>
      </c>
      <c r="BV348" s="21">
        <f t="shared" si="518"/>
        <v>3650.415543500726</v>
      </c>
      <c r="BW348" s="21">
        <f t="shared" si="519"/>
        <v>3208.4335674717499</v>
      </c>
      <c r="BX348" s="21">
        <f t="shared" si="520"/>
        <v>2815.4567617672133</v>
      </c>
      <c r="BY348" s="21">
        <f t="shared" si="521"/>
        <v>2466.8406765171258</v>
      </c>
      <c r="BZ348" s="21">
        <f t="shared" si="522"/>
        <v>2158.2398923742239</v>
      </c>
      <c r="CA348" s="21">
        <f t="shared" si="523"/>
        <v>1885.6162492467688</v>
      </c>
      <c r="CB348" s="21">
        <f t="shared" si="524"/>
        <v>1645.239870238579</v>
      </c>
      <c r="CC348" s="21">
        <f t="shared" si="525"/>
        <v>1433.6844898889599</v>
      </c>
      <c r="CD348" s="21">
        <f t="shared" si="526"/>
        <v>1247.8183982775179</v>
      </c>
      <c r="CE348" s="21">
        <f t="shared" si="527"/>
        <v>1084.792124525743</v>
      </c>
      <c r="CF348" s="21">
        <f t="shared" si="528"/>
        <v>942.02380844344282</v>
      </c>
      <c r="CG348" s="21">
        <f t="shared" si="529"/>
        <v>817.18304970653674</v>
      </c>
      <c r="CH348" s="21">
        <f t="shared" si="530"/>
        <v>708.17388113195148</v>
      </c>
      <c r="CI348" s="21">
        <f t="shared" si="531"/>
        <v>613.11738655704346</v>
      </c>
      <c r="CJ348" s="21">
        <f t="shared" si="532"/>
        <v>530.33437411877799</v>
      </c>
      <c r="CK348" s="21">
        <f t="shared" si="533"/>
        <v>458.32842153280075</v>
      </c>
      <c r="CL348" s="22">
        <f t="shared" si="534"/>
        <v>2822.9901910649173</v>
      </c>
      <c r="CM348" s="20">
        <f t="shared" si="387"/>
        <v>568.63650407989087</v>
      </c>
      <c r="CN348" s="21">
        <f t="shared" si="388"/>
        <v>418.99239823090642</v>
      </c>
      <c r="CO348" s="21">
        <f t="shared" si="389"/>
        <v>661.51232350907173</v>
      </c>
      <c r="CP348" s="21">
        <f t="shared" si="390"/>
        <v>1006.7431024236311</v>
      </c>
      <c r="CQ348" s="21">
        <f t="shared" si="391"/>
        <v>1481.1500378940661</v>
      </c>
      <c r="CR348" s="21">
        <f t="shared" si="392"/>
        <v>2112.0482094993158</v>
      </c>
      <c r="CS348" s="21">
        <f t="shared" si="393"/>
        <v>2925.8179156012384</v>
      </c>
      <c r="CT348" s="21">
        <f t="shared" si="394"/>
        <v>3945.9057118432588</v>
      </c>
      <c r="CU348" s="21">
        <f t="shared" si="395"/>
        <v>5190.7924437042866</v>
      </c>
      <c r="CV348" s="21">
        <f t="shared" si="396"/>
        <v>6672.1221681709631</v>
      </c>
      <c r="CW348" s="21">
        <f t="shared" si="397"/>
        <v>8393.1734859984663</v>
      </c>
      <c r="CX348" s="21">
        <f t="shared" si="398"/>
        <v>10347.820590274105</v>
      </c>
      <c r="CY348" s="21">
        <f t="shared" si="399"/>
        <v>12520.08132293595</v>
      </c>
      <c r="CZ348" s="21">
        <f t="shared" si="400"/>
        <v>14884.291381385421</v>
      </c>
      <c r="DA348" s="21">
        <f t="shared" si="401"/>
        <v>17405.885384181311</v>
      </c>
      <c r="DB348" s="21">
        <f t="shared" si="402"/>
        <v>20042.713633103198</v>
      </c>
      <c r="DC348" s="21">
        <f t="shared" si="403"/>
        <v>22746.783133484012</v>
      </c>
      <c r="DD348" s="21">
        <f t="shared" si="404"/>
        <v>25466.285614245226</v>
      </c>
      <c r="DE348" s="21">
        <f t="shared" si="405"/>
        <v>28147.7646345668</v>
      </c>
      <c r="DF348" s="21">
        <f t="shared" si="406"/>
        <v>30738.277261937725</v>
      </c>
      <c r="DG348" s="21">
        <f t="shared" si="407"/>
        <v>33187.420816580467</v>
      </c>
      <c r="DH348" s="21">
        <f t="shared" si="408"/>
        <v>35449.118590096266</v>
      </c>
      <c r="DI348" s="21">
        <f t="shared" si="409"/>
        <v>37483.086805980573</v>
      </c>
      <c r="DJ348" s="21">
        <f t="shared" si="410"/>
        <v>39255.93512438357</v>
      </c>
      <c r="DK348" s="21">
        <f t="shared" si="411"/>
        <v>40741.881918393417</v>
      </c>
      <c r="DL348" s="21">
        <f t="shared" si="412"/>
        <v>41923.091242053211</v>
      </c>
      <c r="DM348" s="21">
        <f t="shared" si="413"/>
        <v>42789.659469643972</v>
      </c>
      <c r="DN348" s="21">
        <f t="shared" si="414"/>
        <v>43339.295298289246</v>
      </c>
      <c r="DO348" s="21">
        <f t="shared" si="415"/>
        <v>43576.747051831022</v>
      </c>
      <c r="DP348" s="21">
        <f t="shared" si="416"/>
        <v>43513.036347131114</v>
      </c>
      <c r="DQ348" s="21">
        <f t="shared" si="417"/>
        <v>43164.557850958503</v>
      </c>
      <c r="DR348" s="21">
        <f t="shared" si="418"/>
        <v>42552.101921809866</v>
      </c>
      <c r="DS348" s="21">
        <f t="shared" si="419"/>
        <v>41699.85132351955</v>
      </c>
      <c r="DT348" s="21">
        <f t="shared" si="420"/>
        <v>40634.395824340812</v>
      </c>
      <c r="DU348" s="21">
        <f t="shared" si="421"/>
        <v>39383.800178823753</v>
      </c>
      <c r="DV348" s="21">
        <f t="shared" si="422"/>
        <v>37976.752426814324</v>
      </c>
      <c r="DW348" s="21">
        <f t="shared" si="423"/>
        <v>36441.811185005878</v>
      </c>
      <c r="DX348" s="21">
        <f t="shared" si="424"/>
        <v>34806.763053883813</v>
      </c>
      <c r="DY348" s="21">
        <f t="shared" si="425"/>
        <v>33098.094680148977</v>
      </c>
      <c r="DZ348" s="21">
        <f t="shared" si="426"/>
        <v>31340.578543561169</v>
      </c>
      <c r="EA348" s="21">
        <f t="shared" si="427"/>
        <v>29556.967219743983</v>
      </c>
      <c r="EB348" s="21">
        <f t="shared" si="428"/>
        <v>27767.787671939954</v>
      </c>
      <c r="EC348" s="21">
        <f t="shared" si="429"/>
        <v>25991.224955205522</v>
      </c>
      <c r="ED348" s="21">
        <f t="shared" si="430"/>
        <v>24243.083451131253</v>
      </c>
      <c r="EE348" s="21">
        <f t="shared" si="431"/>
        <v>22536.813246209764</v>
      </c>
      <c r="EF348" s="21">
        <f t="shared" si="432"/>
        <v>20883.589373918185</v>
      </c>
      <c r="EG348" s="21">
        <f t="shared" si="433"/>
        <v>19292.432215062643</v>
      </c>
      <c r="EH348" s="21">
        <f t="shared" si="434"/>
        <v>17770.35826078416</v>
      </c>
      <c r="EI348" s="21">
        <f t="shared" si="435"/>
        <v>16322.551571002381</v>
      </c>
      <c r="EJ348" s="21">
        <f t="shared" si="436"/>
        <v>14952.54750971045</v>
      </c>
      <c r="EK348" s="21">
        <f t="shared" si="437"/>
        <v>13662.421627207666</v>
      </c>
      <c r="EL348" s="21">
        <f t="shared" si="438"/>
        <v>12452.977826177485</v>
      </c>
      <c r="EM348" s="21">
        <f t="shared" si="439"/>
        <v>11323.931147404106</v>
      </c>
      <c r="EN348" s="21">
        <f t="shared" si="440"/>
        <v>10274.081610615844</v>
      </c>
      <c r="EO348" s="21">
        <f t="shared" si="441"/>
        <v>9301.4765269170475</v>
      </c>
      <c r="EP348" s="21">
        <f t="shared" si="442"/>
        <v>8403.5595520287752</v>
      </c>
      <c r="EQ348" s="21">
        <f t="shared" si="443"/>
        <v>7577.3054724082285</v>
      </c>
      <c r="ER348" s="21">
        <f t="shared" si="444"/>
        <v>6819.340313081575</v>
      </c>
      <c r="ES348" s="21">
        <f t="shared" si="445"/>
        <v>6126.0468349774874</v>
      </c>
      <c r="ET348" s="21">
        <f t="shared" si="446"/>
        <v>5493.6558612928557</v>
      </c>
      <c r="EU348" s="21">
        <f t="shared" si="447"/>
        <v>4918.32414929693</v>
      </c>
      <c r="EV348" s="21">
        <f t="shared" si="448"/>
        <v>4396.1997187761945</v>
      </c>
      <c r="EW348" s="21">
        <f t="shared" si="449"/>
        <v>3923.4756737908438</v>
      </c>
      <c r="EX348" s="21">
        <f t="shared" si="450"/>
        <v>3496.4336226940145</v>
      </c>
      <c r="EY348" s="21">
        <f t="shared" si="451"/>
        <v>3111.4778236113189</v>
      </c>
      <c r="EZ348" s="21">
        <f t="shared" si="452"/>
        <v>2765.1611689202773</v>
      </c>
      <c r="FA348" s="21">
        <f t="shared" si="453"/>
        <v>2454.2040814745801</v>
      </c>
      <c r="FB348" s="21">
        <f t="shared" si="454"/>
        <v>2175.5073350032603</v>
      </c>
      <c r="FC348" s="21">
        <f t="shared" si="455"/>
        <v>1926.159737644972</v>
      </c>
      <c r="FD348" s="21">
        <f t="shared" si="456"/>
        <v>1703.4415361636168</v>
      </c>
      <c r="FE348" s="21">
        <f t="shared" si="457"/>
        <v>1504.8243132811313</v>
      </c>
      <c r="FF348" s="22">
        <f t="shared" si="458"/>
        <v>10798.861682205139</v>
      </c>
    </row>
    <row r="349" spans="1:162" ht="15.5" x14ac:dyDescent="0.35">
      <c r="A349" s="4" t="s">
        <v>155</v>
      </c>
      <c r="B349" s="18">
        <f>[1]InputData!C142</f>
        <v>1336326</v>
      </c>
      <c r="C349" s="19">
        <f>'[1]Cenários obesidade'!B144</f>
        <v>28.036460635549059</v>
      </c>
      <c r="D349" s="19">
        <f>'[1]Cenários obesidade'!C144</f>
        <v>5.8636486865629305</v>
      </c>
      <c r="E349" s="19">
        <f>'[1]Cenários obesidade'!D144</f>
        <v>30.840106699103963</v>
      </c>
      <c r="F349" s="19">
        <f>'[1]Cenários obesidade'!E144</f>
        <v>6.4500135552192237</v>
      </c>
      <c r="G349" s="20">
        <f t="shared" si="459"/>
        <v>3.312100102698222</v>
      </c>
      <c r="H349" s="21">
        <f t="shared" si="460"/>
        <v>0.20690928422871505</v>
      </c>
      <c r="I349" s="20">
        <f t="shared" si="461"/>
        <v>3.4074102825025467</v>
      </c>
      <c r="J349" s="22">
        <f t="shared" si="462"/>
        <v>0.20690928422871505</v>
      </c>
      <c r="K349" s="20">
        <f t="shared" si="463"/>
        <v>2343.3256412626488</v>
      </c>
      <c r="L349" s="21">
        <f t="shared" si="464"/>
        <v>1507.8796901844628</v>
      </c>
      <c r="M349" s="21">
        <f t="shared" si="465"/>
        <v>2243.2407053070438</v>
      </c>
      <c r="N349" s="21">
        <f t="shared" si="466"/>
        <v>3221.0034127000104</v>
      </c>
      <c r="O349" s="21">
        <f t="shared" si="467"/>
        <v>4476.4885396887021</v>
      </c>
      <c r="P349" s="21"/>
      <c r="Q349" s="21">
        <f t="shared" si="468"/>
        <v>6036.9194750605366</v>
      </c>
      <c r="R349" s="21">
        <f t="shared" si="469"/>
        <v>7918.0230954451181</v>
      </c>
      <c r="S349" s="21"/>
      <c r="T349" s="21">
        <f t="shared" si="470"/>
        <v>10121.337454257959</v>
      </c>
      <c r="U349" s="21">
        <f t="shared" si="471"/>
        <v>12632.543850416847</v>
      </c>
      <c r="V349" s="21"/>
      <c r="W349" s="21">
        <f t="shared" si="472"/>
        <v>15421.014705184833</v>
      </c>
      <c r="X349" s="21">
        <f t="shared" si="473"/>
        <v>18440.624330584345</v>
      </c>
      <c r="Y349" s="21"/>
      <c r="Z349" s="21">
        <f t="shared" si="474"/>
        <v>21631.730009411604</v>
      </c>
      <c r="AA349" s="21">
        <f t="shared" si="475"/>
        <v>24924.114708095411</v>
      </c>
      <c r="AB349" s="21"/>
      <c r="AC349" s="21">
        <f t="shared" si="476"/>
        <v>28240.602590375736</v>
      </c>
      <c r="AD349" s="21">
        <f t="shared" si="477"/>
        <v>31501.019427894975</v>
      </c>
      <c r="AE349" s="21"/>
      <c r="AF349" s="21">
        <f t="shared" si="478"/>
        <v>34626.170576858254</v>
      </c>
      <c r="AG349" s="21">
        <f t="shared" si="479"/>
        <v>37541.542996869895</v>
      </c>
      <c r="AH349" s="21"/>
      <c r="AI349" s="21">
        <f t="shared" si="480"/>
        <v>40180.4954404401</v>
      </c>
      <c r="AJ349" s="21">
        <f t="shared" si="481"/>
        <v>42486.772027069434</v>
      </c>
      <c r="AK349" s="21"/>
      <c r="AL349" s="21">
        <f t="shared" si="482"/>
        <v>44416.249103146962</v>
      </c>
      <c r="AM349" s="21">
        <f t="shared" si="483"/>
        <v>45937.895436866333</v>
      </c>
      <c r="AN349" s="21">
        <f t="shared" si="484"/>
        <v>47033.985539518508</v>
      </c>
      <c r="AO349" s="21">
        <f t="shared" si="485"/>
        <v>47699.651780764274</v>
      </c>
      <c r="AP349" s="21">
        <f t="shared" si="486"/>
        <v>47941.891713835197</v>
      </c>
      <c r="AQ349" s="21">
        <f t="shared" si="487"/>
        <v>47778.163162831108</v>
      </c>
      <c r="AR349" s="21">
        <f t="shared" si="488"/>
        <v>47234.702930471751</v>
      </c>
      <c r="AS349" s="21">
        <f t="shared" si="489"/>
        <v>46344.697995118026</v>
      </c>
      <c r="AT349" s="21">
        <f t="shared" si="490"/>
        <v>45146.423616746601</v>
      </c>
      <c r="AU349" s="21">
        <f t="shared" si="491"/>
        <v>43681.443646399021</v>
      </c>
      <c r="AV349" s="21">
        <f t="shared" si="492"/>
        <v>41992.947016598431</v>
      </c>
      <c r="AW349" s="21">
        <f t="shared" si="493"/>
        <v>40124.272920635027</v>
      </c>
      <c r="AX349" s="21">
        <f t="shared" si="494"/>
        <v>38117.657102484722</v>
      </c>
      <c r="AY349" s="21">
        <f t="shared" si="495"/>
        <v>36013.214014280158</v>
      </c>
      <c r="AZ349" s="21">
        <f t="shared" si="496"/>
        <v>33848.154945676004</v>
      </c>
      <c r="BA349" s="21">
        <f t="shared" si="497"/>
        <v>31656.230808444267</v>
      </c>
      <c r="BB349" s="21">
        <f t="shared" si="498"/>
        <v>29467.380004215767</v>
      </c>
      <c r="BC349" s="21">
        <f t="shared" si="499"/>
        <v>27307.556446717586</v>
      </c>
      <c r="BD349" s="21">
        <f t="shared" si="500"/>
        <v>25198.709960931523</v>
      </c>
      <c r="BE349" s="21">
        <f t="shared" si="501"/>
        <v>23158.89048845763</v>
      </c>
      <c r="BF349" s="21">
        <f t="shared" si="502"/>
        <v>21202.448327416976</v>
      </c>
      <c r="BG349" s="21">
        <f t="shared" si="503"/>
        <v>19340.304587078346</v>
      </c>
      <c r="BH349" s="21">
        <f t="shared" si="504"/>
        <v>17580.268749645849</v>
      </c>
      <c r="BI349" s="21">
        <f t="shared" si="505"/>
        <v>15927.383371529027</v>
      </c>
      <c r="BJ349" s="21">
        <f t="shared" si="506"/>
        <v>14384.279255619949</v>
      </c>
      <c r="BK349" s="21">
        <f t="shared" si="507"/>
        <v>12951.527679019995</v>
      </c>
      <c r="BL349" s="21">
        <f t="shared" si="508"/>
        <v>11627.979319822603</v>
      </c>
      <c r="BM349" s="21">
        <f t="shared" si="509"/>
        <v>10411.082294254187</v>
      </c>
      <c r="BN349" s="21">
        <f t="shared" si="510"/>
        <v>9297.1741361708446</v>
      </c>
      <c r="BO349" s="21">
        <f t="shared" si="511"/>
        <v>8281.7446015673358</v>
      </c>
      <c r="BP349" s="21">
        <f t="shared" si="512"/>
        <v>7359.6678637414234</v>
      </c>
      <c r="BQ349" s="21">
        <f t="shared" si="513"/>
        <v>6525.4039996292868</v>
      </c>
      <c r="BR349" s="21">
        <f t="shared" si="514"/>
        <v>5773.1706861308903</v>
      </c>
      <c r="BS349" s="21">
        <f t="shared" si="515"/>
        <v>5097.0867647531413</v>
      </c>
      <c r="BT349" s="21">
        <f t="shared" si="516"/>
        <v>4491.2898344303294</v>
      </c>
      <c r="BU349" s="21">
        <f t="shared" si="517"/>
        <v>3950.0303364146516</v>
      </c>
      <c r="BV349" s="21">
        <f t="shared" si="518"/>
        <v>3467.744740151833</v>
      </c>
      <c r="BW349" s="21">
        <f t="shared" si="519"/>
        <v>3039.1104601357101</v>
      </c>
      <c r="BX349" s="21">
        <f t="shared" si="520"/>
        <v>2659.0850617367182</v>
      </c>
      <c r="BY349" s="21">
        <f t="shared" si="521"/>
        <v>2322.932175518175</v>
      </c>
      <c r="BZ349" s="21">
        <f t="shared" si="522"/>
        <v>2026.2363566517879</v>
      </c>
      <c r="CA349" s="21">
        <f t="shared" si="523"/>
        <v>1764.908916696759</v>
      </c>
      <c r="CB349" s="21">
        <f t="shared" si="524"/>
        <v>1535.1865334509116</v>
      </c>
      <c r="CC349" s="21">
        <f t="shared" si="525"/>
        <v>1333.6242215761017</v>
      </c>
      <c r="CD349" s="21">
        <f t="shared" si="526"/>
        <v>1157.0840303318714</v>
      </c>
      <c r="CE349" s="21">
        <f t="shared" si="527"/>
        <v>1002.7206305252317</v>
      </c>
      <c r="CF349" s="21">
        <f t="shared" si="528"/>
        <v>867.96476439411595</v>
      </c>
      <c r="CG349" s="21">
        <f t="shared" si="529"/>
        <v>750.50536165423705</v>
      </c>
      <c r="CH349" s="21">
        <f t="shared" si="530"/>
        <v>648.27097322218265</v>
      </c>
      <c r="CI349" s="21">
        <f t="shared" si="531"/>
        <v>559.411041186783</v>
      </c>
      <c r="CJ349" s="21">
        <f t="shared" si="532"/>
        <v>482.27740875540331</v>
      </c>
      <c r="CK349" s="21">
        <f t="shared" si="533"/>
        <v>415.40637604090875</v>
      </c>
      <c r="CL349" s="22">
        <f t="shared" si="534"/>
        <v>2497.7218294996192</v>
      </c>
      <c r="CM349" s="20">
        <f t="shared" si="387"/>
        <v>484.26643098017882</v>
      </c>
      <c r="CN349" s="21">
        <f t="shared" si="388"/>
        <v>367.61237493781493</v>
      </c>
      <c r="CO349" s="21">
        <f t="shared" si="389"/>
        <v>587.43394951964024</v>
      </c>
      <c r="CP349" s="21">
        <f t="shared" si="390"/>
        <v>904.01288582501502</v>
      </c>
      <c r="CQ349" s="21">
        <f t="shared" si="391"/>
        <v>1343.7507848166899</v>
      </c>
      <c r="CR349" s="21">
        <f t="shared" si="392"/>
        <v>1934.390363323173</v>
      </c>
      <c r="CS349" s="21">
        <f t="shared" si="393"/>
        <v>2703.2761659548282</v>
      </c>
      <c r="CT349" s="21">
        <f t="shared" si="394"/>
        <v>3675.3422134186862</v>
      </c>
      <c r="CU349" s="21">
        <f t="shared" si="395"/>
        <v>4871.005674740526</v>
      </c>
      <c r="CV349" s="21">
        <f t="shared" si="396"/>
        <v>6304.1670701677258</v>
      </c>
      <c r="CW349" s="21">
        <f t="shared" si="397"/>
        <v>7980.5127365258031</v>
      </c>
      <c r="CX349" s="21">
        <f t="shared" si="398"/>
        <v>9896.2861534648619</v>
      </c>
      <c r="CY349" s="21">
        <f t="shared" si="399"/>
        <v>12037.646684094483</v>
      </c>
      <c r="CZ349" s="21">
        <f t="shared" si="400"/>
        <v>14380.675008590861</v>
      </c>
      <c r="DA349" s="21">
        <f t="shared" si="401"/>
        <v>16892.022403732553</v>
      </c>
      <c r="DB349" s="21">
        <f t="shared" si="402"/>
        <v>19530.143743188539</v>
      </c>
      <c r="DC349" s="21">
        <f t="shared" si="403"/>
        <v>22247.007672291718</v>
      </c>
      <c r="DD349" s="21">
        <f t="shared" si="404"/>
        <v>24990.145621199008</v>
      </c>
      <c r="DE349" s="21">
        <f t="shared" si="405"/>
        <v>27704.885599611498</v>
      </c>
      <c r="DF349" s="21">
        <f t="shared" si="406"/>
        <v>30336.616420380906</v>
      </c>
      <c r="DG349" s="21">
        <f t="shared" si="407"/>
        <v>32832.940888731246</v>
      </c>
      <c r="DH349" s="21">
        <f t="shared" si="408"/>
        <v>35145.599321662339</v>
      </c>
      <c r="DI349" s="21">
        <f t="shared" si="409"/>
        <v>37232.07385716046</v>
      </c>
      <c r="DJ349" s="21">
        <f t="shared" si="410"/>
        <v>39056.815778067954</v>
      </c>
      <c r="DK349" s="21">
        <f t="shared" si="411"/>
        <v>40592.069357908651</v>
      </c>
      <c r="DL349" s="21">
        <f t="shared" si="412"/>
        <v>41818.294056827021</v>
      </c>
      <c r="DM349" s="21">
        <f t="shared" si="413"/>
        <v>42724.21054726647</v>
      </c>
      <c r="DN349" s="21">
        <f t="shared" si="414"/>
        <v>43306.514084390248</v>
      </c>
      <c r="DO349" s="21">
        <f t="shared" si="415"/>
        <v>43569.310882479323</v>
      </c>
      <c r="DP349" s="21">
        <f t="shared" si="416"/>
        <v>43523.339682730591</v>
      </c>
      <c r="DQ349" s="21">
        <f t="shared" si="417"/>
        <v>43185.042254648819</v>
      </c>
      <c r="DR349" s="21">
        <f t="shared" si="418"/>
        <v>42575.544055580365</v>
      </c>
      <c r="DS349" s="21">
        <f t="shared" si="419"/>
        <v>41719.600678772134</v>
      </c>
      <c r="DT349" s="21">
        <f t="shared" si="420"/>
        <v>40644.558046085382</v>
      </c>
      <c r="DU349" s="21">
        <f t="shared" si="421"/>
        <v>39379.365463130773</v>
      </c>
      <c r="DV349" s="21">
        <f t="shared" si="422"/>
        <v>37953.671437242876</v>
      </c>
      <c r="DW349" s="21">
        <f t="shared" si="423"/>
        <v>36397.02319059</v>
      </c>
      <c r="DX349" s="21">
        <f t="shared" si="424"/>
        <v>34738.182546439872</v>
      </c>
      <c r="DY349" s="21">
        <f t="shared" si="425"/>
        <v>33004.563636108243</v>
      </c>
      <c r="DZ349" s="21">
        <f t="shared" si="426"/>
        <v>31221.791839946483</v>
      </c>
      <c r="EA349" s="21">
        <f t="shared" si="427"/>
        <v>29413.37859694054</v>
      </c>
      <c r="EB349" s="21">
        <f t="shared" si="428"/>
        <v>27600.503164750698</v>
      </c>
      <c r="EC349" s="21">
        <f t="shared" si="429"/>
        <v>25801.88999222048</v>
      </c>
      <c r="ED349" s="21">
        <f t="shared" si="430"/>
        <v>24033.768945210337</v>
      </c>
      <c r="EE349" s="21">
        <f t="shared" si="431"/>
        <v>22309.905047165466</v>
      </c>
      <c r="EF349" s="21">
        <f t="shared" si="432"/>
        <v>20641.684494513629</v>
      </c>
      <c r="EG349" s="21">
        <f t="shared" si="433"/>
        <v>19038.244324065086</v>
      </c>
      <c r="EH349" s="21">
        <f t="shared" si="434"/>
        <v>17506.634098342729</v>
      </c>
      <c r="EI349" s="21">
        <f t="shared" si="435"/>
        <v>16051.999205296988</v>
      </c>
      <c r="EJ349" s="21">
        <f t="shared" si="436"/>
        <v>14677.776731931534</v>
      </c>
      <c r="EK349" s="21">
        <f t="shared" si="437"/>
        <v>13385.896277751366</v>
      </c>
      <c r="EL349" s="21">
        <f t="shared" si="438"/>
        <v>12176.979455043484</v>
      </c>
      <c r="EM349" s="21">
        <f t="shared" si="439"/>
        <v>11050.533127773318</v>
      </c>
      <c r="EN349" s="21">
        <f t="shared" si="440"/>
        <v>10005.132634982703</v>
      </c>
      <c r="EO349" s="21">
        <f t="shared" si="441"/>
        <v>9038.5923066824107</v>
      </c>
      <c r="EP349" s="21">
        <f t="shared" si="442"/>
        <v>8148.1215002796307</v>
      </c>
      <c r="EQ349" s="21">
        <f t="shared" si="443"/>
        <v>7330.4651621247885</v>
      </c>
      <c r="ER349" s="21">
        <f t="shared" si="444"/>
        <v>6582.0285564768965</v>
      </c>
      <c r="ES349" s="21">
        <f t="shared" si="445"/>
        <v>5898.9863126567916</v>
      </c>
      <c r="ET349" s="21">
        <f t="shared" si="446"/>
        <v>5277.3763324370775</v>
      </c>
      <c r="EU349" s="21">
        <f t="shared" si="447"/>
        <v>4713.1793877549953</v>
      </c>
      <c r="EV349" s="21">
        <f t="shared" si="448"/>
        <v>4202.3854379845934</v>
      </c>
      <c r="EW349" s="21">
        <f t="shared" si="449"/>
        <v>3741.0478204630836</v>
      </c>
      <c r="EX349" s="21">
        <f t="shared" si="450"/>
        <v>3325.3265312506505</v>
      </c>
      <c r="EY349" s="21">
        <f t="shared" si="451"/>
        <v>2951.5218274921745</v>
      </c>
      <c r="EZ349" s="21">
        <f t="shared" si="452"/>
        <v>2616.0993594004153</v>
      </c>
      <c r="FA349" s="21">
        <f t="shared" si="453"/>
        <v>2315.7079883527558</v>
      </c>
      <c r="FB349" s="21">
        <f t="shared" si="454"/>
        <v>2047.191376178057</v>
      </c>
      <c r="FC349" s="21">
        <f t="shared" si="455"/>
        <v>1807.5943462440121</v>
      </c>
      <c r="FD349" s="21">
        <f t="shared" si="456"/>
        <v>1594.1649250621811</v>
      </c>
      <c r="FE349" s="21">
        <f t="shared" si="457"/>
        <v>1404.3528782616704</v>
      </c>
      <c r="FF349" s="22">
        <f t="shared" si="458"/>
        <v>9845.8202923756962</v>
      </c>
    </row>
    <row r="350" spans="1:162" ht="15.5" x14ac:dyDescent="0.35">
      <c r="A350" s="4" t="s">
        <v>156</v>
      </c>
      <c r="B350" s="18">
        <f>[1]InputData!C143</f>
        <v>1318785</v>
      </c>
      <c r="C350" s="19">
        <f>'[1]Cenários obesidade'!B145</f>
        <v>28.037909285554758</v>
      </c>
      <c r="D350" s="19">
        <f>'[1]Cenários obesidade'!C145</f>
        <v>5.7660550943847699</v>
      </c>
      <c r="E350" s="19">
        <f>'[1]Cenários obesidade'!D145</f>
        <v>30.841700214110233</v>
      </c>
      <c r="F350" s="19">
        <f>'[1]Cenários obesidade'!E145</f>
        <v>6.3426606038232469</v>
      </c>
      <c r="G350" s="20">
        <f t="shared" si="459"/>
        <v>3.312846051966579</v>
      </c>
      <c r="H350" s="21">
        <f t="shared" si="460"/>
        <v>0.20352614359747376</v>
      </c>
      <c r="I350" s="20">
        <f t="shared" si="461"/>
        <v>3.4081562317709038</v>
      </c>
      <c r="J350" s="22">
        <f t="shared" si="462"/>
        <v>0.20352614359747376</v>
      </c>
      <c r="K350" s="20">
        <f t="shared" si="463"/>
        <v>1953.5421577505224</v>
      </c>
      <c r="L350" s="21">
        <f t="shared" si="464"/>
        <v>1308.3248356296131</v>
      </c>
      <c r="M350" s="21">
        <f t="shared" si="465"/>
        <v>1975.6414600751582</v>
      </c>
      <c r="N350" s="21">
        <f t="shared" si="466"/>
        <v>2875.8851427094164</v>
      </c>
      <c r="O350" s="21">
        <f t="shared" si="467"/>
        <v>4047.3666600704637</v>
      </c>
      <c r="P350" s="21"/>
      <c r="Q350" s="21">
        <f t="shared" si="468"/>
        <v>5521.4036244748095</v>
      </c>
      <c r="R350" s="21">
        <f t="shared" si="469"/>
        <v>7318.6041469553129</v>
      </c>
      <c r="S350" s="21"/>
      <c r="T350" s="21">
        <f t="shared" si="470"/>
        <v>9445.7381591079848</v>
      </c>
      <c r="U350" s="21">
        <f t="shared" si="471"/>
        <v>11893.573651073393</v>
      </c>
      <c r="V350" s="21"/>
      <c r="W350" s="21">
        <f t="shared" si="472"/>
        <v>14635.935919945381</v>
      </c>
      <c r="X350" s="21">
        <f t="shared" si="473"/>
        <v>17630.098873360632</v>
      </c>
      <c r="Y350" s="21"/>
      <c r="Z350" s="21">
        <f t="shared" si="474"/>
        <v>20818.463725697777</v>
      </c>
      <c r="AA350" s="21">
        <f t="shared" si="475"/>
        <v>24131.344616072118</v>
      </c>
      <c r="AB350" s="21"/>
      <c r="AC350" s="21">
        <f t="shared" si="476"/>
        <v>27490.579195316546</v>
      </c>
      <c r="AD350" s="21">
        <f t="shared" si="477"/>
        <v>30813.6237790835</v>
      </c>
      <c r="AE350" s="21"/>
      <c r="AF350" s="21">
        <f t="shared" si="478"/>
        <v>34017.778357305775</v>
      </c>
      <c r="AG350" s="21">
        <f t="shared" si="479"/>
        <v>37024.211488906374</v>
      </c>
      <c r="AH350" s="21"/>
      <c r="AI350" s="21">
        <f t="shared" si="480"/>
        <v>39761.509655951566</v>
      </c>
      <c r="AJ350" s="21">
        <f t="shared" si="481"/>
        <v>42168.548834277397</v>
      </c>
      <c r="AK350" s="21"/>
      <c r="AL350" s="21">
        <f t="shared" si="482"/>
        <v>44196.566706445272</v>
      </c>
      <c r="AM350" s="21">
        <f t="shared" si="483"/>
        <v>45810.392412791218</v>
      </c>
      <c r="AN350" s="21">
        <f t="shared" si="484"/>
        <v>46988.859654845153</v>
      </c>
      <c r="AO350" s="21">
        <f t="shared" si="485"/>
        <v>47724.483636156241</v>
      </c>
      <c r="AP350" s="21">
        <f t="shared" si="486"/>
        <v>48022.520600197298</v>
      </c>
      <c r="AQ350" s="21">
        <f t="shared" si="487"/>
        <v>47899.550604013872</v>
      </c>
      <c r="AR350" s="21">
        <f t="shared" si="488"/>
        <v>47381.731251069345</v>
      </c>
      <c r="AS350" s="21">
        <f t="shared" si="489"/>
        <v>46502.865015393261</v>
      </c>
      <c r="AT350" s="21">
        <f t="shared" si="490"/>
        <v>45302.408622331975</v>
      </c>
      <c r="AU350" s="21">
        <f t="shared" si="491"/>
        <v>43823.532856663682</v>
      </c>
      <c r="AV350" s="21">
        <f t="shared" si="492"/>
        <v>42111.318025621542</v>
      </c>
      <c r="AW350" s="21">
        <f t="shared" si="493"/>
        <v>40211.14652601492</v>
      </c>
      <c r="AX350" s="21">
        <f t="shared" si="494"/>
        <v>38167.331407196827</v>
      </c>
      <c r="AY350" s="21">
        <f t="shared" si="495"/>
        <v>36021.999771705749</v>
      </c>
      <c r="AZ350" s="21">
        <f t="shared" si="496"/>
        <v>33814.233077418838</v>
      </c>
      <c r="BA350" s="21">
        <f t="shared" si="497"/>
        <v>31579.453221503136</v>
      </c>
      <c r="BB350" s="21">
        <f t="shared" si="498"/>
        <v>29349.033675064096</v>
      </c>
      <c r="BC350" s="21">
        <f t="shared" si="499"/>
        <v>27150.108629206508</v>
      </c>
      <c r="BD350" s="21">
        <f t="shared" si="500"/>
        <v>25005.54968235888</v>
      </c>
      <c r="BE350" s="21">
        <f t="shared" si="501"/>
        <v>22934.078538985566</v>
      </c>
      <c r="BF350" s="21">
        <f t="shared" si="502"/>
        <v>20950.484973907998</v>
      </c>
      <c r="BG350" s="21">
        <f t="shared" si="503"/>
        <v>19065.921440051548</v>
      </c>
      <c r="BH350" s="21">
        <f t="shared" si="504"/>
        <v>17288.248707528324</v>
      </c>
      <c r="BI350" s="21">
        <f t="shared" si="505"/>
        <v>15622.410433117775</v>
      </c>
      <c r="BJ350" s="21">
        <f t="shared" si="506"/>
        <v>14070.818259961312</v>
      </c>
      <c r="BK350" s="21">
        <f t="shared" si="507"/>
        <v>12633.732699037304</v>
      </c>
      <c r="BL350" s="21">
        <f t="shared" si="508"/>
        <v>11309.628475606778</v>
      </c>
      <c r="BM350" s="21">
        <f t="shared" si="509"/>
        <v>10095.536122456399</v>
      </c>
      <c r="BN350" s="21">
        <f t="shared" si="510"/>
        <v>8987.3543035765579</v>
      </c>
      <c r="BO350" s="21">
        <f t="shared" si="511"/>
        <v>7980.1296311351271</v>
      </c>
      <c r="BP350" s="21">
        <f t="shared" si="512"/>
        <v>7068.3025987848587</v>
      </c>
      <c r="BQ350" s="21">
        <f t="shared" si="513"/>
        <v>6245.9197190955974</v>
      </c>
      <c r="BR350" s="21">
        <f t="shared" si="514"/>
        <v>5506.8130593884262</v>
      </c>
      <c r="BS350" s="21">
        <f t="shared" si="515"/>
        <v>4844.7491627837589</v>
      </c>
      <c r="BT350" s="21">
        <f t="shared" si="516"/>
        <v>4253.5498672790372</v>
      </c>
      <c r="BU350" s="21">
        <f t="shared" si="517"/>
        <v>3727.1878420698949</v>
      </c>
      <c r="BV350" s="21">
        <f t="shared" si="518"/>
        <v>3259.8597913212025</v>
      </c>
      <c r="BW350" s="21">
        <f t="shared" si="519"/>
        <v>2846.040271347083</v>
      </c>
      <c r="BX350" s="21">
        <f t="shared" si="520"/>
        <v>2480.5189627358168</v>
      </c>
      <c r="BY350" s="21">
        <f t="shared" si="521"/>
        <v>2158.4240643383664</v>
      </c>
      <c r="BZ350" s="21">
        <f t="shared" si="522"/>
        <v>1875.234255944792</v>
      </c>
      <c r="CA350" s="21">
        <f t="shared" si="523"/>
        <v>1626.7814308438358</v>
      </c>
      <c r="CB350" s="21">
        <f t="shared" si="524"/>
        <v>1409.2461438208582</v>
      </c>
      <c r="CC350" s="21">
        <f t="shared" si="525"/>
        <v>1219.1474662572653</v>
      </c>
      <c r="CD350" s="21">
        <f t="shared" si="526"/>
        <v>1053.3286962879863</v>
      </c>
      <c r="CE350" s="21">
        <f t="shared" si="527"/>
        <v>908.94014423744579</v>
      </c>
      <c r="CF350" s="21">
        <f t="shared" si="528"/>
        <v>783.42000541068512</v>
      </c>
      <c r="CG350" s="21">
        <f t="shared" si="529"/>
        <v>674.47414560873563</v>
      </c>
      <c r="CH350" s="21">
        <f t="shared" si="530"/>
        <v>580.05546009068598</v>
      </c>
      <c r="CI350" s="21">
        <f t="shared" si="531"/>
        <v>498.3433237357608</v>
      </c>
      <c r="CJ350" s="21">
        <f t="shared" si="532"/>
        <v>427.72352778427756</v>
      </c>
      <c r="CK350" s="21">
        <f t="shared" si="533"/>
        <v>366.76899534367055</v>
      </c>
      <c r="CL350" s="22">
        <f t="shared" si="534"/>
        <v>2136.5678203637117</v>
      </c>
      <c r="CM350" s="20">
        <f t="shared" si="387"/>
        <v>383.74445711076271</v>
      </c>
      <c r="CN350" s="21">
        <f t="shared" si="388"/>
        <v>303.73244048084331</v>
      </c>
      <c r="CO350" s="21">
        <f t="shared" si="389"/>
        <v>493.83262312346892</v>
      </c>
      <c r="CP350" s="21">
        <f t="shared" si="390"/>
        <v>772.23263703544751</v>
      </c>
      <c r="CQ350" s="21">
        <f t="shared" si="391"/>
        <v>1164.9892168358506</v>
      </c>
      <c r="CR350" s="21">
        <f t="shared" si="392"/>
        <v>1700.1732056456601</v>
      </c>
      <c r="CS350" s="21">
        <f t="shared" si="393"/>
        <v>2406.2299921584199</v>
      </c>
      <c r="CT350" s="21">
        <f t="shared" si="394"/>
        <v>3309.9862269997407</v>
      </c>
      <c r="CU350" s="21">
        <f t="shared" si="395"/>
        <v>4434.4725977394401</v>
      </c>
      <c r="CV350" s="21">
        <f t="shared" si="396"/>
        <v>5796.7671011841958</v>
      </c>
      <c r="CW350" s="21">
        <f t="shared" si="397"/>
        <v>7406.0708133707149</v>
      </c>
      <c r="CX350" s="21">
        <f t="shared" si="398"/>
        <v>9262.2083707566435</v>
      </c>
      <c r="CY350" s="21">
        <f t="shared" si="399"/>
        <v>11354.702380806022</v>
      </c>
      <c r="CZ350" s="21">
        <f t="shared" si="400"/>
        <v>13662.512070926447</v>
      </c>
      <c r="DA350" s="21">
        <f t="shared" si="401"/>
        <v>16154.460496979378</v>
      </c>
      <c r="DB350" s="21">
        <f t="shared" si="402"/>
        <v>18790.310337833831</v>
      </c>
      <c r="DC350" s="21">
        <f t="shared" si="403"/>
        <v>21522.393104758958</v>
      </c>
      <c r="DD350" s="21">
        <f t="shared" si="404"/>
        <v>24297.655693545272</v>
      </c>
      <c r="DE350" s="21">
        <f t="shared" si="405"/>
        <v>27059.964265863138</v>
      </c>
      <c r="DF350" s="21">
        <f t="shared" si="406"/>
        <v>29752.498699641546</v>
      </c>
      <c r="DG350" s="21">
        <f t="shared" si="407"/>
        <v>32320.079534587858</v>
      </c>
      <c r="DH350" s="21">
        <f t="shared" si="408"/>
        <v>34711.290308332893</v>
      </c>
      <c r="DI350" s="21">
        <f t="shared" si="409"/>
        <v>36880.287547208842</v>
      </c>
      <c r="DJ350" s="21">
        <f t="shared" si="410"/>
        <v>38788.224422846564</v>
      </c>
      <c r="DK350" s="21">
        <f t="shared" si="411"/>
        <v>40404.248527444142</v>
      </c>
      <c r="DL350" s="21">
        <f t="shared" si="412"/>
        <v>41706.066329785099</v>
      </c>
      <c r="DM350" s="21">
        <f t="shared" si="413"/>
        <v>42680.094447479911</v>
      </c>
      <c r="DN350" s="21">
        <f t="shared" si="414"/>
        <v>43321.239563207571</v>
      </c>
      <c r="DO350" s="21">
        <f t="shared" si="415"/>
        <v>43632.364069865092</v>
      </c>
      <c r="DP350" s="21">
        <f t="shared" si="416"/>
        <v>43623.503456388396</v>
      </c>
      <c r="DQ350" s="21">
        <f t="shared" si="417"/>
        <v>43310.904640734909</v>
      </c>
      <c r="DR350" s="21">
        <f t="shared" si="418"/>
        <v>42715.952840317586</v>
      </c>
      <c r="DS350" s="21">
        <f t="shared" si="419"/>
        <v>41864.049229060191</v>
      </c>
      <c r="DT350" s="21">
        <f t="shared" si="420"/>
        <v>40783.493684720394</v>
      </c>
      <c r="DU350" s="21">
        <f t="shared" si="421"/>
        <v>39504.417434991497</v>
      </c>
      <c r="DV350" s="21">
        <f t="shared" si="422"/>
        <v>38057.800288341401</v>
      </c>
      <c r="DW350" s="21">
        <f t="shared" si="423"/>
        <v>36474.597137199402</v>
      </c>
      <c r="DX350" s="21">
        <f t="shared" si="424"/>
        <v>34784.989114248987</v>
      </c>
      <c r="DY350" s="21">
        <f t="shared" si="425"/>
        <v>33017.766556015529</v>
      </c>
      <c r="DZ350" s="21">
        <f t="shared" si="426"/>
        <v>31199.844008814005</v>
      </c>
      <c r="EA350" s="21">
        <f t="shared" si="427"/>
        <v>29355.901992386982</v>
      </c>
      <c r="EB350" s="21">
        <f t="shared" si="428"/>
        <v>27508.146100861726</v>
      </c>
      <c r="EC350" s="21">
        <f t="shared" si="429"/>
        <v>25676.171175416988</v>
      </c>
      <c r="ED350" s="21">
        <f t="shared" si="430"/>
        <v>23876.916582700858</v>
      </c>
      <c r="EE350" s="21">
        <f t="shared" si="431"/>
        <v>22124.697902513359</v>
      </c>
      <c r="EF350" s="21">
        <f t="shared" si="432"/>
        <v>20431.300382174955</v>
      </c>
      <c r="EG350" s="21">
        <f t="shared" si="433"/>
        <v>18806.120170439033</v>
      </c>
      <c r="EH350" s="21">
        <f t="shared" si="434"/>
        <v>17256.34043182731</v>
      </c>
      <c r="EI350" s="21">
        <f t="shared" si="435"/>
        <v>15787.130812632919</v>
      </c>
      <c r="EJ350" s="21">
        <f t="shared" si="436"/>
        <v>14401.860255850082</v>
      </c>
      <c r="EK350" s="21">
        <f t="shared" si="437"/>
        <v>13102.314740435675</v>
      </c>
      <c r="EL350" s="21">
        <f t="shared" si="438"/>
        <v>11888.913070843833</v>
      </c>
      <c r="EM350" s="21">
        <f t="shared" si="439"/>
        <v>10760.915306627183</v>
      </c>
      <c r="EN350" s="21">
        <f t="shared" si="440"/>
        <v>9716.6197592454264</v>
      </c>
      <c r="EO350" s="21">
        <f t="shared" si="441"/>
        <v>8753.545669642479</v>
      </c>
      <c r="EP350" s="21">
        <f t="shared" si="442"/>
        <v>7868.5997042301879</v>
      </c>
      <c r="EQ350" s="21">
        <f t="shared" si="443"/>
        <v>7058.22526727278</v>
      </c>
      <c r="ER350" s="21">
        <f t="shared" si="444"/>
        <v>6318.5343301026342</v>
      </c>
      <c r="ES350" s="21">
        <f t="shared" si="445"/>
        <v>5645.4220334162455</v>
      </c>
      <c r="ET350" s="21">
        <f t="shared" si="446"/>
        <v>5034.6647423468376</v>
      </c>
      <c r="EU350" s="21">
        <f t="shared" si="447"/>
        <v>4482.0025413523463</v>
      </c>
      <c r="EV350" s="21">
        <f t="shared" si="448"/>
        <v>3983.2073638751062</v>
      </c>
      <c r="EW350" s="21">
        <f t="shared" si="449"/>
        <v>3534.1380766705174</v>
      </c>
      <c r="EX350" s="21">
        <f t="shared" si="450"/>
        <v>3130.7838961513644</v>
      </c>
      <c r="EY350" s="21">
        <f t="shared" si="451"/>
        <v>2769.2975181797347</v>
      </c>
      <c r="EZ350" s="21">
        <f t="shared" si="452"/>
        <v>2446.0193060707106</v>
      </c>
      <c r="FA350" s="21">
        <f t="shared" si="453"/>
        <v>2157.4938150115145</v>
      </c>
      <c r="FB350" s="21">
        <f t="shared" si="454"/>
        <v>1900.4798439182723</v>
      </c>
      <c r="FC350" s="21">
        <f t="shared" si="455"/>
        <v>1671.9551055744121</v>
      </c>
      <c r="FD350" s="21">
        <f t="shared" si="456"/>
        <v>1469.1164989015442</v>
      </c>
      <c r="FE350" s="21">
        <f t="shared" si="457"/>
        <v>1289.3768582825735</v>
      </c>
      <c r="FF350" s="22">
        <f t="shared" si="458"/>
        <v>8768.6388706583621</v>
      </c>
    </row>
    <row r="351" spans="1:162" ht="15.5" x14ac:dyDescent="0.35">
      <c r="A351" s="4" t="s">
        <v>157</v>
      </c>
      <c r="B351" s="18">
        <f>[1]InputData!C144</f>
        <v>1297172</v>
      </c>
      <c r="C351" s="19">
        <f>'[1]Cenários obesidade'!B146</f>
        <v>28.04812761778593</v>
      </c>
      <c r="D351" s="19">
        <f>'[1]Cenários obesidade'!C146</f>
        <v>5.6626371589251461</v>
      </c>
      <c r="E351" s="19">
        <f>'[1]Cenários obesidade'!D146</f>
        <v>30.852940379564522</v>
      </c>
      <c r="F351" s="19">
        <f>'[1]Cenários obesidade'!E146</f>
        <v>6.2289008748176604</v>
      </c>
      <c r="G351" s="20">
        <f t="shared" si="459"/>
        <v>3.3139464713038698</v>
      </c>
      <c r="H351" s="21">
        <f t="shared" si="460"/>
        <v>0.19987699638910134</v>
      </c>
      <c r="I351" s="20">
        <f t="shared" si="461"/>
        <v>3.4092566511081945</v>
      </c>
      <c r="J351" s="22">
        <f t="shared" si="462"/>
        <v>0.19987699638910134</v>
      </c>
      <c r="K351" s="20">
        <f t="shared" si="463"/>
        <v>1579.0885669980432</v>
      </c>
      <c r="L351" s="21">
        <f t="shared" si="464"/>
        <v>1106.0317407264768</v>
      </c>
      <c r="M351" s="21">
        <f t="shared" si="465"/>
        <v>1699.151221930937</v>
      </c>
      <c r="N351" s="21">
        <f t="shared" si="466"/>
        <v>2512.7898204267631</v>
      </c>
      <c r="O351" s="21">
        <f t="shared" si="467"/>
        <v>3588.0168624608564</v>
      </c>
      <c r="P351" s="21"/>
      <c r="Q351" s="21">
        <f t="shared" si="468"/>
        <v>4960.3036726893488</v>
      </c>
      <c r="R351" s="21">
        <f t="shared" si="469"/>
        <v>6655.5232044689028</v>
      </c>
      <c r="S351" s="21"/>
      <c r="T351" s="21">
        <f t="shared" si="470"/>
        <v>8686.3726338375782</v>
      </c>
      <c r="U351" s="21">
        <f t="shared" si="471"/>
        <v>11049.657282780654</v>
      </c>
      <c r="V351" s="21"/>
      <c r="W351" s="21">
        <f t="shared" si="472"/>
        <v>13724.769800477079</v>
      </c>
      <c r="X351" s="21">
        <f t="shared" si="473"/>
        <v>16673.550156497509</v>
      </c>
      <c r="Y351" s="21"/>
      <c r="Z351" s="21">
        <f t="shared" si="474"/>
        <v>19841.546431808874</v>
      </c>
      <c r="AA351" s="21">
        <f t="shared" si="475"/>
        <v>23160.539901939956</v>
      </c>
      <c r="AB351" s="21"/>
      <c r="AC351" s="21">
        <f t="shared" si="476"/>
        <v>26552.071641323288</v>
      </c>
      <c r="AD351" s="21">
        <f t="shared" si="477"/>
        <v>29931.625143365192</v>
      </c>
      <c r="AE351" s="21"/>
      <c r="AF351" s="21">
        <f t="shared" si="478"/>
        <v>33213.084996896985</v>
      </c>
      <c r="AG351" s="21">
        <f t="shared" si="479"/>
        <v>36313.102625750682</v>
      </c>
      <c r="AH351" s="21"/>
      <c r="AI351" s="21">
        <f t="shared" si="480"/>
        <v>39155.048017582514</v>
      </c>
      <c r="AJ351" s="21">
        <f t="shared" si="481"/>
        <v>41672.299599271704</v>
      </c>
      <c r="AK351" s="21"/>
      <c r="AL351" s="21">
        <f t="shared" si="482"/>
        <v>43810.710470306796</v>
      </c>
      <c r="AM351" s="21">
        <f t="shared" si="483"/>
        <v>45530.176617982106</v>
      </c>
      <c r="AN351" s="21">
        <f t="shared" si="484"/>
        <v>46805.31231205447</v>
      </c>
      <c r="AO351" s="21">
        <f t="shared" si="485"/>
        <v>47625.303288017501</v>
      </c>
      <c r="AP351" s="21">
        <f t="shared" si="486"/>
        <v>47993.056187044502</v>
      </c>
      <c r="AQ351" s="21">
        <f t="shared" si="487"/>
        <v>47923.792234172317</v>
      </c>
      <c r="AR351" s="21">
        <f t="shared" si="488"/>
        <v>47443.24554243579</v>
      </c>
      <c r="AS351" s="21">
        <f t="shared" si="489"/>
        <v>46585.624341343071</v>
      </c>
      <c r="AT351" s="21">
        <f t="shared" si="490"/>
        <v>45391.480196608332</v>
      </c>
      <c r="AU351" s="21">
        <f t="shared" si="491"/>
        <v>43905.609471063552</v>
      </c>
      <c r="AV351" s="21">
        <f t="shared" si="492"/>
        <v>42175.086227372114</v>
      </c>
      <c r="AW351" s="21">
        <f t="shared" si="493"/>
        <v>40247.499372905651</v>
      </c>
      <c r="AX351" s="21">
        <f t="shared" si="494"/>
        <v>38169.441364833976</v>
      </c>
      <c r="AY351" s="21">
        <f t="shared" si="495"/>
        <v>35985.272845800166</v>
      </c>
      <c r="AZ351" s="21">
        <f t="shared" si="496"/>
        <v>33736.168169659759</v>
      </c>
      <c r="BA351" s="21">
        <f t="shared" si="497"/>
        <v>31459.431373675307</v>
      </c>
      <c r="BB351" s="21">
        <f t="shared" si="498"/>
        <v>29188.060807057453</v>
      </c>
      <c r="BC351" s="21">
        <f t="shared" si="499"/>
        <v>26950.533076570817</v>
      </c>
      <c r="BD351" s="21">
        <f t="shared" si="500"/>
        <v>24770.772757679657</v>
      </c>
      <c r="BE351" s="21">
        <f t="shared" si="501"/>
        <v>22668.272875689559</v>
      </c>
      <c r="BF351" s="21">
        <f t="shared" si="502"/>
        <v>20658.331881560203</v>
      </c>
      <c r="BG351" s="21">
        <f t="shared" si="503"/>
        <v>18752.375146981856</v>
      </c>
      <c r="BH351" s="21">
        <f t="shared" si="504"/>
        <v>16958.332354114056</v>
      </c>
      <c r="BI351" s="21">
        <f t="shared" si="505"/>
        <v>15281.046104910909</v>
      </c>
      <c r="BJ351" s="21">
        <f t="shared" si="506"/>
        <v>13722.691256883931</v>
      </c>
      <c r="BK351" s="21">
        <f t="shared" si="507"/>
        <v>12283.188625409719</v>
      </c>
      <c r="BL351" s="21">
        <f t="shared" si="508"/>
        <v>10960.600575819504</v>
      </c>
      <c r="BM351" s="21">
        <f t="shared" si="509"/>
        <v>9751.4995288697028</v>
      </c>
      <c r="BN351" s="21">
        <f t="shared" si="510"/>
        <v>8651.303446169688</v>
      </c>
      <c r="BO351" s="21">
        <f t="shared" si="511"/>
        <v>7654.5749181235642</v>
      </c>
      <c r="BP351" s="21">
        <f t="shared" si="512"/>
        <v>6755.2825509204158</v>
      </c>
      <c r="BQ351" s="21">
        <f t="shared" si="513"/>
        <v>5947.024969506283</v>
      </c>
      <c r="BR351" s="21">
        <f t="shared" si="514"/>
        <v>5223.2189646244015</v>
      </c>
      <c r="BS351" s="21">
        <f t="shared" si="515"/>
        <v>4577.2541662246576</v>
      </c>
      <c r="BT351" s="21">
        <f t="shared" si="516"/>
        <v>4002.617178638377</v>
      </c>
      <c r="BU351" s="21">
        <f t="shared" si="517"/>
        <v>3492.9884196827156</v>
      </c>
      <c r="BV351" s="21">
        <f t="shared" si="518"/>
        <v>3042.3150177371058</v>
      </c>
      <c r="BW351" s="21">
        <f t="shared" si="519"/>
        <v>2644.8630841672825</v>
      </c>
      <c r="BX351" s="21">
        <f t="shared" si="520"/>
        <v>2295.2525335161154</v>
      </c>
      <c r="BY351" s="21">
        <f t="shared" si="521"/>
        <v>1988.4774047647606</v>
      </c>
      <c r="BZ351" s="21">
        <f t="shared" si="522"/>
        <v>1719.9143715514469</v>
      </c>
      <c r="CA351" s="21">
        <f t="shared" si="523"/>
        <v>1485.3218398031577</v>
      </c>
      <c r="CB351" s="21">
        <f t="shared" si="524"/>
        <v>1280.831734900235</v>
      </c>
      <c r="CC351" s="21">
        <f t="shared" si="525"/>
        <v>1102.9357899695426</v>
      </c>
      <c r="CD351" s="21">
        <f t="shared" si="526"/>
        <v>948.46787116260043</v>
      </c>
      <c r="CE351" s="21">
        <f t="shared" si="527"/>
        <v>814.58362076698552</v>
      </c>
      <c r="CF351" s="21">
        <f t="shared" si="528"/>
        <v>698.73846816538594</v>
      </c>
      <c r="CG351" s="21">
        <f t="shared" si="529"/>
        <v>598.6648536428213</v>
      </c>
      <c r="CH351" s="21">
        <f t="shared" si="530"/>
        <v>512.34933096820828</v>
      </c>
      <c r="CI351" s="21">
        <f t="shared" si="531"/>
        <v>438.01006075795419</v>
      </c>
      <c r="CJ351" s="21">
        <f t="shared" si="532"/>
        <v>374.07507627981823</v>
      </c>
      <c r="CK351" s="21">
        <f t="shared" si="533"/>
        <v>319.16159464770544</v>
      </c>
      <c r="CL351" s="22">
        <f t="shared" si="534"/>
        <v>1796.2844052526582</v>
      </c>
      <c r="CM351" s="20">
        <f t="shared" ref="CM351:CM413" si="535" xml:space="preserve"> $B351*LOGNORMDIST(15,$I351,$J351)</f>
        <v>292.62057327006863</v>
      </c>
      <c r="CN351" s="21">
        <f t="shared" ref="CN351:CN413" si="536" xml:space="preserve"> $B351*(LOGNORMDIST(15.5,$I351,$J351)-LOGNORMDIST(15,$I351,$J351))</f>
        <v>242.71012494338805</v>
      </c>
      <c r="CO351" s="21">
        <f t="shared" ref="CO351:CO413" si="537" xml:space="preserve"> $B351*(LOGNORMDIST(16,$I351,$J351)-LOGNORMDIST(15.5,$I351,$J351))</f>
        <v>402.55505861337838</v>
      </c>
      <c r="CP351" s="21">
        <f t="shared" ref="CP351:CP413" si="538" xml:space="preserve"> $B351*(LOGNORMDIST(16.5,$I351,$J351)-LOGNORMDIST(16,$I351,$J351))</f>
        <v>641.20281017120817</v>
      </c>
      <c r="CQ351" s="21">
        <f t="shared" ref="CQ351:CQ413" si="539" xml:space="preserve"> $B351*(LOGNORMDIST(17,$I351,$J351)-LOGNORMDIST(16.5,$I351,$J351))</f>
        <v>983.95153091066334</v>
      </c>
      <c r="CR351" s="21">
        <f t="shared" ref="CR351:CR413" si="540" xml:space="preserve"> $B351*(LOGNORMDIST(17.5,$I351,$J351)-LOGNORMDIST(17,$I351,$J351))</f>
        <v>1458.8047556273179</v>
      </c>
      <c r="CS351" s="21">
        <f t="shared" ref="CS351:CS413" si="541" xml:space="preserve"> $B351*(LOGNORMDIST(18,$I351,$J351)-LOGNORMDIST(17.5,$I351,$J351))</f>
        <v>2094.9880596084099</v>
      </c>
      <c r="CT351" s="21">
        <f t="shared" ref="CT351:CT413" si="542" xml:space="preserve"> $B351*(LOGNORMDIST(18.5,$I351,$J351)-LOGNORMDIST(18,$I351,$J351))</f>
        <v>2921.0295213047712</v>
      </c>
      <c r="CU351" s="21">
        <f t="shared" ref="CU351:CU413" si="543" xml:space="preserve"> $B351*(LOGNORMDIST(19,$I351,$J351)-LOGNORMDIST(18.5,$I351,$J351))</f>
        <v>3962.5553904874914</v>
      </c>
      <c r="CV351" s="21">
        <f t="shared" ref="CV351:CV413" si="544" xml:space="preserve"> $B351*(LOGNORMDIST(19.5,$I351,$J351)-LOGNORMDIST(19,$I351,$J351))</f>
        <v>5240.0018589628662</v>
      </c>
      <c r="CW351" s="21">
        <f t="shared" ref="CW351:CW413" si="545" xml:space="preserve"> $B351*(LOGNORMDIST(20,$I351,$J351)-LOGNORMDIST(19.5,$I351,$J351))</f>
        <v>6766.4667070295691</v>
      </c>
      <c r="CX351" s="21">
        <f t="shared" ref="CX351:CX413" si="546" xml:space="preserve"> $B351*(LOGNORMDIST(20.5,$I351,$J351)-LOGNORMDIST(20,$I351,$J351))</f>
        <v>8545.9178276567509</v>
      </c>
      <c r="CY351" s="21">
        <f t="shared" ref="CY351:CY413" si="547" xml:space="preserve"> $B351*(LOGNORMDIST(21,$I351,$J351)-LOGNORMDIST(20.5,$I351,$J351))</f>
        <v>10571.941289194967</v>
      </c>
      <c r="CZ351" s="21">
        <f t="shared" ref="CZ351:CZ413" si="548" xml:space="preserve"> $B351*(LOGNORMDIST(21.5,$I351,$J351)-LOGNORMDIST(21,$I351,$J351))</f>
        <v>12827.155945471906</v>
      </c>
      <c r="DA351" s="21">
        <f t="shared" ref="DA351:DA413" si="549" xml:space="preserve"> $B351*(LOGNORMDIST(22,$I351,$J351)-LOGNORMDIST(21.5,$I351,$J351))</f>
        <v>15283.353510041752</v>
      </c>
      <c r="DB351" s="21">
        <f t="shared" ref="DB351:DB413" si="550" xml:space="preserve"> $B351*(LOGNORMDIST(22.5,$I351,$J351)-LOGNORMDIST(22,$I351,$J351))</f>
        <v>17902.352174760028</v>
      </c>
      <c r="DC351" s="21">
        <f t="shared" ref="DC351:DC413" si="551" xml:space="preserve"> $B351*(LOGNORMDIST(23,$I351,$J351)-LOGNORMDIST(22.5,$I351,$J351))</f>
        <v>20637.487171152705</v>
      </c>
      <c r="DD351" s="21">
        <f t="shared" ref="DD351:DD413" si="552" xml:space="preserve"> $B351*(LOGNORMDIST(23.5,$I351,$J351)-LOGNORMDIST(23,$I351,$J351))</f>
        <v>23435.61005435052</v>
      </c>
      <c r="DE351" s="21">
        <f t="shared" ref="DE351:DE413" si="553" xml:space="preserve"> $B351*(LOGNORMDIST(24,$I351,$J351)-LOGNORMDIST(23.5,$I351,$J351))</f>
        <v>26239.434199011139</v>
      </c>
      <c r="DF351" s="21">
        <f t="shared" ref="DF351:DF413" si="554" xml:space="preserve"> $B351*(LOGNORMDIST(24.5,$I351,$J351)-LOGNORMDIST(24,$I351,$J351))</f>
        <v>28990.048536635986</v>
      </c>
      <c r="DG351" s="21">
        <f t="shared" ref="DG351:DG413" si="555" xml:space="preserve"> $B351*(LOGNORMDIST(25,$I351,$J351)-LOGNORMDIST(24.5,$I351,$J351))</f>
        <v>31629.423982026285</v>
      </c>
      <c r="DH351" s="21">
        <f t="shared" ref="DH351:DH413" si="556" xml:space="preserve"> $B351*(LOGNORMDIST(25.5,$I351,$J351)-LOGNORMDIST(25,$I351,$J351))</f>
        <v>34102.754475407441</v>
      </c>
      <c r="DI351" s="21">
        <f t="shared" ref="DI351:DI413" si="557" xml:space="preserve"> $B351*(LOGNORMDIST(26,$I351,$J351)-LOGNORMDIST(25.5,$I351,$J351))</f>
        <v>36360.50313495734</v>
      </c>
      <c r="DJ351" s="21">
        <f t="shared" ref="DJ351:DJ413" si="558" xml:space="preserve"> $B351*(LOGNORMDIST(26.5,$I351,$J351)-LOGNORMDIST(26,$I351,$J351))</f>
        <v>38360.059251154729</v>
      </c>
      <c r="DK351" s="21">
        <f t="shared" ref="DK351:DK413" si="559" xml:space="preserve"> $B351*(LOGNORMDIST(27,$I351,$J351)-LOGNORMDIST(26.5,$I351,$J351))</f>
        <v>40066.949486017642</v>
      </c>
      <c r="DL351" s="21">
        <f t="shared" ref="DL351:DL413" si="560" xml:space="preserve"> $B351*(LOGNORMDIST(27.5,$I351,$J351)-LOGNORMDIST(27,$I351,$J351))</f>
        <v>41455.582980754858</v>
      </c>
      <c r="DM351" s="21">
        <f t="shared" ref="DM351:DM413" si="561" xml:space="preserve"> $B351*(LOGNORMDIST(28,$I351,$J351)-LOGNORMDIST(27.5,$I351,$J351))</f>
        <v>42509.542289605502</v>
      </c>
      <c r="DN351" s="21">
        <f t="shared" ref="DN351:DN413" si="562" xml:space="preserve"> $B351*(LOGNORMDIST(28.5,$I351,$J351)-LOGNORMDIST(28,$I351,$J351))</f>
        <v>43221.458264801047</v>
      </c>
      <c r="DO351" s="21">
        <f t="shared" ref="DO351:DO413" si="563" xml:space="preserve"> $B351*(LOGNORMDIST(29,$I351,$J351)-LOGNORMDIST(28.5,$I351,$J351))</f>
        <v>43592.52626225727</v>
      </c>
      <c r="DP351" s="21">
        <f t="shared" ref="DP351:DP413" si="564" xml:space="preserve"> $B351*(LOGNORMDIST(29.5,$I351,$J351)-LOGNORMDIST(29,$I351,$J351))</f>
        <v>43631.733168942534</v>
      </c>
      <c r="DQ351" s="21">
        <f t="shared" ref="DQ351:DQ413" si="565" xml:space="preserve"> $B351*(LOGNORMDIST(30,$I351,$J351)-LOGNORMDIST(29.5,$I351,$J351))</f>
        <v>43354.87025022458</v>
      </c>
      <c r="DR351" s="21">
        <f t="shared" ref="DR351:DR413" si="566" xml:space="preserve"> $B351*(LOGNORMDIST(30.5,$I351,$J351)-LOGNORMDIST(30,$I351,$J351))</f>
        <v>42783.406595699016</v>
      </c>
      <c r="DS351" s="21">
        <f t="shared" ref="DS351:DS413" si="567" xml:space="preserve"> $B351*(LOGNORMDIST(31,$I351,$J351)-LOGNORMDIST(30.5,$I351,$J351))</f>
        <v>41943.293172354199</v>
      </c>
      <c r="DT351" s="21">
        <f t="shared" ref="DT351:DT413" si="568" xml:space="preserve"> $B351*(LOGNORMDIST(31.5,$I351,$J351)-LOGNORMDIST(31,$I351,$J351))</f>
        <v>40863.759431486564</v>
      </c>
      <c r="DU351" s="21">
        <f t="shared" ref="DU351:DU413" si="569" xml:space="preserve"> $B351*(LOGNORMDIST(32,$I351,$J351)-LOGNORMDIST(31.5,$I351,$J351))</f>
        <v>39576.154279530703</v>
      </c>
      <c r="DV351" s="21">
        <f t="shared" ref="DV351:DV413" si="570" xml:space="preserve"> $B351*(LOGNORMDIST(32.5,$I351,$J351)-LOGNORMDIST(32,$I351,$J351))</f>
        <v>38112.872104131151</v>
      </c>
      <c r="DW351" s="21">
        <f t="shared" ref="DW351:DW413" si="571" xml:space="preserve"> $B351*(LOGNORMDIST(33,$I351,$J351)-LOGNORMDIST(32.5,$I351,$J351))</f>
        <v>36506.393353983804</v>
      </c>
      <c r="DX351" s="21">
        <f t="shared" ref="DX351:DX413" si="572" xml:space="preserve"> $B351*(LOGNORMDIST(33.5,$I351,$J351)-LOGNORMDIST(33,$I351,$J351))</f>
        <v>34788.45860569887</v>
      </c>
      <c r="DY351" s="21">
        <f t="shared" ref="DY351:DY413" si="573" xml:space="preserve"> $B351*(LOGNORMDIST(34,$I351,$J351)-LOGNORMDIST(33.5,$I351,$J351))</f>
        <v>32989.385607547454</v>
      </c>
      <c r="DZ351" s="21">
        <f t="shared" ref="DZ351:DZ413" si="574" xml:space="preserve"> $B351*(LOGNORMDIST(34.5,$I351,$J351)-LOGNORMDIST(34,$I351,$J351))</f>
        <v>31137.530771494086</v>
      </c>
      <c r="EA351" s="21">
        <f t="shared" ref="EA351:EA413" si="575" xml:space="preserve"> $B351*(LOGNORMDIST(35,$I351,$J351)-LOGNORMDIST(34.5,$I351,$J351))</f>
        <v>29258.89013095259</v>
      </c>
      <c r="EB351" s="21">
        <f t="shared" ref="EB351:EB413" si="576" xml:space="preserve"> $B351*(LOGNORMDIST(35.5,$I351,$J351)-LOGNORMDIST(35,$I351,$J351))</f>
        <v>27376.829900310709</v>
      </c>
      <c r="EC351" s="21">
        <f t="shared" ref="EC351:EC413" si="577" xml:space="preserve"> $B351*(LOGNORMDIST(36,$I351,$J351)-LOGNORMDIST(35.5,$I351,$J351))</f>
        <v>25511.933373514363</v>
      </c>
      <c r="ED351" s="21">
        <f t="shared" ref="ED351:ED413" si="578" xml:space="preserve"> $B351*(LOGNORMDIST(36.5,$I351,$J351)-LOGNORMDIST(36,$I351,$J351))</f>
        <v>23681.948826624153</v>
      </c>
      <c r="EE351" s="21">
        <f t="shared" ref="EE351:EE413" si="579" xml:space="preserve"> $B351*(LOGNORMDIST(37,$I351,$J351)-LOGNORMDIST(36.5,$I351,$J351))</f>
        <v>21901.822147603241</v>
      </c>
      <c r="EF351" s="21">
        <f t="shared" ref="EF351:EF413" si="580" xml:space="preserve"> $B351*(LOGNORMDIST(37.5,$I351,$J351)-LOGNORMDIST(37,$I351,$J351))</f>
        <v>20183.797894143067</v>
      </c>
      <c r="EG351" s="21">
        <f t="shared" ref="EG351:EG413" si="581" xml:space="preserve"> $B351*(LOGNORMDIST(38,$I351,$J351)-LOGNORMDIST(37.5,$I351,$J351))</f>
        <v>18537.573166030419</v>
      </c>
      <c r="EH351" s="21">
        <f t="shared" ref="EH351:EH413" si="582" xml:space="preserve"> $B351*(LOGNORMDIST(38.5,$I351,$J351)-LOGNORMDIST(38,$I351,$J351))</f>
        <v>16970.489875590378</v>
      </c>
      <c r="EI351" s="21">
        <f t="shared" ref="EI351:EI413" si="583" xml:space="preserve"> $B351*(LOGNORMDIST(39,$I351,$J351)-LOGNORMDIST(38.5,$I351,$J351))</f>
        <v>15487.75253237146</v>
      </c>
      <c r="EJ351" s="21">
        <f t="shared" ref="EJ351:EJ413" si="584" xml:space="preserve"> $B351*(LOGNORMDIST(39.5,$I351,$J351)-LOGNORMDIST(39,$I351,$J351))</f>
        <v>14092.660377587112</v>
      </c>
      <c r="EK351" s="21">
        <f t="shared" ref="EK351:EK413" si="585" xml:space="preserve"> $B351*(LOGNORMDIST(40,$I351,$J351)-LOGNORMDIST(39.5,$I351,$J351))</f>
        <v>12786.844488119417</v>
      </c>
      <c r="EL351" s="21">
        <f t="shared" ref="EL351:EL413" si="586" xml:space="preserve"> $B351*(LOGNORMDIST(40.5,$I351,$J351)-LOGNORMDIST(40,$I351,$J351))</f>
        <v>11570.502225114067</v>
      </c>
      <c r="EM351" s="21">
        <f t="shared" ref="EM351:EM413" si="587" xml:space="preserve"> $B351*(LOGNORMDIST(41,$I351,$J351)-LOGNORMDIST(40.5,$I351,$J351))</f>
        <v>10442.623058878757</v>
      </c>
      <c r="EN351" s="21">
        <f t="shared" ref="EN351:EN413" si="588" xml:space="preserve"> $B351*(LOGNORMDIST(41.5,$I351,$J351)-LOGNORMDIST(41,$I351,$J351))</f>
        <v>9401.2013130558153</v>
      </c>
      <c r="EO351" s="21">
        <f t="shared" ref="EO351:EO413" si="589" xml:space="preserve"> $B351*(LOGNORMDIST(42,$I351,$J351)-LOGNORMDIST(41.5,$I351,$J351))</f>
        <v>8443.4327083619719</v>
      </c>
      <c r="EP351" s="21">
        <f t="shared" ref="EP351:EP413" si="590" xml:space="preserve"> $B351*(LOGNORMDIST(42.5,$I351,$J351)-LOGNORMDIST(42,$I351,$J351))</f>
        <v>7565.8927363495268</v>
      </c>
      <c r="EQ351" s="21">
        <f t="shared" ref="EQ351:EQ413" si="591" xml:space="preserve"> $B351*(LOGNORMDIST(43,$I351,$J351)-LOGNORMDIST(42.5,$I351,$J351))</f>
        <v>6764.6958553078803</v>
      </c>
      <c r="ER351" s="21">
        <f t="shared" ref="ER351:ER413" si="592" xml:space="preserve"> $B351*(LOGNORMDIST(43.5,$I351,$J351)-LOGNORMDIST(43,$I351,$J351))</f>
        <v>6035.6352806980176</v>
      </c>
      <c r="ES351" s="21">
        <f t="shared" ref="ES351:ES413" si="593" xml:space="preserve"> $B351*(LOGNORMDIST(44,$I351,$J351)-LOGNORMDIST(43.5,$I351,$J351))</f>
        <v>5374.3037548831753</v>
      </c>
      <c r="ET351" s="21">
        <f t="shared" ref="ET351:ET413" si="594" xml:space="preserve"> $B351*(LOGNORMDIST(44.5,$I351,$J351)-LOGNORMDIST(44,$I351,$J351))</f>
        <v>4776.1961423486118</v>
      </c>
      <c r="EU351" s="21">
        <f t="shared" ref="EU351:EU413" si="595" xml:space="preserve"> $B351*(LOGNORMDIST(45,$I351,$J351)-LOGNORMDIST(44.5,$I351,$J351))</f>
        <v>4236.7950262213108</v>
      </c>
      <c r="EV351" s="21">
        <f t="shared" ref="EV351:EV413" si="596" xml:space="preserve"> $B351*(LOGNORMDIST(45.5,$I351,$J351)-LOGNORMDIST(45,$I351,$J351))</f>
        <v>3751.6406993646474</v>
      </c>
      <c r="EW351" s="21">
        <f t="shared" ref="EW351:EW413" si="597" xml:space="preserve"> $B351*(LOGNORMDIST(46,$I351,$J351)-LOGNORMDIST(45.5,$I351,$J351))</f>
        <v>3316.3870677754012</v>
      </c>
      <c r="EX351" s="21">
        <f t="shared" ref="EX351:EX413" si="598" xml:space="preserve"> $B351*(LOGNORMDIST(46.5,$I351,$J351)-LOGNORMDIST(46,$I351,$J351))</f>
        <v>2926.8450334977892</v>
      </c>
      <c r="EY351" s="21">
        <f t="shared" ref="EY351:EY413" si="599" xml:space="preserve"> $B351*(LOGNORMDIST(47,$I351,$J351)-LOGNORMDIST(46.5,$I351,$J351))</f>
        <v>2579.0149150916932</v>
      </c>
      <c r="EZ351" s="21">
        <f t="shared" ref="EZ351:EZ413" si="600" xml:space="preserve"> $B351*(LOGNORMDIST(47.5,$I351,$J351)-LOGNORMDIST(47,$I351,$J351))</f>
        <v>2269.1094103208584</v>
      </c>
      <c r="FA351" s="21">
        <f t="shared" ref="FA351:FA413" si="601" xml:space="preserve"> $B351*(LOGNORMDIST(48,$I351,$J351)-LOGNORMDIST(47.5,$I351,$J351))</f>
        <v>1993.5685205771113</v>
      </c>
      <c r="FB351" s="21">
        <f t="shared" ref="FB351:FB413" si="602" xml:space="preserve"> $B351*(LOGNORMDIST(48.5,$I351,$J351)-LOGNORMDIST(48,$I351,$J351))</f>
        <v>1749.0677500788272</v>
      </c>
      <c r="FC351" s="21">
        <f t="shared" ref="FC351:FC413" si="603" xml:space="preserve"> $B351*(LOGNORMDIST(49,$I351,$J351)-LOGNORMDIST(48.5,$I351,$J351))</f>
        <v>1532.5207736527268</v>
      </c>
      <c r="FD351" s="21">
        <f t="shared" ref="FD351:FD413" si="604" xml:space="preserve"> $B351*(LOGNORMDIST(49.5,$I351,$J351)-LOGNORMDIST(49,$I351,$J351))</f>
        <v>1341.0776417810446</v>
      </c>
      <c r="FE351" s="21">
        <f t="shared" ref="FE351:FE413" si="605" xml:space="preserve"> $B351*(LOGNORMDIST(50,$I351,$J351)-LOGNORMDIST(49.5,$I351,$J351))</f>
        <v>1172.1194658864183</v>
      </c>
      <c r="FF351" s="22">
        <f t="shared" ref="FF351:FF413" si="606" xml:space="preserve"> $B351*(1-LOGNORMDIST(50,$I351,$J351))</f>
        <v>7711.9833406274965</v>
      </c>
    </row>
    <row r="352" spans="1:162" ht="15.5" x14ac:dyDescent="0.35">
      <c r="A352" s="4" t="s">
        <v>158</v>
      </c>
      <c r="B352" s="18">
        <f>[1]InputData!C145</f>
        <v>1272552</v>
      </c>
      <c r="C352" s="19">
        <f>'[1]Cenários obesidade'!B147</f>
        <v>28.060897300011408</v>
      </c>
      <c r="D352" s="19">
        <f>'[1]Cenários obesidade'!C147</f>
        <v>5.5688128156436809</v>
      </c>
      <c r="E352" s="19">
        <f>'[1]Cenários obesidade'!D147</f>
        <v>30.866987030012549</v>
      </c>
      <c r="F352" s="19">
        <f>'[1]Cenários obesidade'!E147</f>
        <v>6.1256940972080489</v>
      </c>
      <c r="G352" s="20">
        <f t="shared" si="459"/>
        <v>3.3150628363479209</v>
      </c>
      <c r="H352" s="21">
        <f t="shared" si="460"/>
        <v>0.1965411698347623</v>
      </c>
      <c r="I352" s="20">
        <f t="shared" si="461"/>
        <v>3.4103730161522456</v>
      </c>
      <c r="J352" s="22">
        <f t="shared" si="462"/>
        <v>0.1965411698347623</v>
      </c>
      <c r="K352" s="20">
        <f t="shared" si="463"/>
        <v>1280.0989841170469</v>
      </c>
      <c r="L352" s="21">
        <f t="shared" si="464"/>
        <v>935.36453054733454</v>
      </c>
      <c r="M352" s="21">
        <f t="shared" si="465"/>
        <v>1461.1251947585356</v>
      </c>
      <c r="N352" s="21">
        <f t="shared" si="466"/>
        <v>2194.1370572703981</v>
      </c>
      <c r="O352" s="21">
        <f t="shared" si="467"/>
        <v>3177.3889999864559</v>
      </c>
      <c r="P352" s="21"/>
      <c r="Q352" s="21">
        <f t="shared" si="468"/>
        <v>4449.6932417060898</v>
      </c>
      <c r="R352" s="21">
        <f t="shared" si="469"/>
        <v>6041.5013951777983</v>
      </c>
      <c r="S352" s="21"/>
      <c r="T352" s="21">
        <f t="shared" si="470"/>
        <v>7970.9637886802484</v>
      </c>
      <c r="U352" s="21">
        <f t="shared" si="471"/>
        <v>10240.718720720814</v>
      </c>
      <c r="V352" s="21"/>
      <c r="W352" s="21">
        <f t="shared" si="472"/>
        <v>12835.814472339145</v>
      </c>
      <c r="X352" s="21">
        <f t="shared" si="473"/>
        <v>15723.025625836295</v>
      </c>
      <c r="Y352" s="21"/>
      <c r="Z352" s="21">
        <f t="shared" si="474"/>
        <v>18851.653393339533</v>
      </c>
      <c r="AA352" s="21">
        <f t="shared" si="475"/>
        <v>22155.726295782137</v>
      </c>
      <c r="AB352" s="21"/>
      <c r="AC352" s="21">
        <f t="shared" si="476"/>
        <v>25557.368163242922</v>
      </c>
      <c r="AD352" s="21">
        <f t="shared" si="477"/>
        <v>28970.993100842905</v>
      </c>
      <c r="AE352" s="21"/>
      <c r="AF352" s="21">
        <f t="shared" si="478"/>
        <v>32307.930659991991</v>
      </c>
      <c r="AG352" s="21">
        <f t="shared" si="479"/>
        <v>35481.078993502539</v>
      </c>
      <c r="AH352" s="21"/>
      <c r="AI352" s="21">
        <f t="shared" si="480"/>
        <v>38409.22218959521</v>
      </c>
      <c r="AJ352" s="21">
        <f t="shared" si="481"/>
        <v>41020.718659584396</v>
      </c>
      <c r="AK352" s="21"/>
      <c r="AL352" s="21">
        <f t="shared" si="482"/>
        <v>43256.356886951755</v>
      </c>
      <c r="AM352" s="21">
        <f t="shared" si="483"/>
        <v>45071.269918942693</v>
      </c>
      <c r="AN352" s="21">
        <f t="shared" si="484"/>
        <v>46435.889634940599</v>
      </c>
      <c r="AO352" s="21">
        <f t="shared" si="485"/>
        <v>47335.997986865594</v>
      </c>
      <c r="AP352" s="21">
        <f t="shared" si="486"/>
        <v>47771.990272889896</v>
      </c>
      <c r="AQ352" s="21">
        <f t="shared" si="487"/>
        <v>47757.503313075984</v>
      </c>
      <c r="AR352" s="21">
        <f t="shared" si="488"/>
        <v>47317.579863279272</v>
      </c>
      <c r="AS352" s="21">
        <f t="shared" si="489"/>
        <v>46486.542220410331</v>
      </c>
      <c r="AT352" s="21">
        <f t="shared" si="490"/>
        <v>45305.736269368397</v>
      </c>
      <c r="AU352" s="21">
        <f t="shared" si="491"/>
        <v>43821.286129655069</v>
      </c>
      <c r="AV352" s="21">
        <f t="shared" si="492"/>
        <v>42081.972900393252</v>
      </c>
      <c r="AW352" s="21">
        <f t="shared" si="493"/>
        <v>40137.32214149896</v>
      </c>
      <c r="AX352" s="21">
        <f t="shared" si="494"/>
        <v>38035.956375258051</v>
      </c>
      <c r="AY352" s="21">
        <f t="shared" si="495"/>
        <v>35824.243024837182</v>
      </c>
      <c r="AZ352" s="21">
        <f t="shared" si="496"/>
        <v>33545.246093796144</v>
      </c>
      <c r="BA352" s="21">
        <f t="shared" si="497"/>
        <v>31237.97217796839</v>
      </c>
      <c r="BB352" s="21">
        <f t="shared" si="498"/>
        <v>28936.888226532566</v>
      </c>
      <c r="BC352" s="21">
        <f t="shared" si="499"/>
        <v>26671.679595287049</v>
      </c>
      <c r="BD352" s="21">
        <f t="shared" si="500"/>
        <v>24467.211873766475</v>
      </c>
      <c r="BE352" s="21">
        <f t="shared" si="501"/>
        <v>22343.658089903121</v>
      </c>
      <c r="BF352" s="21">
        <f t="shared" si="502"/>
        <v>20316.75351980059</v>
      </c>
      <c r="BG352" s="21">
        <f t="shared" si="503"/>
        <v>18398.142788560068</v>
      </c>
      <c r="BH352" s="21">
        <f t="shared" si="504"/>
        <v>16595.787632638698</v>
      </c>
      <c r="BI352" s="21">
        <f t="shared" si="505"/>
        <v>14914.408082576998</v>
      </c>
      <c r="BJ352" s="21">
        <f t="shared" si="506"/>
        <v>13355.934492509317</v>
      </c>
      <c r="BK352" s="21">
        <f t="shared" si="507"/>
        <v>11919.952463693591</v>
      </c>
      <c r="BL352" s="21">
        <f t="shared" si="508"/>
        <v>10604.127049538483</v>
      </c>
      <c r="BM352" s="21">
        <f t="shared" si="509"/>
        <v>9404.5965358244939</v>
      </c>
      <c r="BN352" s="21">
        <f t="shared" si="510"/>
        <v>8316.3294759065811</v>
      </c>
      <c r="BO352" s="21">
        <f t="shared" si="511"/>
        <v>7333.4414932308819</v>
      </c>
      <c r="BP352" s="21">
        <f t="shared" si="512"/>
        <v>6449.4706489775872</v>
      </c>
      <c r="BQ352" s="21">
        <f t="shared" si="513"/>
        <v>5657.6119449075532</v>
      </c>
      <c r="BR352" s="21">
        <f t="shared" si="514"/>
        <v>4950.9128423414759</v>
      </c>
      <c r="BS352" s="21">
        <f t="shared" si="515"/>
        <v>4322.4325886209981</v>
      </c>
      <c r="BT352" s="21">
        <f t="shared" si="516"/>
        <v>3765.3687169505229</v>
      </c>
      <c r="BU352" s="21">
        <f t="shared" si="517"/>
        <v>3273.1543872939878</v>
      </c>
      <c r="BV352" s="21">
        <f t="shared" si="518"/>
        <v>2839.5303239522127</v>
      </c>
      <c r="BW352" s="21">
        <f t="shared" si="519"/>
        <v>2458.5950322618378</v>
      </c>
      <c r="BX352" s="21">
        <f t="shared" si="520"/>
        <v>2124.836788132131</v>
      </c>
      <c r="BY352" s="21">
        <f t="shared" si="521"/>
        <v>1833.1506281017325</v>
      </c>
      <c r="BZ352" s="21">
        <f t="shared" si="522"/>
        <v>1578.8432553052075</v>
      </c>
      <c r="CA352" s="21">
        <f t="shared" si="523"/>
        <v>1357.6284426813299</v>
      </c>
      <c r="CB352" s="21">
        <f t="shared" si="524"/>
        <v>1165.6151775403177</v>
      </c>
      <c r="CC352" s="21">
        <f t="shared" si="525"/>
        <v>999.29046481584248</v>
      </c>
      <c r="CD352" s="21">
        <f t="shared" si="526"/>
        <v>855.49839935100283</v>
      </c>
      <c r="CE352" s="21">
        <f t="shared" si="527"/>
        <v>731.41683632075274</v>
      </c>
      <c r="CF352" s="21">
        <f t="shared" si="528"/>
        <v>624.53273670043427</v>
      </c>
      <c r="CG352" s="21">
        <f t="shared" si="529"/>
        <v>532.61704270197902</v>
      </c>
      <c r="CH352" s="21">
        <f t="shared" si="530"/>
        <v>453.69974605433652</v>
      </c>
      <c r="CI352" s="21">
        <f t="shared" si="531"/>
        <v>386.04564850678497</v>
      </c>
      <c r="CJ352" s="21">
        <f t="shared" si="532"/>
        <v>328.1311769314006</v>
      </c>
      <c r="CK352" s="21">
        <f t="shared" si="533"/>
        <v>278.62250240036809</v>
      </c>
      <c r="CL352" s="22">
        <f t="shared" si="534"/>
        <v>1518.6946722279386</v>
      </c>
      <c r="CM352" s="20">
        <f t="shared" si="535"/>
        <v>224.19697025738481</v>
      </c>
      <c r="CN352" s="21">
        <f t="shared" si="536"/>
        <v>194.36158316433844</v>
      </c>
      <c r="CO352" s="21">
        <f t="shared" si="537"/>
        <v>328.6421221447099</v>
      </c>
      <c r="CP352" s="21">
        <f t="shared" si="538"/>
        <v>532.89830855061382</v>
      </c>
      <c r="CQ352" s="21">
        <f t="shared" si="539"/>
        <v>831.37552968222531</v>
      </c>
      <c r="CR352" s="21">
        <f t="shared" si="540"/>
        <v>1251.5903464266328</v>
      </c>
      <c r="CS352" s="21">
        <f t="shared" si="541"/>
        <v>1823.031103233099</v>
      </c>
      <c r="CT352" s="21">
        <f t="shared" si="542"/>
        <v>2575.3565421866547</v>
      </c>
      <c r="CU352" s="21">
        <f t="shared" si="543"/>
        <v>3536.2194062005533</v>
      </c>
      <c r="CV352" s="21">
        <f t="shared" si="544"/>
        <v>4728.904578874387</v>
      </c>
      <c r="CW352" s="21">
        <f t="shared" si="545"/>
        <v>6170.0092693846045</v>
      </c>
      <c r="CX352" s="21">
        <f t="shared" si="546"/>
        <v>7867.4001997714186</v>
      </c>
      <c r="CY352" s="21">
        <f t="shared" si="547"/>
        <v>9818.6593061630829</v>
      </c>
      <c r="CZ352" s="21">
        <f t="shared" si="548"/>
        <v>12010.179803381956</v>
      </c>
      <c r="DA352" s="21">
        <f t="shared" si="549"/>
        <v>14417.006941718824</v>
      </c>
      <c r="DB352" s="21">
        <f t="shared" si="550"/>
        <v>17003.442587438207</v>
      </c>
      <c r="DC352" s="21">
        <f t="shared" si="551"/>
        <v>19724.360014924743</v>
      </c>
      <c r="DD352" s="21">
        <f t="shared" si="552"/>
        <v>22527.113545052067</v>
      </c>
      <c r="DE352" s="21">
        <f t="shared" si="553"/>
        <v>25353.882845720203</v>
      </c>
      <c r="DF352" s="21">
        <f t="shared" si="554"/>
        <v>28144.266777114208</v>
      </c>
      <c r="DG352" s="21">
        <f t="shared" si="555"/>
        <v>30837.936703338852</v>
      </c>
      <c r="DH352" s="21">
        <f t="shared" si="556"/>
        <v>33377.171945452341</v>
      </c>
      <c r="DI352" s="21">
        <f t="shared" si="557"/>
        <v>35709.126649965991</v>
      </c>
      <c r="DJ352" s="21">
        <f t="shared" si="558"/>
        <v>37787.71310263034</v>
      </c>
      <c r="DK352" s="21">
        <f t="shared" si="559"/>
        <v>39575.026638028852</v>
      </c>
      <c r="DL352" s="21">
        <f t="shared" si="560"/>
        <v>41042.277452110931</v>
      </c>
      <c r="DM352" s="21">
        <f t="shared" si="561"/>
        <v>42170.231325574729</v>
      </c>
      <c r="DN352" s="21">
        <f t="shared" si="562"/>
        <v>42949.19204338939</v>
      </c>
      <c r="DO352" s="21">
        <f t="shared" si="563"/>
        <v>43378.581730231854</v>
      </c>
      <c r="DP352" s="21">
        <f t="shared" si="564"/>
        <v>43466.190944259324</v>
      </c>
      <c r="DQ352" s="21">
        <f t="shared" si="565"/>
        <v>43227.178488477701</v>
      </c>
      <c r="DR352" s="21">
        <f t="shared" si="566"/>
        <v>42682.902380732703</v>
      </c>
      <c r="DS352" s="21">
        <f t="shared" si="567"/>
        <v>41859.659490524042</v>
      </c>
      <c r="DT352" s="21">
        <f t="shared" si="568"/>
        <v>40787.403381944401</v>
      </c>
      <c r="DU352" s="21">
        <f t="shared" si="569"/>
        <v>39498.49927577933</v>
      </c>
      <c r="DV352" s="21">
        <f t="shared" si="570"/>
        <v>38026.563023723509</v>
      </c>
      <c r="DW352" s="21">
        <f t="shared" si="571"/>
        <v>36405.418647739367</v>
      </c>
      <c r="DX352" s="21">
        <f t="shared" si="572"/>
        <v>34668.197184043645</v>
      </c>
      <c r="DY352" s="21">
        <f t="shared" si="573"/>
        <v>32846.588895233646</v>
      </c>
      <c r="DZ352" s="21">
        <f t="shared" si="574"/>
        <v>30970.251764672885</v>
      </c>
      <c r="EA352" s="21">
        <f t="shared" si="575"/>
        <v>29066.371760163707</v>
      </c>
      <c r="EB352" s="21">
        <f t="shared" si="576"/>
        <v>27159.364686988345</v>
      </c>
      <c r="EC352" s="21">
        <f t="shared" si="577"/>
        <v>25270.705461745729</v>
      </c>
      <c r="ED352" s="21">
        <f t="shared" si="578"/>
        <v>23418.868163508538</v>
      </c>
      <c r="EE352" s="21">
        <f t="shared" si="579"/>
        <v>21619.35904251966</v>
      </c>
      <c r="EF352" s="21">
        <f t="shared" si="580"/>
        <v>19884.824551302692</v>
      </c>
      <c r="EG352" s="21">
        <f t="shared" si="581"/>
        <v>18225.217168568237</v>
      </c>
      <c r="EH352" s="21">
        <f t="shared" si="582"/>
        <v>16648.003086963115</v>
      </c>
      <c r="EI352" s="21">
        <f t="shared" si="583"/>
        <v>15158.397528907695</v>
      </c>
      <c r="EJ352" s="21">
        <f t="shared" si="584"/>
        <v>13759.615368227853</v>
      </c>
      <c r="EK352" s="21">
        <f t="shared" si="585"/>
        <v>12453.126727844752</v>
      </c>
      <c r="EL352" s="21">
        <f t="shared" si="586"/>
        <v>11238.909186324874</v>
      </c>
      <c r="EM352" s="21">
        <f t="shared" si="587"/>
        <v>10115.69007803125</v>
      </c>
      <c r="EN352" s="21">
        <f t="shared" si="588"/>
        <v>9081.1740586682063</v>
      </c>
      <c r="EO352" s="21">
        <f t="shared" si="589"/>
        <v>8132.2525972847288</v>
      </c>
      <c r="EP352" s="21">
        <f t="shared" si="590"/>
        <v>7265.1933322467294</v>
      </c>
      <c r="EQ352" s="21">
        <f t="shared" si="591"/>
        <v>6475.8082910189287</v>
      </c>
      <c r="ER352" s="21">
        <f t="shared" si="592"/>
        <v>5759.6008303928038</v>
      </c>
      <c r="ES352" s="21">
        <f t="shared" si="593"/>
        <v>5111.8918208557989</v>
      </c>
      <c r="ET352" s="21">
        <f t="shared" si="594"/>
        <v>4527.926096006262</v>
      </c>
      <c r="EU352" s="21">
        <f t="shared" si="595"/>
        <v>4002.9605374424846</v>
      </c>
      <c r="EV352" s="21">
        <f t="shared" si="596"/>
        <v>3532.3353901754854</v>
      </c>
      <c r="EW352" s="21">
        <f t="shared" si="597"/>
        <v>3111.5305252957401</v>
      </c>
      <c r="EX352" s="21">
        <f t="shared" si="598"/>
        <v>2736.2084061043211</v>
      </c>
      <c r="EY352" s="21">
        <f t="shared" si="599"/>
        <v>2402.2454896801109</v>
      </c>
      <c r="EZ352" s="21">
        <f t="shared" si="600"/>
        <v>2105.7537243298952</v>
      </c>
      <c r="FA352" s="21">
        <f t="shared" si="601"/>
        <v>1843.0936984857417</v>
      </c>
      <c r="FB352" s="21">
        <f t="shared" si="602"/>
        <v>1610.8808700480365</v>
      </c>
      <c r="FC352" s="21">
        <f t="shared" si="603"/>
        <v>1405.9861663822442</v>
      </c>
      <c r="FD352" s="21">
        <f t="shared" si="604"/>
        <v>1225.5321016912562</v>
      </c>
      <c r="FE352" s="21">
        <f t="shared" si="605"/>
        <v>1066.8854160090009</v>
      </c>
      <c r="FF352" s="22">
        <f t="shared" si="606"/>
        <v>6807.2789875420158</v>
      </c>
    </row>
    <row r="353" spans="1:162" ht="15.5" x14ac:dyDescent="0.35">
      <c r="A353" s="4" t="s">
        <v>159</v>
      </c>
      <c r="B353" s="18">
        <f>[1]InputData!C146</f>
        <v>1247961</v>
      </c>
      <c r="C353" s="19">
        <f>'[1]Cenários obesidade'!B148</f>
        <v>28.07</v>
      </c>
      <c r="D353" s="19">
        <f>'[1]Cenários obesidade'!C148</f>
        <v>5.5</v>
      </c>
      <c r="E353" s="19">
        <f>'[1]Cenários obesidade'!D148</f>
        <v>30.876999999999999</v>
      </c>
      <c r="F353" s="19">
        <f>'[1]Cenários obesidade'!E148</f>
        <v>6.05</v>
      </c>
      <c r="G353" s="20">
        <f t="shared" si="459"/>
        <v>3.3158647167832411</v>
      </c>
      <c r="H353" s="21">
        <f t="shared" si="460"/>
        <v>0.19409623175399285</v>
      </c>
      <c r="I353" s="20">
        <f t="shared" si="461"/>
        <v>3.4111748965875659</v>
      </c>
      <c r="J353" s="22">
        <f t="shared" si="462"/>
        <v>0.19409623175399285</v>
      </c>
      <c r="K353" s="20">
        <f t="shared" si="463"/>
        <v>1085.1593509282432</v>
      </c>
      <c r="L353" s="21">
        <f t="shared" si="464"/>
        <v>818.46304977570833</v>
      </c>
      <c r="M353" s="21">
        <f t="shared" si="465"/>
        <v>1294.9398592421069</v>
      </c>
      <c r="N353" s="21">
        <f t="shared" si="466"/>
        <v>1967.5162482220053</v>
      </c>
      <c r="O353" s="21">
        <f t="shared" si="467"/>
        <v>2880.0565232531285</v>
      </c>
      <c r="P353" s="21"/>
      <c r="Q353" s="21">
        <f t="shared" si="468"/>
        <v>4073.3534734679911</v>
      </c>
      <c r="R353" s="21">
        <f t="shared" si="469"/>
        <v>5580.8749518896766</v>
      </c>
      <c r="S353" s="21"/>
      <c r="T353" s="21">
        <f t="shared" si="470"/>
        <v>7424.6079488626883</v>
      </c>
      <c r="U353" s="21">
        <f t="shared" si="471"/>
        <v>9611.5141523461643</v>
      </c>
      <c r="V353" s="21"/>
      <c r="W353" s="21">
        <f t="shared" si="472"/>
        <v>12131.046645162349</v>
      </c>
      <c r="X353" s="21">
        <f t="shared" si="473"/>
        <v>14954.045976990477</v>
      </c>
      <c r="Y353" s="21"/>
      <c r="Z353" s="21">
        <f t="shared" si="474"/>
        <v>18033.161301337386</v>
      </c>
      <c r="AA353" s="21">
        <f t="shared" si="475"/>
        <v>21304.759018166278</v>
      </c>
      <c r="AB353" s="21"/>
      <c r="AC353" s="21">
        <f t="shared" si="476"/>
        <v>24692.115894448209</v>
      </c>
      <c r="AD353" s="21">
        <f t="shared" si="477"/>
        <v>28109.567635915486</v>
      </c>
      <c r="AE353" s="21"/>
      <c r="AF353" s="21">
        <f t="shared" si="478"/>
        <v>31467.209677620402</v>
      </c>
      <c r="AG353" s="21">
        <f t="shared" si="479"/>
        <v>34675.727203651324</v>
      </c>
      <c r="AH353" s="21"/>
      <c r="AI353" s="21">
        <f t="shared" si="480"/>
        <v>37650.960554123558</v>
      </c>
      <c r="AJ353" s="21">
        <f t="shared" si="481"/>
        <v>40317.879014123559</v>
      </c>
      <c r="AK353" s="21"/>
      <c r="AL353" s="21">
        <f t="shared" si="482"/>
        <v>42613.72646965555</v>
      </c>
      <c r="AM353" s="21">
        <f t="shared" si="483"/>
        <v>44490.202310925386</v>
      </c>
      <c r="AN353" s="21">
        <f t="shared" si="484"/>
        <v>45914.637788021348</v>
      </c>
      <c r="AO353" s="21">
        <f t="shared" si="485"/>
        <v>46870.212300022642</v>
      </c>
      <c r="AP353" s="21">
        <f t="shared" si="486"/>
        <v>47355.31982973258</v>
      </c>
      <c r="AQ353" s="21">
        <f t="shared" si="487"/>
        <v>47382.240291928043</v>
      </c>
      <c r="AR353" s="21">
        <f t="shared" si="488"/>
        <v>46975.294153018534</v>
      </c>
      <c r="AS353" s="21">
        <f t="shared" si="489"/>
        <v>46168.663611241136</v>
      </c>
      <c r="AT353" s="21">
        <f t="shared" si="490"/>
        <v>45004.053508958328</v>
      </c>
      <c r="AU353" s="21">
        <f t="shared" si="491"/>
        <v>43528.344168361611</v>
      </c>
      <c r="AV353" s="21">
        <f t="shared" si="492"/>
        <v>41791.360673391457</v>
      </c>
      <c r="AW353" s="21">
        <f t="shared" si="493"/>
        <v>39843.852508198273</v>
      </c>
      <c r="AX353" s="21">
        <f t="shared" si="494"/>
        <v>37735.746969630993</v>
      </c>
      <c r="AY353" s="21">
        <f t="shared" si="495"/>
        <v>35514.711673778169</v>
      </c>
      <c r="AZ353" s="21">
        <f t="shared" si="496"/>
        <v>33225.037268811699</v>
      </c>
      <c r="BA353" s="21">
        <f t="shared" si="497"/>
        <v>30906.831942314777</v>
      </c>
      <c r="BB353" s="21">
        <f t="shared" si="498"/>
        <v>28595.504690510443</v>
      </c>
      <c r="BC353" s="21">
        <f t="shared" si="499"/>
        <v>26321.504386825531</v>
      </c>
      <c r="BD353" s="21">
        <f t="shared" si="500"/>
        <v>24110.275942613243</v>
      </c>
      <c r="BE353" s="21">
        <f t="shared" si="501"/>
        <v>21982.392619828996</v>
      </c>
      <c r="BF353" s="21">
        <f t="shared" si="502"/>
        <v>19953.824092182142</v>
      </c>
      <c r="BG353" s="21">
        <f t="shared" si="503"/>
        <v>18036.302425207246</v>
      </c>
      <c r="BH353" s="21">
        <f t="shared" si="504"/>
        <v>16237.752085264041</v>
      </c>
      <c r="BI353" s="21">
        <f t="shared" si="505"/>
        <v>14562.754814207598</v>
      </c>
      <c r="BJ353" s="21">
        <f t="shared" si="506"/>
        <v>13013.025249229055</v>
      </c>
      <c r="BK353" s="21">
        <f t="shared" si="507"/>
        <v>11587.87816425205</v>
      </c>
      <c r="BL353" s="21">
        <f t="shared" si="508"/>
        <v>10284.67290079444</v>
      </c>
      <c r="BM353" s="21">
        <f t="shared" si="509"/>
        <v>9099.2247724714489</v>
      </c>
      <c r="BN353" s="21">
        <f t="shared" si="510"/>
        <v>8026.1768734300385</v>
      </c>
      <c r="BO353" s="21">
        <f t="shared" si="511"/>
        <v>7059.3287607991733</v>
      </c>
      <c r="BP353" s="21">
        <f t="shared" si="512"/>
        <v>6191.9209227901483</v>
      </c>
      <c r="BQ353" s="21">
        <f t="shared" si="513"/>
        <v>5416.8758258412317</v>
      </c>
      <c r="BR353" s="21">
        <f t="shared" si="514"/>
        <v>4726.9977141927211</v>
      </c>
      <c r="BS353" s="21">
        <f t="shared" si="515"/>
        <v>4115.1342815931475</v>
      </c>
      <c r="BT353" s="21">
        <f t="shared" si="516"/>
        <v>3574.3039190553191</v>
      </c>
      <c r="BU353" s="21">
        <f t="shared" si="517"/>
        <v>3097.7925345091808</v>
      </c>
      <c r="BV353" s="21">
        <f t="shared" si="518"/>
        <v>2679.2240046189572</v>
      </c>
      <c r="BW353" s="21">
        <f t="shared" si="519"/>
        <v>2312.6082136997989</v>
      </c>
      <c r="BX353" s="21">
        <f t="shared" si="520"/>
        <v>1992.3704091911047</v>
      </c>
      <c r="BY353" s="21">
        <f t="shared" si="521"/>
        <v>1713.3652989169111</v>
      </c>
      <c r="BZ353" s="21">
        <f t="shared" si="522"/>
        <v>1470.8789657661112</v>
      </c>
      <c r="CA353" s="21">
        <f t="shared" si="523"/>
        <v>1260.6213065414775</v>
      </c>
      <c r="CB353" s="21">
        <f t="shared" si="524"/>
        <v>1078.7113331959365</v>
      </c>
      <c r="CC353" s="21">
        <f t="shared" si="525"/>
        <v>921.65732059093955</v>
      </c>
      <c r="CD353" s="21">
        <f t="shared" si="526"/>
        <v>786.33345486754206</v>
      </c>
      <c r="CE353" s="21">
        <f t="shared" si="527"/>
        <v>669.95433633207062</v>
      </c>
      <c r="CF353" s="21">
        <f t="shared" si="528"/>
        <v>570.04842346594285</v>
      </c>
      <c r="CG353" s="21">
        <f t="shared" si="529"/>
        <v>484.43127109159434</v>
      </c>
      <c r="CH353" s="21">
        <f t="shared" si="530"/>
        <v>411.17921509115138</v>
      </c>
      <c r="CI353" s="21">
        <f t="shared" si="531"/>
        <v>348.60398661753771</v>
      </c>
      <c r="CJ353" s="21">
        <f t="shared" si="532"/>
        <v>295.22859786754901</v>
      </c>
      <c r="CK353" s="21">
        <f t="shared" si="533"/>
        <v>249.764726382129</v>
      </c>
      <c r="CL353" s="22">
        <f t="shared" si="534"/>
        <v>1329.1822126487987</v>
      </c>
      <c r="CM353" s="20">
        <f t="shared" si="535"/>
        <v>182.01821049395423</v>
      </c>
      <c r="CN353" s="21">
        <f t="shared" si="536"/>
        <v>163.11387359630706</v>
      </c>
      <c r="CO353" s="21">
        <f t="shared" si="537"/>
        <v>279.90809272267353</v>
      </c>
      <c r="CP353" s="21">
        <f t="shared" si="538"/>
        <v>460.11917411530828</v>
      </c>
      <c r="CQ353" s="21">
        <f t="shared" si="539"/>
        <v>726.96876701443227</v>
      </c>
      <c r="CR353" s="21">
        <f t="shared" si="540"/>
        <v>1107.2995553440837</v>
      </c>
      <c r="CS353" s="21">
        <f t="shared" si="541"/>
        <v>1630.4339269370375</v>
      </c>
      <c r="CT353" s="21">
        <f t="shared" si="542"/>
        <v>2326.4921515262408</v>
      </c>
      <c r="CU353" s="21">
        <f t="shared" si="543"/>
        <v>3224.2747470036993</v>
      </c>
      <c r="CV353" s="21">
        <f t="shared" si="544"/>
        <v>4348.8847963766584</v>
      </c>
      <c r="CW353" s="21">
        <f t="shared" si="545"/>
        <v>5719.3150169665396</v>
      </c>
      <c r="CX353" s="21">
        <f t="shared" si="546"/>
        <v>7346.2432697560471</v>
      </c>
      <c r="CY353" s="21">
        <f t="shared" si="547"/>
        <v>9230.2664514003627</v>
      </c>
      <c r="CZ353" s="21">
        <f t="shared" si="548"/>
        <v>11360.759454298461</v>
      </c>
      <c r="DA353" s="21">
        <f t="shared" si="549"/>
        <v>13715.480692588999</v>
      </c>
      <c r="DB353" s="21">
        <f t="shared" si="550"/>
        <v>16260.968796568988</v>
      </c>
      <c r="DC353" s="21">
        <f t="shared" si="551"/>
        <v>18953.697323438962</v>
      </c>
      <c r="DD353" s="21">
        <f t="shared" si="552"/>
        <v>21741.885406083031</v>
      </c>
      <c r="DE353" s="21">
        <f t="shared" si="553"/>
        <v>24567.809414455434</v>
      </c>
      <c r="DF353" s="21">
        <f t="shared" si="554"/>
        <v>27370.42810187232</v>
      </c>
      <c r="DG353" s="21">
        <f t="shared" si="555"/>
        <v>30088.122386428025</v>
      </c>
      <c r="DH353" s="21">
        <f t="shared" si="556"/>
        <v>32661.359207547557</v>
      </c>
      <c r="DI353" s="21">
        <f t="shared" si="557"/>
        <v>35035.113150898032</v>
      </c>
      <c r="DJ353" s="21">
        <f t="shared" si="558"/>
        <v>37160.914962487594</v>
      </c>
      <c r="DK353" s="21">
        <f t="shared" si="559"/>
        <v>38998.437548454582</v>
      </c>
      <c r="DL353" s="21">
        <f t="shared" si="560"/>
        <v>40516.572781733375</v>
      </c>
      <c r="DM353" s="21">
        <f t="shared" si="561"/>
        <v>41693.992406163023</v>
      </c>
      <c r="DN353" s="21">
        <f t="shared" si="562"/>
        <v>42519.220594799335</v>
      </c>
      <c r="DO353" s="21">
        <f t="shared" si="563"/>
        <v>42990.272465600086</v>
      </c>
      <c r="DP353" s="21">
        <f t="shared" si="564"/>
        <v>43113.931327964863</v>
      </c>
      <c r="DQ353" s="21">
        <f t="shared" si="565"/>
        <v>42904.747761916515</v>
      </c>
      <c r="DR353" s="21">
        <f t="shared" si="566"/>
        <v>42383.846622198784</v>
      </c>
      <c r="DS353" s="21">
        <f t="shared" si="567"/>
        <v>41577.624951844766</v>
      </c>
      <c r="DT353" s="21">
        <f t="shared" si="568"/>
        <v>40516.416042898731</v>
      </c>
      <c r="DU353" s="21">
        <f t="shared" si="569"/>
        <v>39233.183992310478</v>
      </c>
      <c r="DV353" s="21">
        <f t="shared" si="570"/>
        <v>37762.300465273693</v>
      </c>
      <c r="DW353" s="21">
        <f t="shared" si="571"/>
        <v>36138.442201902639</v>
      </c>
      <c r="DX353" s="21">
        <f t="shared" si="572"/>
        <v>34395.635050195786</v>
      </c>
      <c r="DY353" s="21">
        <f t="shared" si="573"/>
        <v>32566.458686656806</v>
      </c>
      <c r="DZ353" s="21">
        <f t="shared" si="574"/>
        <v>30681.416157480762</v>
      </c>
      <c r="EA353" s="21">
        <f t="shared" si="575"/>
        <v>28768.464182307376</v>
      </c>
      <c r="EB353" s="21">
        <f t="shared" si="576"/>
        <v>26852.693874131557</v>
      </c>
      <c r="EC353" s="21">
        <f t="shared" si="577"/>
        <v>24956.147070319766</v>
      </c>
      <c r="ED353" s="21">
        <f t="shared" si="578"/>
        <v>23097.750671543628</v>
      </c>
      <c r="EE353" s="21">
        <f t="shared" si="579"/>
        <v>21293.350018432426</v>
      </c>
      <c r="EF353" s="21">
        <f t="shared" si="580"/>
        <v>19555.822142042845</v>
      </c>
      <c r="EG353" s="21">
        <f t="shared" si="581"/>
        <v>17895.250441087894</v>
      </c>
      <c r="EH353" s="21">
        <f t="shared" si="582"/>
        <v>16319.14371750494</v>
      </c>
      <c r="EI353" s="21">
        <f t="shared" si="583"/>
        <v>14832.684318435842</v>
      </c>
      <c r="EJ353" s="21">
        <f t="shared" si="584"/>
        <v>13438.992196004236</v>
      </c>
      <c r="EK353" s="21">
        <f t="shared" si="585"/>
        <v>12139.393849728649</v>
      </c>
      <c r="EL353" s="21">
        <f t="shared" si="586"/>
        <v>10933.687238871325</v>
      </c>
      <c r="EM353" s="21">
        <f t="shared" si="587"/>
        <v>9820.3957540424526</v>
      </c>
      <c r="EN353" s="21">
        <f t="shared" si="588"/>
        <v>8797.0061588619355</v>
      </c>
      <c r="EO353" s="21">
        <f t="shared" si="589"/>
        <v>7860.1870171307028</v>
      </c>
      <c r="EP353" s="21">
        <f t="shared" si="590"/>
        <v>7005.9854924140609</v>
      </c>
      <c r="EQ353" s="21">
        <f t="shared" si="591"/>
        <v>6230.0015440592515</v>
      </c>
      <c r="ER353" s="21">
        <f t="shared" si="592"/>
        <v>5527.539456318359</v>
      </c>
      <c r="ES353" s="21">
        <f t="shared" si="593"/>
        <v>4893.7373432118557</v>
      </c>
      <c r="ET353" s="21">
        <f t="shared" si="594"/>
        <v>4323.6757932773971</v>
      </c>
      <c r="EU353" s="21">
        <f t="shared" si="595"/>
        <v>3812.4671801245418</v>
      </c>
      <c r="EV353" s="21">
        <f t="shared" si="596"/>
        <v>3355.3273919447629</v>
      </c>
      <c r="EW353" s="21">
        <f t="shared" si="597"/>
        <v>2947.6318501822311</v>
      </c>
      <c r="EX353" s="21">
        <f t="shared" si="598"/>
        <v>2584.9577171176347</v>
      </c>
      <c r="EY353" s="21">
        <f t="shared" si="599"/>
        <v>2263.1141545411647</v>
      </c>
      <c r="EZ353" s="21">
        <f t="shared" si="600"/>
        <v>1978.1624087849152</v>
      </c>
      <c r="FA353" s="21">
        <f t="shared" si="601"/>
        <v>1726.427376316022</v>
      </c>
      <c r="FB353" s="21">
        <f t="shared" si="602"/>
        <v>1504.5021613889276</v>
      </c>
      <c r="FC353" s="21">
        <f t="shared" si="603"/>
        <v>1309.2469830826744</v>
      </c>
      <c r="FD353" s="21">
        <f t="shared" si="604"/>
        <v>1137.7836313244577</v>
      </c>
      <c r="FE353" s="21">
        <f t="shared" si="605"/>
        <v>987.48651626948822</v>
      </c>
      <c r="FF353" s="22">
        <f t="shared" si="606"/>
        <v>6157.6083618817038</v>
      </c>
    </row>
    <row r="354" spans="1:162" ht="15.5" x14ac:dyDescent="0.35">
      <c r="A354" s="4" t="s">
        <v>160</v>
      </c>
      <c r="B354" s="18">
        <f>[1]InputData!C147</f>
        <v>1223096</v>
      </c>
      <c r="C354" s="19">
        <f>'[1]Cenários obesidade'!B149</f>
        <v>28.071034448414157</v>
      </c>
      <c r="D354" s="19">
        <f>'[1]Cenários obesidade'!C149</f>
        <v>5.4670507548342462</v>
      </c>
      <c r="E354" s="19">
        <f>'[1]Cenários obesidade'!D149</f>
        <v>30.878137893255573</v>
      </c>
      <c r="F354" s="19">
        <f>'[1]Cenários obesidade'!E149</f>
        <v>6.0137558303176704</v>
      </c>
      <c r="G354" s="20">
        <f t="shared" si="459"/>
        <v>3.316123794675228</v>
      </c>
      <c r="H354" s="21">
        <f t="shared" si="460"/>
        <v>0.19294790734605002</v>
      </c>
      <c r="I354" s="20">
        <f t="shared" si="461"/>
        <v>3.4114339744795528</v>
      </c>
      <c r="J354" s="22">
        <f t="shared" si="462"/>
        <v>0.19294790734605002</v>
      </c>
      <c r="K354" s="20">
        <f t="shared" si="463"/>
        <v>993.39348552893989</v>
      </c>
      <c r="L354" s="21">
        <f t="shared" si="464"/>
        <v>760.48650999769063</v>
      </c>
      <c r="M354" s="21">
        <f t="shared" si="465"/>
        <v>1210.5308239243416</v>
      </c>
      <c r="N354" s="21">
        <f t="shared" si="466"/>
        <v>1849.5314622273152</v>
      </c>
      <c r="O354" s="21">
        <f t="shared" si="467"/>
        <v>2721.208368313321</v>
      </c>
      <c r="P354" s="21"/>
      <c r="Q354" s="21">
        <f t="shared" si="468"/>
        <v>3866.7470034825219</v>
      </c>
      <c r="R354" s="21">
        <f t="shared" si="469"/>
        <v>5320.568713728404</v>
      </c>
      <c r="S354" s="21"/>
      <c r="T354" s="21">
        <f t="shared" si="470"/>
        <v>7106.1288099322046</v>
      </c>
      <c r="U354" s="21">
        <f t="shared" si="471"/>
        <v>9232.2618926621126</v>
      </c>
      <c r="V354" s="21"/>
      <c r="W354" s="21">
        <f t="shared" si="472"/>
        <v>11690.540121788934</v>
      </c>
      <c r="X354" s="21">
        <f t="shared" si="473"/>
        <v>14453.98557083728</v>
      </c>
      <c r="Y354" s="21"/>
      <c r="Z354" s="21">
        <f t="shared" si="474"/>
        <v>17477.307513215175</v>
      </c>
      <c r="AA354" s="21">
        <f t="shared" si="475"/>
        <v>20698.650061262644</v>
      </c>
      <c r="AB354" s="21"/>
      <c r="AC354" s="21">
        <f t="shared" si="476"/>
        <v>24042.664527530171</v>
      </c>
      <c r="AD354" s="21">
        <f t="shared" si="477"/>
        <v>27424.58738537251</v>
      </c>
      <c r="AE354" s="21"/>
      <c r="AF354" s="21">
        <f t="shared" si="478"/>
        <v>30754.922661473782</v>
      </c>
      <c r="AG354" s="21">
        <f t="shared" si="479"/>
        <v>33944.300964625792</v>
      </c>
      <c r="AH354" s="21"/>
      <c r="AI354" s="21">
        <f t="shared" si="480"/>
        <v>36908.111472831901</v>
      </c>
      <c r="AJ354" s="21">
        <f t="shared" si="481"/>
        <v>39570.56722875507</v>
      </c>
      <c r="AK354" s="21"/>
      <c r="AL354" s="21">
        <f t="shared" si="482"/>
        <v>41867.953938939194</v>
      </c>
      <c r="AM354" s="21">
        <f t="shared" si="483"/>
        <v>43750.91351058818</v>
      </c>
      <c r="AN354" s="21">
        <f t="shared" si="484"/>
        <v>45185.712765093987</v>
      </c>
      <c r="AO354" s="21">
        <f t="shared" si="485"/>
        <v>46154.535069134698</v>
      </c>
      <c r="AP354" s="21">
        <f t="shared" si="486"/>
        <v>46654.901492526056</v>
      </c>
      <c r="AQ354" s="21">
        <f t="shared" si="487"/>
        <v>46698.375494507221</v>
      </c>
      <c r="AR354" s="21">
        <f t="shared" si="488"/>
        <v>46308.731001218344</v>
      </c>
      <c r="AS354" s="21">
        <f t="shared" si="489"/>
        <v>45519.770250385955</v>
      </c>
      <c r="AT354" s="21">
        <f t="shared" si="490"/>
        <v>44372.968549543977</v>
      </c>
      <c r="AU354" s="21">
        <f t="shared" si="491"/>
        <v>42915.102387154788</v>
      </c>
      <c r="AV354" s="21">
        <f t="shared" si="492"/>
        <v>41195.989455929419</v>
      </c>
      <c r="AW354" s="21">
        <f t="shared" si="493"/>
        <v>39266.437987601719</v>
      </c>
      <c r="AX354" s="21">
        <f t="shared" si="494"/>
        <v>37176.471566659144</v>
      </c>
      <c r="AY354" s="21">
        <f t="shared" si="495"/>
        <v>34973.86668734275</v>
      </c>
      <c r="AZ354" s="21">
        <f t="shared" si="496"/>
        <v>32703.015334289725</v>
      </c>
      <c r="BA354" s="21">
        <f t="shared" si="497"/>
        <v>30404.104662257123</v>
      </c>
      <c r="BB354" s="21">
        <f t="shared" si="498"/>
        <v>28112.590681515394</v>
      </c>
      <c r="BC354" s="21">
        <f t="shared" si="499"/>
        <v>25858.932523717478</v>
      </c>
      <c r="BD354" s="21">
        <f t="shared" si="500"/>
        <v>23668.547858660422</v>
      </c>
      <c r="BE354" s="21">
        <f t="shared" si="501"/>
        <v>21561.947665109594</v>
      </c>
      <c r="BF354" s="21">
        <f t="shared" si="502"/>
        <v>19555.009063884805</v>
      </c>
      <c r="BG354" s="21">
        <f t="shared" si="503"/>
        <v>17659.347540493283</v>
      </c>
      <c r="BH354" s="21">
        <f t="shared" si="504"/>
        <v>15882.753921446139</v>
      </c>
      <c r="BI354" s="21">
        <f t="shared" si="505"/>
        <v>14229.666322378929</v>
      </c>
      <c r="BJ354" s="21">
        <f t="shared" si="506"/>
        <v>12701.652468012602</v>
      </c>
      <c r="BK354" s="21">
        <f t="shared" si="507"/>
        <v>11297.882918077215</v>
      </c>
      <c r="BL354" s="21">
        <f t="shared" si="508"/>
        <v>10015.580550478142</v>
      </c>
      <c r="BM354" s="21">
        <f t="shared" si="509"/>
        <v>8850.4359773517099</v>
      </c>
      <c r="BN354" s="21">
        <f t="shared" si="510"/>
        <v>7796.9823035424242</v>
      </c>
      <c r="BO354" s="21">
        <f t="shared" si="511"/>
        <v>6848.9257436812222</v>
      </c>
      <c r="BP354" s="21">
        <f t="shared" si="512"/>
        <v>5999.4311027722351</v>
      </c>
      <c r="BQ354" s="21">
        <f t="shared" si="513"/>
        <v>5241.3630366348598</v>
      </c>
      <c r="BR354" s="21">
        <f t="shared" si="514"/>
        <v>4567.4854035937051</v>
      </c>
      <c r="BS354" s="21">
        <f t="shared" si="515"/>
        <v>3970.6219685046594</v>
      </c>
      <c r="BT354" s="21">
        <f t="shared" si="516"/>
        <v>3443.7822991056055</v>
      </c>
      <c r="BU354" s="21">
        <f t="shared" si="517"/>
        <v>2980.2569752099389</v>
      </c>
      <c r="BV354" s="21">
        <f t="shared" si="518"/>
        <v>2573.6862805094815</v>
      </c>
      <c r="BW354" s="21">
        <f t="shared" si="519"/>
        <v>2218.1064243486812</v>
      </c>
      <c r="BX354" s="21">
        <f t="shared" si="520"/>
        <v>1907.9770978049296</v>
      </c>
      <c r="BY354" s="21">
        <f t="shared" si="521"/>
        <v>1638.1938472940128</v>
      </c>
      <c r="BZ354" s="21">
        <f t="shared" si="522"/>
        <v>1404.0883837439342</v>
      </c>
      <c r="CA354" s="21">
        <f t="shared" si="523"/>
        <v>1201.4195627502879</v>
      </c>
      <c r="CB354" s="21">
        <f t="shared" si="524"/>
        <v>1026.3573908578323</v>
      </c>
      <c r="CC354" s="21">
        <f t="shared" si="525"/>
        <v>875.46204937477069</v>
      </c>
      <c r="CD354" s="21">
        <f t="shared" si="526"/>
        <v>745.65958941744191</v>
      </c>
      <c r="CE354" s="21">
        <f t="shared" si="527"/>
        <v>634.21564587310206</v>
      </c>
      <c r="CF354" s="21">
        <f t="shared" si="528"/>
        <v>538.70824649659733</v>
      </c>
      <c r="CG354" s="21">
        <f t="shared" si="529"/>
        <v>457.00055596725235</v>
      </c>
      <c r="CH354" s="21">
        <f t="shared" si="530"/>
        <v>387.21419249085091</v>
      </c>
      <c r="CI354" s="21">
        <f t="shared" si="531"/>
        <v>327.70358435322657</v>
      </c>
      <c r="CJ354" s="21">
        <f t="shared" si="532"/>
        <v>277.03169300089337</v>
      </c>
      <c r="CK354" s="21">
        <f t="shared" si="533"/>
        <v>233.94731467743446</v>
      </c>
      <c r="CL354" s="22">
        <f t="shared" si="534"/>
        <v>1230.6870862065284</v>
      </c>
      <c r="CM354" s="20">
        <f t="shared" si="535"/>
        <v>163.23102600682006</v>
      </c>
      <c r="CN354" s="21">
        <f t="shared" si="536"/>
        <v>148.57743809346499</v>
      </c>
      <c r="CO354" s="21">
        <f t="shared" si="537"/>
        <v>256.76166082976539</v>
      </c>
      <c r="CP354" s="21">
        <f t="shared" si="538"/>
        <v>424.82336059888939</v>
      </c>
      <c r="CQ354" s="21">
        <f t="shared" si="539"/>
        <v>675.25123928233654</v>
      </c>
      <c r="CR354" s="21">
        <f t="shared" si="540"/>
        <v>1034.2618232135956</v>
      </c>
      <c r="CS354" s="21">
        <f t="shared" si="541"/>
        <v>1530.7449324480258</v>
      </c>
      <c r="CT354" s="21">
        <f t="shared" si="542"/>
        <v>2194.6588573170534</v>
      </c>
      <c r="CU354" s="21">
        <f t="shared" si="543"/>
        <v>3054.9678461700432</v>
      </c>
      <c r="CV354" s="21">
        <f t="shared" si="544"/>
        <v>4137.2884771091749</v>
      </c>
      <c r="CW354" s="21">
        <f t="shared" si="545"/>
        <v>5461.4650512003191</v>
      </c>
      <c r="CX354" s="21">
        <f t="shared" si="546"/>
        <v>7039.318262171485</v>
      </c>
      <c r="CY354" s="21">
        <f t="shared" si="547"/>
        <v>8872.8025899725544</v>
      </c>
      <c r="CZ354" s="21">
        <f t="shared" si="548"/>
        <v>10952.768412730638</v>
      </c>
      <c r="DA354" s="21">
        <f t="shared" si="549"/>
        <v>13258.461785279163</v>
      </c>
      <c r="DB354" s="21">
        <f t="shared" si="550"/>
        <v>15757.818253173607</v>
      </c>
      <c r="DC354" s="21">
        <f t="shared" si="551"/>
        <v>18408.527983091983</v>
      </c>
      <c r="DD354" s="21">
        <f t="shared" si="552"/>
        <v>21159.778002701627</v>
      </c>
      <c r="DE354" s="21">
        <f t="shared" si="553"/>
        <v>23954.521253142026</v>
      </c>
      <c r="DF354" s="21">
        <f t="shared" si="554"/>
        <v>26732.086186561799</v>
      </c>
      <c r="DG354" s="21">
        <f t="shared" si="555"/>
        <v>29430.926296509264</v>
      </c>
      <c r="DH354" s="21">
        <f t="shared" si="556"/>
        <v>31991.314913115417</v>
      </c>
      <c r="DI354" s="21">
        <f t="shared" si="557"/>
        <v>34357.813350449491</v>
      </c>
      <c r="DJ354" s="21">
        <f t="shared" si="558"/>
        <v>36481.375292811601</v>
      </c>
      <c r="DK354" s="21">
        <f t="shared" si="559"/>
        <v>38320.991927820389</v>
      </c>
      <c r="DL354" s="21">
        <f t="shared" si="560"/>
        <v>39844.825805217894</v>
      </c>
      <c r="DM354" s="21">
        <f t="shared" si="561"/>
        <v>41030.822509573001</v>
      </c>
      <c r="DN354" s="21">
        <f t="shared" si="562"/>
        <v>41866.82482775407</v>
      </c>
      <c r="DO354" s="21">
        <f t="shared" si="563"/>
        <v>42350.242171423561</v>
      </c>
      <c r="DP354" s="21">
        <f t="shared" si="564"/>
        <v>42487.347686352441</v>
      </c>
      <c r="DQ354" s="21">
        <f t="shared" si="565"/>
        <v>42292.286787774494</v>
      </c>
      <c r="DR354" s="21">
        <f t="shared" si="566"/>
        <v>41785.88456378907</v>
      </c>
      <c r="DS354" s="21">
        <f t="shared" si="567"/>
        <v>40994.336820749457</v>
      </c>
      <c r="DT354" s="21">
        <f t="shared" si="568"/>
        <v>39947.861987950062</v>
      </c>
      <c r="DU354" s="21">
        <f t="shared" si="569"/>
        <v>38679.380192140881</v>
      </c>
      <c r="DV354" s="21">
        <f t="shared" si="570"/>
        <v>37223.273003508184</v>
      </c>
      <c r="DW354" s="21">
        <f t="shared" si="571"/>
        <v>35614.263902079998</v>
      </c>
      <c r="DX354" s="21">
        <f t="shared" si="572"/>
        <v>33886.446429741314</v>
      </c>
      <c r="DY354" s="21">
        <f t="shared" si="573"/>
        <v>32072.475027025426</v>
      </c>
      <c r="DZ354" s="21">
        <f t="shared" si="574"/>
        <v>30202.923198662866</v>
      </c>
      <c r="EA354" s="21">
        <f t="shared" si="575"/>
        <v>28305.805173542016</v>
      </c>
      <c r="EB354" s="21">
        <f t="shared" si="576"/>
        <v>26406.250700735887</v>
      </c>
      <c r="EC354" s="21">
        <f t="shared" si="577"/>
        <v>24526.317985807</v>
      </c>
      <c r="ED354" s="21">
        <f t="shared" si="578"/>
        <v>22684.926850473264</v>
      </c>
      <c r="EE354" s="21">
        <f t="shared" si="579"/>
        <v>20897.89275942152</v>
      </c>
      <c r="EF354" s="21">
        <f t="shared" si="580"/>
        <v>19178.042135123353</v>
      </c>
      <c r="EG354" s="21">
        <f t="shared" si="581"/>
        <v>17535.390103263417</v>
      </c>
      <c r="EH354" s="21">
        <f t="shared" si="582"/>
        <v>15977.363220134062</v>
      </c>
      <c r="EI354" s="21">
        <f t="shared" si="583"/>
        <v>14509.051596653571</v>
      </c>
      <c r="EJ354" s="21">
        <f t="shared" si="584"/>
        <v>13133.476953171916</v>
      </c>
      <c r="EK354" s="21">
        <f t="shared" si="585"/>
        <v>11851.865352279039</v>
      </c>
      <c r="EL354" s="21">
        <f t="shared" si="586"/>
        <v>10663.915537554327</v>
      </c>
      <c r="EM354" s="21">
        <f t="shared" si="587"/>
        <v>9568.0558619814965</v>
      </c>
      <c r="EN354" s="21">
        <f t="shared" si="588"/>
        <v>8561.6846582581547</v>
      </c>
      <c r="EO354" s="21">
        <f t="shared" si="589"/>
        <v>7641.3905471547669</v>
      </c>
      <c r="EP354" s="21">
        <f t="shared" si="590"/>
        <v>6803.1505826323655</v>
      </c>
      <c r="EQ354" s="21">
        <f t="shared" si="591"/>
        <v>6042.5052928504674</v>
      </c>
      <c r="ER354" s="21">
        <f t="shared" si="592"/>
        <v>5354.710604904466</v>
      </c>
      <c r="ES354" s="21">
        <f t="shared" si="593"/>
        <v>4734.8673569345001</v>
      </c>
      <c r="ET354" s="21">
        <f t="shared" si="594"/>
        <v>4178.0296273230624</v>
      </c>
      <c r="EU354" s="21">
        <f t="shared" si="595"/>
        <v>3679.2934729027361</v>
      </c>
      <c r="EV354" s="21">
        <f t="shared" si="596"/>
        <v>3233.867892569132</v>
      </c>
      <c r="EW354" s="21">
        <f t="shared" si="597"/>
        <v>2837.1299447637198</v>
      </c>
      <c r="EX354" s="21">
        <f t="shared" si="598"/>
        <v>2484.6659704133035</v>
      </c>
      <c r="EY354" s="21">
        <f t="shared" si="599"/>
        <v>2172.3008281100538</v>
      </c>
      <c r="EZ354" s="21">
        <f t="shared" si="600"/>
        <v>1896.1169539521525</v>
      </c>
      <c r="FA354" s="21">
        <f t="shared" si="601"/>
        <v>1652.4649300679982</v>
      </c>
      <c r="FB354" s="21">
        <f t="shared" si="602"/>
        <v>1437.9670962749747</v>
      </c>
      <c r="FC354" s="21">
        <f t="shared" si="603"/>
        <v>1249.5155789011808</v>
      </c>
      <c r="FD354" s="21">
        <f t="shared" si="604"/>
        <v>1084.2659475869225</v>
      </c>
      <c r="FE354" s="21">
        <f t="shared" si="605"/>
        <v>939.62755094752549</v>
      </c>
      <c r="FF354" s="22">
        <f t="shared" si="606"/>
        <v>5794.3597977684049</v>
      </c>
    </row>
    <row r="355" spans="1:162" ht="15.5" x14ac:dyDescent="0.35">
      <c r="A355" s="4" t="s">
        <v>161</v>
      </c>
      <c r="B355" s="18">
        <f>[1]InputData!C148</f>
        <v>1194640</v>
      </c>
      <c r="C355" s="19">
        <f>'[1]Cenários obesidade'!B150</f>
        <v>28.06686762749074</v>
      </c>
      <c r="D355" s="19">
        <f>'[1]Cenários obesidade'!C150</f>
        <v>5.4625535525086351</v>
      </c>
      <c r="E355" s="19">
        <f>'[1]Cenários obesidade'!D150</f>
        <v>30.873554390239814</v>
      </c>
      <c r="F355" s="19">
        <f>'[1]Cenários obesidade'!E150</f>
        <v>6.0088089077594988</v>
      </c>
      <c r="G355" s="20">
        <f t="shared" si="459"/>
        <v>3.3159999780469147</v>
      </c>
      <c r="H355" s="21">
        <f t="shared" si="460"/>
        <v>0.19282019931529917</v>
      </c>
      <c r="I355" s="20">
        <f t="shared" si="461"/>
        <v>3.4113101578512399</v>
      </c>
      <c r="J355" s="22">
        <f t="shared" si="462"/>
        <v>0.19282019931529917</v>
      </c>
      <c r="K355" s="20">
        <f t="shared" si="463"/>
        <v>965.49106677459793</v>
      </c>
      <c r="L355" s="21">
        <f t="shared" si="464"/>
        <v>740.14310404072523</v>
      </c>
      <c r="M355" s="21">
        <f t="shared" si="465"/>
        <v>1178.7959491675322</v>
      </c>
      <c r="N355" s="21">
        <f t="shared" si="466"/>
        <v>1801.9408724112627</v>
      </c>
      <c r="O355" s="21">
        <f t="shared" si="467"/>
        <v>2652.3807504704823</v>
      </c>
      <c r="P355" s="21"/>
      <c r="Q355" s="21">
        <f t="shared" si="468"/>
        <v>3770.4737821718422</v>
      </c>
      <c r="R355" s="21">
        <f t="shared" si="469"/>
        <v>5189.9911829802559</v>
      </c>
      <c r="S355" s="21"/>
      <c r="T355" s="21">
        <f t="shared" si="470"/>
        <v>6933.9970141336007</v>
      </c>
      <c r="U355" s="21">
        <f t="shared" si="471"/>
        <v>9011.259795588865</v>
      </c>
      <c r="V355" s="21"/>
      <c r="W355" s="21">
        <f t="shared" si="472"/>
        <v>11413.653548038708</v>
      </c>
      <c r="X355" s="21">
        <f t="shared" si="473"/>
        <v>14114.884275948189</v>
      </c>
      <c r="Y355" s="21"/>
      <c r="Z355" s="21">
        <f t="shared" si="474"/>
        <v>17070.711087385451</v>
      </c>
      <c r="AA355" s="21">
        <f t="shared" si="475"/>
        <v>20220.649172878089</v>
      </c>
      <c r="AB355" s="21"/>
      <c r="AC355" s="21">
        <f t="shared" si="476"/>
        <v>23490.973753691556</v>
      </c>
      <c r="AD355" s="21">
        <f t="shared" si="477"/>
        <v>26798.712709046584</v>
      </c>
      <c r="AE355" s="21"/>
      <c r="AF355" s="21">
        <f t="shared" si="478"/>
        <v>30056.234634964363</v>
      </c>
      <c r="AG355" s="21">
        <f t="shared" si="479"/>
        <v>33176.012555703674</v>
      </c>
      <c r="AH355" s="21"/>
      <c r="AI355" s="21">
        <f t="shared" si="480"/>
        <v>36075.166876031377</v>
      </c>
      <c r="AJ355" s="21">
        <f t="shared" si="481"/>
        <v>38679.453819079899</v>
      </c>
      <c r="AK355" s="21"/>
      <c r="AL355" s="21">
        <f t="shared" si="482"/>
        <v>40926.453705988359</v>
      </c>
      <c r="AM355" s="21">
        <f t="shared" si="483"/>
        <v>42767.812624168859</v>
      </c>
      <c r="AN355" s="21">
        <f t="shared" si="484"/>
        <v>44170.488484389331</v>
      </c>
      <c r="AO355" s="21">
        <f t="shared" si="485"/>
        <v>45117.038265645795</v>
      </c>
      <c r="AP355" s="21">
        <f t="shared" si="486"/>
        <v>45605.050954325045</v>
      </c>
      <c r="AQ355" s="21">
        <f t="shared" si="487"/>
        <v>45645.877294509577</v>
      </c>
      <c r="AR355" s="21">
        <f t="shared" si="488"/>
        <v>45262.832914194289</v>
      </c>
      <c r="AS355" s="21">
        <f t="shared" si="489"/>
        <v>44489.057818335139</v>
      </c>
      <c r="AT355" s="21">
        <f t="shared" si="490"/>
        <v>43365.206185584859</v>
      </c>
      <c r="AU355" s="21">
        <f t="shared" si="491"/>
        <v>41937.120065144678</v>
      </c>
      <c r="AV355" s="21">
        <f t="shared" si="492"/>
        <v>40253.613176363258</v>
      </c>
      <c r="AW355" s="21">
        <f t="shared" si="493"/>
        <v>38364.460395873924</v>
      </c>
      <c r="AX355" s="21">
        <f t="shared" si="494"/>
        <v>36318.657830768985</v>
      </c>
      <c r="AY355" s="21">
        <f t="shared" si="495"/>
        <v>34162.989982221006</v>
      </c>
      <c r="AZ355" s="21">
        <f t="shared" si="496"/>
        <v>31940.915965858905</v>
      </c>
      <c r="BA355" s="21">
        <f t="shared" si="497"/>
        <v>29691.766917756562</v>
      </c>
      <c r="BB355" s="21">
        <f t="shared" si="498"/>
        <v>27450.231829597888</v>
      </c>
      <c r="BC355" s="21">
        <f t="shared" si="499"/>
        <v>25246.098926464201</v>
      </c>
      <c r="BD355" s="21">
        <f t="shared" si="500"/>
        <v>23104.213823278376</v>
      </c>
      <c r="BE355" s="21">
        <f t="shared" si="501"/>
        <v>21044.613391414037</v>
      </c>
      <c r="BF355" s="21">
        <f t="shared" si="502"/>
        <v>19082.794782521149</v>
      </c>
      <c r="BG355" s="21">
        <f t="shared" si="503"/>
        <v>17230.081646221304</v>
      </c>
      <c r="BH355" s="21">
        <f t="shared" si="504"/>
        <v>15494.053557312271</v>
      </c>
      <c r="BI355" s="21">
        <f t="shared" si="505"/>
        <v>13879.009446063581</v>
      </c>
      <c r="BJ355" s="21">
        <f t="shared" si="506"/>
        <v>12386.440921594696</v>
      </c>
      <c r="BK355" s="21">
        <f t="shared" si="507"/>
        <v>11015.4964242606</v>
      </c>
      <c r="BL355" s="21">
        <f t="shared" si="508"/>
        <v>9763.4218746105944</v>
      </c>
      <c r="BM355" s="21">
        <f t="shared" si="509"/>
        <v>8625.9677315827557</v>
      </c>
      <c r="BN355" s="21">
        <f t="shared" si="510"/>
        <v>7597.756035812743</v>
      </c>
      <c r="BO355" s="21">
        <f t="shared" si="511"/>
        <v>6672.604059743624</v>
      </c>
      <c r="BP355" s="21">
        <f t="shared" si="512"/>
        <v>5843.8036243192037</v>
      </c>
      <c r="BQ355" s="21">
        <f t="shared" si="513"/>
        <v>5104.3570128092588</v>
      </c>
      <c r="BR355" s="21">
        <f t="shared" si="514"/>
        <v>4447.171775930994</v>
      </c>
      <c r="BS355" s="21">
        <f t="shared" si="515"/>
        <v>3865.2176489893368</v>
      </c>
      <c r="BT355" s="21">
        <f t="shared" si="516"/>
        <v>3351.6493646852286</v>
      </c>
      <c r="BU355" s="21">
        <f t="shared" si="517"/>
        <v>2899.899415801216</v>
      </c>
      <c r="BV355" s="21">
        <f t="shared" si="518"/>
        <v>2503.7448661356148</v>
      </c>
      <c r="BW355" s="21">
        <f t="shared" si="519"/>
        <v>2157.3521843907333</v>
      </c>
      <c r="BX355" s="21">
        <f t="shared" si="520"/>
        <v>1855.3038343361677</v>
      </c>
      <c r="BY355" s="21">
        <f t="shared" si="521"/>
        <v>1592.6100371497737</v>
      </c>
      <c r="BZ355" s="21">
        <f t="shared" si="522"/>
        <v>1364.7087617909926</v>
      </c>
      <c r="CA355" s="21">
        <f t="shared" si="523"/>
        <v>1167.4566225658771</v>
      </c>
      <c r="CB355" s="21">
        <f t="shared" si="524"/>
        <v>997.11298912870677</v>
      </c>
      <c r="CC355" s="21">
        <f t="shared" si="525"/>
        <v>850.31925683173108</v>
      </c>
      <c r="CD355" s="21">
        <f t="shared" si="526"/>
        <v>724.07489383706024</v>
      </c>
      <c r="CE355" s="21">
        <f t="shared" si="527"/>
        <v>615.71158126334342</v>
      </c>
      <c r="CF355" s="21">
        <f t="shared" si="528"/>
        <v>522.86649652633412</v>
      </c>
      <c r="CG355" s="21">
        <f t="shared" si="529"/>
        <v>443.45555851336206</v>
      </c>
      <c r="CH355" s="21">
        <f t="shared" si="530"/>
        <v>375.64725524538812</v>
      </c>
      <c r="CI355" s="21">
        <f t="shared" si="531"/>
        <v>317.83750823710534</v>
      </c>
      <c r="CJ355" s="21">
        <f t="shared" si="532"/>
        <v>268.62589011335871</v>
      </c>
      <c r="CK355" s="21">
        <f t="shared" si="533"/>
        <v>226.79340017289059</v>
      </c>
      <c r="CL355" s="22">
        <f t="shared" si="534"/>
        <v>1191.2270391128939</v>
      </c>
      <c r="CM355" s="20">
        <f t="shared" si="535"/>
        <v>158.33806385973571</v>
      </c>
      <c r="CN355" s="21">
        <f t="shared" si="536"/>
        <v>144.33682192311176</v>
      </c>
      <c r="CO355" s="21">
        <f t="shared" si="537"/>
        <v>249.59743883577281</v>
      </c>
      <c r="CP355" s="21">
        <f t="shared" si="538"/>
        <v>413.21874215596949</v>
      </c>
      <c r="CQ355" s="21">
        <f t="shared" si="539"/>
        <v>657.16823043126954</v>
      </c>
      <c r="CR355" s="21">
        <f t="shared" si="540"/>
        <v>1007.0726020315846</v>
      </c>
      <c r="CS355" s="21">
        <f t="shared" si="541"/>
        <v>1491.191184615717</v>
      </c>
      <c r="CT355" s="21">
        <f t="shared" si="542"/>
        <v>2138.8493976904442</v>
      </c>
      <c r="CU355" s="21">
        <f t="shared" si="543"/>
        <v>2978.4220813320808</v>
      </c>
      <c r="CV355" s="21">
        <f t="shared" si="544"/>
        <v>4035.0292564758743</v>
      </c>
      <c r="CW355" s="21">
        <f t="shared" si="545"/>
        <v>5328.1597376205164</v>
      </c>
      <c r="CX355" s="21">
        <f t="shared" si="546"/>
        <v>6869.4620562059299</v>
      </c>
      <c r="CY355" s="21">
        <f t="shared" si="547"/>
        <v>8660.9338837668074</v>
      </c>
      <c r="CZ355" s="21">
        <f t="shared" si="548"/>
        <v>10693.702739699416</v>
      </c>
      <c r="DA355" s="21">
        <f t="shared" si="549"/>
        <v>12947.52910508183</v>
      </c>
      <c r="DB355" s="21">
        <f t="shared" si="550"/>
        <v>15391.087997094335</v>
      </c>
      <c r="DC355" s="21">
        <f t="shared" si="551"/>
        <v>17983.007414475207</v>
      </c>
      <c r="DD355" s="21">
        <f t="shared" si="552"/>
        <v>20673.571789659185</v>
      </c>
      <c r="DE355" s="21">
        <f t="shared" si="553"/>
        <v>23406.943365815638</v>
      </c>
      <c r="DF355" s="21">
        <f t="shared" si="554"/>
        <v>26123.718926980306</v>
      </c>
      <c r="DG355" s="21">
        <f t="shared" si="555"/>
        <v>28763.625056812314</v>
      </c>
      <c r="DH355" s="21">
        <f t="shared" si="556"/>
        <v>31268.160795457319</v>
      </c>
      <c r="DI355" s="21">
        <f t="shared" si="557"/>
        <v>33583.018802821694</v>
      </c>
      <c r="DJ355" s="21">
        <f t="shared" si="558"/>
        <v>35660.150242923832</v>
      </c>
      <c r="DK355" s="21">
        <f t="shared" si="559"/>
        <v>37459.379446723768</v>
      </c>
      <c r="DL355" s="21">
        <f t="shared" si="560"/>
        <v>38949.517100174613</v>
      </c>
      <c r="DM355" s="21">
        <f t="shared" si="561"/>
        <v>40108.961094541133</v>
      </c>
      <c r="DN355" s="21">
        <f t="shared" si="562"/>
        <v>40925.809159606615</v>
      </c>
      <c r="DO355" s="21">
        <f t="shared" si="563"/>
        <v>41397.535008166218</v>
      </c>
      <c r="DP355" s="21">
        <f t="shared" si="564"/>
        <v>41530.299067738961</v>
      </c>
      <c r="DQ355" s="21">
        <f t="shared" si="565"/>
        <v>41337.976002023919</v>
      </c>
      <c r="DR355" s="21">
        <f t="shared" si="566"/>
        <v>40840.984874799826</v>
      </c>
      <c r="DS355" s="21">
        <f t="shared" si="567"/>
        <v>40065.005194662146</v>
      </c>
      <c r="DT355" s="21">
        <f t="shared" si="568"/>
        <v>39039.654657417537</v>
      </c>
      <c r="DU355" s="21">
        <f t="shared" si="569"/>
        <v>37797.193687015795</v>
      </c>
      <c r="DV355" s="21">
        <f t="shared" si="570"/>
        <v>36371.309289821351</v>
      </c>
      <c r="DW355" s="21">
        <f t="shared" si="571"/>
        <v>34796.017518571454</v>
      </c>
      <c r="DX355" s="21">
        <f t="shared" si="572"/>
        <v>33104.710987552804</v>
      </c>
      <c r="DY355" s="21">
        <f t="shared" si="573"/>
        <v>31329.366125792978</v>
      </c>
      <c r="DZ355" s="21">
        <f t="shared" si="574"/>
        <v>29499.914685062191</v>
      </c>
      <c r="EA355" s="21">
        <f t="shared" si="575"/>
        <v>27643.775695557953</v>
      </c>
      <c r="EB355" s="21">
        <f t="shared" si="576"/>
        <v>25785.537659949445</v>
      </c>
      <c r="EC355" s="21">
        <f t="shared" si="577"/>
        <v>23946.776228962215</v>
      </c>
      <c r="ED355" s="21">
        <f t="shared" si="578"/>
        <v>22145.989740958503</v>
      </c>
      <c r="EE355" s="21">
        <f t="shared" si="579"/>
        <v>20398.633603095812</v>
      </c>
      <c r="EF355" s="21">
        <f t="shared" si="580"/>
        <v>18717.234281238641</v>
      </c>
      <c r="EG355" s="21">
        <f t="shared" si="581"/>
        <v>17111.564382581728</v>
      </c>
      <c r="EH355" s="21">
        <f t="shared" si="582"/>
        <v>15588.861705351072</v>
      </c>
      <c r="EI355" s="21">
        <f t="shared" si="583"/>
        <v>14154.076965585673</v>
      </c>
      <c r="EJ355" s="21">
        <f t="shared" si="584"/>
        <v>12810.136996796637</v>
      </c>
      <c r="EK355" s="21">
        <f t="shared" si="585"/>
        <v>11558.212394603905</v>
      </c>
      <c r="EL355" s="21">
        <f t="shared" si="586"/>
        <v>10397.980721664253</v>
      </c>
      <c r="EM355" s="21">
        <f t="shared" si="587"/>
        <v>9327.8784075213225</v>
      </c>
      <c r="EN355" s="21">
        <f t="shared" si="588"/>
        <v>8345.3363124011121</v>
      </c>
      <c r="EO355" s="21">
        <f t="shared" si="589"/>
        <v>7446.9955369957515</v>
      </c>
      <c r="EP355" s="21">
        <f t="shared" si="590"/>
        <v>6628.9014356691614</v>
      </c>
      <c r="EQ355" s="21">
        <f t="shared" si="591"/>
        <v>5886.6749276757346</v>
      </c>
      <c r="ER355" s="21">
        <f t="shared" si="592"/>
        <v>5215.6611103967198</v>
      </c>
      <c r="ES355" s="21">
        <f t="shared" si="593"/>
        <v>4611.055878798792</v>
      </c>
      <c r="ET355" s="21">
        <f t="shared" si="594"/>
        <v>4068.0117692845542</v>
      </c>
      <c r="EU355" s="21">
        <f t="shared" si="595"/>
        <v>3581.7245992371136</v>
      </c>
      <c r="EV355" s="21">
        <f t="shared" si="596"/>
        <v>3147.5026916953093</v>
      </c>
      <c r="EW355" s="21">
        <f t="shared" si="597"/>
        <v>2760.820582546793</v>
      </c>
      <c r="EX355" s="21">
        <f t="shared" si="598"/>
        <v>2417.3591285574585</v>
      </c>
      <c r="EY355" s="21">
        <f t="shared" si="599"/>
        <v>2113.0338890351813</v>
      </c>
      <c r="EZ355" s="21">
        <f t="shared" si="600"/>
        <v>1844.0135600374592</v>
      </c>
      <c r="FA355" s="21">
        <f t="shared" si="601"/>
        <v>1606.7301129841183</v>
      </c>
      <c r="FB355" s="21">
        <f t="shared" si="602"/>
        <v>1397.8821419311207</v>
      </c>
      <c r="FC355" s="21">
        <f t="shared" si="603"/>
        <v>1214.4327657344331</v>
      </c>
      <c r="FD355" s="21">
        <f t="shared" si="604"/>
        <v>1053.6032707326583</v>
      </c>
      <c r="FE355" s="21">
        <f t="shared" si="605"/>
        <v>912.86352237238441</v>
      </c>
      <c r="FF355" s="22">
        <f t="shared" si="606"/>
        <v>5620.8083466097896</v>
      </c>
    </row>
    <row r="356" spans="1:162" ht="15.5" x14ac:dyDescent="0.35">
      <c r="A356" s="4" t="s">
        <v>162</v>
      </c>
      <c r="B356" s="18">
        <f>[1]InputData!C149</f>
        <v>1161198</v>
      </c>
      <c r="C356" s="19">
        <f>'[1]Cenários obesidade'!B151</f>
        <v>28.062183582360252</v>
      </c>
      <c r="D356" s="19">
        <f>'[1]Cenários obesidade'!C151</f>
        <v>5.4745309727659013</v>
      </c>
      <c r="E356" s="19">
        <f>'[1]Cenários obesidade'!D151</f>
        <v>30.868401940596279</v>
      </c>
      <c r="F356" s="19">
        <f>'[1]Cenários obesidade'!E151</f>
        <v>6.0219840700424916</v>
      </c>
      <c r="G356" s="20">
        <f t="shared" si="459"/>
        <v>3.3157468511183938</v>
      </c>
      <c r="H356" s="21">
        <f t="shared" si="460"/>
        <v>0.19326685623231335</v>
      </c>
      <c r="I356" s="20">
        <f t="shared" si="461"/>
        <v>3.4110570309227186</v>
      </c>
      <c r="J356" s="22">
        <f t="shared" si="462"/>
        <v>0.19326685623231335</v>
      </c>
      <c r="K356" s="20">
        <f t="shared" si="463"/>
        <v>966.47716425564124</v>
      </c>
      <c r="L356" s="21">
        <f t="shared" si="464"/>
        <v>736.39321926214996</v>
      </c>
      <c r="M356" s="21">
        <f t="shared" si="465"/>
        <v>1169.8871276792963</v>
      </c>
      <c r="N356" s="21">
        <f t="shared" si="466"/>
        <v>1784.2009128012826</v>
      </c>
      <c r="O356" s="21">
        <f t="shared" si="467"/>
        <v>2620.6975160102688</v>
      </c>
      <c r="P356" s="21"/>
      <c r="Q356" s="21">
        <f t="shared" si="468"/>
        <v>3718.1646334301518</v>
      </c>
      <c r="R356" s="21">
        <f t="shared" si="469"/>
        <v>5108.8052564823911</v>
      </c>
      <c r="S356" s="21"/>
      <c r="T356" s="21">
        <f t="shared" si="470"/>
        <v>6814.2778301010767</v>
      </c>
      <c r="U356" s="21">
        <f t="shared" si="471"/>
        <v>8842.2762186727523</v>
      </c>
      <c r="V356" s="21"/>
      <c r="W356" s="21">
        <f t="shared" si="472"/>
        <v>11184.085114818057</v>
      </c>
      <c r="X356" s="21">
        <f t="shared" si="473"/>
        <v>13813.426149631819</v>
      </c>
      <c r="Y356" s="21"/>
      <c r="Z356" s="21">
        <f t="shared" si="474"/>
        <v>16686.747793970764</v>
      </c>
      <c r="AA356" s="21">
        <f t="shared" si="475"/>
        <v>19744.937150684611</v>
      </c>
      <c r="AB356" s="21"/>
      <c r="AC356" s="21">
        <f t="shared" si="476"/>
        <v>22916.271568911863</v>
      </c>
      <c r="AD356" s="21">
        <f t="shared" si="477"/>
        <v>26120.304139311142</v>
      </c>
      <c r="AE356" s="21"/>
      <c r="AF356" s="21">
        <f t="shared" si="478"/>
        <v>29272.302179831007</v>
      </c>
      <c r="AG356" s="21">
        <f t="shared" si="479"/>
        <v>32287.835091831592</v>
      </c>
      <c r="AH356" s="21"/>
      <c r="AI356" s="21">
        <f t="shared" si="480"/>
        <v>35087.132707057281</v>
      </c>
      <c r="AJ356" s="21">
        <f t="shared" si="481"/>
        <v>37598.897031016102</v>
      </c>
      <c r="AK356" s="21"/>
      <c r="AL356" s="21">
        <f t="shared" si="482"/>
        <v>39763.335758685374</v>
      </c>
      <c r="AM356" s="21">
        <f t="shared" si="483"/>
        <v>41534.281348037141</v>
      </c>
      <c r="AN356" s="21">
        <f t="shared" si="484"/>
        <v>42880.352624312276</v>
      </c>
      <c r="AO356" s="21">
        <f t="shared" si="485"/>
        <v>43785.197516588814</v>
      </c>
      <c r="AP356" s="21">
        <f t="shared" si="486"/>
        <v>44246.919604544113</v>
      </c>
      <c r="AQ356" s="21">
        <f t="shared" si="487"/>
        <v>44276.834951517594</v>
      </c>
      <c r="AR356" s="21">
        <f t="shared" si="488"/>
        <v>43897.729276081736</v>
      </c>
      <c r="AS356" s="21">
        <f t="shared" si="489"/>
        <v>43141.790996536183</v>
      </c>
      <c r="AT356" s="21">
        <f t="shared" si="490"/>
        <v>42048.386502471454</v>
      </c>
      <c r="AU356" s="21">
        <f t="shared" si="491"/>
        <v>40661.824189208492</v>
      </c>
      <c r="AV356" s="21">
        <f t="shared" si="492"/>
        <v>39029.227373718226</v>
      </c>
      <c r="AW356" s="21">
        <f t="shared" si="493"/>
        <v>37198.606833583588</v>
      </c>
      <c r="AX356" s="21">
        <f t="shared" si="494"/>
        <v>35217.194361786838</v>
      </c>
      <c r="AY356" s="21">
        <f t="shared" si="495"/>
        <v>33130.071636653374</v>
      </c>
      <c r="AZ356" s="21">
        <f t="shared" si="496"/>
        <v>30979.105336216846</v>
      </c>
      <c r="BA356" s="21">
        <f t="shared" si="497"/>
        <v>28802.180565303661</v>
      </c>
      <c r="BB356" s="21">
        <f t="shared" si="498"/>
        <v>26632.710536117975</v>
      </c>
      <c r="BC356" s="21">
        <f t="shared" si="499"/>
        <v>24499.390850464712</v>
      </c>
      <c r="BD356" s="21">
        <f t="shared" si="500"/>
        <v>22426.16118800129</v>
      </c>
      <c r="BE356" s="21">
        <f t="shared" si="501"/>
        <v>20432.335058522422</v>
      </c>
      <c r="BF356" s="21">
        <f t="shared" si="502"/>
        <v>18532.858808342182</v>
      </c>
      <c r="BG356" s="21">
        <f t="shared" si="503"/>
        <v>16738.663570719928</v>
      </c>
      <c r="BH356" s="21">
        <f t="shared" si="504"/>
        <v>15057.077666586169</v>
      </c>
      <c r="BI356" s="21">
        <f t="shared" si="505"/>
        <v>13492.271533542393</v>
      </c>
      <c r="BJ356" s="21">
        <f t="shared" si="506"/>
        <v>12045.712131872968</v>
      </c>
      <c r="BK356" s="21">
        <f t="shared" si="507"/>
        <v>10716.608596054188</v>
      </c>
      <c r="BL356" s="21">
        <f t="shared" si="508"/>
        <v>9502.3354186039833</v>
      </c>
      <c r="BM356" s="21">
        <f t="shared" si="509"/>
        <v>8398.8235068440208</v>
      </c>
      <c r="BN356" s="21">
        <f t="shared" si="510"/>
        <v>7400.9129518211466</v>
      </c>
      <c r="BO356" s="21">
        <f t="shared" si="511"/>
        <v>6502.6642587108372</v>
      </c>
      <c r="BP356" s="21">
        <f t="shared" si="512"/>
        <v>5697.6271187823022</v>
      </c>
      <c r="BQ356" s="21">
        <f t="shared" si="513"/>
        <v>4979.067592878826</v>
      </c>
      <c r="BR356" s="21">
        <f t="shared" si="514"/>
        <v>4340.1558825816501</v>
      </c>
      <c r="BS356" s="21">
        <f t="shared" si="515"/>
        <v>3774.1177544421762</v>
      </c>
      <c r="BT356" s="21">
        <f t="shared" si="516"/>
        <v>3274.3532246957798</v>
      </c>
      <c r="BU356" s="21">
        <f t="shared" si="517"/>
        <v>2834.526374552222</v>
      </c>
      <c r="BV356" s="21">
        <f t="shared" si="518"/>
        <v>2448.6302122492798</v>
      </c>
      <c r="BW356" s="21">
        <f t="shared" si="519"/>
        <v>2111.0303833894209</v>
      </c>
      <c r="BX356" s="21">
        <f t="shared" si="520"/>
        <v>1816.4913033788546</v>
      </c>
      <c r="BY356" s="21">
        <f t="shared" si="521"/>
        <v>1560.1879848660983</v>
      </c>
      <c r="BZ356" s="21">
        <f t="shared" si="522"/>
        <v>1337.7064907975841</v>
      </c>
      <c r="CA356" s="21">
        <f t="shared" si="523"/>
        <v>1145.0355849620591</v>
      </c>
      <c r="CB356" s="21">
        <f t="shared" si="524"/>
        <v>978.55179525886172</v>
      </c>
      <c r="CC356" s="21">
        <f t="shared" si="525"/>
        <v>834.99976368050329</v>
      </c>
      <c r="CD356" s="21">
        <f t="shared" si="526"/>
        <v>711.4694400557679</v>
      </c>
      <c r="CE356" s="21">
        <f t="shared" si="527"/>
        <v>605.37138928861305</v>
      </c>
      <c r="CF356" s="21">
        <f t="shared" si="528"/>
        <v>514.41122682894013</v>
      </c>
      <c r="CG356" s="21">
        <f t="shared" si="529"/>
        <v>436.56397496757984</v>
      </c>
      <c r="CH356" s="21">
        <f t="shared" si="530"/>
        <v>370.04894237805718</v>
      </c>
      <c r="CI356" s="21">
        <f t="shared" si="531"/>
        <v>313.30556921496736</v>
      </c>
      <c r="CJ356" s="21">
        <f t="shared" si="532"/>
        <v>264.97054750507112</v>
      </c>
      <c r="CK356" s="21">
        <f t="shared" si="533"/>
        <v>223.85641862241076</v>
      </c>
      <c r="CL356" s="22">
        <f t="shared" si="534"/>
        <v>1180.8372674137954</v>
      </c>
      <c r="CM356" s="20">
        <f t="shared" si="535"/>
        <v>159.84163924767256</v>
      </c>
      <c r="CN356" s="21">
        <f t="shared" si="536"/>
        <v>144.7841422878933</v>
      </c>
      <c r="CO356" s="21">
        <f t="shared" si="537"/>
        <v>249.64972634202314</v>
      </c>
      <c r="CP356" s="21">
        <f t="shared" si="538"/>
        <v>412.20165637805223</v>
      </c>
      <c r="CQ356" s="21">
        <f t="shared" si="539"/>
        <v>653.92757426974345</v>
      </c>
      <c r="CR356" s="21">
        <f t="shared" si="540"/>
        <v>999.80551951533357</v>
      </c>
      <c r="CS356" s="21">
        <f t="shared" si="541"/>
        <v>1477.2782564320803</v>
      </c>
      <c r="CT356" s="21">
        <f t="shared" si="542"/>
        <v>2114.7099184782355</v>
      </c>
      <c r="CU356" s="21">
        <f t="shared" si="543"/>
        <v>2939.4165967516051</v>
      </c>
      <c r="CV356" s="21">
        <f t="shared" si="544"/>
        <v>3975.4316412811786</v>
      </c>
      <c r="CW356" s="21">
        <f t="shared" si="545"/>
        <v>5241.2157058583725</v>
      </c>
      <c r="CX356" s="21">
        <f t="shared" si="546"/>
        <v>6747.5426803049513</v>
      </c>
      <c r="CY356" s="21">
        <f t="shared" si="547"/>
        <v>8495.7826505652138</v>
      </c>
      <c r="CZ356" s="21">
        <f t="shared" si="548"/>
        <v>10476.764350268795</v>
      </c>
      <c r="DA356" s="21">
        <f t="shared" si="549"/>
        <v>12670.339085164</v>
      </c>
      <c r="DB356" s="21">
        <f t="shared" si="550"/>
        <v>15045.695423166626</v>
      </c>
      <c r="DC356" s="21">
        <f t="shared" si="551"/>
        <v>17562.39944624382</v>
      </c>
      <c r="DD356" s="21">
        <f t="shared" si="552"/>
        <v>20172.068501196627</v>
      </c>
      <c r="DE356" s="21">
        <f t="shared" si="553"/>
        <v>22820.534372147042</v>
      </c>
      <c r="DF356" s="21">
        <f t="shared" si="554"/>
        <v>25450.318912027782</v>
      </c>
      <c r="DG356" s="21">
        <f t="shared" si="555"/>
        <v>28003.23267517034</v>
      </c>
      <c r="DH356" s="21">
        <f t="shared" si="556"/>
        <v>30422.913599114767</v>
      </c>
      <c r="DI356" s="21">
        <f t="shared" si="557"/>
        <v>32657.144927359725</v>
      </c>
      <c r="DJ356" s="21">
        <f t="shared" si="558"/>
        <v>34659.824811593739</v>
      </c>
      <c r="DK356" s="21">
        <f t="shared" si="559"/>
        <v>36392.499459090686</v>
      </c>
      <c r="DL356" s="21">
        <f t="shared" si="560"/>
        <v>37825.412642226358</v>
      </c>
      <c r="DM356" s="21">
        <f t="shared" si="561"/>
        <v>38938.062941670374</v>
      </c>
      <c r="DN356" s="21">
        <f t="shared" si="562"/>
        <v>39719.293336397735</v>
      </c>
      <c r="DO356" s="21">
        <f t="shared" si="563"/>
        <v>40166.963856330476</v>
      </c>
      <c r="DP356" s="21">
        <f t="shared" si="564"/>
        <v>40287.276182752219</v>
      </c>
      <c r="DQ356" s="21">
        <f t="shared" si="565"/>
        <v>40093.829396348876</v>
      </c>
      <c r="DR356" s="21">
        <f t="shared" si="566"/>
        <v>39606.489273789251</v>
      </c>
      <c r="DS356" s="21">
        <f t="shared" si="567"/>
        <v>38850.150797296919</v>
      </c>
      <c r="DT356" s="21">
        <f t="shared" si="568"/>
        <v>37853.466268067641</v>
      </c>
      <c r="DU356" s="21">
        <f t="shared" si="569"/>
        <v>36647.601049266421</v>
      </c>
      <c r="DV356" s="21">
        <f t="shared" si="570"/>
        <v>35265.066863145679</v>
      </c>
      <c r="DW356" s="21">
        <f t="shared" si="571"/>
        <v>33738.669903495989</v>
      </c>
      <c r="DX356" s="21">
        <f t="shared" si="572"/>
        <v>32100.598740842728</v>
      </c>
      <c r="DY356" s="21">
        <f t="shared" si="573"/>
        <v>30381.665787257014</v>
      </c>
      <c r="DZ356" s="21">
        <f t="shared" si="574"/>
        <v>28610.706404570501</v>
      </c>
      <c r="EA356" s="21">
        <f t="shared" si="575"/>
        <v>26814.131826593621</v>
      </c>
      <c r="EB356" s="21">
        <f t="shared" si="576"/>
        <v>25015.625989479293</v>
      </c>
      <c r="EC356" s="21">
        <f t="shared" si="577"/>
        <v>23235.97205685018</v>
      </c>
      <c r="ED356" s="21">
        <f t="shared" si="578"/>
        <v>21492.991725081734</v>
      </c>
      <c r="EE356" s="21">
        <f t="shared" si="579"/>
        <v>19801.579077603914</v>
      </c>
      <c r="EF356" s="21">
        <f t="shared" si="580"/>
        <v>18173.810575444099</v>
      </c>
      <c r="EG356" s="21">
        <f t="shared" si="581"/>
        <v>16619.113469687298</v>
      </c>
      <c r="EH356" s="21">
        <f t="shared" si="582"/>
        <v>15144.476258719367</v>
      </c>
      <c r="EI356" s="21">
        <f t="shared" si="583"/>
        <v>13754.686571856862</v>
      </c>
      <c r="EJ356" s="21">
        <f t="shared" si="584"/>
        <v>12452.58385598594</v>
      </c>
      <c r="EK356" s="21">
        <f t="shared" si="585"/>
        <v>11239.316321490876</v>
      </c>
      <c r="EL356" s="21">
        <f t="shared" si="586"/>
        <v>10114.593650809196</v>
      </c>
      <c r="EM356" s="21">
        <f t="shared" si="587"/>
        <v>9076.9289012353311</v>
      </c>
      <c r="EN356" s="21">
        <f t="shared" si="588"/>
        <v>8123.8647852396707</v>
      </c>
      <c r="EO356" s="21">
        <f t="shared" si="589"/>
        <v>7252.1810520528161</v>
      </c>
      <c r="EP356" s="21">
        <f t="shared" si="590"/>
        <v>6458.0810081727395</v>
      </c>
      <c r="EQ356" s="21">
        <f t="shared" si="591"/>
        <v>5737.3563012719833</v>
      </c>
      <c r="ER356" s="21">
        <f t="shared" si="592"/>
        <v>5085.5299616854763</v>
      </c>
      <c r="ES356" s="21">
        <f t="shared" si="593"/>
        <v>4497.9783658954211</v>
      </c>
      <c r="ET356" s="21">
        <f t="shared" si="594"/>
        <v>3970.0332790054736</v>
      </c>
      <c r="EU356" s="21">
        <f t="shared" si="595"/>
        <v>3497.0654723281536</v>
      </c>
      <c r="EV356" s="21">
        <f t="shared" si="596"/>
        <v>3074.5516223949971</v>
      </c>
      <c r="EW356" s="21">
        <f t="shared" si="597"/>
        <v>2698.1263026278402</v>
      </c>
      <c r="EX356" s="21">
        <f t="shared" si="598"/>
        <v>2363.6209005669743</v>
      </c>
      <c r="EY356" s="21">
        <f t="shared" si="599"/>
        <v>2067.0912515674067</v>
      </c>
      <c r="EZ356" s="21">
        <f t="shared" si="600"/>
        <v>1804.83569147699</v>
      </c>
      <c r="FA356" s="21">
        <f t="shared" si="601"/>
        <v>1573.4051104919922</v>
      </c>
      <c r="FB356" s="21">
        <f t="shared" si="602"/>
        <v>1369.6064502071629</v>
      </c>
      <c r="FC356" s="21">
        <f t="shared" si="603"/>
        <v>1190.500935488843</v>
      </c>
      <c r="FD356" s="21">
        <f t="shared" si="604"/>
        <v>1033.3981797594201</v>
      </c>
      <c r="FE356" s="21">
        <f t="shared" si="605"/>
        <v>895.84715227658694</v>
      </c>
      <c r="FF356" s="22">
        <f t="shared" si="606"/>
        <v>5538.5391829378523</v>
      </c>
    </row>
    <row r="357" spans="1:162" ht="15.5" x14ac:dyDescent="0.35">
      <c r="A357" s="4" t="s">
        <v>163</v>
      </c>
      <c r="B357" s="18">
        <f>[1]InputData!C150</f>
        <v>1124281</v>
      </c>
      <c r="C357" s="19">
        <f>'[1]Cenários obesidade'!B152</f>
        <v>28.061666358153175</v>
      </c>
      <c r="D357" s="19">
        <f>'[1]Cenários obesidade'!C152</f>
        <v>5.4910055953487786</v>
      </c>
      <c r="E357" s="19">
        <f>'[1]Cenários obesidade'!D152</f>
        <v>30.867832993968491</v>
      </c>
      <c r="F357" s="19">
        <f>'[1]Cenários obesidade'!E152</f>
        <v>6.0401061548836559</v>
      </c>
      <c r="G357" s="20">
        <f t="shared" si="459"/>
        <v>3.3156172550649532</v>
      </c>
      <c r="H357" s="21">
        <f t="shared" si="460"/>
        <v>0.19384118954739471</v>
      </c>
      <c r="I357" s="20">
        <f t="shared" si="461"/>
        <v>3.410927434869278</v>
      </c>
      <c r="J357" s="22">
        <f t="shared" si="462"/>
        <v>0.19384118954739471</v>
      </c>
      <c r="K357" s="20">
        <f t="shared" si="463"/>
        <v>968.18861182392266</v>
      </c>
      <c r="L357" s="21">
        <f t="shared" si="464"/>
        <v>732.22781046180637</v>
      </c>
      <c r="M357" s="21">
        <f t="shared" si="465"/>
        <v>1159.7501537160233</v>
      </c>
      <c r="N357" s="21">
        <f t="shared" si="466"/>
        <v>1763.8293512353914</v>
      </c>
      <c r="O357" s="21">
        <f t="shared" si="467"/>
        <v>2584.1747152792141</v>
      </c>
      <c r="P357" s="21"/>
      <c r="Q357" s="21">
        <f t="shared" si="468"/>
        <v>3657.7833694276651</v>
      </c>
      <c r="R357" s="21">
        <f t="shared" si="469"/>
        <v>5015.0867716696166</v>
      </c>
      <c r="S357" s="21"/>
      <c r="T357" s="21">
        <f t="shared" si="470"/>
        <v>6676.1764445551462</v>
      </c>
      <c r="U357" s="21">
        <f t="shared" si="471"/>
        <v>8647.5761788815889</v>
      </c>
      <c r="V357" s="21"/>
      <c r="W357" s="21">
        <f t="shared" si="472"/>
        <v>10919.970933987663</v>
      </c>
      <c r="X357" s="21">
        <f t="shared" si="473"/>
        <v>13467.184195289841</v>
      </c>
      <c r="Y357" s="21"/>
      <c r="Z357" s="21">
        <f t="shared" si="474"/>
        <v>16246.539117319806</v>
      </c>
      <c r="AA357" s="21">
        <f t="shared" si="475"/>
        <v>19200.572065851742</v>
      </c>
      <c r="AB357" s="21"/>
      <c r="AC357" s="21">
        <f t="shared" si="476"/>
        <v>22259.916200592728</v>
      </c>
      <c r="AD357" s="21">
        <f t="shared" si="477"/>
        <v>25347.057413975937</v>
      </c>
      <c r="AE357" s="21"/>
      <c r="AF357" s="21">
        <f t="shared" si="478"/>
        <v>28380.596655089783</v>
      </c>
      <c r="AG357" s="21">
        <f t="shared" si="479"/>
        <v>31279.633987089303</v>
      </c>
      <c r="AH357" s="21"/>
      <c r="AI357" s="21">
        <f t="shared" si="480"/>
        <v>33967.915706882639</v>
      </c>
      <c r="AJ357" s="21">
        <f t="shared" si="481"/>
        <v>36377.446334866436</v>
      </c>
      <c r="AK357" s="21"/>
      <c r="AL357" s="21">
        <f t="shared" si="482"/>
        <v>38451.349484305429</v>
      </c>
      <c r="AM357" s="21">
        <f t="shared" si="483"/>
        <v>40145.852541136024</v>
      </c>
      <c r="AN357" s="21">
        <f t="shared" si="484"/>
        <v>41431.35831931018</v>
      </c>
      <c r="AO357" s="21">
        <f t="shared" si="485"/>
        <v>42292.64372374495</v>
      </c>
      <c r="AP357" s="21">
        <f t="shared" si="486"/>
        <v>42728.285449015784</v>
      </c>
      <c r="AQ357" s="21">
        <f t="shared" si="487"/>
        <v>42749.453440097153</v>
      </c>
      <c r="AR357" s="21">
        <f t="shared" si="488"/>
        <v>42378.234414653554</v>
      </c>
      <c r="AS357" s="21">
        <f t="shared" si="489"/>
        <v>41645.652289379766</v>
      </c>
      <c r="AT357" s="21">
        <f t="shared" si="490"/>
        <v>40589.543156241962</v>
      </c>
      <c r="AU357" s="21">
        <f t="shared" si="491"/>
        <v>39252.42333893208</v>
      </c>
      <c r="AV357" s="21">
        <f t="shared" si="492"/>
        <v>37679.463837973912</v>
      </c>
      <c r="AW357" s="21">
        <f t="shared" si="493"/>
        <v>35916.656565102166</v>
      </c>
      <c r="AX357" s="21">
        <f t="shared" si="494"/>
        <v>34009.2299724841</v>
      </c>
      <c r="AY357" s="21">
        <f t="shared" si="495"/>
        <v>32000.346078383798</v>
      </c>
      <c r="AZ357" s="21">
        <f t="shared" si="496"/>
        <v>29930.088841754139</v>
      </c>
      <c r="BA357" s="21">
        <f t="shared" si="497"/>
        <v>27834.736067445865</v>
      </c>
      <c r="BB357" s="21">
        <f t="shared" si="498"/>
        <v>25746.293729633293</v>
      </c>
      <c r="BC357" s="21">
        <f t="shared" si="499"/>
        <v>23692.262587255318</v>
      </c>
      <c r="BD357" s="21">
        <f t="shared" si="500"/>
        <v>21695.601768168861</v>
      </c>
      <c r="BE357" s="21">
        <f t="shared" si="501"/>
        <v>19774.852001177973</v>
      </c>
      <c r="BF357" s="21">
        <f t="shared" si="502"/>
        <v>17944.381698705165</v>
      </c>
      <c r="BG357" s="21">
        <f t="shared" si="503"/>
        <v>16214.721467972526</v>
      </c>
      <c r="BH357" s="21">
        <f t="shared" si="504"/>
        <v>14592.956242093846</v>
      </c>
      <c r="BI357" s="21">
        <f t="shared" si="505"/>
        <v>13083.148546649014</v>
      </c>
      <c r="BJ357" s="21">
        <f t="shared" si="506"/>
        <v>11686.771022884463</v>
      </c>
      <c r="BK357" s="21">
        <f t="shared" si="507"/>
        <v>10403.130886338831</v>
      </c>
      <c r="BL357" s="21">
        <f t="shared" si="508"/>
        <v>9229.7732737880815</v>
      </c>
      <c r="BM357" s="21">
        <f t="shared" si="509"/>
        <v>8162.8542681241197</v>
      </c>
      <c r="BN357" s="21">
        <f t="shared" si="510"/>
        <v>7197.4777047116904</v>
      </c>
      <c r="BO357" s="21">
        <f t="shared" si="511"/>
        <v>6327.9926220017915</v>
      </c>
      <c r="BP357" s="21">
        <f t="shared" si="512"/>
        <v>5548.2504320262606</v>
      </c>
      <c r="BQ357" s="21">
        <f t="shared" si="513"/>
        <v>4851.8225887084654</v>
      </c>
      <c r="BR357" s="21">
        <f t="shared" si="514"/>
        <v>4232.1807772559741</v>
      </c>
      <c r="BS357" s="21">
        <f t="shared" si="515"/>
        <v>3682.8424987825538</v>
      </c>
      <c r="BT357" s="21">
        <f t="shared" si="516"/>
        <v>3197.4854463303286</v>
      </c>
      <c r="BU357" s="21">
        <f t="shared" si="517"/>
        <v>2770.0343254561017</v>
      </c>
      <c r="BV357" s="21">
        <f t="shared" si="518"/>
        <v>2394.7238236355229</v>
      </c>
      <c r="BW357" s="21">
        <f t="shared" si="519"/>
        <v>2066.1413305675483</v>
      </c>
      <c r="BX357" s="21">
        <f t="shared" si="520"/>
        <v>1779.2528011679317</v>
      </c>
      <c r="BY357" s="21">
        <f t="shared" si="521"/>
        <v>1529.4148722422162</v>
      </c>
      <c r="BZ357" s="21">
        <f t="shared" si="522"/>
        <v>1312.3760228008134</v>
      </c>
      <c r="CA357" s="21">
        <f t="shared" si="523"/>
        <v>1124.2692303153667</v>
      </c>
      <c r="CB357" s="21">
        <f t="shared" si="524"/>
        <v>961.59823868692251</v>
      </c>
      <c r="CC357" s="21">
        <f t="shared" si="525"/>
        <v>821.219230959279</v>
      </c>
      <c r="CD357" s="21">
        <f t="shared" si="526"/>
        <v>700.31939946512568</v>
      </c>
      <c r="CE357" s="21">
        <f t="shared" si="527"/>
        <v>596.39363333221002</v>
      </c>
      <c r="CF357" s="21">
        <f t="shared" si="528"/>
        <v>507.22030072978299</v>
      </c>
      <c r="CG357" s="21">
        <f t="shared" si="529"/>
        <v>430.83689156785988</v>
      </c>
      <c r="CH357" s="21">
        <f t="shared" si="530"/>
        <v>365.51610480439359</v>
      </c>
      <c r="CI357" s="21">
        <f t="shared" si="531"/>
        <v>309.74281136461161</v>
      </c>
      <c r="CJ357" s="21">
        <f t="shared" si="532"/>
        <v>262.192196566924</v>
      </c>
      <c r="CK357" s="21">
        <f t="shared" si="533"/>
        <v>221.70928224364167</v>
      </c>
      <c r="CL357" s="22">
        <f t="shared" si="534"/>
        <v>1176.296403528069</v>
      </c>
      <c r="CM357" s="20">
        <f t="shared" si="535"/>
        <v>161.78019574733923</v>
      </c>
      <c r="CN357" s="21">
        <f t="shared" si="536"/>
        <v>145.40179794138294</v>
      </c>
      <c r="CO357" s="21">
        <f t="shared" si="537"/>
        <v>249.83569248988871</v>
      </c>
      <c r="CP357" s="21">
        <f t="shared" si="538"/>
        <v>411.1709256453118</v>
      </c>
      <c r="CQ357" s="21">
        <f t="shared" si="539"/>
        <v>650.33545252442275</v>
      </c>
      <c r="CR357" s="21">
        <f t="shared" si="540"/>
        <v>991.55385807815287</v>
      </c>
      <c r="CS357" s="21">
        <f t="shared" si="541"/>
        <v>1461.3249010302886</v>
      </c>
      <c r="CT357" s="21">
        <f t="shared" si="542"/>
        <v>2086.9073813011591</v>
      </c>
      <c r="CU357" s="21">
        <f t="shared" si="543"/>
        <v>2894.4076225524914</v>
      </c>
      <c r="CV357" s="21">
        <f t="shared" si="544"/>
        <v>3906.6268112794664</v>
      </c>
      <c r="CW357" s="21">
        <f t="shared" si="545"/>
        <v>5140.8715904498886</v>
      </c>
      <c r="CX357" s="21">
        <f t="shared" si="546"/>
        <v>6606.949167953132</v>
      </c>
      <c r="CY357" s="21">
        <f t="shared" si="547"/>
        <v>8305.5563766451614</v>
      </c>
      <c r="CZ357" s="21">
        <f t="shared" si="548"/>
        <v>10227.23333516222</v>
      </c>
      <c r="DA357" s="21">
        <f t="shared" si="549"/>
        <v>12351.993427527856</v>
      </c>
      <c r="DB357" s="21">
        <f t="shared" si="550"/>
        <v>14649.67151653176</v>
      </c>
      <c r="DC357" s="21">
        <f t="shared" si="551"/>
        <v>17080.961516079737</v>
      </c>
      <c r="DD357" s="21">
        <f t="shared" si="552"/>
        <v>19599.051531902795</v>
      </c>
      <c r="DE357" s="21">
        <f t="shared" si="553"/>
        <v>22151.716397865395</v>
      </c>
      <c r="DF357" s="21">
        <f t="shared" si="554"/>
        <v>24683.697440990123</v>
      </c>
      <c r="DG357" s="21">
        <f t="shared" si="555"/>
        <v>27139.188698333292</v>
      </c>
      <c r="DH357" s="21">
        <f t="shared" si="556"/>
        <v>29464.256102638639</v>
      </c>
      <c r="DI357" s="21">
        <f t="shared" si="557"/>
        <v>31609.038050834803</v>
      </c>
      <c r="DJ357" s="21">
        <f t="shared" si="558"/>
        <v>33529.607914987842</v>
      </c>
      <c r="DK357" s="21">
        <f t="shared" si="559"/>
        <v>35189.416775005309</v>
      </c>
      <c r="DL357" s="21">
        <f t="shared" si="560"/>
        <v>36560.27356194079</v>
      </c>
      <c r="DM357" s="21">
        <f t="shared" si="561"/>
        <v>37622.856236396954</v>
      </c>
      <c r="DN357" s="21">
        <f t="shared" si="562"/>
        <v>38366.778886578053</v>
      </c>
      <c r="DO357" s="21">
        <f t="shared" si="563"/>
        <v>38790.264046340584</v>
      </c>
      <c r="DP357" s="21">
        <f t="shared" si="564"/>
        <v>38899.486405927528</v>
      </c>
      <c r="DQ357" s="21">
        <f t="shared" si="565"/>
        <v>38707.663533014987</v>
      </c>
      <c r="DR357" s="21">
        <f t="shared" si="566"/>
        <v>38233.971969349048</v>
      </c>
      <c r="DS357" s="21">
        <f t="shared" si="567"/>
        <v>37502.364248302023</v>
      </c>
      <c r="DT357" s="21">
        <f t="shared" si="568"/>
        <v>36540.355322633244</v>
      </c>
      <c r="DU357" s="21">
        <f t="shared" si="569"/>
        <v>35377.836966057243</v>
      </c>
      <c r="DV357" s="21">
        <f t="shared" si="570"/>
        <v>34045.967192764743</v>
      </c>
      <c r="DW357" s="21">
        <f t="shared" si="571"/>
        <v>32576.169727086159</v>
      </c>
      <c r="DX357" s="21">
        <f t="shared" si="572"/>
        <v>30999.266931629223</v>
      </c>
      <c r="DY357" s="21">
        <f t="shared" si="573"/>
        <v>29344.759012913983</v>
      </c>
      <c r="DZ357" s="21">
        <f t="shared" si="574"/>
        <v>27640.25319005128</v>
      </c>
      <c r="EA357" s="21">
        <f t="shared" si="575"/>
        <v>25911.039056986683</v>
      </c>
      <c r="EB357" s="21">
        <f t="shared" si="576"/>
        <v>24179.800650778474</v>
      </c>
      <c r="EC357" s="21">
        <f t="shared" si="577"/>
        <v>22466.451690078771</v>
      </c>
      <c r="ED357" s="21">
        <f t="shared" si="578"/>
        <v>20788.077914081365</v>
      </c>
      <c r="EE357" s="21">
        <f t="shared" si="579"/>
        <v>19158.969222608124</v>
      </c>
      <c r="EF357" s="21">
        <f t="shared" si="580"/>
        <v>17590.724156783472</v>
      </c>
      <c r="EG357" s="21">
        <f t="shared" si="581"/>
        <v>16092.409926702876</v>
      </c>
      <c r="EH357" s="21">
        <f t="shared" si="582"/>
        <v>14670.762460367292</v>
      </c>
      <c r="EI357" s="21">
        <f t="shared" si="583"/>
        <v>13330.41261258237</v>
      </c>
      <c r="EJ357" s="21">
        <f t="shared" si="584"/>
        <v>12074.126559227794</v>
      </c>
      <c r="EK357" s="21">
        <f t="shared" si="585"/>
        <v>10903.050368668037</v>
      </c>
      <c r="EL357" s="21">
        <f t="shared" si="586"/>
        <v>9816.9506778134528</v>
      </c>
      <c r="EM357" s="21">
        <f t="shared" si="587"/>
        <v>8814.4452243192572</v>
      </c>
      <c r="EN357" s="21">
        <f t="shared" si="588"/>
        <v>7893.2186441344056</v>
      </c>
      <c r="EO357" s="21">
        <f t="shared" si="589"/>
        <v>7050.2204024775347</v>
      </c>
      <c r="EP357" s="21">
        <f t="shared" si="590"/>
        <v>6281.842971672665</v>
      </c>
      <c r="EQ357" s="21">
        <f t="shared" si="591"/>
        <v>5584.0794005504913</v>
      </c>
      <c r="ER357" s="21">
        <f t="shared" si="592"/>
        <v>4952.6602465095002</v>
      </c>
      <c r="ES357" s="21">
        <f t="shared" si="593"/>
        <v>4383.1704793705539</v>
      </c>
      <c r="ET357" s="21">
        <f t="shared" si="594"/>
        <v>3871.147436282241</v>
      </c>
      <c r="EU357" s="21">
        <f t="shared" si="595"/>
        <v>3412.1612318254579</v>
      </c>
      <c r="EV357" s="21">
        <f t="shared" si="596"/>
        <v>3001.8792302247371</v>
      </c>
      <c r="EW357" s="21">
        <f t="shared" si="597"/>
        <v>2636.1162894135041</v>
      </c>
      <c r="EX357" s="21">
        <f t="shared" si="598"/>
        <v>2310.8725103954353</v>
      </c>
      <c r="EY357" s="21">
        <f t="shared" si="599"/>
        <v>2022.3601883714712</v>
      </c>
      <c r="EZ357" s="21">
        <f t="shared" si="600"/>
        <v>1767.0215807604072</v>
      </c>
      <c r="FA357" s="21">
        <f t="shared" si="601"/>
        <v>1541.538995226774</v>
      </c>
      <c r="FB357" s="21">
        <f t="shared" si="602"/>
        <v>1342.8385695776076</v>
      </c>
      <c r="FC357" s="21">
        <f t="shared" si="603"/>
        <v>1168.0889740640673</v>
      </c>
      <c r="FD357" s="21">
        <f t="shared" si="604"/>
        <v>1014.6961224127792</v>
      </c>
      <c r="FE357" s="21">
        <f t="shared" si="605"/>
        <v>880.29483624788986</v>
      </c>
      <c r="FF357" s="22">
        <f t="shared" si="606"/>
        <v>5472.7496570008052</v>
      </c>
    </row>
    <row r="358" spans="1:162" ht="15.5" x14ac:dyDescent="0.35">
      <c r="A358" s="4" t="s">
        <v>164</v>
      </c>
      <c r="B358" s="18">
        <f>[1]InputData!C151</f>
        <v>1086195</v>
      </c>
      <c r="C358" s="19">
        <f>'[1]Cenários obesidade'!B153</f>
        <v>28.07</v>
      </c>
      <c r="D358" s="19">
        <f>'[1]Cenários obesidade'!C153</f>
        <v>5.5</v>
      </c>
      <c r="E358" s="19">
        <f>'[1]Cenários obesidade'!D153</f>
        <v>30.876999999999999</v>
      </c>
      <c r="F358" s="19">
        <f>'[1]Cenários obesidade'!E153</f>
        <v>6.05</v>
      </c>
      <c r="G358" s="20">
        <f t="shared" si="459"/>
        <v>3.3158647167832411</v>
      </c>
      <c r="H358" s="21">
        <f t="shared" si="460"/>
        <v>0.19409623175399285</v>
      </c>
      <c r="I358" s="20">
        <f t="shared" si="461"/>
        <v>3.4111748965875659</v>
      </c>
      <c r="J358" s="22">
        <f t="shared" si="462"/>
        <v>0.19409623175399285</v>
      </c>
      <c r="K358" s="20">
        <f t="shared" si="463"/>
        <v>944.49639145895026</v>
      </c>
      <c r="L358" s="21">
        <f t="shared" si="464"/>
        <v>712.37039647162487</v>
      </c>
      <c r="M358" s="21">
        <f t="shared" si="465"/>
        <v>1127.0842601727782</v>
      </c>
      <c r="N358" s="21">
        <f t="shared" si="466"/>
        <v>1712.4784438275724</v>
      </c>
      <c r="O358" s="21">
        <f t="shared" si="467"/>
        <v>2506.7313764411965</v>
      </c>
      <c r="P358" s="21"/>
      <c r="Q358" s="21">
        <f t="shared" si="468"/>
        <v>3545.3481127323407</v>
      </c>
      <c r="R358" s="21">
        <f t="shared" si="469"/>
        <v>4857.4582606089507</v>
      </c>
      <c r="S358" s="21"/>
      <c r="T358" s="21">
        <f t="shared" si="470"/>
        <v>6462.1987634348416</v>
      </c>
      <c r="U358" s="21">
        <f t="shared" si="471"/>
        <v>8365.6289056369878</v>
      </c>
      <c r="V358" s="21"/>
      <c r="W358" s="21">
        <f t="shared" si="472"/>
        <v>10558.568906193477</v>
      </c>
      <c r="X358" s="21">
        <f t="shared" si="473"/>
        <v>13015.639086459571</v>
      </c>
      <c r="Y358" s="21"/>
      <c r="Z358" s="21">
        <f t="shared" si="474"/>
        <v>15695.626417577281</v>
      </c>
      <c r="AA358" s="21">
        <f t="shared" si="475"/>
        <v>18543.145756748105</v>
      </c>
      <c r="AB358" s="21"/>
      <c r="AC358" s="21">
        <f t="shared" si="476"/>
        <v>21491.41906194999</v>
      </c>
      <c r="AD358" s="21">
        <f t="shared" si="477"/>
        <v>24465.88620821742</v>
      </c>
      <c r="AE358" s="21"/>
      <c r="AF358" s="21">
        <f t="shared" si="478"/>
        <v>27388.296441782149</v>
      </c>
      <c r="AG358" s="21">
        <f t="shared" si="479"/>
        <v>30180.912312139601</v>
      </c>
      <c r="AH358" s="21"/>
      <c r="AI358" s="21">
        <f t="shared" si="480"/>
        <v>32770.483291614277</v>
      </c>
      <c r="AJ358" s="21">
        <f t="shared" si="481"/>
        <v>35091.704464919923</v>
      </c>
      <c r="AK358" s="21"/>
      <c r="AL358" s="21">
        <f t="shared" si="482"/>
        <v>37089.954431835213</v>
      </c>
      <c r="AM358" s="21">
        <f t="shared" si="483"/>
        <v>38723.193512550155</v>
      </c>
      <c r="AN358" s="21">
        <f t="shared" si="484"/>
        <v>39962.987619132204</v>
      </c>
      <c r="AO358" s="21">
        <f t="shared" si="485"/>
        <v>40794.69650832285</v>
      </c>
      <c r="AP358" s="21">
        <f t="shared" si="486"/>
        <v>41216.922341688864</v>
      </c>
      <c r="AQ358" s="21">
        <f t="shared" si="487"/>
        <v>41240.353259349271</v>
      </c>
      <c r="AR358" s="21">
        <f t="shared" si="488"/>
        <v>40886.157205664254</v>
      </c>
      <c r="AS358" s="21">
        <f t="shared" si="489"/>
        <v>40184.085537298095</v>
      </c>
      <c r="AT358" s="21">
        <f t="shared" si="490"/>
        <v>39170.43713798988</v>
      </c>
      <c r="AU358" s="21">
        <f t="shared" si="491"/>
        <v>37886.015503652387</v>
      </c>
      <c r="AV358" s="21">
        <f t="shared" si="492"/>
        <v>36374.187179434644</v>
      </c>
      <c r="AW358" s="21">
        <f t="shared" si="493"/>
        <v>34679.12328601809</v>
      </c>
      <c r="AX358" s="21">
        <f t="shared" si="494"/>
        <v>32844.279332189333</v>
      </c>
      <c r="AY358" s="21">
        <f t="shared" si="495"/>
        <v>30911.144055382727</v>
      </c>
      <c r="AZ358" s="21">
        <f t="shared" si="496"/>
        <v>28918.266962025995</v>
      </c>
      <c r="BA358" s="21">
        <f t="shared" si="497"/>
        <v>26900.557246246157</v>
      </c>
      <c r="BB358" s="21">
        <f t="shared" si="498"/>
        <v>24888.834039933132</v>
      </c>
      <c r="BC358" s="21">
        <f t="shared" si="499"/>
        <v>22909.59930434361</v>
      </c>
      <c r="BD358" s="21">
        <f t="shared" si="500"/>
        <v>20984.999673456776</v>
      </c>
      <c r="BE358" s="21">
        <f t="shared" si="501"/>
        <v>19132.941615719687</v>
      </c>
      <c r="BF358" s="21">
        <f t="shared" si="502"/>
        <v>17367.324747975123</v>
      </c>
      <c r="BG358" s="21">
        <f t="shared" si="503"/>
        <v>15698.360375643138</v>
      </c>
      <c r="BH358" s="21">
        <f t="shared" si="504"/>
        <v>14132.945762129886</v>
      </c>
      <c r="BI358" s="21">
        <f t="shared" si="505"/>
        <v>12675.068744470556</v>
      </c>
      <c r="BJ358" s="21">
        <f t="shared" si="506"/>
        <v>11326.221701308255</v>
      </c>
      <c r="BK358" s="21">
        <f t="shared" si="507"/>
        <v>10085.808228478098</v>
      </c>
      <c r="BL358" s="21">
        <f t="shared" si="508"/>
        <v>8951.5299608548794</v>
      </c>
      <c r="BM358" s="21">
        <f t="shared" si="509"/>
        <v>7919.7446488589194</v>
      </c>
      <c r="BN358" s="21">
        <f t="shared" si="510"/>
        <v>6985.7897715035497</v>
      </c>
      <c r="BO358" s="21">
        <f t="shared" si="511"/>
        <v>6144.2686136315624</v>
      </c>
      <c r="BP358" s="21">
        <f t="shared" si="512"/>
        <v>5389.2978600533552</v>
      </c>
      <c r="BQ358" s="21">
        <f t="shared" si="513"/>
        <v>4714.7173971379043</v>
      </c>
      <c r="BR358" s="21">
        <f t="shared" si="514"/>
        <v>4114.2642135191427</v>
      </c>
      <c r="BS358" s="21">
        <f t="shared" si="515"/>
        <v>3581.7131152296179</v>
      </c>
      <c r="BT358" s="21">
        <f t="shared" si="516"/>
        <v>3110.9874790624808</v>
      </c>
      <c r="BU358" s="21">
        <f t="shared" si="517"/>
        <v>2696.2435220501275</v>
      </c>
      <c r="BV358" s="21">
        <f t="shared" si="518"/>
        <v>2331.9316210178749</v>
      </c>
      <c r="BW358" s="21">
        <f t="shared" si="519"/>
        <v>2012.8381244923942</v>
      </c>
      <c r="BX358" s="21">
        <f t="shared" si="520"/>
        <v>1734.1109029940294</v>
      </c>
      <c r="BY358" s="21">
        <f t="shared" si="521"/>
        <v>1491.2716189504754</v>
      </c>
      <c r="BZ358" s="21">
        <f t="shared" si="522"/>
        <v>1280.2173931880252</v>
      </c>
      <c r="CA358" s="21">
        <f t="shared" si="523"/>
        <v>1097.214223889064</v>
      </c>
      <c r="CB358" s="21">
        <f t="shared" si="524"/>
        <v>938.88419314446548</v>
      </c>
      <c r="CC358" s="21">
        <f t="shared" si="525"/>
        <v>802.18818804375746</v>
      </c>
      <c r="CD358" s="21">
        <f t="shared" si="526"/>
        <v>684.405575983424</v>
      </c>
      <c r="CE358" s="21">
        <f t="shared" si="527"/>
        <v>583.11201259671861</v>
      </c>
      <c r="CF358" s="21">
        <f t="shared" si="528"/>
        <v>496.15632806360912</v>
      </c>
      <c r="CG358" s="21">
        <f t="shared" si="529"/>
        <v>421.63723425919102</v>
      </c>
      <c r="CH358" s="21">
        <f t="shared" si="530"/>
        <v>357.88042057078161</v>
      </c>
      <c r="CI358" s="21">
        <f t="shared" si="531"/>
        <v>303.4164587226976</v>
      </c>
      <c r="CJ358" s="21">
        <f t="shared" si="532"/>
        <v>256.95981433774165</v>
      </c>
      <c r="CK358" s="21">
        <f t="shared" si="533"/>
        <v>217.38916278043672</v>
      </c>
      <c r="CL358" s="22">
        <f t="shared" si="534"/>
        <v>1156.8879744383535</v>
      </c>
      <c r="CM358" s="20">
        <f t="shared" si="535"/>
        <v>158.42423773457713</v>
      </c>
      <c r="CN358" s="21">
        <f t="shared" si="536"/>
        <v>141.97036119793867</v>
      </c>
      <c r="CO358" s="21">
        <f t="shared" si="537"/>
        <v>243.62521807564849</v>
      </c>
      <c r="CP358" s="21">
        <f t="shared" si="538"/>
        <v>400.47657445078596</v>
      </c>
      <c r="CQ358" s="21">
        <f t="shared" si="539"/>
        <v>632.73599085808075</v>
      </c>
      <c r="CR358" s="21">
        <f t="shared" si="540"/>
        <v>963.76668863607676</v>
      </c>
      <c r="CS358" s="21">
        <f t="shared" si="541"/>
        <v>1419.090163289859</v>
      </c>
      <c r="CT358" s="21">
        <f t="shared" si="542"/>
        <v>2024.9223673873182</v>
      </c>
      <c r="CU358" s="21">
        <f t="shared" si="543"/>
        <v>2806.3305734888213</v>
      </c>
      <c r="CV358" s="21">
        <f t="shared" si="544"/>
        <v>3785.1638964681947</v>
      </c>
      <c r="CW358" s="21">
        <f t="shared" si="545"/>
        <v>4977.9531370403165</v>
      </c>
      <c r="CX358" s="21">
        <f t="shared" si="546"/>
        <v>6393.992046540453</v>
      </c>
      <c r="CY358" s="21">
        <f t="shared" si="547"/>
        <v>8033.8001493466681</v>
      </c>
      <c r="CZ358" s="21">
        <f t="shared" si="548"/>
        <v>9888.1296093882083</v>
      </c>
      <c r="DA358" s="21">
        <f t="shared" si="549"/>
        <v>11937.621889535578</v>
      </c>
      <c r="DB358" s="21">
        <f t="shared" si="550"/>
        <v>14153.153024805464</v>
      </c>
      <c r="DC358" s="21">
        <f t="shared" si="551"/>
        <v>16496.838654599611</v>
      </c>
      <c r="DD358" s="21">
        <f t="shared" si="552"/>
        <v>18923.609967507284</v>
      </c>
      <c r="DE358" s="21">
        <f t="shared" si="553"/>
        <v>21383.225715334393</v>
      </c>
      <c r="DF358" s="21">
        <f t="shared" si="554"/>
        <v>23822.55707679423</v>
      </c>
      <c r="DG358" s="21">
        <f t="shared" si="555"/>
        <v>26187.972296831544</v>
      </c>
      <c r="DH358" s="21">
        <f t="shared" si="556"/>
        <v>28427.655242785728</v>
      </c>
      <c r="DI358" s="21">
        <f t="shared" si="557"/>
        <v>30493.713128006151</v>
      </c>
      <c r="DJ358" s="21">
        <f t="shared" si="558"/>
        <v>32343.959488861601</v>
      </c>
      <c r="DK358" s="21">
        <f t="shared" si="559"/>
        <v>33943.294600507252</v>
      </c>
      <c r="DL358" s="21">
        <f t="shared" si="560"/>
        <v>35264.642703301535</v>
      </c>
      <c r="DM358" s="21">
        <f t="shared" si="561"/>
        <v>36289.440200144265</v>
      </c>
      <c r="DN358" s="21">
        <f t="shared" si="562"/>
        <v>37007.698809472466</v>
      </c>
      <c r="DO358" s="21">
        <f t="shared" si="563"/>
        <v>37417.690938076179</v>
      </c>
      <c r="DP358" s="21">
        <f t="shared" si="564"/>
        <v>37525.320614008604</v>
      </c>
      <c r="DQ358" s="21">
        <f t="shared" si="565"/>
        <v>37343.252309370975</v>
      </c>
      <c r="DR358" s="21">
        <f t="shared" si="566"/>
        <v>36889.872585600999</v>
      </c>
      <c r="DS358" s="21">
        <f t="shared" si="567"/>
        <v>36188.156789009452</v>
      </c>
      <c r="DT358" s="21">
        <f t="shared" si="568"/>
        <v>35264.506281619688</v>
      </c>
      <c r="DU358" s="21">
        <f t="shared" si="569"/>
        <v>34147.612214266053</v>
      </c>
      <c r="DV358" s="21">
        <f t="shared" si="570"/>
        <v>32867.390851058612</v>
      </c>
      <c r="DW358" s="21">
        <f t="shared" si="571"/>
        <v>31454.023985922347</v>
      </c>
      <c r="DX358" s="21">
        <f t="shared" si="572"/>
        <v>29937.126892064265</v>
      </c>
      <c r="DY358" s="21">
        <f t="shared" si="573"/>
        <v>28345.056130081943</v>
      </c>
      <c r="DZ358" s="21">
        <f t="shared" si="574"/>
        <v>26704.360811896218</v>
      </c>
      <c r="EA358" s="21">
        <f t="shared" si="575"/>
        <v>25039.373788524932</v>
      </c>
      <c r="EB358" s="21">
        <f t="shared" si="576"/>
        <v>23371.933756433355</v>
      </c>
      <c r="EC358" s="21">
        <f t="shared" si="577"/>
        <v>21721.22539650356</v>
      </c>
      <c r="ED358" s="21">
        <f t="shared" si="578"/>
        <v>20103.722224234036</v>
      </c>
      <c r="EE358" s="21">
        <f t="shared" si="579"/>
        <v>18533.215639968887</v>
      </c>
      <c r="EF358" s="21">
        <f t="shared" si="580"/>
        <v>17020.913499361141</v>
      </c>
      <c r="EG358" s="21">
        <f t="shared" si="581"/>
        <v>15575.592148198113</v>
      </c>
      <c r="EH358" s="21">
        <f t="shared" si="582"/>
        <v>14203.787065649709</v>
      </c>
      <c r="EI358" s="21">
        <f t="shared" si="583"/>
        <v>12910.008841032228</v>
      </c>
      <c r="EJ358" s="21">
        <f t="shared" si="584"/>
        <v>11696.973005036873</v>
      </c>
      <c r="EK358" s="21">
        <f t="shared" si="585"/>
        <v>10565.834110686159</v>
      </c>
      <c r="EL358" s="21">
        <f t="shared" si="586"/>
        <v>9516.4163066200308</v>
      </c>
      <c r="EM358" s="21">
        <f t="shared" si="587"/>
        <v>8547.4343878231302</v>
      </c>
      <c r="EN358" s="21">
        <f t="shared" si="588"/>
        <v>7656.7008942787788</v>
      </c>
      <c r="EO358" s="21">
        <f t="shared" si="589"/>
        <v>6841.31622468353</v>
      </c>
      <c r="EP358" s="21">
        <f t="shared" si="590"/>
        <v>6097.8399260334991</v>
      </c>
      <c r="EQ358" s="21">
        <f t="shared" si="591"/>
        <v>5422.4423096149949</v>
      </c>
      <c r="ER358" s="21">
        <f t="shared" si="592"/>
        <v>4811.0363382795776</v>
      </c>
      <c r="ES358" s="21">
        <f t="shared" si="593"/>
        <v>4259.3903443376848</v>
      </c>
      <c r="ET358" s="21">
        <f t="shared" si="594"/>
        <v>3763.2225913141051</v>
      </c>
      <c r="EU358" s="21">
        <f t="shared" si="595"/>
        <v>3318.2790076896449</v>
      </c>
      <c r="EV358" s="21">
        <f t="shared" si="596"/>
        <v>2920.3956185276957</v>
      </c>
      <c r="EW358" s="21">
        <f t="shared" si="597"/>
        <v>2565.5473027672247</v>
      </c>
      <c r="EX358" s="21">
        <f t="shared" si="598"/>
        <v>2249.8845296804866</v>
      </c>
      <c r="EY358" s="21">
        <f t="shared" si="599"/>
        <v>1969.7596952884267</v>
      </c>
      <c r="EZ358" s="21">
        <f t="shared" si="600"/>
        <v>1721.7446038859634</v>
      </c>
      <c r="FA358" s="21">
        <f t="shared" si="601"/>
        <v>1502.6405344538664</v>
      </c>
      <c r="FB358" s="21">
        <f t="shared" si="602"/>
        <v>1309.4822075287977</v>
      </c>
      <c r="FC358" s="21">
        <f t="shared" si="603"/>
        <v>1139.5368339150707</v>
      </c>
      <c r="FD358" s="21">
        <f t="shared" si="604"/>
        <v>990.29928934195016</v>
      </c>
      <c r="FE358" s="21">
        <f t="shared" si="605"/>
        <v>859.4843240608775</v>
      </c>
      <c r="FF358" s="22">
        <f t="shared" si="606"/>
        <v>5359.4330388802991</v>
      </c>
    </row>
    <row r="359" spans="1:162" ht="15.5" x14ac:dyDescent="0.35">
      <c r="A359" s="4" t="s">
        <v>165</v>
      </c>
      <c r="B359" s="18">
        <f>[1]InputData!C152</f>
        <v>1046613</v>
      </c>
      <c r="C359" s="19">
        <f>'[1]Cenários obesidade'!B154</f>
        <v>28.090361570794336</v>
      </c>
      <c r="D359" s="19">
        <f>'[1]Cenários obesidade'!C154</f>
        <v>5.4927082941000851</v>
      </c>
      <c r="E359" s="19">
        <f>'[1]Cenários obesidade'!D154</f>
        <v>30.899397727873769</v>
      </c>
      <c r="F359" s="19">
        <f>'[1]Cenários obesidade'!E154</f>
        <v>6.0419791235100933</v>
      </c>
      <c r="G359" s="20">
        <f t="shared" si="459"/>
        <v>3.3166655486318408</v>
      </c>
      <c r="H359" s="21">
        <f t="shared" si="460"/>
        <v>0.19370577828376973</v>
      </c>
      <c r="I359" s="20">
        <f t="shared" si="461"/>
        <v>3.411975728436166</v>
      </c>
      <c r="J359" s="22">
        <f t="shared" si="462"/>
        <v>0.19370577828376973</v>
      </c>
      <c r="K359" s="20">
        <f t="shared" si="463"/>
        <v>878.22511468850382</v>
      </c>
      <c r="L359" s="21">
        <f t="shared" si="464"/>
        <v>666.63273591540496</v>
      </c>
      <c r="M359" s="21">
        <f t="shared" si="465"/>
        <v>1057.5290672056426</v>
      </c>
      <c r="N359" s="21">
        <f t="shared" si="466"/>
        <v>1610.7746335986913</v>
      </c>
      <c r="O359" s="21">
        <f t="shared" si="467"/>
        <v>2363.2844373905768</v>
      </c>
      <c r="P359" s="21"/>
      <c r="Q359" s="21">
        <f t="shared" si="468"/>
        <v>3349.6234983868799</v>
      </c>
      <c r="R359" s="21">
        <f t="shared" si="469"/>
        <v>4598.4401365291242</v>
      </c>
      <c r="S359" s="21"/>
      <c r="T359" s="21">
        <f t="shared" si="470"/>
        <v>6128.9508524447992</v>
      </c>
      <c r="U359" s="21">
        <f t="shared" si="471"/>
        <v>7947.9105144971181</v>
      </c>
      <c r="V359" s="21"/>
      <c r="W359" s="21">
        <f t="shared" si="472"/>
        <v>10047.452129090016</v>
      </c>
      <c r="X359" s="21">
        <f t="shared" si="473"/>
        <v>12404.073311016737</v>
      </c>
      <c r="Y359" s="21"/>
      <c r="Z359" s="21">
        <f t="shared" si="474"/>
        <v>14978.902984173608</v>
      </c>
      <c r="AA359" s="21">
        <f t="shared" si="475"/>
        <v>17719.227357768752</v>
      </c>
      <c r="AB359" s="21"/>
      <c r="AC359" s="21">
        <f t="shared" si="476"/>
        <v>20561.113103488129</v>
      </c>
      <c r="AD359" s="21">
        <f t="shared" si="477"/>
        <v>23432.856696020313</v>
      </c>
      <c r="AE359" s="21"/>
      <c r="AF359" s="21">
        <f t="shared" si="478"/>
        <v>26258.923073149308</v>
      </c>
      <c r="AG359" s="21">
        <f t="shared" si="479"/>
        <v>28964.016938463799</v>
      </c>
      <c r="AH359" s="21"/>
      <c r="AI359" s="21">
        <f t="shared" si="480"/>
        <v>31476.951944856606</v>
      </c>
      <c r="AJ359" s="21">
        <f t="shared" si="481"/>
        <v>33734.037476808386</v>
      </c>
      <c r="AK359" s="21"/>
      <c r="AL359" s="21">
        <f t="shared" si="482"/>
        <v>35681.778054978407</v>
      </c>
      <c r="AM359" s="21">
        <f t="shared" si="483"/>
        <v>37278.764449240181</v>
      </c>
      <c r="AN359" s="21">
        <f t="shared" si="484"/>
        <v>38496.717729729229</v>
      </c>
      <c r="AO359" s="21">
        <f t="shared" si="485"/>
        <v>39320.719508332731</v>
      </c>
      <c r="AP359" s="21">
        <f t="shared" si="486"/>
        <v>39748.718251592094</v>
      </c>
      <c r="AQ359" s="21">
        <f t="shared" si="487"/>
        <v>39790.44036860318</v>
      </c>
      <c r="AR359" s="21">
        <f t="shared" si="488"/>
        <v>39465.855821298021</v>
      </c>
      <c r="AS359" s="21">
        <f t="shared" si="489"/>
        <v>38803.353116066472</v>
      </c>
      <c r="AT359" s="21">
        <f t="shared" si="490"/>
        <v>37837.770709503828</v>
      </c>
      <c r="AU359" s="21">
        <f t="shared" si="491"/>
        <v>36608.414618495881</v>
      </c>
      <c r="AV359" s="21">
        <f t="shared" si="492"/>
        <v>35157.168907701263</v>
      </c>
      <c r="AW359" s="21">
        <f t="shared" si="493"/>
        <v>33526.779933555321</v>
      </c>
      <c r="AX359" s="21">
        <f t="shared" si="494"/>
        <v>31759.369385786929</v>
      </c>
      <c r="AY359" s="21">
        <f t="shared" si="495"/>
        <v>29895.207253977547</v>
      </c>
      <c r="AZ359" s="21">
        <f t="shared" si="496"/>
        <v>27971.755162925994</v>
      </c>
      <c r="BA359" s="21">
        <f t="shared" si="497"/>
        <v>26022.973772953908</v>
      </c>
      <c r="BB359" s="21">
        <f t="shared" si="498"/>
        <v>24078.875342442429</v>
      </c>
      <c r="BC359" s="21">
        <f t="shared" si="499"/>
        <v>22165.293938830211</v>
      </c>
      <c r="BD359" s="21">
        <f t="shared" si="500"/>
        <v>20303.840744907877</v>
      </c>
      <c r="BE359" s="21">
        <f t="shared" si="501"/>
        <v>18512.009874749419</v>
      </c>
      <c r="BF359" s="21">
        <f t="shared" si="502"/>
        <v>16803.400461075431</v>
      </c>
      <c r="BG359" s="21">
        <f t="shared" si="503"/>
        <v>15188.022880812616</v>
      </c>
      <c r="BH359" s="21">
        <f t="shared" si="504"/>
        <v>13672.660275371738</v>
      </c>
      <c r="BI359" s="21">
        <f t="shared" si="505"/>
        <v>12261.260501716617</v>
      </c>
      <c r="BJ359" s="21">
        <f t="shared" si="506"/>
        <v>10955.337915340315</v>
      </c>
      <c r="BK359" s="21">
        <f t="shared" si="507"/>
        <v>9754.36862528444</v>
      </c>
      <c r="BL359" s="21">
        <f t="shared" si="508"/>
        <v>8656.1668501413151</v>
      </c>
      <c r="BM359" s="21">
        <f t="shared" si="509"/>
        <v>7657.2335950085808</v>
      </c>
      <c r="BN359" s="21">
        <f t="shared" si="510"/>
        <v>6753.0719794505731</v>
      </c>
      <c r="BO359" s="21">
        <f t="shared" si="511"/>
        <v>5938.4661428987756</v>
      </c>
      <c r="BP359" s="21">
        <f t="shared" si="512"/>
        <v>5207.7227420810423</v>
      </c>
      <c r="BQ359" s="21">
        <f t="shared" si="513"/>
        <v>4554.8756666871732</v>
      </c>
      <c r="BR359" s="21">
        <f t="shared" si="514"/>
        <v>3973.8557833386308</v>
      </c>
      <c r="BS359" s="21">
        <f t="shared" si="515"/>
        <v>3458.6283315849432</v>
      </c>
      <c r="BT359" s="21">
        <f t="shared" si="516"/>
        <v>3003.3010998780064</v>
      </c>
      <c r="BU359" s="21">
        <f t="shared" si="517"/>
        <v>2602.2067636970423</v>
      </c>
      <c r="BV359" s="21">
        <f t="shared" si="518"/>
        <v>2249.9628273943686</v>
      </c>
      <c r="BW359" s="21">
        <f t="shared" si="519"/>
        <v>1941.512525243148</v>
      </c>
      <c r="BX359" s="21">
        <f t="shared" si="520"/>
        <v>1672.1498479264144</v>
      </c>
      <c r="BY359" s="21">
        <f t="shared" si="521"/>
        <v>1437.5316037549924</v>
      </c>
      <c r="BZ359" s="21">
        <f t="shared" si="522"/>
        <v>1233.6791277709124</v>
      </c>
      <c r="CA359" s="21">
        <f t="shared" si="523"/>
        <v>1056.9719389194463</v>
      </c>
      <c r="CB359" s="21">
        <f t="shared" si="524"/>
        <v>904.13533251254978</v>
      </c>
      <c r="CC359" s="21">
        <f t="shared" si="525"/>
        <v>772.22359431406699</v>
      </c>
      <c r="CD359" s="21">
        <f t="shared" si="526"/>
        <v>658.60024200393502</v>
      </c>
      <c r="CE359" s="21">
        <f t="shared" si="527"/>
        <v>560.91644452679418</v>
      </c>
      <c r="CF359" s="21">
        <f t="shared" si="528"/>
        <v>477.08854253077061</v>
      </c>
      <c r="CG359" s="21">
        <f t="shared" si="529"/>
        <v>405.27539444929494</v>
      </c>
      <c r="CH359" s="21">
        <f t="shared" si="530"/>
        <v>343.85610218072048</v>
      </c>
      <c r="CI359" s="21">
        <f t="shared" si="531"/>
        <v>291.40852622529309</v>
      </c>
      <c r="CJ359" s="21">
        <f t="shared" si="532"/>
        <v>246.68888039552519</v>
      </c>
      <c r="CK359" s="21">
        <f t="shared" si="533"/>
        <v>208.6125983953753</v>
      </c>
      <c r="CL359" s="22">
        <f t="shared" si="534"/>
        <v>1107.0739059258251</v>
      </c>
      <c r="CM359" s="20">
        <f t="shared" si="535"/>
        <v>146.03807805845176</v>
      </c>
      <c r="CN359" s="21">
        <f t="shared" si="536"/>
        <v>131.72762415379938</v>
      </c>
      <c r="CO359" s="21">
        <f t="shared" si="537"/>
        <v>226.72430266901094</v>
      </c>
      <c r="CP359" s="21">
        <f t="shared" si="538"/>
        <v>373.7351098072362</v>
      </c>
      <c r="CQ359" s="21">
        <f t="shared" si="539"/>
        <v>592.02630797060726</v>
      </c>
      <c r="CR359" s="21">
        <f t="shared" si="540"/>
        <v>903.95877569048332</v>
      </c>
      <c r="CS359" s="21">
        <f t="shared" si="541"/>
        <v>1334.0643367382743</v>
      </c>
      <c r="CT359" s="21">
        <f t="shared" si="542"/>
        <v>1907.6637692452248</v>
      </c>
      <c r="CU359" s="21">
        <f t="shared" si="543"/>
        <v>2649.109368462935</v>
      </c>
      <c r="CV359" s="21">
        <f t="shared" si="544"/>
        <v>3579.7957523371333</v>
      </c>
      <c r="CW359" s="21">
        <f t="shared" si="545"/>
        <v>4716.1256130090851</v>
      </c>
      <c r="CX359" s="21">
        <f t="shared" si="546"/>
        <v>6067.6351586735536</v>
      </c>
      <c r="CY359" s="21">
        <f t="shared" si="547"/>
        <v>7635.4745720858655</v>
      </c>
      <c r="CZ359" s="21">
        <f t="shared" si="548"/>
        <v>9411.4041962530009</v>
      </c>
      <c r="DA359" s="21">
        <f t="shared" si="549"/>
        <v>11377.413465608832</v>
      </c>
      <c r="DB359" s="21">
        <f t="shared" si="550"/>
        <v>13506.005315385995</v>
      </c>
      <c r="DC359" s="21">
        <f t="shared" si="551"/>
        <v>15761.123072028278</v>
      </c>
      <c r="DD359" s="21">
        <f t="shared" si="552"/>
        <v>18099.637937410633</v>
      </c>
      <c r="DE359" s="21">
        <f t="shared" si="553"/>
        <v>20473.269432110439</v>
      </c>
      <c r="DF359" s="21">
        <f t="shared" si="554"/>
        <v>22830.782288300339</v>
      </c>
      <c r="DG359" s="21">
        <f t="shared" si="555"/>
        <v>25120.292360521522</v>
      </c>
      <c r="DH359" s="21">
        <f t="shared" si="556"/>
        <v>27291.519912410211</v>
      </c>
      <c r="DI359" s="21">
        <f t="shared" si="557"/>
        <v>29297.848173927196</v>
      </c>
      <c r="DJ359" s="21">
        <f t="shared" si="558"/>
        <v>31098.074360651797</v>
      </c>
      <c r="DK359" s="21">
        <f t="shared" si="559"/>
        <v>32657.77508133099</v>
      </c>
      <c r="DL359" s="21">
        <f t="shared" si="560"/>
        <v>33950.244144870099</v>
      </c>
      <c r="DM359" s="21">
        <f t="shared" si="561"/>
        <v>34956.994770952697</v>
      </c>
      <c r="DN359" s="21">
        <f t="shared" si="562"/>
        <v>35667.847546779769</v>
      </c>
      <c r="DO359" s="21">
        <f t="shared" si="563"/>
        <v>36080.64854820742</v>
      </c>
      <c r="DP359" s="21">
        <f t="shared" si="564"/>
        <v>36200.678152600878</v>
      </c>
      <c r="DQ359" s="21">
        <f t="shared" si="565"/>
        <v>36039.820274201746</v>
      </c>
      <c r="DR359" s="21">
        <f t="shared" si="566"/>
        <v>35615.56469349243</v>
      </c>
      <c r="DS359" s="21">
        <f t="shared" si="567"/>
        <v>34949.912855828567</v>
      </c>
      <c r="DT359" s="21">
        <f t="shared" si="568"/>
        <v>34068.251206206893</v>
      </c>
      <c r="DU359" s="21">
        <f t="shared" si="569"/>
        <v>32998.247073230094</v>
      </c>
      <c r="DV359" s="21">
        <f t="shared" si="570"/>
        <v>31768.811506151851</v>
      </c>
      <c r="DW359" s="21">
        <f t="shared" si="571"/>
        <v>30409.162337224869</v>
      </c>
      <c r="DX359" s="21">
        <f t="shared" si="572"/>
        <v>28948.009918170486</v>
      </c>
      <c r="DY359" s="21">
        <f t="shared" si="573"/>
        <v>27412.878078661277</v>
      </c>
      <c r="DZ359" s="21">
        <f t="shared" si="574"/>
        <v>25829.564280853883</v>
      </c>
      <c r="EA359" s="21">
        <f t="shared" si="575"/>
        <v>24221.735915924855</v>
      </c>
      <c r="EB359" s="21">
        <f t="shared" si="576"/>
        <v>22610.654270404812</v>
      </c>
      <c r="EC359" s="21">
        <f t="shared" si="577"/>
        <v>21015.013827117393</v>
      </c>
      <c r="ED359" s="21">
        <f t="shared" si="578"/>
        <v>19450.882118756614</v>
      </c>
      <c r="EE359" s="21">
        <f t="shared" si="579"/>
        <v>17931.724129832597</v>
      </c>
      <c r="EF359" s="21">
        <f t="shared" si="580"/>
        <v>16468.495027359939</v>
      </c>
      <c r="EG359" s="21">
        <f t="shared" si="581"/>
        <v>15069.785569438249</v>
      </c>
      <c r="EH359" s="21">
        <f t="shared" si="582"/>
        <v>13742.00568194307</v>
      </c>
      <c r="EI359" s="21">
        <f t="shared" si="583"/>
        <v>12489.593215665587</v>
      </c>
      <c r="EJ359" s="21">
        <f t="shared" si="584"/>
        <v>11315.236635734258</v>
      </c>
      <c r="EK359" s="21">
        <f t="shared" si="585"/>
        <v>10220.10221752763</v>
      </c>
      <c r="EL359" s="21">
        <f t="shared" si="586"/>
        <v>9204.0581241361342</v>
      </c>
      <c r="EM359" s="21">
        <f t="shared" si="587"/>
        <v>8265.8894425325125</v>
      </c>
      <c r="EN359" s="21">
        <f t="shared" si="588"/>
        <v>7403.4998066922271</v>
      </c>
      <c r="EO359" s="21">
        <f t="shared" si="589"/>
        <v>6614.0966042760638</v>
      </c>
      <c r="EP359" s="21">
        <f t="shared" si="590"/>
        <v>5894.3579344237087</v>
      </c>
      <c r="EQ359" s="21">
        <f t="shared" si="591"/>
        <v>5240.5804562564099</v>
      </c>
      <c r="ER359" s="21">
        <f t="shared" si="592"/>
        <v>4648.8080487846973</v>
      </c>
      <c r="ES359" s="21">
        <f t="shared" si="593"/>
        <v>4114.9418079511088</v>
      </c>
      <c r="ET359" s="21">
        <f t="shared" si="594"/>
        <v>3634.8323542208605</v>
      </c>
      <c r="EU359" s="21">
        <f t="shared" si="595"/>
        <v>3204.355735434171</v>
      </c>
      <c r="EV359" s="21">
        <f t="shared" si="596"/>
        <v>2819.4744059202931</v>
      </c>
      <c r="EW359" s="21">
        <f t="shared" si="597"/>
        <v>2476.2848649106404</v>
      </c>
      <c r="EX359" s="21">
        <f t="shared" si="598"/>
        <v>2171.0535644052588</v>
      </c>
      <c r="EY359" s="21">
        <f t="shared" si="599"/>
        <v>1900.2426662102657</v>
      </c>
      <c r="EZ359" s="21">
        <f t="shared" si="600"/>
        <v>1660.5271551147991</v>
      </c>
      <c r="FA359" s="21">
        <f t="shared" si="601"/>
        <v>1448.8047130458203</v>
      </c>
      <c r="FB359" s="21">
        <f t="shared" si="602"/>
        <v>1262.1996382740297</v>
      </c>
      <c r="FC359" s="21">
        <f t="shared" si="603"/>
        <v>1098.0619630217298</v>
      </c>
      <c r="FD359" s="21">
        <f t="shared" si="604"/>
        <v>953.96278895026819</v>
      </c>
      <c r="FE359" s="21">
        <f t="shared" si="605"/>
        <v>827.68672813424871</v>
      </c>
      <c r="FF359" s="22">
        <f t="shared" si="606"/>
        <v>5148.1928353259018</v>
      </c>
    </row>
    <row r="360" spans="1:162" ht="15.5" x14ac:dyDescent="0.35">
      <c r="A360" s="4" t="s">
        <v>166</v>
      </c>
      <c r="B360" s="18">
        <f>[1]InputData!C153</f>
        <v>1006636</v>
      </c>
      <c r="C360" s="19">
        <f>'[1]Cenários obesidade'!B155</f>
        <v>28.119900204482278</v>
      </c>
      <c r="D360" s="19">
        <f>'[1]Cenários obesidade'!C155</f>
        <v>5.4730106955806885</v>
      </c>
      <c r="E360" s="19">
        <f>'[1]Cenários obesidade'!D155</f>
        <v>30.931890224930505</v>
      </c>
      <c r="F360" s="19">
        <f>'[1]Cenários obesidade'!E155</f>
        <v>6.0203117651387572</v>
      </c>
      <c r="G360" s="20">
        <f t="shared" si="459"/>
        <v>3.3178867990805996</v>
      </c>
      <c r="H360" s="21">
        <f t="shared" si="460"/>
        <v>0.19282488915891743</v>
      </c>
      <c r="I360" s="20">
        <f t="shared" si="461"/>
        <v>3.4131969788849243</v>
      </c>
      <c r="J360" s="22">
        <f t="shared" si="462"/>
        <v>0.19282488915891743</v>
      </c>
      <c r="K360" s="20">
        <f t="shared" si="463"/>
        <v>786.90276124885088</v>
      </c>
      <c r="L360" s="21">
        <f t="shared" si="464"/>
        <v>605.35874701247235</v>
      </c>
      <c r="M360" s="21">
        <f t="shared" si="465"/>
        <v>965.67931747559078</v>
      </c>
      <c r="N360" s="21">
        <f t="shared" si="466"/>
        <v>1478.4650258025313</v>
      </c>
      <c r="O360" s="21">
        <f t="shared" si="467"/>
        <v>2179.5301893146411</v>
      </c>
      <c r="P360" s="21"/>
      <c r="Q360" s="21">
        <f t="shared" si="468"/>
        <v>3102.850482094756</v>
      </c>
      <c r="R360" s="21">
        <f t="shared" si="469"/>
        <v>4277.1243135080649</v>
      </c>
      <c r="S360" s="21"/>
      <c r="T360" s="21">
        <f t="shared" si="470"/>
        <v>5722.3261459750929</v>
      </c>
      <c r="U360" s="21">
        <f t="shared" si="471"/>
        <v>7446.6752834416247</v>
      </c>
      <c r="V360" s="21"/>
      <c r="W360" s="21">
        <f t="shared" si="472"/>
        <v>9444.4047758332199</v>
      </c>
      <c r="X360" s="21">
        <f t="shared" si="473"/>
        <v>11694.617588228775</v>
      </c>
      <c r="Y360" s="21"/>
      <c r="Z360" s="21">
        <f t="shared" si="474"/>
        <v>14161.380754296079</v>
      </c>
      <c r="AA360" s="21">
        <f t="shared" si="475"/>
        <v>16795.057524134219</v>
      </c>
      <c r="AB360" s="21"/>
      <c r="AC360" s="21">
        <f t="shared" si="476"/>
        <v>19534.736697084409</v>
      </c>
      <c r="AD360" s="21">
        <f t="shared" si="477"/>
        <v>22311.506731384266</v>
      </c>
      <c r="AE360" s="21"/>
      <c r="AF360" s="21">
        <f t="shared" si="478"/>
        <v>25052.251774466273</v>
      </c>
      <c r="AG360" s="21">
        <f t="shared" si="479"/>
        <v>27683.621334239127</v>
      </c>
      <c r="AH360" s="21"/>
      <c r="AI360" s="21">
        <f t="shared" si="480"/>
        <v>30135.841657092125</v>
      </c>
      <c r="AJ360" s="21">
        <f t="shared" si="481"/>
        <v>32346.086547976247</v>
      </c>
      <c r="AK360" s="21"/>
      <c r="AL360" s="21">
        <f t="shared" si="482"/>
        <v>34261.19707140977</v>
      </c>
      <c r="AM360" s="21">
        <f t="shared" si="483"/>
        <v>35839.621406994287</v>
      </c>
      <c r="AN360" s="21">
        <f t="shared" si="484"/>
        <v>37052.527358973137</v>
      </c>
      <c r="AO360" s="21">
        <f t="shared" si="485"/>
        <v>37884.112215897338</v>
      </c>
      <c r="AP360" s="21">
        <f t="shared" si="486"/>
        <v>38331.192251320703</v>
      </c>
      <c r="AQ360" s="21">
        <f t="shared" si="487"/>
        <v>38402.19442460873</v>
      </c>
      <c r="AR360" s="21">
        <f t="shared" si="488"/>
        <v>38115.695527794371</v>
      </c>
      <c r="AS360" s="21">
        <f t="shared" si="489"/>
        <v>37498.660753316835</v>
      </c>
      <c r="AT360" s="21">
        <f t="shared" si="490"/>
        <v>36584.527268443133</v>
      </c>
      <c r="AU360" s="21">
        <f t="shared" si="491"/>
        <v>35411.262308208738</v>
      </c>
      <c r="AV360" s="21">
        <f t="shared" si="492"/>
        <v>34019.503049053375</v>
      </c>
      <c r="AW360" s="21">
        <f t="shared" si="493"/>
        <v>32450.86030679967</v>
      </c>
      <c r="AX360" s="21">
        <f t="shared" si="494"/>
        <v>30746.442583920205</v>
      </c>
      <c r="AY360" s="21">
        <f t="shared" si="495"/>
        <v>28945.633191229252</v>
      </c>
      <c r="AZ360" s="21">
        <f t="shared" si="496"/>
        <v>27085.132447486325</v>
      </c>
      <c r="BA360" s="21">
        <f t="shared" si="497"/>
        <v>25198.260074383357</v>
      </c>
      <c r="BB360" s="21">
        <f t="shared" si="498"/>
        <v>23314.500110328685</v>
      </c>
      <c r="BC360" s="21">
        <f t="shared" si="499"/>
        <v>21459.261837647584</v>
      </c>
      <c r="BD360" s="21">
        <f t="shared" si="500"/>
        <v>19653.824962932184</v>
      </c>
      <c r="BE360" s="21">
        <f t="shared" si="501"/>
        <v>17915.435060597109</v>
      </c>
      <c r="BF360" s="21">
        <f t="shared" si="502"/>
        <v>16257.515467211459</v>
      </c>
      <c r="BG360" s="21">
        <f t="shared" si="503"/>
        <v>14689.963779818294</v>
      </c>
      <c r="BH360" s="21">
        <f t="shared" si="504"/>
        <v>13219.504292128406</v>
      </c>
      <c r="BI360" s="21">
        <f t="shared" si="505"/>
        <v>11850.071600331488</v>
      </c>
      <c r="BJ360" s="21">
        <f t="shared" si="506"/>
        <v>10583.204816927469</v>
      </c>
      <c r="BK360" s="21">
        <f t="shared" si="507"/>
        <v>9418.4360304246238</v>
      </c>
      <c r="BL360" s="21">
        <f t="shared" si="508"/>
        <v>8353.6606124045775</v>
      </c>
      <c r="BM360" s="21">
        <f t="shared" si="509"/>
        <v>7385.4805499163576</v>
      </c>
      <c r="BN360" s="21">
        <f t="shared" si="510"/>
        <v>6509.5150839823791</v>
      </c>
      <c r="BO360" s="21">
        <f t="shared" si="511"/>
        <v>5720.6755289479233</v>
      </c>
      <c r="BP360" s="21">
        <f t="shared" si="512"/>
        <v>5013.4032360023493</v>
      </c>
      <c r="BQ360" s="21">
        <f t="shared" si="513"/>
        <v>4381.8712778639983</v>
      </c>
      <c r="BR360" s="21">
        <f t="shared" si="514"/>
        <v>3820.1516182131172</v>
      </c>
      <c r="BS360" s="21">
        <f t="shared" si="515"/>
        <v>3322.3503460119173</v>
      </c>
      <c r="BT360" s="21">
        <f t="shared" si="516"/>
        <v>2882.7140618854096</v>
      </c>
      <c r="BU360" s="21">
        <f t="shared" si="517"/>
        <v>2495.7107605220126</v>
      </c>
      <c r="BV360" s="21">
        <f t="shared" si="518"/>
        <v>2156.0886147980837</v>
      </c>
      <c r="BW360" s="21">
        <f t="shared" si="519"/>
        <v>1858.9159833791587</v>
      </c>
      <c r="BX360" s="21">
        <f t="shared" si="520"/>
        <v>1599.6057763389742</v>
      </c>
      <c r="BY360" s="21">
        <f t="shared" si="521"/>
        <v>1373.9270583262107</v>
      </c>
      <c r="BZ360" s="21">
        <f t="shared" si="522"/>
        <v>1178.0064746221085</v>
      </c>
      <c r="CA360" s="21">
        <f t="shared" si="523"/>
        <v>1008.3217744121448</v>
      </c>
      <c r="CB360" s="21">
        <f t="shared" si="524"/>
        <v>861.68939461592458</v>
      </c>
      <c r="CC360" s="21">
        <f t="shared" si="525"/>
        <v>735.2477687515983</v>
      </c>
      <c r="CD360" s="21">
        <f t="shared" si="526"/>
        <v>626.43774676757459</v>
      </c>
      <c r="CE360" s="21">
        <f t="shared" si="527"/>
        <v>532.98125856517049</v>
      </c>
      <c r="CF360" s="21">
        <f t="shared" si="528"/>
        <v>452.85912863050248</v>
      </c>
      <c r="CG360" s="21">
        <f t="shared" si="529"/>
        <v>384.28875249978609</v>
      </c>
      <c r="CH360" s="21">
        <f t="shared" si="530"/>
        <v>325.70217705197939</v>
      </c>
      <c r="CI360" s="21">
        <f t="shared" si="531"/>
        <v>275.72498428538034</v>
      </c>
      <c r="CJ360" s="21">
        <f t="shared" si="532"/>
        <v>233.15626015062415</v>
      </c>
      <c r="CK360" s="21">
        <f t="shared" si="533"/>
        <v>196.9498336848356</v>
      </c>
      <c r="CL360" s="22">
        <f t="shared" si="534"/>
        <v>1037.6060885750089</v>
      </c>
      <c r="CM360" s="20">
        <f t="shared" si="535"/>
        <v>128.47485208032214</v>
      </c>
      <c r="CN360" s="21">
        <f t="shared" si="536"/>
        <v>117.49331734489915</v>
      </c>
      <c r="CO360" s="21">
        <f t="shared" si="537"/>
        <v>203.50322371289843</v>
      </c>
      <c r="CP360" s="21">
        <f t="shared" si="538"/>
        <v>337.43136811073117</v>
      </c>
      <c r="CQ360" s="21">
        <f t="shared" si="539"/>
        <v>537.44821505796835</v>
      </c>
      <c r="CR360" s="21">
        <f t="shared" si="540"/>
        <v>824.81573139757529</v>
      </c>
      <c r="CS360" s="21">
        <f t="shared" si="541"/>
        <v>1223.0608436837801</v>
      </c>
      <c r="CT360" s="21">
        <f t="shared" si="542"/>
        <v>1756.6973777126223</v>
      </c>
      <c r="CU360" s="21">
        <f t="shared" si="543"/>
        <v>2449.5668885060163</v>
      </c>
      <c r="CV360" s="21">
        <f t="shared" si="544"/>
        <v>3322.9297713684873</v>
      </c>
      <c r="CW360" s="21">
        <f t="shared" si="545"/>
        <v>4393.4832038380046</v>
      </c>
      <c r="CX360" s="21">
        <f t="shared" si="546"/>
        <v>5671.5041583167695</v>
      </c>
      <c r="CY360" s="21">
        <f t="shared" si="547"/>
        <v>7159.3107424112095</v>
      </c>
      <c r="CZ360" s="21">
        <f t="shared" si="548"/>
        <v>8850.2049505630221</v>
      </c>
      <c r="DA360" s="21">
        <f t="shared" si="549"/>
        <v>10728.009985831535</v>
      </c>
      <c r="DB360" s="21">
        <f t="shared" si="550"/>
        <v>12767.253645066798</v>
      </c>
      <c r="DC360" s="21">
        <f t="shared" si="551"/>
        <v>14933.984787022595</v>
      </c>
      <c r="DD360" s="21">
        <f t="shared" si="552"/>
        <v>17187.150934261939</v>
      </c>
      <c r="DE360" s="21">
        <f t="shared" si="553"/>
        <v>19480.418119446316</v>
      </c>
      <c r="DF360" s="21">
        <f t="shared" si="554"/>
        <v>21764.283242288686</v>
      </c>
      <c r="DG360" s="21">
        <f t="shared" si="555"/>
        <v>23988.315911421407</v>
      </c>
      <c r="DH360" s="21">
        <f t="shared" si="556"/>
        <v>26103.37011715012</v>
      </c>
      <c r="DI360" s="21">
        <f t="shared" si="557"/>
        <v>28063.623433366971</v>
      </c>
      <c r="DJ360" s="21">
        <f t="shared" si="558"/>
        <v>29828.328984208609</v>
      </c>
      <c r="DK360" s="21">
        <f t="shared" si="559"/>
        <v>31363.198906498368</v>
      </c>
      <c r="DL360" s="21">
        <f t="shared" si="560"/>
        <v>32641.373418345611</v>
      </c>
      <c r="DM360" s="21">
        <f t="shared" si="561"/>
        <v>33643.963374958992</v>
      </c>
      <c r="DN360" s="21">
        <f t="shared" si="562"/>
        <v>34360.183701513401</v>
      </c>
      <c r="DO360" s="21">
        <f t="shared" si="563"/>
        <v>34787.118622668393</v>
      </c>
      <c r="DP360" s="21">
        <f t="shared" si="564"/>
        <v>34929.176344488893</v>
      </c>
      <c r="DQ360" s="21">
        <f t="shared" si="565"/>
        <v>34797.300749537266</v>
      </c>
      <c r="DR360" s="21">
        <f t="shared" si="566"/>
        <v>34408.011303031955</v>
      </c>
      <c r="DS360" s="21">
        <f t="shared" si="567"/>
        <v>33782.340705644143</v>
      </c>
      <c r="DT360" s="21">
        <f t="shared" si="568"/>
        <v>32944.734055757923</v>
      </c>
      <c r="DU360" s="21">
        <f t="shared" si="569"/>
        <v>31921.964650861941</v>
      </c>
      <c r="DV360" s="21">
        <f t="shared" si="570"/>
        <v>30742.111252482544</v>
      </c>
      <c r="DW360" s="21">
        <f t="shared" si="571"/>
        <v>29433.630703469742</v>
      </c>
      <c r="DX360" s="21">
        <f t="shared" si="572"/>
        <v>28024.549066810749</v>
      </c>
      <c r="DY360" s="21">
        <f t="shared" si="573"/>
        <v>26541.78458428002</v>
      </c>
      <c r="DZ360" s="21">
        <f t="shared" si="574"/>
        <v>25010.607154892099</v>
      </c>
      <c r="EA360" s="21">
        <f t="shared" si="575"/>
        <v>23454.231943669129</v>
      </c>
      <c r="EB360" s="21">
        <f t="shared" si="576"/>
        <v>21893.539230087546</v>
      </c>
      <c r="EC360" s="21">
        <f t="shared" si="577"/>
        <v>20346.908650109617</v>
      </c>
      <c r="ED360" s="21">
        <f t="shared" si="578"/>
        <v>18830.153446124896</v>
      </c>
      <c r="EE360" s="21">
        <f t="shared" si="579"/>
        <v>17356.539029881427</v>
      </c>
      <c r="EF360" s="21">
        <f t="shared" si="580"/>
        <v>15936.869870904569</v>
      </c>
      <c r="EG360" s="21">
        <f t="shared" si="581"/>
        <v>14579.629225999237</v>
      </c>
      <c r="EH360" s="21">
        <f t="shared" si="582"/>
        <v>13291.157312795616</v>
      </c>
      <c r="EI360" s="21">
        <f t="shared" si="583"/>
        <v>12075.85501012122</v>
      </c>
      <c r="EJ360" s="21">
        <f t="shared" si="584"/>
        <v>10936.401875347641</v>
      </c>
      <c r="EK360" s="21">
        <f t="shared" si="585"/>
        <v>9873.9790678178306</v>
      </c>
      <c r="EL360" s="21">
        <f t="shared" si="586"/>
        <v>8888.4895519521324</v>
      </c>
      <c r="EM360" s="21">
        <f t="shared" si="587"/>
        <v>7978.7696449382556</v>
      </c>
      <c r="EN360" s="21">
        <f t="shared" si="588"/>
        <v>7142.7875183825245</v>
      </c>
      <c r="EO360" s="21">
        <f t="shared" si="589"/>
        <v>6377.8256280631886</v>
      </c>
      <c r="EP360" s="21">
        <f t="shared" si="590"/>
        <v>5680.6452153358387</v>
      </c>
      <c r="EQ360" s="21">
        <f t="shared" si="591"/>
        <v>5047.631995605554</v>
      </c>
      <c r="ER360" s="21">
        <f t="shared" si="592"/>
        <v>4474.9229309903485</v>
      </c>
      <c r="ES360" s="21">
        <f t="shared" si="593"/>
        <v>3958.514590374592</v>
      </c>
      <c r="ET360" s="21">
        <f t="shared" si="594"/>
        <v>3494.3540489499801</v>
      </c>
      <c r="EU360" s="21">
        <f t="shared" si="595"/>
        <v>3078.4135918719644</v>
      </c>
      <c r="EV360" s="21">
        <f t="shared" si="596"/>
        <v>2706.7506841297745</v>
      </c>
      <c r="EW360" s="21">
        <f t="shared" si="597"/>
        <v>2375.5547718469893</v>
      </c>
      <c r="EX360" s="21">
        <f t="shared" si="598"/>
        <v>2081.1825083457366</v>
      </c>
      <c r="EY360" s="21">
        <f t="shared" si="599"/>
        <v>1820.1829687827599</v>
      </c>
      <c r="EZ360" s="21">
        <f t="shared" si="600"/>
        <v>1589.3143452899965</v>
      </c>
      <c r="FA360" s="21">
        <f t="shared" si="601"/>
        <v>1385.5535132478774</v>
      </c>
      <c r="FB360" s="21">
        <f t="shared" si="602"/>
        <v>1206.0997393751616</v>
      </c>
      <c r="FC360" s="21">
        <f t="shared" si="603"/>
        <v>1048.3736724269534</v>
      </c>
      <c r="FD360" s="21">
        <f t="shared" si="604"/>
        <v>910.01262424194385</v>
      </c>
      <c r="FE360" s="21">
        <f t="shared" si="605"/>
        <v>788.86301786781053</v>
      </c>
      <c r="FF360" s="22">
        <f t="shared" si="606"/>
        <v>4873.7803757105739</v>
      </c>
    </row>
    <row r="361" spans="1:162" ht="15.5" x14ac:dyDescent="0.35">
      <c r="A361" s="4" t="s">
        <v>167</v>
      </c>
      <c r="B361" s="18">
        <f>[1]InputData!C154</f>
        <v>966750</v>
      </c>
      <c r="C361" s="19">
        <f>'[1]Cenários obesidade'!B156</f>
        <v>28.154258052773059</v>
      </c>
      <c r="D361" s="19">
        <f>'[1]Cenários obesidade'!C156</f>
        <v>5.4479589500112482</v>
      </c>
      <c r="E361" s="19">
        <f>'[1]Cenários obesidade'!D156</f>
        <v>30.969683858050367</v>
      </c>
      <c r="F361" s="19">
        <f>'[1]Cenários obesidade'!E156</f>
        <v>5.9927548450123735</v>
      </c>
      <c r="G361" s="20">
        <f t="shared" si="459"/>
        <v>3.3193187228146912</v>
      </c>
      <c r="H361" s="21">
        <f t="shared" si="460"/>
        <v>0.19172836674769989</v>
      </c>
      <c r="I361" s="20">
        <f t="shared" si="461"/>
        <v>3.414628902619016</v>
      </c>
      <c r="J361" s="22">
        <f t="shared" si="462"/>
        <v>0.19172836674769989</v>
      </c>
      <c r="K361" s="20">
        <f t="shared" si="463"/>
        <v>692.00501364867284</v>
      </c>
      <c r="L361" s="21">
        <f t="shared" si="464"/>
        <v>541.27581044931185</v>
      </c>
      <c r="M361" s="21">
        <f t="shared" si="465"/>
        <v>869.48086265893232</v>
      </c>
      <c r="N361" s="21">
        <f t="shared" si="466"/>
        <v>1339.782936461494</v>
      </c>
      <c r="O361" s="21">
        <f t="shared" si="467"/>
        <v>1986.8947304312364</v>
      </c>
      <c r="P361" s="21"/>
      <c r="Q361" s="21">
        <f t="shared" si="468"/>
        <v>2844.2599275260727</v>
      </c>
      <c r="R361" s="21">
        <f t="shared" si="469"/>
        <v>3940.7486835853506</v>
      </c>
      <c r="S361" s="21"/>
      <c r="T361" s="21">
        <f t="shared" si="470"/>
        <v>5297.2763439358614</v>
      </c>
      <c r="U361" s="21">
        <f t="shared" si="471"/>
        <v>6923.7583827893259</v>
      </c>
      <c r="V361" s="21"/>
      <c r="W361" s="21">
        <f t="shared" si="472"/>
        <v>8816.7879589528548</v>
      </c>
      <c r="X361" s="21">
        <f t="shared" si="473"/>
        <v>10958.336079763634</v>
      </c>
      <c r="Y361" s="21"/>
      <c r="Z361" s="21">
        <f t="shared" si="474"/>
        <v>13315.645934534832</v>
      </c>
      <c r="AA361" s="21">
        <f t="shared" si="475"/>
        <v>15842.346158486642</v>
      </c>
      <c r="AB361" s="21"/>
      <c r="AC361" s="21">
        <f t="shared" si="476"/>
        <v>18480.666742531139</v>
      </c>
      <c r="AD361" s="21">
        <f t="shared" si="477"/>
        <v>21164.526059986645</v>
      </c>
      <c r="AE361" s="21"/>
      <c r="AF361" s="21">
        <f t="shared" si="478"/>
        <v>23823.18113906671</v>
      </c>
      <c r="AG361" s="21">
        <f t="shared" si="479"/>
        <v>26385.101046795517</v>
      </c>
      <c r="AH361" s="21"/>
      <c r="AI361" s="21">
        <f t="shared" si="480"/>
        <v>28781.732979141783</v>
      </c>
      <c r="AJ361" s="21">
        <f t="shared" si="481"/>
        <v>30950.874794855714</v>
      </c>
      <c r="AK361" s="21"/>
      <c r="AL361" s="21">
        <f t="shared" si="482"/>
        <v>32839.435492376149</v>
      </c>
      <c r="AM361" s="21">
        <f t="shared" si="483"/>
        <v>34405.444751530922</v>
      </c>
      <c r="AN361" s="21">
        <f t="shared" si="484"/>
        <v>35619.253269539702</v>
      </c>
      <c r="AO361" s="21">
        <f t="shared" si="485"/>
        <v>36463.938477403572</v>
      </c>
      <c r="AP361" s="21">
        <f t="shared" si="486"/>
        <v>36934.989356295497</v>
      </c>
      <c r="AQ361" s="21">
        <f t="shared" si="487"/>
        <v>37039.386356828574</v>
      </c>
      <c r="AR361" s="21">
        <f t="shared" si="488"/>
        <v>36794.217253535258</v>
      </c>
      <c r="AS361" s="21">
        <f t="shared" si="489"/>
        <v>36224.978501060534</v>
      </c>
      <c r="AT361" s="21">
        <f t="shared" si="490"/>
        <v>35363.706965501478</v>
      </c>
      <c r="AU361" s="21">
        <f t="shared" si="491"/>
        <v>34247.072131090295</v>
      </c>
      <c r="AV361" s="21">
        <f t="shared" si="492"/>
        <v>32914.537522148108</v>
      </c>
      <c r="AW361" s="21">
        <f t="shared" si="493"/>
        <v>31406.675373328617</v>
      </c>
      <c r="AX361" s="21">
        <f t="shared" si="494"/>
        <v>29763.693259820895</v>
      </c>
      <c r="AY361" s="21">
        <f t="shared" si="495"/>
        <v>28024.207558930004</v>
      </c>
      <c r="AZ361" s="21">
        <f t="shared" si="496"/>
        <v>26224.277691197243</v>
      </c>
      <c r="BA361" s="21">
        <f t="shared" si="497"/>
        <v>24396.697908802384</v>
      </c>
      <c r="BB361" s="21">
        <f t="shared" si="498"/>
        <v>22570.53027312992</v>
      </c>
      <c r="BC361" s="21">
        <f t="shared" si="499"/>
        <v>20770.853306383269</v>
      </c>
      <c r="BD361" s="21">
        <f t="shared" si="500"/>
        <v>19018.695249769396</v>
      </c>
      <c r="BE361" s="21">
        <f t="shared" si="501"/>
        <v>17331.118379574775</v>
      </c>
      <c r="BF361" s="21">
        <f t="shared" si="502"/>
        <v>15721.420810254736</v>
      </c>
      <c r="BG361" s="21">
        <f t="shared" si="503"/>
        <v>14199.424030541633</v>
      </c>
      <c r="BH361" s="21">
        <f t="shared" si="504"/>
        <v>12771.817496247235</v>
      </c>
      <c r="BI361" s="21">
        <f t="shared" si="505"/>
        <v>11442.535436567625</v>
      </c>
      <c r="BJ361" s="21">
        <f t="shared" si="506"/>
        <v>10213.145202640564</v>
      </c>
      <c r="BK361" s="21">
        <f t="shared" si="507"/>
        <v>9083.2306738120315</v>
      </c>
      <c r="BL361" s="21">
        <f t="shared" si="508"/>
        <v>8050.7582028792021</v>
      </c>
      <c r="BM361" s="21">
        <f t="shared" si="509"/>
        <v>7112.4161692596217</v>
      </c>
      <c r="BN361" s="21">
        <f t="shared" si="510"/>
        <v>6263.9223276106877</v>
      </c>
      <c r="BO361" s="21">
        <f t="shared" si="511"/>
        <v>5500.2957504123733</v>
      </c>
      <c r="BP361" s="21">
        <f t="shared" si="512"/>
        <v>4816.0922678245852</v>
      </c>
      <c r="BQ361" s="21">
        <f t="shared" si="513"/>
        <v>4205.6039358733251</v>
      </c>
      <c r="BR361" s="21">
        <f t="shared" si="514"/>
        <v>3663.0242620155404</v>
      </c>
      <c r="BS361" s="21">
        <f t="shared" si="515"/>
        <v>3182.5817423015951</v>
      </c>
      <c r="BT361" s="21">
        <f t="shared" si="516"/>
        <v>2758.6447774591988</v>
      </c>
      <c r="BU361" s="21">
        <f t="shared" si="517"/>
        <v>2385.8012958759564</v>
      </c>
      <c r="BV361" s="21">
        <f t="shared" si="518"/>
        <v>2058.9164753945415</v>
      </c>
      <c r="BW361" s="21">
        <f t="shared" si="519"/>
        <v>1773.1718728119797</v>
      </c>
      <c r="BX361" s="21">
        <f t="shared" si="520"/>
        <v>1524.0890828858544</v>
      </c>
      <c r="BY361" s="21">
        <f t="shared" si="521"/>
        <v>1307.5407933070483</v>
      </c>
      <c r="BZ361" s="21">
        <f t="shared" si="522"/>
        <v>1119.7518073887095</v>
      </c>
      <c r="CA361" s="21">
        <f t="shared" si="523"/>
        <v>957.29229472705777</v>
      </c>
      <c r="CB361" s="21">
        <f t="shared" si="524"/>
        <v>817.06521877329646</v>
      </c>
      <c r="CC361" s="21">
        <f t="shared" si="525"/>
        <v>696.28959130889575</v>
      </c>
      <c r="CD361" s="21">
        <f t="shared" si="526"/>
        <v>592.48092545297561</v>
      </c>
      <c r="CE361" s="21">
        <f t="shared" si="527"/>
        <v>503.43000606324296</v>
      </c>
      <c r="CF361" s="21">
        <f t="shared" si="528"/>
        <v>427.18087177795445</v>
      </c>
      <c r="CG361" s="21">
        <f t="shared" si="529"/>
        <v>362.00870712936387</v>
      </c>
      <c r="CH361" s="21">
        <f t="shared" si="530"/>
        <v>306.39817545160867</v>
      </c>
      <c r="CI361" s="21">
        <f t="shared" si="531"/>
        <v>259.02258210522336</v>
      </c>
      <c r="CJ361" s="21">
        <f t="shared" si="532"/>
        <v>218.72414062147396</v>
      </c>
      <c r="CK361" s="21">
        <f t="shared" si="533"/>
        <v>184.49551923682884</v>
      </c>
      <c r="CL361" s="22">
        <f t="shared" si="534"/>
        <v>963.03689013970575</v>
      </c>
      <c r="CM361" s="20">
        <f t="shared" si="535"/>
        <v>110.41413249781927</v>
      </c>
      <c r="CN361" s="21">
        <f t="shared" si="536"/>
        <v>102.72181456822079</v>
      </c>
      <c r="CO361" s="21">
        <f t="shared" si="537"/>
        <v>179.32866903049396</v>
      </c>
      <c r="CP361" s="21">
        <f t="shared" si="538"/>
        <v>299.54039755213881</v>
      </c>
      <c r="CQ361" s="21">
        <f t="shared" si="539"/>
        <v>480.37313850053653</v>
      </c>
      <c r="CR361" s="21">
        <f t="shared" si="540"/>
        <v>741.93872024352572</v>
      </c>
      <c r="CS361" s="21">
        <f t="shared" si="541"/>
        <v>1106.7250357450746</v>
      </c>
      <c r="CT361" s="21">
        <f t="shared" si="542"/>
        <v>1598.4316461643295</v>
      </c>
      <c r="CU361" s="21">
        <f t="shared" si="543"/>
        <v>2240.4168721550186</v>
      </c>
      <c r="CV361" s="21">
        <f t="shared" si="544"/>
        <v>3053.8738963891074</v>
      </c>
      <c r="CW361" s="21">
        <f t="shared" si="545"/>
        <v>4055.9011401044286</v>
      </c>
      <c r="CX361" s="21">
        <f t="shared" si="546"/>
        <v>5257.6581789850461</v>
      </c>
      <c r="CY361" s="21">
        <f t="shared" si="547"/>
        <v>6662.7986724658931</v>
      </c>
      <c r="CZ361" s="21">
        <f t="shared" si="548"/>
        <v>8266.3467503949396</v>
      </c>
      <c r="DA361" s="21">
        <f t="shared" si="549"/>
        <v>10054.13766540639</v>
      </c>
      <c r="DB361" s="21">
        <f t="shared" si="550"/>
        <v>12002.884738513598</v>
      </c>
      <c r="DC361" s="21">
        <f t="shared" si="551"/>
        <v>14080.871394336065</v>
      </c>
      <c r="DD361" s="21">
        <f t="shared" si="552"/>
        <v>16249.207773227507</v>
      </c>
      <c r="DE361" s="21">
        <f t="shared" si="553"/>
        <v>18463.542832301566</v>
      </c>
      <c r="DF361" s="21">
        <f t="shared" si="554"/>
        <v>20676.08949767434</v>
      </c>
      <c r="DG361" s="21">
        <f t="shared" si="555"/>
        <v>22837.804227005836</v>
      </c>
      <c r="DH361" s="21">
        <f t="shared" si="556"/>
        <v>24900.562821669959</v>
      </c>
      <c r="DI361" s="21">
        <f t="shared" si="557"/>
        <v>26819.189141832128</v>
      </c>
      <c r="DJ361" s="21">
        <f t="shared" si="558"/>
        <v>28553.218945445653</v>
      </c>
      <c r="DK361" s="21">
        <f t="shared" si="559"/>
        <v>30068.313263894488</v>
      </c>
      <c r="DL361" s="21">
        <f t="shared" si="560"/>
        <v>31337.270463405512</v>
      </c>
      <c r="DM361" s="21">
        <f t="shared" si="561"/>
        <v>32340.619849451534</v>
      </c>
      <c r="DN361" s="21">
        <f t="shared" si="562"/>
        <v>33066.809571642705</v>
      </c>
      <c r="DO361" s="21">
        <f t="shared" si="563"/>
        <v>33512.025817380214</v>
      </c>
      <c r="DP361" s="21">
        <f t="shared" si="564"/>
        <v>33679.697888355666</v>
      </c>
      <c r="DQ361" s="21">
        <f t="shared" si="565"/>
        <v>33579.754575416155</v>
      </c>
      <c r="DR361" s="21">
        <f t="shared" si="566"/>
        <v>33227.701753043722</v>
      </c>
      <c r="DS361" s="21">
        <f t="shared" si="567"/>
        <v>32643.590208685728</v>
      </c>
      <c r="DT361" s="21">
        <f t="shared" si="568"/>
        <v>31850.937557310779</v>
      </c>
      <c r="DU361" s="21">
        <f t="shared" si="569"/>
        <v>30875.65990573107</v>
      </c>
      <c r="DV361" s="21">
        <f t="shared" si="570"/>
        <v>29745.058918819643</v>
      </c>
      <c r="DW361" s="21">
        <f t="shared" si="571"/>
        <v>28486.899160893598</v>
      </c>
      <c r="DX361" s="21">
        <f t="shared" si="572"/>
        <v>27128.599911705216</v>
      </c>
      <c r="DY361" s="21">
        <f t="shared" si="573"/>
        <v>25696.555748051484</v>
      </c>
      <c r="DZ361" s="21">
        <f t="shared" si="574"/>
        <v>24215.591489350234</v>
      </c>
      <c r="EA361" s="21">
        <f t="shared" si="575"/>
        <v>22708.54988851368</v>
      </c>
      <c r="EB361" s="21">
        <f t="shared" si="576"/>
        <v>21196.004806740664</v>
      </c>
      <c r="EC361" s="21">
        <f t="shared" si="577"/>
        <v>19696.088514396975</v>
      </c>
      <c r="ED361" s="21">
        <f t="shared" si="578"/>
        <v>18224.419090238909</v>
      </c>
      <c r="EE361" s="21">
        <f t="shared" si="579"/>
        <v>16794.112468456828</v>
      </c>
      <c r="EF361" s="21">
        <f t="shared" si="580"/>
        <v>15415.863296621139</v>
      </c>
      <c r="EG361" s="21">
        <f t="shared" si="581"/>
        <v>14098.079197096997</v>
      </c>
      <c r="EH361" s="21">
        <f t="shared" si="582"/>
        <v>12847.054057232457</v>
      </c>
      <c r="EI361" s="21">
        <f t="shared" si="583"/>
        <v>11667.167415514939</v>
      </c>
      <c r="EJ361" s="21">
        <f t="shared" si="584"/>
        <v>10561.098694253493</v>
      </c>
      <c r="EK361" s="21">
        <f t="shared" si="585"/>
        <v>9530.0468152543617</v>
      </c>
      <c r="EL361" s="21">
        <f t="shared" si="586"/>
        <v>8573.9475145892775</v>
      </c>
      <c r="EM361" s="21">
        <f t="shared" si="587"/>
        <v>7691.6823647265364</v>
      </c>
      <c r="EN361" s="21">
        <f t="shared" si="588"/>
        <v>6881.2750612419431</v>
      </c>
      <c r="EO361" s="21">
        <f t="shared" si="589"/>
        <v>6140.0719025708113</v>
      </c>
      <c r="EP361" s="21">
        <f t="shared" si="590"/>
        <v>5464.904567926942</v>
      </c>
      <c r="EQ361" s="21">
        <f t="shared" si="591"/>
        <v>4852.2342774988283</v>
      </c>
      <c r="ER361" s="21">
        <f t="shared" si="592"/>
        <v>4298.2772072565194</v>
      </c>
      <c r="ES361" s="21">
        <f t="shared" si="593"/>
        <v>3799.111642293281</v>
      </c>
      <c r="ET361" s="21">
        <f t="shared" si="594"/>
        <v>3350.7678059897303</v>
      </c>
      <c r="EU361" s="21">
        <f t="shared" si="595"/>
        <v>2949.3016182029201</v>
      </c>
      <c r="EV361" s="21">
        <f t="shared" si="596"/>
        <v>2590.853835577389</v>
      </c>
      <c r="EW361" s="21">
        <f t="shared" si="597"/>
        <v>2271.6961317877576</v>
      </c>
      <c r="EX361" s="21">
        <f t="shared" si="598"/>
        <v>1988.2657045808764</v>
      </c>
      <c r="EY361" s="21">
        <f t="shared" si="599"/>
        <v>1737.1899674044676</v>
      </c>
      <c r="EZ361" s="21">
        <f t="shared" si="600"/>
        <v>1515.3028116396624</v>
      </c>
      <c r="FA361" s="21">
        <f t="shared" si="601"/>
        <v>1319.6538240433185</v>
      </c>
      <c r="FB361" s="21">
        <f t="shared" si="602"/>
        <v>1147.5117238652576</v>
      </c>
      <c r="FC361" s="21">
        <f t="shared" si="603"/>
        <v>996.36315397447436</v>
      </c>
      <c r="FD361" s="21">
        <f t="shared" si="604"/>
        <v>863.90782710173539</v>
      </c>
      <c r="FE361" s="21">
        <f t="shared" si="605"/>
        <v>748.05089718048202</v>
      </c>
      <c r="FF361" s="22">
        <f t="shared" si="606"/>
        <v>4582.0817308799806</v>
      </c>
    </row>
    <row r="362" spans="1:162" ht="15.5" x14ac:dyDescent="0.35">
      <c r="A362" s="4" t="s">
        <v>168</v>
      </c>
      <c r="B362" s="18">
        <f>[1]InputData!C155</f>
        <v>926971</v>
      </c>
      <c r="C362" s="19">
        <f>'[1]Cenários obesidade'!B157</f>
        <v>28.18907726737589</v>
      </c>
      <c r="D362" s="19">
        <f>'[1]Cenários obesidade'!C157</f>
        <v>5.4246048029612064</v>
      </c>
      <c r="E362" s="19">
        <f>'[1]Cenários obesidade'!D157</f>
        <v>31.007984994113478</v>
      </c>
      <c r="F362" s="19">
        <f>'[1]Cenários obesidade'!E157</f>
        <v>5.9670652832573268</v>
      </c>
      <c r="G362" s="20">
        <f t="shared" si="459"/>
        <v>3.3207532886217992</v>
      </c>
      <c r="H362" s="21">
        <f t="shared" si="460"/>
        <v>0.19068971312656635</v>
      </c>
      <c r="I362" s="20">
        <f t="shared" si="461"/>
        <v>3.416063468426124</v>
      </c>
      <c r="J362" s="22">
        <f t="shared" si="462"/>
        <v>0.19068971312656635</v>
      </c>
      <c r="K362" s="20">
        <f t="shared" si="463"/>
        <v>608.62797039431439</v>
      </c>
      <c r="L362" s="21">
        <f t="shared" si="464"/>
        <v>483.75036145462144</v>
      </c>
      <c r="M362" s="21">
        <f t="shared" si="465"/>
        <v>782.35774499202842</v>
      </c>
      <c r="N362" s="21">
        <f t="shared" si="466"/>
        <v>1213.1228210361814</v>
      </c>
      <c r="O362" s="21">
        <f t="shared" si="467"/>
        <v>1809.5441276890906</v>
      </c>
      <c r="P362" s="21"/>
      <c r="Q362" s="21">
        <f t="shared" si="468"/>
        <v>2604.3639633717748</v>
      </c>
      <c r="R362" s="21">
        <f t="shared" si="469"/>
        <v>3626.4100097760734</v>
      </c>
      <c r="S362" s="21"/>
      <c r="T362" s="21">
        <f t="shared" si="470"/>
        <v>4897.2986928338823</v>
      </c>
      <c r="U362" s="21">
        <f t="shared" si="471"/>
        <v>6428.3999622306483</v>
      </c>
      <c r="V362" s="21"/>
      <c r="W362" s="21">
        <f t="shared" si="472"/>
        <v>8218.4481795287393</v>
      </c>
      <c r="X362" s="21">
        <f t="shared" si="473"/>
        <v>10252.108508491243</v>
      </c>
      <c r="Y362" s="21"/>
      <c r="Z362" s="21">
        <f t="shared" si="474"/>
        <v>12499.688377309896</v>
      </c>
      <c r="AA362" s="21">
        <f t="shared" si="475"/>
        <v>14918.041700130758</v>
      </c>
      <c r="AB362" s="21"/>
      <c r="AC362" s="21">
        <f t="shared" si="476"/>
        <v>17452.573441758574</v>
      </c>
      <c r="AD362" s="21">
        <f t="shared" si="477"/>
        <v>20040.134321512505</v>
      </c>
      <c r="AE362" s="21"/>
      <c r="AF362" s="21">
        <f t="shared" si="478"/>
        <v>22612.514084330523</v>
      </c>
      <c r="AG362" s="21">
        <f t="shared" si="479"/>
        <v>25100.203208469073</v>
      </c>
      <c r="AH362" s="21"/>
      <c r="AI362" s="21">
        <f t="shared" si="480"/>
        <v>27436.096235356774</v>
      </c>
      <c r="AJ362" s="21">
        <f t="shared" si="481"/>
        <v>29558.848427211513</v>
      </c>
      <c r="AK362" s="21"/>
      <c r="AL362" s="21">
        <f t="shared" si="482"/>
        <v>31415.660961323843</v>
      </c>
      <c r="AM362" s="21">
        <f t="shared" si="483"/>
        <v>32964.346832804338</v>
      </c>
      <c r="AN362" s="21">
        <f t="shared" si="484"/>
        <v>34174.609136819381</v>
      </c>
      <c r="AO362" s="21">
        <f t="shared" si="485"/>
        <v>35028.53645437587</v>
      </c>
      <c r="AP362" s="21">
        <f t="shared" si="486"/>
        <v>35520.380349504419</v>
      </c>
      <c r="AQ362" s="21">
        <f t="shared" si="487"/>
        <v>35655.723996467561</v>
      </c>
      <c r="AR362" s="21">
        <f t="shared" si="488"/>
        <v>35450.177747398375</v>
      </c>
      <c r="AS362" s="21">
        <f t="shared" si="489"/>
        <v>34927.748109106025</v>
      </c>
      <c r="AT362" s="21">
        <f t="shared" si="490"/>
        <v>34119.023601568813</v>
      </c>
      <c r="AU362" s="21">
        <f t="shared" si="491"/>
        <v>33059.307559571898</v>
      </c>
      <c r="AV362" s="21">
        <f t="shared" si="492"/>
        <v>31786.80756820786</v>
      </c>
      <c r="AW362" s="21">
        <f t="shared" si="493"/>
        <v>30340.967146925916</v>
      </c>
      <c r="AX362" s="21">
        <f t="shared" si="494"/>
        <v>28761.000295277547</v>
      </c>
      <c r="AY362" s="21">
        <f t="shared" si="495"/>
        <v>27084.665746920949</v>
      </c>
      <c r="AZ362" s="21">
        <f t="shared" si="496"/>
        <v>25347.296751921618</v>
      </c>
      <c r="BA362" s="21">
        <f t="shared" si="497"/>
        <v>23581.08481130984</v>
      </c>
      <c r="BB362" s="21">
        <f t="shared" si="498"/>
        <v>21814.602388474334</v>
      </c>
      <c r="BC362" s="21">
        <f t="shared" si="499"/>
        <v>20072.540175621518</v>
      </c>
      <c r="BD362" s="21">
        <f t="shared" si="500"/>
        <v>18375.62866562968</v>
      </c>
      <c r="BE362" s="21">
        <f t="shared" si="501"/>
        <v>16740.711054923762</v>
      </c>
      <c r="BF362" s="21">
        <f t="shared" si="502"/>
        <v>15180.9342785464</v>
      </c>
      <c r="BG362" s="21">
        <f t="shared" si="503"/>
        <v>13706.026636695902</v>
      </c>
      <c r="BH362" s="21">
        <f t="shared" si="504"/>
        <v>12322.6334319582</v>
      </c>
      <c r="BI362" s="21">
        <f t="shared" si="505"/>
        <v>11034.685787726181</v>
      </c>
      <c r="BJ362" s="21">
        <f t="shared" si="506"/>
        <v>9843.7819377563264</v>
      </c>
      <c r="BK362" s="21">
        <f t="shared" si="507"/>
        <v>8749.5644336621008</v>
      </c>
      <c r="BL362" s="21">
        <f t="shared" si="508"/>
        <v>7750.0806695549363</v>
      </c>
      <c r="BM362" s="21">
        <f t="shared" si="509"/>
        <v>6842.1177083795483</v>
      </c>
      <c r="BN362" s="21">
        <f t="shared" si="510"/>
        <v>6021.5055175561783</v>
      </c>
      <c r="BO362" s="21">
        <f t="shared" si="511"/>
        <v>5283.3853405690234</v>
      </c>
      <c r="BP362" s="21">
        <f t="shared" si="512"/>
        <v>4622.4420452855011</v>
      </c>
      <c r="BQ362" s="21">
        <f t="shared" si="513"/>
        <v>4033.1009266922374</v>
      </c>
      <c r="BR362" s="21">
        <f t="shared" si="514"/>
        <v>3509.6906478505093</v>
      </c>
      <c r="BS362" s="21">
        <f t="shared" si="515"/>
        <v>3046.5748347735257</v>
      </c>
      <c r="BT362" s="21">
        <f t="shared" si="516"/>
        <v>2638.2553592513054</v>
      </c>
      <c r="BU362" s="21">
        <f t="shared" si="517"/>
        <v>2279.4506082080447</v>
      </c>
      <c r="BV362" s="21">
        <f t="shared" si="518"/>
        <v>1965.1521048837235</v>
      </c>
      <c r="BW362" s="21">
        <f t="shared" si="519"/>
        <v>1690.6627660543668</v>
      </c>
      <c r="BX362" s="21">
        <f t="shared" si="520"/>
        <v>1451.6198937861657</v>
      </c>
      <c r="BY362" s="21">
        <f t="shared" si="521"/>
        <v>1244.0057459020024</v>
      </c>
      <c r="BZ362" s="21">
        <f t="shared" si="522"/>
        <v>1064.1482355121984</v>
      </c>
      <c r="CA362" s="21">
        <f t="shared" si="523"/>
        <v>908.71399931278813</v>
      </c>
      <c r="CB362" s="21">
        <f t="shared" si="524"/>
        <v>774.69576397418712</v>
      </c>
      <c r="CC362" s="21">
        <f t="shared" si="525"/>
        <v>659.39564202801876</v>
      </c>
      <c r="CD362" s="21">
        <f t="shared" si="526"/>
        <v>560.40571147829257</v>
      </c>
      <c r="CE362" s="21">
        <f t="shared" si="527"/>
        <v>475.58698188847808</v>
      </c>
      <c r="CF362" s="21">
        <f t="shared" si="528"/>
        <v>403.04762648011211</v>
      </c>
      <c r="CG362" s="21">
        <f t="shared" si="529"/>
        <v>341.12116542772651</v>
      </c>
      <c r="CH362" s="21">
        <f t="shared" si="530"/>
        <v>288.3451193203145</v>
      </c>
      <c r="CI362" s="21">
        <f t="shared" si="531"/>
        <v>243.44051204762573</v>
      </c>
      <c r="CJ362" s="21">
        <f t="shared" si="532"/>
        <v>205.2924869000781</v>
      </c>
      <c r="CK362" s="21">
        <f t="shared" si="533"/>
        <v>172.9322059221779</v>
      </c>
      <c r="CL362" s="22">
        <f t="shared" si="534"/>
        <v>894.85238258406218</v>
      </c>
      <c r="CM362" s="20">
        <f t="shared" si="535"/>
        <v>94.96437007530966</v>
      </c>
      <c r="CN362" s="21">
        <f t="shared" si="536"/>
        <v>89.819669273351735</v>
      </c>
      <c r="CO362" s="21">
        <f t="shared" si="537"/>
        <v>158.01332543430013</v>
      </c>
      <c r="CP362" s="21">
        <f t="shared" si="538"/>
        <v>265.83060561135284</v>
      </c>
      <c r="CQ362" s="21">
        <f t="shared" si="539"/>
        <v>429.16240285744601</v>
      </c>
      <c r="CR362" s="21">
        <f t="shared" si="540"/>
        <v>666.97237716405152</v>
      </c>
      <c r="CS362" s="21">
        <f t="shared" si="541"/>
        <v>1000.6773727280136</v>
      </c>
      <c r="CT362" s="21">
        <f t="shared" si="542"/>
        <v>1453.0932687775585</v>
      </c>
      <c r="CU362" s="21">
        <f t="shared" si="543"/>
        <v>2046.9892751771304</v>
      </c>
      <c r="CV362" s="21">
        <f t="shared" si="544"/>
        <v>2803.3545459762872</v>
      </c>
      <c r="CW362" s="21">
        <f t="shared" si="545"/>
        <v>3739.5305813615814</v>
      </c>
      <c r="CX362" s="21">
        <f t="shared" si="546"/>
        <v>4867.392587364332</v>
      </c>
      <c r="CY362" s="21">
        <f t="shared" si="547"/>
        <v>6191.7679590472999</v>
      </c>
      <c r="CZ362" s="21">
        <f t="shared" si="548"/>
        <v>7709.260026284408</v>
      </c>
      <c r="DA362" s="21">
        <f t="shared" si="549"/>
        <v>9407.6039746663937</v>
      </c>
      <c r="DB362" s="21">
        <f t="shared" si="550"/>
        <v>11265.626286820941</v>
      </c>
      <c r="DC362" s="21">
        <f t="shared" si="551"/>
        <v>13253.817520186782</v>
      </c>
      <c r="DD362" s="21">
        <f t="shared" si="552"/>
        <v>15335.469090672199</v>
      </c>
      <c r="DE362" s="21">
        <f t="shared" si="553"/>
        <v>17468.274990089933</v>
      </c>
      <c r="DF362" s="21">
        <f t="shared" si="554"/>
        <v>19606.263886752753</v>
      </c>
      <c r="DG362" s="21">
        <f t="shared" si="555"/>
        <v>21701.908195414475</v>
      </c>
      <c r="DH362" s="21">
        <f t="shared" si="556"/>
        <v>23708.254408885259</v>
      </c>
      <c r="DI362" s="21">
        <f t="shared" si="557"/>
        <v>25580.931253952647</v>
      </c>
      <c r="DJ362" s="21">
        <f t="shared" si="558"/>
        <v>27279.91572930857</v>
      </c>
      <c r="DK362" s="21">
        <f t="shared" si="559"/>
        <v>28770.967801694347</v>
      </c>
      <c r="DL362" s="21">
        <f t="shared" si="560"/>
        <v>30026.678426430401</v>
      </c>
      <c r="DM362" s="21">
        <f t="shared" si="561"/>
        <v>31027.108995055652</v>
      </c>
      <c r="DN362" s="21">
        <f t="shared" si="562"/>
        <v>31760.030412603319</v>
      </c>
      <c r="DO362" s="21">
        <f t="shared" si="563"/>
        <v>32220.794778860665</v>
      </c>
      <c r="DP362" s="21">
        <f t="shared" si="564"/>
        <v>32411.891003403016</v>
      </c>
      <c r="DQ362" s="21">
        <f t="shared" si="565"/>
        <v>32342.247343782274</v>
      </c>
      <c r="DR362" s="21">
        <f t="shared" si="566"/>
        <v>32026.349191277393</v>
      </c>
      <c r="DS362" s="21">
        <f t="shared" si="567"/>
        <v>31483.240272748095</v>
      </c>
      <c r="DT362" s="21">
        <f t="shared" si="568"/>
        <v>30735.47089968147</v>
      </c>
      <c r="DU362" s="21">
        <f t="shared" si="569"/>
        <v>29808.049194426487</v>
      </c>
      <c r="DV362" s="21">
        <f t="shared" si="570"/>
        <v>28727.441552016131</v>
      </c>
      <c r="DW362" s="21">
        <f t="shared" si="571"/>
        <v>27520.658026090896</v>
      </c>
      <c r="DX362" s="21">
        <f t="shared" si="572"/>
        <v>26214.447750954329</v>
      </c>
      <c r="DY362" s="21">
        <f t="shared" si="573"/>
        <v>24834.619613060528</v>
      </c>
      <c r="DZ362" s="21">
        <f t="shared" si="574"/>
        <v>23405.494638974313</v>
      </c>
      <c r="EA362" s="21">
        <f t="shared" si="575"/>
        <v>21949.489255292166</v>
      </c>
      <c r="EB362" s="21">
        <f t="shared" si="576"/>
        <v>20486.822816809934</v>
      </c>
      <c r="EC362" s="21">
        <f t="shared" si="577"/>
        <v>19035.338579265528</v>
      </c>
      <c r="ED362" s="21">
        <f t="shared" si="578"/>
        <v>17610.424503478953</v>
      </c>
      <c r="EE362" s="21">
        <f t="shared" si="579"/>
        <v>16225.018746431668</v>
      </c>
      <c r="EF362" s="21">
        <f t="shared" si="580"/>
        <v>14889.684215131689</v>
      </c>
      <c r="EG362" s="21">
        <f t="shared" si="581"/>
        <v>13612.73691206154</v>
      </c>
      <c r="EH362" s="21">
        <f t="shared" si="582"/>
        <v>12400.413773861414</v>
      </c>
      <c r="EI362" s="21">
        <f t="shared" si="583"/>
        <v>11257.067102136434</v>
      </c>
      <c r="EJ362" s="21">
        <f t="shared" si="584"/>
        <v>10185.374337194204</v>
      </c>
      <c r="EK362" s="21">
        <f t="shared" si="585"/>
        <v>9186.5536908250106</v>
      </c>
      <c r="EL362" s="21">
        <f t="shared" si="586"/>
        <v>8260.5779217643176</v>
      </c>
      <c r="EM362" s="21">
        <f t="shared" si="587"/>
        <v>7406.3802238294847</v>
      </c>
      <c r="EN362" s="21">
        <f t="shared" si="588"/>
        <v>6622.0477442946003</v>
      </c>
      <c r="EO362" s="21">
        <f t="shared" si="589"/>
        <v>5904.9996227748406</v>
      </c>
      <c r="EP362" s="21">
        <f t="shared" si="590"/>
        <v>5252.1476206849829</v>
      </c>
      <c r="EQ362" s="21">
        <f t="shared" si="591"/>
        <v>4660.0383942022927</v>
      </c>
      <c r="ER362" s="21">
        <f t="shared" si="592"/>
        <v>4124.9772558966297</v>
      </c>
      <c r="ES362" s="21">
        <f t="shared" si="593"/>
        <v>3643.1338855369222</v>
      </c>
      <c r="ET362" s="21">
        <f t="shared" si="594"/>
        <v>3210.6309072208646</v>
      </c>
      <c r="EU362" s="21">
        <f t="shared" si="595"/>
        <v>2823.6165685905589</v>
      </c>
      <c r="EV362" s="21">
        <f t="shared" si="596"/>
        <v>2478.3229599284705</v>
      </c>
      <c r="EW362" s="21">
        <f t="shared" si="597"/>
        <v>2171.1113172608484</v>
      </c>
      <c r="EX362" s="21">
        <f t="shared" si="598"/>
        <v>1898.5059838372595</v>
      </c>
      <c r="EY362" s="21">
        <f t="shared" si="599"/>
        <v>1657.2185761398696</v>
      </c>
      <c r="EZ362" s="21">
        <f t="shared" si="600"/>
        <v>1444.1638294209465</v>
      </c>
      <c r="FA362" s="21">
        <f t="shared" si="601"/>
        <v>1256.4684968259801</v>
      </c>
      <c r="FB362" s="21">
        <f t="shared" si="602"/>
        <v>1091.4745564021905</v>
      </c>
      <c r="FC362" s="21">
        <f t="shared" si="603"/>
        <v>946.73785052096241</v>
      </c>
      <c r="FD362" s="21">
        <f t="shared" si="604"/>
        <v>820.02314938667894</v>
      </c>
      <c r="FE362" s="21">
        <f t="shared" si="605"/>
        <v>709.29649958299467</v>
      </c>
      <c r="FF362" s="22">
        <f t="shared" si="606"/>
        <v>4309.8190984680787</v>
      </c>
    </row>
    <row r="363" spans="1:162" ht="15.5" x14ac:dyDescent="0.35">
      <c r="A363" s="4" t="s">
        <v>169</v>
      </c>
      <c r="B363" s="18">
        <f>[1]InputData!C156</f>
        <v>885558</v>
      </c>
      <c r="C363" s="19">
        <f>'[1]Cenários obesidade'!B158</f>
        <v>28.22</v>
      </c>
      <c r="D363" s="19">
        <f>'[1]Cenários obesidade'!C158</f>
        <v>5.41</v>
      </c>
      <c r="E363" s="19">
        <f>'[1]Cenários obesidade'!D158</f>
        <v>31.041999999999998</v>
      </c>
      <c r="F363" s="19">
        <f>'[1]Cenários obesidade'!E158</f>
        <v>5.9510000000000005</v>
      </c>
      <c r="G363" s="20">
        <f t="shared" si="459"/>
        <v>3.3219845908386505</v>
      </c>
      <c r="H363" s="21">
        <f t="shared" si="460"/>
        <v>0.18998081790547955</v>
      </c>
      <c r="I363" s="20">
        <f t="shared" si="461"/>
        <v>3.4172947706429753</v>
      </c>
      <c r="J363" s="22">
        <f t="shared" si="462"/>
        <v>0.18998081790547955</v>
      </c>
      <c r="K363" s="20">
        <f t="shared" si="463"/>
        <v>545.13411250136244</v>
      </c>
      <c r="L363" s="21">
        <f t="shared" si="464"/>
        <v>438.29358428159702</v>
      </c>
      <c r="M363" s="21">
        <f t="shared" si="465"/>
        <v>712.3351656594956</v>
      </c>
      <c r="N363" s="21">
        <f t="shared" si="466"/>
        <v>1109.5970220109825</v>
      </c>
      <c r="O363" s="21">
        <f t="shared" si="467"/>
        <v>1662.1463955359682</v>
      </c>
      <c r="P363" s="21"/>
      <c r="Q363" s="21">
        <f t="shared" si="468"/>
        <v>2401.65165392363</v>
      </c>
      <c r="R363" s="21">
        <f t="shared" si="469"/>
        <v>3356.3845744444207</v>
      </c>
      <c r="S363" s="21"/>
      <c r="T363" s="21">
        <f t="shared" si="470"/>
        <v>4548.0452470344517</v>
      </c>
      <c r="U363" s="21">
        <f t="shared" si="471"/>
        <v>5988.7918552251313</v>
      </c>
      <c r="V363" s="21"/>
      <c r="W363" s="21">
        <f t="shared" si="472"/>
        <v>7678.8509768389649</v>
      </c>
      <c r="X363" s="21">
        <f t="shared" si="473"/>
        <v>9605.0180883555022</v>
      </c>
      <c r="Y363" s="21"/>
      <c r="Z363" s="21">
        <f t="shared" si="474"/>
        <v>11740.246675222281</v>
      </c>
      <c r="AA363" s="21">
        <f t="shared" si="475"/>
        <v>14044.3888687986</v>
      </c>
      <c r="AB363" s="21"/>
      <c r="AC363" s="21">
        <f t="shared" si="476"/>
        <v>16466.013955884075</v>
      </c>
      <c r="AD363" s="21">
        <f t="shared" si="477"/>
        <v>18945.11387979655</v>
      </c>
      <c r="AE363" s="21"/>
      <c r="AF363" s="21">
        <f t="shared" si="478"/>
        <v>21416.421497452491</v>
      </c>
      <c r="AG363" s="21">
        <f t="shared" si="479"/>
        <v>23813.025007777709</v>
      </c>
      <c r="AH363" s="21"/>
      <c r="AI363" s="21">
        <f t="shared" si="480"/>
        <v>26069.960550573283</v>
      </c>
      <c r="AJ363" s="21">
        <f t="shared" si="481"/>
        <v>28127.49862767788</v>
      </c>
      <c r="AK363" s="21"/>
      <c r="AL363" s="21">
        <f t="shared" si="482"/>
        <v>29933.899136350581</v>
      </c>
      <c r="AM363" s="21">
        <f t="shared" si="483"/>
        <v>31447.483318152012</v>
      </c>
      <c r="AN363" s="21">
        <f t="shared" si="484"/>
        <v>32637.948080812112</v>
      </c>
      <c r="AO363" s="21">
        <f t="shared" si="485"/>
        <v>33486.919962662461</v>
      </c>
      <c r="AP363" s="21">
        <f t="shared" si="486"/>
        <v>33987.806019869764</v>
      </c>
      <c r="AQ363" s="21">
        <f t="shared" si="487"/>
        <v>34145.043407927202</v>
      </c>
      <c r="AR363" s="21">
        <f t="shared" si="488"/>
        <v>33972.877212925436</v>
      </c>
      <c r="AS363" s="21">
        <f t="shared" si="489"/>
        <v>33493.808020142496</v>
      </c>
      <c r="AT363" s="21">
        <f t="shared" si="490"/>
        <v>32736.849071601297</v>
      </c>
      <c r="AU363" s="21">
        <f t="shared" si="491"/>
        <v>31735.720753157268</v>
      </c>
      <c r="AV363" s="21">
        <f t="shared" si="492"/>
        <v>30527.090923003878</v>
      </c>
      <c r="AW363" s="21">
        <f t="shared" si="493"/>
        <v>29148.946448845007</v>
      </c>
      <c r="AX363" s="21">
        <f t="shared" si="494"/>
        <v>27639.157023304258</v>
      </c>
      <c r="AY363" s="21">
        <f t="shared" si="495"/>
        <v>26034.269046254911</v>
      </c>
      <c r="AZ363" s="21">
        <f t="shared" si="496"/>
        <v>24368.54662968203</v>
      </c>
      <c r="BA363" s="21">
        <f t="shared" si="497"/>
        <v>22673.259520347168</v>
      </c>
      <c r="BB363" s="21">
        <f t="shared" si="498"/>
        <v>20976.20435103952</v>
      </c>
      <c r="BC363" s="21">
        <f t="shared" si="499"/>
        <v>19301.436113964071</v>
      </c>
      <c r="BD363" s="21">
        <f t="shared" si="500"/>
        <v>17669.180795802909</v>
      </c>
      <c r="BE363" s="21">
        <f t="shared" si="501"/>
        <v>16095.897232949917</v>
      </c>
      <c r="BF363" s="21">
        <f t="shared" si="502"/>
        <v>14594.455853476551</v>
      </c>
      <c r="BG363" s="21">
        <f t="shared" si="503"/>
        <v>13174.403465532629</v>
      </c>
      <c r="BH363" s="21">
        <f t="shared" si="504"/>
        <v>11842.286058404128</v>
      </c>
      <c r="BI363" s="21">
        <f t="shared" si="505"/>
        <v>10602.005197052871</v>
      </c>
      <c r="BJ363" s="21">
        <f t="shared" si="506"/>
        <v>9455.1875929395246</v>
      </c>
      <c r="BK363" s="21">
        <f t="shared" si="507"/>
        <v>8401.5514928455377</v>
      </c>
      <c r="BL363" s="21">
        <f t="shared" si="508"/>
        <v>7439.2574005196029</v>
      </c>
      <c r="BM363" s="21">
        <f t="shared" si="509"/>
        <v>6565.234168877816</v>
      </c>
      <c r="BN363" s="21">
        <f t="shared" si="510"/>
        <v>5775.4745758722602</v>
      </c>
      <c r="BO363" s="21">
        <f t="shared" si="511"/>
        <v>5065.2970810018596</v>
      </c>
      <c r="BP363" s="21">
        <f t="shared" si="512"/>
        <v>4429.5725487678328</v>
      </c>
      <c r="BQ363" s="21">
        <f t="shared" si="513"/>
        <v>3862.916345818137</v>
      </c>
      <c r="BR363" s="21">
        <f t="shared" si="514"/>
        <v>3359.8474148040209</v>
      </c>
      <c r="BS363" s="21">
        <f t="shared" si="515"/>
        <v>2914.9167551437376</v>
      </c>
      <c r="BT363" s="21">
        <f t="shared" si="516"/>
        <v>2522.8082583517989</v>
      </c>
      <c r="BU363" s="21">
        <f t="shared" si="517"/>
        <v>2178.4151121264335</v>
      </c>
      <c r="BV363" s="21">
        <f t="shared" si="518"/>
        <v>1876.8950580700521</v>
      </c>
      <c r="BW363" s="21">
        <f t="shared" si="519"/>
        <v>1613.7077121642978</v>
      </c>
      <c r="BX363" s="21">
        <f t="shared" si="520"/>
        <v>1384.6369775568628</v>
      </c>
      <c r="BY363" s="21">
        <f t="shared" si="521"/>
        <v>1185.8013314745156</v>
      </c>
      <c r="BZ363" s="21">
        <f t="shared" si="522"/>
        <v>1013.6544809557897</v>
      </c>
      <c r="CA363" s="21">
        <f t="shared" si="523"/>
        <v>864.97857806107038</v>
      </c>
      <c r="CB363" s="21">
        <f t="shared" si="524"/>
        <v>736.87188116746324</v>
      </c>
      <c r="CC363" s="21">
        <f t="shared" si="525"/>
        <v>626.73245702841268</v>
      </c>
      <c r="CD363" s="21">
        <f t="shared" si="526"/>
        <v>532.2392466030725</v>
      </c>
      <c r="CE363" s="21">
        <f t="shared" si="527"/>
        <v>451.33157123614234</v>
      </c>
      <c r="CF363" s="21">
        <f t="shared" si="528"/>
        <v>382.18793707343627</v>
      </c>
      <c r="CG363" s="21">
        <f t="shared" si="529"/>
        <v>323.20480527435467</v>
      </c>
      <c r="CH363" s="21">
        <f t="shared" si="530"/>
        <v>272.97583290557031</v>
      </c>
      <c r="CI363" s="21">
        <f t="shared" si="531"/>
        <v>230.27195274564812</v>
      </c>
      <c r="CJ363" s="21">
        <f t="shared" si="532"/>
        <v>194.02254740287435</v>
      </c>
      <c r="CK363" s="21">
        <f t="shared" si="533"/>
        <v>163.29788161573271</v>
      </c>
      <c r="CL363" s="22">
        <f t="shared" si="534"/>
        <v>840.29961934127857</v>
      </c>
      <c r="CM363" s="20">
        <f t="shared" si="535"/>
        <v>83.69852279962106</v>
      </c>
      <c r="CN363" s="21">
        <f t="shared" si="536"/>
        <v>80.103701719811681</v>
      </c>
      <c r="CO363" s="21">
        <f t="shared" si="537"/>
        <v>141.70382889260543</v>
      </c>
      <c r="CP363" s="21">
        <f t="shared" si="538"/>
        <v>239.62805908932421</v>
      </c>
      <c r="CQ363" s="21">
        <f t="shared" si="539"/>
        <v>388.73127207411306</v>
      </c>
      <c r="CR363" s="21">
        <f t="shared" si="540"/>
        <v>606.86502767724528</v>
      </c>
      <c r="CS363" s="21">
        <f t="shared" si="541"/>
        <v>914.33657828428795</v>
      </c>
      <c r="CT363" s="21">
        <f t="shared" si="542"/>
        <v>1332.9491963758669</v>
      </c>
      <c r="CU363" s="21">
        <f t="shared" si="543"/>
        <v>1884.6569994088673</v>
      </c>
      <c r="CV363" s="21">
        <f t="shared" si="544"/>
        <v>2589.9266987457413</v>
      </c>
      <c r="CW363" s="21">
        <f t="shared" si="545"/>
        <v>3465.9484827551642</v>
      </c>
      <c r="CX363" s="21">
        <f t="shared" si="546"/>
        <v>4524.8698431891171</v>
      </c>
      <c r="CY363" s="21">
        <f t="shared" si="547"/>
        <v>5772.2343562840897</v>
      </c>
      <c r="CZ363" s="21">
        <f t="shared" si="548"/>
        <v>7205.7913105391826</v>
      </c>
      <c r="DA363" s="21">
        <f t="shared" si="549"/>
        <v>8814.8047979766652</v>
      </c>
      <c r="DB363" s="21">
        <f t="shared" si="550"/>
        <v>10579.938735200927</v>
      </c>
      <c r="DC363" s="21">
        <f t="shared" si="551"/>
        <v>12473.735222182093</v>
      </c>
      <c r="DD363" s="21">
        <f t="shared" si="552"/>
        <v>14461.645821717026</v>
      </c>
      <c r="DE363" s="21">
        <f t="shared" si="553"/>
        <v>16503.525771645756</v>
      </c>
      <c r="DF363" s="21">
        <f t="shared" si="554"/>
        <v>18555.464842821857</v>
      </c>
      <c r="DG363" s="21">
        <f t="shared" si="555"/>
        <v>20571.808143881433</v>
      </c>
      <c r="DH363" s="21">
        <f t="shared" si="556"/>
        <v>22507.215908508089</v>
      </c>
      <c r="DI363" s="21">
        <f t="shared" si="557"/>
        <v>24318.62147215959</v>
      </c>
      <c r="DJ363" s="21">
        <f t="shared" si="558"/>
        <v>25966.968161018587</v>
      </c>
      <c r="DK363" s="21">
        <f t="shared" si="559"/>
        <v>27418.634853408152</v>
      </c>
      <c r="DL363" s="21">
        <f t="shared" si="560"/>
        <v>28646.492585142441</v>
      </c>
      <c r="DM363" s="21">
        <f t="shared" si="561"/>
        <v>29630.567166165398</v>
      </c>
      <c r="DN363" s="21">
        <f t="shared" si="562"/>
        <v>30358.312453856059</v>
      </c>
      <c r="DO363" s="21">
        <f t="shared" si="563"/>
        <v>30824.52364005705</v>
      </c>
      <c r="DP363" s="21">
        <f t="shared" si="564"/>
        <v>31030.938486982104</v>
      </c>
      <c r="DQ363" s="21">
        <f t="shared" si="565"/>
        <v>30985.586526407791</v>
      </c>
      <c r="DR363" s="21">
        <f t="shared" si="566"/>
        <v>30701.952106325483</v>
      </c>
      <c r="DS363" s="21">
        <f t="shared" si="567"/>
        <v>30198.017592554872</v>
      </c>
      <c r="DT363" s="21">
        <f t="shared" si="568"/>
        <v>29495.249063391304</v>
      </c>
      <c r="DU363" s="21">
        <f t="shared" si="569"/>
        <v>28617.579651640277</v>
      </c>
      <c r="DV363" s="21">
        <f t="shared" si="570"/>
        <v>27590.436459103446</v>
      </c>
      <c r="DW363" s="21">
        <f t="shared" si="571"/>
        <v>26439.846754462444</v>
      </c>
      <c r="DX363" s="21">
        <f t="shared" si="572"/>
        <v>25191.648856780343</v>
      </c>
      <c r="DY363" s="21">
        <f t="shared" si="573"/>
        <v>23870.823393606552</v>
      </c>
      <c r="DZ363" s="21">
        <f t="shared" si="574"/>
        <v>22500.951989839697</v>
      </c>
      <c r="EA363" s="21">
        <f t="shared" si="575"/>
        <v>21103.803185817476</v>
      </c>
      <c r="EB363" s="21">
        <f t="shared" si="576"/>
        <v>19699.039631230953</v>
      </c>
      <c r="EC363" s="21">
        <f t="shared" si="577"/>
        <v>18304.036354722241</v>
      </c>
      <c r="ED363" s="21">
        <f t="shared" si="578"/>
        <v>16933.797069606564</v>
      </c>
      <c r="EE363" s="21">
        <f t="shared" si="579"/>
        <v>15600.953881092941</v>
      </c>
      <c r="EF363" s="21">
        <f t="shared" si="580"/>
        <v>14315.83521031246</v>
      </c>
      <c r="EG363" s="21">
        <f t="shared" si="581"/>
        <v>13086.587032039295</v>
      </c>
      <c r="EH363" s="21">
        <f t="shared" si="582"/>
        <v>11919.333427305843</v>
      </c>
      <c r="EI363" s="21">
        <f t="shared" si="583"/>
        <v>10818.363786271255</v>
      </c>
      <c r="EJ363" s="21">
        <f t="shared" si="584"/>
        <v>9786.3355923879135</v>
      </c>
      <c r="EK363" s="21">
        <f t="shared" si="585"/>
        <v>8824.4834355442817</v>
      </c>
      <c r="EL363" s="21">
        <f t="shared" si="586"/>
        <v>7932.8266282438281</v>
      </c>
      <c r="EM363" s="21">
        <f t="shared" si="587"/>
        <v>7110.36945131229</v>
      </c>
      <c r="EN363" s="21">
        <f t="shared" si="588"/>
        <v>6355.2895758485884</v>
      </c>
      <c r="EO363" s="21">
        <f t="shared" si="589"/>
        <v>5665.1115593490713</v>
      </c>
      <c r="EP363" s="21">
        <f t="shared" si="590"/>
        <v>5036.8634772856067</v>
      </c>
      <c r="EQ363" s="21">
        <f t="shared" si="591"/>
        <v>4467.2157221294201</v>
      </c>
      <c r="ER363" s="21">
        <f t="shared" si="592"/>
        <v>3952.6017854397178</v>
      </c>
      <c r="ES363" s="21">
        <f t="shared" si="593"/>
        <v>3489.3214482872063</v>
      </c>
      <c r="ET363" s="21">
        <f t="shared" si="594"/>
        <v>3073.6272585298334</v>
      </c>
      <c r="EU363" s="21">
        <f t="shared" si="595"/>
        <v>2701.7954905318447</v>
      </c>
      <c r="EV363" s="21">
        <f t="shared" si="596"/>
        <v>2370.1829847837316</v>
      </c>
      <c r="EW363" s="21">
        <f t="shared" si="597"/>
        <v>2075.2713721327495</v>
      </c>
      <c r="EX363" s="21">
        <f t="shared" si="598"/>
        <v>1813.7002192375505</v>
      </c>
      <c r="EY363" s="21">
        <f t="shared" si="599"/>
        <v>1582.2906058622896</v>
      </c>
      <c r="EZ363" s="21">
        <f t="shared" si="600"/>
        <v>1378.0605760219582</v>
      </c>
      <c r="FA363" s="21">
        <f t="shared" si="601"/>
        <v>1198.2338068092911</v>
      </c>
      <c r="FB363" s="21">
        <f t="shared" si="602"/>
        <v>1040.2427218174471</v>
      </c>
      <c r="FC363" s="21">
        <f t="shared" si="603"/>
        <v>901.72714914051699</v>
      </c>
      <c r="FD363" s="21">
        <f t="shared" si="604"/>
        <v>780.52949384146461</v>
      </c>
      <c r="FE363" s="21">
        <f t="shared" si="605"/>
        <v>674.68726670467504</v>
      </c>
      <c r="FF363" s="22">
        <f t="shared" si="606"/>
        <v>4078.7484656892125</v>
      </c>
    </row>
    <row r="364" spans="1:162" ht="15.5" x14ac:dyDescent="0.35">
      <c r="A364" s="4" t="s">
        <v>170</v>
      </c>
      <c r="B364" s="18">
        <f>[1]InputData!C157</f>
        <v>842930</v>
      </c>
      <c r="C364" s="19">
        <f>'[1]Cenários obesidade'!B159</f>
        <v>28.243119268408506</v>
      </c>
      <c r="D364" s="19">
        <f>'[1]Cenários obesidade'!C159</f>
        <v>5.4087560687654141</v>
      </c>
      <c r="E364" s="19">
        <f>'[1]Cenários obesidade'!D159</f>
        <v>31.067431195249355</v>
      </c>
      <c r="F364" s="19">
        <f>'[1]Cenários obesidade'!E159</f>
        <v>5.9496316756419549</v>
      </c>
      <c r="G364" s="20">
        <f t="shared" si="459"/>
        <v>3.3228406507057486</v>
      </c>
      <c r="H364" s="21">
        <f t="shared" si="460"/>
        <v>0.18978520226667295</v>
      </c>
      <c r="I364" s="20">
        <f t="shared" si="461"/>
        <v>3.4181508305100734</v>
      </c>
      <c r="J364" s="22">
        <f t="shared" si="462"/>
        <v>0.18978520226667295</v>
      </c>
      <c r="K364" s="20">
        <f t="shared" si="463"/>
        <v>504.83445794951604</v>
      </c>
      <c r="L364" s="21">
        <f t="shared" si="464"/>
        <v>407.58691043960579</v>
      </c>
      <c r="M364" s="21">
        <f t="shared" si="465"/>
        <v>663.64075064558995</v>
      </c>
      <c r="N364" s="21">
        <f t="shared" si="466"/>
        <v>1035.5202896522862</v>
      </c>
      <c r="O364" s="21">
        <f t="shared" si="467"/>
        <v>1553.6816049804729</v>
      </c>
      <c r="P364" s="21"/>
      <c r="Q364" s="21">
        <f t="shared" si="468"/>
        <v>2248.3308412496217</v>
      </c>
      <c r="R364" s="21">
        <f t="shared" si="469"/>
        <v>3146.5914890316431</v>
      </c>
      <c r="S364" s="21"/>
      <c r="T364" s="21">
        <f t="shared" si="470"/>
        <v>4269.4856096221492</v>
      </c>
      <c r="U364" s="21">
        <f t="shared" si="471"/>
        <v>5629.0908740946288</v>
      </c>
      <c r="V364" s="21"/>
      <c r="W364" s="21">
        <f t="shared" si="472"/>
        <v>7226.2321270965967</v>
      </c>
      <c r="X364" s="21">
        <f t="shared" si="473"/>
        <v>9049.0062594383744</v>
      </c>
      <c r="Y364" s="21"/>
      <c r="Z364" s="21">
        <f t="shared" si="474"/>
        <v>11072.335287179472</v>
      </c>
      <c r="AA364" s="21">
        <f t="shared" si="475"/>
        <v>13258.614492752396</v>
      </c>
      <c r="AB364" s="21"/>
      <c r="AC364" s="21">
        <f t="shared" si="476"/>
        <v>15559.392238614319</v>
      </c>
      <c r="AD364" s="21">
        <f t="shared" si="477"/>
        <v>17917.905256320213</v>
      </c>
      <c r="AE364" s="21"/>
      <c r="AF364" s="21">
        <f t="shared" si="478"/>
        <v>20272.211999659889</v>
      </c>
      <c r="AG364" s="21">
        <f t="shared" si="479"/>
        <v>22558.624204479594</v>
      </c>
      <c r="AH364" s="21"/>
      <c r="AI364" s="21">
        <f t="shared" si="480"/>
        <v>24715.133409451959</v>
      </c>
      <c r="AJ364" s="21">
        <f t="shared" si="481"/>
        <v>26684.559553798073</v>
      </c>
      <c r="AK364" s="21"/>
      <c r="AL364" s="21">
        <f t="shared" si="482"/>
        <v>28417.203919974942</v>
      </c>
      <c r="AM364" s="21">
        <f t="shared" si="483"/>
        <v>29872.858106464118</v>
      </c>
      <c r="AN364" s="21">
        <f t="shared" si="484"/>
        <v>31022.094137112417</v>
      </c>
      <c r="AO364" s="21">
        <f t="shared" si="485"/>
        <v>31846.829581281985</v>
      </c>
      <c r="AP364" s="21">
        <f t="shared" si="486"/>
        <v>32340.219385682423</v>
      </c>
      <c r="AQ364" s="21">
        <f t="shared" si="487"/>
        <v>32505.969321493507</v>
      </c>
      <c r="AR364" s="21">
        <f t="shared" si="488"/>
        <v>32357.193271505475</v>
      </c>
      <c r="AS364" s="21">
        <f t="shared" si="489"/>
        <v>31914.948737075505</v>
      </c>
      <c r="AT364" s="21">
        <f t="shared" si="490"/>
        <v>31206.584043131985</v>
      </c>
      <c r="AU364" s="21">
        <f t="shared" si="491"/>
        <v>30264.019672744649</v>
      </c>
      <c r="AV364" s="21">
        <f t="shared" si="492"/>
        <v>29122.068161859577</v>
      </c>
      <c r="AW364" s="21">
        <f t="shared" si="493"/>
        <v>27816.875092326994</v>
      </c>
      <c r="AX364" s="21">
        <f t="shared" si="494"/>
        <v>26384.540595223756</v>
      </c>
      <c r="AY364" s="21">
        <f t="shared" si="495"/>
        <v>24859.958516021281</v>
      </c>
      <c r="AZ364" s="21">
        <f t="shared" si="496"/>
        <v>23275.890490341062</v>
      </c>
      <c r="BA364" s="21">
        <f t="shared" si="497"/>
        <v>21662.275545781002</v>
      </c>
      <c r="BB364" s="21">
        <f t="shared" si="498"/>
        <v>20045.762891370814</v>
      </c>
      <c r="BC364" s="21">
        <f t="shared" si="499"/>
        <v>18449.446293194742</v>
      </c>
      <c r="BD364" s="21">
        <f t="shared" si="500"/>
        <v>16892.7725864944</v>
      </c>
      <c r="BE364" s="21">
        <f t="shared" si="501"/>
        <v>15391.593982156375</v>
      </c>
      <c r="BF364" s="21">
        <f t="shared" si="502"/>
        <v>13958.333335985017</v>
      </c>
      <c r="BG364" s="21">
        <f t="shared" si="503"/>
        <v>12602.232887024704</v>
      </c>
      <c r="BH364" s="21">
        <f t="shared" si="504"/>
        <v>11329.659589181036</v>
      </c>
      <c r="BI364" s="21">
        <f t="shared" si="505"/>
        <v>10144.443573043374</v>
      </c>
      <c r="BJ364" s="21">
        <f t="shared" si="506"/>
        <v>9048.2300765772416</v>
      </c>
      <c r="BK364" s="21">
        <f t="shared" si="507"/>
        <v>8040.8290546252583</v>
      </c>
      <c r="BL364" s="21">
        <f t="shared" si="508"/>
        <v>7120.5503820914919</v>
      </c>
      <c r="BM364" s="21">
        <f t="shared" si="509"/>
        <v>6284.51594377937</v>
      </c>
      <c r="BN364" s="21">
        <f t="shared" si="510"/>
        <v>5528.9428590989419</v>
      </c>
      <c r="BO364" s="21">
        <f t="shared" si="511"/>
        <v>4849.3945778374746</v>
      </c>
      <c r="BP364" s="21">
        <f t="shared" si="512"/>
        <v>4240.9985991605081</v>
      </c>
      <c r="BQ364" s="21">
        <f t="shared" si="513"/>
        <v>3698.6311331891279</v>
      </c>
      <c r="BR364" s="21">
        <f t="shared" si="514"/>
        <v>3217.0701847405512</v>
      </c>
      <c r="BS364" s="21">
        <f t="shared" si="515"/>
        <v>2791.1193442274116</v>
      </c>
      <c r="BT364" s="21">
        <f t="shared" si="516"/>
        <v>2415.7050778395283</v>
      </c>
      <c r="BU364" s="21">
        <f t="shared" si="517"/>
        <v>2085.9505741176454</v>
      </c>
      <c r="BV364" s="21">
        <f t="shared" si="518"/>
        <v>1797.2292796687684</v>
      </c>
      <c r="BW364" s="21">
        <f t="shared" si="519"/>
        <v>1545.2011904713324</v>
      </c>
      <c r="BX364" s="21">
        <f t="shared" si="520"/>
        <v>1325.8347980036253</v>
      </c>
      <c r="BY364" s="21">
        <f t="shared" si="521"/>
        <v>1135.4173556307064</v>
      </c>
      <c r="BZ364" s="21">
        <f t="shared" si="522"/>
        <v>970.55585808359024</v>
      </c>
      <c r="CA364" s="21">
        <f t="shared" si="523"/>
        <v>828.17083720456969</v>
      </c>
      <c r="CB364" s="21">
        <f t="shared" si="524"/>
        <v>705.48478677791309</v>
      </c>
      <c r="CC364" s="21">
        <f t="shared" si="525"/>
        <v>600.00674999591047</v>
      </c>
      <c r="CD364" s="21">
        <f t="shared" si="526"/>
        <v>509.51434288432051</v>
      </c>
      <c r="CE364" s="21">
        <f t="shared" si="527"/>
        <v>432.03425069549877</v>
      </c>
      <c r="CF364" s="21">
        <f t="shared" si="528"/>
        <v>365.82202436354754</v>
      </c>
      <c r="CG364" s="21">
        <f t="shared" si="529"/>
        <v>309.34182128380007</v>
      </c>
      <c r="CH364" s="21">
        <f t="shared" si="530"/>
        <v>261.24657827982372</v>
      </c>
      <c r="CI364" s="21">
        <f t="shared" si="531"/>
        <v>220.35897315727593</v>
      </c>
      <c r="CJ364" s="21">
        <f t="shared" si="532"/>
        <v>185.65342261010966</v>
      </c>
      <c r="CK364" s="21">
        <f t="shared" si="533"/>
        <v>156.23927607199778</v>
      </c>
      <c r="CL364" s="22">
        <f t="shared" si="534"/>
        <v>803.39927460511694</v>
      </c>
      <c r="CM364" s="20">
        <f t="shared" si="535"/>
        <v>77.06537119108792</v>
      </c>
      <c r="CN364" s="21">
        <f t="shared" si="536"/>
        <v>74.064087408746943</v>
      </c>
      <c r="CO364" s="21">
        <f t="shared" si="537"/>
        <v>131.28212555045212</v>
      </c>
      <c r="CP364" s="21">
        <f t="shared" si="538"/>
        <v>222.42287379922905</v>
      </c>
      <c r="CQ364" s="21">
        <f t="shared" si="539"/>
        <v>361.46114576652127</v>
      </c>
      <c r="CR364" s="21">
        <f t="shared" si="540"/>
        <v>565.23704048176296</v>
      </c>
      <c r="CS364" s="21">
        <f t="shared" si="541"/>
        <v>852.96268693566515</v>
      </c>
      <c r="CT364" s="21">
        <f t="shared" si="542"/>
        <v>1245.3311167085139</v>
      </c>
      <c r="CU364" s="21">
        <f t="shared" si="543"/>
        <v>1763.2556242713624</v>
      </c>
      <c r="CV364" s="21">
        <f t="shared" si="544"/>
        <v>2426.3244308086</v>
      </c>
      <c r="CW364" s="21">
        <f t="shared" si="545"/>
        <v>3251.1034860983259</v>
      </c>
      <c r="CX364" s="21">
        <f t="shared" si="546"/>
        <v>4249.4513999698993</v>
      </c>
      <c r="CY364" s="21">
        <f t="shared" si="547"/>
        <v>5427.0196226738499</v>
      </c>
      <c r="CZ364" s="21">
        <f t="shared" si="548"/>
        <v>6782.0969721943284</v>
      </c>
      <c r="DA364" s="21">
        <f t="shared" si="549"/>
        <v>8304.9232303423214</v>
      </c>
      <c r="DB364" s="21">
        <f t="shared" si="550"/>
        <v>9977.5476173171573</v>
      </c>
      <c r="DC364" s="21">
        <f t="shared" si="551"/>
        <v>11774.252013223417</v>
      </c>
      <c r="DD364" s="21">
        <f t="shared" si="552"/>
        <v>13662.503580786612</v>
      </c>
      <c r="DE364" s="21">
        <f t="shared" si="553"/>
        <v>15604.35371447</v>
      </c>
      <c r="DF364" s="21">
        <f t="shared" si="554"/>
        <v>17558.164893520239</v>
      </c>
      <c r="DG364" s="21">
        <f t="shared" si="555"/>
        <v>19480.526676830894</v>
      </c>
      <c r="DH364" s="21">
        <f t="shared" si="556"/>
        <v>21328.217122934842</v>
      </c>
      <c r="DI364" s="21">
        <f t="shared" si="557"/>
        <v>23060.074826223285</v>
      </c>
      <c r="DJ364" s="21">
        <f t="shared" si="558"/>
        <v>24638.666657410038</v>
      </c>
      <c r="DK364" s="21">
        <f t="shared" si="559"/>
        <v>26031.663576315001</v>
      </c>
      <c r="DL364" s="21">
        <f t="shared" si="560"/>
        <v>27212.867789663953</v>
      </c>
      <c r="DM364" s="21">
        <f t="shared" si="561"/>
        <v>28162.865612893678</v>
      </c>
      <c r="DN364" s="21">
        <f t="shared" si="562"/>
        <v>28869.308856951931</v>
      </c>
      <c r="DO364" s="21">
        <f t="shared" si="563"/>
        <v>29326.85139815207</v>
      </c>
      <c r="DP364" s="21">
        <f t="shared" si="564"/>
        <v>29536.785639819431</v>
      </c>
      <c r="DQ364" s="21">
        <f t="shared" si="565"/>
        <v>29506.435446499203</v>
      </c>
      <c r="DR364" s="21">
        <f t="shared" si="566"/>
        <v>29248.368065207713</v>
      </c>
      <c r="DS364" s="21">
        <f t="shared" si="567"/>
        <v>28779.488245596276</v>
      </c>
      <c r="DT364" s="21">
        <f t="shared" si="568"/>
        <v>28120.074221274677</v>
      </c>
      <c r="DU364" s="21">
        <f t="shared" si="569"/>
        <v>27292.808535243526</v>
      </c>
      <c r="DV364" s="21">
        <f t="shared" si="570"/>
        <v>26321.847998859259</v>
      </c>
      <c r="DW364" s="21">
        <f t="shared" si="571"/>
        <v>25231.967383716103</v>
      </c>
      <c r="DX364" s="21">
        <f t="shared" si="572"/>
        <v>24047.80161778926</v>
      </c>
      <c r="DY364" s="21">
        <f t="shared" si="573"/>
        <v>22793.201960265895</v>
      </c>
      <c r="DZ364" s="21">
        <f t="shared" si="574"/>
        <v>21490.71333739247</v>
      </c>
      <c r="EA364" s="21">
        <f t="shared" si="575"/>
        <v>20161.173025790544</v>
      </c>
      <c r="EB364" s="21">
        <f t="shared" si="576"/>
        <v>18823.425303496668</v>
      </c>
      <c r="EC364" s="21">
        <f t="shared" si="577"/>
        <v>17494.142558838976</v>
      </c>
      <c r="ED364" s="21">
        <f t="shared" si="578"/>
        <v>16187.740565012296</v>
      </c>
      <c r="EE364" s="21">
        <f t="shared" si="579"/>
        <v>14916.374041800509</v>
      </c>
      <c r="EF364" s="21">
        <f t="shared" si="580"/>
        <v>13689.998047048834</v>
      </c>
      <c r="EG364" s="21">
        <f t="shared" si="581"/>
        <v>12516.48096629049</v>
      </c>
      <c r="EH364" s="21">
        <f t="shared" si="582"/>
        <v>11401.755699867492</v>
      </c>
      <c r="EI364" s="21">
        <f t="shared" si="583"/>
        <v>10349.996897933892</v>
      </c>
      <c r="EJ364" s="21">
        <f t="shared" si="584"/>
        <v>9363.8136030748628</v>
      </c>
      <c r="EK364" s="21">
        <f t="shared" si="585"/>
        <v>8444.4482921986273</v>
      </c>
      <c r="EL364" s="21">
        <f t="shared" si="586"/>
        <v>7591.9749563041614</v>
      </c>
      <c r="EM364" s="21">
        <f t="shared" si="587"/>
        <v>6805.4904373122154</v>
      </c>
      <c r="EN364" s="21">
        <f t="shared" si="588"/>
        <v>6083.2946985068829</v>
      </c>
      <c r="EO364" s="21">
        <f t="shared" si="589"/>
        <v>5423.0570030195458</v>
      </c>
      <c r="EP364" s="21">
        <f t="shared" si="590"/>
        <v>4821.9660942986302</v>
      </c>
      <c r="EQ364" s="21">
        <f t="shared" si="591"/>
        <v>4276.8634083736761</v>
      </c>
      <c r="ER364" s="21">
        <f t="shared" si="592"/>
        <v>3784.3591047231967</v>
      </c>
      <c r="ES364" s="21">
        <f t="shared" si="593"/>
        <v>3340.9312928378536</v>
      </c>
      <c r="ET364" s="21">
        <f t="shared" si="594"/>
        <v>2943.0092716767695</v>
      </c>
      <c r="EU364" s="21">
        <f t="shared" si="595"/>
        <v>2587.0419083387715</v>
      </c>
      <c r="EV364" s="21">
        <f t="shared" si="596"/>
        <v>2269.5524804069296</v>
      </c>
      <c r="EW364" s="21">
        <f t="shared" si="597"/>
        <v>1987.1814132143325</v>
      </c>
      <c r="EX364" s="21">
        <f t="shared" si="598"/>
        <v>1736.7183772477956</v>
      </c>
      <c r="EY364" s="21">
        <f t="shared" si="599"/>
        <v>1515.1251887374617</v>
      </c>
      <c r="EZ364" s="21">
        <f t="shared" si="600"/>
        <v>1319.5508929294763</v>
      </c>
      <c r="FA364" s="21">
        <f t="shared" si="601"/>
        <v>1147.3403171380896</v>
      </c>
      <c r="FB364" s="21">
        <f t="shared" si="602"/>
        <v>996.0372698807937</v>
      </c>
      <c r="FC364" s="21">
        <f t="shared" si="603"/>
        <v>863.38344164695866</v>
      </c>
      <c r="FD364" s="21">
        <f t="shared" si="604"/>
        <v>747.31393877035077</v>
      </c>
      <c r="FE364" s="21">
        <f t="shared" si="605"/>
        <v>645.95025949290721</v>
      </c>
      <c r="FF364" s="22">
        <f t="shared" si="606"/>
        <v>3903.1512412324073</v>
      </c>
    </row>
    <row r="365" spans="1:162" ht="15.5" x14ac:dyDescent="0.35">
      <c r="A365" s="4" t="s">
        <v>171</v>
      </c>
      <c r="B365" s="18">
        <f>[1]InputData!C158</f>
        <v>801170</v>
      </c>
      <c r="C365" s="19">
        <f>'[1]Cenários obesidade'!B160</f>
        <v>28.256331554580139</v>
      </c>
      <c r="D365" s="19">
        <f>'[1]Cenários obesidade'!C160</f>
        <v>5.4157236651686125</v>
      </c>
      <c r="E365" s="19">
        <f>'[1]Cenários obesidade'!D160</f>
        <v>31.081964710038154</v>
      </c>
      <c r="F365" s="19">
        <f>'[1]Cenários obesidade'!E160</f>
        <v>5.9572960316854733</v>
      </c>
      <c r="G365" s="20">
        <f t="shared" si="459"/>
        <v>3.3232793255953981</v>
      </c>
      <c r="H365" s="21">
        <f t="shared" si="460"/>
        <v>0.18993805679987877</v>
      </c>
      <c r="I365" s="20">
        <f t="shared" si="461"/>
        <v>3.4185895053997228</v>
      </c>
      <c r="J365" s="22">
        <f t="shared" si="462"/>
        <v>0.18993805679987877</v>
      </c>
      <c r="K365" s="20">
        <f t="shared" si="463"/>
        <v>480.32477794478933</v>
      </c>
      <c r="L365" s="21">
        <f t="shared" si="464"/>
        <v>387.35330402640437</v>
      </c>
      <c r="M365" s="21">
        <f t="shared" si="465"/>
        <v>630.41685510348589</v>
      </c>
      <c r="N365" s="21">
        <f t="shared" si="466"/>
        <v>983.30019528453545</v>
      </c>
      <c r="O365" s="21">
        <f t="shared" si="467"/>
        <v>1474.8411001025552</v>
      </c>
      <c r="P365" s="21"/>
      <c r="Q365" s="21">
        <f t="shared" si="468"/>
        <v>2133.6354952577358</v>
      </c>
      <c r="R365" s="21">
        <f t="shared" si="469"/>
        <v>2985.3593803780577</v>
      </c>
      <c r="S365" s="21"/>
      <c r="T365" s="21">
        <f t="shared" si="470"/>
        <v>4049.9158452499278</v>
      </c>
      <c r="U365" s="21">
        <f t="shared" si="471"/>
        <v>5338.748695262515</v>
      </c>
      <c r="V365" s="21"/>
      <c r="W365" s="21">
        <f t="shared" si="472"/>
        <v>6852.6610713782029</v>
      </c>
      <c r="X365" s="21">
        <f t="shared" si="473"/>
        <v>8580.4208570594947</v>
      </c>
      <c r="Y365" s="21"/>
      <c r="Z365" s="21">
        <f t="shared" si="474"/>
        <v>10498.336695175765</v>
      </c>
      <c r="AA365" s="21">
        <f t="shared" si="475"/>
        <v>12570.867744020126</v>
      </c>
      <c r="AB365" s="21"/>
      <c r="AC365" s="21">
        <f t="shared" si="476"/>
        <v>14752.20754512231</v>
      </c>
      <c r="AD365" s="21">
        <f t="shared" si="477"/>
        <v>16988.676037044661</v>
      </c>
      <c r="AE365" s="21"/>
      <c r="AF365" s="21">
        <f t="shared" si="478"/>
        <v>19221.677149589508</v>
      </c>
      <c r="AG365" s="21">
        <f t="shared" si="479"/>
        <v>21390.9393083873</v>
      </c>
      <c r="AH365" s="21"/>
      <c r="AI365" s="21">
        <f t="shared" si="480"/>
        <v>23437.752853247861</v>
      </c>
      <c r="AJ365" s="21">
        <f t="shared" si="481"/>
        <v>25307.946843539856</v>
      </c>
      <c r="AK365" s="21"/>
      <c r="AL365" s="21">
        <f t="shared" si="482"/>
        <v>26954.39957122707</v>
      </c>
      <c r="AM365" s="21">
        <f t="shared" si="483"/>
        <v>28338.942430657276</v>
      </c>
      <c r="AN365" s="21">
        <f t="shared" si="484"/>
        <v>29433.585949432079</v>
      </c>
      <c r="AO365" s="21">
        <f t="shared" si="485"/>
        <v>30221.061613678223</v>
      </c>
      <c r="AP365" s="21">
        <f t="shared" si="486"/>
        <v>30694.727694724974</v>
      </c>
      <c r="AQ365" s="21">
        <f t="shared" si="487"/>
        <v>30857.928120613888</v>
      </c>
      <c r="AR365" s="21">
        <f t="shared" si="488"/>
        <v>30722.919333463917</v>
      </c>
      <c r="AS365" s="21">
        <f t="shared" si="489"/>
        <v>30309.491688747748</v>
      </c>
      <c r="AT365" s="21">
        <f t="shared" si="490"/>
        <v>29643.411255958854</v>
      </c>
      <c r="AU365" s="21">
        <f t="shared" si="491"/>
        <v>28754.797601932169</v>
      </c>
      <c r="AV365" s="21">
        <f t="shared" si="492"/>
        <v>27676.536275907496</v>
      </c>
      <c r="AW365" s="21">
        <f t="shared" si="493"/>
        <v>26442.804150785822</v>
      </c>
      <c r="AX365" s="21">
        <f t="shared" si="494"/>
        <v>25087.764012300289</v>
      </c>
      <c r="AY365" s="21">
        <f t="shared" si="495"/>
        <v>23644.463808452325</v>
      </c>
      <c r="AZ365" s="21">
        <f t="shared" si="496"/>
        <v>22143.957187149539</v>
      </c>
      <c r="BA365" s="21">
        <f t="shared" si="497"/>
        <v>20614.646226696885</v>
      </c>
      <c r="BB365" s="21">
        <f t="shared" si="498"/>
        <v>19081.83499511531</v>
      </c>
      <c r="BC365" s="21">
        <f t="shared" si="499"/>
        <v>17567.473777882857</v>
      </c>
      <c r="BD365" s="21">
        <f t="shared" si="500"/>
        <v>16090.0682352964</v>
      </c>
      <c r="BE365" s="21">
        <f t="shared" si="501"/>
        <v>14664.724962313674</v>
      </c>
      <c r="BF365" s="21">
        <f t="shared" si="502"/>
        <v>13303.304407672933</v>
      </c>
      <c r="BG365" s="21">
        <f t="shared" si="503"/>
        <v>12014.653324838733</v>
      </c>
      <c r="BH365" s="21">
        <f t="shared" si="504"/>
        <v>10804.891359992818</v>
      </c>
      <c r="BI365" s="21">
        <f t="shared" si="505"/>
        <v>9677.7295742617043</v>
      </c>
      <c r="BJ365" s="21">
        <f t="shared" si="506"/>
        <v>8634.8022656364428</v>
      </c>
      <c r="BK365" s="21">
        <f t="shared" si="507"/>
        <v>7675.9970981302813</v>
      </c>
      <c r="BL365" s="21">
        <f t="shared" si="508"/>
        <v>6799.7720379070024</v>
      </c>
      <c r="BM365" s="21">
        <f t="shared" si="509"/>
        <v>6003.4507855149377</v>
      </c>
      <c r="BN365" s="21">
        <f t="shared" si="510"/>
        <v>5283.4911880182817</v>
      </c>
      <c r="BO365" s="21">
        <f t="shared" si="511"/>
        <v>4635.7234714822671</v>
      </c>
      <c r="BP365" s="21">
        <f t="shared" si="512"/>
        <v>4055.5570472857535</v>
      </c>
      <c r="BQ365" s="21">
        <f t="shared" si="513"/>
        <v>3538.1561360695077</v>
      </c>
      <c r="BR365" s="21">
        <f t="shared" si="514"/>
        <v>3078.585559448346</v>
      </c>
      <c r="BS365" s="21">
        <f t="shared" si="515"/>
        <v>2671.928820559463</v>
      </c>
      <c r="BT365" s="21">
        <f t="shared" si="516"/>
        <v>2313.3810830092052</v>
      </c>
      <c r="BU365" s="21">
        <f t="shared" si="517"/>
        <v>1998.3199165861774</v>
      </c>
      <c r="BV365" s="21">
        <f t="shared" si="518"/>
        <v>1722.3567568886003</v>
      </c>
      <c r="BW365" s="21">
        <f t="shared" si="519"/>
        <v>1481.3719695367515</v>
      </c>
      <c r="BX365" s="21">
        <f t="shared" si="520"/>
        <v>1271.5362566208612</v>
      </c>
      <c r="BY365" s="21">
        <f t="shared" si="521"/>
        <v>1089.3209260274555</v>
      </c>
      <c r="BZ365" s="21">
        <f t="shared" si="522"/>
        <v>931.49928960066734</v>
      </c>
      <c r="CA365" s="21">
        <f t="shared" si="523"/>
        <v>795.14118442036499</v>
      </c>
      <c r="CB365" s="21">
        <f t="shared" si="524"/>
        <v>677.60233841143202</v>
      </c>
      <c r="CC365" s="21">
        <f t="shared" si="525"/>
        <v>576.51003829622323</v>
      </c>
      <c r="CD365" s="21">
        <f t="shared" si="526"/>
        <v>489.74631220427932</v>
      </c>
      <c r="CE365" s="21">
        <f t="shared" si="527"/>
        <v>415.42961578829329</v>
      </c>
      <c r="CF365" s="21">
        <f t="shared" si="528"/>
        <v>351.89581190993795</v>
      </c>
      <c r="CG365" s="21">
        <f t="shared" si="529"/>
        <v>297.67906056746227</v>
      </c>
      <c r="CH365" s="21">
        <f t="shared" si="530"/>
        <v>251.49308722573426</v>
      </c>
      <c r="CI365" s="21">
        <f t="shared" si="531"/>
        <v>212.21317268971171</v>
      </c>
      <c r="CJ365" s="21">
        <f t="shared" si="532"/>
        <v>178.85910421023505</v>
      </c>
      <c r="CK365" s="21">
        <f t="shared" si="533"/>
        <v>150.57924340454343</v>
      </c>
      <c r="CL365" s="22">
        <f t="shared" si="534"/>
        <v>776.1011102716958</v>
      </c>
      <c r="CM365" s="20">
        <f t="shared" si="535"/>
        <v>73.452213083760242</v>
      </c>
      <c r="CN365" s="21">
        <f t="shared" si="536"/>
        <v>70.498725033620701</v>
      </c>
      <c r="CO365" s="21">
        <f t="shared" si="537"/>
        <v>124.89004274769781</v>
      </c>
      <c r="CP365" s="21">
        <f t="shared" si="538"/>
        <v>211.48379707971057</v>
      </c>
      <c r="CQ365" s="21">
        <f t="shared" si="539"/>
        <v>343.5257989655567</v>
      </c>
      <c r="CR365" s="21">
        <f t="shared" si="540"/>
        <v>536.97138629004155</v>
      </c>
      <c r="CS365" s="21">
        <f t="shared" si="541"/>
        <v>810.01733346607955</v>
      </c>
      <c r="CT365" s="21">
        <f t="shared" si="542"/>
        <v>1182.2579473014009</v>
      </c>
      <c r="CU365" s="21">
        <f t="shared" si="543"/>
        <v>1673.4923983661413</v>
      </c>
      <c r="CV365" s="21">
        <f t="shared" si="544"/>
        <v>2302.2635639626546</v>
      </c>
      <c r="CW365" s="21">
        <f t="shared" si="545"/>
        <v>3084.2538832677515</v>
      </c>
      <c r="CX365" s="21">
        <f t="shared" si="546"/>
        <v>4030.6930276061662</v>
      </c>
      <c r="CY365" s="21">
        <f t="shared" si="547"/>
        <v>5146.9407215653218</v>
      </c>
      <c r="CZ365" s="21">
        <f t="shared" si="548"/>
        <v>6431.3947766437814</v>
      </c>
      <c r="DA365" s="21">
        <f t="shared" si="549"/>
        <v>7874.8419616681967</v>
      </c>
      <c r="DB365" s="21">
        <f t="shared" si="550"/>
        <v>9460.3232178835642</v>
      </c>
      <c r="DC365" s="21">
        <f t="shared" si="551"/>
        <v>11163.531999431221</v>
      </c>
      <c r="DD365" s="21">
        <f t="shared" si="552"/>
        <v>12953.712480899339</v>
      </c>
      <c r="DE365" s="21">
        <f t="shared" si="553"/>
        <v>14794.979381663077</v>
      </c>
      <c r="DF365" s="21">
        <f t="shared" si="554"/>
        <v>16647.947819102188</v>
      </c>
      <c r="DG365" s="21">
        <f t="shared" si="555"/>
        <v>18471.542392843403</v>
      </c>
      <c r="DH365" s="21">
        <f t="shared" si="556"/>
        <v>20224.849978129736</v>
      </c>
      <c r="DI365" s="21">
        <f t="shared" si="557"/>
        <v>21868.889039960057</v>
      </c>
      <c r="DJ365" s="21">
        <f t="shared" si="558"/>
        <v>23368.186971684656</v>
      </c>
      <c r="DK365" s="21">
        <f t="shared" si="559"/>
        <v>24692.082622617494</v>
      </c>
      <c r="DL365" s="21">
        <f t="shared" si="560"/>
        <v>25815.700273797491</v>
      </c>
      <c r="DM365" s="21">
        <f t="shared" si="561"/>
        <v>26720.570608894406</v>
      </c>
      <c r="DN365" s="21">
        <f t="shared" si="562"/>
        <v>27394.901065060028</v>
      </c>
      <c r="DO365" s="21">
        <f t="shared" si="563"/>
        <v>27833.520448862706</v>
      </c>
      <c r="DP365" s="21">
        <f t="shared" si="564"/>
        <v>28037.539766380269</v>
      </c>
      <c r="DQ365" s="21">
        <f t="shared" si="565"/>
        <v>28013.782468548336</v>
      </c>
      <c r="DR365" s="21">
        <f t="shared" si="566"/>
        <v>27774.04297304467</v>
      </c>
      <c r="DS365" s="21">
        <f t="shared" si="567"/>
        <v>27334.233047782967</v>
      </c>
      <c r="DT365" s="21">
        <f t="shared" si="568"/>
        <v>26713.47235563842</v>
      </c>
      <c r="DU365" s="21">
        <f t="shared" si="569"/>
        <v>25933.173214468898</v>
      </c>
      <c r="DV365" s="21">
        <f t="shared" si="570"/>
        <v>25016.161469693081</v>
      </c>
      <c r="DW365" s="21">
        <f t="shared" si="571"/>
        <v>23985.866266870733</v>
      </c>
      <c r="DX365" s="21">
        <f t="shared" si="572"/>
        <v>22865.602258376068</v>
      </c>
      <c r="DY365" s="21">
        <f t="shared" si="573"/>
        <v>21677.959013381686</v>
      </c>
      <c r="DZ365" s="21">
        <f t="shared" si="574"/>
        <v>20444.304572470664</v>
      </c>
      <c r="EA365" s="21">
        <f t="shared" si="575"/>
        <v>19184.403474378854</v>
      </c>
      <c r="EB365" s="21">
        <f t="shared" si="576"/>
        <v>17916.144310935386</v>
      </c>
      <c r="EC365" s="21">
        <f t="shared" si="577"/>
        <v>16655.367945683211</v>
      </c>
      <c r="ED365" s="21">
        <f t="shared" si="578"/>
        <v>15415.784880910873</v>
      </c>
      <c r="EE365" s="21">
        <f t="shared" si="579"/>
        <v>14208.968735393029</v>
      </c>
      <c r="EF365" s="21">
        <f t="shared" si="580"/>
        <v>13044.412224863268</v>
      </c>
      <c r="EG365" s="21">
        <f t="shared" si="581"/>
        <v>11929.632228760751</v>
      </c>
      <c r="EH365" s="21">
        <f t="shared" si="582"/>
        <v>10870.311292565599</v>
      </c>
      <c r="EI365" s="21">
        <f t="shared" si="583"/>
        <v>9870.4640808250533</v>
      </c>
      <c r="EJ365" s="21">
        <f t="shared" si="584"/>
        <v>8932.6187091354295</v>
      </c>
      <c r="EK365" s="21">
        <f t="shared" si="585"/>
        <v>8058.0044156706681</v>
      </c>
      <c r="EL365" s="21">
        <f t="shared" si="586"/>
        <v>7246.7385824935936</v>
      </c>
      <c r="EM365" s="21">
        <f t="shared" si="587"/>
        <v>6498.0076066266911</v>
      </c>
      <c r="EN365" s="21">
        <f t="shared" si="588"/>
        <v>5810.2374965512117</v>
      </c>
      <c r="EO365" s="21">
        <f t="shared" si="589"/>
        <v>5181.2512967556004</v>
      </c>
      <c r="EP365" s="21">
        <f t="shared" si="590"/>
        <v>4608.4115028283741</v>
      </c>
      <c r="EQ365" s="21">
        <f t="shared" si="591"/>
        <v>4088.7465170261589</v>
      </c>
      <c r="ER365" s="21">
        <f t="shared" si="592"/>
        <v>3619.060913342646</v>
      </c>
      <c r="ES365" s="21">
        <f t="shared" si="593"/>
        <v>3196.0298430431267</v>
      </c>
      <c r="ET365" s="21">
        <f t="shared" si="594"/>
        <v>2816.278331757544</v>
      </c>
      <c r="EU365" s="21">
        <f t="shared" si="595"/>
        <v>2476.4465154928293</v>
      </c>
      <c r="EV365" s="21">
        <f t="shared" si="596"/>
        <v>2173.2420540470357</v>
      </c>
      <c r="EW365" s="21">
        <f t="shared" si="597"/>
        <v>1903.4810647759175</v>
      </c>
      <c r="EX365" s="21">
        <f t="shared" si="598"/>
        <v>1664.1189548802181</v>
      </c>
      <c r="EY365" s="21">
        <f t="shared" si="599"/>
        <v>1452.2725121184656</v>
      </c>
      <c r="EZ365" s="21">
        <f t="shared" si="600"/>
        <v>1265.2345560233734</v>
      </c>
      <c r="FA365" s="21">
        <f t="shared" si="601"/>
        <v>1100.4823661938601</v>
      </c>
      <c r="FB365" s="21">
        <f t="shared" si="602"/>
        <v>955.68100092634995</v>
      </c>
      <c r="FC365" s="21">
        <f t="shared" si="603"/>
        <v>828.68250639849043</v>
      </c>
      <c r="FD365" s="21">
        <f t="shared" si="604"/>
        <v>717.52190008389675</v>
      </c>
      <c r="FE365" s="21">
        <f t="shared" si="605"/>
        <v>620.41069689570509</v>
      </c>
      <c r="FF365" s="22">
        <f t="shared" si="606"/>
        <v>3757.6981980837541</v>
      </c>
    </row>
    <row r="366" spans="1:162" ht="15.5" x14ac:dyDescent="0.35">
      <c r="A366" s="4" t="s">
        <v>172</v>
      </c>
      <c r="B366" s="18">
        <f>[1]InputData!C159</f>
        <v>760876</v>
      </c>
      <c r="C366" s="19">
        <f>'[1]Cenários obesidade'!B161</f>
        <v>28.257984206547516</v>
      </c>
      <c r="D366" s="19">
        <f>'[1]Cenários obesidade'!C161</f>
        <v>5.4233132271891042</v>
      </c>
      <c r="E366" s="19">
        <f>'[1]Cenários obesidade'!D161</f>
        <v>31.083782627202268</v>
      </c>
      <c r="F366" s="19">
        <f>'[1]Cenários obesidade'!E161</f>
        <v>5.9656445499080153</v>
      </c>
      <c r="G366" s="20">
        <f t="shared" si="459"/>
        <v>3.3232902010196939</v>
      </c>
      <c r="H366" s="21">
        <f t="shared" si="460"/>
        <v>0.19018855602677129</v>
      </c>
      <c r="I366" s="20">
        <f t="shared" si="461"/>
        <v>3.4186003808240186</v>
      </c>
      <c r="J366" s="22">
        <f t="shared" si="462"/>
        <v>0.19018855602677129</v>
      </c>
      <c r="K366" s="20">
        <f t="shared" si="463"/>
        <v>462.94546190476609</v>
      </c>
      <c r="L366" s="21">
        <f t="shared" si="464"/>
        <v>372.13592564041193</v>
      </c>
      <c r="M366" s="21">
        <f t="shared" si="465"/>
        <v>604.83213154407122</v>
      </c>
      <c r="N366" s="21">
        <f t="shared" si="466"/>
        <v>942.22613887917828</v>
      </c>
      <c r="O366" s="21">
        <f t="shared" si="467"/>
        <v>1411.6325362400332</v>
      </c>
      <c r="P366" s="21"/>
      <c r="Q366" s="21">
        <f t="shared" si="468"/>
        <v>2040.0744169510242</v>
      </c>
      <c r="R366" s="21">
        <f t="shared" si="469"/>
        <v>2851.7442207364998</v>
      </c>
      <c r="S366" s="21"/>
      <c r="T366" s="21">
        <f t="shared" si="470"/>
        <v>3865.307916616387</v>
      </c>
      <c r="U366" s="21">
        <f t="shared" si="471"/>
        <v>5091.3754788090409</v>
      </c>
      <c r="V366" s="21"/>
      <c r="W366" s="21">
        <f t="shared" si="472"/>
        <v>6530.456120972809</v>
      </c>
      <c r="X366" s="21">
        <f t="shared" si="473"/>
        <v>8171.6620832462295</v>
      </c>
      <c r="Y366" s="21"/>
      <c r="Z366" s="21">
        <f t="shared" si="474"/>
        <v>9992.3315410592204</v>
      </c>
      <c r="AA366" s="21">
        <f t="shared" si="475"/>
        <v>11958.627112657601</v>
      </c>
      <c r="AB366" s="21"/>
      <c r="AC366" s="21">
        <f t="shared" si="476"/>
        <v>14027.050935073587</v>
      </c>
      <c r="AD366" s="21">
        <f t="shared" si="477"/>
        <v>16146.71765165501</v>
      </c>
      <c r="AE366" s="21"/>
      <c r="AF366" s="21">
        <f t="shared" si="478"/>
        <v>18262.15528832698</v>
      </c>
      <c r="AG366" s="21">
        <f t="shared" si="479"/>
        <v>20316.367078202267</v>
      </c>
      <c r="AH366" s="21"/>
      <c r="AI366" s="21">
        <f t="shared" si="480"/>
        <v>22253.884941639404</v>
      </c>
      <c r="AJ366" s="21">
        <f t="shared" si="481"/>
        <v>24023.572747894716</v>
      </c>
      <c r="AK366" s="21"/>
      <c r="AL366" s="21">
        <f t="shared" si="482"/>
        <v>25580.986697699711</v>
      </c>
      <c r="AM366" s="21">
        <f t="shared" si="483"/>
        <v>26890.161852313438</v>
      </c>
      <c r="AN366" s="21">
        <f t="shared" si="484"/>
        <v>27924.758935447062</v>
      </c>
      <c r="AO366" s="21">
        <f t="shared" si="485"/>
        <v>28668.566424864257</v>
      </c>
      <c r="AP366" s="21">
        <f t="shared" si="486"/>
        <v>29115.404105114725</v>
      </c>
      <c r="AQ366" s="21">
        <f t="shared" si="487"/>
        <v>29268.512445687022</v>
      </c>
      <c r="AR366" s="21">
        <f t="shared" si="488"/>
        <v>29139.536309534524</v>
      </c>
      <c r="AS366" s="21">
        <f t="shared" si="489"/>
        <v>28747.22223032593</v>
      </c>
      <c r="AT366" s="21">
        <f t="shared" si="490"/>
        <v>28115.947692036527</v>
      </c>
      <c r="AU366" s="21">
        <f t="shared" si="491"/>
        <v>27274.191074111372</v>
      </c>
      <c r="AV366" s="21">
        <f t="shared" si="492"/>
        <v>26253.03500599337</v>
      </c>
      <c r="AW366" s="21">
        <f t="shared" si="493"/>
        <v>25084.776508821069</v>
      </c>
      <c r="AX366" s="21">
        <f t="shared" si="494"/>
        <v>23801.696835290262</v>
      </c>
      <c r="AY366" s="21">
        <f t="shared" si="495"/>
        <v>22435.024204857084</v>
      </c>
      <c r="AZ366" s="21">
        <f t="shared" si="496"/>
        <v>21014.104989745028</v>
      </c>
      <c r="BA366" s="21">
        <f t="shared" si="497"/>
        <v>19565.78414571951</v>
      </c>
      <c r="BB366" s="21">
        <f t="shared" si="498"/>
        <v>18113.984165975533</v>
      </c>
      <c r="BC366" s="21">
        <f t="shared" si="499"/>
        <v>16679.463580983174</v>
      </c>
      <c r="BD366" s="21">
        <f t="shared" si="500"/>
        <v>15279.730791769582</v>
      </c>
      <c r="BE366" s="21">
        <f t="shared" si="501"/>
        <v>13929.086406810795</v>
      </c>
      <c r="BF366" s="21">
        <f t="shared" si="502"/>
        <v>12638.766767524548</v>
      </c>
      <c r="BG366" s="21">
        <f t="shared" si="503"/>
        <v>11417.162487475412</v>
      </c>
      <c r="BH366" s="21">
        <f t="shared" si="504"/>
        <v>10270.088112976293</v>
      </c>
      <c r="BI366" s="21">
        <f t="shared" si="505"/>
        <v>9201.0820087455668</v>
      </c>
      <c r="BJ366" s="21">
        <f t="shared" si="506"/>
        <v>8211.7189224567483</v>
      </c>
      <c r="BK366" s="21">
        <f t="shared" si="507"/>
        <v>7301.9211026821085</v>
      </c>
      <c r="BL366" s="21">
        <f t="shared" si="508"/>
        <v>6470.257125858142</v>
      </c>
      <c r="BM366" s="21">
        <f t="shared" si="509"/>
        <v>5714.2205859050082</v>
      </c>
      <c r="BN366" s="21">
        <f t="shared" si="510"/>
        <v>5030.4834284614544</v>
      </c>
      <c r="BO366" s="21">
        <f t="shared" si="511"/>
        <v>4415.1209294857217</v>
      </c>
      <c r="BP366" s="21">
        <f t="shared" si="512"/>
        <v>3863.8071196583228</v>
      </c>
      <c r="BQ366" s="21">
        <f t="shared" si="513"/>
        <v>3371.9808609664651</v>
      </c>
      <c r="BR366" s="21">
        <f t="shared" si="514"/>
        <v>2934.983826142829</v>
      </c>
      <c r="BS366" s="21">
        <f t="shared" si="515"/>
        <v>2548.172360707496</v>
      </c>
      <c r="BT366" s="21">
        <f t="shared" si="516"/>
        <v>2207.0056707635863</v>
      </c>
      <c r="BU366" s="21">
        <f t="shared" si="517"/>
        <v>1907.1130268518616</v>
      </c>
      <c r="BV366" s="21">
        <f t="shared" si="518"/>
        <v>1644.3427516582631</v>
      </c>
      <c r="BW366" s="21">
        <f t="shared" si="519"/>
        <v>1414.795709187028</v>
      </c>
      <c r="BX366" s="21">
        <f t="shared" si="520"/>
        <v>1214.8458715471452</v>
      </c>
      <c r="BY366" s="21">
        <f t="shared" si="521"/>
        <v>1041.1503373494074</v>
      </c>
      <c r="BZ366" s="21">
        <f t="shared" si="522"/>
        <v>890.65093763404229</v>
      </c>
      <c r="CA366" s="21">
        <f t="shared" si="523"/>
        <v>760.56931076697492</v>
      </c>
      <c r="CB366" s="21">
        <f t="shared" si="524"/>
        <v>648.39707153606173</v>
      </c>
      <c r="CC366" s="21">
        <f t="shared" si="525"/>
        <v>551.88245243935762</v>
      </c>
      <c r="CD366" s="21">
        <f t="shared" si="526"/>
        <v>469.01456408674369</v>
      </c>
      <c r="CE366" s="21">
        <f t="shared" si="527"/>
        <v>398.00621128253857</v>
      </c>
      <c r="CF366" s="21">
        <f t="shared" si="528"/>
        <v>337.27601402976666</v>
      </c>
      <c r="CG366" s="21">
        <f t="shared" si="529"/>
        <v>285.43041916406753</v>
      </c>
      <c r="CH366" s="21">
        <f t="shared" si="530"/>
        <v>241.24604810294997</v>
      </c>
      <c r="CI366" s="21">
        <f t="shared" si="531"/>
        <v>203.65270804481221</v>
      </c>
      <c r="CJ366" s="21">
        <f t="shared" si="532"/>
        <v>171.71729606707075</v>
      </c>
      <c r="CK366" s="21">
        <f t="shared" si="533"/>
        <v>144.62874590444315</v>
      </c>
      <c r="CL366" s="22">
        <f t="shared" si="534"/>
        <v>747.4350833885519</v>
      </c>
      <c r="CM366" s="20">
        <f t="shared" si="535"/>
        <v>71.122223016759165</v>
      </c>
      <c r="CN366" s="21">
        <f t="shared" si="536"/>
        <v>68.030910092547828</v>
      </c>
      <c r="CO366" s="21">
        <f t="shared" si="537"/>
        <v>120.32866504221512</v>
      </c>
      <c r="CP366" s="21">
        <f t="shared" si="538"/>
        <v>203.46366375324396</v>
      </c>
      <c r="CQ366" s="21">
        <f t="shared" si="539"/>
        <v>330.05459223811079</v>
      </c>
      <c r="CR366" s="21">
        <f t="shared" si="540"/>
        <v>515.27465433621092</v>
      </c>
      <c r="CS366" s="21">
        <f t="shared" si="541"/>
        <v>776.39806094327412</v>
      </c>
      <c r="CT366" s="21">
        <f t="shared" si="542"/>
        <v>1131.9915215996987</v>
      </c>
      <c r="CU366" s="21">
        <f t="shared" si="543"/>
        <v>1600.7779462165231</v>
      </c>
      <c r="CV366" s="21">
        <f t="shared" si="544"/>
        <v>2200.2496802880923</v>
      </c>
      <c r="CW366" s="21">
        <f t="shared" si="545"/>
        <v>2945.1508776114224</v>
      </c>
      <c r="CX366" s="21">
        <f t="shared" si="546"/>
        <v>3845.9756738945412</v>
      </c>
      <c r="CY366" s="21">
        <f t="shared" si="547"/>
        <v>4907.6362098025238</v>
      </c>
      <c r="CZ366" s="21">
        <f t="shared" si="548"/>
        <v>6128.441409220889</v>
      </c>
      <c r="DA366" s="21">
        <f t="shared" si="549"/>
        <v>7499.496343484584</v>
      </c>
      <c r="DB366" s="21">
        <f t="shared" si="550"/>
        <v>9004.5882409732367</v>
      </c>
      <c r="DC366" s="21">
        <f t="shared" si="551"/>
        <v>10620.575417826065</v>
      </c>
      <c r="DD366" s="21">
        <f t="shared" si="552"/>
        <v>12318.246470753284</v>
      </c>
      <c r="DE366" s="21">
        <f t="shared" si="553"/>
        <v>14063.574932552494</v>
      </c>
      <c r="DF366" s="21">
        <f t="shared" si="554"/>
        <v>15819.263524310552</v>
      </c>
      <c r="DG366" s="21">
        <f t="shared" si="555"/>
        <v>17546.454412028128</v>
      </c>
      <c r="DH366" s="21">
        <f t="shared" si="556"/>
        <v>19206.477772044596</v>
      </c>
      <c r="DI366" s="21">
        <f t="shared" si="557"/>
        <v>20762.519103836832</v>
      </c>
      <c r="DJ366" s="21">
        <f t="shared" si="558"/>
        <v>22181.103535719922</v>
      </c>
      <c r="DK366" s="21">
        <f t="shared" si="559"/>
        <v>23433.319649974863</v>
      </c>
      <c r="DL366" s="21">
        <f t="shared" si="560"/>
        <v>24495.732786502373</v>
      </c>
      <c r="DM366" s="21">
        <f t="shared" si="561"/>
        <v>25350.965332252064</v>
      </c>
      <c r="DN366" s="21">
        <f t="shared" si="562"/>
        <v>25987.946698059262</v>
      </c>
      <c r="DO366" s="21">
        <f t="shared" si="563"/>
        <v>26401.85676826461</v>
      </c>
      <c r="DP366" s="21">
        <f t="shared" si="564"/>
        <v>26593.802564984333</v>
      </c>
      <c r="DQ366" s="21">
        <f t="shared" si="565"/>
        <v>26570.278358767409</v>
      </c>
      <c r="DR366" s="21">
        <f t="shared" si="566"/>
        <v>26342.464697547755</v>
      </c>
      <c r="DS366" s="21">
        <f t="shared" si="567"/>
        <v>25925.422438611418</v>
      </c>
      <c r="DT366" s="21">
        <f t="shared" si="568"/>
        <v>25337.234728178319</v>
      </c>
      <c r="DU366" s="21">
        <f t="shared" si="569"/>
        <v>24598.143966553293</v>
      </c>
      <c r="DV366" s="21">
        <f t="shared" si="570"/>
        <v>23729.723107919443</v>
      </c>
      <c r="DW366" s="21">
        <f t="shared" si="571"/>
        <v>22754.112070797353</v>
      </c>
      <c r="DX366" s="21">
        <f t="shared" si="572"/>
        <v>21693.341335731657</v>
      </c>
      <c r="DY366" s="21">
        <f t="shared" si="573"/>
        <v>20568.756571998401</v>
      </c>
      <c r="DZ366" s="21">
        <f t="shared" si="574"/>
        <v>19400.550783987401</v>
      </c>
      <c r="EA366" s="21">
        <f t="shared" si="575"/>
        <v>18207.40425883725</v>
      </c>
      <c r="EB366" s="21">
        <f t="shared" si="576"/>
        <v>17006.227649070963</v>
      </c>
      <c r="EC366" s="21">
        <f t="shared" si="577"/>
        <v>15811.999844449445</v>
      </c>
      <c r="ED366" s="21">
        <f t="shared" si="578"/>
        <v>14637.689799579728</v>
      </c>
      <c r="EE366" s="21">
        <f t="shared" si="579"/>
        <v>13494.250054858147</v>
      </c>
      <c r="EF366" s="21">
        <f t="shared" si="580"/>
        <v>12390.669152825774</v>
      </c>
      <c r="EG366" s="21">
        <f t="shared" si="581"/>
        <v>11334.070331360079</v>
      </c>
      <c r="EH366" s="21">
        <f t="shared" si="582"/>
        <v>10329.844593452421</v>
      </c>
      <c r="EI366" s="21">
        <f t="shared" si="583"/>
        <v>9381.8073473041095</v>
      </c>
      <c r="EJ366" s="21">
        <f t="shared" si="584"/>
        <v>8492.3691369316766</v>
      </c>
      <c r="EK366" s="21">
        <f t="shared" si="585"/>
        <v>7662.7124222157427</v>
      </c>
      <c r="EL366" s="21">
        <f t="shared" si="586"/>
        <v>6892.9678227608483</v>
      </c>
      <c r="EM366" s="21">
        <f t="shared" si="587"/>
        <v>6182.3846396343752</v>
      </c>
      <c r="EN366" s="21">
        <f t="shared" si="588"/>
        <v>5529.491762086599</v>
      </c>
      <c r="EO366" s="21">
        <f t="shared" si="589"/>
        <v>4932.246220148817</v>
      </c>
      <c r="EP366" s="21">
        <f t="shared" si="590"/>
        <v>4388.1676412188281</v>
      </c>
      <c r="EQ366" s="21">
        <f t="shared" si="591"/>
        <v>3894.4577042585634</v>
      </c>
      <c r="ER366" s="21">
        <f t="shared" si="592"/>
        <v>3448.1043627851391</v>
      </c>
      <c r="ES366" s="21">
        <f t="shared" si="593"/>
        <v>3045.9711378507941</v>
      </c>
      <c r="ET366" s="21">
        <f t="shared" si="594"/>
        <v>2684.872178994975</v>
      </c>
      <c r="EU366" s="21">
        <f t="shared" si="595"/>
        <v>2361.6340714988751</v>
      </c>
      <c r="EV366" s="21">
        <f t="shared" si="596"/>
        <v>2073.1455497116995</v>
      </c>
      <c r="EW366" s="21">
        <f t="shared" si="597"/>
        <v>1816.3963760511247</v>
      </c>
      <c r="EX366" s="21">
        <f t="shared" si="598"/>
        <v>1588.5066798564919</v>
      </c>
      <c r="EY366" s="21">
        <f t="shared" si="599"/>
        <v>1386.7480343724301</v>
      </c>
      <c r="EZ366" s="21">
        <f t="shared" si="600"/>
        <v>1208.5574968375531</v>
      </c>
      <c r="FA366" s="21">
        <f t="shared" si="601"/>
        <v>1051.5457571291131</v>
      </c>
      <c r="FB366" s="21">
        <f t="shared" si="602"/>
        <v>913.5004439552531</v>
      </c>
      <c r="FC366" s="21">
        <f t="shared" si="603"/>
        <v>792.38553177875826</v>
      </c>
      <c r="FD366" s="21">
        <f t="shared" si="604"/>
        <v>686.33768242236033</v>
      </c>
      <c r="FE366" s="21">
        <f t="shared" si="605"/>
        <v>593.66024718719405</v>
      </c>
      <c r="FF366" s="22">
        <f t="shared" si="606"/>
        <v>3605.0263668591697</v>
      </c>
    </row>
    <row r="367" spans="1:162" ht="15.5" x14ac:dyDescent="0.35">
      <c r="A367" s="4" t="s">
        <v>173</v>
      </c>
      <c r="B367" s="18">
        <f>[1]InputData!C160</f>
        <v>721710</v>
      </c>
      <c r="C367" s="19">
        <f>'[1]Cenários obesidade'!B162</f>
        <v>28.246424572343262</v>
      </c>
      <c r="D367" s="19">
        <f>'[1]Cenários obesidade'!C162</f>
        <v>5.4239351928063968</v>
      </c>
      <c r="E367" s="19">
        <f>'[1]Cenários obesidade'!D162</f>
        <v>31.071067029577588</v>
      </c>
      <c r="F367" s="19">
        <f>'[1]Cenários obesidade'!E162</f>
        <v>5.9663287120870363</v>
      </c>
      <c r="G367" s="20">
        <f t="shared" si="459"/>
        <v>3.3228624235168751</v>
      </c>
      <c r="H367" s="21">
        <f t="shared" si="460"/>
        <v>0.19028642754985065</v>
      </c>
      <c r="I367" s="20">
        <f t="shared" si="461"/>
        <v>3.4181726033211999</v>
      </c>
      <c r="J367" s="22">
        <f t="shared" si="462"/>
        <v>0.19028642754985065</v>
      </c>
      <c r="K367" s="20">
        <f t="shared" si="463"/>
        <v>445.16968930125199</v>
      </c>
      <c r="L367" s="21">
        <f t="shared" si="464"/>
        <v>357.10390126201997</v>
      </c>
      <c r="M367" s="21">
        <f t="shared" si="465"/>
        <v>579.87269804536538</v>
      </c>
      <c r="N367" s="21">
        <f t="shared" si="466"/>
        <v>902.57249694765267</v>
      </c>
      <c r="O367" s="21">
        <f t="shared" si="467"/>
        <v>1351.1397529078388</v>
      </c>
      <c r="P367" s="21"/>
      <c r="Q367" s="21">
        <f t="shared" si="468"/>
        <v>1951.1792973615572</v>
      </c>
      <c r="R367" s="21">
        <f t="shared" si="469"/>
        <v>2725.5472406849826</v>
      </c>
      <c r="S367" s="21"/>
      <c r="T367" s="21">
        <f t="shared" si="470"/>
        <v>3691.7925703927326</v>
      </c>
      <c r="U367" s="21">
        <f t="shared" si="471"/>
        <v>4859.7645890346575</v>
      </c>
      <c r="V367" s="21"/>
      <c r="W367" s="21">
        <f t="shared" si="472"/>
        <v>6229.6877581884273</v>
      </c>
      <c r="X367" s="21">
        <f t="shared" si="473"/>
        <v>7790.9524603363152</v>
      </c>
      <c r="Y367" s="21"/>
      <c r="Z367" s="21">
        <f t="shared" si="474"/>
        <v>9521.7809125877975</v>
      </c>
      <c r="AA367" s="21">
        <f t="shared" si="475"/>
        <v>11389.81886785266</v>
      </c>
      <c r="AB367" s="21"/>
      <c r="AC367" s="21">
        <f t="shared" si="476"/>
        <v>13353.59428603816</v>
      </c>
      <c r="AD367" s="21">
        <f t="shared" si="477"/>
        <v>15364.690177522029</v>
      </c>
      <c r="AE367" s="21"/>
      <c r="AF367" s="21">
        <f t="shared" si="478"/>
        <v>17370.411917330446</v>
      </c>
      <c r="AG367" s="21">
        <f t="shared" si="479"/>
        <v>19316.695208750785</v>
      </c>
      <c r="AH367" s="21"/>
      <c r="AI367" s="21">
        <f t="shared" si="480"/>
        <v>21150.999500267884</v>
      </c>
      <c r="AJ367" s="21">
        <f t="shared" si="481"/>
        <v>22824.958368499825</v>
      </c>
      <c r="AK367" s="21"/>
      <c r="AL367" s="21">
        <f t="shared" si="482"/>
        <v>24296.605537740659</v>
      </c>
      <c r="AM367" s="21">
        <f t="shared" si="483"/>
        <v>25532.053951706246</v>
      </c>
      <c r="AN367" s="21">
        <f t="shared" si="484"/>
        <v>26506.567071206162</v>
      </c>
      <c r="AO367" s="21">
        <f t="shared" si="485"/>
        <v>27205.019155001566</v>
      </c>
      <c r="AP367" s="21">
        <f t="shared" si="486"/>
        <v>27621.789507438611</v>
      </c>
      <c r="AQ367" s="21">
        <f t="shared" si="487"/>
        <v>27760.171545663361</v>
      </c>
      <c r="AR367" s="21">
        <f t="shared" si="488"/>
        <v>27631.40007032924</v>
      </c>
      <c r="AS367" s="21">
        <f t="shared" si="489"/>
        <v>27253.409969641878</v>
      </c>
      <c r="AT367" s="21">
        <f t="shared" si="490"/>
        <v>26649.438547448834</v>
      </c>
      <c r="AU367" s="21">
        <f t="shared" si="491"/>
        <v>25846.574195604338</v>
      </c>
      <c r="AV367" s="21">
        <f t="shared" si="492"/>
        <v>24874.33890287012</v>
      </c>
      <c r="AW367" s="21">
        <f t="shared" si="493"/>
        <v>23763.373664315375</v>
      </c>
      <c r="AX367" s="21">
        <f t="shared" si="494"/>
        <v>22544.276439924801</v>
      </c>
      <c r="AY367" s="21">
        <f t="shared" si="495"/>
        <v>21246.623653165618</v>
      </c>
      <c r="AZ367" s="21">
        <f t="shared" si="496"/>
        <v>19898.189556309255</v>
      </c>
      <c r="BA367" s="21">
        <f t="shared" si="497"/>
        <v>18524.363872711128</v>
      </c>
      <c r="BB367" s="21">
        <f t="shared" si="498"/>
        <v>17147.757292877985</v>
      </c>
      <c r="BC367" s="21">
        <f t="shared" si="499"/>
        <v>15787.97665622461</v>
      </c>
      <c r="BD367" s="21">
        <f t="shared" si="500"/>
        <v>14461.546760646594</v>
      </c>
      <c r="BE367" s="21">
        <f t="shared" si="501"/>
        <v>13181.953322802088</v>
      </c>
      <c r="BF367" s="21">
        <f t="shared" si="502"/>
        <v>11959.781201098611</v>
      </c>
      <c r="BG367" s="21">
        <f t="shared" si="503"/>
        <v>10802.923110303245</v>
      </c>
      <c r="BH367" s="21">
        <f t="shared" si="504"/>
        <v>9716.8362446799492</v>
      </c>
      <c r="BI367" s="21">
        <f t="shared" si="505"/>
        <v>8704.8270804891599</v>
      </c>
      <c r="BJ367" s="21">
        <f t="shared" si="506"/>
        <v>7768.3478099707027</v>
      </c>
      <c r="BK367" s="21">
        <f t="shared" si="507"/>
        <v>6907.2911005864644</v>
      </c>
      <c r="BL367" s="21">
        <f t="shared" si="508"/>
        <v>6120.2729780943055</v>
      </c>
      <c r="BM367" s="21">
        <f t="shared" si="509"/>
        <v>5404.8964654836473</v>
      </c>
      <c r="BN367" s="21">
        <f t="shared" si="510"/>
        <v>4757.9910912181504</v>
      </c>
      <c r="BO367" s="21">
        <f t="shared" si="511"/>
        <v>4175.8254719538327</v>
      </c>
      <c r="BP367" s="21">
        <f t="shared" si="512"/>
        <v>3654.2918724063315</v>
      </c>
      <c r="BQ367" s="21">
        <f t="shared" si="513"/>
        <v>3189.0629672526884</v>
      </c>
      <c r="BR367" s="21">
        <f t="shared" si="514"/>
        <v>2775.7220113836097</v>
      </c>
      <c r="BS367" s="21">
        <f t="shared" si="515"/>
        <v>2409.8683087122063</v>
      </c>
      <c r="BT367" s="21">
        <f t="shared" si="516"/>
        <v>2087.2003031021145</v>
      </c>
      <c r="BU367" s="21">
        <f t="shared" si="517"/>
        <v>1803.5788445780288</v>
      </c>
      <c r="BV367" s="21">
        <f t="shared" si="518"/>
        <v>1555.0732539060411</v>
      </c>
      <c r="BW367" s="21">
        <f t="shared" si="519"/>
        <v>1337.9927585133782</v>
      </c>
      <c r="BX367" s="21">
        <f t="shared" si="520"/>
        <v>1148.9057369170318</v>
      </c>
      <c r="BY367" s="21">
        <f t="shared" si="521"/>
        <v>984.64901618244789</v>
      </c>
      <c r="BZ367" s="21">
        <f t="shared" si="522"/>
        <v>842.32924077743655</v>
      </c>
      <c r="CA367" s="21">
        <f t="shared" si="523"/>
        <v>719.31808986630301</v>
      </c>
      <c r="CB367" s="21">
        <f t="shared" si="524"/>
        <v>613.24287745457707</v>
      </c>
      <c r="CC367" s="21">
        <f t="shared" si="525"/>
        <v>521.97383582683256</v>
      </c>
      <c r="CD367" s="21">
        <f t="shared" si="526"/>
        <v>443.60916423933747</v>
      </c>
      <c r="CE367" s="21">
        <f t="shared" si="527"/>
        <v>376.45872600637693</v>
      </c>
      <c r="CF367" s="21">
        <f t="shared" si="528"/>
        <v>319.02710018730738</v>
      </c>
      <c r="CG367" s="21">
        <f t="shared" si="529"/>
        <v>269.99653964833226</v>
      </c>
      <c r="CH367" s="21">
        <f t="shared" si="530"/>
        <v>228.21025494016911</v>
      </c>
      <c r="CI367" s="21">
        <f t="shared" si="531"/>
        <v>192.6563319342136</v>
      </c>
      <c r="CJ367" s="21">
        <f t="shared" si="532"/>
        <v>162.452498851878</v>
      </c>
      <c r="CK367" s="21">
        <f t="shared" si="533"/>
        <v>136.83188318932289</v>
      </c>
      <c r="CL367" s="22">
        <f t="shared" si="534"/>
        <v>707.39446330511134</v>
      </c>
      <c r="CM367" s="20">
        <f t="shared" si="535"/>
        <v>68.58798316331827</v>
      </c>
      <c r="CN367" s="21">
        <f t="shared" si="536"/>
        <v>65.470283819830698</v>
      </c>
      <c r="CO367" s="21">
        <f t="shared" si="537"/>
        <v>115.68427978862658</v>
      </c>
      <c r="CP367" s="21">
        <f t="shared" si="538"/>
        <v>195.42714252947644</v>
      </c>
      <c r="CQ367" s="21">
        <f t="shared" si="539"/>
        <v>316.73799881345332</v>
      </c>
      <c r="CR367" s="21">
        <f t="shared" si="540"/>
        <v>494.07336277183879</v>
      </c>
      <c r="CS367" s="21">
        <f t="shared" si="541"/>
        <v>743.86777404905467</v>
      </c>
      <c r="CT367" s="21">
        <f t="shared" si="542"/>
        <v>1083.7574633254424</v>
      </c>
      <c r="CU367" s="21">
        <f t="shared" si="543"/>
        <v>1531.4942151286264</v>
      </c>
      <c r="CV367" s="21">
        <f t="shared" si="544"/>
        <v>2103.6241009136033</v>
      </c>
      <c r="CW367" s="21">
        <f t="shared" si="545"/>
        <v>2814.0455885968581</v>
      </c>
      <c r="CX367" s="21">
        <f t="shared" si="546"/>
        <v>3672.5867436979447</v>
      </c>
      <c r="CY367" s="21">
        <f t="shared" si="547"/>
        <v>4683.7476854933493</v>
      </c>
      <c r="CZ367" s="21">
        <f t="shared" si="548"/>
        <v>5845.7414398514202</v>
      </c>
      <c r="DA367" s="21">
        <f t="shared" si="549"/>
        <v>7149.9363925201033</v>
      </c>
      <c r="DB367" s="21">
        <f t="shared" si="550"/>
        <v>8580.7617251262873</v>
      </c>
      <c r="DC367" s="21">
        <f t="shared" si="551"/>
        <v>10116.089882603856</v>
      </c>
      <c r="DD367" s="21">
        <f t="shared" si="552"/>
        <v>11728.06377985268</v>
      </c>
      <c r="DE367" s="21">
        <f t="shared" si="553"/>
        <v>13384.29671458996</v>
      </c>
      <c r="DF367" s="21">
        <f t="shared" si="554"/>
        <v>15049.343821144039</v>
      </c>
      <c r="DG367" s="21">
        <f t="shared" si="555"/>
        <v>16686.327468799242</v>
      </c>
      <c r="DH367" s="21">
        <f t="shared" si="556"/>
        <v>18258.595491767886</v>
      </c>
      <c r="DI367" s="21">
        <f t="shared" si="557"/>
        <v>19731.29917808903</v>
      </c>
      <c r="DJ367" s="21">
        <f t="shared" si="558"/>
        <v>21072.795079737203</v>
      </c>
      <c r="DK367" s="21">
        <f t="shared" si="559"/>
        <v>22255.797888268178</v>
      </c>
      <c r="DL367" s="21">
        <f t="shared" si="560"/>
        <v>23258.237698318542</v>
      </c>
      <c r="DM367" s="21">
        <f t="shared" si="561"/>
        <v>24063.801086628278</v>
      </c>
      <c r="DN367" s="21">
        <f t="shared" si="562"/>
        <v>24662.159242814261</v>
      </c>
      <c r="DO367" s="21">
        <f t="shared" si="563"/>
        <v>25048.906254656955</v>
      </c>
      <c r="DP367" s="21">
        <f t="shared" si="564"/>
        <v>25225.245632005779</v>
      </c>
      <c r="DQ367" s="21">
        <f t="shared" si="565"/>
        <v>25197.472946305505</v>
      </c>
      <c r="DR367" s="21">
        <f t="shared" si="566"/>
        <v>24976.3072876468</v>
      </c>
      <c r="DS367" s="21">
        <f t="shared" si="567"/>
        <v>24576.124698687327</v>
      </c>
      <c r="DT367" s="21">
        <f t="shared" si="568"/>
        <v>24014.143669924655</v>
      </c>
      <c r="DU367" s="21">
        <f t="shared" si="569"/>
        <v>23309.607111148653</v>
      </c>
      <c r="DV367" s="21">
        <f t="shared" si="570"/>
        <v>22482.997881891049</v>
      </c>
      <c r="DW367" s="21">
        <f t="shared" si="571"/>
        <v>21555.316817809664</v>
      </c>
      <c r="DX367" s="21">
        <f t="shared" si="572"/>
        <v>20547.443944349699</v>
      </c>
      <c r="DY367" s="21">
        <f t="shared" si="573"/>
        <v>19479.595779241452</v>
      </c>
      <c r="DZ367" s="21">
        <f t="shared" si="574"/>
        <v>18370.884683759534</v>
      </c>
      <c r="EA367" s="21">
        <f t="shared" si="575"/>
        <v>17238.980369758665</v>
      </c>
      <c r="EB367" s="21">
        <f t="shared" si="576"/>
        <v>16099.869014530088</v>
      </c>
      <c r="EC367" s="21">
        <f t="shared" si="577"/>
        <v>14967.701982279714</v>
      </c>
      <c r="ED367" s="21">
        <f t="shared" si="578"/>
        <v>13854.723824822824</v>
      </c>
      <c r="EE367" s="21">
        <f t="shared" si="579"/>
        <v>12771.267907451816</v>
      </c>
      <c r="EF367" s="21">
        <f t="shared" si="580"/>
        <v>11725.807521342367</v>
      </c>
      <c r="EG367" s="21">
        <f t="shared" si="581"/>
        <v>10725.050531910088</v>
      </c>
      <c r="EH367" s="21">
        <f t="shared" si="582"/>
        <v>9774.0663066180041</v>
      </c>
      <c r="EI367" s="21">
        <f t="shared" si="583"/>
        <v>8876.434711521435</v>
      </c>
      <c r="EJ367" s="21">
        <f t="shared" si="584"/>
        <v>8034.408228213566</v>
      </c>
      <c r="EK367" s="21">
        <f t="shared" si="585"/>
        <v>7249.0796085323618</v>
      </c>
      <c r="EL367" s="21">
        <f t="shared" si="586"/>
        <v>6520.5488635157735</v>
      </c>
      <c r="EM367" s="21">
        <f t="shared" si="587"/>
        <v>5848.0847075956826</v>
      </c>
      <c r="EN367" s="21">
        <f t="shared" si="588"/>
        <v>5230.2768012600609</v>
      </c>
      <c r="EO367" s="21">
        <f t="shared" si="589"/>
        <v>4665.1762249335998</v>
      </c>
      <c r="EP367" s="21">
        <f t="shared" si="590"/>
        <v>4150.4225576340677</v>
      </c>
      <c r="EQ367" s="21">
        <f t="shared" si="591"/>
        <v>3683.3567214923182</v>
      </c>
      <c r="ER367" s="21">
        <f t="shared" si="592"/>
        <v>3261.1193912283475</v>
      </c>
      <c r="ES367" s="21">
        <f t="shared" si="593"/>
        <v>2880.7352662076996</v>
      </c>
      <c r="ET367" s="21">
        <f t="shared" si="594"/>
        <v>2539.183875390243</v>
      </c>
      <c r="EU367" s="21">
        <f t="shared" si="595"/>
        <v>2233.4578482962243</v>
      </c>
      <c r="EV367" s="21">
        <f t="shared" si="596"/>
        <v>1960.6097546707711</v>
      </c>
      <c r="EW367" s="21">
        <f t="shared" si="597"/>
        <v>1717.7887082055047</v>
      </c>
      <c r="EX367" s="21">
        <f t="shared" si="598"/>
        <v>1502.2679609359782</v>
      </c>
      <c r="EY367" s="21">
        <f t="shared" si="599"/>
        <v>1311.46469872741</v>
      </c>
      <c r="EZ367" s="21">
        <f t="shared" si="600"/>
        <v>1142.9531969499851</v>
      </c>
      <c r="FA367" s="21">
        <f t="shared" si="601"/>
        <v>994.47241953620096</v>
      </c>
      <c r="FB367" s="21">
        <f t="shared" si="602"/>
        <v>863.92905289885653</v>
      </c>
      <c r="FC367" s="21">
        <f t="shared" si="603"/>
        <v>749.39686577626469</v>
      </c>
      <c r="FD367" s="21">
        <f t="shared" si="604"/>
        <v>649.11318255115907</v>
      </c>
      <c r="FE367" s="21">
        <f t="shared" si="605"/>
        <v>561.47315523108546</v>
      </c>
      <c r="FF367" s="22">
        <f t="shared" si="606"/>
        <v>3410.3805203523734</v>
      </c>
    </row>
    <row r="368" spans="1:162" ht="15.5" x14ac:dyDescent="0.35">
      <c r="A368" s="4" t="s">
        <v>174</v>
      </c>
      <c r="B368" s="18">
        <f>[1]InputData!C161</f>
        <v>681773</v>
      </c>
      <c r="C368" s="19">
        <f>'[1]Cenários obesidade'!B163</f>
        <v>28.22</v>
      </c>
      <c r="D368" s="19">
        <f>'[1]Cenários obesidade'!C163</f>
        <v>5.41</v>
      </c>
      <c r="E368" s="19">
        <f>'[1]Cenários obesidade'!D163</f>
        <v>31.041999999999998</v>
      </c>
      <c r="F368" s="19">
        <f>'[1]Cenários obesidade'!E163</f>
        <v>5.9510000000000005</v>
      </c>
      <c r="G368" s="20">
        <f t="shared" si="459"/>
        <v>3.3219845908386505</v>
      </c>
      <c r="H368" s="21">
        <f t="shared" si="460"/>
        <v>0.18998081790547955</v>
      </c>
      <c r="I368" s="20">
        <f t="shared" si="461"/>
        <v>3.4172947706429753</v>
      </c>
      <c r="J368" s="22">
        <f t="shared" si="462"/>
        <v>0.18998081790547955</v>
      </c>
      <c r="K368" s="20">
        <f t="shared" si="463"/>
        <v>419.68760858395649</v>
      </c>
      <c r="L368" s="21">
        <f t="shared" si="464"/>
        <v>337.43327013749212</v>
      </c>
      <c r="M368" s="21">
        <f t="shared" si="465"/>
        <v>548.41228117996934</v>
      </c>
      <c r="N368" s="21">
        <f t="shared" si="466"/>
        <v>854.25606282986962</v>
      </c>
      <c r="O368" s="21">
        <f t="shared" si="467"/>
        <v>1279.6525292795543</v>
      </c>
      <c r="P368" s="21"/>
      <c r="Q368" s="21">
        <f t="shared" si="468"/>
        <v>1848.9825093900963</v>
      </c>
      <c r="R368" s="21">
        <f t="shared" si="469"/>
        <v>2584.0118664985193</v>
      </c>
      <c r="S368" s="21"/>
      <c r="T368" s="21">
        <f t="shared" si="470"/>
        <v>3501.447056213618</v>
      </c>
      <c r="U368" s="21">
        <f t="shared" si="471"/>
        <v>4610.6484154763475</v>
      </c>
      <c r="V368" s="21"/>
      <c r="W368" s="21">
        <f t="shared" si="472"/>
        <v>5911.7903819201356</v>
      </c>
      <c r="X368" s="21">
        <f t="shared" si="473"/>
        <v>7394.7070628376641</v>
      </c>
      <c r="Y368" s="21"/>
      <c r="Z368" s="21">
        <f t="shared" si="474"/>
        <v>9038.5758996094228</v>
      </c>
      <c r="AA368" s="21">
        <f t="shared" si="475"/>
        <v>10812.487868945262</v>
      </c>
      <c r="AB368" s="21"/>
      <c r="AC368" s="21">
        <f t="shared" si="476"/>
        <v>12676.847516193127</v>
      </c>
      <c r="AD368" s="21">
        <f t="shared" si="477"/>
        <v>14585.455865308128</v>
      </c>
      <c r="AE368" s="21"/>
      <c r="AF368" s="21">
        <f t="shared" si="478"/>
        <v>16488.065077140829</v>
      </c>
      <c r="AG368" s="21">
        <f t="shared" si="479"/>
        <v>18333.161123977912</v>
      </c>
      <c r="AH368" s="21"/>
      <c r="AI368" s="21">
        <f t="shared" si="480"/>
        <v>20070.729657962547</v>
      </c>
      <c r="AJ368" s="21">
        <f t="shared" si="481"/>
        <v>21654.786159560223</v>
      </c>
      <c r="AK368" s="21"/>
      <c r="AL368" s="21">
        <f t="shared" si="482"/>
        <v>23045.496981436729</v>
      </c>
      <c r="AM368" s="21">
        <f t="shared" si="483"/>
        <v>24210.774499543171</v>
      </c>
      <c r="AN368" s="21">
        <f t="shared" si="484"/>
        <v>25127.288982652201</v>
      </c>
      <c r="AO368" s="21">
        <f t="shared" si="485"/>
        <v>25780.895078249279</v>
      </c>
      <c r="AP368" s="21">
        <f t="shared" si="486"/>
        <v>26166.5170136622</v>
      </c>
      <c r="AQ368" s="21">
        <f t="shared" si="487"/>
        <v>26287.57086419269</v>
      </c>
      <c r="AR368" s="21">
        <f t="shared" si="488"/>
        <v>26155.023630397798</v>
      </c>
      <c r="AS368" s="21">
        <f t="shared" si="489"/>
        <v>25786.198052884858</v>
      </c>
      <c r="AT368" s="21">
        <f t="shared" si="490"/>
        <v>25203.430833545437</v>
      </c>
      <c r="AU368" s="21">
        <f t="shared" si="491"/>
        <v>24432.682608075687</v>
      </c>
      <c r="AV368" s="21">
        <f t="shared" si="492"/>
        <v>23502.183210867184</v>
      </c>
      <c r="AW368" s="21">
        <f t="shared" si="493"/>
        <v>22441.177954767962</v>
      </c>
      <c r="AX368" s="21">
        <f t="shared" si="494"/>
        <v>21278.821941927254</v>
      </c>
      <c r="AY368" s="21">
        <f t="shared" si="495"/>
        <v>20043.251498458994</v>
      </c>
      <c r="AZ368" s="21">
        <f t="shared" si="496"/>
        <v>18760.845863690698</v>
      </c>
      <c r="BA368" s="21">
        <f t="shared" si="497"/>
        <v>17455.678976380597</v>
      </c>
      <c r="BB368" s="21">
        <f t="shared" si="498"/>
        <v>16149.150895843375</v>
      </c>
      <c r="BC368" s="21">
        <f t="shared" si="499"/>
        <v>14859.781068801396</v>
      </c>
      <c r="BD368" s="21">
        <f t="shared" si="500"/>
        <v>13603.141068904508</v>
      </c>
      <c r="BE368" s="21">
        <f t="shared" si="501"/>
        <v>12391.90221781065</v>
      </c>
      <c r="BF368" s="21">
        <f t="shared" si="502"/>
        <v>11235.973194971157</v>
      </c>
      <c r="BG368" s="21">
        <f t="shared" si="503"/>
        <v>10142.703892807222</v>
      </c>
      <c r="BH368" s="21">
        <f t="shared" si="504"/>
        <v>9117.1339346450004</v>
      </c>
      <c r="BI368" s="21">
        <f t="shared" si="505"/>
        <v>8162.2670555856621</v>
      </c>
      <c r="BJ368" s="21">
        <f t="shared" si="506"/>
        <v>7279.3556275265519</v>
      </c>
      <c r="BK368" s="21">
        <f t="shared" si="507"/>
        <v>6468.1827344248268</v>
      </c>
      <c r="BL368" s="21">
        <f t="shared" si="508"/>
        <v>5727.3321857229575</v>
      </c>
      <c r="BM368" s="21">
        <f t="shared" si="509"/>
        <v>5054.4395680670668</v>
      </c>
      <c r="BN368" s="21">
        <f t="shared" si="510"/>
        <v>4446.41980312544</v>
      </c>
      <c r="BO368" s="21">
        <f t="shared" si="511"/>
        <v>3899.6686685749332</v>
      </c>
      <c r="BP368" s="21">
        <f t="shared" si="512"/>
        <v>3410.2373478542249</v>
      </c>
      <c r="BQ368" s="21">
        <f t="shared" si="513"/>
        <v>2973.9803218281227</v>
      </c>
      <c r="BR368" s="21">
        <f t="shared" si="514"/>
        <v>2586.6778364976453</v>
      </c>
      <c r="BS368" s="21">
        <f t="shared" si="515"/>
        <v>2244.1348177133641</v>
      </c>
      <c r="BT368" s="21">
        <f t="shared" si="516"/>
        <v>1942.2585022339372</v>
      </c>
      <c r="BU368" s="21">
        <f t="shared" si="517"/>
        <v>1677.1172596710492</v>
      </c>
      <c r="BV368" s="21">
        <f t="shared" si="518"/>
        <v>1444.9831342787188</v>
      </c>
      <c r="BW368" s="21">
        <f t="shared" si="519"/>
        <v>1242.3605772240664</v>
      </c>
      <c r="BX368" s="21">
        <f t="shared" si="520"/>
        <v>1066.0037017336808</v>
      </c>
      <c r="BY368" s="21">
        <f t="shared" si="521"/>
        <v>912.9242027776553</v>
      </c>
      <c r="BZ368" s="21">
        <f t="shared" si="522"/>
        <v>780.39186190477824</v>
      </c>
      <c r="CA368" s="21">
        <f t="shared" si="523"/>
        <v>665.92932377148668</v>
      </c>
      <c r="CB368" s="21">
        <f t="shared" si="524"/>
        <v>567.30259682503572</v>
      </c>
      <c r="CC368" s="21">
        <f t="shared" si="525"/>
        <v>482.50850585239135</v>
      </c>
      <c r="CD368" s="21">
        <f t="shared" si="526"/>
        <v>409.76011494935005</v>
      </c>
      <c r="CE368" s="21">
        <f t="shared" si="527"/>
        <v>347.4709497473666</v>
      </c>
      <c r="CF368" s="21">
        <f t="shared" si="528"/>
        <v>294.23867936641966</v>
      </c>
      <c r="CG368" s="21">
        <f t="shared" si="529"/>
        <v>248.82877203561213</v>
      </c>
      <c r="CH368" s="21">
        <f t="shared" si="530"/>
        <v>210.15851308161567</v>
      </c>
      <c r="CI368" s="21">
        <f t="shared" si="531"/>
        <v>177.28166877749257</v>
      </c>
      <c r="CJ368" s="21">
        <f t="shared" si="532"/>
        <v>149.37399268088578</v>
      </c>
      <c r="CK368" s="21">
        <f t="shared" si="533"/>
        <v>125.7197006213065</v>
      </c>
      <c r="CL368" s="22">
        <f t="shared" si="534"/>
        <v>646.92949798563336</v>
      </c>
      <c r="CM368" s="20">
        <f t="shared" si="535"/>
        <v>64.43778158479293</v>
      </c>
      <c r="CN368" s="21">
        <f t="shared" si="536"/>
        <v>61.670202327370056</v>
      </c>
      <c r="CO368" s="21">
        <f t="shared" si="537"/>
        <v>109.09488089498178</v>
      </c>
      <c r="CP368" s="21">
        <f t="shared" si="538"/>
        <v>184.48474377681171</v>
      </c>
      <c r="CQ368" s="21">
        <f t="shared" si="539"/>
        <v>299.2762592125917</v>
      </c>
      <c r="CR368" s="21">
        <f t="shared" si="540"/>
        <v>467.21297816133841</v>
      </c>
      <c r="CS368" s="21">
        <f t="shared" si="541"/>
        <v>703.92903907662048</v>
      </c>
      <c r="CT368" s="21">
        <f t="shared" si="542"/>
        <v>1026.2103356988066</v>
      </c>
      <c r="CU368" s="21">
        <f t="shared" si="543"/>
        <v>1450.9588942316389</v>
      </c>
      <c r="CV368" s="21">
        <f t="shared" si="544"/>
        <v>1993.9316173350367</v>
      </c>
      <c r="CW368" s="21">
        <f t="shared" si="545"/>
        <v>2668.3628796006997</v>
      </c>
      <c r="CX368" s="21">
        <f t="shared" si="546"/>
        <v>3483.6047865871847</v>
      </c>
      <c r="CY368" s="21">
        <f t="shared" si="547"/>
        <v>4443.9252243070159</v>
      </c>
      <c r="CZ368" s="21">
        <f t="shared" si="548"/>
        <v>5547.5914159888225</v>
      </c>
      <c r="DA368" s="21">
        <f t="shared" si="549"/>
        <v>6786.3380055636617</v>
      </c>
      <c r="DB368" s="21">
        <f t="shared" si="550"/>
        <v>8145.2785377289147</v>
      </c>
      <c r="DC368" s="21">
        <f t="shared" si="551"/>
        <v>9603.2737365963058</v>
      </c>
      <c r="DD368" s="21">
        <f t="shared" si="552"/>
        <v>11133.72546666563</v>
      </c>
      <c r="DE368" s="21">
        <f t="shared" si="553"/>
        <v>12705.727096262744</v>
      </c>
      <c r="DF368" s="21">
        <f t="shared" si="554"/>
        <v>14285.47303766121</v>
      </c>
      <c r="DG368" s="21">
        <f t="shared" si="555"/>
        <v>15837.814523360948</v>
      </c>
      <c r="DH368" s="21">
        <f t="shared" si="556"/>
        <v>17327.845394193588</v>
      </c>
      <c r="DI368" s="21">
        <f t="shared" si="557"/>
        <v>18722.409505575761</v>
      </c>
      <c r="DJ368" s="21">
        <f t="shared" si="558"/>
        <v>19991.437922803616</v>
      </c>
      <c r="DK368" s="21">
        <f t="shared" si="559"/>
        <v>21109.046431642688</v>
      </c>
      <c r="DL368" s="21">
        <f t="shared" si="560"/>
        <v>22054.348997186316</v>
      </c>
      <c r="DM368" s="21">
        <f t="shared" si="561"/>
        <v>22811.967898859344</v>
      </c>
      <c r="DN368" s="21">
        <f t="shared" si="562"/>
        <v>23372.244117949143</v>
      </c>
      <c r="DO368" s="21">
        <f t="shared" si="563"/>
        <v>23731.170579061582</v>
      </c>
      <c r="DP368" s="21">
        <f t="shared" si="564"/>
        <v>23890.085149798491</v>
      </c>
      <c r="DQ368" s="21">
        <f t="shared" si="565"/>
        <v>23855.16960252024</v>
      </c>
      <c r="DR368" s="21">
        <f t="shared" si="566"/>
        <v>23636.80526107363</v>
      </c>
      <c r="DS368" s="21">
        <f t="shared" si="567"/>
        <v>23248.836381274759</v>
      </c>
      <c r="DT368" s="21">
        <f t="shared" si="568"/>
        <v>22707.789257954286</v>
      </c>
      <c r="DU368" s="21">
        <f t="shared" si="569"/>
        <v>22032.089520774185</v>
      </c>
      <c r="DV368" s="21">
        <f t="shared" si="570"/>
        <v>21241.312975584133</v>
      </c>
      <c r="DW368" s="21">
        <f t="shared" si="571"/>
        <v>20355.497484444975</v>
      </c>
      <c r="DX368" s="21">
        <f t="shared" si="572"/>
        <v>19394.535440969088</v>
      </c>
      <c r="DY368" s="21">
        <f t="shared" si="573"/>
        <v>18377.658919606984</v>
      </c>
      <c r="DZ368" s="21">
        <f t="shared" si="574"/>
        <v>17323.022931269301</v>
      </c>
      <c r="EA368" s="21">
        <f t="shared" si="575"/>
        <v>16247.386630129635</v>
      </c>
      <c r="EB368" s="21">
        <f t="shared" si="576"/>
        <v>15165.887888205201</v>
      </c>
      <c r="EC368" s="21">
        <f t="shared" si="577"/>
        <v>14091.903384835376</v>
      </c>
      <c r="ED368" s="21">
        <f t="shared" si="578"/>
        <v>13036.984172168142</v>
      </c>
      <c r="EE368" s="21">
        <f t="shared" si="579"/>
        <v>12010.85544975527</v>
      </c>
      <c r="EF368" s="21">
        <f t="shared" si="580"/>
        <v>11021.468857873066</v>
      </c>
      <c r="EG368" s="21">
        <f t="shared" si="581"/>
        <v>10075.095815965218</v>
      </c>
      <c r="EH368" s="21">
        <f t="shared" si="582"/>
        <v>9176.4511288188751</v>
      </c>
      <c r="EI368" s="21">
        <f t="shared" si="583"/>
        <v>8328.8371102259953</v>
      </c>
      <c r="EJ368" s="21">
        <f t="shared" si="584"/>
        <v>7534.299702367417</v>
      </c>
      <c r="EK368" s="21">
        <f t="shared" si="585"/>
        <v>6793.7893907585176</v>
      </c>
      <c r="EL368" s="21">
        <f t="shared" si="586"/>
        <v>6107.3210437008975</v>
      </c>
      <c r="EM368" s="21">
        <f t="shared" si="587"/>
        <v>5474.1280773586077</v>
      </c>
      <c r="EN368" s="21">
        <f t="shared" si="588"/>
        <v>4892.8075179660955</v>
      </c>
      <c r="EO368" s="21">
        <f t="shared" si="589"/>
        <v>4361.4535729473328</v>
      </c>
      <c r="EP368" s="21">
        <f t="shared" si="590"/>
        <v>3877.7782183656404</v>
      </c>
      <c r="EQ368" s="21">
        <f t="shared" si="591"/>
        <v>3439.2180574545555</v>
      </c>
      <c r="ER368" s="21">
        <f t="shared" si="592"/>
        <v>3043.0273082786139</v>
      </c>
      <c r="ES368" s="21">
        <f t="shared" si="593"/>
        <v>2686.3572479308114</v>
      </c>
      <c r="ET368" s="21">
        <f t="shared" si="594"/>
        <v>2366.3227896192684</v>
      </c>
      <c r="EU368" s="21">
        <f t="shared" si="595"/>
        <v>2080.0571131042434</v>
      </c>
      <c r="EV368" s="21">
        <f t="shared" si="596"/>
        <v>1824.75542435951</v>
      </c>
      <c r="EW368" s="21">
        <f t="shared" si="597"/>
        <v>1597.7090029033232</v>
      </c>
      <c r="EX368" s="21">
        <f t="shared" si="598"/>
        <v>1396.3307198063171</v>
      </c>
      <c r="EY368" s="21">
        <f t="shared" si="599"/>
        <v>1218.1731893682297</v>
      </c>
      <c r="EZ368" s="21">
        <f t="shared" si="600"/>
        <v>1060.9406646388136</v>
      </c>
      <c r="FA368" s="21">
        <f t="shared" si="601"/>
        <v>922.49571137044757</v>
      </c>
      <c r="FB368" s="21">
        <f t="shared" si="602"/>
        <v>800.86160497860828</v>
      </c>
      <c r="FC368" s="21">
        <f t="shared" si="603"/>
        <v>694.22129736389684</v>
      </c>
      <c r="FD368" s="21">
        <f t="shared" si="604"/>
        <v>600.91370029379982</v>
      </c>
      <c r="FE368" s="21">
        <f t="shared" si="605"/>
        <v>519.42793344201789</v>
      </c>
      <c r="FF368" s="22">
        <f t="shared" si="606"/>
        <v>3140.1450584810159</v>
      </c>
    </row>
    <row r="369" spans="1:162" ht="15.5" x14ac:dyDescent="0.35">
      <c r="A369" s="4" t="s">
        <v>175</v>
      </c>
      <c r="B369" s="18">
        <f>[1]InputData!C162</f>
        <v>641779</v>
      </c>
      <c r="C369" s="19">
        <f>'[1]Cenários obesidade'!B164</f>
        <v>28.178521355571633</v>
      </c>
      <c r="D369" s="19">
        <f>'[1]Cenários obesidade'!C164</f>
        <v>5.3765874308382591</v>
      </c>
      <c r="E369" s="19">
        <f>'[1]Cenários obesidade'!D164</f>
        <v>30.996373491128796</v>
      </c>
      <c r="F369" s="19">
        <f>'[1]Cenários obesidade'!E164</f>
        <v>5.9142461739220851</v>
      </c>
      <c r="G369" s="20">
        <f t="shared" si="459"/>
        <v>3.3206803900128263</v>
      </c>
      <c r="H369" s="21">
        <f t="shared" si="460"/>
        <v>0.18910126211995185</v>
      </c>
      <c r="I369" s="20">
        <f t="shared" si="461"/>
        <v>3.4159905698171511</v>
      </c>
      <c r="J369" s="22">
        <f t="shared" si="462"/>
        <v>0.18910126211995185</v>
      </c>
      <c r="K369" s="20">
        <f t="shared" si="463"/>
        <v>383.97032720280851</v>
      </c>
      <c r="L369" s="21">
        <f t="shared" si="464"/>
        <v>311.49008840194932</v>
      </c>
      <c r="M369" s="21">
        <f t="shared" si="465"/>
        <v>508.09435357538126</v>
      </c>
      <c r="N369" s="21">
        <f t="shared" si="466"/>
        <v>794.04852023274464</v>
      </c>
      <c r="O369" s="21">
        <f t="shared" si="467"/>
        <v>1192.9615841032617</v>
      </c>
      <c r="P369" s="21"/>
      <c r="Q369" s="21">
        <f t="shared" si="468"/>
        <v>1728.2546920186487</v>
      </c>
      <c r="R369" s="21">
        <f t="shared" si="469"/>
        <v>2420.9478513016702</v>
      </c>
      <c r="S369" s="21"/>
      <c r="T369" s="21">
        <f t="shared" si="470"/>
        <v>3287.2994817817726</v>
      </c>
      <c r="U369" s="21">
        <f t="shared" si="471"/>
        <v>4336.5837901911</v>
      </c>
      <c r="V369" s="21"/>
      <c r="W369" s="21">
        <f t="shared" si="472"/>
        <v>5569.2887027475535</v>
      </c>
      <c r="X369" s="21">
        <f t="shared" si="473"/>
        <v>6975.9697598889752</v>
      </c>
      <c r="Y369" s="21"/>
      <c r="Z369" s="21">
        <f t="shared" si="474"/>
        <v>8536.9131090093724</v>
      </c>
      <c r="AA369" s="21">
        <f t="shared" si="475"/>
        <v>10222.659295008536</v>
      </c>
      <c r="AB369" s="21"/>
      <c r="AC369" s="21">
        <f t="shared" si="476"/>
        <v>11995.336445503874</v>
      </c>
      <c r="AD369" s="21">
        <f t="shared" si="477"/>
        <v>13810.662329162316</v>
      </c>
      <c r="AE369" s="21"/>
      <c r="AF369" s="21">
        <f t="shared" si="478"/>
        <v>15620.410886663652</v>
      </c>
      <c r="AG369" s="21">
        <f t="shared" si="479"/>
        <v>17375.10585436039</v>
      </c>
      <c r="AH369" s="21"/>
      <c r="AI369" s="21">
        <f t="shared" si="480"/>
        <v>19026.702170420285</v>
      </c>
      <c r="AJ369" s="21">
        <f t="shared" si="481"/>
        <v>20531.040655235647</v>
      </c>
      <c r="AK369" s="21"/>
      <c r="AL369" s="21">
        <f t="shared" si="482"/>
        <v>21849.905778071454</v>
      </c>
      <c r="AM369" s="21">
        <f t="shared" si="483"/>
        <v>22952.571727690858</v>
      </c>
      <c r="AN369" s="21">
        <f t="shared" si="484"/>
        <v>23816.780311455186</v>
      </c>
      <c r="AO369" s="21">
        <f t="shared" si="485"/>
        <v>24429.148545561242</v>
      </c>
      <c r="AP369" s="21">
        <f t="shared" si="486"/>
        <v>24785.049218197692</v>
      </c>
      <c r="AQ369" s="21">
        <f t="shared" si="487"/>
        <v>24888.04135185304</v>
      </c>
      <c r="AR369" s="21">
        <f t="shared" si="488"/>
        <v>24748.948443593385</v>
      </c>
      <c r="AS369" s="21">
        <f t="shared" si="489"/>
        <v>24384.691272198776</v>
      </c>
      <c r="AT369" s="21">
        <f t="shared" si="490"/>
        <v>23816.980673811988</v>
      </c>
      <c r="AU369" s="21">
        <f t="shared" si="491"/>
        <v>23070.966367340665</v>
      </c>
      <c r="AV369" s="21">
        <f t="shared" si="492"/>
        <v>22173.923222313559</v>
      </c>
      <c r="AW369" s="21">
        <f t="shared" si="493"/>
        <v>21154.038747749495</v>
      </c>
      <c r="AX369" s="21">
        <f t="shared" si="494"/>
        <v>20039.34714424055</v>
      </c>
      <c r="AY369" s="21">
        <f t="shared" si="495"/>
        <v>18856.837649379133</v>
      </c>
      <c r="AZ369" s="21">
        <f t="shared" si="496"/>
        <v>17631.74927467672</v>
      </c>
      <c r="BA369" s="21">
        <f t="shared" si="497"/>
        <v>16387.051071739057</v>
      </c>
      <c r="BB369" s="21">
        <f t="shared" si="498"/>
        <v>15143.097069746009</v>
      </c>
      <c r="BC369" s="21">
        <f t="shared" si="499"/>
        <v>13917.437975342136</v>
      </c>
      <c r="BD369" s="21">
        <f t="shared" si="500"/>
        <v>12724.767376664458</v>
      </c>
      <c r="BE369" s="21">
        <f t="shared" si="501"/>
        <v>11576.978163021342</v>
      </c>
      <c r="BF369" s="21">
        <f t="shared" si="502"/>
        <v>10483.30470984503</v>
      </c>
      <c r="BG369" s="21">
        <f t="shared" si="503"/>
        <v>9450.5276217136852</v>
      </c>
      <c r="BH369" s="21">
        <f t="shared" si="504"/>
        <v>8483.2200384507778</v>
      </c>
      <c r="BI369" s="21">
        <f t="shared" si="505"/>
        <v>7584.0173072534235</v>
      </c>
      <c r="BJ369" s="21">
        <f t="shared" si="506"/>
        <v>6753.8948901667591</v>
      </c>
      <c r="BK369" s="21">
        <f t="shared" si="507"/>
        <v>5992.4424635096802</v>
      </c>
      <c r="BL369" s="21">
        <f t="shared" si="508"/>
        <v>5298.1250938238773</v>
      </c>
      <c r="BM369" s="21">
        <f t="shared" si="509"/>
        <v>4668.5250230739302</v>
      </c>
      <c r="BN369" s="21">
        <f t="shared" si="510"/>
        <v>4100.5598945248985</v>
      </c>
      <c r="BO369" s="21">
        <f t="shared" si="511"/>
        <v>3590.6751703984328</v>
      </c>
      <c r="BP369" s="21">
        <f t="shared" si="512"/>
        <v>3135.0100341043267</v>
      </c>
      <c r="BQ369" s="21">
        <f t="shared" si="513"/>
        <v>2729.5372557478213</v>
      </c>
      <c r="BR369" s="21">
        <f t="shared" si="514"/>
        <v>2370.1783657275109</v>
      </c>
      <c r="BS369" s="21">
        <f t="shared" si="515"/>
        <v>2052.896070847808</v>
      </c>
      <c r="BT369" s="21">
        <f t="shared" si="516"/>
        <v>1773.7662064772874</v>
      </c>
      <c r="BU369" s="21">
        <f t="shared" si="517"/>
        <v>1529.0316919802478</v>
      </c>
      <c r="BV369" s="21">
        <f t="shared" si="518"/>
        <v>1315.1409868494718</v>
      </c>
      <c r="BW369" s="21">
        <f t="shared" si="519"/>
        <v>1128.7734689979463</v>
      </c>
      <c r="BX369" s="21">
        <f t="shared" si="520"/>
        <v>966.85400650003817</v>
      </c>
      <c r="BY369" s="21">
        <f t="shared" si="521"/>
        <v>826.55879627490106</v>
      </c>
      <c r="BZ369" s="21">
        <f t="shared" si="522"/>
        <v>705.31431903295004</v>
      </c>
      <c r="CA369" s="21">
        <f t="shared" si="523"/>
        <v>600.7910257576126</v>
      </c>
      <c r="CB369" s="21">
        <f t="shared" si="524"/>
        <v>510.89313929708254</v>
      </c>
      <c r="CC369" s="21">
        <f t="shared" si="525"/>
        <v>433.74573399178558</v>
      </c>
      <c r="CD369" s="21">
        <f t="shared" si="526"/>
        <v>367.6800523353831</v>
      </c>
      <c r="CE369" s="21">
        <f t="shared" si="527"/>
        <v>311.21783386569251</v>
      </c>
      <c r="CF369" s="21">
        <f t="shared" si="528"/>
        <v>263.05526930992295</v>
      </c>
      <c r="CG369" s="21">
        <f t="shared" si="529"/>
        <v>222.04705269291728</v>
      </c>
      <c r="CH369" s="21">
        <f t="shared" si="530"/>
        <v>187.19088487167735</v>
      </c>
      <c r="CI369" s="21">
        <f t="shared" si="531"/>
        <v>157.61268238593755</v>
      </c>
      <c r="CJ369" s="21">
        <f t="shared" si="532"/>
        <v>132.55266381804316</v>
      </c>
      <c r="CK369" s="21">
        <f t="shared" si="533"/>
        <v>111.35242004432163</v>
      </c>
      <c r="CL369" s="22">
        <f t="shared" si="534"/>
        <v>566.45654487213562</v>
      </c>
      <c r="CM369" s="20">
        <f t="shared" si="535"/>
        <v>58.184520147493728</v>
      </c>
      <c r="CN369" s="21">
        <f t="shared" si="536"/>
        <v>56.230553478591929</v>
      </c>
      <c r="CO369" s="21">
        <f t="shared" si="537"/>
        <v>99.913426019857511</v>
      </c>
      <c r="CP369" s="21">
        <f t="shared" si="538"/>
        <v>169.64182755686537</v>
      </c>
      <c r="CQ369" s="21">
        <f t="shared" si="539"/>
        <v>276.21141292442542</v>
      </c>
      <c r="CR369" s="21">
        <f t="shared" si="540"/>
        <v>432.65028294651285</v>
      </c>
      <c r="CS369" s="21">
        <f t="shared" si="541"/>
        <v>653.83841204233602</v>
      </c>
      <c r="CT369" s="21">
        <f t="shared" si="542"/>
        <v>955.81515524336282</v>
      </c>
      <c r="CU369" s="21">
        <f t="shared" si="543"/>
        <v>1354.7964001638722</v>
      </c>
      <c r="CV369" s="21">
        <f t="shared" si="544"/>
        <v>1865.9675589394831</v>
      </c>
      <c r="CW369" s="21">
        <f t="shared" si="545"/>
        <v>2502.156676517197</v>
      </c>
      <c r="CX369" s="21">
        <f t="shared" si="546"/>
        <v>3272.5167291377597</v>
      </c>
      <c r="CY369" s="21">
        <f t="shared" si="547"/>
        <v>4181.3535420960534</v>
      </c>
      <c r="CZ369" s="21">
        <f t="shared" si="548"/>
        <v>5227.2247363387505</v>
      </c>
      <c r="DA369" s="21">
        <f t="shared" si="549"/>
        <v>6402.407917893438</v>
      </c>
      <c r="DB369" s="21">
        <f t="shared" si="550"/>
        <v>7692.7975771464753</v>
      </c>
      <c r="DC369" s="21">
        <f t="shared" si="551"/>
        <v>9078.2458481304275</v>
      </c>
      <c r="DD369" s="21">
        <f t="shared" si="552"/>
        <v>10533.318575401043</v>
      </c>
      <c r="DE369" s="21">
        <f t="shared" si="553"/>
        <v>12028.400433042256</v>
      </c>
      <c r="DF369" s="21">
        <f t="shared" si="554"/>
        <v>13531.055029114274</v>
      </c>
      <c r="DG369" s="21">
        <f t="shared" si="555"/>
        <v>15007.530082712239</v>
      </c>
      <c r="DH369" s="21">
        <f t="shared" si="556"/>
        <v>16424.294152099792</v>
      </c>
      <c r="DI369" s="21">
        <f t="shared" si="557"/>
        <v>17749.498776443997</v>
      </c>
      <c r="DJ369" s="21">
        <f t="shared" si="558"/>
        <v>18954.275952188971</v>
      </c>
      <c r="DK369" s="21">
        <f t="shared" si="559"/>
        <v>20013.80270364655</v>
      </c>
      <c r="DL369" s="21">
        <f t="shared" si="560"/>
        <v>20908.089121200795</v>
      </c>
      <c r="DM369" s="21">
        <f t="shared" si="561"/>
        <v>21622.470888898868</v>
      </c>
      <c r="DN369" s="21">
        <f t="shared" si="562"/>
        <v>22147.809784506495</v>
      </c>
      <c r="DO369" s="21">
        <f t="shared" si="563"/>
        <v>22480.424338365701</v>
      </c>
      <c r="DP369" s="21">
        <f t="shared" si="564"/>
        <v>22621.786885713213</v>
      </c>
      <c r="DQ369" s="21">
        <f t="shared" si="565"/>
        <v>22578.032358028202</v>
      </c>
      <c r="DR369" s="21">
        <f t="shared" si="566"/>
        <v>22359.328552192314</v>
      </c>
      <c r="DS369" s="21">
        <f t="shared" si="567"/>
        <v>21979.157874676202</v>
      </c>
      <c r="DT369" s="21">
        <f t="shared" si="568"/>
        <v>21453.557487190843</v>
      </c>
      <c r="DU369" s="21">
        <f t="shared" si="569"/>
        <v>20800.359280836932</v>
      </c>
      <c r="DV369" s="21">
        <f t="shared" si="570"/>
        <v>20038.46407001144</v>
      </c>
      <c r="DW369" s="21">
        <f t="shared" si="571"/>
        <v>19187.176633654242</v>
      </c>
      <c r="DX369" s="21">
        <f t="shared" si="572"/>
        <v>18265.620416767513</v>
      </c>
      <c r="DY369" s="21">
        <f t="shared" si="573"/>
        <v>17292.243362431214</v>
      </c>
      <c r="DZ369" s="21">
        <f t="shared" si="574"/>
        <v>16284.419839172204</v>
      </c>
      <c r="EA369" s="21">
        <f t="shared" si="575"/>
        <v>15258.148180355651</v>
      </c>
      <c r="EB369" s="21">
        <f t="shared" si="576"/>
        <v>14227.839055833325</v>
      </c>
      <c r="EC369" s="21">
        <f t="shared" si="577"/>
        <v>13206.186746142917</v>
      </c>
      <c r="ED369" s="21">
        <f t="shared" si="578"/>
        <v>12204.113307426955</v>
      </c>
      <c r="EE369" s="21">
        <f t="shared" si="579"/>
        <v>11230.77447337261</v>
      </c>
      <c r="EF369" s="21">
        <f t="shared" si="580"/>
        <v>10293.615784598274</v>
      </c>
      <c r="EG369" s="21">
        <f t="shared" si="581"/>
        <v>9398.4677019398259</v>
      </c>
      <c r="EH369" s="21">
        <f t="shared" si="582"/>
        <v>8549.6691883279163</v>
      </c>
      <c r="EI369" s="21">
        <f t="shared" si="583"/>
        <v>7750.2102875660803</v>
      </c>
      <c r="EJ369" s="21">
        <f t="shared" si="584"/>
        <v>7001.8854599145134</v>
      </c>
      <c r="EK369" s="21">
        <f t="shared" si="585"/>
        <v>6305.450748072768</v>
      </c>
      <c r="EL369" s="21">
        <f t="shared" si="586"/>
        <v>5660.7791597611149</v>
      </c>
      <c r="EM369" s="21">
        <f t="shared" si="587"/>
        <v>5067.0099025181607</v>
      </c>
      <c r="EN369" s="21">
        <f t="shared" si="588"/>
        <v>4522.688249855757</v>
      </c>
      <c r="EO369" s="21">
        <f t="shared" si="589"/>
        <v>4025.8938291056857</v>
      </c>
      <c r="EP369" s="21">
        <f t="shared" si="590"/>
        <v>3574.3559872255141</v>
      </c>
      <c r="EQ369" s="21">
        <f t="shared" si="591"/>
        <v>3165.5556091190424</v>
      </c>
      <c r="ER369" s="21">
        <f t="shared" si="592"/>
        <v>2796.8133389221443</v>
      </c>
      <c r="ES369" s="21">
        <f t="shared" si="593"/>
        <v>2465.3645989928623</v>
      </c>
      <c r="ET369" s="21">
        <f t="shared" si="594"/>
        <v>2168.4221280100323</v>
      </c>
      <c r="EU369" s="21">
        <f t="shared" si="595"/>
        <v>1903.2269844251239</v>
      </c>
      <c r="EV369" s="21">
        <f t="shared" si="596"/>
        <v>1667.0891007339062</v>
      </c>
      <c r="EW369" s="21">
        <f t="shared" si="597"/>
        <v>1457.4185434007211</v>
      </c>
      <c r="EX369" s="21">
        <f t="shared" si="598"/>
        <v>1271.7486474538834</v>
      </c>
      <c r="EY369" s="21">
        <f t="shared" si="599"/>
        <v>1107.7521669234532</v>
      </c>
      <c r="EZ369" s="21">
        <f t="shared" si="600"/>
        <v>963.25152393308372</v>
      </c>
      <c r="FA369" s="21">
        <f t="shared" si="601"/>
        <v>836.22416007980394</v>
      </c>
      <c r="FB369" s="21">
        <f t="shared" si="602"/>
        <v>724.80390178076436</v>
      </c>
      <c r="FC369" s="21">
        <f t="shared" si="603"/>
        <v>627.27915295859725</v>
      </c>
      <c r="FD369" s="21">
        <f t="shared" si="604"/>
        <v>542.08862874640454</v>
      </c>
      <c r="FE369" s="21">
        <f t="shared" si="605"/>
        <v>467.81524659422217</v>
      </c>
      <c r="FF369" s="22">
        <f t="shared" si="606"/>
        <v>2795.989030890677</v>
      </c>
    </row>
    <row r="370" spans="1:162" ht="15.5" x14ac:dyDescent="0.35">
      <c r="A370" s="4" t="s">
        <v>176</v>
      </c>
      <c r="B370" s="18">
        <f>[1]InputData!C163</f>
        <v>602002</v>
      </c>
      <c r="C370" s="19">
        <f>'[1]Cenários obesidade'!B165</f>
        <v>28.127653577197165</v>
      </c>
      <c r="D370" s="19">
        <f>'[1]Cenários obesidade'!C165</f>
        <v>5.329454643744862</v>
      </c>
      <c r="E370" s="19">
        <f>'[1]Cenários obesidade'!D165</f>
        <v>30.940418934916881</v>
      </c>
      <c r="F370" s="19">
        <f>'[1]Cenários obesidade'!E165</f>
        <v>5.8624001081193482</v>
      </c>
      <c r="G370" s="20">
        <f t="shared" si="459"/>
        <v>3.3191177355281112</v>
      </c>
      <c r="H370" s="21">
        <f t="shared" si="460"/>
        <v>0.18780559074373612</v>
      </c>
      <c r="I370" s="20">
        <f t="shared" si="461"/>
        <v>3.4144279153324364</v>
      </c>
      <c r="J370" s="22">
        <f t="shared" si="462"/>
        <v>0.18780559074373612</v>
      </c>
      <c r="K370" s="20">
        <f t="shared" si="463"/>
        <v>342.8489751638744</v>
      </c>
      <c r="L370" s="21">
        <f t="shared" si="464"/>
        <v>282.04867623926265</v>
      </c>
      <c r="M370" s="21">
        <f t="shared" si="465"/>
        <v>462.73327706190486</v>
      </c>
      <c r="N370" s="21">
        <f t="shared" si="466"/>
        <v>726.93786533612251</v>
      </c>
      <c r="O370" s="21">
        <f t="shared" si="467"/>
        <v>1097.2795882911255</v>
      </c>
      <c r="P370" s="21"/>
      <c r="Q370" s="21">
        <f t="shared" si="468"/>
        <v>1596.3689900102222</v>
      </c>
      <c r="R370" s="21">
        <f t="shared" si="469"/>
        <v>2244.6853253886261</v>
      </c>
      <c r="S370" s="21"/>
      <c r="T370" s="21">
        <f t="shared" si="470"/>
        <v>3058.2838136334622</v>
      </c>
      <c r="U370" s="21">
        <f t="shared" si="471"/>
        <v>4046.6122195054108</v>
      </c>
      <c r="V370" s="21"/>
      <c r="W370" s="21">
        <f t="shared" si="472"/>
        <v>5210.7165021252395</v>
      </c>
      <c r="X370" s="21">
        <f t="shared" si="473"/>
        <v>6542.0724156880524</v>
      </c>
      <c r="Y370" s="21"/>
      <c r="Z370" s="21">
        <f t="shared" si="474"/>
        <v>8022.2012093831809</v>
      </c>
      <c r="AA370" s="21">
        <f t="shared" si="475"/>
        <v>9623.1282691725446</v>
      </c>
      <c r="AB370" s="21"/>
      <c r="AC370" s="21">
        <f t="shared" si="476"/>
        <v>11308.641108314665</v>
      </c>
      <c r="AD370" s="21">
        <f t="shared" si="477"/>
        <v>13036.213440001999</v>
      </c>
      <c r="AE370" s="21"/>
      <c r="AF370" s="21">
        <f t="shared" si="478"/>
        <v>14759.396823003202</v>
      </c>
      <c r="AG370" s="21">
        <f t="shared" si="479"/>
        <v>16430.4466695591</v>
      </c>
      <c r="AH370" s="21"/>
      <c r="AI370" s="21">
        <f t="shared" si="480"/>
        <v>18002.945775225551</v>
      </c>
      <c r="AJ370" s="21">
        <f t="shared" si="481"/>
        <v>19434.21191253094</v>
      </c>
      <c r="AK370" s="21"/>
      <c r="AL370" s="21">
        <f t="shared" si="482"/>
        <v>20687.31932985668</v>
      </c>
      <c r="AM370" s="21">
        <f t="shared" si="483"/>
        <v>21732.618785530431</v>
      </c>
      <c r="AN370" s="21">
        <f t="shared" si="484"/>
        <v>22548.698767457103</v>
      </c>
      <c r="AO370" s="21">
        <f t="shared" si="485"/>
        <v>23122.784823055565</v>
      </c>
      <c r="AP370" s="21">
        <f t="shared" si="486"/>
        <v>23450.619393355097</v>
      </c>
      <c r="AQ370" s="21">
        <f t="shared" si="487"/>
        <v>23535.898266135224</v>
      </c>
      <c r="AR370" s="21">
        <f t="shared" si="488"/>
        <v>23389.360763788885</v>
      </c>
      <c r="AS370" s="21">
        <f t="shared" si="489"/>
        <v>23027.639688896703</v>
      </c>
      <c r="AT370" s="21">
        <f t="shared" si="490"/>
        <v>22471.975612740411</v>
      </c>
      <c r="AU370" s="21">
        <f t="shared" si="491"/>
        <v>21746.890692804565</v>
      </c>
      <c r="AV370" s="21">
        <f t="shared" si="492"/>
        <v>20878.902435974589</v>
      </c>
      <c r="AW370" s="21">
        <f t="shared" si="493"/>
        <v>19895.340152216151</v>
      </c>
      <c r="AX370" s="21">
        <f t="shared" si="494"/>
        <v>18823.308391028844</v>
      </c>
      <c r="AY370" s="21">
        <f t="shared" si="495"/>
        <v>17688.824076280671</v>
      </c>
      <c r="AZ370" s="21">
        <f t="shared" si="496"/>
        <v>16516.138510791054</v>
      </c>
      <c r="BA370" s="21">
        <f t="shared" si="497"/>
        <v>15327.242595095991</v>
      </c>
      <c r="BB370" s="21">
        <f t="shared" si="498"/>
        <v>14141.543776397362</v>
      </c>
      <c r="BC370" s="21">
        <f t="shared" si="499"/>
        <v>12975.696379312374</v>
      </c>
      <c r="BD370" s="21">
        <f t="shared" si="500"/>
        <v>11843.562811634094</v>
      </c>
      <c r="BE370" s="21">
        <f t="shared" si="501"/>
        <v>10756.281290055911</v>
      </c>
      <c r="BF370" s="21">
        <f t="shared" si="502"/>
        <v>9722.4157311158688</v>
      </c>
      <c r="BG370" s="21">
        <f t="shared" si="503"/>
        <v>8748.1648307470168</v>
      </c>
      <c r="BH370" s="21">
        <f t="shared" si="504"/>
        <v>7837.6096716174852</v>
      </c>
      <c r="BI370" s="21">
        <f t="shared" si="505"/>
        <v>6992.9820665082207</v>
      </c>
      <c r="BJ370" s="21">
        <f t="shared" si="506"/>
        <v>6214.9389524264188</v>
      </c>
      <c r="BK370" s="21">
        <f t="shared" si="507"/>
        <v>5502.8312497863062</v>
      </c>
      <c r="BL370" s="21">
        <f t="shared" si="508"/>
        <v>4854.9585179995374</v>
      </c>
      <c r="BM370" s="21">
        <f t="shared" si="509"/>
        <v>4268.8033578223021</v>
      </c>
      <c r="BN370" s="21">
        <f t="shared" si="510"/>
        <v>3741.241767236575</v>
      </c>
      <c r="BO370" s="21">
        <f t="shared" si="511"/>
        <v>3268.727526804264</v>
      </c>
      <c r="BP370" s="21">
        <f t="shared" si="512"/>
        <v>2847.4501775914364</v>
      </c>
      <c r="BQ370" s="21">
        <f t="shared" si="513"/>
        <v>2473.4672856565876</v>
      </c>
      <c r="BR370" s="21">
        <f t="shared" si="514"/>
        <v>2142.8125004898352</v>
      </c>
      <c r="BS370" s="21">
        <f t="shared" si="515"/>
        <v>1851.5814559581552</v>
      </c>
      <c r="BT370" s="21">
        <f t="shared" si="516"/>
        <v>1595.9978785685882</v>
      </c>
      <c r="BU370" s="21">
        <f t="shared" si="517"/>
        <v>1372.4624049919669</v>
      </c>
      <c r="BV370" s="21">
        <f t="shared" si="518"/>
        <v>1177.5866109224028</v>
      </c>
      <c r="BW370" s="21">
        <f t="shared" si="519"/>
        <v>1008.2146536452127</v>
      </c>
      <c r="BX370" s="21">
        <f t="shared" si="520"/>
        <v>861.43476267150913</v>
      </c>
      <c r="BY370" s="21">
        <f t="shared" si="521"/>
        <v>734.58260243361588</v>
      </c>
      <c r="BZ370" s="21">
        <f t="shared" si="522"/>
        <v>625.23829885918155</v>
      </c>
      <c r="CA370" s="21">
        <f t="shared" si="523"/>
        <v>531.21868338762329</v>
      </c>
      <c r="CB370" s="21">
        <f t="shared" si="524"/>
        <v>450.56607518845937</v>
      </c>
      <c r="CC370" s="21">
        <f t="shared" si="525"/>
        <v>381.5347029399785</v>
      </c>
      <c r="CD370" s="21">
        <f t="shared" si="526"/>
        <v>322.57566664225709</v>
      </c>
      <c r="CE370" s="21">
        <f t="shared" si="527"/>
        <v>272.32116037949271</v>
      </c>
      <c r="CF370" s="21">
        <f t="shared" si="528"/>
        <v>229.56851980758739</v>
      </c>
      <c r="CG370" s="21">
        <f t="shared" si="529"/>
        <v>193.26452324665712</v>
      </c>
      <c r="CH370" s="21">
        <f t="shared" si="530"/>
        <v>162.49026154544171</v>
      </c>
      <c r="CI370" s="21">
        <f t="shared" si="531"/>
        <v>136.44679772900071</v>
      </c>
      <c r="CJ370" s="21">
        <f t="shared" si="532"/>
        <v>114.44176088672849</v>
      </c>
      <c r="CK370" s="21">
        <f t="shared" si="533"/>
        <v>95.876957705160734</v>
      </c>
      <c r="CL370" s="22">
        <f t="shared" si="534"/>
        <v>479.7731886469424</v>
      </c>
      <c r="CM370" s="20">
        <f t="shared" si="535"/>
        <v>50.895709794090486</v>
      </c>
      <c r="CN370" s="21">
        <f t="shared" si="536"/>
        <v>49.935957551933946</v>
      </c>
      <c r="CO370" s="21">
        <f t="shared" si="537"/>
        <v>89.347686650451124</v>
      </c>
      <c r="CP370" s="21">
        <f t="shared" si="538"/>
        <v>152.66962116739521</v>
      </c>
      <c r="CQ370" s="21">
        <f t="shared" si="539"/>
        <v>250.0250748362472</v>
      </c>
      <c r="CR370" s="21">
        <f t="shared" si="540"/>
        <v>393.7145496943661</v>
      </c>
      <c r="CS370" s="21">
        <f t="shared" si="541"/>
        <v>597.88016702918787</v>
      </c>
      <c r="CT370" s="21">
        <f t="shared" si="542"/>
        <v>877.86650645300131</v>
      </c>
      <c r="CU370" s="21">
        <f t="shared" si="543"/>
        <v>1249.2937524559929</v>
      </c>
      <c r="CV370" s="21">
        <f t="shared" si="544"/>
        <v>1726.9031808881077</v>
      </c>
      <c r="CW370" s="21">
        <f t="shared" si="545"/>
        <v>2323.2736223645893</v>
      </c>
      <c r="CX370" s="21">
        <f t="shared" si="546"/>
        <v>3047.5337001685989</v>
      </c>
      <c r="CY370" s="21">
        <f t="shared" si="547"/>
        <v>3904.2038694828484</v>
      </c>
      <c r="CZ370" s="21">
        <f t="shared" si="548"/>
        <v>4892.2932681854545</v>
      </c>
      <c r="DA370" s="21">
        <f t="shared" si="549"/>
        <v>6004.7509817210375</v>
      </c>
      <c r="DB370" s="21">
        <f t="shared" si="550"/>
        <v>7228.3339078384606</v>
      </c>
      <c r="DC370" s="21">
        <f t="shared" si="551"/>
        <v>8543.9098490567048</v>
      </c>
      <c r="DD370" s="21">
        <f t="shared" si="552"/>
        <v>9927.1709540225966</v>
      </c>
      <c r="DE370" s="21">
        <f t="shared" si="553"/>
        <v>11349.69465868662</v>
      </c>
      <c r="DF370" s="21">
        <f t="shared" si="554"/>
        <v>12780.260887272476</v>
      </c>
      <c r="DG370" s="21">
        <f t="shared" si="555"/>
        <v>14186.317695569773</v>
      </c>
      <c r="DH370" s="21">
        <f t="shared" si="556"/>
        <v>15535.483187843814</v>
      </c>
      <c r="DI370" s="21">
        <f t="shared" si="557"/>
        <v>16796.978270248252</v>
      </c>
      <c r="DJ370" s="21">
        <f t="shared" si="558"/>
        <v>17942.900356169448</v>
      </c>
      <c r="DK370" s="21">
        <f t="shared" si="559"/>
        <v>18949.269633659405</v>
      </c>
      <c r="DL370" s="21">
        <f t="shared" si="560"/>
        <v>19796.80392221074</v>
      </c>
      <c r="DM370" s="21">
        <f t="shared" si="561"/>
        <v>20471.402711524999</v>
      </c>
      <c r="DN370" s="21">
        <f t="shared" si="562"/>
        <v>20964.34342698376</v>
      </c>
      <c r="DO370" s="21">
        <f t="shared" si="563"/>
        <v>21272.211696744769</v>
      </c>
      <c r="DP370" s="21">
        <f t="shared" si="564"/>
        <v>21396.60147749781</v>
      </c>
      <c r="DQ370" s="21">
        <f t="shared" si="565"/>
        <v>21343.630028765572</v>
      </c>
      <c r="DR370" s="21">
        <f t="shared" si="566"/>
        <v>21123.317120705749</v>
      </c>
      <c r="DS370" s="21">
        <f t="shared" si="567"/>
        <v>20748.878100935312</v>
      </c>
      <c r="DT370" s="21">
        <f t="shared" si="568"/>
        <v>20235.977343655391</v>
      </c>
      <c r="DU370" s="21">
        <f t="shared" si="569"/>
        <v>19601.983068918646</v>
      </c>
      <c r="DV370" s="21">
        <f t="shared" si="570"/>
        <v>18865.257452887909</v>
      </c>
      <c r="DW370" s="21">
        <f t="shared" si="571"/>
        <v>18044.508167803833</v>
      </c>
      <c r="DX370" s="21">
        <f t="shared" si="572"/>
        <v>17158.219675385662</v>
      </c>
      <c r="DY370" s="21">
        <f t="shared" si="573"/>
        <v>16224.175274857622</v>
      </c>
      <c r="DZ370" s="21">
        <f t="shared" si="574"/>
        <v>15259.074441735267</v>
      </c>
      <c r="EA370" s="21">
        <f t="shared" si="575"/>
        <v>14278.244603020805</v>
      </c>
      <c r="EB370" s="21">
        <f t="shared" si="576"/>
        <v>13295.442268853853</v>
      </c>
      <c r="EC370" s="21">
        <f t="shared" si="577"/>
        <v>12322.735369532506</v>
      </c>
      <c r="ED370" s="21">
        <f t="shared" si="578"/>
        <v>11370.456646162545</v>
      </c>
      <c r="EE370" s="21">
        <f t="shared" si="579"/>
        <v>10447.216880614465</v>
      </c>
      <c r="EF370" s="21">
        <f t="shared" si="580"/>
        <v>9559.9664674891446</v>
      </c>
      <c r="EG370" s="21">
        <f t="shared" si="581"/>
        <v>8714.0941603227384</v>
      </c>
      <c r="EH370" s="21">
        <f t="shared" si="582"/>
        <v>7913.5526044851076</v>
      </c>
      <c r="EI370" s="21">
        <f t="shared" si="583"/>
        <v>7161.0013523982389</v>
      </c>
      <c r="EJ370" s="21">
        <f t="shared" si="584"/>
        <v>6457.9593153278056</v>
      </c>
      <c r="EK370" s="21">
        <f t="shared" si="585"/>
        <v>5804.9599348874854</v>
      </c>
      <c r="EL370" s="21">
        <f t="shared" si="586"/>
        <v>5201.7036746139765</v>
      </c>
      <c r="EM370" s="21">
        <f t="shared" si="587"/>
        <v>4647.2036770163941</v>
      </c>
      <c r="EN370" s="21">
        <f t="shared" si="588"/>
        <v>4139.9215634314496</v>
      </c>
      <c r="EO370" s="21">
        <f t="shared" si="589"/>
        <v>3677.8913482288581</v>
      </c>
      <c r="EP370" s="21">
        <f t="shared" si="590"/>
        <v>3258.8302842076332</v>
      </c>
      <c r="EQ370" s="21">
        <f t="shared" si="591"/>
        <v>2880.2361515626089</v>
      </c>
      <c r="ER370" s="21">
        <f t="shared" si="592"/>
        <v>2539.4710552265788</v>
      </c>
      <c r="ES370" s="21">
        <f t="shared" si="593"/>
        <v>2233.8322165480381</v>
      </c>
      <c r="ET370" s="21">
        <f t="shared" si="594"/>
        <v>1960.6105500332092</v>
      </c>
      <c r="EU370" s="21">
        <f t="shared" si="595"/>
        <v>1717.1380206367098</v>
      </c>
      <c r="EV370" s="21">
        <f t="shared" si="596"/>
        <v>1500.8248984756783</v>
      </c>
      <c r="EW370" s="21">
        <f t="shared" si="597"/>
        <v>1309.1880818185625</v>
      </c>
      <c r="EX370" s="21">
        <f t="shared" si="598"/>
        <v>1139.8716605116399</v>
      </c>
      <c r="EY370" s="21">
        <f t="shared" si="599"/>
        <v>990.66085375187299</v>
      </c>
      <c r="EZ370" s="21">
        <f t="shared" si="600"/>
        <v>859.49038965334694</v>
      </c>
      <c r="FA370" s="21">
        <f t="shared" si="601"/>
        <v>744.44830888692832</v>
      </c>
      <c r="FB370" s="21">
        <f t="shared" si="602"/>
        <v>643.77607859073362</v>
      </c>
      <c r="FC370" s="21">
        <f t="shared" si="603"/>
        <v>555.86580191090684</v>
      </c>
      <c r="FD370" s="21">
        <f t="shared" si="604"/>
        <v>479.25520765856919</v>
      </c>
      <c r="FE370" s="21">
        <f t="shared" si="605"/>
        <v>412.6210071559114</v>
      </c>
      <c r="FF370" s="22">
        <f t="shared" si="606"/>
        <v>2426.2386075617947</v>
      </c>
    </row>
    <row r="371" spans="1:162" ht="15.5" x14ac:dyDescent="0.35">
      <c r="A371" s="4" t="s">
        <v>177</v>
      </c>
      <c r="B371" s="18">
        <f>[1]InputData!C164</f>
        <v>561881</v>
      </c>
      <c r="C371" s="19">
        <f>'[1]Cenários obesidade'!B166</f>
        <v>28.074525121036878</v>
      </c>
      <c r="D371" s="19">
        <f>'[1]Cenários obesidade'!C166</f>
        <v>5.2770281412323365</v>
      </c>
      <c r="E371" s="19">
        <f>'[1]Cenários obesidade'!D166</f>
        <v>30.881977633140565</v>
      </c>
      <c r="F371" s="19">
        <f>'[1]Cenários obesidade'!E166</f>
        <v>5.8047309553555699</v>
      </c>
      <c r="G371" s="20">
        <f t="shared" si="459"/>
        <v>3.3175020711536374</v>
      </c>
      <c r="H371" s="21">
        <f t="shared" si="460"/>
        <v>0.18633579726912472</v>
      </c>
      <c r="I371" s="20">
        <f t="shared" si="461"/>
        <v>3.4128122509579621</v>
      </c>
      <c r="J371" s="22">
        <f t="shared" si="462"/>
        <v>0.18633579726912472</v>
      </c>
      <c r="K371" s="20">
        <f t="shared" si="463"/>
        <v>301.37829214085292</v>
      </c>
      <c r="L371" s="21">
        <f t="shared" si="464"/>
        <v>252.021700543246</v>
      </c>
      <c r="M371" s="21">
        <f t="shared" si="465"/>
        <v>416.302505583315</v>
      </c>
      <c r="N371" s="21">
        <f t="shared" si="466"/>
        <v>658.0469347633715</v>
      </c>
      <c r="O371" s="21">
        <f t="shared" si="467"/>
        <v>998.8437782178878</v>
      </c>
      <c r="P371" s="21"/>
      <c r="Q371" s="21">
        <f t="shared" si="468"/>
        <v>1460.474277049077</v>
      </c>
      <c r="R371" s="21">
        <f t="shared" si="469"/>
        <v>2062.8821222312181</v>
      </c>
      <c r="S371" s="21"/>
      <c r="T371" s="21">
        <f t="shared" si="470"/>
        <v>2821.9514198650982</v>
      </c>
      <c r="U371" s="21">
        <f t="shared" si="471"/>
        <v>3747.3616838956573</v>
      </c>
      <c r="V371" s="21"/>
      <c r="W371" s="21">
        <f t="shared" si="472"/>
        <v>4840.7966308060104</v>
      </c>
      <c r="X371" s="21">
        <f t="shared" si="473"/>
        <v>6094.7458968814835</v>
      </c>
      <c r="Y371" s="21"/>
      <c r="Z371" s="21">
        <f t="shared" si="474"/>
        <v>7492.0641100649073</v>
      </c>
      <c r="AA371" s="21">
        <f t="shared" si="475"/>
        <v>9006.3547917134638</v>
      </c>
      <c r="AB371" s="21"/>
      <c r="AC371" s="21">
        <f t="shared" si="476"/>
        <v>10603.144702990287</v>
      </c>
      <c r="AD371" s="21">
        <f t="shared" si="477"/>
        <v>12241.723685189534</v>
      </c>
      <c r="AE371" s="21"/>
      <c r="AF371" s="21">
        <f t="shared" si="478"/>
        <v>13877.45796138112</v>
      </c>
      <c r="AG371" s="21">
        <f t="shared" si="479"/>
        <v>15464.347942373619</v>
      </c>
      <c r="AH371" s="21"/>
      <c r="AI371" s="21">
        <f t="shared" si="480"/>
        <v>16957.59582201581</v>
      </c>
      <c r="AJ371" s="21">
        <f t="shared" si="481"/>
        <v>18315.969913000728</v>
      </c>
      <c r="AK371" s="21"/>
      <c r="AL371" s="21">
        <f t="shared" si="482"/>
        <v>19503.794812792752</v>
      </c>
      <c r="AM371" s="21">
        <f t="shared" si="483"/>
        <v>20492.450665259428</v>
      </c>
      <c r="AN371" s="21">
        <f t="shared" si="484"/>
        <v>21261.322633562992</v>
      </c>
      <c r="AO371" s="21">
        <f t="shared" si="485"/>
        <v>21798.196093965624</v>
      </c>
      <c r="AP371" s="21">
        <f t="shared" si="486"/>
        <v>22099.138786039744</v>
      </c>
      <c r="AQ371" s="21">
        <f t="shared" si="487"/>
        <v>22167.945146340793</v>
      </c>
      <c r="AR371" s="21">
        <f t="shared" si="488"/>
        <v>22015.239258244997</v>
      </c>
      <c r="AS371" s="21">
        <f t="shared" si="489"/>
        <v>21657.341862288289</v>
      </c>
      <c r="AT371" s="21">
        <f t="shared" si="490"/>
        <v>21115.005439093733</v>
      </c>
      <c r="AU371" s="21">
        <f t="shared" si="491"/>
        <v>20412.111910260923</v>
      </c>
      <c r="AV371" s="21">
        <f t="shared" si="492"/>
        <v>19574.412629649749</v>
      </c>
      <c r="AW371" s="21">
        <f t="shared" si="493"/>
        <v>18628.372563260193</v>
      </c>
      <c r="AX371" s="21">
        <f t="shared" si="494"/>
        <v>17600.162032725817</v>
      </c>
      <c r="AY371" s="21">
        <f t="shared" si="495"/>
        <v>16514.821801062462</v>
      </c>
      <c r="AZ371" s="21">
        <f t="shared" si="496"/>
        <v>15395.611774062641</v>
      </c>
      <c r="BA371" s="21">
        <f t="shared" si="497"/>
        <v>14263.540858766493</v>
      </c>
      <c r="BB371" s="21">
        <f t="shared" si="498"/>
        <v>13137.06583263693</v>
      </c>
      <c r="BC371" s="21">
        <f t="shared" si="499"/>
        <v>12031.940384067047</v>
      </c>
      <c r="BD371" s="21">
        <f t="shared" si="500"/>
        <v>10961.191512111334</v>
      </c>
      <c r="BE371" s="21">
        <f t="shared" si="501"/>
        <v>9935.1988093393484</v>
      </c>
      <c r="BF371" s="21">
        <f t="shared" si="502"/>
        <v>8961.8523217000838</v>
      </c>
      <c r="BG371" s="21">
        <f t="shared" si="503"/>
        <v>8046.7662027607939</v>
      </c>
      <c r="BH371" s="21">
        <f t="shared" si="504"/>
        <v>7193.5278104288936</v>
      </c>
      <c r="BI371" s="21">
        <f t="shared" si="505"/>
        <v>6403.9648453672189</v>
      </c>
      <c r="BJ371" s="21">
        <f t="shared" si="506"/>
        <v>5678.4162863482852</v>
      </c>
      <c r="BK371" s="21">
        <f t="shared" si="507"/>
        <v>5015.9959973023133</v>
      </c>
      <c r="BL371" s="21">
        <f t="shared" si="508"/>
        <v>4414.8407922987244</v>
      </c>
      <c r="BM371" s="21">
        <f t="shared" si="509"/>
        <v>3872.3373379033828</v>
      </c>
      <c r="BN371" s="21">
        <f t="shared" si="510"/>
        <v>3385.3244880990419</v>
      </c>
      <c r="BO371" s="21">
        <f t="shared" si="511"/>
        <v>2950.269465709704</v>
      </c>
      <c r="BP371" s="21">
        <f t="shared" si="512"/>
        <v>2563.4177359413025</v>
      </c>
      <c r="BQ371" s="21">
        <f t="shared" si="513"/>
        <v>2220.9174918675799</v>
      </c>
      <c r="BR371" s="21">
        <f t="shared" si="514"/>
        <v>1918.9204303001998</v>
      </c>
      <c r="BS371" s="21">
        <f t="shared" si="515"/>
        <v>1653.660987017711</v>
      </c>
      <c r="BT371" s="21">
        <f t="shared" si="516"/>
        <v>1421.5164716123852</v>
      </c>
      <c r="BU371" s="21">
        <f t="shared" si="517"/>
        <v>1219.0506408524104</v>
      </c>
      <c r="BV371" s="21">
        <f t="shared" si="518"/>
        <v>1043.0432179033946</v>
      </c>
      <c r="BW371" s="21">
        <f t="shared" si="519"/>
        <v>890.50773999554099</v>
      </c>
      <c r="BX371" s="21">
        <f t="shared" si="520"/>
        <v>758.69993030339811</v>
      </c>
      <c r="BY371" s="21">
        <f t="shared" si="521"/>
        <v>645.11856619623893</v>
      </c>
      <c r="BZ371" s="21">
        <f t="shared" si="522"/>
        <v>547.50057544524464</v>
      </c>
      <c r="CA371" s="21">
        <f t="shared" si="523"/>
        <v>463.81184936159787</v>
      </c>
      <c r="CB371" s="21">
        <f t="shared" si="524"/>
        <v>392.23502792410488</v>
      </c>
      <c r="CC371" s="21">
        <f t="shared" si="525"/>
        <v>331.15529397834507</v>
      </c>
      <c r="CD371" s="21">
        <f t="shared" si="526"/>
        <v>279.14501597511014</v>
      </c>
      <c r="CE371" s="21">
        <f t="shared" si="527"/>
        <v>234.94790371214575</v>
      </c>
      <c r="CF371" s="21">
        <f t="shared" si="528"/>
        <v>197.46318976608043</v>
      </c>
      <c r="CG371" s="21">
        <f t="shared" si="529"/>
        <v>165.7302201541888</v>
      </c>
      <c r="CH371" s="21">
        <f t="shared" si="530"/>
        <v>138.91372991244427</v>
      </c>
      <c r="CI371" s="21">
        <f t="shared" si="531"/>
        <v>116.28999083220428</v>
      </c>
      <c r="CJ371" s="21">
        <f t="shared" si="532"/>
        <v>97.233947445110005</v>
      </c>
      <c r="CK371" s="21">
        <f t="shared" si="533"/>
        <v>81.207401285123197</v>
      </c>
      <c r="CL371" s="22">
        <f t="shared" si="534"/>
        <v>398.88811806171964</v>
      </c>
      <c r="CM371" s="20">
        <f t="shared" si="535"/>
        <v>43.669112126968898</v>
      </c>
      <c r="CN371" s="21">
        <f t="shared" si="536"/>
        <v>43.608379647978552</v>
      </c>
      <c r="CO371" s="21">
        <f t="shared" si="537"/>
        <v>78.667956784668021</v>
      </c>
      <c r="CP371" s="21">
        <f t="shared" si="538"/>
        <v>135.43284358123745</v>
      </c>
      <c r="CQ371" s="21">
        <f t="shared" si="539"/>
        <v>223.32335701895235</v>
      </c>
      <c r="CR371" s="21">
        <f t="shared" si="540"/>
        <v>353.87907872783489</v>
      </c>
      <c r="CS371" s="21">
        <f t="shared" si="541"/>
        <v>540.47200675550391</v>
      </c>
      <c r="CT371" s="21">
        <f t="shared" si="542"/>
        <v>797.72519288919739</v>
      </c>
      <c r="CU371" s="21">
        <f t="shared" si="543"/>
        <v>1140.6464121537629</v>
      </c>
      <c r="CV371" s="21">
        <f t="shared" si="544"/>
        <v>1583.5299645175476</v>
      </c>
      <c r="CW371" s="21">
        <f t="shared" si="545"/>
        <v>2138.7189167698293</v>
      </c>
      <c r="CX371" s="21">
        <f t="shared" si="546"/>
        <v>2815.3478399941155</v>
      </c>
      <c r="CY371" s="21">
        <f t="shared" si="547"/>
        <v>3618.1975145839315</v>
      </c>
      <c r="CZ371" s="21">
        <f t="shared" si="548"/>
        <v>4546.7863930377989</v>
      </c>
      <c r="DA371" s="21">
        <f t="shared" si="549"/>
        <v>5594.8002733880039</v>
      </c>
      <c r="DB371" s="21">
        <f t="shared" si="550"/>
        <v>6749.9257328540107</v>
      </c>
      <c r="DC371" s="21">
        <f t="shared" si="551"/>
        <v>7994.1101330745323</v>
      </c>
      <c r="DD371" s="21">
        <f t="shared" si="552"/>
        <v>9304.227640054989</v>
      </c>
      <c r="DE371" s="21">
        <f t="shared" si="553"/>
        <v>10653.092314901478</v>
      </c>
      <c r="DF371" s="21">
        <f t="shared" si="554"/>
        <v>12010.730157238775</v>
      </c>
      <c r="DG371" s="21">
        <f t="shared" si="555"/>
        <v>13345.804458123386</v>
      </c>
      <c r="DH371" s="21">
        <f t="shared" si="556"/>
        <v>14627.083531775093</v>
      </c>
      <c r="DI371" s="21">
        <f t="shared" si="557"/>
        <v>15824.845828239397</v>
      </c>
      <c r="DJ371" s="21">
        <f t="shared" si="558"/>
        <v>16912.132388892671</v>
      </c>
      <c r="DK371" s="21">
        <f t="shared" si="559"/>
        <v>17865.777730802041</v>
      </c>
      <c r="DL371" s="21">
        <f t="shared" si="560"/>
        <v>18667.17449082563</v>
      </c>
      <c r="DM371" s="21">
        <f t="shared" si="561"/>
        <v>19302.75170445209</v>
      </c>
      <c r="DN371" s="21">
        <f t="shared" si="562"/>
        <v>19764.169119979404</v>
      </c>
      <c r="DO371" s="21">
        <f t="shared" si="563"/>
        <v>20048.248794527233</v>
      </c>
      <c r="DP371" s="21">
        <f t="shared" si="564"/>
        <v>20156.679416669205</v>
      </c>
      <c r="DQ371" s="21">
        <f t="shared" si="565"/>
        <v>20095.538022906891</v>
      </c>
      <c r="DR371" s="21">
        <f t="shared" si="566"/>
        <v>19874.678220608956</v>
      </c>
      <c r="DS371" s="21">
        <f t="shared" si="567"/>
        <v>19507.034281143911</v>
      </c>
      <c r="DT371" s="21">
        <f t="shared" si="568"/>
        <v>19007.887343327588</v>
      </c>
      <c r="DU371" s="21">
        <f t="shared" si="569"/>
        <v>18394.134391104817</v>
      </c>
      <c r="DV371" s="21">
        <f t="shared" si="570"/>
        <v>17683.5935559112</v>
      </c>
      <c r="DW371" s="21">
        <f t="shared" si="571"/>
        <v>16894.371472075272</v>
      </c>
      <c r="DX371" s="21">
        <f t="shared" si="572"/>
        <v>16044.310574456644</v>
      </c>
      <c r="DY371" s="21">
        <f t="shared" si="573"/>
        <v>15150.526902036976</v>
      </c>
      <c r="DZ371" s="21">
        <f t="shared" si="574"/>
        <v>14229.0425261622</v>
      </c>
      <c r="EA371" s="21">
        <f t="shared" si="575"/>
        <v>13294.511373235626</v>
      </c>
      <c r="EB371" s="21">
        <f t="shared" si="576"/>
        <v>12360.033045356953</v>
      </c>
      <c r="EC371" s="21">
        <f t="shared" si="577"/>
        <v>11437.046243050256</v>
      </c>
      <c r="ED371" s="21">
        <f t="shared" si="578"/>
        <v>10535.291471991517</v>
      </c>
      <c r="EE371" s="21">
        <f t="shared" si="579"/>
        <v>9662.8317324623004</v>
      </c>
      <c r="EF371" s="21">
        <f t="shared" si="580"/>
        <v>8826.1196826759133</v>
      </c>
      <c r="EG371" s="21">
        <f t="shared" si="581"/>
        <v>8030.1001640849718</v>
      </c>
      <c r="EH371" s="21">
        <f t="shared" si="582"/>
        <v>7278.3378137198424</v>
      </c>
      <c r="EI371" s="21">
        <f t="shared" si="583"/>
        <v>6573.1606161775344</v>
      </c>
      <c r="EJ371" s="21">
        <f t="shared" si="584"/>
        <v>5915.8115380794425</v>
      </c>
      <c r="EK371" s="21">
        <f t="shared" si="585"/>
        <v>5306.6017358445497</v>
      </c>
      <c r="EL371" s="21">
        <f t="shared" si="586"/>
        <v>4745.0601526151668</v>
      </c>
      <c r="EM371" s="21">
        <f t="shared" si="587"/>
        <v>4230.0755631753418</v>
      </c>
      <c r="EN371" s="21">
        <f t="shared" si="588"/>
        <v>3760.028247575252</v>
      </c>
      <c r="EO371" s="21">
        <f t="shared" si="589"/>
        <v>3332.9094522256401</v>
      </c>
      <c r="EP371" s="21">
        <f t="shared" si="590"/>
        <v>2946.4276220903889</v>
      </c>
      <c r="EQ371" s="21">
        <f t="shared" si="591"/>
        <v>2598.101060165392</v>
      </c>
      <c r="ER371" s="21">
        <f t="shared" si="592"/>
        <v>2285.3371987848204</v>
      </c>
      <c r="ES371" s="21">
        <f t="shared" si="593"/>
        <v>2005.4990645326695</v>
      </c>
      <c r="ET371" s="21">
        <f t="shared" si="594"/>
        <v>1755.9598004861355</v>
      </c>
      <c r="EU371" s="21">
        <f t="shared" si="595"/>
        <v>1534.1462932677898</v>
      </c>
      <c r="EV371" s="21">
        <f t="shared" si="596"/>
        <v>1337.573055036361</v>
      </c>
      <c r="EW371" s="21">
        <f t="shared" si="597"/>
        <v>1163.8675483241796</v>
      </c>
      <c r="EX371" s="21">
        <f t="shared" si="598"/>
        <v>1010.7881293729088</v>
      </c>
      <c r="EY371" s="21">
        <f t="shared" si="599"/>
        <v>876.23573637831043</v>
      </c>
      <c r="EZ371" s="21">
        <f t="shared" si="600"/>
        <v>758.26037404866122</v>
      </c>
      <c r="FA371" s="21">
        <f t="shared" si="601"/>
        <v>655.0633544070397</v>
      </c>
      <c r="FB371" s="21">
        <f t="shared" si="602"/>
        <v>564.99615333944303</v>
      </c>
      <c r="FC371" s="21">
        <f t="shared" si="603"/>
        <v>486.55663891567389</v>
      </c>
      <c r="FD371" s="21">
        <f t="shared" si="604"/>
        <v>418.38332541168108</v>
      </c>
      <c r="FE371" s="21">
        <f t="shared" si="605"/>
        <v>359.24820947162766</v>
      </c>
      <c r="FF371" s="22">
        <f t="shared" si="606"/>
        <v>2073.9616295748865</v>
      </c>
    </row>
    <row r="372" spans="1:162" ht="15.5" x14ac:dyDescent="0.35">
      <c r="A372" s="4" t="s">
        <v>178</v>
      </c>
      <c r="B372" s="18">
        <f>[1]InputData!C165</f>
        <v>522450</v>
      </c>
      <c r="C372" s="19">
        <f>'[1]Cenários obesidade'!B167</f>
        <v>28.026264443251062</v>
      </c>
      <c r="D372" s="19">
        <f>'[1]Cenários obesidade'!C167</f>
        <v>5.2277344258132068</v>
      </c>
      <c r="E372" s="19">
        <f>'[1]Cenários obesidade'!D167</f>
        <v>30.828890887576168</v>
      </c>
      <c r="F372" s="19">
        <f>'[1]Cenários obesidade'!E167</f>
        <v>5.7505078683945277</v>
      </c>
      <c r="G372" s="20">
        <f t="shared" si="459"/>
        <v>3.3160412000542849</v>
      </c>
      <c r="H372" s="21">
        <f t="shared" si="460"/>
        <v>0.18493721253108159</v>
      </c>
      <c r="I372" s="20">
        <f t="shared" si="461"/>
        <v>3.4113513798586097</v>
      </c>
      <c r="J372" s="22">
        <f t="shared" si="462"/>
        <v>0.18493721253108159</v>
      </c>
      <c r="K372" s="20">
        <f t="shared" si="463"/>
        <v>263.9990748713488</v>
      </c>
      <c r="L372" s="21">
        <f t="shared" si="464"/>
        <v>224.30447270111972</v>
      </c>
      <c r="M372" s="21">
        <f t="shared" si="465"/>
        <v>373.01110314870806</v>
      </c>
      <c r="N372" s="21">
        <f t="shared" si="466"/>
        <v>593.20646541772999</v>
      </c>
      <c r="O372" s="21">
        <f t="shared" si="467"/>
        <v>905.37471370660012</v>
      </c>
      <c r="P372" s="21"/>
      <c r="Q372" s="21">
        <f t="shared" si="468"/>
        <v>1330.3679762695185</v>
      </c>
      <c r="R372" s="21">
        <f t="shared" si="469"/>
        <v>1887.480563818483</v>
      </c>
      <c r="S372" s="21"/>
      <c r="T372" s="21">
        <f t="shared" si="470"/>
        <v>2592.3108317692313</v>
      </c>
      <c r="U372" s="21">
        <f t="shared" si="471"/>
        <v>3454.6694725979069</v>
      </c>
      <c r="V372" s="21"/>
      <c r="W372" s="21">
        <f t="shared" si="472"/>
        <v>4476.805745148602</v>
      </c>
      <c r="X372" s="21">
        <f t="shared" si="473"/>
        <v>5652.1908098453478</v>
      </c>
      <c r="Y372" s="21"/>
      <c r="Z372" s="21">
        <f t="shared" si="474"/>
        <v>6965.027206284115</v>
      </c>
      <c r="AA372" s="21">
        <f t="shared" si="475"/>
        <v>8390.5596604315415</v>
      </c>
      <c r="AB372" s="21"/>
      <c r="AC372" s="21">
        <f t="shared" si="476"/>
        <v>9896.1619640405224</v>
      </c>
      <c r="AD372" s="21">
        <f t="shared" si="477"/>
        <v>11443.083975898093</v>
      </c>
      <c r="AE372" s="21"/>
      <c r="AF372" s="21">
        <f t="shared" si="478"/>
        <v>12988.674445871929</v>
      </c>
      <c r="AG372" s="21">
        <f t="shared" si="479"/>
        <v>14488.856536829979</v>
      </c>
      <c r="AH372" s="21"/>
      <c r="AI372" s="21">
        <f t="shared" si="480"/>
        <v>15900.625096986172</v>
      </c>
      <c r="AJ372" s="21">
        <f t="shared" si="481"/>
        <v>17184.35452819163</v>
      </c>
      <c r="AK372" s="21"/>
      <c r="AL372" s="21">
        <f t="shared" si="482"/>
        <v>18305.746757167628</v>
      </c>
      <c r="AM372" s="21">
        <f t="shared" si="483"/>
        <v>19237.301977180337</v>
      </c>
      <c r="AN372" s="21">
        <f t="shared" si="484"/>
        <v>19959.252085347664</v>
      </c>
      <c r="AO372" s="21">
        <f t="shared" si="485"/>
        <v>20459.950868439828</v>
      </c>
      <c r="AP372" s="21">
        <f t="shared" si="486"/>
        <v>20735.76065996099</v>
      </c>
      <c r="AQ372" s="21">
        <f t="shared" si="487"/>
        <v>20790.509233791308</v>
      </c>
      <c r="AR372" s="21">
        <f t="shared" si="488"/>
        <v>20634.611987487318</v>
      </c>
      <c r="AS372" s="21">
        <f t="shared" si="489"/>
        <v>20283.96355040462</v>
      </c>
      <c r="AT372" s="21">
        <f t="shared" si="490"/>
        <v>19758.701563918254</v>
      </c>
      <c r="AU372" s="21">
        <f t="shared" si="491"/>
        <v>19081.935938504554</v>
      </c>
      <c r="AV372" s="21">
        <f t="shared" si="492"/>
        <v>18278.522040066338</v>
      </c>
      <c r="AW372" s="21">
        <f t="shared" si="493"/>
        <v>17373.938519304411</v>
      </c>
      <c r="AX372" s="21">
        <f t="shared" si="494"/>
        <v>16393.312040498044</v>
      </c>
      <c r="AY372" s="21">
        <f t="shared" si="495"/>
        <v>15360.613673540509</v>
      </c>
      <c r="AZ372" s="21">
        <f t="shared" si="496"/>
        <v>14298.036350182934</v>
      </c>
      <c r="BA372" s="21">
        <f t="shared" si="497"/>
        <v>13225.550227947759</v>
      </c>
      <c r="BB372" s="21">
        <f t="shared" si="498"/>
        <v>12160.623312966743</v>
      </c>
      <c r="BC372" s="21">
        <f t="shared" si="499"/>
        <v>11118.088203368488</v>
      </c>
      <c r="BD372" s="21">
        <f t="shared" si="500"/>
        <v>10110.132039837403</v>
      </c>
      <c r="BE372" s="21">
        <f t="shared" si="501"/>
        <v>9146.3852662547142</v>
      </c>
      <c r="BF372" s="21">
        <f t="shared" si="502"/>
        <v>8234.0851270985495</v>
      </c>
      <c r="BG372" s="21">
        <f t="shared" si="503"/>
        <v>7378.291473233684</v>
      </c>
      <c r="BH372" s="21">
        <f t="shared" si="504"/>
        <v>6582.1349651536993</v>
      </c>
      <c r="BI372" s="21">
        <f t="shared" si="505"/>
        <v>5847.0807661447216</v>
      </c>
      <c r="BJ372" s="21">
        <f t="shared" si="506"/>
        <v>5173.1939945384875</v>
      </c>
      <c r="BK372" s="21">
        <f t="shared" si="507"/>
        <v>4559.3963171498872</v>
      </c>
      <c r="BL372" s="21">
        <f t="shared" si="508"/>
        <v>4003.7059489681887</v>
      </c>
      <c r="BM372" s="21">
        <f t="shared" si="509"/>
        <v>3503.4558726069508</v>
      </c>
      <c r="BN372" s="21">
        <f t="shared" si="510"/>
        <v>3055.4872512561547</v>
      </c>
      <c r="BO372" s="21">
        <f t="shared" si="511"/>
        <v>2656.3167663921886</v>
      </c>
      <c r="BP372" s="21">
        <f t="shared" si="512"/>
        <v>2302.277980427396</v>
      </c>
      <c r="BQ372" s="21">
        <f t="shared" si="513"/>
        <v>1989.6378378894156</v>
      </c>
      <c r="BR372" s="21">
        <f t="shared" si="514"/>
        <v>1714.6901209461723</v>
      </c>
      <c r="BS372" s="21">
        <f t="shared" si="515"/>
        <v>1473.8281154037059</v>
      </c>
      <c r="BT372" s="21">
        <f t="shared" si="516"/>
        <v>1263.5989714730783</v>
      </c>
      <c r="BU372" s="21">
        <f t="shared" si="517"/>
        <v>1080.7423066332044</v>
      </c>
      <c r="BV372" s="21">
        <f t="shared" si="518"/>
        <v>922.21553812540446</v>
      </c>
      <c r="BW372" s="21">
        <f t="shared" si="519"/>
        <v>785.20828657331799</v>
      </c>
      <c r="BX372" s="21">
        <f t="shared" si="520"/>
        <v>667.14799034178532</v>
      </c>
      <c r="BY372" s="21">
        <f t="shared" si="521"/>
        <v>565.69863702063731</v>
      </c>
      <c r="BZ372" s="21">
        <f t="shared" si="522"/>
        <v>478.75427275940223</v>
      </c>
      <c r="CA372" s="21">
        <f t="shared" si="523"/>
        <v>404.42870615506132</v>
      </c>
      <c r="CB372" s="21">
        <f t="shared" si="524"/>
        <v>341.0425909172431</v>
      </c>
      <c r="CC372" s="21">
        <f t="shared" si="525"/>
        <v>287.10885709593026</v>
      </c>
      <c r="CD372" s="21">
        <f t="shared" si="526"/>
        <v>241.31726804442414</v>
      </c>
      <c r="CE372" s="21">
        <f t="shared" si="527"/>
        <v>202.51871119241167</v>
      </c>
      <c r="CF372" s="21">
        <f t="shared" si="528"/>
        <v>169.70968529585059</v>
      </c>
      <c r="CG372" s="21">
        <f t="shared" si="529"/>
        <v>142.01732417661233</v>
      </c>
      <c r="CH372" s="21">
        <f t="shared" si="530"/>
        <v>118.68519544239128</v>
      </c>
      <c r="CI372" s="21">
        <f t="shared" si="531"/>
        <v>99.060030228403264</v>
      </c>
      <c r="CJ372" s="21">
        <f t="shared" si="532"/>
        <v>82.579474385355866</v>
      </c>
      <c r="CK372" s="21">
        <f t="shared" si="533"/>
        <v>68.760900454749788</v>
      </c>
      <c r="CL372" s="22">
        <f t="shared" si="534"/>
        <v>331.82177647710722</v>
      </c>
      <c r="CM372" s="20">
        <f t="shared" si="535"/>
        <v>37.355517495230295</v>
      </c>
      <c r="CN372" s="21">
        <f t="shared" si="536"/>
        <v>37.948654414671005</v>
      </c>
      <c r="CO372" s="21">
        <f t="shared" si="537"/>
        <v>69.010463936053171</v>
      </c>
      <c r="CP372" s="21">
        <f t="shared" si="538"/>
        <v>119.68443902539434</v>
      </c>
      <c r="CQ372" s="21">
        <f t="shared" si="539"/>
        <v>198.68881706457208</v>
      </c>
      <c r="CR372" s="21">
        <f t="shared" si="540"/>
        <v>316.78851408566931</v>
      </c>
      <c r="CS372" s="21">
        <f t="shared" si="541"/>
        <v>486.5543695792523</v>
      </c>
      <c r="CT372" s="21">
        <f t="shared" si="542"/>
        <v>721.83910244067192</v>
      </c>
      <c r="CU372" s="21">
        <f t="shared" si="543"/>
        <v>1036.973609230324</v>
      </c>
      <c r="CV372" s="21">
        <f t="shared" si="544"/>
        <v>1445.7297776129076</v>
      </c>
      <c r="CW372" s="21">
        <f t="shared" si="545"/>
        <v>1960.1353510837152</v>
      </c>
      <c r="CX372" s="21">
        <f t="shared" si="546"/>
        <v>2589.2553438843756</v>
      </c>
      <c r="CY372" s="21">
        <f t="shared" si="547"/>
        <v>3338.0678828762957</v>
      </c>
      <c r="CZ372" s="21">
        <f t="shared" si="548"/>
        <v>4206.5579588128985</v>
      </c>
      <c r="DA372" s="21">
        <f t="shared" si="549"/>
        <v>5189.1314277526917</v>
      </c>
      <c r="DB372" s="21">
        <f t="shared" si="550"/>
        <v>6274.4174747819743</v>
      </c>
      <c r="DC372" s="21">
        <f t="shared" si="551"/>
        <v>7445.4861749031397</v>
      </c>
      <c r="DD372" s="21">
        <f t="shared" si="552"/>
        <v>8680.4649163237918</v>
      </c>
      <c r="DE372" s="21">
        <f t="shared" si="553"/>
        <v>9953.498972004998</v>
      </c>
      <c r="DF372" s="21">
        <f t="shared" si="554"/>
        <v>11235.971796953463</v>
      </c>
      <c r="DG372" s="21">
        <f t="shared" si="555"/>
        <v>12497.882307729878</v>
      </c>
      <c r="DH372" s="21">
        <f t="shared" si="556"/>
        <v>13709.270227149465</v>
      </c>
      <c r="DI372" s="21">
        <f t="shared" si="557"/>
        <v>14841.585670227494</v>
      </c>
      <c r="DJ372" s="21">
        <f t="shared" si="558"/>
        <v>15868.913402475315</v>
      </c>
      <c r="DK372" s="21">
        <f t="shared" si="559"/>
        <v>16768.982796885375</v>
      </c>
      <c r="DL372" s="21">
        <f t="shared" si="560"/>
        <v>17523.91840944736</v>
      </c>
      <c r="DM372" s="21">
        <f t="shared" si="561"/>
        <v>18120.710438175829</v>
      </c>
      <c r="DN372" s="21">
        <f t="shared" si="562"/>
        <v>18551.406771080801</v>
      </c>
      <c r="DO372" s="21">
        <f t="shared" si="563"/>
        <v>18813.047162070223</v>
      </c>
      <c r="DP372" s="21">
        <f t="shared" si="564"/>
        <v>18907.374296911508</v>
      </c>
      <c r="DQ372" s="21">
        <f t="shared" si="565"/>
        <v>18840.365769774024</v>
      </c>
      <c r="DR372" s="21">
        <f t="shared" si="566"/>
        <v>18621.635467883381</v>
      </c>
      <c r="DS372" s="21">
        <f t="shared" si="567"/>
        <v>18263.753134172333</v>
      </c>
      <c r="DT372" s="21">
        <f t="shared" si="568"/>
        <v>17781.527766145133</v>
      </c>
      <c r="DU372" s="21">
        <f t="shared" si="569"/>
        <v>17191.294940802047</v>
      </c>
      <c r="DV372" s="21">
        <f t="shared" si="570"/>
        <v>16510.241052476911</v>
      </c>
      <c r="DW372" s="21">
        <f t="shared" si="571"/>
        <v>15755.789647732661</v>
      </c>
      <c r="DX372" s="21">
        <f t="shared" si="572"/>
        <v>14945.06723494576</v>
      </c>
      <c r="DY372" s="21">
        <f t="shared" si="573"/>
        <v>14094.458668639032</v>
      </c>
      <c r="DZ372" s="21">
        <f t="shared" si="574"/>
        <v>13219.255826243099</v>
      </c>
      <c r="EA372" s="21">
        <f t="shared" si="575"/>
        <v>12333.398020904795</v>
      </c>
      <c r="EB372" s="21">
        <f t="shared" si="576"/>
        <v>11449.298510687742</v>
      </c>
      <c r="EC372" s="21">
        <f t="shared" si="577"/>
        <v>10577.748551684253</v>
      </c>
      <c r="ED372" s="21">
        <f t="shared" si="578"/>
        <v>9727.888605544149</v>
      </c>
      <c r="EE372" s="21">
        <f t="shared" si="579"/>
        <v>8907.2354083103837</v>
      </c>
      <c r="EF372" s="21">
        <f t="shared" si="580"/>
        <v>8121.7534702636203</v>
      </c>
      <c r="EG372" s="21">
        <f t="shared" si="581"/>
        <v>7375.9600321365697</v>
      </c>
      <c r="EH372" s="21">
        <f t="shared" si="582"/>
        <v>6673.0533855696558</v>
      </c>
      <c r="EI372" s="21">
        <f t="shared" si="583"/>
        <v>6015.0556252654515</v>
      </c>
      <c r="EJ372" s="21">
        <f t="shared" si="584"/>
        <v>5402.9622094065426</v>
      </c>
      <c r="EK372" s="21">
        <f t="shared" si="585"/>
        <v>4836.8920598705181</v>
      </c>
      <c r="EL372" s="21">
        <f t="shared" si="586"/>
        <v>4316.2332553513552</v>
      </c>
      <c r="EM372" s="21">
        <f t="shared" si="587"/>
        <v>3839.7806016146251</v>
      </c>
      <c r="EN372" s="21">
        <f t="shared" si="588"/>
        <v>3405.8624666564406</v>
      </c>
      <c r="EO372" s="21">
        <f t="shared" si="589"/>
        <v>3012.4552237320522</v>
      </c>
      <c r="EP372" s="21">
        <f t="shared" si="590"/>
        <v>2657.2844445570445</v>
      </c>
      <c r="EQ372" s="21">
        <f t="shared" si="591"/>
        <v>2337.9126308903146</v>
      </c>
      <c r="ER372" s="21">
        <f t="shared" si="592"/>
        <v>2051.8137746244997</v>
      </c>
      <c r="ES372" s="21">
        <f t="shared" si="593"/>
        <v>1796.4354085580144</v>
      </c>
      <c r="ET372" s="21">
        <f t="shared" si="594"/>
        <v>1569.249068784887</v>
      </c>
      <c r="EU372" s="21">
        <f t="shared" si="595"/>
        <v>1367.7902527259587</v>
      </c>
      <c r="EV372" s="21">
        <f t="shared" si="596"/>
        <v>1189.6890416186957</v>
      </c>
      <c r="EW372" s="21">
        <f t="shared" si="597"/>
        <v>1032.6925791019312</v>
      </c>
      <c r="EX372" s="21">
        <f t="shared" si="598"/>
        <v>894.6805731792814</v>
      </c>
      <c r="EY372" s="21">
        <f t="shared" si="599"/>
        <v>773.67493020583254</v>
      </c>
      <c r="EZ372" s="21">
        <f t="shared" si="600"/>
        <v>667.84454760355266</v>
      </c>
      <c r="FA372" s="21">
        <f t="shared" si="601"/>
        <v>575.50619578442445</v>
      </c>
      <c r="FB372" s="21">
        <f t="shared" si="602"/>
        <v>495.12231646103379</v>
      </c>
      <c r="FC372" s="21">
        <f t="shared" si="603"/>
        <v>425.29645973661292</v>
      </c>
      <c r="FD372" s="21">
        <f t="shared" si="604"/>
        <v>364.76698022961733</v>
      </c>
      <c r="FE372" s="21">
        <f t="shared" si="605"/>
        <v>312.39951594045436</v>
      </c>
      <c r="FF372" s="22">
        <f t="shared" si="606"/>
        <v>1772.2222977699671</v>
      </c>
    </row>
    <row r="373" spans="1:162" ht="15.5" x14ac:dyDescent="0.35">
      <c r="A373" s="4" t="s">
        <v>179</v>
      </c>
      <c r="B373" s="18">
        <f>[1]InputData!C166</f>
        <v>482943</v>
      </c>
      <c r="C373" s="19">
        <f>'[1]Cenários obesidade'!B168</f>
        <v>27.99</v>
      </c>
      <c r="D373" s="19">
        <f>'[1]Cenários obesidade'!C168</f>
        <v>5.19</v>
      </c>
      <c r="E373" s="19">
        <f>'[1]Cenários obesidade'!D168</f>
        <v>30.788999999999998</v>
      </c>
      <c r="F373" s="19">
        <f>'[1]Cenários obesidade'!E168</f>
        <v>5.7089999999999996</v>
      </c>
      <c r="G373" s="20">
        <f t="shared" si="459"/>
        <v>3.3149453149097288</v>
      </c>
      <c r="H373" s="21">
        <f t="shared" si="460"/>
        <v>0.1838585794442755</v>
      </c>
      <c r="I373" s="20">
        <f t="shared" si="461"/>
        <v>3.4102554947140535</v>
      </c>
      <c r="J373" s="22">
        <f t="shared" si="462"/>
        <v>0.1838585794442755</v>
      </c>
      <c r="K373" s="20">
        <f t="shared" si="463"/>
        <v>232.7352658532109</v>
      </c>
      <c r="L373" s="21">
        <f t="shared" si="464"/>
        <v>200.22149628456171</v>
      </c>
      <c r="M373" s="21">
        <f t="shared" si="465"/>
        <v>334.73092732991972</v>
      </c>
      <c r="N373" s="21">
        <f t="shared" si="466"/>
        <v>534.8887542338</v>
      </c>
      <c r="O373" s="21">
        <f t="shared" si="467"/>
        <v>819.91526059200726</v>
      </c>
      <c r="P373" s="21"/>
      <c r="Q373" s="21">
        <f t="shared" si="468"/>
        <v>1209.5128520436415</v>
      </c>
      <c r="R373" s="21">
        <f t="shared" si="469"/>
        <v>1722.0605365676954</v>
      </c>
      <c r="S373" s="21"/>
      <c r="T373" s="21">
        <f t="shared" si="470"/>
        <v>2372.5864703106795</v>
      </c>
      <c r="U373" s="21">
        <f t="shared" si="471"/>
        <v>3170.7636509147173</v>
      </c>
      <c r="V373" s="21"/>
      <c r="W373" s="21">
        <f t="shared" si="472"/>
        <v>4119.1899865331461</v>
      </c>
      <c r="X373" s="21">
        <f t="shared" si="473"/>
        <v>5212.1863559327176</v>
      </c>
      <c r="Y373" s="21"/>
      <c r="Z373" s="21">
        <f t="shared" si="474"/>
        <v>6435.2811945458134</v>
      </c>
      <c r="AA373" s="21">
        <f t="shared" si="475"/>
        <v>7765.4608060074725</v>
      </c>
      <c r="AB373" s="21"/>
      <c r="AC373" s="21">
        <f t="shared" si="476"/>
        <v>9172.1675359711262</v>
      </c>
      <c r="AD373" s="21">
        <f t="shared" si="477"/>
        <v>10618.939229982798</v>
      </c>
      <c r="AE373" s="21"/>
      <c r="AF373" s="21">
        <f t="shared" si="478"/>
        <v>12065.51564020455</v>
      </c>
      <c r="AG373" s="21">
        <f t="shared" si="479"/>
        <v>13470.198049229743</v>
      </c>
      <c r="AH373" s="21"/>
      <c r="AI373" s="21">
        <f t="shared" si="480"/>
        <v>14792.239156059948</v>
      </c>
      <c r="AJ373" s="21">
        <f t="shared" si="481"/>
        <v>15994.058185360003</v>
      </c>
      <c r="AK373" s="21"/>
      <c r="AL373" s="21">
        <f t="shared" si="482"/>
        <v>17043.11480321809</v>
      </c>
      <c r="AM373" s="21">
        <f t="shared" si="483"/>
        <v>17913.326622380599</v>
      </c>
      <c r="AN373" s="21">
        <f t="shared" si="484"/>
        <v>18585.970615212769</v>
      </c>
      <c r="AO373" s="21">
        <f t="shared" si="485"/>
        <v>19050.061482372388</v>
      </c>
      <c r="AP373" s="21">
        <f t="shared" si="486"/>
        <v>19302.244650158715</v>
      </c>
      <c r="AQ373" s="21">
        <f t="shared" si="487"/>
        <v>19346.274908868978</v>
      </c>
      <c r="AR373" s="21">
        <f t="shared" si="488"/>
        <v>19192.172596011544</v>
      </c>
      <c r="AS373" s="21">
        <f t="shared" si="489"/>
        <v>18855.158174066346</v>
      </c>
      <c r="AT373" s="21">
        <f t="shared" si="490"/>
        <v>18354.464737958824</v>
      </c>
      <c r="AU373" s="21">
        <f t="shared" si="491"/>
        <v>17712.118778432545</v>
      </c>
      <c r="AV373" s="21">
        <f t="shared" si="492"/>
        <v>16951.765022908639</v>
      </c>
      <c r="AW373" s="21">
        <f t="shared" si="493"/>
        <v>16097.593857677586</v>
      </c>
      <c r="AX373" s="21">
        <f t="shared" si="494"/>
        <v>15173.411835643608</v>
      </c>
      <c r="AY373" s="21">
        <f t="shared" si="495"/>
        <v>14201.878745506969</v>
      </c>
      <c r="AZ373" s="21">
        <f t="shared" si="496"/>
        <v>13203.919800809357</v>
      </c>
      <c r="BA373" s="21">
        <f t="shared" si="497"/>
        <v>12198.309357009695</v>
      </c>
      <c r="BB373" s="21">
        <f t="shared" si="498"/>
        <v>11201.413427663445</v>
      </c>
      <c r="BC373" s="21">
        <f t="shared" si="499"/>
        <v>10227.072075538801</v>
      </c>
      <c r="BD373" s="21">
        <f t="shared" si="500"/>
        <v>9286.5992094366648</v>
      </c>
      <c r="BE373" s="21">
        <f t="shared" si="501"/>
        <v>8388.8759997376092</v>
      </c>
      <c r="BF373" s="21">
        <f t="shared" si="502"/>
        <v>7540.5145553616176</v>
      </c>
      <c r="BG373" s="21">
        <f t="shared" si="503"/>
        <v>6746.0702020824983</v>
      </c>
      <c r="BH373" s="21">
        <f t="shared" si="504"/>
        <v>6008.2832263804667</v>
      </c>
      <c r="BI373" s="21">
        <f t="shared" si="505"/>
        <v>5328.3339227175056</v>
      </c>
      <c r="BJ373" s="21">
        <f t="shared" si="506"/>
        <v>4706.0979016758638</v>
      </c>
      <c r="BK373" s="21">
        <f t="shared" si="507"/>
        <v>4140.3916533900319</v>
      </c>
      <c r="BL373" s="21">
        <f t="shared" si="508"/>
        <v>3629.2011566850547</v>
      </c>
      <c r="BM373" s="21">
        <f t="shared" si="509"/>
        <v>3169.888781388237</v>
      </c>
      <c r="BN373" s="21">
        <f t="shared" si="510"/>
        <v>2759.3758010585047</v>
      </c>
      <c r="BO373" s="21">
        <f t="shared" si="511"/>
        <v>2394.2995054567036</v>
      </c>
      <c r="BP373" s="21">
        <f t="shared" si="512"/>
        <v>2071.1451934497891</v>
      </c>
      <c r="BQ373" s="21">
        <f t="shared" si="513"/>
        <v>1786.3542725356674</v>
      </c>
      <c r="BR373" s="21">
        <f t="shared" si="514"/>
        <v>1536.4103360046686</v>
      </c>
      <c r="BS373" s="21">
        <f t="shared" si="515"/>
        <v>1317.9054822985966</v>
      </c>
      <c r="BT373" s="21">
        <f t="shared" si="516"/>
        <v>1127.5893327299621</v>
      </c>
      <c r="BU373" s="21">
        <f t="shared" si="517"/>
        <v>962.40323956094619</v>
      </c>
      <c r="BV373" s="21">
        <f t="shared" si="518"/>
        <v>819.50209775439191</v>
      </c>
      <c r="BW373" s="21">
        <f t="shared" si="519"/>
        <v>696.2660158789397</v>
      </c>
      <c r="BX373" s="21">
        <f t="shared" si="520"/>
        <v>590.30389384658145</v>
      </c>
      <c r="BY373" s="21">
        <f t="shared" si="521"/>
        <v>499.45072070630351</v>
      </c>
      <c r="BZ373" s="21">
        <f t="shared" si="522"/>
        <v>421.76016240699607</v>
      </c>
      <c r="CA373" s="21">
        <f t="shared" si="523"/>
        <v>355.49377038895409</v>
      </c>
      <c r="CB373" s="21">
        <f t="shared" si="524"/>
        <v>299.10791612286016</v>
      </c>
      <c r="CC373" s="21">
        <f t="shared" si="525"/>
        <v>251.23935008504384</v>
      </c>
      <c r="CD373" s="21">
        <f t="shared" si="526"/>
        <v>210.69009936098087</v>
      </c>
      <c r="CE373" s="21">
        <f t="shared" si="527"/>
        <v>176.41225736481238</v>
      </c>
      <c r="CF373" s="21">
        <f t="shared" si="528"/>
        <v>147.49308188002325</v>
      </c>
      <c r="CG373" s="21">
        <f t="shared" si="529"/>
        <v>123.14070262289991</v>
      </c>
      <c r="CH373" s="21">
        <f t="shared" si="530"/>
        <v>102.67064501361199</v>
      </c>
      <c r="CI373" s="21">
        <f t="shared" si="531"/>
        <v>85.49330068492263</v>
      </c>
      <c r="CJ373" s="21">
        <f t="shared" si="532"/>
        <v>71.102415163189534</v>
      </c>
      <c r="CK373" s="21">
        <f t="shared" si="533"/>
        <v>59.064616863554491</v>
      </c>
      <c r="CL373" s="22">
        <f t="shared" si="534"/>
        <v>281.14633650909934</v>
      </c>
      <c r="CM373" s="20">
        <f t="shared" si="535"/>
        <v>32.320470358946231</v>
      </c>
      <c r="CN373" s="21">
        <f t="shared" si="536"/>
        <v>33.277503765849346</v>
      </c>
      <c r="CO373" s="21">
        <f t="shared" si="537"/>
        <v>60.901121829950284</v>
      </c>
      <c r="CP373" s="21">
        <f t="shared" si="538"/>
        <v>106.23616989846506</v>
      </c>
      <c r="CQ373" s="21">
        <f t="shared" si="539"/>
        <v>177.30419254173222</v>
      </c>
      <c r="CR373" s="21">
        <f t="shared" si="540"/>
        <v>284.07215801438741</v>
      </c>
      <c r="CS373" s="21">
        <f t="shared" si="541"/>
        <v>438.24987506831508</v>
      </c>
      <c r="CT373" s="21">
        <f t="shared" si="542"/>
        <v>652.81909512700599</v>
      </c>
      <c r="CU373" s="21">
        <f t="shared" si="543"/>
        <v>941.29358763400433</v>
      </c>
      <c r="CV373" s="21">
        <f t="shared" si="544"/>
        <v>1316.7502224250916</v>
      </c>
      <c r="CW373" s="21">
        <f t="shared" si="545"/>
        <v>1790.7096031005665</v>
      </c>
      <c r="CX373" s="21">
        <f t="shared" si="546"/>
        <v>2371.973950258704</v>
      </c>
      <c r="CY373" s="21">
        <f t="shared" si="547"/>
        <v>3065.544441778929</v>
      </c>
      <c r="CZ373" s="21">
        <f t="shared" si="548"/>
        <v>3871.7376281652264</v>
      </c>
      <c r="DA373" s="21">
        <f t="shared" si="549"/>
        <v>4785.6015366290248</v>
      </c>
      <c r="DB373" s="21">
        <f t="shared" si="550"/>
        <v>5796.7000763905235</v>
      </c>
      <c r="DC373" s="21">
        <f t="shared" si="551"/>
        <v>6889.2946173561677</v>
      </c>
      <c r="DD373" s="21">
        <f t="shared" si="552"/>
        <v>8042.9101076921925</v>
      </c>
      <c r="DE373" s="21">
        <f t="shared" si="553"/>
        <v>9233.2354264666483</v>
      </c>
      <c r="DF373" s="21">
        <f t="shared" si="554"/>
        <v>10433.278228900246</v>
      </c>
      <c r="DG373" s="21">
        <f t="shared" si="555"/>
        <v>11614.676029009712</v>
      </c>
      <c r="DH373" s="21">
        <f t="shared" si="556"/>
        <v>12749.058553514182</v>
      </c>
      <c r="DI373" s="21">
        <f t="shared" si="557"/>
        <v>13809.360737297769</v>
      </c>
      <c r="DJ373" s="21">
        <f t="shared" si="558"/>
        <v>14770.999127178733</v>
      </c>
      <c r="DK373" s="21">
        <f t="shared" si="559"/>
        <v>15612.844191619313</v>
      </c>
      <c r="DL373" s="21">
        <f t="shared" si="560"/>
        <v>16317.94412753496</v>
      </c>
      <c r="DM373" s="21">
        <f t="shared" si="561"/>
        <v>16873.979409420157</v>
      </c>
      <c r="DN373" s="21">
        <f t="shared" si="562"/>
        <v>17273.449206850419</v>
      </c>
      <c r="DO373" s="21">
        <f t="shared" si="563"/>
        <v>17513.609207633777</v>
      </c>
      <c r="DP373" s="21">
        <f t="shared" si="564"/>
        <v>17596.194316148009</v>
      </c>
      <c r="DQ373" s="21">
        <f t="shared" si="565"/>
        <v>17526.968782531148</v>
      </c>
      <c r="DR373" s="21">
        <f t="shared" si="566"/>
        <v>17315.150725243333</v>
      </c>
      <c r="DS373" s="21">
        <f t="shared" si="567"/>
        <v>16972.758296055046</v>
      </c>
      <c r="DT373" s="21">
        <f t="shared" si="568"/>
        <v>16513.921705779412</v>
      </c>
      <c r="DU373" s="21">
        <f t="shared" si="569"/>
        <v>15954.199891790309</v>
      </c>
      <c r="DV373" s="21">
        <f t="shared" si="570"/>
        <v>15309.933671491754</v>
      </c>
      <c r="DW373" s="21">
        <f t="shared" si="571"/>
        <v>14597.65961072456</v>
      </c>
      <c r="DX373" s="21">
        <f t="shared" si="572"/>
        <v>13833.601226712617</v>
      </c>
      <c r="DY373" s="21">
        <f t="shared" si="573"/>
        <v>13033.247064124291</v>
      </c>
      <c r="DZ373" s="21">
        <f t="shared" si="574"/>
        <v>12211.018988100317</v>
      </c>
      <c r="EA373" s="21">
        <f t="shared" si="575"/>
        <v>11380.028936222445</v>
      </c>
      <c r="EB373" s="21">
        <f t="shared" si="576"/>
        <v>10551.918440069332</v>
      </c>
      <c r="EC373" s="21">
        <f t="shared" si="577"/>
        <v>9736.7724428001184</v>
      </c>
      <c r="ED373" s="21">
        <f t="shared" si="578"/>
        <v>8943.0972059643482</v>
      </c>
      <c r="EE373" s="21">
        <f t="shared" si="579"/>
        <v>8177.8512739440748</v>
      </c>
      <c r="EF373" s="21">
        <f t="shared" si="580"/>
        <v>7446.5183821408464</v>
      </c>
      <c r="EG373" s="21">
        <f t="shared" si="581"/>
        <v>6753.2116836264267</v>
      </c>
      <c r="EH373" s="21">
        <f t="shared" si="582"/>
        <v>6100.799565085611</v>
      </c>
      <c r="EI373" s="21">
        <f t="shared" si="583"/>
        <v>5491.0444797604041</v>
      </c>
      <c r="EJ373" s="21">
        <f t="shared" si="584"/>
        <v>4924.7475183771157</v>
      </c>
      <c r="EK373" s="21">
        <f t="shared" si="585"/>
        <v>4401.8927682452513</v>
      </c>
      <c r="EL373" s="21">
        <f t="shared" si="586"/>
        <v>3921.786799586162</v>
      </c>
      <c r="EM373" s="21">
        <f t="shared" si="587"/>
        <v>3483.1898123472197</v>
      </c>
      <c r="EN373" s="21">
        <f t="shared" si="588"/>
        <v>3084.4360414887597</v>
      </c>
      <c r="EO373" s="21">
        <f t="shared" si="589"/>
        <v>2723.5419351946111</v>
      </c>
      <c r="EP373" s="21">
        <f t="shared" si="590"/>
        <v>2398.3013826300098</v>
      </c>
      <c r="EQ373" s="21">
        <f t="shared" si="591"/>
        <v>2106.367879348843</v>
      </c>
      <c r="ER373" s="21">
        <f t="shared" si="592"/>
        <v>1845.3239894160567</v>
      </c>
      <c r="ES373" s="21">
        <f t="shared" si="593"/>
        <v>1612.7388083432309</v>
      </c>
      <c r="ET373" s="21">
        <f t="shared" si="594"/>
        <v>1406.2143668023107</v>
      </c>
      <c r="EU373" s="21">
        <f t="shared" si="595"/>
        <v>1223.4220593534701</v>
      </c>
      <c r="EV373" s="21">
        <f t="shared" si="596"/>
        <v>1062.1302523035997</v>
      </c>
      <c r="EW373" s="21">
        <f t="shared" si="597"/>
        <v>920.22423629575962</v>
      </c>
      <c r="EX373" s="21">
        <f t="shared" si="598"/>
        <v>795.71965674853084</v>
      </c>
      <c r="EY373" s="21">
        <f t="shared" si="599"/>
        <v>686.77049127983616</v>
      </c>
      <c r="EZ373" s="21">
        <f t="shared" si="600"/>
        <v>591.67255831219938</v>
      </c>
      <c r="FA373" s="21">
        <f t="shared" si="601"/>
        <v>508.86344375920191</v>
      </c>
      <c r="FB373" s="21">
        <f t="shared" si="602"/>
        <v>436.9196298495412</v>
      </c>
      <c r="FC373" s="21">
        <f t="shared" si="603"/>
        <v>374.55150698781853</v>
      </c>
      <c r="FD373" s="21">
        <f t="shared" si="604"/>
        <v>320.59684988407179</v>
      </c>
      <c r="FE373" s="21">
        <f t="shared" si="605"/>
        <v>274.01324568903021</v>
      </c>
      <c r="FF373" s="22">
        <f t="shared" si="606"/>
        <v>1533.5474759819683</v>
      </c>
    </row>
    <row r="374" spans="1:162" ht="15.5" x14ac:dyDescent="0.35">
      <c r="A374" s="4" t="s">
        <v>180</v>
      </c>
      <c r="B374" s="18">
        <f>[1]InputData!C167</f>
        <v>442928</v>
      </c>
      <c r="C374" s="19">
        <f>'[1]Cenários obesidade'!B169</f>
        <v>27.970875309304962</v>
      </c>
      <c r="D374" s="19">
        <f>'[1]Cenários obesidade'!C169</f>
        <v>5.1700142078815521</v>
      </c>
      <c r="E374" s="19">
        <f>'[1]Cenários obesidade'!D169</f>
        <v>30.767962840235459</v>
      </c>
      <c r="F374" s="19">
        <f>'[1]Cenários obesidade'!E169</f>
        <v>5.6870156286697071</v>
      </c>
      <c r="G374" s="20">
        <f t="shared" si="459"/>
        <v>3.3143670152513489</v>
      </c>
      <c r="H374" s="21">
        <f t="shared" si="460"/>
        <v>0.18328549342140243</v>
      </c>
      <c r="I374" s="20">
        <f t="shared" si="461"/>
        <v>3.4096771950556737</v>
      </c>
      <c r="J374" s="22">
        <f t="shared" si="462"/>
        <v>0.18328549342140243</v>
      </c>
      <c r="K374" s="20">
        <f t="shared" si="463"/>
        <v>208.06416571573769</v>
      </c>
      <c r="L374" s="21">
        <f t="shared" si="464"/>
        <v>180.19639104345788</v>
      </c>
      <c r="M374" s="21">
        <f t="shared" si="465"/>
        <v>302.11408190391984</v>
      </c>
      <c r="N374" s="21">
        <f t="shared" si="466"/>
        <v>484.01747984835742</v>
      </c>
      <c r="O374" s="21">
        <f t="shared" si="467"/>
        <v>743.67131242394396</v>
      </c>
      <c r="P374" s="21"/>
      <c r="Q374" s="21">
        <f t="shared" si="468"/>
        <v>1099.353693216497</v>
      </c>
      <c r="R374" s="21">
        <f t="shared" si="469"/>
        <v>1568.1883985894997</v>
      </c>
      <c r="S374" s="21"/>
      <c r="T374" s="21">
        <f t="shared" si="470"/>
        <v>2164.2606257952712</v>
      </c>
      <c r="U374" s="21">
        <f t="shared" si="471"/>
        <v>2896.7437912817827</v>
      </c>
      <c r="V374" s="21"/>
      <c r="W374" s="21">
        <f t="shared" si="472"/>
        <v>3768.2820024660041</v>
      </c>
      <c r="X374" s="21">
        <f t="shared" si="473"/>
        <v>4773.8487417046244</v>
      </c>
      <c r="Y374" s="21"/>
      <c r="Z374" s="21">
        <f t="shared" si="474"/>
        <v>5900.2425655318293</v>
      </c>
      <c r="AA374" s="21">
        <f t="shared" si="475"/>
        <v>7126.2974448737714</v>
      </c>
      <c r="AB374" s="21"/>
      <c r="AC374" s="21">
        <f t="shared" si="476"/>
        <v>8423.7942539782689</v>
      </c>
      <c r="AD374" s="21">
        <f t="shared" si="477"/>
        <v>9758.9760865237859</v>
      </c>
      <c r="AE374" s="21"/>
      <c r="AF374" s="21">
        <f t="shared" si="478"/>
        <v>11094.505598904159</v>
      </c>
      <c r="AG374" s="21">
        <f t="shared" si="479"/>
        <v>12391.664640316176</v>
      </c>
      <c r="AH374" s="21"/>
      <c r="AI374" s="21">
        <f t="shared" si="480"/>
        <v>13612.586925300409</v>
      </c>
      <c r="AJ374" s="21">
        <f t="shared" si="481"/>
        <v>14722.330711978995</v>
      </c>
      <c r="AK374" s="21"/>
      <c r="AL374" s="21">
        <f t="shared" si="482"/>
        <v>15690.634373857763</v>
      </c>
      <c r="AM374" s="21">
        <f t="shared" si="483"/>
        <v>16493.245742759096</v>
      </c>
      <c r="AN374" s="21">
        <f t="shared" si="484"/>
        <v>17112.768353755939</v>
      </c>
      <c r="AO374" s="21">
        <f t="shared" si="485"/>
        <v>17539.017454269331</v>
      </c>
      <c r="AP374" s="21">
        <f t="shared" si="486"/>
        <v>17768.920795500191</v>
      </c>
      <c r="AQ374" s="21">
        <f t="shared" si="487"/>
        <v>17806.030757716559</v>
      </c>
      <c r="AR374" s="21">
        <f t="shared" si="488"/>
        <v>17659.734142679757</v>
      </c>
      <c r="AS374" s="21">
        <f t="shared" si="489"/>
        <v>17344.254453606292</v>
      </c>
      <c r="AT374" s="21">
        <f t="shared" si="490"/>
        <v>16877.540262109284</v>
      </c>
      <c r="AU374" s="21">
        <f t="shared" si="491"/>
        <v>16280.124570542283</v>
      </c>
      <c r="AV374" s="21">
        <f t="shared" si="492"/>
        <v>15574.026379621548</v>
      </c>
      <c r="AW374" s="21">
        <f t="shared" si="493"/>
        <v>14781.749318703958</v>
      </c>
      <c r="AX374" s="21">
        <f t="shared" si="494"/>
        <v>13925.415209903262</v>
      </c>
      <c r="AY374" s="21">
        <f t="shared" si="495"/>
        <v>13026.054383069029</v>
      </c>
      <c r="AZ374" s="21">
        <f t="shared" si="496"/>
        <v>12103.060513815588</v>
      </c>
      <c r="BA374" s="21">
        <f t="shared" si="497"/>
        <v>11173.806339233788</v>
      </c>
      <c r="BB374" s="21">
        <f t="shared" si="498"/>
        <v>10253.408043890935</v>
      </c>
      <c r="BC374" s="21">
        <f t="shared" si="499"/>
        <v>9354.620329742278</v>
      </c>
      <c r="BD374" s="21">
        <f t="shared" si="500"/>
        <v>8487.8409068308683</v>
      </c>
      <c r="BE374" s="21">
        <f t="shared" si="501"/>
        <v>7661.2019630200139</v>
      </c>
      <c r="BF374" s="21">
        <f t="shared" si="502"/>
        <v>6880.7266335092454</v>
      </c>
      <c r="BG374" s="21">
        <f t="shared" si="503"/>
        <v>6150.5301389294909</v>
      </c>
      <c r="BH374" s="21">
        <f t="shared" si="504"/>
        <v>5473.0476771307403</v>
      </c>
      <c r="BI374" s="21">
        <f t="shared" si="505"/>
        <v>4849.2739818372365</v>
      </c>
      <c r="BJ374" s="21">
        <f t="shared" si="506"/>
        <v>4279.0024153706254</v>
      </c>
      <c r="BK374" s="21">
        <f t="shared" si="507"/>
        <v>3761.0543285132321</v>
      </c>
      <c r="BL374" s="21">
        <f t="shared" si="508"/>
        <v>3293.4920506736225</v>
      </c>
      <c r="BM374" s="21">
        <f t="shared" si="509"/>
        <v>2873.8111774617282</v>
      </c>
      <c r="BN374" s="21">
        <f t="shared" si="510"/>
        <v>2499.1097570300321</v>
      </c>
      <c r="BO374" s="21">
        <f t="shared" si="511"/>
        <v>2166.2335331130489</v>
      </c>
      <c r="BP374" s="21">
        <f t="shared" si="512"/>
        <v>1871.8975992534376</v>
      </c>
      <c r="BQ374" s="21">
        <f t="shared" si="513"/>
        <v>1612.7856894120093</v>
      </c>
      <c r="BR374" s="21">
        <f t="shared" si="514"/>
        <v>1385.6289186414365</v>
      </c>
      <c r="BS374" s="21">
        <f t="shared" si="515"/>
        <v>1187.2661410274488</v>
      </c>
      <c r="BT374" s="21">
        <f t="shared" si="516"/>
        <v>1014.6882575982361</v>
      </c>
      <c r="BU374" s="21">
        <f t="shared" si="517"/>
        <v>865.06882810586558</v>
      </c>
      <c r="BV374" s="21">
        <f t="shared" si="518"/>
        <v>735.78325637885314</v>
      </c>
      <c r="BW374" s="21">
        <f t="shared" si="519"/>
        <v>624.41866254420472</v>
      </c>
      <c r="BX374" s="21">
        <f t="shared" si="520"/>
        <v>528.77635412033601</v>
      </c>
      <c r="BY374" s="21">
        <f t="shared" si="521"/>
        <v>446.86858346297811</v>
      </c>
      <c r="BZ374" s="21">
        <f t="shared" si="522"/>
        <v>376.91104780092792</v>
      </c>
      <c r="CA374" s="21">
        <f t="shared" si="523"/>
        <v>317.31236216709232</v>
      </c>
      <c r="CB374" s="21">
        <f t="shared" si="524"/>
        <v>266.66152316066268</v>
      </c>
      <c r="CC374" s="21">
        <f t="shared" si="525"/>
        <v>223.71418786946327</v>
      </c>
      <c r="CD374" s="21">
        <f t="shared" si="526"/>
        <v>187.3784202504587</v>
      </c>
      <c r="CE374" s="21">
        <f t="shared" si="527"/>
        <v>156.70040778650093</v>
      </c>
      <c r="CF374" s="21">
        <f t="shared" si="528"/>
        <v>130.85052401232861</v>
      </c>
      <c r="CG374" s="21">
        <f t="shared" si="529"/>
        <v>109.110006309762</v>
      </c>
      <c r="CH374" s="21">
        <f t="shared" si="530"/>
        <v>90.858431441410346</v>
      </c>
      <c r="CI374" s="21">
        <f t="shared" si="531"/>
        <v>75.562101548205092</v>
      </c>
      <c r="CJ374" s="21">
        <f t="shared" si="532"/>
        <v>62.763398567493006</v>
      </c>
      <c r="CK374" s="21">
        <f t="shared" si="533"/>
        <v>52.071123077869032</v>
      </c>
      <c r="CL374" s="22">
        <f t="shared" si="534"/>
        <v>246.04927586975433</v>
      </c>
      <c r="CM374" s="20">
        <f t="shared" si="535"/>
        <v>28.604239516158884</v>
      </c>
      <c r="CN374" s="21">
        <f t="shared" si="536"/>
        <v>29.663901473820701</v>
      </c>
      <c r="CO374" s="21">
        <f t="shared" si="537"/>
        <v>54.473763997115817</v>
      </c>
      <c r="CP374" s="21">
        <f t="shared" si="538"/>
        <v>95.322260728642291</v>
      </c>
      <c r="CQ374" s="21">
        <f t="shared" si="539"/>
        <v>159.54595362405806</v>
      </c>
      <c r="CR374" s="21">
        <f t="shared" si="540"/>
        <v>256.29145209453634</v>
      </c>
      <c r="CS374" s="21">
        <f t="shared" si="541"/>
        <v>396.33975984935722</v>
      </c>
      <c r="CT374" s="21">
        <f t="shared" si="542"/>
        <v>591.68148771520771</v>
      </c>
      <c r="CU374" s="21">
        <f t="shared" si="543"/>
        <v>854.84019618989112</v>
      </c>
      <c r="CV374" s="21">
        <f t="shared" si="544"/>
        <v>1197.9791810490212</v>
      </c>
      <c r="CW374" s="21">
        <f t="shared" si="545"/>
        <v>1631.8633844462622</v>
      </c>
      <c r="CX374" s="21">
        <f t="shared" si="546"/>
        <v>2164.7760539413184</v>
      </c>
      <c r="CY374" s="21">
        <f t="shared" si="547"/>
        <v>2801.504176819541</v>
      </c>
      <c r="CZ374" s="21">
        <f t="shared" si="548"/>
        <v>3542.5051165500663</v>
      </c>
      <c r="DA374" s="21">
        <f t="shared" si="549"/>
        <v>4383.3497559941943</v>
      </c>
      <c r="DB374" s="21">
        <f t="shared" si="550"/>
        <v>5314.5079056728609</v>
      </c>
      <c r="DC374" s="21">
        <f t="shared" si="551"/>
        <v>6321.5046509381118</v>
      </c>
      <c r="DD374" s="21">
        <f t="shared" si="552"/>
        <v>7385.4373065868094</v>
      </c>
      <c r="DE374" s="21">
        <f t="shared" si="553"/>
        <v>8483.8070379594883</v>
      </c>
      <c r="DF374" s="21">
        <f t="shared" si="554"/>
        <v>9591.5911995900333</v>
      </c>
      <c r="DG374" s="21">
        <f t="shared" si="555"/>
        <v>10682.464651490851</v>
      </c>
      <c r="DH374" s="21">
        <f t="shared" si="556"/>
        <v>11730.071634146634</v>
      </c>
      <c r="DI374" s="21">
        <f t="shared" si="557"/>
        <v>12709.253557813905</v>
      </c>
      <c r="DJ374" s="21">
        <f t="shared" si="558"/>
        <v>13597.150448147311</v>
      </c>
      <c r="DK374" s="21">
        <f t="shared" si="559"/>
        <v>14374.112230345214</v>
      </c>
      <c r="DL374" s="21">
        <f t="shared" si="560"/>
        <v>15024.377721333312</v>
      </c>
      <c r="DM374" s="21">
        <f t="shared" si="561"/>
        <v>15536.501476736325</v>
      </c>
      <c r="DN374" s="21">
        <f t="shared" si="562"/>
        <v>15903.52928615776</v>
      </c>
      <c r="DO374" s="21">
        <f t="shared" si="563"/>
        <v>16122.940507228119</v>
      </c>
      <c r="DP374" s="21">
        <f t="shared" si="564"/>
        <v>16196.388607890045</v>
      </c>
      <c r="DQ374" s="21">
        <f t="shared" si="565"/>
        <v>16129.279889920506</v>
      </c>
      <c r="DR374" s="21">
        <f t="shared" si="566"/>
        <v>15930.234546068737</v>
      </c>
      <c r="DS374" s="21">
        <f t="shared" si="567"/>
        <v>15610.47448413183</v>
      </c>
      <c r="DT374" s="21">
        <f t="shared" si="568"/>
        <v>15183.1794930088</v>
      </c>
      <c r="DU374" s="21">
        <f t="shared" si="569"/>
        <v>14662.848191008316</v>
      </c>
      <c r="DV374" s="21">
        <f t="shared" si="570"/>
        <v>14064.693645202975</v>
      </c>
      <c r="DW374" s="21">
        <f t="shared" si="571"/>
        <v>13404.096361151367</v>
      </c>
      <c r="DX374" s="21">
        <f t="shared" si="572"/>
        <v>12696.130163125894</v>
      </c>
      <c r="DY374" s="21">
        <f t="shared" si="573"/>
        <v>11955.169810810748</v>
      </c>
      <c r="DZ374" s="21">
        <f t="shared" si="574"/>
        <v>11194.583367408975</v>
      </c>
      <c r="EA374" s="21">
        <f t="shared" si="575"/>
        <v>10426.507540468048</v>
      </c>
      <c r="EB374" s="21">
        <f t="shared" si="576"/>
        <v>9661.7005324225465</v>
      </c>
      <c r="EC374" s="21">
        <f t="shared" si="577"/>
        <v>8909.4643389078883</v>
      </c>
      <c r="ED374" s="21">
        <f t="shared" si="578"/>
        <v>8177.6268266167808</v>
      </c>
      <c r="EE374" s="21">
        <f t="shared" si="579"/>
        <v>7472.5731724938178</v>
      </c>
      <c r="EF374" s="21">
        <f t="shared" si="580"/>
        <v>6799.3161942277393</v>
      </c>
      <c r="EG374" s="21">
        <f t="shared" si="581"/>
        <v>6161.5955851937888</v>
      </c>
      <c r="EH374" s="21">
        <f t="shared" si="582"/>
        <v>5561.9969302684704</v>
      </c>
      <c r="EI374" s="21">
        <f t="shared" si="583"/>
        <v>5002.0824835047415</v>
      </c>
      <c r="EJ374" s="21">
        <f t="shared" si="584"/>
        <v>4482.5269171569935</v>
      </c>
      <c r="EK374" s="21">
        <f t="shared" si="585"/>
        <v>4003.2525095266133</v>
      </c>
      <c r="EL374" s="21">
        <f t="shared" si="586"/>
        <v>3563.5594551167706</v>
      </c>
      <c r="EM374" s="21">
        <f t="shared" si="587"/>
        <v>3162.2481040352595</v>
      </c>
      <c r="EN374" s="21">
        <f t="shared" si="588"/>
        <v>2797.7309363607892</v>
      </c>
      <c r="EO374" s="21">
        <f t="shared" si="589"/>
        <v>2468.1329342764284</v>
      </c>
      <c r="EP374" s="21">
        <f t="shared" si="590"/>
        <v>2171.3797251678693</v>
      </c>
      <c r="EQ374" s="21">
        <f t="shared" si="591"/>
        <v>1905.2734365745571</v>
      </c>
      <c r="ER374" s="21">
        <f t="shared" si="592"/>
        <v>1667.556638980351</v>
      </c>
      <c r="ES374" s="21">
        <f t="shared" si="593"/>
        <v>1455.9650690951419</v>
      </c>
      <c r="ET374" s="21">
        <f t="shared" si="594"/>
        <v>1268.2700406169076</v>
      </c>
      <c r="EU374" s="21">
        <f t="shared" si="595"/>
        <v>1102.3115782693239</v>
      </c>
      <c r="EV374" s="21">
        <f t="shared" si="596"/>
        <v>956.02337050362007</v>
      </c>
      <c r="EW374" s="21">
        <f t="shared" si="597"/>
        <v>827.45064180015243</v>
      </c>
      <c r="EX374" s="21">
        <f t="shared" si="598"/>
        <v>714.76201058317611</v>
      </c>
      <c r="EY374" s="21">
        <f t="shared" si="599"/>
        <v>616.25633509055581</v>
      </c>
      <c r="EZ374" s="21">
        <f t="shared" si="600"/>
        <v>530.36546698019492</v>
      </c>
      <c r="FA374" s="21">
        <f t="shared" si="601"/>
        <v>455.65373901441427</v>
      </c>
      <c r="FB374" s="21">
        <f t="shared" si="602"/>
        <v>390.81491516563756</v>
      </c>
      <c r="FC374" s="21">
        <f t="shared" si="603"/>
        <v>334.66723373586569</v>
      </c>
      <c r="FD374" s="21">
        <f t="shared" si="604"/>
        <v>286.14708008753047</v>
      </c>
      <c r="FE374" s="21">
        <f t="shared" si="605"/>
        <v>244.3017377485117</v>
      </c>
      <c r="FF374" s="22">
        <f t="shared" si="606"/>
        <v>1357.4176621453964</v>
      </c>
    </row>
    <row r="375" spans="1:162" ht="15.5" x14ac:dyDescent="0.35">
      <c r="A375" s="4" t="s">
        <v>181</v>
      </c>
      <c r="B375" s="18">
        <f>[1]InputData!C168</f>
        <v>408249</v>
      </c>
      <c r="C375" s="19">
        <f>'[1]Cenários obesidade'!B170</f>
        <v>27.966094136631199</v>
      </c>
      <c r="D375" s="19">
        <f>'[1]Cenários obesidade'!C170</f>
        <v>5.1650177598519402</v>
      </c>
      <c r="E375" s="19">
        <f>'[1]Cenários obesidade'!D170</f>
        <v>30.762703550294319</v>
      </c>
      <c r="F375" s="19">
        <f>'[1]Cenários obesidade'!E170</f>
        <v>5.6815195358371344</v>
      </c>
      <c r="G375" s="20">
        <f t="shared" si="459"/>
        <v>3.3142223410122962</v>
      </c>
      <c r="H375" s="21">
        <f t="shared" si="460"/>
        <v>0.18314208533627321</v>
      </c>
      <c r="I375" s="20">
        <f t="shared" si="461"/>
        <v>3.4095325208166209</v>
      </c>
      <c r="J375" s="22">
        <f t="shared" si="462"/>
        <v>0.18314208533627321</v>
      </c>
      <c r="K375" s="20">
        <f t="shared" si="463"/>
        <v>190.54458561276988</v>
      </c>
      <c r="L375" s="21">
        <f t="shared" si="464"/>
        <v>165.30024973423514</v>
      </c>
      <c r="M375" s="21">
        <f t="shared" si="465"/>
        <v>277.33860847893249</v>
      </c>
      <c r="N375" s="21">
        <f t="shared" si="466"/>
        <v>444.61369274872135</v>
      </c>
      <c r="O375" s="21">
        <f t="shared" si="467"/>
        <v>683.53076602260194</v>
      </c>
      <c r="P375" s="21"/>
      <c r="Q375" s="21">
        <f t="shared" si="468"/>
        <v>1010.9848937765205</v>
      </c>
      <c r="R375" s="21">
        <f t="shared" si="469"/>
        <v>1442.8211232541119</v>
      </c>
      <c r="S375" s="21"/>
      <c r="T375" s="21">
        <f t="shared" si="470"/>
        <v>1992.0920585895021</v>
      </c>
      <c r="U375" s="21">
        <f t="shared" si="471"/>
        <v>2667.3232078061037</v>
      </c>
      <c r="V375" s="21"/>
      <c r="W375" s="21">
        <f t="shared" si="472"/>
        <v>3471.0127516348102</v>
      </c>
      <c r="X375" s="21">
        <f t="shared" si="473"/>
        <v>4398.5704716706914</v>
      </c>
      <c r="Y375" s="21"/>
      <c r="Z375" s="21">
        <f t="shared" si="474"/>
        <v>5437.8455131628853</v>
      </c>
      <c r="AA375" s="21">
        <f t="shared" si="475"/>
        <v>6569.3157070867119</v>
      </c>
      <c r="AB375" s="21"/>
      <c r="AC375" s="21">
        <f t="shared" si="476"/>
        <v>7766.9267038232401</v>
      </c>
      <c r="AD375" s="21">
        <f t="shared" si="477"/>
        <v>8999.4913274770443</v>
      </c>
      <c r="AE375" s="21"/>
      <c r="AF375" s="21">
        <f t="shared" si="478"/>
        <v>10232.499580323218</v>
      </c>
      <c r="AG375" s="21">
        <f t="shared" si="479"/>
        <v>11430.154330003432</v>
      </c>
      <c r="AH375" s="21"/>
      <c r="AI375" s="21">
        <f t="shared" si="480"/>
        <v>12557.438703826063</v>
      </c>
      <c r="AJ375" s="21">
        <f t="shared" si="481"/>
        <v>13582.03609779605</v>
      </c>
      <c r="AK375" s="21"/>
      <c r="AL375" s="21">
        <f t="shared" si="482"/>
        <v>14475.95693590926</v>
      </c>
      <c r="AM375" s="21">
        <f t="shared" si="483"/>
        <v>15216.770788874685</v>
      </c>
      <c r="AN375" s="21">
        <f t="shared" si="484"/>
        <v>15788.390933113564</v>
      </c>
      <c r="AO375" s="21">
        <f t="shared" si="485"/>
        <v>16181.40459056514</v>
      </c>
      <c r="AP375" s="21">
        <f t="shared" si="486"/>
        <v>16392.981234250001</v>
      </c>
      <c r="AQ375" s="21">
        <f t="shared" si="487"/>
        <v>16426.420634099177</v>
      </c>
      <c r="AR375" s="21">
        <f t="shared" si="488"/>
        <v>16290.420696757605</v>
      </c>
      <c r="AS375" s="21">
        <f t="shared" si="489"/>
        <v>15998.153042154569</v>
      </c>
      <c r="AT375" s="21">
        <f t="shared" si="490"/>
        <v>15566.233130572804</v>
      </c>
      <c r="AU375" s="21">
        <f t="shared" si="491"/>
        <v>15013.663685585061</v>
      </c>
      <c r="AV375" s="21">
        <f t="shared" si="492"/>
        <v>14360.8174389469</v>
      </c>
      <c r="AW375" s="21">
        <f t="shared" si="493"/>
        <v>13628.510040756932</v>
      </c>
      <c r="AX375" s="21">
        <f t="shared" si="494"/>
        <v>12837.198209482087</v>
      </c>
      <c r="AY375" s="21">
        <f t="shared" si="495"/>
        <v>12006.32329658772</v>
      </c>
      <c r="AZ375" s="21">
        <f t="shared" si="496"/>
        <v>11153.807410032419</v>
      </c>
      <c r="BA375" s="21">
        <f t="shared" si="497"/>
        <v>10295.698653087031</v>
      </c>
      <c r="BB375" s="21">
        <f t="shared" si="498"/>
        <v>9445.9541007900189</v>
      </c>
      <c r="BC375" s="21">
        <f t="shared" si="499"/>
        <v>8616.3437873600396</v>
      </c>
      <c r="BD375" s="21">
        <f t="shared" si="500"/>
        <v>7816.4559520528874</v>
      </c>
      <c r="BE375" s="21">
        <f t="shared" si="501"/>
        <v>7053.782711928442</v>
      </c>
      <c r="BF375" s="21">
        <f t="shared" si="502"/>
        <v>6333.8657726299953</v>
      </c>
      <c r="BG375" s="21">
        <f t="shared" si="503"/>
        <v>5660.4833289491953</v>
      </c>
      <c r="BH375" s="21">
        <f t="shared" si="504"/>
        <v>5035.8615579894804</v>
      </c>
      <c r="BI375" s="21">
        <f t="shared" si="505"/>
        <v>4460.8967381002631</v>
      </c>
      <c r="BJ375" s="21">
        <f t="shared" si="506"/>
        <v>3935.3767713243546</v>
      </c>
      <c r="BK375" s="21">
        <f t="shared" si="507"/>
        <v>3458.193547456402</v>
      </c>
      <c r="BL375" s="21">
        <f t="shared" si="508"/>
        <v>3027.5400273375562</v>
      </c>
      <c r="BM375" s="21">
        <f t="shared" si="509"/>
        <v>2641.088058325769</v>
      </c>
      <c r="BN375" s="21">
        <f t="shared" si="510"/>
        <v>2296.1447260156197</v>
      </c>
      <c r="BO375" s="21">
        <f t="shared" si="511"/>
        <v>1989.7864862859494</v>
      </c>
      <c r="BP375" s="21">
        <f t="shared" si="512"/>
        <v>1718.971427377362</v>
      </c>
      <c r="BQ375" s="21">
        <f t="shared" si="513"/>
        <v>1480.630814979447</v>
      </c>
      <c r="BR375" s="21">
        <f t="shared" si="514"/>
        <v>1271.7416149511055</v>
      </c>
      <c r="BS375" s="21">
        <f t="shared" si="515"/>
        <v>1089.3820123358598</v>
      </c>
      <c r="BT375" s="21">
        <f t="shared" si="516"/>
        <v>930.77209543123524</v>
      </c>
      <c r="BU375" s="21">
        <f t="shared" si="517"/>
        <v>793.30189043809821</v>
      </c>
      <c r="BV375" s="21">
        <f t="shared" si="518"/>
        <v>674.54885176414302</v>
      </c>
      <c r="BW375" s="21">
        <f t="shared" si="519"/>
        <v>572.28676616035602</v>
      </c>
      <c r="BX375" s="21">
        <f t="shared" si="520"/>
        <v>484.48784081683146</v>
      </c>
      <c r="BY375" s="21">
        <f t="shared" si="521"/>
        <v>409.31953638820551</v>
      </c>
      <c r="BZ375" s="21">
        <f t="shared" si="522"/>
        <v>345.13749089172939</v>
      </c>
      <c r="CA375" s="21">
        <f t="shared" si="523"/>
        <v>290.47567062345536</v>
      </c>
      <c r="CB375" s="21">
        <f t="shared" si="524"/>
        <v>244.03468726442674</v>
      </c>
      <c r="CC375" s="21">
        <f t="shared" si="525"/>
        <v>204.66904095432989</v>
      </c>
      <c r="CD375" s="21">
        <f t="shared" si="526"/>
        <v>171.37388985913285</v>
      </c>
      <c r="CE375" s="21">
        <f t="shared" si="527"/>
        <v>143.27180850847586</v>
      </c>
      <c r="CF375" s="21">
        <f t="shared" si="528"/>
        <v>119.59987961820556</v>
      </c>
      <c r="CG375" s="21">
        <f t="shared" si="529"/>
        <v>99.697366076249011</v>
      </c>
      <c r="CH375" s="21">
        <f t="shared" si="530"/>
        <v>82.994129602155752</v>
      </c>
      <c r="CI375" s="21">
        <f t="shared" si="531"/>
        <v>68.999898330890304</v>
      </c>
      <c r="CJ375" s="21">
        <f t="shared" si="532"/>
        <v>57.294435188245942</v>
      </c>
      <c r="CK375" s="21">
        <f t="shared" si="533"/>
        <v>47.518620372476619</v>
      </c>
      <c r="CL375" s="22">
        <f t="shared" si="534"/>
        <v>224.12557191901425</v>
      </c>
      <c r="CM375" s="20">
        <f t="shared" si="535"/>
        <v>26.1292558566794</v>
      </c>
      <c r="CN375" s="21">
        <f t="shared" si="536"/>
        <v>27.146225128018315</v>
      </c>
      <c r="CO375" s="21">
        <f t="shared" si="537"/>
        <v>49.893287991234772</v>
      </c>
      <c r="CP375" s="21">
        <f t="shared" si="538"/>
        <v>87.375816636837399</v>
      </c>
      <c r="CQ375" s="21">
        <f t="shared" si="539"/>
        <v>146.35108478244052</v>
      </c>
      <c r="CR375" s="21">
        <f t="shared" si="540"/>
        <v>235.25062410002457</v>
      </c>
      <c r="CS375" s="21">
        <f t="shared" si="541"/>
        <v>364.02070212950309</v>
      </c>
      <c r="CT375" s="21">
        <f t="shared" si="542"/>
        <v>543.73247732747598</v>
      </c>
      <c r="CU375" s="21">
        <f t="shared" si="543"/>
        <v>785.9588190864265</v>
      </c>
      <c r="CV375" s="21">
        <f t="shared" si="544"/>
        <v>1101.9500064305553</v>
      </c>
      <c r="CW375" s="21">
        <f t="shared" si="545"/>
        <v>1501.674284270752</v>
      </c>
      <c r="CX375" s="21">
        <f t="shared" si="546"/>
        <v>1992.81528942399</v>
      </c>
      <c r="CY375" s="21">
        <f t="shared" si="547"/>
        <v>2579.831894557004</v>
      </c>
      <c r="CZ375" s="21">
        <f t="shared" si="548"/>
        <v>3263.1847271676124</v>
      </c>
      <c r="DA375" s="21">
        <f t="shared" si="549"/>
        <v>4038.817914440529</v>
      </c>
      <c r="DB375" s="21">
        <f t="shared" si="550"/>
        <v>4897.9573288669626</v>
      </c>
      <c r="DC375" s="21">
        <f t="shared" si="551"/>
        <v>5827.2522816052287</v>
      </c>
      <c r="DD375" s="21">
        <f t="shared" si="552"/>
        <v>6809.2514405576758</v>
      </c>
      <c r="DE375" s="21">
        <f t="shared" si="553"/>
        <v>7823.1706799923732</v>
      </c>
      <c r="DF375" s="21">
        <f t="shared" si="554"/>
        <v>8845.8845162236867</v>
      </c>
      <c r="DG375" s="21">
        <f t="shared" si="555"/>
        <v>9853.0561941162923</v>
      </c>
      <c r="DH375" s="21">
        <f t="shared" si="556"/>
        <v>10820.315208733651</v>
      </c>
      <c r="DI375" s="21">
        <f t="shared" si="557"/>
        <v>11724.394476630436</v>
      </c>
      <c r="DJ375" s="21">
        <f t="shared" si="558"/>
        <v>12544.150810376073</v>
      </c>
      <c r="DK375" s="21">
        <f t="shared" si="559"/>
        <v>13261.409426446531</v>
      </c>
      <c r="DL375" s="21">
        <f t="shared" si="560"/>
        <v>13861.593324733914</v>
      </c>
      <c r="DM375" s="21">
        <f t="shared" si="561"/>
        <v>14334.119047855256</v>
      </c>
      <c r="DN375" s="21">
        <f t="shared" si="562"/>
        <v>14672.559494765466</v>
      </c>
      <c r="DO375" s="21">
        <f t="shared" si="563"/>
        <v>14874.590618311624</v>
      </c>
      <c r="DP375" s="21">
        <f t="shared" si="564"/>
        <v>14941.751077946723</v>
      </c>
      <c r="DQ375" s="21">
        <f t="shared" si="565"/>
        <v>14879.051912361319</v>
      </c>
      <c r="DR375" s="21">
        <f t="shared" si="566"/>
        <v>14694.477181342976</v>
      </c>
      <c r="DS375" s="21">
        <f t="shared" si="567"/>
        <v>14398.416789357883</v>
      </c>
      <c r="DT375" s="21">
        <f t="shared" si="568"/>
        <v>14003.070050293853</v>
      </c>
      <c r="DU375" s="21">
        <f t="shared" si="569"/>
        <v>13521.853785169475</v>
      </c>
      <c r="DV375" s="21">
        <f t="shared" si="570"/>
        <v>12968.842661476257</v>
      </c>
      <c r="DW375" s="21">
        <f t="shared" si="571"/>
        <v>12358.262807920602</v>
      </c>
      <c r="DX375" s="21">
        <f t="shared" si="572"/>
        <v>11704.053074134956</v>
      </c>
      <c r="DY375" s="21">
        <f t="shared" si="573"/>
        <v>11019.502111046093</v>
      </c>
      <c r="DZ375" s="21">
        <f t="shared" si="574"/>
        <v>10316.964038005153</v>
      </c>
      <c r="EA375" s="21">
        <f t="shared" si="575"/>
        <v>9607.6510176604879</v>
      </c>
      <c r="EB375" s="21">
        <f t="shared" si="576"/>
        <v>8901.4976453359668</v>
      </c>
      <c r="EC375" s="21">
        <f t="shared" si="577"/>
        <v>8207.0896536767614</v>
      </c>
      <c r="ED375" s="21">
        <f t="shared" si="578"/>
        <v>7531.6479490362517</v>
      </c>
      <c r="EE375" s="21">
        <f t="shared" si="579"/>
        <v>6881.0583064807306</v>
      </c>
      <c r="EF375" s="21">
        <f t="shared" si="580"/>
        <v>6259.9370081777088</v>
      </c>
      <c r="EG375" s="21">
        <f t="shared" si="581"/>
        <v>5671.7231636319793</v>
      </c>
      <c r="EH375" s="21">
        <f t="shared" si="582"/>
        <v>5118.7892557138812</v>
      </c>
      <c r="EI375" s="21">
        <f t="shared" si="583"/>
        <v>4602.5624847700747</v>
      </c>
      <c r="EJ375" s="21">
        <f t="shared" si="584"/>
        <v>4123.6506254063697</v>
      </c>
      <c r="EK375" s="21">
        <f t="shared" si="585"/>
        <v>3681.9672791507019</v>
      </c>
      <c r="EL375" s="21">
        <f t="shared" si="586"/>
        <v>3276.8525349630549</v>
      </c>
      <c r="EM375" s="21">
        <f t="shared" si="587"/>
        <v>2907.1860916398828</v>
      </c>
      <c r="EN375" s="21">
        <f t="shared" si="588"/>
        <v>2571.4908219238941</v>
      </c>
      <c r="EO375" s="21">
        <f t="shared" si="589"/>
        <v>2268.0255519502202</v>
      </c>
      <c r="EP375" s="21">
        <f t="shared" si="590"/>
        <v>1994.8664870600958</v>
      </c>
      <c r="EQ375" s="21">
        <f t="shared" si="591"/>
        <v>1749.9772398199925</v>
      </c>
      <c r="ER375" s="21">
        <f t="shared" si="592"/>
        <v>1531.2678178174051</v>
      </c>
      <c r="ES375" s="21">
        <f t="shared" si="593"/>
        <v>1336.643220690376</v>
      </c>
      <c r="ET375" s="21">
        <f t="shared" si="594"/>
        <v>1164.0424929043634</v>
      </c>
      <c r="EU375" s="21">
        <f t="shared" si="595"/>
        <v>1011.4691966637655</v>
      </c>
      <c r="EV375" s="21">
        <f t="shared" si="596"/>
        <v>877.01432319769413</v>
      </c>
      <c r="EW375" s="21">
        <f t="shared" si="597"/>
        <v>758.87266458810927</v>
      </c>
      <c r="EX375" s="21">
        <f t="shared" si="598"/>
        <v>655.35363491002897</v>
      </c>
      <c r="EY375" s="21">
        <f t="shared" si="599"/>
        <v>564.88746958996558</v>
      </c>
      <c r="EZ375" s="21">
        <f t="shared" si="600"/>
        <v>486.0276547015647</v>
      </c>
      <c r="FA375" s="21">
        <f t="shared" si="601"/>
        <v>417.45035080783936</v>
      </c>
      <c r="FB375" s="21">
        <f t="shared" si="602"/>
        <v>357.95148477462061</v>
      </c>
      <c r="FC375" s="21">
        <f t="shared" si="603"/>
        <v>306.44209215508778</v>
      </c>
      <c r="FD375" s="21">
        <f t="shared" si="604"/>
        <v>261.94240550802544</v>
      </c>
      <c r="FE375" s="21">
        <f t="shared" si="605"/>
        <v>223.57510256855826</v>
      </c>
      <c r="FF375" s="22">
        <f t="shared" si="606"/>
        <v>1240.0042251249993</v>
      </c>
    </row>
    <row r="376" spans="1:162" ht="15.5" x14ac:dyDescent="0.35">
      <c r="A376" s="4" t="s">
        <v>182</v>
      </c>
      <c r="B376" s="18">
        <f>[1]InputData!C169</f>
        <v>380612</v>
      </c>
      <c r="C376" s="19">
        <f>'[1]Cenários obesidade'!B171</f>
        <v>27.970875309304958</v>
      </c>
      <c r="D376" s="19">
        <f>'[1]Cenários obesidade'!C171</f>
        <v>5.1700142078815521</v>
      </c>
      <c r="E376" s="19">
        <f>'[1]Cenários obesidade'!D171</f>
        <v>30.767962840235455</v>
      </c>
      <c r="F376" s="19">
        <f>'[1]Cenários obesidade'!E171</f>
        <v>5.687015628669708</v>
      </c>
      <c r="G376" s="20">
        <f t="shared" si="459"/>
        <v>3.3143670152513489</v>
      </c>
      <c r="H376" s="21">
        <f t="shared" si="460"/>
        <v>0.18328549342140243</v>
      </c>
      <c r="I376" s="20">
        <f t="shared" si="461"/>
        <v>3.4096771950556737</v>
      </c>
      <c r="J376" s="22">
        <f t="shared" si="462"/>
        <v>0.18328549342140243</v>
      </c>
      <c r="K376" s="20">
        <f t="shared" si="463"/>
        <v>178.79140230782059</v>
      </c>
      <c r="L376" s="21">
        <f t="shared" si="464"/>
        <v>154.84437377594685</v>
      </c>
      <c r="M376" s="21">
        <f t="shared" si="465"/>
        <v>259.60933818050501</v>
      </c>
      <c r="N376" s="21">
        <f t="shared" si="466"/>
        <v>415.92055828496513</v>
      </c>
      <c r="O376" s="21">
        <f t="shared" si="467"/>
        <v>639.04342368128039</v>
      </c>
      <c r="P376" s="21"/>
      <c r="Q376" s="21">
        <f t="shared" si="468"/>
        <v>944.68448118546894</v>
      </c>
      <c r="R376" s="21">
        <f t="shared" si="469"/>
        <v>1347.5583452930198</v>
      </c>
      <c r="S376" s="21"/>
      <c r="T376" s="21">
        <f t="shared" si="470"/>
        <v>1859.7685522369095</v>
      </c>
      <c r="U376" s="21">
        <f t="shared" si="471"/>
        <v>2489.1979009846791</v>
      </c>
      <c r="V376" s="21"/>
      <c r="W376" s="21">
        <f t="shared" si="472"/>
        <v>3238.1184967366949</v>
      </c>
      <c r="X376" s="21">
        <f t="shared" si="473"/>
        <v>4102.211007833509</v>
      </c>
      <c r="Y376" s="21"/>
      <c r="Z376" s="21">
        <f t="shared" si="474"/>
        <v>5070.1313155912485</v>
      </c>
      <c r="AA376" s="21">
        <f t="shared" si="475"/>
        <v>6123.6912615330166</v>
      </c>
      <c r="AB376" s="21"/>
      <c r="AC376" s="21">
        <f t="shared" si="476"/>
        <v>7238.6418979951068</v>
      </c>
      <c r="AD376" s="21">
        <f t="shared" si="477"/>
        <v>8385.9756128399895</v>
      </c>
      <c r="AE376" s="21"/>
      <c r="AF376" s="21">
        <f t="shared" si="478"/>
        <v>9533.6080920829354</v>
      </c>
      <c r="AG376" s="21">
        <f t="shared" si="479"/>
        <v>10648.268481739742</v>
      </c>
      <c r="AH376" s="21"/>
      <c r="AI376" s="21">
        <f t="shared" si="480"/>
        <v>11697.417943350702</v>
      </c>
      <c r="AJ376" s="21">
        <f t="shared" si="481"/>
        <v>12651.03072496602</v>
      </c>
      <c r="AK376" s="21"/>
      <c r="AL376" s="21">
        <f t="shared" si="482"/>
        <v>13483.102739729145</v>
      </c>
      <c r="AM376" s="21">
        <f t="shared" si="483"/>
        <v>14172.793882172782</v>
      </c>
      <c r="AN376" s="21">
        <f t="shared" si="484"/>
        <v>14705.155214074874</v>
      </c>
      <c r="AO376" s="21">
        <f t="shared" si="485"/>
        <v>15071.43488626675</v>
      </c>
      <c r="AP376" s="21">
        <f t="shared" si="486"/>
        <v>15268.992887821314</v>
      </c>
      <c r="AQ376" s="21">
        <f t="shared" si="487"/>
        <v>15300.881810939962</v>
      </c>
      <c r="AR376" s="21">
        <f t="shared" si="488"/>
        <v>15175.167818502394</v>
      </c>
      <c r="AS376" s="21">
        <f t="shared" si="489"/>
        <v>14904.073294296135</v>
      </c>
      <c r="AT376" s="21">
        <f t="shared" si="490"/>
        <v>14503.021606766652</v>
      </c>
      <c r="AU376" s="21">
        <f t="shared" si="491"/>
        <v>13989.656948856787</v>
      </c>
      <c r="AV376" s="21">
        <f t="shared" si="492"/>
        <v>13382.900445220253</v>
      </c>
      <c r="AW376" s="21">
        <f t="shared" si="493"/>
        <v>12702.089666244967</v>
      </c>
      <c r="AX376" s="21">
        <f t="shared" si="494"/>
        <v>11966.234091933</v>
      </c>
      <c r="AY376" s="21">
        <f t="shared" si="495"/>
        <v>11193.40527320167</v>
      </c>
      <c r="AZ376" s="21">
        <f t="shared" si="496"/>
        <v>10400.268369315958</v>
      </c>
      <c r="BA376" s="21">
        <f t="shared" si="497"/>
        <v>9601.7519289556112</v>
      </c>
      <c r="BB376" s="21">
        <f t="shared" si="498"/>
        <v>8810.8454249932638</v>
      </c>
      <c r="BC376" s="21">
        <f t="shared" si="499"/>
        <v>8038.5090871289876</v>
      </c>
      <c r="BD376" s="21">
        <f t="shared" si="500"/>
        <v>7293.6777607889107</v>
      </c>
      <c r="BE376" s="21">
        <f t="shared" si="501"/>
        <v>6583.3395078860976</v>
      </c>
      <c r="BF376" s="21">
        <f t="shared" si="502"/>
        <v>5912.6700624779214</v>
      </c>
      <c r="BG376" s="21">
        <f t="shared" si="503"/>
        <v>5285.2056705338828</v>
      </c>
      <c r="BH376" s="21">
        <f t="shared" si="504"/>
        <v>4703.0389193911542</v>
      </c>
      <c r="BI376" s="21">
        <f t="shared" si="505"/>
        <v>4167.0245926539619</v>
      </c>
      <c r="BJ376" s="21">
        <f t="shared" si="506"/>
        <v>3676.985124713372</v>
      </c>
      <c r="BK376" s="21">
        <f t="shared" si="507"/>
        <v>3231.9076917333705</v>
      </c>
      <c r="BL376" s="21">
        <f t="shared" si="508"/>
        <v>2830.1272360089874</v>
      </c>
      <c r="BM376" s="21">
        <f t="shared" si="509"/>
        <v>2469.4917004029171</v>
      </c>
      <c r="BN376" s="21">
        <f t="shared" si="510"/>
        <v>2147.5074116847763</v>
      </c>
      <c r="BO376" s="21">
        <f t="shared" si="511"/>
        <v>1861.463889176624</v>
      </c>
      <c r="BP376" s="21">
        <f t="shared" si="512"/>
        <v>1608.5383833197482</v>
      </c>
      <c r="BQ376" s="21">
        <f t="shared" si="513"/>
        <v>1385.8811969857036</v>
      </c>
      <c r="BR376" s="21">
        <f t="shared" si="514"/>
        <v>1190.68334804292</v>
      </c>
      <c r="BS376" s="21">
        <f t="shared" si="515"/>
        <v>1020.2284354765094</v>
      </c>
      <c r="BT376" s="21">
        <f t="shared" si="516"/>
        <v>871.93071357191207</v>
      </c>
      <c r="BU376" s="21">
        <f t="shared" si="517"/>
        <v>743.36139689301581</v>
      </c>
      <c r="BV376" s="21">
        <f t="shared" si="518"/>
        <v>632.26514642756388</v>
      </c>
      <c r="BW376" s="21">
        <f t="shared" si="519"/>
        <v>536.56855287603139</v>
      </c>
      <c r="BX376" s="21">
        <f t="shared" si="520"/>
        <v>454.38226008391729</v>
      </c>
      <c r="BY376" s="21">
        <f t="shared" si="521"/>
        <v>383.9981786859513</v>
      </c>
      <c r="BZ376" s="21">
        <f t="shared" si="522"/>
        <v>323.88304131959768</v>
      </c>
      <c r="CA376" s="21">
        <f t="shared" si="523"/>
        <v>272.66935662035667</v>
      </c>
      <c r="CB376" s="21">
        <f t="shared" si="524"/>
        <v>229.14463672024831</v>
      </c>
      <c r="CC376" s="21">
        <f t="shared" si="525"/>
        <v>192.23960660281617</v>
      </c>
      <c r="CD376" s="21">
        <f t="shared" si="526"/>
        <v>161.01595584015368</v>
      </c>
      <c r="CE376" s="21">
        <f t="shared" si="527"/>
        <v>134.65406478803709</v>
      </c>
      <c r="CF376" s="21">
        <f t="shared" si="528"/>
        <v>112.44102798960647</v>
      </c>
      <c r="CG376" s="21">
        <f t="shared" si="529"/>
        <v>93.75920628538077</v>
      </c>
      <c r="CH376" s="21">
        <f t="shared" si="530"/>
        <v>78.075464427126022</v>
      </c>
      <c r="CI376" s="21">
        <f t="shared" si="531"/>
        <v>64.931191061448899</v>
      </c>
      <c r="CJ376" s="21">
        <f t="shared" si="532"/>
        <v>53.933150885856499</v>
      </c>
      <c r="CK376" s="21">
        <f t="shared" si="533"/>
        <v>44.745182731536254</v>
      </c>
      <c r="CL376" s="22">
        <f t="shared" si="534"/>
        <v>211.4323478925219</v>
      </c>
      <c r="CM376" s="20">
        <f t="shared" si="535"/>
        <v>24.579879372548735</v>
      </c>
      <c r="CN376" s="21">
        <f t="shared" si="536"/>
        <v>25.490456389647626</v>
      </c>
      <c r="CO376" s="21">
        <f t="shared" si="537"/>
        <v>46.809793606342893</v>
      </c>
      <c r="CP376" s="21">
        <f t="shared" si="538"/>
        <v>81.911272939281332</v>
      </c>
      <c r="CQ376" s="21">
        <f t="shared" si="539"/>
        <v>137.09926782854095</v>
      </c>
      <c r="CR376" s="21">
        <f t="shared" si="540"/>
        <v>220.2335417146933</v>
      </c>
      <c r="CS376" s="21">
        <f t="shared" si="541"/>
        <v>340.5783077064072</v>
      </c>
      <c r="CT376" s="21">
        <f t="shared" si="542"/>
        <v>508.43720514905499</v>
      </c>
      <c r="CU376" s="21">
        <f t="shared" si="543"/>
        <v>734.57184181678929</v>
      </c>
      <c r="CV376" s="21">
        <f t="shared" si="544"/>
        <v>1029.4342467792285</v>
      </c>
      <c r="CW376" s="21">
        <f t="shared" si="545"/>
        <v>1402.2748313063541</v>
      </c>
      <c r="CX376" s="21">
        <f t="shared" si="546"/>
        <v>1860.2114642621671</v>
      </c>
      <c r="CY376" s="21">
        <f t="shared" si="547"/>
        <v>2407.3576467228063</v>
      </c>
      <c r="CZ376" s="21">
        <f t="shared" si="548"/>
        <v>3044.106395216274</v>
      </c>
      <c r="DA376" s="21">
        <f t="shared" si="549"/>
        <v>3766.6517296907446</v>
      </c>
      <c r="DB376" s="21">
        <f t="shared" si="550"/>
        <v>4566.804272915595</v>
      </c>
      <c r="DC376" s="21">
        <f t="shared" si="551"/>
        <v>5432.1256010070638</v>
      </c>
      <c r="DD376" s="21">
        <f t="shared" si="552"/>
        <v>6346.3724671608443</v>
      </c>
      <c r="DE376" s="21">
        <f t="shared" si="553"/>
        <v>7290.2114211154785</v>
      </c>
      <c r="DF376" s="21">
        <f t="shared" si="554"/>
        <v>8242.1402793645047</v>
      </c>
      <c r="DG376" s="21">
        <f t="shared" si="555"/>
        <v>9179.5376131859703</v>
      </c>
      <c r="DH376" s="21">
        <f t="shared" si="556"/>
        <v>10079.755682223338</v>
      </c>
      <c r="DI376" s="21">
        <f t="shared" si="557"/>
        <v>10921.175484834253</v>
      </c>
      <c r="DJ376" s="21">
        <f t="shared" si="558"/>
        <v>11684.153240188574</v>
      </c>
      <c r="DK376" s="21">
        <f t="shared" si="559"/>
        <v>12351.803462901764</v>
      </c>
      <c r="DL376" s="21">
        <f t="shared" si="560"/>
        <v>12910.582427103534</v>
      </c>
      <c r="DM376" s="21">
        <f t="shared" si="561"/>
        <v>13350.654959866086</v>
      </c>
      <c r="DN376" s="21">
        <f t="shared" si="562"/>
        <v>13666.045245870835</v>
      </c>
      <c r="DO376" s="21">
        <f t="shared" si="563"/>
        <v>13854.587274539223</v>
      </c>
      <c r="DP376" s="21">
        <f t="shared" si="564"/>
        <v>13917.701885693037</v>
      </c>
      <c r="DQ376" s="21">
        <f t="shared" si="565"/>
        <v>13860.034762901472</v>
      </c>
      <c r="DR376" s="21">
        <f t="shared" si="566"/>
        <v>13688.993315049658</v>
      </c>
      <c r="DS376" s="21">
        <f t="shared" si="567"/>
        <v>13414.220628080373</v>
      </c>
      <c r="DT376" s="21">
        <f t="shared" si="568"/>
        <v>13047.042212714177</v>
      </c>
      <c r="DU376" s="21">
        <f t="shared" si="569"/>
        <v>12599.916861602916</v>
      </c>
      <c r="DV376" s="21">
        <f t="shared" si="570"/>
        <v>12085.917299624307</v>
      </c>
      <c r="DW376" s="21">
        <f t="shared" si="571"/>
        <v>11518.260133047683</v>
      </c>
      <c r="DX376" s="21">
        <f t="shared" si="572"/>
        <v>10909.898434164634</v>
      </c>
      <c r="DY376" s="21">
        <f t="shared" si="573"/>
        <v>10273.184562800952</v>
      </c>
      <c r="DZ376" s="21">
        <f t="shared" si="574"/>
        <v>9619.6058154739931</v>
      </c>
      <c r="EA376" s="21">
        <f t="shared" si="575"/>
        <v>8959.5913737506435</v>
      </c>
      <c r="EB376" s="21">
        <f t="shared" si="576"/>
        <v>8302.3858573998714</v>
      </c>
      <c r="EC376" s="21">
        <f t="shared" si="577"/>
        <v>7655.982554637344</v>
      </c>
      <c r="ED376" s="21">
        <f t="shared" si="578"/>
        <v>7027.1080214668436</v>
      </c>
      <c r="EE376" s="21">
        <f t="shared" si="579"/>
        <v>6421.2490976619611</v>
      </c>
      <c r="EF376" s="21">
        <f t="shared" si="580"/>
        <v>5842.7133423883979</v>
      </c>
      <c r="EG376" s="21">
        <f t="shared" si="581"/>
        <v>5294.7143076793027</v>
      </c>
      <c r="EH376" s="21">
        <f t="shared" si="582"/>
        <v>4779.4738097915306</v>
      </c>
      <c r="EI376" s="21">
        <f t="shared" si="583"/>
        <v>4298.334307633987</v>
      </c>
      <c r="EJ376" s="21">
        <f t="shared" si="584"/>
        <v>3851.8755531214051</v>
      </c>
      <c r="EK376" s="21">
        <f t="shared" si="585"/>
        <v>3440.0307593016096</v>
      </c>
      <c r="EL376" s="21">
        <f t="shared" si="586"/>
        <v>3062.1985770393931</v>
      </c>
      <c r="EM376" s="21">
        <f t="shared" si="587"/>
        <v>2717.3481364309059</v>
      </c>
      <c r="EN376" s="21">
        <f t="shared" si="588"/>
        <v>2404.1152673801448</v>
      </c>
      <c r="EO376" s="21">
        <f t="shared" si="589"/>
        <v>2120.8887502727757</v>
      </c>
      <c r="EP376" s="21">
        <f t="shared" si="590"/>
        <v>1865.8860581304252</v>
      </c>
      <c r="EQ376" s="21">
        <f t="shared" si="591"/>
        <v>1637.2185394500129</v>
      </c>
      <c r="ER376" s="21">
        <f t="shared" si="592"/>
        <v>1432.9463648168312</v>
      </c>
      <c r="ES376" s="21">
        <f t="shared" si="593"/>
        <v>1251.1238324929564</v>
      </c>
      <c r="ET376" s="21">
        <f t="shared" si="594"/>
        <v>1089.8358123651756</v>
      </c>
      <c r="EU376" s="21">
        <f t="shared" si="595"/>
        <v>947.22621832045832</v>
      </c>
      <c r="EV376" s="21">
        <f t="shared" si="596"/>
        <v>821.51945032629192</v>
      </c>
      <c r="EW376" s="21">
        <f t="shared" si="597"/>
        <v>711.03575225959889</v>
      </c>
      <c r="EX376" s="21">
        <f t="shared" si="598"/>
        <v>614.20140151917201</v>
      </c>
      <c r="EY376" s="21">
        <f t="shared" si="599"/>
        <v>529.55459174287159</v>
      </c>
      <c r="EZ376" s="21">
        <f t="shared" si="600"/>
        <v>455.7477990063079</v>
      </c>
      <c r="FA376" s="21">
        <f t="shared" si="601"/>
        <v>391.54734158543658</v>
      </c>
      <c r="FB376" s="21">
        <f t="shared" si="602"/>
        <v>335.8307591550402</v>
      </c>
      <c r="FC376" s="21">
        <f t="shared" si="603"/>
        <v>287.58255329686835</v>
      </c>
      <c r="FD376" s="21">
        <f t="shared" si="604"/>
        <v>245.888750420554</v>
      </c>
      <c r="FE376" s="21">
        <f t="shared" si="605"/>
        <v>209.93067272318871</v>
      </c>
      <c r="FF376" s="22">
        <f t="shared" si="606"/>
        <v>1166.4411625015434</v>
      </c>
    </row>
    <row r="377" spans="1:162" ht="15.5" x14ac:dyDescent="0.35">
      <c r="A377" s="4" t="s">
        <v>183</v>
      </c>
      <c r="B377" s="18">
        <f>[1]InputData!C170</f>
        <v>357552</v>
      </c>
      <c r="C377" s="19">
        <f>'[1]Cenários obesidade'!B172</f>
        <v>27.98043765465248</v>
      </c>
      <c r="D377" s="19">
        <f>'[1]Cenários obesidade'!C172</f>
        <v>5.1800071039407758</v>
      </c>
      <c r="E377" s="19">
        <f>'[1]Cenários obesidade'!D172</f>
        <v>30.778481420117728</v>
      </c>
      <c r="F377" s="19">
        <f>'[1]Cenários obesidade'!E172</f>
        <v>5.6980078143348534</v>
      </c>
      <c r="G377" s="20">
        <f t="shared" si="459"/>
        <v>3.314656244483059</v>
      </c>
      <c r="H377" s="21">
        <f t="shared" si="460"/>
        <v>0.18357214564246349</v>
      </c>
      <c r="I377" s="20">
        <f t="shared" si="461"/>
        <v>3.4099664242873837</v>
      </c>
      <c r="J377" s="22">
        <f t="shared" si="462"/>
        <v>0.18357214564246349</v>
      </c>
      <c r="K377" s="20">
        <f t="shared" si="463"/>
        <v>170.12498683209802</v>
      </c>
      <c r="L377" s="21">
        <f t="shared" si="464"/>
        <v>146.84675187367148</v>
      </c>
      <c r="M377" s="21">
        <f t="shared" si="465"/>
        <v>245.84860818808542</v>
      </c>
      <c r="N377" s="21">
        <f t="shared" si="466"/>
        <v>393.3644986806483</v>
      </c>
      <c r="O377" s="21">
        <f t="shared" si="467"/>
        <v>603.67974511359876</v>
      </c>
      <c r="P377" s="21"/>
      <c r="Q377" s="21">
        <f t="shared" si="468"/>
        <v>891.46521416769372</v>
      </c>
      <c r="R377" s="21">
        <f t="shared" si="469"/>
        <v>1270.4357843444293</v>
      </c>
      <c r="S377" s="21"/>
      <c r="T377" s="21">
        <f t="shared" si="470"/>
        <v>1751.8392993877183</v>
      </c>
      <c r="U377" s="21">
        <f t="shared" si="471"/>
        <v>2342.9585855371283</v>
      </c>
      <c r="V377" s="21"/>
      <c r="W377" s="21">
        <f t="shared" si="472"/>
        <v>3045.8219690790761</v>
      </c>
      <c r="X377" s="21">
        <f t="shared" si="473"/>
        <v>3856.2977754248004</v>
      </c>
      <c r="Y377" s="21"/>
      <c r="Z377" s="21">
        <f t="shared" si="474"/>
        <v>4763.7000836213756</v>
      </c>
      <c r="AA377" s="21">
        <f t="shared" si="475"/>
        <v>5750.9663670478631</v>
      </c>
      <c r="AB377" s="21"/>
      <c r="AC377" s="21">
        <f t="shared" si="476"/>
        <v>6795.3949465853166</v>
      </c>
      <c r="AD377" s="21">
        <f t="shared" si="477"/>
        <v>7869.8635131432975</v>
      </c>
      <c r="AE377" s="21"/>
      <c r="AF377" s="21">
        <f t="shared" si="478"/>
        <v>8944.3988769218795</v>
      </c>
      <c r="AG377" s="21">
        <f t="shared" si="479"/>
        <v>9987.9382105725163</v>
      </c>
      <c r="AH377" s="21"/>
      <c r="AI377" s="21">
        <f t="shared" si="480"/>
        <v>10970.11480842474</v>
      </c>
      <c r="AJ377" s="21">
        <f t="shared" si="481"/>
        <v>11862.914560461446</v>
      </c>
      <c r="AK377" s="21"/>
      <c r="AL377" s="21">
        <f t="shared" si="482"/>
        <v>12642.078136731958</v>
      </c>
      <c r="AM377" s="21">
        <f t="shared" si="483"/>
        <v>13288.162198399035</v>
      </c>
      <c r="AN377" s="21">
        <f t="shared" si="484"/>
        <v>13787.214596499391</v>
      </c>
      <c r="AO377" s="21">
        <f t="shared" si="485"/>
        <v>14131.058107346344</v>
      </c>
      <c r="AP377" s="21">
        <f t="shared" si="486"/>
        <v>14317.210783818306</v>
      </c>
      <c r="AQ377" s="21">
        <f t="shared" si="487"/>
        <v>14348.496067655704</v>
      </c>
      <c r="AR377" s="21">
        <f t="shared" si="488"/>
        <v>14232.411523748533</v>
      </c>
      <c r="AS377" s="21">
        <f t="shared" si="489"/>
        <v>13980.331793609199</v>
      </c>
      <c r="AT377" s="21">
        <f t="shared" si="490"/>
        <v>13606.620385925244</v>
      </c>
      <c r="AU377" s="21">
        <f t="shared" si="491"/>
        <v>13127.718006130039</v>
      </c>
      <c r="AV377" s="21">
        <f t="shared" si="492"/>
        <v>12561.264229996934</v>
      </c>
      <c r="AW377" s="21">
        <f t="shared" si="493"/>
        <v>11925.296316973781</v>
      </c>
      <c r="AX377" s="21">
        <f t="shared" si="494"/>
        <v>11237.55544146075</v>
      </c>
      <c r="AY377" s="21">
        <f t="shared" si="495"/>
        <v>10514.917838246742</v>
      </c>
      <c r="AZ377" s="21">
        <f t="shared" si="496"/>
        <v>9772.9571684297698</v>
      </c>
      <c r="BA377" s="21">
        <f t="shared" si="497"/>
        <v>9025.6353066950978</v>
      </c>
      <c r="BB377" s="21">
        <f t="shared" si="498"/>
        <v>8285.1119129940525</v>
      </c>
      <c r="BC377" s="21">
        <f t="shared" si="499"/>
        <v>7561.6585258634786</v>
      </c>
      <c r="BD377" s="21">
        <f t="shared" si="500"/>
        <v>6863.6602795947238</v>
      </c>
      <c r="BE377" s="21">
        <f t="shared" si="501"/>
        <v>6197.6873836266359</v>
      </c>
      <c r="BF377" s="21">
        <f t="shared" si="502"/>
        <v>5568.6188478836348</v>
      </c>
      <c r="BG377" s="21">
        <f t="shared" si="503"/>
        <v>4979.8022308398058</v>
      </c>
      <c r="BH377" s="21">
        <f t="shared" si="504"/>
        <v>4433.2350963964245</v>
      </c>
      <c r="BI377" s="21">
        <f t="shared" si="505"/>
        <v>3929.7561075841686</v>
      </c>
      <c r="BJ377" s="21">
        <f t="shared" si="506"/>
        <v>3469.2360319269437</v>
      </c>
      <c r="BK377" s="21">
        <f t="shared" si="507"/>
        <v>3050.7612140506458</v>
      </c>
      <c r="BL377" s="21">
        <f t="shared" si="508"/>
        <v>2672.8041675603331</v>
      </c>
      <c r="BM377" s="21">
        <f t="shared" si="509"/>
        <v>2333.3777776017014</v>
      </c>
      <c r="BN377" s="21">
        <f t="shared" si="510"/>
        <v>2030.1711523890856</v>
      </c>
      <c r="BO377" s="21">
        <f t="shared" si="511"/>
        <v>1760.6664092335564</v>
      </c>
      <c r="BP377" s="21">
        <f t="shared" si="512"/>
        <v>1522.2366416350267</v>
      </c>
      <c r="BQ377" s="21">
        <f t="shared" si="513"/>
        <v>1312.2260155003578</v>
      </c>
      <c r="BR377" s="21">
        <f t="shared" si="514"/>
        <v>1128.0134188425354</v>
      </c>
      <c r="BS377" s="21">
        <f t="shared" si="515"/>
        <v>967.06137775084937</v>
      </c>
      <c r="BT377" s="21">
        <f t="shared" si="516"/>
        <v>826.95208921590097</v>
      </c>
      <c r="BU377" s="21">
        <f t="shared" si="517"/>
        <v>705.41244326998549</v>
      </c>
      <c r="BV377" s="21">
        <f t="shared" si="518"/>
        <v>600.32984383903647</v>
      </c>
      <c r="BW377" s="21">
        <f t="shared" si="519"/>
        <v>509.76051618877909</v>
      </c>
      <c r="BX377" s="21">
        <f t="shared" si="520"/>
        <v>431.93183070491983</v>
      </c>
      <c r="BY377" s="21">
        <f t="shared" si="521"/>
        <v>365.23999535892369</v>
      </c>
      <c r="BZ377" s="21">
        <f t="shared" si="522"/>
        <v>308.24428582098381</v>
      </c>
      <c r="CA377" s="21">
        <f t="shared" si="523"/>
        <v>259.65880250601737</v>
      </c>
      <c r="CB377" s="21">
        <f t="shared" si="524"/>
        <v>218.34257456225447</v>
      </c>
      <c r="CC377" s="21">
        <f t="shared" si="525"/>
        <v>183.28867617490334</v>
      </c>
      <c r="CD377" s="21">
        <f t="shared" si="526"/>
        <v>153.61288290008105</v>
      </c>
      <c r="CE377" s="21">
        <f t="shared" si="527"/>
        <v>128.54227591290254</v>
      </c>
      <c r="CF377" s="21">
        <f t="shared" si="528"/>
        <v>107.40409988064317</v>
      </c>
      <c r="CG377" s="21">
        <f t="shared" si="529"/>
        <v>89.615094730483477</v>
      </c>
      <c r="CH377" s="21">
        <f t="shared" si="530"/>
        <v>74.671451502027949</v>
      </c>
      <c r="CI377" s="21">
        <f t="shared" si="531"/>
        <v>62.139486124261794</v>
      </c>
      <c r="CJ377" s="21">
        <f t="shared" si="532"/>
        <v>51.647080603953206</v>
      </c>
      <c r="CK377" s="21">
        <f t="shared" si="533"/>
        <v>42.875907034790224</v>
      </c>
      <c r="CL377" s="22">
        <f t="shared" si="534"/>
        <v>203.34358532098696</v>
      </c>
      <c r="CM377" s="20">
        <f t="shared" si="535"/>
        <v>23.50704608317205</v>
      </c>
      <c r="CN377" s="21">
        <f t="shared" si="536"/>
        <v>24.290187051839546</v>
      </c>
      <c r="CO377" s="21">
        <f t="shared" si="537"/>
        <v>44.529289034611338</v>
      </c>
      <c r="CP377" s="21">
        <f t="shared" si="538"/>
        <v>77.798464662475084</v>
      </c>
      <c r="CQ377" s="21">
        <f t="shared" si="539"/>
        <v>130.02846759502444</v>
      </c>
      <c r="CR377" s="21">
        <f t="shared" si="540"/>
        <v>208.60080012508035</v>
      </c>
      <c r="CS377" s="21">
        <f t="shared" si="541"/>
        <v>322.20179469978859</v>
      </c>
      <c r="CT377" s="21">
        <f t="shared" si="542"/>
        <v>480.47680869455672</v>
      </c>
      <c r="CU377" s="21">
        <f t="shared" si="543"/>
        <v>693.48317148838134</v>
      </c>
      <c r="CV377" s="21">
        <f t="shared" si="544"/>
        <v>970.97096476532681</v>
      </c>
      <c r="CW377" s="21">
        <f t="shared" si="545"/>
        <v>1321.5496508942394</v>
      </c>
      <c r="CX377" s="21">
        <f t="shared" si="546"/>
        <v>1751.8206310957546</v>
      </c>
      <c r="CY377" s="21">
        <f t="shared" si="547"/>
        <v>2265.5669960060709</v>
      </c>
      <c r="CZ377" s="21">
        <f t="shared" si="548"/>
        <v>2863.0901227658374</v>
      </c>
      <c r="DA377" s="21">
        <f t="shared" si="549"/>
        <v>3540.768823666871</v>
      </c>
      <c r="DB377" s="21">
        <f t="shared" si="550"/>
        <v>4290.8929779978062</v>
      </c>
      <c r="DC377" s="21">
        <f t="shared" si="551"/>
        <v>5101.7938996619478</v>
      </c>
      <c r="DD377" s="21">
        <f t="shared" si="552"/>
        <v>5958.262586523404</v>
      </c>
      <c r="DE377" s="21">
        <f t="shared" si="553"/>
        <v>6842.2186830544897</v>
      </c>
      <c r="DF377" s="21">
        <f t="shared" si="554"/>
        <v>7733.5707889404102</v>
      </c>
      <c r="DG377" s="21">
        <f t="shared" si="555"/>
        <v>8611.1947155653197</v>
      </c>
      <c r="DH377" s="21">
        <f t="shared" si="556"/>
        <v>9453.95111473627</v>
      </c>
      <c r="DI377" s="21">
        <f t="shared" si="557"/>
        <v>10241.667034225833</v>
      </c>
      <c r="DJ377" s="21">
        <f t="shared" si="558"/>
        <v>10956.015913655108</v>
      </c>
      <c r="DK377" s="21">
        <f t="shared" si="559"/>
        <v>11581.245280511395</v>
      </c>
      <c r="DL377" s="21">
        <f t="shared" si="560"/>
        <v>12104.718707037677</v>
      </c>
      <c r="DM377" s="21">
        <f t="shared" si="561"/>
        <v>12517.256334843089</v>
      </c>
      <c r="DN377" s="21">
        <f t="shared" si="562"/>
        <v>12813.274705581847</v>
      </c>
      <c r="DO377" s="21">
        <f t="shared" si="563"/>
        <v>12990.740471600995</v>
      </c>
      <c r="DP377" s="21">
        <f t="shared" si="564"/>
        <v>13050.963035875799</v>
      </c>
      <c r="DQ377" s="21">
        <f t="shared" si="565"/>
        <v>12998.258005709322</v>
      </c>
      <c r="DR377" s="21">
        <f t="shared" si="566"/>
        <v>12839.516662423592</v>
      </c>
      <c r="DS377" s="21">
        <f t="shared" si="567"/>
        <v>12583.716868699204</v>
      </c>
      <c r="DT377" s="21">
        <f t="shared" si="568"/>
        <v>12241.408559933863</v>
      </c>
      <c r="DU377" s="21">
        <f t="shared" si="569"/>
        <v>11824.202881254865</v>
      </c>
      <c r="DV377" s="21">
        <f t="shared" si="570"/>
        <v>11344.288820268097</v>
      </c>
      <c r="DW377" s="21">
        <f t="shared" si="571"/>
        <v>10813.995465512482</v>
      </c>
      <c r="DX377" s="21">
        <f t="shared" si="572"/>
        <v>10245.412306723167</v>
      </c>
      <c r="DY377" s="21">
        <f t="shared" si="573"/>
        <v>9650.0746784688072</v>
      </c>
      <c r="DZ377" s="21">
        <f t="shared" si="574"/>
        <v>9038.7168024652874</v>
      </c>
      <c r="EA377" s="21">
        <f t="shared" si="575"/>
        <v>8421.0910607307687</v>
      </c>
      <c r="EB377" s="21">
        <f t="shared" si="576"/>
        <v>7805.8491895423358</v>
      </c>
      <c r="EC377" s="21">
        <f t="shared" si="577"/>
        <v>7200.4790045462769</v>
      </c>
      <c r="ED377" s="21">
        <f t="shared" si="578"/>
        <v>6611.2889773868337</v>
      </c>
      <c r="EE377" s="21">
        <f t="shared" si="579"/>
        <v>6043.4323760748966</v>
      </c>
      <c r="EF377" s="21">
        <f t="shared" si="580"/>
        <v>5500.9626297742052</v>
      </c>
      <c r="EG377" s="21">
        <f t="shared" si="581"/>
        <v>4986.9119544136192</v>
      </c>
      <c r="EH377" s="21">
        <f t="shared" si="582"/>
        <v>4503.3859555086538</v>
      </c>
      <c r="EI377" s="21">
        <f t="shared" si="583"/>
        <v>4051.6677984970693</v>
      </c>
      <c r="EJ377" s="21">
        <f t="shared" si="584"/>
        <v>3632.3265113426796</v>
      </c>
      <c r="EK377" s="21">
        <f t="shared" si="585"/>
        <v>3245.3249838421621</v>
      </c>
      <c r="EL377" s="21">
        <f t="shared" si="586"/>
        <v>2890.1241959045078</v>
      </c>
      <c r="EM377" s="21">
        <f t="shared" si="587"/>
        <v>2565.7811025286237</v>
      </c>
      <c r="EN377" s="21">
        <f t="shared" si="588"/>
        <v>2271.0384004414636</v>
      </c>
      <c r="EO377" s="21">
        <f t="shared" si="589"/>
        <v>2004.4050865318454</v>
      </c>
      <c r="EP377" s="21">
        <f t="shared" si="590"/>
        <v>1764.2272870949394</v>
      </c>
      <c r="EQ377" s="21">
        <f t="shared" si="591"/>
        <v>1548.74929239625</v>
      </c>
      <c r="ER377" s="21">
        <f t="shared" si="592"/>
        <v>1356.1650810482781</v>
      </c>
      <c r="ES377" s="21">
        <f t="shared" si="593"/>
        <v>1184.660874250266</v>
      </c>
      <c r="ET377" s="21">
        <f t="shared" si="594"/>
        <v>1032.4494337974904</v>
      </c>
      <c r="EU377" s="21">
        <f t="shared" si="595"/>
        <v>897.79692318975071</v>
      </c>
      <c r="EV377" s="21">
        <f t="shared" si="596"/>
        <v>779.04320111392565</v>
      </c>
      <c r="EW377" s="21">
        <f t="shared" si="597"/>
        <v>674.61642309411013</v>
      </c>
      <c r="EX377" s="21">
        <f t="shared" si="598"/>
        <v>583.04280099994139</v>
      </c>
      <c r="EY377" s="21">
        <f t="shared" si="599"/>
        <v>502.95232073897944</v>
      </c>
      <c r="EZ377" s="21">
        <f t="shared" si="600"/>
        <v>433.08115370581839</v>
      </c>
      <c r="FA377" s="21">
        <f t="shared" si="601"/>
        <v>372.27142383943203</v>
      </c>
      <c r="FB377" s="21">
        <f t="shared" si="602"/>
        <v>319.46891452401502</v>
      </c>
      <c r="FC377" s="21">
        <f t="shared" si="603"/>
        <v>273.71922193002655</v>
      </c>
      <c r="FD377" s="21">
        <f t="shared" si="604"/>
        <v>234.16278656448134</v>
      </c>
      <c r="FE377" s="21">
        <f t="shared" si="605"/>
        <v>200.02916473565804</v>
      </c>
      <c r="FF377" s="22">
        <f t="shared" si="606"/>
        <v>1115.4539500115905</v>
      </c>
    </row>
    <row r="378" spans="1:162" ht="15.5" x14ac:dyDescent="0.35">
      <c r="A378" s="4" t="s">
        <v>184</v>
      </c>
      <c r="B378" s="18">
        <f>[1]InputData!C171</f>
        <v>333307</v>
      </c>
      <c r="C378" s="19">
        <f>'[1]Cenários obesidade'!B173</f>
        <v>27.99</v>
      </c>
      <c r="D378" s="19">
        <f>'[1]Cenários obesidade'!C173</f>
        <v>5.19</v>
      </c>
      <c r="E378" s="19">
        <f>'[1]Cenários obesidade'!D173</f>
        <v>30.788999999999998</v>
      </c>
      <c r="F378" s="19">
        <f>'[1]Cenários obesidade'!E173</f>
        <v>5.7089999999999996</v>
      </c>
      <c r="G378" s="20">
        <f t="shared" si="459"/>
        <v>3.3149453149097288</v>
      </c>
      <c r="H378" s="21">
        <f t="shared" si="460"/>
        <v>0.1838585794442755</v>
      </c>
      <c r="I378" s="20">
        <f t="shared" si="461"/>
        <v>3.4102554947140535</v>
      </c>
      <c r="J378" s="22">
        <f t="shared" si="462"/>
        <v>0.1838585794442755</v>
      </c>
      <c r="K378" s="20">
        <f t="shared" si="463"/>
        <v>160.6241176613724</v>
      </c>
      <c r="L378" s="21">
        <f t="shared" si="464"/>
        <v>138.18447779990271</v>
      </c>
      <c r="M378" s="21">
        <f t="shared" si="465"/>
        <v>231.01724467598362</v>
      </c>
      <c r="N378" s="21">
        <f t="shared" si="466"/>
        <v>369.15778054015732</v>
      </c>
      <c r="O378" s="21">
        <f t="shared" si="467"/>
        <v>565.87111887353194</v>
      </c>
      <c r="P378" s="21"/>
      <c r="Q378" s="21">
        <f t="shared" si="468"/>
        <v>834.75503356733611</v>
      </c>
      <c r="R378" s="21">
        <f t="shared" si="469"/>
        <v>1188.4939449619703</v>
      </c>
      <c r="S378" s="21"/>
      <c r="T378" s="21">
        <f t="shared" si="470"/>
        <v>1637.4596560253315</v>
      </c>
      <c r="U378" s="21">
        <f t="shared" si="471"/>
        <v>2188.3280639649643</v>
      </c>
      <c r="V378" s="21"/>
      <c r="W378" s="21">
        <f t="shared" si="472"/>
        <v>2842.8921360106751</v>
      </c>
      <c r="X378" s="21">
        <f t="shared" si="473"/>
        <v>3597.2323809163117</v>
      </c>
      <c r="Y378" s="21"/>
      <c r="Z378" s="21">
        <f t="shared" si="474"/>
        <v>4441.3611318737021</v>
      </c>
      <c r="AA378" s="21">
        <f t="shared" si="475"/>
        <v>5359.3953010353871</v>
      </c>
      <c r="AB378" s="21"/>
      <c r="AC378" s="21">
        <f t="shared" si="476"/>
        <v>6330.245277210619</v>
      </c>
      <c r="AD378" s="21">
        <f t="shared" si="477"/>
        <v>7328.7464109178018</v>
      </c>
      <c r="AE378" s="21"/>
      <c r="AF378" s="21">
        <f t="shared" si="478"/>
        <v>8327.1127679449928</v>
      </c>
      <c r="AG378" s="21">
        <f t="shared" si="479"/>
        <v>9296.5656427251615</v>
      </c>
      <c r="AH378" s="21"/>
      <c r="AI378" s="21">
        <f t="shared" si="480"/>
        <v>10208.982957386013</v>
      </c>
      <c r="AJ378" s="21">
        <f t="shared" si="481"/>
        <v>11038.428037237907</v>
      </c>
      <c r="AK378" s="21"/>
      <c r="AL378" s="21">
        <f t="shared" si="482"/>
        <v>11762.442908824049</v>
      </c>
      <c r="AM378" s="21">
        <f t="shared" si="483"/>
        <v>12363.026602571754</v>
      </c>
      <c r="AN378" s="21">
        <f t="shared" si="484"/>
        <v>12827.257270205226</v>
      </c>
      <c r="AO378" s="21">
        <f t="shared" si="485"/>
        <v>13147.553318932241</v>
      </c>
      <c r="AP378" s="21">
        <f t="shared" si="486"/>
        <v>13321.59956270295</v>
      </c>
      <c r="AQ378" s="21">
        <f t="shared" si="487"/>
        <v>13351.987400273722</v>
      </c>
      <c r="AR378" s="21">
        <f t="shared" si="488"/>
        <v>13245.632448257495</v>
      </c>
      <c r="AS378" s="21">
        <f t="shared" si="489"/>
        <v>13013.039231386585</v>
      </c>
      <c r="AT378" s="21">
        <f t="shared" si="490"/>
        <v>12667.481624984401</v>
      </c>
      <c r="AU378" s="21">
        <f t="shared" si="491"/>
        <v>12224.161388990038</v>
      </c>
      <c r="AV378" s="21">
        <f t="shared" si="492"/>
        <v>11699.397122415296</v>
      </c>
      <c r="AW378" s="21">
        <f t="shared" si="493"/>
        <v>11109.884015134174</v>
      </c>
      <c r="AX378" s="21">
        <f t="shared" si="494"/>
        <v>10472.052351318611</v>
      </c>
      <c r="AY378" s="21">
        <f t="shared" si="495"/>
        <v>9801.5409665916904</v>
      </c>
      <c r="AZ378" s="21">
        <f t="shared" si="496"/>
        <v>9112.7915655643919</v>
      </c>
      <c r="BA378" s="21">
        <f t="shared" si="497"/>
        <v>8418.7614208236391</v>
      </c>
      <c r="BB378" s="21">
        <f t="shared" si="498"/>
        <v>7730.7456684002464</v>
      </c>
      <c r="BC378" s="21">
        <f t="shared" si="499"/>
        <v>7058.2961390508017</v>
      </c>
      <c r="BD378" s="21">
        <f t="shared" si="500"/>
        <v>6409.2212180313336</v>
      </c>
      <c r="BE378" s="21">
        <f t="shared" si="501"/>
        <v>5789.6503165892109</v>
      </c>
      <c r="BF378" s="21">
        <f t="shared" si="502"/>
        <v>5204.1468349347952</v>
      </c>
      <c r="BG378" s="21">
        <f t="shared" si="503"/>
        <v>4655.8546678293533</v>
      </c>
      <c r="BH378" s="21">
        <f t="shared" si="504"/>
        <v>4146.6650460513856</v>
      </c>
      <c r="BI378" s="21">
        <f t="shared" si="505"/>
        <v>3677.3925593272988</v>
      </c>
      <c r="BJ378" s="21">
        <f t="shared" si="506"/>
        <v>3247.951359298876</v>
      </c>
      <c r="BK378" s="21">
        <f t="shared" si="507"/>
        <v>2857.5246371030771</v>
      </c>
      <c r="BL378" s="21">
        <f t="shared" si="508"/>
        <v>2504.7223998095542</v>
      </c>
      <c r="BM378" s="21">
        <f t="shared" si="509"/>
        <v>2187.7242657170082</v>
      </c>
      <c r="BN378" s="21">
        <f t="shared" si="510"/>
        <v>1904.4054269829089</v>
      </c>
      <c r="BO378" s="21">
        <f t="shared" si="511"/>
        <v>1652.4450820599068</v>
      </c>
      <c r="BP378" s="21">
        <f t="shared" si="512"/>
        <v>1429.417531661436</v>
      </c>
      <c r="BQ378" s="21">
        <f t="shared" si="513"/>
        <v>1232.8667845191785</v>
      </c>
      <c r="BR378" s="21">
        <f t="shared" si="514"/>
        <v>1060.3659642291286</v>
      </c>
      <c r="BS378" s="21">
        <f t="shared" si="515"/>
        <v>909.56308009122881</v>
      </c>
      <c r="BT378" s="21">
        <f t="shared" si="516"/>
        <v>778.21485708297973</v>
      </c>
      <c r="BU378" s="21">
        <f t="shared" si="517"/>
        <v>664.21034484057179</v>
      </c>
      <c r="BV378" s="21">
        <f t="shared" si="518"/>
        <v>565.58597121445609</v>
      </c>
      <c r="BW378" s="21">
        <f t="shared" si="519"/>
        <v>480.53359703849469</v>
      </c>
      <c r="BX378" s="21">
        <f t="shared" si="520"/>
        <v>407.40298533434077</v>
      </c>
      <c r="BY378" s="21">
        <f t="shared" si="521"/>
        <v>344.69993636196381</v>
      </c>
      <c r="BZ378" s="21">
        <f t="shared" si="522"/>
        <v>291.08117200454018</v>
      </c>
      <c r="CA378" s="21">
        <f t="shared" si="523"/>
        <v>245.34688799098674</v>
      </c>
      <c r="CB378" s="21">
        <f t="shared" si="524"/>
        <v>206.43173666284045</v>
      </c>
      <c r="CC378" s="21">
        <f t="shared" si="525"/>
        <v>173.39486038475701</v>
      </c>
      <c r="CD378" s="21">
        <f t="shared" si="526"/>
        <v>145.40946850396517</v>
      </c>
      <c r="CE378" s="21">
        <f t="shared" si="527"/>
        <v>121.75233985272283</v>
      </c>
      <c r="CF378" s="21">
        <f t="shared" si="528"/>
        <v>101.79353804110404</v>
      </c>
      <c r="CG378" s="21">
        <f t="shared" si="529"/>
        <v>84.986547416839869</v>
      </c>
      <c r="CH378" s="21">
        <f t="shared" si="530"/>
        <v>70.858972337422784</v>
      </c>
      <c r="CI378" s="21">
        <f t="shared" si="531"/>
        <v>59.003889840808348</v>
      </c>
      <c r="CJ378" s="21">
        <f t="shared" si="532"/>
        <v>49.071904325763519</v>
      </c>
      <c r="CK378" s="21">
        <f t="shared" si="533"/>
        <v>40.763920903586467</v>
      </c>
      <c r="CL378" s="22">
        <f t="shared" si="534"/>
        <v>194.03540786974526</v>
      </c>
      <c r="CM378" s="20">
        <f t="shared" si="535"/>
        <v>22.306232855490794</v>
      </c>
      <c r="CN378" s="21">
        <f t="shared" si="536"/>
        <v>22.96673716708586</v>
      </c>
      <c r="CO378" s="21">
        <f t="shared" si="537"/>
        <v>42.031399593275474</v>
      </c>
      <c r="CP378" s="21">
        <f t="shared" si="538"/>
        <v>73.319748045520271</v>
      </c>
      <c r="CQ378" s="21">
        <f t="shared" si="539"/>
        <v>122.36791609673841</v>
      </c>
      <c r="CR378" s="21">
        <f t="shared" si="540"/>
        <v>196.05468713968611</v>
      </c>
      <c r="CS378" s="21">
        <f t="shared" si="541"/>
        <v>302.46167996926118</v>
      </c>
      <c r="CT378" s="21">
        <f t="shared" si="542"/>
        <v>450.54835485657105</v>
      </c>
      <c r="CU378" s="21">
        <f t="shared" si="543"/>
        <v>649.64134859295416</v>
      </c>
      <c r="CV378" s="21">
        <f t="shared" si="544"/>
        <v>908.76576818763283</v>
      </c>
      <c r="CW378" s="21">
        <f t="shared" si="545"/>
        <v>1235.8726509767002</v>
      </c>
      <c r="CX378" s="21">
        <f t="shared" si="546"/>
        <v>1637.0369203795849</v>
      </c>
      <c r="CY378" s="21">
        <f t="shared" si="547"/>
        <v>2115.7101795781477</v>
      </c>
      <c r="CZ378" s="21">
        <f t="shared" si="548"/>
        <v>2672.110898451509</v>
      </c>
      <c r="DA378" s="21">
        <f t="shared" si="549"/>
        <v>3302.8214331074482</v>
      </c>
      <c r="DB378" s="21">
        <f t="shared" si="550"/>
        <v>4000.6392314651957</v>
      </c>
      <c r="DC378" s="21">
        <f t="shared" si="551"/>
        <v>4754.7021512417241</v>
      </c>
      <c r="DD378" s="21">
        <f t="shared" si="552"/>
        <v>5550.8791705533813</v>
      </c>
      <c r="DE378" s="21">
        <f t="shared" si="553"/>
        <v>6372.3917735412233</v>
      </c>
      <c r="DF378" s="21">
        <f t="shared" si="554"/>
        <v>7200.6109761194475</v>
      </c>
      <c r="DG378" s="21">
        <f t="shared" si="555"/>
        <v>8015.9621802182455</v>
      </c>
      <c r="DH378" s="21">
        <f t="shared" si="556"/>
        <v>8798.8654133016753</v>
      </c>
      <c r="DI378" s="21">
        <f t="shared" si="557"/>
        <v>9530.6415027581061</v>
      </c>
      <c r="DJ378" s="21">
        <f t="shared" si="558"/>
        <v>10194.323980433637</v>
      </c>
      <c r="DK378" s="21">
        <f t="shared" si="559"/>
        <v>10775.330130007182</v>
      </c>
      <c r="DL378" s="21">
        <f t="shared" si="560"/>
        <v>11261.960528087777</v>
      </c>
      <c r="DM378" s="21">
        <f t="shared" si="561"/>
        <v>11645.712754953698</v>
      </c>
      <c r="DN378" s="21">
        <f t="shared" si="562"/>
        <v>11921.410052092468</v>
      </c>
      <c r="DO378" s="21">
        <f t="shared" si="563"/>
        <v>12087.158410348202</v>
      </c>
      <c r="DP378" s="21">
        <f t="shared" si="564"/>
        <v>12144.155187946288</v>
      </c>
      <c r="DQ378" s="21">
        <f t="shared" si="565"/>
        <v>12096.378628531958</v>
      </c>
      <c r="DR378" s="21">
        <f t="shared" si="566"/>
        <v>11950.190690782722</v>
      </c>
      <c r="DS378" s="21">
        <f t="shared" si="567"/>
        <v>11713.885798910469</v>
      </c>
      <c r="DT378" s="21">
        <f t="shared" si="568"/>
        <v>11397.21603168121</v>
      </c>
      <c r="DU378" s="21">
        <f t="shared" si="569"/>
        <v>11010.919515000638</v>
      </c>
      <c r="DV378" s="21">
        <f t="shared" si="570"/>
        <v>10566.273995572774</v>
      </c>
      <c r="DW378" s="21">
        <f t="shared" si="571"/>
        <v>10074.692317461422</v>
      </c>
      <c r="DX378" s="21">
        <f t="shared" si="572"/>
        <v>9547.3712717068101</v>
      </c>
      <c r="DY378" s="21">
        <f t="shared" si="573"/>
        <v>8995.0004021221448</v>
      </c>
      <c r="DZ378" s="21">
        <f t="shared" si="574"/>
        <v>8427.5330750559642</v>
      </c>
      <c r="EA378" s="21">
        <f t="shared" si="575"/>
        <v>7854.0185998047273</v>
      </c>
      <c r="EB378" s="21">
        <f t="shared" si="576"/>
        <v>7282.4914731224771</v>
      </c>
      <c r="EC378" s="21">
        <f t="shared" si="577"/>
        <v>6719.911899732223</v>
      </c>
      <c r="ED378" s="21">
        <f t="shared" si="578"/>
        <v>6172.1505445329149</v>
      </c>
      <c r="EE378" s="21">
        <f t="shared" si="579"/>
        <v>5644.0099029584808</v>
      </c>
      <c r="EF378" s="21">
        <f t="shared" si="580"/>
        <v>5139.2746191501255</v>
      </c>
      <c r="EG378" s="21">
        <f t="shared" si="581"/>
        <v>4660.7834188185216</v>
      </c>
      <c r="EH378" s="21">
        <f t="shared" si="582"/>
        <v>4210.5159421297949</v>
      </c>
      <c r="EI378" s="21">
        <f t="shared" si="583"/>
        <v>3789.6885603797982</v>
      </c>
      <c r="EJ378" s="21">
        <f t="shared" si="584"/>
        <v>3398.8541527834991</v>
      </c>
      <c r="EK378" s="21">
        <f t="shared" si="585"/>
        <v>3038.0017370694263</v>
      </c>
      <c r="EL378" s="21">
        <f t="shared" si="586"/>
        <v>2706.6527370925032</v>
      </c>
      <c r="EM378" s="21">
        <f t="shared" si="587"/>
        <v>2403.9514948638139</v>
      </c>
      <c r="EN378" s="21">
        <f t="shared" si="588"/>
        <v>2128.7483692288615</v>
      </c>
      <c r="EO378" s="21">
        <f t="shared" si="589"/>
        <v>1879.6743959305968</v>
      </c>
      <c r="EP378" s="21">
        <f t="shared" si="590"/>
        <v>1655.2070098132922</v>
      </c>
      <c r="EQ378" s="21">
        <f t="shared" si="591"/>
        <v>1453.7267519399284</v>
      </c>
      <c r="ER378" s="21">
        <f t="shared" si="592"/>
        <v>1273.5652094352699</v>
      </c>
      <c r="ES378" s="21">
        <f t="shared" si="593"/>
        <v>1113.0446739935298</v>
      </c>
      <c r="ET378" s="21">
        <f t="shared" si="594"/>
        <v>970.5101677750331</v>
      </c>
      <c r="EU378" s="21">
        <f t="shared" si="595"/>
        <v>844.35458498606886</v>
      </c>
      <c r="EV378" s="21">
        <f t="shared" si="596"/>
        <v>733.03774566471805</v>
      </c>
      <c r="EW378" s="21">
        <f t="shared" si="597"/>
        <v>635.10016612111735</v>
      </c>
      <c r="EX378" s="21">
        <f t="shared" si="598"/>
        <v>549.17232806331708</v>
      </c>
      <c r="EY378" s="21">
        <f t="shared" si="599"/>
        <v>473.98018428056383</v>
      </c>
      <c r="EZ378" s="21">
        <f t="shared" si="600"/>
        <v>408.34758013546991</v>
      </c>
      <c r="FA378" s="21">
        <f t="shared" si="601"/>
        <v>351.1962029660815</v>
      </c>
      <c r="FB378" s="21">
        <f t="shared" si="602"/>
        <v>301.54360052068466</v>
      </c>
      <c r="FC378" s="21">
        <f t="shared" si="603"/>
        <v>258.49973835336431</v>
      </c>
      <c r="FD378" s="21">
        <f t="shared" si="604"/>
        <v>221.26249732227265</v>
      </c>
      <c r="FE378" s="21">
        <f t="shared" si="605"/>
        <v>189.11244780620817</v>
      </c>
      <c r="FF378" s="22">
        <f t="shared" si="606"/>
        <v>1058.3901383333475</v>
      </c>
    </row>
    <row r="379" spans="1:162" ht="15.5" x14ac:dyDescent="0.35">
      <c r="A379" s="4" t="s">
        <v>185</v>
      </c>
      <c r="B379" s="18">
        <f>[1]InputData!C172</f>
        <v>308974</v>
      </c>
      <c r="C379" s="19">
        <f>'[1]Cenários obesidade'!B174</f>
        <v>27.995737407208509</v>
      </c>
      <c r="D379" s="19">
        <f>'[1]Cenários obesidade'!C174</f>
        <v>5.1959957376355348</v>
      </c>
      <c r="E379" s="19">
        <f>'[1]Cenários obesidade'!D174</f>
        <v>30.795311147929361</v>
      </c>
      <c r="F379" s="19">
        <f>'[1]Cenários obesidade'!E174</f>
        <v>5.7155953113990883</v>
      </c>
      <c r="G379" s="20">
        <f t="shared" si="459"/>
        <v>3.3151186810340967</v>
      </c>
      <c r="H379" s="21">
        <f t="shared" si="460"/>
        <v>0.18403033497374757</v>
      </c>
      <c r="I379" s="20">
        <f t="shared" si="461"/>
        <v>3.4104288608384214</v>
      </c>
      <c r="J379" s="22">
        <f t="shared" si="462"/>
        <v>0.18403033497374757</v>
      </c>
      <c r="K379" s="20">
        <f t="shared" si="463"/>
        <v>150.03676149244933</v>
      </c>
      <c r="L379" s="21">
        <f t="shared" si="464"/>
        <v>128.81897914118105</v>
      </c>
      <c r="M379" s="21">
        <f t="shared" si="465"/>
        <v>215.17685458630598</v>
      </c>
      <c r="N379" s="21">
        <f t="shared" si="466"/>
        <v>343.58064430497967</v>
      </c>
      <c r="O379" s="21">
        <f t="shared" si="467"/>
        <v>526.29818085045167</v>
      </c>
      <c r="P379" s="21"/>
      <c r="Q379" s="21">
        <f t="shared" si="468"/>
        <v>775.89103372189459</v>
      </c>
      <c r="R379" s="21">
        <f t="shared" si="469"/>
        <v>1104.0619006159363</v>
      </c>
      <c r="S379" s="21"/>
      <c r="T379" s="21">
        <f t="shared" si="470"/>
        <v>1520.3626798411319</v>
      </c>
      <c r="U379" s="21">
        <f t="shared" si="471"/>
        <v>2030.9194320124718</v>
      </c>
      <c r="V379" s="21"/>
      <c r="W379" s="21">
        <f t="shared" si="472"/>
        <v>2637.3403075504025</v>
      </c>
      <c r="X379" s="21">
        <f t="shared" si="473"/>
        <v>3335.9546043249861</v>
      </c>
      <c r="Y379" s="21"/>
      <c r="Z379" s="21">
        <f t="shared" si="474"/>
        <v>4117.489499689078</v>
      </c>
      <c r="AA379" s="21">
        <f t="shared" si="475"/>
        <v>4967.2341079673433</v>
      </c>
      <c r="AB379" s="21"/>
      <c r="AC379" s="21">
        <f t="shared" si="476"/>
        <v>5865.6788504487813</v>
      </c>
      <c r="AD379" s="21">
        <f t="shared" si="477"/>
        <v>6789.56187444427</v>
      </c>
      <c r="AE379" s="21"/>
      <c r="AF379" s="21">
        <f t="shared" si="478"/>
        <v>7713.2113872052978</v>
      </c>
      <c r="AG379" s="21">
        <f t="shared" si="479"/>
        <v>8610.0479343858133</v>
      </c>
      <c r="AH379" s="21"/>
      <c r="AI379" s="21">
        <f t="shared" si="480"/>
        <v>9454.1049636611224</v>
      </c>
      <c r="AJ379" s="21">
        <f t="shared" si="481"/>
        <v>10221.437519770179</v>
      </c>
      <c r="AK379" s="21"/>
      <c r="AL379" s="21">
        <f t="shared" si="482"/>
        <v>10891.313521666058</v>
      </c>
      <c r="AM379" s="21">
        <f t="shared" si="483"/>
        <v>11447.114615882629</v>
      </c>
      <c r="AN379" s="21">
        <f t="shared" si="484"/>
        <v>11876.908859185878</v>
      </c>
      <c r="AO379" s="21">
        <f t="shared" si="485"/>
        <v>12173.690937670674</v>
      </c>
      <c r="AP379" s="21">
        <f t="shared" si="486"/>
        <v>12335.313927723175</v>
      </c>
      <c r="AQ379" s="21">
        <f t="shared" si="487"/>
        <v>12364.157738155023</v>
      </c>
      <c r="AR379" s="21">
        <f t="shared" si="488"/>
        <v>12266.592611511222</v>
      </c>
      <c r="AS379" s="21">
        <f t="shared" si="489"/>
        <v>12052.301728017741</v>
      </c>
      <c r="AT379" s="21">
        <f t="shared" si="490"/>
        <v>11733.526117700505</v>
      </c>
      <c r="AU379" s="21">
        <f t="shared" si="491"/>
        <v>11324.289244598423</v>
      </c>
      <c r="AV379" s="21">
        <f t="shared" si="492"/>
        <v>10839.649428250344</v>
      </c>
      <c r="AW379" s="21">
        <f t="shared" si="493"/>
        <v>10295.01728428897</v>
      </c>
      <c r="AX379" s="21">
        <f t="shared" si="494"/>
        <v>9705.5639481708004</v>
      </c>
      <c r="AY379" s="21">
        <f t="shared" si="495"/>
        <v>9085.7350413228323</v>
      </c>
      <c r="AZ379" s="21">
        <f t="shared" si="496"/>
        <v>8448.8758697960748</v>
      </c>
      <c r="BA379" s="21">
        <f t="shared" si="497"/>
        <v>7806.9656284870771</v>
      </c>
      <c r="BB379" s="21">
        <f t="shared" si="498"/>
        <v>7170.4525758968184</v>
      </c>
      <c r="BC379" s="21">
        <f t="shared" si="499"/>
        <v>6548.1782010483194</v>
      </c>
      <c r="BD379" s="21">
        <f t="shared" si="500"/>
        <v>5947.3761416627176</v>
      </c>
      <c r="BE379" s="21">
        <f t="shared" si="501"/>
        <v>5373.7307637661024</v>
      </c>
      <c r="BF379" s="21">
        <f t="shared" si="502"/>
        <v>4831.4805739920148</v>
      </c>
      <c r="BG379" s="21">
        <f t="shared" si="503"/>
        <v>4323.5527031211295</v>
      </c>
      <c r="BH379" s="21">
        <f t="shared" si="504"/>
        <v>3851.7162936942236</v>
      </c>
      <c r="BI379" s="21">
        <f t="shared" si="505"/>
        <v>3416.7445064183657</v>
      </c>
      <c r="BJ379" s="21">
        <f t="shared" si="506"/>
        <v>3018.5768368254385</v>
      </c>
      <c r="BK379" s="21">
        <f t="shared" si="507"/>
        <v>2656.4753600679655</v>
      </c>
      <c r="BL379" s="21">
        <f t="shared" si="508"/>
        <v>2329.1702969663143</v>
      </c>
      <c r="BM379" s="21">
        <f t="shared" si="509"/>
        <v>2034.9918559264215</v>
      </c>
      <c r="BN379" s="21">
        <f t="shared" si="510"/>
        <v>1771.9866220553524</v>
      </c>
      <c r="BO379" s="21">
        <f t="shared" si="511"/>
        <v>1538.0178297214618</v>
      </c>
      <c r="BP379" s="21">
        <f t="shared" si="512"/>
        <v>1330.8496783904025</v>
      </c>
      <c r="BQ379" s="21">
        <f t="shared" si="513"/>
        <v>1148.2164556564669</v>
      </c>
      <c r="BR379" s="21">
        <f t="shared" si="514"/>
        <v>987.87764445646803</v>
      </c>
      <c r="BS379" s="21">
        <f t="shared" si="515"/>
        <v>847.66044469879921</v>
      </c>
      <c r="BT379" s="21">
        <f t="shared" si="516"/>
        <v>725.49126417630725</v>
      </c>
      <c r="BU379" s="21">
        <f t="shared" si="517"/>
        <v>619.41775892547639</v>
      </c>
      <c r="BV379" s="21">
        <f t="shared" si="518"/>
        <v>527.62295530808024</v>
      </c>
      <c r="BW379" s="21">
        <f t="shared" si="519"/>
        <v>448.43288749392042</v>
      </c>
      <c r="BX379" s="21">
        <f t="shared" si="520"/>
        <v>380.31905328553091</v>
      </c>
      <c r="BY379" s="21">
        <f t="shared" si="521"/>
        <v>321.89684317471398</v>
      </c>
      <c r="BZ379" s="21">
        <f t="shared" si="522"/>
        <v>271.92094353691493</v>
      </c>
      <c r="CA379" s="21">
        <f t="shared" si="523"/>
        <v>229.27856331328147</v>
      </c>
      <c r="CB379" s="21">
        <f t="shared" si="524"/>
        <v>192.98119021778567</v>
      </c>
      <c r="CC379" s="21">
        <f t="shared" si="525"/>
        <v>162.15545116850606</v>
      </c>
      <c r="CD379" s="21">
        <f t="shared" si="526"/>
        <v>136.03353436557825</v>
      </c>
      <c r="CE379" s="21">
        <f t="shared" si="527"/>
        <v>113.94352806573897</v>
      </c>
      <c r="CF379" s="21">
        <f t="shared" si="528"/>
        <v>95.299943558792307</v>
      </c>
      <c r="CG379" s="21">
        <f t="shared" si="529"/>
        <v>79.594616431096156</v>
      </c>
      <c r="CH379" s="21">
        <f t="shared" si="530"/>
        <v>66.388119793060966</v>
      </c>
      <c r="CI379" s="21">
        <f t="shared" si="531"/>
        <v>55.301774408776929</v>
      </c>
      <c r="CJ379" s="21">
        <f t="shared" si="532"/>
        <v>46.010302158156087</v>
      </c>
      <c r="CK379" s="21">
        <f t="shared" si="533"/>
        <v>38.235139539519594</v>
      </c>
      <c r="CL379" s="22">
        <f t="shared" si="534"/>
        <v>182.39732827247812</v>
      </c>
      <c r="CM379" s="20">
        <f t="shared" si="535"/>
        <v>20.898690486763449</v>
      </c>
      <c r="CN379" s="21">
        <f t="shared" si="536"/>
        <v>21.471325238263876</v>
      </c>
      <c r="CO379" s="21">
        <f t="shared" si="537"/>
        <v>39.254643168897765</v>
      </c>
      <c r="CP379" s="21">
        <f t="shared" si="538"/>
        <v>68.412102598524243</v>
      </c>
      <c r="CQ379" s="21">
        <f t="shared" si="539"/>
        <v>114.07975665984665</v>
      </c>
      <c r="CR379" s="21">
        <f t="shared" si="540"/>
        <v>182.63286783458608</v>
      </c>
      <c r="CS379" s="21">
        <f t="shared" si="541"/>
        <v>281.55421598776672</v>
      </c>
      <c r="CT379" s="21">
        <f t="shared" si="542"/>
        <v>419.13139187258884</v>
      </c>
      <c r="CU379" s="21">
        <f t="shared" si="543"/>
        <v>603.98304686136737</v>
      </c>
      <c r="CV379" s="21">
        <f t="shared" si="544"/>
        <v>844.43999461158796</v>
      </c>
      <c r="CW379" s="21">
        <f t="shared" si="545"/>
        <v>1147.8314800478911</v>
      </c>
      <c r="CX379" s="21">
        <f t="shared" si="546"/>
        <v>1519.7453362186104</v>
      </c>
      <c r="CY379" s="21">
        <f t="shared" si="547"/>
        <v>1963.3398070014366</v>
      </c>
      <c r="CZ379" s="21">
        <f t="shared" si="548"/>
        <v>2478.7830005016199</v>
      </c>
      <c r="DA379" s="21">
        <f t="shared" si="549"/>
        <v>3062.8837193525092</v>
      </c>
      <c r="DB379" s="21">
        <f t="shared" si="550"/>
        <v>3708.9569838836842</v>
      </c>
      <c r="DC379" s="21">
        <f t="shared" si="551"/>
        <v>4406.9422723642347</v>
      </c>
      <c r="DD379" s="21">
        <f t="shared" si="552"/>
        <v>5143.7661415583952</v>
      </c>
      <c r="DE379" s="21">
        <f t="shared" si="553"/>
        <v>5903.9170092257273</v>
      </c>
      <c r="DF379" s="21">
        <f t="shared" si="554"/>
        <v>6670.1812527208849</v>
      </c>
      <c r="DG379" s="21">
        <f t="shared" si="555"/>
        <v>7424.47809959598</v>
      </c>
      <c r="DH379" s="21">
        <f t="shared" si="556"/>
        <v>8148.7265990233</v>
      </c>
      <c r="DI379" s="21">
        <f t="shared" si="557"/>
        <v>8825.6807776124388</v>
      </c>
      <c r="DJ379" s="21">
        <f t="shared" si="558"/>
        <v>9439.6776324620823</v>
      </c>
      <c r="DK379" s="21">
        <f t="shared" si="559"/>
        <v>9977.2551663622871</v>
      </c>
      <c r="DL379" s="21">
        <f t="shared" si="560"/>
        <v>10427.612340311762</v>
      </c>
      <c r="DM379" s="21">
        <f t="shared" si="561"/>
        <v>10782.897832079767</v>
      </c>
      <c r="DN379" s="21">
        <f t="shared" si="562"/>
        <v>11038.328369678242</v>
      </c>
      <c r="DO379" s="21">
        <f t="shared" si="563"/>
        <v>11192.149082927346</v>
      </c>
      <c r="DP379" s="21">
        <f t="shared" si="564"/>
        <v>11245.457147688365</v>
      </c>
      <c r="DQ379" s="21">
        <f t="shared" si="565"/>
        <v>11201.915755098296</v>
      </c>
      <c r="DR379" s="21">
        <f t="shared" si="566"/>
        <v>11067.388229340044</v>
      </c>
      <c r="DS379" s="21">
        <f t="shared" si="567"/>
        <v>10849.522297059373</v>
      </c>
      <c r="DT379" s="21">
        <f t="shared" si="568"/>
        <v>10557.312588607636</v>
      </c>
      <c r="DU379" s="21">
        <f t="shared" si="569"/>
        <v>10200.666002917651</v>
      </c>
      <c r="DV379" s="21">
        <f t="shared" si="570"/>
        <v>9789.9901685146087</v>
      </c>
      <c r="DW379" s="21">
        <f t="shared" si="571"/>
        <v>9335.8204031903533</v>
      </c>
      <c r="DX379" s="21">
        <f t="shared" si="572"/>
        <v>8848.4957476103391</v>
      </c>
      <c r="DY379" s="21">
        <f t="shared" si="573"/>
        <v>8337.8901547520509</v>
      </c>
      <c r="DZ379" s="21">
        <f t="shared" si="574"/>
        <v>7813.2009845705388</v>
      </c>
      <c r="EA379" s="21">
        <f t="shared" si="575"/>
        <v>7282.7937127982586</v>
      </c>
      <c r="EB379" s="21">
        <f t="shared" si="576"/>
        <v>6754.0992638794123</v>
      </c>
      <c r="EC379" s="21">
        <f t="shared" si="577"/>
        <v>6233.5586062196553</v>
      </c>
      <c r="ED379" s="21">
        <f t="shared" si="578"/>
        <v>5726.6081425950097</v>
      </c>
      <c r="EE379" s="21">
        <f t="shared" si="579"/>
        <v>5237.698899676675</v>
      </c>
      <c r="EF379" s="21">
        <f t="shared" si="580"/>
        <v>4770.3424632394099</v>
      </c>
      <c r="EG379" s="21">
        <f t="shared" si="581"/>
        <v>4327.1769111125177</v>
      </c>
      <c r="EH379" s="21">
        <f t="shared" si="582"/>
        <v>3910.0465608101581</v>
      </c>
      <c r="EI379" s="21">
        <f t="shared" si="583"/>
        <v>3520.090080026644</v>
      </c>
      <c r="EJ379" s="21">
        <f t="shared" si="584"/>
        <v>3157.8323269086081</v>
      </c>
      <c r="EK379" s="21">
        <f t="shared" si="585"/>
        <v>2823.2761294193047</v>
      </c>
      <c r="EL379" s="21">
        <f t="shared" si="586"/>
        <v>2515.9910307166315</v>
      </c>
      <c r="EM379" s="21">
        <f t="shared" si="587"/>
        <v>2235.1967856619713</v>
      </c>
      <c r="EN379" s="21">
        <f t="shared" si="588"/>
        <v>1979.8400701607734</v>
      </c>
      <c r="EO379" s="21">
        <f t="shared" si="589"/>
        <v>1748.6634479180154</v>
      </c>
      <c r="EP379" s="21">
        <f t="shared" si="590"/>
        <v>1540.2661244377671</v>
      </c>
      <c r="EQ379" s="21">
        <f t="shared" si="591"/>
        <v>1353.1564078449719</v>
      </c>
      <c r="ER379" s="21">
        <f t="shared" si="592"/>
        <v>1185.7960967319275</v>
      </c>
      <c r="ES379" s="21">
        <f t="shared" si="593"/>
        <v>1036.6372358956603</v>
      </c>
      <c r="ET379" s="21">
        <f t="shared" si="594"/>
        <v>904.15183210947134</v>
      </c>
      <c r="EU379" s="21">
        <f t="shared" si="595"/>
        <v>786.85521507436329</v>
      </c>
      <c r="EV379" s="21">
        <f t="shared" si="596"/>
        <v>683.32377430442125</v>
      </c>
      <c r="EW379" s="21">
        <f t="shared" si="597"/>
        <v>592.20781106355662</v>
      </c>
      <c r="EX379" s="21">
        <f t="shared" si="598"/>
        <v>512.24022473204889</v>
      </c>
      <c r="EY379" s="21">
        <f t="shared" si="599"/>
        <v>442.24171306994617</v>
      </c>
      <c r="EZ379" s="21">
        <f t="shared" si="600"/>
        <v>381.12311245772707</v>
      </c>
      <c r="FA379" s="21">
        <f t="shared" si="601"/>
        <v>327.88544281272294</v>
      </c>
      <c r="FB379" s="21">
        <f t="shared" si="602"/>
        <v>281.61815684539056</v>
      </c>
      <c r="FC379" s="21">
        <f t="shared" si="603"/>
        <v>241.49602796612047</v>
      </c>
      <c r="FD379" s="21">
        <f t="shared" si="604"/>
        <v>206.77504793372418</v>
      </c>
      <c r="FE379" s="21">
        <f t="shared" si="605"/>
        <v>176.78764595100182</v>
      </c>
      <c r="FF379" s="22">
        <f t="shared" si="606"/>
        <v>991.55328202848727</v>
      </c>
    </row>
    <row r="380" spans="1:162" ht="15.5" x14ac:dyDescent="0.35">
      <c r="A380" s="4" t="s">
        <v>186</v>
      </c>
      <c r="B380" s="18">
        <f>[1]InputData!C173</f>
        <v>284105</v>
      </c>
      <c r="C380" s="19">
        <f>'[1]Cenários obesidade'!B175</f>
        <v>27.997649876278007</v>
      </c>
      <c r="D380" s="19">
        <f>'[1]Cenários obesidade'!C175</f>
        <v>5.1979943168473799</v>
      </c>
      <c r="E380" s="19">
        <f>'[1]Cenários obesidade'!D175</f>
        <v>30.797414863905807</v>
      </c>
      <c r="F380" s="19">
        <f>'[1]Cenários obesidade'!E175</f>
        <v>5.7177937485321175</v>
      </c>
      <c r="G380" s="20">
        <f t="shared" si="459"/>
        <v>3.3151764570645357</v>
      </c>
      <c r="H380" s="21">
        <f t="shared" si="460"/>
        <v>0.18408756936863652</v>
      </c>
      <c r="I380" s="20">
        <f t="shared" si="461"/>
        <v>3.4104866368688604</v>
      </c>
      <c r="J380" s="22">
        <f t="shared" si="462"/>
        <v>0.18408756936863652</v>
      </c>
      <c r="K380" s="20">
        <f t="shared" si="463"/>
        <v>138.31064362526652</v>
      </c>
      <c r="L380" s="21">
        <f t="shared" si="464"/>
        <v>118.67230521098054</v>
      </c>
      <c r="M380" s="21">
        <f t="shared" si="465"/>
        <v>198.17195238404059</v>
      </c>
      <c r="N380" s="21">
        <f t="shared" si="466"/>
        <v>316.34724340832076</v>
      </c>
      <c r="O380" s="21">
        <f t="shared" si="467"/>
        <v>484.46974975027501</v>
      </c>
      <c r="P380" s="21"/>
      <c r="Q380" s="21">
        <f t="shared" si="468"/>
        <v>714.07664591806883</v>
      </c>
      <c r="R380" s="21">
        <f t="shared" si="469"/>
        <v>1015.9116477620825</v>
      </c>
      <c r="S380" s="21"/>
      <c r="T380" s="21">
        <f t="shared" si="470"/>
        <v>1398.738659289304</v>
      </c>
      <c r="U380" s="21">
        <f t="shared" si="471"/>
        <v>1868.1715820588463</v>
      </c>
      <c r="V380" s="21"/>
      <c r="W380" s="21">
        <f t="shared" si="472"/>
        <v>2425.672675063146</v>
      </c>
      <c r="X380" s="21">
        <f t="shared" si="473"/>
        <v>3067.8553081059158</v>
      </c>
      <c r="Y380" s="21"/>
      <c r="Z380" s="21">
        <f t="shared" si="474"/>
        <v>3786.188687283221</v>
      </c>
      <c r="AA380" s="21">
        <f t="shared" si="475"/>
        <v>4567.149897389786</v>
      </c>
      <c r="AB380" s="21"/>
      <c r="AC380" s="21">
        <f t="shared" si="476"/>
        <v>5392.8120379296724</v>
      </c>
      <c r="AD380" s="21">
        <f t="shared" si="477"/>
        <v>6241.8056610461126</v>
      </c>
      <c r="AE380" s="21"/>
      <c r="AF380" s="21">
        <f t="shared" si="478"/>
        <v>7090.5514451857407</v>
      </c>
      <c r="AG380" s="21">
        <f t="shared" si="479"/>
        <v>7914.6393133605079</v>
      </c>
      <c r="AH380" s="21"/>
      <c r="AI380" s="21">
        <f t="shared" si="480"/>
        <v>8690.2240379403629</v>
      </c>
      <c r="AJ380" s="21">
        <f t="shared" si="481"/>
        <v>9395.3179664834825</v>
      </c>
      <c r="AK380" s="21"/>
      <c r="AL380" s="21">
        <f t="shared" si="482"/>
        <v>10010.884094995074</v>
      </c>
      <c r="AM380" s="21">
        <f t="shared" si="483"/>
        <v>10521.662574112837</v>
      </c>
      <c r="AN380" s="21">
        <f t="shared" si="484"/>
        <v>10916.696072129278</v>
      </c>
      <c r="AO380" s="21">
        <f t="shared" si="485"/>
        <v>11189.550094583332</v>
      </c>
      <c r="AP380" s="21">
        <f t="shared" si="486"/>
        <v>11338.250304108635</v>
      </c>
      <c r="AQ380" s="21">
        <f t="shared" si="487"/>
        <v>11364.97825747392</v>
      </c>
      <c r="AR380" s="21">
        <f t="shared" si="488"/>
        <v>11275.579111177702</v>
      </c>
      <c r="AS380" s="21">
        <f t="shared" si="489"/>
        <v>11078.94003880196</v>
      </c>
      <c r="AT380" s="21">
        <f t="shared" si="490"/>
        <v>10786.297333766684</v>
      </c>
      <c r="AU380" s="21">
        <f t="shared" si="491"/>
        <v>10410.52481493047</v>
      </c>
      <c r="AV380" s="21">
        <f t="shared" si="492"/>
        <v>9965.4477187556513</v>
      </c>
      <c r="AW380" s="21">
        <f t="shared" si="493"/>
        <v>9465.2161917000194</v>
      </c>
      <c r="AX380" s="21">
        <f t="shared" si="494"/>
        <v>8923.7620274924102</v>
      </c>
      <c r="AY380" s="21">
        <f t="shared" si="495"/>
        <v>8354.352386137678</v>
      </c>
      <c r="AZ380" s="21">
        <f t="shared" si="496"/>
        <v>7769.2455471957282</v>
      </c>
      <c r="BA380" s="21">
        <f t="shared" si="497"/>
        <v>7179.4466711829764</v>
      </c>
      <c r="BB380" s="21">
        <f t="shared" si="498"/>
        <v>6594.5562138038358</v>
      </c>
      <c r="BC380" s="21">
        <f t="shared" si="499"/>
        <v>6022.7000179558936</v>
      </c>
      <c r="BD380" s="21">
        <f t="shared" si="500"/>
        <v>5470.528029737171</v>
      </c>
      <c r="BE380" s="21">
        <f t="shared" si="501"/>
        <v>4943.2678023349208</v>
      </c>
      <c r="BF380" s="21">
        <f t="shared" si="502"/>
        <v>4444.8191875636694</v>
      </c>
      <c r="BG380" s="21">
        <f t="shared" si="503"/>
        <v>3977.8775905521265</v>
      </c>
      <c r="BH380" s="21">
        <f t="shared" si="504"/>
        <v>3544.0746227735694</v>
      </c>
      <c r="BI380" s="21">
        <f t="shared" si="505"/>
        <v>3144.1267127479418</v>
      </c>
      <c r="BJ380" s="21">
        <f t="shared" si="506"/>
        <v>2777.9840455741992</v>
      </c>
      <c r="BK380" s="21">
        <f t="shared" si="507"/>
        <v>2444.9739687685747</v>
      </c>
      <c r="BL380" s="21">
        <f t="shared" si="508"/>
        <v>2143.9346300921334</v>
      </c>
      <c r="BM380" s="21">
        <f t="shared" si="509"/>
        <v>1873.3360456733271</v>
      </c>
      <c r="BN380" s="21">
        <f t="shared" si="510"/>
        <v>1631.3870051774072</v>
      </c>
      <c r="BO380" s="21">
        <f t="shared" si="511"/>
        <v>1416.1271984916757</v>
      </c>
      <c r="BP380" s="21">
        <f t="shared" si="512"/>
        <v>1225.5047048947747</v>
      </c>
      <c r="BQ380" s="21">
        <f t="shared" si="513"/>
        <v>1057.4395408841774</v>
      </c>
      <c r="BR380" s="21">
        <f t="shared" si="514"/>
        <v>909.87434281179605</v>
      </c>
      <c r="BS380" s="21">
        <f t="shared" si="515"/>
        <v>780.81349377836182</v>
      </c>
      <c r="BT380" s="21">
        <f t="shared" si="516"/>
        <v>668.35211946608911</v>
      </c>
      <c r="BU380" s="21">
        <f t="shared" si="517"/>
        <v>570.69640156278786</v>
      </c>
      <c r="BV380" s="21">
        <f t="shared" si="518"/>
        <v>486.17661414560399</v>
      </c>
      <c r="BW380" s="21">
        <f t="shared" si="519"/>
        <v>413.25419845733126</v>
      </c>
      <c r="BX380" s="21">
        <f t="shared" si="520"/>
        <v>350.52407196320843</v>
      </c>
      <c r="BY380" s="21">
        <f t="shared" si="521"/>
        <v>296.71323203800154</v>
      </c>
      <c r="BZ380" s="21">
        <f t="shared" si="522"/>
        <v>250.676573555467</v>
      </c>
      <c r="CA380" s="21">
        <f t="shared" si="523"/>
        <v>211.39070071700755</v>
      </c>
      <c r="CB380" s="21">
        <f t="shared" si="524"/>
        <v>177.94638202073381</v>
      </c>
      <c r="CC380" s="21">
        <f t="shared" si="525"/>
        <v>149.54017676444894</v>
      </c>
      <c r="CD380" s="21">
        <f t="shared" si="526"/>
        <v>125.46565383799025</v>
      </c>
      <c r="CE380" s="21">
        <f t="shared" si="527"/>
        <v>105.1045295577197</v>
      </c>
      <c r="CF380" s="21">
        <f t="shared" si="528"/>
        <v>87.917970890656846</v>
      </c>
      <c r="CG380" s="21">
        <f t="shared" si="529"/>
        <v>73.43824295077215</v>
      </c>
      <c r="CH380" s="21">
        <f t="shared" si="530"/>
        <v>61.260824123910261</v>
      </c>
      <c r="CI380" s="21">
        <f t="shared" si="531"/>
        <v>51.037067358756559</v>
      </c>
      <c r="CJ380" s="21">
        <f t="shared" si="532"/>
        <v>42.467450732980218</v>
      </c>
      <c r="CK380" s="21">
        <f t="shared" si="533"/>
        <v>35.295433043627938</v>
      </c>
      <c r="CL380" s="22">
        <f t="shared" si="534"/>
        <v>168.49650545786128</v>
      </c>
      <c r="CM380" s="20">
        <f t="shared" si="535"/>
        <v>19.284634167101338</v>
      </c>
      <c r="CN380" s="21">
        <f t="shared" si="536"/>
        <v>19.798874674200995</v>
      </c>
      <c r="CO380" s="21">
        <f t="shared" si="537"/>
        <v>36.184746943860908</v>
      </c>
      <c r="CP380" s="21">
        <f t="shared" si="538"/>
        <v>63.042387840103288</v>
      </c>
      <c r="CQ380" s="21">
        <f t="shared" si="539"/>
        <v>105.09569018412381</v>
      </c>
      <c r="CR380" s="21">
        <f t="shared" si="540"/>
        <v>168.20635037316822</v>
      </c>
      <c r="CS380" s="21">
        <f t="shared" si="541"/>
        <v>259.25214080992725</v>
      </c>
      <c r="CT380" s="21">
        <f t="shared" si="542"/>
        <v>385.84813126659867</v>
      </c>
      <c r="CU380" s="21">
        <f t="shared" si="543"/>
        <v>555.9109620911405</v>
      </c>
      <c r="CV380" s="21">
        <f t="shared" si="544"/>
        <v>777.09006643942109</v>
      </c>
      <c r="CW380" s="21">
        <f t="shared" si="545"/>
        <v>1056.1121261898334</v>
      </c>
      <c r="CX380" s="21">
        <f t="shared" si="546"/>
        <v>1398.1018945229691</v>
      </c>
      <c r="CY380" s="21">
        <f t="shared" si="547"/>
        <v>1805.9507781898944</v>
      </c>
      <c r="CZ380" s="21">
        <f t="shared" si="548"/>
        <v>2279.8028577834339</v>
      </c>
      <c r="DA380" s="21">
        <f t="shared" si="549"/>
        <v>2816.716771100535</v>
      </c>
      <c r="DB380" s="21">
        <f t="shared" si="550"/>
        <v>3410.5431123027706</v>
      </c>
      <c r="DC380" s="21">
        <f t="shared" si="551"/>
        <v>4052.0337842813874</v>
      </c>
      <c r="DD380" s="21">
        <f t="shared" si="552"/>
        <v>4729.1755616259097</v>
      </c>
      <c r="DE380" s="21">
        <f t="shared" si="553"/>
        <v>5427.7182287261539</v>
      </c>
      <c r="DF380" s="21">
        <f t="shared" si="554"/>
        <v>6131.8505922637023</v>
      </c>
      <c r="DG380" s="21">
        <f t="shared" si="555"/>
        <v>6824.9669794677766</v>
      </c>
      <c r="DH380" s="21">
        <f t="shared" si="556"/>
        <v>7490.4630157372912</v>
      </c>
      <c r="DI380" s="21">
        <f t="shared" si="557"/>
        <v>8112.5020756414033</v>
      </c>
      <c r="DJ380" s="21">
        <f t="shared" si="558"/>
        <v>8676.7016558415726</v>
      </c>
      <c r="DK380" s="21">
        <f t="shared" si="559"/>
        <v>9170.7004384963238</v>
      </c>
      <c r="DL380" s="21">
        <f t="shared" si="560"/>
        <v>9584.5802713426765</v>
      </c>
      <c r="DM380" s="21">
        <f t="shared" si="561"/>
        <v>9911.1310593268263</v>
      </c>
      <c r="DN380" s="21">
        <f t="shared" si="562"/>
        <v>10145.959289460168</v>
      </c>
      <c r="DO380" s="21">
        <f t="shared" si="563"/>
        <v>10287.451613372432</v>
      </c>
      <c r="DP380" s="21">
        <f t="shared" si="564"/>
        <v>10336.613007598167</v>
      </c>
      <c r="DQ380" s="21">
        <f t="shared" si="565"/>
        <v>10296.804309124194</v>
      </c>
      <c r="DR380" s="21">
        <f t="shared" si="566"/>
        <v>10173.406481684378</v>
      </c>
      <c r="DS380" s="21">
        <f t="shared" si="567"/>
        <v>9973.4391322675219</v>
      </c>
      <c r="DT380" s="21">
        <f t="shared" si="568"/>
        <v>9705.1590340318253</v>
      </c>
      <c r="DU380" s="21">
        <f t="shared" si="569"/>
        <v>9377.6612502064127</v>
      </c>
      <c r="DV380" s="21">
        <f t="shared" si="570"/>
        <v>9000.5014201383165</v>
      </c>
      <c r="DW380" s="21">
        <f t="shared" si="571"/>
        <v>8583.3533402171706</v>
      </c>
      <c r="DX380" s="21">
        <f t="shared" si="572"/>
        <v>8135.7115461827989</v>
      </c>
      <c r="DY380" s="21">
        <f t="shared" si="573"/>
        <v>7666.6444828522253</v>
      </c>
      <c r="DZ380" s="21">
        <f t="shared" si="574"/>
        <v>7184.6002406804782</v>
      </c>
      <c r="EA380" s="21">
        <f t="shared" si="575"/>
        <v>6697.2638660891353</v>
      </c>
      <c r="EB380" s="21">
        <f t="shared" si="576"/>
        <v>6211.4629596831674</v>
      </c>
      <c r="EC380" s="21">
        <f t="shared" si="577"/>
        <v>5733.1166501567041</v>
      </c>
      <c r="ED380" s="21">
        <f t="shared" si="578"/>
        <v>5267.2220164113696</v>
      </c>
      <c r="EE380" s="21">
        <f t="shared" si="579"/>
        <v>4817.871543735776</v>
      </c>
      <c r="EF380" s="21">
        <f t="shared" si="580"/>
        <v>4388.2951456919873</v>
      </c>
      <c r="EG380" s="21">
        <f t="shared" si="581"/>
        <v>3980.9205621016713</v>
      </c>
      <c r="EH380" s="21">
        <f t="shared" si="582"/>
        <v>3597.4464603711926</v>
      </c>
      <c r="EI380" s="21">
        <f t="shared" si="583"/>
        <v>3238.9232370863583</v>
      </c>
      <c r="EJ380" s="21">
        <f t="shared" si="584"/>
        <v>2905.8372669884916</v>
      </c>
      <c r="EK380" s="21">
        <f t="shared" si="585"/>
        <v>2598.1951186143451</v>
      </c>
      <c r="EL380" s="21">
        <f t="shared" si="586"/>
        <v>2315.605005549312</v>
      </c>
      <c r="EM380" s="21">
        <f t="shared" si="587"/>
        <v>2057.3534376388006</v>
      </c>
      <c r="EN380" s="21">
        <f t="shared" si="588"/>
        <v>1822.475657221265</v>
      </c>
      <c r="EO380" s="21">
        <f t="shared" si="589"/>
        <v>1609.8189803615821</v>
      </c>
      <c r="EP380" s="21">
        <f t="shared" si="590"/>
        <v>1418.0986085228544</v>
      </c>
      <c r="EQ380" s="21">
        <f t="shared" si="591"/>
        <v>1245.9458340459935</v>
      </c>
      <c r="ER380" s="21">
        <f t="shared" si="592"/>
        <v>1091.9488390235169</v>
      </c>
      <c r="ES380" s="21">
        <f t="shared" si="593"/>
        <v>954.68649002516611</v>
      </c>
      <c r="ET380" s="21">
        <f t="shared" si="594"/>
        <v>832.75567034889343</v>
      </c>
      <c r="EU380" s="21">
        <f t="shared" si="595"/>
        <v>724.79277719887352</v>
      </c>
      <c r="EV380" s="21">
        <f t="shared" si="596"/>
        <v>629.49005340108295</v>
      </c>
      <c r="EW380" s="21">
        <f t="shared" si="597"/>
        <v>545.60743126585623</v>
      </c>
      <c r="EX380" s="21">
        <f t="shared" si="598"/>
        <v>471.98054837512711</v>
      </c>
      <c r="EY380" s="21">
        <f t="shared" si="599"/>
        <v>407.52555868244707</v>
      </c>
      <c r="EZ380" s="21">
        <f t="shared" si="600"/>
        <v>351.24131351607929</v>
      </c>
      <c r="FA380" s="21">
        <f t="shared" si="601"/>
        <v>302.20943089946394</v>
      </c>
      <c r="FB380" s="21">
        <f t="shared" si="602"/>
        <v>259.59271203238768</v>
      </c>
      <c r="FC380" s="21">
        <f t="shared" si="603"/>
        <v>222.63230388555172</v>
      </c>
      <c r="FD380" s="21">
        <f t="shared" si="604"/>
        <v>190.64394888992302</v>
      </c>
      <c r="FE380" s="21">
        <f t="shared" si="605"/>
        <v>163.01360823415473</v>
      </c>
      <c r="FF380" s="22">
        <f t="shared" si="606"/>
        <v>914.95662850527174</v>
      </c>
    </row>
    <row r="381" spans="1:162" ht="15.5" x14ac:dyDescent="0.35">
      <c r="A381" s="4" t="s">
        <v>187</v>
      </c>
      <c r="B381" s="18">
        <f>[1]InputData!C174</f>
        <v>257313</v>
      </c>
      <c r="C381" s="19">
        <f>'[1]Cenários obesidade'!B176</f>
        <v>27.996693641743256</v>
      </c>
      <c r="D381" s="19">
        <f>'[1]Cenários obesidade'!C176</f>
        <v>5.1969950272414573</v>
      </c>
      <c r="E381" s="19">
        <f>'[1]Cenários obesidade'!D176</f>
        <v>30.796363005917584</v>
      </c>
      <c r="F381" s="19">
        <f>'[1]Cenários obesidade'!E176</f>
        <v>5.7166945299656033</v>
      </c>
      <c r="G381" s="20">
        <f t="shared" si="459"/>
        <v>3.3151475698414061</v>
      </c>
      <c r="H381" s="21">
        <f t="shared" si="460"/>
        <v>0.18405895326145794</v>
      </c>
      <c r="I381" s="20">
        <f t="shared" si="461"/>
        <v>3.4104577496457313</v>
      </c>
      <c r="J381" s="22">
        <f t="shared" si="462"/>
        <v>0.18405895326145794</v>
      </c>
      <c r="K381" s="20">
        <f t="shared" si="463"/>
        <v>125.10886925503236</v>
      </c>
      <c r="L381" s="21">
        <f t="shared" si="464"/>
        <v>107.38065507219117</v>
      </c>
      <c r="M381" s="21">
        <f t="shared" si="465"/>
        <v>179.34128977533868</v>
      </c>
      <c r="N381" s="21">
        <f t="shared" si="466"/>
        <v>286.32401489195109</v>
      </c>
      <c r="O381" s="21">
        <f t="shared" si="467"/>
        <v>438.54145899611899</v>
      </c>
      <c r="P381" s="21"/>
      <c r="Q381" s="21">
        <f t="shared" si="468"/>
        <v>646.44883937065924</v>
      </c>
      <c r="R381" s="21">
        <f t="shared" si="469"/>
        <v>919.78442209971774</v>
      </c>
      <c r="S381" s="21"/>
      <c r="T381" s="21">
        <f t="shared" si="470"/>
        <v>1266.4943264160588</v>
      </c>
      <c r="U381" s="21">
        <f t="shared" si="471"/>
        <v>1691.671681203532</v>
      </c>
      <c r="V381" s="21"/>
      <c r="W381" s="21">
        <f t="shared" si="472"/>
        <v>2196.6482963584726</v>
      </c>
      <c r="X381" s="21">
        <f t="shared" si="473"/>
        <v>2778.3620607094608</v>
      </c>
      <c r="Y381" s="21"/>
      <c r="Z381" s="21">
        <f t="shared" si="474"/>
        <v>3429.0886196131464</v>
      </c>
      <c r="AA381" s="21">
        <f t="shared" si="475"/>
        <v>4136.5785410848912</v>
      </c>
      <c r="AB381" s="21"/>
      <c r="AC381" s="21">
        <f t="shared" si="476"/>
        <v>4884.589885712543</v>
      </c>
      <c r="AD381" s="21">
        <f t="shared" si="477"/>
        <v>5653.7593203417164</v>
      </c>
      <c r="AE381" s="21"/>
      <c r="AF381" s="21">
        <f t="shared" si="478"/>
        <v>6422.7192788341063</v>
      </c>
      <c r="AG381" s="21">
        <f t="shared" si="479"/>
        <v>7169.348040553582</v>
      </c>
      <c r="AH381" s="21"/>
      <c r="AI381" s="21">
        <f t="shared" si="480"/>
        <v>7872.0348885145495</v>
      </c>
      <c r="AJ381" s="21">
        <f t="shared" si="481"/>
        <v>8510.8520969168057</v>
      </c>
      <c r="AK381" s="21"/>
      <c r="AL381" s="21">
        <f t="shared" si="482"/>
        <v>9068.545973748187</v>
      </c>
      <c r="AM381" s="21">
        <f t="shared" si="483"/>
        <v>9531.2862568206656</v>
      </c>
      <c r="AN381" s="21">
        <f t="shared" si="484"/>
        <v>9889.1424877772242</v>
      </c>
      <c r="AO381" s="21">
        <f t="shared" si="485"/>
        <v>10136.283810329887</v>
      </c>
      <c r="AP381" s="21">
        <f t="shared" si="486"/>
        <v>10270.922171007731</v>
      </c>
      <c r="AQ381" s="21">
        <f t="shared" si="487"/>
        <v>10295.036473948432</v>
      </c>
      <c r="AR381" s="21">
        <f t="shared" si="488"/>
        <v>10213.926248888118</v>
      </c>
      <c r="AS381" s="21">
        <f t="shared" si="489"/>
        <v>10035.64810171036</v>
      </c>
      <c r="AT381" s="21">
        <f t="shared" si="490"/>
        <v>9770.387519504684</v>
      </c>
      <c r="AU381" s="21">
        <f t="shared" si="491"/>
        <v>9429.8137441062354</v>
      </c>
      <c r="AV381" s="21">
        <f t="shared" si="492"/>
        <v>9026.4577785485126</v>
      </c>
      <c r="AW381" s="21">
        <f t="shared" si="493"/>
        <v>8573.1444572101318</v>
      </c>
      <c r="AX381" s="21">
        <f t="shared" si="494"/>
        <v>8082.500015209187</v>
      </c>
      <c r="AY381" s="21">
        <f t="shared" si="495"/>
        <v>7566.5476067856243</v>
      </c>
      <c r="AZ381" s="21">
        <f t="shared" si="496"/>
        <v>7036.3953467859101</v>
      </c>
      <c r="BA381" s="21">
        <f t="shared" si="497"/>
        <v>6502.0150304262779</v>
      </c>
      <c r="BB381" s="21">
        <f t="shared" si="498"/>
        <v>5972.1048547386672</v>
      </c>
      <c r="BC381" s="21">
        <f t="shared" si="499"/>
        <v>5454.0261838932029</v>
      </c>
      <c r="BD381" s="21">
        <f t="shared" si="500"/>
        <v>4953.8025171321533</v>
      </c>
      <c r="BE381" s="21">
        <f t="shared" si="501"/>
        <v>4476.1681102743114</v>
      </c>
      <c r="BF381" s="21">
        <f t="shared" si="502"/>
        <v>4024.6539172830148</v>
      </c>
      <c r="BG381" s="21">
        <f t="shared" si="503"/>
        <v>3601.6994046618256</v>
      </c>
      <c r="BH381" s="21">
        <f t="shared" si="504"/>
        <v>3208.7801163212221</v>
      </c>
      <c r="BI381" s="21">
        <f t="shared" si="505"/>
        <v>2846.5424309446416</v>
      </c>
      <c r="BJ381" s="21">
        <f t="shared" si="506"/>
        <v>2514.9385974748147</v>
      </c>
      <c r="BK381" s="21">
        <f t="shared" si="507"/>
        <v>2213.3567363788447</v>
      </c>
      <c r="BL381" s="21">
        <f t="shared" si="508"/>
        <v>1940.7419708811988</v>
      </c>
      <c r="BM381" s="21">
        <f t="shared" si="509"/>
        <v>1695.7061513262565</v>
      </c>
      <c r="BN381" s="21">
        <f t="shared" si="510"/>
        <v>1476.6247313484721</v>
      </c>
      <c r="BO381" s="21">
        <f t="shared" si="511"/>
        <v>1281.7202407192103</v>
      </c>
      <c r="BP381" s="21">
        <f t="shared" si="512"/>
        <v>1109.1324852577316</v>
      </c>
      <c r="BQ381" s="21">
        <f t="shared" si="513"/>
        <v>956.97610716042402</v>
      </c>
      <c r="BR381" s="21">
        <f t="shared" si="514"/>
        <v>823.38648317569346</v>
      </c>
      <c r="BS381" s="21">
        <f t="shared" si="515"/>
        <v>706.55514915296862</v>
      </c>
      <c r="BT381" s="21">
        <f t="shared" si="516"/>
        <v>604.7560435740038</v>
      </c>
      <c r="BU381" s="21">
        <f t="shared" si="517"/>
        <v>516.36388406499645</v>
      </c>
      <c r="BV381" s="21">
        <f t="shared" si="518"/>
        <v>439.86595134489818</v>
      </c>
      <c r="BW381" s="21">
        <f t="shared" si="519"/>
        <v>373.86847328585651</v>
      </c>
      <c r="BX381" s="21">
        <f t="shared" si="520"/>
        <v>317.0986931827498</v>
      </c>
      <c r="BY381" s="21">
        <f t="shared" si="521"/>
        <v>268.40358330732164</v>
      </c>
      <c r="BZ381" s="21">
        <f t="shared" si="522"/>
        <v>226.74603681218974</v>
      </c>
      <c r="CA381" s="21">
        <f t="shared" si="523"/>
        <v>191.19924502981615</v>
      </c>
      <c r="CB381" s="21">
        <f t="shared" si="524"/>
        <v>160.93984801242254</v>
      </c>
      <c r="CC381" s="21">
        <f t="shared" si="525"/>
        <v>135.24033690090079</v>
      </c>
      <c r="CD381" s="21">
        <f t="shared" si="526"/>
        <v>113.46108913076466</v>
      </c>
      <c r="CE381" s="21">
        <f t="shared" si="527"/>
        <v>95.042332288244921</v>
      </c>
      <c r="CF381" s="21">
        <f t="shared" si="528"/>
        <v>79.496259563354158</v>
      </c>
      <c r="CG381" s="21">
        <f t="shared" si="529"/>
        <v>66.399458623992558</v>
      </c>
      <c r="CH381" s="21">
        <f t="shared" si="530"/>
        <v>55.385765435657767</v>
      </c>
      <c r="CI381" s="21">
        <f t="shared" si="531"/>
        <v>46.139613961444503</v>
      </c>
      <c r="CJ381" s="21">
        <f t="shared" si="532"/>
        <v>38.389920597051258</v>
      </c>
      <c r="CK381" s="21">
        <f t="shared" si="533"/>
        <v>31.904517430161931</v>
      </c>
      <c r="CL381" s="22">
        <f t="shared" si="534"/>
        <v>152.25315080247663</v>
      </c>
      <c r="CM381" s="20">
        <f t="shared" si="535"/>
        <v>17.435192722240085</v>
      </c>
      <c r="CN381" s="21">
        <f t="shared" si="536"/>
        <v>17.906518884524537</v>
      </c>
      <c r="CO381" s="21">
        <f t="shared" si="537"/>
        <v>32.731789857541479</v>
      </c>
      <c r="CP381" s="21">
        <f t="shared" si="538"/>
        <v>57.035367790725374</v>
      </c>
      <c r="CQ381" s="21">
        <f t="shared" si="539"/>
        <v>95.095108978741806</v>
      </c>
      <c r="CR381" s="21">
        <f t="shared" si="540"/>
        <v>152.22012803376398</v>
      </c>
      <c r="CS381" s="21">
        <f t="shared" si="541"/>
        <v>234.64083712597525</v>
      </c>
      <c r="CT381" s="21">
        <f t="shared" si="542"/>
        <v>349.25665456066605</v>
      </c>
      <c r="CU381" s="21">
        <f t="shared" si="543"/>
        <v>503.24141716651792</v>
      </c>
      <c r="CV381" s="21">
        <f t="shared" si="544"/>
        <v>703.5281013027917</v>
      </c>
      <c r="CW381" s="21">
        <f t="shared" si="545"/>
        <v>956.2147637456618</v>
      </c>
      <c r="CX381" s="21">
        <f t="shared" si="546"/>
        <v>1265.9489073303384</v>
      </c>
      <c r="CY381" s="21">
        <f t="shared" si="547"/>
        <v>1635.3549882443715</v>
      </c>
      <c r="CZ381" s="21">
        <f t="shared" si="548"/>
        <v>2064.5682503496046</v>
      </c>
      <c r="DA381" s="21">
        <f t="shared" si="549"/>
        <v>2550.9278880550692</v>
      </c>
      <c r="DB381" s="21">
        <f t="shared" si="550"/>
        <v>3088.8655310731237</v>
      </c>
      <c r="DC381" s="21">
        <f t="shared" si="551"/>
        <v>3670.0039999151577</v>
      </c>
      <c r="DD381" s="21">
        <f t="shared" si="552"/>
        <v>4283.4593544331992</v>
      </c>
      <c r="DE381" s="21">
        <f t="shared" si="553"/>
        <v>4916.3193993034693</v>
      </c>
      <c r="DF381" s="21">
        <f t="shared" si="554"/>
        <v>5554.2563259241488</v>
      </c>
      <c r="DG381" s="21">
        <f t="shared" si="555"/>
        <v>6182.2214674187089</v>
      </c>
      <c r="DH381" s="21">
        <f t="shared" si="556"/>
        <v>6785.1666710809068</v>
      </c>
      <c r="DI381" s="21">
        <f t="shared" si="557"/>
        <v>7348.7391422626097</v>
      </c>
      <c r="DJ381" s="21">
        <f t="shared" si="558"/>
        <v>7859.9037305268866</v>
      </c>
      <c r="DK381" s="21">
        <f t="shared" si="559"/>
        <v>8307.4570723785564</v>
      </c>
      <c r="DL381" s="21">
        <f t="shared" si="560"/>
        <v>8682.4102078234246</v>
      </c>
      <c r="DM381" s="21">
        <f t="shared" si="561"/>
        <v>8978.2287747519113</v>
      </c>
      <c r="DN381" s="21">
        <f t="shared" si="562"/>
        <v>9190.9314281214647</v>
      </c>
      <c r="DO381" s="21">
        <f t="shared" si="563"/>
        <v>9319.0568388186202</v>
      </c>
      <c r="DP381" s="21">
        <f t="shared" si="564"/>
        <v>9363.516970517685</v>
      </c>
      <c r="DQ381" s="21">
        <f t="shared" si="565"/>
        <v>9327.3591202790467</v>
      </c>
      <c r="DR381" s="21">
        <f t="shared" si="566"/>
        <v>9215.4615292448598</v>
      </c>
      <c r="DS381" s="21">
        <f t="shared" si="567"/>
        <v>9034.1875188249487</v>
      </c>
      <c r="DT381" s="21">
        <f t="shared" si="568"/>
        <v>8791.0215085642449</v>
      </c>
      <c r="DU381" s="21">
        <f t="shared" si="569"/>
        <v>8494.2074042580898</v>
      </c>
      <c r="DV381" s="21">
        <f t="shared" si="570"/>
        <v>8152.4061864888745</v>
      </c>
      <c r="DW381" s="21">
        <f t="shared" si="571"/>
        <v>7774.3855131613436</v>
      </c>
      <c r="DX381" s="21">
        <f t="shared" si="572"/>
        <v>7368.7501351420196</v>
      </c>
      <c r="DY381" s="21">
        <f t="shared" si="573"/>
        <v>6943.7181871274588</v>
      </c>
      <c r="DZ381" s="21">
        <f t="shared" si="574"/>
        <v>6506.9451451284967</v>
      </c>
      <c r="EA381" s="21">
        <f t="shared" si="575"/>
        <v>6065.394546535651</v>
      </c>
      <c r="EB381" s="21">
        <f t="shared" si="576"/>
        <v>5625.252489896815</v>
      </c>
      <c r="EC381" s="21">
        <f t="shared" si="577"/>
        <v>5191.8814572749452</v>
      </c>
      <c r="ED381" s="21">
        <f t="shared" si="578"/>
        <v>4769.8080820277137</v>
      </c>
      <c r="EE381" s="21">
        <f t="shared" si="579"/>
        <v>4362.7390442304941</v>
      </c>
      <c r="EF381" s="21">
        <f t="shared" si="580"/>
        <v>3973.5992275209046</v>
      </c>
      <c r="EG381" s="21">
        <f t="shared" si="581"/>
        <v>3604.5865245795603</v>
      </c>
      <c r="EH381" s="21">
        <f t="shared" si="582"/>
        <v>3257.2381477263439</v>
      </c>
      <c r="EI381" s="21">
        <f t="shared" si="583"/>
        <v>2932.5039088717713</v>
      </c>
      <c r="EJ381" s="21">
        <f t="shared" si="584"/>
        <v>2630.8226136966109</v>
      </c>
      <c r="EK381" s="21">
        <f t="shared" si="585"/>
        <v>2352.1984153849203</v>
      </c>
      <c r="EL381" s="21">
        <f t="shared" si="586"/>
        <v>2096.2746531696621</v>
      </c>
      <c r="EM381" s="21">
        <f t="shared" si="587"/>
        <v>1862.4033315733443</v>
      </c>
      <c r="EN381" s="21">
        <f t="shared" si="588"/>
        <v>1649.7089590417597</v>
      </c>
      <c r="EO381" s="21">
        <f t="shared" si="589"/>
        <v>1457.1459496202774</v>
      </c>
      <c r="EP381" s="21">
        <f t="shared" si="590"/>
        <v>1283.5491951005836</v>
      </c>
      <c r="EQ381" s="21">
        <f t="shared" si="591"/>
        <v>1127.6777394476903</v>
      </c>
      <c r="ER381" s="21">
        <f t="shared" si="592"/>
        <v>988.25173757939956</v>
      </c>
      <c r="ES381" s="21">
        <f t="shared" si="593"/>
        <v>863.98306432676895</v>
      </c>
      <c r="ET381" s="21">
        <f t="shared" si="594"/>
        <v>753.60006543764848</v>
      </c>
      <c r="EU381" s="21">
        <f t="shared" si="595"/>
        <v>655.86702003505104</v>
      </c>
      <c r="EV381" s="21">
        <f t="shared" si="596"/>
        <v>569.59892204696257</v>
      </c>
      <c r="EW381" s="21">
        <f t="shared" si="597"/>
        <v>493.67219522930725</v>
      </c>
      <c r="EX381" s="21">
        <f t="shared" si="598"/>
        <v>427.03194011014449</v>
      </c>
      <c r="EY381" s="21">
        <f t="shared" si="599"/>
        <v>368.69627808395012</v>
      </c>
      <c r="EZ381" s="21">
        <f t="shared" si="600"/>
        <v>317.75831355824192</v>
      </c>
      <c r="FA381" s="21">
        <f t="shared" si="601"/>
        <v>273.38618405571498</v>
      </c>
      <c r="FB381" s="21">
        <f t="shared" si="602"/>
        <v>234.82161411726159</v>
      </c>
      <c r="FC381" s="21">
        <f t="shared" si="603"/>
        <v>201.37733451901556</v>
      </c>
      <c r="FD381" s="21">
        <f t="shared" si="604"/>
        <v>172.43367573722495</v>
      </c>
      <c r="FE381" s="21">
        <f t="shared" si="605"/>
        <v>147.43459520297981</v>
      </c>
      <c r="FF381" s="22">
        <f t="shared" si="606"/>
        <v>827.21769754349191</v>
      </c>
    </row>
    <row r="382" spans="1:162" ht="15.5" x14ac:dyDescent="0.35">
      <c r="A382" s="4" t="s">
        <v>188</v>
      </c>
      <c r="B382" s="18">
        <f>[1]InputData!C175</f>
        <v>230240</v>
      </c>
      <c r="C382" s="19">
        <f>'[1]Cenários obesidade'!B177</f>
        <v>27.993824938139007</v>
      </c>
      <c r="D382" s="19">
        <f>'[1]Cenários obesidade'!C177</f>
        <v>5.1939971584236888</v>
      </c>
      <c r="E382" s="19">
        <f>'[1]Cenários obesidade'!D177</f>
        <v>30.793207431952908</v>
      </c>
      <c r="F382" s="19">
        <f>'[1]Cenários obesidade'!E177</f>
        <v>5.7133968742660581</v>
      </c>
      <c r="G382" s="20">
        <f t="shared" si="459"/>
        <v>3.3150608986660286</v>
      </c>
      <c r="H382" s="21">
        <f t="shared" si="460"/>
        <v>0.18397309185587243</v>
      </c>
      <c r="I382" s="20">
        <f t="shared" si="461"/>
        <v>3.4103710784703534</v>
      </c>
      <c r="J382" s="22">
        <f t="shared" si="462"/>
        <v>0.18397309185587243</v>
      </c>
      <c r="K382" s="20">
        <f t="shared" si="463"/>
        <v>111.52043715409464</v>
      </c>
      <c r="L382" s="21">
        <f t="shared" si="464"/>
        <v>95.813172750883481</v>
      </c>
      <c r="M382" s="21">
        <f t="shared" si="465"/>
        <v>160.0899031767002</v>
      </c>
      <c r="N382" s="21">
        <f t="shared" si="466"/>
        <v>255.68688939266394</v>
      </c>
      <c r="O382" s="21">
        <f t="shared" si="467"/>
        <v>391.75298137312774</v>
      </c>
      <c r="P382" s="21"/>
      <c r="Q382" s="21">
        <f t="shared" si="468"/>
        <v>577.65956184503409</v>
      </c>
      <c r="R382" s="21">
        <f t="shared" si="469"/>
        <v>822.14102372757873</v>
      </c>
      <c r="S382" s="21"/>
      <c r="T382" s="21">
        <f t="shared" si="470"/>
        <v>1132.3307693366992</v>
      </c>
      <c r="U382" s="21">
        <f t="shared" si="471"/>
        <v>1512.8092803626514</v>
      </c>
      <c r="V382" s="21"/>
      <c r="W382" s="21">
        <f t="shared" si="472"/>
        <v>1964.7882754843647</v>
      </c>
      <c r="X382" s="21">
        <f t="shared" si="473"/>
        <v>2485.5416855031726</v>
      </c>
      <c r="Y382" s="21"/>
      <c r="Z382" s="21">
        <f t="shared" si="474"/>
        <v>3068.1631571861467</v>
      </c>
      <c r="AA382" s="21">
        <f t="shared" si="475"/>
        <v>3701.6873366788072</v>
      </c>
      <c r="AB382" s="21"/>
      <c r="AC382" s="21">
        <f t="shared" si="476"/>
        <v>4371.5661251540068</v>
      </c>
      <c r="AD382" s="21">
        <f t="shared" si="477"/>
        <v>5060.4490572517498</v>
      </c>
      <c r="AE382" s="21"/>
      <c r="AF382" s="21">
        <f t="shared" si="478"/>
        <v>5749.1848881768929</v>
      </c>
      <c r="AG382" s="21">
        <f t="shared" si="479"/>
        <v>6417.9428768178295</v>
      </c>
      <c r="AH382" s="21"/>
      <c r="AI382" s="21">
        <f t="shared" si="480"/>
        <v>7047.3479605767016</v>
      </c>
      <c r="AJ382" s="21">
        <f t="shared" si="481"/>
        <v>7619.53258067551</v>
      </c>
      <c r="AK382" s="21"/>
      <c r="AL382" s="21">
        <f t="shared" si="482"/>
        <v>8119.0262773887889</v>
      </c>
      <c r="AM382" s="21">
        <f t="shared" si="483"/>
        <v>8533.4284779671652</v>
      </c>
      <c r="AN382" s="21">
        <f t="shared" si="484"/>
        <v>8853.8362412747265</v>
      </c>
      <c r="AO382" s="21">
        <f t="shared" si="485"/>
        <v>9075.0237219215687</v>
      </c>
      <c r="AP382" s="21">
        <f t="shared" si="486"/>
        <v>9195.3912661464783</v>
      </c>
      <c r="AQ382" s="21">
        <f t="shared" si="487"/>
        <v>9216.7178486253233</v>
      </c>
      <c r="AR382" s="21">
        <f t="shared" si="488"/>
        <v>9143.7604560118834</v>
      </c>
      <c r="AS382" s="21">
        <f t="shared" si="489"/>
        <v>8983.7482591040862</v>
      </c>
      <c r="AT382" s="21">
        <f t="shared" si="490"/>
        <v>8745.818790367035</v>
      </c>
      <c r="AU382" s="21">
        <f t="shared" si="491"/>
        <v>8440.438978129614</v>
      </c>
      <c r="AV382" s="21">
        <f t="shared" si="492"/>
        <v>8078.8470140646341</v>
      </c>
      <c r="AW382" s="21">
        <f t="shared" si="493"/>
        <v>7672.5428222545397</v>
      </c>
      <c r="AX382" s="21">
        <f t="shared" si="494"/>
        <v>7232.8463656382037</v>
      </c>
      <c r="AY382" s="21">
        <f t="shared" si="495"/>
        <v>6770.534952032921</v>
      </c>
      <c r="AZ382" s="21">
        <f t="shared" si="496"/>
        <v>6295.5636272324082</v>
      </c>
      <c r="BA382" s="21">
        <f t="shared" si="497"/>
        <v>5816.8669781734407</v>
      </c>
      <c r="BB382" s="21">
        <f t="shared" si="498"/>
        <v>5342.2363317941736</v>
      </c>
      <c r="BC382" s="21">
        <f t="shared" si="499"/>
        <v>4878.263391711801</v>
      </c>
      <c r="BD382" s="21">
        <f t="shared" si="500"/>
        <v>4430.339667485704</v>
      </c>
      <c r="BE382" s="21">
        <f t="shared" si="501"/>
        <v>4002.7004200821566</v>
      </c>
      <c r="BF382" s="21">
        <f t="shared" si="502"/>
        <v>3598.5020451187324</v>
      </c>
      <c r="BG382" s="21">
        <f t="shared" si="503"/>
        <v>3219.9226153710197</v>
      </c>
      <c r="BH382" s="21">
        <f t="shared" si="504"/>
        <v>2868.2764971657916</v>
      </c>
      <c r="BI382" s="21">
        <f t="shared" si="505"/>
        <v>2544.1353627164272</v>
      </c>
      <c r="BJ382" s="21">
        <f t="shared" si="506"/>
        <v>2247.4493982012282</v>
      </c>
      <c r="BK382" s="21">
        <f t="shared" si="507"/>
        <v>1977.6639470107677</v>
      </c>
      <c r="BL382" s="21">
        <f t="shared" si="508"/>
        <v>1733.8281538126398</v>
      </c>
      <c r="BM382" s="21">
        <f t="shared" si="509"/>
        <v>1514.6933412677211</v>
      </c>
      <c r="BN382" s="21">
        <f t="shared" si="510"/>
        <v>1318.7998342702492</v>
      </c>
      <c r="BO382" s="21">
        <f t="shared" si="511"/>
        <v>1144.5517413343455</v>
      </c>
      <c r="BP382" s="21">
        <f t="shared" si="512"/>
        <v>990.27981711457915</v>
      </c>
      <c r="BQ382" s="21">
        <f t="shared" si="513"/>
        <v>854.29298040264769</v>
      </c>
      <c r="BR382" s="21">
        <f t="shared" si="514"/>
        <v>734.91936962611157</v>
      </c>
      <c r="BS382" s="21">
        <f t="shared" si="515"/>
        <v>630.53800622427764</v>
      </c>
      <c r="BT382" s="21">
        <f t="shared" si="516"/>
        <v>539.60222864699233</v>
      </c>
      <c r="BU382" s="21">
        <f t="shared" si="517"/>
        <v>460.65607798397178</v>
      </c>
      <c r="BV382" s="21">
        <f t="shared" si="518"/>
        <v>392.34477994196999</v>
      </c>
      <c r="BW382" s="21">
        <f t="shared" si="519"/>
        <v>333.4203938261291</v>
      </c>
      <c r="BX382" s="21">
        <f t="shared" si="520"/>
        <v>282.7436012105328</v>
      </c>
      <c r="BY382" s="21">
        <f t="shared" si="521"/>
        <v>239.28249617841064</v>
      </c>
      <c r="BZ382" s="21">
        <f t="shared" si="522"/>
        <v>202.10912384972059</v>
      </c>
      <c r="CA382" s="21">
        <f t="shared" si="523"/>
        <v>170.39440063440091</v>
      </c>
      <c r="CB382" s="21">
        <f t="shared" si="524"/>
        <v>143.40194258237813</v>
      </c>
      <c r="CC382" s="21">
        <f t="shared" si="525"/>
        <v>120.48123011605382</v>
      </c>
      <c r="CD382" s="21">
        <f t="shared" si="526"/>
        <v>101.06044988457428</v>
      </c>
      <c r="CE382" s="21">
        <f t="shared" si="527"/>
        <v>84.639278081891007</v>
      </c>
      <c r="CF382" s="21">
        <f t="shared" si="528"/>
        <v>70.781804264222473</v>
      </c>
      <c r="CG382" s="21">
        <f t="shared" si="529"/>
        <v>59.109739952962826</v>
      </c>
      <c r="CH382" s="21">
        <f t="shared" si="530"/>
        <v>49.296011277415985</v>
      </c>
      <c r="CI382" s="21">
        <f t="shared" si="531"/>
        <v>41.058798598164174</v>
      </c>
      <c r="CJ382" s="21">
        <f t="shared" si="532"/>
        <v>34.156057371313793</v>
      </c>
      <c r="CK382" s="21">
        <f t="shared" si="533"/>
        <v>28.380532389965687</v>
      </c>
      <c r="CL382" s="22">
        <f t="shared" si="534"/>
        <v>135.28809354112207</v>
      </c>
      <c r="CM382" s="20">
        <f t="shared" si="535"/>
        <v>15.518187631800052</v>
      </c>
      <c r="CN382" s="21">
        <f t="shared" si="536"/>
        <v>15.954810889316109</v>
      </c>
      <c r="CO382" s="21">
        <f t="shared" si="537"/>
        <v>29.179049939954165</v>
      </c>
      <c r="CP382" s="21">
        <f t="shared" si="538"/>
        <v>50.868388693024308</v>
      </c>
      <c r="CQ382" s="21">
        <f t="shared" si="539"/>
        <v>84.849082786061317</v>
      </c>
      <c r="CR382" s="21">
        <f t="shared" si="540"/>
        <v>135.87216399634843</v>
      </c>
      <c r="CS382" s="21">
        <f t="shared" si="541"/>
        <v>209.5158229069697</v>
      </c>
      <c r="CT382" s="21">
        <f t="shared" si="542"/>
        <v>311.96019491832516</v>
      </c>
      <c r="CU382" s="21">
        <f t="shared" si="543"/>
        <v>449.63442226220496</v>
      </c>
      <c r="CV382" s="21">
        <f t="shared" si="544"/>
        <v>628.7552189526092</v>
      </c>
      <c r="CW382" s="21">
        <f t="shared" si="545"/>
        <v>854.79441666521302</v>
      </c>
      <c r="CX382" s="21">
        <f t="shared" si="546"/>
        <v>1131.9267459194423</v>
      </c>
      <c r="CY382" s="21">
        <f t="shared" si="547"/>
        <v>1462.5159118994757</v>
      </c>
      <c r="CZ382" s="21">
        <f t="shared" si="548"/>
        <v>1846.6957118562727</v>
      </c>
      <c r="DA382" s="21">
        <f t="shared" si="549"/>
        <v>2282.0938507900019</v>
      </c>
      <c r="DB382" s="21">
        <f t="shared" si="550"/>
        <v>2763.7308771596568</v>
      </c>
      <c r="DC382" s="21">
        <f t="shared" si="551"/>
        <v>3284.1077805216678</v>
      </c>
      <c r="DD382" s="21">
        <f t="shared" si="552"/>
        <v>3833.4761013750103</v>
      </c>
      <c r="DE382" s="21">
        <f t="shared" si="553"/>
        <v>4400.2665534295056</v>
      </c>
      <c r="DF382" s="21">
        <f t="shared" si="554"/>
        <v>4971.6382266253631</v>
      </c>
      <c r="DG382" s="21">
        <f t="shared" si="555"/>
        <v>5534.1016958759274</v>
      </c>
      <c r="DH382" s="21">
        <f t="shared" si="556"/>
        <v>6074.1662140921762</v>
      </c>
      <c r="DI382" s="21">
        <f t="shared" si="557"/>
        <v>6578.9632555666731</v>
      </c>
      <c r="DJ382" s="21">
        <f t="shared" si="558"/>
        <v>7036.8050518451482</v>
      </c>
      <c r="DK382" s="21">
        <f t="shared" si="559"/>
        <v>7437.6461333763245</v>
      </c>
      <c r="DL382" s="21">
        <f t="shared" si="560"/>
        <v>7773.426848006291</v>
      </c>
      <c r="DM382" s="21">
        <f t="shared" si="561"/>
        <v>8038.289044766484</v>
      </c>
      <c r="DN382" s="21">
        <f t="shared" si="562"/>
        <v>8228.6644839230976</v>
      </c>
      <c r="DO382" s="21">
        <f t="shared" si="563"/>
        <v>8343.2452595946488</v>
      </c>
      <c r="DP382" s="21">
        <f t="shared" si="564"/>
        <v>8382.8521225044369</v>
      </c>
      <c r="DQ382" s="21">
        <f t="shared" si="565"/>
        <v>8350.2208946725259</v>
      </c>
      <c r="DR382" s="21">
        <f t="shared" si="566"/>
        <v>8249.7292547611032</v>
      </c>
      <c r="DS382" s="21">
        <f t="shared" si="567"/>
        <v>8087.0863075337893</v>
      </c>
      <c r="DT382" s="21">
        <f t="shared" si="568"/>
        <v>7869.0059139916211</v>
      </c>
      <c r="DU382" s="21">
        <f t="shared" si="569"/>
        <v>7602.8821816209556</v>
      </c>
      <c r="DV382" s="21">
        <f t="shared" si="570"/>
        <v>7296.4822263443939</v>
      </c>
      <c r="DW382" s="21">
        <f t="shared" si="571"/>
        <v>6957.6677081866437</v>
      </c>
      <c r="DX382" s="21">
        <f t="shared" si="572"/>
        <v>6594.1530353551834</v>
      </c>
      <c r="DY382" s="21">
        <f t="shared" si="573"/>
        <v>6213.30477394849</v>
      </c>
      <c r="DZ382" s="21">
        <f t="shared" si="574"/>
        <v>5821.9838624933254</v>
      </c>
      <c r="EA382" s="21">
        <f t="shared" si="575"/>
        <v>5426.4298099415028</v>
      </c>
      <c r="EB382" s="21">
        <f t="shared" si="576"/>
        <v>5032.1841896021424</v>
      </c>
      <c r="EC382" s="21">
        <f t="shared" si="577"/>
        <v>4644.0494188263629</v>
      </c>
      <c r="ED382" s="21">
        <f t="shared" si="578"/>
        <v>4266.0779897090906</v>
      </c>
      <c r="EE382" s="21">
        <f t="shared" si="579"/>
        <v>3901.5869222505826</v>
      </c>
      <c r="EF382" s="21">
        <f t="shared" si="580"/>
        <v>3553.1921698267056</v>
      </c>
      <c r="EG382" s="21">
        <f t="shared" si="581"/>
        <v>3222.8579362187102</v>
      </c>
      <c r="EH382" s="21">
        <f t="shared" si="582"/>
        <v>2911.9562864685672</v>
      </c>
      <c r="EI382" s="21">
        <f t="shared" si="583"/>
        <v>2621.3329809386873</v>
      </c>
      <c r="EJ382" s="21">
        <f t="shared" si="584"/>
        <v>2351.3760741957685</v>
      </c>
      <c r="EK382" s="21">
        <f t="shared" si="585"/>
        <v>2102.0844500557168</v>
      </c>
      <c r="EL382" s="21">
        <f t="shared" si="586"/>
        <v>1873.1340751154698</v>
      </c>
      <c r="EM382" s="21">
        <f t="shared" si="587"/>
        <v>1663.9403195302352</v>
      </c>
      <c r="EN382" s="21">
        <f t="shared" si="588"/>
        <v>1473.7151991082999</v>
      </c>
      <c r="EO382" s="21">
        <f t="shared" si="589"/>
        <v>1301.5188280020277</v>
      </c>
      <c r="EP382" s="21">
        <f t="shared" si="590"/>
        <v>1146.3047334556156</v>
      </c>
      <c r="EQ382" s="21">
        <f t="shared" si="591"/>
        <v>1006.9589748646196</v>
      </c>
      <c r="ER382" s="21">
        <f t="shared" si="592"/>
        <v>882.33323359181895</v>
      </c>
      <c r="ES382" s="21">
        <f t="shared" si="593"/>
        <v>771.27220443803537</v>
      </c>
      <c r="ET382" s="21">
        <f t="shared" si="594"/>
        <v>672.63573230198881</v>
      </c>
      <c r="EU382" s="21">
        <f t="shared" si="595"/>
        <v>585.31620669502854</v>
      </c>
      <c r="EV382" s="21">
        <f t="shared" si="596"/>
        <v>508.25176053874054</v>
      </c>
      <c r="EW382" s="21">
        <f t="shared" si="597"/>
        <v>440.43582565517386</v>
      </c>
      <c r="EX382" s="21">
        <f t="shared" si="598"/>
        <v>380.92358239354314</v>
      </c>
      <c r="EY382" s="21">
        <f t="shared" si="599"/>
        <v>328.83581084065156</v>
      </c>
      <c r="EZ382" s="21">
        <f t="shared" si="600"/>
        <v>283.36061104572684</v>
      </c>
      <c r="FA382" s="21">
        <f t="shared" si="601"/>
        <v>243.75341373405172</v>
      </c>
      <c r="FB382" s="21">
        <f t="shared" si="602"/>
        <v>209.33565433337026</v>
      </c>
      <c r="FC382" s="21">
        <f t="shared" si="603"/>
        <v>179.49243427758762</v>
      </c>
      <c r="FD382" s="21">
        <f t="shared" si="604"/>
        <v>153.66944630665429</v>
      </c>
      <c r="FE382" s="21">
        <f t="shared" si="605"/>
        <v>131.36939612379652</v>
      </c>
      <c r="FF382" s="22">
        <f t="shared" si="606"/>
        <v>736.28454193626771</v>
      </c>
    </row>
    <row r="383" spans="1:162" ht="15.5" x14ac:dyDescent="0.35">
      <c r="A383" s="4" t="s">
        <v>189</v>
      </c>
      <c r="B383" s="18">
        <f>[1]InputData!C176</f>
        <v>203624</v>
      </c>
      <c r="C383" s="19">
        <f>'[1]Cenários obesidade'!B178</f>
        <v>27.99</v>
      </c>
      <c r="D383" s="19">
        <f>'[1]Cenários obesidade'!C178</f>
        <v>5.19</v>
      </c>
      <c r="E383" s="19">
        <f>'[1]Cenários obesidade'!D178</f>
        <v>30.788999999999998</v>
      </c>
      <c r="F383" s="19">
        <f>'[1]Cenários obesidade'!E178</f>
        <v>5.7089999999999996</v>
      </c>
      <c r="G383" s="20">
        <f t="shared" si="459"/>
        <v>3.3149453149097288</v>
      </c>
      <c r="H383" s="21">
        <f t="shared" si="460"/>
        <v>0.1838585794442755</v>
      </c>
      <c r="I383" s="20">
        <f t="shared" si="461"/>
        <v>3.4102554947140535</v>
      </c>
      <c r="J383" s="22">
        <f t="shared" si="462"/>
        <v>0.1838585794442755</v>
      </c>
      <c r="K383" s="20">
        <f t="shared" si="463"/>
        <v>98.128528157762346</v>
      </c>
      <c r="L383" s="21">
        <f t="shared" si="464"/>
        <v>84.419697478682977</v>
      </c>
      <c r="M383" s="21">
        <f t="shared" si="465"/>
        <v>141.13311580585614</v>
      </c>
      <c r="N383" s="21">
        <f t="shared" si="466"/>
        <v>225.52596826561995</v>
      </c>
      <c r="O383" s="21">
        <f t="shared" si="467"/>
        <v>345.70213259698738</v>
      </c>
      <c r="P383" s="21"/>
      <c r="Q383" s="21">
        <f t="shared" si="468"/>
        <v>509.96876439773314</v>
      </c>
      <c r="R383" s="21">
        <f t="shared" si="469"/>
        <v>726.07503307442164</v>
      </c>
      <c r="S383" s="21"/>
      <c r="T383" s="21">
        <f t="shared" si="470"/>
        <v>1000.3572832208807</v>
      </c>
      <c r="U383" s="21">
        <f t="shared" si="471"/>
        <v>1336.893955712907</v>
      </c>
      <c r="V383" s="21"/>
      <c r="W383" s="21">
        <f t="shared" si="472"/>
        <v>1736.7804105615476</v>
      </c>
      <c r="X383" s="21">
        <f t="shared" si="473"/>
        <v>2197.6221511450499</v>
      </c>
      <c r="Y383" s="21"/>
      <c r="Z383" s="21">
        <f t="shared" si="474"/>
        <v>2713.3175094331978</v>
      </c>
      <c r="AA383" s="21">
        <f t="shared" si="475"/>
        <v>3274.1631852257215</v>
      </c>
      <c r="AB383" s="21"/>
      <c r="AC383" s="21">
        <f t="shared" si="476"/>
        <v>3867.2751077137145</v>
      </c>
      <c r="AD383" s="21">
        <f t="shared" si="477"/>
        <v>4477.2796826251069</v>
      </c>
      <c r="AE383" s="21"/>
      <c r="AF383" s="21">
        <f t="shared" si="478"/>
        <v>5087.2019197317522</v>
      </c>
      <c r="AG383" s="21">
        <f t="shared" si="479"/>
        <v>5679.4603246684537</v>
      </c>
      <c r="AH383" s="21"/>
      <c r="AI383" s="21">
        <f t="shared" si="480"/>
        <v>6236.874550233777</v>
      </c>
      <c r="AJ383" s="21">
        <f t="shared" si="481"/>
        <v>6743.5993563127431</v>
      </c>
      <c r="AK383" s="21"/>
      <c r="AL383" s="21">
        <f t="shared" si="482"/>
        <v>7185.914711861401</v>
      </c>
      <c r="AM383" s="21">
        <f t="shared" si="483"/>
        <v>7552.8234598195386</v>
      </c>
      <c r="AN383" s="21">
        <f t="shared" si="484"/>
        <v>7836.4313812439241</v>
      </c>
      <c r="AO383" s="21">
        <f t="shared" si="485"/>
        <v>8032.1067274742463</v>
      </c>
      <c r="AP383" s="21">
        <f t="shared" si="486"/>
        <v>8138.4351044407267</v>
      </c>
      <c r="AQ383" s="21">
        <f t="shared" si="487"/>
        <v>8156.999650152371</v>
      </c>
      <c r="AR383" s="21">
        <f t="shared" si="488"/>
        <v>8092.0252549270917</v>
      </c>
      <c r="AS383" s="21">
        <f t="shared" si="489"/>
        <v>7949.9293457739022</v>
      </c>
      <c r="AT383" s="21">
        <f t="shared" si="490"/>
        <v>7738.8212020924357</v>
      </c>
      <c r="AU383" s="21">
        <f t="shared" si="491"/>
        <v>7467.9878870582006</v>
      </c>
      <c r="AV383" s="21">
        <f t="shared" si="492"/>
        <v>7147.3987634663908</v>
      </c>
      <c r="AW383" s="21">
        <f t="shared" si="493"/>
        <v>6787.25326110067</v>
      </c>
      <c r="AX383" s="21">
        <f t="shared" si="494"/>
        <v>6397.5889734836082</v>
      </c>
      <c r="AY383" s="21">
        <f t="shared" si="495"/>
        <v>5987.9599821823922</v>
      </c>
      <c r="AZ383" s="21">
        <f t="shared" si="496"/>
        <v>5567.1890171718078</v>
      </c>
      <c r="BA383" s="21">
        <f t="shared" si="497"/>
        <v>5143.1919388245451</v>
      </c>
      <c r="BB383" s="21">
        <f t="shared" si="498"/>
        <v>4722.8691746117893</v>
      </c>
      <c r="BC383" s="21">
        <f t="shared" si="499"/>
        <v>4312.056131488629</v>
      </c>
      <c r="BD383" s="21">
        <f t="shared" si="500"/>
        <v>3915.5231102269449</v>
      </c>
      <c r="BE383" s="21">
        <f t="shared" si="501"/>
        <v>3537.0146923561811</v>
      </c>
      <c r="BF383" s="21">
        <f t="shared" si="502"/>
        <v>3179.318751531659</v>
      </c>
      <c r="BG383" s="21">
        <f t="shared" si="503"/>
        <v>2844.3559567668372</v>
      </c>
      <c r="BH383" s="21">
        <f t="shared" si="504"/>
        <v>2533.281699265744</v>
      </c>
      <c r="BI383" s="21">
        <f t="shared" si="505"/>
        <v>2246.5936283980291</v>
      </c>
      <c r="BJ383" s="21">
        <f t="shared" si="506"/>
        <v>1984.2392976621381</v>
      </c>
      <c r="BK383" s="21">
        <f t="shared" si="507"/>
        <v>1745.7197019728869</v>
      </c>
      <c r="BL383" s="21">
        <f t="shared" si="508"/>
        <v>1530.1856664841143</v>
      </c>
      <c r="BM383" s="21">
        <f t="shared" si="509"/>
        <v>1336.5250831286473</v>
      </c>
      <c r="BN383" s="21">
        <f t="shared" si="510"/>
        <v>1163.4398637411391</v>
      </c>
      <c r="BO383" s="21">
        <f t="shared" si="511"/>
        <v>1009.5121836306062</v>
      </c>
      <c r="BP383" s="21">
        <f t="shared" si="512"/>
        <v>873.26013395166694</v>
      </c>
      <c r="BQ383" s="21">
        <f t="shared" si="513"/>
        <v>753.18329987348966</v>
      </c>
      <c r="BR383" s="21">
        <f t="shared" si="514"/>
        <v>647.79905342579696</v>
      </c>
      <c r="BS383" s="21">
        <f t="shared" si="515"/>
        <v>555.67051583223986</v>
      </c>
      <c r="BT383" s="21">
        <f t="shared" si="516"/>
        <v>475.42722492676319</v>
      </c>
      <c r="BU383" s="21">
        <f t="shared" si="517"/>
        <v>405.77955835856011</v>
      </c>
      <c r="BV383" s="21">
        <f t="shared" si="518"/>
        <v>345.52793011419629</v>
      </c>
      <c r="BW383" s="21">
        <f t="shared" si="519"/>
        <v>293.56771133929516</v>
      </c>
      <c r="BX383" s="21">
        <f t="shared" si="520"/>
        <v>248.89073882552663</v>
      </c>
      <c r="BY383" s="21">
        <f t="shared" si="521"/>
        <v>210.5841756751839</v>
      </c>
      <c r="BZ383" s="21">
        <f t="shared" si="522"/>
        <v>177.82738606825686</v>
      </c>
      <c r="CA383" s="21">
        <f t="shared" si="523"/>
        <v>149.88738526426593</v>
      </c>
      <c r="CB383" s="21">
        <f t="shared" si="524"/>
        <v>126.11333079183522</v>
      </c>
      <c r="CC383" s="21">
        <f t="shared" si="525"/>
        <v>105.93043365721621</v>
      </c>
      <c r="CD383" s="21">
        <f t="shared" si="526"/>
        <v>88.833590697619329</v>
      </c>
      <c r="CE383" s="21">
        <f t="shared" si="527"/>
        <v>74.38097144725684</v>
      </c>
      <c r="CF383" s="21">
        <f t="shared" si="528"/>
        <v>62.187735001310415</v>
      </c>
      <c r="CG383" s="21">
        <f t="shared" si="529"/>
        <v>51.92000387392585</v>
      </c>
      <c r="CH383" s="21">
        <f t="shared" si="530"/>
        <v>43.289181995083744</v>
      </c>
      <c r="CI383" s="21">
        <f t="shared" si="531"/>
        <v>36.04667188191295</v>
      </c>
      <c r="CJ383" s="21">
        <f t="shared" si="532"/>
        <v>29.979020681921686</v>
      </c>
      <c r="CK383" s="21">
        <f t="shared" si="533"/>
        <v>24.903505267131774</v>
      </c>
      <c r="CL383" s="22">
        <f t="shared" si="534"/>
        <v>118.5401623490326</v>
      </c>
      <c r="CM383" s="20">
        <f t="shared" si="535"/>
        <v>13.627329635940614</v>
      </c>
      <c r="CN383" s="21">
        <f t="shared" si="536"/>
        <v>14.030845103495251</v>
      </c>
      <c r="CO383" s="21">
        <f t="shared" si="537"/>
        <v>25.677833681204191</v>
      </c>
      <c r="CP383" s="21">
        <f t="shared" si="538"/>
        <v>44.792519737122291</v>
      </c>
      <c r="CQ383" s="21">
        <f t="shared" si="539"/>
        <v>74.75703944796318</v>
      </c>
      <c r="CR383" s="21">
        <f t="shared" si="540"/>
        <v>119.77378097109104</v>
      </c>
      <c r="CS383" s="21">
        <f t="shared" si="541"/>
        <v>184.77996898373223</v>
      </c>
      <c r="CT383" s="21">
        <f t="shared" si="542"/>
        <v>275.24911930836862</v>
      </c>
      <c r="CU383" s="21">
        <f t="shared" si="543"/>
        <v>396.87906334367926</v>
      </c>
      <c r="CV383" s="21">
        <f t="shared" si="544"/>
        <v>555.18342183464063</v>
      </c>
      <c r="CW383" s="21">
        <f t="shared" si="545"/>
        <v>755.01964459936221</v>
      </c>
      <c r="CX383" s="21">
        <f t="shared" si="546"/>
        <v>1000.0990254491284</v>
      </c>
      <c r="CY383" s="21">
        <f t="shared" si="547"/>
        <v>1292.5302187065402</v>
      </c>
      <c r="CZ383" s="21">
        <f t="shared" si="548"/>
        <v>1632.446692047542</v>
      </c>
      <c r="DA383" s="21">
        <f t="shared" si="549"/>
        <v>2017.760537567681</v>
      </c>
      <c r="DB383" s="21">
        <f t="shared" si="550"/>
        <v>2444.0715702576576</v>
      </c>
      <c r="DC383" s="21">
        <f t="shared" si="551"/>
        <v>2904.7438873004312</v>
      </c>
      <c r="DD383" s="21">
        <f t="shared" si="552"/>
        <v>3391.1445610946116</v>
      </c>
      <c r="DE383" s="21">
        <f t="shared" si="553"/>
        <v>3893.0232563239238</v>
      </c>
      <c r="DF383" s="21">
        <f t="shared" si="554"/>
        <v>4398.999149136821</v>
      </c>
      <c r="DG383" s="21">
        <f t="shared" si="555"/>
        <v>4897.1137209382341</v>
      </c>
      <c r="DH383" s="21">
        <f t="shared" si="556"/>
        <v>5375.4051697628329</v>
      </c>
      <c r="DI383" s="21">
        <f t="shared" si="557"/>
        <v>5822.4620105716849</v>
      </c>
      <c r="DJ383" s="21">
        <f t="shared" si="558"/>
        <v>6227.9190841831078</v>
      </c>
      <c r="DK383" s="21">
        <f t="shared" si="559"/>
        <v>6582.8675137113305</v>
      </c>
      <c r="DL383" s="21">
        <f t="shared" si="560"/>
        <v>6880.1598843448992</v>
      </c>
      <c r="DM383" s="21">
        <f t="shared" si="561"/>
        <v>7114.601895593828</v>
      </c>
      <c r="DN383" s="21">
        <f t="shared" si="562"/>
        <v>7283.0309607877316</v>
      </c>
      <c r="DO383" s="21">
        <f t="shared" si="563"/>
        <v>7384.2899913555439</v>
      </c>
      <c r="DP383" s="21">
        <f t="shared" si="564"/>
        <v>7419.1104776988632</v>
      </c>
      <c r="DQ383" s="21">
        <f t="shared" si="565"/>
        <v>7389.9228094705222</v>
      </c>
      <c r="DR383" s="21">
        <f t="shared" si="566"/>
        <v>7300.6136361370773</v>
      </c>
      <c r="DS383" s="21">
        <f t="shared" si="567"/>
        <v>7156.250189517008</v>
      </c>
      <c r="DT383" s="21">
        <f t="shared" si="568"/>
        <v>6962.790212131923</v>
      </c>
      <c r="DU383" s="21">
        <f t="shared" si="569"/>
        <v>6726.7938426810415</v>
      </c>
      <c r="DV383" s="21">
        <f t="shared" si="570"/>
        <v>6455.1508851434573</v>
      </c>
      <c r="DW383" s="21">
        <f t="shared" si="571"/>
        <v>6154.8336772127932</v>
      </c>
      <c r="DX383" s="21">
        <f t="shared" si="572"/>
        <v>5832.6825654127506</v>
      </c>
      <c r="DY383" s="21">
        <f t="shared" si="573"/>
        <v>5495.228008657843</v>
      </c>
      <c r="DZ383" s="21">
        <f t="shared" si="574"/>
        <v>5148.5507201324772</v>
      </c>
      <c r="EA383" s="21">
        <f t="shared" si="575"/>
        <v>4798.1791062493076</v>
      </c>
      <c r="EB383" s="21">
        <f t="shared" si="576"/>
        <v>4449.02160387598</v>
      </c>
      <c r="EC383" s="21">
        <f t="shared" si="577"/>
        <v>4105.3303431103277</v>
      </c>
      <c r="ED383" s="21">
        <f t="shared" si="578"/>
        <v>3770.6918320946461</v>
      </c>
      <c r="EE383" s="21">
        <f t="shared" si="579"/>
        <v>3448.0400126010486</v>
      </c>
      <c r="EF383" s="21">
        <f t="shared" si="580"/>
        <v>3139.6870004225088</v>
      </c>
      <c r="EG383" s="21">
        <f t="shared" si="581"/>
        <v>2847.3670306159265</v>
      </c>
      <c r="EH383" s="21">
        <f t="shared" si="582"/>
        <v>2572.2895054716446</v>
      </c>
      <c r="EI383" s="21">
        <f t="shared" si="583"/>
        <v>2315.1975308612664</v>
      </c>
      <c r="EJ383" s="21">
        <f t="shared" si="584"/>
        <v>2076.4288719000419</v>
      </c>
      <c r="EK383" s="21">
        <f t="shared" si="585"/>
        <v>1855.9768192957988</v>
      </c>
      <c r="EL383" s="21">
        <f t="shared" si="586"/>
        <v>1653.5490011842653</v>
      </c>
      <c r="EM383" s="21">
        <f t="shared" si="587"/>
        <v>1468.6226787620699</v>
      </c>
      <c r="EN383" s="21">
        <f t="shared" si="588"/>
        <v>1300.4955129530963</v>
      </c>
      <c r="EO383" s="21">
        <f t="shared" si="589"/>
        <v>1148.3311757538002</v>
      </c>
      <c r="EP383" s="21">
        <f t="shared" si="590"/>
        <v>1011.1995012592648</v>
      </c>
      <c r="EQ383" s="21">
        <f t="shared" si="591"/>
        <v>888.11112919025391</v>
      </c>
      <c r="ER383" s="21">
        <f t="shared" si="592"/>
        <v>778.04679231473517</v>
      </c>
      <c r="ES383" s="21">
        <f t="shared" si="593"/>
        <v>679.9815446338016</v>
      </c>
      <c r="ET383" s="21">
        <f t="shared" si="594"/>
        <v>592.90432665087542</v>
      </c>
      <c r="EU383" s="21">
        <f t="shared" si="595"/>
        <v>515.83332487227472</v>
      </c>
      <c r="EV383" s="21">
        <f t="shared" si="596"/>
        <v>447.82761215105756</v>
      </c>
      <c r="EW383" s="21">
        <f t="shared" si="597"/>
        <v>387.99556032800507</v>
      </c>
      <c r="EX383" s="21">
        <f t="shared" si="598"/>
        <v>335.50050292842599</v>
      </c>
      <c r="EY383" s="21">
        <f t="shared" si="599"/>
        <v>289.56409869563356</v>
      </c>
      <c r="EZ383" s="21">
        <f t="shared" si="600"/>
        <v>249.46781092957823</v>
      </c>
      <c r="FA383" s="21">
        <f t="shared" si="601"/>
        <v>214.55287657554561</v>
      </c>
      <c r="FB383" s="21">
        <f t="shared" si="602"/>
        <v>184.21909564582771</v>
      </c>
      <c r="FC383" s="21">
        <f t="shared" si="603"/>
        <v>157.92272806291334</v>
      </c>
      <c r="FD383" s="21">
        <f t="shared" si="604"/>
        <v>135.17374298994756</v>
      </c>
      <c r="FE383" s="21">
        <f t="shared" si="605"/>
        <v>115.53262629375121</v>
      </c>
      <c r="FF383" s="22">
        <f t="shared" si="606"/>
        <v>646.59198135049542</v>
      </c>
    </row>
    <row r="384" spans="1:162" ht="15.5" x14ac:dyDescent="0.35">
      <c r="A384" s="4" t="s">
        <v>190</v>
      </c>
      <c r="B384" s="18">
        <f>[1]InputData!C177</f>
        <v>177160</v>
      </c>
      <c r="C384" s="19">
        <f>'[1]Cenários obesidade'!B179</f>
        <v>27.99</v>
      </c>
      <c r="D384" s="19">
        <f>'[1]Cenários obesidade'!C179</f>
        <v>5.19</v>
      </c>
      <c r="E384" s="19">
        <f>'[1]Cenários obesidade'!D179</f>
        <v>30.788999999999998</v>
      </c>
      <c r="F384" s="19">
        <f>'[1]Cenários obesidade'!E179</f>
        <v>5.7089999999999996</v>
      </c>
      <c r="G384" s="20">
        <f t="shared" si="459"/>
        <v>3.3149453149097288</v>
      </c>
      <c r="H384" s="21">
        <f t="shared" si="460"/>
        <v>0.1838585794442755</v>
      </c>
      <c r="I384" s="20">
        <f t="shared" si="461"/>
        <v>3.4102554947140535</v>
      </c>
      <c r="J384" s="22">
        <f t="shared" si="462"/>
        <v>0.1838585794442755</v>
      </c>
      <c r="K384" s="20">
        <f t="shared" si="463"/>
        <v>85.375250699471465</v>
      </c>
      <c r="L384" s="21">
        <f t="shared" si="464"/>
        <v>73.448088660096431</v>
      </c>
      <c r="M384" s="21">
        <f t="shared" si="465"/>
        <v>122.79074566929965</v>
      </c>
      <c r="N384" s="21">
        <f t="shared" si="466"/>
        <v>196.21547822426251</v>
      </c>
      <c r="O384" s="21">
        <f t="shared" si="467"/>
        <v>300.77294332142719</v>
      </c>
      <c r="P384" s="21"/>
      <c r="Q384" s="21">
        <f t="shared" si="468"/>
        <v>443.69065680225515</v>
      </c>
      <c r="R384" s="21">
        <f t="shared" si="469"/>
        <v>631.71066701108191</v>
      </c>
      <c r="S384" s="21"/>
      <c r="T384" s="21">
        <f t="shared" si="470"/>
        <v>870.34581530375215</v>
      </c>
      <c r="U384" s="21">
        <f t="shared" si="471"/>
        <v>1163.1444878506393</v>
      </c>
      <c r="V384" s="21"/>
      <c r="W384" s="21">
        <f t="shared" si="472"/>
        <v>1511.0596861621605</v>
      </c>
      <c r="X384" s="21">
        <f t="shared" si="473"/>
        <v>1912.0081144504431</v>
      </c>
      <c r="Y384" s="21"/>
      <c r="Z384" s="21">
        <f t="shared" si="474"/>
        <v>2360.6811081757814</v>
      </c>
      <c r="AA384" s="21">
        <f t="shared" si="475"/>
        <v>2848.6364568743802</v>
      </c>
      <c r="AB384" s="21"/>
      <c r="AC384" s="21">
        <f t="shared" si="476"/>
        <v>3364.6645684328059</v>
      </c>
      <c r="AD384" s="21">
        <f t="shared" si="477"/>
        <v>3895.389878274977</v>
      </c>
      <c r="AE384" s="21"/>
      <c r="AF384" s="21">
        <f t="shared" si="478"/>
        <v>4426.0435513479606</v>
      </c>
      <c r="AG384" s="21">
        <f t="shared" si="479"/>
        <v>4941.3290727923195</v>
      </c>
      <c r="AH384" s="21"/>
      <c r="AI384" s="21">
        <f t="shared" si="480"/>
        <v>5426.2989398077634</v>
      </c>
      <c r="AJ384" s="21">
        <f t="shared" si="481"/>
        <v>5867.1672394431189</v>
      </c>
      <c r="AK384" s="21"/>
      <c r="AL384" s="21">
        <f t="shared" si="482"/>
        <v>6251.9970649499364</v>
      </c>
      <c r="AM384" s="21">
        <f t="shared" si="483"/>
        <v>6571.2205051547426</v>
      </c>
      <c r="AN384" s="21">
        <f t="shared" si="484"/>
        <v>6817.9693135444431</v>
      </c>
      <c r="AO384" s="21">
        <f t="shared" si="485"/>
        <v>6988.2137068289467</v>
      </c>
      <c r="AP384" s="21">
        <f t="shared" si="486"/>
        <v>7080.7231127112682</v>
      </c>
      <c r="AQ384" s="21">
        <f t="shared" si="487"/>
        <v>7096.8749166158905</v>
      </c>
      <c r="AR384" s="21">
        <f t="shared" si="488"/>
        <v>7040.34492084864</v>
      </c>
      <c r="AS384" s="21">
        <f t="shared" si="489"/>
        <v>6916.7165113017354</v>
      </c>
      <c r="AT384" s="21">
        <f t="shared" si="490"/>
        <v>6733.0450446052328</v>
      </c>
      <c r="AU384" s="21">
        <f t="shared" si="491"/>
        <v>6497.4105904570715</v>
      </c>
      <c r="AV384" s="21">
        <f t="shared" si="492"/>
        <v>6218.4868430818851</v>
      </c>
      <c r="AW384" s="21">
        <f t="shared" si="493"/>
        <v>5905.1476630288898</v>
      </c>
      <c r="AX384" s="21">
        <f t="shared" si="494"/>
        <v>5566.1261076413193</v>
      </c>
      <c r="AY384" s="21">
        <f t="shared" si="495"/>
        <v>5209.7345619545467</v>
      </c>
      <c r="AZ384" s="21">
        <f t="shared" si="496"/>
        <v>4843.6491095458168</v>
      </c>
      <c r="BA384" s="21">
        <f t="shared" si="497"/>
        <v>4474.7568257285802</v>
      </c>
      <c r="BB384" s="21">
        <f t="shared" si="498"/>
        <v>4109.0613236859335</v>
      </c>
      <c r="BC384" s="21">
        <f t="shared" si="499"/>
        <v>3751.6396115120297</v>
      </c>
      <c r="BD384" s="21">
        <f t="shared" si="500"/>
        <v>3406.6420176786901</v>
      </c>
      <c r="BE384" s="21">
        <f t="shared" si="501"/>
        <v>3077.3264590510989</v>
      </c>
      <c r="BF384" s="21">
        <f t="shared" si="502"/>
        <v>2766.118483191317</v>
      </c>
      <c r="BG384" s="21">
        <f t="shared" si="503"/>
        <v>2474.6891392999491</v>
      </c>
      <c r="BH384" s="21">
        <f t="shared" si="504"/>
        <v>2204.0436581243821</v>
      </c>
      <c r="BI384" s="21">
        <f t="shared" si="505"/>
        <v>1954.6150120172222</v>
      </c>
      <c r="BJ384" s="21">
        <f t="shared" si="506"/>
        <v>1726.3575706882509</v>
      </c>
      <c r="BK384" s="21">
        <f t="shared" si="507"/>
        <v>1518.8371822649424</v>
      </c>
      <c r="BL384" s="21">
        <f t="shared" si="508"/>
        <v>1331.3150349385421</v>
      </c>
      <c r="BM384" s="21">
        <f t="shared" si="509"/>
        <v>1162.823555804184</v>
      </c>
      <c r="BN384" s="21">
        <f t="shared" si="510"/>
        <v>1012.2333627685352</v>
      </c>
      <c r="BO384" s="21">
        <f t="shared" si="511"/>
        <v>878.31089877420243</v>
      </c>
      <c r="BP384" s="21">
        <f t="shared" si="512"/>
        <v>759.76685130867338</v>
      </c>
      <c r="BQ384" s="21">
        <f t="shared" si="513"/>
        <v>655.2958070050064</v>
      </c>
      <c r="BR384" s="21">
        <f t="shared" si="514"/>
        <v>563.60782768688455</v>
      </c>
      <c r="BS384" s="21">
        <f t="shared" si="515"/>
        <v>483.45277857639383</v>
      </c>
      <c r="BT384" s="21">
        <f t="shared" si="516"/>
        <v>413.6383096689259</v>
      </c>
      <c r="BU384" s="21">
        <f t="shared" si="517"/>
        <v>353.04240442581676</v>
      </c>
      <c r="BV384" s="21">
        <f t="shared" si="518"/>
        <v>300.62138107016369</v>
      </c>
      <c r="BW384" s="21">
        <f t="shared" si="519"/>
        <v>255.41417387375517</v>
      </c>
      <c r="BX384" s="21">
        <f t="shared" si="520"/>
        <v>216.5436455934973</v>
      </c>
      <c r="BY384" s="21">
        <f t="shared" si="521"/>
        <v>183.21559620975711</v>
      </c>
      <c r="BZ384" s="21">
        <f t="shared" si="522"/>
        <v>154.71604386443829</v>
      </c>
      <c r="CA384" s="21">
        <f t="shared" si="523"/>
        <v>130.40726620347971</v>
      </c>
      <c r="CB384" s="21">
        <f t="shared" si="524"/>
        <v>109.72300751916046</v>
      </c>
      <c r="CC384" s="21">
        <f t="shared" si="525"/>
        <v>92.163181288612464</v>
      </c>
      <c r="CD384" s="21">
        <f t="shared" si="526"/>
        <v>77.288330098565197</v>
      </c>
      <c r="CE384" s="21">
        <f t="shared" si="527"/>
        <v>64.714045994558703</v>
      </c>
      <c r="CF384" s="21">
        <f t="shared" si="528"/>
        <v>54.105503932896674</v>
      </c>
      <c r="CG384" s="21">
        <f t="shared" si="529"/>
        <v>45.17221882638934</v>
      </c>
      <c r="CH384" s="21">
        <f t="shared" si="530"/>
        <v>37.663102002951696</v>
      </c>
      <c r="CI384" s="21">
        <f t="shared" si="531"/>
        <v>31.361864959924656</v>
      </c>
      <c r="CJ384" s="21">
        <f t="shared" si="532"/>
        <v>26.082796251960701</v>
      </c>
      <c r="CK384" s="21">
        <f t="shared" si="533"/>
        <v>21.666920368547249</v>
      </c>
      <c r="CL384" s="22">
        <f t="shared" si="534"/>
        <v>103.13408616741943</v>
      </c>
      <c r="CM384" s="20">
        <f t="shared" si="535"/>
        <v>11.856253282045531</v>
      </c>
      <c r="CN384" s="21">
        <f t="shared" si="536"/>
        <v>12.207325848304809</v>
      </c>
      <c r="CO384" s="21">
        <f t="shared" si="537"/>
        <v>22.340613164274028</v>
      </c>
      <c r="CP384" s="21">
        <f t="shared" si="538"/>
        <v>38.971058404847092</v>
      </c>
      <c r="CQ384" s="21">
        <f t="shared" si="539"/>
        <v>65.041238304920611</v>
      </c>
      <c r="CR384" s="21">
        <f t="shared" si="540"/>
        <v>104.20737750382317</v>
      </c>
      <c r="CS384" s="21">
        <f t="shared" si="541"/>
        <v>160.76503410775746</v>
      </c>
      <c r="CT384" s="21">
        <f t="shared" si="542"/>
        <v>239.47635827147383</v>
      </c>
      <c r="CU384" s="21">
        <f t="shared" si="543"/>
        <v>345.29866254452429</v>
      </c>
      <c r="CV384" s="21">
        <f t="shared" si="544"/>
        <v>483.02898976655467</v>
      </c>
      <c r="CW384" s="21">
        <f t="shared" si="545"/>
        <v>656.8934911268957</v>
      </c>
      <c r="CX384" s="21">
        <f t="shared" si="546"/>
        <v>870.12112201198079</v>
      </c>
      <c r="CY384" s="21">
        <f t="shared" si="547"/>
        <v>1124.5464854145418</v>
      </c>
      <c r="CZ384" s="21">
        <f t="shared" si="548"/>
        <v>1420.2857028795354</v>
      </c>
      <c r="DA384" s="21">
        <f t="shared" si="549"/>
        <v>1755.5222215234469</v>
      </c>
      <c r="DB384" s="21">
        <f t="shared" si="550"/>
        <v>2126.4277265295182</v>
      </c>
      <c r="DC384" s="21">
        <f t="shared" si="551"/>
        <v>2527.2287504132341</v>
      </c>
      <c r="DD384" s="21">
        <f t="shared" si="552"/>
        <v>2950.4143442989107</v>
      </c>
      <c r="DE384" s="21">
        <f t="shared" si="553"/>
        <v>3387.0663580439746</v>
      </c>
      <c r="DF384" s="21">
        <f t="shared" si="554"/>
        <v>3827.2830769510433</v>
      </c>
      <c r="DG384" s="21">
        <f t="shared" si="555"/>
        <v>4260.6601716959576</v>
      </c>
      <c r="DH384" s="21">
        <f t="shared" si="556"/>
        <v>4676.7904563076227</v>
      </c>
      <c r="DI384" s="21">
        <f t="shared" si="557"/>
        <v>5065.7455397835211</v>
      </c>
      <c r="DJ384" s="21">
        <f t="shared" si="558"/>
        <v>5418.5073712031945</v>
      </c>
      <c r="DK384" s="21">
        <f t="shared" si="559"/>
        <v>5727.3249161645936</v>
      </c>
      <c r="DL384" s="21">
        <f t="shared" si="560"/>
        <v>5985.9796738623263</v>
      </c>
      <c r="DM384" s="21">
        <f t="shared" si="561"/>
        <v>6189.9524212440701</v>
      </c>
      <c r="DN384" s="21">
        <f t="shared" si="562"/>
        <v>6336.4915973222933</v>
      </c>
      <c r="DO384" s="21">
        <f t="shared" si="563"/>
        <v>6424.5904945809343</v>
      </c>
      <c r="DP384" s="21">
        <f t="shared" si="564"/>
        <v>6454.8855352469782</v>
      </c>
      <c r="DQ384" s="21">
        <f t="shared" si="565"/>
        <v>6429.4912433003856</v>
      </c>
      <c r="DR384" s="21">
        <f t="shared" si="566"/>
        <v>6351.7891396792356</v>
      </c>
      <c r="DS384" s="21">
        <f t="shared" si="567"/>
        <v>6226.1878932485033</v>
      </c>
      <c r="DT384" s="21">
        <f t="shared" si="568"/>
        <v>6057.8709483228467</v>
      </c>
      <c r="DU384" s="21">
        <f t="shared" si="569"/>
        <v>5852.5458549550804</v>
      </c>
      <c r="DV384" s="21">
        <f t="shared" si="570"/>
        <v>5616.2069835187158</v>
      </c>
      <c r="DW384" s="21">
        <f t="shared" si="571"/>
        <v>5354.9205116048133</v>
      </c>
      <c r="DX384" s="21">
        <f t="shared" si="572"/>
        <v>5074.6377798713456</v>
      </c>
      <c r="DY384" s="21">
        <f t="shared" si="573"/>
        <v>4781.0405159206348</v>
      </c>
      <c r="DZ384" s="21">
        <f t="shared" si="574"/>
        <v>4479.4191528438187</v>
      </c>
      <c r="EA384" s="21">
        <f t="shared" si="575"/>
        <v>4174.5835975284217</v>
      </c>
      <c r="EB384" s="21">
        <f t="shared" si="576"/>
        <v>3870.8043616797067</v>
      </c>
      <c r="EC384" s="21">
        <f t="shared" si="577"/>
        <v>3571.7809471645078</v>
      </c>
      <c r="ED384" s="21">
        <f t="shared" si="578"/>
        <v>3280.6337414739296</v>
      </c>
      <c r="EE384" s="21">
        <f t="shared" si="579"/>
        <v>2999.9153765391202</v>
      </c>
      <c r="EF384" s="21">
        <f t="shared" si="580"/>
        <v>2731.6374739463504</v>
      </c>
      <c r="EG384" s="21">
        <f t="shared" si="581"/>
        <v>2477.308878835096</v>
      </c>
      <c r="EH384" s="21">
        <f t="shared" si="582"/>
        <v>2237.981813486409</v>
      </c>
      <c r="EI384" s="21">
        <f t="shared" si="583"/>
        <v>2014.3028059923286</v>
      </c>
      <c r="EJ384" s="21">
        <f t="shared" si="584"/>
        <v>1806.5657238135552</v>
      </c>
      <c r="EK384" s="21">
        <f t="shared" si="585"/>
        <v>1614.7647296312996</v>
      </c>
      <c r="EL384" s="21">
        <f t="shared" si="586"/>
        <v>1438.6454497004499</v>
      </c>
      <c r="EM384" s="21">
        <f t="shared" si="587"/>
        <v>1277.7530829837754</v>
      </c>
      <c r="EN384" s="21">
        <f t="shared" si="588"/>
        <v>1131.4765699267796</v>
      </c>
      <c r="EO384" s="21">
        <f t="shared" si="589"/>
        <v>999.08827592299156</v>
      </c>
      <c r="EP384" s="21">
        <f t="shared" si="590"/>
        <v>879.77892411057326</v>
      </c>
      <c r="EQ384" s="21">
        <f t="shared" si="591"/>
        <v>772.68773645221279</v>
      </c>
      <c r="ER384" s="21">
        <f t="shared" si="592"/>
        <v>676.92791481592781</v>
      </c>
      <c r="ES384" s="21">
        <f t="shared" si="593"/>
        <v>591.60772034398838</v>
      </c>
      <c r="ET384" s="21">
        <f t="shared" si="594"/>
        <v>515.8474959212524</v>
      </c>
      <c r="EU384" s="21">
        <f t="shared" si="595"/>
        <v>448.79302947772459</v>
      </c>
      <c r="EV384" s="21">
        <f t="shared" si="596"/>
        <v>389.62568149472241</v>
      </c>
      <c r="EW384" s="21">
        <f t="shared" si="597"/>
        <v>337.56970429669087</v>
      </c>
      <c r="EX384" s="21">
        <f t="shared" si="598"/>
        <v>291.89716879542664</v>
      </c>
      <c r="EY384" s="21">
        <f t="shared" si="599"/>
        <v>251.93089088181372</v>
      </c>
      <c r="EZ384" s="21">
        <f t="shared" si="600"/>
        <v>217.04571850216124</v>
      </c>
      <c r="FA384" s="21">
        <f t="shared" si="601"/>
        <v>186.66850476428939</v>
      </c>
      <c r="FB384" s="21">
        <f t="shared" si="602"/>
        <v>160.27705469205415</v>
      </c>
      <c r="FC384" s="21">
        <f t="shared" si="603"/>
        <v>137.3982954053831</v>
      </c>
      <c r="FD384" s="21">
        <f t="shared" si="604"/>
        <v>117.60588294159386</v>
      </c>
      <c r="FE384" s="21">
        <f t="shared" si="605"/>
        <v>100.51742463658981</v>
      </c>
      <c r="FF384" s="22">
        <f t="shared" si="606"/>
        <v>562.55763277439678</v>
      </c>
    </row>
    <row r="385" spans="1:162" ht="15.5" x14ac:dyDescent="0.35">
      <c r="A385" s="4" t="s">
        <v>191</v>
      </c>
      <c r="B385" s="18">
        <f>[1]InputData!C178</f>
        <v>154143</v>
      </c>
      <c r="C385" s="19">
        <f>'[1]Cenários obesidade'!B180</f>
        <v>27.99</v>
      </c>
      <c r="D385" s="19">
        <f>'[1]Cenários obesidade'!C180</f>
        <v>5.19</v>
      </c>
      <c r="E385" s="19">
        <f>'[1]Cenários obesidade'!D180</f>
        <v>30.788999999999998</v>
      </c>
      <c r="F385" s="19">
        <f>'[1]Cenários obesidade'!E180</f>
        <v>5.7089999999999996</v>
      </c>
      <c r="G385" s="20">
        <f t="shared" si="459"/>
        <v>3.3149453149097288</v>
      </c>
      <c r="H385" s="21">
        <f t="shared" si="460"/>
        <v>0.1838585794442755</v>
      </c>
      <c r="I385" s="20">
        <f t="shared" si="461"/>
        <v>3.4102554947140535</v>
      </c>
      <c r="J385" s="22">
        <f t="shared" si="462"/>
        <v>0.1838585794442755</v>
      </c>
      <c r="K385" s="20">
        <f t="shared" si="463"/>
        <v>74.2831184723901</v>
      </c>
      <c r="L385" s="21">
        <f t="shared" si="464"/>
        <v>63.905558423646674</v>
      </c>
      <c r="M385" s="21">
        <f t="shared" si="465"/>
        <v>106.83751360184498</v>
      </c>
      <c r="N385" s="21">
        <f t="shared" si="466"/>
        <v>170.72275039468559</v>
      </c>
      <c r="O385" s="21">
        <f t="shared" si="467"/>
        <v>261.69588960484731</v>
      </c>
      <c r="P385" s="21"/>
      <c r="Q385" s="21">
        <f t="shared" si="468"/>
        <v>386.04543300671719</v>
      </c>
      <c r="R385" s="21">
        <f t="shared" si="469"/>
        <v>549.6374878363581</v>
      </c>
      <c r="S385" s="21"/>
      <c r="T385" s="21">
        <f t="shared" si="470"/>
        <v>757.26865549992249</v>
      </c>
      <c r="U385" s="21">
        <f t="shared" si="471"/>
        <v>1012.0263083696155</v>
      </c>
      <c r="V385" s="21"/>
      <c r="W385" s="21">
        <f t="shared" si="472"/>
        <v>1314.7396319942081</v>
      </c>
      <c r="X385" s="21">
        <f t="shared" si="473"/>
        <v>1663.5959967584931</v>
      </c>
      <c r="Y385" s="21"/>
      <c r="Z385" s="21">
        <f t="shared" si="474"/>
        <v>2053.9764509908528</v>
      </c>
      <c r="AA385" s="21">
        <f t="shared" si="475"/>
        <v>2478.535613975997</v>
      </c>
      <c r="AB385" s="21"/>
      <c r="AC385" s="21">
        <f t="shared" si="476"/>
        <v>2927.5202673963536</v>
      </c>
      <c r="AD385" s="21">
        <f t="shared" si="477"/>
        <v>3389.2926281719338</v>
      </c>
      <c r="AE385" s="21"/>
      <c r="AF385" s="21">
        <f t="shared" si="478"/>
        <v>3851.0026593781254</v>
      </c>
      <c r="AG385" s="21">
        <f t="shared" si="479"/>
        <v>4299.3412015546764</v>
      </c>
      <c r="AH385" s="21"/>
      <c r="AI385" s="21">
        <f t="shared" si="480"/>
        <v>4721.3027629193275</v>
      </c>
      <c r="AJ385" s="21">
        <f t="shared" si="481"/>
        <v>5104.89252534139</v>
      </c>
      <c r="AK385" s="21"/>
      <c r="AL385" s="21">
        <f t="shared" si="482"/>
        <v>5439.7244501161549</v>
      </c>
      <c r="AM385" s="21">
        <f t="shared" si="483"/>
        <v>5717.4737092236819</v>
      </c>
      <c r="AN385" s="21">
        <f t="shared" si="484"/>
        <v>5932.1643931907938</v>
      </c>
      <c r="AO385" s="21">
        <f t="shared" si="485"/>
        <v>6080.290276652373</v>
      </c>
      <c r="AP385" s="21">
        <f t="shared" si="486"/>
        <v>6160.7806658537647</v>
      </c>
      <c r="AQ385" s="21">
        <f t="shared" si="487"/>
        <v>6174.8339934066562</v>
      </c>
      <c r="AR385" s="21">
        <f t="shared" si="488"/>
        <v>6125.648493646263</v>
      </c>
      <c r="AS385" s="21">
        <f t="shared" si="489"/>
        <v>6018.082147220498</v>
      </c>
      <c r="AT385" s="21">
        <f t="shared" si="490"/>
        <v>5858.2736639793657</v>
      </c>
      <c r="AU385" s="21">
        <f t="shared" si="491"/>
        <v>5653.2533339626571</v>
      </c>
      <c r="AV385" s="21">
        <f t="shared" si="492"/>
        <v>5410.5679467891796</v>
      </c>
      <c r="AW385" s="21">
        <f t="shared" si="493"/>
        <v>5137.9384523722183</v>
      </c>
      <c r="AX385" s="21">
        <f t="shared" si="494"/>
        <v>4842.9632908678923</v>
      </c>
      <c r="AY385" s="21">
        <f t="shared" si="495"/>
        <v>4532.8748847559245</v>
      </c>
      <c r="AZ385" s="21">
        <f t="shared" si="496"/>
        <v>4214.3520246823264</v>
      </c>
      <c r="BA385" s="21">
        <f t="shared" si="497"/>
        <v>3893.3870026432633</v>
      </c>
      <c r="BB385" s="21">
        <f t="shared" si="498"/>
        <v>3575.2034297636087</v>
      </c>
      <c r="BC385" s="21">
        <f t="shared" si="499"/>
        <v>3264.2186985623098</v>
      </c>
      <c r="BD385" s="21">
        <f t="shared" si="500"/>
        <v>2964.0439181025417</v>
      </c>
      <c r="BE385" s="21">
        <f t="shared" si="501"/>
        <v>2677.5137298346895</v>
      </c>
      <c r="BF385" s="21">
        <f t="shared" si="502"/>
        <v>2406.7385490774395</v>
      </c>
      <c r="BG385" s="21">
        <f t="shared" si="503"/>
        <v>2153.1723188028454</v>
      </c>
      <c r="BH385" s="21">
        <f t="shared" si="504"/>
        <v>1917.6896680642731</v>
      </c>
      <c r="BI385" s="21">
        <f t="shared" si="505"/>
        <v>1700.6673165351699</v>
      </c>
      <c r="BJ385" s="21">
        <f t="shared" si="506"/>
        <v>1502.0655623086423</v>
      </c>
      <c r="BK385" s="21">
        <f t="shared" si="507"/>
        <v>1321.5066594370344</v>
      </c>
      <c r="BL385" s="21">
        <f t="shared" si="508"/>
        <v>1158.3477840964761</v>
      </c>
      <c r="BM385" s="21">
        <f t="shared" si="509"/>
        <v>1011.7470724899771</v>
      </c>
      <c r="BN385" s="21">
        <f t="shared" si="510"/>
        <v>880.72187422234322</v>
      </c>
      <c r="BO385" s="21">
        <f t="shared" si="511"/>
        <v>764.19889856486725</v>
      </c>
      <c r="BP385" s="21">
        <f t="shared" si="512"/>
        <v>661.05634319977901</v>
      </c>
      <c r="BQ385" s="21">
        <f t="shared" si="513"/>
        <v>570.15839681176737</v>
      </c>
      <c r="BR385" s="21">
        <f t="shared" si="514"/>
        <v>490.38271270681554</v>
      </c>
      <c r="BS385" s="21">
        <f t="shared" si="515"/>
        <v>420.64157624803045</v>
      </c>
      <c r="BT385" s="21">
        <f t="shared" si="516"/>
        <v>359.89755005247935</v>
      </c>
      <c r="BU385" s="21">
        <f t="shared" si="517"/>
        <v>307.17439233127493</v>
      </c>
      <c r="BV385" s="21">
        <f t="shared" si="518"/>
        <v>261.56401864020233</v>
      </c>
      <c r="BW385" s="21">
        <f t="shared" si="519"/>
        <v>222.23022693284176</v>
      </c>
      <c r="BX385" s="21">
        <f t="shared" si="520"/>
        <v>188.40983948249297</v>
      </c>
      <c r="BY385" s="21">
        <f t="shared" si="521"/>
        <v>159.41184040731875</v>
      </c>
      <c r="BZ385" s="21">
        <f t="shared" si="522"/>
        <v>134.61500987466761</v>
      </c>
      <c r="CA385" s="21">
        <f t="shared" si="523"/>
        <v>113.46447976068511</v>
      </c>
      <c r="CB385" s="21">
        <f t="shared" si="524"/>
        <v>95.467563490776413</v>
      </c>
      <c r="CC385" s="21">
        <f t="shared" si="525"/>
        <v>80.189146835462807</v>
      </c>
      <c r="CD385" s="21">
        <f t="shared" si="526"/>
        <v>67.246867613361559</v>
      </c>
      <c r="CE385" s="21">
        <f t="shared" si="527"/>
        <v>56.306260960370636</v>
      </c>
      <c r="CF385" s="21">
        <f t="shared" si="528"/>
        <v>47.076003007047262</v>
      </c>
      <c r="CG385" s="21">
        <f t="shared" si="529"/>
        <v>39.303349100000744</v>
      </c>
      <c r="CH385" s="21">
        <f t="shared" si="530"/>
        <v>32.769832535792411</v>
      </c>
      <c r="CI385" s="21">
        <f t="shared" si="531"/>
        <v>27.287265469167231</v>
      </c>
      <c r="CJ385" s="21">
        <f t="shared" si="532"/>
        <v>22.694064476552146</v>
      </c>
      <c r="CK385" s="21">
        <f t="shared" si="533"/>
        <v>18.851908480294529</v>
      </c>
      <c r="CL385" s="22">
        <f t="shared" si="534"/>
        <v>89.734688666203056</v>
      </c>
      <c r="CM385" s="20">
        <f t="shared" si="535"/>
        <v>10.315863906380358</v>
      </c>
      <c r="CN385" s="21">
        <f t="shared" si="536"/>
        <v>10.621324386064847</v>
      </c>
      <c r="CO385" s="21">
        <f t="shared" si="537"/>
        <v>19.438073690340321</v>
      </c>
      <c r="CP385" s="21">
        <f t="shared" si="538"/>
        <v>33.907856489604569</v>
      </c>
      <c r="CQ385" s="21">
        <f t="shared" si="539"/>
        <v>56.590943757255467</v>
      </c>
      <c r="CR385" s="21">
        <f t="shared" si="540"/>
        <v>90.668535733640866</v>
      </c>
      <c r="CS385" s="21">
        <f t="shared" si="541"/>
        <v>139.87810257660902</v>
      </c>
      <c r="CT385" s="21">
        <f t="shared" si="542"/>
        <v>208.36308587175316</v>
      </c>
      <c r="CU385" s="21">
        <f t="shared" si="543"/>
        <v>300.43673369045274</v>
      </c>
      <c r="CV385" s="21">
        <f t="shared" si="544"/>
        <v>420.27284697214969</v>
      </c>
      <c r="CW385" s="21">
        <f t="shared" si="545"/>
        <v>571.54850645051408</v>
      </c>
      <c r="CX385" s="21">
        <f t="shared" si="546"/>
        <v>757.07315483344291</v>
      </c>
      <c r="CY385" s="21">
        <f t="shared" si="547"/>
        <v>978.44303963227435</v>
      </c>
      <c r="CZ385" s="21">
        <f t="shared" si="548"/>
        <v>1235.7591956364881</v>
      </c>
      <c r="DA385" s="21">
        <f t="shared" si="549"/>
        <v>1527.4410803357907</v>
      </c>
      <c r="DB385" s="21">
        <f t="shared" si="550"/>
        <v>1850.1577616303878</v>
      </c>
      <c r="DC385" s="21">
        <f t="shared" si="551"/>
        <v>2198.8858730805327</v>
      </c>
      <c r="DD385" s="21">
        <f t="shared" si="552"/>
        <v>2567.0903040938529</v>
      </c>
      <c r="DE385" s="21">
        <f t="shared" si="553"/>
        <v>2947.0115693608736</v>
      </c>
      <c r="DF385" s="21">
        <f t="shared" si="554"/>
        <v>3330.0344057939978</v>
      </c>
      <c r="DG385" s="21">
        <f t="shared" si="555"/>
        <v>3707.1062364288209</v>
      </c>
      <c r="DH385" s="21">
        <f t="shared" si="556"/>
        <v>4069.1719987955853</v>
      </c>
      <c r="DI385" s="21">
        <f t="shared" si="557"/>
        <v>4407.5932193432564</v>
      </c>
      <c r="DJ385" s="21">
        <f t="shared" si="558"/>
        <v>4714.5234913037593</v>
      </c>
      <c r="DK385" s="21">
        <f t="shared" si="559"/>
        <v>4983.2188109751578</v>
      </c>
      <c r="DL385" s="21">
        <f t="shared" si="560"/>
        <v>5208.2685982623652</v>
      </c>
      <c r="DM385" s="21">
        <f t="shared" si="561"/>
        <v>5385.7407770818736</v>
      </c>
      <c r="DN385" s="21">
        <f t="shared" si="562"/>
        <v>5513.2412750397953</v>
      </c>
      <c r="DO385" s="21">
        <f t="shared" si="563"/>
        <v>5589.8941781789854</v>
      </c>
      <c r="DP385" s="21">
        <f t="shared" si="564"/>
        <v>5616.2532234114633</v>
      </c>
      <c r="DQ385" s="21">
        <f t="shared" si="565"/>
        <v>5594.1582113120985</v>
      </c>
      <c r="DR385" s="21">
        <f t="shared" si="566"/>
        <v>5526.5513285029147</v>
      </c>
      <c r="DS385" s="21">
        <f t="shared" si="567"/>
        <v>5417.2684603127345</v>
      </c>
      <c r="DT385" s="21">
        <f t="shared" si="568"/>
        <v>5270.8196070632684</v>
      </c>
      <c r="DU385" s="21">
        <f t="shared" si="569"/>
        <v>5092.1707818939994</v>
      </c>
      <c r="DV385" s="21">
        <f t="shared" si="570"/>
        <v>4886.5375539654851</v>
      </c>
      <c r="DW385" s="21">
        <f t="shared" si="571"/>
        <v>4659.1979703110228</v>
      </c>
      <c r="DX385" s="21">
        <f t="shared" si="572"/>
        <v>4415.3301608868187</v>
      </c>
      <c r="DY385" s="21">
        <f t="shared" si="573"/>
        <v>4159.877671288973</v>
      </c>
      <c r="DZ385" s="21">
        <f t="shared" si="574"/>
        <v>3897.4435904086968</v>
      </c>
      <c r="EA385" s="21">
        <f t="shared" si="575"/>
        <v>3632.212911909141</v>
      </c>
      <c r="EB385" s="21">
        <f t="shared" si="576"/>
        <v>3367.9013136283306</v>
      </c>
      <c r="EC385" s="21">
        <f t="shared" si="577"/>
        <v>3107.7276503656508</v>
      </c>
      <c r="ED385" s="21">
        <f t="shared" si="578"/>
        <v>2854.4069023030929</v>
      </c>
      <c r="EE385" s="21">
        <f t="shared" si="579"/>
        <v>2610.1600580597742</v>
      </c>
      <c r="EF385" s="21">
        <f t="shared" si="580"/>
        <v>2376.7373851123975</v>
      </c>
      <c r="EG385" s="21">
        <f t="shared" si="581"/>
        <v>2155.4516962648349</v>
      </c>
      <c r="EH385" s="21">
        <f t="shared" si="582"/>
        <v>1947.2185068651813</v>
      </c>
      <c r="EI385" s="21">
        <f t="shared" si="583"/>
        <v>1752.6003467152602</v>
      </c>
      <c r="EJ385" s="21">
        <f t="shared" si="584"/>
        <v>1571.8529033968891</v>
      </c>
      <c r="EK385" s="21">
        <f t="shared" si="585"/>
        <v>1404.9710979880188</v>
      </c>
      <c r="EL385" s="21">
        <f t="shared" si="586"/>
        <v>1251.733605515785</v>
      </c>
      <c r="EM385" s="21">
        <f t="shared" si="587"/>
        <v>1111.7447136507569</v>
      </c>
      <c r="EN385" s="21">
        <f t="shared" si="588"/>
        <v>984.47275298161867</v>
      </c>
      <c r="EO385" s="21">
        <f t="shared" si="589"/>
        <v>869.2846247211429</v>
      </c>
      <c r="EP385" s="21">
        <f t="shared" si="590"/>
        <v>765.4761949603527</v>
      </c>
      <c r="EQ385" s="21">
        <f t="shared" si="591"/>
        <v>672.29851975588986</v>
      </c>
      <c r="ER385" s="21">
        <f t="shared" si="592"/>
        <v>588.98001565517927</v>
      </c>
      <c r="ES385" s="21">
        <f t="shared" si="593"/>
        <v>514.74480038938475</v>
      </c>
      <c r="ET385" s="21">
        <f t="shared" si="594"/>
        <v>448.82750374683678</v>
      </c>
      <c r="EU385" s="21">
        <f t="shared" si="595"/>
        <v>390.48489468720311</v>
      </c>
      <c r="EV385" s="21">
        <f t="shared" si="596"/>
        <v>339.00469306074172</v>
      </c>
      <c r="EW385" s="21">
        <f t="shared" si="597"/>
        <v>293.7119379623212</v>
      </c>
      <c r="EX385" s="21">
        <f t="shared" si="598"/>
        <v>253.97327438266791</v>
      </c>
      <c r="EY385" s="21">
        <f t="shared" si="599"/>
        <v>219.19949939712922</v>
      </c>
      <c r="EZ385" s="21">
        <f t="shared" si="600"/>
        <v>188.84668202234499</v>
      </c>
      <c r="FA385" s="21">
        <f t="shared" si="601"/>
        <v>162.41613981644761</v>
      </c>
      <c r="FB385" s="21">
        <f t="shared" si="602"/>
        <v>139.45352247345511</v>
      </c>
      <c r="FC385" s="21">
        <f t="shared" si="603"/>
        <v>119.54721973736716</v>
      </c>
      <c r="FD385" s="21">
        <f t="shared" si="604"/>
        <v>102.3262791502941</v>
      </c>
      <c r="FE385" s="21">
        <f t="shared" si="605"/>
        <v>87.457989307732348</v>
      </c>
      <c r="FF385" s="22">
        <f t="shared" si="606"/>
        <v>489.46896132729643</v>
      </c>
    </row>
    <row r="386" spans="1:162" ht="15.5" x14ac:dyDescent="0.35">
      <c r="A386" s="4" t="s">
        <v>192</v>
      </c>
      <c r="B386" s="18">
        <f>[1]InputData!C179</f>
        <v>134861</v>
      </c>
      <c r="C386" s="19">
        <f>'[1]Cenários obesidade'!B181</f>
        <v>27.99</v>
      </c>
      <c r="D386" s="19">
        <f>'[1]Cenários obesidade'!C181</f>
        <v>5.19</v>
      </c>
      <c r="E386" s="19">
        <f>'[1]Cenários obesidade'!D181</f>
        <v>30.788999999999998</v>
      </c>
      <c r="F386" s="19">
        <f>'[1]Cenários obesidade'!E181</f>
        <v>5.7089999999999996</v>
      </c>
      <c r="G386" s="20">
        <f t="shared" si="459"/>
        <v>3.3149453149097288</v>
      </c>
      <c r="H386" s="21">
        <f t="shared" si="460"/>
        <v>0.1838585794442755</v>
      </c>
      <c r="I386" s="20">
        <f t="shared" si="461"/>
        <v>3.4102554947140535</v>
      </c>
      <c r="J386" s="22">
        <f t="shared" si="462"/>
        <v>0.1838585794442755</v>
      </c>
      <c r="K386" s="20">
        <f t="shared" si="463"/>
        <v>64.990921678603641</v>
      </c>
      <c r="L386" s="21">
        <f t="shared" si="464"/>
        <v>55.911507590817706</v>
      </c>
      <c r="M386" s="21">
        <f t="shared" si="465"/>
        <v>93.473034272451002</v>
      </c>
      <c r="N386" s="21">
        <f t="shared" si="466"/>
        <v>149.36676229850005</v>
      </c>
      <c r="O386" s="21">
        <f t="shared" si="467"/>
        <v>228.95992272110516</v>
      </c>
      <c r="P386" s="21"/>
      <c r="Q386" s="21">
        <f t="shared" si="468"/>
        <v>337.75437834166252</v>
      </c>
      <c r="R386" s="21">
        <f t="shared" si="469"/>
        <v>480.88243544694916</v>
      </c>
      <c r="S386" s="21"/>
      <c r="T386" s="21">
        <f t="shared" si="470"/>
        <v>662.54068072747418</v>
      </c>
      <c r="U386" s="21">
        <f t="shared" si="471"/>
        <v>885.43028209542263</v>
      </c>
      <c r="V386" s="21"/>
      <c r="W386" s="21">
        <f t="shared" si="472"/>
        <v>1150.2767009229799</v>
      </c>
      <c r="X386" s="21">
        <f t="shared" si="473"/>
        <v>1455.4940523984037</v>
      </c>
      <c r="Y386" s="21"/>
      <c r="Z386" s="21">
        <f t="shared" si="474"/>
        <v>1797.0411770698468</v>
      </c>
      <c r="AA386" s="21">
        <f t="shared" si="475"/>
        <v>2168.491539910453</v>
      </c>
      <c r="AB386" s="21"/>
      <c r="AC386" s="21">
        <f t="shared" si="476"/>
        <v>2561.3119686352261</v>
      </c>
      <c r="AD386" s="21">
        <f t="shared" si="477"/>
        <v>2965.3204694854467</v>
      </c>
      <c r="AE386" s="21"/>
      <c r="AF386" s="21">
        <f t="shared" si="478"/>
        <v>3369.2744376740648</v>
      </c>
      <c r="AG386" s="21">
        <f t="shared" si="479"/>
        <v>3761.5295782673575</v>
      </c>
      <c r="AH386" s="21"/>
      <c r="AI386" s="21">
        <f t="shared" si="480"/>
        <v>4130.7072777230451</v>
      </c>
      <c r="AJ386" s="21">
        <f t="shared" si="481"/>
        <v>4466.3131693302012</v>
      </c>
      <c r="AK386" s="21"/>
      <c r="AL386" s="21">
        <f t="shared" si="482"/>
        <v>4759.260420954015</v>
      </c>
      <c r="AM386" s="21">
        <f t="shared" si="483"/>
        <v>5002.2655709283908</v>
      </c>
      <c r="AN386" s="21">
        <f t="shared" si="484"/>
        <v>5190.1002460708805</v>
      </c>
      <c r="AO386" s="21">
        <f t="shared" si="485"/>
        <v>5319.6968204823806</v>
      </c>
      <c r="AP386" s="21">
        <f t="shared" si="486"/>
        <v>5390.1185352413313</v>
      </c>
      <c r="AQ386" s="21">
        <f t="shared" si="487"/>
        <v>5402.4139090637591</v>
      </c>
      <c r="AR386" s="21">
        <f t="shared" si="488"/>
        <v>5359.3811039205721</v>
      </c>
      <c r="AS386" s="21">
        <f t="shared" si="489"/>
        <v>5265.270407714288</v>
      </c>
      <c r="AT386" s="21">
        <f t="shared" si="490"/>
        <v>5125.4526290387576</v>
      </c>
      <c r="AU386" s="21">
        <f t="shared" si="491"/>
        <v>4946.0786274533257</v>
      </c>
      <c r="AV386" s="21">
        <f t="shared" si="492"/>
        <v>4733.7511523191806</v>
      </c>
      <c r="AW386" s="21">
        <f t="shared" si="493"/>
        <v>4495.225327295886</v>
      </c>
      <c r="AX386" s="21">
        <f t="shared" si="494"/>
        <v>4237.1490912317449</v>
      </c>
      <c r="AY386" s="21">
        <f t="shared" si="495"/>
        <v>3965.8501510484989</v>
      </c>
      <c r="AZ386" s="21">
        <f t="shared" si="496"/>
        <v>3687.1718365458255</v>
      </c>
      <c r="BA386" s="21">
        <f t="shared" si="497"/>
        <v>3406.3568541125651</v>
      </c>
      <c r="BB386" s="21">
        <f t="shared" si="498"/>
        <v>3127.9753848137771</v>
      </c>
      <c r="BC386" s="21">
        <f t="shared" si="499"/>
        <v>2855.8922423127333</v>
      </c>
      <c r="BD386" s="21">
        <f t="shared" si="500"/>
        <v>2593.2668161332458</v>
      </c>
      <c r="BE386" s="21">
        <f t="shared" si="501"/>
        <v>2342.5791577900782</v>
      </c>
      <c r="BF386" s="21">
        <f t="shared" si="502"/>
        <v>2105.6756872977207</v>
      </c>
      <c r="BG386" s="21">
        <f t="shared" si="503"/>
        <v>1883.8284715236537</v>
      </c>
      <c r="BH386" s="21">
        <f t="shared" si="504"/>
        <v>1677.8027307423363</v>
      </c>
      <c r="BI386" s="21">
        <f t="shared" si="505"/>
        <v>1487.9280601470682</v>
      </c>
      <c r="BJ386" s="21">
        <f t="shared" si="506"/>
        <v>1314.1697242074295</v>
      </c>
      <c r="BK386" s="21">
        <f t="shared" si="507"/>
        <v>1156.1972298342312</v>
      </c>
      <c r="BL386" s="21">
        <f t="shared" si="508"/>
        <v>1013.4481650871908</v>
      </c>
      <c r="BM386" s="21">
        <f t="shared" si="509"/>
        <v>885.18597628871112</v>
      </c>
      <c r="BN386" s="21">
        <f t="shared" si="510"/>
        <v>770.55093438884296</v>
      </c>
      <c r="BO386" s="21">
        <f t="shared" si="511"/>
        <v>668.60400835170299</v>
      </c>
      <c r="BP386" s="21">
        <f t="shared" si="512"/>
        <v>578.36372394637056</v>
      </c>
      <c r="BQ386" s="21">
        <f t="shared" si="513"/>
        <v>498.83635035280071</v>
      </c>
      <c r="BR386" s="21">
        <f t="shared" si="514"/>
        <v>429.03993706074135</v>
      </c>
      <c r="BS386" s="21">
        <f t="shared" si="515"/>
        <v>368.02283343639112</v>
      </c>
      <c r="BT386" s="21">
        <f t="shared" si="516"/>
        <v>314.87737683597322</v>
      </c>
      <c r="BU386" s="21">
        <f t="shared" si="517"/>
        <v>268.74944515280015</v>
      </c>
      <c r="BV386" s="21">
        <f t="shared" si="518"/>
        <v>228.84454771112749</v>
      </c>
      <c r="BW386" s="21">
        <f t="shared" si="519"/>
        <v>194.43108434628866</v>
      </c>
      <c r="BX386" s="21">
        <f t="shared" si="520"/>
        <v>164.84134448173765</v>
      </c>
      <c r="BY386" s="21">
        <f t="shared" si="521"/>
        <v>139.47075254258328</v>
      </c>
      <c r="BZ386" s="21">
        <f t="shared" si="522"/>
        <v>117.77579810116288</v>
      </c>
      <c r="CA386" s="21">
        <f t="shared" si="523"/>
        <v>99.271022394826588</v>
      </c>
      <c r="CB386" s="21">
        <f t="shared" si="524"/>
        <v>83.525369818477643</v>
      </c>
      <c r="CC386" s="21">
        <f t="shared" si="525"/>
        <v>70.158155293314323</v>
      </c>
      <c r="CD386" s="21">
        <f t="shared" si="526"/>
        <v>58.834846948648682</v>
      </c>
      <c r="CE386" s="21">
        <f t="shared" si="527"/>
        <v>49.262818677309667</v>
      </c>
      <c r="CF386" s="21">
        <f t="shared" si="528"/>
        <v>41.187188789198345</v>
      </c>
      <c r="CG386" s="21">
        <f t="shared" si="529"/>
        <v>34.386828873028293</v>
      </c>
      <c r="CH386" s="21">
        <f t="shared" si="530"/>
        <v>28.670600582637551</v>
      </c>
      <c r="CI386" s="21">
        <f t="shared" si="531"/>
        <v>23.873856798150818</v>
      </c>
      <c r="CJ386" s="21">
        <f t="shared" si="532"/>
        <v>19.855226830750013</v>
      </c>
      <c r="CK386" s="21">
        <f t="shared" si="533"/>
        <v>16.493692412636321</v>
      </c>
      <c r="CL386" s="22">
        <f t="shared" si="534"/>
        <v>78.509629682910088</v>
      </c>
      <c r="CM386" s="20">
        <f t="shared" si="535"/>
        <v>9.0254356167867584</v>
      </c>
      <c r="CN386" s="21">
        <f t="shared" si="536"/>
        <v>9.2926855454291886</v>
      </c>
      <c r="CO386" s="21">
        <f t="shared" si="537"/>
        <v>17.006533257773537</v>
      </c>
      <c r="CP386" s="21">
        <f t="shared" si="538"/>
        <v>29.666267258614155</v>
      </c>
      <c r="CQ386" s="21">
        <f t="shared" si="539"/>
        <v>49.511890037479674</v>
      </c>
      <c r="CR386" s="21">
        <f t="shared" si="540"/>
        <v>79.326660293198785</v>
      </c>
      <c r="CS386" s="21">
        <f t="shared" si="541"/>
        <v>122.38052192823592</v>
      </c>
      <c r="CT386" s="21">
        <f t="shared" si="542"/>
        <v>182.29860664286088</v>
      </c>
      <c r="CU386" s="21">
        <f t="shared" si="543"/>
        <v>262.85461125207212</v>
      </c>
      <c r="CV386" s="21">
        <f t="shared" si="544"/>
        <v>367.70022910875667</v>
      </c>
      <c r="CW386" s="21">
        <f t="shared" si="545"/>
        <v>500.05256890304963</v>
      </c>
      <c r="CX386" s="21">
        <f t="shared" si="546"/>
        <v>662.36963555914281</v>
      </c>
      <c r="CY386" s="21">
        <f t="shared" si="547"/>
        <v>856.04799937621658</v>
      </c>
      <c r="CZ386" s="21">
        <f t="shared" si="548"/>
        <v>1081.1760565366733</v>
      </c>
      <c r="DA386" s="21">
        <f t="shared" si="549"/>
        <v>1336.3709771781078</v>
      </c>
      <c r="DB386" s="21">
        <f t="shared" si="550"/>
        <v>1618.7185009454581</v>
      </c>
      <c r="DC386" s="21">
        <f t="shared" si="551"/>
        <v>1923.82364252359</v>
      </c>
      <c r="DD386" s="21">
        <f t="shared" si="552"/>
        <v>2245.9687789935392</v>
      </c>
      <c r="DE386" s="21">
        <f t="shared" si="553"/>
        <v>2578.3650717552973</v>
      </c>
      <c r="DF386" s="21">
        <f t="shared" si="554"/>
        <v>2913.4749550727852</v>
      </c>
      <c r="DG386" s="21">
        <f t="shared" si="555"/>
        <v>3243.3782536412764</v>
      </c>
      <c r="DH386" s="21">
        <f t="shared" si="556"/>
        <v>3560.1526175666195</v>
      </c>
      <c r="DI386" s="21">
        <f t="shared" si="557"/>
        <v>3856.2401740841351</v>
      </c>
      <c r="DJ386" s="21">
        <f t="shared" si="558"/>
        <v>4124.7760362826484</v>
      </c>
      <c r="DK386" s="21">
        <f t="shared" si="559"/>
        <v>4359.8598189143895</v>
      </c>
      <c r="DL386" s="21">
        <f t="shared" si="560"/>
        <v>4556.7577601983921</v>
      </c>
      <c r="DM386" s="21">
        <f t="shared" si="561"/>
        <v>4712.0296538800885</v>
      </c>
      <c r="DN386" s="21">
        <f t="shared" si="562"/>
        <v>4823.5809059973008</v>
      </c>
      <c r="DO386" s="21">
        <f t="shared" si="563"/>
        <v>4890.6451721025032</v>
      </c>
      <c r="DP386" s="21">
        <f t="shared" si="564"/>
        <v>4913.7069212516517</v>
      </c>
      <c r="DQ386" s="21">
        <f t="shared" si="565"/>
        <v>4894.3758103563632</v>
      </c>
      <c r="DR386" s="21">
        <f t="shared" si="566"/>
        <v>4835.2259831016108</v>
      </c>
      <c r="DS386" s="21">
        <f t="shared" si="567"/>
        <v>4739.6134876461183</v>
      </c>
      <c r="DT386" s="21">
        <f t="shared" si="568"/>
        <v>4611.4841609943978</v>
      </c>
      <c r="DU386" s="21">
        <f t="shared" si="569"/>
        <v>4455.1828095794599</v>
      </c>
      <c r="DV386" s="21">
        <f t="shared" si="570"/>
        <v>4275.2725784845197</v>
      </c>
      <c r="DW386" s="21">
        <f t="shared" si="571"/>
        <v>4076.3712752062356</v>
      </c>
      <c r="DX386" s="21">
        <f t="shared" si="572"/>
        <v>3863.0092889547841</v>
      </c>
      <c r="DY386" s="21">
        <f t="shared" si="573"/>
        <v>3639.5117691215441</v>
      </c>
      <c r="DZ386" s="21">
        <f t="shared" si="574"/>
        <v>3409.9059966791046</v>
      </c>
      <c r="EA386" s="21">
        <f t="shared" si="575"/>
        <v>3177.8534575879453</v>
      </c>
      <c r="EB386" s="21">
        <f t="shared" si="576"/>
        <v>2946.6050294676393</v>
      </c>
      <c r="EC386" s="21">
        <f t="shared" si="577"/>
        <v>2718.9769153056709</v>
      </c>
      <c r="ED386" s="21">
        <f t="shared" si="578"/>
        <v>2497.344473972204</v>
      </c>
      <c r="EE386" s="21">
        <f t="shared" si="579"/>
        <v>2283.6508669871432</v>
      </c>
      <c r="EF386" s="21">
        <f t="shared" si="580"/>
        <v>2079.4274180056377</v>
      </c>
      <c r="EG386" s="21">
        <f t="shared" si="581"/>
        <v>1885.8227179305704</v>
      </c>
      <c r="EH386" s="21">
        <f t="shared" si="582"/>
        <v>1703.637758797644</v>
      </c>
      <c r="EI386" s="21">
        <f t="shared" si="583"/>
        <v>1533.3647026356482</v>
      </c>
      <c r="EJ386" s="21">
        <f t="shared" si="584"/>
        <v>1375.2272526485656</v>
      </c>
      <c r="EK386" s="21">
        <f t="shared" si="585"/>
        <v>1229.220965245014</v>
      </c>
      <c r="EL386" s="21">
        <f t="shared" si="586"/>
        <v>1095.1522013550034</v>
      </c>
      <c r="EM386" s="21">
        <f t="shared" si="587"/>
        <v>972.67474895165356</v>
      </c>
      <c r="EN386" s="21">
        <f t="shared" si="588"/>
        <v>861.32344601995601</v>
      </c>
      <c r="EO386" s="21">
        <f t="shared" si="589"/>
        <v>760.54438913553042</v>
      </c>
      <c r="EP386" s="21">
        <f t="shared" si="590"/>
        <v>669.72152565181761</v>
      </c>
      <c r="EQ386" s="21">
        <f t="shared" si="591"/>
        <v>588.1995982483736</v>
      </c>
      <c r="ER386" s="21">
        <f t="shared" si="592"/>
        <v>515.30354210877647</v>
      </c>
      <c r="ES386" s="21">
        <f t="shared" si="593"/>
        <v>450.35453134630063</v>
      </c>
      <c r="ET386" s="21">
        <f t="shared" si="594"/>
        <v>392.6829371609619</v>
      </c>
      <c r="EU386" s="21">
        <f t="shared" si="595"/>
        <v>341.63850049895808</v>
      </c>
      <c r="EV386" s="21">
        <f t="shared" si="596"/>
        <v>296.59804149954709</v>
      </c>
      <c r="EW386" s="21">
        <f t="shared" si="597"/>
        <v>256.97103122124651</v>
      </c>
      <c r="EX386" s="21">
        <f t="shared" si="598"/>
        <v>222.20334206886446</v>
      </c>
      <c r="EY386" s="21">
        <f t="shared" si="599"/>
        <v>191.77947547534592</v>
      </c>
      <c r="EZ386" s="21">
        <f t="shared" si="600"/>
        <v>165.22354167374107</v>
      </c>
      <c r="FA386" s="21">
        <f t="shared" si="601"/>
        <v>142.09923922452489</v>
      </c>
      <c r="FB386" s="21">
        <f t="shared" si="602"/>
        <v>122.0090532446665</v>
      </c>
      <c r="FC386" s="21">
        <f t="shared" si="603"/>
        <v>104.59286247835499</v>
      </c>
      <c r="FD386" s="21">
        <f t="shared" si="604"/>
        <v>89.526117517420914</v>
      </c>
      <c r="FE386" s="21">
        <f t="shared" si="605"/>
        <v>76.517726371162439</v>
      </c>
      <c r="FF386" s="22">
        <f t="shared" si="606"/>
        <v>428.24048833589933</v>
      </c>
    </row>
    <row r="387" spans="1:162" ht="15.5" x14ac:dyDescent="0.35">
      <c r="A387" s="4" t="s">
        <v>193</v>
      </c>
      <c r="B387" s="18">
        <f>[1]InputData!C180</f>
        <v>118290</v>
      </c>
      <c r="C387" s="19">
        <f>'[1]Cenários obesidade'!B182</f>
        <v>27.99</v>
      </c>
      <c r="D387" s="19">
        <f>'[1]Cenários obesidade'!C182</f>
        <v>5.19</v>
      </c>
      <c r="E387" s="19">
        <f>'[1]Cenários obesidade'!D182</f>
        <v>30.788999999999998</v>
      </c>
      <c r="F387" s="19">
        <f>'[1]Cenários obesidade'!E182</f>
        <v>5.7089999999999996</v>
      </c>
      <c r="G387" s="20">
        <f t="shared" si="459"/>
        <v>3.3149453149097288</v>
      </c>
      <c r="H387" s="21">
        <f t="shared" si="460"/>
        <v>0.1838585794442755</v>
      </c>
      <c r="I387" s="20">
        <f t="shared" si="461"/>
        <v>3.4102554947140535</v>
      </c>
      <c r="J387" s="22">
        <f t="shared" si="462"/>
        <v>0.1838585794442755</v>
      </c>
      <c r="K387" s="20">
        <f t="shared" si="463"/>
        <v>57.005184044030699</v>
      </c>
      <c r="L387" s="21">
        <f t="shared" si="464"/>
        <v>49.041399907444159</v>
      </c>
      <c r="M387" s="21">
        <f t="shared" si="465"/>
        <v>81.987566635930548</v>
      </c>
      <c r="N387" s="21">
        <f t="shared" si="466"/>
        <v>131.01337163664491</v>
      </c>
      <c r="O387" s="21">
        <f t="shared" si="467"/>
        <v>200.82654925204122</v>
      </c>
      <c r="P387" s="21"/>
      <c r="Q387" s="21">
        <f t="shared" si="468"/>
        <v>296.25292274293724</v>
      </c>
      <c r="R387" s="21">
        <f t="shared" si="469"/>
        <v>421.79416798792545</v>
      </c>
      <c r="S387" s="21"/>
      <c r="T387" s="21">
        <f t="shared" si="470"/>
        <v>581.13121749989193</v>
      </c>
      <c r="U387" s="21">
        <f t="shared" si="471"/>
        <v>776.6333340926401</v>
      </c>
      <c r="V387" s="21"/>
      <c r="W387" s="21">
        <f t="shared" si="472"/>
        <v>1008.9368383163353</v>
      </c>
      <c r="X387" s="21">
        <f t="shared" si="473"/>
        <v>1276.6507104218949</v>
      </c>
      <c r="Y387" s="21"/>
      <c r="Z387" s="21">
        <f t="shared" si="474"/>
        <v>1576.230347065439</v>
      </c>
      <c r="AA387" s="21">
        <f t="shared" si="475"/>
        <v>1902.03887154928</v>
      </c>
      <c r="AB387" s="21"/>
      <c r="AC387" s="21">
        <f t="shared" si="476"/>
        <v>2246.5916222618912</v>
      </c>
      <c r="AD387" s="21">
        <f t="shared" si="477"/>
        <v>2600.9577145018461</v>
      </c>
      <c r="AE387" s="21"/>
      <c r="AF387" s="21">
        <f t="shared" si="478"/>
        <v>2955.2759747626455</v>
      </c>
      <c r="AG387" s="21">
        <f t="shared" si="479"/>
        <v>3299.3328969327358</v>
      </c>
      <c r="AH387" s="21"/>
      <c r="AI387" s="21">
        <f t="shared" si="480"/>
        <v>3623.1480107804259</v>
      </c>
      <c r="AJ387" s="21">
        <f t="shared" si="481"/>
        <v>3917.5164413734847</v>
      </c>
      <c r="AK387" s="21"/>
      <c r="AL387" s="21">
        <f t="shared" si="482"/>
        <v>4174.4678980183335</v>
      </c>
      <c r="AM387" s="21">
        <f t="shared" si="483"/>
        <v>4387.6138719505225</v>
      </c>
      <c r="AN387" s="21">
        <f t="shared" si="484"/>
        <v>4552.3684245832701</v>
      </c>
      <c r="AO387" s="21">
        <f t="shared" si="485"/>
        <v>4666.0408635177027</v>
      </c>
      <c r="AP387" s="21">
        <f t="shared" si="486"/>
        <v>4727.8095337695631</v>
      </c>
      <c r="AQ387" s="21">
        <f t="shared" si="487"/>
        <v>4738.5941176704318</v>
      </c>
      <c r="AR387" s="21">
        <f t="shared" si="488"/>
        <v>4700.8489539805014</v>
      </c>
      <c r="AS387" s="21">
        <f t="shared" si="489"/>
        <v>4618.3020779063118</v>
      </c>
      <c r="AT387" s="21">
        <f t="shared" si="490"/>
        <v>4495.6643617427917</v>
      </c>
      <c r="AU387" s="21">
        <f t="shared" si="491"/>
        <v>4338.3308802504343</v>
      </c>
      <c r="AV387" s="21">
        <f t="shared" si="492"/>
        <v>4152.0930721842187</v>
      </c>
      <c r="AW387" s="21">
        <f t="shared" si="493"/>
        <v>3942.8760276568491</v>
      </c>
      <c r="AX387" s="21">
        <f t="shared" si="494"/>
        <v>3716.5108222673948</v>
      </c>
      <c r="AY387" s="21">
        <f t="shared" si="495"/>
        <v>3478.5476480785915</v>
      </c>
      <c r="AZ387" s="21">
        <f t="shared" si="496"/>
        <v>3234.1118377070147</v>
      </c>
      <c r="BA387" s="21">
        <f t="shared" si="497"/>
        <v>2987.8019017579236</v>
      </c>
      <c r="BB387" s="21">
        <f t="shared" si="498"/>
        <v>2743.6264618356804</v>
      </c>
      <c r="BC387" s="21">
        <f t="shared" si="499"/>
        <v>2504.9754439250282</v>
      </c>
      <c r="BD387" s="21">
        <f t="shared" si="500"/>
        <v>2274.620028625041</v>
      </c>
      <c r="BE387" s="21">
        <f t="shared" si="501"/>
        <v>2054.7355319550379</v>
      </c>
      <c r="BF387" s="21">
        <f t="shared" si="502"/>
        <v>1846.9414956914702</v>
      </c>
      <c r="BG387" s="21">
        <f t="shared" si="503"/>
        <v>1652.3536819134738</v>
      </c>
      <c r="BH387" s="21">
        <f t="shared" si="504"/>
        <v>1471.6432847117474</v>
      </c>
      <c r="BI387" s="21">
        <f t="shared" si="505"/>
        <v>1305.0994003811088</v>
      </c>
      <c r="BJ387" s="21">
        <f t="shared" si="506"/>
        <v>1152.6915615077512</v>
      </c>
      <c r="BK387" s="21">
        <f t="shared" si="507"/>
        <v>1014.1298842296231</v>
      </c>
      <c r="BL387" s="21">
        <f t="shared" si="508"/>
        <v>888.92106278437643</v>
      </c>
      <c r="BM387" s="21">
        <f t="shared" si="509"/>
        <v>776.41904727972974</v>
      </c>
      <c r="BN387" s="21">
        <f t="shared" si="510"/>
        <v>675.86974758348401</v>
      </c>
      <c r="BO387" s="21">
        <f t="shared" si="511"/>
        <v>586.44951578234588</v>
      </c>
      <c r="BP387" s="21">
        <f t="shared" si="512"/>
        <v>507.29747596129477</v>
      </c>
      <c r="BQ387" s="21">
        <f t="shared" si="513"/>
        <v>437.54200164045051</v>
      </c>
      <c r="BR387" s="21">
        <f t="shared" si="514"/>
        <v>376.3217991481236</v>
      </c>
      <c r="BS387" s="21">
        <f t="shared" si="515"/>
        <v>322.80215160195092</v>
      </c>
      <c r="BT387" s="21">
        <f t="shared" si="516"/>
        <v>276.18692510011994</v>
      </c>
      <c r="BU387" s="21">
        <f t="shared" si="517"/>
        <v>235.72694750242641</v>
      </c>
      <c r="BV387" s="21">
        <f t="shared" si="518"/>
        <v>200.72535090759575</v>
      </c>
      <c r="BW387" s="21">
        <f t="shared" si="519"/>
        <v>170.54043027504233</v>
      </c>
      <c r="BX387" s="21">
        <f t="shared" si="520"/>
        <v>144.58651974065702</v>
      </c>
      <c r="BY387" s="21">
        <f t="shared" si="521"/>
        <v>122.33333074989935</v>
      </c>
      <c r="BZ387" s="21">
        <f t="shared" si="522"/>
        <v>103.30413653603752</v>
      </c>
      <c r="CA387" s="21">
        <f t="shared" si="523"/>
        <v>87.073128918546033</v>
      </c>
      <c r="CB387" s="21">
        <f t="shared" si="524"/>
        <v>73.262218104772472</v>
      </c>
      <c r="CC387" s="21">
        <f t="shared" si="525"/>
        <v>61.537495566888509</v>
      </c>
      <c r="CD387" s="21">
        <f t="shared" si="526"/>
        <v>51.605534925261217</v>
      </c>
      <c r="CE387" s="21">
        <f t="shared" si="527"/>
        <v>43.209666407181921</v>
      </c>
      <c r="CF387" s="21">
        <f t="shared" si="528"/>
        <v>36.126326824465728</v>
      </c>
      <c r="CG387" s="21">
        <f t="shared" si="529"/>
        <v>30.16155884496272</v>
      </c>
      <c r="CH387" s="21">
        <f t="shared" si="530"/>
        <v>25.147710182485639</v>
      </c>
      <c r="CI387" s="21">
        <f t="shared" si="531"/>
        <v>20.940364676617111</v>
      </c>
      <c r="CJ387" s="21">
        <f t="shared" si="532"/>
        <v>17.415522514362333</v>
      </c>
      <c r="CK387" s="21">
        <f t="shared" si="533"/>
        <v>14.467035506860771</v>
      </c>
      <c r="CL387" s="22">
        <f t="shared" si="534"/>
        <v>68.862785350779205</v>
      </c>
      <c r="CM387" s="20">
        <f t="shared" si="535"/>
        <v>7.9164382520499306</v>
      </c>
      <c r="CN387" s="21">
        <f t="shared" si="536"/>
        <v>8.1508499356286741</v>
      </c>
      <c r="CO387" s="21">
        <f t="shared" si="537"/>
        <v>14.916861205700918</v>
      </c>
      <c r="CP387" s="21">
        <f t="shared" si="538"/>
        <v>26.021034650651178</v>
      </c>
      <c r="CQ387" s="21">
        <f t="shared" si="539"/>
        <v>43.428133207772973</v>
      </c>
      <c r="CR387" s="21">
        <f t="shared" si="540"/>
        <v>69.579423599724791</v>
      </c>
      <c r="CS387" s="21">
        <f t="shared" si="541"/>
        <v>107.34305647215301</v>
      </c>
      <c r="CT387" s="21">
        <f t="shared" si="542"/>
        <v>159.89872668735967</v>
      </c>
      <c r="CU387" s="21">
        <f t="shared" si="543"/>
        <v>230.55643933388902</v>
      </c>
      <c r="CV387" s="21">
        <f t="shared" si="544"/>
        <v>322.51918717253193</v>
      </c>
      <c r="CW387" s="21">
        <f t="shared" si="545"/>
        <v>438.60877774554348</v>
      </c>
      <c r="CX387" s="21">
        <f t="shared" si="546"/>
        <v>580.9811894490698</v>
      </c>
      <c r="CY387" s="21">
        <f t="shared" si="547"/>
        <v>750.86138947666598</v>
      </c>
      <c r="CZ387" s="21">
        <f t="shared" si="548"/>
        <v>948.32691235956338</v>
      </c>
      <c r="DA387" s="21">
        <f t="shared" si="549"/>
        <v>1172.1648429894362</v>
      </c>
      <c r="DB387" s="21">
        <f t="shared" si="550"/>
        <v>1419.8190097718259</v>
      </c>
      <c r="DC387" s="21">
        <f t="shared" si="551"/>
        <v>1687.4344597334696</v>
      </c>
      <c r="DD387" s="21">
        <f t="shared" si="552"/>
        <v>1969.9961209478333</v>
      </c>
      <c r="DE387" s="21">
        <f t="shared" si="553"/>
        <v>2261.5493310737288</v>
      </c>
      <c r="DF387" s="21">
        <f t="shared" si="554"/>
        <v>2555.4827002288266</v>
      </c>
      <c r="DG387" s="21">
        <f t="shared" si="555"/>
        <v>2844.8492419841655</v>
      </c>
      <c r="DH387" s="21">
        <f t="shared" si="556"/>
        <v>3122.700062523305</v>
      </c>
      <c r="DI387" s="21">
        <f t="shared" si="557"/>
        <v>3382.405960154621</v>
      </c>
      <c r="DJ387" s="21">
        <f t="shared" si="558"/>
        <v>3617.9455686364072</v>
      </c>
      <c r="DK387" s="21">
        <f t="shared" si="559"/>
        <v>3824.1435105729838</v>
      </c>
      <c r="DL387" s="21">
        <f t="shared" si="560"/>
        <v>3996.847683569511</v>
      </c>
      <c r="DM387" s="21">
        <f t="shared" si="561"/>
        <v>4133.0405955574679</v>
      </c>
      <c r="DN387" s="21">
        <f t="shared" si="562"/>
        <v>4230.8850251030372</v>
      </c>
      <c r="DO387" s="21">
        <f t="shared" si="563"/>
        <v>4289.7087920748409</v>
      </c>
      <c r="DP387" s="21">
        <f t="shared" si="564"/>
        <v>4309.936836556587</v>
      </c>
      <c r="DQ387" s="21">
        <f t="shared" si="565"/>
        <v>4292.9810294084591</v>
      </c>
      <c r="DR387" s="21">
        <f t="shared" si="566"/>
        <v>4241.099217276229</v>
      </c>
      <c r="DS387" s="21">
        <f t="shared" si="567"/>
        <v>4157.2350750302858</v>
      </c>
      <c r="DT387" s="21">
        <f t="shared" si="568"/>
        <v>4044.8495962808174</v>
      </c>
      <c r="DU387" s="21">
        <f t="shared" si="569"/>
        <v>3907.7537208322219</v>
      </c>
      <c r="DV387" s="21">
        <f t="shared" si="570"/>
        <v>3749.9498988509195</v>
      </c>
      <c r="DW387" s="21">
        <f t="shared" si="571"/>
        <v>3575.4885262911116</v>
      </c>
      <c r="DX387" s="21">
        <f t="shared" si="572"/>
        <v>3388.3433223130587</v>
      </c>
      <c r="DY387" s="21">
        <f t="shared" si="573"/>
        <v>3192.3079850319032</v>
      </c>
      <c r="DZ387" s="21">
        <f t="shared" si="574"/>
        <v>2990.9149446257356</v>
      </c>
      <c r="EA387" s="21">
        <f t="shared" si="575"/>
        <v>2787.3757831995763</v>
      </c>
      <c r="EB387" s="21">
        <f t="shared" si="576"/>
        <v>2584.541927879276</v>
      </c>
      <c r="EC387" s="21">
        <f t="shared" si="577"/>
        <v>2384.8835416577649</v>
      </c>
      <c r="ED387" s="21">
        <f t="shared" si="578"/>
        <v>2190.4841119832422</v>
      </c>
      <c r="EE387" s="21">
        <f t="shared" si="579"/>
        <v>2003.0480350576458</v>
      </c>
      <c r="EF387" s="21">
        <f t="shared" si="580"/>
        <v>1823.918473657224</v>
      </c>
      <c r="EG387" s="21">
        <f t="shared" si="581"/>
        <v>1654.1028859641199</v>
      </c>
      <c r="EH387" s="21">
        <f t="shared" si="582"/>
        <v>1494.303842387149</v>
      </c>
      <c r="EI387" s="21">
        <f t="shared" si="583"/>
        <v>1344.9530307114053</v>
      </c>
      <c r="EJ387" s="21">
        <f t="shared" si="584"/>
        <v>1206.2466666849484</v>
      </c>
      <c r="EK387" s="21">
        <f t="shared" si="585"/>
        <v>1078.1808527211922</v>
      </c>
      <c r="EL387" s="21">
        <f t="shared" si="586"/>
        <v>960.58574308572042</v>
      </c>
      <c r="EM387" s="21">
        <f t="shared" si="587"/>
        <v>853.15766643797019</v>
      </c>
      <c r="EN387" s="21">
        <f t="shared" si="588"/>
        <v>755.48861738901985</v>
      </c>
      <c r="EO387" s="21">
        <f t="shared" si="589"/>
        <v>667.09275321139455</v>
      </c>
      <c r="EP387" s="21">
        <f t="shared" si="590"/>
        <v>587.42971852020605</v>
      </c>
      <c r="EQ387" s="21">
        <f t="shared" si="591"/>
        <v>515.92477051779326</v>
      </c>
      <c r="ER387" s="21">
        <f t="shared" si="592"/>
        <v>451.98579274992153</v>
      </c>
      <c r="ES387" s="21">
        <f t="shared" si="593"/>
        <v>395.01736983230069</v>
      </c>
      <c r="ET387" s="21">
        <f t="shared" si="594"/>
        <v>344.43215337844288</v>
      </c>
      <c r="EU387" s="21">
        <f t="shared" si="595"/>
        <v>299.65978469699729</v>
      </c>
      <c r="EV387" s="21">
        <f t="shared" si="596"/>
        <v>260.153656942937</v>
      </c>
      <c r="EW387" s="21">
        <f t="shared" si="597"/>
        <v>225.39580221977627</v>
      </c>
      <c r="EX387" s="21">
        <f t="shared" si="598"/>
        <v>194.90018117414209</v>
      </c>
      <c r="EY387" s="21">
        <f t="shared" si="599"/>
        <v>168.21463695196289</v>
      </c>
      <c r="EZ387" s="21">
        <f t="shared" si="600"/>
        <v>144.92175458128614</v>
      </c>
      <c r="FA387" s="21">
        <f t="shared" si="601"/>
        <v>124.63884301517155</v>
      </c>
      <c r="FB387" s="21">
        <f t="shared" si="602"/>
        <v>107.01723187809374</v>
      </c>
      <c r="FC387" s="21">
        <f t="shared" si="603"/>
        <v>91.741049692384095</v>
      </c>
      <c r="FD387" s="21">
        <f t="shared" si="604"/>
        <v>78.52562594920488</v>
      </c>
      <c r="FE387" s="21">
        <f t="shared" si="605"/>
        <v>67.115636488271662</v>
      </c>
      <c r="FF387" s="22">
        <f t="shared" si="606"/>
        <v>375.62058241636595</v>
      </c>
    </row>
    <row r="388" spans="1:162" ht="15.5" x14ac:dyDescent="0.35">
      <c r="A388" s="4" t="s">
        <v>194</v>
      </c>
      <c r="B388" s="18">
        <f>[1]InputData!C181</f>
        <v>128401.63424124513</v>
      </c>
      <c r="C388" s="19">
        <f>'[1]Cenários obesidade'!B183</f>
        <v>27.99</v>
      </c>
      <c r="D388" s="19">
        <f>'[1]Cenários obesidade'!C183</f>
        <v>5.19</v>
      </c>
      <c r="E388" s="19">
        <f>'[1]Cenários obesidade'!D183</f>
        <v>30.788999999999998</v>
      </c>
      <c r="F388" s="19">
        <f>'[1]Cenários obesidade'!E183</f>
        <v>5.7089999999999996</v>
      </c>
      <c r="G388" s="20">
        <f t="shared" si="459"/>
        <v>3.3149453149097288</v>
      </c>
      <c r="H388" s="21">
        <f t="shared" si="460"/>
        <v>0.1838585794442755</v>
      </c>
      <c r="I388" s="20">
        <f t="shared" si="461"/>
        <v>3.4102554947140535</v>
      </c>
      <c r="J388" s="22">
        <f t="shared" si="462"/>
        <v>0.1838585794442755</v>
      </c>
      <c r="K388" s="20">
        <f t="shared" si="463"/>
        <v>61.878085987627806</v>
      </c>
      <c r="L388" s="21">
        <f t="shared" si="464"/>
        <v>53.233543778800218</v>
      </c>
      <c r="M388" s="21">
        <f t="shared" si="465"/>
        <v>88.996005947387502</v>
      </c>
      <c r="N388" s="21">
        <f t="shared" si="466"/>
        <v>142.21262173979881</v>
      </c>
      <c r="O388" s="21">
        <f t="shared" si="467"/>
        <v>217.99355079036263</v>
      </c>
      <c r="P388" s="21"/>
      <c r="Q388" s="21">
        <f t="shared" si="468"/>
        <v>321.57713609720588</v>
      </c>
      <c r="R388" s="21">
        <f t="shared" si="469"/>
        <v>457.84986459612742</v>
      </c>
      <c r="S388" s="21"/>
      <c r="T388" s="21">
        <f t="shared" si="470"/>
        <v>630.80732129166108</v>
      </c>
      <c r="U388" s="21">
        <f t="shared" si="471"/>
        <v>843.0212976897617</v>
      </c>
      <c r="V388" s="21"/>
      <c r="W388" s="21">
        <f t="shared" si="472"/>
        <v>1095.1825081242064</v>
      </c>
      <c r="X388" s="21">
        <f t="shared" si="473"/>
        <v>1385.7810260665983</v>
      </c>
      <c r="Y388" s="21"/>
      <c r="Z388" s="21">
        <f t="shared" si="474"/>
        <v>1710.9692493350865</v>
      </c>
      <c r="AA388" s="21">
        <f t="shared" si="475"/>
        <v>2064.6284512410289</v>
      </c>
      <c r="AB388" s="21"/>
      <c r="AC388" s="21">
        <f t="shared" si="476"/>
        <v>2438.6341683245996</v>
      </c>
      <c r="AD388" s="21">
        <f t="shared" si="477"/>
        <v>2823.2920883794991</v>
      </c>
      <c r="AE388" s="21"/>
      <c r="AF388" s="21">
        <f t="shared" si="478"/>
        <v>3207.8980876947535</v>
      </c>
      <c r="AG388" s="21">
        <f t="shared" si="479"/>
        <v>3581.3655919525308</v>
      </c>
      <c r="AH388" s="21"/>
      <c r="AI388" s="21">
        <f t="shared" si="480"/>
        <v>3932.8609830258106</v>
      </c>
      <c r="AJ388" s="21">
        <f t="shared" si="481"/>
        <v>4252.3925373176298</v>
      </c>
      <c r="AK388" s="21"/>
      <c r="AL388" s="21">
        <f t="shared" si="482"/>
        <v>4531.3086498703988</v>
      </c>
      <c r="AM388" s="21">
        <f t="shared" si="483"/>
        <v>4762.6747111167833</v>
      </c>
      <c r="AN388" s="21">
        <f t="shared" si="484"/>
        <v>4941.5127684904419</v>
      </c>
      <c r="AO388" s="21">
        <f t="shared" si="485"/>
        <v>5064.9021245422573</v>
      </c>
      <c r="AP388" s="21">
        <f t="shared" si="486"/>
        <v>5131.9508877956814</v>
      </c>
      <c r="AQ388" s="21">
        <f t="shared" si="487"/>
        <v>5143.6573566221532</v>
      </c>
      <c r="AR388" s="21">
        <f t="shared" si="488"/>
        <v>5102.6856709133835</v>
      </c>
      <c r="AS388" s="21">
        <f t="shared" si="489"/>
        <v>5013.0825447874604</v>
      </c>
      <c r="AT388" s="21">
        <f t="shared" si="490"/>
        <v>4879.9615440688031</v>
      </c>
      <c r="AU388" s="21">
        <f t="shared" si="491"/>
        <v>4709.178923860135</v>
      </c>
      <c r="AV388" s="21">
        <f t="shared" si="492"/>
        <v>4507.0211851399599</v>
      </c>
      <c r="AW388" s="21">
        <f t="shared" si="493"/>
        <v>4279.9199049942372</v>
      </c>
      <c r="AX388" s="21">
        <f t="shared" si="494"/>
        <v>4034.2046094716984</v>
      </c>
      <c r="AY388" s="21">
        <f t="shared" si="495"/>
        <v>3775.899930673183</v>
      </c>
      <c r="AZ388" s="21">
        <f t="shared" si="496"/>
        <v>3510.569323531467</v>
      </c>
      <c r="BA388" s="21">
        <f t="shared" si="497"/>
        <v>3243.2043873093039</v>
      </c>
      <c r="BB388" s="21">
        <f t="shared" si="498"/>
        <v>2978.1564075342508</v>
      </c>
      <c r="BC388" s="21">
        <f t="shared" si="499"/>
        <v>2719.1050869402493</v>
      </c>
      <c r="BD388" s="21">
        <f t="shared" si="500"/>
        <v>2469.0584914474853</v>
      </c>
      <c r="BE388" s="21">
        <f t="shared" si="501"/>
        <v>2230.3778868592531</v>
      </c>
      <c r="BF388" s="21">
        <f t="shared" si="502"/>
        <v>2004.8212561903322</v>
      </c>
      <c r="BG388" s="21">
        <f t="shared" si="503"/>
        <v>1793.5997387964203</v>
      </c>
      <c r="BH388" s="21">
        <f t="shared" si="504"/>
        <v>1597.4419036025222</v>
      </c>
      <c r="BI388" s="21">
        <f t="shared" si="505"/>
        <v>1416.6615593558497</v>
      </c>
      <c r="BJ388" s="21">
        <f t="shared" si="506"/>
        <v>1251.2256342352523</v>
      </c>
      <c r="BK388" s="21">
        <f t="shared" si="507"/>
        <v>1100.8194646036718</v>
      </c>
      <c r="BL388" s="21">
        <f t="shared" si="508"/>
        <v>964.90757606710974</v>
      </c>
      <c r="BM388" s="21">
        <f t="shared" si="509"/>
        <v>842.78869326864378</v>
      </c>
      <c r="BN388" s="21">
        <f t="shared" si="510"/>
        <v>733.64426514445165</v>
      </c>
      <c r="BO388" s="21">
        <f t="shared" si="511"/>
        <v>636.58023692991878</v>
      </c>
      <c r="BP388" s="21">
        <f t="shared" si="512"/>
        <v>550.66214354458543</v>
      </c>
      <c r="BQ388" s="21">
        <f t="shared" si="513"/>
        <v>474.94385036621361</v>
      </c>
      <c r="BR388" s="21">
        <f t="shared" si="514"/>
        <v>408.49043884711028</v>
      </c>
      <c r="BS388" s="21">
        <f t="shared" si="515"/>
        <v>350.39583905892863</v>
      </c>
      <c r="BT388" s="21">
        <f t="shared" si="516"/>
        <v>299.79586219392814</v>
      </c>
      <c r="BU388" s="21">
        <f t="shared" si="517"/>
        <v>255.87729557876193</v>
      </c>
      <c r="BV388" s="21">
        <f t="shared" si="518"/>
        <v>217.88370183601904</v>
      </c>
      <c r="BW388" s="21">
        <f t="shared" si="519"/>
        <v>185.11852186592742</v>
      </c>
      <c r="BX388" s="21">
        <f t="shared" si="520"/>
        <v>156.94602607113376</v>
      </c>
      <c r="BY388" s="21">
        <f t="shared" si="521"/>
        <v>132.79059591226513</v>
      </c>
      <c r="BZ388" s="21">
        <f t="shared" si="522"/>
        <v>112.13475319222198</v>
      </c>
      <c r="CA388" s="21">
        <f t="shared" si="523"/>
        <v>94.516290909121082</v>
      </c>
      <c r="CB388" s="21">
        <f t="shared" si="524"/>
        <v>79.524799499461679</v>
      </c>
      <c r="CC388" s="21">
        <f t="shared" si="525"/>
        <v>66.79782735566711</v>
      </c>
      <c r="CD388" s="21">
        <f t="shared" si="526"/>
        <v>56.016865502554673</v>
      </c>
      <c r="CE388" s="21">
        <f t="shared" si="527"/>
        <v>46.903303590338908</v>
      </c>
      <c r="CF388" s="21">
        <f t="shared" si="528"/>
        <v>39.214467861989441</v>
      </c>
      <c r="CG388" s="21">
        <f t="shared" si="529"/>
        <v>32.739821176402863</v>
      </c>
      <c r="CH388" s="21">
        <f t="shared" si="530"/>
        <v>27.297380039363912</v>
      </c>
      <c r="CI388" s="21">
        <f t="shared" si="531"/>
        <v>22.730383346734971</v>
      </c>
      <c r="CJ388" s="21">
        <f t="shared" si="532"/>
        <v>18.904231566567947</v>
      </c>
      <c r="CK388" s="21">
        <f t="shared" si="533"/>
        <v>15.703702778823596</v>
      </c>
      <c r="CL388" s="22">
        <f t="shared" si="534"/>
        <v>74.749295607778564</v>
      </c>
      <c r="CM388" s="20">
        <f t="shared" si="535"/>
        <v>8.5931491160124871</v>
      </c>
      <c r="CN388" s="21">
        <f t="shared" si="536"/>
        <v>8.8475987166275214</v>
      </c>
      <c r="CO388" s="21">
        <f t="shared" si="537"/>
        <v>16.191980358118425</v>
      </c>
      <c r="CP388" s="21">
        <f t="shared" si="538"/>
        <v>28.245357796869374</v>
      </c>
      <c r="CQ388" s="21">
        <f t="shared" si="539"/>
        <v>47.140445311729962</v>
      </c>
      <c r="CR388" s="21">
        <f t="shared" si="540"/>
        <v>75.527193336448747</v>
      </c>
      <c r="CS388" s="21">
        <f t="shared" si="541"/>
        <v>116.51892700545027</v>
      </c>
      <c r="CT388" s="21">
        <f t="shared" si="542"/>
        <v>173.56714700947822</v>
      </c>
      <c r="CU388" s="21">
        <f t="shared" si="543"/>
        <v>250.26480340953455</v>
      </c>
      <c r="CV388" s="21">
        <f t="shared" si="544"/>
        <v>350.08868633959861</v>
      </c>
      <c r="CW388" s="21">
        <f t="shared" si="545"/>
        <v>476.10181634189581</v>
      </c>
      <c r="CX388" s="21">
        <f t="shared" si="546"/>
        <v>630.64446858299948</v>
      </c>
      <c r="CY388" s="21">
        <f t="shared" si="547"/>
        <v>815.04632257550065</v>
      </c>
      <c r="CZ388" s="21">
        <f t="shared" si="548"/>
        <v>1029.3915406367571</v>
      </c>
      <c r="DA388" s="21">
        <f t="shared" si="549"/>
        <v>1272.3635255725433</v>
      </c>
      <c r="DB388" s="21">
        <f t="shared" si="550"/>
        <v>1541.1875998096953</v>
      </c>
      <c r="DC388" s="21">
        <f t="shared" si="551"/>
        <v>1831.6792823127066</v>
      </c>
      <c r="DD388" s="21">
        <f t="shared" si="552"/>
        <v>2138.3948041137492</v>
      </c>
      <c r="DE388" s="21">
        <f t="shared" si="553"/>
        <v>2454.8704880130317</v>
      </c>
      <c r="DF388" s="21">
        <f t="shared" si="554"/>
        <v>2773.9297910610471</v>
      </c>
      <c r="DG388" s="21">
        <f t="shared" si="555"/>
        <v>3088.0318863871357</v>
      </c>
      <c r="DH388" s="21">
        <f t="shared" si="556"/>
        <v>3389.6338766863701</v>
      </c>
      <c r="DI388" s="21">
        <f t="shared" si="557"/>
        <v>3671.5398846156158</v>
      </c>
      <c r="DJ388" s="21">
        <f t="shared" si="558"/>
        <v>3927.2138271095241</v>
      </c>
      <c r="DK388" s="21">
        <f t="shared" si="559"/>
        <v>4151.0379265417487</v>
      </c>
      <c r="DL388" s="21">
        <f t="shared" si="560"/>
        <v>4338.5051516075764</v>
      </c>
      <c r="DM388" s="21">
        <f t="shared" si="561"/>
        <v>4486.340069786017</v>
      </c>
      <c r="DN388" s="21">
        <f t="shared" si="562"/>
        <v>4592.5484107704915</v>
      </c>
      <c r="DO388" s="21">
        <f t="shared" si="563"/>
        <v>4656.4005353068487</v>
      </c>
      <c r="DP388" s="21">
        <f t="shared" si="564"/>
        <v>4678.3577080937357</v>
      </c>
      <c r="DQ388" s="21">
        <f t="shared" si="565"/>
        <v>4659.9524891597684</v>
      </c>
      <c r="DR388" s="21">
        <f t="shared" si="566"/>
        <v>4603.6357297957002</v>
      </c>
      <c r="DS388" s="21">
        <f t="shared" si="567"/>
        <v>4512.6027353023419</v>
      </c>
      <c r="DT388" s="21">
        <f t="shared" si="568"/>
        <v>4390.6103510228886</v>
      </c>
      <c r="DU388" s="21">
        <f t="shared" si="569"/>
        <v>4241.7952825020184</v>
      </c>
      <c r="DV388" s="21">
        <f t="shared" si="570"/>
        <v>4070.5021162841317</v>
      </c>
      <c r="DW388" s="21">
        <f t="shared" si="571"/>
        <v>3881.1274831904634</v>
      </c>
      <c r="DX388" s="21">
        <f t="shared" si="572"/>
        <v>3677.9847827830476</v>
      </c>
      <c r="DY388" s="21">
        <f t="shared" si="573"/>
        <v>3465.1920050678218</v>
      </c>
      <c r="DZ388" s="21">
        <f t="shared" si="574"/>
        <v>3246.5835384775351</v>
      </c>
      <c r="EA388" s="21">
        <f t="shared" si="575"/>
        <v>3025.6454967224295</v>
      </c>
      <c r="EB388" s="21">
        <f t="shared" si="576"/>
        <v>2805.4730518616734</v>
      </c>
      <c r="EC388" s="21">
        <f t="shared" si="577"/>
        <v>2588.7475207025582</v>
      </c>
      <c r="ED388" s="21">
        <f t="shared" si="578"/>
        <v>2377.7304908118258</v>
      </c>
      <c r="EE388" s="21">
        <f t="shared" si="579"/>
        <v>2174.2720531331183</v>
      </c>
      <c r="EF388" s="21">
        <f t="shared" si="580"/>
        <v>1979.830186325006</v>
      </c>
      <c r="EG388" s="21">
        <f t="shared" si="581"/>
        <v>1795.4984678413471</v>
      </c>
      <c r="EH388" s="21">
        <f t="shared" si="582"/>
        <v>1622.039525027322</v>
      </c>
      <c r="EI388" s="21">
        <f t="shared" si="583"/>
        <v>1459.9219470881731</v>
      </c>
      <c r="EJ388" s="21">
        <f t="shared" si="584"/>
        <v>1309.3587226342199</v>
      </c>
      <c r="EK388" s="21">
        <f t="shared" si="585"/>
        <v>1170.3456209064191</v>
      </c>
      <c r="EL388" s="21">
        <f t="shared" si="586"/>
        <v>1042.6982774625694</v>
      </c>
      <c r="EM388" s="21">
        <f t="shared" si="587"/>
        <v>926.08706260953977</v>
      </c>
      <c r="EN388" s="21">
        <f t="shared" si="588"/>
        <v>820.06909395053606</v>
      </c>
      <c r="EO388" s="21">
        <f t="shared" si="589"/>
        <v>724.11699807958996</v>
      </c>
      <c r="EP388" s="21">
        <f t="shared" si="590"/>
        <v>637.64422909687278</v>
      </c>
      <c r="EQ388" s="21">
        <f t="shared" si="591"/>
        <v>560.02691419413327</v>
      </c>
      <c r="ER388" s="21">
        <f t="shared" si="592"/>
        <v>490.6223217762672</v>
      </c>
      <c r="ES388" s="21">
        <f t="shared" si="593"/>
        <v>428.78413931985568</v>
      </c>
      <c r="ET388" s="21">
        <f t="shared" si="594"/>
        <v>373.87481088023725</v>
      </c>
      <c r="EU388" s="21">
        <f t="shared" si="595"/>
        <v>325.27522251647741</v>
      </c>
      <c r="EV388" s="21">
        <f t="shared" si="596"/>
        <v>282.39204248296016</v>
      </c>
      <c r="EW388" s="21">
        <f t="shared" si="597"/>
        <v>244.66302608957426</v>
      </c>
      <c r="EX388" s="21">
        <f t="shared" si="598"/>
        <v>211.56058649653059</v>
      </c>
      <c r="EY388" s="21">
        <f t="shared" si="599"/>
        <v>182.59391569811291</v>
      </c>
      <c r="EZ388" s="21">
        <f t="shared" si="600"/>
        <v>157.30991736702845</v>
      </c>
      <c r="FA388" s="21">
        <f t="shared" si="601"/>
        <v>135.29318736229629</v>
      </c>
      <c r="FB388" s="21">
        <f t="shared" si="602"/>
        <v>116.16525036031373</v>
      </c>
      <c r="FC388" s="21">
        <f t="shared" si="603"/>
        <v>99.583233641976463</v>
      </c>
      <c r="FD388" s="21">
        <f t="shared" si="604"/>
        <v>85.238132569909823</v>
      </c>
      <c r="FE388" s="21">
        <f t="shared" si="605"/>
        <v>72.852797432035032</v>
      </c>
      <c r="FF388" s="22">
        <f t="shared" si="606"/>
        <v>407.72928089364859</v>
      </c>
    </row>
    <row r="389" spans="1:162" ht="15.5" x14ac:dyDescent="0.35">
      <c r="A389" s="4" t="s">
        <v>195</v>
      </c>
      <c r="B389" s="18">
        <f>[1]InputData!C182</f>
        <v>84531.075875486393</v>
      </c>
      <c r="C389" s="19">
        <f>'[1]Cenários obesidade'!B184</f>
        <v>27.99</v>
      </c>
      <c r="D389" s="19">
        <f>'[1]Cenários obesidade'!C184</f>
        <v>5.19</v>
      </c>
      <c r="E389" s="19">
        <f>'[1]Cenários obesidade'!D184</f>
        <v>30.788999999999998</v>
      </c>
      <c r="F389" s="19">
        <f>'[1]Cenários obesidade'!E184</f>
        <v>5.7089999999999996</v>
      </c>
      <c r="G389" s="20">
        <f t="shared" si="459"/>
        <v>3.3149453149097288</v>
      </c>
      <c r="H389" s="21">
        <f t="shared" si="460"/>
        <v>0.1838585794442755</v>
      </c>
      <c r="I389" s="20">
        <f t="shared" si="461"/>
        <v>3.4102554947140535</v>
      </c>
      <c r="J389" s="22">
        <f t="shared" si="462"/>
        <v>0.1838585794442755</v>
      </c>
      <c r="K389" s="20">
        <f t="shared" si="463"/>
        <v>40.736406608521648</v>
      </c>
      <c r="L389" s="21">
        <f t="shared" si="464"/>
        <v>35.045416321043483</v>
      </c>
      <c r="M389" s="21">
        <f t="shared" si="465"/>
        <v>58.589037248696776</v>
      </c>
      <c r="N389" s="21">
        <f t="shared" si="466"/>
        <v>93.623309312034223</v>
      </c>
      <c r="O389" s="21">
        <f t="shared" si="467"/>
        <v>143.51242093698875</v>
      </c>
      <c r="P389" s="21"/>
      <c r="Q389" s="21">
        <f t="shared" si="468"/>
        <v>211.70494793066055</v>
      </c>
      <c r="R389" s="21">
        <f t="shared" si="469"/>
        <v>301.41782752578393</v>
      </c>
      <c r="S389" s="21"/>
      <c r="T389" s="21">
        <f t="shared" si="470"/>
        <v>415.28148651701031</v>
      </c>
      <c r="U389" s="21">
        <f t="shared" si="471"/>
        <v>554.9890209790932</v>
      </c>
      <c r="V389" s="21"/>
      <c r="W389" s="21">
        <f t="shared" si="472"/>
        <v>720.99515118176919</v>
      </c>
      <c r="X389" s="21">
        <f t="shared" si="473"/>
        <v>912.30584216051068</v>
      </c>
      <c r="Y389" s="21"/>
      <c r="Z389" s="21">
        <f t="shared" si="474"/>
        <v>1126.3880891455988</v>
      </c>
      <c r="AA389" s="21">
        <f t="shared" si="475"/>
        <v>1359.213730400344</v>
      </c>
      <c r="AB389" s="21"/>
      <c r="AC389" s="21">
        <f t="shared" si="476"/>
        <v>1605.4341608136949</v>
      </c>
      <c r="AD389" s="21">
        <f t="shared" si="477"/>
        <v>1858.6672915165036</v>
      </c>
      <c r="AE389" s="21"/>
      <c r="AF389" s="21">
        <f t="shared" si="478"/>
        <v>2111.866241065713</v>
      </c>
      <c r="AG389" s="21">
        <f t="shared" si="479"/>
        <v>2357.7323480354166</v>
      </c>
      <c r="AH389" s="21"/>
      <c r="AI389" s="21">
        <f t="shared" si="480"/>
        <v>2589.1334804919925</v>
      </c>
      <c r="AJ389" s="21">
        <f t="shared" si="481"/>
        <v>2799.4917537341066</v>
      </c>
      <c r="AK389" s="21"/>
      <c r="AL389" s="21">
        <f t="shared" si="482"/>
        <v>2983.1115278313459</v>
      </c>
      <c r="AM389" s="21">
        <f t="shared" si="483"/>
        <v>3135.4275181518829</v>
      </c>
      <c r="AN389" s="21">
        <f t="shared" si="484"/>
        <v>3253.1625725895415</v>
      </c>
      <c r="AO389" s="21">
        <f t="shared" si="485"/>
        <v>3334.3938986569865</v>
      </c>
      <c r="AP389" s="21">
        <f t="shared" si="486"/>
        <v>3378.5343344654907</v>
      </c>
      <c r="AQ389" s="21">
        <f t="shared" si="487"/>
        <v>3386.2410931095847</v>
      </c>
      <c r="AR389" s="21">
        <f t="shared" si="488"/>
        <v>3359.2680666846445</v>
      </c>
      <c r="AS389" s="21">
        <f t="shared" si="489"/>
        <v>3300.2793419850786</v>
      </c>
      <c r="AT389" s="21">
        <f t="shared" si="490"/>
        <v>3212.6413498452957</v>
      </c>
      <c r="AU389" s="21">
        <f t="shared" si="491"/>
        <v>3100.2094582079226</v>
      </c>
      <c r="AV389" s="21">
        <f t="shared" si="492"/>
        <v>2967.122280217141</v>
      </c>
      <c r="AW389" s="21">
        <f t="shared" si="493"/>
        <v>2817.6139374545396</v>
      </c>
      <c r="AX389" s="21">
        <f t="shared" si="494"/>
        <v>2655.8513679022021</v>
      </c>
      <c r="AY389" s="21">
        <f t="shared" si="495"/>
        <v>2485.8007876931792</v>
      </c>
      <c r="AZ389" s="21">
        <f t="shared" si="496"/>
        <v>2311.1248046582164</v>
      </c>
      <c r="BA389" s="21">
        <f t="shared" si="497"/>
        <v>2135.1095549786255</v>
      </c>
      <c r="BB389" s="21">
        <f t="shared" si="498"/>
        <v>1960.6196349600486</v>
      </c>
      <c r="BC389" s="21">
        <f t="shared" si="499"/>
        <v>1790.0775155689978</v>
      </c>
      <c r="BD389" s="21">
        <f t="shared" si="500"/>
        <v>1625.4635068695948</v>
      </c>
      <c r="BE389" s="21">
        <f t="shared" si="501"/>
        <v>1468.3321088490084</v>
      </c>
      <c r="BF389" s="21">
        <f t="shared" si="502"/>
        <v>1319.8406603253022</v>
      </c>
      <c r="BG389" s="21">
        <f t="shared" si="503"/>
        <v>1180.7864947076434</v>
      </c>
      <c r="BH389" s="21">
        <f t="shared" si="504"/>
        <v>1051.649253204994</v>
      </c>
      <c r="BI389" s="21">
        <f t="shared" si="505"/>
        <v>932.63552657593448</v>
      </c>
      <c r="BJ389" s="21">
        <f t="shared" si="506"/>
        <v>823.72354253820788</v>
      </c>
      <c r="BK389" s="21">
        <f t="shared" si="507"/>
        <v>724.70614753075074</v>
      </c>
      <c r="BL389" s="21">
        <f t="shared" si="508"/>
        <v>635.23082091084734</v>
      </c>
      <c r="BM389" s="21">
        <f t="shared" si="509"/>
        <v>554.83588973519056</v>
      </c>
      <c r="BN389" s="21">
        <f t="shared" si="510"/>
        <v>482.98247455343073</v>
      </c>
      <c r="BO389" s="21">
        <f t="shared" si="511"/>
        <v>419.08198931219658</v>
      </c>
      <c r="BP389" s="21">
        <f t="shared" si="512"/>
        <v>362.51924450018549</v>
      </c>
      <c r="BQ389" s="21">
        <f t="shared" si="513"/>
        <v>312.67136815775734</v>
      </c>
      <c r="BR389" s="21">
        <f t="shared" si="514"/>
        <v>268.92287224101432</v>
      </c>
      <c r="BS389" s="21">
        <f t="shared" si="515"/>
        <v>230.67726071379471</v>
      </c>
      <c r="BT389" s="21">
        <f t="shared" si="516"/>
        <v>197.36560927766939</v>
      </c>
      <c r="BU389" s="21">
        <f t="shared" si="517"/>
        <v>168.45255292268496</v>
      </c>
      <c r="BV389" s="21">
        <f t="shared" si="518"/>
        <v>143.44010370871254</v>
      </c>
      <c r="BW389" s="21">
        <f t="shared" si="519"/>
        <v>121.86969356173557</v>
      </c>
      <c r="BX389" s="21">
        <f t="shared" si="520"/>
        <v>103.32280049682974</v>
      </c>
      <c r="BY389" s="21">
        <f t="shared" si="521"/>
        <v>87.420475642241229</v>
      </c>
      <c r="BZ389" s="21">
        <f t="shared" si="522"/>
        <v>73.82204585154615</v>
      </c>
      <c r="CA389" s="21">
        <f t="shared" si="523"/>
        <v>62.223224848504721</v>
      </c>
      <c r="CB389" s="21">
        <f t="shared" si="524"/>
        <v>52.353826337145613</v>
      </c>
      <c r="CC389" s="21">
        <f t="shared" si="525"/>
        <v>43.975236342480855</v>
      </c>
      <c r="CD389" s="21">
        <f t="shared" si="526"/>
        <v>36.877769789181833</v>
      </c>
      <c r="CE389" s="21">
        <f t="shared" si="527"/>
        <v>30.87800819697312</v>
      </c>
      <c r="CF389" s="21">
        <f t="shared" si="528"/>
        <v>25.816191342476387</v>
      </c>
      <c r="CG389" s="21">
        <f t="shared" si="529"/>
        <v>21.553715607798555</v>
      </c>
      <c r="CH389" s="21">
        <f t="shared" si="530"/>
        <v>17.970775192581247</v>
      </c>
      <c r="CI389" s="21">
        <f t="shared" si="531"/>
        <v>14.964169036600525</v>
      </c>
      <c r="CJ389" s="21">
        <f t="shared" si="532"/>
        <v>12.4452857813239</v>
      </c>
      <c r="CK389" s="21">
        <f t="shared" si="533"/>
        <v>10.338270996058869</v>
      </c>
      <c r="CL389" s="22">
        <f t="shared" si="534"/>
        <v>49.209952941787556</v>
      </c>
      <c r="CM389" s="20">
        <f t="shared" si="535"/>
        <v>5.6571565013748888</v>
      </c>
      <c r="CN389" s="21">
        <f t="shared" si="536"/>
        <v>5.8246691551131189</v>
      </c>
      <c r="CO389" s="21">
        <f t="shared" si="537"/>
        <v>10.659720402427963</v>
      </c>
      <c r="CP389" s="21">
        <f t="shared" si="538"/>
        <v>18.594860549605674</v>
      </c>
      <c r="CQ389" s="21">
        <f t="shared" si="539"/>
        <v>31.034126496888895</v>
      </c>
      <c r="CR389" s="21">
        <f t="shared" si="540"/>
        <v>49.722068946495426</v>
      </c>
      <c r="CS389" s="21">
        <f t="shared" si="541"/>
        <v>76.708293611921434</v>
      </c>
      <c r="CT389" s="21">
        <f t="shared" si="542"/>
        <v>114.26503844790652</v>
      </c>
      <c r="CU389" s="21">
        <f t="shared" si="543"/>
        <v>164.75766224461026</v>
      </c>
      <c r="CV389" s="21">
        <f t="shared" si="544"/>
        <v>230.47505184023581</v>
      </c>
      <c r="CW389" s="21">
        <f t="shared" si="545"/>
        <v>313.43369575841479</v>
      </c>
      <c r="CX389" s="21">
        <f t="shared" si="546"/>
        <v>415.17427515047473</v>
      </c>
      <c r="CY389" s="21">
        <f t="shared" si="547"/>
        <v>536.57216236220472</v>
      </c>
      <c r="CZ389" s="21">
        <f t="shared" si="548"/>
        <v>677.6827642525318</v>
      </c>
      <c r="DA389" s="21">
        <f t="shared" si="549"/>
        <v>837.63932100192437</v>
      </c>
      <c r="DB389" s="21">
        <f t="shared" si="550"/>
        <v>1014.6151698747162</v>
      </c>
      <c r="DC389" s="21">
        <f t="shared" si="551"/>
        <v>1205.8555275225319</v>
      </c>
      <c r="DD389" s="21">
        <f t="shared" si="552"/>
        <v>1407.7765793748852</v>
      </c>
      <c r="DE389" s="21">
        <f t="shared" si="553"/>
        <v>1616.123071275246</v>
      </c>
      <c r="DF389" s="21">
        <f t="shared" si="554"/>
        <v>1826.1704457818562</v>
      </c>
      <c r="DG389" s="21">
        <f t="shared" si="555"/>
        <v>2032.9543252048647</v>
      </c>
      <c r="DH389" s="21">
        <f t="shared" si="556"/>
        <v>2231.5089688185276</v>
      </c>
      <c r="DI389" s="21">
        <f t="shared" si="557"/>
        <v>2417.0970907052811</v>
      </c>
      <c r="DJ389" s="21">
        <f t="shared" si="558"/>
        <v>2585.4157695137706</v>
      </c>
      <c r="DK389" s="21">
        <f t="shared" si="559"/>
        <v>2732.7666349733181</v>
      </c>
      <c r="DL389" s="21">
        <f t="shared" si="560"/>
        <v>2856.1825581416551</v>
      </c>
      <c r="DM389" s="21">
        <f t="shared" si="561"/>
        <v>2953.5072126091281</v>
      </c>
      <c r="DN389" s="21">
        <f t="shared" si="562"/>
        <v>3023.4277037572406</v>
      </c>
      <c r="DO389" s="21">
        <f t="shared" si="563"/>
        <v>3065.4636857436758</v>
      </c>
      <c r="DP389" s="21">
        <f t="shared" si="564"/>
        <v>3079.9188244950433</v>
      </c>
      <c r="DQ389" s="21">
        <f t="shared" si="565"/>
        <v>3067.8020553635147</v>
      </c>
      <c r="DR389" s="21">
        <f t="shared" si="566"/>
        <v>3030.7268554488364</v>
      </c>
      <c r="DS389" s="21">
        <f t="shared" si="567"/>
        <v>2970.7968007407089</v>
      </c>
      <c r="DT389" s="21">
        <f t="shared" si="568"/>
        <v>2890.4851477567358</v>
      </c>
      <c r="DU389" s="21">
        <f t="shared" si="569"/>
        <v>2792.5152276471622</v>
      </c>
      <c r="DV389" s="21">
        <f t="shared" si="570"/>
        <v>2679.7472265537203</v>
      </c>
      <c r="DW389" s="21">
        <f t="shared" si="571"/>
        <v>2555.0755931003887</v>
      </c>
      <c r="DX389" s="21">
        <f t="shared" si="572"/>
        <v>2421.3399819988404</v>
      </c>
      <c r="DY389" s="21">
        <f t="shared" si="573"/>
        <v>2281.2514033363163</v>
      </c>
      <c r="DZ389" s="21">
        <f t="shared" si="574"/>
        <v>2137.3341628310445</v>
      </c>
      <c r="EA389" s="21">
        <f t="shared" si="575"/>
        <v>1991.8832853422664</v>
      </c>
      <c r="EB389" s="21">
        <f t="shared" si="576"/>
        <v>1846.9364258089354</v>
      </c>
      <c r="EC389" s="21">
        <f t="shared" si="577"/>
        <v>1704.2587844625177</v>
      </c>
      <c r="ED389" s="21">
        <f t="shared" si="578"/>
        <v>1565.3392397844523</v>
      </c>
      <c r="EE389" s="21">
        <f t="shared" si="579"/>
        <v>1431.3957683126366</v>
      </c>
      <c r="EF389" s="21">
        <f t="shared" si="580"/>
        <v>1303.3882059972959</v>
      </c>
      <c r="EG389" s="21">
        <f t="shared" si="581"/>
        <v>1182.036491328887</v>
      </c>
      <c r="EH389" s="21">
        <f t="shared" si="582"/>
        <v>1067.8426873096539</v>
      </c>
      <c r="EI389" s="21">
        <f t="shared" si="583"/>
        <v>961.11528183304745</v>
      </c>
      <c r="EJ389" s="21">
        <f t="shared" si="584"/>
        <v>861.99449240086165</v>
      </c>
      <c r="EK389" s="21">
        <f t="shared" si="585"/>
        <v>770.47753376339267</v>
      </c>
      <c r="EL389" s="21">
        <f t="shared" si="586"/>
        <v>686.4430326628584</v>
      </c>
      <c r="EM389" s="21">
        <f t="shared" si="587"/>
        <v>609.67398288461379</v>
      </c>
      <c r="EN389" s="21">
        <f t="shared" si="588"/>
        <v>539.87882018410301</v>
      </c>
      <c r="EO389" s="21">
        <f t="shared" si="589"/>
        <v>476.71035706906343</v>
      </c>
      <c r="EP389" s="21">
        <f t="shared" si="590"/>
        <v>419.78245082210799</v>
      </c>
      <c r="EQ389" s="21">
        <f t="shared" si="591"/>
        <v>368.68438517780447</v>
      </c>
      <c r="ER389" s="21">
        <f t="shared" si="592"/>
        <v>322.99302850270931</v>
      </c>
      <c r="ES389" s="21">
        <f t="shared" si="593"/>
        <v>282.28289171890503</v>
      </c>
      <c r="ET389" s="21">
        <f t="shared" si="594"/>
        <v>246.13425049615626</v>
      </c>
      <c r="EU389" s="21">
        <f t="shared" si="595"/>
        <v>214.13952149001435</v>
      </c>
      <c r="EV389" s="21">
        <f t="shared" si="596"/>
        <v>185.90809463461548</v>
      </c>
      <c r="EW389" s="21">
        <f t="shared" si="597"/>
        <v>161.06982550896976</v>
      </c>
      <c r="EX389" s="21">
        <f t="shared" si="598"/>
        <v>139.27738611021599</v>
      </c>
      <c r="EY389" s="21">
        <f t="shared" si="599"/>
        <v>120.20766116792436</v>
      </c>
      <c r="EZ389" s="21">
        <f t="shared" si="600"/>
        <v>103.56236226662708</v>
      </c>
      <c r="FA389" s="21">
        <f t="shared" si="601"/>
        <v>89.06801501351174</v>
      </c>
      <c r="FB389" s="21">
        <f t="shared" si="602"/>
        <v>76.475456487206557</v>
      </c>
      <c r="FC389" s="21">
        <f t="shared" si="603"/>
        <v>65.558962147634517</v>
      </c>
      <c r="FD389" s="21">
        <f t="shared" si="604"/>
        <v>56.115103941857313</v>
      </c>
      <c r="FE389" s="21">
        <f t="shared" si="605"/>
        <v>47.961424976089738</v>
      </c>
      <c r="FF389" s="22">
        <f t="shared" si="606"/>
        <v>268.42177658831872</v>
      </c>
    </row>
    <row r="390" spans="1:162" ht="15.5" x14ac:dyDescent="0.35">
      <c r="A390" s="4" t="s">
        <v>196</v>
      </c>
      <c r="B390" s="18">
        <f>[1]InputData!C183</f>
        <v>66340.844357976661</v>
      </c>
      <c r="C390" s="19">
        <f>'[1]Cenários obesidade'!B185</f>
        <v>27.99</v>
      </c>
      <c r="D390" s="19">
        <f>'[1]Cenários obesidade'!C185</f>
        <v>5.19</v>
      </c>
      <c r="E390" s="19">
        <f>'[1]Cenários obesidade'!D185</f>
        <v>30.788999999999998</v>
      </c>
      <c r="F390" s="19">
        <f>'[1]Cenários obesidade'!E185</f>
        <v>5.7089999999999996</v>
      </c>
      <c r="G390" s="20">
        <f t="shared" si="459"/>
        <v>3.3149453149097288</v>
      </c>
      <c r="H390" s="21">
        <f t="shared" si="460"/>
        <v>0.1838585794442755</v>
      </c>
      <c r="I390" s="20">
        <f t="shared" si="461"/>
        <v>3.4102554947140535</v>
      </c>
      <c r="J390" s="22">
        <f t="shared" si="462"/>
        <v>0.1838585794442755</v>
      </c>
      <c r="K390" s="20">
        <f t="shared" si="463"/>
        <v>31.97034442694104</v>
      </c>
      <c r="L390" s="21">
        <f t="shared" si="464"/>
        <v>27.503997619046782</v>
      </c>
      <c r="M390" s="21">
        <f t="shared" si="465"/>
        <v>45.981269739483544</v>
      </c>
      <c r="N390" s="21">
        <f t="shared" si="466"/>
        <v>73.476521232229388</v>
      </c>
      <c r="O390" s="21">
        <f t="shared" si="467"/>
        <v>112.63000124168738</v>
      </c>
      <c r="P390" s="21"/>
      <c r="Q390" s="21">
        <f t="shared" si="468"/>
        <v>166.14818698355637</v>
      </c>
      <c r="R390" s="21">
        <f t="shared" si="469"/>
        <v>236.55576337466587</v>
      </c>
      <c r="S390" s="21"/>
      <c r="T390" s="21">
        <f t="shared" si="470"/>
        <v>325.91711600069164</v>
      </c>
      <c r="U390" s="21">
        <f t="shared" si="471"/>
        <v>435.56100380637696</v>
      </c>
      <c r="V390" s="21"/>
      <c r="W390" s="21">
        <f t="shared" si="472"/>
        <v>565.84429586417332</v>
      </c>
      <c r="X390" s="21">
        <f t="shared" si="473"/>
        <v>715.98686346774252</v>
      </c>
      <c r="Y390" s="21"/>
      <c r="Z390" s="21">
        <f t="shared" si="474"/>
        <v>884.00077882312803</v>
      </c>
      <c r="AA390" s="21">
        <f t="shared" si="475"/>
        <v>1066.7246998078649</v>
      </c>
      <c r="AB390" s="21"/>
      <c r="AC390" s="21">
        <f t="shared" si="476"/>
        <v>1259.9609869677099</v>
      </c>
      <c r="AD390" s="21">
        <f t="shared" si="477"/>
        <v>1458.7009123294079</v>
      </c>
      <c r="AE390" s="21"/>
      <c r="AF390" s="21">
        <f t="shared" si="478"/>
        <v>1657.414011975623</v>
      </c>
      <c r="AG390" s="21">
        <f t="shared" si="479"/>
        <v>1850.3722225088079</v>
      </c>
      <c r="AH390" s="21"/>
      <c r="AI390" s="21">
        <f t="shared" si="480"/>
        <v>2031.9781745633359</v>
      </c>
      <c r="AJ390" s="21">
        <f t="shared" si="481"/>
        <v>2197.069477614109</v>
      </c>
      <c r="AK390" s="21"/>
      <c r="AL390" s="21">
        <f t="shared" si="482"/>
        <v>2341.1761357663727</v>
      </c>
      <c r="AM390" s="21">
        <f t="shared" si="483"/>
        <v>2460.7152674103386</v>
      </c>
      <c r="AN390" s="21">
        <f t="shared" si="484"/>
        <v>2553.1149303867287</v>
      </c>
      <c r="AO390" s="21">
        <f t="shared" si="485"/>
        <v>2616.8660976801666</v>
      </c>
      <c r="AP390" s="21">
        <f t="shared" si="486"/>
        <v>2651.5079586944357</v>
      </c>
      <c r="AQ390" s="21">
        <f t="shared" si="487"/>
        <v>2657.5563009214461</v>
      </c>
      <c r="AR390" s="21">
        <f t="shared" si="488"/>
        <v>2636.3875966385817</v>
      </c>
      <c r="AS390" s="21">
        <f t="shared" si="489"/>
        <v>2590.092648140188</v>
      </c>
      <c r="AT390" s="21">
        <f t="shared" si="490"/>
        <v>2521.3134644355487</v>
      </c>
      <c r="AU390" s="21">
        <f t="shared" si="491"/>
        <v>2433.0757773277369</v>
      </c>
      <c r="AV390" s="21">
        <f t="shared" si="492"/>
        <v>2328.6276123223129</v>
      </c>
      <c r="AW390" s="21">
        <f t="shared" si="493"/>
        <v>2211.2919509136891</v>
      </c>
      <c r="AX390" s="21">
        <f t="shared" si="494"/>
        <v>2084.3390482270447</v>
      </c>
      <c r="AY390" s="21">
        <f t="shared" si="495"/>
        <v>1950.8816308478115</v>
      </c>
      <c r="AZ390" s="21">
        <f t="shared" si="496"/>
        <v>1813.7941504912583</v>
      </c>
      <c r="BA390" s="21">
        <f t="shared" si="497"/>
        <v>1675.6556001098072</v>
      </c>
      <c r="BB390" s="21">
        <f t="shared" si="498"/>
        <v>1538.7141438926965</v>
      </c>
      <c r="BC390" s="21">
        <f t="shared" si="499"/>
        <v>1404.8709615857958</v>
      </c>
      <c r="BD390" s="21">
        <f t="shared" si="500"/>
        <v>1275.6802205812007</v>
      </c>
      <c r="BE390" s="21">
        <f t="shared" si="501"/>
        <v>1152.361908210614</v>
      </c>
      <c r="BF390" s="21">
        <f t="shared" si="502"/>
        <v>1035.8243156983385</v>
      </c>
      <c r="BG390" s="21">
        <f t="shared" si="503"/>
        <v>926.69319837815056</v>
      </c>
      <c r="BH390" s="21">
        <f t="shared" si="504"/>
        <v>825.34498352796993</v>
      </c>
      <c r="BI390" s="21">
        <f t="shared" si="505"/>
        <v>731.9418056671891</v>
      </c>
      <c r="BJ390" s="21">
        <f t="shared" si="506"/>
        <v>646.46657768821376</v>
      </c>
      <c r="BK390" s="21">
        <f t="shared" si="507"/>
        <v>568.75672337856383</v>
      </c>
      <c r="BL390" s="21">
        <f t="shared" si="508"/>
        <v>498.53558096800674</v>
      </c>
      <c r="BM390" s="21">
        <f t="shared" si="509"/>
        <v>435.44082485546602</v>
      </c>
      <c r="BN390" s="21">
        <f t="shared" si="510"/>
        <v>379.04953699130004</v>
      </c>
      <c r="BO390" s="21">
        <f t="shared" si="511"/>
        <v>328.89978908045811</v>
      </c>
      <c r="BP390" s="21">
        <f t="shared" si="512"/>
        <v>284.50877416470252</v>
      </c>
      <c r="BQ390" s="21">
        <f t="shared" si="513"/>
        <v>245.38765602254372</v>
      </c>
      <c r="BR390" s="21">
        <f t="shared" si="514"/>
        <v>211.05339340434034</v>
      </c>
      <c r="BS390" s="21">
        <f t="shared" si="515"/>
        <v>181.03785018044647</v>
      </c>
      <c r="BT390" s="21">
        <f t="shared" si="516"/>
        <v>154.89452880019624</v>
      </c>
      <c r="BU390" s="21">
        <f t="shared" si="517"/>
        <v>132.20326938236036</v>
      </c>
      <c r="BV390" s="21">
        <f t="shared" si="518"/>
        <v>112.57324594860985</v>
      </c>
      <c r="BW390" s="21">
        <f t="shared" si="519"/>
        <v>95.64456963072918</v>
      </c>
      <c r="BX390" s="21">
        <f t="shared" si="520"/>
        <v>81.088780136752447</v>
      </c>
      <c r="BY390" s="21">
        <f t="shared" si="521"/>
        <v>68.608474554670323</v>
      </c>
      <c r="BZ390" s="21">
        <f t="shared" si="522"/>
        <v>57.936289149314696</v>
      </c>
      <c r="CA390" s="21">
        <f t="shared" si="523"/>
        <v>48.833416969712566</v>
      </c>
      <c r="CB390" s="21">
        <f t="shared" si="524"/>
        <v>41.087813074721872</v>
      </c>
      <c r="CC390" s="21">
        <f t="shared" si="525"/>
        <v>34.512210800428008</v>
      </c>
      <c r="CD390" s="21">
        <f t="shared" si="526"/>
        <v>28.942047176319917</v>
      </c>
      <c r="CE390" s="21">
        <f t="shared" si="527"/>
        <v>24.233373521675105</v>
      </c>
      <c r="CF390" s="21">
        <f t="shared" si="528"/>
        <v>20.260808395361213</v>
      </c>
      <c r="CG390" s="21">
        <f t="shared" si="529"/>
        <v>16.915574274474817</v>
      </c>
      <c r="CH390" s="21">
        <f t="shared" si="530"/>
        <v>14.103646353671357</v>
      </c>
      <c r="CI390" s="21">
        <f t="shared" si="531"/>
        <v>11.744031395813071</v>
      </c>
      <c r="CJ390" s="21">
        <f t="shared" si="532"/>
        <v>9.7671863093934395</v>
      </c>
      <c r="CK390" s="21">
        <f t="shared" si="533"/>
        <v>8.1135797690588589</v>
      </c>
      <c r="CL390" s="22">
        <f t="shared" si="534"/>
        <v>38.620469397352259</v>
      </c>
      <c r="CM390" s="20">
        <f t="shared" si="535"/>
        <v>4.4397937099397859</v>
      </c>
      <c r="CN390" s="21">
        <f t="shared" si="536"/>
        <v>4.5712593369242196</v>
      </c>
      <c r="CO390" s="21">
        <f t="shared" si="537"/>
        <v>8.3658565183611859</v>
      </c>
      <c r="CP390" s="21">
        <f t="shared" si="538"/>
        <v>14.593434861715846</v>
      </c>
      <c r="CQ390" s="21">
        <f t="shared" si="539"/>
        <v>24.355896744393817</v>
      </c>
      <c r="CR390" s="21">
        <f t="shared" si="540"/>
        <v>39.022383223831852</v>
      </c>
      <c r="CS390" s="21">
        <f t="shared" si="541"/>
        <v>60.201445619482648</v>
      </c>
      <c r="CT390" s="21">
        <f t="shared" si="542"/>
        <v>89.676359288230429</v>
      </c>
      <c r="CU390" s="21">
        <f t="shared" si="543"/>
        <v>129.30348176159288</v>
      </c>
      <c r="CV390" s="21">
        <f t="shared" si="544"/>
        <v>180.87915460879265</v>
      </c>
      <c r="CW390" s="21">
        <f t="shared" si="545"/>
        <v>245.98593844331288</v>
      </c>
      <c r="CX390" s="21">
        <f t="shared" si="546"/>
        <v>325.83297543454978</v>
      </c>
      <c r="CY390" s="21">
        <f t="shared" si="547"/>
        <v>421.10726666400876</v>
      </c>
      <c r="CZ390" s="21">
        <f t="shared" si="548"/>
        <v>531.85229599565787</v>
      </c>
      <c r="DA390" s="21">
        <f t="shared" si="549"/>
        <v>657.38782154581406</v>
      </c>
      <c r="DB390" s="21">
        <f t="shared" si="550"/>
        <v>796.280259901676</v>
      </c>
      <c r="DC390" s="21">
        <f t="shared" si="551"/>
        <v>946.36762919489854</v>
      </c>
      <c r="DD390" s="21">
        <f t="shared" si="552"/>
        <v>1104.8373154587705</v>
      </c>
      <c r="DE390" s="21">
        <f t="shared" si="553"/>
        <v>1268.3497521400666</v>
      </c>
      <c r="DF390" s="21">
        <f t="shared" si="554"/>
        <v>1433.1970587148744</v>
      </c>
      <c r="DG390" s="21">
        <f t="shared" si="555"/>
        <v>1595.4831413000204</v>
      </c>
      <c r="DH390" s="21">
        <f t="shared" si="556"/>
        <v>1751.3108362879582</v>
      </c>
      <c r="DI390" s="21">
        <f t="shared" si="557"/>
        <v>1896.9622737180684</v>
      </c>
      <c r="DJ390" s="21">
        <f t="shared" si="558"/>
        <v>2029.0604773399209</v>
      </c>
      <c r="DK390" s="21">
        <f t="shared" si="559"/>
        <v>2144.7029287132368</v>
      </c>
      <c r="DL390" s="21">
        <f t="shared" si="560"/>
        <v>2241.5609949972481</v>
      </c>
      <c r="DM390" s="21">
        <f t="shared" si="561"/>
        <v>2317.9423693894423</v>
      </c>
      <c r="DN390" s="21">
        <f t="shared" si="562"/>
        <v>2372.8166788980875</v>
      </c>
      <c r="DO390" s="21">
        <f t="shared" si="563"/>
        <v>2405.806943241872</v>
      </c>
      <c r="DP390" s="21">
        <f t="shared" si="564"/>
        <v>2417.1514825150971</v>
      </c>
      <c r="DQ390" s="21">
        <f t="shared" si="565"/>
        <v>2407.6421193992142</v>
      </c>
      <c r="DR390" s="21">
        <f t="shared" si="566"/>
        <v>2378.545127061112</v>
      </c>
      <c r="DS390" s="21">
        <f t="shared" si="567"/>
        <v>2331.5114132395438</v>
      </c>
      <c r="DT390" s="21">
        <f t="shared" si="568"/>
        <v>2268.4820146951597</v>
      </c>
      <c r="DU390" s="21">
        <f t="shared" si="569"/>
        <v>2191.5942292927098</v>
      </c>
      <c r="DV390" s="21">
        <f t="shared" si="570"/>
        <v>2103.0927600801347</v>
      </c>
      <c r="DW390" s="21">
        <f t="shared" si="571"/>
        <v>2005.2491996484064</v>
      </c>
      <c r="DX390" s="21">
        <f t="shared" si="572"/>
        <v>1900.2921377712416</v>
      </c>
      <c r="DY390" s="21">
        <f t="shared" si="573"/>
        <v>1790.3492026183749</v>
      </c>
      <c r="DZ390" s="21">
        <f t="shared" si="574"/>
        <v>1677.40149488006</v>
      </c>
      <c r="EA390" s="21">
        <f t="shared" si="575"/>
        <v>1563.2501733065887</v>
      </c>
      <c r="EB390" s="21">
        <f t="shared" si="576"/>
        <v>1449.4944101285314</v>
      </c>
      <c r="EC390" s="21">
        <f t="shared" si="577"/>
        <v>1337.5195523629886</v>
      </c>
      <c r="ED390" s="21">
        <f t="shared" si="578"/>
        <v>1228.4940869194436</v>
      </c>
      <c r="EE390" s="21">
        <f t="shared" si="579"/>
        <v>1123.373894118778</v>
      </c>
      <c r="EF390" s="21">
        <f t="shared" si="580"/>
        <v>1022.9122629345866</v>
      </c>
      <c r="EG390" s="21">
        <f t="shared" si="581"/>
        <v>927.67420838469604</v>
      </c>
      <c r="EH390" s="21">
        <f t="shared" si="582"/>
        <v>838.05375459744982</v>
      </c>
      <c r="EI390" s="21">
        <f t="shared" si="583"/>
        <v>754.2930059955562</v>
      </c>
      <c r="EJ390" s="21">
        <f t="shared" si="584"/>
        <v>676.50200669434707</v>
      </c>
      <c r="EK390" s="21">
        <f t="shared" si="585"/>
        <v>604.67857080164993</v>
      </c>
      <c r="EL390" s="21">
        <f t="shared" si="586"/>
        <v>538.72744335566097</v>
      </c>
      <c r="EM390" s="21">
        <f t="shared" si="587"/>
        <v>478.47831568159563</v>
      </c>
      <c r="EN390" s="21">
        <f t="shared" si="588"/>
        <v>423.70236520777701</v>
      </c>
      <c r="EO390" s="21">
        <f t="shared" si="589"/>
        <v>374.12711567445484</v>
      </c>
      <c r="EP390" s="21">
        <f t="shared" si="590"/>
        <v>329.44951836671765</v>
      </c>
      <c r="EQ390" s="21">
        <f t="shared" si="591"/>
        <v>289.34723900030224</v>
      </c>
      <c r="ER390" s="21">
        <f t="shared" si="592"/>
        <v>253.48819958440475</v>
      </c>
      <c r="ES390" s="21">
        <f t="shared" si="593"/>
        <v>221.53847198192545</v>
      </c>
      <c r="ET390" s="21">
        <f t="shared" si="594"/>
        <v>193.16865228812262</v>
      </c>
      <c r="EU390" s="21">
        <f t="shared" si="595"/>
        <v>168.0588649668467</v>
      </c>
      <c r="EV390" s="21">
        <f t="shared" si="596"/>
        <v>145.90255528286278</v>
      </c>
      <c r="EW390" s="21">
        <f t="shared" si="597"/>
        <v>126.40923014628005</v>
      </c>
      <c r="EX390" s="21">
        <f t="shared" si="598"/>
        <v>109.30630302320749</v>
      </c>
      <c r="EY390" s="21">
        <f t="shared" si="599"/>
        <v>94.340189777358361</v>
      </c>
      <c r="EZ390" s="21">
        <f t="shared" si="600"/>
        <v>81.276790639631372</v>
      </c>
      <c r="FA390" s="21">
        <f t="shared" si="601"/>
        <v>69.901480137186425</v>
      </c>
      <c r="FB390" s="21">
        <f t="shared" si="602"/>
        <v>60.018712686162104</v>
      </c>
      <c r="FC390" s="21">
        <f t="shared" si="603"/>
        <v>51.45133738168785</v>
      </c>
      <c r="FD390" s="21">
        <f t="shared" si="604"/>
        <v>44.03970182778675</v>
      </c>
      <c r="FE390" s="21">
        <f t="shared" si="605"/>
        <v>37.640612006551443</v>
      </c>
      <c r="FF390" s="22">
        <f t="shared" si="606"/>
        <v>210.66012846171847</v>
      </c>
    </row>
    <row r="391" spans="1:162" ht="15.5" x14ac:dyDescent="0.35">
      <c r="A391" s="4" t="s">
        <v>197</v>
      </c>
      <c r="B391" s="18">
        <f>[1]InputData!C184</f>
        <v>63130.80350194552</v>
      </c>
      <c r="C391" s="19">
        <f>'[1]Cenários obesidade'!B186</f>
        <v>27.99</v>
      </c>
      <c r="D391" s="19">
        <f>'[1]Cenários obesidade'!C186</f>
        <v>5.19</v>
      </c>
      <c r="E391" s="19">
        <f>'[1]Cenários obesidade'!D186</f>
        <v>30.788999999999998</v>
      </c>
      <c r="F391" s="19">
        <f>'[1]Cenários obesidade'!E186</f>
        <v>5.7089999999999996</v>
      </c>
      <c r="G391" s="20">
        <f t="shared" si="459"/>
        <v>3.3149453149097288</v>
      </c>
      <c r="H391" s="21">
        <f t="shared" si="460"/>
        <v>0.1838585794442755</v>
      </c>
      <c r="I391" s="20">
        <f t="shared" si="461"/>
        <v>3.4102554947140535</v>
      </c>
      <c r="J391" s="22">
        <f t="shared" si="462"/>
        <v>0.1838585794442755</v>
      </c>
      <c r="K391" s="20">
        <f t="shared" si="463"/>
        <v>30.423392277250336</v>
      </c>
      <c r="L391" s="21">
        <f t="shared" si="464"/>
        <v>26.173159024576773</v>
      </c>
      <c r="M391" s="21">
        <f t="shared" si="465"/>
        <v>43.756369590798847</v>
      </c>
      <c r="N391" s="21">
        <f t="shared" si="466"/>
        <v>69.921205688734403</v>
      </c>
      <c r="O391" s="21">
        <f t="shared" si="467"/>
        <v>107.18016247192828</v>
      </c>
      <c r="P391" s="21"/>
      <c r="Q391" s="21">
        <f t="shared" si="468"/>
        <v>158.10875858112621</v>
      </c>
      <c r="R391" s="21">
        <f t="shared" si="469"/>
        <v>225.10951675976264</v>
      </c>
      <c r="S391" s="21"/>
      <c r="T391" s="21">
        <f t="shared" si="470"/>
        <v>310.14693296839999</v>
      </c>
      <c r="U391" s="21">
        <f t="shared" si="471"/>
        <v>414.48547136413282</v>
      </c>
      <c r="V391" s="21"/>
      <c r="W391" s="21">
        <f t="shared" si="472"/>
        <v>538.46473316106801</v>
      </c>
      <c r="X391" s="21">
        <f t="shared" si="473"/>
        <v>681.34233781607747</v>
      </c>
      <c r="Y391" s="21"/>
      <c r="Z391" s="21">
        <f t="shared" si="474"/>
        <v>841.22654758975079</v>
      </c>
      <c r="AA391" s="21">
        <f t="shared" si="475"/>
        <v>1015.1089885268391</v>
      </c>
      <c r="AB391" s="21"/>
      <c r="AC391" s="21">
        <f t="shared" si="476"/>
        <v>1198.9951327595948</v>
      </c>
      <c r="AD391" s="21">
        <f t="shared" si="477"/>
        <v>1388.1186101199203</v>
      </c>
      <c r="AE391" s="21"/>
      <c r="AF391" s="21">
        <f t="shared" si="478"/>
        <v>1577.2165597832538</v>
      </c>
      <c r="AG391" s="21">
        <f t="shared" si="479"/>
        <v>1760.8380827099943</v>
      </c>
      <c r="AH391" s="21"/>
      <c r="AI391" s="21">
        <f t="shared" si="480"/>
        <v>1933.6566499876901</v>
      </c>
      <c r="AJ391" s="21">
        <f t="shared" si="481"/>
        <v>2090.7596641811679</v>
      </c>
      <c r="AK391" s="21"/>
      <c r="AL391" s="21">
        <f t="shared" si="482"/>
        <v>2227.8934195196125</v>
      </c>
      <c r="AM391" s="21">
        <f t="shared" si="483"/>
        <v>2341.6483996324187</v>
      </c>
      <c r="AN391" s="21">
        <f t="shared" si="484"/>
        <v>2429.5771111744671</v>
      </c>
      <c r="AO391" s="21">
        <f t="shared" si="485"/>
        <v>2490.2435445666097</v>
      </c>
      <c r="AP391" s="21">
        <f t="shared" si="486"/>
        <v>2523.2091864995432</v>
      </c>
      <c r="AQ391" s="21">
        <f t="shared" si="487"/>
        <v>2528.9648670058918</v>
      </c>
      <c r="AR391" s="21">
        <f t="shared" si="488"/>
        <v>2508.8204548657468</v>
      </c>
      <c r="AS391" s="21">
        <f t="shared" si="489"/>
        <v>2464.7655845205013</v>
      </c>
      <c r="AT391" s="21">
        <f t="shared" si="490"/>
        <v>2399.314425833828</v>
      </c>
      <c r="AU391" s="21">
        <f t="shared" si="491"/>
        <v>2315.3463042312328</v>
      </c>
      <c r="AV391" s="21">
        <f t="shared" si="492"/>
        <v>2215.9520826938137</v>
      </c>
      <c r="AW391" s="21">
        <f t="shared" si="493"/>
        <v>2104.2939532888331</v>
      </c>
      <c r="AX391" s="21">
        <f t="shared" si="494"/>
        <v>1983.4839329902516</v>
      </c>
      <c r="AY391" s="21">
        <f t="shared" si="495"/>
        <v>1856.4841325809814</v>
      </c>
      <c r="AZ391" s="21">
        <f t="shared" si="496"/>
        <v>1726.0299174029713</v>
      </c>
      <c r="BA391" s="21">
        <f t="shared" si="497"/>
        <v>1594.5754904270743</v>
      </c>
      <c r="BB391" s="21">
        <f t="shared" si="498"/>
        <v>1464.26023370434</v>
      </c>
      <c r="BC391" s="21">
        <f t="shared" si="499"/>
        <v>1336.8933344122893</v>
      </c>
      <c r="BD391" s="21">
        <f t="shared" si="500"/>
        <v>1213.9537582950134</v>
      </c>
      <c r="BE391" s="21">
        <f t="shared" si="501"/>
        <v>1096.6024610391325</v>
      </c>
      <c r="BF391" s="21">
        <f t="shared" si="502"/>
        <v>985.70378429357993</v>
      </c>
      <c r="BG391" s="21">
        <f t="shared" si="503"/>
        <v>881.85320490823995</v>
      </c>
      <c r="BH391" s="21">
        <f t="shared" si="504"/>
        <v>785.40893593790668</v>
      </c>
      <c r="BI391" s="21">
        <f t="shared" si="505"/>
        <v>696.52526668329267</v>
      </c>
      <c r="BJ391" s="21">
        <f t="shared" si="506"/>
        <v>615.18593683233235</v>
      </c>
      <c r="BK391" s="21">
        <f t="shared" si="507"/>
        <v>541.23623676347199</v>
      </c>
      <c r="BL391" s="21">
        <f t="shared" si="508"/>
        <v>474.41289156632894</v>
      </c>
      <c r="BM391" s="21">
        <f t="shared" si="509"/>
        <v>414.37110752374986</v>
      </c>
      <c r="BN391" s="21">
        <f t="shared" si="510"/>
        <v>360.70843036268872</v>
      </c>
      <c r="BO391" s="21">
        <f t="shared" si="511"/>
        <v>312.98528315721006</v>
      </c>
      <c r="BP391" s="21">
        <f t="shared" si="512"/>
        <v>270.74222057608785</v>
      </c>
      <c r="BQ391" s="21">
        <f t="shared" si="513"/>
        <v>233.51405976338833</v>
      </c>
      <c r="BR391" s="21">
        <f t="shared" si="514"/>
        <v>200.84113243316256</v>
      </c>
      <c r="BS391" s="21">
        <f t="shared" si="515"/>
        <v>172.27795420397322</v>
      </c>
      <c r="BT391" s="21">
        <f t="shared" si="516"/>
        <v>147.39963224534799</v>
      </c>
      <c r="BU391" s="21">
        <f t="shared" si="517"/>
        <v>125.80633699289127</v>
      </c>
      <c r="BV391" s="21">
        <f t="shared" si="518"/>
        <v>107.12615340270935</v>
      </c>
      <c r="BW391" s="21">
        <f t="shared" si="519"/>
        <v>91.016606584080975</v>
      </c>
      <c r="BX391" s="21">
        <f t="shared" si="520"/>
        <v>77.165129484974088</v>
      </c>
      <c r="BY391" s="21">
        <f t="shared" si="521"/>
        <v>65.288709656863688</v>
      </c>
      <c r="BZ391" s="21">
        <f t="shared" si="522"/>
        <v>55.132920319509132</v>
      </c>
      <c r="CA391" s="21">
        <f t="shared" si="523"/>
        <v>46.470509696984529</v>
      </c>
      <c r="CB391" s="21">
        <f t="shared" si="524"/>
        <v>39.099693087235323</v>
      </c>
      <c r="CC391" s="21">
        <f t="shared" si="525"/>
        <v>32.842265116536325</v>
      </c>
      <c r="CD391" s="21">
        <f t="shared" si="526"/>
        <v>27.541625538756044</v>
      </c>
      <c r="CE391" s="21">
        <f t="shared" si="527"/>
        <v>23.060790931916628</v>
      </c>
      <c r="CF391" s="21">
        <f t="shared" si="528"/>
        <v>19.280446698811474</v>
      </c>
      <c r="CG391" s="21">
        <f t="shared" si="529"/>
        <v>16.097078745064742</v>
      </c>
      <c r="CH391" s="21">
        <f t="shared" si="530"/>
        <v>13.421211852687255</v>
      </c>
      <c r="CI391" s="21">
        <f t="shared" si="531"/>
        <v>11.175771812144694</v>
      </c>
      <c r="CJ391" s="21">
        <f t="shared" si="532"/>
        <v>9.2945805202292391</v>
      </c>
      <c r="CK391" s="21">
        <f t="shared" si="533"/>
        <v>7.7209871995882668</v>
      </c>
      <c r="CL391" s="22">
        <f t="shared" si="534"/>
        <v>36.751737007157786</v>
      </c>
      <c r="CM391" s="20">
        <f t="shared" si="535"/>
        <v>4.2249649820394728</v>
      </c>
      <c r="CN391" s="21">
        <f t="shared" si="536"/>
        <v>4.3500693690085308</v>
      </c>
      <c r="CO391" s="21">
        <f t="shared" si="537"/>
        <v>7.9610570094082238</v>
      </c>
      <c r="CP391" s="21">
        <f t="shared" si="538"/>
        <v>13.887300916794109</v>
      </c>
      <c r="CQ391" s="21">
        <f t="shared" si="539"/>
        <v>23.177385611600563</v>
      </c>
      <c r="CR391" s="21">
        <f t="shared" si="540"/>
        <v>37.13420339042063</v>
      </c>
      <c r="CS391" s="21">
        <f t="shared" si="541"/>
        <v>57.288472444346382</v>
      </c>
      <c r="CT391" s="21">
        <f t="shared" si="542"/>
        <v>85.33718061299345</v>
      </c>
      <c r="CU391" s="21">
        <f t="shared" si="543"/>
        <v>123.04686167635448</v>
      </c>
      <c r="CV391" s="21">
        <f t="shared" si="544"/>
        <v>172.12693745030265</v>
      </c>
      <c r="CW391" s="21">
        <f t="shared" si="545"/>
        <v>234.08339303476544</v>
      </c>
      <c r="CX391" s="21">
        <f t="shared" si="546"/>
        <v>310.06686371997472</v>
      </c>
      <c r="CY391" s="21">
        <f t="shared" si="547"/>
        <v>400.73110859962117</v>
      </c>
      <c r="CZ391" s="21">
        <f t="shared" si="548"/>
        <v>506.11750747973883</v>
      </c>
      <c r="DA391" s="21">
        <f t="shared" si="549"/>
        <v>625.57873340650031</v>
      </c>
      <c r="DB391" s="21">
        <f t="shared" si="550"/>
        <v>757.7505699064335</v>
      </c>
      <c r="DC391" s="21">
        <f t="shared" si="551"/>
        <v>900.57564713708064</v>
      </c>
      <c r="DD391" s="21">
        <f t="shared" si="552"/>
        <v>1051.3774453559267</v>
      </c>
      <c r="DE391" s="21">
        <f t="shared" si="553"/>
        <v>1206.9779899397404</v>
      </c>
      <c r="DF391" s="21">
        <f t="shared" si="554"/>
        <v>1363.848813938348</v>
      </c>
      <c r="DG391" s="21">
        <f t="shared" si="555"/>
        <v>1518.2823441403418</v>
      </c>
      <c r="DH391" s="21">
        <f t="shared" si="556"/>
        <v>1666.5699893707986</v>
      </c>
      <c r="DI391" s="21">
        <f t="shared" si="557"/>
        <v>1805.1737766026777</v>
      </c>
      <c r="DJ391" s="21">
        <f t="shared" si="558"/>
        <v>1930.8801316621825</v>
      </c>
      <c r="DK391" s="21">
        <f t="shared" si="559"/>
        <v>2040.9269805496926</v>
      </c>
      <c r="DL391" s="21">
        <f t="shared" si="560"/>
        <v>2133.0983662070585</v>
      </c>
      <c r="DM391" s="21">
        <f t="shared" si="561"/>
        <v>2205.7838676447914</v>
      </c>
      <c r="DN391" s="21">
        <f t="shared" si="562"/>
        <v>2258.0029686288244</v>
      </c>
      <c r="DO391" s="21">
        <f t="shared" si="563"/>
        <v>2289.3969298592006</v>
      </c>
      <c r="DP391" s="21">
        <f t="shared" si="564"/>
        <v>2300.1925398127532</v>
      </c>
      <c r="DQ391" s="21">
        <f t="shared" si="565"/>
        <v>2291.1433071702195</v>
      </c>
      <c r="DR391" s="21">
        <f t="shared" si="566"/>
        <v>2263.4542338162191</v>
      </c>
      <c r="DS391" s="21">
        <f t="shared" si="567"/>
        <v>2218.6963448569845</v>
      </c>
      <c r="DT391" s="21">
        <f t="shared" si="568"/>
        <v>2158.7167559195868</v>
      </c>
      <c r="DU391" s="21">
        <f t="shared" si="569"/>
        <v>2085.5493472301587</v>
      </c>
      <c r="DV391" s="21">
        <f t="shared" si="570"/>
        <v>2001.3302071730311</v>
      </c>
      <c r="DW391" s="21">
        <f t="shared" si="571"/>
        <v>1908.2210125686443</v>
      </c>
      <c r="DX391" s="21">
        <f t="shared" si="572"/>
        <v>1808.3425182016651</v>
      </c>
      <c r="DY391" s="21">
        <f t="shared" si="573"/>
        <v>1703.7194024916789</v>
      </c>
      <c r="DZ391" s="21">
        <f t="shared" si="574"/>
        <v>1596.2369064181214</v>
      </c>
      <c r="EA391" s="21">
        <f t="shared" si="575"/>
        <v>1487.6090358885278</v>
      </c>
      <c r="EB391" s="21">
        <f t="shared" si="576"/>
        <v>1379.3575838319894</v>
      </c>
      <c r="EC391" s="21">
        <f t="shared" si="577"/>
        <v>1272.8008643454245</v>
      </c>
      <c r="ED391" s="21">
        <f t="shared" si="578"/>
        <v>1169.0508246491477</v>
      </c>
      <c r="EE391" s="21">
        <f t="shared" si="579"/>
        <v>1069.0170927904499</v>
      </c>
      <c r="EF391" s="21">
        <f t="shared" si="580"/>
        <v>973.41650827646129</v>
      </c>
      <c r="EG391" s="21">
        <f t="shared" si="581"/>
        <v>882.78674668866222</v>
      </c>
      <c r="EH391" s="21">
        <f t="shared" si="582"/>
        <v>797.50276647176656</v>
      </c>
      <c r="EI391" s="21">
        <f t="shared" si="583"/>
        <v>717.79495731835175</v>
      </c>
      <c r="EJ391" s="21">
        <f t="shared" si="584"/>
        <v>643.76803862849147</v>
      </c>
      <c r="EK391" s="21">
        <f t="shared" si="585"/>
        <v>575.41993027898934</v>
      </c>
      <c r="EL391" s="21">
        <f t="shared" si="586"/>
        <v>512.65998641909664</v>
      </c>
      <c r="EM391" s="21">
        <f t="shared" si="587"/>
        <v>455.32613911635707</v>
      </c>
      <c r="EN391" s="21">
        <f t="shared" si="588"/>
        <v>403.20063785901351</v>
      </c>
      <c r="EO391" s="21">
        <f t="shared" si="589"/>
        <v>356.02419072246505</v>
      </c>
      <c r="EP391" s="21">
        <f t="shared" si="590"/>
        <v>313.50841263929578</v>
      </c>
      <c r="EQ391" s="21">
        <f t="shared" si="591"/>
        <v>275.34656614544883</v>
      </c>
      <c r="ER391" s="21">
        <f t="shared" si="592"/>
        <v>241.22264153999802</v>
      </c>
      <c r="ES391" s="21">
        <f t="shared" si="593"/>
        <v>210.81886849892902</v>
      </c>
      <c r="ET391" s="21">
        <f t="shared" si="594"/>
        <v>183.82178201611666</v>
      </c>
      <c r="EU391" s="21">
        <f t="shared" si="595"/>
        <v>159.92698440393471</v>
      </c>
      <c r="EV391" s="21">
        <f t="shared" si="596"/>
        <v>138.84275422078875</v>
      </c>
      <c r="EW391" s="21">
        <f t="shared" si="597"/>
        <v>120.29265449404068</v>
      </c>
      <c r="EX391" s="21">
        <f t="shared" si="598"/>
        <v>104.01728836079421</v>
      </c>
      <c r="EY391" s="21">
        <f t="shared" si="599"/>
        <v>89.775341884905515</v>
      </c>
      <c r="EZ391" s="21">
        <f t="shared" si="600"/>
        <v>77.344042705455649</v>
      </c>
      <c r="FA391" s="21">
        <f t="shared" si="601"/>
        <v>66.519150453129001</v>
      </c>
      <c r="FB391" s="21">
        <f t="shared" si="602"/>
        <v>57.114581427154249</v>
      </c>
      <c r="FC391" s="21">
        <f t="shared" si="603"/>
        <v>48.961756540638426</v>
      </c>
      <c r="FD391" s="21">
        <f t="shared" si="604"/>
        <v>41.908748513538995</v>
      </c>
      <c r="FE391" s="21">
        <f t="shared" si="605"/>
        <v>35.819292070750556</v>
      </c>
      <c r="FF391" s="22">
        <f t="shared" si="606"/>
        <v>200.46689643937722</v>
      </c>
    </row>
    <row r="392" spans="1:162" ht="15.5" x14ac:dyDescent="0.35">
      <c r="A392" s="4" t="s">
        <v>198</v>
      </c>
      <c r="B392" s="18">
        <f>[1]InputData!C185</f>
        <v>53500.680933852142</v>
      </c>
      <c r="C392" s="19">
        <f>'[1]Cenários obesidade'!B187</f>
        <v>27.99</v>
      </c>
      <c r="D392" s="19">
        <f>'[1]Cenários obesidade'!C187</f>
        <v>5.19</v>
      </c>
      <c r="E392" s="19">
        <f>'[1]Cenários obesidade'!D187</f>
        <v>30.788999999999998</v>
      </c>
      <c r="F392" s="19">
        <f>'[1]Cenários obesidade'!E187</f>
        <v>5.7089999999999996</v>
      </c>
      <c r="G392" s="20">
        <f t="shared" si="459"/>
        <v>3.3149453149097288</v>
      </c>
      <c r="H392" s="21">
        <f t="shared" si="460"/>
        <v>0.1838585794442755</v>
      </c>
      <c r="I392" s="20">
        <f t="shared" si="461"/>
        <v>3.4102554947140535</v>
      </c>
      <c r="J392" s="22">
        <f t="shared" si="462"/>
        <v>0.1838585794442755</v>
      </c>
      <c r="K392" s="20">
        <f t="shared" si="463"/>
        <v>25.782535828178254</v>
      </c>
      <c r="L392" s="21">
        <f t="shared" si="464"/>
        <v>22.180643241166759</v>
      </c>
      <c r="M392" s="21">
        <f t="shared" si="465"/>
        <v>37.081669144744794</v>
      </c>
      <c r="N392" s="21">
        <f t="shared" si="466"/>
        <v>59.2552590582495</v>
      </c>
      <c r="O392" s="21">
        <f t="shared" si="467"/>
        <v>90.830646162651107</v>
      </c>
      <c r="P392" s="21"/>
      <c r="Q392" s="21">
        <f t="shared" si="468"/>
        <v>133.99047337383578</v>
      </c>
      <c r="R392" s="21">
        <f t="shared" si="469"/>
        <v>190.77077691505309</v>
      </c>
      <c r="S392" s="21"/>
      <c r="T392" s="21">
        <f t="shared" si="470"/>
        <v>262.83638387152547</v>
      </c>
      <c r="U392" s="21">
        <f t="shared" si="471"/>
        <v>351.25887403740074</v>
      </c>
      <c r="V392" s="21"/>
      <c r="W392" s="21">
        <f t="shared" si="472"/>
        <v>456.32604505175266</v>
      </c>
      <c r="X392" s="21">
        <f t="shared" si="473"/>
        <v>577.40876086108267</v>
      </c>
      <c r="Y392" s="21"/>
      <c r="Z392" s="21">
        <f t="shared" si="474"/>
        <v>712.90385388961931</v>
      </c>
      <c r="AA392" s="21">
        <f t="shared" si="475"/>
        <v>860.26185468376207</v>
      </c>
      <c r="AB392" s="21"/>
      <c r="AC392" s="21">
        <f t="shared" si="476"/>
        <v>1016.0975701352498</v>
      </c>
      <c r="AD392" s="21">
        <f t="shared" si="477"/>
        <v>1176.371703491458</v>
      </c>
      <c r="AE392" s="21"/>
      <c r="AF392" s="21">
        <f t="shared" si="478"/>
        <v>1336.6242032061473</v>
      </c>
      <c r="AG392" s="21">
        <f t="shared" si="479"/>
        <v>1492.2356633135546</v>
      </c>
      <c r="AH392" s="21"/>
      <c r="AI392" s="21">
        <f t="shared" si="480"/>
        <v>1638.6920762607544</v>
      </c>
      <c r="AJ392" s="21">
        <f t="shared" si="481"/>
        <v>1771.8302238823458</v>
      </c>
      <c r="AK392" s="21"/>
      <c r="AL392" s="21">
        <f t="shared" si="482"/>
        <v>1888.0452707793327</v>
      </c>
      <c r="AM392" s="21">
        <f t="shared" si="483"/>
        <v>1984.44779629866</v>
      </c>
      <c r="AN392" s="21">
        <f t="shared" si="484"/>
        <v>2058.9636535376844</v>
      </c>
      <c r="AO392" s="21">
        <f t="shared" si="485"/>
        <v>2110.3758852259407</v>
      </c>
      <c r="AP392" s="21">
        <f t="shared" si="486"/>
        <v>2138.3128699148674</v>
      </c>
      <c r="AQ392" s="21">
        <f t="shared" si="487"/>
        <v>2143.1905652592304</v>
      </c>
      <c r="AR392" s="21">
        <f t="shared" si="488"/>
        <v>2126.1190295472434</v>
      </c>
      <c r="AS392" s="21">
        <f t="shared" si="489"/>
        <v>2088.7843936614418</v>
      </c>
      <c r="AT392" s="21">
        <f t="shared" si="490"/>
        <v>2033.3173100286681</v>
      </c>
      <c r="AU392" s="21">
        <f t="shared" si="491"/>
        <v>1962.1578849417231</v>
      </c>
      <c r="AV392" s="21">
        <f t="shared" si="492"/>
        <v>1877.9254938083168</v>
      </c>
      <c r="AW392" s="21">
        <f t="shared" si="493"/>
        <v>1783.2999604142653</v>
      </c>
      <c r="AX392" s="21">
        <f t="shared" si="494"/>
        <v>1680.9185872798744</v>
      </c>
      <c r="AY392" s="21">
        <f t="shared" si="495"/>
        <v>1573.2916377804929</v>
      </c>
      <c r="AZ392" s="21">
        <f t="shared" si="496"/>
        <v>1462.7372181381113</v>
      </c>
      <c r="BA392" s="21">
        <f t="shared" si="497"/>
        <v>1351.3351613788766</v>
      </c>
      <c r="BB392" s="21">
        <f t="shared" si="498"/>
        <v>1240.8985031392713</v>
      </c>
      <c r="BC392" s="21">
        <f t="shared" si="499"/>
        <v>1132.9604528917707</v>
      </c>
      <c r="BD392" s="21">
        <f t="shared" si="500"/>
        <v>1028.7743714364522</v>
      </c>
      <c r="BE392" s="21">
        <f t="shared" si="501"/>
        <v>929.32411952468874</v>
      </c>
      <c r="BF392" s="21">
        <f t="shared" si="502"/>
        <v>835.34219007930506</v>
      </c>
      <c r="BG392" s="21">
        <f t="shared" si="503"/>
        <v>747.33322449850846</v>
      </c>
      <c r="BH392" s="21">
        <f t="shared" si="504"/>
        <v>665.6007931677176</v>
      </c>
      <c r="BI392" s="21">
        <f t="shared" si="505"/>
        <v>590.27564973160406</v>
      </c>
      <c r="BJ392" s="21">
        <f t="shared" si="506"/>
        <v>521.34401426468844</v>
      </c>
      <c r="BK392" s="21">
        <f t="shared" si="507"/>
        <v>458.67477691819664</v>
      </c>
      <c r="BL392" s="21">
        <f t="shared" si="508"/>
        <v>402.04482336129576</v>
      </c>
      <c r="BM392" s="21">
        <f t="shared" si="509"/>
        <v>351.1619555286016</v>
      </c>
      <c r="BN392" s="21">
        <f t="shared" si="510"/>
        <v>305.68511047685485</v>
      </c>
      <c r="BO392" s="21">
        <f t="shared" si="511"/>
        <v>265.24176538746616</v>
      </c>
      <c r="BP392" s="21">
        <f t="shared" si="512"/>
        <v>229.44255981024395</v>
      </c>
      <c r="BQ392" s="21">
        <f t="shared" si="513"/>
        <v>197.89327098592233</v>
      </c>
      <c r="BR392" s="21">
        <f t="shared" si="514"/>
        <v>170.20434951962932</v>
      </c>
      <c r="BS392" s="21">
        <f t="shared" si="515"/>
        <v>145.9982662745536</v>
      </c>
      <c r="BT392" s="21">
        <f t="shared" si="516"/>
        <v>124.9149425808034</v>
      </c>
      <c r="BU392" s="21">
        <f t="shared" si="517"/>
        <v>106.61553982448415</v>
      </c>
      <c r="BV392" s="21">
        <f t="shared" si="518"/>
        <v>90.784875765007939</v>
      </c>
      <c r="BW392" s="21">
        <f t="shared" si="519"/>
        <v>77.132717444136432</v>
      </c>
      <c r="BX392" s="21">
        <f t="shared" si="520"/>
        <v>65.394177529639066</v>
      </c>
      <c r="BY392" s="21">
        <f t="shared" si="521"/>
        <v>55.32941496344381</v>
      </c>
      <c r="BZ392" s="21">
        <f t="shared" si="522"/>
        <v>46.722813830092491</v>
      </c>
      <c r="CA392" s="21">
        <f t="shared" si="523"/>
        <v>39.381787878800452</v>
      </c>
      <c r="CB392" s="21">
        <f t="shared" si="524"/>
        <v>33.135333124775698</v>
      </c>
      <c r="CC392" s="21">
        <f t="shared" si="525"/>
        <v>27.832428064861297</v>
      </c>
      <c r="CD392" s="21">
        <f t="shared" si="526"/>
        <v>23.340360626064449</v>
      </c>
      <c r="CE392" s="21">
        <f t="shared" si="527"/>
        <v>19.543043162641212</v>
      </c>
      <c r="CF392" s="21">
        <f t="shared" si="528"/>
        <v>16.339361609162268</v>
      </c>
      <c r="CG392" s="21">
        <f t="shared" si="529"/>
        <v>13.641592156834529</v>
      </c>
      <c r="CH392" s="21">
        <f t="shared" si="530"/>
        <v>11.373908349734965</v>
      </c>
      <c r="CI392" s="21">
        <f t="shared" si="531"/>
        <v>9.4709930611395716</v>
      </c>
      <c r="CJ392" s="21">
        <f t="shared" si="532"/>
        <v>7.8767631527366442</v>
      </c>
      <c r="CK392" s="21">
        <f t="shared" si="533"/>
        <v>6.5432094911764977</v>
      </c>
      <c r="CL392" s="22">
        <f t="shared" si="534"/>
        <v>31.1455398365744</v>
      </c>
      <c r="CM392" s="20">
        <f t="shared" si="535"/>
        <v>3.5804787983385369</v>
      </c>
      <c r="CN392" s="21">
        <f t="shared" si="536"/>
        <v>3.6864994652614671</v>
      </c>
      <c r="CO392" s="21">
        <f t="shared" si="537"/>
        <v>6.7466584825493436</v>
      </c>
      <c r="CP392" s="21">
        <f t="shared" si="538"/>
        <v>11.768899082028907</v>
      </c>
      <c r="CQ392" s="21">
        <f t="shared" si="539"/>
        <v>19.641852213220819</v>
      </c>
      <c r="CR392" s="21">
        <f t="shared" si="540"/>
        <v>31.469663890186979</v>
      </c>
      <c r="CS392" s="21">
        <f t="shared" si="541"/>
        <v>48.549552918937614</v>
      </c>
      <c r="CT392" s="21">
        <f t="shared" si="542"/>
        <v>72.319644587282596</v>
      </c>
      <c r="CU392" s="21">
        <f t="shared" si="543"/>
        <v>104.27700142063939</v>
      </c>
      <c r="CV392" s="21">
        <f t="shared" si="544"/>
        <v>145.87028597483277</v>
      </c>
      <c r="CW392" s="21">
        <f t="shared" si="545"/>
        <v>198.37575680912326</v>
      </c>
      <c r="CX392" s="21">
        <f t="shared" si="546"/>
        <v>262.76852857624982</v>
      </c>
      <c r="CY392" s="21">
        <f t="shared" si="547"/>
        <v>339.60263440645866</v>
      </c>
      <c r="CZ392" s="21">
        <f t="shared" si="548"/>
        <v>428.91314193198212</v>
      </c>
      <c r="DA392" s="21">
        <f t="shared" si="549"/>
        <v>530.15146898855971</v>
      </c>
      <c r="DB392" s="21">
        <f t="shared" si="550"/>
        <v>642.16149992070643</v>
      </c>
      <c r="DC392" s="21">
        <f t="shared" si="551"/>
        <v>763.19970096362783</v>
      </c>
      <c r="DD392" s="21">
        <f t="shared" si="552"/>
        <v>890.9978350473956</v>
      </c>
      <c r="DE392" s="21">
        <f t="shared" si="553"/>
        <v>1022.8627033387633</v>
      </c>
      <c r="DF392" s="21">
        <f t="shared" si="554"/>
        <v>1155.8040796087696</v>
      </c>
      <c r="DG392" s="21">
        <f t="shared" si="555"/>
        <v>1286.6799526613067</v>
      </c>
      <c r="DH392" s="21">
        <f t="shared" si="556"/>
        <v>1412.3474486193209</v>
      </c>
      <c r="DI392" s="21">
        <f t="shared" si="557"/>
        <v>1529.8082852565067</v>
      </c>
      <c r="DJ392" s="21">
        <f t="shared" si="558"/>
        <v>1636.3390946289685</v>
      </c>
      <c r="DK392" s="21">
        <f t="shared" si="559"/>
        <v>1729.5991360590619</v>
      </c>
      <c r="DL392" s="21">
        <f t="shared" si="560"/>
        <v>1807.7104798364903</v>
      </c>
      <c r="DM392" s="21">
        <f t="shared" si="561"/>
        <v>1869.3083624108406</v>
      </c>
      <c r="DN392" s="21">
        <f t="shared" si="562"/>
        <v>1913.5618378210381</v>
      </c>
      <c r="DO392" s="21">
        <f t="shared" si="563"/>
        <v>1940.1668897111872</v>
      </c>
      <c r="DP392" s="21">
        <f t="shared" si="564"/>
        <v>1949.3157117057235</v>
      </c>
      <c r="DQ392" s="21">
        <f t="shared" si="565"/>
        <v>1941.6468704832371</v>
      </c>
      <c r="DR392" s="21">
        <f t="shared" si="566"/>
        <v>1918.1815540815419</v>
      </c>
      <c r="DS392" s="21">
        <f t="shared" si="567"/>
        <v>1880.2511397093092</v>
      </c>
      <c r="DT392" s="21">
        <f t="shared" si="568"/>
        <v>1829.4209795928705</v>
      </c>
      <c r="DU392" s="21">
        <f t="shared" si="569"/>
        <v>1767.4147010425077</v>
      </c>
      <c r="DV392" s="21">
        <f t="shared" si="570"/>
        <v>1696.0425484517216</v>
      </c>
      <c r="DW392" s="21">
        <f t="shared" si="571"/>
        <v>1617.1364513293597</v>
      </c>
      <c r="DX392" s="21">
        <f t="shared" si="572"/>
        <v>1532.4936594929366</v>
      </c>
      <c r="DY392" s="21">
        <f t="shared" si="573"/>
        <v>1443.8300021115924</v>
      </c>
      <c r="DZ392" s="21">
        <f t="shared" si="574"/>
        <v>1352.7431410323063</v>
      </c>
      <c r="EA392" s="21">
        <f t="shared" si="575"/>
        <v>1260.6856236343458</v>
      </c>
      <c r="EB392" s="21">
        <f t="shared" si="576"/>
        <v>1168.9471049423639</v>
      </c>
      <c r="EC392" s="21">
        <f t="shared" si="577"/>
        <v>1078.6448002927327</v>
      </c>
      <c r="ED392" s="21">
        <f t="shared" si="578"/>
        <v>990.72103783826083</v>
      </c>
      <c r="EE392" s="21">
        <f t="shared" si="579"/>
        <v>905.94668880546612</v>
      </c>
      <c r="EF392" s="21">
        <f t="shared" si="580"/>
        <v>824.92924430208586</v>
      </c>
      <c r="EG392" s="21">
        <f t="shared" si="581"/>
        <v>748.12436160056131</v>
      </c>
      <c r="EH392" s="21">
        <f t="shared" si="582"/>
        <v>675.84980209471757</v>
      </c>
      <c r="EI392" s="21">
        <f t="shared" si="583"/>
        <v>608.30081128673885</v>
      </c>
      <c r="EJ392" s="21">
        <f t="shared" si="584"/>
        <v>545.56613443092499</v>
      </c>
      <c r="EK392" s="21">
        <f t="shared" si="585"/>
        <v>487.64400871100798</v>
      </c>
      <c r="EL392" s="21">
        <f t="shared" si="586"/>
        <v>434.45761560940394</v>
      </c>
      <c r="EM392" s="21">
        <f t="shared" si="587"/>
        <v>385.86960942064161</v>
      </c>
      <c r="EN392" s="21">
        <f t="shared" si="588"/>
        <v>341.69545581272337</v>
      </c>
      <c r="EO392" s="21">
        <f t="shared" si="589"/>
        <v>301.71541586649585</v>
      </c>
      <c r="EP392" s="21">
        <f t="shared" si="590"/>
        <v>265.68509545703034</v>
      </c>
      <c r="EQ392" s="21">
        <f t="shared" si="591"/>
        <v>233.34454758088887</v>
      </c>
      <c r="ER392" s="21">
        <f t="shared" si="592"/>
        <v>204.42596740677803</v>
      </c>
      <c r="ES392" s="21">
        <f t="shared" si="593"/>
        <v>178.66005804993989</v>
      </c>
      <c r="ET392" s="21">
        <f t="shared" si="594"/>
        <v>155.78117120009887</v>
      </c>
      <c r="EU392" s="21">
        <f t="shared" si="595"/>
        <v>135.53134271519892</v>
      </c>
      <c r="EV392" s="21">
        <f t="shared" si="596"/>
        <v>117.66335103456674</v>
      </c>
      <c r="EW392" s="21">
        <f t="shared" si="597"/>
        <v>101.94292753732262</v>
      </c>
      <c r="EX392" s="21">
        <f t="shared" si="598"/>
        <v>88.150244373554415</v>
      </c>
      <c r="EY392" s="21">
        <f t="shared" si="599"/>
        <v>76.080798207547048</v>
      </c>
      <c r="EZ392" s="21">
        <f t="shared" si="600"/>
        <v>65.545798902928524</v>
      </c>
      <c r="FA392" s="21">
        <f t="shared" si="601"/>
        <v>56.372161400956792</v>
      </c>
      <c r="FB392" s="21">
        <f t="shared" si="602"/>
        <v>48.402187650130728</v>
      </c>
      <c r="FC392" s="21">
        <f t="shared" si="603"/>
        <v>41.493014017490196</v>
      </c>
      <c r="FD392" s="21">
        <f t="shared" si="604"/>
        <v>35.515888570795759</v>
      </c>
      <c r="FE392" s="21">
        <f t="shared" si="605"/>
        <v>30.355332263347933</v>
      </c>
      <c r="FF392" s="22">
        <f t="shared" si="606"/>
        <v>169.88720037235359</v>
      </c>
    </row>
    <row r="393" spans="1:162" ht="15.5" x14ac:dyDescent="0.35">
      <c r="A393" s="4" t="s">
        <v>199</v>
      </c>
      <c r="B393" s="18">
        <f>[1]InputData!C186</f>
        <v>36380.463035019457</v>
      </c>
      <c r="C393" s="19">
        <f>'[1]Cenários obesidade'!B188</f>
        <v>27.99</v>
      </c>
      <c r="D393" s="19">
        <f>'[1]Cenários obesidade'!C188</f>
        <v>5.19</v>
      </c>
      <c r="E393" s="19">
        <f>'[1]Cenários obesidade'!D188</f>
        <v>30.788999999999998</v>
      </c>
      <c r="F393" s="19">
        <f>'[1]Cenários obesidade'!E188</f>
        <v>5.7089999999999996</v>
      </c>
      <c r="G393" s="20">
        <f t="shared" si="459"/>
        <v>3.3149453149097288</v>
      </c>
      <c r="H393" s="21">
        <f t="shared" si="460"/>
        <v>0.1838585794442755</v>
      </c>
      <c r="I393" s="20">
        <f t="shared" si="461"/>
        <v>3.4102554947140535</v>
      </c>
      <c r="J393" s="22">
        <f t="shared" si="462"/>
        <v>0.1838585794442755</v>
      </c>
      <c r="K393" s="20">
        <f t="shared" si="463"/>
        <v>17.532124363161213</v>
      </c>
      <c r="L393" s="21">
        <f t="shared" si="464"/>
        <v>15.082837403993397</v>
      </c>
      <c r="M393" s="21">
        <f t="shared" si="465"/>
        <v>25.215535018426458</v>
      </c>
      <c r="N393" s="21">
        <f t="shared" si="466"/>
        <v>40.293576159609664</v>
      </c>
      <c r="O393" s="21">
        <f t="shared" si="467"/>
        <v>61.764839390602752</v>
      </c>
      <c r="P393" s="21"/>
      <c r="Q393" s="21">
        <f t="shared" si="468"/>
        <v>91.113521894208333</v>
      </c>
      <c r="R393" s="21">
        <f t="shared" si="469"/>
        <v>129.7241283022361</v>
      </c>
      <c r="S393" s="21"/>
      <c r="T393" s="21">
        <f t="shared" si="470"/>
        <v>178.72874103263732</v>
      </c>
      <c r="U393" s="21">
        <f t="shared" si="471"/>
        <v>238.85603434543251</v>
      </c>
      <c r="V393" s="21"/>
      <c r="W393" s="21">
        <f t="shared" si="472"/>
        <v>310.3017106351918</v>
      </c>
      <c r="X393" s="21">
        <f t="shared" si="473"/>
        <v>392.6379573855362</v>
      </c>
      <c r="Y393" s="21"/>
      <c r="Z393" s="21">
        <f t="shared" si="474"/>
        <v>484.77462064494119</v>
      </c>
      <c r="AA393" s="21">
        <f t="shared" si="475"/>
        <v>584.97806118495816</v>
      </c>
      <c r="AB393" s="21"/>
      <c r="AC393" s="21">
        <f t="shared" si="476"/>
        <v>690.94634769196989</v>
      </c>
      <c r="AD393" s="21">
        <f t="shared" si="477"/>
        <v>799.93275837419139</v>
      </c>
      <c r="AE393" s="21"/>
      <c r="AF393" s="21">
        <f t="shared" si="478"/>
        <v>908.9044581801802</v>
      </c>
      <c r="AG393" s="21">
        <f t="shared" si="479"/>
        <v>1014.7202510532171</v>
      </c>
      <c r="AH393" s="21"/>
      <c r="AI393" s="21">
        <f t="shared" si="480"/>
        <v>1114.310611857313</v>
      </c>
      <c r="AJ393" s="21">
        <f t="shared" si="481"/>
        <v>1204.8445522399952</v>
      </c>
      <c r="AK393" s="21"/>
      <c r="AL393" s="21">
        <f t="shared" si="482"/>
        <v>1283.8707841299463</v>
      </c>
      <c r="AM393" s="21">
        <f t="shared" si="483"/>
        <v>1349.4245014830888</v>
      </c>
      <c r="AN393" s="21">
        <f t="shared" si="484"/>
        <v>1400.0952844056253</v>
      </c>
      <c r="AO393" s="21">
        <f t="shared" si="485"/>
        <v>1435.0556019536396</v>
      </c>
      <c r="AP393" s="21">
        <f t="shared" si="486"/>
        <v>1454.0527515421099</v>
      </c>
      <c r="AQ393" s="21">
        <f t="shared" si="487"/>
        <v>1457.3695843762769</v>
      </c>
      <c r="AR393" s="21">
        <f t="shared" si="488"/>
        <v>1445.7609400921253</v>
      </c>
      <c r="AS393" s="21">
        <f t="shared" si="489"/>
        <v>1420.3733876897804</v>
      </c>
      <c r="AT393" s="21">
        <f t="shared" si="490"/>
        <v>1382.6557708194941</v>
      </c>
      <c r="AU393" s="21">
        <f t="shared" si="491"/>
        <v>1334.2673617603716</v>
      </c>
      <c r="AV393" s="21">
        <f t="shared" si="492"/>
        <v>1276.9893357896553</v>
      </c>
      <c r="AW393" s="21">
        <f t="shared" si="493"/>
        <v>1212.6439730817006</v>
      </c>
      <c r="AX393" s="21">
        <f t="shared" si="494"/>
        <v>1143.0246393503146</v>
      </c>
      <c r="AY393" s="21">
        <f t="shared" si="495"/>
        <v>1069.8383136907353</v>
      </c>
      <c r="AZ393" s="21">
        <f t="shared" si="496"/>
        <v>994.66130833391571</v>
      </c>
      <c r="BA393" s="21">
        <f t="shared" si="497"/>
        <v>918.90790973763615</v>
      </c>
      <c r="BB393" s="21">
        <f t="shared" si="498"/>
        <v>843.81098213470443</v>
      </c>
      <c r="BC393" s="21">
        <f t="shared" si="499"/>
        <v>770.41310796640403</v>
      </c>
      <c r="BD393" s="21">
        <f t="shared" si="500"/>
        <v>699.56657257678751</v>
      </c>
      <c r="BE393" s="21">
        <f t="shared" si="501"/>
        <v>631.94040127678841</v>
      </c>
      <c r="BF393" s="21">
        <f t="shared" si="502"/>
        <v>568.03268925392751</v>
      </c>
      <c r="BG393" s="21">
        <f t="shared" si="503"/>
        <v>508.18659265898577</v>
      </c>
      <c r="BH393" s="21">
        <f t="shared" si="504"/>
        <v>452.60853935404799</v>
      </c>
      <c r="BI393" s="21">
        <f t="shared" si="505"/>
        <v>401.38744181749075</v>
      </c>
      <c r="BJ393" s="21">
        <f t="shared" si="506"/>
        <v>354.51392969998813</v>
      </c>
      <c r="BK393" s="21">
        <f t="shared" si="507"/>
        <v>311.8988483043737</v>
      </c>
      <c r="BL393" s="21">
        <f t="shared" si="508"/>
        <v>273.39047988568109</v>
      </c>
      <c r="BM393" s="21">
        <f t="shared" si="509"/>
        <v>238.79012975944909</v>
      </c>
      <c r="BN393" s="21">
        <f t="shared" si="510"/>
        <v>207.86587512426132</v>
      </c>
      <c r="BO393" s="21">
        <f t="shared" si="511"/>
        <v>180.36440046347701</v>
      </c>
      <c r="BP393" s="21">
        <f t="shared" si="512"/>
        <v>156.0209406709659</v>
      </c>
      <c r="BQ393" s="21">
        <f t="shared" si="513"/>
        <v>134.56742427042718</v>
      </c>
      <c r="BR393" s="21">
        <f t="shared" si="514"/>
        <v>115.73895767334793</v>
      </c>
      <c r="BS393" s="21">
        <f t="shared" si="515"/>
        <v>99.278821066696437</v>
      </c>
      <c r="BT393" s="21">
        <f t="shared" si="516"/>
        <v>84.942160954946317</v>
      </c>
      <c r="BU393" s="21">
        <f t="shared" si="517"/>
        <v>72.498567080649224</v>
      </c>
      <c r="BV393" s="21">
        <f t="shared" si="518"/>
        <v>61.733715520205394</v>
      </c>
      <c r="BW393" s="21">
        <f t="shared" si="519"/>
        <v>52.450247862012773</v>
      </c>
      <c r="BX393" s="21">
        <f t="shared" si="520"/>
        <v>44.468040720154569</v>
      </c>
      <c r="BY393" s="21">
        <f t="shared" si="521"/>
        <v>37.62400217514179</v>
      </c>
      <c r="BZ393" s="21">
        <f t="shared" si="522"/>
        <v>31.771513404462894</v>
      </c>
      <c r="CA393" s="21">
        <f t="shared" si="523"/>
        <v>26.779615757584306</v>
      </c>
      <c r="CB393" s="21">
        <f t="shared" si="524"/>
        <v>22.532026524847478</v>
      </c>
      <c r="CC393" s="21">
        <f t="shared" si="525"/>
        <v>18.926051084105683</v>
      </c>
      <c r="CD393" s="21">
        <f t="shared" si="526"/>
        <v>15.871445225723825</v>
      </c>
      <c r="CE393" s="21">
        <f t="shared" si="527"/>
        <v>13.289269350596024</v>
      </c>
      <c r="CF393" s="21">
        <f t="shared" si="528"/>
        <v>11.110765894230342</v>
      </c>
      <c r="CG393" s="21">
        <f t="shared" si="529"/>
        <v>9.2762826666474787</v>
      </c>
      <c r="CH393" s="21">
        <f t="shared" si="530"/>
        <v>7.7342576778197758</v>
      </c>
      <c r="CI393" s="21">
        <f t="shared" si="531"/>
        <v>6.4402752815749089</v>
      </c>
      <c r="CJ393" s="21">
        <f t="shared" si="532"/>
        <v>5.3561989438609183</v>
      </c>
      <c r="CK393" s="21">
        <f t="shared" si="533"/>
        <v>4.4493824540000189</v>
      </c>
      <c r="CL393" s="22">
        <f t="shared" si="534"/>
        <v>21.178967088870593</v>
      </c>
      <c r="CM393" s="20">
        <f t="shared" si="535"/>
        <v>2.4347255828702048</v>
      </c>
      <c r="CN393" s="21">
        <f t="shared" si="536"/>
        <v>2.5068196363777977</v>
      </c>
      <c r="CO393" s="21">
        <f t="shared" si="537"/>
        <v>4.5877277681335533</v>
      </c>
      <c r="CP393" s="21">
        <f t="shared" si="538"/>
        <v>8.0028513757796578</v>
      </c>
      <c r="CQ393" s="21">
        <f t="shared" si="539"/>
        <v>13.356459504990156</v>
      </c>
      <c r="CR393" s="21">
        <f t="shared" si="540"/>
        <v>21.399371445327144</v>
      </c>
      <c r="CS393" s="21">
        <f t="shared" si="541"/>
        <v>33.013695984877579</v>
      </c>
      <c r="CT393" s="21">
        <f t="shared" si="542"/>
        <v>49.177358319352166</v>
      </c>
      <c r="CU393" s="21">
        <f t="shared" si="543"/>
        <v>70.908360966034792</v>
      </c>
      <c r="CV393" s="21">
        <f t="shared" si="544"/>
        <v>99.191794462886278</v>
      </c>
      <c r="CW393" s="21">
        <f t="shared" si="545"/>
        <v>134.89551463020382</v>
      </c>
      <c r="CX393" s="21">
        <f t="shared" si="546"/>
        <v>178.68259943184987</v>
      </c>
      <c r="CY393" s="21">
        <f t="shared" si="547"/>
        <v>230.92979139639189</v>
      </c>
      <c r="CZ393" s="21">
        <f t="shared" si="548"/>
        <v>291.66093651374786</v>
      </c>
      <c r="DA393" s="21">
        <f t="shared" si="549"/>
        <v>360.50299891222056</v>
      </c>
      <c r="DB393" s="21">
        <f t="shared" si="550"/>
        <v>436.66981994608034</v>
      </c>
      <c r="DC393" s="21">
        <f t="shared" si="551"/>
        <v>518.97579665526689</v>
      </c>
      <c r="DD393" s="21">
        <f t="shared" si="552"/>
        <v>605.878527832229</v>
      </c>
      <c r="DE393" s="21">
        <f t="shared" si="553"/>
        <v>695.54663827035904</v>
      </c>
      <c r="DF393" s="21">
        <f t="shared" si="554"/>
        <v>785.94677413396334</v>
      </c>
      <c r="DG393" s="21">
        <f t="shared" si="555"/>
        <v>874.94236780968856</v>
      </c>
      <c r="DH393" s="21">
        <f t="shared" si="556"/>
        <v>960.39626506113825</v>
      </c>
      <c r="DI393" s="21">
        <f t="shared" si="557"/>
        <v>1040.2696339744246</v>
      </c>
      <c r="DJ393" s="21">
        <f t="shared" si="558"/>
        <v>1112.7105843476986</v>
      </c>
      <c r="DK393" s="21">
        <f t="shared" si="559"/>
        <v>1176.1274125201621</v>
      </c>
      <c r="DL393" s="21">
        <f t="shared" si="560"/>
        <v>1229.2431262888133</v>
      </c>
      <c r="DM393" s="21">
        <f t="shared" si="561"/>
        <v>1271.1296864393717</v>
      </c>
      <c r="DN393" s="21">
        <f t="shared" si="562"/>
        <v>1301.2220497183059</v>
      </c>
      <c r="DO393" s="21">
        <f t="shared" si="563"/>
        <v>1319.3134850036072</v>
      </c>
      <c r="DP393" s="21">
        <f t="shared" si="564"/>
        <v>1325.5346839598919</v>
      </c>
      <c r="DQ393" s="21">
        <f t="shared" si="565"/>
        <v>1320.3198719286011</v>
      </c>
      <c r="DR393" s="21">
        <f t="shared" si="566"/>
        <v>1304.3634567754484</v>
      </c>
      <c r="DS393" s="21">
        <f t="shared" si="567"/>
        <v>1278.5707750023303</v>
      </c>
      <c r="DT393" s="21">
        <f t="shared" si="568"/>
        <v>1244.006266123152</v>
      </c>
      <c r="DU393" s="21">
        <f t="shared" si="569"/>
        <v>1201.8419967089051</v>
      </c>
      <c r="DV393" s="21">
        <f t="shared" si="570"/>
        <v>1153.3089329471707</v>
      </c>
      <c r="DW393" s="21">
        <f t="shared" si="571"/>
        <v>1099.6527869039646</v>
      </c>
      <c r="DX393" s="21">
        <f t="shared" si="572"/>
        <v>1042.095688455197</v>
      </c>
      <c r="DY393" s="21">
        <f t="shared" si="573"/>
        <v>981.80440143588294</v>
      </c>
      <c r="DZ393" s="21">
        <f t="shared" si="574"/>
        <v>919.86533590196836</v>
      </c>
      <c r="EA393" s="21">
        <f t="shared" si="575"/>
        <v>857.26622407135505</v>
      </c>
      <c r="EB393" s="21">
        <f t="shared" si="576"/>
        <v>794.88403136080751</v>
      </c>
      <c r="EC393" s="21">
        <f t="shared" si="577"/>
        <v>733.47846419905818</v>
      </c>
      <c r="ED393" s="21">
        <f t="shared" si="578"/>
        <v>673.69030573001737</v>
      </c>
      <c r="EE393" s="21">
        <f t="shared" si="579"/>
        <v>616.04374838771696</v>
      </c>
      <c r="EF393" s="21">
        <f t="shared" si="580"/>
        <v>560.95188612541847</v>
      </c>
      <c r="EG393" s="21">
        <f t="shared" si="581"/>
        <v>508.72456588838168</v>
      </c>
      <c r="EH393" s="21">
        <f t="shared" si="582"/>
        <v>459.57786542440795</v>
      </c>
      <c r="EI393" s="21">
        <f t="shared" si="583"/>
        <v>413.64455167498238</v>
      </c>
      <c r="EJ393" s="21">
        <f t="shared" si="584"/>
        <v>370.98497141302903</v>
      </c>
      <c r="EK393" s="21">
        <f t="shared" si="585"/>
        <v>331.59792592348543</v>
      </c>
      <c r="EL393" s="21">
        <f t="shared" si="586"/>
        <v>295.4311786143947</v>
      </c>
      <c r="EM393" s="21">
        <f t="shared" si="587"/>
        <v>262.39133440603632</v>
      </c>
      <c r="EN393" s="21">
        <f t="shared" si="588"/>
        <v>232.35290995265188</v>
      </c>
      <c r="EO393" s="21">
        <f t="shared" si="589"/>
        <v>205.16648278921716</v>
      </c>
      <c r="EP393" s="21">
        <f t="shared" si="590"/>
        <v>180.66586491078064</v>
      </c>
      <c r="EQ393" s="21">
        <f t="shared" si="591"/>
        <v>158.67429235500444</v>
      </c>
      <c r="ER393" s="21">
        <f t="shared" si="592"/>
        <v>139.00965783660905</v>
      </c>
      <c r="ES393" s="21">
        <f t="shared" si="593"/>
        <v>121.48883947395912</v>
      </c>
      <c r="ET393" s="21">
        <f t="shared" si="594"/>
        <v>105.93119641606724</v>
      </c>
      <c r="EU393" s="21">
        <f t="shared" si="595"/>
        <v>92.16131304633528</v>
      </c>
      <c r="EV393" s="21">
        <f t="shared" si="596"/>
        <v>80.01107870350539</v>
      </c>
      <c r="EW393" s="21">
        <f t="shared" si="597"/>
        <v>69.321190725379381</v>
      </c>
      <c r="EX393" s="21">
        <f t="shared" si="598"/>
        <v>59.942166174017004</v>
      </c>
      <c r="EY393" s="21">
        <f t="shared" si="599"/>
        <v>51.734942781131998</v>
      </c>
      <c r="EZ393" s="21">
        <f t="shared" si="600"/>
        <v>44.571143253991394</v>
      </c>
      <c r="FA393" s="21">
        <f t="shared" si="601"/>
        <v>38.333069752650616</v>
      </c>
      <c r="FB393" s="21">
        <f t="shared" si="602"/>
        <v>32.913487602088892</v>
      </c>
      <c r="FC393" s="21">
        <f t="shared" si="603"/>
        <v>28.215249531893335</v>
      </c>
      <c r="FD393" s="21">
        <f t="shared" si="604"/>
        <v>24.150804228141119</v>
      </c>
      <c r="FE393" s="21">
        <f t="shared" si="605"/>
        <v>20.641625939076594</v>
      </c>
      <c r="FF393" s="22">
        <f t="shared" si="606"/>
        <v>115.52329625320044</v>
      </c>
    </row>
    <row r="394" spans="1:162" ht="15.5" x14ac:dyDescent="0.35">
      <c r="A394" s="4" t="s">
        <v>200</v>
      </c>
      <c r="B394" s="18">
        <f>[1]InputData!C187</f>
        <v>31030.39494163424</v>
      </c>
      <c r="C394" s="19">
        <f>'[1]Cenários obesidade'!B189</f>
        <v>27.99</v>
      </c>
      <c r="D394" s="19">
        <f>'[1]Cenários obesidade'!C189</f>
        <v>5.19</v>
      </c>
      <c r="E394" s="19">
        <f>'[1]Cenários obesidade'!D189</f>
        <v>30.788999999999998</v>
      </c>
      <c r="F394" s="19">
        <f>'[1]Cenários obesidade'!E189</f>
        <v>5.7089999999999996</v>
      </c>
      <c r="G394" s="20">
        <f t="shared" si="459"/>
        <v>3.3149453149097288</v>
      </c>
      <c r="H394" s="21">
        <f t="shared" si="460"/>
        <v>0.1838585794442755</v>
      </c>
      <c r="I394" s="20">
        <f t="shared" si="461"/>
        <v>3.4102554947140535</v>
      </c>
      <c r="J394" s="22">
        <f t="shared" si="462"/>
        <v>0.1838585794442755</v>
      </c>
      <c r="K394" s="20">
        <f t="shared" si="463"/>
        <v>14.953870780343387</v>
      </c>
      <c r="L394" s="21">
        <f t="shared" si="464"/>
        <v>12.86477307987672</v>
      </c>
      <c r="M394" s="21">
        <f t="shared" si="465"/>
        <v>21.507368103951979</v>
      </c>
      <c r="N394" s="21">
        <f t="shared" si="466"/>
        <v>34.368050253784709</v>
      </c>
      <c r="O394" s="21">
        <f t="shared" si="467"/>
        <v>52.68177477433764</v>
      </c>
      <c r="P394" s="21"/>
      <c r="Q394" s="21">
        <f t="shared" si="468"/>
        <v>77.714474556824754</v>
      </c>
      <c r="R394" s="21">
        <f t="shared" si="469"/>
        <v>110.64705061073079</v>
      </c>
      <c r="S394" s="21"/>
      <c r="T394" s="21">
        <f t="shared" si="470"/>
        <v>152.44510264548475</v>
      </c>
      <c r="U394" s="21">
        <f t="shared" si="471"/>
        <v>203.7301469416924</v>
      </c>
      <c r="V394" s="21"/>
      <c r="W394" s="21">
        <f t="shared" si="472"/>
        <v>264.66910613001653</v>
      </c>
      <c r="X394" s="21">
        <f t="shared" si="473"/>
        <v>334.8970812994279</v>
      </c>
      <c r="Y394" s="21"/>
      <c r="Z394" s="21">
        <f t="shared" si="474"/>
        <v>413.48423525597923</v>
      </c>
      <c r="AA394" s="21">
        <f t="shared" si="475"/>
        <v>498.95187571658192</v>
      </c>
      <c r="AB394" s="21"/>
      <c r="AC394" s="21">
        <f t="shared" si="476"/>
        <v>589.33659067844485</v>
      </c>
      <c r="AD394" s="21">
        <f t="shared" si="477"/>
        <v>682.2955880250455</v>
      </c>
      <c r="AE394" s="21"/>
      <c r="AF394" s="21">
        <f t="shared" si="478"/>
        <v>775.24203785956547</v>
      </c>
      <c r="AG394" s="21">
        <f t="shared" si="479"/>
        <v>865.49668472186158</v>
      </c>
      <c r="AH394" s="21"/>
      <c r="AI394" s="21">
        <f t="shared" si="480"/>
        <v>950.44140423123758</v>
      </c>
      <c r="AJ394" s="21">
        <f t="shared" si="481"/>
        <v>1027.6615298517604</v>
      </c>
      <c r="AK394" s="21"/>
      <c r="AL394" s="21">
        <f t="shared" si="482"/>
        <v>1095.066257052013</v>
      </c>
      <c r="AM394" s="21">
        <f t="shared" si="483"/>
        <v>1150.9797218532226</v>
      </c>
      <c r="AN394" s="21">
        <f t="shared" si="484"/>
        <v>1194.1989190518568</v>
      </c>
      <c r="AO394" s="21">
        <f t="shared" si="485"/>
        <v>1224.0180134310456</v>
      </c>
      <c r="AP394" s="21">
        <f t="shared" si="486"/>
        <v>1240.2214645506231</v>
      </c>
      <c r="AQ394" s="21">
        <f t="shared" si="487"/>
        <v>1243.0505278503535</v>
      </c>
      <c r="AR394" s="21">
        <f t="shared" si="488"/>
        <v>1233.1490371374009</v>
      </c>
      <c r="AS394" s="21">
        <f t="shared" si="489"/>
        <v>1211.4949483236362</v>
      </c>
      <c r="AT394" s="21">
        <f t="shared" si="490"/>
        <v>1179.3240398166274</v>
      </c>
      <c r="AU394" s="21">
        <f t="shared" si="491"/>
        <v>1138.0515732661993</v>
      </c>
      <c r="AV394" s="21">
        <f t="shared" si="492"/>
        <v>1089.1967864088238</v>
      </c>
      <c r="AW394" s="21">
        <f t="shared" si="493"/>
        <v>1034.3139770402738</v>
      </c>
      <c r="AX394" s="21">
        <f t="shared" si="494"/>
        <v>974.93278062232719</v>
      </c>
      <c r="AY394" s="21">
        <f t="shared" si="495"/>
        <v>912.50914991268587</v>
      </c>
      <c r="AZ394" s="21">
        <f t="shared" si="496"/>
        <v>848.38758652010449</v>
      </c>
      <c r="BA394" s="21">
        <f t="shared" si="497"/>
        <v>783.77439359974835</v>
      </c>
      <c r="BB394" s="21">
        <f t="shared" si="498"/>
        <v>719.72113182077726</v>
      </c>
      <c r="BC394" s="21">
        <f t="shared" si="499"/>
        <v>657.11706267722695</v>
      </c>
      <c r="BD394" s="21">
        <f t="shared" si="500"/>
        <v>596.68913543314227</v>
      </c>
      <c r="BE394" s="21">
        <f t="shared" si="501"/>
        <v>539.0079893243194</v>
      </c>
      <c r="BF394" s="21">
        <f t="shared" si="502"/>
        <v>484.49847024599694</v>
      </c>
      <c r="BG394" s="21">
        <f t="shared" si="503"/>
        <v>433.45327020913487</v>
      </c>
      <c r="BH394" s="21">
        <f t="shared" si="504"/>
        <v>386.04846003727619</v>
      </c>
      <c r="BI394" s="21">
        <f t="shared" si="505"/>
        <v>342.35987684433036</v>
      </c>
      <c r="BJ394" s="21">
        <f t="shared" si="506"/>
        <v>302.37952827351927</v>
      </c>
      <c r="BK394" s="21">
        <f t="shared" si="507"/>
        <v>266.03137061255404</v>
      </c>
      <c r="BL394" s="21">
        <f t="shared" si="508"/>
        <v>233.1859975495515</v>
      </c>
      <c r="BM394" s="21">
        <f t="shared" si="509"/>
        <v>203.67393420658891</v>
      </c>
      <c r="BN394" s="21">
        <f t="shared" si="510"/>
        <v>177.2973640765758</v>
      </c>
      <c r="BO394" s="21">
        <f t="shared" si="511"/>
        <v>153.84022392473037</v>
      </c>
      <c r="BP394" s="21">
        <f t="shared" si="512"/>
        <v>133.07668468994149</v>
      </c>
      <c r="BQ394" s="21">
        <f t="shared" si="513"/>
        <v>114.77809717183494</v>
      </c>
      <c r="BR394" s="21">
        <f t="shared" si="514"/>
        <v>98.718522721384986</v>
      </c>
      <c r="BS394" s="21">
        <f t="shared" si="515"/>
        <v>84.67899443924108</v>
      </c>
      <c r="BT394" s="21">
        <f t="shared" si="516"/>
        <v>72.450666696865966</v>
      </c>
      <c r="BU394" s="21">
        <f t="shared" si="517"/>
        <v>61.837013098200799</v>
      </c>
      <c r="BV394" s="21">
        <f t="shared" si="518"/>
        <v>52.655227943704602</v>
      </c>
      <c r="BW394" s="21">
        <f t="shared" si="519"/>
        <v>44.736976117599127</v>
      </c>
      <c r="BX394" s="21">
        <f t="shared" si="520"/>
        <v>37.928622967190655</v>
      </c>
      <c r="BY394" s="21">
        <f t="shared" si="521"/>
        <v>32.091060678797405</v>
      </c>
      <c r="BZ394" s="21">
        <f t="shared" si="522"/>
        <v>27.099232021453645</v>
      </c>
      <c r="CA394" s="21">
        <f t="shared" si="523"/>
        <v>22.841436969704262</v>
      </c>
      <c r="CB394" s="21">
        <f t="shared" si="524"/>
        <v>19.218493212369903</v>
      </c>
      <c r="CC394" s="21">
        <f t="shared" si="525"/>
        <v>16.142808277619551</v>
      </c>
      <c r="CD394" s="21">
        <f t="shared" si="526"/>
        <v>13.537409163117379</v>
      </c>
      <c r="CE394" s="21">
        <f t="shared" si="527"/>
        <v>11.334965034331903</v>
      </c>
      <c r="CF394" s="21">
        <f t="shared" si="528"/>
        <v>9.4768297333141138</v>
      </c>
      <c r="CG394" s="21">
        <f t="shared" si="529"/>
        <v>7.9121234509640255</v>
      </c>
      <c r="CH394" s="21">
        <f t="shared" si="530"/>
        <v>6.5968668428462784</v>
      </c>
      <c r="CI394" s="21">
        <f t="shared" si="531"/>
        <v>5.4931759754609519</v>
      </c>
      <c r="CJ394" s="21">
        <f t="shared" si="532"/>
        <v>4.5685226285872531</v>
      </c>
      <c r="CK394" s="21">
        <f t="shared" si="533"/>
        <v>3.7950615048823688</v>
      </c>
      <c r="CL394" s="22">
        <f t="shared" si="534"/>
        <v>18.064413105213152</v>
      </c>
      <c r="CM394" s="20">
        <f t="shared" si="535"/>
        <v>2.076677703036351</v>
      </c>
      <c r="CN394" s="21">
        <f t="shared" si="536"/>
        <v>2.1381696898516509</v>
      </c>
      <c r="CO394" s="21">
        <f t="shared" si="537"/>
        <v>3.913061919878619</v>
      </c>
      <c r="CP394" s="21">
        <f t="shared" si="538"/>
        <v>6.8259614675767661</v>
      </c>
      <c r="CQ394" s="21">
        <f t="shared" si="539"/>
        <v>11.392274283668074</v>
      </c>
      <c r="CR394" s="21">
        <f t="shared" si="540"/>
        <v>18.252405056308447</v>
      </c>
      <c r="CS394" s="21">
        <f t="shared" si="541"/>
        <v>28.158740692983816</v>
      </c>
      <c r="CT394" s="21">
        <f t="shared" si="542"/>
        <v>41.945393860623902</v>
      </c>
      <c r="CU394" s="21">
        <f t="shared" si="543"/>
        <v>60.480660823970851</v>
      </c>
      <c r="CV394" s="21">
        <f t="shared" si="544"/>
        <v>84.604765865402996</v>
      </c>
      <c r="CW394" s="21">
        <f t="shared" si="545"/>
        <v>115.05793894929148</v>
      </c>
      <c r="CX394" s="21">
        <f t="shared" si="546"/>
        <v>152.40574657422488</v>
      </c>
      <c r="CY394" s="21">
        <f t="shared" si="547"/>
        <v>196.969527955746</v>
      </c>
      <c r="CZ394" s="21">
        <f t="shared" si="548"/>
        <v>248.76962232054962</v>
      </c>
      <c r="DA394" s="21">
        <f t="shared" si="549"/>
        <v>307.4878520133646</v>
      </c>
      <c r="DB394" s="21">
        <f t="shared" si="550"/>
        <v>372.45366995400968</v>
      </c>
      <c r="DC394" s="21">
        <f t="shared" si="551"/>
        <v>442.6558265589041</v>
      </c>
      <c r="DD394" s="21">
        <f t="shared" si="552"/>
        <v>516.77874432748945</v>
      </c>
      <c r="DE394" s="21">
        <f t="shared" si="553"/>
        <v>593.26036793648268</v>
      </c>
      <c r="DF394" s="21">
        <f t="shared" si="554"/>
        <v>670.36636617308636</v>
      </c>
      <c r="DG394" s="21">
        <f t="shared" si="555"/>
        <v>746.27437254355789</v>
      </c>
      <c r="DH394" s="21">
        <f t="shared" si="556"/>
        <v>819.16152019920617</v>
      </c>
      <c r="DI394" s="21">
        <f t="shared" si="557"/>
        <v>887.28880544877381</v>
      </c>
      <c r="DJ394" s="21">
        <f t="shared" si="558"/>
        <v>949.07667488480161</v>
      </c>
      <c r="DK394" s="21">
        <f t="shared" si="559"/>
        <v>1003.1674989142558</v>
      </c>
      <c r="DL394" s="21">
        <f t="shared" si="560"/>
        <v>1048.4720783051644</v>
      </c>
      <c r="DM394" s="21">
        <f t="shared" si="561"/>
        <v>1084.1988501982873</v>
      </c>
      <c r="DN394" s="21">
        <f t="shared" si="562"/>
        <v>1109.865865936202</v>
      </c>
      <c r="DO394" s="21">
        <f t="shared" si="563"/>
        <v>1125.2967960324884</v>
      </c>
      <c r="DP394" s="21">
        <f t="shared" si="564"/>
        <v>1130.6031127893195</v>
      </c>
      <c r="DQ394" s="21">
        <f t="shared" si="565"/>
        <v>1126.1551848802774</v>
      </c>
      <c r="DR394" s="21">
        <f t="shared" si="566"/>
        <v>1112.5453013672943</v>
      </c>
      <c r="DS394" s="21">
        <f t="shared" si="567"/>
        <v>1090.5456610313993</v>
      </c>
      <c r="DT394" s="21">
        <f t="shared" si="568"/>
        <v>1061.0641681638649</v>
      </c>
      <c r="DU394" s="21">
        <f t="shared" si="569"/>
        <v>1025.1005266046543</v>
      </c>
      <c r="DV394" s="21">
        <f t="shared" si="570"/>
        <v>983.70467810199841</v>
      </c>
      <c r="DW394" s="21">
        <f t="shared" si="571"/>
        <v>937.93914177102863</v>
      </c>
      <c r="DX394" s="21">
        <f t="shared" si="572"/>
        <v>888.84632250590323</v>
      </c>
      <c r="DY394" s="21">
        <f t="shared" si="573"/>
        <v>837.42140122472358</v>
      </c>
      <c r="DZ394" s="21">
        <f t="shared" si="574"/>
        <v>784.59102179873764</v>
      </c>
      <c r="EA394" s="21">
        <f t="shared" si="575"/>
        <v>731.19766170792047</v>
      </c>
      <c r="EB394" s="21">
        <f t="shared" si="576"/>
        <v>677.98932086657112</v>
      </c>
      <c r="EC394" s="21">
        <f t="shared" si="577"/>
        <v>625.61398416978489</v>
      </c>
      <c r="ED394" s="21">
        <f t="shared" si="578"/>
        <v>574.61820194619122</v>
      </c>
      <c r="EE394" s="21">
        <f t="shared" si="579"/>
        <v>525.44907950717027</v>
      </c>
      <c r="EF394" s="21">
        <f t="shared" si="580"/>
        <v>478.45896169520978</v>
      </c>
      <c r="EG394" s="21">
        <f t="shared" si="581"/>
        <v>433.91212972832551</v>
      </c>
      <c r="EH394" s="21">
        <f t="shared" si="582"/>
        <v>391.99288521493617</v>
      </c>
      <c r="EI394" s="21">
        <f t="shared" si="583"/>
        <v>352.81447054630848</v>
      </c>
      <c r="EJ394" s="21">
        <f t="shared" si="584"/>
        <v>316.42835796993649</v>
      </c>
      <c r="EK394" s="21">
        <f t="shared" si="585"/>
        <v>282.83352505238463</v>
      </c>
      <c r="EL394" s="21">
        <f t="shared" si="586"/>
        <v>251.98541705345428</v>
      </c>
      <c r="EM394" s="21">
        <f t="shared" si="587"/>
        <v>223.80437346397213</v>
      </c>
      <c r="EN394" s="21">
        <f t="shared" si="588"/>
        <v>198.18336437137955</v>
      </c>
      <c r="EO394" s="21">
        <f t="shared" si="589"/>
        <v>174.99494120256756</v>
      </c>
      <c r="EP394" s="21">
        <f t="shared" si="590"/>
        <v>154.09735536507759</v>
      </c>
      <c r="EQ394" s="21">
        <f t="shared" si="591"/>
        <v>135.33983759691554</v>
      </c>
      <c r="ER394" s="21">
        <f t="shared" si="592"/>
        <v>118.56706109593124</v>
      </c>
      <c r="ES394" s="21">
        <f t="shared" si="593"/>
        <v>103.62283366896513</v>
      </c>
      <c r="ET394" s="21">
        <f t="shared" si="594"/>
        <v>90.353079296057345</v>
      </c>
      <c r="EU394" s="21">
        <f t="shared" si="595"/>
        <v>78.608178774815372</v>
      </c>
      <c r="EV394" s="21">
        <f t="shared" si="596"/>
        <v>68.244743600048707</v>
      </c>
      <c r="EW394" s="21">
        <f t="shared" si="597"/>
        <v>59.126897971647111</v>
      </c>
      <c r="EX394" s="21">
        <f t="shared" si="598"/>
        <v>51.127141736661564</v>
      </c>
      <c r="EY394" s="21">
        <f t="shared" si="599"/>
        <v>44.126862960377288</v>
      </c>
      <c r="EZ394" s="21">
        <f t="shared" si="600"/>
        <v>38.016563363698538</v>
      </c>
      <c r="FA394" s="21">
        <f t="shared" si="601"/>
        <v>32.695853612554934</v>
      </c>
      <c r="FB394" s="21">
        <f t="shared" si="602"/>
        <v>28.073268837075819</v>
      </c>
      <c r="FC394" s="21">
        <f t="shared" si="603"/>
        <v>24.065948130144314</v>
      </c>
      <c r="FD394" s="21">
        <f t="shared" si="604"/>
        <v>20.59921537106154</v>
      </c>
      <c r="FE394" s="21">
        <f t="shared" si="605"/>
        <v>17.606092712741802</v>
      </c>
      <c r="FF394" s="22">
        <f t="shared" si="606"/>
        <v>98.534576215965075</v>
      </c>
    </row>
    <row r="395" spans="1:162" ht="15.5" x14ac:dyDescent="0.35">
      <c r="A395" s="4" t="s">
        <v>201</v>
      </c>
      <c r="B395" s="18">
        <f>[1]InputData!C188</f>
        <v>22470.285992217898</v>
      </c>
      <c r="C395" s="19">
        <f>'[1]Cenários obesidade'!B190</f>
        <v>27.99</v>
      </c>
      <c r="D395" s="19">
        <f>'[1]Cenários obesidade'!C190</f>
        <v>5.19</v>
      </c>
      <c r="E395" s="19">
        <f>'[1]Cenários obesidade'!D190</f>
        <v>30.788999999999998</v>
      </c>
      <c r="F395" s="19">
        <f>'[1]Cenários obesidade'!E190</f>
        <v>5.7089999999999996</v>
      </c>
      <c r="G395" s="20">
        <f t="shared" si="459"/>
        <v>3.3149453149097288</v>
      </c>
      <c r="H395" s="21">
        <f t="shared" si="460"/>
        <v>0.1838585794442755</v>
      </c>
      <c r="I395" s="20">
        <f t="shared" si="461"/>
        <v>3.4102554947140535</v>
      </c>
      <c r="J395" s="22">
        <f t="shared" si="462"/>
        <v>0.1838585794442755</v>
      </c>
      <c r="K395" s="20">
        <f t="shared" si="463"/>
        <v>10.828665047834866</v>
      </c>
      <c r="L395" s="21">
        <f t="shared" si="464"/>
        <v>9.3158701612900376</v>
      </c>
      <c r="M395" s="21">
        <f t="shared" si="465"/>
        <v>15.574301040792811</v>
      </c>
      <c r="N395" s="21">
        <f t="shared" si="466"/>
        <v>24.887208804464791</v>
      </c>
      <c r="O395" s="21">
        <f t="shared" si="467"/>
        <v>38.148871388313459</v>
      </c>
      <c r="P395" s="21"/>
      <c r="Q395" s="21">
        <f t="shared" si="468"/>
        <v>56.275998817011022</v>
      </c>
      <c r="R395" s="21">
        <f t="shared" si="469"/>
        <v>80.12372630432229</v>
      </c>
      <c r="S395" s="21"/>
      <c r="T395" s="21">
        <f t="shared" si="470"/>
        <v>110.39128122604069</v>
      </c>
      <c r="U395" s="21">
        <f t="shared" si="471"/>
        <v>147.52872709570829</v>
      </c>
      <c r="V395" s="21"/>
      <c r="W395" s="21">
        <f t="shared" si="472"/>
        <v>191.6569389217361</v>
      </c>
      <c r="X395" s="21">
        <f t="shared" si="473"/>
        <v>242.51167956165469</v>
      </c>
      <c r="Y395" s="21"/>
      <c r="Z395" s="21">
        <f t="shared" si="474"/>
        <v>299.41961863364008</v>
      </c>
      <c r="AA395" s="21">
        <f t="shared" si="475"/>
        <v>361.30997896718003</v>
      </c>
      <c r="AB395" s="21"/>
      <c r="AC395" s="21">
        <f t="shared" si="476"/>
        <v>426.76097945680488</v>
      </c>
      <c r="AD395" s="21">
        <f t="shared" si="477"/>
        <v>494.07611546641226</v>
      </c>
      <c r="AE395" s="21"/>
      <c r="AF395" s="21">
        <f t="shared" si="478"/>
        <v>561.38216534658181</v>
      </c>
      <c r="AG395" s="21">
        <f t="shared" si="479"/>
        <v>626.7389785916929</v>
      </c>
      <c r="AH395" s="21"/>
      <c r="AI395" s="21">
        <f t="shared" si="480"/>
        <v>688.25067202951686</v>
      </c>
      <c r="AJ395" s="21">
        <f t="shared" si="481"/>
        <v>744.16869403058513</v>
      </c>
      <c r="AK395" s="21"/>
      <c r="AL395" s="21">
        <f t="shared" si="482"/>
        <v>792.97901372731974</v>
      </c>
      <c r="AM395" s="21">
        <f t="shared" si="483"/>
        <v>833.46807444543708</v>
      </c>
      <c r="AN395" s="21">
        <f t="shared" si="484"/>
        <v>864.76473448582738</v>
      </c>
      <c r="AO395" s="21">
        <f t="shared" si="485"/>
        <v>886.357871794895</v>
      </c>
      <c r="AP395" s="21">
        <f t="shared" si="486"/>
        <v>898.09140536424422</v>
      </c>
      <c r="AQ395" s="21">
        <f t="shared" si="487"/>
        <v>900.14003740887676</v>
      </c>
      <c r="AR395" s="21">
        <f t="shared" si="488"/>
        <v>892.96999240984212</v>
      </c>
      <c r="AS395" s="21">
        <f t="shared" si="489"/>
        <v>877.28944533780555</v>
      </c>
      <c r="AT395" s="21">
        <f t="shared" si="490"/>
        <v>853.99327021204044</v>
      </c>
      <c r="AU395" s="21">
        <f t="shared" si="491"/>
        <v>824.10631167552356</v>
      </c>
      <c r="AV395" s="21">
        <f t="shared" si="492"/>
        <v>788.72870739949303</v>
      </c>
      <c r="AW395" s="21">
        <f t="shared" si="493"/>
        <v>748.98598337399142</v>
      </c>
      <c r="AX395" s="21">
        <f t="shared" si="494"/>
        <v>705.98580665754719</v>
      </c>
      <c r="AY395" s="21">
        <f t="shared" si="495"/>
        <v>660.78248786780705</v>
      </c>
      <c r="AZ395" s="21">
        <f t="shared" si="496"/>
        <v>614.3496316180067</v>
      </c>
      <c r="BA395" s="21">
        <f t="shared" si="497"/>
        <v>567.56076777912813</v>
      </c>
      <c r="BB395" s="21">
        <f t="shared" si="498"/>
        <v>521.1773713184939</v>
      </c>
      <c r="BC395" s="21">
        <f t="shared" si="499"/>
        <v>475.84339021454366</v>
      </c>
      <c r="BD395" s="21">
        <f t="shared" si="500"/>
        <v>432.08523600330989</v>
      </c>
      <c r="BE395" s="21">
        <f t="shared" si="501"/>
        <v>390.31613020036923</v>
      </c>
      <c r="BF395" s="21">
        <f t="shared" si="502"/>
        <v>350.84371983330811</v>
      </c>
      <c r="BG395" s="21">
        <f t="shared" si="503"/>
        <v>313.87995428937353</v>
      </c>
      <c r="BH395" s="21">
        <f t="shared" si="504"/>
        <v>279.55233313044141</v>
      </c>
      <c r="BI395" s="21">
        <f t="shared" si="505"/>
        <v>247.91577288727368</v>
      </c>
      <c r="BJ395" s="21">
        <f t="shared" si="506"/>
        <v>218.96448599116914</v>
      </c>
      <c r="BK395" s="21">
        <f t="shared" si="507"/>
        <v>192.64340630564257</v>
      </c>
      <c r="BL395" s="21">
        <f t="shared" si="508"/>
        <v>168.8588258117442</v>
      </c>
      <c r="BM395" s="21">
        <f t="shared" si="509"/>
        <v>147.48802132201266</v>
      </c>
      <c r="BN395" s="21">
        <f t="shared" si="510"/>
        <v>128.38774640027904</v>
      </c>
      <c r="BO395" s="21">
        <f t="shared" si="511"/>
        <v>111.40154146273579</v>
      </c>
      <c r="BP395" s="21">
        <f t="shared" si="512"/>
        <v>96.365875120302448</v>
      </c>
      <c r="BQ395" s="21">
        <f t="shared" si="513"/>
        <v>83.11517381408737</v>
      </c>
      <c r="BR395" s="21">
        <f t="shared" si="514"/>
        <v>71.485826798244304</v>
      </c>
      <c r="BS395" s="21">
        <f t="shared" si="515"/>
        <v>61.319271835312506</v>
      </c>
      <c r="BT395" s="21">
        <f t="shared" si="516"/>
        <v>52.464275883937425</v>
      </c>
      <c r="BU395" s="21">
        <f t="shared" si="517"/>
        <v>44.778526726283339</v>
      </c>
      <c r="BV395" s="21">
        <f t="shared" si="518"/>
        <v>38.12964782130333</v>
      </c>
      <c r="BW395" s="21">
        <f t="shared" si="519"/>
        <v>32.395741326537298</v>
      </c>
      <c r="BX395" s="21">
        <f t="shared" si="520"/>
        <v>27.465554562448407</v>
      </c>
      <c r="BY395" s="21">
        <f t="shared" si="521"/>
        <v>23.238354284646398</v>
      </c>
      <c r="BZ395" s="21">
        <f t="shared" si="522"/>
        <v>19.623581808638846</v>
      </c>
      <c r="CA395" s="21">
        <f t="shared" si="523"/>
        <v>16.540350909096187</v>
      </c>
      <c r="CB395" s="21">
        <f t="shared" si="524"/>
        <v>13.916839912405793</v>
      </c>
      <c r="CC395" s="21">
        <f t="shared" si="525"/>
        <v>11.689619787241744</v>
      </c>
      <c r="CD395" s="21">
        <f t="shared" si="526"/>
        <v>9.8029514629470675</v>
      </c>
      <c r="CE395" s="21">
        <f t="shared" si="527"/>
        <v>8.2080781283093085</v>
      </c>
      <c r="CF395" s="21">
        <f t="shared" si="528"/>
        <v>6.8625318758481519</v>
      </c>
      <c r="CG395" s="21">
        <f t="shared" si="529"/>
        <v>5.7294687058705014</v>
      </c>
      <c r="CH395" s="21">
        <f t="shared" si="530"/>
        <v>4.7770415068886845</v>
      </c>
      <c r="CI395" s="21">
        <f t="shared" si="531"/>
        <v>3.9778170856786201</v>
      </c>
      <c r="CJ395" s="21">
        <f t="shared" si="532"/>
        <v>3.3082405241493906</v>
      </c>
      <c r="CK395" s="21">
        <f t="shared" si="533"/>
        <v>2.7481479862941289</v>
      </c>
      <c r="CL395" s="22">
        <f t="shared" si="534"/>
        <v>13.081126731361246</v>
      </c>
      <c r="CM395" s="20">
        <f t="shared" si="535"/>
        <v>1.5038010953021852</v>
      </c>
      <c r="CN395" s="21">
        <f t="shared" si="536"/>
        <v>1.5483297754098162</v>
      </c>
      <c r="CO395" s="21">
        <f t="shared" si="537"/>
        <v>2.8335965626707238</v>
      </c>
      <c r="CP395" s="21">
        <f t="shared" si="538"/>
        <v>4.9429376144521404</v>
      </c>
      <c r="CQ395" s="21">
        <f t="shared" si="539"/>
        <v>8.2495779295527427</v>
      </c>
      <c r="CR395" s="21">
        <f t="shared" si="540"/>
        <v>13.21725883387853</v>
      </c>
      <c r="CS395" s="21">
        <f t="shared" si="541"/>
        <v>20.390812225953798</v>
      </c>
      <c r="CT395" s="21">
        <f t="shared" si="542"/>
        <v>30.374250726658687</v>
      </c>
      <c r="CU395" s="21">
        <f t="shared" si="543"/>
        <v>43.796340596668543</v>
      </c>
      <c r="CV395" s="21">
        <f t="shared" si="544"/>
        <v>61.265520109429758</v>
      </c>
      <c r="CW395" s="21">
        <f t="shared" si="545"/>
        <v>83.317817859831763</v>
      </c>
      <c r="CX395" s="21">
        <f t="shared" si="546"/>
        <v>110.3627820020249</v>
      </c>
      <c r="CY395" s="21">
        <f t="shared" si="547"/>
        <v>142.63310645071263</v>
      </c>
      <c r="CZ395" s="21">
        <f t="shared" si="548"/>
        <v>180.14351961143248</v>
      </c>
      <c r="DA395" s="21">
        <f t="shared" si="549"/>
        <v>222.66361697519505</v>
      </c>
      <c r="DB395" s="21">
        <f t="shared" si="550"/>
        <v>269.70782996669664</v>
      </c>
      <c r="DC395" s="21">
        <f t="shared" si="551"/>
        <v>320.54387440472362</v>
      </c>
      <c r="DD395" s="21">
        <f t="shared" si="552"/>
        <v>374.21909071990609</v>
      </c>
      <c r="DE395" s="21">
        <f t="shared" si="553"/>
        <v>429.60233540228052</v>
      </c>
      <c r="DF395" s="21">
        <f t="shared" si="554"/>
        <v>485.43771343568324</v>
      </c>
      <c r="DG395" s="21">
        <f t="shared" si="555"/>
        <v>540.40558011774874</v>
      </c>
      <c r="DH395" s="21">
        <f t="shared" si="556"/>
        <v>593.18592842011481</v>
      </c>
      <c r="DI395" s="21">
        <f t="shared" si="557"/>
        <v>642.51947980773275</v>
      </c>
      <c r="DJ395" s="21">
        <f t="shared" si="558"/>
        <v>687.26241974416666</v>
      </c>
      <c r="DK395" s="21">
        <f t="shared" si="559"/>
        <v>726.4316371448059</v>
      </c>
      <c r="DL395" s="21">
        <f t="shared" si="560"/>
        <v>759.23840153132585</v>
      </c>
      <c r="DM395" s="21">
        <f t="shared" si="561"/>
        <v>785.109512212553</v>
      </c>
      <c r="DN395" s="21">
        <f t="shared" si="562"/>
        <v>803.6959718848359</v>
      </c>
      <c r="DO395" s="21">
        <f t="shared" si="563"/>
        <v>814.87009367869848</v>
      </c>
      <c r="DP395" s="21">
        <f t="shared" si="564"/>
        <v>818.71259891640375</v>
      </c>
      <c r="DQ395" s="21">
        <f t="shared" si="565"/>
        <v>815.49168560295948</v>
      </c>
      <c r="DR395" s="21">
        <f t="shared" si="566"/>
        <v>805.63625271424758</v>
      </c>
      <c r="DS395" s="21">
        <f t="shared" si="567"/>
        <v>789.70547867790981</v>
      </c>
      <c r="DT395" s="21">
        <f t="shared" si="568"/>
        <v>768.35681142900557</v>
      </c>
      <c r="DU395" s="21">
        <f t="shared" si="569"/>
        <v>742.31417443785313</v>
      </c>
      <c r="DV395" s="21">
        <f t="shared" si="570"/>
        <v>712.33787034972295</v>
      </c>
      <c r="DW395" s="21">
        <f t="shared" si="571"/>
        <v>679.19730955833109</v>
      </c>
      <c r="DX395" s="21">
        <f t="shared" si="572"/>
        <v>643.64733698703333</v>
      </c>
      <c r="DY395" s="21">
        <f t="shared" si="573"/>
        <v>606.40860088686884</v>
      </c>
      <c r="DZ395" s="21">
        <f t="shared" si="574"/>
        <v>568.15211923356867</v>
      </c>
      <c r="EA395" s="21">
        <f t="shared" si="575"/>
        <v>529.48796192642521</v>
      </c>
      <c r="EB395" s="21">
        <f t="shared" si="576"/>
        <v>490.95778407579286</v>
      </c>
      <c r="EC395" s="21">
        <f t="shared" si="577"/>
        <v>453.03081612294767</v>
      </c>
      <c r="ED395" s="21">
        <f t="shared" si="578"/>
        <v>416.10283589206955</v>
      </c>
      <c r="EE395" s="21">
        <f t="shared" si="579"/>
        <v>380.49760929829574</v>
      </c>
      <c r="EF395" s="21">
        <f t="shared" si="580"/>
        <v>346.47028260687608</v>
      </c>
      <c r="EG395" s="21">
        <f t="shared" si="581"/>
        <v>314.21223187223575</v>
      </c>
      <c r="EH395" s="21">
        <f t="shared" si="582"/>
        <v>283.85691687978135</v>
      </c>
      <c r="EI395" s="21">
        <f t="shared" si="583"/>
        <v>255.48634074043028</v>
      </c>
      <c r="EJ395" s="21">
        <f t="shared" si="584"/>
        <v>229.13777646098848</v>
      </c>
      <c r="EK395" s="21">
        <f t="shared" si="585"/>
        <v>204.81048365862333</v>
      </c>
      <c r="EL395" s="21">
        <f t="shared" si="586"/>
        <v>182.47219855594966</v>
      </c>
      <c r="EM395" s="21">
        <f t="shared" si="587"/>
        <v>162.06523595666945</v>
      </c>
      <c r="EN395" s="21">
        <f t="shared" si="588"/>
        <v>143.51209144134381</v>
      </c>
      <c r="EO395" s="21">
        <f t="shared" si="589"/>
        <v>126.72047466392824</v>
      </c>
      <c r="EP395" s="21">
        <f t="shared" si="590"/>
        <v>111.58774009195274</v>
      </c>
      <c r="EQ395" s="21">
        <f t="shared" si="591"/>
        <v>98.004709983973314</v>
      </c>
      <c r="ER395" s="21">
        <f t="shared" si="592"/>
        <v>85.858906310846763</v>
      </c>
      <c r="ES395" s="21">
        <f t="shared" si="593"/>
        <v>75.037224380974749</v>
      </c>
      <c r="ET395" s="21">
        <f t="shared" si="594"/>
        <v>65.428091904041523</v>
      </c>
      <c r="EU395" s="21">
        <f t="shared" si="595"/>
        <v>56.923163940383546</v>
      </c>
      <c r="EV395" s="21">
        <f t="shared" si="596"/>
        <v>49.41860743451803</v>
      </c>
      <c r="EW395" s="21">
        <f t="shared" si="597"/>
        <v>42.816029565675493</v>
      </c>
      <c r="EX395" s="21">
        <f t="shared" si="598"/>
        <v>37.023102636892851</v>
      </c>
      <c r="EY395" s="21">
        <f t="shared" si="599"/>
        <v>31.95393524716976</v>
      </c>
      <c r="EZ395" s="21">
        <f t="shared" si="600"/>
        <v>27.529235539229976</v>
      </c>
      <c r="FA395" s="21">
        <f t="shared" si="601"/>
        <v>23.67630778840185</v>
      </c>
      <c r="FB395" s="21">
        <f t="shared" si="602"/>
        <v>20.328918813054901</v>
      </c>
      <c r="FC395" s="21">
        <f t="shared" si="603"/>
        <v>17.427065887345883</v>
      </c>
      <c r="FD395" s="21">
        <f t="shared" si="604"/>
        <v>14.91667319973422</v>
      </c>
      <c r="FE395" s="21">
        <f t="shared" si="605"/>
        <v>12.749239550606131</v>
      </c>
      <c r="FF395" s="22">
        <f t="shared" si="606"/>
        <v>71.352624156388501</v>
      </c>
    </row>
    <row r="396" spans="1:162" ht="15.5" x14ac:dyDescent="0.35">
      <c r="A396" s="4" t="s">
        <v>202</v>
      </c>
      <c r="B396" s="18">
        <f>[1]InputData!C189</f>
        <v>18190.231517509728</v>
      </c>
      <c r="C396" s="19">
        <f>'[1]Cenários obesidade'!B191</f>
        <v>27.99</v>
      </c>
      <c r="D396" s="19">
        <f>'[1]Cenários obesidade'!C191</f>
        <v>5.19</v>
      </c>
      <c r="E396" s="19">
        <f>'[1]Cenários obesidade'!D191</f>
        <v>30.788999999999998</v>
      </c>
      <c r="F396" s="19">
        <f>'[1]Cenários obesidade'!E191</f>
        <v>5.7089999999999996</v>
      </c>
      <c r="G396" s="20">
        <f t="shared" si="459"/>
        <v>3.3149453149097288</v>
      </c>
      <c r="H396" s="21">
        <f t="shared" si="460"/>
        <v>0.1838585794442755</v>
      </c>
      <c r="I396" s="20">
        <f t="shared" si="461"/>
        <v>3.4102554947140535</v>
      </c>
      <c r="J396" s="22">
        <f t="shared" si="462"/>
        <v>0.1838585794442755</v>
      </c>
      <c r="K396" s="20">
        <f t="shared" si="463"/>
        <v>8.7660621815806063</v>
      </c>
      <c r="L396" s="21">
        <f t="shared" si="464"/>
        <v>7.5414187019966983</v>
      </c>
      <c r="M396" s="21">
        <f t="shared" si="465"/>
        <v>12.607767509213229</v>
      </c>
      <c r="N396" s="21">
        <f t="shared" si="466"/>
        <v>20.146788079804832</v>
      </c>
      <c r="O396" s="21">
        <f t="shared" si="467"/>
        <v>30.882419695301376</v>
      </c>
      <c r="P396" s="21"/>
      <c r="Q396" s="21">
        <f t="shared" si="468"/>
        <v>45.556760947104166</v>
      </c>
      <c r="R396" s="21">
        <f t="shared" si="469"/>
        <v>64.862064151118048</v>
      </c>
      <c r="S396" s="21"/>
      <c r="T396" s="21">
        <f t="shared" si="470"/>
        <v>89.364370516318658</v>
      </c>
      <c r="U396" s="21">
        <f t="shared" si="471"/>
        <v>119.42801717271625</v>
      </c>
      <c r="V396" s="21"/>
      <c r="W396" s="21">
        <f t="shared" si="472"/>
        <v>155.1508553175959</v>
      </c>
      <c r="X396" s="21">
        <f t="shared" si="473"/>
        <v>196.3189786927681</v>
      </c>
      <c r="Y396" s="21"/>
      <c r="Z396" s="21">
        <f t="shared" si="474"/>
        <v>242.3873103224706</v>
      </c>
      <c r="AA396" s="21">
        <f t="shared" si="475"/>
        <v>292.48903059247908</v>
      </c>
      <c r="AB396" s="21"/>
      <c r="AC396" s="21">
        <f t="shared" si="476"/>
        <v>345.47317384598495</v>
      </c>
      <c r="AD396" s="21">
        <f t="shared" si="477"/>
        <v>399.9663791870957</v>
      </c>
      <c r="AE396" s="21"/>
      <c r="AF396" s="21">
        <f t="shared" si="478"/>
        <v>454.4522290900901</v>
      </c>
      <c r="AG396" s="21">
        <f t="shared" si="479"/>
        <v>507.36012552660856</v>
      </c>
      <c r="AH396" s="21"/>
      <c r="AI396" s="21">
        <f t="shared" si="480"/>
        <v>557.1553059286565</v>
      </c>
      <c r="AJ396" s="21">
        <f t="shared" si="481"/>
        <v>602.4222761199976</v>
      </c>
      <c r="AK396" s="21"/>
      <c r="AL396" s="21">
        <f t="shared" si="482"/>
        <v>641.93539206497314</v>
      </c>
      <c r="AM396" s="21">
        <f t="shared" si="483"/>
        <v>674.71225074154438</v>
      </c>
      <c r="AN396" s="21">
        <f t="shared" si="484"/>
        <v>700.04764220281265</v>
      </c>
      <c r="AO396" s="21">
        <f t="shared" si="485"/>
        <v>717.52780097681978</v>
      </c>
      <c r="AP396" s="21">
        <f t="shared" si="486"/>
        <v>727.02637577105497</v>
      </c>
      <c r="AQ396" s="21">
        <f t="shared" si="487"/>
        <v>728.68479218813843</v>
      </c>
      <c r="AR396" s="21">
        <f t="shared" si="488"/>
        <v>722.88047004606267</v>
      </c>
      <c r="AS396" s="21">
        <f t="shared" si="489"/>
        <v>710.18669384489021</v>
      </c>
      <c r="AT396" s="21">
        <f t="shared" si="490"/>
        <v>691.32788540974707</v>
      </c>
      <c r="AU396" s="21">
        <f t="shared" si="491"/>
        <v>667.13368088018581</v>
      </c>
      <c r="AV396" s="21">
        <f t="shared" si="492"/>
        <v>638.49466789482767</v>
      </c>
      <c r="AW396" s="21">
        <f t="shared" si="493"/>
        <v>606.32198654085028</v>
      </c>
      <c r="AX396" s="21">
        <f t="shared" si="494"/>
        <v>571.5123196751573</v>
      </c>
      <c r="AY396" s="21">
        <f t="shared" si="495"/>
        <v>534.91915684536764</v>
      </c>
      <c r="AZ396" s="21">
        <f t="shared" si="496"/>
        <v>497.33065416695786</v>
      </c>
      <c r="BA396" s="21">
        <f t="shared" si="497"/>
        <v>459.45395486881807</v>
      </c>
      <c r="BB396" s="21">
        <f t="shared" si="498"/>
        <v>421.90549106735222</v>
      </c>
      <c r="BC396" s="21">
        <f t="shared" si="499"/>
        <v>385.20655398320201</v>
      </c>
      <c r="BD396" s="21">
        <f t="shared" si="500"/>
        <v>349.78328628839375</v>
      </c>
      <c r="BE396" s="21">
        <f t="shared" si="501"/>
        <v>315.9702006383942</v>
      </c>
      <c r="BF396" s="21">
        <f t="shared" si="502"/>
        <v>284.01634462696376</v>
      </c>
      <c r="BG396" s="21">
        <f t="shared" si="503"/>
        <v>254.09329632949289</v>
      </c>
      <c r="BH396" s="21">
        <f t="shared" si="504"/>
        <v>226.304269677024</v>
      </c>
      <c r="BI396" s="21">
        <f t="shared" si="505"/>
        <v>200.69372090874538</v>
      </c>
      <c r="BJ396" s="21">
        <f t="shared" si="506"/>
        <v>177.25696484999406</v>
      </c>
      <c r="BK396" s="21">
        <f t="shared" si="507"/>
        <v>155.94942415218685</v>
      </c>
      <c r="BL396" s="21">
        <f t="shared" si="508"/>
        <v>136.69523994284054</v>
      </c>
      <c r="BM396" s="21">
        <f t="shared" si="509"/>
        <v>119.39506487972454</v>
      </c>
      <c r="BN396" s="21">
        <f t="shared" si="510"/>
        <v>103.93293756213066</v>
      </c>
      <c r="BO396" s="21">
        <f t="shared" si="511"/>
        <v>90.182200231738506</v>
      </c>
      <c r="BP396" s="21">
        <f t="shared" si="512"/>
        <v>78.01047033548295</v>
      </c>
      <c r="BQ396" s="21">
        <f t="shared" si="513"/>
        <v>67.283712135213591</v>
      </c>
      <c r="BR396" s="21">
        <f t="shared" si="514"/>
        <v>57.869478836673963</v>
      </c>
      <c r="BS396" s="21">
        <f t="shared" si="515"/>
        <v>49.639410533348219</v>
      </c>
      <c r="BT396" s="21">
        <f t="shared" si="516"/>
        <v>42.471080477473159</v>
      </c>
      <c r="BU396" s="21">
        <f t="shared" si="517"/>
        <v>36.249283540324612</v>
      </c>
      <c r="BV396" s="21">
        <f t="shared" si="518"/>
        <v>30.866857760102697</v>
      </c>
      <c r="BW396" s="21">
        <f t="shared" si="519"/>
        <v>26.225123931006387</v>
      </c>
      <c r="BX396" s="21">
        <f t="shared" si="520"/>
        <v>22.234020360077285</v>
      </c>
      <c r="BY396" s="21">
        <f t="shared" si="521"/>
        <v>18.812001087570895</v>
      </c>
      <c r="BZ396" s="21">
        <f t="shared" si="522"/>
        <v>15.885756702231447</v>
      </c>
      <c r="CA396" s="21">
        <f t="shared" si="523"/>
        <v>13.389807878792153</v>
      </c>
      <c r="CB396" s="21">
        <f t="shared" si="524"/>
        <v>11.266013262423739</v>
      </c>
      <c r="CC396" s="21">
        <f t="shared" si="525"/>
        <v>9.4630255420528417</v>
      </c>
      <c r="CD396" s="21">
        <f t="shared" si="526"/>
        <v>7.9357226128619125</v>
      </c>
      <c r="CE396" s="21">
        <f t="shared" si="527"/>
        <v>6.6446346752980121</v>
      </c>
      <c r="CF396" s="21">
        <f t="shared" si="528"/>
        <v>5.555382947115171</v>
      </c>
      <c r="CG396" s="21">
        <f t="shared" si="529"/>
        <v>4.6381413333237393</v>
      </c>
      <c r="CH396" s="21">
        <f t="shared" si="530"/>
        <v>3.8671288389098879</v>
      </c>
      <c r="CI396" s="21">
        <f t="shared" si="531"/>
        <v>3.2201376407874545</v>
      </c>
      <c r="CJ396" s="21">
        <f t="shared" si="532"/>
        <v>2.6780994719304592</v>
      </c>
      <c r="CK396" s="21">
        <f t="shared" si="533"/>
        <v>2.2246912270000094</v>
      </c>
      <c r="CL396" s="22">
        <f t="shared" si="534"/>
        <v>10.589483544435296</v>
      </c>
      <c r="CM396" s="20">
        <f t="shared" si="535"/>
        <v>1.2173627914351024</v>
      </c>
      <c r="CN396" s="21">
        <f t="shared" si="536"/>
        <v>1.2534098181888988</v>
      </c>
      <c r="CO396" s="21">
        <f t="shared" si="537"/>
        <v>2.2938638840667767</v>
      </c>
      <c r="CP396" s="21">
        <f t="shared" si="538"/>
        <v>4.0014256878898289</v>
      </c>
      <c r="CQ396" s="21">
        <f t="shared" si="539"/>
        <v>6.6782297524950778</v>
      </c>
      <c r="CR396" s="21">
        <f t="shared" si="540"/>
        <v>10.699685722663572</v>
      </c>
      <c r="CS396" s="21">
        <f t="shared" si="541"/>
        <v>16.506847992438789</v>
      </c>
      <c r="CT396" s="21">
        <f t="shared" si="542"/>
        <v>24.588679159676083</v>
      </c>
      <c r="CU396" s="21">
        <f t="shared" si="543"/>
        <v>35.454180483017396</v>
      </c>
      <c r="CV396" s="21">
        <f t="shared" si="544"/>
        <v>49.595897231443139</v>
      </c>
      <c r="CW396" s="21">
        <f t="shared" si="545"/>
        <v>67.44775731510191</v>
      </c>
      <c r="CX396" s="21">
        <f t="shared" si="546"/>
        <v>89.341299715924933</v>
      </c>
      <c r="CY396" s="21">
        <f t="shared" si="547"/>
        <v>115.46489569819595</v>
      </c>
      <c r="CZ396" s="21">
        <f t="shared" si="548"/>
        <v>145.83046825687393</v>
      </c>
      <c r="DA396" s="21">
        <f t="shared" si="549"/>
        <v>180.25149945611028</v>
      </c>
      <c r="DB396" s="21">
        <f t="shared" si="550"/>
        <v>218.33490997304017</v>
      </c>
      <c r="DC396" s="21">
        <f t="shared" si="551"/>
        <v>259.48789832763345</v>
      </c>
      <c r="DD396" s="21">
        <f t="shared" si="552"/>
        <v>302.9392639161145</v>
      </c>
      <c r="DE396" s="21">
        <f t="shared" si="553"/>
        <v>347.77331913517952</v>
      </c>
      <c r="DF396" s="21">
        <f t="shared" si="554"/>
        <v>392.97338706698167</v>
      </c>
      <c r="DG396" s="21">
        <f t="shared" si="555"/>
        <v>437.47118390484428</v>
      </c>
      <c r="DH396" s="21">
        <f t="shared" si="556"/>
        <v>480.19813253056913</v>
      </c>
      <c r="DI396" s="21">
        <f t="shared" si="557"/>
        <v>520.13481698721228</v>
      </c>
      <c r="DJ396" s="21">
        <f t="shared" si="558"/>
        <v>556.35529217384931</v>
      </c>
      <c r="DK396" s="21">
        <f t="shared" si="559"/>
        <v>588.06370626008106</v>
      </c>
      <c r="DL396" s="21">
        <f t="shared" si="560"/>
        <v>614.62156314440665</v>
      </c>
      <c r="DM396" s="21">
        <f t="shared" si="561"/>
        <v>635.56484321968583</v>
      </c>
      <c r="DN396" s="21">
        <f t="shared" si="562"/>
        <v>650.61102485915296</v>
      </c>
      <c r="DO396" s="21">
        <f t="shared" si="563"/>
        <v>659.65674250180359</v>
      </c>
      <c r="DP396" s="21">
        <f t="shared" si="564"/>
        <v>662.76734197994597</v>
      </c>
      <c r="DQ396" s="21">
        <f t="shared" si="565"/>
        <v>660.15993596430053</v>
      </c>
      <c r="DR396" s="21">
        <f t="shared" si="566"/>
        <v>652.18172838772421</v>
      </c>
      <c r="DS396" s="21">
        <f t="shared" si="567"/>
        <v>639.28538750116513</v>
      </c>
      <c r="DT396" s="21">
        <f t="shared" si="568"/>
        <v>622.00313306157602</v>
      </c>
      <c r="DU396" s="21">
        <f t="shared" si="569"/>
        <v>600.92099835445254</v>
      </c>
      <c r="DV396" s="21">
        <f t="shared" si="570"/>
        <v>576.65446647358533</v>
      </c>
      <c r="DW396" s="21">
        <f t="shared" si="571"/>
        <v>549.82639345198231</v>
      </c>
      <c r="DX396" s="21">
        <f t="shared" si="572"/>
        <v>521.04784422759849</v>
      </c>
      <c r="DY396" s="21">
        <f t="shared" si="573"/>
        <v>490.90220071794147</v>
      </c>
      <c r="DZ396" s="21">
        <f t="shared" si="574"/>
        <v>459.93266795098418</v>
      </c>
      <c r="EA396" s="21">
        <f t="shared" si="575"/>
        <v>428.63311203567753</v>
      </c>
      <c r="EB396" s="21">
        <f t="shared" si="576"/>
        <v>397.44201568040376</v>
      </c>
      <c r="EC396" s="21">
        <f t="shared" si="577"/>
        <v>366.73923209952909</v>
      </c>
      <c r="ED396" s="21">
        <f t="shared" si="578"/>
        <v>336.84515286500869</v>
      </c>
      <c r="EE396" s="21">
        <f t="shared" si="579"/>
        <v>308.02187419385848</v>
      </c>
      <c r="EF396" s="21">
        <f t="shared" si="580"/>
        <v>280.47594306270923</v>
      </c>
      <c r="EG396" s="21">
        <f t="shared" si="581"/>
        <v>254.36228294419084</v>
      </c>
      <c r="EH396" s="21">
        <f t="shared" si="582"/>
        <v>229.78893271220397</v>
      </c>
      <c r="EI396" s="21">
        <f t="shared" si="583"/>
        <v>206.82227583749119</v>
      </c>
      <c r="EJ396" s="21">
        <f t="shared" si="584"/>
        <v>185.49248570651451</v>
      </c>
      <c r="EK396" s="21">
        <f t="shared" si="585"/>
        <v>165.79896296174272</v>
      </c>
      <c r="EL396" s="21">
        <f t="shared" si="586"/>
        <v>147.71558930719735</v>
      </c>
      <c r="EM396" s="21">
        <f t="shared" si="587"/>
        <v>131.19566720301816</v>
      </c>
      <c r="EN396" s="21">
        <f t="shared" si="588"/>
        <v>116.17645497632594</v>
      </c>
      <c r="EO396" s="21">
        <f t="shared" si="589"/>
        <v>102.58324139460858</v>
      </c>
      <c r="EP396" s="21">
        <f t="shared" si="590"/>
        <v>90.332932455390321</v>
      </c>
      <c r="EQ396" s="21">
        <f t="shared" si="591"/>
        <v>79.33714617750222</v>
      </c>
      <c r="ER396" s="21">
        <f t="shared" si="592"/>
        <v>69.504828918304526</v>
      </c>
      <c r="ES396" s="21">
        <f t="shared" si="593"/>
        <v>60.744419736979559</v>
      </c>
      <c r="ET396" s="21">
        <f t="shared" si="594"/>
        <v>52.965598208033619</v>
      </c>
      <c r="EU396" s="21">
        <f t="shared" si="595"/>
        <v>46.08065652316764</v>
      </c>
      <c r="EV396" s="21">
        <f t="shared" si="596"/>
        <v>40.005539351752695</v>
      </c>
      <c r="EW396" s="21">
        <f t="shared" si="597"/>
        <v>34.660595362689691</v>
      </c>
      <c r="EX396" s="21">
        <f t="shared" si="598"/>
        <v>29.971083087008502</v>
      </c>
      <c r="EY396" s="21">
        <f t="shared" si="599"/>
        <v>25.867471390565999</v>
      </c>
      <c r="EZ396" s="21">
        <f t="shared" si="600"/>
        <v>22.285571626995697</v>
      </c>
      <c r="FA396" s="21">
        <f t="shared" si="601"/>
        <v>19.166534876325308</v>
      </c>
      <c r="FB396" s="21">
        <f t="shared" si="602"/>
        <v>16.456743801044446</v>
      </c>
      <c r="FC396" s="21">
        <f t="shared" si="603"/>
        <v>14.107624765946667</v>
      </c>
      <c r="FD396" s="21">
        <f t="shared" si="604"/>
        <v>12.07540211407056</v>
      </c>
      <c r="FE396" s="21">
        <f t="shared" si="605"/>
        <v>10.320812969538297</v>
      </c>
      <c r="FF396" s="22">
        <f t="shared" si="606"/>
        <v>57.761648126600221</v>
      </c>
    </row>
    <row r="397" spans="1:162" ht="15.5" x14ac:dyDescent="0.35">
      <c r="A397" s="4" t="s">
        <v>203</v>
      </c>
      <c r="B397" s="18">
        <f>[1]InputData!C190</f>
        <v>13910.177042801557</v>
      </c>
      <c r="C397" s="19">
        <f>'[1]Cenários obesidade'!B192</f>
        <v>27.99</v>
      </c>
      <c r="D397" s="19">
        <f>'[1]Cenários obesidade'!C192</f>
        <v>5.19</v>
      </c>
      <c r="E397" s="19">
        <f>'[1]Cenários obesidade'!D192</f>
        <v>30.788999999999998</v>
      </c>
      <c r="F397" s="19">
        <f>'[1]Cenários obesidade'!E192</f>
        <v>5.7089999999999996</v>
      </c>
      <c r="G397" s="20">
        <f t="shared" si="459"/>
        <v>3.3149453149097288</v>
      </c>
      <c r="H397" s="21">
        <f t="shared" si="460"/>
        <v>0.1838585794442755</v>
      </c>
      <c r="I397" s="20">
        <f t="shared" si="461"/>
        <v>3.4102554947140535</v>
      </c>
      <c r="J397" s="22">
        <f t="shared" si="462"/>
        <v>0.1838585794442755</v>
      </c>
      <c r="K397" s="20">
        <f t="shared" si="463"/>
        <v>6.703459315326346</v>
      </c>
      <c r="L397" s="21">
        <f t="shared" si="464"/>
        <v>5.7669672427033571</v>
      </c>
      <c r="M397" s="21">
        <f t="shared" si="465"/>
        <v>9.6412339776336466</v>
      </c>
      <c r="N397" s="21">
        <f t="shared" si="466"/>
        <v>15.406367355144871</v>
      </c>
      <c r="O397" s="21">
        <f t="shared" si="467"/>
        <v>23.615968002289286</v>
      </c>
      <c r="P397" s="21"/>
      <c r="Q397" s="21">
        <f t="shared" si="468"/>
        <v>34.837523077197304</v>
      </c>
      <c r="R397" s="21">
        <f t="shared" si="469"/>
        <v>49.600401997913806</v>
      </c>
      <c r="S397" s="21"/>
      <c r="T397" s="21">
        <f t="shared" si="470"/>
        <v>68.337459806596627</v>
      </c>
      <c r="U397" s="21">
        <f t="shared" si="471"/>
        <v>91.327307249724186</v>
      </c>
      <c r="V397" s="21"/>
      <c r="W397" s="21">
        <f t="shared" si="472"/>
        <v>118.64477171345568</v>
      </c>
      <c r="X397" s="21">
        <f t="shared" si="473"/>
        <v>150.12627782388148</v>
      </c>
      <c r="Y397" s="21"/>
      <c r="Z397" s="21">
        <f t="shared" si="474"/>
        <v>185.35500201130102</v>
      </c>
      <c r="AA397" s="21">
        <f t="shared" si="475"/>
        <v>223.66808221777814</v>
      </c>
      <c r="AB397" s="21"/>
      <c r="AC397" s="21">
        <f t="shared" si="476"/>
        <v>264.18536823516496</v>
      </c>
      <c r="AD397" s="21">
        <f t="shared" si="477"/>
        <v>305.85664290777908</v>
      </c>
      <c r="AE397" s="21"/>
      <c r="AF397" s="21">
        <f t="shared" si="478"/>
        <v>347.52229283359833</v>
      </c>
      <c r="AG397" s="21">
        <f t="shared" si="479"/>
        <v>387.98127246152421</v>
      </c>
      <c r="AH397" s="21"/>
      <c r="AI397" s="21">
        <f t="shared" si="480"/>
        <v>426.0599398277962</v>
      </c>
      <c r="AJ397" s="21">
        <f t="shared" si="481"/>
        <v>460.67585820940991</v>
      </c>
      <c r="AK397" s="21"/>
      <c r="AL397" s="21">
        <f t="shared" si="482"/>
        <v>490.89177040262655</v>
      </c>
      <c r="AM397" s="21">
        <f t="shared" si="483"/>
        <v>515.95642703765157</v>
      </c>
      <c r="AN397" s="21">
        <f t="shared" si="484"/>
        <v>535.33054991979793</v>
      </c>
      <c r="AO397" s="21">
        <f t="shared" si="485"/>
        <v>548.69773015874455</v>
      </c>
      <c r="AP397" s="21">
        <f t="shared" si="486"/>
        <v>555.96134617786549</v>
      </c>
      <c r="AQ397" s="21">
        <f t="shared" si="487"/>
        <v>557.22954696739998</v>
      </c>
      <c r="AR397" s="21">
        <f t="shared" si="488"/>
        <v>552.79094768228322</v>
      </c>
      <c r="AS397" s="21">
        <f t="shared" si="489"/>
        <v>543.08394235197488</v>
      </c>
      <c r="AT397" s="21">
        <f t="shared" si="490"/>
        <v>528.66250060745369</v>
      </c>
      <c r="AU397" s="21">
        <f t="shared" si="491"/>
        <v>510.161050084848</v>
      </c>
      <c r="AV397" s="21">
        <f t="shared" si="492"/>
        <v>488.26062839016237</v>
      </c>
      <c r="AW397" s="21">
        <f t="shared" si="493"/>
        <v>463.65798970770902</v>
      </c>
      <c r="AX397" s="21">
        <f t="shared" si="494"/>
        <v>437.03883269276736</v>
      </c>
      <c r="AY397" s="21">
        <f t="shared" si="495"/>
        <v>409.05582582292817</v>
      </c>
      <c r="AZ397" s="21">
        <f t="shared" si="496"/>
        <v>380.31167671590896</v>
      </c>
      <c r="BA397" s="21">
        <f t="shared" si="497"/>
        <v>351.3471419585079</v>
      </c>
      <c r="BB397" s="21">
        <f t="shared" si="498"/>
        <v>322.63361081621053</v>
      </c>
      <c r="BC397" s="21">
        <f t="shared" si="499"/>
        <v>294.56971775186037</v>
      </c>
      <c r="BD397" s="21">
        <f t="shared" si="500"/>
        <v>267.48133657347756</v>
      </c>
      <c r="BE397" s="21">
        <f t="shared" si="501"/>
        <v>241.62427107641909</v>
      </c>
      <c r="BF397" s="21">
        <f t="shared" si="502"/>
        <v>217.18896942061934</v>
      </c>
      <c r="BG397" s="21">
        <f t="shared" si="503"/>
        <v>194.30663836961222</v>
      </c>
      <c r="BH397" s="21">
        <f t="shared" si="504"/>
        <v>173.05620622360658</v>
      </c>
      <c r="BI397" s="21">
        <f t="shared" si="505"/>
        <v>153.47166893021705</v>
      </c>
      <c r="BJ397" s="21">
        <f t="shared" si="506"/>
        <v>135.54944370881901</v>
      </c>
      <c r="BK397" s="21">
        <f t="shared" si="507"/>
        <v>119.25544199873113</v>
      </c>
      <c r="BL397" s="21">
        <f t="shared" si="508"/>
        <v>104.53165407393689</v>
      </c>
      <c r="BM397" s="21">
        <f t="shared" si="509"/>
        <v>91.302108437436416</v>
      </c>
      <c r="BN397" s="21">
        <f t="shared" si="510"/>
        <v>79.478128723982266</v>
      </c>
      <c r="BO397" s="21">
        <f t="shared" si="511"/>
        <v>68.962859000741204</v>
      </c>
      <c r="BP397" s="21">
        <f t="shared" si="512"/>
        <v>59.65506555066343</v>
      </c>
      <c r="BQ397" s="21">
        <f t="shared" si="513"/>
        <v>51.452250456339812</v>
      </c>
      <c r="BR397" s="21">
        <f t="shared" si="514"/>
        <v>44.253130875103622</v>
      </c>
      <c r="BS397" s="21">
        <f t="shared" si="515"/>
        <v>37.959549231383932</v>
      </c>
      <c r="BT397" s="21">
        <f t="shared" si="516"/>
        <v>32.477885071008885</v>
      </c>
      <c r="BU397" s="21">
        <f t="shared" si="517"/>
        <v>27.720040354365878</v>
      </c>
      <c r="BV397" s="21">
        <f t="shared" si="518"/>
        <v>23.604067698902064</v>
      </c>
      <c r="BW397" s="21">
        <f t="shared" si="519"/>
        <v>20.054506535475472</v>
      </c>
      <c r="BX397" s="21">
        <f t="shared" si="520"/>
        <v>17.002486157706159</v>
      </c>
      <c r="BY397" s="21">
        <f t="shared" si="521"/>
        <v>14.38564789049539</v>
      </c>
      <c r="BZ397" s="21">
        <f t="shared" si="522"/>
        <v>12.147931595824048</v>
      </c>
      <c r="CA397" s="21">
        <f t="shared" si="523"/>
        <v>10.239264848488117</v>
      </c>
      <c r="CB397" s="21">
        <f t="shared" si="524"/>
        <v>8.6151866124416827</v>
      </c>
      <c r="CC397" s="21">
        <f t="shared" si="525"/>
        <v>7.2364312968639375</v>
      </c>
      <c r="CD397" s="21">
        <f t="shared" si="526"/>
        <v>6.0684937627767566</v>
      </c>
      <c r="CE397" s="21">
        <f t="shared" si="527"/>
        <v>5.0811912222867157</v>
      </c>
      <c r="CF397" s="21">
        <f t="shared" si="528"/>
        <v>4.2482340183821892</v>
      </c>
      <c r="CG397" s="21">
        <f t="shared" si="529"/>
        <v>3.5468139607769773</v>
      </c>
      <c r="CH397" s="21">
        <f t="shared" si="530"/>
        <v>2.9572161709310905</v>
      </c>
      <c r="CI397" s="21">
        <f t="shared" si="531"/>
        <v>2.4624581958962888</v>
      </c>
      <c r="CJ397" s="21">
        <f t="shared" si="532"/>
        <v>2.0479584197115277</v>
      </c>
      <c r="CK397" s="21">
        <f t="shared" si="533"/>
        <v>1.7012344677058895</v>
      </c>
      <c r="CL397" s="22">
        <f t="shared" si="534"/>
        <v>8.0978403575093445</v>
      </c>
      <c r="CM397" s="20">
        <f t="shared" si="535"/>
        <v>0.9309244875680196</v>
      </c>
      <c r="CN397" s="21">
        <f t="shared" si="536"/>
        <v>0.9584898609679815</v>
      </c>
      <c r="CO397" s="21">
        <f t="shared" si="537"/>
        <v>1.7541312054628293</v>
      </c>
      <c r="CP397" s="21">
        <f t="shared" si="538"/>
        <v>3.059913761327516</v>
      </c>
      <c r="CQ397" s="21">
        <f t="shared" si="539"/>
        <v>5.1068815754374128</v>
      </c>
      <c r="CR397" s="21">
        <f t="shared" si="540"/>
        <v>8.1821126114486145</v>
      </c>
      <c r="CS397" s="21">
        <f t="shared" si="541"/>
        <v>12.622883758923781</v>
      </c>
      <c r="CT397" s="21">
        <f t="shared" si="542"/>
        <v>18.803107592693475</v>
      </c>
      <c r="CU397" s="21">
        <f t="shared" si="543"/>
        <v>27.112020369366245</v>
      </c>
      <c r="CV397" s="21">
        <f t="shared" si="544"/>
        <v>37.92627435345652</v>
      </c>
      <c r="CW397" s="21">
        <f t="shared" si="545"/>
        <v>51.57769677037205</v>
      </c>
      <c r="CX397" s="21">
        <f t="shared" si="546"/>
        <v>68.319817429824951</v>
      </c>
      <c r="CY397" s="21">
        <f t="shared" si="547"/>
        <v>88.296684945679246</v>
      </c>
      <c r="CZ397" s="21">
        <f t="shared" si="548"/>
        <v>111.51741690231535</v>
      </c>
      <c r="DA397" s="21">
        <f t="shared" si="549"/>
        <v>137.83938193702551</v>
      </c>
      <c r="DB397" s="21">
        <f t="shared" si="550"/>
        <v>166.96198997938367</v>
      </c>
      <c r="DC397" s="21">
        <f t="shared" si="551"/>
        <v>198.43192225054324</v>
      </c>
      <c r="DD397" s="21">
        <f t="shared" si="552"/>
        <v>231.65943711232285</v>
      </c>
      <c r="DE397" s="21">
        <f t="shared" si="553"/>
        <v>265.94430286807847</v>
      </c>
      <c r="DF397" s="21">
        <f t="shared" si="554"/>
        <v>300.50906069828011</v>
      </c>
      <c r="DG397" s="21">
        <f t="shared" si="555"/>
        <v>334.53678769193976</v>
      </c>
      <c r="DH397" s="21">
        <f t="shared" si="556"/>
        <v>367.21033664102345</v>
      </c>
      <c r="DI397" s="21">
        <f t="shared" si="557"/>
        <v>397.75015416669174</v>
      </c>
      <c r="DJ397" s="21">
        <f t="shared" si="558"/>
        <v>425.44816460353178</v>
      </c>
      <c r="DK397" s="21">
        <f t="shared" si="559"/>
        <v>449.69577537535611</v>
      </c>
      <c r="DL397" s="21">
        <f t="shared" si="560"/>
        <v>470.00472475748751</v>
      </c>
      <c r="DM397" s="21">
        <f t="shared" si="561"/>
        <v>486.02017422681854</v>
      </c>
      <c r="DN397" s="21">
        <f t="shared" si="562"/>
        <v>497.52607783346991</v>
      </c>
      <c r="DO397" s="21">
        <f t="shared" si="563"/>
        <v>504.44339132490865</v>
      </c>
      <c r="DP397" s="21">
        <f t="shared" si="564"/>
        <v>506.82208504348813</v>
      </c>
      <c r="DQ397" s="21">
        <f t="shared" si="565"/>
        <v>504.82818632564164</v>
      </c>
      <c r="DR397" s="21">
        <f t="shared" si="566"/>
        <v>498.72720406120089</v>
      </c>
      <c r="DS397" s="21">
        <f t="shared" si="567"/>
        <v>488.8652963244204</v>
      </c>
      <c r="DT397" s="21">
        <f t="shared" si="568"/>
        <v>475.64945469414636</v>
      </c>
      <c r="DU397" s="21">
        <f t="shared" si="569"/>
        <v>459.527822271052</v>
      </c>
      <c r="DV397" s="21">
        <f t="shared" si="570"/>
        <v>440.9710625974476</v>
      </c>
      <c r="DW397" s="21">
        <f t="shared" si="571"/>
        <v>420.45547734563354</v>
      </c>
      <c r="DX397" s="21">
        <f t="shared" si="572"/>
        <v>398.44835146816354</v>
      </c>
      <c r="DY397" s="21">
        <f t="shared" si="573"/>
        <v>375.39580054901404</v>
      </c>
      <c r="DZ397" s="21">
        <f t="shared" si="574"/>
        <v>351.71321666839964</v>
      </c>
      <c r="EA397" s="21">
        <f t="shared" si="575"/>
        <v>327.7782621449299</v>
      </c>
      <c r="EB397" s="21">
        <f t="shared" si="576"/>
        <v>303.92624728501465</v>
      </c>
      <c r="EC397" s="21">
        <f t="shared" si="577"/>
        <v>280.44764807611051</v>
      </c>
      <c r="ED397" s="21">
        <f t="shared" si="578"/>
        <v>257.58746983794782</v>
      </c>
      <c r="EE397" s="21">
        <f t="shared" si="579"/>
        <v>235.54613908942119</v>
      </c>
      <c r="EF397" s="21">
        <f t="shared" si="580"/>
        <v>214.48160351854233</v>
      </c>
      <c r="EG397" s="21">
        <f t="shared" si="581"/>
        <v>194.51233401614596</v>
      </c>
      <c r="EH397" s="21">
        <f t="shared" si="582"/>
        <v>175.72094854462657</v>
      </c>
      <c r="EI397" s="21">
        <f t="shared" si="583"/>
        <v>158.1582109345521</v>
      </c>
      <c r="EJ397" s="21">
        <f t="shared" si="584"/>
        <v>141.8471949520405</v>
      </c>
      <c r="EK397" s="21">
        <f t="shared" si="585"/>
        <v>126.78744226486208</v>
      </c>
      <c r="EL397" s="21">
        <f t="shared" si="586"/>
        <v>112.95898005844504</v>
      </c>
      <c r="EM397" s="21">
        <f t="shared" si="587"/>
        <v>100.32609844936682</v>
      </c>
      <c r="EN397" s="21">
        <f t="shared" si="588"/>
        <v>88.840818511308072</v>
      </c>
      <c r="EO397" s="21">
        <f t="shared" si="589"/>
        <v>78.446008125288913</v>
      </c>
      <c r="EP397" s="21">
        <f t="shared" si="590"/>
        <v>69.078124818827888</v>
      </c>
      <c r="EQ397" s="21">
        <f t="shared" si="591"/>
        <v>60.669582371031105</v>
      </c>
      <c r="ER397" s="21">
        <f t="shared" si="592"/>
        <v>53.150751525762288</v>
      </c>
      <c r="ES397" s="21">
        <f t="shared" si="593"/>
        <v>46.451615092984369</v>
      </c>
      <c r="ET397" s="21">
        <f t="shared" si="594"/>
        <v>40.503104512025708</v>
      </c>
      <c r="EU397" s="21">
        <f t="shared" si="595"/>
        <v>35.23814910595172</v>
      </c>
      <c r="EV397" s="21">
        <f t="shared" si="596"/>
        <v>30.592471268987353</v>
      </c>
      <c r="EW397" s="21">
        <f t="shared" si="597"/>
        <v>26.505161159703881</v>
      </c>
      <c r="EX397" s="21">
        <f t="shared" si="598"/>
        <v>22.919063537124149</v>
      </c>
      <c r="EY397" s="21">
        <f t="shared" si="599"/>
        <v>19.781007533962235</v>
      </c>
      <c r="EZ397" s="21">
        <f t="shared" si="600"/>
        <v>17.041907714761415</v>
      </c>
      <c r="FA397" s="21">
        <f t="shared" si="601"/>
        <v>14.656761964248766</v>
      </c>
      <c r="FB397" s="21">
        <f t="shared" si="602"/>
        <v>12.584568789033989</v>
      </c>
      <c r="FC397" s="21">
        <f t="shared" si="603"/>
        <v>10.788183644547452</v>
      </c>
      <c r="FD397" s="21">
        <f t="shared" si="604"/>
        <v>9.2341310284068978</v>
      </c>
      <c r="FE397" s="21">
        <f t="shared" si="605"/>
        <v>7.892386388470463</v>
      </c>
      <c r="FF397" s="22">
        <f t="shared" si="606"/>
        <v>44.170672096811934</v>
      </c>
    </row>
    <row r="398" spans="1:162" ht="15.5" x14ac:dyDescent="0.35">
      <c r="A398" s="4" t="s">
        <v>204</v>
      </c>
      <c r="B398" s="18">
        <f>[1]InputData!C191</f>
        <v>10700.136186770429</v>
      </c>
      <c r="C398" s="19">
        <f>'[1]Cenários obesidade'!B193</f>
        <v>27.99</v>
      </c>
      <c r="D398" s="19">
        <f>'[1]Cenários obesidade'!C193</f>
        <v>5.19</v>
      </c>
      <c r="E398" s="19">
        <f>'[1]Cenários obesidade'!D193</f>
        <v>30.788999999999998</v>
      </c>
      <c r="F398" s="19">
        <f>'[1]Cenários obesidade'!E193</f>
        <v>5.7089999999999996</v>
      </c>
      <c r="G398" s="20">
        <f t="shared" si="459"/>
        <v>3.3149453149097288</v>
      </c>
      <c r="H398" s="21">
        <f t="shared" si="460"/>
        <v>0.1838585794442755</v>
      </c>
      <c r="I398" s="20">
        <f t="shared" si="461"/>
        <v>3.4102554947140535</v>
      </c>
      <c r="J398" s="22">
        <f t="shared" si="462"/>
        <v>0.1838585794442755</v>
      </c>
      <c r="K398" s="20">
        <f t="shared" si="463"/>
        <v>5.1565071656356514</v>
      </c>
      <c r="L398" s="21">
        <f t="shared" si="464"/>
        <v>4.4361286482333524</v>
      </c>
      <c r="M398" s="21">
        <f t="shared" si="465"/>
        <v>7.4163338289489591</v>
      </c>
      <c r="N398" s="21">
        <f t="shared" si="466"/>
        <v>11.851051811649901</v>
      </c>
      <c r="O398" s="21">
        <f t="shared" si="467"/>
        <v>18.166129232530221</v>
      </c>
      <c r="P398" s="21"/>
      <c r="Q398" s="21">
        <f t="shared" si="468"/>
        <v>26.798094674767157</v>
      </c>
      <c r="R398" s="21">
        <f t="shared" si="469"/>
        <v>38.154155383010625</v>
      </c>
      <c r="S398" s="21"/>
      <c r="T398" s="21">
        <f t="shared" si="470"/>
        <v>52.5672767743051</v>
      </c>
      <c r="U398" s="21">
        <f t="shared" si="471"/>
        <v>70.251774807480146</v>
      </c>
      <c r="V398" s="21"/>
      <c r="W398" s="21">
        <f t="shared" si="472"/>
        <v>91.265209010350532</v>
      </c>
      <c r="X398" s="21">
        <f t="shared" si="473"/>
        <v>115.48175217221653</v>
      </c>
      <c r="Y398" s="21"/>
      <c r="Z398" s="21">
        <f t="shared" si="474"/>
        <v>142.58077077792387</v>
      </c>
      <c r="AA398" s="21">
        <f t="shared" si="475"/>
        <v>172.05237093675242</v>
      </c>
      <c r="AB398" s="21"/>
      <c r="AC398" s="21">
        <f t="shared" si="476"/>
        <v>203.21951402704997</v>
      </c>
      <c r="AD398" s="21">
        <f t="shared" si="477"/>
        <v>235.27434069829161</v>
      </c>
      <c r="AE398" s="21"/>
      <c r="AF398" s="21">
        <f t="shared" si="478"/>
        <v>267.32484064122951</v>
      </c>
      <c r="AG398" s="21">
        <f t="shared" si="479"/>
        <v>298.44713266271094</v>
      </c>
      <c r="AH398" s="21"/>
      <c r="AI398" s="21">
        <f t="shared" si="480"/>
        <v>327.73841525215096</v>
      </c>
      <c r="AJ398" s="21">
        <f t="shared" si="481"/>
        <v>354.36604477646915</v>
      </c>
      <c r="AK398" s="21"/>
      <c r="AL398" s="21">
        <f t="shared" si="482"/>
        <v>377.6090541558666</v>
      </c>
      <c r="AM398" s="21">
        <f t="shared" si="483"/>
        <v>396.88955925973204</v>
      </c>
      <c r="AN398" s="21">
        <f t="shared" si="484"/>
        <v>411.79273070753692</v>
      </c>
      <c r="AO398" s="21">
        <f t="shared" si="485"/>
        <v>422.07517704518818</v>
      </c>
      <c r="AP398" s="21">
        <f t="shared" si="486"/>
        <v>427.66257398297353</v>
      </c>
      <c r="AQ398" s="21">
        <f t="shared" si="487"/>
        <v>428.63811305184612</v>
      </c>
      <c r="AR398" s="21">
        <f t="shared" si="488"/>
        <v>425.22380590944869</v>
      </c>
      <c r="AS398" s="21">
        <f t="shared" si="489"/>
        <v>417.75687873228838</v>
      </c>
      <c r="AT398" s="21">
        <f t="shared" si="490"/>
        <v>406.66346200573361</v>
      </c>
      <c r="AU398" s="21">
        <f t="shared" si="491"/>
        <v>392.4315769883446</v>
      </c>
      <c r="AV398" s="21">
        <f t="shared" si="492"/>
        <v>375.5850987616634</v>
      </c>
      <c r="AW398" s="21">
        <f t="shared" si="493"/>
        <v>356.65999208285308</v>
      </c>
      <c r="AX398" s="21">
        <f t="shared" si="494"/>
        <v>336.18371745597494</v>
      </c>
      <c r="AY398" s="21">
        <f t="shared" si="495"/>
        <v>314.65832755609864</v>
      </c>
      <c r="AZ398" s="21">
        <f t="shared" si="496"/>
        <v>292.54744362762227</v>
      </c>
      <c r="BA398" s="21">
        <f t="shared" si="497"/>
        <v>270.26703227577536</v>
      </c>
      <c r="BB398" s="21">
        <f t="shared" si="498"/>
        <v>248.17970062785426</v>
      </c>
      <c r="BC398" s="21">
        <f t="shared" si="499"/>
        <v>226.59209057835415</v>
      </c>
      <c r="BD398" s="21">
        <f t="shared" si="500"/>
        <v>205.75487428729045</v>
      </c>
      <c r="BE398" s="21">
        <f t="shared" si="501"/>
        <v>185.86482390493777</v>
      </c>
      <c r="BF398" s="21">
        <f t="shared" si="502"/>
        <v>167.06843801586103</v>
      </c>
      <c r="BG398" s="21">
        <f t="shared" si="503"/>
        <v>149.46664489970172</v>
      </c>
      <c r="BH398" s="21">
        <f t="shared" si="504"/>
        <v>133.12015863354353</v>
      </c>
      <c r="BI398" s="21">
        <f t="shared" si="505"/>
        <v>118.05512994632082</v>
      </c>
      <c r="BJ398" s="21">
        <f t="shared" si="506"/>
        <v>104.2688028529377</v>
      </c>
      <c r="BK398" s="21">
        <f t="shared" si="507"/>
        <v>91.734955383639331</v>
      </c>
      <c r="BL398" s="21">
        <f t="shared" si="508"/>
        <v>80.40896467225916</v>
      </c>
      <c r="BM398" s="21">
        <f t="shared" si="509"/>
        <v>70.232391105720325</v>
      </c>
      <c r="BN398" s="21">
        <f t="shared" si="510"/>
        <v>61.13702209537098</v>
      </c>
      <c r="BO398" s="21">
        <f t="shared" si="511"/>
        <v>53.048353077493239</v>
      </c>
      <c r="BP398" s="21">
        <f t="shared" si="512"/>
        <v>45.888511962048796</v>
      </c>
      <c r="BQ398" s="21">
        <f t="shared" si="513"/>
        <v>39.57865419718447</v>
      </c>
      <c r="BR398" s="21">
        <f t="shared" si="514"/>
        <v>34.040869903925866</v>
      </c>
      <c r="BS398" s="21">
        <f t="shared" si="515"/>
        <v>29.199653254910722</v>
      </c>
      <c r="BT398" s="21">
        <f t="shared" si="516"/>
        <v>24.982988516160681</v>
      </c>
      <c r="BU398" s="21">
        <f t="shared" si="517"/>
        <v>21.323107964896831</v>
      </c>
      <c r="BV398" s="21">
        <f t="shared" si="518"/>
        <v>18.156975153001589</v>
      </c>
      <c r="BW398" s="21">
        <f t="shared" si="519"/>
        <v>15.426543488827287</v>
      </c>
      <c r="BX398" s="21">
        <f t="shared" si="520"/>
        <v>13.078835505927815</v>
      </c>
      <c r="BY398" s="21">
        <f t="shared" si="521"/>
        <v>11.065882992688762</v>
      </c>
      <c r="BZ398" s="21">
        <f t="shared" si="522"/>
        <v>9.3445627660185</v>
      </c>
      <c r="CA398" s="21">
        <f t="shared" si="523"/>
        <v>7.8763575757600908</v>
      </c>
      <c r="CB398" s="21">
        <f t="shared" si="524"/>
        <v>6.6270666249551402</v>
      </c>
      <c r="CC398" s="21">
        <f t="shared" si="525"/>
        <v>5.5664856129722597</v>
      </c>
      <c r="CD398" s="21">
        <f t="shared" si="526"/>
        <v>4.6680721252128894</v>
      </c>
      <c r="CE398" s="21">
        <f t="shared" si="527"/>
        <v>3.9086086325282428</v>
      </c>
      <c r="CF398" s="21">
        <f t="shared" si="528"/>
        <v>3.2678723218324537</v>
      </c>
      <c r="CG398" s="21">
        <f t="shared" si="529"/>
        <v>2.728318431366906</v>
      </c>
      <c r="CH398" s="21">
        <f t="shared" si="530"/>
        <v>2.2747816699469929</v>
      </c>
      <c r="CI398" s="21">
        <f t="shared" si="531"/>
        <v>1.8941986122279146</v>
      </c>
      <c r="CJ398" s="21">
        <f t="shared" si="532"/>
        <v>1.5753526305473291</v>
      </c>
      <c r="CK398" s="21">
        <f t="shared" si="533"/>
        <v>1.3086418982352996</v>
      </c>
      <c r="CL398" s="22">
        <f t="shared" si="534"/>
        <v>6.2291079673148806</v>
      </c>
      <c r="CM398" s="20">
        <f t="shared" si="535"/>
        <v>0.71609575966770733</v>
      </c>
      <c r="CN398" s="21">
        <f t="shared" si="536"/>
        <v>0.73729989305229349</v>
      </c>
      <c r="CO398" s="21">
        <f t="shared" si="537"/>
        <v>1.3493316965098687</v>
      </c>
      <c r="CP398" s="21">
        <f t="shared" si="538"/>
        <v>2.3537798164057815</v>
      </c>
      <c r="CQ398" s="21">
        <f t="shared" si="539"/>
        <v>3.9283704426441637</v>
      </c>
      <c r="CR398" s="21">
        <f t="shared" si="540"/>
        <v>6.2939327780373961</v>
      </c>
      <c r="CS398" s="21">
        <f t="shared" si="541"/>
        <v>9.7099105837875239</v>
      </c>
      <c r="CT398" s="21">
        <f t="shared" si="542"/>
        <v>14.463928917456521</v>
      </c>
      <c r="CU398" s="21">
        <f t="shared" si="543"/>
        <v>20.855400284127882</v>
      </c>
      <c r="CV398" s="21">
        <f t="shared" si="544"/>
        <v>29.174057194966554</v>
      </c>
      <c r="CW398" s="21">
        <f t="shared" si="545"/>
        <v>39.675151361824653</v>
      </c>
      <c r="CX398" s="21">
        <f t="shared" si="546"/>
        <v>52.553705715249961</v>
      </c>
      <c r="CY398" s="21">
        <f t="shared" si="547"/>
        <v>67.920526881291735</v>
      </c>
      <c r="CZ398" s="21">
        <f t="shared" si="548"/>
        <v>85.782628386396425</v>
      </c>
      <c r="DA398" s="21">
        <f t="shared" si="549"/>
        <v>106.03029379771195</v>
      </c>
      <c r="DB398" s="21">
        <f t="shared" si="550"/>
        <v>128.43229998414128</v>
      </c>
      <c r="DC398" s="21">
        <f t="shared" si="551"/>
        <v>152.63994019272556</v>
      </c>
      <c r="DD398" s="21">
        <f t="shared" si="552"/>
        <v>178.19956700947913</v>
      </c>
      <c r="DE398" s="21">
        <f t="shared" si="553"/>
        <v>204.57254066775266</v>
      </c>
      <c r="DF398" s="21">
        <f t="shared" si="554"/>
        <v>231.16081592175394</v>
      </c>
      <c r="DG398" s="21">
        <f t="shared" si="555"/>
        <v>257.33599053226135</v>
      </c>
      <c r="DH398" s="21">
        <f t="shared" si="556"/>
        <v>282.46948972386423</v>
      </c>
      <c r="DI398" s="21">
        <f t="shared" si="557"/>
        <v>305.96165705130136</v>
      </c>
      <c r="DJ398" s="21">
        <f t="shared" si="558"/>
        <v>327.26781892579368</v>
      </c>
      <c r="DK398" s="21">
        <f t="shared" si="559"/>
        <v>345.91982721181239</v>
      </c>
      <c r="DL398" s="21">
        <f t="shared" si="560"/>
        <v>361.54209596729805</v>
      </c>
      <c r="DM398" s="21">
        <f t="shared" si="561"/>
        <v>373.86167248216816</v>
      </c>
      <c r="DN398" s="21">
        <f t="shared" si="562"/>
        <v>382.71236756420763</v>
      </c>
      <c r="DO398" s="21">
        <f t="shared" si="563"/>
        <v>388.03337794223745</v>
      </c>
      <c r="DP398" s="21">
        <f t="shared" si="564"/>
        <v>389.86314234114474</v>
      </c>
      <c r="DQ398" s="21">
        <f t="shared" si="565"/>
        <v>388.32937409664743</v>
      </c>
      <c r="DR398" s="21">
        <f t="shared" si="566"/>
        <v>383.63631081630842</v>
      </c>
      <c r="DS398" s="21">
        <f t="shared" si="567"/>
        <v>376.05022794186186</v>
      </c>
      <c r="DT398" s="21">
        <f t="shared" si="568"/>
        <v>365.88419591857411</v>
      </c>
      <c r="DU398" s="21">
        <f t="shared" si="569"/>
        <v>353.48294020850153</v>
      </c>
      <c r="DV398" s="21">
        <f t="shared" si="570"/>
        <v>339.20850969034433</v>
      </c>
      <c r="DW398" s="21">
        <f t="shared" si="571"/>
        <v>323.42729026587199</v>
      </c>
      <c r="DX398" s="21">
        <f t="shared" si="572"/>
        <v>306.49873189858738</v>
      </c>
      <c r="DY398" s="21">
        <f t="shared" si="573"/>
        <v>288.76600042231854</v>
      </c>
      <c r="DZ398" s="21">
        <f t="shared" si="574"/>
        <v>270.54862820646127</v>
      </c>
      <c r="EA398" s="21">
        <f t="shared" si="575"/>
        <v>252.13712472686916</v>
      </c>
      <c r="EB398" s="21">
        <f t="shared" si="576"/>
        <v>233.78942098847281</v>
      </c>
      <c r="EC398" s="21">
        <f t="shared" si="577"/>
        <v>215.72896005854656</v>
      </c>
      <c r="ED398" s="21">
        <f t="shared" si="578"/>
        <v>198.14420756765219</v>
      </c>
      <c r="EE398" s="21">
        <f t="shared" si="579"/>
        <v>181.18933776109324</v>
      </c>
      <c r="EF398" s="21">
        <f t="shared" si="580"/>
        <v>164.98584886041721</v>
      </c>
      <c r="EG398" s="21">
        <f t="shared" si="581"/>
        <v>149.62487232011227</v>
      </c>
      <c r="EH398" s="21">
        <f t="shared" si="582"/>
        <v>135.1699604189435</v>
      </c>
      <c r="EI398" s="21">
        <f t="shared" si="583"/>
        <v>121.66016225734776</v>
      </c>
      <c r="EJ398" s="21">
        <f t="shared" si="584"/>
        <v>109.113226886185</v>
      </c>
      <c r="EK398" s="21">
        <f t="shared" si="585"/>
        <v>97.528801742201608</v>
      </c>
      <c r="EL398" s="21">
        <f t="shared" si="586"/>
        <v>86.891523121880795</v>
      </c>
      <c r="EM398" s="21">
        <f t="shared" si="587"/>
        <v>77.173921884128333</v>
      </c>
      <c r="EN398" s="21">
        <f t="shared" si="588"/>
        <v>68.339091162544676</v>
      </c>
      <c r="EO398" s="21">
        <f t="shared" si="589"/>
        <v>60.343083173299171</v>
      </c>
      <c r="EP398" s="21">
        <f t="shared" si="590"/>
        <v>53.137019091406074</v>
      </c>
      <c r="EQ398" s="21">
        <f t="shared" si="591"/>
        <v>46.668909516177777</v>
      </c>
      <c r="ER398" s="21">
        <f t="shared" si="592"/>
        <v>40.885193481355607</v>
      </c>
      <c r="ES398" s="21">
        <f t="shared" si="593"/>
        <v>35.732011609987978</v>
      </c>
      <c r="ET398" s="21">
        <f t="shared" si="594"/>
        <v>31.156234240019778</v>
      </c>
      <c r="EU398" s="21">
        <f t="shared" si="595"/>
        <v>27.106268543039789</v>
      </c>
      <c r="EV398" s="21">
        <f t="shared" si="596"/>
        <v>23.532670206913352</v>
      </c>
      <c r="EW398" s="21">
        <f t="shared" si="597"/>
        <v>20.388585507464523</v>
      </c>
      <c r="EX398" s="21">
        <f t="shared" si="598"/>
        <v>17.630048874710884</v>
      </c>
      <c r="EY398" s="21">
        <f t="shared" si="599"/>
        <v>15.216159641509412</v>
      </c>
      <c r="EZ398" s="21">
        <f t="shared" si="600"/>
        <v>13.109159780585705</v>
      </c>
      <c r="FA398" s="21">
        <f t="shared" si="601"/>
        <v>11.274432280191359</v>
      </c>
      <c r="FB398" s="21">
        <f t="shared" si="602"/>
        <v>9.6804375300261452</v>
      </c>
      <c r="FC398" s="21">
        <f t="shared" si="603"/>
        <v>8.2986028034980404</v>
      </c>
      <c r="FD398" s="21">
        <f t="shared" si="604"/>
        <v>7.1031777141591528</v>
      </c>
      <c r="FE398" s="21">
        <f t="shared" si="605"/>
        <v>6.0710664526695872</v>
      </c>
      <c r="FF398" s="22">
        <f t="shared" si="606"/>
        <v>33.977440074470721</v>
      </c>
    </row>
    <row r="399" spans="1:162" ht="15.5" x14ac:dyDescent="0.35">
      <c r="A399" s="4" t="s">
        <v>205</v>
      </c>
      <c r="B399" s="18">
        <f>[1]InputData!C192</f>
        <v>2140.0272373540856</v>
      </c>
      <c r="C399" s="19">
        <f>'[1]Cenários obesidade'!B194</f>
        <v>27.99</v>
      </c>
      <c r="D399" s="19">
        <f>'[1]Cenários obesidade'!C194</f>
        <v>5.19</v>
      </c>
      <c r="E399" s="19">
        <f>'[1]Cenários obesidade'!D194</f>
        <v>30.788999999999998</v>
      </c>
      <c r="F399" s="19">
        <f>'[1]Cenários obesidade'!E194</f>
        <v>5.7089999999999996</v>
      </c>
      <c r="G399" s="20">
        <f t="shared" si="459"/>
        <v>3.3149453149097288</v>
      </c>
      <c r="H399" s="21">
        <f t="shared" si="460"/>
        <v>0.1838585794442755</v>
      </c>
      <c r="I399" s="20">
        <f t="shared" si="461"/>
        <v>3.4102554947140535</v>
      </c>
      <c r="J399" s="22">
        <f t="shared" si="462"/>
        <v>0.1838585794442755</v>
      </c>
      <c r="K399" s="20">
        <f t="shared" si="463"/>
        <v>1.0313014331271302</v>
      </c>
      <c r="L399" s="21">
        <f t="shared" si="464"/>
        <v>0.88722572964667035</v>
      </c>
      <c r="M399" s="21">
        <f t="shared" si="465"/>
        <v>1.4832667657897918</v>
      </c>
      <c r="N399" s="21">
        <f t="shared" si="466"/>
        <v>2.3702103623299799</v>
      </c>
      <c r="O399" s="21">
        <f t="shared" si="467"/>
        <v>3.6332258465060439</v>
      </c>
      <c r="P399" s="21"/>
      <c r="Q399" s="21">
        <f t="shared" si="468"/>
        <v>5.3596189349534313</v>
      </c>
      <c r="R399" s="21">
        <f t="shared" si="469"/>
        <v>7.6308310766021235</v>
      </c>
      <c r="S399" s="21"/>
      <c r="T399" s="21">
        <f t="shared" si="470"/>
        <v>10.513455354861019</v>
      </c>
      <c r="U399" s="21">
        <f t="shared" si="471"/>
        <v>14.050354961496028</v>
      </c>
      <c r="V399" s="21"/>
      <c r="W399" s="21">
        <f t="shared" si="472"/>
        <v>18.253041802070104</v>
      </c>
      <c r="X399" s="21">
        <f t="shared" si="473"/>
        <v>23.096350434443305</v>
      </c>
      <c r="Y399" s="21"/>
      <c r="Z399" s="21">
        <f t="shared" si="474"/>
        <v>28.516154155584776</v>
      </c>
      <c r="AA399" s="21">
        <f t="shared" si="475"/>
        <v>34.410474187350481</v>
      </c>
      <c r="AB399" s="21"/>
      <c r="AC399" s="21">
        <f t="shared" si="476"/>
        <v>40.643902805409994</v>
      </c>
      <c r="AD399" s="21">
        <f t="shared" si="477"/>
        <v>47.054868139658318</v>
      </c>
      <c r="AE399" s="21"/>
      <c r="AF399" s="21">
        <f t="shared" si="478"/>
        <v>53.464968128245893</v>
      </c>
      <c r="AG399" s="21">
        <f t="shared" si="479"/>
        <v>59.689426532542186</v>
      </c>
      <c r="AH399" s="21"/>
      <c r="AI399" s="21">
        <f t="shared" si="480"/>
        <v>65.54768305043018</v>
      </c>
      <c r="AJ399" s="21">
        <f t="shared" si="481"/>
        <v>70.873208955293833</v>
      </c>
      <c r="AK399" s="21"/>
      <c r="AL399" s="21">
        <f t="shared" si="482"/>
        <v>75.521810831173312</v>
      </c>
      <c r="AM399" s="21">
        <f t="shared" si="483"/>
        <v>79.377911851946394</v>
      </c>
      <c r="AN399" s="21">
        <f t="shared" si="484"/>
        <v>82.358546141507375</v>
      </c>
      <c r="AO399" s="21">
        <f t="shared" si="485"/>
        <v>84.415035409037628</v>
      </c>
      <c r="AP399" s="21">
        <f t="shared" si="486"/>
        <v>85.532514796594697</v>
      </c>
      <c r="AQ399" s="21">
        <f t="shared" si="487"/>
        <v>85.727622610369224</v>
      </c>
      <c r="AR399" s="21">
        <f t="shared" si="488"/>
        <v>85.044761181889726</v>
      </c>
      <c r="AS399" s="21">
        <f t="shared" si="489"/>
        <v>83.551375746457666</v>
      </c>
      <c r="AT399" s="21">
        <f t="shared" si="490"/>
        <v>81.332692401146716</v>
      </c>
      <c r="AU399" s="21">
        <f t="shared" si="491"/>
        <v>78.486315397668918</v>
      </c>
      <c r="AV399" s="21">
        <f t="shared" si="492"/>
        <v>75.117019752332666</v>
      </c>
      <c r="AW399" s="21">
        <f t="shared" si="493"/>
        <v>71.331998416570613</v>
      </c>
      <c r="AX399" s="21">
        <f t="shared" si="494"/>
        <v>67.236743491194972</v>
      </c>
      <c r="AY399" s="21">
        <f t="shared" si="495"/>
        <v>62.93166551121972</v>
      </c>
      <c r="AZ399" s="21">
        <f t="shared" si="496"/>
        <v>58.509488725524456</v>
      </c>
      <c r="BA399" s="21">
        <f t="shared" si="497"/>
        <v>54.053406455155063</v>
      </c>
      <c r="BB399" s="21">
        <f t="shared" si="498"/>
        <v>49.635940125570848</v>
      </c>
      <c r="BC399" s="21">
        <f t="shared" si="499"/>
        <v>45.318418115670823</v>
      </c>
      <c r="BD399" s="21">
        <f t="shared" si="500"/>
        <v>41.150974857458088</v>
      </c>
      <c r="BE399" s="21">
        <f t="shared" si="501"/>
        <v>37.172964780987549</v>
      </c>
      <c r="BF399" s="21">
        <f t="shared" si="502"/>
        <v>33.413687603172207</v>
      </c>
      <c r="BG399" s="21">
        <f t="shared" si="503"/>
        <v>29.893328979940339</v>
      </c>
      <c r="BH399" s="21">
        <f t="shared" si="504"/>
        <v>26.624031726708704</v>
      </c>
      <c r="BI399" s="21">
        <f t="shared" si="505"/>
        <v>23.611025989264164</v>
      </c>
      <c r="BJ399" s="21">
        <f t="shared" si="506"/>
        <v>20.853760570587539</v>
      </c>
      <c r="BK399" s="21">
        <f t="shared" si="507"/>
        <v>18.346991076727864</v>
      </c>
      <c r="BL399" s="21">
        <f t="shared" si="508"/>
        <v>16.08179293445183</v>
      </c>
      <c r="BM399" s="21">
        <f t="shared" si="509"/>
        <v>14.046478221144064</v>
      </c>
      <c r="BN399" s="21">
        <f t="shared" si="510"/>
        <v>12.227404419074194</v>
      </c>
      <c r="BO399" s="21">
        <f t="shared" si="511"/>
        <v>10.609670615498647</v>
      </c>
      <c r="BP399" s="21">
        <f t="shared" si="512"/>
        <v>9.177702392409758</v>
      </c>
      <c r="BQ399" s="21">
        <f t="shared" si="513"/>
        <v>7.9157308394368933</v>
      </c>
      <c r="BR399" s="21">
        <f t="shared" si="514"/>
        <v>6.8081739807851722</v>
      </c>
      <c r="BS399" s="21">
        <f t="shared" si="515"/>
        <v>5.8399306509821436</v>
      </c>
      <c r="BT399" s="21">
        <f t="shared" si="516"/>
        <v>4.996597703232136</v>
      </c>
      <c r="BU399" s="21">
        <f t="shared" si="517"/>
        <v>4.264621592979366</v>
      </c>
      <c r="BV399" s="21">
        <f t="shared" si="518"/>
        <v>3.6313950306003173</v>
      </c>
      <c r="BW399" s="21">
        <f t="shared" si="519"/>
        <v>3.0853086977654569</v>
      </c>
      <c r="BX399" s="21">
        <f t="shared" si="520"/>
        <v>2.6157671011855625</v>
      </c>
      <c r="BY399" s="21">
        <f t="shared" si="521"/>
        <v>2.2131765985377521</v>
      </c>
      <c r="BZ399" s="21">
        <f t="shared" si="522"/>
        <v>1.8689125532036996</v>
      </c>
      <c r="CA399" s="21">
        <f t="shared" si="523"/>
        <v>1.575271515152018</v>
      </c>
      <c r="CB399" s="21">
        <f t="shared" si="524"/>
        <v>1.325413324991028</v>
      </c>
      <c r="CC399" s="21">
        <f t="shared" si="525"/>
        <v>1.1132971225944519</v>
      </c>
      <c r="CD399" s="21">
        <f t="shared" si="526"/>
        <v>0.93361442504257786</v>
      </c>
      <c r="CE399" s="21">
        <f t="shared" si="527"/>
        <v>0.78172172650564853</v>
      </c>
      <c r="CF399" s="21">
        <f t="shared" si="528"/>
        <v>0.65357446436649069</v>
      </c>
      <c r="CG399" s="21">
        <f t="shared" si="529"/>
        <v>0.54566368627338113</v>
      </c>
      <c r="CH399" s="21">
        <f t="shared" si="530"/>
        <v>0.45495633398939855</v>
      </c>
      <c r="CI399" s="21">
        <f t="shared" si="531"/>
        <v>0.37883972244558289</v>
      </c>
      <c r="CJ399" s="21">
        <f t="shared" si="532"/>
        <v>0.31507052610946579</v>
      </c>
      <c r="CK399" s="21">
        <f t="shared" si="533"/>
        <v>0.26172837964705992</v>
      </c>
      <c r="CL399" s="22">
        <f t="shared" si="534"/>
        <v>1.2458215934629759</v>
      </c>
      <c r="CM399" s="20">
        <f t="shared" si="535"/>
        <v>0.14321915193354146</v>
      </c>
      <c r="CN399" s="21">
        <f t="shared" si="536"/>
        <v>0.14745997861045868</v>
      </c>
      <c r="CO399" s="21">
        <f t="shared" si="537"/>
        <v>0.26986633930197373</v>
      </c>
      <c r="CP399" s="21">
        <f t="shared" si="538"/>
        <v>0.47075596328115626</v>
      </c>
      <c r="CQ399" s="21">
        <f t="shared" si="539"/>
        <v>0.78567408852883269</v>
      </c>
      <c r="CR399" s="21">
        <f t="shared" si="540"/>
        <v>1.2587865556074791</v>
      </c>
      <c r="CS399" s="21">
        <f t="shared" si="541"/>
        <v>1.9419821167575047</v>
      </c>
      <c r="CT399" s="21">
        <f t="shared" si="542"/>
        <v>2.8927857834913038</v>
      </c>
      <c r="CU399" s="21">
        <f t="shared" si="543"/>
        <v>4.1710800568255761</v>
      </c>
      <c r="CV399" s="21">
        <f t="shared" si="544"/>
        <v>5.8348114389933103</v>
      </c>
      <c r="CW399" s="21">
        <f t="shared" si="545"/>
        <v>7.93503027236493</v>
      </c>
      <c r="CX399" s="21">
        <f t="shared" si="546"/>
        <v>10.510741143049991</v>
      </c>
      <c r="CY399" s="21">
        <f t="shared" si="547"/>
        <v>13.584105376258346</v>
      </c>
      <c r="CZ399" s="21">
        <f t="shared" si="548"/>
        <v>17.156525677279284</v>
      </c>
      <c r="DA399" s="21">
        <f t="shared" si="549"/>
        <v>21.206058759542387</v>
      </c>
      <c r="DB399" s="21">
        <f t="shared" si="550"/>
        <v>25.686459996828255</v>
      </c>
      <c r="DC399" s="21">
        <f t="shared" si="551"/>
        <v>30.527988038545111</v>
      </c>
      <c r="DD399" s="21">
        <f t="shared" si="552"/>
        <v>35.639913401895825</v>
      </c>
      <c r="DE399" s="21">
        <f t="shared" si="553"/>
        <v>40.914508133550527</v>
      </c>
      <c r="DF399" s="21">
        <f t="shared" si="554"/>
        <v>46.232163184350789</v>
      </c>
      <c r="DG399" s="21">
        <f t="shared" si="555"/>
        <v>51.467198106452265</v>
      </c>
      <c r="DH399" s="21">
        <f t="shared" si="556"/>
        <v>56.49389794477284</v>
      </c>
      <c r="DI399" s="21">
        <f t="shared" si="557"/>
        <v>61.192331410260266</v>
      </c>
      <c r="DJ399" s="21">
        <f t="shared" si="558"/>
        <v>65.453563785158735</v>
      </c>
      <c r="DK399" s="21">
        <f t="shared" si="559"/>
        <v>69.183965442362478</v>
      </c>
      <c r="DL399" s="21">
        <f t="shared" si="560"/>
        <v>72.308419193459613</v>
      </c>
      <c r="DM399" s="21">
        <f t="shared" si="561"/>
        <v>74.772334496433615</v>
      </c>
      <c r="DN399" s="21">
        <f t="shared" si="562"/>
        <v>76.542473512841525</v>
      </c>
      <c r="DO399" s="21">
        <f t="shared" si="563"/>
        <v>77.606675588447487</v>
      </c>
      <c r="DP399" s="21">
        <f t="shared" si="564"/>
        <v>77.972628468228933</v>
      </c>
      <c r="DQ399" s="21">
        <f t="shared" si="565"/>
        <v>77.665874819329474</v>
      </c>
      <c r="DR399" s="21">
        <f t="shared" si="566"/>
        <v>76.72726216326167</v>
      </c>
      <c r="DS399" s="21">
        <f t="shared" si="567"/>
        <v>75.210045588372367</v>
      </c>
      <c r="DT399" s="21">
        <f t="shared" si="568"/>
        <v>73.176839183714819</v>
      </c>
      <c r="DU399" s="21">
        <f t="shared" si="569"/>
        <v>70.696588041700309</v>
      </c>
      <c r="DV399" s="21">
        <f t="shared" si="570"/>
        <v>67.841701938068866</v>
      </c>
      <c r="DW399" s="21">
        <f t="shared" si="571"/>
        <v>64.685458053174386</v>
      </c>
      <c r="DX399" s="21">
        <f t="shared" si="572"/>
        <v>61.299746379717462</v>
      </c>
      <c r="DY399" s="21">
        <f t="shared" si="573"/>
        <v>57.7532000844637</v>
      </c>
      <c r="DZ399" s="21">
        <f t="shared" si="574"/>
        <v>54.109725641292258</v>
      </c>
      <c r="EA399" s="21">
        <f t="shared" si="575"/>
        <v>50.427424945373829</v>
      </c>
      <c r="EB399" s="21">
        <f t="shared" si="576"/>
        <v>46.757884197694558</v>
      </c>
      <c r="EC399" s="21">
        <f t="shared" si="577"/>
        <v>43.145792011709304</v>
      </c>
      <c r="ED399" s="21">
        <f t="shared" si="578"/>
        <v>39.628841513530432</v>
      </c>
      <c r="EE399" s="21">
        <f t="shared" si="579"/>
        <v>36.237867552218646</v>
      </c>
      <c r="EF399" s="21">
        <f t="shared" si="580"/>
        <v>32.997169772083438</v>
      </c>
      <c r="EG399" s="21">
        <f t="shared" si="581"/>
        <v>29.924974464022451</v>
      </c>
      <c r="EH399" s="21">
        <f t="shared" si="582"/>
        <v>27.0339920837887</v>
      </c>
      <c r="EI399" s="21">
        <f t="shared" si="583"/>
        <v>24.332032451469551</v>
      </c>
      <c r="EJ399" s="21">
        <f t="shared" si="584"/>
        <v>21.822645377236999</v>
      </c>
      <c r="EK399" s="21">
        <f t="shared" si="585"/>
        <v>19.505760348440319</v>
      </c>
      <c r="EL399" s="21">
        <f t="shared" si="586"/>
        <v>17.37830462437616</v>
      </c>
      <c r="EM399" s="21">
        <f t="shared" si="587"/>
        <v>15.434784376825665</v>
      </c>
      <c r="EN399" s="21">
        <f t="shared" si="588"/>
        <v>13.667818232508935</v>
      </c>
      <c r="EO399" s="21">
        <f t="shared" si="589"/>
        <v>12.068616634659833</v>
      </c>
      <c r="EP399" s="21">
        <f t="shared" si="590"/>
        <v>10.627403818281213</v>
      </c>
      <c r="EQ399" s="21">
        <f t="shared" si="591"/>
        <v>9.333781903235554</v>
      </c>
      <c r="ER399" s="21">
        <f t="shared" si="592"/>
        <v>8.1770386962711203</v>
      </c>
      <c r="ES399" s="21">
        <f t="shared" si="593"/>
        <v>7.146402321997595</v>
      </c>
      <c r="ET399" s="21">
        <f t="shared" si="594"/>
        <v>6.2312468480039547</v>
      </c>
      <c r="EU399" s="21">
        <f t="shared" si="595"/>
        <v>5.4212537086079573</v>
      </c>
      <c r="EV399" s="21">
        <f t="shared" si="596"/>
        <v>4.7065340413826693</v>
      </c>
      <c r="EW399" s="21">
        <f t="shared" si="597"/>
        <v>4.0777171014929046</v>
      </c>
      <c r="EX399" s="21">
        <f t="shared" si="598"/>
        <v>3.5260097749421768</v>
      </c>
      <c r="EY399" s="21">
        <f t="shared" si="599"/>
        <v>3.043231928301882</v>
      </c>
      <c r="EZ399" s="21">
        <f t="shared" si="600"/>
        <v>2.6218319561171408</v>
      </c>
      <c r="FA399" s="21">
        <f t="shared" si="601"/>
        <v>2.2548864560382715</v>
      </c>
      <c r="FB399" s="21">
        <f t="shared" si="602"/>
        <v>1.9360875060052289</v>
      </c>
      <c r="FC399" s="21">
        <f t="shared" si="603"/>
        <v>1.6597205606996079</v>
      </c>
      <c r="FD399" s="21">
        <f t="shared" si="604"/>
        <v>1.4206355428318305</v>
      </c>
      <c r="FE399" s="21">
        <f t="shared" si="605"/>
        <v>1.2142132905339174</v>
      </c>
      <c r="FF399" s="22">
        <f t="shared" si="606"/>
        <v>6.7954880148941434</v>
      </c>
    </row>
    <row r="400" spans="1:162" ht="15.5" x14ac:dyDescent="0.35">
      <c r="A400" s="4" t="s">
        <v>206</v>
      </c>
      <c r="B400" s="18">
        <f>[1]InputData!C193</f>
        <v>2140.0272373540856</v>
      </c>
      <c r="C400" s="19">
        <f>'[1]Cenários obesidade'!B195</f>
        <v>27.99</v>
      </c>
      <c r="D400" s="19">
        <f>'[1]Cenários obesidade'!C195</f>
        <v>5.19</v>
      </c>
      <c r="E400" s="19">
        <f>'[1]Cenários obesidade'!D195</f>
        <v>30.788999999999998</v>
      </c>
      <c r="F400" s="19">
        <f>'[1]Cenários obesidade'!E195</f>
        <v>5.7089999999999996</v>
      </c>
      <c r="G400" s="20">
        <f t="shared" si="459"/>
        <v>3.3149453149097288</v>
      </c>
      <c r="H400" s="21">
        <f t="shared" si="460"/>
        <v>0.1838585794442755</v>
      </c>
      <c r="I400" s="20">
        <f t="shared" si="461"/>
        <v>3.4102554947140535</v>
      </c>
      <c r="J400" s="22">
        <f t="shared" si="462"/>
        <v>0.1838585794442755</v>
      </c>
      <c r="K400" s="20">
        <f t="shared" si="463"/>
        <v>1.0313014331271302</v>
      </c>
      <c r="L400" s="21">
        <f t="shared" si="464"/>
        <v>0.88722572964667035</v>
      </c>
      <c r="M400" s="21">
        <f t="shared" si="465"/>
        <v>1.4832667657897918</v>
      </c>
      <c r="N400" s="21">
        <f t="shared" si="466"/>
        <v>2.3702103623299799</v>
      </c>
      <c r="O400" s="21">
        <f t="shared" si="467"/>
        <v>3.6332258465060439</v>
      </c>
      <c r="P400" s="21"/>
      <c r="Q400" s="21">
        <f t="shared" si="468"/>
        <v>5.3596189349534313</v>
      </c>
      <c r="R400" s="21">
        <f t="shared" si="469"/>
        <v>7.6308310766021235</v>
      </c>
      <c r="S400" s="21"/>
      <c r="T400" s="21">
        <f t="shared" si="470"/>
        <v>10.513455354861019</v>
      </c>
      <c r="U400" s="21">
        <f t="shared" si="471"/>
        <v>14.050354961496028</v>
      </c>
      <c r="V400" s="21"/>
      <c r="W400" s="21">
        <f t="shared" si="472"/>
        <v>18.253041802070104</v>
      </c>
      <c r="X400" s="21">
        <f t="shared" si="473"/>
        <v>23.096350434443305</v>
      </c>
      <c r="Y400" s="21"/>
      <c r="Z400" s="21">
        <f t="shared" si="474"/>
        <v>28.516154155584776</v>
      </c>
      <c r="AA400" s="21">
        <f t="shared" si="475"/>
        <v>34.410474187350481</v>
      </c>
      <c r="AB400" s="21"/>
      <c r="AC400" s="21">
        <f t="shared" si="476"/>
        <v>40.643902805409994</v>
      </c>
      <c r="AD400" s="21">
        <f t="shared" si="477"/>
        <v>47.054868139658318</v>
      </c>
      <c r="AE400" s="21"/>
      <c r="AF400" s="21">
        <f t="shared" si="478"/>
        <v>53.464968128245893</v>
      </c>
      <c r="AG400" s="21">
        <f t="shared" si="479"/>
        <v>59.689426532542186</v>
      </c>
      <c r="AH400" s="21"/>
      <c r="AI400" s="21">
        <f t="shared" si="480"/>
        <v>65.54768305043018</v>
      </c>
      <c r="AJ400" s="21">
        <f t="shared" si="481"/>
        <v>70.873208955293833</v>
      </c>
      <c r="AK400" s="21"/>
      <c r="AL400" s="21">
        <f t="shared" si="482"/>
        <v>75.521810831173312</v>
      </c>
      <c r="AM400" s="21">
        <f t="shared" si="483"/>
        <v>79.377911851946394</v>
      </c>
      <c r="AN400" s="21">
        <f t="shared" si="484"/>
        <v>82.358546141507375</v>
      </c>
      <c r="AO400" s="21">
        <f t="shared" si="485"/>
        <v>84.415035409037628</v>
      </c>
      <c r="AP400" s="21">
        <f t="shared" si="486"/>
        <v>85.532514796594697</v>
      </c>
      <c r="AQ400" s="21">
        <f t="shared" si="487"/>
        <v>85.727622610369224</v>
      </c>
      <c r="AR400" s="21">
        <f t="shared" si="488"/>
        <v>85.044761181889726</v>
      </c>
      <c r="AS400" s="21">
        <f t="shared" si="489"/>
        <v>83.551375746457666</v>
      </c>
      <c r="AT400" s="21">
        <f t="shared" si="490"/>
        <v>81.332692401146716</v>
      </c>
      <c r="AU400" s="21">
        <f t="shared" si="491"/>
        <v>78.486315397668918</v>
      </c>
      <c r="AV400" s="21">
        <f t="shared" si="492"/>
        <v>75.117019752332666</v>
      </c>
      <c r="AW400" s="21">
        <f t="shared" si="493"/>
        <v>71.331998416570613</v>
      </c>
      <c r="AX400" s="21">
        <f t="shared" si="494"/>
        <v>67.236743491194972</v>
      </c>
      <c r="AY400" s="21">
        <f t="shared" si="495"/>
        <v>62.93166551121972</v>
      </c>
      <c r="AZ400" s="21">
        <f t="shared" si="496"/>
        <v>58.509488725524456</v>
      </c>
      <c r="BA400" s="21">
        <f t="shared" si="497"/>
        <v>54.053406455155063</v>
      </c>
      <c r="BB400" s="21">
        <f t="shared" si="498"/>
        <v>49.635940125570848</v>
      </c>
      <c r="BC400" s="21">
        <f t="shared" si="499"/>
        <v>45.318418115670823</v>
      </c>
      <c r="BD400" s="21">
        <f t="shared" si="500"/>
        <v>41.150974857458088</v>
      </c>
      <c r="BE400" s="21">
        <f t="shared" si="501"/>
        <v>37.172964780987549</v>
      </c>
      <c r="BF400" s="21">
        <f t="shared" si="502"/>
        <v>33.413687603172207</v>
      </c>
      <c r="BG400" s="21">
        <f t="shared" si="503"/>
        <v>29.893328979940339</v>
      </c>
      <c r="BH400" s="21">
        <f t="shared" si="504"/>
        <v>26.624031726708704</v>
      </c>
      <c r="BI400" s="21">
        <f t="shared" si="505"/>
        <v>23.611025989264164</v>
      </c>
      <c r="BJ400" s="21">
        <f t="shared" si="506"/>
        <v>20.853760570587539</v>
      </c>
      <c r="BK400" s="21">
        <f t="shared" si="507"/>
        <v>18.346991076727864</v>
      </c>
      <c r="BL400" s="21">
        <f t="shared" si="508"/>
        <v>16.08179293445183</v>
      </c>
      <c r="BM400" s="21">
        <f t="shared" si="509"/>
        <v>14.046478221144064</v>
      </c>
      <c r="BN400" s="21">
        <f t="shared" si="510"/>
        <v>12.227404419074194</v>
      </c>
      <c r="BO400" s="21">
        <f t="shared" si="511"/>
        <v>10.609670615498647</v>
      </c>
      <c r="BP400" s="21">
        <f t="shared" si="512"/>
        <v>9.177702392409758</v>
      </c>
      <c r="BQ400" s="21">
        <f t="shared" si="513"/>
        <v>7.9157308394368933</v>
      </c>
      <c r="BR400" s="21">
        <f t="shared" si="514"/>
        <v>6.8081739807851722</v>
      </c>
      <c r="BS400" s="21">
        <f t="shared" si="515"/>
        <v>5.8399306509821436</v>
      </c>
      <c r="BT400" s="21">
        <f t="shared" si="516"/>
        <v>4.996597703232136</v>
      </c>
      <c r="BU400" s="21">
        <f t="shared" si="517"/>
        <v>4.264621592979366</v>
      </c>
      <c r="BV400" s="21">
        <f t="shared" si="518"/>
        <v>3.6313950306003173</v>
      </c>
      <c r="BW400" s="21">
        <f t="shared" si="519"/>
        <v>3.0853086977654569</v>
      </c>
      <c r="BX400" s="21">
        <f t="shared" si="520"/>
        <v>2.6157671011855625</v>
      </c>
      <c r="BY400" s="21">
        <f t="shared" si="521"/>
        <v>2.2131765985377521</v>
      </c>
      <c r="BZ400" s="21">
        <f t="shared" si="522"/>
        <v>1.8689125532036996</v>
      </c>
      <c r="CA400" s="21">
        <f t="shared" si="523"/>
        <v>1.575271515152018</v>
      </c>
      <c r="CB400" s="21">
        <f t="shared" si="524"/>
        <v>1.325413324991028</v>
      </c>
      <c r="CC400" s="21">
        <f t="shared" si="525"/>
        <v>1.1132971225944519</v>
      </c>
      <c r="CD400" s="21">
        <f t="shared" si="526"/>
        <v>0.93361442504257786</v>
      </c>
      <c r="CE400" s="21">
        <f t="shared" si="527"/>
        <v>0.78172172650564853</v>
      </c>
      <c r="CF400" s="21">
        <f t="shared" si="528"/>
        <v>0.65357446436649069</v>
      </c>
      <c r="CG400" s="21">
        <f t="shared" si="529"/>
        <v>0.54566368627338113</v>
      </c>
      <c r="CH400" s="21">
        <f t="shared" si="530"/>
        <v>0.45495633398939855</v>
      </c>
      <c r="CI400" s="21">
        <f t="shared" si="531"/>
        <v>0.37883972244558289</v>
      </c>
      <c r="CJ400" s="21">
        <f t="shared" si="532"/>
        <v>0.31507052610946579</v>
      </c>
      <c r="CK400" s="21">
        <f t="shared" si="533"/>
        <v>0.26172837964705992</v>
      </c>
      <c r="CL400" s="22">
        <f t="shared" si="534"/>
        <v>1.2458215934629759</v>
      </c>
      <c r="CM400" s="20">
        <f t="shared" si="535"/>
        <v>0.14321915193354146</v>
      </c>
      <c r="CN400" s="21">
        <f t="shared" si="536"/>
        <v>0.14745997861045868</v>
      </c>
      <c r="CO400" s="21">
        <f t="shared" si="537"/>
        <v>0.26986633930197373</v>
      </c>
      <c r="CP400" s="21">
        <f t="shared" si="538"/>
        <v>0.47075596328115626</v>
      </c>
      <c r="CQ400" s="21">
        <f t="shared" si="539"/>
        <v>0.78567408852883269</v>
      </c>
      <c r="CR400" s="21">
        <f t="shared" si="540"/>
        <v>1.2587865556074791</v>
      </c>
      <c r="CS400" s="21">
        <f t="shared" si="541"/>
        <v>1.9419821167575047</v>
      </c>
      <c r="CT400" s="21">
        <f t="shared" si="542"/>
        <v>2.8927857834913038</v>
      </c>
      <c r="CU400" s="21">
        <f t="shared" si="543"/>
        <v>4.1710800568255761</v>
      </c>
      <c r="CV400" s="21">
        <f t="shared" si="544"/>
        <v>5.8348114389933103</v>
      </c>
      <c r="CW400" s="21">
        <f t="shared" si="545"/>
        <v>7.93503027236493</v>
      </c>
      <c r="CX400" s="21">
        <f t="shared" si="546"/>
        <v>10.510741143049991</v>
      </c>
      <c r="CY400" s="21">
        <f t="shared" si="547"/>
        <v>13.584105376258346</v>
      </c>
      <c r="CZ400" s="21">
        <f t="shared" si="548"/>
        <v>17.156525677279284</v>
      </c>
      <c r="DA400" s="21">
        <f t="shared" si="549"/>
        <v>21.206058759542387</v>
      </c>
      <c r="DB400" s="21">
        <f t="shared" si="550"/>
        <v>25.686459996828255</v>
      </c>
      <c r="DC400" s="21">
        <f t="shared" si="551"/>
        <v>30.527988038545111</v>
      </c>
      <c r="DD400" s="21">
        <f t="shared" si="552"/>
        <v>35.639913401895825</v>
      </c>
      <c r="DE400" s="21">
        <f t="shared" si="553"/>
        <v>40.914508133550527</v>
      </c>
      <c r="DF400" s="21">
        <f t="shared" si="554"/>
        <v>46.232163184350789</v>
      </c>
      <c r="DG400" s="21">
        <f t="shared" si="555"/>
        <v>51.467198106452265</v>
      </c>
      <c r="DH400" s="21">
        <f t="shared" si="556"/>
        <v>56.49389794477284</v>
      </c>
      <c r="DI400" s="21">
        <f t="shared" si="557"/>
        <v>61.192331410260266</v>
      </c>
      <c r="DJ400" s="21">
        <f t="shared" si="558"/>
        <v>65.453563785158735</v>
      </c>
      <c r="DK400" s="21">
        <f t="shared" si="559"/>
        <v>69.183965442362478</v>
      </c>
      <c r="DL400" s="21">
        <f t="shared" si="560"/>
        <v>72.308419193459613</v>
      </c>
      <c r="DM400" s="21">
        <f t="shared" si="561"/>
        <v>74.772334496433615</v>
      </c>
      <c r="DN400" s="21">
        <f t="shared" si="562"/>
        <v>76.542473512841525</v>
      </c>
      <c r="DO400" s="21">
        <f t="shared" si="563"/>
        <v>77.606675588447487</v>
      </c>
      <c r="DP400" s="21">
        <f t="shared" si="564"/>
        <v>77.972628468228933</v>
      </c>
      <c r="DQ400" s="21">
        <f t="shared" si="565"/>
        <v>77.665874819329474</v>
      </c>
      <c r="DR400" s="21">
        <f t="shared" si="566"/>
        <v>76.72726216326167</v>
      </c>
      <c r="DS400" s="21">
        <f t="shared" si="567"/>
        <v>75.210045588372367</v>
      </c>
      <c r="DT400" s="21">
        <f t="shared" si="568"/>
        <v>73.176839183714819</v>
      </c>
      <c r="DU400" s="21">
        <f t="shared" si="569"/>
        <v>70.696588041700309</v>
      </c>
      <c r="DV400" s="21">
        <f t="shared" si="570"/>
        <v>67.841701938068866</v>
      </c>
      <c r="DW400" s="21">
        <f t="shared" si="571"/>
        <v>64.685458053174386</v>
      </c>
      <c r="DX400" s="21">
        <f t="shared" si="572"/>
        <v>61.299746379717462</v>
      </c>
      <c r="DY400" s="21">
        <f t="shared" si="573"/>
        <v>57.7532000844637</v>
      </c>
      <c r="DZ400" s="21">
        <f t="shared" si="574"/>
        <v>54.109725641292258</v>
      </c>
      <c r="EA400" s="21">
        <f t="shared" si="575"/>
        <v>50.427424945373829</v>
      </c>
      <c r="EB400" s="21">
        <f t="shared" si="576"/>
        <v>46.757884197694558</v>
      </c>
      <c r="EC400" s="21">
        <f t="shared" si="577"/>
        <v>43.145792011709304</v>
      </c>
      <c r="ED400" s="21">
        <f t="shared" si="578"/>
        <v>39.628841513530432</v>
      </c>
      <c r="EE400" s="21">
        <f t="shared" si="579"/>
        <v>36.237867552218646</v>
      </c>
      <c r="EF400" s="21">
        <f t="shared" si="580"/>
        <v>32.997169772083438</v>
      </c>
      <c r="EG400" s="21">
        <f t="shared" si="581"/>
        <v>29.924974464022451</v>
      </c>
      <c r="EH400" s="21">
        <f t="shared" si="582"/>
        <v>27.0339920837887</v>
      </c>
      <c r="EI400" s="21">
        <f t="shared" si="583"/>
        <v>24.332032451469551</v>
      </c>
      <c r="EJ400" s="21">
        <f t="shared" si="584"/>
        <v>21.822645377236999</v>
      </c>
      <c r="EK400" s="21">
        <f t="shared" si="585"/>
        <v>19.505760348440319</v>
      </c>
      <c r="EL400" s="21">
        <f t="shared" si="586"/>
        <v>17.37830462437616</v>
      </c>
      <c r="EM400" s="21">
        <f t="shared" si="587"/>
        <v>15.434784376825665</v>
      </c>
      <c r="EN400" s="21">
        <f t="shared" si="588"/>
        <v>13.667818232508935</v>
      </c>
      <c r="EO400" s="21">
        <f t="shared" si="589"/>
        <v>12.068616634659833</v>
      </c>
      <c r="EP400" s="21">
        <f t="shared" si="590"/>
        <v>10.627403818281213</v>
      </c>
      <c r="EQ400" s="21">
        <f t="shared" si="591"/>
        <v>9.333781903235554</v>
      </c>
      <c r="ER400" s="21">
        <f t="shared" si="592"/>
        <v>8.1770386962711203</v>
      </c>
      <c r="ES400" s="21">
        <f t="shared" si="593"/>
        <v>7.146402321997595</v>
      </c>
      <c r="ET400" s="21">
        <f t="shared" si="594"/>
        <v>6.2312468480039547</v>
      </c>
      <c r="EU400" s="21">
        <f t="shared" si="595"/>
        <v>5.4212537086079573</v>
      </c>
      <c r="EV400" s="21">
        <f t="shared" si="596"/>
        <v>4.7065340413826693</v>
      </c>
      <c r="EW400" s="21">
        <f t="shared" si="597"/>
        <v>4.0777171014929046</v>
      </c>
      <c r="EX400" s="21">
        <f t="shared" si="598"/>
        <v>3.5260097749421768</v>
      </c>
      <c r="EY400" s="21">
        <f t="shared" si="599"/>
        <v>3.043231928301882</v>
      </c>
      <c r="EZ400" s="21">
        <f t="shared" si="600"/>
        <v>2.6218319561171408</v>
      </c>
      <c r="FA400" s="21">
        <f t="shared" si="601"/>
        <v>2.2548864560382715</v>
      </c>
      <c r="FB400" s="21">
        <f t="shared" si="602"/>
        <v>1.9360875060052289</v>
      </c>
      <c r="FC400" s="21">
        <f t="shared" si="603"/>
        <v>1.6597205606996079</v>
      </c>
      <c r="FD400" s="21">
        <f t="shared" si="604"/>
        <v>1.4206355428318305</v>
      </c>
      <c r="FE400" s="21">
        <f t="shared" si="605"/>
        <v>1.2142132905339174</v>
      </c>
      <c r="FF400" s="22">
        <f t="shared" si="606"/>
        <v>6.7954880148941434</v>
      </c>
    </row>
    <row r="401" spans="1:162" ht="15.5" x14ac:dyDescent="0.35">
      <c r="A401" s="4" t="s">
        <v>207</v>
      </c>
      <c r="B401" s="18">
        <f>[1]InputData!C194</f>
        <v>2140.0272373540856</v>
      </c>
      <c r="C401" s="19">
        <f>'[1]Cenários obesidade'!B196</f>
        <v>27.99</v>
      </c>
      <c r="D401" s="19">
        <f>'[1]Cenários obesidade'!C196</f>
        <v>5.19</v>
      </c>
      <c r="E401" s="19">
        <f>'[1]Cenários obesidade'!D196</f>
        <v>30.788999999999998</v>
      </c>
      <c r="F401" s="19">
        <f>'[1]Cenários obesidade'!E196</f>
        <v>5.7089999999999996</v>
      </c>
      <c r="G401" s="20">
        <f t="shared" si="459"/>
        <v>3.3149453149097288</v>
      </c>
      <c r="H401" s="21">
        <f t="shared" si="460"/>
        <v>0.1838585794442755</v>
      </c>
      <c r="I401" s="20">
        <f t="shared" si="461"/>
        <v>3.4102554947140535</v>
      </c>
      <c r="J401" s="22">
        <f t="shared" si="462"/>
        <v>0.1838585794442755</v>
      </c>
      <c r="K401" s="20">
        <f t="shared" si="463"/>
        <v>1.0313014331271302</v>
      </c>
      <c r="L401" s="21">
        <f t="shared" si="464"/>
        <v>0.88722572964667035</v>
      </c>
      <c r="M401" s="21">
        <f t="shared" si="465"/>
        <v>1.4832667657897918</v>
      </c>
      <c r="N401" s="21">
        <f t="shared" si="466"/>
        <v>2.3702103623299799</v>
      </c>
      <c r="O401" s="21">
        <f t="shared" si="467"/>
        <v>3.6332258465060439</v>
      </c>
      <c r="P401" s="21"/>
      <c r="Q401" s="21">
        <f t="shared" si="468"/>
        <v>5.3596189349534313</v>
      </c>
      <c r="R401" s="21">
        <f t="shared" si="469"/>
        <v>7.6308310766021235</v>
      </c>
      <c r="S401" s="21"/>
      <c r="T401" s="21">
        <f t="shared" si="470"/>
        <v>10.513455354861019</v>
      </c>
      <c r="U401" s="21">
        <f t="shared" si="471"/>
        <v>14.050354961496028</v>
      </c>
      <c r="V401" s="21"/>
      <c r="W401" s="21">
        <f t="shared" si="472"/>
        <v>18.253041802070104</v>
      </c>
      <c r="X401" s="21">
        <f t="shared" si="473"/>
        <v>23.096350434443305</v>
      </c>
      <c r="Y401" s="21"/>
      <c r="Z401" s="21">
        <f t="shared" si="474"/>
        <v>28.516154155584776</v>
      </c>
      <c r="AA401" s="21">
        <f t="shared" si="475"/>
        <v>34.410474187350481</v>
      </c>
      <c r="AB401" s="21"/>
      <c r="AC401" s="21">
        <f t="shared" si="476"/>
        <v>40.643902805409994</v>
      </c>
      <c r="AD401" s="21">
        <f t="shared" si="477"/>
        <v>47.054868139658318</v>
      </c>
      <c r="AE401" s="21"/>
      <c r="AF401" s="21">
        <f t="shared" si="478"/>
        <v>53.464968128245893</v>
      </c>
      <c r="AG401" s="21">
        <f t="shared" si="479"/>
        <v>59.689426532542186</v>
      </c>
      <c r="AH401" s="21"/>
      <c r="AI401" s="21">
        <f t="shared" si="480"/>
        <v>65.54768305043018</v>
      </c>
      <c r="AJ401" s="21">
        <f t="shared" si="481"/>
        <v>70.873208955293833</v>
      </c>
      <c r="AK401" s="21"/>
      <c r="AL401" s="21">
        <f t="shared" si="482"/>
        <v>75.521810831173312</v>
      </c>
      <c r="AM401" s="21">
        <f t="shared" si="483"/>
        <v>79.377911851946394</v>
      </c>
      <c r="AN401" s="21">
        <f t="shared" si="484"/>
        <v>82.358546141507375</v>
      </c>
      <c r="AO401" s="21">
        <f t="shared" si="485"/>
        <v>84.415035409037628</v>
      </c>
      <c r="AP401" s="21">
        <f t="shared" si="486"/>
        <v>85.532514796594697</v>
      </c>
      <c r="AQ401" s="21">
        <f t="shared" si="487"/>
        <v>85.727622610369224</v>
      </c>
      <c r="AR401" s="21">
        <f t="shared" si="488"/>
        <v>85.044761181889726</v>
      </c>
      <c r="AS401" s="21">
        <f t="shared" si="489"/>
        <v>83.551375746457666</v>
      </c>
      <c r="AT401" s="21">
        <f t="shared" si="490"/>
        <v>81.332692401146716</v>
      </c>
      <c r="AU401" s="21">
        <f t="shared" si="491"/>
        <v>78.486315397668918</v>
      </c>
      <c r="AV401" s="21">
        <f t="shared" si="492"/>
        <v>75.117019752332666</v>
      </c>
      <c r="AW401" s="21">
        <f t="shared" si="493"/>
        <v>71.331998416570613</v>
      </c>
      <c r="AX401" s="21">
        <f t="shared" si="494"/>
        <v>67.236743491194972</v>
      </c>
      <c r="AY401" s="21">
        <f t="shared" si="495"/>
        <v>62.93166551121972</v>
      </c>
      <c r="AZ401" s="21">
        <f t="shared" si="496"/>
        <v>58.509488725524456</v>
      </c>
      <c r="BA401" s="21">
        <f t="shared" si="497"/>
        <v>54.053406455155063</v>
      </c>
      <c r="BB401" s="21">
        <f t="shared" si="498"/>
        <v>49.635940125570848</v>
      </c>
      <c r="BC401" s="21">
        <f t="shared" si="499"/>
        <v>45.318418115670823</v>
      </c>
      <c r="BD401" s="21">
        <f t="shared" si="500"/>
        <v>41.150974857458088</v>
      </c>
      <c r="BE401" s="21">
        <f t="shared" si="501"/>
        <v>37.172964780987549</v>
      </c>
      <c r="BF401" s="21">
        <f t="shared" si="502"/>
        <v>33.413687603172207</v>
      </c>
      <c r="BG401" s="21">
        <f t="shared" si="503"/>
        <v>29.893328979940339</v>
      </c>
      <c r="BH401" s="21">
        <f t="shared" si="504"/>
        <v>26.624031726708704</v>
      </c>
      <c r="BI401" s="21">
        <f t="shared" si="505"/>
        <v>23.611025989264164</v>
      </c>
      <c r="BJ401" s="21">
        <f t="shared" si="506"/>
        <v>20.853760570587539</v>
      </c>
      <c r="BK401" s="21">
        <f t="shared" si="507"/>
        <v>18.346991076727864</v>
      </c>
      <c r="BL401" s="21">
        <f t="shared" si="508"/>
        <v>16.08179293445183</v>
      </c>
      <c r="BM401" s="21">
        <f t="shared" si="509"/>
        <v>14.046478221144064</v>
      </c>
      <c r="BN401" s="21">
        <f t="shared" si="510"/>
        <v>12.227404419074194</v>
      </c>
      <c r="BO401" s="21">
        <f t="shared" si="511"/>
        <v>10.609670615498647</v>
      </c>
      <c r="BP401" s="21">
        <f t="shared" si="512"/>
        <v>9.177702392409758</v>
      </c>
      <c r="BQ401" s="21">
        <f t="shared" si="513"/>
        <v>7.9157308394368933</v>
      </c>
      <c r="BR401" s="21">
        <f t="shared" si="514"/>
        <v>6.8081739807851722</v>
      </c>
      <c r="BS401" s="21">
        <f t="shared" si="515"/>
        <v>5.8399306509821436</v>
      </c>
      <c r="BT401" s="21">
        <f t="shared" si="516"/>
        <v>4.996597703232136</v>
      </c>
      <c r="BU401" s="21">
        <f t="shared" si="517"/>
        <v>4.264621592979366</v>
      </c>
      <c r="BV401" s="21">
        <f t="shared" si="518"/>
        <v>3.6313950306003173</v>
      </c>
      <c r="BW401" s="21">
        <f t="shared" si="519"/>
        <v>3.0853086977654569</v>
      </c>
      <c r="BX401" s="21">
        <f t="shared" si="520"/>
        <v>2.6157671011855625</v>
      </c>
      <c r="BY401" s="21">
        <f t="shared" si="521"/>
        <v>2.2131765985377521</v>
      </c>
      <c r="BZ401" s="21">
        <f t="shared" si="522"/>
        <v>1.8689125532036996</v>
      </c>
      <c r="CA401" s="21">
        <f t="shared" si="523"/>
        <v>1.575271515152018</v>
      </c>
      <c r="CB401" s="21">
        <f t="shared" si="524"/>
        <v>1.325413324991028</v>
      </c>
      <c r="CC401" s="21">
        <f t="shared" si="525"/>
        <v>1.1132971225944519</v>
      </c>
      <c r="CD401" s="21">
        <f t="shared" si="526"/>
        <v>0.93361442504257786</v>
      </c>
      <c r="CE401" s="21">
        <f t="shared" si="527"/>
        <v>0.78172172650564853</v>
      </c>
      <c r="CF401" s="21">
        <f t="shared" si="528"/>
        <v>0.65357446436649069</v>
      </c>
      <c r="CG401" s="21">
        <f t="shared" si="529"/>
        <v>0.54566368627338113</v>
      </c>
      <c r="CH401" s="21">
        <f t="shared" si="530"/>
        <v>0.45495633398939855</v>
      </c>
      <c r="CI401" s="21">
        <f t="shared" si="531"/>
        <v>0.37883972244558289</v>
      </c>
      <c r="CJ401" s="21">
        <f t="shared" si="532"/>
        <v>0.31507052610946579</v>
      </c>
      <c r="CK401" s="21">
        <f t="shared" si="533"/>
        <v>0.26172837964705992</v>
      </c>
      <c r="CL401" s="22">
        <f t="shared" si="534"/>
        <v>1.2458215934629759</v>
      </c>
      <c r="CM401" s="20">
        <f t="shared" si="535"/>
        <v>0.14321915193354146</v>
      </c>
      <c r="CN401" s="21">
        <f t="shared" si="536"/>
        <v>0.14745997861045868</v>
      </c>
      <c r="CO401" s="21">
        <f t="shared" si="537"/>
        <v>0.26986633930197373</v>
      </c>
      <c r="CP401" s="21">
        <f t="shared" si="538"/>
        <v>0.47075596328115626</v>
      </c>
      <c r="CQ401" s="21">
        <f t="shared" si="539"/>
        <v>0.78567408852883269</v>
      </c>
      <c r="CR401" s="21">
        <f t="shared" si="540"/>
        <v>1.2587865556074791</v>
      </c>
      <c r="CS401" s="21">
        <f t="shared" si="541"/>
        <v>1.9419821167575047</v>
      </c>
      <c r="CT401" s="21">
        <f t="shared" si="542"/>
        <v>2.8927857834913038</v>
      </c>
      <c r="CU401" s="21">
        <f t="shared" si="543"/>
        <v>4.1710800568255761</v>
      </c>
      <c r="CV401" s="21">
        <f t="shared" si="544"/>
        <v>5.8348114389933103</v>
      </c>
      <c r="CW401" s="21">
        <f t="shared" si="545"/>
        <v>7.93503027236493</v>
      </c>
      <c r="CX401" s="21">
        <f t="shared" si="546"/>
        <v>10.510741143049991</v>
      </c>
      <c r="CY401" s="21">
        <f t="shared" si="547"/>
        <v>13.584105376258346</v>
      </c>
      <c r="CZ401" s="21">
        <f t="shared" si="548"/>
        <v>17.156525677279284</v>
      </c>
      <c r="DA401" s="21">
        <f t="shared" si="549"/>
        <v>21.206058759542387</v>
      </c>
      <c r="DB401" s="21">
        <f t="shared" si="550"/>
        <v>25.686459996828255</v>
      </c>
      <c r="DC401" s="21">
        <f t="shared" si="551"/>
        <v>30.527988038545111</v>
      </c>
      <c r="DD401" s="21">
        <f t="shared" si="552"/>
        <v>35.639913401895825</v>
      </c>
      <c r="DE401" s="21">
        <f t="shared" si="553"/>
        <v>40.914508133550527</v>
      </c>
      <c r="DF401" s="21">
        <f t="shared" si="554"/>
        <v>46.232163184350789</v>
      </c>
      <c r="DG401" s="21">
        <f t="shared" si="555"/>
        <v>51.467198106452265</v>
      </c>
      <c r="DH401" s="21">
        <f t="shared" si="556"/>
        <v>56.49389794477284</v>
      </c>
      <c r="DI401" s="21">
        <f t="shared" si="557"/>
        <v>61.192331410260266</v>
      </c>
      <c r="DJ401" s="21">
        <f t="shared" si="558"/>
        <v>65.453563785158735</v>
      </c>
      <c r="DK401" s="21">
        <f t="shared" si="559"/>
        <v>69.183965442362478</v>
      </c>
      <c r="DL401" s="21">
        <f t="shared" si="560"/>
        <v>72.308419193459613</v>
      </c>
      <c r="DM401" s="21">
        <f t="shared" si="561"/>
        <v>74.772334496433615</v>
      </c>
      <c r="DN401" s="21">
        <f t="shared" si="562"/>
        <v>76.542473512841525</v>
      </c>
      <c r="DO401" s="21">
        <f t="shared" si="563"/>
        <v>77.606675588447487</v>
      </c>
      <c r="DP401" s="21">
        <f t="shared" si="564"/>
        <v>77.972628468228933</v>
      </c>
      <c r="DQ401" s="21">
        <f t="shared" si="565"/>
        <v>77.665874819329474</v>
      </c>
      <c r="DR401" s="21">
        <f t="shared" si="566"/>
        <v>76.72726216326167</v>
      </c>
      <c r="DS401" s="21">
        <f t="shared" si="567"/>
        <v>75.210045588372367</v>
      </c>
      <c r="DT401" s="21">
        <f t="shared" si="568"/>
        <v>73.176839183714819</v>
      </c>
      <c r="DU401" s="21">
        <f t="shared" si="569"/>
        <v>70.696588041700309</v>
      </c>
      <c r="DV401" s="21">
        <f t="shared" si="570"/>
        <v>67.841701938068866</v>
      </c>
      <c r="DW401" s="21">
        <f t="shared" si="571"/>
        <v>64.685458053174386</v>
      </c>
      <c r="DX401" s="21">
        <f t="shared" si="572"/>
        <v>61.299746379717462</v>
      </c>
      <c r="DY401" s="21">
        <f t="shared" si="573"/>
        <v>57.7532000844637</v>
      </c>
      <c r="DZ401" s="21">
        <f t="shared" si="574"/>
        <v>54.109725641292258</v>
      </c>
      <c r="EA401" s="21">
        <f t="shared" si="575"/>
        <v>50.427424945373829</v>
      </c>
      <c r="EB401" s="21">
        <f t="shared" si="576"/>
        <v>46.757884197694558</v>
      </c>
      <c r="EC401" s="21">
        <f t="shared" si="577"/>
        <v>43.145792011709304</v>
      </c>
      <c r="ED401" s="21">
        <f t="shared" si="578"/>
        <v>39.628841513530432</v>
      </c>
      <c r="EE401" s="21">
        <f t="shared" si="579"/>
        <v>36.237867552218646</v>
      </c>
      <c r="EF401" s="21">
        <f t="shared" si="580"/>
        <v>32.997169772083438</v>
      </c>
      <c r="EG401" s="21">
        <f t="shared" si="581"/>
        <v>29.924974464022451</v>
      </c>
      <c r="EH401" s="21">
        <f t="shared" si="582"/>
        <v>27.0339920837887</v>
      </c>
      <c r="EI401" s="21">
        <f t="shared" si="583"/>
        <v>24.332032451469551</v>
      </c>
      <c r="EJ401" s="21">
        <f t="shared" si="584"/>
        <v>21.822645377236999</v>
      </c>
      <c r="EK401" s="21">
        <f t="shared" si="585"/>
        <v>19.505760348440319</v>
      </c>
      <c r="EL401" s="21">
        <f t="shared" si="586"/>
        <v>17.37830462437616</v>
      </c>
      <c r="EM401" s="21">
        <f t="shared" si="587"/>
        <v>15.434784376825665</v>
      </c>
      <c r="EN401" s="21">
        <f t="shared" si="588"/>
        <v>13.667818232508935</v>
      </c>
      <c r="EO401" s="21">
        <f t="shared" si="589"/>
        <v>12.068616634659833</v>
      </c>
      <c r="EP401" s="21">
        <f t="shared" si="590"/>
        <v>10.627403818281213</v>
      </c>
      <c r="EQ401" s="21">
        <f t="shared" si="591"/>
        <v>9.333781903235554</v>
      </c>
      <c r="ER401" s="21">
        <f t="shared" si="592"/>
        <v>8.1770386962711203</v>
      </c>
      <c r="ES401" s="21">
        <f t="shared" si="593"/>
        <v>7.146402321997595</v>
      </c>
      <c r="ET401" s="21">
        <f t="shared" si="594"/>
        <v>6.2312468480039547</v>
      </c>
      <c r="EU401" s="21">
        <f t="shared" si="595"/>
        <v>5.4212537086079573</v>
      </c>
      <c r="EV401" s="21">
        <f t="shared" si="596"/>
        <v>4.7065340413826693</v>
      </c>
      <c r="EW401" s="21">
        <f t="shared" si="597"/>
        <v>4.0777171014929046</v>
      </c>
      <c r="EX401" s="21">
        <f t="shared" si="598"/>
        <v>3.5260097749421768</v>
      </c>
      <c r="EY401" s="21">
        <f t="shared" si="599"/>
        <v>3.043231928301882</v>
      </c>
      <c r="EZ401" s="21">
        <f t="shared" si="600"/>
        <v>2.6218319561171408</v>
      </c>
      <c r="FA401" s="21">
        <f t="shared" si="601"/>
        <v>2.2548864560382715</v>
      </c>
      <c r="FB401" s="21">
        <f t="shared" si="602"/>
        <v>1.9360875060052289</v>
      </c>
      <c r="FC401" s="21">
        <f t="shared" si="603"/>
        <v>1.6597205606996079</v>
      </c>
      <c r="FD401" s="21">
        <f t="shared" si="604"/>
        <v>1.4206355428318305</v>
      </c>
      <c r="FE401" s="21">
        <f t="shared" si="605"/>
        <v>1.2142132905339174</v>
      </c>
      <c r="FF401" s="22">
        <f t="shared" si="606"/>
        <v>6.7954880148941434</v>
      </c>
    </row>
    <row r="402" spans="1:162" ht="15.5" x14ac:dyDescent="0.35">
      <c r="A402" s="4" t="s">
        <v>208</v>
      </c>
      <c r="B402" s="18">
        <f>[1]InputData!C195</f>
        <v>1070.0136186770428</v>
      </c>
      <c r="C402" s="19">
        <f>'[1]Cenários obesidade'!B197</f>
        <v>27.99</v>
      </c>
      <c r="D402" s="19">
        <f>'[1]Cenários obesidade'!C197</f>
        <v>5.19</v>
      </c>
      <c r="E402" s="19">
        <f>'[1]Cenários obesidade'!D197</f>
        <v>30.788999999999998</v>
      </c>
      <c r="F402" s="19">
        <f>'[1]Cenários obesidade'!E197</f>
        <v>5.7089999999999996</v>
      </c>
      <c r="G402" s="20">
        <f t="shared" si="459"/>
        <v>3.3149453149097288</v>
      </c>
      <c r="H402" s="21">
        <f t="shared" si="460"/>
        <v>0.1838585794442755</v>
      </c>
      <c r="I402" s="20">
        <f t="shared" si="461"/>
        <v>3.4102554947140535</v>
      </c>
      <c r="J402" s="22">
        <f t="shared" si="462"/>
        <v>0.1838585794442755</v>
      </c>
      <c r="K402" s="20">
        <f t="shared" si="463"/>
        <v>0.51565071656356509</v>
      </c>
      <c r="L402" s="21">
        <f t="shared" si="464"/>
        <v>0.44361286482333517</v>
      </c>
      <c r="M402" s="21">
        <f t="shared" si="465"/>
        <v>0.74163338289489589</v>
      </c>
      <c r="N402" s="21">
        <f t="shared" si="466"/>
        <v>1.18510518116499</v>
      </c>
      <c r="O402" s="21">
        <f t="shared" si="467"/>
        <v>1.8166129232530219</v>
      </c>
      <c r="P402" s="21"/>
      <c r="Q402" s="21">
        <f t="shared" si="468"/>
        <v>2.6798094674767157</v>
      </c>
      <c r="R402" s="21">
        <f t="shared" si="469"/>
        <v>3.8154155383010617</v>
      </c>
      <c r="S402" s="21"/>
      <c r="T402" s="21">
        <f t="shared" si="470"/>
        <v>5.2567276774305096</v>
      </c>
      <c r="U402" s="21">
        <f t="shared" si="471"/>
        <v>7.0251774807480141</v>
      </c>
      <c r="V402" s="21"/>
      <c r="W402" s="21">
        <f t="shared" si="472"/>
        <v>9.1265209010350521</v>
      </c>
      <c r="X402" s="21">
        <f t="shared" si="473"/>
        <v>11.548175217221653</v>
      </c>
      <c r="Y402" s="21"/>
      <c r="Z402" s="21">
        <f t="shared" si="474"/>
        <v>14.258077077792388</v>
      </c>
      <c r="AA402" s="21">
        <f t="shared" si="475"/>
        <v>17.20523709367524</v>
      </c>
      <c r="AB402" s="21"/>
      <c r="AC402" s="21">
        <f t="shared" si="476"/>
        <v>20.321951402704997</v>
      </c>
      <c r="AD402" s="21">
        <f t="shared" si="477"/>
        <v>23.527434069829159</v>
      </c>
      <c r="AE402" s="21"/>
      <c r="AF402" s="21">
        <f t="shared" si="478"/>
        <v>26.732484064122946</v>
      </c>
      <c r="AG402" s="21">
        <f t="shared" si="479"/>
        <v>29.844713266271093</v>
      </c>
      <c r="AH402" s="21"/>
      <c r="AI402" s="21">
        <f t="shared" si="480"/>
        <v>32.77384152521509</v>
      </c>
      <c r="AJ402" s="21">
        <f t="shared" si="481"/>
        <v>35.436604477646917</v>
      </c>
      <c r="AK402" s="21"/>
      <c r="AL402" s="21">
        <f t="shared" si="482"/>
        <v>37.760905415586656</v>
      </c>
      <c r="AM402" s="21">
        <f t="shared" si="483"/>
        <v>39.688955925973197</v>
      </c>
      <c r="AN402" s="21">
        <f t="shared" si="484"/>
        <v>41.179273070753688</v>
      </c>
      <c r="AO402" s="21">
        <f t="shared" si="485"/>
        <v>42.207517704518814</v>
      </c>
      <c r="AP402" s="21">
        <f t="shared" si="486"/>
        <v>42.766257398297348</v>
      </c>
      <c r="AQ402" s="21">
        <f t="shared" si="487"/>
        <v>42.863811305184612</v>
      </c>
      <c r="AR402" s="21">
        <f t="shared" si="488"/>
        <v>42.522380590944863</v>
      </c>
      <c r="AS402" s="21">
        <f t="shared" si="489"/>
        <v>41.775687873228833</v>
      </c>
      <c r="AT402" s="21">
        <f t="shared" si="490"/>
        <v>40.666346200573358</v>
      </c>
      <c r="AU402" s="21">
        <f t="shared" si="491"/>
        <v>39.243157698834459</v>
      </c>
      <c r="AV402" s="21">
        <f t="shared" si="492"/>
        <v>37.558509876166333</v>
      </c>
      <c r="AW402" s="21">
        <f t="shared" si="493"/>
        <v>35.665999208285307</v>
      </c>
      <c r="AX402" s="21">
        <f t="shared" si="494"/>
        <v>33.618371745597486</v>
      </c>
      <c r="AY402" s="21">
        <f t="shared" si="495"/>
        <v>31.46583275560986</v>
      </c>
      <c r="AZ402" s="21">
        <f t="shared" si="496"/>
        <v>29.254744362762228</v>
      </c>
      <c r="BA402" s="21">
        <f t="shared" si="497"/>
        <v>27.026703227577531</v>
      </c>
      <c r="BB402" s="21">
        <f t="shared" si="498"/>
        <v>24.817970062785424</v>
      </c>
      <c r="BC402" s="21">
        <f t="shared" si="499"/>
        <v>22.659209057835412</v>
      </c>
      <c r="BD402" s="21">
        <f t="shared" si="500"/>
        <v>20.575487428729044</v>
      </c>
      <c r="BE402" s="21">
        <f t="shared" si="501"/>
        <v>18.586482390493774</v>
      </c>
      <c r="BF402" s="21">
        <f t="shared" si="502"/>
        <v>16.706843801586103</v>
      </c>
      <c r="BG402" s="21">
        <f t="shared" si="503"/>
        <v>14.946664489970169</v>
      </c>
      <c r="BH402" s="21">
        <f t="shared" si="504"/>
        <v>13.312015863354352</v>
      </c>
      <c r="BI402" s="21">
        <f t="shared" si="505"/>
        <v>11.805512994632082</v>
      </c>
      <c r="BJ402" s="21">
        <f t="shared" si="506"/>
        <v>10.42688028529377</v>
      </c>
      <c r="BK402" s="21">
        <f t="shared" si="507"/>
        <v>9.1734955383639321</v>
      </c>
      <c r="BL402" s="21">
        <f t="shared" si="508"/>
        <v>8.0408964672259149</v>
      </c>
      <c r="BM402" s="21">
        <f t="shared" si="509"/>
        <v>7.0232391105720318</v>
      </c>
      <c r="BN402" s="21">
        <f t="shared" si="510"/>
        <v>6.113702209537097</v>
      </c>
      <c r="BO402" s="21">
        <f t="shared" si="511"/>
        <v>5.3048353077493235</v>
      </c>
      <c r="BP402" s="21">
        <f t="shared" si="512"/>
        <v>4.588851196204879</v>
      </c>
      <c r="BQ402" s="21">
        <f t="shared" si="513"/>
        <v>3.9578654197184466</v>
      </c>
      <c r="BR402" s="21">
        <f t="shared" si="514"/>
        <v>3.4040869903925861</v>
      </c>
      <c r="BS402" s="21">
        <f t="shared" si="515"/>
        <v>2.9199653254910718</v>
      </c>
      <c r="BT402" s="21">
        <f t="shared" si="516"/>
        <v>2.498298851616068</v>
      </c>
      <c r="BU402" s="21">
        <f t="shared" si="517"/>
        <v>2.132310796489683</v>
      </c>
      <c r="BV402" s="21">
        <f t="shared" si="518"/>
        <v>1.8156975153001587</v>
      </c>
      <c r="BW402" s="21">
        <f t="shared" si="519"/>
        <v>1.5426543488827285</v>
      </c>
      <c r="BX402" s="21">
        <f t="shared" si="520"/>
        <v>1.3078835505927813</v>
      </c>
      <c r="BY402" s="21">
        <f t="shared" si="521"/>
        <v>1.106588299268876</v>
      </c>
      <c r="BZ402" s="21">
        <f t="shared" si="522"/>
        <v>0.93445627660184982</v>
      </c>
      <c r="CA402" s="21">
        <f t="shared" si="523"/>
        <v>0.78763575757600901</v>
      </c>
      <c r="CB402" s="21">
        <f t="shared" si="524"/>
        <v>0.66270666249551402</v>
      </c>
      <c r="CC402" s="21">
        <f t="shared" si="525"/>
        <v>0.55664856129722595</v>
      </c>
      <c r="CD402" s="21">
        <f t="shared" si="526"/>
        <v>0.46680721252128893</v>
      </c>
      <c r="CE402" s="21">
        <f t="shared" si="527"/>
        <v>0.39086086325282426</v>
      </c>
      <c r="CF402" s="21">
        <f t="shared" si="528"/>
        <v>0.32678723218324535</v>
      </c>
      <c r="CG402" s="21">
        <f t="shared" si="529"/>
        <v>0.27283184313669057</v>
      </c>
      <c r="CH402" s="21">
        <f t="shared" si="530"/>
        <v>0.22747816699469928</v>
      </c>
      <c r="CI402" s="21">
        <f t="shared" si="531"/>
        <v>0.18941986122279145</v>
      </c>
      <c r="CJ402" s="21">
        <f t="shared" si="532"/>
        <v>0.15753526305473289</v>
      </c>
      <c r="CK402" s="21">
        <f t="shared" si="533"/>
        <v>0.13086418982352996</v>
      </c>
      <c r="CL402" s="22">
        <f t="shared" si="534"/>
        <v>0.62291079673148797</v>
      </c>
      <c r="CM402" s="20">
        <f t="shared" si="535"/>
        <v>7.1609575966770728E-2</v>
      </c>
      <c r="CN402" s="21">
        <f t="shared" si="536"/>
        <v>7.3729989305229338E-2</v>
      </c>
      <c r="CO402" s="21">
        <f t="shared" si="537"/>
        <v>0.13493316965098687</v>
      </c>
      <c r="CP402" s="21">
        <f t="shared" si="538"/>
        <v>0.23537798164057813</v>
      </c>
      <c r="CQ402" s="21">
        <f t="shared" si="539"/>
        <v>0.39283704426441635</v>
      </c>
      <c r="CR402" s="21">
        <f t="shared" si="540"/>
        <v>0.62939327780373955</v>
      </c>
      <c r="CS402" s="21">
        <f t="shared" si="541"/>
        <v>0.97099105837875233</v>
      </c>
      <c r="CT402" s="21">
        <f t="shared" si="542"/>
        <v>1.4463928917456519</v>
      </c>
      <c r="CU402" s="21">
        <f t="shared" si="543"/>
        <v>2.0855400284127881</v>
      </c>
      <c r="CV402" s="21">
        <f t="shared" si="544"/>
        <v>2.9174057194966552</v>
      </c>
      <c r="CW402" s="21">
        <f t="shared" si="545"/>
        <v>3.967515136182465</v>
      </c>
      <c r="CX402" s="21">
        <f t="shared" si="546"/>
        <v>5.2553705715249954</v>
      </c>
      <c r="CY402" s="21">
        <f t="shared" si="547"/>
        <v>6.7920526881291732</v>
      </c>
      <c r="CZ402" s="21">
        <f t="shared" si="548"/>
        <v>8.5782628386396418</v>
      </c>
      <c r="DA402" s="21">
        <f t="shared" si="549"/>
        <v>10.603029379771193</v>
      </c>
      <c r="DB402" s="21">
        <f t="shared" si="550"/>
        <v>12.843229998414127</v>
      </c>
      <c r="DC402" s="21">
        <f t="shared" si="551"/>
        <v>15.263994019272555</v>
      </c>
      <c r="DD402" s="21">
        <f t="shared" si="552"/>
        <v>17.819956700947913</v>
      </c>
      <c r="DE402" s="21">
        <f t="shared" si="553"/>
        <v>20.457254066775263</v>
      </c>
      <c r="DF402" s="21">
        <f t="shared" si="554"/>
        <v>23.116081592175394</v>
      </c>
      <c r="DG402" s="21">
        <f t="shared" si="555"/>
        <v>25.733599053226133</v>
      </c>
      <c r="DH402" s="21">
        <f t="shared" si="556"/>
        <v>28.24694897238642</v>
      </c>
      <c r="DI402" s="21">
        <f t="shared" si="557"/>
        <v>30.596165705130133</v>
      </c>
      <c r="DJ402" s="21">
        <f t="shared" si="558"/>
        <v>32.726781892579368</v>
      </c>
      <c r="DK402" s="21">
        <f t="shared" si="559"/>
        <v>34.591982721181239</v>
      </c>
      <c r="DL402" s="21">
        <f t="shared" si="560"/>
        <v>36.154209596729807</v>
      </c>
      <c r="DM402" s="21">
        <f t="shared" si="561"/>
        <v>37.386167248216807</v>
      </c>
      <c r="DN402" s="21">
        <f t="shared" si="562"/>
        <v>38.271236756420763</v>
      </c>
      <c r="DO402" s="21">
        <f t="shared" si="563"/>
        <v>38.803337794223744</v>
      </c>
      <c r="DP402" s="21">
        <f t="shared" si="564"/>
        <v>38.986314234114467</v>
      </c>
      <c r="DQ402" s="21">
        <f t="shared" si="565"/>
        <v>38.832937409664737</v>
      </c>
      <c r="DR402" s="21">
        <f t="shared" si="566"/>
        <v>38.363631081630835</v>
      </c>
      <c r="DS402" s="21">
        <f t="shared" si="567"/>
        <v>37.605022794186183</v>
      </c>
      <c r="DT402" s="21">
        <f t="shared" si="568"/>
        <v>36.588419591857409</v>
      </c>
      <c r="DU402" s="21">
        <f t="shared" si="569"/>
        <v>35.348294020850155</v>
      </c>
      <c r="DV402" s="21">
        <f t="shared" si="570"/>
        <v>33.920850969034433</v>
      </c>
      <c r="DW402" s="21">
        <f t="shared" si="571"/>
        <v>32.342729026587193</v>
      </c>
      <c r="DX402" s="21">
        <f t="shared" si="572"/>
        <v>30.649873189858731</v>
      </c>
      <c r="DY402" s="21">
        <f t="shared" si="573"/>
        <v>28.87660004223185</v>
      </c>
      <c r="DZ402" s="21">
        <f t="shared" si="574"/>
        <v>27.054862820646129</v>
      </c>
      <c r="EA402" s="21">
        <f t="shared" si="575"/>
        <v>25.213712472686915</v>
      </c>
      <c r="EB402" s="21">
        <f t="shared" si="576"/>
        <v>23.378942098847279</v>
      </c>
      <c r="EC402" s="21">
        <f t="shared" si="577"/>
        <v>21.572896005854652</v>
      </c>
      <c r="ED402" s="21">
        <f t="shared" si="578"/>
        <v>19.814420756765216</v>
      </c>
      <c r="EE402" s="21">
        <f t="shared" si="579"/>
        <v>18.118933776109323</v>
      </c>
      <c r="EF402" s="21">
        <f t="shared" si="580"/>
        <v>16.498584886041719</v>
      </c>
      <c r="EG402" s="21">
        <f t="shared" si="581"/>
        <v>14.962487232011226</v>
      </c>
      <c r="EH402" s="21">
        <f t="shared" si="582"/>
        <v>13.51699604189435</v>
      </c>
      <c r="EI402" s="21">
        <f t="shared" si="583"/>
        <v>12.166016225734776</v>
      </c>
      <c r="EJ402" s="21">
        <f t="shared" si="584"/>
        <v>10.911322688618499</v>
      </c>
      <c r="EK402" s="21">
        <f t="shared" si="585"/>
        <v>9.7528801742201594</v>
      </c>
      <c r="EL402" s="21">
        <f t="shared" si="586"/>
        <v>8.6891523121880798</v>
      </c>
      <c r="EM402" s="21">
        <f t="shared" si="587"/>
        <v>7.7173921884128323</v>
      </c>
      <c r="EN402" s="21">
        <f t="shared" si="588"/>
        <v>6.8339091162544676</v>
      </c>
      <c r="EO402" s="21">
        <f t="shared" si="589"/>
        <v>6.0343083173299163</v>
      </c>
      <c r="EP402" s="21">
        <f t="shared" si="590"/>
        <v>5.3137019091406064</v>
      </c>
      <c r="EQ402" s="21">
        <f t="shared" si="591"/>
        <v>4.666890951617777</v>
      </c>
      <c r="ER402" s="21">
        <f t="shared" si="592"/>
        <v>4.0885193481355602</v>
      </c>
      <c r="ES402" s="21">
        <f t="shared" si="593"/>
        <v>3.5732011609987975</v>
      </c>
      <c r="ET402" s="21">
        <f t="shared" si="594"/>
        <v>3.1156234240019773</v>
      </c>
      <c r="EU402" s="21">
        <f t="shared" si="595"/>
        <v>2.7106268543039787</v>
      </c>
      <c r="EV402" s="21">
        <f t="shared" si="596"/>
        <v>2.3532670206913346</v>
      </c>
      <c r="EW402" s="21">
        <f t="shared" si="597"/>
        <v>2.0388585507464523</v>
      </c>
      <c r="EX402" s="21">
        <f t="shared" si="598"/>
        <v>1.7630048874710884</v>
      </c>
      <c r="EY402" s="21">
        <f t="shared" si="599"/>
        <v>1.521615964150941</v>
      </c>
      <c r="EZ402" s="21">
        <f t="shared" si="600"/>
        <v>1.3109159780585704</v>
      </c>
      <c r="FA402" s="21">
        <f t="shared" si="601"/>
        <v>1.1274432280191358</v>
      </c>
      <c r="FB402" s="21">
        <f t="shared" si="602"/>
        <v>0.96804375300261447</v>
      </c>
      <c r="FC402" s="21">
        <f t="shared" si="603"/>
        <v>0.82986028034980397</v>
      </c>
      <c r="FD402" s="21">
        <f t="shared" si="604"/>
        <v>0.71031777141591523</v>
      </c>
      <c r="FE402" s="21">
        <f t="shared" si="605"/>
        <v>0.60710664526695868</v>
      </c>
      <c r="FF402" s="22">
        <f t="shared" si="606"/>
        <v>3.3977440074470717</v>
      </c>
    </row>
    <row r="403" spans="1:162" ht="15.5" x14ac:dyDescent="0.35">
      <c r="A403" s="4" t="s">
        <v>209</v>
      </c>
      <c r="B403" s="18">
        <f>[1]InputData!C196</f>
        <v>1070.0136186770428</v>
      </c>
      <c r="C403" s="19">
        <f>'[1]Cenários obesidade'!B198</f>
        <v>27.99</v>
      </c>
      <c r="D403" s="19">
        <f>'[1]Cenários obesidade'!C198</f>
        <v>5.19</v>
      </c>
      <c r="E403" s="19">
        <f>'[1]Cenários obesidade'!D198</f>
        <v>30.788999999999998</v>
      </c>
      <c r="F403" s="19">
        <f>'[1]Cenários obesidade'!E198</f>
        <v>5.7089999999999996</v>
      </c>
      <c r="G403" s="20">
        <f t="shared" si="459"/>
        <v>3.3149453149097288</v>
      </c>
      <c r="H403" s="21">
        <f t="shared" si="460"/>
        <v>0.1838585794442755</v>
      </c>
      <c r="I403" s="20">
        <f t="shared" si="461"/>
        <v>3.4102554947140535</v>
      </c>
      <c r="J403" s="22">
        <f t="shared" si="462"/>
        <v>0.1838585794442755</v>
      </c>
      <c r="K403" s="20">
        <f t="shared" si="463"/>
        <v>0.51565071656356509</v>
      </c>
      <c r="L403" s="21">
        <f t="shared" si="464"/>
        <v>0.44361286482333517</v>
      </c>
      <c r="M403" s="21">
        <f t="shared" si="465"/>
        <v>0.74163338289489589</v>
      </c>
      <c r="N403" s="21">
        <f t="shared" si="466"/>
        <v>1.18510518116499</v>
      </c>
      <c r="O403" s="21">
        <f t="shared" si="467"/>
        <v>1.8166129232530219</v>
      </c>
      <c r="P403" s="21"/>
      <c r="Q403" s="21">
        <f t="shared" si="468"/>
        <v>2.6798094674767157</v>
      </c>
      <c r="R403" s="21">
        <f t="shared" si="469"/>
        <v>3.8154155383010617</v>
      </c>
      <c r="S403" s="21"/>
      <c r="T403" s="21">
        <f t="shared" si="470"/>
        <v>5.2567276774305096</v>
      </c>
      <c r="U403" s="21">
        <f t="shared" si="471"/>
        <v>7.0251774807480141</v>
      </c>
      <c r="V403" s="21"/>
      <c r="W403" s="21">
        <f t="shared" si="472"/>
        <v>9.1265209010350521</v>
      </c>
      <c r="X403" s="21">
        <f t="shared" si="473"/>
        <v>11.548175217221653</v>
      </c>
      <c r="Y403" s="21"/>
      <c r="Z403" s="21">
        <f t="shared" si="474"/>
        <v>14.258077077792388</v>
      </c>
      <c r="AA403" s="21">
        <f t="shared" si="475"/>
        <v>17.20523709367524</v>
      </c>
      <c r="AB403" s="21"/>
      <c r="AC403" s="21">
        <f t="shared" si="476"/>
        <v>20.321951402704997</v>
      </c>
      <c r="AD403" s="21">
        <f t="shared" si="477"/>
        <v>23.527434069829159</v>
      </c>
      <c r="AE403" s="21"/>
      <c r="AF403" s="21">
        <f t="shared" si="478"/>
        <v>26.732484064122946</v>
      </c>
      <c r="AG403" s="21">
        <f t="shared" si="479"/>
        <v>29.844713266271093</v>
      </c>
      <c r="AH403" s="21"/>
      <c r="AI403" s="21">
        <f t="shared" si="480"/>
        <v>32.77384152521509</v>
      </c>
      <c r="AJ403" s="21">
        <f t="shared" si="481"/>
        <v>35.436604477646917</v>
      </c>
      <c r="AK403" s="21"/>
      <c r="AL403" s="21">
        <f t="shared" si="482"/>
        <v>37.760905415586656</v>
      </c>
      <c r="AM403" s="21">
        <f t="shared" si="483"/>
        <v>39.688955925973197</v>
      </c>
      <c r="AN403" s="21">
        <f t="shared" si="484"/>
        <v>41.179273070753688</v>
      </c>
      <c r="AO403" s="21">
        <f t="shared" si="485"/>
        <v>42.207517704518814</v>
      </c>
      <c r="AP403" s="21">
        <f t="shared" si="486"/>
        <v>42.766257398297348</v>
      </c>
      <c r="AQ403" s="21">
        <f t="shared" si="487"/>
        <v>42.863811305184612</v>
      </c>
      <c r="AR403" s="21">
        <f t="shared" si="488"/>
        <v>42.522380590944863</v>
      </c>
      <c r="AS403" s="21">
        <f t="shared" si="489"/>
        <v>41.775687873228833</v>
      </c>
      <c r="AT403" s="21">
        <f t="shared" si="490"/>
        <v>40.666346200573358</v>
      </c>
      <c r="AU403" s="21">
        <f t="shared" si="491"/>
        <v>39.243157698834459</v>
      </c>
      <c r="AV403" s="21">
        <f t="shared" si="492"/>
        <v>37.558509876166333</v>
      </c>
      <c r="AW403" s="21">
        <f t="shared" si="493"/>
        <v>35.665999208285307</v>
      </c>
      <c r="AX403" s="21">
        <f t="shared" si="494"/>
        <v>33.618371745597486</v>
      </c>
      <c r="AY403" s="21">
        <f t="shared" si="495"/>
        <v>31.46583275560986</v>
      </c>
      <c r="AZ403" s="21">
        <f t="shared" si="496"/>
        <v>29.254744362762228</v>
      </c>
      <c r="BA403" s="21">
        <f t="shared" si="497"/>
        <v>27.026703227577531</v>
      </c>
      <c r="BB403" s="21">
        <f t="shared" si="498"/>
        <v>24.817970062785424</v>
      </c>
      <c r="BC403" s="21">
        <f t="shared" si="499"/>
        <v>22.659209057835412</v>
      </c>
      <c r="BD403" s="21">
        <f t="shared" si="500"/>
        <v>20.575487428729044</v>
      </c>
      <c r="BE403" s="21">
        <f t="shared" si="501"/>
        <v>18.586482390493774</v>
      </c>
      <c r="BF403" s="21">
        <f t="shared" si="502"/>
        <v>16.706843801586103</v>
      </c>
      <c r="BG403" s="21">
        <f t="shared" si="503"/>
        <v>14.946664489970169</v>
      </c>
      <c r="BH403" s="21">
        <f t="shared" si="504"/>
        <v>13.312015863354352</v>
      </c>
      <c r="BI403" s="21">
        <f t="shared" si="505"/>
        <v>11.805512994632082</v>
      </c>
      <c r="BJ403" s="21">
        <f t="shared" si="506"/>
        <v>10.42688028529377</v>
      </c>
      <c r="BK403" s="21">
        <f t="shared" si="507"/>
        <v>9.1734955383639321</v>
      </c>
      <c r="BL403" s="21">
        <f t="shared" si="508"/>
        <v>8.0408964672259149</v>
      </c>
      <c r="BM403" s="21">
        <f t="shared" si="509"/>
        <v>7.0232391105720318</v>
      </c>
      <c r="BN403" s="21">
        <f t="shared" si="510"/>
        <v>6.113702209537097</v>
      </c>
      <c r="BO403" s="21">
        <f t="shared" si="511"/>
        <v>5.3048353077493235</v>
      </c>
      <c r="BP403" s="21">
        <f t="shared" si="512"/>
        <v>4.588851196204879</v>
      </c>
      <c r="BQ403" s="21">
        <f t="shared" si="513"/>
        <v>3.9578654197184466</v>
      </c>
      <c r="BR403" s="21">
        <f t="shared" si="514"/>
        <v>3.4040869903925861</v>
      </c>
      <c r="BS403" s="21">
        <f t="shared" si="515"/>
        <v>2.9199653254910718</v>
      </c>
      <c r="BT403" s="21">
        <f t="shared" si="516"/>
        <v>2.498298851616068</v>
      </c>
      <c r="BU403" s="21">
        <f t="shared" si="517"/>
        <v>2.132310796489683</v>
      </c>
      <c r="BV403" s="21">
        <f t="shared" si="518"/>
        <v>1.8156975153001587</v>
      </c>
      <c r="BW403" s="21">
        <f t="shared" si="519"/>
        <v>1.5426543488827285</v>
      </c>
      <c r="BX403" s="21">
        <f t="shared" si="520"/>
        <v>1.3078835505927813</v>
      </c>
      <c r="BY403" s="21">
        <f t="shared" si="521"/>
        <v>1.106588299268876</v>
      </c>
      <c r="BZ403" s="21">
        <f t="shared" si="522"/>
        <v>0.93445627660184982</v>
      </c>
      <c r="CA403" s="21">
        <f t="shared" si="523"/>
        <v>0.78763575757600901</v>
      </c>
      <c r="CB403" s="21">
        <f t="shared" si="524"/>
        <v>0.66270666249551402</v>
      </c>
      <c r="CC403" s="21">
        <f t="shared" si="525"/>
        <v>0.55664856129722595</v>
      </c>
      <c r="CD403" s="21">
        <f t="shared" si="526"/>
        <v>0.46680721252128893</v>
      </c>
      <c r="CE403" s="21">
        <f t="shared" si="527"/>
        <v>0.39086086325282426</v>
      </c>
      <c r="CF403" s="21">
        <f t="shared" si="528"/>
        <v>0.32678723218324535</v>
      </c>
      <c r="CG403" s="21">
        <f t="shared" si="529"/>
        <v>0.27283184313669057</v>
      </c>
      <c r="CH403" s="21">
        <f t="shared" si="530"/>
        <v>0.22747816699469928</v>
      </c>
      <c r="CI403" s="21">
        <f t="shared" si="531"/>
        <v>0.18941986122279145</v>
      </c>
      <c r="CJ403" s="21">
        <f t="shared" si="532"/>
        <v>0.15753526305473289</v>
      </c>
      <c r="CK403" s="21">
        <f t="shared" si="533"/>
        <v>0.13086418982352996</v>
      </c>
      <c r="CL403" s="22">
        <f t="shared" si="534"/>
        <v>0.62291079673148797</v>
      </c>
      <c r="CM403" s="20">
        <f t="shared" si="535"/>
        <v>7.1609575966770728E-2</v>
      </c>
      <c r="CN403" s="21">
        <f t="shared" si="536"/>
        <v>7.3729989305229338E-2</v>
      </c>
      <c r="CO403" s="21">
        <f t="shared" si="537"/>
        <v>0.13493316965098687</v>
      </c>
      <c r="CP403" s="21">
        <f t="shared" si="538"/>
        <v>0.23537798164057813</v>
      </c>
      <c r="CQ403" s="21">
        <f t="shared" si="539"/>
        <v>0.39283704426441635</v>
      </c>
      <c r="CR403" s="21">
        <f t="shared" si="540"/>
        <v>0.62939327780373955</v>
      </c>
      <c r="CS403" s="21">
        <f t="shared" si="541"/>
        <v>0.97099105837875233</v>
      </c>
      <c r="CT403" s="21">
        <f t="shared" si="542"/>
        <v>1.4463928917456519</v>
      </c>
      <c r="CU403" s="21">
        <f t="shared" si="543"/>
        <v>2.0855400284127881</v>
      </c>
      <c r="CV403" s="21">
        <f t="shared" si="544"/>
        <v>2.9174057194966552</v>
      </c>
      <c r="CW403" s="21">
        <f t="shared" si="545"/>
        <v>3.967515136182465</v>
      </c>
      <c r="CX403" s="21">
        <f t="shared" si="546"/>
        <v>5.2553705715249954</v>
      </c>
      <c r="CY403" s="21">
        <f t="shared" si="547"/>
        <v>6.7920526881291732</v>
      </c>
      <c r="CZ403" s="21">
        <f t="shared" si="548"/>
        <v>8.5782628386396418</v>
      </c>
      <c r="DA403" s="21">
        <f t="shared" si="549"/>
        <v>10.603029379771193</v>
      </c>
      <c r="DB403" s="21">
        <f t="shared" si="550"/>
        <v>12.843229998414127</v>
      </c>
      <c r="DC403" s="21">
        <f t="shared" si="551"/>
        <v>15.263994019272555</v>
      </c>
      <c r="DD403" s="21">
        <f t="shared" si="552"/>
        <v>17.819956700947913</v>
      </c>
      <c r="DE403" s="21">
        <f t="shared" si="553"/>
        <v>20.457254066775263</v>
      </c>
      <c r="DF403" s="21">
        <f t="shared" si="554"/>
        <v>23.116081592175394</v>
      </c>
      <c r="DG403" s="21">
        <f t="shared" si="555"/>
        <v>25.733599053226133</v>
      </c>
      <c r="DH403" s="21">
        <f t="shared" si="556"/>
        <v>28.24694897238642</v>
      </c>
      <c r="DI403" s="21">
        <f t="shared" si="557"/>
        <v>30.596165705130133</v>
      </c>
      <c r="DJ403" s="21">
        <f t="shared" si="558"/>
        <v>32.726781892579368</v>
      </c>
      <c r="DK403" s="21">
        <f t="shared" si="559"/>
        <v>34.591982721181239</v>
      </c>
      <c r="DL403" s="21">
        <f t="shared" si="560"/>
        <v>36.154209596729807</v>
      </c>
      <c r="DM403" s="21">
        <f t="shared" si="561"/>
        <v>37.386167248216807</v>
      </c>
      <c r="DN403" s="21">
        <f t="shared" si="562"/>
        <v>38.271236756420763</v>
      </c>
      <c r="DO403" s="21">
        <f t="shared" si="563"/>
        <v>38.803337794223744</v>
      </c>
      <c r="DP403" s="21">
        <f t="shared" si="564"/>
        <v>38.986314234114467</v>
      </c>
      <c r="DQ403" s="21">
        <f t="shared" si="565"/>
        <v>38.832937409664737</v>
      </c>
      <c r="DR403" s="21">
        <f t="shared" si="566"/>
        <v>38.363631081630835</v>
      </c>
      <c r="DS403" s="21">
        <f t="shared" si="567"/>
        <v>37.605022794186183</v>
      </c>
      <c r="DT403" s="21">
        <f t="shared" si="568"/>
        <v>36.588419591857409</v>
      </c>
      <c r="DU403" s="21">
        <f t="shared" si="569"/>
        <v>35.348294020850155</v>
      </c>
      <c r="DV403" s="21">
        <f t="shared" si="570"/>
        <v>33.920850969034433</v>
      </c>
      <c r="DW403" s="21">
        <f t="shared" si="571"/>
        <v>32.342729026587193</v>
      </c>
      <c r="DX403" s="21">
        <f t="shared" si="572"/>
        <v>30.649873189858731</v>
      </c>
      <c r="DY403" s="21">
        <f t="shared" si="573"/>
        <v>28.87660004223185</v>
      </c>
      <c r="DZ403" s="21">
        <f t="shared" si="574"/>
        <v>27.054862820646129</v>
      </c>
      <c r="EA403" s="21">
        <f t="shared" si="575"/>
        <v>25.213712472686915</v>
      </c>
      <c r="EB403" s="21">
        <f t="shared" si="576"/>
        <v>23.378942098847279</v>
      </c>
      <c r="EC403" s="21">
        <f t="shared" si="577"/>
        <v>21.572896005854652</v>
      </c>
      <c r="ED403" s="21">
        <f t="shared" si="578"/>
        <v>19.814420756765216</v>
      </c>
      <c r="EE403" s="21">
        <f t="shared" si="579"/>
        <v>18.118933776109323</v>
      </c>
      <c r="EF403" s="21">
        <f t="shared" si="580"/>
        <v>16.498584886041719</v>
      </c>
      <c r="EG403" s="21">
        <f t="shared" si="581"/>
        <v>14.962487232011226</v>
      </c>
      <c r="EH403" s="21">
        <f t="shared" si="582"/>
        <v>13.51699604189435</v>
      </c>
      <c r="EI403" s="21">
        <f t="shared" si="583"/>
        <v>12.166016225734776</v>
      </c>
      <c r="EJ403" s="21">
        <f t="shared" si="584"/>
        <v>10.911322688618499</v>
      </c>
      <c r="EK403" s="21">
        <f t="shared" si="585"/>
        <v>9.7528801742201594</v>
      </c>
      <c r="EL403" s="21">
        <f t="shared" si="586"/>
        <v>8.6891523121880798</v>
      </c>
      <c r="EM403" s="21">
        <f t="shared" si="587"/>
        <v>7.7173921884128323</v>
      </c>
      <c r="EN403" s="21">
        <f t="shared" si="588"/>
        <v>6.8339091162544676</v>
      </c>
      <c r="EO403" s="21">
        <f t="shared" si="589"/>
        <v>6.0343083173299163</v>
      </c>
      <c r="EP403" s="21">
        <f t="shared" si="590"/>
        <v>5.3137019091406064</v>
      </c>
      <c r="EQ403" s="21">
        <f t="shared" si="591"/>
        <v>4.666890951617777</v>
      </c>
      <c r="ER403" s="21">
        <f t="shared" si="592"/>
        <v>4.0885193481355602</v>
      </c>
      <c r="ES403" s="21">
        <f t="shared" si="593"/>
        <v>3.5732011609987975</v>
      </c>
      <c r="ET403" s="21">
        <f t="shared" si="594"/>
        <v>3.1156234240019773</v>
      </c>
      <c r="EU403" s="21">
        <f t="shared" si="595"/>
        <v>2.7106268543039787</v>
      </c>
      <c r="EV403" s="21">
        <f t="shared" si="596"/>
        <v>2.3532670206913346</v>
      </c>
      <c r="EW403" s="21">
        <f t="shared" si="597"/>
        <v>2.0388585507464523</v>
      </c>
      <c r="EX403" s="21">
        <f t="shared" si="598"/>
        <v>1.7630048874710884</v>
      </c>
      <c r="EY403" s="21">
        <f t="shared" si="599"/>
        <v>1.521615964150941</v>
      </c>
      <c r="EZ403" s="21">
        <f t="shared" si="600"/>
        <v>1.3109159780585704</v>
      </c>
      <c r="FA403" s="21">
        <f t="shared" si="601"/>
        <v>1.1274432280191358</v>
      </c>
      <c r="FB403" s="21">
        <f t="shared" si="602"/>
        <v>0.96804375300261447</v>
      </c>
      <c r="FC403" s="21">
        <f t="shared" si="603"/>
        <v>0.82986028034980397</v>
      </c>
      <c r="FD403" s="21">
        <f t="shared" si="604"/>
        <v>0.71031777141591523</v>
      </c>
      <c r="FE403" s="21">
        <f t="shared" si="605"/>
        <v>0.60710664526695868</v>
      </c>
      <c r="FF403" s="22">
        <f t="shared" si="606"/>
        <v>3.3977440074470717</v>
      </c>
    </row>
    <row r="404" spans="1:162" ht="15.5" x14ac:dyDescent="0.35">
      <c r="A404" s="4" t="s">
        <v>210</v>
      </c>
      <c r="B404" s="18">
        <f>[1]InputData!C197</f>
        <v>1070.0136186770428</v>
      </c>
      <c r="C404" s="19">
        <f>'[1]Cenários obesidade'!B199</f>
        <v>27.99</v>
      </c>
      <c r="D404" s="19">
        <f>'[1]Cenários obesidade'!C199</f>
        <v>5.19</v>
      </c>
      <c r="E404" s="19">
        <f>'[1]Cenários obesidade'!D199</f>
        <v>30.788999999999998</v>
      </c>
      <c r="F404" s="19">
        <f>'[1]Cenários obesidade'!E199</f>
        <v>5.7089999999999996</v>
      </c>
      <c r="G404" s="20">
        <f>LN(C404)-(0.5*H404*H404)</f>
        <v>3.3149453149097288</v>
      </c>
      <c r="H404" s="21">
        <f>SQRT(LN(1+((D404*D404)/(C404*C404))))</f>
        <v>0.1838585794442755</v>
      </c>
      <c r="I404" s="20">
        <f>LN(E404)-(0.5*J404*J404)</f>
        <v>3.4102554947140535</v>
      </c>
      <c r="J404" s="22">
        <f>SQRT(LN(1+((F404*F404)/(E404*E404))))</f>
        <v>0.1838585794442755</v>
      </c>
      <c r="K404" s="20">
        <f t="shared" si="463"/>
        <v>0.51565071656356509</v>
      </c>
      <c r="L404" s="21">
        <f t="shared" si="464"/>
        <v>0.44361286482333517</v>
      </c>
      <c r="M404" s="21">
        <f t="shared" si="465"/>
        <v>0.74163338289489589</v>
      </c>
      <c r="N404" s="21">
        <f t="shared" si="466"/>
        <v>1.18510518116499</v>
      </c>
      <c r="O404" s="21">
        <f t="shared" si="467"/>
        <v>1.8166129232530219</v>
      </c>
      <c r="P404" s="21"/>
      <c r="Q404" s="21">
        <f t="shared" si="468"/>
        <v>2.6798094674767157</v>
      </c>
      <c r="R404" s="21">
        <f t="shared" si="469"/>
        <v>3.8154155383010617</v>
      </c>
      <c r="S404" s="21"/>
      <c r="T404" s="21">
        <f t="shared" si="470"/>
        <v>5.2567276774305096</v>
      </c>
      <c r="U404" s="21">
        <f t="shared" si="471"/>
        <v>7.0251774807480141</v>
      </c>
      <c r="V404" s="21"/>
      <c r="W404" s="21">
        <f t="shared" si="472"/>
        <v>9.1265209010350521</v>
      </c>
      <c r="X404" s="21">
        <f t="shared" si="473"/>
        <v>11.548175217221653</v>
      </c>
      <c r="Y404" s="21"/>
      <c r="Z404" s="21">
        <f t="shared" si="474"/>
        <v>14.258077077792388</v>
      </c>
      <c r="AA404" s="21">
        <f t="shared" si="475"/>
        <v>17.20523709367524</v>
      </c>
      <c r="AB404" s="21"/>
      <c r="AC404" s="21">
        <f t="shared" si="476"/>
        <v>20.321951402704997</v>
      </c>
      <c r="AD404" s="21">
        <f t="shared" si="477"/>
        <v>23.527434069829159</v>
      </c>
      <c r="AE404" s="21"/>
      <c r="AF404" s="21">
        <f t="shared" si="478"/>
        <v>26.732484064122946</v>
      </c>
      <c r="AG404" s="21">
        <f t="shared" si="479"/>
        <v>29.844713266271093</v>
      </c>
      <c r="AH404" s="21"/>
      <c r="AI404" s="21">
        <f t="shared" si="480"/>
        <v>32.77384152521509</v>
      </c>
      <c r="AJ404" s="21">
        <f t="shared" si="481"/>
        <v>35.436604477646917</v>
      </c>
      <c r="AK404" s="21"/>
      <c r="AL404" s="21">
        <f t="shared" si="482"/>
        <v>37.760905415586656</v>
      </c>
      <c r="AM404" s="21">
        <f t="shared" si="483"/>
        <v>39.688955925973197</v>
      </c>
      <c r="AN404" s="21">
        <f t="shared" si="484"/>
        <v>41.179273070753688</v>
      </c>
      <c r="AO404" s="21">
        <f t="shared" si="485"/>
        <v>42.207517704518814</v>
      </c>
      <c r="AP404" s="21">
        <f t="shared" si="486"/>
        <v>42.766257398297348</v>
      </c>
      <c r="AQ404" s="21">
        <f t="shared" si="487"/>
        <v>42.863811305184612</v>
      </c>
      <c r="AR404" s="21">
        <f t="shared" si="488"/>
        <v>42.522380590944863</v>
      </c>
      <c r="AS404" s="21">
        <f t="shared" si="489"/>
        <v>41.775687873228833</v>
      </c>
      <c r="AT404" s="21">
        <f t="shared" si="490"/>
        <v>40.666346200573358</v>
      </c>
      <c r="AU404" s="21">
        <f t="shared" si="491"/>
        <v>39.243157698834459</v>
      </c>
      <c r="AV404" s="21">
        <f t="shared" si="492"/>
        <v>37.558509876166333</v>
      </c>
      <c r="AW404" s="21">
        <f t="shared" si="493"/>
        <v>35.665999208285307</v>
      </c>
      <c r="AX404" s="21">
        <f t="shared" si="494"/>
        <v>33.618371745597486</v>
      </c>
      <c r="AY404" s="21">
        <f t="shared" si="495"/>
        <v>31.46583275560986</v>
      </c>
      <c r="AZ404" s="21">
        <f t="shared" si="496"/>
        <v>29.254744362762228</v>
      </c>
      <c r="BA404" s="21">
        <f t="shared" si="497"/>
        <v>27.026703227577531</v>
      </c>
      <c r="BB404" s="21">
        <f t="shared" si="498"/>
        <v>24.817970062785424</v>
      </c>
      <c r="BC404" s="21">
        <f t="shared" si="499"/>
        <v>22.659209057835412</v>
      </c>
      <c r="BD404" s="21">
        <f t="shared" si="500"/>
        <v>20.575487428729044</v>
      </c>
      <c r="BE404" s="21">
        <f t="shared" si="501"/>
        <v>18.586482390493774</v>
      </c>
      <c r="BF404" s="21">
        <f t="shared" si="502"/>
        <v>16.706843801586103</v>
      </c>
      <c r="BG404" s="21">
        <f t="shared" si="503"/>
        <v>14.946664489970169</v>
      </c>
      <c r="BH404" s="21">
        <f t="shared" si="504"/>
        <v>13.312015863354352</v>
      </c>
      <c r="BI404" s="21">
        <f t="shared" si="505"/>
        <v>11.805512994632082</v>
      </c>
      <c r="BJ404" s="21">
        <f t="shared" si="506"/>
        <v>10.42688028529377</v>
      </c>
      <c r="BK404" s="21">
        <f t="shared" si="507"/>
        <v>9.1734955383639321</v>
      </c>
      <c r="BL404" s="21">
        <f t="shared" si="508"/>
        <v>8.0408964672259149</v>
      </c>
      <c r="BM404" s="21">
        <f t="shared" si="509"/>
        <v>7.0232391105720318</v>
      </c>
      <c r="BN404" s="21">
        <f t="shared" si="510"/>
        <v>6.113702209537097</v>
      </c>
      <c r="BO404" s="21">
        <f t="shared" si="511"/>
        <v>5.3048353077493235</v>
      </c>
      <c r="BP404" s="21">
        <f t="shared" si="512"/>
        <v>4.588851196204879</v>
      </c>
      <c r="BQ404" s="21">
        <f t="shared" si="513"/>
        <v>3.9578654197184466</v>
      </c>
      <c r="BR404" s="21">
        <f t="shared" si="514"/>
        <v>3.4040869903925861</v>
      </c>
      <c r="BS404" s="21">
        <f t="shared" si="515"/>
        <v>2.9199653254910718</v>
      </c>
      <c r="BT404" s="21">
        <f t="shared" si="516"/>
        <v>2.498298851616068</v>
      </c>
      <c r="BU404" s="21">
        <f t="shared" si="517"/>
        <v>2.132310796489683</v>
      </c>
      <c r="BV404" s="21">
        <f t="shared" si="518"/>
        <v>1.8156975153001587</v>
      </c>
      <c r="BW404" s="21">
        <f t="shared" si="519"/>
        <v>1.5426543488827285</v>
      </c>
      <c r="BX404" s="21">
        <f t="shared" si="520"/>
        <v>1.3078835505927813</v>
      </c>
      <c r="BY404" s="21">
        <f t="shared" si="521"/>
        <v>1.106588299268876</v>
      </c>
      <c r="BZ404" s="21">
        <f t="shared" si="522"/>
        <v>0.93445627660184982</v>
      </c>
      <c r="CA404" s="21">
        <f t="shared" si="523"/>
        <v>0.78763575757600901</v>
      </c>
      <c r="CB404" s="21">
        <f t="shared" si="524"/>
        <v>0.66270666249551402</v>
      </c>
      <c r="CC404" s="21">
        <f t="shared" si="525"/>
        <v>0.55664856129722595</v>
      </c>
      <c r="CD404" s="21">
        <f t="shared" si="526"/>
        <v>0.46680721252128893</v>
      </c>
      <c r="CE404" s="21">
        <f t="shared" si="527"/>
        <v>0.39086086325282426</v>
      </c>
      <c r="CF404" s="21">
        <f t="shared" si="528"/>
        <v>0.32678723218324535</v>
      </c>
      <c r="CG404" s="21">
        <f t="shared" si="529"/>
        <v>0.27283184313669057</v>
      </c>
      <c r="CH404" s="21">
        <f t="shared" si="530"/>
        <v>0.22747816699469928</v>
      </c>
      <c r="CI404" s="21">
        <f t="shared" si="531"/>
        <v>0.18941986122279145</v>
      </c>
      <c r="CJ404" s="21">
        <f t="shared" si="532"/>
        <v>0.15753526305473289</v>
      </c>
      <c r="CK404" s="21">
        <f t="shared" si="533"/>
        <v>0.13086418982352996</v>
      </c>
      <c r="CL404" s="22">
        <f t="shared" si="534"/>
        <v>0.62291079673148797</v>
      </c>
      <c r="CM404" s="20">
        <f t="shared" si="535"/>
        <v>7.1609575966770728E-2</v>
      </c>
      <c r="CN404" s="21">
        <f t="shared" si="536"/>
        <v>7.3729989305229338E-2</v>
      </c>
      <c r="CO404" s="21">
        <f t="shared" si="537"/>
        <v>0.13493316965098687</v>
      </c>
      <c r="CP404" s="21">
        <f t="shared" si="538"/>
        <v>0.23537798164057813</v>
      </c>
      <c r="CQ404" s="21">
        <f t="shared" si="539"/>
        <v>0.39283704426441635</v>
      </c>
      <c r="CR404" s="21">
        <f t="shared" si="540"/>
        <v>0.62939327780373955</v>
      </c>
      <c r="CS404" s="21">
        <f t="shared" si="541"/>
        <v>0.97099105837875233</v>
      </c>
      <c r="CT404" s="21">
        <f t="shared" si="542"/>
        <v>1.4463928917456519</v>
      </c>
      <c r="CU404" s="21">
        <f t="shared" si="543"/>
        <v>2.0855400284127881</v>
      </c>
      <c r="CV404" s="21">
        <f t="shared" si="544"/>
        <v>2.9174057194966552</v>
      </c>
      <c r="CW404" s="21">
        <f t="shared" si="545"/>
        <v>3.967515136182465</v>
      </c>
      <c r="CX404" s="21">
        <f t="shared" si="546"/>
        <v>5.2553705715249954</v>
      </c>
      <c r="CY404" s="21">
        <f t="shared" si="547"/>
        <v>6.7920526881291732</v>
      </c>
      <c r="CZ404" s="21">
        <f t="shared" si="548"/>
        <v>8.5782628386396418</v>
      </c>
      <c r="DA404" s="21">
        <f t="shared" si="549"/>
        <v>10.603029379771193</v>
      </c>
      <c r="DB404" s="21">
        <f t="shared" si="550"/>
        <v>12.843229998414127</v>
      </c>
      <c r="DC404" s="21">
        <f t="shared" si="551"/>
        <v>15.263994019272555</v>
      </c>
      <c r="DD404" s="21">
        <f t="shared" si="552"/>
        <v>17.819956700947913</v>
      </c>
      <c r="DE404" s="21">
        <f t="shared" si="553"/>
        <v>20.457254066775263</v>
      </c>
      <c r="DF404" s="21">
        <f t="shared" si="554"/>
        <v>23.116081592175394</v>
      </c>
      <c r="DG404" s="21">
        <f t="shared" si="555"/>
        <v>25.733599053226133</v>
      </c>
      <c r="DH404" s="21">
        <f t="shared" si="556"/>
        <v>28.24694897238642</v>
      </c>
      <c r="DI404" s="21">
        <f t="shared" si="557"/>
        <v>30.596165705130133</v>
      </c>
      <c r="DJ404" s="21">
        <f t="shared" si="558"/>
        <v>32.726781892579368</v>
      </c>
      <c r="DK404" s="21">
        <f t="shared" si="559"/>
        <v>34.591982721181239</v>
      </c>
      <c r="DL404" s="21">
        <f t="shared" si="560"/>
        <v>36.154209596729807</v>
      </c>
      <c r="DM404" s="21">
        <f t="shared" si="561"/>
        <v>37.386167248216807</v>
      </c>
      <c r="DN404" s="21">
        <f t="shared" si="562"/>
        <v>38.271236756420763</v>
      </c>
      <c r="DO404" s="21">
        <f t="shared" si="563"/>
        <v>38.803337794223744</v>
      </c>
      <c r="DP404" s="21">
        <f t="shared" si="564"/>
        <v>38.986314234114467</v>
      </c>
      <c r="DQ404" s="21">
        <f t="shared" si="565"/>
        <v>38.832937409664737</v>
      </c>
      <c r="DR404" s="21">
        <f t="shared" si="566"/>
        <v>38.363631081630835</v>
      </c>
      <c r="DS404" s="21">
        <f t="shared" si="567"/>
        <v>37.605022794186183</v>
      </c>
      <c r="DT404" s="21">
        <f t="shared" si="568"/>
        <v>36.588419591857409</v>
      </c>
      <c r="DU404" s="21">
        <f t="shared" si="569"/>
        <v>35.348294020850155</v>
      </c>
      <c r="DV404" s="21">
        <f t="shared" si="570"/>
        <v>33.920850969034433</v>
      </c>
      <c r="DW404" s="21">
        <f t="shared" si="571"/>
        <v>32.342729026587193</v>
      </c>
      <c r="DX404" s="21">
        <f t="shared" si="572"/>
        <v>30.649873189858731</v>
      </c>
      <c r="DY404" s="21">
        <f t="shared" si="573"/>
        <v>28.87660004223185</v>
      </c>
      <c r="DZ404" s="21">
        <f t="shared" si="574"/>
        <v>27.054862820646129</v>
      </c>
      <c r="EA404" s="21">
        <f t="shared" si="575"/>
        <v>25.213712472686915</v>
      </c>
      <c r="EB404" s="21">
        <f t="shared" si="576"/>
        <v>23.378942098847279</v>
      </c>
      <c r="EC404" s="21">
        <f t="shared" si="577"/>
        <v>21.572896005854652</v>
      </c>
      <c r="ED404" s="21">
        <f t="shared" si="578"/>
        <v>19.814420756765216</v>
      </c>
      <c r="EE404" s="21">
        <f t="shared" si="579"/>
        <v>18.118933776109323</v>
      </c>
      <c r="EF404" s="21">
        <f t="shared" si="580"/>
        <v>16.498584886041719</v>
      </c>
      <c r="EG404" s="21">
        <f t="shared" si="581"/>
        <v>14.962487232011226</v>
      </c>
      <c r="EH404" s="21">
        <f t="shared" si="582"/>
        <v>13.51699604189435</v>
      </c>
      <c r="EI404" s="21">
        <f t="shared" si="583"/>
        <v>12.166016225734776</v>
      </c>
      <c r="EJ404" s="21">
        <f t="shared" si="584"/>
        <v>10.911322688618499</v>
      </c>
      <c r="EK404" s="21">
        <f t="shared" si="585"/>
        <v>9.7528801742201594</v>
      </c>
      <c r="EL404" s="21">
        <f t="shared" si="586"/>
        <v>8.6891523121880798</v>
      </c>
      <c r="EM404" s="21">
        <f t="shared" si="587"/>
        <v>7.7173921884128323</v>
      </c>
      <c r="EN404" s="21">
        <f t="shared" si="588"/>
        <v>6.8339091162544676</v>
      </c>
      <c r="EO404" s="21">
        <f t="shared" si="589"/>
        <v>6.0343083173299163</v>
      </c>
      <c r="EP404" s="21">
        <f t="shared" si="590"/>
        <v>5.3137019091406064</v>
      </c>
      <c r="EQ404" s="21">
        <f t="shared" si="591"/>
        <v>4.666890951617777</v>
      </c>
      <c r="ER404" s="21">
        <f t="shared" si="592"/>
        <v>4.0885193481355602</v>
      </c>
      <c r="ES404" s="21">
        <f t="shared" si="593"/>
        <v>3.5732011609987975</v>
      </c>
      <c r="ET404" s="21">
        <f t="shared" si="594"/>
        <v>3.1156234240019773</v>
      </c>
      <c r="EU404" s="21">
        <f t="shared" si="595"/>
        <v>2.7106268543039787</v>
      </c>
      <c r="EV404" s="21">
        <f t="shared" si="596"/>
        <v>2.3532670206913346</v>
      </c>
      <c r="EW404" s="21">
        <f t="shared" si="597"/>
        <v>2.0388585507464523</v>
      </c>
      <c r="EX404" s="21">
        <f t="shared" si="598"/>
        <v>1.7630048874710884</v>
      </c>
      <c r="EY404" s="21">
        <f t="shared" si="599"/>
        <v>1.521615964150941</v>
      </c>
      <c r="EZ404" s="21">
        <f t="shared" si="600"/>
        <v>1.3109159780585704</v>
      </c>
      <c r="FA404" s="21">
        <f t="shared" si="601"/>
        <v>1.1274432280191358</v>
      </c>
      <c r="FB404" s="21">
        <f t="shared" si="602"/>
        <v>0.96804375300261447</v>
      </c>
      <c r="FC404" s="21">
        <f t="shared" si="603"/>
        <v>0.82986028034980397</v>
      </c>
      <c r="FD404" s="21">
        <f t="shared" si="604"/>
        <v>0.71031777141591523</v>
      </c>
      <c r="FE404" s="21">
        <f t="shared" si="605"/>
        <v>0.60710664526695868</v>
      </c>
      <c r="FF404" s="22">
        <f t="shared" si="606"/>
        <v>3.3977440074470717</v>
      </c>
    </row>
    <row r="405" spans="1:162" ht="15.5" x14ac:dyDescent="0.35">
      <c r="A405" s="4" t="s">
        <v>211</v>
      </c>
      <c r="B405" s="18">
        <f>[1]InputData!C198</f>
        <v>1070.0136186770428</v>
      </c>
      <c r="C405" s="19">
        <f>'[1]Cenários obesidade'!B200</f>
        <v>27.99</v>
      </c>
      <c r="D405" s="19">
        <f>'[1]Cenários obesidade'!C200</f>
        <v>5.19</v>
      </c>
      <c r="E405" s="19">
        <f>'[1]Cenários obesidade'!D200</f>
        <v>30.788999999999998</v>
      </c>
      <c r="F405" s="19">
        <f>'[1]Cenários obesidade'!E200</f>
        <v>5.7089999999999996</v>
      </c>
      <c r="G405" s="20">
        <f t="shared" ref="G405:G413" si="607">LN(C405)-(0.5*H405*H405)</f>
        <v>3.3149453149097288</v>
      </c>
      <c r="H405" s="21">
        <f t="shared" ref="H405:H413" si="608">SQRT(LN(1+((D405*D405)/(C405*C405))))</f>
        <v>0.1838585794442755</v>
      </c>
      <c r="I405" s="20">
        <f t="shared" ref="I405:I413" si="609">LN(E405)-(0.5*J405*J405)</f>
        <v>3.4102554947140535</v>
      </c>
      <c r="J405" s="22">
        <f t="shared" ref="J405:J413" si="610">SQRT(LN(1+((F405*F405)/(E405*E405))))</f>
        <v>0.1838585794442755</v>
      </c>
      <c r="K405" s="20">
        <f t="shared" ref="K405:K413" si="611" xml:space="preserve"> $B405*LOGNORMDIST(15,$G405,$H405)</f>
        <v>0.51565071656356509</v>
      </c>
      <c r="L405" s="21">
        <f t="shared" ref="L405:L413" si="612" xml:space="preserve"> $B405*(LOGNORMDIST(15.5,$G405,$H405)-LOGNORMDIST(15,$G405,$H405))</f>
        <v>0.44361286482333517</v>
      </c>
      <c r="M405" s="21">
        <f t="shared" ref="M405:M413" si="613" xml:space="preserve"> $B405*(LOGNORMDIST(16,$G405,$H405)-LOGNORMDIST(15.5,$G405,$H405))</f>
        <v>0.74163338289489589</v>
      </c>
      <c r="N405" s="21">
        <f t="shared" ref="N405:N413" si="614" xml:space="preserve"> $B405*(LOGNORMDIST(16.5,$G405,$H405)-LOGNORMDIST(16,$G405,$H405))</f>
        <v>1.18510518116499</v>
      </c>
      <c r="O405" s="21">
        <f t="shared" ref="O405:O413" si="615" xml:space="preserve"> $B405*(LOGNORMDIST(17,$G405,$H405)-LOGNORMDIST(16.5,$G405,$H405))</f>
        <v>1.8166129232530219</v>
      </c>
      <c r="P405" s="21"/>
      <c r="Q405" s="21">
        <f t="shared" ref="Q405:Q413" si="616" xml:space="preserve"> $B405*(LOGNORMDIST(17.5,$G405,$H405)-LOGNORMDIST(17,$G405,$H405))</f>
        <v>2.6798094674767157</v>
      </c>
      <c r="R405" s="21">
        <f t="shared" ref="R405:R413" si="617" xml:space="preserve"> $B405*(LOGNORMDIST(18,$G405,$H405)-LOGNORMDIST(17.5,$G405,$H405))</f>
        <v>3.8154155383010617</v>
      </c>
      <c r="S405" s="21"/>
      <c r="T405" s="21">
        <f t="shared" ref="T405:T413" si="618" xml:space="preserve"> $B405*(LOGNORMDIST(18.5,$G405,$H405)-LOGNORMDIST(18,$G405,$H405))</f>
        <v>5.2567276774305096</v>
      </c>
      <c r="U405" s="21">
        <f t="shared" ref="U405:U413" si="619" xml:space="preserve"> $B405*(LOGNORMDIST(19,$G405,$H405)-LOGNORMDIST(18.5,$G405,$H405))</f>
        <v>7.0251774807480141</v>
      </c>
      <c r="V405" s="21"/>
      <c r="W405" s="21">
        <f t="shared" ref="W405:W413" si="620" xml:space="preserve"> $B405*(LOGNORMDIST(19.5,$G405,$H405)-LOGNORMDIST(19,$G405,$H405))</f>
        <v>9.1265209010350521</v>
      </c>
      <c r="X405" s="21">
        <f t="shared" ref="X405:X413" si="621" xml:space="preserve"> $B405*(LOGNORMDIST(20,$G405,$H405)-LOGNORMDIST(19.5,$G405,$H405))</f>
        <v>11.548175217221653</v>
      </c>
      <c r="Y405" s="21"/>
      <c r="Z405" s="21">
        <f t="shared" ref="Z405:Z413" si="622" xml:space="preserve"> $B405*(LOGNORMDIST(20.5,$G405,$H405)-LOGNORMDIST(20,$G405,$H405))</f>
        <v>14.258077077792388</v>
      </c>
      <c r="AA405" s="21">
        <f t="shared" ref="AA405:AA413" si="623" xml:space="preserve"> $B405*(LOGNORMDIST(21,$G405,$H405)-LOGNORMDIST(20.5,$G405,$H405))</f>
        <v>17.20523709367524</v>
      </c>
      <c r="AB405" s="21"/>
      <c r="AC405" s="21">
        <f t="shared" ref="AC405:AC413" si="624" xml:space="preserve"> $B405*(LOGNORMDIST(21.5,$G405,$H405)-LOGNORMDIST(21,$G405,$H405))</f>
        <v>20.321951402704997</v>
      </c>
      <c r="AD405" s="21">
        <f t="shared" ref="AD405:AD413" si="625" xml:space="preserve"> $B405*(LOGNORMDIST(22,$G405,$H405)-LOGNORMDIST(21.5,$G405,$H405))</f>
        <v>23.527434069829159</v>
      </c>
      <c r="AE405" s="21"/>
      <c r="AF405" s="21">
        <f t="shared" ref="AF405:AF413" si="626" xml:space="preserve"> $B405*(LOGNORMDIST(22.5,$G405,$H405)-LOGNORMDIST(22,$G405,$H405))</f>
        <v>26.732484064122946</v>
      </c>
      <c r="AG405" s="21">
        <f t="shared" ref="AG405:AG413" si="627" xml:space="preserve"> $B405*(LOGNORMDIST(23,$G405,$H405)-LOGNORMDIST(22.5,$G405,$H405))</f>
        <v>29.844713266271093</v>
      </c>
      <c r="AH405" s="21"/>
      <c r="AI405" s="21">
        <f t="shared" ref="AI405:AI413" si="628" xml:space="preserve"> $B405*(LOGNORMDIST(23.5,$G405,$H405)-LOGNORMDIST(23,$G405,$H405))</f>
        <v>32.77384152521509</v>
      </c>
      <c r="AJ405" s="21">
        <f t="shared" ref="AJ405:AJ413" si="629" xml:space="preserve"> $B405*(LOGNORMDIST(24,$G405,$H405)-LOGNORMDIST(23.5,$G405,$H405))</f>
        <v>35.436604477646917</v>
      </c>
      <c r="AK405" s="21"/>
      <c r="AL405" s="21">
        <f t="shared" ref="AL405:AL413" si="630" xml:space="preserve"> $B405*(LOGNORMDIST(24.5,$G405,$H405)-LOGNORMDIST(24,$G405,$H405))</f>
        <v>37.760905415586656</v>
      </c>
      <c r="AM405" s="21">
        <f t="shared" ref="AM405:AM413" si="631" xml:space="preserve"> $B405*(LOGNORMDIST(25,$G405,$H405)-LOGNORMDIST(24.5,$G405,$H405))</f>
        <v>39.688955925973197</v>
      </c>
      <c r="AN405" s="21">
        <f t="shared" ref="AN405:AN413" si="632" xml:space="preserve"> $B405*(LOGNORMDIST(25.5,$G405,$H405)-LOGNORMDIST(25,$G405,$H405))</f>
        <v>41.179273070753688</v>
      </c>
      <c r="AO405" s="21">
        <f t="shared" ref="AO405:AO413" si="633" xml:space="preserve"> $B405*(LOGNORMDIST(26,$G405,$H405)-LOGNORMDIST(25.5,$G405,$H405))</f>
        <v>42.207517704518814</v>
      </c>
      <c r="AP405" s="21">
        <f t="shared" ref="AP405:AP413" si="634" xml:space="preserve"> $B405*(LOGNORMDIST(26.5,$G405,$H405)-LOGNORMDIST(26,$G405,$H405))</f>
        <v>42.766257398297348</v>
      </c>
      <c r="AQ405" s="21">
        <f t="shared" ref="AQ405:AQ413" si="635" xml:space="preserve"> $B405*(LOGNORMDIST(27,$G405,$H405)-LOGNORMDIST(26.5,$G405,$H405))</f>
        <v>42.863811305184612</v>
      </c>
      <c r="AR405" s="21">
        <f t="shared" ref="AR405:AR413" si="636" xml:space="preserve"> $B405*(LOGNORMDIST(27.5,$G405,$H405)-LOGNORMDIST(27,$G405,$H405))</f>
        <v>42.522380590944863</v>
      </c>
      <c r="AS405" s="21">
        <f t="shared" ref="AS405:AS413" si="637" xml:space="preserve"> $B405*(LOGNORMDIST(28,$G405,$H405)-LOGNORMDIST(27.5,$G405,$H405))</f>
        <v>41.775687873228833</v>
      </c>
      <c r="AT405" s="21">
        <f t="shared" ref="AT405:AT413" si="638" xml:space="preserve"> $B405*(LOGNORMDIST(28.5,$G405,$H405)-LOGNORMDIST(28,$G405,$H405))</f>
        <v>40.666346200573358</v>
      </c>
      <c r="AU405" s="21">
        <f t="shared" ref="AU405:AU413" si="639" xml:space="preserve"> $B405*(LOGNORMDIST(29,$G405,$H405)-LOGNORMDIST(28.5,$G405,$H405))</f>
        <v>39.243157698834459</v>
      </c>
      <c r="AV405" s="21">
        <f t="shared" ref="AV405:AV413" si="640" xml:space="preserve"> $B405*(LOGNORMDIST(29.5,$G405,$H405)-LOGNORMDIST(29,$G405,$H405))</f>
        <v>37.558509876166333</v>
      </c>
      <c r="AW405" s="21">
        <f t="shared" ref="AW405:AW413" si="641" xml:space="preserve"> $B405*(LOGNORMDIST(30,$G405,$H405)-LOGNORMDIST(29.5,$G405,$H405))</f>
        <v>35.665999208285307</v>
      </c>
      <c r="AX405" s="21">
        <f t="shared" ref="AX405:AX413" si="642" xml:space="preserve"> $B405*(LOGNORMDIST(30.5,$G405,$H405)-LOGNORMDIST(30,$G405,$H405))</f>
        <v>33.618371745597486</v>
      </c>
      <c r="AY405" s="21">
        <f t="shared" ref="AY405:AY413" si="643" xml:space="preserve"> $B405*(LOGNORMDIST(31,$G405,$H405)-LOGNORMDIST(30.5,$G405,$H405))</f>
        <v>31.46583275560986</v>
      </c>
      <c r="AZ405" s="21">
        <f t="shared" ref="AZ405:AZ413" si="644" xml:space="preserve"> $B405*(LOGNORMDIST(31.5,$G405,$H405)-LOGNORMDIST(31,$G405,$H405))</f>
        <v>29.254744362762228</v>
      </c>
      <c r="BA405" s="21">
        <f t="shared" ref="BA405:BA413" si="645" xml:space="preserve"> $B405*(LOGNORMDIST(32,$G405,$H405)-LOGNORMDIST(31.5,$G405,$H405))</f>
        <v>27.026703227577531</v>
      </c>
      <c r="BB405" s="21">
        <f t="shared" ref="BB405:BB413" si="646" xml:space="preserve"> $B405*(LOGNORMDIST(32.5,$G405,$H405)-LOGNORMDIST(32,$G405,$H405))</f>
        <v>24.817970062785424</v>
      </c>
      <c r="BC405" s="21">
        <f t="shared" ref="BC405:BC413" si="647" xml:space="preserve"> $B405*(LOGNORMDIST(33,$G405,$H405)-LOGNORMDIST(32.5,$G405,$H405))</f>
        <v>22.659209057835412</v>
      </c>
      <c r="BD405" s="21">
        <f t="shared" ref="BD405:BD413" si="648" xml:space="preserve"> $B405*(LOGNORMDIST(33.5,$G405,$H405)-LOGNORMDIST(33,$G405,$H405))</f>
        <v>20.575487428729044</v>
      </c>
      <c r="BE405" s="21">
        <f t="shared" ref="BE405:BE413" si="649" xml:space="preserve"> $B405*(LOGNORMDIST(34,$G405,$H405)-LOGNORMDIST(33.5,$G405,$H405))</f>
        <v>18.586482390493774</v>
      </c>
      <c r="BF405" s="21">
        <f t="shared" ref="BF405:BF413" si="650" xml:space="preserve"> $B405*(LOGNORMDIST(34.5,$G405,$H405)-LOGNORMDIST(34,$G405,$H405))</f>
        <v>16.706843801586103</v>
      </c>
      <c r="BG405" s="21">
        <f t="shared" ref="BG405:BG413" si="651" xml:space="preserve"> $B405*(LOGNORMDIST(35,$G405,$H405)-LOGNORMDIST(34.5,$G405,$H405))</f>
        <v>14.946664489970169</v>
      </c>
      <c r="BH405" s="21">
        <f t="shared" ref="BH405:BH413" si="652" xml:space="preserve"> $B405*(LOGNORMDIST(35.5,$G405,$H405)-LOGNORMDIST(35,$G405,$H405))</f>
        <v>13.312015863354352</v>
      </c>
      <c r="BI405" s="21">
        <f t="shared" ref="BI405:BI413" si="653" xml:space="preserve"> $B405*(LOGNORMDIST(36,$G405,$H405)-LOGNORMDIST(35.5,$G405,$H405))</f>
        <v>11.805512994632082</v>
      </c>
      <c r="BJ405" s="21">
        <f t="shared" ref="BJ405:BJ413" si="654" xml:space="preserve"> $B405*(LOGNORMDIST(36.5,$G405,$H405)-LOGNORMDIST(36,$G405,$H405))</f>
        <v>10.42688028529377</v>
      </c>
      <c r="BK405" s="21">
        <f t="shared" ref="BK405:BK413" si="655" xml:space="preserve"> $B405*(LOGNORMDIST(37,$G405,$H405)-LOGNORMDIST(36.5,$G405,$H405))</f>
        <v>9.1734955383639321</v>
      </c>
      <c r="BL405" s="21">
        <f t="shared" ref="BL405:BL413" si="656" xml:space="preserve"> $B405*(LOGNORMDIST(37.5,$G405,$H405)-LOGNORMDIST(37,$G405,$H405))</f>
        <v>8.0408964672259149</v>
      </c>
      <c r="BM405" s="21">
        <f t="shared" ref="BM405:BM413" si="657" xml:space="preserve"> $B405*(LOGNORMDIST(38,$G405,$H405)-LOGNORMDIST(37.5,$G405,$H405))</f>
        <v>7.0232391105720318</v>
      </c>
      <c r="BN405" s="21">
        <f t="shared" ref="BN405:BN413" si="658" xml:space="preserve"> $B405*(LOGNORMDIST(38.5,$G405,$H405)-LOGNORMDIST(38,$G405,$H405))</f>
        <v>6.113702209537097</v>
      </c>
      <c r="BO405" s="21">
        <f t="shared" ref="BO405:BO413" si="659" xml:space="preserve"> $B405*(LOGNORMDIST(39,$G405,$H405)-LOGNORMDIST(38.5,$G405,$H405))</f>
        <v>5.3048353077493235</v>
      </c>
      <c r="BP405" s="21">
        <f t="shared" ref="BP405:BP413" si="660" xml:space="preserve"> $B405*(LOGNORMDIST(39.5,$G405,$H405)-LOGNORMDIST(39,$G405,$H405))</f>
        <v>4.588851196204879</v>
      </c>
      <c r="BQ405" s="21">
        <f t="shared" ref="BQ405:BQ413" si="661" xml:space="preserve"> $B405*(LOGNORMDIST(40,$G405,$H405)-LOGNORMDIST(39.5,$G405,$H405))</f>
        <v>3.9578654197184466</v>
      </c>
      <c r="BR405" s="21">
        <f t="shared" ref="BR405:BR413" si="662" xml:space="preserve"> $B405*(LOGNORMDIST(40.5,$G405,$H405)-LOGNORMDIST(40,$G405,$H405))</f>
        <v>3.4040869903925861</v>
      </c>
      <c r="BS405" s="21">
        <f t="shared" ref="BS405:BS413" si="663" xml:space="preserve"> $B405*(LOGNORMDIST(41,$G405,$H405)-LOGNORMDIST(40.5,$G405,$H405))</f>
        <v>2.9199653254910718</v>
      </c>
      <c r="BT405" s="21">
        <f t="shared" ref="BT405:BT413" si="664" xml:space="preserve"> $B405*(LOGNORMDIST(41.5,$G405,$H405)-LOGNORMDIST(41,$G405,$H405))</f>
        <v>2.498298851616068</v>
      </c>
      <c r="BU405" s="21">
        <f t="shared" ref="BU405:BU413" si="665" xml:space="preserve"> $B405*(LOGNORMDIST(42,$G405,$H405)-LOGNORMDIST(41.5,$G405,$H405))</f>
        <v>2.132310796489683</v>
      </c>
      <c r="BV405" s="21">
        <f t="shared" ref="BV405:BV413" si="666" xml:space="preserve"> $B405*(LOGNORMDIST(42.5,$G405,$H405)-LOGNORMDIST(42,$G405,$H405))</f>
        <v>1.8156975153001587</v>
      </c>
      <c r="BW405" s="21">
        <f t="shared" ref="BW405:BW413" si="667" xml:space="preserve"> $B405*(LOGNORMDIST(43,$G405,$H405)-LOGNORMDIST(42.5,$G405,$H405))</f>
        <v>1.5426543488827285</v>
      </c>
      <c r="BX405" s="21">
        <f t="shared" ref="BX405:BX413" si="668" xml:space="preserve"> $B405*(LOGNORMDIST(43.5,$G405,$H405)-LOGNORMDIST(43,$G405,$H405))</f>
        <v>1.3078835505927813</v>
      </c>
      <c r="BY405" s="21">
        <f t="shared" ref="BY405:BY413" si="669" xml:space="preserve"> $B405*(LOGNORMDIST(44,$G405,$H405)-LOGNORMDIST(43.5,$G405,$H405))</f>
        <v>1.106588299268876</v>
      </c>
      <c r="BZ405" s="21">
        <f t="shared" ref="BZ405:BZ413" si="670" xml:space="preserve"> $B405*(LOGNORMDIST(44.5,$G405,$H405)-LOGNORMDIST(44,$G405,$H405))</f>
        <v>0.93445627660184982</v>
      </c>
      <c r="CA405" s="21">
        <f t="shared" ref="CA405:CA413" si="671" xml:space="preserve"> $B405*(LOGNORMDIST(45,$G405,$H405)-LOGNORMDIST(44.5,$G405,$H405))</f>
        <v>0.78763575757600901</v>
      </c>
      <c r="CB405" s="21">
        <f t="shared" ref="CB405:CB413" si="672" xml:space="preserve"> $B405*(LOGNORMDIST(45.5,$G405,$H405)-LOGNORMDIST(45,$G405,$H405))</f>
        <v>0.66270666249551402</v>
      </c>
      <c r="CC405" s="21">
        <f t="shared" ref="CC405:CC413" si="673" xml:space="preserve"> $B405*(LOGNORMDIST(46,$G405,$H405)-LOGNORMDIST(45.5,$G405,$H405))</f>
        <v>0.55664856129722595</v>
      </c>
      <c r="CD405" s="21">
        <f t="shared" ref="CD405:CD413" si="674" xml:space="preserve"> $B405*(LOGNORMDIST(46.5,$G405,$H405)-LOGNORMDIST(46,$G405,$H405))</f>
        <v>0.46680721252128893</v>
      </c>
      <c r="CE405" s="21">
        <f t="shared" ref="CE405:CE413" si="675" xml:space="preserve"> $B405*(LOGNORMDIST(47,$G405,$H405)-LOGNORMDIST(46.5,$G405,$H405))</f>
        <v>0.39086086325282426</v>
      </c>
      <c r="CF405" s="21">
        <f t="shared" ref="CF405:CF413" si="676" xml:space="preserve"> $B405*(LOGNORMDIST(47.5,$G405,$H405)-LOGNORMDIST(47,$G405,$H405))</f>
        <v>0.32678723218324535</v>
      </c>
      <c r="CG405" s="21">
        <f t="shared" ref="CG405:CG413" si="677" xml:space="preserve"> $B405*(LOGNORMDIST(48,$G405,$H405)-LOGNORMDIST(47.5,$G405,$H405))</f>
        <v>0.27283184313669057</v>
      </c>
      <c r="CH405" s="21">
        <f t="shared" ref="CH405:CH413" si="678" xml:space="preserve"> $B405*(LOGNORMDIST(48.5,$G405,$H405)-LOGNORMDIST(48,$G405,$H405))</f>
        <v>0.22747816699469928</v>
      </c>
      <c r="CI405" s="21">
        <f t="shared" ref="CI405:CI413" si="679" xml:space="preserve"> $B405*(LOGNORMDIST(49,$G405,$H405)-LOGNORMDIST(48.5,$G405,$H405))</f>
        <v>0.18941986122279145</v>
      </c>
      <c r="CJ405" s="21">
        <f t="shared" ref="CJ405:CJ413" si="680" xml:space="preserve"> $B405*(LOGNORMDIST(49.5,$G405,$H405)-LOGNORMDIST(49,$G405,$H405))</f>
        <v>0.15753526305473289</v>
      </c>
      <c r="CK405" s="21">
        <f t="shared" ref="CK405:CK413" si="681" xml:space="preserve"> $B405*(LOGNORMDIST(50,$G405,$H405)-LOGNORMDIST(49.5,$G405,$H405))</f>
        <v>0.13086418982352996</v>
      </c>
      <c r="CL405" s="22">
        <f t="shared" ref="CL405:CL413" si="682" xml:space="preserve"> $B405*(1-LOGNORMDIST(50,$G405,$H405))</f>
        <v>0.62291079673148797</v>
      </c>
      <c r="CM405" s="20">
        <f t="shared" si="535"/>
        <v>7.1609575966770728E-2</v>
      </c>
      <c r="CN405" s="21">
        <f t="shared" si="536"/>
        <v>7.3729989305229338E-2</v>
      </c>
      <c r="CO405" s="21">
        <f t="shared" si="537"/>
        <v>0.13493316965098687</v>
      </c>
      <c r="CP405" s="21">
        <f t="shared" si="538"/>
        <v>0.23537798164057813</v>
      </c>
      <c r="CQ405" s="21">
        <f t="shared" si="539"/>
        <v>0.39283704426441635</v>
      </c>
      <c r="CR405" s="21">
        <f t="shared" si="540"/>
        <v>0.62939327780373955</v>
      </c>
      <c r="CS405" s="21">
        <f t="shared" si="541"/>
        <v>0.97099105837875233</v>
      </c>
      <c r="CT405" s="21">
        <f t="shared" si="542"/>
        <v>1.4463928917456519</v>
      </c>
      <c r="CU405" s="21">
        <f t="shared" si="543"/>
        <v>2.0855400284127881</v>
      </c>
      <c r="CV405" s="21">
        <f t="shared" si="544"/>
        <v>2.9174057194966552</v>
      </c>
      <c r="CW405" s="21">
        <f t="shared" si="545"/>
        <v>3.967515136182465</v>
      </c>
      <c r="CX405" s="21">
        <f t="shared" si="546"/>
        <v>5.2553705715249954</v>
      </c>
      <c r="CY405" s="21">
        <f t="shared" si="547"/>
        <v>6.7920526881291732</v>
      </c>
      <c r="CZ405" s="21">
        <f t="shared" si="548"/>
        <v>8.5782628386396418</v>
      </c>
      <c r="DA405" s="21">
        <f t="shared" si="549"/>
        <v>10.603029379771193</v>
      </c>
      <c r="DB405" s="21">
        <f t="shared" si="550"/>
        <v>12.843229998414127</v>
      </c>
      <c r="DC405" s="21">
        <f t="shared" si="551"/>
        <v>15.263994019272555</v>
      </c>
      <c r="DD405" s="21">
        <f t="shared" si="552"/>
        <v>17.819956700947913</v>
      </c>
      <c r="DE405" s="21">
        <f t="shared" si="553"/>
        <v>20.457254066775263</v>
      </c>
      <c r="DF405" s="21">
        <f t="shared" si="554"/>
        <v>23.116081592175394</v>
      </c>
      <c r="DG405" s="21">
        <f t="shared" si="555"/>
        <v>25.733599053226133</v>
      </c>
      <c r="DH405" s="21">
        <f t="shared" si="556"/>
        <v>28.24694897238642</v>
      </c>
      <c r="DI405" s="21">
        <f t="shared" si="557"/>
        <v>30.596165705130133</v>
      </c>
      <c r="DJ405" s="21">
        <f t="shared" si="558"/>
        <v>32.726781892579368</v>
      </c>
      <c r="DK405" s="21">
        <f t="shared" si="559"/>
        <v>34.591982721181239</v>
      </c>
      <c r="DL405" s="21">
        <f t="shared" si="560"/>
        <v>36.154209596729807</v>
      </c>
      <c r="DM405" s="21">
        <f t="shared" si="561"/>
        <v>37.386167248216807</v>
      </c>
      <c r="DN405" s="21">
        <f t="shared" si="562"/>
        <v>38.271236756420763</v>
      </c>
      <c r="DO405" s="21">
        <f t="shared" si="563"/>
        <v>38.803337794223744</v>
      </c>
      <c r="DP405" s="21">
        <f t="shared" si="564"/>
        <v>38.986314234114467</v>
      </c>
      <c r="DQ405" s="21">
        <f t="shared" si="565"/>
        <v>38.832937409664737</v>
      </c>
      <c r="DR405" s="21">
        <f t="shared" si="566"/>
        <v>38.363631081630835</v>
      </c>
      <c r="DS405" s="21">
        <f t="shared" si="567"/>
        <v>37.605022794186183</v>
      </c>
      <c r="DT405" s="21">
        <f t="shared" si="568"/>
        <v>36.588419591857409</v>
      </c>
      <c r="DU405" s="21">
        <f t="shared" si="569"/>
        <v>35.348294020850155</v>
      </c>
      <c r="DV405" s="21">
        <f t="shared" si="570"/>
        <v>33.920850969034433</v>
      </c>
      <c r="DW405" s="21">
        <f t="shared" si="571"/>
        <v>32.342729026587193</v>
      </c>
      <c r="DX405" s="21">
        <f t="shared" si="572"/>
        <v>30.649873189858731</v>
      </c>
      <c r="DY405" s="21">
        <f t="shared" si="573"/>
        <v>28.87660004223185</v>
      </c>
      <c r="DZ405" s="21">
        <f t="shared" si="574"/>
        <v>27.054862820646129</v>
      </c>
      <c r="EA405" s="21">
        <f t="shared" si="575"/>
        <v>25.213712472686915</v>
      </c>
      <c r="EB405" s="21">
        <f t="shared" si="576"/>
        <v>23.378942098847279</v>
      </c>
      <c r="EC405" s="21">
        <f t="shared" si="577"/>
        <v>21.572896005854652</v>
      </c>
      <c r="ED405" s="21">
        <f t="shared" si="578"/>
        <v>19.814420756765216</v>
      </c>
      <c r="EE405" s="21">
        <f t="shared" si="579"/>
        <v>18.118933776109323</v>
      </c>
      <c r="EF405" s="21">
        <f t="shared" si="580"/>
        <v>16.498584886041719</v>
      </c>
      <c r="EG405" s="21">
        <f t="shared" si="581"/>
        <v>14.962487232011226</v>
      </c>
      <c r="EH405" s="21">
        <f t="shared" si="582"/>
        <v>13.51699604189435</v>
      </c>
      <c r="EI405" s="21">
        <f t="shared" si="583"/>
        <v>12.166016225734776</v>
      </c>
      <c r="EJ405" s="21">
        <f t="shared" si="584"/>
        <v>10.911322688618499</v>
      </c>
      <c r="EK405" s="21">
        <f t="shared" si="585"/>
        <v>9.7528801742201594</v>
      </c>
      <c r="EL405" s="21">
        <f t="shared" si="586"/>
        <v>8.6891523121880798</v>
      </c>
      <c r="EM405" s="21">
        <f t="shared" si="587"/>
        <v>7.7173921884128323</v>
      </c>
      <c r="EN405" s="21">
        <f t="shared" si="588"/>
        <v>6.8339091162544676</v>
      </c>
      <c r="EO405" s="21">
        <f t="shared" si="589"/>
        <v>6.0343083173299163</v>
      </c>
      <c r="EP405" s="21">
        <f t="shared" si="590"/>
        <v>5.3137019091406064</v>
      </c>
      <c r="EQ405" s="21">
        <f t="shared" si="591"/>
        <v>4.666890951617777</v>
      </c>
      <c r="ER405" s="21">
        <f t="shared" si="592"/>
        <v>4.0885193481355602</v>
      </c>
      <c r="ES405" s="21">
        <f t="shared" si="593"/>
        <v>3.5732011609987975</v>
      </c>
      <c r="ET405" s="21">
        <f t="shared" si="594"/>
        <v>3.1156234240019773</v>
      </c>
      <c r="EU405" s="21">
        <f t="shared" si="595"/>
        <v>2.7106268543039787</v>
      </c>
      <c r="EV405" s="21">
        <f t="shared" si="596"/>
        <v>2.3532670206913346</v>
      </c>
      <c r="EW405" s="21">
        <f t="shared" si="597"/>
        <v>2.0388585507464523</v>
      </c>
      <c r="EX405" s="21">
        <f t="shared" si="598"/>
        <v>1.7630048874710884</v>
      </c>
      <c r="EY405" s="21">
        <f t="shared" si="599"/>
        <v>1.521615964150941</v>
      </c>
      <c r="EZ405" s="21">
        <f t="shared" si="600"/>
        <v>1.3109159780585704</v>
      </c>
      <c r="FA405" s="21">
        <f t="shared" si="601"/>
        <v>1.1274432280191358</v>
      </c>
      <c r="FB405" s="21">
        <f t="shared" si="602"/>
        <v>0.96804375300261447</v>
      </c>
      <c r="FC405" s="21">
        <f t="shared" si="603"/>
        <v>0.82986028034980397</v>
      </c>
      <c r="FD405" s="21">
        <f t="shared" si="604"/>
        <v>0.71031777141591523</v>
      </c>
      <c r="FE405" s="21">
        <f t="shared" si="605"/>
        <v>0.60710664526695868</v>
      </c>
      <c r="FF405" s="22">
        <f t="shared" si="606"/>
        <v>3.3977440074470717</v>
      </c>
    </row>
    <row r="406" spans="1:162" ht="15.5" x14ac:dyDescent="0.35">
      <c r="A406" s="4" t="s">
        <v>212</v>
      </c>
      <c r="B406" s="18">
        <f>[1]InputData!C199</f>
        <v>1070.0136186770428</v>
      </c>
      <c r="C406" s="19">
        <f>'[1]Cenários obesidade'!B201</f>
        <v>27.99</v>
      </c>
      <c r="D406" s="19">
        <f>'[1]Cenários obesidade'!C201</f>
        <v>5.19</v>
      </c>
      <c r="E406" s="19">
        <f>'[1]Cenários obesidade'!D201</f>
        <v>30.788999999999998</v>
      </c>
      <c r="F406" s="19">
        <f>'[1]Cenários obesidade'!E201</f>
        <v>5.7089999999999996</v>
      </c>
      <c r="G406" s="20">
        <f t="shared" si="607"/>
        <v>3.3149453149097288</v>
      </c>
      <c r="H406" s="21">
        <f t="shared" si="608"/>
        <v>0.1838585794442755</v>
      </c>
      <c r="I406" s="20">
        <f t="shared" si="609"/>
        <v>3.4102554947140535</v>
      </c>
      <c r="J406" s="22">
        <f t="shared" si="610"/>
        <v>0.1838585794442755</v>
      </c>
      <c r="K406" s="20">
        <f t="shared" si="611"/>
        <v>0.51565071656356509</v>
      </c>
      <c r="L406" s="21">
        <f t="shared" si="612"/>
        <v>0.44361286482333517</v>
      </c>
      <c r="M406" s="21">
        <f t="shared" si="613"/>
        <v>0.74163338289489589</v>
      </c>
      <c r="N406" s="21">
        <f t="shared" si="614"/>
        <v>1.18510518116499</v>
      </c>
      <c r="O406" s="21">
        <f t="shared" si="615"/>
        <v>1.8166129232530219</v>
      </c>
      <c r="P406" s="21"/>
      <c r="Q406" s="21">
        <f t="shared" si="616"/>
        <v>2.6798094674767157</v>
      </c>
      <c r="R406" s="21">
        <f t="shared" si="617"/>
        <v>3.8154155383010617</v>
      </c>
      <c r="S406" s="21"/>
      <c r="T406" s="21">
        <f t="shared" si="618"/>
        <v>5.2567276774305096</v>
      </c>
      <c r="U406" s="21">
        <f t="shared" si="619"/>
        <v>7.0251774807480141</v>
      </c>
      <c r="V406" s="21"/>
      <c r="W406" s="21">
        <f t="shared" si="620"/>
        <v>9.1265209010350521</v>
      </c>
      <c r="X406" s="21">
        <f t="shared" si="621"/>
        <v>11.548175217221653</v>
      </c>
      <c r="Y406" s="21"/>
      <c r="Z406" s="21">
        <f t="shared" si="622"/>
        <v>14.258077077792388</v>
      </c>
      <c r="AA406" s="21">
        <f t="shared" si="623"/>
        <v>17.20523709367524</v>
      </c>
      <c r="AB406" s="21"/>
      <c r="AC406" s="21">
        <f t="shared" si="624"/>
        <v>20.321951402704997</v>
      </c>
      <c r="AD406" s="21">
        <f t="shared" si="625"/>
        <v>23.527434069829159</v>
      </c>
      <c r="AE406" s="21"/>
      <c r="AF406" s="21">
        <f t="shared" si="626"/>
        <v>26.732484064122946</v>
      </c>
      <c r="AG406" s="21">
        <f t="shared" si="627"/>
        <v>29.844713266271093</v>
      </c>
      <c r="AH406" s="21"/>
      <c r="AI406" s="21">
        <f t="shared" si="628"/>
        <v>32.77384152521509</v>
      </c>
      <c r="AJ406" s="21">
        <f t="shared" si="629"/>
        <v>35.436604477646917</v>
      </c>
      <c r="AK406" s="21"/>
      <c r="AL406" s="21">
        <f t="shared" si="630"/>
        <v>37.760905415586656</v>
      </c>
      <c r="AM406" s="21">
        <f t="shared" si="631"/>
        <v>39.688955925973197</v>
      </c>
      <c r="AN406" s="21">
        <f t="shared" si="632"/>
        <v>41.179273070753688</v>
      </c>
      <c r="AO406" s="21">
        <f t="shared" si="633"/>
        <v>42.207517704518814</v>
      </c>
      <c r="AP406" s="21">
        <f t="shared" si="634"/>
        <v>42.766257398297348</v>
      </c>
      <c r="AQ406" s="21">
        <f t="shared" si="635"/>
        <v>42.863811305184612</v>
      </c>
      <c r="AR406" s="21">
        <f t="shared" si="636"/>
        <v>42.522380590944863</v>
      </c>
      <c r="AS406" s="21">
        <f t="shared" si="637"/>
        <v>41.775687873228833</v>
      </c>
      <c r="AT406" s="21">
        <f t="shared" si="638"/>
        <v>40.666346200573358</v>
      </c>
      <c r="AU406" s="21">
        <f t="shared" si="639"/>
        <v>39.243157698834459</v>
      </c>
      <c r="AV406" s="21">
        <f t="shared" si="640"/>
        <v>37.558509876166333</v>
      </c>
      <c r="AW406" s="21">
        <f t="shared" si="641"/>
        <v>35.665999208285307</v>
      </c>
      <c r="AX406" s="21">
        <f t="shared" si="642"/>
        <v>33.618371745597486</v>
      </c>
      <c r="AY406" s="21">
        <f t="shared" si="643"/>
        <v>31.46583275560986</v>
      </c>
      <c r="AZ406" s="21">
        <f t="shared" si="644"/>
        <v>29.254744362762228</v>
      </c>
      <c r="BA406" s="21">
        <f t="shared" si="645"/>
        <v>27.026703227577531</v>
      </c>
      <c r="BB406" s="21">
        <f t="shared" si="646"/>
        <v>24.817970062785424</v>
      </c>
      <c r="BC406" s="21">
        <f t="shared" si="647"/>
        <v>22.659209057835412</v>
      </c>
      <c r="BD406" s="21">
        <f t="shared" si="648"/>
        <v>20.575487428729044</v>
      </c>
      <c r="BE406" s="21">
        <f t="shared" si="649"/>
        <v>18.586482390493774</v>
      </c>
      <c r="BF406" s="21">
        <f t="shared" si="650"/>
        <v>16.706843801586103</v>
      </c>
      <c r="BG406" s="21">
        <f t="shared" si="651"/>
        <v>14.946664489970169</v>
      </c>
      <c r="BH406" s="21">
        <f t="shared" si="652"/>
        <v>13.312015863354352</v>
      </c>
      <c r="BI406" s="21">
        <f t="shared" si="653"/>
        <v>11.805512994632082</v>
      </c>
      <c r="BJ406" s="21">
        <f t="shared" si="654"/>
        <v>10.42688028529377</v>
      </c>
      <c r="BK406" s="21">
        <f t="shared" si="655"/>
        <v>9.1734955383639321</v>
      </c>
      <c r="BL406" s="21">
        <f t="shared" si="656"/>
        <v>8.0408964672259149</v>
      </c>
      <c r="BM406" s="21">
        <f t="shared" si="657"/>
        <v>7.0232391105720318</v>
      </c>
      <c r="BN406" s="21">
        <f t="shared" si="658"/>
        <v>6.113702209537097</v>
      </c>
      <c r="BO406" s="21">
        <f t="shared" si="659"/>
        <v>5.3048353077493235</v>
      </c>
      <c r="BP406" s="21">
        <f t="shared" si="660"/>
        <v>4.588851196204879</v>
      </c>
      <c r="BQ406" s="21">
        <f t="shared" si="661"/>
        <v>3.9578654197184466</v>
      </c>
      <c r="BR406" s="21">
        <f t="shared" si="662"/>
        <v>3.4040869903925861</v>
      </c>
      <c r="BS406" s="21">
        <f t="shared" si="663"/>
        <v>2.9199653254910718</v>
      </c>
      <c r="BT406" s="21">
        <f t="shared" si="664"/>
        <v>2.498298851616068</v>
      </c>
      <c r="BU406" s="21">
        <f t="shared" si="665"/>
        <v>2.132310796489683</v>
      </c>
      <c r="BV406" s="21">
        <f t="shared" si="666"/>
        <v>1.8156975153001587</v>
      </c>
      <c r="BW406" s="21">
        <f t="shared" si="667"/>
        <v>1.5426543488827285</v>
      </c>
      <c r="BX406" s="21">
        <f t="shared" si="668"/>
        <v>1.3078835505927813</v>
      </c>
      <c r="BY406" s="21">
        <f t="shared" si="669"/>
        <v>1.106588299268876</v>
      </c>
      <c r="BZ406" s="21">
        <f t="shared" si="670"/>
        <v>0.93445627660184982</v>
      </c>
      <c r="CA406" s="21">
        <f t="shared" si="671"/>
        <v>0.78763575757600901</v>
      </c>
      <c r="CB406" s="21">
        <f t="shared" si="672"/>
        <v>0.66270666249551402</v>
      </c>
      <c r="CC406" s="21">
        <f t="shared" si="673"/>
        <v>0.55664856129722595</v>
      </c>
      <c r="CD406" s="21">
        <f t="shared" si="674"/>
        <v>0.46680721252128893</v>
      </c>
      <c r="CE406" s="21">
        <f t="shared" si="675"/>
        <v>0.39086086325282426</v>
      </c>
      <c r="CF406" s="21">
        <f t="shared" si="676"/>
        <v>0.32678723218324535</v>
      </c>
      <c r="CG406" s="21">
        <f t="shared" si="677"/>
        <v>0.27283184313669057</v>
      </c>
      <c r="CH406" s="21">
        <f t="shared" si="678"/>
        <v>0.22747816699469928</v>
      </c>
      <c r="CI406" s="21">
        <f t="shared" si="679"/>
        <v>0.18941986122279145</v>
      </c>
      <c r="CJ406" s="21">
        <f t="shared" si="680"/>
        <v>0.15753526305473289</v>
      </c>
      <c r="CK406" s="21">
        <f t="shared" si="681"/>
        <v>0.13086418982352996</v>
      </c>
      <c r="CL406" s="22">
        <f t="shared" si="682"/>
        <v>0.62291079673148797</v>
      </c>
      <c r="CM406" s="20">
        <f t="shared" si="535"/>
        <v>7.1609575966770728E-2</v>
      </c>
      <c r="CN406" s="21">
        <f t="shared" si="536"/>
        <v>7.3729989305229338E-2</v>
      </c>
      <c r="CO406" s="21">
        <f t="shared" si="537"/>
        <v>0.13493316965098687</v>
      </c>
      <c r="CP406" s="21">
        <f t="shared" si="538"/>
        <v>0.23537798164057813</v>
      </c>
      <c r="CQ406" s="21">
        <f t="shared" si="539"/>
        <v>0.39283704426441635</v>
      </c>
      <c r="CR406" s="21">
        <f t="shared" si="540"/>
        <v>0.62939327780373955</v>
      </c>
      <c r="CS406" s="21">
        <f t="shared" si="541"/>
        <v>0.97099105837875233</v>
      </c>
      <c r="CT406" s="21">
        <f t="shared" si="542"/>
        <v>1.4463928917456519</v>
      </c>
      <c r="CU406" s="21">
        <f t="shared" si="543"/>
        <v>2.0855400284127881</v>
      </c>
      <c r="CV406" s="21">
        <f t="shared" si="544"/>
        <v>2.9174057194966552</v>
      </c>
      <c r="CW406" s="21">
        <f t="shared" si="545"/>
        <v>3.967515136182465</v>
      </c>
      <c r="CX406" s="21">
        <f t="shared" si="546"/>
        <v>5.2553705715249954</v>
      </c>
      <c r="CY406" s="21">
        <f t="shared" si="547"/>
        <v>6.7920526881291732</v>
      </c>
      <c r="CZ406" s="21">
        <f t="shared" si="548"/>
        <v>8.5782628386396418</v>
      </c>
      <c r="DA406" s="21">
        <f t="shared" si="549"/>
        <v>10.603029379771193</v>
      </c>
      <c r="DB406" s="21">
        <f t="shared" si="550"/>
        <v>12.843229998414127</v>
      </c>
      <c r="DC406" s="21">
        <f t="shared" si="551"/>
        <v>15.263994019272555</v>
      </c>
      <c r="DD406" s="21">
        <f t="shared" si="552"/>
        <v>17.819956700947913</v>
      </c>
      <c r="DE406" s="21">
        <f t="shared" si="553"/>
        <v>20.457254066775263</v>
      </c>
      <c r="DF406" s="21">
        <f t="shared" si="554"/>
        <v>23.116081592175394</v>
      </c>
      <c r="DG406" s="21">
        <f t="shared" si="555"/>
        <v>25.733599053226133</v>
      </c>
      <c r="DH406" s="21">
        <f t="shared" si="556"/>
        <v>28.24694897238642</v>
      </c>
      <c r="DI406" s="21">
        <f t="shared" si="557"/>
        <v>30.596165705130133</v>
      </c>
      <c r="DJ406" s="21">
        <f t="shared" si="558"/>
        <v>32.726781892579368</v>
      </c>
      <c r="DK406" s="21">
        <f t="shared" si="559"/>
        <v>34.591982721181239</v>
      </c>
      <c r="DL406" s="21">
        <f t="shared" si="560"/>
        <v>36.154209596729807</v>
      </c>
      <c r="DM406" s="21">
        <f t="shared" si="561"/>
        <v>37.386167248216807</v>
      </c>
      <c r="DN406" s="21">
        <f t="shared" si="562"/>
        <v>38.271236756420763</v>
      </c>
      <c r="DO406" s="21">
        <f t="shared" si="563"/>
        <v>38.803337794223744</v>
      </c>
      <c r="DP406" s="21">
        <f t="shared" si="564"/>
        <v>38.986314234114467</v>
      </c>
      <c r="DQ406" s="21">
        <f t="shared" si="565"/>
        <v>38.832937409664737</v>
      </c>
      <c r="DR406" s="21">
        <f t="shared" si="566"/>
        <v>38.363631081630835</v>
      </c>
      <c r="DS406" s="21">
        <f t="shared" si="567"/>
        <v>37.605022794186183</v>
      </c>
      <c r="DT406" s="21">
        <f t="shared" si="568"/>
        <v>36.588419591857409</v>
      </c>
      <c r="DU406" s="21">
        <f t="shared" si="569"/>
        <v>35.348294020850155</v>
      </c>
      <c r="DV406" s="21">
        <f t="shared" si="570"/>
        <v>33.920850969034433</v>
      </c>
      <c r="DW406" s="21">
        <f t="shared" si="571"/>
        <v>32.342729026587193</v>
      </c>
      <c r="DX406" s="21">
        <f t="shared" si="572"/>
        <v>30.649873189858731</v>
      </c>
      <c r="DY406" s="21">
        <f t="shared" si="573"/>
        <v>28.87660004223185</v>
      </c>
      <c r="DZ406" s="21">
        <f t="shared" si="574"/>
        <v>27.054862820646129</v>
      </c>
      <c r="EA406" s="21">
        <f t="shared" si="575"/>
        <v>25.213712472686915</v>
      </c>
      <c r="EB406" s="21">
        <f t="shared" si="576"/>
        <v>23.378942098847279</v>
      </c>
      <c r="EC406" s="21">
        <f t="shared" si="577"/>
        <v>21.572896005854652</v>
      </c>
      <c r="ED406" s="21">
        <f t="shared" si="578"/>
        <v>19.814420756765216</v>
      </c>
      <c r="EE406" s="21">
        <f t="shared" si="579"/>
        <v>18.118933776109323</v>
      </c>
      <c r="EF406" s="21">
        <f t="shared" si="580"/>
        <v>16.498584886041719</v>
      </c>
      <c r="EG406" s="21">
        <f t="shared" si="581"/>
        <v>14.962487232011226</v>
      </c>
      <c r="EH406" s="21">
        <f t="shared" si="582"/>
        <v>13.51699604189435</v>
      </c>
      <c r="EI406" s="21">
        <f t="shared" si="583"/>
        <v>12.166016225734776</v>
      </c>
      <c r="EJ406" s="21">
        <f t="shared" si="584"/>
        <v>10.911322688618499</v>
      </c>
      <c r="EK406" s="21">
        <f t="shared" si="585"/>
        <v>9.7528801742201594</v>
      </c>
      <c r="EL406" s="21">
        <f t="shared" si="586"/>
        <v>8.6891523121880798</v>
      </c>
      <c r="EM406" s="21">
        <f t="shared" si="587"/>
        <v>7.7173921884128323</v>
      </c>
      <c r="EN406" s="21">
        <f t="shared" si="588"/>
        <v>6.8339091162544676</v>
      </c>
      <c r="EO406" s="21">
        <f t="shared" si="589"/>
        <v>6.0343083173299163</v>
      </c>
      <c r="EP406" s="21">
        <f t="shared" si="590"/>
        <v>5.3137019091406064</v>
      </c>
      <c r="EQ406" s="21">
        <f t="shared" si="591"/>
        <v>4.666890951617777</v>
      </c>
      <c r="ER406" s="21">
        <f t="shared" si="592"/>
        <v>4.0885193481355602</v>
      </c>
      <c r="ES406" s="21">
        <f t="shared" si="593"/>
        <v>3.5732011609987975</v>
      </c>
      <c r="ET406" s="21">
        <f t="shared" si="594"/>
        <v>3.1156234240019773</v>
      </c>
      <c r="EU406" s="21">
        <f t="shared" si="595"/>
        <v>2.7106268543039787</v>
      </c>
      <c r="EV406" s="21">
        <f t="shared" si="596"/>
        <v>2.3532670206913346</v>
      </c>
      <c r="EW406" s="21">
        <f t="shared" si="597"/>
        <v>2.0388585507464523</v>
      </c>
      <c r="EX406" s="21">
        <f t="shared" si="598"/>
        <v>1.7630048874710884</v>
      </c>
      <c r="EY406" s="21">
        <f t="shared" si="599"/>
        <v>1.521615964150941</v>
      </c>
      <c r="EZ406" s="21">
        <f t="shared" si="600"/>
        <v>1.3109159780585704</v>
      </c>
      <c r="FA406" s="21">
        <f t="shared" si="601"/>
        <v>1.1274432280191358</v>
      </c>
      <c r="FB406" s="21">
        <f t="shared" si="602"/>
        <v>0.96804375300261447</v>
      </c>
      <c r="FC406" s="21">
        <f t="shared" si="603"/>
        <v>0.82986028034980397</v>
      </c>
      <c r="FD406" s="21">
        <f t="shared" si="604"/>
        <v>0.71031777141591523</v>
      </c>
      <c r="FE406" s="21">
        <f t="shared" si="605"/>
        <v>0.60710664526695868</v>
      </c>
      <c r="FF406" s="22">
        <f t="shared" si="606"/>
        <v>3.3977440074470717</v>
      </c>
    </row>
    <row r="407" spans="1:162" ht="15.5" x14ac:dyDescent="0.35">
      <c r="A407" s="4" t="s">
        <v>213</v>
      </c>
      <c r="B407" s="18">
        <f>[1]InputData!C200</f>
        <v>1070.0136186770428</v>
      </c>
      <c r="C407" s="19">
        <f>'[1]Cenários obesidade'!B202</f>
        <v>27.99</v>
      </c>
      <c r="D407" s="19">
        <f>'[1]Cenários obesidade'!C202</f>
        <v>5.19</v>
      </c>
      <c r="E407" s="19">
        <f>'[1]Cenários obesidade'!D202</f>
        <v>30.788999999999998</v>
      </c>
      <c r="F407" s="19">
        <f>'[1]Cenários obesidade'!E202</f>
        <v>5.7089999999999996</v>
      </c>
      <c r="G407" s="20">
        <f t="shared" si="607"/>
        <v>3.3149453149097288</v>
      </c>
      <c r="H407" s="21">
        <f t="shared" si="608"/>
        <v>0.1838585794442755</v>
      </c>
      <c r="I407" s="20">
        <f t="shared" si="609"/>
        <v>3.4102554947140535</v>
      </c>
      <c r="J407" s="22">
        <f t="shared" si="610"/>
        <v>0.1838585794442755</v>
      </c>
      <c r="K407" s="20">
        <f t="shared" si="611"/>
        <v>0.51565071656356509</v>
      </c>
      <c r="L407" s="21">
        <f t="shared" si="612"/>
        <v>0.44361286482333517</v>
      </c>
      <c r="M407" s="21">
        <f t="shared" si="613"/>
        <v>0.74163338289489589</v>
      </c>
      <c r="N407" s="21">
        <f t="shared" si="614"/>
        <v>1.18510518116499</v>
      </c>
      <c r="O407" s="21">
        <f t="shared" si="615"/>
        <v>1.8166129232530219</v>
      </c>
      <c r="P407" s="21"/>
      <c r="Q407" s="21">
        <f t="shared" si="616"/>
        <v>2.6798094674767157</v>
      </c>
      <c r="R407" s="21">
        <f t="shared" si="617"/>
        <v>3.8154155383010617</v>
      </c>
      <c r="S407" s="21"/>
      <c r="T407" s="21">
        <f t="shared" si="618"/>
        <v>5.2567276774305096</v>
      </c>
      <c r="U407" s="21">
        <f t="shared" si="619"/>
        <v>7.0251774807480141</v>
      </c>
      <c r="V407" s="21"/>
      <c r="W407" s="21">
        <f t="shared" si="620"/>
        <v>9.1265209010350521</v>
      </c>
      <c r="X407" s="21">
        <f t="shared" si="621"/>
        <v>11.548175217221653</v>
      </c>
      <c r="Y407" s="21"/>
      <c r="Z407" s="21">
        <f t="shared" si="622"/>
        <v>14.258077077792388</v>
      </c>
      <c r="AA407" s="21">
        <f t="shared" si="623"/>
        <v>17.20523709367524</v>
      </c>
      <c r="AB407" s="21"/>
      <c r="AC407" s="21">
        <f t="shared" si="624"/>
        <v>20.321951402704997</v>
      </c>
      <c r="AD407" s="21">
        <f t="shared" si="625"/>
        <v>23.527434069829159</v>
      </c>
      <c r="AE407" s="21"/>
      <c r="AF407" s="21">
        <f t="shared" si="626"/>
        <v>26.732484064122946</v>
      </c>
      <c r="AG407" s="21">
        <f t="shared" si="627"/>
        <v>29.844713266271093</v>
      </c>
      <c r="AH407" s="21"/>
      <c r="AI407" s="21">
        <f t="shared" si="628"/>
        <v>32.77384152521509</v>
      </c>
      <c r="AJ407" s="21">
        <f t="shared" si="629"/>
        <v>35.436604477646917</v>
      </c>
      <c r="AK407" s="21"/>
      <c r="AL407" s="21">
        <f t="shared" si="630"/>
        <v>37.760905415586656</v>
      </c>
      <c r="AM407" s="21">
        <f t="shared" si="631"/>
        <v>39.688955925973197</v>
      </c>
      <c r="AN407" s="21">
        <f t="shared" si="632"/>
        <v>41.179273070753688</v>
      </c>
      <c r="AO407" s="21">
        <f t="shared" si="633"/>
        <v>42.207517704518814</v>
      </c>
      <c r="AP407" s="21">
        <f t="shared" si="634"/>
        <v>42.766257398297348</v>
      </c>
      <c r="AQ407" s="21">
        <f t="shared" si="635"/>
        <v>42.863811305184612</v>
      </c>
      <c r="AR407" s="21">
        <f t="shared" si="636"/>
        <v>42.522380590944863</v>
      </c>
      <c r="AS407" s="21">
        <f t="shared" si="637"/>
        <v>41.775687873228833</v>
      </c>
      <c r="AT407" s="21">
        <f t="shared" si="638"/>
        <v>40.666346200573358</v>
      </c>
      <c r="AU407" s="21">
        <f t="shared" si="639"/>
        <v>39.243157698834459</v>
      </c>
      <c r="AV407" s="21">
        <f t="shared" si="640"/>
        <v>37.558509876166333</v>
      </c>
      <c r="AW407" s="21">
        <f t="shared" si="641"/>
        <v>35.665999208285307</v>
      </c>
      <c r="AX407" s="21">
        <f t="shared" si="642"/>
        <v>33.618371745597486</v>
      </c>
      <c r="AY407" s="21">
        <f t="shared" si="643"/>
        <v>31.46583275560986</v>
      </c>
      <c r="AZ407" s="21">
        <f t="shared" si="644"/>
        <v>29.254744362762228</v>
      </c>
      <c r="BA407" s="21">
        <f t="shared" si="645"/>
        <v>27.026703227577531</v>
      </c>
      <c r="BB407" s="21">
        <f t="shared" si="646"/>
        <v>24.817970062785424</v>
      </c>
      <c r="BC407" s="21">
        <f t="shared" si="647"/>
        <v>22.659209057835412</v>
      </c>
      <c r="BD407" s="21">
        <f t="shared" si="648"/>
        <v>20.575487428729044</v>
      </c>
      <c r="BE407" s="21">
        <f t="shared" si="649"/>
        <v>18.586482390493774</v>
      </c>
      <c r="BF407" s="21">
        <f t="shared" si="650"/>
        <v>16.706843801586103</v>
      </c>
      <c r="BG407" s="21">
        <f t="shared" si="651"/>
        <v>14.946664489970169</v>
      </c>
      <c r="BH407" s="21">
        <f t="shared" si="652"/>
        <v>13.312015863354352</v>
      </c>
      <c r="BI407" s="21">
        <f t="shared" si="653"/>
        <v>11.805512994632082</v>
      </c>
      <c r="BJ407" s="21">
        <f t="shared" si="654"/>
        <v>10.42688028529377</v>
      </c>
      <c r="BK407" s="21">
        <f t="shared" si="655"/>
        <v>9.1734955383639321</v>
      </c>
      <c r="BL407" s="21">
        <f t="shared" si="656"/>
        <v>8.0408964672259149</v>
      </c>
      <c r="BM407" s="21">
        <f t="shared" si="657"/>
        <v>7.0232391105720318</v>
      </c>
      <c r="BN407" s="21">
        <f t="shared" si="658"/>
        <v>6.113702209537097</v>
      </c>
      <c r="BO407" s="21">
        <f t="shared" si="659"/>
        <v>5.3048353077493235</v>
      </c>
      <c r="BP407" s="21">
        <f t="shared" si="660"/>
        <v>4.588851196204879</v>
      </c>
      <c r="BQ407" s="21">
        <f t="shared" si="661"/>
        <v>3.9578654197184466</v>
      </c>
      <c r="BR407" s="21">
        <f t="shared" si="662"/>
        <v>3.4040869903925861</v>
      </c>
      <c r="BS407" s="21">
        <f t="shared" si="663"/>
        <v>2.9199653254910718</v>
      </c>
      <c r="BT407" s="21">
        <f t="shared" si="664"/>
        <v>2.498298851616068</v>
      </c>
      <c r="BU407" s="21">
        <f t="shared" si="665"/>
        <v>2.132310796489683</v>
      </c>
      <c r="BV407" s="21">
        <f t="shared" si="666"/>
        <v>1.8156975153001587</v>
      </c>
      <c r="BW407" s="21">
        <f t="shared" si="667"/>
        <v>1.5426543488827285</v>
      </c>
      <c r="BX407" s="21">
        <f t="shared" si="668"/>
        <v>1.3078835505927813</v>
      </c>
      <c r="BY407" s="21">
        <f t="shared" si="669"/>
        <v>1.106588299268876</v>
      </c>
      <c r="BZ407" s="21">
        <f t="shared" si="670"/>
        <v>0.93445627660184982</v>
      </c>
      <c r="CA407" s="21">
        <f t="shared" si="671"/>
        <v>0.78763575757600901</v>
      </c>
      <c r="CB407" s="21">
        <f t="shared" si="672"/>
        <v>0.66270666249551402</v>
      </c>
      <c r="CC407" s="21">
        <f t="shared" si="673"/>
        <v>0.55664856129722595</v>
      </c>
      <c r="CD407" s="21">
        <f t="shared" si="674"/>
        <v>0.46680721252128893</v>
      </c>
      <c r="CE407" s="21">
        <f t="shared" si="675"/>
        <v>0.39086086325282426</v>
      </c>
      <c r="CF407" s="21">
        <f t="shared" si="676"/>
        <v>0.32678723218324535</v>
      </c>
      <c r="CG407" s="21">
        <f t="shared" si="677"/>
        <v>0.27283184313669057</v>
      </c>
      <c r="CH407" s="21">
        <f t="shared" si="678"/>
        <v>0.22747816699469928</v>
      </c>
      <c r="CI407" s="21">
        <f t="shared" si="679"/>
        <v>0.18941986122279145</v>
      </c>
      <c r="CJ407" s="21">
        <f t="shared" si="680"/>
        <v>0.15753526305473289</v>
      </c>
      <c r="CK407" s="21">
        <f t="shared" si="681"/>
        <v>0.13086418982352996</v>
      </c>
      <c r="CL407" s="22">
        <f t="shared" si="682"/>
        <v>0.62291079673148797</v>
      </c>
      <c r="CM407" s="20">
        <f t="shared" si="535"/>
        <v>7.1609575966770728E-2</v>
      </c>
      <c r="CN407" s="21">
        <f t="shared" si="536"/>
        <v>7.3729989305229338E-2</v>
      </c>
      <c r="CO407" s="21">
        <f t="shared" si="537"/>
        <v>0.13493316965098687</v>
      </c>
      <c r="CP407" s="21">
        <f t="shared" si="538"/>
        <v>0.23537798164057813</v>
      </c>
      <c r="CQ407" s="21">
        <f t="shared" si="539"/>
        <v>0.39283704426441635</v>
      </c>
      <c r="CR407" s="21">
        <f t="shared" si="540"/>
        <v>0.62939327780373955</v>
      </c>
      <c r="CS407" s="21">
        <f t="shared" si="541"/>
        <v>0.97099105837875233</v>
      </c>
      <c r="CT407" s="21">
        <f t="shared" si="542"/>
        <v>1.4463928917456519</v>
      </c>
      <c r="CU407" s="21">
        <f t="shared" si="543"/>
        <v>2.0855400284127881</v>
      </c>
      <c r="CV407" s="21">
        <f t="shared" si="544"/>
        <v>2.9174057194966552</v>
      </c>
      <c r="CW407" s="21">
        <f t="shared" si="545"/>
        <v>3.967515136182465</v>
      </c>
      <c r="CX407" s="21">
        <f t="shared" si="546"/>
        <v>5.2553705715249954</v>
      </c>
      <c r="CY407" s="21">
        <f t="shared" si="547"/>
        <v>6.7920526881291732</v>
      </c>
      <c r="CZ407" s="21">
        <f t="shared" si="548"/>
        <v>8.5782628386396418</v>
      </c>
      <c r="DA407" s="21">
        <f t="shared" si="549"/>
        <v>10.603029379771193</v>
      </c>
      <c r="DB407" s="21">
        <f t="shared" si="550"/>
        <v>12.843229998414127</v>
      </c>
      <c r="DC407" s="21">
        <f t="shared" si="551"/>
        <v>15.263994019272555</v>
      </c>
      <c r="DD407" s="21">
        <f t="shared" si="552"/>
        <v>17.819956700947913</v>
      </c>
      <c r="DE407" s="21">
        <f t="shared" si="553"/>
        <v>20.457254066775263</v>
      </c>
      <c r="DF407" s="21">
        <f t="shared" si="554"/>
        <v>23.116081592175394</v>
      </c>
      <c r="DG407" s="21">
        <f t="shared" si="555"/>
        <v>25.733599053226133</v>
      </c>
      <c r="DH407" s="21">
        <f t="shared" si="556"/>
        <v>28.24694897238642</v>
      </c>
      <c r="DI407" s="21">
        <f t="shared" si="557"/>
        <v>30.596165705130133</v>
      </c>
      <c r="DJ407" s="21">
        <f t="shared" si="558"/>
        <v>32.726781892579368</v>
      </c>
      <c r="DK407" s="21">
        <f t="shared" si="559"/>
        <v>34.591982721181239</v>
      </c>
      <c r="DL407" s="21">
        <f t="shared" si="560"/>
        <v>36.154209596729807</v>
      </c>
      <c r="DM407" s="21">
        <f t="shared" si="561"/>
        <v>37.386167248216807</v>
      </c>
      <c r="DN407" s="21">
        <f t="shared" si="562"/>
        <v>38.271236756420763</v>
      </c>
      <c r="DO407" s="21">
        <f t="shared" si="563"/>
        <v>38.803337794223744</v>
      </c>
      <c r="DP407" s="21">
        <f t="shared" si="564"/>
        <v>38.986314234114467</v>
      </c>
      <c r="DQ407" s="21">
        <f t="shared" si="565"/>
        <v>38.832937409664737</v>
      </c>
      <c r="DR407" s="21">
        <f t="shared" si="566"/>
        <v>38.363631081630835</v>
      </c>
      <c r="DS407" s="21">
        <f t="shared" si="567"/>
        <v>37.605022794186183</v>
      </c>
      <c r="DT407" s="21">
        <f t="shared" si="568"/>
        <v>36.588419591857409</v>
      </c>
      <c r="DU407" s="21">
        <f t="shared" si="569"/>
        <v>35.348294020850155</v>
      </c>
      <c r="DV407" s="21">
        <f t="shared" si="570"/>
        <v>33.920850969034433</v>
      </c>
      <c r="DW407" s="21">
        <f t="shared" si="571"/>
        <v>32.342729026587193</v>
      </c>
      <c r="DX407" s="21">
        <f t="shared" si="572"/>
        <v>30.649873189858731</v>
      </c>
      <c r="DY407" s="21">
        <f t="shared" si="573"/>
        <v>28.87660004223185</v>
      </c>
      <c r="DZ407" s="21">
        <f t="shared" si="574"/>
        <v>27.054862820646129</v>
      </c>
      <c r="EA407" s="21">
        <f t="shared" si="575"/>
        <v>25.213712472686915</v>
      </c>
      <c r="EB407" s="21">
        <f t="shared" si="576"/>
        <v>23.378942098847279</v>
      </c>
      <c r="EC407" s="21">
        <f t="shared" si="577"/>
        <v>21.572896005854652</v>
      </c>
      <c r="ED407" s="21">
        <f t="shared" si="578"/>
        <v>19.814420756765216</v>
      </c>
      <c r="EE407" s="21">
        <f t="shared" si="579"/>
        <v>18.118933776109323</v>
      </c>
      <c r="EF407" s="21">
        <f t="shared" si="580"/>
        <v>16.498584886041719</v>
      </c>
      <c r="EG407" s="21">
        <f t="shared" si="581"/>
        <v>14.962487232011226</v>
      </c>
      <c r="EH407" s="21">
        <f t="shared" si="582"/>
        <v>13.51699604189435</v>
      </c>
      <c r="EI407" s="21">
        <f t="shared" si="583"/>
        <v>12.166016225734776</v>
      </c>
      <c r="EJ407" s="21">
        <f t="shared" si="584"/>
        <v>10.911322688618499</v>
      </c>
      <c r="EK407" s="21">
        <f t="shared" si="585"/>
        <v>9.7528801742201594</v>
      </c>
      <c r="EL407" s="21">
        <f t="shared" si="586"/>
        <v>8.6891523121880798</v>
      </c>
      <c r="EM407" s="21">
        <f t="shared" si="587"/>
        <v>7.7173921884128323</v>
      </c>
      <c r="EN407" s="21">
        <f t="shared" si="588"/>
        <v>6.8339091162544676</v>
      </c>
      <c r="EO407" s="21">
        <f t="shared" si="589"/>
        <v>6.0343083173299163</v>
      </c>
      <c r="EP407" s="21">
        <f t="shared" si="590"/>
        <v>5.3137019091406064</v>
      </c>
      <c r="EQ407" s="21">
        <f t="shared" si="591"/>
        <v>4.666890951617777</v>
      </c>
      <c r="ER407" s="21">
        <f t="shared" si="592"/>
        <v>4.0885193481355602</v>
      </c>
      <c r="ES407" s="21">
        <f t="shared" si="593"/>
        <v>3.5732011609987975</v>
      </c>
      <c r="ET407" s="21">
        <f t="shared" si="594"/>
        <v>3.1156234240019773</v>
      </c>
      <c r="EU407" s="21">
        <f t="shared" si="595"/>
        <v>2.7106268543039787</v>
      </c>
      <c r="EV407" s="21">
        <f t="shared" si="596"/>
        <v>2.3532670206913346</v>
      </c>
      <c r="EW407" s="21">
        <f t="shared" si="597"/>
        <v>2.0388585507464523</v>
      </c>
      <c r="EX407" s="21">
        <f t="shared" si="598"/>
        <v>1.7630048874710884</v>
      </c>
      <c r="EY407" s="21">
        <f t="shared" si="599"/>
        <v>1.521615964150941</v>
      </c>
      <c r="EZ407" s="21">
        <f t="shared" si="600"/>
        <v>1.3109159780585704</v>
      </c>
      <c r="FA407" s="21">
        <f t="shared" si="601"/>
        <v>1.1274432280191358</v>
      </c>
      <c r="FB407" s="21">
        <f t="shared" si="602"/>
        <v>0.96804375300261447</v>
      </c>
      <c r="FC407" s="21">
        <f t="shared" si="603"/>
        <v>0.82986028034980397</v>
      </c>
      <c r="FD407" s="21">
        <f t="shared" si="604"/>
        <v>0.71031777141591523</v>
      </c>
      <c r="FE407" s="21">
        <f t="shared" si="605"/>
        <v>0.60710664526695868</v>
      </c>
      <c r="FF407" s="22">
        <f t="shared" si="606"/>
        <v>3.3977440074470717</v>
      </c>
    </row>
    <row r="408" spans="1:162" ht="15.5" x14ac:dyDescent="0.35">
      <c r="A408" s="4" t="s">
        <v>214</v>
      </c>
      <c r="B408" s="18">
        <f>[1]InputData!C201</f>
        <v>1070.0136186770428</v>
      </c>
      <c r="C408" s="19">
        <f>'[1]Cenários obesidade'!B203</f>
        <v>27.99</v>
      </c>
      <c r="D408" s="19">
        <f>'[1]Cenários obesidade'!C203</f>
        <v>5.19</v>
      </c>
      <c r="E408" s="19">
        <f>'[1]Cenários obesidade'!D203</f>
        <v>30.788999999999998</v>
      </c>
      <c r="F408" s="19">
        <f>'[1]Cenários obesidade'!E203</f>
        <v>5.7089999999999996</v>
      </c>
      <c r="G408" s="20">
        <f t="shared" si="607"/>
        <v>3.3149453149097288</v>
      </c>
      <c r="H408" s="21">
        <f t="shared" si="608"/>
        <v>0.1838585794442755</v>
      </c>
      <c r="I408" s="20">
        <f t="shared" si="609"/>
        <v>3.4102554947140535</v>
      </c>
      <c r="J408" s="22">
        <f t="shared" si="610"/>
        <v>0.1838585794442755</v>
      </c>
      <c r="K408" s="20">
        <f t="shared" si="611"/>
        <v>0.51565071656356509</v>
      </c>
      <c r="L408" s="21">
        <f t="shared" si="612"/>
        <v>0.44361286482333517</v>
      </c>
      <c r="M408" s="21">
        <f t="shared" si="613"/>
        <v>0.74163338289489589</v>
      </c>
      <c r="N408" s="21">
        <f t="shared" si="614"/>
        <v>1.18510518116499</v>
      </c>
      <c r="O408" s="21">
        <f t="shared" si="615"/>
        <v>1.8166129232530219</v>
      </c>
      <c r="P408" s="21"/>
      <c r="Q408" s="21">
        <f t="shared" si="616"/>
        <v>2.6798094674767157</v>
      </c>
      <c r="R408" s="21">
        <f t="shared" si="617"/>
        <v>3.8154155383010617</v>
      </c>
      <c r="S408" s="21"/>
      <c r="T408" s="21">
        <f t="shared" si="618"/>
        <v>5.2567276774305096</v>
      </c>
      <c r="U408" s="21">
        <f t="shared" si="619"/>
        <v>7.0251774807480141</v>
      </c>
      <c r="V408" s="21"/>
      <c r="W408" s="21">
        <f t="shared" si="620"/>
        <v>9.1265209010350521</v>
      </c>
      <c r="X408" s="21">
        <f t="shared" si="621"/>
        <v>11.548175217221653</v>
      </c>
      <c r="Y408" s="21"/>
      <c r="Z408" s="21">
        <f t="shared" si="622"/>
        <v>14.258077077792388</v>
      </c>
      <c r="AA408" s="21">
        <f t="shared" si="623"/>
        <v>17.20523709367524</v>
      </c>
      <c r="AB408" s="21"/>
      <c r="AC408" s="21">
        <f t="shared" si="624"/>
        <v>20.321951402704997</v>
      </c>
      <c r="AD408" s="21">
        <f t="shared" si="625"/>
        <v>23.527434069829159</v>
      </c>
      <c r="AE408" s="21"/>
      <c r="AF408" s="21">
        <f t="shared" si="626"/>
        <v>26.732484064122946</v>
      </c>
      <c r="AG408" s="21">
        <f t="shared" si="627"/>
        <v>29.844713266271093</v>
      </c>
      <c r="AH408" s="21"/>
      <c r="AI408" s="21">
        <f t="shared" si="628"/>
        <v>32.77384152521509</v>
      </c>
      <c r="AJ408" s="21">
        <f t="shared" si="629"/>
        <v>35.436604477646917</v>
      </c>
      <c r="AK408" s="21"/>
      <c r="AL408" s="21">
        <f t="shared" si="630"/>
        <v>37.760905415586656</v>
      </c>
      <c r="AM408" s="21">
        <f t="shared" si="631"/>
        <v>39.688955925973197</v>
      </c>
      <c r="AN408" s="21">
        <f t="shared" si="632"/>
        <v>41.179273070753688</v>
      </c>
      <c r="AO408" s="21">
        <f t="shared" si="633"/>
        <v>42.207517704518814</v>
      </c>
      <c r="AP408" s="21">
        <f t="shared" si="634"/>
        <v>42.766257398297348</v>
      </c>
      <c r="AQ408" s="21">
        <f t="shared" si="635"/>
        <v>42.863811305184612</v>
      </c>
      <c r="AR408" s="21">
        <f t="shared" si="636"/>
        <v>42.522380590944863</v>
      </c>
      <c r="AS408" s="21">
        <f t="shared" si="637"/>
        <v>41.775687873228833</v>
      </c>
      <c r="AT408" s="21">
        <f t="shared" si="638"/>
        <v>40.666346200573358</v>
      </c>
      <c r="AU408" s="21">
        <f t="shared" si="639"/>
        <v>39.243157698834459</v>
      </c>
      <c r="AV408" s="21">
        <f t="shared" si="640"/>
        <v>37.558509876166333</v>
      </c>
      <c r="AW408" s="21">
        <f t="shared" si="641"/>
        <v>35.665999208285307</v>
      </c>
      <c r="AX408" s="21">
        <f t="shared" si="642"/>
        <v>33.618371745597486</v>
      </c>
      <c r="AY408" s="21">
        <f t="shared" si="643"/>
        <v>31.46583275560986</v>
      </c>
      <c r="AZ408" s="21">
        <f t="shared" si="644"/>
        <v>29.254744362762228</v>
      </c>
      <c r="BA408" s="21">
        <f t="shared" si="645"/>
        <v>27.026703227577531</v>
      </c>
      <c r="BB408" s="21">
        <f t="shared" si="646"/>
        <v>24.817970062785424</v>
      </c>
      <c r="BC408" s="21">
        <f t="shared" si="647"/>
        <v>22.659209057835412</v>
      </c>
      <c r="BD408" s="21">
        <f t="shared" si="648"/>
        <v>20.575487428729044</v>
      </c>
      <c r="BE408" s="21">
        <f t="shared" si="649"/>
        <v>18.586482390493774</v>
      </c>
      <c r="BF408" s="21">
        <f t="shared" si="650"/>
        <v>16.706843801586103</v>
      </c>
      <c r="BG408" s="21">
        <f t="shared" si="651"/>
        <v>14.946664489970169</v>
      </c>
      <c r="BH408" s="21">
        <f t="shared" si="652"/>
        <v>13.312015863354352</v>
      </c>
      <c r="BI408" s="21">
        <f t="shared" si="653"/>
        <v>11.805512994632082</v>
      </c>
      <c r="BJ408" s="21">
        <f t="shared" si="654"/>
        <v>10.42688028529377</v>
      </c>
      <c r="BK408" s="21">
        <f t="shared" si="655"/>
        <v>9.1734955383639321</v>
      </c>
      <c r="BL408" s="21">
        <f t="shared" si="656"/>
        <v>8.0408964672259149</v>
      </c>
      <c r="BM408" s="21">
        <f t="shared" si="657"/>
        <v>7.0232391105720318</v>
      </c>
      <c r="BN408" s="21">
        <f t="shared" si="658"/>
        <v>6.113702209537097</v>
      </c>
      <c r="BO408" s="21">
        <f t="shared" si="659"/>
        <v>5.3048353077493235</v>
      </c>
      <c r="BP408" s="21">
        <f t="shared" si="660"/>
        <v>4.588851196204879</v>
      </c>
      <c r="BQ408" s="21">
        <f t="shared" si="661"/>
        <v>3.9578654197184466</v>
      </c>
      <c r="BR408" s="21">
        <f t="shared" si="662"/>
        <v>3.4040869903925861</v>
      </c>
      <c r="BS408" s="21">
        <f t="shared" si="663"/>
        <v>2.9199653254910718</v>
      </c>
      <c r="BT408" s="21">
        <f t="shared" si="664"/>
        <v>2.498298851616068</v>
      </c>
      <c r="BU408" s="21">
        <f t="shared" si="665"/>
        <v>2.132310796489683</v>
      </c>
      <c r="BV408" s="21">
        <f t="shared" si="666"/>
        <v>1.8156975153001587</v>
      </c>
      <c r="BW408" s="21">
        <f t="shared" si="667"/>
        <v>1.5426543488827285</v>
      </c>
      <c r="BX408" s="21">
        <f t="shared" si="668"/>
        <v>1.3078835505927813</v>
      </c>
      <c r="BY408" s="21">
        <f t="shared" si="669"/>
        <v>1.106588299268876</v>
      </c>
      <c r="BZ408" s="21">
        <f t="shared" si="670"/>
        <v>0.93445627660184982</v>
      </c>
      <c r="CA408" s="21">
        <f t="shared" si="671"/>
        <v>0.78763575757600901</v>
      </c>
      <c r="CB408" s="21">
        <f t="shared" si="672"/>
        <v>0.66270666249551402</v>
      </c>
      <c r="CC408" s="21">
        <f t="shared" si="673"/>
        <v>0.55664856129722595</v>
      </c>
      <c r="CD408" s="21">
        <f t="shared" si="674"/>
        <v>0.46680721252128893</v>
      </c>
      <c r="CE408" s="21">
        <f t="shared" si="675"/>
        <v>0.39086086325282426</v>
      </c>
      <c r="CF408" s="21">
        <f t="shared" si="676"/>
        <v>0.32678723218324535</v>
      </c>
      <c r="CG408" s="21">
        <f t="shared" si="677"/>
        <v>0.27283184313669057</v>
      </c>
      <c r="CH408" s="21">
        <f t="shared" si="678"/>
        <v>0.22747816699469928</v>
      </c>
      <c r="CI408" s="21">
        <f t="shared" si="679"/>
        <v>0.18941986122279145</v>
      </c>
      <c r="CJ408" s="21">
        <f t="shared" si="680"/>
        <v>0.15753526305473289</v>
      </c>
      <c r="CK408" s="21">
        <f t="shared" si="681"/>
        <v>0.13086418982352996</v>
      </c>
      <c r="CL408" s="22">
        <f t="shared" si="682"/>
        <v>0.62291079673148797</v>
      </c>
      <c r="CM408" s="20">
        <f t="shared" si="535"/>
        <v>7.1609575966770728E-2</v>
      </c>
      <c r="CN408" s="21">
        <f t="shared" si="536"/>
        <v>7.3729989305229338E-2</v>
      </c>
      <c r="CO408" s="21">
        <f t="shared" si="537"/>
        <v>0.13493316965098687</v>
      </c>
      <c r="CP408" s="21">
        <f t="shared" si="538"/>
        <v>0.23537798164057813</v>
      </c>
      <c r="CQ408" s="21">
        <f t="shared" si="539"/>
        <v>0.39283704426441635</v>
      </c>
      <c r="CR408" s="21">
        <f t="shared" si="540"/>
        <v>0.62939327780373955</v>
      </c>
      <c r="CS408" s="21">
        <f t="shared" si="541"/>
        <v>0.97099105837875233</v>
      </c>
      <c r="CT408" s="21">
        <f t="shared" si="542"/>
        <v>1.4463928917456519</v>
      </c>
      <c r="CU408" s="21">
        <f t="shared" si="543"/>
        <v>2.0855400284127881</v>
      </c>
      <c r="CV408" s="21">
        <f t="shared" si="544"/>
        <v>2.9174057194966552</v>
      </c>
      <c r="CW408" s="21">
        <f t="shared" si="545"/>
        <v>3.967515136182465</v>
      </c>
      <c r="CX408" s="21">
        <f t="shared" si="546"/>
        <v>5.2553705715249954</v>
      </c>
      <c r="CY408" s="21">
        <f t="shared" si="547"/>
        <v>6.7920526881291732</v>
      </c>
      <c r="CZ408" s="21">
        <f t="shared" si="548"/>
        <v>8.5782628386396418</v>
      </c>
      <c r="DA408" s="21">
        <f t="shared" si="549"/>
        <v>10.603029379771193</v>
      </c>
      <c r="DB408" s="21">
        <f t="shared" si="550"/>
        <v>12.843229998414127</v>
      </c>
      <c r="DC408" s="21">
        <f t="shared" si="551"/>
        <v>15.263994019272555</v>
      </c>
      <c r="DD408" s="21">
        <f t="shared" si="552"/>
        <v>17.819956700947913</v>
      </c>
      <c r="DE408" s="21">
        <f t="shared" si="553"/>
        <v>20.457254066775263</v>
      </c>
      <c r="DF408" s="21">
        <f t="shared" si="554"/>
        <v>23.116081592175394</v>
      </c>
      <c r="DG408" s="21">
        <f t="shared" si="555"/>
        <v>25.733599053226133</v>
      </c>
      <c r="DH408" s="21">
        <f t="shared" si="556"/>
        <v>28.24694897238642</v>
      </c>
      <c r="DI408" s="21">
        <f t="shared" si="557"/>
        <v>30.596165705130133</v>
      </c>
      <c r="DJ408" s="21">
        <f t="shared" si="558"/>
        <v>32.726781892579368</v>
      </c>
      <c r="DK408" s="21">
        <f t="shared" si="559"/>
        <v>34.591982721181239</v>
      </c>
      <c r="DL408" s="21">
        <f t="shared" si="560"/>
        <v>36.154209596729807</v>
      </c>
      <c r="DM408" s="21">
        <f t="shared" si="561"/>
        <v>37.386167248216807</v>
      </c>
      <c r="DN408" s="21">
        <f t="shared" si="562"/>
        <v>38.271236756420763</v>
      </c>
      <c r="DO408" s="21">
        <f t="shared" si="563"/>
        <v>38.803337794223744</v>
      </c>
      <c r="DP408" s="21">
        <f t="shared" si="564"/>
        <v>38.986314234114467</v>
      </c>
      <c r="DQ408" s="21">
        <f t="shared" si="565"/>
        <v>38.832937409664737</v>
      </c>
      <c r="DR408" s="21">
        <f t="shared" si="566"/>
        <v>38.363631081630835</v>
      </c>
      <c r="DS408" s="21">
        <f t="shared" si="567"/>
        <v>37.605022794186183</v>
      </c>
      <c r="DT408" s="21">
        <f t="shared" si="568"/>
        <v>36.588419591857409</v>
      </c>
      <c r="DU408" s="21">
        <f t="shared" si="569"/>
        <v>35.348294020850155</v>
      </c>
      <c r="DV408" s="21">
        <f t="shared" si="570"/>
        <v>33.920850969034433</v>
      </c>
      <c r="DW408" s="21">
        <f t="shared" si="571"/>
        <v>32.342729026587193</v>
      </c>
      <c r="DX408" s="21">
        <f t="shared" si="572"/>
        <v>30.649873189858731</v>
      </c>
      <c r="DY408" s="21">
        <f t="shared" si="573"/>
        <v>28.87660004223185</v>
      </c>
      <c r="DZ408" s="21">
        <f t="shared" si="574"/>
        <v>27.054862820646129</v>
      </c>
      <c r="EA408" s="21">
        <f t="shared" si="575"/>
        <v>25.213712472686915</v>
      </c>
      <c r="EB408" s="21">
        <f t="shared" si="576"/>
        <v>23.378942098847279</v>
      </c>
      <c r="EC408" s="21">
        <f t="shared" si="577"/>
        <v>21.572896005854652</v>
      </c>
      <c r="ED408" s="21">
        <f t="shared" si="578"/>
        <v>19.814420756765216</v>
      </c>
      <c r="EE408" s="21">
        <f t="shared" si="579"/>
        <v>18.118933776109323</v>
      </c>
      <c r="EF408" s="21">
        <f t="shared" si="580"/>
        <v>16.498584886041719</v>
      </c>
      <c r="EG408" s="21">
        <f t="shared" si="581"/>
        <v>14.962487232011226</v>
      </c>
      <c r="EH408" s="21">
        <f t="shared" si="582"/>
        <v>13.51699604189435</v>
      </c>
      <c r="EI408" s="21">
        <f t="shared" si="583"/>
        <v>12.166016225734776</v>
      </c>
      <c r="EJ408" s="21">
        <f t="shared" si="584"/>
        <v>10.911322688618499</v>
      </c>
      <c r="EK408" s="21">
        <f t="shared" si="585"/>
        <v>9.7528801742201594</v>
      </c>
      <c r="EL408" s="21">
        <f t="shared" si="586"/>
        <v>8.6891523121880798</v>
      </c>
      <c r="EM408" s="21">
        <f t="shared" si="587"/>
        <v>7.7173921884128323</v>
      </c>
      <c r="EN408" s="21">
        <f t="shared" si="588"/>
        <v>6.8339091162544676</v>
      </c>
      <c r="EO408" s="21">
        <f t="shared" si="589"/>
        <v>6.0343083173299163</v>
      </c>
      <c r="EP408" s="21">
        <f t="shared" si="590"/>
        <v>5.3137019091406064</v>
      </c>
      <c r="EQ408" s="21">
        <f t="shared" si="591"/>
        <v>4.666890951617777</v>
      </c>
      <c r="ER408" s="21">
        <f t="shared" si="592"/>
        <v>4.0885193481355602</v>
      </c>
      <c r="ES408" s="21">
        <f t="shared" si="593"/>
        <v>3.5732011609987975</v>
      </c>
      <c r="ET408" s="21">
        <f t="shared" si="594"/>
        <v>3.1156234240019773</v>
      </c>
      <c r="EU408" s="21">
        <f t="shared" si="595"/>
        <v>2.7106268543039787</v>
      </c>
      <c r="EV408" s="21">
        <f t="shared" si="596"/>
        <v>2.3532670206913346</v>
      </c>
      <c r="EW408" s="21">
        <f t="shared" si="597"/>
        <v>2.0388585507464523</v>
      </c>
      <c r="EX408" s="21">
        <f t="shared" si="598"/>
        <v>1.7630048874710884</v>
      </c>
      <c r="EY408" s="21">
        <f t="shared" si="599"/>
        <v>1.521615964150941</v>
      </c>
      <c r="EZ408" s="21">
        <f t="shared" si="600"/>
        <v>1.3109159780585704</v>
      </c>
      <c r="FA408" s="21">
        <f t="shared" si="601"/>
        <v>1.1274432280191358</v>
      </c>
      <c r="FB408" s="21">
        <f t="shared" si="602"/>
        <v>0.96804375300261447</v>
      </c>
      <c r="FC408" s="21">
        <f t="shared" si="603"/>
        <v>0.82986028034980397</v>
      </c>
      <c r="FD408" s="21">
        <f t="shared" si="604"/>
        <v>0.71031777141591523</v>
      </c>
      <c r="FE408" s="21">
        <f t="shared" si="605"/>
        <v>0.60710664526695868</v>
      </c>
      <c r="FF408" s="22">
        <f t="shared" si="606"/>
        <v>3.3977440074470717</v>
      </c>
    </row>
    <row r="409" spans="1:162" ht="15.5" x14ac:dyDescent="0.35">
      <c r="A409" s="4" t="s">
        <v>215</v>
      </c>
      <c r="B409" s="18">
        <f>[1]InputData!C202</f>
        <v>1070.0136186770428</v>
      </c>
      <c r="C409" s="19">
        <f>'[1]Cenários obesidade'!B204</f>
        <v>27.99</v>
      </c>
      <c r="D409" s="19">
        <f>'[1]Cenários obesidade'!C204</f>
        <v>5.19</v>
      </c>
      <c r="E409" s="19">
        <f>'[1]Cenários obesidade'!D204</f>
        <v>30.788999999999998</v>
      </c>
      <c r="F409" s="19">
        <f>'[1]Cenários obesidade'!E204</f>
        <v>5.7089999999999996</v>
      </c>
      <c r="G409" s="20">
        <f t="shared" si="607"/>
        <v>3.3149453149097288</v>
      </c>
      <c r="H409" s="21">
        <f t="shared" si="608"/>
        <v>0.1838585794442755</v>
      </c>
      <c r="I409" s="20">
        <f t="shared" si="609"/>
        <v>3.4102554947140535</v>
      </c>
      <c r="J409" s="22">
        <f t="shared" si="610"/>
        <v>0.1838585794442755</v>
      </c>
      <c r="K409" s="20">
        <f t="shared" si="611"/>
        <v>0.51565071656356509</v>
      </c>
      <c r="L409" s="21">
        <f t="shared" si="612"/>
        <v>0.44361286482333517</v>
      </c>
      <c r="M409" s="21">
        <f t="shared" si="613"/>
        <v>0.74163338289489589</v>
      </c>
      <c r="N409" s="21">
        <f t="shared" si="614"/>
        <v>1.18510518116499</v>
      </c>
      <c r="O409" s="21">
        <f t="shared" si="615"/>
        <v>1.8166129232530219</v>
      </c>
      <c r="P409" s="21"/>
      <c r="Q409" s="21">
        <f t="shared" si="616"/>
        <v>2.6798094674767157</v>
      </c>
      <c r="R409" s="21">
        <f t="shared" si="617"/>
        <v>3.8154155383010617</v>
      </c>
      <c r="S409" s="21"/>
      <c r="T409" s="21">
        <f t="shared" si="618"/>
        <v>5.2567276774305096</v>
      </c>
      <c r="U409" s="21">
        <f t="shared" si="619"/>
        <v>7.0251774807480141</v>
      </c>
      <c r="V409" s="21"/>
      <c r="W409" s="21">
        <f t="shared" si="620"/>
        <v>9.1265209010350521</v>
      </c>
      <c r="X409" s="21">
        <f t="shared" si="621"/>
        <v>11.548175217221653</v>
      </c>
      <c r="Y409" s="21"/>
      <c r="Z409" s="21">
        <f t="shared" si="622"/>
        <v>14.258077077792388</v>
      </c>
      <c r="AA409" s="21">
        <f t="shared" si="623"/>
        <v>17.20523709367524</v>
      </c>
      <c r="AB409" s="21"/>
      <c r="AC409" s="21">
        <f t="shared" si="624"/>
        <v>20.321951402704997</v>
      </c>
      <c r="AD409" s="21">
        <f t="shared" si="625"/>
        <v>23.527434069829159</v>
      </c>
      <c r="AE409" s="21"/>
      <c r="AF409" s="21">
        <f t="shared" si="626"/>
        <v>26.732484064122946</v>
      </c>
      <c r="AG409" s="21">
        <f t="shared" si="627"/>
        <v>29.844713266271093</v>
      </c>
      <c r="AH409" s="21"/>
      <c r="AI409" s="21">
        <f t="shared" si="628"/>
        <v>32.77384152521509</v>
      </c>
      <c r="AJ409" s="21">
        <f t="shared" si="629"/>
        <v>35.436604477646917</v>
      </c>
      <c r="AK409" s="21"/>
      <c r="AL409" s="21">
        <f t="shared" si="630"/>
        <v>37.760905415586656</v>
      </c>
      <c r="AM409" s="21">
        <f t="shared" si="631"/>
        <v>39.688955925973197</v>
      </c>
      <c r="AN409" s="21">
        <f t="shared" si="632"/>
        <v>41.179273070753688</v>
      </c>
      <c r="AO409" s="21">
        <f t="shared" si="633"/>
        <v>42.207517704518814</v>
      </c>
      <c r="AP409" s="21">
        <f t="shared" si="634"/>
        <v>42.766257398297348</v>
      </c>
      <c r="AQ409" s="21">
        <f t="shared" si="635"/>
        <v>42.863811305184612</v>
      </c>
      <c r="AR409" s="21">
        <f t="shared" si="636"/>
        <v>42.522380590944863</v>
      </c>
      <c r="AS409" s="21">
        <f t="shared" si="637"/>
        <v>41.775687873228833</v>
      </c>
      <c r="AT409" s="21">
        <f t="shared" si="638"/>
        <v>40.666346200573358</v>
      </c>
      <c r="AU409" s="21">
        <f t="shared" si="639"/>
        <v>39.243157698834459</v>
      </c>
      <c r="AV409" s="21">
        <f t="shared" si="640"/>
        <v>37.558509876166333</v>
      </c>
      <c r="AW409" s="21">
        <f t="shared" si="641"/>
        <v>35.665999208285307</v>
      </c>
      <c r="AX409" s="21">
        <f t="shared" si="642"/>
        <v>33.618371745597486</v>
      </c>
      <c r="AY409" s="21">
        <f t="shared" si="643"/>
        <v>31.46583275560986</v>
      </c>
      <c r="AZ409" s="21">
        <f t="shared" si="644"/>
        <v>29.254744362762228</v>
      </c>
      <c r="BA409" s="21">
        <f t="shared" si="645"/>
        <v>27.026703227577531</v>
      </c>
      <c r="BB409" s="21">
        <f t="shared" si="646"/>
        <v>24.817970062785424</v>
      </c>
      <c r="BC409" s="21">
        <f t="shared" si="647"/>
        <v>22.659209057835412</v>
      </c>
      <c r="BD409" s="21">
        <f t="shared" si="648"/>
        <v>20.575487428729044</v>
      </c>
      <c r="BE409" s="21">
        <f t="shared" si="649"/>
        <v>18.586482390493774</v>
      </c>
      <c r="BF409" s="21">
        <f t="shared" si="650"/>
        <v>16.706843801586103</v>
      </c>
      <c r="BG409" s="21">
        <f t="shared" si="651"/>
        <v>14.946664489970169</v>
      </c>
      <c r="BH409" s="21">
        <f t="shared" si="652"/>
        <v>13.312015863354352</v>
      </c>
      <c r="BI409" s="21">
        <f t="shared" si="653"/>
        <v>11.805512994632082</v>
      </c>
      <c r="BJ409" s="21">
        <f t="shared" si="654"/>
        <v>10.42688028529377</v>
      </c>
      <c r="BK409" s="21">
        <f t="shared" si="655"/>
        <v>9.1734955383639321</v>
      </c>
      <c r="BL409" s="21">
        <f t="shared" si="656"/>
        <v>8.0408964672259149</v>
      </c>
      <c r="BM409" s="21">
        <f t="shared" si="657"/>
        <v>7.0232391105720318</v>
      </c>
      <c r="BN409" s="21">
        <f t="shared" si="658"/>
        <v>6.113702209537097</v>
      </c>
      <c r="BO409" s="21">
        <f t="shared" si="659"/>
        <v>5.3048353077493235</v>
      </c>
      <c r="BP409" s="21">
        <f t="shared" si="660"/>
        <v>4.588851196204879</v>
      </c>
      <c r="BQ409" s="21">
        <f t="shared" si="661"/>
        <v>3.9578654197184466</v>
      </c>
      <c r="BR409" s="21">
        <f t="shared" si="662"/>
        <v>3.4040869903925861</v>
      </c>
      <c r="BS409" s="21">
        <f t="shared" si="663"/>
        <v>2.9199653254910718</v>
      </c>
      <c r="BT409" s="21">
        <f t="shared" si="664"/>
        <v>2.498298851616068</v>
      </c>
      <c r="BU409" s="21">
        <f t="shared" si="665"/>
        <v>2.132310796489683</v>
      </c>
      <c r="BV409" s="21">
        <f t="shared" si="666"/>
        <v>1.8156975153001587</v>
      </c>
      <c r="BW409" s="21">
        <f t="shared" si="667"/>
        <v>1.5426543488827285</v>
      </c>
      <c r="BX409" s="21">
        <f t="shared" si="668"/>
        <v>1.3078835505927813</v>
      </c>
      <c r="BY409" s="21">
        <f t="shared" si="669"/>
        <v>1.106588299268876</v>
      </c>
      <c r="BZ409" s="21">
        <f t="shared" si="670"/>
        <v>0.93445627660184982</v>
      </c>
      <c r="CA409" s="21">
        <f t="shared" si="671"/>
        <v>0.78763575757600901</v>
      </c>
      <c r="CB409" s="21">
        <f t="shared" si="672"/>
        <v>0.66270666249551402</v>
      </c>
      <c r="CC409" s="21">
        <f t="shared" si="673"/>
        <v>0.55664856129722595</v>
      </c>
      <c r="CD409" s="21">
        <f t="shared" si="674"/>
        <v>0.46680721252128893</v>
      </c>
      <c r="CE409" s="21">
        <f t="shared" si="675"/>
        <v>0.39086086325282426</v>
      </c>
      <c r="CF409" s="21">
        <f t="shared" si="676"/>
        <v>0.32678723218324535</v>
      </c>
      <c r="CG409" s="21">
        <f t="shared" si="677"/>
        <v>0.27283184313669057</v>
      </c>
      <c r="CH409" s="21">
        <f t="shared" si="678"/>
        <v>0.22747816699469928</v>
      </c>
      <c r="CI409" s="21">
        <f t="shared" si="679"/>
        <v>0.18941986122279145</v>
      </c>
      <c r="CJ409" s="21">
        <f t="shared" si="680"/>
        <v>0.15753526305473289</v>
      </c>
      <c r="CK409" s="21">
        <f t="shared" si="681"/>
        <v>0.13086418982352996</v>
      </c>
      <c r="CL409" s="22">
        <f t="shared" si="682"/>
        <v>0.62291079673148797</v>
      </c>
      <c r="CM409" s="20">
        <f t="shared" si="535"/>
        <v>7.1609575966770728E-2</v>
      </c>
      <c r="CN409" s="21">
        <f t="shared" si="536"/>
        <v>7.3729989305229338E-2</v>
      </c>
      <c r="CO409" s="21">
        <f t="shared" si="537"/>
        <v>0.13493316965098687</v>
      </c>
      <c r="CP409" s="21">
        <f t="shared" si="538"/>
        <v>0.23537798164057813</v>
      </c>
      <c r="CQ409" s="21">
        <f t="shared" si="539"/>
        <v>0.39283704426441635</v>
      </c>
      <c r="CR409" s="21">
        <f t="shared" si="540"/>
        <v>0.62939327780373955</v>
      </c>
      <c r="CS409" s="21">
        <f t="shared" si="541"/>
        <v>0.97099105837875233</v>
      </c>
      <c r="CT409" s="21">
        <f t="shared" si="542"/>
        <v>1.4463928917456519</v>
      </c>
      <c r="CU409" s="21">
        <f t="shared" si="543"/>
        <v>2.0855400284127881</v>
      </c>
      <c r="CV409" s="21">
        <f t="shared" si="544"/>
        <v>2.9174057194966552</v>
      </c>
      <c r="CW409" s="21">
        <f t="shared" si="545"/>
        <v>3.967515136182465</v>
      </c>
      <c r="CX409" s="21">
        <f t="shared" si="546"/>
        <v>5.2553705715249954</v>
      </c>
      <c r="CY409" s="21">
        <f t="shared" si="547"/>
        <v>6.7920526881291732</v>
      </c>
      <c r="CZ409" s="21">
        <f t="shared" si="548"/>
        <v>8.5782628386396418</v>
      </c>
      <c r="DA409" s="21">
        <f t="shared" si="549"/>
        <v>10.603029379771193</v>
      </c>
      <c r="DB409" s="21">
        <f t="shared" si="550"/>
        <v>12.843229998414127</v>
      </c>
      <c r="DC409" s="21">
        <f t="shared" si="551"/>
        <v>15.263994019272555</v>
      </c>
      <c r="DD409" s="21">
        <f t="shared" si="552"/>
        <v>17.819956700947913</v>
      </c>
      <c r="DE409" s="21">
        <f t="shared" si="553"/>
        <v>20.457254066775263</v>
      </c>
      <c r="DF409" s="21">
        <f t="shared" si="554"/>
        <v>23.116081592175394</v>
      </c>
      <c r="DG409" s="21">
        <f t="shared" si="555"/>
        <v>25.733599053226133</v>
      </c>
      <c r="DH409" s="21">
        <f t="shared" si="556"/>
        <v>28.24694897238642</v>
      </c>
      <c r="DI409" s="21">
        <f t="shared" si="557"/>
        <v>30.596165705130133</v>
      </c>
      <c r="DJ409" s="21">
        <f t="shared" si="558"/>
        <v>32.726781892579368</v>
      </c>
      <c r="DK409" s="21">
        <f t="shared" si="559"/>
        <v>34.591982721181239</v>
      </c>
      <c r="DL409" s="21">
        <f t="shared" si="560"/>
        <v>36.154209596729807</v>
      </c>
      <c r="DM409" s="21">
        <f t="shared" si="561"/>
        <v>37.386167248216807</v>
      </c>
      <c r="DN409" s="21">
        <f t="shared" si="562"/>
        <v>38.271236756420763</v>
      </c>
      <c r="DO409" s="21">
        <f t="shared" si="563"/>
        <v>38.803337794223744</v>
      </c>
      <c r="DP409" s="21">
        <f t="shared" si="564"/>
        <v>38.986314234114467</v>
      </c>
      <c r="DQ409" s="21">
        <f t="shared" si="565"/>
        <v>38.832937409664737</v>
      </c>
      <c r="DR409" s="21">
        <f t="shared" si="566"/>
        <v>38.363631081630835</v>
      </c>
      <c r="DS409" s="21">
        <f t="shared" si="567"/>
        <v>37.605022794186183</v>
      </c>
      <c r="DT409" s="21">
        <f t="shared" si="568"/>
        <v>36.588419591857409</v>
      </c>
      <c r="DU409" s="21">
        <f t="shared" si="569"/>
        <v>35.348294020850155</v>
      </c>
      <c r="DV409" s="21">
        <f t="shared" si="570"/>
        <v>33.920850969034433</v>
      </c>
      <c r="DW409" s="21">
        <f t="shared" si="571"/>
        <v>32.342729026587193</v>
      </c>
      <c r="DX409" s="21">
        <f t="shared" si="572"/>
        <v>30.649873189858731</v>
      </c>
      <c r="DY409" s="21">
        <f t="shared" si="573"/>
        <v>28.87660004223185</v>
      </c>
      <c r="DZ409" s="21">
        <f t="shared" si="574"/>
        <v>27.054862820646129</v>
      </c>
      <c r="EA409" s="21">
        <f t="shared" si="575"/>
        <v>25.213712472686915</v>
      </c>
      <c r="EB409" s="21">
        <f t="shared" si="576"/>
        <v>23.378942098847279</v>
      </c>
      <c r="EC409" s="21">
        <f t="shared" si="577"/>
        <v>21.572896005854652</v>
      </c>
      <c r="ED409" s="21">
        <f t="shared" si="578"/>
        <v>19.814420756765216</v>
      </c>
      <c r="EE409" s="21">
        <f t="shared" si="579"/>
        <v>18.118933776109323</v>
      </c>
      <c r="EF409" s="21">
        <f t="shared" si="580"/>
        <v>16.498584886041719</v>
      </c>
      <c r="EG409" s="21">
        <f t="shared" si="581"/>
        <v>14.962487232011226</v>
      </c>
      <c r="EH409" s="21">
        <f t="shared" si="582"/>
        <v>13.51699604189435</v>
      </c>
      <c r="EI409" s="21">
        <f t="shared" si="583"/>
        <v>12.166016225734776</v>
      </c>
      <c r="EJ409" s="21">
        <f t="shared" si="584"/>
        <v>10.911322688618499</v>
      </c>
      <c r="EK409" s="21">
        <f t="shared" si="585"/>
        <v>9.7528801742201594</v>
      </c>
      <c r="EL409" s="21">
        <f t="shared" si="586"/>
        <v>8.6891523121880798</v>
      </c>
      <c r="EM409" s="21">
        <f t="shared" si="587"/>
        <v>7.7173921884128323</v>
      </c>
      <c r="EN409" s="21">
        <f t="shared" si="588"/>
        <v>6.8339091162544676</v>
      </c>
      <c r="EO409" s="21">
        <f t="shared" si="589"/>
        <v>6.0343083173299163</v>
      </c>
      <c r="EP409" s="21">
        <f t="shared" si="590"/>
        <v>5.3137019091406064</v>
      </c>
      <c r="EQ409" s="21">
        <f t="shared" si="591"/>
        <v>4.666890951617777</v>
      </c>
      <c r="ER409" s="21">
        <f t="shared" si="592"/>
        <v>4.0885193481355602</v>
      </c>
      <c r="ES409" s="21">
        <f t="shared" si="593"/>
        <v>3.5732011609987975</v>
      </c>
      <c r="ET409" s="21">
        <f t="shared" si="594"/>
        <v>3.1156234240019773</v>
      </c>
      <c r="EU409" s="21">
        <f t="shared" si="595"/>
        <v>2.7106268543039787</v>
      </c>
      <c r="EV409" s="21">
        <f t="shared" si="596"/>
        <v>2.3532670206913346</v>
      </c>
      <c r="EW409" s="21">
        <f t="shared" si="597"/>
        <v>2.0388585507464523</v>
      </c>
      <c r="EX409" s="21">
        <f t="shared" si="598"/>
        <v>1.7630048874710884</v>
      </c>
      <c r="EY409" s="21">
        <f t="shared" si="599"/>
        <v>1.521615964150941</v>
      </c>
      <c r="EZ409" s="21">
        <f t="shared" si="600"/>
        <v>1.3109159780585704</v>
      </c>
      <c r="FA409" s="21">
        <f t="shared" si="601"/>
        <v>1.1274432280191358</v>
      </c>
      <c r="FB409" s="21">
        <f t="shared" si="602"/>
        <v>0.96804375300261447</v>
      </c>
      <c r="FC409" s="21">
        <f t="shared" si="603"/>
        <v>0.82986028034980397</v>
      </c>
      <c r="FD409" s="21">
        <f t="shared" si="604"/>
        <v>0.71031777141591523</v>
      </c>
      <c r="FE409" s="21">
        <f t="shared" si="605"/>
        <v>0.60710664526695868</v>
      </c>
      <c r="FF409" s="22">
        <f t="shared" si="606"/>
        <v>3.3977440074470717</v>
      </c>
    </row>
    <row r="410" spans="1:162" ht="15.5" x14ac:dyDescent="0.35">
      <c r="A410" s="4" t="s">
        <v>216</v>
      </c>
      <c r="B410" s="18">
        <f>[1]InputData!C203</f>
        <v>1070.0136186770428</v>
      </c>
      <c r="C410" s="19">
        <f>'[1]Cenários obesidade'!B205</f>
        <v>27.99</v>
      </c>
      <c r="D410" s="19">
        <f>'[1]Cenários obesidade'!C205</f>
        <v>5.19</v>
      </c>
      <c r="E410" s="19">
        <f>'[1]Cenários obesidade'!D205</f>
        <v>30.788999999999998</v>
      </c>
      <c r="F410" s="19">
        <f>'[1]Cenários obesidade'!E205</f>
        <v>5.7089999999999996</v>
      </c>
      <c r="G410" s="20">
        <f t="shared" si="607"/>
        <v>3.3149453149097288</v>
      </c>
      <c r="H410" s="21">
        <f t="shared" si="608"/>
        <v>0.1838585794442755</v>
      </c>
      <c r="I410" s="20">
        <f t="shared" si="609"/>
        <v>3.4102554947140535</v>
      </c>
      <c r="J410" s="22">
        <f t="shared" si="610"/>
        <v>0.1838585794442755</v>
      </c>
      <c r="K410" s="20">
        <f t="shared" si="611"/>
        <v>0.51565071656356509</v>
      </c>
      <c r="L410" s="21">
        <f t="shared" si="612"/>
        <v>0.44361286482333517</v>
      </c>
      <c r="M410" s="21">
        <f t="shared" si="613"/>
        <v>0.74163338289489589</v>
      </c>
      <c r="N410" s="21">
        <f t="shared" si="614"/>
        <v>1.18510518116499</v>
      </c>
      <c r="O410" s="21">
        <f t="shared" si="615"/>
        <v>1.8166129232530219</v>
      </c>
      <c r="P410" s="21"/>
      <c r="Q410" s="21">
        <f t="shared" si="616"/>
        <v>2.6798094674767157</v>
      </c>
      <c r="R410" s="21">
        <f t="shared" si="617"/>
        <v>3.8154155383010617</v>
      </c>
      <c r="S410" s="21"/>
      <c r="T410" s="21">
        <f t="shared" si="618"/>
        <v>5.2567276774305096</v>
      </c>
      <c r="U410" s="21">
        <f t="shared" si="619"/>
        <v>7.0251774807480141</v>
      </c>
      <c r="V410" s="21"/>
      <c r="W410" s="21">
        <f t="shared" si="620"/>
        <v>9.1265209010350521</v>
      </c>
      <c r="X410" s="21">
        <f t="shared" si="621"/>
        <v>11.548175217221653</v>
      </c>
      <c r="Y410" s="21"/>
      <c r="Z410" s="21">
        <f t="shared" si="622"/>
        <v>14.258077077792388</v>
      </c>
      <c r="AA410" s="21">
        <f t="shared" si="623"/>
        <v>17.20523709367524</v>
      </c>
      <c r="AB410" s="21"/>
      <c r="AC410" s="21">
        <f t="shared" si="624"/>
        <v>20.321951402704997</v>
      </c>
      <c r="AD410" s="21">
        <f t="shared" si="625"/>
        <v>23.527434069829159</v>
      </c>
      <c r="AE410" s="21"/>
      <c r="AF410" s="21">
        <f t="shared" si="626"/>
        <v>26.732484064122946</v>
      </c>
      <c r="AG410" s="21">
        <f t="shared" si="627"/>
        <v>29.844713266271093</v>
      </c>
      <c r="AH410" s="21"/>
      <c r="AI410" s="21">
        <f t="shared" si="628"/>
        <v>32.77384152521509</v>
      </c>
      <c r="AJ410" s="21">
        <f t="shared" si="629"/>
        <v>35.436604477646917</v>
      </c>
      <c r="AK410" s="21"/>
      <c r="AL410" s="21">
        <f t="shared" si="630"/>
        <v>37.760905415586656</v>
      </c>
      <c r="AM410" s="21">
        <f t="shared" si="631"/>
        <v>39.688955925973197</v>
      </c>
      <c r="AN410" s="21">
        <f t="shared" si="632"/>
        <v>41.179273070753688</v>
      </c>
      <c r="AO410" s="21">
        <f t="shared" si="633"/>
        <v>42.207517704518814</v>
      </c>
      <c r="AP410" s="21">
        <f t="shared" si="634"/>
        <v>42.766257398297348</v>
      </c>
      <c r="AQ410" s="21">
        <f t="shared" si="635"/>
        <v>42.863811305184612</v>
      </c>
      <c r="AR410" s="21">
        <f t="shared" si="636"/>
        <v>42.522380590944863</v>
      </c>
      <c r="AS410" s="21">
        <f t="shared" si="637"/>
        <v>41.775687873228833</v>
      </c>
      <c r="AT410" s="21">
        <f t="shared" si="638"/>
        <v>40.666346200573358</v>
      </c>
      <c r="AU410" s="21">
        <f t="shared" si="639"/>
        <v>39.243157698834459</v>
      </c>
      <c r="AV410" s="21">
        <f t="shared" si="640"/>
        <v>37.558509876166333</v>
      </c>
      <c r="AW410" s="21">
        <f t="shared" si="641"/>
        <v>35.665999208285307</v>
      </c>
      <c r="AX410" s="21">
        <f t="shared" si="642"/>
        <v>33.618371745597486</v>
      </c>
      <c r="AY410" s="21">
        <f t="shared" si="643"/>
        <v>31.46583275560986</v>
      </c>
      <c r="AZ410" s="21">
        <f t="shared" si="644"/>
        <v>29.254744362762228</v>
      </c>
      <c r="BA410" s="21">
        <f t="shared" si="645"/>
        <v>27.026703227577531</v>
      </c>
      <c r="BB410" s="21">
        <f t="shared" si="646"/>
        <v>24.817970062785424</v>
      </c>
      <c r="BC410" s="21">
        <f t="shared" si="647"/>
        <v>22.659209057835412</v>
      </c>
      <c r="BD410" s="21">
        <f t="shared" si="648"/>
        <v>20.575487428729044</v>
      </c>
      <c r="BE410" s="21">
        <f t="shared" si="649"/>
        <v>18.586482390493774</v>
      </c>
      <c r="BF410" s="21">
        <f t="shared" si="650"/>
        <v>16.706843801586103</v>
      </c>
      <c r="BG410" s="21">
        <f t="shared" si="651"/>
        <v>14.946664489970169</v>
      </c>
      <c r="BH410" s="21">
        <f t="shared" si="652"/>
        <v>13.312015863354352</v>
      </c>
      <c r="BI410" s="21">
        <f t="shared" si="653"/>
        <v>11.805512994632082</v>
      </c>
      <c r="BJ410" s="21">
        <f t="shared" si="654"/>
        <v>10.42688028529377</v>
      </c>
      <c r="BK410" s="21">
        <f t="shared" si="655"/>
        <v>9.1734955383639321</v>
      </c>
      <c r="BL410" s="21">
        <f t="shared" si="656"/>
        <v>8.0408964672259149</v>
      </c>
      <c r="BM410" s="21">
        <f t="shared" si="657"/>
        <v>7.0232391105720318</v>
      </c>
      <c r="BN410" s="21">
        <f t="shared" si="658"/>
        <v>6.113702209537097</v>
      </c>
      <c r="BO410" s="21">
        <f t="shared" si="659"/>
        <v>5.3048353077493235</v>
      </c>
      <c r="BP410" s="21">
        <f t="shared" si="660"/>
        <v>4.588851196204879</v>
      </c>
      <c r="BQ410" s="21">
        <f t="shared" si="661"/>
        <v>3.9578654197184466</v>
      </c>
      <c r="BR410" s="21">
        <f t="shared" si="662"/>
        <v>3.4040869903925861</v>
      </c>
      <c r="BS410" s="21">
        <f t="shared" si="663"/>
        <v>2.9199653254910718</v>
      </c>
      <c r="BT410" s="21">
        <f t="shared" si="664"/>
        <v>2.498298851616068</v>
      </c>
      <c r="BU410" s="21">
        <f t="shared" si="665"/>
        <v>2.132310796489683</v>
      </c>
      <c r="BV410" s="21">
        <f t="shared" si="666"/>
        <v>1.8156975153001587</v>
      </c>
      <c r="BW410" s="21">
        <f t="shared" si="667"/>
        <v>1.5426543488827285</v>
      </c>
      <c r="BX410" s="21">
        <f t="shared" si="668"/>
        <v>1.3078835505927813</v>
      </c>
      <c r="BY410" s="21">
        <f t="shared" si="669"/>
        <v>1.106588299268876</v>
      </c>
      <c r="BZ410" s="21">
        <f t="shared" si="670"/>
        <v>0.93445627660184982</v>
      </c>
      <c r="CA410" s="21">
        <f t="shared" si="671"/>
        <v>0.78763575757600901</v>
      </c>
      <c r="CB410" s="21">
        <f t="shared" si="672"/>
        <v>0.66270666249551402</v>
      </c>
      <c r="CC410" s="21">
        <f t="shared" si="673"/>
        <v>0.55664856129722595</v>
      </c>
      <c r="CD410" s="21">
        <f t="shared" si="674"/>
        <v>0.46680721252128893</v>
      </c>
      <c r="CE410" s="21">
        <f t="shared" si="675"/>
        <v>0.39086086325282426</v>
      </c>
      <c r="CF410" s="21">
        <f t="shared" si="676"/>
        <v>0.32678723218324535</v>
      </c>
      <c r="CG410" s="21">
        <f t="shared" si="677"/>
        <v>0.27283184313669057</v>
      </c>
      <c r="CH410" s="21">
        <f t="shared" si="678"/>
        <v>0.22747816699469928</v>
      </c>
      <c r="CI410" s="21">
        <f t="shared" si="679"/>
        <v>0.18941986122279145</v>
      </c>
      <c r="CJ410" s="21">
        <f t="shared" si="680"/>
        <v>0.15753526305473289</v>
      </c>
      <c r="CK410" s="21">
        <f t="shared" si="681"/>
        <v>0.13086418982352996</v>
      </c>
      <c r="CL410" s="22">
        <f t="shared" si="682"/>
        <v>0.62291079673148797</v>
      </c>
      <c r="CM410" s="20">
        <f t="shared" si="535"/>
        <v>7.1609575966770728E-2</v>
      </c>
      <c r="CN410" s="21">
        <f t="shared" si="536"/>
        <v>7.3729989305229338E-2</v>
      </c>
      <c r="CO410" s="21">
        <f t="shared" si="537"/>
        <v>0.13493316965098687</v>
      </c>
      <c r="CP410" s="21">
        <f t="shared" si="538"/>
        <v>0.23537798164057813</v>
      </c>
      <c r="CQ410" s="21">
        <f t="shared" si="539"/>
        <v>0.39283704426441635</v>
      </c>
      <c r="CR410" s="21">
        <f t="shared" si="540"/>
        <v>0.62939327780373955</v>
      </c>
      <c r="CS410" s="21">
        <f t="shared" si="541"/>
        <v>0.97099105837875233</v>
      </c>
      <c r="CT410" s="21">
        <f t="shared" si="542"/>
        <v>1.4463928917456519</v>
      </c>
      <c r="CU410" s="21">
        <f t="shared" si="543"/>
        <v>2.0855400284127881</v>
      </c>
      <c r="CV410" s="21">
        <f t="shared" si="544"/>
        <v>2.9174057194966552</v>
      </c>
      <c r="CW410" s="21">
        <f t="shared" si="545"/>
        <v>3.967515136182465</v>
      </c>
      <c r="CX410" s="21">
        <f t="shared" si="546"/>
        <v>5.2553705715249954</v>
      </c>
      <c r="CY410" s="21">
        <f t="shared" si="547"/>
        <v>6.7920526881291732</v>
      </c>
      <c r="CZ410" s="21">
        <f t="shared" si="548"/>
        <v>8.5782628386396418</v>
      </c>
      <c r="DA410" s="21">
        <f t="shared" si="549"/>
        <v>10.603029379771193</v>
      </c>
      <c r="DB410" s="21">
        <f t="shared" si="550"/>
        <v>12.843229998414127</v>
      </c>
      <c r="DC410" s="21">
        <f t="shared" si="551"/>
        <v>15.263994019272555</v>
      </c>
      <c r="DD410" s="21">
        <f t="shared" si="552"/>
        <v>17.819956700947913</v>
      </c>
      <c r="DE410" s="21">
        <f t="shared" si="553"/>
        <v>20.457254066775263</v>
      </c>
      <c r="DF410" s="21">
        <f t="shared" si="554"/>
        <v>23.116081592175394</v>
      </c>
      <c r="DG410" s="21">
        <f t="shared" si="555"/>
        <v>25.733599053226133</v>
      </c>
      <c r="DH410" s="21">
        <f t="shared" si="556"/>
        <v>28.24694897238642</v>
      </c>
      <c r="DI410" s="21">
        <f t="shared" si="557"/>
        <v>30.596165705130133</v>
      </c>
      <c r="DJ410" s="21">
        <f t="shared" si="558"/>
        <v>32.726781892579368</v>
      </c>
      <c r="DK410" s="21">
        <f t="shared" si="559"/>
        <v>34.591982721181239</v>
      </c>
      <c r="DL410" s="21">
        <f t="shared" si="560"/>
        <v>36.154209596729807</v>
      </c>
      <c r="DM410" s="21">
        <f t="shared" si="561"/>
        <v>37.386167248216807</v>
      </c>
      <c r="DN410" s="21">
        <f t="shared" si="562"/>
        <v>38.271236756420763</v>
      </c>
      <c r="DO410" s="21">
        <f t="shared" si="563"/>
        <v>38.803337794223744</v>
      </c>
      <c r="DP410" s="21">
        <f t="shared" si="564"/>
        <v>38.986314234114467</v>
      </c>
      <c r="DQ410" s="21">
        <f t="shared" si="565"/>
        <v>38.832937409664737</v>
      </c>
      <c r="DR410" s="21">
        <f t="shared" si="566"/>
        <v>38.363631081630835</v>
      </c>
      <c r="DS410" s="21">
        <f t="shared" si="567"/>
        <v>37.605022794186183</v>
      </c>
      <c r="DT410" s="21">
        <f t="shared" si="568"/>
        <v>36.588419591857409</v>
      </c>
      <c r="DU410" s="21">
        <f t="shared" si="569"/>
        <v>35.348294020850155</v>
      </c>
      <c r="DV410" s="21">
        <f t="shared" si="570"/>
        <v>33.920850969034433</v>
      </c>
      <c r="DW410" s="21">
        <f t="shared" si="571"/>
        <v>32.342729026587193</v>
      </c>
      <c r="DX410" s="21">
        <f t="shared" si="572"/>
        <v>30.649873189858731</v>
      </c>
      <c r="DY410" s="21">
        <f t="shared" si="573"/>
        <v>28.87660004223185</v>
      </c>
      <c r="DZ410" s="21">
        <f t="shared" si="574"/>
        <v>27.054862820646129</v>
      </c>
      <c r="EA410" s="21">
        <f t="shared" si="575"/>
        <v>25.213712472686915</v>
      </c>
      <c r="EB410" s="21">
        <f t="shared" si="576"/>
        <v>23.378942098847279</v>
      </c>
      <c r="EC410" s="21">
        <f t="shared" si="577"/>
        <v>21.572896005854652</v>
      </c>
      <c r="ED410" s="21">
        <f t="shared" si="578"/>
        <v>19.814420756765216</v>
      </c>
      <c r="EE410" s="21">
        <f t="shared" si="579"/>
        <v>18.118933776109323</v>
      </c>
      <c r="EF410" s="21">
        <f t="shared" si="580"/>
        <v>16.498584886041719</v>
      </c>
      <c r="EG410" s="21">
        <f t="shared" si="581"/>
        <v>14.962487232011226</v>
      </c>
      <c r="EH410" s="21">
        <f t="shared" si="582"/>
        <v>13.51699604189435</v>
      </c>
      <c r="EI410" s="21">
        <f t="shared" si="583"/>
        <v>12.166016225734776</v>
      </c>
      <c r="EJ410" s="21">
        <f t="shared" si="584"/>
        <v>10.911322688618499</v>
      </c>
      <c r="EK410" s="21">
        <f t="shared" si="585"/>
        <v>9.7528801742201594</v>
      </c>
      <c r="EL410" s="21">
        <f t="shared" si="586"/>
        <v>8.6891523121880798</v>
      </c>
      <c r="EM410" s="21">
        <f t="shared" si="587"/>
        <v>7.7173921884128323</v>
      </c>
      <c r="EN410" s="21">
        <f t="shared" si="588"/>
        <v>6.8339091162544676</v>
      </c>
      <c r="EO410" s="21">
        <f t="shared" si="589"/>
        <v>6.0343083173299163</v>
      </c>
      <c r="EP410" s="21">
        <f t="shared" si="590"/>
        <v>5.3137019091406064</v>
      </c>
      <c r="EQ410" s="21">
        <f t="shared" si="591"/>
        <v>4.666890951617777</v>
      </c>
      <c r="ER410" s="21">
        <f t="shared" si="592"/>
        <v>4.0885193481355602</v>
      </c>
      <c r="ES410" s="21">
        <f t="shared" si="593"/>
        <v>3.5732011609987975</v>
      </c>
      <c r="ET410" s="21">
        <f t="shared" si="594"/>
        <v>3.1156234240019773</v>
      </c>
      <c r="EU410" s="21">
        <f t="shared" si="595"/>
        <v>2.7106268543039787</v>
      </c>
      <c r="EV410" s="21">
        <f t="shared" si="596"/>
        <v>2.3532670206913346</v>
      </c>
      <c r="EW410" s="21">
        <f t="shared" si="597"/>
        <v>2.0388585507464523</v>
      </c>
      <c r="EX410" s="21">
        <f t="shared" si="598"/>
        <v>1.7630048874710884</v>
      </c>
      <c r="EY410" s="21">
        <f t="shared" si="599"/>
        <v>1.521615964150941</v>
      </c>
      <c r="EZ410" s="21">
        <f t="shared" si="600"/>
        <v>1.3109159780585704</v>
      </c>
      <c r="FA410" s="21">
        <f t="shared" si="601"/>
        <v>1.1274432280191358</v>
      </c>
      <c r="FB410" s="21">
        <f t="shared" si="602"/>
        <v>0.96804375300261447</v>
      </c>
      <c r="FC410" s="21">
        <f t="shared" si="603"/>
        <v>0.82986028034980397</v>
      </c>
      <c r="FD410" s="21">
        <f t="shared" si="604"/>
        <v>0.71031777141591523</v>
      </c>
      <c r="FE410" s="21">
        <f t="shared" si="605"/>
        <v>0.60710664526695868</v>
      </c>
      <c r="FF410" s="22">
        <f t="shared" si="606"/>
        <v>3.3977440074470717</v>
      </c>
    </row>
    <row r="411" spans="1:162" ht="15.5" x14ac:dyDescent="0.35">
      <c r="A411" s="4" t="s">
        <v>217</v>
      </c>
      <c r="B411" s="18">
        <f>[1]InputData!C204</f>
        <v>1070.0136186770428</v>
      </c>
      <c r="C411" s="19">
        <f>'[1]Cenários obesidade'!B206</f>
        <v>27.99</v>
      </c>
      <c r="D411" s="19">
        <f>'[1]Cenários obesidade'!C206</f>
        <v>5.19</v>
      </c>
      <c r="E411" s="19">
        <f>'[1]Cenários obesidade'!D206</f>
        <v>30.788999999999998</v>
      </c>
      <c r="F411" s="19">
        <f>'[1]Cenários obesidade'!E206</f>
        <v>5.7089999999999996</v>
      </c>
      <c r="G411" s="20">
        <f t="shared" si="607"/>
        <v>3.3149453149097288</v>
      </c>
      <c r="H411" s="21">
        <f t="shared" si="608"/>
        <v>0.1838585794442755</v>
      </c>
      <c r="I411" s="20">
        <f t="shared" si="609"/>
        <v>3.4102554947140535</v>
      </c>
      <c r="J411" s="22">
        <f t="shared" si="610"/>
        <v>0.1838585794442755</v>
      </c>
      <c r="K411" s="20">
        <f t="shared" si="611"/>
        <v>0.51565071656356509</v>
      </c>
      <c r="L411" s="21">
        <f t="shared" si="612"/>
        <v>0.44361286482333517</v>
      </c>
      <c r="M411" s="21">
        <f t="shared" si="613"/>
        <v>0.74163338289489589</v>
      </c>
      <c r="N411" s="21">
        <f t="shared" si="614"/>
        <v>1.18510518116499</v>
      </c>
      <c r="O411" s="21">
        <f t="shared" si="615"/>
        <v>1.8166129232530219</v>
      </c>
      <c r="P411" s="21"/>
      <c r="Q411" s="21">
        <f t="shared" si="616"/>
        <v>2.6798094674767157</v>
      </c>
      <c r="R411" s="21">
        <f t="shared" si="617"/>
        <v>3.8154155383010617</v>
      </c>
      <c r="S411" s="21"/>
      <c r="T411" s="21">
        <f t="shared" si="618"/>
        <v>5.2567276774305096</v>
      </c>
      <c r="U411" s="21">
        <f t="shared" si="619"/>
        <v>7.0251774807480141</v>
      </c>
      <c r="V411" s="21"/>
      <c r="W411" s="21">
        <f t="shared" si="620"/>
        <v>9.1265209010350521</v>
      </c>
      <c r="X411" s="21">
        <f t="shared" si="621"/>
        <v>11.548175217221653</v>
      </c>
      <c r="Y411" s="21"/>
      <c r="Z411" s="21">
        <f t="shared" si="622"/>
        <v>14.258077077792388</v>
      </c>
      <c r="AA411" s="21">
        <f t="shared" si="623"/>
        <v>17.20523709367524</v>
      </c>
      <c r="AB411" s="21"/>
      <c r="AC411" s="21">
        <f t="shared" si="624"/>
        <v>20.321951402704997</v>
      </c>
      <c r="AD411" s="21">
        <f t="shared" si="625"/>
        <v>23.527434069829159</v>
      </c>
      <c r="AE411" s="21"/>
      <c r="AF411" s="21">
        <f t="shared" si="626"/>
        <v>26.732484064122946</v>
      </c>
      <c r="AG411" s="21">
        <f t="shared" si="627"/>
        <v>29.844713266271093</v>
      </c>
      <c r="AH411" s="21"/>
      <c r="AI411" s="21">
        <f t="shared" si="628"/>
        <v>32.77384152521509</v>
      </c>
      <c r="AJ411" s="21">
        <f t="shared" si="629"/>
        <v>35.436604477646917</v>
      </c>
      <c r="AK411" s="21"/>
      <c r="AL411" s="21">
        <f t="shared" si="630"/>
        <v>37.760905415586656</v>
      </c>
      <c r="AM411" s="21">
        <f t="shared" si="631"/>
        <v>39.688955925973197</v>
      </c>
      <c r="AN411" s="21">
        <f t="shared" si="632"/>
        <v>41.179273070753688</v>
      </c>
      <c r="AO411" s="21">
        <f t="shared" si="633"/>
        <v>42.207517704518814</v>
      </c>
      <c r="AP411" s="21">
        <f t="shared" si="634"/>
        <v>42.766257398297348</v>
      </c>
      <c r="AQ411" s="21">
        <f t="shared" si="635"/>
        <v>42.863811305184612</v>
      </c>
      <c r="AR411" s="21">
        <f t="shared" si="636"/>
        <v>42.522380590944863</v>
      </c>
      <c r="AS411" s="21">
        <f t="shared" si="637"/>
        <v>41.775687873228833</v>
      </c>
      <c r="AT411" s="21">
        <f t="shared" si="638"/>
        <v>40.666346200573358</v>
      </c>
      <c r="AU411" s="21">
        <f t="shared" si="639"/>
        <v>39.243157698834459</v>
      </c>
      <c r="AV411" s="21">
        <f t="shared" si="640"/>
        <v>37.558509876166333</v>
      </c>
      <c r="AW411" s="21">
        <f t="shared" si="641"/>
        <v>35.665999208285307</v>
      </c>
      <c r="AX411" s="21">
        <f t="shared" si="642"/>
        <v>33.618371745597486</v>
      </c>
      <c r="AY411" s="21">
        <f t="shared" si="643"/>
        <v>31.46583275560986</v>
      </c>
      <c r="AZ411" s="21">
        <f t="shared" si="644"/>
        <v>29.254744362762228</v>
      </c>
      <c r="BA411" s="21">
        <f t="shared" si="645"/>
        <v>27.026703227577531</v>
      </c>
      <c r="BB411" s="21">
        <f t="shared" si="646"/>
        <v>24.817970062785424</v>
      </c>
      <c r="BC411" s="21">
        <f t="shared" si="647"/>
        <v>22.659209057835412</v>
      </c>
      <c r="BD411" s="21">
        <f t="shared" si="648"/>
        <v>20.575487428729044</v>
      </c>
      <c r="BE411" s="21">
        <f t="shared" si="649"/>
        <v>18.586482390493774</v>
      </c>
      <c r="BF411" s="21">
        <f t="shared" si="650"/>
        <v>16.706843801586103</v>
      </c>
      <c r="BG411" s="21">
        <f t="shared" si="651"/>
        <v>14.946664489970169</v>
      </c>
      <c r="BH411" s="21">
        <f t="shared" si="652"/>
        <v>13.312015863354352</v>
      </c>
      <c r="BI411" s="21">
        <f t="shared" si="653"/>
        <v>11.805512994632082</v>
      </c>
      <c r="BJ411" s="21">
        <f t="shared" si="654"/>
        <v>10.42688028529377</v>
      </c>
      <c r="BK411" s="21">
        <f t="shared" si="655"/>
        <v>9.1734955383639321</v>
      </c>
      <c r="BL411" s="21">
        <f t="shared" si="656"/>
        <v>8.0408964672259149</v>
      </c>
      <c r="BM411" s="21">
        <f t="shared" si="657"/>
        <v>7.0232391105720318</v>
      </c>
      <c r="BN411" s="21">
        <f t="shared" si="658"/>
        <v>6.113702209537097</v>
      </c>
      <c r="BO411" s="21">
        <f t="shared" si="659"/>
        <v>5.3048353077493235</v>
      </c>
      <c r="BP411" s="21">
        <f t="shared" si="660"/>
        <v>4.588851196204879</v>
      </c>
      <c r="BQ411" s="21">
        <f t="shared" si="661"/>
        <v>3.9578654197184466</v>
      </c>
      <c r="BR411" s="21">
        <f t="shared" si="662"/>
        <v>3.4040869903925861</v>
      </c>
      <c r="BS411" s="21">
        <f t="shared" si="663"/>
        <v>2.9199653254910718</v>
      </c>
      <c r="BT411" s="21">
        <f t="shared" si="664"/>
        <v>2.498298851616068</v>
      </c>
      <c r="BU411" s="21">
        <f t="shared" si="665"/>
        <v>2.132310796489683</v>
      </c>
      <c r="BV411" s="21">
        <f t="shared" si="666"/>
        <v>1.8156975153001587</v>
      </c>
      <c r="BW411" s="21">
        <f t="shared" si="667"/>
        <v>1.5426543488827285</v>
      </c>
      <c r="BX411" s="21">
        <f t="shared" si="668"/>
        <v>1.3078835505927813</v>
      </c>
      <c r="BY411" s="21">
        <f t="shared" si="669"/>
        <v>1.106588299268876</v>
      </c>
      <c r="BZ411" s="21">
        <f t="shared" si="670"/>
        <v>0.93445627660184982</v>
      </c>
      <c r="CA411" s="21">
        <f t="shared" si="671"/>
        <v>0.78763575757600901</v>
      </c>
      <c r="CB411" s="21">
        <f t="shared" si="672"/>
        <v>0.66270666249551402</v>
      </c>
      <c r="CC411" s="21">
        <f t="shared" si="673"/>
        <v>0.55664856129722595</v>
      </c>
      <c r="CD411" s="21">
        <f t="shared" si="674"/>
        <v>0.46680721252128893</v>
      </c>
      <c r="CE411" s="21">
        <f t="shared" si="675"/>
        <v>0.39086086325282426</v>
      </c>
      <c r="CF411" s="21">
        <f t="shared" si="676"/>
        <v>0.32678723218324535</v>
      </c>
      <c r="CG411" s="21">
        <f t="shared" si="677"/>
        <v>0.27283184313669057</v>
      </c>
      <c r="CH411" s="21">
        <f t="shared" si="678"/>
        <v>0.22747816699469928</v>
      </c>
      <c r="CI411" s="21">
        <f t="shared" si="679"/>
        <v>0.18941986122279145</v>
      </c>
      <c r="CJ411" s="21">
        <f t="shared" si="680"/>
        <v>0.15753526305473289</v>
      </c>
      <c r="CK411" s="21">
        <f t="shared" si="681"/>
        <v>0.13086418982352996</v>
      </c>
      <c r="CL411" s="22">
        <f t="shared" si="682"/>
        <v>0.62291079673148797</v>
      </c>
      <c r="CM411" s="20">
        <f t="shared" si="535"/>
        <v>7.1609575966770728E-2</v>
      </c>
      <c r="CN411" s="21">
        <f t="shared" si="536"/>
        <v>7.3729989305229338E-2</v>
      </c>
      <c r="CO411" s="21">
        <f t="shared" si="537"/>
        <v>0.13493316965098687</v>
      </c>
      <c r="CP411" s="21">
        <f t="shared" si="538"/>
        <v>0.23537798164057813</v>
      </c>
      <c r="CQ411" s="21">
        <f t="shared" si="539"/>
        <v>0.39283704426441635</v>
      </c>
      <c r="CR411" s="21">
        <f t="shared" si="540"/>
        <v>0.62939327780373955</v>
      </c>
      <c r="CS411" s="21">
        <f t="shared" si="541"/>
        <v>0.97099105837875233</v>
      </c>
      <c r="CT411" s="21">
        <f t="shared" si="542"/>
        <v>1.4463928917456519</v>
      </c>
      <c r="CU411" s="21">
        <f t="shared" si="543"/>
        <v>2.0855400284127881</v>
      </c>
      <c r="CV411" s="21">
        <f t="shared" si="544"/>
        <v>2.9174057194966552</v>
      </c>
      <c r="CW411" s="21">
        <f t="shared" si="545"/>
        <v>3.967515136182465</v>
      </c>
      <c r="CX411" s="21">
        <f t="shared" si="546"/>
        <v>5.2553705715249954</v>
      </c>
      <c r="CY411" s="21">
        <f t="shared" si="547"/>
        <v>6.7920526881291732</v>
      </c>
      <c r="CZ411" s="21">
        <f t="shared" si="548"/>
        <v>8.5782628386396418</v>
      </c>
      <c r="DA411" s="21">
        <f t="shared" si="549"/>
        <v>10.603029379771193</v>
      </c>
      <c r="DB411" s="21">
        <f t="shared" si="550"/>
        <v>12.843229998414127</v>
      </c>
      <c r="DC411" s="21">
        <f t="shared" si="551"/>
        <v>15.263994019272555</v>
      </c>
      <c r="DD411" s="21">
        <f t="shared" si="552"/>
        <v>17.819956700947913</v>
      </c>
      <c r="DE411" s="21">
        <f t="shared" si="553"/>
        <v>20.457254066775263</v>
      </c>
      <c r="DF411" s="21">
        <f t="shared" si="554"/>
        <v>23.116081592175394</v>
      </c>
      <c r="DG411" s="21">
        <f t="shared" si="555"/>
        <v>25.733599053226133</v>
      </c>
      <c r="DH411" s="21">
        <f t="shared" si="556"/>
        <v>28.24694897238642</v>
      </c>
      <c r="DI411" s="21">
        <f t="shared" si="557"/>
        <v>30.596165705130133</v>
      </c>
      <c r="DJ411" s="21">
        <f t="shared" si="558"/>
        <v>32.726781892579368</v>
      </c>
      <c r="DK411" s="21">
        <f t="shared" si="559"/>
        <v>34.591982721181239</v>
      </c>
      <c r="DL411" s="21">
        <f t="shared" si="560"/>
        <v>36.154209596729807</v>
      </c>
      <c r="DM411" s="21">
        <f t="shared" si="561"/>
        <v>37.386167248216807</v>
      </c>
      <c r="DN411" s="21">
        <f t="shared" si="562"/>
        <v>38.271236756420763</v>
      </c>
      <c r="DO411" s="21">
        <f t="shared" si="563"/>
        <v>38.803337794223744</v>
      </c>
      <c r="DP411" s="21">
        <f t="shared" si="564"/>
        <v>38.986314234114467</v>
      </c>
      <c r="DQ411" s="21">
        <f t="shared" si="565"/>
        <v>38.832937409664737</v>
      </c>
      <c r="DR411" s="21">
        <f t="shared" si="566"/>
        <v>38.363631081630835</v>
      </c>
      <c r="DS411" s="21">
        <f t="shared" si="567"/>
        <v>37.605022794186183</v>
      </c>
      <c r="DT411" s="21">
        <f t="shared" si="568"/>
        <v>36.588419591857409</v>
      </c>
      <c r="DU411" s="21">
        <f t="shared" si="569"/>
        <v>35.348294020850155</v>
      </c>
      <c r="DV411" s="21">
        <f t="shared" si="570"/>
        <v>33.920850969034433</v>
      </c>
      <c r="DW411" s="21">
        <f t="shared" si="571"/>
        <v>32.342729026587193</v>
      </c>
      <c r="DX411" s="21">
        <f t="shared" si="572"/>
        <v>30.649873189858731</v>
      </c>
      <c r="DY411" s="21">
        <f t="shared" si="573"/>
        <v>28.87660004223185</v>
      </c>
      <c r="DZ411" s="21">
        <f t="shared" si="574"/>
        <v>27.054862820646129</v>
      </c>
      <c r="EA411" s="21">
        <f t="shared" si="575"/>
        <v>25.213712472686915</v>
      </c>
      <c r="EB411" s="21">
        <f t="shared" si="576"/>
        <v>23.378942098847279</v>
      </c>
      <c r="EC411" s="21">
        <f t="shared" si="577"/>
        <v>21.572896005854652</v>
      </c>
      <c r="ED411" s="21">
        <f t="shared" si="578"/>
        <v>19.814420756765216</v>
      </c>
      <c r="EE411" s="21">
        <f t="shared" si="579"/>
        <v>18.118933776109323</v>
      </c>
      <c r="EF411" s="21">
        <f t="shared" si="580"/>
        <v>16.498584886041719</v>
      </c>
      <c r="EG411" s="21">
        <f t="shared" si="581"/>
        <v>14.962487232011226</v>
      </c>
      <c r="EH411" s="21">
        <f t="shared" si="582"/>
        <v>13.51699604189435</v>
      </c>
      <c r="EI411" s="21">
        <f t="shared" si="583"/>
        <v>12.166016225734776</v>
      </c>
      <c r="EJ411" s="21">
        <f t="shared" si="584"/>
        <v>10.911322688618499</v>
      </c>
      <c r="EK411" s="21">
        <f t="shared" si="585"/>
        <v>9.7528801742201594</v>
      </c>
      <c r="EL411" s="21">
        <f t="shared" si="586"/>
        <v>8.6891523121880798</v>
      </c>
      <c r="EM411" s="21">
        <f t="shared" si="587"/>
        <v>7.7173921884128323</v>
      </c>
      <c r="EN411" s="21">
        <f t="shared" si="588"/>
        <v>6.8339091162544676</v>
      </c>
      <c r="EO411" s="21">
        <f t="shared" si="589"/>
        <v>6.0343083173299163</v>
      </c>
      <c r="EP411" s="21">
        <f t="shared" si="590"/>
        <v>5.3137019091406064</v>
      </c>
      <c r="EQ411" s="21">
        <f t="shared" si="591"/>
        <v>4.666890951617777</v>
      </c>
      <c r="ER411" s="21">
        <f t="shared" si="592"/>
        <v>4.0885193481355602</v>
      </c>
      <c r="ES411" s="21">
        <f t="shared" si="593"/>
        <v>3.5732011609987975</v>
      </c>
      <c r="ET411" s="21">
        <f t="shared" si="594"/>
        <v>3.1156234240019773</v>
      </c>
      <c r="EU411" s="21">
        <f t="shared" si="595"/>
        <v>2.7106268543039787</v>
      </c>
      <c r="EV411" s="21">
        <f t="shared" si="596"/>
        <v>2.3532670206913346</v>
      </c>
      <c r="EW411" s="21">
        <f t="shared" si="597"/>
        <v>2.0388585507464523</v>
      </c>
      <c r="EX411" s="21">
        <f t="shared" si="598"/>
        <v>1.7630048874710884</v>
      </c>
      <c r="EY411" s="21">
        <f t="shared" si="599"/>
        <v>1.521615964150941</v>
      </c>
      <c r="EZ411" s="21">
        <f t="shared" si="600"/>
        <v>1.3109159780585704</v>
      </c>
      <c r="FA411" s="21">
        <f t="shared" si="601"/>
        <v>1.1274432280191358</v>
      </c>
      <c r="FB411" s="21">
        <f t="shared" si="602"/>
        <v>0.96804375300261447</v>
      </c>
      <c r="FC411" s="21">
        <f t="shared" si="603"/>
        <v>0.82986028034980397</v>
      </c>
      <c r="FD411" s="21">
        <f t="shared" si="604"/>
        <v>0.71031777141591523</v>
      </c>
      <c r="FE411" s="21">
        <f t="shared" si="605"/>
        <v>0.60710664526695868</v>
      </c>
      <c r="FF411" s="22">
        <f t="shared" si="606"/>
        <v>3.3977440074470717</v>
      </c>
    </row>
    <row r="412" spans="1:162" ht="15.5" x14ac:dyDescent="0.35">
      <c r="A412" s="4" t="s">
        <v>218</v>
      </c>
      <c r="B412" s="18">
        <f>[1]InputData!C205</f>
        <v>1070.0136186770428</v>
      </c>
      <c r="C412" s="19">
        <f>'[1]Cenários obesidade'!B207</f>
        <v>27.99</v>
      </c>
      <c r="D412" s="19">
        <f>'[1]Cenários obesidade'!C207</f>
        <v>5.19</v>
      </c>
      <c r="E412" s="19">
        <f>'[1]Cenários obesidade'!D207</f>
        <v>30.788999999999998</v>
      </c>
      <c r="F412" s="19">
        <f>'[1]Cenários obesidade'!E207</f>
        <v>5.7089999999999996</v>
      </c>
      <c r="G412" s="20">
        <f t="shared" si="607"/>
        <v>3.3149453149097288</v>
      </c>
      <c r="H412" s="21">
        <f t="shared" si="608"/>
        <v>0.1838585794442755</v>
      </c>
      <c r="I412" s="20">
        <f t="shared" si="609"/>
        <v>3.4102554947140535</v>
      </c>
      <c r="J412" s="22">
        <f t="shared" si="610"/>
        <v>0.1838585794442755</v>
      </c>
      <c r="K412" s="20">
        <f t="shared" si="611"/>
        <v>0.51565071656356509</v>
      </c>
      <c r="L412" s="21">
        <f t="shared" si="612"/>
        <v>0.44361286482333517</v>
      </c>
      <c r="M412" s="21">
        <f t="shared" si="613"/>
        <v>0.74163338289489589</v>
      </c>
      <c r="N412" s="21">
        <f t="shared" si="614"/>
        <v>1.18510518116499</v>
      </c>
      <c r="O412" s="21">
        <f t="shared" si="615"/>
        <v>1.8166129232530219</v>
      </c>
      <c r="P412" s="21"/>
      <c r="Q412" s="21">
        <f t="shared" si="616"/>
        <v>2.6798094674767157</v>
      </c>
      <c r="R412" s="21">
        <f t="shared" si="617"/>
        <v>3.8154155383010617</v>
      </c>
      <c r="S412" s="21"/>
      <c r="T412" s="21">
        <f t="shared" si="618"/>
        <v>5.2567276774305096</v>
      </c>
      <c r="U412" s="21">
        <f t="shared" si="619"/>
        <v>7.0251774807480141</v>
      </c>
      <c r="V412" s="21"/>
      <c r="W412" s="21">
        <f t="shared" si="620"/>
        <v>9.1265209010350521</v>
      </c>
      <c r="X412" s="21">
        <f t="shared" si="621"/>
        <v>11.548175217221653</v>
      </c>
      <c r="Y412" s="21"/>
      <c r="Z412" s="21">
        <f t="shared" si="622"/>
        <v>14.258077077792388</v>
      </c>
      <c r="AA412" s="21">
        <f t="shared" si="623"/>
        <v>17.20523709367524</v>
      </c>
      <c r="AB412" s="21"/>
      <c r="AC412" s="21">
        <f t="shared" si="624"/>
        <v>20.321951402704997</v>
      </c>
      <c r="AD412" s="21">
        <f t="shared" si="625"/>
        <v>23.527434069829159</v>
      </c>
      <c r="AE412" s="21"/>
      <c r="AF412" s="21">
        <f t="shared" si="626"/>
        <v>26.732484064122946</v>
      </c>
      <c r="AG412" s="21">
        <f t="shared" si="627"/>
        <v>29.844713266271093</v>
      </c>
      <c r="AH412" s="21"/>
      <c r="AI412" s="21">
        <f t="shared" si="628"/>
        <v>32.77384152521509</v>
      </c>
      <c r="AJ412" s="21">
        <f t="shared" si="629"/>
        <v>35.436604477646917</v>
      </c>
      <c r="AK412" s="21"/>
      <c r="AL412" s="21">
        <f t="shared" si="630"/>
        <v>37.760905415586656</v>
      </c>
      <c r="AM412" s="21">
        <f t="shared" si="631"/>
        <v>39.688955925973197</v>
      </c>
      <c r="AN412" s="21">
        <f t="shared" si="632"/>
        <v>41.179273070753688</v>
      </c>
      <c r="AO412" s="21">
        <f t="shared" si="633"/>
        <v>42.207517704518814</v>
      </c>
      <c r="AP412" s="21">
        <f t="shared" si="634"/>
        <v>42.766257398297348</v>
      </c>
      <c r="AQ412" s="21">
        <f t="shared" si="635"/>
        <v>42.863811305184612</v>
      </c>
      <c r="AR412" s="21">
        <f t="shared" si="636"/>
        <v>42.522380590944863</v>
      </c>
      <c r="AS412" s="21">
        <f t="shared" si="637"/>
        <v>41.775687873228833</v>
      </c>
      <c r="AT412" s="21">
        <f t="shared" si="638"/>
        <v>40.666346200573358</v>
      </c>
      <c r="AU412" s="21">
        <f t="shared" si="639"/>
        <v>39.243157698834459</v>
      </c>
      <c r="AV412" s="21">
        <f t="shared" si="640"/>
        <v>37.558509876166333</v>
      </c>
      <c r="AW412" s="21">
        <f t="shared" si="641"/>
        <v>35.665999208285307</v>
      </c>
      <c r="AX412" s="21">
        <f t="shared" si="642"/>
        <v>33.618371745597486</v>
      </c>
      <c r="AY412" s="21">
        <f t="shared" si="643"/>
        <v>31.46583275560986</v>
      </c>
      <c r="AZ412" s="21">
        <f t="shared" si="644"/>
        <v>29.254744362762228</v>
      </c>
      <c r="BA412" s="21">
        <f t="shared" si="645"/>
        <v>27.026703227577531</v>
      </c>
      <c r="BB412" s="21">
        <f t="shared" si="646"/>
        <v>24.817970062785424</v>
      </c>
      <c r="BC412" s="21">
        <f t="shared" si="647"/>
        <v>22.659209057835412</v>
      </c>
      <c r="BD412" s="21">
        <f t="shared" si="648"/>
        <v>20.575487428729044</v>
      </c>
      <c r="BE412" s="21">
        <f t="shared" si="649"/>
        <v>18.586482390493774</v>
      </c>
      <c r="BF412" s="21">
        <f t="shared" si="650"/>
        <v>16.706843801586103</v>
      </c>
      <c r="BG412" s="21">
        <f t="shared" si="651"/>
        <v>14.946664489970169</v>
      </c>
      <c r="BH412" s="21">
        <f t="shared" si="652"/>
        <v>13.312015863354352</v>
      </c>
      <c r="BI412" s="21">
        <f t="shared" si="653"/>
        <v>11.805512994632082</v>
      </c>
      <c r="BJ412" s="21">
        <f t="shared" si="654"/>
        <v>10.42688028529377</v>
      </c>
      <c r="BK412" s="21">
        <f t="shared" si="655"/>
        <v>9.1734955383639321</v>
      </c>
      <c r="BL412" s="21">
        <f t="shared" si="656"/>
        <v>8.0408964672259149</v>
      </c>
      <c r="BM412" s="21">
        <f t="shared" si="657"/>
        <v>7.0232391105720318</v>
      </c>
      <c r="BN412" s="21">
        <f t="shared" si="658"/>
        <v>6.113702209537097</v>
      </c>
      <c r="BO412" s="21">
        <f t="shared" si="659"/>
        <v>5.3048353077493235</v>
      </c>
      <c r="BP412" s="21">
        <f t="shared" si="660"/>
        <v>4.588851196204879</v>
      </c>
      <c r="BQ412" s="21">
        <f t="shared" si="661"/>
        <v>3.9578654197184466</v>
      </c>
      <c r="BR412" s="21">
        <f t="shared" si="662"/>
        <v>3.4040869903925861</v>
      </c>
      <c r="BS412" s="21">
        <f t="shared" si="663"/>
        <v>2.9199653254910718</v>
      </c>
      <c r="BT412" s="21">
        <f t="shared" si="664"/>
        <v>2.498298851616068</v>
      </c>
      <c r="BU412" s="21">
        <f t="shared" si="665"/>
        <v>2.132310796489683</v>
      </c>
      <c r="BV412" s="21">
        <f t="shared" si="666"/>
        <v>1.8156975153001587</v>
      </c>
      <c r="BW412" s="21">
        <f t="shared" si="667"/>
        <v>1.5426543488827285</v>
      </c>
      <c r="BX412" s="21">
        <f t="shared" si="668"/>
        <v>1.3078835505927813</v>
      </c>
      <c r="BY412" s="21">
        <f t="shared" si="669"/>
        <v>1.106588299268876</v>
      </c>
      <c r="BZ412" s="21">
        <f t="shared" si="670"/>
        <v>0.93445627660184982</v>
      </c>
      <c r="CA412" s="21">
        <f t="shared" si="671"/>
        <v>0.78763575757600901</v>
      </c>
      <c r="CB412" s="21">
        <f t="shared" si="672"/>
        <v>0.66270666249551402</v>
      </c>
      <c r="CC412" s="21">
        <f t="shared" si="673"/>
        <v>0.55664856129722595</v>
      </c>
      <c r="CD412" s="21">
        <f t="shared" si="674"/>
        <v>0.46680721252128893</v>
      </c>
      <c r="CE412" s="21">
        <f t="shared" si="675"/>
        <v>0.39086086325282426</v>
      </c>
      <c r="CF412" s="21">
        <f t="shared" si="676"/>
        <v>0.32678723218324535</v>
      </c>
      <c r="CG412" s="21">
        <f t="shared" si="677"/>
        <v>0.27283184313669057</v>
      </c>
      <c r="CH412" s="21">
        <f t="shared" si="678"/>
        <v>0.22747816699469928</v>
      </c>
      <c r="CI412" s="21">
        <f t="shared" si="679"/>
        <v>0.18941986122279145</v>
      </c>
      <c r="CJ412" s="21">
        <f t="shared" si="680"/>
        <v>0.15753526305473289</v>
      </c>
      <c r="CK412" s="21">
        <f t="shared" si="681"/>
        <v>0.13086418982352996</v>
      </c>
      <c r="CL412" s="22">
        <f t="shared" si="682"/>
        <v>0.62291079673148797</v>
      </c>
      <c r="CM412" s="20">
        <f t="shared" si="535"/>
        <v>7.1609575966770728E-2</v>
      </c>
      <c r="CN412" s="21">
        <f t="shared" si="536"/>
        <v>7.3729989305229338E-2</v>
      </c>
      <c r="CO412" s="21">
        <f t="shared" si="537"/>
        <v>0.13493316965098687</v>
      </c>
      <c r="CP412" s="21">
        <f t="shared" si="538"/>
        <v>0.23537798164057813</v>
      </c>
      <c r="CQ412" s="21">
        <f t="shared" si="539"/>
        <v>0.39283704426441635</v>
      </c>
      <c r="CR412" s="21">
        <f t="shared" si="540"/>
        <v>0.62939327780373955</v>
      </c>
      <c r="CS412" s="21">
        <f t="shared" si="541"/>
        <v>0.97099105837875233</v>
      </c>
      <c r="CT412" s="21">
        <f t="shared" si="542"/>
        <v>1.4463928917456519</v>
      </c>
      <c r="CU412" s="21">
        <f t="shared" si="543"/>
        <v>2.0855400284127881</v>
      </c>
      <c r="CV412" s="21">
        <f t="shared" si="544"/>
        <v>2.9174057194966552</v>
      </c>
      <c r="CW412" s="21">
        <f t="shared" si="545"/>
        <v>3.967515136182465</v>
      </c>
      <c r="CX412" s="21">
        <f t="shared" si="546"/>
        <v>5.2553705715249954</v>
      </c>
      <c r="CY412" s="21">
        <f t="shared" si="547"/>
        <v>6.7920526881291732</v>
      </c>
      <c r="CZ412" s="21">
        <f t="shared" si="548"/>
        <v>8.5782628386396418</v>
      </c>
      <c r="DA412" s="21">
        <f t="shared" si="549"/>
        <v>10.603029379771193</v>
      </c>
      <c r="DB412" s="21">
        <f t="shared" si="550"/>
        <v>12.843229998414127</v>
      </c>
      <c r="DC412" s="21">
        <f t="shared" si="551"/>
        <v>15.263994019272555</v>
      </c>
      <c r="DD412" s="21">
        <f t="shared" si="552"/>
        <v>17.819956700947913</v>
      </c>
      <c r="DE412" s="21">
        <f t="shared" si="553"/>
        <v>20.457254066775263</v>
      </c>
      <c r="DF412" s="21">
        <f t="shared" si="554"/>
        <v>23.116081592175394</v>
      </c>
      <c r="DG412" s="21">
        <f t="shared" si="555"/>
        <v>25.733599053226133</v>
      </c>
      <c r="DH412" s="21">
        <f t="shared" si="556"/>
        <v>28.24694897238642</v>
      </c>
      <c r="DI412" s="21">
        <f t="shared" si="557"/>
        <v>30.596165705130133</v>
      </c>
      <c r="DJ412" s="21">
        <f t="shared" si="558"/>
        <v>32.726781892579368</v>
      </c>
      <c r="DK412" s="21">
        <f t="shared" si="559"/>
        <v>34.591982721181239</v>
      </c>
      <c r="DL412" s="21">
        <f t="shared" si="560"/>
        <v>36.154209596729807</v>
      </c>
      <c r="DM412" s="21">
        <f t="shared" si="561"/>
        <v>37.386167248216807</v>
      </c>
      <c r="DN412" s="21">
        <f t="shared" si="562"/>
        <v>38.271236756420763</v>
      </c>
      <c r="DO412" s="21">
        <f t="shared" si="563"/>
        <v>38.803337794223744</v>
      </c>
      <c r="DP412" s="21">
        <f t="shared" si="564"/>
        <v>38.986314234114467</v>
      </c>
      <c r="DQ412" s="21">
        <f t="shared" si="565"/>
        <v>38.832937409664737</v>
      </c>
      <c r="DR412" s="21">
        <f t="shared" si="566"/>
        <v>38.363631081630835</v>
      </c>
      <c r="DS412" s="21">
        <f t="shared" si="567"/>
        <v>37.605022794186183</v>
      </c>
      <c r="DT412" s="21">
        <f t="shared" si="568"/>
        <v>36.588419591857409</v>
      </c>
      <c r="DU412" s="21">
        <f t="shared" si="569"/>
        <v>35.348294020850155</v>
      </c>
      <c r="DV412" s="21">
        <f t="shared" si="570"/>
        <v>33.920850969034433</v>
      </c>
      <c r="DW412" s="21">
        <f t="shared" si="571"/>
        <v>32.342729026587193</v>
      </c>
      <c r="DX412" s="21">
        <f t="shared" si="572"/>
        <v>30.649873189858731</v>
      </c>
      <c r="DY412" s="21">
        <f t="shared" si="573"/>
        <v>28.87660004223185</v>
      </c>
      <c r="DZ412" s="21">
        <f t="shared" si="574"/>
        <v>27.054862820646129</v>
      </c>
      <c r="EA412" s="21">
        <f t="shared" si="575"/>
        <v>25.213712472686915</v>
      </c>
      <c r="EB412" s="21">
        <f t="shared" si="576"/>
        <v>23.378942098847279</v>
      </c>
      <c r="EC412" s="21">
        <f t="shared" si="577"/>
        <v>21.572896005854652</v>
      </c>
      <c r="ED412" s="21">
        <f t="shared" si="578"/>
        <v>19.814420756765216</v>
      </c>
      <c r="EE412" s="21">
        <f t="shared" si="579"/>
        <v>18.118933776109323</v>
      </c>
      <c r="EF412" s="21">
        <f t="shared" si="580"/>
        <v>16.498584886041719</v>
      </c>
      <c r="EG412" s="21">
        <f t="shared" si="581"/>
        <v>14.962487232011226</v>
      </c>
      <c r="EH412" s="21">
        <f t="shared" si="582"/>
        <v>13.51699604189435</v>
      </c>
      <c r="EI412" s="21">
        <f t="shared" si="583"/>
        <v>12.166016225734776</v>
      </c>
      <c r="EJ412" s="21">
        <f t="shared" si="584"/>
        <v>10.911322688618499</v>
      </c>
      <c r="EK412" s="21">
        <f t="shared" si="585"/>
        <v>9.7528801742201594</v>
      </c>
      <c r="EL412" s="21">
        <f t="shared" si="586"/>
        <v>8.6891523121880798</v>
      </c>
      <c r="EM412" s="21">
        <f t="shared" si="587"/>
        <v>7.7173921884128323</v>
      </c>
      <c r="EN412" s="21">
        <f t="shared" si="588"/>
        <v>6.8339091162544676</v>
      </c>
      <c r="EO412" s="21">
        <f t="shared" si="589"/>
        <v>6.0343083173299163</v>
      </c>
      <c r="EP412" s="21">
        <f t="shared" si="590"/>
        <v>5.3137019091406064</v>
      </c>
      <c r="EQ412" s="21">
        <f t="shared" si="591"/>
        <v>4.666890951617777</v>
      </c>
      <c r="ER412" s="21">
        <f t="shared" si="592"/>
        <v>4.0885193481355602</v>
      </c>
      <c r="ES412" s="21">
        <f t="shared" si="593"/>
        <v>3.5732011609987975</v>
      </c>
      <c r="ET412" s="21">
        <f t="shared" si="594"/>
        <v>3.1156234240019773</v>
      </c>
      <c r="EU412" s="21">
        <f t="shared" si="595"/>
        <v>2.7106268543039787</v>
      </c>
      <c r="EV412" s="21">
        <f t="shared" si="596"/>
        <v>2.3532670206913346</v>
      </c>
      <c r="EW412" s="21">
        <f t="shared" si="597"/>
        <v>2.0388585507464523</v>
      </c>
      <c r="EX412" s="21">
        <f t="shared" si="598"/>
        <v>1.7630048874710884</v>
      </c>
      <c r="EY412" s="21">
        <f t="shared" si="599"/>
        <v>1.521615964150941</v>
      </c>
      <c r="EZ412" s="21">
        <f t="shared" si="600"/>
        <v>1.3109159780585704</v>
      </c>
      <c r="FA412" s="21">
        <f t="shared" si="601"/>
        <v>1.1274432280191358</v>
      </c>
      <c r="FB412" s="21">
        <f t="shared" si="602"/>
        <v>0.96804375300261447</v>
      </c>
      <c r="FC412" s="21">
        <f t="shared" si="603"/>
        <v>0.82986028034980397</v>
      </c>
      <c r="FD412" s="21">
        <f t="shared" si="604"/>
        <v>0.71031777141591523</v>
      </c>
      <c r="FE412" s="21">
        <f t="shared" si="605"/>
        <v>0.60710664526695868</v>
      </c>
      <c r="FF412" s="22">
        <f t="shared" si="606"/>
        <v>3.3977440074470717</v>
      </c>
    </row>
    <row r="413" spans="1:162" ht="15.5" x14ac:dyDescent="0.35">
      <c r="A413" s="4" t="s">
        <v>219</v>
      </c>
      <c r="B413" s="18">
        <f>[1]InputData!C206</f>
        <v>1070.0136186770428</v>
      </c>
      <c r="C413" s="19">
        <f>'[1]Cenários obesidade'!B208</f>
        <v>27.99</v>
      </c>
      <c r="D413" s="19">
        <f>'[1]Cenários obesidade'!C208</f>
        <v>5.19</v>
      </c>
      <c r="E413" s="19">
        <f>'[1]Cenários obesidade'!D208</f>
        <v>30.788999999999998</v>
      </c>
      <c r="F413" s="19">
        <f>'[1]Cenários obesidade'!E208</f>
        <v>5.7089999999999996</v>
      </c>
      <c r="G413" s="20">
        <f t="shared" si="607"/>
        <v>3.3149453149097288</v>
      </c>
      <c r="H413" s="21">
        <f t="shared" si="608"/>
        <v>0.1838585794442755</v>
      </c>
      <c r="I413" s="20">
        <f t="shared" si="609"/>
        <v>3.4102554947140535</v>
      </c>
      <c r="J413" s="22">
        <f t="shared" si="610"/>
        <v>0.1838585794442755</v>
      </c>
      <c r="K413" s="20">
        <f t="shared" si="611"/>
        <v>0.51565071656356509</v>
      </c>
      <c r="L413" s="21">
        <f t="shared" si="612"/>
        <v>0.44361286482333517</v>
      </c>
      <c r="M413" s="21">
        <f t="shared" si="613"/>
        <v>0.74163338289489589</v>
      </c>
      <c r="N413" s="21">
        <f t="shared" si="614"/>
        <v>1.18510518116499</v>
      </c>
      <c r="O413" s="21">
        <f t="shared" si="615"/>
        <v>1.8166129232530219</v>
      </c>
      <c r="P413" s="21"/>
      <c r="Q413" s="21">
        <f t="shared" si="616"/>
        <v>2.6798094674767157</v>
      </c>
      <c r="R413" s="21">
        <f t="shared" si="617"/>
        <v>3.8154155383010617</v>
      </c>
      <c r="S413" s="21"/>
      <c r="T413" s="21">
        <f t="shared" si="618"/>
        <v>5.2567276774305096</v>
      </c>
      <c r="U413" s="21">
        <f t="shared" si="619"/>
        <v>7.0251774807480141</v>
      </c>
      <c r="V413" s="21"/>
      <c r="W413" s="21">
        <f t="shared" si="620"/>
        <v>9.1265209010350521</v>
      </c>
      <c r="X413" s="21">
        <f t="shared" si="621"/>
        <v>11.548175217221653</v>
      </c>
      <c r="Y413" s="21"/>
      <c r="Z413" s="21">
        <f t="shared" si="622"/>
        <v>14.258077077792388</v>
      </c>
      <c r="AA413" s="21">
        <f t="shared" si="623"/>
        <v>17.20523709367524</v>
      </c>
      <c r="AB413" s="21"/>
      <c r="AC413" s="21">
        <f t="shared" si="624"/>
        <v>20.321951402704997</v>
      </c>
      <c r="AD413" s="21">
        <f t="shared" si="625"/>
        <v>23.527434069829159</v>
      </c>
      <c r="AE413" s="21"/>
      <c r="AF413" s="21">
        <f t="shared" si="626"/>
        <v>26.732484064122946</v>
      </c>
      <c r="AG413" s="21">
        <f t="shared" si="627"/>
        <v>29.844713266271093</v>
      </c>
      <c r="AH413" s="21"/>
      <c r="AI413" s="21">
        <f t="shared" si="628"/>
        <v>32.77384152521509</v>
      </c>
      <c r="AJ413" s="21">
        <f t="shared" si="629"/>
        <v>35.436604477646917</v>
      </c>
      <c r="AK413" s="21"/>
      <c r="AL413" s="21">
        <f t="shared" si="630"/>
        <v>37.760905415586656</v>
      </c>
      <c r="AM413" s="21">
        <f t="shared" si="631"/>
        <v>39.688955925973197</v>
      </c>
      <c r="AN413" s="21">
        <f t="shared" si="632"/>
        <v>41.179273070753688</v>
      </c>
      <c r="AO413" s="21">
        <f t="shared" si="633"/>
        <v>42.207517704518814</v>
      </c>
      <c r="AP413" s="21">
        <f t="shared" si="634"/>
        <v>42.766257398297348</v>
      </c>
      <c r="AQ413" s="21">
        <f t="shared" si="635"/>
        <v>42.863811305184612</v>
      </c>
      <c r="AR413" s="21">
        <f t="shared" si="636"/>
        <v>42.522380590944863</v>
      </c>
      <c r="AS413" s="21">
        <f t="shared" si="637"/>
        <v>41.775687873228833</v>
      </c>
      <c r="AT413" s="21">
        <f t="shared" si="638"/>
        <v>40.666346200573358</v>
      </c>
      <c r="AU413" s="21">
        <f t="shared" si="639"/>
        <v>39.243157698834459</v>
      </c>
      <c r="AV413" s="21">
        <f t="shared" si="640"/>
        <v>37.558509876166333</v>
      </c>
      <c r="AW413" s="21">
        <f t="shared" si="641"/>
        <v>35.665999208285307</v>
      </c>
      <c r="AX413" s="21">
        <f t="shared" si="642"/>
        <v>33.618371745597486</v>
      </c>
      <c r="AY413" s="21">
        <f t="shared" si="643"/>
        <v>31.46583275560986</v>
      </c>
      <c r="AZ413" s="21">
        <f t="shared" si="644"/>
        <v>29.254744362762228</v>
      </c>
      <c r="BA413" s="21">
        <f t="shared" si="645"/>
        <v>27.026703227577531</v>
      </c>
      <c r="BB413" s="21">
        <f t="shared" si="646"/>
        <v>24.817970062785424</v>
      </c>
      <c r="BC413" s="21">
        <f t="shared" si="647"/>
        <v>22.659209057835412</v>
      </c>
      <c r="BD413" s="21">
        <f t="shared" si="648"/>
        <v>20.575487428729044</v>
      </c>
      <c r="BE413" s="21">
        <f t="shared" si="649"/>
        <v>18.586482390493774</v>
      </c>
      <c r="BF413" s="21">
        <f t="shared" si="650"/>
        <v>16.706843801586103</v>
      </c>
      <c r="BG413" s="21">
        <f t="shared" si="651"/>
        <v>14.946664489970169</v>
      </c>
      <c r="BH413" s="21">
        <f t="shared" si="652"/>
        <v>13.312015863354352</v>
      </c>
      <c r="BI413" s="21">
        <f t="shared" si="653"/>
        <v>11.805512994632082</v>
      </c>
      <c r="BJ413" s="21">
        <f t="shared" si="654"/>
        <v>10.42688028529377</v>
      </c>
      <c r="BK413" s="21">
        <f t="shared" si="655"/>
        <v>9.1734955383639321</v>
      </c>
      <c r="BL413" s="21">
        <f t="shared" si="656"/>
        <v>8.0408964672259149</v>
      </c>
      <c r="BM413" s="21">
        <f t="shared" si="657"/>
        <v>7.0232391105720318</v>
      </c>
      <c r="BN413" s="21">
        <f t="shared" si="658"/>
        <v>6.113702209537097</v>
      </c>
      <c r="BO413" s="21">
        <f t="shared" si="659"/>
        <v>5.3048353077493235</v>
      </c>
      <c r="BP413" s="21">
        <f t="shared" si="660"/>
        <v>4.588851196204879</v>
      </c>
      <c r="BQ413" s="21">
        <f t="shared" si="661"/>
        <v>3.9578654197184466</v>
      </c>
      <c r="BR413" s="21">
        <f t="shared" si="662"/>
        <v>3.4040869903925861</v>
      </c>
      <c r="BS413" s="21">
        <f t="shared" si="663"/>
        <v>2.9199653254910718</v>
      </c>
      <c r="BT413" s="21">
        <f t="shared" si="664"/>
        <v>2.498298851616068</v>
      </c>
      <c r="BU413" s="21">
        <f t="shared" si="665"/>
        <v>2.132310796489683</v>
      </c>
      <c r="BV413" s="21">
        <f t="shared" si="666"/>
        <v>1.8156975153001587</v>
      </c>
      <c r="BW413" s="21">
        <f t="shared" si="667"/>
        <v>1.5426543488827285</v>
      </c>
      <c r="BX413" s="21">
        <f t="shared" si="668"/>
        <v>1.3078835505927813</v>
      </c>
      <c r="BY413" s="21">
        <f t="shared" si="669"/>
        <v>1.106588299268876</v>
      </c>
      <c r="BZ413" s="21">
        <f t="shared" si="670"/>
        <v>0.93445627660184982</v>
      </c>
      <c r="CA413" s="21">
        <f t="shared" si="671"/>
        <v>0.78763575757600901</v>
      </c>
      <c r="CB413" s="21">
        <f t="shared" si="672"/>
        <v>0.66270666249551402</v>
      </c>
      <c r="CC413" s="21">
        <f t="shared" si="673"/>
        <v>0.55664856129722595</v>
      </c>
      <c r="CD413" s="21">
        <f t="shared" si="674"/>
        <v>0.46680721252128893</v>
      </c>
      <c r="CE413" s="21">
        <f t="shared" si="675"/>
        <v>0.39086086325282426</v>
      </c>
      <c r="CF413" s="21">
        <f t="shared" si="676"/>
        <v>0.32678723218324535</v>
      </c>
      <c r="CG413" s="21">
        <f t="shared" si="677"/>
        <v>0.27283184313669057</v>
      </c>
      <c r="CH413" s="21">
        <f t="shared" si="678"/>
        <v>0.22747816699469928</v>
      </c>
      <c r="CI413" s="21">
        <f t="shared" si="679"/>
        <v>0.18941986122279145</v>
      </c>
      <c r="CJ413" s="21">
        <f t="shared" si="680"/>
        <v>0.15753526305473289</v>
      </c>
      <c r="CK413" s="21">
        <f t="shared" si="681"/>
        <v>0.13086418982352996</v>
      </c>
      <c r="CL413" s="22">
        <f t="shared" si="682"/>
        <v>0.62291079673148797</v>
      </c>
      <c r="CM413" s="20">
        <f t="shared" si="535"/>
        <v>7.1609575966770728E-2</v>
      </c>
      <c r="CN413" s="21">
        <f t="shared" si="536"/>
        <v>7.3729989305229338E-2</v>
      </c>
      <c r="CO413" s="21">
        <f t="shared" si="537"/>
        <v>0.13493316965098687</v>
      </c>
      <c r="CP413" s="21">
        <f t="shared" si="538"/>
        <v>0.23537798164057813</v>
      </c>
      <c r="CQ413" s="21">
        <f t="shared" si="539"/>
        <v>0.39283704426441635</v>
      </c>
      <c r="CR413" s="21">
        <f t="shared" si="540"/>
        <v>0.62939327780373955</v>
      </c>
      <c r="CS413" s="21">
        <f t="shared" si="541"/>
        <v>0.97099105837875233</v>
      </c>
      <c r="CT413" s="21">
        <f t="shared" si="542"/>
        <v>1.4463928917456519</v>
      </c>
      <c r="CU413" s="21">
        <f t="shared" si="543"/>
        <v>2.0855400284127881</v>
      </c>
      <c r="CV413" s="21">
        <f t="shared" si="544"/>
        <v>2.9174057194966552</v>
      </c>
      <c r="CW413" s="21">
        <f t="shared" si="545"/>
        <v>3.967515136182465</v>
      </c>
      <c r="CX413" s="21">
        <f t="shared" si="546"/>
        <v>5.2553705715249954</v>
      </c>
      <c r="CY413" s="21">
        <f t="shared" si="547"/>
        <v>6.7920526881291732</v>
      </c>
      <c r="CZ413" s="21">
        <f t="shared" si="548"/>
        <v>8.5782628386396418</v>
      </c>
      <c r="DA413" s="21">
        <f t="shared" si="549"/>
        <v>10.603029379771193</v>
      </c>
      <c r="DB413" s="21">
        <f t="shared" si="550"/>
        <v>12.843229998414127</v>
      </c>
      <c r="DC413" s="21">
        <f t="shared" si="551"/>
        <v>15.263994019272555</v>
      </c>
      <c r="DD413" s="21">
        <f t="shared" si="552"/>
        <v>17.819956700947913</v>
      </c>
      <c r="DE413" s="21">
        <f t="shared" si="553"/>
        <v>20.457254066775263</v>
      </c>
      <c r="DF413" s="21">
        <f t="shared" si="554"/>
        <v>23.116081592175394</v>
      </c>
      <c r="DG413" s="21">
        <f t="shared" si="555"/>
        <v>25.733599053226133</v>
      </c>
      <c r="DH413" s="21">
        <f t="shared" si="556"/>
        <v>28.24694897238642</v>
      </c>
      <c r="DI413" s="21">
        <f t="shared" si="557"/>
        <v>30.596165705130133</v>
      </c>
      <c r="DJ413" s="21">
        <f t="shared" si="558"/>
        <v>32.726781892579368</v>
      </c>
      <c r="DK413" s="21">
        <f t="shared" si="559"/>
        <v>34.591982721181239</v>
      </c>
      <c r="DL413" s="21">
        <f t="shared" si="560"/>
        <v>36.154209596729807</v>
      </c>
      <c r="DM413" s="21">
        <f t="shared" si="561"/>
        <v>37.386167248216807</v>
      </c>
      <c r="DN413" s="21">
        <f t="shared" si="562"/>
        <v>38.271236756420763</v>
      </c>
      <c r="DO413" s="21">
        <f t="shared" si="563"/>
        <v>38.803337794223744</v>
      </c>
      <c r="DP413" s="21">
        <f t="shared" si="564"/>
        <v>38.986314234114467</v>
      </c>
      <c r="DQ413" s="21">
        <f t="shared" si="565"/>
        <v>38.832937409664737</v>
      </c>
      <c r="DR413" s="21">
        <f t="shared" si="566"/>
        <v>38.363631081630835</v>
      </c>
      <c r="DS413" s="21">
        <f t="shared" si="567"/>
        <v>37.605022794186183</v>
      </c>
      <c r="DT413" s="21">
        <f t="shared" si="568"/>
        <v>36.588419591857409</v>
      </c>
      <c r="DU413" s="21">
        <f t="shared" si="569"/>
        <v>35.348294020850155</v>
      </c>
      <c r="DV413" s="21">
        <f t="shared" si="570"/>
        <v>33.920850969034433</v>
      </c>
      <c r="DW413" s="21">
        <f t="shared" si="571"/>
        <v>32.342729026587193</v>
      </c>
      <c r="DX413" s="21">
        <f t="shared" si="572"/>
        <v>30.649873189858731</v>
      </c>
      <c r="DY413" s="21">
        <f t="shared" si="573"/>
        <v>28.87660004223185</v>
      </c>
      <c r="DZ413" s="21">
        <f t="shared" si="574"/>
        <v>27.054862820646129</v>
      </c>
      <c r="EA413" s="21">
        <f t="shared" si="575"/>
        <v>25.213712472686915</v>
      </c>
      <c r="EB413" s="21">
        <f t="shared" si="576"/>
        <v>23.378942098847279</v>
      </c>
      <c r="EC413" s="21">
        <f t="shared" si="577"/>
        <v>21.572896005854652</v>
      </c>
      <c r="ED413" s="21">
        <f t="shared" si="578"/>
        <v>19.814420756765216</v>
      </c>
      <c r="EE413" s="21">
        <f t="shared" si="579"/>
        <v>18.118933776109323</v>
      </c>
      <c r="EF413" s="21">
        <f t="shared" si="580"/>
        <v>16.498584886041719</v>
      </c>
      <c r="EG413" s="21">
        <f t="shared" si="581"/>
        <v>14.962487232011226</v>
      </c>
      <c r="EH413" s="21">
        <f t="shared" si="582"/>
        <v>13.51699604189435</v>
      </c>
      <c r="EI413" s="21">
        <f t="shared" si="583"/>
        <v>12.166016225734776</v>
      </c>
      <c r="EJ413" s="21">
        <f t="shared" si="584"/>
        <v>10.911322688618499</v>
      </c>
      <c r="EK413" s="21">
        <f t="shared" si="585"/>
        <v>9.7528801742201594</v>
      </c>
      <c r="EL413" s="21">
        <f t="shared" si="586"/>
        <v>8.6891523121880798</v>
      </c>
      <c r="EM413" s="21">
        <f t="shared" si="587"/>
        <v>7.7173921884128323</v>
      </c>
      <c r="EN413" s="21">
        <f t="shared" si="588"/>
        <v>6.8339091162544676</v>
      </c>
      <c r="EO413" s="21">
        <f t="shared" si="589"/>
        <v>6.0343083173299163</v>
      </c>
      <c r="EP413" s="21">
        <f t="shared" si="590"/>
        <v>5.3137019091406064</v>
      </c>
      <c r="EQ413" s="21">
        <f t="shared" si="591"/>
        <v>4.666890951617777</v>
      </c>
      <c r="ER413" s="21">
        <f t="shared" si="592"/>
        <v>4.0885193481355602</v>
      </c>
      <c r="ES413" s="21">
        <f t="shared" si="593"/>
        <v>3.5732011609987975</v>
      </c>
      <c r="ET413" s="21">
        <f t="shared" si="594"/>
        <v>3.1156234240019773</v>
      </c>
      <c r="EU413" s="21">
        <f t="shared" si="595"/>
        <v>2.7106268543039787</v>
      </c>
      <c r="EV413" s="21">
        <f t="shared" si="596"/>
        <v>2.3532670206913346</v>
      </c>
      <c r="EW413" s="21">
        <f t="shared" si="597"/>
        <v>2.0388585507464523</v>
      </c>
      <c r="EX413" s="21">
        <f t="shared" si="598"/>
        <v>1.7630048874710884</v>
      </c>
      <c r="EY413" s="21">
        <f t="shared" si="599"/>
        <v>1.521615964150941</v>
      </c>
      <c r="EZ413" s="21">
        <f t="shared" si="600"/>
        <v>1.3109159780585704</v>
      </c>
      <c r="FA413" s="21">
        <f t="shared" si="601"/>
        <v>1.1274432280191358</v>
      </c>
      <c r="FB413" s="21">
        <f t="shared" si="602"/>
        <v>0.96804375300261447</v>
      </c>
      <c r="FC413" s="21">
        <f t="shared" si="603"/>
        <v>0.82986028034980397</v>
      </c>
      <c r="FD413" s="21">
        <f t="shared" si="604"/>
        <v>0.71031777141591523</v>
      </c>
      <c r="FE413" s="21">
        <f t="shared" si="605"/>
        <v>0.60710664526695868</v>
      </c>
      <c r="FF413" s="22">
        <f t="shared" si="606"/>
        <v>3.3977440074470717</v>
      </c>
    </row>
    <row r="414" spans="1:162" ht="15.5" x14ac:dyDescent="0.35">
      <c r="A414" s="23"/>
    </row>
    <row r="415" spans="1:162" ht="15.5" x14ac:dyDescent="0.35">
      <c r="A415" s="23"/>
    </row>
    <row r="416" spans="1:162" ht="15.5" x14ac:dyDescent="0.35">
      <c r="A416" s="23"/>
    </row>
    <row r="418" spans="1:162" x14ac:dyDescent="0.35">
      <c r="B418" s="53" t="s">
        <v>295</v>
      </c>
      <c r="C418" s="53"/>
      <c r="D418" s="53"/>
      <c r="E418" s="53"/>
      <c r="F418" s="53"/>
      <c r="CM418" s="53" t="s">
        <v>296</v>
      </c>
      <c r="CN418" s="53"/>
      <c r="CO418" s="53"/>
      <c r="CP418" s="53"/>
    </row>
    <row r="419" spans="1:162" x14ac:dyDescent="0.35">
      <c r="K419" s="15" t="s">
        <v>223</v>
      </c>
      <c r="L419" s="16" t="s">
        <v>224</v>
      </c>
      <c r="M419" s="16" t="s">
        <v>225</v>
      </c>
      <c r="N419" s="16" t="s">
        <v>226</v>
      </c>
      <c r="O419" s="16" t="s">
        <v>227</v>
      </c>
      <c r="P419" s="16"/>
      <c r="Q419" s="16" t="s">
        <v>228</v>
      </c>
      <c r="R419" s="16" t="s">
        <v>229</v>
      </c>
      <c r="S419" s="16"/>
      <c r="T419" s="16" t="s">
        <v>230</v>
      </c>
      <c r="U419" s="16" t="s">
        <v>231</v>
      </c>
      <c r="V419" s="16"/>
      <c r="W419" s="16" t="s">
        <v>232</v>
      </c>
      <c r="X419" s="16" t="s">
        <v>233</v>
      </c>
      <c r="Y419" s="16"/>
      <c r="Z419" s="16" t="s">
        <v>234</v>
      </c>
      <c r="AA419" s="16" t="s">
        <v>235</v>
      </c>
      <c r="AB419" s="16"/>
      <c r="AC419" s="16" t="s">
        <v>236</v>
      </c>
      <c r="AD419" s="16" t="s">
        <v>237</v>
      </c>
      <c r="AE419" s="16"/>
      <c r="AF419" s="16" t="s">
        <v>238</v>
      </c>
      <c r="AG419" s="16" t="s">
        <v>239</v>
      </c>
      <c r="AH419" s="16"/>
      <c r="AI419" s="16" t="s">
        <v>240</v>
      </c>
      <c r="AJ419" s="16" t="s">
        <v>241</v>
      </c>
      <c r="AK419" s="16"/>
      <c r="AL419" s="16" t="s">
        <v>242</v>
      </c>
      <c r="AM419" s="16" t="s">
        <v>243</v>
      </c>
      <c r="AN419" s="16" t="s">
        <v>244</v>
      </c>
      <c r="AO419" s="16" t="s">
        <v>245</v>
      </c>
      <c r="AP419" s="16" t="s">
        <v>246</v>
      </c>
      <c r="AQ419" s="17" t="s">
        <v>247</v>
      </c>
      <c r="AR419" s="16" t="s">
        <v>248</v>
      </c>
      <c r="AS419" s="16" t="s">
        <v>249</v>
      </c>
      <c r="AT419" s="16" t="s">
        <v>250</v>
      </c>
      <c r="AU419" s="16" t="s">
        <v>251</v>
      </c>
      <c r="AV419" s="16" t="s">
        <v>252</v>
      </c>
      <c r="AW419" s="16" t="s">
        <v>253</v>
      </c>
      <c r="AX419" s="16" t="s">
        <v>254</v>
      </c>
      <c r="AY419" s="16" t="s">
        <v>255</v>
      </c>
      <c r="AZ419" s="16" t="s">
        <v>256</v>
      </c>
      <c r="BA419" s="16" t="s">
        <v>257</v>
      </c>
      <c r="BB419" s="16" t="s">
        <v>258</v>
      </c>
      <c r="BC419" s="16" t="s">
        <v>259</v>
      </c>
      <c r="BD419" s="16" t="s">
        <v>260</v>
      </c>
      <c r="BE419" s="16" t="s">
        <v>261</v>
      </c>
      <c r="BF419" s="16" t="s">
        <v>262</v>
      </c>
      <c r="BG419" s="16" t="s">
        <v>263</v>
      </c>
      <c r="BH419" s="16" t="s">
        <v>264</v>
      </c>
      <c r="BI419" s="16" t="s">
        <v>265</v>
      </c>
      <c r="BJ419" s="16" t="s">
        <v>266</v>
      </c>
      <c r="BK419" s="16" t="s">
        <v>267</v>
      </c>
      <c r="BL419" s="16" t="s">
        <v>268</v>
      </c>
      <c r="BM419" s="16" t="s">
        <v>269</v>
      </c>
      <c r="BN419" s="16" t="s">
        <v>270</v>
      </c>
      <c r="BO419" s="16" t="s">
        <v>271</v>
      </c>
      <c r="BP419" s="16" t="s">
        <v>272</v>
      </c>
      <c r="BQ419" s="16" t="s">
        <v>273</v>
      </c>
      <c r="BR419" s="16" t="s">
        <v>274</v>
      </c>
      <c r="BS419" s="16" t="s">
        <v>275</v>
      </c>
      <c r="BT419" s="16" t="s">
        <v>276</v>
      </c>
      <c r="BU419" s="16" t="s">
        <v>277</v>
      </c>
      <c r="BV419" s="16" t="s">
        <v>278</v>
      </c>
      <c r="BW419" s="16" t="s">
        <v>279</v>
      </c>
      <c r="BX419" s="16" t="s">
        <v>280</v>
      </c>
      <c r="BY419" s="16" t="s">
        <v>281</v>
      </c>
      <c r="BZ419" s="16" t="s">
        <v>282</v>
      </c>
      <c r="CA419" s="16" t="s">
        <v>283</v>
      </c>
      <c r="CB419" s="16" t="s">
        <v>284</v>
      </c>
      <c r="CC419" s="16" t="s">
        <v>285</v>
      </c>
      <c r="CD419" s="16" t="s">
        <v>286</v>
      </c>
      <c r="CE419" s="16" t="s">
        <v>287</v>
      </c>
      <c r="CF419" s="16" t="s">
        <v>288</v>
      </c>
      <c r="CG419" s="16" t="s">
        <v>289</v>
      </c>
      <c r="CH419" s="16" t="s">
        <v>290</v>
      </c>
      <c r="CI419" s="16" t="s">
        <v>291</v>
      </c>
      <c r="CJ419" s="16" t="s">
        <v>292</v>
      </c>
      <c r="CK419" s="16" t="s">
        <v>293</v>
      </c>
      <c r="CL419" s="16" t="s">
        <v>294</v>
      </c>
      <c r="CM419" s="15" t="s">
        <v>223</v>
      </c>
      <c r="CN419" s="16" t="s">
        <v>224</v>
      </c>
      <c r="CO419" s="16" t="s">
        <v>225</v>
      </c>
      <c r="CP419" s="16" t="s">
        <v>226</v>
      </c>
      <c r="CQ419" s="16" t="s">
        <v>227</v>
      </c>
      <c r="CR419" s="16" t="s">
        <v>228</v>
      </c>
      <c r="CS419" s="16" t="s">
        <v>229</v>
      </c>
      <c r="CT419" s="16" t="s">
        <v>230</v>
      </c>
      <c r="CU419" s="16" t="s">
        <v>231</v>
      </c>
      <c r="CV419" s="16" t="s">
        <v>232</v>
      </c>
      <c r="CW419" s="16" t="s">
        <v>233</v>
      </c>
      <c r="CX419" s="16" t="s">
        <v>234</v>
      </c>
      <c r="CY419" s="16" t="s">
        <v>235</v>
      </c>
      <c r="CZ419" s="16" t="s">
        <v>236</v>
      </c>
      <c r="DA419" s="16" t="s">
        <v>237</v>
      </c>
      <c r="DB419" s="16" t="s">
        <v>238</v>
      </c>
      <c r="DC419" s="16" t="s">
        <v>239</v>
      </c>
      <c r="DD419" s="16" t="s">
        <v>240</v>
      </c>
      <c r="DE419" s="16" t="s">
        <v>241</v>
      </c>
      <c r="DF419" s="16" t="s">
        <v>242</v>
      </c>
      <c r="DG419" s="16" t="s">
        <v>243</v>
      </c>
      <c r="DH419" s="16" t="s">
        <v>244</v>
      </c>
      <c r="DI419" s="16" t="s">
        <v>245</v>
      </c>
      <c r="DJ419" s="16" t="s">
        <v>246</v>
      </c>
      <c r="DK419" s="17" t="s">
        <v>247</v>
      </c>
      <c r="DL419" s="16" t="s">
        <v>248</v>
      </c>
      <c r="DM419" s="16" t="s">
        <v>249</v>
      </c>
      <c r="DN419" s="16" t="s">
        <v>250</v>
      </c>
      <c r="DO419" s="16" t="s">
        <v>251</v>
      </c>
      <c r="DP419" s="16" t="s">
        <v>252</v>
      </c>
      <c r="DQ419" s="16" t="s">
        <v>253</v>
      </c>
      <c r="DR419" s="16" t="s">
        <v>254</v>
      </c>
      <c r="DS419" s="16" t="s">
        <v>255</v>
      </c>
      <c r="DT419" s="16" t="s">
        <v>256</v>
      </c>
      <c r="DU419" s="16" t="s">
        <v>257</v>
      </c>
      <c r="DV419" s="16" t="s">
        <v>258</v>
      </c>
      <c r="DW419" s="16" t="s">
        <v>259</v>
      </c>
      <c r="DX419" s="16" t="s">
        <v>260</v>
      </c>
      <c r="DY419" s="16" t="s">
        <v>261</v>
      </c>
      <c r="DZ419" s="16" t="s">
        <v>262</v>
      </c>
      <c r="EA419" s="16" t="s">
        <v>263</v>
      </c>
      <c r="EB419" s="16" t="s">
        <v>264</v>
      </c>
      <c r="EC419" s="16" t="s">
        <v>265</v>
      </c>
      <c r="ED419" s="16" t="s">
        <v>266</v>
      </c>
      <c r="EE419" s="16" t="s">
        <v>267</v>
      </c>
      <c r="EF419" s="16" t="s">
        <v>268</v>
      </c>
      <c r="EG419" s="16" t="s">
        <v>269</v>
      </c>
      <c r="EH419" s="16" t="s">
        <v>270</v>
      </c>
      <c r="EI419" s="16" t="s">
        <v>271</v>
      </c>
      <c r="EJ419" s="16" t="s">
        <v>272</v>
      </c>
      <c r="EK419" s="16" t="s">
        <v>273</v>
      </c>
      <c r="EL419" s="16" t="s">
        <v>274</v>
      </c>
      <c r="EM419" s="16" t="s">
        <v>275</v>
      </c>
      <c r="EN419" s="16" t="s">
        <v>276</v>
      </c>
      <c r="EO419" s="16" t="s">
        <v>277</v>
      </c>
      <c r="EP419" s="16" t="s">
        <v>278</v>
      </c>
      <c r="EQ419" s="16" t="s">
        <v>279</v>
      </c>
      <c r="ER419" s="16" t="s">
        <v>280</v>
      </c>
      <c r="ES419" s="16" t="s">
        <v>281</v>
      </c>
      <c r="ET419" s="16" t="s">
        <v>282</v>
      </c>
      <c r="EU419" s="16" t="s">
        <v>283</v>
      </c>
      <c r="EV419" s="16" t="s">
        <v>284</v>
      </c>
      <c r="EW419" s="16" t="s">
        <v>285</v>
      </c>
      <c r="EX419" s="16" t="s">
        <v>286</v>
      </c>
      <c r="EY419" s="16" t="s">
        <v>287</v>
      </c>
      <c r="EZ419" s="16" t="s">
        <v>288</v>
      </c>
      <c r="FA419" s="16" t="s">
        <v>289</v>
      </c>
      <c r="FB419" s="16" t="s">
        <v>290</v>
      </c>
      <c r="FC419" s="16" t="s">
        <v>291</v>
      </c>
      <c r="FD419" s="16" t="s">
        <v>292</v>
      </c>
      <c r="FE419" s="16" t="s">
        <v>293</v>
      </c>
      <c r="FF419" s="16" t="s">
        <v>294</v>
      </c>
    </row>
    <row r="420" spans="1:162" ht="15.5" x14ac:dyDescent="0.35">
      <c r="A420" s="4" t="s">
        <v>18</v>
      </c>
      <c r="B420" s="23"/>
      <c r="C420" s="23"/>
      <c r="D420" s="23"/>
      <c r="E420" s="23"/>
      <c r="F420" s="23"/>
      <c r="G420" s="23"/>
      <c r="H420" s="23"/>
      <c r="I420" s="23"/>
      <c r="J420" s="4" t="s">
        <v>18</v>
      </c>
      <c r="K420" s="20">
        <f>K212/$B212</f>
        <v>1.0560672258343291E-2</v>
      </c>
      <c r="L420" s="20">
        <f t="shared" ref="L420:CE423" si="683">L212/$B212</f>
        <v>5.7101808497086876E-3</v>
      </c>
      <c r="M420" s="20">
        <f t="shared" si="683"/>
        <v>7.8680642290062455E-3</v>
      </c>
      <c r="N420" s="20">
        <f t="shared" si="683"/>
        <v>1.0458453752530303E-2</v>
      </c>
      <c r="O420" s="20">
        <f t="shared" si="683"/>
        <v>1.3450069954510868E-2</v>
      </c>
      <c r="P420" s="20"/>
      <c r="Q420" s="20">
        <f t="shared" si="683"/>
        <v>1.6779699183917106E-2</v>
      </c>
      <c r="R420" s="20">
        <f t="shared" si="683"/>
        <v>2.0355275812852805E-2</v>
      </c>
      <c r="S420" s="20"/>
      <c r="T420" s="20">
        <f t="shared" si="683"/>
        <v>2.4062078808227416E-2</v>
      </c>
      <c r="U420" s="20">
        <f t="shared" si="683"/>
        <v>2.7771174276233782E-2</v>
      </c>
      <c r="V420" s="20"/>
      <c r="W420" s="20">
        <f t="shared" si="683"/>
        <v>3.1348997515993571E-2</v>
      </c>
      <c r="X420" s="20">
        <f t="shared" si="683"/>
        <v>3.4666930240625865E-2</v>
      </c>
      <c r="Y420" s="20"/>
      <c r="Z420" s="20">
        <f t="shared" si="683"/>
        <v>3.7609863077512851E-2</v>
      </c>
      <c r="AA420" s="20">
        <f t="shared" si="683"/>
        <v>4.0082987168444772E-2</v>
      </c>
      <c r="AB420" s="20"/>
      <c r="AC420" s="20">
        <f t="shared" si="683"/>
        <v>4.2016369767393202E-2</v>
      </c>
      <c r="AD420" s="20">
        <f t="shared" si="683"/>
        <v>4.3367180116691835E-2</v>
      </c>
      <c r="AE420" s="20"/>
      <c r="AF420" s="20">
        <f t="shared" si="683"/>
        <v>4.4119700121225014E-2</v>
      </c>
      <c r="AG420" s="20">
        <f t="shared" si="683"/>
        <v>4.4283453252034095E-2</v>
      </c>
      <c r="AH420" s="20"/>
      <c r="AI420" s="20">
        <f t="shared" si="683"/>
        <v>4.3889905232786131E-2</v>
      </c>
      <c r="AJ420" s="20">
        <f t="shared" si="683"/>
        <v>4.2988235382832807E-2</v>
      </c>
      <c r="AK420" s="20"/>
      <c r="AL420" s="20">
        <f t="shared" si="683"/>
        <v>4.164066095821161E-2</v>
      </c>
      <c r="AM420" s="20">
        <f t="shared" si="683"/>
        <v>3.9917735851739189E-2</v>
      </c>
      <c r="AN420" s="20">
        <f t="shared" si="683"/>
        <v>3.7893957691407465E-2</v>
      </c>
      <c r="AO420" s="20">
        <f t="shared" si="683"/>
        <v>3.5643919877144881E-2</v>
      </c>
      <c r="AP420" s="20">
        <f t="shared" si="683"/>
        <v>3.3239150141555651E-2</v>
      </c>
      <c r="AQ420" s="20">
        <f t="shared" si="683"/>
        <v>3.0745693561501249E-2</v>
      </c>
      <c r="AR420" s="20">
        <f t="shared" si="683"/>
        <v>2.8222430546146149E-2</v>
      </c>
      <c r="AS420" s="20">
        <f t="shared" si="683"/>
        <v>2.5720070968366482E-2</v>
      </c>
      <c r="AT420" s="20">
        <f t="shared" si="683"/>
        <v>2.328073370554451E-2</v>
      </c>
      <c r="AU420" s="20">
        <f t="shared" si="683"/>
        <v>2.093800428107773E-2</v>
      </c>
      <c r="AV420" s="20">
        <f t="shared" si="683"/>
        <v>1.8717359096761199E-2</v>
      </c>
      <c r="AW420" s="20">
        <f t="shared" si="683"/>
        <v>1.6636849716878621E-2</v>
      </c>
      <c r="AX420" s="20">
        <f t="shared" si="683"/>
        <v>1.4707951760874471E-2</v>
      </c>
      <c r="AY420" s="20">
        <f t="shared" si="683"/>
        <v>1.293649753891879E-2</v>
      </c>
      <c r="AZ420" s="20">
        <f t="shared" si="683"/>
        <v>1.1323627502471734E-2</v>
      </c>
      <c r="BA420" s="20">
        <f t="shared" si="683"/>
        <v>9.8667113065267209E-3</v>
      </c>
      <c r="BB420" s="20">
        <f t="shared" si="683"/>
        <v>8.5602037269695286E-3</v>
      </c>
      <c r="BC420" s="20">
        <f t="shared" si="683"/>
        <v>7.3964132153213633E-3</v>
      </c>
      <c r="BD420" s="20">
        <f t="shared" si="683"/>
        <v>6.3661712183114005E-3</v>
      </c>
      <c r="BE420" s="20">
        <f t="shared" si="683"/>
        <v>5.4593985098329023E-3</v>
      </c>
      <c r="BF420" s="20">
        <f t="shared" si="683"/>
        <v>4.6655708185161515E-3</v>
      </c>
      <c r="BG420" s="20">
        <f t="shared" si="683"/>
        <v>3.9740902300940961E-3</v>
      </c>
      <c r="BH420" s="20">
        <f t="shared" si="683"/>
        <v>3.3745714947827077E-3</v>
      </c>
      <c r="BI420" s="20">
        <f t="shared" si="683"/>
        <v>2.8570537822261155E-3</v>
      </c>
      <c r="BJ420" s="20">
        <f t="shared" si="683"/>
        <v>2.4121488912089983E-3</v>
      </c>
      <c r="BK420" s="20">
        <f t="shared" si="683"/>
        <v>2.0311366981452528E-3</v>
      </c>
      <c r="BL420" s="20">
        <f t="shared" si="683"/>
        <v>1.7060179381929164E-3</v>
      </c>
      <c r="BM420" s="20">
        <f t="shared" si="683"/>
        <v>1.429533435101882E-3</v>
      </c>
      <c r="BN420" s="20">
        <f t="shared" si="683"/>
        <v>1.1951577704134575E-3</v>
      </c>
      <c r="BO420" s="20">
        <f t="shared" si="683"/>
        <v>9.9707421340700098E-4</v>
      </c>
      <c r="BP420" s="20">
        <f t="shared" si="683"/>
        <v>8.3013659375352777E-4</v>
      </c>
      <c r="BQ420" s="20">
        <f t="shared" si="683"/>
        <v>6.8982273758422252E-4</v>
      </c>
      <c r="BR420" s="20">
        <f t="shared" si="683"/>
        <v>5.7218313330309467E-4</v>
      </c>
      <c r="BS420" s="20">
        <f t="shared" si="683"/>
        <v>4.7378765971439751E-4</v>
      </c>
      <c r="BT420" s="20">
        <f t="shared" si="683"/>
        <v>3.9167249880567301E-4</v>
      </c>
      <c r="BU420" s="20">
        <f t="shared" si="683"/>
        <v>3.2328876439491339E-4</v>
      </c>
      <c r="BV420" s="20">
        <f t="shared" si="683"/>
        <v>2.6645389661839047E-4</v>
      </c>
      <c r="BW420" s="20">
        <f t="shared" si="683"/>
        <v>2.193064891308216E-4</v>
      </c>
      <c r="BX420" s="20">
        <f t="shared" si="683"/>
        <v>1.8026491798472932E-4</v>
      </c>
      <c r="BY420" s="20">
        <f t="shared" si="683"/>
        <v>1.4798991549136442E-4</v>
      </c>
      <c r="BZ420" s="20">
        <f t="shared" si="683"/>
        <v>1.2135106664479256E-4</v>
      </c>
      <c r="CA420" s="20">
        <f t="shared" si="683"/>
        <v>9.9397088650587939E-5</v>
      </c>
      <c r="CB420" s="20">
        <f t="shared" si="683"/>
        <v>8.1329675862940043E-5</v>
      </c>
      <c r="CC420" s="20">
        <f t="shared" si="683"/>
        <v>6.6480644382638232E-5</v>
      </c>
      <c r="CD420" s="20">
        <f t="shared" si="683"/>
        <v>5.4292085551743696E-5</v>
      </c>
      <c r="CE420" s="20">
        <f t="shared" si="683"/>
        <v>4.4299229605804236E-5</v>
      </c>
      <c r="CF420" s="20">
        <f t="shared" ref="CF420:EQ423" si="684">CF212/$B212</f>
        <v>3.6115725013163846E-5</v>
      </c>
      <c r="CG420" s="20">
        <f t="shared" si="684"/>
        <v>2.9421051709554998E-5</v>
      </c>
      <c r="CH420" s="20">
        <f t="shared" si="684"/>
        <v>2.3949804545342346E-5</v>
      </c>
      <c r="CI420" s="20">
        <f t="shared" si="684"/>
        <v>1.9482604516896096E-5</v>
      </c>
      <c r="CJ420" s="20">
        <f t="shared" si="684"/>
        <v>1.5838418070512894E-5</v>
      </c>
      <c r="CK420" s="20">
        <f t="shared" si="684"/>
        <v>1.2868087716388921E-5</v>
      </c>
      <c r="CL420" s="20">
        <f t="shared" si="684"/>
        <v>5.5080462427636867E-5</v>
      </c>
      <c r="CM420" s="20">
        <f t="shared" si="684"/>
        <v>2.5992388525763427E-3</v>
      </c>
      <c r="CN420" s="20">
        <f t="shared" si="684"/>
        <v>1.7160021886395882E-3</v>
      </c>
      <c r="CO420" s="20">
        <f t="shared" si="684"/>
        <v>2.5626789444349657E-3</v>
      </c>
      <c r="CP420" s="20">
        <f t="shared" si="684"/>
        <v>3.6827522726923948E-3</v>
      </c>
      <c r="CQ420" s="20">
        <f t="shared" si="684"/>
        <v>5.1084926731765519E-3</v>
      </c>
      <c r="CR420" s="20">
        <f t="shared" si="684"/>
        <v>6.8589666885024887E-3</v>
      </c>
      <c r="CS420" s="20">
        <f t="shared" si="684"/>
        <v>8.9362355075285685E-3</v>
      </c>
      <c r="CT420" s="20">
        <f t="shared" si="684"/>
        <v>1.1322960795845965E-2</v>
      </c>
      <c r="CU420" s="20">
        <f t="shared" si="684"/>
        <v>1.3981763329047985E-2</v>
      </c>
      <c r="CV420" s="20">
        <f t="shared" si="684"/>
        <v>1.6856435465901862E-2</v>
      </c>
      <c r="CW420" s="20">
        <f t="shared" si="684"/>
        <v>1.9874864300086295E-2</v>
      </c>
      <c r="CX420" s="20">
        <f t="shared" si="684"/>
        <v>2.2953318682547741E-2</v>
      </c>
      <c r="CY420" s="20">
        <f t="shared" si="684"/>
        <v>2.6001617127176649E-2</v>
      </c>
      <c r="CZ420" s="20">
        <f t="shared" si="684"/>
        <v>2.8928635940018682E-2</v>
      </c>
      <c r="DA420" s="20">
        <f t="shared" si="684"/>
        <v>3.1647634113774498E-2</v>
      </c>
      <c r="DB420" s="20">
        <f t="shared" si="684"/>
        <v>3.4080949045946357E-2</v>
      </c>
      <c r="DC420" s="20">
        <f t="shared" si="684"/>
        <v>3.61637343294266E-2</v>
      </c>
      <c r="DD420" s="20">
        <f t="shared" si="684"/>
        <v>3.7846545697887757E-2</v>
      </c>
      <c r="DE420" s="20">
        <f t="shared" si="684"/>
        <v>3.9096713971147223E-2</v>
      </c>
      <c r="DF420" s="20">
        <f t="shared" si="684"/>
        <v>3.9898559476850171E-2</v>
      </c>
      <c r="DG420" s="20">
        <f t="shared" si="684"/>
        <v>4.0252591484193634E-2</v>
      </c>
      <c r="DH420" s="20">
        <f t="shared" si="684"/>
        <v>4.0173894698562418E-2</v>
      </c>
      <c r="DI420" s="20">
        <f t="shared" si="684"/>
        <v>3.9689933415406997E-2</v>
      </c>
      <c r="DJ420" s="20">
        <f t="shared" si="684"/>
        <v>3.8838006366790356E-2</v>
      </c>
      <c r="DK420" s="20">
        <f t="shared" si="684"/>
        <v>3.7662567371173461E-2</v>
      </c>
      <c r="DL420" s="20">
        <f t="shared" si="684"/>
        <v>3.6212595071486664E-2</v>
      </c>
      <c r="DM420" s="20">
        <f t="shared" si="684"/>
        <v>3.4539155534591415E-2</v>
      </c>
      <c r="DN420" s="20">
        <f t="shared" si="684"/>
        <v>3.2693259639280825E-2</v>
      </c>
      <c r="DO420" s="20">
        <f t="shared" si="684"/>
        <v>3.0724077156839003E-2</v>
      </c>
      <c r="DP420" s="20">
        <f t="shared" si="684"/>
        <v>2.8677534097718449E-2</v>
      </c>
      <c r="DQ420" s="20">
        <f t="shared" si="684"/>
        <v>2.6595290924544823E-2</v>
      </c>
      <c r="DR420" s="20">
        <f t="shared" si="684"/>
        <v>2.4514077262913655E-2</v>
      </c>
      <c r="DS420" s="20">
        <f t="shared" si="684"/>
        <v>2.2465343644557993E-2</v>
      </c>
      <c r="DT420" s="20">
        <f t="shared" si="684"/>
        <v>2.0475181923335195E-2</v>
      </c>
      <c r="DU420" s="20">
        <f t="shared" si="684"/>
        <v>1.8564462327656295E-2</v>
      </c>
      <c r="DV420" s="20">
        <f t="shared" si="684"/>
        <v>1.6749135533440374E-2</v>
      </c>
      <c r="DW420" s="20">
        <f t="shared" si="684"/>
        <v>1.5040651541505135E-2</v>
      </c>
      <c r="DX420" s="20">
        <f t="shared" si="684"/>
        <v>1.3446452499365269E-2</v>
      </c>
      <c r="DY420" s="20">
        <f t="shared" si="684"/>
        <v>1.1970503046517591E-2</v>
      </c>
      <c r="DZ420" s="20">
        <f t="shared" si="684"/>
        <v>1.0613828584588592E-2</v>
      </c>
      <c r="EA420" s="20">
        <f t="shared" si="684"/>
        <v>9.3750385546204074E-3</v>
      </c>
      <c r="EB420" s="20">
        <f t="shared" si="684"/>
        <v>8.2508179798466141E-3</v>
      </c>
      <c r="EC420" s="20">
        <f t="shared" si="684"/>
        <v>7.2363759790116111E-3</v>
      </c>
      <c r="ED420" s="20">
        <f t="shared" si="684"/>
        <v>6.3258445605073321E-3</v>
      </c>
      <c r="EE420" s="20">
        <f t="shared" si="684"/>
        <v>5.5126247450554278E-3</v>
      </c>
      <c r="EF420" s="20">
        <f t="shared" si="684"/>
        <v>4.7896799694271408E-3</v>
      </c>
      <c r="EG420" s="20">
        <f t="shared" si="684"/>
        <v>4.1497788707396399E-3</v>
      </c>
      <c r="EH420" s="20">
        <f t="shared" si="684"/>
        <v>3.5856910381576452E-3</v>
      </c>
      <c r="EI420" s="20">
        <f t="shared" si="684"/>
        <v>3.090340253539825E-3</v>
      </c>
      <c r="EJ420" s="20">
        <f t="shared" si="684"/>
        <v>2.6569202318419416E-3</v>
      </c>
      <c r="EK420" s="20">
        <f t="shared" si="684"/>
        <v>2.2789780161593942E-3</v>
      </c>
      <c r="EL420" s="20">
        <f t="shared" si="684"/>
        <v>1.9504700706933777E-3</v>
      </c>
      <c r="EM420" s="20">
        <f t="shared" si="684"/>
        <v>1.6657958244420401E-3</v>
      </c>
      <c r="EN420" s="20">
        <f t="shared" si="684"/>
        <v>1.4198130125574471E-3</v>
      </c>
      <c r="EO420" s="20">
        <f t="shared" si="684"/>
        <v>1.2078386917767636E-3</v>
      </c>
      <c r="EP420" s="20">
        <f t="shared" si="684"/>
        <v>1.0256393101614192E-3</v>
      </c>
      <c r="EQ420" s="20">
        <f t="shared" si="684"/>
        <v>8.694127183657141E-4</v>
      </c>
      <c r="ER420" s="20">
        <f t="shared" ref="EH420:FF430" si="685">ER212/$B212</f>
        <v>7.3576453997947766E-4</v>
      </c>
      <c r="ES420" s="20">
        <f t="shared" si="685"/>
        <v>6.2168088529857002E-4</v>
      </c>
      <c r="ET420" s="20">
        <f t="shared" si="685"/>
        <v>5.2449900377071756E-4</v>
      </c>
      <c r="EU420" s="20">
        <f t="shared" si="685"/>
        <v>4.4187712866927686E-4</v>
      </c>
      <c r="EV420" s="20">
        <f t="shared" si="685"/>
        <v>3.7176447356879189E-4</v>
      </c>
      <c r="EW420" s="20">
        <f t="shared" si="685"/>
        <v>3.1237209195744686E-4</v>
      </c>
      <c r="EX420" s="20">
        <f t="shared" si="685"/>
        <v>2.6214510556454851E-4</v>
      </c>
      <c r="EY420" s="20">
        <f t="shared" si="685"/>
        <v>2.1973663948848809E-4</v>
      </c>
      <c r="EZ420" s="20">
        <f t="shared" si="685"/>
        <v>1.8398366852623305E-4</v>
      </c>
      <c r="FA420" s="20">
        <f t="shared" si="685"/>
        <v>1.5388487457179689E-4</v>
      </c>
      <c r="FB420" s="20">
        <f t="shared" si="685"/>
        <v>1.2858053520936608E-4</v>
      </c>
      <c r="FC420" s="20">
        <f t="shared" si="685"/>
        <v>1.0733440451204945E-4</v>
      </c>
      <c r="FD420" s="20">
        <f t="shared" si="685"/>
        <v>8.9517504900049616E-5</v>
      </c>
      <c r="FE420" s="20">
        <f t="shared" si="685"/>
        <v>7.4593720381099793E-5</v>
      </c>
      <c r="FF420" s="20">
        <f t="shared" si="685"/>
        <v>3.6456406902152233E-4</v>
      </c>
    </row>
    <row r="421" spans="1:162" ht="15.5" x14ac:dyDescent="0.35">
      <c r="A421" s="4" t="s">
        <v>19</v>
      </c>
      <c r="B421" s="23"/>
      <c r="C421" s="23"/>
      <c r="D421" s="23"/>
      <c r="E421" s="23"/>
      <c r="F421" s="23"/>
      <c r="G421" s="23"/>
      <c r="H421" s="23"/>
      <c r="I421" s="23"/>
      <c r="J421" s="4" t="s">
        <v>19</v>
      </c>
      <c r="K421" s="20">
        <f t="shared" ref="K421:AF436" si="686">K213/$B213</f>
        <v>1.2159478443842742E-2</v>
      </c>
      <c r="L421" s="20">
        <f t="shared" si="683"/>
        <v>6.3573686467861676E-3</v>
      </c>
      <c r="M421" s="20">
        <f t="shared" si="683"/>
        <v>8.658935560774024E-3</v>
      </c>
      <c r="N421" s="20">
        <f t="shared" si="683"/>
        <v>1.1386300184350988E-2</v>
      </c>
      <c r="O421" s="20">
        <f t="shared" si="683"/>
        <v>1.4497098365168978E-2</v>
      </c>
      <c r="P421" s="20"/>
      <c r="Q421" s="20">
        <f t="shared" si="683"/>
        <v>1.7917647415385957E-2</v>
      </c>
      <c r="R421" s="20">
        <f t="shared" si="683"/>
        <v>2.1547222185703541E-2</v>
      </c>
      <c r="S421" s="20"/>
      <c r="T421" s="20">
        <f t="shared" si="683"/>
        <v>2.5265186081852103E-2</v>
      </c>
      <c r="U421" s="20">
        <f t="shared" si="683"/>
        <v>2.8939991290710759E-2</v>
      </c>
      <c r="V421" s="20"/>
      <c r="W421" s="20">
        <f t="shared" si="683"/>
        <v>3.2438898760225043E-2</v>
      </c>
      <c r="X421" s="20">
        <f t="shared" si="683"/>
        <v>3.5637300493223334E-2</v>
      </c>
      <c r="Y421" s="20"/>
      <c r="Z421" s="20">
        <f t="shared" si="683"/>
        <v>3.8426714365163123E-2</v>
      </c>
      <c r="AA421" s="20">
        <f t="shared" si="683"/>
        <v>4.0720805890741341E-2</v>
      </c>
      <c r="AB421" s="20"/>
      <c r="AC421" s="20">
        <f t="shared" si="683"/>
        <v>4.2459110091604746E-2</v>
      </c>
      <c r="AD421" s="20">
        <f t="shared" si="683"/>
        <v>4.3608426860435763E-2</v>
      </c>
      <c r="AE421" s="20"/>
      <c r="AF421" s="20">
        <f t="shared" si="683"/>
        <v>4.4162107814444962E-2</v>
      </c>
      <c r="AG421" s="20">
        <f t="shared" si="683"/>
        <v>4.4137622085349548E-2</v>
      </c>
      <c r="AH421" s="20"/>
      <c r="AI421" s="20">
        <f t="shared" si="683"/>
        <v>4.3572879103022877E-2</v>
      </c>
      <c r="AJ421" s="20">
        <f t="shared" si="683"/>
        <v>4.2521806314300914E-2</v>
      </c>
      <c r="AK421" s="20"/>
      <c r="AL421" s="20">
        <f t="shared" si="683"/>
        <v>4.1049644206596507E-2</v>
      </c>
      <c r="AM421" s="20">
        <f t="shared" si="683"/>
        <v>3.9228348094647814E-2</v>
      </c>
      <c r="AN421" s="20">
        <f t="shared" si="683"/>
        <v>3.7132393491990268E-2</v>
      </c>
      <c r="AO421" s="20">
        <f t="shared" si="683"/>
        <v>3.4835184458064439E-2</v>
      </c>
      <c r="AP421" s="20">
        <f t="shared" si="683"/>
        <v>3.240617325483286E-2</v>
      </c>
      <c r="AQ421" s="20">
        <f t="shared" si="683"/>
        <v>2.9908722160836509E-2</v>
      </c>
      <c r="AR421" s="20">
        <f t="shared" si="683"/>
        <v>2.7398677993930032E-2</v>
      </c>
      <c r="AS421" s="20">
        <f t="shared" si="683"/>
        <v>2.4923587542610259E-2</v>
      </c>
      <c r="AT421" s="20">
        <f t="shared" si="683"/>
        <v>2.2522456425159487E-2</v>
      </c>
      <c r="AU421" s="20">
        <f t="shared" si="683"/>
        <v>2.0225942372710137E-2</v>
      </c>
      <c r="AV421" s="20">
        <f t="shared" si="683"/>
        <v>1.8056873481619329E-2</v>
      </c>
      <c r="AW421" s="20">
        <f t="shared" si="683"/>
        <v>1.6030989447232802E-2</v>
      </c>
      <c r="AX421" s="20">
        <f t="shared" si="683"/>
        <v>1.4157816287731717E-2</v>
      </c>
      <c r="AY421" s="20">
        <f t="shared" si="683"/>
        <v>1.244160016463991E-2</v>
      </c>
      <c r="AZ421" s="20">
        <f t="shared" si="683"/>
        <v>1.0882241713997098E-2</v>
      </c>
      <c r="BA421" s="20">
        <f t="shared" si="683"/>
        <v>9.4761874602055096E-3</v>
      </c>
      <c r="BB421" s="20">
        <f t="shared" si="683"/>
        <v>8.2172485120867167E-3</v>
      </c>
      <c r="BC421" s="20">
        <f t="shared" si="683"/>
        <v>7.0973283527352429E-3</v>
      </c>
      <c r="BD421" s="20">
        <f t="shared" si="683"/>
        <v>6.1070509518654781E-3</v>
      </c>
      <c r="BE421" s="20">
        <f t="shared" si="683"/>
        <v>5.2362876910473366E-3</v>
      </c>
      <c r="BF421" s="20">
        <f t="shared" si="683"/>
        <v>4.4745868807617439E-3</v>
      </c>
      <c r="BG421" s="20">
        <f t="shared" si="683"/>
        <v>3.8115132269324059E-3</v>
      </c>
      <c r="BH421" s="20">
        <f t="shared" si="683"/>
        <v>3.2369067706108368E-3</v>
      </c>
      <c r="BI421" s="20">
        <f t="shared" si="683"/>
        <v>2.7410718752832741E-3</v>
      </c>
      <c r="BJ421" s="20">
        <f t="shared" si="683"/>
        <v>2.3149070477829214E-3</v>
      </c>
      <c r="BK421" s="20">
        <f t="shared" si="683"/>
        <v>1.9499859929216214E-3</v>
      </c>
      <c r="BL421" s="20">
        <f t="shared" si="683"/>
        <v>1.6385995210376203E-3</v>
      </c>
      <c r="BM421" s="20">
        <f t="shared" si="683"/>
        <v>1.373766913801755E-3</v>
      </c>
      <c r="BN421" s="20">
        <f t="shared" si="683"/>
        <v>1.1492242313109191E-3</v>
      </c>
      <c r="BO421" s="20">
        <f t="shared" si="683"/>
        <v>9.59395903970095E-4</v>
      </c>
      <c r="BP421" s="20">
        <f t="shared" si="683"/>
        <v>7.9935485911220017E-4</v>
      </c>
      <c r="BQ421" s="20">
        <f t="shared" si="683"/>
        <v>6.6477542528808886E-4</v>
      </c>
      <c r="BR421" s="20">
        <f t="shared" si="683"/>
        <v>5.5188235955405673E-4</v>
      </c>
      <c r="BS421" s="20">
        <f t="shared" si="683"/>
        <v>4.5739856465387696E-4</v>
      </c>
      <c r="BT421" s="20">
        <f t="shared" si="683"/>
        <v>3.7849340406759252E-4</v>
      </c>
      <c r="BU421" s="20">
        <f t="shared" si="683"/>
        <v>3.1273297757328233E-4</v>
      </c>
      <c r="BV421" s="20">
        <f t="shared" si="683"/>
        <v>2.58033278374592E-4</v>
      </c>
      <c r="BW421" s="20">
        <f t="shared" si="683"/>
        <v>2.1261680315176612E-4</v>
      </c>
      <c r="BX421" s="20">
        <f t="shared" si="683"/>
        <v>1.7497291594192885E-4</v>
      </c>
      <c r="BY421" s="20">
        <f t="shared" si="683"/>
        <v>1.4382206313068302E-4</v>
      </c>
      <c r="BZ421" s="20">
        <f t="shared" si="683"/>
        <v>1.1808378838917832E-4</v>
      </c>
      <c r="CA421" s="20">
        <f t="shared" si="683"/>
        <v>9.6848392547088658E-5</v>
      </c>
      <c r="CB421" s="20">
        <f t="shared" si="683"/>
        <v>7.9352014946243443E-5</v>
      </c>
      <c r="CC421" s="20">
        <f t="shared" si="683"/>
        <v>6.495487178825865E-5</v>
      </c>
      <c r="CD421" s="20">
        <f t="shared" si="683"/>
        <v>5.3122366782565322E-5</v>
      </c>
      <c r="CE421" s="20">
        <f t="shared" si="683"/>
        <v>4.3408784510590159E-5</v>
      </c>
      <c r="CF421" s="20">
        <f t="shared" si="684"/>
        <v>3.5443282962566158E-5</v>
      </c>
      <c r="CG421" s="20">
        <f t="shared" si="684"/>
        <v>2.8917915185444624E-5</v>
      </c>
      <c r="CH421" s="20">
        <f t="shared" si="684"/>
        <v>2.3577428187149252E-5</v>
      </c>
      <c r="CI421" s="20">
        <f t="shared" si="684"/>
        <v>1.9210608121711381E-5</v>
      </c>
      <c r="CJ421" s="20">
        <f t="shared" si="684"/>
        <v>1.5642962806872163E-5</v>
      </c>
      <c r="CK421" s="20">
        <f t="shared" si="684"/>
        <v>1.273055469386275E-5</v>
      </c>
      <c r="CL421" s="20">
        <f t="shared" si="684"/>
        <v>5.5011996190845736E-5</v>
      </c>
      <c r="CM421" s="20">
        <f t="shared" si="684"/>
        <v>3.1049881713109029E-3</v>
      </c>
      <c r="CN421" s="20">
        <f t="shared" si="684"/>
        <v>1.9825337002668205E-3</v>
      </c>
      <c r="CO421" s="20">
        <f t="shared" si="684"/>
        <v>2.9225824450360054E-3</v>
      </c>
      <c r="CP421" s="20">
        <f t="shared" si="684"/>
        <v>4.1493741272289435E-3</v>
      </c>
      <c r="CQ421" s="20">
        <f t="shared" si="684"/>
        <v>5.6908928671760249E-3</v>
      </c>
      <c r="CR421" s="20">
        <f t="shared" si="684"/>
        <v>7.5602987880025521E-3</v>
      </c>
      <c r="CS421" s="20">
        <f t="shared" si="684"/>
        <v>9.7525913508922611E-3</v>
      </c>
      <c r="CT421" s="20">
        <f t="shared" si="684"/>
        <v>1.2242853418743267E-2</v>
      </c>
      <c r="CU421" s="20">
        <f t="shared" si="684"/>
        <v>1.4986330070220259E-2</v>
      </c>
      <c r="CV421" s="20">
        <f t="shared" si="684"/>
        <v>1.7920343293240326E-2</v>
      </c>
      <c r="CW421" s="20">
        <f t="shared" si="684"/>
        <v>2.0967809154460879E-2</v>
      </c>
      <c r="CX421" s="20">
        <f t="shared" si="684"/>
        <v>2.4041943757538098E-2</v>
      </c>
      <c r="CY421" s="20">
        <f t="shared" si="684"/>
        <v>2.7051638934137031E-2</v>
      </c>
      <c r="CZ421" s="20">
        <f t="shared" si="684"/>
        <v>2.9906962749210009E-2</v>
      </c>
      <c r="DA421" s="20">
        <f t="shared" si="684"/>
        <v>3.2524284600560255E-2</v>
      </c>
      <c r="DB421" s="20">
        <f t="shared" si="684"/>
        <v>3.4830621963518743E-2</v>
      </c>
      <c r="DC421" s="20">
        <f t="shared" si="684"/>
        <v>3.676693365186734E-2</v>
      </c>
      <c r="DD421" s="20">
        <f t="shared" si="684"/>
        <v>3.829022119450276E-2</v>
      </c>
      <c r="DE421" s="20">
        <f t="shared" si="684"/>
        <v>3.9374427481155827E-2</v>
      </c>
      <c r="DF421" s="20">
        <f t="shared" si="684"/>
        <v>4.0010227423996347E-2</v>
      </c>
      <c r="DG421" s="20">
        <f t="shared" si="684"/>
        <v>4.0203881961005272E-2</v>
      </c>
      <c r="DH421" s="20">
        <f t="shared" si="684"/>
        <v>3.9975372422056177E-2</v>
      </c>
      <c r="DI421" s="20">
        <f t="shared" si="684"/>
        <v>3.9356049268682747E-2</v>
      </c>
      <c r="DJ421" s="20">
        <f t="shared" si="684"/>
        <v>3.8386022361958205E-2</v>
      </c>
      <c r="DK421" s="20">
        <f t="shared" si="684"/>
        <v>3.7111495421769169E-2</v>
      </c>
      <c r="DL421" s="20">
        <f t="shared" si="684"/>
        <v>3.5582211675795006E-2</v>
      </c>
      <c r="DM421" s="20">
        <f t="shared" si="684"/>
        <v>3.3849136762884702E-2</v>
      </c>
      <c r="DN421" s="20">
        <f t="shared" si="684"/>
        <v>3.1962463612024483E-2</v>
      </c>
      <c r="DO421" s="20">
        <f t="shared" si="684"/>
        <v>2.9969985859991888E-2</v>
      </c>
      <c r="DP421" s="20">
        <f t="shared" si="684"/>
        <v>2.7915853724721492E-2</v>
      </c>
      <c r="DQ421" s="20">
        <f t="shared" si="684"/>
        <v>2.5839700312569658E-2</v>
      </c>
      <c r="DR421" s="20">
        <f t="shared" si="684"/>
        <v>2.3776107386944467E-2</v>
      </c>
      <c r="DS421" s="20">
        <f t="shared" si="684"/>
        <v>2.175436727340907E-2</v>
      </c>
      <c r="DT421" s="20">
        <f t="shared" si="684"/>
        <v>1.9798490998217066E-2</v>
      </c>
      <c r="DU421" s="20">
        <f t="shared" si="684"/>
        <v>1.7927410898201379E-2</v>
      </c>
      <c r="DV421" s="20">
        <f t="shared" si="684"/>
        <v>1.6155327675606901E-2</v>
      </c>
      <c r="DW421" s="20">
        <f t="shared" si="684"/>
        <v>1.4492156124414679E-2</v>
      </c>
      <c r="DX421" s="20">
        <f t="shared" si="684"/>
        <v>1.2944029569199378E-2</v>
      </c>
      <c r="DY421" s="20">
        <f t="shared" si="684"/>
        <v>1.1513829639788533E-2</v>
      </c>
      <c r="DZ421" s="20">
        <f t="shared" si="684"/>
        <v>1.0201714735787459E-2</v>
      </c>
      <c r="EA421" s="20">
        <f t="shared" si="684"/>
        <v>9.0056269641584086E-3</v>
      </c>
      <c r="EB421" s="20">
        <f t="shared" si="684"/>
        <v>7.9217631610454253E-3</v>
      </c>
      <c r="EC421" s="20">
        <f t="shared" si="684"/>
        <v>6.9450006628308802E-3</v>
      </c>
      <c r="ED421" s="20">
        <f t="shared" si="684"/>
        <v>6.0692726978784917E-3</v>
      </c>
      <c r="EE421" s="20">
        <f t="shared" si="684"/>
        <v>5.287891630604058E-3</v>
      </c>
      <c r="EF421" s="20">
        <f t="shared" si="684"/>
        <v>4.5938208559380689E-3</v>
      </c>
      <c r="EG421" s="20">
        <f t="shared" si="684"/>
        <v>3.9798979992462513E-3</v>
      </c>
      <c r="EH421" s="20">
        <f t="shared" si="685"/>
        <v>3.4390133255265414E-3</v>
      </c>
      <c r="EI421" s="20">
        <f t="shared" si="685"/>
        <v>2.9642480082608951E-3</v>
      </c>
      <c r="EJ421" s="20">
        <f t="shared" si="685"/>
        <v>2.5489772557863995E-3</v>
      </c>
      <c r="EK421" s="20">
        <f t="shared" si="685"/>
        <v>2.1869433359521517E-3</v>
      </c>
      <c r="EL421" s="20">
        <f t="shared" si="685"/>
        <v>1.8723033613240456E-3</v>
      </c>
      <c r="EM421" s="20">
        <f t="shared" si="685"/>
        <v>1.5996563674806064E-3</v>
      </c>
      <c r="EN421" s="20">
        <f t="shared" si="685"/>
        <v>1.3640537934465069E-3</v>
      </c>
      <c r="EO421" s="20">
        <f t="shared" si="685"/>
        <v>1.1609970012267379E-3</v>
      </c>
      <c r="EP421" s="20">
        <f t="shared" si="685"/>
        <v>9.8642498506862353E-4</v>
      </c>
      <c r="EQ421" s="20">
        <f t="shared" si="685"/>
        <v>8.3669494542726319E-4</v>
      </c>
      <c r="ER421" s="20">
        <f t="shared" si="685"/>
        <v>7.0855795470081695E-4</v>
      </c>
      <c r="ES421" s="20">
        <f t="shared" si="685"/>
        <v>5.9913153244528505E-4</v>
      </c>
      <c r="ET421" s="20">
        <f t="shared" si="685"/>
        <v>5.0587058279638608E-4</v>
      </c>
      <c r="EU421" s="20">
        <f t="shared" si="685"/>
        <v>4.265378283596632E-4</v>
      </c>
      <c r="EV421" s="20">
        <f t="shared" si="685"/>
        <v>3.5917460233525489E-4</v>
      </c>
      <c r="EW421" s="20">
        <f t="shared" si="685"/>
        <v>3.0207263175852095E-4</v>
      </c>
      <c r="EX421" s="20">
        <f t="shared" si="685"/>
        <v>2.5374725588589442E-4</v>
      </c>
      <c r="EY421" s="20">
        <f t="shared" si="685"/>
        <v>2.1291237081300099E-4</v>
      </c>
      <c r="EZ421" s="20">
        <f t="shared" si="685"/>
        <v>1.7845726987730792E-4</v>
      </c>
      <c r="FA421" s="20">
        <f t="shared" si="685"/>
        <v>1.4942545492935277E-4</v>
      </c>
      <c r="FB421" s="20">
        <f t="shared" si="685"/>
        <v>1.2499542188770807E-4</v>
      </c>
      <c r="FC421" s="20">
        <f t="shared" si="685"/>
        <v>1.0446337130354255E-4</v>
      </c>
      <c r="FD421" s="20">
        <f t="shared" si="685"/>
        <v>8.7227757437413622E-5</v>
      </c>
      <c r="FE421" s="20">
        <f t="shared" si="685"/>
        <v>7.2775564574412144E-5</v>
      </c>
      <c r="FF421" s="20">
        <f t="shared" si="685"/>
        <v>3.5859722160169749E-4</v>
      </c>
    </row>
    <row r="422" spans="1:162" ht="15.5" x14ac:dyDescent="0.35">
      <c r="A422" s="4" t="s">
        <v>20</v>
      </c>
      <c r="B422" s="23"/>
      <c r="C422" s="23"/>
      <c r="D422" s="23"/>
      <c r="E422" s="23"/>
      <c r="F422" s="23"/>
      <c r="G422" s="23"/>
      <c r="H422" s="23"/>
      <c r="I422" s="23"/>
      <c r="J422" s="4" t="s">
        <v>20</v>
      </c>
      <c r="K422" s="20">
        <f t="shared" si="686"/>
        <v>1.3482162979089518E-2</v>
      </c>
      <c r="L422" s="20">
        <f t="shared" si="683"/>
        <v>6.8733737358836495E-3</v>
      </c>
      <c r="M422" s="20">
        <f t="shared" si="683"/>
        <v>9.2822009616171271E-3</v>
      </c>
      <c r="N422" s="20">
        <f t="shared" si="683"/>
        <v>1.210936267092845E-2</v>
      </c>
      <c r="O422" s="20">
        <f t="shared" si="683"/>
        <v>1.5304197561127157E-2</v>
      </c>
      <c r="P422" s="20"/>
      <c r="Q422" s="20">
        <f t="shared" si="683"/>
        <v>1.8785474591608779E-2</v>
      </c>
      <c r="R422" s="20">
        <f t="shared" si="683"/>
        <v>2.244652115180365E-2</v>
      </c>
      <c r="S422" s="20"/>
      <c r="T422" s="20">
        <f t="shared" si="683"/>
        <v>2.6162976841810917E-2</v>
      </c>
      <c r="U422" s="20">
        <f t="shared" si="683"/>
        <v>2.9802115979401994E-2</v>
      </c>
      <c r="V422" s="20"/>
      <c r="W422" s="20">
        <f t="shared" si="683"/>
        <v>3.3232574727038555E-2</v>
      </c>
      <c r="X422" s="20">
        <f t="shared" si="683"/>
        <v>3.633340031383081E-2</v>
      </c>
      <c r="Y422" s="20"/>
      <c r="Z422" s="20">
        <f t="shared" si="683"/>
        <v>3.9001562341983681E-2</v>
      </c>
      <c r="AA422" s="20">
        <f t="shared" si="683"/>
        <v>4.1157367577598358E-2</v>
      </c>
      <c r="AB422" s="20"/>
      <c r="AC422" s="20">
        <f t="shared" si="683"/>
        <v>4.2747539002489177E-2</v>
      </c>
      <c r="AD422" s="20">
        <f t="shared" si="683"/>
        <v>4.3746008075696341E-2</v>
      </c>
      <c r="AE422" s="20"/>
      <c r="AF422" s="20">
        <f t="shared" si="683"/>
        <v>4.415269396248056E-2</v>
      </c>
      <c r="AG422" s="20">
        <f t="shared" si="683"/>
        <v>4.3990690342372525E-2</v>
      </c>
      <c r="AH422" s="20"/>
      <c r="AI422" s="20">
        <f t="shared" si="683"/>
        <v>4.3302349575541133E-2</v>
      </c>
      <c r="AJ422" s="20">
        <f t="shared" si="683"/>
        <v>4.2144756253376769E-2</v>
      </c>
      <c r="AK422" s="20"/>
      <c r="AL422" s="20">
        <f t="shared" si="683"/>
        <v>4.0585034060774954E-2</v>
      </c>
      <c r="AM422" s="20">
        <f t="shared" si="683"/>
        <v>3.8695849737790833E-2</v>
      </c>
      <c r="AN422" s="20">
        <f t="shared" si="683"/>
        <v>3.6551382761592865E-2</v>
      </c>
      <c r="AO422" s="20">
        <f t="shared" si="683"/>
        <v>3.4223933066268697E-2</v>
      </c>
      <c r="AP422" s="20">
        <f t="shared" si="683"/>
        <v>3.1781251656383569E-2</v>
      </c>
      <c r="AQ422" s="20">
        <f t="shared" si="683"/>
        <v>2.9284606423289339E-2</v>
      </c>
      <c r="AR422" s="20">
        <f t="shared" si="683"/>
        <v>2.6787540527643539E-2</v>
      </c>
      <c r="AS422" s="20">
        <f t="shared" si="683"/>
        <v>2.4335243440183896E-2</v>
      </c>
      <c r="AT422" s="20">
        <f t="shared" si="683"/>
        <v>2.1964433426878816E-2</v>
      </c>
      <c r="AU422" s="20">
        <f t="shared" si="683"/>
        <v>1.97036421945096E-2</v>
      </c>
      <c r="AV422" s="20">
        <f t="shared" si="683"/>
        <v>1.7573794445143176E-2</v>
      </c>
      <c r="AW422" s="20">
        <f t="shared" si="683"/>
        <v>1.5588984135772699E-2</v>
      </c>
      <c r="AX422" s="20">
        <f t="shared" si="683"/>
        <v>1.3757362551598653E-2</v>
      </c>
      <c r="AY422" s="20">
        <f t="shared" si="683"/>
        <v>1.2082068615926089E-2</v>
      </c>
      <c r="AZ422" s="20">
        <f t="shared" si="683"/>
        <v>1.0562147453421879E-2</v>
      </c>
      <c r="BA422" s="20">
        <f t="shared" si="683"/>
        <v>9.1934178903779751E-3</v>
      </c>
      <c r="BB422" s="20">
        <f t="shared" si="683"/>
        <v>7.9692625618404955E-3</v>
      </c>
      <c r="BC422" s="20">
        <f t="shared" si="683"/>
        <v>6.8813252141599621E-3</v>
      </c>
      <c r="BD422" s="20">
        <f t="shared" si="683"/>
        <v>5.9201085331903602E-3</v>
      </c>
      <c r="BE422" s="20">
        <f t="shared" si="683"/>
        <v>5.0754724776863611E-3</v>
      </c>
      <c r="BF422" s="20">
        <f t="shared" si="683"/>
        <v>4.3370378615588123E-3</v>
      </c>
      <c r="BG422" s="20">
        <f t="shared" si="683"/>
        <v>3.6945030804721446E-3</v>
      </c>
      <c r="BH422" s="20">
        <f t="shared" si="683"/>
        <v>3.1378837136643019E-3</v>
      </c>
      <c r="BI422" s="20">
        <f t="shared" si="683"/>
        <v>2.6576855401706507E-3</v>
      </c>
      <c r="BJ422" s="20">
        <f t="shared" si="683"/>
        <v>2.2450215537906937E-3</v>
      </c>
      <c r="BK422" s="20">
        <f t="shared" si="683"/>
        <v>1.8916830715418607E-3</v>
      </c>
      <c r="BL422" s="20">
        <f t="shared" si="683"/>
        <v>1.5901741948926018E-3</v>
      </c>
      <c r="BM422" s="20">
        <f t="shared" si="683"/>
        <v>1.3337178514946091E-3</v>
      </c>
      <c r="BN422" s="20">
        <f t="shared" si="683"/>
        <v>1.1162405311985202E-3</v>
      </c>
      <c r="BO422" s="20">
        <f t="shared" si="683"/>
        <v>9.3234171618428164E-4</v>
      </c>
      <c r="BP422" s="20">
        <f t="shared" si="683"/>
        <v>7.7725294725317084E-4</v>
      </c>
      <c r="BQ422" s="20">
        <f t="shared" si="683"/>
        <v>6.467905019018616E-4</v>
      </c>
      <c r="BR422" s="20">
        <f t="shared" si="683"/>
        <v>5.3730480380065337E-4</v>
      </c>
      <c r="BS422" s="20">
        <f t="shared" si="683"/>
        <v>4.4562894481370297E-4</v>
      </c>
      <c r="BT422" s="20">
        <f t="shared" si="683"/>
        <v>3.6902807846594943E-4</v>
      </c>
      <c r="BU422" s="20">
        <f t="shared" si="683"/>
        <v>3.0515093090577317E-4</v>
      </c>
      <c r="BV422" s="20">
        <f t="shared" si="683"/>
        <v>2.5198426176942235E-4</v>
      </c>
      <c r="BW422" s="20">
        <f t="shared" si="683"/>
        <v>2.0781078106557604E-4</v>
      </c>
      <c r="BX422" s="20">
        <f t="shared" si="683"/>
        <v>1.7117077688355573E-4</v>
      </c>
      <c r="BY422" s="20">
        <f t="shared" si="683"/>
        <v>1.4082752042599012E-4</v>
      </c>
      <c r="BZ422" s="20">
        <f t="shared" si="683"/>
        <v>1.1573637832784645E-4</v>
      </c>
      <c r="CA422" s="20">
        <f t="shared" si="683"/>
        <v>9.5017467481306461E-5</v>
      </c>
      <c r="CB422" s="20">
        <f t="shared" si="683"/>
        <v>7.7931625812155403E-5</v>
      </c>
      <c r="CC422" s="20">
        <f t="shared" si="683"/>
        <v>6.3859436213009602E-5</v>
      </c>
      <c r="CD422" s="20">
        <f t="shared" si="683"/>
        <v>5.2283023853072479E-5</v>
      </c>
      <c r="CE422" s="20">
        <f t="shared" si="683"/>
        <v>4.2770344249154491E-5</v>
      </c>
      <c r="CF422" s="20">
        <f t="shared" si="684"/>
        <v>3.4961686666501457E-5</v>
      </c>
      <c r="CG422" s="20">
        <f t="shared" si="684"/>
        <v>2.8558131380473917E-5</v>
      </c>
      <c r="CH422" s="20">
        <f t="shared" si="684"/>
        <v>2.331171754033079E-5</v>
      </c>
      <c r="CI422" s="20">
        <f t="shared" si="684"/>
        <v>1.9017098940143917E-5</v>
      </c>
      <c r="CJ422" s="20">
        <f t="shared" si="684"/>
        <v>1.5504486493789216E-5</v>
      </c>
      <c r="CK422" s="20">
        <f t="shared" si="684"/>
        <v>1.2633697635267005E-5</v>
      </c>
      <c r="CL422" s="20">
        <f t="shared" si="684"/>
        <v>5.4986423039915522E-5</v>
      </c>
      <c r="CM422" s="20">
        <f t="shared" si="684"/>
        <v>3.5373696188192262E-3</v>
      </c>
      <c r="CN422" s="20">
        <f t="shared" si="684"/>
        <v>2.2027220240273446E-3</v>
      </c>
      <c r="CO422" s="20">
        <f t="shared" si="684"/>
        <v>3.2162938609963908E-3</v>
      </c>
      <c r="CP422" s="20">
        <f t="shared" si="684"/>
        <v>4.5257774752465573E-3</v>
      </c>
      <c r="CQ422" s="20">
        <f t="shared" si="684"/>
        <v>6.155509656767413E-3</v>
      </c>
      <c r="CR422" s="20">
        <f t="shared" si="684"/>
        <v>8.1138779590750124E-3</v>
      </c>
      <c r="CS422" s="20">
        <f t="shared" si="684"/>
        <v>1.0390385364593123E-2</v>
      </c>
      <c r="CT422" s="20">
        <f t="shared" si="684"/>
        <v>1.2954405155443077E-2</v>
      </c>
      <c r="CU422" s="20">
        <f t="shared" si="684"/>
        <v>1.5755806752931749E-2</v>
      </c>
      <c r="CV422" s="20">
        <f t="shared" si="684"/>
        <v>1.8727379067474223E-2</v>
      </c>
      <c r="CW422" s="20">
        <f t="shared" si="684"/>
        <v>2.1788754852398562E-2</v>
      </c>
      <c r="CX422" s="20">
        <f t="shared" si="684"/>
        <v>2.4851379572973772E-2</v>
      </c>
      <c r="CY422" s="20">
        <f t="shared" si="684"/>
        <v>2.7823987086242646E-2</v>
      </c>
      <c r="CZ422" s="20">
        <f t="shared" si="684"/>
        <v>3.0618041875439539E-2</v>
      </c>
      <c r="DA422" s="20">
        <f t="shared" si="684"/>
        <v>3.3152671191712696E-2</v>
      </c>
      <c r="DB422" s="20">
        <f t="shared" si="684"/>
        <v>3.5358720211216027E-2</v>
      </c>
      <c r="DC422" s="20">
        <f t="shared" si="684"/>
        <v>3.7181696682923759E-2</v>
      </c>
      <c r="DD422" s="20">
        <f t="shared" si="684"/>
        <v>3.8583507579405818E-2</v>
      </c>
      <c r="DE422" s="20">
        <f t="shared" si="684"/>
        <v>3.9543012357796892E-2</v>
      </c>
      <c r="DF422" s="20">
        <f t="shared" si="684"/>
        <v>4.0055514601836102E-2</v>
      </c>
      <c r="DG422" s="20">
        <f t="shared" si="684"/>
        <v>4.0131380746756429E-2</v>
      </c>
      <c r="DH422" s="20">
        <f t="shared" si="684"/>
        <v>3.9794010876842097E-2</v>
      </c>
      <c r="DI422" s="20">
        <f t="shared" si="684"/>
        <v>3.9077395449242436E-2</v>
      </c>
      <c r="DJ422" s="20">
        <f t="shared" si="684"/>
        <v>3.8023478692568391E-2</v>
      </c>
      <c r="DK422" s="20">
        <f t="shared" si="684"/>
        <v>3.6679520771322638E-2</v>
      </c>
      <c r="DL422" s="20">
        <f t="shared" si="684"/>
        <v>3.5095612960193812E-2</v>
      </c>
      <c r="DM422" s="20">
        <f t="shared" si="684"/>
        <v>3.3322458644078568E-2</v>
      </c>
      <c r="DN422" s="20">
        <f t="shared" si="684"/>
        <v>3.1409492410183537E-2</v>
      </c>
      <c r="DO422" s="20">
        <f t="shared" si="684"/>
        <v>2.9403373000519983E-2</v>
      </c>
      <c r="DP422" s="20">
        <f t="shared" si="684"/>
        <v>2.734685538302406E-2</v>
      </c>
      <c r="DQ422" s="20">
        <f t="shared" si="684"/>
        <v>2.5278023548469641E-2</v>
      </c>
      <c r="DR422" s="20">
        <f t="shared" si="684"/>
        <v>2.3229848885539802E-2</v>
      </c>
      <c r="DS422" s="20">
        <f t="shared" si="684"/>
        <v>2.1230028575492832E-2</v>
      </c>
      <c r="DT422" s="20">
        <f t="shared" si="684"/>
        <v>1.9301053466146412E-2</v>
      </c>
      <c r="DU422" s="20">
        <f t="shared" si="684"/>
        <v>1.7460454245134538E-2</v>
      </c>
      <c r="DV422" s="20">
        <f t="shared" si="684"/>
        <v>1.5721177320897062E-2</v>
      </c>
      <c r="DW422" s="20">
        <f t="shared" si="684"/>
        <v>1.4092046598178974E-2</v>
      </c>
      <c r="DX422" s="20">
        <f t="shared" si="684"/>
        <v>1.2578273401686935E-2</v>
      </c>
      <c r="DY422" s="20">
        <f t="shared" si="684"/>
        <v>1.118198342339638E-2</v>
      </c>
      <c r="DZ422" s="20">
        <f t="shared" si="684"/>
        <v>9.9027361853686324E-3</v>
      </c>
      <c r="EA422" s="20">
        <f t="shared" si="684"/>
        <v>8.7380187233305762E-3</v>
      </c>
      <c r="EB422" s="20">
        <f t="shared" si="684"/>
        <v>7.6837007514423128E-3</v>
      </c>
      <c r="EC422" s="20">
        <f t="shared" si="684"/>
        <v>6.7344433274147963E-3</v>
      </c>
      <c r="ED422" s="20">
        <f t="shared" si="684"/>
        <v>5.8840569520176586E-3</v>
      </c>
      <c r="EE422" s="20">
        <f t="shared" si="684"/>
        <v>5.1258081266529754E-3</v>
      </c>
      <c r="EF422" s="20">
        <f t="shared" si="684"/>
        <v>4.4526757201969192E-3</v>
      </c>
      <c r="EG422" s="20">
        <f t="shared" si="684"/>
        <v>3.8575601513315405E-3</v>
      </c>
      <c r="EH422" s="20">
        <f t="shared" si="685"/>
        <v>3.3334494773941126E-3</v>
      </c>
      <c r="EI422" s="20">
        <f t="shared" si="685"/>
        <v>2.8735470997620638E-3</v>
      </c>
      <c r="EJ422" s="20">
        <f t="shared" si="685"/>
        <v>2.4713660486056499E-3</v>
      </c>
      <c r="EK422" s="20">
        <f t="shared" si="685"/>
        <v>2.1207947865478083E-3</v>
      </c>
      <c r="EL422" s="20">
        <f t="shared" si="685"/>
        <v>1.8161392497049178E-3</v>
      </c>
      <c r="EM422" s="20">
        <f t="shared" si="685"/>
        <v>1.552145491263146E-3</v>
      </c>
      <c r="EN422" s="20">
        <f t="shared" si="685"/>
        <v>1.324006860187521E-3</v>
      </c>
      <c r="EO422" s="20">
        <f t="shared" si="685"/>
        <v>1.1273591772315017E-3</v>
      </c>
      <c r="EP422" s="20">
        <f t="shared" si="685"/>
        <v>9.5826689317668468E-4</v>
      </c>
      <c r="EQ422" s="20">
        <f t="shared" si="685"/>
        <v>8.1320275245788654E-4</v>
      </c>
      <c r="ER422" s="20">
        <f t="shared" si="685"/>
        <v>6.890230539736697E-4</v>
      </c>
      <c r="ES422" s="20">
        <f t="shared" si="685"/>
        <v>5.8294020918159273E-4</v>
      </c>
      <c r="ET422" s="20">
        <f t="shared" si="685"/>
        <v>4.9249395016437436E-4</v>
      </c>
      <c r="EU422" s="20">
        <f t="shared" si="685"/>
        <v>4.1552223861474058E-4</v>
      </c>
      <c r="EV422" s="20">
        <f t="shared" si="685"/>
        <v>3.5013266954131428E-4</v>
      </c>
      <c r="EW422" s="20">
        <f t="shared" si="685"/>
        <v>2.9467494830603957E-4</v>
      </c>
      <c r="EX422" s="20">
        <f t="shared" si="685"/>
        <v>2.4771484269781041E-4</v>
      </c>
      <c r="EY422" s="20">
        <f t="shared" si="685"/>
        <v>2.0800986897395737E-4</v>
      </c>
      <c r="EZ422" s="20">
        <f t="shared" si="685"/>
        <v>1.744868577819858E-4</v>
      </c>
      <c r="FA422" s="20">
        <f t="shared" si="685"/>
        <v>1.4622145836884481E-4</v>
      </c>
      <c r="FB422" s="20">
        <f t="shared" si="685"/>
        <v>1.2241957343162024E-4</v>
      </c>
      <c r="FC422" s="20">
        <f t="shared" si="685"/>
        <v>1.0240066868205666E-4</v>
      </c>
      <c r="FD422" s="20">
        <f t="shared" si="685"/>
        <v>8.5582867377032024E-5</v>
      </c>
      <c r="FE422" s="20">
        <f t="shared" si="685"/>
        <v>7.1469717837446822E-5</v>
      </c>
      <c r="FF422" s="20">
        <f t="shared" si="685"/>
        <v>3.5434795398636698E-4</v>
      </c>
    </row>
    <row r="423" spans="1:162" ht="15.5" x14ac:dyDescent="0.35">
      <c r="A423" s="4" t="s">
        <v>21</v>
      </c>
      <c r="B423" s="23"/>
      <c r="C423" s="23"/>
      <c r="D423" s="23"/>
      <c r="E423" s="23"/>
      <c r="F423" s="23"/>
      <c r="G423" s="23"/>
      <c r="H423" s="23"/>
      <c r="I423" s="23"/>
      <c r="J423" s="4" t="s">
        <v>21</v>
      </c>
      <c r="K423" s="20">
        <f t="shared" si="686"/>
        <v>1.3947819233753513E-2</v>
      </c>
      <c r="L423" s="20">
        <f t="shared" si="683"/>
        <v>7.0512297099487101E-3</v>
      </c>
      <c r="M423" s="20">
        <f t="shared" si="683"/>
        <v>9.4956162298437119E-3</v>
      </c>
      <c r="N423" s="20">
        <f t="shared" si="683"/>
        <v>1.2355380991587209E-2</v>
      </c>
      <c r="O423" s="20">
        <f t="shared" si="683"/>
        <v>1.5577112754493673E-2</v>
      </c>
      <c r="P423" s="20"/>
      <c r="Q423" s="20">
        <f t="shared" si="683"/>
        <v>1.9077133882033907E-2</v>
      </c>
      <c r="R423" s="20">
        <f t="shared" si="683"/>
        <v>2.2746902441143076E-2</v>
      </c>
      <c r="S423" s="20"/>
      <c r="T423" s="20">
        <f t="shared" si="683"/>
        <v>2.6460957515344621E-2</v>
      </c>
      <c r="U423" s="20">
        <f t="shared" si="683"/>
        <v>3.0086330472939932E-2</v>
      </c>
      <c r="V423" s="20"/>
      <c r="W423" s="20">
        <f t="shared" si="683"/>
        <v>3.3492256497668849E-2</v>
      </c>
      <c r="X423" s="20">
        <f t="shared" si="683"/>
        <v>3.6559118112445582E-2</v>
      </c>
      <c r="Y423" s="20"/>
      <c r="Z423" s="20">
        <f t="shared" si="683"/>
        <v>3.918578553935851E-2</v>
      </c>
      <c r="AA423" s="20">
        <f t="shared" si="683"/>
        <v>4.1294824800034879E-2</v>
      </c>
      <c r="AB423" s="20"/>
      <c r="AC423" s="20">
        <f t="shared" si="683"/>
        <v>4.2835363134054449E-2</v>
      </c>
      <c r="AD423" s="20">
        <f t="shared" si="683"/>
        <v>4.3783684827525871E-2</v>
      </c>
      <c r="AE423" s="20"/>
      <c r="AF423" s="20">
        <f t="shared" si="683"/>
        <v>4.4141848441800635E-2</v>
      </c>
      <c r="AG423" s="20">
        <f t="shared" si="683"/>
        <v>4.3934755720830276E-2</v>
      </c>
      <c r="AH423" s="20"/>
      <c r="AI423" s="20">
        <f t="shared" si="683"/>
        <v>4.32061646522569E-2</v>
      </c>
      <c r="AJ423" s="20">
        <f t="shared" si="683"/>
        <v>4.2014135821879288E-2</v>
      </c>
      <c r="AK423" s="20"/>
      <c r="AL423" s="20">
        <f t="shared" si="683"/>
        <v>4.0426349265443751E-2</v>
      </c>
      <c r="AM423" s="20">
        <f t="shared" si="683"/>
        <v>3.8515646790840859E-2</v>
      </c>
      <c r="AN423" s="20">
        <f t="shared" si="683"/>
        <v>3.6356058994227003E-2</v>
      </c>
      <c r="AO423" s="20">
        <f t="shared" si="683"/>
        <v>3.4019480451406459E-2</v>
      </c>
      <c r="AP423" s="20">
        <f t="shared" si="683"/>
        <v>3.1573070412185156E-2</v>
      </c>
      <c r="AQ423" s="20">
        <f t="shared" si="683"/>
        <v>2.9077385468598286E-2</v>
      </c>
      <c r="AR423" s="20">
        <f t="shared" si="683"/>
        <v>2.6585197499512603E-2</v>
      </c>
      <c r="AS423" s="20">
        <f t="shared" si="683"/>
        <v>2.4140914575854655E-2</v>
      </c>
      <c r="AT423" s="20">
        <f t="shared" si="683"/>
        <v>2.1780502604785035E-2</v>
      </c>
      <c r="AU423" s="20">
        <f t="shared" si="683"/>
        <v>1.9531798507972598E-2</v>
      </c>
      <c r="AV423" s="20">
        <f t="shared" si="683"/>
        <v>1.7415108528122003E-2</v>
      </c>
      <c r="AW423" s="20">
        <f t="shared" si="683"/>
        <v>1.5443994780051762E-2</v>
      </c>
      <c r="AX423" s="20">
        <f t="shared" si="683"/>
        <v>1.362616670503014E-2</v>
      </c>
      <c r="AY423" s="20">
        <f t="shared" si="683"/>
        <v>1.196440944363153E-2</v>
      </c>
      <c r="AZ423" s="20">
        <f t="shared" si="683"/>
        <v>1.0457496645427611E-2</v>
      </c>
      <c r="BA423" s="20">
        <f t="shared" si="683"/>
        <v>9.1010497264571999E-3</v>
      </c>
      <c r="BB423" s="20">
        <f t="shared" si="683"/>
        <v>7.8883183542273194E-3</v>
      </c>
      <c r="BC423" s="20">
        <f t="shared" si="683"/>
        <v>6.8108676288672898E-3</v>
      </c>
      <c r="BD423" s="20">
        <f t="shared" si="683"/>
        <v>5.8591659500757398E-3</v>
      </c>
      <c r="BE423" s="20">
        <f t="shared" si="683"/>
        <v>5.0230740108865302E-3</v>
      </c>
      <c r="BF423" s="20">
        <f t="shared" si="683"/>
        <v>4.2922399554234936E-3</v>
      </c>
      <c r="BG423" s="20">
        <f t="shared" si="683"/>
        <v>3.6564087540265078E-3</v>
      </c>
      <c r="BH423" s="20">
        <f t="shared" si="683"/>
        <v>3.1056555803939952E-3</v>
      </c>
      <c r="BI423" s="20">
        <f t="shared" si="683"/>
        <v>2.6305537080325569E-3</v>
      </c>
      <c r="BJ423" s="20">
        <f t="shared" si="683"/>
        <v>2.2222874372193058E-3</v>
      </c>
      <c r="BK423" s="20">
        <f t="shared" si="683"/>
        <v>1.8727200427404169E-3</v>
      </c>
      <c r="BL423" s="20">
        <f t="shared" si="683"/>
        <v>1.5744258814143206E-3</v>
      </c>
      <c r="BM423" s="20">
        <f t="shared" si="683"/>
        <v>1.320694762532715E-3</v>
      </c>
      <c r="BN423" s="20">
        <f t="shared" si="683"/>
        <v>1.1055155742304423E-3</v>
      </c>
      <c r="BO423" s="20">
        <f t="shared" si="683"/>
        <v>9.235450538991331E-4</v>
      </c>
      <c r="BP423" s="20">
        <f t="shared" si="683"/>
        <v>7.7006654508782191E-4</v>
      </c>
      <c r="BQ423" s="20">
        <f t="shared" si="683"/>
        <v>6.4094263038871901E-4</v>
      </c>
      <c r="BR423" s="20">
        <f t="shared" si="683"/>
        <v>5.3256468746254448E-4</v>
      </c>
      <c r="BS423" s="20">
        <f t="shared" si="683"/>
        <v>4.4180168989327312E-4</v>
      </c>
      <c r="BT423" s="20">
        <f t="shared" si="683"/>
        <v>3.6594996421102088E-4</v>
      </c>
      <c r="BU423" s="20">
        <f t="shared" si="683"/>
        <v>3.0268511205211457E-4</v>
      </c>
      <c r="BV423" s="20">
        <f t="shared" si="683"/>
        <v>2.5001690175896485E-4</v>
      </c>
      <c r="BW423" s="20">
        <f t="shared" si="683"/>
        <v>2.062476149357062E-4</v>
      </c>
      <c r="BX423" s="20">
        <f t="shared" si="683"/>
        <v>1.699340882902467E-4</v>
      </c>
      <c r="BY423" s="20">
        <f t="shared" si="683"/>
        <v>1.3985350765310933E-4</v>
      </c>
      <c r="BZ423" s="20">
        <f t="shared" si="683"/>
        <v>1.1497287833484025E-4</v>
      </c>
      <c r="CA423" s="20">
        <f t="shared" si="683"/>
        <v>9.4422004102590051E-5</v>
      </c>
      <c r="CB423" s="20">
        <f t="shared" si="683"/>
        <v>7.7469747414182777E-5</v>
      </c>
      <c r="CC423" s="20">
        <f t="shared" si="683"/>
        <v>6.3503308796564184E-5</v>
      </c>
      <c r="CD423" s="20">
        <f t="shared" si="683"/>
        <v>5.2010247290512617E-5</v>
      </c>
      <c r="CE423" s="20">
        <f t="shared" ref="CE423:EG432" si="687">CE215/$B215</f>
        <v>4.2562961682368616E-5</v>
      </c>
      <c r="CF423" s="20">
        <f t="shared" si="687"/>
        <v>3.4805359774403577E-5</v>
      </c>
      <c r="CG423" s="20">
        <f t="shared" si="687"/>
        <v>2.8441457051275876E-5</v>
      </c>
      <c r="CH423" s="20">
        <f t="shared" si="687"/>
        <v>2.3225664294024284E-5</v>
      </c>
      <c r="CI423" s="20">
        <f t="shared" si="687"/>
        <v>1.8954544149574204E-5</v>
      </c>
      <c r="CJ423" s="20">
        <f t="shared" si="687"/>
        <v>1.5459837976905533E-5</v>
      </c>
      <c r="CK423" s="20">
        <f t="shared" si="687"/>
        <v>1.2602585495624652E-5</v>
      </c>
      <c r="CL423" s="20">
        <f t="shared" si="687"/>
        <v>5.4982789443602798E-5</v>
      </c>
      <c r="CM423" s="20">
        <f t="shared" si="687"/>
        <v>3.6924239708036729E-3</v>
      </c>
      <c r="CN423" s="20">
        <f t="shared" si="687"/>
        <v>2.2801523927186299E-3</v>
      </c>
      <c r="CO423" s="20">
        <f t="shared" si="687"/>
        <v>3.3188695323722959E-3</v>
      </c>
      <c r="CP423" s="20">
        <f t="shared" si="687"/>
        <v>4.6563733378589146E-3</v>
      </c>
      <c r="CQ423" s="20">
        <f t="shared" si="687"/>
        <v>6.3157051240909949E-3</v>
      </c>
      <c r="CR423" s="20">
        <f t="shared" si="687"/>
        <v>8.303601883277497E-3</v>
      </c>
      <c r="CS423" s="20">
        <f t="shared" si="687"/>
        <v>1.0607703993794706E-2</v>
      </c>
      <c r="CT423" s="20">
        <f t="shared" si="687"/>
        <v>1.3195485341431621E-2</v>
      </c>
      <c r="CU423" s="20">
        <f t="shared" si="687"/>
        <v>1.6015061561684946E-2</v>
      </c>
      <c r="CV423" s="20">
        <f t="shared" si="687"/>
        <v>1.8997778382855449E-2</v>
      </c>
      <c r="CW423" s="20">
        <f t="shared" si="687"/>
        <v>2.2062263581352534E-2</v>
      </c>
      <c r="CX423" s="20">
        <f t="shared" si="687"/>
        <v>2.5119473292924244E-2</v>
      </c>
      <c r="CY423" s="20">
        <f t="shared" si="687"/>
        <v>2.8078190371612938E-2</v>
      </c>
      <c r="CZ423" s="20">
        <f t="shared" si="687"/>
        <v>3.0850437531081715E-2</v>
      </c>
      <c r="DA423" s="20">
        <f t="shared" si="687"/>
        <v>3.3356337543343328E-2</v>
      </c>
      <c r="DB423" s="20">
        <f t="shared" si="687"/>
        <v>3.5528066225039179E-2</v>
      </c>
      <c r="DC423" s="20">
        <f t="shared" si="687"/>
        <v>3.7312678702390467E-2</v>
      </c>
      <c r="DD423" s="20">
        <f t="shared" si="687"/>
        <v>3.8673724873594106E-2</v>
      </c>
      <c r="DE423" s="20">
        <f t="shared" si="687"/>
        <v>3.9591689999380342E-2</v>
      </c>
      <c r="DF423" s="20">
        <f t="shared" si="687"/>
        <v>4.0063390567551149E-2</v>
      </c>
      <c r="DG423" s="20">
        <f t="shared" si="687"/>
        <v>4.0100519266009105E-2</v>
      </c>
      <c r="DH423" s="20">
        <f t="shared" si="687"/>
        <v>3.9727566111569801E-2</v>
      </c>
      <c r="DI423" s="20">
        <f t="shared" si="687"/>
        <v>3.8979349052902679E-2</v>
      </c>
      <c r="DJ423" s="20">
        <f t="shared" si="687"/>
        <v>3.7898372319942419E-2</v>
      </c>
      <c r="DK423" s="20">
        <f t="shared" si="687"/>
        <v>3.653220088911191E-2</v>
      </c>
      <c r="DL423" s="20">
        <f t="shared" si="687"/>
        <v>3.4931000986534455E-2</v>
      </c>
      <c r="DM423" s="20">
        <f t="shared" si="687"/>
        <v>3.3145355059452375E-2</v>
      </c>
      <c r="DN423" s="20">
        <f t="shared" si="687"/>
        <v>3.1224419432294259E-2</v>
      </c>
      <c r="DO423" s="20">
        <f t="shared" si="687"/>
        <v>2.9214456961150544E-2</v>
      </c>
      <c r="DP423" s="20">
        <f t="shared" si="687"/>
        <v>2.7157747219332506E-2</v>
      </c>
      <c r="DQ423" s="20">
        <f t="shared" si="687"/>
        <v>2.5091853855747193E-2</v>
      </c>
      <c r="DR423" s="20">
        <f t="shared" si="687"/>
        <v>2.3049212729072344E-2</v>
      </c>
      <c r="DS423" s="20">
        <f t="shared" si="687"/>
        <v>2.1056994633099398E-2</v>
      </c>
      <c r="DT423" s="20">
        <f t="shared" si="687"/>
        <v>1.9137191951875465E-2</v>
      </c>
      <c r="DU423" s="20">
        <f t="shared" si="687"/>
        <v>1.7306878322960739E-2</v>
      </c>
      <c r="DV423" s="20">
        <f t="shared" si="687"/>
        <v>1.5578593235448523E-2</v>
      </c>
      <c r="DW423" s="20">
        <f t="shared" si="687"/>
        <v>1.3960808422281312E-2</v>
      </c>
      <c r="DX423" s="20">
        <f t="shared" si="687"/>
        <v>1.2458439041280189E-2</v>
      </c>
      <c r="DY423" s="20">
        <f t="shared" si="687"/>
        <v>1.1073369262704302E-2</v>
      </c>
      <c r="DZ423" s="20">
        <f t="shared" si="687"/>
        <v>9.8049684516967606E-3</v>
      </c>
      <c r="EA423" s="20">
        <f t="shared" si="687"/>
        <v>8.6505802712057989E-3</v>
      </c>
      <c r="EB423" s="20">
        <f t="shared" si="687"/>
        <v>7.6059724935806372E-3</v>
      </c>
      <c r="EC423" s="20">
        <f t="shared" si="687"/>
        <v>6.6657399697985786E-3</v>
      </c>
      <c r="ED423" s="20">
        <f t="shared" si="687"/>
        <v>5.8236570246535946E-3</v>
      </c>
      <c r="EE423" s="20">
        <f t="shared" si="687"/>
        <v>5.0729785481714584E-3</v>
      </c>
      <c r="EF423" s="20">
        <f t="shared" si="687"/>
        <v>4.4066913042811739E-3</v>
      </c>
      <c r="EG423" s="20">
        <f t="shared" si="684"/>
        <v>3.8177185683749837E-3</v>
      </c>
      <c r="EH423" s="20">
        <f t="shared" si="684"/>
        <v>3.2990822383059948E-3</v>
      </c>
      <c r="EI423" s="20">
        <f t="shared" si="684"/>
        <v>2.8440271423143537E-3</v>
      </c>
      <c r="EJ423" s="20">
        <f t="shared" si="684"/>
        <v>2.4461124907294574E-3</v>
      </c>
      <c r="EK423" s="20">
        <f t="shared" si="684"/>
        <v>2.0992753746605919E-3</v>
      </c>
      <c r="EL423" s="20">
        <f t="shared" si="684"/>
        <v>1.7978709809957083E-3</v>
      </c>
      <c r="EM423" s="20">
        <f t="shared" si="684"/>
        <v>1.5366938328518209E-3</v>
      </c>
      <c r="EN423" s="20">
        <f t="shared" si="684"/>
        <v>1.3109839297584802E-3</v>
      </c>
      <c r="EO423" s="20">
        <f t="shared" si="684"/>
        <v>1.1164211924703515E-3</v>
      </c>
      <c r="EP423" s="20">
        <f t="shared" si="684"/>
        <v>9.491111433653775E-4</v>
      </c>
      <c r="EQ423" s="20">
        <f t="shared" si="684"/>
        <v>8.0556429637834714E-4</v>
      </c>
      <c r="ER423" s="20">
        <f t="shared" si="685"/>
        <v>6.8267130460208936E-4</v>
      </c>
      <c r="ES423" s="20">
        <f t="shared" si="685"/>
        <v>5.7767552781273768E-4</v>
      </c>
      <c r="ET423" s="20">
        <f t="shared" si="685"/>
        <v>4.8814434052191213E-4</v>
      </c>
      <c r="EU423" s="20">
        <f t="shared" si="685"/>
        <v>4.1194020485502136E-4</v>
      </c>
      <c r="EV423" s="20">
        <f t="shared" si="685"/>
        <v>3.471922803781613E-4</v>
      </c>
      <c r="EW423" s="20">
        <f t="shared" si="685"/>
        <v>2.9226913222879514E-4</v>
      </c>
      <c r="EX423" s="20">
        <f t="shared" si="685"/>
        <v>2.4575292583328689E-4</v>
      </c>
      <c r="EY423" s="20">
        <f t="shared" si="685"/>
        <v>2.0641535698007196E-4</v>
      </c>
      <c r="EZ423" s="20">
        <f t="shared" si="685"/>
        <v>1.7319545572935802E-4</v>
      </c>
      <c r="FA423" s="20">
        <f t="shared" si="685"/>
        <v>1.4517931734725487E-4</v>
      </c>
      <c r="FB423" s="20">
        <f t="shared" si="685"/>
        <v>1.2158174919196794E-4</v>
      </c>
      <c r="FC423" s="20">
        <f t="shared" si="685"/>
        <v>1.017297755940838E-4</v>
      </c>
      <c r="FD423" s="20">
        <f t="shared" si="685"/>
        <v>8.5047910034496965E-5</v>
      </c>
      <c r="FE423" s="20">
        <f t="shared" si="685"/>
        <v>7.1045082488230271E-5</v>
      </c>
      <c r="FF423" s="20">
        <f t="shared" si="685"/>
        <v>3.5297342088080885E-4</v>
      </c>
    </row>
    <row r="424" spans="1:162" ht="15.5" x14ac:dyDescent="0.35">
      <c r="A424" s="4" t="s">
        <v>22</v>
      </c>
      <c r="B424" s="23"/>
      <c r="C424" s="23"/>
      <c r="D424" s="23"/>
      <c r="E424" s="23"/>
      <c r="F424" s="23"/>
      <c r="G424" s="23"/>
      <c r="H424" s="23"/>
      <c r="I424" s="23"/>
      <c r="J424" s="4" t="s">
        <v>22</v>
      </c>
      <c r="K424" s="20">
        <f t="shared" si="686"/>
        <v>1.3029041256810836E-2</v>
      </c>
      <c r="L424" s="20">
        <f t="shared" si="686"/>
        <v>6.6984463924867847E-3</v>
      </c>
      <c r="M424" s="20">
        <f t="shared" si="686"/>
        <v>9.0716047622452396E-3</v>
      </c>
      <c r="N424" s="20">
        <f t="shared" si="686"/>
        <v>1.1865819139555749E-2</v>
      </c>
      <c r="O424" s="20">
        <f t="shared" si="686"/>
        <v>1.5033187636299974E-2</v>
      </c>
      <c r="P424" s="20"/>
      <c r="Q424" s="20">
        <f t="shared" si="686"/>
        <v>1.8494962005215762E-2</v>
      </c>
      <c r="R424" s="20">
        <f t="shared" si="686"/>
        <v>2.2146396603158966E-2</v>
      </c>
      <c r="S424" s="20"/>
      <c r="T424" s="20">
        <f t="shared" si="686"/>
        <v>2.5864302475558085E-2</v>
      </c>
      <c r="U424" s="20">
        <f t="shared" si="686"/>
        <v>2.9516271734445043E-2</v>
      </c>
      <c r="V424" s="20"/>
      <c r="W424" s="20">
        <f t="shared" si="686"/>
        <v>3.2970411348997947E-2</v>
      </c>
      <c r="X424" s="20">
        <f t="shared" si="686"/>
        <v>3.610449085102635E-2</v>
      </c>
      <c r="Y424" s="20"/>
      <c r="Z424" s="20">
        <f t="shared" si="686"/>
        <v>3.8813619855765286E-2</v>
      </c>
      <c r="AA424" s="20">
        <f t="shared" si="686"/>
        <v>4.1015867518660813E-2</v>
      </c>
      <c r="AB424" s="20"/>
      <c r="AC424" s="20">
        <f t="shared" si="686"/>
        <v>4.2655555675799484E-2</v>
      </c>
      <c r="AD424" s="20">
        <f t="shared" si="686"/>
        <v>4.370424993776878E-2</v>
      </c>
      <c r="AE424" s="20"/>
      <c r="AF424" s="20">
        <f t="shared" si="686"/>
        <v>4.4159704579110115E-2</v>
      </c>
      <c r="AG424" s="20">
        <f t="shared" ref="AG424:CT427" si="688">AG216/$B216</f>
        <v>4.4043171476435439E-2</v>
      </c>
      <c r="AH424" s="20"/>
      <c r="AI424" s="20">
        <f t="shared" si="688"/>
        <v>4.339555958049135E-2</v>
      </c>
      <c r="AJ424" s="20">
        <f t="shared" si="688"/>
        <v>4.227293938722821E-2</v>
      </c>
      <c r="AK424" s="20"/>
      <c r="AL424" s="20">
        <f t="shared" si="688"/>
        <v>4.0741842781211519E-2</v>
      </c>
      <c r="AM424" s="20">
        <f t="shared" si="688"/>
        <v>3.8874730733827523E-2</v>
      </c>
      <c r="AN424" s="20">
        <f t="shared" si="688"/>
        <v>3.6745906882893808E-2</v>
      </c>
      <c r="AO424" s="20">
        <f t="shared" si="688"/>
        <v>3.4428058245983162E-2</v>
      </c>
      <c r="AP424" s="20">
        <f t="shared" si="688"/>
        <v>3.198951560260177E-2</v>
      </c>
      <c r="AQ424" s="20">
        <f t="shared" si="688"/>
        <v>2.949225186340565E-2</v>
      </c>
      <c r="AR424" s="20">
        <f t="shared" si="688"/>
        <v>2.6990580017409505E-2</v>
      </c>
      <c r="AS424" s="20">
        <f t="shared" si="688"/>
        <v>2.4530473302700639E-2</v>
      </c>
      <c r="AT424" s="20">
        <f t="shared" si="688"/>
        <v>2.2149407510829278E-2</v>
      </c>
      <c r="AU424" s="20">
        <f t="shared" si="688"/>
        <v>1.9876616146029868E-2</v>
      </c>
      <c r="AV424" s="20">
        <f t="shared" si="688"/>
        <v>1.7733650395918676E-2</v>
      </c>
      <c r="AW424" s="20">
        <f t="shared" si="688"/>
        <v>1.5735144417783009E-2</v>
      </c>
      <c r="AX424" s="20">
        <f t="shared" si="688"/>
        <v>1.3889699506137942E-2</v>
      </c>
      <c r="AY424" s="20">
        <f t="shared" si="688"/>
        <v>1.2200815964943157E-2</v>
      </c>
      <c r="AZ424" s="20">
        <f t="shared" si="688"/>
        <v>1.0667817182933415E-2</v>
      </c>
      <c r="BA424" s="20">
        <f t="shared" si="688"/>
        <v>9.2867252466398709E-3</v>
      </c>
      <c r="BB424" s="20">
        <f t="shared" si="688"/>
        <v>8.0510606276676944E-3</v>
      </c>
      <c r="BC424" s="20">
        <f t="shared" si="688"/>
        <v>6.9525496300639755E-3</v>
      </c>
      <c r="BD424" s="20">
        <f t="shared" si="688"/>
        <v>5.9817322482563773E-3</v>
      </c>
      <c r="BE424" s="20">
        <f t="shared" si="688"/>
        <v>5.1284699364099184E-3</v>
      </c>
      <c r="BF424" s="20">
        <f t="shared" si="688"/>
        <v>4.3823577255475143E-3</v>
      </c>
      <c r="BG424" s="20">
        <f t="shared" si="688"/>
        <v>3.7330484155352339E-3</v>
      </c>
      <c r="BH424" s="20">
        <f t="shared" si="688"/>
        <v>3.1704985115716955E-3</v>
      </c>
      <c r="BI424" s="20">
        <f t="shared" si="688"/>
        <v>2.6851464613262266E-3</v>
      </c>
      <c r="BJ424" s="20">
        <f t="shared" si="688"/>
        <v>2.2680338473497486E-3</v>
      </c>
      <c r="BK424" s="20">
        <f t="shared" si="688"/>
        <v>1.9108797327056502E-3</v>
      </c>
      <c r="BL424" s="20">
        <f t="shared" si="688"/>
        <v>1.6061175392990679E-3</v>
      </c>
      <c r="BM424" s="20">
        <f t="shared" si="688"/>
        <v>1.3469028118737734E-3</v>
      </c>
      <c r="BN424" s="20">
        <f t="shared" si="688"/>
        <v>1.1270991034104672E-3</v>
      </c>
      <c r="BO424" s="20">
        <f t="shared" si="688"/>
        <v>9.412480948930434E-4</v>
      </c>
      <c r="BP424" s="20">
        <f t="shared" si="688"/>
        <v>7.8452899260339493E-4</v>
      </c>
      <c r="BQ424" s="20">
        <f t="shared" si="688"/>
        <v>6.5271126617172371E-4</v>
      </c>
      <c r="BR424" s="20">
        <f t="shared" si="688"/>
        <v>5.4210392083986481E-4</v>
      </c>
      <c r="BS424" s="20">
        <f t="shared" si="688"/>
        <v>4.4950374575203345E-4</v>
      </c>
      <c r="BT424" s="20">
        <f t="shared" si="688"/>
        <v>3.721443457859186E-4</v>
      </c>
      <c r="BU424" s="20">
        <f t="shared" si="688"/>
        <v>3.0764724094056728E-4</v>
      </c>
      <c r="BV424" s="20">
        <f t="shared" si="688"/>
        <v>2.5397589450171232E-4</v>
      </c>
      <c r="BW424" s="20">
        <f t="shared" si="688"/>
        <v>2.0939319726476224E-4</v>
      </c>
      <c r="BX424" s="20">
        <f t="shared" si="688"/>
        <v>1.7242267753847518E-4</v>
      </c>
      <c r="BY424" s="20">
        <f t="shared" si="688"/>
        <v>1.4181351335484926E-4</v>
      </c>
      <c r="BZ424" s="20">
        <f t="shared" si="688"/>
        <v>1.165092828905312E-4</v>
      </c>
      <c r="CA424" s="20">
        <f t="shared" si="688"/>
        <v>9.5620291413744951E-5</v>
      </c>
      <c r="CB424" s="20">
        <f t="shared" si="688"/>
        <v>7.839924911889895E-5</v>
      </c>
      <c r="CC424" s="20">
        <f t="shared" si="688"/>
        <v>6.4220036430473471E-5</v>
      </c>
      <c r="CD424" s="20">
        <f t="shared" si="688"/>
        <v>5.255927532621385E-5</v>
      </c>
      <c r="CE424" s="20">
        <f t="shared" si="688"/>
        <v>4.298042173034311E-5</v>
      </c>
      <c r="CF424" s="20">
        <f t="shared" si="688"/>
        <v>3.5120100857155556E-5</v>
      </c>
      <c r="CG424" s="20">
        <f t="shared" si="688"/>
        <v>2.867642118364877E-5</v>
      </c>
      <c r="CH424" s="20">
        <f t="shared" si="688"/>
        <v>2.3399020960712669E-5</v>
      </c>
      <c r="CI424" s="20">
        <f t="shared" si="688"/>
        <v>1.908062183342274E-5</v>
      </c>
      <c r="CJ424" s="20">
        <f t="shared" si="688"/>
        <v>1.5549885814536424E-5</v>
      </c>
      <c r="CK424" s="20">
        <f t="shared" si="688"/>
        <v>1.2665393499200484E-5</v>
      </c>
      <c r="CL424" s="20">
        <f t="shared" si="688"/>
        <v>5.4992499968431474E-5</v>
      </c>
      <c r="CM424" s="20">
        <f t="shared" si="688"/>
        <v>3.3878840912367255E-3</v>
      </c>
      <c r="CN424" s="20">
        <f t="shared" si="688"/>
        <v>2.1273297189755699E-3</v>
      </c>
      <c r="CO424" s="20">
        <f t="shared" si="688"/>
        <v>3.1160712034315895E-3</v>
      </c>
      <c r="CP424" s="20">
        <f t="shared" si="688"/>
        <v>4.3977562431668747E-3</v>
      </c>
      <c r="CQ424" s="20">
        <f t="shared" si="688"/>
        <v>5.9979776444915502E-3</v>
      </c>
      <c r="CR424" s="20">
        <f t="shared" si="688"/>
        <v>7.9267444132191597E-3</v>
      </c>
      <c r="CS424" s="20">
        <f t="shared" si="688"/>
        <v>1.0175407903179766E-2</v>
      </c>
      <c r="CT424" s="20">
        <f t="shared" si="688"/>
        <v>1.271524378023197E-2</v>
      </c>
      <c r="CU424" s="20">
        <f t="shared" si="687"/>
        <v>1.5497895332758922E-2</v>
      </c>
      <c r="CV424" s="20">
        <f t="shared" si="687"/>
        <v>1.8457629411503432E-2</v>
      </c>
      <c r="CW424" s="20">
        <f t="shared" si="687"/>
        <v>2.1515129021690421E-2</v>
      </c>
      <c r="CX424" s="20">
        <f t="shared" si="687"/>
        <v>2.4582379606845409E-2</v>
      </c>
      <c r="CY424" s="20">
        <f t="shared" si="687"/>
        <v>2.7568116729808911E-2</v>
      </c>
      <c r="CZ424" s="20">
        <f t="shared" si="687"/>
        <v>3.038329261367187E-2</v>
      </c>
      <c r="DA424" s="20">
        <f t="shared" si="687"/>
        <v>3.2946076491588566E-2</v>
      </c>
      <c r="DB424" s="20">
        <f t="shared" si="687"/>
        <v>3.518600953743059E-2</v>
      </c>
      <c r="DC424" s="20">
        <f t="shared" si="687"/>
        <v>3.7047066896419012E-2</v>
      </c>
      <c r="DD424" s="20">
        <f t="shared" si="687"/>
        <v>3.8489515794831619E-2</v>
      </c>
      <c r="DE424" s="20">
        <f t="shared" si="687"/>
        <v>3.9490582758320729E-2</v>
      </c>
      <c r="DF424" s="20">
        <f t="shared" si="687"/>
        <v>4.0044043015380226E-2</v>
      </c>
      <c r="DG424" s="20">
        <f t="shared" si="687"/>
        <v>4.015891532600413E-2</v>
      </c>
      <c r="DH424" s="20">
        <f t="shared" si="687"/>
        <v>3.9857484871553439E-2</v>
      </c>
      <c r="DI424" s="20">
        <f t="shared" si="687"/>
        <v>3.9172888357772384E-2</v>
      </c>
      <c r="DJ424" s="20">
        <f t="shared" si="687"/>
        <v>3.8146484390169884E-2</v>
      </c>
      <c r="DK424" s="20">
        <f t="shared" si="687"/>
        <v>3.6825204840375658E-2</v>
      </c>
      <c r="DL424" s="20">
        <f t="shared" si="687"/>
        <v>3.525904573804084E-2</v>
      </c>
      <c r="DM424" s="20">
        <f t="shared" si="687"/>
        <v>3.3498814908002661E-2</v>
      </c>
      <c r="DN424" s="20">
        <f t="shared" si="687"/>
        <v>3.159421272167906E-2</v>
      </c>
      <c r="DO424" s="20">
        <f t="shared" si="687"/>
        <v>2.9592285258315032E-2</v>
      </c>
      <c r="DP424" s="20">
        <f t="shared" si="687"/>
        <v>2.7536257940361523E-2</v>
      </c>
      <c r="DQ424" s="20">
        <f t="shared" si="687"/>
        <v>2.5464733294289887E-2</v>
      </c>
      <c r="DR424" s="20">
        <f t="shared" si="687"/>
        <v>2.3411219008972584E-2</v>
      </c>
      <c r="DS424" s="20">
        <f t="shared" si="687"/>
        <v>2.1403941417448502E-2</v>
      </c>
      <c r="DT424" s="20">
        <f t="shared" si="687"/>
        <v>1.9465894027570929E-2</v>
      </c>
      <c r="DU424" s="20">
        <f t="shared" si="687"/>
        <v>1.7615069694412622E-2</v>
      </c>
      <c r="DV424" s="20">
        <f t="shared" si="687"/>
        <v>1.5864827343879728E-2</v>
      </c>
      <c r="DW424" s="20">
        <f t="shared" si="687"/>
        <v>1.422434877062251E-2</v>
      </c>
      <c r="DX424" s="20">
        <f t="shared" si="687"/>
        <v>1.2699147024283541E-2</v>
      </c>
      <c r="DY424" s="20">
        <f t="shared" si="687"/>
        <v>1.1291594512761405E-2</v>
      </c>
      <c r="DZ424" s="20">
        <f t="shared" si="687"/>
        <v>1.0001445609620796E-2</v>
      </c>
      <c r="EA424" s="20">
        <f t="shared" si="687"/>
        <v>8.8263348403369024E-3</v>
      </c>
      <c r="EB424" s="20">
        <f t="shared" si="687"/>
        <v>7.7622373690419133E-3</v>
      </c>
      <c r="EC424" s="20">
        <f t="shared" si="687"/>
        <v>6.8038833644110674E-3</v>
      </c>
      <c r="ED424" s="20">
        <f t="shared" si="687"/>
        <v>5.9451218345758514E-3</v>
      </c>
      <c r="EE424" s="20">
        <f t="shared" si="687"/>
        <v>5.179232699544345E-3</v>
      </c>
      <c r="EF424" s="20">
        <f t="shared" si="687"/>
        <v>4.4991882753411261E-3</v>
      </c>
      <c r="EG424" s="20">
        <f t="shared" si="687"/>
        <v>3.8978670649566505E-3</v>
      </c>
      <c r="EH424" s="20">
        <f t="shared" si="685"/>
        <v>3.3682238892618344E-3</v>
      </c>
      <c r="EI424" s="20">
        <f t="shared" si="685"/>
        <v>2.9034210513095848E-3</v>
      </c>
      <c r="EJ424" s="20">
        <f t="shared" si="685"/>
        <v>2.4969255107452071E-3</v>
      </c>
      <c r="EK424" s="20">
        <f t="shared" si="685"/>
        <v>2.1425770429494007E-3</v>
      </c>
      <c r="EL424" s="20">
        <f t="shared" si="685"/>
        <v>1.8346321499630447E-3</v>
      </c>
      <c r="EM424" s="20">
        <f t="shared" si="685"/>
        <v>1.567788144281379E-3</v>
      </c>
      <c r="EN424" s="20">
        <f t="shared" si="685"/>
        <v>1.3371913966852E-3</v>
      </c>
      <c r="EO424" s="20">
        <f t="shared" si="685"/>
        <v>1.1384332680665077E-3</v>
      </c>
      <c r="EP424" s="20">
        <f t="shared" si="685"/>
        <v>9.675367647752342E-4</v>
      </c>
      <c r="EQ424" s="20">
        <f t="shared" si="685"/>
        <v>8.2093649054781892E-4</v>
      </c>
      <c r="ER424" s="20">
        <f t="shared" si="685"/>
        <v>6.95454031198528E-4</v>
      </c>
      <c r="ES424" s="20">
        <f t="shared" si="685"/>
        <v>5.8827051068288682E-4</v>
      </c>
      <c r="ET424" s="20">
        <f t="shared" si="685"/>
        <v>4.9689770393590571E-4</v>
      </c>
      <c r="EU424" s="20">
        <f t="shared" si="685"/>
        <v>4.1914878463289451E-4</v>
      </c>
      <c r="EV424" s="20">
        <f t="shared" si="685"/>
        <v>3.5310952383682537E-4</v>
      </c>
      <c r="EW424" s="20">
        <f t="shared" si="685"/>
        <v>2.971105358104964E-4</v>
      </c>
      <c r="EX424" s="20">
        <f t="shared" si="685"/>
        <v>2.4970098646281969E-4</v>
      </c>
      <c r="EY424" s="20">
        <f t="shared" si="685"/>
        <v>2.0962403378632644E-4</v>
      </c>
      <c r="EZ424" s="20">
        <f t="shared" si="685"/>
        <v>1.7579415386492769E-4</v>
      </c>
      <c r="FA424" s="20">
        <f t="shared" si="685"/>
        <v>1.4727641623213383E-4</v>
      </c>
      <c r="FB424" s="20">
        <f t="shared" si="685"/>
        <v>1.2326770449866409E-4</v>
      </c>
      <c r="FC424" s="20">
        <f t="shared" si="685"/>
        <v>1.0307982843527075E-4</v>
      </c>
      <c r="FD424" s="20">
        <f t="shared" si="685"/>
        <v>8.6124438786194801E-5</v>
      </c>
      <c r="FE424" s="20">
        <f t="shared" si="685"/>
        <v>7.1899633019789633E-5</v>
      </c>
      <c r="FF424" s="20">
        <f t="shared" si="685"/>
        <v>3.5574329370324786E-4</v>
      </c>
    </row>
    <row r="425" spans="1:162" ht="15.5" x14ac:dyDescent="0.35">
      <c r="A425" s="4" t="s">
        <v>23</v>
      </c>
      <c r="B425" s="23"/>
      <c r="C425" s="23"/>
      <c r="D425" s="23"/>
      <c r="E425" s="23"/>
      <c r="F425" s="23"/>
      <c r="G425" s="23"/>
      <c r="H425" s="23"/>
      <c r="I425" s="23"/>
      <c r="J425" s="4" t="s">
        <v>23</v>
      </c>
      <c r="K425" s="20">
        <f t="shared" si="686"/>
        <v>1.0560672258343291E-2</v>
      </c>
      <c r="L425" s="20">
        <f t="shared" si="686"/>
        <v>5.7101808497086876E-3</v>
      </c>
      <c r="M425" s="20">
        <f t="shared" si="686"/>
        <v>7.8680642290062455E-3</v>
      </c>
      <c r="N425" s="20">
        <f t="shared" si="686"/>
        <v>1.0458453752530301E-2</v>
      </c>
      <c r="O425" s="20">
        <f t="shared" si="686"/>
        <v>1.3450069954510868E-2</v>
      </c>
      <c r="P425" s="20"/>
      <c r="Q425" s="20">
        <f t="shared" si="686"/>
        <v>1.6779699183917106E-2</v>
      </c>
      <c r="R425" s="20">
        <f t="shared" si="686"/>
        <v>2.0355275812852805E-2</v>
      </c>
      <c r="S425" s="20"/>
      <c r="T425" s="20">
        <f t="shared" si="686"/>
        <v>2.4062078808227416E-2</v>
      </c>
      <c r="U425" s="20">
        <f t="shared" si="686"/>
        <v>2.7771174276233782E-2</v>
      </c>
      <c r="V425" s="20"/>
      <c r="W425" s="20">
        <f t="shared" si="686"/>
        <v>3.1348997515993571E-2</v>
      </c>
      <c r="X425" s="20">
        <f t="shared" si="686"/>
        <v>3.4666930240625865E-2</v>
      </c>
      <c r="Y425" s="20"/>
      <c r="Z425" s="20">
        <f t="shared" si="686"/>
        <v>3.7609863077512851E-2</v>
      </c>
      <c r="AA425" s="20">
        <f t="shared" si="686"/>
        <v>4.0082987168444772E-2</v>
      </c>
      <c r="AB425" s="20"/>
      <c r="AC425" s="20">
        <f t="shared" si="686"/>
        <v>4.2016369767393209E-2</v>
      </c>
      <c r="AD425" s="20">
        <f t="shared" si="686"/>
        <v>4.3367180116691828E-2</v>
      </c>
      <c r="AE425" s="20"/>
      <c r="AF425" s="20">
        <f t="shared" si="686"/>
        <v>4.4119700121225014E-2</v>
      </c>
      <c r="AG425" s="20">
        <f t="shared" si="688"/>
        <v>4.4283453252034088E-2</v>
      </c>
      <c r="AH425" s="20"/>
      <c r="AI425" s="20">
        <f t="shared" si="688"/>
        <v>4.3889905232786131E-2</v>
      </c>
      <c r="AJ425" s="20">
        <f t="shared" si="688"/>
        <v>4.29882353828328E-2</v>
      </c>
      <c r="AK425" s="20"/>
      <c r="AL425" s="20">
        <f t="shared" si="688"/>
        <v>4.1640660958211617E-2</v>
      </c>
      <c r="AM425" s="20">
        <f t="shared" si="688"/>
        <v>3.9917735851739189E-2</v>
      </c>
      <c r="AN425" s="20">
        <f t="shared" si="688"/>
        <v>3.7893957691407465E-2</v>
      </c>
      <c r="AO425" s="20">
        <f t="shared" si="688"/>
        <v>3.5643919877144881E-2</v>
      </c>
      <c r="AP425" s="20">
        <f t="shared" si="688"/>
        <v>3.3239150141555651E-2</v>
      </c>
      <c r="AQ425" s="20">
        <f t="shared" si="688"/>
        <v>3.0745693561501253E-2</v>
      </c>
      <c r="AR425" s="20">
        <f t="shared" si="688"/>
        <v>2.8222430546146149E-2</v>
      </c>
      <c r="AS425" s="20">
        <f t="shared" si="688"/>
        <v>2.5720070968366482E-2</v>
      </c>
      <c r="AT425" s="20">
        <f t="shared" si="688"/>
        <v>2.328073370554451E-2</v>
      </c>
      <c r="AU425" s="20">
        <f t="shared" si="688"/>
        <v>2.0938004281077727E-2</v>
      </c>
      <c r="AV425" s="20">
        <f t="shared" si="688"/>
        <v>1.8717359096761199E-2</v>
      </c>
      <c r="AW425" s="20">
        <f t="shared" si="688"/>
        <v>1.6636849716878621E-2</v>
      </c>
      <c r="AX425" s="20">
        <f t="shared" si="688"/>
        <v>1.4707951760874471E-2</v>
      </c>
      <c r="AY425" s="20">
        <f t="shared" si="688"/>
        <v>1.293649753891879E-2</v>
      </c>
      <c r="AZ425" s="20">
        <f t="shared" si="688"/>
        <v>1.1323627502471734E-2</v>
      </c>
      <c r="BA425" s="20">
        <f t="shared" si="688"/>
        <v>9.8667113065267209E-3</v>
      </c>
      <c r="BB425" s="20">
        <f t="shared" si="688"/>
        <v>8.5602037269695286E-3</v>
      </c>
      <c r="BC425" s="20">
        <f t="shared" si="688"/>
        <v>7.3964132153213624E-3</v>
      </c>
      <c r="BD425" s="20">
        <f t="shared" si="688"/>
        <v>6.3661712183114005E-3</v>
      </c>
      <c r="BE425" s="20">
        <f t="shared" si="688"/>
        <v>5.4593985098329023E-3</v>
      </c>
      <c r="BF425" s="20">
        <f t="shared" si="688"/>
        <v>4.6655708185161515E-3</v>
      </c>
      <c r="BG425" s="20">
        <f t="shared" si="688"/>
        <v>3.9740902300940961E-3</v>
      </c>
      <c r="BH425" s="20">
        <f t="shared" si="688"/>
        <v>3.3745714947827081E-3</v>
      </c>
      <c r="BI425" s="20">
        <f t="shared" si="688"/>
        <v>2.8570537822261155E-3</v>
      </c>
      <c r="BJ425" s="20">
        <f t="shared" si="688"/>
        <v>2.4121488912089983E-3</v>
      </c>
      <c r="BK425" s="20">
        <f t="shared" si="688"/>
        <v>2.0311366981452528E-3</v>
      </c>
      <c r="BL425" s="20">
        <f t="shared" si="688"/>
        <v>1.7060179381929164E-3</v>
      </c>
      <c r="BM425" s="20">
        <f t="shared" si="688"/>
        <v>1.4295334351018818E-3</v>
      </c>
      <c r="BN425" s="20">
        <f t="shared" si="688"/>
        <v>1.1951577704134575E-3</v>
      </c>
      <c r="BO425" s="20">
        <f t="shared" si="688"/>
        <v>9.9707421340700098E-4</v>
      </c>
      <c r="BP425" s="20">
        <f t="shared" si="688"/>
        <v>8.3013659375352766E-4</v>
      </c>
      <c r="BQ425" s="20">
        <f t="shared" si="688"/>
        <v>6.8982273758422252E-4</v>
      </c>
      <c r="BR425" s="20">
        <f t="shared" si="688"/>
        <v>5.7218313330309467E-4</v>
      </c>
      <c r="BS425" s="20">
        <f t="shared" si="688"/>
        <v>4.7378765971439751E-4</v>
      </c>
      <c r="BT425" s="20">
        <f t="shared" si="688"/>
        <v>3.9167249880567301E-4</v>
      </c>
      <c r="BU425" s="20">
        <f t="shared" si="688"/>
        <v>3.2328876439491339E-4</v>
      </c>
      <c r="BV425" s="20">
        <f t="shared" si="688"/>
        <v>2.6645389661839047E-4</v>
      </c>
      <c r="BW425" s="20">
        <f t="shared" si="688"/>
        <v>2.1930648913082162E-4</v>
      </c>
      <c r="BX425" s="20">
        <f t="shared" si="688"/>
        <v>1.802649179847293E-4</v>
      </c>
      <c r="BY425" s="20">
        <f t="shared" si="688"/>
        <v>1.4798991549136445E-4</v>
      </c>
      <c r="BZ425" s="20">
        <f t="shared" si="688"/>
        <v>1.2135106664479256E-4</v>
      </c>
      <c r="CA425" s="20">
        <f t="shared" si="688"/>
        <v>9.9397088650587939E-5</v>
      </c>
      <c r="CB425" s="20">
        <f t="shared" si="688"/>
        <v>8.1329675862940029E-5</v>
      </c>
      <c r="CC425" s="20">
        <f t="shared" si="688"/>
        <v>6.6480644382638232E-5</v>
      </c>
      <c r="CD425" s="20">
        <f t="shared" si="688"/>
        <v>5.4292085551743696E-5</v>
      </c>
      <c r="CE425" s="20">
        <f t="shared" si="688"/>
        <v>4.4299229605804236E-5</v>
      </c>
      <c r="CF425" s="20">
        <f t="shared" si="688"/>
        <v>3.6115725013163846E-5</v>
      </c>
      <c r="CG425" s="20">
        <f t="shared" si="688"/>
        <v>2.9421051709555002E-5</v>
      </c>
      <c r="CH425" s="20">
        <f t="shared" si="688"/>
        <v>2.3949804545342346E-5</v>
      </c>
      <c r="CI425" s="20">
        <f t="shared" si="688"/>
        <v>1.9482604516896096E-5</v>
      </c>
      <c r="CJ425" s="20">
        <f t="shared" si="688"/>
        <v>1.5838418070512894E-5</v>
      </c>
      <c r="CK425" s="20">
        <f t="shared" si="688"/>
        <v>1.2868087716388921E-5</v>
      </c>
      <c r="CL425" s="20">
        <f t="shared" si="688"/>
        <v>5.5080462427636867E-5</v>
      </c>
      <c r="CM425" s="20">
        <f t="shared" si="688"/>
        <v>2.5992388525763427E-3</v>
      </c>
      <c r="CN425" s="20">
        <f t="shared" si="688"/>
        <v>1.7160021886395882E-3</v>
      </c>
      <c r="CO425" s="20">
        <f t="shared" si="688"/>
        <v>2.5626789444349657E-3</v>
      </c>
      <c r="CP425" s="20">
        <f t="shared" si="688"/>
        <v>3.6827522726923948E-3</v>
      </c>
      <c r="CQ425" s="20">
        <f t="shared" si="688"/>
        <v>5.1084926731765519E-3</v>
      </c>
      <c r="CR425" s="20">
        <f t="shared" si="688"/>
        <v>6.8589666885024887E-3</v>
      </c>
      <c r="CS425" s="20">
        <f t="shared" si="688"/>
        <v>8.9362355075285685E-3</v>
      </c>
      <c r="CT425" s="20">
        <f t="shared" si="688"/>
        <v>1.1322960795845965E-2</v>
      </c>
      <c r="CU425" s="20">
        <f t="shared" si="687"/>
        <v>1.3981763329047985E-2</v>
      </c>
      <c r="CV425" s="20">
        <f t="shared" si="687"/>
        <v>1.6856435465901862E-2</v>
      </c>
      <c r="CW425" s="20">
        <f t="shared" si="687"/>
        <v>1.9874864300086295E-2</v>
      </c>
      <c r="CX425" s="20">
        <f t="shared" si="687"/>
        <v>2.2953318682547741E-2</v>
      </c>
      <c r="CY425" s="20">
        <f t="shared" si="687"/>
        <v>2.6001617127176649E-2</v>
      </c>
      <c r="CZ425" s="20">
        <f t="shared" si="687"/>
        <v>2.8928635940018682E-2</v>
      </c>
      <c r="DA425" s="20">
        <f t="shared" si="687"/>
        <v>3.1647634113774498E-2</v>
      </c>
      <c r="DB425" s="20">
        <f t="shared" si="687"/>
        <v>3.4080949045946357E-2</v>
      </c>
      <c r="DC425" s="20">
        <f t="shared" si="687"/>
        <v>3.61637343294266E-2</v>
      </c>
      <c r="DD425" s="20">
        <f t="shared" si="687"/>
        <v>3.7846545697887757E-2</v>
      </c>
      <c r="DE425" s="20">
        <f t="shared" si="687"/>
        <v>3.9096713971147223E-2</v>
      </c>
      <c r="DF425" s="20">
        <f t="shared" si="687"/>
        <v>3.9898559476850171E-2</v>
      </c>
      <c r="DG425" s="20">
        <f t="shared" si="687"/>
        <v>4.0252591484193627E-2</v>
      </c>
      <c r="DH425" s="20">
        <f t="shared" si="687"/>
        <v>4.0173894698562418E-2</v>
      </c>
      <c r="DI425" s="20">
        <f t="shared" si="687"/>
        <v>3.9689933415406997E-2</v>
      </c>
      <c r="DJ425" s="20">
        <f t="shared" si="687"/>
        <v>3.8838006366790356E-2</v>
      </c>
      <c r="DK425" s="20">
        <f t="shared" si="687"/>
        <v>3.7662567371173461E-2</v>
      </c>
      <c r="DL425" s="20">
        <f t="shared" si="687"/>
        <v>3.6212595071486664E-2</v>
      </c>
      <c r="DM425" s="20">
        <f t="shared" si="687"/>
        <v>3.4539155534591415E-2</v>
      </c>
      <c r="DN425" s="20">
        <f t="shared" si="687"/>
        <v>3.2693259639280825E-2</v>
      </c>
      <c r="DO425" s="20">
        <f t="shared" si="687"/>
        <v>3.0724077156839003E-2</v>
      </c>
      <c r="DP425" s="20">
        <f t="shared" si="687"/>
        <v>2.8677534097718449E-2</v>
      </c>
      <c r="DQ425" s="20">
        <f t="shared" si="687"/>
        <v>2.659529092454482E-2</v>
      </c>
      <c r="DR425" s="20">
        <f t="shared" si="687"/>
        <v>2.4514077262913655E-2</v>
      </c>
      <c r="DS425" s="20">
        <f t="shared" si="687"/>
        <v>2.2465343644557989E-2</v>
      </c>
      <c r="DT425" s="20">
        <f t="shared" si="687"/>
        <v>2.0475181923335195E-2</v>
      </c>
      <c r="DU425" s="20">
        <f t="shared" si="687"/>
        <v>1.8564462327656295E-2</v>
      </c>
      <c r="DV425" s="20">
        <f t="shared" si="687"/>
        <v>1.6749135533440374E-2</v>
      </c>
      <c r="DW425" s="20">
        <f t="shared" si="687"/>
        <v>1.5040651541505135E-2</v>
      </c>
      <c r="DX425" s="20">
        <f t="shared" si="687"/>
        <v>1.3446452499365269E-2</v>
      </c>
      <c r="DY425" s="20">
        <f t="shared" si="687"/>
        <v>1.1970503046517589E-2</v>
      </c>
      <c r="DZ425" s="20">
        <f t="shared" si="687"/>
        <v>1.0613828584588592E-2</v>
      </c>
      <c r="EA425" s="20">
        <f t="shared" si="687"/>
        <v>9.3750385546204074E-3</v>
      </c>
      <c r="EB425" s="20">
        <f t="shared" si="687"/>
        <v>8.2508179798466141E-3</v>
      </c>
      <c r="EC425" s="20">
        <f t="shared" si="687"/>
        <v>7.2363759790116102E-3</v>
      </c>
      <c r="ED425" s="20">
        <f t="shared" si="687"/>
        <v>6.3258445605073321E-3</v>
      </c>
      <c r="EE425" s="20">
        <f t="shared" si="687"/>
        <v>5.5126247450554278E-3</v>
      </c>
      <c r="EF425" s="20">
        <f t="shared" si="687"/>
        <v>4.7896799694271408E-3</v>
      </c>
      <c r="EG425" s="20">
        <f t="shared" si="687"/>
        <v>4.1497788707396399E-3</v>
      </c>
      <c r="EH425" s="20">
        <f t="shared" si="685"/>
        <v>3.5856910381576452E-3</v>
      </c>
      <c r="EI425" s="20">
        <f t="shared" si="685"/>
        <v>3.090340253539825E-3</v>
      </c>
      <c r="EJ425" s="20">
        <f t="shared" si="685"/>
        <v>2.6569202318419416E-3</v>
      </c>
      <c r="EK425" s="20">
        <f t="shared" si="685"/>
        <v>2.2789780161593942E-3</v>
      </c>
      <c r="EL425" s="20">
        <f t="shared" si="685"/>
        <v>1.9504700706933775E-3</v>
      </c>
      <c r="EM425" s="20">
        <f t="shared" si="685"/>
        <v>1.6657958244420401E-3</v>
      </c>
      <c r="EN425" s="20">
        <f t="shared" si="685"/>
        <v>1.4198130125574471E-3</v>
      </c>
      <c r="EO425" s="20">
        <f t="shared" si="685"/>
        <v>1.2078386917767636E-3</v>
      </c>
      <c r="EP425" s="20">
        <f t="shared" si="685"/>
        <v>1.0256393101614192E-3</v>
      </c>
      <c r="EQ425" s="20">
        <f t="shared" si="685"/>
        <v>8.6941271836571399E-4</v>
      </c>
      <c r="ER425" s="20">
        <f t="shared" si="685"/>
        <v>7.3576453997947766E-4</v>
      </c>
      <c r="ES425" s="20">
        <f t="shared" si="685"/>
        <v>6.2168088529857002E-4</v>
      </c>
      <c r="ET425" s="20">
        <f t="shared" si="685"/>
        <v>5.2449900377071756E-4</v>
      </c>
      <c r="EU425" s="20">
        <f t="shared" si="685"/>
        <v>4.4187712866927686E-4</v>
      </c>
      <c r="EV425" s="20">
        <f t="shared" si="685"/>
        <v>3.7176447356879194E-4</v>
      </c>
      <c r="EW425" s="20">
        <f t="shared" si="685"/>
        <v>3.1237209195744686E-4</v>
      </c>
      <c r="EX425" s="20">
        <f t="shared" si="685"/>
        <v>2.6214510556454851E-4</v>
      </c>
      <c r="EY425" s="20">
        <f t="shared" si="685"/>
        <v>2.1973663948848809E-4</v>
      </c>
      <c r="EZ425" s="20">
        <f t="shared" si="685"/>
        <v>1.8398366852623305E-4</v>
      </c>
      <c r="FA425" s="20">
        <f t="shared" si="685"/>
        <v>1.5388487457179689E-4</v>
      </c>
      <c r="FB425" s="20">
        <f t="shared" si="685"/>
        <v>1.2858053520936608E-4</v>
      </c>
      <c r="FC425" s="20">
        <f t="shared" si="685"/>
        <v>1.0733440451204945E-4</v>
      </c>
      <c r="FD425" s="20">
        <f t="shared" si="685"/>
        <v>8.9517504900049616E-5</v>
      </c>
      <c r="FE425" s="20">
        <f t="shared" si="685"/>
        <v>7.4593720381099793E-5</v>
      </c>
      <c r="FF425" s="20">
        <f t="shared" si="685"/>
        <v>3.6456406902152239E-4</v>
      </c>
    </row>
    <row r="426" spans="1:162" ht="15.5" x14ac:dyDescent="0.35">
      <c r="A426" s="4" t="s">
        <v>24</v>
      </c>
      <c r="B426" s="23"/>
      <c r="C426" s="23"/>
      <c r="D426" s="23"/>
      <c r="E426" s="23"/>
      <c r="F426" s="23"/>
      <c r="G426" s="23"/>
      <c r="H426" s="23"/>
      <c r="I426" s="23"/>
      <c r="J426" s="4" t="s">
        <v>24</v>
      </c>
      <c r="K426" s="20">
        <f t="shared" si="686"/>
        <v>7.1674565678072942E-3</v>
      </c>
      <c r="L426" s="20">
        <f t="shared" si="686"/>
        <v>4.231793572945698E-3</v>
      </c>
      <c r="M426" s="20">
        <f t="shared" si="686"/>
        <v>6.0174574971107418E-3</v>
      </c>
      <c r="N426" s="20">
        <f t="shared" si="686"/>
        <v>8.2364488565551848E-3</v>
      </c>
      <c r="O426" s="20">
        <f t="shared" si="686"/>
        <v>1.0885615870319061E-2</v>
      </c>
      <c r="P426" s="20"/>
      <c r="Q426" s="20">
        <f t="shared" si="686"/>
        <v>1.3930340212730728E-2</v>
      </c>
      <c r="R426" s="20">
        <f t="shared" si="686"/>
        <v>1.7304345904519833E-2</v>
      </c>
      <c r="S426" s="20"/>
      <c r="T426" s="20">
        <f t="shared" si="686"/>
        <v>2.0913006076305307E-2</v>
      </c>
      <c r="U426" s="20">
        <f t="shared" si="686"/>
        <v>2.4639690349381002E-2</v>
      </c>
      <c r="V426" s="20"/>
      <c r="W426" s="20">
        <f t="shared" si="686"/>
        <v>2.8354284294878369E-2</v>
      </c>
      <c r="X426" s="20">
        <f t="shared" si="686"/>
        <v>3.1922784035692514E-2</v>
      </c>
      <c r="Y426" s="20"/>
      <c r="Z426" s="20">
        <f t="shared" si="686"/>
        <v>3.5216835648728018E-2</v>
      </c>
      <c r="AA426" s="20">
        <f t="shared" si="686"/>
        <v>3.8122223876913719E-2</v>
      </c>
      <c r="AB426" s="20"/>
      <c r="AC426" s="20">
        <f t="shared" si="686"/>
        <v>4.0545566405547073E-2</v>
      </c>
      <c r="AD426" s="20">
        <f t="shared" si="686"/>
        <v>4.2418778293476241E-2</v>
      </c>
      <c r="AE426" s="20"/>
      <c r="AF426" s="20">
        <f t="shared" si="686"/>
        <v>4.3701180084654401E-2</v>
      </c>
      <c r="AG426" s="20">
        <f t="shared" si="688"/>
        <v>4.4379389680552217E-2</v>
      </c>
      <c r="AH426" s="20"/>
      <c r="AI426" s="20">
        <f t="shared" si="688"/>
        <v>4.4465336038709335E-2</v>
      </c>
      <c r="AJ426" s="20">
        <f t="shared" si="688"/>
        <v>4.3992852437361007E-2</v>
      </c>
      <c r="AK426" s="20"/>
      <c r="AL426" s="20">
        <f t="shared" si="688"/>
        <v>4.3013352050828901E-2</v>
      </c>
      <c r="AM426" s="20">
        <f t="shared" si="688"/>
        <v>4.1591071588562456E-2</v>
      </c>
      <c r="AN426" s="20">
        <f t="shared" si="688"/>
        <v>3.9798307026449271E-2</v>
      </c>
      <c r="AO426" s="20">
        <f t="shared" si="688"/>
        <v>3.7710977107637933E-2</v>
      </c>
      <c r="AP426" s="20">
        <f t="shared" si="688"/>
        <v>3.5404751577858717E-2</v>
      </c>
      <c r="AQ426" s="20">
        <f t="shared" si="688"/>
        <v>3.2951884921084584E-2</v>
      </c>
      <c r="AR426" s="20">
        <f t="shared" si="688"/>
        <v>3.041881158164117E-2</v>
      </c>
      <c r="AS426" s="20">
        <f t="shared" si="688"/>
        <v>2.7864490382333407E-2</v>
      </c>
      <c r="AT426" s="20">
        <f t="shared" si="688"/>
        <v>2.5339435931797882E-2</v>
      </c>
      <c r="AU426" s="20">
        <f t="shared" si="688"/>
        <v>2.2885342691882249E-2</v>
      </c>
      <c r="AV426" s="20">
        <f t="shared" si="688"/>
        <v>2.0535190888754443E-2</v>
      </c>
      <c r="AW426" s="20">
        <f t="shared" si="688"/>
        <v>1.8313719588044286E-2</v>
      </c>
      <c r="AX426" s="20">
        <f t="shared" si="688"/>
        <v>1.6238157737906489E-2</v>
      </c>
      <c r="AY426" s="20">
        <f t="shared" si="688"/>
        <v>1.4319115689288786E-2</v>
      </c>
      <c r="AZ426" s="20">
        <f t="shared" si="688"/>
        <v>1.2561554915055728E-2</v>
      </c>
      <c r="BA426" s="20">
        <f t="shared" si="688"/>
        <v>1.0965770190424662E-2</v>
      </c>
      <c r="BB426" s="20">
        <f t="shared" si="688"/>
        <v>9.528334751927714E-3</v>
      </c>
      <c r="BC426" s="20">
        <f t="shared" si="688"/>
        <v>8.2429738320027868E-3</v>
      </c>
      <c r="BD426" s="20">
        <f t="shared" si="688"/>
        <v>7.1013448313139715E-3</v>
      </c>
      <c r="BE426" s="20">
        <f t="shared" si="688"/>
        <v>6.0937129573147564E-3</v>
      </c>
      <c r="BF426" s="20">
        <f t="shared" si="688"/>
        <v>5.2095194038005443E-3</v>
      </c>
      <c r="BG426" s="20">
        <f t="shared" si="688"/>
        <v>4.437845228059567E-3</v>
      </c>
      <c r="BH426" s="20">
        <f t="shared" si="688"/>
        <v>3.7677782615033184E-3</v>
      </c>
      <c r="BI426" s="20">
        <f t="shared" si="688"/>
        <v>3.188692978575824E-3</v>
      </c>
      <c r="BJ426" s="20">
        <f t="shared" si="688"/>
        <v>2.6904545693570148E-3</v>
      </c>
      <c r="BK426" s="20">
        <f t="shared" si="688"/>
        <v>2.2635588182554622E-3</v>
      </c>
      <c r="BL426" s="20">
        <f t="shared" si="688"/>
        <v>1.899219055338297E-3</v>
      </c>
      <c r="BM426" s="20">
        <f t="shared" si="688"/>
        <v>1.5894106471804339E-3</v>
      </c>
      <c r="BN426" s="20">
        <f t="shared" si="688"/>
        <v>1.3268824157017798E-3</v>
      </c>
      <c r="BO426" s="20">
        <f t="shared" si="688"/>
        <v>1.1051431595521244E-3</v>
      </c>
      <c r="BP426" s="20">
        <f t="shared" si="688"/>
        <v>9.1843020890303162E-4</v>
      </c>
      <c r="BQ426" s="20">
        <f t="shared" si="688"/>
        <v>7.616657448034081E-4</v>
      </c>
      <c r="BR426" s="20">
        <f t="shared" si="688"/>
        <v>6.3040550633741699E-4</v>
      </c>
      <c r="BS426" s="20">
        <f t="shared" si="688"/>
        <v>5.2078352004114592E-4</v>
      </c>
      <c r="BT426" s="20">
        <f t="shared" si="688"/>
        <v>4.2945562853147212E-4</v>
      </c>
      <c r="BU426" s="20">
        <f t="shared" si="688"/>
        <v>3.5354387022479283E-4</v>
      </c>
      <c r="BV426" s="20">
        <f t="shared" si="688"/>
        <v>2.9058316313645971E-4</v>
      </c>
      <c r="BW426" s="20">
        <f t="shared" si="688"/>
        <v>2.3847126230380766E-4</v>
      </c>
      <c r="BX426" s="20">
        <f t="shared" si="688"/>
        <v>1.9542257906846047E-4</v>
      </c>
      <c r="BY426" s="20">
        <f t="shared" si="688"/>
        <v>1.5992615717985714E-4</v>
      </c>
      <c r="BZ426" s="20">
        <f t="shared" si="688"/>
        <v>1.3070788143987322E-4</v>
      </c>
      <c r="CA426" s="20">
        <f t="shared" si="688"/>
        <v>1.0669683629349613E-4</v>
      </c>
      <c r="CB426" s="20">
        <f t="shared" si="688"/>
        <v>8.6995622521901517E-5</v>
      </c>
      <c r="CC426" s="20">
        <f t="shared" si="688"/>
        <v>7.0854369654593796E-5</v>
      </c>
      <c r="CD426" s="20">
        <f t="shared" si="688"/>
        <v>5.7648140993626917E-5</v>
      </c>
      <c r="CE426" s="20">
        <f t="shared" si="688"/>
        <v>4.6857409833567225E-5</v>
      </c>
      <c r="CF426" s="20">
        <f t="shared" si="688"/>
        <v>3.805128351896947E-5</v>
      </c>
      <c r="CG426" s="20">
        <f t="shared" si="688"/>
        <v>3.0873161504407776E-5</v>
      </c>
      <c r="CH426" s="20">
        <f t="shared" si="688"/>
        <v>2.5028530784343417E-5</v>
      </c>
      <c r="CI426" s="20">
        <f t="shared" si="688"/>
        <v>2.0274623959926075E-5</v>
      </c>
      <c r="CJ426" s="20">
        <f t="shared" si="688"/>
        <v>1.6411689611306457E-5</v>
      </c>
      <c r="CK426" s="20">
        <f t="shared" si="688"/>
        <v>1.3275649903721209E-5</v>
      </c>
      <c r="CL426" s="20">
        <f t="shared" si="688"/>
        <v>5.5446675828130232E-5</v>
      </c>
      <c r="CM426" s="20">
        <f t="shared" si="688"/>
        <v>1.5960318184258934E-3</v>
      </c>
      <c r="CN426" s="20">
        <f t="shared" si="688"/>
        <v>1.1501234036189014E-3</v>
      </c>
      <c r="CO426" s="20">
        <f t="shared" si="688"/>
        <v>1.779099566722109E-3</v>
      </c>
      <c r="CP426" s="20">
        <f t="shared" si="688"/>
        <v>2.6422017790403906E-3</v>
      </c>
      <c r="CQ426" s="20">
        <f t="shared" si="688"/>
        <v>3.7796897087944972E-3</v>
      </c>
      <c r="CR426" s="20">
        <f t="shared" si="688"/>
        <v>5.2232600324053531E-3</v>
      </c>
      <c r="CS426" s="20">
        <f t="shared" si="688"/>
        <v>6.9914556088688032E-3</v>
      </c>
      <c r="CT426" s="20">
        <f t="shared" si="688"/>
        <v>9.0859142658693409E-3</v>
      </c>
      <c r="CU426" s="20">
        <f t="shared" si="687"/>
        <v>1.1488991468616754E-2</v>
      </c>
      <c r="CV426" s="20">
        <f t="shared" si="687"/>
        <v>1.4163102301200041E-2</v>
      </c>
      <c r="CW426" s="20">
        <f t="shared" si="687"/>
        <v>1.7051892008307298E-2</v>
      </c>
      <c r="CX426" s="20">
        <f t="shared" si="687"/>
        <v>2.0083105429877235E-2</v>
      </c>
      <c r="CY426" s="20">
        <f t="shared" si="687"/>
        <v>2.317282337010626E-2</v>
      </c>
      <c r="CZ426" s="20">
        <f t="shared" si="687"/>
        <v>2.6230595500249601E-2</v>
      </c>
      <c r="DA426" s="20">
        <f t="shared" si="687"/>
        <v>2.9164936976143835E-2</v>
      </c>
      <c r="DB426" s="20">
        <f t="shared" si="687"/>
        <v>3.1888667410566313E-2</v>
      </c>
      <c r="DC426" s="20">
        <f t="shared" si="687"/>
        <v>3.4323643018486838E-2</v>
      </c>
      <c r="DD426" s="20">
        <f t="shared" si="687"/>
        <v>3.6404546020860629E-2</v>
      </c>
      <c r="DE426" s="20">
        <f t="shared" si="687"/>
        <v>3.8081528216675105E-2</v>
      </c>
      <c r="DF426" s="20">
        <f t="shared" si="687"/>
        <v>3.9321638305807871E-2</v>
      </c>
      <c r="DG426" s="20">
        <f t="shared" si="687"/>
        <v>4.0109079646871326E-2</v>
      </c>
      <c r="DH426" s="20">
        <f t="shared" si="687"/>
        <v>4.0444436663439665E-2</v>
      </c>
      <c r="DI426" s="20">
        <f t="shared" si="687"/>
        <v>4.0343069490973826E-2</v>
      </c>
      <c r="DJ426" s="20">
        <f t="shared" si="687"/>
        <v>3.9832907741815526E-2</v>
      </c>
      <c r="DK426" s="20">
        <f t="shared" si="687"/>
        <v>3.8951878927219734E-2</v>
      </c>
      <c r="DL426" s="20">
        <f t="shared" si="687"/>
        <v>3.7745190662616938E-2</v>
      </c>
      <c r="DM426" s="20">
        <f t="shared" si="687"/>
        <v>3.6262654699765196E-2</v>
      </c>
      <c r="DN426" s="20">
        <f t="shared" si="687"/>
        <v>3.4556201364864703E-2</v>
      </c>
      <c r="DO426" s="20">
        <f t="shared" si="687"/>
        <v>3.2677690636134349E-2</v>
      </c>
      <c r="DP426" s="20">
        <f t="shared" si="687"/>
        <v>3.067708520763146E-2</v>
      </c>
      <c r="DQ426" s="20">
        <f t="shared" si="687"/>
        <v>2.8601014510099887E-2</v>
      </c>
      <c r="DR426" s="20">
        <f t="shared" si="687"/>
        <v>2.6491728616610422E-2</v>
      </c>
      <c r="DS426" s="20">
        <f t="shared" si="687"/>
        <v>2.4386418017141809E-2</v>
      </c>
      <c r="DT426" s="20">
        <f t="shared" si="687"/>
        <v>2.2316859346864781E-2</v>
      </c>
      <c r="DU426" s="20">
        <f t="shared" si="687"/>
        <v>2.0309337666426619E-2</v>
      </c>
      <c r="DV426" s="20">
        <f t="shared" si="687"/>
        <v>1.8384791839247017E-2</v>
      </c>
      <c r="DW426" s="20">
        <f t="shared" si="687"/>
        <v>1.6559129792696692E-2</v>
      </c>
      <c r="DX426" s="20">
        <f t="shared" si="687"/>
        <v>1.4843663836217602E-2</v>
      </c>
      <c r="DY426" s="20">
        <f t="shared" si="687"/>
        <v>1.3245621677278831E-2</v>
      </c>
      <c r="DZ426" s="20">
        <f t="shared" si="687"/>
        <v>1.1768695411476959E-2</v>
      </c>
      <c r="EA426" s="20">
        <f t="shared" si="687"/>
        <v>1.0413597829280863E-2</v>
      </c>
      <c r="EB426" s="20">
        <f t="shared" si="687"/>
        <v>9.1786023230288061E-3</v>
      </c>
      <c r="EC426" s="20">
        <f t="shared" si="687"/>
        <v>8.0600491065049296E-3</v>
      </c>
      <c r="ED426" s="20">
        <f t="shared" si="687"/>
        <v>7.0528061345064286E-3</v>
      </c>
      <c r="EE426" s="20">
        <f t="shared" si="687"/>
        <v>6.1506779089662835E-3</v>
      </c>
      <c r="EF426" s="20">
        <f t="shared" si="687"/>
        <v>5.3467592506628581E-3</v>
      </c>
      <c r="EG426" s="20">
        <f t="shared" si="687"/>
        <v>4.6337341358692052E-3</v>
      </c>
      <c r="EH426" s="20">
        <f t="shared" si="685"/>
        <v>4.0041219233023506E-3</v>
      </c>
      <c r="EI426" s="20">
        <f t="shared" si="685"/>
        <v>3.4504748307437882E-3</v>
      </c>
      <c r="EJ426" s="20">
        <f t="shared" si="685"/>
        <v>2.9655314756267259E-3</v>
      </c>
      <c r="EK426" s="20">
        <f t="shared" si="685"/>
        <v>2.5423317825157277E-3</v>
      </c>
      <c r="EL426" s="20">
        <f t="shared" si="685"/>
        <v>2.174298688640941E-3</v>
      </c>
      <c r="EM426" s="20">
        <f t="shared" si="685"/>
        <v>1.8552919409264845E-3</v>
      </c>
      <c r="EN426" s="20">
        <f t="shared" si="685"/>
        <v>1.5796389553517363E-3</v>
      </c>
      <c r="EO426" s="20">
        <f t="shared" si="685"/>
        <v>1.3421472688542879E-3</v>
      </c>
      <c r="EP426" s="20">
        <f t="shared" si="685"/>
        <v>1.1381026086593193E-3</v>
      </c>
      <c r="EQ426" s="20">
        <f t="shared" si="685"/>
        <v>9.6325607479541553E-4</v>
      </c>
      <c r="ER426" s="20">
        <f t="shared" si="685"/>
        <v>8.1380340862835521E-4</v>
      </c>
      <c r="ES426" s="20">
        <f t="shared" si="685"/>
        <v>6.8635882442780183E-4</v>
      </c>
      <c r="ET426" s="20">
        <f t="shared" si="685"/>
        <v>5.7792542568535499E-4</v>
      </c>
      <c r="EU426" s="20">
        <f t="shared" si="685"/>
        <v>4.8586382072746126E-4</v>
      </c>
      <c r="EV426" s="20">
        <f t="shared" si="685"/>
        <v>4.0786019621852354E-4</v>
      </c>
      <c r="EW426" s="20">
        <f t="shared" si="685"/>
        <v>3.41894802350029E-4</v>
      </c>
      <c r="EX426" s="20">
        <f t="shared" si="685"/>
        <v>2.8621154748165178E-4</v>
      </c>
      <c r="EY426" s="20">
        <f t="shared" si="685"/>
        <v>2.3928918897320184E-4</v>
      </c>
      <c r="EZ426" s="20">
        <f t="shared" si="685"/>
        <v>1.9981443630756601E-4</v>
      </c>
      <c r="FA426" s="20">
        <f t="shared" si="685"/>
        <v>1.6665714738983706E-4</v>
      </c>
      <c r="FB426" s="20">
        <f t="shared" si="685"/>
        <v>1.3884769416439013E-4</v>
      </c>
      <c r="FC426" s="20">
        <f t="shared" si="685"/>
        <v>1.1555649463346196E-4</v>
      </c>
      <c r="FD426" s="20">
        <f t="shared" si="685"/>
        <v>9.6075650625304654E-5</v>
      </c>
      <c r="FE426" s="20">
        <f t="shared" si="685"/>
        <v>7.9802590266409013E-5</v>
      </c>
      <c r="FF426" s="20">
        <f t="shared" si="685"/>
        <v>3.8191456784808503E-4</v>
      </c>
    </row>
    <row r="427" spans="1:162" ht="15.5" x14ac:dyDescent="0.35">
      <c r="A427" s="4" t="s">
        <v>25</v>
      </c>
      <c r="B427" s="23"/>
      <c r="C427" s="23"/>
      <c r="D427" s="23"/>
      <c r="E427" s="23"/>
      <c r="F427" s="23"/>
      <c r="G427" s="23"/>
      <c r="H427" s="23"/>
      <c r="I427" s="23"/>
      <c r="J427" s="4" t="s">
        <v>25</v>
      </c>
      <c r="K427" s="20">
        <f t="shared" si="686"/>
        <v>4.2038071597964924E-3</v>
      </c>
      <c r="L427" s="20">
        <f t="shared" si="686"/>
        <v>2.7759119756094763E-3</v>
      </c>
      <c r="M427" s="20">
        <f t="shared" si="686"/>
        <v>4.1187079009148021E-3</v>
      </c>
      <c r="N427" s="20">
        <f t="shared" si="686"/>
        <v>5.865355127283936E-3</v>
      </c>
      <c r="O427" s="20">
        <f t="shared" si="686"/>
        <v>8.0435688884842385E-3</v>
      </c>
      <c r="P427" s="20"/>
      <c r="Q427" s="20">
        <f t="shared" si="686"/>
        <v>1.0654185081167052E-2</v>
      </c>
      <c r="R427" s="20">
        <f t="shared" si="686"/>
        <v>1.3667074467856012E-2</v>
      </c>
      <c r="S427" s="20"/>
      <c r="T427" s="20">
        <f t="shared" si="686"/>
        <v>1.7020346746079155E-2</v>
      </c>
      <c r="U427" s="20">
        <f t="shared" si="686"/>
        <v>2.0623035862715119E-2</v>
      </c>
      <c r="V427" s="20"/>
      <c r="W427" s="20">
        <f t="shared" si="686"/>
        <v>2.4360921601085384E-2</v>
      </c>
      <c r="X427" s="20">
        <f t="shared" si="686"/>
        <v>2.8104705985319809E-2</v>
      </c>
      <c r="Y427" s="20"/>
      <c r="Z427" s="20">
        <f t="shared" si="686"/>
        <v>3.1719494022659805E-2</v>
      </c>
      <c r="AA427" s="20">
        <f t="shared" si="686"/>
        <v>3.5074450164453624E-2</v>
      </c>
      <c r="AB427" s="20"/>
      <c r="AC427" s="20">
        <f t="shared" si="686"/>
        <v>3.8051597966639844E-2</v>
      </c>
      <c r="AD427" s="20">
        <f t="shared" si="686"/>
        <v>4.0552956083254654E-2</v>
      </c>
      <c r="AE427" s="20"/>
      <c r="AF427" s="20">
        <f t="shared" si="686"/>
        <v>4.2505501171345106E-2</v>
      </c>
      <c r="AG427" s="20">
        <f t="shared" si="688"/>
        <v>4.3863760414593833E-2</v>
      </c>
      <c r="AH427" s="20"/>
      <c r="AI427" s="20">
        <f t="shared" si="688"/>
        <v>4.4610116626651146E-2</v>
      </c>
      <c r="AJ427" s="20">
        <f t="shared" si="688"/>
        <v>4.4753126435191581E-2</v>
      </c>
      <c r="AK427" s="20"/>
      <c r="AL427" s="20">
        <f t="shared" si="688"/>
        <v>4.4324292623353807E-2</v>
      </c>
      <c r="AM427" s="20">
        <f t="shared" si="688"/>
        <v>4.3373795396404402E-2</v>
      </c>
      <c r="AN427" s="20">
        <f t="shared" si="688"/>
        <v>4.1965684579647451E-2</v>
      </c>
      <c r="AO427" s="20">
        <f t="shared" si="688"/>
        <v>4.0172981883741077E-2</v>
      </c>
      <c r="AP427" s="20">
        <f t="shared" si="688"/>
        <v>3.807305766210789E-2</v>
      </c>
      <c r="AQ427" s="20">
        <f t="shared" si="688"/>
        <v>3.5743547184243551E-2</v>
      </c>
      <c r="AR427" s="20">
        <f t="shared" si="688"/>
        <v>3.3258971482019506E-2</v>
      </c>
      <c r="AS427" s="20">
        <f t="shared" si="688"/>
        <v>3.0688137508720237E-2</v>
      </c>
      <c r="AT427" s="20">
        <f t="shared" si="688"/>
        <v>2.8092317924735877E-2</v>
      </c>
      <c r="AU427" s="20">
        <f t="shared" si="688"/>
        <v>2.5524155037331187E-2</v>
      </c>
      <c r="AV427" s="20">
        <f t="shared" si="688"/>
        <v>2.3027196295076324E-2</v>
      </c>
      <c r="AW427" s="20">
        <f t="shared" si="688"/>
        <v>2.0635948413910254E-2</v>
      </c>
      <c r="AX427" s="20">
        <f t="shared" si="688"/>
        <v>1.837633075176226E-2</v>
      </c>
      <c r="AY427" s="20">
        <f t="shared" si="688"/>
        <v>1.6266412582551126E-2</v>
      </c>
      <c r="AZ427" s="20">
        <f t="shared" si="688"/>
        <v>1.4317330131978334E-2</v>
      </c>
      <c r="BA427" s="20">
        <f t="shared" si="688"/>
        <v>1.2534294677128854E-2</v>
      </c>
      <c r="BB427" s="20">
        <f t="shared" si="688"/>
        <v>1.091762026446441E-2</v>
      </c>
      <c r="BC427" s="20">
        <f t="shared" si="688"/>
        <v>9.4637168406729293E-3</v>
      </c>
      <c r="BD427" s="20">
        <f t="shared" si="688"/>
        <v>8.1660105578621467E-3</v>
      </c>
      <c r="BE427" s="20">
        <f t="shared" si="688"/>
        <v>7.0157669424604219E-3</v>
      </c>
      <c r="BF427" s="20">
        <f t="shared" si="688"/>
        <v>6.002804138405593E-3</v>
      </c>
      <c r="BG427" s="20">
        <f t="shared" si="688"/>
        <v>5.116092481584511E-3</v>
      </c>
      <c r="BH427" s="20">
        <f t="shared" si="688"/>
        <v>4.3442433719420581E-3</v>
      </c>
      <c r="BI427" s="20">
        <f t="shared" si="688"/>
        <v>3.6758950472169922E-3</v>
      </c>
      <c r="BJ427" s="20">
        <f t="shared" si="688"/>
        <v>3.1000057566847872E-3</v>
      </c>
      <c r="BK427" s="20">
        <f t="shared" si="688"/>
        <v>2.6060663307164722E-3</v>
      </c>
      <c r="BL427" s="20">
        <f t="shared" si="688"/>
        <v>2.1842445738262661E-3</v>
      </c>
      <c r="BM427" s="20">
        <f t="shared" si="688"/>
        <v>1.825473572155234E-3</v>
      </c>
      <c r="BN427" s="20">
        <f t="shared" si="688"/>
        <v>1.5214951536786092E-3</v>
      </c>
      <c r="BO427" s="20">
        <f t="shared" si="688"/>
        <v>1.2648685757515876E-3</v>
      </c>
      <c r="BP427" s="20">
        <f t="shared" si="688"/>
        <v>1.048953199028313E-3</v>
      </c>
      <c r="BQ427" s="20">
        <f t="shared" si="688"/>
        <v>8.6787255684916964E-4</v>
      </c>
      <c r="BR427" s="20">
        <f t="shared" si="688"/>
        <v>7.1646592701757328E-4</v>
      </c>
      <c r="BS427" s="20">
        <f t="shared" si="688"/>
        <v>5.9023231157917511E-4</v>
      </c>
      <c r="BT427" s="20">
        <f t="shared" si="688"/>
        <v>4.8527066014292242E-4</v>
      </c>
      <c r="BU427" s="20">
        <f t="shared" si="688"/>
        <v>3.9821924672878145E-4</v>
      </c>
      <c r="BV427" s="20">
        <f t="shared" si="688"/>
        <v>3.2619633019448369E-4</v>
      </c>
      <c r="BW427" s="20">
        <f t="shared" si="688"/>
        <v>2.6674358684242172E-4</v>
      </c>
      <c r="BX427" s="20">
        <f t="shared" si="688"/>
        <v>2.1777328866756651E-4</v>
      </c>
      <c r="BY427" s="20">
        <f t="shared" si="688"/>
        <v>1.775197970135256E-4</v>
      </c>
      <c r="BZ427" s="20">
        <f t="shared" si="688"/>
        <v>1.4449563333274185E-4</v>
      </c>
      <c r="CA427" s="20">
        <f t="shared" si="688"/>
        <v>1.1745216078729027E-4</v>
      </c>
      <c r="CB427" s="20">
        <f t="shared" si="688"/>
        <v>9.5344747979231315E-5</v>
      </c>
      <c r="CC427" s="20">
        <f t="shared" si="688"/>
        <v>7.7302176160087832E-5</v>
      </c>
      <c r="CD427" s="20">
        <f t="shared" si="688"/>
        <v>6.259998237900799E-5</v>
      </c>
      <c r="CE427" s="20">
        <f t="shared" si="688"/>
        <v>5.0637393523400576E-5</v>
      </c>
      <c r="CF427" s="20">
        <f t="shared" si="688"/>
        <v>4.0917492037273462E-5</v>
      </c>
      <c r="CG427" s="20">
        <f t="shared" si="688"/>
        <v>3.3030256690547155E-5</v>
      </c>
      <c r="CH427" s="20">
        <f t="shared" si="688"/>
        <v>2.6638135950163289E-5</v>
      </c>
      <c r="CI427" s="20">
        <f t="shared" si="688"/>
        <v>2.1463833147827849E-5</v>
      </c>
      <c r="CJ427" s="20">
        <f t="shared" si="688"/>
        <v>1.7280008694608995E-5</v>
      </c>
      <c r="CK427" s="20">
        <f t="shared" si="688"/>
        <v>1.3900632715779793E-5</v>
      </c>
      <c r="CL427" s="20">
        <f t="shared" si="688"/>
        <v>5.6309219302885793E-5</v>
      </c>
      <c r="CM427" s="20">
        <f t="shared" si="688"/>
        <v>8.1757723503717125E-4</v>
      </c>
      <c r="CN427" s="20">
        <f t="shared" si="688"/>
        <v>6.5876839642379495E-4</v>
      </c>
      <c r="CO427" s="20">
        <f t="shared" si="688"/>
        <v>1.0685327628778328E-3</v>
      </c>
      <c r="CP427" s="20">
        <f t="shared" si="688"/>
        <v>1.6589287654576934E-3</v>
      </c>
      <c r="CQ427" s="20">
        <f t="shared" si="688"/>
        <v>2.4738093891382984E-3</v>
      </c>
      <c r="CR427" s="20">
        <f t="shared" si="688"/>
        <v>3.5543793389950363E-3</v>
      </c>
      <c r="CS427" s="20">
        <f t="shared" si="688"/>
        <v>4.934538126379456E-3</v>
      </c>
      <c r="CT427" s="20">
        <f t="shared" ref="CT427:FE434" si="689">CT219/$B219</f>
        <v>6.6362468372067876E-3</v>
      </c>
      <c r="CU427" s="20">
        <f t="shared" si="689"/>
        <v>8.6655439607447905E-3</v>
      </c>
      <c r="CV427" s="20">
        <f t="shared" si="689"/>
        <v>1.1009770624329099E-2</v>
      </c>
      <c r="CW427" s="20">
        <f t="shared" si="689"/>
        <v>1.3636407263949664E-2</v>
      </c>
      <c r="CX427" s="20">
        <f t="shared" si="689"/>
        <v>1.6493705685187196E-2</v>
      </c>
      <c r="CY427" s="20">
        <f t="shared" si="689"/>
        <v>1.9513064520895042E-2</v>
      </c>
      <c r="CZ427" s="20">
        <f t="shared" si="689"/>
        <v>2.261288264472917E-2</v>
      </c>
      <c r="DA427" s="20">
        <f t="shared" si="689"/>
        <v>2.5703465244960991E-2</v>
      </c>
      <c r="DB427" s="20">
        <f t="shared" si="689"/>
        <v>2.8692468495309653E-2</v>
      </c>
      <c r="DC427" s="20">
        <f t="shared" si="689"/>
        <v>3.1490354278770533E-2</v>
      </c>
      <c r="DD427" s="20">
        <f t="shared" si="689"/>
        <v>3.4015377338827341E-2</v>
      </c>
      <c r="DE427" s="20">
        <f t="shared" si="689"/>
        <v>3.6197726515906109E-2</v>
      </c>
      <c r="DF427" s="20">
        <f t="shared" si="689"/>
        <v>3.7982568655574651E-2</v>
      </c>
      <c r="DG427" s="20">
        <f t="shared" si="689"/>
        <v>3.9331877950118221E-2</v>
      </c>
      <c r="DH427" s="20">
        <f t="shared" si="689"/>
        <v>4.0225057769259553E-2</v>
      </c>
      <c r="DI427" s="20">
        <f t="shared" si="689"/>
        <v>4.0658464267641858E-2</v>
      </c>
      <c r="DJ427" s="20">
        <f t="shared" si="687"/>
        <v>4.0644014470368639E-2</v>
      </c>
      <c r="DK427" s="20">
        <f t="shared" si="687"/>
        <v>4.0207104352962209E-2</v>
      </c>
      <c r="DL427" s="20">
        <f t="shared" si="687"/>
        <v>3.9384076809809383E-2</v>
      </c>
      <c r="DM427" s="20">
        <f t="shared" si="687"/>
        <v>3.8219470158251223E-2</v>
      </c>
      <c r="DN427" s="20">
        <f t="shared" si="687"/>
        <v>3.6763251140410125E-2</v>
      </c>
      <c r="DO427" s="20">
        <f t="shared" si="687"/>
        <v>3.5068198732569167E-2</v>
      </c>
      <c r="DP427" s="20">
        <f t="shared" si="687"/>
        <v>3.3187562399092041E-2</v>
      </c>
      <c r="DQ427" s="20">
        <f t="shared" si="687"/>
        <v>3.1173075648770032E-2</v>
      </c>
      <c r="DR427" s="20">
        <f t="shared" si="687"/>
        <v>2.9073366512942789E-2</v>
      </c>
      <c r="DS427" s="20">
        <f t="shared" si="687"/>
        <v>2.6932773224903839E-2</v>
      </c>
      <c r="DT427" s="20">
        <f t="shared" si="687"/>
        <v>2.4790547138300312E-2</v>
      </c>
      <c r="DU427" s="20">
        <f t="shared" si="687"/>
        <v>2.268040603344379E-2</v>
      </c>
      <c r="DV427" s="20">
        <f t="shared" si="687"/>
        <v>2.0630388983961634E-2</v>
      </c>
      <c r="DW427" s="20">
        <f t="shared" si="687"/>
        <v>1.8662957998887508E-2</v>
      </c>
      <c r="DX427" s="20">
        <f t="shared" si="687"/>
        <v>1.6795290584232903E-2</v>
      </c>
      <c r="DY427" s="20">
        <f t="shared" si="687"/>
        <v>1.5039709981095162E-2</v>
      </c>
      <c r="DZ427" s="20">
        <f t="shared" si="689"/>
        <v>1.3404204985879797E-2</v>
      </c>
      <c r="EA427" s="20">
        <f t="shared" si="689"/>
        <v>1.1892997927513527E-2</v>
      </c>
      <c r="EB427" s="20">
        <f t="shared" si="689"/>
        <v>1.0507126728077078E-2</v>
      </c>
      <c r="EC427" s="20">
        <f t="shared" si="689"/>
        <v>9.2450143585267597E-3</v>
      </c>
      <c r="ED427" s="20">
        <f t="shared" si="689"/>
        <v>8.103005954611664E-3</v>
      </c>
      <c r="EE427" s="20">
        <f t="shared" si="689"/>
        <v>7.0758600770927113E-3</v>
      </c>
      <c r="EF427" s="20">
        <f t="shared" si="689"/>
        <v>6.1571859184037514E-3</v>
      </c>
      <c r="EG427" s="20">
        <f t="shared" si="689"/>
        <v>5.3398226149145023E-3</v>
      </c>
      <c r="EH427" s="20">
        <f t="shared" si="685"/>
        <v>4.6161602385229594E-3</v>
      </c>
      <c r="EI427" s="20">
        <f t="shared" si="685"/>
        <v>3.9784045849589056E-3</v>
      </c>
      <c r="EJ427" s="20">
        <f t="shared" si="685"/>
        <v>3.4187896527496653E-3</v>
      </c>
      <c r="EK427" s="20">
        <f t="shared" si="685"/>
        <v>2.9297428352310639E-3</v>
      </c>
      <c r="EL427" s="20">
        <f t="shared" si="685"/>
        <v>2.5040084503893389E-3</v>
      </c>
      <c r="EM427" s="20">
        <f t="shared" si="685"/>
        <v>2.1347354258292039E-3</v>
      </c>
      <c r="EN427" s="20">
        <f t="shared" si="685"/>
        <v>1.815534843922828E-3</v>
      </c>
      <c r="EO427" s="20">
        <f t="shared" si="685"/>
        <v>1.5405127259834339E-3</v>
      </c>
      <c r="EP427" s="20">
        <f t="shared" si="685"/>
        <v>1.3042829697818004E-3</v>
      </c>
      <c r="EQ427" s="20">
        <f t="shared" si="685"/>
        <v>1.1019648125091264E-3</v>
      </c>
      <c r="ER427" s="20">
        <f t="shared" si="685"/>
        <v>9.2916861811243034E-4</v>
      </c>
      <c r="ES427" s="20">
        <f t="shared" si="685"/>
        <v>7.8197321838147094E-4</v>
      </c>
      <c r="ET427" s="20">
        <f t="shared" si="685"/>
        <v>6.5689749536224095E-4</v>
      </c>
      <c r="EU427" s="20">
        <f t="shared" si="685"/>
        <v>5.5086839432050283E-4</v>
      </c>
      <c r="EV427" s="20">
        <f t="shared" si="685"/>
        <v>4.6118711052789418E-4</v>
      </c>
      <c r="EW427" s="20">
        <f t="shared" si="685"/>
        <v>3.8549480343941239E-4</v>
      </c>
      <c r="EX427" s="20">
        <f t="shared" si="685"/>
        <v>3.2173885850772521E-4</v>
      </c>
      <c r="EY427" s="20">
        <f t="shared" si="685"/>
        <v>2.6814043742551252E-4</v>
      </c>
      <c r="EZ427" s="20">
        <f t="shared" si="685"/>
        <v>2.2316382787845868E-4</v>
      </c>
      <c r="FA427" s="20">
        <f t="shared" si="685"/>
        <v>1.8548791879990922E-4</v>
      </c>
      <c r="FB427" s="20">
        <f t="shared" si="685"/>
        <v>1.5397998113375613E-4</v>
      </c>
      <c r="FC427" s="20">
        <f t="shared" si="685"/>
        <v>1.2767182166217861E-4</v>
      </c>
      <c r="FD427" s="20">
        <f t="shared" si="685"/>
        <v>1.057382932488915E-4</v>
      </c>
      <c r="FE427" s="20">
        <f t="shared" si="685"/>
        <v>8.7478083957370778E-5</v>
      </c>
      <c r="FF427" s="20">
        <f t="shared" si="685"/>
        <v>4.0794579462344327E-4</v>
      </c>
    </row>
    <row r="428" spans="1:162" ht="15.5" x14ac:dyDescent="0.35">
      <c r="A428" s="4" t="s">
        <v>26</v>
      </c>
      <c r="B428" s="23"/>
      <c r="C428" s="23"/>
      <c r="D428" s="23"/>
      <c r="E428" s="23"/>
      <c r="F428" s="23"/>
      <c r="G428" s="23"/>
      <c r="H428" s="23"/>
      <c r="I428" s="23"/>
      <c r="J428" s="4" t="s">
        <v>26</v>
      </c>
      <c r="K428" s="20">
        <f t="shared" si="686"/>
        <v>2.2749005038771196E-3</v>
      </c>
      <c r="L428" s="20">
        <f t="shared" si="686"/>
        <v>1.6903765686075651E-3</v>
      </c>
      <c r="M428" s="20">
        <f t="shared" si="686"/>
        <v>2.6311542658982324E-3</v>
      </c>
      <c r="N428" s="20">
        <f t="shared" si="686"/>
        <v>3.918172637435248E-3</v>
      </c>
      <c r="O428" s="20">
        <f t="shared" si="686"/>
        <v>5.6020170587056783E-3</v>
      </c>
      <c r="P428" s="20"/>
      <c r="Q428" s="20">
        <f t="shared" si="686"/>
        <v>7.7147234139273435E-3</v>
      </c>
      <c r="R428" s="20">
        <f t="shared" si="686"/>
        <v>1.0262773755712887E-2</v>
      </c>
      <c r="S428" s="20"/>
      <c r="T428" s="20">
        <f t="shared" si="686"/>
        <v>1.322238124107554E-2</v>
      </c>
      <c r="U428" s="20">
        <f t="shared" si="686"/>
        <v>1.6537894844179148E-2</v>
      </c>
      <c r="V428" s="20"/>
      <c r="W428" s="20">
        <f t="shared" si="686"/>
        <v>2.0123657282547822E-2</v>
      </c>
      <c r="X428" s="20">
        <f t="shared" si="686"/>
        <v>2.3869114656373147E-2</v>
      </c>
      <c r="Y428" s="20"/>
      <c r="Z428" s="20">
        <f t="shared" si="686"/>
        <v>2.7646510497192162E-2</v>
      </c>
      <c r="AA428" s="20">
        <f t="shared" si="686"/>
        <v>3.1320178363948209E-2</v>
      </c>
      <c r="AB428" s="20"/>
      <c r="AC428" s="20">
        <f t="shared" si="686"/>
        <v>3.4756312830145936E-2</v>
      </c>
      <c r="AD428" s="20">
        <f t="shared" si="686"/>
        <v>3.783214464311252E-2</v>
      </c>
      <c r="AE428" s="20"/>
      <c r="AF428" s="20">
        <f t="shared" si="686"/>
        <v>4.0443636137715538E-2</v>
      </c>
      <c r="AG428" s="20">
        <f t="shared" ref="AG428:CT431" si="690">AG220/$B220</f>
        <v>4.2511093777403142E-2</v>
      </c>
      <c r="AH428" s="20"/>
      <c r="AI428" s="20">
        <f t="shared" si="690"/>
        <v>4.3982408165044895E-2</v>
      </c>
      <c r="AJ428" s="20">
        <f t="shared" si="690"/>
        <v>4.4833927473324764E-2</v>
      </c>
      <c r="AK428" s="20"/>
      <c r="AL428" s="20">
        <f t="shared" si="690"/>
        <v>4.5069211549868982E-2</v>
      </c>
      <c r="AM428" s="20">
        <f t="shared" si="690"/>
        <v>4.4716081010691799E-2</v>
      </c>
      <c r="AN428" s="20">
        <f t="shared" si="690"/>
        <v>4.3822463826561076E-2</v>
      </c>
      <c r="AO428" s="20">
        <f t="shared" si="690"/>
        <v>4.2451558521806709E-2</v>
      </c>
      <c r="AP428" s="20">
        <f t="shared" si="690"/>
        <v>4.0676793002038858E-2</v>
      </c>
      <c r="AQ428" s="20">
        <f t="shared" si="690"/>
        <v>3.857697940077031E-2</v>
      </c>
      <c r="AR428" s="20">
        <f t="shared" si="690"/>
        <v>3.6231966269609672E-2</v>
      </c>
      <c r="AS428" s="20">
        <f t="shared" si="690"/>
        <v>3.3718985540359014E-2</v>
      </c>
      <c r="AT428" s="20">
        <f t="shared" si="690"/>
        <v>3.1109794817834713E-2</v>
      </c>
      <c r="AU428" s="20">
        <f t="shared" si="690"/>
        <v>2.8468633472308991E-2</v>
      </c>
      <c r="AV428" s="20">
        <f t="shared" si="690"/>
        <v>2.585094764364626E-2</v>
      </c>
      <c r="AW428" s="20">
        <f t="shared" si="690"/>
        <v>2.3302795497422424E-2</v>
      </c>
      <c r="AX428" s="20">
        <f t="shared" si="690"/>
        <v>2.086081849727639E-2</v>
      </c>
      <c r="AY428" s="20">
        <f t="shared" si="690"/>
        <v>1.8552654296622562E-2</v>
      </c>
      <c r="AZ428" s="20">
        <f t="shared" si="690"/>
        <v>1.6397668669235199E-2</v>
      </c>
      <c r="BA428" s="20">
        <f t="shared" si="690"/>
        <v>1.4407894163043222E-2</v>
      </c>
      <c r="BB428" s="20">
        <f t="shared" si="690"/>
        <v>1.2589078641109031E-2</v>
      </c>
      <c r="BC428" s="20">
        <f t="shared" si="690"/>
        <v>1.0941764854289437E-2</v>
      </c>
      <c r="BD428" s="20">
        <f t="shared" si="690"/>
        <v>9.4623405708460506E-3</v>
      </c>
      <c r="BE428" s="20">
        <f t="shared" si="690"/>
        <v>8.1440160804744366E-3</v>
      </c>
      <c r="BF428" s="20">
        <f t="shared" si="690"/>
        <v>6.9777011539101652E-3</v>
      </c>
      <c r="BG428" s="20">
        <f t="shared" si="690"/>
        <v>5.9527662883132049E-3</v>
      </c>
      <c r="BH428" s="20">
        <f t="shared" si="690"/>
        <v>5.0576831644106876E-3</v>
      </c>
      <c r="BI428" s="20">
        <f t="shared" si="690"/>
        <v>4.2805467905395744E-3</v>
      </c>
      <c r="BJ428" s="20">
        <f t="shared" si="690"/>
        <v>3.6094870736851359E-3</v>
      </c>
      <c r="BK428" s="20">
        <f t="shared" si="690"/>
        <v>3.0329808838976961E-3</v>
      </c>
      <c r="BL428" s="20">
        <f t="shared" si="690"/>
        <v>2.5400774400574644E-3</v>
      </c>
      <c r="BM428" s="20">
        <f t="shared" si="690"/>
        <v>2.1205504058575686E-3</v>
      </c>
      <c r="BN428" s="20">
        <f t="shared" si="690"/>
        <v>1.764989775021264E-3</v>
      </c>
      <c r="BO428" s="20">
        <f t="shared" si="690"/>
        <v>1.4648457269408333E-3</v>
      </c>
      <c r="BP428" s="20">
        <f t="shared" si="690"/>
        <v>1.2124353789761955E-3</v>
      </c>
      <c r="BQ428" s="20">
        <f t="shared" si="690"/>
        <v>1.0009219294847549E-3</v>
      </c>
      <c r="BR428" s="20">
        <f t="shared" si="690"/>
        <v>8.2427420972264187E-4</v>
      </c>
      <c r="BS428" s="20">
        <f t="shared" si="690"/>
        <v>6.7721323648362031E-4</v>
      </c>
      <c r="BT428" s="20">
        <f t="shared" si="690"/>
        <v>5.5515104129422177E-4</v>
      </c>
      <c r="BU428" s="20">
        <f t="shared" si="690"/>
        <v>4.5412588084814409E-4</v>
      </c>
      <c r="BV428" s="20">
        <f t="shared" si="690"/>
        <v>3.7073692239408818E-4</v>
      </c>
      <c r="BW428" s="20">
        <f t="shared" si="690"/>
        <v>3.0208064835302029E-4</v>
      </c>
      <c r="BX428" s="20">
        <f t="shared" si="690"/>
        <v>2.4569052850775819E-4</v>
      </c>
      <c r="BY428" s="20">
        <f t="shared" si="690"/>
        <v>1.9948095195077009E-4</v>
      </c>
      <c r="BZ428" s="20">
        <f t="shared" si="690"/>
        <v>1.6169597781467979E-4</v>
      </c>
      <c r="CA428" s="20">
        <f t="shared" si="690"/>
        <v>1.3086313584587117E-4</v>
      </c>
      <c r="CB428" s="20">
        <f t="shared" si="690"/>
        <v>1.0575226763231969E-4</v>
      </c>
      <c r="CC428" s="20">
        <f t="shared" si="690"/>
        <v>8.533923047038261E-5</v>
      </c>
      <c r="CD428" s="20">
        <f t="shared" si="690"/>
        <v>6.8774173859420529E-5</v>
      </c>
      <c r="CE428" s="20">
        <f t="shared" si="690"/>
        <v>5.5354030770948803E-5</v>
      </c>
      <c r="CF428" s="20">
        <f t="shared" si="690"/>
        <v>4.4498831418104963E-5</v>
      </c>
      <c r="CG428" s="20">
        <f t="shared" si="690"/>
        <v>3.5731437401764765E-5</v>
      </c>
      <c r="CH428" s="20">
        <f t="shared" si="690"/>
        <v>2.8660301664928944E-5</v>
      </c>
      <c r="CI428" s="20">
        <f t="shared" si="690"/>
        <v>2.2964878986453385E-5</v>
      </c>
      <c r="CJ428" s="20">
        <f t="shared" si="690"/>
        <v>1.8383338417971018E-5</v>
      </c>
      <c r="CK428" s="20">
        <f t="shared" si="690"/>
        <v>1.4702259798049511E-5</v>
      </c>
      <c r="CL428" s="20">
        <f t="shared" si="690"/>
        <v>5.7716263228257958E-5</v>
      </c>
      <c r="CM428" s="20">
        <f t="shared" si="690"/>
        <v>3.7978274613921612E-4</v>
      </c>
      <c r="CN428" s="20">
        <f t="shared" si="690"/>
        <v>3.4437675776952527E-4</v>
      </c>
      <c r="CO428" s="20">
        <f t="shared" si="690"/>
        <v>5.8918246793479546E-4</v>
      </c>
      <c r="CP428" s="20">
        <f t="shared" si="690"/>
        <v>9.6155853203358272E-4</v>
      </c>
      <c r="CQ428" s="20">
        <f t="shared" si="690"/>
        <v>1.5025727908500814E-3</v>
      </c>
      <c r="CR428" s="20">
        <f t="shared" si="690"/>
        <v>2.2557400767796191E-3</v>
      </c>
      <c r="CS428" s="20">
        <f t="shared" si="690"/>
        <v>3.2632656613621708E-3</v>
      </c>
      <c r="CT428" s="20">
        <f t="shared" si="690"/>
        <v>4.5615806158059644E-3</v>
      </c>
      <c r="CU428" s="20">
        <f t="shared" si="689"/>
        <v>6.1766932374323711E-3</v>
      </c>
      <c r="CV428" s="20">
        <f t="shared" si="689"/>
        <v>8.1199618938439071E-3</v>
      </c>
      <c r="CW428" s="20">
        <f t="shared" si="689"/>
        <v>1.0384872065778721E-2</v>
      </c>
      <c r="CX428" s="20">
        <f t="shared" si="689"/>
        <v>1.294527968641984E-2</v>
      </c>
      <c r="CY428" s="20">
        <f t="shared" si="689"/>
        <v>1.5755389615254321E-2</v>
      </c>
      <c r="CZ428" s="20">
        <f t="shared" si="689"/>
        <v>1.8751509933961019E-2</v>
      </c>
      <c r="DA428" s="20">
        <f t="shared" si="689"/>
        <v>2.1855400146975082E-2</v>
      </c>
      <c r="DB428" s="20">
        <f t="shared" si="689"/>
        <v>2.4978849034023573E-2</v>
      </c>
      <c r="DC428" s="20">
        <f t="shared" si="689"/>
        <v>2.8028999101090052E-2</v>
      </c>
      <c r="DD428" s="20">
        <f t="shared" si="689"/>
        <v>3.0913888790656124E-2</v>
      </c>
      <c r="DE428" s="20">
        <f t="shared" si="689"/>
        <v>3.354770736211718E-2</v>
      </c>
      <c r="DF428" s="20">
        <f t="shared" si="689"/>
        <v>3.5855337263900056E-2</v>
      </c>
      <c r="DG428" s="20">
        <f t="shared" si="689"/>
        <v>3.7775875776330015E-2</v>
      </c>
      <c r="DH428" s="20">
        <f t="shared" si="689"/>
        <v>3.9264961039778168E-2</v>
      </c>
      <c r="DI428" s="20">
        <f t="shared" si="689"/>
        <v>4.0295858512891469E-2</v>
      </c>
      <c r="DJ428" s="20">
        <f t="shared" si="687"/>
        <v>4.0859377823679155E-2</v>
      </c>
      <c r="DK428" s="20">
        <f t="shared" si="687"/>
        <v>4.0962777515215099E-2</v>
      </c>
      <c r="DL428" s="20">
        <f t="shared" si="687"/>
        <v>4.0627872228767459E-2</v>
      </c>
      <c r="DM428" s="20">
        <f t="shared" si="687"/>
        <v>3.9888583786387599E-2</v>
      </c>
      <c r="DN428" s="20">
        <f t="shared" si="687"/>
        <v>3.8788178127615362E-2</v>
      </c>
      <c r="DO428" s="20">
        <f t="shared" si="687"/>
        <v>3.7376409833951074E-2</v>
      </c>
      <c r="DP428" s="20">
        <f t="shared" si="687"/>
        <v>3.5706761568492729E-2</v>
      </c>
      <c r="DQ428" s="20">
        <f t="shared" si="687"/>
        <v>3.3833923544953404E-2</v>
      </c>
      <c r="DR428" s="20">
        <f t="shared" si="687"/>
        <v>3.1811613678811357E-2</v>
      </c>
      <c r="DS428" s="20">
        <f t="shared" si="687"/>
        <v>2.969079672442243E-2</v>
      </c>
      <c r="DT428" s="20">
        <f t="shared" si="687"/>
        <v>2.7518323501139585E-2</v>
      </c>
      <c r="DU428" s="20">
        <f t="shared" si="687"/>
        <v>2.5335981028736687E-2</v>
      </c>
      <c r="DV428" s="20">
        <f t="shared" si="687"/>
        <v>2.317992171265304E-2</v>
      </c>
      <c r="DW428" s="20">
        <f t="shared" si="687"/>
        <v>2.1080424485193872E-2</v>
      </c>
      <c r="DX428" s="20">
        <f t="shared" si="687"/>
        <v>1.9061932275951543E-2</v>
      </c>
      <c r="DY428" s="20">
        <f t="shared" si="687"/>
        <v>1.7143307261134111E-2</v>
      </c>
      <c r="DZ428" s="20">
        <f t="shared" si="689"/>
        <v>1.533824678520479E-2</v>
      </c>
      <c r="EA428" s="20">
        <f t="shared" si="689"/>
        <v>1.365580741986927E-2</v>
      </c>
      <c r="EB428" s="20">
        <f t="shared" si="689"/>
        <v>1.2100991192631749E-2</v>
      </c>
      <c r="EC428" s="20">
        <f t="shared" si="689"/>
        <v>1.0675355616744266E-2</v>
      </c>
      <c r="ED428" s="20">
        <f t="shared" si="689"/>
        <v>9.3776170201625986E-3</v>
      </c>
      <c r="EE428" s="20">
        <f t="shared" si="689"/>
        <v>8.2042242353498329E-3</v>
      </c>
      <c r="EF428" s="20">
        <f t="shared" si="689"/>
        <v>7.1498865896777453E-3</v>
      </c>
      <c r="EG428" s="20">
        <f t="shared" si="689"/>
        <v>6.2080460995825862E-3</v>
      </c>
      <c r="EH428" s="20">
        <f t="shared" si="685"/>
        <v>5.3712887188113179E-3</v>
      </c>
      <c r="EI428" s="20">
        <f t="shared" si="685"/>
        <v>4.6316934154079226E-3</v>
      </c>
      <c r="EJ428" s="20">
        <f t="shared" si="685"/>
        <v>3.9811208138749166E-3</v>
      </c>
      <c r="EK428" s="20">
        <f t="shared" si="685"/>
        <v>3.4114452406571738E-3</v>
      </c>
      <c r="EL428" s="20">
        <f t="shared" si="685"/>
        <v>2.9147353776876046E-3</v>
      </c>
      <c r="EM428" s="20">
        <f t="shared" si="685"/>
        <v>2.4833894923848017E-3</v>
      </c>
      <c r="EN428" s="20">
        <f t="shared" si="685"/>
        <v>2.1102315018564077E-3</v>
      </c>
      <c r="EO428" s="20">
        <f t="shared" si="685"/>
        <v>1.7885740621459423E-3</v>
      </c>
      <c r="EP428" s="20">
        <f t="shared" si="685"/>
        <v>1.5122545534103082E-3</v>
      </c>
      <c r="EQ428" s="20">
        <f t="shared" si="685"/>
        <v>1.2756493457333207E-3</v>
      </c>
      <c r="ER428" s="20">
        <f t="shared" si="685"/>
        <v>1.0736711479346628E-3</v>
      </c>
      <c r="ES428" s="20">
        <f t="shared" si="685"/>
        <v>9.0175361777800056E-4</v>
      </c>
      <c r="ET428" s="20">
        <f t="shared" si="685"/>
        <v>7.5582678692664995E-4</v>
      </c>
      <c r="EU428" s="20">
        <f t="shared" si="685"/>
        <v>6.3228625645672665E-4</v>
      </c>
      <c r="EV428" s="20">
        <f t="shared" si="685"/>
        <v>5.2795856748122372E-4</v>
      </c>
      <c r="EW428" s="20">
        <f t="shared" si="685"/>
        <v>4.4006465737533862E-4</v>
      </c>
      <c r="EX428" s="20">
        <f t="shared" si="685"/>
        <v>3.6618288018397394E-4</v>
      </c>
      <c r="EY428" s="20">
        <f t="shared" si="685"/>
        <v>3.0421270052471971E-4</v>
      </c>
      <c r="EZ428" s="20">
        <f t="shared" si="685"/>
        <v>2.5233986118267104E-4</v>
      </c>
      <c r="FA428" s="20">
        <f t="shared" si="685"/>
        <v>2.0900357103759148E-4</v>
      </c>
      <c r="FB428" s="20">
        <f t="shared" si="685"/>
        <v>1.7286605631938734E-4</v>
      </c>
      <c r="FC428" s="20">
        <f t="shared" si="685"/>
        <v>1.4278465823625019E-4</v>
      </c>
      <c r="FD428" s="20">
        <f t="shared" si="685"/>
        <v>1.1778653749028312E-4</v>
      </c>
      <c r="FE428" s="20">
        <f t="shared" si="685"/>
        <v>9.7045955104735349E-5</v>
      </c>
      <c r="FF428" s="20">
        <f t="shared" si="685"/>
        <v>4.4083105854386684E-4</v>
      </c>
    </row>
    <row r="429" spans="1:162" ht="15.5" x14ac:dyDescent="0.35">
      <c r="A429" s="4" t="s">
        <v>27</v>
      </c>
      <c r="B429" s="23"/>
      <c r="C429" s="23"/>
      <c r="D429" s="23"/>
      <c r="E429" s="23"/>
      <c r="F429" s="23"/>
      <c r="G429" s="23"/>
      <c r="H429" s="23"/>
      <c r="I429" s="23"/>
      <c r="J429" s="4" t="s">
        <v>27</v>
      </c>
      <c r="K429" s="20">
        <f t="shared" si="686"/>
        <v>1.2486978478106049E-3</v>
      </c>
      <c r="L429" s="20">
        <f t="shared" si="686"/>
        <v>1.0318730490651523E-3</v>
      </c>
      <c r="M429" s="20">
        <f t="shared" si="686"/>
        <v>1.68156351513286E-3</v>
      </c>
      <c r="N429" s="20">
        <f t="shared" si="686"/>
        <v>2.6136354758684397E-3</v>
      </c>
      <c r="O429" s="20">
        <f t="shared" si="686"/>
        <v>3.8892948343061482E-3</v>
      </c>
      <c r="P429" s="20"/>
      <c r="Q429" s="20">
        <f t="shared" si="686"/>
        <v>5.5599727566066383E-3</v>
      </c>
      <c r="R429" s="20">
        <f t="shared" si="686"/>
        <v>7.6592374002256887E-3</v>
      </c>
      <c r="S429" s="20"/>
      <c r="T429" s="20">
        <f t="shared" si="686"/>
        <v>1.019566733389045E-2</v>
      </c>
      <c r="U429" s="20">
        <f t="shared" si="686"/>
        <v>1.3147873935945964E-2</v>
      </c>
      <c r="V429" s="20"/>
      <c r="W429" s="20">
        <f t="shared" si="686"/>
        <v>1.6462548200771115E-2</v>
      </c>
      <c r="X429" s="20">
        <f t="shared" si="686"/>
        <v>2.0055933967140435E-2</v>
      </c>
      <c r="Y429" s="20"/>
      <c r="Z429" s="20">
        <f t="shared" si="686"/>
        <v>2.3818600683264218E-2</v>
      </c>
      <c r="AA429" s="20">
        <f t="shared" si="686"/>
        <v>2.7622911363724634E-2</v>
      </c>
      <c r="AB429" s="20"/>
      <c r="AC429" s="20">
        <f t="shared" si="686"/>
        <v>3.1332238163892745E-2</v>
      </c>
      <c r="AD429" s="20">
        <f t="shared" si="686"/>
        <v>3.4810813320945821E-2</v>
      </c>
      <c r="AE429" s="20"/>
      <c r="AF429" s="20">
        <f t="shared" si="686"/>
        <v>3.7933120546963628E-2</v>
      </c>
      <c r="AG429" s="20">
        <f t="shared" si="690"/>
        <v>4.0591901184840518E-2</v>
      </c>
      <c r="AH429" s="20"/>
      <c r="AI429" s="20">
        <f t="shared" si="690"/>
        <v>4.2704119659624284E-2</v>
      </c>
      <c r="AJ429" s="20">
        <f t="shared" si="690"/>
        <v>4.4214546323569692E-2</v>
      </c>
      <c r="AK429" s="20"/>
      <c r="AL429" s="20">
        <f t="shared" si="690"/>
        <v>4.509692012552436E-2</v>
      </c>
      <c r="AM429" s="20">
        <f t="shared" si="690"/>
        <v>4.5352908939151941E-2</v>
      </c>
      <c r="AN429" s="20">
        <f t="shared" si="690"/>
        <v>4.5009268411093373E-2</v>
      </c>
      <c r="AO429" s="20">
        <f t="shared" si="690"/>
        <v>4.4113703220728606E-2</v>
      </c>
      <c r="AP429" s="20">
        <f t="shared" si="690"/>
        <v>4.2729962905346364E-2</v>
      </c>
      <c r="AQ429" s="20">
        <f t="shared" si="690"/>
        <v>4.0932671744944076E-2</v>
      </c>
      <c r="AR429" s="20">
        <f t="shared" si="690"/>
        <v>3.8802316738280274E-2</v>
      </c>
      <c r="AS429" s="20">
        <f t="shared" si="690"/>
        <v>3.6420718124453799E-2</v>
      </c>
      <c r="AT429" s="20">
        <f t="shared" si="690"/>
        <v>3.3867199808347959E-2</v>
      </c>
      <c r="AU429" s="20">
        <f t="shared" si="690"/>
        <v>3.1215575394583972E-2</v>
      </c>
      <c r="AV429" s="20">
        <f t="shared" si="690"/>
        <v>2.8531978091188237E-2</v>
      </c>
      <c r="AW429" s="20">
        <f t="shared" si="690"/>
        <v>2.5873494268188187E-2</v>
      </c>
      <c r="AX429" s="20">
        <f t="shared" si="690"/>
        <v>2.3287512342389793E-2</v>
      </c>
      <c r="AY429" s="20">
        <f t="shared" si="690"/>
        <v>2.0811669804255417E-2</v>
      </c>
      <c r="AZ429" s="20">
        <f t="shared" si="690"/>
        <v>1.8474268897223922E-2</v>
      </c>
      <c r="BA429" s="20">
        <f t="shared" si="690"/>
        <v>1.6295032181595559E-2</v>
      </c>
      <c r="BB429" s="20">
        <f t="shared" si="690"/>
        <v>1.4286079254402504E-2</v>
      </c>
      <c r="BC429" s="20">
        <f t="shared" si="690"/>
        <v>1.2453021795877373E-2</v>
      </c>
      <c r="BD429" s="20">
        <f t="shared" si="690"/>
        <v>1.0796092931843913E-2</v>
      </c>
      <c r="BE429" s="20">
        <f t="shared" si="690"/>
        <v>9.311246337498913E-3</v>
      </c>
      <c r="BF429" s="20">
        <f t="shared" si="690"/>
        <v>7.9911789106862363E-3</v>
      </c>
      <c r="BG429" s="20">
        <f t="shared" si="690"/>
        <v>6.8262471547111403E-3</v>
      </c>
      <c r="BH429" s="20">
        <f t="shared" si="690"/>
        <v>5.8052610710789265E-3</v>
      </c>
      <c r="BI429" s="20">
        <f t="shared" si="690"/>
        <v>4.9161501944468009E-3</v>
      </c>
      <c r="BJ429" s="20">
        <f t="shared" si="690"/>
        <v>4.1465045022667235E-3</v>
      </c>
      <c r="BK429" s="20">
        <f t="shared" si="690"/>
        <v>3.4839985725677591E-3</v>
      </c>
      <c r="BL429" s="20">
        <f t="shared" si="690"/>
        <v>2.9167109130538993E-3</v>
      </c>
      <c r="BM429" s="20">
        <f t="shared" si="690"/>
        <v>2.4333522456491119E-3</v>
      </c>
      <c r="BN429" s="20">
        <f t="shared" si="690"/>
        <v>2.0234170968310705E-3</v>
      </c>
      <c r="BO429" s="20">
        <f t="shared" si="690"/>
        <v>1.6772726736211663E-3</v>
      </c>
      <c r="BP429" s="20">
        <f t="shared" si="690"/>
        <v>1.3861980053028189E-3</v>
      </c>
      <c r="BQ429" s="20">
        <f t="shared" si="690"/>
        <v>1.142384952519393E-3</v>
      </c>
      <c r="BR429" s="20">
        <f t="shared" si="690"/>
        <v>9.389111235486024E-4</v>
      </c>
      <c r="BS429" s="20">
        <f t="shared" si="690"/>
        <v>7.6969313641228599E-4</v>
      </c>
      <c r="BT429" s="20">
        <f t="shared" si="690"/>
        <v>6.2942712553837321E-4</v>
      </c>
      <c r="BU429" s="20">
        <f t="shared" si="690"/>
        <v>5.1352197736165284E-4</v>
      </c>
      <c r="BV429" s="20">
        <f t="shared" si="690"/>
        <v>4.1802952678848815E-4</v>
      </c>
      <c r="BW429" s="20">
        <f t="shared" si="690"/>
        <v>3.3957487099278705E-4</v>
      </c>
      <c r="BX429" s="20">
        <f t="shared" si="690"/>
        <v>2.7528905865137343E-4</v>
      </c>
      <c r="BY429" s="20">
        <f t="shared" si="690"/>
        <v>2.2274568161784194E-4</v>
      </c>
      <c r="BZ429" s="20">
        <f t="shared" si="690"/>
        <v>1.7990231622111441E-4</v>
      </c>
      <c r="CA429" s="20">
        <f t="shared" si="690"/>
        <v>1.4504731391784542E-4</v>
      </c>
      <c r="CB429" s="20">
        <f t="shared" si="690"/>
        <v>1.1675210602124508E-4</v>
      </c>
      <c r="CC429" s="20">
        <f t="shared" si="690"/>
        <v>9.3828945323504165E-5</v>
      </c>
      <c r="CD429" s="20">
        <f t="shared" si="690"/>
        <v>7.5293840788415167E-5</v>
      </c>
      <c r="CE429" s="20">
        <f t="shared" si="690"/>
        <v>6.0334334169187542E-5</v>
      </c>
      <c r="CF429" s="20">
        <f t="shared" si="690"/>
        <v>4.8281705740671477E-5</v>
      </c>
      <c r="CG429" s="20">
        <f t="shared" si="690"/>
        <v>3.8587168797232785E-5</v>
      </c>
      <c r="CH429" s="20">
        <f t="shared" si="690"/>
        <v>3.0801609735897628E-5</v>
      </c>
      <c r="CI429" s="20">
        <f t="shared" si="690"/>
        <v>2.4558444858380213E-5</v>
      </c>
      <c r="CJ429" s="20">
        <f t="shared" si="690"/>
        <v>1.9559190587159495E-5</v>
      </c>
      <c r="CK429" s="20">
        <f t="shared" si="690"/>
        <v>1.5561376058736975E-5</v>
      </c>
      <c r="CL429" s="20">
        <f t="shared" si="690"/>
        <v>5.9431973626566943E-5</v>
      </c>
      <c r="CM429" s="20">
        <f t="shared" si="690"/>
        <v>1.8008179857568289E-4</v>
      </c>
      <c r="CN429" s="20">
        <f t="shared" si="690"/>
        <v>1.8166940710408829E-4</v>
      </c>
      <c r="CO429" s="20">
        <f t="shared" si="690"/>
        <v>3.2706396786798459E-4</v>
      </c>
      <c r="CP429" s="20">
        <f t="shared" si="690"/>
        <v>5.5988267426284916E-4</v>
      </c>
      <c r="CQ429" s="20">
        <f t="shared" si="690"/>
        <v>9.1496136474508347E-4</v>
      </c>
      <c r="CR429" s="20">
        <f t="shared" si="690"/>
        <v>1.4325296856274716E-3</v>
      </c>
      <c r="CS429" s="20">
        <f t="shared" si="690"/>
        <v>2.1557615842938893E-3</v>
      </c>
      <c r="CT429" s="20">
        <f t="shared" si="690"/>
        <v>3.127237522452021E-3</v>
      </c>
      <c r="CU429" s="20">
        <f t="shared" si="689"/>
        <v>4.384624436775177E-3</v>
      </c>
      <c r="CV429" s="20">
        <f t="shared" si="689"/>
        <v>5.9560564098227586E-3</v>
      </c>
      <c r="CW429" s="20">
        <f t="shared" si="689"/>
        <v>7.8558003340824765E-3</v>
      </c>
      <c r="CX429" s="20">
        <f t="shared" si="689"/>
        <v>1.0080794083230669E-2</v>
      </c>
      <c r="CY429" s="20">
        <f t="shared" si="689"/>
        <v>1.2608549248758955E-2</v>
      </c>
      <c r="CZ429" s="20">
        <f t="shared" si="689"/>
        <v>1.539673616170679E-2</v>
      </c>
      <c r="DA429" s="20">
        <f t="shared" si="689"/>
        <v>1.8384549637458003E-2</v>
      </c>
      <c r="DB429" s="20">
        <f t="shared" si="689"/>
        <v>2.1495729026230023E-2</v>
      </c>
      <c r="DC429" s="20">
        <f t="shared" si="689"/>
        <v>2.4642911934812273E-2</v>
      </c>
      <c r="DD429" s="20">
        <f t="shared" si="689"/>
        <v>2.7732863970663935E-2</v>
      </c>
      <c r="DE429" s="20">
        <f t="shared" si="689"/>
        <v>3.067206060441963E-2</v>
      </c>
      <c r="DF429" s="20">
        <f t="shared" si="689"/>
        <v>3.3372102122661562E-2</v>
      </c>
      <c r="DG429" s="20">
        <f t="shared" si="689"/>
        <v>3.5754508167165328E-2</v>
      </c>
      <c r="DH429" s="20">
        <f t="shared" si="689"/>
        <v>3.7754546984286208E-2</v>
      </c>
      <c r="DI429" s="20">
        <f t="shared" si="689"/>
        <v>3.9323885805771175E-2</v>
      </c>
      <c r="DJ429" s="20">
        <f t="shared" si="687"/>
        <v>4.0431983125586927E-2</v>
      </c>
      <c r="DK429" s="20">
        <f t="shared" si="687"/>
        <v>4.1066264894979276E-2</v>
      </c>
      <c r="DL429" s="20">
        <f t="shared" si="687"/>
        <v>4.1231223674926099E-2</v>
      </c>
      <c r="DM429" s="20">
        <f t="shared" si="687"/>
        <v>4.094664674263887E-2</v>
      </c>
      <c r="DN429" s="20">
        <f t="shared" si="687"/>
        <v>4.0245215055434991E-2</v>
      </c>
      <c r="DO429" s="20">
        <f t="shared" si="687"/>
        <v>3.9169722612220514E-2</v>
      </c>
      <c r="DP429" s="20">
        <f t="shared" si="687"/>
        <v>3.7770150386907675E-2</v>
      </c>
      <c r="DQ429" s="20">
        <f t="shared" si="687"/>
        <v>3.6100797127801121E-2</v>
      </c>
      <c r="DR429" s="20">
        <f t="shared" si="687"/>
        <v>3.421762756286062E-2</v>
      </c>
      <c r="DS429" s="20">
        <f t="shared" si="687"/>
        <v>3.2175952926387086E-2</v>
      </c>
      <c r="DT429" s="20">
        <f t="shared" si="687"/>
        <v>3.002851410924956E-2</v>
      </c>
      <c r="DU429" s="20">
        <f t="shared" si="687"/>
        <v>2.7823997675897497E-2</v>
      </c>
      <c r="DV429" s="20">
        <f t="shared" si="687"/>
        <v>2.5605981694610817E-2</v>
      </c>
      <c r="DW429" s="20">
        <f t="shared" si="687"/>
        <v>2.3412282813145113E-2</v>
      </c>
      <c r="DX429" s="20">
        <f t="shared" si="687"/>
        <v>2.1274658346536524E-2</v>
      </c>
      <c r="DY429" s="20">
        <f t="shared" si="687"/>
        <v>1.9218806704168534E-2</v>
      </c>
      <c r="DZ429" s="20">
        <f t="shared" si="689"/>
        <v>1.7264605210960959E-2</v>
      </c>
      <c r="EA429" s="20">
        <f t="shared" si="689"/>
        <v>1.5426525001015157E-2</v>
      </c>
      <c r="EB429" s="20">
        <f t="shared" si="689"/>
        <v>1.3714166870142708E-2</v>
      </c>
      <c r="EC429" s="20">
        <f t="shared" si="689"/>
        <v>1.2132868540554953E-2</v>
      </c>
      <c r="ED429" s="20">
        <f t="shared" si="689"/>
        <v>1.0684341654178198E-2</v>
      </c>
      <c r="EE429" s="20">
        <f t="shared" si="689"/>
        <v>9.3673051103915217E-3</v>
      </c>
      <c r="EF429" s="20">
        <f t="shared" si="689"/>
        <v>8.1780894508081126E-3</v>
      </c>
      <c r="EG429" s="20">
        <f t="shared" si="689"/>
        <v>7.1111944182268285E-3</v>
      </c>
      <c r="EH429" s="20">
        <f t="shared" si="685"/>
        <v>6.1597883035015011E-3</v>
      </c>
      <c r="EI429" s="20">
        <f t="shared" si="685"/>
        <v>5.3161431091452993E-3</v>
      </c>
      <c r="EJ429" s="20">
        <f t="shared" si="685"/>
        <v>4.5720038777888883E-3</v>
      </c>
      <c r="EK429" s="20">
        <f t="shared" si="685"/>
        <v>3.9188938103138504E-3</v>
      </c>
      <c r="EL429" s="20">
        <f t="shared" si="685"/>
        <v>3.3483591365058851E-3</v>
      </c>
      <c r="EM429" s="20">
        <f t="shared" si="685"/>
        <v>2.8521592318551114E-3</v>
      </c>
      <c r="EN429" s="20">
        <f t="shared" si="685"/>
        <v>2.4224083399162488E-3</v>
      </c>
      <c r="EO429" s="20">
        <f t="shared" si="685"/>
        <v>2.0516756003212677E-3</v>
      </c>
      <c r="EP429" s="20">
        <f t="shared" si="685"/>
        <v>1.7330500275848371E-3</v>
      </c>
      <c r="EQ429" s="20">
        <f t="shared" si="685"/>
        <v>1.4601767492268269E-3</v>
      </c>
      <c r="ER429" s="20">
        <f t="shared" si="685"/>
        <v>1.2272702895048671E-3</v>
      </c>
      <c r="ES429" s="20">
        <f t="shared" si="685"/>
        <v>1.0291100551743648E-3</v>
      </c>
      <c r="ET429" s="20">
        <f t="shared" si="685"/>
        <v>8.6102250276620662E-4</v>
      </c>
      <c r="EU429" s="20">
        <f t="shared" si="685"/>
        <v>7.1885378811076272E-4</v>
      </c>
      <c r="EV429" s="20">
        <f t="shared" si="685"/>
        <v>5.9893605006378081E-4</v>
      </c>
      <c r="EW429" s="20">
        <f t="shared" si="685"/>
        <v>4.9804988250234938E-4</v>
      </c>
      <c r="EX429" s="20">
        <f t="shared" si="685"/>
        <v>4.133850137555406E-4</v>
      </c>
      <c r="EY429" s="20">
        <f t="shared" si="685"/>
        <v>3.4250074614627929E-4</v>
      </c>
      <c r="EZ429" s="20">
        <f t="shared" si="685"/>
        <v>2.8328731074300784E-4</v>
      </c>
      <c r="FA429" s="20">
        <f t="shared" si="685"/>
        <v>2.3392896083229697E-4</v>
      </c>
      <c r="FB429" s="20">
        <f t="shared" si="685"/>
        <v>1.9286935691120719E-4</v>
      </c>
      <c r="FC429" s="20">
        <f t="shared" si="685"/>
        <v>1.5877957975796164E-4</v>
      </c>
      <c r="FD429" s="20">
        <f t="shared" si="685"/>
        <v>1.305289394609721E-4</v>
      </c>
      <c r="FE429" s="20">
        <f t="shared" si="685"/>
        <v>1.0715862015320265E-4</v>
      </c>
      <c r="FF429" s="20">
        <f t="shared" si="685"/>
        <v>4.7583207555379481E-4</v>
      </c>
    </row>
    <row r="430" spans="1:162" ht="15.5" x14ac:dyDescent="0.35">
      <c r="A430" s="4" t="s">
        <v>28</v>
      </c>
      <c r="B430" s="23"/>
      <c r="C430" s="23"/>
      <c r="D430" s="23"/>
      <c r="E430" s="23"/>
      <c r="F430" s="23"/>
      <c r="G430" s="23"/>
      <c r="H430" s="23"/>
      <c r="I430" s="23"/>
      <c r="J430" s="4" t="s">
        <v>28</v>
      </c>
      <c r="K430" s="20">
        <f t="shared" si="686"/>
        <v>7.8906188132639053E-4</v>
      </c>
      <c r="L430" s="20">
        <f t="shared" si="686"/>
        <v>7.0375777305218526E-4</v>
      </c>
      <c r="M430" s="20">
        <f t="shared" si="686"/>
        <v>1.187197822725742E-3</v>
      </c>
      <c r="N430" s="20">
        <f t="shared" si="686"/>
        <v>1.905783925636927E-3</v>
      </c>
      <c r="O430" s="20">
        <f t="shared" si="686"/>
        <v>2.9227994075580622E-3</v>
      </c>
      <c r="P430" s="20"/>
      <c r="Q430" s="20">
        <f t="shared" si="686"/>
        <v>4.2978217504971968E-3</v>
      </c>
      <c r="R430" s="20">
        <f t="shared" si="686"/>
        <v>6.0788012174679516E-3</v>
      </c>
      <c r="S430" s="20"/>
      <c r="T430" s="20">
        <f t="shared" si="686"/>
        <v>8.2940976901356607E-3</v>
      </c>
      <c r="U430" s="20">
        <f t="shared" si="686"/>
        <v>1.0945731786783465E-2</v>
      </c>
      <c r="V430" s="20"/>
      <c r="W430" s="20">
        <f t="shared" si="686"/>
        <v>1.4004985201217228E-2</v>
      </c>
      <c r="X430" s="20">
        <f t="shared" si="686"/>
        <v>1.741114055826451E-2</v>
      </c>
      <c r="Y430" s="20"/>
      <c r="Z430" s="20">
        <f t="shared" si="686"/>
        <v>2.1073663630758934E-2</v>
      </c>
      <c r="AA430" s="20">
        <f t="shared" si="686"/>
        <v>2.4877606830677745E-2</v>
      </c>
      <c r="AB430" s="20"/>
      <c r="AC430" s="20">
        <f t="shared" si="686"/>
        <v>2.8691555525158965E-2</v>
      </c>
      <c r="AD430" s="20">
        <f t="shared" si="686"/>
        <v>3.2377124554677034E-2</v>
      </c>
      <c r="AE430" s="20"/>
      <c r="AF430" s="20">
        <f t="shared" si="686"/>
        <v>3.5798879080317592E-2</v>
      </c>
      <c r="AG430" s="20">
        <f t="shared" si="690"/>
        <v>3.8833599465530166E-2</v>
      </c>
      <c r="AH430" s="20"/>
      <c r="AI430" s="20">
        <f t="shared" si="690"/>
        <v>4.1378000468645648E-2</v>
      </c>
      <c r="AJ430" s="20">
        <f t="shared" si="690"/>
        <v>4.335429801130064E-2</v>
      </c>
      <c r="AK430" s="20"/>
      <c r="AL430" s="20">
        <f t="shared" si="690"/>
        <v>4.4713334622981327E-2</v>
      </c>
      <c r="AM430" s="20">
        <f t="shared" si="690"/>
        <v>4.5435276102142985E-2</v>
      </c>
      <c r="AN430" s="20">
        <f t="shared" si="690"/>
        <v>4.5528139302163144E-2</v>
      </c>
      <c r="AO430" s="20">
        <f t="shared" si="690"/>
        <v>4.5024582993498596E-2</v>
      </c>
      <c r="AP430" s="20">
        <f t="shared" si="690"/>
        <v>4.3977484856652316E-2</v>
      </c>
      <c r="AQ430" s="20">
        <f t="shared" si="690"/>
        <v>4.2454844639034151E-2</v>
      </c>
      <c r="AR430" s="20">
        <f t="shared" si="690"/>
        <v>4.0534511292390163E-2</v>
      </c>
      <c r="AS430" s="20">
        <f t="shared" si="690"/>
        <v>3.8299149201860616E-2</v>
      </c>
      <c r="AT430" s="20">
        <f t="shared" si="690"/>
        <v>3.5831754276937855E-2</v>
      </c>
      <c r="AU430" s="20">
        <f t="shared" si="690"/>
        <v>3.3211921143552647E-2</v>
      </c>
      <c r="AV430" s="20">
        <f t="shared" si="690"/>
        <v>3.0512960559167968E-2</v>
      </c>
      <c r="AW430" s="20">
        <f t="shared" si="690"/>
        <v>2.7799879775017411E-2</v>
      </c>
      <c r="AX430" s="20">
        <f t="shared" si="690"/>
        <v>2.5128172163715875E-2</v>
      </c>
      <c r="AY430" s="20">
        <f t="shared" si="690"/>
        <v>2.2543316960061288E-2</v>
      </c>
      <c r="AZ430" s="20">
        <f t="shared" si="690"/>
        <v>2.0080863945416638E-2</v>
      </c>
      <c r="BA430" s="20">
        <f t="shared" si="690"/>
        <v>1.7766968341474842E-2</v>
      </c>
      <c r="BB430" s="20">
        <f t="shared" si="690"/>
        <v>1.5619244344716841E-2</v>
      </c>
      <c r="BC430" s="20">
        <f t="shared" si="690"/>
        <v>1.3647817801305306E-2</v>
      </c>
      <c r="BD430" s="20">
        <f t="shared" si="690"/>
        <v>1.1856475987697457E-2</v>
      </c>
      <c r="BE430" s="20">
        <f t="shared" si="690"/>
        <v>1.0243832389619345E-2</v>
      </c>
      <c r="BF430" s="20">
        <f t="shared" si="690"/>
        <v>8.8044445004803462E-3</v>
      </c>
      <c r="BG430" s="20">
        <f t="shared" si="690"/>
        <v>7.5298414023802218E-3</v>
      </c>
      <c r="BH430" s="20">
        <f t="shared" si="690"/>
        <v>6.4094342644999136E-3</v>
      </c>
      <c r="BI430" s="20">
        <f t="shared" si="690"/>
        <v>5.4312964076219661E-3</v>
      </c>
      <c r="BJ430" s="20">
        <f t="shared" si="690"/>
        <v>4.5828101308845737E-3</v>
      </c>
      <c r="BK430" s="20">
        <f t="shared" si="690"/>
        <v>3.8511852325967544E-3</v>
      </c>
      <c r="BL430" s="20">
        <f t="shared" si="690"/>
        <v>3.2238594005475907E-3</v>
      </c>
      <c r="BM430" s="20">
        <f t="shared" si="690"/>
        <v>2.6887938020009323E-3</v>
      </c>
      <c r="BN430" s="20">
        <f t="shared" si="690"/>
        <v>2.2346786967173404E-3</v>
      </c>
      <c r="BO430" s="20">
        <f t="shared" si="690"/>
        <v>1.8510641371873859E-3</v>
      </c>
      <c r="BP430" s="20">
        <f t="shared" si="690"/>
        <v>1.528430174842055E-3</v>
      </c>
      <c r="BQ430" s="20">
        <f t="shared" si="690"/>
        <v>1.2582097686634208E-3</v>
      </c>
      <c r="BR430" s="20">
        <f t="shared" si="690"/>
        <v>1.0327760421742216E-3</v>
      </c>
      <c r="BS430" s="20">
        <f t="shared" si="690"/>
        <v>8.4540384666953472E-4</v>
      </c>
      <c r="BT430" s="20">
        <f t="shared" si="690"/>
        <v>6.9021390084345036E-4</v>
      </c>
      <c r="BU430" s="20">
        <f t="shared" si="690"/>
        <v>5.6210618331753448E-4</v>
      </c>
      <c r="BV430" s="20">
        <f t="shared" si="690"/>
        <v>4.5668781274366127E-4</v>
      </c>
      <c r="BW430" s="20">
        <f t="shared" si="690"/>
        <v>3.7019939013027692E-4</v>
      </c>
      <c r="BX430" s="20">
        <f t="shared" si="690"/>
        <v>2.9944270946891116E-4</v>
      </c>
      <c r="BY430" s="20">
        <f t="shared" si="690"/>
        <v>2.4171186107224685E-4</v>
      </c>
      <c r="BZ430" s="20">
        <f t="shared" si="690"/>
        <v>1.9472904361927945E-4</v>
      </c>
      <c r="CA430" s="20">
        <f t="shared" si="690"/>
        <v>1.5658584688327259E-4</v>
      </c>
      <c r="CB430" s="20">
        <f t="shared" si="690"/>
        <v>1.2569034629139608E-4</v>
      </c>
      <c r="CC430" s="20">
        <f t="shared" si="690"/>
        <v>1.0072004139927149E-4</v>
      </c>
      <c r="CD430" s="20">
        <f t="shared" si="690"/>
        <v>8.0580452652800894E-5</v>
      </c>
      <c r="CE430" s="20">
        <f t="shared" si="690"/>
        <v>6.4369045966294891E-5</v>
      </c>
      <c r="CF430" s="20">
        <f t="shared" si="690"/>
        <v>5.1344066462899463E-5</v>
      </c>
      <c r="CG430" s="20">
        <f t="shared" si="690"/>
        <v>4.0897817413121373E-5</v>
      </c>
      <c r="CH430" s="20">
        <f t="shared" si="690"/>
        <v>3.2533906565546111E-5</v>
      </c>
      <c r="CI430" s="20">
        <f t="shared" si="690"/>
        <v>2.5847990436589363E-5</v>
      </c>
      <c r="CJ430" s="20">
        <f t="shared" si="690"/>
        <v>2.051157043325702E-5</v>
      </c>
      <c r="CK430" s="20">
        <f t="shared" si="690"/>
        <v>1.625842727359661E-5</v>
      </c>
      <c r="CL430" s="20">
        <f t="shared" si="690"/>
        <v>6.0904498621505709E-5</v>
      </c>
      <c r="CM430" s="20">
        <f t="shared" si="690"/>
        <v>1.0190370893438616E-4</v>
      </c>
      <c r="CN430" s="20">
        <f t="shared" si="690"/>
        <v>1.1100590194673663E-4</v>
      </c>
      <c r="CO430" s="20">
        <f t="shared" si="690"/>
        <v>2.0765980624705513E-4</v>
      </c>
      <c r="CP430" s="20">
        <f t="shared" si="690"/>
        <v>3.6849246419821252E-4</v>
      </c>
      <c r="CQ430" s="20">
        <f t="shared" si="690"/>
        <v>6.2284518952760326E-4</v>
      </c>
      <c r="CR430" s="20">
        <f t="shared" si="690"/>
        <v>1.0065392859200648E-3</v>
      </c>
      <c r="CS430" s="20">
        <f t="shared" si="690"/>
        <v>1.560432283643708E-3</v>
      </c>
      <c r="CT430" s="20">
        <f t="shared" si="690"/>
        <v>2.327807456242368E-3</v>
      </c>
      <c r="CU430" s="20">
        <f t="shared" si="689"/>
        <v>3.3507174534589792E-3</v>
      </c>
      <c r="CV430" s="20">
        <f t="shared" si="689"/>
        <v>4.6656096057614716E-3</v>
      </c>
      <c r="CW430" s="20">
        <f t="shared" si="689"/>
        <v>6.2987272862033428E-3</v>
      </c>
      <c r="CX430" s="20">
        <f t="shared" si="689"/>
        <v>8.2618713190660831E-3</v>
      </c>
      <c r="CY430" s="20">
        <f t="shared" si="689"/>
        <v>1.0549097799039989E-2</v>
      </c>
      <c r="CZ430" s="20">
        <f t="shared" si="689"/>
        <v>1.3134825122254168E-2</v>
      </c>
      <c r="DA430" s="20">
        <f t="shared" si="689"/>
        <v>1.5973644332221482E-2</v>
      </c>
      <c r="DB430" s="20">
        <f t="shared" si="689"/>
        <v>1.9001907079191666E-2</v>
      </c>
      <c r="DC430" s="20">
        <f t="shared" si="689"/>
        <v>2.2140943342403879E-2</v>
      </c>
      <c r="DD430" s="20">
        <f t="shared" si="689"/>
        <v>2.5301571780951396E-2</v>
      </c>
      <c r="DE430" s="20">
        <f t="shared" si="689"/>
        <v>2.8389434622580645E-2</v>
      </c>
      <c r="DF430" s="20">
        <f t="shared" si="689"/>
        <v>3.1310628942322644E-2</v>
      </c>
      <c r="DG430" s="20">
        <f t="shared" si="689"/>
        <v>3.3977116649401062E-2</v>
      </c>
      <c r="DH430" s="20">
        <f t="shared" si="689"/>
        <v>3.6311465534752757E-2</v>
      </c>
      <c r="DI430" s="20">
        <f t="shared" si="689"/>
        <v>3.82505855624104E-2</v>
      </c>
      <c r="DJ430" s="20">
        <f t="shared" si="687"/>
        <v>3.9748257754467164E-2</v>
      </c>
      <c r="DK430" s="20">
        <f t="shared" si="687"/>
        <v>4.077638800452954E-2</v>
      </c>
      <c r="DL430" s="20">
        <f t="shared" si="687"/>
        <v>4.1325039019180547E-2</v>
      </c>
      <c r="DM430" s="20">
        <f t="shared" si="687"/>
        <v>4.1401389409761069E-2</v>
      </c>
      <c r="DN430" s="20">
        <f t="shared" si="687"/>
        <v>4.1027834165311416E-2</v>
      </c>
      <c r="DO430" s="20">
        <f t="shared" si="687"/>
        <v>4.0239474578109724E-2</v>
      </c>
      <c r="DP430" s="20">
        <f t="shared" si="687"/>
        <v>3.9081251161398822E-2</v>
      </c>
      <c r="DQ430" s="20">
        <f t="shared" si="687"/>
        <v>3.7604955642308036E-2</v>
      </c>
      <c r="DR430" s="20">
        <f t="shared" si="687"/>
        <v>3.586632436189896E-2</v>
      </c>
      <c r="DS430" s="20">
        <f t="shared" si="687"/>
        <v>3.3922372107250132E-2</v>
      </c>
      <c r="DT430" s="20">
        <f t="shared" si="687"/>
        <v>3.1829078597581661E-2</v>
      </c>
      <c r="DU430" s="20">
        <f t="shared" si="687"/>
        <v>2.963949444528469E-2</v>
      </c>
      <c r="DV430" s="20">
        <f t="shared" si="687"/>
        <v>2.7402292940581718E-2</v>
      </c>
      <c r="DW430" s="20">
        <f t="shared" si="687"/>
        <v>2.5160760630787649E-2</v>
      </c>
      <c r="DX430" s="20">
        <f t="shared" si="687"/>
        <v>2.2952194342605758E-2</v>
      </c>
      <c r="DY430" s="20">
        <f t="shared" si="687"/>
        <v>2.0807655027159418E-2</v>
      </c>
      <c r="DZ430" s="20">
        <f t="shared" si="689"/>
        <v>1.8752018899500511E-2</v>
      </c>
      <c r="EA430" s="20">
        <f t="shared" si="689"/>
        <v>1.6804262674291803E-2</v>
      </c>
      <c r="EB430" s="20">
        <f t="shared" si="689"/>
        <v>1.4977920939463487E-2</v>
      </c>
      <c r="EC430" s="20">
        <f t="shared" si="689"/>
        <v>1.3281658504400995E-2</v>
      </c>
      <c r="ED430" s="20">
        <f t="shared" si="689"/>
        <v>1.1719907650663552E-2</v>
      </c>
      <c r="EE430" s="20">
        <f t="shared" si="689"/>
        <v>1.0293528518623198E-2</v>
      </c>
      <c r="EF430" s="20">
        <f t="shared" si="689"/>
        <v>9.0004595132348042E-3</v>
      </c>
      <c r="EG430" s="20">
        <f t="shared" si="689"/>
        <v>7.8363329565981354E-3</v>
      </c>
      <c r="EH430" s="20">
        <f t="shared" si="685"/>
        <v>6.7950388103267248E-3</v>
      </c>
      <c r="EI430" s="20">
        <f t="shared" si="685"/>
        <v>5.8692258713437528E-3</v>
      </c>
      <c r="EJ430" s="20">
        <f t="shared" si="685"/>
        <v>5.0507352900298627E-3</v>
      </c>
      <c r="EK430" s="20">
        <f t="shared" si="685"/>
        <v>4.3309655588940066E-3</v>
      </c>
      <c r="EL430" s="20">
        <f t="shared" si="685"/>
        <v>3.7011713400516566E-3</v>
      </c>
      <c r="EM430" s="20">
        <f t="shared" si="685"/>
        <v>3.1527007567745402E-3</v>
      </c>
      <c r="EN430" s="20">
        <f t="shared" si="685"/>
        <v>2.6771772105268483E-3</v>
      </c>
      <c r="EO430" s="20">
        <f t="shared" si="685"/>
        <v>2.2666325509660412E-3</v>
      </c>
      <c r="EP430" s="20">
        <f t="shared" si="685"/>
        <v>1.9135986690514972E-3</v>
      </c>
      <c r="EQ430" s="20">
        <f t="shared" si="685"/>
        <v>1.6111644369304345E-3</v>
      </c>
      <c r="ER430" s="20">
        <f t="shared" si="685"/>
        <v>1.353004499692112E-3</v>
      </c>
      <c r="ES430" s="20">
        <f t="shared" si="685"/>
        <v>1.1333858313009593E-3</v>
      </c>
      <c r="ET430" s="20">
        <f t="shared" si="685"/>
        <v>9.4715727849903353E-4</v>
      </c>
      <c r="EU430" s="20">
        <f t="shared" si="685"/>
        <v>7.8972659269671563E-4</v>
      </c>
      <c r="EV430" s="20">
        <f t="shared" si="685"/>
        <v>6.5702873518969085E-4</v>
      </c>
      <c r="EW430" s="20">
        <f t="shared" si="685"/>
        <v>5.4548856614877739E-4</v>
      </c>
      <c r="EX430" s="20">
        <f t="shared" si="685"/>
        <v>4.5198041224081553E-4</v>
      </c>
      <c r="EY430" s="20">
        <f t="shared" si="685"/>
        <v>3.737864621429221E-4</v>
      </c>
      <c r="EZ430" s="20">
        <f t="shared" si="685"/>
        <v>3.0855546763064456E-4</v>
      </c>
      <c r="FA430" s="20">
        <f t="shared" si="685"/>
        <v>2.5426282960683277E-4</v>
      </c>
      <c r="FB430" s="20">
        <f t="shared" si="685"/>
        <v>2.0917281928756193E-4</v>
      </c>
      <c r="FC430" s="20">
        <f t="shared" si="685"/>
        <v>1.7180341873168636E-4</v>
      </c>
      <c r="FD430" s="20">
        <f t="shared" si="685"/>
        <v>1.4089405474770889E-4</v>
      </c>
      <c r="FE430" s="20">
        <f t="shared" si="685"/>
        <v>1.1537633839375783E-4</v>
      </c>
      <c r="FF430" s="20">
        <f t="shared" si="685"/>
        <v>5.0428182512252118E-4</v>
      </c>
    </row>
    <row r="431" spans="1:162" ht="15.5" x14ac:dyDescent="0.35">
      <c r="A431" s="4" t="s">
        <v>29</v>
      </c>
      <c r="B431" s="23"/>
      <c r="C431" s="23"/>
      <c r="D431" s="23"/>
      <c r="E431" s="23"/>
      <c r="F431" s="23"/>
      <c r="G431" s="23"/>
      <c r="H431" s="23"/>
      <c r="I431" s="23"/>
      <c r="J431" s="4" t="s">
        <v>29</v>
      </c>
      <c r="K431" s="20">
        <f t="shared" si="686"/>
        <v>6.4014598520743056E-4</v>
      </c>
      <c r="L431" s="20">
        <f t="shared" si="686"/>
        <v>5.9043374459242224E-4</v>
      </c>
      <c r="M431" s="20">
        <f t="shared" si="686"/>
        <v>1.0117208695122884E-3</v>
      </c>
      <c r="N431" s="20">
        <f t="shared" si="686"/>
        <v>1.6479818369929647E-3</v>
      </c>
      <c r="O431" s="20">
        <f t="shared" si="686"/>
        <v>2.5621472961427881E-3</v>
      </c>
      <c r="P431" s="20"/>
      <c r="Q431" s="20">
        <f t="shared" si="686"/>
        <v>3.8158858488936314E-3</v>
      </c>
      <c r="R431" s="20">
        <f t="shared" si="686"/>
        <v>5.4619771422214861E-3</v>
      </c>
      <c r="S431" s="20"/>
      <c r="T431" s="20">
        <f t="shared" si="686"/>
        <v>7.5362284920684856E-3</v>
      </c>
      <c r="U431" s="20">
        <f t="shared" si="686"/>
        <v>1.0050169404457847E-2</v>
      </c>
      <c r="V431" s="20"/>
      <c r="W431" s="20">
        <f t="shared" si="686"/>
        <v>1.298572705894168E-2</v>
      </c>
      <c r="X431" s="20">
        <f t="shared" si="686"/>
        <v>1.6292814887499438E-2</v>
      </c>
      <c r="Y431" s="20"/>
      <c r="Z431" s="20">
        <f t="shared" si="686"/>
        <v>1.9890319762772085E-2</v>
      </c>
      <c r="AA431" s="20">
        <f t="shared" si="686"/>
        <v>2.3670450726423098E-2</v>
      </c>
      <c r="AB431" s="20"/>
      <c r="AC431" s="20">
        <f t="shared" si="686"/>
        <v>2.7505920511892074E-2</v>
      </c>
      <c r="AD431" s="20">
        <f t="shared" si="686"/>
        <v>3.1259058478838586E-2</v>
      </c>
      <c r="AE431" s="20"/>
      <c r="AF431" s="20">
        <f t="shared" si="686"/>
        <v>3.4791752695270489E-2</v>
      </c>
      <c r="AG431" s="20">
        <f t="shared" si="690"/>
        <v>3.7975101942232969E-2</v>
      </c>
      <c r="AH431" s="20"/>
      <c r="AI431" s="20">
        <f t="shared" si="690"/>
        <v>4.0697802038087205E-2</v>
      </c>
      <c r="AJ431" s="20">
        <f t="shared" si="690"/>
        <v>4.287254784098532E-2</v>
      </c>
      <c r="AK431" s="20"/>
      <c r="AL431" s="20">
        <f t="shared" si="690"/>
        <v>4.4440045298277782E-2</v>
      </c>
      <c r="AM431" s="20">
        <f t="shared" si="690"/>
        <v>4.5370542144282662E-2</v>
      </c>
      <c r="AN431" s="20">
        <f t="shared" si="690"/>
        <v>4.5663057842812993E-2</v>
      </c>
      <c r="AO431" s="20">
        <f t="shared" si="690"/>
        <v>4.5342695535501631E-2</v>
      </c>
      <c r="AP431" s="20">
        <f t="shared" si="690"/>
        <v>4.445653985203047E-2</v>
      </c>
      <c r="AQ431" s="20">
        <f t="shared" si="690"/>
        <v>4.3068687133713375E-2</v>
      </c>
      <c r="AR431" s="20">
        <f t="shared" si="690"/>
        <v>4.1254931445346088E-2</v>
      </c>
      <c r="AS431" s="20">
        <f t="shared" si="690"/>
        <v>3.9097558626486791E-2</v>
      </c>
      <c r="AT431" s="20">
        <f t="shared" si="690"/>
        <v>3.6680600898028159E-2</v>
      </c>
      <c r="AU431" s="20">
        <f t="shared" si="690"/>
        <v>3.4085793930462072E-2</v>
      </c>
      <c r="AV431" s="20">
        <f t="shared" si="690"/>
        <v>3.1389371068790917E-2</v>
      </c>
      <c r="AW431" s="20">
        <f t="shared" si="690"/>
        <v>2.8659735594332107E-2</v>
      </c>
      <c r="AX431" s="20">
        <f t="shared" si="690"/>
        <v>2.5955977236187033E-2</v>
      </c>
      <c r="AY431" s="20">
        <f t="shared" si="690"/>
        <v>2.3327145704076239E-2</v>
      </c>
      <c r="AZ431" s="20">
        <f t="shared" si="690"/>
        <v>2.0812161073067825E-2</v>
      </c>
      <c r="BA431" s="20">
        <f t="shared" si="690"/>
        <v>1.8440225813619593E-2</v>
      </c>
      <c r="BB431" s="20">
        <f t="shared" si="690"/>
        <v>1.6231602522533528E-2</v>
      </c>
      <c r="BC431" s="20">
        <f t="shared" si="690"/>
        <v>1.4198631056460798E-2</v>
      </c>
      <c r="BD431" s="20">
        <f t="shared" si="690"/>
        <v>1.2346875077588582E-2</v>
      </c>
      <c r="BE431" s="20">
        <f t="shared" si="690"/>
        <v>1.067630777902373E-2</v>
      </c>
      <c r="BF431" s="20">
        <f t="shared" si="690"/>
        <v>9.1824672175597755E-3</v>
      </c>
      <c r="BG431" s="20">
        <f t="shared" si="690"/>
        <v>7.8575313939598379E-3</v>
      </c>
      <c r="BH431" s="20">
        <f t="shared" si="690"/>
        <v>6.6912807823729104E-3</v>
      </c>
      <c r="BI431" s="20">
        <f t="shared" si="690"/>
        <v>5.6719307657476792E-3</v>
      </c>
      <c r="BJ431" s="20">
        <f t="shared" si="690"/>
        <v>4.7868281565903725E-3</v>
      </c>
      <c r="BK431" s="20">
        <f t="shared" si="690"/>
        <v>4.0230147540499805E-3</v>
      </c>
      <c r="BL431" s="20">
        <f t="shared" si="690"/>
        <v>3.367666991837881E-3</v>
      </c>
      <c r="BM431" s="20">
        <f t="shared" si="690"/>
        <v>2.8084245604708125E-3</v>
      </c>
      <c r="BN431" s="20">
        <f t="shared" si="690"/>
        <v>2.3336228779754498E-3</v>
      </c>
      <c r="BO431" s="20">
        <f t="shared" si="690"/>
        <v>1.9324448651029114E-3</v>
      </c>
      <c r="BP431" s="20">
        <f t="shared" si="690"/>
        <v>1.5950070462733557E-3</v>
      </c>
      <c r="BQ431" s="20">
        <f t="shared" si="690"/>
        <v>1.3123938825919668E-3</v>
      </c>
      <c r="BR431" s="20">
        <f t="shared" si="690"/>
        <v>1.0766527232237699E-3</v>
      </c>
      <c r="BS431" s="20">
        <f t="shared" si="690"/>
        <v>8.8076004960313547E-4</v>
      </c>
      <c r="BT431" s="20">
        <f t="shared" si="690"/>
        <v>7.1856794063707152E-4</v>
      </c>
      <c r="BU431" s="20">
        <f t="shared" si="690"/>
        <v>5.8473801512504142E-4</v>
      </c>
      <c r="BV431" s="20">
        <f t="shared" si="690"/>
        <v>4.7466857919342681E-4</v>
      </c>
      <c r="BW431" s="20">
        <f t="shared" si="690"/>
        <v>3.8441935978950065E-4</v>
      </c>
      <c r="BX431" s="20">
        <f t="shared" si="690"/>
        <v>3.1063705517142548E-4</v>
      </c>
      <c r="BY431" s="20">
        <f t="shared" si="690"/>
        <v>2.5048397852878157E-4</v>
      </c>
      <c r="BZ431" s="20">
        <f t="shared" si="690"/>
        <v>2.0157129928188855E-4</v>
      </c>
      <c r="CA431" s="20">
        <f t="shared" si="690"/>
        <v>1.6189777972619446E-4</v>
      </c>
      <c r="CB431" s="20">
        <f t="shared" si="690"/>
        <v>1.2979444097183102E-4</v>
      </c>
      <c r="CC431" s="20">
        <f t="shared" si="690"/>
        <v>1.0387524919619474E-4</v>
      </c>
      <c r="CD431" s="20">
        <f t="shared" si="690"/>
        <v>8.2993669600406328E-5</v>
      </c>
      <c r="CE431" s="20">
        <f t="shared" si="690"/>
        <v>6.6204771393407746E-5</v>
      </c>
      <c r="CF431" s="20">
        <f t="shared" si="690"/>
        <v>5.2732465229632375E-5</v>
      </c>
      <c r="CG431" s="20">
        <f t="shared" si="690"/>
        <v>4.1941399913647537E-5</v>
      </c>
      <c r="CH431" s="20">
        <f t="shared" si="690"/>
        <v>3.331302543663206E-5</v>
      </c>
      <c r="CI431" s="20">
        <f t="shared" si="690"/>
        <v>2.6425334491930738E-5</v>
      </c>
      <c r="CJ431" s="20">
        <f t="shared" si="690"/>
        <v>2.0935816493761195E-5</v>
      </c>
      <c r="CK431" s="20">
        <f t="shared" si="690"/>
        <v>1.6567190640248697E-5</v>
      </c>
      <c r="CL431" s="20">
        <f t="shared" si="690"/>
        <v>6.1534366164517351E-5</v>
      </c>
      <c r="CM431" s="20">
        <f t="shared" si="690"/>
        <v>7.8642646873505116E-5</v>
      </c>
      <c r="CN431" s="20">
        <f t="shared" si="690"/>
        <v>8.8615480447396349E-5</v>
      </c>
      <c r="CO431" s="20">
        <f t="shared" si="690"/>
        <v>1.6867298615617362E-4</v>
      </c>
      <c r="CP431" s="20">
        <f t="shared" si="690"/>
        <v>3.0421487173035004E-4</v>
      </c>
      <c r="CQ431" s="20">
        <f t="shared" si="690"/>
        <v>5.2210136378686052E-4</v>
      </c>
      <c r="CR431" s="20">
        <f t="shared" si="690"/>
        <v>8.5590198810661395E-4</v>
      </c>
      <c r="CS431" s="20">
        <f t="shared" si="690"/>
        <v>1.3448724905069051E-3</v>
      </c>
      <c r="CT431" s="20">
        <f t="shared" ref="CT431:DI446" si="691">CT223/$B223</f>
        <v>2.0317784153630627E-3</v>
      </c>
      <c r="CU431" s="20">
        <f t="shared" si="689"/>
        <v>2.9596068599516846E-3</v>
      </c>
      <c r="CV431" s="20">
        <f t="shared" si="689"/>
        <v>4.167416369213776E-3</v>
      </c>
      <c r="CW431" s="20">
        <f t="shared" si="689"/>
        <v>5.6857610296615936E-3</v>
      </c>
      <c r="CX431" s="20">
        <f t="shared" si="689"/>
        <v>7.5322471637045488E-3</v>
      </c>
      <c r="CY431" s="20">
        <f t="shared" si="689"/>
        <v>9.7078122202439859E-3</v>
      </c>
      <c r="CZ431" s="20">
        <f t="shared" si="689"/>
        <v>1.2194248274333205E-2</v>
      </c>
      <c r="DA431" s="20">
        <f t="shared" si="689"/>
        <v>1.4953340406450799E-2</v>
      </c>
      <c r="DB431" s="20">
        <f t="shared" si="689"/>
        <v>1.7927782580689597E-2</v>
      </c>
      <c r="DC431" s="20">
        <f t="shared" si="689"/>
        <v>2.1043808167105577E-2</v>
      </c>
      <c r="DD431" s="20">
        <f t="shared" si="689"/>
        <v>2.4215266325537069E-2</v>
      </c>
      <c r="DE431" s="20">
        <f t="shared" si="689"/>
        <v>2.7348718968589314E-2</v>
      </c>
      <c r="DF431" s="20">
        <f t="shared" si="689"/>
        <v>3.0349043911272022E-2</v>
      </c>
      <c r="DG431" s="20">
        <f t="shared" si="689"/>
        <v>3.3125012843724294E-2</v>
      </c>
      <c r="DH431" s="20">
        <f t="shared" si="689"/>
        <v>3.5594360922104024E-2</v>
      </c>
      <c r="DI431" s="20">
        <f t="shared" si="689"/>
        <v>3.7687962588272395E-2</v>
      </c>
      <c r="DJ431" s="20">
        <f t="shared" si="687"/>
        <v>3.9352855842587568E-2</v>
      </c>
      <c r="DK431" s="20">
        <f t="shared" si="687"/>
        <v>4.0553994276163019E-2</v>
      </c>
      <c r="DL431" s="20">
        <f t="shared" si="687"/>
        <v>4.1274735013017372E-2</v>
      </c>
      <c r="DM431" s="20">
        <f t="shared" si="687"/>
        <v>4.151617818314296E-2</v>
      </c>
      <c r="DN431" s="20">
        <f t="shared" si="687"/>
        <v>4.129555185806405E-2</v>
      </c>
      <c r="DO431" s="20">
        <f t="shared" si="687"/>
        <v>4.0643882889289988E-2</v>
      </c>
      <c r="DP431" s="20">
        <f t="shared" si="687"/>
        <v>3.9603210416026102E-2</v>
      </c>
      <c r="DQ431" s="20">
        <f t="shared" si="687"/>
        <v>3.8223589589374551E-2</v>
      </c>
      <c r="DR431" s="20">
        <f t="shared" si="687"/>
        <v>3.6560104639373314E-2</v>
      </c>
      <c r="DS431" s="20">
        <f t="shared" si="687"/>
        <v>3.4670069657570912E-2</v>
      </c>
      <c r="DT431" s="20">
        <f t="shared" si="687"/>
        <v>3.2610548856666366E-2</v>
      </c>
      <c r="DU431" s="20">
        <f t="shared" si="687"/>
        <v>3.0436281066435256E-2</v>
      </c>
      <c r="DV431" s="20">
        <f t="shared" si="687"/>
        <v>2.8198049969183847E-2</v>
      </c>
      <c r="DW431" s="20">
        <f t="shared" si="687"/>
        <v>2.5941504802376447E-2</v>
      </c>
      <c r="DX431" s="20">
        <f t="shared" si="687"/>
        <v>2.3706407396469564E-2</v>
      </c>
      <c r="DY431" s="20">
        <f t="shared" si="687"/>
        <v>2.1526260826973734E-2</v>
      </c>
      <c r="DZ431" s="20">
        <f t="shared" si="689"/>
        <v>1.94282621826386E-2</v>
      </c>
      <c r="EA431" s="20">
        <f t="shared" si="689"/>
        <v>1.743351598802112E-2</v>
      </c>
      <c r="EB431" s="20">
        <f t="shared" si="689"/>
        <v>1.5557444375975503E-2</v>
      </c>
      <c r="EC431" s="20">
        <f t="shared" si="689"/>
        <v>1.3810333797725782E-2</v>
      </c>
      <c r="ED431" s="20">
        <f t="shared" si="689"/>
        <v>1.2197964554186869E-2</v>
      </c>
      <c r="EE431" s="20">
        <f t="shared" si="689"/>
        <v>1.0722277553821269E-2</v>
      </c>
      <c r="EF431" s="20">
        <f t="shared" si="689"/>
        <v>9.3820414779782757E-3</v>
      </c>
      <c r="EG431" s="20">
        <f t="shared" si="689"/>
        <v>8.1734922172687074E-3</v>
      </c>
      <c r="EH431" s="20">
        <f t="shared" si="689"/>
        <v>7.0909245030182921E-3</v>
      </c>
      <c r="EI431" s="20">
        <f t="shared" si="689"/>
        <v>6.127222760845096E-3</v>
      </c>
      <c r="EJ431" s="20">
        <f t="shared" si="689"/>
        <v>5.2743241853555611E-3</v>
      </c>
      <c r="EK431" s="20">
        <f t="shared" si="689"/>
        <v>4.5236118277645065E-3</v>
      </c>
      <c r="EL431" s="20">
        <f t="shared" si="689"/>
        <v>3.8662391455022149E-3</v>
      </c>
      <c r="EM431" s="20">
        <f t="shared" si="689"/>
        <v>3.2933900883365124E-3</v>
      </c>
      <c r="EN431" s="20">
        <f t="shared" si="689"/>
        <v>2.7964805280782379E-3</v>
      </c>
      <c r="EO431" s="20">
        <f t="shared" si="689"/>
        <v>2.367307831867338E-3</v>
      </c>
      <c r="EP431" s="20">
        <f t="shared" si="689"/>
        <v>1.9981557856356691E-3</v>
      </c>
      <c r="EQ431" s="20">
        <f t="shared" si="689"/>
        <v>1.6818620376539695E-3</v>
      </c>
      <c r="ER431" s="20">
        <f t="shared" si="689"/>
        <v>1.4118548787486198E-3</v>
      </c>
      <c r="ES431" s="20">
        <f t="shared" si="689"/>
        <v>1.1821656132255942E-3</v>
      </c>
      <c r="ET431" s="20">
        <f t="shared" si="689"/>
        <v>9.8742209002344872E-4</v>
      </c>
      <c r="EU431" s="20">
        <f t="shared" si="689"/>
        <v>8.2282822527490751E-4</v>
      </c>
      <c r="EV431" s="20">
        <f t="shared" si="689"/>
        <v>6.841336060288139E-4</v>
      </c>
      <c r="EW431" s="20">
        <f t="shared" si="689"/>
        <v>5.675965562382812E-4</v>
      </c>
      <c r="EX431" s="20">
        <f t="shared" si="689"/>
        <v>4.6994339365014071E-4</v>
      </c>
      <c r="EY431" s="20">
        <f t="shared" si="689"/>
        <v>3.8832602354976764E-4</v>
      </c>
      <c r="EZ431" s="20">
        <f t="shared" si="689"/>
        <v>3.2027950841639896E-4</v>
      </c>
      <c r="FA431" s="20">
        <f t="shared" si="689"/>
        <v>2.6368082190930675E-4</v>
      </c>
      <c r="FB431" s="20">
        <f t="shared" si="689"/>
        <v>2.167096378865585E-4</v>
      </c>
      <c r="FC431" s="20">
        <f t="shared" si="689"/>
        <v>1.7781171451958236E-4</v>
      </c>
      <c r="FD431" s="20">
        <f t="shared" si="689"/>
        <v>1.4566520278302963E-4</v>
      </c>
      <c r="FE431" s="20">
        <f t="shared" si="689"/>
        <v>1.1915002988394098E-4</v>
      </c>
      <c r="FF431" s="20">
        <f t="shared" ref="FF431:FF494" si="692">FF223/$B223</f>
        <v>5.1716769964826881E-4</v>
      </c>
    </row>
    <row r="432" spans="1:162" ht="15.5" x14ac:dyDescent="0.35">
      <c r="A432" s="4" t="s">
        <v>30</v>
      </c>
      <c r="B432" s="23"/>
      <c r="C432" s="23"/>
      <c r="D432" s="23"/>
      <c r="E432" s="23"/>
      <c r="F432" s="23"/>
      <c r="G432" s="23"/>
      <c r="H432" s="23"/>
      <c r="I432" s="23"/>
      <c r="J432" s="4" t="s">
        <v>30</v>
      </c>
      <c r="K432" s="20">
        <f t="shared" si="686"/>
        <v>6.3711632530787316E-4</v>
      </c>
      <c r="L432" s="20">
        <f t="shared" si="686"/>
        <v>5.8813959791548709E-4</v>
      </c>
      <c r="M432" s="20">
        <f t="shared" si="686"/>
        <v>1.0081858182992948E-3</v>
      </c>
      <c r="N432" s="20">
        <f t="shared" si="686"/>
        <v>1.6428204421697801E-3</v>
      </c>
      <c r="O432" s="20">
        <f t="shared" si="686"/>
        <v>2.5549813465479709E-3</v>
      </c>
      <c r="P432" s="20"/>
      <c r="Q432" s="20">
        <f t="shared" si="686"/>
        <v>3.8063965082624643E-3</v>
      </c>
      <c r="R432" s="20">
        <f t="shared" si="686"/>
        <v>5.4499609742286494E-3</v>
      </c>
      <c r="S432" s="20"/>
      <c r="T432" s="20">
        <f t="shared" si="686"/>
        <v>7.5216481017957642E-3</v>
      </c>
      <c r="U432" s="20">
        <f t="shared" si="686"/>
        <v>1.0033189462514247E-2</v>
      </c>
      <c r="V432" s="20"/>
      <c r="W432" s="20">
        <f t="shared" si="686"/>
        <v>1.296672849647313E-2</v>
      </c>
      <c r="X432" s="20">
        <f t="shared" si="686"/>
        <v>1.6272383587408963E-2</v>
      </c>
      <c r="Y432" s="20"/>
      <c r="Z432" s="20">
        <f t="shared" si="686"/>
        <v>1.9869210296316865E-2</v>
      </c>
      <c r="AA432" s="20">
        <f t="shared" si="686"/>
        <v>2.3649529670432254E-2</v>
      </c>
      <c r="AB432" s="20"/>
      <c r="AC432" s="20">
        <f t="shared" si="686"/>
        <v>2.7486096852185778E-2</v>
      </c>
      <c r="AD432" s="20">
        <f t="shared" si="686"/>
        <v>3.1241210093002847E-2</v>
      </c>
      <c r="AE432" s="20"/>
      <c r="AF432" s="20">
        <f t="shared" si="686"/>
        <v>3.477665781334241E-2</v>
      </c>
      <c r="AG432" s="20">
        <f t="shared" ref="AG432:CS436" si="693">AG224/$B224</f>
        <v>3.7963383032626197E-2</v>
      </c>
      <c r="AH432" s="20"/>
      <c r="AI432" s="20">
        <f t="shared" si="693"/>
        <v>4.0689887200286962E-2</v>
      </c>
      <c r="AJ432" s="20">
        <f t="shared" si="693"/>
        <v>4.2868652032705012E-2</v>
      </c>
      <c r="AK432" s="20"/>
      <c r="AL432" s="20">
        <f t="shared" si="693"/>
        <v>4.4440171074708212E-2</v>
      </c>
      <c r="AM432" s="20">
        <f t="shared" si="693"/>
        <v>4.5374497414868598E-2</v>
      </c>
      <c r="AN432" s="20">
        <f t="shared" si="693"/>
        <v>4.5670486673983705E-2</v>
      </c>
      <c r="AO432" s="20">
        <f t="shared" si="693"/>
        <v>4.5353117307354807E-2</v>
      </c>
      <c r="AP432" s="20">
        <f t="shared" si="693"/>
        <v>4.4469392047522205E-2</v>
      </c>
      <c r="AQ432" s="20">
        <f t="shared" si="693"/>
        <v>4.3083367551152045E-2</v>
      </c>
      <c r="AR432" s="20">
        <f t="shared" si="693"/>
        <v>4.127083649116748E-2</v>
      </c>
      <c r="AS432" s="20">
        <f t="shared" si="693"/>
        <v>3.9114115377664398E-2</v>
      </c>
      <c r="AT432" s="20">
        <f t="shared" si="693"/>
        <v>3.6697291661461628E-2</v>
      </c>
      <c r="AU432" s="20">
        <f t="shared" si="693"/>
        <v>3.4102172951646414E-2</v>
      </c>
      <c r="AV432" s="20">
        <f t="shared" si="693"/>
        <v>3.1405073781384352E-2</v>
      </c>
      <c r="AW432" s="20">
        <f t="shared" si="693"/>
        <v>2.8674481325367429E-2</v>
      </c>
      <c r="AX432" s="20">
        <f t="shared" si="693"/>
        <v>2.5969566591649063E-2</v>
      </c>
      <c r="AY432" s="20">
        <f t="shared" si="693"/>
        <v>2.3339453982453403E-2</v>
      </c>
      <c r="AZ432" s="20">
        <f t="shared" si="693"/>
        <v>2.0823129029289178E-2</v>
      </c>
      <c r="BA432" s="20">
        <f t="shared" si="693"/>
        <v>1.8449848965827242E-2</v>
      </c>
      <c r="BB432" s="20">
        <f t="shared" si="693"/>
        <v>1.6239920000799657E-2</v>
      </c>
      <c r="BC432" s="20">
        <f t="shared" si="693"/>
        <v>1.4205714771232447E-2</v>
      </c>
      <c r="BD432" s="20">
        <f t="shared" si="693"/>
        <v>1.2352819763839951E-2</v>
      </c>
      <c r="BE432" s="20">
        <f t="shared" si="693"/>
        <v>1.0681222268965729E-2</v>
      </c>
      <c r="BF432" s="20">
        <f t="shared" si="693"/>
        <v>9.1864671218774285E-3</v>
      </c>
      <c r="BG432" s="20">
        <f t="shared" si="693"/>
        <v>7.8607332341262826E-3</v>
      </c>
      <c r="BH432" s="20">
        <f t="shared" si="693"/>
        <v>6.6937975150764828E-3</v>
      </c>
      <c r="BI432" s="20">
        <f t="shared" si="693"/>
        <v>5.6738685720444382E-3</v>
      </c>
      <c r="BJ432" s="20">
        <f t="shared" si="693"/>
        <v>4.7882843283000298E-3</v>
      </c>
      <c r="BK432" s="20">
        <f t="shared" si="693"/>
        <v>4.0240764925708605E-3</v>
      </c>
      <c r="BL432" s="20">
        <f t="shared" si="693"/>
        <v>3.3684109342608792E-3</v>
      </c>
      <c r="BM432" s="20">
        <f t="shared" si="693"/>
        <v>2.8089168594495062E-3</v>
      </c>
      <c r="BN432" s="20">
        <f t="shared" si="693"/>
        <v>2.3339196807585783E-3</v>
      </c>
      <c r="BO432" s="20">
        <f t="shared" si="693"/>
        <v>1.9325930598894649E-3</v>
      </c>
      <c r="BP432" s="20">
        <f t="shared" si="693"/>
        <v>1.5950451678894415E-3</v>
      </c>
      <c r="BQ432" s="20">
        <f t="shared" si="693"/>
        <v>1.3123530924950002E-3</v>
      </c>
      <c r="BR432" s="20">
        <f t="shared" si="693"/>
        <v>1.0765577998064213E-3</v>
      </c>
      <c r="BS432" s="20">
        <f t="shared" si="693"/>
        <v>8.8063034297947151E-4</v>
      </c>
      <c r="BT432" s="20">
        <f t="shared" si="693"/>
        <v>7.1841826131158193E-4</v>
      </c>
      <c r="BU432" s="20">
        <f t="shared" si="693"/>
        <v>5.8457943817369351E-4</v>
      </c>
      <c r="BV432" s="20">
        <f t="shared" si="693"/>
        <v>4.7450915504110291E-4</v>
      </c>
      <c r="BW432" s="20">
        <f t="shared" si="693"/>
        <v>3.8426472968644537E-4</v>
      </c>
      <c r="BX432" s="20">
        <f t="shared" si="693"/>
        <v>3.1049097440927215E-4</v>
      </c>
      <c r="BY432" s="20">
        <f t="shared" si="693"/>
        <v>2.5034875369811527E-4</v>
      </c>
      <c r="BZ432" s="20">
        <f t="shared" si="693"/>
        <v>2.0144814779177178E-4</v>
      </c>
      <c r="CA432" s="20">
        <f t="shared" si="693"/>
        <v>1.6178712073211532E-4</v>
      </c>
      <c r="CB432" s="20">
        <f t="shared" si="693"/>
        <v>1.2969612703617184E-4</v>
      </c>
      <c r="CC432" s="20">
        <f t="shared" si="693"/>
        <v>1.0378874769401135E-4</v>
      </c>
      <c r="CD432" s="20">
        <f t="shared" si="693"/>
        <v>8.2918202230941596E-5</v>
      </c>
      <c r="CE432" s="20">
        <f t="shared" si="693"/>
        <v>6.6139419331090465E-5</v>
      </c>
      <c r="CF432" s="20">
        <f t="shared" si="693"/>
        <v>5.2676246533156501E-5</v>
      </c>
      <c r="CG432" s="20">
        <f t="shared" si="693"/>
        <v>4.1893324882691374E-5</v>
      </c>
      <c r="CH432" s="20">
        <f t="shared" si="693"/>
        <v>3.3272134726258784E-5</v>
      </c>
      <c r="CI432" s="20">
        <f t="shared" si="693"/>
        <v>2.6390723973701569E-5</v>
      </c>
      <c r="CJ432" s="20">
        <f t="shared" si="693"/>
        <v>2.0906652123509062E-5</v>
      </c>
      <c r="CK432" s="20">
        <f t="shared" si="693"/>
        <v>1.6542715956968657E-5</v>
      </c>
      <c r="CL432" s="20">
        <f t="shared" si="693"/>
        <v>6.1418238983201867E-5</v>
      </c>
      <c r="CM432" s="20">
        <f t="shared" si="693"/>
        <v>7.8169051860714633E-5</v>
      </c>
      <c r="CN432" s="20">
        <f t="shared" si="693"/>
        <v>8.8159041719809025E-5</v>
      </c>
      <c r="CO432" s="20">
        <f t="shared" si="693"/>
        <v>1.6787917915912868E-4</v>
      </c>
      <c r="CP432" s="20">
        <f t="shared" si="693"/>
        <v>3.0290905256821424E-4</v>
      </c>
      <c r="CQ432" s="20">
        <f t="shared" si="693"/>
        <v>5.2006142541108011E-4</v>
      </c>
      <c r="CR432" s="20">
        <f t="shared" si="693"/>
        <v>8.5286495956792517E-4</v>
      </c>
      <c r="CS432" s="20">
        <f t="shared" si="693"/>
        <v>1.3405500223451156E-3</v>
      </c>
      <c r="CT432" s="20">
        <f t="shared" si="691"/>
        <v>2.0258810780499868E-3</v>
      </c>
      <c r="CU432" s="20">
        <f t="shared" si="689"/>
        <v>2.9518754299164198E-3</v>
      </c>
      <c r="CV432" s="20">
        <f t="shared" si="689"/>
        <v>4.1576566424241842E-3</v>
      </c>
      <c r="CW432" s="20">
        <f t="shared" si="689"/>
        <v>5.6738775755820255E-3</v>
      </c>
      <c r="CX432" s="20">
        <f t="shared" si="689"/>
        <v>7.5182710914103931E-3</v>
      </c>
      <c r="CY432" s="20">
        <f t="shared" si="689"/>
        <v>9.6919185704185846E-3</v>
      </c>
      <c r="CZ432" s="20">
        <f t="shared" si="689"/>
        <v>1.2176759974226875E-2</v>
      </c>
      <c r="DA432" s="20">
        <f t="shared" si="689"/>
        <v>1.493471756626317E-2</v>
      </c>
      <c r="DB432" s="20">
        <f t="shared" si="689"/>
        <v>1.7908597917053133E-2</v>
      </c>
      <c r="DC432" s="20">
        <f t="shared" si="689"/>
        <v>2.1024711156450018E-2</v>
      </c>
      <c r="DD432" s="20">
        <f t="shared" si="689"/>
        <v>2.4196940031247657E-2</v>
      </c>
      <c r="DE432" s="20">
        <f t="shared" si="689"/>
        <v>2.7331834182351633E-2</v>
      </c>
      <c r="DF432" s="20">
        <f t="shared" si="689"/>
        <v>3.0334215263823263E-2</v>
      </c>
      <c r="DG432" s="20">
        <f t="shared" si="689"/>
        <v>3.3112760953498743E-2</v>
      </c>
      <c r="DH432" s="20">
        <f t="shared" si="689"/>
        <v>3.5585083624761343E-2</v>
      </c>
      <c r="DI432" s="20">
        <f t="shared" si="689"/>
        <v>3.7681917028527301E-2</v>
      </c>
      <c r="DJ432" s="20">
        <f t="shared" si="687"/>
        <v>3.9350151913937759E-2</v>
      </c>
      <c r="DK432" s="20">
        <f t="shared" si="687"/>
        <v>4.0554598733451352E-2</v>
      </c>
      <c r="DL432" s="20">
        <f t="shared" si="687"/>
        <v>4.1278484675372928E-2</v>
      </c>
      <c r="DM432" s="20">
        <f t="shared" si="687"/>
        <v>4.1522800051560838E-2</v>
      </c>
      <c r="DN432" s="20">
        <f t="shared" ref="DN432:EC447" si="694">DN224/$B224</f>
        <v>4.1304687700539855E-2</v>
      </c>
      <c r="DO432" s="20">
        <f t="shared" si="694"/>
        <v>4.0655115863294233E-2</v>
      </c>
      <c r="DP432" s="20">
        <f t="shared" si="694"/>
        <v>3.9616091542266085E-2</v>
      </c>
      <c r="DQ432" s="20">
        <f t="shared" si="694"/>
        <v>3.8237662288790997E-2</v>
      </c>
      <c r="DR432" s="20">
        <f t="shared" si="694"/>
        <v>3.6574926023464904E-2</v>
      </c>
      <c r="DS432" s="20">
        <f t="shared" si="694"/>
        <v>3.4685227755590131E-2</v>
      </c>
      <c r="DT432" s="20">
        <f t="shared" si="694"/>
        <v>3.2625675421351752E-2</v>
      </c>
      <c r="DU432" s="20">
        <f t="shared" si="694"/>
        <v>3.0451059988367501E-2</v>
      </c>
      <c r="DV432" s="20">
        <f t="shared" si="694"/>
        <v>2.8212221629965839E-2</v>
      </c>
      <c r="DW432" s="20">
        <f t="shared" si="694"/>
        <v>2.5954866903511675E-2</v>
      </c>
      <c r="DX432" s="20">
        <f t="shared" si="694"/>
        <v>2.3718812919207966E-2</v>
      </c>
      <c r="DY432" s="20">
        <f t="shared" si="694"/>
        <v>2.1537613820593826E-2</v>
      </c>
      <c r="DZ432" s="20">
        <f t="shared" si="689"/>
        <v>1.9438512060395929E-2</v>
      </c>
      <c r="EA432" s="20">
        <f t="shared" si="689"/>
        <v>1.7442650948241933E-2</v>
      </c>
      <c r="EB432" s="20">
        <f t="shared" si="689"/>
        <v>1.5565484476551372E-2</v>
      </c>
      <c r="EC432" s="20">
        <f t="shared" si="689"/>
        <v>1.3817324109536068E-2</v>
      </c>
      <c r="ED432" s="20">
        <f t="shared" si="689"/>
        <v>1.2203968713938919E-2</v>
      </c>
      <c r="EE432" s="20">
        <f t="shared" si="689"/>
        <v>1.0727371937692907E-2</v>
      </c>
      <c r="EF432" s="20">
        <f t="shared" si="689"/>
        <v>9.386310129708586E-3</v>
      </c>
      <c r="EG432" s="20">
        <f t="shared" si="689"/>
        <v>8.1770225909891803E-3</v>
      </c>
      <c r="EH432" s="20">
        <f t="shared" si="689"/>
        <v>7.0938040232043642E-3</v>
      </c>
      <c r="EI432" s="20">
        <f t="shared" si="689"/>
        <v>6.1295361588942221E-3</v>
      </c>
      <c r="EJ432" s="20">
        <f t="shared" si="689"/>
        <v>5.2761515431022366E-3</v>
      </c>
      <c r="EK432" s="20">
        <f t="shared" si="689"/>
        <v>4.5250272407696412E-3</v>
      </c>
      <c r="EL432" s="20">
        <f t="shared" si="689"/>
        <v>3.8673099110154707E-3</v>
      </c>
      <c r="EM432" s="20">
        <f t="shared" si="689"/>
        <v>3.2941763222216203E-3</v>
      </c>
      <c r="EN432" s="20">
        <f t="shared" si="689"/>
        <v>2.7970351196719978E-3</v>
      </c>
      <c r="EO432" s="20">
        <f t="shared" si="689"/>
        <v>2.3676766539361127E-3</v>
      </c>
      <c r="EP432" s="20">
        <f t="shared" si="689"/>
        <v>1.9983780868099155E-3</v>
      </c>
      <c r="EQ432" s="20">
        <f t="shared" si="689"/>
        <v>1.681970955803247E-3</v>
      </c>
      <c r="ER432" s="20">
        <f t="shared" si="689"/>
        <v>1.4118780248401075E-3</v>
      </c>
      <c r="ES432" s="20">
        <f t="shared" si="689"/>
        <v>1.1821256856699991E-3</v>
      </c>
      <c r="ET432" s="20">
        <f t="shared" si="689"/>
        <v>9.8733748898371942E-4</v>
      </c>
      <c r="EU432" s="20">
        <f t="shared" si="689"/>
        <v>8.2271364465935637E-4</v>
      </c>
      <c r="EV432" s="20">
        <f t="shared" si="689"/>
        <v>6.840005878667732E-4</v>
      </c>
      <c r="EW432" s="20">
        <f t="shared" si="689"/>
        <v>5.6745399782498485E-4</v>
      </c>
      <c r="EX432" s="20">
        <f t="shared" si="689"/>
        <v>4.6979800237134661E-4</v>
      </c>
      <c r="EY432" s="20">
        <f t="shared" si="689"/>
        <v>3.8818271774831986E-4</v>
      </c>
      <c r="EZ432" s="20">
        <f t="shared" si="689"/>
        <v>3.2014176520489546E-4</v>
      </c>
      <c r="FA432" s="20">
        <f t="shared" si="689"/>
        <v>2.6355097461017163E-4</v>
      </c>
      <c r="FB432" s="20">
        <f t="shared" si="689"/>
        <v>2.1658912692812393E-4</v>
      </c>
      <c r="FC432" s="20">
        <f t="shared" si="689"/>
        <v>1.7770129627969755E-4</v>
      </c>
      <c r="FD432" s="20">
        <f t="shared" si="689"/>
        <v>1.4556512115271314E-4</v>
      </c>
      <c r="FE432" s="20">
        <f t="shared" si="689"/>
        <v>1.1906015533258429E-4</v>
      </c>
      <c r="FF432" s="20">
        <f t="shared" si="692"/>
        <v>5.1658237813911878E-4</v>
      </c>
    </row>
    <row r="433" spans="1:162" ht="15.5" x14ac:dyDescent="0.35">
      <c r="A433" s="4" t="s">
        <v>31</v>
      </c>
      <c r="B433" s="23"/>
      <c r="C433" s="23"/>
      <c r="D433" s="23"/>
      <c r="E433" s="23"/>
      <c r="F433" s="23"/>
      <c r="G433" s="23"/>
      <c r="H433" s="23"/>
      <c r="I433" s="23"/>
      <c r="J433" s="4" t="s">
        <v>31</v>
      </c>
      <c r="K433" s="20">
        <f t="shared" si="686"/>
        <v>7.0454881038037602E-4</v>
      </c>
      <c r="L433" s="20">
        <f t="shared" si="686"/>
        <v>6.4009789546618933E-4</v>
      </c>
      <c r="M433" s="20">
        <f t="shared" si="686"/>
        <v>1.0890865946349003E-3</v>
      </c>
      <c r="N433" s="20">
        <f t="shared" si="686"/>
        <v>1.7623020160982966E-3</v>
      </c>
      <c r="O433" s="20">
        <f t="shared" si="686"/>
        <v>2.7229709540763014E-3</v>
      </c>
      <c r="P433" s="20"/>
      <c r="Q433" s="20">
        <f t="shared" si="686"/>
        <v>4.0319633679013634E-3</v>
      </c>
      <c r="R433" s="20">
        <f t="shared" si="686"/>
        <v>5.7400073394083852E-3</v>
      </c>
      <c r="S433" s="20"/>
      <c r="T433" s="20">
        <f t="shared" si="686"/>
        <v>7.8796330317351636E-3</v>
      </c>
      <c r="U433" s="20">
        <f t="shared" si="686"/>
        <v>1.0458095553959365E-2</v>
      </c>
      <c r="V433" s="20"/>
      <c r="W433" s="20">
        <f t="shared" si="686"/>
        <v>1.3452454163563381E-2</v>
      </c>
      <c r="X433" s="20">
        <f t="shared" si="686"/>
        <v>1.6807679127839384E-2</v>
      </c>
      <c r="Y433" s="20"/>
      <c r="Z433" s="20">
        <f t="shared" si="686"/>
        <v>2.0438189907966253E-2</v>
      </c>
      <c r="AA433" s="20">
        <f t="shared" si="686"/>
        <v>2.4232702539195891E-2</v>
      </c>
      <c r="AB433" s="20"/>
      <c r="AC433" s="20">
        <f t="shared" si="686"/>
        <v>2.8061785920926285E-2</v>
      </c>
      <c r="AD433" s="20">
        <f t="shared" si="686"/>
        <v>3.1787179506031438E-2</v>
      </c>
      <c r="AE433" s="20"/>
      <c r="AF433" s="20">
        <f t="shared" si="686"/>
        <v>3.5271754614533246E-2</v>
      </c>
      <c r="AG433" s="20">
        <f t="shared" si="693"/>
        <v>3.8389013836335917E-2</v>
      </c>
      <c r="AH433" s="20"/>
      <c r="AI433" s="20">
        <f t="shared" si="693"/>
        <v>4.103118931423394E-2</v>
      </c>
      <c r="AJ433" s="20">
        <f t="shared" si="693"/>
        <v>4.3115271078138728E-2</v>
      </c>
      <c r="AK433" s="20"/>
      <c r="AL433" s="20">
        <f t="shared" si="693"/>
        <v>4.4586613284980314E-2</v>
      </c>
      <c r="AM433" s="20">
        <f t="shared" si="693"/>
        <v>4.5420075775290558E-2</v>
      </c>
      <c r="AN433" s="20">
        <f t="shared" si="693"/>
        <v>4.5618919840071596E-2</v>
      </c>
      <c r="AO433" s="20">
        <f t="shared" si="693"/>
        <v>4.5211865783983063E-2</v>
      </c>
      <c r="AP433" s="20">
        <f t="shared" si="693"/>
        <v>4.4248827165186078E-2</v>
      </c>
      <c r="AQ433" s="20">
        <f t="shared" si="693"/>
        <v>4.2795867161505519E-2</v>
      </c>
      <c r="AR433" s="20">
        <f t="shared" si="693"/>
        <v>4.0929890106258693E-2</v>
      </c>
      <c r="AS433" s="20">
        <f t="shared" si="693"/>
        <v>3.8733504250099471E-2</v>
      </c>
      <c r="AT433" s="20">
        <f t="shared" si="693"/>
        <v>3.6290389440620352E-2</v>
      </c>
      <c r="AU433" s="20">
        <f t="shared" si="693"/>
        <v>3.3681392871798721E-2</v>
      </c>
      <c r="AV433" s="20">
        <f t="shared" si="693"/>
        <v>3.0981470875779293E-2</v>
      </c>
      <c r="AW433" s="20">
        <f t="shared" si="693"/>
        <v>2.8257504135813072E-2</v>
      </c>
      <c r="AX433" s="20">
        <f t="shared" si="693"/>
        <v>2.5566942750181121E-2</v>
      </c>
      <c r="AY433" s="20">
        <f t="shared" si="693"/>
        <v>2.295718780743361E-2</v>
      </c>
      <c r="AZ433" s="20">
        <f t="shared" si="693"/>
        <v>2.0465586443149331E-2</v>
      </c>
      <c r="BA433" s="20">
        <f t="shared" si="693"/>
        <v>1.811990493063953E-2</v>
      </c>
      <c r="BB433" s="20">
        <f t="shared" si="693"/>
        <v>1.5939145532221866E-2</v>
      </c>
      <c r="BC433" s="20">
        <f t="shared" si="693"/>
        <v>1.3934583712693625E-2</v>
      </c>
      <c r="BD433" s="20">
        <f t="shared" si="693"/>
        <v>1.2110919259169628E-2</v>
      </c>
      <c r="BE433" s="20">
        <f t="shared" si="693"/>
        <v>1.0467454770674123E-2</v>
      </c>
      <c r="BF433" s="20">
        <f t="shared" si="693"/>
        <v>8.9992354590663348E-3</v>
      </c>
      <c r="BG433" s="20">
        <f t="shared" si="693"/>
        <v>7.6981035114852556E-3</v>
      </c>
      <c r="BH433" s="20">
        <f t="shared" si="693"/>
        <v>6.5536373035230966E-3</v>
      </c>
      <c r="BI433" s="20">
        <f t="shared" si="693"/>
        <v>5.5539599471966525E-3</v>
      </c>
      <c r="BJ433" s="20">
        <f t="shared" si="693"/>
        <v>4.6864128395919247E-3</v>
      </c>
      <c r="BK433" s="20">
        <f t="shared" si="693"/>
        <v>3.9380981657718417E-3</v>
      </c>
      <c r="BL433" s="20">
        <f t="shared" si="693"/>
        <v>3.2963000056935865E-3</v>
      </c>
      <c r="BM433" s="20">
        <f t="shared" si="693"/>
        <v>2.7487971998643168E-3</v>
      </c>
      <c r="BN433" s="20">
        <f t="shared" si="693"/>
        <v>2.284082876082727E-3</v>
      </c>
      <c r="BO433" s="20">
        <f t="shared" si="693"/>
        <v>1.8915059512940591E-3</v>
      </c>
      <c r="BP433" s="20">
        <f t="shared" si="693"/>
        <v>1.5613493791204469E-3</v>
      </c>
      <c r="BQ433" s="20">
        <f t="shared" si="693"/>
        <v>1.2848587394475031E-3</v>
      </c>
      <c r="BR433" s="20">
        <f t="shared" si="693"/>
        <v>1.0542332245547792E-3</v>
      </c>
      <c r="BS433" s="20">
        <f t="shared" si="693"/>
        <v>8.6258936937677611E-4</v>
      </c>
      <c r="BT433" s="20">
        <f t="shared" si="693"/>
        <v>7.039061498397281E-4</v>
      </c>
      <c r="BU433" s="20">
        <f t="shared" si="693"/>
        <v>5.729584344201788E-4</v>
      </c>
      <c r="BV433" s="20">
        <f t="shared" si="693"/>
        <v>4.6524428375827043E-4</v>
      </c>
      <c r="BW433" s="20">
        <f t="shared" si="693"/>
        <v>3.7691028546105182E-4</v>
      </c>
      <c r="BX433" s="20">
        <f t="shared" si="693"/>
        <v>3.0467799843991727E-4</v>
      </c>
      <c r="BY433" s="20">
        <f t="shared" si="693"/>
        <v>2.4577366022937586E-4</v>
      </c>
      <c r="BZ433" s="20">
        <f t="shared" si="693"/>
        <v>1.9786256875009567E-4</v>
      </c>
      <c r="CA433" s="20">
        <f t="shared" si="693"/>
        <v>1.5898896812627239E-4</v>
      </c>
      <c r="CB433" s="20">
        <f t="shared" si="693"/>
        <v>1.2752182495667785E-4</v>
      </c>
      <c r="CC433" s="20">
        <f t="shared" si="693"/>
        <v>1.0210655486764253E-4</v>
      </c>
      <c r="CD433" s="20">
        <f t="shared" si="693"/>
        <v>8.1622528201874545E-5</v>
      </c>
      <c r="CE433" s="20">
        <f t="shared" si="693"/>
        <v>6.5146029151641471E-5</v>
      </c>
      <c r="CF433" s="20">
        <f t="shared" si="693"/>
        <v>5.191824763639552E-5</v>
      </c>
      <c r="CG433" s="20">
        <f t="shared" si="693"/>
        <v>4.1317833395559944E-5</v>
      </c>
      <c r="CH433" s="20">
        <f t="shared" si="693"/>
        <v>3.2837525155593461E-5</v>
      </c>
      <c r="CI433" s="20">
        <f t="shared" si="693"/>
        <v>2.6064374662460033E-5</v>
      </c>
      <c r="CJ433" s="20">
        <f t="shared" si="693"/>
        <v>2.0663108177720879E-5</v>
      </c>
      <c r="CK433" s="20">
        <f t="shared" si="693"/>
        <v>1.6362200800368321E-5</v>
      </c>
      <c r="CL433" s="20">
        <f t="shared" si="693"/>
        <v>6.0981981925500861E-5</v>
      </c>
      <c r="CM433" s="20">
        <f t="shared" si="693"/>
        <v>8.8527606313380594E-5</v>
      </c>
      <c r="CN433" s="20">
        <f t="shared" si="693"/>
        <v>9.8250709001892396E-5</v>
      </c>
      <c r="CO433" s="20">
        <f t="shared" si="693"/>
        <v>1.8555529327560411E-4</v>
      </c>
      <c r="CP433" s="20">
        <f t="shared" si="693"/>
        <v>3.3221520178949892E-4</v>
      </c>
      <c r="CQ433" s="20">
        <f t="shared" si="693"/>
        <v>5.6623817861614699E-4</v>
      </c>
      <c r="CR433" s="20">
        <f t="shared" si="693"/>
        <v>9.2226052590197762E-4</v>
      </c>
      <c r="CS433" s="20">
        <f t="shared" si="693"/>
        <v>1.4403342225969571E-3</v>
      </c>
      <c r="CT433" s="20">
        <f t="shared" si="691"/>
        <v>2.1635498198294117E-3</v>
      </c>
      <c r="CU433" s="20">
        <f t="shared" si="689"/>
        <v>3.1345723361957166E-3</v>
      </c>
      <c r="CV433" s="20">
        <f t="shared" si="689"/>
        <v>4.3913762110361822E-3</v>
      </c>
      <c r="CW433" s="20">
        <f t="shared" si="689"/>
        <v>5.9626437799796157E-3</v>
      </c>
      <c r="CX433" s="20">
        <f t="shared" si="689"/>
        <v>7.863399875625305E-3</v>
      </c>
      <c r="CY433" s="20">
        <f t="shared" si="689"/>
        <v>1.0091468821835398E-2</v>
      </c>
      <c r="CZ433" s="20">
        <f t="shared" si="689"/>
        <v>1.2625255913446404E-2</v>
      </c>
      <c r="DA433" s="20">
        <f t="shared" si="689"/>
        <v>1.5423190359619962E-2</v>
      </c>
      <c r="DB433" s="20">
        <f t="shared" si="689"/>
        <v>1.8424952374695658E-2</v>
      </c>
      <c r="DC433" s="20">
        <f t="shared" si="689"/>
        <v>2.1554382049496751E-2</v>
      </c>
      <c r="DD433" s="20">
        <f t="shared" si="689"/>
        <v>2.4723768426533566E-2</v>
      </c>
      <c r="DE433" s="20">
        <f t="shared" si="689"/>
        <v>2.7839071837847923E-2</v>
      </c>
      <c r="DF433" s="20">
        <f t="shared" si="689"/>
        <v>3.0805556591602473E-2</v>
      </c>
      <c r="DG433" s="20">
        <f t="shared" si="689"/>
        <v>3.3533306885305897E-2</v>
      </c>
      <c r="DH433" s="20">
        <f t="shared" si="689"/>
        <v>3.5942157470940733E-2</v>
      </c>
      <c r="DI433" s="20">
        <f t="shared" si="689"/>
        <v>3.7965675453114744E-2</v>
      </c>
      <c r="DJ433" s="20">
        <f t="shared" si="689"/>
        <v>3.9553960407964051E-2</v>
      </c>
      <c r="DK433" s="20">
        <f t="shared" si="689"/>
        <v>4.0675166708947219E-2</v>
      </c>
      <c r="DL433" s="20">
        <f t="shared" si="689"/>
        <v>4.1315777571184209E-2</v>
      </c>
      <c r="DM433" s="20">
        <f t="shared" si="689"/>
        <v>4.1479762726446434E-2</v>
      </c>
      <c r="DN433" s="20">
        <f t="shared" si="694"/>
        <v>4.1186824045392589E-2</v>
      </c>
      <c r="DO433" s="20">
        <f t="shared" si="694"/>
        <v>4.0469974080669768E-2</v>
      </c>
      <c r="DP433" s="20">
        <f t="shared" si="694"/>
        <v>3.9372703702434286E-2</v>
      </c>
      <c r="DQ433" s="20">
        <f t="shared" si="694"/>
        <v>3.7945981788718552E-2</v>
      </c>
      <c r="DR433" s="20">
        <f t="shared" si="694"/>
        <v>3.6245298831797612E-2</v>
      </c>
      <c r="DS433" s="20">
        <f t="shared" si="694"/>
        <v>3.4327924169968771E-2</v>
      </c>
      <c r="DT433" s="20">
        <f t="shared" si="694"/>
        <v>3.2250499659578713E-2</v>
      </c>
      <c r="DU433" s="20">
        <f t="shared" si="694"/>
        <v>3.0067046183127166E-2</v>
      </c>
      <c r="DV433" s="20">
        <f t="shared" si="694"/>
        <v>2.7827417307755176E-2</v>
      </c>
      <c r="DW433" s="20">
        <f t="shared" si="694"/>
        <v>2.55761991352258E-2</v>
      </c>
      <c r="DX433" s="20">
        <f t="shared" si="694"/>
        <v>2.3352028130788405E-2</v>
      </c>
      <c r="DY433" s="20">
        <f t="shared" si="694"/>
        <v>2.1187279666386227E-2</v>
      </c>
      <c r="DZ433" s="20">
        <f t="shared" si="689"/>
        <v>1.910806858776759E-2</v>
      </c>
      <c r="EA433" s="20">
        <f t="shared" si="689"/>
        <v>1.7134498250773178E-2</v>
      </c>
      <c r="EB433" s="20">
        <f t="shared" si="689"/>
        <v>1.5281094853196953E-2</v>
      </c>
      <c r="EC433" s="20">
        <f t="shared" si="689"/>
        <v>1.3557368137326664E-2</v>
      </c>
      <c r="ED433" s="20">
        <f t="shared" si="689"/>
        <v>1.1968446353158524E-2</v>
      </c>
      <c r="EE433" s="20">
        <f t="shared" si="689"/>
        <v>1.0515741616574537E-2</v>
      </c>
      <c r="EF433" s="20">
        <f t="shared" si="689"/>
        <v>9.1976105447284517E-3</v>
      </c>
      <c r="EG433" s="20">
        <f t="shared" si="689"/>
        <v>8.0099836000980806E-3</v>
      </c>
      <c r="EH433" s="20">
        <f t="shared" si="689"/>
        <v>6.9469444359160359E-3</v>
      </c>
      <c r="EI433" s="20">
        <f t="shared" si="689"/>
        <v>6.0012474067633326E-3</v>
      </c>
      <c r="EJ433" s="20">
        <f t="shared" si="689"/>
        <v>5.1647671410205431E-3</v>
      </c>
      <c r="EK433" s="20">
        <f t="shared" si="689"/>
        <v>4.4288786370071387E-3</v>
      </c>
      <c r="EL433" s="20">
        <f t="shared" si="689"/>
        <v>3.7847697974754402E-3</v>
      </c>
      <c r="EM433" s="20">
        <f t="shared" si="689"/>
        <v>3.2236907680794902E-3</v>
      </c>
      <c r="EN433" s="20">
        <f t="shared" si="689"/>
        <v>2.7371460357843436E-3</v>
      </c>
      <c r="EO433" s="20">
        <f t="shared" si="689"/>
        <v>2.3170361256784622E-3</v>
      </c>
      <c r="EP433" s="20">
        <f t="shared" si="689"/>
        <v>1.9557560600135249E-3</v>
      </c>
      <c r="EQ433" s="20">
        <f t="shared" si="689"/>
        <v>1.6462576507931814E-3</v>
      </c>
      <c r="ER433" s="20">
        <f t="shared" si="689"/>
        <v>1.38208230930259E-3</v>
      </c>
      <c r="ES433" s="20">
        <f t="shared" si="689"/>
        <v>1.1573704756678849E-3</v>
      </c>
      <c r="ET433" s="20">
        <f t="shared" si="689"/>
        <v>9.6685308211685861E-4</v>
      </c>
      <c r="EU433" s="20">
        <f t="shared" si="689"/>
        <v>8.0582972960485666E-4</v>
      </c>
      <c r="EV433" s="20">
        <f t="shared" si="689"/>
        <v>6.701375266302545E-4</v>
      </c>
      <c r="EW433" s="20">
        <f t="shared" si="689"/>
        <v>5.5611384475273695E-4</v>
      </c>
      <c r="EX433" s="20">
        <f t="shared" si="689"/>
        <v>4.6055560908675458E-4</v>
      </c>
      <c r="EY433" s="20">
        <f t="shared" si="689"/>
        <v>3.8067717601864004E-4</v>
      </c>
      <c r="EZ433" s="20">
        <f t="shared" si="689"/>
        <v>3.1406835962144442E-4</v>
      </c>
      <c r="FA433" s="20">
        <f t="shared" si="689"/>
        <v>2.5865375253208978E-4</v>
      </c>
      <c r="FB433" s="20">
        <f t="shared" si="689"/>
        <v>2.1265414267368499E-4</v>
      </c>
      <c r="FC433" s="20">
        <f t="shared" si="689"/>
        <v>1.7455054816151172E-4</v>
      </c>
      <c r="FD433" s="20">
        <f t="shared" si="689"/>
        <v>1.4305117175761328E-4</v>
      </c>
      <c r="FE433" s="20">
        <f t="shared" si="689"/>
        <v>1.1706140563161327E-4</v>
      </c>
      <c r="FF433" s="20">
        <f t="shared" si="692"/>
        <v>5.0948080329982215E-4</v>
      </c>
    </row>
    <row r="434" spans="1:162" ht="15.5" x14ac:dyDescent="0.35">
      <c r="A434" s="4" t="s">
        <v>32</v>
      </c>
      <c r="B434" s="24"/>
      <c r="C434" s="24"/>
      <c r="D434" s="24"/>
      <c r="E434" s="24"/>
      <c r="F434" s="24"/>
      <c r="G434" s="24"/>
      <c r="H434" s="24"/>
      <c r="I434" s="24"/>
      <c r="J434" s="4" t="s">
        <v>32</v>
      </c>
      <c r="K434" s="20">
        <f>K226/$B226</f>
        <v>7.8181839363745639E-4</v>
      </c>
      <c r="L434" s="20">
        <f t="shared" si="686"/>
        <v>6.9847801161143652E-4</v>
      </c>
      <c r="M434" s="20">
        <f t="shared" si="686"/>
        <v>1.1791962713074457E-3</v>
      </c>
      <c r="N434" s="20">
        <f t="shared" si="686"/>
        <v>1.8942834732094992E-3</v>
      </c>
      <c r="O434" s="20">
        <f t="shared" si="686"/>
        <v>2.9070693613372804E-3</v>
      </c>
      <c r="P434" s="20"/>
      <c r="Q434" s="20">
        <f t="shared" si="686"/>
        <v>4.2772867506411802E-3</v>
      </c>
      <c r="R434" s="20">
        <f t="shared" si="686"/>
        <v>6.0531519929474939E-3</v>
      </c>
      <c r="S434" s="20"/>
      <c r="T434" s="20">
        <f t="shared" si="686"/>
        <v>8.2633846242721049E-3</v>
      </c>
      <c r="U434" s="20">
        <f t="shared" si="686"/>
        <v>1.0910423735298741E-2</v>
      </c>
      <c r="V434" s="20"/>
      <c r="W434" s="20">
        <f t="shared" si="686"/>
        <v>1.3965981262306006E-2</v>
      </c>
      <c r="X434" s="20">
        <f t="shared" si="686"/>
        <v>1.7369730269419473E-2</v>
      </c>
      <c r="Y434" s="20"/>
      <c r="Z434" s="20">
        <f t="shared" si="686"/>
        <v>2.1031439566053994E-2</v>
      </c>
      <c r="AA434" s="20">
        <f t="shared" si="686"/>
        <v>2.4836340992328315E-2</v>
      </c>
      <c r="AB434" s="20"/>
      <c r="AC434" s="20">
        <f t="shared" si="686"/>
        <v>2.8653055898360411E-2</v>
      </c>
      <c r="AD434" s="20">
        <f t="shared" si="686"/>
        <v>3.2343090050071827E-2</v>
      </c>
      <c r="AE434" s="20"/>
      <c r="AF434" s="20">
        <f t="shared" si="686"/>
        <v>3.5770769875907077E-2</v>
      </c>
      <c r="AG434" s="20">
        <f t="shared" si="693"/>
        <v>3.8812536114696039E-2</v>
      </c>
      <c r="AH434" s="20"/>
      <c r="AI434" s="20">
        <f t="shared" si="693"/>
        <v>4.1364700037184683E-2</v>
      </c>
      <c r="AJ434" s="20">
        <f t="shared" si="693"/>
        <v>4.3349049994274136E-2</v>
      </c>
      <c r="AK434" s="20"/>
      <c r="AL434" s="20">
        <f t="shared" si="693"/>
        <v>4.471601438271261E-2</v>
      </c>
      <c r="AM434" s="20">
        <f t="shared" si="693"/>
        <v>4.5445389699509009E-2</v>
      </c>
      <c r="AN434" s="20">
        <f t="shared" si="693"/>
        <v>4.5544891182167146E-2</v>
      </c>
      <c r="AO434" s="20">
        <f t="shared" si="693"/>
        <v>4.5046957056166625E-2</v>
      </c>
      <c r="AP434" s="20">
        <f t="shared" si="693"/>
        <v>4.400432979554092E-2</v>
      </c>
      <c r="AQ434" s="20">
        <f t="shared" si="693"/>
        <v>4.2484955728887212E-2</v>
      </c>
      <c r="AR434" s="20">
        <f t="shared" si="693"/>
        <v>4.0566702674935895E-2</v>
      </c>
      <c r="AS434" s="20">
        <f t="shared" si="693"/>
        <v>3.8332312796769852E-2</v>
      </c>
      <c r="AT434" s="20">
        <f t="shared" si="693"/>
        <v>3.5864903442907714E-2</v>
      </c>
      <c r="AU434" s="20">
        <f t="shared" si="693"/>
        <v>3.3244218929721292E-2</v>
      </c>
      <c r="AV434" s="20">
        <f t="shared" si="693"/>
        <v>3.0543733706613896E-2</v>
      </c>
      <c r="AW434" s="20">
        <f t="shared" si="693"/>
        <v>2.7828620516861191E-2</v>
      </c>
      <c r="AX434" s="20">
        <f t="shared" si="693"/>
        <v>2.5154530354291271E-2</v>
      </c>
      <c r="AY434" s="20">
        <f t="shared" si="693"/>
        <v>2.256708520095807E-2</v>
      </c>
      <c r="AZ434" s="20">
        <f t="shared" si="693"/>
        <v>2.0101958250226204E-2</v>
      </c>
      <c r="BA434" s="20">
        <f t="shared" si="693"/>
        <v>1.7785406576839691E-2</v>
      </c>
      <c r="BB434" s="20">
        <f t="shared" si="693"/>
        <v>1.5635124280808488E-2</v>
      </c>
      <c r="BC434" s="20">
        <f t="shared" si="693"/>
        <v>1.3661296164738435E-2</v>
      </c>
      <c r="BD434" s="20">
        <f t="shared" si="693"/>
        <v>1.1867749482614598E-2</v>
      </c>
      <c r="BE434" s="20">
        <f t="shared" si="693"/>
        <v>1.0253121270766941E-2</v>
      </c>
      <c r="BF434" s="20">
        <f t="shared" si="693"/>
        <v>8.8119789638169133E-3</v>
      </c>
      <c r="BG434" s="20">
        <f t="shared" si="693"/>
        <v>7.5358508110461297E-3</v>
      </c>
      <c r="BH434" s="20">
        <f t="shared" si="693"/>
        <v>6.414139049340517E-3</v>
      </c>
      <c r="BI434" s="20">
        <f t="shared" si="693"/>
        <v>5.4349023649851169E-3</v>
      </c>
      <c r="BJ434" s="20">
        <f t="shared" si="693"/>
        <v>4.5855047760934298E-3</v>
      </c>
      <c r="BK434" s="20">
        <f t="shared" si="693"/>
        <v>3.8531358442625008E-3</v>
      </c>
      <c r="BL434" s="20">
        <f t="shared" si="693"/>
        <v>3.2252123978403491E-3</v>
      </c>
      <c r="BM434" s="20">
        <f t="shared" si="693"/>
        <v>2.6896751243949968E-3</v>
      </c>
      <c r="BN434" s="20">
        <f t="shared" si="693"/>
        <v>2.2351948953495127E-3</v>
      </c>
      <c r="BO434" s="20">
        <f t="shared" si="693"/>
        <v>1.8513039323524438E-3</v>
      </c>
      <c r="BP434" s="20">
        <f t="shared" si="693"/>
        <v>1.5284662804726512E-3</v>
      </c>
      <c r="BQ434" s="20">
        <f t="shared" si="693"/>
        <v>1.2581008286033368E-3</v>
      </c>
      <c r="BR434" s="20">
        <f t="shared" si="693"/>
        <v>1.0325685625737213E-3</v>
      </c>
      <c r="BS434" s="20">
        <f t="shared" si="693"/>
        <v>8.4513404283770299E-4</v>
      </c>
      <c r="BT434" s="20">
        <f t="shared" si="693"/>
        <v>6.8990940502544618E-4</v>
      </c>
      <c r="BU434" s="20">
        <f t="shared" si="693"/>
        <v>5.6178758229352699E-4</v>
      </c>
      <c r="BV434" s="20">
        <f t="shared" si="693"/>
        <v>4.5637000133302852E-4</v>
      </c>
      <c r="BW434" s="20">
        <f t="shared" si="693"/>
        <v>3.6989273932186428E-4</v>
      </c>
      <c r="BX434" s="20">
        <f t="shared" si="693"/>
        <v>2.9915405669000972E-4</v>
      </c>
      <c r="BY434" s="20">
        <f t="shared" si="693"/>
        <v>2.4144533579806285E-4</v>
      </c>
      <c r="BZ434" s="20">
        <f t="shared" si="693"/>
        <v>1.9448674480404549E-4</v>
      </c>
      <c r="CA434" s="20">
        <f t="shared" si="693"/>
        <v>1.5636839012722614E-4</v>
      </c>
      <c r="CB434" s="20">
        <f t="shared" si="693"/>
        <v>1.254972988025127E-4</v>
      </c>
      <c r="CC434" s="20">
        <f t="shared" si="693"/>
        <v>1.0055026203403816E-4</v>
      </c>
      <c r="CD434" s="20">
        <f t="shared" si="693"/>
        <v>8.0432352991932618E-5</v>
      </c>
      <c r="CE434" s="20">
        <f t="shared" si="693"/>
        <v>6.4240786732394639E-5</v>
      </c>
      <c r="CF434" s="20">
        <f t="shared" si="693"/>
        <v>5.1233701804376253E-5</v>
      </c>
      <c r="CG434" s="20">
        <f t="shared" si="693"/>
        <v>4.0803397805877502E-5</v>
      </c>
      <c r="CH434" s="20">
        <f t="shared" si="693"/>
        <v>3.245354938619105E-5</v>
      </c>
      <c r="CI434" s="20">
        <f t="shared" si="693"/>
        <v>2.5779925718949492E-5</v>
      </c>
      <c r="CJ434" s="20">
        <f t="shared" si="693"/>
        <v>2.0454167929839784E-5</v>
      </c>
      <c r="CK434" s="20">
        <f t="shared" si="693"/>
        <v>1.6210209750955329E-5</v>
      </c>
      <c r="CL434" s="20">
        <f t="shared" si="693"/>
        <v>6.0674048778741607E-5</v>
      </c>
      <c r="CM434" s="20">
        <f t="shared" si="693"/>
        <v>1.0071267868775055E-4</v>
      </c>
      <c r="CN434" s="20">
        <f t="shared" si="693"/>
        <v>1.0989964087465316E-4</v>
      </c>
      <c r="CO434" s="20">
        <f t="shared" si="693"/>
        <v>2.0577006317571607E-4</v>
      </c>
      <c r="CP434" s="20">
        <f t="shared" si="693"/>
        <v>3.6543601089933663E-4</v>
      </c>
      <c r="CQ434" s="20">
        <f t="shared" si="693"/>
        <v>6.1814631563468427E-4</v>
      </c>
      <c r="CR434" s="20">
        <f t="shared" si="693"/>
        <v>9.9964917723993022E-4</v>
      </c>
      <c r="CS434" s="20">
        <f t="shared" si="693"/>
        <v>1.550766592194911E-3</v>
      </c>
      <c r="CT434" s="20">
        <f t="shared" si="691"/>
        <v>2.3148006550902274E-3</v>
      </c>
      <c r="CU434" s="20">
        <f t="shared" si="689"/>
        <v>3.3338890294476813E-3</v>
      </c>
      <c r="CV434" s="20">
        <f t="shared" si="689"/>
        <v>4.6446341489326925E-3</v>
      </c>
      <c r="CW434" s="20">
        <f t="shared" si="689"/>
        <v>6.2734988111047534E-3</v>
      </c>
      <c r="CX434" s="20">
        <f t="shared" si="689"/>
        <v>8.2325521340405397E-3</v>
      </c>
      <c r="CY434" s="20">
        <f t="shared" si="689"/>
        <v>1.0516143964174062E-2</v>
      </c>
      <c r="CZ434" s="20">
        <f t="shared" si="689"/>
        <v>1.3098983660696804E-2</v>
      </c>
      <c r="DA434" s="20">
        <f t="shared" si="689"/>
        <v>1.5935921263794749E-2</v>
      </c>
      <c r="DB434" s="20">
        <f t="shared" si="689"/>
        <v>1.8963509298652884E-2</v>
      </c>
      <c r="DC434" s="20">
        <f t="shared" si="689"/>
        <v>2.2103200692367653E-2</v>
      </c>
      <c r="DD434" s="20">
        <f t="shared" si="689"/>
        <v>2.5265847882282547E-2</v>
      </c>
      <c r="DE434" s="20">
        <f t="shared" si="689"/>
        <v>2.8357035888665755E-2</v>
      </c>
      <c r="DF434" s="20">
        <f t="shared" si="689"/>
        <v>3.1282720742347864E-2</v>
      </c>
      <c r="DG434" s="20">
        <f t="shared" si="689"/>
        <v>3.3954654034651449E-2</v>
      </c>
      <c r="DH434" s="20">
        <f t="shared" si="689"/>
        <v>3.6295143668127805E-2</v>
      </c>
      <c r="DI434" s="20">
        <f t="shared" si="689"/>
        <v>3.8240812407752678E-2</v>
      </c>
      <c r="DJ434" s="20">
        <f t="shared" si="689"/>
        <v>3.9745149072125889E-2</v>
      </c>
      <c r="DK434" s="20">
        <f t="shared" si="689"/>
        <v>4.0779782563108651E-2</v>
      </c>
      <c r="DL434" s="20">
        <f t="shared" ref="DL434:EA449" si="695">DL226/$B226</f>
        <v>4.1334530361015531E-2</v>
      </c>
      <c r="DM434" s="20">
        <f t="shared" si="695"/>
        <v>4.1416369576854184E-2</v>
      </c>
      <c r="DN434" s="20">
        <f t="shared" si="694"/>
        <v>4.1047544483196974E-2</v>
      </c>
      <c r="DO434" s="20">
        <f t="shared" si="694"/>
        <v>4.0263058815703356E-2</v>
      </c>
      <c r="DP434" s="20">
        <f t="shared" si="694"/>
        <v>3.9107807001485417E-2</v>
      </c>
      <c r="DQ434" s="20">
        <f t="shared" si="694"/>
        <v>3.7633581261567794E-2</v>
      </c>
      <c r="DR434" s="20">
        <f t="shared" si="694"/>
        <v>3.589615789043743E-2</v>
      </c>
      <c r="DS434" s="20">
        <f t="shared" si="694"/>
        <v>3.395262269717747E-2</v>
      </c>
      <c r="DT434" s="20">
        <f t="shared" si="694"/>
        <v>3.1859048690432212E-2</v>
      </c>
      <c r="DU434" s="20">
        <f t="shared" si="694"/>
        <v>2.9668593533364707E-2</v>
      </c>
      <c r="DV434" s="20">
        <f t="shared" si="694"/>
        <v>2.743004364180324E-2</v>
      </c>
      <c r="DW434" s="20">
        <f t="shared" si="694"/>
        <v>2.5186798238547969E-2</v>
      </c>
      <c r="DX434" s="20">
        <f t="shared" si="694"/>
        <v>2.2976261187928615E-2</v>
      </c>
      <c r="DY434" s="20">
        <f t="shared" si="694"/>
        <v>2.0829591026798822E-2</v>
      </c>
      <c r="DZ434" s="20">
        <f t="shared" si="694"/>
        <v>1.8771749593444298E-2</v>
      </c>
      <c r="EA434" s="20">
        <f t="shared" si="694"/>
        <v>1.6821785912041753E-2</v>
      </c>
      <c r="EB434" s="20">
        <f t="shared" si="694"/>
        <v>1.4993293186894019E-2</v>
      </c>
      <c r="EC434" s="20">
        <f t="shared" si="694"/>
        <v>1.3294981537397166E-2</v>
      </c>
      <c r="ED434" s="20">
        <f t="shared" ref="ED434:FE443" si="696">ED226/$B226</f>
        <v>1.1731316197992616E-2</v>
      </c>
      <c r="EE434" s="20">
        <f t="shared" si="696"/>
        <v>1.030317922870061E-2</v>
      </c>
      <c r="EF434" s="20">
        <f t="shared" si="696"/>
        <v>9.0085214564853411E-3</v>
      </c>
      <c r="EG434" s="20">
        <f t="shared" si="696"/>
        <v>7.8429797413982483E-3</v>
      </c>
      <c r="EH434" s="20">
        <f t="shared" si="696"/>
        <v>6.8004422870254766E-3</v>
      </c>
      <c r="EI434" s="20">
        <f t="shared" si="696"/>
        <v>5.8735513240593118E-3</v>
      </c>
      <c r="EJ434" s="20">
        <f t="shared" si="696"/>
        <v>5.0541379666607655E-3</v>
      </c>
      <c r="EK434" s="20">
        <f t="shared" si="696"/>
        <v>4.3335883620411186E-3</v>
      </c>
      <c r="EL434" s="20">
        <f t="shared" si="696"/>
        <v>3.7031434910069772E-3</v>
      </c>
      <c r="EM434" s="20">
        <f t="shared" si="696"/>
        <v>3.1541372471601829E-3</v>
      </c>
      <c r="EN434" s="20">
        <f t="shared" si="696"/>
        <v>2.6781788677509022E-3</v>
      </c>
      <c r="EO434" s="20">
        <f t="shared" si="696"/>
        <v>2.2672865611179649E-3</v>
      </c>
      <c r="EP434" s="20">
        <f t="shared" si="696"/>
        <v>1.9139794214925177E-3</v>
      </c>
      <c r="EQ434" s="20">
        <f t="shared" si="696"/>
        <v>1.6113345765881306E-3</v>
      </c>
      <c r="ER434" s="20">
        <f t="shared" si="696"/>
        <v>1.3530160944007497E-3</v>
      </c>
      <c r="ES434" s="20">
        <f t="shared" si="696"/>
        <v>1.1332815814160124E-3</v>
      </c>
      <c r="ET434" s="20">
        <f t="shared" si="696"/>
        <v>9.4697171380109246E-4</v>
      </c>
      <c r="EU434" s="20">
        <f t="shared" si="696"/>
        <v>7.8948721698091095E-4</v>
      </c>
      <c r="EV434" s="20">
        <f t="shared" si="696"/>
        <v>6.5675709180323949E-4</v>
      </c>
      <c r="EW434" s="20">
        <f t="shared" si="696"/>
        <v>5.4520120818846163E-4</v>
      </c>
      <c r="EX434" s="20">
        <f t="shared" si="696"/>
        <v>4.5168976933818161E-4</v>
      </c>
      <c r="EY434" s="20">
        <f t="shared" si="696"/>
        <v>3.7350160199289823E-4</v>
      </c>
      <c r="EZ434" s="20">
        <f t="shared" si="696"/>
        <v>3.0828275496241892E-4</v>
      </c>
      <c r="FA434" s="20">
        <f t="shared" si="696"/>
        <v>2.5400648841567008E-4</v>
      </c>
      <c r="FB434" s="20">
        <f t="shared" si="696"/>
        <v>2.0893540613342587E-4</v>
      </c>
      <c r="FC434" s="20">
        <f t="shared" si="696"/>
        <v>1.7158621600088519E-4</v>
      </c>
      <c r="FD434" s="20">
        <f t="shared" si="696"/>
        <v>1.4069739318745E-4</v>
      </c>
      <c r="FE434" s="20">
        <f t="shared" si="696"/>
        <v>1.1519985814867351E-4</v>
      </c>
      <c r="FF434" s="20">
        <f t="shared" si="692"/>
        <v>5.0312984358713564E-4</v>
      </c>
    </row>
    <row r="435" spans="1:162" ht="15.5" x14ac:dyDescent="0.35">
      <c r="A435" s="4" t="s">
        <v>33</v>
      </c>
      <c r="B435" s="23"/>
      <c r="C435" s="23"/>
      <c r="D435" s="23"/>
      <c r="E435" s="23"/>
      <c r="F435" s="23"/>
      <c r="G435" s="23"/>
      <c r="H435" s="23"/>
      <c r="I435" s="23"/>
      <c r="J435" s="4" t="s">
        <v>33</v>
      </c>
      <c r="K435" s="20">
        <f t="shared" si="686"/>
        <v>7.8906188132639042E-4</v>
      </c>
      <c r="L435" s="20">
        <f t="shared" si="686"/>
        <v>7.0375777305218526E-4</v>
      </c>
      <c r="M435" s="20">
        <f t="shared" si="686"/>
        <v>1.187197822725742E-3</v>
      </c>
      <c r="N435" s="20">
        <f t="shared" si="686"/>
        <v>1.905783925636927E-3</v>
      </c>
      <c r="O435" s="20">
        <f t="shared" si="686"/>
        <v>2.9227994075580622E-3</v>
      </c>
      <c r="P435" s="20"/>
      <c r="Q435" s="20">
        <f t="shared" si="686"/>
        <v>4.2978217504971968E-3</v>
      </c>
      <c r="R435" s="20">
        <f t="shared" si="686"/>
        <v>6.0788012174679516E-3</v>
      </c>
      <c r="S435" s="20"/>
      <c r="T435" s="20">
        <f t="shared" si="686"/>
        <v>8.2940976901356607E-3</v>
      </c>
      <c r="U435" s="20">
        <f t="shared" si="686"/>
        <v>1.0945731786783465E-2</v>
      </c>
      <c r="V435" s="20"/>
      <c r="W435" s="20">
        <f t="shared" si="686"/>
        <v>1.400498520121723E-2</v>
      </c>
      <c r="X435" s="20">
        <f t="shared" si="686"/>
        <v>1.741114055826451E-2</v>
      </c>
      <c r="Y435" s="20"/>
      <c r="Z435" s="20">
        <f t="shared" si="686"/>
        <v>2.1073663630758941E-2</v>
      </c>
      <c r="AA435" s="20">
        <f t="shared" si="686"/>
        <v>2.4877606830677745E-2</v>
      </c>
      <c r="AB435" s="20"/>
      <c r="AC435" s="20">
        <f t="shared" si="686"/>
        <v>2.8691555525158962E-2</v>
      </c>
      <c r="AD435" s="20">
        <f t="shared" si="686"/>
        <v>3.2377124554677034E-2</v>
      </c>
      <c r="AE435" s="20"/>
      <c r="AF435" s="20">
        <f t="shared" si="686"/>
        <v>3.5798879080317592E-2</v>
      </c>
      <c r="AG435" s="20">
        <f t="shared" si="693"/>
        <v>3.8833599465530166E-2</v>
      </c>
      <c r="AH435" s="20"/>
      <c r="AI435" s="20">
        <f t="shared" si="693"/>
        <v>4.1378000468645641E-2</v>
      </c>
      <c r="AJ435" s="20">
        <f t="shared" si="693"/>
        <v>4.335429801130064E-2</v>
      </c>
      <c r="AK435" s="20"/>
      <c r="AL435" s="20">
        <f t="shared" si="693"/>
        <v>4.4713334622981327E-2</v>
      </c>
      <c r="AM435" s="20">
        <f t="shared" si="693"/>
        <v>4.5435276102142992E-2</v>
      </c>
      <c r="AN435" s="20">
        <f t="shared" si="693"/>
        <v>4.5528139302163151E-2</v>
      </c>
      <c r="AO435" s="20">
        <f t="shared" si="693"/>
        <v>4.5024582993498589E-2</v>
      </c>
      <c r="AP435" s="20">
        <f t="shared" si="693"/>
        <v>4.3977484856652316E-2</v>
      </c>
      <c r="AQ435" s="20">
        <f t="shared" si="693"/>
        <v>4.2454844639034151E-2</v>
      </c>
      <c r="AR435" s="20">
        <f t="shared" si="693"/>
        <v>4.0534511292390156E-2</v>
      </c>
      <c r="AS435" s="20">
        <f t="shared" si="693"/>
        <v>3.8299149201860616E-2</v>
      </c>
      <c r="AT435" s="20">
        <f t="shared" si="693"/>
        <v>3.5831754276937855E-2</v>
      </c>
      <c r="AU435" s="20">
        <f t="shared" si="693"/>
        <v>3.3211921143552647E-2</v>
      </c>
      <c r="AV435" s="20">
        <f t="shared" si="693"/>
        <v>3.0512960559167968E-2</v>
      </c>
      <c r="AW435" s="20">
        <f t="shared" si="693"/>
        <v>2.7799879775017411E-2</v>
      </c>
      <c r="AX435" s="20">
        <f t="shared" si="693"/>
        <v>2.5128172163715878E-2</v>
      </c>
      <c r="AY435" s="20">
        <f t="shared" si="693"/>
        <v>2.2543316960061288E-2</v>
      </c>
      <c r="AZ435" s="20">
        <f t="shared" si="693"/>
        <v>2.0080863945416638E-2</v>
      </c>
      <c r="BA435" s="20">
        <f t="shared" si="693"/>
        <v>1.7766968341474842E-2</v>
      </c>
      <c r="BB435" s="20">
        <f t="shared" si="693"/>
        <v>1.5619244344716843E-2</v>
      </c>
      <c r="BC435" s="20">
        <f t="shared" si="693"/>
        <v>1.3647817801305306E-2</v>
      </c>
      <c r="BD435" s="20">
        <f t="shared" si="693"/>
        <v>1.1856475987697457E-2</v>
      </c>
      <c r="BE435" s="20">
        <f t="shared" si="693"/>
        <v>1.0243832389619345E-2</v>
      </c>
      <c r="BF435" s="20">
        <f t="shared" si="693"/>
        <v>8.8044445004803462E-3</v>
      </c>
      <c r="BG435" s="20">
        <f t="shared" si="693"/>
        <v>7.5298414023802218E-3</v>
      </c>
      <c r="BH435" s="20">
        <f t="shared" si="693"/>
        <v>6.4094342644999145E-3</v>
      </c>
      <c r="BI435" s="20">
        <f t="shared" si="693"/>
        <v>5.4312964076219652E-3</v>
      </c>
      <c r="BJ435" s="20">
        <f t="shared" si="693"/>
        <v>4.5828101308845737E-3</v>
      </c>
      <c r="BK435" s="20">
        <f t="shared" si="693"/>
        <v>3.8511852325967548E-3</v>
      </c>
      <c r="BL435" s="20">
        <f t="shared" si="693"/>
        <v>3.2238594005475907E-3</v>
      </c>
      <c r="BM435" s="20">
        <f t="shared" si="693"/>
        <v>2.6887938020009328E-3</v>
      </c>
      <c r="BN435" s="20">
        <f t="shared" si="693"/>
        <v>2.2346786967173404E-3</v>
      </c>
      <c r="BO435" s="20">
        <f t="shared" si="693"/>
        <v>1.8510641371873859E-3</v>
      </c>
      <c r="BP435" s="20">
        <f t="shared" si="693"/>
        <v>1.5284301748420548E-3</v>
      </c>
      <c r="BQ435" s="20">
        <f t="shared" si="693"/>
        <v>1.2582097686634208E-3</v>
      </c>
      <c r="BR435" s="20">
        <f t="shared" si="693"/>
        <v>1.0327760421742216E-3</v>
      </c>
      <c r="BS435" s="20">
        <f t="shared" si="693"/>
        <v>8.4540384666953461E-4</v>
      </c>
      <c r="BT435" s="20">
        <f t="shared" si="693"/>
        <v>6.9021390084345047E-4</v>
      </c>
      <c r="BU435" s="20">
        <f t="shared" si="693"/>
        <v>5.6210618331753448E-4</v>
      </c>
      <c r="BV435" s="20">
        <f t="shared" si="693"/>
        <v>4.5668781274366133E-4</v>
      </c>
      <c r="BW435" s="20">
        <f t="shared" si="693"/>
        <v>3.7019939013027697E-4</v>
      </c>
      <c r="BX435" s="20">
        <f t="shared" si="693"/>
        <v>2.9944270946891116E-4</v>
      </c>
      <c r="BY435" s="20">
        <f t="shared" si="693"/>
        <v>2.4171186107224685E-4</v>
      </c>
      <c r="BZ435" s="20">
        <f t="shared" si="693"/>
        <v>1.9472904361927945E-4</v>
      </c>
      <c r="CA435" s="20">
        <f t="shared" si="693"/>
        <v>1.5658584688327259E-4</v>
      </c>
      <c r="CB435" s="20">
        <f t="shared" si="693"/>
        <v>1.2569034629139608E-4</v>
      </c>
      <c r="CC435" s="20">
        <f t="shared" si="693"/>
        <v>1.0072004139927149E-4</v>
      </c>
      <c r="CD435" s="20">
        <f t="shared" si="693"/>
        <v>8.0580452652800894E-5</v>
      </c>
      <c r="CE435" s="20">
        <f t="shared" si="693"/>
        <v>6.4369045966294891E-5</v>
      </c>
      <c r="CF435" s="20">
        <f t="shared" si="693"/>
        <v>5.1344066462899463E-5</v>
      </c>
      <c r="CG435" s="20">
        <f t="shared" si="693"/>
        <v>4.0897817413121373E-5</v>
      </c>
      <c r="CH435" s="20">
        <f t="shared" si="693"/>
        <v>3.2533906565546111E-5</v>
      </c>
      <c r="CI435" s="20">
        <f t="shared" si="693"/>
        <v>2.5847990436589367E-5</v>
      </c>
      <c r="CJ435" s="20">
        <f t="shared" si="693"/>
        <v>2.051157043325702E-5</v>
      </c>
      <c r="CK435" s="20">
        <f t="shared" si="693"/>
        <v>1.625842727359661E-5</v>
      </c>
      <c r="CL435" s="20">
        <f t="shared" si="693"/>
        <v>6.0904498621505709E-5</v>
      </c>
      <c r="CM435" s="20">
        <f t="shared" si="693"/>
        <v>1.0190370893438616E-4</v>
      </c>
      <c r="CN435" s="20">
        <f t="shared" si="693"/>
        <v>1.1100590194673663E-4</v>
      </c>
      <c r="CO435" s="20">
        <f t="shared" si="693"/>
        <v>2.0765980624705516E-4</v>
      </c>
      <c r="CP435" s="20">
        <f t="shared" si="693"/>
        <v>3.6849246419821247E-4</v>
      </c>
      <c r="CQ435" s="20">
        <f t="shared" si="693"/>
        <v>6.2284518952760326E-4</v>
      </c>
      <c r="CR435" s="20">
        <f t="shared" si="693"/>
        <v>1.0065392859200648E-3</v>
      </c>
      <c r="CS435" s="20">
        <f t="shared" si="693"/>
        <v>1.560432283643708E-3</v>
      </c>
      <c r="CT435" s="20">
        <f t="shared" si="691"/>
        <v>2.327807456242368E-3</v>
      </c>
      <c r="CU435" s="20">
        <f t="shared" si="691"/>
        <v>3.3507174534589792E-3</v>
      </c>
      <c r="CV435" s="20">
        <f t="shared" si="691"/>
        <v>4.6656096057614716E-3</v>
      </c>
      <c r="CW435" s="20">
        <f t="shared" si="691"/>
        <v>6.2987272862033428E-3</v>
      </c>
      <c r="CX435" s="20">
        <f t="shared" si="691"/>
        <v>8.2618713190660831E-3</v>
      </c>
      <c r="CY435" s="20">
        <f t="shared" si="691"/>
        <v>1.0549097799039991E-2</v>
      </c>
      <c r="CZ435" s="20">
        <f t="shared" si="691"/>
        <v>1.3134825122254166E-2</v>
      </c>
      <c r="DA435" s="20">
        <f t="shared" si="691"/>
        <v>1.5973644332221482E-2</v>
      </c>
      <c r="DB435" s="20">
        <f t="shared" si="691"/>
        <v>1.9001907079191666E-2</v>
      </c>
      <c r="DC435" s="20">
        <f t="shared" si="691"/>
        <v>2.2140943342403879E-2</v>
      </c>
      <c r="DD435" s="20">
        <f t="shared" si="691"/>
        <v>2.5301571780951396E-2</v>
      </c>
      <c r="DE435" s="20">
        <f t="shared" si="691"/>
        <v>2.8389434622580641E-2</v>
      </c>
      <c r="DF435" s="20">
        <f t="shared" si="691"/>
        <v>3.1310628942322644E-2</v>
      </c>
      <c r="DG435" s="20">
        <f t="shared" si="691"/>
        <v>3.3977116649401062E-2</v>
      </c>
      <c r="DH435" s="20">
        <f t="shared" si="691"/>
        <v>3.6311465534752757E-2</v>
      </c>
      <c r="DI435" s="20">
        <f t="shared" si="691"/>
        <v>3.82505855624104E-2</v>
      </c>
      <c r="DJ435" s="20">
        <f t="shared" ref="DJ435:DY450" si="697">DJ227/$B227</f>
        <v>3.9748257754467164E-2</v>
      </c>
      <c r="DK435" s="20">
        <f t="shared" si="697"/>
        <v>4.077638800452954E-2</v>
      </c>
      <c r="DL435" s="20">
        <f t="shared" si="695"/>
        <v>4.1325039019180554E-2</v>
      </c>
      <c r="DM435" s="20">
        <f t="shared" si="695"/>
        <v>4.1401389409761076E-2</v>
      </c>
      <c r="DN435" s="20">
        <f t="shared" si="694"/>
        <v>4.1027834165311416E-2</v>
      </c>
      <c r="DO435" s="20">
        <f t="shared" si="694"/>
        <v>4.0239474578109724E-2</v>
      </c>
      <c r="DP435" s="20">
        <f t="shared" si="694"/>
        <v>3.9081251161398822E-2</v>
      </c>
      <c r="DQ435" s="20">
        <f t="shared" si="694"/>
        <v>3.7604955642308036E-2</v>
      </c>
      <c r="DR435" s="20">
        <f t="shared" si="694"/>
        <v>3.586632436189896E-2</v>
      </c>
      <c r="DS435" s="20">
        <f t="shared" si="694"/>
        <v>3.3922372107250132E-2</v>
      </c>
      <c r="DT435" s="20">
        <f t="shared" si="694"/>
        <v>3.1829078597581661E-2</v>
      </c>
      <c r="DU435" s="20">
        <f t="shared" si="694"/>
        <v>2.9639494445284686E-2</v>
      </c>
      <c r="DV435" s="20">
        <f t="shared" si="694"/>
        <v>2.7402292940581718E-2</v>
      </c>
      <c r="DW435" s="20">
        <f t="shared" si="694"/>
        <v>2.5160760630787649E-2</v>
      </c>
      <c r="DX435" s="20">
        <f t="shared" si="694"/>
        <v>2.2952194342605758E-2</v>
      </c>
      <c r="DY435" s="20">
        <f t="shared" si="694"/>
        <v>2.0807655027159422E-2</v>
      </c>
      <c r="DZ435" s="20">
        <f t="shared" si="694"/>
        <v>1.8752018899500511E-2</v>
      </c>
      <c r="EA435" s="20">
        <f t="shared" si="694"/>
        <v>1.6804262674291803E-2</v>
      </c>
      <c r="EB435" s="20">
        <f t="shared" si="694"/>
        <v>1.4977920939463485E-2</v>
      </c>
      <c r="EC435" s="20">
        <f t="shared" si="694"/>
        <v>1.3281658504400995E-2</v>
      </c>
      <c r="ED435" s="20">
        <f t="shared" si="696"/>
        <v>1.1719907650663552E-2</v>
      </c>
      <c r="EE435" s="20">
        <f t="shared" si="696"/>
        <v>1.0293528518623196E-2</v>
      </c>
      <c r="EF435" s="20">
        <f t="shared" si="696"/>
        <v>9.0004595132348042E-3</v>
      </c>
      <c r="EG435" s="20">
        <f t="shared" si="696"/>
        <v>7.8363329565981354E-3</v>
      </c>
      <c r="EH435" s="20">
        <f t="shared" si="696"/>
        <v>6.7950388103267256E-3</v>
      </c>
      <c r="EI435" s="20">
        <f t="shared" si="696"/>
        <v>5.869225871343752E-3</v>
      </c>
      <c r="EJ435" s="20">
        <f t="shared" si="696"/>
        <v>5.050735290029861E-3</v>
      </c>
      <c r="EK435" s="20">
        <f t="shared" si="696"/>
        <v>4.3309655588940066E-3</v>
      </c>
      <c r="EL435" s="20">
        <f t="shared" si="696"/>
        <v>3.7011713400516566E-3</v>
      </c>
      <c r="EM435" s="20">
        <f t="shared" si="696"/>
        <v>3.1527007567745402E-3</v>
      </c>
      <c r="EN435" s="20">
        <f t="shared" si="696"/>
        <v>2.6771772105268488E-3</v>
      </c>
      <c r="EO435" s="20">
        <f t="shared" si="696"/>
        <v>2.2666325509660412E-3</v>
      </c>
      <c r="EP435" s="20">
        <f t="shared" si="696"/>
        <v>1.9135986690514972E-3</v>
      </c>
      <c r="EQ435" s="20">
        <f t="shared" si="696"/>
        <v>1.6111644369304345E-3</v>
      </c>
      <c r="ER435" s="20">
        <f t="shared" si="696"/>
        <v>1.353004499692112E-3</v>
      </c>
      <c r="ES435" s="20">
        <f t="shared" si="696"/>
        <v>1.1333858313009593E-3</v>
      </c>
      <c r="ET435" s="20">
        <f t="shared" si="696"/>
        <v>9.4715727849903353E-4</v>
      </c>
      <c r="EU435" s="20">
        <f t="shared" si="696"/>
        <v>7.8972659269671563E-4</v>
      </c>
      <c r="EV435" s="20">
        <f t="shared" si="696"/>
        <v>6.5702873518969096E-4</v>
      </c>
      <c r="EW435" s="20">
        <f t="shared" si="696"/>
        <v>5.4548856614877739E-4</v>
      </c>
      <c r="EX435" s="20">
        <f t="shared" si="696"/>
        <v>4.5198041224081553E-4</v>
      </c>
      <c r="EY435" s="20">
        <f t="shared" si="696"/>
        <v>3.7378646214292216E-4</v>
      </c>
      <c r="EZ435" s="20">
        <f t="shared" si="696"/>
        <v>3.0855546763064456E-4</v>
      </c>
      <c r="FA435" s="20">
        <f t="shared" si="696"/>
        <v>2.5426282960683277E-4</v>
      </c>
      <c r="FB435" s="20">
        <f t="shared" si="696"/>
        <v>2.0917281928756193E-4</v>
      </c>
      <c r="FC435" s="20">
        <f t="shared" si="696"/>
        <v>1.7180341873168636E-4</v>
      </c>
      <c r="FD435" s="20">
        <f t="shared" si="696"/>
        <v>1.4089405474770889E-4</v>
      </c>
      <c r="FE435" s="20">
        <f t="shared" si="696"/>
        <v>1.1537633839375783E-4</v>
      </c>
      <c r="FF435" s="20">
        <f t="shared" si="692"/>
        <v>5.0428182512252118E-4</v>
      </c>
    </row>
    <row r="436" spans="1:162" ht="15.5" x14ac:dyDescent="0.35">
      <c r="A436" s="4" t="s">
        <v>34</v>
      </c>
      <c r="B436" s="23"/>
      <c r="C436" s="23"/>
      <c r="D436" s="23"/>
      <c r="E436" s="23"/>
      <c r="F436" s="23"/>
      <c r="G436" s="23"/>
      <c r="H436" s="23"/>
      <c r="I436" s="23"/>
      <c r="J436" s="4" t="s">
        <v>34</v>
      </c>
      <c r="K436" s="20">
        <f t="shared" si="686"/>
        <v>6.7452090461995388E-4</v>
      </c>
      <c r="L436" s="20">
        <f t="shared" si="686"/>
        <v>6.1672533870659157E-4</v>
      </c>
      <c r="M436" s="20">
        <f t="shared" si="686"/>
        <v>1.0524831927965484E-3</v>
      </c>
      <c r="N436" s="20">
        <f t="shared" si="686"/>
        <v>1.7079056716762784E-3</v>
      </c>
      <c r="O436" s="20">
        <f t="shared" si="686"/>
        <v>2.6459788769615279E-3</v>
      </c>
      <c r="P436" s="20"/>
      <c r="Q436" s="20">
        <f t="shared" si="686"/>
        <v>3.9278407409198369E-3</v>
      </c>
      <c r="R436" s="20">
        <f t="shared" si="686"/>
        <v>5.6050871650995884E-3</v>
      </c>
      <c r="S436" s="20"/>
      <c r="T436" s="20">
        <f t="shared" si="686"/>
        <v>7.7117229661234042E-3</v>
      </c>
      <c r="U436" s="20">
        <f t="shared" si="686"/>
        <v>1.0256996588012931E-2</v>
      </c>
      <c r="V436" s="20"/>
      <c r="W436" s="20">
        <f t="shared" si="686"/>
        <v>1.322030407604495E-2</v>
      </c>
      <c r="X436" s="20">
        <f t="shared" si="686"/>
        <v>1.6549058849418978E-2</v>
      </c>
      <c r="Y436" s="20"/>
      <c r="Z436" s="20">
        <f t="shared" si="686"/>
        <v>2.0159967466135242E-2</v>
      </c>
      <c r="AA436" s="20">
        <f t="shared" si="686"/>
        <v>2.3943629153264867E-2</v>
      </c>
      <c r="AB436" s="20"/>
      <c r="AC436" s="20">
        <f t="shared" si="686"/>
        <v>2.7771894206741806E-2</v>
      </c>
      <c r="AD436" s="20">
        <f t="shared" si="686"/>
        <v>3.1507058612378486E-2</v>
      </c>
      <c r="AE436" s="20"/>
      <c r="AF436" s="20">
        <f t="shared" si="686"/>
        <v>3.501178831235488E-2</v>
      </c>
      <c r="AG436" s="20">
        <f t="shared" si="693"/>
        <v>3.8158665021900795E-2</v>
      </c>
      <c r="AH436" s="20"/>
      <c r="AI436" s="20">
        <f t="shared" si="693"/>
        <v>4.0838400460947499E-2</v>
      </c>
      <c r="AJ436" s="20">
        <f t="shared" si="693"/>
        <v>4.2966028802507772E-2</v>
      </c>
      <c r="AK436" s="20"/>
      <c r="AL436" s="20">
        <f t="shared" ref="AL436:CS440" si="698">AL228/$B228</f>
        <v>4.4484700787028542E-2</v>
      </c>
      <c r="AM436" s="20">
        <f t="shared" si="698"/>
        <v>4.536701347329225E-2</v>
      </c>
      <c r="AN436" s="20">
        <f t="shared" si="698"/>
        <v>4.5614075049751783E-2</v>
      </c>
      <c r="AO436" s="20">
        <f t="shared" si="698"/>
        <v>4.5252698549266945E-2</v>
      </c>
      <c r="AP436" s="20">
        <f t="shared" si="698"/>
        <v>4.433123186921617E-2</v>
      </c>
      <c r="AQ436" s="20">
        <f t="shared" si="698"/>
        <v>4.2914567882446741E-2</v>
      </c>
      <c r="AR436" s="20">
        <f t="shared" si="698"/>
        <v>4.1078850719546423E-2</v>
      </c>
      <c r="AS436" s="20">
        <f t="shared" si="698"/>
        <v>3.890632057944321E-2</v>
      </c>
      <c r="AT436" s="20">
        <f t="shared" si="698"/>
        <v>3.6480638849699099E-2</v>
      </c>
      <c r="AU436" s="20">
        <f t="shared" si="698"/>
        <v>3.388292526384673E-2</v>
      </c>
      <c r="AV436" s="20">
        <f t="shared" si="698"/>
        <v>3.1188633117633091E-2</v>
      </c>
      <c r="AW436" s="20">
        <f t="shared" si="698"/>
        <v>2.8465296769750847E-2</v>
      </c>
      <c r="AX436" s="20">
        <f t="shared" si="698"/>
        <v>2.5771113143615246E-2</v>
      </c>
      <c r="AY436" s="20">
        <f t="shared" si="698"/>
        <v>2.315426752664906E-2</v>
      </c>
      <c r="AZ436" s="20">
        <f t="shared" si="698"/>
        <v>2.0652882729161659E-2</v>
      </c>
      <c r="BA436" s="20">
        <f t="shared" si="698"/>
        <v>1.8295456934451448E-2</v>
      </c>
      <c r="BB436" s="20">
        <f t="shared" si="698"/>
        <v>1.6101655726176389E-2</v>
      </c>
      <c r="BC436" s="20">
        <f t="shared" si="698"/>
        <v>1.408333393849559E-2</v>
      </c>
      <c r="BD436" s="20">
        <f t="shared" si="698"/>
        <v>1.2245679481865945E-2</v>
      </c>
      <c r="BE436" s="20">
        <f t="shared" si="698"/>
        <v>1.0588391017377297E-2</v>
      </c>
      <c r="BF436" s="20">
        <f t="shared" si="698"/>
        <v>9.1068218137329016E-3</v>
      </c>
      <c r="BG436" s="20">
        <f t="shared" si="698"/>
        <v>7.7930415409183107E-3</v>
      </c>
      <c r="BH436" s="20">
        <f t="shared" si="698"/>
        <v>6.6367849846201707E-3</v>
      </c>
      <c r="BI436" s="20">
        <f t="shared" si="698"/>
        <v>5.62627109070446E-3</v>
      </c>
      <c r="BJ436" s="20">
        <f t="shared" si="698"/>
        <v>4.7488871700067659E-3</v>
      </c>
      <c r="BK436" s="20">
        <f t="shared" si="698"/>
        <v>3.9917416077979162E-3</v>
      </c>
      <c r="BL436" s="20">
        <f t="shared" si="698"/>
        <v>3.3420943187421059E-3</v>
      </c>
      <c r="BM436" s="20">
        <f t="shared" si="698"/>
        <v>2.7876778605806503E-3</v>
      </c>
      <c r="BN436" s="20">
        <f t="shared" si="698"/>
        <v>2.3169240000370239E-3</v>
      </c>
      <c r="BO436" s="20">
        <f t="shared" si="698"/>
        <v>1.9191110355157859E-3</v>
      </c>
      <c r="BP436" s="20">
        <f t="shared" si="698"/>
        <v>1.5844467074322965E-3</v>
      </c>
      <c r="BQ436" s="20">
        <f t="shared" si="698"/>
        <v>1.3041003975754471E-3</v>
      </c>
      <c r="BR436" s="20">
        <f t="shared" si="698"/>
        <v>1.07019680174536E-3</v>
      </c>
      <c r="BS436" s="20">
        <f t="shared" si="698"/>
        <v>8.7578156251810757E-4</v>
      </c>
      <c r="BT436" s="20">
        <f t="shared" si="698"/>
        <v>7.1476762391353699E-4</v>
      </c>
      <c r="BU436" s="20">
        <f t="shared" si="698"/>
        <v>5.8186942218296789E-4</v>
      </c>
      <c r="BV436" s="20">
        <f t="shared" si="698"/>
        <v>4.7253052342188795E-4</v>
      </c>
      <c r="BW436" s="20">
        <f t="shared" si="698"/>
        <v>3.8284899565466102E-4</v>
      </c>
      <c r="BX436" s="20">
        <f t="shared" si="698"/>
        <v>3.095036742946089E-4</v>
      </c>
      <c r="BY436" s="20">
        <f t="shared" si="698"/>
        <v>2.4968354360954681E-4</v>
      </c>
      <c r="BZ436" s="20">
        <f t="shared" si="698"/>
        <v>2.0102170070279701E-4</v>
      </c>
      <c r="CA436" s="20">
        <f t="shared" si="698"/>
        <v>1.6153477419644791E-4</v>
      </c>
      <c r="CB436" s="20">
        <f t="shared" si="698"/>
        <v>1.2956821591325607E-4</v>
      </c>
      <c r="CC436" s="20">
        <f t="shared" si="698"/>
        <v>1.0374754840003497E-4</v>
      </c>
      <c r="CD436" s="20">
        <f t="shared" si="698"/>
        <v>8.2935412985873924E-5</v>
      </c>
      <c r="CE436" s="20">
        <f t="shared" si="698"/>
        <v>6.6194102834593593E-5</v>
      </c>
      <c r="CF436" s="20">
        <f t="shared" si="698"/>
        <v>5.2753166098429283E-5</v>
      </c>
      <c r="CG436" s="20">
        <f t="shared" si="698"/>
        <v>4.1981611190289314E-5</v>
      </c>
      <c r="CH436" s="20">
        <f t="shared" si="698"/>
        <v>3.3364227248644518E-5</v>
      </c>
      <c r="CI436" s="20">
        <f t="shared" si="698"/>
        <v>2.648153818263221E-5</v>
      </c>
      <c r="CJ436" s="20">
        <f t="shared" si="698"/>
        <v>2.0992930451879666E-5</v>
      </c>
      <c r="CK436" s="20">
        <f t="shared" si="698"/>
        <v>1.6622526882170696E-5</v>
      </c>
      <c r="CL436" s="20">
        <f t="shared" si="698"/>
        <v>6.1927754582025152E-5</v>
      </c>
      <c r="CM436" s="20">
        <f t="shared" si="698"/>
        <v>8.3964170430302708E-5</v>
      </c>
      <c r="CN436" s="20">
        <f t="shared" si="698"/>
        <v>9.3774543973587488E-5</v>
      </c>
      <c r="CO436" s="20">
        <f t="shared" si="698"/>
        <v>1.7768145742221849E-4</v>
      </c>
      <c r="CP436" s="20">
        <f t="shared" si="698"/>
        <v>3.1910073279383923E-4</v>
      </c>
      <c r="CQ436" s="20">
        <f t="shared" si="698"/>
        <v>5.4547247825334933E-4</v>
      </c>
      <c r="CR436" s="20">
        <f t="shared" si="698"/>
        <v>8.9088944483105368E-4</v>
      </c>
      <c r="CS436" s="20">
        <f t="shared" si="698"/>
        <v>1.3949730940530317E-3</v>
      </c>
      <c r="CT436" s="20">
        <f t="shared" si="691"/>
        <v>2.1005933839932734E-3</v>
      </c>
      <c r="CU436" s="20">
        <f t="shared" si="691"/>
        <v>3.0504931387347048E-3</v>
      </c>
      <c r="CV436" s="20">
        <f t="shared" si="691"/>
        <v>4.2830858550279641E-3</v>
      </c>
      <c r="CW436" s="20">
        <f t="shared" si="691"/>
        <v>5.8278770977796598E-3</v>
      </c>
      <c r="CX436" s="20">
        <f t="shared" si="691"/>
        <v>7.7010738552776179E-3</v>
      </c>
      <c r="CY436" s="20">
        <f t="shared" si="691"/>
        <v>9.9019678187261574E-3</v>
      </c>
      <c r="CZ436" s="20">
        <f t="shared" si="691"/>
        <v>1.2410602421173415E-2</v>
      </c>
      <c r="DA436" s="20">
        <f t="shared" si="691"/>
        <v>1.5187074877910413E-2</v>
      </c>
      <c r="DB436" s="20">
        <f t="shared" si="691"/>
        <v>1.8172613993739054E-2</v>
      </c>
      <c r="DC436" s="20">
        <f t="shared" si="691"/>
        <v>2.1292350071042007E-2</v>
      </c>
      <c r="DD436" s="20">
        <f t="shared" si="691"/>
        <v>2.4459491662872784E-2</v>
      </c>
      <c r="DE436" s="20">
        <f t="shared" si="691"/>
        <v>2.7580473913317943E-2</v>
      </c>
      <c r="DF436" s="20">
        <f t="shared" si="691"/>
        <v>3.0560561405082756E-2</v>
      </c>
      <c r="DG436" s="20">
        <f t="shared" si="691"/>
        <v>3.3309378253315841E-2</v>
      </c>
      <c r="DH436" s="20">
        <f t="shared" si="691"/>
        <v>3.5745891658517881E-2</v>
      </c>
      <c r="DI436" s="20">
        <f t="shared" si="691"/>
        <v>3.7802476236524662E-2</v>
      </c>
      <c r="DJ436" s="20">
        <f t="shared" si="697"/>
        <v>3.9427815202916994E-2</v>
      </c>
      <c r="DK436" s="20">
        <f t="shared" si="697"/>
        <v>4.0588530810628798E-2</v>
      </c>
      <c r="DL436" s="20">
        <f t="shared" si="695"/>
        <v>4.1269563088593419E-2</v>
      </c>
      <c r="DM436" s="20">
        <f t="shared" si="695"/>
        <v>4.1473420345553458E-2</v>
      </c>
      <c r="DN436" s="20">
        <f t="shared" si="694"/>
        <v>4.1218499864251357E-2</v>
      </c>
      <c r="DO436" s="20">
        <f t="shared" si="694"/>
        <v>4.0536720547317551E-2</v>
      </c>
      <c r="DP436" s="20">
        <f t="shared" si="694"/>
        <v>3.947072294127929E-2</v>
      </c>
      <c r="DQ436" s="20">
        <f t="shared" si="694"/>
        <v>3.8070880884466196E-2</v>
      </c>
      <c r="DR436" s="20">
        <f t="shared" si="694"/>
        <v>3.6392339395533324E-2</v>
      </c>
      <c r="DS436" s="20">
        <f t="shared" si="694"/>
        <v>3.4492252160628123E-2</v>
      </c>
      <c r="DT436" s="20">
        <f t="shared" si="694"/>
        <v>3.2427345445230626E-2</v>
      </c>
      <c r="DU436" s="20">
        <f t="shared" si="694"/>
        <v>3.0251888764132873E-2</v>
      </c>
      <c r="DV436" s="20">
        <f t="shared" si="694"/>
        <v>2.8016110167807584E-2</v>
      </c>
      <c r="DW436" s="20">
        <f t="shared" si="694"/>
        <v>2.5765058134399891E-2</v>
      </c>
      <c r="DX436" s="20">
        <f t="shared" si="694"/>
        <v>2.3537884111279217E-2</v>
      </c>
      <c r="DY436" s="20">
        <f t="shared" si="694"/>
        <v>2.1367499997194117E-2</v>
      </c>
      <c r="DZ436" s="20">
        <f t="shared" si="694"/>
        <v>1.9280552783029981E-2</v>
      </c>
      <c r="EA436" s="20">
        <f t="shared" si="694"/>
        <v>1.7297653151863157E-2</v>
      </c>
      <c r="EB436" s="20">
        <f t="shared" si="694"/>
        <v>1.5433794781451571E-2</v>
      </c>
      <c r="EC436" s="20">
        <f t="shared" si="694"/>
        <v>1.3698905020883667E-2</v>
      </c>
      <c r="ED436" s="20">
        <f t="shared" si="696"/>
        <v>1.2098474219026545E-2</v>
      </c>
      <c r="EE436" s="20">
        <f t="shared" si="696"/>
        <v>1.0634219114216581E-2</v>
      </c>
      <c r="EF436" s="20">
        <f t="shared" si="696"/>
        <v>9.3047444081388875E-3</v>
      </c>
      <c r="EG436" s="20">
        <f t="shared" si="696"/>
        <v>8.1061752202650217E-3</v>
      </c>
      <c r="EH436" s="20">
        <f t="shared" si="696"/>
        <v>7.0327410450958805E-3</v>
      </c>
      <c r="EI436" s="20">
        <f t="shared" si="696"/>
        <v>6.0772987945181267E-3</v>
      </c>
      <c r="EJ436" s="20">
        <f t="shared" si="696"/>
        <v>5.2317883408404819E-3</v>
      </c>
      <c r="EK436" s="20">
        <f t="shared" si="696"/>
        <v>4.4876186428908227E-3</v>
      </c>
      <c r="EL436" s="20">
        <f t="shared" si="696"/>
        <v>3.8359860863582673E-3</v>
      </c>
      <c r="EM436" s="20">
        <f t="shared" si="696"/>
        <v>3.2681292062405332E-3</v>
      </c>
      <c r="EN436" s="20">
        <f t="shared" si="696"/>
        <v>2.7755256226497105E-3</v>
      </c>
      <c r="EO436" s="20">
        <f t="shared" si="696"/>
        <v>2.3500379633047963E-3</v>
      </c>
      <c r="EP436" s="20">
        <f t="shared" si="696"/>
        <v>1.9840159178056149E-3</v>
      </c>
      <c r="EQ436" s="20">
        <f t="shared" si="696"/>
        <v>1.6703615106651306E-3</v>
      </c>
      <c r="ER436" s="20">
        <f t="shared" si="696"/>
        <v>1.4025643160161527E-3</v>
      </c>
      <c r="ES436" s="20">
        <f t="shared" si="696"/>
        <v>1.1747127717228745E-3</v>
      </c>
      <c r="ET436" s="20">
        <f t="shared" si="696"/>
        <v>9.8148706929468421E-4</v>
      </c>
      <c r="EU436" s="20">
        <f t="shared" si="696"/>
        <v>8.1813836472066626E-4</v>
      </c>
      <c r="EV436" s="20">
        <f t="shared" si="696"/>
        <v>6.8045832327845446E-4</v>
      </c>
      <c r="EW436" s="20">
        <f t="shared" si="696"/>
        <v>5.6474231315739587E-4</v>
      </c>
      <c r="EX436" s="20">
        <f t="shared" si="696"/>
        <v>4.6774892090706288E-4</v>
      </c>
      <c r="EY436" s="20">
        <f t="shared" si="696"/>
        <v>3.866578892065542E-4</v>
      </c>
      <c r="EZ436" s="20">
        <f t="shared" si="696"/>
        <v>3.1902807988859472E-4</v>
      </c>
      <c r="FA436" s="20">
        <f t="shared" si="696"/>
        <v>2.6275664278374578E-4</v>
      </c>
      <c r="FB436" s="20">
        <f t="shared" si="696"/>
        <v>2.1604022031573852E-4</v>
      </c>
      <c r="FC436" s="20">
        <f t="shared" si="696"/>
        <v>1.7733873307146378E-4</v>
      </c>
      <c r="FD436" s="20">
        <f t="shared" si="696"/>
        <v>1.4534206561567231E-4</v>
      </c>
      <c r="FE436" s="20">
        <f t="shared" si="696"/>
        <v>1.1893979692245704E-4</v>
      </c>
      <c r="FF436" s="20">
        <f t="shared" si="692"/>
        <v>5.1762923784737236E-4</v>
      </c>
    </row>
    <row r="437" spans="1:162" ht="15.5" x14ac:dyDescent="0.35">
      <c r="A437" s="4" t="s">
        <v>35</v>
      </c>
      <c r="B437" s="23"/>
      <c r="C437" s="23"/>
      <c r="D437" s="23"/>
      <c r="E437" s="23"/>
      <c r="F437" s="23"/>
      <c r="G437" s="23"/>
      <c r="H437" s="23"/>
      <c r="I437" s="23"/>
      <c r="J437" s="4" t="s">
        <v>35</v>
      </c>
      <c r="K437" s="20">
        <f t="shared" ref="K437:AJ450" si="699">K229/$B229</f>
        <v>5.0571830859491454E-4</v>
      </c>
      <c r="L437" s="20">
        <f t="shared" si="699"/>
        <v>4.8363124523188156E-4</v>
      </c>
      <c r="M437" s="20">
        <f t="shared" si="699"/>
        <v>8.4308856141731073E-4</v>
      </c>
      <c r="N437" s="20">
        <f t="shared" si="699"/>
        <v>1.3955803039624453E-3</v>
      </c>
      <c r="O437" s="20">
        <f t="shared" si="699"/>
        <v>2.2026872432764372E-3</v>
      </c>
      <c r="P437" s="20"/>
      <c r="Q437" s="20">
        <f t="shared" si="699"/>
        <v>3.3272020084440697E-3</v>
      </c>
      <c r="R437" s="20">
        <f t="shared" si="699"/>
        <v>4.8259929812244015E-3</v>
      </c>
      <c r="S437" s="20"/>
      <c r="T437" s="20">
        <f t="shared" si="699"/>
        <v>6.7419941458873216E-3</v>
      </c>
      <c r="U437" s="20">
        <f t="shared" si="699"/>
        <v>9.0964896473575661E-3</v>
      </c>
      <c r="V437" s="20"/>
      <c r="W437" s="20">
        <f t="shared" si="699"/>
        <v>1.1882928453082739E-2</v>
      </c>
      <c r="X437" s="20">
        <f t="shared" si="699"/>
        <v>1.5063324606560485E-2</v>
      </c>
      <c r="Y437" s="20"/>
      <c r="Z437" s="20">
        <f t="shared" si="699"/>
        <v>1.8567914190355299E-2</v>
      </c>
      <c r="AA437" s="20">
        <f t="shared" si="699"/>
        <v>2.2298238658610151E-2</v>
      </c>
      <c r="AB437" s="20"/>
      <c r="AC437" s="20">
        <f t="shared" si="699"/>
        <v>2.6133311721080771E-2</v>
      </c>
      <c r="AD437" s="20">
        <f t="shared" si="699"/>
        <v>2.9938100723804997E-2</v>
      </c>
      <c r="AE437" s="20"/>
      <c r="AF437" s="20">
        <f t="shared" si="699"/>
        <v>3.3573281255935616E-2</v>
      </c>
      <c r="AG437" s="20">
        <f t="shared" si="699"/>
        <v>3.6905133990603245E-2</v>
      </c>
      <c r="AH437" s="20"/>
      <c r="AI437" s="20">
        <f t="shared" si="699"/>
        <v>3.9814535809119811E-2</v>
      </c>
      <c r="AJ437" s="20">
        <f t="shared" si="699"/>
        <v>4.2204214356604264E-2</v>
      </c>
      <c r="AK437" s="20"/>
      <c r="AL437" s="20">
        <f t="shared" si="698"/>
        <v>4.400373189257268E-2</v>
      </c>
      <c r="AM437" s="20">
        <f t="shared" si="698"/>
        <v>4.517198375845044E-2</v>
      </c>
      <c r="AN437" s="20">
        <f t="shared" si="698"/>
        <v>4.569729019248836E-2</v>
      </c>
      <c r="AO437" s="20">
        <f t="shared" si="698"/>
        <v>4.5595393207028434E-2</v>
      </c>
      <c r="AP437" s="20">
        <f t="shared" si="698"/>
        <v>4.490582493193318E-2</v>
      </c>
      <c r="AQ437" s="20">
        <f t="shared" si="698"/>
        <v>4.3687187512981729E-2</v>
      </c>
      <c r="AR437" s="20">
        <f t="shared" si="698"/>
        <v>4.2011886285386657E-2</v>
      </c>
      <c r="AS437" s="20">
        <f t="shared" si="698"/>
        <v>3.996080373029276E-2</v>
      </c>
      <c r="AT437" s="20">
        <f t="shared" si="698"/>
        <v>3.7618310874418692E-2</v>
      </c>
      <c r="AU437" s="20">
        <f t="shared" si="698"/>
        <v>3.5067904055208987E-2</v>
      </c>
      <c r="AV437" s="20">
        <f t="shared" si="698"/>
        <v>3.238864427117194E-2</v>
      </c>
      <c r="AW437" s="20">
        <f t="shared" si="698"/>
        <v>2.9652475533907929E-2</v>
      </c>
      <c r="AX437" s="20">
        <f t="shared" si="698"/>
        <v>2.6922415240327787E-2</v>
      </c>
      <c r="AY437" s="20">
        <f t="shared" si="698"/>
        <v>2.425154711406596E-2</v>
      </c>
      <c r="AZ437" s="20">
        <f t="shared" si="698"/>
        <v>2.1682706041588395E-2</v>
      </c>
      <c r="BA437" s="20">
        <f t="shared" si="698"/>
        <v>1.9248722195196133E-2</v>
      </c>
      <c r="BB437" s="20">
        <f t="shared" si="698"/>
        <v>1.6973085875279126E-2</v>
      </c>
      <c r="BC437" s="20">
        <f t="shared" si="698"/>
        <v>1.4870900618699555E-2</v>
      </c>
      <c r="BD437" s="20">
        <f t="shared" si="698"/>
        <v>1.29500064193806E-2</v>
      </c>
      <c r="BE437" s="20">
        <f t="shared" si="698"/>
        <v>1.1212173907009237E-2</v>
      </c>
      <c r="BF437" s="20">
        <f t="shared" si="698"/>
        <v>9.6542911714527779E-3</v>
      </c>
      <c r="BG437" s="20">
        <f t="shared" si="698"/>
        <v>8.2694854503992943E-3</v>
      </c>
      <c r="BH437" s="20">
        <f t="shared" si="698"/>
        <v>7.048140646056634E-3</v>
      </c>
      <c r="BI437" s="20">
        <f t="shared" si="698"/>
        <v>5.9787877336203721E-3</v>
      </c>
      <c r="BJ437" s="20">
        <f t="shared" si="698"/>
        <v>5.048858184384164E-3</v>
      </c>
      <c r="BK437" s="20">
        <f t="shared" si="698"/>
        <v>4.2453005254250442E-3</v>
      </c>
      <c r="BL437" s="20">
        <f t="shared" si="698"/>
        <v>3.555067316755034E-3</v>
      </c>
      <c r="BM437" s="20">
        <f t="shared" si="698"/>
        <v>2.9654845126730889E-3</v>
      </c>
      <c r="BN437" s="20">
        <f t="shared" si="698"/>
        <v>2.4645178217472803E-3</v>
      </c>
      <c r="BO437" s="20">
        <f t="shared" si="698"/>
        <v>2.040951734532781E-3</v>
      </c>
      <c r="BP437" s="20">
        <f t="shared" si="698"/>
        <v>1.6844967668454558E-3</v>
      </c>
      <c r="BQ437" s="20">
        <f t="shared" si="698"/>
        <v>1.3858395350062616E-3</v>
      </c>
      <c r="BR437" s="20">
        <f t="shared" si="698"/>
        <v>1.1366488421418186E-3</v>
      </c>
      <c r="BS437" s="20">
        <f t="shared" si="698"/>
        <v>9.2954925182975323E-4</v>
      </c>
      <c r="BT437" s="20">
        <f t="shared" si="698"/>
        <v>7.5807183771725573E-4</v>
      </c>
      <c r="BU437" s="20">
        <f t="shared" si="698"/>
        <v>6.1659005317427074E-4</v>
      </c>
      <c r="BV437" s="20">
        <f t="shared" si="698"/>
        <v>5.0024704757756222E-4</v>
      </c>
      <c r="BW437" s="20">
        <f t="shared" si="698"/>
        <v>4.0487931454114001E-4</v>
      </c>
      <c r="BX437" s="20">
        <f t="shared" si="698"/>
        <v>3.2694031491109499E-4</v>
      </c>
      <c r="BY437" s="20">
        <f t="shared" si="698"/>
        <v>2.6342667717182966E-4</v>
      </c>
      <c r="BZ437" s="20">
        <f t="shared" si="698"/>
        <v>2.1180873070614226E-4</v>
      </c>
      <c r="CA437" s="20">
        <f t="shared" si="698"/>
        <v>1.6996645583644557E-4</v>
      </c>
      <c r="CB437" s="20">
        <f t="shared" si="698"/>
        <v>1.3613141724311273E-4</v>
      </c>
      <c r="CC437" s="20">
        <f t="shared" si="698"/>
        <v>1.0883486124479981E-4</v>
      </c>
      <c r="CD437" s="20">
        <f t="shared" si="698"/>
        <v>8.6861879969091227E-5</v>
      </c>
      <c r="CE437" s="20">
        <f t="shared" si="698"/>
        <v>6.9211355659293261E-5</v>
      </c>
      <c r="CF437" s="20">
        <f t="shared" si="698"/>
        <v>5.5061277542511888E-5</v>
      </c>
      <c r="CG437" s="20">
        <f t="shared" si="698"/>
        <v>4.3738955694982984E-5</v>
      </c>
      <c r="CH437" s="20">
        <f t="shared" si="698"/>
        <v>3.4695627615155544E-5</v>
      </c>
      <c r="CI437" s="20">
        <f t="shared" si="698"/>
        <v>2.7484952711320787E-5</v>
      </c>
      <c r="CJ437" s="20">
        <f t="shared" si="698"/>
        <v>2.1744908763943194E-5</v>
      </c>
      <c r="CK437" s="20">
        <f t="shared" si="698"/>
        <v>1.7182635757451159E-5</v>
      </c>
      <c r="CL437" s="20">
        <f t="shared" si="698"/>
        <v>6.3340334750527916E-5</v>
      </c>
      <c r="CM437" s="20">
        <f t="shared" si="698"/>
        <v>5.8823310690169137E-5</v>
      </c>
      <c r="CN437" s="20">
        <f t="shared" si="698"/>
        <v>6.873710075461368E-5</v>
      </c>
      <c r="CO437" s="20">
        <f t="shared" si="698"/>
        <v>1.3334206424696167E-4</v>
      </c>
      <c r="CP437" s="20">
        <f t="shared" si="698"/>
        <v>2.4481583290317005E-4</v>
      </c>
      <c r="CQ437" s="20">
        <f t="shared" si="698"/>
        <v>4.2725369477735923E-4</v>
      </c>
      <c r="CR437" s="20">
        <f t="shared" si="698"/>
        <v>7.1153295891421763E-4</v>
      </c>
      <c r="CS437" s="20">
        <f t="shared" si="698"/>
        <v>1.1347246666008491E-3</v>
      </c>
      <c r="CT437" s="20">
        <f t="shared" si="691"/>
        <v>1.7384015700469854E-3</v>
      </c>
      <c r="CU437" s="20">
        <f t="shared" si="691"/>
        <v>2.5658025659154888E-3</v>
      </c>
      <c r="CV437" s="20">
        <f t="shared" si="691"/>
        <v>3.6580152045360735E-3</v>
      </c>
      <c r="CW437" s="20">
        <f t="shared" si="691"/>
        <v>5.0495363213791875E-3</v>
      </c>
      <c r="CX437" s="20">
        <f t="shared" si="691"/>
        <v>6.763722757527884E-3</v>
      </c>
      <c r="CY437" s="20">
        <f t="shared" si="691"/>
        <v>8.8087156360202798E-3</v>
      </c>
      <c r="CZ437" s="20">
        <f t="shared" si="691"/>
        <v>1.1174396586272353E-2</v>
      </c>
      <c r="DA437" s="20">
        <f t="shared" si="691"/>
        <v>1.3830817234454229E-2</v>
      </c>
      <c r="DB437" s="20">
        <f t="shared" si="691"/>
        <v>1.6728357055836217E-2</v>
      </c>
      <c r="DC437" s="20">
        <f t="shared" si="691"/>
        <v>1.9799643931039279E-2</v>
      </c>
      <c r="DD437" s="20">
        <f t="shared" si="691"/>
        <v>2.2963054499100063E-2</v>
      </c>
      <c r="DE437" s="20">
        <f t="shared" si="691"/>
        <v>2.6127431239362855E-2</v>
      </c>
      <c r="DF437" s="20">
        <f t="shared" si="691"/>
        <v>2.9197533573926071E-2</v>
      </c>
      <c r="DG437" s="20">
        <f t="shared" si="691"/>
        <v>3.2079691756845469E-2</v>
      </c>
      <c r="DH437" s="20">
        <f t="shared" si="691"/>
        <v>3.4687152930407777E-2</v>
      </c>
      <c r="DI437" s="20">
        <f t="shared" si="691"/>
        <v>3.6944686472884902E-2</v>
      </c>
      <c r="DJ437" s="20">
        <f t="shared" si="697"/>
        <v>3.8792132387335809E-2</v>
      </c>
      <c r="DK437" s="20">
        <f t="shared" si="697"/>
        <v>4.0186711544793308E-2</v>
      </c>
      <c r="DL437" s="20">
        <f t="shared" si="695"/>
        <v>4.1104050965606265E-2</v>
      </c>
      <c r="DM437" s="20">
        <f t="shared" si="695"/>
        <v>4.1537995660385241E-2</v>
      </c>
      <c r="DN437" s="20">
        <f t="shared" si="694"/>
        <v>4.1499370615014138E-2</v>
      </c>
      <c r="DO437" s="20">
        <f t="shared" si="694"/>
        <v>4.1013917372029862E-2</v>
      </c>
      <c r="DP437" s="20">
        <f t="shared" si="694"/>
        <v>4.0119659133284864E-2</v>
      </c>
      <c r="DQ437" s="20">
        <f t="shared" si="694"/>
        <v>3.8863949799798569E-2</v>
      </c>
      <c r="DR437" s="20">
        <f t="shared" si="694"/>
        <v>3.7300441596135214E-2</v>
      </c>
      <c r="DS437" s="20">
        <f t="shared" si="694"/>
        <v>3.5486169668264456E-2</v>
      </c>
      <c r="DT437" s="20">
        <f t="shared" si="694"/>
        <v>3.3478907063087759E-2</v>
      </c>
      <c r="DU437" s="20">
        <f t="shared" si="694"/>
        <v>3.1334895799419615E-2</v>
      </c>
      <c r="DV437" s="20">
        <f t="shared" si="694"/>
        <v>2.9107014111634633E-2</v>
      </c>
      <c r="DW437" s="20">
        <f t="shared" si="694"/>
        <v>2.6843399775763336E-2</v>
      </c>
      <c r="DX437" s="20">
        <f t="shared" si="694"/>
        <v>2.4586516730017549E-2</v>
      </c>
      <c r="DY437" s="20">
        <f t="shared" si="694"/>
        <v>2.2372627796986899E-2</v>
      </c>
      <c r="DZ437" s="20">
        <f t="shared" si="694"/>
        <v>2.0231620076913592E-2</v>
      </c>
      <c r="EA437" s="20">
        <f t="shared" si="694"/>
        <v>1.8187120716536054E-2</v>
      </c>
      <c r="EB437" s="20">
        <f t="shared" si="694"/>
        <v>1.6256838067048585E-2</v>
      </c>
      <c r="EC437" s="20">
        <f t="shared" si="694"/>
        <v>1.4453065348581262E-2</v>
      </c>
      <c r="ED437" s="20">
        <f t="shared" si="696"/>
        <v>1.2783289452220514E-2</v>
      </c>
      <c r="EE437" s="20">
        <f t="shared" si="696"/>
        <v>1.1250855164541718E-2</v>
      </c>
      <c r="EF437" s="20">
        <f t="shared" si="696"/>
        <v>9.8556438140828817E-3</v>
      </c>
      <c r="EG437" s="20">
        <f t="shared" si="696"/>
        <v>8.5947342569698826E-3</v>
      </c>
      <c r="EH437" s="20">
        <f t="shared" si="696"/>
        <v>7.4630226095001584E-3</v>
      </c>
      <c r="EI437" s="20">
        <f t="shared" si="696"/>
        <v>6.4537847768944001E-3</v>
      </c>
      <c r="EJ437" s="20">
        <f t="shared" si="696"/>
        <v>5.5591723770558321E-3</v>
      </c>
      <c r="EK437" s="20">
        <f t="shared" si="696"/>
        <v>4.7706380168538454E-3</v>
      </c>
      <c r="EL437" s="20">
        <f t="shared" si="696"/>
        <v>4.0792900549709854E-3</v>
      </c>
      <c r="EM437" s="20">
        <f t="shared" si="696"/>
        <v>3.4761800628443362E-3</v>
      </c>
      <c r="EN437" s="20">
        <f t="shared" si="696"/>
        <v>2.9525283029380178E-3</v>
      </c>
      <c r="EO437" s="20">
        <f t="shared" si="696"/>
        <v>2.4998938336925347E-3</v>
      </c>
      <c r="EP437" s="20">
        <f t="shared" si="696"/>
        <v>2.1102964807959701E-3</v>
      </c>
      <c r="EQ437" s="20">
        <f t="shared" si="696"/>
        <v>1.7762980360941372E-3</v>
      </c>
      <c r="ER437" s="20">
        <f t="shared" si="696"/>
        <v>1.4910497951255985E-3</v>
      </c>
      <c r="ES437" s="20">
        <f t="shared" si="696"/>
        <v>1.2483130397802356E-3</v>
      </c>
      <c r="ET437" s="20">
        <f t="shared" si="696"/>
        <v>1.0424584113100099E-3</v>
      </c>
      <c r="EU437" s="20">
        <f t="shared" si="696"/>
        <v>8.6844937811170198E-4</v>
      </c>
      <c r="EV437" s="20">
        <f t="shared" si="696"/>
        <v>7.2181424099815317E-4</v>
      </c>
      <c r="EW437" s="20">
        <f t="shared" si="696"/>
        <v>5.9861037836872466E-4</v>
      </c>
      <c r="EX437" s="20">
        <f t="shared" si="696"/>
        <v>4.9538374336921542E-4</v>
      </c>
      <c r="EY437" s="20">
        <f t="shared" si="696"/>
        <v>4.0912600223030898E-4</v>
      </c>
      <c r="EZ437" s="20">
        <f t="shared" si="696"/>
        <v>3.3723115632422479E-4</v>
      </c>
      <c r="FA437" s="20">
        <f t="shared" si="696"/>
        <v>2.7745302243820102E-4</v>
      </c>
      <c r="FB437" s="20">
        <f t="shared" si="696"/>
        <v>2.2786455413792428E-4</v>
      </c>
      <c r="FC437" s="20">
        <f t="shared" si="696"/>
        <v>1.8681966667677408E-4</v>
      </c>
      <c r="FD437" s="20">
        <f t="shared" si="696"/>
        <v>1.529179716420748E-4</v>
      </c>
      <c r="FE437" s="20">
        <f t="shared" si="696"/>
        <v>1.24972627552844E-4</v>
      </c>
      <c r="FF437" s="20">
        <f t="shared" si="692"/>
        <v>5.3931557939934649E-4</v>
      </c>
    </row>
    <row r="438" spans="1:162" ht="15.5" x14ac:dyDescent="0.35">
      <c r="A438" s="4" t="s">
        <v>36</v>
      </c>
      <c r="B438" s="23"/>
      <c r="C438" s="23"/>
      <c r="D438" s="23"/>
      <c r="E438" s="23"/>
      <c r="F438" s="23"/>
      <c r="G438" s="23"/>
      <c r="H438" s="23"/>
      <c r="I438" s="23"/>
      <c r="J438" s="4" t="s">
        <v>36</v>
      </c>
      <c r="K438" s="20">
        <f t="shared" si="699"/>
        <v>3.5438823660679473E-4</v>
      </c>
      <c r="L438" s="20">
        <f t="shared" si="699"/>
        <v>3.5777267355760603E-4</v>
      </c>
      <c r="M438" s="20">
        <f t="shared" si="699"/>
        <v>6.4026564429784305E-4</v>
      </c>
      <c r="N438" s="20">
        <f t="shared" si="699"/>
        <v>1.0861454182175823E-3</v>
      </c>
      <c r="O438" s="20">
        <f t="shared" si="699"/>
        <v>1.7540426635350029E-3</v>
      </c>
      <c r="P438" s="20"/>
      <c r="Q438" s="20">
        <f t="shared" si="699"/>
        <v>2.7069441532534223E-3</v>
      </c>
      <c r="R438" s="20">
        <f t="shared" si="699"/>
        <v>4.0059364334851574E-3</v>
      </c>
      <c r="S438" s="20"/>
      <c r="T438" s="20">
        <f t="shared" si="699"/>
        <v>5.702548071104643E-3</v>
      </c>
      <c r="U438" s="20">
        <f t="shared" si="699"/>
        <v>7.8307144358569884E-3</v>
      </c>
      <c r="V438" s="20"/>
      <c r="W438" s="20">
        <f t="shared" si="699"/>
        <v>1.039958980836617E-2</v>
      </c>
      <c r="X438" s="20">
        <f t="shared" si="699"/>
        <v>1.3388391162467816E-2</v>
      </c>
      <c r="Y438" s="20"/>
      <c r="Z438" s="20">
        <f t="shared" si="699"/>
        <v>1.6744183331872532E-2</v>
      </c>
      <c r="AA438" s="20">
        <f t="shared" si="699"/>
        <v>2.038306950903275E-2</v>
      </c>
      <c r="AB438" s="20"/>
      <c r="AC438" s="20">
        <f t="shared" si="699"/>
        <v>2.4194732019534149E-2</v>
      </c>
      <c r="AD438" s="20">
        <f t="shared" si="699"/>
        <v>2.804978107869242E-2</v>
      </c>
      <c r="AE438" s="20"/>
      <c r="AF438" s="20">
        <f t="shared" si="699"/>
        <v>3.1809000659635378E-2</v>
      </c>
      <c r="AG438" s="20">
        <f t="shared" si="699"/>
        <v>3.533338296023536E-2</v>
      </c>
      <c r="AH438" s="20"/>
      <c r="AI438" s="20">
        <f t="shared" si="699"/>
        <v>3.8493828590995094E-2</v>
      </c>
      <c r="AJ438" s="20">
        <f t="shared" si="699"/>
        <v>4.1179535616903462E-2</v>
      </c>
      <c r="AK438" s="20"/>
      <c r="AL438" s="20">
        <f t="shared" si="698"/>
        <v>4.3304360089761962E-2</v>
      </c>
      <c r="AM438" s="20">
        <f t="shared" si="698"/>
        <v>4.481074650504191E-2</v>
      </c>
      <c r="AN438" s="20">
        <f t="shared" si="698"/>
        <v>4.5671143681226767E-2</v>
      </c>
      <c r="AO438" s="20">
        <f t="shared" si="698"/>
        <v>4.5887096037865449E-2</v>
      </c>
      <c r="AP438" s="20">
        <f t="shared" si="698"/>
        <v>4.5486404123874058E-2</v>
      </c>
      <c r="AQ438" s="20">
        <f t="shared" si="698"/>
        <v>4.4518869966032937E-2</v>
      </c>
      <c r="AR438" s="20">
        <f t="shared" si="698"/>
        <v>4.3051184923577401E-2</v>
      </c>
      <c r="AS438" s="20">
        <f t="shared" si="698"/>
        <v>4.116149287641202E-2</v>
      </c>
      <c r="AT438" s="20">
        <f t="shared" si="698"/>
        <v>3.8934087944017981E-2</v>
      </c>
      <c r="AU438" s="20">
        <f t="shared" si="698"/>
        <v>3.6454603245249517E-2</v>
      </c>
      <c r="AV438" s="20">
        <f t="shared" si="698"/>
        <v>3.3805933603351157E-2</v>
      </c>
      <c r="AW438" s="20">
        <f t="shared" si="698"/>
        <v>3.1065025197244078E-2</v>
      </c>
      <c r="AX438" s="20">
        <f t="shared" si="698"/>
        <v>2.8300569211512694E-2</v>
      </c>
      <c r="AY438" s="20">
        <f t="shared" si="698"/>
        <v>2.557156043067554E-2</v>
      </c>
      <c r="AZ438" s="20">
        <f t="shared" si="698"/>
        <v>2.2926627563320534E-2</v>
      </c>
      <c r="BA438" s="20">
        <f t="shared" si="698"/>
        <v>2.0404009076867013E-2</v>
      </c>
      <c r="BB438" s="20">
        <f t="shared" si="698"/>
        <v>1.8032033752275134E-2</v>
      </c>
      <c r="BC438" s="20">
        <f t="shared" si="698"/>
        <v>1.5829965268610691E-2</v>
      </c>
      <c r="BD438" s="20">
        <f t="shared" si="698"/>
        <v>1.3809080824098487E-2</v>
      </c>
      <c r="BE438" s="20">
        <f t="shared" si="698"/>
        <v>1.1973871227413557E-2</v>
      </c>
      <c r="BF438" s="20">
        <f t="shared" si="698"/>
        <v>1.0323270722628286E-2</v>
      </c>
      <c r="BG438" s="20">
        <f t="shared" si="698"/>
        <v>8.851846414323683E-3</v>
      </c>
      <c r="BH438" s="20">
        <f t="shared" si="698"/>
        <v>7.5508976375513468E-3</v>
      </c>
      <c r="BI438" s="20">
        <f t="shared" si="698"/>
        <v>6.4094337483590058E-3</v>
      </c>
      <c r="BJ438" s="20">
        <f t="shared" si="698"/>
        <v>5.4150139432084243E-3</v>
      </c>
      <c r="BK438" s="20">
        <f t="shared" si="698"/>
        <v>4.5544446431590169E-3</v>
      </c>
      <c r="BL438" s="20">
        <f t="shared" si="698"/>
        <v>3.8143388126363753E-3</v>
      </c>
      <c r="BM438" s="20">
        <f t="shared" si="698"/>
        <v>3.1815476387884178E-3</v>
      </c>
      <c r="BN438" s="20">
        <f t="shared" si="698"/>
        <v>2.643478702559432E-3</v>
      </c>
      <c r="BO438" s="20">
        <f t="shared" si="698"/>
        <v>2.1883165924670989E-3</v>
      </c>
      <c r="BP438" s="20">
        <f t="shared" si="698"/>
        <v>1.805162301276253E-3</v>
      </c>
      <c r="BQ438" s="20">
        <f t="shared" si="698"/>
        <v>1.4841071155327068E-3</v>
      </c>
      <c r="BR438" s="20">
        <f t="shared" si="698"/>
        <v>1.2162554089671929E-3</v>
      </c>
      <c r="BS438" s="20">
        <f t="shared" si="698"/>
        <v>9.9370906681495175E-4</v>
      </c>
      <c r="BT438" s="20">
        <f t="shared" si="698"/>
        <v>8.095244174723959E-4</v>
      </c>
      <c r="BU438" s="20">
        <f t="shared" si="698"/>
        <v>6.5765068944245719E-4</v>
      </c>
      <c r="BV438" s="20">
        <f t="shared" si="698"/>
        <v>5.3285725338847456E-4</v>
      </c>
      <c r="BW438" s="20">
        <f t="shared" si="698"/>
        <v>4.3065531819441727E-4</v>
      </c>
      <c r="BX438" s="20">
        <f t="shared" si="698"/>
        <v>3.4721836119100402E-4</v>
      </c>
      <c r="BY438" s="20">
        <f t="shared" si="698"/>
        <v>2.7930439760603942E-4</v>
      </c>
      <c r="BZ438" s="20">
        <f t="shared" si="698"/>
        <v>2.2418222793973985E-4</v>
      </c>
      <c r="CA438" s="20">
        <f t="shared" si="698"/>
        <v>1.7956302893218368E-4</v>
      </c>
      <c r="CB438" s="20">
        <f t="shared" si="698"/>
        <v>1.4353805270317377E-4</v>
      </c>
      <c r="CC438" s="20">
        <f t="shared" si="698"/>
        <v>1.1452274544809793E-4</v>
      </c>
      <c r="CD438" s="20">
        <f t="shared" si="698"/>
        <v>9.1207267472137588E-5</v>
      </c>
      <c r="CE438" s="20">
        <f t="shared" si="698"/>
        <v>7.2513167275412016E-5</v>
      </c>
      <c r="CF438" s="20">
        <f t="shared" si="698"/>
        <v>5.7555813045118143E-5</v>
      </c>
      <c r="CG438" s="20">
        <f t="shared" si="698"/>
        <v>4.5612097052671892E-5</v>
      </c>
      <c r="CH438" s="20">
        <f t="shared" si="698"/>
        <v>3.6092886730676454E-5</v>
      </c>
      <c r="CI438" s="20">
        <f t="shared" si="698"/>
        <v>2.8519687919503763E-5</v>
      </c>
      <c r="CJ438" s="20">
        <f t="shared" si="698"/>
        <v>2.2505000745520753E-5</v>
      </c>
      <c r="CK438" s="20">
        <f t="shared" si="698"/>
        <v>1.7735878825808626E-5</v>
      </c>
      <c r="CL438" s="20">
        <f t="shared" si="698"/>
        <v>6.4500944263912174E-5</v>
      </c>
      <c r="CM438" s="20">
        <f t="shared" si="698"/>
        <v>3.7903247855186339E-5</v>
      </c>
      <c r="CN438" s="20">
        <f t="shared" si="698"/>
        <v>4.6782236937521253E-5</v>
      </c>
      <c r="CO438" s="20">
        <f t="shared" si="698"/>
        <v>9.3428481769590043E-5</v>
      </c>
      <c r="CP438" s="20">
        <f t="shared" si="698"/>
        <v>1.762742700444971E-4</v>
      </c>
      <c r="CQ438" s="20">
        <f t="shared" si="698"/>
        <v>3.1560633659925076E-4</v>
      </c>
      <c r="CR438" s="20">
        <f t="shared" si="698"/>
        <v>5.3838267879292552E-4</v>
      </c>
      <c r="CS438" s="20">
        <f t="shared" si="698"/>
        <v>8.782052105569618E-4</v>
      </c>
      <c r="CT438" s="20">
        <f t="shared" si="691"/>
        <v>1.3743000259309667E-3</v>
      </c>
      <c r="CU438" s="20">
        <f t="shared" si="691"/>
        <v>2.0693616775663394E-3</v>
      </c>
      <c r="CV438" s="20">
        <f t="shared" si="691"/>
        <v>3.0062979640722957E-3</v>
      </c>
      <c r="CW438" s="20">
        <f t="shared" si="691"/>
        <v>4.2241153307781224E-3</v>
      </c>
      <c r="CX438" s="20">
        <f t="shared" si="691"/>
        <v>5.7533690503190522E-3</v>
      </c>
      <c r="CY438" s="20">
        <f t="shared" si="691"/>
        <v>7.6117262756833989E-3</v>
      </c>
      <c r="CZ438" s="20">
        <f t="shared" si="691"/>
        <v>9.8002260579199661E-3</v>
      </c>
      <c r="DA438" s="20">
        <f t="shared" si="691"/>
        <v>1.2300759855923236E-2</v>
      </c>
      <c r="DB438" s="20">
        <f t="shared" si="691"/>
        <v>1.5075150455891626E-2</v>
      </c>
      <c r="DC438" s="20">
        <f t="shared" si="691"/>
        <v>1.8066004246461834E-2</v>
      </c>
      <c r="DD438" s="20">
        <f t="shared" si="691"/>
        <v>2.1199288015263103E-2</v>
      </c>
      <c r="DE438" s="20">
        <f t="shared" si="691"/>
        <v>2.4388373955140319E-2</v>
      </c>
      <c r="DF438" s="20">
        <f t="shared" si="691"/>
        <v>2.7539135848351468E-2</v>
      </c>
      <c r="DG438" s="20">
        <f t="shared" si="691"/>
        <v>3.0555584536532815E-2</v>
      </c>
      <c r="DH438" s="20">
        <f t="shared" si="691"/>
        <v>3.3345507877506786E-2</v>
      </c>
      <c r="DI438" s="20">
        <f t="shared" si="691"/>
        <v>3.5825623631517894E-2</v>
      </c>
      <c r="DJ438" s="20">
        <f t="shared" si="697"/>
        <v>3.7925848456285216E-2</v>
      </c>
      <c r="DK438" s="20">
        <f t="shared" si="697"/>
        <v>3.9592412894226436E-2</v>
      </c>
      <c r="DL438" s="20">
        <f t="shared" si="695"/>
        <v>4.0789690444528237E-2</v>
      </c>
      <c r="DM438" s="20">
        <f t="shared" si="695"/>
        <v>4.1500740342949316E-2</v>
      </c>
      <c r="DN438" s="20">
        <f t="shared" si="694"/>
        <v>4.1726674725545143E-2</v>
      </c>
      <c r="DO438" s="20">
        <f t="shared" si="694"/>
        <v>4.1485042954702511E-2</v>
      </c>
      <c r="DP438" s="20">
        <f t="shared" si="694"/>
        <v>4.0807475807915827E-2</v>
      </c>
      <c r="DQ438" s="20">
        <f t="shared" si="694"/>
        <v>3.9736851179007049E-2</v>
      </c>
      <c r="DR438" s="20">
        <f t="shared" si="694"/>
        <v>3.832423534733187E-2</v>
      </c>
      <c r="DS438" s="20">
        <f t="shared" si="694"/>
        <v>3.6625826054009436E-2</v>
      </c>
      <c r="DT438" s="20">
        <f t="shared" si="694"/>
        <v>3.4700082578391855E-2</v>
      </c>
      <c r="DU438" s="20">
        <f t="shared" si="694"/>
        <v>3.2605180423157187E-2</v>
      </c>
      <c r="DV438" s="20">
        <f t="shared" si="694"/>
        <v>3.0396879812791155E-2</v>
      </c>
      <c r="DW438" s="20">
        <f t="shared" si="694"/>
        <v>2.8126852373049016E-2</v>
      </c>
      <c r="DX438" s="20">
        <f t="shared" si="694"/>
        <v>2.5841472032743229E-2</v>
      </c>
      <c r="DY438" s="20">
        <f t="shared" si="694"/>
        <v>2.3581045965942571E-2</v>
      </c>
      <c r="DZ438" s="20">
        <f t="shared" si="694"/>
        <v>2.1379439723469559E-2</v>
      </c>
      <c r="EA438" s="20">
        <f t="shared" si="694"/>
        <v>1.9264037170520387E-2</v>
      </c>
      <c r="EB438" s="20">
        <f t="shared" si="694"/>
        <v>1.7255969450391206E-2</v>
      </c>
      <c r="EC438" s="20">
        <f t="shared" si="694"/>
        <v>1.537054660421977E-2</v>
      </c>
      <c r="ED438" s="20">
        <f t="shared" si="696"/>
        <v>1.3617829252093872E-2</v>
      </c>
      <c r="EE438" s="20">
        <f t="shared" si="696"/>
        <v>1.2003284487346E-2</v>
      </c>
      <c r="EF438" s="20">
        <f t="shared" si="696"/>
        <v>1.0528478612793601E-2</v>
      </c>
      <c r="EG438" s="20">
        <f t="shared" si="696"/>
        <v>9.1917685276116101E-3</v>
      </c>
      <c r="EH438" s="20">
        <f t="shared" si="696"/>
        <v>7.9889626645940348E-3</v>
      </c>
      <c r="EI438" s="20">
        <f t="shared" si="696"/>
        <v>6.9139308171413125E-3</v>
      </c>
      <c r="EJ438" s="20">
        <f t="shared" si="696"/>
        <v>5.9591496266678812E-3</v>
      </c>
      <c r="EK438" s="20">
        <f t="shared" si="696"/>
        <v>5.1161767388953061E-3</v>
      </c>
      <c r="EL438" s="20">
        <f t="shared" si="696"/>
        <v>4.3760516306856623E-3</v>
      </c>
      <c r="EM438" s="20">
        <f t="shared" si="696"/>
        <v>3.7296249038474283E-3</v>
      </c>
      <c r="EN438" s="20">
        <f t="shared" si="696"/>
        <v>3.167820549702105E-3</v>
      </c>
      <c r="EO438" s="20">
        <f t="shared" si="696"/>
        <v>2.6818374560330094E-3</v>
      </c>
      <c r="EP438" s="20">
        <f t="shared" si="696"/>
        <v>2.2632974198477651E-3</v>
      </c>
      <c r="EQ438" s="20">
        <f t="shared" si="696"/>
        <v>1.9043473083285578E-3</v>
      </c>
      <c r="ER438" s="20">
        <f t="shared" si="696"/>
        <v>1.5977229283163918E-3</v>
      </c>
      <c r="ES438" s="20">
        <f t="shared" si="696"/>
        <v>1.336781756072436E-3</v>
      </c>
      <c r="ET438" s="20">
        <f t="shared" si="696"/>
        <v>1.1155110572831362E-3</v>
      </c>
      <c r="EU438" s="20">
        <f t="shared" si="696"/>
        <v>9.2851718427511276E-4</v>
      </c>
      <c r="EV438" s="20">
        <f t="shared" si="696"/>
        <v>7.7100104450777973E-4</v>
      </c>
      <c r="EW438" s="20">
        <f t="shared" si="696"/>
        <v>6.3872394443575953E-4</v>
      </c>
      <c r="EX438" s="20">
        <f t="shared" si="696"/>
        <v>5.279672626897769E-4</v>
      </c>
      <c r="EY438" s="20">
        <f t="shared" si="696"/>
        <v>4.35488719970345E-4</v>
      </c>
      <c r="EZ438" s="20">
        <f t="shared" si="696"/>
        <v>3.5847740345174017E-4</v>
      </c>
      <c r="FA438" s="20">
        <f t="shared" si="696"/>
        <v>2.9450917628959239E-4</v>
      </c>
      <c r="FB438" s="20">
        <f t="shared" si="696"/>
        <v>2.4150365770936322E-4</v>
      </c>
      <c r="FC438" s="20">
        <f t="shared" si="696"/>
        <v>1.9768359186422835E-4</v>
      </c>
      <c r="FD438" s="20">
        <f t="shared" si="696"/>
        <v>1.6153712747202231E-4</v>
      </c>
      <c r="FE438" s="20">
        <f t="shared" si="696"/>
        <v>1.3178329708174452E-4</v>
      </c>
      <c r="FF438" s="20">
        <f t="shared" si="692"/>
        <v>5.6252024440028858E-4</v>
      </c>
    </row>
    <row r="439" spans="1:162" ht="15.5" x14ac:dyDescent="0.35">
      <c r="A439" s="4" t="s">
        <v>37</v>
      </c>
      <c r="B439" s="23"/>
      <c r="C439" s="23"/>
      <c r="D439" s="23"/>
      <c r="E439" s="23"/>
      <c r="F439" s="23"/>
      <c r="G439" s="23"/>
      <c r="H439" s="23"/>
      <c r="I439" s="23"/>
      <c r="J439" s="4" t="s">
        <v>37</v>
      </c>
      <c r="K439" s="20">
        <f t="shared" si="699"/>
        <v>2.4935999084641668E-4</v>
      </c>
      <c r="L439" s="20">
        <f t="shared" si="699"/>
        <v>2.6532064714181804E-4</v>
      </c>
      <c r="M439" s="20">
        <f t="shared" si="699"/>
        <v>4.8734809935219479E-4</v>
      </c>
      <c r="N439" s="20">
        <f t="shared" si="699"/>
        <v>8.4709073480234353E-4</v>
      </c>
      <c r="O439" s="20">
        <f t="shared" si="699"/>
        <v>1.399423541608733E-3</v>
      </c>
      <c r="P439" s="20"/>
      <c r="Q439" s="20">
        <f t="shared" si="699"/>
        <v>2.2060256601262149E-3</v>
      </c>
      <c r="R439" s="20">
        <f t="shared" si="699"/>
        <v>3.3301122236701376E-3</v>
      </c>
      <c r="S439" s="20"/>
      <c r="T439" s="20">
        <f t="shared" si="699"/>
        <v>4.8293700795180427E-3</v>
      </c>
      <c r="U439" s="20">
        <f t="shared" si="699"/>
        <v>6.7479345300240721E-3</v>
      </c>
      <c r="V439" s="20"/>
      <c r="W439" s="20">
        <f t="shared" si="699"/>
        <v>9.1085561786139503E-3</v>
      </c>
      <c r="X439" s="20">
        <f t="shared" si="699"/>
        <v>1.1906200417266522E-2</v>
      </c>
      <c r="Y439" s="20"/>
      <c r="Z439" s="20">
        <f t="shared" si="699"/>
        <v>1.5104169393625244E-2</v>
      </c>
      <c r="AA439" s="20">
        <f t="shared" si="699"/>
        <v>1.8633471248164266E-2</v>
      </c>
      <c r="AB439" s="20"/>
      <c r="AC439" s="20">
        <f t="shared" si="699"/>
        <v>2.2395665866943151E-2</v>
      </c>
      <c r="AD439" s="20">
        <f t="shared" si="699"/>
        <v>2.6268895203001311E-2</v>
      </c>
      <c r="AE439" s="20"/>
      <c r="AF439" s="20">
        <f t="shared" si="699"/>
        <v>3.0116359630621259E-2</v>
      </c>
      <c r="AG439" s="20">
        <f t="shared" si="699"/>
        <v>3.3796203380751511E-2</v>
      </c>
      <c r="AH439" s="20"/>
      <c r="AI439" s="20">
        <f t="shared" si="699"/>
        <v>3.7171656914904233E-2</v>
      </c>
      <c r="AJ439" s="20">
        <f t="shared" si="699"/>
        <v>4.0120347907550646E-2</v>
      </c>
      <c r="AK439" s="20"/>
      <c r="AL439" s="20">
        <f t="shared" si="698"/>
        <v>4.2541899859562138E-2</v>
      </c>
      <c r="AM439" s="20">
        <f t="shared" si="698"/>
        <v>4.4363234442397988E-2</v>
      </c>
      <c r="AN439" s="20">
        <f t="shared" si="698"/>
        <v>4.5541321990256622E-2</v>
      </c>
      <c r="AO439" s="20">
        <f t="shared" si="698"/>
        <v>4.6063432305746277E-2</v>
      </c>
      <c r="AP439" s="20">
        <f t="shared" si="698"/>
        <v>4.5945187276188459E-2</v>
      </c>
      <c r="AQ439" s="20">
        <f t="shared" si="698"/>
        <v>4.5226886720909687E-2</v>
      </c>
      <c r="AR439" s="20">
        <f t="shared" si="698"/>
        <v>4.3968664455699913E-2</v>
      </c>
      <c r="AS439" s="20">
        <f t="shared" si="698"/>
        <v>4.2245040559723779E-2</v>
      </c>
      <c r="AT439" s="20">
        <f t="shared" si="698"/>
        <v>4.0139384330029504E-2</v>
      </c>
      <c r="AU439" s="20">
        <f t="shared" si="698"/>
        <v>3.7738710250909691E-2</v>
      </c>
      <c r="AV439" s="20">
        <f t="shared" si="698"/>
        <v>3.5129116329917998E-2</v>
      </c>
      <c r="AW439" s="20">
        <f t="shared" si="698"/>
        <v>3.2392057536388741E-2</v>
      </c>
      <c r="AX439" s="20">
        <f t="shared" si="698"/>
        <v>2.9601539855017123E-2</v>
      </c>
      <c r="AY439" s="20">
        <f t="shared" si="698"/>
        <v>2.6822231071717106E-2</v>
      </c>
      <c r="AZ439" s="20">
        <f t="shared" si="698"/>
        <v>2.41084169883371E-2</v>
      </c>
      <c r="BA439" s="20">
        <f t="shared" si="698"/>
        <v>2.1503686950538392E-2</v>
      </c>
      <c r="BB439" s="20">
        <f t="shared" si="698"/>
        <v>1.904120846991908E-2</v>
      </c>
      <c r="BC439" s="20">
        <f t="shared" si="698"/>
        <v>1.6744443877117043E-2</v>
      </c>
      <c r="BD439" s="20">
        <f t="shared" si="698"/>
        <v>1.4628168209484871E-2</v>
      </c>
      <c r="BE439" s="20">
        <f t="shared" si="698"/>
        <v>1.2699662728749785E-2</v>
      </c>
      <c r="BF439" s="20">
        <f t="shared" si="698"/>
        <v>1.0959978803021575E-2</v>
      </c>
      <c r="BG439" s="20">
        <f t="shared" si="698"/>
        <v>9.4051892589834818E-3</v>
      </c>
      <c r="BH439" s="20">
        <f t="shared" si="698"/>
        <v>8.0275663600207769E-3</v>
      </c>
      <c r="BI439" s="20">
        <f t="shared" si="698"/>
        <v>6.816645685280065E-3</v>
      </c>
      <c r="BJ439" s="20">
        <f t="shared" si="698"/>
        <v>5.7601524210866284E-3</v>
      </c>
      <c r="BK439" s="20">
        <f t="shared" si="698"/>
        <v>4.8447805098864594E-3</v>
      </c>
      <c r="BL439" s="20">
        <f t="shared" si="698"/>
        <v>4.056825710207379E-3</v>
      </c>
      <c r="BM439" s="20">
        <f t="shared" si="698"/>
        <v>3.3826811506824099E-3</v>
      </c>
      <c r="BN439" s="20">
        <f t="shared" si="698"/>
        <v>2.8092088186971735E-3</v>
      </c>
      <c r="BO439" s="20">
        <f t="shared" si="698"/>
        <v>2.3240030895788077E-3</v>
      </c>
      <c r="BP439" s="20">
        <f t="shared" si="698"/>
        <v>1.9155633650943527E-3</v>
      </c>
      <c r="BQ439" s="20">
        <f t="shared" si="698"/>
        <v>1.5733926070717885E-3</v>
      </c>
      <c r="BR439" s="20">
        <f t="shared" si="698"/>
        <v>1.2880374222480338E-3</v>
      </c>
      <c r="BS439" s="20">
        <f t="shared" si="698"/>
        <v>1.0510837076779245E-3</v>
      </c>
      <c r="BT439" s="20">
        <f t="shared" si="698"/>
        <v>8.5511996111387056E-4</v>
      </c>
      <c r="BU439" s="20">
        <f t="shared" si="698"/>
        <v>6.9367839021317046E-4</v>
      </c>
      <c r="BV439" s="20">
        <f t="shared" si="698"/>
        <v>5.6116205292033872E-4</v>
      </c>
      <c r="BW439" s="20">
        <f t="shared" si="698"/>
        <v>4.5276451551035102E-4</v>
      </c>
      <c r="BX439" s="20">
        <f t="shared" si="698"/>
        <v>3.6438697335627873E-4</v>
      </c>
      <c r="BY439" s="20">
        <f t="shared" si="698"/>
        <v>2.9255646285741843E-4</v>
      </c>
      <c r="BZ439" s="20">
        <f t="shared" si="698"/>
        <v>2.3434770134866945E-4</v>
      </c>
      <c r="CA439" s="20">
        <f t="shared" si="698"/>
        <v>1.8731021202000875E-4</v>
      </c>
      <c r="CB439" s="20">
        <f t="shared" si="698"/>
        <v>1.4940170177124568E-4</v>
      </c>
      <c r="CC439" s="20">
        <f t="shared" si="698"/>
        <v>1.1892813640401732E-4</v>
      </c>
      <c r="CD439" s="20">
        <f t="shared" si="698"/>
        <v>9.4490573468219985E-5</v>
      </c>
      <c r="CE439" s="20">
        <f t="shared" si="698"/>
        <v>7.4938543186409134E-5</v>
      </c>
      <c r="CF439" s="20">
        <f t="shared" si="698"/>
        <v>5.9329589062739885E-5</v>
      </c>
      <c r="CG439" s="20">
        <f t="shared" si="698"/>
        <v>4.6894471647407336E-5</v>
      </c>
      <c r="CH439" s="20">
        <f t="shared" si="698"/>
        <v>3.7007484123829926E-5</v>
      </c>
      <c r="CI439" s="20">
        <f t="shared" si="698"/>
        <v>2.9161312494419001E-5</v>
      </c>
      <c r="CJ439" s="20">
        <f t="shared" si="698"/>
        <v>2.2945884544101073E-5</v>
      </c>
      <c r="CK439" s="20">
        <f t="shared" si="698"/>
        <v>1.8030681282810157E-5</v>
      </c>
      <c r="CL439" s="20">
        <f t="shared" si="698"/>
        <v>6.4630585994485124E-5</v>
      </c>
      <c r="CM439" s="20">
        <f t="shared" si="698"/>
        <v>2.452900665305598E-5</v>
      </c>
      <c r="CN439" s="20">
        <f t="shared" si="698"/>
        <v>3.1932175549364859E-5</v>
      </c>
      <c r="CO439" s="20">
        <f t="shared" si="698"/>
        <v>6.5643473805593238E-5</v>
      </c>
      <c r="CP439" s="20">
        <f t="shared" si="698"/>
        <v>1.2725533483840261E-4</v>
      </c>
      <c r="CQ439" s="20">
        <f t="shared" si="698"/>
        <v>2.3370947601782211E-4</v>
      </c>
      <c r="CR439" s="20">
        <f t="shared" si="698"/>
        <v>4.0830707880192154E-4</v>
      </c>
      <c r="CS439" s="20">
        <f t="shared" si="698"/>
        <v>6.8112481572311305E-4</v>
      </c>
      <c r="CT439" s="20">
        <f t="shared" si="691"/>
        <v>1.0885798236064455E-3</v>
      </c>
      <c r="CU439" s="20">
        <f t="shared" si="691"/>
        <v>1.671921704712941E-3</v>
      </c>
      <c r="CV439" s="20">
        <f t="shared" si="691"/>
        <v>2.4745786593673314E-3</v>
      </c>
      <c r="CW439" s="20">
        <f t="shared" si="691"/>
        <v>3.5384790780360886E-3</v>
      </c>
      <c r="CX439" s="20">
        <f t="shared" si="691"/>
        <v>4.8996705867760792E-3</v>
      </c>
      <c r="CY439" s="20">
        <f t="shared" si="691"/>
        <v>6.5837224530513128E-3</v>
      </c>
      <c r="CZ439" s="20">
        <f t="shared" si="691"/>
        <v>8.6014879887769263E-3</v>
      </c>
      <c r="DA439" s="20">
        <f t="shared" si="691"/>
        <v>1.0945800447254305E-2</v>
      </c>
      <c r="DB439" s="20">
        <f t="shared" si="691"/>
        <v>1.3589578310534423E-2</v>
      </c>
      <c r="DC439" s="20">
        <f t="shared" si="691"/>
        <v>1.6485642309361191E-2</v>
      </c>
      <c r="DD439" s="20">
        <f t="shared" si="691"/>
        <v>1.9568329159387082E-2</v>
      </c>
      <c r="DE439" s="20">
        <f t="shared" si="691"/>
        <v>2.2756763707070568E-2</v>
      </c>
      <c r="DF439" s="20">
        <f t="shared" si="691"/>
        <v>2.5959457436195876E-2</v>
      </c>
      <c r="DG439" s="20">
        <f t="shared" si="691"/>
        <v>2.9079763769816802E-2</v>
      </c>
      <c r="DH439" s="20">
        <f t="shared" si="691"/>
        <v>3.2021653589269949E-2</v>
      </c>
      <c r="DI439" s="20">
        <f t="shared" si="691"/>
        <v>3.4695279182077737E-2</v>
      </c>
      <c r="DJ439" s="20">
        <f t="shared" si="697"/>
        <v>3.7021861693574132E-2</v>
      </c>
      <c r="DK439" s="20">
        <f t="shared" si="697"/>
        <v>3.8937548869277194E-2</v>
      </c>
      <c r="DL439" s="20">
        <f t="shared" si="695"/>
        <v>4.0396025820957519E-2</v>
      </c>
      <c r="DM439" s="20">
        <f t="shared" si="695"/>
        <v>4.1369801502234682E-2</v>
      </c>
      <c r="DN439" s="20">
        <f t="shared" si="694"/>
        <v>4.1850220572285823E-2</v>
      </c>
      <c r="DO439" s="20">
        <f t="shared" si="694"/>
        <v>4.1846352348322347E-2</v>
      </c>
      <c r="DP439" s="20">
        <f t="shared" si="694"/>
        <v>4.1382979089050198E-2</v>
      </c>
      <c r="DQ439" s="20">
        <f t="shared" si="694"/>
        <v>4.0497943509847818E-2</v>
      </c>
      <c r="DR439" s="20">
        <f t="shared" si="694"/>
        <v>3.9239122894510599E-2</v>
      </c>
      <c r="DS439" s="20">
        <f t="shared" si="694"/>
        <v>3.7661279899918965E-2</v>
      </c>
      <c r="DT439" s="20">
        <f t="shared" si="694"/>
        <v>3.5823005044123057E-2</v>
      </c>
      <c r="DU439" s="20">
        <f t="shared" si="694"/>
        <v>3.378392008536768E-2</v>
      </c>
      <c r="DV439" s="20">
        <f t="shared" si="694"/>
        <v>3.1602261581733404E-2</v>
      </c>
      <c r="DW439" s="20">
        <f t="shared" si="694"/>
        <v>2.9332915228375112E-2</v>
      </c>
      <c r="DX439" s="20">
        <f t="shared" si="694"/>
        <v>2.7025928013923121E-2</v>
      </c>
      <c r="DY439" s="20">
        <f t="shared" si="694"/>
        <v>2.4725489261624323E-2</v>
      </c>
      <c r="DZ439" s="20">
        <f t="shared" si="694"/>
        <v>2.2469344345308118E-2</v>
      </c>
      <c r="EA439" s="20">
        <f t="shared" si="694"/>
        <v>2.0288586347192883E-2</v>
      </c>
      <c r="EB439" s="20">
        <f t="shared" si="694"/>
        <v>1.8207760428427644E-2</v>
      </c>
      <c r="EC439" s="20">
        <f t="shared" si="694"/>
        <v>1.6245211998302533E-2</v>
      </c>
      <c r="ED439" s="20">
        <f t="shared" si="696"/>
        <v>1.4413611439456075E-2</v>
      </c>
      <c r="EE439" s="20">
        <f t="shared" si="696"/>
        <v>1.2720593679724113E-2</v>
      </c>
      <c r="EF439" s="20">
        <f t="shared" si="696"/>
        <v>1.1169458905754825E-2</v>
      </c>
      <c r="EG439" s="20">
        <f t="shared" si="696"/>
        <v>9.7598899911337522E-3</v>
      </c>
      <c r="EH439" s="20">
        <f t="shared" si="696"/>
        <v>8.4886518020385049E-3</v>
      </c>
      <c r="EI439" s="20">
        <f t="shared" si="696"/>
        <v>7.350246731916533E-3</v>
      </c>
      <c r="EJ439" s="20">
        <f t="shared" si="696"/>
        <v>6.3375091199631139E-3</v>
      </c>
      <c r="EK439" s="20">
        <f t="shared" si="696"/>
        <v>5.4421283425692968E-3</v>
      </c>
      <c r="EL439" s="20">
        <f t="shared" si="696"/>
        <v>4.6550962110292193E-3</v>
      </c>
      <c r="EM439" s="20">
        <f t="shared" si="696"/>
        <v>3.9670788632910625E-3</v>
      </c>
      <c r="EN439" s="20">
        <f t="shared" si="696"/>
        <v>3.3687166886968711E-3</v>
      </c>
      <c r="EO439" s="20">
        <f t="shared" si="696"/>
        <v>2.8508581117993037E-3</v>
      </c>
      <c r="EP439" s="20">
        <f t="shared" si="696"/>
        <v>2.4047344509869895E-3</v>
      </c>
      <c r="EQ439" s="20">
        <f t="shared" si="696"/>
        <v>2.0220837336787367E-3</v>
      </c>
      <c r="ER439" s="20">
        <f t="shared" si="696"/>
        <v>1.69523145920214E-3</v>
      </c>
      <c r="ES439" s="20">
        <f t="shared" si="696"/>
        <v>1.4171360044722414E-3</v>
      </c>
      <c r="ET439" s="20">
        <f t="shared" si="696"/>
        <v>1.181405796500834E-3</v>
      </c>
      <c r="EU439" s="20">
        <f t="shared" si="696"/>
        <v>9.8229463722399046E-4</v>
      </c>
      <c r="EV439" s="20">
        <f t="shared" si="696"/>
        <v>8.1468074519996936E-4</v>
      </c>
      <c r="EW439" s="20">
        <f t="shared" si="696"/>
        <v>6.7403423966139187E-4</v>
      </c>
      <c r="EX439" s="20">
        <f t="shared" si="696"/>
        <v>5.5637698132260383E-4</v>
      </c>
      <c r="EY439" s="20">
        <f t="shared" si="696"/>
        <v>4.5823793193833229E-4</v>
      </c>
      <c r="EZ439" s="20">
        <f t="shared" si="696"/>
        <v>3.766065193858692E-4</v>
      </c>
      <c r="FA439" s="20">
        <f t="shared" si="696"/>
        <v>3.0888590583200143E-4</v>
      </c>
      <c r="FB439" s="20">
        <f t="shared" si="696"/>
        <v>2.5284755523258262E-4</v>
      </c>
      <c r="FC439" s="20">
        <f t="shared" si="696"/>
        <v>2.0658807982787408E-4</v>
      </c>
      <c r="FD439" s="20">
        <f t="shared" si="696"/>
        <v>1.6848900714061532E-4</v>
      </c>
      <c r="FE439" s="20">
        <f t="shared" si="696"/>
        <v>1.3717984098604585E-4</v>
      </c>
      <c r="FF439" s="20">
        <f t="shared" si="692"/>
        <v>5.7857912299363878E-4</v>
      </c>
    </row>
    <row r="440" spans="1:162" ht="15.5" x14ac:dyDescent="0.35">
      <c r="A440" s="4" t="s">
        <v>38</v>
      </c>
      <c r="B440" s="23"/>
      <c r="C440" s="23"/>
      <c r="D440" s="23"/>
      <c r="E440" s="23"/>
      <c r="F440" s="23"/>
      <c r="G440" s="23"/>
      <c r="H440" s="23"/>
      <c r="I440" s="23"/>
      <c r="J440" s="4" t="s">
        <v>38</v>
      </c>
      <c r="K440" s="20">
        <f t="shared" si="699"/>
        <v>1.9128109658352285E-4</v>
      </c>
      <c r="L440" s="20">
        <f t="shared" si="699"/>
        <v>2.1181289826641321E-4</v>
      </c>
      <c r="M440" s="20">
        <f t="shared" si="699"/>
        <v>3.9697813810498365E-4</v>
      </c>
      <c r="N440" s="20">
        <f t="shared" si="699"/>
        <v>7.0307453719177483E-4</v>
      </c>
      <c r="O440" s="20">
        <f t="shared" si="699"/>
        <v>1.1819752113921491E-3</v>
      </c>
      <c r="P440" s="20"/>
      <c r="Q440" s="20">
        <f t="shared" si="699"/>
        <v>1.8938350735746988E-3</v>
      </c>
      <c r="R440" s="20">
        <f t="shared" si="699"/>
        <v>2.902582810774954E-3</v>
      </c>
      <c r="S440" s="20"/>
      <c r="T440" s="20">
        <f t="shared" si="699"/>
        <v>4.2693896518681907E-3</v>
      </c>
      <c r="U440" s="20">
        <f t="shared" si="699"/>
        <v>6.0447969618224393E-3</v>
      </c>
      <c r="V440" s="20"/>
      <c r="W440" s="20">
        <f t="shared" si="699"/>
        <v>8.2605663426074047E-3</v>
      </c>
      <c r="X440" s="20">
        <f t="shared" si="699"/>
        <v>1.0922504378163011E-2</v>
      </c>
      <c r="Y440" s="20"/>
      <c r="Z440" s="20">
        <f t="shared" si="699"/>
        <v>1.4005456646021187E-2</v>
      </c>
      <c r="AA440" s="20">
        <f t="shared" si="699"/>
        <v>1.7451371984133719E-2</v>
      </c>
      <c r="AB440" s="20"/>
      <c r="AC440" s="20">
        <f t="shared" si="699"/>
        <v>2.1170874267326584E-2</v>
      </c>
      <c r="AD440" s="20">
        <f t="shared" si="699"/>
        <v>2.5048245717544632E-2</v>
      </c>
      <c r="AE440" s="20"/>
      <c r="AF440" s="20">
        <f t="shared" si="699"/>
        <v>2.8949230161018347E-2</v>
      </c>
      <c r="AG440" s="20">
        <f t="shared" si="699"/>
        <v>3.273069469543155E-2</v>
      </c>
      <c r="AH440" s="20"/>
      <c r="AI440" s="20">
        <f t="shared" si="699"/>
        <v>3.6250996216453862E-2</v>
      </c>
      <c r="AJ440" s="20">
        <f t="shared" si="699"/>
        <v>3.9379896380391168E-2</v>
      </c>
      <c r="AK440" s="20"/>
      <c r="AL440" s="20">
        <f t="shared" si="698"/>
        <v>4.2007029917957128E-2</v>
      </c>
      <c r="AM440" s="20">
        <f t="shared" si="698"/>
        <v>4.4048207374791759E-2</v>
      </c>
      <c r="AN440" s="20">
        <f t="shared" si="698"/>
        <v>4.5449164642457351E-2</v>
      </c>
      <c r="AO440" s="20">
        <f t="shared" si="698"/>
        <v>4.6186700982489837E-2</v>
      </c>
      <c r="AP440" s="20">
        <f t="shared" si="698"/>
        <v>4.6267429479447397E-2</v>
      </c>
      <c r="AQ440" s="20">
        <f t="shared" si="698"/>
        <v>4.5724570523167363E-2</v>
      </c>
      <c r="AR440" s="20">
        <f t="shared" si="698"/>
        <v>4.4613338812146353E-2</v>
      </c>
      <c r="AS440" s="20">
        <f t="shared" si="698"/>
        <v>4.3005510994932994E-2</v>
      </c>
      <c r="AT440" s="20">
        <f t="shared" si="698"/>
        <v>4.0983728345685089E-2</v>
      </c>
      <c r="AU440" s="20">
        <f t="shared" si="698"/>
        <v>3.8636006375975862E-2</v>
      </c>
      <c r="AV440" s="20">
        <f t="shared" si="698"/>
        <v>3.6050811962555995E-2</v>
      </c>
      <c r="AW440" s="20">
        <f t="shared" si="698"/>
        <v>3.3312947500885648E-2</v>
      </c>
      <c r="AX440" s="20">
        <f t="shared" si="698"/>
        <v>3.0500365990909221E-2</v>
      </c>
      <c r="AY440" s="20">
        <f t="shared" si="698"/>
        <v>2.7681941320477188E-2</v>
      </c>
      <c r="AZ440" s="20">
        <f t="shared" si="698"/>
        <v>2.4916140169936818E-2</v>
      </c>
      <c r="BA440" s="20">
        <f t="shared" ref="BA440:CS445" si="700">BA232/$B232</f>
        <v>2.2250487759429949E-2</v>
      </c>
      <c r="BB440" s="20">
        <f t="shared" si="700"/>
        <v>1.9721687917418022E-2</v>
      </c>
      <c r="BC440" s="20">
        <f t="shared" si="700"/>
        <v>1.7356245509007717E-2</v>
      </c>
      <c r="BD440" s="20">
        <f t="shared" si="700"/>
        <v>1.5171441949128341E-2</v>
      </c>
      <c r="BE440" s="20">
        <f t="shared" si="700"/>
        <v>1.3176527909189883E-2</v>
      </c>
      <c r="BF440" s="20">
        <f t="shared" si="700"/>
        <v>1.137401727108278E-2</v>
      </c>
      <c r="BG440" s="20">
        <f t="shared" si="700"/>
        <v>9.7609893818141336E-3</v>
      </c>
      <c r="BH440" s="20">
        <f t="shared" si="700"/>
        <v>8.3303299899484262E-3</v>
      </c>
      <c r="BI440" s="20">
        <f t="shared" si="700"/>
        <v>7.07186297524387E-3</v>
      </c>
      <c r="BJ440" s="20">
        <f t="shared" si="700"/>
        <v>5.9733439169856739E-3</v>
      </c>
      <c r="BK440" s="20">
        <f t="shared" si="700"/>
        <v>5.0213020904896774E-3</v>
      </c>
      <c r="BL440" s="20">
        <f t="shared" si="700"/>
        <v>4.2017295038584423E-3</v>
      </c>
      <c r="BM440" s="20">
        <f t="shared" si="700"/>
        <v>3.5006242802124721E-3</v>
      </c>
      <c r="BN440" s="20">
        <f t="shared" si="700"/>
        <v>2.904401447057392E-3</v>
      </c>
      <c r="BO440" s="20">
        <f t="shared" si="700"/>
        <v>2.4001875078595303E-3</v>
      </c>
      <c r="BP440" s="20">
        <f t="shared" si="700"/>
        <v>1.9760165617502823E-3</v>
      </c>
      <c r="BQ440" s="20">
        <f t="shared" si="700"/>
        <v>1.6209457011259198E-3</v>
      </c>
      <c r="BR440" s="20">
        <f t="shared" si="700"/>
        <v>1.325106393491482E-3</v>
      </c>
      <c r="BS440" s="20">
        <f t="shared" si="700"/>
        <v>1.0797069111465607E-3</v>
      </c>
      <c r="BT440" s="20">
        <f t="shared" si="700"/>
        <v>8.7699890241266232E-4</v>
      </c>
      <c r="BU440" s="20">
        <f t="shared" si="700"/>
        <v>7.1021912093682804E-4</v>
      </c>
      <c r="BV440" s="20">
        <f t="shared" si="700"/>
        <v>5.7351530091453995E-4</v>
      </c>
      <c r="BW440" s="20">
        <f t="shared" si="700"/>
        <v>4.6186328794461939E-4</v>
      </c>
      <c r="BX440" s="20">
        <f t="shared" si="700"/>
        <v>3.7098086689146831E-4</v>
      </c>
      <c r="BY440" s="20">
        <f t="shared" si="700"/>
        <v>2.9724229646699296E-4</v>
      </c>
      <c r="BZ440" s="20">
        <f t="shared" si="700"/>
        <v>2.3759636886577784E-4</v>
      </c>
      <c r="CA440" s="20">
        <f t="shared" si="700"/>
        <v>1.8948984967381843E-4</v>
      </c>
      <c r="CB440" s="20">
        <f t="shared" si="700"/>
        <v>1.5079739694046079E-4</v>
      </c>
      <c r="CC440" s="20">
        <f t="shared" si="700"/>
        <v>1.197584823026121E-4</v>
      </c>
      <c r="CD440" s="20">
        <f t="shared" si="700"/>
        <v>9.4921413442694558E-5</v>
      </c>
      <c r="CE440" s="20">
        <f t="shared" si="700"/>
        <v>7.5094258624730514E-5</v>
      </c>
      <c r="CF440" s="20">
        <f t="shared" si="700"/>
        <v>5.9302275472017385E-5</v>
      </c>
      <c r="CG440" s="20">
        <f t="shared" si="700"/>
        <v>4.6751325241678472E-5</v>
      </c>
      <c r="CH440" s="20">
        <f t="shared" si="700"/>
        <v>3.6796691618934396E-5</v>
      </c>
      <c r="CI440" s="20">
        <f t="shared" si="700"/>
        <v>2.8916703663672824E-5</v>
      </c>
      <c r="CJ440" s="20">
        <f t="shared" si="700"/>
        <v>2.2690573243999698E-5</v>
      </c>
      <c r="CK440" s="20">
        <f t="shared" si="700"/>
        <v>1.777988797790897E-5</v>
      </c>
      <c r="CL440" s="20">
        <f t="shared" si="700"/>
        <v>6.2872458637452944E-5</v>
      </c>
      <c r="CM440" s="20">
        <f t="shared" si="700"/>
        <v>1.7627102406135711E-5</v>
      </c>
      <c r="CN440" s="20">
        <f t="shared" si="700"/>
        <v>2.3902437263993018E-5</v>
      </c>
      <c r="CO440" s="20">
        <f t="shared" si="700"/>
        <v>5.0255143321499707E-5</v>
      </c>
      <c r="CP440" s="20">
        <f t="shared" si="700"/>
        <v>9.9496413591894413E-5</v>
      </c>
      <c r="CQ440" s="20">
        <f t="shared" si="700"/>
        <v>1.8636512442479311E-4</v>
      </c>
      <c r="CR440" s="20">
        <f t="shared" si="700"/>
        <v>3.3165701873483482E-4</v>
      </c>
      <c r="CS440" s="20">
        <f t="shared" si="700"/>
        <v>5.6290954845241293E-4</v>
      </c>
      <c r="CT440" s="20">
        <f t="shared" si="691"/>
        <v>9.1435010363700921E-4</v>
      </c>
      <c r="CU440" s="20">
        <f t="shared" si="691"/>
        <v>1.425840882912604E-3</v>
      </c>
      <c r="CV440" s="20">
        <f t="shared" si="691"/>
        <v>2.1406758031567615E-3</v>
      </c>
      <c r="CW440" s="20">
        <f t="shared" si="691"/>
        <v>3.1022654150604074E-3</v>
      </c>
      <c r="CX440" s="20">
        <f t="shared" si="691"/>
        <v>4.3499510679450033E-3</v>
      </c>
      <c r="CY440" s="20">
        <f t="shared" si="691"/>
        <v>5.9143765428417098E-3</v>
      </c>
      <c r="CZ440" s="20">
        <f t="shared" si="691"/>
        <v>7.8129729055778918E-3</v>
      </c>
      <c r="DA440" s="20">
        <f t="shared" si="691"/>
        <v>1.0046151591022828E-2</v>
      </c>
      <c r="DB440" s="20">
        <f t="shared" si="691"/>
        <v>1.2594741903842695E-2</v>
      </c>
      <c r="DC440" s="20">
        <f t="shared" si="691"/>
        <v>1.5419062838213461E-2</v>
      </c>
      <c r="DD440" s="20">
        <f t="shared" si="691"/>
        <v>1.8459812775485418E-2</v>
      </c>
      <c r="DE440" s="20">
        <f t="shared" si="691"/>
        <v>2.164073120022808E-2</v>
      </c>
      <c r="DF440" s="20">
        <f t="shared" si="691"/>
        <v>2.4872772228043849E-2</v>
      </c>
      <c r="DG440" s="20">
        <f t="shared" si="691"/>
        <v>2.8059362270143273E-2</v>
      </c>
      <c r="DH440" s="20">
        <f t="shared" si="691"/>
        <v>3.110221398846863E-2</v>
      </c>
      <c r="DI440" s="20">
        <f t="shared" si="691"/>
        <v>3.3907142888626313E-2</v>
      </c>
      <c r="DJ440" s="20">
        <f t="shared" si="697"/>
        <v>3.638937609148224E-2</v>
      </c>
      <c r="DK440" s="20">
        <f t="shared" si="697"/>
        <v>3.8477940234253327E-2</v>
      </c>
      <c r="DL440" s="20">
        <f t="shared" si="695"/>
        <v>4.0118846942283404E-2</v>
      </c>
      <c r="DM440" s="20">
        <f t="shared" si="695"/>
        <v>4.1276938516054684E-2</v>
      </c>
      <c r="DN440" s="20">
        <f t="shared" si="694"/>
        <v>4.1936394217218786E-2</v>
      </c>
      <c r="DO440" s="20">
        <f t="shared" si="694"/>
        <v>4.2100014123421896E-2</v>
      </c>
      <c r="DP440" s="20">
        <f t="shared" si="694"/>
        <v>4.1787483823516047E-2</v>
      </c>
      <c r="DQ440" s="20">
        <f t="shared" si="694"/>
        <v>4.1032875655253494E-2</v>
      </c>
      <c r="DR440" s="20">
        <f t="shared" si="694"/>
        <v>3.9881661894717535E-2</v>
      </c>
      <c r="DS440" s="20">
        <f t="shared" si="694"/>
        <v>3.838750690727788E-2</v>
      </c>
      <c r="DT440" s="20">
        <f t="shared" si="694"/>
        <v>3.6609075442253003E-2</v>
      </c>
      <c r="DU440" s="20">
        <f t="shared" si="694"/>
        <v>3.4607050430127462E-2</v>
      </c>
      <c r="DV440" s="20">
        <f t="shared" si="694"/>
        <v>3.2441502956764956E-2</v>
      </c>
      <c r="DW440" s="20">
        <f t="shared" si="694"/>
        <v>3.016970565313715E-2</v>
      </c>
      <c r="DX440" s="20">
        <f t="shared" si="694"/>
        <v>2.784443323419683E-2</v>
      </c>
      <c r="DY440" s="20">
        <f t="shared" si="694"/>
        <v>2.5512753482410222E-2</v>
      </c>
      <c r="DZ440" s="20">
        <f t="shared" si="694"/>
        <v>2.3215280279226147E-2</v>
      </c>
      <c r="EA440" s="20">
        <f t="shared" si="694"/>
        <v>2.098583779217289E-2</v>
      </c>
      <c r="EB440" s="20">
        <f t="shared" si="694"/>
        <v>1.8851471143262355E-2</v>
      </c>
      <c r="EC440" s="20">
        <f t="shared" si="694"/>
        <v>1.6832732706430709E-2</v>
      </c>
      <c r="ED440" s="20">
        <f t="shared" si="696"/>
        <v>1.4944173152992013E-2</v>
      </c>
      <c r="EE440" s="20">
        <f t="shared" si="696"/>
        <v>1.3194970915736626E-2</v>
      </c>
      <c r="EF440" s="20">
        <f t="shared" si="696"/>
        <v>1.1589641365248204E-2</v>
      </c>
      <c r="EG440" s="20">
        <f t="shared" si="696"/>
        <v>1.0128776350863511E-2</v>
      </c>
      <c r="EH440" s="20">
        <f t="shared" si="696"/>
        <v>8.8097747558548711E-3</v>
      </c>
      <c r="EI440" s="20">
        <f t="shared" si="696"/>
        <v>7.6275345132068573E-3</v>
      </c>
      <c r="EJ440" s="20">
        <f t="shared" si="696"/>
        <v>6.5750855376094375E-3</v>
      </c>
      <c r="EK440" s="20">
        <f t="shared" si="696"/>
        <v>5.6441508868007029E-3</v>
      </c>
      <c r="EL440" s="20">
        <f t="shared" si="696"/>
        <v>4.8256299923160606E-3</v>
      </c>
      <c r="EM440" s="20">
        <f t="shared" si="696"/>
        <v>4.1100029599404619E-3</v>
      </c>
      <c r="EN440" s="20">
        <f t="shared" si="696"/>
        <v>3.4876588004427722E-3</v>
      </c>
      <c r="EO440" s="20">
        <f t="shared" si="696"/>
        <v>2.9491531446047548E-3</v>
      </c>
      <c r="EP440" s="20">
        <f t="shared" si="696"/>
        <v>2.4854026929711504E-3</v>
      </c>
      <c r="EQ440" s="20">
        <f t="shared" si="696"/>
        <v>2.0878245335611556E-3</v>
      </c>
      <c r="ER440" s="20">
        <f t="shared" si="696"/>
        <v>1.7484287099382989E-3</v>
      </c>
      <c r="ES440" s="20">
        <f t="shared" si="696"/>
        <v>1.4598722031397005E-3</v>
      </c>
      <c r="ET440" s="20">
        <f t="shared" si="696"/>
        <v>1.2154819484703205E-3</v>
      </c>
      <c r="EU440" s="20">
        <f t="shared" si="696"/>
        <v>1.0092537626315012E-3</v>
      </c>
      <c r="EV440" s="20">
        <f t="shared" si="696"/>
        <v>8.3583320440616671E-4</v>
      </c>
      <c r="EW440" s="20">
        <f t="shared" si="696"/>
        <v>6.9048350669675962E-4</v>
      </c>
      <c r="EX440" s="20">
        <f t="shared" si="696"/>
        <v>5.6904485249031911E-4</v>
      </c>
      <c r="EY440" s="20">
        <f t="shared" si="696"/>
        <v>4.6788845852696603E-4</v>
      </c>
      <c r="EZ440" s="20">
        <f t="shared" si="696"/>
        <v>3.838682003715066E-4</v>
      </c>
      <c r="FA440" s="20">
        <f t="shared" si="696"/>
        <v>3.1427187267696333E-4</v>
      </c>
      <c r="FB440" s="20">
        <f t="shared" si="696"/>
        <v>2.5677363198339798E-4</v>
      </c>
      <c r="FC440" s="20">
        <f t="shared" si="696"/>
        <v>2.0938871397924164E-4</v>
      </c>
      <c r="FD440" s="20">
        <f t="shared" si="696"/>
        <v>1.7043114651160707E-4</v>
      </c>
      <c r="FE440" s="20">
        <f t="shared" si="696"/>
        <v>1.3847488523810458E-4</v>
      </c>
      <c r="FF440" s="20">
        <f t="shared" si="692"/>
        <v>5.7720658192805807E-4</v>
      </c>
    </row>
    <row r="441" spans="1:162" ht="15.5" x14ac:dyDescent="0.35">
      <c r="A441" s="4" t="s">
        <v>39</v>
      </c>
      <c r="B441" s="23"/>
      <c r="C441" s="23"/>
      <c r="D441" s="23"/>
      <c r="E441" s="23"/>
      <c r="F441" s="23"/>
      <c r="G441" s="23"/>
      <c r="H441" s="23"/>
      <c r="I441" s="23"/>
      <c r="J441" s="4" t="s">
        <v>39</v>
      </c>
      <c r="K441" s="20">
        <f t="shared" si="699"/>
        <v>1.7079274160668718E-4</v>
      </c>
      <c r="L441" s="20">
        <f t="shared" si="699"/>
        <v>1.9278202215657544E-4</v>
      </c>
      <c r="M441" s="20">
        <f t="shared" si="699"/>
        <v>3.6481163088939367E-4</v>
      </c>
      <c r="N441" s="20">
        <f t="shared" si="699"/>
        <v>6.518776322775164E-4</v>
      </c>
      <c r="O441" s="20">
        <f t="shared" si="699"/>
        <v>1.1049317157415782E-3</v>
      </c>
      <c r="P441" s="20"/>
      <c r="Q441" s="20">
        <f t="shared" si="699"/>
        <v>1.7838318727812284E-3</v>
      </c>
      <c r="R441" s="20">
        <f t="shared" si="699"/>
        <v>2.7531116678378023E-3</v>
      </c>
      <c r="S441" s="20"/>
      <c r="T441" s="20">
        <f t="shared" si="699"/>
        <v>4.0756201118872758E-3</v>
      </c>
      <c r="U441" s="20">
        <f t="shared" si="699"/>
        <v>5.8046544616449699E-3</v>
      </c>
      <c r="V441" s="20"/>
      <c r="W441" s="20">
        <f t="shared" si="699"/>
        <v>7.9756223296174877E-3</v>
      </c>
      <c r="X441" s="20">
        <f t="shared" si="699"/>
        <v>1.0598499796479963E-2</v>
      </c>
      <c r="Y441" s="20"/>
      <c r="Z441" s="20">
        <f t="shared" si="699"/>
        <v>1.3652334517077834E-2</v>
      </c>
      <c r="AA441" s="20">
        <f t="shared" si="699"/>
        <v>1.7082776519913981E-2</v>
      </c>
      <c r="AB441" s="20"/>
      <c r="AC441" s="20">
        <f t="shared" si="699"/>
        <v>2.0803164230549037E-2</v>
      </c>
      <c r="AD441" s="20">
        <f t="shared" si="699"/>
        <v>2.4699149016697897E-2</v>
      </c>
      <c r="AE441" s="20"/>
      <c r="AF441" s="20">
        <f t="shared" si="699"/>
        <v>2.8636319600285638E-2</v>
      </c>
      <c r="AG441" s="20">
        <f t="shared" si="699"/>
        <v>3.2469883426564067E-2</v>
      </c>
      <c r="AH441" s="20"/>
      <c r="AI441" s="20">
        <f t="shared" si="699"/>
        <v>3.6055235926914508E-2</v>
      </c>
      <c r="AJ441" s="20">
        <f t="shared" si="699"/>
        <v>3.9258218536304096E-2</v>
      </c>
      <c r="AK441" s="20"/>
      <c r="AL441" s="20">
        <f t="shared" ref="AL441:BA456" si="701">AL233/$B233</f>
        <v>4.1964011501828997E-2</v>
      </c>
      <c r="AM441" s="20">
        <f t="shared" si="701"/>
        <v>4.4083879633723511E-2</v>
      </c>
      <c r="AN441" s="20">
        <f t="shared" si="701"/>
        <v>4.5559326998386385E-2</v>
      </c>
      <c r="AO441" s="20">
        <f t="shared" si="701"/>
        <v>4.6363559871960384E-2</v>
      </c>
      <c r="AP441" s="20">
        <f t="shared" si="701"/>
        <v>4.6500457087736646E-2</v>
      </c>
      <c r="AQ441" s="20">
        <f t="shared" si="701"/>
        <v>4.6001471199535959E-2</v>
      </c>
      <c r="AR441" s="20">
        <f t="shared" si="701"/>
        <v>4.4921018739081935E-2</v>
      </c>
      <c r="AS441" s="20">
        <f t="shared" si="701"/>
        <v>4.3330965181792358E-2</v>
      </c>
      <c r="AT441" s="20">
        <f t="shared" si="701"/>
        <v>4.1314783464027727E-2</v>
      </c>
      <c r="AU441" s="20">
        <f t="shared" si="701"/>
        <v>3.896188394278266E-2</v>
      </c>
      <c r="AV441" s="20">
        <f t="shared" si="701"/>
        <v>3.6362500414174215E-2</v>
      </c>
      <c r="AW441" s="20">
        <f t="shared" si="701"/>
        <v>3.3603391454144482E-2</v>
      </c>
      <c r="AX441" s="20">
        <f t="shared" si="701"/>
        <v>3.0764495288852497E-2</v>
      </c>
      <c r="AY441" s="20">
        <f t="shared" si="701"/>
        <v>2.7916571125511713E-2</v>
      </c>
      <c r="AZ441" s="20">
        <f t="shared" si="701"/>
        <v>2.5119776936973426E-2</v>
      </c>
      <c r="BA441" s="20">
        <f t="shared" si="700"/>
        <v>2.2423075375660795E-2</v>
      </c>
      <c r="BB441" s="20">
        <f t="shared" si="700"/>
        <v>1.9864324799320876E-2</v>
      </c>
      <c r="BC441" s="20">
        <f t="shared" si="700"/>
        <v>1.74708981543924E-2</v>
      </c>
      <c r="BD441" s="20">
        <f t="shared" si="700"/>
        <v>1.5260674361079363E-2</v>
      </c>
      <c r="BE441" s="20">
        <f t="shared" si="700"/>
        <v>1.324326023204736E-2</v>
      </c>
      <c r="BF441" s="20">
        <f t="shared" si="700"/>
        <v>1.1421321461105971E-2</v>
      </c>
      <c r="BG441" s="20">
        <f t="shared" si="700"/>
        <v>9.7919251086856507E-3</v>
      </c>
      <c r="BH441" s="20">
        <f t="shared" si="700"/>
        <v>8.3478203739633106E-3</v>
      </c>
      <c r="BI441" s="20">
        <f t="shared" si="700"/>
        <v>7.0786072107477116E-3</v>
      </c>
      <c r="BJ441" s="20">
        <f t="shared" si="700"/>
        <v>5.9717622205803789E-3</v>
      </c>
      <c r="BK441" s="20">
        <f t="shared" si="700"/>
        <v>5.0135075923678496E-3</v>
      </c>
      <c r="BL441" s="20">
        <f t="shared" si="700"/>
        <v>4.1895214991138907E-3</v>
      </c>
      <c r="BM441" s="20">
        <f t="shared" si="700"/>
        <v>3.4854975021545442E-3</v>
      </c>
      <c r="BN441" s="20">
        <f t="shared" si="700"/>
        <v>2.887566561309618E-3</v>
      </c>
      <c r="BO441" s="20">
        <f t="shared" si="700"/>
        <v>2.382598724666396E-3</v>
      </c>
      <c r="BP441" s="20">
        <f t="shared" si="700"/>
        <v>1.9584030232748795E-3</v>
      </c>
      <c r="BQ441" s="20">
        <f t="shared" si="700"/>
        <v>1.6038440472692093E-3</v>
      </c>
      <c r="BR441" s="20">
        <f t="shared" si="700"/>
        <v>1.3088925953245178E-3</v>
      </c>
      <c r="BS441" s="20">
        <f t="shared" si="700"/>
        <v>1.0646260573211608E-3</v>
      </c>
      <c r="BT441" s="20">
        <f t="shared" si="700"/>
        <v>8.6319211870833357E-4</v>
      </c>
      <c r="BU441" s="20">
        <f t="shared" si="700"/>
        <v>6.9774719563220355E-4</v>
      </c>
      <c r="BV441" s="20">
        <f t="shared" si="700"/>
        <v>5.623788858456491E-4</v>
      </c>
      <c r="BW441" s="20">
        <f t="shared" si="700"/>
        <v>4.5201975827746654E-4</v>
      </c>
      <c r="BX441" s="20">
        <f t="shared" si="700"/>
        <v>3.6235806524154146E-4</v>
      </c>
      <c r="BY441" s="20">
        <f t="shared" si="700"/>
        <v>2.8974947287696562E-4</v>
      </c>
      <c r="BZ441" s="20">
        <f t="shared" si="700"/>
        <v>2.3113267029895024E-4</v>
      </c>
      <c r="CA441" s="20">
        <f t="shared" si="700"/>
        <v>1.8395072271337742E-4</v>
      </c>
      <c r="CB441" s="20">
        <f t="shared" si="700"/>
        <v>1.4607925506149311E-4</v>
      </c>
      <c r="CC441" s="20">
        <f t="shared" si="700"/>
        <v>1.1576196238827219E-4</v>
      </c>
      <c r="CD441" s="20">
        <f t="shared" si="700"/>
        <v>9.1553511304853799E-5</v>
      </c>
      <c r="CE441" s="20">
        <f t="shared" si="700"/>
        <v>7.2269594810991933E-5</v>
      </c>
      <c r="CF441" s="20">
        <f t="shared" si="700"/>
        <v>5.6943703858447492E-5</v>
      </c>
      <c r="CG441" s="20">
        <f t="shared" si="700"/>
        <v>4.4790060047206204E-5</v>
      </c>
      <c r="CH441" s="20">
        <f t="shared" si="700"/>
        <v>3.5172094850488556E-5</v>
      </c>
      <c r="CI441" s="20">
        <f t="shared" si="700"/>
        <v>2.7575845349403494E-5</v>
      </c>
      <c r="CJ441" s="20">
        <f t="shared" si="700"/>
        <v>2.1587651343968339E-5</v>
      </c>
      <c r="CK441" s="20">
        <f t="shared" si="700"/>
        <v>1.6875573527586063E-5</v>
      </c>
      <c r="CL441" s="20">
        <f t="shared" si="700"/>
        <v>5.9024359736481458E-5</v>
      </c>
      <c r="CM441" s="20">
        <f t="shared" si="700"/>
        <v>1.5240273261292073E-5</v>
      </c>
      <c r="CN441" s="20">
        <f t="shared" si="700"/>
        <v>2.1083102407273248E-5</v>
      </c>
      <c r="CO441" s="20">
        <f t="shared" si="700"/>
        <v>4.4819715648080231E-5</v>
      </c>
      <c r="CP441" s="20">
        <f t="shared" si="700"/>
        <v>8.9649650290039517E-5</v>
      </c>
      <c r="CQ441" s="20">
        <f t="shared" si="700"/>
        <v>1.6952777834808864E-4</v>
      </c>
      <c r="CR441" s="20">
        <f t="shared" si="700"/>
        <v>3.0437325775582155E-4</v>
      </c>
      <c r="CS441" s="20">
        <f t="shared" si="700"/>
        <v>5.2086396490161715E-4</v>
      </c>
      <c r="CT441" s="20">
        <f t="shared" si="691"/>
        <v>8.5253703298612815E-4</v>
      </c>
      <c r="CU441" s="20">
        <f t="shared" si="691"/>
        <v>1.3389089161839037E-3</v>
      </c>
      <c r="CV441" s="20">
        <f t="shared" si="691"/>
        <v>2.0234398541747571E-3</v>
      </c>
      <c r="CW441" s="20">
        <f t="shared" si="691"/>
        <v>2.9503434577924951E-3</v>
      </c>
      <c r="CX441" s="20">
        <f t="shared" si="691"/>
        <v>4.160450697062933E-3</v>
      </c>
      <c r="CY441" s="20">
        <f t="shared" si="691"/>
        <v>5.6865356729817792E-3</v>
      </c>
      <c r="CZ441" s="20">
        <f t="shared" si="691"/>
        <v>7.5486547108527986E-3</v>
      </c>
      <c r="DA441" s="20">
        <f t="shared" si="691"/>
        <v>9.7501078982734704E-3</v>
      </c>
      <c r="DB441" s="20">
        <f t="shared" si="691"/>
        <v>1.227458925377458E-2</v>
      </c>
      <c r="DC441" s="20">
        <f t="shared" si="691"/>
        <v>1.5084955513634535E-2</v>
      </c>
      <c r="DD441" s="20">
        <f t="shared" si="691"/>
        <v>1.8123839646421974E-2</v>
      </c>
      <c r="DE441" s="20">
        <f t="shared" si="691"/>
        <v>2.1316100642501352E-2</v>
      </c>
      <c r="DF441" s="20">
        <f t="shared" si="691"/>
        <v>2.4572875631383533E-2</v>
      </c>
      <c r="DG441" s="20">
        <f t="shared" si="691"/>
        <v>2.779681838332301E-2</v>
      </c>
      <c r="DH441" s="20">
        <f t="shared" si="691"/>
        <v>3.088799309613921E-2</v>
      </c>
      <c r="DI441" s="20">
        <f t="shared" si="691"/>
        <v>3.3749853698168103E-2</v>
      </c>
      <c r="DJ441" s="20">
        <f t="shared" si="697"/>
        <v>3.6294773132001495E-2</v>
      </c>
      <c r="DK441" s="20">
        <f t="shared" si="697"/>
        <v>3.8448680238846344E-2</v>
      </c>
      <c r="DL441" s="20">
        <f t="shared" si="695"/>
        <v>4.0154493673665415E-2</v>
      </c>
      <c r="DM441" s="20">
        <f t="shared" si="695"/>
        <v>4.1374190536349165E-2</v>
      </c>
      <c r="DN441" s="20">
        <f t="shared" si="694"/>
        <v>4.2089491671750627E-2</v>
      </c>
      <c r="DO441" s="20">
        <f t="shared" si="694"/>
        <v>4.2301269816578502E-2</v>
      </c>
      <c r="DP441" s="20">
        <f t="shared" si="694"/>
        <v>4.2027880591914694E-2</v>
      </c>
      <c r="DQ441" s="20">
        <f t="shared" si="694"/>
        <v>4.1302675231745245E-2</v>
      </c>
      <c r="DR441" s="20">
        <f t="shared" si="694"/>
        <v>4.0170978473038521E-2</v>
      </c>
      <c r="DS441" s="20">
        <f t="shared" si="694"/>
        <v>3.8686809607364037E-2</v>
      </c>
      <c r="DT441" s="20">
        <f t="shared" si="694"/>
        <v>3.6909596059251149E-2</v>
      </c>
      <c r="DU441" s="20">
        <f t="shared" si="694"/>
        <v>3.4901084723786613E-2</v>
      </c>
      <c r="DV441" s="20">
        <f t="shared" si="694"/>
        <v>3.2722604192013005E-2</v>
      </c>
      <c r="DW441" s="20">
        <f t="shared" si="694"/>
        <v>3.0432777449830306E-2</v>
      </c>
      <c r="DX441" s="20">
        <f t="shared" si="694"/>
        <v>2.8085734728276024E-2</v>
      </c>
      <c r="DY441" s="20">
        <f t="shared" si="694"/>
        <v>2.5729833366178068E-2</v>
      </c>
      <c r="DZ441" s="20">
        <f t="shared" si="694"/>
        <v>2.3406857730226993E-2</v>
      </c>
      <c r="EA441" s="20">
        <f t="shared" si="694"/>
        <v>2.1151648013336688E-2</v>
      </c>
      <c r="EB441" s="20">
        <f t="shared" si="694"/>
        <v>1.8992091676487077E-2</v>
      </c>
      <c r="EC441" s="20">
        <f t="shared" si="694"/>
        <v>1.6949404299092419E-2</v>
      </c>
      <c r="ED441" s="20">
        <f t="shared" si="696"/>
        <v>1.5038626155896906E-2</v>
      </c>
      <c r="EE441" s="20">
        <f t="shared" si="696"/>
        <v>1.326926530240935E-2</v>
      </c>
      <c r="EF441" s="20">
        <f t="shared" si="696"/>
        <v>1.1646025733283103E-2</v>
      </c>
      <c r="EG441" s="20">
        <f t="shared" si="696"/>
        <v>1.0169568861210565E-2</v>
      </c>
      <c r="EH441" s="20">
        <f t="shared" si="696"/>
        <v>8.8372669772337487E-3</v>
      </c>
      <c r="EI441" s="20">
        <f t="shared" si="696"/>
        <v>7.6439175985310026E-3</v>
      </c>
      <c r="EJ441" s="20">
        <f t="shared" si="696"/>
        <v>6.582397054956334E-3</v>
      </c>
      <c r="EK441" s="20">
        <f t="shared" si="696"/>
        <v>5.644239916438365E-3</v>
      </c>
      <c r="EL441" s="20">
        <f t="shared" si="696"/>
        <v>4.8201377234395881E-3</v>
      </c>
      <c r="EM441" s="20">
        <f t="shared" si="696"/>
        <v>4.1003559086328911E-3</v>
      </c>
      <c r="EN441" s="20">
        <f t="shared" si="696"/>
        <v>3.4750718568772325E-3</v>
      </c>
      <c r="EO441" s="20">
        <f t="shared" si="696"/>
        <v>2.9346398810607965E-3</v>
      </c>
      <c r="EP441" s="20">
        <f t="shared" si="696"/>
        <v>2.4697906718824658E-3</v>
      </c>
      <c r="EQ441" s="20">
        <f t="shared" si="696"/>
        <v>2.0717737034845474E-3</v>
      </c>
      <c r="ER441" s="20">
        <f t="shared" si="696"/>
        <v>1.7324513340617465E-3</v>
      </c>
      <c r="ES441" s="20">
        <f t="shared" si="696"/>
        <v>1.4443531060828185E-3</v>
      </c>
      <c r="ET441" s="20">
        <f t="shared" si="696"/>
        <v>1.2006981771519598E-3</v>
      </c>
      <c r="EU441" s="20">
        <f t="shared" si="696"/>
        <v>9.9539302703088861E-4</v>
      </c>
      <c r="EV441" s="20">
        <f t="shared" si="696"/>
        <v>8.2301069046120112E-4</v>
      </c>
      <c r="EW441" s="20">
        <f t="shared" si="696"/>
        <v>6.7875683650664442E-4</v>
      </c>
      <c r="EX441" s="20">
        <f t="shared" si="696"/>
        <v>5.5842710916742533E-4</v>
      </c>
      <c r="EY441" s="20">
        <f t="shared" si="696"/>
        <v>4.5835929879167736E-4</v>
      </c>
      <c r="EZ441" s="20">
        <f t="shared" si="696"/>
        <v>3.7538315247043208E-4</v>
      </c>
      <c r="FA441" s="20">
        <f t="shared" si="696"/>
        <v>3.0676996579415139E-4</v>
      </c>
      <c r="FB441" s="20">
        <f t="shared" si="696"/>
        <v>2.5018353119687919E-4</v>
      </c>
      <c r="FC441" s="20">
        <f t="shared" si="696"/>
        <v>2.0363354675911882E-4</v>
      </c>
      <c r="FD441" s="20">
        <f t="shared" si="696"/>
        <v>1.6543220690978799E-4</v>
      </c>
      <c r="FE441" s="20">
        <f t="shared" si="696"/>
        <v>1.34154393812147E-4</v>
      </c>
      <c r="FF441" s="20">
        <f t="shared" si="692"/>
        <v>5.5347921846704562E-4</v>
      </c>
    </row>
    <row r="442" spans="1:162" ht="15.5" x14ac:dyDescent="0.35">
      <c r="A442" s="4" t="s">
        <v>40</v>
      </c>
      <c r="B442" s="23"/>
      <c r="C442" s="23"/>
      <c r="D442" s="23"/>
      <c r="E442" s="23"/>
      <c r="F442" s="23"/>
      <c r="G442" s="23"/>
      <c r="H442" s="23"/>
      <c r="I442" s="23"/>
      <c r="J442" s="4" t="s">
        <v>40</v>
      </c>
      <c r="K442" s="20">
        <f t="shared" si="699"/>
        <v>1.7180194158818545E-4</v>
      </c>
      <c r="L442" s="20">
        <f t="shared" si="699"/>
        <v>1.943787771656124E-4</v>
      </c>
      <c r="M442" s="20">
        <f t="shared" si="699"/>
        <v>3.682034366359024E-4</v>
      </c>
      <c r="N442" s="20">
        <f t="shared" si="699"/>
        <v>6.5847686511945119E-4</v>
      </c>
      <c r="O442" s="20">
        <f t="shared" si="699"/>
        <v>1.1168386778948826E-3</v>
      </c>
      <c r="P442" s="20"/>
      <c r="Q442" s="20">
        <f t="shared" si="699"/>
        <v>1.8039351664961966E-3</v>
      </c>
      <c r="R442" s="20">
        <f t="shared" si="699"/>
        <v>2.7850936401262543E-3</v>
      </c>
      <c r="S442" s="20"/>
      <c r="T442" s="20">
        <f t="shared" si="699"/>
        <v>4.1238285825395257E-3</v>
      </c>
      <c r="U442" s="20">
        <f t="shared" si="699"/>
        <v>5.8738208222200404E-3</v>
      </c>
      <c r="V442" s="20"/>
      <c r="W442" s="20">
        <f t="shared" si="699"/>
        <v>8.0704340645759119E-3</v>
      </c>
      <c r="X442" s="20">
        <f t="shared" si="699"/>
        <v>1.0723066434078471E-2</v>
      </c>
      <c r="Y442" s="20"/>
      <c r="Z442" s="20">
        <f t="shared" si="699"/>
        <v>1.3809612544238584E-2</v>
      </c>
      <c r="AA442" s="20">
        <f t="shared" si="699"/>
        <v>1.7274034313630379E-2</v>
      </c>
      <c r="AB442" s="20"/>
      <c r="AC442" s="20">
        <f t="shared" si="699"/>
        <v>2.102756866905044E-2</v>
      </c>
      <c r="AD442" s="20">
        <f t="shared" si="699"/>
        <v>2.4953540850576952E-2</v>
      </c>
      <c r="AE442" s="20"/>
      <c r="AF442" s="20">
        <f t="shared" si="699"/>
        <v>2.8915218060094009E-2</v>
      </c>
      <c r="AG442" s="20">
        <f t="shared" si="699"/>
        <v>3.2765727493624663E-2</v>
      </c>
      <c r="AH442" s="20"/>
      <c r="AI442" s="20">
        <f t="shared" si="699"/>
        <v>3.6358836642372744E-2</v>
      </c>
      <c r="AJ442" s="20">
        <f t="shared" si="699"/>
        <v>3.9559369462374427E-2</v>
      </c>
      <c r="AK442" s="20"/>
      <c r="AL442" s="20">
        <f t="shared" si="701"/>
        <v>4.2252186994757746E-2</v>
      </c>
      <c r="AM442" s="20">
        <f t="shared" si="701"/>
        <v>4.4348944646513566E-2</v>
      </c>
      <c r="AN442" s="20">
        <f t="shared" si="701"/>
        <v>4.5792187159516551E-2</v>
      </c>
      <c r="AO442" s="20">
        <f t="shared" si="701"/>
        <v>4.6556694299826673E-2</v>
      </c>
      <c r="AP442" s="20">
        <f t="shared" si="701"/>
        <v>4.6648295517194738E-2</v>
      </c>
      <c r="AQ442" s="20">
        <f t="shared" si="701"/>
        <v>4.6100598003803506E-2</v>
      </c>
      <c r="AR442" s="20">
        <f t="shared" si="701"/>
        <v>4.4970206214657193E-2</v>
      </c>
      <c r="AS442" s="20">
        <f t="shared" si="701"/>
        <v>4.3331054721918116E-2</v>
      </c>
      <c r="AT442" s="20">
        <f t="shared" si="701"/>
        <v>4.1268444651339282E-2</v>
      </c>
      <c r="AU442" s="20">
        <f t="shared" si="701"/>
        <v>3.8873287760554542E-2</v>
      </c>
      <c r="AV442" s="20">
        <f t="shared" si="701"/>
        <v>3.6236944091115997E-2</v>
      </c>
      <c r="AW442" s="20">
        <f t="shared" si="701"/>
        <v>3.3446909823145465E-2</v>
      </c>
      <c r="AX442" s="20">
        <f t="shared" si="701"/>
        <v>3.0583488122074339E-2</v>
      </c>
      <c r="AY442" s="20">
        <f t="shared" si="701"/>
        <v>2.7717468914385646E-2</v>
      </c>
      <c r="AZ442" s="20">
        <f t="shared" si="701"/>
        <v>2.4908760099623173E-2</v>
      </c>
      <c r="BA442" s="20">
        <f t="shared" si="700"/>
        <v>2.2205854755790067E-2</v>
      </c>
      <c r="BB442" s="20">
        <f t="shared" si="700"/>
        <v>1.9645985164417734E-2</v>
      </c>
      <c r="BC442" s="20">
        <f t="shared" si="700"/>
        <v>1.7255801542501725E-2</v>
      </c>
      <c r="BD442" s="20">
        <f t="shared" si="700"/>
        <v>1.5052416676323397E-2</v>
      </c>
      <c r="BE442" s="20">
        <f t="shared" si="700"/>
        <v>1.3044672390631673E-2</v>
      </c>
      <c r="BF442" s="20">
        <f t="shared" si="700"/>
        <v>1.1234505468399216E-2</v>
      </c>
      <c r="BG442" s="20">
        <f t="shared" si="700"/>
        <v>9.6183154684786887E-3</v>
      </c>
      <c r="BH442" s="20">
        <f t="shared" si="700"/>
        <v>8.1882619380064803E-3</v>
      </c>
      <c r="BI442" s="20">
        <f t="shared" si="700"/>
        <v>6.9334417267047366E-3</v>
      </c>
      <c r="BJ442" s="20">
        <f t="shared" si="700"/>
        <v>5.8409172180796665E-3</v>
      </c>
      <c r="BK442" s="20">
        <f t="shared" si="700"/>
        <v>4.8965826904183718E-3</v>
      </c>
      <c r="BL442" s="20">
        <f t="shared" si="700"/>
        <v>4.0858685991942423E-3</v>
      </c>
      <c r="BM442" s="20">
        <f t="shared" si="700"/>
        <v>3.3942925672546531E-3</v>
      </c>
      <c r="BN442" s="20">
        <f t="shared" si="700"/>
        <v>2.8078717258541723E-3</v>
      </c>
      <c r="BO442" s="20">
        <f t="shared" si="700"/>
        <v>2.3134143161192E-3</v>
      </c>
      <c r="BP442" s="20">
        <f t="shared" si="700"/>
        <v>1.8987097070261025E-3</v>
      </c>
      <c r="BQ442" s="20">
        <f t="shared" si="700"/>
        <v>1.5526357499893173E-3</v>
      </c>
      <c r="BR442" s="20">
        <f t="shared" si="700"/>
        <v>1.2652011443329279E-3</v>
      </c>
      <c r="BS442" s="20">
        <f t="shared" si="700"/>
        <v>1.0275386241828111E-3</v>
      </c>
      <c r="BT442" s="20">
        <f t="shared" si="700"/>
        <v>8.3186260379308774E-4</v>
      </c>
      <c r="BU442" s="20">
        <f t="shared" si="700"/>
        <v>6.7140266415999239E-4</v>
      </c>
      <c r="BV442" s="20">
        <f t="shared" si="700"/>
        <v>5.4032208885712585E-4</v>
      </c>
      <c r="BW442" s="20">
        <f t="shared" si="700"/>
        <v>4.3362866375251663E-4</v>
      </c>
      <c r="BX442" s="20">
        <f t="shared" si="700"/>
        <v>3.4708320083376432E-4</v>
      </c>
      <c r="BY442" s="20">
        <f t="shared" si="700"/>
        <v>2.7710975405348393E-4</v>
      </c>
      <c r="BZ442" s="20">
        <f t="shared" si="700"/>
        <v>2.2071026434766772E-4</v>
      </c>
      <c r="CA442" s="20">
        <f t="shared" si="700"/>
        <v>1.753853854150611E-4</v>
      </c>
      <c r="CB442" s="20">
        <f t="shared" si="700"/>
        <v>1.3906247595829591E-4</v>
      </c>
      <c r="CC442" s="20">
        <f t="shared" si="700"/>
        <v>1.1003116783736556E-4</v>
      </c>
      <c r="CD442" s="20">
        <f t="shared" si="700"/>
        <v>8.6886502028593604E-5</v>
      </c>
      <c r="CE442" s="20">
        <f t="shared" si="700"/>
        <v>6.8479335703197641E-5</v>
      </c>
      <c r="CF442" s="20">
        <f t="shared" si="700"/>
        <v>5.3873537146920114E-5</v>
      </c>
      <c r="CG442" s="20">
        <f t="shared" si="700"/>
        <v>4.2309377017213379E-5</v>
      </c>
      <c r="CH442" s="20">
        <f t="shared" si="700"/>
        <v>3.3172474616205427E-5</v>
      </c>
      <c r="CI442" s="20">
        <f t="shared" si="700"/>
        <v>2.596765001960932E-5</v>
      </c>
      <c r="CJ442" s="20">
        <f t="shared" si="700"/>
        <v>2.0297053922591068E-5</v>
      </c>
      <c r="CK442" s="20">
        <f t="shared" si="700"/>
        <v>1.5841986704123734E-5</v>
      </c>
      <c r="CL442" s="20">
        <f t="shared" si="700"/>
        <v>5.5028875298845932E-5</v>
      </c>
      <c r="CM442" s="20">
        <f t="shared" si="700"/>
        <v>1.5260666321049812E-5</v>
      </c>
      <c r="CN442" s="20">
        <f t="shared" si="700"/>
        <v>2.1174011306397236E-5</v>
      </c>
      <c r="CO442" s="20">
        <f t="shared" si="700"/>
        <v>4.5080201550671384E-5</v>
      </c>
      <c r="CP442" s="20">
        <f t="shared" si="700"/>
        <v>9.0287062410067062E-5</v>
      </c>
      <c r="CQ442" s="20">
        <f t="shared" si="700"/>
        <v>1.7092170862036962E-4</v>
      </c>
      <c r="CR442" s="20">
        <f t="shared" si="700"/>
        <v>3.0716238227813329E-4</v>
      </c>
      <c r="CS442" s="20">
        <f t="shared" si="700"/>
        <v>5.2604466398168889E-4</v>
      </c>
      <c r="CT442" s="20">
        <f t="shared" si="691"/>
        <v>8.6155936125060584E-4</v>
      </c>
      <c r="CU442" s="20">
        <f t="shared" si="691"/>
        <v>1.3537494251132432E-3</v>
      </c>
      <c r="CV442" s="20">
        <f t="shared" si="691"/>
        <v>2.0466276796112723E-3</v>
      </c>
      <c r="CW442" s="20">
        <f t="shared" si="691"/>
        <v>2.984917637741797E-3</v>
      </c>
      <c r="CX442" s="20">
        <f t="shared" si="691"/>
        <v>4.2098335534483007E-3</v>
      </c>
      <c r="CY442" s="20">
        <f t="shared" si="691"/>
        <v>5.7543186256624303E-3</v>
      </c>
      <c r="CZ442" s="20">
        <f t="shared" si="691"/>
        <v>7.6383071799808328E-3</v>
      </c>
      <c r="DA442" s="20">
        <f t="shared" si="691"/>
        <v>9.8646342491637631E-3</v>
      </c>
      <c r="DB442" s="20">
        <f t="shared" si="691"/>
        <v>1.2416170145097251E-2</v>
      </c>
      <c r="DC442" s="20">
        <f t="shared" si="691"/>
        <v>1.5254616164596351E-2</v>
      </c>
      <c r="DD442" s="20">
        <f t="shared" si="691"/>
        <v>1.8321187156024987E-2</v>
      </c>
      <c r="DE442" s="20">
        <f t="shared" si="691"/>
        <v>2.1539165601353577E-2</v>
      </c>
      <c r="DF442" s="20">
        <f t="shared" si="691"/>
        <v>2.4818081118438959E-2</v>
      </c>
      <c r="DG442" s="20">
        <f t="shared" si="691"/>
        <v>2.8059084168478826E-2</v>
      </c>
      <c r="DH442" s="20">
        <f t="shared" si="691"/>
        <v>3.1160966989427219E-2</v>
      </c>
      <c r="DI442" s="20">
        <f t="shared" si="691"/>
        <v>3.4026247886749739E-2</v>
      </c>
      <c r="DJ442" s="20">
        <f t="shared" si="697"/>
        <v>3.6566772882608289E-2</v>
      </c>
      <c r="DK442" s="20">
        <f t="shared" si="697"/>
        <v>3.870838659356457E-2</v>
      </c>
      <c r="DL442" s="20">
        <f t="shared" si="695"/>
        <v>4.0394360970894605E-2</v>
      </c>
      <c r="DM442" s="20">
        <f t="shared" si="695"/>
        <v>4.1587423245354194E-2</v>
      </c>
      <c r="DN442" s="20">
        <f t="shared" si="694"/>
        <v>4.227037210041501E-2</v>
      </c>
      <c r="DO442" s="20">
        <f t="shared" si="694"/>
        <v>4.2445397413551578E-2</v>
      </c>
      <c r="DP442" s="20">
        <f t="shared" si="694"/>
        <v>4.2132313449623864E-2</v>
      </c>
      <c r="DQ442" s="20">
        <f t="shared" si="694"/>
        <v>4.1365973794212259E-2</v>
      </c>
      <c r="DR442" s="20">
        <f t="shared" si="694"/>
        <v>4.0193159436244241E-2</v>
      </c>
      <c r="DS442" s="20">
        <f t="shared" si="694"/>
        <v>3.8669223989468482E-2</v>
      </c>
      <c r="DT442" s="20">
        <f t="shared" si="694"/>
        <v>3.6854749175542656E-2</v>
      </c>
      <c r="DU442" s="20">
        <f t="shared" si="694"/>
        <v>3.4812417383782601E-2</v>
      </c>
      <c r="DV442" s="20">
        <f t="shared" si="694"/>
        <v>3.2604254120643827E-2</v>
      </c>
      <c r="DW442" s="20">
        <f t="shared" si="694"/>
        <v>3.0289338134232294E-2</v>
      </c>
      <c r="DX442" s="20">
        <f t="shared" si="694"/>
        <v>2.7922026076551695E-2</v>
      </c>
      <c r="DY442" s="20">
        <f t="shared" si="694"/>
        <v>2.5550695196467466E-2</v>
      </c>
      <c r="DZ442" s="20">
        <f t="shared" si="694"/>
        <v>2.3216973594259227E-2</v>
      </c>
      <c r="EA442" s="20">
        <f t="shared" si="694"/>
        <v>2.09554035217836E-2</v>
      </c>
      <c r="EB442" s="20">
        <f t="shared" si="694"/>
        <v>1.8793468562998572E-2</v>
      </c>
      <c r="EC442" s="20">
        <f t="shared" si="694"/>
        <v>1.6751909072785898E-2</v>
      </c>
      <c r="ED442" s="20">
        <f t="shared" si="696"/>
        <v>1.4845250404252441E-2</v>
      </c>
      <c r="EE442" s="20">
        <f t="shared" si="696"/>
        <v>1.3082473509494652E-2</v>
      </c>
      <c r="EF442" s="20">
        <f t="shared" si="696"/>
        <v>1.1467765817178344E-2</v>
      </c>
      <c r="EG442" s="20">
        <f t="shared" si="696"/>
        <v>1.0001300425901971E-2</v>
      </c>
      <c r="EH442" s="20">
        <f t="shared" si="696"/>
        <v>8.6800024209521265E-3</v>
      </c>
      <c r="EI442" s="20">
        <f t="shared" si="696"/>
        <v>7.4982716239012648E-3</v>
      </c>
      <c r="EJ442" s="20">
        <f t="shared" si="696"/>
        <v>6.4486406948156558E-3</v>
      </c>
      <c r="EK442" s="20">
        <f t="shared" si="696"/>
        <v>5.5223558437250686E-3</v>
      </c>
      <c r="EL442" s="20">
        <f t="shared" si="696"/>
        <v>4.7098742903607382E-3</v>
      </c>
      <c r="EM442" s="20">
        <f t="shared" si="696"/>
        <v>4.001278011401932E-3</v>
      </c>
      <c r="EN442" s="20">
        <f t="shared" si="696"/>
        <v>3.3866073146568976E-3</v>
      </c>
      <c r="EO442" s="20">
        <f t="shared" si="696"/>
        <v>2.8561205313627491E-3</v>
      </c>
      <c r="EP442" s="20">
        <f t="shared" si="696"/>
        <v>2.4004878103391913E-3</v>
      </c>
      <c r="EQ442" s="20">
        <f t="shared" si="696"/>
        <v>2.0109278326039259E-3</v>
      </c>
      <c r="ER442" s="20">
        <f t="shared" si="696"/>
        <v>1.6792964382147391E-3</v>
      </c>
      <c r="ES442" s="20">
        <f t="shared" si="696"/>
        <v>1.3981358472644478E-3</v>
      </c>
      <c r="ET442" s="20">
        <f t="shared" si="696"/>
        <v>1.1606925188227812E-3</v>
      </c>
      <c r="EU442" s="20">
        <f t="shared" si="696"/>
        <v>9.6091085315463953E-4</v>
      </c>
      <c r="EV442" s="20">
        <f t="shared" si="696"/>
        <v>7.9340900508828582E-4</v>
      </c>
      <c r="EW442" s="20">
        <f t="shared" si="696"/>
        <v>6.534421163725268E-4</v>
      </c>
      <c r="EX442" s="20">
        <f t="shared" si="696"/>
        <v>5.3685734701880428E-4</v>
      </c>
      <c r="EY442" s="20">
        <f t="shared" si="696"/>
        <v>4.4004422627685891E-4</v>
      </c>
      <c r="EZ442" s="20">
        <f t="shared" si="696"/>
        <v>3.5988307471890302E-4</v>
      </c>
      <c r="FA442" s="20">
        <f t="shared" si="696"/>
        <v>2.936935801390872E-4</v>
      </c>
      <c r="FB442" s="20">
        <f t="shared" si="696"/>
        <v>2.391850434815268E-4</v>
      </c>
      <c r="FC442" s="20">
        <f t="shared" si="696"/>
        <v>1.9440934282421996E-4</v>
      </c>
      <c r="FD442" s="20">
        <f t="shared" si="696"/>
        <v>1.5771728583080513E-4</v>
      </c>
      <c r="FE442" s="20">
        <f t="shared" si="696"/>
        <v>1.2771872413119834E-4</v>
      </c>
      <c r="FF442" s="20">
        <f t="shared" si="692"/>
        <v>5.2323171212176334E-4</v>
      </c>
    </row>
    <row r="443" spans="1:162" ht="15.5" x14ac:dyDescent="0.35">
      <c r="A443" s="4" t="s">
        <v>41</v>
      </c>
      <c r="B443" s="23"/>
      <c r="C443" s="23"/>
      <c r="D443" s="23"/>
      <c r="E443" s="23"/>
      <c r="F443" s="23"/>
      <c r="G443" s="23"/>
      <c r="H443" s="23"/>
      <c r="I443" s="23"/>
      <c r="J443" s="4" t="s">
        <v>41</v>
      </c>
      <c r="K443" s="20">
        <f t="shared" si="699"/>
        <v>1.8298650118431684E-4</v>
      </c>
      <c r="L443" s="20">
        <f t="shared" si="699"/>
        <v>2.0552829900092581E-4</v>
      </c>
      <c r="M443" s="20">
        <f t="shared" si="699"/>
        <v>3.8781765071585147E-4</v>
      </c>
      <c r="N443" s="20">
        <f t="shared" si="699"/>
        <v>6.9100363237389504E-4</v>
      </c>
      <c r="O443" s="20">
        <f t="shared" si="699"/>
        <v>1.1679052694903082E-3</v>
      </c>
      <c r="P443" s="20"/>
      <c r="Q443" s="20">
        <f t="shared" si="699"/>
        <v>1.8801281868740497E-3</v>
      </c>
      <c r="R443" s="20">
        <f t="shared" si="699"/>
        <v>2.8934960921111769E-3</v>
      </c>
      <c r="S443" s="20"/>
      <c r="T443" s="20">
        <f t="shared" si="699"/>
        <v>4.2713296966508454E-3</v>
      </c>
      <c r="U443" s="20">
        <f t="shared" si="699"/>
        <v>6.0662655521490083E-3</v>
      </c>
      <c r="V443" s="20"/>
      <c r="W443" s="20">
        <f t="shared" si="699"/>
        <v>8.311722620416441E-3</v>
      </c>
      <c r="X443" s="20">
        <f t="shared" si="699"/>
        <v>1.1014338430947474E-2</v>
      </c>
      <c r="Y443" s="20"/>
      <c r="Z443" s="20">
        <f t="shared" si="699"/>
        <v>1.414864864133232E-2</v>
      </c>
      <c r="AA443" s="20">
        <f t="shared" si="699"/>
        <v>1.7654980501142337E-2</v>
      </c>
      <c r="AB443" s="20"/>
      <c r="AC443" s="20">
        <f t="shared" si="699"/>
        <v>2.1441040731476332E-2</v>
      </c>
      <c r="AD443" s="20">
        <f t="shared" si="699"/>
        <v>2.5387109273006789E-2</v>
      </c>
      <c r="AE443" s="20"/>
      <c r="AF443" s="20">
        <f t="shared" si="699"/>
        <v>2.9354218300310448E-2</v>
      </c>
      <c r="AG443" s="20">
        <f t="shared" si="699"/>
        <v>3.3194297125972799E-2</v>
      </c>
      <c r="AH443" s="20"/>
      <c r="AI443" s="20">
        <f t="shared" si="699"/>
        <v>3.6761055864380332E-2</v>
      </c>
      <c r="AJ443" s="20">
        <f t="shared" si="699"/>
        <v>3.9920376964411503E-2</v>
      </c>
      <c r="AK443" s="20"/>
      <c r="AL443" s="20">
        <f t="shared" si="701"/>
        <v>4.2559157306041095E-2</v>
      </c>
      <c r="AM443" s="20">
        <f t="shared" si="701"/>
        <v>4.4591840938025089E-2</v>
      </c>
      <c r="AN443" s="20">
        <f t="shared" si="701"/>
        <v>4.5964238806002818E-2</v>
      </c>
      <c r="AO443" s="20">
        <f t="shared" si="701"/>
        <v>4.6654584960443335E-2</v>
      </c>
      <c r="AP443" s="20">
        <f t="shared" si="701"/>
        <v>4.6672079847629437E-2</v>
      </c>
      <c r="AQ443" s="20">
        <f t="shared" si="701"/>
        <v>4.6053389829539042E-2</v>
      </c>
      <c r="AR443" s="20">
        <f t="shared" si="701"/>
        <v>4.4857696416502724E-2</v>
      </c>
      <c r="AS443" s="20">
        <f t="shared" si="701"/>
        <v>4.316092322613186E-2</v>
      </c>
      <c r="AT443" s="20">
        <f t="shared" si="701"/>
        <v>4.104972904316051E-2</v>
      </c>
      <c r="AU443" s="20">
        <f t="shared" si="701"/>
        <v>3.8615763160263827E-2</v>
      </c>
      <c r="AV443" s="20">
        <f t="shared" si="701"/>
        <v>3.5950557317409482E-2</v>
      </c>
      <c r="AW443" s="20">
        <f t="shared" si="701"/>
        <v>3.3141297672689474E-2</v>
      </c>
      <c r="AX443" s="20">
        <f t="shared" si="701"/>
        <v>3.02675965988074E-2</v>
      </c>
      <c r="AY443" s="20">
        <f t="shared" si="701"/>
        <v>2.7399278734088095E-2</v>
      </c>
      <c r="AZ443" s="20">
        <f t="shared" si="701"/>
        <v>2.4595114546847704E-2</v>
      </c>
      <c r="BA443" s="20">
        <f t="shared" si="700"/>
        <v>2.1902379295282937E-2</v>
      </c>
      <c r="BB443" s="20">
        <f t="shared" si="700"/>
        <v>1.935708406112735E-2</v>
      </c>
      <c r="BC443" s="20">
        <f t="shared" si="700"/>
        <v>1.698471482912145E-2</v>
      </c>
      <c r="BD443" s="20">
        <f t="shared" si="700"/>
        <v>1.4801320691074203E-2</v>
      </c>
      <c r="BE443" s="20">
        <f t="shared" si="700"/>
        <v>1.281480830662185E-2</v>
      </c>
      <c r="BF443" s="20">
        <f t="shared" si="700"/>
        <v>1.1026322282035261E-2</v>
      </c>
      <c r="BG443" s="20">
        <f t="shared" si="700"/>
        <v>9.4316164003740433E-3</v>
      </c>
      <c r="BH443" s="20">
        <f t="shared" si="700"/>
        <v>8.0223458000776571E-3</v>
      </c>
      <c r="BI443" s="20">
        <f t="shared" si="700"/>
        <v>6.7872332861144136E-3</v>
      </c>
      <c r="BJ443" s="20">
        <f t="shared" si="700"/>
        <v>5.7130827877639456E-3</v>
      </c>
      <c r="BK443" s="20">
        <f t="shared" si="700"/>
        <v>4.7856290132227697E-3</v>
      </c>
      <c r="BL443" s="20">
        <f t="shared" si="700"/>
        <v>3.9902245399077163E-3</v>
      </c>
      <c r="BM443" s="20">
        <f t="shared" si="700"/>
        <v>3.3123741959775188E-3</v>
      </c>
      <c r="BN443" s="20">
        <f t="shared" si="700"/>
        <v>2.7381321050855556E-3</v>
      </c>
      <c r="BO443" s="20">
        <f t="shared" si="700"/>
        <v>2.2543797448799641E-3</v>
      </c>
      <c r="BP443" s="20">
        <f t="shared" si="700"/>
        <v>1.8490043856580485E-3</v>
      </c>
      <c r="BQ443" s="20">
        <f t="shared" si="700"/>
        <v>1.5109968651791927E-3</v>
      </c>
      <c r="BR443" s="20">
        <f t="shared" si="700"/>
        <v>1.2304862862979604E-3</v>
      </c>
      <c r="BS443" s="20">
        <f t="shared" si="700"/>
        <v>9.987272801781355E-4</v>
      </c>
      <c r="BT443" s="20">
        <f t="shared" si="700"/>
        <v>8.0805325916666337E-4</v>
      </c>
      <c r="BU443" s="20">
        <f t="shared" si="700"/>
        <v>6.5180681089938009E-4</v>
      </c>
      <c r="BV443" s="20">
        <f t="shared" si="700"/>
        <v>5.2425621131235722E-4</v>
      </c>
      <c r="BW443" s="20">
        <f t="shared" si="700"/>
        <v>4.205050550393219E-4</v>
      </c>
      <c r="BX443" s="20">
        <f t="shared" si="700"/>
        <v>3.3640026922066024E-4</v>
      </c>
      <c r="BY443" s="20">
        <f t="shared" si="700"/>
        <v>2.6844231039757638E-4</v>
      </c>
      <c r="BZ443" s="20">
        <f t="shared" si="700"/>
        <v>2.1370014042443319E-4</v>
      </c>
      <c r="CA443" s="20">
        <f t="shared" si="700"/>
        <v>1.6973261790886873E-4</v>
      </c>
      <c r="CB443" s="20">
        <f t="shared" si="700"/>
        <v>1.3451719975898779E-4</v>
      </c>
      <c r="CC443" s="20">
        <f t="shared" si="700"/>
        <v>1.0638629230474982E-4</v>
      </c>
      <c r="CD443" s="20">
        <f t="shared" si="700"/>
        <v>8.3971191905174436E-5</v>
      </c>
      <c r="CE443" s="20">
        <f t="shared" si="700"/>
        <v>6.615328128667386E-5</v>
      </c>
      <c r="CF443" s="20">
        <f t="shared" si="700"/>
        <v>5.2021973254268161E-5</v>
      </c>
      <c r="CG443" s="20">
        <f t="shared" si="700"/>
        <v>4.0838794600706052E-5</v>
      </c>
      <c r="CH443" s="20">
        <f t="shared" si="700"/>
        <v>3.2006960367314541E-5</v>
      </c>
      <c r="CI443" s="20">
        <f t="shared" si="700"/>
        <v>2.5045786053112806E-5</v>
      </c>
      <c r="CJ443" s="20">
        <f t="shared" si="700"/>
        <v>1.9569310128697559E-5</v>
      </c>
      <c r="CK443" s="20">
        <f t="shared" si="700"/>
        <v>1.5268541378898881E-5</v>
      </c>
      <c r="CL443" s="20">
        <f t="shared" si="700"/>
        <v>5.2964101083130544E-5</v>
      </c>
      <c r="CM443" s="20">
        <f t="shared" si="700"/>
        <v>1.6446204429692627E-5</v>
      </c>
      <c r="CN443" s="20">
        <f t="shared" si="700"/>
        <v>2.2657277292079011E-5</v>
      </c>
      <c r="CO443" s="20">
        <f t="shared" si="700"/>
        <v>4.8040850695762762E-5</v>
      </c>
      <c r="CP443" s="20">
        <f t="shared" si="700"/>
        <v>9.5842168766780697E-5</v>
      </c>
      <c r="CQ443" s="20">
        <f t="shared" si="700"/>
        <v>1.8076511101729797E-4</v>
      </c>
      <c r="CR443" s="20">
        <f t="shared" si="700"/>
        <v>3.2370265507542748E-4</v>
      </c>
      <c r="CS443" s="20">
        <f t="shared" si="700"/>
        <v>5.5249879290080806E-4</v>
      </c>
      <c r="CT443" s="20">
        <f t="shared" si="691"/>
        <v>9.0196468286068369E-4</v>
      </c>
      <c r="CU443" s="20">
        <f t="shared" si="691"/>
        <v>1.4128604003555416E-3</v>
      </c>
      <c r="CV443" s="20">
        <f t="shared" si="691"/>
        <v>2.1296769068779235E-3</v>
      </c>
      <c r="CW443" s="20">
        <f t="shared" si="691"/>
        <v>3.0972407557821437E-3</v>
      </c>
      <c r="CX443" s="20">
        <f t="shared" si="691"/>
        <v>4.3563817678596E-3</v>
      </c>
      <c r="CY443" s="20">
        <f t="shared" si="691"/>
        <v>5.9391056261329719E-3</v>
      </c>
      <c r="CZ443" s="20">
        <f t="shared" si="691"/>
        <v>7.86385423597687E-3</v>
      </c>
      <c r="DA443" s="20">
        <f t="shared" si="691"/>
        <v>1.013148449589071E-2</v>
      </c>
      <c r="DB443" s="20">
        <f t="shared" si="691"/>
        <v>1.2722538790704062E-2</v>
      </c>
      <c r="DC443" s="20">
        <f t="shared" si="691"/>
        <v>1.5596228246511343E-2</v>
      </c>
      <c r="DD443" s="20">
        <f t="shared" si="691"/>
        <v>1.8691331334748387E-2</v>
      </c>
      <c r="DE443" s="20">
        <f t="shared" si="691"/>
        <v>2.1928965445076595E-2</v>
      </c>
      <c r="DF443" s="20">
        <f t="shared" si="691"/>
        <v>2.5216958936342109E-2</v>
      </c>
      <c r="DG443" s="20">
        <f t="shared" si="691"/>
        <v>2.8455370704975586E-2</v>
      </c>
      <c r="DH443" s="20">
        <f t="shared" si="691"/>
        <v>3.1542596006330054E-2</v>
      </c>
      <c r="DI443" s="20">
        <f t="shared" si="691"/>
        <v>3.4381469114355134E-2</v>
      </c>
      <c r="DJ443" s="20">
        <f t="shared" si="697"/>
        <v>3.6884819777606798E-2</v>
      </c>
      <c r="DK443" s="20">
        <f t="shared" si="697"/>
        <v>3.8980045338929403E-2</v>
      </c>
      <c r="DL443" s="20">
        <f t="shared" si="695"/>
        <v>4.0612401950519572E-2</v>
      </c>
      <c r="DM443" s="20">
        <f t="shared" si="695"/>
        <v>4.1746873295686042E-2</v>
      </c>
      <c r="DN443" s="20">
        <f t="shared" si="694"/>
        <v>4.2368622797678057E-2</v>
      </c>
      <c r="DO443" s="20">
        <f t="shared" si="694"/>
        <v>4.2482159570377036E-2</v>
      </c>
      <c r="DP443" s="20">
        <f t="shared" si="694"/>
        <v>4.2109439569485922E-2</v>
      </c>
      <c r="DQ443" s="20">
        <f t="shared" si="694"/>
        <v>4.1287177832554756E-2</v>
      </c>
      <c r="DR443" s="20">
        <f t="shared" si="694"/>
        <v>4.0063666808525022E-2</v>
      </c>
      <c r="DS443" s="20">
        <f t="shared" si="694"/>
        <v>3.849538477752068E-2</v>
      </c>
      <c r="DT443" s="20">
        <f t="shared" si="694"/>
        <v>3.6643644644488771E-2</v>
      </c>
      <c r="DU443" s="20">
        <f t="shared" si="694"/>
        <v>3.4571485102501298E-2</v>
      </c>
      <c r="DV443" s="20">
        <f t="shared" si="694"/>
        <v>3.2340951054260603E-2</v>
      </c>
      <c r="DW443" s="20">
        <f t="shared" si="694"/>
        <v>3.0010854826693412E-2</v>
      </c>
      <c r="DX443" s="20">
        <f t="shared" si="694"/>
        <v>2.7635059088062738E-2</v>
      </c>
      <c r="DY443" s="20">
        <f t="shared" si="694"/>
        <v>2.526127974541803E-2</v>
      </c>
      <c r="DZ443" s="20">
        <f t="shared" si="694"/>
        <v>2.2930374137679843E-2</v>
      </c>
      <c r="EA443" s="20">
        <f t="shared" si="694"/>
        <v>2.0676056896109071E-2</v>
      </c>
      <c r="EB443" s="20">
        <f t="shared" si="694"/>
        <v>1.8524972276808049E-2</v>
      </c>
      <c r="EC443" s="20">
        <f t="shared" si="694"/>
        <v>1.6497046285677497E-2</v>
      </c>
      <c r="ED443" s="20">
        <f t="shared" si="696"/>
        <v>1.4606042878129498E-2</v>
      </c>
      <c r="EE443" s="20">
        <f t="shared" si="696"/>
        <v>1.2860254193958197E-2</v>
      </c>
      <c r="EF443" s="20">
        <f t="shared" si="696"/>
        <v>1.1263263543080271E-2</v>
      </c>
      <c r="EG443" s="20">
        <f t="shared" ref="EG443:FE453" si="702">EG235/$B235</f>
        <v>9.8147302604256748E-3</v>
      </c>
      <c r="EH443" s="20">
        <f t="shared" si="702"/>
        <v>8.5111564400323081E-3</v>
      </c>
      <c r="EI443" s="20">
        <f t="shared" si="702"/>
        <v>7.3466060701720135E-3</v>
      </c>
      <c r="EJ443" s="20">
        <f t="shared" si="702"/>
        <v>6.3133566292932208E-3</v>
      </c>
      <c r="EK443" s="20">
        <f t="shared" si="702"/>
        <v>5.4024714132128171E-3</v>
      </c>
      <c r="EL443" s="20">
        <f t="shared" si="702"/>
        <v>4.604287590363465E-3</v>
      </c>
      <c r="EM443" s="20">
        <f t="shared" si="702"/>
        <v>3.9088202157692153E-3</v>
      </c>
      <c r="EN443" s="20">
        <f t="shared" si="702"/>
        <v>3.3060862719903605E-3</v>
      </c>
      <c r="EO443" s="20">
        <f t="shared" si="702"/>
        <v>2.7863554079933239E-3</v>
      </c>
      <c r="EP443" s="20">
        <f t="shared" si="702"/>
        <v>2.3403356096327599E-3</v>
      </c>
      <c r="EQ443" s="20">
        <f t="shared" si="702"/>
        <v>1.9593027624734694E-3</v>
      </c>
      <c r="ER443" s="20">
        <f t="shared" si="702"/>
        <v>1.6351831552393612E-3</v>
      </c>
      <c r="ES443" s="20">
        <f t="shared" si="702"/>
        <v>1.3605975977266649E-3</v>
      </c>
      <c r="ET443" s="20">
        <f t="shared" si="702"/>
        <v>1.1288751429491262E-3</v>
      </c>
      <c r="EU443" s="20">
        <f t="shared" si="702"/>
        <v>9.3404353474590984E-4</v>
      </c>
      <c r="EV443" s="20">
        <f t="shared" si="702"/>
        <v>7.708025474449931E-4</v>
      </c>
      <c r="EW443" s="20">
        <f t="shared" si="702"/>
        <v>6.3448541701149885E-4</v>
      </c>
      <c r="EX443" s="20">
        <f t="shared" si="702"/>
        <v>5.2101263555892618E-4</v>
      </c>
      <c r="EY443" s="20">
        <f t="shared" si="702"/>
        <v>4.2684152726013558E-4</v>
      </c>
      <c r="EZ443" s="20">
        <f t="shared" si="702"/>
        <v>3.4891426335836861E-4</v>
      </c>
      <c r="FA443" s="20">
        <f t="shared" si="702"/>
        <v>2.8460631592996943E-4</v>
      </c>
      <c r="FB443" s="20">
        <f t="shared" si="702"/>
        <v>2.3167679500635252E-4</v>
      </c>
      <c r="FC443" s="20">
        <f t="shared" si="702"/>
        <v>1.8822165689513781E-4</v>
      </c>
      <c r="FD443" s="20">
        <f t="shared" si="702"/>
        <v>1.5263040468505018E-4</v>
      </c>
      <c r="FE443" s="20">
        <f t="shared" si="702"/>
        <v>1.2354661480951101E-4</v>
      </c>
      <c r="FF443" s="20">
        <f t="shared" si="692"/>
        <v>5.0519681731220345E-4</v>
      </c>
    </row>
    <row r="444" spans="1:162" ht="15.5" x14ac:dyDescent="0.35">
      <c r="A444" s="4" t="s">
        <v>42</v>
      </c>
      <c r="B444" s="23"/>
      <c r="C444" s="23"/>
      <c r="D444" s="23"/>
      <c r="E444" s="23"/>
      <c r="F444" s="23"/>
      <c r="G444" s="23"/>
      <c r="H444" s="23"/>
      <c r="I444" s="23"/>
      <c r="J444" s="4" t="s">
        <v>42</v>
      </c>
      <c r="K444" s="20">
        <f t="shared" si="699"/>
        <v>1.9365960543176277E-4</v>
      </c>
      <c r="L444" s="20">
        <f t="shared" si="699"/>
        <v>2.1543172154073729E-4</v>
      </c>
      <c r="M444" s="20">
        <f t="shared" si="699"/>
        <v>4.0453885519333593E-4</v>
      </c>
      <c r="N444" s="20">
        <f t="shared" si="699"/>
        <v>7.1758232160209069E-4</v>
      </c>
      <c r="O444" s="20">
        <f t="shared" si="699"/>
        <v>1.2078393773074295E-3</v>
      </c>
      <c r="P444" s="20"/>
      <c r="Q444" s="20">
        <f t="shared" si="699"/>
        <v>1.9370428435241498E-3</v>
      </c>
      <c r="R444" s="20">
        <f t="shared" si="699"/>
        <v>2.9706712806780436E-3</v>
      </c>
      <c r="S444" s="20"/>
      <c r="T444" s="20">
        <f t="shared" si="699"/>
        <v>4.371144068839654E-3</v>
      </c>
      <c r="U444" s="20">
        <f t="shared" si="699"/>
        <v>6.189644264861344E-3</v>
      </c>
      <c r="V444" s="20"/>
      <c r="W444" s="20">
        <f t="shared" si="699"/>
        <v>8.4576899511686135E-3</v>
      </c>
      <c r="X444" s="20">
        <f t="shared" si="699"/>
        <v>1.1179766721984445E-2</v>
      </c>
      <c r="Y444" s="20"/>
      <c r="Z444" s="20">
        <f t="shared" si="699"/>
        <v>1.4328265302406424E-2</v>
      </c>
      <c r="AA444" s="20">
        <f t="shared" si="699"/>
        <v>1.78416512874549E-2</v>
      </c>
      <c r="AB444" s="20"/>
      <c r="AC444" s="20">
        <f t="shared" si="699"/>
        <v>2.1626300363224674E-2</v>
      </c>
      <c r="AD444" s="20">
        <f t="shared" si="699"/>
        <v>2.5561869919894797E-2</v>
      </c>
      <c r="AE444" s="20"/>
      <c r="AF444" s="20">
        <f t="shared" si="699"/>
        <v>2.9509560332411172E-2</v>
      </c>
      <c r="AG444" s="20">
        <f t="shared" si="699"/>
        <v>3.3322238641782326E-2</v>
      </c>
      <c r="AH444" s="20"/>
      <c r="AI444" s="20">
        <f t="shared" si="699"/>
        <v>3.6855207364683285E-2</v>
      </c>
      <c r="AJ444" s="20">
        <f t="shared" si="699"/>
        <v>3.9976411181720628E-2</v>
      </c>
      <c r="AK444" s="20"/>
      <c r="AL444" s="20">
        <f t="shared" si="701"/>
        <v>4.2575055643088611E-2</v>
      </c>
      <c r="AM444" s="20">
        <f t="shared" si="701"/>
        <v>4.4567910828244628E-2</v>
      </c>
      <c r="AN444" s="20">
        <f t="shared" si="701"/>
        <v>4.5902925130012928E-2</v>
      </c>
      <c r="AO444" s="20">
        <f t="shared" si="701"/>
        <v>4.6560119745403972E-2</v>
      </c>
      <c r="AP444" s="20">
        <f t="shared" si="701"/>
        <v>4.6550026190521065E-2</v>
      </c>
      <c r="AQ444" s="20">
        <f t="shared" si="701"/>
        <v>4.5910138520838806E-2</v>
      </c>
      <c r="AR444" s="20">
        <f t="shared" si="701"/>
        <v>4.4699968662457519E-2</v>
      </c>
      <c r="AS444" s="20">
        <f t="shared" si="701"/>
        <v>4.299532250498906E-2</v>
      </c>
      <c r="AT444" s="20">
        <f t="shared" si="701"/>
        <v>4.0882372008025691E-2</v>
      </c>
      <c r="AU444" s="20">
        <f t="shared" si="701"/>
        <v>3.8452005898196639E-2</v>
      </c>
      <c r="AV444" s="20">
        <f t="shared" si="701"/>
        <v>3.579482095190345E-2</v>
      </c>
      <c r="AW444" s="20">
        <f t="shared" si="701"/>
        <v>3.2996987386711418E-2</v>
      </c>
      <c r="AX444" s="20">
        <f t="shared" si="701"/>
        <v>3.0137101180429227E-2</v>
      </c>
      <c r="AY444" s="20">
        <f t="shared" si="701"/>
        <v>2.7284033724015555E-2</v>
      </c>
      <c r="AZ444" s="20">
        <f t="shared" si="701"/>
        <v>2.4495710655311861E-2</v>
      </c>
      <c r="BA444" s="20">
        <f t="shared" si="700"/>
        <v>2.1818698405213773E-2</v>
      </c>
      <c r="BB444" s="20">
        <f t="shared" si="700"/>
        <v>1.9288447219158011E-2</v>
      </c>
      <c r="BC444" s="20">
        <f t="shared" si="700"/>
        <v>1.6930029542991942E-2</v>
      </c>
      <c r="BD444" s="20">
        <f t="shared" si="700"/>
        <v>1.4759218086379366E-2</v>
      </c>
      <c r="BE444" s="20">
        <f t="shared" si="700"/>
        <v>1.2783763852561081E-2</v>
      </c>
      <c r="BF444" s="20">
        <f t="shared" si="700"/>
        <v>1.1004756606667221E-2</v>
      </c>
      <c r="BG444" s="20">
        <f t="shared" si="700"/>
        <v>9.4179750287251007E-3</v>
      </c>
      <c r="BH444" s="20">
        <f t="shared" si="700"/>
        <v>8.0151584063409276E-3</v>
      </c>
      <c r="BI444" s="20">
        <f t="shared" si="700"/>
        <v>6.7851542676604648E-3</v>
      </c>
      <c r="BJ444" s="20">
        <f t="shared" si="700"/>
        <v>5.7149157034233067E-3</v>
      </c>
      <c r="BK444" s="20">
        <f t="shared" si="700"/>
        <v>4.7903377660578617E-3</v>
      </c>
      <c r="BL444" s="20">
        <f t="shared" si="700"/>
        <v>3.9969342187423651E-3</v>
      </c>
      <c r="BM444" s="20">
        <f t="shared" si="700"/>
        <v>3.320364310329782E-3</v>
      </c>
      <c r="BN444" s="20">
        <f t="shared" si="700"/>
        <v>2.7468246342697844E-3</v>
      </c>
      <c r="BO444" s="20">
        <f t="shared" si="700"/>
        <v>2.2633240390067533E-3</v>
      </c>
      <c r="BP444" s="20">
        <f t="shared" si="700"/>
        <v>1.8578605537373782E-3</v>
      </c>
      <c r="BQ444" s="20">
        <f t="shared" si="700"/>
        <v>1.5195188986572017E-3</v>
      </c>
      <c r="BR444" s="20">
        <f t="shared" si="700"/>
        <v>1.2385058175663488E-3</v>
      </c>
      <c r="BS444" s="20">
        <f t="shared" si="700"/>
        <v>1.0061385770601117E-3</v>
      </c>
      <c r="BT444" s="20">
        <f t="shared" si="700"/>
        <v>8.1479981249243938E-4</v>
      </c>
      <c r="BU444" s="20">
        <f t="shared" si="700"/>
        <v>6.5786968192971251E-4</v>
      </c>
      <c r="BV444" s="20">
        <f t="shared" si="700"/>
        <v>5.2964416433209927E-4</v>
      </c>
      <c r="BW444" s="20">
        <f t="shared" si="700"/>
        <v>4.2524640135677139E-4</v>
      </c>
      <c r="BX444" s="20">
        <f t="shared" si="700"/>
        <v>3.405362847096472E-4</v>
      </c>
      <c r="BY444" s="20">
        <f t="shared" si="700"/>
        <v>2.720220523191319E-4</v>
      </c>
      <c r="BZ444" s="20">
        <f t="shared" si="700"/>
        <v>2.1677647381834753E-4</v>
      </c>
      <c r="CA444" s="20">
        <f t="shared" si="700"/>
        <v>1.7235926149339331E-4</v>
      </c>
      <c r="CB444" s="20">
        <f t="shared" si="700"/>
        <v>1.3674661112261788E-4</v>
      </c>
      <c r="CC444" s="20">
        <f t="shared" si="700"/>
        <v>1.0826822833853722E-4</v>
      </c>
      <c r="CD444" s="20">
        <f t="shared" si="700"/>
        <v>8.5551799904659553E-5</v>
      </c>
      <c r="CE444" s="20">
        <f t="shared" si="700"/>
        <v>6.7474596773142714E-5</v>
      </c>
      <c r="CF444" s="20">
        <f t="shared" si="700"/>
        <v>5.312172081695099E-5</v>
      </c>
      <c r="CG444" s="20">
        <f t="shared" si="700"/>
        <v>4.175040694942566E-5</v>
      </c>
      <c r="CH444" s="20">
        <f t="shared" si="700"/>
        <v>3.275974774841206E-5</v>
      </c>
      <c r="CI444" s="20">
        <f t="shared" si="700"/>
        <v>2.5665202952995791E-5</v>
      </c>
      <c r="CJ444" s="20">
        <f t="shared" si="700"/>
        <v>2.0077278725438852E-5</v>
      </c>
      <c r="CK444" s="20">
        <f t="shared" si="700"/>
        <v>1.5683801589227997E-5</v>
      </c>
      <c r="CL444" s="20">
        <f t="shared" si="700"/>
        <v>5.470610221802729E-5</v>
      </c>
      <c r="CM444" s="20">
        <f t="shared" si="700"/>
        <v>1.7689711963741912E-5</v>
      </c>
      <c r="CN444" s="20">
        <f t="shared" si="700"/>
        <v>2.4126644832779501E-5</v>
      </c>
      <c r="CO444" s="20">
        <f t="shared" si="700"/>
        <v>5.0872969067685875E-5</v>
      </c>
      <c r="CP444" s="20">
        <f t="shared" si="700"/>
        <v>1.0097027956755548E-4</v>
      </c>
      <c r="CQ444" s="20">
        <f t="shared" si="700"/>
        <v>1.895275003333096E-4</v>
      </c>
      <c r="CR444" s="20">
        <f t="shared" si="700"/>
        <v>3.3788807078513367E-4</v>
      </c>
      <c r="CS444" s="20">
        <f t="shared" si="700"/>
        <v>5.7433387788345615E-4</v>
      </c>
      <c r="CT444" s="20">
        <f t="shared" si="691"/>
        <v>9.3402159681613985E-4</v>
      </c>
      <c r="CU444" s="20">
        <f t="shared" si="691"/>
        <v>1.4578735107097312E-3</v>
      </c>
      <c r="CV444" s="20">
        <f t="shared" si="691"/>
        <v>2.1902736156248067E-3</v>
      </c>
      <c r="CW444" s="20">
        <f t="shared" si="691"/>
        <v>3.1756099651581221E-3</v>
      </c>
      <c r="CX444" s="20">
        <f t="shared" si="691"/>
        <v>4.4539199240833365E-3</v>
      </c>
      <c r="CY444" s="20">
        <f t="shared" si="691"/>
        <v>6.0560906298827589E-3</v>
      </c>
      <c r="CZ444" s="20">
        <f t="shared" si="691"/>
        <v>7.9991989888369003E-3</v>
      </c>
      <c r="DA444" s="20">
        <f t="shared" si="691"/>
        <v>1.028261372658635E-2</v>
      </c>
      <c r="DB444" s="20">
        <f t="shared" si="691"/>
        <v>1.2885416519393339E-2</v>
      </c>
      <c r="DC444" s="20">
        <f t="shared" si="691"/>
        <v>1.5765541978380281E-2</v>
      </c>
      <c r="DD444" s="20">
        <f t="shared" si="691"/>
        <v>1.8860816888209078E-2</v>
      </c>
      <c r="DE444" s="20">
        <f t="shared" si="691"/>
        <v>2.2091837189784681E-2</v>
      </c>
      <c r="DF444" s="20">
        <f t="shared" si="691"/>
        <v>2.5366397199507049E-2</v>
      </c>
      <c r="DG444" s="20">
        <f t="shared" si="691"/>
        <v>2.8585012832975126E-2</v>
      </c>
      <c r="DH444" s="20">
        <f t="shared" si="691"/>
        <v>3.1646980124892338E-2</v>
      </c>
      <c r="DI444" s="20">
        <f t="shared" si="691"/>
        <v>3.4456388763547979E-2</v>
      </c>
      <c r="DJ444" s="20">
        <f t="shared" si="697"/>
        <v>3.6927561164604106E-2</v>
      </c>
      <c r="DK444" s="20">
        <f t="shared" si="697"/>
        <v>3.8989494444408357E-2</v>
      </c>
      <c r="DL444" s="20">
        <f t="shared" si="695"/>
        <v>4.0589023759209919E-2</v>
      </c>
      <c r="DM444" s="20">
        <f t="shared" si="695"/>
        <v>4.169257809966137E-2</v>
      </c>
      <c r="DN444" s="20">
        <f t="shared" si="694"/>
        <v>4.228654362902106E-2</v>
      </c>
      <c r="DO444" s="20">
        <f t="shared" si="694"/>
        <v>4.2376369868804498E-2</v>
      </c>
      <c r="DP444" s="20">
        <f t="shared" si="694"/>
        <v>4.1984641328925432E-2</v>
      </c>
      <c r="DQ444" s="20">
        <f t="shared" si="694"/>
        <v>4.1148388319244833E-2</v>
      </c>
      <c r="DR444" s="20">
        <f t="shared" si="694"/>
        <v>3.991592739918004E-2</v>
      </c>
      <c r="DS444" s="20">
        <f t="shared" si="694"/>
        <v>3.8343509516795882E-2</v>
      </c>
      <c r="DT444" s="20">
        <f t="shared" si="694"/>
        <v>3.6492019693194933E-2</v>
      </c>
      <c r="DU444" s="20">
        <f t="shared" si="694"/>
        <v>3.4423924105993042E-2</v>
      </c>
      <c r="DV444" s="20">
        <f t="shared" si="694"/>
        <v>3.2200606153277689E-2</v>
      </c>
      <c r="DW444" s="20">
        <f t="shared" si="694"/>
        <v>2.9880178884960751E-2</v>
      </c>
      <c r="DX444" s="20">
        <f t="shared" si="694"/>
        <v>2.7515811843293547E-2</v>
      </c>
      <c r="DY444" s="20">
        <f t="shared" si="694"/>
        <v>2.5154568961846202E-2</v>
      </c>
      <c r="DZ444" s="20">
        <f t="shared" si="694"/>
        <v>2.2836722294170112E-2</v>
      </c>
      <c r="EA444" s="20">
        <f t="shared" si="694"/>
        <v>2.0595484264117392E-2</v>
      </c>
      <c r="EB444" s="20">
        <f t="shared" si="694"/>
        <v>1.8457088182773806E-2</v>
      </c>
      <c r="EC444" s="20">
        <f t="shared" si="694"/>
        <v>1.6441141676543314E-2</v>
      </c>
      <c r="ED444" s="20">
        <f t="shared" ref="ED444:EK459" si="703">ED236/$B236</f>
        <v>1.4561178809562645E-2</v>
      </c>
      <c r="EE444" s="20">
        <f t="shared" si="703"/>
        <v>1.2825342372645212E-2</v>
      </c>
      <c r="EF444" s="20">
        <f t="shared" si="703"/>
        <v>1.123713645636859E-2</v>
      </c>
      <c r="EG444" s="20">
        <f t="shared" si="702"/>
        <v>9.7961996409036134E-3</v>
      </c>
      <c r="EH444" s="20">
        <f t="shared" si="702"/>
        <v>8.4990597992289363E-3</v>
      </c>
      <c r="EI444" s="20">
        <f t="shared" si="702"/>
        <v>7.3398417841669117E-3</v>
      </c>
      <c r="EJ444" s="20">
        <f t="shared" si="702"/>
        <v>6.3109085812835808E-3</v>
      </c>
      <c r="EK444" s="20">
        <f t="shared" si="702"/>
        <v>5.4034245198901765E-3</v>
      </c>
      <c r="EL444" s="20">
        <f t="shared" si="702"/>
        <v>4.607835693961837E-3</v>
      </c>
      <c r="EM444" s="20">
        <f t="shared" si="702"/>
        <v>3.9142678481459692E-3</v>
      </c>
      <c r="EN444" s="20">
        <f t="shared" si="702"/>
        <v>3.3128457262817657E-3</v>
      </c>
      <c r="EO444" s="20">
        <f t="shared" si="702"/>
        <v>2.7939404188513928E-3</v>
      </c>
      <c r="EP444" s="20">
        <f t="shared" si="702"/>
        <v>2.3483527715496555E-3</v>
      </c>
      <c r="EQ444" s="20">
        <f t="shared" si="702"/>
        <v>1.9674416285079266E-3</v>
      </c>
      <c r="ER444" s="20">
        <f t="shared" si="702"/>
        <v>1.6432057715698445E-3</v>
      </c>
      <c r="ES444" s="20">
        <f t="shared" si="702"/>
        <v>1.3683280540165432E-3</v>
      </c>
      <c r="ET444" s="20">
        <f t="shared" si="702"/>
        <v>1.1361895615411566E-3</v>
      </c>
      <c r="EU444" s="20">
        <f t="shared" si="702"/>
        <v>9.4086078692812158E-4</v>
      </c>
      <c r="EV444" s="20">
        <f t="shared" si="702"/>
        <v>7.7707587362152442E-4</v>
      </c>
      <c r="EW444" s="20">
        <f t="shared" si="702"/>
        <v>6.4019503894086061E-4</v>
      </c>
      <c r="EX444" s="20">
        <f t="shared" si="702"/>
        <v>5.2615938106326254E-4</v>
      </c>
      <c r="EY444" s="20">
        <f t="shared" si="702"/>
        <v>4.3144143843887317E-4</v>
      </c>
      <c r="EZ444" s="20">
        <f t="shared" si="702"/>
        <v>3.5299412553724269E-4</v>
      </c>
      <c r="FA444" s="20">
        <f t="shared" si="702"/>
        <v>2.8820002345919526E-4</v>
      </c>
      <c r="FB444" s="20">
        <f t="shared" si="702"/>
        <v>2.3482245891826015E-4</v>
      </c>
      <c r="FC444" s="20">
        <f t="shared" si="702"/>
        <v>1.9095935587631899E-4</v>
      </c>
      <c r="FD444" s="20">
        <f t="shared" si="702"/>
        <v>1.5500048275318701E-4</v>
      </c>
      <c r="FE444" s="20">
        <f t="shared" si="702"/>
        <v>1.2558843473386982E-4</v>
      </c>
      <c r="FF444" s="20">
        <f t="shared" si="692"/>
        <v>5.162170624055662E-4</v>
      </c>
    </row>
    <row r="445" spans="1:162" ht="15.5" x14ac:dyDescent="0.35">
      <c r="A445" s="4" t="s">
        <v>43</v>
      </c>
      <c r="B445" s="23"/>
      <c r="C445" s="23"/>
      <c r="D445" s="23"/>
      <c r="E445" s="23"/>
      <c r="F445" s="23"/>
      <c r="G445" s="23"/>
      <c r="H445" s="23"/>
      <c r="I445" s="23"/>
      <c r="J445" s="4" t="s">
        <v>43</v>
      </c>
      <c r="K445" s="20">
        <f t="shared" si="699"/>
        <v>1.9128109658352285E-4</v>
      </c>
      <c r="L445" s="20">
        <f t="shared" si="699"/>
        <v>2.1181289826641326E-4</v>
      </c>
      <c r="M445" s="20">
        <f t="shared" si="699"/>
        <v>3.9697813810498365E-4</v>
      </c>
      <c r="N445" s="20">
        <f t="shared" si="699"/>
        <v>7.0307453719177493E-4</v>
      </c>
      <c r="O445" s="20">
        <f t="shared" si="699"/>
        <v>1.1819752113921491E-3</v>
      </c>
      <c r="P445" s="20"/>
      <c r="Q445" s="20">
        <f t="shared" si="699"/>
        <v>1.893835073574699E-3</v>
      </c>
      <c r="R445" s="20">
        <f t="shared" si="699"/>
        <v>2.902582810774954E-3</v>
      </c>
      <c r="S445" s="20"/>
      <c r="T445" s="20">
        <f t="shared" si="699"/>
        <v>4.2693896518681907E-3</v>
      </c>
      <c r="U445" s="20">
        <f t="shared" si="699"/>
        <v>6.0447969618224393E-3</v>
      </c>
      <c r="V445" s="20"/>
      <c r="W445" s="20">
        <f t="shared" si="699"/>
        <v>8.2605663426074047E-3</v>
      </c>
      <c r="X445" s="20">
        <f t="shared" si="699"/>
        <v>1.0922504378163011E-2</v>
      </c>
      <c r="Y445" s="20"/>
      <c r="Z445" s="20">
        <f t="shared" si="699"/>
        <v>1.4005456646021186E-2</v>
      </c>
      <c r="AA445" s="20">
        <f t="shared" si="699"/>
        <v>1.7451371984133719E-2</v>
      </c>
      <c r="AB445" s="20"/>
      <c r="AC445" s="20">
        <f t="shared" si="699"/>
        <v>2.1170874267326584E-2</v>
      </c>
      <c r="AD445" s="20">
        <f t="shared" si="699"/>
        <v>2.5048245717544632E-2</v>
      </c>
      <c r="AE445" s="20"/>
      <c r="AF445" s="20">
        <f t="shared" si="699"/>
        <v>2.8949230161018344E-2</v>
      </c>
      <c r="AG445" s="20">
        <f t="shared" si="699"/>
        <v>3.273069469543155E-2</v>
      </c>
      <c r="AH445" s="20"/>
      <c r="AI445" s="20">
        <f t="shared" si="699"/>
        <v>3.6250996216453862E-2</v>
      </c>
      <c r="AJ445" s="20">
        <f t="shared" si="699"/>
        <v>3.9379896380391161E-2</v>
      </c>
      <c r="AK445" s="20"/>
      <c r="AL445" s="20">
        <f t="shared" si="701"/>
        <v>4.2007029917957128E-2</v>
      </c>
      <c r="AM445" s="20">
        <f t="shared" si="701"/>
        <v>4.4048207374791766E-2</v>
      </c>
      <c r="AN445" s="20">
        <f t="shared" si="701"/>
        <v>4.5449164642457351E-2</v>
      </c>
      <c r="AO445" s="20">
        <f t="shared" si="701"/>
        <v>4.6186700982489837E-2</v>
      </c>
      <c r="AP445" s="20">
        <f t="shared" si="701"/>
        <v>4.6267429479447397E-2</v>
      </c>
      <c r="AQ445" s="20">
        <f t="shared" si="701"/>
        <v>4.5724570523167356E-2</v>
      </c>
      <c r="AR445" s="20">
        <f t="shared" si="701"/>
        <v>4.4613338812146359E-2</v>
      </c>
      <c r="AS445" s="20">
        <f t="shared" si="701"/>
        <v>4.3005510994932994E-2</v>
      </c>
      <c r="AT445" s="20">
        <f t="shared" si="701"/>
        <v>4.0983728345685089E-2</v>
      </c>
      <c r="AU445" s="20">
        <f t="shared" si="701"/>
        <v>3.8636006375975862E-2</v>
      </c>
      <c r="AV445" s="20">
        <f t="shared" si="701"/>
        <v>3.6050811962555995E-2</v>
      </c>
      <c r="AW445" s="20">
        <f t="shared" si="701"/>
        <v>3.3312947500885648E-2</v>
      </c>
      <c r="AX445" s="20">
        <f t="shared" si="701"/>
        <v>3.0500365990909217E-2</v>
      </c>
      <c r="AY445" s="20">
        <f t="shared" si="701"/>
        <v>2.7681941320477185E-2</v>
      </c>
      <c r="AZ445" s="20">
        <f t="shared" si="701"/>
        <v>2.4916140169936818E-2</v>
      </c>
      <c r="BA445" s="20">
        <f t="shared" si="700"/>
        <v>2.2250487759429952E-2</v>
      </c>
      <c r="BB445" s="20">
        <f t="shared" si="700"/>
        <v>1.9721687917418018E-2</v>
      </c>
      <c r="BC445" s="20">
        <f t="shared" si="700"/>
        <v>1.7356245509007717E-2</v>
      </c>
      <c r="BD445" s="20">
        <f t="shared" si="700"/>
        <v>1.5171441949128339E-2</v>
      </c>
      <c r="BE445" s="20">
        <f t="shared" si="700"/>
        <v>1.3176527909189883E-2</v>
      </c>
      <c r="BF445" s="20">
        <f t="shared" si="700"/>
        <v>1.1374017271082781E-2</v>
      </c>
      <c r="BG445" s="20">
        <f t="shared" si="700"/>
        <v>9.7609893818141336E-3</v>
      </c>
      <c r="BH445" s="20">
        <f t="shared" si="700"/>
        <v>8.3303299899484262E-3</v>
      </c>
      <c r="BI445" s="20">
        <f t="shared" si="700"/>
        <v>7.0718629752438691E-3</v>
      </c>
      <c r="BJ445" s="20">
        <f t="shared" si="700"/>
        <v>5.9733439169856739E-3</v>
      </c>
      <c r="BK445" s="20">
        <f t="shared" si="700"/>
        <v>5.0213020904896766E-3</v>
      </c>
      <c r="BL445" s="20">
        <f t="shared" si="700"/>
        <v>4.2017295038584423E-3</v>
      </c>
      <c r="BM445" s="20">
        <f t="shared" si="700"/>
        <v>3.5006242802124716E-3</v>
      </c>
      <c r="BN445" s="20">
        <f t="shared" si="700"/>
        <v>2.904401447057392E-3</v>
      </c>
      <c r="BO445" s="20">
        <f t="shared" si="700"/>
        <v>2.4001875078595303E-3</v>
      </c>
      <c r="BP445" s="20">
        <f t="shared" si="700"/>
        <v>1.9760165617502823E-3</v>
      </c>
      <c r="BQ445" s="20">
        <f t="shared" si="700"/>
        <v>1.6209457011259201E-3</v>
      </c>
      <c r="BR445" s="20">
        <f t="shared" si="700"/>
        <v>1.325106393491482E-3</v>
      </c>
      <c r="BS445" s="20">
        <f t="shared" si="700"/>
        <v>1.0797069111465607E-3</v>
      </c>
      <c r="BT445" s="20">
        <f t="shared" si="700"/>
        <v>8.7699890241266232E-4</v>
      </c>
      <c r="BU445" s="20">
        <f t="shared" si="700"/>
        <v>7.1021912093682804E-4</v>
      </c>
      <c r="BV445" s="20">
        <f t="shared" si="700"/>
        <v>5.7351530091453995E-4</v>
      </c>
      <c r="BW445" s="20">
        <f t="shared" si="700"/>
        <v>4.6186328794461939E-4</v>
      </c>
      <c r="BX445" s="20">
        <f t="shared" si="700"/>
        <v>3.709808668914682E-4</v>
      </c>
      <c r="BY445" s="20">
        <f t="shared" si="700"/>
        <v>2.9724229646699296E-4</v>
      </c>
      <c r="BZ445" s="20">
        <f t="shared" si="700"/>
        <v>2.3759636886577784E-4</v>
      </c>
      <c r="CA445" s="20">
        <f t="shared" si="700"/>
        <v>1.8948984967381843E-4</v>
      </c>
      <c r="CB445" s="20">
        <f t="shared" si="700"/>
        <v>1.5079739694046079E-4</v>
      </c>
      <c r="CC445" s="20">
        <f t="shared" si="700"/>
        <v>1.1975848230261212E-4</v>
      </c>
      <c r="CD445" s="20">
        <f t="shared" si="700"/>
        <v>9.4921413442694558E-5</v>
      </c>
      <c r="CE445" s="20">
        <f t="shared" ref="CE445:CT460" si="704">CE237/$B237</f>
        <v>7.5094258624730514E-5</v>
      </c>
      <c r="CF445" s="20">
        <f t="shared" si="704"/>
        <v>5.9302275472017385E-5</v>
      </c>
      <c r="CG445" s="20">
        <f t="shared" si="704"/>
        <v>4.6751325241678465E-5</v>
      </c>
      <c r="CH445" s="20">
        <f t="shared" si="704"/>
        <v>3.6796691618934396E-5</v>
      </c>
      <c r="CI445" s="20">
        <f t="shared" si="704"/>
        <v>2.8916703663672827E-5</v>
      </c>
      <c r="CJ445" s="20">
        <f t="shared" si="704"/>
        <v>2.2690573243999701E-5</v>
      </c>
      <c r="CK445" s="20">
        <f t="shared" si="704"/>
        <v>1.777988797790897E-5</v>
      </c>
      <c r="CL445" s="20">
        <f t="shared" si="704"/>
        <v>6.2872458637452944E-5</v>
      </c>
      <c r="CM445" s="20">
        <f t="shared" si="704"/>
        <v>1.7627102406135711E-5</v>
      </c>
      <c r="CN445" s="20">
        <f t="shared" si="704"/>
        <v>2.3902437263993018E-5</v>
      </c>
      <c r="CO445" s="20">
        <f t="shared" si="704"/>
        <v>5.02551433214997E-5</v>
      </c>
      <c r="CP445" s="20">
        <f t="shared" si="704"/>
        <v>9.94964135918944E-5</v>
      </c>
      <c r="CQ445" s="20">
        <f t="shared" si="704"/>
        <v>1.8636512442479311E-4</v>
      </c>
      <c r="CR445" s="20">
        <f t="shared" si="704"/>
        <v>3.3165701873483482E-4</v>
      </c>
      <c r="CS445" s="20">
        <f t="shared" si="704"/>
        <v>5.6290954845241293E-4</v>
      </c>
      <c r="CT445" s="20">
        <f t="shared" si="691"/>
        <v>9.1435010363700932E-4</v>
      </c>
      <c r="CU445" s="20">
        <f t="shared" si="691"/>
        <v>1.4258408829126038E-3</v>
      </c>
      <c r="CV445" s="20">
        <f t="shared" si="691"/>
        <v>2.1406758031567615E-3</v>
      </c>
      <c r="CW445" s="20">
        <f t="shared" si="691"/>
        <v>3.1022654150604065E-3</v>
      </c>
      <c r="CX445" s="20">
        <f t="shared" si="691"/>
        <v>4.3499510679450033E-3</v>
      </c>
      <c r="CY445" s="20">
        <f t="shared" si="691"/>
        <v>5.9143765428417098E-3</v>
      </c>
      <c r="CZ445" s="20">
        <f t="shared" si="691"/>
        <v>7.8129729055778918E-3</v>
      </c>
      <c r="DA445" s="20">
        <f t="shared" si="691"/>
        <v>1.0046151591022828E-2</v>
      </c>
      <c r="DB445" s="20">
        <f t="shared" si="691"/>
        <v>1.2594741903842695E-2</v>
      </c>
      <c r="DC445" s="20">
        <f t="shared" si="691"/>
        <v>1.5419062838213461E-2</v>
      </c>
      <c r="DD445" s="20">
        <f t="shared" si="691"/>
        <v>1.8459812775485418E-2</v>
      </c>
      <c r="DE445" s="20">
        <f t="shared" si="691"/>
        <v>2.164073120022808E-2</v>
      </c>
      <c r="DF445" s="20">
        <f t="shared" si="691"/>
        <v>2.4872772228043852E-2</v>
      </c>
      <c r="DG445" s="20">
        <f t="shared" si="691"/>
        <v>2.805936227014327E-2</v>
      </c>
      <c r="DH445" s="20">
        <f t="shared" si="691"/>
        <v>3.110221398846863E-2</v>
      </c>
      <c r="DI445" s="20">
        <f t="shared" si="691"/>
        <v>3.3907142888626313E-2</v>
      </c>
      <c r="DJ445" s="20">
        <f t="shared" si="697"/>
        <v>3.638937609148224E-2</v>
      </c>
      <c r="DK445" s="20">
        <f t="shared" si="697"/>
        <v>3.8477940234253327E-2</v>
      </c>
      <c r="DL445" s="20">
        <f t="shared" si="695"/>
        <v>4.0118846942283404E-2</v>
      </c>
      <c r="DM445" s="20">
        <f t="shared" si="695"/>
        <v>4.1276938516054684E-2</v>
      </c>
      <c r="DN445" s="20">
        <f t="shared" si="694"/>
        <v>4.1936394217218786E-2</v>
      </c>
      <c r="DO445" s="20">
        <f t="shared" si="694"/>
        <v>4.2100014123421903E-2</v>
      </c>
      <c r="DP445" s="20">
        <f t="shared" si="694"/>
        <v>4.1787483823516047E-2</v>
      </c>
      <c r="DQ445" s="20">
        <f t="shared" si="694"/>
        <v>4.1032875655253487E-2</v>
      </c>
      <c r="DR445" s="20">
        <f t="shared" si="694"/>
        <v>3.9881661894717535E-2</v>
      </c>
      <c r="DS445" s="20">
        <f t="shared" si="694"/>
        <v>3.838750690727788E-2</v>
      </c>
      <c r="DT445" s="20">
        <f t="shared" si="694"/>
        <v>3.6609075442253003E-2</v>
      </c>
      <c r="DU445" s="20">
        <f t="shared" si="694"/>
        <v>3.4607050430127462E-2</v>
      </c>
      <c r="DV445" s="20">
        <f t="shared" si="694"/>
        <v>3.2441502956764956E-2</v>
      </c>
      <c r="DW445" s="20">
        <f t="shared" si="694"/>
        <v>3.0169705653137147E-2</v>
      </c>
      <c r="DX445" s="20">
        <f t="shared" si="694"/>
        <v>2.784443323419683E-2</v>
      </c>
      <c r="DY445" s="20">
        <f t="shared" si="694"/>
        <v>2.5512753482410222E-2</v>
      </c>
      <c r="DZ445" s="20">
        <f t="shared" si="694"/>
        <v>2.3215280279226147E-2</v>
      </c>
      <c r="EA445" s="20">
        <f t="shared" si="694"/>
        <v>2.098583779217289E-2</v>
      </c>
      <c r="EB445" s="20">
        <f t="shared" si="694"/>
        <v>1.8851471143262355E-2</v>
      </c>
      <c r="EC445" s="20">
        <f t="shared" si="694"/>
        <v>1.6832732706430709E-2</v>
      </c>
      <c r="ED445" s="20">
        <f t="shared" si="703"/>
        <v>1.4944173152992015E-2</v>
      </c>
      <c r="EE445" s="20">
        <f t="shared" si="703"/>
        <v>1.3194970915736626E-2</v>
      </c>
      <c r="EF445" s="20">
        <f t="shared" si="703"/>
        <v>1.1589641365248204E-2</v>
      </c>
      <c r="EG445" s="20">
        <f t="shared" si="702"/>
        <v>1.0128776350863511E-2</v>
      </c>
      <c r="EH445" s="20">
        <f t="shared" si="702"/>
        <v>8.8097747558548711E-3</v>
      </c>
      <c r="EI445" s="20">
        <f t="shared" si="702"/>
        <v>7.6275345132068573E-3</v>
      </c>
      <c r="EJ445" s="20">
        <f t="shared" si="702"/>
        <v>6.5750855376094375E-3</v>
      </c>
      <c r="EK445" s="20">
        <f t="shared" si="702"/>
        <v>5.644150886800702E-3</v>
      </c>
      <c r="EL445" s="20">
        <f t="shared" si="702"/>
        <v>4.8256299923160606E-3</v>
      </c>
      <c r="EM445" s="20">
        <f t="shared" si="702"/>
        <v>4.1100029599404619E-3</v>
      </c>
      <c r="EN445" s="20">
        <f t="shared" si="702"/>
        <v>3.4876588004427722E-3</v>
      </c>
      <c r="EO445" s="20">
        <f t="shared" si="702"/>
        <v>2.9491531446047548E-3</v>
      </c>
      <c r="EP445" s="20">
        <f t="shared" si="702"/>
        <v>2.4854026929711504E-3</v>
      </c>
      <c r="EQ445" s="20">
        <f t="shared" si="702"/>
        <v>2.0878245335611556E-3</v>
      </c>
      <c r="ER445" s="20">
        <f t="shared" si="702"/>
        <v>1.7484287099382989E-3</v>
      </c>
      <c r="ES445" s="20">
        <f t="shared" si="702"/>
        <v>1.4598722031397005E-3</v>
      </c>
      <c r="ET445" s="20">
        <f t="shared" si="702"/>
        <v>1.2154819484703205E-3</v>
      </c>
      <c r="EU445" s="20">
        <f t="shared" si="702"/>
        <v>1.0092537626315012E-3</v>
      </c>
      <c r="EV445" s="20">
        <f t="shared" si="702"/>
        <v>8.3583320440616671E-4</v>
      </c>
      <c r="EW445" s="20">
        <f t="shared" si="702"/>
        <v>6.9048350669675962E-4</v>
      </c>
      <c r="EX445" s="20">
        <f t="shared" si="702"/>
        <v>5.6904485249031911E-4</v>
      </c>
      <c r="EY445" s="20">
        <f t="shared" si="702"/>
        <v>4.6788845852696609E-4</v>
      </c>
      <c r="EZ445" s="20">
        <f t="shared" si="702"/>
        <v>3.838682003715066E-4</v>
      </c>
      <c r="FA445" s="20">
        <f t="shared" si="702"/>
        <v>3.1427187267696333E-4</v>
      </c>
      <c r="FB445" s="20">
        <f t="shared" si="702"/>
        <v>2.5677363198339798E-4</v>
      </c>
      <c r="FC445" s="20">
        <f t="shared" si="702"/>
        <v>2.0938871397924166E-4</v>
      </c>
      <c r="FD445" s="20">
        <f t="shared" si="702"/>
        <v>1.7043114651160707E-4</v>
      </c>
      <c r="FE445" s="20">
        <f t="shared" si="702"/>
        <v>1.3847488523810458E-4</v>
      </c>
      <c r="FF445" s="20">
        <f t="shared" si="692"/>
        <v>5.7720658192805807E-4</v>
      </c>
    </row>
    <row r="446" spans="1:162" ht="15.5" x14ac:dyDescent="0.35">
      <c r="A446" s="4" t="s">
        <v>44</v>
      </c>
      <c r="B446" s="23"/>
      <c r="C446" s="23"/>
      <c r="D446" s="23"/>
      <c r="E446" s="23"/>
      <c r="F446" s="23"/>
      <c r="G446" s="23"/>
      <c r="H446" s="23"/>
      <c r="I446" s="23"/>
      <c r="J446" s="4" t="s">
        <v>44</v>
      </c>
      <c r="K446" s="20">
        <f t="shared" si="699"/>
        <v>1.687744493154869E-4</v>
      </c>
      <c r="L446" s="20">
        <f t="shared" si="699"/>
        <v>1.8798119427274355E-4</v>
      </c>
      <c r="M446" s="20">
        <f t="shared" si="699"/>
        <v>3.5364346116135964E-4</v>
      </c>
      <c r="N446" s="20">
        <f t="shared" si="699"/>
        <v>6.2881808291168138E-4</v>
      </c>
      <c r="O446" s="20">
        <f t="shared" si="699"/>
        <v>1.0615364090896388E-3</v>
      </c>
      <c r="P446" s="20"/>
      <c r="Q446" s="20">
        <f t="shared" si="699"/>
        <v>1.7082111168509667E-3</v>
      </c>
      <c r="R446" s="20">
        <f t="shared" si="699"/>
        <v>2.6297804159579009E-3</v>
      </c>
      <c r="S446" s="20"/>
      <c r="T446" s="20">
        <f t="shared" si="699"/>
        <v>3.8859049290868091E-3</v>
      </c>
      <c r="U446" s="20">
        <f t="shared" si="699"/>
        <v>5.5277671536380531E-3</v>
      </c>
      <c r="V446" s="20"/>
      <c r="W446" s="20">
        <f t="shared" si="699"/>
        <v>7.5903942915222199E-3</v>
      </c>
      <c r="X446" s="20">
        <f t="shared" si="699"/>
        <v>1.0085636695230923E-2</v>
      </c>
      <c r="Y446" s="20"/>
      <c r="Z446" s="20">
        <f t="shared" si="699"/>
        <v>1.2996929175388057E-2</v>
      </c>
      <c r="AA446" s="20">
        <f t="shared" si="699"/>
        <v>1.6276738401154678E-2</v>
      </c>
      <c r="AB446" s="20"/>
      <c r="AC446" s="20">
        <f t="shared" si="699"/>
        <v>1.9847206122555625E-2</v>
      </c>
      <c r="AD446" s="20">
        <f t="shared" si="699"/>
        <v>2.3604019838541532E-2</v>
      </c>
      <c r="AE446" s="20"/>
      <c r="AF446" s="20">
        <f t="shared" si="699"/>
        <v>2.7423076056281036E-2</v>
      </c>
      <c r="AG446" s="20">
        <f t="shared" si="699"/>
        <v>3.1169130570703502E-2</v>
      </c>
      <c r="AH446" s="20"/>
      <c r="AI446" s="20">
        <f t="shared" si="699"/>
        <v>3.4705410550289195E-2</v>
      </c>
      <c r="AJ446" s="20">
        <f t="shared" si="699"/>
        <v>3.7903114050956116E-2</v>
      </c>
      <c r="AK446" s="20"/>
      <c r="AL446" s="20">
        <f t="shared" si="701"/>
        <v>4.0649829643729152E-2</v>
      </c>
      <c r="AM446" s="20">
        <f t="shared" si="701"/>
        <v>4.2856133192274437E-2</v>
      </c>
      <c r="AN446" s="20">
        <f t="shared" si="701"/>
        <v>4.4459908901067324E-2</v>
      </c>
      <c r="AO446" s="20">
        <f t="shared" si="701"/>
        <v>4.5428245228081976E-2</v>
      </c>
      <c r="AP446" s="20">
        <f t="shared" si="701"/>
        <v>4.5757029139406664E-2</v>
      </c>
      <c r="AQ446" s="20">
        <f t="shared" si="701"/>
        <v>4.5468574238153585E-2</v>
      </c>
      <c r="AR446" s="20">
        <f t="shared" si="701"/>
        <v>4.4607754605731749E-2</v>
      </c>
      <c r="AS446" s="20">
        <f t="shared" si="701"/>
        <v>4.3237175700657549E-2</v>
      </c>
      <c r="AT446" s="20">
        <f t="shared" si="701"/>
        <v>4.1431905851260886E-2</v>
      </c>
      <c r="AU446" s="20">
        <f t="shared" si="701"/>
        <v>3.9274232674078702E-2</v>
      </c>
      <c r="AV446" s="20">
        <f t="shared" si="701"/>
        <v>3.684881657661121E-2</v>
      </c>
      <c r="AW446" s="20">
        <f t="shared" si="701"/>
        <v>3.4238506121819556E-2</v>
      </c>
      <c r="AX446" s="20">
        <f t="shared" si="701"/>
        <v>3.152097239025109E-2</v>
      </c>
      <c r="AY446" s="20">
        <f t="shared" si="701"/>
        <v>2.8766222596278701E-2</v>
      </c>
      <c r="AZ446" s="20">
        <f t="shared" si="701"/>
        <v>2.6034973954945473E-2</v>
      </c>
      <c r="BA446" s="20">
        <f t="shared" si="701"/>
        <v>2.3377810231970719E-2</v>
      </c>
      <c r="BB446" s="20">
        <f t="shared" ref="BB446:CD454" si="705">BB238/$B238</f>
        <v>2.0835005590815747E-2</v>
      </c>
      <c r="BC446" s="20">
        <f t="shared" si="705"/>
        <v>1.843688119495146E-2</v>
      </c>
      <c r="BD446" s="20">
        <f t="shared" si="705"/>
        <v>1.6204556188689212E-2</v>
      </c>
      <c r="BE446" s="20">
        <f t="shared" si="705"/>
        <v>1.4150962307930226E-2</v>
      </c>
      <c r="BF446" s="20">
        <f t="shared" si="705"/>
        <v>1.2282006651037737E-2</v>
      </c>
      <c r="BG446" s="20">
        <f t="shared" si="705"/>
        <v>1.0597786679606092E-2</v>
      </c>
      <c r="BH446" s="20">
        <f t="shared" si="705"/>
        <v>9.0937825564377794E-3</v>
      </c>
      <c r="BI446" s="20">
        <f t="shared" si="705"/>
        <v>7.761972399221051E-3</v>
      </c>
      <c r="BJ446" s="20">
        <f t="shared" si="705"/>
        <v>6.5918345417216315E-3</v>
      </c>
      <c r="BK446" s="20">
        <f t="shared" si="705"/>
        <v>5.5712166451853387E-3</v>
      </c>
      <c r="BL446" s="20">
        <f t="shared" si="705"/>
        <v>4.6870641580882832E-3</v>
      </c>
      <c r="BM446" s="20">
        <f t="shared" si="705"/>
        <v>3.9260101980269635E-3</v>
      </c>
      <c r="BN446" s="20">
        <f t="shared" si="705"/>
        <v>3.2748356756303609E-3</v>
      </c>
      <c r="BO446" s="20">
        <f t="shared" si="705"/>
        <v>2.7208127839295493E-3</v>
      </c>
      <c r="BP446" s="20">
        <f t="shared" si="705"/>
        <v>2.2519472850323075E-3</v>
      </c>
      <c r="BQ446" s="20">
        <f t="shared" si="705"/>
        <v>1.8571357907750663E-3</v>
      </c>
      <c r="BR446" s="20">
        <f t="shared" si="705"/>
        <v>1.5262538740886678E-3</v>
      </c>
      <c r="BS446" s="20">
        <f t="shared" si="705"/>
        <v>1.2501897273923257E-3</v>
      </c>
      <c r="BT446" s="20">
        <f t="shared" si="705"/>
        <v>1.0208365037642775E-3</v>
      </c>
      <c r="BU446" s="20">
        <f t="shared" si="705"/>
        <v>8.3105467104771513E-4</v>
      </c>
      <c r="BV446" s="20">
        <f t="shared" si="705"/>
        <v>6.7461385312017619E-4</v>
      </c>
      <c r="BW446" s="20">
        <f t="shared" si="705"/>
        <v>5.4612184803115582E-4</v>
      </c>
      <c r="BX446" s="20">
        <f t="shared" si="705"/>
        <v>4.4094687772877617E-4</v>
      </c>
      <c r="BY446" s="20">
        <f t="shared" si="705"/>
        <v>3.5513768230766019E-4</v>
      </c>
      <c r="BZ446" s="20">
        <f t="shared" si="705"/>
        <v>2.8534484095721346E-4</v>
      </c>
      <c r="CA446" s="20">
        <f t="shared" si="705"/>
        <v>2.2874568159780839E-4</v>
      </c>
      <c r="CB446" s="20">
        <f t="shared" si="705"/>
        <v>1.8297431890046401E-4</v>
      </c>
      <c r="CC446" s="20">
        <f t="shared" si="705"/>
        <v>1.4605771615960883E-4</v>
      </c>
      <c r="CD446" s="20">
        <f t="shared" si="705"/>
        <v>1.163581768370836E-4</v>
      </c>
      <c r="CE446" s="20">
        <f t="shared" si="704"/>
        <v>9.2522312190035372E-5</v>
      </c>
      <c r="CF446" s="20">
        <f t="shared" si="704"/>
        <v>7.343627871880809E-5</v>
      </c>
      <c r="CG446" s="20">
        <f t="shared" si="704"/>
        <v>5.8186911670699004E-5</v>
      </c>
      <c r="CH446" s="20">
        <f t="shared" si="704"/>
        <v>4.6028279545806683E-5</v>
      </c>
      <c r="CI446" s="20">
        <f t="shared" si="704"/>
        <v>3.6353133257671644E-5</v>
      </c>
      <c r="CJ446" s="20">
        <f t="shared" si="704"/>
        <v>2.866870885587236E-5</v>
      </c>
      <c r="CK446" s="20">
        <f t="shared" si="704"/>
        <v>2.257635364366628E-5</v>
      </c>
      <c r="CL446" s="20">
        <f t="shared" si="704"/>
        <v>8.1617591879412643E-5</v>
      </c>
      <c r="CM446" s="20">
        <f t="shared" si="704"/>
        <v>1.5441687237395365E-5</v>
      </c>
      <c r="CN446" s="20">
        <f t="shared" si="704"/>
        <v>2.1018386034903853E-5</v>
      </c>
      <c r="CO446" s="20">
        <f t="shared" si="704"/>
        <v>4.4314521315908454E-5</v>
      </c>
      <c r="CP446" s="20">
        <f t="shared" si="704"/>
        <v>8.7999854727277164E-5</v>
      </c>
      <c r="CQ446" s="20">
        <f t="shared" si="704"/>
        <v>1.6536313816434349E-4</v>
      </c>
      <c r="CR446" s="20">
        <f t="shared" si="704"/>
        <v>2.952870316821893E-4</v>
      </c>
      <c r="CS446" s="20">
        <f t="shared" si="704"/>
        <v>5.0297742707767915E-4</v>
      </c>
      <c r="CT446" s="20">
        <f t="shared" si="691"/>
        <v>8.2005598432156814E-4</v>
      </c>
      <c r="CU446" s="20">
        <f t="shared" si="691"/>
        <v>1.2837578746855945E-3</v>
      </c>
      <c r="CV446" s="20">
        <f t="shared" si="691"/>
        <v>1.9350768213982077E-3</v>
      </c>
      <c r="CW446" s="20">
        <f t="shared" si="691"/>
        <v>2.815856220016043E-3</v>
      </c>
      <c r="CX446" s="20">
        <f t="shared" si="691"/>
        <v>3.9650106339772749E-3</v>
      </c>
      <c r="CY446" s="20">
        <f t="shared" si="691"/>
        <v>5.4142386917937144E-3</v>
      </c>
      <c r="CZ446" s="20">
        <f t="shared" si="691"/>
        <v>7.1837184924446462E-3</v>
      </c>
      <c r="DA446" s="20">
        <f t="shared" si="691"/>
        <v>9.2783314341610378E-3</v>
      </c>
      <c r="DB446" s="20">
        <f t="shared" si="691"/>
        <v>1.1684927238501959E-2</v>
      </c>
      <c r="DC446" s="20">
        <f t="shared" si="691"/>
        <v>1.4371027358988391E-2</v>
      </c>
      <c r="DD446" s="20">
        <f t="shared" si="691"/>
        <v>1.7285187329139605E-2</v>
      </c>
      <c r="DE446" s="20">
        <f t="shared" si="691"/>
        <v>2.0359032443270447E-2</v>
      </c>
      <c r="DF446" s="20">
        <f t="shared" si="691"/>
        <v>2.3510779849087084E-2</v>
      </c>
      <c r="DG446" s="20">
        <f t="shared" si="691"/>
        <v>2.6649893985484455E-2</v>
      </c>
      <c r="DH446" s="20">
        <f t="shared" si="691"/>
        <v>2.9682412546215814E-2</v>
      </c>
      <c r="DI446" s="20">
        <f t="shared" si="691"/>
        <v>3.2516436472115745E-2</v>
      </c>
      <c r="DJ446" s="20">
        <f t="shared" si="697"/>
        <v>3.5067298162464483E-2</v>
      </c>
      <c r="DK446" s="20">
        <f t="shared" si="697"/>
        <v>3.7261996234045969E-2</v>
      </c>
      <c r="DL446" s="20">
        <f t="shared" si="695"/>
        <v>3.904259598255938E-2</v>
      </c>
      <c r="DM446" s="20">
        <f t="shared" si="695"/>
        <v>4.036842325819634E-2</v>
      </c>
      <c r="DN446" s="20">
        <f t="shared" si="694"/>
        <v>4.1217007826462315E-2</v>
      </c>
      <c r="DO446" s="20">
        <f t="shared" si="694"/>
        <v>4.1583845888187199E-2</v>
      </c>
      <c r="DP446" s="20">
        <f t="shared" si="694"/>
        <v>4.1481140380180637E-2</v>
      </c>
      <c r="DQ446" s="20">
        <f t="shared" si="694"/>
        <v>4.093573702687231E-2</v>
      </c>
      <c r="DR446" s="20">
        <f t="shared" si="694"/>
        <v>3.9986503392966721E-2</v>
      </c>
      <c r="DS446" s="20">
        <f t="shared" si="694"/>
        <v>3.8681400416798795E-2</v>
      </c>
      <c r="DT446" s="20">
        <f t="shared" si="694"/>
        <v>3.7074476393202382E-2</v>
      </c>
      <c r="DU446" s="20">
        <f t="shared" si="694"/>
        <v>3.5222978536191829E-2</v>
      </c>
      <c r="DV446" s="20">
        <f t="shared" si="694"/>
        <v>3.3184733590768012E-2</v>
      </c>
      <c r="DW446" s="20">
        <f t="shared" si="694"/>
        <v>3.1015902327041767E-2</v>
      </c>
      <c r="DX446" s="20">
        <f t="shared" si="694"/>
        <v>2.8769167862257802E-2</v>
      </c>
      <c r="DY446" s="20">
        <f t="shared" si="694"/>
        <v>2.6492378012376583E-2</v>
      </c>
      <c r="DZ446" s="20">
        <f t="shared" si="694"/>
        <v>2.4227629344115709E-2</v>
      </c>
      <c r="EA446" s="20">
        <f t="shared" si="694"/>
        <v>2.2010756174485002E-2</v>
      </c>
      <c r="EB446" s="20">
        <f t="shared" si="694"/>
        <v>1.9871171398457843E-2</v>
      </c>
      <c r="EC446" s="20">
        <f t="shared" si="694"/>
        <v>1.7831996988907028E-2</v>
      </c>
      <c r="ED446" s="20">
        <f t="shared" si="703"/>
        <v>1.5910419157153965E-2</v>
      </c>
      <c r="EE446" s="20">
        <f t="shared" si="703"/>
        <v>1.4118205139371565E-2</v>
      </c>
      <c r="EF446" s="20">
        <f t="shared" si="703"/>
        <v>1.2462324013362447E-2</v>
      </c>
      <c r="EG446" s="20">
        <f t="shared" si="702"/>
        <v>1.0945621583585918E-2</v>
      </c>
      <c r="EH446" s="20">
        <f t="shared" si="702"/>
        <v>9.5675081124034778E-3</v>
      </c>
      <c r="EI446" s="20">
        <f t="shared" si="702"/>
        <v>8.3246266525537349E-3</v>
      </c>
      <c r="EJ446" s="20">
        <f t="shared" si="702"/>
        <v>7.2114783052718012E-3</v>
      </c>
      <c r="EK446" s="20">
        <f t="shared" si="702"/>
        <v>6.2209884550066263E-3</v>
      </c>
      <c r="EL446" s="20">
        <f t="shared" si="702"/>
        <v>5.3450046619670788E-3</v>
      </c>
      <c r="EM446" s="20">
        <f t="shared" si="702"/>
        <v>4.5747223207946996E-3</v>
      </c>
      <c r="EN446" s="20">
        <f t="shared" si="702"/>
        <v>3.9010384217537108E-3</v>
      </c>
      <c r="EO446" s="20">
        <f t="shared" si="702"/>
        <v>3.3148368613138413E-3</v>
      </c>
      <c r="EP446" s="20">
        <f t="shared" si="702"/>
        <v>2.8072108715646586E-3</v>
      </c>
      <c r="EQ446" s="20">
        <f t="shared" si="702"/>
        <v>2.3696294268410467E-3</v>
      </c>
      <c r="ER446" s="20">
        <f t="shared" si="702"/>
        <v>1.9940551020355413E-3</v>
      </c>
      <c r="ES446" s="20">
        <f t="shared" si="702"/>
        <v>1.6730209549455921E-3</v>
      </c>
      <c r="ET446" s="20">
        <f t="shared" si="702"/>
        <v>1.3996737247019553E-3</v>
      </c>
      <c r="EU446" s="20">
        <f t="shared" si="702"/>
        <v>1.1677901007491887E-3</v>
      </c>
      <c r="EV446" s="20">
        <f t="shared" si="702"/>
        <v>9.7177212201604568E-4</v>
      </c>
      <c r="EW446" s="20">
        <f t="shared" si="702"/>
        <v>8.0662699306033314E-4</v>
      </c>
      <c r="EX446" s="20">
        <f t="shared" si="702"/>
        <v>6.6793581317248218E-4</v>
      </c>
      <c r="EY446" s="20">
        <f t="shared" si="702"/>
        <v>5.5181494889744442E-4</v>
      </c>
      <c r="EZ446" s="20">
        <f t="shared" si="702"/>
        <v>4.5487306916247588E-4</v>
      </c>
      <c r="FA446" s="20">
        <f t="shared" si="702"/>
        <v>3.741662227334519E-4</v>
      </c>
      <c r="FB446" s="20">
        <f t="shared" si="702"/>
        <v>3.0715277865256407E-4</v>
      </c>
      <c r="FC446" s="20">
        <f t="shared" si="702"/>
        <v>2.5164957361833995E-4</v>
      </c>
      <c r="FD446" s="20">
        <f t="shared" si="702"/>
        <v>2.0579021327149505E-4</v>
      </c>
      <c r="FE446" s="20">
        <f t="shared" si="702"/>
        <v>1.6798615125990235E-4</v>
      </c>
      <c r="FF446" s="20">
        <f t="shared" si="692"/>
        <v>7.1679363039922617E-4</v>
      </c>
    </row>
    <row r="447" spans="1:162" ht="15.5" x14ac:dyDescent="0.35">
      <c r="A447" s="4" t="s">
        <v>45</v>
      </c>
      <c r="B447" s="23"/>
      <c r="C447" s="23"/>
      <c r="D447" s="23"/>
      <c r="E447" s="23"/>
      <c r="F447" s="23"/>
      <c r="G447" s="23"/>
      <c r="H447" s="23"/>
      <c r="I447" s="23"/>
      <c r="J447" s="4" t="s">
        <v>45</v>
      </c>
      <c r="K447" s="20">
        <f t="shared" si="699"/>
        <v>1.3667175431564238E-4</v>
      </c>
      <c r="L447" s="20">
        <f t="shared" si="699"/>
        <v>1.543778784078331E-4</v>
      </c>
      <c r="M447" s="20">
        <f t="shared" si="699"/>
        <v>2.9282604764118504E-4</v>
      </c>
      <c r="N447" s="20">
        <f t="shared" si="699"/>
        <v>5.2499794842738223E-4</v>
      </c>
      <c r="O447" s="20">
        <f t="shared" si="699"/>
        <v>8.9364790036276808E-4</v>
      </c>
      <c r="P447" s="20"/>
      <c r="Q447" s="20">
        <f t="shared" si="699"/>
        <v>1.4500349326780808E-3</v>
      </c>
      <c r="R447" s="20">
        <f t="shared" si="699"/>
        <v>2.2509440214792957E-3</v>
      </c>
      <c r="S447" s="20"/>
      <c r="T447" s="20">
        <f t="shared" si="699"/>
        <v>3.3538646305002772E-3</v>
      </c>
      <c r="U447" s="20">
        <f t="shared" si="699"/>
        <v>4.8107020805053299E-3</v>
      </c>
      <c r="V447" s="20"/>
      <c r="W447" s="20">
        <f t="shared" si="699"/>
        <v>6.6607529571343265E-3</v>
      </c>
      <c r="X447" s="20">
        <f t="shared" si="699"/>
        <v>8.923916014600259E-3</v>
      </c>
      <c r="Y447" s="20"/>
      <c r="Z447" s="20">
        <f t="shared" si="699"/>
        <v>1.159517263813341E-2</v>
      </c>
      <c r="AA447" s="20">
        <f t="shared" si="699"/>
        <v>1.4641237641631374E-2</v>
      </c>
      <c r="AB447" s="20"/>
      <c r="AC447" s="20">
        <f t="shared" si="699"/>
        <v>1.7999980334670838E-2</v>
      </c>
      <c r="AD447" s="20">
        <f t="shared" si="699"/>
        <v>2.1582811806786062E-2</v>
      </c>
      <c r="AE447" s="20"/>
      <c r="AF447" s="20">
        <f t="shared" si="699"/>
        <v>2.5279808951355925E-2</v>
      </c>
      <c r="AG447" s="20">
        <f t="shared" si="699"/>
        <v>2.8966977322814585E-2</v>
      </c>
      <c r="AH447" s="20"/>
      <c r="AI447" s="20">
        <f t="shared" si="699"/>
        <v>3.2514802056146652E-2</v>
      </c>
      <c r="AJ447" s="20">
        <f t="shared" si="699"/>
        <v>3.5797128270918716E-2</v>
      </c>
      <c r="AK447" s="20"/>
      <c r="AL447" s="20">
        <f t="shared" si="701"/>
        <v>3.869944895828295E-2</v>
      </c>
      <c r="AM447" s="20">
        <f t="shared" si="701"/>
        <v>4.1125833964922087E-2</v>
      </c>
      <c r="AN447" s="20">
        <f t="shared" si="701"/>
        <v>4.3003967685366296E-2</v>
      </c>
      <c r="AO447" s="20">
        <f t="shared" si="701"/>
        <v>4.4288029760842895E-2</v>
      </c>
      <c r="AP447" s="20">
        <f t="shared" si="701"/>
        <v>4.4959410579358983E-2</v>
      </c>
      <c r="AQ447" s="20">
        <f t="shared" si="701"/>
        <v>4.5025469640107563E-2</v>
      </c>
      <c r="AR447" s="20">
        <f t="shared" si="701"/>
        <v>4.4516700495431383E-2</v>
      </c>
      <c r="AS447" s="20">
        <f t="shared" si="701"/>
        <v>4.3482754220939723E-2</v>
      </c>
      <c r="AT447" s="20">
        <f t="shared" si="701"/>
        <v>4.1987797895468582E-2</v>
      </c>
      <c r="AU447" s="20">
        <f t="shared" si="701"/>
        <v>4.0105656418288116E-2</v>
      </c>
      <c r="AV447" s="20">
        <f t="shared" si="701"/>
        <v>3.7915120063287455E-2</v>
      </c>
      <c r="AW447" s="20">
        <f t="shared" si="701"/>
        <v>3.549571223834258E-2</v>
      </c>
      <c r="AX447" s="20">
        <f t="shared" si="701"/>
        <v>3.2924116326425001E-2</v>
      </c>
      <c r="AY447" s="20">
        <f t="shared" si="701"/>
        <v>3.0271368732419424E-2</v>
      </c>
      <c r="AZ447" s="20">
        <f t="shared" si="701"/>
        <v>2.7600845389520123E-2</v>
      </c>
      <c r="BA447" s="20">
        <f t="shared" si="701"/>
        <v>2.4967005604655701E-2</v>
      </c>
      <c r="BB447" s="20">
        <f t="shared" si="705"/>
        <v>2.2414811883226249E-2</v>
      </c>
      <c r="BC447" s="20">
        <f t="shared" si="705"/>
        <v>1.9979716620493471E-2</v>
      </c>
      <c r="BD447" s="20">
        <f t="shared" si="705"/>
        <v>1.7688094090696826E-2</v>
      </c>
      <c r="BE447" s="20">
        <f t="shared" si="705"/>
        <v>1.5557995970048477E-2</v>
      </c>
      <c r="BF447" s="20">
        <f t="shared" si="705"/>
        <v>1.3600117385535904E-2</v>
      </c>
      <c r="BG447" s="20">
        <f t="shared" si="705"/>
        <v>1.181887502153478E-2</v>
      </c>
      <c r="BH447" s="20">
        <f t="shared" si="705"/>
        <v>1.0213516386647692E-2</v>
      </c>
      <c r="BI447" s="20">
        <f t="shared" si="705"/>
        <v>8.7791977399256371E-3</v>
      </c>
      <c r="BJ447" s="20">
        <f t="shared" si="705"/>
        <v>7.5079857804289949E-3</v>
      </c>
      <c r="BK447" s="20">
        <f t="shared" si="705"/>
        <v>6.3897539487592914E-3</v>
      </c>
      <c r="BL447" s="20">
        <f t="shared" si="705"/>
        <v>5.4129574779940848E-3</v>
      </c>
      <c r="BM447" s="20">
        <f t="shared" si="705"/>
        <v>4.5652819427763891E-3</v>
      </c>
      <c r="BN447" s="20">
        <f t="shared" si="705"/>
        <v>3.8341680416166257E-3</v>
      </c>
      <c r="BO447" s="20">
        <f t="shared" si="705"/>
        <v>3.207220942623823E-3</v>
      </c>
      <c r="BP447" s="20">
        <f t="shared" si="705"/>
        <v>2.6725160649280211E-3</v>
      </c>
      <c r="BQ447" s="20">
        <f t="shared" si="705"/>
        <v>2.2188150380786364E-3</v>
      </c>
      <c r="BR447" s="20">
        <f t="shared" si="705"/>
        <v>1.8357061602894964E-3</v>
      </c>
      <c r="BS447" s="20">
        <f t="shared" si="705"/>
        <v>1.5136833143390984E-3</v>
      </c>
      <c r="BT447" s="20">
        <f t="shared" si="705"/>
        <v>1.2441763017118079E-3</v>
      </c>
      <c r="BU447" s="20">
        <f t="shared" si="705"/>
        <v>1.019544172031428E-3</v>
      </c>
      <c r="BV447" s="20">
        <f t="shared" si="705"/>
        <v>8.3304155271235469E-4</v>
      </c>
      <c r="BW447" s="20">
        <f t="shared" si="705"/>
        <v>6.7876636951691438E-4</v>
      </c>
      <c r="BX447" s="20">
        <f t="shared" si="705"/>
        <v>5.5159579502117584E-4</v>
      </c>
      <c r="BY447" s="20">
        <f t="shared" si="705"/>
        <v>4.4711583513123992E-4</v>
      </c>
      <c r="BZ447" s="20">
        <f t="shared" si="705"/>
        <v>3.615487013269858E-4</v>
      </c>
      <c r="CA447" s="20">
        <f t="shared" si="705"/>
        <v>2.9168103410470714E-4</v>
      </c>
      <c r="CB447" s="20">
        <f t="shared" si="705"/>
        <v>2.3479514150093195E-4</v>
      </c>
      <c r="CC447" s="20">
        <f t="shared" si="705"/>
        <v>1.8860468559456223E-4</v>
      </c>
      <c r="CD447" s="20">
        <f t="shared" si="705"/>
        <v>1.5119567316490556E-4</v>
      </c>
      <c r="CE447" s="20">
        <f t="shared" si="704"/>
        <v>1.2097316470038866E-4</v>
      </c>
      <c r="CF447" s="20">
        <f t="shared" si="704"/>
        <v>9.6613788177601911E-5</v>
      </c>
      <c r="CG447" s="20">
        <f t="shared" si="704"/>
        <v>7.70239105004622E-5</v>
      </c>
      <c r="CH447" s="20">
        <f t="shared" si="704"/>
        <v>6.1303161784431737E-5</v>
      </c>
      <c r="CI447" s="20">
        <f t="shared" si="704"/>
        <v>4.8712909390014054E-5</v>
      </c>
      <c r="CJ447" s="20">
        <f t="shared" si="704"/>
        <v>3.864922569163376E-5</v>
      </c>
      <c r="CK447" s="20">
        <f t="shared" si="704"/>
        <v>3.0619874212489684E-5</v>
      </c>
      <c r="CL447" s="20">
        <f t="shared" si="704"/>
        <v>1.1373173161366434E-4</v>
      </c>
      <c r="CM447" s="20">
        <f t="shared" si="704"/>
        <v>1.2255228220180678E-5</v>
      </c>
      <c r="CN447" s="20">
        <f t="shared" si="704"/>
        <v>1.6875082608088457E-5</v>
      </c>
      <c r="CO447" s="20">
        <f t="shared" si="704"/>
        <v>3.584071319643087E-5</v>
      </c>
      <c r="CP447" s="20">
        <f t="shared" si="704"/>
        <v>7.1700730290942378E-5</v>
      </c>
      <c r="CQ447" s="20">
        <f t="shared" si="704"/>
        <v>1.3574162250238377E-4</v>
      </c>
      <c r="CR447" s="20">
        <f t="shared" si="704"/>
        <v>2.4421279034608903E-4</v>
      </c>
      <c r="CS447" s="20">
        <f t="shared" si="704"/>
        <v>4.1911686324383051E-4</v>
      </c>
      <c r="CT447" s="20">
        <f t="shared" si="704"/>
        <v>6.8849703488361178E-4</v>
      </c>
      <c r="CU447" s="20">
        <f t="shared" ref="CU447:DJ462" si="706">CU239/$B239</f>
        <v>1.0859749344577995E-3</v>
      </c>
      <c r="CV447" s="20">
        <f t="shared" si="706"/>
        <v>1.6493636207130886E-3</v>
      </c>
      <c r="CW447" s="20">
        <f t="shared" si="706"/>
        <v>2.4183055524588225E-3</v>
      </c>
      <c r="CX447" s="20">
        <f t="shared" si="706"/>
        <v>3.4310447762916476E-3</v>
      </c>
      <c r="CY447" s="20">
        <f t="shared" si="706"/>
        <v>4.7206054881395766E-3</v>
      </c>
      <c r="CZ447" s="20">
        <f t="shared" si="706"/>
        <v>6.3107819990738286E-3</v>
      </c>
      <c r="DA447" s="20">
        <f t="shared" si="706"/>
        <v>8.2124197296262191E-3</v>
      </c>
      <c r="DB447" s="20">
        <f t="shared" si="706"/>
        <v>1.0420466911922749E-2</v>
      </c>
      <c r="DC447" s="20">
        <f t="shared" si="706"/>
        <v>1.2912201198202029E-2</v>
      </c>
      <c r="DD447" s="20">
        <f t="shared" si="706"/>
        <v>1.5646898007844724E-2</v>
      </c>
      <c r="DE447" s="20">
        <f t="shared" si="706"/>
        <v>1.8567032589022828E-2</v>
      </c>
      <c r="DF447" s="20">
        <f t="shared" si="706"/>
        <v>2.1600924756775969E-2</v>
      </c>
      <c r="DG447" s="20">
        <f t="shared" si="706"/>
        <v>2.4666572267435127E-2</v>
      </c>
      <c r="DH447" s="20">
        <f t="shared" si="706"/>
        <v>2.7676297822670979E-2</v>
      </c>
      <c r="DI447" s="20">
        <f t="shared" si="706"/>
        <v>3.0541768625500704E-2</v>
      </c>
      <c r="DJ447" s="20">
        <f t="shared" si="697"/>
        <v>3.3178939135235147E-2</v>
      </c>
      <c r="DK447" s="20">
        <f t="shared" si="697"/>
        <v>3.5512511260023166E-2</v>
      </c>
      <c r="DL447" s="20">
        <f t="shared" si="695"/>
        <v>3.7479589371029909E-2</v>
      </c>
      <c r="DM447" s="20">
        <f t="shared" si="695"/>
        <v>3.9032314542457702E-2</v>
      </c>
      <c r="DN447" s="20">
        <f t="shared" si="694"/>
        <v>4.0139377202535853E-2</v>
      </c>
      <c r="DO447" s="20">
        <f t="shared" si="694"/>
        <v>4.078641573442815E-2</v>
      </c>
      <c r="DP447" s="20">
        <f t="shared" si="694"/>
        <v>4.0975399770497578E-2</v>
      </c>
      <c r="DQ447" s="20">
        <f t="shared" si="694"/>
        <v>4.0723164397840961E-2</v>
      </c>
      <c r="DR447" s="20">
        <f t="shared" si="694"/>
        <v>4.0059302727560642E-2</v>
      </c>
      <c r="DS447" s="20">
        <f t="shared" si="694"/>
        <v>3.9023640222214828E-2</v>
      </c>
      <c r="DT447" s="20">
        <f t="shared" si="694"/>
        <v>3.7663508310470051E-2</v>
      </c>
      <c r="DU447" s="20">
        <f t="shared" si="694"/>
        <v>3.6031012154093323E-2</v>
      </c>
      <c r="DV447" s="20">
        <f t="shared" si="694"/>
        <v>3.4180453561455049E-2</v>
      </c>
      <c r="DW447" s="20">
        <f t="shared" si="694"/>
        <v>3.2166030373878551E-2</v>
      </c>
      <c r="DX447" s="20">
        <f t="shared" si="694"/>
        <v>3.0039892878243154E-2</v>
      </c>
      <c r="DY447" s="20">
        <f t="shared" si="694"/>
        <v>2.7850599587805669E-2</v>
      </c>
      <c r="DZ447" s="20">
        <f t="shared" si="694"/>
        <v>2.5641981616658312E-2</v>
      </c>
      <c r="EA447" s="20">
        <f t="shared" si="694"/>
        <v>2.34523982999848E-2</v>
      </c>
      <c r="EB447" s="20">
        <f t="shared" si="694"/>
        <v>2.1314347194943628E-2</v>
      </c>
      <c r="EC447" s="20">
        <f t="shared" si="694"/>
        <v>1.9254378917531345E-2</v>
      </c>
      <c r="ED447" s="20">
        <f t="shared" si="703"/>
        <v>1.7293260700428248E-2</v>
      </c>
      <c r="EE447" s="20">
        <f t="shared" si="703"/>
        <v>1.544633106256843E-2</v>
      </c>
      <c r="EF447" s="20">
        <f t="shared" si="703"/>
        <v>1.3723990402005115E-2</v>
      </c>
      <c r="EG447" s="20">
        <f t="shared" si="702"/>
        <v>1.2132277505421896E-2</v>
      </c>
      <c r="EH447" s="20">
        <f t="shared" si="702"/>
        <v>1.0673488858965685E-2</v>
      </c>
      <c r="EI447" s="20">
        <f t="shared" si="702"/>
        <v>9.3468053533179996E-3</v>
      </c>
      <c r="EJ447" s="20">
        <f t="shared" si="702"/>
        <v>8.1488987940264712E-3</v>
      </c>
      <c r="EK447" s="20">
        <f t="shared" si="702"/>
        <v>7.0744980357011497E-3</v>
      </c>
      <c r="EL447" s="20">
        <f t="shared" si="702"/>
        <v>6.1169012083447391E-3</v>
      </c>
      <c r="EM447" s="20">
        <f t="shared" si="702"/>
        <v>5.2684261963590329E-3</v>
      </c>
      <c r="EN447" s="20">
        <f t="shared" si="702"/>
        <v>4.5207961858172441E-3</v>
      </c>
      <c r="EO447" s="20">
        <f t="shared" si="702"/>
        <v>3.8654607232277982E-3</v>
      </c>
      <c r="EP447" s="20">
        <f t="shared" si="702"/>
        <v>3.2938554016781474E-3</v>
      </c>
      <c r="EQ447" s="20">
        <f t="shared" si="702"/>
        <v>2.7976051192640794E-3</v>
      </c>
      <c r="ER447" s="20">
        <f t="shared" si="702"/>
        <v>2.3686769709923006E-3</v>
      </c>
      <c r="ES447" s="20">
        <f t="shared" si="702"/>
        <v>1.999489375049901E-3</v>
      </c>
      <c r="ET447" s="20">
        <f t="shared" si="702"/>
        <v>1.6829841281036373E-3</v>
      </c>
      <c r="EU447" s="20">
        <f t="shared" si="702"/>
        <v>1.4126678507937473E-3</v>
      </c>
      <c r="EV447" s="20">
        <f t="shared" si="702"/>
        <v>1.1826288264918938E-3</v>
      </c>
      <c r="EW447" s="20">
        <f t="shared" si="702"/>
        <v>9.8753463902168104E-4</v>
      </c>
      <c r="EX447" s="20">
        <f t="shared" si="702"/>
        <v>8.2261534635541533E-4</v>
      </c>
      <c r="EY447" s="20">
        <f t="shared" si="702"/>
        <v>6.8363623924572181E-4</v>
      </c>
      <c r="EZ447" s="20">
        <f t="shared" si="702"/>
        <v>5.6686356400559301E-4</v>
      </c>
      <c r="FA447" s="20">
        <f t="shared" si="702"/>
        <v>4.6902596293763027E-4</v>
      </c>
      <c r="FB447" s="20">
        <f t="shared" si="702"/>
        <v>3.872738200620951E-4</v>
      </c>
      <c r="FC447" s="20">
        <f t="shared" si="702"/>
        <v>3.1913820205653476E-4</v>
      </c>
      <c r="FD447" s="20">
        <f t="shared" si="702"/>
        <v>2.6249065711125841E-4</v>
      </c>
      <c r="FE447" s="20">
        <f t="shared" si="702"/>
        <v>2.1550477603471396E-4</v>
      </c>
      <c r="FF447" s="20">
        <f t="shared" si="692"/>
        <v>9.4671849029637212E-4</v>
      </c>
    </row>
    <row r="448" spans="1:162" ht="15.5" x14ac:dyDescent="0.35">
      <c r="A448" s="4" t="s">
        <v>46</v>
      </c>
      <c r="B448" s="23"/>
      <c r="C448" s="23"/>
      <c r="D448" s="23"/>
      <c r="E448" s="23"/>
      <c r="F448" s="23"/>
      <c r="G448" s="23"/>
      <c r="H448" s="23"/>
      <c r="I448" s="23"/>
      <c r="J448" s="4" t="s">
        <v>46</v>
      </c>
      <c r="K448" s="20">
        <f t="shared" si="699"/>
        <v>1.0614311493183269E-4</v>
      </c>
      <c r="L448" s="20">
        <f t="shared" si="699"/>
        <v>1.2211669464486948E-4</v>
      </c>
      <c r="M448" s="20">
        <f t="shared" si="699"/>
        <v>2.34089803532888E-4</v>
      </c>
      <c r="N448" s="20">
        <f t="shared" si="699"/>
        <v>4.2410455531863224E-4</v>
      </c>
      <c r="O448" s="20">
        <f t="shared" si="699"/>
        <v>7.2942958486632852E-4</v>
      </c>
      <c r="P448" s="20"/>
      <c r="Q448" s="20">
        <f t="shared" si="699"/>
        <v>1.1957920024651765E-3</v>
      </c>
      <c r="R448" s="20">
        <f t="shared" si="699"/>
        <v>1.8752558625589357E-3</v>
      </c>
      <c r="S448" s="20"/>
      <c r="T448" s="20">
        <f t="shared" si="699"/>
        <v>2.8223987265344084E-3</v>
      </c>
      <c r="U448" s="20">
        <f t="shared" si="699"/>
        <v>4.0889962014646064E-3</v>
      </c>
      <c r="V448" s="20"/>
      <c r="W448" s="20">
        <f t="shared" si="699"/>
        <v>5.7177551561739259E-3</v>
      </c>
      <c r="X448" s="20">
        <f t="shared" si="699"/>
        <v>7.7358942169148855E-3</v>
      </c>
      <c r="Y448" s="20"/>
      <c r="Z448" s="20">
        <f t="shared" si="699"/>
        <v>1.0149490860617841E-2</v>
      </c>
      <c r="AA448" s="20">
        <f t="shared" si="699"/>
        <v>1.2939466733841325E-2</v>
      </c>
      <c r="AB448" s="20"/>
      <c r="AC448" s="20">
        <f t="shared" si="699"/>
        <v>1.6059875390483425E-2</v>
      </c>
      <c r="AD448" s="20">
        <f t="shared" si="699"/>
        <v>1.9438833283398668E-2</v>
      </c>
      <c r="AE448" s="20"/>
      <c r="AF448" s="20">
        <f t="shared" si="699"/>
        <v>2.2982061139972268E-2</v>
      </c>
      <c r="AG448" s="20">
        <f t="shared" si="699"/>
        <v>2.6578649008731369E-2</v>
      </c>
      <c r="AH448" s="20"/>
      <c r="AI448" s="20">
        <f t="shared" si="699"/>
        <v>3.0108383403793931E-2</v>
      </c>
      <c r="AJ448" s="20">
        <f t="shared" si="699"/>
        <v>3.34498164911953E-2</v>
      </c>
      <c r="AK448" s="20"/>
      <c r="AL448" s="20">
        <f t="shared" si="701"/>
        <v>3.6488226825101944E-2</v>
      </c>
      <c r="AM448" s="20">
        <f t="shared" si="701"/>
        <v>3.9122706860769574E-2</v>
      </c>
      <c r="AN448" s="20">
        <f t="shared" si="701"/>
        <v>4.1271785369132341E-2</v>
      </c>
      <c r="AO448" s="20">
        <f t="shared" si="701"/>
        <v>4.2877215302420613E-2</v>
      </c>
      <c r="AP448" s="20">
        <f t="shared" si="701"/>
        <v>4.3905791424779073E-2</v>
      </c>
      <c r="AQ448" s="20">
        <f t="shared" si="701"/>
        <v>4.4349274743083256E-2</v>
      </c>
      <c r="AR448" s="20">
        <f t="shared" si="701"/>
        <v>4.4222669666145686E-2</v>
      </c>
      <c r="AS448" s="20">
        <f t="shared" si="701"/>
        <v>4.3561212933668547E-2</v>
      </c>
      <c r="AT448" s="20">
        <f t="shared" si="701"/>
        <v>4.2416488732983759E-2</v>
      </c>
      <c r="AU448" s="20">
        <f t="shared" si="701"/>
        <v>4.0852087915509316E-2</v>
      </c>
      <c r="AV448" s="20">
        <f t="shared" si="701"/>
        <v>3.8939191720395727E-2</v>
      </c>
      <c r="AW448" s="20">
        <f t="shared" si="701"/>
        <v>3.6752395072879529E-2</v>
      </c>
      <c r="AX448" s="20">
        <f t="shared" si="701"/>
        <v>3.4366004488901369E-2</v>
      </c>
      <c r="AY448" s="20">
        <f t="shared" si="701"/>
        <v>3.185096236060736E-2</v>
      </c>
      <c r="AZ448" s="20">
        <f t="shared" si="701"/>
        <v>2.9272471791236706E-2</v>
      </c>
      <c r="BA448" s="20">
        <f t="shared" si="701"/>
        <v>2.6688330137607515E-2</v>
      </c>
      <c r="BB448" s="20">
        <f t="shared" si="705"/>
        <v>2.4147928167144613E-2</v>
      </c>
      <c r="BC448" s="20">
        <f t="shared" si="705"/>
        <v>2.1691836069255621E-2</v>
      </c>
      <c r="BD448" s="20">
        <f t="shared" si="705"/>
        <v>1.9351876553424741E-2</v>
      </c>
      <c r="BE448" s="20">
        <f t="shared" si="705"/>
        <v>1.7151576856138773E-2</v>
      </c>
      <c r="BF448" s="20">
        <f t="shared" si="705"/>
        <v>1.5106893014807275E-2</v>
      </c>
      <c r="BG448" s="20">
        <f t="shared" si="705"/>
        <v>1.3227108452791958E-2</v>
      </c>
      <c r="BH448" s="20">
        <f t="shared" si="705"/>
        <v>1.1515822131334064E-2</v>
      </c>
      <c r="BI448" s="20">
        <f t="shared" si="705"/>
        <v>9.9719570081727715E-3</v>
      </c>
      <c r="BJ448" s="20">
        <f t="shared" si="705"/>
        <v>8.5907355128532759E-3</v>
      </c>
      <c r="BK448" s="20">
        <f t="shared" si="705"/>
        <v>7.3645839046523331E-3</v>
      </c>
      <c r="BL448" s="20">
        <f t="shared" si="705"/>
        <v>6.2839408708945665E-3</v>
      </c>
      <c r="BM448" s="20">
        <f t="shared" si="705"/>
        <v>5.337957084777134E-3</v>
      </c>
      <c r="BN448" s="20">
        <f t="shared" si="705"/>
        <v>4.5150815092264152E-3</v>
      </c>
      <c r="BO448" s="20">
        <f t="shared" si="705"/>
        <v>3.8035370638931365E-3</v>
      </c>
      <c r="BP448" s="20">
        <f t="shared" si="705"/>
        <v>3.1916930695488066E-3</v>
      </c>
      <c r="BQ448" s="20">
        <f t="shared" si="705"/>
        <v>2.6683449345970001E-3</v>
      </c>
      <c r="BR448" s="20">
        <f t="shared" si="705"/>
        <v>2.2229131733814134E-3</v>
      </c>
      <c r="BS448" s="20">
        <f t="shared" si="705"/>
        <v>1.8455743656120571E-3</v>
      </c>
      <c r="BT448" s="20">
        <f t="shared" si="705"/>
        <v>1.527336376043076E-3</v>
      </c>
      <c r="BU448" s="20">
        <f t="shared" si="705"/>
        <v>1.2600693108278938E-3</v>
      </c>
      <c r="BV448" s="20">
        <f t="shared" si="705"/>
        <v>1.0365025046209508E-3</v>
      </c>
      <c r="BW448" s="20">
        <f t="shared" si="705"/>
        <v>8.5019647859563285E-4</v>
      </c>
      <c r="BX448" s="20">
        <f t="shared" si="705"/>
        <v>6.9549741021379674E-4</v>
      </c>
      <c r="BY448" s="20">
        <f t="shared" si="705"/>
        <v>5.6748030024778018E-4</v>
      </c>
      <c r="BZ448" s="20">
        <f t="shared" si="705"/>
        <v>4.6188576992900465E-4</v>
      </c>
      <c r="CA448" s="20">
        <f t="shared" si="705"/>
        <v>3.7505430541462387E-4</v>
      </c>
      <c r="CB448" s="20">
        <f t="shared" si="705"/>
        <v>3.0386080360467194E-4</v>
      </c>
      <c r="CC448" s="20">
        <f t="shared" si="705"/>
        <v>2.4565146479182953E-4</v>
      </c>
      <c r="CD448" s="20">
        <f t="shared" si="705"/>
        <v>1.9818441651620056E-4</v>
      </c>
      <c r="CE448" s="20">
        <f t="shared" si="704"/>
        <v>1.5957492644436133E-4</v>
      </c>
      <c r="CF448" s="20">
        <f t="shared" si="704"/>
        <v>1.2824565409286226E-4</v>
      </c>
      <c r="CG448" s="20">
        <f t="shared" si="704"/>
        <v>1.0288208461628477E-4</v>
      </c>
      <c r="CH448" s="20">
        <f t="shared" si="704"/>
        <v>8.2393065753527672E-5</v>
      </c>
      <c r="CI448" s="20">
        <f t="shared" si="704"/>
        <v>6.5876215534443894E-5</v>
      </c>
      <c r="CJ448" s="20">
        <f t="shared" si="704"/>
        <v>5.2587869260767306E-5</v>
      </c>
      <c r="CK448" s="20">
        <f t="shared" si="704"/>
        <v>4.1917177232564384E-5</v>
      </c>
      <c r="CL448" s="20">
        <f t="shared" si="704"/>
        <v>1.6007654709082608E-4</v>
      </c>
      <c r="CM448" s="20">
        <f t="shared" si="704"/>
        <v>9.260846673342611E-6</v>
      </c>
      <c r="CN448" s="20">
        <f t="shared" si="704"/>
        <v>1.2955956089376408E-5</v>
      </c>
      <c r="CO448" s="20">
        <f t="shared" si="704"/>
        <v>2.7788735099992896E-5</v>
      </c>
      <c r="CP448" s="20">
        <f t="shared" si="704"/>
        <v>5.6137577069120788E-5</v>
      </c>
      <c r="CQ448" s="20">
        <f t="shared" si="704"/>
        <v>1.0731223125313495E-4</v>
      </c>
      <c r="CR448" s="20">
        <f t="shared" si="704"/>
        <v>1.949296549193546E-4</v>
      </c>
      <c r="CS448" s="20">
        <f t="shared" si="704"/>
        <v>3.3774153614439002E-4</v>
      </c>
      <c r="CT448" s="20">
        <f t="shared" si="704"/>
        <v>5.6008926684407347E-4</v>
      </c>
      <c r="CU448" s="20">
        <f t="shared" si="706"/>
        <v>8.9175690111292175E-4</v>
      </c>
      <c r="CV448" s="20">
        <f t="shared" si="706"/>
        <v>1.3670363203749829E-3</v>
      </c>
      <c r="CW448" s="20">
        <f t="shared" si="706"/>
        <v>2.0229127751132817E-3</v>
      </c>
      <c r="CX448" s="20">
        <f t="shared" si="706"/>
        <v>2.8964104221330614E-3</v>
      </c>
      <c r="CY448" s="20">
        <f t="shared" si="706"/>
        <v>4.0212830021587806E-3</v>
      </c>
      <c r="CZ448" s="20">
        <f t="shared" si="706"/>
        <v>5.4243658191280141E-3</v>
      </c>
      <c r="DA448" s="20">
        <f t="shared" si="706"/>
        <v>7.1219948752928308E-3</v>
      </c>
      <c r="DB448" s="20">
        <f t="shared" si="706"/>
        <v>9.1169286542930814E-3</v>
      </c>
      <c r="DC448" s="20">
        <f t="shared" si="706"/>
        <v>1.1396170990634745E-2</v>
      </c>
      <c r="DD448" s="20">
        <f t="shared" si="706"/>
        <v>1.392999604440278E-2</v>
      </c>
      <c r="DE448" s="20">
        <f t="shared" si="706"/>
        <v>1.6672335757127912E-2</v>
      </c>
      <c r="DF448" s="20">
        <f t="shared" si="706"/>
        <v>1.9562529987787083E-2</v>
      </c>
      <c r="DG448" s="20">
        <f t="shared" si="706"/>
        <v>2.2528284937990375E-2</v>
      </c>
      <c r="DH448" s="20">
        <f t="shared" si="706"/>
        <v>2.5489558319227213E-2</v>
      </c>
      <c r="DI448" s="20">
        <f t="shared" si="706"/>
        <v>2.836300519194138E-2</v>
      </c>
      <c r="DJ448" s="20">
        <f t="shared" si="697"/>
        <v>3.1066583469960829E-2</v>
      </c>
      <c r="DK448" s="20">
        <f t="shared" si="697"/>
        <v>3.3523931589369144E-2</v>
      </c>
      <c r="DL448" s="20">
        <f t="shared" si="695"/>
        <v>3.5668185055171886E-2</v>
      </c>
      <c r="DM448" s="20">
        <f t="shared" si="695"/>
        <v>3.7444981490126483E-2</v>
      </c>
      <c r="DN448" s="20">
        <f t="shared" si="695"/>
        <v>3.8814501654042433E-2</v>
      </c>
      <c r="DO448" s="20">
        <f t="shared" si="695"/>
        <v>3.9752493427973157E-2</v>
      </c>
      <c r="DP448" s="20">
        <f t="shared" si="695"/>
        <v>4.0250315922108093E-2</v>
      </c>
      <c r="DQ448" s="20">
        <f t="shared" si="695"/>
        <v>4.0314113822719266E-2</v>
      </c>
      <c r="DR448" s="20">
        <f t="shared" si="695"/>
        <v>3.9963283506859182E-2</v>
      </c>
      <c r="DS448" s="20">
        <f t="shared" si="695"/>
        <v>3.922842125739423E-2</v>
      </c>
      <c r="DT448" s="20">
        <f t="shared" si="695"/>
        <v>3.8148951695079036E-2</v>
      </c>
      <c r="DU448" s="20">
        <f t="shared" si="695"/>
        <v>3.6770624751715109E-2</v>
      </c>
      <c r="DV448" s="20">
        <f t="shared" si="695"/>
        <v>3.5143046606265549E-2</v>
      </c>
      <c r="DW448" s="20">
        <f t="shared" si="695"/>
        <v>3.3317378746714366E-2</v>
      </c>
      <c r="DX448" s="20">
        <f t="shared" si="695"/>
        <v>3.1344304163702263E-2</v>
      </c>
      <c r="DY448" s="20">
        <f t="shared" si="695"/>
        <v>2.9272324403909922E-2</v>
      </c>
      <c r="DZ448" s="20">
        <f t="shared" si="695"/>
        <v>2.7146418696005092E-2</v>
      </c>
      <c r="EA448" s="20">
        <f t="shared" si="695"/>
        <v>2.5007068548585476E-2</v>
      </c>
      <c r="EB448" s="20">
        <f t="shared" ref="EB448:EK463" si="707">EB240/$B240</f>
        <v>2.2889629162099911E-2</v>
      </c>
      <c r="EC448" s="20">
        <f t="shared" si="707"/>
        <v>2.0824013000605879E-2</v>
      </c>
      <c r="ED448" s="20">
        <f t="shared" si="703"/>
        <v>1.8834640663819346E-2</v>
      </c>
      <c r="EE448" s="20">
        <f t="shared" si="703"/>
        <v>1.694060911874895E-2</v>
      </c>
      <c r="EF448" s="20">
        <f t="shared" si="703"/>
        <v>1.5156026497675334E-2</v>
      </c>
      <c r="EG448" s="20">
        <f t="shared" si="702"/>
        <v>1.3490465059564307E-2</v>
      </c>
      <c r="EH448" s="20">
        <f t="shared" si="702"/>
        <v>1.1949488577199796E-2</v>
      </c>
      <c r="EI448" s="20">
        <f t="shared" si="702"/>
        <v>1.0535216475115017E-2</v>
      </c>
      <c r="EJ448" s="20">
        <f t="shared" si="702"/>
        <v>9.246893762326569E-3</v>
      </c>
      <c r="EK448" s="20">
        <f t="shared" si="702"/>
        <v>8.0814425915965993E-3</v>
      </c>
      <c r="EL448" s="20">
        <f t="shared" si="702"/>
        <v>7.0339777016614757E-3</v>
      </c>
      <c r="EM448" s="20">
        <f t="shared" si="702"/>
        <v>6.0982737711677837E-3</v>
      </c>
      <c r="EN448" s="20">
        <f t="shared" si="702"/>
        <v>5.267177666395173E-3</v>
      </c>
      <c r="EO448" s="20">
        <f t="shared" si="702"/>
        <v>4.532962631454307E-3</v>
      </c>
      <c r="EP448" s="20">
        <f t="shared" si="702"/>
        <v>3.8876246565320298E-3</v>
      </c>
      <c r="EQ448" s="20">
        <f t="shared" si="702"/>
        <v>3.3231236264609216E-3</v>
      </c>
      <c r="ER448" s="20">
        <f t="shared" si="702"/>
        <v>2.8315734907117251E-3</v>
      </c>
      <c r="ES448" s="20">
        <f t="shared" si="702"/>
        <v>2.4053867165275689E-3</v>
      </c>
      <c r="ET448" s="20">
        <f t="shared" si="702"/>
        <v>2.0373788037606477E-3</v>
      </c>
      <c r="EU448" s="20">
        <f t="shared" si="702"/>
        <v>1.7208387638267821E-3</v>
      </c>
      <c r="EV448" s="20">
        <f t="shared" si="702"/>
        <v>1.4495712971976937E-3</v>
      </c>
      <c r="EW448" s="20">
        <f t="shared" si="702"/>
        <v>1.217916032274613E-3</v>
      </c>
      <c r="EX448" s="20">
        <f t="shared" si="702"/>
        <v>1.02074868723534E-3</v>
      </c>
      <c r="EY448" s="20">
        <f t="shared" si="702"/>
        <v>8.5346844503586528E-4</v>
      </c>
      <c r="EZ448" s="20">
        <f t="shared" si="702"/>
        <v>7.1197523616683966E-4</v>
      </c>
      <c r="FA448" s="20">
        <f t="shared" si="702"/>
        <v>5.9264003791170694E-4</v>
      </c>
      <c r="FB448" s="20">
        <f t="shared" si="702"/>
        <v>4.9227074633595436E-4</v>
      </c>
      <c r="FC448" s="20">
        <f t="shared" si="702"/>
        <v>4.0807567312439735E-4</v>
      </c>
      <c r="FD448" s="20">
        <f t="shared" si="702"/>
        <v>3.3762627201638917E-4</v>
      </c>
      <c r="FE448" s="20">
        <f t="shared" si="702"/>
        <v>2.7882031214954139E-4</v>
      </c>
      <c r="FF448" s="20">
        <f t="shared" si="692"/>
        <v>1.2624299127887983E-3</v>
      </c>
    </row>
    <row r="449" spans="1:162" ht="15.5" x14ac:dyDescent="0.35">
      <c r="A449" s="4" t="s">
        <v>47</v>
      </c>
      <c r="J449" s="4" t="s">
        <v>47</v>
      </c>
      <c r="K449" s="20">
        <f t="shared" si="699"/>
        <v>8.2585945859951773E-5</v>
      </c>
      <c r="L449" s="20">
        <f t="shared" si="699"/>
        <v>9.684718334509154E-5</v>
      </c>
      <c r="M449" s="20">
        <f t="shared" si="699"/>
        <v>1.8768238800294298E-4</v>
      </c>
      <c r="N449" s="20">
        <f t="shared" si="699"/>
        <v>3.4368804986904366E-4</v>
      </c>
      <c r="O449" s="20">
        <f t="shared" si="699"/>
        <v>5.9737818566732871E-4</v>
      </c>
      <c r="P449" s="20"/>
      <c r="Q449" s="20">
        <f t="shared" si="699"/>
        <v>9.8951562381190627E-4</v>
      </c>
      <c r="R449" s="20">
        <f t="shared" si="699"/>
        <v>1.56768035284066E-3</v>
      </c>
      <c r="S449" s="20"/>
      <c r="T449" s="20">
        <f t="shared" si="699"/>
        <v>2.3832883056856507E-3</v>
      </c>
      <c r="U449" s="20">
        <f t="shared" si="699"/>
        <v>3.4871419404742185E-3</v>
      </c>
      <c r="V449" s="20"/>
      <c r="W449" s="20">
        <f t="shared" si="699"/>
        <v>4.9238948363320555E-3</v>
      </c>
      <c r="X449" s="20">
        <f t="shared" si="699"/>
        <v>6.7260742230996042E-3</v>
      </c>
      <c r="Y449" s="20"/>
      <c r="Z449" s="20">
        <f t="shared" si="699"/>
        <v>8.9084648874581535E-3</v>
      </c>
      <c r="AA449" s="20">
        <f t="shared" si="699"/>
        <v>1.1463675912071609E-2</v>
      </c>
      <c r="AB449" s="20"/>
      <c r="AC449" s="20">
        <f t="shared" si="699"/>
        <v>1.4359582065068655E-2</v>
      </c>
      <c r="AD449" s="20">
        <f t="shared" si="699"/>
        <v>1.7539081093810215E-2</v>
      </c>
      <c r="AE449" s="20"/>
      <c r="AF449" s="20">
        <f t="shared" si="699"/>
        <v>2.0922287444425466E-2</v>
      </c>
      <c r="AG449" s="20">
        <f t="shared" si="699"/>
        <v>2.4410953050876705E-2</v>
      </c>
      <c r="AH449" s="20"/>
      <c r="AI449" s="20">
        <f t="shared" si="699"/>
        <v>2.7894623811308514E-2</v>
      </c>
      <c r="AJ449" s="20">
        <f t="shared" si="699"/>
        <v>3.1257847993850757E-2</v>
      </c>
      <c r="AK449" s="20"/>
      <c r="AL449" s="20">
        <f t="shared" si="701"/>
        <v>3.4387670719835978E-2</v>
      </c>
      <c r="AM449" s="20">
        <f t="shared" si="701"/>
        <v>3.7180675869353474E-2</v>
      </c>
      <c r="AN449" s="20">
        <f t="shared" si="701"/>
        <v>3.9548954604486819E-2</v>
      </c>
      <c r="AO449" s="20">
        <f t="shared" si="701"/>
        <v>4.1424558482834217E-2</v>
      </c>
      <c r="AP449" s="20">
        <f t="shared" si="701"/>
        <v>4.2762201216549278E-2</v>
      </c>
      <c r="AQ449" s="20">
        <f t="shared" si="701"/>
        <v>4.3540175262963832E-2</v>
      </c>
      <c r="AR449" s="20">
        <f t="shared" si="701"/>
        <v>4.3759623095652844E-2</v>
      </c>
      <c r="AS449" s="20">
        <f t="shared" si="701"/>
        <v>4.3442432608356008E-2</v>
      </c>
      <c r="AT449" s="20">
        <f t="shared" si="701"/>
        <v>4.262810517946436E-2</v>
      </c>
      <c r="AU449" s="20">
        <f t="shared" si="701"/>
        <v>4.1369974847943247E-2</v>
      </c>
      <c r="AV449" s="20">
        <f t="shared" si="701"/>
        <v>3.9731144920170269E-2</v>
      </c>
      <c r="AW449" s="20">
        <f t="shared" si="701"/>
        <v>3.7780464572854666E-2</v>
      </c>
      <c r="AX449" s="20">
        <f t="shared" si="701"/>
        <v>3.5588804204712221E-2</v>
      </c>
      <c r="AY449" s="20">
        <f t="shared" si="701"/>
        <v>3.3225815375726997E-2</v>
      </c>
      <c r="AZ449" s="20">
        <f t="shared" si="701"/>
        <v>3.075728834515146E-2</v>
      </c>
      <c r="BA449" s="20">
        <f t="shared" si="701"/>
        <v>2.8243154298860037E-2</v>
      </c>
      <c r="BB449" s="20">
        <f t="shared" si="705"/>
        <v>2.5736124675190375E-2</v>
      </c>
      <c r="BC449" s="20">
        <f t="shared" si="705"/>
        <v>2.3280918617269664E-2</v>
      </c>
      <c r="BD449" s="20">
        <f t="shared" si="705"/>
        <v>2.0914001713463692E-2</v>
      </c>
      <c r="BE449" s="20">
        <f t="shared" si="705"/>
        <v>1.8663743713557945E-2</v>
      </c>
      <c r="BF449" s="20">
        <f t="shared" si="705"/>
        <v>1.655089787125974E-2</v>
      </c>
      <c r="BG449" s="20">
        <f t="shared" si="705"/>
        <v>1.4589307616302396E-2</v>
      </c>
      <c r="BH449" s="20">
        <f t="shared" si="705"/>
        <v>1.278675500725257E-2</v>
      </c>
      <c r="BI449" s="20">
        <f t="shared" si="705"/>
        <v>1.1145877659188175E-2</v>
      </c>
      <c r="BJ449" s="20">
        <f t="shared" si="705"/>
        <v>9.6650947186773806E-3</v>
      </c>
      <c r="BK449" s="20">
        <f t="shared" si="705"/>
        <v>8.3394965168910318E-3</v>
      </c>
      <c r="BL449" s="20">
        <f t="shared" si="705"/>
        <v>7.1616657251545321E-3</v>
      </c>
      <c r="BM449" s="20">
        <f t="shared" si="705"/>
        <v>6.1224094944687391E-3</v>
      </c>
      <c r="BN449" s="20">
        <f t="shared" si="705"/>
        <v>5.2113918254043101E-3</v>
      </c>
      <c r="BO449" s="20">
        <f t="shared" si="705"/>
        <v>4.4176631773835684E-3</v>
      </c>
      <c r="BP449" s="20">
        <f t="shared" si="705"/>
        <v>3.7300901552418391E-3</v>
      </c>
      <c r="BQ449" s="20">
        <f t="shared" si="705"/>
        <v>3.137692191364283E-3</v>
      </c>
      <c r="BR449" s="20">
        <f t="shared" si="705"/>
        <v>2.6298947248065696E-3</v>
      </c>
      <c r="BS449" s="20">
        <f t="shared" si="705"/>
        <v>2.1967097415080961E-3</v>
      </c>
      <c r="BT449" s="20">
        <f t="shared" si="705"/>
        <v>1.8288549562505141E-3</v>
      </c>
      <c r="BU449" s="20">
        <f t="shared" si="705"/>
        <v>1.5178226396121985E-3</v>
      </c>
      <c r="BV449" s="20">
        <f t="shared" si="705"/>
        <v>1.2559083412941874E-3</v>
      </c>
      <c r="BW449" s="20">
        <f t="shared" si="705"/>
        <v>1.0362087166421174E-3</v>
      </c>
      <c r="BX449" s="20">
        <f t="shared" si="705"/>
        <v>8.525964697270183E-4</v>
      </c>
      <c r="BY449" s="20">
        <f t="shared" si="705"/>
        <v>6.9967919232827303E-4</v>
      </c>
      <c r="BZ449" s="20">
        <f t="shared" si="705"/>
        <v>5.7274768078152682E-4</v>
      </c>
      <c r="CA449" s="20">
        <f t="shared" si="705"/>
        <v>4.6771820297530908E-4</v>
      </c>
      <c r="CB449" s="20">
        <f t="shared" si="705"/>
        <v>3.8107219604810449E-4</v>
      </c>
      <c r="CC449" s="20">
        <f t="shared" si="705"/>
        <v>3.0979601568159598E-4</v>
      </c>
      <c r="CD449" s="20">
        <f t="shared" si="705"/>
        <v>2.5132263284011191E-4</v>
      </c>
      <c r="CE449" s="20">
        <f t="shared" si="704"/>
        <v>2.0347657777464168E-4</v>
      </c>
      <c r="CF449" s="20">
        <f t="shared" si="704"/>
        <v>1.6442295344187841E-4</v>
      </c>
      <c r="CG449" s="20">
        <f t="shared" si="704"/>
        <v>1.3262096767763243E-4</v>
      </c>
      <c r="CH449" s="20">
        <f t="shared" si="704"/>
        <v>1.0678215085990761E-4</v>
      </c>
      <c r="CI449" s="20">
        <f t="shared" si="704"/>
        <v>8.5833218821940171E-5</v>
      </c>
      <c r="CJ449" s="20">
        <f t="shared" si="704"/>
        <v>6.8883395660690461E-5</v>
      </c>
      <c r="CK449" s="20">
        <f t="shared" si="704"/>
        <v>5.5195915385830574E-5</v>
      </c>
      <c r="CL449" s="20">
        <f t="shared" si="704"/>
        <v>2.1598573303738264E-4</v>
      </c>
      <c r="CM449" s="20">
        <f t="shared" si="704"/>
        <v>6.99810155275722E-6</v>
      </c>
      <c r="CN449" s="20">
        <f t="shared" si="704"/>
        <v>9.958015924628761E-6</v>
      </c>
      <c r="CO449" s="20">
        <f t="shared" si="704"/>
        <v>2.1582009836895365E-5</v>
      </c>
      <c r="CP449" s="20">
        <f t="shared" si="704"/>
        <v>4.4047818545670427E-5</v>
      </c>
      <c r="CQ449" s="20">
        <f t="shared" si="704"/>
        <v>8.5054581635886294E-5</v>
      </c>
      <c r="CR449" s="20">
        <f t="shared" si="704"/>
        <v>1.5604017514764268E-4</v>
      </c>
      <c r="CS449" s="20">
        <f t="shared" si="704"/>
        <v>2.73015553378597E-4</v>
      </c>
      <c r="CT449" s="20">
        <f t="shared" si="704"/>
        <v>4.5713129475111951E-4</v>
      </c>
      <c r="CU449" s="20">
        <f t="shared" si="706"/>
        <v>7.347664245673899E-4</v>
      </c>
      <c r="CV449" s="20">
        <f t="shared" si="706"/>
        <v>1.1369521784448991E-3</v>
      </c>
      <c r="CW449" s="20">
        <f t="shared" si="706"/>
        <v>1.698011470518513E-3</v>
      </c>
      <c r="CX449" s="20">
        <f t="shared" si="706"/>
        <v>2.4534013805830321E-3</v>
      </c>
      <c r="CY449" s="20">
        <f t="shared" si="706"/>
        <v>3.4368736357153476E-3</v>
      </c>
      <c r="CZ449" s="20">
        <f t="shared" si="706"/>
        <v>4.6771930307575472E-3</v>
      </c>
      <c r="DA449" s="20">
        <f t="shared" si="706"/>
        <v>6.1947513636286776E-3</v>
      </c>
      <c r="DB449" s="20">
        <f t="shared" si="706"/>
        <v>7.9984650347001904E-3</v>
      </c>
      <c r="DC449" s="20">
        <f t="shared" si="706"/>
        <v>1.0083337506758196E-2</v>
      </c>
      <c r="DD449" s="20">
        <f t="shared" si="706"/>
        <v>1.2429004017680448E-2</v>
      </c>
      <c r="DE449" s="20">
        <f t="shared" si="706"/>
        <v>1.4999466323329868E-2</v>
      </c>
      <c r="DF449" s="20">
        <f t="shared" si="706"/>
        <v>1.7744088292467833E-2</v>
      </c>
      <c r="DG449" s="20">
        <f t="shared" si="706"/>
        <v>2.0599780631662554E-2</v>
      </c>
      <c r="DH449" s="20">
        <f t="shared" si="706"/>
        <v>2.3494175658111557E-2</v>
      </c>
      <c r="DI449" s="20">
        <f t="shared" si="706"/>
        <v>2.6349497182294013E-2</v>
      </c>
      <c r="DJ449" s="20">
        <f t="shared" si="697"/>
        <v>2.9086775964380644E-2</v>
      </c>
      <c r="DK449" s="20">
        <f t="shared" si="697"/>
        <v>3.1630050455740549E-2</v>
      </c>
      <c r="DL449" s="20">
        <f t="shared" si="695"/>
        <v>3.3910221780934419E-2</v>
      </c>
      <c r="DM449" s="20">
        <f t="shared" si="695"/>
        <v>3.5868292525157108E-2</v>
      </c>
      <c r="DN449" s="20">
        <f t="shared" si="695"/>
        <v>3.7457799545021153E-2</v>
      </c>
      <c r="DO449" s="20">
        <f t="shared" si="695"/>
        <v>3.864633978118287E-2</v>
      </c>
      <c r="DP449" s="20">
        <f t="shared" si="695"/>
        <v>3.9416174098526435E-2</v>
      </c>
      <c r="DQ449" s="20">
        <f t="shared" si="695"/>
        <v>3.9763968994524279E-2</v>
      </c>
      <c r="DR449" s="20">
        <f t="shared" si="695"/>
        <v>3.9699793980590981E-2</v>
      </c>
      <c r="DS449" s="20">
        <f t="shared" si="695"/>
        <v>3.9245530901764969E-2</v>
      </c>
      <c r="DT449" s="20">
        <f t="shared" si="695"/>
        <v>3.843287039040777E-2</v>
      </c>
      <c r="DU449" s="20">
        <f t="shared" si="695"/>
        <v>3.7301072057079443E-2</v>
      </c>
      <c r="DV449" s="20">
        <f t="shared" si="695"/>
        <v>3.5894652250393344E-2</v>
      </c>
      <c r="DW449" s="20">
        <f t="shared" si="695"/>
        <v>3.42611402666263E-2</v>
      </c>
      <c r="DX449" s="20">
        <f t="shared" si="695"/>
        <v>3.244901482999285E-2</v>
      </c>
      <c r="DY449" s="20">
        <f t="shared" si="695"/>
        <v>3.0505901200425286E-2</v>
      </c>
      <c r="DZ449" s="20">
        <f t="shared" si="695"/>
        <v>2.8477078453485904E-2</v>
      </c>
      <c r="EA449" s="20">
        <f t="shared" si="695"/>
        <v>2.6404318589288267E-2</v>
      </c>
      <c r="EB449" s="20">
        <f t="shared" si="707"/>
        <v>2.4325055636763571E-2</v>
      </c>
      <c r="EC449" s="20">
        <f t="shared" si="707"/>
        <v>2.2271864569921695E-2</v>
      </c>
      <c r="ED449" s="20">
        <f t="shared" si="703"/>
        <v>2.0272216782830421E-2</v>
      </c>
      <c r="EE449" s="20">
        <f t="shared" si="703"/>
        <v>1.8348470762217794E-2</v>
      </c>
      <c r="EF449" s="20">
        <f t="shared" si="703"/>
        <v>1.6518052827456997E-2</v>
      </c>
      <c r="EG449" s="20">
        <f t="shared" si="702"/>
        <v>1.4793782582984361E-2</v>
      </c>
      <c r="EH449" s="20">
        <f t="shared" si="702"/>
        <v>1.3184300196127818E-2</v>
      </c>
      <c r="EI449" s="20">
        <f t="shared" si="702"/>
        <v>1.1694556948536716E-2</v>
      </c>
      <c r="EJ449" s="20">
        <f t="shared" si="702"/>
        <v>1.0326335971707956E-2</v>
      </c>
      <c r="EK449" s="20">
        <f t="shared" si="702"/>
        <v>9.078776044154635E-3</v>
      </c>
      <c r="EL449" s="20">
        <f t="shared" si="702"/>
        <v>7.9488773098517207E-3</v>
      </c>
      <c r="EM449" s="20">
        <f t="shared" si="702"/>
        <v>6.9319734155506288E-3</v>
      </c>
      <c r="EN449" s="20">
        <f t="shared" si="702"/>
        <v>6.0221596194803828E-3</v>
      </c>
      <c r="EO449" s="20">
        <f t="shared" si="702"/>
        <v>5.2126707591223509E-3</v>
      </c>
      <c r="EP449" s="20">
        <f t="shared" si="702"/>
        <v>4.4962065271678675E-3</v>
      </c>
      <c r="EQ449" s="20">
        <f t="shared" si="702"/>
        <v>3.8652043008886583E-3</v>
      </c>
      <c r="ER449" s="20">
        <f t="shared" si="702"/>
        <v>3.312061853001147E-3</v>
      </c>
      <c r="ES449" s="20">
        <f t="shared" si="702"/>
        <v>2.8293137215639197E-3</v>
      </c>
      <c r="ET449" s="20">
        <f t="shared" si="702"/>
        <v>2.4097659265713833E-3</v>
      </c>
      <c r="EU449" s="20">
        <f t="shared" si="702"/>
        <v>2.0465941901236517E-3</v>
      </c>
      <c r="EV449" s="20">
        <f t="shared" si="702"/>
        <v>1.7334109406692555E-3</v>
      </c>
      <c r="EW449" s="20">
        <f t="shared" si="702"/>
        <v>1.4643062470851564E-3</v>
      </c>
      <c r="EX449" s="20">
        <f t="shared" si="702"/>
        <v>1.2338675117870013E-3</v>
      </c>
      <c r="EY449" s="20">
        <f t="shared" si="702"/>
        <v>1.0371823179424755E-3</v>
      </c>
      <c r="EZ449" s="20">
        <f t="shared" si="702"/>
        <v>8.6982832633564211E-4</v>
      </c>
      <c r="FA449" s="20">
        <f t="shared" si="702"/>
        <v>7.278535930493879E-4</v>
      </c>
      <c r="FB449" s="20">
        <f t="shared" si="702"/>
        <v>6.0775016010217175E-4</v>
      </c>
      <c r="FC449" s="20">
        <f t="shared" si="702"/>
        <v>5.064232787751477E-4</v>
      </c>
      <c r="FD449" s="20">
        <f t="shared" si="702"/>
        <v>4.2115817348453705E-4</v>
      </c>
      <c r="FE449" s="20">
        <f t="shared" si="702"/>
        <v>3.4958585063404879E-4</v>
      </c>
      <c r="FF449" s="20">
        <f t="shared" si="692"/>
        <v>1.6258059065956678E-3</v>
      </c>
    </row>
    <row r="450" spans="1:162" ht="15.5" x14ac:dyDescent="0.35">
      <c r="A450" s="4" t="s">
        <v>48</v>
      </c>
      <c r="J450" s="4" t="s">
        <v>48</v>
      </c>
      <c r="K450" s="20">
        <f t="shared" si="699"/>
        <v>6.7252149575177872E-5</v>
      </c>
      <c r="L450" s="20">
        <f t="shared" si="699"/>
        <v>8.0184817990779526E-5</v>
      </c>
      <c r="M450" s="20">
        <f t="shared" si="699"/>
        <v>1.5685585513488008E-4</v>
      </c>
      <c r="N450" s="20">
        <f t="shared" si="699"/>
        <v>2.8987647782362512E-4</v>
      </c>
      <c r="O450" s="20">
        <f t="shared" si="699"/>
        <v>5.0836272402212442E-4</v>
      </c>
      <c r="P450" s="20"/>
      <c r="Q450" s="20">
        <f t="shared" si="699"/>
        <v>8.4943871813814432E-4</v>
      </c>
      <c r="R450" s="20">
        <f t="shared" si="699"/>
        <v>1.3572682010453375E-3</v>
      </c>
      <c r="S450" s="20"/>
      <c r="T450" s="20">
        <f t="shared" si="699"/>
        <v>2.0806609864592552E-3</v>
      </c>
      <c r="U450" s="20">
        <f t="shared" ref="U450:AP465" si="708">U242/$B242</f>
        <v>3.0692523487853484E-3</v>
      </c>
      <c r="V450" s="20"/>
      <c r="W450" s="20">
        <f t="shared" si="708"/>
        <v>4.3685285307725995E-3</v>
      </c>
      <c r="X450" s="20">
        <f t="shared" si="708"/>
        <v>6.0142298860836069E-3</v>
      </c>
      <c r="Y450" s="20"/>
      <c r="Z450" s="20">
        <f t="shared" si="708"/>
        <v>8.0268440825472763E-3</v>
      </c>
      <c r="AA450" s="20">
        <f t="shared" si="708"/>
        <v>1.0406961851128313E-2</v>
      </c>
      <c r="AB450" s="20"/>
      <c r="AC450" s="20">
        <f t="shared" si="708"/>
        <v>1.3132191544380776E-2</v>
      </c>
      <c r="AD450" s="20">
        <f t="shared" si="708"/>
        <v>1.6156131313985737E-2</v>
      </c>
      <c r="AE450" s="20"/>
      <c r="AF450" s="20">
        <f t="shared" si="708"/>
        <v>1.9409618871890064E-2</v>
      </c>
      <c r="AG450" s="20">
        <f t="shared" si="708"/>
        <v>2.280417201050057E-2</v>
      </c>
      <c r="AH450" s="20"/>
      <c r="AI450" s="20">
        <f t="shared" si="708"/>
        <v>2.6237252433647631E-2</v>
      </c>
      <c r="AJ450" s="20">
        <f t="shared" si="708"/>
        <v>2.9598774587911464E-2</v>
      </c>
      <c r="AK450" s="20"/>
      <c r="AL450" s="20">
        <f t="shared" si="701"/>
        <v>3.2778166099698636E-2</v>
      </c>
      <c r="AM450" s="20">
        <f t="shared" si="701"/>
        <v>3.5671273403460962E-2</v>
      </c>
      <c r="AN450" s="20">
        <f t="shared" si="701"/>
        <v>3.818648395473509E-2</v>
      </c>
      <c r="AO450" s="20">
        <f t="shared" si="701"/>
        <v>4.0249581438242699E-2</v>
      </c>
      <c r="AP450" s="20">
        <f t="shared" si="701"/>
        <v>4.1807032947616174E-2</v>
      </c>
      <c r="AQ450" s="20">
        <f t="shared" si="701"/>
        <v>4.2827597550161411E-2</v>
      </c>
      <c r="AR450" s="20">
        <f t="shared" si="701"/>
        <v>4.3302318892815383E-2</v>
      </c>
      <c r="AS450" s="20">
        <f t="shared" si="701"/>
        <v>4.3243102863724903E-2</v>
      </c>
      <c r="AT450" s="20">
        <f t="shared" si="701"/>
        <v>4.2680175376153595E-2</v>
      </c>
      <c r="AU450" s="20">
        <f t="shared" si="701"/>
        <v>4.1658763316521297E-2</v>
      </c>
      <c r="AV450" s="20">
        <f t="shared" si="701"/>
        <v>4.0235347865357096E-2</v>
      </c>
      <c r="AW450" s="20">
        <f t="shared" si="701"/>
        <v>3.8473812004409247E-2</v>
      </c>
      <c r="AX450" s="20">
        <f t="shared" si="701"/>
        <v>3.6441753221670314E-2</v>
      </c>
      <c r="AY450" s="20">
        <f t="shared" si="701"/>
        <v>3.4207168527547904E-2</v>
      </c>
      <c r="AZ450" s="20">
        <f t="shared" si="701"/>
        <v>3.1835651077948279E-2</v>
      </c>
      <c r="BA450" s="20">
        <f t="shared" si="701"/>
        <v>2.938817323880405E-2</v>
      </c>
      <c r="BB450" s="20">
        <f t="shared" si="705"/>
        <v>2.6919474885217069E-2</v>
      </c>
      <c r="BC450" s="20">
        <f t="shared" si="705"/>
        <v>2.4477031010847528E-2</v>
      </c>
      <c r="BD450" s="20">
        <f t="shared" si="705"/>
        <v>2.2100540367027577E-2</v>
      </c>
      <c r="BE450" s="20">
        <f t="shared" si="705"/>
        <v>1.9821856449402597E-2</v>
      </c>
      <c r="BF450" s="20">
        <f t="shared" si="705"/>
        <v>1.766527230774606E-2</v>
      </c>
      <c r="BG450" s="20">
        <f t="shared" si="705"/>
        <v>1.5648069415139854E-2</v>
      </c>
      <c r="BH450" s="20">
        <f t="shared" si="705"/>
        <v>1.3781246031910556E-2</v>
      </c>
      <c r="BI450" s="20">
        <f t="shared" si="705"/>
        <v>1.2070350032647337E-2</v>
      </c>
      <c r="BJ450" s="20">
        <f t="shared" si="705"/>
        <v>1.0516353162541514E-2</v>
      </c>
      <c r="BK450" s="20">
        <f t="shared" si="705"/>
        <v>9.1165166172192391E-3</v>
      </c>
      <c r="BL450" s="20">
        <f t="shared" si="705"/>
        <v>7.8652105316776577E-3</v>
      </c>
      <c r="BM450" s="20">
        <f t="shared" si="705"/>
        <v>6.7546616087894593E-3</v>
      </c>
      <c r="BN450" s="20">
        <f t="shared" si="705"/>
        <v>5.7756132220232459E-3</v>
      </c>
      <c r="BO450" s="20">
        <f t="shared" si="705"/>
        <v>4.9178906554282475E-3</v>
      </c>
      <c r="BP450" s="20">
        <f t="shared" si="705"/>
        <v>4.1708706596934597E-3</v>
      </c>
      <c r="BQ450" s="20">
        <f t="shared" si="705"/>
        <v>3.5238593085655796E-3</v>
      </c>
      <c r="BR450" s="20">
        <f t="shared" si="705"/>
        <v>2.9663854256553046E-3</v>
      </c>
      <c r="BS450" s="20">
        <f t="shared" si="705"/>
        <v>2.4884188541648422E-3</v>
      </c>
      <c r="BT450" s="20">
        <f t="shared" si="705"/>
        <v>2.0805238120796821E-3</v>
      </c>
      <c r="BU450" s="20">
        <f t="shared" si="705"/>
        <v>1.7339577550448126E-3</v>
      </c>
      <c r="BV450" s="20">
        <f t="shared" si="705"/>
        <v>1.4407257776805071E-3</v>
      </c>
      <c r="BW450" s="20">
        <f t="shared" si="705"/>
        <v>1.1935998097944989E-3</v>
      </c>
      <c r="BX450" s="20">
        <f t="shared" si="705"/>
        <v>9.8611086102318168E-4</v>
      </c>
      <c r="BY450" s="20">
        <f t="shared" si="705"/>
        <v>8.125214568118766E-4</v>
      </c>
      <c r="BZ450" s="20">
        <f t="shared" si="705"/>
        <v>6.6778428038205551E-4</v>
      </c>
      <c r="CA450" s="20">
        <f t="shared" si="705"/>
        <v>5.4749195289738317E-4</v>
      </c>
      <c r="CB450" s="20">
        <f t="shared" si="705"/>
        <v>4.4782188870606815E-4</v>
      </c>
      <c r="CC450" s="20">
        <f t="shared" si="705"/>
        <v>3.6547927797525581E-4</v>
      </c>
      <c r="CD450" s="20">
        <f t="shared" si="705"/>
        <v>2.9764048551927935E-4</v>
      </c>
      <c r="CE450" s="20">
        <f t="shared" si="704"/>
        <v>2.4189851275524535E-4</v>
      </c>
      <c r="CF450" s="20">
        <f t="shared" si="704"/>
        <v>1.9621164341698805E-4</v>
      </c>
      <c r="CG450" s="20">
        <f t="shared" si="704"/>
        <v>1.5885597281239949E-4</v>
      </c>
      <c r="CH450" s="20">
        <f t="shared" si="704"/>
        <v>1.2838219256017247E-4</v>
      </c>
      <c r="CI450" s="20">
        <f t="shared" si="704"/>
        <v>1.0357675473038341E-4</v>
      </c>
      <c r="CJ450" s="20">
        <f t="shared" si="704"/>
        <v>8.3427358075982561E-5</v>
      </c>
      <c r="CK450" s="20">
        <f t="shared" si="704"/>
        <v>6.7092572365479164E-5</v>
      </c>
      <c r="CL450" s="20">
        <f t="shared" si="704"/>
        <v>2.6701791898187111E-4</v>
      </c>
      <c r="CM450" s="20">
        <f t="shared" si="704"/>
        <v>5.552449429753086E-6</v>
      </c>
      <c r="CN450" s="20">
        <f t="shared" si="704"/>
        <v>8.0215107367568605E-6</v>
      </c>
      <c r="CO450" s="20">
        <f t="shared" si="704"/>
        <v>1.7545658965011683E-5</v>
      </c>
      <c r="CP450" s="20">
        <f t="shared" si="704"/>
        <v>3.6132530443656243E-5</v>
      </c>
      <c r="CQ450" s="20">
        <f t="shared" si="704"/>
        <v>7.038411240947475E-5</v>
      </c>
      <c r="CR450" s="20">
        <f t="shared" si="704"/>
        <v>1.302350105554051E-4</v>
      </c>
      <c r="CS450" s="20">
        <f t="shared" si="704"/>
        <v>2.2977822083689381E-4</v>
      </c>
      <c r="CT450" s="20">
        <f t="shared" si="704"/>
        <v>3.8789335628792933E-4</v>
      </c>
      <c r="CU450" s="20">
        <f t="shared" si="706"/>
        <v>6.2848379700754795E-4</v>
      </c>
      <c r="CV450" s="20">
        <f t="shared" si="706"/>
        <v>9.8013820950506258E-4</v>
      </c>
      <c r="CW450" s="20">
        <f t="shared" si="706"/>
        <v>1.4750823057913102E-3</v>
      </c>
      <c r="CX450" s="20">
        <f t="shared" si="706"/>
        <v>2.1473752333118819E-3</v>
      </c>
      <c r="CY450" s="20">
        <f t="shared" si="706"/>
        <v>3.030418509210429E-3</v>
      </c>
      <c r="CZ450" s="20">
        <f t="shared" si="706"/>
        <v>4.1539637559015654E-3</v>
      </c>
      <c r="DA450" s="20">
        <f t="shared" si="706"/>
        <v>5.5409060354383224E-3</v>
      </c>
      <c r="DB450" s="20">
        <f t="shared" si="706"/>
        <v>7.2042124963594516E-3</v>
      </c>
      <c r="DC450" s="20">
        <f t="shared" si="706"/>
        <v>9.1443487154990212E-3</v>
      </c>
      <c r="DD450" s="20">
        <f t="shared" si="706"/>
        <v>1.1347524583980598E-2</v>
      </c>
      <c r="DE450" s="20">
        <f t="shared" si="706"/>
        <v>1.3784994680078745E-2</v>
      </c>
      <c r="DF450" s="20">
        <f t="shared" si="706"/>
        <v>1.6413529399639387E-2</v>
      </c>
      <c r="DG450" s="20">
        <f t="shared" si="706"/>
        <v>1.9177041667455957E-2</v>
      </c>
      <c r="DH450" s="20">
        <f t="shared" si="706"/>
        <v>2.200922935212403E-2</v>
      </c>
      <c r="DI450" s="20">
        <f t="shared" si="706"/>
        <v>2.4836992178619288E-2</v>
      </c>
      <c r="DJ450" s="20">
        <f t="shared" si="697"/>
        <v>2.7584315322742248E-2</v>
      </c>
      <c r="DK450" s="20">
        <f t="shared" si="697"/>
        <v>3.0176284975574647E-2</v>
      </c>
      <c r="DL450" s="20">
        <f t="shared" si="697"/>
        <v>3.2542912827078802E-2</v>
      </c>
      <c r="DM450" s="20">
        <f t="shared" si="697"/>
        <v>3.4622490497283609E-2</v>
      </c>
      <c r="DN450" s="20">
        <f t="shared" si="697"/>
        <v>3.6364262060085584E-2</v>
      </c>
      <c r="DO450" s="20">
        <f t="shared" si="697"/>
        <v>3.7730282224795131E-2</v>
      </c>
      <c r="DP450" s="20">
        <f t="shared" si="697"/>
        <v>3.8696409076473814E-2</v>
      </c>
      <c r="DQ450" s="20">
        <f t="shared" si="697"/>
        <v>3.9252454769978906E-2</v>
      </c>
      <c r="DR450" s="20">
        <f t="shared" si="697"/>
        <v>3.9401578869747489E-2</v>
      </c>
      <c r="DS450" s="20">
        <f t="shared" si="697"/>
        <v>3.9159053447185344E-2</v>
      </c>
      <c r="DT450" s="20">
        <f t="shared" si="697"/>
        <v>3.8550555442320389E-2</v>
      </c>
      <c r="DU450" s="20">
        <f t="shared" si="697"/>
        <v>3.7610151120094582E-2</v>
      </c>
      <c r="DV450" s="20">
        <f t="shared" si="697"/>
        <v>3.6378132175029276E-2</v>
      </c>
      <c r="DW450" s="20">
        <f t="shared" si="697"/>
        <v>3.4898846526741911E-2</v>
      </c>
      <c r="DX450" s="20">
        <f t="shared" si="697"/>
        <v>3.3218642794526243E-2</v>
      </c>
      <c r="DY450" s="20">
        <f t="shared" si="697"/>
        <v>3.1384019400719221E-2</v>
      </c>
      <c r="DZ450" s="20">
        <f t="shared" ref="DZ450:EK465" si="709">DZ242/$B242</f>
        <v>2.9440040330493859E-2</v>
      </c>
      <c r="EA450" s="20">
        <f t="shared" si="709"/>
        <v>2.7429052224142044E-2</v>
      </c>
      <c r="EB450" s="20">
        <f t="shared" si="707"/>
        <v>2.5389713433675132E-2</v>
      </c>
      <c r="EC450" s="20">
        <f t="shared" si="707"/>
        <v>2.3356325980725123E-2</v>
      </c>
      <c r="ED450" s="20">
        <f t="shared" si="703"/>
        <v>2.1358446440355672E-2</v>
      </c>
      <c r="EE450" s="20">
        <f t="shared" si="703"/>
        <v>1.9420741590709056E-2</v>
      </c>
      <c r="EF450" s="20">
        <f t="shared" si="703"/>
        <v>1.7563048803385328E-2</v>
      </c>
      <c r="EG450" s="20">
        <f t="shared" si="702"/>
        <v>1.5800598970942548E-2</v>
      </c>
      <c r="EH450" s="20">
        <f t="shared" si="702"/>
        <v>1.4144360531677447E-2</v>
      </c>
      <c r="EI450" s="20">
        <f t="shared" si="702"/>
        <v>1.2601466091726743E-2</v>
      </c>
      <c r="EJ450" s="20">
        <f t="shared" si="702"/>
        <v>1.1175687539988433E-2</v>
      </c>
      <c r="EK450" s="20">
        <f t="shared" si="702"/>
        <v>9.8679307693326779E-3</v>
      </c>
      <c r="EL450" s="20">
        <f t="shared" si="702"/>
        <v>8.6767266370366691E-3</v>
      </c>
      <c r="EM450" s="20">
        <f t="shared" si="702"/>
        <v>7.5987002154456196E-3</v>
      </c>
      <c r="EN450" s="20">
        <f t="shared" si="702"/>
        <v>6.6290054126200149E-3</v>
      </c>
      <c r="EO450" s="20">
        <f t="shared" si="702"/>
        <v>5.7617164964131051E-3</v>
      </c>
      <c r="EP450" s="20">
        <f t="shared" si="702"/>
        <v>4.9901718346173629E-3</v>
      </c>
      <c r="EQ450" s="20">
        <f t="shared" si="702"/>
        <v>4.3072682375966398E-3</v>
      </c>
      <c r="ER450" s="20">
        <f t="shared" si="702"/>
        <v>3.7057066778314329E-3</v>
      </c>
      <c r="ES450" s="20">
        <f t="shared" si="702"/>
        <v>3.1781919178871521E-3</v>
      </c>
      <c r="ET450" s="20">
        <f t="shared" si="702"/>
        <v>2.7175897803816129E-3</v>
      </c>
      <c r="EU450" s="20">
        <f t="shared" si="702"/>
        <v>2.3170465269473084E-3</v>
      </c>
      <c r="EV450" s="20">
        <f t="shared" si="702"/>
        <v>1.9700751663161986E-3</v>
      </c>
      <c r="EW450" s="20">
        <f t="shared" si="702"/>
        <v>1.6706135688682178E-3</v>
      </c>
      <c r="EX450" s="20">
        <f t="shared" si="702"/>
        <v>1.4130591028999051E-3</v>
      </c>
      <c r="EY450" s="20">
        <f t="shared" si="702"/>
        <v>1.1922841930589456E-3</v>
      </c>
      <c r="EZ450" s="20">
        <f t="shared" si="702"/>
        <v>1.0036367895615017E-3</v>
      </c>
      <c r="FA450" s="20">
        <f t="shared" si="702"/>
        <v>8.4292927286988562E-4</v>
      </c>
      <c r="FB450" s="20">
        <f t="shared" si="702"/>
        <v>7.0641883718947085E-4</v>
      </c>
      <c r="FC450" s="20">
        <f t="shared" si="702"/>
        <v>5.9078192323491763E-4</v>
      </c>
      <c r="FD450" s="20">
        <f t="shared" si="702"/>
        <v>4.9308482420618027E-4</v>
      </c>
      <c r="FE450" s="20">
        <f t="shared" si="702"/>
        <v>4.1075218045139028E-4</v>
      </c>
      <c r="FF450" s="20">
        <f t="shared" si="692"/>
        <v>1.9466523974477346E-3</v>
      </c>
    </row>
    <row r="451" spans="1:162" ht="15.5" x14ac:dyDescent="0.35">
      <c r="A451" s="4" t="s">
        <v>49</v>
      </c>
      <c r="J451" s="4" t="s">
        <v>49</v>
      </c>
      <c r="K451" s="20">
        <f t="shared" ref="K451:AF466" si="710">K243/$B243</f>
        <v>5.9323190492151188E-5</v>
      </c>
      <c r="L451" s="20">
        <f t="shared" si="710"/>
        <v>7.1552524104614128E-5</v>
      </c>
      <c r="M451" s="20">
        <f t="shared" si="710"/>
        <v>1.4086906757094367E-4</v>
      </c>
      <c r="N451" s="20">
        <f t="shared" si="710"/>
        <v>2.6194163733782679E-4</v>
      </c>
      <c r="O451" s="20">
        <f t="shared" si="710"/>
        <v>4.6210778794277571E-4</v>
      </c>
      <c r="P451" s="20"/>
      <c r="Q451" s="20">
        <f t="shared" si="710"/>
        <v>7.7658184833123115E-4</v>
      </c>
      <c r="R451" s="20">
        <f t="shared" si="710"/>
        <v>1.2477272703370144E-3</v>
      </c>
      <c r="S451" s="20"/>
      <c r="T451" s="20">
        <f t="shared" si="710"/>
        <v>1.9229700197748714E-3</v>
      </c>
      <c r="U451" s="20">
        <f t="shared" si="708"/>
        <v>2.8513078365696781E-3</v>
      </c>
      <c r="V451" s="20"/>
      <c r="W451" s="20">
        <f t="shared" si="708"/>
        <v>4.0786316707942215E-3</v>
      </c>
      <c r="X451" s="20">
        <f t="shared" si="708"/>
        <v>5.6423318089272815E-3</v>
      </c>
      <c r="Y451" s="20"/>
      <c r="Z451" s="20">
        <f t="shared" si="708"/>
        <v>7.5658529603314624E-3</v>
      </c>
      <c r="AA451" s="20">
        <f t="shared" si="708"/>
        <v>9.8539443894390712E-3</v>
      </c>
      <c r="AB451" s="20"/>
      <c r="AC451" s="20">
        <f t="shared" si="708"/>
        <v>1.2489302831108023E-2</v>
      </c>
      <c r="AD451" s="20">
        <f t="shared" si="708"/>
        <v>1.5431136368153499E-2</v>
      </c>
      <c r="AE451" s="20"/>
      <c r="AF451" s="20">
        <f t="shared" si="708"/>
        <v>1.8615920783021128E-2</v>
      </c>
      <c r="AG451" s="20">
        <f t="shared" si="708"/>
        <v>2.1960325537250483E-2</v>
      </c>
      <c r="AH451" s="20"/>
      <c r="AI451" s="20">
        <f t="shared" si="708"/>
        <v>2.5366007001618868E-2</v>
      </c>
      <c r="AJ451" s="20">
        <f t="shared" si="708"/>
        <v>2.8725746320807152E-2</v>
      </c>
      <c r="AK451" s="20"/>
      <c r="AL451" s="20">
        <f t="shared" si="701"/>
        <v>3.1930277133136453E-2</v>
      </c>
      <c r="AM451" s="20">
        <f t="shared" si="701"/>
        <v>3.4875114352110603E-2</v>
      </c>
      <c r="AN451" s="20">
        <f t="shared" si="701"/>
        <v>3.7466751998207121E-2</v>
      </c>
      <c r="AO451" s="20">
        <f t="shared" si="701"/>
        <v>3.9627725252625645E-2</v>
      </c>
      <c r="AP451" s="20">
        <f t="shared" si="701"/>
        <v>4.130020194667039E-2</v>
      </c>
      <c r="AQ451" s="20">
        <f t="shared" si="701"/>
        <v>4.2447952790569621E-2</v>
      </c>
      <c r="AR451" s="20">
        <f t="shared" si="701"/>
        <v>4.3056722468110709E-2</v>
      </c>
      <c r="AS451" s="20">
        <f t="shared" si="701"/>
        <v>4.3133166513779131E-2</v>
      </c>
      <c r="AT451" s="20">
        <f t="shared" si="701"/>
        <v>4.2702620691576099E-2</v>
      </c>
      <c r="AU451" s="20">
        <f t="shared" si="701"/>
        <v>4.1806026990364731E-2</v>
      </c>
      <c r="AV451" s="20">
        <f t="shared" si="701"/>
        <v>4.0496356118881471E-2</v>
      </c>
      <c r="AW451" s="20">
        <f t="shared" si="701"/>
        <v>3.8834847611542322E-2</v>
      </c>
      <c r="AX451" s="20">
        <f t="shared" si="701"/>
        <v>3.6887344747453588E-2</v>
      </c>
      <c r="AY451" s="20">
        <f t="shared" si="701"/>
        <v>3.4720942394568799E-2</v>
      </c>
      <c r="AZ451" s="20">
        <f t="shared" si="701"/>
        <v>3.2401100779954173E-2</v>
      </c>
      <c r="BA451" s="20">
        <f t="shared" si="701"/>
        <v>2.9989314560339819E-2</v>
      </c>
      <c r="BB451" s="20">
        <f t="shared" si="705"/>
        <v>2.7541369866775578E-2</v>
      </c>
      <c r="BC451" s="20">
        <f t="shared" si="705"/>
        <v>2.5106175567129352E-2</v>
      </c>
      <c r="BD451" s="20">
        <f t="shared" si="705"/>
        <v>2.2725120300085444E-2</v>
      </c>
      <c r="BE451" s="20">
        <f t="shared" si="705"/>
        <v>2.0431883854829413E-2</v>
      </c>
      <c r="BF451" s="20">
        <f t="shared" si="705"/>
        <v>1.8252619103705459E-2</v>
      </c>
      <c r="BG451" s="20">
        <f t="shared" si="705"/>
        <v>1.6206417192295541E-2</v>
      </c>
      <c r="BH451" s="20">
        <f t="shared" si="705"/>
        <v>1.4305972012623623E-2</v>
      </c>
      <c r="BI451" s="20">
        <f t="shared" si="705"/>
        <v>1.2558368078231075E-2</v>
      </c>
      <c r="BJ451" s="20">
        <f t="shared" si="705"/>
        <v>1.096592691346987E-2</v>
      </c>
      <c r="BK451" s="20">
        <f t="shared" si="705"/>
        <v>9.5270593881228161E-3</v>
      </c>
      <c r="BL451" s="20">
        <f t="shared" si="705"/>
        <v>8.237083843044668E-3</v>
      </c>
      <c r="BM451" s="20">
        <f t="shared" si="705"/>
        <v>7.088981480403044E-3</v>
      </c>
      <c r="BN451" s="20">
        <f t="shared" si="705"/>
        <v>6.0740707667810145E-3</v>
      </c>
      <c r="BO451" s="20">
        <f t="shared" si="705"/>
        <v>5.182591217864907E-3</v>
      </c>
      <c r="BP451" s="20">
        <f t="shared" si="705"/>
        <v>4.4041938070837894E-3</v>
      </c>
      <c r="BQ451" s="20">
        <f t="shared" si="705"/>
        <v>3.7283404257815182E-3</v>
      </c>
      <c r="BR451" s="20">
        <f t="shared" si="705"/>
        <v>3.1446184775514308E-3</v>
      </c>
      <c r="BS451" s="20">
        <f t="shared" si="705"/>
        <v>2.6429790291122579E-3</v>
      </c>
      <c r="BT451" s="20">
        <f t="shared" si="705"/>
        <v>2.2139082025739443E-3</v>
      </c>
      <c r="BU451" s="20">
        <f t="shared" si="705"/>
        <v>1.8485419157336924E-3</v>
      </c>
      <c r="BV451" s="20">
        <f t="shared" si="705"/>
        <v>1.5387338769892178E-3</v>
      </c>
      <c r="BW451" s="20">
        <f t="shared" si="705"/>
        <v>1.2770861110746878E-3</v>
      </c>
      <c r="BX451" s="20">
        <f t="shared" si="705"/>
        <v>1.0569503908008926E-3</v>
      </c>
      <c r="BY451" s="20">
        <f t="shared" si="705"/>
        <v>8.724079056833256E-4</v>
      </c>
      <c r="BZ451" s="20">
        <f t="shared" si="705"/>
        <v>7.1823340765764243E-4</v>
      </c>
      <c r="CA451" s="20">
        <f t="shared" si="705"/>
        <v>5.8984900693481723E-4</v>
      </c>
      <c r="CB451" s="20">
        <f t="shared" si="705"/>
        <v>4.8327179457285929E-4</v>
      </c>
      <c r="CC451" s="20">
        <f t="shared" si="705"/>
        <v>3.9505857120691878E-4</v>
      </c>
      <c r="CD451" s="20">
        <f t="shared" si="705"/>
        <v>3.2225017802534062E-4</v>
      </c>
      <c r="CE451" s="20">
        <f t="shared" si="704"/>
        <v>2.6231726030045976E-4</v>
      </c>
      <c r="CF451" s="20">
        <f t="shared" si="704"/>
        <v>2.1310874205715535E-4</v>
      </c>
      <c r="CG451" s="20">
        <f t="shared" si="704"/>
        <v>1.7280384435391927E-4</v>
      </c>
      <c r="CH451" s="20">
        <f t="shared" si="704"/>
        <v>1.3986812800292903E-4</v>
      </c>
      <c r="CI451" s="20">
        <f t="shared" si="704"/>
        <v>1.1301377189054662E-4</v>
      </c>
      <c r="CJ451" s="20">
        <f t="shared" si="704"/>
        <v>9.1164097737572725E-5</v>
      </c>
      <c r="CK451" s="20">
        <f t="shared" si="704"/>
        <v>7.3422209070694855E-5</v>
      </c>
      <c r="CL451" s="20">
        <f t="shared" si="704"/>
        <v>2.9419205663960835E-4</v>
      </c>
      <c r="CM451" s="20">
        <f t="shared" si="704"/>
        <v>4.8070787945018628E-6</v>
      </c>
      <c r="CN451" s="20">
        <f t="shared" si="704"/>
        <v>7.021313062467664E-6</v>
      </c>
      <c r="CO451" s="20">
        <f t="shared" si="704"/>
        <v>1.5458758028266991E-5</v>
      </c>
      <c r="CP451" s="20">
        <f t="shared" si="704"/>
        <v>3.2036040606914678E-5</v>
      </c>
      <c r="CQ451" s="20">
        <f t="shared" si="704"/>
        <v>6.2784196515502005E-5</v>
      </c>
      <c r="CR451" s="20">
        <f t="shared" si="704"/>
        <v>1.1685429591762094E-4</v>
      </c>
      <c r="CS451" s="20">
        <f t="shared" si="704"/>
        <v>2.0733792512458193E-4</v>
      </c>
      <c r="CT451" s="20">
        <f t="shared" si="704"/>
        <v>3.5192664246585907E-4</v>
      </c>
      <c r="CU451" s="20">
        <f t="shared" si="706"/>
        <v>5.7322561115594325E-4</v>
      </c>
      <c r="CV451" s="20">
        <f t="shared" si="706"/>
        <v>8.9853854379855365E-4</v>
      </c>
      <c r="CW451" s="20">
        <f t="shared" si="706"/>
        <v>1.358982301603561E-3</v>
      </c>
      <c r="CX451" s="20">
        <f t="shared" si="706"/>
        <v>1.9878685500381819E-3</v>
      </c>
      <c r="CY451" s="20">
        <f t="shared" si="706"/>
        <v>2.8183959053445376E-3</v>
      </c>
      <c r="CZ451" s="20">
        <f t="shared" si="706"/>
        <v>3.8808107442861017E-3</v>
      </c>
      <c r="DA451" s="20">
        <f t="shared" si="706"/>
        <v>5.1992967554401262E-3</v>
      </c>
      <c r="DB451" s="20">
        <f t="shared" si="706"/>
        <v>6.7889225456792199E-3</v>
      </c>
      <c r="DC451" s="20">
        <f t="shared" si="706"/>
        <v>8.6529994604900365E-3</v>
      </c>
      <c r="DD451" s="20">
        <f t="shared" si="706"/>
        <v>1.0781173397545446E-2</v>
      </c>
      <c r="DE451" s="20">
        <f t="shared" si="706"/>
        <v>1.3148499417818421E-2</v>
      </c>
      <c r="DF451" s="20">
        <f t="shared" si="706"/>
        <v>1.5715638963332793E-2</v>
      </c>
      <c r="DG451" s="20">
        <f t="shared" si="706"/>
        <v>1.8430193996931465E-2</v>
      </c>
      <c r="DH451" s="20">
        <f t="shared" si="706"/>
        <v>2.1229069226511701E-2</v>
      </c>
      <c r="DI451" s="20">
        <f t="shared" si="706"/>
        <v>2.404164952316068E-2</v>
      </c>
      <c r="DJ451" s="20">
        <f t="shared" si="706"/>
        <v>2.679350684709117E-2</v>
      </c>
      <c r="DK451" s="20">
        <f t="shared" ref="DK451:DZ466" si="711">DK243/$B243</f>
        <v>2.9410315701934614E-2</v>
      </c>
      <c r="DL451" s="20">
        <f t="shared" si="711"/>
        <v>3.1821658596481894E-2</v>
      </c>
      <c r="DM451" s="20">
        <f t="shared" si="711"/>
        <v>3.3964438375840178E-2</v>
      </c>
      <c r="DN451" s="20">
        <f t="shared" si="711"/>
        <v>3.578567423857737E-2</v>
      </c>
      <c r="DO451" s="20">
        <f t="shared" si="711"/>
        <v>3.7244532693320842E-2</v>
      </c>
      <c r="DP451" s="20">
        <f t="shared" si="711"/>
        <v>3.8313523481611877E-2</v>
      </c>
      <c r="DQ451" s="20">
        <f t="shared" si="711"/>
        <v>3.8978864733248964E-2</v>
      </c>
      <c r="DR451" s="20">
        <f t="shared" si="711"/>
        <v>3.9240084594576452E-2</v>
      </c>
      <c r="DS451" s="20">
        <f t="shared" si="711"/>
        <v>3.9108974065356017E-2</v>
      </c>
      <c r="DT451" s="20">
        <f t="shared" si="711"/>
        <v>3.8608036062009354E-2</v>
      </c>
      <c r="DU451" s="20">
        <f t="shared" si="711"/>
        <v>3.776858919428483E-2</v>
      </c>
      <c r="DV451" s="20">
        <f t="shared" si="711"/>
        <v>3.6628683407851526E-2</v>
      </c>
      <c r="DW451" s="20">
        <f t="shared" si="711"/>
        <v>3.5230971535649025E-2</v>
      </c>
      <c r="DX451" s="20">
        <f t="shared" si="711"/>
        <v>3.3620659403516773E-2</v>
      </c>
      <c r="DY451" s="20">
        <f t="shared" si="711"/>
        <v>3.1843630928214406E-2</v>
      </c>
      <c r="DZ451" s="20">
        <f t="shared" si="709"/>
        <v>2.9944816748433856E-2</v>
      </c>
      <c r="EA451" s="20">
        <f t="shared" si="709"/>
        <v>2.7966847888227342E-2</v>
      </c>
      <c r="EB451" s="20">
        <f t="shared" si="707"/>
        <v>2.5949011641001274E-2</v>
      </c>
      <c r="EC451" s="20">
        <f t="shared" si="707"/>
        <v>2.3926506478694543E-2</v>
      </c>
      <c r="ED451" s="20">
        <f t="shared" si="703"/>
        <v>2.1929976922378303E-2</v>
      </c>
      <c r="EE451" s="20">
        <f t="shared" si="703"/>
        <v>1.9985298041095723E-2</v>
      </c>
      <c r="EF451" s="20">
        <f t="shared" si="703"/>
        <v>1.8113572281209467E-2</v>
      </c>
      <c r="EG451" s="20">
        <f t="shared" si="702"/>
        <v>1.6331298121487592E-2</v>
      </c>
      <c r="EH451" s="20">
        <f t="shared" si="702"/>
        <v>1.4650669912878445E-2</v>
      </c>
      <c r="EI451" s="20">
        <f t="shared" si="702"/>
        <v>1.3079970462487767E-2</v>
      </c>
      <c r="EJ451" s="20">
        <f t="shared" si="702"/>
        <v>1.1624021749240043E-2</v>
      </c>
      <c r="EK451" s="20">
        <f t="shared" si="702"/>
        <v>1.0284663976176445E-2</v>
      </c>
      <c r="EL451" s="20">
        <f t="shared" si="702"/>
        <v>9.0612384342825258E-3</v>
      </c>
      <c r="EM451" s="20">
        <f t="shared" si="702"/>
        <v>7.9510549496798477E-3</v>
      </c>
      <c r="EN451" s="20">
        <f t="shared" si="702"/>
        <v>6.9498296964141115E-3</v>
      </c>
      <c r="EO451" s="20">
        <f t="shared" si="702"/>
        <v>6.0520836694769597E-3</v>
      </c>
      <c r="EP451" s="20">
        <f t="shared" si="702"/>
        <v>5.2514960037820524E-3</v>
      </c>
      <c r="EQ451" s="20">
        <f t="shared" si="702"/>
        <v>4.5412095428445376E-3</v>
      </c>
      <c r="ER451" s="20">
        <f t="shared" si="702"/>
        <v>3.9140886083944837E-3</v>
      </c>
      <c r="ES451" s="20">
        <f t="shared" si="702"/>
        <v>3.3629308406269987E-3</v>
      </c>
      <c r="ET451" s="20">
        <f t="shared" si="702"/>
        <v>2.8806363344480168E-3</v>
      </c>
      <c r="EU451" s="20">
        <f t="shared" si="702"/>
        <v>2.4603381698611315E-3</v>
      </c>
      <c r="EV451" s="20">
        <f t="shared" si="702"/>
        <v>2.0954989090870013E-3</v>
      </c>
      <c r="EW451" s="20">
        <f t="shared" si="702"/>
        <v>1.7799777919226267E-3</v>
      </c>
      <c r="EX451" s="20">
        <f t="shared" si="702"/>
        <v>1.5080732807969399E-3</v>
      </c>
      <c r="EY451" s="20">
        <f t="shared" si="702"/>
        <v>1.2745453556852748E-3</v>
      </c>
      <c r="EZ451" s="20">
        <f t="shared" si="702"/>
        <v>1.0746215940757864E-3</v>
      </c>
      <c r="FA451" s="20">
        <f t="shared" si="702"/>
        <v>9.0399063966217785E-4</v>
      </c>
      <c r="FB451" s="20">
        <f t="shared" si="702"/>
        <v>7.587862025162373E-4</v>
      </c>
      <c r="FC451" s="20">
        <f t="shared" si="702"/>
        <v>6.3556427130029292E-4</v>
      </c>
      <c r="FD451" s="20">
        <f t="shared" si="702"/>
        <v>5.312757747564234E-4</v>
      </c>
      <c r="FE451" s="20">
        <f t="shared" si="702"/>
        <v>4.4323651888922289E-4</v>
      </c>
      <c r="FF451" s="20">
        <f t="shared" si="692"/>
        <v>2.1172341349687818E-3</v>
      </c>
    </row>
    <row r="452" spans="1:162" ht="15.5" x14ac:dyDescent="0.35">
      <c r="A452" s="4" t="s">
        <v>50</v>
      </c>
      <c r="J452" s="4" t="s">
        <v>50</v>
      </c>
      <c r="K452" s="20">
        <f t="shared" si="710"/>
        <v>5.6469225656227717E-5</v>
      </c>
      <c r="L452" s="20">
        <f t="shared" si="710"/>
        <v>6.8518915932330574E-5</v>
      </c>
      <c r="M452" s="20">
        <f t="shared" si="710"/>
        <v>1.353297622953113E-4</v>
      </c>
      <c r="N452" s="20">
        <f t="shared" si="710"/>
        <v>2.5240106108201279E-4</v>
      </c>
      <c r="O452" s="20">
        <f t="shared" si="710"/>
        <v>4.465414774986223E-4</v>
      </c>
      <c r="P452" s="20"/>
      <c r="Q452" s="20">
        <f t="shared" si="710"/>
        <v>7.5242995067704359E-4</v>
      </c>
      <c r="R452" s="20">
        <f t="shared" si="710"/>
        <v>1.2119711320735043E-3</v>
      </c>
      <c r="S452" s="20"/>
      <c r="T452" s="20">
        <f t="shared" si="710"/>
        <v>1.8723062313607305E-3</v>
      </c>
      <c r="U452" s="20">
        <f t="shared" si="708"/>
        <v>2.7824179556813541E-3</v>
      </c>
      <c r="V452" s="20"/>
      <c r="W452" s="20">
        <f t="shared" si="708"/>
        <v>3.9885270513369264E-3</v>
      </c>
      <c r="X452" s="20">
        <f t="shared" si="708"/>
        <v>5.5287357056012319E-3</v>
      </c>
      <c r="Y452" s="20"/>
      <c r="Z452" s="20">
        <f t="shared" si="708"/>
        <v>7.4275704297766428E-3</v>
      </c>
      <c r="AA452" s="20">
        <f t="shared" si="708"/>
        <v>9.6911672963178319E-3</v>
      </c>
      <c r="AB452" s="20"/>
      <c r="AC452" s="20">
        <f t="shared" si="708"/>
        <v>1.2303803376344652E-2</v>
      </c>
      <c r="AD452" s="20">
        <f t="shared" si="708"/>
        <v>1.5226316799688576E-2</v>
      </c>
      <c r="AE452" s="20"/>
      <c r="AF452" s="20">
        <f t="shared" si="708"/>
        <v>1.8396706485934923E-2</v>
      </c>
      <c r="AG452" s="20">
        <f t="shared" si="708"/>
        <v>2.1732909816754242E-2</v>
      </c>
      <c r="AH452" s="20"/>
      <c r="AI452" s="20">
        <f t="shared" si="708"/>
        <v>2.5137474870875254E-2</v>
      </c>
      <c r="AJ452" s="20">
        <f t="shared" si="708"/>
        <v>2.8503618557458647E-2</v>
      </c>
      <c r="AK452" s="20"/>
      <c r="AL452" s="20">
        <f t="shared" si="701"/>
        <v>3.1722023082594836E-2</v>
      </c>
      <c r="AM452" s="20">
        <f t="shared" si="701"/>
        <v>3.4687682106453871E-2</v>
      </c>
      <c r="AN452" s="20">
        <f t="shared" si="701"/>
        <v>3.7306158538036177E-2</v>
      </c>
      <c r="AO452" s="20">
        <f t="shared" si="701"/>
        <v>3.9498738607593231E-2</v>
      </c>
      <c r="AP452" s="20">
        <f t="shared" si="701"/>
        <v>4.1206134498280478E-2</v>
      </c>
      <c r="AQ452" s="20">
        <f t="shared" si="701"/>
        <v>4.2390571569650093E-2</v>
      </c>
      <c r="AR452" s="20">
        <f t="shared" si="701"/>
        <v>4.3036270405807653E-2</v>
      </c>
      <c r="AS452" s="20">
        <f t="shared" si="701"/>
        <v>4.3148479276770513E-2</v>
      </c>
      <c r="AT452" s="20">
        <f t="shared" si="701"/>
        <v>4.275131757406847E-2</v>
      </c>
      <c r="AU452" s="20">
        <f t="shared" si="701"/>
        <v>4.1884751419089983E-2</v>
      </c>
      <c r="AV452" s="20">
        <f t="shared" si="701"/>
        <v>4.0601041309589636E-2</v>
      </c>
      <c r="AW452" s="20">
        <f t="shared" si="701"/>
        <v>3.896098518584945E-2</v>
      </c>
      <c r="AX452" s="20">
        <f t="shared" si="701"/>
        <v>3.703023794536997E-2</v>
      </c>
      <c r="AY452" s="20">
        <f t="shared" si="701"/>
        <v>3.4875930169836367E-2</v>
      </c>
      <c r="AZ452" s="20">
        <f t="shared" si="701"/>
        <v>3.2563743901269482E-2</v>
      </c>
      <c r="BA452" s="20">
        <f t="shared" si="701"/>
        <v>3.015553936167914E-2</v>
      </c>
      <c r="BB452" s="20">
        <f t="shared" si="705"/>
        <v>2.7707569154645895E-2</v>
      </c>
      <c r="BC452" s="20">
        <f t="shared" si="705"/>
        <v>2.5269269215945966E-2</v>
      </c>
      <c r="BD452" s="20">
        <f t="shared" si="705"/>
        <v>2.2882580194436231E-2</v>
      </c>
      <c r="BE452" s="20">
        <f t="shared" si="705"/>
        <v>2.0581729114436342E-2</v>
      </c>
      <c r="BF452" s="20">
        <f t="shared" si="705"/>
        <v>1.8393388065320981E-2</v>
      </c>
      <c r="BG452" s="20">
        <f t="shared" si="705"/>
        <v>1.6337122570592721E-2</v>
      </c>
      <c r="BH452" s="20">
        <f t="shared" si="705"/>
        <v>1.4426045178436818E-2</v>
      </c>
      <c r="BI452" s="20">
        <f t="shared" si="705"/>
        <v>1.2667597628932104E-2</v>
      </c>
      <c r="BJ452" s="20">
        <f t="shared" si="705"/>
        <v>1.1064395799133098E-2</v>
      </c>
      <c r="BK452" s="20">
        <f t="shared" si="705"/>
        <v>9.6150839051069026E-3</v>
      </c>
      <c r="BL452" s="20">
        <f t="shared" si="705"/>
        <v>8.3151568929697994E-3</v>
      </c>
      <c r="BM452" s="20">
        <f t="shared" si="705"/>
        <v>7.1577216704999946E-3</v>
      </c>
      <c r="BN452" s="20">
        <f t="shared" si="705"/>
        <v>6.1341782279672463E-3</v>
      </c>
      <c r="BO452" s="20">
        <f t="shared" si="705"/>
        <v>5.2348104521282579E-3</v>
      </c>
      <c r="BP452" s="20">
        <f t="shared" si="705"/>
        <v>4.4492834447821261E-3</v>
      </c>
      <c r="BQ452" s="20">
        <f t="shared" si="705"/>
        <v>3.7670494658671445E-3</v>
      </c>
      <c r="BR452" s="20">
        <f t="shared" si="705"/>
        <v>3.1776683836031161E-3</v>
      </c>
      <c r="BS452" s="20">
        <f t="shared" si="705"/>
        <v>2.6710509427763096E-3</v>
      </c>
      <c r="BT452" s="20">
        <f t="shared" si="705"/>
        <v>2.2376344946561932E-3</v>
      </c>
      <c r="BU452" s="20">
        <f t="shared" si="705"/>
        <v>1.8685013058713507E-3</v>
      </c>
      <c r="BV452" s="20">
        <f t="shared" si="705"/>
        <v>1.555449399770481E-3</v>
      </c>
      <c r="BW452" s="20">
        <f t="shared" si="705"/>
        <v>1.2910252763969066E-3</v>
      </c>
      <c r="BX452" s="20">
        <f t="shared" si="705"/>
        <v>1.0685269684892473E-3</v>
      </c>
      <c r="BY452" s="20">
        <f t="shared" si="705"/>
        <v>8.8198485082902067E-4</v>
      </c>
      <c r="BZ452" s="20">
        <f t="shared" si="705"/>
        <v>7.261265278726281E-4</v>
      </c>
      <c r="CA452" s="20">
        <f t="shared" si="705"/>
        <v>5.9633105181766677E-4</v>
      </c>
      <c r="CB452" s="20">
        <f t="shared" si="705"/>
        <v>4.8857671871271879E-4</v>
      </c>
      <c r="CC452" s="20">
        <f t="shared" si="705"/>
        <v>3.9938578383236223E-4</v>
      </c>
      <c r="CD452" s="20">
        <f t="shared" si="705"/>
        <v>3.2576864460820421E-4</v>
      </c>
      <c r="CE452" s="20">
        <f t="shared" si="704"/>
        <v>2.6516936437770422E-4</v>
      </c>
      <c r="CF452" s="20">
        <f t="shared" si="704"/>
        <v>2.1541384993817303E-4</v>
      </c>
      <c r="CG452" s="20">
        <f t="shared" si="704"/>
        <v>1.7466154219381025E-4</v>
      </c>
      <c r="CH452" s="20">
        <f t="shared" si="704"/>
        <v>1.4136112097928866E-4</v>
      </c>
      <c r="CI452" s="20">
        <f t="shared" si="704"/>
        <v>1.1421044998505268E-4</v>
      </c>
      <c r="CJ452" s="20">
        <f t="shared" si="704"/>
        <v>9.212078288634018E-5</v>
      </c>
      <c r="CK452" s="20">
        <f t="shared" si="704"/>
        <v>7.41851051275777E-5</v>
      </c>
      <c r="CL452" s="20">
        <f t="shared" si="704"/>
        <v>2.9704539978880895E-4</v>
      </c>
      <c r="CM452" s="20">
        <f t="shared" si="704"/>
        <v>4.5297317229544559E-6</v>
      </c>
      <c r="CN452" s="20">
        <f t="shared" si="704"/>
        <v>6.6562245760670216E-6</v>
      </c>
      <c r="CO452" s="20">
        <f t="shared" si="704"/>
        <v>1.470622537791171E-5</v>
      </c>
      <c r="CP452" s="20">
        <f t="shared" si="704"/>
        <v>3.0577043979294519E-5</v>
      </c>
      <c r="CQ452" s="20">
        <f t="shared" si="704"/>
        <v>6.0111343050651811E-5</v>
      </c>
      <c r="CR452" s="20">
        <f t="shared" si="704"/>
        <v>1.1220838363316265E-4</v>
      </c>
      <c r="CS452" s="20">
        <f t="shared" si="704"/>
        <v>1.9964764580570146E-4</v>
      </c>
      <c r="CT452" s="20">
        <f t="shared" si="704"/>
        <v>3.3976404153760273E-4</v>
      </c>
      <c r="CU452" s="20">
        <f t="shared" si="706"/>
        <v>5.5479171688073209E-4</v>
      </c>
      <c r="CV452" s="20">
        <f t="shared" si="706"/>
        <v>8.7169271878451571E-4</v>
      </c>
      <c r="CW452" s="20">
        <f t="shared" si="706"/>
        <v>1.3213249250740248E-3</v>
      </c>
      <c r="CX452" s="20">
        <f t="shared" si="706"/>
        <v>1.9368798951900855E-3</v>
      </c>
      <c r="CY452" s="20">
        <f t="shared" si="706"/>
        <v>2.7516255366737599E-3</v>
      </c>
      <c r="CZ452" s="20">
        <f t="shared" si="706"/>
        <v>3.796102944876768E-3</v>
      </c>
      <c r="DA452" s="20">
        <f t="shared" si="706"/>
        <v>5.0950300920322017E-3</v>
      </c>
      <c r="DB452" s="20">
        <f t="shared" si="706"/>
        <v>6.6642371564708961E-3</v>
      </c>
      <c r="DC452" s="20">
        <f t="shared" si="706"/>
        <v>8.5079849274433995E-3</v>
      </c>
      <c r="DD452" s="20">
        <f t="shared" si="706"/>
        <v>1.0616993334773658E-2</v>
      </c>
      <c r="DE452" s="20">
        <f t="shared" si="706"/>
        <v>1.2967435631673218E-2</v>
      </c>
      <c r="DF452" s="20">
        <f t="shared" si="706"/>
        <v>1.5521047099966663E-2</v>
      </c>
      <c r="DG452" s="20">
        <f t="shared" si="706"/>
        <v>1.8226372548397346E-2</v>
      </c>
      <c r="DH452" s="20">
        <f t="shared" si="706"/>
        <v>2.1021053142993823E-2</v>
      </c>
      <c r="DI452" s="20">
        <f t="shared" si="706"/>
        <v>2.3834947227741127E-2</v>
      </c>
      <c r="DJ452" s="20">
        <f t="shared" si="706"/>
        <v>2.6593804325553333E-2</v>
      </c>
      <c r="DK452" s="20">
        <f t="shared" si="711"/>
        <v>2.9223173182071186E-2</v>
      </c>
      <c r="DL452" s="20">
        <f t="shared" si="711"/>
        <v>3.1652224245115407E-2</v>
      </c>
      <c r="DM452" s="20">
        <f t="shared" si="711"/>
        <v>3.3817199910339574E-2</v>
      </c>
      <c r="DN452" s="20">
        <f t="shared" si="711"/>
        <v>3.5664264099997955E-2</v>
      </c>
      <c r="DO452" s="20">
        <f t="shared" si="711"/>
        <v>3.7151596286633559E-2</v>
      </c>
      <c r="DP452" s="20">
        <f t="shared" si="711"/>
        <v>3.825065375040515E-2</v>
      </c>
      <c r="DQ452" s="20">
        <f t="shared" si="711"/>
        <v>3.8946600668811782E-2</v>
      </c>
      <c r="DR452" s="20">
        <f t="shared" si="711"/>
        <v>3.92379666621267E-2</v>
      </c>
      <c r="DS452" s="20">
        <f t="shared" si="711"/>
        <v>3.9135646235855304E-2</v>
      </c>
      <c r="DT452" s="20">
        <f t="shared" si="711"/>
        <v>3.8661382243460829E-2</v>
      </c>
      <c r="DU452" s="20">
        <f t="shared" si="711"/>
        <v>3.7845891277191401E-2</v>
      </c>
      <c r="DV452" s="20">
        <f t="shared" si="711"/>
        <v>3.6726788675548239E-2</v>
      </c>
      <c r="DW452" s="20">
        <f t="shared" si="711"/>
        <v>3.534645857436447E-2</v>
      </c>
      <c r="DX452" s="20">
        <f t="shared" si="711"/>
        <v>3.3749993589287652E-2</v>
      </c>
      <c r="DY452" s="20">
        <f t="shared" si="711"/>
        <v>3.1983302790876911E-2</v>
      </c>
      <c r="DZ452" s="20">
        <f t="shared" si="709"/>
        <v>3.0091458777225411E-2</v>
      </c>
      <c r="EA452" s="20">
        <f t="shared" si="709"/>
        <v>2.8117327461351982E-2</v>
      </c>
      <c r="EB452" s="20">
        <f t="shared" si="707"/>
        <v>2.6100499602076725E-2</v>
      </c>
      <c r="EC452" s="20">
        <f t="shared" si="707"/>
        <v>2.4076522370224174E-2</v>
      </c>
      <c r="ED452" s="20">
        <f t="shared" si="703"/>
        <v>2.2076412991785976E-2</v>
      </c>
      <c r="EE452" s="20">
        <f t="shared" si="703"/>
        <v>2.012642486757199E-2</v>
      </c>
      <c r="EF452" s="20">
        <f t="shared" si="703"/>
        <v>1.8248029267836863E-2</v>
      </c>
      <c r="EG452" s="20">
        <f t="shared" si="702"/>
        <v>1.6458072209663999E-2</v>
      </c>
      <c r="EH452" s="20">
        <f t="shared" si="702"/>
        <v>1.4769065765631863E-2</v>
      </c>
      <c r="EI452" s="20">
        <f t="shared" si="702"/>
        <v>1.3189575091293038E-2</v>
      </c>
      <c r="EJ452" s="20">
        <f t="shared" si="702"/>
        <v>1.1724666182483912E-2</v>
      </c>
      <c r="EK452" s="20">
        <f t="shared" si="702"/>
        <v>1.0376384135952876E-2</v>
      </c>
      <c r="EL452" s="20">
        <f t="shared" si="702"/>
        <v>9.1442369419392211E-3</v>
      </c>
      <c r="EM452" s="20">
        <f t="shared" si="702"/>
        <v>8.0256651499963638E-3</v>
      </c>
      <c r="EN452" s="20">
        <f t="shared" si="702"/>
        <v>7.0164827967885701E-3</v>
      </c>
      <c r="EO452" s="20">
        <f t="shared" si="702"/>
        <v>6.1112795472061388E-3</v>
      </c>
      <c r="EP452" s="20">
        <f t="shared" si="702"/>
        <v>5.3037779478702918E-3</v>
      </c>
      <c r="EQ452" s="20">
        <f t="shared" si="702"/>
        <v>4.5871429679311682E-3</v>
      </c>
      <c r="ER452" s="20">
        <f t="shared" si="702"/>
        <v>3.9542436046599017E-3</v>
      </c>
      <c r="ES452" s="20">
        <f t="shared" si="702"/>
        <v>3.3978682997015675E-3</v>
      </c>
      <c r="ET452" s="20">
        <f t="shared" si="702"/>
        <v>2.9108973106862779E-3</v>
      </c>
      <c r="EU452" s="20">
        <f t="shared" si="702"/>
        <v>2.4864360915266559E-3</v>
      </c>
      <c r="EV452" s="20">
        <f t="shared" si="702"/>
        <v>2.1179142377216742E-3</v>
      </c>
      <c r="EW452" s="20">
        <f t="shared" si="702"/>
        <v>1.7991547335801661E-3</v>
      </c>
      <c r="EX452" s="20">
        <f t="shared" si="702"/>
        <v>1.5244181738294227E-3</v>
      </c>
      <c r="EY452" s="20">
        <f t="shared" si="702"/>
        <v>1.2884263911390192E-3</v>
      </c>
      <c r="EZ452" s="20">
        <f t="shared" si="702"/>
        <v>1.0863695622144176E-3</v>
      </c>
      <c r="FA452" s="20">
        <f t="shared" si="702"/>
        <v>9.1390043628769579E-4</v>
      </c>
      <c r="FB452" s="20">
        <f t="shared" si="702"/>
        <v>7.6711886906299931E-4</v>
      </c>
      <c r="FC452" s="20">
        <f t="shared" si="702"/>
        <v>6.4254938127195071E-4</v>
      </c>
      <c r="FD452" s="20">
        <f t="shared" si="702"/>
        <v>5.3711401476264076E-4</v>
      </c>
      <c r="FE452" s="20">
        <f t="shared" si="702"/>
        <v>4.4810234455161524E-4</v>
      </c>
      <c r="FF452" s="20">
        <f t="shared" si="692"/>
        <v>2.1397964178784257E-3</v>
      </c>
    </row>
    <row r="453" spans="1:162" ht="15.5" x14ac:dyDescent="0.35">
      <c r="A453" s="4" t="s">
        <v>51</v>
      </c>
      <c r="J453" s="4" t="s">
        <v>51</v>
      </c>
      <c r="K453" s="20">
        <f t="shared" si="710"/>
        <v>5.7242075733562161E-5</v>
      </c>
      <c r="L453" s="20">
        <f t="shared" si="710"/>
        <v>6.9473621152953038E-5</v>
      </c>
      <c r="M453" s="20">
        <f t="shared" si="710"/>
        <v>1.3721673744602E-4</v>
      </c>
      <c r="N453" s="20">
        <f t="shared" si="710"/>
        <v>2.5590482057738761E-4</v>
      </c>
      <c r="O453" s="20">
        <f t="shared" si="710"/>
        <v>4.526833857884273E-4</v>
      </c>
      <c r="P453" s="20"/>
      <c r="Q453" s="20">
        <f t="shared" si="710"/>
        <v>7.6263840810757318E-4</v>
      </c>
      <c r="R453" s="20">
        <f t="shared" si="710"/>
        <v>1.2281214332480425E-3</v>
      </c>
      <c r="S453" s="20"/>
      <c r="T453" s="20">
        <f t="shared" si="710"/>
        <v>1.8967099421909016E-3</v>
      </c>
      <c r="U453" s="20">
        <f t="shared" si="708"/>
        <v>2.8177454666319154E-3</v>
      </c>
      <c r="V453" s="20"/>
      <c r="W453" s="20">
        <f t="shared" si="708"/>
        <v>4.0376554381528771E-3</v>
      </c>
      <c r="X453" s="20">
        <f t="shared" si="708"/>
        <v>5.5945259334195391E-3</v>
      </c>
      <c r="Y453" s="20"/>
      <c r="Z453" s="20">
        <f t="shared" si="708"/>
        <v>7.5125910074631411E-3</v>
      </c>
      <c r="AA453" s="20">
        <f t="shared" si="708"/>
        <v>9.7973929942678818E-3</v>
      </c>
      <c r="AB453" s="20"/>
      <c r="AC453" s="20">
        <f t="shared" si="708"/>
        <v>1.2432325066542745E-2</v>
      </c>
      <c r="AD453" s="20">
        <f t="shared" si="708"/>
        <v>1.5377100217078847E-2</v>
      </c>
      <c r="AE453" s="20"/>
      <c r="AF453" s="20">
        <f t="shared" si="708"/>
        <v>1.8568433315333074E-2</v>
      </c>
      <c r="AG453" s="20">
        <f t="shared" si="708"/>
        <v>2.1922924798334811E-2</v>
      </c>
      <c r="AH453" s="20"/>
      <c r="AI453" s="20">
        <f t="shared" si="708"/>
        <v>2.5341849390965066E-2</v>
      </c>
      <c r="AJ453" s="20">
        <f t="shared" si="708"/>
        <v>2.8717326774690712E-2</v>
      </c>
      <c r="AK453" s="20"/>
      <c r="AL453" s="20">
        <f t="shared" si="701"/>
        <v>3.1939213366962677E-2</v>
      </c>
      <c r="AM453" s="20">
        <f t="shared" si="701"/>
        <v>3.4902016343186293E-2</v>
      </c>
      <c r="AN453" s="20">
        <f t="shared" si="701"/>
        <v>3.7511185855091889E-2</v>
      </c>
      <c r="AO453" s="20">
        <f t="shared" si="701"/>
        <v>3.9688268694919093E-2</v>
      </c>
      <c r="AP453" s="20">
        <f t="shared" si="701"/>
        <v>4.1374578523583894E-2</v>
      </c>
      <c r="AQ453" s="20">
        <f t="shared" si="701"/>
        <v>4.2533224828868454E-2</v>
      </c>
      <c r="AR453" s="20">
        <f t="shared" si="701"/>
        <v>4.3149519037986472E-2</v>
      </c>
      <c r="AS453" s="20">
        <f t="shared" si="701"/>
        <v>4.3229922321427028E-2</v>
      </c>
      <c r="AT453" s="20">
        <f t="shared" si="701"/>
        <v>4.279980419229884E-2</v>
      </c>
      <c r="AU453" s="20">
        <f t="shared" si="701"/>
        <v>4.1900340348951848E-2</v>
      </c>
      <c r="AV453" s="20">
        <f t="shared" si="701"/>
        <v>4.0584895027778845E-2</v>
      </c>
      <c r="AW453" s="20">
        <f t="shared" si="701"/>
        <v>3.8915214580318325E-2</v>
      </c>
      <c r="AX453" s="20">
        <f t="shared" si="701"/>
        <v>3.6957714630556859E-2</v>
      </c>
      <c r="AY453" s="20">
        <f t="shared" si="701"/>
        <v>3.4780083170180442E-2</v>
      </c>
      <c r="AZ453" s="20">
        <f t="shared" si="701"/>
        <v>3.244835568814719E-2</v>
      </c>
      <c r="BA453" s="20">
        <f t="shared" si="701"/>
        <v>3.002455360060885E-2</v>
      </c>
      <c r="BB453" s="20">
        <f t="shared" si="705"/>
        <v>2.7564919435795421E-2</v>
      </c>
      <c r="BC453" s="20">
        <f t="shared" si="705"/>
        <v>2.5118734875363757E-2</v>
      </c>
      <c r="BD453" s="20">
        <f t="shared" si="705"/>
        <v>2.272767237636808E-2</v>
      </c>
      <c r="BE453" s="20">
        <f t="shared" si="705"/>
        <v>2.0425607675236046E-2</v>
      </c>
      <c r="BF453" s="20">
        <f t="shared" si="705"/>
        <v>1.8238807888162345E-2</v>
      </c>
      <c r="BG453" s="20">
        <f t="shared" si="705"/>
        <v>1.6186406384088525E-2</v>
      </c>
      <c r="BH453" s="20">
        <f t="shared" si="705"/>
        <v>1.42810790302742E-2</v>
      </c>
      <c r="BI453" s="20">
        <f t="shared" si="705"/>
        <v>1.2529844696938519E-2</v>
      </c>
      <c r="BJ453" s="20">
        <f t="shared" si="705"/>
        <v>1.0934924142944502E-2</v>
      </c>
      <c r="BK453" s="20">
        <f t="shared" si="705"/>
        <v>9.4946039790065884E-3</v>
      </c>
      <c r="BL453" s="20">
        <f t="shared" si="705"/>
        <v>8.2040650633909973E-3</v>
      </c>
      <c r="BM453" s="20">
        <f t="shared" si="705"/>
        <v>7.0561465280639668E-3</v>
      </c>
      <c r="BN453" s="20">
        <f t="shared" si="705"/>
        <v>6.0420270849497193E-3</v>
      </c>
      <c r="BO453" s="20">
        <f t="shared" si="705"/>
        <v>5.15181401816589E-3</v>
      </c>
      <c r="BP453" s="20">
        <f t="shared" si="705"/>
        <v>4.3750372376281099E-3</v>
      </c>
      <c r="BQ453" s="20">
        <f t="shared" si="705"/>
        <v>3.7010510148453024E-3</v>
      </c>
      <c r="BR453" s="20">
        <f t="shared" si="705"/>
        <v>3.1193497073271903E-3</v>
      </c>
      <c r="BS453" s="20">
        <f t="shared" si="705"/>
        <v>2.6198061250630733E-3</v>
      </c>
      <c r="BT453" s="20">
        <f t="shared" si="705"/>
        <v>2.1928424454157325E-3</v>
      </c>
      <c r="BU453" s="20">
        <f t="shared" si="705"/>
        <v>1.8295439837288094E-3</v>
      </c>
      <c r="BV453" s="20">
        <f t="shared" si="705"/>
        <v>1.521725899607973E-3</v>
      </c>
      <c r="BW453" s="20">
        <f t="shared" si="705"/>
        <v>1.2619622584542078E-3</v>
      </c>
      <c r="BX453" s="20">
        <f t="shared" si="705"/>
        <v>1.0435859368979061E-3</v>
      </c>
      <c r="BY453" s="20">
        <f t="shared" si="705"/>
        <v>8.6066678856233647E-4</v>
      </c>
      <c r="BZ453" s="20">
        <f t="shared" si="705"/>
        <v>7.0797437115122097E-4</v>
      </c>
      <c r="CA453" s="20">
        <f t="shared" si="705"/>
        <v>5.8093044771145852E-4</v>
      </c>
      <c r="CB453" s="20">
        <f t="shared" si="705"/>
        <v>4.7555546133770665E-4</v>
      </c>
      <c r="CC453" s="20">
        <f t="shared" si="705"/>
        <v>3.884122721112826E-4</v>
      </c>
      <c r="CD453" s="20">
        <f t="shared" si="705"/>
        <v>3.1654965173677496E-4</v>
      </c>
      <c r="CE453" s="20">
        <f t="shared" si="704"/>
        <v>2.5744735856247924E-4</v>
      </c>
      <c r="CF453" s="20">
        <f t="shared" si="704"/>
        <v>2.0896405934645035E-4</v>
      </c>
      <c r="CG453" s="20">
        <f t="shared" si="704"/>
        <v>1.6928891542078439E-4</v>
      </c>
      <c r="CH453" s="20">
        <f t="shared" si="704"/>
        <v>1.3689729812682572E-4</v>
      </c>
      <c r="CI453" s="20">
        <f t="shared" si="704"/>
        <v>1.105108287129397E-4</v>
      </c>
      <c r="CJ453" s="20">
        <f t="shared" si="704"/>
        <v>8.9061738316020822E-5</v>
      </c>
      <c r="CK453" s="20">
        <f t="shared" si="704"/>
        <v>7.1661401817579851E-5</v>
      </c>
      <c r="CL453" s="20">
        <f t="shared" si="704"/>
        <v>2.8577058137679856E-4</v>
      </c>
      <c r="CM453" s="20">
        <f t="shared" si="704"/>
        <v>4.588079602022745E-6</v>
      </c>
      <c r="CN453" s="20">
        <f t="shared" si="704"/>
        <v>6.7458407347920093E-6</v>
      </c>
      <c r="CO453" s="20">
        <f t="shared" si="704"/>
        <v>1.4907638042532897E-5</v>
      </c>
      <c r="CP453" s="20">
        <f t="shared" si="704"/>
        <v>3.1000517354214503E-5</v>
      </c>
      <c r="CQ453" s="20">
        <f t="shared" si="704"/>
        <v>6.0948765827205044E-5</v>
      </c>
      <c r="CR453" s="20">
        <f t="shared" si="704"/>
        <v>1.1377337801657098E-4</v>
      </c>
      <c r="CS453" s="20">
        <f t="shared" si="704"/>
        <v>2.0242332873063852E-4</v>
      </c>
      <c r="CT453" s="20">
        <f t="shared" si="704"/>
        <v>3.4445387429337689E-4</v>
      </c>
      <c r="CU453" s="20">
        <f t="shared" si="706"/>
        <v>5.6236604767509924E-4</v>
      </c>
      <c r="CV453" s="20">
        <f t="shared" si="706"/>
        <v>8.8342137898776447E-4</v>
      </c>
      <c r="CW453" s="20">
        <f t="shared" si="706"/>
        <v>1.33878531403522E-3</v>
      </c>
      <c r="CX453" s="20">
        <f t="shared" si="706"/>
        <v>1.9619309355824238E-3</v>
      </c>
      <c r="CY453" s="20">
        <f t="shared" si="706"/>
        <v>2.786340900651209E-3</v>
      </c>
      <c r="CZ453" s="20">
        <f t="shared" si="706"/>
        <v>3.8426617856238006E-3</v>
      </c>
      <c r="DA453" s="20">
        <f t="shared" si="706"/>
        <v>5.1555694772924595E-3</v>
      </c>
      <c r="DB453" s="20">
        <f t="shared" si="706"/>
        <v>6.7406765033893356E-3</v>
      </c>
      <c r="DC453" s="20">
        <f t="shared" si="706"/>
        <v>8.6018379060940064E-3</v>
      </c>
      <c r="DD453" s="20">
        <f t="shared" si="706"/>
        <v>1.0729186006012761E-2</v>
      </c>
      <c r="DE453" s="20">
        <f t="shared" si="706"/>
        <v>1.309815040849565E-2</v>
      </c>
      <c r="DF453" s="20">
        <f t="shared" si="706"/>
        <v>1.5669610303842556E-2</v>
      </c>
      <c r="DG453" s="20">
        <f t="shared" si="706"/>
        <v>1.8391199154900284E-2</v>
      </c>
      <c r="DH453" s="20">
        <f t="shared" si="706"/>
        <v>2.1199656424312111E-2</v>
      </c>
      <c r="DI453" s="20">
        <f t="shared" si="706"/>
        <v>2.4024014279176692E-2</v>
      </c>
      <c r="DJ453" s="20">
        <f t="shared" si="706"/>
        <v>2.6789331843401848E-2</v>
      </c>
      <c r="DK453" s="20">
        <f t="shared" si="711"/>
        <v>2.9420652178699467E-2</v>
      </c>
      <c r="DL453" s="20">
        <f t="shared" si="711"/>
        <v>3.1846858266501243E-2</v>
      </c>
      <c r="DM453" s="20">
        <f t="shared" si="711"/>
        <v>3.4004139105998865E-2</v>
      </c>
      <c r="DN453" s="20">
        <f t="shared" si="711"/>
        <v>3.5838837241097932E-2</v>
      </c>
      <c r="DO453" s="20">
        <f t="shared" si="711"/>
        <v>3.7309524339200428E-2</v>
      </c>
      <c r="DP453" s="20">
        <f t="shared" si="711"/>
        <v>3.838823150613091E-2</v>
      </c>
      <c r="DQ453" s="20">
        <f t="shared" si="711"/>
        <v>3.9060836731432902E-2</v>
      </c>
      <c r="DR453" s="20">
        <f t="shared" si="711"/>
        <v>3.9326676273767958E-2</v>
      </c>
      <c r="DS453" s="20">
        <f t="shared" si="711"/>
        <v>3.9197495538536797E-2</v>
      </c>
      <c r="DT453" s="20">
        <f t="shared" si="711"/>
        <v>3.8695886229027865E-2</v>
      </c>
      <c r="DU453" s="20">
        <f t="shared" si="711"/>
        <v>3.7853370622217497E-2</v>
      </c>
      <c r="DV453" s="20">
        <f t="shared" si="711"/>
        <v>3.6708292745025073E-2</v>
      </c>
      <c r="DW453" s="20">
        <f t="shared" si="711"/>
        <v>3.5303663078787628E-2</v>
      </c>
      <c r="DX453" s="20">
        <f t="shared" si="711"/>
        <v>3.3685081753725199E-2</v>
      </c>
      <c r="DY453" s="20">
        <f t="shared" si="711"/>
        <v>3.1898838565685983E-2</v>
      </c>
      <c r="DZ453" s="20">
        <f t="shared" si="709"/>
        <v>2.999025974945535E-2</v>
      </c>
      <c r="EA453" s="20">
        <f t="shared" si="709"/>
        <v>2.8002343887944536E-2</v>
      </c>
      <c r="EB453" s="20">
        <f t="shared" si="707"/>
        <v>2.5974704548589966E-2</v>
      </c>
      <c r="EC453" s="20">
        <f t="shared" si="707"/>
        <v>2.3942816449355586E-2</v>
      </c>
      <c r="ED453" s="20">
        <f t="shared" si="703"/>
        <v>2.1937545772906075E-2</v>
      </c>
      <c r="EE453" s="20">
        <f t="shared" si="703"/>
        <v>1.9984933758042223E-2</v>
      </c>
      <c r="EF453" s="20">
        <f t="shared" si="703"/>
        <v>1.8106195603458497E-2</v>
      </c>
      <c r="EG453" s="20">
        <f t="shared" si="702"/>
        <v>1.6317893461254451E-2</v>
      </c>
      <c r="EH453" s="20">
        <f t="shared" si="702"/>
        <v>1.4632242174090202E-2</v>
      </c>
      <c r="EI453" s="20">
        <f t="shared" si="702"/>
        <v>1.3057508669589657E-2</v>
      </c>
      <c r="EJ453" s="20">
        <f t="shared" si="702"/>
        <v>1.1598469842882819E-2</v>
      </c>
      <c r="EK453" s="20">
        <f t="shared" si="702"/>
        <v>1.0256898680744531E-2</v>
      </c>
      <c r="EL453" s="20">
        <f t="shared" ref="EL453:FE465" si="712">EL245/$B245</f>
        <v>9.0320537598631567E-3</v>
      </c>
      <c r="EM453" s="20">
        <f t="shared" si="712"/>
        <v>7.9211526530323928E-3</v>
      </c>
      <c r="EN453" s="20">
        <f t="shared" si="712"/>
        <v>6.9198148809412894E-3</v>
      </c>
      <c r="EO453" s="20">
        <f t="shared" si="712"/>
        <v>6.0224646386775049E-3</v>
      </c>
      <c r="EP453" s="20">
        <f t="shared" si="712"/>
        <v>5.2226874803128487E-3</v>
      </c>
      <c r="EQ453" s="20">
        <f t="shared" si="712"/>
        <v>4.513538410271134E-3</v>
      </c>
      <c r="ER453" s="20">
        <f t="shared" si="712"/>
        <v>3.8878014103413956E-3</v>
      </c>
      <c r="ES453" s="20">
        <f t="shared" si="712"/>
        <v>3.3382023695505136E-3</v>
      </c>
      <c r="ET453" s="20">
        <f t="shared" si="712"/>
        <v>2.8575787491144089E-3</v>
      </c>
      <c r="EU453" s="20">
        <f t="shared" si="712"/>
        <v>2.4390101885184423E-3</v>
      </c>
      <c r="EV453" s="20">
        <f t="shared" si="712"/>
        <v>2.0759147282417567E-3</v>
      </c>
      <c r="EW453" s="20">
        <f t="shared" si="712"/>
        <v>1.7621154744037471E-3</v>
      </c>
      <c r="EX453" s="20">
        <f t="shared" si="712"/>
        <v>1.4918824389847929E-3</v>
      </c>
      <c r="EY453" s="20">
        <f t="shared" si="712"/>
        <v>1.2599540252449248E-3</v>
      </c>
      <c r="EZ453" s="20">
        <f t="shared" si="712"/>
        <v>1.0615422501690785E-3</v>
      </c>
      <c r="FA453" s="20">
        <f t="shared" si="712"/>
        <v>8.9232535202488073E-4</v>
      </c>
      <c r="FB453" s="20">
        <f t="shared" si="712"/>
        <v>7.4843095910093194E-4</v>
      </c>
      <c r="FC453" s="20">
        <f t="shared" si="712"/>
        <v>6.2641252375450485E-4</v>
      </c>
      <c r="FD453" s="20">
        <f t="shared" si="712"/>
        <v>5.2322127436243981E-4</v>
      </c>
      <c r="FE453" s="20">
        <f t="shared" si="712"/>
        <v>4.3617552020913669E-4</v>
      </c>
      <c r="FF453" s="20">
        <f t="shared" si="692"/>
        <v>2.0739440466565062E-3</v>
      </c>
    </row>
    <row r="454" spans="1:162" ht="15.5" x14ac:dyDescent="0.35">
      <c r="A454" s="4" t="s">
        <v>52</v>
      </c>
      <c r="J454" s="4" t="s">
        <v>52</v>
      </c>
      <c r="K454" s="20">
        <f t="shared" si="710"/>
        <v>6.0962995052701365E-5</v>
      </c>
      <c r="L454" s="20">
        <f t="shared" si="710"/>
        <v>7.3564630329498614E-5</v>
      </c>
      <c r="M454" s="20">
        <f t="shared" si="710"/>
        <v>1.4483137968297077E-4</v>
      </c>
      <c r="N454" s="20">
        <f t="shared" si="710"/>
        <v>2.6927322960400643E-4</v>
      </c>
      <c r="O454" s="20">
        <f t="shared" si="710"/>
        <v>4.7491696000728285E-4</v>
      </c>
      <c r="P454" s="20"/>
      <c r="Q454" s="20">
        <f t="shared" si="710"/>
        <v>7.9780434045181674E-4</v>
      </c>
      <c r="R454" s="20">
        <f t="shared" si="710"/>
        <v>1.2812001912384978E-3</v>
      </c>
      <c r="S454" s="20"/>
      <c r="T454" s="20">
        <f t="shared" si="710"/>
        <v>1.9734010393525439E-3</v>
      </c>
      <c r="U454" s="20">
        <f t="shared" si="708"/>
        <v>2.9241076644175978E-3</v>
      </c>
      <c r="V454" s="20"/>
      <c r="W454" s="20">
        <f t="shared" si="708"/>
        <v>4.1795956434501225E-3</v>
      </c>
      <c r="X454" s="20">
        <f t="shared" si="708"/>
        <v>5.7771808517883064E-3</v>
      </c>
      <c r="Y454" s="20"/>
      <c r="Z454" s="20">
        <f t="shared" si="708"/>
        <v>7.7396705592279744E-3</v>
      </c>
      <c r="AA454" s="20">
        <f t="shared" si="708"/>
        <v>1.0070568953247882E-2</v>
      </c>
      <c r="AB454" s="20"/>
      <c r="AC454" s="20">
        <f t="shared" si="708"/>
        <v>1.2750748994924267E-2</v>
      </c>
      <c r="AD454" s="20">
        <f t="shared" si="708"/>
        <v>1.5737121235154625E-2</v>
      </c>
      <c r="AE454" s="20"/>
      <c r="AF454" s="20">
        <f t="shared" si="708"/>
        <v>1.8963561187695904E-2</v>
      </c>
      <c r="AG454" s="20">
        <f t="shared" si="708"/>
        <v>2.2344051995562747E-2</v>
      </c>
      <c r="AH454" s="20"/>
      <c r="AI454" s="20">
        <f t="shared" si="708"/>
        <v>2.5777712879209227E-2</v>
      </c>
      <c r="AJ454" s="20">
        <f t="shared" si="708"/>
        <v>2.9155161650625486E-2</v>
      </c>
      <c r="AK454" s="20"/>
      <c r="AL454" s="20">
        <f t="shared" si="701"/>
        <v>3.2365530129638664E-2</v>
      </c>
      <c r="AM454" s="20">
        <f t="shared" si="701"/>
        <v>3.5303423736837508E-2</v>
      </c>
      <c r="AN454" s="20">
        <f t="shared" si="701"/>
        <v>3.7875182018918985E-2</v>
      </c>
      <c r="AO454" s="20">
        <f t="shared" si="701"/>
        <v>4.0003933339522402E-2</v>
      </c>
      <c r="AP454" s="20">
        <f t="shared" si="701"/>
        <v>4.1633115417058719E-2</v>
      </c>
      <c r="AQ454" s="20">
        <f t="shared" si="701"/>
        <v>4.2728323920543598E-2</v>
      </c>
      <c r="AR454" s="20">
        <f t="shared" si="701"/>
        <v>4.3277528055439329E-2</v>
      </c>
      <c r="AS454" s="20">
        <f t="shared" si="701"/>
        <v>4.3289836138554139E-2</v>
      </c>
      <c r="AT454" s="20">
        <f t="shared" si="701"/>
        <v>4.2793094934735987E-2</v>
      </c>
      <c r="AU454" s="20">
        <f t="shared" si="701"/>
        <v>4.1830661162491789E-2</v>
      </c>
      <c r="AV454" s="20">
        <f t="shared" si="701"/>
        <v>4.0457695533593685E-2</v>
      </c>
      <c r="AW454" s="20">
        <f t="shared" si="701"/>
        <v>3.8737306727869458E-2</v>
      </c>
      <c r="AX454" s="20">
        <f t="shared" si="701"/>
        <v>3.6736824784097677E-2</v>
      </c>
      <c r="AY454" s="20">
        <f t="shared" si="701"/>
        <v>3.4524420872367068E-2</v>
      </c>
      <c r="AZ454" s="20">
        <f t="shared" si="701"/>
        <v>3.2166222700813707E-2</v>
      </c>
      <c r="BA454" s="20">
        <f t="shared" si="701"/>
        <v>2.9724009487330116E-2</v>
      </c>
      <c r="BB454" s="20">
        <f t="shared" si="705"/>
        <v>2.7253512895759946E-2</v>
      </c>
      <c r="BC454" s="20">
        <f t="shared" si="705"/>
        <v>2.480330381425766E-2</v>
      </c>
      <c r="BD454" s="20">
        <f t="shared" si="705"/>
        <v>2.2414210638405985E-2</v>
      </c>
      <c r="BE454" s="20">
        <f t="shared" si="705"/>
        <v>2.0119192598250346E-2</v>
      </c>
      <c r="BF454" s="20">
        <f t="shared" si="705"/>
        <v>1.7943580364053302E-2</v>
      </c>
      <c r="BG454" s="20">
        <f t="shared" si="705"/>
        <v>1.5905593784215077E-2</v>
      </c>
      <c r="BH454" s="20">
        <f t="shared" si="705"/>
        <v>1.4017050997853884E-2</v>
      </c>
      <c r="BI454" s="20">
        <f t="shared" si="705"/>
        <v>1.2284192195395449E-2</v>
      </c>
      <c r="BJ454" s="20">
        <f t="shared" si="705"/>
        <v>1.0708553059025405E-2</v>
      </c>
      <c r="BK454" s="20">
        <f t="shared" si="705"/>
        <v>9.2878358103627434E-3</v>
      </c>
      <c r="BL454" s="20">
        <f t="shared" si="705"/>
        <v>8.0167386014232678E-3</v>
      </c>
      <c r="BM454" s="20">
        <f t="shared" si="705"/>
        <v>6.8877158439564221E-3</v>
      </c>
      <c r="BN454" s="20">
        <f t="shared" si="705"/>
        <v>5.8916524425957073E-3</v>
      </c>
      <c r="BO454" s="20">
        <f t="shared" si="705"/>
        <v>5.0184435084892343E-3</v>
      </c>
      <c r="BP454" s="20">
        <f t="shared" si="705"/>
        <v>4.257477919628494E-3</v>
      </c>
      <c r="BQ454" s="20">
        <f t="shared" si="705"/>
        <v>3.5980291472832437E-3</v>
      </c>
      <c r="BR454" s="20">
        <f t="shared" si="705"/>
        <v>3.0295602657596232E-3</v>
      </c>
      <c r="BS454" s="20">
        <f t="shared" si="705"/>
        <v>2.5419522377230219E-3</v>
      </c>
      <c r="BT454" s="20">
        <f t="shared" si="705"/>
        <v>2.1256656706448718E-3</v>
      </c>
      <c r="BU454" s="20">
        <f t="shared" si="705"/>
        <v>1.7718465168057309E-3</v>
      </c>
      <c r="BV454" s="20">
        <f t="shared" si="705"/>
        <v>1.4723858636322973E-3</v>
      </c>
      <c r="BW454" s="20">
        <f t="shared" si="705"/>
        <v>1.2199432266877253E-3</v>
      </c>
      <c r="BX454" s="20">
        <f t="shared" si="705"/>
        <v>1.0079417741009067E-3</v>
      </c>
      <c r="BY454" s="20">
        <f t="shared" ref="BY454:CN469" si="713">BY246/$B246</f>
        <v>8.3054280464389663E-4</v>
      </c>
      <c r="BZ454" s="20">
        <f t="shared" si="713"/>
        <v>6.8260566661315636E-4</v>
      </c>
      <c r="CA454" s="20">
        <f t="shared" si="713"/>
        <v>5.5963820838234035E-4</v>
      </c>
      <c r="CB454" s="20">
        <f t="shared" si="713"/>
        <v>4.5774183822566705E-4</v>
      </c>
      <c r="CC454" s="20">
        <f t="shared" si="713"/>
        <v>3.7355436674713083E-4</v>
      </c>
      <c r="CD454" s="20">
        <f t="shared" si="713"/>
        <v>3.0419302191098119E-4</v>
      </c>
      <c r="CE454" s="20">
        <f t="shared" si="704"/>
        <v>2.4719936597850101E-4</v>
      </c>
      <c r="CF454" s="20">
        <f t="shared" si="704"/>
        <v>2.0048730025690187E-4</v>
      </c>
      <c r="CG454" s="20">
        <f t="shared" si="704"/>
        <v>1.6229490768382426E-4</v>
      </c>
      <c r="CH454" s="20">
        <f t="shared" si="704"/>
        <v>1.3114054261786912E-4</v>
      </c>
      <c r="CI454" s="20">
        <f t="shared" si="704"/>
        <v>1.0578331855970456E-4</v>
      </c>
      <c r="CJ454" s="20">
        <f t="shared" si="704"/>
        <v>8.5187954673160426E-5</v>
      </c>
      <c r="CK454" s="20">
        <f t="shared" si="704"/>
        <v>6.8493808520253552E-5</v>
      </c>
      <c r="CL454" s="20">
        <f t="shared" si="704"/>
        <v>2.7221237803998211E-4</v>
      </c>
      <c r="CM454" s="20">
        <f t="shared" si="704"/>
        <v>4.9323031204181527E-6</v>
      </c>
      <c r="CN454" s="20">
        <f t="shared" si="704"/>
        <v>7.2123586490001914E-6</v>
      </c>
      <c r="CO454" s="20">
        <f t="shared" si="704"/>
        <v>1.5886439210454468E-5</v>
      </c>
      <c r="CP454" s="20">
        <f t="shared" si="704"/>
        <v>3.2931894072828549E-5</v>
      </c>
      <c r="CQ454" s="20">
        <f t="shared" si="704"/>
        <v>6.4549491933449794E-5</v>
      </c>
      <c r="CR454" s="20">
        <f t="shared" si="704"/>
        <v>1.2014222621295896E-4</v>
      </c>
      <c r="CS454" s="20">
        <f t="shared" si="704"/>
        <v>2.1315071713083687E-4</v>
      </c>
      <c r="CT454" s="20">
        <f t="shared" si="704"/>
        <v>3.6171790694368715E-4</v>
      </c>
      <c r="CU454" s="20">
        <f t="shared" si="706"/>
        <v>5.8899256529367677E-4</v>
      </c>
      <c r="CV454" s="20">
        <f t="shared" si="706"/>
        <v>9.2288436782456248E-4</v>
      </c>
      <c r="CW454" s="20">
        <f t="shared" si="706"/>
        <v>1.3951273008216288E-3</v>
      </c>
      <c r="CX454" s="20">
        <f t="shared" si="706"/>
        <v>2.0395910610522192E-3</v>
      </c>
      <c r="CY454" s="20">
        <f t="shared" si="706"/>
        <v>2.8898903382265353E-3</v>
      </c>
      <c r="CZ454" s="20">
        <f t="shared" si="706"/>
        <v>3.9764601917407025E-3</v>
      </c>
      <c r="DA454" s="20">
        <f t="shared" si="706"/>
        <v>5.3233697631424968E-3</v>
      </c>
      <c r="DB454" s="20">
        <f t="shared" si="706"/>
        <v>6.9452158897893683E-3</v>
      </c>
      <c r="DC454" s="20">
        <f t="shared" si="706"/>
        <v>8.8444589467721046E-3</v>
      </c>
      <c r="DD454" s="20">
        <f t="shared" si="706"/>
        <v>1.1009530934811392E-2</v>
      </c>
      <c r="DE454" s="20">
        <f t="shared" si="706"/>
        <v>1.3413965778094561E-2</v>
      </c>
      <c r="DF454" s="20">
        <f t="shared" si="706"/>
        <v>1.601668747375401E-2</v>
      </c>
      <c r="DG454" s="20">
        <f t="shared" si="706"/>
        <v>1.8763461566351447E-2</v>
      </c>
      <c r="DH454" s="20">
        <f t="shared" si="706"/>
        <v>2.1589388968503931E-2</v>
      </c>
      <c r="DI454" s="20">
        <f t="shared" si="706"/>
        <v>2.4422215597328406E-2</v>
      </c>
      <c r="DJ454" s="20">
        <f t="shared" si="706"/>
        <v>2.7186158888569147E-2</v>
      </c>
      <c r="DK454" s="20">
        <f t="shared" si="711"/>
        <v>2.9805919005358172E-2</v>
      </c>
      <c r="DL454" s="20">
        <f t="shared" si="711"/>
        <v>3.2210548272792516E-2</v>
      </c>
      <c r="DM454" s="20">
        <f t="shared" si="711"/>
        <v>3.4336891643362566E-2</v>
      </c>
      <c r="DN454" s="20">
        <f t="shared" si="711"/>
        <v>3.6132374898685315E-2</v>
      </c>
      <c r="DO454" s="20">
        <f t="shared" si="711"/>
        <v>3.7556995231967816E-2</v>
      </c>
      <c r="DP454" s="20">
        <f t="shared" si="711"/>
        <v>3.8584450329628317E-2</v>
      </c>
      <c r="DQ454" s="20">
        <f t="shared" si="711"/>
        <v>3.9202418016883178E-2</v>
      </c>
      <c r="DR454" s="20">
        <f t="shared" si="711"/>
        <v>3.9412062186730767E-2</v>
      </c>
      <c r="DS454" s="20">
        <f t="shared" si="711"/>
        <v>3.9226887979295133E-2</v>
      </c>
      <c r="DT454" s="20">
        <f t="shared" si="711"/>
        <v>3.8671098474162668E-2</v>
      </c>
      <c r="DU454" s="20">
        <f t="shared" si="711"/>
        <v>3.7777617138654684E-2</v>
      </c>
      <c r="DV454" s="20">
        <f t="shared" si="711"/>
        <v>3.6585937192828544E-2</v>
      </c>
      <c r="DW454" s="20">
        <f t="shared" si="711"/>
        <v>3.5139944156528213E-2</v>
      </c>
      <c r="DX454" s="20">
        <f t="shared" si="711"/>
        <v>3.3485834799368064E-2</v>
      </c>
      <c r="DY454" s="20">
        <f t="shared" si="711"/>
        <v>3.1670228122167354E-2</v>
      </c>
      <c r="DZ454" s="20">
        <f t="shared" si="709"/>
        <v>2.9738535047617254E-2</v>
      </c>
      <c r="EA454" s="20">
        <f t="shared" si="709"/>
        <v>2.7733625756494958E-2</v>
      </c>
      <c r="EB454" s="20">
        <f t="shared" si="707"/>
        <v>2.5694808929986657E-2</v>
      </c>
      <c r="EC454" s="20">
        <f t="shared" si="707"/>
        <v>2.3657116702262782E-2</v>
      </c>
      <c r="ED454" s="20">
        <f t="shared" si="703"/>
        <v>2.1650873418009975E-2</v>
      </c>
      <c r="EE454" s="20">
        <f t="shared" si="703"/>
        <v>1.9701515345287191E-2</v>
      </c>
      <c r="EF454" s="20">
        <f t="shared" si="703"/>
        <v>1.7829621957103248E-2</v>
      </c>
      <c r="EG454" s="20">
        <f t="shared" si="703"/>
        <v>1.6051116661746523E-2</v>
      </c>
      <c r="EH454" s="20">
        <f t="shared" si="703"/>
        <v>1.437759519950732E-2</v>
      </c>
      <c r="EI454" s="20">
        <f t="shared" si="703"/>
        <v>1.281674256388099E-2</v>
      </c>
      <c r="EJ454" s="20">
        <f t="shared" si="703"/>
        <v>1.1372803516474406E-2</v>
      </c>
      <c r="EK454" s="20">
        <f t="shared" si="703"/>
        <v>1.0047076896280704E-2</v>
      </c>
      <c r="EL454" s="20">
        <f t="shared" si="712"/>
        <v>8.8384094346948272E-3</v>
      </c>
      <c r="EM454" s="20">
        <f t="shared" si="712"/>
        <v>7.7436702545519162E-3</v>
      </c>
      <c r="EN454" s="20">
        <f t="shared" si="712"/>
        <v>6.7581923479381745E-3</v>
      </c>
      <c r="EO454" s="20">
        <f t="shared" si="712"/>
        <v>5.8761718915659733E-3</v>
      </c>
      <c r="EP454" s="20">
        <f t="shared" si="712"/>
        <v>5.0910201575832259E-3</v>
      </c>
      <c r="EQ454" s="20">
        <f t="shared" si="712"/>
        <v>4.3956659707566903E-3</v>
      </c>
      <c r="ER454" s="20">
        <f t="shared" si="712"/>
        <v>3.7828091626211924E-3</v>
      </c>
      <c r="ES454" s="20">
        <f t="shared" si="712"/>
        <v>3.2451273296653094E-3</v>
      </c>
      <c r="ET454" s="20">
        <f t="shared" si="712"/>
        <v>2.7754394894242695E-3</v>
      </c>
      <c r="EU454" s="20">
        <f t="shared" si="712"/>
        <v>2.3668310310706042E-3</v>
      </c>
      <c r="EV454" s="20">
        <f t="shared" si="712"/>
        <v>2.0127447644656682E-3</v>
      </c>
      <c r="EW454" s="20">
        <f t="shared" si="712"/>
        <v>1.7070429692873643E-3</v>
      </c>
      <c r="EX454" s="20">
        <f t="shared" si="712"/>
        <v>1.4440452120840774E-3</v>
      </c>
      <c r="EY454" s="20">
        <f t="shared" si="712"/>
        <v>1.2185464023837245E-3</v>
      </c>
      <c r="EZ454" s="20">
        <f t="shared" si="712"/>
        <v>1.02581915703015E-3</v>
      </c>
      <c r="FA454" s="20">
        <f t="shared" si="712"/>
        <v>8.6160408139335221E-4</v>
      </c>
      <c r="FB454" s="20">
        <f t="shared" si="712"/>
        <v>7.2209109346965672E-4</v>
      </c>
      <c r="FC454" s="20">
        <f t="shared" si="712"/>
        <v>6.0389443932873377E-4</v>
      </c>
      <c r="FD454" s="20">
        <f t="shared" si="712"/>
        <v>5.0402359505596905E-4</v>
      </c>
      <c r="FE454" s="20">
        <f t="shared" si="712"/>
        <v>4.1985183388537633E-4</v>
      </c>
      <c r="FF454" s="20">
        <f t="shared" si="692"/>
        <v>1.9884369693285997E-3</v>
      </c>
    </row>
    <row r="455" spans="1:162" ht="15.5" x14ac:dyDescent="0.35">
      <c r="A455" s="4" t="s">
        <v>53</v>
      </c>
      <c r="J455" s="4" t="s">
        <v>53</v>
      </c>
      <c r="K455" s="20">
        <f t="shared" si="710"/>
        <v>6.7252149575177872E-5</v>
      </c>
      <c r="L455" s="20">
        <f t="shared" si="710"/>
        <v>8.0184817990779526E-5</v>
      </c>
      <c r="M455" s="20">
        <f t="shared" si="710"/>
        <v>1.5685585513488008E-4</v>
      </c>
      <c r="N455" s="20">
        <f t="shared" si="710"/>
        <v>2.8987647782362512E-4</v>
      </c>
      <c r="O455" s="20">
        <f t="shared" si="710"/>
        <v>5.0836272402212442E-4</v>
      </c>
      <c r="P455" s="20"/>
      <c r="Q455" s="20">
        <f t="shared" si="710"/>
        <v>8.4943871813814443E-4</v>
      </c>
      <c r="R455" s="20">
        <f t="shared" si="710"/>
        <v>1.3572682010453375E-3</v>
      </c>
      <c r="S455" s="20"/>
      <c r="T455" s="20">
        <f t="shared" si="710"/>
        <v>2.0806609864592552E-3</v>
      </c>
      <c r="U455" s="20">
        <f t="shared" si="708"/>
        <v>3.0692523487853484E-3</v>
      </c>
      <c r="V455" s="20"/>
      <c r="W455" s="20">
        <f t="shared" si="708"/>
        <v>4.3685285307725995E-3</v>
      </c>
      <c r="X455" s="20">
        <f t="shared" si="708"/>
        <v>6.0142298860836069E-3</v>
      </c>
      <c r="Y455" s="20"/>
      <c r="Z455" s="20">
        <f t="shared" si="708"/>
        <v>8.0268440825472763E-3</v>
      </c>
      <c r="AA455" s="20">
        <f t="shared" si="708"/>
        <v>1.0406961851128313E-2</v>
      </c>
      <c r="AB455" s="20"/>
      <c r="AC455" s="20">
        <f t="shared" si="708"/>
        <v>1.3132191544380778E-2</v>
      </c>
      <c r="AD455" s="20">
        <f t="shared" si="708"/>
        <v>1.6156131313985737E-2</v>
      </c>
      <c r="AE455" s="20"/>
      <c r="AF455" s="20">
        <f t="shared" si="708"/>
        <v>1.9409618871890064E-2</v>
      </c>
      <c r="AG455" s="20">
        <f t="shared" si="708"/>
        <v>2.280417201050057E-2</v>
      </c>
      <c r="AH455" s="20"/>
      <c r="AI455" s="20">
        <f t="shared" si="708"/>
        <v>2.6237252433647634E-2</v>
      </c>
      <c r="AJ455" s="20">
        <f t="shared" si="708"/>
        <v>2.9598774587911464E-2</v>
      </c>
      <c r="AK455" s="20"/>
      <c r="AL455" s="20">
        <f t="shared" si="701"/>
        <v>3.2778166099698636E-2</v>
      </c>
      <c r="AM455" s="20">
        <f t="shared" si="701"/>
        <v>3.5671273403460962E-2</v>
      </c>
      <c r="AN455" s="20">
        <f t="shared" si="701"/>
        <v>3.818648395473509E-2</v>
      </c>
      <c r="AO455" s="20">
        <f t="shared" si="701"/>
        <v>4.0249581438242699E-2</v>
      </c>
      <c r="AP455" s="20">
        <f t="shared" si="701"/>
        <v>4.1807032947616174E-2</v>
      </c>
      <c r="AQ455" s="20">
        <f t="shared" si="701"/>
        <v>4.2827597550161411E-2</v>
      </c>
      <c r="AR455" s="20">
        <f t="shared" si="701"/>
        <v>4.3302318892815383E-2</v>
      </c>
      <c r="AS455" s="20">
        <f t="shared" si="701"/>
        <v>4.3243102863724903E-2</v>
      </c>
      <c r="AT455" s="20">
        <f t="shared" si="701"/>
        <v>4.2680175376153595E-2</v>
      </c>
      <c r="AU455" s="20">
        <f t="shared" si="701"/>
        <v>4.1658763316521297E-2</v>
      </c>
      <c r="AV455" s="20">
        <f t="shared" si="701"/>
        <v>4.0235347865357096E-2</v>
      </c>
      <c r="AW455" s="20">
        <f t="shared" si="701"/>
        <v>3.8473812004409247E-2</v>
      </c>
      <c r="AX455" s="20">
        <f t="shared" si="701"/>
        <v>3.6441753221670314E-2</v>
      </c>
      <c r="AY455" s="20">
        <f t="shared" si="701"/>
        <v>3.4207168527547904E-2</v>
      </c>
      <c r="AZ455" s="20">
        <f t="shared" si="701"/>
        <v>3.1835651077948279E-2</v>
      </c>
      <c r="BA455" s="20">
        <f t="shared" si="701"/>
        <v>2.9388173238804053E-2</v>
      </c>
      <c r="BB455" s="20">
        <f t="shared" ref="BB455:BX466" si="714">BB247/$B247</f>
        <v>2.6919474885217065E-2</v>
      </c>
      <c r="BC455" s="20">
        <f t="shared" si="714"/>
        <v>2.4477031010847528E-2</v>
      </c>
      <c r="BD455" s="20">
        <f t="shared" si="714"/>
        <v>2.2100540367027577E-2</v>
      </c>
      <c r="BE455" s="20">
        <f t="shared" si="714"/>
        <v>1.9821856449402597E-2</v>
      </c>
      <c r="BF455" s="20">
        <f t="shared" si="714"/>
        <v>1.766527230774606E-2</v>
      </c>
      <c r="BG455" s="20">
        <f t="shared" si="714"/>
        <v>1.5648069415139854E-2</v>
      </c>
      <c r="BH455" s="20">
        <f t="shared" si="714"/>
        <v>1.3781246031910555E-2</v>
      </c>
      <c r="BI455" s="20">
        <f t="shared" si="714"/>
        <v>1.2070350032647337E-2</v>
      </c>
      <c r="BJ455" s="20">
        <f t="shared" si="714"/>
        <v>1.0516353162541514E-2</v>
      </c>
      <c r="BK455" s="20">
        <f t="shared" si="714"/>
        <v>9.1165166172192391E-3</v>
      </c>
      <c r="BL455" s="20">
        <f t="shared" si="714"/>
        <v>7.8652105316776577E-3</v>
      </c>
      <c r="BM455" s="20">
        <f t="shared" si="714"/>
        <v>6.7546616087894593E-3</v>
      </c>
      <c r="BN455" s="20">
        <f t="shared" si="714"/>
        <v>5.7756132220232459E-3</v>
      </c>
      <c r="BO455" s="20">
        <f t="shared" si="714"/>
        <v>4.9178906554282475E-3</v>
      </c>
      <c r="BP455" s="20">
        <f t="shared" si="714"/>
        <v>4.1708706596934597E-3</v>
      </c>
      <c r="BQ455" s="20">
        <f t="shared" si="714"/>
        <v>3.5238593085655796E-3</v>
      </c>
      <c r="BR455" s="20">
        <f t="shared" si="714"/>
        <v>2.9663854256553046E-3</v>
      </c>
      <c r="BS455" s="20">
        <f t="shared" si="714"/>
        <v>2.4884188541648422E-3</v>
      </c>
      <c r="BT455" s="20">
        <f t="shared" si="714"/>
        <v>2.0805238120796821E-3</v>
      </c>
      <c r="BU455" s="20">
        <f t="shared" si="714"/>
        <v>1.7339577550448126E-3</v>
      </c>
      <c r="BV455" s="20">
        <f t="shared" si="714"/>
        <v>1.4407257776805071E-3</v>
      </c>
      <c r="BW455" s="20">
        <f t="shared" si="714"/>
        <v>1.1935998097944989E-3</v>
      </c>
      <c r="BX455" s="20">
        <f t="shared" si="714"/>
        <v>9.8611086102318168E-4</v>
      </c>
      <c r="BY455" s="20">
        <f t="shared" si="713"/>
        <v>8.125214568118766E-4</v>
      </c>
      <c r="BZ455" s="20">
        <f t="shared" si="713"/>
        <v>6.6778428038205551E-4</v>
      </c>
      <c r="CA455" s="20">
        <f t="shared" si="713"/>
        <v>5.4749195289738317E-4</v>
      </c>
      <c r="CB455" s="20">
        <f t="shared" si="713"/>
        <v>4.4782188870606809E-4</v>
      </c>
      <c r="CC455" s="20">
        <f t="shared" si="713"/>
        <v>3.6547927797525581E-4</v>
      </c>
      <c r="CD455" s="20">
        <f t="shared" si="713"/>
        <v>2.9764048551927935E-4</v>
      </c>
      <c r="CE455" s="20">
        <f t="shared" si="704"/>
        <v>2.4189851275524535E-4</v>
      </c>
      <c r="CF455" s="20">
        <f t="shared" si="704"/>
        <v>1.9621164341698805E-4</v>
      </c>
      <c r="CG455" s="20">
        <f t="shared" si="704"/>
        <v>1.5885597281239949E-4</v>
      </c>
      <c r="CH455" s="20">
        <f t="shared" si="704"/>
        <v>1.2838219256017247E-4</v>
      </c>
      <c r="CI455" s="20">
        <f t="shared" si="704"/>
        <v>1.0357675473038341E-4</v>
      </c>
      <c r="CJ455" s="20">
        <f t="shared" si="704"/>
        <v>8.3427358075982561E-5</v>
      </c>
      <c r="CK455" s="20">
        <f t="shared" si="704"/>
        <v>6.7092572365479164E-5</v>
      </c>
      <c r="CL455" s="20">
        <f t="shared" si="704"/>
        <v>2.6701791898187111E-4</v>
      </c>
      <c r="CM455" s="20">
        <f t="shared" si="704"/>
        <v>5.552449429753086E-6</v>
      </c>
      <c r="CN455" s="20">
        <f t="shared" si="704"/>
        <v>8.0215107367568605E-6</v>
      </c>
      <c r="CO455" s="20">
        <f t="shared" si="704"/>
        <v>1.7545658965011683E-5</v>
      </c>
      <c r="CP455" s="20">
        <f t="shared" si="704"/>
        <v>3.6132530443656243E-5</v>
      </c>
      <c r="CQ455" s="20">
        <f t="shared" si="704"/>
        <v>7.038411240947475E-5</v>
      </c>
      <c r="CR455" s="20">
        <f t="shared" si="704"/>
        <v>1.302350105554051E-4</v>
      </c>
      <c r="CS455" s="20">
        <f t="shared" si="704"/>
        <v>2.2977822083689384E-4</v>
      </c>
      <c r="CT455" s="20">
        <f t="shared" si="704"/>
        <v>3.8789335628792933E-4</v>
      </c>
      <c r="CU455" s="20">
        <f t="shared" si="706"/>
        <v>6.2848379700754795E-4</v>
      </c>
      <c r="CV455" s="20">
        <f t="shared" si="706"/>
        <v>9.8013820950506258E-4</v>
      </c>
      <c r="CW455" s="20">
        <f t="shared" si="706"/>
        <v>1.4750823057913102E-3</v>
      </c>
      <c r="CX455" s="20">
        <f t="shared" si="706"/>
        <v>2.1473752333118819E-3</v>
      </c>
      <c r="CY455" s="20">
        <f t="shared" si="706"/>
        <v>3.030418509210429E-3</v>
      </c>
      <c r="CZ455" s="20">
        <f t="shared" si="706"/>
        <v>4.1539637559015654E-3</v>
      </c>
      <c r="DA455" s="20">
        <f t="shared" si="706"/>
        <v>5.5409060354383224E-3</v>
      </c>
      <c r="DB455" s="20">
        <f t="shared" si="706"/>
        <v>7.2042124963594507E-3</v>
      </c>
      <c r="DC455" s="20">
        <f t="shared" si="706"/>
        <v>9.1443487154990212E-3</v>
      </c>
      <c r="DD455" s="20">
        <f t="shared" si="706"/>
        <v>1.1347524583980598E-2</v>
      </c>
      <c r="DE455" s="20">
        <f t="shared" si="706"/>
        <v>1.3784994680078745E-2</v>
      </c>
      <c r="DF455" s="20">
        <f t="shared" si="706"/>
        <v>1.6413529399639387E-2</v>
      </c>
      <c r="DG455" s="20">
        <f t="shared" si="706"/>
        <v>1.9177041667455957E-2</v>
      </c>
      <c r="DH455" s="20">
        <f t="shared" si="706"/>
        <v>2.200922935212403E-2</v>
      </c>
      <c r="DI455" s="20">
        <f t="shared" si="706"/>
        <v>2.4836992178619288E-2</v>
      </c>
      <c r="DJ455" s="20">
        <f t="shared" si="706"/>
        <v>2.7584315322742251E-2</v>
      </c>
      <c r="DK455" s="20">
        <f t="shared" si="711"/>
        <v>3.017628497557465E-2</v>
      </c>
      <c r="DL455" s="20">
        <f t="shared" si="711"/>
        <v>3.2542912827078802E-2</v>
      </c>
      <c r="DM455" s="20">
        <f t="shared" si="711"/>
        <v>3.4622490497283609E-2</v>
      </c>
      <c r="DN455" s="20">
        <f t="shared" si="711"/>
        <v>3.6364262060085584E-2</v>
      </c>
      <c r="DO455" s="20">
        <f t="shared" si="711"/>
        <v>3.7730282224795131E-2</v>
      </c>
      <c r="DP455" s="20">
        <f t="shared" si="711"/>
        <v>3.8696409076473814E-2</v>
      </c>
      <c r="DQ455" s="20">
        <f t="shared" si="711"/>
        <v>3.9252454769978906E-2</v>
      </c>
      <c r="DR455" s="20">
        <f t="shared" si="711"/>
        <v>3.9401578869747489E-2</v>
      </c>
      <c r="DS455" s="20">
        <f t="shared" si="711"/>
        <v>3.9159053447185344E-2</v>
      </c>
      <c r="DT455" s="20">
        <f t="shared" si="711"/>
        <v>3.8550555442320389E-2</v>
      </c>
      <c r="DU455" s="20">
        <f t="shared" si="711"/>
        <v>3.7610151120094582E-2</v>
      </c>
      <c r="DV455" s="20">
        <f t="shared" si="711"/>
        <v>3.6378132175029276E-2</v>
      </c>
      <c r="DW455" s="20">
        <f t="shared" si="711"/>
        <v>3.4898846526741911E-2</v>
      </c>
      <c r="DX455" s="20">
        <f t="shared" si="711"/>
        <v>3.3218642794526243E-2</v>
      </c>
      <c r="DY455" s="20">
        <f t="shared" si="711"/>
        <v>3.1384019400719221E-2</v>
      </c>
      <c r="DZ455" s="20">
        <f t="shared" si="709"/>
        <v>2.9440040330493855E-2</v>
      </c>
      <c r="EA455" s="20">
        <f t="shared" si="709"/>
        <v>2.7429052224142048E-2</v>
      </c>
      <c r="EB455" s="20">
        <f t="shared" si="707"/>
        <v>2.5389713433675132E-2</v>
      </c>
      <c r="EC455" s="20">
        <f t="shared" si="707"/>
        <v>2.3356325980725123E-2</v>
      </c>
      <c r="ED455" s="20">
        <f t="shared" si="703"/>
        <v>2.1358446440355672E-2</v>
      </c>
      <c r="EE455" s="20">
        <f t="shared" si="703"/>
        <v>1.9420741590709056E-2</v>
      </c>
      <c r="EF455" s="20">
        <f t="shared" si="703"/>
        <v>1.7563048803385328E-2</v>
      </c>
      <c r="EG455" s="20">
        <f t="shared" si="703"/>
        <v>1.5800598970942548E-2</v>
      </c>
      <c r="EH455" s="20">
        <f t="shared" si="703"/>
        <v>1.4144360531677447E-2</v>
      </c>
      <c r="EI455" s="20">
        <f t="shared" si="703"/>
        <v>1.2601466091726743E-2</v>
      </c>
      <c r="EJ455" s="20">
        <f t="shared" si="703"/>
        <v>1.1175687539988433E-2</v>
      </c>
      <c r="EK455" s="20">
        <f t="shared" si="703"/>
        <v>9.8679307693326779E-3</v>
      </c>
      <c r="EL455" s="20">
        <f t="shared" si="712"/>
        <v>8.6767266370366691E-3</v>
      </c>
      <c r="EM455" s="20">
        <f t="shared" si="712"/>
        <v>7.5987002154456196E-3</v>
      </c>
      <c r="EN455" s="20">
        <f t="shared" si="712"/>
        <v>6.6290054126200149E-3</v>
      </c>
      <c r="EO455" s="20">
        <f t="shared" si="712"/>
        <v>5.7617164964131051E-3</v>
      </c>
      <c r="EP455" s="20">
        <f t="shared" si="712"/>
        <v>4.9901718346173629E-3</v>
      </c>
      <c r="EQ455" s="20">
        <f t="shared" si="712"/>
        <v>4.3072682375966398E-3</v>
      </c>
      <c r="ER455" s="20">
        <f t="shared" si="712"/>
        <v>3.7057066778314329E-3</v>
      </c>
      <c r="ES455" s="20">
        <f t="shared" si="712"/>
        <v>3.1781919178871521E-3</v>
      </c>
      <c r="ET455" s="20">
        <f t="shared" si="712"/>
        <v>2.7175897803816129E-3</v>
      </c>
      <c r="EU455" s="20">
        <f t="shared" si="712"/>
        <v>2.3170465269473084E-3</v>
      </c>
      <c r="EV455" s="20">
        <f t="shared" si="712"/>
        <v>1.9700751663161986E-3</v>
      </c>
      <c r="EW455" s="20">
        <f t="shared" si="712"/>
        <v>1.6706135688682178E-3</v>
      </c>
      <c r="EX455" s="20">
        <f t="shared" si="712"/>
        <v>1.4130591028999051E-3</v>
      </c>
      <c r="EY455" s="20">
        <f t="shared" si="712"/>
        <v>1.1922841930589456E-3</v>
      </c>
      <c r="EZ455" s="20">
        <f t="shared" si="712"/>
        <v>1.0036367895615017E-3</v>
      </c>
      <c r="FA455" s="20">
        <f t="shared" si="712"/>
        <v>8.4292927286988562E-4</v>
      </c>
      <c r="FB455" s="20">
        <f t="shared" si="712"/>
        <v>7.0641883718947085E-4</v>
      </c>
      <c r="FC455" s="20">
        <f t="shared" si="712"/>
        <v>5.9078192323491763E-4</v>
      </c>
      <c r="FD455" s="20">
        <f t="shared" si="712"/>
        <v>4.9308482420618027E-4</v>
      </c>
      <c r="FE455" s="20">
        <f t="shared" si="712"/>
        <v>4.1075218045139028E-4</v>
      </c>
      <c r="FF455" s="20">
        <f t="shared" si="692"/>
        <v>1.9466523974477343E-3</v>
      </c>
    </row>
    <row r="456" spans="1:162" ht="15.5" x14ac:dyDescent="0.35">
      <c r="A456" s="4" t="s">
        <v>54</v>
      </c>
      <c r="J456" s="4" t="s">
        <v>54</v>
      </c>
      <c r="K456" s="20">
        <f t="shared" si="710"/>
        <v>7.581230445868969E-5</v>
      </c>
      <c r="L456" s="20">
        <f t="shared" si="710"/>
        <v>8.8770510442071903E-5</v>
      </c>
      <c r="M456" s="20">
        <f t="shared" si="710"/>
        <v>1.7202955166919077E-4</v>
      </c>
      <c r="N456" s="20">
        <f t="shared" si="710"/>
        <v>3.1516543086092957E-4</v>
      </c>
      <c r="O456" s="20">
        <f t="shared" si="710"/>
        <v>5.4827367236034953E-4</v>
      </c>
      <c r="P456" s="20"/>
      <c r="Q456" s="20">
        <f t="shared" si="710"/>
        <v>9.093020775226108E-4</v>
      </c>
      <c r="R456" s="20">
        <f t="shared" si="710"/>
        <v>1.4428795359475942E-3</v>
      </c>
      <c r="S456" s="20"/>
      <c r="T456" s="20">
        <f t="shared" si="710"/>
        <v>2.1977234652308581E-3</v>
      </c>
      <c r="U456" s="20">
        <f t="shared" si="708"/>
        <v>3.2226670993544754E-3</v>
      </c>
      <c r="V456" s="20"/>
      <c r="W456" s="20">
        <f t="shared" si="708"/>
        <v>4.5616196571959689E-3</v>
      </c>
      <c r="X456" s="20">
        <f t="shared" si="708"/>
        <v>6.2480171101466052E-3</v>
      </c>
      <c r="Y456" s="20"/>
      <c r="Z456" s="20">
        <f t="shared" si="708"/>
        <v>8.2994813618765192E-3</v>
      </c>
      <c r="AA456" s="20">
        <f t="shared" si="708"/>
        <v>1.0713442797222944E-2</v>
      </c>
      <c r="AB456" s="20"/>
      <c r="AC456" s="20">
        <f t="shared" si="708"/>
        <v>1.3464385398656242E-2</v>
      </c>
      <c r="AD456" s="20">
        <f t="shared" si="708"/>
        <v>1.6503164336528708E-2</v>
      </c>
      <c r="AE456" s="20"/>
      <c r="AF456" s="20">
        <f t="shared" si="708"/>
        <v>1.9758565089868591E-2</v>
      </c>
      <c r="AG456" s="20">
        <f t="shared" si="708"/>
        <v>2.3140973862306499E-2</v>
      </c>
      <c r="AH456" s="20"/>
      <c r="AI456" s="20">
        <f t="shared" si="708"/>
        <v>2.6547763050230461E-2</v>
      </c>
      <c r="AJ456" s="20">
        <f t="shared" si="708"/>
        <v>2.9869802828017267E-2</v>
      </c>
      <c r="AK456" s="20"/>
      <c r="AL456" s="20">
        <f t="shared" si="701"/>
        <v>3.2998412796308579E-2</v>
      </c>
      <c r="AM456" s="20">
        <f t="shared" si="701"/>
        <v>3.5832069267118932E-2</v>
      </c>
      <c r="AN456" s="20">
        <f t="shared" si="701"/>
        <v>3.8282270945031033E-2</v>
      </c>
      <c r="AO456" s="20">
        <f t="shared" si="701"/>
        <v>4.0278114242540519E-2</v>
      </c>
      <c r="AP456" s="20">
        <f t="shared" si="701"/>
        <v>4.1769310087401978E-2</v>
      </c>
      <c r="AQ456" s="20">
        <f t="shared" si="701"/>
        <v>4.2727558466874815E-2</v>
      </c>
      <c r="AR456" s="20">
        <f t="shared" si="701"/>
        <v>4.3146361730497573E-2</v>
      </c>
      <c r="AS456" s="20">
        <f t="shared" si="701"/>
        <v>4.30394868363706E-2</v>
      </c>
      <c r="AT456" s="20">
        <f t="shared" si="701"/>
        <v>4.2438372262098234E-2</v>
      </c>
      <c r="AU456" s="20">
        <f t="shared" si="701"/>
        <v>4.1388816412838203E-2</v>
      </c>
      <c r="AV456" s="20">
        <f t="shared" si="701"/>
        <v>3.9947285815902789E-2</v>
      </c>
      <c r="AW456" s="20">
        <f t="shared" si="701"/>
        <v>3.817715151984391E-2</v>
      </c>
      <c r="AX456" s="20">
        <f t="shared" si="701"/>
        <v>3.6145110834589267E-2</v>
      </c>
      <c r="AY456" s="20">
        <f t="shared" si="701"/>
        <v>3.3917988733171756E-2</v>
      </c>
      <c r="AZ456" s="20">
        <f t="shared" si="701"/>
        <v>3.1560047548592207E-2</v>
      </c>
      <c r="BA456" s="20">
        <f t="shared" si="701"/>
        <v>2.913087181362661E-2</v>
      </c>
      <c r="BB456" s="20">
        <f t="shared" si="714"/>
        <v>2.6683841841441791E-2</v>
      </c>
      <c r="BC456" s="20">
        <f t="shared" si="714"/>
        <v>2.4265167511965835E-2</v>
      </c>
      <c r="BD456" s="20">
        <f t="shared" si="714"/>
        <v>2.1913423542634258E-2</v>
      </c>
      <c r="BE456" s="20">
        <f t="shared" si="714"/>
        <v>1.9659508772606471E-2</v>
      </c>
      <c r="BF456" s="20">
        <f t="shared" si="714"/>
        <v>1.7526943264176698E-2</v>
      </c>
      <c r="BG456" s="20">
        <f t="shared" si="714"/>
        <v>1.5532416410477754E-2</v>
      </c>
      <c r="BH456" s="20">
        <f t="shared" si="714"/>
        <v>1.3686504651339804E-2</v>
      </c>
      <c r="BI456" s="20">
        <f t="shared" si="714"/>
        <v>1.1994486831944373E-2</v>
      </c>
      <c r="BJ456" s="20">
        <f t="shared" si="714"/>
        <v>1.0457196921678347E-2</v>
      </c>
      <c r="BK456" s="20">
        <f t="shared" si="714"/>
        <v>9.0718662976088105E-3</v>
      </c>
      <c r="BL456" s="20">
        <f t="shared" si="714"/>
        <v>7.8329199954860762E-3</v>
      </c>
      <c r="BM456" s="20">
        <f t="shared" si="714"/>
        <v>6.7327024868468754E-3</v>
      </c>
      <c r="BN456" s="20">
        <f t="shared" si="714"/>
        <v>5.7621181978287916E-3</v>
      </c>
      <c r="BO456" s="20">
        <f t="shared" si="714"/>
        <v>4.9111799313054094E-3</v>
      </c>
      <c r="BP456" s="20">
        <f t="shared" si="714"/>
        <v>4.1694645622368798E-3</v>
      </c>
      <c r="BQ456" s="20">
        <f t="shared" si="714"/>
        <v>3.5264799497191079E-3</v>
      </c>
      <c r="BR456" s="20">
        <f t="shared" si="714"/>
        <v>2.9719501330208731E-3</v>
      </c>
      <c r="BS456" s="20">
        <f t="shared" si="714"/>
        <v>2.4960277799143116E-3</v>
      </c>
      <c r="BT456" s="20">
        <f t="shared" si="714"/>
        <v>2.0894437733612881E-3</v>
      </c>
      <c r="BU456" s="20">
        <f t="shared" si="714"/>
        <v>1.74360398785367E-3</v>
      </c>
      <c r="BV456" s="20">
        <f t="shared" si="714"/>
        <v>1.4506429279763644E-3</v>
      </c>
      <c r="BW456" s="20">
        <f t="shared" si="714"/>
        <v>1.2034431581118277E-3</v>
      </c>
      <c r="BX456" s="20">
        <f t="shared" si="714"/>
        <v>9.9562849032119871E-4</v>
      </c>
      <c r="BY456" s="20">
        <f t="shared" si="713"/>
        <v>8.2153783229943489E-4</v>
      </c>
      <c r="BZ456" s="20">
        <f t="shared" si="713"/>
        <v>6.7618551473880295E-4</v>
      </c>
      <c r="CA456" s="20">
        <f t="shared" si="713"/>
        <v>5.5521287795445851E-4</v>
      </c>
      <c r="CB456" s="20">
        <f t="shared" si="713"/>
        <v>4.5483494073372821E-4</v>
      </c>
      <c r="CC456" s="20">
        <f t="shared" si="713"/>
        <v>3.717851228196567E-4</v>
      </c>
      <c r="CD456" s="20">
        <f t="shared" si="713"/>
        <v>3.0326025626470354E-4</v>
      </c>
      <c r="CE456" s="20">
        <f t="shared" si="704"/>
        <v>2.4686750084379483E-4</v>
      </c>
      <c r="CF456" s="20">
        <f t="shared" si="704"/>
        <v>2.0057426925690347E-4</v>
      </c>
      <c r="CG456" s="20">
        <f t="shared" si="704"/>
        <v>1.626618594219309E-4</v>
      </c>
      <c r="CH456" s="20">
        <f t="shared" si="704"/>
        <v>1.3168317207057356E-4</v>
      </c>
      <c r="CI456" s="20">
        <f t="shared" si="704"/>
        <v>1.0642464959487175E-4</v>
      </c>
      <c r="CJ456" s="20">
        <f t="shared" si="704"/>
        <v>8.5872394235519955E-5</v>
      </c>
      <c r="CK456" s="20">
        <f t="shared" si="704"/>
        <v>6.9182298638392759E-5</v>
      </c>
      <c r="CL456" s="20">
        <f t="shared" si="704"/>
        <v>2.7788743856682618E-4</v>
      </c>
      <c r="CM456" s="20">
        <f t="shared" si="704"/>
        <v>6.4560030225960019E-6</v>
      </c>
      <c r="CN456" s="20">
        <f t="shared" si="704"/>
        <v>9.1531457357521865E-6</v>
      </c>
      <c r="CO456" s="20">
        <f t="shared" si="704"/>
        <v>1.9809641805226226E-5</v>
      </c>
      <c r="CP456" s="20">
        <f t="shared" si="704"/>
        <v>4.0393513895115275E-5</v>
      </c>
      <c r="CQ456" s="20">
        <f t="shared" si="704"/>
        <v>7.7962215767212945E-5</v>
      </c>
      <c r="CR456" s="20">
        <f t="shared" si="704"/>
        <v>1.4302178819499599E-4</v>
      </c>
      <c r="CS456" s="20">
        <f t="shared" si="704"/>
        <v>2.5032117457594058E-4</v>
      </c>
      <c r="CT456" s="20">
        <f t="shared" si="704"/>
        <v>4.1941812621692891E-4</v>
      </c>
      <c r="CU456" s="20">
        <f t="shared" si="706"/>
        <v>6.7482477441444151E-4</v>
      </c>
      <c r="CV456" s="20">
        <f t="shared" si="706"/>
        <v>1.0455571626159484E-3</v>
      </c>
      <c r="CW456" s="20">
        <f t="shared" si="706"/>
        <v>1.5639701220155422E-3</v>
      </c>
      <c r="CX456" s="20">
        <f t="shared" si="706"/>
        <v>2.2638516413292431E-3</v>
      </c>
      <c r="CY456" s="20">
        <f t="shared" si="706"/>
        <v>3.1778648778744319E-3</v>
      </c>
      <c r="CZ456" s="20">
        <f t="shared" si="706"/>
        <v>4.3345405559324281E-3</v>
      </c>
      <c r="DA456" s="20">
        <f t="shared" si="706"/>
        <v>5.7551156717936727E-3</v>
      </c>
      <c r="DB456" s="20">
        <f t="shared" si="706"/>
        <v>7.4505678184978328E-3</v>
      </c>
      <c r="DC456" s="20">
        <f t="shared" si="706"/>
        <v>9.4191973706129785E-3</v>
      </c>
      <c r="DD456" s="20">
        <f t="shared" si="706"/>
        <v>1.1645061189475718E-2</v>
      </c>
      <c r="DE456" s="20">
        <f t="shared" si="706"/>
        <v>1.4097469703498759E-2</v>
      </c>
      <c r="DF456" s="20">
        <f t="shared" si="706"/>
        <v>1.6731639509740021E-2</v>
      </c>
      <c r="DG456" s="20">
        <f t="shared" si="706"/>
        <v>1.9490464931357449E-2</v>
      </c>
      <c r="DH456" s="20">
        <f t="shared" si="706"/>
        <v>2.2307252995898447E-2</v>
      </c>
      <c r="DI456" s="20">
        <f t="shared" si="706"/>
        <v>2.5109172482790459E-2</v>
      </c>
      <c r="DJ456" s="20">
        <f t="shared" si="706"/>
        <v>2.7821109012494294E-2</v>
      </c>
      <c r="DK456" s="20">
        <f t="shared" si="711"/>
        <v>3.0369598379140824E-2</v>
      </c>
      <c r="DL456" s="20">
        <f t="shared" si="711"/>
        <v>3.2686527394628684E-2</v>
      </c>
      <c r="DM456" s="20">
        <f t="shared" si="711"/>
        <v>3.4712338780161722E-2</v>
      </c>
      <c r="DN456" s="20">
        <f t="shared" si="711"/>
        <v>3.6398544649634434E-2</v>
      </c>
      <c r="DO456" s="20">
        <f t="shared" si="711"/>
        <v>3.7709431408764149E-2</v>
      </c>
      <c r="DP456" s="20">
        <f t="shared" si="711"/>
        <v>3.8622917553252534E-2</v>
      </c>
      <c r="DQ456" s="20">
        <f t="shared" si="711"/>
        <v>3.9130596735442169E-2</v>
      </c>
      <c r="DR456" s="20">
        <f t="shared" si="711"/>
        <v>3.9237055829081768E-2</v>
      </c>
      <c r="DS456" s="20">
        <f t="shared" si="711"/>
        <v>3.8958598391120147E-2</v>
      </c>
      <c r="DT456" s="20">
        <f t="shared" si="711"/>
        <v>3.8321527130065536E-2</v>
      </c>
      <c r="DU456" s="20">
        <f t="shared" si="711"/>
        <v>3.7360145923214239E-2</v>
      </c>
      <c r="DV456" s="20">
        <f t="shared" si="711"/>
        <v>3.6114635133023376E-2</v>
      </c>
      <c r="DW456" s="20">
        <f t="shared" si="711"/>
        <v>3.462893678563872E-2</v>
      </c>
      <c r="DX456" s="20">
        <f t="shared" si="711"/>
        <v>3.2948762163524159E-2</v>
      </c>
      <c r="DY456" s="20">
        <f t="shared" si="711"/>
        <v>3.1119806919902238E-2</v>
      </c>
      <c r="DZ456" s="20">
        <f t="shared" si="709"/>
        <v>2.9186230861645849E-2</v>
      </c>
      <c r="EA456" s="20">
        <f t="shared" si="709"/>
        <v>2.7189433348074554E-2</v>
      </c>
      <c r="EB456" s="20">
        <f t="shared" si="707"/>
        <v>2.5167132402882486E-2</v>
      </c>
      <c r="EC456" s="20">
        <f t="shared" si="707"/>
        <v>2.3152737062070439E-2</v>
      </c>
      <c r="ED456" s="20">
        <f t="shared" si="703"/>
        <v>2.1174988537293382E-2</v>
      </c>
      <c r="EE456" s="20">
        <f t="shared" si="703"/>
        <v>1.9257836363289371E-2</v>
      </c>
      <c r="EF456" s="20">
        <f t="shared" si="703"/>
        <v>1.7420510397863853E-2</v>
      </c>
      <c r="EG456" s="20">
        <f t="shared" si="703"/>
        <v>1.5677747728327307E-2</v>
      </c>
      <c r="EH456" s="20">
        <f t="shared" si="703"/>
        <v>1.4040134488409461E-2</v>
      </c>
      <c r="EI456" s="20">
        <f t="shared" si="703"/>
        <v>1.2514525570395785E-2</v>
      </c>
      <c r="EJ456" s="20">
        <f t="shared" si="703"/>
        <v>1.1104509543160113E-2</v>
      </c>
      <c r="EK456" s="20">
        <f t="shared" si="703"/>
        <v>9.8108911593027814E-3</v>
      </c>
      <c r="EL456" s="20">
        <f t="shared" si="712"/>
        <v>8.632169163406922E-3</v>
      </c>
      <c r="EM456" s="20">
        <f t="shared" si="712"/>
        <v>7.5649923213224612E-3</v>
      </c>
      <c r="EN456" s="20">
        <f t="shared" si="712"/>
        <v>6.6045814092269284E-3</v>
      </c>
      <c r="EO456" s="20">
        <f t="shared" si="712"/>
        <v>5.7451091594351578E-3</v>
      </c>
      <c r="EP456" s="20">
        <f t="shared" si="712"/>
        <v>4.9800337671602746E-3</v>
      </c>
      <c r="EQ456" s="20">
        <f t="shared" si="712"/>
        <v>4.302384492456679E-3</v>
      </c>
      <c r="ER456" s="20">
        <f t="shared" si="712"/>
        <v>3.7050001654752589E-3</v>
      </c>
      <c r="ES456" s="20">
        <f t="shared" si="712"/>
        <v>3.1807230746516701E-3</v>
      </c>
      <c r="ET456" s="20">
        <f t="shared" si="712"/>
        <v>2.7225518597685516E-3</v>
      </c>
      <c r="EU456" s="20">
        <f t="shared" si="712"/>
        <v>2.3237577277156474E-3</v>
      </c>
      <c r="EV456" s="20">
        <f t="shared" si="712"/>
        <v>1.97796864251365E-3</v>
      </c>
      <c r="EW456" s="20">
        <f t="shared" si="712"/>
        <v>1.6792261931831698E-3</v>
      </c>
      <c r="EX456" s="20">
        <f t="shared" si="712"/>
        <v>1.4220196861719492E-3</v>
      </c>
      <c r="EY456" s="20">
        <f t="shared" si="712"/>
        <v>1.2013017066252463E-3</v>
      </c>
      <c r="EZ456" s="20">
        <f t="shared" si="712"/>
        <v>1.0124889977867202E-3</v>
      </c>
      <c r="FA456" s="20">
        <f t="shared" si="712"/>
        <v>8.5145206290926367E-4</v>
      </c>
      <c r="FB456" s="20">
        <f t="shared" si="712"/>
        <v>7.1449643237164739E-4</v>
      </c>
      <c r="FC456" s="20">
        <f t="shared" si="712"/>
        <v>5.9833808476472683E-4</v>
      </c>
      <c r="FD456" s="20">
        <f t="shared" si="712"/>
        <v>5.0007508174176873E-4</v>
      </c>
      <c r="FE456" s="20">
        <f t="shared" si="712"/>
        <v>4.1715708357803472E-4</v>
      </c>
      <c r="FF456" s="20">
        <f t="shared" si="692"/>
        <v>1.9938768188687561E-3</v>
      </c>
    </row>
    <row r="457" spans="1:162" ht="15.5" x14ac:dyDescent="0.35">
      <c r="A457" s="4" t="s">
        <v>55</v>
      </c>
      <c r="J457" s="4" t="s">
        <v>55</v>
      </c>
      <c r="K457" s="20">
        <f t="shared" si="710"/>
        <v>8.6628515947778911E-5</v>
      </c>
      <c r="L457" s="20">
        <f t="shared" si="710"/>
        <v>9.9154857716540214E-5</v>
      </c>
      <c r="M457" s="20">
        <f t="shared" si="710"/>
        <v>1.8994573921505382E-4</v>
      </c>
      <c r="N457" s="20">
        <f t="shared" si="710"/>
        <v>3.4430648422525414E-4</v>
      </c>
      <c r="O457" s="20">
        <f t="shared" si="710"/>
        <v>5.931331424267268E-4</v>
      </c>
      <c r="P457" s="20"/>
      <c r="Q457" s="20">
        <f t="shared" si="710"/>
        <v>9.7488052648449805E-4</v>
      </c>
      <c r="R457" s="20">
        <f t="shared" si="710"/>
        <v>1.5341817520824279E-3</v>
      </c>
      <c r="S457" s="20"/>
      <c r="T457" s="20">
        <f t="shared" si="710"/>
        <v>2.3190796660041871E-3</v>
      </c>
      <c r="U457" s="20">
        <f t="shared" si="708"/>
        <v>3.3769578820329318E-3</v>
      </c>
      <c r="V457" s="20"/>
      <c r="W457" s="20">
        <f t="shared" si="708"/>
        <v>4.7495201045321574E-3</v>
      </c>
      <c r="X457" s="20">
        <f t="shared" si="708"/>
        <v>6.4673901050963899E-3</v>
      </c>
      <c r="Y457" s="20"/>
      <c r="Z457" s="20">
        <f t="shared" si="708"/>
        <v>8.5450387762664344E-3</v>
      </c>
      <c r="AA457" s="20">
        <f t="shared" si="708"/>
        <v>1.0976757263400253E-2</v>
      </c>
      <c r="AB457" s="20"/>
      <c r="AC457" s="20">
        <f t="shared" si="708"/>
        <v>1.3734282220279163E-2</v>
      </c>
      <c r="AD457" s="20">
        <f t="shared" si="708"/>
        <v>1.6766463813450788E-2</v>
      </c>
      <c r="AE457" s="20"/>
      <c r="AF457" s="20">
        <f t="shared" si="708"/>
        <v>2.000109192221465E-2</v>
      </c>
      <c r="AG457" s="20">
        <f t="shared" si="708"/>
        <v>2.3348712090581009E-2</v>
      </c>
      <c r="AH457" s="20"/>
      <c r="AI457" s="20">
        <f t="shared" si="708"/>
        <v>2.6708017927373734E-2</v>
      </c>
      <c r="AJ457" s="20">
        <f t="shared" si="708"/>
        <v>2.9972236171509042E-2</v>
      </c>
      <c r="AK457" s="20"/>
      <c r="AL457" s="20">
        <f t="shared" si="708"/>
        <v>3.3035842585411174E-2</v>
      </c>
      <c r="AM457" s="20">
        <f t="shared" si="708"/>
        <v>3.5800961455908165E-2</v>
      </c>
      <c r="AN457" s="20">
        <f t="shared" si="708"/>
        <v>3.818289429512714E-2</v>
      </c>
      <c r="AO457" s="20">
        <f t="shared" si="708"/>
        <v>4.0114370360291418E-2</v>
      </c>
      <c r="AP457" s="20">
        <f t="shared" si="708"/>
        <v>4.1548285157858411E-2</v>
      </c>
      <c r="AQ457" s="20">
        <f t="shared" ref="AQ457:BC472" si="715">AQ249/$B249</f>
        <v>4.2458866897694902E-2</v>
      </c>
      <c r="AR457" s="20">
        <f t="shared" si="715"/>
        <v>4.2841363770116048E-2</v>
      </c>
      <c r="AS457" s="20">
        <f t="shared" si="715"/>
        <v>4.271046287077912E-2</v>
      </c>
      <c r="AT457" s="20">
        <f t="shared" si="715"/>
        <v>4.2097727981734889E-2</v>
      </c>
      <c r="AU457" s="20">
        <f t="shared" si="715"/>
        <v>4.1048378203571989E-2</v>
      </c>
      <c r="AV457" s="20">
        <f t="shared" si="715"/>
        <v>3.9617727576743977E-2</v>
      </c>
      <c r="AW457" s="20">
        <f t="shared" si="715"/>
        <v>3.786757537845209E-2</v>
      </c>
      <c r="AX457" s="20">
        <f t="shared" si="715"/>
        <v>3.5862787081082925E-2</v>
      </c>
      <c r="AY457" s="20">
        <f t="shared" si="715"/>
        <v>3.3668246178943817E-2</v>
      </c>
      <c r="AZ457" s="20">
        <f t="shared" si="715"/>
        <v>3.1346295191760576E-2</v>
      </c>
      <c r="BA457" s="20">
        <f t="shared" si="715"/>
        <v>2.8954726300128186E-2</v>
      </c>
      <c r="BB457" s="20">
        <f t="shared" si="714"/>
        <v>2.6545332433609792E-2</v>
      </c>
      <c r="BC457" s="20">
        <f t="shared" si="714"/>
        <v>2.4162990500253168E-2</v>
      </c>
      <c r="BD457" s="20">
        <f t="shared" si="714"/>
        <v>2.1845220501011675E-2</v>
      </c>
      <c r="BE457" s="20">
        <f t="shared" si="714"/>
        <v>1.9622146983053756E-2</v>
      </c>
      <c r="BF457" s="20">
        <f t="shared" si="714"/>
        <v>1.7516781308110185E-2</v>
      </c>
      <c r="BG457" s="20">
        <f t="shared" si="714"/>
        <v>1.5545542755633133E-2</v>
      </c>
      <c r="BH457" s="20">
        <f t="shared" si="714"/>
        <v>1.3718941609689894E-2</v>
      </c>
      <c r="BI457" s="20">
        <f t="shared" si="714"/>
        <v>1.2042356234070239E-2</v>
      </c>
      <c r="BJ457" s="20">
        <f t="shared" si="714"/>
        <v>1.0516847084991121E-2</v>
      </c>
      <c r="BK457" s="20">
        <f t="shared" si="714"/>
        <v>9.1399623080616887E-3</v>
      </c>
      <c r="BL457" s="20">
        <f t="shared" si="714"/>
        <v>7.906501004040889E-3</v>
      </c>
      <c r="BM457" s="20">
        <f t="shared" si="714"/>
        <v>6.8092107261612522E-3</v>
      </c>
      <c r="BN457" s="20">
        <f t="shared" si="714"/>
        <v>5.839404864897868E-3</v>
      </c>
      <c r="BO457" s="20">
        <f t="shared" si="714"/>
        <v>4.9874930829340025E-3</v>
      </c>
      <c r="BP457" s="20">
        <f t="shared" si="714"/>
        <v>4.2434238543240799E-3</v>
      </c>
      <c r="BQ457" s="20">
        <f t="shared" si="714"/>
        <v>3.597042528486027E-3</v>
      </c>
      <c r="BR457" s="20">
        <f t="shared" si="714"/>
        <v>3.0383713493765674E-3</v>
      </c>
      <c r="BS457" s="20">
        <f t="shared" si="714"/>
        <v>2.5578197207138942E-3</v>
      </c>
      <c r="BT457" s="20">
        <f t="shared" si="714"/>
        <v>2.1463339399355741E-3</v>
      </c>
      <c r="BU457" s="20">
        <f t="shared" si="714"/>
        <v>1.7954958401885659E-3</v>
      </c>
      <c r="BV457" s="20">
        <f t="shared" si="714"/>
        <v>1.4975794749372273E-3</v>
      </c>
      <c r="BW457" s="20">
        <f t="shared" si="714"/>
        <v>1.2455743210768588E-3</v>
      </c>
      <c r="BX457" s="20">
        <f t="shared" si="714"/>
        <v>1.0331826015773649E-3</v>
      </c>
      <c r="BY457" s="20">
        <f t="shared" si="713"/>
        <v>8.5479734646265459E-4</v>
      </c>
      <c r="BZ457" s="20">
        <f t="shared" si="713"/>
        <v>7.0546680320138222E-4</v>
      </c>
      <c r="CA457" s="20">
        <f t="shared" si="713"/>
        <v>5.8084983270190182E-4</v>
      </c>
      <c r="CB457" s="20">
        <f t="shared" si="713"/>
        <v>4.7716602376357553E-4</v>
      </c>
      <c r="CC457" s="20">
        <f t="shared" si="713"/>
        <v>3.9114344999058304E-4</v>
      </c>
      <c r="CD457" s="20">
        <f t="shared" si="713"/>
        <v>3.1996628965769158E-4</v>
      </c>
      <c r="CE457" s="20">
        <f t="shared" si="704"/>
        <v>2.6122393279159883E-4</v>
      </c>
      <c r="CF457" s="20">
        <f t="shared" si="704"/>
        <v>2.1286270661291518E-4</v>
      </c>
      <c r="CG457" s="20">
        <f t="shared" si="704"/>
        <v>1.7314095230280824E-4</v>
      </c>
      <c r="CH457" s="20">
        <f t="shared" si="704"/>
        <v>1.4058787244131121E-4</v>
      </c>
      <c r="CI457" s="20">
        <f t="shared" si="704"/>
        <v>1.1396632805404927E-4</v>
      </c>
      <c r="CJ457" s="20">
        <f t="shared" si="704"/>
        <v>9.2239585628095533E-5</v>
      </c>
      <c r="CK457" s="20">
        <f t="shared" si="704"/>
        <v>7.4541886891044129E-5</v>
      </c>
      <c r="CL457" s="20">
        <f t="shared" si="704"/>
        <v>3.0420171592171474E-4</v>
      </c>
      <c r="CM457" s="20">
        <f t="shared" si="704"/>
        <v>7.6700476725640193E-6</v>
      </c>
      <c r="CN457" s="20">
        <f t="shared" si="704"/>
        <v>1.0616884278933302E-5</v>
      </c>
      <c r="CO457" s="20">
        <f t="shared" si="704"/>
        <v>2.2673964786102356E-5</v>
      </c>
      <c r="CP457" s="20">
        <f t="shared" si="704"/>
        <v>4.5667619210179234E-5</v>
      </c>
      <c r="CQ457" s="20">
        <f t="shared" si="704"/>
        <v>8.7139764283056866E-5</v>
      </c>
      <c r="CR457" s="20">
        <f t="shared" si="704"/>
        <v>1.5817230756750149E-4</v>
      </c>
      <c r="CS457" s="20">
        <f t="shared" si="704"/>
        <v>2.7412977759840458E-4</v>
      </c>
      <c r="CT457" s="20">
        <f t="shared" si="704"/>
        <v>4.5514184154422027E-4</v>
      </c>
      <c r="CU457" s="20">
        <f t="shared" si="706"/>
        <v>7.2614020176787423E-4</v>
      </c>
      <c r="CV457" s="20">
        <f t="shared" si="706"/>
        <v>1.1162884161686909E-3</v>
      </c>
      <c r="CW457" s="20">
        <f t="shared" si="706"/>
        <v>1.6577062498462454E-3</v>
      </c>
      <c r="CX457" s="20">
        <f t="shared" si="706"/>
        <v>2.3834851637837603E-3</v>
      </c>
      <c r="CY457" s="20">
        <f t="shared" si="706"/>
        <v>3.3251030274698955E-3</v>
      </c>
      <c r="CZ457" s="20">
        <f t="shared" si="706"/>
        <v>4.5094536752970735E-3</v>
      </c>
      <c r="DA457" s="20">
        <f t="shared" si="706"/>
        <v>5.9557898344895586E-3</v>
      </c>
      <c r="DB457" s="20">
        <f t="shared" si="706"/>
        <v>7.6729200117394772E-3</v>
      </c>
      <c r="DC457" s="20">
        <f t="shared" si="706"/>
        <v>9.6569927920694305E-3</v>
      </c>
      <c r="DD457" s="20">
        <f t="shared" si="706"/>
        <v>1.1890146610684958E-2</v>
      </c>
      <c r="DE457" s="20">
        <f t="shared" si="706"/>
        <v>1.4340208868810218E-2</v>
      </c>
      <c r="DF457" s="20">
        <f t="shared" si="706"/>
        <v>1.6961510802299365E-2</v>
      </c>
      <c r="DG457" s="20">
        <f t="shared" si="706"/>
        <v>1.9696761965076762E-2</v>
      </c>
      <c r="DH457" s="20">
        <f t="shared" si="706"/>
        <v>2.2479817939085225E-2</v>
      </c>
      <c r="DI457" s="20">
        <f t="shared" si="706"/>
        <v>2.5239090681454787E-2</v>
      </c>
      <c r="DJ457" s="20">
        <f t="shared" si="706"/>
        <v>2.7901301161216946E-2</v>
      </c>
      <c r="DK457" s="20">
        <f t="shared" si="711"/>
        <v>3.0395261135955143E-2</v>
      </c>
      <c r="DL457" s="20">
        <f t="shared" si="711"/>
        <v>3.2655392258002791E-2</v>
      </c>
      <c r="DM457" s="20">
        <f t="shared" si="711"/>
        <v>3.4624739336950094E-2</v>
      </c>
      <c r="DN457" s="20">
        <f t="shared" si="711"/>
        <v>3.6257301320218871E-2</v>
      </c>
      <c r="DO457" s="20">
        <f t="shared" si="711"/>
        <v>3.7519578512696827E-2</v>
      </c>
      <c r="DP457" s="20">
        <f t="shared" si="711"/>
        <v>3.8391308618167641E-2</v>
      </c>
      <c r="DQ457" s="20">
        <f t="shared" si="711"/>
        <v>3.8865429987961442E-2</v>
      </c>
      <c r="DR457" s="20">
        <f t="shared" si="711"/>
        <v>3.8947362947629516E-2</v>
      </c>
      <c r="DS457" s="20">
        <f t="shared" si="711"/>
        <v>3.865373659821203E-2</v>
      </c>
      <c r="DT457" s="20">
        <f t="shared" si="711"/>
        <v>3.8010708606459609E-2</v>
      </c>
      <c r="DU457" s="20">
        <f t="shared" si="711"/>
        <v>3.7052030511569689E-2</v>
      </c>
      <c r="DV457" s="20">
        <f t="shared" si="711"/>
        <v>3.5817003495397071E-2</v>
      </c>
      <c r="DW457" s="20">
        <f t="shared" si="711"/>
        <v>3.434845255710639E-2</v>
      </c>
      <c r="DX457" s="20">
        <f t="shared" si="711"/>
        <v>3.2690823942785441E-2</v>
      </c>
      <c r="DY457" s="20">
        <f t="shared" si="711"/>
        <v>3.0888484641235388E-2</v>
      </c>
      <c r="DZ457" s="20">
        <f t="shared" si="709"/>
        <v>2.8984276441589518E-2</v>
      </c>
      <c r="EA457" s="20">
        <f t="shared" si="709"/>
        <v>2.7018352527146128E-2</v>
      </c>
      <c r="EB457" s="20">
        <f t="shared" si="707"/>
        <v>2.5027303280600322E-2</v>
      </c>
      <c r="EC457" s="20">
        <f t="shared" si="707"/>
        <v>2.3043560719198108E-2</v>
      </c>
      <c r="ED457" s="20">
        <f t="shared" si="703"/>
        <v>2.1095058062133409E-2</v>
      </c>
      <c r="EE457" s="20">
        <f t="shared" si="703"/>
        <v>1.9205112243361966E-2</v>
      </c>
      <c r="EF457" s="20">
        <f t="shared" si="703"/>
        <v>1.7392492315130625E-2</v>
      </c>
      <c r="EG457" s="20">
        <f t="shared" si="703"/>
        <v>1.5671635053629007E-2</v>
      </c>
      <c r="EH457" s="20">
        <f t="shared" si="703"/>
        <v>1.4052970006777743E-2</v>
      </c>
      <c r="EI457" s="20">
        <f t="shared" si="703"/>
        <v>1.2543319034312383E-2</v>
      </c>
      <c r="EJ457" s="20">
        <f t="shared" si="703"/>
        <v>1.1146339447798415E-2</v>
      </c>
      <c r="EK457" s="20">
        <f t="shared" si="703"/>
        <v>9.8629846094406837E-3</v>
      </c>
      <c r="EL457" s="20">
        <f t="shared" si="712"/>
        <v>8.6919608401456738E-3</v>
      </c>
      <c r="EM457" s="20">
        <f t="shared" si="712"/>
        <v>7.6301643699606672E-3</v>
      </c>
      <c r="EN457" s="20">
        <f t="shared" si="712"/>
        <v>6.6730865888828816E-3</v>
      </c>
      <c r="EO457" s="20">
        <f t="shared" si="712"/>
        <v>5.8151798630792229E-3</v>
      </c>
      <c r="EP457" s="20">
        <f t="shared" si="712"/>
        <v>5.0501795855727449E-3</v>
      </c>
      <c r="EQ457" s="20">
        <f t="shared" si="712"/>
        <v>4.3713809055540009E-3</v>
      </c>
      <c r="ER457" s="20">
        <f t="shared" si="712"/>
        <v>3.7718707444770456E-3</v>
      </c>
      <c r="ES457" s="20">
        <f t="shared" si="712"/>
        <v>3.2447173084328984E-3</v>
      </c>
      <c r="ET457" s="20">
        <f t="shared" si="712"/>
        <v>2.7831204115899011E-3</v>
      </c>
      <c r="EU457" s="20">
        <f t="shared" si="712"/>
        <v>2.3805266106593503E-3</v>
      </c>
      <c r="EV457" s="20">
        <f t="shared" si="712"/>
        <v>2.030713493106906E-3</v>
      </c>
      <c r="EW457" s="20">
        <f t="shared" si="712"/>
        <v>1.7278475365782864E-3</v>
      </c>
      <c r="EX457" s="20">
        <f t="shared" si="712"/>
        <v>1.4665198315518824E-3</v>
      </c>
      <c r="EY457" s="20">
        <f t="shared" si="712"/>
        <v>1.2417636926951303E-3</v>
      </c>
      <c r="EZ457" s="20">
        <f t="shared" si="712"/>
        <v>1.0490578265598405E-3</v>
      </c>
      <c r="FA457" s="20">
        <f t="shared" si="712"/>
        <v>8.8431831441770914E-4</v>
      </c>
      <c r="FB457" s="20">
        <f t="shared" si="712"/>
        <v>7.4388224072230447E-4</v>
      </c>
      <c r="FC457" s="20">
        <f t="shared" si="712"/>
        <v>6.2448537341941446E-4</v>
      </c>
      <c r="FD457" s="20">
        <f t="shared" si="712"/>
        <v>5.2323589887126598E-4</v>
      </c>
      <c r="FE457" s="20">
        <f t="shared" si="712"/>
        <v>4.3758584251862853E-4</v>
      </c>
      <c r="FF457" s="20">
        <f t="shared" si="692"/>
        <v>2.1234549015367588E-3</v>
      </c>
    </row>
    <row r="458" spans="1:162" ht="15.5" x14ac:dyDescent="0.35">
      <c r="A458" s="4" t="s">
        <v>56</v>
      </c>
      <c r="J458" s="4" t="s">
        <v>56</v>
      </c>
      <c r="K458" s="20">
        <f t="shared" si="710"/>
        <v>9.971831695693201E-5</v>
      </c>
      <c r="L458" s="20">
        <f t="shared" si="710"/>
        <v>1.1124231865813914E-4</v>
      </c>
      <c r="M458" s="20">
        <f t="shared" si="710"/>
        <v>2.1038180545926313E-4</v>
      </c>
      <c r="N458" s="20">
        <f t="shared" si="710"/>
        <v>3.7688342962244922E-4</v>
      </c>
      <c r="O458" s="20">
        <f t="shared" si="710"/>
        <v>6.422765106275306E-4</v>
      </c>
      <c r="P458" s="20"/>
      <c r="Q458" s="20">
        <f t="shared" si="710"/>
        <v>1.0452537738350157E-3</v>
      </c>
      <c r="R458" s="20">
        <f t="shared" si="710"/>
        <v>1.6300877861563936E-3</v>
      </c>
      <c r="S458" s="20"/>
      <c r="T458" s="20">
        <f t="shared" si="710"/>
        <v>2.4437152566505662E-3</v>
      </c>
      <c r="U458" s="20">
        <f t="shared" si="708"/>
        <v>3.5316224942393221E-3</v>
      </c>
      <c r="V458" s="20"/>
      <c r="W458" s="20">
        <f t="shared" si="708"/>
        <v>4.9329100017858375E-3</v>
      </c>
      <c r="X458" s="20">
        <f t="shared" si="708"/>
        <v>6.6751125706111403E-3</v>
      </c>
      <c r="Y458" s="20"/>
      <c r="Z458" s="20">
        <f t="shared" si="708"/>
        <v>8.7694572747480416E-3</v>
      </c>
      <c r="AA458" s="20">
        <f t="shared" si="708"/>
        <v>1.1207230598336348E-2</v>
      </c>
      <c r="AB458" s="20"/>
      <c r="AC458" s="20">
        <f t="shared" si="708"/>
        <v>1.3957799135675769E-2</v>
      </c>
      <c r="AD458" s="20">
        <f t="shared" si="708"/>
        <v>1.696861175132848E-2</v>
      </c>
      <c r="AE458" s="20"/>
      <c r="AF458" s="20">
        <f t="shared" si="708"/>
        <v>2.0167247014985096E-2</v>
      </c>
      <c r="AG458" s="20">
        <f t="shared" si="708"/>
        <v>2.3465305949796025E-2</v>
      </c>
      <c r="AH458" s="20"/>
      <c r="AI458" s="20">
        <f t="shared" si="708"/>
        <v>2.6763729568069036E-2</v>
      </c>
      <c r="AJ458" s="20">
        <f t="shared" si="708"/>
        <v>2.9958973594785689E-2</v>
      </c>
      <c r="AK458" s="20"/>
      <c r="AL458" s="20">
        <f t="shared" si="708"/>
        <v>3.2949413090195501E-2</v>
      </c>
      <c r="AM458" s="20">
        <f t="shared" si="708"/>
        <v>3.5641375106951201E-2</v>
      </c>
      <c r="AN458" s="20">
        <f t="shared" si="708"/>
        <v>3.7954292899980147E-2</v>
      </c>
      <c r="AO458" s="20">
        <f t="shared" si="708"/>
        <v>3.9824617481185043E-2</v>
      </c>
      <c r="AP458" s="20">
        <f t="shared" si="708"/>
        <v>4.1208285784797405E-2</v>
      </c>
      <c r="AQ458" s="20">
        <f t="shared" si="715"/>
        <v>4.2081705598416619E-2</v>
      </c>
      <c r="AR458" s="20">
        <f t="shared" si="715"/>
        <v>4.2441356988243528E-2</v>
      </c>
      <c r="AS458" s="20">
        <f t="shared" si="715"/>
        <v>4.2302216097008793E-2</v>
      </c>
      <c r="AT458" s="20">
        <f t="shared" si="715"/>
        <v>4.1695274589905573E-2</v>
      </c>
      <c r="AU458" s="20">
        <f t="shared" si="715"/>
        <v>4.0664457217330474E-2</v>
      </c>
      <c r="AV458" s="20">
        <f t="shared" si="715"/>
        <v>3.926323587019187E-2</v>
      </c>
      <c r="AW458" s="20">
        <f t="shared" si="715"/>
        <v>3.7551208688272331E-2</v>
      </c>
      <c r="AX458" s="20">
        <f t="shared" si="715"/>
        <v>3.5590865848425302E-2</v>
      </c>
      <c r="AY458" s="20">
        <f t="shared" si="715"/>
        <v>3.3444707950927688E-2</v>
      </c>
      <c r="AZ458" s="20">
        <f t="shared" si="715"/>
        <v>3.1172825624864901E-2</v>
      </c>
      <c r="BA458" s="20">
        <f t="shared" si="715"/>
        <v>2.8830995616967003E-2</v>
      </c>
      <c r="BB458" s="20">
        <f t="shared" si="714"/>
        <v>2.6469302934392647E-2</v>
      </c>
      <c r="BC458" s="20">
        <f t="shared" si="714"/>
        <v>2.4131262598416248E-2</v>
      </c>
      <c r="BD458" s="20">
        <f t="shared" si="714"/>
        <v>2.1853388815340158E-2</v>
      </c>
      <c r="BE458" s="20">
        <f t="shared" si="714"/>
        <v>1.9665143379117844E-2</v>
      </c>
      <c r="BF458" s="20">
        <f t="shared" si="714"/>
        <v>1.758918765681361E-2</v>
      </c>
      <c r="BG458" s="20">
        <f t="shared" si="714"/>
        <v>1.5641861944975854E-2</v>
      </c>
      <c r="BH458" s="20">
        <f t="shared" si="714"/>
        <v>1.3833820564245314E-2</v>
      </c>
      <c r="BI458" s="20">
        <f t="shared" si="714"/>
        <v>1.2170759091826633E-2</v>
      </c>
      <c r="BJ458" s="20">
        <f t="shared" si="714"/>
        <v>1.0654180126351442E-2</v>
      </c>
      <c r="BK458" s="20">
        <f t="shared" si="714"/>
        <v>9.2821547155996775E-3</v>
      </c>
      <c r="BL458" s="20">
        <f t="shared" si="714"/>
        <v>8.0500471251905292E-3</v>
      </c>
      <c r="BM458" s="20">
        <f t="shared" si="714"/>
        <v>6.9511803371352654E-3</v>
      </c>
      <c r="BN458" s="20">
        <f t="shared" si="714"/>
        <v>5.9774281411214547E-3</v>
      </c>
      <c r="BO458" s="20">
        <f t="shared" si="714"/>
        <v>5.1197267228108023E-3</v>
      </c>
      <c r="BP458" s="20">
        <f t="shared" si="714"/>
        <v>4.3685042237702199E-3</v>
      </c>
      <c r="BQ458" s="20">
        <f t="shared" si="714"/>
        <v>3.7140309198849812E-3</v>
      </c>
      <c r="BR458" s="20">
        <f t="shared" si="714"/>
        <v>3.1466955842436306E-3</v>
      </c>
      <c r="BS458" s="20">
        <f t="shared" si="714"/>
        <v>2.6572154503998746E-3</v>
      </c>
      <c r="BT458" s="20">
        <f t="shared" si="714"/>
        <v>2.2367881704594694E-3</v>
      </c>
      <c r="BU458" s="20">
        <f t="shared" si="714"/>
        <v>1.8771944631106319E-3</v>
      </c>
      <c r="BV458" s="20">
        <f t="shared" si="714"/>
        <v>1.5708599468157169E-3</v>
      </c>
      <c r="BW458" s="20">
        <f t="shared" si="714"/>
        <v>1.3108841072848598E-3</v>
      </c>
      <c r="BX458" s="20">
        <f t="shared" si="714"/>
        <v>1.0910435844079247E-3</v>
      </c>
      <c r="BY458" s="20">
        <f t="shared" si="713"/>
        <v>9.0577608436470669E-4</v>
      </c>
      <c r="BZ458" s="20">
        <f t="shared" si="713"/>
        <v>7.5015030566250029E-4</v>
      </c>
      <c r="CA458" s="20">
        <f t="shared" si="713"/>
        <v>6.1982636980173478E-4</v>
      </c>
      <c r="CB458" s="20">
        <f t="shared" si="713"/>
        <v>5.110104064922627E-4</v>
      </c>
      <c r="CC458" s="20">
        <f t="shared" si="713"/>
        <v>4.2040618340799529E-4</v>
      </c>
      <c r="CD458" s="20">
        <f t="shared" si="713"/>
        <v>3.4516600353218241E-4</v>
      </c>
      <c r="CE458" s="20">
        <f t="shared" si="704"/>
        <v>2.8284252282317901E-4</v>
      </c>
      <c r="CF458" s="20">
        <f t="shared" si="704"/>
        <v>2.3134266482383037E-4</v>
      </c>
      <c r="CG458" s="20">
        <f t="shared" si="704"/>
        <v>1.8888442054709742E-4</v>
      </c>
      <c r="CH458" s="20">
        <f t="shared" si="704"/>
        <v>1.5395701272946649E-4</v>
      </c>
      <c r="CI458" s="20">
        <f t="shared" si="704"/>
        <v>1.2528466344130518E-4</v>
      </c>
      <c r="CJ458" s="20">
        <f t="shared" si="704"/>
        <v>1.0179402292376238E-4</v>
      </c>
      <c r="CK458" s="20">
        <f t="shared" si="704"/>
        <v>8.2585185528949445E-5</v>
      </c>
      <c r="CL458" s="20">
        <f t="shared" si="704"/>
        <v>3.4391994421578698E-4</v>
      </c>
      <c r="CM458" s="20">
        <f t="shared" si="704"/>
        <v>9.2234982279338779E-6</v>
      </c>
      <c r="CN458" s="20">
        <f t="shared" si="704"/>
        <v>1.2424042486096152E-5</v>
      </c>
      <c r="CO458" s="20">
        <f t="shared" si="704"/>
        <v>2.614092311377463E-5</v>
      </c>
      <c r="CP458" s="20">
        <f t="shared" si="704"/>
        <v>5.1929853129127351E-5</v>
      </c>
      <c r="CQ458" s="20">
        <f t="shared" si="704"/>
        <v>9.7834186206807296E-5</v>
      </c>
      <c r="CR458" s="20">
        <f t="shared" si="704"/>
        <v>1.7550390577705818E-4</v>
      </c>
      <c r="CS458" s="20">
        <f t="shared" si="704"/>
        <v>3.0087125681132766E-4</v>
      </c>
      <c r="CT458" s="20">
        <f t="shared" si="704"/>
        <v>4.9453593473791212E-4</v>
      </c>
      <c r="CU458" s="20">
        <f t="shared" si="706"/>
        <v>7.8168458087070347E-4</v>
      </c>
      <c r="CV458" s="20">
        <f t="shared" si="706"/>
        <v>1.1914010413194656E-3</v>
      </c>
      <c r="CW458" s="20">
        <f t="shared" si="706"/>
        <v>1.7552917057889568E-3</v>
      </c>
      <c r="CX458" s="20">
        <f t="shared" si="706"/>
        <v>2.5054454918609871E-3</v>
      </c>
      <c r="CY458" s="20">
        <f t="shared" si="706"/>
        <v>3.4718546535521394E-3</v>
      </c>
      <c r="CZ458" s="20">
        <f t="shared" si="706"/>
        <v>4.6795208815234614E-3</v>
      </c>
      <c r="DA458" s="20">
        <f t="shared" si="706"/>
        <v>6.1455423091969774E-3</v>
      </c>
      <c r="DB458" s="20">
        <f t="shared" si="706"/>
        <v>7.8765072867042762E-3</v>
      </c>
      <c r="DC458" s="20">
        <f t="shared" si="706"/>
        <v>9.8665042180444071E-3</v>
      </c>
      <c r="DD458" s="20">
        <f t="shared" si="706"/>
        <v>1.209599612490956E-2</v>
      </c>
      <c r="DE458" s="20">
        <f t="shared" si="706"/>
        <v>1.4531714200511678E-2</v>
      </c>
      <c r="DF458" s="20">
        <f t="shared" si="706"/>
        <v>1.7127611741446336E-2</v>
      </c>
      <c r="DG458" s="20">
        <f t="shared" si="706"/>
        <v>1.9826805554482685E-2</v>
      </c>
      <c r="DH458" s="20">
        <f t="shared" si="706"/>
        <v>2.2564331925686257E-2</v>
      </c>
      <c r="DI458" s="20">
        <f t="shared" si="706"/>
        <v>2.5270470431013103E-2</v>
      </c>
      <c r="DJ458" s="20">
        <f t="shared" si="706"/>
        <v>2.7874348035614699E-2</v>
      </c>
      <c r="DK458" s="20">
        <f t="shared" si="711"/>
        <v>3.0307529441249897E-2</v>
      </c>
      <c r="DL458" s="20">
        <f t="shared" si="711"/>
        <v>3.2507324125208986E-2</v>
      </c>
      <c r="DM458" s="20">
        <f t="shared" si="711"/>
        <v>3.4419589145192275E-2</v>
      </c>
      <c r="DN458" s="20">
        <f t="shared" si="711"/>
        <v>3.6000870843309829E-2</v>
      </c>
      <c r="DO458" s="20">
        <f t="shared" si="711"/>
        <v>3.7219798971028895E-2</v>
      </c>
      <c r="DP458" s="20">
        <f t="shared" si="711"/>
        <v>3.8057715245995716E-2</v>
      </c>
      <c r="DQ458" s="20">
        <f t="shared" si="711"/>
        <v>3.8508578432352059E-2</v>
      </c>
      <c r="DR458" s="20">
        <f t="shared" si="711"/>
        <v>3.8578235350551715E-2</v>
      </c>
      <c r="DS458" s="20">
        <f t="shared" si="711"/>
        <v>3.8283179613942786E-2</v>
      </c>
      <c r="DT458" s="20">
        <f t="shared" si="711"/>
        <v>3.7648937164341256E-2</v>
      </c>
      <c r="DU458" s="20">
        <f t="shared" si="711"/>
        <v>3.6708221186709467E-2</v>
      </c>
      <c r="DV458" s="20">
        <f t="shared" si="711"/>
        <v>3.549899111589272E-2</v>
      </c>
      <c r="DW458" s="20">
        <f t="shared" si="711"/>
        <v>3.4062534146014234E-2</v>
      </c>
      <c r="DX458" s="20">
        <f t="shared" si="711"/>
        <v>3.2441665973062306E-2</v>
      </c>
      <c r="DY458" s="20">
        <f t="shared" si="711"/>
        <v>3.0679123287459031E-2</v>
      </c>
      <c r="DZ458" s="20">
        <f t="shared" si="709"/>
        <v>2.8816196194239585E-2</v>
      </c>
      <c r="EA458" s="20">
        <f t="shared" si="709"/>
        <v>2.6891626129349477E-2</v>
      </c>
      <c r="EB458" s="20">
        <f t="shared" si="707"/>
        <v>2.4940775233808554E-2</v>
      </c>
      <c r="EC458" s="20">
        <f t="shared" si="707"/>
        <v>2.2995057268037633E-2</v>
      </c>
      <c r="ED458" s="20">
        <f t="shared" si="703"/>
        <v>2.1081608252732753E-2</v>
      </c>
      <c r="EE458" s="20">
        <f t="shared" si="703"/>
        <v>1.922316699843496E-2</v>
      </c>
      <c r="EF458" s="20">
        <f t="shared" si="703"/>
        <v>1.7438131160452564E-2</v>
      </c>
      <c r="EG458" s="20">
        <f t="shared" si="703"/>
        <v>1.5740752894207399E-2</v>
      </c>
      <c r="EH458" s="20">
        <f t="shared" si="703"/>
        <v>1.4141438978457432E-2</v>
      </c>
      <c r="EI458" s="20">
        <f t="shared" si="703"/>
        <v>1.2647122801898503E-2</v>
      </c>
      <c r="EJ458" s="20">
        <f t="shared" si="703"/>
        <v>1.1261679295859861E-2</v>
      </c>
      <c r="EK458" s="20">
        <f t="shared" si="703"/>
        <v>9.9863582378550975E-3</v>
      </c>
      <c r="EL458" s="20">
        <f t="shared" si="712"/>
        <v>8.8202159331367547E-3</v>
      </c>
      <c r="EM458" s="20">
        <f t="shared" si="712"/>
        <v>7.7605297831325739E-3</v>
      </c>
      <c r="EN458" s="20">
        <f t="shared" si="712"/>
        <v>6.8031844403152464E-3</v>
      </c>
      <c r="EO458" s="20">
        <f t="shared" si="712"/>
        <v>5.9430219785139293E-3</v>
      </c>
      <c r="EP458" s="20">
        <f t="shared" si="712"/>
        <v>5.1741516939143306E-3</v>
      </c>
      <c r="EQ458" s="20">
        <f t="shared" si="712"/>
        <v>4.4902177670844701E-3</v>
      </c>
      <c r="ER458" s="20">
        <f t="shared" si="712"/>
        <v>3.8846250728243881E-3</v>
      </c>
      <c r="ES458" s="20">
        <f t="shared" si="712"/>
        <v>3.3507249634007197E-3</v>
      </c>
      <c r="ET458" s="20">
        <f t="shared" si="712"/>
        <v>2.8819639301556066E-3</v>
      </c>
      <c r="EU458" s="20">
        <f t="shared" si="712"/>
        <v>2.4719987361104812E-3</v>
      </c>
      <c r="EV458" s="20">
        <f t="shared" si="712"/>
        <v>2.1147819779254728E-3</v>
      </c>
      <c r="EW458" s="20">
        <f t="shared" si="712"/>
        <v>1.8046221469728563E-3</v>
      </c>
      <c r="EX458" s="20">
        <f t="shared" si="712"/>
        <v>1.536222178365465E-3</v>
      </c>
      <c r="EY458" s="20">
        <f t="shared" si="712"/>
        <v>1.3047002580917066E-3</v>
      </c>
      <c r="EZ458" s="20">
        <f t="shared" si="712"/>
        <v>1.1055963482470288E-3</v>
      </c>
      <c r="FA458" s="20">
        <f t="shared" si="712"/>
        <v>9.3486752655180805E-4</v>
      </c>
      <c r="FB458" s="20">
        <f t="shared" si="712"/>
        <v>7.8887484881207115E-4</v>
      </c>
      <c r="FC458" s="20">
        <f t="shared" si="712"/>
        <v>6.6436405433889512E-4</v>
      </c>
      <c r="FD458" s="20">
        <f t="shared" si="712"/>
        <v>5.5844206097976912E-4</v>
      </c>
      <c r="FE458" s="20">
        <f t="shared" si="712"/>
        <v>4.6855084939445568E-4</v>
      </c>
      <c r="FF458" s="20">
        <f t="shared" si="692"/>
        <v>2.318642181071251E-3</v>
      </c>
    </row>
    <row r="459" spans="1:162" ht="15.5" x14ac:dyDescent="0.35">
      <c r="A459" s="4" t="s">
        <v>57</v>
      </c>
      <c r="J459" s="4" t="s">
        <v>57</v>
      </c>
      <c r="K459" s="20">
        <f t="shared" si="710"/>
        <v>1.1500718221170412E-4</v>
      </c>
      <c r="L459" s="20">
        <f t="shared" si="710"/>
        <v>1.2487389525871277E-4</v>
      </c>
      <c r="M459" s="20">
        <f t="shared" si="710"/>
        <v>2.3303642390779057E-4</v>
      </c>
      <c r="N459" s="20">
        <f t="shared" si="710"/>
        <v>4.1240360341414584E-4</v>
      </c>
      <c r="O459" s="20">
        <f t="shared" si="710"/>
        <v>6.9500046687306157E-4</v>
      </c>
      <c r="P459" s="20"/>
      <c r="Q459" s="20">
        <f t="shared" si="710"/>
        <v>1.1195569304748218E-3</v>
      </c>
      <c r="R459" s="20">
        <f t="shared" si="710"/>
        <v>1.7297355727637484E-3</v>
      </c>
      <c r="S459" s="20"/>
      <c r="T459" s="20">
        <f t="shared" si="710"/>
        <v>2.5710978208845275E-3</v>
      </c>
      <c r="U459" s="20">
        <f t="shared" si="708"/>
        <v>3.6869836244167297E-3</v>
      </c>
      <c r="V459" s="20"/>
      <c r="W459" s="20">
        <f t="shared" si="708"/>
        <v>5.1137050168923674E-3</v>
      </c>
      <c r="X459" s="20">
        <f t="shared" si="708"/>
        <v>6.8756255922364923E-3</v>
      </c>
      <c r="Y459" s="20"/>
      <c r="Z459" s="20">
        <f t="shared" si="708"/>
        <v>8.9807765065704689E-3</v>
      </c>
      <c r="AA459" s="20">
        <f t="shared" si="708"/>
        <v>1.14176270829792E-2</v>
      </c>
      <c r="AB459" s="20"/>
      <c r="AC459" s="20">
        <f t="shared" si="708"/>
        <v>1.4153490941789137E-2</v>
      </c>
      <c r="AD459" s="20">
        <f t="shared" si="708"/>
        <v>1.7134834557053086E-2</v>
      </c>
      <c r="AE459" s="20"/>
      <c r="AF459" s="20">
        <f t="shared" si="708"/>
        <v>2.0289505175256489E-2</v>
      </c>
      <c r="AG459" s="20">
        <f t="shared" si="708"/>
        <v>2.3530653153721923E-2</v>
      </c>
      <c r="AH459" s="20"/>
      <c r="AI459" s="20">
        <f t="shared" si="708"/>
        <v>2.6761927881828268E-2</v>
      </c>
      <c r="AJ459" s="20">
        <f t="shared" si="708"/>
        <v>2.9883401902254914E-2</v>
      </c>
      <c r="AK459" s="20"/>
      <c r="AL459" s="20">
        <f t="shared" si="708"/>
        <v>3.2797634781179613E-2</v>
      </c>
      <c r="AM459" s="20">
        <f t="shared" si="708"/>
        <v>3.5415322379132003E-2</v>
      </c>
      <c r="AN459" s="20">
        <f t="shared" si="708"/>
        <v>3.7660073059830157E-2</v>
      </c>
      <c r="AO459" s="20">
        <f t="shared" si="708"/>
        <v>3.9471988222692378E-2</v>
      </c>
      <c r="AP459" s="20">
        <f t="shared" si="708"/>
        <v>4.0809876844854043E-2</v>
      </c>
      <c r="AQ459" s="20">
        <f t="shared" si="715"/>
        <v>4.1652081201760449E-2</v>
      </c>
      <c r="AR459" s="20">
        <f t="shared" si="715"/>
        <v>4.1996017209089576E-2</v>
      </c>
      <c r="AS459" s="20">
        <f t="shared" si="715"/>
        <v>4.1856627597730955E-2</v>
      </c>
      <c r="AT459" s="20">
        <f t="shared" si="715"/>
        <v>4.1264005190018715E-2</v>
      </c>
      <c r="AU459" s="20">
        <f t="shared" si="715"/>
        <v>4.026046786793358E-2</v>
      </c>
      <c r="AV459" s="20">
        <f t="shared" si="715"/>
        <v>3.8897361177265832E-2</v>
      </c>
      <c r="AW459" s="20">
        <f t="shared" si="715"/>
        <v>3.7231835901392896E-2</v>
      </c>
      <c r="AX459" s="20">
        <f t="shared" si="715"/>
        <v>3.5323804190553698E-2</v>
      </c>
      <c r="AY459" s="20">
        <f t="shared" si="715"/>
        <v>3.3233226461155341E-2</v>
      </c>
      <c r="AZ459" s="20">
        <f t="shared" si="715"/>
        <v>3.1017828713949203E-2</v>
      </c>
      <c r="BA459" s="20">
        <f t="shared" si="715"/>
        <v>2.8731301084722549E-2</v>
      </c>
      <c r="BB459" s="20">
        <f t="shared" si="714"/>
        <v>2.6421986638059392E-2</v>
      </c>
      <c r="BC459" s="20">
        <f t="shared" si="714"/>
        <v>2.4132036425584591E-2</v>
      </c>
      <c r="BD459" s="20">
        <f t="shared" si="714"/>
        <v>2.1896983160418659E-2</v>
      </c>
      <c r="BE459" s="20">
        <f t="shared" si="714"/>
        <v>1.9745671049885116E-2</v>
      </c>
      <c r="BF459" s="20">
        <f t="shared" si="714"/>
        <v>1.7700472273716406E-2</v>
      </c>
      <c r="BG459" s="20">
        <f t="shared" si="714"/>
        <v>1.5777719835100235E-2</v>
      </c>
      <c r="BH459" s="20">
        <f t="shared" si="714"/>
        <v>1.3988290468850528E-2</v>
      </c>
      <c r="BI459" s="20">
        <f t="shared" si="714"/>
        <v>1.2338278444849582E-2</v>
      </c>
      <c r="BJ459" s="20">
        <f t="shared" si="714"/>
        <v>1.0829710109737212E-2</v>
      </c>
      <c r="BK459" s="20">
        <f t="shared" si="714"/>
        <v>9.4612587567595163E-3</v>
      </c>
      <c r="BL459" s="20">
        <f t="shared" si="714"/>
        <v>8.2289290531699644E-3</v>
      </c>
      <c r="BM459" s="20">
        <f t="shared" si="714"/>
        <v>7.1266891871534233E-3</v>
      </c>
      <c r="BN459" s="20">
        <f t="shared" si="714"/>
        <v>6.1470367456576414E-3</v>
      </c>
      <c r="BO459" s="20">
        <f t="shared" si="714"/>
        <v>5.2814909086770223E-3</v>
      </c>
      <c r="BP459" s="20">
        <f t="shared" si="714"/>
        <v>4.5210087958043044E-3</v>
      </c>
      <c r="BQ459" s="20">
        <f t="shared" si="714"/>
        <v>3.856327781277535E-3</v>
      </c>
      <c r="BR459" s="20">
        <f t="shared" si="714"/>
        <v>3.2782384261251796E-3</v>
      </c>
      <c r="BS459" s="20">
        <f t="shared" si="714"/>
        <v>2.7777945199360943E-3</v>
      </c>
      <c r="BT459" s="20">
        <f t="shared" si="714"/>
        <v>2.3464677551895408E-3</v>
      </c>
      <c r="BU459" s="20">
        <f t="shared" si="714"/>
        <v>1.9762549471873392E-3</v>
      </c>
      <c r="BV459" s="20">
        <f t="shared" si="714"/>
        <v>1.6597456230283969E-3</v>
      </c>
      <c r="BW459" s="20">
        <f t="shared" si="714"/>
        <v>1.3901573749645069E-3</v>
      </c>
      <c r="BX459" s="20">
        <f t="shared" si="714"/>
        <v>1.1613457256004489E-3</v>
      </c>
      <c r="BY459" s="20">
        <f t="shared" si="713"/>
        <v>9.6779448055561712E-4</v>
      </c>
      <c r="BZ459" s="20">
        <f t="shared" si="713"/>
        <v>8.0459172235636256E-4</v>
      </c>
      <c r="CA459" s="20">
        <f t="shared" si="713"/>
        <v>6.6739578204322303E-4</v>
      </c>
      <c r="CB459" s="20">
        <f t="shared" si="713"/>
        <v>5.5239475011237271E-4</v>
      </c>
      <c r="CC459" s="20">
        <f t="shared" si="713"/>
        <v>4.5626238022966614E-4</v>
      </c>
      <c r="CD459" s="20">
        <f t="shared" si="713"/>
        <v>3.761126110932711E-4</v>
      </c>
      <c r="CE459" s="20">
        <f t="shared" si="704"/>
        <v>3.0945438921270441E-4</v>
      </c>
      <c r="CF459" s="20">
        <f t="shared" si="704"/>
        <v>2.5414801761569628E-4</v>
      </c>
      <c r="CG459" s="20">
        <f t="shared" si="704"/>
        <v>2.0836387802736223E-4</v>
      </c>
      <c r="CH459" s="20">
        <f t="shared" si="704"/>
        <v>1.7054406979699621E-4</v>
      </c>
      <c r="CI459" s="20">
        <f t="shared" si="704"/>
        <v>1.3936726934871135E-4</v>
      </c>
      <c r="CJ459" s="20">
        <f t="shared" si="704"/>
        <v>1.1371693031958507E-4</v>
      </c>
      <c r="CK459" s="20">
        <f t="shared" si="704"/>
        <v>9.2652808036608469E-5</v>
      </c>
      <c r="CL459" s="20">
        <f t="shared" si="704"/>
        <v>3.9461169047061428E-4</v>
      </c>
      <c r="CM459" s="20">
        <f t="shared" si="704"/>
        <v>1.1133337837355266E-5</v>
      </c>
      <c r="CN459" s="20">
        <f t="shared" si="704"/>
        <v>1.45715598744201E-5</v>
      </c>
      <c r="CO459" s="20">
        <f t="shared" si="704"/>
        <v>3.01873644768316E-5</v>
      </c>
      <c r="CP459" s="20">
        <f t="shared" si="704"/>
        <v>5.9114920023097152E-5</v>
      </c>
      <c r="CQ459" s="20">
        <f t="shared" si="704"/>
        <v>1.0990599765770497E-4</v>
      </c>
      <c r="CR459" s="20">
        <f t="shared" si="704"/>
        <v>1.947635311041966E-4</v>
      </c>
      <c r="CS459" s="20">
        <f t="shared" si="704"/>
        <v>3.3014048172560394E-4</v>
      </c>
      <c r="CT459" s="20">
        <f t="shared" si="704"/>
        <v>5.3702078052400733E-4</v>
      </c>
      <c r="CU459" s="20">
        <f t="shared" si="706"/>
        <v>8.4071993798221748E-4</v>
      </c>
      <c r="CV459" s="20">
        <f t="shared" si="706"/>
        <v>1.2700815396638697E-3</v>
      </c>
      <c r="CW459" s="20">
        <f t="shared" si="706"/>
        <v>1.8560171560680102E-3</v>
      </c>
      <c r="CX459" s="20">
        <f t="shared" si="706"/>
        <v>2.6294310539801162E-3</v>
      </c>
      <c r="CY459" s="20">
        <f t="shared" si="706"/>
        <v>3.6186713180540713E-3</v>
      </c>
      <c r="CZ459" s="20">
        <f t="shared" si="706"/>
        <v>4.8467370140395476E-3</v>
      </c>
      <c r="DA459" s="20">
        <f t="shared" si="706"/>
        <v>6.3285301363231912E-3</v>
      </c>
      <c r="DB459" s="20">
        <f t="shared" si="706"/>
        <v>8.0684600378166348E-3</v>
      </c>
      <c r="DC459" s="20">
        <f t="shared" si="706"/>
        <v>1.005868320862489E-2</v>
      </c>
      <c r="DD459" s="20">
        <f t="shared" si="706"/>
        <v>1.2278196934114034E-2</v>
      </c>
      <c r="DE459" s="20">
        <f t="shared" si="706"/>
        <v>1.4692912323706314E-2</v>
      </c>
      <c r="DF459" s="20">
        <f t="shared" si="706"/>
        <v>1.7256725221958688E-2</v>
      </c>
      <c r="DG459" s="20">
        <f t="shared" si="706"/>
        <v>1.991349831941723E-2</v>
      </c>
      <c r="DH459" s="20">
        <f t="shared" si="706"/>
        <v>2.2599778303105E-2</v>
      </c>
      <c r="DI459" s="20">
        <f t="shared" si="706"/>
        <v>2.5248008243769077E-2</v>
      </c>
      <c r="DJ459" s="20">
        <f t="shared" si="706"/>
        <v>2.778996288529012E-2</v>
      </c>
      <c r="DK459" s="20">
        <f t="shared" si="711"/>
        <v>3.016013346731819E-2</v>
      </c>
      <c r="DL459" s="20">
        <f t="shared" si="711"/>
        <v>3.229881541664556E-2</v>
      </c>
      <c r="DM459" s="20">
        <f t="shared" si="711"/>
        <v>3.4154700024220719E-2</v>
      </c>
      <c r="DN459" s="20">
        <f t="shared" si="711"/>
        <v>3.5686831944596764E-2</v>
      </c>
      <c r="DO459" s="20">
        <f t="shared" si="711"/>
        <v>3.6865859740984275E-2</v>
      </c>
      <c r="DP459" s="20">
        <f t="shared" si="711"/>
        <v>3.7674569419224979E-2</v>
      </c>
      <c r="DQ459" s="20">
        <f t="shared" si="711"/>
        <v>3.8107745262075887E-2</v>
      </c>
      <c r="DR459" s="20">
        <f t="shared" si="711"/>
        <v>3.817144458339411E-2</v>
      </c>
      <c r="DS459" s="20">
        <f t="shared" si="711"/>
        <v>3.7881801541217341E-2</v>
      </c>
      <c r="DT459" s="20">
        <f t="shared" si="711"/>
        <v>3.726348988651873E-2</v>
      </c>
      <c r="DU459" s="20">
        <f t="shared" si="711"/>
        <v>3.6347976830698236E-2</v>
      </c>
      <c r="DV459" s="20">
        <f t="shared" si="711"/>
        <v>3.5171692330731252E-2</v>
      </c>
      <c r="DW459" s="20">
        <f t="shared" si="711"/>
        <v>3.377422270890551E-2</v>
      </c>
      <c r="DX459" s="20">
        <f t="shared" si="711"/>
        <v>3.2196617411050066E-2</v>
      </c>
      <c r="DY459" s="20">
        <f t="shared" si="711"/>
        <v>3.047987541737485E-2</v>
      </c>
      <c r="DZ459" s="20">
        <f t="shared" si="709"/>
        <v>2.866365550499328E-2</v>
      </c>
      <c r="EA459" s="20">
        <f t="shared" si="709"/>
        <v>2.6785233871982728E-2</v>
      </c>
      <c r="EB459" s="20">
        <f t="shared" si="707"/>
        <v>2.4878714697683546E-2</v>
      </c>
      <c r="EC459" s="20">
        <f t="shared" si="707"/>
        <v>2.2974484673053963E-2</v>
      </c>
      <c r="ED459" s="20">
        <f t="shared" si="703"/>
        <v>2.1098891611631032E-2</v>
      </c>
      <c r="EE459" s="20">
        <f t="shared" si="703"/>
        <v>1.9274119842563553E-2</v>
      </c>
      <c r="EF459" s="20">
        <f t="shared" si="703"/>
        <v>1.7518230856851336E-2</v>
      </c>
      <c r="EG459" s="20">
        <f t="shared" si="703"/>
        <v>1.5845336146743105E-2</v>
      </c>
      <c r="EH459" s="20">
        <f t="shared" si="703"/>
        <v>1.4265869799218289E-2</v>
      </c>
      <c r="EI459" s="20">
        <f t="shared" si="703"/>
        <v>1.2786930622121551E-2</v>
      </c>
      <c r="EJ459" s="20">
        <f t="shared" si="703"/>
        <v>1.1412666876704058E-2</v>
      </c>
      <c r="EK459" s="20">
        <f t="shared" si="703"/>
        <v>1.0144680607041767E-2</v>
      </c>
      <c r="EL459" s="20">
        <f t="shared" si="712"/>
        <v>8.9824327185495934E-3</v>
      </c>
      <c r="EM459" s="20">
        <f t="shared" si="712"/>
        <v>7.9236340709000208E-3</v>
      </c>
      <c r="EN459" s="20">
        <f t="shared" si="712"/>
        <v>6.9646117022605925E-3</v>
      </c>
      <c r="EO459" s="20">
        <f t="shared" si="712"/>
        <v>6.1006427509423533E-3</v>
      </c>
      <c r="EP459" s="20">
        <f t="shared" si="712"/>
        <v>5.3262516078333988E-3</v>
      </c>
      <c r="EQ459" s="20">
        <f t="shared" si="712"/>
        <v>4.6354682880634934E-3</v>
      </c>
      <c r="ER459" s="20">
        <f t="shared" si="712"/>
        <v>4.0220479600328041E-3</v>
      </c>
      <c r="ES459" s="20">
        <f t="shared" si="712"/>
        <v>3.4796530474865417E-3</v>
      </c>
      <c r="ET459" s="20">
        <f t="shared" si="712"/>
        <v>3.0020003756249247E-3</v>
      </c>
      <c r="EU459" s="20">
        <f t="shared" si="712"/>
        <v>2.5829765243535752E-3</v>
      </c>
      <c r="EV459" s="20">
        <f t="shared" si="712"/>
        <v>2.2167249427040847E-3</v>
      </c>
      <c r="EW459" s="20">
        <f t="shared" si="712"/>
        <v>1.8977085287924522E-3</v>
      </c>
      <c r="EX459" s="20">
        <f t="shared" si="712"/>
        <v>1.6207513456369949E-3</v>
      </c>
      <c r="EY459" s="20">
        <f t="shared" si="712"/>
        <v>1.3810629746097147E-3</v>
      </c>
      <c r="EZ459" s="20">
        <f t="shared" si="712"/>
        <v>1.1742487480380648E-3</v>
      </c>
      <c r="FA459" s="20">
        <f t="shared" si="712"/>
        <v>9.9630878580103666E-4</v>
      </c>
      <c r="FB459" s="20">
        <f t="shared" si="712"/>
        <v>8.4362841596063998E-4</v>
      </c>
      <c r="FC459" s="20">
        <f t="shared" si="712"/>
        <v>7.1296220821492895E-4</v>
      </c>
      <c r="FD459" s="20">
        <f t="shared" si="712"/>
        <v>6.0141350725029241E-4</v>
      </c>
      <c r="FE459" s="20">
        <f t="shared" si="712"/>
        <v>5.0641103203197257E-4</v>
      </c>
      <c r="FF459" s="20">
        <f t="shared" si="692"/>
        <v>2.5612177622316157E-3</v>
      </c>
    </row>
    <row r="460" spans="1:162" ht="15.5" x14ac:dyDescent="0.35">
      <c r="A460" s="4" t="s">
        <v>58</v>
      </c>
      <c r="J460" s="4" t="s">
        <v>58</v>
      </c>
      <c r="K460" s="20">
        <f t="shared" si="710"/>
        <v>1.3229939966924738E-4</v>
      </c>
      <c r="L460" s="20">
        <f t="shared" si="710"/>
        <v>1.3982801216412942E-4</v>
      </c>
      <c r="M460" s="20">
        <f t="shared" si="710"/>
        <v>2.5754623547579792E-4</v>
      </c>
      <c r="N460" s="20">
        <f t="shared" si="710"/>
        <v>4.5034091357334797E-4</v>
      </c>
      <c r="O460" s="20">
        <f t="shared" si="710"/>
        <v>7.5064208538754506E-4</v>
      </c>
      <c r="P460" s="20"/>
      <c r="Q460" s="20">
        <f t="shared" si="710"/>
        <v>1.1971002080260406E-3</v>
      </c>
      <c r="R460" s="20">
        <f t="shared" si="710"/>
        <v>1.8326427281617256E-3</v>
      </c>
      <c r="S460" s="20"/>
      <c r="T460" s="20">
        <f t="shared" si="710"/>
        <v>2.7013459163678652E-3</v>
      </c>
      <c r="U460" s="20">
        <f t="shared" si="708"/>
        <v>3.844333783068689E-3</v>
      </c>
      <c r="V460" s="20"/>
      <c r="W460" s="20">
        <f t="shared" si="708"/>
        <v>5.2951209403312213E-3</v>
      </c>
      <c r="X460" s="20">
        <f t="shared" si="708"/>
        <v>7.0749619079990833E-3</v>
      </c>
      <c r="Y460" s="20"/>
      <c r="Z460" s="20">
        <f t="shared" si="708"/>
        <v>9.1888226983675506E-3</v>
      </c>
      <c r="AA460" s="20">
        <f t="shared" si="708"/>
        <v>1.1622539587594273E-2</v>
      </c>
      <c r="AB460" s="20"/>
      <c r="AC460" s="20">
        <f t="shared" si="708"/>
        <v>1.434158535832921E-2</v>
      </c>
      <c r="AD460" s="20">
        <f t="shared" si="708"/>
        <v>1.7291653870465114E-2</v>
      </c>
      <c r="AE460" s="20"/>
      <c r="AF460" s="20">
        <f t="shared" si="708"/>
        <v>2.0401038757953974E-2</v>
      </c>
      <c r="AG460" s="20">
        <f t="shared" si="708"/>
        <v>2.3584561548228411E-2</v>
      </c>
      <c r="AH460" s="20"/>
      <c r="AI460" s="20">
        <f t="shared" si="708"/>
        <v>2.6748631722208593E-2</v>
      </c>
      <c r="AJ460" s="20">
        <f t="shared" si="708"/>
        <v>2.979691711094834E-2</v>
      </c>
      <c r="AK460" s="20"/>
      <c r="AL460" s="20">
        <f t="shared" si="708"/>
        <v>3.2636074452501634E-2</v>
      </c>
      <c r="AM460" s="20">
        <f t="shared" si="708"/>
        <v>3.5181031002060659E-2</v>
      </c>
      <c r="AN460" s="20">
        <f t="shared" si="708"/>
        <v>3.7359403440326511E-2</v>
      </c>
      <c r="AO460" s="20">
        <f t="shared" si="708"/>
        <v>3.9114769456482124E-2</v>
      </c>
      <c r="AP460" s="20">
        <f t="shared" si="708"/>
        <v>4.0408648870041364E-2</v>
      </c>
      <c r="AQ460" s="20">
        <f t="shared" si="715"/>
        <v>4.1221186050748815E-2</v>
      </c>
      <c r="AR460" s="20">
        <f t="shared" si="715"/>
        <v>4.1550639407878509E-2</v>
      </c>
      <c r="AS460" s="20">
        <f t="shared" si="715"/>
        <v>4.1411868147893161E-2</v>
      </c>
      <c r="AT460" s="20">
        <f t="shared" si="715"/>
        <v>4.0834058090393144E-2</v>
      </c>
      <c r="AU460" s="20">
        <f t="shared" si="715"/>
        <v>3.9857948396587295E-2</v>
      </c>
      <c r="AV460" s="20">
        <f t="shared" si="715"/>
        <v>3.8532814184898734E-2</v>
      </c>
      <c r="AW460" s="20">
        <f t="shared" si="715"/>
        <v>3.691343265556879E-2</v>
      </c>
      <c r="AX460" s="20">
        <f t="shared" si="715"/>
        <v>3.5057219627481984E-2</v>
      </c>
      <c r="AY460" s="20">
        <f t="shared" si="715"/>
        <v>3.30216760639791E-2</v>
      </c>
      <c r="AZ460" s="20">
        <f t="shared" si="715"/>
        <v>3.0862235976430012E-2</v>
      </c>
      <c r="BA460" s="20">
        <f t="shared" si="715"/>
        <v>2.8630562426516848E-2</v>
      </c>
      <c r="BB460" s="20">
        <f t="shared" si="714"/>
        <v>2.6373300126914745E-2</v>
      </c>
      <c r="BC460" s="20">
        <f t="shared" si="714"/>
        <v>2.4131262937385545E-2</v>
      </c>
      <c r="BD460" s="20">
        <f t="shared" si="714"/>
        <v>2.193901280723165E-2</v>
      </c>
      <c r="BE460" s="20">
        <f t="shared" si="714"/>
        <v>1.9824773007388385E-2</v>
      </c>
      <c r="BF460" s="20">
        <f t="shared" si="714"/>
        <v>1.7810611834384926E-2</v>
      </c>
      <c r="BG460" s="20">
        <f t="shared" si="714"/>
        <v>1.5912832045861025E-2</v>
      </c>
      <c r="BH460" s="20">
        <f t="shared" si="714"/>
        <v>1.4142504687897239E-2</v>
      </c>
      <c r="BI460" s="20">
        <f t="shared" si="714"/>
        <v>1.2506092331784791E-2</v>
      </c>
      <c r="BJ460" s="20">
        <f t="shared" si="714"/>
        <v>1.1006114837533887E-2</v>
      </c>
      <c r="BK460" s="20">
        <f t="shared" si="714"/>
        <v>9.6418195980014776E-3</v>
      </c>
      <c r="BL460" s="20">
        <f t="shared" si="714"/>
        <v>8.4098270150989585E-3</v>
      </c>
      <c r="BM460" s="20">
        <f t="shared" si="714"/>
        <v>7.3047301651312235E-3</v>
      </c>
      <c r="BN460" s="20">
        <f t="shared" si="714"/>
        <v>6.3196348706614502E-3</v>
      </c>
      <c r="BO460" s="20">
        <f t="shared" si="714"/>
        <v>5.4466325243583968E-3</v>
      </c>
      <c r="BP460" s="20">
        <f t="shared" si="714"/>
        <v>4.6772029494277501E-3</v>
      </c>
      <c r="BQ460" s="20">
        <f t="shared" si="714"/>
        <v>4.0025483693422181E-3</v>
      </c>
      <c r="BR460" s="20">
        <f t="shared" si="714"/>
        <v>3.4138622980011135E-3</v>
      </c>
      <c r="BS460" s="20">
        <f t="shared" si="714"/>
        <v>2.9025389880643626E-3</v>
      </c>
      <c r="BT460" s="20">
        <f t="shared" si="714"/>
        <v>2.4603301440889735E-3</v>
      </c>
      <c r="BU460" s="20">
        <f t="shared" si="714"/>
        <v>2.0794560729195943E-3</v>
      </c>
      <c r="BV460" s="20">
        <f t="shared" si="714"/>
        <v>1.7526784515276006E-3</v>
      </c>
      <c r="BW460" s="20">
        <f t="shared" si="714"/>
        <v>1.4733415710108666E-3</v>
      </c>
      <c r="BX460" s="20">
        <f t="shared" si="714"/>
        <v>1.2353883742405314E-3</v>
      </c>
      <c r="BY460" s="20">
        <f t="shared" si="713"/>
        <v>1.0333569330392978E-3</v>
      </c>
      <c r="BZ460" s="20">
        <f t="shared" si="713"/>
        <v>8.6236227871505644E-4</v>
      </c>
      <c r="CA460" s="20">
        <f t="shared" si="713"/>
        <v>7.1806775966565262E-4</v>
      </c>
      <c r="CB460" s="20">
        <f t="shared" si="713"/>
        <v>5.966493887823443E-4</v>
      </c>
      <c r="CC460" s="20">
        <f t="shared" si="713"/>
        <v>4.9475598609693971E-4</v>
      </c>
      <c r="CD460" s="20">
        <f t="shared" si="713"/>
        <v>4.0946733300895044E-4</v>
      </c>
      <c r="CE460" s="20">
        <f t="shared" si="704"/>
        <v>3.382520402321898E-4</v>
      </c>
      <c r="CF460" s="20">
        <f t="shared" si="704"/>
        <v>2.7892639333138014E-4</v>
      </c>
      <c r="CG460" s="20">
        <f t="shared" si="704"/>
        <v>2.2961507441265905E-4</v>
      </c>
      <c r="CH460" s="20">
        <f t="shared" si="704"/>
        <v>1.8871436065215352E-4</v>
      </c>
      <c r="CI460" s="20">
        <f t="shared" si="704"/>
        <v>1.5485816284821485E-4</v>
      </c>
      <c r="CJ460" s="20">
        <f t="shared" si="704"/>
        <v>1.2688708236630042E-4</v>
      </c>
      <c r="CK460" s="20">
        <f t="shared" si="704"/>
        <v>1.0382052494595229E-4</v>
      </c>
      <c r="CL460" s="20">
        <f t="shared" si="704"/>
        <v>4.5228963953736212E-4</v>
      </c>
      <c r="CM460" s="20">
        <f t="shared" si="704"/>
        <v>1.3394395573514135E-5</v>
      </c>
      <c r="CN460" s="20">
        <f t="shared" si="704"/>
        <v>1.7035758547544759E-5</v>
      </c>
      <c r="CO460" s="20">
        <f t="shared" si="704"/>
        <v>3.4757598432821451E-5</v>
      </c>
      <c r="CP460" s="20">
        <f t="shared" si="704"/>
        <v>6.7111647115367031E-5</v>
      </c>
      <c r="CQ460" s="20">
        <f t="shared" si="704"/>
        <v>1.2315909833811894E-4</v>
      </c>
      <c r="CR460" s="20">
        <f t="shared" si="704"/>
        <v>2.1564033402362648E-4</v>
      </c>
      <c r="CS460" s="20">
        <f t="shared" si="704"/>
        <v>3.6149271181981808E-4</v>
      </c>
      <c r="CT460" s="20">
        <f t="shared" si="704"/>
        <v>5.8202634129274821E-4</v>
      </c>
      <c r="CU460" s="20">
        <f t="shared" si="706"/>
        <v>9.0260951834689185E-4</v>
      </c>
      <c r="CV460" s="20">
        <f t="shared" si="706"/>
        <v>1.3517600461572239E-3</v>
      </c>
      <c r="CW460" s="20">
        <f t="shared" si="706"/>
        <v>1.9596122191109099E-3</v>
      </c>
      <c r="CX460" s="20">
        <f t="shared" si="706"/>
        <v>2.7558206166259872E-3</v>
      </c>
      <c r="CY460" s="20">
        <f t="shared" si="706"/>
        <v>3.7670550203684969E-3</v>
      </c>
      <c r="CZ460" s="20">
        <f t="shared" si="706"/>
        <v>5.0143184916562177E-3</v>
      </c>
      <c r="DA460" s="20">
        <f t="shared" si="706"/>
        <v>6.510368332815545E-3</v>
      </c>
      <c r="DB460" s="20">
        <f t="shared" si="706"/>
        <v>8.257528417088919E-3</v>
      </c>
      <c r="DC460" s="20">
        <f t="shared" si="706"/>
        <v>1.0246149584793078E-2</v>
      </c>
      <c r="DD460" s="20">
        <f t="shared" si="706"/>
        <v>1.2453907979375338E-2</v>
      </c>
      <c r="DE460" s="20">
        <f t="shared" si="706"/>
        <v>1.4846040384161596E-2</v>
      </c>
      <c r="DF460" s="20">
        <f t="shared" si="706"/>
        <v>1.7376514902499834E-2</v>
      </c>
      <c r="DG460" s="20">
        <f t="shared" si="706"/>
        <v>1.9990039070922491E-2</v>
      </c>
      <c r="DH460" s="20">
        <f t="shared" si="706"/>
        <v>2.2624727960331867E-2</v>
      </c>
      <c r="DI460" s="20">
        <f t="shared" si="706"/>
        <v>2.521520048504447E-2</v>
      </c>
      <c r="DJ460" s="20">
        <f t="shared" si="706"/>
        <v>2.7695846971105081E-2</v>
      </c>
      <c r="DK460" s="20">
        <f t="shared" si="711"/>
        <v>3.0004014611905161E-2</v>
      </c>
      <c r="DL460" s="20">
        <f t="shared" si="711"/>
        <v>3.2082885741430561E-2</v>
      </c>
      <c r="DM460" s="20">
        <f t="shared" si="711"/>
        <v>3.3883870448415954E-2</v>
      </c>
      <c r="DN460" s="20">
        <f t="shared" si="711"/>
        <v>3.5368392384120761E-2</v>
      </c>
      <c r="DO460" s="20">
        <f t="shared" si="711"/>
        <v>3.6509007191655396E-2</v>
      </c>
      <c r="DP460" s="20">
        <f t="shared" si="711"/>
        <v>3.7289850295895599E-2</v>
      </c>
      <c r="DQ460" s="20">
        <f t="shared" si="711"/>
        <v>3.7706459892925648E-2</v>
      </c>
      <c r="DR460" s="20">
        <f t="shared" si="711"/>
        <v>3.7765058730465262E-2</v>
      </c>
      <c r="DS460" s="20">
        <f t="shared" si="711"/>
        <v>3.748140331301647E-2</v>
      </c>
      <c r="DT460" s="20">
        <f t="shared" si="711"/>
        <v>3.6879321665321707E-2</v>
      </c>
      <c r="DU460" s="20">
        <f t="shared" si="711"/>
        <v>3.5989062078820799E-2</v>
      </c>
      <c r="DV460" s="20">
        <f t="shared" si="711"/>
        <v>3.4845567440195957E-2</v>
      </c>
      <c r="DW460" s="20">
        <f t="shared" si="711"/>
        <v>3.3486775259984114E-2</v>
      </c>
      <c r="DX460" s="20">
        <f t="shared" si="711"/>
        <v>3.1952024882818453E-2</v>
      </c>
      <c r="DY460" s="20">
        <f t="shared" si="711"/>
        <v>3.0280632860517076E-2</v>
      </c>
      <c r="DZ460" s="20">
        <f t="shared" si="709"/>
        <v>2.8510677025095688E-2</v>
      </c>
      <c r="EA460" s="20">
        <f t="shared" si="709"/>
        <v>2.6678010878659952E-2</v>
      </c>
      <c r="EB460" s="20">
        <f t="shared" si="707"/>
        <v>2.481551352067124E-2</v>
      </c>
      <c r="EC460" s="20">
        <f t="shared" si="707"/>
        <v>2.2952567025019133E-2</v>
      </c>
      <c r="ED460" s="20">
        <f t="shared" si="707"/>
        <v>2.1114743154252658E-2</v>
      </c>
      <c r="EE460" s="20">
        <f t="shared" si="707"/>
        <v>1.9323674460657303E-2</v>
      </c>
      <c r="EF460" s="20">
        <f t="shared" si="707"/>
        <v>1.7597080872286064E-2</v>
      </c>
      <c r="EG460" s="20">
        <f t="shared" si="707"/>
        <v>1.5948921366791602E-2</v>
      </c>
      <c r="EH460" s="20">
        <f t="shared" si="707"/>
        <v>1.4389640806805493E-2</v>
      </c>
      <c r="EI460" s="20">
        <f t="shared" si="707"/>
        <v>1.292648394909679E-2</v>
      </c>
      <c r="EJ460" s="20">
        <f t="shared" si="707"/>
        <v>1.1563851578678341E-2</v>
      </c>
      <c r="EK460" s="20">
        <f t="shared" si="707"/>
        <v>1.0303677246531806E-2</v>
      </c>
      <c r="EL460" s="20">
        <f t="shared" si="712"/>
        <v>9.1458068640318801E-3</v>
      </c>
      <c r="EM460" s="20">
        <f t="shared" si="712"/>
        <v>8.0883671600727736E-3</v>
      </c>
      <c r="EN460" s="20">
        <f t="shared" si="712"/>
        <v>7.1281125420650238E-3</v>
      </c>
      <c r="EO460" s="20">
        <f t="shared" si="712"/>
        <v>6.260743087399101E-3</v>
      </c>
      <c r="EP460" s="20">
        <f t="shared" si="712"/>
        <v>5.4811891510432309E-3</v>
      </c>
      <c r="EQ460" s="20">
        <f t="shared" si="712"/>
        <v>4.7838603757216491E-3</v>
      </c>
      <c r="ER460" s="20">
        <f t="shared" si="712"/>
        <v>4.1628587355811986E-3</v>
      </c>
      <c r="ES460" s="20">
        <f t="shared" si="712"/>
        <v>3.6121566590151533E-3</v>
      </c>
      <c r="ET460" s="20">
        <f t="shared" si="712"/>
        <v>3.1257423037188703E-3</v>
      </c>
      <c r="EU460" s="20">
        <f t="shared" si="712"/>
        <v>2.6977347485158676E-3</v>
      </c>
      <c r="EV460" s="20">
        <f t="shared" si="712"/>
        <v>2.3224722768325767E-3</v>
      </c>
      <c r="EW460" s="20">
        <f t="shared" si="712"/>
        <v>1.9945771101240739E-3</v>
      </c>
      <c r="EX460" s="20">
        <f t="shared" si="712"/>
        <v>1.7089999568465908E-3</v>
      </c>
      <c r="EY460" s="20">
        <f t="shared" si="712"/>
        <v>1.4610476192280508E-3</v>
      </c>
      <c r="EZ460" s="20">
        <f t="shared" si="712"/>
        <v>1.2463966855263964E-3</v>
      </c>
      <c r="FA460" s="20">
        <f t="shared" si="712"/>
        <v>1.0610960625404564E-3</v>
      </c>
      <c r="FB460" s="20">
        <f t="shared" si="712"/>
        <v>9.0156079844494474E-4</v>
      </c>
      <c r="FC460" s="20">
        <f t="shared" si="712"/>
        <v>7.6455933028740652E-4</v>
      </c>
      <c r="FD460" s="20">
        <f t="shared" si="712"/>
        <v>6.4719597920781524E-4</v>
      </c>
      <c r="FE460" s="20">
        <f t="shared" si="712"/>
        <v>5.4689022069243087E-4</v>
      </c>
      <c r="FF460" s="20">
        <f t="shared" si="692"/>
        <v>2.8273457655220158E-3</v>
      </c>
    </row>
    <row r="461" spans="1:162" ht="15.5" x14ac:dyDescent="0.35">
      <c r="A461" s="4" t="s">
        <v>59</v>
      </c>
      <c r="J461" s="4" t="s">
        <v>59</v>
      </c>
      <c r="K461" s="20">
        <f t="shared" si="710"/>
        <v>1.5056969838640798E-4</v>
      </c>
      <c r="L461" s="20">
        <f t="shared" si="710"/>
        <v>1.5523318323812179E-4</v>
      </c>
      <c r="M461" s="20">
        <f t="shared" si="710"/>
        <v>2.8252813387685729E-4</v>
      </c>
      <c r="N461" s="20">
        <f t="shared" si="710"/>
        <v>4.8864824943285789E-4</v>
      </c>
      <c r="O461" s="20">
        <f t="shared" si="710"/>
        <v>8.0637101615540986E-4</v>
      </c>
      <c r="P461" s="20"/>
      <c r="Q461" s="20">
        <f t="shared" si="710"/>
        <v>1.2742299248671195E-3</v>
      </c>
      <c r="R461" s="20">
        <f t="shared" si="710"/>
        <v>1.9344219351733118E-3</v>
      </c>
      <c r="S461" s="20"/>
      <c r="T461" s="20">
        <f t="shared" si="710"/>
        <v>2.8296041832203559E-3</v>
      </c>
      <c r="U461" s="20">
        <f t="shared" si="708"/>
        <v>3.9988223459734885E-3</v>
      </c>
      <c r="V461" s="20"/>
      <c r="W461" s="20">
        <f t="shared" si="708"/>
        <v>5.4729992079239013E-3</v>
      </c>
      <c r="X461" s="20">
        <f t="shared" si="708"/>
        <v>7.2705345264290275E-3</v>
      </c>
      <c r="Y461" s="20"/>
      <c r="Z461" s="20">
        <f t="shared" si="708"/>
        <v>9.3935990434142677E-3</v>
      </c>
      <c r="AA461" s="20">
        <f t="shared" si="708"/>
        <v>1.1825639571755274E-2</v>
      </c>
      <c r="AB461" s="20"/>
      <c r="AC461" s="20">
        <f t="shared" si="708"/>
        <v>1.4530462222300228E-2</v>
      </c>
      <c r="AD461" s="20">
        <f t="shared" si="708"/>
        <v>1.7453056533091468E-2</v>
      </c>
      <c r="AE461" s="20"/>
      <c r="AF461" s="20">
        <f t="shared" si="708"/>
        <v>2.0522101893365702E-2</v>
      </c>
      <c r="AG461" s="20">
        <f t="shared" si="708"/>
        <v>2.3653895966935137E-2</v>
      </c>
      <c r="AH461" s="20"/>
      <c r="AI461" s="20">
        <f t="shared" si="708"/>
        <v>2.6757291918518958E-2</v>
      </c>
      <c r="AJ461" s="20">
        <f t="shared" si="708"/>
        <v>2.9739144376686594E-2</v>
      </c>
      <c r="AK461" s="20"/>
      <c r="AL461" s="20">
        <f t="shared" si="708"/>
        <v>3.2509747506378084E-2</v>
      </c>
      <c r="AM461" s="20">
        <f t="shared" si="708"/>
        <v>3.498779518634948E-2</v>
      </c>
      <c r="AN461" s="20">
        <f t="shared" si="708"/>
        <v>3.7104487866743141E-2</v>
      </c>
      <c r="AO461" s="20">
        <f t="shared" si="708"/>
        <v>3.8806533894811479E-2</v>
      </c>
      <c r="AP461" s="20">
        <f t="shared" si="708"/>
        <v>4.0057925303913278E-2</v>
      </c>
      <c r="AQ461" s="20">
        <f t="shared" si="715"/>
        <v>4.0840492257860239E-2</v>
      </c>
      <c r="AR461" s="20">
        <f t="shared" si="715"/>
        <v>4.1153343983923119E-2</v>
      </c>
      <c r="AS461" s="20">
        <f t="shared" si="715"/>
        <v>4.1011379722032393E-2</v>
      </c>
      <c r="AT461" s="20">
        <f t="shared" si="715"/>
        <v>4.0443098492700891E-2</v>
      </c>
      <c r="AU461" s="20">
        <f t="shared" si="715"/>
        <v>3.9487952917473534E-2</v>
      </c>
      <c r="AV461" s="20">
        <f t="shared" si="715"/>
        <v>3.8193484341086936E-2</v>
      </c>
      <c r="AW461" s="20">
        <f t="shared" si="715"/>
        <v>3.6612450131807139E-2</v>
      </c>
      <c r="AX461" s="20">
        <f t="shared" si="715"/>
        <v>3.4800115789615504E-2</v>
      </c>
      <c r="AY461" s="20">
        <f t="shared" si="715"/>
        <v>3.2811840505366896E-2</v>
      </c>
      <c r="AZ461" s="20">
        <f t="shared" si="715"/>
        <v>3.0701040269034533E-2</v>
      </c>
      <c r="BA461" s="20">
        <f t="shared" si="715"/>
        <v>2.851757145152034E-2</v>
      </c>
      <c r="BB461" s="20">
        <f t="shared" si="714"/>
        <v>2.630654259347398E-2</v>
      </c>
      <c r="BC461" s="20">
        <f t="shared" si="714"/>
        <v>2.4107534317794999E-2</v>
      </c>
      <c r="BD461" s="20">
        <f t="shared" si="714"/>
        <v>2.1954187214836329E-2</v>
      </c>
      <c r="BE461" s="20">
        <f t="shared" si="714"/>
        <v>1.9874104839224249E-2</v>
      </c>
      <c r="BF461" s="20">
        <f t="shared" si="714"/>
        <v>1.7889012700449292E-2</v>
      </c>
      <c r="BG461" s="20">
        <f t="shared" si="714"/>
        <v>1.6015113138612147E-2</v>
      </c>
      <c r="BH461" s="20">
        <f t="shared" si="714"/>
        <v>1.4263578968344404E-2</v>
      </c>
      <c r="BI461" s="20">
        <f t="shared" si="714"/>
        <v>1.2641134507421659E-2</v>
      </c>
      <c r="BJ461" s="20">
        <f t="shared" si="714"/>
        <v>1.1150679976898559E-2</v>
      </c>
      <c r="BK461" s="20">
        <f t="shared" si="714"/>
        <v>9.7919233484000667E-3</v>
      </c>
      <c r="BL461" s="20">
        <f t="shared" si="714"/>
        <v>8.5619918091652814E-3</v>
      </c>
      <c r="BM461" s="20">
        <f t="shared" si="714"/>
        <v>7.4560026047360006E-3</v>
      </c>
      <c r="BN461" s="20">
        <f t="shared" si="714"/>
        <v>6.4675797716018391E-3</v>
      </c>
      <c r="BO461" s="20">
        <f t="shared" si="714"/>
        <v>5.5893090074162766E-3</v>
      </c>
      <c r="BP461" s="20">
        <f t="shared" si="714"/>
        <v>4.8131275836595933E-3</v>
      </c>
      <c r="BQ461" s="20">
        <f t="shared" si="714"/>
        <v>4.1306498111507439E-3</v>
      </c>
      <c r="BR461" s="20">
        <f t="shared" si="714"/>
        <v>3.5334312082976327E-3</v>
      </c>
      <c r="BS461" s="20">
        <f t="shared" si="714"/>
        <v>3.013176316150834E-3</v>
      </c>
      <c r="BT461" s="20">
        <f t="shared" si="714"/>
        <v>2.5618961904004811E-3</v>
      </c>
      <c r="BU461" s="20">
        <f t="shared" si="714"/>
        <v>2.1720221178097576E-3</v>
      </c>
      <c r="BV461" s="20">
        <f t="shared" si="714"/>
        <v>1.8364821850527235E-3</v>
      </c>
      <c r="BW461" s="20">
        <f t="shared" si="714"/>
        <v>1.5487470898040145E-3</v>
      </c>
      <c r="BX461" s="20">
        <f t="shared" si="714"/>
        <v>1.3028511285672062E-3</v>
      </c>
      <c r="BY461" s="20">
        <f t="shared" si="713"/>
        <v>1.0933937066751609E-3</v>
      </c>
      <c r="BZ461" s="20">
        <f t="shared" si="713"/>
        <v>9.1552605922651242E-4</v>
      </c>
      <c r="CA461" s="20">
        <f t="shared" si="713"/>
        <v>7.6492719761833694E-4</v>
      </c>
      <c r="CB461" s="20">
        <f t="shared" si="713"/>
        <v>6.3777244098861541E-4</v>
      </c>
      <c r="CC461" s="20">
        <f t="shared" si="713"/>
        <v>5.3069727984533799E-4</v>
      </c>
      <c r="CD461" s="20">
        <f t="shared" si="713"/>
        <v>4.4075876547888804E-4</v>
      </c>
      <c r="CE461" s="20">
        <f t="shared" si="713"/>
        <v>3.6539613116659542E-4</v>
      </c>
      <c r="CF461" s="20">
        <f t="shared" si="713"/>
        <v>3.0239193187320268E-4</v>
      </c>
      <c r="CG461" s="20">
        <f t="shared" si="713"/>
        <v>2.4983463645522619E-4</v>
      </c>
      <c r="CH461" s="20">
        <f t="shared" si="713"/>
        <v>2.0608331595306506E-4</v>
      </c>
      <c r="CI461" s="20">
        <f t="shared" si="713"/>
        <v>1.6973483751780982E-4</v>
      </c>
      <c r="CJ461" s="20">
        <f t="shared" si="713"/>
        <v>1.3959378916861276E-4</v>
      </c>
      <c r="CK461" s="20">
        <f t="shared" si="713"/>
        <v>1.146452189993985E-4</v>
      </c>
      <c r="CL461" s="20">
        <f t="shared" si="713"/>
        <v>5.0975270840369902E-4</v>
      </c>
      <c r="CM461" s="20">
        <f t="shared" si="713"/>
        <v>1.5877857862682045E-5</v>
      </c>
      <c r="CN461" s="20">
        <f t="shared" si="713"/>
        <v>1.9669396260637819E-5</v>
      </c>
      <c r="CO461" s="20">
        <f t="shared" ref="CO461:DD476" si="716">CO253/$B253</f>
        <v>3.9577742795935909E-5</v>
      </c>
      <c r="CP461" s="20">
        <f t="shared" si="716"/>
        <v>7.5444701467152205E-5</v>
      </c>
      <c r="CQ461" s="20">
        <f t="shared" si="716"/>
        <v>1.3682000992295201E-4</v>
      </c>
      <c r="CR461" s="20">
        <f t="shared" si="716"/>
        <v>2.3694980051241311E-4</v>
      </c>
      <c r="CS461" s="20">
        <f t="shared" si="716"/>
        <v>3.9321622587268573E-4</v>
      </c>
      <c r="CT461" s="20">
        <f t="shared" si="716"/>
        <v>6.2721492441941793E-4</v>
      </c>
      <c r="CU461" s="20">
        <f t="shared" si="706"/>
        <v>9.6433570181446134E-4</v>
      </c>
      <c r="CV461" s="20">
        <f t="shared" si="706"/>
        <v>1.4327611377193752E-3</v>
      </c>
      <c r="CW461" s="20">
        <f t="shared" si="706"/>
        <v>2.0618726522917555E-3</v>
      </c>
      <c r="CX461" s="20">
        <f t="shared" si="706"/>
        <v>2.8801420055479124E-3</v>
      </c>
      <c r="CY461" s="20">
        <f t="shared" si="706"/>
        <v>3.9126725747220259E-3</v>
      </c>
      <c r="CZ461" s="20">
        <f t="shared" si="706"/>
        <v>5.1786231312335312E-3</v>
      </c>
      <c r="DA461" s="20">
        <f t="shared" si="706"/>
        <v>6.6887845422340594E-3</v>
      </c>
      <c r="DB461" s="20">
        <f t="shared" si="706"/>
        <v>8.4435799827178096E-3</v>
      </c>
      <c r="DC461" s="20">
        <f t="shared" si="706"/>
        <v>1.0431721884540855E-2</v>
      </c>
      <c r="DD461" s="20">
        <f t="shared" si="706"/>
        <v>1.2629690405838195E-2</v>
      </c>
      <c r="DE461" s="20">
        <f t="shared" si="706"/>
        <v>1.5002109807776873E-2</v>
      </c>
      <c r="DF461" s="20">
        <f t="shared" si="706"/>
        <v>1.7503004173665293E-2</v>
      </c>
      <c r="DG461" s="20">
        <f t="shared" si="706"/>
        <v>2.0077825550270309E-2</v>
      </c>
      <c r="DH461" s="20">
        <f t="shared" si="706"/>
        <v>2.2666076642016919E-2</v>
      </c>
      <c r="DI461" s="20">
        <f t="shared" si="706"/>
        <v>2.5204303755428259E-2</v>
      </c>
      <c r="DJ461" s="20">
        <f t="shared" si="706"/>
        <v>2.7629216673349888E-2</v>
      </c>
      <c r="DK461" s="20">
        <f t="shared" si="711"/>
        <v>2.9880699479941181E-2</v>
      </c>
      <c r="DL461" s="20">
        <f t="shared" si="711"/>
        <v>3.1904505863250249E-2</v>
      </c>
      <c r="DM461" s="20">
        <f t="shared" si="711"/>
        <v>3.3654477881892964E-2</v>
      </c>
      <c r="DN461" s="20">
        <f t="shared" si="711"/>
        <v>3.5094181553015191E-2</v>
      </c>
      <c r="DO461" s="20">
        <f t="shared" si="711"/>
        <v>3.619790907324627E-2</v>
      </c>
      <c r="DP461" s="20">
        <f t="shared" si="711"/>
        <v>3.6951050201326996E-2</v>
      </c>
      <c r="DQ461" s="20">
        <f t="shared" si="711"/>
        <v>3.7349879975561218E-2</v>
      </c>
      <c r="DR461" s="20">
        <f t="shared" si="711"/>
        <v>3.7400843845110388E-2</v>
      </c>
      <c r="DS461" s="20">
        <f t="shared" si="711"/>
        <v>3.7119443397495844E-2</v>
      </c>
      <c r="DT461" s="20">
        <f t="shared" si="711"/>
        <v>3.6528836462820402E-2</v>
      </c>
      <c r="DU461" s="20">
        <f t="shared" si="711"/>
        <v>3.5658265786172927E-2</v>
      </c>
      <c r="DV461" s="20">
        <f t="shared" si="711"/>
        <v>3.4541422651611642E-2</v>
      </c>
      <c r="DW461" s="20">
        <f t="shared" si="711"/>
        <v>3.3214838084097531E-2</v>
      </c>
      <c r="DX461" s="20">
        <f t="shared" si="711"/>
        <v>3.1716376830097204E-2</v>
      </c>
      <c r="DY461" s="20">
        <f t="shared" si="711"/>
        <v>3.0083890297638805E-2</v>
      </c>
      <c r="DZ461" s="20">
        <f t="shared" si="709"/>
        <v>2.8354065750908264E-2</v>
      </c>
      <c r="EA461" s="20">
        <f t="shared" si="709"/>
        <v>2.6561491618265376E-2</v>
      </c>
      <c r="EB461" s="20">
        <f t="shared" si="707"/>
        <v>2.4737943677274221E-2</v>
      </c>
      <c r="EC461" s="20">
        <f t="shared" si="707"/>
        <v>2.2911884626044543E-2</v>
      </c>
      <c r="ED461" s="20">
        <f t="shared" si="707"/>
        <v>2.1108160304915358E-2</v>
      </c>
      <c r="EE461" s="20">
        <f t="shared" si="707"/>
        <v>1.9347869504668824E-2</v>
      </c>
      <c r="EF461" s="20">
        <f t="shared" si="707"/>
        <v>1.7648380611517744E-2</v>
      </c>
      <c r="EG461" s="20">
        <f t="shared" si="707"/>
        <v>1.6023466904581674E-2</v>
      </c>
      <c r="EH461" s="20">
        <f t="shared" si="707"/>
        <v>1.4483532694016699E-2</v>
      </c>
      <c r="EI461" s="20">
        <f t="shared" si="707"/>
        <v>1.3035904215110139E-2</v>
      </c>
      <c r="EJ461" s="20">
        <f t="shared" si="707"/>
        <v>1.1685161851165526E-2</v>
      </c>
      <c r="EK461" s="20">
        <f t="shared" si="707"/>
        <v>1.0433493470860755E-2</v>
      </c>
      <c r="EL461" s="20">
        <f t="shared" si="712"/>
        <v>9.2810521216725173E-3</v>
      </c>
      <c r="EM461" s="20">
        <f t="shared" si="712"/>
        <v>8.2263047734455474E-3</v>
      </c>
      <c r="EN461" s="20">
        <f t="shared" si="712"/>
        <v>7.2663620736049817E-3</v>
      </c>
      <c r="EO461" s="20">
        <f t="shared" si="712"/>
        <v>6.3972820343789483E-3</v>
      </c>
      <c r="EP461" s="20">
        <f t="shared" si="712"/>
        <v>5.6143431494040108E-3</v>
      </c>
      <c r="EQ461" s="20">
        <f t="shared" si="712"/>
        <v>4.9122845998091913E-3</v>
      </c>
      <c r="ER461" s="20">
        <f t="shared" si="712"/>
        <v>4.2855129569776551E-3</v>
      </c>
      <c r="ES461" s="20">
        <f t="shared" si="712"/>
        <v>3.7282761423647059E-3</v>
      </c>
      <c r="ET461" s="20">
        <f t="shared" si="712"/>
        <v>3.2348064004387167E-3</v>
      </c>
      <c r="EU461" s="20">
        <f t="shared" si="712"/>
        <v>2.7994347243786022E-3</v>
      </c>
      <c r="EV461" s="20">
        <f t="shared" si="712"/>
        <v>2.4166795945641528E-3</v>
      </c>
      <c r="EW461" s="20">
        <f t="shared" si="712"/>
        <v>2.0813130960450898E-3</v>
      </c>
      <c r="EX461" s="20">
        <f t="shared" si="712"/>
        <v>1.7884075193128623E-3</v>
      </c>
      <c r="EY461" s="20">
        <f t="shared" si="712"/>
        <v>1.5333654605501623E-3</v>
      </c>
      <c r="EZ461" s="20">
        <f t="shared" si="712"/>
        <v>1.3119362595657158E-3</v>
      </c>
      <c r="FA461" s="20">
        <f t="shared" si="712"/>
        <v>1.1202213764904823E-3</v>
      </c>
      <c r="FB461" s="20">
        <f t="shared" si="712"/>
        <v>9.546710370642586E-4</v>
      </c>
      <c r="FC461" s="20">
        <f t="shared" si="712"/>
        <v>8.1207419070061793E-4</v>
      </c>
      <c r="FD461" s="20">
        <f t="shared" si="712"/>
        <v>6.8954354049199917E-4</v>
      </c>
      <c r="FE461" s="20">
        <f t="shared" si="712"/>
        <v>5.8449713072405984E-4</v>
      </c>
      <c r="FF461" s="20">
        <f t="shared" si="692"/>
        <v>3.082163925126391E-3</v>
      </c>
    </row>
    <row r="462" spans="1:162" ht="15.5" x14ac:dyDescent="0.35">
      <c r="A462" s="4" t="s">
        <v>60</v>
      </c>
      <c r="J462" s="4" t="s">
        <v>60</v>
      </c>
      <c r="K462" s="20">
        <f t="shared" si="710"/>
        <v>1.6536800416424641E-4</v>
      </c>
      <c r="L462" s="20">
        <f t="shared" si="710"/>
        <v>1.6746063780262986E-4</v>
      </c>
      <c r="M462" s="20">
        <f t="shared" si="710"/>
        <v>3.0219258207876096E-4</v>
      </c>
      <c r="N462" s="20">
        <f t="shared" si="710"/>
        <v>5.1858362207904928E-4</v>
      </c>
      <c r="O462" s="20">
        <f t="shared" si="710"/>
        <v>8.4965038803016678E-4</v>
      </c>
      <c r="P462" s="20"/>
      <c r="Q462" s="20">
        <f t="shared" si="710"/>
        <v>1.333819606421031E-3</v>
      </c>
      <c r="R462" s="20">
        <f t="shared" si="710"/>
        <v>2.0127325742164168E-3</v>
      </c>
      <c r="S462" s="20"/>
      <c r="T462" s="20">
        <f t="shared" si="710"/>
        <v>2.9279938962498055E-3</v>
      </c>
      <c r="U462" s="20">
        <f t="shared" si="708"/>
        <v>4.1171271686373176E-3</v>
      </c>
      <c r="V462" s="20"/>
      <c r="W462" s="20">
        <f t="shared" si="708"/>
        <v>5.6091727209720554E-3</v>
      </c>
      <c r="X462" s="20">
        <f t="shared" si="708"/>
        <v>7.4204689585663326E-3</v>
      </c>
      <c r="Y462" s="20"/>
      <c r="Z462" s="20">
        <f t="shared" si="708"/>
        <v>9.5511759686087647E-3</v>
      </c>
      <c r="AA462" s="20">
        <f t="shared" si="708"/>
        <v>1.1983024368075815E-2</v>
      </c>
      <c r="AB462" s="20"/>
      <c r="AC462" s="20">
        <f t="shared" si="708"/>
        <v>1.4678619573565505E-2</v>
      </c>
      <c r="AD462" s="20">
        <f t="shared" si="708"/>
        <v>1.7582431479448969E-2</v>
      </c>
      <c r="AE462" s="20"/>
      <c r="AF462" s="20">
        <f t="shared" si="708"/>
        <v>2.0623387945805954E-2</v>
      </c>
      <c r="AG462" s="20">
        <f t="shared" si="708"/>
        <v>2.3718801852232532E-2</v>
      </c>
      <c r="AH462" s="20"/>
      <c r="AI462" s="20">
        <f t="shared" si="708"/>
        <v>2.6779222118742341E-2</v>
      </c>
      <c r="AJ462" s="20">
        <f t="shared" si="708"/>
        <v>2.971372382723492E-2</v>
      </c>
      <c r="AK462" s="20"/>
      <c r="AL462" s="20">
        <f t="shared" si="708"/>
        <v>3.2435143981354775E-2</v>
      </c>
      <c r="AM462" s="20">
        <f t="shared" si="708"/>
        <v>3.4864819643107364E-2</v>
      </c>
      <c r="AN462" s="20">
        <f t="shared" si="708"/>
        <v>3.6936479100308062E-2</v>
      </c>
      <c r="AO462" s="20">
        <f t="shared" si="708"/>
        <v>3.8599055848166253E-2</v>
      </c>
      <c r="AP462" s="20">
        <f t="shared" si="708"/>
        <v>3.9818321078890828E-2</v>
      </c>
      <c r="AQ462" s="20">
        <f t="shared" si="715"/>
        <v>4.0577347358270677E-2</v>
      </c>
      <c r="AR462" s="20">
        <f t="shared" si="715"/>
        <v>4.0875912836303152E-2</v>
      </c>
      <c r="AS462" s="20">
        <f t="shared" si="715"/>
        <v>4.0729025161308774E-2</v>
      </c>
      <c r="AT462" s="20">
        <f t="shared" si="715"/>
        <v>4.0164785282210569E-2</v>
      </c>
      <c r="AU462" s="20">
        <f t="shared" si="715"/>
        <v>3.9221825280011946E-2</v>
      </c>
      <c r="AV462" s="20">
        <f t="shared" si="715"/>
        <v>3.7946545592046355E-2</v>
      </c>
      <c r="AW462" s="20">
        <f t="shared" si="715"/>
        <v>3.6390351217956973E-2</v>
      </c>
      <c r="AX462" s="20">
        <f t="shared" si="715"/>
        <v>3.4607049848918381E-2</v>
      </c>
      <c r="AY462" s="20">
        <f t="shared" si="715"/>
        <v>3.2650533065463616E-2</v>
      </c>
      <c r="AZ462" s="20">
        <f t="shared" si="715"/>
        <v>3.0572819612925239E-2</v>
      </c>
      <c r="BA462" s="20">
        <f t="shared" si="715"/>
        <v>2.8422500917197224E-2</v>
      </c>
      <c r="BB462" s="20">
        <f t="shared" si="714"/>
        <v>2.624359584743452E-2</v>
      </c>
      <c r="BC462" s="20">
        <f t="shared" si="714"/>
        <v>2.4074795535115375E-2</v>
      </c>
      <c r="BD462" s="20">
        <f t="shared" si="714"/>
        <v>2.1949060149060284E-2</v>
      </c>
      <c r="BE462" s="20">
        <f t="shared" si="714"/>
        <v>1.9893517525128246E-2</v>
      </c>
      <c r="BF462" s="20">
        <f t="shared" si="714"/>
        <v>1.792960760697937E-2</v>
      </c>
      <c r="BG462" s="20">
        <f t="shared" si="714"/>
        <v>1.607341565984588E-2</v>
      </c>
      <c r="BH462" s="20">
        <f t="shared" si="714"/>
        <v>1.433613997408034E-2</v>
      </c>
      <c r="BI462" s="20">
        <f t="shared" si="714"/>
        <v>1.2724645120980149E-2</v>
      </c>
      <c r="BJ462" s="20">
        <f t="shared" si="714"/>
        <v>1.1242058727141346E-2</v>
      </c>
      <c r="BK462" s="20">
        <f t="shared" si="714"/>
        <v>9.8883773353822813E-3</v>
      </c>
      <c r="BL462" s="20">
        <f t="shared" si="714"/>
        <v>8.6610545509406833E-3</v>
      </c>
      <c r="BM462" s="20">
        <f t="shared" si="714"/>
        <v>7.5555518481140727E-3</v>
      </c>
      <c r="BN462" s="20">
        <f t="shared" si="714"/>
        <v>6.5658388197420417E-3</v>
      </c>
      <c r="BO462" s="20">
        <f t="shared" si="714"/>
        <v>5.684835115710718E-3</v>
      </c>
      <c r="BP462" s="20">
        <f t="shared" si="714"/>
        <v>4.9047907745877195E-3</v>
      </c>
      <c r="BQ462" s="20">
        <f t="shared" si="714"/>
        <v>4.217605124340551E-3</v>
      </c>
      <c r="BR462" s="20">
        <f t="shared" si="714"/>
        <v>3.6150869900261062E-3</v>
      </c>
      <c r="BS462" s="20">
        <f t="shared" si="714"/>
        <v>3.0891607083252115E-3</v>
      </c>
      <c r="BT462" s="20">
        <f t="shared" si="714"/>
        <v>2.6320235372243594E-3</v>
      </c>
      <c r="BU462" s="20">
        <f t="shared" si="714"/>
        <v>2.2362605933902158E-3</v>
      </c>
      <c r="BV462" s="20">
        <f t="shared" si="714"/>
        <v>1.8949235729925906E-3</v>
      </c>
      <c r="BW462" s="20">
        <f t="shared" si="714"/>
        <v>1.6015793250445665E-3</v>
      </c>
      <c r="BX462" s="20">
        <f t="shared" si="714"/>
        <v>1.3503339455125385E-3</v>
      </c>
      <c r="BY462" s="20">
        <f t="shared" si="713"/>
        <v>1.1358375249624908E-3</v>
      </c>
      <c r="BZ462" s="20">
        <f t="shared" si="713"/>
        <v>9.5327407563283728E-4</v>
      </c>
      <c r="CA462" s="20">
        <f t="shared" si="713"/>
        <v>7.9834053400074101E-4</v>
      </c>
      <c r="CB462" s="20">
        <f t="shared" si="713"/>
        <v>6.6721811749570481E-4</v>
      </c>
      <c r="CC462" s="20">
        <f t="shared" si="713"/>
        <v>5.5653873332373038E-4</v>
      </c>
      <c r="CD462" s="20">
        <f t="shared" si="713"/>
        <v>4.6334860868735284E-4</v>
      </c>
      <c r="CE462" s="20">
        <f t="shared" si="713"/>
        <v>3.8507084329231223E-4</v>
      </c>
      <c r="CF462" s="20">
        <f t="shared" si="713"/>
        <v>3.1946817980466058E-4</v>
      </c>
      <c r="CG462" s="20">
        <f t="shared" si="713"/>
        <v>2.6460694497165704E-4</v>
      </c>
      <c r="CH462" s="20">
        <f t="shared" si="713"/>
        <v>2.1882282988716637E-4</v>
      </c>
      <c r="CI462" s="20">
        <f t="shared" si="713"/>
        <v>1.8068894719991402E-4</v>
      </c>
      <c r="CJ462" s="20">
        <f t="shared" si="713"/>
        <v>1.4898641992777684E-4</v>
      </c>
      <c r="CK462" s="20">
        <f t="shared" si="713"/>
        <v>1.2267761456496995E-4</v>
      </c>
      <c r="CL462" s="20">
        <f t="shared" si="713"/>
        <v>5.5338912177671506E-4</v>
      </c>
      <c r="CM462" s="20">
        <f t="shared" si="713"/>
        <v>1.7952397742855433E-5</v>
      </c>
      <c r="CN462" s="20">
        <f t="shared" si="713"/>
        <v>2.1821456583011352E-5</v>
      </c>
      <c r="CO462" s="20">
        <f t="shared" si="716"/>
        <v>4.3475269932764325E-5</v>
      </c>
      <c r="CP462" s="20">
        <f t="shared" si="716"/>
        <v>8.2118879905623382E-5</v>
      </c>
      <c r="CQ462" s="20">
        <f t="shared" si="716"/>
        <v>1.4766801215450391E-4</v>
      </c>
      <c r="CR462" s="20">
        <f t="shared" si="716"/>
        <v>2.5374224068429693E-4</v>
      </c>
      <c r="CS462" s="20">
        <f t="shared" si="716"/>
        <v>4.1804616512902096E-4</v>
      </c>
      <c r="CT462" s="20">
        <f t="shared" si="716"/>
        <v>6.6237506586700368E-4</v>
      </c>
      <c r="CU462" s="20">
        <f t="shared" si="706"/>
        <v>1.0121206859595745E-3</v>
      </c>
      <c r="CV462" s="20">
        <f t="shared" si="706"/>
        <v>1.4952051704678259E-3</v>
      </c>
      <c r="CW462" s="20">
        <f t="shared" si="706"/>
        <v>2.140446509358857E-3</v>
      </c>
      <c r="CX462" s="20">
        <f t="shared" si="706"/>
        <v>2.975444820634365E-3</v>
      </c>
      <c r="CY462" s="20">
        <f t="shared" si="706"/>
        <v>4.0241601472752898E-3</v>
      </c>
      <c r="CZ462" s="20">
        <f t="shared" si="706"/>
        <v>5.3044141824158952E-3</v>
      </c>
      <c r="DA462" s="20">
        <f t="shared" si="706"/>
        <v>6.8255791551074876E-3</v>
      </c>
      <c r="DB462" s="20">
        <f t="shared" si="706"/>
        <v>8.5867115045140177E-3</v>
      </c>
      <c r="DC462" s="20">
        <f t="shared" si="706"/>
        <v>1.0575347035404165E-2</v>
      </c>
      <c r="DD462" s="20">
        <f t="shared" si="706"/>
        <v>1.2767104980384684E-2</v>
      </c>
      <c r="DE462" s="20">
        <f t="shared" si="706"/>
        <v>1.512616190917427E-2</v>
      </c>
      <c r="DF462" s="20">
        <f t="shared" si="706"/>
        <v>1.7606565601691049E-2</v>
      </c>
      <c r="DG462" s="20">
        <f t="shared" si="706"/>
        <v>2.0154276136552504E-2</v>
      </c>
      <c r="DH462" s="20">
        <f t="shared" si="706"/>
        <v>2.2709756366027706E-2</v>
      </c>
      <c r="DI462" s="20">
        <f t="shared" si="706"/>
        <v>2.5210892848967437E-2</v>
      </c>
      <c r="DJ462" s="20">
        <f t="shared" si="706"/>
        <v>2.7596013397709201E-2</v>
      </c>
      <c r="DK462" s="20">
        <f t="shared" si="711"/>
        <v>2.9806777205928225E-2</v>
      </c>
      <c r="DL462" s="20">
        <f t="shared" si="711"/>
        <v>3.179074377182467E-2</v>
      </c>
      <c r="DM462" s="20">
        <f t="shared" si="711"/>
        <v>3.350347147128574E-2</v>
      </c>
      <c r="DN462" s="20">
        <f t="shared" si="711"/>
        <v>3.4910048977410679E-2</v>
      </c>
      <c r="DO462" s="20">
        <f t="shared" si="711"/>
        <v>3.598601638568022E-2</v>
      </c>
      <c r="DP462" s="20">
        <f t="shared" si="711"/>
        <v>3.6717682525145068E-2</v>
      </c>
      <c r="DQ462" s="20">
        <f t="shared" si="711"/>
        <v>3.7101886585127808E-2</v>
      </c>
      <c r="DR462" s="20">
        <f t="shared" si="711"/>
        <v>3.7145283507325821E-2</v>
      </c>
      <c r="DS462" s="20">
        <f t="shared" si="711"/>
        <v>3.6863252716767547E-2</v>
      </c>
      <c r="DT462" s="20">
        <f t="shared" si="711"/>
        <v>3.6278539073590077E-2</v>
      </c>
      <c r="DU462" s="20">
        <f t="shared" si="711"/>
        <v>3.5419734728304619E-2</v>
      </c>
      <c r="DV462" s="20">
        <f t="shared" si="711"/>
        <v>3.4319702742772962E-2</v>
      </c>
      <c r="DW462" s="20">
        <f t="shared" si="711"/>
        <v>3.3014030042060938E-2</v>
      </c>
      <c r="DX462" s="20">
        <f t="shared" si="711"/>
        <v>3.1539580624572516E-2</v>
      </c>
      <c r="DY462" s="20">
        <f t="shared" si="711"/>
        <v>2.9933201910844365E-2</v>
      </c>
      <c r="DZ462" s="20">
        <f t="shared" si="709"/>
        <v>2.8230619257175626E-2</v>
      </c>
      <c r="EA462" s="20">
        <f t="shared" si="709"/>
        <v>2.6465537212775336E-2</v>
      </c>
      <c r="EB462" s="20">
        <f t="shared" si="707"/>
        <v>2.4668951877349632E-2</v>
      </c>
      <c r="EC462" s="20">
        <f t="shared" si="707"/>
        <v>2.2868667175925061E-2</v>
      </c>
      <c r="ED462" s="20">
        <f t="shared" si="707"/>
        <v>2.1088999158151323E-2</v>
      </c>
      <c r="EE462" s="20">
        <f t="shared" si="707"/>
        <v>1.9350646459752929E-2</v>
      </c>
      <c r="EF462" s="20">
        <f t="shared" si="707"/>
        <v>1.7670701574174275E-2</v>
      </c>
      <c r="EG462" s="20">
        <f t="shared" si="707"/>
        <v>1.6062776207103502E-2</v>
      </c>
      <c r="EH462" s="20">
        <f t="shared" si="707"/>
        <v>1.4537214310243796E-2</v>
      </c>
      <c r="EI462" s="20">
        <f t="shared" si="707"/>
        <v>1.3101367991208202E-2</v>
      </c>
      <c r="EJ462" s="20">
        <f t="shared" si="707"/>
        <v>1.175991397745757E-2</v>
      </c>
      <c r="EK462" s="20">
        <f t="shared" si="707"/>
        <v>1.0515191323148376E-2</v>
      </c>
      <c r="EL462" s="20">
        <f t="shared" si="712"/>
        <v>9.3675442960352573E-3</v>
      </c>
      <c r="EM462" s="20">
        <f t="shared" si="712"/>
        <v>8.3156576356044898E-3</v>
      </c>
      <c r="EN462" s="20">
        <f t="shared" si="712"/>
        <v>7.3568744619842974E-3</v>
      </c>
      <c r="EO462" s="20">
        <f t="shared" si="712"/>
        <v>6.4874899205527026E-3</v>
      </c>
      <c r="EP462" s="20">
        <f t="shared" si="712"/>
        <v>5.7030160990171322E-3</v>
      </c>
      <c r="EQ462" s="20">
        <f t="shared" si="712"/>
        <v>4.9984158197607931E-3</v>
      </c>
      <c r="ER462" s="20">
        <f t="shared" si="712"/>
        <v>4.3683045874365334E-3</v>
      </c>
      <c r="ES462" s="20">
        <f t="shared" si="712"/>
        <v>3.8071212788144404E-3</v>
      </c>
      <c r="ET462" s="20">
        <f t="shared" si="712"/>
        <v>3.3092691316352063E-3</v>
      </c>
      <c r="EU462" s="20">
        <f t="shared" si="712"/>
        <v>2.8692292631452565E-3</v>
      </c>
      <c r="EV462" s="20">
        <f t="shared" si="712"/>
        <v>2.481649372330752E-3</v>
      </c>
      <c r="EW462" s="20">
        <f t="shared" si="712"/>
        <v>2.1414104980383986E-3</v>
      </c>
      <c r="EX462" s="20">
        <f t="shared" si="712"/>
        <v>1.8436747613959081E-3</v>
      </c>
      <c r="EY462" s="20">
        <f t="shared" si="712"/>
        <v>1.5839169544217269E-3</v>
      </c>
      <c r="EZ462" s="20">
        <f t="shared" si="712"/>
        <v>1.3579426818732809E-3</v>
      </c>
      <c r="FA462" s="20">
        <f t="shared" si="712"/>
        <v>1.161895549343317E-3</v>
      </c>
      <c r="FB462" s="20">
        <f t="shared" si="712"/>
        <v>9.9225564130134281E-4</v>
      </c>
      <c r="FC462" s="20">
        <f t="shared" si="712"/>
        <v>8.458312671977275E-4</v>
      </c>
      <c r="FD462" s="20">
        <f t="shared" si="712"/>
        <v>7.1974568642907411E-4</v>
      </c>
      <c r="FE462" s="20">
        <f t="shared" si="712"/>
        <v>6.1142026457750021E-4</v>
      </c>
      <c r="FF462" s="20">
        <f t="shared" si="692"/>
        <v>3.269396096354571E-3</v>
      </c>
    </row>
    <row r="463" spans="1:162" ht="15.5" x14ac:dyDescent="0.35">
      <c r="A463" s="4" t="s">
        <v>61</v>
      </c>
      <c r="J463" s="4" t="s">
        <v>61</v>
      </c>
      <c r="K463" s="20">
        <f t="shared" si="710"/>
        <v>1.7044698310437562E-4</v>
      </c>
      <c r="L463" s="20">
        <f t="shared" si="710"/>
        <v>1.7163169972308354E-4</v>
      </c>
      <c r="M463" s="20">
        <f t="shared" si="710"/>
        <v>3.0889050285930929E-4</v>
      </c>
      <c r="N463" s="20">
        <f t="shared" si="710"/>
        <v>5.2877390085372708E-4</v>
      </c>
      <c r="O463" s="20">
        <f t="shared" si="710"/>
        <v>8.6438864813359107E-4</v>
      </c>
      <c r="P463" s="20"/>
      <c r="Q463" s="20">
        <f t="shared" si="710"/>
        <v>1.3541412898829147E-3</v>
      </c>
      <c r="R463" s="20">
        <f t="shared" si="710"/>
        <v>2.0395088006999892E-3</v>
      </c>
      <c r="S463" s="20"/>
      <c r="T463" s="20">
        <f t="shared" si="710"/>
        <v>2.9617706673824244E-3</v>
      </c>
      <c r="U463" s="20">
        <f t="shared" si="708"/>
        <v>4.1579715414896239E-3</v>
      </c>
      <c r="V463" s="20"/>
      <c r="W463" s="20">
        <f t="shared" si="708"/>
        <v>5.6565517676390089E-3</v>
      </c>
      <c r="X463" s="20">
        <f t="shared" si="708"/>
        <v>7.4731845234163631E-3</v>
      </c>
      <c r="Y463" s="20"/>
      <c r="Z463" s="20">
        <f t="shared" si="708"/>
        <v>9.6073708816739184E-3</v>
      </c>
      <c r="AA463" s="20">
        <f t="shared" si="708"/>
        <v>1.2040265353450749E-2</v>
      </c>
      <c r="AB463" s="20"/>
      <c r="AC463" s="20">
        <f t="shared" si="708"/>
        <v>1.4734050689689707E-2</v>
      </c>
      <c r="AD463" s="20">
        <f t="shared" si="708"/>
        <v>1.7632981698761874E-2</v>
      </c>
      <c r="AE463" s="20"/>
      <c r="AF463" s="20">
        <f t="shared" si="708"/>
        <v>2.0666009170019525E-2</v>
      </c>
      <c r="AG463" s="20">
        <f t="shared" si="708"/>
        <v>2.375071028641848E-2</v>
      </c>
      <c r="AH463" s="20"/>
      <c r="AI463" s="20">
        <f t="shared" si="708"/>
        <v>2.6798116681792036E-2</v>
      </c>
      <c r="AJ463" s="20">
        <f t="shared" si="708"/>
        <v>2.9717959605193495E-2</v>
      </c>
      <c r="AK463" s="20"/>
      <c r="AL463" s="20">
        <f t="shared" si="708"/>
        <v>3.2423845561933284E-2</v>
      </c>
      <c r="AM463" s="20">
        <f t="shared" si="708"/>
        <v>3.4837927194544781E-2</v>
      </c>
      <c r="AN463" s="20">
        <f t="shared" si="708"/>
        <v>3.689472799565563E-2</v>
      </c>
      <c r="AO463" s="20">
        <f t="shared" si="708"/>
        <v>3.8543897441656649E-2</v>
      </c>
      <c r="AP463" s="20">
        <f t="shared" si="708"/>
        <v>3.9751797222020102E-2</v>
      </c>
      <c r="AQ463" s="20">
        <f t="shared" si="715"/>
        <v>4.0501934091887848E-2</v>
      </c>
      <c r="AR463" s="20">
        <f t="shared" si="715"/>
        <v>4.0794349449956913E-2</v>
      </c>
      <c r="AS463" s="20">
        <f t="shared" si="715"/>
        <v>4.0644143773758523E-2</v>
      </c>
      <c r="AT463" s="20">
        <f t="shared" si="715"/>
        <v>4.0079353729172429E-2</v>
      </c>
      <c r="AU463" s="20">
        <f t="shared" si="715"/>
        <v>3.9138412919128118E-2</v>
      </c>
      <c r="AV463" s="20">
        <f t="shared" si="715"/>
        <v>3.7867418151038557E-2</v>
      </c>
      <c r="AW463" s="20">
        <f t="shared" si="715"/>
        <v>3.6317397440714383E-2</v>
      </c>
      <c r="AX463" s="20">
        <f t="shared" si="715"/>
        <v>3.4541739745747813E-2</v>
      </c>
      <c r="AY463" s="20">
        <f t="shared" si="715"/>
        <v>3.2593905238562426E-2</v>
      </c>
      <c r="AZ463" s="20">
        <f t="shared" si="715"/>
        <v>3.052549348676159E-2</v>
      </c>
      <c r="BA463" s="20">
        <f t="shared" si="715"/>
        <v>2.8384708746235221E-2</v>
      </c>
      <c r="BB463" s="20">
        <f t="shared" si="714"/>
        <v>2.6215229025816411E-2</v>
      </c>
      <c r="BC463" s="20">
        <f t="shared" si="714"/>
        <v>2.4055459880284791E-2</v>
      </c>
      <c r="BD463" s="20">
        <f t="shared" si="714"/>
        <v>2.193813534271782E-2</v>
      </c>
      <c r="BE463" s="20">
        <f t="shared" si="714"/>
        <v>1.9890216640096381E-2</v>
      </c>
      <c r="BF463" s="20">
        <f t="shared" si="714"/>
        <v>1.7933033510671215E-2</v>
      </c>
      <c r="BG463" s="20">
        <f t="shared" si="714"/>
        <v>1.6082611968101346E-2</v>
      </c>
      <c r="BH463" s="20">
        <f t="shared" si="714"/>
        <v>1.4350135060968494E-2</v>
      </c>
      <c r="BI463" s="20">
        <f t="shared" si="714"/>
        <v>1.274248842230763E-2</v>
      </c>
      <c r="BJ463" s="20">
        <f t="shared" si="714"/>
        <v>1.1262849180509795E-2</v>
      </c>
      <c r="BK463" s="20">
        <f t="shared" si="714"/>
        <v>9.9112842678104069E-3</v>
      </c>
      <c r="BL463" s="20">
        <f t="shared" si="714"/>
        <v>8.6853316596471331E-3</v>
      </c>
      <c r="BM463" s="20">
        <f t="shared" si="714"/>
        <v>7.5805451334739482E-3</v>
      </c>
      <c r="BN463" s="20">
        <f t="shared" si="714"/>
        <v>6.5909894395320689E-3</v>
      </c>
      <c r="BO463" s="20">
        <f t="shared" si="714"/>
        <v>5.709678156828768E-3</v>
      </c>
      <c r="BP463" s="20">
        <f t="shared" si="714"/>
        <v>4.9289509028693779E-3</v>
      </c>
      <c r="BQ463" s="20">
        <f t="shared" si="714"/>
        <v>4.2407899938763371E-3</v>
      </c>
      <c r="BR463" s="20">
        <f t="shared" si="714"/>
        <v>3.6370791870109498E-3</v>
      </c>
      <c r="BS463" s="20">
        <f t="shared" si="714"/>
        <v>3.1098088845928906E-3</v>
      </c>
      <c r="BT463" s="20">
        <f t="shared" si="714"/>
        <v>2.6512332658281679E-3</v>
      </c>
      <c r="BU463" s="20">
        <f t="shared" si="714"/>
        <v>2.2539853606656779E-3</v>
      </c>
      <c r="BV463" s="20">
        <f t="shared" si="714"/>
        <v>1.9111562136990834E-3</v>
      </c>
      <c r="BW463" s="20">
        <f t="shared" si="714"/>
        <v>1.6163441125701672E-3</v>
      </c>
      <c r="BX463" s="20">
        <f t="shared" si="714"/>
        <v>1.3636794691536114E-3</v>
      </c>
      <c r="BY463" s="20">
        <f t="shared" si="713"/>
        <v>1.1478304211346435E-3</v>
      </c>
      <c r="BZ463" s="20">
        <f t="shared" si="713"/>
        <v>9.6399362879906459E-4</v>
      </c>
      <c r="CA463" s="20">
        <f t="shared" si="713"/>
        <v>8.0787412478477982E-4</v>
      </c>
      <c r="CB463" s="20">
        <f t="shared" si="713"/>
        <v>6.7565746827824569E-4</v>
      </c>
      <c r="CC463" s="20">
        <f t="shared" si="713"/>
        <v>5.6397688379328237E-4</v>
      </c>
      <c r="CD463" s="20">
        <f t="shared" si="713"/>
        <v>4.6987754361493828E-4</v>
      </c>
      <c r="CE463" s="20">
        <f t="shared" si="713"/>
        <v>3.9077969055734135E-4</v>
      </c>
      <c r="CF463" s="20">
        <f t="shared" si="713"/>
        <v>3.2444189696456682E-4</v>
      </c>
      <c r="CG463" s="20">
        <f t="shared" si="713"/>
        <v>2.6892541616019283E-4</v>
      </c>
      <c r="CH463" s="20">
        <f t="shared" si="713"/>
        <v>2.2256030048850572E-4</v>
      </c>
      <c r="CI463" s="20">
        <f t="shared" si="713"/>
        <v>1.8391373073090023E-4</v>
      </c>
      <c r="CJ463" s="20">
        <f t="shared" si="713"/>
        <v>1.5176081918000239E-4</v>
      </c>
      <c r="CK463" s="20">
        <f t="shared" si="713"/>
        <v>1.250580068302698E-4</v>
      </c>
      <c r="CL463" s="20">
        <f t="shared" si="713"/>
        <v>5.665581086923277E-4</v>
      </c>
      <c r="CM463" s="20">
        <f t="shared" si="713"/>
        <v>1.8672524017694532E-5</v>
      </c>
      <c r="CN463" s="20">
        <f t="shared" si="713"/>
        <v>2.2562024144732151E-5</v>
      </c>
      <c r="CO463" s="20">
        <f t="shared" si="716"/>
        <v>4.4811671971964822E-5</v>
      </c>
      <c r="CP463" s="20">
        <f t="shared" si="716"/>
        <v>8.4400762969984112E-5</v>
      </c>
      <c r="CQ463" s="20">
        <f t="shared" si="716"/>
        <v>1.513688727208539E-4</v>
      </c>
      <c r="CR463" s="20">
        <f t="shared" si="716"/>
        <v>2.5946280296965259E-4</v>
      </c>
      <c r="CS463" s="20">
        <f t="shared" si="716"/>
        <v>4.2649890483156426E-4</v>
      </c>
      <c r="CT463" s="20">
        <f t="shared" si="716"/>
        <v>6.7434554755236241E-4</v>
      </c>
      <c r="CU463" s="20">
        <f t="shared" si="716"/>
        <v>1.028404637353135E-3</v>
      </c>
      <c r="CV463" s="20">
        <f t="shared" si="716"/>
        <v>1.5165244251577102E-3</v>
      </c>
      <c r="CW463" s="20">
        <f t="shared" si="716"/>
        <v>2.1673513091787396E-3</v>
      </c>
      <c r="CX463" s="20">
        <f t="shared" si="716"/>
        <v>3.0082135667012463E-3</v>
      </c>
      <c r="CY463" s="20">
        <f t="shared" si="716"/>
        <v>4.0627097238698159E-3</v>
      </c>
      <c r="CZ463" s="20">
        <f t="shared" si="716"/>
        <v>5.3482339562841066E-3</v>
      </c>
      <c r="DA463" s="20">
        <f t="shared" si="716"/>
        <v>6.8736995954609761E-3</v>
      </c>
      <c r="DB463" s="20">
        <f t="shared" si="716"/>
        <v>8.6377144164281709E-3</v>
      </c>
      <c r="DC463" s="20">
        <f t="shared" si="716"/>
        <v>1.0627419318933531E-2</v>
      </c>
      <c r="DD463" s="20">
        <f t="shared" si="716"/>
        <v>1.2818132458911134E-2</v>
      </c>
      <c r="DE463" s="20">
        <f t="shared" ref="DE463:DT478" si="717">DE255/$B255</f>
        <v>1.5173854950196096E-2</v>
      </c>
      <c r="DF463" s="20">
        <f t="shared" si="717"/>
        <v>1.7648604663420595E-2</v>
      </c>
      <c r="DG463" s="20">
        <f t="shared" si="717"/>
        <v>2.0188463439348742E-2</v>
      </c>
      <c r="DH463" s="20">
        <f t="shared" si="717"/>
        <v>2.2734159737642368E-2</v>
      </c>
      <c r="DI463" s="20">
        <f t="shared" si="717"/>
        <v>2.5223969279142916E-2</v>
      </c>
      <c r="DJ463" s="20">
        <f t="shared" si="717"/>
        <v>2.7596702600593132E-2</v>
      </c>
      <c r="DK463" s="20">
        <f t="shared" si="711"/>
        <v>2.9794559043068495E-2</v>
      </c>
      <c r="DL463" s="20">
        <f t="shared" si="711"/>
        <v>3.176565721579333E-2</v>
      </c>
      <c r="DM463" s="20">
        <f t="shared" si="711"/>
        <v>3.3466096417238134E-2</v>
      </c>
      <c r="DN463" s="20">
        <f t="shared" si="711"/>
        <v>3.4861455265571273E-2</v>
      </c>
      <c r="DO463" s="20">
        <f t="shared" si="711"/>
        <v>3.5927686641485823E-2</v>
      </c>
      <c r="DP463" s="20">
        <f t="shared" si="711"/>
        <v>3.6651416751363242E-2</v>
      </c>
      <c r="DQ463" s="20">
        <f t="shared" si="711"/>
        <v>3.7029696868984996E-2</v>
      </c>
      <c r="DR463" s="20">
        <f t="shared" si="711"/>
        <v>3.7069286847050242E-2</v>
      </c>
      <c r="DS463" s="20">
        <f t="shared" si="711"/>
        <v>3.6785568998651264E-2</v>
      </c>
      <c r="DT463" s="20">
        <f t="shared" si="711"/>
        <v>3.620119984370368E-2</v>
      </c>
      <c r="DU463" s="20">
        <f t="shared" si="711"/>
        <v>3.5344606803311307E-2</v>
      </c>
      <c r="DV463" s="20">
        <f t="shared" si="711"/>
        <v>3.4248429071326303E-2</v>
      </c>
      <c r="DW463" s="20">
        <f t="shared" si="711"/>
        <v>3.2947988706302112E-2</v>
      </c>
      <c r="DX463" s="20">
        <f t="shared" si="711"/>
        <v>3.1479861562994871E-2</v>
      </c>
      <c r="DY463" s="20">
        <f t="shared" si="711"/>
        <v>2.9880599910251604E-2</v>
      </c>
      <c r="DZ463" s="20">
        <f t="shared" si="709"/>
        <v>2.8185641026021502E-2</v>
      </c>
      <c r="EA463" s="20">
        <f t="shared" si="709"/>
        <v>2.64284199037228E-2</v>
      </c>
      <c r="EB463" s="20">
        <f t="shared" si="707"/>
        <v>2.4639690243873691E-2</v>
      </c>
      <c r="EC463" s="20">
        <f t="shared" si="707"/>
        <v>2.2847046582536668E-2</v>
      </c>
      <c r="ED463" s="20">
        <f t="shared" si="707"/>
        <v>2.1074631865863669E-2</v>
      </c>
      <c r="EE463" s="20">
        <f t="shared" si="707"/>
        <v>1.9343008926463345E-2</v>
      </c>
      <c r="EF463" s="20">
        <f t="shared" si="707"/>
        <v>1.7669170896095654E-2</v>
      </c>
      <c r="EG463" s="20">
        <f t="shared" si="707"/>
        <v>1.6066664241209505E-2</v>
      </c>
      <c r="EH463" s="20">
        <f t="shared" si="707"/>
        <v>1.4545798425962153E-2</v>
      </c>
      <c r="EI463" s="20">
        <f t="shared" si="707"/>
        <v>1.3113917777906492E-2</v>
      </c>
      <c r="EJ463" s="20">
        <f t="shared" si="707"/>
        <v>1.177571356635243E-2</v>
      </c>
      <c r="EK463" s="20">
        <f t="shared" si="707"/>
        <v>1.0533557259047142E-2</v>
      </c>
      <c r="EL463" s="20">
        <f t="shared" si="712"/>
        <v>9.3878391126203109E-3</v>
      </c>
      <c r="EM463" s="20">
        <f t="shared" si="712"/>
        <v>8.3372994491993646E-3</v>
      </c>
      <c r="EN463" s="20">
        <f t="shared" si="712"/>
        <v>7.3793430075436151E-3</v>
      </c>
      <c r="EO463" s="20">
        <f t="shared" si="712"/>
        <v>6.510329516665192E-3</v>
      </c>
      <c r="EP463" s="20">
        <f t="shared" si="712"/>
        <v>5.7258360537447706E-3</v>
      </c>
      <c r="EQ463" s="20">
        <f t="shared" si="712"/>
        <v>5.0208887841450833E-3</v>
      </c>
      <c r="ER463" s="20">
        <f t="shared" si="712"/>
        <v>4.3901633361269621E-3</v>
      </c>
      <c r="ES463" s="20">
        <f t="shared" si="712"/>
        <v>3.8281543544721464E-3</v>
      </c>
      <c r="ET463" s="20">
        <f t="shared" si="712"/>
        <v>3.3293157375040572E-3</v>
      </c>
      <c r="EU463" s="20">
        <f t="shared" si="712"/>
        <v>2.8881737314159217E-3</v>
      </c>
      <c r="EV463" s="20">
        <f t="shared" si="712"/>
        <v>2.4994154785099587E-3</v>
      </c>
      <c r="EW463" s="20">
        <f t="shared" si="712"/>
        <v>2.157955836385228E-3</v>
      </c>
      <c r="EX463" s="20">
        <f t="shared" si="712"/>
        <v>1.8589853455902583E-3</v>
      </c>
      <c r="EY463" s="20">
        <f t="shared" si="712"/>
        <v>1.5980021622543637E-3</v>
      </c>
      <c r="EZ463" s="20">
        <f t="shared" si="712"/>
        <v>1.3708306235376002E-3</v>
      </c>
      <c r="FA463" s="20">
        <f t="shared" si="712"/>
        <v>1.1736289060341187E-3</v>
      </c>
      <c r="FB463" s="20">
        <f t="shared" si="712"/>
        <v>1.0028879941059721E-3</v>
      </c>
      <c r="FC463" s="20">
        <f t="shared" si="712"/>
        <v>8.5542391527537731E-4</v>
      </c>
      <c r="FD463" s="20">
        <f t="shared" si="712"/>
        <v>7.2836493762618037E-4</v>
      </c>
      <c r="FE463" s="20">
        <f t="shared" si="712"/>
        <v>6.1913517027478715E-4</v>
      </c>
      <c r="FF463" s="20">
        <f t="shared" si="692"/>
        <v>3.324374695015786E-3</v>
      </c>
    </row>
    <row r="464" spans="1:162" ht="15.5" x14ac:dyDescent="0.35">
      <c r="A464" s="4" t="s">
        <v>62</v>
      </c>
      <c r="J464" s="4" t="s">
        <v>62</v>
      </c>
      <c r="K464" s="20">
        <f t="shared" si="710"/>
        <v>1.6012334009456094E-4</v>
      </c>
      <c r="L464" s="20">
        <f t="shared" si="710"/>
        <v>1.632094932348715E-4</v>
      </c>
      <c r="M464" s="20">
        <f t="shared" si="710"/>
        <v>2.9542905059472605E-4</v>
      </c>
      <c r="N464" s="20">
        <f t="shared" si="710"/>
        <v>5.0840616846895828E-4</v>
      </c>
      <c r="O464" s="20">
        <f t="shared" si="710"/>
        <v>8.3512159475670382E-4</v>
      </c>
      <c r="P464" s="20"/>
      <c r="Q464" s="20">
        <f t="shared" si="710"/>
        <v>1.3140952866199374E-3</v>
      </c>
      <c r="R464" s="20">
        <f t="shared" si="710"/>
        <v>1.9872214742728943E-3</v>
      </c>
      <c r="S464" s="20"/>
      <c r="T464" s="20">
        <f t="shared" si="710"/>
        <v>2.8965264665815112E-3</v>
      </c>
      <c r="U464" s="20">
        <f t="shared" si="708"/>
        <v>4.0801057557044908E-3</v>
      </c>
      <c r="V464" s="20"/>
      <c r="W464" s="20">
        <f t="shared" si="708"/>
        <v>5.5676746303751148E-3</v>
      </c>
      <c r="X464" s="20">
        <f t="shared" si="708"/>
        <v>7.3762787285337889E-3</v>
      </c>
      <c r="Y464" s="20"/>
      <c r="Z464" s="20">
        <f t="shared" si="708"/>
        <v>9.5067330333602172E-3</v>
      </c>
      <c r="AA464" s="20">
        <f t="shared" si="708"/>
        <v>1.1941285098922826E-2</v>
      </c>
      <c r="AB464" s="20"/>
      <c r="AC464" s="20">
        <f t="shared" si="708"/>
        <v>1.4642845893894411E-2</v>
      </c>
      <c r="AD464" s="20">
        <f t="shared" si="708"/>
        <v>1.7555929350229788E-2</v>
      </c>
      <c r="AE464" s="20"/>
      <c r="AF464" s="20">
        <f t="shared" si="708"/>
        <v>2.060922611557453E-2</v>
      </c>
      <c r="AG464" s="20">
        <f t="shared" si="708"/>
        <v>2.3719543408084715E-2</v>
      </c>
      <c r="AH464" s="20"/>
      <c r="AI464" s="20">
        <f t="shared" si="708"/>
        <v>2.679669862467636E-2</v>
      </c>
      <c r="AJ464" s="20">
        <f t="shared" si="708"/>
        <v>2.9748875109470579E-2</v>
      </c>
      <c r="AK464" s="20"/>
      <c r="AL464" s="20">
        <f t="shared" si="708"/>
        <v>3.2487937381790372E-2</v>
      </c>
      <c r="AM464" s="20">
        <f t="shared" si="708"/>
        <v>3.4934252469301263E-2</v>
      </c>
      <c r="AN464" s="20">
        <f t="shared" si="708"/>
        <v>3.7020658582698152E-2</v>
      </c>
      <c r="AO464" s="20">
        <f t="shared" si="708"/>
        <v>3.8695343343937816E-2</v>
      </c>
      <c r="AP464" s="20">
        <f t="shared" si="708"/>
        <v>3.9923522233515807E-2</v>
      </c>
      <c r="AQ464" s="20">
        <f t="shared" si="715"/>
        <v>4.0687927662221172E-2</v>
      </c>
      <c r="AR464" s="20">
        <f t="shared" si="715"/>
        <v>4.0988218295169021E-2</v>
      </c>
      <c r="AS464" s="20">
        <f t="shared" si="715"/>
        <v>4.083949013916055E-2</v>
      </c>
      <c r="AT464" s="20">
        <f t="shared" si="715"/>
        <v>4.0270113329713697E-2</v>
      </c>
      <c r="AU464" s="20">
        <f t="shared" si="715"/>
        <v>3.9319133236601196E-2</v>
      </c>
      <c r="AV464" s="20">
        <f t="shared" si="715"/>
        <v>3.8033465835690228E-2</v>
      </c>
      <c r="AW464" s="20">
        <f t="shared" si="715"/>
        <v>3.6465091133976335E-2</v>
      </c>
      <c r="AX464" s="20">
        <f t="shared" si="715"/>
        <v>3.4668411064260107E-2</v>
      </c>
      <c r="AY464" s="20">
        <f t="shared" si="715"/>
        <v>3.2697895566870416E-2</v>
      </c>
      <c r="AZ464" s="20">
        <f t="shared" si="715"/>
        <v>3.0606097494049855E-2</v>
      </c>
      <c r="BA464" s="20">
        <f t="shared" si="715"/>
        <v>2.844207724481751E-2</v>
      </c>
      <c r="BB464" s="20">
        <f t="shared" si="714"/>
        <v>2.6250244135891609E-2</v>
      </c>
      <c r="BC464" s="20">
        <f t="shared" si="714"/>
        <v>2.4069594744219103E-2</v>
      </c>
      <c r="BD464" s="20">
        <f t="shared" si="714"/>
        <v>2.1933309157125658E-2</v>
      </c>
      <c r="BE464" s="20">
        <f t="shared" si="714"/>
        <v>1.986865384731995E-2</v>
      </c>
      <c r="BF464" s="20">
        <f t="shared" si="714"/>
        <v>1.7897133876472182E-2</v>
      </c>
      <c r="BG464" s="20">
        <f t="shared" si="714"/>
        <v>1.6034836180064738E-2</v>
      </c>
      <c r="BH464" s="20">
        <f t="shared" si="714"/>
        <v>1.4292908565157414E-2</v>
      </c>
      <c r="BI464" s="20">
        <f t="shared" si="714"/>
        <v>1.2678124571651184E-2</v>
      </c>
      <c r="BJ464" s="20">
        <f t="shared" si="714"/>
        <v>1.1193491446598425E-2</v>
      </c>
      <c r="BK464" s="20">
        <f t="shared" si="714"/>
        <v>9.8388662788693199E-3</v>
      </c>
      <c r="BL464" s="20">
        <f t="shared" si="714"/>
        <v>8.6115531537066525E-3</v>
      </c>
      <c r="BM464" s="20">
        <f t="shared" si="714"/>
        <v>7.5068615206062006E-3</v>
      </c>
      <c r="BN464" s="20">
        <f t="shared" si="714"/>
        <v>6.518612503698451E-3</v>
      </c>
      <c r="BO464" s="20">
        <f t="shared" si="714"/>
        <v>5.6395854459031503E-3</v>
      </c>
      <c r="BP464" s="20">
        <f t="shared" si="714"/>
        <v>4.8619015057294046E-3</v>
      </c>
      <c r="BQ464" s="20">
        <f t="shared" si="714"/>
        <v>4.1773446416673021E-3</v>
      </c>
      <c r="BR464" s="20">
        <f t="shared" si="714"/>
        <v>3.5776229040016538E-3</v>
      </c>
      <c r="BS464" s="20">
        <f t="shared" si="714"/>
        <v>3.0545747220048769E-3</v>
      </c>
      <c r="BT464" s="20">
        <f t="shared" si="714"/>
        <v>2.6003259565836601E-3</v>
      </c>
      <c r="BU464" s="20">
        <f t="shared" si="714"/>
        <v>2.2074040178335919E-3</v>
      </c>
      <c r="BV464" s="20">
        <f t="shared" si="714"/>
        <v>1.8688154501079746E-3</v>
      </c>
      <c r="BW464" s="20">
        <f t="shared" si="714"/>
        <v>1.5780931779455498E-3</v>
      </c>
      <c r="BX464" s="20">
        <f t="shared" si="714"/>
        <v>1.3293191823493535E-3</v>
      </c>
      <c r="BY464" s="20">
        <f t="shared" si="713"/>
        <v>1.1171278193989886E-3</v>
      </c>
      <c r="BZ464" s="20">
        <f t="shared" si="713"/>
        <v>9.3669436624899127E-4</v>
      </c>
      <c r="CA464" s="20">
        <f t="shared" si="713"/>
        <v>7.8371273221011784E-4</v>
      </c>
      <c r="CB464" s="20">
        <f t="shared" si="713"/>
        <v>6.5436564044130119E-4</v>
      </c>
      <c r="CC464" s="20">
        <f t="shared" si="713"/>
        <v>5.4528999307801307E-4</v>
      </c>
      <c r="CD464" s="20">
        <f t="shared" si="713"/>
        <v>4.5353959455107784E-4</v>
      </c>
      <c r="CE464" s="20">
        <f t="shared" si="713"/>
        <v>3.7654693237754167E-4</v>
      </c>
      <c r="CF464" s="20">
        <f t="shared" si="713"/>
        <v>3.1208530445359095E-4</v>
      </c>
      <c r="CG464" s="20">
        <f t="shared" si="713"/>
        <v>2.5823223556320496E-4</v>
      </c>
      <c r="CH464" s="20">
        <f t="shared" si="713"/>
        <v>2.1333483960972455E-4</v>
      </c>
      <c r="CI464" s="20">
        <f t="shared" si="713"/>
        <v>1.759775524788898E-4</v>
      </c>
      <c r="CJ464" s="20">
        <f t="shared" si="713"/>
        <v>1.4495247718948614E-4</v>
      </c>
      <c r="CK464" s="20">
        <f t="shared" si="713"/>
        <v>1.192324414772683E-4</v>
      </c>
      <c r="CL464" s="20">
        <f t="shared" si="713"/>
        <v>5.3476744818992117E-4</v>
      </c>
      <c r="CM464" s="20">
        <f t="shared" si="713"/>
        <v>1.7200262003531153E-5</v>
      </c>
      <c r="CN464" s="20">
        <f t="shared" si="713"/>
        <v>2.1052657193083584E-5</v>
      </c>
      <c r="CO464" s="20">
        <f t="shared" si="716"/>
        <v>4.2094760832405691E-5</v>
      </c>
      <c r="CP464" s="20">
        <f t="shared" si="716"/>
        <v>7.9775660065540502E-5</v>
      </c>
      <c r="CQ464" s="20">
        <f t="shared" si="716"/>
        <v>1.4389437865958848E-4</v>
      </c>
      <c r="CR464" s="20">
        <f t="shared" si="716"/>
        <v>2.4795733805189972E-4</v>
      </c>
      <c r="CS464" s="20">
        <f t="shared" si="716"/>
        <v>4.0958082110058996E-4</v>
      </c>
      <c r="CT464" s="20">
        <f t="shared" si="716"/>
        <v>6.5052168115261916E-4</v>
      </c>
      <c r="CU464" s="20">
        <f t="shared" si="716"/>
        <v>9.9620802890376127E-4</v>
      </c>
      <c r="CV464" s="20">
        <f t="shared" si="716"/>
        <v>1.4746931207065671E-3</v>
      </c>
      <c r="CW464" s="20">
        <f t="shared" si="716"/>
        <v>2.115031059959048E-3</v>
      </c>
      <c r="CX464" s="20">
        <f t="shared" si="716"/>
        <v>2.9451600314021335E-3</v>
      </c>
      <c r="CY464" s="20">
        <f t="shared" si="716"/>
        <v>3.989462107274782E-3</v>
      </c>
      <c r="CZ464" s="20">
        <f t="shared" si="716"/>
        <v>5.2662328565998267E-3</v>
      </c>
      <c r="DA464" s="20">
        <f t="shared" si="716"/>
        <v>6.7853272253323299E-3</v>
      </c>
      <c r="DB464" s="20">
        <f t="shared" si="716"/>
        <v>8.5462444536895388E-3</v>
      </c>
      <c r="DC464" s="20">
        <f t="shared" si="716"/>
        <v>1.0536874897519345E-2</v>
      </c>
      <c r="DD464" s="20">
        <f t="shared" si="716"/>
        <v>1.2733062365798825E-2</v>
      </c>
      <c r="DE464" s="20">
        <f t="shared" si="717"/>
        <v>1.509904814534356E-2</v>
      </c>
      <c r="DF464" s="20">
        <f t="shared" si="717"/>
        <v>1.7588770364253825E-2</v>
      </c>
      <c r="DG464" s="20">
        <f t="shared" si="717"/>
        <v>2.0147907379413618E-2</v>
      </c>
      <c r="DH464" s="20">
        <f t="shared" si="717"/>
        <v>2.2716486650633139E-2</v>
      </c>
      <c r="DI464" s="20">
        <f t="shared" si="717"/>
        <v>2.5231837603841151E-2</v>
      </c>
      <c r="DJ464" s="20">
        <f t="shared" si="717"/>
        <v>2.7631650723081214E-2</v>
      </c>
      <c r="DK464" s="20">
        <f t="shared" si="711"/>
        <v>2.9856914206859098E-2</v>
      </c>
      <c r="DL464" s="20">
        <f t="shared" si="711"/>
        <v>3.185452969487243E-2</v>
      </c>
      <c r="DM464" s="20">
        <f t="shared" si="711"/>
        <v>3.3579453687251848E-2</v>
      </c>
      <c r="DN464" s="20">
        <f t="shared" si="711"/>
        <v>3.4996264502661356E-2</v>
      </c>
      <c r="DO464" s="20">
        <f t="shared" si="711"/>
        <v>3.6080109400406124E-2</v>
      </c>
      <c r="DP464" s="20">
        <f t="shared" si="711"/>
        <v>3.6817037292165067E-2</v>
      </c>
      <c r="DQ464" s="20">
        <f t="shared" si="711"/>
        <v>3.7203765216605338E-2</v>
      </c>
      <c r="DR464" s="20">
        <f t="shared" si="711"/>
        <v>3.7246958983115364E-2</v>
      </c>
      <c r="DS464" s="20">
        <f t="shared" si="711"/>
        <v>3.6962129179707259E-2</v>
      </c>
      <c r="DT464" s="20">
        <f t="shared" si="711"/>
        <v>3.6372253446487202E-2</v>
      </c>
      <c r="DU464" s="20">
        <f t="shared" si="711"/>
        <v>3.5506235861068713E-2</v>
      </c>
      <c r="DV464" s="20">
        <f t="shared" si="711"/>
        <v>3.4397306390551607E-2</v>
      </c>
      <c r="DW464" s="20">
        <f t="shared" si="711"/>
        <v>3.3081449832663257E-2</v>
      </c>
      <c r="DX464" s="20">
        <f t="shared" si="711"/>
        <v>3.1595936688767368E-2</v>
      </c>
      <c r="DY464" s="20">
        <f t="shared" si="711"/>
        <v>2.9978009969055308E-2</v>
      </c>
      <c r="DZ464" s="20">
        <f t="shared" si="709"/>
        <v>2.8263763673618492E-2</v>
      </c>
      <c r="EA464" s="20">
        <f t="shared" si="709"/>
        <v>2.648723187191615E-2</v>
      </c>
      <c r="EB464" s="20">
        <f t="shared" si="709"/>
        <v>2.467969276082449E-2</v>
      </c>
      <c r="EC464" s="20">
        <f t="shared" si="709"/>
        <v>2.2869180287538596E-2</v>
      </c>
      <c r="ED464" s="20">
        <f t="shared" si="709"/>
        <v>2.108018703150516E-2</v>
      </c>
      <c r="EE464" s="20">
        <f t="shared" si="709"/>
        <v>1.9333535955943341E-2</v>
      </c>
      <c r="EF464" s="20">
        <f t="shared" si="709"/>
        <v>1.7646395096625689E-2</v>
      </c>
      <c r="EG464" s="20">
        <f t="shared" si="709"/>
        <v>1.6032407877091925E-2</v>
      </c>
      <c r="EH464" s="20">
        <f t="shared" si="709"/>
        <v>1.4501912098205063E-2</v>
      </c>
      <c r="EI464" s="20">
        <f t="shared" si="709"/>
        <v>1.3062222311962081E-2</v>
      </c>
      <c r="EJ464" s="20">
        <f t="shared" si="709"/>
        <v>1.1717952847724811E-2</v>
      </c>
      <c r="EK464" s="20">
        <f t="shared" si="709"/>
        <v>1.047136185385944E-2</v>
      </c>
      <c r="EL464" s="20">
        <f t="shared" si="712"/>
        <v>9.3227000494138235E-3</v>
      </c>
      <c r="EM464" s="20">
        <f t="shared" si="712"/>
        <v>8.27055121214193E-3</v>
      </c>
      <c r="EN464" s="20">
        <f t="shared" si="712"/>
        <v>7.3121545860391768E-3</v>
      </c>
      <c r="EO464" s="20">
        <f t="shared" si="712"/>
        <v>6.44370225434443E-3</v>
      </c>
      <c r="EP464" s="20">
        <f t="shared" si="712"/>
        <v>5.6606070215522442E-3</v>
      </c>
      <c r="EQ464" s="20">
        <f t="shared" si="712"/>
        <v>4.9577384483051601E-3</v>
      </c>
      <c r="ER464" s="20">
        <f t="shared" si="712"/>
        <v>4.3296263840613136E-3</v>
      </c>
      <c r="ES464" s="20">
        <f t="shared" si="712"/>
        <v>3.7706326641826493E-3</v>
      </c>
      <c r="ET464" s="20">
        <f t="shared" si="712"/>
        <v>3.2750926149600623E-3</v>
      </c>
      <c r="EU464" s="20">
        <f t="shared" si="712"/>
        <v>2.8374286851524655E-3</v>
      </c>
      <c r="EV464" s="20">
        <f t="shared" si="712"/>
        <v>2.4522389425802871E-3</v>
      </c>
      <c r="EW464" s="20">
        <f t="shared" si="712"/>
        <v>2.1143633859657118E-3</v>
      </c>
      <c r="EX464" s="20">
        <f t="shared" si="712"/>
        <v>1.818931069925811E-3</v>
      </c>
      <c r="EY464" s="20">
        <f t="shared" si="712"/>
        <v>1.561390964956999E-3</v>
      </c>
      <c r="EZ464" s="20">
        <f t="shared" si="712"/>
        <v>1.3375293095808649E-3</v>
      </c>
      <c r="FA464" s="20">
        <f t="shared" si="712"/>
        <v>1.1434759882135159E-3</v>
      </c>
      <c r="FB464" s="20">
        <f t="shared" si="712"/>
        <v>9.7570221011333835E-4</v>
      </c>
      <c r="FC464" s="20">
        <f t="shared" si="712"/>
        <v>8.3101149117537076E-4</v>
      </c>
      <c r="FD464" s="20">
        <f t="shared" si="712"/>
        <v>7.0652566606044243E-4</v>
      </c>
      <c r="FE464" s="20">
        <f t="shared" si="712"/>
        <v>5.9966739388495061E-4</v>
      </c>
      <c r="FF464" s="20">
        <f t="shared" si="692"/>
        <v>3.188657065524958E-3</v>
      </c>
    </row>
    <row r="465" spans="1:162" ht="15.5" x14ac:dyDescent="0.35">
      <c r="A465" s="4" t="s">
        <v>63</v>
      </c>
      <c r="J465" s="4" t="s">
        <v>63</v>
      </c>
      <c r="K465" s="20">
        <f t="shared" si="710"/>
        <v>1.3229939966924738E-4</v>
      </c>
      <c r="L465" s="20">
        <f t="shared" si="710"/>
        <v>1.3982801216412942E-4</v>
      </c>
      <c r="M465" s="20">
        <f t="shared" si="710"/>
        <v>2.5754623547579792E-4</v>
      </c>
      <c r="N465" s="20">
        <f t="shared" si="710"/>
        <v>4.5034091357334797E-4</v>
      </c>
      <c r="O465" s="20">
        <f t="shared" si="710"/>
        <v>7.5064208538754506E-4</v>
      </c>
      <c r="P465" s="20"/>
      <c r="Q465" s="20">
        <f t="shared" si="710"/>
        <v>1.1971002080260404E-3</v>
      </c>
      <c r="R465" s="20">
        <f t="shared" si="710"/>
        <v>1.8326427281617256E-3</v>
      </c>
      <c r="S465" s="20"/>
      <c r="T465" s="20">
        <f t="shared" si="710"/>
        <v>2.7013459163678652E-3</v>
      </c>
      <c r="U465" s="20">
        <f t="shared" si="708"/>
        <v>3.844333783068689E-3</v>
      </c>
      <c r="V465" s="20"/>
      <c r="W465" s="20">
        <f t="shared" si="708"/>
        <v>5.2951209403312213E-3</v>
      </c>
      <c r="X465" s="20">
        <f t="shared" si="708"/>
        <v>7.0749619079990833E-3</v>
      </c>
      <c r="Y465" s="20"/>
      <c r="Z465" s="20">
        <f t="shared" si="708"/>
        <v>9.1888226983675506E-3</v>
      </c>
      <c r="AA465" s="20">
        <f t="shared" si="708"/>
        <v>1.1622539587594273E-2</v>
      </c>
      <c r="AB465" s="20"/>
      <c r="AC465" s="20">
        <f t="shared" si="708"/>
        <v>1.434158535832921E-2</v>
      </c>
      <c r="AD465" s="20">
        <f t="shared" si="708"/>
        <v>1.7291653870465114E-2</v>
      </c>
      <c r="AE465" s="20"/>
      <c r="AF465" s="20">
        <f t="shared" si="708"/>
        <v>2.0401038757953974E-2</v>
      </c>
      <c r="AG465" s="20">
        <f t="shared" si="708"/>
        <v>2.3584561548228414E-2</v>
      </c>
      <c r="AH465" s="20"/>
      <c r="AI465" s="20">
        <f t="shared" si="708"/>
        <v>2.6748631722208593E-2</v>
      </c>
      <c r="AJ465" s="20">
        <f t="shared" si="708"/>
        <v>2.979691711094834E-2</v>
      </c>
      <c r="AK465" s="20"/>
      <c r="AL465" s="20">
        <f t="shared" si="708"/>
        <v>3.2636074452501634E-2</v>
      </c>
      <c r="AM465" s="20">
        <f t="shared" si="708"/>
        <v>3.5181031002060659E-2</v>
      </c>
      <c r="AN465" s="20">
        <f t="shared" si="708"/>
        <v>3.7359403440326511E-2</v>
      </c>
      <c r="AO465" s="20">
        <f t="shared" si="708"/>
        <v>3.9114769456482124E-2</v>
      </c>
      <c r="AP465" s="20">
        <f t="shared" si="708"/>
        <v>4.0408648870041364E-2</v>
      </c>
      <c r="AQ465" s="20">
        <f t="shared" si="715"/>
        <v>4.1221186050748822E-2</v>
      </c>
      <c r="AR465" s="20">
        <f t="shared" si="715"/>
        <v>4.1550639407878509E-2</v>
      </c>
      <c r="AS465" s="20">
        <f t="shared" si="715"/>
        <v>4.1411868147893161E-2</v>
      </c>
      <c r="AT465" s="20">
        <f t="shared" si="715"/>
        <v>4.0834058090393144E-2</v>
      </c>
      <c r="AU465" s="20">
        <f t="shared" si="715"/>
        <v>3.9857948396587295E-2</v>
      </c>
      <c r="AV465" s="20">
        <f t="shared" si="715"/>
        <v>3.8532814184898734E-2</v>
      </c>
      <c r="AW465" s="20">
        <f t="shared" si="715"/>
        <v>3.691343265556879E-2</v>
      </c>
      <c r="AX465" s="20">
        <f t="shared" si="715"/>
        <v>3.5057219627481984E-2</v>
      </c>
      <c r="AY465" s="20">
        <f t="shared" si="715"/>
        <v>3.30216760639791E-2</v>
      </c>
      <c r="AZ465" s="20">
        <f t="shared" si="715"/>
        <v>3.0862235976430008E-2</v>
      </c>
      <c r="BA465" s="20">
        <f t="shared" si="715"/>
        <v>2.8630562426516851E-2</v>
      </c>
      <c r="BB465" s="20">
        <f t="shared" si="714"/>
        <v>2.6373300126914745E-2</v>
      </c>
      <c r="BC465" s="20">
        <f t="shared" si="714"/>
        <v>2.4131262937385541E-2</v>
      </c>
      <c r="BD465" s="20">
        <f t="shared" si="714"/>
        <v>2.193901280723165E-2</v>
      </c>
      <c r="BE465" s="20">
        <f t="shared" si="714"/>
        <v>1.9824773007388385E-2</v>
      </c>
      <c r="BF465" s="20">
        <f t="shared" si="714"/>
        <v>1.7810611834384926E-2</v>
      </c>
      <c r="BG465" s="20">
        <f t="shared" si="714"/>
        <v>1.5912832045861025E-2</v>
      </c>
      <c r="BH465" s="20">
        <f t="shared" si="714"/>
        <v>1.4142504687897238E-2</v>
      </c>
      <c r="BI465" s="20">
        <f t="shared" si="714"/>
        <v>1.2506092331784791E-2</v>
      </c>
      <c r="BJ465" s="20">
        <f t="shared" si="714"/>
        <v>1.1006114837533887E-2</v>
      </c>
      <c r="BK465" s="20">
        <f t="shared" si="714"/>
        <v>9.6418195980014793E-3</v>
      </c>
      <c r="BL465" s="20">
        <f t="shared" si="714"/>
        <v>8.4098270150989585E-3</v>
      </c>
      <c r="BM465" s="20">
        <f t="shared" si="714"/>
        <v>7.3047301651312235E-3</v>
      </c>
      <c r="BN465" s="20">
        <f t="shared" si="714"/>
        <v>6.3196348706614502E-3</v>
      </c>
      <c r="BO465" s="20">
        <f t="shared" si="714"/>
        <v>5.4466325243583968E-3</v>
      </c>
      <c r="BP465" s="20">
        <f t="shared" si="714"/>
        <v>4.6772029494277501E-3</v>
      </c>
      <c r="BQ465" s="20">
        <f t="shared" si="714"/>
        <v>4.0025483693422181E-3</v>
      </c>
      <c r="BR465" s="20">
        <f t="shared" si="714"/>
        <v>3.4138622980011135E-3</v>
      </c>
      <c r="BS465" s="20">
        <f t="shared" si="714"/>
        <v>2.9025389880643626E-3</v>
      </c>
      <c r="BT465" s="20">
        <f t="shared" si="714"/>
        <v>2.4603301440889735E-3</v>
      </c>
      <c r="BU465" s="20">
        <f t="shared" si="714"/>
        <v>2.0794560729195943E-3</v>
      </c>
      <c r="BV465" s="20">
        <f t="shared" si="714"/>
        <v>1.7526784515276006E-3</v>
      </c>
      <c r="BW465" s="20">
        <f t="shared" si="714"/>
        <v>1.4733415710108666E-3</v>
      </c>
      <c r="BX465" s="20">
        <f t="shared" si="714"/>
        <v>1.2353883742405316E-3</v>
      </c>
      <c r="BY465" s="20">
        <f t="shared" si="713"/>
        <v>1.0333569330392978E-3</v>
      </c>
      <c r="BZ465" s="20">
        <f t="shared" si="713"/>
        <v>8.6236227871505644E-4</v>
      </c>
      <c r="CA465" s="20">
        <f t="shared" si="713"/>
        <v>7.1806775966565251E-4</v>
      </c>
      <c r="CB465" s="20">
        <f t="shared" si="713"/>
        <v>5.966493887823443E-4</v>
      </c>
      <c r="CC465" s="20">
        <f t="shared" si="713"/>
        <v>4.9475598609693971E-4</v>
      </c>
      <c r="CD465" s="20">
        <f t="shared" si="713"/>
        <v>4.0946733300895044E-4</v>
      </c>
      <c r="CE465" s="20">
        <f t="shared" si="713"/>
        <v>3.382520402321898E-4</v>
      </c>
      <c r="CF465" s="20">
        <f t="shared" si="713"/>
        <v>2.7892639333138014E-4</v>
      </c>
      <c r="CG465" s="20">
        <f t="shared" si="713"/>
        <v>2.2961507441265905E-4</v>
      </c>
      <c r="CH465" s="20">
        <f t="shared" si="713"/>
        <v>1.8871436065215352E-4</v>
      </c>
      <c r="CI465" s="20">
        <f t="shared" si="713"/>
        <v>1.5485816284821485E-4</v>
      </c>
      <c r="CJ465" s="20">
        <f t="shared" si="713"/>
        <v>1.2688708236630042E-4</v>
      </c>
      <c r="CK465" s="20">
        <f t="shared" si="713"/>
        <v>1.0382052494595229E-4</v>
      </c>
      <c r="CL465" s="20">
        <f t="shared" si="713"/>
        <v>4.5228963953736212E-4</v>
      </c>
      <c r="CM465" s="20">
        <f t="shared" si="713"/>
        <v>1.3394395573514135E-5</v>
      </c>
      <c r="CN465" s="20">
        <f t="shared" si="713"/>
        <v>1.7035758547544759E-5</v>
      </c>
      <c r="CO465" s="20">
        <f t="shared" si="716"/>
        <v>3.4757598432821451E-5</v>
      </c>
      <c r="CP465" s="20">
        <f t="shared" si="716"/>
        <v>6.7111647115367031E-5</v>
      </c>
      <c r="CQ465" s="20">
        <f t="shared" si="716"/>
        <v>1.2315909833811894E-4</v>
      </c>
      <c r="CR465" s="20">
        <f t="shared" si="716"/>
        <v>2.1564033402362648E-4</v>
      </c>
      <c r="CS465" s="20">
        <f t="shared" si="716"/>
        <v>3.6149271181981808E-4</v>
      </c>
      <c r="CT465" s="20">
        <f t="shared" si="716"/>
        <v>5.8202634129274821E-4</v>
      </c>
      <c r="CU465" s="20">
        <f t="shared" si="716"/>
        <v>9.0260951834689185E-4</v>
      </c>
      <c r="CV465" s="20">
        <f t="shared" si="716"/>
        <v>1.3517600461572239E-3</v>
      </c>
      <c r="CW465" s="20">
        <f t="shared" si="716"/>
        <v>1.9596122191109099E-3</v>
      </c>
      <c r="CX465" s="20">
        <f t="shared" si="716"/>
        <v>2.7558206166259872E-3</v>
      </c>
      <c r="CY465" s="20">
        <f t="shared" si="716"/>
        <v>3.7670550203684964E-3</v>
      </c>
      <c r="CZ465" s="20">
        <f t="shared" si="716"/>
        <v>5.0143184916562177E-3</v>
      </c>
      <c r="DA465" s="20">
        <f t="shared" si="716"/>
        <v>6.510368332815545E-3</v>
      </c>
      <c r="DB465" s="20">
        <f t="shared" si="716"/>
        <v>8.257528417088919E-3</v>
      </c>
      <c r="DC465" s="20">
        <f t="shared" si="716"/>
        <v>1.0246149584793078E-2</v>
      </c>
      <c r="DD465" s="20">
        <f t="shared" si="716"/>
        <v>1.2453907979375338E-2</v>
      </c>
      <c r="DE465" s="20">
        <f t="shared" si="717"/>
        <v>1.4846040384161594E-2</v>
      </c>
      <c r="DF465" s="20">
        <f t="shared" si="717"/>
        <v>1.7376514902499834E-2</v>
      </c>
      <c r="DG465" s="20">
        <f t="shared" si="717"/>
        <v>1.9990039070922491E-2</v>
      </c>
      <c r="DH465" s="20">
        <f t="shared" si="717"/>
        <v>2.2624727960331867E-2</v>
      </c>
      <c r="DI465" s="20">
        <f t="shared" si="717"/>
        <v>2.521520048504447E-2</v>
      </c>
      <c r="DJ465" s="20">
        <f t="shared" si="717"/>
        <v>2.7695846971105081E-2</v>
      </c>
      <c r="DK465" s="20">
        <f t="shared" si="711"/>
        <v>3.0004014611905161E-2</v>
      </c>
      <c r="DL465" s="20">
        <f t="shared" si="711"/>
        <v>3.2082885741430561E-2</v>
      </c>
      <c r="DM465" s="20">
        <f t="shared" si="711"/>
        <v>3.3883870448415954E-2</v>
      </c>
      <c r="DN465" s="20">
        <f t="shared" si="711"/>
        <v>3.5368392384120761E-2</v>
      </c>
      <c r="DO465" s="20">
        <f t="shared" si="711"/>
        <v>3.6509007191655396E-2</v>
      </c>
      <c r="DP465" s="20">
        <f t="shared" si="711"/>
        <v>3.7289850295895599E-2</v>
      </c>
      <c r="DQ465" s="20">
        <f t="shared" si="711"/>
        <v>3.7706459892925648E-2</v>
      </c>
      <c r="DR465" s="20">
        <f t="shared" si="711"/>
        <v>3.7765058730465262E-2</v>
      </c>
      <c r="DS465" s="20">
        <f t="shared" si="711"/>
        <v>3.748140331301647E-2</v>
      </c>
      <c r="DT465" s="20">
        <f t="shared" si="711"/>
        <v>3.6879321665321707E-2</v>
      </c>
      <c r="DU465" s="20">
        <f t="shared" si="711"/>
        <v>3.5989062078820799E-2</v>
      </c>
      <c r="DV465" s="20">
        <f t="shared" si="711"/>
        <v>3.4845567440195957E-2</v>
      </c>
      <c r="DW465" s="20">
        <f t="shared" si="711"/>
        <v>3.3486775259984114E-2</v>
      </c>
      <c r="DX465" s="20">
        <f t="shared" si="711"/>
        <v>3.1952024882818453E-2</v>
      </c>
      <c r="DY465" s="20">
        <f t="shared" si="711"/>
        <v>3.0280632860517076E-2</v>
      </c>
      <c r="DZ465" s="20">
        <f t="shared" si="709"/>
        <v>2.8510677025095688E-2</v>
      </c>
      <c r="EA465" s="20">
        <f t="shared" si="709"/>
        <v>2.6678010878659952E-2</v>
      </c>
      <c r="EB465" s="20">
        <f t="shared" si="709"/>
        <v>2.481551352067124E-2</v>
      </c>
      <c r="EC465" s="20">
        <f t="shared" si="709"/>
        <v>2.2952567025019129E-2</v>
      </c>
      <c r="ED465" s="20">
        <f t="shared" si="709"/>
        <v>2.1114743154252658E-2</v>
      </c>
      <c r="EE465" s="20">
        <f t="shared" si="709"/>
        <v>1.9323674460657303E-2</v>
      </c>
      <c r="EF465" s="20">
        <f t="shared" si="709"/>
        <v>1.7597080872286064E-2</v>
      </c>
      <c r="EG465" s="20">
        <f t="shared" si="709"/>
        <v>1.5948921366791602E-2</v>
      </c>
      <c r="EH465" s="20">
        <f t="shared" si="709"/>
        <v>1.4389640806805493E-2</v>
      </c>
      <c r="EI465" s="20">
        <f t="shared" si="709"/>
        <v>1.292648394909679E-2</v>
      </c>
      <c r="EJ465" s="20">
        <f t="shared" si="709"/>
        <v>1.1563851578678341E-2</v>
      </c>
      <c r="EK465" s="20">
        <f t="shared" si="709"/>
        <v>1.0303677246531806E-2</v>
      </c>
      <c r="EL465" s="20">
        <f t="shared" si="712"/>
        <v>9.1458068640318801E-3</v>
      </c>
      <c r="EM465" s="20">
        <f t="shared" si="712"/>
        <v>8.0883671600727736E-3</v>
      </c>
      <c r="EN465" s="20">
        <f t="shared" si="712"/>
        <v>7.1281125420650238E-3</v>
      </c>
      <c r="EO465" s="20">
        <f t="shared" si="712"/>
        <v>6.260743087399101E-3</v>
      </c>
      <c r="EP465" s="20">
        <f t="shared" si="712"/>
        <v>5.4811891510432309E-3</v>
      </c>
      <c r="EQ465" s="20">
        <f t="shared" si="712"/>
        <v>4.7838603757216491E-3</v>
      </c>
      <c r="ER465" s="20">
        <f t="shared" si="712"/>
        <v>4.1628587355811986E-3</v>
      </c>
      <c r="ES465" s="20">
        <f t="shared" si="712"/>
        <v>3.6121566590151533E-3</v>
      </c>
      <c r="ET465" s="20">
        <f t="shared" si="712"/>
        <v>3.1257423037188703E-3</v>
      </c>
      <c r="EU465" s="20">
        <f t="shared" si="712"/>
        <v>2.697734748515868E-3</v>
      </c>
      <c r="EV465" s="20">
        <f t="shared" si="712"/>
        <v>2.3224722768325767E-3</v>
      </c>
      <c r="EW465" s="20">
        <f t="shared" si="712"/>
        <v>1.9945771101240739E-3</v>
      </c>
      <c r="EX465" s="20">
        <f t="shared" si="712"/>
        <v>1.7089999568465908E-3</v>
      </c>
      <c r="EY465" s="20">
        <f t="shared" si="712"/>
        <v>1.4610476192280506E-3</v>
      </c>
      <c r="EZ465" s="20">
        <f t="shared" si="712"/>
        <v>1.2463966855263964E-3</v>
      </c>
      <c r="FA465" s="20">
        <f t="shared" ref="FA465:FE480" si="718">FA257/$B257</f>
        <v>1.0610960625404564E-3</v>
      </c>
      <c r="FB465" s="20">
        <f t="shared" si="718"/>
        <v>9.0156079844494474E-4</v>
      </c>
      <c r="FC465" s="20">
        <f t="shared" si="718"/>
        <v>7.6455933028740652E-4</v>
      </c>
      <c r="FD465" s="20">
        <f t="shared" si="718"/>
        <v>6.4719597920781524E-4</v>
      </c>
      <c r="FE465" s="20">
        <f t="shared" si="718"/>
        <v>5.4689022069243087E-4</v>
      </c>
      <c r="FF465" s="20">
        <f t="shared" si="692"/>
        <v>2.8273457655220158E-3</v>
      </c>
    </row>
    <row r="466" spans="1:162" ht="15.5" x14ac:dyDescent="0.35">
      <c r="A466" s="4" t="s">
        <v>64</v>
      </c>
      <c r="J466" s="4" t="s">
        <v>64</v>
      </c>
      <c r="K466" s="20">
        <f t="shared" si="710"/>
        <v>9.3001314674501028E-5</v>
      </c>
      <c r="L466" s="20">
        <f t="shared" si="710"/>
        <v>1.0491121640064329E-4</v>
      </c>
      <c r="M466" s="20">
        <f t="shared" si="710"/>
        <v>1.9952680825279916E-4</v>
      </c>
      <c r="N466" s="20">
        <f t="shared" si="710"/>
        <v>3.5930072947184237E-4</v>
      </c>
      <c r="O466" s="20">
        <f t="shared" si="710"/>
        <v>6.1526458386511221E-4</v>
      </c>
      <c r="P466" s="20"/>
      <c r="Q466" s="20">
        <f t="shared" si="710"/>
        <v>1.0057590631447832E-3</v>
      </c>
      <c r="R466" s="20">
        <f t="shared" si="710"/>
        <v>1.5749635155759209E-3</v>
      </c>
      <c r="S466" s="20"/>
      <c r="T466" s="20">
        <f t="shared" si="710"/>
        <v>2.3700785200912872E-3</v>
      </c>
      <c r="U466" s="20">
        <f t="shared" si="710"/>
        <v>3.4372711988973461E-3</v>
      </c>
      <c r="V466" s="20"/>
      <c r="W466" s="20">
        <f t="shared" si="710"/>
        <v>4.8167427225669097E-3</v>
      </c>
      <c r="X466" s="20">
        <f t="shared" si="710"/>
        <v>6.5374857939288142E-3</v>
      </c>
      <c r="Y466" s="20"/>
      <c r="Z466" s="20">
        <f t="shared" si="710"/>
        <v>8.6124184070677443E-3</v>
      </c>
      <c r="AA466" s="20">
        <f t="shared" si="710"/>
        <v>1.1034580992500313E-2</v>
      </c>
      <c r="AB466" s="20"/>
      <c r="AC466" s="20">
        <f t="shared" si="710"/>
        <v>1.3774965994286813E-2</v>
      </c>
      <c r="AD466" s="20">
        <f t="shared" si="710"/>
        <v>1.6782336074275879E-2</v>
      </c>
      <c r="AE466" s="20"/>
      <c r="AF466" s="20">
        <f t="shared" si="710"/>
        <v>1.9985121295972436E-2</v>
      </c>
      <c r="AG466" s="20">
        <f t="shared" ref="AG466:AX481" si="719">AG258/$B258</f>
        <v>2.3295215445974168E-2</v>
      </c>
      <c r="AH466" s="20"/>
      <c r="AI466" s="20">
        <f t="shared" si="719"/>
        <v>2.6613261731672194E-2</v>
      </c>
      <c r="AJ466" s="20">
        <f t="shared" si="719"/>
        <v>2.9834860803385405E-2</v>
      </c>
      <c r="AK466" s="20"/>
      <c r="AL466" s="20">
        <f t="shared" si="719"/>
        <v>3.2857065203364483E-2</v>
      </c>
      <c r="AM466" s="20">
        <f t="shared" si="719"/>
        <v>3.558454307432854E-2</v>
      </c>
      <c r="AN466" s="20">
        <f t="shared" si="719"/>
        <v>3.7934885816065328E-2</v>
      </c>
      <c r="AO466" s="20">
        <f t="shared" si="719"/>
        <v>3.9842676310441194E-2</v>
      </c>
      <c r="AP466" s="20">
        <f t="shared" si="719"/>
        <v>4.1262100129270451E-2</v>
      </c>
      <c r="AQ466" s="20">
        <f t="shared" si="715"/>
        <v>4.2168047165655032E-2</v>
      </c>
      <c r="AR466" s="20">
        <f t="shared" si="715"/>
        <v>4.2555795709076083E-2</v>
      </c>
      <c r="AS466" s="20">
        <f t="shared" si="715"/>
        <v>4.2439482144038865E-2</v>
      </c>
      <c r="AT466" s="20">
        <f t="shared" si="715"/>
        <v>4.1849631196439759E-2</v>
      </c>
      <c r="AU466" s="20">
        <f t="shared" si="715"/>
        <v>4.0830054118793702E-2</v>
      </c>
      <c r="AV466" s="20">
        <f t="shared" si="715"/>
        <v>3.9434420148705351E-2</v>
      </c>
      <c r="AW466" s="20">
        <f t="shared" si="715"/>
        <v>3.7722777601979729E-2</v>
      </c>
      <c r="AX466" s="20">
        <f t="shared" si="715"/>
        <v>3.5758253863286793E-2</v>
      </c>
      <c r="AY466" s="20">
        <f t="shared" si="715"/>
        <v>3.3604106921969246E-2</v>
      </c>
      <c r="AZ466" s="20">
        <f t="shared" si="715"/>
        <v>3.1321242439572017E-2</v>
      </c>
      <c r="BA466" s="20">
        <f t="shared" si="715"/>
        <v>2.8966255421616238E-2</v>
      </c>
      <c r="BB466" s="20">
        <f t="shared" si="714"/>
        <v>2.6590008333816417E-2</v>
      </c>
      <c r="BC466" s="20">
        <f t="shared" si="714"/>
        <v>2.423672012202871E-2</v>
      </c>
      <c r="BD466" s="20">
        <f t="shared" ref="BD466:BX478" si="720">BD258/$B258</f>
        <v>2.1943513738672094E-2</v>
      </c>
      <c r="BE466" s="20">
        <f t="shared" si="720"/>
        <v>1.9740352978852238E-2</v>
      </c>
      <c r="BF466" s="20">
        <f t="shared" si="720"/>
        <v>1.7650291451712263E-2</v>
      </c>
      <c r="BG466" s="20">
        <f t="shared" si="720"/>
        <v>1.5689955695153524E-2</v>
      </c>
      <c r="BH466" s="20">
        <f t="shared" si="720"/>
        <v>1.3870188977675335E-2</v>
      </c>
      <c r="BI466" s="20">
        <f t="shared" si="720"/>
        <v>1.2196790475135111E-2</v>
      </c>
      <c r="BJ466" s="20">
        <f t="shared" si="720"/>
        <v>1.0671294718805568E-2</v>
      </c>
      <c r="BK466" s="20">
        <f t="shared" si="720"/>
        <v>9.2917472156263115E-3</v>
      </c>
      <c r="BL466" s="20">
        <f t="shared" si="720"/>
        <v>8.0534429749784531E-3</v>
      </c>
      <c r="BM466" s="20">
        <f t="shared" si="720"/>
        <v>6.9496046621246865E-3</v>
      </c>
      <c r="BN466" s="20">
        <f t="shared" si="720"/>
        <v>5.9719858183742147E-3</v>
      </c>
      <c r="BO466" s="20">
        <f t="shared" si="720"/>
        <v>5.1113918358368648E-3</v>
      </c>
      <c r="BP466" s="20">
        <f t="shared" si="720"/>
        <v>4.3581171080019354E-3</v>
      </c>
      <c r="BQ466" s="20">
        <f t="shared" si="720"/>
        <v>3.7023010700868446E-3</v>
      </c>
      <c r="BR466" s="20">
        <f t="shared" si="720"/>
        <v>3.1342088440974303E-3</v>
      </c>
      <c r="BS466" s="20">
        <f t="shared" si="720"/>
        <v>2.644444102462562E-3</v>
      </c>
      <c r="BT466" s="20">
        <f t="shared" si="720"/>
        <v>2.2241027652283307E-3</v>
      </c>
      <c r="BU466" s="20">
        <f t="shared" si="720"/>
        <v>1.8648764490195593E-3</v>
      </c>
      <c r="BV466" s="20">
        <f t="shared" si="720"/>
        <v>1.5591143745107283E-3</v>
      </c>
      <c r="BW466" s="20">
        <f t="shared" si="720"/>
        <v>1.2998518723489338E-3</v>
      </c>
      <c r="BX466" s="20">
        <f t="shared" si="720"/>
        <v>1.0808128378290149E-3</v>
      </c>
      <c r="BY466" s="20">
        <f t="shared" si="713"/>
        <v>8.9639257759654978E-4</v>
      </c>
      <c r="BZ466" s="20">
        <f t="shared" si="713"/>
        <v>7.4162654751219737E-4</v>
      </c>
      <c r="CA466" s="20">
        <f t="shared" si="713"/>
        <v>6.1214955753940981E-4</v>
      </c>
      <c r="CB466" s="20">
        <f t="shared" si="713"/>
        <v>5.0414915636687319E-4</v>
      </c>
      <c r="CC466" s="20">
        <f t="shared" si="713"/>
        <v>4.1431612944642371E-4</v>
      </c>
      <c r="CD466" s="20">
        <f t="shared" si="713"/>
        <v>3.3979436149200737E-4</v>
      </c>
      <c r="CE466" s="20">
        <f t="shared" si="713"/>
        <v>2.7813173168189653E-4</v>
      </c>
      <c r="CF466" s="20">
        <f t="shared" si="713"/>
        <v>2.2723322416118294E-4</v>
      </c>
      <c r="CG466" s="20">
        <f t="shared" si="713"/>
        <v>1.8531704114788106E-4</v>
      </c>
      <c r="CH466" s="20">
        <f t="shared" si="713"/>
        <v>1.5087419185433326E-4</v>
      </c>
      <c r="CI466" s="20">
        <f t="shared" si="713"/>
        <v>1.2263178721882984E-4</v>
      </c>
      <c r="CJ466" s="20">
        <f t="shared" si="713"/>
        <v>9.9520087550097891E-5</v>
      </c>
      <c r="CK466" s="20">
        <f t="shared" si="713"/>
        <v>8.0643217485576457E-5</v>
      </c>
      <c r="CL466" s="20">
        <f t="shared" si="713"/>
        <v>3.3369848996189777E-4</v>
      </c>
      <c r="CM466" s="20">
        <f t="shared" si="713"/>
        <v>8.4431175832464269E-6</v>
      </c>
      <c r="CN466" s="20">
        <f t="shared" si="713"/>
        <v>1.1505728038906474E-5</v>
      </c>
      <c r="CO466" s="20">
        <f t="shared" si="716"/>
        <v>2.4363958831066963E-5</v>
      </c>
      <c r="CP466" s="20">
        <f t="shared" si="716"/>
        <v>4.8688510221281164E-5</v>
      </c>
      <c r="CQ466" s="20">
        <f t="shared" si="716"/>
        <v>9.2236711374814214E-5</v>
      </c>
      <c r="CR466" s="20">
        <f t="shared" si="716"/>
        <v>1.6631762195186094E-4</v>
      </c>
      <c r="CS466" s="20">
        <f t="shared" si="716"/>
        <v>2.8649493789538482E-4</v>
      </c>
      <c r="CT466" s="20">
        <f t="shared" si="716"/>
        <v>4.73016368113178E-4</v>
      </c>
      <c r="CU466" s="20">
        <f t="shared" si="716"/>
        <v>7.5079099248925006E-4</v>
      </c>
      <c r="CV466" s="20">
        <f t="shared" si="716"/>
        <v>1.1487638885575627E-3</v>
      </c>
      <c r="CW466" s="20">
        <f t="shared" si="716"/>
        <v>1.6986021819656205E-3</v>
      </c>
      <c r="CX466" s="20">
        <f t="shared" si="716"/>
        <v>2.4327007614102589E-3</v>
      </c>
      <c r="CY466" s="20">
        <f t="shared" si="716"/>
        <v>3.3816236411700631E-3</v>
      </c>
      <c r="CZ466" s="20">
        <f t="shared" si="716"/>
        <v>4.5711985658275656E-3</v>
      </c>
      <c r="DA466" s="20">
        <f t="shared" si="716"/>
        <v>6.0195584814400427E-3</v>
      </c>
      <c r="DB466" s="20">
        <f t="shared" si="716"/>
        <v>7.7344591970166729E-3</v>
      </c>
      <c r="DC466" s="20">
        <f t="shared" si="716"/>
        <v>9.7111909265861392E-3</v>
      </c>
      <c r="DD466" s="20">
        <f t="shared" si="716"/>
        <v>1.1931344259082793E-2</v>
      </c>
      <c r="DE466" s="20">
        <f t="shared" si="717"/>
        <v>1.436259817739427E-2</v>
      </c>
      <c r="DF466" s="20">
        <f t="shared" si="717"/>
        <v>1.6959584200745059E-2</v>
      </c>
      <c r="DG466" s="20">
        <f t="shared" si="717"/>
        <v>1.9665763896903429E-2</v>
      </c>
      <c r="DH466" s="20">
        <f t="shared" si="717"/>
        <v>2.2416153183297469E-2</v>
      </c>
      <c r="DI466" s="20">
        <f t="shared" si="717"/>
        <v>2.5140648658529233E-2</v>
      </c>
      <c r="DJ466" s="20">
        <f t="shared" si="717"/>
        <v>2.7767666173150157E-2</v>
      </c>
      <c r="DK466" s="20">
        <f t="shared" si="711"/>
        <v>3.0227791913436913E-2</v>
      </c>
      <c r="DL466" s="20">
        <f t="shared" si="711"/>
        <v>3.2457168436686418E-2</v>
      </c>
      <c r="DM466" s="20">
        <f t="shared" si="711"/>
        <v>3.4400385678849094E-2</v>
      </c>
      <c r="DN466" s="20">
        <f t="shared" si="711"/>
        <v>3.6012711169375766E-2</v>
      </c>
      <c r="DO466" s="20">
        <f t="shared" si="711"/>
        <v>3.7261565213854042E-2</v>
      </c>
      <c r="DP466" s="20">
        <f t="shared" si="711"/>
        <v>3.8127217100835997E-2</v>
      </c>
      <c r="DQ466" s="20">
        <f t="shared" si="711"/>
        <v>3.8602740609324671E-2</v>
      </c>
      <c r="DR466" s="20">
        <f t="shared" si="711"/>
        <v>3.869331657041164E-2</v>
      </c>
      <c r="DS466" s="20">
        <f t="shared" si="711"/>
        <v>3.8415004567768363E-2</v>
      </c>
      <c r="DT466" s="20">
        <f t="shared" si="711"/>
        <v>3.7793124688618729E-2</v>
      </c>
      <c r="DU466" s="20">
        <f t="shared" si="711"/>
        <v>3.6860394825883436E-2</v>
      </c>
      <c r="DV466" s="20">
        <f t="shared" si="711"/>
        <v>3.5654961765004378E-2</v>
      </c>
      <c r="DW466" s="20">
        <f t="shared" si="711"/>
        <v>3.421844815053865E-2</v>
      </c>
      <c r="DX466" s="20">
        <f t="shared" si="711"/>
        <v>3.2594115556637049E-2</v>
      </c>
      <c r="DY466" s="20">
        <f t="shared" si="711"/>
        <v>3.0825219224672296E-2</v>
      </c>
      <c r="DZ466" s="20">
        <f t="shared" si="711"/>
        <v>2.8953605089246489E-2</v>
      </c>
      <c r="EA466" s="20">
        <f t="shared" ref="EA466:EZ475" si="721">EA258/$B258</f>
        <v>2.7018576436862674E-2</v>
      </c>
      <c r="EB466" s="20">
        <f t="shared" si="721"/>
        <v>2.5056037276107057E-2</v>
      </c>
      <c r="EC466" s="20">
        <f t="shared" si="721"/>
        <v>2.3097903023438171E-2</v>
      </c>
      <c r="ED466" s="20">
        <f t="shared" si="721"/>
        <v>2.1171756715170575E-2</v>
      </c>
      <c r="EE466" s="20">
        <f t="shared" si="721"/>
        <v>1.930072054856069E-2</v>
      </c>
      <c r="EF466" s="20">
        <f t="shared" si="721"/>
        <v>1.7503507762235859E-2</v>
      </c>
      <c r="EG466" s="20">
        <f t="shared" si="721"/>
        <v>1.5794618145153594E-2</v>
      </c>
      <c r="EH466" s="20">
        <f t="shared" si="721"/>
        <v>1.4184641188595637E-2</v>
      </c>
      <c r="EI466" s="20">
        <f t="shared" si="721"/>
        <v>1.2680633430329435E-2</v>
      </c>
      <c r="EJ466" s="20">
        <f t="shared" si="721"/>
        <v>1.1286540287874904E-2</v>
      </c>
      <c r="EK466" s="20">
        <f t="shared" si="721"/>
        <v>1.0003637116019815E-2</v>
      </c>
      <c r="EL466" s="20">
        <f t="shared" si="721"/>
        <v>8.8309689217056508E-3</v>
      </c>
      <c r="EM466" s="20">
        <f t="shared" si="721"/>
        <v>7.7657727930648957E-3</v>
      </c>
      <c r="EN466" s="20">
        <f t="shared" si="721"/>
        <v>6.8038714084112106E-3</v>
      </c>
      <c r="EO466" s="20">
        <f t="shared" si="721"/>
        <v>5.9400298283831532E-3</v>
      </c>
      <c r="EP466" s="20">
        <f t="shared" si="721"/>
        <v>5.1682710539747712E-3</v>
      </c>
      <c r="EQ466" s="20">
        <f t="shared" si="721"/>
        <v>4.4821485250334803E-3</v>
      </c>
      <c r="ER466" s="20">
        <f t="shared" si="721"/>
        <v>3.8749758501579468E-3</v>
      </c>
      <c r="ES466" s="20">
        <f t="shared" si="721"/>
        <v>3.3400156416895088E-3</v>
      </c>
      <c r="ET466" s="20">
        <f t="shared" si="721"/>
        <v>2.8706304387545734E-3</v>
      </c>
      <c r="EU466" s="20">
        <f t="shared" si="721"/>
        <v>2.460399406742253E-3</v>
      </c>
      <c r="EV466" s="20">
        <f t="shared" si="721"/>
        <v>2.1032048754398014E-3</v>
      </c>
      <c r="EW466" s="20">
        <f t="shared" si="721"/>
        <v>1.7932928900328271E-3</v>
      </c>
      <c r="EX466" s="20">
        <f t="shared" si="721"/>
        <v>1.5253118634417362E-3</v>
      </c>
      <c r="EY466" s="20">
        <f t="shared" si="721"/>
        <v>1.2943331912969034E-3</v>
      </c>
      <c r="EZ466" s="20">
        <f t="shared" si="721"/>
        <v>1.095857370050024E-3</v>
      </c>
      <c r="FA466" s="20">
        <f t="shared" si="718"/>
        <v>9.2580878329318061E-4</v>
      </c>
      <c r="FB466" s="20">
        <f t="shared" si="718"/>
        <v>7.8052192208166737E-4</v>
      </c>
      <c r="FC466" s="20">
        <f t="shared" si="718"/>
        <v>6.5672140521300104E-4</v>
      </c>
      <c r="FD466" s="20">
        <f t="shared" si="718"/>
        <v>5.5149778179874875E-4</v>
      </c>
      <c r="FE466" s="20">
        <f t="shared" si="718"/>
        <v>4.6228074237042449E-4</v>
      </c>
      <c r="FF466" s="20">
        <f t="shared" si="692"/>
        <v>2.2740286759965755E-3</v>
      </c>
    </row>
    <row r="467" spans="1:162" ht="15.5" x14ac:dyDescent="0.35">
      <c r="A467" s="4" t="s">
        <v>65</v>
      </c>
      <c r="J467" s="4" t="s">
        <v>65</v>
      </c>
      <c r="K467" s="20">
        <f t="shared" ref="K467:AF482" si="722">K259/$B259</f>
        <v>5.6842991350457022E-5</v>
      </c>
      <c r="L467" s="20">
        <f t="shared" si="722"/>
        <v>7.0009824880594169E-5</v>
      </c>
      <c r="M467" s="20">
        <f t="shared" si="722"/>
        <v>1.3924915486259292E-4</v>
      </c>
      <c r="N467" s="20">
        <f t="shared" si="722"/>
        <v>2.6127767452850182E-4</v>
      </c>
      <c r="O467" s="20">
        <f t="shared" si="722"/>
        <v>4.6460316260232398E-4</v>
      </c>
      <c r="P467" s="20"/>
      <c r="Q467" s="20">
        <f t="shared" si="722"/>
        <v>7.8618644402032964E-4</v>
      </c>
      <c r="R467" s="20">
        <f t="shared" si="722"/>
        <v>1.2707205859978947E-3</v>
      </c>
      <c r="S467" s="20"/>
      <c r="T467" s="20">
        <f t="shared" si="722"/>
        <v>1.9684239606620585E-3</v>
      </c>
      <c r="U467" s="20">
        <f t="shared" si="722"/>
        <v>2.9312827279874593E-3</v>
      </c>
      <c r="V467" s="20"/>
      <c r="W467" s="20">
        <f t="shared" si="722"/>
        <v>4.207971712531856E-3</v>
      </c>
      <c r="X467" s="20">
        <f t="shared" si="722"/>
        <v>5.8379737418653441E-3</v>
      </c>
      <c r="Y467" s="20"/>
      <c r="Z467" s="20">
        <f t="shared" si="722"/>
        <v>7.8456375822568841E-3</v>
      </c>
      <c r="AA467" s="20">
        <f t="shared" si="722"/>
        <v>1.0235009996972862E-2</v>
      </c>
      <c r="AB467" s="20"/>
      <c r="AC467" s="20">
        <f t="shared" si="722"/>
        <v>1.2986223664440924E-2</v>
      </c>
      <c r="AD467" s="20">
        <f t="shared" si="722"/>
        <v>1.6054029448202035E-2</v>
      </c>
      <c r="AE467" s="20"/>
      <c r="AF467" s="20">
        <f t="shared" si="722"/>
        <v>1.9368768260995955E-2</v>
      </c>
      <c r="AG467" s="20">
        <f t="shared" si="719"/>
        <v>2.2839742120528986E-2</v>
      </c>
      <c r="AH467" s="20"/>
      <c r="AI467" s="20">
        <f t="shared" si="719"/>
        <v>2.636062718025653E-2</v>
      </c>
      <c r="AJ467" s="20">
        <f t="shared" si="719"/>
        <v>2.9816325070343288E-2</v>
      </c>
      <c r="AK467" s="20"/>
      <c r="AL467" s="20">
        <f t="shared" si="719"/>
        <v>3.3090505604526699E-2</v>
      </c>
      <c r="AM467" s="20">
        <f t="shared" si="719"/>
        <v>3.6073064389553905E-2</v>
      </c>
      <c r="AN467" s="20">
        <f t="shared" si="719"/>
        <v>3.8666793219184897E-2</v>
      </c>
      <c r="AO467" s="20">
        <f t="shared" si="719"/>
        <v>4.0792714383717565E-2</v>
      </c>
      <c r="AP467" s="20">
        <f t="shared" si="719"/>
        <v>4.2393729301714596E-2</v>
      </c>
      <c r="AQ467" s="20">
        <f t="shared" si="715"/>
        <v>4.3436443418651161E-2</v>
      </c>
      <c r="AR467" s="20">
        <f t="shared" si="715"/>
        <v>4.39112240451352E-2</v>
      </c>
      <c r="AS467" s="20">
        <f t="shared" si="715"/>
        <v>4.3830704801116782E-2</v>
      </c>
      <c r="AT467" s="20">
        <f t="shared" si="715"/>
        <v>4.322705808524329E-2</v>
      </c>
      <c r="AU467" s="20">
        <f t="shared" si="715"/>
        <v>4.2148412860442575E-2</v>
      </c>
      <c r="AV467" s="20">
        <f t="shared" si="715"/>
        <v>4.0654803491568137E-2</v>
      </c>
      <c r="AW467" s="20">
        <f t="shared" si="715"/>
        <v>3.8814005573925114E-2</v>
      </c>
      <c r="AX467" s="20">
        <f t="shared" si="715"/>
        <v>3.6697558164933475E-2</v>
      </c>
      <c r="AY467" s="20">
        <f t="shared" si="715"/>
        <v>3.4377200346063619E-2</v>
      </c>
      <c r="AZ467" s="20">
        <f t="shared" si="715"/>
        <v>3.192187410813041E-2</v>
      </c>
      <c r="BA467" s="20">
        <f t="shared" si="715"/>
        <v>2.9395373498579125E-2</v>
      </c>
      <c r="BB467" s="20">
        <f t="shared" si="715"/>
        <v>2.6854657569802317E-2</v>
      </c>
      <c r="BC467" s="20">
        <f t="shared" si="715"/>
        <v>2.4348795201108549E-2</v>
      </c>
      <c r="BD467" s="20">
        <f t="shared" si="720"/>
        <v>2.1918474457759848E-2</v>
      </c>
      <c r="BE467" s="20">
        <f t="shared" si="720"/>
        <v>1.9595987263560932E-2</v>
      </c>
      <c r="BF467" s="20">
        <f t="shared" si="720"/>
        <v>1.7405590139567217E-2</v>
      </c>
      <c r="BG467" s="20">
        <f t="shared" si="720"/>
        <v>1.5364141314858082E-2</v>
      </c>
      <c r="BH467" s="20">
        <f t="shared" si="720"/>
        <v>1.3481921145216624E-2</v>
      </c>
      <c r="BI467" s="20">
        <f t="shared" si="720"/>
        <v>1.1763554072337647E-2</v>
      </c>
      <c r="BJ467" s="20">
        <f t="shared" si="720"/>
        <v>1.0208964201727899E-2</v>
      </c>
      <c r="BK467" s="20">
        <f t="shared" si="720"/>
        <v>8.8143112522000022E-3</v>
      </c>
      <c r="BL467" s="20">
        <f t="shared" si="720"/>
        <v>7.5728678464713761E-3</v>
      </c>
      <c r="BM467" s="20">
        <f t="shared" si="720"/>
        <v>6.4758119962050609E-3</v>
      </c>
      <c r="BN467" s="20">
        <f t="shared" si="720"/>
        <v>5.5129196721662721E-3</v>
      </c>
      <c r="BO467" s="20">
        <f t="shared" si="720"/>
        <v>4.6731513190720886E-3</v>
      </c>
      <c r="BP467" s="20">
        <f t="shared" si="720"/>
        <v>3.945133072666196E-3</v>
      </c>
      <c r="BQ467" s="20">
        <f t="shared" si="720"/>
        <v>3.3175384115294859E-3</v>
      </c>
      <c r="BR467" s="20">
        <f t="shared" si="720"/>
        <v>2.7793792679238205E-3</v>
      </c>
      <c r="BS467" s="20">
        <f t="shared" si="720"/>
        <v>2.320217514380829E-3</v>
      </c>
      <c r="BT467" s="20">
        <f t="shared" si="720"/>
        <v>1.9303085284508859E-3</v>
      </c>
      <c r="BU467" s="20">
        <f t="shared" si="720"/>
        <v>1.6006884939264723E-3</v>
      </c>
      <c r="BV467" s="20">
        <f t="shared" si="720"/>
        <v>1.3232164691390214E-3</v>
      </c>
      <c r="BW467" s="20">
        <f t="shared" si="720"/>
        <v>1.0905812493811062E-3</v>
      </c>
      <c r="BX467" s="20">
        <f t="shared" si="720"/>
        <v>8.9628183836221176E-4</v>
      </c>
      <c r="BY467" s="20">
        <f t="shared" si="713"/>
        <v>7.3458905120293849E-4</v>
      </c>
      <c r="BZ467" s="20">
        <f t="shared" si="713"/>
        <v>6.0049449215215933E-4</v>
      </c>
      <c r="CA467" s="20">
        <f t="shared" si="713"/>
        <v>4.8965194753036734E-4</v>
      </c>
      <c r="CB467" s="20">
        <f t="shared" si="713"/>
        <v>3.9831514765764631E-4</v>
      </c>
      <c r="CC467" s="20">
        <f t="shared" si="713"/>
        <v>3.2327490111616619E-4</v>
      </c>
      <c r="CD467" s="20">
        <f t="shared" si="713"/>
        <v>2.6179779702439898E-4</v>
      </c>
      <c r="CE467" s="20">
        <f t="shared" si="713"/>
        <v>2.1156800259969355E-4</v>
      </c>
      <c r="CF467" s="20">
        <f t="shared" si="713"/>
        <v>1.7063314425480591E-4</v>
      </c>
      <c r="CG467" s="20">
        <f t="shared" si="713"/>
        <v>1.3735483715338059E-4</v>
      </c>
      <c r="CH467" s="20">
        <f t="shared" si="713"/>
        <v>1.1036410515441464E-4</v>
      </c>
      <c r="CI467" s="20">
        <f t="shared" si="713"/>
        <v>8.8521694703080924E-5</v>
      </c>
      <c r="CJ467" s="20">
        <f t="shared" si="713"/>
        <v>7.0883117458619971E-5</v>
      </c>
      <c r="CK467" s="20">
        <f t="shared" si="713"/>
        <v>5.6668143585847368E-5</v>
      </c>
      <c r="CL467" s="20">
        <f t="shared" si="713"/>
        <v>2.1902072281909657E-4</v>
      </c>
      <c r="CM467" s="20">
        <f t="shared" si="713"/>
        <v>4.4312218404713946E-6</v>
      </c>
      <c r="CN467" s="20">
        <f t="shared" si="713"/>
        <v>6.6284108559354632E-6</v>
      </c>
      <c r="CO467" s="20">
        <f t="shared" si="716"/>
        <v>1.4784390574029927E-5</v>
      </c>
      <c r="CP467" s="20">
        <f t="shared" si="716"/>
        <v>3.0998968080020238E-5</v>
      </c>
      <c r="CQ467" s="20">
        <f t="shared" si="716"/>
        <v>6.1393805366599988E-5</v>
      </c>
      <c r="CR467" s="20">
        <f t="shared" si="716"/>
        <v>1.1534822241319112E-4</v>
      </c>
      <c r="CS467" s="20">
        <f t="shared" si="716"/>
        <v>2.0639503286318549E-4</v>
      </c>
      <c r="CT467" s="20">
        <f t="shared" si="716"/>
        <v>3.5295699182325485E-4</v>
      </c>
      <c r="CU467" s="20">
        <f t="shared" si="716"/>
        <v>5.7872046701786884E-4</v>
      </c>
      <c r="CV467" s="20">
        <f t="shared" si="716"/>
        <v>9.1244129375797687E-4</v>
      </c>
      <c r="CW467" s="20">
        <f t="shared" si="716"/>
        <v>1.387020346073417E-3</v>
      </c>
      <c r="CX467" s="20">
        <f t="shared" si="716"/>
        <v>2.0377725635060255E-3</v>
      </c>
      <c r="CY467" s="20">
        <f t="shared" si="716"/>
        <v>2.8999313836580204E-3</v>
      </c>
      <c r="CZ467" s="20">
        <f t="shared" si="716"/>
        <v>4.0055601894462486E-3</v>
      </c>
      <c r="DA467" s="20">
        <f t="shared" si="716"/>
        <v>5.3801586940132751E-3</v>
      </c>
      <c r="DB467" s="20">
        <f t="shared" si="716"/>
        <v>7.0393319594764317E-3</v>
      </c>
      <c r="DC467" s="20">
        <f t="shared" si="716"/>
        <v>8.9859166906088757E-3</v>
      </c>
      <c r="DD467" s="20">
        <f t="shared" si="716"/>
        <v>1.1207927592665125E-2</v>
      </c>
      <c r="DE467" s="20">
        <f t="shared" si="717"/>
        <v>1.367760109218466E-2</v>
      </c>
      <c r="DF467" s="20">
        <f t="shared" si="717"/>
        <v>1.6351689155912688E-2</v>
      </c>
      <c r="DG467" s="20">
        <f t="shared" si="717"/>
        <v>1.9173012738256279E-2</v>
      </c>
      <c r="DH467" s="20">
        <f t="shared" si="717"/>
        <v>2.2073144520714807E-2</v>
      </c>
      <c r="DI467" s="20">
        <f t="shared" si="717"/>
        <v>2.4975973546695673E-2</v>
      </c>
      <c r="DJ467" s="20">
        <f t="shared" si="717"/>
        <v>2.7801824063339919E-2</v>
      </c>
      <c r="DK467" s="20">
        <f t="shared" si="717"/>
        <v>3.0471764280091962E-2</v>
      </c>
      <c r="DL467" s="20">
        <f t="shared" si="717"/>
        <v>3.2911747678132292E-2</v>
      </c>
      <c r="DM467" s="20">
        <f t="shared" si="717"/>
        <v>3.5056273861267639E-2</v>
      </c>
      <c r="DN467" s="20">
        <f t="shared" si="717"/>
        <v>3.6851327604464135E-2</v>
      </c>
      <c r="DO467" s="20">
        <f t="shared" si="717"/>
        <v>3.8256441739134228E-2</v>
      </c>
      <c r="DP467" s="20">
        <f t="shared" si="717"/>
        <v>3.9245819954347838E-2</v>
      </c>
      <c r="DQ467" s="20">
        <f t="shared" si="717"/>
        <v>3.9808539316391056E-2</v>
      </c>
      <c r="DR467" s="20">
        <f t="shared" si="717"/>
        <v>3.9947921800544184E-2</v>
      </c>
      <c r="DS467" s="20">
        <f t="shared" si="717"/>
        <v>3.9680214916041345E-2</v>
      </c>
      <c r="DT467" s="20">
        <f t="shared" si="717"/>
        <v>3.9032752045120134E-2</v>
      </c>
      <c r="DU467" s="20">
        <f t="shared" ref="DU467:EJ482" si="723">DU259/$B259</f>
        <v>3.8041774328657185E-2</v>
      </c>
      <c r="DV467" s="20">
        <f t="shared" si="723"/>
        <v>3.6750090529755641E-2</v>
      </c>
      <c r="DW467" s="20">
        <f t="shared" si="723"/>
        <v>3.5204733084975182E-2</v>
      </c>
      <c r="DX467" s="20">
        <f t="shared" si="723"/>
        <v>3.3454741712581781E-2</v>
      </c>
      <c r="DY467" s="20">
        <f t="shared" si="723"/>
        <v>3.1549174558358928E-2</v>
      </c>
      <c r="DZ467" s="20">
        <f t="shared" si="723"/>
        <v>2.9535414474257005E-2</v>
      </c>
      <c r="EA467" s="20">
        <f t="shared" si="721"/>
        <v>2.7457807452525906E-2</v>
      </c>
      <c r="EB467" s="20">
        <f t="shared" si="721"/>
        <v>2.5356643458411043E-2</v>
      </c>
      <c r="EC467" s="20">
        <f t="shared" si="721"/>
        <v>2.3267468094907873E-2</v>
      </c>
      <c r="ED467" s="20">
        <f t="shared" si="721"/>
        <v>2.122069716715869E-2</v>
      </c>
      <c r="EE467" s="20">
        <f t="shared" si="721"/>
        <v>1.924149520459939E-2</v>
      </c>
      <c r="EF467" s="20">
        <f t="shared" si="721"/>
        <v>1.7349872855415338E-2</v>
      </c>
      <c r="EG467" s="20">
        <f t="shared" si="721"/>
        <v>1.5560956046603458E-2</v>
      </c>
      <c r="EH467" s="20">
        <f t="shared" si="721"/>
        <v>1.388538103954462E-2</v>
      </c>
      <c r="EI467" s="20">
        <f t="shared" si="721"/>
        <v>1.2329773123670895E-2</v>
      </c>
      <c r="EJ467" s="20">
        <f t="shared" si="721"/>
        <v>1.0897271857214896E-2</v>
      </c>
      <c r="EK467" s="20">
        <f t="shared" si="721"/>
        <v>9.5880717685795647E-3</v>
      </c>
      <c r="EL467" s="20">
        <f t="shared" si="721"/>
        <v>8.3999536920087436E-3</v>
      </c>
      <c r="EM467" s="20">
        <f t="shared" si="721"/>
        <v>7.3287879829695432E-3</v>
      </c>
      <c r="EN467" s="20">
        <f t="shared" si="721"/>
        <v>6.3689964309200375E-3</v>
      </c>
      <c r="EO467" s="20">
        <f t="shared" si="721"/>
        <v>5.5139645657343861E-3</v>
      </c>
      <c r="EP467" s="20">
        <f t="shared" si="721"/>
        <v>4.7564001423080482E-3</v>
      </c>
      <c r="EQ467" s="20">
        <f t="shared" si="721"/>
        <v>4.0886368652031102E-3</v>
      </c>
      <c r="ER467" s="20">
        <f t="shared" si="721"/>
        <v>3.5028849162476168E-3</v>
      </c>
      <c r="ES467" s="20">
        <f t="shared" si="721"/>
        <v>2.9914316447353655E-3</v>
      </c>
      <c r="ET467" s="20">
        <f t="shared" si="721"/>
        <v>2.5467969654541234E-3</v>
      </c>
      <c r="EU467" s="20">
        <f t="shared" si="721"/>
        <v>2.1618486867687192E-3</v>
      </c>
      <c r="EV467" s="20">
        <f t="shared" si="721"/>
        <v>1.8298832619482177E-3</v>
      </c>
      <c r="EW467" s="20">
        <f t="shared" si="721"/>
        <v>1.5446774180372103E-3</v>
      </c>
      <c r="EX467" s="20">
        <f t="shared" si="721"/>
        <v>1.3005158537855444E-3</v>
      </c>
      <c r="EY467" s="20">
        <f t="shared" si="721"/>
        <v>1.0921997849518972E-3</v>
      </c>
      <c r="EZ467" s="20">
        <f t="shared" si="721"/>
        <v>9.1504061223057764E-4</v>
      </c>
      <c r="FA467" s="20">
        <f t="shared" si="718"/>
        <v>7.6484244195418316E-4</v>
      </c>
      <c r="FB467" s="20">
        <f t="shared" si="718"/>
        <v>6.3787663893222213E-4</v>
      </c>
      <c r="FC467" s="20">
        <f t="shared" si="718"/>
        <v>5.3085106042449759E-4</v>
      </c>
      <c r="FD467" s="20">
        <f t="shared" si="718"/>
        <v>4.4087612796261944E-4</v>
      </c>
      <c r="FE467" s="20">
        <f t="shared" si="718"/>
        <v>3.6542945022222106E-4</v>
      </c>
      <c r="FF467" s="20">
        <f t="shared" si="692"/>
        <v>1.6829721633049302E-3</v>
      </c>
    </row>
    <row r="468" spans="1:162" ht="15.5" x14ac:dyDescent="0.35">
      <c r="A468" s="4" t="s">
        <v>66</v>
      </c>
      <c r="J468" s="4" t="s">
        <v>66</v>
      </c>
      <c r="K468" s="20">
        <f t="shared" si="722"/>
        <v>3.1686161236759066E-5</v>
      </c>
      <c r="L468" s="20">
        <f t="shared" si="722"/>
        <v>4.3132898122235219E-5</v>
      </c>
      <c r="M468" s="20">
        <f t="shared" si="722"/>
        <v>9.0481097843629307E-5</v>
      </c>
      <c r="N468" s="20">
        <f t="shared" si="722"/>
        <v>1.7827236185746298E-4</v>
      </c>
      <c r="O468" s="20">
        <f t="shared" si="722"/>
        <v>3.3153435737360399E-4</v>
      </c>
      <c r="P468" s="20"/>
      <c r="Q468" s="20">
        <f t="shared" si="722"/>
        <v>5.8454465918506742E-4</v>
      </c>
      <c r="R468" s="20">
        <f t="shared" si="722"/>
        <v>9.8104541182161549E-4</v>
      </c>
      <c r="S468" s="20"/>
      <c r="T468" s="20">
        <f t="shared" si="722"/>
        <v>1.5729482720119692E-3</v>
      </c>
      <c r="U468" s="20">
        <f t="shared" si="722"/>
        <v>2.4172347246448787E-3</v>
      </c>
      <c r="V468" s="20"/>
      <c r="W468" s="20">
        <f t="shared" si="722"/>
        <v>3.5710640810094766E-3</v>
      </c>
      <c r="X468" s="20">
        <f t="shared" si="722"/>
        <v>5.0854690642083353E-3</v>
      </c>
      <c r="Y468" s="20"/>
      <c r="Z468" s="20">
        <f t="shared" si="722"/>
        <v>6.9983616856838264E-3</v>
      </c>
      <c r="AA468" s="20">
        <f t="shared" si="722"/>
        <v>9.3278050920231198E-3</v>
      </c>
      <c r="AB468" s="20"/>
      <c r="AC468" s="20">
        <f t="shared" si="722"/>
        <v>1.2066569749138521E-2</v>
      </c>
      <c r="AD468" s="20">
        <f t="shared" si="722"/>
        <v>1.5178865089109886E-2</v>
      </c>
      <c r="AE468" s="20"/>
      <c r="AF468" s="20">
        <f t="shared" si="722"/>
        <v>1.8599845369977747E-2</v>
      </c>
      <c r="AG468" s="20">
        <f t="shared" si="719"/>
        <v>2.2238091407496746E-2</v>
      </c>
      <c r="AH468" s="20"/>
      <c r="AI468" s="20">
        <f t="shared" si="719"/>
        <v>2.5980846872713334E-2</v>
      </c>
      <c r="AJ468" s="20">
        <f t="shared" si="719"/>
        <v>2.9701416608520881E-2</v>
      </c>
      <c r="AK468" s="20"/>
      <c r="AL468" s="20">
        <f t="shared" si="719"/>
        <v>3.3267874657657875E-2</v>
      </c>
      <c r="AM468" s="20">
        <f t="shared" si="719"/>
        <v>3.6552113421457921E-2</v>
      </c>
      <c r="AN468" s="20">
        <f t="shared" si="719"/>
        <v>3.9438294731874185E-2</v>
      </c>
      <c r="AO468" s="20">
        <f t="shared" si="719"/>
        <v>4.1829915486549407E-2</v>
      </c>
      <c r="AP468" s="20">
        <f t="shared" si="719"/>
        <v>4.3654935250099725E-2</v>
      </c>
      <c r="AQ468" s="20">
        <f t="shared" si="715"/>
        <v>4.4868684927837854E-2</v>
      </c>
      <c r="AR468" s="20">
        <f t="shared" si="715"/>
        <v>4.5454541130237232E-2</v>
      </c>
      <c r="AS468" s="20">
        <f t="shared" si="715"/>
        <v>4.5422576328508317E-2</v>
      </c>
      <c r="AT468" s="20">
        <f t="shared" si="715"/>
        <v>4.4806559133850121E-2</v>
      </c>
      <c r="AU468" s="20">
        <f t="shared" si="715"/>
        <v>4.3659773770125976E-2</v>
      </c>
      <c r="AV468" s="20">
        <f t="shared" si="715"/>
        <v>4.2050155917477405E-2</v>
      </c>
      <c r="AW468" s="20">
        <f t="shared" si="715"/>
        <v>4.0055214418487028E-2</v>
      </c>
      <c r="AX468" s="20">
        <f t="shared" si="715"/>
        <v>3.775714014280529E-2</v>
      </c>
      <c r="AY468" s="20">
        <f t="shared" si="715"/>
        <v>3.523841111353776E-2</v>
      </c>
      <c r="AZ468" s="20">
        <f t="shared" si="715"/>
        <v>3.2578102058490765E-2</v>
      </c>
      <c r="BA468" s="20">
        <f t="shared" si="715"/>
        <v>2.9849009243653524E-2</v>
      </c>
      <c r="BB468" s="20">
        <f t="shared" si="715"/>
        <v>2.7115616544467033E-2</v>
      </c>
      <c r="BC468" s="20">
        <f t="shared" si="715"/>
        <v>2.4432861323302135E-2</v>
      </c>
      <c r="BD468" s="20">
        <f t="shared" si="720"/>
        <v>2.1845610701507701E-2</v>
      </c>
      <c r="BE468" s="20">
        <f t="shared" si="720"/>
        <v>1.9388729627186185E-2</v>
      </c>
      <c r="BF468" s="20">
        <f t="shared" si="720"/>
        <v>1.7087609423998562E-2</v>
      </c>
      <c r="BG468" s="20">
        <f t="shared" si="720"/>
        <v>1.4959025988994012E-2</v>
      </c>
      <c r="BH468" s="20">
        <f t="shared" si="720"/>
        <v>1.3012206893514235E-2</v>
      </c>
      <c r="BI468" s="20">
        <f t="shared" si="720"/>
        <v>1.1250002880136334E-2</v>
      </c>
      <c r="BJ468" s="20">
        <f t="shared" si="720"/>
        <v>9.6700786365723213E-3</v>
      </c>
      <c r="BK468" s="20">
        <f t="shared" si="720"/>
        <v>8.266057863947851E-3</v>
      </c>
      <c r="BL468" s="20">
        <f t="shared" si="720"/>
        <v>7.0285767875706284E-3</v>
      </c>
      <c r="BM468" s="20">
        <f t="shared" si="720"/>
        <v>5.9462172366125934E-3</v>
      </c>
      <c r="BN468" s="20">
        <f t="shared" si="720"/>
        <v>5.0063046203040473E-3</v>
      </c>
      <c r="BO468" s="20">
        <f t="shared" si="720"/>
        <v>4.1955673395481785E-3</v>
      </c>
      <c r="BP468" s="20">
        <f t="shared" si="720"/>
        <v>3.5006624813750387E-3</v>
      </c>
      <c r="BQ468" s="20">
        <f t="shared" si="720"/>
        <v>2.9085783325641934E-3</v>
      </c>
      <c r="BR468" s="20">
        <f t="shared" si="720"/>
        <v>2.4069277109297627E-3</v>
      </c>
      <c r="BS468" s="20">
        <f t="shared" si="720"/>
        <v>1.9841477829263265E-3</v>
      </c>
      <c r="BT468" s="20">
        <f t="shared" si="720"/>
        <v>1.6296223428055037E-3</v>
      </c>
      <c r="BU468" s="20">
        <f t="shared" si="720"/>
        <v>1.3337418619807639E-3</v>
      </c>
      <c r="BV468" s="20">
        <f t="shared" si="720"/>
        <v>1.0879153124752072E-3</v>
      </c>
      <c r="BW468" s="20">
        <f t="shared" si="720"/>
        <v>8.8454609780508342E-4</v>
      </c>
      <c r="BX468" s="20">
        <f t="shared" si="720"/>
        <v>7.1698259873664838E-4</v>
      </c>
      <c r="BY468" s="20">
        <f t="shared" si="713"/>
        <v>5.7945201372189281E-4</v>
      </c>
      <c r="BZ468" s="20">
        <f t="shared" si="713"/>
        <v>4.6698444912351972E-4</v>
      </c>
      <c r="CA468" s="20">
        <f t="shared" si="713"/>
        <v>3.7533265739642108E-4</v>
      </c>
      <c r="CB468" s="20">
        <f t="shared" si="713"/>
        <v>3.0089146581335768E-4</v>
      </c>
      <c r="CC468" s="20">
        <f t="shared" si="713"/>
        <v>2.4061979479850226E-4</v>
      </c>
      <c r="CD468" s="20">
        <f t="shared" si="713"/>
        <v>1.9196722810077557E-4</v>
      </c>
      <c r="CE468" s="20">
        <f t="shared" si="713"/>
        <v>1.5280635120984432E-4</v>
      </c>
      <c r="CF468" s="20">
        <f t="shared" si="713"/>
        <v>1.2137149808666425E-4</v>
      </c>
      <c r="CG468" s="20">
        <f t="shared" si="713"/>
        <v>9.6204115316855812E-5</v>
      </c>
      <c r="CH468" s="20">
        <f t="shared" si="713"/>
        <v>7.610464292262531E-5</v>
      </c>
      <c r="CI468" s="20">
        <f t="shared" si="713"/>
        <v>6.0090599280360202E-5</v>
      </c>
      <c r="CJ468" s="20">
        <f t="shared" si="713"/>
        <v>4.7360423147679853E-5</v>
      </c>
      <c r="CK468" s="20">
        <f t="shared" si="713"/>
        <v>3.7262550648509141E-5</v>
      </c>
      <c r="CL468" s="20">
        <f t="shared" si="713"/>
        <v>1.3344512454316337E-4</v>
      </c>
      <c r="CM468" s="20">
        <f t="shared" si="713"/>
        <v>2.0611444726651589E-6</v>
      </c>
      <c r="CN468" s="20">
        <f t="shared" si="713"/>
        <v>3.429243325073628E-6</v>
      </c>
      <c r="CO468" s="20">
        <f t="shared" si="716"/>
        <v>8.1356103636153348E-6</v>
      </c>
      <c r="CP468" s="20">
        <f t="shared" si="716"/>
        <v>1.8060163075404946E-5</v>
      </c>
      <c r="CQ468" s="20">
        <f t="shared" si="716"/>
        <v>3.7707731411500447E-5</v>
      </c>
      <c r="CR468" s="20">
        <f t="shared" si="716"/>
        <v>7.4392743294974617E-5</v>
      </c>
      <c r="CS468" s="20">
        <f t="shared" si="716"/>
        <v>1.3926452737716868E-4</v>
      </c>
      <c r="CT468" s="20">
        <f t="shared" si="716"/>
        <v>2.4831679858514517E-4</v>
      </c>
      <c r="CU468" s="20">
        <f t="shared" si="716"/>
        <v>4.2317588563516105E-4</v>
      </c>
      <c r="CV468" s="20">
        <f t="shared" si="716"/>
        <v>6.9142253777743773E-4</v>
      </c>
      <c r="CW468" s="20">
        <f t="shared" si="716"/>
        <v>1.0862069607756246E-3</v>
      </c>
      <c r="CX468" s="20">
        <f t="shared" si="716"/>
        <v>1.6449766946797025E-3</v>
      </c>
      <c r="CY468" s="20">
        <f t="shared" si="716"/>
        <v>2.4072497453994021E-3</v>
      </c>
      <c r="CZ468" s="20">
        <f t="shared" si="716"/>
        <v>3.4115147336988552E-3</v>
      </c>
      <c r="DA468" s="20">
        <f t="shared" si="716"/>
        <v>4.6914985694433975E-3</v>
      </c>
      <c r="DB468" s="20">
        <f t="shared" si="716"/>
        <v>6.2721786052988195E-3</v>
      </c>
      <c r="DC468" s="20">
        <f t="shared" si="716"/>
        <v>8.1660018118811448E-3</v>
      </c>
      <c r="DD468" s="20">
        <f t="shared" si="716"/>
        <v>1.0369789557306421E-2</v>
      </c>
      <c r="DE468" s="20">
        <f t="shared" si="717"/>
        <v>1.2862748291596289E-2</v>
      </c>
      <c r="DF468" s="20">
        <f t="shared" si="717"/>
        <v>1.5605883462175589E-2</v>
      </c>
      <c r="DG468" s="20">
        <f t="shared" si="717"/>
        <v>1.8542947541224625E-2</v>
      </c>
      <c r="DH468" s="20">
        <f t="shared" si="717"/>
        <v>2.1602870862916429E-2</v>
      </c>
      <c r="DI468" s="20">
        <f t="shared" si="717"/>
        <v>2.4703454431067171E-2</v>
      </c>
      <c r="DJ468" s="20">
        <f t="shared" si="717"/>
        <v>2.775597075336364E-2</v>
      </c>
      <c r="DK468" s="20">
        <f t="shared" si="717"/>
        <v>3.067023767259916E-2</v>
      </c>
      <c r="DL468" s="20">
        <f t="shared" si="717"/>
        <v>3.335970696435131E-2</v>
      </c>
      <c r="DM468" s="20">
        <f t="shared" si="717"/>
        <v>3.5746140785705066E-2</v>
      </c>
      <c r="DN468" s="20">
        <f t="shared" si="717"/>
        <v>3.7763524290826911E-2</v>
      </c>
      <c r="DO468" s="20">
        <f t="shared" si="717"/>
        <v>3.9360966885018833E-2</v>
      </c>
      <c r="DP468" s="20">
        <f t="shared" si="717"/>
        <v>4.0504461279188664E-2</v>
      </c>
      <c r="DQ468" s="20">
        <f t="shared" si="717"/>
        <v>4.1177483538105408E-2</v>
      </c>
      <c r="DR468" s="20">
        <f t="shared" si="717"/>
        <v>4.1380516550784563E-2</v>
      </c>
      <c r="DS468" s="20">
        <f t="shared" si="717"/>
        <v>4.1129655703423307E-2</v>
      </c>
      <c r="DT468" s="20">
        <f t="shared" si="717"/>
        <v>4.0454505159617682E-2</v>
      </c>
      <c r="DU468" s="20">
        <f t="shared" si="723"/>
        <v>3.9395596001982502E-2</v>
      </c>
      <c r="DV468" s="20">
        <f t="shared" si="723"/>
        <v>3.8001556466514819E-2</v>
      </c>
      <c r="DW468" s="20">
        <f t="shared" si="723"/>
        <v>3.6326244433878663E-2</v>
      </c>
      <c r="DX468" s="20">
        <f t="shared" si="723"/>
        <v>3.4426018970972083E-2</v>
      </c>
      <c r="DY468" s="20">
        <f t="shared" si="723"/>
        <v>3.2357286831172782E-2</v>
      </c>
      <c r="DZ468" s="20">
        <f t="shared" si="723"/>
        <v>3.0174416615379451E-2</v>
      </c>
      <c r="EA468" s="20">
        <f t="shared" si="721"/>
        <v>2.7928071962027956E-2</v>
      </c>
      <c r="EB468" s="20">
        <f t="shared" si="721"/>
        <v>2.5663978686373823E-2</v>
      </c>
      <c r="EC468" s="20">
        <f t="shared" si="721"/>
        <v>2.3422111062088687E-2</v>
      </c>
      <c r="ED468" s="20">
        <f t="shared" si="721"/>
        <v>2.1236260215619862E-2</v>
      </c>
      <c r="EE468" s="20">
        <f t="shared" si="721"/>
        <v>1.9133932822967603E-2</v>
      </c>
      <c r="EF468" s="20">
        <f t="shared" si="721"/>
        <v>1.7136520284166568E-2</v>
      </c>
      <c r="EG468" s="20">
        <f t="shared" si="721"/>
        <v>1.5259676242887266E-2</v>
      </c>
      <c r="EH468" s="20">
        <f t="shared" si="721"/>
        <v>1.3513842474287331E-2</v>
      </c>
      <c r="EI468" s="20">
        <f t="shared" si="721"/>
        <v>1.1904868516489309E-2</v>
      </c>
      <c r="EJ468" s="20">
        <f t="shared" si="721"/>
        <v>1.04346777946841E-2</v>
      </c>
      <c r="EK468" s="20">
        <f t="shared" si="721"/>
        <v>9.1019413702291274E-3</v>
      </c>
      <c r="EL468" s="20">
        <f t="shared" si="721"/>
        <v>7.9027290291932006E-3</v>
      </c>
      <c r="EM468" s="20">
        <f t="shared" si="721"/>
        <v>6.831115601825033E-3</v>
      </c>
      <c r="EN468" s="20">
        <f t="shared" si="721"/>
        <v>5.8797277681197357E-3</v>
      </c>
      <c r="EO468" s="20">
        <f t="shared" si="721"/>
        <v>5.0402229161928824E-3</v>
      </c>
      <c r="EP468" s="20">
        <f t="shared" si="721"/>
        <v>4.3036967789363834E-3</v>
      </c>
      <c r="EQ468" s="20">
        <f t="shared" si="721"/>
        <v>3.6610205847241728E-3</v>
      </c>
      <c r="ER468" s="20">
        <f t="shared" si="721"/>
        <v>3.1031113974715478E-3</v>
      </c>
      <c r="ES468" s="20">
        <f t="shared" si="721"/>
        <v>2.6211413142794848E-3</v>
      </c>
      <c r="ET468" s="20">
        <f t="shared" si="721"/>
        <v>2.2066923829309193E-3</v>
      </c>
      <c r="EU468" s="20">
        <f t="shared" si="721"/>
        <v>1.8518646511047618E-3</v>
      </c>
      <c r="EV468" s="20">
        <f t="shared" si="721"/>
        <v>1.5493448129888507E-3</v>
      </c>
      <c r="EW468" s="20">
        <f t="shared" si="721"/>
        <v>1.2924426118925414E-3</v>
      </c>
      <c r="EX468" s="20">
        <f t="shared" si="721"/>
        <v>1.075101606113682E-3</v>
      </c>
      <c r="EY468" s="20">
        <f t="shared" si="721"/>
        <v>8.9189020614433023E-4</v>
      </c>
      <c r="EZ468" s="20">
        <f t="shared" si="721"/>
        <v>7.3797812083853387E-4</v>
      </c>
      <c r="FA468" s="20">
        <f t="shared" si="718"/>
        <v>6.0910256629742587E-4</v>
      </c>
      <c r="FB468" s="20">
        <f t="shared" si="718"/>
        <v>5.0152783556700609E-4</v>
      </c>
      <c r="FC468" s="20">
        <f t="shared" si="718"/>
        <v>4.1200112755157559E-4</v>
      </c>
      <c r="FD468" s="20">
        <f t="shared" si="718"/>
        <v>3.3770690647150214E-4</v>
      </c>
      <c r="FE468" s="20">
        <f t="shared" si="718"/>
        <v>2.7622151668937889E-4</v>
      </c>
      <c r="FF468" s="20">
        <f t="shared" si="692"/>
        <v>1.1819022771789589E-3</v>
      </c>
    </row>
    <row r="469" spans="1:162" ht="15.5" x14ac:dyDescent="0.35">
      <c r="A469" s="4" t="s">
        <v>67</v>
      </c>
      <c r="J469" s="4" t="s">
        <v>67</v>
      </c>
      <c r="K469" s="20">
        <f t="shared" si="722"/>
        <v>1.7339839309257492E-5</v>
      </c>
      <c r="L469" s="20">
        <f t="shared" si="722"/>
        <v>2.6058023486163566E-5</v>
      </c>
      <c r="M469" s="20">
        <f t="shared" si="722"/>
        <v>5.7746726259950696E-5</v>
      </c>
      <c r="N469" s="20">
        <f t="shared" si="722"/>
        <v>1.1965672780647139E-4</v>
      </c>
      <c r="O469" s="20">
        <f t="shared" si="722"/>
        <v>2.3305776209556667E-4</v>
      </c>
      <c r="P469" s="20"/>
      <c r="Q469" s="20">
        <f t="shared" si="722"/>
        <v>4.2871573457924994E-4</v>
      </c>
      <c r="R469" s="20">
        <f t="shared" si="722"/>
        <v>7.4802409711868692E-4</v>
      </c>
      <c r="S469" s="20"/>
      <c r="T469" s="20">
        <f t="shared" si="722"/>
        <v>1.2427546872275418E-3</v>
      </c>
      <c r="U469" s="20">
        <f t="shared" si="722"/>
        <v>1.9729016985223415E-3</v>
      </c>
      <c r="V469" s="20"/>
      <c r="W469" s="20">
        <f t="shared" si="722"/>
        <v>3.0023643391019006E-3</v>
      </c>
      <c r="X469" s="20">
        <f t="shared" si="722"/>
        <v>4.3926193844006801E-3</v>
      </c>
      <c r="Y469" s="20"/>
      <c r="Z469" s="20">
        <f t="shared" si="722"/>
        <v>6.1949869898529231E-3</v>
      </c>
      <c r="AA469" s="20">
        <f t="shared" si="722"/>
        <v>8.4424808140670798E-3</v>
      </c>
      <c r="AB469" s="20"/>
      <c r="AC469" s="20">
        <f t="shared" si="722"/>
        <v>1.1142454951170791E-2</v>
      </c>
      <c r="AD469" s="20">
        <f t="shared" si="722"/>
        <v>1.4271252859012803E-2</v>
      </c>
      <c r="AE469" s="20"/>
      <c r="AF469" s="20">
        <f t="shared" si="722"/>
        <v>1.7771821206996066E-2</v>
      </c>
      <c r="AG469" s="20">
        <f t="shared" si="719"/>
        <v>2.1554824130141939E-2</v>
      </c>
      <c r="AH469" s="20"/>
      <c r="AI469" s="20">
        <f t="shared" si="719"/>
        <v>2.5503270543615911E-2</v>
      </c>
      <c r="AJ469" s="20">
        <f t="shared" si="719"/>
        <v>2.9480153731286169E-2</v>
      </c>
      <c r="AK469" s="20"/>
      <c r="AL469" s="20">
        <f t="shared" si="719"/>
        <v>3.3338192416133616E-2</v>
      </c>
      <c r="AM469" s="20">
        <f t="shared" si="719"/>
        <v>3.6930519761491837E-2</v>
      </c>
      <c r="AN469" s="20">
        <f t="shared" si="719"/>
        <v>4.0121115495767995E-2</v>
      </c>
      <c r="AO469" s="20">
        <f t="shared" si="719"/>
        <v>4.2793902489544677E-2</v>
      </c>
      <c r="AP469" s="20">
        <f t="shared" si="719"/>
        <v>4.4859689431128225E-2</v>
      </c>
      <c r="AQ469" s="20">
        <f t="shared" si="715"/>
        <v>4.6260476894066482E-2</v>
      </c>
      <c r="AR469" s="20">
        <f t="shared" si="715"/>
        <v>4.6970994319267545E-2</v>
      </c>
      <c r="AS469" s="20">
        <f t="shared" si="715"/>
        <v>4.6997648637449048E-2</v>
      </c>
      <c r="AT469" s="20">
        <f t="shared" si="715"/>
        <v>4.6375305725566751E-2</v>
      </c>
      <c r="AU469" s="20">
        <f t="shared" si="715"/>
        <v>4.5162476063137724E-2</v>
      </c>
      <c r="AV469" s="20">
        <f t="shared" si="715"/>
        <v>4.3435534938706999E-2</v>
      </c>
      <c r="AW469" s="20">
        <f t="shared" si="715"/>
        <v>4.1282587218255173E-2</v>
      </c>
      <c r="AX469" s="20">
        <f t="shared" si="715"/>
        <v>3.8797506695639306E-2</v>
      </c>
      <c r="AY469" s="20">
        <f t="shared" si="715"/>
        <v>3.6074563036578522E-2</v>
      </c>
      <c r="AZ469" s="20">
        <f t="shared" si="715"/>
        <v>3.3203916966803249E-2</v>
      </c>
      <c r="BA469" s="20">
        <f t="shared" si="715"/>
        <v>3.0268134663951281E-2</v>
      </c>
      <c r="BB469" s="20">
        <f t="shared" si="715"/>
        <v>2.7339758306985651E-2</v>
      </c>
      <c r="BC469" s="20">
        <f t="shared" si="715"/>
        <v>2.4479879168741833E-2</v>
      </c>
      <c r="BD469" s="20">
        <f t="shared" si="720"/>
        <v>2.1737595537812848E-2</v>
      </c>
      <c r="BE469" s="20">
        <f t="shared" si="720"/>
        <v>1.9150199440772009E-2</v>
      </c>
      <c r="BF469" s="20">
        <f t="shared" si="720"/>
        <v>1.6743920380050348E-2</v>
      </c>
      <c r="BG469" s="20">
        <f t="shared" si="720"/>
        <v>1.4535056470896701E-2</v>
      </c>
      <c r="BH469" s="20">
        <f t="shared" si="720"/>
        <v>1.2531338350583621E-2</v>
      </c>
      <c r="BI469" s="20">
        <f t="shared" si="720"/>
        <v>1.073339417424557E-2</v>
      </c>
      <c r="BJ469" s="20">
        <f t="shared" si="720"/>
        <v>9.1362107120034342E-3</v>
      </c>
      <c r="BK469" s="20">
        <f t="shared" si="720"/>
        <v>7.7305127295103082E-3</v>
      </c>
      <c r="BL469" s="20">
        <f t="shared" si="720"/>
        <v>6.5040081270331118E-3</v>
      </c>
      <c r="BM469" s="20">
        <f t="shared" si="720"/>
        <v>5.4424682682825409E-3</v>
      </c>
      <c r="BN469" s="20">
        <f t="shared" si="720"/>
        <v>4.5306308263881601E-3</v>
      </c>
      <c r="BO469" s="20">
        <f t="shared" si="720"/>
        <v>3.752926156306402E-3</v>
      </c>
      <c r="BP469" s="20">
        <f t="shared" si="720"/>
        <v>3.0940379148398645E-3</v>
      </c>
      <c r="BQ469" s="20">
        <f t="shared" si="720"/>
        <v>2.5393148815734401E-3</v>
      </c>
      <c r="BR469" s="20">
        <f t="shared" si="720"/>
        <v>2.0750542988323684E-3</v>
      </c>
      <c r="BS469" s="20">
        <f t="shared" si="720"/>
        <v>1.6886781871859879E-3</v>
      </c>
      <c r="BT469" s="20">
        <f t="shared" si="720"/>
        <v>1.3688236111433216E-3</v>
      </c>
      <c r="BU469" s="20">
        <f t="shared" si="720"/>
        <v>1.1053662998148361E-3</v>
      </c>
      <c r="BV469" s="20">
        <f t="shared" si="720"/>
        <v>8.8939480965699591E-4</v>
      </c>
      <c r="BW469" s="20">
        <f t="shared" si="720"/>
        <v>7.1314989491988445E-4</v>
      </c>
      <c r="BX469" s="20">
        <f t="shared" si="720"/>
        <v>5.6994117940889488E-4</v>
      </c>
      <c r="BY469" s="20">
        <f t="shared" si="713"/>
        <v>4.5405077472937538E-4</v>
      </c>
      <c r="BZ469" s="20">
        <f t="shared" si="713"/>
        <v>3.6063127391716687E-4</v>
      </c>
      <c r="CA469" s="20">
        <f t="shared" si="713"/>
        <v>2.8560362275142914E-4</v>
      </c>
      <c r="CB469" s="20">
        <f t="shared" si="713"/>
        <v>2.2555875377805459E-4</v>
      </c>
      <c r="CC469" s="20">
        <f t="shared" si="713"/>
        <v>1.7766555351050872E-4</v>
      </c>
      <c r="CD469" s="20">
        <f t="shared" si="713"/>
        <v>1.3958669802927037E-4</v>
      </c>
      <c r="CE469" s="20">
        <f t="shared" si="713"/>
        <v>1.0940310342777425E-4</v>
      </c>
      <c r="CF469" s="20">
        <f t="shared" si="713"/>
        <v>8.5547158453769256E-5</v>
      </c>
      <c r="CG469" s="20">
        <f t="shared" si="713"/>
        <v>6.6744500292315045E-5</v>
      </c>
      <c r="CH469" s="20">
        <f t="shared" si="713"/>
        <v>5.1963826024459259E-5</v>
      </c>
      <c r="CI469" s="20">
        <f t="shared" si="713"/>
        <v>4.0374070898074876E-5</v>
      </c>
      <c r="CJ469" s="20">
        <f t="shared" si="713"/>
        <v>3.1308203515822974E-5</v>
      </c>
      <c r="CK469" s="20">
        <f t="shared" si="713"/>
        <v>2.423286524888546E-5</v>
      </c>
      <c r="CL469" s="20">
        <f t="shared" si="713"/>
        <v>8.0620868895042719E-5</v>
      </c>
      <c r="CM469" s="20">
        <f t="shared" si="713"/>
        <v>9.3593454272122892E-7</v>
      </c>
      <c r="CN469" s="20">
        <f t="shared" si="713"/>
        <v>1.7302495328365717E-6</v>
      </c>
      <c r="CO469" s="20">
        <f t="shared" si="716"/>
        <v>4.3744194169046279E-6</v>
      </c>
      <c r="CP469" s="20">
        <f t="shared" si="716"/>
        <v>1.0299235816795064E-5</v>
      </c>
      <c r="CQ469" s="20">
        <f t="shared" si="716"/>
        <v>2.2706904082500249E-5</v>
      </c>
      <c r="CR469" s="20">
        <f t="shared" si="716"/>
        <v>4.7112463969541686E-5</v>
      </c>
      <c r="CS469" s="20">
        <f t="shared" si="716"/>
        <v>9.2402939396471175E-5</v>
      </c>
      <c r="CT469" s="20">
        <f t="shared" si="716"/>
        <v>1.7201663929839782E-4</v>
      </c>
      <c r="CU469" s="20">
        <f t="shared" si="716"/>
        <v>3.0506296679276237E-4</v>
      </c>
      <c r="CV469" s="20">
        <f t="shared" si="716"/>
        <v>5.1712805807056555E-4</v>
      </c>
      <c r="CW469" s="20">
        <f t="shared" si="716"/>
        <v>8.4047177079831891E-4</v>
      </c>
      <c r="CX469" s="20">
        <f t="shared" si="716"/>
        <v>1.3133393592659848E-3</v>
      </c>
      <c r="CY469" s="20">
        <f t="shared" si="716"/>
        <v>1.9781975710388739E-3</v>
      </c>
      <c r="CZ469" s="20">
        <f t="shared" si="716"/>
        <v>2.878853960713035E-3</v>
      </c>
      <c r="DA469" s="20">
        <f t="shared" si="716"/>
        <v>4.0566065471722042E-3</v>
      </c>
      <c r="DB469" s="20">
        <f t="shared" si="716"/>
        <v>5.5457624207070517E-3</v>
      </c>
      <c r="DC469" s="20">
        <f t="shared" si="716"/>
        <v>7.3690183990122414E-3</v>
      </c>
      <c r="DD469" s="20">
        <f t="shared" si="716"/>
        <v>9.5332801764810952E-3</v>
      </c>
      <c r="DE469" s="20">
        <f t="shared" si="717"/>
        <v>1.2026488737707973E-2</v>
      </c>
      <c r="DF469" s="20">
        <f t="shared" si="717"/>
        <v>1.4815922926784761E-2</v>
      </c>
      <c r="DG469" s="20">
        <f t="shared" si="717"/>
        <v>1.7848272075870752E-2</v>
      </c>
      <c r="DH469" s="20">
        <f t="shared" si="717"/>
        <v>2.1051553239734649E-2</v>
      </c>
      <c r="DI469" s="20">
        <f t="shared" si="717"/>
        <v>2.4338720980453778E-2</v>
      </c>
      <c r="DJ469" s="20">
        <f t="shared" si="717"/>
        <v>2.7612619478023931E-2</v>
      </c>
      <c r="DK469" s="20">
        <f t="shared" si="717"/>
        <v>3.0771784710704294E-2</v>
      </c>
      <c r="DL469" s="20">
        <f t="shared" si="717"/>
        <v>3.3716534258289382E-2</v>
      </c>
      <c r="DM469" s="20">
        <f t="shared" si="717"/>
        <v>3.6354786544199519E-2</v>
      </c>
      <c r="DN469" s="20">
        <f t="shared" si="717"/>
        <v>3.8607121081497275E-2</v>
      </c>
      <c r="DO469" s="20">
        <f t="shared" si="717"/>
        <v>4.0410709292923397E-2</v>
      </c>
      <c r="DP469" s="20">
        <f t="shared" si="717"/>
        <v>4.1721890359261327E-2</v>
      </c>
      <c r="DQ469" s="20">
        <f t="shared" si="717"/>
        <v>4.2517316784444703E-2</v>
      </c>
      <c r="DR469" s="20">
        <f t="shared" si="717"/>
        <v>4.2793731457585416E-2</v>
      </c>
      <c r="DS469" s="20">
        <f t="shared" si="717"/>
        <v>4.2566548509336E-2</v>
      </c>
      <c r="DT469" s="20">
        <f t="shared" si="717"/>
        <v>4.1867486632982787E-2</v>
      </c>
      <c r="DU469" s="20">
        <f t="shared" si="723"/>
        <v>4.0741543813172076E-2</v>
      </c>
      <c r="DV469" s="20">
        <f t="shared" si="723"/>
        <v>3.9243609241945698E-2</v>
      </c>
      <c r="DW469" s="20">
        <f t="shared" si="723"/>
        <v>3.7434987495541527E-2</v>
      </c>
      <c r="DX469" s="20">
        <f t="shared" si="723"/>
        <v>3.5380069435961503E-2</v>
      </c>
      <c r="DY469" s="20">
        <f t="shared" si="723"/>
        <v>3.3143331844530555E-2</v>
      </c>
      <c r="DZ469" s="20">
        <f t="shared" si="723"/>
        <v>3.0786790924449799E-2</v>
      </c>
      <c r="EA469" s="20">
        <f t="shared" si="721"/>
        <v>2.8367979654250416E-2</v>
      </c>
      <c r="EB469" s="20">
        <f t="shared" si="721"/>
        <v>2.5938470016014011E-2</v>
      </c>
      <c r="EC469" s="20">
        <f t="shared" si="721"/>
        <v>2.3542921144169671E-2</v>
      </c>
      <c r="ED469" s="20">
        <f t="shared" si="721"/>
        <v>2.1218604684506759E-2</v>
      </c>
      <c r="EE469" s="20">
        <f t="shared" si="721"/>
        <v>1.8995339105874365E-2</v>
      </c>
      <c r="EF469" s="20">
        <f t="shared" si="721"/>
        <v>1.6895754444246736E-2</v>
      </c>
      <c r="EG469" s="20">
        <f t="shared" si="721"/>
        <v>1.4935806484137613E-2</v>
      </c>
      <c r="EH469" s="20">
        <f t="shared" si="721"/>
        <v>1.3125462930090648E-2</v>
      </c>
      <c r="EI469" s="20">
        <f t="shared" si="721"/>
        <v>1.1469491894969819E-2</v>
      </c>
      <c r="EJ469" s="20">
        <f t="shared" si="721"/>
        <v>9.9682933778197924E-3</v>
      </c>
      <c r="EK469" s="20">
        <f t="shared" si="721"/>
        <v>8.6187259150538598E-3</v>
      </c>
      <c r="EL469" s="20">
        <f t="shared" si="721"/>
        <v>7.4148921560454051E-3</v>
      </c>
      <c r="EM469" s="20">
        <f t="shared" si="721"/>
        <v>6.3488579339255891E-3</v>
      </c>
      <c r="EN469" s="20">
        <f t="shared" si="721"/>
        <v>5.4112889530990582E-3</v>
      </c>
      <c r="EO469" s="20">
        <f t="shared" si="721"/>
        <v>4.5919972160241018E-3</v>
      </c>
      <c r="EP469" s="20">
        <f t="shared" si="721"/>
        <v>3.8803956740517398E-3</v>
      </c>
      <c r="EQ469" s="20">
        <f t="shared" si="721"/>
        <v>3.2658643624452477E-3</v>
      </c>
      <c r="ER469" s="20">
        <f t="shared" si="721"/>
        <v>2.7380346142971135E-3</v>
      </c>
      <c r="ES469" s="20">
        <f t="shared" si="721"/>
        <v>2.2870000430343929E-3</v>
      </c>
      <c r="ET469" s="20">
        <f t="shared" si="721"/>
        <v>1.9034640628109443E-3</v>
      </c>
      <c r="EU469" s="20">
        <f t="shared" si="721"/>
        <v>1.5788340046313243E-3</v>
      </c>
      <c r="EV469" s="20">
        <f t="shared" si="721"/>
        <v>1.30527159186411E-3</v>
      </c>
      <c r="EW469" s="20">
        <f t="shared" si="721"/>
        <v>1.075708844763712E-3</v>
      </c>
      <c r="EX469" s="20">
        <f t="shared" si="721"/>
        <v>8.8383754254151015E-4</v>
      </c>
      <c r="EY469" s="20">
        <f t="shared" si="721"/>
        <v>7.2407930532081277E-4</v>
      </c>
      <c r="EZ469" s="20">
        <f t="shared" si="721"/>
        <v>5.9154225957169793E-4</v>
      </c>
      <c r="FA469" s="20">
        <f t="shared" si="718"/>
        <v>4.8196918590570625E-4</v>
      </c>
      <c r="FB469" s="20">
        <f t="shared" si="718"/>
        <v>3.9168106179243711E-4</v>
      </c>
      <c r="FC469" s="20">
        <f t="shared" si="718"/>
        <v>3.1751903038323981E-4</v>
      </c>
      <c r="FD469" s="20">
        <f t="shared" si="718"/>
        <v>2.5678706277476593E-4</v>
      </c>
      <c r="FE469" s="20">
        <f t="shared" si="718"/>
        <v>2.0719693711923615E-4</v>
      </c>
      <c r="FF469" s="20">
        <f t="shared" si="692"/>
        <v>8.2580866495474137E-4</v>
      </c>
    </row>
    <row r="470" spans="1:162" ht="15.5" x14ac:dyDescent="0.35">
      <c r="A470" s="4" t="s">
        <v>68</v>
      </c>
      <c r="J470" s="4" t="s">
        <v>68</v>
      </c>
      <c r="K470" s="20">
        <f t="shared" si="722"/>
        <v>1.039257968300127E-5</v>
      </c>
      <c r="L470" s="20">
        <f t="shared" si="722"/>
        <v>1.6929051566561622E-5</v>
      </c>
      <c r="M470" s="20">
        <f t="shared" si="722"/>
        <v>3.9297592570770772E-5</v>
      </c>
      <c r="N470" s="20">
        <f t="shared" si="722"/>
        <v>8.4973036023210918E-5</v>
      </c>
      <c r="O470" s="20">
        <f t="shared" si="722"/>
        <v>1.7210682677193409E-4</v>
      </c>
      <c r="P470" s="20"/>
      <c r="Q470" s="20">
        <f t="shared" si="722"/>
        <v>3.2816635654552744E-4</v>
      </c>
      <c r="R470" s="20">
        <f t="shared" si="722"/>
        <v>5.917433924955836E-4</v>
      </c>
      <c r="S470" s="20"/>
      <c r="T470" s="20">
        <f t="shared" si="722"/>
        <v>1.0131956034813753E-3</v>
      </c>
      <c r="U470" s="20">
        <f t="shared" si="722"/>
        <v>1.6534285095256415E-3</v>
      </c>
      <c r="V470" s="20"/>
      <c r="W470" s="20">
        <f t="shared" si="722"/>
        <v>2.580328610954954E-3</v>
      </c>
      <c r="X470" s="20">
        <f t="shared" si="722"/>
        <v>3.8627548202685778E-3</v>
      </c>
      <c r="Y470" s="20"/>
      <c r="Z470" s="20">
        <f t="shared" si="722"/>
        <v>5.5625108612515819E-3</v>
      </c>
      <c r="AA470" s="20">
        <f t="shared" si="722"/>
        <v>7.7252341668188028E-3</v>
      </c>
      <c r="AB470" s="20"/>
      <c r="AC470" s="20">
        <f t="shared" si="722"/>
        <v>1.0371512800863025E-2</v>
      </c>
      <c r="AD470" s="20">
        <f t="shared" si="722"/>
        <v>1.3489675552612178E-2</v>
      </c>
      <c r="AE470" s="20"/>
      <c r="AF470" s="20">
        <f t="shared" si="722"/>
        <v>1.7031546370561833E-2</v>
      </c>
      <c r="AG470" s="20">
        <f t="shared" si="719"/>
        <v>2.0912039586799019E-2</v>
      </c>
      <c r="AH470" s="20"/>
      <c r="AI470" s="20">
        <f t="shared" si="719"/>
        <v>2.5012885753663113E-2</v>
      </c>
      <c r="AJ470" s="20">
        <f t="shared" si="719"/>
        <v>2.9190143415258801E-2</v>
      </c>
      <c r="AK470" s="20"/>
      <c r="AL470" s="20">
        <f t="shared" si="719"/>
        <v>3.3284595682945534E-2</v>
      </c>
      <c r="AM470" s="20">
        <f t="shared" si="719"/>
        <v>3.7133750287905665E-2</v>
      </c>
      <c r="AN470" s="20">
        <f t="shared" si="719"/>
        <v>4.0584009921984548E-2</v>
      </c>
      <c r="AO470" s="20">
        <f t="shared" si="719"/>
        <v>4.350165758902147E-2</v>
      </c>
      <c r="AP470" s="20">
        <f t="shared" si="719"/>
        <v>4.5781567997361494E-2</v>
      </c>
      <c r="AQ470" s="20">
        <f t="shared" si="715"/>
        <v>4.7352942233449602E-2</v>
      </c>
      <c r="AR470" s="20">
        <f t="shared" si="715"/>
        <v>4.8181791641087268E-2</v>
      </c>
      <c r="AS470" s="20">
        <f t="shared" si="715"/>
        <v>4.8270297693508268E-2</v>
      </c>
      <c r="AT470" s="20">
        <f t="shared" si="715"/>
        <v>4.7653495512345712E-2</v>
      </c>
      <c r="AU470" s="20">
        <f t="shared" si="715"/>
        <v>4.6393940452122528E-2</v>
      </c>
      <c r="AV470" s="20">
        <f t="shared" si="715"/>
        <v>4.4575113286542623E-2</v>
      </c>
      <c r="AW470" s="20">
        <f t="shared" si="715"/>
        <v>4.2294311648915506E-2</v>
      </c>
      <c r="AX470" s="20">
        <f t="shared" si="715"/>
        <v>3.9655686994057304E-2</v>
      </c>
      <c r="AY470" s="20">
        <f t="shared" si="715"/>
        <v>3.6763946234836697E-2</v>
      </c>
      <c r="AZ470" s="20">
        <f t="shared" si="715"/>
        <v>3.3719073810476119E-2</v>
      </c>
      <c r="BA470" s="20">
        <f t="shared" si="715"/>
        <v>3.0612267438606455E-2</v>
      </c>
      <c r="BB470" s="20">
        <f t="shared" si="715"/>
        <v>2.7523136937386061E-2</v>
      </c>
      <c r="BC470" s="20">
        <f t="shared" si="715"/>
        <v>2.4518101037588891E-2</v>
      </c>
      <c r="BD470" s="20">
        <f t="shared" si="720"/>
        <v>2.1649836416606671E-2</v>
      </c>
      <c r="BE470" s="20">
        <f t="shared" si="720"/>
        <v>1.8957585587348835E-2</v>
      </c>
      <c r="BF470" s="20">
        <f t="shared" si="720"/>
        <v>1.6468111597515267E-2</v>
      </c>
      <c r="BG470" s="20">
        <f t="shared" si="720"/>
        <v>1.4197091642534465E-2</v>
      </c>
      <c r="BH470" s="20">
        <f t="shared" si="720"/>
        <v>1.2150761945785127E-2</v>
      </c>
      <c r="BI470" s="20">
        <f t="shared" si="720"/>
        <v>1.0327656223640624E-2</v>
      </c>
      <c r="BJ470" s="20">
        <f t="shared" si="720"/>
        <v>8.7203142809761935E-3</v>
      </c>
      <c r="BK470" s="20">
        <f t="shared" si="720"/>
        <v>7.3168715591762643E-3</v>
      </c>
      <c r="BL470" s="20">
        <f t="shared" si="720"/>
        <v>6.1024718534177236E-3</v>
      </c>
      <c r="BM470" s="20">
        <f t="shared" si="720"/>
        <v>5.0604721732263602E-3</v>
      </c>
      <c r="BN470" s="20">
        <f t="shared" si="720"/>
        <v>4.1734300542971559E-3</v>
      </c>
      <c r="BO470" s="20">
        <f t="shared" si="720"/>
        <v>3.4238794840139031E-3</v>
      </c>
      <c r="BP470" s="20">
        <f t="shared" si="720"/>
        <v>2.7949124162598427E-3</v>
      </c>
      <c r="BQ470" s="20">
        <f t="shared" si="720"/>
        <v>2.2705893496951512E-3</v>
      </c>
      <c r="BR470" s="20">
        <f t="shared" si="720"/>
        <v>1.8362054796888794E-3</v>
      </c>
      <c r="BS470" s="20">
        <f t="shared" si="720"/>
        <v>1.4784393653783923E-3</v>
      </c>
      <c r="BT470" s="20">
        <f t="shared" si="720"/>
        <v>1.1854096659843494E-3</v>
      </c>
      <c r="BU470" s="20">
        <f t="shared" si="720"/>
        <v>9.466629649356183E-4</v>
      </c>
      <c r="BV470" s="20">
        <f t="shared" si="720"/>
        <v>7.5311255399146404E-4</v>
      </c>
      <c r="BW470" s="20">
        <f t="shared" si="720"/>
        <v>5.9694469773863279E-4</v>
      </c>
      <c r="BX470" s="20">
        <f t="shared" si="720"/>
        <v>4.7150562719378009E-4</v>
      </c>
      <c r="BY470" s="20">
        <f t="shared" ref="BY470:CN485" si="724">BY262/$B262</f>
        <v>3.7117950430520796E-4</v>
      </c>
      <c r="BZ470" s="20">
        <f t="shared" si="724"/>
        <v>2.9126496083109465E-4</v>
      </c>
      <c r="CA470" s="20">
        <f t="shared" si="724"/>
        <v>2.2785558884452772E-4</v>
      </c>
      <c r="CB470" s="20">
        <f t="shared" si="724"/>
        <v>1.7772794670301018E-4</v>
      </c>
      <c r="CC470" s="20">
        <f t="shared" si="724"/>
        <v>1.3823921664934957E-4</v>
      </c>
      <c r="CD470" s="20">
        <f t="shared" si="724"/>
        <v>1.072355651514645E-4</v>
      </c>
      <c r="CE470" s="20">
        <f t="shared" si="724"/>
        <v>8.2971464089864888E-5</v>
      </c>
      <c r="CF470" s="20">
        <f t="shared" si="724"/>
        <v>6.4039678256078147E-5</v>
      </c>
      <c r="CG470" s="20">
        <f t="shared" si="724"/>
        <v>4.9311263355278363E-5</v>
      </c>
      <c r="CH470" s="20">
        <f t="shared" si="724"/>
        <v>3.788470494603402E-5</v>
      </c>
      <c r="CI470" s="20">
        <f t="shared" si="724"/>
        <v>2.9043224880953566E-5</v>
      </c>
      <c r="CJ470" s="20">
        <f t="shared" si="724"/>
        <v>2.2219256625266581E-5</v>
      </c>
      <c r="CK470" s="20">
        <f t="shared" si="724"/>
        <v>1.6965119375433879E-5</v>
      </c>
      <c r="CL470" s="20">
        <f t="shared" si="724"/>
        <v>5.3246278724494722E-5</v>
      </c>
      <c r="CM470" s="20">
        <f t="shared" si="724"/>
        <v>4.7916738856532014E-7</v>
      </c>
      <c r="CN470" s="20">
        <f t="shared" si="724"/>
        <v>9.6541946027000739E-7</v>
      </c>
      <c r="CO470" s="20">
        <f t="shared" si="716"/>
        <v>2.5754175311839143E-6</v>
      </c>
      <c r="CP470" s="20">
        <f t="shared" si="716"/>
        <v>6.3725753029818723E-6</v>
      </c>
      <c r="CQ470" s="20">
        <f t="shared" si="716"/>
        <v>1.4711128175680932E-5</v>
      </c>
      <c r="CR470" s="20">
        <f t="shared" si="716"/>
        <v>3.1850539537981405E-5</v>
      </c>
      <c r="CS470" s="20">
        <f t="shared" si="716"/>
        <v>6.4980433593621258E-5</v>
      </c>
      <c r="CT470" s="20">
        <f t="shared" si="716"/>
        <v>1.2545964061038317E-4</v>
      </c>
      <c r="CU470" s="20">
        <f t="shared" si="716"/>
        <v>2.301281903156094E-4</v>
      </c>
      <c r="CV470" s="20">
        <f t="shared" si="716"/>
        <v>4.0245406704252025E-4</v>
      </c>
      <c r="CW470" s="20">
        <f t="shared" si="716"/>
        <v>6.7320053466949834E-4</v>
      </c>
      <c r="CX470" s="20">
        <f t="shared" si="716"/>
        <v>1.0802751303598738E-3</v>
      </c>
      <c r="CY470" s="20">
        <f t="shared" si="716"/>
        <v>1.6674710631915818E-3</v>
      </c>
      <c r="CZ470" s="20">
        <f t="shared" si="716"/>
        <v>2.481942344026781E-3</v>
      </c>
      <c r="DA470" s="20">
        <f t="shared" si="716"/>
        <v>3.5704507286806065E-3</v>
      </c>
      <c r="DB470" s="20">
        <f t="shared" si="716"/>
        <v>4.9746507871368997E-3</v>
      </c>
      <c r="DC470" s="20">
        <f t="shared" si="716"/>
        <v>6.7258923270317565E-3</v>
      </c>
      <c r="DD470" s="20">
        <f t="shared" si="716"/>
        <v>8.8401698518902096E-3</v>
      </c>
      <c r="DE470" s="20">
        <f t="shared" si="717"/>
        <v>1.1313901249327199E-2</v>
      </c>
      <c r="DF470" s="20">
        <f t="shared" si="717"/>
        <v>1.4121157437166071E-2</v>
      </c>
      <c r="DG470" s="20">
        <f t="shared" si="717"/>
        <v>1.7212799816584176E-2</v>
      </c>
      <c r="DH470" s="20">
        <f t="shared" si="717"/>
        <v>2.0517742452831306E-2</v>
      </c>
      <c r="DI470" s="20">
        <f t="shared" si="717"/>
        <v>2.394628355881559E-2</v>
      </c>
      <c r="DJ470" s="20">
        <f t="shared" si="717"/>
        <v>2.7395192192299342E-2</v>
      </c>
      <c r="DK470" s="20">
        <f t="shared" si="717"/>
        <v>3.0754031208091531E-2</v>
      </c>
      <c r="DL470" s="20">
        <f t="shared" si="717"/>
        <v>3.3912073597505477E-2</v>
      </c>
      <c r="DM470" s="20">
        <f t="shared" si="717"/>
        <v>3.6765137270269671E-2</v>
      </c>
      <c r="DN470" s="20">
        <f t="shared" si="717"/>
        <v>3.9221718028500052E-2</v>
      </c>
      <c r="DO470" s="20">
        <f t="shared" si="717"/>
        <v>4.1207924253819583E-2</v>
      </c>
      <c r="DP470" s="20">
        <f t="shared" si="717"/>
        <v>4.2670884346053484E-2</v>
      </c>
      <c r="DQ470" s="20">
        <f t="shared" si="717"/>
        <v>4.3580481626268097E-2</v>
      </c>
      <c r="DR470" s="20">
        <f t="shared" si="717"/>
        <v>4.3929446078927403E-2</v>
      </c>
      <c r="DS470" s="20">
        <f t="shared" si="717"/>
        <v>4.3731978496828638E-2</v>
      </c>
      <c r="DT470" s="20">
        <f t="shared" si="717"/>
        <v>4.3021188212021721E-2</v>
      </c>
      <c r="DU470" s="20">
        <f t="shared" si="723"/>
        <v>4.1845686051662168E-2</v>
      </c>
      <c r="DV470" s="20">
        <f t="shared" si="723"/>
        <v>4.0265691335416243E-2</v>
      </c>
      <c r="DW470" s="20">
        <f t="shared" si="723"/>
        <v>3.8348992276570959E-2</v>
      </c>
      <c r="DX470" s="20">
        <f t="shared" si="723"/>
        <v>3.6167052501024588E-2</v>
      </c>
      <c r="DY470" s="20">
        <f t="shared" si="723"/>
        <v>3.3791492937889966E-2</v>
      </c>
      <c r="DZ470" s="20">
        <f t="shared" si="723"/>
        <v>3.1291107889753089E-2</v>
      </c>
      <c r="EA470" s="20">
        <f t="shared" si="721"/>
        <v>2.8729504908347026E-2</v>
      </c>
      <c r="EB470" s="20">
        <f t="shared" si="721"/>
        <v>2.6163396304669021E-2</v>
      </c>
      <c r="EC470" s="20">
        <f t="shared" si="721"/>
        <v>2.3641519574278069E-2</v>
      </c>
      <c r="ED470" s="20">
        <f t="shared" si="721"/>
        <v>2.1204126498921561E-2</v>
      </c>
      <c r="EE470" s="20">
        <f t="shared" si="721"/>
        <v>1.8882956264355766E-2</v>
      </c>
      <c r="EF470" s="20">
        <f t="shared" si="721"/>
        <v>1.6701595431959149E-2</v>
      </c>
      <c r="EG470" s="20">
        <f t="shared" si="721"/>
        <v>1.4676125056784063E-2</v>
      </c>
      <c r="EH470" s="20">
        <f t="shared" si="721"/>
        <v>1.2815960328975473E-2</v>
      </c>
      <c r="EI470" s="20">
        <f t="shared" si="721"/>
        <v>1.1124798464259844E-2</v>
      </c>
      <c r="EJ470" s="20">
        <f t="shared" si="721"/>
        <v>9.6016040170930905E-3</v>
      </c>
      <c r="EK470" s="20">
        <f t="shared" si="721"/>
        <v>8.2415755133581348E-3</v>
      </c>
      <c r="EL470" s="20">
        <f t="shared" si="721"/>
        <v>7.0370518823277281E-3</v>
      </c>
      <c r="EM470" s="20">
        <f t="shared" si="721"/>
        <v>5.9783306062323183E-3</v>
      </c>
      <c r="EN470" s="20">
        <f t="shared" si="721"/>
        <v>5.0543811735214161E-3</v>
      </c>
      <c r="EO470" s="20">
        <f t="shared" si="721"/>
        <v>4.2534470085242582E-3</v>
      </c>
      <c r="EP470" s="20">
        <f t="shared" si="721"/>
        <v>3.5635364921854373E-3</v>
      </c>
      <c r="EQ470" s="20">
        <f t="shared" si="721"/>
        <v>2.9728090988816458E-3</v>
      </c>
      <c r="ER470" s="20">
        <f t="shared" si="721"/>
        <v>2.4698662792072001E-3</v>
      </c>
      <c r="ES470" s="20">
        <f t="shared" si="721"/>
        <v>2.0439588048971613E-3</v>
      </c>
      <c r="ET470" s="20">
        <f t="shared" si="721"/>
        <v>1.6851231661387802E-3</v>
      </c>
      <c r="EU470" s="20">
        <f t="shared" si="721"/>
        <v>1.3842595702552307E-3</v>
      </c>
      <c r="EV470" s="20">
        <f t="shared" si="721"/>
        <v>1.1331634023767911E-3</v>
      </c>
      <c r="EW470" s="20">
        <f t="shared" si="721"/>
        <v>9.2452090244754548E-4</v>
      </c>
      <c r="EX470" s="20">
        <f t="shared" si="721"/>
        <v>7.5187847488811244E-4</v>
      </c>
      <c r="EY470" s="20">
        <f t="shared" si="721"/>
        <v>6.0959362118395699E-4</v>
      </c>
      <c r="EZ470" s="20">
        <f t="shared" si="721"/>
        <v>4.9277407657144501E-4</v>
      </c>
      <c r="FA470" s="20">
        <f t="shared" si="718"/>
        <v>3.9721041136686619E-4</v>
      </c>
      <c r="FB470" s="20">
        <f t="shared" si="718"/>
        <v>3.193061693700372E-4</v>
      </c>
      <c r="FC470" s="20">
        <f t="shared" si="718"/>
        <v>2.5600858276131344E-4</v>
      </c>
      <c r="FD470" s="20">
        <f t="shared" si="718"/>
        <v>2.0474203153197926E-4</v>
      </c>
      <c r="FE470" s="20">
        <f t="shared" si="718"/>
        <v>1.6334570109943769E-4</v>
      </c>
      <c r="FF470" s="20">
        <f t="shared" si="692"/>
        <v>6.155380176577907E-4</v>
      </c>
    </row>
    <row r="471" spans="1:162" ht="15.5" x14ac:dyDescent="0.35">
      <c r="A471" s="4" t="s">
        <v>69</v>
      </c>
      <c r="J471" s="4" t="s">
        <v>69</v>
      </c>
      <c r="K471" s="20">
        <f t="shared" si="722"/>
        <v>7.6352547278278699E-6</v>
      </c>
      <c r="L471" s="20">
        <f t="shared" si="722"/>
        <v>1.3029711762529037E-5</v>
      </c>
      <c r="M471" s="20">
        <f t="shared" si="722"/>
        <v>3.1088213353964004E-5</v>
      </c>
      <c r="N471" s="20">
        <f t="shared" si="722"/>
        <v>6.8941366058390051E-5</v>
      </c>
      <c r="O471" s="20">
        <f t="shared" si="722"/>
        <v>1.4291606603770833E-4</v>
      </c>
      <c r="P471" s="20"/>
      <c r="Q471" s="20">
        <f t="shared" si="722"/>
        <v>2.7838330452006682E-4</v>
      </c>
      <c r="R471" s="20">
        <f t="shared" si="722"/>
        <v>5.119068887226157E-4</v>
      </c>
      <c r="S471" s="20"/>
      <c r="T471" s="20">
        <f t="shared" si="722"/>
        <v>8.9239301335047156E-4</v>
      </c>
      <c r="U471" s="20">
        <f t="shared" si="722"/>
        <v>1.4804716793072629E-3</v>
      </c>
      <c r="V471" s="20"/>
      <c r="W471" s="20">
        <f t="shared" si="722"/>
        <v>2.3454879815982101E-3</v>
      </c>
      <c r="X471" s="20">
        <f t="shared" si="722"/>
        <v>3.5598506184359138E-3</v>
      </c>
      <c r="Y471" s="20"/>
      <c r="Z471" s="20">
        <f t="shared" si="722"/>
        <v>5.1910183593093569E-3</v>
      </c>
      <c r="AA471" s="20">
        <f t="shared" si="722"/>
        <v>7.2919817278104824E-3</v>
      </c>
      <c r="AB471" s="20"/>
      <c r="AC471" s="20">
        <f t="shared" si="722"/>
        <v>9.8915675370769909E-3</v>
      </c>
      <c r="AD471" s="20">
        <f t="shared" si="722"/>
        <v>1.2986126545954248E-2</v>
      </c>
      <c r="AE471" s="20"/>
      <c r="AF471" s="20">
        <f t="shared" si="722"/>
        <v>1.6534086024732504E-2</v>
      </c>
      <c r="AG471" s="20">
        <f t="shared" si="719"/>
        <v>2.0454465510764706E-2</v>
      </c>
      <c r="AH471" s="20"/>
      <c r="AI471" s="20">
        <f t="shared" si="719"/>
        <v>2.4629846993484944E-2</v>
      </c>
      <c r="AJ471" s="20">
        <f t="shared" si="719"/>
        <v>2.8913591495362979E-2</v>
      </c>
      <c r="AK471" s="20"/>
      <c r="AL471" s="20">
        <f t="shared" si="719"/>
        <v>3.3140446687932978E-2</v>
      </c>
      <c r="AM471" s="20">
        <f t="shared" si="719"/>
        <v>3.7139215903845141E-2</v>
      </c>
      <c r="AN471" s="20">
        <f t="shared" si="719"/>
        <v>4.074593058865697E-2</v>
      </c>
      <c r="AO471" s="20">
        <f t="shared" si="719"/>
        <v>4.3816001150863204E-2</v>
      </c>
      <c r="AP471" s="20">
        <f t="shared" si="719"/>
        <v>4.6234078623757169E-2</v>
      </c>
      <c r="AQ471" s="20">
        <f t="shared" si="715"/>
        <v>4.7920769212748793E-2</v>
      </c>
      <c r="AR471" s="20">
        <f t="shared" si="715"/>
        <v>4.8835818461612446E-2</v>
      </c>
      <c r="AS471" s="20">
        <f t="shared" si="715"/>
        <v>4.8977838806201823E-2</v>
      </c>
      <c r="AT471" s="20">
        <f t="shared" si="715"/>
        <v>4.8381029805237563E-2</v>
      </c>
      <c r="AU471" s="20">
        <f t="shared" si="715"/>
        <v>4.7109596365217721E-2</v>
      </c>
      <c r="AV471" s="20">
        <f t="shared" si="715"/>
        <v>4.525069528011294E-2</v>
      </c>
      <c r="AW471" s="20">
        <f t="shared" si="715"/>
        <v>4.2906744894738558E-2</v>
      </c>
      <c r="AX471" s="20">
        <f t="shared" si="715"/>
        <v>4.018784208898718E-2</v>
      </c>
      <c r="AY471" s="20">
        <f t="shared" si="715"/>
        <v>3.720487764518654E-2</v>
      </c>
      <c r="AZ471" s="20">
        <f t="shared" si="715"/>
        <v>3.4063758366195795E-2</v>
      </c>
      <c r="BA471" s="20">
        <f t="shared" si="715"/>
        <v>3.0860960499772053E-2</v>
      </c>
      <c r="BB471" s="20">
        <f t="shared" si="715"/>
        <v>2.7680475242605196E-2</v>
      </c>
      <c r="BC471" s="20">
        <f t="shared" si="715"/>
        <v>2.4592076352030645E-2</v>
      </c>
      <c r="BD471" s="20">
        <f t="shared" si="720"/>
        <v>2.165074765821573E-2</v>
      </c>
      <c r="BE471" s="20">
        <f t="shared" si="720"/>
        <v>1.8897053984197831E-2</v>
      </c>
      <c r="BF471" s="20">
        <f t="shared" si="720"/>
        <v>1.6358217921200402E-2</v>
      </c>
      <c r="BG471" s="20">
        <f t="shared" si="720"/>
        <v>1.4049670027519888E-2</v>
      </c>
      <c r="BH471" s="20">
        <f t="shared" si="720"/>
        <v>1.197686351335836E-2</v>
      </c>
      <c r="BI471" s="20">
        <f t="shared" si="720"/>
        <v>1.0137178921244883E-2</v>
      </c>
      <c r="BJ471" s="20">
        <f t="shared" si="720"/>
        <v>8.5217834035996587E-3</v>
      </c>
      <c r="BK471" s="20">
        <f t="shared" si="720"/>
        <v>7.1173480861788105E-3</v>
      </c>
      <c r="BL471" s="20">
        <f t="shared" si="720"/>
        <v>5.9075623556283929E-3</v>
      </c>
      <c r="BM471" s="20">
        <f t="shared" si="720"/>
        <v>4.8744137650563735E-3</v>
      </c>
      <c r="BN471" s="20">
        <f t="shared" si="720"/>
        <v>3.9992257859144953E-3</v>
      </c>
      <c r="BO471" s="20">
        <f t="shared" si="720"/>
        <v>3.2634628591408088E-3</v>
      </c>
      <c r="BP471" s="20">
        <f t="shared" si="720"/>
        <v>2.6493236840602341E-3</v>
      </c>
      <c r="BQ471" s="20">
        <f t="shared" si="720"/>
        <v>2.1401503165783264E-3</v>
      </c>
      <c r="BR471" s="20">
        <f t="shared" si="720"/>
        <v>1.720683441157056E-3</v>
      </c>
      <c r="BS471" s="20">
        <f t="shared" si="720"/>
        <v>1.3771941354329131E-3</v>
      </c>
      <c r="BT471" s="20">
        <f t="shared" si="720"/>
        <v>1.0975204657974746E-3</v>
      </c>
      <c r="BU471" s="20">
        <f t="shared" si="720"/>
        <v>8.7103409593436432E-4</v>
      </c>
      <c r="BV471" s="20">
        <f t="shared" si="720"/>
        <v>6.8855835663139686E-4</v>
      </c>
      <c r="BW471" s="20">
        <f t="shared" si="720"/>
        <v>5.4225535662755231E-4</v>
      </c>
      <c r="BX471" s="20">
        <f t="shared" si="720"/>
        <v>4.2549601456209901E-4</v>
      </c>
      <c r="BY471" s="20">
        <f t="shared" si="724"/>
        <v>3.3272354998714615E-4</v>
      </c>
      <c r="BZ471" s="20">
        <f t="shared" si="724"/>
        <v>2.5931808563728342E-4</v>
      </c>
      <c r="CA471" s="20">
        <f t="shared" si="724"/>
        <v>2.0146761649375566E-4</v>
      </c>
      <c r="CB471" s="20">
        <f t="shared" si="724"/>
        <v>1.5604868108065606E-4</v>
      </c>
      <c r="CC471" s="20">
        <f t="shared" si="724"/>
        <v>1.205185860583269E-4</v>
      </c>
      <c r="CD471" s="20">
        <f t="shared" si="724"/>
        <v>9.281993050525017E-5</v>
      </c>
      <c r="CE471" s="20">
        <f t="shared" si="724"/>
        <v>7.1297389523050647E-5</v>
      </c>
      <c r="CF471" s="20">
        <f t="shared" si="724"/>
        <v>5.4626186991146852E-5</v>
      </c>
      <c r="CG471" s="20">
        <f t="shared" si="724"/>
        <v>4.1751358234254354E-5</v>
      </c>
      <c r="CH471" s="20">
        <f t="shared" si="724"/>
        <v>3.1836725817746547E-5</v>
      </c>
      <c r="CI471" s="20">
        <f t="shared" si="724"/>
        <v>2.422244426025788E-5</v>
      </c>
      <c r="CJ471" s="20">
        <f t="shared" si="724"/>
        <v>1.8389978533983609E-5</v>
      </c>
      <c r="CK471" s="20">
        <f t="shared" si="724"/>
        <v>1.393344039701816E-5</v>
      </c>
      <c r="CL471" s="20">
        <f t="shared" si="724"/>
        <v>4.23576103691925E-5</v>
      </c>
      <c r="CM471" s="20">
        <f t="shared" si="724"/>
        <v>3.2077090475279818E-7</v>
      </c>
      <c r="CN471" s="20">
        <f t="shared" si="724"/>
        <v>6.7915391518440659E-7</v>
      </c>
      <c r="CO471" s="20">
        <f t="shared" si="716"/>
        <v>1.870100809051843E-6</v>
      </c>
      <c r="CP471" s="20">
        <f t="shared" si="716"/>
        <v>4.7652290988386948E-6</v>
      </c>
      <c r="CQ471" s="20">
        <f t="shared" si="716"/>
        <v>1.1303933301566544E-5</v>
      </c>
      <c r="CR471" s="20">
        <f t="shared" si="716"/>
        <v>2.5098521243556299E-5</v>
      </c>
      <c r="CS471" s="20">
        <f t="shared" si="716"/>
        <v>5.2415236562644411E-5</v>
      </c>
      <c r="CT471" s="20">
        <f t="shared" si="716"/>
        <v>1.0341309389234066E-4</v>
      </c>
      <c r="CU471" s="20">
        <f t="shared" si="716"/>
        <v>1.9352750004716799E-4</v>
      </c>
      <c r="CV471" s="20">
        <f t="shared" si="716"/>
        <v>3.4478046752189971E-4</v>
      </c>
      <c r="CW471" s="20">
        <f t="shared" si="716"/>
        <v>5.8670463529890415E-4</v>
      </c>
      <c r="CX471" s="20">
        <f t="shared" si="716"/>
        <v>9.5651754748579698E-4</v>
      </c>
      <c r="CY471" s="20">
        <f t="shared" si="716"/>
        <v>1.4982053479235657E-3</v>
      </c>
      <c r="CZ471" s="20">
        <f t="shared" si="716"/>
        <v>2.2602862369883311E-3</v>
      </c>
      <c r="DA471" s="20">
        <f t="shared" si="716"/>
        <v>3.2922163228813594E-3</v>
      </c>
      <c r="DB471" s="20">
        <f t="shared" si="716"/>
        <v>4.6396428970234584E-3</v>
      </c>
      <c r="DC471" s="20">
        <f t="shared" si="716"/>
        <v>6.3389543422860389E-3</v>
      </c>
      <c r="DD471" s="20">
        <f t="shared" si="716"/>
        <v>8.4117681279721815E-3</v>
      </c>
      <c r="DE471" s="20">
        <f t="shared" si="717"/>
        <v>1.0860093452418135E-2</v>
      </c>
      <c r="DF471" s="20">
        <f t="shared" si="717"/>
        <v>1.3662877939251071E-2</v>
      </c>
      <c r="DG471" s="20">
        <f t="shared" si="717"/>
        <v>1.6774499300888153E-2</v>
      </c>
      <c r="DH471" s="20">
        <f t="shared" si="717"/>
        <v>2.0125519088915161E-2</v>
      </c>
      <c r="DI471" s="20">
        <f t="shared" si="717"/>
        <v>2.3625720709995163E-2</v>
      </c>
      <c r="DJ471" s="20">
        <f t="shared" si="717"/>
        <v>2.7169159451706101E-2</v>
      </c>
      <c r="DK471" s="20">
        <f t="shared" si="717"/>
        <v>3.0640706306042986E-2</v>
      </c>
      <c r="DL471" s="20">
        <f t="shared" si="717"/>
        <v>3.3923405169775878E-2</v>
      </c>
      <c r="DM471" s="20">
        <f t="shared" si="717"/>
        <v>3.6905901978392969E-2</v>
      </c>
      <c r="DN471" s="20">
        <f t="shared" si="717"/>
        <v>3.9489243325545209E-2</v>
      </c>
      <c r="DO471" s="20">
        <f t="shared" si="717"/>
        <v>4.1592464314970878E-2</v>
      </c>
      <c r="DP471" s="20">
        <f t="shared" si="717"/>
        <v>4.315656368063514E-2</v>
      </c>
      <c r="DQ471" s="20">
        <f t="shared" si="717"/>
        <v>4.4146667410561724E-2</v>
      </c>
      <c r="DR471" s="20">
        <f t="shared" si="717"/>
        <v>4.4552380653869017E-2</v>
      </c>
      <c r="DS471" s="20">
        <f t="shared" si="717"/>
        <v>4.438649786004617E-2</v>
      </c>
      <c r="DT471" s="20">
        <f t="shared" si="717"/>
        <v>4.3682367378200471E-2</v>
      </c>
      <c r="DU471" s="20">
        <f t="shared" si="723"/>
        <v>4.2490282335018392E-2</v>
      </c>
      <c r="DV471" s="20">
        <f t="shared" si="723"/>
        <v>4.0873295487106942E-2</v>
      </c>
      <c r="DW471" s="20">
        <f t="shared" si="723"/>
        <v>3.8902838764799164E-2</v>
      </c>
      <c r="DX471" s="20">
        <f t="shared" si="723"/>
        <v>3.6654478857971795E-2</v>
      </c>
      <c r="DY471" s="20">
        <f t="shared" si="723"/>
        <v>3.4204070308453405E-2</v>
      </c>
      <c r="DZ471" s="20">
        <f t="shared" si="723"/>
        <v>3.1624488609396373E-2</v>
      </c>
      <c r="EA471" s="20">
        <f t="shared" si="721"/>
        <v>2.8983047499041681E-2</v>
      </c>
      <c r="EB471" s="20">
        <f t="shared" si="721"/>
        <v>2.6339634278260141E-2</v>
      </c>
      <c r="EC471" s="20">
        <f t="shared" si="721"/>
        <v>2.3745539247366776E-2</v>
      </c>
      <c r="ED471" s="20">
        <f t="shared" si="721"/>
        <v>2.1242912459152219E-2</v>
      </c>
      <c r="EE471" s="20">
        <f t="shared" si="721"/>
        <v>1.8864753097800557E-2</v>
      </c>
      <c r="EF471" s="20">
        <f t="shared" si="721"/>
        <v>1.6635322599602986E-2</v>
      </c>
      <c r="EG471" s="20">
        <f t="shared" si="721"/>
        <v>1.4570869873359539E-2</v>
      </c>
      <c r="EH471" s="20">
        <f t="shared" si="721"/>
        <v>1.2680562955506902E-2</v>
      </c>
      <c r="EI471" s="20">
        <f t="shared" si="721"/>
        <v>1.0967533398947626E-2</v>
      </c>
      <c r="EJ471" s="20">
        <f t="shared" si="721"/>
        <v>9.4299551317809094E-3</v>
      </c>
      <c r="EK471" s="20">
        <f t="shared" si="721"/>
        <v>8.0620963236690546E-3</v>
      </c>
      <c r="EL471" s="20">
        <f t="shared" si="721"/>
        <v>6.8552993369397361E-3</v>
      </c>
      <c r="EM471" s="20">
        <f t="shared" si="721"/>
        <v>5.7988589760024079E-3</v>
      </c>
      <c r="EN471" s="20">
        <f t="shared" si="721"/>
        <v>4.8807822837948489E-3</v>
      </c>
      <c r="EO471" s="20">
        <f t="shared" si="721"/>
        <v>4.088423737675706E-3</v>
      </c>
      <c r="EP471" s="20">
        <f t="shared" si="721"/>
        <v>3.4089978237910041E-3</v>
      </c>
      <c r="EQ471" s="20">
        <f t="shared" si="721"/>
        <v>2.8299767733357406E-3</v>
      </c>
      <c r="ER471" s="20">
        <f t="shared" si="721"/>
        <v>2.3393850068231803E-3</v>
      </c>
      <c r="ES471" s="20">
        <f t="shared" si="721"/>
        <v>1.9260038980001282E-3</v>
      </c>
      <c r="ET471" s="20">
        <f t="shared" si="721"/>
        <v>1.5795011985940688E-3</v>
      </c>
      <c r="EU471" s="20">
        <f t="shared" si="721"/>
        <v>1.2904992033105911E-3</v>
      </c>
      <c r="EV471" s="20">
        <f t="shared" si="721"/>
        <v>1.0505947887083922E-3</v>
      </c>
      <c r="EW471" s="20">
        <f t="shared" si="721"/>
        <v>8.5234308857351493E-4</v>
      </c>
      <c r="EX471" s="20">
        <f t="shared" si="721"/>
        <v>6.8921497922125319E-4</v>
      </c>
      <c r="EY471" s="20">
        <f t="shared" si="721"/>
        <v>5.5553689772080972E-4</v>
      </c>
      <c r="EZ471" s="20">
        <f t="shared" si="721"/>
        <v>4.4641991634308814E-4</v>
      </c>
      <c r="FA471" s="20">
        <f t="shared" si="718"/>
        <v>3.5768352140352899E-4</v>
      </c>
      <c r="FB471" s="20">
        <f t="shared" si="718"/>
        <v>2.8577823710018713E-4</v>
      </c>
      <c r="FC471" s="20">
        <f t="shared" si="718"/>
        <v>2.2771011432953792E-4</v>
      </c>
      <c r="FD471" s="20">
        <f t="shared" si="718"/>
        <v>1.8096917295606918E-4</v>
      </c>
      <c r="FE471" s="20">
        <f t="shared" si="718"/>
        <v>1.4346313413204914E-4</v>
      </c>
      <c r="FF471" s="20">
        <f t="shared" si="692"/>
        <v>5.2433919763883452E-4</v>
      </c>
    </row>
    <row r="472" spans="1:162" ht="15.5" x14ac:dyDescent="0.35">
      <c r="A472" s="4" t="s">
        <v>70</v>
      </c>
      <c r="J472" s="4" t="s">
        <v>70</v>
      </c>
      <c r="K472" s="20">
        <f t="shared" si="722"/>
        <v>6.8928498248210898E-6</v>
      </c>
      <c r="L472" s="20">
        <f t="shared" si="722"/>
        <v>1.1932065905556334E-5</v>
      </c>
      <c r="M472" s="20">
        <f t="shared" si="722"/>
        <v>2.8714545065416741E-5</v>
      </c>
      <c r="N472" s="20">
        <f t="shared" si="722"/>
        <v>6.4183864803428567E-5</v>
      </c>
      <c r="O472" s="20">
        <f t="shared" si="722"/>
        <v>1.3403035473187974E-4</v>
      </c>
      <c r="P472" s="20"/>
      <c r="Q472" s="20">
        <f t="shared" si="722"/>
        <v>2.6284364757615472E-4</v>
      </c>
      <c r="R472" s="20">
        <f t="shared" si="722"/>
        <v>4.8635271446711449E-4</v>
      </c>
      <c r="S472" s="20"/>
      <c r="T472" s="20">
        <f t="shared" si="722"/>
        <v>8.5273218379056841E-4</v>
      </c>
      <c r="U472" s="20">
        <f t="shared" si="722"/>
        <v>1.422189487284835E-3</v>
      </c>
      <c r="V472" s="20"/>
      <c r="W472" s="20">
        <f t="shared" si="722"/>
        <v>2.2641727867145993E-3</v>
      </c>
      <c r="X472" s="20">
        <f t="shared" si="722"/>
        <v>3.45189411879633E-3</v>
      </c>
      <c r="Y472" s="20"/>
      <c r="Z472" s="20">
        <f t="shared" si="722"/>
        <v>5.0543942209588331E-3</v>
      </c>
      <c r="AA472" s="20">
        <f t="shared" si="722"/>
        <v>7.1269667639676853E-3</v>
      </c>
      <c r="AB472" s="20"/>
      <c r="AC472" s="20">
        <f t="shared" si="722"/>
        <v>9.7012581368944376E-3</v>
      </c>
      <c r="AD472" s="20">
        <f t="shared" si="722"/>
        <v>1.2776625456114975E-2</v>
      </c>
      <c r="AE472" s="20"/>
      <c r="AF472" s="20">
        <f t="shared" si="722"/>
        <v>1.6314287264624854E-2</v>
      </c>
      <c r="AG472" s="20">
        <f t="shared" si="719"/>
        <v>2.0235436208562607E-2</v>
      </c>
      <c r="AH472" s="20"/>
      <c r="AI472" s="20">
        <f t="shared" si="719"/>
        <v>2.442387773462712E-2</v>
      </c>
      <c r="AJ472" s="20">
        <f t="shared" si="719"/>
        <v>2.8733045090096897E-2</v>
      </c>
      <c r="AK472" s="20"/>
      <c r="AL472" s="20">
        <f t="shared" si="719"/>
        <v>3.2996567321256803E-2</v>
      </c>
      <c r="AM472" s="20">
        <f t="shared" si="719"/>
        <v>3.7041061675569253E-2</v>
      </c>
      <c r="AN472" s="20">
        <f t="shared" si="719"/>
        <v>4.0699565027250389E-2</v>
      </c>
      <c r="AO472" s="20">
        <f t="shared" si="719"/>
        <v>4.382403160909859E-2</v>
      </c>
      <c r="AP472" s="20">
        <f t="shared" si="719"/>
        <v>4.6295572694752263E-2</v>
      </c>
      <c r="AQ472" s="20">
        <f t="shared" si="715"/>
        <v>4.8031525631423877E-2</v>
      </c>
      <c r="AR472" s="20">
        <f t="shared" si="715"/>
        <v>4.8988925273708239E-2</v>
      </c>
      <c r="AS472" s="20">
        <f t="shared" si="715"/>
        <v>4.9164424172162324E-2</v>
      </c>
      <c r="AT472" s="20">
        <f t="shared" si="715"/>
        <v>4.8591101062144537E-2</v>
      </c>
      <c r="AU472" s="20">
        <f t="shared" si="715"/>
        <v>4.7332869021161184E-2</v>
      </c>
      <c r="AV472" s="20">
        <f t="shared" si="715"/>
        <v>4.5477331406178823E-2</v>
      </c>
      <c r="AW472" s="20">
        <f t="shared" si="715"/>
        <v>4.3127944908468163E-2</v>
      </c>
      <c r="AX472" s="20">
        <f t="shared" si="715"/>
        <v>4.0396260325374023E-2</v>
      </c>
      <c r="AY472" s="20">
        <f t="shared" si="715"/>
        <v>3.7394856423768608E-2</v>
      </c>
      <c r="AZ472" s="20">
        <f t="shared" si="715"/>
        <v>3.4231394816478966E-2</v>
      </c>
      <c r="BA472" s="20">
        <f t="shared" si="715"/>
        <v>3.1004033888332061E-2</v>
      </c>
      <c r="BB472" s="20">
        <f t="shared" si="715"/>
        <v>2.7798269815765272E-2</v>
      </c>
      <c r="BC472" s="20">
        <f t="shared" si="715"/>
        <v>2.4685136491427562E-2</v>
      </c>
      <c r="BD472" s="20">
        <f t="shared" si="720"/>
        <v>2.172059967507578E-2</v>
      </c>
      <c r="BE472" s="20">
        <f t="shared" si="720"/>
        <v>1.8945923571782708E-2</v>
      </c>
      <c r="BF472" s="20">
        <f t="shared" si="720"/>
        <v>1.6388765503670855E-2</v>
      </c>
      <c r="BG472" s="20">
        <f t="shared" si="720"/>
        <v>1.4064759126954153E-2</v>
      </c>
      <c r="BH472" s="20">
        <f t="shared" si="720"/>
        <v>1.1979370646064358E-2</v>
      </c>
      <c r="BI472" s="20">
        <f t="shared" si="720"/>
        <v>1.0129847961032779E-2</v>
      </c>
      <c r="BJ472" s="20">
        <f t="shared" si="720"/>
        <v>8.5071230679806265E-3</v>
      </c>
      <c r="BK472" s="20">
        <f t="shared" si="720"/>
        <v>7.0975682479422764E-3</v>
      </c>
      <c r="BL472" s="20">
        <f t="shared" si="720"/>
        <v>5.8845431415481819E-3</v>
      </c>
      <c r="BM472" s="20">
        <f t="shared" si="720"/>
        <v>4.8497006711429869E-3</v>
      </c>
      <c r="BN472" s="20">
        <f t="shared" si="720"/>
        <v>3.9740440732701776E-3</v>
      </c>
      <c r="BO472" s="20">
        <f t="shared" si="720"/>
        <v>3.2387450562655351E-3</v>
      </c>
      <c r="BP472" s="20">
        <f t="shared" si="720"/>
        <v>2.625744897105875E-3</v>
      </c>
      <c r="BQ472" s="20">
        <f t="shared" si="720"/>
        <v>2.118167065042309E-3</v>
      </c>
      <c r="BR472" s="20">
        <f t="shared" si="720"/>
        <v>1.7005727632987133E-3</v>
      </c>
      <c r="BS472" s="20">
        <f t="shared" si="720"/>
        <v>1.3590906575328132E-3</v>
      </c>
      <c r="BT472" s="20">
        <f t="shared" si="720"/>
        <v>1.0814499505860109E-3</v>
      </c>
      <c r="BU472" s="20">
        <f t="shared" si="720"/>
        <v>8.5694265491820243E-4</v>
      </c>
      <c r="BV472" s="20">
        <f t="shared" si="720"/>
        <v>6.7633702625791159E-4</v>
      </c>
      <c r="BW472" s="20">
        <f t="shared" si="720"/>
        <v>5.3176011061795148E-4</v>
      </c>
      <c r="BX472" s="20">
        <f t="shared" si="720"/>
        <v>4.1656353358876519E-4</v>
      </c>
      <c r="BY472" s="20">
        <f t="shared" si="724"/>
        <v>3.2518321782970538E-4</v>
      </c>
      <c r="BZ472" s="20">
        <f t="shared" si="724"/>
        <v>2.5300075096068575E-4</v>
      </c>
      <c r="CA472" s="20">
        <f t="shared" si="724"/>
        <v>1.9621167251460125E-4</v>
      </c>
      <c r="CB472" s="20">
        <f t="shared" si="724"/>
        <v>1.5170398981834143E-4</v>
      </c>
      <c r="CC472" s="20">
        <f t="shared" si="724"/>
        <v>1.1694872436551762E-4</v>
      </c>
      <c r="CD472" s="20">
        <f t="shared" si="724"/>
        <v>8.9903173040473128E-5</v>
      </c>
      <c r="CE472" s="20">
        <f t="shared" si="724"/>
        <v>6.8926777619271462E-5</v>
      </c>
      <c r="CF472" s="20">
        <f t="shared" si="724"/>
        <v>5.270896768561073E-5</v>
      </c>
      <c r="CG472" s="20">
        <f t="shared" si="724"/>
        <v>4.020801818227504E-5</v>
      </c>
      <c r="CH472" s="20">
        <f t="shared" si="724"/>
        <v>3.0599792374408352E-5</v>
      </c>
      <c r="CI472" s="20">
        <f t="shared" si="724"/>
        <v>2.3235181507708091E-5</v>
      </c>
      <c r="CJ472" s="20">
        <f t="shared" si="724"/>
        <v>1.7605069408177521E-5</v>
      </c>
      <c r="CK472" s="20">
        <f t="shared" si="724"/>
        <v>1.3311716835828769E-5</v>
      </c>
      <c r="CL472" s="20">
        <f t="shared" si="724"/>
        <v>4.0132487049371335E-5</v>
      </c>
      <c r="CM472" s="20">
        <f t="shared" si="724"/>
        <v>2.8138176037089447E-7</v>
      </c>
      <c r="CN472" s="20">
        <f t="shared" si="724"/>
        <v>6.048347379716203E-7</v>
      </c>
      <c r="CO472" s="20">
        <f t="shared" si="716"/>
        <v>1.6818597844344285E-6</v>
      </c>
      <c r="CP472" s="20">
        <f t="shared" si="716"/>
        <v>4.3247735420441461E-6</v>
      </c>
      <c r="CQ472" s="20">
        <f t="shared" si="716"/>
        <v>1.0346306410340186E-5</v>
      </c>
      <c r="CR472" s="20">
        <f t="shared" si="716"/>
        <v>2.3153782341247324E-5</v>
      </c>
      <c r="CS472" s="20">
        <f t="shared" si="716"/>
        <v>4.8709079319945547E-5</v>
      </c>
      <c r="CT472" s="20">
        <f t="shared" si="716"/>
        <v>9.6757319573466223E-5</v>
      </c>
      <c r="CU472" s="20">
        <f t="shared" si="716"/>
        <v>1.8222150175509544E-4</v>
      </c>
      <c r="CV472" s="20">
        <f t="shared" si="716"/>
        <v>3.2655393577100131E-4</v>
      </c>
      <c r="CW472" s="20">
        <f t="shared" si="716"/>
        <v>5.5873591838018699E-4</v>
      </c>
      <c r="CX472" s="20">
        <f t="shared" si="716"/>
        <v>9.1555824885661448E-4</v>
      </c>
      <c r="CY472" s="20">
        <f t="shared" si="716"/>
        <v>1.4408283191463655E-3</v>
      </c>
      <c r="CZ472" s="20">
        <f t="shared" si="716"/>
        <v>2.1832523231449059E-3</v>
      </c>
      <c r="DA472" s="20">
        <f t="shared" si="716"/>
        <v>3.1929290344367943E-3</v>
      </c>
      <c r="DB472" s="20">
        <f t="shared" si="716"/>
        <v>4.5166355531269138E-3</v>
      </c>
      <c r="DC472" s="20">
        <f t="shared" si="716"/>
        <v>6.1923374390783492E-3</v>
      </c>
      <c r="DD472" s="20">
        <f t="shared" si="716"/>
        <v>8.2435605706377563E-3</v>
      </c>
      <c r="DE472" s="20">
        <f t="shared" si="717"/>
        <v>1.0674371843281041E-2</v>
      </c>
      <c r="DF472" s="20">
        <f t="shared" si="717"/>
        <v>1.3465701904761242E-2</v>
      </c>
      <c r="DG472" s="20">
        <f t="shared" si="717"/>
        <v>1.6573603401413402E-2</v>
      </c>
      <c r="DH472" s="20">
        <f t="shared" si="717"/>
        <v>1.9929796860269716E-2</v>
      </c>
      <c r="DI472" s="20">
        <f t="shared" si="717"/>
        <v>2.3444557213667852E-2</v>
      </c>
      <c r="DJ472" s="20">
        <f t="shared" si="717"/>
        <v>2.7011689943383141E-2</v>
      </c>
      <c r="DK472" s="20">
        <f t="shared" si="717"/>
        <v>3.0515087105984908E-2</v>
      </c>
      <c r="DL472" s="20">
        <f t="shared" si="717"/>
        <v>3.3836178037069981E-2</v>
      </c>
      <c r="DM472" s="20">
        <f t="shared" si="717"/>
        <v>3.6861517195923954E-2</v>
      </c>
      <c r="DN472" s="20">
        <f t="shared" si="717"/>
        <v>3.948978296816541E-2</v>
      </c>
      <c r="DO472" s="20">
        <f t="shared" si="717"/>
        <v>4.1637580266174923E-2</v>
      </c>
      <c r="DP472" s="20">
        <f t="shared" si="717"/>
        <v>4.3243619212788409E-2</v>
      </c>
      <c r="DQ472" s="20">
        <f t="shared" si="717"/>
        <v>4.4271050016799207E-2</v>
      </c>
      <c r="DR472" s="20">
        <f t="shared" si="717"/>
        <v>4.4707939496436588E-2</v>
      </c>
      <c r="DS472" s="20">
        <f t="shared" si="717"/>
        <v>4.456605246908435E-2</v>
      </c>
      <c r="DT472" s="20">
        <f t="shared" si="717"/>
        <v>4.3878234652566073E-2</v>
      </c>
      <c r="DU472" s="20">
        <f t="shared" si="723"/>
        <v>4.2694775114284433E-2</v>
      </c>
      <c r="DV472" s="20">
        <f t="shared" si="723"/>
        <v>4.1079156127666994E-2</v>
      </c>
      <c r="DW472" s="20">
        <f t="shared" si="723"/>
        <v>3.9103583286457133E-2</v>
      </c>
      <c r="DX472" s="20">
        <f t="shared" si="723"/>
        <v>3.6844639537293111E-2</v>
      </c>
      <c r="DY472" s="20">
        <f t="shared" si="723"/>
        <v>3.4379335672413469E-2</v>
      </c>
      <c r="DZ472" s="20">
        <f t="shared" si="723"/>
        <v>3.1781748695033363E-2</v>
      </c>
      <c r="EA472" s="20">
        <f t="shared" si="721"/>
        <v>2.9120358536460115E-2</v>
      </c>
      <c r="EB472" s="20">
        <f t="shared" si="721"/>
        <v>2.6456120581326625E-2</v>
      </c>
      <c r="EC472" s="20">
        <f t="shared" si="721"/>
        <v>2.3841251323276746E-2</v>
      </c>
      <c r="ED472" s="20">
        <f t="shared" si="721"/>
        <v>2.1318659633347226E-2</v>
      </c>
      <c r="EE472" s="20">
        <f t="shared" si="721"/>
        <v>1.8921926840663406E-2</v>
      </c>
      <c r="EF472" s="20">
        <f t="shared" si="721"/>
        <v>1.6675723783052376E-2</v>
      </c>
      <c r="EG472" s="20">
        <f t="shared" si="721"/>
        <v>1.4596549865512178E-2</v>
      </c>
      <c r="EH472" s="20">
        <f t="shared" si="721"/>
        <v>1.2693685170251712E-2</v>
      </c>
      <c r="EI472" s="20">
        <f t="shared" si="721"/>
        <v>1.0970258934589916E-2</v>
      </c>
      <c r="EJ472" s="20">
        <f t="shared" si="721"/>
        <v>9.4243536315002929E-3</v>
      </c>
      <c r="EK472" s="20">
        <f t="shared" si="721"/>
        <v>8.0500812497154017E-3</v>
      </c>
      <c r="EL472" s="20">
        <f t="shared" si="721"/>
        <v>6.8385854759778208E-3</v>
      </c>
      <c r="EM472" s="20">
        <f t="shared" si="721"/>
        <v>5.7789391385947297E-3</v>
      </c>
      <c r="EN472" s="20">
        <f t="shared" si="721"/>
        <v>4.8589197485495728E-3</v>
      </c>
      <c r="EO472" s="20">
        <f t="shared" si="721"/>
        <v>4.0656569272211618E-3</v>
      </c>
      <c r="EP472" s="20">
        <f t="shared" si="721"/>
        <v>3.3861538908680489E-3</v>
      </c>
      <c r="EQ472" s="20">
        <f t="shared" si="721"/>
        <v>2.8076911337016064E-3</v>
      </c>
      <c r="ER472" s="20">
        <f t="shared" si="721"/>
        <v>2.3181243068736146E-3</v>
      </c>
      <c r="ES472" s="20">
        <f t="shared" si="721"/>
        <v>1.9060903898026063E-3</v>
      </c>
      <c r="ET472" s="20">
        <f t="shared" si="721"/>
        <v>1.561136969585819E-3</v>
      </c>
      <c r="EU472" s="20">
        <f t="shared" si="721"/>
        <v>1.2737891426854997E-3</v>
      </c>
      <c r="EV472" s="20">
        <f t="shared" si="721"/>
        <v>1.0355675499886807E-3</v>
      </c>
      <c r="EW472" s="20">
        <f t="shared" si="721"/>
        <v>8.3896962018270571E-4</v>
      </c>
      <c r="EX472" s="20">
        <f t="shared" si="721"/>
        <v>6.7742444132024016E-4</v>
      </c>
      <c r="EY472" s="20">
        <f t="shared" si="721"/>
        <v>5.4522996830452808E-4</v>
      </c>
      <c r="EZ472" s="20">
        <f t="shared" si="721"/>
        <v>4.3747961978124467E-4</v>
      </c>
      <c r="FA472" s="20">
        <f t="shared" si="718"/>
        <v>3.4998379685702297E-4</v>
      </c>
      <c r="FB472" s="20">
        <f t="shared" si="718"/>
        <v>2.7919051154423613E-4</v>
      </c>
      <c r="FC472" s="20">
        <f t="shared" si="718"/>
        <v>2.2210816382672857E-4</v>
      </c>
      <c r="FD472" s="20">
        <f t="shared" si="718"/>
        <v>1.7623255402865468E-4</v>
      </c>
      <c r="FE472" s="20">
        <f t="shared" si="718"/>
        <v>1.3947945110903692E-4</v>
      </c>
      <c r="FF472" s="20">
        <f t="shared" si="692"/>
        <v>5.0580444677794656E-4</v>
      </c>
    </row>
    <row r="473" spans="1:162" ht="15.5" x14ac:dyDescent="0.35">
      <c r="A473" s="4" t="s">
        <v>71</v>
      </c>
      <c r="J473" s="4" t="s">
        <v>71</v>
      </c>
      <c r="K473" s="20">
        <f t="shared" si="722"/>
        <v>7.2936828617222418E-6</v>
      </c>
      <c r="L473" s="20">
        <f t="shared" si="722"/>
        <v>1.2507818455378141E-5</v>
      </c>
      <c r="M473" s="20">
        <f t="shared" si="722"/>
        <v>2.993289211490436E-5</v>
      </c>
      <c r="N473" s="20">
        <f t="shared" si="722"/>
        <v>6.6567376807579836E-5</v>
      </c>
      <c r="O473" s="20">
        <f t="shared" si="722"/>
        <v>1.3836282012234617E-4</v>
      </c>
      <c r="P473" s="20"/>
      <c r="Q473" s="20">
        <f t="shared" si="722"/>
        <v>2.7019145139729311E-4</v>
      </c>
      <c r="R473" s="20">
        <f t="shared" si="722"/>
        <v>4.9802067599788425E-4</v>
      </c>
      <c r="S473" s="20"/>
      <c r="T473" s="20">
        <f t="shared" si="722"/>
        <v>8.7012706033881386E-4</v>
      </c>
      <c r="U473" s="20">
        <f t="shared" si="722"/>
        <v>1.4465808347255752E-3</v>
      </c>
      <c r="V473" s="20"/>
      <c r="W473" s="20">
        <f t="shared" si="722"/>
        <v>2.2963674782901233E-3</v>
      </c>
      <c r="X473" s="20">
        <f t="shared" si="722"/>
        <v>3.4918711961002364E-3</v>
      </c>
      <c r="Y473" s="20"/>
      <c r="Z473" s="20">
        <f t="shared" si="722"/>
        <v>5.1009716294662145E-3</v>
      </c>
      <c r="AA473" s="20">
        <f t="shared" si="722"/>
        <v>7.1775818897413645E-3</v>
      </c>
      <c r="AB473" s="20"/>
      <c r="AC473" s="20">
        <f t="shared" si="722"/>
        <v>9.7519344590162732E-3</v>
      </c>
      <c r="AD473" s="20">
        <f t="shared" si="722"/>
        <v>1.2822168346646096E-2</v>
      </c>
      <c r="AE473" s="20"/>
      <c r="AF473" s="20">
        <f t="shared" si="722"/>
        <v>1.634870918023245E-2</v>
      </c>
      <c r="AG473" s="20">
        <f t="shared" si="719"/>
        <v>2.0252565426435144E-2</v>
      </c>
      <c r="AH473" s="20"/>
      <c r="AI473" s="20">
        <f t="shared" si="719"/>
        <v>2.441806651064185E-2</v>
      </c>
      <c r="AJ473" s="20">
        <f t="shared" si="719"/>
        <v>2.8699871505394395E-2</v>
      </c>
      <c r="AK473" s="20"/>
      <c r="AL473" s="20">
        <f t="shared" si="719"/>
        <v>3.2933424463304078E-2</v>
      </c>
      <c r="AM473" s="20">
        <f t="shared" si="719"/>
        <v>3.6947547264615244E-2</v>
      </c>
      <c r="AN473" s="20">
        <f t="shared" si="719"/>
        <v>4.0577618801378224E-2</v>
      </c>
      <c r="AO473" s="20">
        <f t="shared" si="719"/>
        <v>4.3677808769192361E-2</v>
      </c>
      <c r="AP473" s="20">
        <f t="shared" si="719"/>
        <v>4.613108111926939E-2</v>
      </c>
      <c r="AQ473" s="20">
        <f t="shared" si="719"/>
        <v>4.7856085524022318E-2</v>
      </c>
      <c r="AR473" s="20">
        <f t="shared" si="719"/>
        <v>4.881052821412929E-2</v>
      </c>
      <c r="AS473" s="20">
        <f t="shared" si="719"/>
        <v>4.8991073052040257E-2</v>
      </c>
      <c r="AT473" s="20">
        <f t="shared" si="719"/>
        <v>4.8430204617464945E-2</v>
      </c>
      <c r="AU473" s="20">
        <f t="shared" si="719"/>
        <v>4.719074795857392E-2</v>
      </c>
      <c r="AV473" s="20">
        <f t="shared" si="719"/>
        <v>4.5358871610000295E-2</v>
      </c>
      <c r="AW473" s="20">
        <f t="shared" si="719"/>
        <v>4.3036410949743864E-2</v>
      </c>
      <c r="AX473" s="20">
        <f t="shared" si="719"/>
        <v>4.0333262739994602E-2</v>
      </c>
      <c r="AY473" s="20">
        <f t="shared" ref="AY473:BF488" si="725">AY265/$B265</f>
        <v>3.7360451123189531E-2</v>
      </c>
      <c r="AZ473" s="20">
        <f t="shared" si="725"/>
        <v>3.4224283496503194E-2</v>
      </c>
      <c r="BA473" s="20">
        <f t="shared" si="725"/>
        <v>3.1021830337207287E-2</v>
      </c>
      <c r="BB473" s="20">
        <f t="shared" si="725"/>
        <v>2.7837797779622586E-2</v>
      </c>
      <c r="BC473" s="20">
        <f t="shared" si="725"/>
        <v>2.4742729000213348E-2</v>
      </c>
      <c r="BD473" s="20">
        <f t="shared" si="720"/>
        <v>2.1792376106195555E-2</v>
      </c>
      <c r="BE473" s="20">
        <f t="shared" si="720"/>
        <v>1.9028027970101835E-2</v>
      </c>
      <c r="BF473" s="20">
        <f t="shared" si="720"/>
        <v>1.6477556763643375E-2</v>
      </c>
      <c r="BG473" s="20">
        <f t="shared" si="720"/>
        <v>1.4156949857370926E-2</v>
      </c>
      <c r="BH473" s="20">
        <f t="shared" si="720"/>
        <v>1.2072116467184424E-2</v>
      </c>
      <c r="BI473" s="20">
        <f t="shared" si="720"/>
        <v>1.0220792478815133E-2</v>
      </c>
      <c r="BJ473" s="20">
        <f t="shared" si="720"/>
        <v>8.594405883422862E-3</v>
      </c>
      <c r="BK473" s="20">
        <f t="shared" si="720"/>
        <v>7.17980427658238E-3</v>
      </c>
      <c r="BL473" s="20">
        <f t="shared" si="720"/>
        <v>5.9607814942497228E-3</v>
      </c>
      <c r="BM473" s="20">
        <f t="shared" si="720"/>
        <v>4.9193706565324735E-3</v>
      </c>
      <c r="BN473" s="20">
        <f t="shared" si="720"/>
        <v>4.0368947815135892E-3</v>
      </c>
      <c r="BO473" s="20">
        <f t="shared" si="720"/>
        <v>3.2947836907630812E-3</v>
      </c>
      <c r="BP473" s="20">
        <f t="shared" si="720"/>
        <v>2.6751777032276713E-3</v>
      </c>
      <c r="BQ473" s="20">
        <f t="shared" si="720"/>
        <v>2.1613454807529742E-3</v>
      </c>
      <c r="BR473" s="20">
        <f t="shared" si="720"/>
        <v>1.7379463572524401E-3</v>
      </c>
      <c r="BS473" s="20">
        <f t="shared" si="720"/>
        <v>1.3911675601923079E-3</v>
      </c>
      <c r="BT473" s="20">
        <f t="shared" si="720"/>
        <v>1.1087648290051266E-3</v>
      </c>
      <c r="BU473" s="20">
        <f t="shared" si="720"/>
        <v>8.8003181849494183E-4</v>
      </c>
      <c r="BV473" s="20">
        <f t="shared" si="720"/>
        <v>6.9571995388684194E-4</v>
      </c>
      <c r="BW473" s="20">
        <f t="shared" si="720"/>
        <v>5.479265287140489E-4</v>
      </c>
      <c r="BX473" s="20">
        <f t="shared" si="720"/>
        <v>4.2996511800863502E-4</v>
      </c>
      <c r="BY473" s="20">
        <f t="shared" si="724"/>
        <v>3.3622901153862461E-4</v>
      </c>
      <c r="BZ473" s="20">
        <f t="shared" si="724"/>
        <v>2.6205545802948649E-4</v>
      </c>
      <c r="CA473" s="20">
        <f t="shared" si="724"/>
        <v>2.0359608700426524E-4</v>
      </c>
      <c r="CB473" s="20">
        <f t="shared" si="724"/>
        <v>1.5769692937617208E-4</v>
      </c>
      <c r="CC473" s="20">
        <f t="shared" si="724"/>
        <v>1.2178995136347126E-4</v>
      </c>
      <c r="CD473" s="20">
        <f t="shared" si="724"/>
        <v>9.3796893041675489E-5</v>
      </c>
      <c r="CE473" s="20">
        <f t="shared" si="724"/>
        <v>7.2045401105502727E-5</v>
      </c>
      <c r="CF473" s="20">
        <f t="shared" si="724"/>
        <v>5.5196903947951625E-5</v>
      </c>
      <c r="CG473" s="20">
        <f t="shared" si="724"/>
        <v>4.2185339350964135E-5</v>
      </c>
      <c r="CH473" s="20">
        <f t="shared" si="724"/>
        <v>3.2165661227212539E-5</v>
      </c>
      <c r="CI473" s="20">
        <f t="shared" si="724"/>
        <v>2.4470980106938711E-5</v>
      </c>
      <c r="CJ473" s="20">
        <f t="shared" si="724"/>
        <v>1.8577198357738745E-5</v>
      </c>
      <c r="CK473" s="20">
        <f t="shared" si="724"/>
        <v>1.4074058686142088E-5</v>
      </c>
      <c r="CL473" s="20">
        <f t="shared" si="724"/>
        <v>4.2765295703128814E-5</v>
      </c>
      <c r="CM473" s="20">
        <f t="shared" si="724"/>
        <v>3.0351458762928144E-7</v>
      </c>
      <c r="CN473" s="20">
        <f t="shared" si="724"/>
        <v>6.4581401882970853E-7</v>
      </c>
      <c r="CO473" s="20">
        <f t="shared" si="716"/>
        <v>1.7841294699257719E-6</v>
      </c>
      <c r="CP473" s="20">
        <f t="shared" si="716"/>
        <v>4.5602247853374795E-6</v>
      </c>
      <c r="CQ473" s="20">
        <f t="shared" si="716"/>
        <v>1.0849208594623573E-5</v>
      </c>
      <c r="CR473" s="20">
        <f t="shared" si="716"/>
        <v>2.4155320699188659E-5</v>
      </c>
      <c r="CS473" s="20">
        <f t="shared" si="716"/>
        <v>5.0577041850031125E-5</v>
      </c>
      <c r="CT473" s="20">
        <f t="shared" si="716"/>
        <v>1.0003269723735908E-4</v>
      </c>
      <c r="CU473" s="20">
        <f t="shared" si="716"/>
        <v>1.8763897967249033E-4</v>
      </c>
      <c r="CV473" s="20">
        <f t="shared" si="716"/>
        <v>3.3503019732993901E-4</v>
      </c>
      <c r="CW473" s="20">
        <f t="shared" si="716"/>
        <v>5.7131031598462497E-4</v>
      </c>
      <c r="CX473" s="20">
        <f t="shared" si="716"/>
        <v>9.3327604055462056E-4</v>
      </c>
      <c r="CY473" s="20">
        <f t="shared" si="716"/>
        <v>1.4645673061332741E-3</v>
      </c>
      <c r="CZ473" s="20">
        <f t="shared" si="716"/>
        <v>2.2135076369248037E-3</v>
      </c>
      <c r="DA473" s="20">
        <f t="shared" si="716"/>
        <v>3.2295848593692561E-3</v>
      </c>
      <c r="DB473" s="20">
        <f t="shared" si="716"/>
        <v>4.5587629396338595E-3</v>
      </c>
      <c r="DC473" s="20">
        <f t="shared" si="716"/>
        <v>6.2380607523456824E-3</v>
      </c>
      <c r="DD473" s="20">
        <f t="shared" si="716"/>
        <v>8.290029733078158E-3</v>
      </c>
      <c r="DE473" s="20">
        <f t="shared" si="717"/>
        <v>1.07178636948543E-2</v>
      </c>
      <c r="DF473" s="20">
        <f t="shared" si="717"/>
        <v>1.3501854159668487E-2</v>
      </c>
      <c r="DG473" s="20">
        <f t="shared" si="717"/>
        <v>1.6597762749198545E-2</v>
      </c>
      <c r="DH473" s="20">
        <f t="shared" si="717"/>
        <v>1.9937443159095097E-2</v>
      </c>
      <c r="DI473" s="20">
        <f t="shared" si="717"/>
        <v>2.3431752285016344E-2</v>
      </c>
      <c r="DJ473" s="20">
        <f t="shared" si="717"/>
        <v>2.6975494605061656E-2</v>
      </c>
      <c r="DK473" s="20">
        <f t="shared" si="717"/>
        <v>3.0453894331243764E-2</v>
      </c>
      <c r="DL473" s="20">
        <f t="shared" si="717"/>
        <v>3.3749922266298027E-2</v>
      </c>
      <c r="DM473" s="20">
        <f t="shared" si="717"/>
        <v>3.6751737272071094E-2</v>
      </c>
      <c r="DN473" s="20">
        <f t="shared" si="717"/>
        <v>3.9359535662723433E-2</v>
      </c>
      <c r="DO473" s="20">
        <f t="shared" si="717"/>
        <v>4.1491219688787662E-2</v>
      </c>
      <c r="DP473" s="20">
        <f t="shared" si="717"/>
        <v>4.3086471951675087E-2</v>
      </c>
      <c r="DQ473" s="20">
        <f t="shared" si="717"/>
        <v>4.4109025014190006E-2</v>
      </c>
      <c r="DR473" s="20">
        <f t="shared" si="717"/>
        <v>4.4547114885350458E-2</v>
      </c>
      <c r="DS473" s="20">
        <f t="shared" si="717"/>
        <v>4.4412279325655724E-2</v>
      </c>
      <c r="DT473" s="20">
        <f t="shared" si="717"/>
        <v>4.3736791013328113E-2</v>
      </c>
      <c r="DU473" s="20">
        <f t="shared" si="723"/>
        <v>4.2570094228615352E-2</v>
      </c>
      <c r="DV473" s="20">
        <f t="shared" si="723"/>
        <v>4.0974642400101624E-2</v>
      </c>
      <c r="DW473" s="20">
        <f t="shared" si="723"/>
        <v>3.9021519173315422E-2</v>
      </c>
      <c r="DX473" s="20">
        <f t="shared" si="723"/>
        <v>3.6786177914198581E-2</v>
      </c>
      <c r="DY473" s="20">
        <f t="shared" si="723"/>
        <v>3.4344565581645115E-2</v>
      </c>
      <c r="DZ473" s="20">
        <f t="shared" si="723"/>
        <v>3.1769818198197353E-2</v>
      </c>
      <c r="EA473" s="20">
        <f t="shared" si="721"/>
        <v>2.9129636571710193E-2</v>
      </c>
      <c r="EB473" s="20">
        <f t="shared" si="721"/>
        <v>2.6484379932702473E-2</v>
      </c>
      <c r="EC473" s="20">
        <f t="shared" si="721"/>
        <v>2.3885856578686249E-2</v>
      </c>
      <c r="ED473" s="20">
        <f t="shared" si="721"/>
        <v>2.137674680802526E-2</v>
      </c>
      <c r="EE473" s="20">
        <f t="shared" si="721"/>
        <v>1.8990564666542364E-2</v>
      </c>
      <c r="EF473" s="20">
        <f t="shared" si="721"/>
        <v>1.6752050077007863E-2</v>
      </c>
      <c r="EG473" s="20">
        <f t="shared" si="721"/>
        <v>1.4677879558858242E-2</v>
      </c>
      <c r="EH473" s="20">
        <f t="shared" si="721"/>
        <v>1.2777589286468993E-2</v>
      </c>
      <c r="EI473" s="20">
        <f t="shared" si="721"/>
        <v>1.105461592379009E-2</v>
      </c>
      <c r="EJ473" s="20">
        <f t="shared" si="721"/>
        <v>9.5073759768541377E-3</v>
      </c>
      <c r="EK473" s="20">
        <f t="shared" si="721"/>
        <v>8.1303211864747205E-3</v>
      </c>
      <c r="EL473" s="20">
        <f t="shared" si="721"/>
        <v>6.9149240844763593E-3</v>
      </c>
      <c r="EM473" s="20">
        <f t="shared" si="721"/>
        <v>5.8505630885248294E-3</v>
      </c>
      <c r="EN473" s="20">
        <f t="shared" si="721"/>
        <v>4.9252896896520015E-3</v>
      </c>
      <c r="EO473" s="20">
        <f t="shared" si="721"/>
        <v>4.1264710430019003E-3</v>
      </c>
      <c r="EP473" s="20">
        <f t="shared" si="721"/>
        <v>3.4413095459691068E-3</v>
      </c>
      <c r="EQ473" s="20">
        <f t="shared" si="721"/>
        <v>2.8572469241626708E-3</v>
      </c>
      <c r="ER473" s="20">
        <f t="shared" si="721"/>
        <v>2.3622642196612365E-3</v>
      </c>
      <c r="ES473" s="20">
        <f t="shared" si="721"/>
        <v>1.9450912304768142E-3</v>
      </c>
      <c r="ET473" s="20">
        <f t="shared" si="721"/>
        <v>1.5953397465563457E-3</v>
      </c>
      <c r="EU473" s="20">
        <f t="shared" si="721"/>
        <v>1.3035747128028463E-3</v>
      </c>
      <c r="EV473" s="20">
        <f t="shared" si="721"/>
        <v>1.0613365336061831E-3</v>
      </c>
      <c r="EW473" s="20">
        <f t="shared" si="721"/>
        <v>8.6112637838220429E-4</v>
      </c>
      <c r="EX473" s="20">
        <f t="shared" si="721"/>
        <v>6.9636476383649892E-4</v>
      </c>
      <c r="EY473" s="20">
        <f t="shared" si="721"/>
        <v>5.6133203603236925E-4</v>
      </c>
      <c r="EZ473" s="20">
        <f t="shared" si="721"/>
        <v>4.5109776834917348E-4</v>
      </c>
      <c r="FA473" s="20">
        <f t="shared" si="718"/>
        <v>3.6144460597176131E-4</v>
      </c>
      <c r="FB473" s="20">
        <f t="shared" si="718"/>
        <v>2.8879076824017691E-4</v>
      </c>
      <c r="FC473" s="20">
        <f t="shared" si="718"/>
        <v>2.3011428757746533E-4</v>
      </c>
      <c r="FD473" s="20">
        <f t="shared" si="718"/>
        <v>1.8288112077169405E-4</v>
      </c>
      <c r="FE473" s="20">
        <f t="shared" si="718"/>
        <v>1.4497850609906937E-4</v>
      </c>
      <c r="FF473" s="20">
        <f t="shared" si="692"/>
        <v>5.2978610616782884E-4</v>
      </c>
    </row>
    <row r="474" spans="1:162" ht="15.5" x14ac:dyDescent="0.35">
      <c r="A474" s="4" t="s">
        <v>72</v>
      </c>
      <c r="J474" s="4" t="s">
        <v>72</v>
      </c>
      <c r="K474" s="20">
        <f t="shared" si="722"/>
        <v>8.5297883783576927E-6</v>
      </c>
      <c r="L474" s="20">
        <f t="shared" si="722"/>
        <v>1.4288481718299188E-5</v>
      </c>
      <c r="M474" s="20">
        <f t="shared" si="722"/>
        <v>3.3721107443075065E-5</v>
      </c>
      <c r="N474" s="20">
        <f t="shared" si="722"/>
        <v>7.4037056208235843E-5</v>
      </c>
      <c r="O474" s="20">
        <f t="shared" si="722"/>
        <v>1.5208629691729368E-4</v>
      </c>
      <c r="P474" s="20"/>
      <c r="Q474" s="20">
        <f t="shared" si="722"/>
        <v>2.9379195770843058E-4</v>
      </c>
      <c r="R474" s="20">
        <f t="shared" si="722"/>
        <v>5.3616366843098004E-4</v>
      </c>
      <c r="S474" s="20"/>
      <c r="T474" s="20">
        <f t="shared" si="722"/>
        <v>9.2826248952129916E-4</v>
      </c>
      <c r="U474" s="20">
        <f t="shared" si="722"/>
        <v>1.5303832748130193E-3</v>
      </c>
      <c r="V474" s="20"/>
      <c r="W474" s="20">
        <f t="shared" si="722"/>
        <v>2.4108857566149389E-3</v>
      </c>
      <c r="X474" s="20">
        <f t="shared" si="722"/>
        <v>3.6404801440359791E-3</v>
      </c>
      <c r="Y474" s="20"/>
      <c r="Z474" s="20">
        <f t="shared" si="722"/>
        <v>5.2842934728457754E-3</v>
      </c>
      <c r="AA474" s="20">
        <f t="shared" si="722"/>
        <v>7.3925897334296501E-3</v>
      </c>
      <c r="AB474" s="20"/>
      <c r="AC474" s="20">
        <f t="shared" si="722"/>
        <v>9.9914482006891424E-3</v>
      </c>
      <c r="AD474" s="20">
        <f t="shared" si="722"/>
        <v>1.3074900023066945E-2</v>
      </c>
      <c r="AE474" s="20"/>
      <c r="AF474" s="20">
        <f t="shared" si="722"/>
        <v>1.6599920651646748E-2</v>
      </c>
      <c r="AG474" s="20">
        <f t="shared" si="719"/>
        <v>2.0485288248000576E-2</v>
      </c>
      <c r="AH474" s="20"/>
      <c r="AI474" s="20">
        <f t="shared" si="719"/>
        <v>2.4614728308217954E-2</v>
      </c>
      <c r="AJ474" s="20">
        <f t="shared" si="719"/>
        <v>2.8844098737658877E-2</v>
      </c>
      <c r="AK474" s="20"/>
      <c r="AL474" s="20">
        <f t="shared" si="719"/>
        <v>3.3011762777385018E-2</v>
      </c>
      <c r="AM474" s="20">
        <f t="shared" si="719"/>
        <v>3.6950860690754456E-2</v>
      </c>
      <c r="AN474" s="20">
        <f t="shared" si="719"/>
        <v>4.0501989722790094E-2</v>
      </c>
      <c r="AO474" s="20">
        <f t="shared" si="719"/>
        <v>4.3524846273051199E-2</v>
      </c>
      <c r="AP474" s="20">
        <f t="shared" si="719"/>
        <v>4.590763738270931E-2</v>
      </c>
      <c r="AQ474" s="20">
        <f t="shared" si="719"/>
        <v>4.7573461289995789E-2</v>
      </c>
      <c r="AR474" s="20">
        <f t="shared" si="719"/>
        <v>4.8483306963386319E-2</v>
      </c>
      <c r="AS474" s="20">
        <f t="shared" si="719"/>
        <v>4.863575330133546E-2</v>
      </c>
      <c r="AT474" s="20">
        <f t="shared" si="719"/>
        <v>4.8063801145535823E-2</v>
      </c>
      <c r="AU474" s="20">
        <f t="shared" si="719"/>
        <v>4.6829510719772371E-2</v>
      </c>
      <c r="AV474" s="20">
        <f t="shared" si="719"/>
        <v>4.5017233451417171E-2</v>
      </c>
      <c r="AW474" s="20">
        <f t="shared" si="719"/>
        <v>4.2726230563145728E-2</v>
      </c>
      <c r="AX474" s="20">
        <f t="shared" si="719"/>
        <v>4.0063385234880955E-2</v>
      </c>
      <c r="AY474" s="20">
        <f t="shared" si="725"/>
        <v>3.7136570962991056E-2</v>
      </c>
      <c r="AZ474" s="20">
        <f t="shared" si="725"/>
        <v>3.4049066721500876E-2</v>
      </c>
      <c r="BA474" s="20">
        <f t="shared" si="725"/>
        <v>3.0895236189234954E-2</v>
      </c>
      <c r="BB474" s="20">
        <f t="shared" si="725"/>
        <v>2.7757533423338976E-2</v>
      </c>
      <c r="BC474" s="20">
        <f t="shared" si="725"/>
        <v>2.470477317159836E-2</v>
      </c>
      <c r="BD474" s="20">
        <f t="shared" si="720"/>
        <v>2.1791515773087577E-2</v>
      </c>
      <c r="BE474" s="20">
        <f t="shared" si="720"/>
        <v>1.9058363930537392E-2</v>
      </c>
      <c r="BF474" s="20">
        <f t="shared" si="720"/>
        <v>1.6532947277835497E-2</v>
      </c>
      <c r="BG474" s="20">
        <f t="shared" si="720"/>
        <v>1.4231374137841368E-2</v>
      </c>
      <c r="BH474" s="20">
        <f t="shared" si="720"/>
        <v>1.2159950933017027E-2</v>
      </c>
      <c r="BI474" s="20">
        <f t="shared" si="720"/>
        <v>1.0317001449200447E-2</v>
      </c>
      <c r="BJ474" s="20">
        <f t="shared" si="720"/>
        <v>8.6946546304406125E-3</v>
      </c>
      <c r="BK474" s="20">
        <f t="shared" si="720"/>
        <v>7.2805062006987553E-3</v>
      </c>
      <c r="BL474" s="20">
        <f t="shared" si="720"/>
        <v>6.0590929658493886E-3</v>
      </c>
      <c r="BM474" s="20">
        <f t="shared" si="720"/>
        <v>5.0131472279475453E-3</v>
      </c>
      <c r="BN474" s="20">
        <f t="shared" si="720"/>
        <v>4.1246214850005902E-3</v>
      </c>
      <c r="BO474" s="20">
        <f t="shared" si="720"/>
        <v>3.3754904326793733E-3</v>
      </c>
      <c r="BP474" s="20">
        <f t="shared" si="720"/>
        <v>2.7483487082864411E-3</v>
      </c>
      <c r="BQ474" s="20">
        <f t="shared" si="720"/>
        <v>2.2268296140778299E-3</v>
      </c>
      <c r="BR474" s="20">
        <f t="shared" si="720"/>
        <v>1.7958731532720096E-3</v>
      </c>
      <c r="BS474" s="20">
        <f t="shared" si="720"/>
        <v>1.4418720381690342E-3</v>
      </c>
      <c r="BT474" s="20">
        <f t="shared" si="720"/>
        <v>1.1527227354958258E-3</v>
      </c>
      <c r="BU474" s="20">
        <f t="shared" si="720"/>
        <v>9.1780582116840481E-4</v>
      </c>
      <c r="BV474" s="20">
        <f t="shared" si="720"/>
        <v>7.2791650090930915E-4</v>
      </c>
      <c r="BW474" s="20">
        <f t="shared" si="720"/>
        <v>5.7516254607203887E-4</v>
      </c>
      <c r="BX474" s="20">
        <f t="shared" si="720"/>
        <v>4.5284339704598775E-4</v>
      </c>
      <c r="BY474" s="20">
        <f t="shared" si="724"/>
        <v>3.553209920170719E-4</v>
      </c>
      <c r="BZ474" s="20">
        <f t="shared" si="724"/>
        <v>2.7789009233303297E-4</v>
      </c>
      <c r="CA474" s="20">
        <f t="shared" si="724"/>
        <v>2.1665353862498904E-4</v>
      </c>
      <c r="CB474" s="20">
        <f t="shared" si="724"/>
        <v>1.6840598043221799E-4</v>
      </c>
      <c r="CC474" s="20">
        <f t="shared" si="724"/>
        <v>1.3052814377845223E-4</v>
      </c>
      <c r="CD474" s="20">
        <f t="shared" si="724"/>
        <v>1.0089258705126003E-4</v>
      </c>
      <c r="CE474" s="20">
        <f t="shared" si="724"/>
        <v>7.7781089742101628E-5</v>
      </c>
      <c r="CF474" s="20">
        <f t="shared" si="724"/>
        <v>5.9813264657426757E-5</v>
      </c>
      <c r="CG474" s="20">
        <f t="shared" si="724"/>
        <v>4.5885629248010318E-5</v>
      </c>
      <c r="CH474" s="20">
        <f t="shared" si="724"/>
        <v>3.5120168796032303E-5</v>
      </c>
      <c r="CI474" s="20">
        <f t="shared" si="724"/>
        <v>2.6821333397597513E-5</v>
      </c>
      <c r="CJ474" s="20">
        <f t="shared" si="724"/>
        <v>2.0440399179255664E-5</v>
      </c>
      <c r="CK474" s="20">
        <f t="shared" si="724"/>
        <v>1.5546165902158297E-5</v>
      </c>
      <c r="CL474" s="20">
        <f t="shared" si="724"/>
        <v>4.8002274038450032E-5</v>
      </c>
      <c r="CM474" s="20">
        <f t="shared" si="724"/>
        <v>3.7210187509342633E-7</v>
      </c>
      <c r="CN474" s="20">
        <f t="shared" si="724"/>
        <v>7.7218605142836023E-7</v>
      </c>
      <c r="CO474" s="20">
        <f t="shared" si="716"/>
        <v>2.0992229248429239E-6</v>
      </c>
      <c r="CP474" s="20">
        <f t="shared" si="716"/>
        <v>5.2862775269929823E-6</v>
      </c>
      <c r="CQ474" s="20">
        <f t="shared" si="716"/>
        <v>1.2404178541205666E-5</v>
      </c>
      <c r="CR474" s="20">
        <f t="shared" si="716"/>
        <v>2.7266441881723787E-5</v>
      </c>
      <c r="CS474" s="20">
        <f t="shared" si="716"/>
        <v>5.6418609630772276E-5</v>
      </c>
      <c r="CT474" s="20">
        <f t="shared" si="716"/>
        <v>1.1036792821983676E-4</v>
      </c>
      <c r="CU474" s="20">
        <f t="shared" si="716"/>
        <v>2.0493130390252399E-4</v>
      </c>
      <c r="CV474" s="20">
        <f t="shared" si="716"/>
        <v>3.6247824065609044E-4</v>
      </c>
      <c r="CW474" s="20">
        <f t="shared" si="716"/>
        <v>6.1275850112030002E-4</v>
      </c>
      <c r="CX474" s="20">
        <f t="shared" si="716"/>
        <v>9.9296333759549423E-4</v>
      </c>
      <c r="CY474" s="20">
        <f t="shared" si="716"/>
        <v>1.5467012087360876E-3</v>
      </c>
      <c r="CZ474" s="20">
        <f t="shared" si="716"/>
        <v>2.3216856876894561E-3</v>
      </c>
      <c r="DA474" s="20">
        <f t="shared" si="716"/>
        <v>3.3661247954381432E-3</v>
      </c>
      <c r="DB474" s="20">
        <f t="shared" si="716"/>
        <v>4.7240353424060511E-3</v>
      </c>
      <c r="DC474" s="20">
        <f t="shared" si="716"/>
        <v>6.4299359286505951E-3</v>
      </c>
      <c r="DD474" s="20">
        <f t="shared" si="716"/>
        <v>8.5035474509569074E-3</v>
      </c>
      <c r="DE474" s="20">
        <f t="shared" si="717"/>
        <v>1.0945209223469254E-2</v>
      </c>
      <c r="DF474" s="20">
        <f t="shared" si="717"/>
        <v>1.373268094375376E-2</v>
      </c>
      <c r="DG474" s="20">
        <f t="shared" si="717"/>
        <v>1.6819849276478213E-2</v>
      </c>
      <c r="DH474" s="20">
        <f t="shared" si="717"/>
        <v>2.0137619481575386E-2</v>
      </c>
      <c r="DI474" s="20">
        <f t="shared" si="717"/>
        <v>2.3596990088558201E-2</v>
      </c>
      <c r="DJ474" s="20">
        <f t="shared" si="717"/>
        <v>2.7094030902518079E-2</v>
      </c>
      <c r="DK474" s="20">
        <f t="shared" si="717"/>
        <v>3.0516256040538203E-2</v>
      </c>
      <c r="DL474" s="20">
        <f t="shared" si="717"/>
        <v>3.3749736164791294E-2</v>
      </c>
      <c r="DM474" s="20">
        <f t="shared" si="717"/>
        <v>3.6686242607985781E-2</v>
      </c>
      <c r="DN474" s="20">
        <f t="shared" si="717"/>
        <v>3.9229758378588886E-2</v>
      </c>
      <c r="DO474" s="20">
        <f t="shared" si="717"/>
        <v>4.1301810465826538E-2</v>
      </c>
      <c r="DP474" s="20">
        <f t="shared" si="717"/>
        <v>4.2845248592637164E-2</v>
      </c>
      <c r="DQ474" s="20">
        <f t="shared" si="717"/>
        <v>4.3826288299240013E-2</v>
      </c>
      <c r="DR474" s="20">
        <f t="shared" si="717"/>
        <v>4.4234823470007456E-2</v>
      </c>
      <c r="DS474" s="20">
        <f t="shared" si="717"/>
        <v>4.4083173241511453E-2</v>
      </c>
      <c r="DT474" s="20">
        <f t="shared" si="717"/>
        <v>4.3403546449095554E-2</v>
      </c>
      <c r="DU474" s="20">
        <f t="shared" si="723"/>
        <v>4.2244577287097185E-2</v>
      </c>
      <c r="DV474" s="20">
        <f t="shared" si="723"/>
        <v>4.0667309757731362E-2</v>
      </c>
      <c r="DW474" s="20">
        <f t="shared" si="723"/>
        <v>3.8740992263416985E-2</v>
      </c>
      <c r="DX474" s="20">
        <f t="shared" si="723"/>
        <v>3.6538997160581954E-2</v>
      </c>
      <c r="DY474" s="20">
        <f t="shared" si="723"/>
        <v>3.4135114314555848E-2</v>
      </c>
      <c r="DZ474" s="20">
        <f t="shared" si="723"/>
        <v>3.1600393340412203E-2</v>
      </c>
      <c r="EA474" s="20">
        <f t="shared" si="721"/>
        <v>2.9000635360194038E-2</v>
      </c>
      <c r="EB474" s="20">
        <f t="shared" si="721"/>
        <v>2.6394568583811617E-2</v>
      </c>
      <c r="EC474" s="20">
        <f t="shared" si="721"/>
        <v>2.3832687221240989E-2</v>
      </c>
      <c r="ED474" s="20">
        <f t="shared" si="721"/>
        <v>2.1356692269975722E-2</v>
      </c>
      <c r="EE474" s="20">
        <f t="shared" si="721"/>
        <v>1.899944581323576E-2</v>
      </c>
      <c r="EF474" s="20">
        <f t="shared" si="721"/>
        <v>1.6785336433378872E-2</v>
      </c>
      <c r="EG474" s="20">
        <f t="shared" si="721"/>
        <v>1.4730950125973252E-2</v>
      </c>
      <c r="EH474" s="20">
        <f t="shared" si="721"/>
        <v>1.2845946199487202E-2</v>
      </c>
      <c r="EI474" s="20">
        <f t="shared" si="721"/>
        <v>1.1134048508744998E-2</v>
      </c>
      <c r="EJ474" s="20">
        <f t="shared" si="721"/>
        <v>9.5940766458413318E-3</v>
      </c>
      <c r="EK474" s="20">
        <f t="shared" si="721"/>
        <v>8.2209574135636565E-3</v>
      </c>
      <c r="EL474" s="20">
        <f t="shared" si="721"/>
        <v>7.0066724882119624E-3</v>
      </c>
      <c r="EM474" s="20">
        <f t="shared" si="721"/>
        <v>5.9411125444251978E-3</v>
      </c>
      <c r="EN474" s="20">
        <f t="shared" si="721"/>
        <v>5.0128205793360525E-3</v>
      </c>
      <c r="EO474" s="20">
        <f t="shared" si="721"/>
        <v>4.2096173981746032E-3</v>
      </c>
      <c r="EP474" s="20">
        <f t="shared" si="721"/>
        <v>3.5191101392071378E-3</v>
      </c>
      <c r="EQ474" s="20">
        <f t="shared" si="721"/>
        <v>2.9290904462490053E-3</v>
      </c>
      <c r="ER474" s="20">
        <f t="shared" si="721"/>
        <v>2.427832688719378E-3</v>
      </c>
      <c r="ES474" s="20">
        <f t="shared" si="721"/>
        <v>2.0043047947242432E-3</v>
      </c>
      <c r="ET474" s="20">
        <f t="shared" si="721"/>
        <v>1.6483051347770949E-3</v>
      </c>
      <c r="EU474" s="20">
        <f t="shared" si="721"/>
        <v>1.3505387942019942E-3</v>
      </c>
      <c r="EV474" s="20">
        <f t="shared" si="721"/>
        <v>1.1026457906661014E-3</v>
      </c>
      <c r="EW474" s="20">
        <f t="shared" si="721"/>
        <v>8.9719257630704874E-4</v>
      </c>
      <c r="EX474" s="20">
        <f t="shared" si="721"/>
        <v>7.2763671086628623E-4</v>
      </c>
      <c r="EY474" s="20">
        <f t="shared" si="721"/>
        <v>5.8827305616682146E-4</v>
      </c>
      <c r="EZ474" s="20">
        <f t="shared" si="721"/>
        <v>4.7416833407754044E-4</v>
      </c>
      <c r="FA474" s="20">
        <f t="shared" si="718"/>
        <v>3.8108948454262936E-4</v>
      </c>
      <c r="FB474" s="20">
        <f t="shared" si="718"/>
        <v>3.0543000249494412E-4</v>
      </c>
      <c r="FC474" s="20">
        <f t="shared" si="718"/>
        <v>2.4413734481310012E-4</v>
      </c>
      <c r="FD474" s="20">
        <f t="shared" si="718"/>
        <v>1.9464358619414313E-4</v>
      </c>
      <c r="FE474" s="20">
        <f t="shared" si="718"/>
        <v>1.5480075946450178E-4</v>
      </c>
      <c r="FF474" s="20">
        <f t="shared" si="692"/>
        <v>5.7443627675846098E-4</v>
      </c>
    </row>
    <row r="475" spans="1:162" ht="15.5" x14ac:dyDescent="0.35">
      <c r="A475" s="4" t="s">
        <v>73</v>
      </c>
      <c r="J475" s="4" t="s">
        <v>73</v>
      </c>
      <c r="K475" s="20">
        <f t="shared" si="722"/>
        <v>1.039257968300127E-5</v>
      </c>
      <c r="L475" s="20">
        <f t="shared" si="722"/>
        <v>1.6929051566561619E-5</v>
      </c>
      <c r="M475" s="20">
        <f t="shared" si="722"/>
        <v>3.9297592570770772E-5</v>
      </c>
      <c r="N475" s="20">
        <f t="shared" si="722"/>
        <v>8.4973036023210918E-5</v>
      </c>
      <c r="O475" s="20">
        <f t="shared" si="722"/>
        <v>1.7210682677193409E-4</v>
      </c>
      <c r="P475" s="20"/>
      <c r="Q475" s="20">
        <f t="shared" si="722"/>
        <v>3.2816635654552744E-4</v>
      </c>
      <c r="R475" s="20">
        <f t="shared" si="722"/>
        <v>5.917433924955836E-4</v>
      </c>
      <c r="S475" s="20"/>
      <c r="T475" s="20">
        <f t="shared" si="722"/>
        <v>1.0131956034813753E-3</v>
      </c>
      <c r="U475" s="20">
        <f t="shared" si="722"/>
        <v>1.6534285095256415E-3</v>
      </c>
      <c r="V475" s="20"/>
      <c r="W475" s="20">
        <f t="shared" si="722"/>
        <v>2.5803286109549544E-3</v>
      </c>
      <c r="X475" s="20">
        <f t="shared" si="722"/>
        <v>3.8627548202685787E-3</v>
      </c>
      <c r="Y475" s="20"/>
      <c r="Z475" s="20">
        <f t="shared" si="722"/>
        <v>5.5625108612515819E-3</v>
      </c>
      <c r="AA475" s="20">
        <f t="shared" si="722"/>
        <v>7.7252341668188028E-3</v>
      </c>
      <c r="AB475" s="20"/>
      <c r="AC475" s="20">
        <f t="shared" si="722"/>
        <v>1.0371512800863025E-2</v>
      </c>
      <c r="AD475" s="20">
        <f t="shared" si="722"/>
        <v>1.3489675552612178E-2</v>
      </c>
      <c r="AE475" s="20"/>
      <c r="AF475" s="20">
        <f t="shared" si="722"/>
        <v>1.7031546370561833E-2</v>
      </c>
      <c r="AG475" s="20">
        <f t="shared" si="719"/>
        <v>2.0912039586799019E-2</v>
      </c>
      <c r="AH475" s="20"/>
      <c r="AI475" s="20">
        <f t="shared" si="719"/>
        <v>2.5012885753663117E-2</v>
      </c>
      <c r="AJ475" s="20">
        <f t="shared" si="719"/>
        <v>2.9190143415258798E-2</v>
      </c>
      <c r="AK475" s="20"/>
      <c r="AL475" s="20">
        <f t="shared" si="719"/>
        <v>3.3284595682945534E-2</v>
      </c>
      <c r="AM475" s="20">
        <f t="shared" si="719"/>
        <v>3.7133750287905665E-2</v>
      </c>
      <c r="AN475" s="20">
        <f t="shared" si="719"/>
        <v>4.0584009921984548E-2</v>
      </c>
      <c r="AO475" s="20">
        <f t="shared" si="719"/>
        <v>4.350165758902147E-2</v>
      </c>
      <c r="AP475" s="20">
        <f t="shared" si="719"/>
        <v>4.5781567997361494E-2</v>
      </c>
      <c r="AQ475" s="20">
        <f t="shared" si="719"/>
        <v>4.7352942233449602E-2</v>
      </c>
      <c r="AR475" s="20">
        <f t="shared" si="719"/>
        <v>4.8181791641087268E-2</v>
      </c>
      <c r="AS475" s="20">
        <f t="shared" si="719"/>
        <v>4.8270297693508261E-2</v>
      </c>
      <c r="AT475" s="20">
        <f t="shared" si="719"/>
        <v>4.7653495512345712E-2</v>
      </c>
      <c r="AU475" s="20">
        <f t="shared" si="719"/>
        <v>4.6393940452122528E-2</v>
      </c>
      <c r="AV475" s="20">
        <f t="shared" si="719"/>
        <v>4.4575113286542623E-2</v>
      </c>
      <c r="AW475" s="20">
        <f t="shared" si="719"/>
        <v>4.2294311648915506E-2</v>
      </c>
      <c r="AX475" s="20">
        <f t="shared" si="719"/>
        <v>3.9655686994057304E-2</v>
      </c>
      <c r="AY475" s="20">
        <f t="shared" si="725"/>
        <v>3.6763946234836697E-2</v>
      </c>
      <c r="AZ475" s="20">
        <f t="shared" si="725"/>
        <v>3.3719073810476119E-2</v>
      </c>
      <c r="BA475" s="20">
        <f t="shared" si="725"/>
        <v>3.0612267438606455E-2</v>
      </c>
      <c r="BB475" s="20">
        <f t="shared" si="725"/>
        <v>2.7523136937386061E-2</v>
      </c>
      <c r="BC475" s="20">
        <f t="shared" si="725"/>
        <v>2.4518101037588891E-2</v>
      </c>
      <c r="BD475" s="20">
        <f t="shared" si="720"/>
        <v>2.1649836416606671E-2</v>
      </c>
      <c r="BE475" s="20">
        <f t="shared" si="720"/>
        <v>1.8957585587348835E-2</v>
      </c>
      <c r="BF475" s="20">
        <f t="shared" si="720"/>
        <v>1.6468111597515267E-2</v>
      </c>
      <c r="BG475" s="20">
        <f t="shared" si="720"/>
        <v>1.4197091642534465E-2</v>
      </c>
      <c r="BH475" s="20">
        <f t="shared" si="720"/>
        <v>1.2150761945785127E-2</v>
      </c>
      <c r="BI475" s="20">
        <f t="shared" si="720"/>
        <v>1.0327656223640624E-2</v>
      </c>
      <c r="BJ475" s="20">
        <f t="shared" si="720"/>
        <v>8.7203142809761935E-3</v>
      </c>
      <c r="BK475" s="20">
        <f t="shared" si="720"/>
        <v>7.3168715591762643E-3</v>
      </c>
      <c r="BL475" s="20">
        <f t="shared" si="720"/>
        <v>6.1024718534177236E-3</v>
      </c>
      <c r="BM475" s="20">
        <f t="shared" si="720"/>
        <v>5.0604721732263602E-3</v>
      </c>
      <c r="BN475" s="20">
        <f t="shared" si="720"/>
        <v>4.1734300542971559E-3</v>
      </c>
      <c r="BO475" s="20">
        <f t="shared" si="720"/>
        <v>3.4238794840139031E-3</v>
      </c>
      <c r="BP475" s="20">
        <f t="shared" si="720"/>
        <v>2.7949124162598427E-3</v>
      </c>
      <c r="BQ475" s="20">
        <f t="shared" si="720"/>
        <v>2.2705893496951512E-3</v>
      </c>
      <c r="BR475" s="20">
        <f t="shared" si="720"/>
        <v>1.8362054796888794E-3</v>
      </c>
      <c r="BS475" s="20">
        <f t="shared" si="720"/>
        <v>1.4784393653783923E-3</v>
      </c>
      <c r="BT475" s="20">
        <f t="shared" si="720"/>
        <v>1.1854096659843494E-3</v>
      </c>
      <c r="BU475" s="20">
        <f t="shared" si="720"/>
        <v>9.4666296493561841E-4</v>
      </c>
      <c r="BV475" s="20">
        <f t="shared" si="720"/>
        <v>7.5311255399146404E-4</v>
      </c>
      <c r="BW475" s="20">
        <f t="shared" si="720"/>
        <v>5.9694469773863279E-4</v>
      </c>
      <c r="BX475" s="20">
        <f t="shared" si="720"/>
        <v>4.7150562719378009E-4</v>
      </c>
      <c r="BY475" s="20">
        <f t="shared" si="724"/>
        <v>3.7117950430520796E-4</v>
      </c>
      <c r="BZ475" s="20">
        <f t="shared" si="724"/>
        <v>2.9126496083109465E-4</v>
      </c>
      <c r="CA475" s="20">
        <f t="shared" si="724"/>
        <v>2.2785558884452772E-4</v>
      </c>
      <c r="CB475" s="20">
        <f t="shared" si="724"/>
        <v>1.7772794670301018E-4</v>
      </c>
      <c r="CC475" s="20">
        <f t="shared" si="724"/>
        <v>1.3823921664934957E-4</v>
      </c>
      <c r="CD475" s="20">
        <f t="shared" si="724"/>
        <v>1.0723556515146448E-4</v>
      </c>
      <c r="CE475" s="20">
        <f t="shared" si="724"/>
        <v>8.2971464089864888E-5</v>
      </c>
      <c r="CF475" s="20">
        <f t="shared" si="724"/>
        <v>6.4039678256078147E-5</v>
      </c>
      <c r="CG475" s="20">
        <f t="shared" si="724"/>
        <v>4.9311263355278356E-5</v>
      </c>
      <c r="CH475" s="20">
        <f t="shared" si="724"/>
        <v>3.788470494603402E-5</v>
      </c>
      <c r="CI475" s="20">
        <f t="shared" si="724"/>
        <v>2.9043224880953566E-5</v>
      </c>
      <c r="CJ475" s="20">
        <f t="shared" si="724"/>
        <v>2.2219256625266578E-5</v>
      </c>
      <c r="CK475" s="20">
        <f t="shared" si="724"/>
        <v>1.6965119375433879E-5</v>
      </c>
      <c r="CL475" s="20">
        <f t="shared" si="724"/>
        <v>5.3246278724494722E-5</v>
      </c>
      <c r="CM475" s="20">
        <f t="shared" si="724"/>
        <v>4.7916738856532014E-7</v>
      </c>
      <c r="CN475" s="20">
        <f t="shared" si="724"/>
        <v>9.6541946027000739E-7</v>
      </c>
      <c r="CO475" s="20">
        <f t="shared" si="716"/>
        <v>2.5754175311839143E-6</v>
      </c>
      <c r="CP475" s="20">
        <f t="shared" si="716"/>
        <v>6.3725753029818723E-6</v>
      </c>
      <c r="CQ475" s="20">
        <f t="shared" si="716"/>
        <v>1.4711128175680932E-5</v>
      </c>
      <c r="CR475" s="20">
        <f t="shared" si="716"/>
        <v>3.1850539537981405E-5</v>
      </c>
      <c r="CS475" s="20">
        <f t="shared" si="716"/>
        <v>6.4980433593621258E-5</v>
      </c>
      <c r="CT475" s="20">
        <f t="shared" si="716"/>
        <v>1.2545964061038317E-4</v>
      </c>
      <c r="CU475" s="20">
        <f t="shared" si="716"/>
        <v>2.3012819031560937E-4</v>
      </c>
      <c r="CV475" s="20">
        <f t="shared" si="716"/>
        <v>4.0245406704252014E-4</v>
      </c>
      <c r="CW475" s="20">
        <f t="shared" si="716"/>
        <v>6.7320053466949834E-4</v>
      </c>
      <c r="CX475" s="20">
        <f t="shared" si="716"/>
        <v>1.0802751303598738E-3</v>
      </c>
      <c r="CY475" s="20">
        <f t="shared" si="716"/>
        <v>1.6674710631915815E-3</v>
      </c>
      <c r="CZ475" s="20">
        <f t="shared" si="716"/>
        <v>2.4819423440267806E-3</v>
      </c>
      <c r="DA475" s="20">
        <f t="shared" si="716"/>
        <v>3.5704507286806065E-3</v>
      </c>
      <c r="DB475" s="20">
        <f t="shared" si="716"/>
        <v>4.9746507871368997E-3</v>
      </c>
      <c r="DC475" s="20">
        <f t="shared" si="716"/>
        <v>6.7258923270317565E-3</v>
      </c>
      <c r="DD475" s="20">
        <f t="shared" si="716"/>
        <v>8.8401698518902096E-3</v>
      </c>
      <c r="DE475" s="20">
        <f t="shared" si="717"/>
        <v>1.1313901249327199E-2</v>
      </c>
      <c r="DF475" s="20">
        <f t="shared" si="717"/>
        <v>1.4121157437166069E-2</v>
      </c>
      <c r="DG475" s="20">
        <f t="shared" si="717"/>
        <v>1.7212799816584176E-2</v>
      </c>
      <c r="DH475" s="20">
        <f t="shared" si="717"/>
        <v>2.0517742452831306E-2</v>
      </c>
      <c r="DI475" s="20">
        <f t="shared" si="717"/>
        <v>2.3946283558815586E-2</v>
      </c>
      <c r="DJ475" s="20">
        <f t="shared" si="717"/>
        <v>2.7395192192299342E-2</v>
      </c>
      <c r="DK475" s="20">
        <f t="shared" si="717"/>
        <v>3.0754031208091531E-2</v>
      </c>
      <c r="DL475" s="20">
        <f t="shared" si="717"/>
        <v>3.3912073597505477E-2</v>
      </c>
      <c r="DM475" s="20">
        <f t="shared" si="717"/>
        <v>3.6765137270269671E-2</v>
      </c>
      <c r="DN475" s="20">
        <f t="shared" si="717"/>
        <v>3.9221718028500052E-2</v>
      </c>
      <c r="DO475" s="20">
        <f t="shared" si="717"/>
        <v>4.1207924253819583E-2</v>
      </c>
      <c r="DP475" s="20">
        <f t="shared" si="717"/>
        <v>4.2670884346053484E-2</v>
      </c>
      <c r="DQ475" s="20">
        <f t="shared" si="717"/>
        <v>4.3580481626268097E-2</v>
      </c>
      <c r="DR475" s="20">
        <f t="shared" si="717"/>
        <v>4.3929446078927403E-2</v>
      </c>
      <c r="DS475" s="20">
        <f t="shared" si="717"/>
        <v>4.3731978496828638E-2</v>
      </c>
      <c r="DT475" s="20">
        <f t="shared" si="717"/>
        <v>4.3021188212021721E-2</v>
      </c>
      <c r="DU475" s="20">
        <f t="shared" si="723"/>
        <v>4.1845686051662168E-2</v>
      </c>
      <c r="DV475" s="20">
        <f t="shared" si="723"/>
        <v>4.0265691335416243E-2</v>
      </c>
      <c r="DW475" s="20">
        <f t="shared" si="723"/>
        <v>3.8348992276570959E-2</v>
      </c>
      <c r="DX475" s="20">
        <f t="shared" si="723"/>
        <v>3.6167052501024588E-2</v>
      </c>
      <c r="DY475" s="20">
        <f t="shared" si="723"/>
        <v>3.3791492937889966E-2</v>
      </c>
      <c r="DZ475" s="20">
        <f t="shared" si="723"/>
        <v>3.1291107889753089E-2</v>
      </c>
      <c r="EA475" s="20">
        <f t="shared" si="721"/>
        <v>2.8729504908347026E-2</v>
      </c>
      <c r="EB475" s="20">
        <f t="shared" si="721"/>
        <v>2.6163396304669018E-2</v>
      </c>
      <c r="EC475" s="20">
        <f t="shared" si="721"/>
        <v>2.3641519574278069E-2</v>
      </c>
      <c r="ED475" s="20">
        <f t="shared" si="721"/>
        <v>2.1204126498921561E-2</v>
      </c>
      <c r="EE475" s="20">
        <f t="shared" si="721"/>
        <v>1.8882956264355762E-2</v>
      </c>
      <c r="EF475" s="20">
        <f t="shared" si="721"/>
        <v>1.6701595431959149E-2</v>
      </c>
      <c r="EG475" s="20">
        <f t="shared" si="721"/>
        <v>1.4676125056784062E-2</v>
      </c>
      <c r="EH475" s="20">
        <f t="shared" si="721"/>
        <v>1.2815960328975473E-2</v>
      </c>
      <c r="EI475" s="20">
        <f t="shared" si="721"/>
        <v>1.1124798464259844E-2</v>
      </c>
      <c r="EJ475" s="20">
        <f t="shared" si="721"/>
        <v>9.6016040170930905E-3</v>
      </c>
      <c r="EK475" s="20">
        <f t="shared" si="721"/>
        <v>8.2415755133581348E-3</v>
      </c>
      <c r="EL475" s="20">
        <f t="shared" si="721"/>
        <v>7.0370518823277273E-3</v>
      </c>
      <c r="EM475" s="20">
        <f t="shared" si="721"/>
        <v>5.9783306062323183E-3</v>
      </c>
      <c r="EN475" s="20">
        <f t="shared" si="721"/>
        <v>5.0543811735214161E-3</v>
      </c>
      <c r="EO475" s="20">
        <f t="shared" si="721"/>
        <v>4.2534470085242582E-3</v>
      </c>
      <c r="EP475" s="20">
        <f t="shared" si="721"/>
        <v>3.5635364921854373E-3</v>
      </c>
      <c r="EQ475" s="20">
        <f t="shared" si="721"/>
        <v>2.9728090988816458E-3</v>
      </c>
      <c r="ER475" s="20">
        <f t="shared" si="721"/>
        <v>2.4698662792072001E-3</v>
      </c>
      <c r="ES475" s="20">
        <f t="shared" si="721"/>
        <v>2.0439588048971613E-3</v>
      </c>
      <c r="ET475" s="20">
        <f t="shared" si="721"/>
        <v>1.68512316613878E-3</v>
      </c>
      <c r="EU475" s="20">
        <f t="shared" si="721"/>
        <v>1.3842595702552309E-3</v>
      </c>
      <c r="EV475" s="20">
        <f t="shared" ref="EV475:FE490" si="726">EV267/$B267</f>
        <v>1.1331634023767911E-3</v>
      </c>
      <c r="EW475" s="20">
        <f t="shared" si="726"/>
        <v>9.2452090244754526E-4</v>
      </c>
      <c r="EX475" s="20">
        <f t="shared" si="726"/>
        <v>7.5187847488811244E-4</v>
      </c>
      <c r="EY475" s="20">
        <f t="shared" si="726"/>
        <v>6.0959362118395699E-4</v>
      </c>
      <c r="EZ475" s="20">
        <f t="shared" si="726"/>
        <v>4.9277407657144501E-4</v>
      </c>
      <c r="FA475" s="20">
        <f t="shared" si="718"/>
        <v>3.9721041136686619E-4</v>
      </c>
      <c r="FB475" s="20">
        <f t="shared" si="718"/>
        <v>3.193061693700372E-4</v>
      </c>
      <c r="FC475" s="20">
        <f t="shared" si="718"/>
        <v>2.5600858276131344E-4</v>
      </c>
      <c r="FD475" s="20">
        <f t="shared" si="718"/>
        <v>2.0474203153197923E-4</v>
      </c>
      <c r="FE475" s="20">
        <f t="shared" si="718"/>
        <v>1.6334570109943769E-4</v>
      </c>
      <c r="FF475" s="20">
        <f t="shared" si="692"/>
        <v>6.155380176577907E-4</v>
      </c>
    </row>
    <row r="476" spans="1:162" ht="15.5" x14ac:dyDescent="0.35">
      <c r="A476" s="4" t="s">
        <v>74</v>
      </c>
      <c r="J476" s="4" t="s">
        <v>74</v>
      </c>
      <c r="K476" s="20">
        <f t="shared" si="722"/>
        <v>1.2593213478002394E-5</v>
      </c>
      <c r="L476" s="20">
        <f t="shared" si="722"/>
        <v>2.0008829563095696E-5</v>
      </c>
      <c r="M476" s="20">
        <f t="shared" si="722"/>
        <v>4.5767468032140256E-5</v>
      </c>
      <c r="N476" s="20">
        <f t="shared" si="722"/>
        <v>9.7617429341418955E-5</v>
      </c>
      <c r="O476" s="20">
        <f t="shared" si="722"/>
        <v>1.9521748772937501E-4</v>
      </c>
      <c r="P476" s="20"/>
      <c r="Q476" s="20">
        <f t="shared" si="722"/>
        <v>3.6785546745668382E-4</v>
      </c>
      <c r="R476" s="20">
        <f t="shared" si="722"/>
        <v>6.5605349854053684E-4</v>
      </c>
      <c r="S476" s="20"/>
      <c r="T476" s="20">
        <f t="shared" si="722"/>
        <v>1.1118764973008528E-3</v>
      </c>
      <c r="U476" s="20">
        <f t="shared" si="722"/>
        <v>1.7972882187660103E-3</v>
      </c>
      <c r="V476" s="20"/>
      <c r="W476" s="20">
        <f t="shared" si="722"/>
        <v>2.7801418840525385E-3</v>
      </c>
      <c r="X476" s="20">
        <f t="shared" si="722"/>
        <v>4.127813619228024E-3</v>
      </c>
      <c r="Y476" s="20"/>
      <c r="Z476" s="20">
        <f t="shared" si="722"/>
        <v>5.8990022347183597E-3</v>
      </c>
      <c r="AA476" s="20">
        <f t="shared" si="722"/>
        <v>8.1347032279786742E-3</v>
      </c>
      <c r="AB476" s="20"/>
      <c r="AC476" s="20">
        <f t="shared" si="722"/>
        <v>1.0849690091095043E-2</v>
      </c>
      <c r="AD476" s="20">
        <f t="shared" si="722"/>
        <v>1.4025909721472982E-2</v>
      </c>
      <c r="AE476" s="20"/>
      <c r="AF476" s="20">
        <f t="shared" si="722"/>
        <v>1.7608991630928529E-2</v>
      </c>
      <c r="AG476" s="20">
        <f t="shared" si="719"/>
        <v>2.1508623119255017E-2</v>
      </c>
      <c r="AH476" s="20"/>
      <c r="AI476" s="20">
        <f t="shared" si="719"/>
        <v>2.5602950731926269E-2</v>
      </c>
      <c r="AJ476" s="20">
        <f t="shared" si="719"/>
        <v>2.9746555775167952E-2</v>
      </c>
      <c r="AK476" s="20"/>
      <c r="AL476" s="20">
        <f t="shared" si="719"/>
        <v>3.3781037218824805E-2</v>
      </c>
      <c r="AM476" s="20">
        <f t="shared" si="719"/>
        <v>3.7546906164449501E-2</v>
      </c>
      <c r="AN476" s="20">
        <f t="shared" si="719"/>
        <v>4.0895392701916833E-2</v>
      </c>
      <c r="AO476" s="20">
        <f t="shared" si="719"/>
        <v>4.3698880629463643E-2</v>
      </c>
      <c r="AP476" s="20">
        <f t="shared" si="719"/>
        <v>4.585897160099911E-2</v>
      </c>
      <c r="AQ476" s="20">
        <f t="shared" si="719"/>
        <v>4.7311568491424753E-2</v>
      </c>
      <c r="AR476" s="20">
        <f t="shared" si="719"/>
        <v>4.8028783538165587E-2</v>
      </c>
      <c r="AS476" s="20">
        <f t="shared" si="719"/>
        <v>4.8017854886481026E-2</v>
      </c>
      <c r="AT476" s="20">
        <f t="shared" si="719"/>
        <v>4.7317549116997926E-2</v>
      </c>
      <c r="AU476" s="20">
        <f t="shared" si="719"/>
        <v>4.5992713223095061E-2</v>
      </c>
      <c r="AV476" s="20">
        <f t="shared" si="719"/>
        <v>4.4127714544803687E-2</v>
      </c>
      <c r="AW476" s="20">
        <f t="shared" si="719"/>
        <v>4.1819485036177051E-2</v>
      </c>
      <c r="AX476" s="20">
        <f t="shared" si="719"/>
        <v>3.9170790867843704E-2</v>
      </c>
      <c r="AY476" s="20">
        <f t="shared" si="725"/>
        <v>3.6284207702058868E-2</v>
      </c>
      <c r="AZ476" s="20">
        <f t="shared" si="725"/>
        <v>3.325712290462457E-2</v>
      </c>
      <c r="BA476" s="20">
        <f t="shared" si="725"/>
        <v>3.0177930801342567E-2</v>
      </c>
      <c r="BB476" s="20">
        <f t="shared" si="725"/>
        <v>2.7123451837483659E-2</v>
      </c>
      <c r="BC476" s="20">
        <f t="shared" si="725"/>
        <v>2.4157500490018968E-2</v>
      </c>
      <c r="BD476" s="20">
        <f t="shared" si="720"/>
        <v>2.1330453406150585E-2</v>
      </c>
      <c r="BE476" s="20">
        <f t="shared" si="720"/>
        <v>1.8679627266144583E-2</v>
      </c>
      <c r="BF476" s="20">
        <f t="shared" si="720"/>
        <v>1.6230260963928211E-2</v>
      </c>
      <c r="BG476" s="20">
        <f t="shared" si="720"/>
        <v>1.3996902887433826E-2</v>
      </c>
      <c r="BH476" s="20">
        <f t="shared" si="720"/>
        <v>1.1985024931586929E-2</v>
      </c>
      <c r="BI476" s="20">
        <f t="shared" si="720"/>
        <v>1.0192714372039391E-2</v>
      </c>
      <c r="BJ476" s="20">
        <f t="shared" si="720"/>
        <v>8.6123277944124554E-3</v>
      </c>
      <c r="BK476" s="20">
        <f t="shared" si="720"/>
        <v>7.2320240296198657E-3</v>
      </c>
      <c r="BL476" s="20">
        <f t="shared" si="720"/>
        <v>6.037122825659158E-3</v>
      </c>
      <c r="BM476" s="20">
        <f t="shared" si="720"/>
        <v>5.0112612223295327E-3</v>
      </c>
      <c r="BN476" s="20">
        <f t="shared" si="720"/>
        <v>4.1373396177935007E-3</v>
      </c>
      <c r="BO476" s="20">
        <f t="shared" si="720"/>
        <v>3.3982643240624277E-3</v>
      </c>
      <c r="BP476" s="20">
        <f t="shared" si="720"/>
        <v>2.7775034505571616E-3</v>
      </c>
      <c r="BQ476" s="20">
        <f t="shared" si="720"/>
        <v>2.259478937004733E-3</v>
      </c>
      <c r="BR476" s="20">
        <f t="shared" si="720"/>
        <v>1.8298202927099494E-3</v>
      </c>
      <c r="BS476" s="20">
        <f t="shared" si="720"/>
        <v>1.4755059007742766E-3</v>
      </c>
      <c r="BT476" s="20">
        <f t="shared" si="720"/>
        <v>1.1849163533143026E-3</v>
      </c>
      <c r="BU476" s="20">
        <f t="shared" si="720"/>
        <v>9.4782182615604782E-4</v>
      </c>
      <c r="BV476" s="20">
        <f t="shared" si="720"/>
        <v>7.5532248187326612E-4</v>
      </c>
      <c r="BW476" s="20">
        <f t="shared" si="720"/>
        <v>5.9975768701270304E-4</v>
      </c>
      <c r="BX476" s="20">
        <f t="shared" si="720"/>
        <v>4.7459670934890674E-4</v>
      </c>
      <c r="BY476" s="20">
        <f t="shared" si="724"/>
        <v>3.7432069585074945E-4</v>
      </c>
      <c r="BZ476" s="20">
        <f t="shared" si="724"/>
        <v>2.9430321831780404E-4</v>
      </c>
      <c r="CA476" s="20">
        <f t="shared" si="724"/>
        <v>2.3069455143132081E-4</v>
      </c>
      <c r="CB476" s="20">
        <f t="shared" si="724"/>
        <v>1.8031311753563539E-4</v>
      </c>
      <c r="CC476" s="20">
        <f t="shared" si="724"/>
        <v>1.4054616807601672E-4</v>
      </c>
      <c r="CD476" s="20">
        <f t="shared" si="724"/>
        <v>1.0926073252381929E-4</v>
      </c>
      <c r="CE476" s="20">
        <f t="shared" si="724"/>
        <v>8.4725104165905854E-5</v>
      </c>
      <c r="CF476" s="20">
        <f t="shared" si="724"/>
        <v>6.5540599479829709E-5</v>
      </c>
      <c r="CG476" s="20">
        <f t="shared" si="724"/>
        <v>5.0582977735635914E-5</v>
      </c>
      <c r="CH476" s="20">
        <f t="shared" si="724"/>
        <v>3.8952698461436335E-5</v>
      </c>
      <c r="CI476" s="20">
        <f t="shared" si="724"/>
        <v>2.9933090803346829E-5</v>
      </c>
      <c r="CJ476" s="20">
        <f t="shared" si="724"/>
        <v>2.2955481031483593E-5</v>
      </c>
      <c r="CK476" s="20">
        <f t="shared" si="724"/>
        <v>1.7570348667450553E-5</v>
      </c>
      <c r="CL476" s="20">
        <f t="shared" si="724"/>
        <v>5.5732033804933856E-5</v>
      </c>
      <c r="CM476" s="20">
        <f t="shared" si="724"/>
        <v>6.0943110156978328E-7</v>
      </c>
      <c r="CN476" s="20">
        <f t="shared" si="724"/>
        <v>1.1963946068012326E-6</v>
      </c>
      <c r="CO476" s="20">
        <f t="shared" si="716"/>
        <v>3.1391461274835049E-6</v>
      </c>
      <c r="CP476" s="20">
        <f t="shared" si="716"/>
        <v>7.6482416421477301E-6</v>
      </c>
      <c r="CQ476" s="20">
        <f t="shared" si="716"/>
        <v>1.7402711819963128E-5</v>
      </c>
      <c r="CR476" s="20">
        <f t="shared" si="716"/>
        <v>3.7172472526683291E-5</v>
      </c>
      <c r="CS476" s="20">
        <f t="shared" si="716"/>
        <v>7.4886096900406049E-5</v>
      </c>
      <c r="CT476" s="20">
        <f t="shared" si="716"/>
        <v>1.4288621502877736E-4</v>
      </c>
      <c r="CU476" s="20">
        <f t="shared" si="716"/>
        <v>2.5921104895333425E-4</v>
      </c>
      <c r="CV476" s="20">
        <f t="shared" si="716"/>
        <v>4.4864738230439321E-4</v>
      </c>
      <c r="CW476" s="20">
        <f t="shared" si="716"/>
        <v>7.4323485826628146E-4</v>
      </c>
      <c r="CX476" s="20">
        <f t="shared" si="716"/>
        <v>1.1818928066347849E-3</v>
      </c>
      <c r="CY476" s="20">
        <f t="shared" si="716"/>
        <v>1.808908253345537E-3</v>
      </c>
      <c r="CZ476" s="20">
        <f t="shared" si="716"/>
        <v>2.671169034857054E-3</v>
      </c>
      <c r="DA476" s="20">
        <f t="shared" si="716"/>
        <v>3.8142295193734615E-3</v>
      </c>
      <c r="DB476" s="20">
        <f t="shared" si="716"/>
        <v>5.2775207152405447E-3</v>
      </c>
      <c r="DC476" s="20">
        <f t="shared" si="716"/>
        <v>7.0892146386420107E-3</v>
      </c>
      <c r="DD476" s="20">
        <f t="shared" si="716"/>
        <v>9.2613804185302344E-3</v>
      </c>
      <c r="DE476" s="20">
        <f t="shared" si="717"/>
        <v>1.1786096251235646E-2</v>
      </c>
      <c r="DF476" s="20">
        <f t="shared" si="717"/>
        <v>1.4633097657115332E-2</v>
      </c>
      <c r="DG476" s="20">
        <f t="shared" si="717"/>
        <v>1.7749362034508991E-2</v>
      </c>
      <c r="DH476" s="20">
        <f t="shared" si="717"/>
        <v>2.1060784569215452E-2</v>
      </c>
      <c r="DI476" s="20">
        <f t="shared" si="717"/>
        <v>2.4475834220206147E-2</v>
      </c>
      <c r="DJ476" s="20">
        <f t="shared" si="717"/>
        <v>2.7890834961118521E-2</v>
      </c>
      <c r="DK476" s="20">
        <f t="shared" si="717"/>
        <v>3.1196333286906412E-2</v>
      </c>
      <c r="DL476" s="20">
        <f t="shared" si="717"/>
        <v>3.4283911163097841E-2</v>
      </c>
      <c r="DM476" s="20">
        <f t="shared" si="717"/>
        <v>3.7052791081531977E-2</v>
      </c>
      <c r="DN476" s="20">
        <f t="shared" si="717"/>
        <v>3.9415648768129863E-2</v>
      </c>
      <c r="DO476" s="20">
        <f t="shared" si="717"/>
        <v>4.1303180205239653E-2</v>
      </c>
      <c r="DP476" s="20">
        <f t="shared" si="717"/>
        <v>4.2667137593442872E-2</v>
      </c>
      <c r="DQ476" s="20">
        <f t="shared" si="717"/>
        <v>4.3481727176336193E-2</v>
      </c>
      <c r="DR476" s="20">
        <f t="shared" si="717"/>
        <v>4.3743427111432087E-2</v>
      </c>
      <c r="DS476" s="20">
        <f t="shared" si="717"/>
        <v>4.3469418381079761E-2</v>
      </c>
      <c r="DT476" s="20">
        <f t="shared" si="717"/>
        <v>4.2694915917658179E-2</v>
      </c>
      <c r="DU476" s="20">
        <f t="shared" si="723"/>
        <v>4.1469737579075683E-2</v>
      </c>
      <c r="DV476" s="20">
        <f t="shared" si="723"/>
        <v>3.9854458203395053E-2</v>
      </c>
      <c r="DW476" s="20">
        <f t="shared" si="723"/>
        <v>3.7916471752202252E-2</v>
      </c>
      <c r="DX476" s="20">
        <f t="shared" si="723"/>
        <v>3.5726235898234537E-2</v>
      </c>
      <c r="DY476" s="20">
        <f t="shared" si="723"/>
        <v>3.3353910302063028E-2</v>
      </c>
      <c r="DZ476" s="20">
        <f t="shared" si="723"/>
        <v>3.0866531484506909E-2</v>
      </c>
      <c r="EA476" s="20">
        <f t="shared" si="723"/>
        <v>2.8325801224482028E-2</v>
      </c>
      <c r="EB476" s="20">
        <f t="shared" si="723"/>
        <v>2.578650729980048E-2</v>
      </c>
      <c r="EC476" s="20">
        <f t="shared" si="723"/>
        <v>2.329554849419524E-2</v>
      </c>
      <c r="ED476" s="20">
        <f t="shared" si="723"/>
        <v>2.0891501529746281E-2</v>
      </c>
      <c r="EE476" s="20">
        <f t="shared" si="723"/>
        <v>1.8604645796894803E-2</v>
      </c>
      <c r="EF476" s="20">
        <f t="shared" si="723"/>
        <v>1.6457351171897838E-2</v>
      </c>
      <c r="EG476" s="20">
        <f t="shared" si="723"/>
        <v>1.4464732881107611E-2</v>
      </c>
      <c r="EH476" s="20">
        <f t="shared" si="723"/>
        <v>1.2635483044101892E-2</v>
      </c>
      <c r="EI476" s="20">
        <f t="shared" si="723"/>
        <v>1.0972798958461929E-2</v>
      </c>
      <c r="EJ476" s="20">
        <f t="shared" si="723"/>
        <v>9.4753413473536146E-3</v>
      </c>
      <c r="EK476" s="20">
        <f t="shared" ref="EK476:EZ491" si="727">EK268/$B268</f>
        <v>8.1381699842044686E-3</v>
      </c>
      <c r="EL476" s="20">
        <f t="shared" si="727"/>
        <v>6.9536180354724531E-3</v>
      </c>
      <c r="EM476" s="20">
        <f t="shared" si="727"/>
        <v>5.9120792108248166E-3</v>
      </c>
      <c r="EN476" s="20">
        <f t="shared" si="727"/>
        <v>5.0026928202899779E-3</v>
      </c>
      <c r="EO476" s="20">
        <f t="shared" si="727"/>
        <v>4.2139208434459619E-3</v>
      </c>
      <c r="EP476" s="20">
        <f t="shared" si="727"/>
        <v>3.5340180763134832E-3</v>
      </c>
      <c r="EQ476" s="20">
        <f t="shared" si="727"/>
        <v>2.9514014579870018E-3</v>
      </c>
      <c r="ER476" s="20">
        <f t="shared" si="727"/>
        <v>2.4549280134535949E-3</v>
      </c>
      <c r="ES476" s="20">
        <f t="shared" si="727"/>
        <v>2.0340927572577439E-3</v>
      </c>
      <c r="ET476" s="20">
        <f t="shared" si="727"/>
        <v>1.6791586758863053E-3</v>
      </c>
      <c r="EU476" s="20">
        <f t="shared" si="727"/>
        <v>1.3812308253873251E-3</v>
      </c>
      <c r="EV476" s="20">
        <f t="shared" si="726"/>
        <v>1.1322858970884697E-3</v>
      </c>
      <c r="EW476" s="20">
        <f t="shared" si="726"/>
        <v>9.2516753326798984E-4</v>
      </c>
      <c r="EX476" s="20">
        <f t="shared" si="726"/>
        <v>7.5355639043206413E-4</v>
      </c>
      <c r="EY476" s="20">
        <f t="shared" si="726"/>
        <v>6.1192258473397043E-4</v>
      </c>
      <c r="EZ476" s="20">
        <f t="shared" si="726"/>
        <v>4.9546680995748993E-4</v>
      </c>
      <c r="FA476" s="20">
        <f t="shared" si="718"/>
        <v>4.0005515998842167E-4</v>
      </c>
      <c r="FB476" s="20">
        <f t="shared" si="718"/>
        <v>3.2215155580306298E-4</v>
      </c>
      <c r="FC476" s="20">
        <f t="shared" si="718"/>
        <v>2.587506925877392E-4</v>
      </c>
      <c r="FD476" s="20">
        <f t="shared" si="718"/>
        <v>2.0731359165659935E-4</v>
      </c>
      <c r="FE476" s="20">
        <f t="shared" si="718"/>
        <v>1.6570715983410533E-4</v>
      </c>
      <c r="FF476" s="20">
        <f t="shared" si="692"/>
        <v>6.3040519245138871E-4</v>
      </c>
    </row>
    <row r="477" spans="1:162" ht="15.5" x14ac:dyDescent="0.35">
      <c r="A477" s="4" t="s">
        <v>75</v>
      </c>
      <c r="J477" s="4" t="s">
        <v>75</v>
      </c>
      <c r="K477" s="20">
        <f t="shared" si="722"/>
        <v>1.4981657609661113E-5</v>
      </c>
      <c r="L477" s="20">
        <f t="shared" si="722"/>
        <v>2.3317485569881375E-5</v>
      </c>
      <c r="M477" s="20">
        <f t="shared" si="722"/>
        <v>5.2687985995627321E-5</v>
      </c>
      <c r="N477" s="20">
        <f t="shared" si="722"/>
        <v>1.1110131159459218E-4</v>
      </c>
      <c r="O477" s="20">
        <f t="shared" si="722"/>
        <v>2.1981868122602867E-4</v>
      </c>
      <c r="P477" s="20"/>
      <c r="Q477" s="20">
        <f t="shared" si="722"/>
        <v>4.1008236749064684E-4</v>
      </c>
      <c r="R477" s="20">
        <f t="shared" si="722"/>
        <v>7.2452645403167648E-4</v>
      </c>
      <c r="S477" s="20"/>
      <c r="T477" s="20">
        <f t="shared" si="722"/>
        <v>1.217157686751034E-3</v>
      </c>
      <c r="U477" s="20">
        <f t="shared" si="722"/>
        <v>1.9512832165090445E-3</v>
      </c>
      <c r="V477" s="20"/>
      <c r="W477" s="20">
        <f t="shared" si="722"/>
        <v>2.9950433233765445E-3</v>
      </c>
      <c r="X477" s="20">
        <f t="shared" si="722"/>
        <v>4.414654533827141E-3</v>
      </c>
      <c r="Y477" s="20"/>
      <c r="Z477" s="20">
        <f t="shared" si="722"/>
        <v>6.2659869200765517E-3</v>
      </c>
      <c r="AA477" s="20">
        <f t="shared" si="722"/>
        <v>8.5855601166778851E-3</v>
      </c>
      <c r="AB477" s="20"/>
      <c r="AC477" s="20">
        <f t="shared" si="722"/>
        <v>1.1382322142477107E-2</v>
      </c>
      <c r="AD477" s="20">
        <f t="shared" si="722"/>
        <v>1.4631592631274067E-2</v>
      </c>
      <c r="AE477" s="20"/>
      <c r="AF477" s="20">
        <f t="shared" si="722"/>
        <v>1.8272292684348802E-2</v>
      </c>
      <c r="AG477" s="20">
        <f t="shared" si="719"/>
        <v>2.2208100550545354E-2</v>
      </c>
      <c r="AH477" s="20"/>
      <c r="AI477" s="20">
        <f t="shared" si="719"/>
        <v>2.6312569528731105E-2</v>
      </c>
      <c r="AJ477" s="20">
        <f t="shared" si="719"/>
        <v>3.0437646397169223E-2</v>
      </c>
      <c r="AK477" s="20"/>
      <c r="AL477" s="20">
        <f t="shared" si="719"/>
        <v>3.4424548809799504E-2</v>
      </c>
      <c r="AM477" s="20">
        <f t="shared" si="719"/>
        <v>3.8115676366643508E-2</v>
      </c>
      <c r="AN477" s="20">
        <f t="shared" si="719"/>
        <v>4.1366172605515839E-2</v>
      </c>
      <c r="AO477" s="20">
        <f t="shared" si="719"/>
        <v>4.405390734241843E-2</v>
      </c>
      <c r="AP477" s="20">
        <f t="shared" si="719"/>
        <v>4.6086958429823688E-2</v>
      </c>
      <c r="AQ477" s="20">
        <f t="shared" si="719"/>
        <v>4.7408067986607794E-2</v>
      </c>
      <c r="AR477" s="20">
        <f t="shared" si="719"/>
        <v>4.7995957419904929E-2</v>
      </c>
      <c r="AS477" s="20">
        <f t="shared" si="719"/>
        <v>4.7863746692765108E-2</v>
      </c>
      <c r="AT477" s="20">
        <f t="shared" si="719"/>
        <v>4.7054994697241226E-2</v>
      </c>
      <c r="AU477" s="20">
        <f t="shared" si="719"/>
        <v>4.5638039999774664E-2</v>
      </c>
      <c r="AV477" s="20">
        <f t="shared" si="719"/>
        <v>4.3699375554328457E-2</v>
      </c>
      <c r="AW477" s="20">
        <f t="shared" si="719"/>
        <v>4.1336753254854086E-2</v>
      </c>
      <c r="AX477" s="20">
        <f t="shared" si="719"/>
        <v>3.8652609296333185E-2</v>
      </c>
      <c r="AY477" s="20">
        <f t="shared" si="725"/>
        <v>3.5748256976673498E-2</v>
      </c>
      <c r="AZ477" s="20">
        <f t="shared" si="725"/>
        <v>3.2719135670569721E-2</v>
      </c>
      <c r="BA477" s="20">
        <f t="shared" si="725"/>
        <v>2.965125414798353E-2</v>
      </c>
      <c r="BB477" s="20">
        <f t="shared" si="725"/>
        <v>2.6618837695808306E-2</v>
      </c>
      <c r="BC477" s="20">
        <f t="shared" si="725"/>
        <v>2.368308964434096E-2</v>
      </c>
      <c r="BD477" s="20">
        <f t="shared" si="720"/>
        <v>2.0891911279042774E-2</v>
      </c>
      <c r="BE477" s="20">
        <f t="shared" si="720"/>
        <v>1.8280387839920809E-2</v>
      </c>
      <c r="BF477" s="20">
        <f t="shared" si="720"/>
        <v>1.5871837715796033E-2</v>
      </c>
      <c r="BG477" s="20">
        <f t="shared" si="720"/>
        <v>1.3679230989283586E-2</v>
      </c>
      <c r="BH477" s="20">
        <f t="shared" si="720"/>
        <v>1.170680587762063E-2</v>
      </c>
      <c r="BI477" s="20">
        <f t="shared" si="720"/>
        <v>9.9517415655739905E-3</v>
      </c>
      <c r="BJ477" s="20">
        <f t="shared" si="720"/>
        <v>8.4057786508821009E-3</v>
      </c>
      <c r="BK477" s="20">
        <f t="shared" si="720"/>
        <v>7.0567103177161528E-3</v>
      </c>
      <c r="BL477" s="20">
        <f t="shared" si="720"/>
        <v>5.889695998930855E-3</v>
      </c>
      <c r="BM477" s="20">
        <f t="shared" si="720"/>
        <v>4.8883733085665071E-3</v>
      </c>
      <c r="BN477" s="20">
        <f t="shared" si="720"/>
        <v>4.0357628899948539E-3</v>
      </c>
      <c r="BO477" s="20">
        <f t="shared" si="720"/>
        <v>3.3149746176022181E-3</v>
      </c>
      <c r="BP477" s="20">
        <f t="shared" si="720"/>
        <v>2.7097328026568497E-3</v>
      </c>
      <c r="BQ477" s="20">
        <f t="shared" si="720"/>
        <v>2.2047434040105562E-3</v>
      </c>
      <c r="BR477" s="20">
        <f t="shared" si="720"/>
        <v>1.7859285340088296E-3</v>
      </c>
      <c r="BS477" s="20">
        <f t="shared" si="720"/>
        <v>1.4405535670878322E-3</v>
      </c>
      <c r="BT477" s="20">
        <f t="shared" si="720"/>
        <v>1.1572706126716792E-3</v>
      </c>
      <c r="BU477" s="20">
        <f t="shared" si="720"/>
        <v>9.2609960262268753E-4</v>
      </c>
      <c r="BV477" s="20">
        <f t="shared" si="720"/>
        <v>7.3836524045556295E-4</v>
      </c>
      <c r="BW477" s="20">
        <f t="shared" si="720"/>
        <v>5.8660491847106755E-4</v>
      </c>
      <c r="BX477" s="20">
        <f t="shared" si="720"/>
        <v>4.6445967627917195E-4</v>
      </c>
      <c r="BY477" s="20">
        <f t="shared" si="724"/>
        <v>3.6655750667169412E-4</v>
      </c>
      <c r="BZ477" s="20">
        <f t="shared" si="724"/>
        <v>2.8839589843954183E-4</v>
      </c>
      <c r="CA477" s="20">
        <f t="shared" si="724"/>
        <v>2.262284738094866E-4</v>
      </c>
      <c r="CB477" s="20">
        <f t="shared" si="724"/>
        <v>1.76958927076587E-4</v>
      </c>
      <c r="CC477" s="20">
        <f t="shared" si="724"/>
        <v>1.3804417335860908E-4</v>
      </c>
      <c r="CD477" s="20">
        <f t="shared" si="724"/>
        <v>1.0740763131089627E-4</v>
      </c>
      <c r="CE477" s="20">
        <f t="shared" si="724"/>
        <v>8.3362844305878703E-5</v>
      </c>
      <c r="CF477" s="20">
        <f t="shared" si="724"/>
        <v>6.45471435734013E-5</v>
      </c>
      <c r="CG477" s="20">
        <f t="shared" si="724"/>
        <v>4.9864729506410299E-5</v>
      </c>
      <c r="CH477" s="20">
        <f t="shared" si="724"/>
        <v>3.8438353948233583E-5</v>
      </c>
      <c r="CI477" s="20">
        <f t="shared" si="724"/>
        <v>2.9568692657910844E-5</v>
      </c>
      <c r="CJ477" s="20">
        <f t="shared" si="724"/>
        <v>2.2700475093229144E-5</v>
      </c>
      <c r="CK477" s="20">
        <f t="shared" si="724"/>
        <v>1.7394465513520529E-5</v>
      </c>
      <c r="CL477" s="20">
        <f t="shared" si="724"/>
        <v>5.5453008871442222E-5</v>
      </c>
      <c r="CM477" s="20">
        <f t="shared" si="724"/>
        <v>7.5409077946111332E-7</v>
      </c>
      <c r="CN477" s="20">
        <f t="shared" si="724"/>
        <v>1.4493814323016263E-6</v>
      </c>
      <c r="CO477" s="20">
        <f t="shared" ref="CO477:DD492" si="728">CO269/$B269</f>
        <v>3.7519615142642448E-6</v>
      </c>
      <c r="CP477" s="20">
        <f t="shared" si="728"/>
        <v>9.0262238836341299E-6</v>
      </c>
      <c r="CQ477" s="20">
        <f t="shared" si="728"/>
        <v>2.0295124615178024E-5</v>
      </c>
      <c r="CR477" s="20">
        <f t="shared" si="728"/>
        <v>4.2868204342124707E-5</v>
      </c>
      <c r="CS477" s="20">
        <f t="shared" si="728"/>
        <v>8.5455734231724249E-5</v>
      </c>
      <c r="CT477" s="20">
        <f t="shared" si="728"/>
        <v>1.6144477307022311E-4</v>
      </c>
      <c r="CU477" s="20">
        <f t="shared" si="728"/>
        <v>2.9015521875598561E-4</v>
      </c>
      <c r="CV477" s="20">
        <f t="shared" si="728"/>
        <v>4.9780411533826099E-4</v>
      </c>
      <c r="CW477" s="20">
        <f t="shared" si="728"/>
        <v>8.1785101002765316E-4</v>
      </c>
      <c r="CX477" s="20">
        <f t="shared" si="728"/>
        <v>1.290403749406783E-3</v>
      </c>
      <c r="CY477" s="20">
        <f t="shared" si="728"/>
        <v>1.9604488782117993E-3</v>
      </c>
      <c r="CZ477" s="20">
        <f t="shared" si="728"/>
        <v>2.8748308320116975E-3</v>
      </c>
      <c r="DA477" s="20">
        <f t="shared" si="728"/>
        <v>4.0781154063608861E-3</v>
      </c>
      <c r="DB477" s="20">
        <f t="shared" si="728"/>
        <v>5.6076950032869725E-3</v>
      </c>
      <c r="DC477" s="20">
        <f t="shared" si="728"/>
        <v>7.488678628849197E-3</v>
      </c>
      <c r="DD477" s="20">
        <f t="shared" si="728"/>
        <v>9.7292165665555132E-3</v>
      </c>
      <c r="DE477" s="20">
        <f t="shared" si="717"/>
        <v>1.2316911973891877E-2</v>
      </c>
      <c r="DF477" s="20">
        <f t="shared" si="717"/>
        <v>1.5216865233910484E-2</v>
      </c>
      <c r="DG477" s="20">
        <f t="shared" si="717"/>
        <v>1.8371699922201064E-2</v>
      </c>
      <c r="DH477" s="20">
        <f t="shared" si="717"/>
        <v>2.1703667092603962E-2</v>
      </c>
      <c r="DI477" s="20">
        <f t="shared" si="717"/>
        <v>2.5118661184212798E-2</v>
      </c>
      <c r="DJ477" s="20">
        <f t="shared" si="717"/>
        <v>2.8511749122019286E-2</v>
      </c>
      <c r="DK477" s="20">
        <f t="shared" si="717"/>
        <v>3.1773647818937739E-2</v>
      </c>
      <c r="DL477" s="20">
        <f t="shared" si="717"/>
        <v>3.4797503601275065E-2</v>
      </c>
      <c r="DM477" s="20">
        <f t="shared" si="717"/>
        <v>3.7485333476365457E-2</v>
      </c>
      <c r="DN477" s="20">
        <f t="shared" si="717"/>
        <v>3.9753571895390694E-2</v>
      </c>
      <c r="DO477" s="20">
        <f t="shared" si="717"/>
        <v>4.1537306901022863E-2</v>
      </c>
      <c r="DP477" s="20">
        <f t="shared" si="717"/>
        <v>4.279296045339509E-2</v>
      </c>
      <c r="DQ477" s="20">
        <f t="shared" si="717"/>
        <v>4.3499343406217639E-2</v>
      </c>
      <c r="DR477" s="20">
        <f t="shared" si="717"/>
        <v>4.3657174033024652E-2</v>
      </c>
      <c r="DS477" s="20">
        <f t="shared" si="717"/>
        <v>4.3287274474992199E-2</v>
      </c>
      <c r="DT477" s="20">
        <f t="shared" si="717"/>
        <v>4.2427743520331511E-2</v>
      </c>
      <c r="DU477" s="20">
        <f t="shared" si="723"/>
        <v>4.1130445086806855E-2</v>
      </c>
      <c r="DV477" s="20">
        <f t="shared" si="723"/>
        <v>3.945715354270185E-2</v>
      </c>
      <c r="DW477" s="20">
        <f t="shared" si="723"/>
        <v>3.7475667192984452E-2</v>
      </c>
      <c r="DX477" s="20">
        <f t="shared" si="723"/>
        <v>3.5256149397687064E-2</v>
      </c>
      <c r="DY477" s="20">
        <f t="shared" si="723"/>
        <v>3.2867892667359788E-2</v>
      </c>
      <c r="DZ477" s="20">
        <f t="shared" si="723"/>
        <v>3.0376633515959539E-2</v>
      </c>
      <c r="EA477" s="20">
        <f t="shared" si="723"/>
        <v>2.7842481917359829E-2</v>
      </c>
      <c r="EB477" s="20">
        <f t="shared" si="723"/>
        <v>2.5318473883886639E-2</v>
      </c>
      <c r="EC477" s="20">
        <f t="shared" si="723"/>
        <v>2.2849711846443577E-2</v>
      </c>
      <c r="ED477" s="20">
        <f t="shared" si="723"/>
        <v>2.0473026205162448E-2</v>
      </c>
      <c r="EE477" s="20">
        <f t="shared" si="723"/>
        <v>1.8217072224602893E-2</v>
      </c>
      <c r="EF477" s="20">
        <f t="shared" si="723"/>
        <v>1.6102767946750363E-2</v>
      </c>
      <c r="EG477" s="20">
        <f t="shared" si="723"/>
        <v>1.4143978980798111E-2</v>
      </c>
      <c r="EH477" s="20">
        <f t="shared" si="723"/>
        <v>1.2348362669742596E-2</v>
      </c>
      <c r="EI477" s="20">
        <f t="shared" si="723"/>
        <v>1.0718295051139415E-2</v>
      </c>
      <c r="EJ477" s="20">
        <f t="shared" si="723"/>
        <v>9.2518172852411595E-3</v>
      </c>
      <c r="EK477" s="20">
        <f t="shared" si="727"/>
        <v>7.9435522271698034E-3</v>
      </c>
      <c r="EL477" s="20">
        <f t="shared" si="727"/>
        <v>6.7855553673049629E-3</v>
      </c>
      <c r="EM477" s="20">
        <f t="shared" si="727"/>
        <v>5.7680766291497987E-3</v>
      </c>
      <c r="EN477" s="20">
        <f t="shared" si="727"/>
        <v>4.8802200054794964E-3</v>
      </c>
      <c r="EO477" s="20">
        <f t="shared" si="727"/>
        <v>4.1104965156625317E-3</v>
      </c>
      <c r="EP477" s="20">
        <f t="shared" si="727"/>
        <v>3.4472724733700666E-3</v>
      </c>
      <c r="EQ477" s="20">
        <f t="shared" si="727"/>
        <v>2.8791197043588346E-3</v>
      </c>
      <c r="ER477" s="20">
        <f t="shared" si="727"/>
        <v>2.3950773787295709E-3</v>
      </c>
      <c r="ES477" s="20">
        <f t="shared" si="727"/>
        <v>1.9848367959486302E-3</v>
      </c>
      <c r="ET477" s="20">
        <f t="shared" si="727"/>
        <v>1.638861068854025E-3</v>
      </c>
      <c r="EU477" s="20">
        <f t="shared" si="727"/>
        <v>1.3484514655665025E-3</v>
      </c>
      <c r="EV477" s="20">
        <f t="shared" si="726"/>
        <v>1.1057714269601115E-3</v>
      </c>
      <c r="EW477" s="20">
        <f t="shared" si="726"/>
        <v>9.0383818594474974E-4</v>
      </c>
      <c r="EX477" s="20">
        <f t="shared" si="726"/>
        <v>7.3649063722502905E-4</v>
      </c>
      <c r="EY477" s="20">
        <f t="shared" si="726"/>
        <v>5.9834076786124957E-4</v>
      </c>
      <c r="EZ477" s="20">
        <f t="shared" si="726"/>
        <v>4.8471465050148321E-4</v>
      </c>
      <c r="FA477" s="20">
        <f t="shared" si="718"/>
        <v>3.9158778358494573E-4</v>
      </c>
      <c r="FB477" s="20">
        <f t="shared" si="718"/>
        <v>3.1551847290778312E-4</v>
      </c>
      <c r="FC477" s="20">
        <f t="shared" si="718"/>
        <v>2.5358200474345782E-4</v>
      </c>
      <c r="FD477" s="20">
        <f t="shared" si="718"/>
        <v>2.0330756636821601E-4</v>
      </c>
      <c r="FE477" s="20">
        <f t="shared" si="718"/>
        <v>1.6261921984739303E-4</v>
      </c>
      <c r="FF477" s="20">
        <f t="shared" si="692"/>
        <v>6.2112122536872594E-4</v>
      </c>
    </row>
    <row r="478" spans="1:162" ht="15.5" x14ac:dyDescent="0.35">
      <c r="A478" s="4" t="s">
        <v>76</v>
      </c>
      <c r="J478" s="4" t="s">
        <v>76</v>
      </c>
      <c r="K478" s="20">
        <f t="shared" si="722"/>
        <v>1.740134922085409E-5</v>
      </c>
      <c r="L478" s="20">
        <f t="shared" si="722"/>
        <v>2.66404603155249E-5</v>
      </c>
      <c r="M478" s="20">
        <f t="shared" si="722"/>
        <v>5.9610288310000101E-5</v>
      </c>
      <c r="N478" s="20">
        <f t="shared" si="722"/>
        <v>1.2454534586035573E-4</v>
      </c>
      <c r="O478" s="20">
        <f t="shared" si="722"/>
        <v>2.4428821141955206E-4</v>
      </c>
      <c r="P478" s="20"/>
      <c r="Q478" s="20">
        <f t="shared" si="722"/>
        <v>4.5201523817269224E-4</v>
      </c>
      <c r="R478" s="20">
        <f t="shared" si="722"/>
        <v>7.9246461008011923E-4</v>
      </c>
      <c r="S478" s="20"/>
      <c r="T478" s="20">
        <f t="shared" si="722"/>
        <v>1.3216065265374221E-3</v>
      </c>
      <c r="U478" s="20">
        <f t="shared" si="722"/>
        <v>2.1041614462878801E-3</v>
      </c>
      <c r="V478" s="20"/>
      <c r="W478" s="20">
        <f t="shared" si="722"/>
        <v>3.2086899010356183E-3</v>
      </c>
      <c r="X478" s="20">
        <f t="shared" si="722"/>
        <v>4.7004498146696848E-3</v>
      </c>
      <c r="Y478" s="20"/>
      <c r="Z478" s="20">
        <f t="shared" si="722"/>
        <v>6.6327398722141806E-3</v>
      </c>
      <c r="AA478" s="20">
        <f t="shared" si="722"/>
        <v>9.037887927986394E-3</v>
      </c>
      <c r="AB478" s="20"/>
      <c r="AC478" s="20">
        <f t="shared" si="722"/>
        <v>1.1919282026592062E-2</v>
      </c>
      <c r="AD478" s="20">
        <f t="shared" si="722"/>
        <v>1.5245807606515073E-2</v>
      </c>
      <c r="AE478" s="20"/>
      <c r="AF478" s="20">
        <f t="shared" si="722"/>
        <v>1.8949746014339582E-2</v>
      </c>
      <c r="AG478" s="20">
        <f t="shared" si="719"/>
        <v>2.2928671732760465E-2</v>
      </c>
      <c r="AH478" s="20"/>
      <c r="AI478" s="20">
        <f t="shared" si="719"/>
        <v>2.7051269961584565E-2</v>
      </c>
      <c r="AJ478" s="20">
        <f t="shared" si="719"/>
        <v>3.1166408346790686E-2</v>
      </c>
      <c r="AK478" s="20"/>
      <c r="AL478" s="20">
        <f t="shared" si="719"/>
        <v>3.5114346046636685E-2</v>
      </c>
      <c r="AM478" s="20">
        <f t="shared" si="719"/>
        <v>3.8738719902333324E-2</v>
      </c>
      <c r="AN478" s="20">
        <f t="shared" si="719"/>
        <v>4.189793216091045E-2</v>
      </c>
      <c r="AO478" s="20">
        <f t="shared" si="719"/>
        <v>4.4474752199724632E-2</v>
      </c>
      <c r="AP478" s="20">
        <f t="shared" si="719"/>
        <v>4.6383278371289416E-2</v>
      </c>
      <c r="AQ478" s="20">
        <f t="shared" si="719"/>
        <v>4.7572812122049446E-2</v>
      </c>
      <c r="AR478" s="20">
        <f t="shared" si="719"/>
        <v>4.8028602727021141E-2</v>
      </c>
      <c r="AS478" s="20">
        <f t="shared" si="719"/>
        <v>4.7769768934519341E-2</v>
      </c>
      <c r="AT478" s="20">
        <f t="shared" si="719"/>
        <v>4.6844956045969381E-2</v>
      </c>
      <c r="AU478" s="20">
        <f t="shared" si="719"/>
        <v>4.5326428362946765E-2</v>
      </c>
      <c r="AV478" s="20">
        <f t="shared" si="719"/>
        <v>4.3303331905235831E-2</v>
      </c>
      <c r="AW478" s="20">
        <f t="shared" si="719"/>
        <v>4.0874809219283659E-2</v>
      </c>
      <c r="AX478" s="20">
        <f t="shared" si="719"/>
        <v>3.8143532975751238E-2</v>
      </c>
      <c r="AY478" s="20">
        <f t="shared" si="725"/>
        <v>3.5210075729485535E-2</v>
      </c>
      <c r="AZ478" s="20">
        <f t="shared" si="725"/>
        <v>3.2168374871945571E-2</v>
      </c>
      <c r="BA478" s="20">
        <f t="shared" si="725"/>
        <v>2.9102404225082257E-2</v>
      </c>
      <c r="BB478" s="20">
        <f t="shared" si="725"/>
        <v>2.6084040137180686E-2</v>
      </c>
      <c r="BC478" s="20">
        <f t="shared" si="725"/>
        <v>2.317201716900541E-2</v>
      </c>
      <c r="BD478" s="20">
        <f t="shared" si="720"/>
        <v>2.0411807916563607E-2</v>
      </c>
      <c r="BE478" s="20">
        <f t="shared" si="720"/>
        <v>1.7836230633753614E-2</v>
      </c>
      <c r="BF478" s="20">
        <f t="shared" si="720"/>
        <v>1.5466582042417576E-2</v>
      </c>
      <c r="BG478" s="20">
        <f t="shared" ref="BG478:BX492" si="729">BG270/$B270</f>
        <v>1.331410486370288E-2</v>
      </c>
      <c r="BH478" s="20">
        <f t="shared" si="729"/>
        <v>1.1381623909843876E-2</v>
      </c>
      <c r="BI478" s="20">
        <f t="shared" si="729"/>
        <v>9.6652154200442819E-3</v>
      </c>
      <c r="BJ478" s="20">
        <f t="shared" si="729"/>
        <v>8.15580714030395E-3</v>
      </c>
      <c r="BK478" s="20">
        <f t="shared" si="729"/>
        <v>6.8406380684939982E-3</v>
      </c>
      <c r="BL478" s="20">
        <f t="shared" si="729"/>
        <v>5.7045346110584649E-3</v>
      </c>
      <c r="BM478" s="20">
        <f t="shared" si="729"/>
        <v>4.7309829348688437E-3</v>
      </c>
      <c r="BN478" s="20">
        <f t="shared" si="729"/>
        <v>3.9029951542066676E-3</v>
      </c>
      <c r="BO478" s="20">
        <f t="shared" si="729"/>
        <v>3.203779849905386E-3</v>
      </c>
      <c r="BP478" s="20">
        <f t="shared" si="729"/>
        <v>2.6172358241920435E-3</v>
      </c>
      <c r="BQ478" s="20">
        <f t="shared" si="729"/>
        <v>2.1282926938456237E-3</v>
      </c>
      <c r="BR478" s="20">
        <f t="shared" si="729"/>
        <v>1.723123721584785E-3</v>
      </c>
      <c r="BS478" s="20">
        <f t="shared" si="729"/>
        <v>1.3892559567700857E-3</v>
      </c>
      <c r="BT478" s="20">
        <f t="shared" si="729"/>
        <v>1.1156009904292885E-3</v>
      </c>
      <c r="BU478" s="20">
        <f t="shared" si="729"/>
        <v>8.9242699941693981E-4</v>
      </c>
      <c r="BV478" s="20">
        <f t="shared" si="729"/>
        <v>7.1128970939959846E-4</v>
      </c>
      <c r="BW478" s="20">
        <f t="shared" si="729"/>
        <v>5.6493677761959571E-4</v>
      </c>
      <c r="BX478" s="20">
        <f t="shared" si="729"/>
        <v>4.4719711134411089E-4</v>
      </c>
      <c r="BY478" s="20">
        <f t="shared" si="724"/>
        <v>3.5286393811717604E-4</v>
      </c>
      <c r="BZ478" s="20">
        <f t="shared" si="724"/>
        <v>2.7757810388362447E-4</v>
      </c>
      <c r="CA478" s="20">
        <f t="shared" si="724"/>
        <v>2.1771611988607997E-4</v>
      </c>
      <c r="CB478" s="20">
        <f t="shared" si="724"/>
        <v>1.7028590001866295E-4</v>
      </c>
      <c r="CC478" s="20">
        <f t="shared" si="724"/>
        <v>1.3283189657498085E-4</v>
      </c>
      <c r="CD478" s="20">
        <f t="shared" si="724"/>
        <v>1.0335041172315762E-4</v>
      </c>
      <c r="CE478" s="20">
        <f t="shared" si="724"/>
        <v>8.0215187518994924E-5</v>
      </c>
      <c r="CF478" s="20">
        <f t="shared" si="724"/>
        <v>6.2112911901501811E-5</v>
      </c>
      <c r="CG478" s="20">
        <f t="shared" si="724"/>
        <v>4.7987978236907474E-5</v>
      </c>
      <c r="CH478" s="20">
        <f t="shared" si="724"/>
        <v>3.6995662950012331E-5</v>
      </c>
      <c r="CI478" s="20">
        <f t="shared" si="724"/>
        <v>2.84628066932191E-5</v>
      </c>
      <c r="CJ478" s="20">
        <f t="shared" si="724"/>
        <v>2.1855072291354638E-5</v>
      </c>
      <c r="CK478" s="20">
        <f t="shared" si="724"/>
        <v>1.6749885800582121E-5</v>
      </c>
      <c r="CL478" s="20">
        <f t="shared" si="724"/>
        <v>5.3462007575055814E-5</v>
      </c>
      <c r="CM478" s="20">
        <f t="shared" si="724"/>
        <v>9.0335110947969233E-7</v>
      </c>
      <c r="CN478" s="20">
        <f t="shared" si="724"/>
        <v>1.7075927914541123E-6</v>
      </c>
      <c r="CO478" s="20">
        <f t="shared" si="728"/>
        <v>4.3736360329987842E-6</v>
      </c>
      <c r="CP478" s="20">
        <f t="shared" si="728"/>
        <v>1.0416769286922965E-5</v>
      </c>
      <c r="CQ478" s="20">
        <f t="shared" si="728"/>
        <v>2.320077980645256E-5</v>
      </c>
      <c r="CR478" s="20">
        <f t="shared" si="728"/>
        <v>4.8568456576816773E-5</v>
      </c>
      <c r="CS478" s="20">
        <f t="shared" si="728"/>
        <v>9.6001316167345185E-5</v>
      </c>
      <c r="CT478" s="20">
        <f t="shared" si="728"/>
        <v>1.7991680590812356E-4</v>
      </c>
      <c r="CU478" s="20">
        <f t="shared" si="728"/>
        <v>3.2090162812441848E-4</v>
      </c>
      <c r="CV478" s="20">
        <f t="shared" si="728"/>
        <v>5.4659312252514308E-4</v>
      </c>
      <c r="CW478" s="20">
        <f t="shared" si="728"/>
        <v>8.9187438969471049E-4</v>
      </c>
      <c r="CX478" s="20">
        <f t="shared" si="728"/>
        <v>1.3980696462517904E-3</v>
      </c>
      <c r="CY478" s="20">
        <f t="shared" si="728"/>
        <v>2.110927266574171E-3</v>
      </c>
      <c r="CZ478" s="20">
        <f t="shared" si="728"/>
        <v>3.0773519625259971E-3</v>
      </c>
      <c r="DA478" s="20">
        <f t="shared" si="728"/>
        <v>4.3410664685343218E-3</v>
      </c>
      <c r="DB478" s="20">
        <f t="shared" si="728"/>
        <v>5.9376036573586533E-3</v>
      </c>
      <c r="DC478" s="20">
        <f t="shared" si="728"/>
        <v>7.8892044689942223E-3</v>
      </c>
      <c r="DD478" s="20">
        <f t="shared" si="728"/>
        <v>1.020028539340443E-2</v>
      </c>
      <c r="DE478" s="20">
        <f t="shared" si="717"/>
        <v>1.2854119270504054E-2</v>
      </c>
      <c r="DF478" s="20">
        <f t="shared" si="717"/>
        <v>1.5811245442451292E-2</v>
      </c>
      <c r="DG478" s="20">
        <f t="shared" si="717"/>
        <v>1.9009912298704176E-2</v>
      </c>
      <c r="DH478" s="20">
        <f t="shared" si="717"/>
        <v>2.2368595280340065E-2</v>
      </c>
      <c r="DI478" s="20">
        <f t="shared" si="717"/>
        <v>2.5790371390269518E-2</v>
      </c>
      <c r="DJ478" s="20">
        <f t="shared" si="717"/>
        <v>2.916870916962799E-2</v>
      </c>
      <c r="DK478" s="20">
        <f t="shared" si="717"/>
        <v>3.2394082224840776E-2</v>
      </c>
      <c r="DL478" s="20">
        <f t="shared" si="717"/>
        <v>3.5360750841259225E-2</v>
      </c>
      <c r="DM478" s="20">
        <f t="shared" si="717"/>
        <v>3.7973080175120272E-2</v>
      </c>
      <c r="DN478" s="20">
        <f t="shared" si="717"/>
        <v>4.0150861592330334E-2</v>
      </c>
      <c r="DO478" s="20">
        <f t="shared" si="717"/>
        <v>4.1833253410546112E-2</v>
      </c>
      <c r="DP478" s="20">
        <f t="shared" si="717"/>
        <v>4.2981132167632219E-2</v>
      </c>
      <c r="DQ478" s="20">
        <f t="shared" si="717"/>
        <v>4.3577820057457139E-2</v>
      </c>
      <c r="DR478" s="20">
        <f t="shared" si="717"/>
        <v>4.3628307383961895E-2</v>
      </c>
      <c r="DS478" s="20">
        <f t="shared" si="717"/>
        <v>4.3157206521196423E-2</v>
      </c>
      <c r="DT478" s="20">
        <f t="shared" si="717"/>
        <v>4.2205748961658296E-2</v>
      </c>
      <c r="DU478" s="20">
        <f t="shared" si="723"/>
        <v>4.0828169273719794E-2</v>
      </c>
      <c r="DV478" s="20">
        <f t="shared" si="723"/>
        <v>3.9087814050737135E-2</v>
      </c>
      <c r="DW478" s="20">
        <f t="shared" si="723"/>
        <v>3.7053278454587835E-2</v>
      </c>
      <c r="DX478" s="20">
        <f t="shared" si="723"/>
        <v>3.4794817489619767E-2</v>
      </c>
      <c r="DY478" s="20">
        <f t="shared" si="723"/>
        <v>3.2381213401523223E-2</v>
      </c>
      <c r="DZ478" s="20">
        <f t="shared" si="723"/>
        <v>2.9877213105275028E-2</v>
      </c>
      <c r="EA478" s="20">
        <f t="shared" si="723"/>
        <v>2.7341586963923307E-2</v>
      </c>
      <c r="EB478" s="20">
        <f t="shared" si="723"/>
        <v>2.4825807089553287E-2</v>
      </c>
      <c r="EC478" s="20">
        <f t="shared" si="723"/>
        <v>2.2373302078520951E-2</v>
      </c>
      <c r="ED478" s="20">
        <f t="shared" si="723"/>
        <v>2.0019216411465757E-2</v>
      </c>
      <c r="EE478" s="20">
        <f t="shared" si="723"/>
        <v>1.779058597079608E-2</v>
      </c>
      <c r="EF478" s="20">
        <f t="shared" si="723"/>
        <v>1.5706834665280223E-2</v>
      </c>
      <c r="EG478" s="20">
        <f t="shared" si="723"/>
        <v>1.3780498913073425E-2</v>
      </c>
      <c r="EH478" s="20">
        <f t="shared" si="723"/>
        <v>1.2018094475857555E-2</v>
      </c>
      <c r="EI478" s="20">
        <f t="shared" si="723"/>
        <v>1.0421051714302743E-2</v>
      </c>
      <c r="EJ478" s="20">
        <f t="shared" si="723"/>
        <v>8.9866588774334399E-3</v>
      </c>
      <c r="EK478" s="20">
        <f t="shared" si="727"/>
        <v>7.7089670357455287E-3</v>
      </c>
      <c r="EL478" s="20">
        <f t="shared" si="727"/>
        <v>6.5796235999363581E-3</v>
      </c>
      <c r="EM478" s="20">
        <f t="shared" si="727"/>
        <v>5.588613284070898E-3</v>
      </c>
      <c r="EN478" s="20">
        <f t="shared" si="727"/>
        <v>4.7248954479437444E-3</v>
      </c>
      <c r="EO478" s="20">
        <f t="shared" si="727"/>
        <v>3.9769348234152124E-3</v>
      </c>
      <c r="EP478" s="20">
        <f t="shared" si="727"/>
        <v>3.3331287241508134E-3</v>
      </c>
      <c r="EQ478" s="20">
        <f t="shared" si="727"/>
        <v>2.7821381213034564E-3</v>
      </c>
      <c r="ER478" s="20">
        <f t="shared" si="727"/>
        <v>2.3131326823592202E-3</v>
      </c>
      <c r="ES478" s="20">
        <f t="shared" si="727"/>
        <v>1.9159612961019421E-3</v>
      </c>
      <c r="ET478" s="20">
        <f t="shared" si="727"/>
        <v>1.5812600267429699E-3</v>
      </c>
      <c r="EU478" s="20">
        <f t="shared" si="727"/>
        <v>1.3005091198478036E-3</v>
      </c>
      <c r="EV478" s="20">
        <f t="shared" si="726"/>
        <v>1.066049855221074E-3</v>
      </c>
      <c r="EW478" s="20">
        <f t="shared" si="726"/>
        <v>8.7107090247995345E-4</v>
      </c>
      <c r="EX478" s="20">
        <f t="shared" si="726"/>
        <v>7.0957253899661676E-4</v>
      </c>
      <c r="EY478" s="20">
        <f t="shared" si="726"/>
        <v>5.7631575465744156E-4</v>
      </c>
      <c r="EZ478" s="20">
        <f t="shared" si="726"/>
        <v>4.6676197732431474E-4</v>
      </c>
      <c r="FA478" s="20">
        <f t="shared" si="718"/>
        <v>3.7700796225725863E-4</v>
      </c>
      <c r="FB478" s="20">
        <f t="shared" si="718"/>
        <v>3.0371933048467525E-4</v>
      </c>
      <c r="FC478" s="20">
        <f t="shared" si="718"/>
        <v>2.4406532989873495E-4</v>
      </c>
      <c r="FD478" s="20">
        <f t="shared" si="718"/>
        <v>1.9565663054066373E-4</v>
      </c>
      <c r="FE478" s="20">
        <f t="shared" si="718"/>
        <v>1.5648734514239759E-4</v>
      </c>
      <c r="FF478" s="20">
        <f t="shared" si="692"/>
        <v>5.9782237614214306E-4</v>
      </c>
    </row>
    <row r="479" spans="1:162" ht="15.5" x14ac:dyDescent="0.35">
      <c r="A479" s="4" t="s">
        <v>77</v>
      </c>
      <c r="J479" s="4" t="s">
        <v>77</v>
      </c>
      <c r="K479" s="20">
        <f t="shared" si="722"/>
        <v>1.9614771935313592E-5</v>
      </c>
      <c r="L479" s="20">
        <f t="shared" si="722"/>
        <v>2.9659479892609834E-5</v>
      </c>
      <c r="M479" s="20">
        <f t="shared" si="722"/>
        <v>6.5878141697091501E-5</v>
      </c>
      <c r="N479" s="20">
        <f t="shared" si="722"/>
        <v>1.3668363398945297E-4</v>
      </c>
      <c r="O479" s="20">
        <f t="shared" si="722"/>
        <v>2.663292243950989E-4</v>
      </c>
      <c r="P479" s="20"/>
      <c r="Q479" s="20">
        <f t="shared" si="722"/>
        <v>4.8971575103530886E-4</v>
      </c>
      <c r="R479" s="20">
        <f t="shared" si="722"/>
        <v>8.5345953490460606E-4</v>
      </c>
      <c r="S479" s="20"/>
      <c r="T479" s="20">
        <f t="shared" si="722"/>
        <v>1.4152904395203262E-3</v>
      </c>
      <c r="U479" s="20">
        <f t="shared" si="722"/>
        <v>2.2412111662483852E-3</v>
      </c>
      <c r="V479" s="20"/>
      <c r="W479" s="20">
        <f t="shared" si="722"/>
        <v>3.4001977946036014E-3</v>
      </c>
      <c r="X479" s="20">
        <f t="shared" si="722"/>
        <v>4.9567157725720085E-3</v>
      </c>
      <c r="Y479" s="20"/>
      <c r="Z479" s="20">
        <f t="shared" si="722"/>
        <v>6.961852100329383E-3</v>
      </c>
      <c r="AA479" s="20">
        <f t="shared" si="722"/>
        <v>9.4442878332878268E-3</v>
      </c>
      <c r="AB479" s="20"/>
      <c r="AC479" s="20">
        <f t="shared" si="722"/>
        <v>1.240253877346946E-2</v>
      </c>
      <c r="AD479" s="20">
        <f t="shared" si="722"/>
        <v>1.579981412015985E-2</v>
      </c>
      <c r="AE479" s="20"/>
      <c r="AF479" s="20">
        <f t="shared" si="722"/>
        <v>1.9562492086679012E-2</v>
      </c>
      <c r="AG479" s="20">
        <f t="shared" si="719"/>
        <v>2.3582663337232856E-2</v>
      </c>
      <c r="AH479" s="20"/>
      <c r="AI479" s="20">
        <f t="shared" si="719"/>
        <v>2.772456524503733E-2</v>
      </c>
      <c r="AJ479" s="20">
        <f t="shared" si="719"/>
        <v>3.1834149800181288E-2</v>
      </c>
      <c r="AK479" s="20"/>
      <c r="AL479" s="20">
        <f t="shared" si="719"/>
        <v>3.5750601484246469E-2</v>
      </c>
      <c r="AM479" s="20">
        <f t="shared" si="719"/>
        <v>3.9318411938489339E-2</v>
      </c>
      <c r="AN479" s="20">
        <f t="shared" si="719"/>
        <v>4.2398638944961098E-2</v>
      </c>
      <c r="AO479" s="20">
        <f t="shared" si="719"/>
        <v>4.4878196379201651E-2</v>
      </c>
      <c r="AP479" s="20">
        <f t="shared" si="719"/>
        <v>4.6676376935022801E-2</v>
      </c>
      <c r="AQ479" s="20">
        <f t="shared" si="719"/>
        <v>4.7748225208146811E-2</v>
      </c>
      <c r="AR479" s="20">
        <f t="shared" si="719"/>
        <v>4.8084783448673563E-2</v>
      </c>
      <c r="AS479" s="20">
        <f t="shared" si="719"/>
        <v>4.7710569951120829E-2</v>
      </c>
      <c r="AT479" s="20">
        <f t="shared" si="719"/>
        <v>4.6678886534732955E-2</v>
      </c>
      <c r="AU479" s="20">
        <f t="shared" si="719"/>
        <v>4.5065675277528139E-2</v>
      </c>
      <c r="AV479" s="20">
        <f t="shared" si="719"/>
        <v>4.2962662974772137E-2</v>
      </c>
      <c r="AW479" s="20">
        <f t="shared" si="719"/>
        <v>4.0470465162487201E-2</v>
      </c>
      <c r="AX479" s="20">
        <f t="shared" si="719"/>
        <v>3.7692197087352275E-2</v>
      </c>
      <c r="AY479" s="20">
        <f t="shared" si="725"/>
        <v>3.4727984738983086E-2</v>
      </c>
      <c r="AZ479" s="20">
        <f t="shared" si="725"/>
        <v>3.1670609694664509E-2</v>
      </c>
      <c r="BA479" s="20">
        <f t="shared" si="725"/>
        <v>2.8602375953617035E-2</v>
      </c>
      <c r="BB479" s="20">
        <f t="shared" si="725"/>
        <v>2.5593167345473126E-2</v>
      </c>
      <c r="BC479" s="20">
        <f t="shared" si="725"/>
        <v>2.2699576306613234E-2</v>
      </c>
      <c r="BD479" s="20">
        <f t="shared" si="725"/>
        <v>1.9964929405910992E-2</v>
      </c>
      <c r="BE479" s="20">
        <f t="shared" si="725"/>
        <v>1.7420008788982089E-2</v>
      </c>
      <c r="BF479" s="20">
        <f t="shared" si="725"/>
        <v>1.5084266274043688E-2</v>
      </c>
      <c r="BG479" s="20">
        <f t="shared" si="729"/>
        <v>1.2967341825569467E-2</v>
      </c>
      <c r="BH479" s="20">
        <f t="shared" si="729"/>
        <v>1.1070724290819789E-2</v>
      </c>
      <c r="BI479" s="20">
        <f t="shared" si="729"/>
        <v>9.3894240994537581E-3</v>
      </c>
      <c r="BJ479" s="20">
        <f t="shared" si="729"/>
        <v>7.9135607006609598E-3</v>
      </c>
      <c r="BK479" s="20">
        <f t="shared" si="729"/>
        <v>6.6297986708907519E-3</v>
      </c>
      <c r="BL479" s="20">
        <f t="shared" si="729"/>
        <v>5.522593650508667E-3</v>
      </c>
      <c r="BM479" s="20">
        <f t="shared" si="729"/>
        <v>4.5752315265061849E-3</v>
      </c>
      <c r="BN479" s="20">
        <f t="shared" si="729"/>
        <v>3.7706613024305335E-3</v>
      </c>
      <c r="BO479" s="20">
        <f t="shared" si="729"/>
        <v>3.0921341562510918E-3</v>
      </c>
      <c r="BP479" s="20">
        <f t="shared" si="729"/>
        <v>2.5236688871209667E-3</v>
      </c>
      <c r="BQ479" s="20">
        <f t="shared" si="729"/>
        <v>2.0503680653701783E-3</v>
      </c>
      <c r="BR479" s="20">
        <f t="shared" si="729"/>
        <v>1.6586105409238663E-3</v>
      </c>
      <c r="BS479" s="20">
        <f t="shared" si="729"/>
        <v>1.3361453037393778E-3</v>
      </c>
      <c r="BT479" s="20">
        <f t="shared" si="729"/>
        <v>1.072109700379742E-3</v>
      </c>
      <c r="BU479" s="20">
        <f t="shared" si="729"/>
        <v>8.5699224782398431E-4</v>
      </c>
      <c r="BV479" s="20">
        <f t="shared" si="729"/>
        <v>6.8255717851650743E-4</v>
      </c>
      <c r="BW479" s="20">
        <f t="shared" si="729"/>
        <v>5.417447118797325E-4</v>
      </c>
      <c r="BX479" s="20">
        <f t="shared" si="729"/>
        <v>4.2855808797503947E-4</v>
      </c>
      <c r="BY479" s="20">
        <f t="shared" si="724"/>
        <v>3.3794574660106491E-4</v>
      </c>
      <c r="BZ479" s="20">
        <f t="shared" si="724"/>
        <v>2.6568475382937606E-4</v>
      </c>
      <c r="CA479" s="20">
        <f t="shared" si="724"/>
        <v>2.0826968514375821E-4</v>
      </c>
      <c r="CB479" s="20">
        <f t="shared" si="724"/>
        <v>1.6280965570136807E-4</v>
      </c>
      <c r="CC479" s="20">
        <f t="shared" si="724"/>
        <v>1.2693500996663332E-4</v>
      </c>
      <c r="CD479" s="20">
        <f t="shared" si="724"/>
        <v>9.8714300891700191E-5</v>
      </c>
      <c r="CE479" s="20">
        <f t="shared" si="724"/>
        <v>7.6581555202404061E-5</v>
      </c>
      <c r="CF479" s="20">
        <f t="shared" si="724"/>
        <v>5.9273389309222317E-5</v>
      </c>
      <c r="CG479" s="20">
        <f t="shared" si="724"/>
        <v>4.5775266802050574E-5</v>
      </c>
      <c r="CH479" s="20">
        <f t="shared" si="724"/>
        <v>3.5276035574960396E-5</v>
      </c>
      <c r="CI479" s="20">
        <f t="shared" si="724"/>
        <v>2.7129818392257476E-5</v>
      </c>
      <c r="CJ479" s="20">
        <f t="shared" si="724"/>
        <v>2.0824329035828981E-5</v>
      </c>
      <c r="CK479" s="20">
        <f t="shared" si="724"/>
        <v>1.5954726359290738E-5</v>
      </c>
      <c r="CL479" s="20">
        <f t="shared" si="724"/>
        <v>5.0871938175656168E-5</v>
      </c>
      <c r="CM479" s="20">
        <f t="shared" si="724"/>
        <v>1.0417785397013777E-6</v>
      </c>
      <c r="CN479" s="20">
        <f t="shared" si="724"/>
        <v>1.9451387122993157E-6</v>
      </c>
      <c r="CO479" s="20">
        <f t="shared" si="728"/>
        <v>4.9429217840032704E-6</v>
      </c>
      <c r="CP479" s="20">
        <f t="shared" si="728"/>
        <v>1.1684932899309293E-5</v>
      </c>
      <c r="CQ479" s="20">
        <f t="shared" si="728"/>
        <v>2.584119070938707E-5</v>
      </c>
      <c r="CR479" s="20">
        <f t="shared" si="728"/>
        <v>5.373216206329555E-5</v>
      </c>
      <c r="CS479" s="20">
        <f t="shared" si="728"/>
        <v>1.0552862179715047E-4</v>
      </c>
      <c r="CT479" s="20">
        <f t="shared" si="728"/>
        <v>1.9656739138531912E-4</v>
      </c>
      <c r="CU479" s="20">
        <f t="shared" si="728"/>
        <v>3.4856465912984662E-4</v>
      </c>
      <c r="CV479" s="20">
        <f t="shared" si="728"/>
        <v>5.9042464112546639E-4</v>
      </c>
      <c r="CW479" s="20">
        <f t="shared" si="728"/>
        <v>9.5830310115422896E-4</v>
      </c>
      <c r="CX479" s="20">
        <f t="shared" si="728"/>
        <v>1.4946183523365606E-3</v>
      </c>
      <c r="CY479" s="20">
        <f t="shared" si="728"/>
        <v>2.2458173078678924E-3</v>
      </c>
      <c r="CZ479" s="20">
        <f t="shared" si="728"/>
        <v>3.2588902176951253E-3</v>
      </c>
      <c r="DA479" s="20">
        <f t="shared" si="728"/>
        <v>4.5768532935942172E-3</v>
      </c>
      <c r="DB479" s="20">
        <f t="shared" si="728"/>
        <v>6.2336378684620551E-3</v>
      </c>
      <c r="DC479" s="20">
        <f t="shared" si="728"/>
        <v>8.2489898957377739E-3</v>
      </c>
      <c r="DD479" s="20">
        <f t="shared" si="728"/>
        <v>1.0624056129237818E-2</v>
      </c>
      <c r="DE479" s="20">
        <f t="shared" ref="DE479:DT494" si="730">DE271/$B271</f>
        <v>1.3338294258273993E-2</v>
      </c>
      <c r="DF479" s="20">
        <f t="shared" si="730"/>
        <v>1.6348198167309529E-2</v>
      </c>
      <c r="DG479" s="20">
        <f t="shared" si="730"/>
        <v>1.958810249697028E-2</v>
      </c>
      <c r="DH479" s="20">
        <f t="shared" si="730"/>
        <v>2.2973063610765745E-2</v>
      </c>
      <c r="DI479" s="20">
        <f t="shared" si="730"/>
        <v>2.6403552763457794E-2</v>
      </c>
      <c r="DJ479" s="20">
        <f t="shared" si="730"/>
        <v>2.977148298699836E-2</v>
      </c>
      <c r="DK479" s="20">
        <f t="shared" si="730"/>
        <v>3.2966953253331155E-2</v>
      </c>
      <c r="DL479" s="20">
        <f t="shared" si="730"/>
        <v>3.5885045288568312E-2</v>
      </c>
      <c r="DM479" s="20">
        <f t="shared" si="730"/>
        <v>3.8432047448814455E-2</v>
      </c>
      <c r="DN479" s="20">
        <f t="shared" si="730"/>
        <v>4.053059067348691E-2</v>
      </c>
      <c r="DO479" s="20">
        <f t="shared" si="730"/>
        <v>4.2123339719103758E-2</v>
      </c>
      <c r="DP479" s="20">
        <f t="shared" si="730"/>
        <v>4.3175061630977341E-2</v>
      </c>
      <c r="DQ479" s="20">
        <f t="shared" si="730"/>
        <v>4.3673067438251056E-2</v>
      </c>
      <c r="DR479" s="20">
        <f t="shared" si="730"/>
        <v>4.3626172239613292E-2</v>
      </c>
      <c r="DS479" s="20">
        <f t="shared" si="730"/>
        <v>4.3062430097147386E-2</v>
      </c>
      <c r="DT479" s="20">
        <f t="shared" si="730"/>
        <v>4.2025967766446515E-2</v>
      </c>
      <c r="DU479" s="20">
        <f t="shared" si="723"/>
        <v>4.0573266083361981E-2</v>
      </c>
      <c r="DV479" s="20">
        <f t="shared" si="723"/>
        <v>3.8769225555851272E-2</v>
      </c>
      <c r="DW479" s="20">
        <f t="shared" si="723"/>
        <v>3.6683312163592219E-2</v>
      </c>
      <c r="DX479" s="20">
        <f t="shared" si="723"/>
        <v>3.4386020543651474E-2</v>
      </c>
      <c r="DY479" s="20">
        <f t="shared" si="723"/>
        <v>3.1945824324974059E-2</v>
      </c>
      <c r="DZ479" s="20">
        <f t="shared" si="723"/>
        <v>2.9426715676643123E-2</v>
      </c>
      <c r="EA479" s="20">
        <f t="shared" si="723"/>
        <v>2.6886374481679628E-2</v>
      </c>
      <c r="EB479" s="20">
        <f t="shared" si="723"/>
        <v>2.4374956092025668E-2</v>
      </c>
      <c r="EC479" s="20">
        <f t="shared" si="723"/>
        <v>2.1934447463551554E-2</v>
      </c>
      <c r="ED479" s="20">
        <f t="shared" si="723"/>
        <v>1.9598514994276117E-2</v>
      </c>
      <c r="EE479" s="20">
        <f t="shared" si="723"/>
        <v>1.7392752687881652E-2</v>
      </c>
      <c r="EF479" s="20">
        <f t="shared" si="723"/>
        <v>1.5335234593656157E-2</v>
      </c>
      <c r="EG479" s="20">
        <f t="shared" si="723"/>
        <v>1.3437278659183873E-2</v>
      </c>
      <c r="EH479" s="20">
        <f t="shared" si="723"/>
        <v>1.170433790368719E-2</v>
      </c>
      <c r="EI479" s="20">
        <f t="shared" si="723"/>
        <v>1.013694705389756E-2</v>
      </c>
      <c r="EJ479" s="20">
        <f t="shared" si="723"/>
        <v>8.7316666576577884E-3</v>
      </c>
      <c r="EK479" s="20">
        <f t="shared" si="727"/>
        <v>7.4819807568412547E-3</v>
      </c>
      <c r="EL479" s="20">
        <f t="shared" si="727"/>
        <v>6.3791174084794067E-3</v>
      </c>
      <c r="EM479" s="20">
        <f t="shared" si="727"/>
        <v>5.4127730060655743E-3</v>
      </c>
      <c r="EN479" s="20">
        <f t="shared" si="727"/>
        <v>4.5717311021392648E-3</v>
      </c>
      <c r="EO479" s="20">
        <f t="shared" si="727"/>
        <v>3.8443741489544436E-3</v>
      </c>
      <c r="EP479" s="20">
        <f t="shared" si="727"/>
        <v>3.2190923207354727E-3</v>
      </c>
      <c r="EQ479" s="20">
        <f t="shared" si="727"/>
        <v>2.6845975456147864E-3</v>
      </c>
      <c r="ER479" s="20">
        <f t="shared" si="727"/>
        <v>2.230153314646488E-3</v>
      </c>
      <c r="ES479" s="20">
        <f t="shared" si="727"/>
        <v>1.8457320349808404E-3</v>
      </c>
      <c r="ET479" s="20">
        <f t="shared" si="727"/>
        <v>1.5221119382217152E-3</v>
      </c>
      <c r="EU479" s="20">
        <f t="shared" si="727"/>
        <v>1.2509251050745185E-3</v>
      </c>
      <c r="EV479" s="20">
        <f t="shared" si="726"/>
        <v>1.0246672514284683E-3</v>
      </c>
      <c r="EW479" s="20">
        <f t="shared" si="726"/>
        <v>8.3667872738002469E-4</v>
      </c>
      <c r="EX479" s="20">
        <f t="shared" si="726"/>
        <v>6.8110485768391182E-4</v>
      </c>
      <c r="EY479" s="20">
        <f t="shared" si="726"/>
        <v>5.5284241055464367E-4</v>
      </c>
      <c r="EZ479" s="20">
        <f t="shared" si="726"/>
        <v>4.474776994928264E-4</v>
      </c>
      <c r="FA479" s="20">
        <f t="shared" si="718"/>
        <v>3.6122065021215732E-4</v>
      </c>
      <c r="FB479" s="20">
        <f t="shared" si="718"/>
        <v>2.9083813011532289E-4</v>
      </c>
      <c r="FC479" s="20">
        <f t="shared" si="718"/>
        <v>2.3358895275615854E-4</v>
      </c>
      <c r="FD479" s="20">
        <f t="shared" si="718"/>
        <v>1.8716223389270148E-4</v>
      </c>
      <c r="FE479" s="20">
        <f t="shared" si="718"/>
        <v>1.4962018052566695E-4</v>
      </c>
      <c r="FF479" s="20">
        <f t="shared" si="692"/>
        <v>5.7052584488570535E-4</v>
      </c>
    </row>
    <row r="480" spans="1:162" ht="15.5" x14ac:dyDescent="0.35">
      <c r="A480" s="4" t="s">
        <v>78</v>
      </c>
      <c r="J480" s="4" t="s">
        <v>78</v>
      </c>
      <c r="K480" s="20">
        <f t="shared" si="722"/>
        <v>2.1318415121823612E-5</v>
      </c>
      <c r="L480" s="20">
        <f t="shared" si="722"/>
        <v>3.197090800941605E-5</v>
      </c>
      <c r="M480" s="20">
        <f t="shared" si="722"/>
        <v>7.066362624573818E-5</v>
      </c>
      <c r="N480" s="20">
        <f t="shared" si="722"/>
        <v>1.4592832285736175E-4</v>
      </c>
      <c r="O480" s="20">
        <f t="shared" si="722"/>
        <v>2.8307946775264108E-4</v>
      </c>
      <c r="P480" s="20"/>
      <c r="Q480" s="20">
        <f t="shared" si="722"/>
        <v>5.1831214569307582E-4</v>
      </c>
      <c r="R480" s="20">
        <f t="shared" si="722"/>
        <v>8.9964928745569605E-4</v>
      </c>
      <c r="S480" s="20"/>
      <c r="T480" s="20">
        <f t="shared" si="722"/>
        <v>1.4861360474366604E-3</v>
      </c>
      <c r="U480" s="20">
        <f t="shared" si="722"/>
        <v>2.3447314791756242E-3</v>
      </c>
      <c r="V480" s="20"/>
      <c r="W480" s="20">
        <f t="shared" si="722"/>
        <v>3.5447196505171419E-3</v>
      </c>
      <c r="X480" s="20">
        <f t="shared" si="722"/>
        <v>5.1499724182867083E-3</v>
      </c>
      <c r="Y480" s="20"/>
      <c r="Z480" s="20">
        <f t="shared" si="722"/>
        <v>7.2099253006421594E-3</v>
      </c>
      <c r="AA480" s="20">
        <f t="shared" si="722"/>
        <v>9.7505385128284598E-3</v>
      </c>
      <c r="AB480" s="20"/>
      <c r="AC480" s="20">
        <f t="shared" si="722"/>
        <v>1.2766693214052278E-2</v>
      </c>
      <c r="AD480" s="20">
        <f t="shared" si="722"/>
        <v>1.6217362435948311E-2</v>
      </c>
      <c r="AE480" s="20"/>
      <c r="AF480" s="20">
        <f t="shared" si="722"/>
        <v>2.0024514282609075E-2</v>
      </c>
      <c r="AG480" s="20">
        <f t="shared" si="719"/>
        <v>2.4076134479862427E-2</v>
      </c>
      <c r="AH480" s="20"/>
      <c r="AI480" s="20">
        <f t="shared" si="719"/>
        <v>2.8233118591430503E-2</v>
      </c>
      <c r="AJ480" s="20">
        <f t="shared" si="719"/>
        <v>3.2339209619647508E-2</v>
      </c>
      <c r="AK480" s="20"/>
      <c r="AL480" s="20">
        <f t="shared" si="719"/>
        <v>3.6232747811589444E-2</v>
      </c>
      <c r="AM480" s="20">
        <f t="shared" si="719"/>
        <v>3.9758814853218055E-2</v>
      </c>
      <c r="AN480" s="20">
        <f t="shared" si="719"/>
        <v>4.2780401757297304E-2</v>
      </c>
      <c r="AO480" s="20">
        <f t="shared" si="719"/>
        <v>4.5187471815561153E-2</v>
      </c>
      <c r="AP480" s="20">
        <f t="shared" si="719"/>
        <v>4.6903161033497287E-2</v>
      </c>
      <c r="AQ480" s="20">
        <f t="shared" si="719"/>
        <v>4.7886781609193518E-2</v>
      </c>
      <c r="AR480" s="20">
        <f t="shared" si="719"/>
        <v>4.8133697883969095E-2</v>
      </c>
      <c r="AS480" s="20">
        <f t="shared" si="719"/>
        <v>4.7672474493612949E-2</v>
      </c>
      <c r="AT480" s="20">
        <f t="shared" si="719"/>
        <v>4.6559921518000369E-2</v>
      </c>
      <c r="AU480" s="20">
        <f t="shared" si="719"/>
        <v>4.4874772216339176E-2</v>
      </c>
      <c r="AV480" s="20">
        <f t="shared" si="719"/>
        <v>4.2710734998626876E-2</v>
      </c>
      <c r="AW480" s="20">
        <f t="shared" si="719"/>
        <v>4.0169584629163313E-2</v>
      </c>
      <c r="AX480" s="20">
        <f t="shared" si="719"/>
        <v>3.7354826212557035E-2</v>
      </c>
      <c r="AY480" s="20">
        <f t="shared" si="725"/>
        <v>3.4366307465464874E-2</v>
      </c>
      <c r="AZ480" s="20">
        <f t="shared" si="725"/>
        <v>3.1295994505319058E-2</v>
      </c>
      <c r="BA480" s="20">
        <f t="shared" si="725"/>
        <v>2.8224982153201576E-2</v>
      </c>
      <c r="BB480" s="20">
        <f t="shared" si="725"/>
        <v>2.5221692987327682E-2</v>
      </c>
      <c r="BC480" s="20">
        <f t="shared" si="725"/>
        <v>2.2341135186680017E-2</v>
      </c>
      <c r="BD480" s="20">
        <f t="shared" si="725"/>
        <v>1.9625037534157896E-2</v>
      </c>
      <c r="BE480" s="20">
        <f t="shared" si="725"/>
        <v>1.7102657173962643E-2</v>
      </c>
      <c r="BF480" s="20">
        <f t="shared" si="725"/>
        <v>1.479205613458856E-2</v>
      </c>
      <c r="BG480" s="20">
        <f t="shared" si="729"/>
        <v>1.2701659760915862E-2</v>
      </c>
      <c r="BH480" s="20">
        <f t="shared" si="729"/>
        <v>1.0831937774473444E-2</v>
      </c>
      <c r="BI480" s="20">
        <f t="shared" si="729"/>
        <v>9.1770812637759214E-3</v>
      </c>
      <c r="BJ480" s="20">
        <f t="shared" si="729"/>
        <v>7.7265822195438085E-3</v>
      </c>
      <c r="BK480" s="20">
        <f t="shared" si="729"/>
        <v>6.4666532353205852E-3</v>
      </c>
      <c r="BL480" s="20">
        <f t="shared" si="729"/>
        <v>5.3814518083786789E-3</v>
      </c>
      <c r="BM480" s="20">
        <f t="shared" si="729"/>
        <v>4.4540953821555762E-3</v>
      </c>
      <c r="BN480" s="20">
        <f t="shared" si="729"/>
        <v>3.6674696940376394E-3</v>
      </c>
      <c r="BO480" s="20">
        <f t="shared" si="729"/>
        <v>3.0048444683844489E-3</v>
      </c>
      <c r="BP480" s="20">
        <f t="shared" si="729"/>
        <v>2.4503176727463938E-3</v>
      </c>
      <c r="BQ480" s="20">
        <f t="shared" si="729"/>
        <v>1.989113231163353E-3</v>
      </c>
      <c r="BR480" s="20">
        <f t="shared" si="729"/>
        <v>1.6077580846411976E-3</v>
      </c>
      <c r="BS480" s="20">
        <f t="shared" si="729"/>
        <v>1.2941635727363732E-3</v>
      </c>
      <c r="BT480" s="20">
        <f t="shared" si="729"/>
        <v>1.0376339466833251E-3</v>
      </c>
      <c r="BU480" s="20">
        <f t="shared" si="729"/>
        <v>8.2882195497613331E-4</v>
      </c>
      <c r="BV480" s="20">
        <f t="shared" si="729"/>
        <v>6.5964828202025316E-4</v>
      </c>
      <c r="BW480" s="20">
        <f t="shared" si="729"/>
        <v>5.2319846819381954E-4</v>
      </c>
      <c r="BX480" s="20">
        <f t="shared" si="729"/>
        <v>4.1360799417367033E-4</v>
      </c>
      <c r="BY480" s="20">
        <f t="shared" si="724"/>
        <v>3.2594359150661667E-4</v>
      </c>
      <c r="BZ480" s="20">
        <f t="shared" si="724"/>
        <v>2.5608660115405968E-4</v>
      </c>
      <c r="CA480" s="20">
        <f t="shared" si="724"/>
        <v>2.0062235352336089E-4</v>
      </c>
      <c r="CB480" s="20">
        <f t="shared" si="724"/>
        <v>1.5673806893123921E-4</v>
      </c>
      <c r="CC480" s="20">
        <f t="shared" si="724"/>
        <v>1.2213064001964646E-4</v>
      </c>
      <c r="CD480" s="20">
        <f t="shared" si="724"/>
        <v>9.4924811717134183E-5</v>
      </c>
      <c r="CE480" s="20">
        <f t="shared" si="724"/>
        <v>7.3601671445655548E-5</v>
      </c>
      <c r="CF480" s="20">
        <f t="shared" si="724"/>
        <v>5.6936955529107713E-5</v>
      </c>
      <c r="CG480" s="20">
        <f t="shared" si="724"/>
        <v>4.3948424354733895E-5</v>
      </c>
      <c r="CH480" s="20">
        <f t="shared" si="724"/>
        <v>3.3851421493924505E-5</v>
      </c>
      <c r="CI480" s="20">
        <f t="shared" si="724"/>
        <v>2.6021679396248665E-5</v>
      </c>
      <c r="CJ480" s="20">
        <f t="shared" si="724"/>
        <v>1.9964440972186637E-5</v>
      </c>
      <c r="CK480" s="20">
        <f t="shared" si="724"/>
        <v>1.528901232439317E-5</v>
      </c>
      <c r="CL480" s="20">
        <f t="shared" si="724"/>
        <v>4.866933441072252E-5</v>
      </c>
      <c r="CM480" s="20">
        <f t="shared" si="724"/>
        <v>1.1494110787068938E-6</v>
      </c>
      <c r="CN480" s="20">
        <f t="shared" si="724"/>
        <v>2.1287593558879793E-6</v>
      </c>
      <c r="CO480" s="20">
        <f t="shared" si="728"/>
        <v>5.3814601298321003E-6</v>
      </c>
      <c r="CP480" s="20">
        <f t="shared" si="728"/>
        <v>1.2658784557396639E-5</v>
      </c>
      <c r="CQ480" s="20">
        <f t="shared" si="728"/>
        <v>2.786307996261144E-5</v>
      </c>
      <c r="CR480" s="20">
        <f t="shared" si="728"/>
        <v>5.7676151709726197E-5</v>
      </c>
      <c r="CS480" s="20">
        <f t="shared" si="728"/>
        <v>1.1278877656369482E-4</v>
      </c>
      <c r="CT480" s="20">
        <f t="shared" si="728"/>
        <v>2.0922971604602194E-4</v>
      </c>
      <c r="CU480" s="20">
        <f t="shared" si="728"/>
        <v>3.6956338163730124E-4</v>
      </c>
      <c r="CV480" s="20">
        <f t="shared" si="728"/>
        <v>6.2364350858602768E-4</v>
      </c>
      <c r="CW480" s="20">
        <f t="shared" si="728"/>
        <v>1.0085779714421059E-3</v>
      </c>
      <c r="CX480" s="20">
        <f t="shared" si="728"/>
        <v>1.5676021175244593E-3</v>
      </c>
      <c r="CY480" s="20">
        <f t="shared" si="728"/>
        <v>2.3476832580879474E-3</v>
      </c>
      <c r="CZ480" s="20">
        <f t="shared" si="728"/>
        <v>3.3958738789328625E-3</v>
      </c>
      <c r="DA480" s="20">
        <f t="shared" si="728"/>
        <v>4.7546615129373977E-3</v>
      </c>
      <c r="DB480" s="20">
        <f t="shared" si="728"/>
        <v>6.4567817456079989E-3</v>
      </c>
      <c r="DC480" s="20">
        <f t="shared" si="728"/>
        <v>8.5201190631926348E-3</v>
      </c>
      <c r="DD480" s="20">
        <f t="shared" si="728"/>
        <v>1.094338109618476E-2</v>
      </c>
      <c r="DE480" s="20">
        <f t="shared" si="730"/>
        <v>1.3703178688404856E-2</v>
      </c>
      <c r="DF480" s="20">
        <f t="shared" si="730"/>
        <v>1.6752984605546556E-2</v>
      </c>
      <c r="DG480" s="20">
        <f t="shared" si="730"/>
        <v>2.0024206420069815E-2</v>
      </c>
      <c r="DH480" s="20">
        <f t="shared" si="730"/>
        <v>2.3429336814517032E-2</v>
      </c>
      <c r="DI480" s="20">
        <f t="shared" si="730"/>
        <v>2.6866883737636529E-2</v>
      </c>
      <c r="DJ480" s="20">
        <f t="shared" si="730"/>
        <v>3.0227574267783799E-2</v>
      </c>
      <c r="DK480" s="20">
        <f t="shared" si="730"/>
        <v>3.3401197534867894E-2</v>
      </c>
      <c r="DL480" s="20">
        <f t="shared" si="730"/>
        <v>3.6283415128017249E-2</v>
      </c>
      <c r="DM480" s="20">
        <f t="shared" si="730"/>
        <v>3.878191752823118E-2</v>
      </c>
      <c r="DN480" s="20">
        <f t="shared" si="730"/>
        <v>4.0821424944522566E-2</v>
      </c>
      <c r="DO480" s="20">
        <f t="shared" si="730"/>
        <v>4.2347195423596662E-2</v>
      </c>
      <c r="DP480" s="20">
        <f t="shared" si="730"/>
        <v>4.3326884797539489E-2</v>
      </c>
      <c r="DQ480" s="20">
        <f t="shared" si="730"/>
        <v>4.3750776796219304E-2</v>
      </c>
      <c r="DR480" s="20">
        <f t="shared" si="730"/>
        <v>4.3630547963390609E-2</v>
      </c>
      <c r="DS480" s="20">
        <f t="shared" si="730"/>
        <v>4.2996838645512792E-2</v>
      </c>
      <c r="DT480" s="20">
        <f t="shared" si="730"/>
        <v>4.1895963479464005E-2</v>
      </c>
      <c r="DU480" s="20">
        <f t="shared" si="723"/>
        <v>4.0386114140450236E-2</v>
      </c>
      <c r="DV480" s="20">
        <f t="shared" si="723"/>
        <v>3.8533390022435055E-2</v>
      </c>
      <c r="DW480" s="20">
        <f t="shared" si="723"/>
        <v>3.6407948213898145E-2</v>
      </c>
      <c r="DX480" s="20">
        <f t="shared" si="723"/>
        <v>3.4080502781864808E-2</v>
      </c>
      <c r="DY480" s="20">
        <f t="shared" si="723"/>
        <v>3.161933466523914E-2</v>
      </c>
      <c r="DZ480" s="20">
        <f t="shared" si="723"/>
        <v>2.9087905562685146E-2</v>
      </c>
      <c r="EA480" s="20">
        <f t="shared" si="723"/>
        <v>2.6543108172068397E-2</v>
      </c>
      <c r="EB480" s="20">
        <f t="shared" si="723"/>
        <v>2.4034134882079949E-2</v>
      </c>
      <c r="EC480" s="20">
        <f t="shared" si="723"/>
        <v>2.1601909374431849E-2</v>
      </c>
      <c r="ED480" s="20">
        <f t="shared" si="723"/>
        <v>1.9279000725116235E-2</v>
      </c>
      <c r="EE480" s="20">
        <f t="shared" si="723"/>
        <v>1.7089926416623769E-2</v>
      </c>
      <c r="EF480" s="20">
        <f t="shared" si="723"/>
        <v>1.5051747328423402E-2</v>
      </c>
      <c r="EG480" s="20">
        <f t="shared" si="723"/>
        <v>1.3174862021592237E-2</v>
      </c>
      <c r="EH480" s="20">
        <f t="shared" si="723"/>
        <v>1.1463917184050709E-2</v>
      </c>
      <c r="EI480" s="20">
        <f t="shared" si="723"/>
        <v>9.9187638428228642E-3</v>
      </c>
      <c r="EJ480" s="20">
        <f t="shared" si="723"/>
        <v>8.5354030891593435E-3</v>
      </c>
      <c r="EK480" s="20">
        <f t="shared" si="727"/>
        <v>7.3068791999695284E-3</v>
      </c>
      <c r="EL480" s="20">
        <f t="shared" si="727"/>
        <v>6.2240911715728542E-3</v>
      </c>
      <c r="EM480" s="20">
        <f t="shared" si="727"/>
        <v>5.2765051711607391E-3</v>
      </c>
      <c r="EN480" s="20">
        <f t="shared" si="727"/>
        <v>4.4527599292035758E-3</v>
      </c>
      <c r="EO480" s="20">
        <f t="shared" si="727"/>
        <v>3.7411645564834339E-3</v>
      </c>
      <c r="EP480" s="20">
        <f t="shared" si="727"/>
        <v>3.1300937624361147E-3</v>
      </c>
      <c r="EQ480" s="20">
        <f t="shared" si="727"/>
        <v>2.6082891815086828E-3</v>
      </c>
      <c r="ER480" s="20">
        <f t="shared" si="727"/>
        <v>2.1650777488569917E-3</v>
      </c>
      <c r="ES480" s="20">
        <f t="shared" si="727"/>
        <v>1.7905190968052764E-3</v>
      </c>
      <c r="ET480" s="20">
        <f t="shared" si="727"/>
        <v>1.4754940538611594E-3</v>
      </c>
      <c r="EU480" s="20">
        <f t="shared" si="727"/>
        <v>1.2117457787091945E-3</v>
      </c>
      <c r="EV480" s="20">
        <f t="shared" si="726"/>
        <v>9.9188407646100263E-4</v>
      </c>
      <c r="EW480" s="20">
        <f t="shared" si="726"/>
        <v>8.0936220718719198E-4</v>
      </c>
      <c r="EX480" s="20">
        <f t="shared" si="726"/>
        <v>6.5843415067068367E-4</v>
      </c>
      <c r="EY480" s="20">
        <f t="shared" si="726"/>
        <v>5.3409894238221067E-4</v>
      </c>
      <c r="EZ480" s="20">
        <f t="shared" si="726"/>
        <v>4.3203741745345692E-4</v>
      </c>
      <c r="FA480" s="20">
        <f t="shared" si="718"/>
        <v>3.485455384708569E-4</v>
      </c>
      <c r="FB480" s="20">
        <f t="shared" si="718"/>
        <v>2.8046746458199046E-4</v>
      </c>
      <c r="FC480" s="20">
        <f t="shared" si="718"/>
        <v>2.2513065295171056E-4</v>
      </c>
      <c r="FD480" s="20">
        <f t="shared" si="718"/>
        <v>1.8028456687935179E-4</v>
      </c>
      <c r="FE480" s="20">
        <f t="shared" si="718"/>
        <v>1.440439880844302E-4</v>
      </c>
      <c r="FF480" s="20">
        <f t="shared" si="692"/>
        <v>5.4803247251056231E-4</v>
      </c>
    </row>
    <row r="481" spans="1:162" ht="15.5" x14ac:dyDescent="0.35">
      <c r="A481" s="4" t="s">
        <v>79</v>
      </c>
      <c r="J481" s="4" t="s">
        <v>79</v>
      </c>
      <c r="K481" s="20">
        <f t="shared" si="722"/>
        <v>2.2255914463239971E-5</v>
      </c>
      <c r="L481" s="20">
        <f t="shared" si="722"/>
        <v>3.3236260568629307E-5</v>
      </c>
      <c r="M481" s="20">
        <f t="shared" si="722"/>
        <v>7.3275610748045825E-5</v>
      </c>
      <c r="N481" s="20">
        <f t="shared" si="722"/>
        <v>1.5096011435114607E-4</v>
      </c>
      <c r="O481" s="20">
        <f t="shared" si="722"/>
        <v>2.9217239315580321E-4</v>
      </c>
      <c r="P481" s="20"/>
      <c r="Q481" s="20">
        <f t="shared" si="722"/>
        <v>5.3379700458927679E-4</v>
      </c>
      <c r="R481" s="20">
        <f t="shared" si="722"/>
        <v>9.2460163882371695E-4</v>
      </c>
      <c r="S481" s="20"/>
      <c r="T481" s="20">
        <f t="shared" si="722"/>
        <v>1.5243217182860894E-3</v>
      </c>
      <c r="U481" s="20">
        <f t="shared" si="722"/>
        <v>2.4004092771001974E-3</v>
      </c>
      <c r="V481" s="20"/>
      <c r="W481" s="20">
        <f t="shared" si="722"/>
        <v>3.6222911084219239E-3</v>
      </c>
      <c r="X481" s="20">
        <f t="shared" si="722"/>
        <v>5.2534993656623563E-3</v>
      </c>
      <c r="Y481" s="20"/>
      <c r="Z481" s="20">
        <f t="shared" si="722"/>
        <v>7.3425680330067265E-3</v>
      </c>
      <c r="AA481" s="20">
        <f t="shared" si="722"/>
        <v>9.9139921525188655E-3</v>
      </c>
      <c r="AB481" s="20"/>
      <c r="AC481" s="20">
        <f t="shared" si="722"/>
        <v>1.2960710765570975E-2</v>
      </c>
      <c r="AD481" s="20">
        <f t="shared" si="722"/>
        <v>1.6439446692409876E-2</v>
      </c>
      <c r="AE481" s="20"/>
      <c r="AF481" s="20">
        <f t="shared" si="722"/>
        <v>2.0269838082793853E-2</v>
      </c>
      <c r="AG481" s="20">
        <f t="shared" si="719"/>
        <v>2.4337714655105327E-2</v>
      </c>
      <c r="AH481" s="20"/>
      <c r="AI481" s="20">
        <f t="shared" si="719"/>
        <v>2.850223047388166E-2</v>
      </c>
      <c r="AJ481" s="20">
        <f t="shared" si="719"/>
        <v>3.2605993842141634E-2</v>
      </c>
      <c r="AK481" s="20"/>
      <c r="AL481" s="20">
        <f t="shared" si="719"/>
        <v>3.6486935573322249E-2</v>
      </c>
      <c r="AM481" s="20">
        <f t="shared" si="719"/>
        <v>3.9990485526900432E-2</v>
      </c>
      <c r="AN481" s="20">
        <f t="shared" si="719"/>
        <v>4.2980688350619078E-2</v>
      </c>
      <c r="AO481" s="20">
        <f t="shared" si="719"/>
        <v>4.5349143396620772E-2</v>
      </c>
      <c r="AP481" s="20">
        <f t="shared" si="719"/>
        <v>4.7021033006214019E-2</v>
      </c>
      <c r="AQ481" s="20">
        <f t="shared" si="719"/>
        <v>4.7957930148838812E-2</v>
      </c>
      <c r="AR481" s="20">
        <f t="shared" si="719"/>
        <v>4.8157479607409293E-2</v>
      </c>
      <c r="AS481" s="20">
        <f t="shared" si="719"/>
        <v>4.7650373171141902E-2</v>
      </c>
      <c r="AT481" s="20">
        <f t="shared" si="719"/>
        <v>4.6495258263088868E-2</v>
      </c>
      <c r="AU481" s="20">
        <f t="shared" si="719"/>
        <v>4.4772323388166835E-2</v>
      </c>
      <c r="AV481" s="20">
        <f t="shared" si="719"/>
        <v>4.2576303429674445E-2</v>
      </c>
      <c r="AW481" s="20">
        <f t="shared" si="719"/>
        <v>4.0009565950259285E-2</v>
      </c>
      <c r="AX481" s="20">
        <f t="shared" si="719"/>
        <v>3.7175804607153973E-2</v>
      </c>
      <c r="AY481" s="20">
        <f t="shared" si="725"/>
        <v>3.4174705831450547E-2</v>
      </c>
      <c r="AZ481" s="20">
        <f t="shared" si="725"/>
        <v>3.1097794239854478E-2</v>
      </c>
      <c r="BA481" s="20">
        <f t="shared" si="725"/>
        <v>2.8025518768950874E-2</v>
      </c>
      <c r="BB481" s="20">
        <f t="shared" si="725"/>
        <v>2.5025526284121913E-2</v>
      </c>
      <c r="BC481" s="20">
        <f t="shared" si="725"/>
        <v>2.2151987125105688E-2</v>
      </c>
      <c r="BD481" s="20">
        <f t="shared" si="725"/>
        <v>1.9445787350619081E-2</v>
      </c>
      <c r="BE481" s="20">
        <f t="shared" si="725"/>
        <v>1.6935381470525646E-2</v>
      </c>
      <c r="BF481" s="20">
        <f t="shared" si="725"/>
        <v>1.4638101357772881E-2</v>
      </c>
      <c r="BG481" s="20">
        <f t="shared" si="729"/>
        <v>1.2561735273725061E-2</v>
      </c>
      <c r="BH481" s="20">
        <f t="shared" si="729"/>
        <v>1.0706219245687043E-2</v>
      </c>
      <c r="BI481" s="20">
        <f t="shared" si="729"/>
        <v>9.0653160083717932E-3</v>
      </c>
      <c r="BJ481" s="20">
        <f t="shared" si="729"/>
        <v>7.6281901486551238E-3</v>
      </c>
      <c r="BK481" s="20">
        <f t="shared" si="729"/>
        <v>6.3808190104277518E-3</v>
      </c>
      <c r="BL481" s="20">
        <f t="shared" si="729"/>
        <v>5.3072055096701209E-3</v>
      </c>
      <c r="BM481" s="20">
        <f t="shared" si="729"/>
        <v>4.3903804231194554E-3</v>
      </c>
      <c r="BN481" s="20">
        <f t="shared" si="729"/>
        <v>3.6131978194269276E-3</v>
      </c>
      <c r="BO481" s="20">
        <f t="shared" si="729"/>
        <v>2.9589384714593381E-3</v>
      </c>
      <c r="BP481" s="20">
        <f t="shared" si="729"/>
        <v>2.4117429931662659E-3</v>
      </c>
      <c r="BQ481" s="20">
        <f t="shared" si="729"/>
        <v>1.9568998920126424E-3</v>
      </c>
      <c r="BR481" s="20">
        <f t="shared" si="729"/>
        <v>1.5810145447170409E-3</v>
      </c>
      <c r="BS481" s="20">
        <f t="shared" si="729"/>
        <v>1.2720840556540436E-3</v>
      </c>
      <c r="BT481" s="20">
        <f t="shared" si="729"/>
        <v>1.0195007037172577E-3</v>
      </c>
      <c r="BU481" s="20">
        <f t="shared" si="729"/>
        <v>8.1400375905649192E-4</v>
      </c>
      <c r="BV481" s="20">
        <f t="shared" si="729"/>
        <v>6.4759626373045442E-4</v>
      </c>
      <c r="BW481" s="20">
        <f t="shared" si="729"/>
        <v>5.1344021156218833E-4</v>
      </c>
      <c r="BX481" s="20">
        <f t="shared" si="729"/>
        <v>4.0574062480092099E-4</v>
      </c>
      <c r="BY481" s="20">
        <f t="shared" si="724"/>
        <v>3.1962642114968798E-4</v>
      </c>
      <c r="BZ481" s="20">
        <f t="shared" si="724"/>
        <v>2.5103374614199314E-4</v>
      </c>
      <c r="CA481" s="20">
        <f t="shared" si="724"/>
        <v>1.9659562113327755E-4</v>
      </c>
      <c r="CB481" s="20">
        <f t="shared" si="724"/>
        <v>1.5354030573477839E-4</v>
      </c>
      <c r="CC481" s="20">
        <f t="shared" si="724"/>
        <v>1.1959965752184055E-4</v>
      </c>
      <c r="CD481" s="20">
        <f t="shared" si="724"/>
        <v>9.2927944812748464E-5</v>
      </c>
      <c r="CE481" s="20">
        <f t="shared" si="724"/>
        <v>7.2030981518866888E-5</v>
      </c>
      <c r="CF481" s="20">
        <f t="shared" si="724"/>
        <v>5.5705059520128053E-5</v>
      </c>
      <c r="CG481" s="20">
        <f t="shared" si="724"/>
        <v>4.2984911150734106E-5</v>
      </c>
      <c r="CH481" s="20">
        <f t="shared" si="724"/>
        <v>3.3099805152869699E-5</v>
      </c>
      <c r="CI481" s="20">
        <f t="shared" si="724"/>
        <v>2.5436832940317622E-5</v>
      </c>
      <c r="CJ481" s="20">
        <f t="shared" si="724"/>
        <v>1.9510453075022305E-5</v>
      </c>
      <c r="CK481" s="20">
        <f t="shared" si="724"/>
        <v>1.4937410806714624E-5</v>
      </c>
      <c r="CL481" s="20">
        <f t="shared" si="724"/>
        <v>4.7503938970683279E-5</v>
      </c>
      <c r="CM481" s="20">
        <f t="shared" si="724"/>
        <v>1.2091890548386188E-6</v>
      </c>
      <c r="CN481" s="20">
        <f t="shared" si="724"/>
        <v>2.2302139383283597E-6</v>
      </c>
      <c r="CO481" s="20">
        <f t="shared" si="728"/>
        <v>5.6229889003978761E-6</v>
      </c>
      <c r="CP481" s="20">
        <f t="shared" si="728"/>
        <v>1.3193522569675116E-5</v>
      </c>
      <c r="CQ481" s="20">
        <f t="shared" si="728"/>
        <v>2.8970118736936321E-5</v>
      </c>
      <c r="CR481" s="20">
        <f t="shared" si="728"/>
        <v>5.9829744758542366E-5</v>
      </c>
      <c r="CS481" s="20">
        <f t="shared" si="728"/>
        <v>1.16742958745102E-4</v>
      </c>
      <c r="CT481" s="20">
        <f t="shared" si="728"/>
        <v>2.1610931870811386E-4</v>
      </c>
      <c r="CU481" s="20">
        <f t="shared" si="728"/>
        <v>3.809457875988847E-4</v>
      </c>
      <c r="CV481" s="20">
        <f t="shared" si="728"/>
        <v>6.4161010023222078E-4</v>
      </c>
      <c r="CW481" s="20">
        <f t="shared" si="728"/>
        <v>1.03571212819756E-3</v>
      </c>
      <c r="CX481" s="20">
        <f t="shared" si="728"/>
        <v>1.6069134280955648E-3</v>
      </c>
      <c r="CY481" s="20">
        <f t="shared" si="728"/>
        <v>2.4024458824654128E-3</v>
      </c>
      <c r="CZ481" s="20">
        <f t="shared" si="728"/>
        <v>3.4693798671092011E-3</v>
      </c>
      <c r="DA481" s="20">
        <f t="shared" si="728"/>
        <v>4.8499051570597539E-3</v>
      </c>
      <c r="DB481" s="20">
        <f t="shared" si="728"/>
        <v>6.5761056456020012E-3</v>
      </c>
      <c r="DC481" s="20">
        <f t="shared" si="728"/>
        <v>8.6648633586821275E-3</v>
      </c>
      <c r="DD481" s="20">
        <f t="shared" si="728"/>
        <v>1.1113581793674238E-2</v>
      </c>
      <c r="DE481" s="20">
        <f t="shared" si="730"/>
        <v>1.389735802474374E-2</v>
      </c>
      <c r="DF481" s="20">
        <f t="shared" si="730"/>
        <v>1.6968066314624691E-2</v>
      </c>
      <c r="DG481" s="20">
        <f t="shared" si="730"/>
        <v>2.0255573387507941E-2</v>
      </c>
      <c r="DH481" s="20">
        <f t="shared" si="730"/>
        <v>2.3671030631264287E-2</v>
      </c>
      <c r="DI481" s="20">
        <f t="shared" si="730"/>
        <v>2.7111928125681903E-2</v>
      </c>
      <c r="DJ481" s="20">
        <f t="shared" si="730"/>
        <v>3.0468389966584412E-2</v>
      </c>
      <c r="DK481" s="20">
        <f t="shared" si="730"/>
        <v>3.3630066935287917E-2</v>
      </c>
      <c r="DL481" s="20">
        <f t="shared" si="730"/>
        <v>3.6492951613999181E-2</v>
      </c>
      <c r="DM481" s="20">
        <f t="shared" si="730"/>
        <v>3.8965496979819159E-2</v>
      </c>
      <c r="DN481" s="20">
        <f t="shared" si="730"/>
        <v>4.0973544152383634E-2</v>
      </c>
      <c r="DO481" s="20">
        <f t="shared" si="730"/>
        <v>4.2463732693652334E-2</v>
      </c>
      <c r="DP481" s="20">
        <f t="shared" si="730"/>
        <v>4.3405250003593021E-2</v>
      </c>
      <c r="DQ481" s="20">
        <f t="shared" si="730"/>
        <v>4.378994988775653E-2</v>
      </c>
      <c r="DR481" s="20">
        <f t="shared" si="730"/>
        <v>4.3631015103081705E-2</v>
      </c>
      <c r="DS481" s="20">
        <f t="shared" si="730"/>
        <v>4.2960442839860336E-2</v>
      </c>
      <c r="DT481" s="20">
        <f t="shared" si="730"/>
        <v>4.1825691363742035E-2</v>
      </c>
      <c r="DU481" s="20">
        <f t="shared" si="723"/>
        <v>4.028584250638767E-2</v>
      </c>
      <c r="DV481" s="20">
        <f t="shared" si="723"/>
        <v>3.8407615087980629E-2</v>
      </c>
      <c r="DW481" s="20">
        <f t="shared" si="723"/>
        <v>3.6261518093775313E-2</v>
      </c>
      <c r="DX481" s="20">
        <f t="shared" si="723"/>
        <v>3.3918369781331448E-2</v>
      </c>
      <c r="DY481" s="20">
        <f t="shared" si="723"/>
        <v>3.1446339533461654E-2</v>
      </c>
      <c r="DZ481" s="20">
        <f t="shared" si="723"/>
        <v>2.890860126934458E-2</v>
      </c>
      <c r="EA481" s="20">
        <f t="shared" si="723"/>
        <v>2.6361626548293327E-2</v>
      </c>
      <c r="EB481" s="20">
        <f t="shared" si="723"/>
        <v>2.3854095889766058E-2</v>
      </c>
      <c r="EC481" s="20">
        <f t="shared" si="723"/>
        <v>2.14263699953956E-2</v>
      </c>
      <c r="ED481" s="20">
        <f t="shared" si="723"/>
        <v>1.911043853562322E-2</v>
      </c>
      <c r="EE481" s="20">
        <f t="shared" si="723"/>
        <v>1.6930251786628214E-2</v>
      </c>
      <c r="EF481" s="20">
        <f t="shared" si="723"/>
        <v>1.4902337751359072E-2</v>
      </c>
      <c r="EG481" s="20">
        <f t="shared" si="723"/>
        <v>1.3036612199932462E-2</v>
      </c>
      <c r="EH481" s="20">
        <f t="shared" si="723"/>
        <v>1.1337299018144842E-2</v>
      </c>
      <c r="EI481" s="20">
        <f t="shared" si="723"/>
        <v>9.8038912524952559E-3</v>
      </c>
      <c r="EJ481" s="20">
        <f t="shared" si="723"/>
        <v>8.4320975139317023E-3</v>
      </c>
      <c r="EK481" s="20">
        <f t="shared" si="727"/>
        <v>7.2147325731717338E-3</v>
      </c>
      <c r="EL481" s="20">
        <f t="shared" si="727"/>
        <v>6.1425240704492401E-3</v>
      </c>
      <c r="EM481" s="20">
        <f t="shared" si="727"/>
        <v>5.204818658441579E-3</v>
      </c>
      <c r="EN481" s="20">
        <f t="shared" si="727"/>
        <v>4.3901802921115785E-3</v>
      </c>
      <c r="EO481" s="20">
        <f t="shared" si="727"/>
        <v>3.6868807049726948E-3</v>
      </c>
      <c r="EP481" s="20">
        <f t="shared" si="727"/>
        <v>3.0832874709548763E-3</v>
      </c>
      <c r="EQ481" s="20">
        <f t="shared" si="727"/>
        <v>2.5681586581689508E-3</v>
      </c>
      <c r="ER481" s="20">
        <f t="shared" si="727"/>
        <v>2.1308552085217425E-3</v>
      </c>
      <c r="ES481" s="20">
        <f t="shared" si="727"/>
        <v>1.7614831187767743E-3</v>
      </c>
      <c r="ET481" s="20">
        <f t="shared" si="727"/>
        <v>1.45097753956136E-3</v>
      </c>
      <c r="EU481" s="20">
        <f t="shared" si="727"/>
        <v>1.1911403078117555E-3</v>
      </c>
      <c r="EV481" s="20">
        <f t="shared" si="726"/>
        <v>9.7464140723646498E-4</v>
      </c>
      <c r="EW481" s="20">
        <f t="shared" si="726"/>
        <v>7.9499359166868011E-4</v>
      </c>
      <c r="EX481" s="20">
        <f t="shared" si="726"/>
        <v>6.4650804833965569E-4</v>
      </c>
      <c r="EY481" s="20">
        <f t="shared" si="726"/>
        <v>5.242376255760739E-4</v>
      </c>
      <c r="EZ481" s="20">
        <f t="shared" si="726"/>
        <v>4.2391287350229678E-4</v>
      </c>
      <c r="FA481" s="20">
        <f t="shared" si="726"/>
        <v>3.4187499162086077E-4</v>
      </c>
      <c r="FB481" s="20">
        <f t="shared" si="726"/>
        <v>2.7500876745367719E-4</v>
      </c>
      <c r="FC481" s="20">
        <f t="shared" si="726"/>
        <v>2.2067773375733513E-4</v>
      </c>
      <c r="FD481" s="20">
        <f t="shared" si="726"/>
        <v>1.7666306513519636E-4</v>
      </c>
      <c r="FE481" s="20">
        <f t="shared" si="726"/>
        <v>1.4110716772886001E-4</v>
      </c>
      <c r="FF481" s="20">
        <f t="shared" si="692"/>
        <v>5.3617013347584397E-4</v>
      </c>
    </row>
    <row r="482" spans="1:162" ht="15.5" x14ac:dyDescent="0.35">
      <c r="A482" s="4" t="s">
        <v>80</v>
      </c>
      <c r="J482" s="4" t="s">
        <v>80</v>
      </c>
      <c r="K482" s="20">
        <f t="shared" si="722"/>
        <v>2.2496387562916465E-5</v>
      </c>
      <c r="L482" s="20">
        <f t="shared" si="722"/>
        <v>3.3559910829401141E-5</v>
      </c>
      <c r="M482" s="20">
        <f t="shared" si="722"/>
        <v>7.3942601476707868E-5</v>
      </c>
      <c r="N482" s="20">
        <f t="shared" si="722"/>
        <v>1.5224299579382898E-4</v>
      </c>
      <c r="O482" s="20">
        <f t="shared" si="722"/>
        <v>2.944871717058716E-4</v>
      </c>
      <c r="P482" s="20"/>
      <c r="Q482" s="20">
        <f t="shared" si="722"/>
        <v>5.3773322804879608E-4</v>
      </c>
      <c r="R482" s="20">
        <f t="shared" si="722"/>
        <v>9.3093556443071129E-4</v>
      </c>
      <c r="S482" s="20"/>
      <c r="T482" s="20">
        <f t="shared" si="722"/>
        <v>1.5340016174134686E-3</v>
      </c>
      <c r="U482" s="20">
        <f t="shared" si="722"/>
        <v>2.4145047267766897E-3</v>
      </c>
      <c r="V482" s="20"/>
      <c r="W482" s="20">
        <f t="shared" si="722"/>
        <v>3.6419039450573867E-3</v>
      </c>
      <c r="X482" s="20">
        <f t="shared" si="722"/>
        <v>5.2796417938092907E-3</v>
      </c>
      <c r="Y482" s="20"/>
      <c r="Z482" s="20">
        <f t="shared" si="722"/>
        <v>7.3760213859605708E-3</v>
      </c>
      <c r="AA482" s="20">
        <f t="shared" si="722"/>
        <v>9.9551659405919778E-3</v>
      </c>
      <c r="AB482" s="20"/>
      <c r="AC482" s="20">
        <f t="shared" si="722"/>
        <v>1.3009524245773792E-2</v>
      </c>
      <c r="AD482" s="20">
        <f t="shared" si="722"/>
        <v>1.6495253444867061E-2</v>
      </c>
      <c r="AE482" s="20"/>
      <c r="AF482" s="20">
        <f t="shared" ref="AF482:AX496" si="731">AF274/$B274</f>
        <v>2.0331408260529652E-2</v>
      </c>
      <c r="AG482" s="20">
        <f t="shared" si="731"/>
        <v>2.4403280922567147E-2</v>
      </c>
      <c r="AH482" s="20"/>
      <c r="AI482" s="20">
        <f t="shared" si="731"/>
        <v>2.8569593987532074E-2</v>
      </c>
      <c r="AJ482" s="20">
        <f t="shared" si="731"/>
        <v>3.2672677867274957E-2</v>
      </c>
      <c r="AK482" s="20"/>
      <c r="AL482" s="20">
        <f t="shared" si="731"/>
        <v>3.6550368028093666E-2</v>
      </c>
      <c r="AM482" s="20">
        <f t="shared" si="731"/>
        <v>4.004818879232025E-2</v>
      </c>
      <c r="AN482" s="20">
        <f t="shared" si="731"/>
        <v>4.3030455226008513E-2</v>
      </c>
      <c r="AO482" s="20">
        <f t="shared" si="731"/>
        <v>4.5389181594745975E-2</v>
      </c>
      <c r="AP482" s="20">
        <f t="shared" si="731"/>
        <v>4.7050066108302091E-2</v>
      </c>
      <c r="AQ482" s="20">
        <f t="shared" si="731"/>
        <v>4.7975249335886594E-2</v>
      </c>
      <c r="AR482" s="20">
        <f t="shared" si="731"/>
        <v>4.8162946674677687E-2</v>
      </c>
      <c r="AS482" s="20">
        <f t="shared" si="731"/>
        <v>4.7644380482205873E-2</v>
      </c>
      <c r="AT482" s="20">
        <f t="shared" si="731"/>
        <v>4.6478654902253447E-2</v>
      </c>
      <c r="AU482" s="20">
        <f t="shared" si="731"/>
        <v>4.4746318655924378E-2</v>
      </c>
      <c r="AV482" s="20">
        <f t="shared" si="731"/>
        <v>4.254235910851778E-2</v>
      </c>
      <c r="AW482" s="20">
        <f t="shared" si="731"/>
        <v>3.9969287756520866E-2</v>
      </c>
      <c r="AX482" s="20">
        <f t="shared" si="731"/>
        <v>3.7130841347207677E-2</v>
      </c>
      <c r="AY482" s="20">
        <f t="shared" si="725"/>
        <v>3.4126662420858378E-2</v>
      </c>
      <c r="AZ482" s="20">
        <f t="shared" si="725"/>
        <v>3.1048162296461568E-2</v>
      </c>
      <c r="BA482" s="20">
        <f t="shared" si="725"/>
        <v>2.7975626243936125E-2</v>
      </c>
      <c r="BB482" s="20">
        <f t="shared" si="725"/>
        <v>2.4976505736769461E-2</v>
      </c>
      <c r="BC482" s="20">
        <f t="shared" si="725"/>
        <v>2.21047608699666E-2</v>
      </c>
      <c r="BD482" s="20">
        <f t="shared" si="725"/>
        <v>1.9401066822591018E-2</v>
      </c>
      <c r="BE482" s="20">
        <f t="shared" si="725"/>
        <v>1.6893677719380773E-2</v>
      </c>
      <c r="BF482" s="20">
        <f t="shared" si="725"/>
        <v>1.4599743518792119E-2</v>
      </c>
      <c r="BG482" s="20">
        <f t="shared" si="729"/>
        <v>1.2526894070169936E-2</v>
      </c>
      <c r="BH482" s="20">
        <f t="shared" si="729"/>
        <v>1.0674932966720618E-2</v>
      </c>
      <c r="BI482" s="20">
        <f t="shared" si="729"/>
        <v>9.0375168881416945E-3</v>
      </c>
      <c r="BJ482" s="20">
        <f t="shared" si="729"/>
        <v>7.6037295802581228E-3</v>
      </c>
      <c r="BK482" s="20">
        <f t="shared" si="729"/>
        <v>6.3594905122937861E-3</v>
      </c>
      <c r="BL482" s="20">
        <f t="shared" si="729"/>
        <v>5.2887647890077494E-3</v>
      </c>
      <c r="BM482" s="20">
        <f t="shared" si="729"/>
        <v>4.3745622340254364E-3</v>
      </c>
      <c r="BN482" s="20">
        <f t="shared" si="729"/>
        <v>3.5997295865907164E-3</v>
      </c>
      <c r="BO482" s="20">
        <f t="shared" si="729"/>
        <v>2.9475508471290546E-3</v>
      </c>
      <c r="BP482" s="20">
        <f t="shared" si="729"/>
        <v>2.402177643702208E-3</v>
      </c>
      <c r="BQ482" s="20">
        <f t="shared" si="729"/>
        <v>1.9489148823017555E-3</v>
      </c>
      <c r="BR482" s="20">
        <f t="shared" si="729"/>
        <v>1.574387716251513E-3</v>
      </c>
      <c r="BS482" s="20">
        <f t="shared" si="729"/>
        <v>1.2666147890110224E-3</v>
      </c>
      <c r="BT482" s="20">
        <f t="shared" si="729"/>
        <v>1.0150104289969875E-3</v>
      </c>
      <c r="BU482" s="20">
        <f t="shared" si="729"/>
        <v>8.1033553731690855E-4</v>
      </c>
      <c r="BV482" s="20">
        <f t="shared" si="729"/>
        <v>6.4461371543833579E-4</v>
      </c>
      <c r="BW482" s="20">
        <f t="shared" si="729"/>
        <v>5.1102601968266992E-4</v>
      </c>
      <c r="BX482" s="20">
        <f t="shared" si="729"/>
        <v>4.0379479384888844E-4</v>
      </c>
      <c r="BY482" s="20">
        <f t="shared" si="724"/>
        <v>3.1806443154158703E-4</v>
      </c>
      <c r="BZ482" s="20">
        <f t="shared" si="724"/>
        <v>2.4978470669367869E-4</v>
      </c>
      <c r="CA482" s="20">
        <f t="shared" si="724"/>
        <v>1.9560049194411455E-4</v>
      </c>
      <c r="CB482" s="20">
        <f t="shared" si="724"/>
        <v>1.5275023890182204E-4</v>
      </c>
      <c r="CC482" s="20">
        <f t="shared" si="724"/>
        <v>1.1897448365461027E-4</v>
      </c>
      <c r="CD482" s="20">
        <f t="shared" si="724"/>
        <v>9.2434818574571587E-5</v>
      </c>
      <c r="CE482" s="20">
        <f t="shared" si="724"/>
        <v>7.1643188650827305E-5</v>
      </c>
      <c r="CF482" s="20">
        <f t="shared" si="724"/>
        <v>5.5400980325415183E-5</v>
      </c>
      <c r="CG482" s="20">
        <f t="shared" si="724"/>
        <v>4.2747130533538069E-5</v>
      </c>
      <c r="CH482" s="20">
        <f t="shared" si="724"/>
        <v>3.2914356435931325E-5</v>
      </c>
      <c r="CI482" s="20">
        <f t="shared" si="724"/>
        <v>2.5292561308232209E-5</v>
      </c>
      <c r="CJ482" s="20">
        <f t="shared" si="724"/>
        <v>1.9398484190746856E-5</v>
      </c>
      <c r="CK482" s="20">
        <f t="shared" si="724"/>
        <v>1.485071057560905E-5</v>
      </c>
      <c r="CL482" s="20">
        <f t="shared" si="724"/>
        <v>4.7216776358771633E-5</v>
      </c>
      <c r="CM482" s="20">
        <f t="shared" si="724"/>
        <v>1.2245976893031193E-6</v>
      </c>
      <c r="CN482" s="20">
        <f t="shared" si="724"/>
        <v>2.2562941660046834E-6</v>
      </c>
      <c r="CO482" s="20">
        <f t="shared" si="728"/>
        <v>5.6849709467220135E-6</v>
      </c>
      <c r="CP482" s="20">
        <f t="shared" si="728"/>
        <v>1.3330524760886398E-5</v>
      </c>
      <c r="CQ482" s="20">
        <f t="shared" si="728"/>
        <v>2.9253302464942519E-5</v>
      </c>
      <c r="CR482" s="20">
        <f t="shared" si="728"/>
        <v>6.0379811503293659E-5</v>
      </c>
      <c r="CS482" s="20">
        <f t="shared" si="728"/>
        <v>1.177514678825792E-4</v>
      </c>
      <c r="CT482" s="20">
        <f t="shared" si="728"/>
        <v>2.1786150805220937E-4</v>
      </c>
      <c r="CU482" s="20">
        <f t="shared" si="728"/>
        <v>3.8384091343436584E-4</v>
      </c>
      <c r="CV482" s="20">
        <f t="shared" si="728"/>
        <v>6.4617397894555168E-4</v>
      </c>
      <c r="CW482" s="20">
        <f t="shared" si="728"/>
        <v>1.042596071322845E-3</v>
      </c>
      <c r="CX482" s="20">
        <f t="shared" si="728"/>
        <v>1.6168745153749917E-3</v>
      </c>
      <c r="CY482" s="20">
        <f t="shared" si="728"/>
        <v>2.4163056413161171E-3</v>
      </c>
      <c r="CZ482" s="20">
        <f t="shared" si="728"/>
        <v>3.4879616929156879E-3</v>
      </c>
      <c r="DA482" s="20">
        <f t="shared" si="728"/>
        <v>4.8739546521295689E-3</v>
      </c>
      <c r="DB482" s="20">
        <f t="shared" si="728"/>
        <v>6.6062017003994233E-3</v>
      </c>
      <c r="DC482" s="20">
        <f t="shared" si="728"/>
        <v>8.7013304546206607E-3</v>
      </c>
      <c r="DD482" s="20">
        <f t="shared" si="728"/>
        <v>1.1156415062351413E-2</v>
      </c>
      <c r="DE482" s="20">
        <f t="shared" si="730"/>
        <v>1.3946171774952915E-2</v>
      </c>
      <c r="DF482" s="20">
        <f t="shared" si="730"/>
        <v>1.7022074145826627E-2</v>
      </c>
      <c r="DG482" s="20">
        <f t="shared" si="730"/>
        <v>2.0313604105627187E-2</v>
      </c>
      <c r="DH482" s="20">
        <f t="shared" si="730"/>
        <v>2.3731579658884311E-2</v>
      </c>
      <c r="DI482" s="20">
        <f t="shared" si="730"/>
        <v>2.7173239714820482E-2</v>
      </c>
      <c r="DJ482" s="20">
        <f t="shared" si="730"/>
        <v>3.0528561955084521E-2</v>
      </c>
      <c r="DK482" s="20">
        <f t="shared" si="730"/>
        <v>3.3687167512471361E-2</v>
      </c>
      <c r="DL482" s="20">
        <f t="shared" si="730"/>
        <v>3.6545136790472249E-2</v>
      </c>
      <c r="DM482" s="20">
        <f t="shared" si="730"/>
        <v>3.9011118140648615E-2</v>
      </c>
      <c r="DN482" s="20">
        <f t="shared" si="730"/>
        <v>4.1011236948958363E-2</v>
      </c>
      <c r="DO482" s="20">
        <f t="shared" si="730"/>
        <v>4.2492481198380672E-2</v>
      </c>
      <c r="DP482" s="20">
        <f t="shared" si="730"/>
        <v>4.3424423065113404E-2</v>
      </c>
      <c r="DQ482" s="20">
        <f t="shared" si="730"/>
        <v>4.3799309562774946E-2</v>
      </c>
      <c r="DR482" s="20">
        <f t="shared" si="730"/>
        <v>4.3630699569228049E-2</v>
      </c>
      <c r="DS482" s="20">
        <f t="shared" si="730"/>
        <v>4.2950928092346963E-2</v>
      </c>
      <c r="DT482" s="20">
        <f t="shared" si="730"/>
        <v>4.1807737168814696E-2</v>
      </c>
      <c r="DU482" s="20">
        <f t="shared" si="723"/>
        <v>4.026042853635059E-2</v>
      </c>
      <c r="DV482" s="20">
        <f t="shared" si="723"/>
        <v>3.8375872988101523E-2</v>
      </c>
      <c r="DW482" s="20">
        <f t="shared" si="723"/>
        <v>3.6224664574324272E-2</v>
      </c>
      <c r="DX482" s="20">
        <f t="shared" si="723"/>
        <v>3.3877644853593458E-2</v>
      </c>
      <c r="DY482" s="20">
        <f t="shared" si="723"/>
        <v>3.1402952878425094E-2</v>
      </c>
      <c r="DZ482" s="20">
        <f t="shared" si="723"/>
        <v>2.8863688582011271E-2</v>
      </c>
      <c r="EA482" s="20">
        <f t="shared" si="723"/>
        <v>2.6316216647249258E-2</v>
      </c>
      <c r="EB482" s="20">
        <f t="shared" si="723"/>
        <v>2.3809088493221275E-2</v>
      </c>
      <c r="EC482" s="20">
        <f t="shared" si="723"/>
        <v>2.13825233796342E-2</v>
      </c>
      <c r="ED482" s="20">
        <f t="shared" si="723"/>
        <v>1.9068365819039809E-2</v>
      </c>
      <c r="EE482" s="20">
        <f t="shared" si="723"/>
        <v>1.6890424309496832E-2</v>
      </c>
      <c r="EF482" s="20">
        <f t="shared" si="723"/>
        <v>1.4865093920714556E-2</v>
      </c>
      <c r="EG482" s="20">
        <f t="shared" si="723"/>
        <v>1.3002170205083652E-2</v>
      </c>
      <c r="EH482" s="20">
        <f t="shared" si="723"/>
        <v>1.1305771957665356E-2</v>
      </c>
      <c r="EI482" s="20">
        <f t="shared" si="723"/>
        <v>9.7753034123053695E-3</v>
      </c>
      <c r="EJ482" s="20">
        <f t="shared" si="723"/>
        <v>8.4064007670587859E-3</v>
      </c>
      <c r="EK482" s="20">
        <f t="shared" si="727"/>
        <v>7.1918221098885571E-3</v>
      </c>
      <c r="EL482" s="20">
        <f t="shared" si="727"/>
        <v>6.122252894058211E-3</v>
      </c>
      <c r="EM482" s="20">
        <f t="shared" si="727"/>
        <v>5.1870104845541665E-3</v>
      </c>
      <c r="EN482" s="20">
        <f t="shared" si="727"/>
        <v>4.3746406607364507E-3</v>
      </c>
      <c r="EO482" s="20">
        <f t="shared" si="727"/>
        <v>3.6734062523284816E-3</v>
      </c>
      <c r="EP482" s="20">
        <f t="shared" si="727"/>
        <v>3.0716734121486455E-3</v>
      </c>
      <c r="EQ482" s="20">
        <f t="shared" si="727"/>
        <v>2.5582046054454244E-3</v>
      </c>
      <c r="ER482" s="20">
        <f t="shared" si="727"/>
        <v>2.1223694967525963E-3</v>
      </c>
      <c r="ES482" s="20">
        <f t="shared" si="727"/>
        <v>1.7542858348943424E-3</v>
      </c>
      <c r="ET482" s="20">
        <f t="shared" si="727"/>
        <v>1.4449024604918925E-3</v>
      </c>
      <c r="EU482" s="20">
        <f t="shared" si="727"/>
        <v>1.1860359466089321E-3</v>
      </c>
      <c r="EV482" s="20">
        <f t="shared" si="726"/>
        <v>9.7037135348476689E-4</v>
      </c>
      <c r="EW482" s="20">
        <f t="shared" si="726"/>
        <v>7.9143631313305374E-4</v>
      </c>
      <c r="EX482" s="20">
        <f t="shared" si="726"/>
        <v>6.4355629893275701E-4</v>
      </c>
      <c r="EY482" s="20">
        <f t="shared" si="726"/>
        <v>5.2179758201120752E-4</v>
      </c>
      <c r="EZ482" s="20">
        <f t="shared" si="726"/>
        <v>4.2190310093714878E-4</v>
      </c>
      <c r="FA482" s="20">
        <f t="shared" si="726"/>
        <v>3.402253181602477E-4</v>
      </c>
      <c r="FB482" s="20">
        <f t="shared" si="726"/>
        <v>2.7365912912347135E-4</v>
      </c>
      <c r="FC482" s="20">
        <f t="shared" si="726"/>
        <v>2.1957703577979437E-4</v>
      </c>
      <c r="FD482" s="20">
        <f t="shared" si="726"/>
        <v>1.7576809206254485E-4</v>
      </c>
      <c r="FE482" s="20">
        <f t="shared" si="726"/>
        <v>1.4038156414897252E-4</v>
      </c>
      <c r="FF482" s="20">
        <f t="shared" si="692"/>
        <v>5.3324216536110303E-4</v>
      </c>
    </row>
    <row r="483" spans="1:162" ht="15.5" x14ac:dyDescent="0.35">
      <c r="A483" s="4" t="s">
        <v>81</v>
      </c>
      <c r="J483" s="4" t="s">
        <v>81</v>
      </c>
      <c r="K483" s="20">
        <f t="shared" ref="K483:AF498" si="732">K275/$B275</f>
        <v>2.2255914463239971E-5</v>
      </c>
      <c r="L483" s="20">
        <f t="shared" si="732"/>
        <v>3.3236260568629307E-5</v>
      </c>
      <c r="M483" s="20">
        <f t="shared" si="732"/>
        <v>7.3275610748045825E-5</v>
      </c>
      <c r="N483" s="20">
        <f t="shared" si="732"/>
        <v>1.5096011435114607E-4</v>
      </c>
      <c r="O483" s="20">
        <f t="shared" si="732"/>
        <v>2.9217239315580321E-4</v>
      </c>
      <c r="P483" s="20"/>
      <c r="Q483" s="20">
        <f t="shared" si="732"/>
        <v>5.3379700458927679E-4</v>
      </c>
      <c r="R483" s="20">
        <f t="shared" si="732"/>
        <v>9.2460163882371695E-4</v>
      </c>
      <c r="S483" s="20"/>
      <c r="T483" s="20">
        <f t="shared" si="732"/>
        <v>1.5243217182860894E-3</v>
      </c>
      <c r="U483" s="20">
        <f t="shared" si="732"/>
        <v>2.4004092771001974E-3</v>
      </c>
      <c r="V483" s="20"/>
      <c r="W483" s="20">
        <f t="shared" si="732"/>
        <v>3.6222911084219239E-3</v>
      </c>
      <c r="X483" s="20">
        <f t="shared" si="732"/>
        <v>5.2534993656623563E-3</v>
      </c>
      <c r="Y483" s="20"/>
      <c r="Z483" s="20">
        <f t="shared" si="732"/>
        <v>7.3425680330067265E-3</v>
      </c>
      <c r="AA483" s="20">
        <f t="shared" si="732"/>
        <v>9.9139921525188655E-3</v>
      </c>
      <c r="AB483" s="20"/>
      <c r="AC483" s="20">
        <f t="shared" si="732"/>
        <v>1.2960710765570975E-2</v>
      </c>
      <c r="AD483" s="20">
        <f t="shared" si="732"/>
        <v>1.6439446692409876E-2</v>
      </c>
      <c r="AE483" s="20"/>
      <c r="AF483" s="20">
        <f t="shared" si="731"/>
        <v>2.0269838082793853E-2</v>
      </c>
      <c r="AG483" s="20">
        <f t="shared" si="731"/>
        <v>2.4337714655105327E-2</v>
      </c>
      <c r="AH483" s="20"/>
      <c r="AI483" s="20">
        <f t="shared" si="731"/>
        <v>2.850223047388166E-2</v>
      </c>
      <c r="AJ483" s="20">
        <f t="shared" si="731"/>
        <v>3.2605993842141634E-2</v>
      </c>
      <c r="AK483" s="20"/>
      <c r="AL483" s="20">
        <f t="shared" si="731"/>
        <v>3.6486935573322256E-2</v>
      </c>
      <c r="AM483" s="20">
        <f t="shared" si="731"/>
        <v>3.9990485526900432E-2</v>
      </c>
      <c r="AN483" s="20">
        <f t="shared" si="731"/>
        <v>4.2980688350619078E-2</v>
      </c>
      <c r="AO483" s="20">
        <f t="shared" si="731"/>
        <v>4.5349143396620772E-2</v>
      </c>
      <c r="AP483" s="20">
        <f t="shared" si="731"/>
        <v>4.7021033006214019E-2</v>
      </c>
      <c r="AQ483" s="20">
        <f t="shared" si="731"/>
        <v>4.7957930148838812E-2</v>
      </c>
      <c r="AR483" s="20">
        <f t="shared" si="731"/>
        <v>4.8157479607409293E-2</v>
      </c>
      <c r="AS483" s="20">
        <f t="shared" si="731"/>
        <v>4.7650373171141902E-2</v>
      </c>
      <c r="AT483" s="20">
        <f t="shared" si="731"/>
        <v>4.6495258263088868E-2</v>
      </c>
      <c r="AU483" s="20">
        <f t="shared" si="731"/>
        <v>4.4772323388166842E-2</v>
      </c>
      <c r="AV483" s="20">
        <f t="shared" si="731"/>
        <v>4.2576303429674445E-2</v>
      </c>
      <c r="AW483" s="20">
        <f t="shared" si="731"/>
        <v>4.0009565950259285E-2</v>
      </c>
      <c r="AX483" s="20">
        <f t="shared" si="731"/>
        <v>3.7175804607153973E-2</v>
      </c>
      <c r="AY483" s="20">
        <f t="shared" si="725"/>
        <v>3.4174705831450547E-2</v>
      </c>
      <c r="AZ483" s="20">
        <f t="shared" si="725"/>
        <v>3.1097794239854482E-2</v>
      </c>
      <c r="BA483" s="20">
        <f t="shared" si="725"/>
        <v>2.8025518768950874E-2</v>
      </c>
      <c r="BB483" s="20">
        <f t="shared" si="725"/>
        <v>2.5025526284121916E-2</v>
      </c>
      <c r="BC483" s="20">
        <f t="shared" si="725"/>
        <v>2.2151987125105688E-2</v>
      </c>
      <c r="BD483" s="20">
        <f t="shared" si="725"/>
        <v>1.9445787350619081E-2</v>
      </c>
      <c r="BE483" s="20">
        <f t="shared" si="725"/>
        <v>1.6935381470525646E-2</v>
      </c>
      <c r="BF483" s="20">
        <f t="shared" si="725"/>
        <v>1.4638101357772881E-2</v>
      </c>
      <c r="BG483" s="20">
        <f t="shared" si="729"/>
        <v>1.2561735273725059E-2</v>
      </c>
      <c r="BH483" s="20">
        <f t="shared" si="729"/>
        <v>1.0706219245687043E-2</v>
      </c>
      <c r="BI483" s="20">
        <f t="shared" si="729"/>
        <v>9.0653160083717949E-3</v>
      </c>
      <c r="BJ483" s="20">
        <f t="shared" si="729"/>
        <v>7.6281901486551229E-3</v>
      </c>
      <c r="BK483" s="20">
        <f t="shared" si="729"/>
        <v>6.3808190104277509E-3</v>
      </c>
      <c r="BL483" s="20">
        <f t="shared" si="729"/>
        <v>5.3072055096701209E-3</v>
      </c>
      <c r="BM483" s="20">
        <f t="shared" si="729"/>
        <v>4.3903804231194554E-3</v>
      </c>
      <c r="BN483" s="20">
        <f t="shared" si="729"/>
        <v>3.6131978194269276E-3</v>
      </c>
      <c r="BO483" s="20">
        <f t="shared" si="729"/>
        <v>2.9589384714593381E-3</v>
      </c>
      <c r="BP483" s="20">
        <f t="shared" si="729"/>
        <v>2.4117429931662664E-3</v>
      </c>
      <c r="BQ483" s="20">
        <f t="shared" si="729"/>
        <v>1.9568998920126424E-3</v>
      </c>
      <c r="BR483" s="20">
        <f t="shared" si="729"/>
        <v>1.5810145447170409E-3</v>
      </c>
      <c r="BS483" s="20">
        <f t="shared" si="729"/>
        <v>1.2720840556540434E-3</v>
      </c>
      <c r="BT483" s="20">
        <f t="shared" si="729"/>
        <v>1.0195007037172577E-3</v>
      </c>
      <c r="BU483" s="20">
        <f t="shared" si="729"/>
        <v>8.1400375905649192E-4</v>
      </c>
      <c r="BV483" s="20">
        <f t="shared" si="729"/>
        <v>6.4759626373045442E-4</v>
      </c>
      <c r="BW483" s="20">
        <f t="shared" si="729"/>
        <v>5.1344021156218833E-4</v>
      </c>
      <c r="BX483" s="20">
        <f t="shared" si="729"/>
        <v>4.0574062480092099E-4</v>
      </c>
      <c r="BY483" s="20">
        <f t="shared" si="724"/>
        <v>3.1962642114968798E-4</v>
      </c>
      <c r="BZ483" s="20">
        <f t="shared" si="724"/>
        <v>2.5103374614199314E-4</v>
      </c>
      <c r="CA483" s="20">
        <f t="shared" si="724"/>
        <v>1.9659562113327755E-4</v>
      </c>
      <c r="CB483" s="20">
        <f t="shared" si="724"/>
        <v>1.5354030573477839E-4</v>
      </c>
      <c r="CC483" s="20">
        <f t="shared" si="724"/>
        <v>1.1959965752184054E-4</v>
      </c>
      <c r="CD483" s="20">
        <f t="shared" si="724"/>
        <v>9.2927944812748464E-5</v>
      </c>
      <c r="CE483" s="20">
        <f t="shared" si="724"/>
        <v>7.2030981518866888E-5</v>
      </c>
      <c r="CF483" s="20">
        <f t="shared" si="724"/>
        <v>5.5705059520128053E-5</v>
      </c>
      <c r="CG483" s="20">
        <f t="shared" si="724"/>
        <v>4.29849111507341E-5</v>
      </c>
      <c r="CH483" s="20">
        <f t="shared" si="724"/>
        <v>3.3099805152869699E-5</v>
      </c>
      <c r="CI483" s="20">
        <f t="shared" si="724"/>
        <v>2.5436832940317625E-5</v>
      </c>
      <c r="CJ483" s="20">
        <f t="shared" si="724"/>
        <v>1.9510453075022301E-5</v>
      </c>
      <c r="CK483" s="20">
        <f t="shared" si="724"/>
        <v>1.4937410806714624E-5</v>
      </c>
      <c r="CL483" s="20">
        <f t="shared" si="724"/>
        <v>4.7503938970683286E-5</v>
      </c>
      <c r="CM483" s="20">
        <f t="shared" si="724"/>
        <v>1.2091890548386188E-6</v>
      </c>
      <c r="CN483" s="20">
        <f t="shared" si="724"/>
        <v>2.2302139383283597E-6</v>
      </c>
      <c r="CO483" s="20">
        <f t="shared" si="728"/>
        <v>5.6229889003978761E-6</v>
      </c>
      <c r="CP483" s="20">
        <f t="shared" si="728"/>
        <v>1.3193522569675116E-5</v>
      </c>
      <c r="CQ483" s="20">
        <f t="shared" si="728"/>
        <v>2.8970118736936321E-5</v>
      </c>
      <c r="CR483" s="20">
        <f t="shared" si="728"/>
        <v>5.9829744758542366E-5</v>
      </c>
      <c r="CS483" s="20">
        <f t="shared" si="728"/>
        <v>1.1674295874510199E-4</v>
      </c>
      <c r="CT483" s="20">
        <f t="shared" si="728"/>
        <v>2.1610931870811386E-4</v>
      </c>
      <c r="CU483" s="20">
        <f t="shared" si="728"/>
        <v>3.809457875988847E-4</v>
      </c>
      <c r="CV483" s="20">
        <f t="shared" si="728"/>
        <v>6.4161010023222078E-4</v>
      </c>
      <c r="CW483" s="20">
        <f t="shared" si="728"/>
        <v>1.03571212819756E-3</v>
      </c>
      <c r="CX483" s="20">
        <f t="shared" si="728"/>
        <v>1.6069134280955648E-3</v>
      </c>
      <c r="CY483" s="20">
        <f t="shared" si="728"/>
        <v>2.4024458824654128E-3</v>
      </c>
      <c r="CZ483" s="20">
        <f t="shared" si="728"/>
        <v>3.4693798671092011E-3</v>
      </c>
      <c r="DA483" s="20">
        <f t="shared" si="728"/>
        <v>4.8499051570597531E-3</v>
      </c>
      <c r="DB483" s="20">
        <f t="shared" si="728"/>
        <v>6.5761056456020012E-3</v>
      </c>
      <c r="DC483" s="20">
        <f t="shared" si="728"/>
        <v>8.6648633586821275E-3</v>
      </c>
      <c r="DD483" s="20">
        <f t="shared" si="728"/>
        <v>1.1113581793674238E-2</v>
      </c>
      <c r="DE483" s="20">
        <f t="shared" si="730"/>
        <v>1.3897358024743742E-2</v>
      </c>
      <c r="DF483" s="20">
        <f t="shared" si="730"/>
        <v>1.6968066314624691E-2</v>
      </c>
      <c r="DG483" s="20">
        <f t="shared" si="730"/>
        <v>2.0255573387507941E-2</v>
      </c>
      <c r="DH483" s="20">
        <f t="shared" si="730"/>
        <v>2.3671030631264287E-2</v>
      </c>
      <c r="DI483" s="20">
        <f t="shared" si="730"/>
        <v>2.7111928125681903E-2</v>
      </c>
      <c r="DJ483" s="20">
        <f t="shared" si="730"/>
        <v>3.0468389966584408E-2</v>
      </c>
      <c r="DK483" s="20">
        <f t="shared" si="730"/>
        <v>3.3630066935287917E-2</v>
      </c>
      <c r="DL483" s="20">
        <f t="shared" si="730"/>
        <v>3.6492951613999181E-2</v>
      </c>
      <c r="DM483" s="20">
        <f t="shared" si="730"/>
        <v>3.8965496979819159E-2</v>
      </c>
      <c r="DN483" s="20">
        <f t="shared" si="730"/>
        <v>4.0973544152383634E-2</v>
      </c>
      <c r="DO483" s="20">
        <f t="shared" si="730"/>
        <v>4.2463732693652334E-2</v>
      </c>
      <c r="DP483" s="20">
        <f t="shared" si="730"/>
        <v>4.3405250003593021E-2</v>
      </c>
      <c r="DQ483" s="20">
        <f t="shared" si="730"/>
        <v>4.378994988775653E-2</v>
      </c>
      <c r="DR483" s="20">
        <f t="shared" si="730"/>
        <v>4.3631015103081705E-2</v>
      </c>
      <c r="DS483" s="20">
        <f t="shared" si="730"/>
        <v>4.2960442839860336E-2</v>
      </c>
      <c r="DT483" s="20">
        <f t="shared" si="730"/>
        <v>4.1825691363742035E-2</v>
      </c>
      <c r="DU483" s="20">
        <f t="shared" ref="DU483:EJ498" si="733">DU275/$B275</f>
        <v>4.028584250638767E-2</v>
      </c>
      <c r="DV483" s="20">
        <f t="shared" si="733"/>
        <v>3.8407615087980629E-2</v>
      </c>
      <c r="DW483" s="20">
        <f t="shared" si="733"/>
        <v>3.6261518093775313E-2</v>
      </c>
      <c r="DX483" s="20">
        <f t="shared" si="733"/>
        <v>3.3918369781331448E-2</v>
      </c>
      <c r="DY483" s="20">
        <f t="shared" si="733"/>
        <v>3.1446339533461654E-2</v>
      </c>
      <c r="DZ483" s="20">
        <f t="shared" si="733"/>
        <v>2.8908601269344577E-2</v>
      </c>
      <c r="EA483" s="20">
        <f t="shared" si="733"/>
        <v>2.6361626548293327E-2</v>
      </c>
      <c r="EB483" s="20">
        <f t="shared" si="733"/>
        <v>2.3854095889766058E-2</v>
      </c>
      <c r="EC483" s="20">
        <f t="shared" si="733"/>
        <v>2.14263699953956E-2</v>
      </c>
      <c r="ED483" s="20">
        <f t="shared" si="733"/>
        <v>1.911043853562322E-2</v>
      </c>
      <c r="EE483" s="20">
        <f t="shared" si="733"/>
        <v>1.6930251786628214E-2</v>
      </c>
      <c r="EF483" s="20">
        <f t="shared" si="733"/>
        <v>1.4902337751359074E-2</v>
      </c>
      <c r="EG483" s="20">
        <f t="shared" si="733"/>
        <v>1.3036612199932462E-2</v>
      </c>
      <c r="EH483" s="20">
        <f t="shared" si="733"/>
        <v>1.133729901814484E-2</v>
      </c>
      <c r="EI483" s="20">
        <f t="shared" si="733"/>
        <v>9.8038912524952559E-3</v>
      </c>
      <c r="EJ483" s="20">
        <f t="shared" si="733"/>
        <v>8.4320975139317023E-3</v>
      </c>
      <c r="EK483" s="20">
        <f t="shared" si="727"/>
        <v>7.2147325731717338E-3</v>
      </c>
      <c r="EL483" s="20">
        <f t="shared" si="727"/>
        <v>6.1425240704492401E-3</v>
      </c>
      <c r="EM483" s="20">
        <f t="shared" si="727"/>
        <v>5.204818658441579E-3</v>
      </c>
      <c r="EN483" s="20">
        <f t="shared" si="727"/>
        <v>4.3901802921115785E-3</v>
      </c>
      <c r="EO483" s="20">
        <f t="shared" si="727"/>
        <v>3.6868807049726948E-3</v>
      </c>
      <c r="EP483" s="20">
        <f t="shared" si="727"/>
        <v>3.0832874709548763E-3</v>
      </c>
      <c r="EQ483" s="20">
        <f t="shared" si="727"/>
        <v>2.5681586581689508E-3</v>
      </c>
      <c r="ER483" s="20">
        <f t="shared" si="727"/>
        <v>2.1308552085217425E-3</v>
      </c>
      <c r="ES483" s="20">
        <f t="shared" si="727"/>
        <v>1.7614831187767743E-3</v>
      </c>
      <c r="ET483" s="20">
        <f t="shared" si="727"/>
        <v>1.45097753956136E-3</v>
      </c>
      <c r="EU483" s="20">
        <f t="shared" si="727"/>
        <v>1.1911403078117555E-3</v>
      </c>
      <c r="EV483" s="20">
        <f t="shared" si="726"/>
        <v>9.7464140723646508E-4</v>
      </c>
      <c r="EW483" s="20">
        <f t="shared" si="726"/>
        <v>7.9499359166868011E-4</v>
      </c>
      <c r="EX483" s="20">
        <f t="shared" si="726"/>
        <v>6.4650804833965569E-4</v>
      </c>
      <c r="EY483" s="20">
        <f t="shared" si="726"/>
        <v>5.242376255760739E-4</v>
      </c>
      <c r="EZ483" s="20">
        <f t="shared" si="726"/>
        <v>4.2391287350229678E-4</v>
      </c>
      <c r="FA483" s="20">
        <f t="shared" si="726"/>
        <v>3.4187499162086077E-4</v>
      </c>
      <c r="FB483" s="20">
        <f t="shared" si="726"/>
        <v>2.7500876745367719E-4</v>
      </c>
      <c r="FC483" s="20">
        <f t="shared" si="726"/>
        <v>2.2067773375733513E-4</v>
      </c>
      <c r="FD483" s="20">
        <f t="shared" si="726"/>
        <v>1.7666306513519636E-4</v>
      </c>
      <c r="FE483" s="20">
        <f t="shared" si="726"/>
        <v>1.4110716772886001E-4</v>
      </c>
      <c r="FF483" s="20">
        <f t="shared" si="692"/>
        <v>5.3617013347584397E-4</v>
      </c>
    </row>
    <row r="484" spans="1:162" ht="15.5" x14ac:dyDescent="0.35">
      <c r="A484" s="4" t="s">
        <v>82</v>
      </c>
      <c r="J484" s="4" t="s">
        <v>82</v>
      </c>
      <c r="K484" s="20">
        <f t="shared" si="732"/>
        <v>2.1782333845617023E-5</v>
      </c>
      <c r="L484" s="20">
        <f t="shared" si="732"/>
        <v>3.2597784444407285E-5</v>
      </c>
      <c r="M484" s="20">
        <f t="shared" si="732"/>
        <v>7.1958510315071807E-5</v>
      </c>
      <c r="N484" s="20">
        <f t="shared" si="732"/>
        <v>1.4842441397843679E-4</v>
      </c>
      <c r="O484" s="20">
        <f t="shared" si="732"/>
        <v>2.8759290750738769E-4</v>
      </c>
      <c r="P484" s="20"/>
      <c r="Q484" s="20">
        <f t="shared" si="732"/>
        <v>5.2600287025365313E-4</v>
      </c>
      <c r="R484" s="20">
        <f t="shared" si="732"/>
        <v>9.1204918881550518E-4</v>
      </c>
      <c r="S484" s="20"/>
      <c r="T484" s="20">
        <f t="shared" si="732"/>
        <v>1.5051225805296706E-3</v>
      </c>
      <c r="U484" s="20">
        <f t="shared" si="732"/>
        <v>2.3724301235604991E-3</v>
      </c>
      <c r="V484" s="20"/>
      <c r="W484" s="20">
        <f t="shared" si="732"/>
        <v>3.5833299674746261E-3</v>
      </c>
      <c r="X484" s="20">
        <f t="shared" si="732"/>
        <v>5.2015278660524685E-3</v>
      </c>
      <c r="Y484" s="20"/>
      <c r="Z484" s="20">
        <f t="shared" si="732"/>
        <v>7.2760129506059153E-3</v>
      </c>
      <c r="AA484" s="20">
        <f t="shared" si="732"/>
        <v>9.8320172724880358E-3</v>
      </c>
      <c r="AB484" s="20"/>
      <c r="AC484" s="20">
        <f t="shared" si="732"/>
        <v>1.2863454720441925E-2</v>
      </c>
      <c r="AD484" s="20">
        <f t="shared" si="732"/>
        <v>1.6328175738917164E-2</v>
      </c>
      <c r="AE484" s="20"/>
      <c r="AF484" s="20">
        <f t="shared" si="731"/>
        <v>2.014698423241075E-2</v>
      </c>
      <c r="AG484" s="20">
        <f t="shared" si="731"/>
        <v>2.4206786742827415E-2</v>
      </c>
      <c r="AH484" s="20"/>
      <c r="AI484" s="20">
        <f t="shared" si="731"/>
        <v>2.836760502050914E-2</v>
      </c>
      <c r="AJ484" s="20">
        <f t="shared" si="731"/>
        <v>3.2472610115901052E-2</v>
      </c>
      <c r="AK484" s="20"/>
      <c r="AL484" s="20">
        <f t="shared" si="731"/>
        <v>3.635993196674514E-2</v>
      </c>
      <c r="AM484" s="20">
        <f t="shared" si="731"/>
        <v>3.9874820416698771E-2</v>
      </c>
      <c r="AN484" s="20">
        <f t="shared" si="731"/>
        <v>4.2880787684696997E-2</v>
      </c>
      <c r="AO484" s="20">
        <f t="shared" si="731"/>
        <v>4.5268610361397732E-2</v>
      </c>
      <c r="AP484" s="20">
        <f t="shared" si="731"/>
        <v>4.696244417334116E-2</v>
      </c>
      <c r="AQ484" s="20">
        <f t="shared" si="731"/>
        <v>4.7922729755716487E-2</v>
      </c>
      <c r="AR484" s="20">
        <f t="shared" si="731"/>
        <v>4.8145971243681307E-2</v>
      </c>
      <c r="AS484" s="20">
        <f t="shared" si="731"/>
        <v>4.7661797803668748E-2</v>
      </c>
      <c r="AT484" s="20">
        <f t="shared" si="731"/>
        <v>4.6527940260827627E-2</v>
      </c>
      <c r="AU484" s="20">
        <f t="shared" si="731"/>
        <v>4.4823862359999252E-2</v>
      </c>
      <c r="AV484" s="20">
        <f t="shared" si="731"/>
        <v>4.2643789048886327E-2</v>
      </c>
      <c r="AW484" s="20">
        <f t="shared" si="731"/>
        <v>4.0089794900761359E-2</v>
      </c>
      <c r="AX484" s="20">
        <f t="shared" si="731"/>
        <v>3.7265482536749106E-2</v>
      </c>
      <c r="AY484" s="20">
        <f t="shared" si="725"/>
        <v>3.4270621891481445E-2</v>
      </c>
      <c r="AZ484" s="20">
        <f t="shared" si="725"/>
        <v>3.1196960677659532E-2</v>
      </c>
      <c r="BA484" s="20">
        <f t="shared" si="725"/>
        <v>2.8125272539435087E-2</v>
      </c>
      <c r="BB484" s="20">
        <f t="shared" si="725"/>
        <v>2.5123593378748255E-2</v>
      </c>
      <c r="BC484" s="20">
        <f t="shared" si="725"/>
        <v>2.2246513091626841E-2</v>
      </c>
      <c r="BD484" s="20">
        <f t="shared" si="725"/>
        <v>1.9535339265479127E-2</v>
      </c>
      <c r="BE484" s="20">
        <f t="shared" si="725"/>
        <v>1.7018927514940385E-2</v>
      </c>
      <c r="BF484" s="20">
        <f t="shared" si="725"/>
        <v>1.4714974296099805E-2</v>
      </c>
      <c r="BG484" s="20">
        <f t="shared" si="729"/>
        <v>1.2631585728405392E-2</v>
      </c>
      <c r="BH484" s="20">
        <f t="shared" si="729"/>
        <v>1.0768963896776396E-2</v>
      </c>
      <c r="BI484" s="20">
        <f t="shared" si="729"/>
        <v>9.1210848869960337E-3</v>
      </c>
      <c r="BJ484" s="20">
        <f t="shared" si="729"/>
        <v>7.6772761799296365E-3</v>
      </c>
      <c r="BK484" s="20">
        <f t="shared" si="729"/>
        <v>6.4236319934037889E-3</v>
      </c>
      <c r="BL484" s="20">
        <f t="shared" si="729"/>
        <v>5.3442318656020671E-3</v>
      </c>
      <c r="BM484" s="20">
        <f t="shared" si="729"/>
        <v>4.4221493343221674E-3</v>
      </c>
      <c r="BN484" s="20">
        <f t="shared" si="729"/>
        <v>3.6402538308037968E-3</v>
      </c>
      <c r="BO484" s="20">
        <f t="shared" si="729"/>
        <v>2.9818202297577923E-3</v>
      </c>
      <c r="BP484" s="20">
        <f t="shared" si="729"/>
        <v>2.4309675384550644E-3</v>
      </c>
      <c r="BQ484" s="20">
        <f t="shared" si="729"/>
        <v>1.9729517691887688E-3</v>
      </c>
      <c r="BR484" s="20">
        <f t="shared" si="729"/>
        <v>1.5943389455310708E-3</v>
      </c>
      <c r="BS484" s="20">
        <f t="shared" si="729"/>
        <v>1.2830832101844436E-3</v>
      </c>
      <c r="BT484" s="20">
        <f t="shared" si="729"/>
        <v>1.0285327933501343E-3</v>
      </c>
      <c r="BU484" s="20">
        <f t="shared" si="729"/>
        <v>8.2138370331286126E-4</v>
      </c>
      <c r="BV484" s="20">
        <f t="shared" si="729"/>
        <v>6.5359782685769918E-4</v>
      </c>
      <c r="BW484" s="20">
        <f t="shared" si="729"/>
        <v>5.1829897145694304E-4</v>
      </c>
      <c r="BX484" s="20">
        <f t="shared" si="729"/>
        <v>4.096574394384378E-4</v>
      </c>
      <c r="BY484" s="20">
        <f t="shared" si="724"/>
        <v>3.227711118138909E-4</v>
      </c>
      <c r="BZ484" s="20">
        <f t="shared" si="724"/>
        <v>2.5354878997085883E-4</v>
      </c>
      <c r="CA484" s="20">
        <f t="shared" si="724"/>
        <v>1.985997069477996E-4</v>
      </c>
      <c r="CB484" s="20">
        <f t="shared" si="724"/>
        <v>1.5513165700098419E-4</v>
      </c>
      <c r="CC484" s="20">
        <f t="shared" si="724"/>
        <v>1.2085906546988047E-4</v>
      </c>
      <c r="CD484" s="20">
        <f t="shared" si="724"/>
        <v>9.3921484482395456E-5</v>
      </c>
      <c r="CE484" s="20">
        <f t="shared" si="724"/>
        <v>7.2812405216837739E-5</v>
      </c>
      <c r="CF484" s="20">
        <f t="shared" si="724"/>
        <v>5.6317877315525955E-5</v>
      </c>
      <c r="CG484" s="20">
        <f t="shared" si="724"/>
        <v>4.3464177924557035E-5</v>
      </c>
      <c r="CH484" s="20">
        <f t="shared" si="724"/>
        <v>3.3473639572401126E-5</v>
      </c>
      <c r="CI484" s="20">
        <f t="shared" si="724"/>
        <v>2.5727696560173818E-5</v>
      </c>
      <c r="CJ484" s="20">
        <f t="shared" si="724"/>
        <v>1.9736218432320207E-5</v>
      </c>
      <c r="CK484" s="20">
        <f t="shared" si="724"/>
        <v>1.5112246553261599E-5</v>
      </c>
      <c r="CL484" s="20">
        <f t="shared" si="724"/>
        <v>4.8083269447385397E-5</v>
      </c>
      <c r="CM484" s="20">
        <f t="shared" si="724"/>
        <v>1.1789331362286053E-6</v>
      </c>
      <c r="CN484" s="20">
        <f t="shared" si="724"/>
        <v>2.1789194778587396E-6</v>
      </c>
      <c r="CO484" s="20">
        <f t="shared" si="728"/>
        <v>5.5009573260011138E-6</v>
      </c>
      <c r="CP484" s="20">
        <f t="shared" si="728"/>
        <v>1.2923523905528569E-5</v>
      </c>
      <c r="CQ484" s="20">
        <f t="shared" si="728"/>
        <v>2.841150412340518E-5</v>
      </c>
      <c r="CR484" s="20">
        <f t="shared" si="728"/>
        <v>5.8743687348614505E-5</v>
      </c>
      <c r="CS484" s="20">
        <f t="shared" si="728"/>
        <v>1.1475001320512632E-4</v>
      </c>
      <c r="CT484" s="20">
        <f t="shared" si="728"/>
        <v>2.1264385894136112E-4</v>
      </c>
      <c r="CU484" s="20">
        <f t="shared" si="728"/>
        <v>3.7521520599580492E-4</v>
      </c>
      <c r="CV484" s="20">
        <f t="shared" si="728"/>
        <v>6.3256933694757968E-4</v>
      </c>
      <c r="CW484" s="20">
        <f t="shared" si="728"/>
        <v>1.022065120566017E-3</v>
      </c>
      <c r="CX484" s="20">
        <f t="shared" si="728"/>
        <v>1.5871516255530206E-3</v>
      </c>
      <c r="CY484" s="20">
        <f t="shared" si="728"/>
        <v>2.374929792513681E-3</v>
      </c>
      <c r="CZ484" s="20">
        <f t="shared" si="728"/>
        <v>3.4324631233509572E-3</v>
      </c>
      <c r="DA484" s="20">
        <f t="shared" si="728"/>
        <v>4.8020929443862454E-3</v>
      </c>
      <c r="DB484" s="20">
        <f t="shared" si="728"/>
        <v>6.5162320195987569E-3</v>
      </c>
      <c r="DC484" s="20">
        <f t="shared" si="728"/>
        <v>8.5922666395186892E-3</v>
      </c>
      <c r="DD484" s="20">
        <f t="shared" si="728"/>
        <v>1.1028255027068527E-2</v>
      </c>
      <c r="DE484" s="20">
        <f t="shared" si="730"/>
        <v>1.3800053057621628E-2</v>
      </c>
      <c r="DF484" s="20">
        <f t="shared" si="730"/>
        <v>1.6860335129446256E-2</v>
      </c>
      <c r="DG484" s="20">
        <f t="shared" si="730"/>
        <v>2.0139738076341757E-2</v>
      </c>
      <c r="DH484" s="20">
        <f t="shared" si="730"/>
        <v>2.3550082402217315E-2</v>
      </c>
      <c r="DI484" s="20">
        <f t="shared" si="730"/>
        <v>2.6989364503122573E-2</v>
      </c>
      <c r="DJ484" s="20">
        <f t="shared" si="730"/>
        <v>3.0348006516077219E-2</v>
      </c>
      <c r="DK484" s="20">
        <f t="shared" si="730"/>
        <v>3.3515724455305512E-2</v>
      </c>
      <c r="DL484" s="20">
        <f t="shared" si="730"/>
        <v>3.6388341351227926E-2</v>
      </c>
      <c r="DM484" s="20">
        <f t="shared" si="730"/>
        <v>3.8873925129412679E-2</v>
      </c>
      <c r="DN484" s="20">
        <f t="shared" si="730"/>
        <v>4.0897753214593546E-2</v>
      </c>
      <c r="DO484" s="20">
        <f t="shared" si="730"/>
        <v>4.2405771964466543E-2</v>
      </c>
      <c r="DP484" s="20">
        <f t="shared" si="730"/>
        <v>4.3366401472178129E-2</v>
      </c>
      <c r="DQ484" s="20">
        <f t="shared" si="730"/>
        <v>4.3770709937730579E-2</v>
      </c>
      <c r="DR484" s="20">
        <f t="shared" si="730"/>
        <v>4.3631127341607234E-2</v>
      </c>
      <c r="DS484" s="20">
        <f t="shared" si="730"/>
        <v>4.29789735530135E-2</v>
      </c>
      <c r="DT484" s="20">
        <f t="shared" si="730"/>
        <v>4.1861136721045966E-2</v>
      </c>
      <c r="DU484" s="20">
        <f t="shared" si="733"/>
        <v>4.0336255697750678E-2</v>
      </c>
      <c r="DV484" s="20">
        <f t="shared" si="733"/>
        <v>3.8470741892614013E-2</v>
      </c>
      <c r="DW484" s="20">
        <f t="shared" si="733"/>
        <v>3.6334930668563192E-2</v>
      </c>
      <c r="DX484" s="20">
        <f t="shared" si="733"/>
        <v>3.3999590386623924E-2</v>
      </c>
      <c r="DY484" s="20">
        <f t="shared" si="733"/>
        <v>3.1532948164262109E-2</v>
      </c>
      <c r="DZ484" s="20">
        <f t="shared" si="733"/>
        <v>2.8998323448391705E-2</v>
      </c>
      <c r="EA484" s="20">
        <f t="shared" si="733"/>
        <v>2.6452399647005298E-2</v>
      </c>
      <c r="EB484" s="20">
        <f t="shared" si="733"/>
        <v>2.3944114126928651E-2</v>
      </c>
      <c r="EC484" s="20">
        <f t="shared" si="733"/>
        <v>2.1514109643500312E-2</v>
      </c>
      <c r="ED484" s="20">
        <f t="shared" si="733"/>
        <v>1.9194665820767565E-2</v>
      </c>
      <c r="EE484" s="20">
        <f t="shared" si="733"/>
        <v>1.7010016524176219E-2</v>
      </c>
      <c r="EF484" s="20">
        <f t="shared" si="733"/>
        <v>1.4976955970208872E-2</v>
      </c>
      <c r="EG484" s="20">
        <f t="shared" si="733"/>
        <v>1.3105640943509076E-2</v>
      </c>
      <c r="EH484" s="20">
        <f t="shared" si="733"/>
        <v>1.1400506245251574E-2</v>
      </c>
      <c r="EI484" s="20">
        <f t="shared" si="733"/>
        <v>9.8612233675466898E-3</v>
      </c>
      <c r="EJ484" s="20">
        <f t="shared" si="733"/>
        <v>8.4836465963697982E-3</v>
      </c>
      <c r="EK484" s="20">
        <f t="shared" si="727"/>
        <v>7.2607049005424251E-3</v>
      </c>
      <c r="EL484" s="20">
        <f t="shared" si="727"/>
        <v>6.1832110762959358E-3</v>
      </c>
      <c r="EM484" s="20">
        <f t="shared" si="727"/>
        <v>5.2405710600910149E-3</v>
      </c>
      <c r="EN484" s="20">
        <f t="shared" si="727"/>
        <v>4.4213857790940114E-3</v>
      </c>
      <c r="EO484" s="20">
        <f t="shared" si="727"/>
        <v>3.7139453019892077E-3</v>
      </c>
      <c r="EP484" s="20">
        <f t="shared" si="727"/>
        <v>3.1066204791728724E-3</v>
      </c>
      <c r="EQ484" s="20">
        <f t="shared" si="727"/>
        <v>2.5881609298979984E-3</v>
      </c>
      <c r="ER484" s="20">
        <f t="shared" si="727"/>
        <v>2.1479104149642048E-3</v>
      </c>
      <c r="ES484" s="20">
        <f t="shared" si="727"/>
        <v>1.7759516192710214E-3</v>
      </c>
      <c r="ET484" s="20">
        <f t="shared" si="727"/>
        <v>1.4631924440422495E-3</v>
      </c>
      <c r="EU484" s="20">
        <f t="shared" si="727"/>
        <v>1.2014053331812491E-3</v>
      </c>
      <c r="EV484" s="20">
        <f t="shared" si="726"/>
        <v>9.8323015505230593E-4</v>
      </c>
      <c r="EW484" s="20">
        <f t="shared" si="726"/>
        <v>8.0214991238392042E-4</v>
      </c>
      <c r="EX484" s="20">
        <f t="shared" si="726"/>
        <v>6.5244720091983666E-4</v>
      </c>
      <c r="EY484" s="20">
        <f t="shared" si="726"/>
        <v>5.2914798664227547E-4</v>
      </c>
      <c r="EZ484" s="20">
        <f t="shared" si="726"/>
        <v>4.2795799424655279E-4</v>
      </c>
      <c r="FA484" s="20">
        <f t="shared" si="726"/>
        <v>3.4519584168912759E-4</v>
      </c>
      <c r="FB484" s="20">
        <f t="shared" si="726"/>
        <v>2.7772604157683123E-4</v>
      </c>
      <c r="FC484" s="20">
        <f t="shared" si="726"/>
        <v>2.2289412860554411E-4</v>
      </c>
      <c r="FD484" s="20">
        <f t="shared" si="726"/>
        <v>1.7846546052424639E-4</v>
      </c>
      <c r="FE484" s="20">
        <f t="shared" si="726"/>
        <v>1.4256866814343905E-4</v>
      </c>
      <c r="FF484" s="20">
        <f t="shared" si="692"/>
        <v>5.4207106983228392E-4</v>
      </c>
    </row>
    <row r="485" spans="1:162" ht="15.5" x14ac:dyDescent="0.35">
      <c r="A485" s="4" t="s">
        <v>83</v>
      </c>
      <c r="J485" s="4" t="s">
        <v>83</v>
      </c>
      <c r="K485" s="20">
        <f t="shared" si="732"/>
        <v>2.1318415121823612E-5</v>
      </c>
      <c r="L485" s="20">
        <f t="shared" si="732"/>
        <v>3.197090800941605E-5</v>
      </c>
      <c r="M485" s="20">
        <f t="shared" si="732"/>
        <v>7.066362624573818E-5</v>
      </c>
      <c r="N485" s="20">
        <f t="shared" si="732"/>
        <v>1.4592832285736175E-4</v>
      </c>
      <c r="O485" s="20">
        <f t="shared" si="732"/>
        <v>2.8307946775264108E-4</v>
      </c>
      <c r="P485" s="20"/>
      <c r="Q485" s="20">
        <f t="shared" si="732"/>
        <v>5.1831214569307582E-4</v>
      </c>
      <c r="R485" s="20">
        <f t="shared" si="732"/>
        <v>8.9964928745569616E-4</v>
      </c>
      <c r="S485" s="20"/>
      <c r="T485" s="20">
        <f t="shared" si="732"/>
        <v>1.4861360474366606E-3</v>
      </c>
      <c r="U485" s="20">
        <f t="shared" si="732"/>
        <v>2.3447314791756242E-3</v>
      </c>
      <c r="V485" s="20"/>
      <c r="W485" s="20">
        <f t="shared" si="732"/>
        <v>3.5447196505171419E-3</v>
      </c>
      <c r="X485" s="20">
        <f t="shared" si="732"/>
        <v>5.1499724182867083E-3</v>
      </c>
      <c r="Y485" s="20"/>
      <c r="Z485" s="20">
        <f t="shared" si="732"/>
        <v>7.2099253006421603E-3</v>
      </c>
      <c r="AA485" s="20">
        <f t="shared" si="732"/>
        <v>9.7505385128284598E-3</v>
      </c>
      <c r="AB485" s="20"/>
      <c r="AC485" s="20">
        <f t="shared" si="732"/>
        <v>1.2766693214052278E-2</v>
      </c>
      <c r="AD485" s="20">
        <f t="shared" si="732"/>
        <v>1.6217362435948311E-2</v>
      </c>
      <c r="AE485" s="20"/>
      <c r="AF485" s="20">
        <f t="shared" si="731"/>
        <v>2.0024514282609075E-2</v>
      </c>
      <c r="AG485" s="20">
        <f t="shared" si="731"/>
        <v>2.407613447986243E-2</v>
      </c>
      <c r="AH485" s="20"/>
      <c r="AI485" s="20">
        <f t="shared" si="731"/>
        <v>2.8233118591430507E-2</v>
      </c>
      <c r="AJ485" s="20">
        <f t="shared" si="731"/>
        <v>3.2339209619647508E-2</v>
      </c>
      <c r="AK485" s="20"/>
      <c r="AL485" s="20">
        <f t="shared" si="731"/>
        <v>3.6232747811589444E-2</v>
      </c>
      <c r="AM485" s="20">
        <f t="shared" si="731"/>
        <v>3.9758814853218055E-2</v>
      </c>
      <c r="AN485" s="20">
        <f t="shared" si="731"/>
        <v>4.2780401757297304E-2</v>
      </c>
      <c r="AO485" s="20">
        <f t="shared" si="731"/>
        <v>4.5187471815561146E-2</v>
      </c>
      <c r="AP485" s="20">
        <f t="shared" si="731"/>
        <v>4.690316103349728E-2</v>
      </c>
      <c r="AQ485" s="20">
        <f t="shared" si="731"/>
        <v>4.7886781609193518E-2</v>
      </c>
      <c r="AR485" s="20">
        <f t="shared" si="731"/>
        <v>4.8133697883969102E-2</v>
      </c>
      <c r="AS485" s="20">
        <f t="shared" si="731"/>
        <v>4.7672474493612942E-2</v>
      </c>
      <c r="AT485" s="20">
        <f t="shared" si="731"/>
        <v>4.6559921518000369E-2</v>
      </c>
      <c r="AU485" s="20">
        <f t="shared" si="731"/>
        <v>4.4874772216339176E-2</v>
      </c>
      <c r="AV485" s="20">
        <f t="shared" si="731"/>
        <v>4.2710734998626876E-2</v>
      </c>
      <c r="AW485" s="20">
        <f t="shared" si="731"/>
        <v>4.0169584629163313E-2</v>
      </c>
      <c r="AX485" s="20">
        <f t="shared" si="731"/>
        <v>3.7354826212557035E-2</v>
      </c>
      <c r="AY485" s="20">
        <f t="shared" si="725"/>
        <v>3.4366307465464874E-2</v>
      </c>
      <c r="AZ485" s="20">
        <f t="shared" si="725"/>
        <v>3.1295994505319058E-2</v>
      </c>
      <c r="BA485" s="20">
        <f t="shared" si="725"/>
        <v>2.8224982153201576E-2</v>
      </c>
      <c r="BB485" s="20">
        <f t="shared" si="725"/>
        <v>2.5221692987327682E-2</v>
      </c>
      <c r="BC485" s="20">
        <f t="shared" si="725"/>
        <v>2.2341135186680017E-2</v>
      </c>
      <c r="BD485" s="20">
        <f t="shared" si="725"/>
        <v>1.9625037534157896E-2</v>
      </c>
      <c r="BE485" s="20">
        <f t="shared" si="725"/>
        <v>1.7102657173962643E-2</v>
      </c>
      <c r="BF485" s="20">
        <f t="shared" si="725"/>
        <v>1.4792056134588562E-2</v>
      </c>
      <c r="BG485" s="20">
        <f t="shared" si="729"/>
        <v>1.2701659760915864E-2</v>
      </c>
      <c r="BH485" s="20">
        <f t="shared" si="729"/>
        <v>1.0831937774473444E-2</v>
      </c>
      <c r="BI485" s="20">
        <f t="shared" si="729"/>
        <v>9.1770812637759214E-3</v>
      </c>
      <c r="BJ485" s="20">
        <f t="shared" si="729"/>
        <v>7.7265822195438085E-3</v>
      </c>
      <c r="BK485" s="20">
        <f t="shared" si="729"/>
        <v>6.4666532353205852E-3</v>
      </c>
      <c r="BL485" s="20">
        <f t="shared" si="729"/>
        <v>5.3814518083786789E-3</v>
      </c>
      <c r="BM485" s="20">
        <f t="shared" si="729"/>
        <v>4.4540953821555762E-3</v>
      </c>
      <c r="BN485" s="20">
        <f t="shared" si="729"/>
        <v>3.6674696940376394E-3</v>
      </c>
      <c r="BO485" s="20">
        <f t="shared" si="729"/>
        <v>3.0048444683844493E-3</v>
      </c>
      <c r="BP485" s="20">
        <f t="shared" si="729"/>
        <v>2.4503176727463938E-3</v>
      </c>
      <c r="BQ485" s="20">
        <f t="shared" si="729"/>
        <v>1.989113231163353E-3</v>
      </c>
      <c r="BR485" s="20">
        <f t="shared" si="729"/>
        <v>1.6077580846411976E-3</v>
      </c>
      <c r="BS485" s="20">
        <f t="shared" si="729"/>
        <v>1.2941635727363732E-3</v>
      </c>
      <c r="BT485" s="20">
        <f t="shared" si="729"/>
        <v>1.0376339466833251E-3</v>
      </c>
      <c r="BU485" s="20">
        <f t="shared" si="729"/>
        <v>8.2882195497613331E-4</v>
      </c>
      <c r="BV485" s="20">
        <f t="shared" si="729"/>
        <v>6.5964828202025316E-4</v>
      </c>
      <c r="BW485" s="20">
        <f t="shared" si="729"/>
        <v>5.2319846819381954E-4</v>
      </c>
      <c r="BX485" s="20">
        <f t="shared" si="729"/>
        <v>4.1360799417367028E-4</v>
      </c>
      <c r="BY485" s="20">
        <f t="shared" si="724"/>
        <v>3.2594359150661667E-4</v>
      </c>
      <c r="BZ485" s="20">
        <f t="shared" si="724"/>
        <v>2.5608660115405968E-4</v>
      </c>
      <c r="CA485" s="20">
        <f t="shared" si="724"/>
        <v>2.0062235352336089E-4</v>
      </c>
      <c r="CB485" s="20">
        <f t="shared" si="724"/>
        <v>1.5673806893123921E-4</v>
      </c>
      <c r="CC485" s="20">
        <f t="shared" si="724"/>
        <v>1.2213064001964646E-4</v>
      </c>
      <c r="CD485" s="20">
        <f t="shared" si="724"/>
        <v>9.492481171713417E-5</v>
      </c>
      <c r="CE485" s="20">
        <f t="shared" si="724"/>
        <v>7.3601671445655548E-5</v>
      </c>
      <c r="CF485" s="20">
        <f t="shared" si="724"/>
        <v>5.6936955529107713E-5</v>
      </c>
      <c r="CG485" s="20">
        <f t="shared" si="724"/>
        <v>4.3948424354733895E-5</v>
      </c>
      <c r="CH485" s="20">
        <f t="shared" si="724"/>
        <v>3.3851421493924505E-5</v>
      </c>
      <c r="CI485" s="20">
        <f t="shared" si="724"/>
        <v>2.6021679396248661E-5</v>
      </c>
      <c r="CJ485" s="20">
        <f t="shared" si="724"/>
        <v>1.9964440972186637E-5</v>
      </c>
      <c r="CK485" s="20">
        <f t="shared" si="724"/>
        <v>1.528901232439317E-5</v>
      </c>
      <c r="CL485" s="20">
        <f t="shared" si="724"/>
        <v>4.866933441072252E-5</v>
      </c>
      <c r="CM485" s="20">
        <f t="shared" si="724"/>
        <v>1.1494110787068938E-6</v>
      </c>
      <c r="CN485" s="20">
        <f t="shared" ref="CN485:DC500" si="734">CN277/$B277</f>
        <v>2.1287593558879793E-6</v>
      </c>
      <c r="CO485" s="20">
        <f t="shared" si="728"/>
        <v>5.3814601298321003E-6</v>
      </c>
      <c r="CP485" s="20">
        <f t="shared" si="728"/>
        <v>1.2658784557396639E-5</v>
      </c>
      <c r="CQ485" s="20">
        <f t="shared" si="728"/>
        <v>2.786307996261144E-5</v>
      </c>
      <c r="CR485" s="20">
        <f t="shared" si="728"/>
        <v>5.7676151709726197E-5</v>
      </c>
      <c r="CS485" s="20">
        <f t="shared" si="728"/>
        <v>1.1278877656369481E-4</v>
      </c>
      <c r="CT485" s="20">
        <f t="shared" si="728"/>
        <v>2.0922971604602194E-4</v>
      </c>
      <c r="CU485" s="20">
        <f t="shared" si="728"/>
        <v>3.6956338163730119E-4</v>
      </c>
      <c r="CV485" s="20">
        <f t="shared" si="728"/>
        <v>6.2364350858602768E-4</v>
      </c>
      <c r="CW485" s="20">
        <f t="shared" si="728"/>
        <v>1.0085779714421059E-3</v>
      </c>
      <c r="CX485" s="20">
        <f t="shared" si="728"/>
        <v>1.5676021175244593E-3</v>
      </c>
      <c r="CY485" s="20">
        <f t="shared" si="728"/>
        <v>2.3476832580879474E-3</v>
      </c>
      <c r="CZ485" s="20">
        <f t="shared" si="728"/>
        <v>3.395873878932862E-3</v>
      </c>
      <c r="DA485" s="20">
        <f t="shared" si="728"/>
        <v>4.7546615129373977E-3</v>
      </c>
      <c r="DB485" s="20">
        <f t="shared" si="728"/>
        <v>6.4567817456079989E-3</v>
      </c>
      <c r="DC485" s="20">
        <f t="shared" si="728"/>
        <v>8.5201190631926348E-3</v>
      </c>
      <c r="DD485" s="20">
        <f t="shared" si="728"/>
        <v>1.094338109618476E-2</v>
      </c>
      <c r="DE485" s="20">
        <f t="shared" si="730"/>
        <v>1.3703178688404856E-2</v>
      </c>
      <c r="DF485" s="20">
        <f t="shared" si="730"/>
        <v>1.6752984605546556E-2</v>
      </c>
      <c r="DG485" s="20">
        <f t="shared" si="730"/>
        <v>2.0024206420069815E-2</v>
      </c>
      <c r="DH485" s="20">
        <f t="shared" si="730"/>
        <v>2.3429336814517032E-2</v>
      </c>
      <c r="DI485" s="20">
        <f t="shared" si="730"/>
        <v>2.6866883737636533E-2</v>
      </c>
      <c r="DJ485" s="20">
        <f t="shared" si="730"/>
        <v>3.0227574267783799E-2</v>
      </c>
      <c r="DK485" s="20">
        <f t="shared" si="730"/>
        <v>3.3401197534867894E-2</v>
      </c>
      <c r="DL485" s="20">
        <f t="shared" si="730"/>
        <v>3.6283415128017249E-2</v>
      </c>
      <c r="DM485" s="20">
        <f t="shared" si="730"/>
        <v>3.878191752823118E-2</v>
      </c>
      <c r="DN485" s="20">
        <f t="shared" si="730"/>
        <v>4.0821424944522566E-2</v>
      </c>
      <c r="DO485" s="20">
        <f t="shared" si="730"/>
        <v>4.2347195423596662E-2</v>
      </c>
      <c r="DP485" s="20">
        <f t="shared" si="730"/>
        <v>4.3326884797539496E-2</v>
      </c>
      <c r="DQ485" s="20">
        <f t="shared" si="730"/>
        <v>4.3750776796219297E-2</v>
      </c>
      <c r="DR485" s="20">
        <f t="shared" si="730"/>
        <v>4.3630547963390609E-2</v>
      </c>
      <c r="DS485" s="20">
        <f t="shared" si="730"/>
        <v>4.2996838645512798E-2</v>
      </c>
      <c r="DT485" s="20">
        <f t="shared" si="730"/>
        <v>4.1895963479464005E-2</v>
      </c>
      <c r="DU485" s="20">
        <f t="shared" si="733"/>
        <v>4.0386114140450236E-2</v>
      </c>
      <c r="DV485" s="20">
        <f t="shared" si="733"/>
        <v>3.8533390022435055E-2</v>
      </c>
      <c r="DW485" s="20">
        <f t="shared" si="733"/>
        <v>3.6407948213898145E-2</v>
      </c>
      <c r="DX485" s="20">
        <f t="shared" si="733"/>
        <v>3.4080502781864808E-2</v>
      </c>
      <c r="DY485" s="20">
        <f t="shared" si="733"/>
        <v>3.161933466523914E-2</v>
      </c>
      <c r="DZ485" s="20">
        <f t="shared" si="733"/>
        <v>2.9087905562685146E-2</v>
      </c>
      <c r="EA485" s="20">
        <f t="shared" si="733"/>
        <v>2.65431081720684E-2</v>
      </c>
      <c r="EB485" s="20">
        <f t="shared" si="733"/>
        <v>2.4034134882079949E-2</v>
      </c>
      <c r="EC485" s="20">
        <f t="shared" si="733"/>
        <v>2.1601909374431849E-2</v>
      </c>
      <c r="ED485" s="20">
        <f t="shared" si="733"/>
        <v>1.9279000725116235E-2</v>
      </c>
      <c r="EE485" s="20">
        <f t="shared" si="733"/>
        <v>1.7089926416623769E-2</v>
      </c>
      <c r="EF485" s="20">
        <f t="shared" si="733"/>
        <v>1.5051747328423404E-2</v>
      </c>
      <c r="EG485" s="20">
        <f t="shared" si="733"/>
        <v>1.3174862021592237E-2</v>
      </c>
      <c r="EH485" s="20">
        <f t="shared" si="733"/>
        <v>1.1463917184050709E-2</v>
      </c>
      <c r="EI485" s="20">
        <f t="shared" si="733"/>
        <v>9.9187638428228642E-3</v>
      </c>
      <c r="EJ485" s="20">
        <f t="shared" si="733"/>
        <v>8.5354030891593435E-3</v>
      </c>
      <c r="EK485" s="20">
        <f t="shared" si="727"/>
        <v>7.3068791999695284E-3</v>
      </c>
      <c r="EL485" s="20">
        <f t="shared" si="727"/>
        <v>6.2240911715728542E-3</v>
      </c>
      <c r="EM485" s="20">
        <f t="shared" si="727"/>
        <v>5.2765051711607391E-3</v>
      </c>
      <c r="EN485" s="20">
        <f t="shared" si="727"/>
        <v>4.4527599292035758E-3</v>
      </c>
      <c r="EO485" s="20">
        <f t="shared" si="727"/>
        <v>3.7411645564834339E-3</v>
      </c>
      <c r="EP485" s="20">
        <f t="shared" si="727"/>
        <v>3.1300937624361147E-3</v>
      </c>
      <c r="EQ485" s="20">
        <f t="shared" si="727"/>
        <v>2.6082891815086828E-3</v>
      </c>
      <c r="ER485" s="20">
        <f t="shared" si="727"/>
        <v>2.1650777488569917E-3</v>
      </c>
      <c r="ES485" s="20">
        <f t="shared" si="727"/>
        <v>1.7905190968052764E-3</v>
      </c>
      <c r="ET485" s="20">
        <f t="shared" si="727"/>
        <v>1.4754940538611594E-3</v>
      </c>
      <c r="EU485" s="20">
        <f t="shared" si="727"/>
        <v>1.2117457787091945E-3</v>
      </c>
      <c r="EV485" s="20">
        <f t="shared" si="726"/>
        <v>9.9188407646100263E-4</v>
      </c>
      <c r="EW485" s="20">
        <f t="shared" si="726"/>
        <v>8.0936220718719198E-4</v>
      </c>
      <c r="EX485" s="20">
        <f t="shared" si="726"/>
        <v>6.5843415067068367E-4</v>
      </c>
      <c r="EY485" s="20">
        <f t="shared" si="726"/>
        <v>5.3409894238221067E-4</v>
      </c>
      <c r="EZ485" s="20">
        <f t="shared" si="726"/>
        <v>4.3203741745345697E-4</v>
      </c>
      <c r="FA485" s="20">
        <f t="shared" si="726"/>
        <v>3.485455384708569E-4</v>
      </c>
      <c r="FB485" s="20">
        <f t="shared" si="726"/>
        <v>2.8046746458199046E-4</v>
      </c>
      <c r="FC485" s="20">
        <f t="shared" si="726"/>
        <v>2.2513065295171053E-4</v>
      </c>
      <c r="FD485" s="20">
        <f t="shared" si="726"/>
        <v>1.8028456687935179E-4</v>
      </c>
      <c r="FE485" s="20">
        <f t="shared" si="726"/>
        <v>1.440439880844302E-4</v>
      </c>
      <c r="FF485" s="20">
        <f t="shared" si="692"/>
        <v>5.4803247251056231E-4</v>
      </c>
    </row>
    <row r="486" spans="1:162" ht="15.5" x14ac:dyDescent="0.35">
      <c r="A486" s="4" t="s">
        <v>84</v>
      </c>
      <c r="J486" s="4" t="s">
        <v>84</v>
      </c>
      <c r="K486" s="20">
        <f t="shared" si="732"/>
        <v>2.1044623407755198E-5</v>
      </c>
      <c r="L486" s="20">
        <f t="shared" si="732"/>
        <v>3.1600268041788183E-5</v>
      </c>
      <c r="M486" s="20">
        <f t="shared" si="732"/>
        <v>6.9897215631075277E-5</v>
      </c>
      <c r="N486" s="20">
        <f t="shared" si="732"/>
        <v>1.4444944622942101E-4</v>
      </c>
      <c r="O486" s="20">
        <f t="shared" si="732"/>
        <v>2.8040275148391331E-4</v>
      </c>
      <c r="P486" s="20"/>
      <c r="Q486" s="20">
        <f t="shared" si="732"/>
        <v>5.1374684855665445E-4</v>
      </c>
      <c r="R486" s="20">
        <f t="shared" si="732"/>
        <v>8.9228191510632977E-4</v>
      </c>
      <c r="S486" s="20"/>
      <c r="T486" s="20">
        <f t="shared" si="732"/>
        <v>1.4748453780425615E-3</v>
      </c>
      <c r="U486" s="20">
        <f t="shared" si="732"/>
        <v>2.3282460317338213E-3</v>
      </c>
      <c r="V486" s="20"/>
      <c r="W486" s="20">
        <f t="shared" si="732"/>
        <v>3.5217209154039214E-3</v>
      </c>
      <c r="X486" s="20">
        <f t="shared" si="732"/>
        <v>5.1192379759363669E-3</v>
      </c>
      <c r="Y486" s="20"/>
      <c r="Z486" s="20">
        <f t="shared" si="732"/>
        <v>7.1704963756556127E-3</v>
      </c>
      <c r="AA486" s="20">
        <f t="shared" si="732"/>
        <v>9.7018889844560953E-3</v>
      </c>
      <c r="AB486" s="20"/>
      <c r="AC486" s="20">
        <f t="shared" si="732"/>
        <v>1.2708873671715942E-2</v>
      </c>
      <c r="AD486" s="20">
        <f t="shared" si="732"/>
        <v>1.6151094571934803E-2</v>
      </c>
      <c r="AE486" s="20"/>
      <c r="AF486" s="20">
        <f t="shared" si="731"/>
        <v>1.9951217518278261E-2</v>
      </c>
      <c r="AG486" s="20">
        <f t="shared" si="731"/>
        <v>2.3997876829455006E-2</v>
      </c>
      <c r="AH486" s="20"/>
      <c r="AI486" s="20">
        <f t="shared" si="731"/>
        <v>2.8152495249083198E-2</v>
      </c>
      <c r="AJ486" s="20">
        <f t="shared" si="731"/>
        <v>3.2259163327497897E-2</v>
      </c>
      <c r="AK486" s="20"/>
      <c r="AL486" s="20">
        <f t="shared" si="731"/>
        <v>3.6156352838416506E-2</v>
      </c>
      <c r="AM486" s="20">
        <f t="shared" si="731"/>
        <v>3.9689050253844227E-2</v>
      </c>
      <c r="AN486" s="20">
        <f t="shared" si="731"/>
        <v>4.2719939255393746E-2</v>
      </c>
      <c r="AO486" s="20">
        <f t="shared" si="731"/>
        <v>4.5138499718084868E-2</v>
      </c>
      <c r="AP486" s="20">
        <f t="shared" si="731"/>
        <v>4.6867259155508045E-2</v>
      </c>
      <c r="AQ486" s="20">
        <f t="shared" si="731"/>
        <v>4.7864854612270968E-2</v>
      </c>
      <c r="AR486" s="20">
        <f t="shared" si="731"/>
        <v>4.8125967002928205E-2</v>
      </c>
      <c r="AS486" s="20">
        <f t="shared" si="731"/>
        <v>4.7678521365939475E-2</v>
      </c>
      <c r="AT486" s="20">
        <f t="shared" si="731"/>
        <v>4.6578773373974647E-2</v>
      </c>
      <c r="AU486" s="20">
        <f t="shared" si="731"/>
        <v>4.4905015269102844E-2</v>
      </c>
      <c r="AV486" s="20">
        <f t="shared" si="731"/>
        <v>4.2750642383221238E-2</v>
      </c>
      <c r="AW486" s="20">
        <f t="shared" si="731"/>
        <v>4.0217246326706979E-2</v>
      </c>
      <c r="AX486" s="20">
        <f t="shared" si="731"/>
        <v>3.7408270581005598E-2</v>
      </c>
      <c r="AY486" s="20">
        <f t="shared" si="725"/>
        <v>3.4423606777124194E-2</v>
      </c>
      <c r="AZ486" s="20">
        <f t="shared" si="725"/>
        <v>3.1355349810982203E-2</v>
      </c>
      <c r="BA486" s="20">
        <f t="shared" si="725"/>
        <v>2.8284785500395815E-2</v>
      </c>
      <c r="BB486" s="20">
        <f t="shared" si="725"/>
        <v>2.5280567281134925E-2</v>
      </c>
      <c r="BC486" s="20">
        <f t="shared" si="725"/>
        <v>2.2397953676218774E-2</v>
      </c>
      <c r="BD486" s="20">
        <f t="shared" si="725"/>
        <v>1.9678926013035114E-2</v>
      </c>
      <c r="BE486" s="20">
        <f t="shared" si="725"/>
        <v>1.7152982546775997E-2</v>
      </c>
      <c r="BF486" s="20">
        <f t="shared" si="725"/>
        <v>1.4838405116039732E-2</v>
      </c>
      <c r="BG486" s="20">
        <f t="shared" si="729"/>
        <v>1.2743811251551995E-2</v>
      </c>
      <c r="BH486" s="20">
        <f t="shared" si="729"/>
        <v>1.0869832011227487E-2</v>
      </c>
      <c r="BI486" s="20">
        <f t="shared" si="729"/>
        <v>9.2107882764417282E-3</v>
      </c>
      <c r="BJ486" s="20">
        <f t="shared" si="729"/>
        <v>7.7562715194117171E-3</v>
      </c>
      <c r="BK486" s="20">
        <f t="shared" si="729"/>
        <v>6.4925660810869479E-3</v>
      </c>
      <c r="BL486" s="20">
        <f t="shared" si="729"/>
        <v>5.4038768778100765E-3</v>
      </c>
      <c r="BM486" s="20">
        <f t="shared" si="729"/>
        <v>4.4733482481794651E-3</v>
      </c>
      <c r="BN486" s="20">
        <f t="shared" si="729"/>
        <v>3.6838761687635331E-3</v>
      </c>
      <c r="BO486" s="20">
        <f t="shared" si="729"/>
        <v>3.0187276352467984E-3</v>
      </c>
      <c r="BP486" s="20">
        <f t="shared" si="729"/>
        <v>2.4619882659320247E-3</v>
      </c>
      <c r="BQ486" s="20">
        <f t="shared" si="729"/>
        <v>1.9988629294362958E-3</v>
      </c>
      <c r="BR486" s="20">
        <f t="shared" si="729"/>
        <v>1.6158552490197486E-3</v>
      </c>
      <c r="BS486" s="20">
        <f t="shared" si="729"/>
        <v>1.3008509600487272E-3</v>
      </c>
      <c r="BT486" s="20">
        <f t="shared" si="729"/>
        <v>1.0431279611423649E-3</v>
      </c>
      <c r="BU486" s="20">
        <f t="shared" si="729"/>
        <v>8.3331304692768626E-4</v>
      </c>
      <c r="BV486" s="20">
        <f t="shared" si="729"/>
        <v>6.6330215852572483E-4</v>
      </c>
      <c r="BW486" s="20">
        <f t="shared" si="729"/>
        <v>5.2615783783871439E-4</v>
      </c>
      <c r="BX486" s="20">
        <f t="shared" si="729"/>
        <v>4.1599462407637677E-4</v>
      </c>
      <c r="BY486" s="20">
        <f t="shared" ref="BY486:CN501" si="735">BY278/$B278</f>
        <v>3.2786050518351928E-4</v>
      </c>
      <c r="BZ486" s="20">
        <f t="shared" si="735"/>
        <v>2.5762029014653187E-4</v>
      </c>
      <c r="CA486" s="20">
        <f t="shared" si="735"/>
        <v>2.0184491293462337E-4</v>
      </c>
      <c r="CB486" s="20">
        <f t="shared" si="735"/>
        <v>1.5770919733004707E-4</v>
      </c>
      <c r="CC486" s="20">
        <f t="shared" si="735"/>
        <v>1.2289946804533436E-4</v>
      </c>
      <c r="CD486" s="20">
        <f t="shared" si="735"/>
        <v>9.5531541890903071E-5</v>
      </c>
      <c r="CE486" s="20">
        <f t="shared" si="735"/>
        <v>7.407902501654906E-5</v>
      </c>
      <c r="CF486" s="20">
        <f t="shared" si="735"/>
        <v>5.7311431505890902E-5</v>
      </c>
      <c r="CG486" s="20">
        <f t="shared" si="735"/>
        <v>4.4241382009646557E-5</v>
      </c>
      <c r="CH486" s="20">
        <f t="shared" si="735"/>
        <v>3.408000128723998E-5</v>
      </c>
      <c r="CI486" s="20">
        <f t="shared" si="735"/>
        <v>2.6199579091557013E-5</v>
      </c>
      <c r="CJ486" s="20">
        <f t="shared" si="735"/>
        <v>2.0102564197044259E-5</v>
      </c>
      <c r="CK486" s="20">
        <f t="shared" si="735"/>
        <v>1.5396006399881479E-5</v>
      </c>
      <c r="CL486" s="20">
        <f t="shared" si="735"/>
        <v>4.9024236539296773E-5</v>
      </c>
      <c r="CM486" s="20">
        <f t="shared" si="735"/>
        <v>1.1320429333952388E-6</v>
      </c>
      <c r="CN486" s="20">
        <f t="shared" si="734"/>
        <v>2.0991977780421657E-6</v>
      </c>
      <c r="CO486" s="20">
        <f t="shared" si="728"/>
        <v>5.3109574939051855E-6</v>
      </c>
      <c r="CP486" s="20">
        <f t="shared" si="728"/>
        <v>1.2502425202412608E-5</v>
      </c>
      <c r="CQ486" s="20">
        <f t="shared" si="728"/>
        <v>2.7538844549878524E-5</v>
      </c>
      <c r="CR486" s="20">
        <f t="shared" si="728"/>
        <v>5.7044399156205909E-5</v>
      </c>
      <c r="CS486" s="20">
        <f t="shared" si="728"/>
        <v>1.1162706303559985E-4</v>
      </c>
      <c r="CT486" s="20">
        <f t="shared" si="728"/>
        <v>2.0720557787975318E-4</v>
      </c>
      <c r="CU486" s="20">
        <f t="shared" si="728"/>
        <v>3.662096927987165E-4</v>
      </c>
      <c r="CV486" s="20">
        <f t="shared" si="728"/>
        <v>6.1834265599594216E-4</v>
      </c>
      <c r="CW486" s="20">
        <f t="shared" si="728"/>
        <v>1.0005617621027872E-3</v>
      </c>
      <c r="CX486" s="20">
        <f t="shared" si="728"/>
        <v>1.5559735509556808E-3</v>
      </c>
      <c r="CY486" s="20">
        <f t="shared" si="728"/>
        <v>2.3314638868016406E-3</v>
      </c>
      <c r="CZ486" s="20">
        <f t="shared" si="728"/>
        <v>3.3740766783507095E-3</v>
      </c>
      <c r="DA486" s="20">
        <f t="shared" si="728"/>
        <v>4.726384634539043E-3</v>
      </c>
      <c r="DB486" s="20">
        <f t="shared" si="728"/>
        <v>6.4213141410871775E-3</v>
      </c>
      <c r="DC486" s="20">
        <f t="shared" si="728"/>
        <v>8.477045690104993E-3</v>
      </c>
      <c r="DD486" s="20">
        <f t="shared" si="728"/>
        <v>1.0892673994698718E-2</v>
      </c>
      <c r="DE486" s="20">
        <f t="shared" si="730"/>
        <v>1.364526102023155E-2</v>
      </c>
      <c r="DF486" s="20">
        <f t="shared" si="730"/>
        <v>1.6688757675806597E-2</v>
      </c>
      <c r="DG486" s="20">
        <f t="shared" si="730"/>
        <v>1.9955034245401154E-2</v>
      </c>
      <c r="DH486" s="20">
        <f t="shared" si="730"/>
        <v>2.3356988153946545E-2</v>
      </c>
      <c r="DI486" s="20">
        <f t="shared" si="730"/>
        <v>2.6793436763421205E-2</v>
      </c>
      <c r="DJ486" s="20">
        <f t="shared" si="730"/>
        <v>3.0155293403768772E-2</v>
      </c>
      <c r="DK486" s="20">
        <f t="shared" si="730"/>
        <v>3.3332394841976476E-2</v>
      </c>
      <c r="DL486" s="20">
        <f t="shared" si="730"/>
        <v>3.6220309689895147E-2</v>
      </c>
      <c r="DM486" s="20">
        <f t="shared" si="730"/>
        <v>3.8726505618059293E-2</v>
      </c>
      <c r="DN486" s="20">
        <f t="shared" si="730"/>
        <v>4.0775371630209056E-2</v>
      </c>
      <c r="DO486" s="20">
        <f t="shared" si="730"/>
        <v>4.2311755156444752E-2</v>
      </c>
      <c r="DP486" s="20">
        <f t="shared" si="730"/>
        <v>4.3302854959793413E-2</v>
      </c>
      <c r="DQ486" s="20">
        <f t="shared" si="730"/>
        <v>4.3738484660255872E-2</v>
      </c>
      <c r="DR486" s="20">
        <f t="shared" si="730"/>
        <v>4.3629868448853415E-2</v>
      </c>
      <c r="DS486" s="20">
        <f t="shared" si="730"/>
        <v>4.3007237924751585E-2</v>
      </c>
      <c r="DT486" s="20">
        <f t="shared" si="730"/>
        <v>4.1916562006150349E-2</v>
      </c>
      <c r="DU486" s="20">
        <f t="shared" si="733"/>
        <v>4.0415762060656335E-2</v>
      </c>
      <c r="DV486" s="20">
        <f t="shared" si="733"/>
        <v>3.8570748070171468E-2</v>
      </c>
      <c r="DW486" s="20">
        <f t="shared" si="733"/>
        <v>3.6451567927784589E-2</v>
      </c>
      <c r="DX486" s="20">
        <f t="shared" si="733"/>
        <v>3.4128901011071244E-2</v>
      </c>
      <c r="DY486" s="20">
        <f t="shared" si="733"/>
        <v>3.1671058667587459E-2</v>
      </c>
      <c r="DZ486" s="20">
        <f t="shared" si="733"/>
        <v>2.9141586366164818E-2</v>
      </c>
      <c r="EA486" s="20">
        <f t="shared" si="733"/>
        <v>2.6597501140460778E-2</v>
      </c>
      <c r="EB486" s="20">
        <f t="shared" si="733"/>
        <v>2.4088147505590962E-2</v>
      </c>
      <c r="EC486" s="20">
        <f t="shared" si="733"/>
        <v>2.1654617147752075E-2</v>
      </c>
      <c r="ED486" s="20">
        <f t="shared" si="733"/>
        <v>1.9329652563923605E-2</v>
      </c>
      <c r="EE486" s="20">
        <f t="shared" si="733"/>
        <v>1.7137941412012969E-2</v>
      </c>
      <c r="EF486" s="20">
        <f t="shared" si="733"/>
        <v>1.5096704778344017E-2</v>
      </c>
      <c r="EG486" s="20">
        <f t="shared" si="733"/>
        <v>1.3216486650443835E-2</v>
      </c>
      <c r="EH486" s="20">
        <f t="shared" si="733"/>
        <v>1.1502061310912914E-2</v>
      </c>
      <c r="EI486" s="20">
        <f t="shared" si="733"/>
        <v>9.9533880283337872E-3</v>
      </c>
      <c r="EJ486" s="20">
        <f t="shared" si="733"/>
        <v>8.5665565185732984E-3</v>
      </c>
      <c r="EK486" s="20">
        <f t="shared" si="727"/>
        <v>7.3346807760874544E-3</v>
      </c>
      <c r="EL486" s="20">
        <f t="shared" si="727"/>
        <v>6.2487120190604095E-3</v>
      </c>
      <c r="EM486" s="20">
        <f t="shared" si="727"/>
        <v>5.2981530088453965E-3</v>
      </c>
      <c r="EN486" s="20">
        <f t="shared" si="727"/>
        <v>4.4716655583610931E-3</v>
      </c>
      <c r="EO486" s="20">
        <f t="shared" si="727"/>
        <v>3.757570544699163E-3</v>
      </c>
      <c r="EP486" s="20">
        <f t="shared" si="727"/>
        <v>3.144245274140367E-3</v>
      </c>
      <c r="EQ486" s="20">
        <f t="shared" si="727"/>
        <v>2.6204268147366205E-3</v>
      </c>
      <c r="ER486" s="20">
        <f t="shared" si="727"/>
        <v>2.1754321785142361E-3</v>
      </c>
      <c r="ES486" s="20">
        <f t="shared" si="727"/>
        <v>1.7993072921839157E-3</v>
      </c>
      <c r="ET486" s="20">
        <f t="shared" si="727"/>
        <v>1.482916826724523E-3</v>
      </c>
      <c r="EU486" s="20">
        <f t="shared" si="727"/>
        <v>1.2179864225356773E-3</v>
      </c>
      <c r="EV486" s="20">
        <f t="shared" si="726"/>
        <v>9.971078726849214E-4</v>
      </c>
      <c r="EW486" s="20">
        <f t="shared" si="726"/>
        <v>8.1371659642737182E-4</v>
      </c>
      <c r="EX486" s="20">
        <f t="shared" si="726"/>
        <v>6.6204939278202701E-4</v>
      </c>
      <c r="EY486" s="20">
        <f t="shared" si="726"/>
        <v>5.3708911620997668E-4</v>
      </c>
      <c r="EZ486" s="20">
        <f t="shared" si="726"/>
        <v>4.3450163761415972E-4</v>
      </c>
      <c r="FA486" s="20">
        <f t="shared" si="726"/>
        <v>3.505692911177638E-4</v>
      </c>
      <c r="FB486" s="20">
        <f t="shared" si="726"/>
        <v>2.8212398620086621E-4</v>
      </c>
      <c r="FC486" s="20">
        <f t="shared" si="726"/>
        <v>2.2648229541244458E-4</v>
      </c>
      <c r="FD486" s="20">
        <f t="shared" si="726"/>
        <v>1.8138410813428596E-4</v>
      </c>
      <c r="FE486" s="20">
        <f t="shared" si="726"/>
        <v>1.449358611885776E-4</v>
      </c>
      <c r="FF486" s="20">
        <f t="shared" si="692"/>
        <v>5.5163857212481293E-4</v>
      </c>
    </row>
    <row r="487" spans="1:162" ht="15.5" x14ac:dyDescent="0.35">
      <c r="A487" s="4" t="s">
        <v>85</v>
      </c>
      <c r="J487" s="4" t="s">
        <v>85</v>
      </c>
      <c r="K487" s="20">
        <f t="shared" si="732"/>
        <v>2.0954110517240731E-5</v>
      </c>
      <c r="L487" s="20">
        <f t="shared" si="732"/>
        <v>3.1477626347764504E-5</v>
      </c>
      <c r="M487" s="20">
        <f t="shared" si="732"/>
        <v>6.9643482274816041E-5</v>
      </c>
      <c r="N487" s="20">
        <f t="shared" si="732"/>
        <v>1.4395959021730199E-4</v>
      </c>
      <c r="O487" s="20">
        <f t="shared" si="732"/>
        <v>2.7951569673894934E-4</v>
      </c>
      <c r="P487" s="20"/>
      <c r="Q487" s="20">
        <f t="shared" si="732"/>
        <v>5.1223321523121269E-4</v>
      </c>
      <c r="R487" s="20">
        <f t="shared" si="732"/>
        <v>8.898381439070189E-4</v>
      </c>
      <c r="S487" s="20"/>
      <c r="T487" s="20">
        <f t="shared" si="732"/>
        <v>1.4710986047489513E-3</v>
      </c>
      <c r="U487" s="20">
        <f t="shared" si="732"/>
        <v>2.3227730682816904E-3</v>
      </c>
      <c r="V487" s="20"/>
      <c r="W487" s="20">
        <f t="shared" si="732"/>
        <v>3.5140824711292788E-3</v>
      </c>
      <c r="X487" s="20">
        <f t="shared" si="732"/>
        <v>5.109026198017905E-3</v>
      </c>
      <c r="Y487" s="20"/>
      <c r="Z487" s="20">
        <f t="shared" si="732"/>
        <v>7.1573905966557981E-3</v>
      </c>
      <c r="AA487" s="20">
        <f t="shared" si="732"/>
        <v>9.6857120481526338E-3</v>
      </c>
      <c r="AB487" s="20"/>
      <c r="AC487" s="20">
        <f t="shared" si="732"/>
        <v>1.2689640048216155E-2</v>
      </c>
      <c r="AD487" s="20">
        <f t="shared" si="732"/>
        <v>1.6129042020446814E-2</v>
      </c>
      <c r="AE487" s="20"/>
      <c r="AF487" s="20">
        <f t="shared" si="731"/>
        <v>1.9926816237517818E-2</v>
      </c>
      <c r="AG487" s="20">
        <f t="shared" si="731"/>
        <v>2.3971813390380084E-2</v>
      </c>
      <c r="AH487" s="20"/>
      <c r="AI487" s="20">
        <f t="shared" si="731"/>
        <v>2.8125632425565584E-2</v>
      </c>
      <c r="AJ487" s="20">
        <f t="shared" si="731"/>
        <v>3.2232480467439178E-2</v>
      </c>
      <c r="AK487" s="20"/>
      <c r="AL487" s="20">
        <f t="shared" si="731"/>
        <v>3.6130874018869163E-2</v>
      </c>
      <c r="AM487" s="20">
        <f t="shared" si="731"/>
        <v>3.9665768759314102E-2</v>
      </c>
      <c r="AN487" s="20">
        <f t="shared" si="731"/>
        <v>4.269974682604244E-2</v>
      </c>
      <c r="AO487" s="20">
        <f t="shared" si="731"/>
        <v>4.5122127717947935E-2</v>
      </c>
      <c r="AP487" s="20">
        <f t="shared" si="731"/>
        <v>4.6855236678411738E-2</v>
      </c>
      <c r="AQ487" s="20">
        <f t="shared" si="731"/>
        <v>4.7857486023395346E-2</v>
      </c>
      <c r="AR487" s="20">
        <f t="shared" si="731"/>
        <v>4.8123328938024401E-2</v>
      </c>
      <c r="AS487" s="20">
        <f t="shared" si="731"/>
        <v>4.7680477119413145E-2</v>
      </c>
      <c r="AT487" s="20">
        <f t="shared" si="731"/>
        <v>4.6585001114712199E-2</v>
      </c>
      <c r="AU487" s="20">
        <f t="shared" si="731"/>
        <v>4.491504570860072E-2</v>
      </c>
      <c r="AV487" s="20">
        <f t="shared" si="731"/>
        <v>4.2763901349280653E-2</v>
      </c>
      <c r="AW487" s="20">
        <f t="shared" si="731"/>
        <v>4.023309805164943E-2</v>
      </c>
      <c r="AX487" s="20">
        <f t="shared" si="731"/>
        <v>3.7426058236934789E-2</v>
      </c>
      <c r="AY487" s="20">
        <f t="shared" si="725"/>
        <v>3.4442687714148379E-2</v>
      </c>
      <c r="AZ487" s="20">
        <f t="shared" si="725"/>
        <v>3.1375123926543402E-2</v>
      </c>
      <c r="BA487" s="20">
        <f t="shared" si="725"/>
        <v>2.8304716070918449E-2</v>
      </c>
      <c r="BB487" s="20">
        <f t="shared" si="725"/>
        <v>2.5300194342433802E-2</v>
      </c>
      <c r="BC487" s="20">
        <f t="shared" si="725"/>
        <v>2.2416900606153312E-2</v>
      </c>
      <c r="BD487" s="20">
        <f t="shared" si="725"/>
        <v>1.9696900340671064E-2</v>
      </c>
      <c r="BE487" s="20">
        <f t="shared" si="725"/>
        <v>1.7169772202483946E-2</v>
      </c>
      <c r="BF487" s="20">
        <f t="shared" si="725"/>
        <v>1.4853871377051076E-2</v>
      </c>
      <c r="BG487" s="20">
        <f t="shared" si="729"/>
        <v>1.2757879564809338E-2</v>
      </c>
      <c r="BH487" s="20">
        <f t="shared" si="729"/>
        <v>1.0882481727795712E-2</v>
      </c>
      <c r="BI487" s="20">
        <f t="shared" si="729"/>
        <v>9.2220421433560906E-3</v>
      </c>
      <c r="BJ487" s="20">
        <f t="shared" si="729"/>
        <v>7.7661855734620922E-3</v>
      </c>
      <c r="BK487" s="20">
        <f t="shared" si="729"/>
        <v>6.5012203953210834E-3</v>
      </c>
      <c r="BL487" s="20">
        <f t="shared" si="729"/>
        <v>5.4113674391195188E-3</v>
      </c>
      <c r="BM487" s="20">
        <f t="shared" si="729"/>
        <v>4.4797801007459004E-3</v>
      </c>
      <c r="BN487" s="20">
        <f t="shared" si="729"/>
        <v>3.689357846042518E-3</v>
      </c>
      <c r="BO487" s="20">
        <f t="shared" si="729"/>
        <v>3.023366821689466E-3</v>
      </c>
      <c r="BP487" s="20">
        <f t="shared" si="729"/>
        <v>2.4658885756205784E-3</v>
      </c>
      <c r="BQ487" s="20">
        <f t="shared" si="729"/>
        <v>2.00212165782232E-3</v>
      </c>
      <c r="BR487" s="20">
        <f t="shared" si="729"/>
        <v>1.618561941159502E-3</v>
      </c>
      <c r="BS487" s="20">
        <f t="shared" si="729"/>
        <v>1.3030866394049267E-3</v>
      </c>
      <c r="BT487" s="20">
        <f t="shared" si="729"/>
        <v>1.0449648729164984E-3</v>
      </c>
      <c r="BU487" s="20">
        <f t="shared" si="729"/>
        <v>8.3481478548441679E-4</v>
      </c>
      <c r="BV487" s="20">
        <f t="shared" si="729"/>
        <v>6.6452406691364097E-4</v>
      </c>
      <c r="BW487" s="20">
        <f t="shared" si="729"/>
        <v>5.2714758663974237E-4</v>
      </c>
      <c r="BX487" s="20">
        <f t="shared" si="729"/>
        <v>4.167928953454636E-4</v>
      </c>
      <c r="BY487" s="20">
        <f t="shared" si="735"/>
        <v>3.2850172414589096E-4</v>
      </c>
      <c r="BZ487" s="20">
        <f t="shared" si="735"/>
        <v>2.5813336209379312E-4</v>
      </c>
      <c r="CA487" s="20">
        <f t="shared" si="735"/>
        <v>2.0225393520367785E-4</v>
      </c>
      <c r="CB487" s="20">
        <f t="shared" si="735"/>
        <v>1.5803412637904746E-4</v>
      </c>
      <c r="CC487" s="20">
        <f t="shared" si="735"/>
        <v>1.2315672962737167E-4</v>
      </c>
      <c r="CD487" s="20">
        <f t="shared" si="735"/>
        <v>9.5734578406836413E-5</v>
      </c>
      <c r="CE487" s="20">
        <f t="shared" si="735"/>
        <v>7.4238778591806387E-5</v>
      </c>
      <c r="CF487" s="20">
        <f t="shared" si="735"/>
        <v>5.7436764463236756E-5</v>
      </c>
      <c r="CG487" s="20">
        <f t="shared" si="735"/>
        <v>4.4339438464047198E-5</v>
      </c>
      <c r="CH487" s="20">
        <f t="shared" si="735"/>
        <v>3.4156514830296913E-5</v>
      </c>
      <c r="CI487" s="20">
        <f t="shared" si="735"/>
        <v>2.6259132138162222E-5</v>
      </c>
      <c r="CJ487" s="20">
        <f t="shared" si="735"/>
        <v>2.0148804745878657E-5</v>
      </c>
      <c r="CK487" s="20">
        <f t="shared" si="735"/>
        <v>1.5431827812939503E-5</v>
      </c>
      <c r="CL487" s="20">
        <f t="shared" si="735"/>
        <v>4.914308466252848E-5</v>
      </c>
      <c r="CM487" s="20">
        <f t="shared" si="735"/>
        <v>1.1263102529304408E-6</v>
      </c>
      <c r="CN487" s="20">
        <f t="shared" si="734"/>
        <v>2.0894318651422509E-6</v>
      </c>
      <c r="CO487" s="20">
        <f t="shared" si="728"/>
        <v>5.2876535244756503E-6</v>
      </c>
      <c r="CP487" s="20">
        <f t="shared" si="728"/>
        <v>1.2450714874692389E-5</v>
      </c>
      <c r="CQ487" s="20">
        <f t="shared" si="728"/>
        <v>2.7431561004743178E-5</v>
      </c>
      <c r="CR487" s="20">
        <f t="shared" si="728"/>
        <v>5.6835262549818841E-5</v>
      </c>
      <c r="CS487" s="20">
        <f t="shared" si="728"/>
        <v>1.112423080015436E-4</v>
      </c>
      <c r="CT487" s="20">
        <f t="shared" si="728"/>
        <v>2.0653489051771556E-4</v>
      </c>
      <c r="CU487" s="20">
        <f t="shared" si="728"/>
        <v>3.650979852463398E-4</v>
      </c>
      <c r="CV487" s="20">
        <f t="shared" si="728"/>
        <v>6.1658475239546775E-4</v>
      </c>
      <c r="CW487" s="20">
        <f t="shared" si="728"/>
        <v>9.9790229748458747E-4</v>
      </c>
      <c r="CX487" s="20">
        <f t="shared" si="728"/>
        <v>1.5521141307433678E-3</v>
      </c>
      <c r="CY487" s="20">
        <f t="shared" si="728"/>
        <v>2.3260787582133945E-3</v>
      </c>
      <c r="CZ487" s="20">
        <f t="shared" si="728"/>
        <v>3.366836904071812E-3</v>
      </c>
      <c r="DA487" s="20">
        <f t="shared" si="728"/>
        <v>4.7169892466661905E-3</v>
      </c>
      <c r="DB487" s="20">
        <f t="shared" si="728"/>
        <v>6.4095252909465422E-3</v>
      </c>
      <c r="DC487" s="20">
        <f t="shared" si="728"/>
        <v>8.4627237125785987E-3</v>
      </c>
      <c r="DD487" s="20">
        <f t="shared" si="728"/>
        <v>1.0875807824174261E-2</v>
      </c>
      <c r="DE487" s="20">
        <f t="shared" si="730"/>
        <v>1.3625989652767963E-2</v>
      </c>
      <c r="DF487" s="20">
        <f t="shared" si="730"/>
        <v>1.6667379339178001E-2</v>
      </c>
      <c r="DG487" s="20">
        <f t="shared" si="730"/>
        <v>1.993200144541063E-2</v>
      </c>
      <c r="DH487" s="20">
        <f t="shared" si="730"/>
        <v>2.3332888545714109E-2</v>
      </c>
      <c r="DI487" s="20">
        <f t="shared" si="730"/>
        <v>2.6768961549727521E-2</v>
      </c>
      <c r="DJ487" s="20">
        <f t="shared" si="730"/>
        <v>3.0131196416121109E-2</v>
      </c>
      <c r="DK487" s="20">
        <f t="shared" si="730"/>
        <v>3.330944641697553E-2</v>
      </c>
      <c r="DL487" s="20">
        <f t="shared" si="730"/>
        <v>3.6199249818963913E-2</v>
      </c>
      <c r="DM487" s="20">
        <f t="shared" si="730"/>
        <v>3.8708000632385275E-2</v>
      </c>
      <c r="DN487" s="20">
        <f t="shared" si="730"/>
        <v>4.0759977981522311E-2</v>
      </c>
      <c r="DO487" s="20">
        <f t="shared" si="730"/>
        <v>4.2299892821699214E-2</v>
      </c>
      <c r="DP487" s="20">
        <f t="shared" si="730"/>
        <v>4.3294791810460531E-2</v>
      </c>
      <c r="DQ487" s="20">
        <f t="shared" si="730"/>
        <v>4.3734331963020401E-2</v>
      </c>
      <c r="DR487" s="20">
        <f t="shared" si="730"/>
        <v>4.3629586640734963E-2</v>
      </c>
      <c r="DS487" s="20">
        <f t="shared" si="730"/>
        <v>4.301065102407492E-2</v>
      </c>
      <c r="DT487" s="20">
        <f t="shared" si="730"/>
        <v>4.1923378525278165E-2</v>
      </c>
      <c r="DU487" s="20">
        <f t="shared" si="733"/>
        <v>4.0425600077369284E-2</v>
      </c>
      <c r="DV487" s="20">
        <f t="shared" si="733"/>
        <v>3.8583162158660977E-2</v>
      </c>
      <c r="DW487" s="20">
        <f t="shared" si="733"/>
        <v>3.6466075892271022E-2</v>
      </c>
      <c r="DX487" s="20">
        <f t="shared" si="733"/>
        <v>3.4145008740201654E-2</v>
      </c>
      <c r="DY487" s="20">
        <f t="shared" si="733"/>
        <v>3.1688281871525503E-2</v>
      </c>
      <c r="DZ487" s="20">
        <f t="shared" si="733"/>
        <v>2.9159468414020399E-2</v>
      </c>
      <c r="EA487" s="20">
        <f t="shared" si="733"/>
        <v>2.6615626639114653E-2</v>
      </c>
      <c r="EB487" s="20">
        <f t="shared" si="733"/>
        <v>2.4106151621745897E-2</v>
      </c>
      <c r="EC487" s="20">
        <f t="shared" si="733"/>
        <v>2.1672190956537274E-2</v>
      </c>
      <c r="ED487" s="20">
        <f t="shared" si="733"/>
        <v>1.934654490468235E-2</v>
      </c>
      <c r="EE487" s="20">
        <f t="shared" si="733"/>
        <v>1.7153957849150192E-2</v>
      </c>
      <c r="EF487" s="20">
        <f t="shared" si="733"/>
        <v>1.5111704312619767E-2</v>
      </c>
      <c r="EG487" s="20">
        <f t="shared" si="733"/>
        <v>1.3230376817604195E-2</v>
      </c>
      <c r="EH487" s="20">
        <f t="shared" si="733"/>
        <v>1.1514792254946005E-2</v>
      </c>
      <c r="EI487" s="20">
        <f t="shared" si="733"/>
        <v>9.9649460602528883E-3</v>
      </c>
      <c r="EJ487" s="20">
        <f t="shared" si="733"/>
        <v>8.5769575810448195E-3</v>
      </c>
      <c r="EK487" s="20">
        <f t="shared" si="727"/>
        <v>7.3439641397279329E-3</v>
      </c>
      <c r="EL487" s="20">
        <f t="shared" si="727"/>
        <v>6.2569344454828091E-3</v>
      </c>
      <c r="EM487" s="20">
        <f t="shared" si="727"/>
        <v>5.3053835338057187E-3</v>
      </c>
      <c r="EN487" s="20">
        <f t="shared" si="727"/>
        <v>4.4779809786849034E-3</v>
      </c>
      <c r="EO487" s="20">
        <f t="shared" si="727"/>
        <v>3.7630516363560402E-3</v>
      </c>
      <c r="EP487" s="20">
        <f t="shared" si="727"/>
        <v>3.1489737258236783E-3</v>
      </c>
      <c r="EQ487" s="20">
        <f t="shared" si="727"/>
        <v>2.6244828306242196E-3</v>
      </c>
      <c r="ER487" s="20">
        <f t="shared" si="727"/>
        <v>2.1788926839722E-3</v>
      </c>
      <c r="ES487" s="20">
        <f t="shared" si="727"/>
        <v>1.802244665199737E-3</v>
      </c>
      <c r="ET487" s="20">
        <f t="shared" si="727"/>
        <v>1.4853980739416572E-3</v>
      </c>
      <c r="EU487" s="20">
        <f t="shared" si="727"/>
        <v>1.2200727201048256E-3</v>
      </c>
      <c r="EV487" s="20">
        <f t="shared" si="726"/>
        <v>9.9885439716418389E-4</v>
      </c>
      <c r="EW487" s="20">
        <f t="shared" si="726"/>
        <v>8.1517257831720258E-4</v>
      </c>
      <c r="EX487" s="20">
        <f t="shared" si="726"/>
        <v>6.6325833386216004E-4</v>
      </c>
      <c r="EY487" s="20">
        <f t="shared" si="726"/>
        <v>5.3808912085517857E-4</v>
      </c>
      <c r="EZ487" s="20">
        <f t="shared" si="726"/>
        <v>4.3532581707517171E-4</v>
      </c>
      <c r="FA487" s="20">
        <f t="shared" si="726"/>
        <v>3.5124620797322148E-4</v>
      </c>
      <c r="FB487" s="20">
        <f t="shared" si="726"/>
        <v>2.8267811355553452E-4</v>
      </c>
      <c r="FC487" s="20">
        <f t="shared" si="726"/>
        <v>2.2693447182087212E-4</v>
      </c>
      <c r="FD487" s="20">
        <f t="shared" si="726"/>
        <v>1.8175197463754511E-4</v>
      </c>
      <c r="FE487" s="20">
        <f t="shared" si="726"/>
        <v>1.4523427128432242E-4</v>
      </c>
      <c r="FF487" s="20">
        <f t="shared" si="692"/>
        <v>5.5284550883782924E-4</v>
      </c>
    </row>
    <row r="488" spans="1:162" ht="15.5" x14ac:dyDescent="0.35">
      <c r="A488" s="4" t="s">
        <v>86</v>
      </c>
      <c r="J488" s="4" t="s">
        <v>86</v>
      </c>
      <c r="K488" s="20">
        <f t="shared" si="732"/>
        <v>2.0999320238878401E-5</v>
      </c>
      <c r="L488" s="20">
        <f t="shared" si="732"/>
        <v>3.15388908604995E-5</v>
      </c>
      <c r="M488" s="20">
        <f t="shared" si="732"/>
        <v>6.9770240797488236E-5</v>
      </c>
      <c r="N488" s="20">
        <f t="shared" si="732"/>
        <v>1.4420432494255015E-4</v>
      </c>
      <c r="O488" s="20">
        <f t="shared" si="732"/>
        <v>2.7995890109261455E-4</v>
      </c>
      <c r="P488" s="20"/>
      <c r="Q488" s="20">
        <f t="shared" si="732"/>
        <v>5.1298952500485073E-4</v>
      </c>
      <c r="R488" s="20">
        <f t="shared" si="732"/>
        <v>8.9105928010355974E-4</v>
      </c>
      <c r="S488" s="20"/>
      <c r="T488" s="20">
        <f t="shared" si="732"/>
        <v>1.4729709446758077E-3</v>
      </c>
      <c r="U488" s="20">
        <f t="shared" si="732"/>
        <v>2.3255081659295869E-3</v>
      </c>
      <c r="V488" s="20"/>
      <c r="W488" s="20">
        <f t="shared" si="732"/>
        <v>3.517899958352424E-3</v>
      </c>
      <c r="X488" s="20">
        <f t="shared" si="732"/>
        <v>5.1141300246842908E-3</v>
      </c>
      <c r="Y488" s="20"/>
      <c r="Z488" s="20">
        <f t="shared" si="732"/>
        <v>7.1639411633932729E-3</v>
      </c>
      <c r="AA488" s="20">
        <f t="shared" si="732"/>
        <v>9.6937980441616535E-3</v>
      </c>
      <c r="AB488" s="20"/>
      <c r="AC488" s="20">
        <f t="shared" si="732"/>
        <v>1.2699254387722927E-2</v>
      </c>
      <c r="AD488" s="20">
        <f t="shared" si="732"/>
        <v>1.614006599895524E-2</v>
      </c>
      <c r="AE488" s="20"/>
      <c r="AF488" s="20">
        <f t="shared" si="731"/>
        <v>1.9939014939453867E-2</v>
      </c>
      <c r="AG488" s="20">
        <f t="shared" si="731"/>
        <v>2.3984843703275888E-2</v>
      </c>
      <c r="AH488" s="20"/>
      <c r="AI488" s="20">
        <f t="shared" si="731"/>
        <v>2.8139063105867432E-2</v>
      </c>
      <c r="AJ488" s="20">
        <f t="shared" si="731"/>
        <v>3.2245821939401315E-2</v>
      </c>
      <c r="AK488" s="20"/>
      <c r="AL488" s="20">
        <f t="shared" si="731"/>
        <v>3.6143614286815812E-2</v>
      </c>
      <c r="AM488" s="20">
        <f t="shared" si="731"/>
        <v>3.9677411164786319E-2</v>
      </c>
      <c r="AN488" s="20">
        <f t="shared" si="731"/>
        <v>4.2709845426527948E-2</v>
      </c>
      <c r="AO488" s="20">
        <f t="shared" si="731"/>
        <v>4.5130316711267715E-2</v>
      </c>
      <c r="AP488" s="20">
        <f t="shared" si="731"/>
        <v>4.6861251362377232E-2</v>
      </c>
      <c r="AQ488" s="20">
        <f t="shared" si="731"/>
        <v>4.7861174039877497E-2</v>
      </c>
      <c r="AR488" s="20">
        <f t="shared" si="731"/>
        <v>4.8124651788529316E-2</v>
      </c>
      <c r="AS488" s="20">
        <f t="shared" si="731"/>
        <v>4.7679502984905975E-2</v>
      </c>
      <c r="AT488" s="20">
        <f t="shared" si="731"/>
        <v>4.6581890759026079E-2</v>
      </c>
      <c r="AU488" s="20">
        <f t="shared" si="731"/>
        <v>4.4910033652429737E-2</v>
      </c>
      <c r="AV488" s="20">
        <f t="shared" si="731"/>
        <v>4.2757274587897576E-2</v>
      </c>
      <c r="AW488" s="20">
        <f t="shared" si="731"/>
        <v>4.0225174412063969E-2</v>
      </c>
      <c r="AX488" s="20">
        <f t="shared" si="731"/>
        <v>3.741716610871948E-2</v>
      </c>
      <c r="AY488" s="20">
        <f t="shared" si="725"/>
        <v>3.4433148426654014E-2</v>
      </c>
      <c r="AZ488" s="20">
        <f t="shared" si="725"/>
        <v>3.1365237559165204E-2</v>
      </c>
      <c r="BA488" s="20">
        <f t="shared" si="725"/>
        <v>2.8294751031513798E-2</v>
      </c>
      <c r="BB488" s="20">
        <f t="shared" si="725"/>
        <v>2.5290380671277979E-2</v>
      </c>
      <c r="BC488" s="20">
        <f t="shared" si="725"/>
        <v>2.2407426679163622E-2</v>
      </c>
      <c r="BD488" s="20">
        <f t="shared" si="725"/>
        <v>1.9687912460090162E-2</v>
      </c>
      <c r="BE488" s="20">
        <f t="shared" si="725"/>
        <v>1.7161376467996869E-2</v>
      </c>
      <c r="BF488" s="20">
        <f t="shared" si="725"/>
        <v>1.4846137210133503E-2</v>
      </c>
      <c r="BG488" s="20">
        <f t="shared" si="729"/>
        <v>1.2750844295363106E-2</v>
      </c>
      <c r="BH488" s="20">
        <f t="shared" si="729"/>
        <v>1.087615572583811E-2</v>
      </c>
      <c r="BI488" s="20">
        <f t="shared" si="729"/>
        <v>9.2164140726941346E-3</v>
      </c>
      <c r="BJ488" s="20">
        <f t="shared" si="729"/>
        <v>7.7612274449465612E-3</v>
      </c>
      <c r="BK488" s="20">
        <f t="shared" si="729"/>
        <v>6.4968921941428448E-3</v>
      </c>
      <c r="BL488" s="20">
        <f t="shared" si="729"/>
        <v>5.4076211868240298E-3</v>
      </c>
      <c r="BM488" s="20">
        <f t="shared" si="729"/>
        <v>4.4765632844626646E-3</v>
      </c>
      <c r="BN488" s="20">
        <f t="shared" si="729"/>
        <v>3.6866162034929761E-3</v>
      </c>
      <c r="BO488" s="20">
        <f t="shared" si="729"/>
        <v>3.0210465113055252E-3</v>
      </c>
      <c r="BP488" s="20">
        <f t="shared" si="729"/>
        <v>2.4639377881341407E-3</v>
      </c>
      <c r="BQ488" s="20">
        <f t="shared" si="729"/>
        <v>2.0004917412004275E-3</v>
      </c>
      <c r="BR488" s="20">
        <f t="shared" si="729"/>
        <v>1.6172081171751396E-3</v>
      </c>
      <c r="BS488" s="20">
        <f t="shared" si="729"/>
        <v>1.3019683898017886E-3</v>
      </c>
      <c r="BT488" s="20">
        <f t="shared" si="729"/>
        <v>1.0440460681943042E-3</v>
      </c>
      <c r="BU488" s="20">
        <f t="shared" si="729"/>
        <v>8.3406362152982361E-4</v>
      </c>
      <c r="BV488" s="20">
        <f t="shared" si="729"/>
        <v>6.639128654913895E-4</v>
      </c>
      <c r="BW488" s="20">
        <f t="shared" si="729"/>
        <v>5.2665250614103421E-4</v>
      </c>
      <c r="BX488" s="20">
        <f t="shared" si="729"/>
        <v>4.1639358892564537E-4</v>
      </c>
      <c r="BY488" s="20">
        <f t="shared" si="735"/>
        <v>3.2818097393516599E-4</v>
      </c>
      <c r="BZ488" s="20">
        <f t="shared" si="735"/>
        <v>2.5787671076871188E-4</v>
      </c>
      <c r="CA488" s="20">
        <f t="shared" si="735"/>
        <v>2.0204932998901803E-4</v>
      </c>
      <c r="CB488" s="20">
        <f t="shared" si="735"/>
        <v>1.578715854833046E-4</v>
      </c>
      <c r="CC488" s="20">
        <f t="shared" si="735"/>
        <v>1.2302803711561339E-4</v>
      </c>
      <c r="CD488" s="20">
        <f t="shared" si="735"/>
        <v>9.5633010477325087E-5</v>
      </c>
      <c r="CE488" s="20">
        <f t="shared" si="735"/>
        <v>7.4158861988582458E-5</v>
      </c>
      <c r="CF488" s="20">
        <f t="shared" si="735"/>
        <v>5.7374066189552764E-5</v>
      </c>
      <c r="CG488" s="20">
        <f t="shared" si="735"/>
        <v>4.4290384937473171E-5</v>
      </c>
      <c r="CH488" s="20">
        <f t="shared" si="735"/>
        <v>3.411823799648328E-5</v>
      </c>
      <c r="CI488" s="20">
        <f t="shared" si="735"/>
        <v>2.6229339757044556E-5</v>
      </c>
      <c r="CJ488" s="20">
        <f t="shared" si="735"/>
        <v>2.0125671975290693E-5</v>
      </c>
      <c r="CK488" s="20">
        <f t="shared" si="735"/>
        <v>1.5413907288097661E-5</v>
      </c>
      <c r="CL488" s="20">
        <f t="shared" si="735"/>
        <v>4.9083626300738807E-5</v>
      </c>
      <c r="CM488" s="20">
        <f t="shared" si="735"/>
        <v>1.1291730689146495E-6</v>
      </c>
      <c r="CN488" s="20">
        <f t="shared" si="734"/>
        <v>2.0943093523221407E-6</v>
      </c>
      <c r="CO488" s="20">
        <f t="shared" si="728"/>
        <v>5.2992932595388422E-6</v>
      </c>
      <c r="CP488" s="20">
        <f t="shared" si="728"/>
        <v>1.2476544558102769E-5</v>
      </c>
      <c r="CQ488" s="20">
        <f t="shared" si="728"/>
        <v>2.7485153293750268E-5</v>
      </c>
      <c r="CR488" s="20">
        <f t="shared" si="728"/>
        <v>5.693974071502193E-5</v>
      </c>
      <c r="CS488" s="20">
        <f t="shared" si="728"/>
        <v>1.114345308732415E-4</v>
      </c>
      <c r="CT488" s="20">
        <f t="shared" si="728"/>
        <v>2.068699834014787E-4</v>
      </c>
      <c r="CU488" s="20">
        <f t="shared" si="728"/>
        <v>3.6565345332995335E-4</v>
      </c>
      <c r="CV488" s="20">
        <f t="shared" si="728"/>
        <v>6.1746314019826029E-4</v>
      </c>
      <c r="CW488" s="20">
        <f t="shared" si="728"/>
        <v>9.9923124378524693E-4</v>
      </c>
      <c r="CX488" s="20">
        <f t="shared" si="728"/>
        <v>1.5540427949368527E-3</v>
      </c>
      <c r="CY488" s="20">
        <f t="shared" si="728"/>
        <v>2.3287699918152546E-3</v>
      </c>
      <c r="CZ488" s="20">
        <f t="shared" si="728"/>
        <v>3.370455171149608E-3</v>
      </c>
      <c r="DA488" s="20">
        <f t="shared" si="728"/>
        <v>4.7216850529450995E-3</v>
      </c>
      <c r="DB488" s="20">
        <f t="shared" si="728"/>
        <v>6.4154176125583995E-3</v>
      </c>
      <c r="DC488" s="20">
        <f t="shared" si="728"/>
        <v>8.4698824641887202E-3</v>
      </c>
      <c r="DD488" s="20">
        <f t="shared" si="728"/>
        <v>1.0884238647472035E-2</v>
      </c>
      <c r="DE488" s="20">
        <f t="shared" si="730"/>
        <v>1.3635623178172553E-2</v>
      </c>
      <c r="DF488" s="20">
        <f t="shared" si="730"/>
        <v>1.6678066590668318E-2</v>
      </c>
      <c r="DG488" s="20">
        <f t="shared" si="730"/>
        <v>1.9943516305491432E-2</v>
      </c>
      <c r="DH488" s="20">
        <f t="shared" si="730"/>
        <v>2.3344937307629741E-2</v>
      </c>
      <c r="DI488" s="20">
        <f t="shared" si="730"/>
        <v>2.6781198707361967E-2</v>
      </c>
      <c r="DJ488" s="20">
        <f t="shared" si="730"/>
        <v>3.0143245115012596E-2</v>
      </c>
      <c r="DK488" s="20">
        <f t="shared" si="730"/>
        <v>3.3320921511032192E-2</v>
      </c>
      <c r="DL488" s="20">
        <f t="shared" si="730"/>
        <v>3.6209781294246568E-2</v>
      </c>
      <c r="DM488" s="20">
        <f t="shared" si="730"/>
        <v>3.8717255266939699E-2</v>
      </c>
      <c r="DN488" s="20">
        <f t="shared" si="730"/>
        <v>4.0767677460440688E-2</v>
      </c>
      <c r="DO488" s="20">
        <f t="shared" si="730"/>
        <v>4.2305827042563859E-2</v>
      </c>
      <c r="DP488" s="20">
        <f t="shared" si="730"/>
        <v>4.3298826707844573E-2</v>
      </c>
      <c r="DQ488" s="20">
        <f t="shared" si="730"/>
        <v>4.3736411767657579E-2</v>
      </c>
      <c r="DR488" s="20">
        <f t="shared" si="730"/>
        <v>4.3629731000956851E-2</v>
      </c>
      <c r="DS488" s="20">
        <f t="shared" si="730"/>
        <v>4.3008947808095166E-2</v>
      </c>
      <c r="DT488" s="20">
        <f t="shared" si="730"/>
        <v>4.1919973370889152E-2</v>
      </c>
      <c r="DU488" s="20">
        <f t="shared" si="733"/>
        <v>4.0420683860369677E-2</v>
      </c>
      <c r="DV488" s="20">
        <f t="shared" si="733"/>
        <v>3.8576957529512512E-2</v>
      </c>
      <c r="DW488" s="20">
        <f t="shared" si="733"/>
        <v>3.6458823909632398E-2</v>
      </c>
      <c r="DX488" s="20">
        <f t="shared" si="733"/>
        <v>3.4136956442551103E-2</v>
      </c>
      <c r="DY488" s="20">
        <f t="shared" si="733"/>
        <v>3.1679671406267707E-2</v>
      </c>
      <c r="DZ488" s="20">
        <f t="shared" si="733"/>
        <v>2.9150528115637564E-2</v>
      </c>
      <c r="EA488" s="20">
        <f t="shared" si="733"/>
        <v>2.660656423619967E-2</v>
      </c>
      <c r="EB488" s="20">
        <f t="shared" si="733"/>
        <v>2.4097149572321563E-2</v>
      </c>
      <c r="EC488" s="20">
        <f t="shared" si="733"/>
        <v>2.1663403770258549E-2</v>
      </c>
      <c r="ED488" s="20">
        <f t="shared" si="733"/>
        <v>1.9338098211797217E-2</v>
      </c>
      <c r="EE488" s="20">
        <f t="shared" si="733"/>
        <v>1.7145948917403953E-2</v>
      </c>
      <c r="EF488" s="20">
        <f t="shared" si="733"/>
        <v>1.5104203689469187E-2</v>
      </c>
      <c r="EG488" s="20">
        <f t="shared" si="733"/>
        <v>1.3223430779309098E-2</v>
      </c>
      <c r="EH488" s="20">
        <f t="shared" si="733"/>
        <v>1.1508425768862574E-2</v>
      </c>
      <c r="EI488" s="20">
        <f t="shared" si="733"/>
        <v>9.9591660048247155E-3</v>
      </c>
      <c r="EJ488" s="20">
        <f t="shared" si="733"/>
        <v>8.5717560132598791E-3</v>
      </c>
      <c r="EK488" s="20">
        <f t="shared" si="727"/>
        <v>7.3393214470517387E-3</v>
      </c>
      <c r="EL488" s="20">
        <f t="shared" si="727"/>
        <v>6.2528222646489606E-3</v>
      </c>
      <c r="EM488" s="20">
        <f t="shared" si="727"/>
        <v>5.3017673597174353E-3</v>
      </c>
      <c r="EN488" s="20">
        <f t="shared" si="727"/>
        <v>4.4748224215238608E-3</v>
      </c>
      <c r="EO488" s="20">
        <f t="shared" si="727"/>
        <v>3.7603103131623739E-3</v>
      </c>
      <c r="EP488" s="20">
        <f t="shared" si="727"/>
        <v>3.1466087943257115E-3</v>
      </c>
      <c r="EQ488" s="20">
        <f t="shared" si="727"/>
        <v>2.6224541884527497E-3</v>
      </c>
      <c r="ER488" s="20">
        <f t="shared" si="727"/>
        <v>2.1771618663527503E-3</v>
      </c>
      <c r="ES488" s="20">
        <f t="shared" si="727"/>
        <v>1.8007754797207953E-3</v>
      </c>
      <c r="ET488" s="20">
        <f t="shared" si="727"/>
        <v>1.4841570129539017E-3</v>
      </c>
      <c r="EU488" s="20">
        <f t="shared" si="727"/>
        <v>1.2190291906434281E-3</v>
      </c>
      <c r="EV488" s="20">
        <f t="shared" si="726"/>
        <v>9.9798080578217263E-4</v>
      </c>
      <c r="EW488" s="20">
        <f t="shared" si="726"/>
        <v>8.1444430453891936E-4</v>
      </c>
      <c r="EX488" s="20">
        <f t="shared" si="726"/>
        <v>6.6265362168338449E-4</v>
      </c>
      <c r="EY488" s="20">
        <f t="shared" si="726"/>
        <v>5.3758891320632152E-4</v>
      </c>
      <c r="EZ488" s="20">
        <f t="shared" si="726"/>
        <v>4.3491355376334973E-4</v>
      </c>
      <c r="FA488" s="20">
        <f t="shared" si="726"/>
        <v>3.5090760350675598E-4</v>
      </c>
      <c r="FB488" s="20">
        <f t="shared" si="726"/>
        <v>2.8240092757014779E-4</v>
      </c>
      <c r="FC488" s="20">
        <f t="shared" si="726"/>
        <v>2.2670828162352219E-4</v>
      </c>
      <c r="FD488" s="20">
        <f t="shared" si="726"/>
        <v>1.8156795668022863E-4</v>
      </c>
      <c r="FE488" s="20">
        <f t="shared" si="726"/>
        <v>1.4508499616006088E-4</v>
      </c>
      <c r="FF488" s="20">
        <f t="shared" si="692"/>
        <v>5.5224173334933457E-4</v>
      </c>
    </row>
    <row r="489" spans="1:162" ht="15.5" x14ac:dyDescent="0.35">
      <c r="A489" s="4" t="s">
        <v>87</v>
      </c>
      <c r="J489" s="4" t="s">
        <v>87</v>
      </c>
      <c r="K489" s="20">
        <f t="shared" si="732"/>
        <v>2.1135510822204482E-5</v>
      </c>
      <c r="L489" s="20">
        <f t="shared" si="732"/>
        <v>3.1723361183116626E-5</v>
      </c>
      <c r="M489" s="20">
        <f t="shared" si="732"/>
        <v>7.0151815592206713E-5</v>
      </c>
      <c r="N489" s="20">
        <f t="shared" si="732"/>
        <v>1.4494085070756858E-4</v>
      </c>
      <c r="O489" s="20">
        <f t="shared" si="732"/>
        <v>2.8129239374218511E-4</v>
      </c>
      <c r="P489" s="20"/>
      <c r="Q489" s="20">
        <f t="shared" si="732"/>
        <v>5.1526454173914354E-4</v>
      </c>
      <c r="R489" s="20">
        <f t="shared" si="732"/>
        <v>8.9473168776872496E-4</v>
      </c>
      <c r="S489" s="20"/>
      <c r="T489" s="20">
        <f t="shared" si="732"/>
        <v>1.4786005327308508E-3</v>
      </c>
      <c r="U489" s="20">
        <f t="shared" si="732"/>
        <v>2.3337300764745615E-3</v>
      </c>
      <c r="V489" s="20"/>
      <c r="W489" s="20">
        <f t="shared" si="732"/>
        <v>3.5293732480198127E-3</v>
      </c>
      <c r="X489" s="20">
        <f t="shared" si="732"/>
        <v>5.1294662606660713E-3</v>
      </c>
      <c r="Y489" s="20"/>
      <c r="Z489" s="20">
        <f t="shared" si="732"/>
        <v>7.1836207435733435E-3</v>
      </c>
      <c r="AA489" s="20">
        <f t="shared" si="732"/>
        <v>9.7180857019533544E-3</v>
      </c>
      <c r="AB489" s="20"/>
      <c r="AC489" s="20">
        <f t="shared" si="732"/>
        <v>1.2728127073469882E-2</v>
      </c>
      <c r="AD489" s="20">
        <f t="shared" si="732"/>
        <v>1.6173165497195607E-2</v>
      </c>
      <c r="AE489" s="20"/>
      <c r="AF489" s="20">
        <f t="shared" si="731"/>
        <v>1.9975634297801879E-2</v>
      </c>
      <c r="AG489" s="20">
        <f t="shared" si="731"/>
        <v>2.4023951508418753E-2</v>
      </c>
      <c r="AH489" s="20"/>
      <c r="AI489" s="20">
        <f t="shared" si="731"/>
        <v>2.8179363907258833E-2</v>
      </c>
      <c r="AJ489" s="20">
        <f t="shared" si="731"/>
        <v>3.2285845832442456E-2</v>
      </c>
      <c r="AK489" s="20"/>
      <c r="AL489" s="20">
        <f t="shared" si="731"/>
        <v>3.6181824771644167E-2</v>
      </c>
      <c r="AM489" s="20">
        <f t="shared" si="731"/>
        <v>3.9712318461983642E-2</v>
      </c>
      <c r="AN489" s="20">
        <f t="shared" si="731"/>
        <v>4.274011257917032E-2</v>
      </c>
      <c r="AO489" s="20">
        <f t="shared" si="731"/>
        <v>4.5154847755997429E-2</v>
      </c>
      <c r="AP489" s="20">
        <f t="shared" si="731"/>
        <v>4.6879254056877866E-2</v>
      </c>
      <c r="AQ489" s="20">
        <f t="shared" si="731"/>
        <v>4.7872193416808762E-2</v>
      </c>
      <c r="AR489" s="20">
        <f t="shared" si="731"/>
        <v>4.812857452002739E-2</v>
      </c>
      <c r="AS489" s="20">
        <f t="shared" si="731"/>
        <v>4.767653567569391E-2</v>
      </c>
      <c r="AT489" s="20">
        <f t="shared" si="731"/>
        <v>4.65725175208348E-2</v>
      </c>
      <c r="AU489" s="20">
        <f t="shared" si="731"/>
        <v>4.4894959529362066E-2</v>
      </c>
      <c r="AV489" s="20">
        <f t="shared" si="731"/>
        <v>4.2737361654881401E-2</v>
      </c>
      <c r="AW489" s="20">
        <f t="shared" si="731"/>
        <v>4.0201376831229929E-2</v>
      </c>
      <c r="AX489" s="20">
        <f t="shared" si="731"/>
        <v>3.7390469340457866E-2</v>
      </c>
      <c r="AY489" s="20">
        <f t="shared" ref="AY489:BI504" si="736">AY281/$B281</f>
        <v>3.4404516405405206E-2</v>
      </c>
      <c r="AZ489" s="20">
        <f t="shared" si="736"/>
        <v>3.1335570185084594E-2</v>
      </c>
      <c r="BA489" s="20">
        <f t="shared" si="736"/>
        <v>2.8264852974843935E-2</v>
      </c>
      <c r="BB489" s="20">
        <f t="shared" si="736"/>
        <v>2.5260941354303901E-2</v>
      </c>
      <c r="BC489" s="20">
        <f t="shared" si="736"/>
        <v>2.2379010451268333E-2</v>
      </c>
      <c r="BD489" s="20">
        <f t="shared" si="736"/>
        <v>1.9660957426608561E-2</v>
      </c>
      <c r="BE489" s="20">
        <f t="shared" si="736"/>
        <v>1.7136200149561631E-2</v>
      </c>
      <c r="BF489" s="20">
        <f t="shared" si="736"/>
        <v>1.4822947150171739E-2</v>
      </c>
      <c r="BG489" s="20">
        <f t="shared" si="729"/>
        <v>1.2729751843260861E-2</v>
      </c>
      <c r="BH489" s="20">
        <f t="shared" si="729"/>
        <v>1.0857191445238223E-2</v>
      </c>
      <c r="BI489" s="20">
        <f t="shared" si="729"/>
        <v>9.1995435073304321E-3</v>
      </c>
      <c r="BJ489" s="20">
        <f t="shared" si="729"/>
        <v>7.7463662766260599E-3</v>
      </c>
      <c r="BK489" s="20">
        <f t="shared" si="729"/>
        <v>6.4839201180586503E-3</v>
      </c>
      <c r="BL489" s="20">
        <f t="shared" si="729"/>
        <v>5.3963940878947172E-3</v>
      </c>
      <c r="BM489" s="20">
        <f t="shared" si="729"/>
        <v>4.4669235135912366E-3</v>
      </c>
      <c r="BN489" s="20">
        <f t="shared" si="729"/>
        <v>3.6784009205821366E-3</v>
      </c>
      <c r="BO489" s="20">
        <f t="shared" si="729"/>
        <v>3.0140941838663342E-3</v>
      </c>
      <c r="BP489" s="20">
        <f t="shared" si="729"/>
        <v>2.458093015170526E-3</v>
      </c>
      <c r="BQ489" s="20">
        <f t="shared" si="729"/>
        <v>1.9956086183596788E-3</v>
      </c>
      <c r="BR489" s="20">
        <f t="shared" si="729"/>
        <v>1.6131523782064729E-3</v>
      </c>
      <c r="BS489" s="20">
        <f t="shared" si="729"/>
        <v>1.2986185582603005E-3</v>
      </c>
      <c r="BT489" s="20">
        <f t="shared" si="729"/>
        <v>1.0412938383899117E-3</v>
      </c>
      <c r="BU489" s="20">
        <f t="shared" si="729"/>
        <v>8.3181366429863068E-4</v>
      </c>
      <c r="BV489" s="20">
        <f t="shared" si="729"/>
        <v>6.6208222665586902E-4</v>
      </c>
      <c r="BW489" s="20">
        <f t="shared" si="729"/>
        <v>5.2516973668359501E-4</v>
      </c>
      <c r="BX489" s="20">
        <f t="shared" si="729"/>
        <v>4.1519771810394346E-4</v>
      </c>
      <c r="BY489" s="20">
        <f t="shared" si="735"/>
        <v>3.2722041121313605E-4</v>
      </c>
      <c r="BZ489" s="20">
        <f t="shared" si="735"/>
        <v>2.5710814029489271E-4</v>
      </c>
      <c r="CA489" s="20">
        <f t="shared" si="735"/>
        <v>2.014366427024461E-4</v>
      </c>
      <c r="CB489" s="20">
        <f t="shared" si="735"/>
        <v>1.5738487874539242E-4</v>
      </c>
      <c r="CC489" s="20">
        <f t="shared" si="735"/>
        <v>1.226426998096608E-4</v>
      </c>
      <c r="CD489" s="20">
        <f t="shared" si="735"/>
        <v>9.5328902399938187E-5</v>
      </c>
      <c r="CE489" s="20">
        <f t="shared" si="735"/>
        <v>7.3919589680615516E-5</v>
      </c>
      <c r="CF489" s="20">
        <f t="shared" si="735"/>
        <v>5.7186352675375751E-5</v>
      </c>
      <c r="CG489" s="20">
        <f t="shared" si="735"/>
        <v>4.4143527759499257E-5</v>
      </c>
      <c r="CH489" s="20">
        <f t="shared" si="735"/>
        <v>3.4003648088365424E-5</v>
      </c>
      <c r="CI489" s="20">
        <f t="shared" si="735"/>
        <v>2.6140152784348555E-5</v>
      </c>
      <c r="CJ489" s="20">
        <f t="shared" si="735"/>
        <v>2.0056423517766934E-5</v>
      </c>
      <c r="CK489" s="20">
        <f t="shared" si="735"/>
        <v>1.5360263453612077E-5</v>
      </c>
      <c r="CL489" s="20">
        <f t="shared" si="735"/>
        <v>4.8905662519360682E-5</v>
      </c>
      <c r="CM489" s="20">
        <f t="shared" si="735"/>
        <v>1.1378038748356895E-6</v>
      </c>
      <c r="CN489" s="20">
        <f t="shared" si="734"/>
        <v>2.1090075387827292E-6</v>
      </c>
      <c r="CO489" s="20">
        <f t="shared" si="728"/>
        <v>5.3343596562063418E-6</v>
      </c>
      <c r="CP489" s="20">
        <f t="shared" si="728"/>
        <v>1.2554339752379722E-5</v>
      </c>
      <c r="CQ489" s="20">
        <f t="shared" si="728"/>
        <v>2.7646524645736193E-5</v>
      </c>
      <c r="CR489" s="20">
        <f t="shared" si="728"/>
        <v>5.7254258015638305E-5</v>
      </c>
      <c r="CS489" s="20">
        <f t="shared" si="728"/>
        <v>1.1201305704780862E-4</v>
      </c>
      <c r="CT489" s="20">
        <f t="shared" si="728"/>
        <v>2.0787827431757529E-4</v>
      </c>
      <c r="CU489" s="20">
        <f t="shared" si="728"/>
        <v>3.6732448966914896E-4</v>
      </c>
      <c r="CV489" s="20">
        <f t="shared" si="728"/>
        <v>6.2010507656534762E-4</v>
      </c>
      <c r="CW489" s="20">
        <f t="shared" si="728"/>
        <v>1.0032275210040873E-3</v>
      </c>
      <c r="CX489" s="20">
        <f t="shared" si="728"/>
        <v>1.5598413457599768E-3</v>
      </c>
      <c r="CY489" s="20">
        <f t="shared" si="728"/>
        <v>2.3368596689461322E-3</v>
      </c>
      <c r="CZ489" s="20">
        <f t="shared" si="728"/>
        <v>3.3813294213209258E-3</v>
      </c>
      <c r="DA489" s="20">
        <f t="shared" si="728"/>
        <v>4.7357951313319758E-3</v>
      </c>
      <c r="DB489" s="20">
        <f t="shared" si="728"/>
        <v>6.4331198251921066E-3</v>
      </c>
      <c r="DC489" s="20">
        <f t="shared" si="728"/>
        <v>8.4913855689461512E-3</v>
      </c>
      <c r="DD489" s="20">
        <f t="shared" si="728"/>
        <v>1.0909558262064453E-2</v>
      </c>
      <c r="DE489" s="20">
        <f t="shared" si="730"/>
        <v>1.3664549651901781E-2</v>
      </c>
      <c r="DF489" s="20">
        <f t="shared" si="730"/>
        <v>1.6710151340775962E-2</v>
      </c>
      <c r="DG489" s="20">
        <f t="shared" si="730"/>
        <v>1.9978079354635289E-2</v>
      </c>
      <c r="DH489" s="20">
        <f t="shared" si="730"/>
        <v>2.3381096086241976E-2</v>
      </c>
      <c r="DI489" s="20">
        <f t="shared" si="730"/>
        <v>2.6817915554462946E-2</v>
      </c>
      <c r="DJ489" s="20">
        <f t="shared" si="730"/>
        <v>3.0179388732619578E-2</v>
      </c>
      <c r="DK489" s="20">
        <f t="shared" si="730"/>
        <v>3.3355336195430602E-2</v>
      </c>
      <c r="DL489" s="20">
        <f t="shared" si="730"/>
        <v>3.6241357223471798E-2</v>
      </c>
      <c r="DM489" s="20">
        <f t="shared" si="730"/>
        <v>3.8744993452531858E-2</v>
      </c>
      <c r="DN489" s="20">
        <f t="shared" si="730"/>
        <v>4.0790744027135117E-2</v>
      </c>
      <c r="DO489" s="20">
        <f t="shared" si="730"/>
        <v>4.2323593051139807E-2</v>
      </c>
      <c r="DP489" s="20">
        <f t="shared" si="730"/>
        <v>4.3310891518816064E-2</v>
      </c>
      <c r="DQ489" s="20">
        <f t="shared" si="730"/>
        <v>4.3742609704550857E-2</v>
      </c>
      <c r="DR489" s="20">
        <f t="shared" si="730"/>
        <v>4.3630122606656718E-2</v>
      </c>
      <c r="DS489" s="20">
        <f t="shared" si="730"/>
        <v>4.3003798158493478E-2</v>
      </c>
      <c r="DT489" s="20">
        <f t="shared" si="730"/>
        <v>4.190972065126175E-2</v>
      </c>
      <c r="DU489" s="20">
        <f t="shared" si="733"/>
        <v>4.0405901721297321E-2</v>
      </c>
      <c r="DV489" s="20">
        <f t="shared" si="733"/>
        <v>3.8558314671072957E-2</v>
      </c>
      <c r="DW489" s="20">
        <f t="shared" si="733"/>
        <v>3.643704397792713E-2</v>
      </c>
      <c r="DX489" s="20">
        <f t="shared" si="733"/>
        <v>3.4112780758769556E-2</v>
      </c>
      <c r="DY489" s="20">
        <f t="shared" si="733"/>
        <v>3.1653826382216588E-2</v>
      </c>
      <c r="DZ489" s="20">
        <f t="shared" si="733"/>
        <v>2.9123698525825303E-2</v>
      </c>
      <c r="EA489" s="20">
        <f t="shared" si="733"/>
        <v>2.6579372881609276E-2</v>
      </c>
      <c r="EB489" s="20">
        <f t="shared" si="733"/>
        <v>2.4070143330236049E-2</v>
      </c>
      <c r="EC489" s="20">
        <f t="shared" si="733"/>
        <v>2.1637045602810545E-2</v>
      </c>
      <c r="ED489" s="20">
        <f t="shared" si="733"/>
        <v>1.931276441058638E-2</v>
      </c>
      <c r="EE489" s="20">
        <f t="shared" si="733"/>
        <v>1.7121930686266107E-2</v>
      </c>
      <c r="EF489" s="20">
        <f t="shared" si="733"/>
        <v>1.5081712096767341E-2</v>
      </c>
      <c r="EG489" s="20">
        <f t="shared" si="733"/>
        <v>1.3202604124315842E-2</v>
      </c>
      <c r="EH489" s="20">
        <f t="shared" si="733"/>
        <v>1.1489338481563971E-2</v>
      </c>
      <c r="EI489" s="20">
        <f t="shared" si="733"/>
        <v>9.9418383132925392E-3</v>
      </c>
      <c r="EJ489" s="20">
        <f t="shared" si="733"/>
        <v>8.5561637487578945E-3</v>
      </c>
      <c r="EK489" s="20">
        <f t="shared" si="727"/>
        <v>7.3254054988485251E-3</v>
      </c>
      <c r="EL489" s="20">
        <f t="shared" si="727"/>
        <v>6.2404973326138933E-3</v>
      </c>
      <c r="EM489" s="20">
        <f t="shared" si="727"/>
        <v>5.2909297753238604E-3</v>
      </c>
      <c r="EN489" s="20">
        <f t="shared" si="727"/>
        <v>4.4653569123065395E-3</v>
      </c>
      <c r="EO489" s="20">
        <f t="shared" si="727"/>
        <v>3.7520956700529684E-3</v>
      </c>
      <c r="EP489" s="20">
        <f t="shared" si="727"/>
        <v>3.1395224656964871E-3</v>
      </c>
      <c r="EQ489" s="20">
        <f t="shared" si="727"/>
        <v>2.6163758706354567E-3</v>
      </c>
      <c r="ER489" s="20">
        <f t="shared" si="727"/>
        <v>2.1719761901778378E-3</v>
      </c>
      <c r="ES489" s="20">
        <f t="shared" si="727"/>
        <v>1.7963739090116615E-3</v>
      </c>
      <c r="ET489" s="20">
        <f t="shared" si="727"/>
        <v>1.4804390767254594E-3</v>
      </c>
      <c r="EU489" s="20">
        <f t="shared" si="727"/>
        <v>1.2159031686941324E-3</v>
      </c>
      <c r="EV489" s="20">
        <f t="shared" si="726"/>
        <v>9.9536397979993474E-4</v>
      </c>
      <c r="EW489" s="20">
        <f t="shared" si="726"/>
        <v>8.1226287580593581E-4</v>
      </c>
      <c r="EX489" s="20">
        <f t="shared" si="726"/>
        <v>6.6084238355912362E-4</v>
      </c>
      <c r="EY489" s="20">
        <f t="shared" si="726"/>
        <v>5.3609075306360054E-4</v>
      </c>
      <c r="EZ489" s="20">
        <f t="shared" si="726"/>
        <v>4.3367884582590221E-4</v>
      </c>
      <c r="FA489" s="20">
        <f t="shared" si="726"/>
        <v>3.4989354171877096E-4</v>
      </c>
      <c r="FB489" s="20">
        <f t="shared" si="726"/>
        <v>2.8157083657198712E-4</v>
      </c>
      <c r="FC489" s="20">
        <f t="shared" si="726"/>
        <v>2.2603093431239341E-4</v>
      </c>
      <c r="FD489" s="20">
        <f t="shared" si="726"/>
        <v>1.8101691873195769E-4</v>
      </c>
      <c r="FE489" s="20">
        <f t="shared" si="726"/>
        <v>1.4463801124009468E-4</v>
      </c>
      <c r="FF489" s="20">
        <f t="shared" si="692"/>
        <v>5.5043409019384093E-4</v>
      </c>
    </row>
    <row r="490" spans="1:162" ht="15.5" x14ac:dyDescent="0.35">
      <c r="A490" s="4" t="s">
        <v>88</v>
      </c>
      <c r="J490" s="4" t="s">
        <v>88</v>
      </c>
      <c r="K490" s="20">
        <f t="shared" si="732"/>
        <v>2.1318415121823612E-5</v>
      </c>
      <c r="L490" s="20">
        <f t="shared" si="732"/>
        <v>3.197090800941605E-5</v>
      </c>
      <c r="M490" s="20">
        <f t="shared" si="732"/>
        <v>7.066362624573818E-5</v>
      </c>
      <c r="N490" s="20">
        <f t="shared" si="732"/>
        <v>1.4592832285736175E-4</v>
      </c>
      <c r="O490" s="20">
        <f t="shared" si="732"/>
        <v>2.8307946775264108E-4</v>
      </c>
      <c r="P490" s="20"/>
      <c r="Q490" s="20">
        <f t="shared" si="732"/>
        <v>5.1831214569307582E-4</v>
      </c>
      <c r="R490" s="20">
        <f t="shared" si="732"/>
        <v>8.9964928745569616E-4</v>
      </c>
      <c r="S490" s="20"/>
      <c r="T490" s="20">
        <f t="shared" si="732"/>
        <v>1.4861360474366604E-3</v>
      </c>
      <c r="U490" s="20">
        <f t="shared" si="732"/>
        <v>2.3447314791756242E-3</v>
      </c>
      <c r="V490" s="20"/>
      <c r="W490" s="20">
        <f t="shared" si="732"/>
        <v>3.5447196505171415E-3</v>
      </c>
      <c r="X490" s="20">
        <f t="shared" si="732"/>
        <v>5.1499724182867083E-3</v>
      </c>
      <c r="Y490" s="20"/>
      <c r="Z490" s="20">
        <f t="shared" si="732"/>
        <v>7.2099253006421594E-3</v>
      </c>
      <c r="AA490" s="20">
        <f t="shared" si="732"/>
        <v>9.7505385128284598E-3</v>
      </c>
      <c r="AB490" s="20"/>
      <c r="AC490" s="20">
        <f t="shared" si="732"/>
        <v>1.2766693214052277E-2</v>
      </c>
      <c r="AD490" s="20">
        <f t="shared" si="732"/>
        <v>1.6217362435948311E-2</v>
      </c>
      <c r="AE490" s="20"/>
      <c r="AF490" s="20">
        <f t="shared" si="731"/>
        <v>2.0024514282609075E-2</v>
      </c>
      <c r="AG490" s="20">
        <f t="shared" si="731"/>
        <v>2.407613447986243E-2</v>
      </c>
      <c r="AH490" s="20"/>
      <c r="AI490" s="20">
        <f t="shared" si="731"/>
        <v>2.8233118591430503E-2</v>
      </c>
      <c r="AJ490" s="20">
        <f t="shared" si="731"/>
        <v>3.2339209619647508E-2</v>
      </c>
      <c r="AK490" s="20"/>
      <c r="AL490" s="20">
        <f t="shared" si="731"/>
        <v>3.6232747811589444E-2</v>
      </c>
      <c r="AM490" s="20">
        <f t="shared" si="731"/>
        <v>3.9758814853218055E-2</v>
      </c>
      <c r="AN490" s="20">
        <f t="shared" si="731"/>
        <v>4.2780401757297304E-2</v>
      </c>
      <c r="AO490" s="20">
        <f t="shared" si="731"/>
        <v>4.5187471815561153E-2</v>
      </c>
      <c r="AP490" s="20">
        <f t="shared" si="731"/>
        <v>4.6903161033497287E-2</v>
      </c>
      <c r="AQ490" s="20">
        <f t="shared" si="731"/>
        <v>4.7886781609193518E-2</v>
      </c>
      <c r="AR490" s="20">
        <f t="shared" si="731"/>
        <v>4.8133697883969102E-2</v>
      </c>
      <c r="AS490" s="20">
        <f t="shared" si="731"/>
        <v>4.7672474493612949E-2</v>
      </c>
      <c r="AT490" s="20">
        <f t="shared" si="731"/>
        <v>4.6559921518000369E-2</v>
      </c>
      <c r="AU490" s="20">
        <f t="shared" si="731"/>
        <v>4.4874772216339176E-2</v>
      </c>
      <c r="AV490" s="20">
        <f t="shared" si="731"/>
        <v>4.2710734998626876E-2</v>
      </c>
      <c r="AW490" s="20">
        <f t="shared" si="731"/>
        <v>4.0169584629163313E-2</v>
      </c>
      <c r="AX490" s="20">
        <f t="shared" si="731"/>
        <v>3.7354826212557035E-2</v>
      </c>
      <c r="AY490" s="20">
        <f t="shared" si="736"/>
        <v>3.4366307465464874E-2</v>
      </c>
      <c r="AZ490" s="20">
        <f t="shared" si="736"/>
        <v>3.1295994505319058E-2</v>
      </c>
      <c r="BA490" s="20">
        <f t="shared" si="736"/>
        <v>2.8224982153201572E-2</v>
      </c>
      <c r="BB490" s="20">
        <f t="shared" si="736"/>
        <v>2.5221692987327685E-2</v>
      </c>
      <c r="BC490" s="20">
        <f t="shared" si="736"/>
        <v>2.2341135186680017E-2</v>
      </c>
      <c r="BD490" s="20">
        <f t="shared" si="736"/>
        <v>1.9625037534157896E-2</v>
      </c>
      <c r="BE490" s="20">
        <f t="shared" si="736"/>
        <v>1.7102657173962643E-2</v>
      </c>
      <c r="BF490" s="20">
        <f t="shared" si="736"/>
        <v>1.479205613458856E-2</v>
      </c>
      <c r="BG490" s="20">
        <f t="shared" si="729"/>
        <v>1.2701659760915862E-2</v>
      </c>
      <c r="BH490" s="20">
        <f t="shared" si="729"/>
        <v>1.0831937774473444E-2</v>
      </c>
      <c r="BI490" s="20">
        <f t="shared" si="729"/>
        <v>9.1770812637759214E-3</v>
      </c>
      <c r="BJ490" s="20">
        <f t="shared" si="729"/>
        <v>7.7265822195438085E-3</v>
      </c>
      <c r="BK490" s="20">
        <f t="shared" si="729"/>
        <v>6.4666532353205844E-3</v>
      </c>
      <c r="BL490" s="20">
        <f t="shared" si="729"/>
        <v>5.3814518083786789E-3</v>
      </c>
      <c r="BM490" s="20">
        <f t="shared" si="729"/>
        <v>4.4540953821555762E-3</v>
      </c>
      <c r="BN490" s="20">
        <f t="shared" si="729"/>
        <v>3.6674696940376394E-3</v>
      </c>
      <c r="BO490" s="20">
        <f t="shared" si="729"/>
        <v>3.0048444683844489E-3</v>
      </c>
      <c r="BP490" s="20">
        <f t="shared" si="729"/>
        <v>2.4503176727463938E-3</v>
      </c>
      <c r="BQ490" s="20">
        <f t="shared" si="729"/>
        <v>1.989113231163353E-3</v>
      </c>
      <c r="BR490" s="20">
        <f t="shared" si="729"/>
        <v>1.6077580846411976E-3</v>
      </c>
      <c r="BS490" s="20">
        <f t="shared" si="729"/>
        <v>1.2941635727363732E-3</v>
      </c>
      <c r="BT490" s="20">
        <f t="shared" si="729"/>
        <v>1.0376339466833251E-3</v>
      </c>
      <c r="BU490" s="20">
        <f t="shared" si="729"/>
        <v>8.288219549761332E-4</v>
      </c>
      <c r="BV490" s="20">
        <f t="shared" si="729"/>
        <v>6.5964828202025316E-4</v>
      </c>
      <c r="BW490" s="20">
        <f t="shared" si="729"/>
        <v>5.2319846819381954E-4</v>
      </c>
      <c r="BX490" s="20">
        <f t="shared" si="729"/>
        <v>4.1360799417367039E-4</v>
      </c>
      <c r="BY490" s="20">
        <f t="shared" si="735"/>
        <v>3.2594359150661667E-4</v>
      </c>
      <c r="BZ490" s="20">
        <f t="shared" si="735"/>
        <v>2.5608660115405968E-4</v>
      </c>
      <c r="CA490" s="20">
        <f t="shared" si="735"/>
        <v>2.0062235352336089E-4</v>
      </c>
      <c r="CB490" s="20">
        <f t="shared" si="735"/>
        <v>1.5673806893123921E-4</v>
      </c>
      <c r="CC490" s="20">
        <f t="shared" si="735"/>
        <v>1.2213064001964646E-4</v>
      </c>
      <c r="CD490" s="20">
        <f t="shared" si="735"/>
        <v>9.4924811717134197E-5</v>
      </c>
      <c r="CE490" s="20">
        <f t="shared" si="735"/>
        <v>7.3601671445655548E-5</v>
      </c>
      <c r="CF490" s="20">
        <f t="shared" si="735"/>
        <v>5.6936955529107713E-5</v>
      </c>
      <c r="CG490" s="20">
        <f t="shared" si="735"/>
        <v>4.3948424354733895E-5</v>
      </c>
      <c r="CH490" s="20">
        <f t="shared" si="735"/>
        <v>3.3851421493924505E-5</v>
      </c>
      <c r="CI490" s="20">
        <f t="shared" si="735"/>
        <v>2.6021679396248665E-5</v>
      </c>
      <c r="CJ490" s="20">
        <f t="shared" si="735"/>
        <v>1.9964440972186637E-5</v>
      </c>
      <c r="CK490" s="20">
        <f t="shared" si="735"/>
        <v>1.528901232439317E-5</v>
      </c>
      <c r="CL490" s="20">
        <f t="shared" si="735"/>
        <v>4.866933441072252E-5</v>
      </c>
      <c r="CM490" s="20">
        <f t="shared" si="735"/>
        <v>1.1494110787068938E-6</v>
      </c>
      <c r="CN490" s="20">
        <f t="shared" si="734"/>
        <v>2.1287593558879793E-6</v>
      </c>
      <c r="CO490" s="20">
        <f t="shared" si="728"/>
        <v>5.3814601298321003E-6</v>
      </c>
      <c r="CP490" s="20">
        <f t="shared" si="728"/>
        <v>1.2658784557396639E-5</v>
      </c>
      <c r="CQ490" s="20">
        <f t="shared" si="728"/>
        <v>2.786307996261144E-5</v>
      </c>
      <c r="CR490" s="20">
        <f t="shared" si="728"/>
        <v>5.7676151709726204E-5</v>
      </c>
      <c r="CS490" s="20">
        <f t="shared" si="728"/>
        <v>1.1278877656369481E-4</v>
      </c>
      <c r="CT490" s="20">
        <f t="shared" si="728"/>
        <v>2.0922971604602194E-4</v>
      </c>
      <c r="CU490" s="20">
        <f t="shared" si="728"/>
        <v>3.6956338163730119E-4</v>
      </c>
      <c r="CV490" s="20">
        <f t="shared" si="728"/>
        <v>6.2364350858602768E-4</v>
      </c>
      <c r="CW490" s="20">
        <f t="shared" si="728"/>
        <v>1.0085779714421059E-3</v>
      </c>
      <c r="CX490" s="20">
        <f t="shared" si="728"/>
        <v>1.5676021175244593E-3</v>
      </c>
      <c r="CY490" s="20">
        <f t="shared" si="728"/>
        <v>2.3476832580879474E-3</v>
      </c>
      <c r="CZ490" s="20">
        <f t="shared" si="728"/>
        <v>3.3958738789328616E-3</v>
      </c>
      <c r="DA490" s="20">
        <f t="shared" si="728"/>
        <v>4.7546615129373977E-3</v>
      </c>
      <c r="DB490" s="20">
        <f t="shared" si="728"/>
        <v>6.4567817456079989E-3</v>
      </c>
      <c r="DC490" s="20">
        <f t="shared" si="728"/>
        <v>8.5201190631926348E-3</v>
      </c>
      <c r="DD490" s="20">
        <f t="shared" si="728"/>
        <v>1.094338109618476E-2</v>
      </c>
      <c r="DE490" s="20">
        <f t="shared" si="730"/>
        <v>1.3703178688404857E-2</v>
      </c>
      <c r="DF490" s="20">
        <f t="shared" si="730"/>
        <v>1.6752984605546556E-2</v>
      </c>
      <c r="DG490" s="20">
        <f t="shared" si="730"/>
        <v>2.0024206420069815E-2</v>
      </c>
      <c r="DH490" s="20">
        <f t="shared" si="730"/>
        <v>2.3429336814517029E-2</v>
      </c>
      <c r="DI490" s="20">
        <f t="shared" si="730"/>
        <v>2.6866883737636529E-2</v>
      </c>
      <c r="DJ490" s="20">
        <f t="shared" si="730"/>
        <v>3.0227574267783799E-2</v>
      </c>
      <c r="DK490" s="20">
        <f t="shared" si="730"/>
        <v>3.3401197534867894E-2</v>
      </c>
      <c r="DL490" s="20">
        <f t="shared" si="730"/>
        <v>3.6283415128017249E-2</v>
      </c>
      <c r="DM490" s="20">
        <f t="shared" si="730"/>
        <v>3.878191752823118E-2</v>
      </c>
      <c r="DN490" s="20">
        <f t="shared" si="730"/>
        <v>4.0821424944522566E-2</v>
      </c>
      <c r="DO490" s="20">
        <f t="shared" si="730"/>
        <v>4.2347195423596662E-2</v>
      </c>
      <c r="DP490" s="20">
        <f t="shared" si="730"/>
        <v>4.3326884797539489E-2</v>
      </c>
      <c r="DQ490" s="20">
        <f t="shared" si="730"/>
        <v>4.3750776796219304E-2</v>
      </c>
      <c r="DR490" s="20">
        <f t="shared" si="730"/>
        <v>4.3630547963390609E-2</v>
      </c>
      <c r="DS490" s="20">
        <f t="shared" si="730"/>
        <v>4.2996838645512792E-2</v>
      </c>
      <c r="DT490" s="20">
        <f t="shared" si="730"/>
        <v>4.1895963479464005E-2</v>
      </c>
      <c r="DU490" s="20">
        <f t="shared" si="733"/>
        <v>4.0386114140450236E-2</v>
      </c>
      <c r="DV490" s="20">
        <f t="shared" si="733"/>
        <v>3.8533390022435055E-2</v>
      </c>
      <c r="DW490" s="20">
        <f t="shared" si="733"/>
        <v>3.6407948213898145E-2</v>
      </c>
      <c r="DX490" s="20">
        <f t="shared" si="733"/>
        <v>3.4080502781864808E-2</v>
      </c>
      <c r="DY490" s="20">
        <f t="shared" si="733"/>
        <v>3.161933466523914E-2</v>
      </c>
      <c r="DZ490" s="20">
        <f t="shared" si="733"/>
        <v>2.9087905562685146E-2</v>
      </c>
      <c r="EA490" s="20">
        <f t="shared" si="733"/>
        <v>2.65431081720684E-2</v>
      </c>
      <c r="EB490" s="20">
        <f t="shared" si="733"/>
        <v>2.4034134882079946E-2</v>
      </c>
      <c r="EC490" s="20">
        <f t="shared" si="733"/>
        <v>2.1601909374431849E-2</v>
      </c>
      <c r="ED490" s="20">
        <f t="shared" si="733"/>
        <v>1.9279000725116235E-2</v>
      </c>
      <c r="EE490" s="20">
        <f t="shared" si="733"/>
        <v>1.7089926416623769E-2</v>
      </c>
      <c r="EF490" s="20">
        <f t="shared" si="733"/>
        <v>1.5051747328423404E-2</v>
      </c>
      <c r="EG490" s="20">
        <f t="shared" si="733"/>
        <v>1.3174862021592237E-2</v>
      </c>
      <c r="EH490" s="20">
        <f t="shared" si="733"/>
        <v>1.1463917184050709E-2</v>
      </c>
      <c r="EI490" s="20">
        <f t="shared" si="733"/>
        <v>9.9187638428228642E-3</v>
      </c>
      <c r="EJ490" s="20">
        <f t="shared" si="733"/>
        <v>8.5354030891593435E-3</v>
      </c>
      <c r="EK490" s="20">
        <f t="shared" si="727"/>
        <v>7.3068791999695293E-3</v>
      </c>
      <c r="EL490" s="20">
        <f t="shared" si="727"/>
        <v>6.2240911715728551E-3</v>
      </c>
      <c r="EM490" s="20">
        <f t="shared" si="727"/>
        <v>5.2765051711607391E-3</v>
      </c>
      <c r="EN490" s="20">
        <f t="shared" si="727"/>
        <v>4.4527599292035758E-3</v>
      </c>
      <c r="EO490" s="20">
        <f t="shared" si="727"/>
        <v>3.7411645564834344E-3</v>
      </c>
      <c r="EP490" s="20">
        <f t="shared" si="727"/>
        <v>3.1300937624361143E-3</v>
      </c>
      <c r="EQ490" s="20">
        <f t="shared" si="727"/>
        <v>2.6082891815086828E-3</v>
      </c>
      <c r="ER490" s="20">
        <f t="shared" si="727"/>
        <v>2.1650777488569917E-3</v>
      </c>
      <c r="ES490" s="20">
        <f t="shared" si="727"/>
        <v>1.7905190968052764E-3</v>
      </c>
      <c r="ET490" s="20">
        <f t="shared" si="727"/>
        <v>1.4754940538611596E-3</v>
      </c>
      <c r="EU490" s="20">
        <f t="shared" si="727"/>
        <v>1.2117457787091945E-3</v>
      </c>
      <c r="EV490" s="20">
        <f t="shared" si="726"/>
        <v>9.9188407646100263E-4</v>
      </c>
      <c r="EW490" s="20">
        <f t="shared" si="726"/>
        <v>8.0936220718719198E-4</v>
      </c>
      <c r="EX490" s="20">
        <f t="shared" si="726"/>
        <v>6.5843415067068367E-4</v>
      </c>
      <c r="EY490" s="20">
        <f t="shared" si="726"/>
        <v>5.3409894238221067E-4</v>
      </c>
      <c r="EZ490" s="20">
        <f t="shared" si="726"/>
        <v>4.3203741745345686E-4</v>
      </c>
      <c r="FA490" s="20">
        <f t="shared" si="726"/>
        <v>3.485455384708569E-4</v>
      </c>
      <c r="FB490" s="20">
        <f t="shared" si="726"/>
        <v>2.8046746458199046E-4</v>
      </c>
      <c r="FC490" s="20">
        <f t="shared" si="726"/>
        <v>2.2513065295171056E-4</v>
      </c>
      <c r="FD490" s="20">
        <f t="shared" si="726"/>
        <v>1.8028456687935179E-4</v>
      </c>
      <c r="FE490" s="20">
        <f t="shared" si="726"/>
        <v>1.440439880844302E-4</v>
      </c>
      <c r="FF490" s="20">
        <f t="shared" si="692"/>
        <v>5.4803247251056231E-4</v>
      </c>
    </row>
    <row r="491" spans="1:162" ht="15.5" x14ac:dyDescent="0.35">
      <c r="A491" s="4" t="s">
        <v>89</v>
      </c>
      <c r="J491" s="4" t="s">
        <v>89</v>
      </c>
      <c r="K491" s="20">
        <f t="shared" si="732"/>
        <v>2.1318415121823612E-5</v>
      </c>
      <c r="L491" s="20">
        <f t="shared" si="732"/>
        <v>3.197090800941605E-5</v>
      </c>
      <c r="M491" s="20">
        <f t="shared" si="732"/>
        <v>7.066362624573818E-5</v>
      </c>
      <c r="N491" s="20">
        <f t="shared" si="732"/>
        <v>1.4592832285736175E-4</v>
      </c>
      <c r="O491" s="20">
        <f t="shared" si="732"/>
        <v>2.8307946775264108E-4</v>
      </c>
      <c r="P491" s="20"/>
      <c r="Q491" s="20">
        <f t="shared" si="732"/>
        <v>5.1831214569307582E-4</v>
      </c>
      <c r="R491" s="20">
        <f t="shared" si="732"/>
        <v>8.9964928745569616E-4</v>
      </c>
      <c r="S491" s="20"/>
      <c r="T491" s="20">
        <f t="shared" si="732"/>
        <v>1.4861360474366604E-3</v>
      </c>
      <c r="U491" s="20">
        <f t="shared" si="732"/>
        <v>2.3447314791756242E-3</v>
      </c>
      <c r="V491" s="20"/>
      <c r="W491" s="20">
        <f t="shared" si="732"/>
        <v>3.5447196505171419E-3</v>
      </c>
      <c r="X491" s="20">
        <f t="shared" si="732"/>
        <v>5.1499724182867083E-3</v>
      </c>
      <c r="Y491" s="20"/>
      <c r="Z491" s="20">
        <f t="shared" si="732"/>
        <v>7.2099253006421603E-3</v>
      </c>
      <c r="AA491" s="20">
        <f t="shared" si="732"/>
        <v>9.7505385128284598E-3</v>
      </c>
      <c r="AB491" s="20"/>
      <c r="AC491" s="20">
        <f t="shared" si="732"/>
        <v>1.2766693214052278E-2</v>
      </c>
      <c r="AD491" s="20">
        <f t="shared" si="732"/>
        <v>1.6217362435948311E-2</v>
      </c>
      <c r="AE491" s="20"/>
      <c r="AF491" s="20">
        <f t="shared" si="731"/>
        <v>2.0024514282609075E-2</v>
      </c>
      <c r="AG491" s="20">
        <f t="shared" si="731"/>
        <v>2.4076134479862427E-2</v>
      </c>
      <c r="AH491" s="20"/>
      <c r="AI491" s="20">
        <f t="shared" si="731"/>
        <v>2.8233118591430503E-2</v>
      </c>
      <c r="AJ491" s="20">
        <f t="shared" si="731"/>
        <v>3.2339209619647508E-2</v>
      </c>
      <c r="AK491" s="20"/>
      <c r="AL491" s="20">
        <f t="shared" si="731"/>
        <v>3.6232747811589444E-2</v>
      </c>
      <c r="AM491" s="20">
        <f t="shared" si="731"/>
        <v>3.9758814853218055E-2</v>
      </c>
      <c r="AN491" s="20">
        <f t="shared" si="731"/>
        <v>4.2780401757297304E-2</v>
      </c>
      <c r="AO491" s="20">
        <f t="shared" si="731"/>
        <v>4.5187471815561153E-2</v>
      </c>
      <c r="AP491" s="20">
        <f t="shared" si="731"/>
        <v>4.6903161033497287E-2</v>
      </c>
      <c r="AQ491" s="20">
        <f t="shared" si="731"/>
        <v>4.7886781609193518E-2</v>
      </c>
      <c r="AR491" s="20">
        <f t="shared" si="731"/>
        <v>4.8133697883969095E-2</v>
      </c>
      <c r="AS491" s="20">
        <f t="shared" si="731"/>
        <v>4.7672474493612949E-2</v>
      </c>
      <c r="AT491" s="20">
        <f t="shared" si="731"/>
        <v>4.6559921518000369E-2</v>
      </c>
      <c r="AU491" s="20">
        <f t="shared" si="731"/>
        <v>4.4874772216339176E-2</v>
      </c>
      <c r="AV491" s="20">
        <f t="shared" si="731"/>
        <v>4.2710734998626876E-2</v>
      </c>
      <c r="AW491" s="20">
        <f t="shared" si="731"/>
        <v>4.0169584629163313E-2</v>
      </c>
      <c r="AX491" s="20">
        <f t="shared" si="731"/>
        <v>3.7354826212557035E-2</v>
      </c>
      <c r="AY491" s="20">
        <f t="shared" si="736"/>
        <v>3.4366307465464874E-2</v>
      </c>
      <c r="AZ491" s="20">
        <f t="shared" si="736"/>
        <v>3.1295994505319058E-2</v>
      </c>
      <c r="BA491" s="20">
        <f t="shared" si="736"/>
        <v>2.8224982153201572E-2</v>
      </c>
      <c r="BB491" s="20">
        <f t="shared" si="736"/>
        <v>2.5221692987327682E-2</v>
      </c>
      <c r="BC491" s="20">
        <f t="shared" si="736"/>
        <v>2.2341135186680017E-2</v>
      </c>
      <c r="BD491" s="20">
        <f t="shared" si="736"/>
        <v>1.9625037534157896E-2</v>
      </c>
      <c r="BE491" s="20">
        <f t="shared" si="736"/>
        <v>1.7102657173962643E-2</v>
      </c>
      <c r="BF491" s="20">
        <f t="shared" si="736"/>
        <v>1.4792056134588562E-2</v>
      </c>
      <c r="BG491" s="20">
        <f t="shared" si="729"/>
        <v>1.2701659760915862E-2</v>
      </c>
      <c r="BH491" s="20">
        <f t="shared" si="729"/>
        <v>1.0831937774473444E-2</v>
      </c>
      <c r="BI491" s="20">
        <f t="shared" si="729"/>
        <v>9.1770812637759214E-3</v>
      </c>
      <c r="BJ491" s="20">
        <f t="shared" si="729"/>
        <v>7.7265822195438094E-3</v>
      </c>
      <c r="BK491" s="20">
        <f t="shared" si="729"/>
        <v>6.4666532353205852E-3</v>
      </c>
      <c r="BL491" s="20">
        <f t="shared" si="729"/>
        <v>5.3814518083786789E-3</v>
      </c>
      <c r="BM491" s="20">
        <f t="shared" si="729"/>
        <v>4.4540953821555762E-3</v>
      </c>
      <c r="BN491" s="20">
        <f t="shared" si="729"/>
        <v>3.6674696940376399E-3</v>
      </c>
      <c r="BO491" s="20">
        <f t="shared" si="729"/>
        <v>3.0048444683844489E-3</v>
      </c>
      <c r="BP491" s="20">
        <f t="shared" si="729"/>
        <v>2.4503176727463938E-3</v>
      </c>
      <c r="BQ491" s="20">
        <f t="shared" si="729"/>
        <v>1.989113231163353E-3</v>
      </c>
      <c r="BR491" s="20">
        <f t="shared" si="729"/>
        <v>1.6077580846411976E-3</v>
      </c>
      <c r="BS491" s="20">
        <f t="shared" si="729"/>
        <v>1.2941635727363732E-3</v>
      </c>
      <c r="BT491" s="20">
        <f t="shared" si="729"/>
        <v>1.0376339466833251E-3</v>
      </c>
      <c r="BU491" s="20">
        <f t="shared" si="729"/>
        <v>8.2882195497613331E-4</v>
      </c>
      <c r="BV491" s="20">
        <f t="shared" si="729"/>
        <v>6.5964828202025316E-4</v>
      </c>
      <c r="BW491" s="20">
        <f t="shared" si="729"/>
        <v>5.2319846819381954E-4</v>
      </c>
      <c r="BX491" s="20">
        <f t="shared" si="729"/>
        <v>4.1360799417367033E-4</v>
      </c>
      <c r="BY491" s="20">
        <f t="shared" si="735"/>
        <v>3.2594359150661667E-4</v>
      </c>
      <c r="BZ491" s="20">
        <f t="shared" si="735"/>
        <v>2.5608660115405968E-4</v>
      </c>
      <c r="CA491" s="20">
        <f t="shared" si="735"/>
        <v>2.0062235352336089E-4</v>
      </c>
      <c r="CB491" s="20">
        <f t="shared" si="735"/>
        <v>1.5673806893123921E-4</v>
      </c>
      <c r="CC491" s="20">
        <f t="shared" si="735"/>
        <v>1.2213064001964646E-4</v>
      </c>
      <c r="CD491" s="20">
        <f t="shared" si="735"/>
        <v>9.4924811717134183E-5</v>
      </c>
      <c r="CE491" s="20">
        <f t="shared" si="735"/>
        <v>7.3601671445655548E-5</v>
      </c>
      <c r="CF491" s="20">
        <f t="shared" si="735"/>
        <v>5.6936955529107713E-5</v>
      </c>
      <c r="CG491" s="20">
        <f t="shared" si="735"/>
        <v>4.3948424354733895E-5</v>
      </c>
      <c r="CH491" s="20">
        <f t="shared" si="735"/>
        <v>3.3851421493924505E-5</v>
      </c>
      <c r="CI491" s="20">
        <f t="shared" si="735"/>
        <v>2.6021679396248665E-5</v>
      </c>
      <c r="CJ491" s="20">
        <f t="shared" si="735"/>
        <v>1.9964440972186637E-5</v>
      </c>
      <c r="CK491" s="20">
        <f t="shared" si="735"/>
        <v>1.528901232439317E-5</v>
      </c>
      <c r="CL491" s="20">
        <f t="shared" si="735"/>
        <v>4.866933441072252E-5</v>
      </c>
      <c r="CM491" s="20">
        <f t="shared" si="735"/>
        <v>1.1494110787068938E-6</v>
      </c>
      <c r="CN491" s="20">
        <f t="shared" si="734"/>
        <v>2.1287593558879793E-6</v>
      </c>
      <c r="CO491" s="20">
        <f t="shared" si="728"/>
        <v>5.3814601298321003E-6</v>
      </c>
      <c r="CP491" s="20">
        <f t="shared" si="728"/>
        <v>1.2658784557396639E-5</v>
      </c>
      <c r="CQ491" s="20">
        <f t="shared" si="728"/>
        <v>2.786307996261144E-5</v>
      </c>
      <c r="CR491" s="20">
        <f t="shared" si="728"/>
        <v>5.7676151709726204E-5</v>
      </c>
      <c r="CS491" s="20">
        <f t="shared" si="728"/>
        <v>1.1278877656369481E-4</v>
      </c>
      <c r="CT491" s="20">
        <f t="shared" si="728"/>
        <v>2.0922971604602197E-4</v>
      </c>
      <c r="CU491" s="20">
        <f t="shared" si="728"/>
        <v>3.6956338163730124E-4</v>
      </c>
      <c r="CV491" s="20">
        <f t="shared" si="728"/>
        <v>6.2364350858602768E-4</v>
      </c>
      <c r="CW491" s="20">
        <f t="shared" si="728"/>
        <v>1.0085779714421059E-3</v>
      </c>
      <c r="CX491" s="20">
        <f t="shared" si="728"/>
        <v>1.5676021175244593E-3</v>
      </c>
      <c r="CY491" s="20">
        <f t="shared" si="728"/>
        <v>2.3476832580879474E-3</v>
      </c>
      <c r="CZ491" s="20">
        <f t="shared" si="728"/>
        <v>3.395873878932862E-3</v>
      </c>
      <c r="DA491" s="20">
        <f t="shared" si="728"/>
        <v>4.7546615129373977E-3</v>
      </c>
      <c r="DB491" s="20">
        <f t="shared" si="728"/>
        <v>6.4567817456079989E-3</v>
      </c>
      <c r="DC491" s="20">
        <f t="shared" si="728"/>
        <v>8.5201190631926348E-3</v>
      </c>
      <c r="DD491" s="20">
        <f t="shared" si="728"/>
        <v>1.094338109618476E-2</v>
      </c>
      <c r="DE491" s="20">
        <f t="shared" si="730"/>
        <v>1.3703178688404857E-2</v>
      </c>
      <c r="DF491" s="20">
        <f t="shared" si="730"/>
        <v>1.6752984605546556E-2</v>
      </c>
      <c r="DG491" s="20">
        <f t="shared" si="730"/>
        <v>2.0024206420069815E-2</v>
      </c>
      <c r="DH491" s="20">
        <f t="shared" si="730"/>
        <v>2.3429336814517032E-2</v>
      </c>
      <c r="DI491" s="20">
        <f t="shared" si="730"/>
        <v>2.6866883737636526E-2</v>
      </c>
      <c r="DJ491" s="20">
        <f t="shared" si="730"/>
        <v>3.0227574267783799E-2</v>
      </c>
      <c r="DK491" s="20">
        <f t="shared" si="730"/>
        <v>3.3401197534867894E-2</v>
      </c>
      <c r="DL491" s="20">
        <f t="shared" si="730"/>
        <v>3.6283415128017249E-2</v>
      </c>
      <c r="DM491" s="20">
        <f t="shared" si="730"/>
        <v>3.878191752823118E-2</v>
      </c>
      <c r="DN491" s="20">
        <f t="shared" si="730"/>
        <v>4.0821424944522566E-2</v>
      </c>
      <c r="DO491" s="20">
        <f t="shared" si="730"/>
        <v>4.2347195423596662E-2</v>
      </c>
      <c r="DP491" s="20">
        <f t="shared" si="730"/>
        <v>4.3326884797539489E-2</v>
      </c>
      <c r="DQ491" s="20">
        <f t="shared" si="730"/>
        <v>4.3750776796219304E-2</v>
      </c>
      <c r="DR491" s="20">
        <f t="shared" si="730"/>
        <v>4.3630547963390609E-2</v>
      </c>
      <c r="DS491" s="20">
        <f t="shared" si="730"/>
        <v>4.2996838645512792E-2</v>
      </c>
      <c r="DT491" s="20">
        <f t="shared" si="730"/>
        <v>4.1895963479464005E-2</v>
      </c>
      <c r="DU491" s="20">
        <f t="shared" si="733"/>
        <v>4.0386114140450236E-2</v>
      </c>
      <c r="DV491" s="20">
        <f t="shared" si="733"/>
        <v>3.8533390022435055E-2</v>
      </c>
      <c r="DW491" s="20">
        <f t="shared" si="733"/>
        <v>3.6407948213898145E-2</v>
      </c>
      <c r="DX491" s="20">
        <f t="shared" si="733"/>
        <v>3.4080502781864808E-2</v>
      </c>
      <c r="DY491" s="20">
        <f t="shared" si="733"/>
        <v>3.161933466523914E-2</v>
      </c>
      <c r="DZ491" s="20">
        <f t="shared" si="733"/>
        <v>2.9087905562685146E-2</v>
      </c>
      <c r="EA491" s="20">
        <f t="shared" si="733"/>
        <v>2.65431081720684E-2</v>
      </c>
      <c r="EB491" s="20">
        <f t="shared" si="733"/>
        <v>2.4034134882079949E-2</v>
      </c>
      <c r="EC491" s="20">
        <f t="shared" si="733"/>
        <v>2.1601909374431849E-2</v>
      </c>
      <c r="ED491" s="20">
        <f t="shared" si="733"/>
        <v>1.9279000725116235E-2</v>
      </c>
      <c r="EE491" s="20">
        <f t="shared" si="733"/>
        <v>1.7089926416623769E-2</v>
      </c>
      <c r="EF491" s="20">
        <f t="shared" si="733"/>
        <v>1.5051747328423404E-2</v>
      </c>
      <c r="EG491" s="20">
        <f t="shared" si="733"/>
        <v>1.3174862021592237E-2</v>
      </c>
      <c r="EH491" s="20">
        <f t="shared" si="733"/>
        <v>1.1463917184050709E-2</v>
      </c>
      <c r="EI491" s="20">
        <f t="shared" si="733"/>
        <v>9.9187638428228642E-3</v>
      </c>
      <c r="EJ491" s="20">
        <f t="shared" si="733"/>
        <v>8.5354030891593435E-3</v>
      </c>
      <c r="EK491" s="20">
        <f t="shared" si="727"/>
        <v>7.3068791999695301E-3</v>
      </c>
      <c r="EL491" s="20">
        <f t="shared" si="727"/>
        <v>6.2240911715728542E-3</v>
      </c>
      <c r="EM491" s="20">
        <f t="shared" si="727"/>
        <v>5.2765051711607391E-3</v>
      </c>
      <c r="EN491" s="20">
        <f t="shared" si="727"/>
        <v>4.4527599292035758E-3</v>
      </c>
      <c r="EO491" s="20">
        <f t="shared" si="727"/>
        <v>3.7411645564834339E-3</v>
      </c>
      <c r="EP491" s="20">
        <f t="shared" si="727"/>
        <v>3.1300937624361147E-3</v>
      </c>
      <c r="EQ491" s="20">
        <f t="shared" si="727"/>
        <v>2.6082891815086828E-3</v>
      </c>
      <c r="ER491" s="20">
        <f t="shared" si="727"/>
        <v>2.1650777488569917E-3</v>
      </c>
      <c r="ES491" s="20">
        <f t="shared" si="727"/>
        <v>1.7905190968052762E-3</v>
      </c>
      <c r="ET491" s="20">
        <f t="shared" si="727"/>
        <v>1.4754940538611594E-3</v>
      </c>
      <c r="EU491" s="20">
        <f t="shared" si="727"/>
        <v>1.2117457787091945E-3</v>
      </c>
      <c r="EV491" s="20">
        <f t="shared" si="727"/>
        <v>9.9188407646100263E-4</v>
      </c>
      <c r="EW491" s="20">
        <f t="shared" si="727"/>
        <v>8.0936220718719198E-4</v>
      </c>
      <c r="EX491" s="20">
        <f t="shared" si="727"/>
        <v>6.5843415067068367E-4</v>
      </c>
      <c r="EY491" s="20">
        <f t="shared" si="727"/>
        <v>5.3409894238221067E-4</v>
      </c>
      <c r="EZ491" s="20">
        <f t="shared" si="727"/>
        <v>4.3203741745345692E-4</v>
      </c>
      <c r="FA491" s="20">
        <f t="shared" ref="FA491:FF506" si="737">FA283/$B283</f>
        <v>3.485455384708569E-4</v>
      </c>
      <c r="FB491" s="20">
        <f t="shared" si="737"/>
        <v>2.8046746458199046E-4</v>
      </c>
      <c r="FC491" s="20">
        <f t="shared" si="737"/>
        <v>2.2513065295171053E-4</v>
      </c>
      <c r="FD491" s="20">
        <f t="shared" si="737"/>
        <v>1.8028456687935179E-4</v>
      </c>
      <c r="FE491" s="20">
        <f t="shared" si="737"/>
        <v>1.440439880844302E-4</v>
      </c>
      <c r="FF491" s="20">
        <f t="shared" si="692"/>
        <v>5.4803247251056231E-4</v>
      </c>
    </row>
    <row r="492" spans="1:162" ht="15.5" x14ac:dyDescent="0.35">
      <c r="A492" s="4" t="s">
        <v>90</v>
      </c>
      <c r="J492" s="4" t="s">
        <v>90</v>
      </c>
      <c r="K492" s="20">
        <f t="shared" si="732"/>
        <v>2.1318415121823612E-5</v>
      </c>
      <c r="L492" s="20">
        <f t="shared" si="732"/>
        <v>3.197090800941605E-5</v>
      </c>
      <c r="M492" s="20">
        <f t="shared" si="732"/>
        <v>7.066362624573818E-5</v>
      </c>
      <c r="N492" s="20">
        <f t="shared" si="732"/>
        <v>1.4592832285736175E-4</v>
      </c>
      <c r="O492" s="20">
        <f t="shared" si="732"/>
        <v>2.8307946775264108E-4</v>
      </c>
      <c r="P492" s="20"/>
      <c r="Q492" s="20">
        <f t="shared" si="732"/>
        <v>5.1831214569307582E-4</v>
      </c>
      <c r="R492" s="20">
        <f t="shared" si="732"/>
        <v>8.9964928745569616E-4</v>
      </c>
      <c r="S492" s="20"/>
      <c r="T492" s="20">
        <f t="shared" si="732"/>
        <v>1.4861360474366604E-3</v>
      </c>
      <c r="U492" s="20">
        <f t="shared" si="732"/>
        <v>2.3447314791756242E-3</v>
      </c>
      <c r="V492" s="20"/>
      <c r="W492" s="20">
        <f t="shared" si="732"/>
        <v>3.5447196505171419E-3</v>
      </c>
      <c r="X492" s="20">
        <f t="shared" si="732"/>
        <v>5.1499724182867083E-3</v>
      </c>
      <c r="Y492" s="20"/>
      <c r="Z492" s="20">
        <f t="shared" si="732"/>
        <v>7.2099253006421594E-3</v>
      </c>
      <c r="AA492" s="20">
        <f t="shared" si="732"/>
        <v>9.7505385128284598E-3</v>
      </c>
      <c r="AB492" s="20"/>
      <c r="AC492" s="20">
        <f t="shared" si="732"/>
        <v>1.2766693214052278E-2</v>
      </c>
      <c r="AD492" s="20">
        <f t="shared" si="732"/>
        <v>1.6217362435948311E-2</v>
      </c>
      <c r="AE492" s="20"/>
      <c r="AF492" s="20">
        <f t="shared" si="731"/>
        <v>2.0024514282609075E-2</v>
      </c>
      <c r="AG492" s="20">
        <f t="shared" si="731"/>
        <v>2.4076134479862427E-2</v>
      </c>
      <c r="AH492" s="20"/>
      <c r="AI492" s="20">
        <f t="shared" si="731"/>
        <v>2.8233118591430503E-2</v>
      </c>
      <c r="AJ492" s="20">
        <f t="shared" si="731"/>
        <v>3.2339209619647508E-2</v>
      </c>
      <c r="AK492" s="20"/>
      <c r="AL492" s="20">
        <f t="shared" si="731"/>
        <v>3.6232747811589444E-2</v>
      </c>
      <c r="AM492" s="20">
        <f t="shared" si="731"/>
        <v>3.9758814853218055E-2</v>
      </c>
      <c r="AN492" s="20">
        <f t="shared" si="731"/>
        <v>4.2780401757297304E-2</v>
      </c>
      <c r="AO492" s="20">
        <f t="shared" si="731"/>
        <v>4.5187471815561153E-2</v>
      </c>
      <c r="AP492" s="20">
        <f t="shared" si="731"/>
        <v>4.6903161033497287E-2</v>
      </c>
      <c r="AQ492" s="20">
        <f t="shared" si="731"/>
        <v>4.7886781609193518E-2</v>
      </c>
      <c r="AR492" s="20">
        <f t="shared" si="731"/>
        <v>4.8133697883969095E-2</v>
      </c>
      <c r="AS492" s="20">
        <f t="shared" si="731"/>
        <v>4.7672474493612949E-2</v>
      </c>
      <c r="AT492" s="20">
        <f t="shared" si="731"/>
        <v>4.6559921518000369E-2</v>
      </c>
      <c r="AU492" s="20">
        <f t="shared" si="731"/>
        <v>4.4874772216339176E-2</v>
      </c>
      <c r="AV492" s="20">
        <f t="shared" si="731"/>
        <v>4.2710734998626876E-2</v>
      </c>
      <c r="AW492" s="20">
        <f t="shared" si="731"/>
        <v>4.0169584629163313E-2</v>
      </c>
      <c r="AX492" s="20">
        <f t="shared" si="731"/>
        <v>3.7354826212557035E-2</v>
      </c>
      <c r="AY492" s="20">
        <f t="shared" si="736"/>
        <v>3.4366307465464874E-2</v>
      </c>
      <c r="AZ492" s="20">
        <f t="shared" si="736"/>
        <v>3.1295994505319058E-2</v>
      </c>
      <c r="BA492" s="20">
        <f t="shared" si="736"/>
        <v>2.8224982153201572E-2</v>
      </c>
      <c r="BB492" s="20">
        <f t="shared" si="736"/>
        <v>2.5221692987327682E-2</v>
      </c>
      <c r="BC492" s="20">
        <f t="shared" si="736"/>
        <v>2.2341135186680017E-2</v>
      </c>
      <c r="BD492" s="20">
        <f t="shared" si="736"/>
        <v>1.9625037534157896E-2</v>
      </c>
      <c r="BE492" s="20">
        <f t="shared" si="736"/>
        <v>1.7102657173962643E-2</v>
      </c>
      <c r="BF492" s="20">
        <f t="shared" si="736"/>
        <v>1.479205613458856E-2</v>
      </c>
      <c r="BG492" s="20">
        <f t="shared" si="729"/>
        <v>1.2701659760915862E-2</v>
      </c>
      <c r="BH492" s="20">
        <f t="shared" si="729"/>
        <v>1.0831937774473444E-2</v>
      </c>
      <c r="BI492" s="20">
        <f t="shared" si="729"/>
        <v>9.1770812637759214E-3</v>
      </c>
      <c r="BJ492" s="20">
        <f t="shared" ref="BJ492:BY507" si="738">BJ284/$B284</f>
        <v>7.7265822195438103E-3</v>
      </c>
      <c r="BK492" s="20">
        <f t="shared" si="738"/>
        <v>6.4666532353205852E-3</v>
      </c>
      <c r="BL492" s="20">
        <f t="shared" si="738"/>
        <v>5.3814518083786789E-3</v>
      </c>
      <c r="BM492" s="20">
        <f t="shared" si="738"/>
        <v>4.4540953821555762E-3</v>
      </c>
      <c r="BN492" s="20">
        <f t="shared" si="738"/>
        <v>3.6674696940376394E-3</v>
      </c>
      <c r="BO492" s="20">
        <f t="shared" si="738"/>
        <v>3.0048444683844489E-3</v>
      </c>
      <c r="BP492" s="20">
        <f t="shared" si="738"/>
        <v>2.4503176727463938E-3</v>
      </c>
      <c r="BQ492" s="20">
        <f t="shared" si="738"/>
        <v>1.989113231163353E-3</v>
      </c>
      <c r="BR492" s="20">
        <f t="shared" si="738"/>
        <v>1.6077580846411976E-3</v>
      </c>
      <c r="BS492" s="20">
        <f t="shared" si="738"/>
        <v>1.2941635727363732E-3</v>
      </c>
      <c r="BT492" s="20">
        <f t="shared" si="738"/>
        <v>1.0376339466833251E-3</v>
      </c>
      <c r="BU492" s="20">
        <f t="shared" si="738"/>
        <v>8.2882195497613331E-4</v>
      </c>
      <c r="BV492" s="20">
        <f t="shared" si="738"/>
        <v>6.5964828202025316E-4</v>
      </c>
      <c r="BW492" s="20">
        <f t="shared" si="738"/>
        <v>5.2319846819381954E-4</v>
      </c>
      <c r="BX492" s="20">
        <f t="shared" si="738"/>
        <v>4.1360799417367033E-4</v>
      </c>
      <c r="BY492" s="20">
        <f t="shared" si="735"/>
        <v>3.2594359150661667E-4</v>
      </c>
      <c r="BZ492" s="20">
        <f t="shared" si="735"/>
        <v>2.5608660115405968E-4</v>
      </c>
      <c r="CA492" s="20">
        <f t="shared" si="735"/>
        <v>2.0062235352336089E-4</v>
      </c>
      <c r="CB492" s="20">
        <f t="shared" si="735"/>
        <v>1.5673806893123921E-4</v>
      </c>
      <c r="CC492" s="20">
        <f t="shared" si="735"/>
        <v>1.2213064001964646E-4</v>
      </c>
      <c r="CD492" s="20">
        <f t="shared" si="735"/>
        <v>9.4924811717134183E-5</v>
      </c>
      <c r="CE492" s="20">
        <f t="shared" si="735"/>
        <v>7.3601671445655548E-5</v>
      </c>
      <c r="CF492" s="20">
        <f t="shared" si="735"/>
        <v>5.6936955529107713E-5</v>
      </c>
      <c r="CG492" s="20">
        <f t="shared" si="735"/>
        <v>4.3948424354733895E-5</v>
      </c>
      <c r="CH492" s="20">
        <f t="shared" si="735"/>
        <v>3.3851421493924505E-5</v>
      </c>
      <c r="CI492" s="20">
        <f t="shared" si="735"/>
        <v>2.6021679396248665E-5</v>
      </c>
      <c r="CJ492" s="20">
        <f t="shared" si="735"/>
        <v>1.9964440972186637E-5</v>
      </c>
      <c r="CK492" s="20">
        <f t="shared" si="735"/>
        <v>1.528901232439317E-5</v>
      </c>
      <c r="CL492" s="20">
        <f t="shared" si="735"/>
        <v>4.866933441072252E-5</v>
      </c>
      <c r="CM492" s="20">
        <f t="shared" si="735"/>
        <v>1.1494110787068938E-6</v>
      </c>
      <c r="CN492" s="20">
        <f t="shared" si="734"/>
        <v>2.1287593558879793E-6</v>
      </c>
      <c r="CO492" s="20">
        <f t="shared" si="728"/>
        <v>5.3814601298321003E-6</v>
      </c>
      <c r="CP492" s="20">
        <f t="shared" si="728"/>
        <v>1.2658784557396639E-5</v>
      </c>
      <c r="CQ492" s="20">
        <f t="shared" si="728"/>
        <v>2.786307996261144E-5</v>
      </c>
      <c r="CR492" s="20">
        <f t="shared" si="728"/>
        <v>5.7676151709726197E-5</v>
      </c>
      <c r="CS492" s="20">
        <f t="shared" si="728"/>
        <v>1.1278877656369481E-4</v>
      </c>
      <c r="CT492" s="20">
        <f t="shared" si="728"/>
        <v>2.0922971604602194E-4</v>
      </c>
      <c r="CU492" s="20">
        <f t="shared" si="728"/>
        <v>3.6956338163730124E-4</v>
      </c>
      <c r="CV492" s="20">
        <f t="shared" si="728"/>
        <v>6.2364350858602768E-4</v>
      </c>
      <c r="CW492" s="20">
        <f t="shared" si="728"/>
        <v>1.0085779714421059E-3</v>
      </c>
      <c r="CX492" s="20">
        <f t="shared" si="728"/>
        <v>1.5676021175244593E-3</v>
      </c>
      <c r="CY492" s="20">
        <f t="shared" si="728"/>
        <v>2.3476832580879474E-3</v>
      </c>
      <c r="CZ492" s="20">
        <f t="shared" si="728"/>
        <v>3.395873878932862E-3</v>
      </c>
      <c r="DA492" s="20">
        <f t="shared" si="728"/>
        <v>4.7546615129373977E-3</v>
      </c>
      <c r="DB492" s="20">
        <f t="shared" si="728"/>
        <v>6.4567817456079989E-3</v>
      </c>
      <c r="DC492" s="20">
        <f t="shared" si="728"/>
        <v>8.5201190631926348E-3</v>
      </c>
      <c r="DD492" s="20">
        <f t="shared" ref="DD492:DS507" si="739">DD284/$B284</f>
        <v>1.094338109618476E-2</v>
      </c>
      <c r="DE492" s="20">
        <f t="shared" si="730"/>
        <v>1.3703178688404857E-2</v>
      </c>
      <c r="DF492" s="20">
        <f t="shared" si="730"/>
        <v>1.6752984605546556E-2</v>
      </c>
      <c r="DG492" s="20">
        <f t="shared" si="730"/>
        <v>2.0024206420069815E-2</v>
      </c>
      <c r="DH492" s="20">
        <f t="shared" si="730"/>
        <v>2.3429336814517032E-2</v>
      </c>
      <c r="DI492" s="20">
        <f t="shared" si="730"/>
        <v>2.6866883737636529E-2</v>
      </c>
      <c r="DJ492" s="20">
        <f t="shared" si="730"/>
        <v>3.0227574267783802E-2</v>
      </c>
      <c r="DK492" s="20">
        <f t="shared" si="730"/>
        <v>3.3401197534867894E-2</v>
      </c>
      <c r="DL492" s="20">
        <f t="shared" si="730"/>
        <v>3.6283415128017249E-2</v>
      </c>
      <c r="DM492" s="20">
        <f t="shared" si="730"/>
        <v>3.878191752823118E-2</v>
      </c>
      <c r="DN492" s="20">
        <f t="shared" si="730"/>
        <v>4.0821424944522566E-2</v>
      </c>
      <c r="DO492" s="20">
        <f t="shared" si="730"/>
        <v>4.2347195423596662E-2</v>
      </c>
      <c r="DP492" s="20">
        <f t="shared" si="730"/>
        <v>4.3326884797539489E-2</v>
      </c>
      <c r="DQ492" s="20">
        <f t="shared" si="730"/>
        <v>4.3750776796219304E-2</v>
      </c>
      <c r="DR492" s="20">
        <f t="shared" si="730"/>
        <v>4.3630547963390609E-2</v>
      </c>
      <c r="DS492" s="20">
        <f t="shared" si="730"/>
        <v>4.2996838645512792E-2</v>
      </c>
      <c r="DT492" s="20">
        <f t="shared" si="730"/>
        <v>4.1895963479464005E-2</v>
      </c>
      <c r="DU492" s="20">
        <f t="shared" si="733"/>
        <v>4.0386114140450236E-2</v>
      </c>
      <c r="DV492" s="20">
        <f t="shared" si="733"/>
        <v>3.8533390022435055E-2</v>
      </c>
      <c r="DW492" s="20">
        <f t="shared" si="733"/>
        <v>3.6407948213898145E-2</v>
      </c>
      <c r="DX492" s="20">
        <f t="shared" si="733"/>
        <v>3.4080502781864808E-2</v>
      </c>
      <c r="DY492" s="20">
        <f t="shared" si="733"/>
        <v>3.161933466523914E-2</v>
      </c>
      <c r="DZ492" s="20">
        <f t="shared" si="733"/>
        <v>2.9087905562685146E-2</v>
      </c>
      <c r="EA492" s="20">
        <f t="shared" si="733"/>
        <v>2.6543108172068397E-2</v>
      </c>
      <c r="EB492" s="20">
        <f t="shared" si="733"/>
        <v>2.4034134882079949E-2</v>
      </c>
      <c r="EC492" s="20">
        <f t="shared" si="733"/>
        <v>2.1601909374431849E-2</v>
      </c>
      <c r="ED492" s="20">
        <f t="shared" si="733"/>
        <v>1.9279000725116235E-2</v>
      </c>
      <c r="EE492" s="20">
        <f t="shared" si="733"/>
        <v>1.7089926416623769E-2</v>
      </c>
      <c r="EF492" s="20">
        <f t="shared" si="733"/>
        <v>1.5051747328423404E-2</v>
      </c>
      <c r="EG492" s="20">
        <f t="shared" si="733"/>
        <v>1.3174862021592237E-2</v>
      </c>
      <c r="EH492" s="20">
        <f t="shared" si="733"/>
        <v>1.1463917184050709E-2</v>
      </c>
      <c r="EI492" s="20">
        <f t="shared" si="733"/>
        <v>9.9187638428228642E-3</v>
      </c>
      <c r="EJ492" s="20">
        <f t="shared" si="733"/>
        <v>8.5354030891593435E-3</v>
      </c>
      <c r="EK492" s="20">
        <f t="shared" ref="EK492:EZ507" si="740">EK284/$B284</f>
        <v>7.3068791999695293E-3</v>
      </c>
      <c r="EL492" s="20">
        <f t="shared" si="740"/>
        <v>6.2240911715728542E-3</v>
      </c>
      <c r="EM492" s="20">
        <f t="shared" si="740"/>
        <v>5.2765051711607391E-3</v>
      </c>
      <c r="EN492" s="20">
        <f t="shared" si="740"/>
        <v>4.4527599292035758E-3</v>
      </c>
      <c r="EO492" s="20">
        <f t="shared" si="740"/>
        <v>3.7411645564834339E-3</v>
      </c>
      <c r="EP492" s="20">
        <f t="shared" si="740"/>
        <v>3.1300937624361147E-3</v>
      </c>
      <c r="EQ492" s="20">
        <f t="shared" si="740"/>
        <v>2.6082891815086828E-3</v>
      </c>
      <c r="ER492" s="20">
        <f t="shared" si="740"/>
        <v>2.1650777488569917E-3</v>
      </c>
      <c r="ES492" s="20">
        <f t="shared" si="740"/>
        <v>1.7905190968052764E-3</v>
      </c>
      <c r="ET492" s="20">
        <f t="shared" si="740"/>
        <v>1.4754940538611594E-3</v>
      </c>
      <c r="EU492" s="20">
        <f t="shared" si="740"/>
        <v>1.2117457787091945E-3</v>
      </c>
      <c r="EV492" s="20">
        <f t="shared" si="740"/>
        <v>9.9188407646100263E-4</v>
      </c>
      <c r="EW492" s="20">
        <f t="shared" si="740"/>
        <v>8.0936220718719198E-4</v>
      </c>
      <c r="EX492" s="20">
        <f t="shared" si="740"/>
        <v>6.5843415067068367E-4</v>
      </c>
      <c r="EY492" s="20">
        <f t="shared" si="740"/>
        <v>5.3409894238221067E-4</v>
      </c>
      <c r="EZ492" s="20">
        <f t="shared" si="740"/>
        <v>4.3203741745345692E-4</v>
      </c>
      <c r="FA492" s="20">
        <f t="shared" si="737"/>
        <v>3.485455384708569E-4</v>
      </c>
      <c r="FB492" s="20">
        <f t="shared" si="737"/>
        <v>2.8046746458199046E-4</v>
      </c>
      <c r="FC492" s="20">
        <f t="shared" si="737"/>
        <v>2.2513065295171053E-4</v>
      </c>
      <c r="FD492" s="20">
        <f t="shared" si="737"/>
        <v>1.8028456687935179E-4</v>
      </c>
      <c r="FE492" s="20">
        <f t="shared" si="737"/>
        <v>1.440439880844302E-4</v>
      </c>
      <c r="FF492" s="20">
        <f t="shared" si="692"/>
        <v>5.4803247251056231E-4</v>
      </c>
    </row>
    <row r="493" spans="1:162" ht="15.5" x14ac:dyDescent="0.35">
      <c r="A493" s="4" t="s">
        <v>91</v>
      </c>
      <c r="J493" s="4" t="s">
        <v>91</v>
      </c>
      <c r="K493" s="20">
        <f t="shared" si="732"/>
        <v>2.1318415121823612E-5</v>
      </c>
      <c r="L493" s="20">
        <f t="shared" si="732"/>
        <v>3.197090800941605E-5</v>
      </c>
      <c r="M493" s="20">
        <f t="shared" si="732"/>
        <v>7.066362624573818E-5</v>
      </c>
      <c r="N493" s="20">
        <f t="shared" si="732"/>
        <v>1.4592832285736175E-4</v>
      </c>
      <c r="O493" s="20">
        <f t="shared" si="732"/>
        <v>2.8307946775264108E-4</v>
      </c>
      <c r="P493" s="20"/>
      <c r="Q493" s="20">
        <f t="shared" si="732"/>
        <v>5.1831214569307582E-4</v>
      </c>
      <c r="R493" s="20">
        <f t="shared" si="732"/>
        <v>8.9964928745569616E-4</v>
      </c>
      <c r="S493" s="20"/>
      <c r="T493" s="20">
        <f t="shared" si="732"/>
        <v>1.4861360474366604E-3</v>
      </c>
      <c r="U493" s="20">
        <f t="shared" si="732"/>
        <v>2.3447314791756242E-3</v>
      </c>
      <c r="V493" s="20"/>
      <c r="W493" s="20">
        <f t="shared" si="732"/>
        <v>3.5447196505171419E-3</v>
      </c>
      <c r="X493" s="20">
        <f t="shared" si="732"/>
        <v>5.1499724182867083E-3</v>
      </c>
      <c r="Y493" s="20"/>
      <c r="Z493" s="20">
        <f t="shared" si="732"/>
        <v>7.2099253006421594E-3</v>
      </c>
      <c r="AA493" s="20">
        <f t="shared" si="732"/>
        <v>9.7505385128284598E-3</v>
      </c>
      <c r="AB493" s="20"/>
      <c r="AC493" s="20">
        <f t="shared" si="732"/>
        <v>1.2766693214052278E-2</v>
      </c>
      <c r="AD493" s="20">
        <f t="shared" si="732"/>
        <v>1.6217362435948311E-2</v>
      </c>
      <c r="AE493" s="20"/>
      <c r="AF493" s="20">
        <f t="shared" si="731"/>
        <v>2.0024514282609075E-2</v>
      </c>
      <c r="AG493" s="20">
        <f t="shared" si="731"/>
        <v>2.4076134479862427E-2</v>
      </c>
      <c r="AH493" s="20"/>
      <c r="AI493" s="20">
        <f t="shared" si="731"/>
        <v>2.8233118591430503E-2</v>
      </c>
      <c r="AJ493" s="20">
        <f t="shared" si="731"/>
        <v>3.2339209619647508E-2</v>
      </c>
      <c r="AK493" s="20"/>
      <c r="AL493" s="20">
        <f t="shared" si="731"/>
        <v>3.6232747811589444E-2</v>
      </c>
      <c r="AM493" s="20">
        <f t="shared" si="731"/>
        <v>3.9758814853218055E-2</v>
      </c>
      <c r="AN493" s="20">
        <f t="shared" si="731"/>
        <v>4.2780401757297304E-2</v>
      </c>
      <c r="AO493" s="20">
        <f t="shared" si="731"/>
        <v>4.5187471815561153E-2</v>
      </c>
      <c r="AP493" s="20">
        <f t="shared" si="731"/>
        <v>4.6903161033497287E-2</v>
      </c>
      <c r="AQ493" s="20">
        <f t="shared" si="731"/>
        <v>4.7886781609193518E-2</v>
      </c>
      <c r="AR493" s="20">
        <f t="shared" si="731"/>
        <v>4.8133697883969095E-2</v>
      </c>
      <c r="AS493" s="20">
        <f t="shared" si="731"/>
        <v>4.7672474493612949E-2</v>
      </c>
      <c r="AT493" s="20">
        <f t="shared" si="731"/>
        <v>4.6559921518000369E-2</v>
      </c>
      <c r="AU493" s="20">
        <f t="shared" si="731"/>
        <v>4.4874772216339176E-2</v>
      </c>
      <c r="AV493" s="20">
        <f t="shared" si="731"/>
        <v>4.2710734998626876E-2</v>
      </c>
      <c r="AW493" s="20">
        <f t="shared" si="731"/>
        <v>4.0169584629163313E-2</v>
      </c>
      <c r="AX493" s="20">
        <f t="shared" si="731"/>
        <v>3.7354826212557035E-2</v>
      </c>
      <c r="AY493" s="20">
        <f t="shared" si="736"/>
        <v>3.4366307465464874E-2</v>
      </c>
      <c r="AZ493" s="20">
        <f t="shared" si="736"/>
        <v>3.1295994505319058E-2</v>
      </c>
      <c r="BA493" s="20">
        <f t="shared" si="736"/>
        <v>2.8224982153201572E-2</v>
      </c>
      <c r="BB493" s="20">
        <f t="shared" si="736"/>
        <v>2.5221692987327682E-2</v>
      </c>
      <c r="BC493" s="20">
        <f t="shared" si="736"/>
        <v>2.2341135186680017E-2</v>
      </c>
      <c r="BD493" s="20">
        <f t="shared" si="736"/>
        <v>1.9625037534157896E-2</v>
      </c>
      <c r="BE493" s="20">
        <f t="shared" si="736"/>
        <v>1.7102657173962643E-2</v>
      </c>
      <c r="BF493" s="20">
        <f t="shared" si="736"/>
        <v>1.479205613458856E-2</v>
      </c>
      <c r="BG493" s="20">
        <f t="shared" si="736"/>
        <v>1.2701659760915862E-2</v>
      </c>
      <c r="BH493" s="20">
        <f t="shared" si="736"/>
        <v>1.0831937774473444E-2</v>
      </c>
      <c r="BI493" s="20">
        <f t="shared" si="736"/>
        <v>9.1770812637759214E-3</v>
      </c>
      <c r="BJ493" s="20">
        <f t="shared" si="738"/>
        <v>7.7265822195438094E-3</v>
      </c>
      <c r="BK493" s="20">
        <f t="shared" si="738"/>
        <v>6.4666532353205852E-3</v>
      </c>
      <c r="BL493" s="20">
        <f t="shared" si="738"/>
        <v>5.3814518083786789E-3</v>
      </c>
      <c r="BM493" s="20">
        <f t="shared" si="738"/>
        <v>4.4540953821555771E-3</v>
      </c>
      <c r="BN493" s="20">
        <f t="shared" si="738"/>
        <v>3.6674696940376394E-3</v>
      </c>
      <c r="BO493" s="20">
        <f t="shared" si="738"/>
        <v>3.0048444683844489E-3</v>
      </c>
      <c r="BP493" s="20">
        <f t="shared" si="738"/>
        <v>2.4503176727463938E-3</v>
      </c>
      <c r="BQ493" s="20">
        <f t="shared" si="738"/>
        <v>1.989113231163353E-3</v>
      </c>
      <c r="BR493" s="20">
        <f t="shared" si="738"/>
        <v>1.6077580846411976E-3</v>
      </c>
      <c r="BS493" s="20">
        <f t="shared" si="738"/>
        <v>1.2941635727363732E-3</v>
      </c>
      <c r="BT493" s="20">
        <f t="shared" si="738"/>
        <v>1.0376339466833251E-3</v>
      </c>
      <c r="BU493" s="20">
        <f t="shared" si="738"/>
        <v>8.2882195497613331E-4</v>
      </c>
      <c r="BV493" s="20">
        <f t="shared" si="738"/>
        <v>6.5964828202025316E-4</v>
      </c>
      <c r="BW493" s="20">
        <f t="shared" si="738"/>
        <v>5.2319846819381954E-4</v>
      </c>
      <c r="BX493" s="20">
        <f t="shared" si="738"/>
        <v>4.1360799417367033E-4</v>
      </c>
      <c r="BY493" s="20">
        <f t="shared" si="735"/>
        <v>3.2594359150661672E-4</v>
      </c>
      <c r="BZ493" s="20">
        <f t="shared" si="735"/>
        <v>2.5608660115405968E-4</v>
      </c>
      <c r="CA493" s="20">
        <f t="shared" si="735"/>
        <v>2.0062235352336089E-4</v>
      </c>
      <c r="CB493" s="20">
        <f t="shared" si="735"/>
        <v>1.5673806893123921E-4</v>
      </c>
      <c r="CC493" s="20">
        <f t="shared" si="735"/>
        <v>1.2213064001964646E-4</v>
      </c>
      <c r="CD493" s="20">
        <f t="shared" si="735"/>
        <v>9.4924811717134183E-5</v>
      </c>
      <c r="CE493" s="20">
        <f t="shared" si="735"/>
        <v>7.3601671445655548E-5</v>
      </c>
      <c r="CF493" s="20">
        <f t="shared" si="735"/>
        <v>5.6936955529107713E-5</v>
      </c>
      <c r="CG493" s="20">
        <f t="shared" si="735"/>
        <v>4.3948424354733895E-5</v>
      </c>
      <c r="CH493" s="20">
        <f t="shared" si="735"/>
        <v>3.3851421493924505E-5</v>
      </c>
      <c r="CI493" s="20">
        <f t="shared" si="735"/>
        <v>2.6021679396248665E-5</v>
      </c>
      <c r="CJ493" s="20">
        <f t="shared" si="735"/>
        <v>1.9964440972186637E-5</v>
      </c>
      <c r="CK493" s="20">
        <f t="shared" si="735"/>
        <v>1.528901232439317E-5</v>
      </c>
      <c r="CL493" s="20">
        <f t="shared" si="735"/>
        <v>4.866933441072252E-5</v>
      </c>
      <c r="CM493" s="20">
        <f t="shared" si="735"/>
        <v>1.1494110787068938E-6</v>
      </c>
      <c r="CN493" s="20">
        <f t="shared" si="734"/>
        <v>2.1287593558879793E-6</v>
      </c>
      <c r="CO493" s="20">
        <f t="shared" si="734"/>
        <v>5.3814601298321003E-6</v>
      </c>
      <c r="CP493" s="20">
        <f t="shared" si="734"/>
        <v>1.2658784557396637E-5</v>
      </c>
      <c r="CQ493" s="20">
        <f t="shared" si="734"/>
        <v>2.786307996261144E-5</v>
      </c>
      <c r="CR493" s="20">
        <f t="shared" si="734"/>
        <v>5.7676151709726197E-5</v>
      </c>
      <c r="CS493" s="20">
        <f t="shared" si="734"/>
        <v>1.1278877656369481E-4</v>
      </c>
      <c r="CT493" s="20">
        <f t="shared" si="734"/>
        <v>2.0922971604602194E-4</v>
      </c>
      <c r="CU493" s="20">
        <f t="shared" si="734"/>
        <v>3.6956338163730124E-4</v>
      </c>
      <c r="CV493" s="20">
        <f t="shared" si="734"/>
        <v>6.2364350858602768E-4</v>
      </c>
      <c r="CW493" s="20">
        <f t="shared" si="734"/>
        <v>1.0085779714421059E-3</v>
      </c>
      <c r="CX493" s="20">
        <f t="shared" si="734"/>
        <v>1.5676021175244593E-3</v>
      </c>
      <c r="CY493" s="20">
        <f t="shared" si="734"/>
        <v>2.3476832580879474E-3</v>
      </c>
      <c r="CZ493" s="20">
        <f t="shared" si="734"/>
        <v>3.395873878932862E-3</v>
      </c>
      <c r="DA493" s="20">
        <f t="shared" si="734"/>
        <v>4.7546615129373977E-3</v>
      </c>
      <c r="DB493" s="20">
        <f t="shared" si="734"/>
        <v>6.4567817456079989E-3</v>
      </c>
      <c r="DC493" s="20">
        <f t="shared" si="734"/>
        <v>8.5201190631926348E-3</v>
      </c>
      <c r="DD493" s="20">
        <f t="shared" si="739"/>
        <v>1.094338109618476E-2</v>
      </c>
      <c r="DE493" s="20">
        <f t="shared" si="730"/>
        <v>1.3703178688404857E-2</v>
      </c>
      <c r="DF493" s="20">
        <f t="shared" si="730"/>
        <v>1.6752984605546556E-2</v>
      </c>
      <c r="DG493" s="20">
        <f t="shared" si="730"/>
        <v>2.0024206420069815E-2</v>
      </c>
      <c r="DH493" s="20">
        <f t="shared" si="730"/>
        <v>2.3429336814517036E-2</v>
      </c>
      <c r="DI493" s="20">
        <f t="shared" si="730"/>
        <v>2.6866883737636529E-2</v>
      </c>
      <c r="DJ493" s="20">
        <f t="shared" si="730"/>
        <v>3.0227574267783802E-2</v>
      </c>
      <c r="DK493" s="20">
        <f t="shared" si="730"/>
        <v>3.3401197534867894E-2</v>
      </c>
      <c r="DL493" s="20">
        <f t="shared" si="730"/>
        <v>3.6283415128017249E-2</v>
      </c>
      <c r="DM493" s="20">
        <f t="shared" si="730"/>
        <v>3.8781917528231173E-2</v>
      </c>
      <c r="DN493" s="20">
        <f t="shared" si="730"/>
        <v>4.0821424944522566E-2</v>
      </c>
      <c r="DO493" s="20">
        <f t="shared" si="730"/>
        <v>4.2347195423596662E-2</v>
      </c>
      <c r="DP493" s="20">
        <f t="shared" si="730"/>
        <v>4.3326884797539489E-2</v>
      </c>
      <c r="DQ493" s="20">
        <f t="shared" si="730"/>
        <v>4.3750776796219304E-2</v>
      </c>
      <c r="DR493" s="20">
        <f t="shared" si="730"/>
        <v>4.3630547963390609E-2</v>
      </c>
      <c r="DS493" s="20">
        <f t="shared" si="730"/>
        <v>4.2996838645512792E-2</v>
      </c>
      <c r="DT493" s="20">
        <f t="shared" si="730"/>
        <v>4.1895963479464005E-2</v>
      </c>
      <c r="DU493" s="20">
        <f t="shared" si="733"/>
        <v>4.0386114140450236E-2</v>
      </c>
      <c r="DV493" s="20">
        <f t="shared" si="733"/>
        <v>3.8533390022435055E-2</v>
      </c>
      <c r="DW493" s="20">
        <f t="shared" si="733"/>
        <v>3.6407948213898145E-2</v>
      </c>
      <c r="DX493" s="20">
        <f t="shared" si="733"/>
        <v>3.4080502781864808E-2</v>
      </c>
      <c r="DY493" s="20">
        <f t="shared" si="733"/>
        <v>3.161933466523914E-2</v>
      </c>
      <c r="DZ493" s="20">
        <f t="shared" si="733"/>
        <v>2.9087905562685146E-2</v>
      </c>
      <c r="EA493" s="20">
        <f t="shared" si="733"/>
        <v>2.6543108172068397E-2</v>
      </c>
      <c r="EB493" s="20">
        <f t="shared" si="733"/>
        <v>2.4034134882079949E-2</v>
      </c>
      <c r="EC493" s="20">
        <f t="shared" si="733"/>
        <v>2.1601909374431849E-2</v>
      </c>
      <c r="ED493" s="20">
        <f t="shared" si="733"/>
        <v>1.9279000725116235E-2</v>
      </c>
      <c r="EE493" s="20">
        <f t="shared" si="733"/>
        <v>1.7089926416623769E-2</v>
      </c>
      <c r="EF493" s="20">
        <f t="shared" si="733"/>
        <v>1.5051747328423404E-2</v>
      </c>
      <c r="EG493" s="20">
        <f t="shared" si="733"/>
        <v>1.3174862021592237E-2</v>
      </c>
      <c r="EH493" s="20">
        <f t="shared" si="733"/>
        <v>1.1463917184050709E-2</v>
      </c>
      <c r="EI493" s="20">
        <f t="shared" si="733"/>
        <v>9.9187638428228642E-3</v>
      </c>
      <c r="EJ493" s="20">
        <f t="shared" si="733"/>
        <v>8.5354030891593435E-3</v>
      </c>
      <c r="EK493" s="20">
        <f t="shared" si="740"/>
        <v>7.3068791999695293E-3</v>
      </c>
      <c r="EL493" s="20">
        <f t="shared" si="740"/>
        <v>6.2240911715728542E-3</v>
      </c>
      <c r="EM493" s="20">
        <f t="shared" si="740"/>
        <v>5.2765051711607391E-3</v>
      </c>
      <c r="EN493" s="20">
        <f t="shared" si="740"/>
        <v>4.4527599292035758E-3</v>
      </c>
      <c r="EO493" s="20">
        <f t="shared" si="740"/>
        <v>3.7411645564834339E-3</v>
      </c>
      <c r="EP493" s="20">
        <f t="shared" si="740"/>
        <v>3.1300937624361147E-3</v>
      </c>
      <c r="EQ493" s="20">
        <f t="shared" si="740"/>
        <v>2.6082891815086828E-3</v>
      </c>
      <c r="ER493" s="20">
        <f t="shared" si="740"/>
        <v>2.1650777488569917E-3</v>
      </c>
      <c r="ES493" s="20">
        <f t="shared" si="740"/>
        <v>1.7905190968052764E-3</v>
      </c>
      <c r="ET493" s="20">
        <f t="shared" si="740"/>
        <v>1.4754940538611594E-3</v>
      </c>
      <c r="EU493" s="20">
        <f t="shared" si="740"/>
        <v>1.2117457787091945E-3</v>
      </c>
      <c r="EV493" s="20">
        <f t="shared" si="740"/>
        <v>9.9188407646100263E-4</v>
      </c>
      <c r="EW493" s="20">
        <f t="shared" si="740"/>
        <v>8.0936220718719198E-4</v>
      </c>
      <c r="EX493" s="20">
        <f t="shared" si="740"/>
        <v>6.5843415067068367E-4</v>
      </c>
      <c r="EY493" s="20">
        <f t="shared" si="740"/>
        <v>5.3409894238221067E-4</v>
      </c>
      <c r="EZ493" s="20">
        <f t="shared" si="740"/>
        <v>4.3203741745345692E-4</v>
      </c>
      <c r="FA493" s="20">
        <f t="shared" si="737"/>
        <v>3.485455384708569E-4</v>
      </c>
      <c r="FB493" s="20">
        <f t="shared" si="737"/>
        <v>2.8046746458199046E-4</v>
      </c>
      <c r="FC493" s="20">
        <f t="shared" si="737"/>
        <v>2.2513065295171053E-4</v>
      </c>
      <c r="FD493" s="20">
        <f t="shared" si="737"/>
        <v>1.8028456687935179E-4</v>
      </c>
      <c r="FE493" s="20">
        <f t="shared" si="737"/>
        <v>1.440439880844302E-4</v>
      </c>
      <c r="FF493" s="20">
        <f t="shared" si="692"/>
        <v>5.4803247251056231E-4</v>
      </c>
    </row>
    <row r="494" spans="1:162" ht="15.5" x14ac:dyDescent="0.35">
      <c r="A494" s="4" t="s">
        <v>92</v>
      </c>
      <c r="J494" s="4" t="s">
        <v>92</v>
      </c>
      <c r="K494" s="20">
        <f t="shared" si="732"/>
        <v>2.1318415121823612E-5</v>
      </c>
      <c r="L494" s="20">
        <f t="shared" si="732"/>
        <v>3.197090800941605E-5</v>
      </c>
      <c r="M494" s="20">
        <f t="shared" si="732"/>
        <v>7.066362624573818E-5</v>
      </c>
      <c r="N494" s="20">
        <f t="shared" si="732"/>
        <v>1.4592832285736175E-4</v>
      </c>
      <c r="O494" s="20">
        <f t="shared" si="732"/>
        <v>2.8307946775264108E-4</v>
      </c>
      <c r="P494" s="20"/>
      <c r="Q494" s="20">
        <f t="shared" si="732"/>
        <v>5.1831214569307582E-4</v>
      </c>
      <c r="R494" s="20">
        <f t="shared" si="732"/>
        <v>8.9964928745569616E-4</v>
      </c>
      <c r="S494" s="20"/>
      <c r="T494" s="20">
        <f t="shared" si="732"/>
        <v>1.4861360474366604E-3</v>
      </c>
      <c r="U494" s="20">
        <f t="shared" si="732"/>
        <v>2.3447314791756242E-3</v>
      </c>
      <c r="V494" s="20"/>
      <c r="W494" s="20">
        <f t="shared" si="732"/>
        <v>3.5447196505171423E-3</v>
      </c>
      <c r="X494" s="20">
        <f t="shared" si="732"/>
        <v>5.1499724182867083E-3</v>
      </c>
      <c r="Y494" s="20"/>
      <c r="Z494" s="20">
        <f t="shared" si="732"/>
        <v>7.2099253006421594E-3</v>
      </c>
      <c r="AA494" s="20">
        <f t="shared" si="732"/>
        <v>9.7505385128284598E-3</v>
      </c>
      <c r="AB494" s="20"/>
      <c r="AC494" s="20">
        <f t="shared" si="732"/>
        <v>1.276669321405228E-2</v>
      </c>
      <c r="AD494" s="20">
        <f t="shared" si="732"/>
        <v>1.6217362435948311E-2</v>
      </c>
      <c r="AE494" s="20"/>
      <c r="AF494" s="20">
        <f t="shared" si="731"/>
        <v>2.0024514282609075E-2</v>
      </c>
      <c r="AG494" s="20">
        <f t="shared" si="731"/>
        <v>2.4076134479862427E-2</v>
      </c>
      <c r="AH494" s="20"/>
      <c r="AI494" s="20">
        <f t="shared" si="731"/>
        <v>2.8233118591430507E-2</v>
      </c>
      <c r="AJ494" s="20">
        <f t="shared" si="731"/>
        <v>3.2339209619647508E-2</v>
      </c>
      <c r="AK494" s="20"/>
      <c r="AL494" s="20">
        <f t="shared" si="731"/>
        <v>3.6232747811589444E-2</v>
      </c>
      <c r="AM494" s="20">
        <f t="shared" si="731"/>
        <v>3.9758814853218055E-2</v>
      </c>
      <c r="AN494" s="20">
        <f t="shared" si="731"/>
        <v>4.2780401757297304E-2</v>
      </c>
      <c r="AO494" s="20">
        <f t="shared" si="731"/>
        <v>4.5187471815561153E-2</v>
      </c>
      <c r="AP494" s="20">
        <f t="shared" si="731"/>
        <v>4.6903161033497287E-2</v>
      </c>
      <c r="AQ494" s="20">
        <f t="shared" si="731"/>
        <v>4.7886781609193518E-2</v>
      </c>
      <c r="AR494" s="20">
        <f t="shared" si="731"/>
        <v>4.8133697883969095E-2</v>
      </c>
      <c r="AS494" s="20">
        <f t="shared" si="731"/>
        <v>4.7672474493612949E-2</v>
      </c>
      <c r="AT494" s="20">
        <f t="shared" si="731"/>
        <v>4.6559921518000369E-2</v>
      </c>
      <c r="AU494" s="20">
        <f t="shared" si="731"/>
        <v>4.4874772216339176E-2</v>
      </c>
      <c r="AV494" s="20">
        <f t="shared" si="731"/>
        <v>4.2710734998626876E-2</v>
      </c>
      <c r="AW494" s="20">
        <f t="shared" si="731"/>
        <v>4.0169584629163313E-2</v>
      </c>
      <c r="AX494" s="20">
        <f t="shared" si="731"/>
        <v>3.7354826212557035E-2</v>
      </c>
      <c r="AY494" s="20">
        <f t="shared" si="736"/>
        <v>3.4366307465464874E-2</v>
      </c>
      <c r="AZ494" s="20">
        <f t="shared" si="736"/>
        <v>3.1295994505319058E-2</v>
      </c>
      <c r="BA494" s="20">
        <f t="shared" si="736"/>
        <v>2.8224982153201572E-2</v>
      </c>
      <c r="BB494" s="20">
        <f t="shared" si="736"/>
        <v>2.5221692987327678E-2</v>
      </c>
      <c r="BC494" s="20">
        <f t="shared" si="736"/>
        <v>2.2341135186680017E-2</v>
      </c>
      <c r="BD494" s="20">
        <f t="shared" si="736"/>
        <v>1.9625037534157896E-2</v>
      </c>
      <c r="BE494" s="20">
        <f t="shared" si="736"/>
        <v>1.7102657173962643E-2</v>
      </c>
      <c r="BF494" s="20">
        <f t="shared" si="736"/>
        <v>1.479205613458856E-2</v>
      </c>
      <c r="BG494" s="20">
        <f t="shared" si="736"/>
        <v>1.270165976091586E-2</v>
      </c>
      <c r="BH494" s="20">
        <f t="shared" si="736"/>
        <v>1.0831937774473444E-2</v>
      </c>
      <c r="BI494" s="20">
        <f t="shared" si="736"/>
        <v>9.1770812637759214E-3</v>
      </c>
      <c r="BJ494" s="20">
        <f t="shared" si="738"/>
        <v>7.7265822195438103E-3</v>
      </c>
      <c r="BK494" s="20">
        <f t="shared" si="738"/>
        <v>6.4666532353205852E-3</v>
      </c>
      <c r="BL494" s="20">
        <f t="shared" si="738"/>
        <v>5.3814518083786789E-3</v>
      </c>
      <c r="BM494" s="20">
        <f t="shared" si="738"/>
        <v>4.4540953821555762E-3</v>
      </c>
      <c r="BN494" s="20">
        <f t="shared" si="738"/>
        <v>3.6674696940376394E-3</v>
      </c>
      <c r="BO494" s="20">
        <f t="shared" si="738"/>
        <v>3.0048444683844489E-3</v>
      </c>
      <c r="BP494" s="20">
        <f t="shared" si="738"/>
        <v>2.4503176727463938E-3</v>
      </c>
      <c r="BQ494" s="20">
        <f t="shared" si="738"/>
        <v>1.989113231163353E-3</v>
      </c>
      <c r="BR494" s="20">
        <f t="shared" si="738"/>
        <v>1.6077580846411976E-3</v>
      </c>
      <c r="BS494" s="20">
        <f t="shared" si="738"/>
        <v>1.2941635727363732E-3</v>
      </c>
      <c r="BT494" s="20">
        <f t="shared" si="738"/>
        <v>1.0376339466833251E-3</v>
      </c>
      <c r="BU494" s="20">
        <f t="shared" si="738"/>
        <v>8.2882195497613331E-4</v>
      </c>
      <c r="BV494" s="20">
        <f t="shared" si="738"/>
        <v>6.5964828202025316E-4</v>
      </c>
      <c r="BW494" s="20">
        <f t="shared" si="738"/>
        <v>5.2319846819381954E-4</v>
      </c>
      <c r="BX494" s="20">
        <f t="shared" si="738"/>
        <v>4.1360799417367028E-4</v>
      </c>
      <c r="BY494" s="20">
        <f t="shared" si="735"/>
        <v>3.2594359150661667E-4</v>
      </c>
      <c r="BZ494" s="20">
        <f t="shared" si="735"/>
        <v>2.5608660115405968E-4</v>
      </c>
      <c r="CA494" s="20">
        <f t="shared" si="735"/>
        <v>2.0062235352336091E-4</v>
      </c>
      <c r="CB494" s="20">
        <f t="shared" si="735"/>
        <v>1.5673806893123921E-4</v>
      </c>
      <c r="CC494" s="20">
        <f t="shared" si="735"/>
        <v>1.2213064001964646E-4</v>
      </c>
      <c r="CD494" s="20">
        <f t="shared" si="735"/>
        <v>9.4924811717134183E-5</v>
      </c>
      <c r="CE494" s="20">
        <f t="shared" si="735"/>
        <v>7.3601671445655548E-5</v>
      </c>
      <c r="CF494" s="20">
        <f t="shared" si="735"/>
        <v>5.693695552910772E-5</v>
      </c>
      <c r="CG494" s="20">
        <f t="shared" si="735"/>
        <v>4.3948424354733895E-5</v>
      </c>
      <c r="CH494" s="20">
        <f t="shared" si="735"/>
        <v>3.3851421493924505E-5</v>
      </c>
      <c r="CI494" s="20">
        <f t="shared" si="735"/>
        <v>2.6021679396248668E-5</v>
      </c>
      <c r="CJ494" s="20">
        <f t="shared" si="735"/>
        <v>1.9964440972186637E-5</v>
      </c>
      <c r="CK494" s="20">
        <f t="shared" si="735"/>
        <v>1.528901232439317E-5</v>
      </c>
      <c r="CL494" s="20">
        <f t="shared" si="735"/>
        <v>4.866933441072252E-5</v>
      </c>
      <c r="CM494" s="20">
        <f t="shared" si="735"/>
        <v>1.1494110787068938E-6</v>
      </c>
      <c r="CN494" s="20">
        <f t="shared" si="734"/>
        <v>2.1287593558879793E-6</v>
      </c>
      <c r="CO494" s="20">
        <f t="shared" si="734"/>
        <v>5.3814601298321003E-6</v>
      </c>
      <c r="CP494" s="20">
        <f t="shared" si="734"/>
        <v>1.2658784557396637E-5</v>
      </c>
      <c r="CQ494" s="20">
        <f t="shared" si="734"/>
        <v>2.786307996261144E-5</v>
      </c>
      <c r="CR494" s="20">
        <f t="shared" si="734"/>
        <v>5.7676151709726197E-5</v>
      </c>
      <c r="CS494" s="20">
        <f t="shared" si="734"/>
        <v>1.1278877656369481E-4</v>
      </c>
      <c r="CT494" s="20">
        <f t="shared" si="734"/>
        <v>2.0922971604602194E-4</v>
      </c>
      <c r="CU494" s="20">
        <f t="shared" si="734"/>
        <v>3.6956338163730124E-4</v>
      </c>
      <c r="CV494" s="20">
        <f t="shared" si="734"/>
        <v>6.2364350858602768E-4</v>
      </c>
      <c r="CW494" s="20">
        <f t="shared" si="734"/>
        <v>1.0085779714421059E-3</v>
      </c>
      <c r="CX494" s="20">
        <f t="shared" si="734"/>
        <v>1.5676021175244593E-3</v>
      </c>
      <c r="CY494" s="20">
        <f t="shared" si="734"/>
        <v>2.3476832580879474E-3</v>
      </c>
      <c r="CZ494" s="20">
        <f t="shared" si="734"/>
        <v>3.3958738789328625E-3</v>
      </c>
      <c r="DA494" s="20">
        <f t="shared" si="734"/>
        <v>4.7546615129373977E-3</v>
      </c>
      <c r="DB494" s="20">
        <f t="shared" si="734"/>
        <v>6.4567817456079989E-3</v>
      </c>
      <c r="DC494" s="20">
        <f t="shared" si="734"/>
        <v>8.5201190631926348E-3</v>
      </c>
      <c r="DD494" s="20">
        <f t="shared" si="739"/>
        <v>1.094338109618476E-2</v>
      </c>
      <c r="DE494" s="20">
        <f t="shared" si="730"/>
        <v>1.3703178688404856E-2</v>
      </c>
      <c r="DF494" s="20">
        <f t="shared" si="730"/>
        <v>1.6752984605546556E-2</v>
      </c>
      <c r="DG494" s="20">
        <f t="shared" si="730"/>
        <v>2.0024206420069815E-2</v>
      </c>
      <c r="DH494" s="20">
        <f t="shared" si="730"/>
        <v>2.3429336814517032E-2</v>
      </c>
      <c r="DI494" s="20">
        <f t="shared" si="730"/>
        <v>2.6866883737636533E-2</v>
      </c>
      <c r="DJ494" s="20">
        <f t="shared" si="730"/>
        <v>3.0227574267783802E-2</v>
      </c>
      <c r="DK494" s="20">
        <f t="shared" si="730"/>
        <v>3.3401197534867894E-2</v>
      </c>
      <c r="DL494" s="20">
        <f t="shared" si="730"/>
        <v>3.6283415128017249E-2</v>
      </c>
      <c r="DM494" s="20">
        <f t="shared" si="730"/>
        <v>3.878191752823118E-2</v>
      </c>
      <c r="DN494" s="20">
        <f t="shared" si="730"/>
        <v>4.0821424944522566E-2</v>
      </c>
      <c r="DO494" s="20">
        <f t="shared" si="730"/>
        <v>4.2347195423596662E-2</v>
      </c>
      <c r="DP494" s="20">
        <f t="shared" si="730"/>
        <v>4.3326884797539489E-2</v>
      </c>
      <c r="DQ494" s="20">
        <f t="shared" si="730"/>
        <v>4.3750776796219304E-2</v>
      </c>
      <c r="DR494" s="20">
        <f t="shared" si="730"/>
        <v>4.3630547963390609E-2</v>
      </c>
      <c r="DS494" s="20">
        <f t="shared" si="730"/>
        <v>4.2996838645512792E-2</v>
      </c>
      <c r="DT494" s="20">
        <f t="shared" ref="DT494:EI509" si="741">DT286/$B286</f>
        <v>4.1895963479464005E-2</v>
      </c>
      <c r="DU494" s="20">
        <f t="shared" si="733"/>
        <v>4.0386114140450236E-2</v>
      </c>
      <c r="DV494" s="20">
        <f t="shared" si="733"/>
        <v>3.8533390022435055E-2</v>
      </c>
      <c r="DW494" s="20">
        <f t="shared" si="733"/>
        <v>3.6407948213898145E-2</v>
      </c>
      <c r="DX494" s="20">
        <f t="shared" si="733"/>
        <v>3.4080502781864808E-2</v>
      </c>
      <c r="DY494" s="20">
        <f t="shared" si="733"/>
        <v>3.161933466523914E-2</v>
      </c>
      <c r="DZ494" s="20">
        <f t="shared" si="733"/>
        <v>2.9087905562685149E-2</v>
      </c>
      <c r="EA494" s="20">
        <f t="shared" si="733"/>
        <v>2.6543108172068397E-2</v>
      </c>
      <c r="EB494" s="20">
        <f t="shared" si="733"/>
        <v>2.4034134882079949E-2</v>
      </c>
      <c r="EC494" s="20">
        <f t="shared" si="733"/>
        <v>2.1601909374431849E-2</v>
      </c>
      <c r="ED494" s="20">
        <f t="shared" si="733"/>
        <v>1.9279000725116235E-2</v>
      </c>
      <c r="EE494" s="20">
        <f t="shared" si="733"/>
        <v>1.7089926416623769E-2</v>
      </c>
      <c r="EF494" s="20">
        <f t="shared" si="733"/>
        <v>1.5051747328423404E-2</v>
      </c>
      <c r="EG494" s="20">
        <f t="shared" si="733"/>
        <v>1.3174862021592236E-2</v>
      </c>
      <c r="EH494" s="20">
        <f t="shared" si="733"/>
        <v>1.1463917184050709E-2</v>
      </c>
      <c r="EI494" s="20">
        <f t="shared" si="733"/>
        <v>9.9187638428228642E-3</v>
      </c>
      <c r="EJ494" s="20">
        <f t="shared" si="733"/>
        <v>8.5354030891593435E-3</v>
      </c>
      <c r="EK494" s="20">
        <f t="shared" si="740"/>
        <v>7.3068791999695284E-3</v>
      </c>
      <c r="EL494" s="20">
        <f t="shared" si="740"/>
        <v>6.2240911715728542E-3</v>
      </c>
      <c r="EM494" s="20">
        <f t="shared" si="740"/>
        <v>5.2765051711607391E-3</v>
      </c>
      <c r="EN494" s="20">
        <f t="shared" si="740"/>
        <v>4.4527599292035758E-3</v>
      </c>
      <c r="EO494" s="20">
        <f t="shared" si="740"/>
        <v>3.7411645564834344E-3</v>
      </c>
      <c r="EP494" s="20">
        <f t="shared" si="740"/>
        <v>3.1300937624361147E-3</v>
      </c>
      <c r="EQ494" s="20">
        <f t="shared" si="740"/>
        <v>2.6082891815086828E-3</v>
      </c>
      <c r="ER494" s="20">
        <f t="shared" si="740"/>
        <v>2.1650777488569917E-3</v>
      </c>
      <c r="ES494" s="20">
        <f t="shared" si="740"/>
        <v>1.7905190968052762E-3</v>
      </c>
      <c r="ET494" s="20">
        <f t="shared" si="740"/>
        <v>1.4754940538611594E-3</v>
      </c>
      <c r="EU494" s="20">
        <f t="shared" si="740"/>
        <v>1.2117457787091945E-3</v>
      </c>
      <c r="EV494" s="20">
        <f t="shared" si="740"/>
        <v>9.9188407646100263E-4</v>
      </c>
      <c r="EW494" s="20">
        <f t="shared" si="740"/>
        <v>8.0936220718719198E-4</v>
      </c>
      <c r="EX494" s="20">
        <f t="shared" si="740"/>
        <v>6.5843415067068367E-4</v>
      </c>
      <c r="EY494" s="20">
        <f t="shared" si="740"/>
        <v>5.3409894238221067E-4</v>
      </c>
      <c r="EZ494" s="20">
        <f t="shared" si="740"/>
        <v>4.3203741745345692E-4</v>
      </c>
      <c r="FA494" s="20">
        <f t="shared" si="737"/>
        <v>3.485455384708569E-4</v>
      </c>
      <c r="FB494" s="20">
        <f t="shared" si="737"/>
        <v>2.8046746458199046E-4</v>
      </c>
      <c r="FC494" s="20">
        <f t="shared" si="737"/>
        <v>2.2513065295171053E-4</v>
      </c>
      <c r="FD494" s="20">
        <f t="shared" si="737"/>
        <v>1.8028456687935179E-4</v>
      </c>
      <c r="FE494" s="20">
        <f t="shared" si="737"/>
        <v>1.440439880844302E-4</v>
      </c>
      <c r="FF494" s="20">
        <f t="shared" si="692"/>
        <v>5.4803247251056231E-4</v>
      </c>
    </row>
    <row r="495" spans="1:162" ht="15.5" x14ac:dyDescent="0.35">
      <c r="A495" s="4" t="s">
        <v>93</v>
      </c>
      <c r="J495" s="4" t="s">
        <v>93</v>
      </c>
      <c r="K495" s="20">
        <f t="shared" si="732"/>
        <v>2.1318415121823612E-5</v>
      </c>
      <c r="L495" s="20">
        <f t="shared" si="732"/>
        <v>3.197090800941605E-5</v>
      </c>
      <c r="M495" s="20">
        <f t="shared" si="732"/>
        <v>7.066362624573818E-5</v>
      </c>
      <c r="N495" s="20">
        <f t="shared" si="732"/>
        <v>1.4592832285736175E-4</v>
      </c>
      <c r="O495" s="20">
        <f t="shared" si="732"/>
        <v>2.8307946775264108E-4</v>
      </c>
      <c r="P495" s="20"/>
      <c r="Q495" s="20">
        <f t="shared" si="732"/>
        <v>5.1831214569307582E-4</v>
      </c>
      <c r="R495" s="20">
        <f t="shared" si="732"/>
        <v>8.9964928745569616E-4</v>
      </c>
      <c r="S495" s="20"/>
      <c r="T495" s="20">
        <f t="shared" si="732"/>
        <v>1.4861360474366604E-3</v>
      </c>
      <c r="U495" s="20">
        <f t="shared" si="732"/>
        <v>2.3447314791756242E-3</v>
      </c>
      <c r="V495" s="20"/>
      <c r="W495" s="20">
        <f t="shared" si="732"/>
        <v>3.5447196505171419E-3</v>
      </c>
      <c r="X495" s="20">
        <f t="shared" si="732"/>
        <v>5.1499724182867083E-3</v>
      </c>
      <c r="Y495" s="20"/>
      <c r="Z495" s="20">
        <f t="shared" si="732"/>
        <v>7.2099253006421594E-3</v>
      </c>
      <c r="AA495" s="20">
        <f t="shared" si="732"/>
        <v>9.7505385128284598E-3</v>
      </c>
      <c r="AB495" s="20"/>
      <c r="AC495" s="20">
        <f t="shared" si="732"/>
        <v>1.2766693214052278E-2</v>
      </c>
      <c r="AD495" s="20">
        <f t="shared" si="732"/>
        <v>1.6217362435948311E-2</v>
      </c>
      <c r="AE495" s="20"/>
      <c r="AF495" s="20">
        <f t="shared" si="731"/>
        <v>2.0024514282609075E-2</v>
      </c>
      <c r="AG495" s="20">
        <f t="shared" si="731"/>
        <v>2.4076134479862427E-2</v>
      </c>
      <c r="AH495" s="20"/>
      <c r="AI495" s="20">
        <f t="shared" si="731"/>
        <v>2.8233118591430503E-2</v>
      </c>
      <c r="AJ495" s="20">
        <f t="shared" si="731"/>
        <v>3.2339209619647508E-2</v>
      </c>
      <c r="AK495" s="20"/>
      <c r="AL495" s="20">
        <f t="shared" si="731"/>
        <v>3.6232747811589444E-2</v>
      </c>
      <c r="AM495" s="20">
        <f t="shared" si="731"/>
        <v>3.9758814853218055E-2</v>
      </c>
      <c r="AN495" s="20">
        <f t="shared" si="731"/>
        <v>4.2780401757297304E-2</v>
      </c>
      <c r="AO495" s="20">
        <f t="shared" si="731"/>
        <v>4.5187471815561153E-2</v>
      </c>
      <c r="AP495" s="20">
        <f t="shared" si="731"/>
        <v>4.6903161033497287E-2</v>
      </c>
      <c r="AQ495" s="20">
        <f t="shared" si="731"/>
        <v>4.7886781609193518E-2</v>
      </c>
      <c r="AR495" s="20">
        <f t="shared" si="731"/>
        <v>4.8133697883969095E-2</v>
      </c>
      <c r="AS495" s="20">
        <f t="shared" si="731"/>
        <v>4.7672474493612949E-2</v>
      </c>
      <c r="AT495" s="20">
        <f t="shared" si="731"/>
        <v>4.6559921518000369E-2</v>
      </c>
      <c r="AU495" s="20">
        <f t="shared" si="731"/>
        <v>4.4874772216339176E-2</v>
      </c>
      <c r="AV495" s="20">
        <f t="shared" si="731"/>
        <v>4.2710734998626876E-2</v>
      </c>
      <c r="AW495" s="20">
        <f t="shared" si="731"/>
        <v>4.0169584629163313E-2</v>
      </c>
      <c r="AX495" s="20">
        <f t="shared" si="731"/>
        <v>3.7354826212557035E-2</v>
      </c>
      <c r="AY495" s="20">
        <f t="shared" si="736"/>
        <v>3.4366307465464874E-2</v>
      </c>
      <c r="AZ495" s="20">
        <f t="shared" si="736"/>
        <v>3.1295994505319058E-2</v>
      </c>
      <c r="BA495" s="20">
        <f t="shared" si="736"/>
        <v>2.8224982153201572E-2</v>
      </c>
      <c r="BB495" s="20">
        <f t="shared" si="736"/>
        <v>2.5221692987327682E-2</v>
      </c>
      <c r="BC495" s="20">
        <f t="shared" si="736"/>
        <v>2.2341135186680017E-2</v>
      </c>
      <c r="BD495" s="20">
        <f t="shared" si="736"/>
        <v>1.9625037534157896E-2</v>
      </c>
      <c r="BE495" s="20">
        <f t="shared" si="736"/>
        <v>1.7102657173962643E-2</v>
      </c>
      <c r="BF495" s="20">
        <f t="shared" si="736"/>
        <v>1.479205613458856E-2</v>
      </c>
      <c r="BG495" s="20">
        <f t="shared" si="736"/>
        <v>1.2701659760915862E-2</v>
      </c>
      <c r="BH495" s="20">
        <f t="shared" si="736"/>
        <v>1.0831937774473444E-2</v>
      </c>
      <c r="BI495" s="20">
        <f t="shared" si="736"/>
        <v>9.1770812637759214E-3</v>
      </c>
      <c r="BJ495" s="20">
        <f t="shared" si="738"/>
        <v>7.7265822195438094E-3</v>
      </c>
      <c r="BK495" s="20">
        <f t="shared" si="738"/>
        <v>6.4666532353205852E-3</v>
      </c>
      <c r="BL495" s="20">
        <f t="shared" si="738"/>
        <v>5.3814518083786789E-3</v>
      </c>
      <c r="BM495" s="20">
        <f t="shared" si="738"/>
        <v>4.4540953821555762E-3</v>
      </c>
      <c r="BN495" s="20">
        <f t="shared" si="738"/>
        <v>3.6674696940376394E-3</v>
      </c>
      <c r="BO495" s="20">
        <f t="shared" si="738"/>
        <v>3.0048444683844489E-3</v>
      </c>
      <c r="BP495" s="20">
        <f t="shared" si="738"/>
        <v>2.4503176727463938E-3</v>
      </c>
      <c r="BQ495" s="20">
        <f t="shared" si="738"/>
        <v>1.989113231163353E-3</v>
      </c>
      <c r="BR495" s="20">
        <f t="shared" si="738"/>
        <v>1.6077580846411976E-3</v>
      </c>
      <c r="BS495" s="20">
        <f t="shared" si="738"/>
        <v>1.2941635727363732E-3</v>
      </c>
      <c r="BT495" s="20">
        <f t="shared" si="738"/>
        <v>1.0376339466833251E-3</v>
      </c>
      <c r="BU495" s="20">
        <f t="shared" si="738"/>
        <v>8.2882195497613331E-4</v>
      </c>
      <c r="BV495" s="20">
        <f t="shared" si="738"/>
        <v>6.5964828202025316E-4</v>
      </c>
      <c r="BW495" s="20">
        <f t="shared" si="738"/>
        <v>5.2319846819381954E-4</v>
      </c>
      <c r="BX495" s="20">
        <f t="shared" si="738"/>
        <v>4.1360799417367033E-4</v>
      </c>
      <c r="BY495" s="20">
        <f t="shared" si="735"/>
        <v>3.2594359150661667E-4</v>
      </c>
      <c r="BZ495" s="20">
        <f t="shared" si="735"/>
        <v>2.5608660115405973E-4</v>
      </c>
      <c r="CA495" s="20">
        <f t="shared" si="735"/>
        <v>2.0062235352336089E-4</v>
      </c>
      <c r="CB495" s="20">
        <f t="shared" si="735"/>
        <v>1.5673806893123921E-4</v>
      </c>
      <c r="CC495" s="20">
        <f t="shared" si="735"/>
        <v>1.2213064001964646E-4</v>
      </c>
      <c r="CD495" s="20">
        <f t="shared" si="735"/>
        <v>9.4924811717134183E-5</v>
      </c>
      <c r="CE495" s="20">
        <f t="shared" si="735"/>
        <v>7.3601671445655548E-5</v>
      </c>
      <c r="CF495" s="20">
        <f t="shared" si="735"/>
        <v>5.6936955529107713E-5</v>
      </c>
      <c r="CG495" s="20">
        <f t="shared" si="735"/>
        <v>4.3948424354733895E-5</v>
      </c>
      <c r="CH495" s="20">
        <f t="shared" si="735"/>
        <v>3.3851421493924505E-5</v>
      </c>
      <c r="CI495" s="20">
        <f t="shared" si="735"/>
        <v>2.6021679396248665E-5</v>
      </c>
      <c r="CJ495" s="20">
        <f t="shared" si="735"/>
        <v>1.9964440972186637E-5</v>
      </c>
      <c r="CK495" s="20">
        <f t="shared" si="735"/>
        <v>1.528901232439317E-5</v>
      </c>
      <c r="CL495" s="20">
        <f t="shared" si="735"/>
        <v>4.866933441072252E-5</v>
      </c>
      <c r="CM495" s="20">
        <f t="shared" si="735"/>
        <v>1.1494110787068938E-6</v>
      </c>
      <c r="CN495" s="20">
        <f t="shared" si="734"/>
        <v>2.1287593558879793E-6</v>
      </c>
      <c r="CO495" s="20">
        <f t="shared" si="734"/>
        <v>5.3814601298321003E-6</v>
      </c>
      <c r="CP495" s="20">
        <f t="shared" si="734"/>
        <v>1.2658784557396639E-5</v>
      </c>
      <c r="CQ495" s="20">
        <f t="shared" si="734"/>
        <v>2.786307996261144E-5</v>
      </c>
      <c r="CR495" s="20">
        <f t="shared" si="734"/>
        <v>5.7676151709726197E-5</v>
      </c>
      <c r="CS495" s="20">
        <f t="shared" si="734"/>
        <v>1.1278877656369481E-4</v>
      </c>
      <c r="CT495" s="20">
        <f t="shared" si="734"/>
        <v>2.0922971604602194E-4</v>
      </c>
      <c r="CU495" s="20">
        <f t="shared" si="734"/>
        <v>3.6956338163730124E-4</v>
      </c>
      <c r="CV495" s="20">
        <f t="shared" si="734"/>
        <v>6.2364350858602768E-4</v>
      </c>
      <c r="CW495" s="20">
        <f t="shared" si="734"/>
        <v>1.0085779714421059E-3</v>
      </c>
      <c r="CX495" s="20">
        <f t="shared" si="734"/>
        <v>1.5676021175244593E-3</v>
      </c>
      <c r="CY495" s="20">
        <f t="shared" si="734"/>
        <v>2.3476832580879474E-3</v>
      </c>
      <c r="CZ495" s="20">
        <f t="shared" si="734"/>
        <v>3.395873878932862E-3</v>
      </c>
      <c r="DA495" s="20">
        <f t="shared" si="734"/>
        <v>4.7546615129373977E-3</v>
      </c>
      <c r="DB495" s="20">
        <f t="shared" si="734"/>
        <v>6.4567817456079989E-3</v>
      </c>
      <c r="DC495" s="20">
        <f t="shared" si="734"/>
        <v>8.5201190631926348E-3</v>
      </c>
      <c r="DD495" s="20">
        <f t="shared" si="739"/>
        <v>1.094338109618476E-2</v>
      </c>
      <c r="DE495" s="20">
        <f t="shared" si="739"/>
        <v>1.3703178688404857E-2</v>
      </c>
      <c r="DF495" s="20">
        <f t="shared" si="739"/>
        <v>1.6752984605546556E-2</v>
      </c>
      <c r="DG495" s="20">
        <f t="shared" si="739"/>
        <v>2.0024206420069815E-2</v>
      </c>
      <c r="DH495" s="20">
        <f t="shared" si="739"/>
        <v>2.3429336814517032E-2</v>
      </c>
      <c r="DI495" s="20">
        <f t="shared" si="739"/>
        <v>2.6866883737636529E-2</v>
      </c>
      <c r="DJ495" s="20">
        <f t="shared" si="739"/>
        <v>3.0227574267783802E-2</v>
      </c>
      <c r="DK495" s="20">
        <f t="shared" si="739"/>
        <v>3.3401197534867894E-2</v>
      </c>
      <c r="DL495" s="20">
        <f t="shared" si="739"/>
        <v>3.6283415128017249E-2</v>
      </c>
      <c r="DM495" s="20">
        <f t="shared" si="739"/>
        <v>3.878191752823118E-2</v>
      </c>
      <c r="DN495" s="20">
        <f t="shared" si="739"/>
        <v>4.0821424944522566E-2</v>
      </c>
      <c r="DO495" s="20">
        <f t="shared" si="739"/>
        <v>4.2347195423596662E-2</v>
      </c>
      <c r="DP495" s="20">
        <f t="shared" si="739"/>
        <v>4.3326884797539496E-2</v>
      </c>
      <c r="DQ495" s="20">
        <f t="shared" si="739"/>
        <v>4.3750776796219304E-2</v>
      </c>
      <c r="DR495" s="20">
        <f t="shared" si="739"/>
        <v>4.3630547963390609E-2</v>
      </c>
      <c r="DS495" s="20">
        <f t="shared" si="739"/>
        <v>4.2996838645512792E-2</v>
      </c>
      <c r="DT495" s="20">
        <f t="shared" si="741"/>
        <v>4.1895963479464005E-2</v>
      </c>
      <c r="DU495" s="20">
        <f t="shared" si="733"/>
        <v>4.0386114140450236E-2</v>
      </c>
      <c r="DV495" s="20">
        <f t="shared" si="733"/>
        <v>3.8533390022435055E-2</v>
      </c>
      <c r="DW495" s="20">
        <f t="shared" si="733"/>
        <v>3.6407948213898145E-2</v>
      </c>
      <c r="DX495" s="20">
        <f t="shared" si="733"/>
        <v>3.4080502781864808E-2</v>
      </c>
      <c r="DY495" s="20">
        <f t="shared" si="733"/>
        <v>3.161933466523914E-2</v>
      </c>
      <c r="DZ495" s="20">
        <f t="shared" si="733"/>
        <v>2.9087905562685146E-2</v>
      </c>
      <c r="EA495" s="20">
        <f t="shared" si="733"/>
        <v>2.6543108172068397E-2</v>
      </c>
      <c r="EB495" s="20">
        <f t="shared" si="733"/>
        <v>2.4034134882079949E-2</v>
      </c>
      <c r="EC495" s="20">
        <f t="shared" si="733"/>
        <v>2.1601909374431853E-2</v>
      </c>
      <c r="ED495" s="20">
        <f t="shared" si="733"/>
        <v>1.9279000725116235E-2</v>
      </c>
      <c r="EE495" s="20">
        <f t="shared" si="733"/>
        <v>1.7089926416623769E-2</v>
      </c>
      <c r="EF495" s="20">
        <f t="shared" si="733"/>
        <v>1.5051747328423404E-2</v>
      </c>
      <c r="EG495" s="20">
        <f t="shared" si="733"/>
        <v>1.3174862021592237E-2</v>
      </c>
      <c r="EH495" s="20">
        <f t="shared" si="733"/>
        <v>1.1463917184050709E-2</v>
      </c>
      <c r="EI495" s="20">
        <f t="shared" si="733"/>
        <v>9.9187638428228642E-3</v>
      </c>
      <c r="EJ495" s="20">
        <f t="shared" si="733"/>
        <v>8.5354030891593435E-3</v>
      </c>
      <c r="EK495" s="20">
        <f t="shared" si="740"/>
        <v>7.3068791999695293E-3</v>
      </c>
      <c r="EL495" s="20">
        <f t="shared" si="740"/>
        <v>6.2240911715728542E-3</v>
      </c>
      <c r="EM495" s="20">
        <f t="shared" si="740"/>
        <v>5.2765051711607391E-3</v>
      </c>
      <c r="EN495" s="20">
        <f t="shared" si="740"/>
        <v>4.4527599292035758E-3</v>
      </c>
      <c r="EO495" s="20">
        <f t="shared" si="740"/>
        <v>3.7411645564834339E-3</v>
      </c>
      <c r="EP495" s="20">
        <f t="shared" si="740"/>
        <v>3.1300937624361147E-3</v>
      </c>
      <c r="EQ495" s="20">
        <f t="shared" si="740"/>
        <v>2.6082891815086828E-3</v>
      </c>
      <c r="ER495" s="20">
        <f t="shared" si="740"/>
        <v>2.1650777488569917E-3</v>
      </c>
      <c r="ES495" s="20">
        <f t="shared" si="740"/>
        <v>1.7905190968052764E-3</v>
      </c>
      <c r="ET495" s="20">
        <f t="shared" si="740"/>
        <v>1.4754940538611594E-3</v>
      </c>
      <c r="EU495" s="20">
        <f t="shared" si="740"/>
        <v>1.2117457787091945E-3</v>
      </c>
      <c r="EV495" s="20">
        <f t="shared" si="740"/>
        <v>9.9188407646100263E-4</v>
      </c>
      <c r="EW495" s="20">
        <f t="shared" si="740"/>
        <v>8.0936220718719198E-4</v>
      </c>
      <c r="EX495" s="20">
        <f t="shared" si="740"/>
        <v>6.5843415067068378E-4</v>
      </c>
      <c r="EY495" s="20">
        <f t="shared" si="740"/>
        <v>5.3409894238221067E-4</v>
      </c>
      <c r="EZ495" s="20">
        <f t="shared" si="740"/>
        <v>4.3203741745345692E-4</v>
      </c>
      <c r="FA495" s="20">
        <f t="shared" si="737"/>
        <v>3.485455384708569E-4</v>
      </c>
      <c r="FB495" s="20">
        <f t="shared" si="737"/>
        <v>2.8046746458199046E-4</v>
      </c>
      <c r="FC495" s="20">
        <f t="shared" si="737"/>
        <v>2.2513065295171053E-4</v>
      </c>
      <c r="FD495" s="20">
        <f t="shared" si="737"/>
        <v>1.8028456687935179E-4</v>
      </c>
      <c r="FE495" s="20">
        <f t="shared" si="737"/>
        <v>1.440439880844302E-4</v>
      </c>
      <c r="FF495" s="20">
        <f t="shared" si="737"/>
        <v>5.4803247251056231E-4</v>
      </c>
    </row>
    <row r="496" spans="1:162" ht="15.5" x14ac:dyDescent="0.35">
      <c r="A496" s="4" t="s">
        <v>94</v>
      </c>
      <c r="J496" s="4" t="s">
        <v>94</v>
      </c>
      <c r="K496" s="20">
        <f t="shared" si="732"/>
        <v>2.1318415121823612E-5</v>
      </c>
      <c r="L496" s="20">
        <f t="shared" si="732"/>
        <v>3.197090800941605E-5</v>
      </c>
      <c r="M496" s="20">
        <f t="shared" si="732"/>
        <v>7.066362624573818E-5</v>
      </c>
      <c r="N496" s="20">
        <f t="shared" si="732"/>
        <v>1.4592832285736175E-4</v>
      </c>
      <c r="O496" s="20">
        <f t="shared" si="732"/>
        <v>2.8307946775264108E-4</v>
      </c>
      <c r="P496" s="20"/>
      <c r="Q496" s="20">
        <f t="shared" si="732"/>
        <v>5.1831214569307582E-4</v>
      </c>
      <c r="R496" s="20">
        <f t="shared" si="732"/>
        <v>8.9964928745569616E-4</v>
      </c>
      <c r="S496" s="20"/>
      <c r="T496" s="20">
        <f t="shared" si="732"/>
        <v>1.4861360474366604E-3</v>
      </c>
      <c r="U496" s="20">
        <f t="shared" si="732"/>
        <v>2.3447314791756242E-3</v>
      </c>
      <c r="V496" s="20"/>
      <c r="W496" s="20">
        <f t="shared" si="732"/>
        <v>3.5447196505171419E-3</v>
      </c>
      <c r="X496" s="20">
        <f t="shared" si="732"/>
        <v>5.1499724182867083E-3</v>
      </c>
      <c r="Y496" s="20"/>
      <c r="Z496" s="20">
        <f t="shared" si="732"/>
        <v>7.2099253006421603E-3</v>
      </c>
      <c r="AA496" s="20">
        <f t="shared" si="732"/>
        <v>9.7505385128284598E-3</v>
      </c>
      <c r="AB496" s="20"/>
      <c r="AC496" s="20">
        <f t="shared" si="732"/>
        <v>1.2766693214052278E-2</v>
      </c>
      <c r="AD496" s="20">
        <f t="shared" si="732"/>
        <v>1.6217362435948311E-2</v>
      </c>
      <c r="AE496" s="20"/>
      <c r="AF496" s="20">
        <f t="shared" si="731"/>
        <v>2.0024514282609075E-2</v>
      </c>
      <c r="AG496" s="20">
        <f t="shared" si="731"/>
        <v>2.4076134479862427E-2</v>
      </c>
      <c r="AH496" s="20"/>
      <c r="AI496" s="20">
        <f t="shared" si="731"/>
        <v>2.8233118591430503E-2</v>
      </c>
      <c r="AJ496" s="20">
        <f t="shared" si="731"/>
        <v>3.2339209619647508E-2</v>
      </c>
      <c r="AK496" s="20"/>
      <c r="AL496" s="20">
        <f t="shared" si="731"/>
        <v>3.6232747811589444E-2</v>
      </c>
      <c r="AM496" s="20">
        <f t="shared" si="731"/>
        <v>3.9758814853218055E-2</v>
      </c>
      <c r="AN496" s="20">
        <f t="shared" si="731"/>
        <v>4.2780401757297311E-2</v>
      </c>
      <c r="AO496" s="20">
        <f t="shared" si="731"/>
        <v>4.5187471815561153E-2</v>
      </c>
      <c r="AP496" s="20">
        <f t="shared" si="731"/>
        <v>4.6903161033497287E-2</v>
      </c>
      <c r="AQ496" s="20">
        <f t="shared" si="731"/>
        <v>4.7886781609193518E-2</v>
      </c>
      <c r="AR496" s="20">
        <f t="shared" si="731"/>
        <v>4.8133697883969095E-2</v>
      </c>
      <c r="AS496" s="20">
        <f t="shared" si="731"/>
        <v>4.7672474493612949E-2</v>
      </c>
      <c r="AT496" s="20">
        <f t="shared" si="731"/>
        <v>4.6559921518000369E-2</v>
      </c>
      <c r="AU496" s="20">
        <f t="shared" si="731"/>
        <v>4.4874772216339176E-2</v>
      </c>
      <c r="AV496" s="20">
        <f t="shared" si="731"/>
        <v>4.2710734998626876E-2</v>
      </c>
      <c r="AW496" s="20">
        <f t="shared" si="731"/>
        <v>4.0169584629163313E-2</v>
      </c>
      <c r="AX496" s="20">
        <f t="shared" si="731"/>
        <v>3.7354826212557035E-2</v>
      </c>
      <c r="AY496" s="20">
        <f t="shared" si="736"/>
        <v>3.4366307465464874E-2</v>
      </c>
      <c r="AZ496" s="20">
        <f t="shared" si="736"/>
        <v>3.1295994505319058E-2</v>
      </c>
      <c r="BA496" s="20">
        <f t="shared" si="736"/>
        <v>2.8224982153201572E-2</v>
      </c>
      <c r="BB496" s="20">
        <f t="shared" si="736"/>
        <v>2.5221692987327682E-2</v>
      </c>
      <c r="BC496" s="20">
        <f t="shared" si="736"/>
        <v>2.2341135186680017E-2</v>
      </c>
      <c r="BD496" s="20">
        <f t="shared" si="736"/>
        <v>1.9625037534157896E-2</v>
      </c>
      <c r="BE496" s="20">
        <f t="shared" si="736"/>
        <v>1.7102657173962643E-2</v>
      </c>
      <c r="BF496" s="20">
        <f t="shared" si="736"/>
        <v>1.479205613458856E-2</v>
      </c>
      <c r="BG496" s="20">
        <f t="shared" si="736"/>
        <v>1.2701659760915862E-2</v>
      </c>
      <c r="BH496" s="20">
        <f t="shared" si="736"/>
        <v>1.0831937774473444E-2</v>
      </c>
      <c r="BI496" s="20">
        <f t="shared" si="736"/>
        <v>9.1770812637759214E-3</v>
      </c>
      <c r="BJ496" s="20">
        <f t="shared" si="738"/>
        <v>7.7265822195438094E-3</v>
      </c>
      <c r="BK496" s="20">
        <f t="shared" si="738"/>
        <v>6.4666532353205852E-3</v>
      </c>
      <c r="BL496" s="20">
        <f t="shared" si="738"/>
        <v>5.3814518083786789E-3</v>
      </c>
      <c r="BM496" s="20">
        <f t="shared" si="738"/>
        <v>4.4540953821555762E-3</v>
      </c>
      <c r="BN496" s="20">
        <f t="shared" si="738"/>
        <v>3.6674696940376394E-3</v>
      </c>
      <c r="BO496" s="20">
        <f t="shared" si="738"/>
        <v>3.0048444683844489E-3</v>
      </c>
      <c r="BP496" s="20">
        <f t="shared" si="738"/>
        <v>2.4503176727463938E-3</v>
      </c>
      <c r="BQ496" s="20">
        <f t="shared" si="738"/>
        <v>1.989113231163353E-3</v>
      </c>
      <c r="BR496" s="20">
        <f t="shared" si="738"/>
        <v>1.6077580846411976E-3</v>
      </c>
      <c r="BS496" s="20">
        <f t="shared" si="738"/>
        <v>1.2941635727363732E-3</v>
      </c>
      <c r="BT496" s="20">
        <f t="shared" si="738"/>
        <v>1.0376339466833251E-3</v>
      </c>
      <c r="BU496" s="20">
        <f t="shared" si="738"/>
        <v>8.2882195497613331E-4</v>
      </c>
      <c r="BV496" s="20">
        <f t="shared" si="738"/>
        <v>6.5964828202025316E-4</v>
      </c>
      <c r="BW496" s="20">
        <f t="shared" si="738"/>
        <v>5.2319846819381954E-4</v>
      </c>
      <c r="BX496" s="20">
        <f t="shared" si="738"/>
        <v>4.1360799417367033E-4</v>
      </c>
      <c r="BY496" s="20">
        <f t="shared" si="735"/>
        <v>3.2594359150661667E-4</v>
      </c>
      <c r="BZ496" s="20">
        <f t="shared" si="735"/>
        <v>2.5608660115405968E-4</v>
      </c>
      <c r="CA496" s="20">
        <f t="shared" si="735"/>
        <v>2.0062235352336089E-4</v>
      </c>
      <c r="CB496" s="20">
        <f t="shared" si="735"/>
        <v>1.5673806893123921E-4</v>
      </c>
      <c r="CC496" s="20">
        <f t="shared" si="735"/>
        <v>1.2213064001964646E-4</v>
      </c>
      <c r="CD496" s="20">
        <f t="shared" si="735"/>
        <v>9.4924811717134183E-5</v>
      </c>
      <c r="CE496" s="20">
        <f t="shared" si="735"/>
        <v>7.3601671445655548E-5</v>
      </c>
      <c r="CF496" s="20">
        <f t="shared" si="735"/>
        <v>5.6936955529107713E-5</v>
      </c>
      <c r="CG496" s="20">
        <f t="shared" si="735"/>
        <v>4.3948424354733895E-5</v>
      </c>
      <c r="CH496" s="20">
        <f t="shared" si="735"/>
        <v>3.3851421493924512E-5</v>
      </c>
      <c r="CI496" s="20">
        <f t="shared" si="735"/>
        <v>2.6021679396248665E-5</v>
      </c>
      <c r="CJ496" s="20">
        <f t="shared" si="735"/>
        <v>1.9964440972186637E-5</v>
      </c>
      <c r="CK496" s="20">
        <f t="shared" si="735"/>
        <v>1.528901232439317E-5</v>
      </c>
      <c r="CL496" s="20">
        <f t="shared" si="735"/>
        <v>4.866933441072252E-5</v>
      </c>
      <c r="CM496" s="20">
        <f t="shared" si="735"/>
        <v>1.1494110787068938E-6</v>
      </c>
      <c r="CN496" s="20">
        <f t="shared" si="734"/>
        <v>2.1287593558879788E-6</v>
      </c>
      <c r="CO496" s="20">
        <f t="shared" si="734"/>
        <v>5.3814601298321003E-6</v>
      </c>
      <c r="CP496" s="20">
        <f t="shared" si="734"/>
        <v>1.2658784557396639E-5</v>
      </c>
      <c r="CQ496" s="20">
        <f t="shared" si="734"/>
        <v>2.786307996261144E-5</v>
      </c>
      <c r="CR496" s="20">
        <f t="shared" si="734"/>
        <v>5.7676151709726197E-5</v>
      </c>
      <c r="CS496" s="20">
        <f t="shared" si="734"/>
        <v>1.1278877656369481E-4</v>
      </c>
      <c r="CT496" s="20">
        <f t="shared" si="734"/>
        <v>2.0922971604602194E-4</v>
      </c>
      <c r="CU496" s="20">
        <f t="shared" si="734"/>
        <v>3.6956338163730124E-4</v>
      </c>
      <c r="CV496" s="20">
        <f t="shared" si="734"/>
        <v>6.2364350858602768E-4</v>
      </c>
      <c r="CW496" s="20">
        <f t="shared" si="734"/>
        <v>1.0085779714421059E-3</v>
      </c>
      <c r="CX496" s="20">
        <f t="shared" si="734"/>
        <v>1.5676021175244593E-3</v>
      </c>
      <c r="CY496" s="20">
        <f t="shared" si="734"/>
        <v>2.347683258087947E-3</v>
      </c>
      <c r="CZ496" s="20">
        <f t="shared" si="734"/>
        <v>3.395873878932862E-3</v>
      </c>
      <c r="DA496" s="20">
        <f t="shared" si="734"/>
        <v>4.7546615129373977E-3</v>
      </c>
      <c r="DB496" s="20">
        <f t="shared" si="734"/>
        <v>6.4567817456079981E-3</v>
      </c>
      <c r="DC496" s="20">
        <f t="shared" si="734"/>
        <v>8.5201190631926348E-3</v>
      </c>
      <c r="DD496" s="20">
        <f t="shared" si="739"/>
        <v>1.094338109618476E-2</v>
      </c>
      <c r="DE496" s="20">
        <f t="shared" si="739"/>
        <v>1.3703178688404857E-2</v>
      </c>
      <c r="DF496" s="20">
        <f t="shared" si="739"/>
        <v>1.6752984605546556E-2</v>
      </c>
      <c r="DG496" s="20">
        <f t="shared" si="739"/>
        <v>2.0024206420069815E-2</v>
      </c>
      <c r="DH496" s="20">
        <f t="shared" si="739"/>
        <v>2.3429336814517032E-2</v>
      </c>
      <c r="DI496" s="20">
        <f t="shared" si="739"/>
        <v>2.6866883737636529E-2</v>
      </c>
      <c r="DJ496" s="20">
        <f t="shared" si="739"/>
        <v>3.0227574267783802E-2</v>
      </c>
      <c r="DK496" s="20">
        <f t="shared" si="739"/>
        <v>3.3401197534867894E-2</v>
      </c>
      <c r="DL496" s="20">
        <f t="shared" si="739"/>
        <v>3.6283415128017249E-2</v>
      </c>
      <c r="DM496" s="20">
        <f t="shared" si="739"/>
        <v>3.878191752823118E-2</v>
      </c>
      <c r="DN496" s="20">
        <f t="shared" si="739"/>
        <v>4.0821424944522566E-2</v>
      </c>
      <c r="DO496" s="20">
        <f t="shared" si="739"/>
        <v>4.2347195423596662E-2</v>
      </c>
      <c r="DP496" s="20">
        <f t="shared" si="739"/>
        <v>4.3326884797539489E-2</v>
      </c>
      <c r="DQ496" s="20">
        <f t="shared" si="739"/>
        <v>4.3750776796219304E-2</v>
      </c>
      <c r="DR496" s="20">
        <f t="shared" si="739"/>
        <v>4.3630547963390609E-2</v>
      </c>
      <c r="DS496" s="20">
        <f t="shared" si="739"/>
        <v>4.2996838645512792E-2</v>
      </c>
      <c r="DT496" s="20">
        <f t="shared" si="741"/>
        <v>4.1895963479464005E-2</v>
      </c>
      <c r="DU496" s="20">
        <f t="shared" si="733"/>
        <v>4.0386114140450236E-2</v>
      </c>
      <c r="DV496" s="20">
        <f t="shared" si="733"/>
        <v>3.8533390022435055E-2</v>
      </c>
      <c r="DW496" s="20">
        <f t="shared" si="733"/>
        <v>3.6407948213898145E-2</v>
      </c>
      <c r="DX496" s="20">
        <f t="shared" si="733"/>
        <v>3.4080502781864815E-2</v>
      </c>
      <c r="DY496" s="20">
        <f t="shared" si="733"/>
        <v>3.161933466523914E-2</v>
      </c>
      <c r="DZ496" s="20">
        <f t="shared" si="733"/>
        <v>2.9087905562685146E-2</v>
      </c>
      <c r="EA496" s="20">
        <f t="shared" si="733"/>
        <v>2.6543108172068397E-2</v>
      </c>
      <c r="EB496" s="20">
        <f t="shared" si="733"/>
        <v>2.4034134882079953E-2</v>
      </c>
      <c r="EC496" s="20">
        <f t="shared" si="733"/>
        <v>2.1601909374431849E-2</v>
      </c>
      <c r="ED496" s="20">
        <f t="shared" si="733"/>
        <v>1.9279000725116235E-2</v>
      </c>
      <c r="EE496" s="20">
        <f t="shared" si="733"/>
        <v>1.7089926416623769E-2</v>
      </c>
      <c r="EF496" s="20">
        <f t="shared" si="733"/>
        <v>1.5051747328423404E-2</v>
      </c>
      <c r="EG496" s="20">
        <f t="shared" si="733"/>
        <v>1.3174862021592237E-2</v>
      </c>
      <c r="EH496" s="20">
        <f t="shared" si="733"/>
        <v>1.1463917184050709E-2</v>
      </c>
      <c r="EI496" s="20">
        <f t="shared" si="733"/>
        <v>9.9187638428228642E-3</v>
      </c>
      <c r="EJ496" s="20">
        <f t="shared" si="733"/>
        <v>8.5354030891593435E-3</v>
      </c>
      <c r="EK496" s="20">
        <f t="shared" si="740"/>
        <v>7.3068791999695293E-3</v>
      </c>
      <c r="EL496" s="20">
        <f t="shared" si="740"/>
        <v>6.2240911715728542E-3</v>
      </c>
      <c r="EM496" s="20">
        <f t="shared" si="740"/>
        <v>5.2765051711607391E-3</v>
      </c>
      <c r="EN496" s="20">
        <f t="shared" si="740"/>
        <v>4.4527599292035758E-3</v>
      </c>
      <c r="EO496" s="20">
        <f t="shared" si="740"/>
        <v>3.7411645564834339E-3</v>
      </c>
      <c r="EP496" s="20">
        <f t="shared" si="740"/>
        <v>3.1300937624361147E-3</v>
      </c>
      <c r="EQ496" s="20">
        <f t="shared" si="740"/>
        <v>2.6082891815086828E-3</v>
      </c>
      <c r="ER496" s="20">
        <f t="shared" si="740"/>
        <v>2.1650777488569917E-3</v>
      </c>
      <c r="ES496" s="20">
        <f t="shared" si="740"/>
        <v>1.7905190968052764E-3</v>
      </c>
      <c r="ET496" s="20">
        <f t="shared" si="740"/>
        <v>1.4754940538611594E-3</v>
      </c>
      <c r="EU496" s="20">
        <f t="shared" si="740"/>
        <v>1.2117457787091945E-3</v>
      </c>
      <c r="EV496" s="20">
        <f t="shared" si="740"/>
        <v>9.9188407646100263E-4</v>
      </c>
      <c r="EW496" s="20">
        <f t="shared" si="740"/>
        <v>8.0936220718719198E-4</v>
      </c>
      <c r="EX496" s="20">
        <f t="shared" si="740"/>
        <v>6.5843415067068367E-4</v>
      </c>
      <c r="EY496" s="20">
        <f t="shared" si="740"/>
        <v>5.3409894238221067E-4</v>
      </c>
      <c r="EZ496" s="20">
        <f t="shared" si="740"/>
        <v>4.3203741745345692E-4</v>
      </c>
      <c r="FA496" s="20">
        <f t="shared" si="737"/>
        <v>3.485455384708569E-4</v>
      </c>
      <c r="FB496" s="20">
        <f t="shared" si="737"/>
        <v>2.8046746458199046E-4</v>
      </c>
      <c r="FC496" s="20">
        <f t="shared" si="737"/>
        <v>2.251306529517105E-4</v>
      </c>
      <c r="FD496" s="20">
        <f t="shared" si="737"/>
        <v>1.8028456687935179E-4</v>
      </c>
      <c r="FE496" s="20">
        <f t="shared" si="737"/>
        <v>1.440439880844302E-4</v>
      </c>
      <c r="FF496" s="20">
        <f t="shared" si="737"/>
        <v>5.4803247251056231E-4</v>
      </c>
    </row>
    <row r="497" spans="1:162" ht="15.5" x14ac:dyDescent="0.35">
      <c r="A497" s="4" t="s">
        <v>95</v>
      </c>
      <c r="J497" s="4" t="s">
        <v>95</v>
      </c>
      <c r="K497" s="20">
        <f t="shared" si="732"/>
        <v>2.1318415121823612E-5</v>
      </c>
      <c r="L497" s="20">
        <f t="shared" si="732"/>
        <v>3.197090800941605E-5</v>
      </c>
      <c r="M497" s="20">
        <f t="shared" si="732"/>
        <v>7.066362624573818E-5</v>
      </c>
      <c r="N497" s="20">
        <f t="shared" si="732"/>
        <v>1.4592832285736175E-4</v>
      </c>
      <c r="O497" s="20">
        <f t="shared" si="732"/>
        <v>2.8307946775264108E-4</v>
      </c>
      <c r="P497" s="20"/>
      <c r="Q497" s="20">
        <f t="shared" si="732"/>
        <v>5.1831214569307582E-4</v>
      </c>
      <c r="R497" s="20">
        <f t="shared" si="732"/>
        <v>8.9964928745569616E-4</v>
      </c>
      <c r="S497" s="20"/>
      <c r="T497" s="20">
        <f t="shared" si="732"/>
        <v>1.4861360474366604E-3</v>
      </c>
      <c r="U497" s="20">
        <f t="shared" si="732"/>
        <v>2.3447314791756242E-3</v>
      </c>
      <c r="V497" s="20"/>
      <c r="W497" s="20">
        <f t="shared" si="732"/>
        <v>3.5447196505171415E-3</v>
      </c>
      <c r="X497" s="20">
        <f t="shared" si="732"/>
        <v>5.1499724182867083E-3</v>
      </c>
      <c r="Y497" s="20"/>
      <c r="Z497" s="20">
        <f t="shared" si="732"/>
        <v>7.2099253006421594E-3</v>
      </c>
      <c r="AA497" s="20">
        <f t="shared" si="732"/>
        <v>9.7505385128284598E-3</v>
      </c>
      <c r="AB497" s="20"/>
      <c r="AC497" s="20">
        <f t="shared" si="732"/>
        <v>1.2766693214052278E-2</v>
      </c>
      <c r="AD497" s="20">
        <f t="shared" si="732"/>
        <v>1.6217362435948311E-2</v>
      </c>
      <c r="AE497" s="20"/>
      <c r="AF497" s="20">
        <f t="shared" si="732"/>
        <v>2.0024514282609079E-2</v>
      </c>
      <c r="AG497" s="20">
        <f t="shared" ref="AG497:AX512" si="742">AG289/$B289</f>
        <v>2.4076134479862427E-2</v>
      </c>
      <c r="AH497" s="20"/>
      <c r="AI497" s="20">
        <f t="shared" si="742"/>
        <v>2.8233118591430503E-2</v>
      </c>
      <c r="AJ497" s="20">
        <f t="shared" si="742"/>
        <v>3.2339209619647508E-2</v>
      </c>
      <c r="AK497" s="20"/>
      <c r="AL497" s="20">
        <f t="shared" si="742"/>
        <v>3.6232747811589444E-2</v>
      </c>
      <c r="AM497" s="20">
        <f t="shared" si="742"/>
        <v>3.9758814853218055E-2</v>
      </c>
      <c r="AN497" s="20">
        <f t="shared" si="742"/>
        <v>4.2780401757297304E-2</v>
      </c>
      <c r="AO497" s="20">
        <f t="shared" si="742"/>
        <v>4.5187471815561153E-2</v>
      </c>
      <c r="AP497" s="20">
        <f t="shared" si="742"/>
        <v>4.6903161033497287E-2</v>
      </c>
      <c r="AQ497" s="20">
        <f t="shared" si="742"/>
        <v>4.7886781609193518E-2</v>
      </c>
      <c r="AR497" s="20">
        <f t="shared" si="742"/>
        <v>4.8133697883969095E-2</v>
      </c>
      <c r="AS497" s="20">
        <f t="shared" si="742"/>
        <v>4.7672474493612949E-2</v>
      </c>
      <c r="AT497" s="20">
        <f t="shared" si="742"/>
        <v>4.6559921518000369E-2</v>
      </c>
      <c r="AU497" s="20">
        <f t="shared" si="742"/>
        <v>4.4874772216339176E-2</v>
      </c>
      <c r="AV497" s="20">
        <f t="shared" si="742"/>
        <v>4.2710734998626876E-2</v>
      </c>
      <c r="AW497" s="20">
        <f t="shared" si="742"/>
        <v>4.0169584629163306E-2</v>
      </c>
      <c r="AX497" s="20">
        <f t="shared" si="742"/>
        <v>3.7354826212557035E-2</v>
      </c>
      <c r="AY497" s="20">
        <f t="shared" si="736"/>
        <v>3.4366307465464874E-2</v>
      </c>
      <c r="AZ497" s="20">
        <f t="shared" si="736"/>
        <v>3.1295994505319058E-2</v>
      </c>
      <c r="BA497" s="20">
        <f t="shared" si="736"/>
        <v>2.8224982153201572E-2</v>
      </c>
      <c r="BB497" s="20">
        <f t="shared" si="736"/>
        <v>2.5221692987327682E-2</v>
      </c>
      <c r="BC497" s="20">
        <f t="shared" si="736"/>
        <v>2.2341135186680017E-2</v>
      </c>
      <c r="BD497" s="20">
        <f t="shared" si="736"/>
        <v>1.9625037534157896E-2</v>
      </c>
      <c r="BE497" s="20">
        <f t="shared" si="736"/>
        <v>1.7102657173962643E-2</v>
      </c>
      <c r="BF497" s="20">
        <f t="shared" si="736"/>
        <v>1.479205613458856E-2</v>
      </c>
      <c r="BG497" s="20">
        <f t="shared" si="736"/>
        <v>1.2701659760915864E-2</v>
      </c>
      <c r="BH497" s="20">
        <f t="shared" si="736"/>
        <v>1.0831937774473445E-2</v>
      </c>
      <c r="BI497" s="20">
        <f t="shared" si="736"/>
        <v>9.1770812637759214E-3</v>
      </c>
      <c r="BJ497" s="20">
        <f t="shared" si="738"/>
        <v>7.7265822195438094E-3</v>
      </c>
      <c r="BK497" s="20">
        <f t="shared" si="738"/>
        <v>6.4666532353205852E-3</v>
      </c>
      <c r="BL497" s="20">
        <f t="shared" si="738"/>
        <v>5.3814518083786789E-3</v>
      </c>
      <c r="BM497" s="20">
        <f t="shared" si="738"/>
        <v>4.4540953821555762E-3</v>
      </c>
      <c r="BN497" s="20">
        <f t="shared" si="738"/>
        <v>3.6674696940376399E-3</v>
      </c>
      <c r="BO497" s="20">
        <f t="shared" si="738"/>
        <v>3.0048444683844489E-3</v>
      </c>
      <c r="BP497" s="20">
        <f t="shared" si="738"/>
        <v>2.4503176727463938E-3</v>
      </c>
      <c r="BQ497" s="20">
        <f t="shared" si="738"/>
        <v>1.989113231163353E-3</v>
      </c>
      <c r="BR497" s="20">
        <f t="shared" si="738"/>
        <v>1.6077580846411978E-3</v>
      </c>
      <c r="BS497" s="20">
        <f t="shared" si="738"/>
        <v>1.2941635727363732E-3</v>
      </c>
      <c r="BT497" s="20">
        <f t="shared" si="738"/>
        <v>1.0376339466833251E-3</v>
      </c>
      <c r="BU497" s="20">
        <f t="shared" si="738"/>
        <v>8.2882195497613331E-4</v>
      </c>
      <c r="BV497" s="20">
        <f t="shared" si="738"/>
        <v>6.5964828202025316E-4</v>
      </c>
      <c r="BW497" s="20">
        <f t="shared" si="738"/>
        <v>5.2319846819381954E-4</v>
      </c>
      <c r="BX497" s="20">
        <f t="shared" si="738"/>
        <v>4.1360799417367033E-4</v>
      </c>
      <c r="BY497" s="20">
        <f t="shared" si="735"/>
        <v>3.2594359150661667E-4</v>
      </c>
      <c r="BZ497" s="20">
        <f t="shared" si="735"/>
        <v>2.5608660115405968E-4</v>
      </c>
      <c r="CA497" s="20">
        <f t="shared" si="735"/>
        <v>2.0062235352336089E-4</v>
      </c>
      <c r="CB497" s="20">
        <f t="shared" si="735"/>
        <v>1.5673806893123921E-4</v>
      </c>
      <c r="CC497" s="20">
        <f t="shared" si="735"/>
        <v>1.2213064001964646E-4</v>
      </c>
      <c r="CD497" s="20">
        <f t="shared" si="735"/>
        <v>9.4924811717134183E-5</v>
      </c>
      <c r="CE497" s="20">
        <f t="shared" si="735"/>
        <v>7.3601671445655548E-5</v>
      </c>
      <c r="CF497" s="20">
        <f t="shared" si="735"/>
        <v>5.6936955529107713E-5</v>
      </c>
      <c r="CG497" s="20">
        <f t="shared" si="735"/>
        <v>4.3948424354733888E-5</v>
      </c>
      <c r="CH497" s="20">
        <f t="shared" si="735"/>
        <v>3.3851421493924505E-5</v>
      </c>
      <c r="CI497" s="20">
        <f t="shared" si="735"/>
        <v>2.6021679396248661E-5</v>
      </c>
      <c r="CJ497" s="20">
        <f t="shared" si="735"/>
        <v>1.9964440972186637E-5</v>
      </c>
      <c r="CK497" s="20">
        <f t="shared" si="735"/>
        <v>1.528901232439317E-5</v>
      </c>
      <c r="CL497" s="20">
        <f t="shared" si="735"/>
        <v>4.866933441072252E-5</v>
      </c>
      <c r="CM497" s="20">
        <f t="shared" si="735"/>
        <v>1.1494110787068938E-6</v>
      </c>
      <c r="CN497" s="20">
        <f t="shared" si="734"/>
        <v>2.1287593558879793E-6</v>
      </c>
      <c r="CO497" s="20">
        <f t="shared" si="734"/>
        <v>5.3814601298321003E-6</v>
      </c>
      <c r="CP497" s="20">
        <f t="shared" si="734"/>
        <v>1.2658784557396639E-5</v>
      </c>
      <c r="CQ497" s="20">
        <f t="shared" si="734"/>
        <v>2.786307996261144E-5</v>
      </c>
      <c r="CR497" s="20">
        <f t="shared" si="734"/>
        <v>5.7676151709726197E-5</v>
      </c>
      <c r="CS497" s="20">
        <f t="shared" si="734"/>
        <v>1.1278877656369481E-4</v>
      </c>
      <c r="CT497" s="20">
        <f t="shared" si="734"/>
        <v>2.0922971604602194E-4</v>
      </c>
      <c r="CU497" s="20">
        <f t="shared" si="734"/>
        <v>3.6956338163730119E-4</v>
      </c>
      <c r="CV497" s="20">
        <f t="shared" si="734"/>
        <v>6.2364350858602757E-4</v>
      </c>
      <c r="CW497" s="20">
        <f t="shared" si="734"/>
        <v>1.0085779714421059E-3</v>
      </c>
      <c r="CX497" s="20">
        <f t="shared" si="734"/>
        <v>1.5676021175244593E-3</v>
      </c>
      <c r="CY497" s="20">
        <f t="shared" si="734"/>
        <v>2.3476832580879474E-3</v>
      </c>
      <c r="CZ497" s="20">
        <f t="shared" si="734"/>
        <v>3.395873878932862E-3</v>
      </c>
      <c r="DA497" s="20">
        <f t="shared" si="734"/>
        <v>4.7546615129373977E-3</v>
      </c>
      <c r="DB497" s="20">
        <f t="shared" si="734"/>
        <v>6.4567817456079981E-3</v>
      </c>
      <c r="DC497" s="20">
        <f t="shared" si="734"/>
        <v>8.5201190631926348E-3</v>
      </c>
      <c r="DD497" s="20">
        <f t="shared" si="739"/>
        <v>1.094338109618476E-2</v>
      </c>
      <c r="DE497" s="20">
        <f t="shared" si="739"/>
        <v>1.3703178688404857E-2</v>
      </c>
      <c r="DF497" s="20">
        <f t="shared" si="739"/>
        <v>1.6752984605546556E-2</v>
      </c>
      <c r="DG497" s="20">
        <f t="shared" si="739"/>
        <v>2.0024206420069815E-2</v>
      </c>
      <c r="DH497" s="20">
        <f t="shared" si="739"/>
        <v>2.3429336814517032E-2</v>
      </c>
      <c r="DI497" s="20">
        <f t="shared" si="739"/>
        <v>2.6866883737636529E-2</v>
      </c>
      <c r="DJ497" s="20">
        <f t="shared" si="739"/>
        <v>3.0227574267783802E-2</v>
      </c>
      <c r="DK497" s="20">
        <f t="shared" si="739"/>
        <v>3.3401197534867894E-2</v>
      </c>
      <c r="DL497" s="20">
        <f t="shared" si="739"/>
        <v>3.6283415128017249E-2</v>
      </c>
      <c r="DM497" s="20">
        <f t="shared" si="739"/>
        <v>3.878191752823118E-2</v>
      </c>
      <c r="DN497" s="20">
        <f t="shared" si="739"/>
        <v>4.0821424944522566E-2</v>
      </c>
      <c r="DO497" s="20">
        <f t="shared" si="739"/>
        <v>4.2347195423596662E-2</v>
      </c>
      <c r="DP497" s="20">
        <f t="shared" si="739"/>
        <v>4.3326884797539489E-2</v>
      </c>
      <c r="DQ497" s="20">
        <f t="shared" si="739"/>
        <v>4.3750776796219304E-2</v>
      </c>
      <c r="DR497" s="20">
        <f t="shared" si="739"/>
        <v>4.3630547963390609E-2</v>
      </c>
      <c r="DS497" s="20">
        <f t="shared" si="739"/>
        <v>4.2996838645512792E-2</v>
      </c>
      <c r="DT497" s="20">
        <f t="shared" si="741"/>
        <v>4.1895963479464005E-2</v>
      </c>
      <c r="DU497" s="20">
        <f t="shared" si="733"/>
        <v>4.0386114140450236E-2</v>
      </c>
      <c r="DV497" s="20">
        <f t="shared" si="733"/>
        <v>3.8533390022435055E-2</v>
      </c>
      <c r="DW497" s="20">
        <f t="shared" si="733"/>
        <v>3.6407948213898145E-2</v>
      </c>
      <c r="DX497" s="20">
        <f t="shared" si="733"/>
        <v>3.4080502781864808E-2</v>
      </c>
      <c r="DY497" s="20">
        <f t="shared" si="733"/>
        <v>3.161933466523914E-2</v>
      </c>
      <c r="DZ497" s="20">
        <f t="shared" si="733"/>
        <v>2.9087905562685146E-2</v>
      </c>
      <c r="EA497" s="20">
        <f t="shared" si="733"/>
        <v>2.6543108172068397E-2</v>
      </c>
      <c r="EB497" s="20">
        <f t="shared" si="733"/>
        <v>2.4034134882079946E-2</v>
      </c>
      <c r="EC497" s="20">
        <f t="shared" si="733"/>
        <v>2.1601909374431849E-2</v>
      </c>
      <c r="ED497" s="20">
        <f t="shared" si="733"/>
        <v>1.9279000725116235E-2</v>
      </c>
      <c r="EE497" s="20">
        <f t="shared" si="733"/>
        <v>1.7089926416623769E-2</v>
      </c>
      <c r="EF497" s="20">
        <f t="shared" si="733"/>
        <v>1.5051747328423404E-2</v>
      </c>
      <c r="EG497" s="20">
        <f t="shared" si="733"/>
        <v>1.3174862021592237E-2</v>
      </c>
      <c r="EH497" s="20">
        <f t="shared" si="733"/>
        <v>1.1463917184050709E-2</v>
      </c>
      <c r="EI497" s="20">
        <f t="shared" si="733"/>
        <v>9.9187638428228642E-3</v>
      </c>
      <c r="EJ497" s="20">
        <f t="shared" si="733"/>
        <v>8.5354030891593435E-3</v>
      </c>
      <c r="EK497" s="20">
        <f t="shared" si="740"/>
        <v>7.3068791999695293E-3</v>
      </c>
      <c r="EL497" s="20">
        <f t="shared" si="740"/>
        <v>6.2240911715728542E-3</v>
      </c>
      <c r="EM497" s="20">
        <f t="shared" si="740"/>
        <v>5.2765051711607391E-3</v>
      </c>
      <c r="EN497" s="20">
        <f t="shared" si="740"/>
        <v>4.4527599292035758E-3</v>
      </c>
      <c r="EO497" s="20">
        <f t="shared" si="740"/>
        <v>3.7411645564834339E-3</v>
      </c>
      <c r="EP497" s="20">
        <f t="shared" si="740"/>
        <v>3.1300937624361147E-3</v>
      </c>
      <c r="EQ497" s="20">
        <f t="shared" si="740"/>
        <v>2.6082891815086828E-3</v>
      </c>
      <c r="ER497" s="20">
        <f t="shared" si="740"/>
        <v>2.1650777488569917E-3</v>
      </c>
      <c r="ES497" s="20">
        <f t="shared" si="740"/>
        <v>1.7905190968052764E-3</v>
      </c>
      <c r="ET497" s="20">
        <f t="shared" si="740"/>
        <v>1.4754940538611594E-3</v>
      </c>
      <c r="EU497" s="20">
        <f t="shared" si="740"/>
        <v>1.2117457787091945E-3</v>
      </c>
      <c r="EV497" s="20">
        <f t="shared" si="740"/>
        <v>9.9188407646100263E-4</v>
      </c>
      <c r="EW497" s="20">
        <f t="shared" si="740"/>
        <v>8.0936220718719198E-4</v>
      </c>
      <c r="EX497" s="20">
        <f t="shared" si="740"/>
        <v>6.5843415067068356E-4</v>
      </c>
      <c r="EY497" s="20">
        <f t="shared" si="740"/>
        <v>5.3409894238221067E-4</v>
      </c>
      <c r="EZ497" s="20">
        <f t="shared" si="740"/>
        <v>4.3203741745345692E-4</v>
      </c>
      <c r="FA497" s="20">
        <f t="shared" si="737"/>
        <v>3.485455384708569E-4</v>
      </c>
      <c r="FB497" s="20">
        <f t="shared" si="737"/>
        <v>2.8046746458199046E-4</v>
      </c>
      <c r="FC497" s="20">
        <f t="shared" si="737"/>
        <v>2.251306529517105E-4</v>
      </c>
      <c r="FD497" s="20">
        <f t="shared" si="737"/>
        <v>1.8028456687935179E-4</v>
      </c>
      <c r="FE497" s="20">
        <f t="shared" si="737"/>
        <v>1.440439880844302E-4</v>
      </c>
      <c r="FF497" s="20">
        <f t="shared" si="737"/>
        <v>5.4803247251056231E-4</v>
      </c>
    </row>
    <row r="498" spans="1:162" ht="15.5" x14ac:dyDescent="0.35">
      <c r="A498" s="4" t="s">
        <v>96</v>
      </c>
      <c r="J498" s="4" t="s">
        <v>96</v>
      </c>
      <c r="K498" s="20">
        <f t="shared" si="732"/>
        <v>2.1318415121823612E-5</v>
      </c>
      <c r="L498" s="20">
        <f t="shared" si="732"/>
        <v>3.197090800941605E-5</v>
      </c>
      <c r="M498" s="20">
        <f t="shared" si="732"/>
        <v>7.066362624573818E-5</v>
      </c>
      <c r="N498" s="20">
        <f t="shared" si="732"/>
        <v>1.4592832285736175E-4</v>
      </c>
      <c r="O498" s="20">
        <f t="shared" si="732"/>
        <v>2.8307946775264108E-4</v>
      </c>
      <c r="P498" s="20"/>
      <c r="Q498" s="20">
        <f t="shared" si="732"/>
        <v>5.1831214569307582E-4</v>
      </c>
      <c r="R498" s="20">
        <f t="shared" si="732"/>
        <v>8.9964928745569616E-4</v>
      </c>
      <c r="S498" s="20"/>
      <c r="T498" s="20">
        <f t="shared" si="732"/>
        <v>1.4861360474366604E-3</v>
      </c>
      <c r="U498" s="20">
        <f t="shared" si="732"/>
        <v>2.3447314791756242E-3</v>
      </c>
      <c r="V498" s="20"/>
      <c r="W498" s="20">
        <f t="shared" si="732"/>
        <v>3.5447196505171419E-3</v>
      </c>
      <c r="X498" s="20">
        <f t="shared" si="732"/>
        <v>5.1499724182867083E-3</v>
      </c>
      <c r="Y498" s="20"/>
      <c r="Z498" s="20">
        <f t="shared" si="732"/>
        <v>7.2099253006421594E-3</v>
      </c>
      <c r="AA498" s="20">
        <f t="shared" si="732"/>
        <v>9.7505385128284598E-3</v>
      </c>
      <c r="AB498" s="20"/>
      <c r="AC498" s="20">
        <f t="shared" si="732"/>
        <v>1.2766693214052278E-2</v>
      </c>
      <c r="AD498" s="20">
        <f t="shared" si="732"/>
        <v>1.6217362435948311E-2</v>
      </c>
      <c r="AE498" s="20"/>
      <c r="AF498" s="20">
        <f t="shared" si="732"/>
        <v>2.0024514282609075E-2</v>
      </c>
      <c r="AG498" s="20">
        <f t="shared" si="742"/>
        <v>2.4076134479862427E-2</v>
      </c>
      <c r="AH498" s="20"/>
      <c r="AI498" s="20">
        <f t="shared" si="742"/>
        <v>2.8233118591430503E-2</v>
      </c>
      <c r="AJ498" s="20">
        <f t="shared" si="742"/>
        <v>3.2339209619647508E-2</v>
      </c>
      <c r="AK498" s="20"/>
      <c r="AL498" s="20">
        <f t="shared" si="742"/>
        <v>3.6232747811589444E-2</v>
      </c>
      <c r="AM498" s="20">
        <f t="shared" si="742"/>
        <v>3.9758814853218055E-2</v>
      </c>
      <c r="AN498" s="20">
        <f t="shared" si="742"/>
        <v>4.2780401757297304E-2</v>
      </c>
      <c r="AO498" s="20">
        <f t="shared" si="742"/>
        <v>4.5187471815561153E-2</v>
      </c>
      <c r="AP498" s="20">
        <f t="shared" si="742"/>
        <v>4.6903161033497287E-2</v>
      </c>
      <c r="AQ498" s="20">
        <f t="shared" si="742"/>
        <v>4.7886781609193518E-2</v>
      </c>
      <c r="AR498" s="20">
        <f t="shared" si="742"/>
        <v>4.8133697883969095E-2</v>
      </c>
      <c r="AS498" s="20">
        <f t="shared" si="742"/>
        <v>4.7672474493612949E-2</v>
      </c>
      <c r="AT498" s="20">
        <f t="shared" si="742"/>
        <v>4.6559921518000369E-2</v>
      </c>
      <c r="AU498" s="20">
        <f t="shared" si="742"/>
        <v>4.4874772216339176E-2</v>
      </c>
      <c r="AV498" s="20">
        <f t="shared" si="742"/>
        <v>4.2710734998626876E-2</v>
      </c>
      <c r="AW498" s="20">
        <f t="shared" si="742"/>
        <v>4.0169584629163313E-2</v>
      </c>
      <c r="AX498" s="20">
        <f t="shared" si="742"/>
        <v>3.7354826212557035E-2</v>
      </c>
      <c r="AY498" s="20">
        <f t="shared" si="736"/>
        <v>3.4366307465464874E-2</v>
      </c>
      <c r="AZ498" s="20">
        <f t="shared" si="736"/>
        <v>3.1295994505319058E-2</v>
      </c>
      <c r="BA498" s="20">
        <f t="shared" si="736"/>
        <v>2.8224982153201572E-2</v>
      </c>
      <c r="BB498" s="20">
        <f t="shared" si="736"/>
        <v>2.5221692987327682E-2</v>
      </c>
      <c r="BC498" s="20">
        <f t="shared" si="736"/>
        <v>2.2341135186680017E-2</v>
      </c>
      <c r="BD498" s="20">
        <f t="shared" si="736"/>
        <v>1.9625037534157896E-2</v>
      </c>
      <c r="BE498" s="20">
        <f t="shared" si="736"/>
        <v>1.7102657173962643E-2</v>
      </c>
      <c r="BF498" s="20">
        <f t="shared" si="736"/>
        <v>1.479205613458856E-2</v>
      </c>
      <c r="BG498" s="20">
        <f t="shared" si="736"/>
        <v>1.2701659760915862E-2</v>
      </c>
      <c r="BH498" s="20">
        <f t="shared" si="736"/>
        <v>1.0831937774473444E-2</v>
      </c>
      <c r="BI498" s="20">
        <f t="shared" si="736"/>
        <v>9.1770812637759214E-3</v>
      </c>
      <c r="BJ498" s="20">
        <f t="shared" si="738"/>
        <v>7.7265822195438094E-3</v>
      </c>
      <c r="BK498" s="20">
        <f t="shared" si="738"/>
        <v>6.4666532353205852E-3</v>
      </c>
      <c r="BL498" s="20">
        <f t="shared" si="738"/>
        <v>5.3814518083786789E-3</v>
      </c>
      <c r="BM498" s="20">
        <f t="shared" si="738"/>
        <v>4.4540953821555762E-3</v>
      </c>
      <c r="BN498" s="20">
        <f t="shared" si="738"/>
        <v>3.6674696940376399E-3</v>
      </c>
      <c r="BO498" s="20">
        <f t="shared" si="738"/>
        <v>3.0048444683844489E-3</v>
      </c>
      <c r="BP498" s="20">
        <f t="shared" si="738"/>
        <v>2.4503176727463938E-3</v>
      </c>
      <c r="BQ498" s="20">
        <f t="shared" si="738"/>
        <v>1.989113231163353E-3</v>
      </c>
      <c r="BR498" s="20">
        <f t="shared" si="738"/>
        <v>1.6077580846411976E-3</v>
      </c>
      <c r="BS498" s="20">
        <f t="shared" si="738"/>
        <v>1.2941635727363732E-3</v>
      </c>
      <c r="BT498" s="20">
        <f t="shared" si="738"/>
        <v>1.0376339466833251E-3</v>
      </c>
      <c r="BU498" s="20">
        <f t="shared" si="738"/>
        <v>8.2882195497613331E-4</v>
      </c>
      <c r="BV498" s="20">
        <f t="shared" si="738"/>
        <v>6.5964828202025316E-4</v>
      </c>
      <c r="BW498" s="20">
        <f t="shared" si="738"/>
        <v>5.2319846819381954E-4</v>
      </c>
      <c r="BX498" s="20">
        <f t="shared" si="738"/>
        <v>4.1360799417367033E-4</v>
      </c>
      <c r="BY498" s="20">
        <f t="shared" si="735"/>
        <v>3.2594359150661667E-4</v>
      </c>
      <c r="BZ498" s="20">
        <f t="shared" si="735"/>
        <v>2.5608660115405968E-4</v>
      </c>
      <c r="CA498" s="20">
        <f t="shared" si="735"/>
        <v>2.0062235352336089E-4</v>
      </c>
      <c r="CB498" s="20">
        <f t="shared" si="735"/>
        <v>1.5673806893123921E-4</v>
      </c>
      <c r="CC498" s="20">
        <f t="shared" si="735"/>
        <v>1.2213064001964646E-4</v>
      </c>
      <c r="CD498" s="20">
        <f t="shared" si="735"/>
        <v>9.4924811717134183E-5</v>
      </c>
      <c r="CE498" s="20">
        <f t="shared" si="735"/>
        <v>7.3601671445655548E-5</v>
      </c>
      <c r="CF498" s="20">
        <f t="shared" si="735"/>
        <v>5.6936955529107713E-5</v>
      </c>
      <c r="CG498" s="20">
        <f t="shared" si="735"/>
        <v>4.3948424354733895E-5</v>
      </c>
      <c r="CH498" s="20">
        <f t="shared" si="735"/>
        <v>3.3851421493924505E-5</v>
      </c>
      <c r="CI498" s="20">
        <f t="shared" si="735"/>
        <v>2.6021679396248665E-5</v>
      </c>
      <c r="CJ498" s="20">
        <f t="shared" si="735"/>
        <v>1.9964440972186637E-5</v>
      </c>
      <c r="CK498" s="20">
        <f t="shared" si="735"/>
        <v>1.528901232439317E-5</v>
      </c>
      <c r="CL498" s="20">
        <f t="shared" si="735"/>
        <v>4.866933441072252E-5</v>
      </c>
      <c r="CM498" s="20">
        <f t="shared" si="735"/>
        <v>1.1494110787068938E-6</v>
      </c>
      <c r="CN498" s="20">
        <f t="shared" si="734"/>
        <v>2.1287593558879793E-6</v>
      </c>
      <c r="CO498" s="20">
        <f t="shared" si="734"/>
        <v>5.3814601298321003E-6</v>
      </c>
      <c r="CP498" s="20">
        <f t="shared" si="734"/>
        <v>1.2658784557396639E-5</v>
      </c>
      <c r="CQ498" s="20">
        <f t="shared" si="734"/>
        <v>2.786307996261144E-5</v>
      </c>
      <c r="CR498" s="20">
        <f t="shared" si="734"/>
        <v>5.7676151709726197E-5</v>
      </c>
      <c r="CS498" s="20">
        <f t="shared" si="734"/>
        <v>1.1278877656369481E-4</v>
      </c>
      <c r="CT498" s="20">
        <f t="shared" si="734"/>
        <v>2.0922971604602194E-4</v>
      </c>
      <c r="CU498" s="20">
        <f t="shared" si="734"/>
        <v>3.6956338163730124E-4</v>
      </c>
      <c r="CV498" s="20">
        <f t="shared" si="734"/>
        <v>6.2364350858602768E-4</v>
      </c>
      <c r="CW498" s="20">
        <f t="shared" si="734"/>
        <v>1.0085779714421059E-3</v>
      </c>
      <c r="CX498" s="20">
        <f t="shared" si="734"/>
        <v>1.5676021175244593E-3</v>
      </c>
      <c r="CY498" s="20">
        <f t="shared" si="734"/>
        <v>2.3476832580879474E-3</v>
      </c>
      <c r="CZ498" s="20">
        <f t="shared" si="734"/>
        <v>3.395873878932862E-3</v>
      </c>
      <c r="DA498" s="20">
        <f t="shared" si="734"/>
        <v>4.7546615129373977E-3</v>
      </c>
      <c r="DB498" s="20">
        <f t="shared" si="734"/>
        <v>6.4567817456079989E-3</v>
      </c>
      <c r="DC498" s="20">
        <f t="shared" si="734"/>
        <v>8.5201190631926348E-3</v>
      </c>
      <c r="DD498" s="20">
        <f t="shared" si="739"/>
        <v>1.094338109618476E-2</v>
      </c>
      <c r="DE498" s="20">
        <f t="shared" si="739"/>
        <v>1.3703178688404857E-2</v>
      </c>
      <c r="DF498" s="20">
        <f t="shared" si="739"/>
        <v>1.6752984605546556E-2</v>
      </c>
      <c r="DG498" s="20">
        <f t="shared" si="739"/>
        <v>2.0024206420069815E-2</v>
      </c>
      <c r="DH498" s="20">
        <f t="shared" si="739"/>
        <v>2.3429336814517032E-2</v>
      </c>
      <c r="DI498" s="20">
        <f t="shared" si="739"/>
        <v>2.6866883737636529E-2</v>
      </c>
      <c r="DJ498" s="20">
        <f t="shared" si="739"/>
        <v>3.0227574267783802E-2</v>
      </c>
      <c r="DK498" s="20">
        <f t="shared" si="739"/>
        <v>3.3401197534867894E-2</v>
      </c>
      <c r="DL498" s="20">
        <f t="shared" si="739"/>
        <v>3.6283415128017249E-2</v>
      </c>
      <c r="DM498" s="20">
        <f t="shared" si="739"/>
        <v>3.878191752823118E-2</v>
      </c>
      <c r="DN498" s="20">
        <f t="shared" si="739"/>
        <v>4.0821424944522566E-2</v>
      </c>
      <c r="DO498" s="20">
        <f t="shared" si="739"/>
        <v>4.2347195423596662E-2</v>
      </c>
      <c r="DP498" s="20">
        <f t="shared" si="739"/>
        <v>4.3326884797539489E-2</v>
      </c>
      <c r="DQ498" s="20">
        <f t="shared" si="739"/>
        <v>4.3750776796219304E-2</v>
      </c>
      <c r="DR498" s="20">
        <f t="shared" si="739"/>
        <v>4.3630547963390609E-2</v>
      </c>
      <c r="DS498" s="20">
        <f t="shared" si="739"/>
        <v>4.2996838645512792E-2</v>
      </c>
      <c r="DT498" s="20">
        <f t="shared" si="741"/>
        <v>4.1895963479464005E-2</v>
      </c>
      <c r="DU498" s="20">
        <f t="shared" si="733"/>
        <v>4.0386114140450236E-2</v>
      </c>
      <c r="DV498" s="20">
        <f t="shared" si="733"/>
        <v>3.8533390022435055E-2</v>
      </c>
      <c r="DW498" s="20">
        <f t="shared" si="733"/>
        <v>3.6407948213898145E-2</v>
      </c>
      <c r="DX498" s="20">
        <f t="shared" si="733"/>
        <v>3.4080502781864808E-2</v>
      </c>
      <c r="DY498" s="20">
        <f t="shared" si="733"/>
        <v>3.161933466523914E-2</v>
      </c>
      <c r="DZ498" s="20">
        <f t="shared" si="733"/>
        <v>2.9087905562685146E-2</v>
      </c>
      <c r="EA498" s="20">
        <f t="shared" si="733"/>
        <v>2.6543108172068397E-2</v>
      </c>
      <c r="EB498" s="20">
        <f t="shared" si="733"/>
        <v>2.4034134882079949E-2</v>
      </c>
      <c r="EC498" s="20">
        <f t="shared" si="733"/>
        <v>2.1601909374431849E-2</v>
      </c>
      <c r="ED498" s="20">
        <f t="shared" si="733"/>
        <v>1.9279000725116235E-2</v>
      </c>
      <c r="EE498" s="20">
        <f t="shared" si="733"/>
        <v>1.7089926416623769E-2</v>
      </c>
      <c r="EF498" s="20">
        <f t="shared" si="733"/>
        <v>1.5051747328423406E-2</v>
      </c>
      <c r="EG498" s="20">
        <f t="shared" si="733"/>
        <v>1.3174862021592237E-2</v>
      </c>
      <c r="EH498" s="20">
        <f t="shared" si="733"/>
        <v>1.1463917184050709E-2</v>
      </c>
      <c r="EI498" s="20">
        <f t="shared" si="733"/>
        <v>9.9187638428228642E-3</v>
      </c>
      <c r="EJ498" s="20">
        <f t="shared" ref="EJ498:EY513" si="743">EJ290/$B290</f>
        <v>8.5354030891593435E-3</v>
      </c>
      <c r="EK498" s="20">
        <f t="shared" si="740"/>
        <v>7.3068791999695301E-3</v>
      </c>
      <c r="EL498" s="20">
        <f t="shared" si="740"/>
        <v>6.2240911715728542E-3</v>
      </c>
      <c r="EM498" s="20">
        <f t="shared" si="740"/>
        <v>5.2765051711607391E-3</v>
      </c>
      <c r="EN498" s="20">
        <f t="shared" si="740"/>
        <v>4.4527599292035758E-3</v>
      </c>
      <c r="EO498" s="20">
        <f t="shared" si="740"/>
        <v>3.7411645564834339E-3</v>
      </c>
      <c r="EP498" s="20">
        <f t="shared" si="740"/>
        <v>3.1300937624361147E-3</v>
      </c>
      <c r="EQ498" s="20">
        <f t="shared" si="740"/>
        <v>2.6082891815086828E-3</v>
      </c>
      <c r="ER498" s="20">
        <f t="shared" si="740"/>
        <v>2.1650777488569917E-3</v>
      </c>
      <c r="ES498" s="20">
        <f t="shared" si="740"/>
        <v>1.7905190968052764E-3</v>
      </c>
      <c r="ET498" s="20">
        <f t="shared" si="740"/>
        <v>1.4754940538611594E-3</v>
      </c>
      <c r="EU498" s="20">
        <f t="shared" si="740"/>
        <v>1.2117457787091945E-3</v>
      </c>
      <c r="EV498" s="20">
        <f t="shared" si="740"/>
        <v>9.9188407646100263E-4</v>
      </c>
      <c r="EW498" s="20">
        <f t="shared" si="740"/>
        <v>8.0936220718719198E-4</v>
      </c>
      <c r="EX498" s="20">
        <f t="shared" si="740"/>
        <v>6.5843415067068367E-4</v>
      </c>
      <c r="EY498" s="20">
        <f t="shared" si="740"/>
        <v>5.3409894238221067E-4</v>
      </c>
      <c r="EZ498" s="20">
        <f t="shared" si="740"/>
        <v>4.3203741745345692E-4</v>
      </c>
      <c r="FA498" s="20">
        <f t="shared" si="737"/>
        <v>3.485455384708569E-4</v>
      </c>
      <c r="FB498" s="20">
        <f t="shared" si="737"/>
        <v>2.8046746458199046E-4</v>
      </c>
      <c r="FC498" s="20">
        <f t="shared" si="737"/>
        <v>2.2513065295171053E-4</v>
      </c>
      <c r="FD498" s="20">
        <f t="shared" si="737"/>
        <v>1.8028456687935179E-4</v>
      </c>
      <c r="FE498" s="20">
        <f t="shared" si="737"/>
        <v>1.440439880844302E-4</v>
      </c>
      <c r="FF498" s="20">
        <f t="shared" si="737"/>
        <v>5.4803247251056231E-4</v>
      </c>
    </row>
    <row r="499" spans="1:162" ht="15.5" x14ac:dyDescent="0.35">
      <c r="A499" s="4" t="s">
        <v>97</v>
      </c>
      <c r="J499" s="4" t="s">
        <v>97</v>
      </c>
      <c r="K499" s="20">
        <f t="shared" ref="K499:AF514" si="744">K291/$B291</f>
        <v>2.1318415121823612E-5</v>
      </c>
      <c r="L499" s="20">
        <f t="shared" si="744"/>
        <v>3.197090800941605E-5</v>
      </c>
      <c r="M499" s="20">
        <f t="shared" si="744"/>
        <v>7.066362624573818E-5</v>
      </c>
      <c r="N499" s="20">
        <f t="shared" si="744"/>
        <v>1.4592832285736175E-4</v>
      </c>
      <c r="O499" s="20">
        <f t="shared" si="744"/>
        <v>2.8307946775264108E-4</v>
      </c>
      <c r="P499" s="20"/>
      <c r="Q499" s="20">
        <f t="shared" si="744"/>
        <v>5.1831214569307582E-4</v>
      </c>
      <c r="R499" s="20">
        <f t="shared" si="744"/>
        <v>8.9964928745569616E-4</v>
      </c>
      <c r="S499" s="20"/>
      <c r="T499" s="20">
        <f t="shared" si="744"/>
        <v>1.4861360474366604E-3</v>
      </c>
      <c r="U499" s="20">
        <f t="shared" si="744"/>
        <v>2.3447314791756242E-3</v>
      </c>
      <c r="V499" s="20"/>
      <c r="W499" s="20">
        <f t="shared" si="744"/>
        <v>3.5447196505171419E-3</v>
      </c>
      <c r="X499" s="20">
        <f t="shared" si="744"/>
        <v>5.1499724182867083E-3</v>
      </c>
      <c r="Y499" s="20"/>
      <c r="Z499" s="20">
        <f t="shared" si="744"/>
        <v>7.2099253006421594E-3</v>
      </c>
      <c r="AA499" s="20">
        <f t="shared" si="744"/>
        <v>9.7505385128284598E-3</v>
      </c>
      <c r="AB499" s="20"/>
      <c r="AC499" s="20">
        <f t="shared" si="744"/>
        <v>1.2766693214052278E-2</v>
      </c>
      <c r="AD499" s="20">
        <f t="shared" si="744"/>
        <v>1.6217362435948311E-2</v>
      </c>
      <c r="AE499" s="20"/>
      <c r="AF499" s="20">
        <f t="shared" si="744"/>
        <v>2.0024514282609075E-2</v>
      </c>
      <c r="AG499" s="20">
        <f t="shared" si="742"/>
        <v>2.4076134479862427E-2</v>
      </c>
      <c r="AH499" s="20"/>
      <c r="AI499" s="20">
        <f t="shared" si="742"/>
        <v>2.8233118591430503E-2</v>
      </c>
      <c r="AJ499" s="20">
        <f t="shared" si="742"/>
        <v>3.2339209619647508E-2</v>
      </c>
      <c r="AK499" s="20"/>
      <c r="AL499" s="20">
        <f t="shared" si="742"/>
        <v>3.6232747811589444E-2</v>
      </c>
      <c r="AM499" s="20">
        <f t="shared" si="742"/>
        <v>3.9758814853218055E-2</v>
      </c>
      <c r="AN499" s="20">
        <f t="shared" si="742"/>
        <v>4.2780401757297304E-2</v>
      </c>
      <c r="AO499" s="20">
        <f t="shared" si="742"/>
        <v>4.5187471815561153E-2</v>
      </c>
      <c r="AP499" s="20">
        <f t="shared" si="742"/>
        <v>4.6903161033497287E-2</v>
      </c>
      <c r="AQ499" s="20">
        <f t="shared" si="742"/>
        <v>4.7886781609193518E-2</v>
      </c>
      <c r="AR499" s="20">
        <f t="shared" si="742"/>
        <v>4.8133697883969095E-2</v>
      </c>
      <c r="AS499" s="20">
        <f t="shared" si="742"/>
        <v>4.7672474493612949E-2</v>
      </c>
      <c r="AT499" s="20">
        <f t="shared" si="742"/>
        <v>4.6559921518000369E-2</v>
      </c>
      <c r="AU499" s="20">
        <f t="shared" si="742"/>
        <v>4.4874772216339176E-2</v>
      </c>
      <c r="AV499" s="20">
        <f t="shared" si="742"/>
        <v>4.2710734998626883E-2</v>
      </c>
      <c r="AW499" s="20">
        <f t="shared" si="742"/>
        <v>4.0169584629163313E-2</v>
      </c>
      <c r="AX499" s="20">
        <f t="shared" si="742"/>
        <v>3.7354826212557028E-2</v>
      </c>
      <c r="AY499" s="20">
        <f t="shared" si="736"/>
        <v>3.4366307465464874E-2</v>
      </c>
      <c r="AZ499" s="20">
        <f t="shared" si="736"/>
        <v>3.1295994505319058E-2</v>
      </c>
      <c r="BA499" s="20">
        <f t="shared" si="736"/>
        <v>2.8224982153201572E-2</v>
      </c>
      <c r="BB499" s="20">
        <f t="shared" si="736"/>
        <v>2.5221692987327682E-2</v>
      </c>
      <c r="BC499" s="20">
        <f t="shared" si="736"/>
        <v>2.2341135186680017E-2</v>
      </c>
      <c r="BD499" s="20">
        <f t="shared" si="736"/>
        <v>1.9625037534157896E-2</v>
      </c>
      <c r="BE499" s="20">
        <f t="shared" si="736"/>
        <v>1.7102657173962643E-2</v>
      </c>
      <c r="BF499" s="20">
        <f t="shared" si="736"/>
        <v>1.479205613458856E-2</v>
      </c>
      <c r="BG499" s="20">
        <f t="shared" si="736"/>
        <v>1.2701659760915862E-2</v>
      </c>
      <c r="BH499" s="20">
        <f t="shared" si="736"/>
        <v>1.0831937774473444E-2</v>
      </c>
      <c r="BI499" s="20">
        <f t="shared" si="736"/>
        <v>9.1770812637759214E-3</v>
      </c>
      <c r="BJ499" s="20">
        <f t="shared" si="738"/>
        <v>7.7265822195438094E-3</v>
      </c>
      <c r="BK499" s="20">
        <f t="shared" si="738"/>
        <v>6.4666532353205852E-3</v>
      </c>
      <c r="BL499" s="20">
        <f t="shared" si="738"/>
        <v>5.3814518083786789E-3</v>
      </c>
      <c r="BM499" s="20">
        <f t="shared" si="738"/>
        <v>4.4540953821555762E-3</v>
      </c>
      <c r="BN499" s="20">
        <f t="shared" si="738"/>
        <v>3.6674696940376394E-3</v>
      </c>
      <c r="BO499" s="20">
        <f t="shared" si="738"/>
        <v>3.0048444683844489E-3</v>
      </c>
      <c r="BP499" s="20">
        <f t="shared" si="738"/>
        <v>2.4503176727463938E-3</v>
      </c>
      <c r="BQ499" s="20">
        <f t="shared" si="738"/>
        <v>1.989113231163353E-3</v>
      </c>
      <c r="BR499" s="20">
        <f t="shared" si="738"/>
        <v>1.6077580846411976E-3</v>
      </c>
      <c r="BS499" s="20">
        <f t="shared" si="738"/>
        <v>1.2941635727363732E-3</v>
      </c>
      <c r="BT499" s="20">
        <f t="shared" si="738"/>
        <v>1.0376339466833251E-3</v>
      </c>
      <c r="BU499" s="20">
        <f t="shared" si="738"/>
        <v>8.2882195497613331E-4</v>
      </c>
      <c r="BV499" s="20">
        <f t="shared" si="738"/>
        <v>6.5964828202025316E-4</v>
      </c>
      <c r="BW499" s="20">
        <f t="shared" si="738"/>
        <v>5.2319846819381954E-4</v>
      </c>
      <c r="BX499" s="20">
        <f t="shared" si="738"/>
        <v>4.1360799417367033E-4</v>
      </c>
      <c r="BY499" s="20">
        <f t="shared" si="735"/>
        <v>3.2594359150661667E-4</v>
      </c>
      <c r="BZ499" s="20">
        <f t="shared" si="735"/>
        <v>2.5608660115405968E-4</v>
      </c>
      <c r="CA499" s="20">
        <f t="shared" si="735"/>
        <v>2.0062235352336089E-4</v>
      </c>
      <c r="CB499" s="20">
        <f t="shared" si="735"/>
        <v>1.5673806893123921E-4</v>
      </c>
      <c r="CC499" s="20">
        <f t="shared" si="735"/>
        <v>1.2213064001964646E-4</v>
      </c>
      <c r="CD499" s="20">
        <f t="shared" si="735"/>
        <v>9.4924811717134183E-5</v>
      </c>
      <c r="CE499" s="20">
        <f t="shared" si="735"/>
        <v>7.3601671445655548E-5</v>
      </c>
      <c r="CF499" s="20">
        <f t="shared" si="735"/>
        <v>5.6936955529107713E-5</v>
      </c>
      <c r="CG499" s="20">
        <f t="shared" si="735"/>
        <v>4.3948424354733895E-5</v>
      </c>
      <c r="CH499" s="20">
        <f t="shared" si="735"/>
        <v>3.3851421493924505E-5</v>
      </c>
      <c r="CI499" s="20">
        <f t="shared" si="735"/>
        <v>2.6021679396248665E-5</v>
      </c>
      <c r="CJ499" s="20">
        <f t="shared" si="735"/>
        <v>1.9964440972186637E-5</v>
      </c>
      <c r="CK499" s="20">
        <f t="shared" si="735"/>
        <v>1.528901232439317E-5</v>
      </c>
      <c r="CL499" s="20">
        <f t="shared" si="735"/>
        <v>4.866933441072252E-5</v>
      </c>
      <c r="CM499" s="20">
        <f t="shared" si="735"/>
        <v>1.1494110787068938E-6</v>
      </c>
      <c r="CN499" s="20">
        <f t="shared" si="734"/>
        <v>2.1287593558879793E-6</v>
      </c>
      <c r="CO499" s="20">
        <f t="shared" si="734"/>
        <v>5.3814601298321003E-6</v>
      </c>
      <c r="CP499" s="20">
        <f t="shared" si="734"/>
        <v>1.2658784557396639E-5</v>
      </c>
      <c r="CQ499" s="20">
        <f t="shared" si="734"/>
        <v>2.786307996261144E-5</v>
      </c>
      <c r="CR499" s="20">
        <f t="shared" si="734"/>
        <v>5.7676151709726197E-5</v>
      </c>
      <c r="CS499" s="20">
        <f t="shared" si="734"/>
        <v>1.1278877656369481E-4</v>
      </c>
      <c r="CT499" s="20">
        <f t="shared" si="734"/>
        <v>2.0922971604602194E-4</v>
      </c>
      <c r="CU499" s="20">
        <f t="shared" si="734"/>
        <v>3.6956338163730124E-4</v>
      </c>
      <c r="CV499" s="20">
        <f t="shared" si="734"/>
        <v>6.2364350858602768E-4</v>
      </c>
      <c r="CW499" s="20">
        <f t="shared" si="734"/>
        <v>1.0085779714421059E-3</v>
      </c>
      <c r="CX499" s="20">
        <f t="shared" si="734"/>
        <v>1.5676021175244593E-3</v>
      </c>
      <c r="CY499" s="20">
        <f t="shared" si="734"/>
        <v>2.3476832580879474E-3</v>
      </c>
      <c r="CZ499" s="20">
        <f t="shared" si="734"/>
        <v>3.395873878932862E-3</v>
      </c>
      <c r="DA499" s="20">
        <f t="shared" si="734"/>
        <v>4.7546615129373977E-3</v>
      </c>
      <c r="DB499" s="20">
        <f t="shared" si="734"/>
        <v>6.4567817456079989E-3</v>
      </c>
      <c r="DC499" s="20">
        <f t="shared" si="734"/>
        <v>8.5201190631926348E-3</v>
      </c>
      <c r="DD499" s="20">
        <f t="shared" si="739"/>
        <v>1.094338109618476E-2</v>
      </c>
      <c r="DE499" s="20">
        <f t="shared" si="739"/>
        <v>1.3703178688404857E-2</v>
      </c>
      <c r="DF499" s="20">
        <f t="shared" si="739"/>
        <v>1.6752984605546556E-2</v>
      </c>
      <c r="DG499" s="20">
        <f t="shared" si="739"/>
        <v>2.0024206420069815E-2</v>
      </c>
      <c r="DH499" s="20">
        <f t="shared" si="739"/>
        <v>2.3429336814517032E-2</v>
      </c>
      <c r="DI499" s="20">
        <f t="shared" si="739"/>
        <v>2.6866883737636529E-2</v>
      </c>
      <c r="DJ499" s="20">
        <f t="shared" si="739"/>
        <v>3.0227574267783802E-2</v>
      </c>
      <c r="DK499" s="20">
        <f t="shared" si="739"/>
        <v>3.3401197534867894E-2</v>
      </c>
      <c r="DL499" s="20">
        <f t="shared" si="739"/>
        <v>3.6283415128017249E-2</v>
      </c>
      <c r="DM499" s="20">
        <f t="shared" si="739"/>
        <v>3.878191752823118E-2</v>
      </c>
      <c r="DN499" s="20">
        <f t="shared" si="739"/>
        <v>4.0821424944522566E-2</v>
      </c>
      <c r="DO499" s="20">
        <f t="shared" si="739"/>
        <v>4.2347195423596662E-2</v>
      </c>
      <c r="DP499" s="20">
        <f t="shared" si="739"/>
        <v>4.3326884797539489E-2</v>
      </c>
      <c r="DQ499" s="20">
        <f t="shared" si="739"/>
        <v>4.3750776796219304E-2</v>
      </c>
      <c r="DR499" s="20">
        <f t="shared" si="739"/>
        <v>4.3630547963390609E-2</v>
      </c>
      <c r="DS499" s="20">
        <f t="shared" si="739"/>
        <v>4.2996838645512792E-2</v>
      </c>
      <c r="DT499" s="20">
        <f t="shared" si="741"/>
        <v>4.1895963479464005E-2</v>
      </c>
      <c r="DU499" s="20">
        <f t="shared" si="741"/>
        <v>4.0386114140450242E-2</v>
      </c>
      <c r="DV499" s="20">
        <f t="shared" si="741"/>
        <v>3.8533390022435055E-2</v>
      </c>
      <c r="DW499" s="20">
        <f t="shared" si="741"/>
        <v>3.6407948213898145E-2</v>
      </c>
      <c r="DX499" s="20">
        <f t="shared" si="741"/>
        <v>3.4080502781864808E-2</v>
      </c>
      <c r="DY499" s="20">
        <f t="shared" si="741"/>
        <v>3.161933466523914E-2</v>
      </c>
      <c r="DZ499" s="20">
        <f t="shared" si="741"/>
        <v>2.9087905562685146E-2</v>
      </c>
      <c r="EA499" s="20">
        <f t="shared" si="741"/>
        <v>2.6543108172068397E-2</v>
      </c>
      <c r="EB499" s="20">
        <f t="shared" si="741"/>
        <v>2.4034134882079949E-2</v>
      </c>
      <c r="EC499" s="20">
        <f t="shared" si="741"/>
        <v>2.1601909374431849E-2</v>
      </c>
      <c r="ED499" s="20">
        <f t="shared" si="741"/>
        <v>1.9279000725116235E-2</v>
      </c>
      <c r="EE499" s="20">
        <f t="shared" si="741"/>
        <v>1.7089926416623769E-2</v>
      </c>
      <c r="EF499" s="20">
        <f t="shared" si="741"/>
        <v>1.5051747328423404E-2</v>
      </c>
      <c r="EG499" s="20">
        <f t="shared" si="741"/>
        <v>1.3174862021592237E-2</v>
      </c>
      <c r="EH499" s="20">
        <f t="shared" si="741"/>
        <v>1.1463917184050709E-2</v>
      </c>
      <c r="EI499" s="20">
        <f t="shared" si="741"/>
        <v>9.9187638428228642E-3</v>
      </c>
      <c r="EJ499" s="20">
        <f t="shared" si="743"/>
        <v>8.5354030891593435E-3</v>
      </c>
      <c r="EK499" s="20">
        <f t="shared" si="740"/>
        <v>7.3068791999695293E-3</v>
      </c>
      <c r="EL499" s="20">
        <f t="shared" si="740"/>
        <v>6.2240911715728542E-3</v>
      </c>
      <c r="EM499" s="20">
        <f t="shared" si="740"/>
        <v>5.2765051711607391E-3</v>
      </c>
      <c r="EN499" s="20">
        <f t="shared" si="740"/>
        <v>4.4527599292035758E-3</v>
      </c>
      <c r="EO499" s="20">
        <f t="shared" si="740"/>
        <v>3.7411645564834339E-3</v>
      </c>
      <c r="EP499" s="20">
        <f t="shared" si="740"/>
        <v>3.1300937624361147E-3</v>
      </c>
      <c r="EQ499" s="20">
        <f t="shared" si="740"/>
        <v>2.6082891815086828E-3</v>
      </c>
      <c r="ER499" s="20">
        <f t="shared" si="740"/>
        <v>2.1650777488569917E-3</v>
      </c>
      <c r="ES499" s="20">
        <f t="shared" si="740"/>
        <v>1.7905190968052764E-3</v>
      </c>
      <c r="ET499" s="20">
        <f t="shared" si="740"/>
        <v>1.4754940538611594E-3</v>
      </c>
      <c r="EU499" s="20">
        <f t="shared" si="740"/>
        <v>1.2117457787091943E-3</v>
      </c>
      <c r="EV499" s="20">
        <f t="shared" si="740"/>
        <v>9.9188407646100263E-4</v>
      </c>
      <c r="EW499" s="20">
        <f t="shared" si="740"/>
        <v>8.0936220718719198E-4</v>
      </c>
      <c r="EX499" s="20">
        <f t="shared" si="740"/>
        <v>6.5843415067068356E-4</v>
      </c>
      <c r="EY499" s="20">
        <f t="shared" si="740"/>
        <v>5.3409894238221067E-4</v>
      </c>
      <c r="EZ499" s="20">
        <f t="shared" si="740"/>
        <v>4.3203741745345692E-4</v>
      </c>
      <c r="FA499" s="20">
        <f t="shared" si="737"/>
        <v>3.485455384708569E-4</v>
      </c>
      <c r="FB499" s="20">
        <f t="shared" si="737"/>
        <v>2.804674645819904E-4</v>
      </c>
      <c r="FC499" s="20">
        <f t="shared" si="737"/>
        <v>2.2513065295171053E-4</v>
      </c>
      <c r="FD499" s="20">
        <f t="shared" si="737"/>
        <v>1.8028456687935179E-4</v>
      </c>
      <c r="FE499" s="20">
        <f t="shared" si="737"/>
        <v>1.440439880844302E-4</v>
      </c>
      <c r="FF499" s="20">
        <f t="shared" si="737"/>
        <v>5.4803247251056231E-4</v>
      </c>
    </row>
    <row r="500" spans="1:162" ht="15.5" x14ac:dyDescent="0.35">
      <c r="A500" s="4" t="s">
        <v>98</v>
      </c>
      <c r="J500" s="4" t="s">
        <v>98</v>
      </c>
      <c r="K500" s="20">
        <f t="shared" si="744"/>
        <v>2.1318415121823612E-5</v>
      </c>
      <c r="L500" s="20">
        <f t="shared" si="744"/>
        <v>3.197090800941605E-5</v>
      </c>
      <c r="M500" s="20">
        <f t="shared" si="744"/>
        <v>7.066362624573818E-5</v>
      </c>
      <c r="N500" s="20">
        <f t="shared" si="744"/>
        <v>1.4592832285736175E-4</v>
      </c>
      <c r="O500" s="20">
        <f t="shared" si="744"/>
        <v>2.8307946775264108E-4</v>
      </c>
      <c r="P500" s="20"/>
      <c r="Q500" s="20">
        <f t="shared" si="744"/>
        <v>5.1831214569307582E-4</v>
      </c>
      <c r="R500" s="20">
        <f t="shared" si="744"/>
        <v>8.9964928745569605E-4</v>
      </c>
      <c r="S500" s="20"/>
      <c r="T500" s="20">
        <f t="shared" si="744"/>
        <v>1.4861360474366604E-3</v>
      </c>
      <c r="U500" s="20">
        <f t="shared" si="744"/>
        <v>2.3447314791756242E-3</v>
      </c>
      <c r="V500" s="20"/>
      <c r="W500" s="20">
        <f t="shared" si="744"/>
        <v>3.5447196505171415E-3</v>
      </c>
      <c r="X500" s="20">
        <f t="shared" si="744"/>
        <v>5.1499724182867083E-3</v>
      </c>
      <c r="Y500" s="20"/>
      <c r="Z500" s="20">
        <f t="shared" si="744"/>
        <v>7.2099253006421594E-3</v>
      </c>
      <c r="AA500" s="20">
        <f t="shared" si="744"/>
        <v>9.7505385128284598E-3</v>
      </c>
      <c r="AB500" s="20"/>
      <c r="AC500" s="20">
        <f t="shared" si="744"/>
        <v>1.2766693214052278E-2</v>
      </c>
      <c r="AD500" s="20">
        <f t="shared" si="744"/>
        <v>1.6217362435948311E-2</v>
      </c>
      <c r="AE500" s="20"/>
      <c r="AF500" s="20">
        <f t="shared" si="744"/>
        <v>2.0024514282609075E-2</v>
      </c>
      <c r="AG500" s="20">
        <f t="shared" si="742"/>
        <v>2.407613447986243E-2</v>
      </c>
      <c r="AH500" s="20"/>
      <c r="AI500" s="20">
        <f t="shared" si="742"/>
        <v>2.8233118591430503E-2</v>
      </c>
      <c r="AJ500" s="20">
        <f t="shared" si="742"/>
        <v>3.2339209619647508E-2</v>
      </c>
      <c r="AK500" s="20"/>
      <c r="AL500" s="20">
        <f t="shared" si="742"/>
        <v>3.6232747811589444E-2</v>
      </c>
      <c r="AM500" s="20">
        <f t="shared" si="742"/>
        <v>3.9758814853218055E-2</v>
      </c>
      <c r="AN500" s="20">
        <f t="shared" si="742"/>
        <v>4.2780401757297304E-2</v>
      </c>
      <c r="AO500" s="20">
        <f t="shared" si="742"/>
        <v>4.5187471815561153E-2</v>
      </c>
      <c r="AP500" s="20">
        <f t="shared" si="742"/>
        <v>4.6903161033497287E-2</v>
      </c>
      <c r="AQ500" s="20">
        <f t="shared" si="742"/>
        <v>4.7886781609193518E-2</v>
      </c>
      <c r="AR500" s="20">
        <f t="shared" si="742"/>
        <v>4.8133697883969095E-2</v>
      </c>
      <c r="AS500" s="20">
        <f t="shared" si="742"/>
        <v>4.7672474493612955E-2</v>
      </c>
      <c r="AT500" s="20">
        <f t="shared" si="742"/>
        <v>4.6559921518000369E-2</v>
      </c>
      <c r="AU500" s="20">
        <f t="shared" si="742"/>
        <v>4.4874772216339176E-2</v>
      </c>
      <c r="AV500" s="20">
        <f t="shared" si="742"/>
        <v>4.2710734998626876E-2</v>
      </c>
      <c r="AW500" s="20">
        <f t="shared" si="742"/>
        <v>4.0169584629163313E-2</v>
      </c>
      <c r="AX500" s="20">
        <f t="shared" si="742"/>
        <v>3.7354826212557035E-2</v>
      </c>
      <c r="AY500" s="20">
        <f t="shared" si="736"/>
        <v>3.4366307465464874E-2</v>
      </c>
      <c r="AZ500" s="20">
        <f t="shared" si="736"/>
        <v>3.1295994505319058E-2</v>
      </c>
      <c r="BA500" s="20">
        <f t="shared" si="736"/>
        <v>2.8224982153201569E-2</v>
      </c>
      <c r="BB500" s="20">
        <f t="shared" si="736"/>
        <v>2.5221692987327682E-2</v>
      </c>
      <c r="BC500" s="20">
        <f t="shared" si="736"/>
        <v>2.2341135186680017E-2</v>
      </c>
      <c r="BD500" s="20">
        <f t="shared" si="736"/>
        <v>1.9625037534157896E-2</v>
      </c>
      <c r="BE500" s="20">
        <f t="shared" si="736"/>
        <v>1.7102657173962643E-2</v>
      </c>
      <c r="BF500" s="20">
        <f t="shared" si="736"/>
        <v>1.4792056134588562E-2</v>
      </c>
      <c r="BG500" s="20">
        <f t="shared" si="736"/>
        <v>1.2701659760915862E-2</v>
      </c>
      <c r="BH500" s="20">
        <f t="shared" si="736"/>
        <v>1.0831937774473444E-2</v>
      </c>
      <c r="BI500" s="20">
        <f t="shared" si="736"/>
        <v>9.1770812637759214E-3</v>
      </c>
      <c r="BJ500" s="20">
        <f t="shared" si="738"/>
        <v>7.7265822195438085E-3</v>
      </c>
      <c r="BK500" s="20">
        <f t="shared" si="738"/>
        <v>6.4666532353205852E-3</v>
      </c>
      <c r="BL500" s="20">
        <f t="shared" si="738"/>
        <v>5.3814518083786789E-3</v>
      </c>
      <c r="BM500" s="20">
        <f t="shared" si="738"/>
        <v>4.4540953821555762E-3</v>
      </c>
      <c r="BN500" s="20">
        <f t="shared" si="738"/>
        <v>3.6674696940376394E-3</v>
      </c>
      <c r="BO500" s="20">
        <f t="shared" si="738"/>
        <v>3.0048444683844489E-3</v>
      </c>
      <c r="BP500" s="20">
        <f t="shared" si="738"/>
        <v>2.4503176727463938E-3</v>
      </c>
      <c r="BQ500" s="20">
        <f t="shared" si="738"/>
        <v>1.989113231163353E-3</v>
      </c>
      <c r="BR500" s="20">
        <f t="shared" si="738"/>
        <v>1.6077580846411976E-3</v>
      </c>
      <c r="BS500" s="20">
        <f t="shared" si="738"/>
        <v>1.2941635727363732E-3</v>
      </c>
      <c r="BT500" s="20">
        <f t="shared" si="738"/>
        <v>1.0376339466833251E-3</v>
      </c>
      <c r="BU500" s="20">
        <f t="shared" si="738"/>
        <v>8.2882195497613331E-4</v>
      </c>
      <c r="BV500" s="20">
        <f t="shared" si="738"/>
        <v>6.5964828202025316E-4</v>
      </c>
      <c r="BW500" s="20">
        <f t="shared" si="738"/>
        <v>5.2319846819381954E-4</v>
      </c>
      <c r="BX500" s="20">
        <f t="shared" si="738"/>
        <v>4.1360799417367033E-4</v>
      </c>
      <c r="BY500" s="20">
        <f t="shared" si="735"/>
        <v>3.2594359150661667E-4</v>
      </c>
      <c r="BZ500" s="20">
        <f t="shared" si="735"/>
        <v>2.5608660115405968E-4</v>
      </c>
      <c r="CA500" s="20">
        <f t="shared" si="735"/>
        <v>2.0062235352336091E-4</v>
      </c>
      <c r="CB500" s="20">
        <f t="shared" si="735"/>
        <v>1.5673806893123921E-4</v>
      </c>
      <c r="CC500" s="20">
        <f t="shared" si="735"/>
        <v>1.2213064001964646E-4</v>
      </c>
      <c r="CD500" s="20">
        <f t="shared" si="735"/>
        <v>9.4924811717134183E-5</v>
      </c>
      <c r="CE500" s="20">
        <f t="shared" si="735"/>
        <v>7.3601671445655548E-5</v>
      </c>
      <c r="CF500" s="20">
        <f t="shared" si="735"/>
        <v>5.6936955529107713E-5</v>
      </c>
      <c r="CG500" s="20">
        <f t="shared" si="735"/>
        <v>4.3948424354733895E-5</v>
      </c>
      <c r="CH500" s="20">
        <f t="shared" si="735"/>
        <v>3.3851421493924505E-5</v>
      </c>
      <c r="CI500" s="20">
        <f t="shared" si="735"/>
        <v>2.6021679396248665E-5</v>
      </c>
      <c r="CJ500" s="20">
        <f t="shared" si="735"/>
        <v>1.9964440972186637E-5</v>
      </c>
      <c r="CK500" s="20">
        <f t="shared" si="735"/>
        <v>1.528901232439317E-5</v>
      </c>
      <c r="CL500" s="20">
        <f t="shared" si="735"/>
        <v>4.866933441072252E-5</v>
      </c>
      <c r="CM500" s="20">
        <f t="shared" si="735"/>
        <v>1.1494110787068938E-6</v>
      </c>
      <c r="CN500" s="20">
        <f t="shared" si="734"/>
        <v>2.1287593558879793E-6</v>
      </c>
      <c r="CO500" s="20">
        <f t="shared" si="734"/>
        <v>5.3814601298321003E-6</v>
      </c>
      <c r="CP500" s="20">
        <f t="shared" si="734"/>
        <v>1.2658784557396641E-5</v>
      </c>
      <c r="CQ500" s="20">
        <f t="shared" si="734"/>
        <v>2.7863079962611443E-5</v>
      </c>
      <c r="CR500" s="20">
        <f t="shared" si="734"/>
        <v>5.7676151709726204E-5</v>
      </c>
      <c r="CS500" s="20">
        <f t="shared" si="734"/>
        <v>1.1278877656369481E-4</v>
      </c>
      <c r="CT500" s="20">
        <f t="shared" si="734"/>
        <v>2.0922971604602194E-4</v>
      </c>
      <c r="CU500" s="20">
        <f t="shared" si="734"/>
        <v>3.6956338163730119E-4</v>
      </c>
      <c r="CV500" s="20">
        <f t="shared" si="734"/>
        <v>6.2364350858602768E-4</v>
      </c>
      <c r="CW500" s="20">
        <f t="shared" si="734"/>
        <v>1.0085779714421059E-3</v>
      </c>
      <c r="CX500" s="20">
        <f t="shared" si="734"/>
        <v>1.5676021175244593E-3</v>
      </c>
      <c r="CY500" s="20">
        <f t="shared" si="734"/>
        <v>2.3476832580879474E-3</v>
      </c>
      <c r="CZ500" s="20">
        <f t="shared" si="734"/>
        <v>3.395873878932862E-3</v>
      </c>
      <c r="DA500" s="20">
        <f t="shared" si="734"/>
        <v>4.7546615129373977E-3</v>
      </c>
      <c r="DB500" s="20">
        <f t="shared" si="734"/>
        <v>6.4567817456079989E-3</v>
      </c>
      <c r="DC500" s="20">
        <f t="shared" si="734"/>
        <v>8.5201190631926348E-3</v>
      </c>
      <c r="DD500" s="20">
        <f t="shared" si="739"/>
        <v>1.094338109618476E-2</v>
      </c>
      <c r="DE500" s="20">
        <f t="shared" si="739"/>
        <v>1.3703178688404856E-2</v>
      </c>
      <c r="DF500" s="20">
        <f t="shared" si="739"/>
        <v>1.6752984605546556E-2</v>
      </c>
      <c r="DG500" s="20">
        <f t="shared" si="739"/>
        <v>2.0024206420069815E-2</v>
      </c>
      <c r="DH500" s="20">
        <f t="shared" si="739"/>
        <v>2.3429336814517032E-2</v>
      </c>
      <c r="DI500" s="20">
        <f t="shared" si="739"/>
        <v>2.6866883737636529E-2</v>
      </c>
      <c r="DJ500" s="20">
        <f t="shared" si="739"/>
        <v>3.0227574267783806E-2</v>
      </c>
      <c r="DK500" s="20">
        <f t="shared" si="739"/>
        <v>3.3401197534867894E-2</v>
      </c>
      <c r="DL500" s="20">
        <f t="shared" si="739"/>
        <v>3.6283415128017249E-2</v>
      </c>
      <c r="DM500" s="20">
        <f t="shared" si="739"/>
        <v>3.878191752823118E-2</v>
      </c>
      <c r="DN500" s="20">
        <f t="shared" si="739"/>
        <v>4.0821424944522566E-2</v>
      </c>
      <c r="DO500" s="20">
        <f t="shared" si="739"/>
        <v>4.2347195423596662E-2</v>
      </c>
      <c r="DP500" s="20">
        <f t="shared" si="739"/>
        <v>4.3326884797539489E-2</v>
      </c>
      <c r="DQ500" s="20">
        <f t="shared" si="739"/>
        <v>4.3750776796219304E-2</v>
      </c>
      <c r="DR500" s="20">
        <f t="shared" si="739"/>
        <v>4.3630547963390609E-2</v>
      </c>
      <c r="DS500" s="20">
        <f t="shared" si="739"/>
        <v>4.2996838645512792E-2</v>
      </c>
      <c r="DT500" s="20">
        <f t="shared" si="741"/>
        <v>4.1895963479464005E-2</v>
      </c>
      <c r="DU500" s="20">
        <f t="shared" si="741"/>
        <v>4.0386114140450236E-2</v>
      </c>
      <c r="DV500" s="20">
        <f t="shared" si="741"/>
        <v>3.8533390022435055E-2</v>
      </c>
      <c r="DW500" s="20">
        <f t="shared" si="741"/>
        <v>3.6407948213898145E-2</v>
      </c>
      <c r="DX500" s="20">
        <f t="shared" si="741"/>
        <v>3.4080502781864808E-2</v>
      </c>
      <c r="DY500" s="20">
        <f t="shared" si="741"/>
        <v>3.161933466523914E-2</v>
      </c>
      <c r="DZ500" s="20">
        <f t="shared" si="741"/>
        <v>2.9087905562685146E-2</v>
      </c>
      <c r="EA500" s="20">
        <f t="shared" si="741"/>
        <v>2.65431081720684E-2</v>
      </c>
      <c r="EB500" s="20">
        <f t="shared" si="741"/>
        <v>2.4034134882079949E-2</v>
      </c>
      <c r="EC500" s="20">
        <f t="shared" si="741"/>
        <v>2.1601909374431849E-2</v>
      </c>
      <c r="ED500" s="20">
        <f t="shared" si="741"/>
        <v>1.9279000725116235E-2</v>
      </c>
      <c r="EE500" s="20">
        <f t="shared" si="741"/>
        <v>1.7089926416623769E-2</v>
      </c>
      <c r="EF500" s="20">
        <f t="shared" si="741"/>
        <v>1.5051747328423402E-2</v>
      </c>
      <c r="EG500" s="20">
        <f t="shared" si="741"/>
        <v>1.3174862021592236E-2</v>
      </c>
      <c r="EH500" s="20">
        <f t="shared" si="741"/>
        <v>1.1463917184050709E-2</v>
      </c>
      <c r="EI500" s="20">
        <f t="shared" si="741"/>
        <v>9.9187638428228642E-3</v>
      </c>
      <c r="EJ500" s="20">
        <f t="shared" si="743"/>
        <v>8.5354030891593435E-3</v>
      </c>
      <c r="EK500" s="20">
        <f t="shared" si="740"/>
        <v>7.3068791999695293E-3</v>
      </c>
      <c r="EL500" s="20">
        <f t="shared" si="740"/>
        <v>6.2240911715728542E-3</v>
      </c>
      <c r="EM500" s="20">
        <f t="shared" si="740"/>
        <v>5.2765051711607391E-3</v>
      </c>
      <c r="EN500" s="20">
        <f t="shared" si="740"/>
        <v>4.4527599292035758E-3</v>
      </c>
      <c r="EO500" s="20">
        <f t="shared" si="740"/>
        <v>3.7411645564834339E-3</v>
      </c>
      <c r="EP500" s="20">
        <f t="shared" si="740"/>
        <v>3.1300937624361147E-3</v>
      </c>
      <c r="EQ500" s="20">
        <f t="shared" si="740"/>
        <v>2.6082891815086828E-3</v>
      </c>
      <c r="ER500" s="20">
        <f t="shared" si="740"/>
        <v>2.1650777488569917E-3</v>
      </c>
      <c r="ES500" s="20">
        <f t="shared" si="740"/>
        <v>1.7905190968052764E-3</v>
      </c>
      <c r="ET500" s="20">
        <f t="shared" si="740"/>
        <v>1.4754940538611594E-3</v>
      </c>
      <c r="EU500" s="20">
        <f t="shared" si="740"/>
        <v>1.2117457787091945E-3</v>
      </c>
      <c r="EV500" s="20">
        <f t="shared" si="740"/>
        <v>9.9188407646100263E-4</v>
      </c>
      <c r="EW500" s="20">
        <f t="shared" si="740"/>
        <v>8.0936220718719198E-4</v>
      </c>
      <c r="EX500" s="20">
        <f t="shared" si="740"/>
        <v>6.5843415067068367E-4</v>
      </c>
      <c r="EY500" s="20">
        <f t="shared" si="740"/>
        <v>5.3409894238221067E-4</v>
      </c>
      <c r="EZ500" s="20">
        <f t="shared" si="740"/>
        <v>4.3203741745345686E-4</v>
      </c>
      <c r="FA500" s="20">
        <f t="shared" si="737"/>
        <v>3.485455384708569E-4</v>
      </c>
      <c r="FB500" s="20">
        <f t="shared" si="737"/>
        <v>2.8046746458199046E-4</v>
      </c>
      <c r="FC500" s="20">
        <f t="shared" si="737"/>
        <v>2.2513065295171056E-4</v>
      </c>
      <c r="FD500" s="20">
        <f t="shared" si="737"/>
        <v>1.8028456687935179E-4</v>
      </c>
      <c r="FE500" s="20">
        <f t="shared" si="737"/>
        <v>1.440439880844302E-4</v>
      </c>
      <c r="FF500" s="20">
        <f t="shared" si="737"/>
        <v>5.4803247251056231E-4</v>
      </c>
    </row>
    <row r="501" spans="1:162" ht="15.5" x14ac:dyDescent="0.35">
      <c r="A501" s="4" t="s">
        <v>99</v>
      </c>
      <c r="J501" s="4" t="s">
        <v>99</v>
      </c>
      <c r="K501" s="20">
        <f t="shared" si="744"/>
        <v>2.1318415121823612E-5</v>
      </c>
      <c r="L501" s="20">
        <f t="shared" si="744"/>
        <v>3.197090800941605E-5</v>
      </c>
      <c r="M501" s="20">
        <f t="shared" si="744"/>
        <v>7.066362624573818E-5</v>
      </c>
      <c r="N501" s="20">
        <f t="shared" si="744"/>
        <v>1.4592832285736175E-4</v>
      </c>
      <c r="O501" s="20">
        <f t="shared" si="744"/>
        <v>2.8307946775264108E-4</v>
      </c>
      <c r="P501" s="20"/>
      <c r="Q501" s="20">
        <f t="shared" si="744"/>
        <v>5.1831214569307582E-4</v>
      </c>
      <c r="R501" s="20">
        <f t="shared" si="744"/>
        <v>8.9964928745569616E-4</v>
      </c>
      <c r="S501" s="20"/>
      <c r="T501" s="20">
        <f t="shared" si="744"/>
        <v>1.4861360474366604E-3</v>
      </c>
      <c r="U501" s="20">
        <f t="shared" si="744"/>
        <v>2.3447314791756242E-3</v>
      </c>
      <c r="V501" s="20"/>
      <c r="W501" s="20">
        <f t="shared" si="744"/>
        <v>3.5447196505171419E-3</v>
      </c>
      <c r="X501" s="20">
        <f t="shared" si="744"/>
        <v>5.1499724182867083E-3</v>
      </c>
      <c r="Y501" s="20"/>
      <c r="Z501" s="20">
        <f t="shared" si="744"/>
        <v>7.2099253006421594E-3</v>
      </c>
      <c r="AA501" s="20">
        <f t="shared" si="744"/>
        <v>9.7505385128284598E-3</v>
      </c>
      <c r="AB501" s="20"/>
      <c r="AC501" s="20">
        <f t="shared" si="744"/>
        <v>1.2766693214052278E-2</v>
      </c>
      <c r="AD501" s="20">
        <f t="shared" si="744"/>
        <v>1.6217362435948311E-2</v>
      </c>
      <c r="AE501" s="20"/>
      <c r="AF501" s="20">
        <f t="shared" si="744"/>
        <v>2.0024514282609075E-2</v>
      </c>
      <c r="AG501" s="20">
        <f t="shared" si="742"/>
        <v>2.4076134479862427E-2</v>
      </c>
      <c r="AH501" s="20"/>
      <c r="AI501" s="20">
        <f t="shared" si="742"/>
        <v>2.8233118591430503E-2</v>
      </c>
      <c r="AJ501" s="20">
        <f t="shared" si="742"/>
        <v>3.2339209619647508E-2</v>
      </c>
      <c r="AK501" s="20"/>
      <c r="AL501" s="20">
        <f t="shared" si="742"/>
        <v>3.6232747811589444E-2</v>
      </c>
      <c r="AM501" s="20">
        <f t="shared" si="742"/>
        <v>3.9758814853218055E-2</v>
      </c>
      <c r="AN501" s="20">
        <f t="shared" si="742"/>
        <v>4.2780401757297304E-2</v>
      </c>
      <c r="AO501" s="20">
        <f t="shared" si="742"/>
        <v>4.5187471815561153E-2</v>
      </c>
      <c r="AP501" s="20">
        <f t="shared" si="742"/>
        <v>4.6903161033497287E-2</v>
      </c>
      <c r="AQ501" s="20">
        <f t="shared" si="742"/>
        <v>4.7886781609193518E-2</v>
      </c>
      <c r="AR501" s="20">
        <f t="shared" si="742"/>
        <v>4.8133697883969095E-2</v>
      </c>
      <c r="AS501" s="20">
        <f t="shared" si="742"/>
        <v>4.7672474493612949E-2</v>
      </c>
      <c r="AT501" s="20">
        <f t="shared" si="742"/>
        <v>4.6559921518000369E-2</v>
      </c>
      <c r="AU501" s="20">
        <f t="shared" si="742"/>
        <v>4.4874772216339176E-2</v>
      </c>
      <c r="AV501" s="20">
        <f t="shared" si="742"/>
        <v>4.2710734998626876E-2</v>
      </c>
      <c r="AW501" s="20">
        <f t="shared" si="742"/>
        <v>4.0169584629163313E-2</v>
      </c>
      <c r="AX501" s="20">
        <f t="shared" si="742"/>
        <v>3.7354826212557035E-2</v>
      </c>
      <c r="AY501" s="20">
        <f t="shared" si="736"/>
        <v>3.4366307465464874E-2</v>
      </c>
      <c r="AZ501" s="20">
        <f t="shared" si="736"/>
        <v>3.1295994505319058E-2</v>
      </c>
      <c r="BA501" s="20">
        <f t="shared" si="736"/>
        <v>2.8224982153201572E-2</v>
      </c>
      <c r="BB501" s="20">
        <f t="shared" si="736"/>
        <v>2.5221692987327682E-2</v>
      </c>
      <c r="BC501" s="20">
        <f t="shared" si="736"/>
        <v>2.2341135186680017E-2</v>
      </c>
      <c r="BD501" s="20">
        <f t="shared" si="736"/>
        <v>1.9625037534157896E-2</v>
      </c>
      <c r="BE501" s="20">
        <f t="shared" si="736"/>
        <v>1.7102657173962643E-2</v>
      </c>
      <c r="BF501" s="20">
        <f t="shared" si="736"/>
        <v>1.479205613458856E-2</v>
      </c>
      <c r="BG501" s="20">
        <f t="shared" si="736"/>
        <v>1.2701659760915862E-2</v>
      </c>
      <c r="BH501" s="20">
        <f t="shared" si="736"/>
        <v>1.0831937774473444E-2</v>
      </c>
      <c r="BI501" s="20">
        <f t="shared" si="736"/>
        <v>9.1770812637759214E-3</v>
      </c>
      <c r="BJ501" s="20">
        <f t="shared" si="738"/>
        <v>7.7265822195438094E-3</v>
      </c>
      <c r="BK501" s="20">
        <f t="shared" si="738"/>
        <v>6.4666532353205852E-3</v>
      </c>
      <c r="BL501" s="20">
        <f t="shared" si="738"/>
        <v>5.3814518083786789E-3</v>
      </c>
      <c r="BM501" s="20">
        <f t="shared" si="738"/>
        <v>4.4540953821555762E-3</v>
      </c>
      <c r="BN501" s="20">
        <f t="shared" si="738"/>
        <v>3.6674696940376399E-3</v>
      </c>
      <c r="BO501" s="20">
        <f t="shared" si="738"/>
        <v>3.0048444683844489E-3</v>
      </c>
      <c r="BP501" s="20">
        <f t="shared" si="738"/>
        <v>2.4503176727463938E-3</v>
      </c>
      <c r="BQ501" s="20">
        <f t="shared" si="738"/>
        <v>1.989113231163353E-3</v>
      </c>
      <c r="BR501" s="20">
        <f t="shared" si="738"/>
        <v>1.6077580846411976E-3</v>
      </c>
      <c r="BS501" s="20">
        <f t="shared" si="738"/>
        <v>1.2941635727363732E-3</v>
      </c>
      <c r="BT501" s="20">
        <f t="shared" si="738"/>
        <v>1.0376339466833251E-3</v>
      </c>
      <c r="BU501" s="20">
        <f t="shared" si="738"/>
        <v>8.2882195497613331E-4</v>
      </c>
      <c r="BV501" s="20">
        <f t="shared" si="738"/>
        <v>6.5964828202025316E-4</v>
      </c>
      <c r="BW501" s="20">
        <f t="shared" si="738"/>
        <v>5.2319846819381954E-4</v>
      </c>
      <c r="BX501" s="20">
        <f t="shared" si="738"/>
        <v>4.1360799417367033E-4</v>
      </c>
      <c r="BY501" s="20">
        <f t="shared" si="735"/>
        <v>3.2594359150661667E-4</v>
      </c>
      <c r="BZ501" s="20">
        <f t="shared" si="735"/>
        <v>2.5608660115405968E-4</v>
      </c>
      <c r="CA501" s="20">
        <f t="shared" si="735"/>
        <v>2.0062235352336089E-4</v>
      </c>
      <c r="CB501" s="20">
        <f t="shared" si="735"/>
        <v>1.5673806893123921E-4</v>
      </c>
      <c r="CC501" s="20">
        <f t="shared" si="735"/>
        <v>1.2213064001964646E-4</v>
      </c>
      <c r="CD501" s="20">
        <f t="shared" si="735"/>
        <v>9.4924811717134183E-5</v>
      </c>
      <c r="CE501" s="20">
        <f t="shared" si="735"/>
        <v>7.3601671445655548E-5</v>
      </c>
      <c r="CF501" s="20">
        <f t="shared" si="735"/>
        <v>5.6936955529107713E-5</v>
      </c>
      <c r="CG501" s="20">
        <f t="shared" si="735"/>
        <v>4.3948424354733895E-5</v>
      </c>
      <c r="CH501" s="20">
        <f t="shared" si="735"/>
        <v>3.3851421493924505E-5</v>
      </c>
      <c r="CI501" s="20">
        <f t="shared" si="735"/>
        <v>2.6021679396248665E-5</v>
      </c>
      <c r="CJ501" s="20">
        <f t="shared" si="735"/>
        <v>1.9964440972186637E-5</v>
      </c>
      <c r="CK501" s="20">
        <f t="shared" si="735"/>
        <v>1.528901232439317E-5</v>
      </c>
      <c r="CL501" s="20">
        <f t="shared" si="735"/>
        <v>4.866933441072252E-5</v>
      </c>
      <c r="CM501" s="20">
        <f t="shared" si="735"/>
        <v>1.1494110787068938E-6</v>
      </c>
      <c r="CN501" s="20">
        <f t="shared" si="735"/>
        <v>2.1287593558879793E-6</v>
      </c>
      <c r="CO501" s="20">
        <f t="shared" ref="CO501:DD516" si="745">CO293/$B293</f>
        <v>5.3814601298321003E-6</v>
      </c>
      <c r="CP501" s="20">
        <f t="shared" si="745"/>
        <v>1.2658784557396639E-5</v>
      </c>
      <c r="CQ501" s="20">
        <f t="shared" si="745"/>
        <v>2.786307996261144E-5</v>
      </c>
      <c r="CR501" s="20">
        <f t="shared" si="745"/>
        <v>5.7676151709726197E-5</v>
      </c>
      <c r="CS501" s="20">
        <f t="shared" si="745"/>
        <v>1.1278877656369481E-4</v>
      </c>
      <c r="CT501" s="20">
        <f t="shared" si="745"/>
        <v>2.0922971604602194E-4</v>
      </c>
      <c r="CU501" s="20">
        <f t="shared" si="745"/>
        <v>3.6956338163730124E-4</v>
      </c>
      <c r="CV501" s="20">
        <f t="shared" si="745"/>
        <v>6.2364350858602768E-4</v>
      </c>
      <c r="CW501" s="20">
        <f t="shared" si="745"/>
        <v>1.0085779714421059E-3</v>
      </c>
      <c r="CX501" s="20">
        <f t="shared" si="745"/>
        <v>1.5676021175244593E-3</v>
      </c>
      <c r="CY501" s="20">
        <f t="shared" si="745"/>
        <v>2.3476832580879474E-3</v>
      </c>
      <c r="CZ501" s="20">
        <f t="shared" si="745"/>
        <v>3.395873878932862E-3</v>
      </c>
      <c r="DA501" s="20">
        <f t="shared" si="745"/>
        <v>4.7546615129373977E-3</v>
      </c>
      <c r="DB501" s="20">
        <f t="shared" si="745"/>
        <v>6.4567817456079989E-3</v>
      </c>
      <c r="DC501" s="20">
        <f t="shared" si="745"/>
        <v>8.5201190631926348E-3</v>
      </c>
      <c r="DD501" s="20">
        <f t="shared" si="739"/>
        <v>1.094338109618476E-2</v>
      </c>
      <c r="DE501" s="20">
        <f t="shared" si="739"/>
        <v>1.3703178688404857E-2</v>
      </c>
      <c r="DF501" s="20">
        <f t="shared" si="739"/>
        <v>1.6752984605546556E-2</v>
      </c>
      <c r="DG501" s="20">
        <f t="shared" si="739"/>
        <v>2.0024206420069815E-2</v>
      </c>
      <c r="DH501" s="20">
        <f t="shared" si="739"/>
        <v>2.3429336814517032E-2</v>
      </c>
      <c r="DI501" s="20">
        <f t="shared" si="739"/>
        <v>2.6866883737636529E-2</v>
      </c>
      <c r="DJ501" s="20">
        <f t="shared" si="739"/>
        <v>3.0227574267783802E-2</v>
      </c>
      <c r="DK501" s="20">
        <f t="shared" si="739"/>
        <v>3.3401197534867894E-2</v>
      </c>
      <c r="DL501" s="20">
        <f t="shared" si="739"/>
        <v>3.6283415128017249E-2</v>
      </c>
      <c r="DM501" s="20">
        <f t="shared" si="739"/>
        <v>3.878191752823118E-2</v>
      </c>
      <c r="DN501" s="20">
        <f t="shared" si="739"/>
        <v>4.0821424944522566E-2</v>
      </c>
      <c r="DO501" s="20">
        <f t="shared" si="739"/>
        <v>4.2347195423596662E-2</v>
      </c>
      <c r="DP501" s="20">
        <f t="shared" si="739"/>
        <v>4.3326884797539489E-2</v>
      </c>
      <c r="DQ501" s="20">
        <f t="shared" si="739"/>
        <v>4.3750776796219304E-2</v>
      </c>
      <c r="DR501" s="20">
        <f t="shared" si="739"/>
        <v>4.3630547963390609E-2</v>
      </c>
      <c r="DS501" s="20">
        <f t="shared" si="739"/>
        <v>4.2996838645512792E-2</v>
      </c>
      <c r="DT501" s="20">
        <f t="shared" si="741"/>
        <v>4.1895963479464005E-2</v>
      </c>
      <c r="DU501" s="20">
        <f t="shared" si="741"/>
        <v>4.0386114140450236E-2</v>
      </c>
      <c r="DV501" s="20">
        <f t="shared" si="741"/>
        <v>3.8533390022435055E-2</v>
      </c>
      <c r="DW501" s="20">
        <f t="shared" si="741"/>
        <v>3.6407948213898145E-2</v>
      </c>
      <c r="DX501" s="20">
        <f t="shared" si="741"/>
        <v>3.4080502781864808E-2</v>
      </c>
      <c r="DY501" s="20">
        <f t="shared" si="741"/>
        <v>3.161933466523914E-2</v>
      </c>
      <c r="DZ501" s="20">
        <f t="shared" si="741"/>
        <v>2.9087905562685146E-2</v>
      </c>
      <c r="EA501" s="20">
        <f t="shared" si="741"/>
        <v>2.6543108172068397E-2</v>
      </c>
      <c r="EB501" s="20">
        <f t="shared" si="741"/>
        <v>2.4034134882079949E-2</v>
      </c>
      <c r="EC501" s="20">
        <f t="shared" si="741"/>
        <v>2.1601909374431849E-2</v>
      </c>
      <c r="ED501" s="20">
        <f t="shared" si="741"/>
        <v>1.9279000725116235E-2</v>
      </c>
      <c r="EE501" s="20">
        <f t="shared" si="741"/>
        <v>1.7089926416623769E-2</v>
      </c>
      <c r="EF501" s="20">
        <f t="shared" si="741"/>
        <v>1.5051747328423406E-2</v>
      </c>
      <c r="EG501" s="20">
        <f t="shared" si="741"/>
        <v>1.3174862021592237E-2</v>
      </c>
      <c r="EH501" s="20">
        <f t="shared" si="741"/>
        <v>1.1463917184050709E-2</v>
      </c>
      <c r="EI501" s="20">
        <f t="shared" si="741"/>
        <v>9.9187638428228642E-3</v>
      </c>
      <c r="EJ501" s="20">
        <f t="shared" si="743"/>
        <v>8.5354030891593435E-3</v>
      </c>
      <c r="EK501" s="20">
        <f t="shared" si="740"/>
        <v>7.3068791999695301E-3</v>
      </c>
      <c r="EL501" s="20">
        <f t="shared" si="740"/>
        <v>6.2240911715728542E-3</v>
      </c>
      <c r="EM501" s="20">
        <f t="shared" si="740"/>
        <v>5.2765051711607391E-3</v>
      </c>
      <c r="EN501" s="20">
        <f t="shared" si="740"/>
        <v>4.4527599292035758E-3</v>
      </c>
      <c r="EO501" s="20">
        <f t="shared" si="740"/>
        <v>3.7411645564834339E-3</v>
      </c>
      <c r="EP501" s="20">
        <f t="shared" si="740"/>
        <v>3.1300937624361147E-3</v>
      </c>
      <c r="EQ501" s="20">
        <f t="shared" si="740"/>
        <v>2.6082891815086828E-3</v>
      </c>
      <c r="ER501" s="20">
        <f t="shared" si="740"/>
        <v>2.1650777488569917E-3</v>
      </c>
      <c r="ES501" s="20">
        <f t="shared" si="740"/>
        <v>1.7905190968052764E-3</v>
      </c>
      <c r="ET501" s="20">
        <f t="shared" si="740"/>
        <v>1.4754940538611594E-3</v>
      </c>
      <c r="EU501" s="20">
        <f t="shared" si="740"/>
        <v>1.2117457787091945E-3</v>
      </c>
      <c r="EV501" s="20">
        <f t="shared" si="740"/>
        <v>9.9188407646100263E-4</v>
      </c>
      <c r="EW501" s="20">
        <f t="shared" si="740"/>
        <v>8.0936220718719198E-4</v>
      </c>
      <c r="EX501" s="20">
        <f t="shared" si="740"/>
        <v>6.5843415067068367E-4</v>
      </c>
      <c r="EY501" s="20">
        <f t="shared" si="740"/>
        <v>5.3409894238221067E-4</v>
      </c>
      <c r="EZ501" s="20">
        <f t="shared" si="740"/>
        <v>4.3203741745345692E-4</v>
      </c>
      <c r="FA501" s="20">
        <f t="shared" si="737"/>
        <v>3.485455384708569E-4</v>
      </c>
      <c r="FB501" s="20">
        <f t="shared" si="737"/>
        <v>2.8046746458199046E-4</v>
      </c>
      <c r="FC501" s="20">
        <f t="shared" si="737"/>
        <v>2.2513065295171053E-4</v>
      </c>
      <c r="FD501" s="20">
        <f t="shared" si="737"/>
        <v>1.8028456687935179E-4</v>
      </c>
      <c r="FE501" s="20">
        <f t="shared" si="737"/>
        <v>1.440439880844302E-4</v>
      </c>
      <c r="FF501" s="20">
        <f t="shared" si="737"/>
        <v>5.4803247251056231E-4</v>
      </c>
    </row>
    <row r="502" spans="1:162" ht="15.5" x14ac:dyDescent="0.35">
      <c r="A502" s="4" t="s">
        <v>100</v>
      </c>
      <c r="J502" s="4" t="s">
        <v>100</v>
      </c>
      <c r="K502" s="20">
        <f t="shared" si="744"/>
        <v>2.1318415121823609E-5</v>
      </c>
      <c r="L502" s="20">
        <f t="shared" si="744"/>
        <v>3.197090800941605E-5</v>
      </c>
      <c r="M502" s="20">
        <f t="shared" si="744"/>
        <v>7.066362624573818E-5</v>
      </c>
      <c r="N502" s="20">
        <f t="shared" si="744"/>
        <v>1.4592832285736175E-4</v>
      </c>
      <c r="O502" s="20">
        <f t="shared" si="744"/>
        <v>2.8307946775264108E-4</v>
      </c>
      <c r="P502" s="20"/>
      <c r="Q502" s="20">
        <f t="shared" si="744"/>
        <v>5.1831214569307582E-4</v>
      </c>
      <c r="R502" s="20">
        <f t="shared" si="744"/>
        <v>8.9964928745569627E-4</v>
      </c>
      <c r="S502" s="20"/>
      <c r="T502" s="20">
        <f t="shared" si="744"/>
        <v>1.4861360474366604E-3</v>
      </c>
      <c r="U502" s="20">
        <f t="shared" si="744"/>
        <v>2.3447314791756242E-3</v>
      </c>
      <c r="V502" s="20"/>
      <c r="W502" s="20">
        <f t="shared" si="744"/>
        <v>3.5447196505171423E-3</v>
      </c>
      <c r="X502" s="20">
        <f t="shared" si="744"/>
        <v>5.1499724182867083E-3</v>
      </c>
      <c r="Y502" s="20"/>
      <c r="Z502" s="20">
        <f t="shared" si="744"/>
        <v>7.2099253006421594E-3</v>
      </c>
      <c r="AA502" s="20">
        <f t="shared" si="744"/>
        <v>9.7505385128284598E-3</v>
      </c>
      <c r="AB502" s="20"/>
      <c r="AC502" s="20">
        <f t="shared" si="744"/>
        <v>1.2766693214052278E-2</v>
      </c>
      <c r="AD502" s="20">
        <f t="shared" si="744"/>
        <v>1.6217362435948311E-2</v>
      </c>
      <c r="AE502" s="20"/>
      <c r="AF502" s="20">
        <f t="shared" si="744"/>
        <v>2.0024514282609075E-2</v>
      </c>
      <c r="AG502" s="20">
        <f t="shared" si="742"/>
        <v>2.4076134479862427E-2</v>
      </c>
      <c r="AH502" s="20"/>
      <c r="AI502" s="20">
        <f t="shared" si="742"/>
        <v>2.8233118591430507E-2</v>
      </c>
      <c r="AJ502" s="20">
        <f t="shared" si="742"/>
        <v>3.2339209619647508E-2</v>
      </c>
      <c r="AK502" s="20"/>
      <c r="AL502" s="20">
        <f t="shared" si="742"/>
        <v>3.6232747811589444E-2</v>
      </c>
      <c r="AM502" s="20">
        <f t="shared" si="742"/>
        <v>3.9758814853218048E-2</v>
      </c>
      <c r="AN502" s="20">
        <f t="shared" si="742"/>
        <v>4.2780401757297304E-2</v>
      </c>
      <c r="AO502" s="20">
        <f t="shared" si="742"/>
        <v>4.5187471815561153E-2</v>
      </c>
      <c r="AP502" s="20">
        <f t="shared" si="742"/>
        <v>4.6903161033497287E-2</v>
      </c>
      <c r="AQ502" s="20">
        <f t="shared" si="742"/>
        <v>4.7886781609193518E-2</v>
      </c>
      <c r="AR502" s="20">
        <f t="shared" si="742"/>
        <v>4.8133697883969102E-2</v>
      </c>
      <c r="AS502" s="20">
        <f t="shared" si="742"/>
        <v>4.7672474493612955E-2</v>
      </c>
      <c r="AT502" s="20">
        <f t="shared" si="742"/>
        <v>4.6559921518000369E-2</v>
      </c>
      <c r="AU502" s="20">
        <f t="shared" si="742"/>
        <v>4.4874772216339176E-2</v>
      </c>
      <c r="AV502" s="20">
        <f t="shared" si="742"/>
        <v>4.2710734998626876E-2</v>
      </c>
      <c r="AW502" s="20">
        <f t="shared" si="742"/>
        <v>4.0169584629163313E-2</v>
      </c>
      <c r="AX502" s="20">
        <f t="shared" si="742"/>
        <v>3.7354826212557035E-2</v>
      </c>
      <c r="AY502" s="20">
        <f t="shared" si="736"/>
        <v>3.4366307465464874E-2</v>
      </c>
      <c r="AZ502" s="20">
        <f t="shared" si="736"/>
        <v>3.1295994505319058E-2</v>
      </c>
      <c r="BA502" s="20">
        <f t="shared" si="736"/>
        <v>2.8224982153201576E-2</v>
      </c>
      <c r="BB502" s="20">
        <f t="shared" si="736"/>
        <v>2.5221692987327682E-2</v>
      </c>
      <c r="BC502" s="20">
        <f t="shared" si="736"/>
        <v>2.2341135186680017E-2</v>
      </c>
      <c r="BD502" s="20">
        <f t="shared" si="736"/>
        <v>1.9625037534157896E-2</v>
      </c>
      <c r="BE502" s="20">
        <f t="shared" si="736"/>
        <v>1.7102657173962643E-2</v>
      </c>
      <c r="BF502" s="20">
        <f t="shared" si="736"/>
        <v>1.479205613458856E-2</v>
      </c>
      <c r="BG502" s="20">
        <f t="shared" si="736"/>
        <v>1.2701659760915864E-2</v>
      </c>
      <c r="BH502" s="20">
        <f t="shared" si="736"/>
        <v>1.0831937774473445E-2</v>
      </c>
      <c r="BI502" s="20">
        <f t="shared" si="736"/>
        <v>9.1770812637759214E-3</v>
      </c>
      <c r="BJ502" s="20">
        <f t="shared" si="738"/>
        <v>7.7265822195438094E-3</v>
      </c>
      <c r="BK502" s="20">
        <f t="shared" si="738"/>
        <v>6.4666532353205852E-3</v>
      </c>
      <c r="BL502" s="20">
        <f t="shared" si="738"/>
        <v>5.3814518083786789E-3</v>
      </c>
      <c r="BM502" s="20">
        <f t="shared" si="738"/>
        <v>4.4540953821555762E-3</v>
      </c>
      <c r="BN502" s="20">
        <f t="shared" si="738"/>
        <v>3.6674696940376399E-3</v>
      </c>
      <c r="BO502" s="20">
        <f t="shared" si="738"/>
        <v>3.0048444683844489E-3</v>
      </c>
      <c r="BP502" s="20">
        <f t="shared" si="738"/>
        <v>2.4503176727463938E-3</v>
      </c>
      <c r="BQ502" s="20">
        <f t="shared" si="738"/>
        <v>1.989113231163353E-3</v>
      </c>
      <c r="BR502" s="20">
        <f t="shared" si="738"/>
        <v>1.6077580846411978E-3</v>
      </c>
      <c r="BS502" s="20">
        <f t="shared" si="738"/>
        <v>1.2941635727363734E-3</v>
      </c>
      <c r="BT502" s="20">
        <f t="shared" si="738"/>
        <v>1.0376339466833251E-3</v>
      </c>
      <c r="BU502" s="20">
        <f t="shared" si="738"/>
        <v>8.2882195497613331E-4</v>
      </c>
      <c r="BV502" s="20">
        <f t="shared" si="738"/>
        <v>6.5964828202025316E-4</v>
      </c>
      <c r="BW502" s="20">
        <f t="shared" si="738"/>
        <v>5.2319846819381954E-4</v>
      </c>
      <c r="BX502" s="20">
        <f t="shared" si="738"/>
        <v>4.1360799417367028E-4</v>
      </c>
      <c r="BY502" s="20">
        <f t="shared" si="738"/>
        <v>3.2594359150661667E-4</v>
      </c>
      <c r="BZ502" s="20">
        <f t="shared" ref="BZ502:CO517" si="746">BZ294/$B294</f>
        <v>2.5608660115405968E-4</v>
      </c>
      <c r="CA502" s="20">
        <f t="shared" si="746"/>
        <v>2.0062235352336089E-4</v>
      </c>
      <c r="CB502" s="20">
        <f t="shared" si="746"/>
        <v>1.5673806893123918E-4</v>
      </c>
      <c r="CC502" s="20">
        <f t="shared" si="746"/>
        <v>1.2213064001964646E-4</v>
      </c>
      <c r="CD502" s="20">
        <f t="shared" si="746"/>
        <v>9.4924811717134183E-5</v>
      </c>
      <c r="CE502" s="20">
        <f t="shared" si="746"/>
        <v>7.3601671445655548E-5</v>
      </c>
      <c r="CF502" s="20">
        <f t="shared" si="746"/>
        <v>5.6936955529107713E-5</v>
      </c>
      <c r="CG502" s="20">
        <f t="shared" si="746"/>
        <v>4.3948424354733902E-5</v>
      </c>
      <c r="CH502" s="20">
        <f t="shared" si="746"/>
        <v>3.3851421493924505E-5</v>
      </c>
      <c r="CI502" s="20">
        <f t="shared" si="746"/>
        <v>2.6021679396248668E-5</v>
      </c>
      <c r="CJ502" s="20">
        <f t="shared" si="746"/>
        <v>1.9964440972186637E-5</v>
      </c>
      <c r="CK502" s="20">
        <f t="shared" si="746"/>
        <v>1.528901232439317E-5</v>
      </c>
      <c r="CL502" s="20">
        <f t="shared" si="746"/>
        <v>4.866933441072252E-5</v>
      </c>
      <c r="CM502" s="20">
        <f t="shared" si="746"/>
        <v>1.1494110787068938E-6</v>
      </c>
      <c r="CN502" s="20">
        <f t="shared" si="746"/>
        <v>2.1287593558879793E-6</v>
      </c>
      <c r="CO502" s="20">
        <f t="shared" si="745"/>
        <v>5.3814601298321003E-6</v>
      </c>
      <c r="CP502" s="20">
        <f t="shared" si="745"/>
        <v>1.2658784557396639E-5</v>
      </c>
      <c r="CQ502" s="20">
        <f t="shared" si="745"/>
        <v>2.7863079962611437E-5</v>
      </c>
      <c r="CR502" s="20">
        <f t="shared" si="745"/>
        <v>5.7676151709726197E-5</v>
      </c>
      <c r="CS502" s="20">
        <f t="shared" si="745"/>
        <v>1.1278877656369481E-4</v>
      </c>
      <c r="CT502" s="20">
        <f t="shared" si="745"/>
        <v>2.0922971604602194E-4</v>
      </c>
      <c r="CU502" s="20">
        <f t="shared" si="745"/>
        <v>3.6956338163730124E-4</v>
      </c>
      <c r="CV502" s="20">
        <f t="shared" si="745"/>
        <v>6.2364350858602768E-4</v>
      </c>
      <c r="CW502" s="20">
        <f t="shared" si="745"/>
        <v>1.0085779714421059E-3</v>
      </c>
      <c r="CX502" s="20">
        <f t="shared" si="745"/>
        <v>1.5676021175244593E-3</v>
      </c>
      <c r="CY502" s="20">
        <f t="shared" si="745"/>
        <v>2.3476832580879474E-3</v>
      </c>
      <c r="CZ502" s="20">
        <f t="shared" si="745"/>
        <v>3.395873878932862E-3</v>
      </c>
      <c r="DA502" s="20">
        <f t="shared" si="745"/>
        <v>4.7546615129373977E-3</v>
      </c>
      <c r="DB502" s="20">
        <f t="shared" si="745"/>
        <v>6.4567817456079989E-3</v>
      </c>
      <c r="DC502" s="20">
        <f t="shared" si="745"/>
        <v>8.5201190631926348E-3</v>
      </c>
      <c r="DD502" s="20">
        <f t="shared" si="739"/>
        <v>1.094338109618476E-2</v>
      </c>
      <c r="DE502" s="20">
        <f t="shared" si="739"/>
        <v>1.3703178688404859E-2</v>
      </c>
      <c r="DF502" s="20">
        <f t="shared" si="739"/>
        <v>1.6752984605546556E-2</v>
      </c>
      <c r="DG502" s="20">
        <f t="shared" si="739"/>
        <v>2.0024206420069812E-2</v>
      </c>
      <c r="DH502" s="20">
        <f t="shared" si="739"/>
        <v>2.3429336814517032E-2</v>
      </c>
      <c r="DI502" s="20">
        <f t="shared" si="739"/>
        <v>2.6866883737636529E-2</v>
      </c>
      <c r="DJ502" s="20">
        <f t="shared" si="739"/>
        <v>3.0227574267783802E-2</v>
      </c>
      <c r="DK502" s="20">
        <f t="shared" si="739"/>
        <v>3.3401197534867894E-2</v>
      </c>
      <c r="DL502" s="20">
        <f t="shared" si="739"/>
        <v>3.6283415128017249E-2</v>
      </c>
      <c r="DM502" s="20">
        <f t="shared" si="739"/>
        <v>3.878191752823118E-2</v>
      </c>
      <c r="DN502" s="20">
        <f t="shared" si="739"/>
        <v>4.0821424944522566E-2</v>
      </c>
      <c r="DO502" s="20">
        <f t="shared" si="739"/>
        <v>4.2347195423596655E-2</v>
      </c>
      <c r="DP502" s="20">
        <f t="shared" si="739"/>
        <v>4.3326884797539489E-2</v>
      </c>
      <c r="DQ502" s="20">
        <f t="shared" si="739"/>
        <v>4.3750776796219304E-2</v>
      </c>
      <c r="DR502" s="20">
        <f t="shared" si="739"/>
        <v>4.3630547963390609E-2</v>
      </c>
      <c r="DS502" s="20">
        <f t="shared" si="739"/>
        <v>4.2996838645512785E-2</v>
      </c>
      <c r="DT502" s="20">
        <f t="shared" si="741"/>
        <v>4.1895963479464005E-2</v>
      </c>
      <c r="DU502" s="20">
        <f t="shared" si="741"/>
        <v>4.0386114140450236E-2</v>
      </c>
      <c r="DV502" s="20">
        <f t="shared" si="741"/>
        <v>3.8533390022435048E-2</v>
      </c>
      <c r="DW502" s="20">
        <f t="shared" si="741"/>
        <v>3.6407948213898145E-2</v>
      </c>
      <c r="DX502" s="20">
        <f t="shared" si="741"/>
        <v>3.4080502781864808E-2</v>
      </c>
      <c r="DY502" s="20">
        <f t="shared" si="741"/>
        <v>3.161933466523914E-2</v>
      </c>
      <c r="DZ502" s="20">
        <f t="shared" si="741"/>
        <v>2.9087905562685146E-2</v>
      </c>
      <c r="EA502" s="20">
        <f t="shared" si="741"/>
        <v>2.6543108172068397E-2</v>
      </c>
      <c r="EB502" s="20">
        <f t="shared" si="741"/>
        <v>2.4034134882079949E-2</v>
      </c>
      <c r="EC502" s="20">
        <f t="shared" si="741"/>
        <v>2.1601909374431853E-2</v>
      </c>
      <c r="ED502" s="20">
        <f t="shared" si="741"/>
        <v>1.9279000725116235E-2</v>
      </c>
      <c r="EE502" s="20">
        <f t="shared" si="741"/>
        <v>1.7089926416623769E-2</v>
      </c>
      <c r="EF502" s="20">
        <f t="shared" si="741"/>
        <v>1.5051747328423404E-2</v>
      </c>
      <c r="EG502" s="20">
        <f t="shared" si="741"/>
        <v>1.3174862021592237E-2</v>
      </c>
      <c r="EH502" s="20">
        <f t="shared" si="741"/>
        <v>1.1463917184050709E-2</v>
      </c>
      <c r="EI502" s="20">
        <f t="shared" si="741"/>
        <v>9.9187638428228642E-3</v>
      </c>
      <c r="EJ502" s="20">
        <f t="shared" si="743"/>
        <v>8.5354030891593435E-3</v>
      </c>
      <c r="EK502" s="20">
        <f t="shared" si="740"/>
        <v>7.3068791999695293E-3</v>
      </c>
      <c r="EL502" s="20">
        <f t="shared" si="740"/>
        <v>6.2240911715728542E-3</v>
      </c>
      <c r="EM502" s="20">
        <f t="shared" si="740"/>
        <v>5.2765051711607391E-3</v>
      </c>
      <c r="EN502" s="20">
        <f t="shared" si="740"/>
        <v>4.4527599292035758E-3</v>
      </c>
      <c r="EO502" s="20">
        <f t="shared" si="740"/>
        <v>3.7411645564834339E-3</v>
      </c>
      <c r="EP502" s="20">
        <f t="shared" si="740"/>
        <v>3.1300937624361147E-3</v>
      </c>
      <c r="EQ502" s="20">
        <f t="shared" si="740"/>
        <v>2.6082891815086824E-3</v>
      </c>
      <c r="ER502" s="20">
        <f t="shared" si="740"/>
        <v>2.1650777488569917E-3</v>
      </c>
      <c r="ES502" s="20">
        <f t="shared" si="740"/>
        <v>1.7905190968052764E-3</v>
      </c>
      <c r="ET502" s="20">
        <f t="shared" si="740"/>
        <v>1.4754940538611594E-3</v>
      </c>
      <c r="EU502" s="20">
        <f t="shared" si="740"/>
        <v>1.2117457787091943E-3</v>
      </c>
      <c r="EV502" s="20">
        <f t="shared" si="740"/>
        <v>9.9188407646100263E-4</v>
      </c>
      <c r="EW502" s="20">
        <f t="shared" si="740"/>
        <v>8.0936220718719198E-4</v>
      </c>
      <c r="EX502" s="20">
        <f t="shared" si="740"/>
        <v>6.5843415067068367E-4</v>
      </c>
      <c r="EY502" s="20">
        <f t="shared" si="740"/>
        <v>5.3409894238221067E-4</v>
      </c>
      <c r="EZ502" s="20">
        <f t="shared" si="740"/>
        <v>4.3203741745345692E-4</v>
      </c>
      <c r="FA502" s="20">
        <f t="shared" si="737"/>
        <v>3.485455384708569E-4</v>
      </c>
      <c r="FB502" s="20">
        <f t="shared" si="737"/>
        <v>2.8046746458199046E-4</v>
      </c>
      <c r="FC502" s="20">
        <f t="shared" si="737"/>
        <v>2.2513065295171053E-4</v>
      </c>
      <c r="FD502" s="20">
        <f t="shared" si="737"/>
        <v>1.8028456687935179E-4</v>
      </c>
      <c r="FE502" s="20">
        <f t="shared" si="737"/>
        <v>1.440439880844302E-4</v>
      </c>
      <c r="FF502" s="20">
        <f t="shared" si="737"/>
        <v>5.4803247251056231E-4</v>
      </c>
    </row>
    <row r="503" spans="1:162" ht="15.5" x14ac:dyDescent="0.35">
      <c r="A503" s="4" t="s">
        <v>101</v>
      </c>
      <c r="J503" s="4" t="s">
        <v>101</v>
      </c>
      <c r="K503" s="20">
        <f t="shared" si="744"/>
        <v>2.1318415121823612E-5</v>
      </c>
      <c r="L503" s="20">
        <f t="shared" si="744"/>
        <v>3.197090800941605E-5</v>
      </c>
      <c r="M503" s="20">
        <f t="shared" si="744"/>
        <v>7.066362624573818E-5</v>
      </c>
      <c r="N503" s="20">
        <f t="shared" si="744"/>
        <v>1.4592832285736175E-4</v>
      </c>
      <c r="O503" s="20">
        <f t="shared" si="744"/>
        <v>2.8307946775264108E-4</v>
      </c>
      <c r="P503" s="20"/>
      <c r="Q503" s="20">
        <f t="shared" si="744"/>
        <v>5.1831214569307582E-4</v>
      </c>
      <c r="R503" s="20">
        <f t="shared" si="744"/>
        <v>8.9964928745569627E-4</v>
      </c>
      <c r="S503" s="20"/>
      <c r="T503" s="20">
        <f t="shared" si="744"/>
        <v>1.4861360474366604E-3</v>
      </c>
      <c r="U503" s="20">
        <f t="shared" si="744"/>
        <v>2.3447314791756242E-3</v>
      </c>
      <c r="V503" s="20"/>
      <c r="W503" s="20">
        <f t="shared" si="744"/>
        <v>3.5447196505171415E-3</v>
      </c>
      <c r="X503" s="20">
        <f t="shared" si="744"/>
        <v>5.1499724182867083E-3</v>
      </c>
      <c r="Y503" s="20"/>
      <c r="Z503" s="20">
        <f t="shared" si="744"/>
        <v>7.2099253006421603E-3</v>
      </c>
      <c r="AA503" s="20">
        <f t="shared" si="744"/>
        <v>9.7505385128284598E-3</v>
      </c>
      <c r="AB503" s="20"/>
      <c r="AC503" s="20">
        <f t="shared" si="744"/>
        <v>1.2766693214052278E-2</v>
      </c>
      <c r="AD503" s="20">
        <f t="shared" si="744"/>
        <v>1.6217362435948311E-2</v>
      </c>
      <c r="AE503" s="20"/>
      <c r="AF503" s="20">
        <f t="shared" si="744"/>
        <v>2.0024514282609075E-2</v>
      </c>
      <c r="AG503" s="20">
        <f t="shared" si="742"/>
        <v>2.4076134479862427E-2</v>
      </c>
      <c r="AH503" s="20"/>
      <c r="AI503" s="20">
        <f t="shared" si="742"/>
        <v>2.82331185914305E-2</v>
      </c>
      <c r="AJ503" s="20">
        <f t="shared" si="742"/>
        <v>3.2339209619647508E-2</v>
      </c>
      <c r="AK503" s="20"/>
      <c r="AL503" s="20">
        <f t="shared" si="742"/>
        <v>3.6232747811589444E-2</v>
      </c>
      <c r="AM503" s="20">
        <f t="shared" si="742"/>
        <v>3.9758814853218055E-2</v>
      </c>
      <c r="AN503" s="20">
        <f t="shared" si="742"/>
        <v>4.2780401757297304E-2</v>
      </c>
      <c r="AO503" s="20">
        <f t="shared" si="742"/>
        <v>4.5187471815561153E-2</v>
      </c>
      <c r="AP503" s="20">
        <f t="shared" si="742"/>
        <v>4.6903161033497287E-2</v>
      </c>
      <c r="AQ503" s="20">
        <f t="shared" si="742"/>
        <v>4.7886781609193518E-2</v>
      </c>
      <c r="AR503" s="20">
        <f t="shared" si="742"/>
        <v>4.8133697883969095E-2</v>
      </c>
      <c r="AS503" s="20">
        <f t="shared" si="742"/>
        <v>4.7672474493612949E-2</v>
      </c>
      <c r="AT503" s="20">
        <f t="shared" si="742"/>
        <v>4.6559921518000369E-2</v>
      </c>
      <c r="AU503" s="20">
        <f t="shared" si="742"/>
        <v>4.4874772216339176E-2</v>
      </c>
      <c r="AV503" s="20">
        <f t="shared" si="742"/>
        <v>4.2710734998626876E-2</v>
      </c>
      <c r="AW503" s="20">
        <f t="shared" si="742"/>
        <v>4.0169584629163313E-2</v>
      </c>
      <c r="AX503" s="20">
        <f t="shared" si="742"/>
        <v>3.7354826212557035E-2</v>
      </c>
      <c r="AY503" s="20">
        <f t="shared" si="736"/>
        <v>3.4366307465464874E-2</v>
      </c>
      <c r="AZ503" s="20">
        <f t="shared" si="736"/>
        <v>3.1295994505319058E-2</v>
      </c>
      <c r="BA503" s="20">
        <f t="shared" si="736"/>
        <v>2.8224982153201572E-2</v>
      </c>
      <c r="BB503" s="20">
        <f t="shared" si="736"/>
        <v>2.5221692987327682E-2</v>
      </c>
      <c r="BC503" s="20">
        <f t="shared" si="736"/>
        <v>2.2341135186680017E-2</v>
      </c>
      <c r="BD503" s="20">
        <f t="shared" si="736"/>
        <v>1.9625037534157896E-2</v>
      </c>
      <c r="BE503" s="20">
        <f t="shared" si="736"/>
        <v>1.7102657173962643E-2</v>
      </c>
      <c r="BF503" s="20">
        <f t="shared" si="736"/>
        <v>1.479205613458856E-2</v>
      </c>
      <c r="BG503" s="20">
        <f t="shared" si="736"/>
        <v>1.2701659760915862E-2</v>
      </c>
      <c r="BH503" s="20">
        <f t="shared" si="736"/>
        <v>1.0831937774473444E-2</v>
      </c>
      <c r="BI503" s="20">
        <f t="shared" si="736"/>
        <v>9.1770812637759214E-3</v>
      </c>
      <c r="BJ503" s="20">
        <f t="shared" si="738"/>
        <v>7.7265822195438094E-3</v>
      </c>
      <c r="BK503" s="20">
        <f t="shared" si="738"/>
        <v>6.4666532353205852E-3</v>
      </c>
      <c r="BL503" s="20">
        <f t="shared" si="738"/>
        <v>5.3814518083786789E-3</v>
      </c>
      <c r="BM503" s="20">
        <f t="shared" si="738"/>
        <v>4.4540953821555762E-3</v>
      </c>
      <c r="BN503" s="20">
        <f t="shared" si="738"/>
        <v>3.6674696940376394E-3</v>
      </c>
      <c r="BO503" s="20">
        <f t="shared" si="738"/>
        <v>3.0048444683844489E-3</v>
      </c>
      <c r="BP503" s="20">
        <f t="shared" si="738"/>
        <v>2.4503176727463938E-3</v>
      </c>
      <c r="BQ503" s="20">
        <f t="shared" si="738"/>
        <v>1.989113231163353E-3</v>
      </c>
      <c r="BR503" s="20">
        <f t="shared" si="738"/>
        <v>1.6077580846411974E-3</v>
      </c>
      <c r="BS503" s="20">
        <f t="shared" si="738"/>
        <v>1.2941635727363732E-3</v>
      </c>
      <c r="BT503" s="20">
        <f t="shared" si="738"/>
        <v>1.0376339466833251E-3</v>
      </c>
      <c r="BU503" s="20">
        <f t="shared" si="738"/>
        <v>8.288219549761332E-4</v>
      </c>
      <c r="BV503" s="20">
        <f t="shared" si="738"/>
        <v>6.5964828202025316E-4</v>
      </c>
      <c r="BW503" s="20">
        <f t="shared" si="738"/>
        <v>5.2319846819381954E-4</v>
      </c>
      <c r="BX503" s="20">
        <f t="shared" si="738"/>
        <v>4.1360799417367028E-4</v>
      </c>
      <c r="BY503" s="20">
        <f t="shared" si="738"/>
        <v>3.2594359150661667E-4</v>
      </c>
      <c r="BZ503" s="20">
        <f t="shared" si="746"/>
        <v>2.5608660115405968E-4</v>
      </c>
      <c r="CA503" s="20">
        <f t="shared" si="746"/>
        <v>2.0062235352336089E-4</v>
      </c>
      <c r="CB503" s="20">
        <f t="shared" si="746"/>
        <v>1.5673806893123921E-4</v>
      </c>
      <c r="CC503" s="20">
        <f t="shared" si="746"/>
        <v>1.2213064001964646E-4</v>
      </c>
      <c r="CD503" s="20">
        <f t="shared" si="746"/>
        <v>9.4924811717134183E-5</v>
      </c>
      <c r="CE503" s="20">
        <f t="shared" si="746"/>
        <v>7.3601671445655548E-5</v>
      </c>
      <c r="CF503" s="20">
        <f t="shared" si="746"/>
        <v>5.693695552910772E-5</v>
      </c>
      <c r="CG503" s="20">
        <f t="shared" si="746"/>
        <v>4.3948424354733895E-5</v>
      </c>
      <c r="CH503" s="20">
        <f t="shared" si="746"/>
        <v>3.3851421493924505E-5</v>
      </c>
      <c r="CI503" s="20">
        <f t="shared" si="746"/>
        <v>2.6021679396248665E-5</v>
      </c>
      <c r="CJ503" s="20">
        <f t="shared" si="746"/>
        <v>1.9964440972186637E-5</v>
      </c>
      <c r="CK503" s="20">
        <f t="shared" si="746"/>
        <v>1.528901232439317E-5</v>
      </c>
      <c r="CL503" s="20">
        <f t="shared" si="746"/>
        <v>4.866933441072252E-5</v>
      </c>
      <c r="CM503" s="20">
        <f t="shared" si="746"/>
        <v>1.1494110787068938E-6</v>
      </c>
      <c r="CN503" s="20">
        <f t="shared" si="746"/>
        <v>2.1287593558879793E-6</v>
      </c>
      <c r="CO503" s="20">
        <f t="shared" si="745"/>
        <v>5.3814601298321003E-6</v>
      </c>
      <c r="CP503" s="20">
        <f t="shared" si="745"/>
        <v>1.2658784557396639E-5</v>
      </c>
      <c r="CQ503" s="20">
        <f t="shared" si="745"/>
        <v>2.786307996261144E-5</v>
      </c>
      <c r="CR503" s="20">
        <f t="shared" si="745"/>
        <v>5.7676151709726197E-5</v>
      </c>
      <c r="CS503" s="20">
        <f t="shared" si="745"/>
        <v>1.1278877656369481E-4</v>
      </c>
      <c r="CT503" s="20">
        <f t="shared" si="745"/>
        <v>2.0922971604602194E-4</v>
      </c>
      <c r="CU503" s="20">
        <f t="shared" si="745"/>
        <v>3.6956338163730124E-4</v>
      </c>
      <c r="CV503" s="20">
        <f t="shared" si="745"/>
        <v>6.2364350858602768E-4</v>
      </c>
      <c r="CW503" s="20">
        <f t="shared" si="745"/>
        <v>1.0085779714421059E-3</v>
      </c>
      <c r="CX503" s="20">
        <f t="shared" si="745"/>
        <v>1.5676021175244593E-3</v>
      </c>
      <c r="CY503" s="20">
        <f t="shared" si="745"/>
        <v>2.3476832580879474E-3</v>
      </c>
      <c r="CZ503" s="20">
        <f t="shared" si="745"/>
        <v>3.395873878932862E-3</v>
      </c>
      <c r="DA503" s="20">
        <f t="shared" si="745"/>
        <v>4.7546615129373977E-3</v>
      </c>
      <c r="DB503" s="20">
        <f t="shared" si="745"/>
        <v>6.4567817456079989E-3</v>
      </c>
      <c r="DC503" s="20">
        <f t="shared" si="745"/>
        <v>8.5201190631926348E-3</v>
      </c>
      <c r="DD503" s="20">
        <f t="shared" si="739"/>
        <v>1.094338109618476E-2</v>
      </c>
      <c r="DE503" s="20">
        <f t="shared" si="739"/>
        <v>1.3703178688404857E-2</v>
      </c>
      <c r="DF503" s="20">
        <f t="shared" si="739"/>
        <v>1.6752984605546556E-2</v>
      </c>
      <c r="DG503" s="20">
        <f t="shared" si="739"/>
        <v>2.0024206420069815E-2</v>
      </c>
      <c r="DH503" s="20">
        <f t="shared" si="739"/>
        <v>2.3429336814517032E-2</v>
      </c>
      <c r="DI503" s="20">
        <f t="shared" si="739"/>
        <v>2.6866883737636533E-2</v>
      </c>
      <c r="DJ503" s="20">
        <f t="shared" si="739"/>
        <v>3.0227574267783802E-2</v>
      </c>
      <c r="DK503" s="20">
        <f t="shared" si="739"/>
        <v>3.3401197534867894E-2</v>
      </c>
      <c r="DL503" s="20">
        <f t="shared" si="739"/>
        <v>3.6283415128017249E-2</v>
      </c>
      <c r="DM503" s="20">
        <f t="shared" si="739"/>
        <v>3.878191752823118E-2</v>
      </c>
      <c r="DN503" s="20">
        <f t="shared" si="739"/>
        <v>4.0821424944522566E-2</v>
      </c>
      <c r="DO503" s="20">
        <f t="shared" si="739"/>
        <v>4.2347195423596662E-2</v>
      </c>
      <c r="DP503" s="20">
        <f t="shared" si="739"/>
        <v>4.3326884797539489E-2</v>
      </c>
      <c r="DQ503" s="20">
        <f t="shared" si="739"/>
        <v>4.3750776796219304E-2</v>
      </c>
      <c r="DR503" s="20">
        <f t="shared" si="739"/>
        <v>4.3630547963390609E-2</v>
      </c>
      <c r="DS503" s="20">
        <f t="shared" si="739"/>
        <v>4.2996838645512792E-2</v>
      </c>
      <c r="DT503" s="20">
        <f t="shared" si="741"/>
        <v>4.1895963479464005E-2</v>
      </c>
      <c r="DU503" s="20">
        <f t="shared" si="741"/>
        <v>4.0386114140450236E-2</v>
      </c>
      <c r="DV503" s="20">
        <f t="shared" si="741"/>
        <v>3.8533390022435055E-2</v>
      </c>
      <c r="DW503" s="20">
        <f t="shared" si="741"/>
        <v>3.6407948213898145E-2</v>
      </c>
      <c r="DX503" s="20">
        <f t="shared" si="741"/>
        <v>3.4080502781864808E-2</v>
      </c>
      <c r="DY503" s="20">
        <f t="shared" si="741"/>
        <v>3.161933466523914E-2</v>
      </c>
      <c r="DZ503" s="20">
        <f t="shared" si="741"/>
        <v>2.9087905562685146E-2</v>
      </c>
      <c r="EA503" s="20">
        <f t="shared" si="741"/>
        <v>2.6543108172068397E-2</v>
      </c>
      <c r="EB503" s="20">
        <f t="shared" si="741"/>
        <v>2.4034134882079949E-2</v>
      </c>
      <c r="EC503" s="20">
        <f t="shared" si="741"/>
        <v>2.1601909374431849E-2</v>
      </c>
      <c r="ED503" s="20">
        <f t="shared" si="741"/>
        <v>1.9279000725116235E-2</v>
      </c>
      <c r="EE503" s="20">
        <f t="shared" si="741"/>
        <v>1.7089926416623769E-2</v>
      </c>
      <c r="EF503" s="20">
        <f t="shared" si="741"/>
        <v>1.5051747328423404E-2</v>
      </c>
      <c r="EG503" s="20">
        <f t="shared" si="741"/>
        <v>1.3174862021592237E-2</v>
      </c>
      <c r="EH503" s="20">
        <f t="shared" si="741"/>
        <v>1.1463917184050709E-2</v>
      </c>
      <c r="EI503" s="20">
        <f t="shared" si="741"/>
        <v>9.9187638428228642E-3</v>
      </c>
      <c r="EJ503" s="20">
        <f t="shared" si="743"/>
        <v>8.5354030891593435E-3</v>
      </c>
      <c r="EK503" s="20">
        <f t="shared" si="740"/>
        <v>7.3068791999695293E-3</v>
      </c>
      <c r="EL503" s="20">
        <f t="shared" si="740"/>
        <v>6.2240911715728551E-3</v>
      </c>
      <c r="EM503" s="20">
        <f t="shared" si="740"/>
        <v>5.2765051711607391E-3</v>
      </c>
      <c r="EN503" s="20">
        <f t="shared" si="740"/>
        <v>4.4527599292035758E-3</v>
      </c>
      <c r="EO503" s="20">
        <f t="shared" si="740"/>
        <v>3.7411645564834339E-3</v>
      </c>
      <c r="EP503" s="20">
        <f t="shared" si="740"/>
        <v>3.1300937624361147E-3</v>
      </c>
      <c r="EQ503" s="20">
        <f t="shared" si="740"/>
        <v>2.6082891815086828E-3</v>
      </c>
      <c r="ER503" s="20">
        <f t="shared" si="740"/>
        <v>2.1650777488569917E-3</v>
      </c>
      <c r="ES503" s="20">
        <f t="shared" si="740"/>
        <v>1.7905190968052764E-3</v>
      </c>
      <c r="ET503" s="20">
        <f t="shared" si="740"/>
        <v>1.4754940538611594E-3</v>
      </c>
      <c r="EU503" s="20">
        <f t="shared" si="740"/>
        <v>1.2117457787091945E-3</v>
      </c>
      <c r="EV503" s="20">
        <f t="shared" si="740"/>
        <v>9.9188407646100263E-4</v>
      </c>
      <c r="EW503" s="20">
        <f t="shared" si="740"/>
        <v>8.0936220718719198E-4</v>
      </c>
      <c r="EX503" s="20">
        <f t="shared" si="740"/>
        <v>6.5843415067068367E-4</v>
      </c>
      <c r="EY503" s="20">
        <f t="shared" si="740"/>
        <v>5.3409894238221067E-4</v>
      </c>
      <c r="EZ503" s="20">
        <f t="shared" si="740"/>
        <v>4.3203741745345686E-4</v>
      </c>
      <c r="FA503" s="20">
        <f t="shared" si="737"/>
        <v>3.485455384708569E-4</v>
      </c>
      <c r="FB503" s="20">
        <f t="shared" si="737"/>
        <v>2.8046746458199046E-4</v>
      </c>
      <c r="FC503" s="20">
        <f t="shared" si="737"/>
        <v>2.2513065295171053E-4</v>
      </c>
      <c r="FD503" s="20">
        <f t="shared" si="737"/>
        <v>1.8028456687935179E-4</v>
      </c>
      <c r="FE503" s="20">
        <f t="shared" si="737"/>
        <v>1.440439880844302E-4</v>
      </c>
      <c r="FF503" s="20">
        <f t="shared" si="737"/>
        <v>5.4803247251056231E-4</v>
      </c>
    </row>
    <row r="504" spans="1:162" ht="15.5" x14ac:dyDescent="0.35">
      <c r="A504" s="4" t="s">
        <v>102</v>
      </c>
      <c r="J504" s="4" t="s">
        <v>102</v>
      </c>
      <c r="K504" s="20">
        <f t="shared" si="744"/>
        <v>2.1318415121823612E-5</v>
      </c>
      <c r="L504" s="20">
        <f t="shared" si="744"/>
        <v>3.197090800941605E-5</v>
      </c>
      <c r="M504" s="20">
        <f t="shared" si="744"/>
        <v>7.066362624573818E-5</v>
      </c>
      <c r="N504" s="20">
        <f t="shared" si="744"/>
        <v>1.4592832285736175E-4</v>
      </c>
      <c r="O504" s="20">
        <f t="shared" si="744"/>
        <v>2.8307946775264108E-4</v>
      </c>
      <c r="P504" s="20"/>
      <c r="Q504" s="20">
        <f t="shared" si="744"/>
        <v>5.1831214569307582E-4</v>
      </c>
      <c r="R504" s="20">
        <f t="shared" si="744"/>
        <v>8.9964928745569616E-4</v>
      </c>
      <c r="S504" s="20"/>
      <c r="T504" s="20">
        <f t="shared" si="744"/>
        <v>1.4861360474366604E-3</v>
      </c>
      <c r="U504" s="20">
        <f t="shared" si="744"/>
        <v>2.3447314791756242E-3</v>
      </c>
      <c r="V504" s="20"/>
      <c r="W504" s="20">
        <f t="shared" si="744"/>
        <v>3.5447196505171419E-3</v>
      </c>
      <c r="X504" s="20">
        <f t="shared" si="744"/>
        <v>5.1499724182867083E-3</v>
      </c>
      <c r="Y504" s="20"/>
      <c r="Z504" s="20">
        <f t="shared" si="744"/>
        <v>7.2099253006421594E-3</v>
      </c>
      <c r="AA504" s="20">
        <f t="shared" si="744"/>
        <v>9.7505385128284598E-3</v>
      </c>
      <c r="AB504" s="20"/>
      <c r="AC504" s="20">
        <f t="shared" si="744"/>
        <v>1.2766693214052278E-2</v>
      </c>
      <c r="AD504" s="20">
        <f t="shared" si="744"/>
        <v>1.6217362435948311E-2</v>
      </c>
      <c r="AE504" s="20"/>
      <c r="AF504" s="20">
        <f t="shared" si="744"/>
        <v>2.0024514282609075E-2</v>
      </c>
      <c r="AG504" s="20">
        <f t="shared" si="742"/>
        <v>2.4076134479862427E-2</v>
      </c>
      <c r="AH504" s="20"/>
      <c r="AI504" s="20">
        <f t="shared" si="742"/>
        <v>2.8233118591430503E-2</v>
      </c>
      <c r="AJ504" s="20">
        <f t="shared" si="742"/>
        <v>3.2339209619647508E-2</v>
      </c>
      <c r="AK504" s="20"/>
      <c r="AL504" s="20">
        <f t="shared" si="742"/>
        <v>3.6232747811589444E-2</v>
      </c>
      <c r="AM504" s="20">
        <f t="shared" si="742"/>
        <v>3.9758814853218055E-2</v>
      </c>
      <c r="AN504" s="20">
        <f t="shared" si="742"/>
        <v>4.2780401757297304E-2</v>
      </c>
      <c r="AO504" s="20">
        <f t="shared" si="742"/>
        <v>4.5187471815561153E-2</v>
      </c>
      <c r="AP504" s="20">
        <f t="shared" si="742"/>
        <v>4.6903161033497287E-2</v>
      </c>
      <c r="AQ504" s="20">
        <f t="shared" si="742"/>
        <v>4.7886781609193518E-2</v>
      </c>
      <c r="AR504" s="20">
        <f t="shared" si="742"/>
        <v>4.8133697883969095E-2</v>
      </c>
      <c r="AS504" s="20">
        <f t="shared" si="742"/>
        <v>4.7672474493612949E-2</v>
      </c>
      <c r="AT504" s="20">
        <f t="shared" si="742"/>
        <v>4.6559921518000369E-2</v>
      </c>
      <c r="AU504" s="20">
        <f t="shared" si="742"/>
        <v>4.4874772216339176E-2</v>
      </c>
      <c r="AV504" s="20">
        <f t="shared" si="742"/>
        <v>4.2710734998626876E-2</v>
      </c>
      <c r="AW504" s="20">
        <f t="shared" si="742"/>
        <v>4.0169584629163313E-2</v>
      </c>
      <c r="AX504" s="20">
        <f t="shared" si="742"/>
        <v>3.7354826212557035E-2</v>
      </c>
      <c r="AY504" s="20">
        <f t="shared" si="736"/>
        <v>3.4366307465464874E-2</v>
      </c>
      <c r="AZ504" s="20">
        <f t="shared" si="736"/>
        <v>3.1295994505319058E-2</v>
      </c>
      <c r="BA504" s="20">
        <f t="shared" si="736"/>
        <v>2.8224982153201572E-2</v>
      </c>
      <c r="BB504" s="20">
        <f t="shared" si="736"/>
        <v>2.5221692987327682E-2</v>
      </c>
      <c r="BC504" s="20">
        <f t="shared" si="736"/>
        <v>2.2341135186680017E-2</v>
      </c>
      <c r="BD504" s="20">
        <f t="shared" si="736"/>
        <v>1.9625037534157896E-2</v>
      </c>
      <c r="BE504" s="20">
        <f t="shared" si="736"/>
        <v>1.7102657173962643E-2</v>
      </c>
      <c r="BF504" s="20">
        <f t="shared" si="736"/>
        <v>1.479205613458856E-2</v>
      </c>
      <c r="BG504" s="20">
        <f t="shared" si="736"/>
        <v>1.2701659760915862E-2</v>
      </c>
      <c r="BH504" s="20">
        <f t="shared" si="736"/>
        <v>1.0831937774473444E-2</v>
      </c>
      <c r="BI504" s="20">
        <f t="shared" si="736"/>
        <v>9.1770812637759214E-3</v>
      </c>
      <c r="BJ504" s="20">
        <f t="shared" si="738"/>
        <v>7.7265822195438094E-3</v>
      </c>
      <c r="BK504" s="20">
        <f t="shared" si="738"/>
        <v>6.4666532353205852E-3</v>
      </c>
      <c r="BL504" s="20">
        <f t="shared" si="738"/>
        <v>5.3814518083786789E-3</v>
      </c>
      <c r="BM504" s="20">
        <f t="shared" si="738"/>
        <v>4.4540953821555762E-3</v>
      </c>
      <c r="BN504" s="20">
        <f t="shared" si="738"/>
        <v>3.6674696940376394E-3</v>
      </c>
      <c r="BO504" s="20">
        <f t="shared" si="738"/>
        <v>3.0048444683844489E-3</v>
      </c>
      <c r="BP504" s="20">
        <f t="shared" si="738"/>
        <v>2.4503176727463938E-3</v>
      </c>
      <c r="BQ504" s="20">
        <f t="shared" si="738"/>
        <v>1.989113231163353E-3</v>
      </c>
      <c r="BR504" s="20">
        <f t="shared" si="738"/>
        <v>1.6077580846411976E-3</v>
      </c>
      <c r="BS504" s="20">
        <f t="shared" si="738"/>
        <v>1.2941635727363732E-3</v>
      </c>
      <c r="BT504" s="20">
        <f t="shared" si="738"/>
        <v>1.0376339466833251E-3</v>
      </c>
      <c r="BU504" s="20">
        <f t="shared" si="738"/>
        <v>8.2882195497613331E-4</v>
      </c>
      <c r="BV504" s="20">
        <f t="shared" si="738"/>
        <v>6.5964828202025316E-4</v>
      </c>
      <c r="BW504" s="20">
        <f t="shared" si="738"/>
        <v>5.2319846819381954E-4</v>
      </c>
      <c r="BX504" s="20">
        <f t="shared" si="738"/>
        <v>4.1360799417367033E-4</v>
      </c>
      <c r="BY504" s="20">
        <f t="shared" si="738"/>
        <v>3.2594359150661667E-4</v>
      </c>
      <c r="BZ504" s="20">
        <f t="shared" si="746"/>
        <v>2.5608660115405968E-4</v>
      </c>
      <c r="CA504" s="20">
        <f t="shared" si="746"/>
        <v>2.0062235352336089E-4</v>
      </c>
      <c r="CB504" s="20">
        <f t="shared" si="746"/>
        <v>1.5673806893123921E-4</v>
      </c>
      <c r="CC504" s="20">
        <f t="shared" si="746"/>
        <v>1.2213064001964646E-4</v>
      </c>
      <c r="CD504" s="20">
        <f t="shared" si="746"/>
        <v>9.4924811717134183E-5</v>
      </c>
      <c r="CE504" s="20">
        <f t="shared" si="746"/>
        <v>7.3601671445655548E-5</v>
      </c>
      <c r="CF504" s="20">
        <f t="shared" si="746"/>
        <v>5.6936955529107713E-5</v>
      </c>
      <c r="CG504" s="20">
        <f t="shared" si="746"/>
        <v>4.3948424354733895E-5</v>
      </c>
      <c r="CH504" s="20">
        <f t="shared" si="746"/>
        <v>3.3851421493924505E-5</v>
      </c>
      <c r="CI504" s="20">
        <f t="shared" si="746"/>
        <v>2.6021679396248665E-5</v>
      </c>
      <c r="CJ504" s="20">
        <f t="shared" si="746"/>
        <v>1.9964440972186637E-5</v>
      </c>
      <c r="CK504" s="20">
        <f t="shared" si="746"/>
        <v>1.528901232439317E-5</v>
      </c>
      <c r="CL504" s="20">
        <f t="shared" si="746"/>
        <v>4.866933441072252E-5</v>
      </c>
      <c r="CM504" s="20">
        <f t="shared" si="746"/>
        <v>1.1494110787068938E-6</v>
      </c>
      <c r="CN504" s="20">
        <f t="shared" si="746"/>
        <v>2.1287593558879793E-6</v>
      </c>
      <c r="CO504" s="20">
        <f t="shared" si="745"/>
        <v>5.3814601298321003E-6</v>
      </c>
      <c r="CP504" s="20">
        <f t="shared" si="745"/>
        <v>1.2658784557396639E-5</v>
      </c>
      <c r="CQ504" s="20">
        <f t="shared" si="745"/>
        <v>2.786307996261144E-5</v>
      </c>
      <c r="CR504" s="20">
        <f t="shared" si="745"/>
        <v>5.7676151709726197E-5</v>
      </c>
      <c r="CS504" s="20">
        <f t="shared" si="745"/>
        <v>1.1278877656369481E-4</v>
      </c>
      <c r="CT504" s="20">
        <f t="shared" si="745"/>
        <v>2.0922971604602194E-4</v>
      </c>
      <c r="CU504" s="20">
        <f t="shared" si="745"/>
        <v>3.6956338163730124E-4</v>
      </c>
      <c r="CV504" s="20">
        <f t="shared" si="745"/>
        <v>6.2364350858602768E-4</v>
      </c>
      <c r="CW504" s="20">
        <f t="shared" si="745"/>
        <v>1.0085779714421059E-3</v>
      </c>
      <c r="CX504" s="20">
        <f t="shared" si="745"/>
        <v>1.5676021175244593E-3</v>
      </c>
      <c r="CY504" s="20">
        <f t="shared" si="745"/>
        <v>2.3476832580879474E-3</v>
      </c>
      <c r="CZ504" s="20">
        <f t="shared" si="745"/>
        <v>3.395873878932862E-3</v>
      </c>
      <c r="DA504" s="20">
        <f t="shared" si="745"/>
        <v>4.7546615129373977E-3</v>
      </c>
      <c r="DB504" s="20">
        <f t="shared" si="745"/>
        <v>6.4567817456079989E-3</v>
      </c>
      <c r="DC504" s="20">
        <f t="shared" si="745"/>
        <v>8.5201190631926348E-3</v>
      </c>
      <c r="DD504" s="20">
        <f t="shared" si="739"/>
        <v>1.094338109618476E-2</v>
      </c>
      <c r="DE504" s="20">
        <f t="shared" si="739"/>
        <v>1.3703178688404857E-2</v>
      </c>
      <c r="DF504" s="20">
        <f t="shared" si="739"/>
        <v>1.6752984605546556E-2</v>
      </c>
      <c r="DG504" s="20">
        <f t="shared" si="739"/>
        <v>2.0024206420069815E-2</v>
      </c>
      <c r="DH504" s="20">
        <f t="shared" si="739"/>
        <v>2.3429336814517032E-2</v>
      </c>
      <c r="DI504" s="20">
        <f t="shared" si="739"/>
        <v>2.6866883737636529E-2</v>
      </c>
      <c r="DJ504" s="20">
        <f t="shared" si="739"/>
        <v>3.0227574267783802E-2</v>
      </c>
      <c r="DK504" s="20">
        <f t="shared" si="739"/>
        <v>3.3401197534867894E-2</v>
      </c>
      <c r="DL504" s="20">
        <f t="shared" si="739"/>
        <v>3.6283415128017249E-2</v>
      </c>
      <c r="DM504" s="20">
        <f t="shared" si="739"/>
        <v>3.878191752823118E-2</v>
      </c>
      <c r="DN504" s="20">
        <f t="shared" si="739"/>
        <v>4.0821424944522566E-2</v>
      </c>
      <c r="DO504" s="20">
        <f t="shared" si="739"/>
        <v>4.2347195423596662E-2</v>
      </c>
      <c r="DP504" s="20">
        <f t="shared" si="739"/>
        <v>4.3326884797539489E-2</v>
      </c>
      <c r="DQ504" s="20">
        <f t="shared" si="739"/>
        <v>4.3750776796219304E-2</v>
      </c>
      <c r="DR504" s="20">
        <f t="shared" si="739"/>
        <v>4.3630547963390609E-2</v>
      </c>
      <c r="DS504" s="20">
        <f t="shared" si="739"/>
        <v>4.2996838645512792E-2</v>
      </c>
      <c r="DT504" s="20">
        <f t="shared" si="741"/>
        <v>4.1895963479464005E-2</v>
      </c>
      <c r="DU504" s="20">
        <f t="shared" si="741"/>
        <v>4.0386114140450236E-2</v>
      </c>
      <c r="DV504" s="20">
        <f t="shared" si="741"/>
        <v>3.8533390022435055E-2</v>
      </c>
      <c r="DW504" s="20">
        <f t="shared" si="741"/>
        <v>3.6407948213898145E-2</v>
      </c>
      <c r="DX504" s="20">
        <f t="shared" si="741"/>
        <v>3.4080502781864808E-2</v>
      </c>
      <c r="DY504" s="20">
        <f t="shared" si="741"/>
        <v>3.161933466523914E-2</v>
      </c>
      <c r="DZ504" s="20">
        <f t="shared" si="741"/>
        <v>2.9087905562685146E-2</v>
      </c>
      <c r="EA504" s="20">
        <f t="shared" si="741"/>
        <v>2.6543108172068397E-2</v>
      </c>
      <c r="EB504" s="20">
        <f t="shared" si="741"/>
        <v>2.4034134882079949E-2</v>
      </c>
      <c r="EC504" s="20">
        <f t="shared" si="741"/>
        <v>2.1601909374431849E-2</v>
      </c>
      <c r="ED504" s="20">
        <f t="shared" si="741"/>
        <v>1.9279000725116235E-2</v>
      </c>
      <c r="EE504" s="20">
        <f t="shared" si="741"/>
        <v>1.7089926416623769E-2</v>
      </c>
      <c r="EF504" s="20">
        <f t="shared" si="741"/>
        <v>1.5051747328423404E-2</v>
      </c>
      <c r="EG504" s="20">
        <f t="shared" si="741"/>
        <v>1.3174862021592237E-2</v>
      </c>
      <c r="EH504" s="20">
        <f t="shared" si="741"/>
        <v>1.1463917184050709E-2</v>
      </c>
      <c r="EI504" s="20">
        <f t="shared" si="741"/>
        <v>9.9187638428228642E-3</v>
      </c>
      <c r="EJ504" s="20">
        <f t="shared" si="743"/>
        <v>8.5354030891593435E-3</v>
      </c>
      <c r="EK504" s="20">
        <f t="shared" si="740"/>
        <v>7.3068791999695293E-3</v>
      </c>
      <c r="EL504" s="20">
        <f t="shared" si="740"/>
        <v>6.2240911715728542E-3</v>
      </c>
      <c r="EM504" s="20">
        <f t="shared" si="740"/>
        <v>5.2765051711607391E-3</v>
      </c>
      <c r="EN504" s="20">
        <f t="shared" si="740"/>
        <v>4.4527599292035758E-3</v>
      </c>
      <c r="EO504" s="20">
        <f t="shared" si="740"/>
        <v>3.7411645564834339E-3</v>
      </c>
      <c r="EP504" s="20">
        <f t="shared" si="740"/>
        <v>3.1300937624361147E-3</v>
      </c>
      <c r="EQ504" s="20">
        <f t="shared" si="740"/>
        <v>2.6082891815086828E-3</v>
      </c>
      <c r="ER504" s="20">
        <f t="shared" si="740"/>
        <v>2.1650777488569917E-3</v>
      </c>
      <c r="ES504" s="20">
        <f t="shared" si="740"/>
        <v>1.7905190968052764E-3</v>
      </c>
      <c r="ET504" s="20">
        <f t="shared" si="740"/>
        <v>1.4754940538611594E-3</v>
      </c>
      <c r="EU504" s="20">
        <f t="shared" si="740"/>
        <v>1.2117457787091945E-3</v>
      </c>
      <c r="EV504" s="20">
        <f t="shared" si="740"/>
        <v>9.9188407646100263E-4</v>
      </c>
      <c r="EW504" s="20">
        <f t="shared" si="740"/>
        <v>8.0936220718719198E-4</v>
      </c>
      <c r="EX504" s="20">
        <f t="shared" si="740"/>
        <v>6.5843415067068367E-4</v>
      </c>
      <c r="EY504" s="20">
        <f t="shared" si="740"/>
        <v>5.3409894238221067E-4</v>
      </c>
      <c r="EZ504" s="20">
        <f t="shared" si="740"/>
        <v>4.3203741745345692E-4</v>
      </c>
      <c r="FA504" s="20">
        <f t="shared" si="737"/>
        <v>3.485455384708569E-4</v>
      </c>
      <c r="FB504" s="20">
        <f t="shared" si="737"/>
        <v>2.8046746458199046E-4</v>
      </c>
      <c r="FC504" s="20">
        <f t="shared" si="737"/>
        <v>2.2513065295171053E-4</v>
      </c>
      <c r="FD504" s="20">
        <f t="shared" si="737"/>
        <v>1.8028456687935179E-4</v>
      </c>
      <c r="FE504" s="20">
        <f t="shared" si="737"/>
        <v>1.440439880844302E-4</v>
      </c>
      <c r="FF504" s="20">
        <f t="shared" si="737"/>
        <v>5.4803247251056231E-4</v>
      </c>
    </row>
    <row r="505" spans="1:162" ht="15.5" x14ac:dyDescent="0.35">
      <c r="A505" s="4" t="s">
        <v>103</v>
      </c>
      <c r="J505" s="4" t="s">
        <v>103</v>
      </c>
      <c r="K505" s="20">
        <f t="shared" si="744"/>
        <v>2.1318415121823612E-5</v>
      </c>
      <c r="L505" s="20">
        <f t="shared" si="744"/>
        <v>3.197090800941605E-5</v>
      </c>
      <c r="M505" s="20">
        <f t="shared" si="744"/>
        <v>7.066362624573818E-5</v>
      </c>
      <c r="N505" s="20">
        <f t="shared" si="744"/>
        <v>1.4592832285736175E-4</v>
      </c>
      <c r="O505" s="20">
        <f t="shared" si="744"/>
        <v>2.8307946775264108E-4</v>
      </c>
      <c r="P505" s="20"/>
      <c r="Q505" s="20">
        <f t="shared" si="744"/>
        <v>5.1831214569307582E-4</v>
      </c>
      <c r="R505" s="20">
        <f t="shared" si="744"/>
        <v>8.9964928745569616E-4</v>
      </c>
      <c r="S505" s="20"/>
      <c r="T505" s="20">
        <f t="shared" si="744"/>
        <v>1.4861360474366604E-3</v>
      </c>
      <c r="U505" s="20">
        <f t="shared" si="744"/>
        <v>2.3447314791756242E-3</v>
      </c>
      <c r="V505" s="20"/>
      <c r="W505" s="20">
        <f t="shared" si="744"/>
        <v>3.5447196505171419E-3</v>
      </c>
      <c r="X505" s="20">
        <f t="shared" si="744"/>
        <v>5.1499724182867083E-3</v>
      </c>
      <c r="Y505" s="20"/>
      <c r="Z505" s="20">
        <f t="shared" si="744"/>
        <v>7.2099253006421594E-3</v>
      </c>
      <c r="AA505" s="20">
        <f t="shared" si="744"/>
        <v>9.7505385128284598E-3</v>
      </c>
      <c r="AB505" s="20"/>
      <c r="AC505" s="20">
        <f t="shared" si="744"/>
        <v>1.2766693214052278E-2</v>
      </c>
      <c r="AD505" s="20">
        <f t="shared" si="744"/>
        <v>1.6217362435948311E-2</v>
      </c>
      <c r="AE505" s="20"/>
      <c r="AF505" s="20">
        <f t="shared" si="744"/>
        <v>2.0024514282609075E-2</v>
      </c>
      <c r="AG505" s="20">
        <f t="shared" si="742"/>
        <v>2.4076134479862427E-2</v>
      </c>
      <c r="AH505" s="20"/>
      <c r="AI505" s="20">
        <f t="shared" si="742"/>
        <v>2.8233118591430503E-2</v>
      </c>
      <c r="AJ505" s="20">
        <f t="shared" si="742"/>
        <v>3.2339209619647508E-2</v>
      </c>
      <c r="AK505" s="20"/>
      <c r="AL505" s="20">
        <f t="shared" si="742"/>
        <v>3.6232747811589444E-2</v>
      </c>
      <c r="AM505" s="20">
        <f t="shared" si="742"/>
        <v>3.9758814853218055E-2</v>
      </c>
      <c r="AN505" s="20">
        <f t="shared" si="742"/>
        <v>4.2780401757297304E-2</v>
      </c>
      <c r="AO505" s="20">
        <f t="shared" si="742"/>
        <v>4.5187471815561153E-2</v>
      </c>
      <c r="AP505" s="20">
        <f t="shared" si="742"/>
        <v>4.6903161033497287E-2</v>
      </c>
      <c r="AQ505" s="20">
        <f t="shared" si="742"/>
        <v>4.7886781609193518E-2</v>
      </c>
      <c r="AR505" s="20">
        <f t="shared" si="742"/>
        <v>4.8133697883969095E-2</v>
      </c>
      <c r="AS505" s="20">
        <f t="shared" si="742"/>
        <v>4.7672474493612949E-2</v>
      </c>
      <c r="AT505" s="20">
        <f t="shared" si="742"/>
        <v>4.6559921518000369E-2</v>
      </c>
      <c r="AU505" s="20">
        <f t="shared" si="742"/>
        <v>4.4874772216339176E-2</v>
      </c>
      <c r="AV505" s="20">
        <f t="shared" si="742"/>
        <v>4.2710734998626876E-2</v>
      </c>
      <c r="AW505" s="20">
        <f t="shared" si="742"/>
        <v>4.0169584629163313E-2</v>
      </c>
      <c r="AX505" s="20">
        <f t="shared" si="742"/>
        <v>3.7354826212557035E-2</v>
      </c>
      <c r="AY505" s="20">
        <f t="shared" ref="AY505:BN520" si="747">AY297/$B297</f>
        <v>3.4366307465464874E-2</v>
      </c>
      <c r="AZ505" s="20">
        <f t="shared" si="747"/>
        <v>3.1295994505319058E-2</v>
      </c>
      <c r="BA505" s="20">
        <f t="shared" si="747"/>
        <v>2.8224982153201572E-2</v>
      </c>
      <c r="BB505" s="20">
        <f t="shared" si="747"/>
        <v>2.5221692987327682E-2</v>
      </c>
      <c r="BC505" s="20">
        <f t="shared" si="747"/>
        <v>2.2341135186680017E-2</v>
      </c>
      <c r="BD505" s="20">
        <f t="shared" si="747"/>
        <v>1.9625037534157896E-2</v>
      </c>
      <c r="BE505" s="20">
        <f t="shared" si="747"/>
        <v>1.7102657173962643E-2</v>
      </c>
      <c r="BF505" s="20">
        <f t="shared" si="747"/>
        <v>1.479205613458856E-2</v>
      </c>
      <c r="BG505" s="20">
        <f t="shared" si="747"/>
        <v>1.2701659760915862E-2</v>
      </c>
      <c r="BH505" s="20">
        <f t="shared" si="747"/>
        <v>1.0831937774473444E-2</v>
      </c>
      <c r="BI505" s="20">
        <f t="shared" si="747"/>
        <v>9.1770812637759214E-3</v>
      </c>
      <c r="BJ505" s="20">
        <f t="shared" si="738"/>
        <v>7.7265822195438094E-3</v>
      </c>
      <c r="BK505" s="20">
        <f t="shared" si="738"/>
        <v>6.4666532353205852E-3</v>
      </c>
      <c r="BL505" s="20">
        <f t="shared" si="738"/>
        <v>5.3814518083786789E-3</v>
      </c>
      <c r="BM505" s="20">
        <f t="shared" si="738"/>
        <v>4.4540953821555762E-3</v>
      </c>
      <c r="BN505" s="20">
        <f t="shared" si="738"/>
        <v>3.6674696940376394E-3</v>
      </c>
      <c r="BO505" s="20">
        <f t="shared" si="738"/>
        <v>3.0048444683844489E-3</v>
      </c>
      <c r="BP505" s="20">
        <f t="shared" si="738"/>
        <v>2.4503176727463938E-3</v>
      </c>
      <c r="BQ505" s="20">
        <f t="shared" si="738"/>
        <v>1.989113231163353E-3</v>
      </c>
      <c r="BR505" s="20">
        <f t="shared" si="738"/>
        <v>1.6077580846411976E-3</v>
      </c>
      <c r="BS505" s="20">
        <f t="shared" si="738"/>
        <v>1.2941635727363732E-3</v>
      </c>
      <c r="BT505" s="20">
        <f t="shared" si="738"/>
        <v>1.0376339466833251E-3</v>
      </c>
      <c r="BU505" s="20">
        <f t="shared" si="738"/>
        <v>8.2882195497613331E-4</v>
      </c>
      <c r="BV505" s="20">
        <f t="shared" si="738"/>
        <v>6.5964828202025316E-4</v>
      </c>
      <c r="BW505" s="20">
        <f t="shared" si="738"/>
        <v>5.2319846819381954E-4</v>
      </c>
      <c r="BX505" s="20">
        <f t="shared" si="738"/>
        <v>4.1360799417367033E-4</v>
      </c>
      <c r="BY505" s="20">
        <f t="shared" si="738"/>
        <v>3.2594359150661667E-4</v>
      </c>
      <c r="BZ505" s="20">
        <f t="shared" si="746"/>
        <v>2.5608660115405968E-4</v>
      </c>
      <c r="CA505" s="20">
        <f t="shared" si="746"/>
        <v>2.0062235352336089E-4</v>
      </c>
      <c r="CB505" s="20">
        <f t="shared" si="746"/>
        <v>1.5673806893123921E-4</v>
      </c>
      <c r="CC505" s="20">
        <f t="shared" si="746"/>
        <v>1.2213064001964646E-4</v>
      </c>
      <c r="CD505" s="20">
        <f t="shared" si="746"/>
        <v>9.4924811717134183E-5</v>
      </c>
      <c r="CE505" s="20">
        <f t="shared" si="746"/>
        <v>7.3601671445655548E-5</v>
      </c>
      <c r="CF505" s="20">
        <f t="shared" si="746"/>
        <v>5.6936955529107713E-5</v>
      </c>
      <c r="CG505" s="20">
        <f t="shared" si="746"/>
        <v>4.3948424354733895E-5</v>
      </c>
      <c r="CH505" s="20">
        <f t="shared" si="746"/>
        <v>3.3851421493924505E-5</v>
      </c>
      <c r="CI505" s="20">
        <f t="shared" si="746"/>
        <v>2.6021679396248665E-5</v>
      </c>
      <c r="CJ505" s="20">
        <f t="shared" si="746"/>
        <v>1.9964440972186637E-5</v>
      </c>
      <c r="CK505" s="20">
        <f t="shared" si="746"/>
        <v>1.528901232439317E-5</v>
      </c>
      <c r="CL505" s="20">
        <f t="shared" si="746"/>
        <v>4.866933441072252E-5</v>
      </c>
      <c r="CM505" s="20">
        <f t="shared" si="746"/>
        <v>1.1494110787068938E-6</v>
      </c>
      <c r="CN505" s="20">
        <f t="shared" si="746"/>
        <v>2.1287593558879793E-6</v>
      </c>
      <c r="CO505" s="20">
        <f t="shared" si="745"/>
        <v>5.3814601298321003E-6</v>
      </c>
      <c r="CP505" s="20">
        <f t="shared" si="745"/>
        <v>1.2658784557396639E-5</v>
      </c>
      <c r="CQ505" s="20">
        <f t="shared" si="745"/>
        <v>2.786307996261144E-5</v>
      </c>
      <c r="CR505" s="20">
        <f t="shared" si="745"/>
        <v>5.7676151709726197E-5</v>
      </c>
      <c r="CS505" s="20">
        <f t="shared" si="745"/>
        <v>1.1278877656369481E-4</v>
      </c>
      <c r="CT505" s="20">
        <f t="shared" si="745"/>
        <v>2.0922971604602194E-4</v>
      </c>
      <c r="CU505" s="20">
        <f t="shared" si="745"/>
        <v>3.6956338163730124E-4</v>
      </c>
      <c r="CV505" s="20">
        <f t="shared" si="745"/>
        <v>6.2364350858602768E-4</v>
      </c>
      <c r="CW505" s="20">
        <f t="shared" si="745"/>
        <v>1.0085779714421059E-3</v>
      </c>
      <c r="CX505" s="20">
        <f t="shared" si="745"/>
        <v>1.5676021175244593E-3</v>
      </c>
      <c r="CY505" s="20">
        <f t="shared" si="745"/>
        <v>2.3476832580879474E-3</v>
      </c>
      <c r="CZ505" s="20">
        <f t="shared" si="745"/>
        <v>3.395873878932862E-3</v>
      </c>
      <c r="DA505" s="20">
        <f t="shared" si="745"/>
        <v>4.7546615129373977E-3</v>
      </c>
      <c r="DB505" s="20">
        <f t="shared" si="745"/>
        <v>6.4567817456079989E-3</v>
      </c>
      <c r="DC505" s="20">
        <f t="shared" si="745"/>
        <v>8.5201190631926348E-3</v>
      </c>
      <c r="DD505" s="20">
        <f t="shared" si="739"/>
        <v>1.094338109618476E-2</v>
      </c>
      <c r="DE505" s="20">
        <f t="shared" si="739"/>
        <v>1.3703178688404857E-2</v>
      </c>
      <c r="DF505" s="20">
        <f t="shared" si="739"/>
        <v>1.6752984605546556E-2</v>
      </c>
      <c r="DG505" s="20">
        <f t="shared" si="739"/>
        <v>2.0024206420069815E-2</v>
      </c>
      <c r="DH505" s="20">
        <f t="shared" si="739"/>
        <v>2.3429336814517032E-2</v>
      </c>
      <c r="DI505" s="20">
        <f t="shared" si="739"/>
        <v>2.6866883737636529E-2</v>
      </c>
      <c r="DJ505" s="20">
        <f t="shared" si="739"/>
        <v>3.0227574267783802E-2</v>
      </c>
      <c r="DK505" s="20">
        <f t="shared" si="739"/>
        <v>3.3401197534867894E-2</v>
      </c>
      <c r="DL505" s="20">
        <f t="shared" si="739"/>
        <v>3.6283415128017249E-2</v>
      </c>
      <c r="DM505" s="20">
        <f t="shared" si="739"/>
        <v>3.878191752823118E-2</v>
      </c>
      <c r="DN505" s="20">
        <f t="shared" si="739"/>
        <v>4.0821424944522566E-2</v>
      </c>
      <c r="DO505" s="20">
        <f t="shared" si="739"/>
        <v>4.2347195423596662E-2</v>
      </c>
      <c r="DP505" s="20">
        <f t="shared" si="739"/>
        <v>4.3326884797539489E-2</v>
      </c>
      <c r="DQ505" s="20">
        <f t="shared" si="739"/>
        <v>4.3750776796219304E-2</v>
      </c>
      <c r="DR505" s="20">
        <f t="shared" si="739"/>
        <v>4.3630547963390609E-2</v>
      </c>
      <c r="DS505" s="20">
        <f t="shared" si="739"/>
        <v>4.2996838645512792E-2</v>
      </c>
      <c r="DT505" s="20">
        <f t="shared" si="741"/>
        <v>4.1895963479464005E-2</v>
      </c>
      <c r="DU505" s="20">
        <f t="shared" si="741"/>
        <v>4.0386114140450236E-2</v>
      </c>
      <c r="DV505" s="20">
        <f t="shared" si="741"/>
        <v>3.8533390022435055E-2</v>
      </c>
      <c r="DW505" s="20">
        <f t="shared" si="741"/>
        <v>3.6407948213898145E-2</v>
      </c>
      <c r="DX505" s="20">
        <f t="shared" si="741"/>
        <v>3.4080502781864808E-2</v>
      </c>
      <c r="DY505" s="20">
        <f t="shared" si="741"/>
        <v>3.161933466523914E-2</v>
      </c>
      <c r="DZ505" s="20">
        <f t="shared" si="741"/>
        <v>2.9087905562685146E-2</v>
      </c>
      <c r="EA505" s="20">
        <f t="shared" si="741"/>
        <v>2.6543108172068397E-2</v>
      </c>
      <c r="EB505" s="20">
        <f t="shared" si="741"/>
        <v>2.4034134882079949E-2</v>
      </c>
      <c r="EC505" s="20">
        <f t="shared" si="741"/>
        <v>2.1601909374431849E-2</v>
      </c>
      <c r="ED505" s="20">
        <f t="shared" si="741"/>
        <v>1.9279000725116235E-2</v>
      </c>
      <c r="EE505" s="20">
        <f t="shared" si="741"/>
        <v>1.7089926416623769E-2</v>
      </c>
      <c r="EF505" s="20">
        <f t="shared" si="741"/>
        <v>1.5051747328423404E-2</v>
      </c>
      <c r="EG505" s="20">
        <f t="shared" si="741"/>
        <v>1.3174862021592237E-2</v>
      </c>
      <c r="EH505" s="20">
        <f t="shared" si="741"/>
        <v>1.1463917184050709E-2</v>
      </c>
      <c r="EI505" s="20">
        <f t="shared" si="741"/>
        <v>9.9187638428228642E-3</v>
      </c>
      <c r="EJ505" s="20">
        <f t="shared" si="743"/>
        <v>8.5354030891593435E-3</v>
      </c>
      <c r="EK505" s="20">
        <f t="shared" si="740"/>
        <v>7.3068791999695293E-3</v>
      </c>
      <c r="EL505" s="20">
        <f t="shared" si="740"/>
        <v>6.2240911715728542E-3</v>
      </c>
      <c r="EM505" s="20">
        <f t="shared" si="740"/>
        <v>5.2765051711607391E-3</v>
      </c>
      <c r="EN505" s="20">
        <f t="shared" si="740"/>
        <v>4.4527599292035758E-3</v>
      </c>
      <c r="EO505" s="20">
        <f t="shared" si="740"/>
        <v>3.7411645564834339E-3</v>
      </c>
      <c r="EP505" s="20">
        <f t="shared" si="740"/>
        <v>3.1300937624361147E-3</v>
      </c>
      <c r="EQ505" s="20">
        <f t="shared" si="740"/>
        <v>2.6082891815086828E-3</v>
      </c>
      <c r="ER505" s="20">
        <f t="shared" si="740"/>
        <v>2.1650777488569917E-3</v>
      </c>
      <c r="ES505" s="20">
        <f t="shared" si="740"/>
        <v>1.7905190968052764E-3</v>
      </c>
      <c r="ET505" s="20">
        <f t="shared" si="740"/>
        <v>1.4754940538611594E-3</v>
      </c>
      <c r="EU505" s="20">
        <f t="shared" si="740"/>
        <v>1.2117457787091945E-3</v>
      </c>
      <c r="EV505" s="20">
        <f t="shared" si="740"/>
        <v>9.9188407646100263E-4</v>
      </c>
      <c r="EW505" s="20">
        <f t="shared" si="740"/>
        <v>8.0936220718719198E-4</v>
      </c>
      <c r="EX505" s="20">
        <f t="shared" si="740"/>
        <v>6.5843415067068367E-4</v>
      </c>
      <c r="EY505" s="20">
        <f t="shared" si="740"/>
        <v>5.3409894238221067E-4</v>
      </c>
      <c r="EZ505" s="20">
        <f t="shared" si="740"/>
        <v>4.3203741745345692E-4</v>
      </c>
      <c r="FA505" s="20">
        <f t="shared" si="737"/>
        <v>3.485455384708569E-4</v>
      </c>
      <c r="FB505" s="20">
        <f t="shared" si="737"/>
        <v>2.8046746458199046E-4</v>
      </c>
      <c r="FC505" s="20">
        <f t="shared" si="737"/>
        <v>2.2513065295171053E-4</v>
      </c>
      <c r="FD505" s="20">
        <f t="shared" si="737"/>
        <v>1.8028456687935179E-4</v>
      </c>
      <c r="FE505" s="20">
        <f t="shared" si="737"/>
        <v>1.440439880844302E-4</v>
      </c>
      <c r="FF505" s="20">
        <f t="shared" si="737"/>
        <v>5.4803247251056231E-4</v>
      </c>
    </row>
    <row r="506" spans="1:162" ht="15.5" x14ac:dyDescent="0.35">
      <c r="A506" s="4" t="s">
        <v>104</v>
      </c>
      <c r="J506" s="4" t="s">
        <v>104</v>
      </c>
      <c r="K506" s="20">
        <f t="shared" si="744"/>
        <v>2.1318415121823612E-5</v>
      </c>
      <c r="L506" s="20">
        <f t="shared" si="744"/>
        <v>3.197090800941605E-5</v>
      </c>
      <c r="M506" s="20">
        <f t="shared" si="744"/>
        <v>7.066362624573818E-5</v>
      </c>
      <c r="N506" s="20">
        <f t="shared" si="744"/>
        <v>1.4592832285736175E-4</v>
      </c>
      <c r="O506" s="20">
        <f t="shared" si="744"/>
        <v>2.8307946775264108E-4</v>
      </c>
      <c r="P506" s="20"/>
      <c r="Q506" s="20">
        <f t="shared" si="744"/>
        <v>5.1831214569307582E-4</v>
      </c>
      <c r="R506" s="20">
        <f t="shared" si="744"/>
        <v>8.9964928745569616E-4</v>
      </c>
      <c r="S506" s="20"/>
      <c r="T506" s="20">
        <f t="shared" si="744"/>
        <v>1.4861360474366604E-3</v>
      </c>
      <c r="U506" s="20">
        <f t="shared" si="744"/>
        <v>2.3447314791756242E-3</v>
      </c>
      <c r="V506" s="20"/>
      <c r="W506" s="20">
        <f t="shared" si="744"/>
        <v>3.5447196505171419E-3</v>
      </c>
      <c r="X506" s="20">
        <f t="shared" si="744"/>
        <v>5.1499724182867083E-3</v>
      </c>
      <c r="Y506" s="20"/>
      <c r="Z506" s="20">
        <f t="shared" si="744"/>
        <v>7.2099253006421594E-3</v>
      </c>
      <c r="AA506" s="20">
        <f t="shared" si="744"/>
        <v>9.7505385128284598E-3</v>
      </c>
      <c r="AB506" s="20"/>
      <c r="AC506" s="20">
        <f t="shared" si="744"/>
        <v>1.2766693214052278E-2</v>
      </c>
      <c r="AD506" s="20">
        <f t="shared" si="744"/>
        <v>1.6217362435948311E-2</v>
      </c>
      <c r="AE506" s="20"/>
      <c r="AF506" s="20">
        <f t="shared" si="744"/>
        <v>2.0024514282609075E-2</v>
      </c>
      <c r="AG506" s="20">
        <f t="shared" si="742"/>
        <v>2.4076134479862427E-2</v>
      </c>
      <c r="AH506" s="20"/>
      <c r="AI506" s="20">
        <f t="shared" si="742"/>
        <v>2.8233118591430503E-2</v>
      </c>
      <c r="AJ506" s="20">
        <f t="shared" si="742"/>
        <v>3.2339209619647508E-2</v>
      </c>
      <c r="AK506" s="20"/>
      <c r="AL506" s="20">
        <f t="shared" si="742"/>
        <v>3.6232747811589444E-2</v>
      </c>
      <c r="AM506" s="20">
        <f t="shared" si="742"/>
        <v>3.9758814853218055E-2</v>
      </c>
      <c r="AN506" s="20">
        <f t="shared" si="742"/>
        <v>4.2780401757297304E-2</v>
      </c>
      <c r="AO506" s="20">
        <f t="shared" si="742"/>
        <v>4.5187471815561153E-2</v>
      </c>
      <c r="AP506" s="20">
        <f t="shared" si="742"/>
        <v>4.6903161033497287E-2</v>
      </c>
      <c r="AQ506" s="20">
        <f t="shared" si="742"/>
        <v>4.7886781609193518E-2</v>
      </c>
      <c r="AR506" s="20">
        <f t="shared" si="742"/>
        <v>4.8133697883969095E-2</v>
      </c>
      <c r="AS506" s="20">
        <f t="shared" si="742"/>
        <v>4.7672474493612949E-2</v>
      </c>
      <c r="AT506" s="20">
        <f t="shared" si="742"/>
        <v>4.6559921518000369E-2</v>
      </c>
      <c r="AU506" s="20">
        <f t="shared" si="742"/>
        <v>4.4874772216339176E-2</v>
      </c>
      <c r="AV506" s="20">
        <f t="shared" si="742"/>
        <v>4.2710734998626876E-2</v>
      </c>
      <c r="AW506" s="20">
        <f t="shared" si="742"/>
        <v>4.0169584629163313E-2</v>
      </c>
      <c r="AX506" s="20">
        <f t="shared" si="742"/>
        <v>3.7354826212557035E-2</v>
      </c>
      <c r="AY506" s="20">
        <f t="shared" si="747"/>
        <v>3.4366307465464874E-2</v>
      </c>
      <c r="AZ506" s="20">
        <f t="shared" si="747"/>
        <v>3.1295994505319058E-2</v>
      </c>
      <c r="BA506" s="20">
        <f t="shared" si="747"/>
        <v>2.8224982153201572E-2</v>
      </c>
      <c r="BB506" s="20">
        <f t="shared" si="747"/>
        <v>2.5221692987327682E-2</v>
      </c>
      <c r="BC506" s="20">
        <f t="shared" si="747"/>
        <v>2.2341135186680017E-2</v>
      </c>
      <c r="BD506" s="20">
        <f t="shared" si="747"/>
        <v>1.9625037534157896E-2</v>
      </c>
      <c r="BE506" s="20">
        <f t="shared" si="747"/>
        <v>1.7102657173962643E-2</v>
      </c>
      <c r="BF506" s="20">
        <f t="shared" si="747"/>
        <v>1.479205613458856E-2</v>
      </c>
      <c r="BG506" s="20">
        <f t="shared" si="747"/>
        <v>1.2701659760915862E-2</v>
      </c>
      <c r="BH506" s="20">
        <f t="shared" si="747"/>
        <v>1.0831937774473444E-2</v>
      </c>
      <c r="BI506" s="20">
        <f t="shared" si="747"/>
        <v>9.1770812637759214E-3</v>
      </c>
      <c r="BJ506" s="20">
        <f t="shared" si="738"/>
        <v>7.7265822195438094E-3</v>
      </c>
      <c r="BK506" s="20">
        <f t="shared" si="738"/>
        <v>6.4666532353205852E-3</v>
      </c>
      <c r="BL506" s="20">
        <f t="shared" si="738"/>
        <v>5.3814518083786789E-3</v>
      </c>
      <c r="BM506" s="20">
        <f t="shared" si="738"/>
        <v>4.4540953821555762E-3</v>
      </c>
      <c r="BN506" s="20">
        <f t="shared" si="738"/>
        <v>3.6674696940376394E-3</v>
      </c>
      <c r="BO506" s="20">
        <f t="shared" si="738"/>
        <v>3.0048444683844489E-3</v>
      </c>
      <c r="BP506" s="20">
        <f t="shared" si="738"/>
        <v>2.4503176727463938E-3</v>
      </c>
      <c r="BQ506" s="20">
        <f t="shared" si="738"/>
        <v>1.989113231163353E-3</v>
      </c>
      <c r="BR506" s="20">
        <f t="shared" si="738"/>
        <v>1.6077580846411976E-3</v>
      </c>
      <c r="BS506" s="20">
        <f t="shared" si="738"/>
        <v>1.2941635727363732E-3</v>
      </c>
      <c r="BT506" s="20">
        <f t="shared" si="738"/>
        <v>1.0376339466833251E-3</v>
      </c>
      <c r="BU506" s="20">
        <f t="shared" si="738"/>
        <v>8.2882195497613331E-4</v>
      </c>
      <c r="BV506" s="20">
        <f t="shared" si="738"/>
        <v>6.5964828202025316E-4</v>
      </c>
      <c r="BW506" s="20">
        <f t="shared" si="738"/>
        <v>5.2319846819381954E-4</v>
      </c>
      <c r="BX506" s="20">
        <f t="shared" si="738"/>
        <v>4.1360799417367033E-4</v>
      </c>
      <c r="BY506" s="20">
        <f t="shared" si="738"/>
        <v>3.2594359150661667E-4</v>
      </c>
      <c r="BZ506" s="20">
        <f t="shared" si="746"/>
        <v>2.5608660115405968E-4</v>
      </c>
      <c r="CA506" s="20">
        <f t="shared" si="746"/>
        <v>2.0062235352336089E-4</v>
      </c>
      <c r="CB506" s="20">
        <f t="shared" si="746"/>
        <v>1.5673806893123921E-4</v>
      </c>
      <c r="CC506" s="20">
        <f t="shared" si="746"/>
        <v>1.2213064001964646E-4</v>
      </c>
      <c r="CD506" s="20">
        <f t="shared" si="746"/>
        <v>9.4924811717134183E-5</v>
      </c>
      <c r="CE506" s="20">
        <f t="shared" si="746"/>
        <v>7.3601671445655548E-5</v>
      </c>
      <c r="CF506" s="20">
        <f t="shared" si="746"/>
        <v>5.6936955529107713E-5</v>
      </c>
      <c r="CG506" s="20">
        <f t="shared" si="746"/>
        <v>4.3948424354733895E-5</v>
      </c>
      <c r="CH506" s="20">
        <f t="shared" si="746"/>
        <v>3.3851421493924505E-5</v>
      </c>
      <c r="CI506" s="20">
        <f t="shared" si="746"/>
        <v>2.6021679396248665E-5</v>
      </c>
      <c r="CJ506" s="20">
        <f t="shared" si="746"/>
        <v>1.9964440972186637E-5</v>
      </c>
      <c r="CK506" s="20">
        <f t="shared" si="746"/>
        <v>1.528901232439317E-5</v>
      </c>
      <c r="CL506" s="20">
        <f t="shared" si="746"/>
        <v>4.866933441072252E-5</v>
      </c>
      <c r="CM506" s="20">
        <f t="shared" si="746"/>
        <v>1.1494110787068938E-6</v>
      </c>
      <c r="CN506" s="20">
        <f t="shared" si="746"/>
        <v>2.1287593558879793E-6</v>
      </c>
      <c r="CO506" s="20">
        <f t="shared" si="745"/>
        <v>5.3814601298321003E-6</v>
      </c>
      <c r="CP506" s="20">
        <f t="shared" si="745"/>
        <v>1.2658784557396639E-5</v>
      </c>
      <c r="CQ506" s="20">
        <f t="shared" si="745"/>
        <v>2.786307996261144E-5</v>
      </c>
      <c r="CR506" s="20">
        <f t="shared" si="745"/>
        <v>5.7676151709726197E-5</v>
      </c>
      <c r="CS506" s="20">
        <f t="shared" si="745"/>
        <v>1.1278877656369481E-4</v>
      </c>
      <c r="CT506" s="20">
        <f t="shared" si="745"/>
        <v>2.0922971604602194E-4</v>
      </c>
      <c r="CU506" s="20">
        <f t="shared" si="745"/>
        <v>3.6956338163730124E-4</v>
      </c>
      <c r="CV506" s="20">
        <f t="shared" si="745"/>
        <v>6.2364350858602768E-4</v>
      </c>
      <c r="CW506" s="20">
        <f t="shared" si="745"/>
        <v>1.0085779714421059E-3</v>
      </c>
      <c r="CX506" s="20">
        <f t="shared" si="745"/>
        <v>1.5676021175244593E-3</v>
      </c>
      <c r="CY506" s="20">
        <f t="shared" si="745"/>
        <v>2.3476832580879474E-3</v>
      </c>
      <c r="CZ506" s="20">
        <f t="shared" si="745"/>
        <v>3.395873878932862E-3</v>
      </c>
      <c r="DA506" s="20">
        <f t="shared" si="745"/>
        <v>4.7546615129373977E-3</v>
      </c>
      <c r="DB506" s="20">
        <f t="shared" si="745"/>
        <v>6.4567817456079989E-3</v>
      </c>
      <c r="DC506" s="20">
        <f t="shared" si="745"/>
        <v>8.5201190631926348E-3</v>
      </c>
      <c r="DD506" s="20">
        <f t="shared" si="739"/>
        <v>1.094338109618476E-2</v>
      </c>
      <c r="DE506" s="20">
        <f t="shared" si="739"/>
        <v>1.3703178688404857E-2</v>
      </c>
      <c r="DF506" s="20">
        <f t="shared" si="739"/>
        <v>1.6752984605546556E-2</v>
      </c>
      <c r="DG506" s="20">
        <f t="shared" si="739"/>
        <v>2.0024206420069815E-2</v>
      </c>
      <c r="DH506" s="20">
        <f t="shared" si="739"/>
        <v>2.3429336814517032E-2</v>
      </c>
      <c r="DI506" s="20">
        <f t="shared" si="739"/>
        <v>2.6866883737636529E-2</v>
      </c>
      <c r="DJ506" s="20">
        <f t="shared" si="739"/>
        <v>3.0227574267783802E-2</v>
      </c>
      <c r="DK506" s="20">
        <f t="shared" si="739"/>
        <v>3.3401197534867894E-2</v>
      </c>
      <c r="DL506" s="20">
        <f t="shared" si="739"/>
        <v>3.6283415128017249E-2</v>
      </c>
      <c r="DM506" s="20">
        <f t="shared" si="739"/>
        <v>3.878191752823118E-2</v>
      </c>
      <c r="DN506" s="20">
        <f t="shared" si="739"/>
        <v>4.0821424944522566E-2</v>
      </c>
      <c r="DO506" s="20">
        <f t="shared" si="739"/>
        <v>4.2347195423596662E-2</v>
      </c>
      <c r="DP506" s="20">
        <f t="shared" si="739"/>
        <v>4.3326884797539489E-2</v>
      </c>
      <c r="DQ506" s="20">
        <f t="shared" si="739"/>
        <v>4.3750776796219304E-2</v>
      </c>
      <c r="DR506" s="20">
        <f t="shared" si="739"/>
        <v>4.3630547963390609E-2</v>
      </c>
      <c r="DS506" s="20">
        <f t="shared" si="739"/>
        <v>4.2996838645512792E-2</v>
      </c>
      <c r="DT506" s="20">
        <f t="shared" si="741"/>
        <v>4.1895963479464005E-2</v>
      </c>
      <c r="DU506" s="20">
        <f t="shared" si="741"/>
        <v>4.0386114140450236E-2</v>
      </c>
      <c r="DV506" s="20">
        <f t="shared" si="741"/>
        <v>3.8533390022435055E-2</v>
      </c>
      <c r="DW506" s="20">
        <f t="shared" si="741"/>
        <v>3.6407948213898145E-2</v>
      </c>
      <c r="DX506" s="20">
        <f t="shared" si="741"/>
        <v>3.4080502781864808E-2</v>
      </c>
      <c r="DY506" s="20">
        <f t="shared" si="741"/>
        <v>3.161933466523914E-2</v>
      </c>
      <c r="DZ506" s="20">
        <f t="shared" si="741"/>
        <v>2.9087905562685146E-2</v>
      </c>
      <c r="EA506" s="20">
        <f t="shared" si="741"/>
        <v>2.6543108172068397E-2</v>
      </c>
      <c r="EB506" s="20">
        <f t="shared" si="741"/>
        <v>2.4034134882079949E-2</v>
      </c>
      <c r="EC506" s="20">
        <f t="shared" si="741"/>
        <v>2.1601909374431849E-2</v>
      </c>
      <c r="ED506" s="20">
        <f t="shared" si="741"/>
        <v>1.9279000725116235E-2</v>
      </c>
      <c r="EE506" s="20">
        <f t="shared" si="741"/>
        <v>1.7089926416623769E-2</v>
      </c>
      <c r="EF506" s="20">
        <f t="shared" si="741"/>
        <v>1.5051747328423404E-2</v>
      </c>
      <c r="EG506" s="20">
        <f t="shared" si="741"/>
        <v>1.3174862021592237E-2</v>
      </c>
      <c r="EH506" s="20">
        <f t="shared" si="741"/>
        <v>1.1463917184050709E-2</v>
      </c>
      <c r="EI506" s="20">
        <f t="shared" si="741"/>
        <v>9.9187638428228642E-3</v>
      </c>
      <c r="EJ506" s="20">
        <f t="shared" si="743"/>
        <v>8.5354030891593435E-3</v>
      </c>
      <c r="EK506" s="20">
        <f t="shared" si="740"/>
        <v>7.3068791999695293E-3</v>
      </c>
      <c r="EL506" s="20">
        <f t="shared" si="740"/>
        <v>6.2240911715728542E-3</v>
      </c>
      <c r="EM506" s="20">
        <f t="shared" si="740"/>
        <v>5.2765051711607391E-3</v>
      </c>
      <c r="EN506" s="20">
        <f t="shared" si="740"/>
        <v>4.4527599292035758E-3</v>
      </c>
      <c r="EO506" s="20">
        <f t="shared" si="740"/>
        <v>3.7411645564834339E-3</v>
      </c>
      <c r="EP506" s="20">
        <f t="shared" si="740"/>
        <v>3.1300937624361147E-3</v>
      </c>
      <c r="EQ506" s="20">
        <f t="shared" si="740"/>
        <v>2.6082891815086828E-3</v>
      </c>
      <c r="ER506" s="20">
        <f t="shared" si="740"/>
        <v>2.1650777488569917E-3</v>
      </c>
      <c r="ES506" s="20">
        <f t="shared" si="740"/>
        <v>1.7905190968052764E-3</v>
      </c>
      <c r="ET506" s="20">
        <f t="shared" si="740"/>
        <v>1.4754940538611594E-3</v>
      </c>
      <c r="EU506" s="20">
        <f t="shared" si="740"/>
        <v>1.2117457787091945E-3</v>
      </c>
      <c r="EV506" s="20">
        <f t="shared" si="740"/>
        <v>9.9188407646100263E-4</v>
      </c>
      <c r="EW506" s="20">
        <f t="shared" si="740"/>
        <v>8.0936220718719198E-4</v>
      </c>
      <c r="EX506" s="20">
        <f t="shared" si="740"/>
        <v>6.5843415067068367E-4</v>
      </c>
      <c r="EY506" s="20">
        <f t="shared" si="740"/>
        <v>5.3409894238221067E-4</v>
      </c>
      <c r="EZ506" s="20">
        <f t="shared" si="740"/>
        <v>4.3203741745345692E-4</v>
      </c>
      <c r="FA506" s="20">
        <f t="shared" si="737"/>
        <v>3.485455384708569E-4</v>
      </c>
      <c r="FB506" s="20">
        <f t="shared" si="737"/>
        <v>2.8046746458199046E-4</v>
      </c>
      <c r="FC506" s="20">
        <f t="shared" si="737"/>
        <v>2.2513065295171053E-4</v>
      </c>
      <c r="FD506" s="20">
        <f t="shared" si="737"/>
        <v>1.8028456687935179E-4</v>
      </c>
      <c r="FE506" s="20">
        <f t="shared" si="737"/>
        <v>1.440439880844302E-4</v>
      </c>
      <c r="FF506" s="20">
        <f t="shared" si="737"/>
        <v>5.4803247251056231E-4</v>
      </c>
    </row>
    <row r="507" spans="1:162" ht="15.5" x14ac:dyDescent="0.35">
      <c r="A507" s="4" t="s">
        <v>105</v>
      </c>
      <c r="J507" s="4" t="s">
        <v>105</v>
      </c>
      <c r="K507" s="20">
        <f t="shared" si="744"/>
        <v>2.1318415121823612E-5</v>
      </c>
      <c r="L507" s="20">
        <f t="shared" si="744"/>
        <v>3.197090800941605E-5</v>
      </c>
      <c r="M507" s="20">
        <f t="shared" si="744"/>
        <v>7.066362624573818E-5</v>
      </c>
      <c r="N507" s="20">
        <f t="shared" si="744"/>
        <v>1.4592832285736175E-4</v>
      </c>
      <c r="O507" s="20">
        <f t="shared" si="744"/>
        <v>2.8307946775264108E-4</v>
      </c>
      <c r="P507" s="20"/>
      <c r="Q507" s="20">
        <f t="shared" si="744"/>
        <v>5.1831214569307582E-4</v>
      </c>
      <c r="R507" s="20">
        <f t="shared" si="744"/>
        <v>8.9964928745569616E-4</v>
      </c>
      <c r="S507" s="20"/>
      <c r="T507" s="20">
        <f t="shared" si="744"/>
        <v>1.4861360474366604E-3</v>
      </c>
      <c r="U507" s="20">
        <f t="shared" si="744"/>
        <v>2.3447314791756242E-3</v>
      </c>
      <c r="V507" s="20"/>
      <c r="W507" s="20">
        <f t="shared" si="744"/>
        <v>3.5447196505171419E-3</v>
      </c>
      <c r="X507" s="20">
        <f t="shared" si="744"/>
        <v>5.1499724182867083E-3</v>
      </c>
      <c r="Y507" s="20"/>
      <c r="Z507" s="20">
        <f t="shared" si="744"/>
        <v>7.2099253006421594E-3</v>
      </c>
      <c r="AA507" s="20">
        <f t="shared" si="744"/>
        <v>9.7505385128284598E-3</v>
      </c>
      <c r="AB507" s="20"/>
      <c r="AC507" s="20">
        <f t="shared" si="744"/>
        <v>1.2766693214052278E-2</v>
      </c>
      <c r="AD507" s="20">
        <f t="shared" si="744"/>
        <v>1.6217362435948311E-2</v>
      </c>
      <c r="AE507" s="20"/>
      <c r="AF507" s="20">
        <f t="shared" si="744"/>
        <v>2.0024514282609075E-2</v>
      </c>
      <c r="AG507" s="20">
        <f t="shared" si="742"/>
        <v>2.4076134479862427E-2</v>
      </c>
      <c r="AH507" s="20"/>
      <c r="AI507" s="20">
        <f t="shared" si="742"/>
        <v>2.8233118591430503E-2</v>
      </c>
      <c r="AJ507" s="20">
        <f t="shared" si="742"/>
        <v>3.2339209619647508E-2</v>
      </c>
      <c r="AK507" s="20"/>
      <c r="AL507" s="20">
        <f t="shared" si="742"/>
        <v>3.6232747811589444E-2</v>
      </c>
      <c r="AM507" s="20">
        <f t="shared" si="742"/>
        <v>3.9758814853218055E-2</v>
      </c>
      <c r="AN507" s="20">
        <f t="shared" si="742"/>
        <v>4.2780401757297304E-2</v>
      </c>
      <c r="AO507" s="20">
        <f t="shared" si="742"/>
        <v>4.5187471815561153E-2</v>
      </c>
      <c r="AP507" s="20">
        <f t="shared" si="742"/>
        <v>4.6903161033497287E-2</v>
      </c>
      <c r="AQ507" s="20">
        <f t="shared" si="742"/>
        <v>4.7886781609193518E-2</v>
      </c>
      <c r="AR507" s="20">
        <f t="shared" si="742"/>
        <v>4.8133697883969095E-2</v>
      </c>
      <c r="AS507" s="20">
        <f t="shared" si="742"/>
        <v>4.7672474493612949E-2</v>
      </c>
      <c r="AT507" s="20">
        <f t="shared" si="742"/>
        <v>4.6559921518000369E-2</v>
      </c>
      <c r="AU507" s="20">
        <f t="shared" si="742"/>
        <v>4.4874772216339176E-2</v>
      </c>
      <c r="AV507" s="20">
        <f t="shared" si="742"/>
        <v>4.2710734998626876E-2</v>
      </c>
      <c r="AW507" s="20">
        <f t="shared" si="742"/>
        <v>4.0169584629163313E-2</v>
      </c>
      <c r="AX507" s="20">
        <f t="shared" si="742"/>
        <v>3.7354826212557035E-2</v>
      </c>
      <c r="AY507" s="20">
        <f t="shared" si="747"/>
        <v>3.4366307465464874E-2</v>
      </c>
      <c r="AZ507" s="20">
        <f t="shared" si="747"/>
        <v>3.1295994505319058E-2</v>
      </c>
      <c r="BA507" s="20">
        <f t="shared" si="747"/>
        <v>2.8224982153201572E-2</v>
      </c>
      <c r="BB507" s="20">
        <f t="shared" si="747"/>
        <v>2.5221692987327682E-2</v>
      </c>
      <c r="BC507" s="20">
        <f t="shared" si="747"/>
        <v>2.2341135186680017E-2</v>
      </c>
      <c r="BD507" s="20">
        <f t="shared" si="747"/>
        <v>1.9625037534157896E-2</v>
      </c>
      <c r="BE507" s="20">
        <f t="shared" si="747"/>
        <v>1.7102657173962643E-2</v>
      </c>
      <c r="BF507" s="20">
        <f t="shared" si="747"/>
        <v>1.479205613458856E-2</v>
      </c>
      <c r="BG507" s="20">
        <f t="shared" si="747"/>
        <v>1.2701659760915862E-2</v>
      </c>
      <c r="BH507" s="20">
        <f t="shared" si="747"/>
        <v>1.0831937774473444E-2</v>
      </c>
      <c r="BI507" s="20">
        <f t="shared" si="747"/>
        <v>9.1770812637759214E-3</v>
      </c>
      <c r="BJ507" s="20">
        <f t="shared" si="738"/>
        <v>7.7265822195438094E-3</v>
      </c>
      <c r="BK507" s="20">
        <f t="shared" si="738"/>
        <v>6.4666532353205852E-3</v>
      </c>
      <c r="BL507" s="20">
        <f t="shared" si="738"/>
        <v>5.3814518083786789E-3</v>
      </c>
      <c r="BM507" s="20">
        <f t="shared" si="738"/>
        <v>4.4540953821555762E-3</v>
      </c>
      <c r="BN507" s="20">
        <f t="shared" si="738"/>
        <v>3.6674696940376394E-3</v>
      </c>
      <c r="BO507" s="20">
        <f t="shared" si="738"/>
        <v>3.0048444683844489E-3</v>
      </c>
      <c r="BP507" s="20">
        <f t="shared" si="738"/>
        <v>2.4503176727463938E-3</v>
      </c>
      <c r="BQ507" s="20">
        <f t="shared" si="738"/>
        <v>1.989113231163353E-3</v>
      </c>
      <c r="BR507" s="20">
        <f t="shared" si="738"/>
        <v>1.6077580846411976E-3</v>
      </c>
      <c r="BS507" s="20">
        <f t="shared" si="738"/>
        <v>1.2941635727363732E-3</v>
      </c>
      <c r="BT507" s="20">
        <f t="shared" si="738"/>
        <v>1.0376339466833251E-3</v>
      </c>
      <c r="BU507" s="20">
        <f t="shared" si="738"/>
        <v>8.2882195497613331E-4</v>
      </c>
      <c r="BV507" s="20">
        <f t="shared" si="738"/>
        <v>6.5964828202025316E-4</v>
      </c>
      <c r="BW507" s="20">
        <f t="shared" si="738"/>
        <v>5.2319846819381954E-4</v>
      </c>
      <c r="BX507" s="20">
        <f t="shared" si="738"/>
        <v>4.1360799417367033E-4</v>
      </c>
      <c r="BY507" s="20">
        <f t="shared" si="738"/>
        <v>3.2594359150661667E-4</v>
      </c>
      <c r="BZ507" s="20">
        <f t="shared" si="746"/>
        <v>2.5608660115405968E-4</v>
      </c>
      <c r="CA507" s="20">
        <f t="shared" si="746"/>
        <v>2.0062235352336089E-4</v>
      </c>
      <c r="CB507" s="20">
        <f t="shared" si="746"/>
        <v>1.5673806893123921E-4</v>
      </c>
      <c r="CC507" s="20">
        <f t="shared" si="746"/>
        <v>1.2213064001964646E-4</v>
      </c>
      <c r="CD507" s="20">
        <f t="shared" si="746"/>
        <v>9.4924811717134183E-5</v>
      </c>
      <c r="CE507" s="20">
        <f t="shared" si="746"/>
        <v>7.3601671445655548E-5</v>
      </c>
      <c r="CF507" s="20">
        <f t="shared" si="746"/>
        <v>5.6936955529107713E-5</v>
      </c>
      <c r="CG507" s="20">
        <f t="shared" si="746"/>
        <v>4.3948424354733895E-5</v>
      </c>
      <c r="CH507" s="20">
        <f t="shared" si="746"/>
        <v>3.3851421493924505E-5</v>
      </c>
      <c r="CI507" s="20">
        <f t="shared" si="746"/>
        <v>2.6021679396248665E-5</v>
      </c>
      <c r="CJ507" s="20">
        <f t="shared" si="746"/>
        <v>1.9964440972186637E-5</v>
      </c>
      <c r="CK507" s="20">
        <f t="shared" si="746"/>
        <v>1.528901232439317E-5</v>
      </c>
      <c r="CL507" s="20">
        <f t="shared" si="746"/>
        <v>4.866933441072252E-5</v>
      </c>
      <c r="CM507" s="20">
        <f t="shared" si="746"/>
        <v>1.1494110787068938E-6</v>
      </c>
      <c r="CN507" s="20">
        <f t="shared" si="746"/>
        <v>2.1287593558879793E-6</v>
      </c>
      <c r="CO507" s="20">
        <f t="shared" si="745"/>
        <v>5.3814601298321003E-6</v>
      </c>
      <c r="CP507" s="20">
        <f t="shared" si="745"/>
        <v>1.2658784557396639E-5</v>
      </c>
      <c r="CQ507" s="20">
        <f t="shared" si="745"/>
        <v>2.786307996261144E-5</v>
      </c>
      <c r="CR507" s="20">
        <f t="shared" si="745"/>
        <v>5.7676151709726197E-5</v>
      </c>
      <c r="CS507" s="20">
        <f t="shared" si="745"/>
        <v>1.1278877656369481E-4</v>
      </c>
      <c r="CT507" s="20">
        <f t="shared" si="745"/>
        <v>2.0922971604602194E-4</v>
      </c>
      <c r="CU507" s="20">
        <f t="shared" si="745"/>
        <v>3.6956338163730124E-4</v>
      </c>
      <c r="CV507" s="20">
        <f t="shared" si="745"/>
        <v>6.2364350858602768E-4</v>
      </c>
      <c r="CW507" s="20">
        <f t="shared" si="745"/>
        <v>1.0085779714421059E-3</v>
      </c>
      <c r="CX507" s="20">
        <f t="shared" si="745"/>
        <v>1.5676021175244593E-3</v>
      </c>
      <c r="CY507" s="20">
        <f t="shared" si="745"/>
        <v>2.3476832580879474E-3</v>
      </c>
      <c r="CZ507" s="20">
        <f t="shared" si="745"/>
        <v>3.395873878932862E-3</v>
      </c>
      <c r="DA507" s="20">
        <f t="shared" si="745"/>
        <v>4.7546615129373977E-3</v>
      </c>
      <c r="DB507" s="20">
        <f t="shared" si="745"/>
        <v>6.4567817456079989E-3</v>
      </c>
      <c r="DC507" s="20">
        <f t="shared" si="745"/>
        <v>8.5201190631926348E-3</v>
      </c>
      <c r="DD507" s="20">
        <f t="shared" si="739"/>
        <v>1.094338109618476E-2</v>
      </c>
      <c r="DE507" s="20">
        <f t="shared" si="739"/>
        <v>1.3703178688404857E-2</v>
      </c>
      <c r="DF507" s="20">
        <f t="shared" si="739"/>
        <v>1.6752984605546556E-2</v>
      </c>
      <c r="DG507" s="20">
        <f t="shared" si="739"/>
        <v>2.0024206420069815E-2</v>
      </c>
      <c r="DH507" s="20">
        <f t="shared" si="739"/>
        <v>2.3429336814517032E-2</v>
      </c>
      <c r="DI507" s="20">
        <f t="shared" si="739"/>
        <v>2.6866883737636529E-2</v>
      </c>
      <c r="DJ507" s="20">
        <f t="shared" si="739"/>
        <v>3.0227574267783802E-2</v>
      </c>
      <c r="DK507" s="20">
        <f t="shared" si="739"/>
        <v>3.3401197534867894E-2</v>
      </c>
      <c r="DL507" s="20">
        <f t="shared" si="739"/>
        <v>3.6283415128017249E-2</v>
      </c>
      <c r="DM507" s="20">
        <f t="shared" si="739"/>
        <v>3.878191752823118E-2</v>
      </c>
      <c r="DN507" s="20">
        <f t="shared" si="739"/>
        <v>4.0821424944522566E-2</v>
      </c>
      <c r="DO507" s="20">
        <f t="shared" si="739"/>
        <v>4.2347195423596662E-2</v>
      </c>
      <c r="DP507" s="20">
        <f t="shared" si="739"/>
        <v>4.3326884797539489E-2</v>
      </c>
      <c r="DQ507" s="20">
        <f t="shared" si="739"/>
        <v>4.3750776796219304E-2</v>
      </c>
      <c r="DR507" s="20">
        <f t="shared" si="739"/>
        <v>4.3630547963390609E-2</v>
      </c>
      <c r="DS507" s="20">
        <f t="shared" si="739"/>
        <v>4.2996838645512792E-2</v>
      </c>
      <c r="DT507" s="20">
        <f t="shared" si="741"/>
        <v>4.1895963479464005E-2</v>
      </c>
      <c r="DU507" s="20">
        <f t="shared" si="741"/>
        <v>4.0386114140450236E-2</v>
      </c>
      <c r="DV507" s="20">
        <f t="shared" si="741"/>
        <v>3.8533390022435055E-2</v>
      </c>
      <c r="DW507" s="20">
        <f t="shared" si="741"/>
        <v>3.6407948213898145E-2</v>
      </c>
      <c r="DX507" s="20">
        <f t="shared" si="741"/>
        <v>3.4080502781864808E-2</v>
      </c>
      <c r="DY507" s="20">
        <f t="shared" si="741"/>
        <v>3.161933466523914E-2</v>
      </c>
      <c r="DZ507" s="20">
        <f t="shared" si="741"/>
        <v>2.9087905562685146E-2</v>
      </c>
      <c r="EA507" s="20">
        <f t="shared" si="741"/>
        <v>2.6543108172068397E-2</v>
      </c>
      <c r="EB507" s="20">
        <f t="shared" si="741"/>
        <v>2.4034134882079949E-2</v>
      </c>
      <c r="EC507" s="20">
        <f t="shared" si="741"/>
        <v>2.1601909374431849E-2</v>
      </c>
      <c r="ED507" s="20">
        <f t="shared" si="741"/>
        <v>1.9279000725116235E-2</v>
      </c>
      <c r="EE507" s="20">
        <f t="shared" si="741"/>
        <v>1.7089926416623769E-2</v>
      </c>
      <c r="EF507" s="20">
        <f t="shared" si="741"/>
        <v>1.5051747328423404E-2</v>
      </c>
      <c r="EG507" s="20">
        <f t="shared" si="741"/>
        <v>1.3174862021592237E-2</v>
      </c>
      <c r="EH507" s="20">
        <f t="shared" si="741"/>
        <v>1.1463917184050709E-2</v>
      </c>
      <c r="EI507" s="20">
        <f t="shared" si="741"/>
        <v>9.9187638428228642E-3</v>
      </c>
      <c r="EJ507" s="20">
        <f t="shared" si="743"/>
        <v>8.5354030891593435E-3</v>
      </c>
      <c r="EK507" s="20">
        <f t="shared" si="740"/>
        <v>7.3068791999695293E-3</v>
      </c>
      <c r="EL507" s="20">
        <f t="shared" si="740"/>
        <v>6.2240911715728542E-3</v>
      </c>
      <c r="EM507" s="20">
        <f t="shared" si="740"/>
        <v>5.2765051711607391E-3</v>
      </c>
      <c r="EN507" s="20">
        <f t="shared" si="740"/>
        <v>4.4527599292035758E-3</v>
      </c>
      <c r="EO507" s="20">
        <f t="shared" si="740"/>
        <v>3.7411645564834339E-3</v>
      </c>
      <c r="EP507" s="20">
        <f t="shared" si="740"/>
        <v>3.1300937624361147E-3</v>
      </c>
      <c r="EQ507" s="20">
        <f t="shared" si="740"/>
        <v>2.6082891815086828E-3</v>
      </c>
      <c r="ER507" s="20">
        <f t="shared" si="740"/>
        <v>2.1650777488569917E-3</v>
      </c>
      <c r="ES507" s="20">
        <f t="shared" si="740"/>
        <v>1.7905190968052764E-3</v>
      </c>
      <c r="ET507" s="20">
        <f t="shared" si="740"/>
        <v>1.4754940538611594E-3</v>
      </c>
      <c r="EU507" s="20">
        <f t="shared" si="740"/>
        <v>1.2117457787091945E-3</v>
      </c>
      <c r="EV507" s="20">
        <f t="shared" si="740"/>
        <v>9.9188407646100263E-4</v>
      </c>
      <c r="EW507" s="20">
        <f t="shared" si="740"/>
        <v>8.0936220718719198E-4</v>
      </c>
      <c r="EX507" s="20">
        <f t="shared" si="740"/>
        <v>6.5843415067068367E-4</v>
      </c>
      <c r="EY507" s="20">
        <f t="shared" si="740"/>
        <v>5.3409894238221067E-4</v>
      </c>
      <c r="EZ507" s="20">
        <f t="shared" ref="EZ507:FF522" si="748">EZ299/$B299</f>
        <v>4.3203741745345692E-4</v>
      </c>
      <c r="FA507" s="20">
        <f t="shared" si="748"/>
        <v>3.485455384708569E-4</v>
      </c>
      <c r="FB507" s="20">
        <f t="shared" si="748"/>
        <v>2.8046746458199046E-4</v>
      </c>
      <c r="FC507" s="20">
        <f t="shared" si="748"/>
        <v>2.2513065295171053E-4</v>
      </c>
      <c r="FD507" s="20">
        <f t="shared" si="748"/>
        <v>1.8028456687935179E-4</v>
      </c>
      <c r="FE507" s="20">
        <f t="shared" si="748"/>
        <v>1.440439880844302E-4</v>
      </c>
      <c r="FF507" s="20">
        <f t="shared" si="748"/>
        <v>5.4803247251056231E-4</v>
      </c>
    </row>
    <row r="508" spans="1:162" ht="15.5" x14ac:dyDescent="0.35">
      <c r="A508" s="4" t="s">
        <v>106</v>
      </c>
      <c r="J508" s="4" t="s">
        <v>106</v>
      </c>
      <c r="K508" s="20">
        <f t="shared" si="744"/>
        <v>2.1318415121823612E-5</v>
      </c>
      <c r="L508" s="20">
        <f t="shared" si="744"/>
        <v>3.197090800941605E-5</v>
      </c>
      <c r="M508" s="20">
        <f t="shared" si="744"/>
        <v>7.066362624573818E-5</v>
      </c>
      <c r="N508" s="20">
        <f t="shared" si="744"/>
        <v>1.4592832285736175E-4</v>
      </c>
      <c r="O508" s="20">
        <f t="shared" si="744"/>
        <v>2.8307946775264108E-4</v>
      </c>
      <c r="P508" s="20"/>
      <c r="Q508" s="20">
        <f t="shared" si="744"/>
        <v>5.1831214569307582E-4</v>
      </c>
      <c r="R508" s="20">
        <f t="shared" si="744"/>
        <v>8.9964928745569616E-4</v>
      </c>
      <c r="S508" s="20"/>
      <c r="T508" s="20">
        <f t="shared" si="744"/>
        <v>1.4861360474366604E-3</v>
      </c>
      <c r="U508" s="20">
        <f t="shared" si="744"/>
        <v>2.3447314791756242E-3</v>
      </c>
      <c r="V508" s="20"/>
      <c r="W508" s="20">
        <f t="shared" si="744"/>
        <v>3.5447196505171419E-3</v>
      </c>
      <c r="X508" s="20">
        <f t="shared" si="744"/>
        <v>5.1499724182867083E-3</v>
      </c>
      <c r="Y508" s="20"/>
      <c r="Z508" s="20">
        <f t="shared" si="744"/>
        <v>7.2099253006421594E-3</v>
      </c>
      <c r="AA508" s="20">
        <f t="shared" si="744"/>
        <v>9.7505385128284598E-3</v>
      </c>
      <c r="AB508" s="20"/>
      <c r="AC508" s="20">
        <f t="shared" si="744"/>
        <v>1.2766693214052278E-2</v>
      </c>
      <c r="AD508" s="20">
        <f t="shared" si="744"/>
        <v>1.6217362435948311E-2</v>
      </c>
      <c r="AE508" s="20"/>
      <c r="AF508" s="20">
        <f t="shared" si="744"/>
        <v>2.0024514282609075E-2</v>
      </c>
      <c r="AG508" s="20">
        <f t="shared" si="742"/>
        <v>2.4076134479862427E-2</v>
      </c>
      <c r="AH508" s="20"/>
      <c r="AI508" s="20">
        <f t="shared" si="742"/>
        <v>2.8233118591430503E-2</v>
      </c>
      <c r="AJ508" s="20">
        <f t="shared" si="742"/>
        <v>3.2339209619647508E-2</v>
      </c>
      <c r="AK508" s="20"/>
      <c r="AL508" s="20">
        <f t="shared" si="742"/>
        <v>3.6232747811589444E-2</v>
      </c>
      <c r="AM508" s="20">
        <f t="shared" si="742"/>
        <v>3.9758814853218055E-2</v>
      </c>
      <c r="AN508" s="20">
        <f t="shared" si="742"/>
        <v>4.2780401757297304E-2</v>
      </c>
      <c r="AO508" s="20">
        <f t="shared" si="742"/>
        <v>4.5187471815561153E-2</v>
      </c>
      <c r="AP508" s="20">
        <f t="shared" si="742"/>
        <v>4.6903161033497287E-2</v>
      </c>
      <c r="AQ508" s="20">
        <f t="shared" si="742"/>
        <v>4.7886781609193518E-2</v>
      </c>
      <c r="AR508" s="20">
        <f t="shared" si="742"/>
        <v>4.8133697883969095E-2</v>
      </c>
      <c r="AS508" s="20">
        <f t="shared" si="742"/>
        <v>4.7672474493612949E-2</v>
      </c>
      <c r="AT508" s="20">
        <f t="shared" si="742"/>
        <v>4.6559921518000369E-2</v>
      </c>
      <c r="AU508" s="20">
        <f t="shared" si="742"/>
        <v>4.4874772216339176E-2</v>
      </c>
      <c r="AV508" s="20">
        <f t="shared" si="742"/>
        <v>4.2710734998626876E-2</v>
      </c>
      <c r="AW508" s="20">
        <f t="shared" si="742"/>
        <v>4.0169584629163313E-2</v>
      </c>
      <c r="AX508" s="20">
        <f t="shared" si="742"/>
        <v>3.7354826212557035E-2</v>
      </c>
      <c r="AY508" s="20">
        <f t="shared" si="747"/>
        <v>3.4366307465464874E-2</v>
      </c>
      <c r="AZ508" s="20">
        <f t="shared" si="747"/>
        <v>3.1295994505319058E-2</v>
      </c>
      <c r="BA508" s="20">
        <f t="shared" si="747"/>
        <v>2.8224982153201572E-2</v>
      </c>
      <c r="BB508" s="20">
        <f t="shared" si="747"/>
        <v>2.5221692987327682E-2</v>
      </c>
      <c r="BC508" s="20">
        <f t="shared" si="747"/>
        <v>2.2341135186680017E-2</v>
      </c>
      <c r="BD508" s="20">
        <f t="shared" si="747"/>
        <v>1.9625037534157896E-2</v>
      </c>
      <c r="BE508" s="20">
        <f t="shared" si="747"/>
        <v>1.7102657173962643E-2</v>
      </c>
      <c r="BF508" s="20">
        <f t="shared" si="747"/>
        <v>1.479205613458856E-2</v>
      </c>
      <c r="BG508" s="20">
        <f t="shared" si="747"/>
        <v>1.2701659760915862E-2</v>
      </c>
      <c r="BH508" s="20">
        <f t="shared" si="747"/>
        <v>1.0831937774473444E-2</v>
      </c>
      <c r="BI508" s="20">
        <f t="shared" si="747"/>
        <v>9.1770812637759214E-3</v>
      </c>
      <c r="BJ508" s="20">
        <f t="shared" si="747"/>
        <v>7.7265822195438094E-3</v>
      </c>
      <c r="BK508" s="20">
        <f t="shared" si="747"/>
        <v>6.4666532353205852E-3</v>
      </c>
      <c r="BL508" s="20">
        <f t="shared" si="747"/>
        <v>5.3814518083786789E-3</v>
      </c>
      <c r="BM508" s="20">
        <f t="shared" si="747"/>
        <v>4.4540953821555762E-3</v>
      </c>
      <c r="BN508" s="20">
        <f t="shared" si="747"/>
        <v>3.6674696940376394E-3</v>
      </c>
      <c r="BO508" s="20">
        <f t="shared" ref="BO508:CD523" si="749">BO300/$B300</f>
        <v>3.0048444683844489E-3</v>
      </c>
      <c r="BP508" s="20">
        <f t="shared" si="749"/>
        <v>2.4503176727463938E-3</v>
      </c>
      <c r="BQ508" s="20">
        <f t="shared" si="749"/>
        <v>1.989113231163353E-3</v>
      </c>
      <c r="BR508" s="20">
        <f t="shared" si="749"/>
        <v>1.6077580846411976E-3</v>
      </c>
      <c r="BS508" s="20">
        <f t="shared" si="749"/>
        <v>1.2941635727363732E-3</v>
      </c>
      <c r="BT508" s="20">
        <f t="shared" si="749"/>
        <v>1.0376339466833251E-3</v>
      </c>
      <c r="BU508" s="20">
        <f t="shared" si="749"/>
        <v>8.2882195497613331E-4</v>
      </c>
      <c r="BV508" s="20">
        <f t="shared" si="749"/>
        <v>6.5964828202025316E-4</v>
      </c>
      <c r="BW508" s="20">
        <f t="shared" si="749"/>
        <v>5.2319846819381954E-4</v>
      </c>
      <c r="BX508" s="20">
        <f t="shared" si="749"/>
        <v>4.1360799417367033E-4</v>
      </c>
      <c r="BY508" s="20">
        <f t="shared" si="749"/>
        <v>3.2594359150661667E-4</v>
      </c>
      <c r="BZ508" s="20">
        <f t="shared" si="746"/>
        <v>2.5608660115405968E-4</v>
      </c>
      <c r="CA508" s="20">
        <f t="shared" si="746"/>
        <v>2.0062235352336089E-4</v>
      </c>
      <c r="CB508" s="20">
        <f t="shared" si="746"/>
        <v>1.5673806893123921E-4</v>
      </c>
      <c r="CC508" s="20">
        <f t="shared" si="746"/>
        <v>1.2213064001964646E-4</v>
      </c>
      <c r="CD508" s="20">
        <f t="shared" si="746"/>
        <v>9.4924811717134183E-5</v>
      </c>
      <c r="CE508" s="20">
        <f t="shared" si="746"/>
        <v>7.3601671445655548E-5</v>
      </c>
      <c r="CF508" s="20">
        <f t="shared" si="746"/>
        <v>5.6936955529107713E-5</v>
      </c>
      <c r="CG508" s="20">
        <f t="shared" si="746"/>
        <v>4.3948424354733895E-5</v>
      </c>
      <c r="CH508" s="20">
        <f t="shared" si="746"/>
        <v>3.3851421493924505E-5</v>
      </c>
      <c r="CI508" s="20">
        <f t="shared" si="746"/>
        <v>2.6021679396248665E-5</v>
      </c>
      <c r="CJ508" s="20">
        <f t="shared" si="746"/>
        <v>1.9964440972186637E-5</v>
      </c>
      <c r="CK508" s="20">
        <f t="shared" si="746"/>
        <v>1.528901232439317E-5</v>
      </c>
      <c r="CL508" s="20">
        <f t="shared" si="746"/>
        <v>4.866933441072252E-5</v>
      </c>
      <c r="CM508" s="20">
        <f t="shared" si="746"/>
        <v>1.1494110787068938E-6</v>
      </c>
      <c r="CN508" s="20">
        <f t="shared" si="746"/>
        <v>2.1287593558879793E-6</v>
      </c>
      <c r="CO508" s="20">
        <f t="shared" si="745"/>
        <v>5.3814601298321003E-6</v>
      </c>
      <c r="CP508" s="20">
        <f t="shared" si="745"/>
        <v>1.2658784557396639E-5</v>
      </c>
      <c r="CQ508" s="20">
        <f t="shared" si="745"/>
        <v>2.786307996261144E-5</v>
      </c>
      <c r="CR508" s="20">
        <f t="shared" si="745"/>
        <v>5.7676151709726197E-5</v>
      </c>
      <c r="CS508" s="20">
        <f t="shared" si="745"/>
        <v>1.1278877656369481E-4</v>
      </c>
      <c r="CT508" s="20">
        <f t="shared" si="745"/>
        <v>2.0922971604602194E-4</v>
      </c>
      <c r="CU508" s="20">
        <f t="shared" si="745"/>
        <v>3.6956338163730124E-4</v>
      </c>
      <c r="CV508" s="20">
        <f t="shared" si="745"/>
        <v>6.2364350858602768E-4</v>
      </c>
      <c r="CW508" s="20">
        <f t="shared" si="745"/>
        <v>1.0085779714421059E-3</v>
      </c>
      <c r="CX508" s="20">
        <f t="shared" si="745"/>
        <v>1.5676021175244593E-3</v>
      </c>
      <c r="CY508" s="20">
        <f t="shared" si="745"/>
        <v>2.3476832580879474E-3</v>
      </c>
      <c r="CZ508" s="20">
        <f t="shared" si="745"/>
        <v>3.395873878932862E-3</v>
      </c>
      <c r="DA508" s="20">
        <f t="shared" si="745"/>
        <v>4.7546615129373977E-3</v>
      </c>
      <c r="DB508" s="20">
        <f t="shared" si="745"/>
        <v>6.4567817456079989E-3</v>
      </c>
      <c r="DC508" s="20">
        <f t="shared" si="745"/>
        <v>8.5201190631926348E-3</v>
      </c>
      <c r="DD508" s="20">
        <f t="shared" si="745"/>
        <v>1.094338109618476E-2</v>
      </c>
      <c r="DE508" s="20">
        <f t="shared" ref="DE508:DT523" si="750">DE300/$B300</f>
        <v>1.3703178688404857E-2</v>
      </c>
      <c r="DF508" s="20">
        <f t="shared" si="750"/>
        <v>1.6752984605546556E-2</v>
      </c>
      <c r="DG508" s="20">
        <f t="shared" si="750"/>
        <v>2.0024206420069815E-2</v>
      </c>
      <c r="DH508" s="20">
        <f t="shared" si="750"/>
        <v>2.3429336814517032E-2</v>
      </c>
      <c r="DI508" s="20">
        <f t="shared" si="750"/>
        <v>2.6866883737636529E-2</v>
      </c>
      <c r="DJ508" s="20">
        <f t="shared" si="750"/>
        <v>3.0227574267783802E-2</v>
      </c>
      <c r="DK508" s="20">
        <f t="shared" si="750"/>
        <v>3.3401197534867894E-2</v>
      </c>
      <c r="DL508" s="20">
        <f t="shared" si="750"/>
        <v>3.6283415128017249E-2</v>
      </c>
      <c r="DM508" s="20">
        <f t="shared" si="750"/>
        <v>3.878191752823118E-2</v>
      </c>
      <c r="DN508" s="20">
        <f t="shared" si="750"/>
        <v>4.0821424944522566E-2</v>
      </c>
      <c r="DO508" s="20">
        <f t="shared" si="750"/>
        <v>4.2347195423596662E-2</v>
      </c>
      <c r="DP508" s="20">
        <f t="shared" si="750"/>
        <v>4.3326884797539489E-2</v>
      </c>
      <c r="DQ508" s="20">
        <f t="shared" si="750"/>
        <v>4.3750776796219304E-2</v>
      </c>
      <c r="DR508" s="20">
        <f t="shared" si="750"/>
        <v>4.3630547963390609E-2</v>
      </c>
      <c r="DS508" s="20">
        <f t="shared" si="750"/>
        <v>4.2996838645512792E-2</v>
      </c>
      <c r="DT508" s="20">
        <f t="shared" si="741"/>
        <v>4.1895963479464005E-2</v>
      </c>
      <c r="DU508" s="20">
        <f t="shared" si="741"/>
        <v>4.0386114140450236E-2</v>
      </c>
      <c r="DV508" s="20">
        <f t="shared" si="741"/>
        <v>3.8533390022435055E-2</v>
      </c>
      <c r="DW508" s="20">
        <f t="shared" si="741"/>
        <v>3.6407948213898145E-2</v>
      </c>
      <c r="DX508" s="20">
        <f t="shared" si="741"/>
        <v>3.4080502781864808E-2</v>
      </c>
      <c r="DY508" s="20">
        <f t="shared" si="741"/>
        <v>3.161933466523914E-2</v>
      </c>
      <c r="DZ508" s="20">
        <f t="shared" si="741"/>
        <v>2.9087905562685146E-2</v>
      </c>
      <c r="EA508" s="20">
        <f t="shared" si="741"/>
        <v>2.6543108172068397E-2</v>
      </c>
      <c r="EB508" s="20">
        <f t="shared" si="741"/>
        <v>2.4034134882079949E-2</v>
      </c>
      <c r="EC508" s="20">
        <f t="shared" si="741"/>
        <v>2.1601909374431849E-2</v>
      </c>
      <c r="ED508" s="20">
        <f t="shared" si="741"/>
        <v>1.9279000725116235E-2</v>
      </c>
      <c r="EE508" s="20">
        <f t="shared" si="741"/>
        <v>1.7089926416623769E-2</v>
      </c>
      <c r="EF508" s="20">
        <f t="shared" si="741"/>
        <v>1.5051747328423404E-2</v>
      </c>
      <c r="EG508" s="20">
        <f t="shared" si="741"/>
        <v>1.3174862021592237E-2</v>
      </c>
      <c r="EH508" s="20">
        <f t="shared" si="741"/>
        <v>1.1463917184050709E-2</v>
      </c>
      <c r="EI508" s="20">
        <f t="shared" si="741"/>
        <v>9.9187638428228642E-3</v>
      </c>
      <c r="EJ508" s="20">
        <f t="shared" si="743"/>
        <v>8.5354030891593435E-3</v>
      </c>
      <c r="EK508" s="20">
        <f t="shared" si="743"/>
        <v>7.3068791999695293E-3</v>
      </c>
      <c r="EL508" s="20">
        <f t="shared" si="743"/>
        <v>6.2240911715728542E-3</v>
      </c>
      <c r="EM508" s="20">
        <f t="shared" si="743"/>
        <v>5.2765051711607391E-3</v>
      </c>
      <c r="EN508" s="20">
        <f t="shared" si="743"/>
        <v>4.4527599292035758E-3</v>
      </c>
      <c r="EO508" s="20">
        <f t="shared" si="743"/>
        <v>3.7411645564834339E-3</v>
      </c>
      <c r="EP508" s="20">
        <f t="shared" si="743"/>
        <v>3.1300937624361147E-3</v>
      </c>
      <c r="EQ508" s="20">
        <f t="shared" si="743"/>
        <v>2.6082891815086828E-3</v>
      </c>
      <c r="ER508" s="20">
        <f t="shared" si="743"/>
        <v>2.1650777488569917E-3</v>
      </c>
      <c r="ES508" s="20">
        <f t="shared" si="743"/>
        <v>1.7905190968052764E-3</v>
      </c>
      <c r="ET508" s="20">
        <f t="shared" si="743"/>
        <v>1.4754940538611594E-3</v>
      </c>
      <c r="EU508" s="20">
        <f t="shared" si="743"/>
        <v>1.2117457787091945E-3</v>
      </c>
      <c r="EV508" s="20">
        <f t="shared" si="743"/>
        <v>9.9188407646100263E-4</v>
      </c>
      <c r="EW508" s="20">
        <f t="shared" si="743"/>
        <v>8.0936220718719198E-4</v>
      </c>
      <c r="EX508" s="20">
        <f t="shared" si="743"/>
        <v>6.5843415067068367E-4</v>
      </c>
      <c r="EY508" s="20">
        <f t="shared" si="743"/>
        <v>5.3409894238221067E-4</v>
      </c>
      <c r="EZ508" s="20">
        <f t="shared" si="748"/>
        <v>4.3203741745345692E-4</v>
      </c>
      <c r="FA508" s="20">
        <f t="shared" si="748"/>
        <v>3.485455384708569E-4</v>
      </c>
      <c r="FB508" s="20">
        <f t="shared" si="748"/>
        <v>2.8046746458199046E-4</v>
      </c>
      <c r="FC508" s="20">
        <f t="shared" si="748"/>
        <v>2.2513065295171053E-4</v>
      </c>
      <c r="FD508" s="20">
        <f t="shared" si="748"/>
        <v>1.8028456687935179E-4</v>
      </c>
      <c r="FE508" s="20">
        <f t="shared" si="748"/>
        <v>1.440439880844302E-4</v>
      </c>
      <c r="FF508" s="20">
        <f t="shared" si="748"/>
        <v>5.4803247251056231E-4</v>
      </c>
    </row>
    <row r="509" spans="1:162" ht="15.5" x14ac:dyDescent="0.35">
      <c r="A509" s="4" t="s">
        <v>107</v>
      </c>
      <c r="J509" s="4" t="s">
        <v>107</v>
      </c>
      <c r="K509" s="20">
        <f t="shared" si="744"/>
        <v>2.1318415121823612E-5</v>
      </c>
      <c r="L509" s="20">
        <f t="shared" si="744"/>
        <v>3.197090800941605E-5</v>
      </c>
      <c r="M509" s="20">
        <f t="shared" si="744"/>
        <v>7.066362624573818E-5</v>
      </c>
      <c r="N509" s="20">
        <f t="shared" si="744"/>
        <v>1.4592832285736175E-4</v>
      </c>
      <c r="O509" s="20">
        <f t="shared" si="744"/>
        <v>2.8307946775264108E-4</v>
      </c>
      <c r="P509" s="20"/>
      <c r="Q509" s="20">
        <f t="shared" si="744"/>
        <v>5.1831214569307582E-4</v>
      </c>
      <c r="R509" s="20">
        <f t="shared" si="744"/>
        <v>8.9964928745569616E-4</v>
      </c>
      <c r="S509" s="20"/>
      <c r="T509" s="20">
        <f t="shared" si="744"/>
        <v>1.4861360474366604E-3</v>
      </c>
      <c r="U509" s="20">
        <f t="shared" si="744"/>
        <v>2.3447314791756242E-3</v>
      </c>
      <c r="V509" s="20"/>
      <c r="W509" s="20">
        <f t="shared" si="744"/>
        <v>3.5447196505171419E-3</v>
      </c>
      <c r="X509" s="20">
        <f t="shared" si="744"/>
        <v>5.1499724182867083E-3</v>
      </c>
      <c r="Y509" s="20"/>
      <c r="Z509" s="20">
        <f t="shared" si="744"/>
        <v>7.2099253006421594E-3</v>
      </c>
      <c r="AA509" s="20">
        <f t="shared" si="744"/>
        <v>9.7505385128284598E-3</v>
      </c>
      <c r="AB509" s="20"/>
      <c r="AC509" s="20">
        <f t="shared" si="744"/>
        <v>1.2766693214052278E-2</v>
      </c>
      <c r="AD509" s="20">
        <f t="shared" si="744"/>
        <v>1.6217362435948311E-2</v>
      </c>
      <c r="AE509" s="20"/>
      <c r="AF509" s="20">
        <f t="shared" si="744"/>
        <v>2.0024514282609075E-2</v>
      </c>
      <c r="AG509" s="20">
        <f t="shared" si="742"/>
        <v>2.4076134479862427E-2</v>
      </c>
      <c r="AH509" s="20"/>
      <c r="AI509" s="20">
        <f t="shared" si="742"/>
        <v>2.8233118591430503E-2</v>
      </c>
      <c r="AJ509" s="20">
        <f t="shared" si="742"/>
        <v>3.2339209619647508E-2</v>
      </c>
      <c r="AK509" s="20"/>
      <c r="AL509" s="20">
        <f t="shared" si="742"/>
        <v>3.6232747811589444E-2</v>
      </c>
      <c r="AM509" s="20">
        <f t="shared" si="742"/>
        <v>3.9758814853218055E-2</v>
      </c>
      <c r="AN509" s="20">
        <f t="shared" si="742"/>
        <v>4.2780401757297304E-2</v>
      </c>
      <c r="AO509" s="20">
        <f t="shared" si="742"/>
        <v>4.5187471815561153E-2</v>
      </c>
      <c r="AP509" s="20">
        <f t="shared" si="742"/>
        <v>4.6903161033497287E-2</v>
      </c>
      <c r="AQ509" s="20">
        <f t="shared" si="742"/>
        <v>4.7886781609193518E-2</v>
      </c>
      <c r="AR509" s="20">
        <f t="shared" si="742"/>
        <v>4.8133697883969095E-2</v>
      </c>
      <c r="AS509" s="20">
        <f t="shared" si="742"/>
        <v>4.7672474493612949E-2</v>
      </c>
      <c r="AT509" s="20">
        <f t="shared" si="742"/>
        <v>4.6559921518000369E-2</v>
      </c>
      <c r="AU509" s="20">
        <f t="shared" si="742"/>
        <v>4.4874772216339176E-2</v>
      </c>
      <c r="AV509" s="20">
        <f t="shared" si="742"/>
        <v>4.2710734998626876E-2</v>
      </c>
      <c r="AW509" s="20">
        <f t="shared" si="742"/>
        <v>4.0169584629163313E-2</v>
      </c>
      <c r="AX509" s="20">
        <f t="shared" si="742"/>
        <v>3.7354826212557035E-2</v>
      </c>
      <c r="AY509" s="20">
        <f t="shared" si="747"/>
        <v>3.4366307465464874E-2</v>
      </c>
      <c r="AZ509" s="20">
        <f t="shared" si="747"/>
        <v>3.1295994505319058E-2</v>
      </c>
      <c r="BA509" s="20">
        <f t="shared" si="747"/>
        <v>2.8224982153201572E-2</v>
      </c>
      <c r="BB509" s="20">
        <f t="shared" si="747"/>
        <v>2.5221692987327682E-2</v>
      </c>
      <c r="BC509" s="20">
        <f t="shared" si="747"/>
        <v>2.2341135186680017E-2</v>
      </c>
      <c r="BD509" s="20">
        <f t="shared" si="747"/>
        <v>1.9625037534157896E-2</v>
      </c>
      <c r="BE509" s="20">
        <f t="shared" si="747"/>
        <v>1.7102657173962643E-2</v>
      </c>
      <c r="BF509" s="20">
        <f t="shared" si="747"/>
        <v>1.479205613458856E-2</v>
      </c>
      <c r="BG509" s="20">
        <f t="shared" si="747"/>
        <v>1.2701659760915862E-2</v>
      </c>
      <c r="BH509" s="20">
        <f t="shared" si="747"/>
        <v>1.0831937774473444E-2</v>
      </c>
      <c r="BI509" s="20">
        <f t="shared" si="747"/>
        <v>9.1770812637759214E-3</v>
      </c>
      <c r="BJ509" s="20">
        <f t="shared" si="747"/>
        <v>7.7265822195438094E-3</v>
      </c>
      <c r="BK509" s="20">
        <f t="shared" si="747"/>
        <v>6.4666532353205852E-3</v>
      </c>
      <c r="BL509" s="20">
        <f t="shared" si="747"/>
        <v>5.3814518083786789E-3</v>
      </c>
      <c r="BM509" s="20">
        <f t="shared" si="747"/>
        <v>4.4540953821555762E-3</v>
      </c>
      <c r="BN509" s="20">
        <f t="shared" si="747"/>
        <v>3.6674696940376394E-3</v>
      </c>
      <c r="BO509" s="20">
        <f t="shared" si="749"/>
        <v>3.0048444683844489E-3</v>
      </c>
      <c r="BP509" s="20">
        <f t="shared" si="749"/>
        <v>2.4503176727463938E-3</v>
      </c>
      <c r="BQ509" s="20">
        <f t="shared" si="749"/>
        <v>1.989113231163353E-3</v>
      </c>
      <c r="BR509" s="20">
        <f t="shared" si="749"/>
        <v>1.6077580846411976E-3</v>
      </c>
      <c r="BS509" s="20">
        <f t="shared" si="749"/>
        <v>1.2941635727363732E-3</v>
      </c>
      <c r="BT509" s="20">
        <f t="shared" si="749"/>
        <v>1.0376339466833251E-3</v>
      </c>
      <c r="BU509" s="20">
        <f t="shared" si="749"/>
        <v>8.2882195497613331E-4</v>
      </c>
      <c r="BV509" s="20">
        <f t="shared" si="749"/>
        <v>6.5964828202025316E-4</v>
      </c>
      <c r="BW509" s="20">
        <f t="shared" si="749"/>
        <v>5.2319846819381954E-4</v>
      </c>
      <c r="BX509" s="20">
        <f t="shared" si="749"/>
        <v>4.1360799417367033E-4</v>
      </c>
      <c r="BY509" s="20">
        <f t="shared" si="749"/>
        <v>3.2594359150661667E-4</v>
      </c>
      <c r="BZ509" s="20">
        <f t="shared" si="746"/>
        <v>2.5608660115405968E-4</v>
      </c>
      <c r="CA509" s="20">
        <f t="shared" si="746"/>
        <v>2.0062235352336089E-4</v>
      </c>
      <c r="CB509" s="20">
        <f t="shared" si="746"/>
        <v>1.5673806893123921E-4</v>
      </c>
      <c r="CC509" s="20">
        <f t="shared" si="746"/>
        <v>1.2213064001964646E-4</v>
      </c>
      <c r="CD509" s="20">
        <f t="shared" si="746"/>
        <v>9.4924811717134183E-5</v>
      </c>
      <c r="CE509" s="20">
        <f t="shared" si="746"/>
        <v>7.3601671445655548E-5</v>
      </c>
      <c r="CF509" s="20">
        <f t="shared" si="746"/>
        <v>5.6936955529107713E-5</v>
      </c>
      <c r="CG509" s="20">
        <f t="shared" si="746"/>
        <v>4.3948424354733895E-5</v>
      </c>
      <c r="CH509" s="20">
        <f t="shared" si="746"/>
        <v>3.3851421493924505E-5</v>
      </c>
      <c r="CI509" s="20">
        <f t="shared" si="746"/>
        <v>2.6021679396248665E-5</v>
      </c>
      <c r="CJ509" s="20">
        <f t="shared" si="746"/>
        <v>1.9964440972186637E-5</v>
      </c>
      <c r="CK509" s="20">
        <f t="shared" si="746"/>
        <v>1.528901232439317E-5</v>
      </c>
      <c r="CL509" s="20">
        <f t="shared" si="746"/>
        <v>4.866933441072252E-5</v>
      </c>
      <c r="CM509" s="20">
        <f t="shared" si="746"/>
        <v>1.1494110787068938E-6</v>
      </c>
      <c r="CN509" s="20">
        <f t="shared" si="746"/>
        <v>2.1287593558879793E-6</v>
      </c>
      <c r="CO509" s="20">
        <f t="shared" si="745"/>
        <v>5.3814601298321003E-6</v>
      </c>
      <c r="CP509" s="20">
        <f t="shared" si="745"/>
        <v>1.2658784557396639E-5</v>
      </c>
      <c r="CQ509" s="20">
        <f t="shared" si="745"/>
        <v>2.786307996261144E-5</v>
      </c>
      <c r="CR509" s="20">
        <f t="shared" si="745"/>
        <v>5.7676151709726197E-5</v>
      </c>
      <c r="CS509" s="20">
        <f t="shared" si="745"/>
        <v>1.1278877656369481E-4</v>
      </c>
      <c r="CT509" s="20">
        <f t="shared" si="745"/>
        <v>2.0922971604602194E-4</v>
      </c>
      <c r="CU509" s="20">
        <f t="shared" si="745"/>
        <v>3.6956338163730124E-4</v>
      </c>
      <c r="CV509" s="20">
        <f t="shared" si="745"/>
        <v>6.2364350858602768E-4</v>
      </c>
      <c r="CW509" s="20">
        <f t="shared" si="745"/>
        <v>1.0085779714421059E-3</v>
      </c>
      <c r="CX509" s="20">
        <f t="shared" si="745"/>
        <v>1.5676021175244593E-3</v>
      </c>
      <c r="CY509" s="20">
        <f t="shared" si="745"/>
        <v>2.3476832580879474E-3</v>
      </c>
      <c r="CZ509" s="20">
        <f t="shared" si="745"/>
        <v>3.395873878932862E-3</v>
      </c>
      <c r="DA509" s="20">
        <f t="shared" si="745"/>
        <v>4.7546615129373977E-3</v>
      </c>
      <c r="DB509" s="20">
        <f t="shared" si="745"/>
        <v>6.4567817456079989E-3</v>
      </c>
      <c r="DC509" s="20">
        <f t="shared" si="745"/>
        <v>8.5201190631926348E-3</v>
      </c>
      <c r="DD509" s="20">
        <f t="shared" si="745"/>
        <v>1.094338109618476E-2</v>
      </c>
      <c r="DE509" s="20">
        <f t="shared" si="750"/>
        <v>1.3703178688404857E-2</v>
      </c>
      <c r="DF509" s="20">
        <f t="shared" si="750"/>
        <v>1.6752984605546556E-2</v>
      </c>
      <c r="DG509" s="20">
        <f t="shared" si="750"/>
        <v>2.0024206420069815E-2</v>
      </c>
      <c r="DH509" s="20">
        <f t="shared" si="750"/>
        <v>2.3429336814517032E-2</v>
      </c>
      <c r="DI509" s="20">
        <f t="shared" si="750"/>
        <v>2.6866883737636529E-2</v>
      </c>
      <c r="DJ509" s="20">
        <f t="shared" si="750"/>
        <v>3.0227574267783802E-2</v>
      </c>
      <c r="DK509" s="20">
        <f t="shared" si="750"/>
        <v>3.3401197534867894E-2</v>
      </c>
      <c r="DL509" s="20">
        <f t="shared" si="750"/>
        <v>3.6283415128017249E-2</v>
      </c>
      <c r="DM509" s="20">
        <f t="shared" si="750"/>
        <v>3.878191752823118E-2</v>
      </c>
      <c r="DN509" s="20">
        <f t="shared" si="750"/>
        <v>4.0821424944522566E-2</v>
      </c>
      <c r="DO509" s="20">
        <f t="shared" si="750"/>
        <v>4.2347195423596662E-2</v>
      </c>
      <c r="DP509" s="20">
        <f t="shared" si="750"/>
        <v>4.3326884797539489E-2</v>
      </c>
      <c r="DQ509" s="20">
        <f t="shared" si="750"/>
        <v>4.3750776796219304E-2</v>
      </c>
      <c r="DR509" s="20">
        <f t="shared" si="750"/>
        <v>4.3630547963390609E-2</v>
      </c>
      <c r="DS509" s="20">
        <f t="shared" si="750"/>
        <v>4.2996838645512792E-2</v>
      </c>
      <c r="DT509" s="20">
        <f t="shared" si="741"/>
        <v>4.1895963479464005E-2</v>
      </c>
      <c r="DU509" s="20">
        <f t="shared" si="741"/>
        <v>4.0386114140450236E-2</v>
      </c>
      <c r="DV509" s="20">
        <f t="shared" si="741"/>
        <v>3.8533390022435055E-2</v>
      </c>
      <c r="DW509" s="20">
        <f t="shared" si="741"/>
        <v>3.6407948213898145E-2</v>
      </c>
      <c r="DX509" s="20">
        <f t="shared" si="741"/>
        <v>3.4080502781864808E-2</v>
      </c>
      <c r="DY509" s="20">
        <f t="shared" si="741"/>
        <v>3.161933466523914E-2</v>
      </c>
      <c r="DZ509" s="20">
        <f t="shared" si="741"/>
        <v>2.9087905562685146E-2</v>
      </c>
      <c r="EA509" s="20">
        <f t="shared" si="741"/>
        <v>2.6543108172068397E-2</v>
      </c>
      <c r="EB509" s="20">
        <f t="shared" si="741"/>
        <v>2.4034134882079949E-2</v>
      </c>
      <c r="EC509" s="20">
        <f t="shared" si="741"/>
        <v>2.1601909374431849E-2</v>
      </c>
      <c r="ED509" s="20">
        <f t="shared" si="741"/>
        <v>1.9279000725116235E-2</v>
      </c>
      <c r="EE509" s="20">
        <f t="shared" si="741"/>
        <v>1.7089926416623769E-2</v>
      </c>
      <c r="EF509" s="20">
        <f t="shared" si="741"/>
        <v>1.5051747328423404E-2</v>
      </c>
      <c r="EG509" s="20">
        <f t="shared" si="741"/>
        <v>1.3174862021592237E-2</v>
      </c>
      <c r="EH509" s="20">
        <f t="shared" si="741"/>
        <v>1.1463917184050709E-2</v>
      </c>
      <c r="EI509" s="20">
        <f t="shared" si="741"/>
        <v>9.9187638428228642E-3</v>
      </c>
      <c r="EJ509" s="20">
        <f t="shared" si="743"/>
        <v>8.5354030891593435E-3</v>
      </c>
      <c r="EK509" s="20">
        <f t="shared" si="743"/>
        <v>7.3068791999695293E-3</v>
      </c>
      <c r="EL509" s="20">
        <f t="shared" si="743"/>
        <v>6.2240911715728542E-3</v>
      </c>
      <c r="EM509" s="20">
        <f t="shared" si="743"/>
        <v>5.2765051711607391E-3</v>
      </c>
      <c r="EN509" s="20">
        <f t="shared" si="743"/>
        <v>4.4527599292035758E-3</v>
      </c>
      <c r="EO509" s="20">
        <f t="shared" si="743"/>
        <v>3.7411645564834339E-3</v>
      </c>
      <c r="EP509" s="20">
        <f t="shared" si="743"/>
        <v>3.1300937624361147E-3</v>
      </c>
      <c r="EQ509" s="20">
        <f t="shared" si="743"/>
        <v>2.6082891815086828E-3</v>
      </c>
      <c r="ER509" s="20">
        <f t="shared" si="743"/>
        <v>2.1650777488569917E-3</v>
      </c>
      <c r="ES509" s="20">
        <f t="shared" si="743"/>
        <v>1.7905190968052764E-3</v>
      </c>
      <c r="ET509" s="20">
        <f t="shared" si="743"/>
        <v>1.4754940538611594E-3</v>
      </c>
      <c r="EU509" s="20">
        <f t="shared" si="743"/>
        <v>1.2117457787091945E-3</v>
      </c>
      <c r="EV509" s="20">
        <f t="shared" si="743"/>
        <v>9.9188407646100263E-4</v>
      </c>
      <c r="EW509" s="20">
        <f t="shared" si="743"/>
        <v>8.0936220718719198E-4</v>
      </c>
      <c r="EX509" s="20">
        <f t="shared" si="743"/>
        <v>6.5843415067068367E-4</v>
      </c>
      <c r="EY509" s="20">
        <f t="shared" si="743"/>
        <v>5.3409894238221067E-4</v>
      </c>
      <c r="EZ509" s="20">
        <f t="shared" si="748"/>
        <v>4.3203741745345692E-4</v>
      </c>
      <c r="FA509" s="20">
        <f t="shared" si="748"/>
        <v>3.485455384708569E-4</v>
      </c>
      <c r="FB509" s="20">
        <f t="shared" si="748"/>
        <v>2.8046746458199046E-4</v>
      </c>
      <c r="FC509" s="20">
        <f t="shared" si="748"/>
        <v>2.2513065295171053E-4</v>
      </c>
      <c r="FD509" s="20">
        <f t="shared" si="748"/>
        <v>1.8028456687935179E-4</v>
      </c>
      <c r="FE509" s="20">
        <f t="shared" si="748"/>
        <v>1.440439880844302E-4</v>
      </c>
      <c r="FF509" s="20">
        <f t="shared" si="748"/>
        <v>5.4803247251056231E-4</v>
      </c>
    </row>
    <row r="510" spans="1:162" ht="15.5" x14ac:dyDescent="0.35">
      <c r="A510" s="4" t="s">
        <v>108</v>
      </c>
      <c r="J510" s="4" t="s">
        <v>108</v>
      </c>
      <c r="K510" s="20">
        <f t="shared" si="744"/>
        <v>2.1318415121823612E-5</v>
      </c>
      <c r="L510" s="20">
        <f t="shared" si="744"/>
        <v>3.197090800941605E-5</v>
      </c>
      <c r="M510" s="20">
        <f t="shared" si="744"/>
        <v>7.066362624573818E-5</v>
      </c>
      <c r="N510" s="20">
        <f t="shared" si="744"/>
        <v>1.4592832285736175E-4</v>
      </c>
      <c r="O510" s="20">
        <f t="shared" si="744"/>
        <v>2.8307946775264108E-4</v>
      </c>
      <c r="P510" s="20"/>
      <c r="Q510" s="20">
        <f t="shared" si="744"/>
        <v>5.1831214569307582E-4</v>
      </c>
      <c r="R510" s="20">
        <f t="shared" si="744"/>
        <v>8.9964928745569616E-4</v>
      </c>
      <c r="S510" s="20"/>
      <c r="T510" s="20">
        <f t="shared" si="744"/>
        <v>1.4861360474366604E-3</v>
      </c>
      <c r="U510" s="20">
        <f t="shared" si="744"/>
        <v>2.3447314791756242E-3</v>
      </c>
      <c r="V510" s="20"/>
      <c r="W510" s="20">
        <f t="shared" si="744"/>
        <v>3.5447196505171419E-3</v>
      </c>
      <c r="X510" s="20">
        <f t="shared" si="744"/>
        <v>5.1499724182867083E-3</v>
      </c>
      <c r="Y510" s="20"/>
      <c r="Z510" s="20">
        <f t="shared" si="744"/>
        <v>7.2099253006421594E-3</v>
      </c>
      <c r="AA510" s="20">
        <f t="shared" si="744"/>
        <v>9.7505385128284598E-3</v>
      </c>
      <c r="AB510" s="20"/>
      <c r="AC510" s="20">
        <f t="shared" si="744"/>
        <v>1.2766693214052278E-2</v>
      </c>
      <c r="AD510" s="20">
        <f t="shared" si="744"/>
        <v>1.6217362435948311E-2</v>
      </c>
      <c r="AE510" s="20"/>
      <c r="AF510" s="20">
        <f t="shared" si="744"/>
        <v>2.0024514282609075E-2</v>
      </c>
      <c r="AG510" s="20">
        <f t="shared" si="742"/>
        <v>2.4076134479862427E-2</v>
      </c>
      <c r="AH510" s="20"/>
      <c r="AI510" s="20">
        <f t="shared" si="742"/>
        <v>2.8233118591430503E-2</v>
      </c>
      <c r="AJ510" s="20">
        <f t="shared" si="742"/>
        <v>3.2339209619647508E-2</v>
      </c>
      <c r="AK510" s="20"/>
      <c r="AL510" s="20">
        <f t="shared" si="742"/>
        <v>3.6232747811589444E-2</v>
      </c>
      <c r="AM510" s="20">
        <f t="shared" si="742"/>
        <v>3.9758814853218055E-2</v>
      </c>
      <c r="AN510" s="20">
        <f t="shared" si="742"/>
        <v>4.2780401757297304E-2</v>
      </c>
      <c r="AO510" s="20">
        <f t="shared" si="742"/>
        <v>4.5187471815561153E-2</v>
      </c>
      <c r="AP510" s="20">
        <f t="shared" si="742"/>
        <v>4.6903161033497287E-2</v>
      </c>
      <c r="AQ510" s="20">
        <f t="shared" si="742"/>
        <v>4.7886781609193518E-2</v>
      </c>
      <c r="AR510" s="20">
        <f t="shared" si="742"/>
        <v>4.8133697883969095E-2</v>
      </c>
      <c r="AS510" s="20">
        <f t="shared" si="742"/>
        <v>4.7672474493612949E-2</v>
      </c>
      <c r="AT510" s="20">
        <f t="shared" si="742"/>
        <v>4.6559921518000369E-2</v>
      </c>
      <c r="AU510" s="20">
        <f t="shared" si="742"/>
        <v>4.4874772216339176E-2</v>
      </c>
      <c r="AV510" s="20">
        <f t="shared" si="742"/>
        <v>4.2710734998626876E-2</v>
      </c>
      <c r="AW510" s="20">
        <f t="shared" si="742"/>
        <v>4.0169584629163313E-2</v>
      </c>
      <c r="AX510" s="20">
        <f t="shared" si="742"/>
        <v>3.7354826212557035E-2</v>
      </c>
      <c r="AY510" s="20">
        <f t="shared" si="747"/>
        <v>3.4366307465464874E-2</v>
      </c>
      <c r="AZ510" s="20">
        <f t="shared" si="747"/>
        <v>3.1295994505319058E-2</v>
      </c>
      <c r="BA510" s="20">
        <f t="shared" si="747"/>
        <v>2.8224982153201572E-2</v>
      </c>
      <c r="BB510" s="20">
        <f t="shared" si="747"/>
        <v>2.5221692987327682E-2</v>
      </c>
      <c r="BC510" s="20">
        <f t="shared" si="747"/>
        <v>2.2341135186680017E-2</v>
      </c>
      <c r="BD510" s="20">
        <f t="shared" si="747"/>
        <v>1.9625037534157896E-2</v>
      </c>
      <c r="BE510" s="20">
        <f t="shared" si="747"/>
        <v>1.7102657173962643E-2</v>
      </c>
      <c r="BF510" s="20">
        <f t="shared" si="747"/>
        <v>1.479205613458856E-2</v>
      </c>
      <c r="BG510" s="20">
        <f t="shared" si="747"/>
        <v>1.2701659760915862E-2</v>
      </c>
      <c r="BH510" s="20">
        <f t="shared" si="747"/>
        <v>1.0831937774473444E-2</v>
      </c>
      <c r="BI510" s="20">
        <f t="shared" si="747"/>
        <v>9.1770812637759214E-3</v>
      </c>
      <c r="BJ510" s="20">
        <f t="shared" si="747"/>
        <v>7.7265822195438094E-3</v>
      </c>
      <c r="BK510" s="20">
        <f t="shared" si="747"/>
        <v>6.4666532353205852E-3</v>
      </c>
      <c r="BL510" s="20">
        <f t="shared" si="747"/>
        <v>5.3814518083786789E-3</v>
      </c>
      <c r="BM510" s="20">
        <f t="shared" si="747"/>
        <v>4.4540953821555762E-3</v>
      </c>
      <c r="BN510" s="20">
        <f t="shared" si="747"/>
        <v>3.6674696940376394E-3</v>
      </c>
      <c r="BO510" s="20">
        <f t="shared" si="749"/>
        <v>3.0048444683844489E-3</v>
      </c>
      <c r="BP510" s="20">
        <f t="shared" si="749"/>
        <v>2.4503176727463938E-3</v>
      </c>
      <c r="BQ510" s="20">
        <f t="shared" si="749"/>
        <v>1.989113231163353E-3</v>
      </c>
      <c r="BR510" s="20">
        <f t="shared" si="749"/>
        <v>1.6077580846411976E-3</v>
      </c>
      <c r="BS510" s="20">
        <f t="shared" si="749"/>
        <v>1.2941635727363732E-3</v>
      </c>
      <c r="BT510" s="20">
        <f t="shared" si="749"/>
        <v>1.0376339466833251E-3</v>
      </c>
      <c r="BU510" s="20">
        <f t="shared" si="749"/>
        <v>8.2882195497613331E-4</v>
      </c>
      <c r="BV510" s="20">
        <f t="shared" si="749"/>
        <v>6.5964828202025316E-4</v>
      </c>
      <c r="BW510" s="20">
        <f t="shared" si="749"/>
        <v>5.2319846819381954E-4</v>
      </c>
      <c r="BX510" s="20">
        <f t="shared" si="749"/>
        <v>4.1360799417367033E-4</v>
      </c>
      <c r="BY510" s="20">
        <f t="shared" si="749"/>
        <v>3.2594359150661667E-4</v>
      </c>
      <c r="BZ510" s="20">
        <f t="shared" si="746"/>
        <v>2.5608660115405968E-4</v>
      </c>
      <c r="CA510" s="20">
        <f t="shared" si="746"/>
        <v>2.0062235352336089E-4</v>
      </c>
      <c r="CB510" s="20">
        <f t="shared" si="746"/>
        <v>1.5673806893123921E-4</v>
      </c>
      <c r="CC510" s="20">
        <f t="shared" si="746"/>
        <v>1.2213064001964646E-4</v>
      </c>
      <c r="CD510" s="20">
        <f t="shared" si="746"/>
        <v>9.4924811717134183E-5</v>
      </c>
      <c r="CE510" s="20">
        <f t="shared" si="746"/>
        <v>7.3601671445655548E-5</v>
      </c>
      <c r="CF510" s="20">
        <f t="shared" si="746"/>
        <v>5.6936955529107713E-5</v>
      </c>
      <c r="CG510" s="20">
        <f t="shared" si="746"/>
        <v>4.3948424354733895E-5</v>
      </c>
      <c r="CH510" s="20">
        <f t="shared" si="746"/>
        <v>3.3851421493924505E-5</v>
      </c>
      <c r="CI510" s="20">
        <f t="shared" si="746"/>
        <v>2.6021679396248665E-5</v>
      </c>
      <c r="CJ510" s="20">
        <f t="shared" si="746"/>
        <v>1.9964440972186637E-5</v>
      </c>
      <c r="CK510" s="20">
        <f t="shared" si="746"/>
        <v>1.528901232439317E-5</v>
      </c>
      <c r="CL510" s="20">
        <f t="shared" si="746"/>
        <v>4.866933441072252E-5</v>
      </c>
      <c r="CM510" s="20">
        <f t="shared" si="746"/>
        <v>1.1494110787068938E-6</v>
      </c>
      <c r="CN510" s="20">
        <f t="shared" si="746"/>
        <v>2.1287593558879793E-6</v>
      </c>
      <c r="CO510" s="20">
        <f t="shared" si="745"/>
        <v>5.3814601298321003E-6</v>
      </c>
      <c r="CP510" s="20">
        <f t="shared" si="745"/>
        <v>1.2658784557396639E-5</v>
      </c>
      <c r="CQ510" s="20">
        <f t="shared" si="745"/>
        <v>2.786307996261144E-5</v>
      </c>
      <c r="CR510" s="20">
        <f t="shared" si="745"/>
        <v>5.7676151709726197E-5</v>
      </c>
      <c r="CS510" s="20">
        <f t="shared" si="745"/>
        <v>1.1278877656369481E-4</v>
      </c>
      <c r="CT510" s="20">
        <f t="shared" si="745"/>
        <v>2.0922971604602194E-4</v>
      </c>
      <c r="CU510" s="20">
        <f t="shared" si="745"/>
        <v>3.6956338163730124E-4</v>
      </c>
      <c r="CV510" s="20">
        <f t="shared" si="745"/>
        <v>6.2364350858602768E-4</v>
      </c>
      <c r="CW510" s="20">
        <f t="shared" si="745"/>
        <v>1.0085779714421059E-3</v>
      </c>
      <c r="CX510" s="20">
        <f t="shared" si="745"/>
        <v>1.5676021175244593E-3</v>
      </c>
      <c r="CY510" s="20">
        <f t="shared" si="745"/>
        <v>2.3476832580879474E-3</v>
      </c>
      <c r="CZ510" s="20">
        <f t="shared" si="745"/>
        <v>3.395873878932862E-3</v>
      </c>
      <c r="DA510" s="20">
        <f t="shared" si="745"/>
        <v>4.7546615129373977E-3</v>
      </c>
      <c r="DB510" s="20">
        <f t="shared" si="745"/>
        <v>6.4567817456079989E-3</v>
      </c>
      <c r="DC510" s="20">
        <f t="shared" si="745"/>
        <v>8.5201190631926348E-3</v>
      </c>
      <c r="DD510" s="20">
        <f t="shared" si="745"/>
        <v>1.094338109618476E-2</v>
      </c>
      <c r="DE510" s="20">
        <f t="shared" si="750"/>
        <v>1.3703178688404857E-2</v>
      </c>
      <c r="DF510" s="20">
        <f t="shared" si="750"/>
        <v>1.6752984605546556E-2</v>
      </c>
      <c r="DG510" s="20">
        <f t="shared" si="750"/>
        <v>2.0024206420069815E-2</v>
      </c>
      <c r="DH510" s="20">
        <f t="shared" si="750"/>
        <v>2.3429336814517032E-2</v>
      </c>
      <c r="DI510" s="20">
        <f t="shared" si="750"/>
        <v>2.6866883737636529E-2</v>
      </c>
      <c r="DJ510" s="20">
        <f t="shared" si="750"/>
        <v>3.0227574267783802E-2</v>
      </c>
      <c r="DK510" s="20">
        <f t="shared" si="750"/>
        <v>3.3401197534867894E-2</v>
      </c>
      <c r="DL510" s="20">
        <f t="shared" si="750"/>
        <v>3.6283415128017249E-2</v>
      </c>
      <c r="DM510" s="20">
        <f t="shared" si="750"/>
        <v>3.878191752823118E-2</v>
      </c>
      <c r="DN510" s="20">
        <f t="shared" si="750"/>
        <v>4.0821424944522566E-2</v>
      </c>
      <c r="DO510" s="20">
        <f t="shared" si="750"/>
        <v>4.2347195423596662E-2</v>
      </c>
      <c r="DP510" s="20">
        <f t="shared" si="750"/>
        <v>4.3326884797539489E-2</v>
      </c>
      <c r="DQ510" s="20">
        <f t="shared" si="750"/>
        <v>4.3750776796219304E-2</v>
      </c>
      <c r="DR510" s="20">
        <f t="shared" si="750"/>
        <v>4.3630547963390609E-2</v>
      </c>
      <c r="DS510" s="20">
        <f t="shared" si="750"/>
        <v>4.2996838645512792E-2</v>
      </c>
      <c r="DT510" s="20">
        <f t="shared" si="750"/>
        <v>4.1895963479464005E-2</v>
      </c>
      <c r="DU510" s="20">
        <f t="shared" ref="DU510:EJ525" si="751">DU302/$B302</f>
        <v>4.0386114140450236E-2</v>
      </c>
      <c r="DV510" s="20">
        <f t="shared" si="751"/>
        <v>3.8533390022435055E-2</v>
      </c>
      <c r="DW510" s="20">
        <f t="shared" si="751"/>
        <v>3.6407948213898145E-2</v>
      </c>
      <c r="DX510" s="20">
        <f t="shared" si="751"/>
        <v>3.4080502781864808E-2</v>
      </c>
      <c r="DY510" s="20">
        <f t="shared" si="751"/>
        <v>3.161933466523914E-2</v>
      </c>
      <c r="DZ510" s="20">
        <f t="shared" si="751"/>
        <v>2.9087905562685146E-2</v>
      </c>
      <c r="EA510" s="20">
        <f t="shared" si="751"/>
        <v>2.6543108172068397E-2</v>
      </c>
      <c r="EB510" s="20">
        <f t="shared" si="751"/>
        <v>2.4034134882079949E-2</v>
      </c>
      <c r="EC510" s="20">
        <f t="shared" si="751"/>
        <v>2.1601909374431849E-2</v>
      </c>
      <c r="ED510" s="20">
        <f t="shared" si="751"/>
        <v>1.9279000725116235E-2</v>
      </c>
      <c r="EE510" s="20">
        <f t="shared" si="751"/>
        <v>1.7089926416623769E-2</v>
      </c>
      <c r="EF510" s="20">
        <f t="shared" si="751"/>
        <v>1.5051747328423404E-2</v>
      </c>
      <c r="EG510" s="20">
        <f t="shared" si="751"/>
        <v>1.3174862021592237E-2</v>
      </c>
      <c r="EH510" s="20">
        <f t="shared" si="751"/>
        <v>1.1463917184050709E-2</v>
      </c>
      <c r="EI510" s="20">
        <f t="shared" si="751"/>
        <v>9.9187638428228642E-3</v>
      </c>
      <c r="EJ510" s="20">
        <f t="shared" si="743"/>
        <v>8.5354030891593435E-3</v>
      </c>
      <c r="EK510" s="20">
        <f t="shared" si="743"/>
        <v>7.3068791999695293E-3</v>
      </c>
      <c r="EL510" s="20">
        <f t="shared" si="743"/>
        <v>6.2240911715728542E-3</v>
      </c>
      <c r="EM510" s="20">
        <f t="shared" si="743"/>
        <v>5.2765051711607391E-3</v>
      </c>
      <c r="EN510" s="20">
        <f t="shared" si="743"/>
        <v>4.4527599292035758E-3</v>
      </c>
      <c r="EO510" s="20">
        <f t="shared" si="743"/>
        <v>3.7411645564834339E-3</v>
      </c>
      <c r="EP510" s="20">
        <f t="shared" si="743"/>
        <v>3.1300937624361147E-3</v>
      </c>
      <c r="EQ510" s="20">
        <f t="shared" si="743"/>
        <v>2.6082891815086828E-3</v>
      </c>
      <c r="ER510" s="20">
        <f t="shared" si="743"/>
        <v>2.1650777488569917E-3</v>
      </c>
      <c r="ES510" s="20">
        <f t="shared" si="743"/>
        <v>1.7905190968052764E-3</v>
      </c>
      <c r="ET510" s="20">
        <f t="shared" si="743"/>
        <v>1.4754940538611594E-3</v>
      </c>
      <c r="EU510" s="20">
        <f t="shared" si="743"/>
        <v>1.2117457787091945E-3</v>
      </c>
      <c r="EV510" s="20">
        <f t="shared" si="743"/>
        <v>9.9188407646100263E-4</v>
      </c>
      <c r="EW510" s="20">
        <f t="shared" si="743"/>
        <v>8.0936220718719198E-4</v>
      </c>
      <c r="EX510" s="20">
        <f t="shared" si="743"/>
        <v>6.5843415067068367E-4</v>
      </c>
      <c r="EY510" s="20">
        <f t="shared" si="743"/>
        <v>5.3409894238221067E-4</v>
      </c>
      <c r="EZ510" s="20">
        <f t="shared" si="748"/>
        <v>4.3203741745345692E-4</v>
      </c>
      <c r="FA510" s="20">
        <f t="shared" si="748"/>
        <v>3.485455384708569E-4</v>
      </c>
      <c r="FB510" s="20">
        <f t="shared" si="748"/>
        <v>2.8046746458199046E-4</v>
      </c>
      <c r="FC510" s="20">
        <f t="shared" si="748"/>
        <v>2.2513065295171053E-4</v>
      </c>
      <c r="FD510" s="20">
        <f t="shared" si="748"/>
        <v>1.8028456687935179E-4</v>
      </c>
      <c r="FE510" s="20">
        <f t="shared" si="748"/>
        <v>1.440439880844302E-4</v>
      </c>
      <c r="FF510" s="20">
        <f t="shared" si="748"/>
        <v>5.4803247251056231E-4</v>
      </c>
    </row>
    <row r="511" spans="1:162" ht="15.5" x14ac:dyDescent="0.35">
      <c r="A511" s="4" t="s">
        <v>109</v>
      </c>
      <c r="J511" s="4" t="s">
        <v>109</v>
      </c>
      <c r="K511" s="20">
        <f t="shared" si="744"/>
        <v>2.1318415121823612E-5</v>
      </c>
      <c r="L511" s="20">
        <f t="shared" si="744"/>
        <v>3.197090800941605E-5</v>
      </c>
      <c r="M511" s="20">
        <f t="shared" si="744"/>
        <v>7.066362624573818E-5</v>
      </c>
      <c r="N511" s="20">
        <f t="shared" si="744"/>
        <v>1.4592832285736175E-4</v>
      </c>
      <c r="O511" s="20">
        <f t="shared" si="744"/>
        <v>2.8307946775264108E-4</v>
      </c>
      <c r="P511" s="20"/>
      <c r="Q511" s="20">
        <f t="shared" si="744"/>
        <v>5.1831214569307582E-4</v>
      </c>
      <c r="R511" s="20">
        <f t="shared" si="744"/>
        <v>8.9964928745569616E-4</v>
      </c>
      <c r="S511" s="20"/>
      <c r="T511" s="20">
        <f t="shared" si="744"/>
        <v>1.4861360474366604E-3</v>
      </c>
      <c r="U511" s="20">
        <f t="shared" si="744"/>
        <v>2.3447314791756242E-3</v>
      </c>
      <c r="V511" s="20"/>
      <c r="W511" s="20">
        <f t="shared" si="744"/>
        <v>3.5447196505171419E-3</v>
      </c>
      <c r="X511" s="20">
        <f t="shared" si="744"/>
        <v>5.1499724182867083E-3</v>
      </c>
      <c r="Y511" s="20"/>
      <c r="Z511" s="20">
        <f t="shared" si="744"/>
        <v>7.2099253006421594E-3</v>
      </c>
      <c r="AA511" s="20">
        <f t="shared" si="744"/>
        <v>9.7505385128284598E-3</v>
      </c>
      <c r="AB511" s="20"/>
      <c r="AC511" s="20">
        <f t="shared" si="744"/>
        <v>1.2766693214052278E-2</v>
      </c>
      <c r="AD511" s="20">
        <f t="shared" si="744"/>
        <v>1.6217362435948311E-2</v>
      </c>
      <c r="AE511" s="20"/>
      <c r="AF511" s="20">
        <f t="shared" si="744"/>
        <v>2.0024514282609075E-2</v>
      </c>
      <c r="AG511" s="20">
        <f t="shared" si="742"/>
        <v>2.4076134479862427E-2</v>
      </c>
      <c r="AH511" s="20"/>
      <c r="AI511" s="20">
        <f t="shared" si="742"/>
        <v>2.8233118591430503E-2</v>
      </c>
      <c r="AJ511" s="20">
        <f t="shared" si="742"/>
        <v>3.2339209619647508E-2</v>
      </c>
      <c r="AK511" s="20"/>
      <c r="AL511" s="20">
        <f t="shared" si="742"/>
        <v>3.6232747811589444E-2</v>
      </c>
      <c r="AM511" s="20">
        <f t="shared" si="742"/>
        <v>3.9758814853218055E-2</v>
      </c>
      <c r="AN511" s="20">
        <f t="shared" si="742"/>
        <v>4.2780401757297304E-2</v>
      </c>
      <c r="AO511" s="20">
        <f t="shared" si="742"/>
        <v>4.5187471815561153E-2</v>
      </c>
      <c r="AP511" s="20">
        <f t="shared" si="742"/>
        <v>4.6903161033497287E-2</v>
      </c>
      <c r="AQ511" s="20">
        <f t="shared" si="742"/>
        <v>4.7886781609193518E-2</v>
      </c>
      <c r="AR511" s="20">
        <f t="shared" si="742"/>
        <v>4.8133697883969095E-2</v>
      </c>
      <c r="AS511" s="20">
        <f t="shared" si="742"/>
        <v>4.7672474493612949E-2</v>
      </c>
      <c r="AT511" s="20">
        <f t="shared" si="742"/>
        <v>4.6559921518000369E-2</v>
      </c>
      <c r="AU511" s="20">
        <f t="shared" si="742"/>
        <v>4.4874772216339176E-2</v>
      </c>
      <c r="AV511" s="20">
        <f t="shared" si="742"/>
        <v>4.2710734998626876E-2</v>
      </c>
      <c r="AW511" s="20">
        <f t="shared" si="742"/>
        <v>4.0169584629163313E-2</v>
      </c>
      <c r="AX511" s="20">
        <f t="shared" si="742"/>
        <v>3.7354826212557035E-2</v>
      </c>
      <c r="AY511" s="20">
        <f t="shared" si="747"/>
        <v>3.4366307465464874E-2</v>
      </c>
      <c r="AZ511" s="20">
        <f t="shared" si="747"/>
        <v>3.1295994505319058E-2</v>
      </c>
      <c r="BA511" s="20">
        <f t="shared" si="747"/>
        <v>2.8224982153201572E-2</v>
      </c>
      <c r="BB511" s="20">
        <f t="shared" si="747"/>
        <v>2.5221692987327682E-2</v>
      </c>
      <c r="BC511" s="20">
        <f t="shared" si="747"/>
        <v>2.2341135186680017E-2</v>
      </c>
      <c r="BD511" s="20">
        <f t="shared" si="747"/>
        <v>1.9625037534157896E-2</v>
      </c>
      <c r="BE511" s="20">
        <f t="shared" si="747"/>
        <v>1.7102657173962643E-2</v>
      </c>
      <c r="BF511" s="20">
        <f t="shared" si="747"/>
        <v>1.479205613458856E-2</v>
      </c>
      <c r="BG511" s="20">
        <f t="shared" si="747"/>
        <v>1.2701659760915862E-2</v>
      </c>
      <c r="BH511" s="20">
        <f t="shared" si="747"/>
        <v>1.0831937774473444E-2</v>
      </c>
      <c r="BI511" s="20">
        <f t="shared" si="747"/>
        <v>9.1770812637759214E-3</v>
      </c>
      <c r="BJ511" s="20">
        <f t="shared" si="747"/>
        <v>7.7265822195438094E-3</v>
      </c>
      <c r="BK511" s="20">
        <f t="shared" si="747"/>
        <v>6.4666532353205852E-3</v>
      </c>
      <c r="BL511" s="20">
        <f t="shared" si="747"/>
        <v>5.3814518083786789E-3</v>
      </c>
      <c r="BM511" s="20">
        <f t="shared" si="747"/>
        <v>4.4540953821555762E-3</v>
      </c>
      <c r="BN511" s="20">
        <f t="shared" si="747"/>
        <v>3.6674696940376394E-3</v>
      </c>
      <c r="BO511" s="20">
        <f t="shared" si="749"/>
        <v>3.0048444683844489E-3</v>
      </c>
      <c r="BP511" s="20">
        <f t="shared" si="749"/>
        <v>2.4503176727463938E-3</v>
      </c>
      <c r="BQ511" s="20">
        <f t="shared" si="749"/>
        <v>1.989113231163353E-3</v>
      </c>
      <c r="BR511" s="20">
        <f t="shared" si="749"/>
        <v>1.6077580846411976E-3</v>
      </c>
      <c r="BS511" s="20">
        <f t="shared" si="749"/>
        <v>1.2941635727363732E-3</v>
      </c>
      <c r="BT511" s="20">
        <f t="shared" si="749"/>
        <v>1.0376339466833251E-3</v>
      </c>
      <c r="BU511" s="20">
        <f t="shared" si="749"/>
        <v>8.2882195497613331E-4</v>
      </c>
      <c r="BV511" s="20">
        <f t="shared" si="749"/>
        <v>6.5964828202025316E-4</v>
      </c>
      <c r="BW511" s="20">
        <f t="shared" si="749"/>
        <v>5.2319846819381954E-4</v>
      </c>
      <c r="BX511" s="20">
        <f t="shared" si="749"/>
        <v>4.1360799417367033E-4</v>
      </c>
      <c r="BY511" s="20">
        <f t="shared" si="749"/>
        <v>3.2594359150661667E-4</v>
      </c>
      <c r="BZ511" s="20">
        <f t="shared" si="746"/>
        <v>2.5608660115405968E-4</v>
      </c>
      <c r="CA511" s="20">
        <f t="shared" si="746"/>
        <v>2.0062235352336089E-4</v>
      </c>
      <c r="CB511" s="20">
        <f t="shared" si="746"/>
        <v>1.5673806893123921E-4</v>
      </c>
      <c r="CC511" s="20">
        <f t="shared" si="746"/>
        <v>1.2213064001964646E-4</v>
      </c>
      <c r="CD511" s="20">
        <f t="shared" si="746"/>
        <v>9.4924811717134183E-5</v>
      </c>
      <c r="CE511" s="20">
        <f t="shared" si="746"/>
        <v>7.3601671445655548E-5</v>
      </c>
      <c r="CF511" s="20">
        <f t="shared" si="746"/>
        <v>5.6936955529107713E-5</v>
      </c>
      <c r="CG511" s="20">
        <f t="shared" si="746"/>
        <v>4.3948424354733895E-5</v>
      </c>
      <c r="CH511" s="20">
        <f t="shared" si="746"/>
        <v>3.3851421493924505E-5</v>
      </c>
      <c r="CI511" s="20">
        <f t="shared" si="746"/>
        <v>2.6021679396248665E-5</v>
      </c>
      <c r="CJ511" s="20">
        <f t="shared" si="746"/>
        <v>1.9964440972186637E-5</v>
      </c>
      <c r="CK511" s="20">
        <f t="shared" si="746"/>
        <v>1.528901232439317E-5</v>
      </c>
      <c r="CL511" s="20">
        <f t="shared" si="746"/>
        <v>4.866933441072252E-5</v>
      </c>
      <c r="CM511" s="20">
        <f t="shared" si="746"/>
        <v>1.1494110787068938E-6</v>
      </c>
      <c r="CN511" s="20">
        <f t="shared" si="746"/>
        <v>2.1287593558879793E-6</v>
      </c>
      <c r="CO511" s="20">
        <f t="shared" si="745"/>
        <v>5.3814601298321003E-6</v>
      </c>
      <c r="CP511" s="20">
        <f t="shared" si="745"/>
        <v>1.2658784557396639E-5</v>
      </c>
      <c r="CQ511" s="20">
        <f t="shared" si="745"/>
        <v>2.786307996261144E-5</v>
      </c>
      <c r="CR511" s="20">
        <f t="shared" si="745"/>
        <v>5.7676151709726197E-5</v>
      </c>
      <c r="CS511" s="20">
        <f t="shared" si="745"/>
        <v>1.1278877656369481E-4</v>
      </c>
      <c r="CT511" s="20">
        <f t="shared" si="745"/>
        <v>2.0922971604602194E-4</v>
      </c>
      <c r="CU511" s="20">
        <f t="shared" si="745"/>
        <v>3.6956338163730124E-4</v>
      </c>
      <c r="CV511" s="20">
        <f t="shared" si="745"/>
        <v>6.2364350858602768E-4</v>
      </c>
      <c r="CW511" s="20">
        <f t="shared" si="745"/>
        <v>1.0085779714421059E-3</v>
      </c>
      <c r="CX511" s="20">
        <f t="shared" si="745"/>
        <v>1.5676021175244593E-3</v>
      </c>
      <c r="CY511" s="20">
        <f t="shared" si="745"/>
        <v>2.3476832580879474E-3</v>
      </c>
      <c r="CZ511" s="20">
        <f t="shared" si="745"/>
        <v>3.395873878932862E-3</v>
      </c>
      <c r="DA511" s="20">
        <f t="shared" si="745"/>
        <v>4.7546615129373977E-3</v>
      </c>
      <c r="DB511" s="20">
        <f t="shared" si="745"/>
        <v>6.4567817456079989E-3</v>
      </c>
      <c r="DC511" s="20">
        <f t="shared" si="745"/>
        <v>8.5201190631926348E-3</v>
      </c>
      <c r="DD511" s="20">
        <f t="shared" si="745"/>
        <v>1.094338109618476E-2</v>
      </c>
      <c r="DE511" s="20">
        <f t="shared" si="750"/>
        <v>1.3703178688404857E-2</v>
      </c>
      <c r="DF511" s="20">
        <f t="shared" si="750"/>
        <v>1.6752984605546556E-2</v>
      </c>
      <c r="DG511" s="20">
        <f t="shared" si="750"/>
        <v>2.0024206420069815E-2</v>
      </c>
      <c r="DH511" s="20">
        <f t="shared" si="750"/>
        <v>2.3429336814517032E-2</v>
      </c>
      <c r="DI511" s="20">
        <f t="shared" si="750"/>
        <v>2.6866883737636529E-2</v>
      </c>
      <c r="DJ511" s="20">
        <f t="shared" si="750"/>
        <v>3.0227574267783802E-2</v>
      </c>
      <c r="DK511" s="20">
        <f t="shared" si="750"/>
        <v>3.3401197534867894E-2</v>
      </c>
      <c r="DL511" s="20">
        <f t="shared" si="750"/>
        <v>3.6283415128017249E-2</v>
      </c>
      <c r="DM511" s="20">
        <f t="shared" si="750"/>
        <v>3.878191752823118E-2</v>
      </c>
      <c r="DN511" s="20">
        <f t="shared" si="750"/>
        <v>4.0821424944522566E-2</v>
      </c>
      <c r="DO511" s="20">
        <f t="shared" si="750"/>
        <v>4.2347195423596662E-2</v>
      </c>
      <c r="DP511" s="20">
        <f t="shared" si="750"/>
        <v>4.3326884797539489E-2</v>
      </c>
      <c r="DQ511" s="20">
        <f t="shared" si="750"/>
        <v>4.3750776796219304E-2</v>
      </c>
      <c r="DR511" s="20">
        <f t="shared" si="750"/>
        <v>4.3630547963390609E-2</v>
      </c>
      <c r="DS511" s="20">
        <f t="shared" si="750"/>
        <v>4.2996838645512792E-2</v>
      </c>
      <c r="DT511" s="20">
        <f t="shared" si="750"/>
        <v>4.1895963479464005E-2</v>
      </c>
      <c r="DU511" s="20">
        <f t="shared" si="751"/>
        <v>4.0386114140450236E-2</v>
      </c>
      <c r="DV511" s="20">
        <f t="shared" si="751"/>
        <v>3.8533390022435055E-2</v>
      </c>
      <c r="DW511" s="20">
        <f t="shared" si="751"/>
        <v>3.6407948213898145E-2</v>
      </c>
      <c r="DX511" s="20">
        <f t="shared" si="751"/>
        <v>3.4080502781864808E-2</v>
      </c>
      <c r="DY511" s="20">
        <f t="shared" si="751"/>
        <v>3.161933466523914E-2</v>
      </c>
      <c r="DZ511" s="20">
        <f t="shared" si="751"/>
        <v>2.9087905562685146E-2</v>
      </c>
      <c r="EA511" s="20">
        <f t="shared" si="751"/>
        <v>2.6543108172068397E-2</v>
      </c>
      <c r="EB511" s="20">
        <f t="shared" si="751"/>
        <v>2.4034134882079949E-2</v>
      </c>
      <c r="EC511" s="20">
        <f t="shared" si="751"/>
        <v>2.1601909374431849E-2</v>
      </c>
      <c r="ED511" s="20">
        <f t="shared" si="751"/>
        <v>1.9279000725116235E-2</v>
      </c>
      <c r="EE511" s="20">
        <f t="shared" si="751"/>
        <v>1.7089926416623769E-2</v>
      </c>
      <c r="EF511" s="20">
        <f t="shared" si="751"/>
        <v>1.5051747328423404E-2</v>
      </c>
      <c r="EG511" s="20">
        <f t="shared" si="751"/>
        <v>1.3174862021592237E-2</v>
      </c>
      <c r="EH511" s="20">
        <f t="shared" si="751"/>
        <v>1.1463917184050709E-2</v>
      </c>
      <c r="EI511" s="20">
        <f t="shared" si="751"/>
        <v>9.9187638428228642E-3</v>
      </c>
      <c r="EJ511" s="20">
        <f t="shared" si="743"/>
        <v>8.5354030891593435E-3</v>
      </c>
      <c r="EK511" s="20">
        <f t="shared" si="743"/>
        <v>7.3068791999695293E-3</v>
      </c>
      <c r="EL511" s="20">
        <f t="shared" si="743"/>
        <v>6.2240911715728542E-3</v>
      </c>
      <c r="EM511" s="20">
        <f t="shared" si="743"/>
        <v>5.2765051711607391E-3</v>
      </c>
      <c r="EN511" s="20">
        <f t="shared" si="743"/>
        <v>4.4527599292035758E-3</v>
      </c>
      <c r="EO511" s="20">
        <f t="shared" si="743"/>
        <v>3.7411645564834339E-3</v>
      </c>
      <c r="EP511" s="20">
        <f t="shared" si="743"/>
        <v>3.1300937624361147E-3</v>
      </c>
      <c r="EQ511" s="20">
        <f t="shared" si="743"/>
        <v>2.6082891815086828E-3</v>
      </c>
      <c r="ER511" s="20">
        <f t="shared" si="743"/>
        <v>2.1650777488569917E-3</v>
      </c>
      <c r="ES511" s="20">
        <f t="shared" si="743"/>
        <v>1.7905190968052764E-3</v>
      </c>
      <c r="ET511" s="20">
        <f t="shared" si="743"/>
        <v>1.4754940538611594E-3</v>
      </c>
      <c r="EU511" s="20">
        <f t="shared" si="743"/>
        <v>1.2117457787091945E-3</v>
      </c>
      <c r="EV511" s="20">
        <f t="shared" si="743"/>
        <v>9.9188407646100263E-4</v>
      </c>
      <c r="EW511" s="20">
        <f t="shared" si="743"/>
        <v>8.0936220718719198E-4</v>
      </c>
      <c r="EX511" s="20">
        <f t="shared" si="743"/>
        <v>6.5843415067068367E-4</v>
      </c>
      <c r="EY511" s="20">
        <f t="shared" si="743"/>
        <v>5.3409894238221067E-4</v>
      </c>
      <c r="EZ511" s="20">
        <f t="shared" si="748"/>
        <v>4.3203741745345692E-4</v>
      </c>
      <c r="FA511" s="20">
        <f t="shared" si="748"/>
        <v>3.485455384708569E-4</v>
      </c>
      <c r="FB511" s="20">
        <f t="shared" si="748"/>
        <v>2.8046746458199046E-4</v>
      </c>
      <c r="FC511" s="20">
        <f t="shared" si="748"/>
        <v>2.2513065295171053E-4</v>
      </c>
      <c r="FD511" s="20">
        <f t="shared" si="748"/>
        <v>1.8028456687935179E-4</v>
      </c>
      <c r="FE511" s="20">
        <f t="shared" si="748"/>
        <v>1.440439880844302E-4</v>
      </c>
      <c r="FF511" s="20">
        <f t="shared" si="748"/>
        <v>5.4803247251056231E-4</v>
      </c>
    </row>
    <row r="512" spans="1:162" ht="15.5" x14ac:dyDescent="0.35">
      <c r="A512" s="4" t="s">
        <v>110</v>
      </c>
      <c r="J512" s="4" t="s">
        <v>110</v>
      </c>
      <c r="K512" s="20">
        <f t="shared" si="744"/>
        <v>2.1318415121823612E-5</v>
      </c>
      <c r="L512" s="20">
        <f t="shared" si="744"/>
        <v>3.197090800941605E-5</v>
      </c>
      <c r="M512" s="20">
        <f t="shared" si="744"/>
        <v>7.066362624573818E-5</v>
      </c>
      <c r="N512" s="20">
        <f t="shared" si="744"/>
        <v>1.4592832285736175E-4</v>
      </c>
      <c r="O512" s="20">
        <f t="shared" si="744"/>
        <v>2.8307946775264108E-4</v>
      </c>
      <c r="P512" s="20"/>
      <c r="Q512" s="20">
        <f t="shared" si="744"/>
        <v>5.1831214569307582E-4</v>
      </c>
      <c r="R512" s="20">
        <f t="shared" si="744"/>
        <v>8.9964928745569616E-4</v>
      </c>
      <c r="S512" s="20"/>
      <c r="T512" s="20">
        <f t="shared" si="744"/>
        <v>1.4861360474366604E-3</v>
      </c>
      <c r="U512" s="20">
        <f t="shared" si="744"/>
        <v>2.3447314791756242E-3</v>
      </c>
      <c r="V512" s="20"/>
      <c r="W512" s="20">
        <f t="shared" si="744"/>
        <v>3.5447196505171419E-3</v>
      </c>
      <c r="X512" s="20">
        <f t="shared" si="744"/>
        <v>5.1499724182867083E-3</v>
      </c>
      <c r="Y512" s="20"/>
      <c r="Z512" s="20">
        <f t="shared" si="744"/>
        <v>7.2099253006421594E-3</v>
      </c>
      <c r="AA512" s="20">
        <f t="shared" si="744"/>
        <v>9.7505385128284598E-3</v>
      </c>
      <c r="AB512" s="20"/>
      <c r="AC512" s="20">
        <f t="shared" si="744"/>
        <v>1.2766693214052278E-2</v>
      </c>
      <c r="AD512" s="20">
        <f t="shared" si="744"/>
        <v>1.6217362435948311E-2</v>
      </c>
      <c r="AE512" s="20"/>
      <c r="AF512" s="20">
        <f t="shared" si="744"/>
        <v>2.0024514282609075E-2</v>
      </c>
      <c r="AG512" s="20">
        <f t="shared" si="742"/>
        <v>2.4076134479862427E-2</v>
      </c>
      <c r="AH512" s="20"/>
      <c r="AI512" s="20">
        <f t="shared" si="742"/>
        <v>2.8233118591430503E-2</v>
      </c>
      <c r="AJ512" s="20">
        <f t="shared" si="742"/>
        <v>3.2339209619647508E-2</v>
      </c>
      <c r="AK512" s="20"/>
      <c r="AL512" s="20">
        <f t="shared" si="742"/>
        <v>3.6232747811589444E-2</v>
      </c>
      <c r="AM512" s="20">
        <f t="shared" si="742"/>
        <v>3.9758814853218055E-2</v>
      </c>
      <c r="AN512" s="20">
        <f t="shared" si="742"/>
        <v>4.2780401757297304E-2</v>
      </c>
      <c r="AO512" s="20">
        <f t="shared" si="742"/>
        <v>4.5187471815561153E-2</v>
      </c>
      <c r="AP512" s="20">
        <f t="shared" si="742"/>
        <v>4.6903161033497287E-2</v>
      </c>
      <c r="AQ512" s="20">
        <f t="shared" si="742"/>
        <v>4.7886781609193518E-2</v>
      </c>
      <c r="AR512" s="20">
        <f t="shared" si="742"/>
        <v>4.8133697883969095E-2</v>
      </c>
      <c r="AS512" s="20">
        <f t="shared" si="742"/>
        <v>4.7672474493612949E-2</v>
      </c>
      <c r="AT512" s="20">
        <f t="shared" si="742"/>
        <v>4.6559921518000369E-2</v>
      </c>
      <c r="AU512" s="20">
        <f t="shared" si="742"/>
        <v>4.4874772216339176E-2</v>
      </c>
      <c r="AV512" s="20">
        <f t="shared" si="742"/>
        <v>4.2710734998626876E-2</v>
      </c>
      <c r="AW512" s="20">
        <f t="shared" si="742"/>
        <v>4.0169584629163313E-2</v>
      </c>
      <c r="AX512" s="20">
        <f t="shared" ref="AX512:BM527" si="752">AX304/$B304</f>
        <v>3.7354826212557035E-2</v>
      </c>
      <c r="AY512" s="20">
        <f t="shared" si="747"/>
        <v>3.4366307465464874E-2</v>
      </c>
      <c r="AZ512" s="20">
        <f t="shared" si="747"/>
        <v>3.1295994505319058E-2</v>
      </c>
      <c r="BA512" s="20">
        <f t="shared" si="747"/>
        <v>2.8224982153201572E-2</v>
      </c>
      <c r="BB512" s="20">
        <f t="shared" si="747"/>
        <v>2.5221692987327682E-2</v>
      </c>
      <c r="BC512" s="20">
        <f t="shared" si="747"/>
        <v>2.2341135186680017E-2</v>
      </c>
      <c r="BD512" s="20">
        <f t="shared" si="747"/>
        <v>1.9625037534157896E-2</v>
      </c>
      <c r="BE512" s="20">
        <f t="shared" si="747"/>
        <v>1.7102657173962643E-2</v>
      </c>
      <c r="BF512" s="20">
        <f t="shared" si="747"/>
        <v>1.479205613458856E-2</v>
      </c>
      <c r="BG512" s="20">
        <f t="shared" si="747"/>
        <v>1.2701659760915862E-2</v>
      </c>
      <c r="BH512" s="20">
        <f t="shared" si="747"/>
        <v>1.0831937774473444E-2</v>
      </c>
      <c r="BI512" s="20">
        <f t="shared" si="747"/>
        <v>9.1770812637759214E-3</v>
      </c>
      <c r="BJ512" s="20">
        <f t="shared" si="747"/>
        <v>7.7265822195438094E-3</v>
      </c>
      <c r="BK512" s="20">
        <f t="shared" si="747"/>
        <v>6.4666532353205852E-3</v>
      </c>
      <c r="BL512" s="20">
        <f t="shared" si="747"/>
        <v>5.3814518083786789E-3</v>
      </c>
      <c r="BM512" s="20">
        <f t="shared" si="747"/>
        <v>4.4540953821555762E-3</v>
      </c>
      <c r="BN512" s="20">
        <f t="shared" si="747"/>
        <v>3.6674696940376394E-3</v>
      </c>
      <c r="BO512" s="20">
        <f t="shared" si="749"/>
        <v>3.0048444683844489E-3</v>
      </c>
      <c r="BP512" s="20">
        <f t="shared" si="749"/>
        <v>2.4503176727463938E-3</v>
      </c>
      <c r="BQ512" s="20">
        <f t="shared" si="749"/>
        <v>1.989113231163353E-3</v>
      </c>
      <c r="BR512" s="20">
        <f t="shared" si="749"/>
        <v>1.6077580846411976E-3</v>
      </c>
      <c r="BS512" s="20">
        <f t="shared" si="749"/>
        <v>1.2941635727363732E-3</v>
      </c>
      <c r="BT512" s="20">
        <f t="shared" si="749"/>
        <v>1.0376339466833251E-3</v>
      </c>
      <c r="BU512" s="20">
        <f t="shared" si="749"/>
        <v>8.2882195497613331E-4</v>
      </c>
      <c r="BV512" s="20">
        <f t="shared" si="749"/>
        <v>6.5964828202025316E-4</v>
      </c>
      <c r="BW512" s="20">
        <f t="shared" si="749"/>
        <v>5.2319846819381954E-4</v>
      </c>
      <c r="BX512" s="20">
        <f t="shared" si="749"/>
        <v>4.1360799417367033E-4</v>
      </c>
      <c r="BY512" s="20">
        <f t="shared" si="749"/>
        <v>3.2594359150661667E-4</v>
      </c>
      <c r="BZ512" s="20">
        <f t="shared" si="746"/>
        <v>2.5608660115405968E-4</v>
      </c>
      <c r="CA512" s="20">
        <f t="shared" si="746"/>
        <v>2.0062235352336089E-4</v>
      </c>
      <c r="CB512" s="20">
        <f t="shared" si="746"/>
        <v>1.5673806893123921E-4</v>
      </c>
      <c r="CC512" s="20">
        <f t="shared" si="746"/>
        <v>1.2213064001964646E-4</v>
      </c>
      <c r="CD512" s="20">
        <f t="shared" si="746"/>
        <v>9.4924811717134183E-5</v>
      </c>
      <c r="CE512" s="20">
        <f t="shared" si="746"/>
        <v>7.3601671445655548E-5</v>
      </c>
      <c r="CF512" s="20">
        <f t="shared" si="746"/>
        <v>5.6936955529107713E-5</v>
      </c>
      <c r="CG512" s="20">
        <f t="shared" si="746"/>
        <v>4.3948424354733895E-5</v>
      </c>
      <c r="CH512" s="20">
        <f t="shared" si="746"/>
        <v>3.3851421493924505E-5</v>
      </c>
      <c r="CI512" s="20">
        <f t="shared" si="746"/>
        <v>2.6021679396248665E-5</v>
      </c>
      <c r="CJ512" s="20">
        <f t="shared" si="746"/>
        <v>1.9964440972186637E-5</v>
      </c>
      <c r="CK512" s="20">
        <f t="shared" si="746"/>
        <v>1.528901232439317E-5</v>
      </c>
      <c r="CL512" s="20">
        <f t="shared" si="746"/>
        <v>4.866933441072252E-5</v>
      </c>
      <c r="CM512" s="20">
        <f t="shared" si="746"/>
        <v>1.1494110787068938E-6</v>
      </c>
      <c r="CN512" s="20">
        <f t="shared" si="746"/>
        <v>2.1287593558879793E-6</v>
      </c>
      <c r="CO512" s="20">
        <f t="shared" si="745"/>
        <v>5.3814601298321003E-6</v>
      </c>
      <c r="CP512" s="20">
        <f t="shared" si="745"/>
        <v>1.2658784557396639E-5</v>
      </c>
      <c r="CQ512" s="20">
        <f t="shared" si="745"/>
        <v>2.786307996261144E-5</v>
      </c>
      <c r="CR512" s="20">
        <f t="shared" si="745"/>
        <v>5.7676151709726197E-5</v>
      </c>
      <c r="CS512" s="20">
        <f t="shared" si="745"/>
        <v>1.1278877656369481E-4</v>
      </c>
      <c r="CT512" s="20">
        <f t="shared" si="745"/>
        <v>2.0922971604602194E-4</v>
      </c>
      <c r="CU512" s="20">
        <f t="shared" si="745"/>
        <v>3.6956338163730124E-4</v>
      </c>
      <c r="CV512" s="20">
        <f t="shared" si="745"/>
        <v>6.2364350858602768E-4</v>
      </c>
      <c r="CW512" s="20">
        <f t="shared" si="745"/>
        <v>1.0085779714421059E-3</v>
      </c>
      <c r="CX512" s="20">
        <f t="shared" si="745"/>
        <v>1.5676021175244593E-3</v>
      </c>
      <c r="CY512" s="20">
        <f t="shared" si="745"/>
        <v>2.3476832580879474E-3</v>
      </c>
      <c r="CZ512" s="20">
        <f t="shared" si="745"/>
        <v>3.395873878932862E-3</v>
      </c>
      <c r="DA512" s="20">
        <f t="shared" si="745"/>
        <v>4.7546615129373977E-3</v>
      </c>
      <c r="DB512" s="20">
        <f t="shared" si="745"/>
        <v>6.4567817456079989E-3</v>
      </c>
      <c r="DC512" s="20">
        <f t="shared" si="745"/>
        <v>8.5201190631926348E-3</v>
      </c>
      <c r="DD512" s="20">
        <f t="shared" si="745"/>
        <v>1.094338109618476E-2</v>
      </c>
      <c r="DE512" s="20">
        <f t="shared" si="750"/>
        <v>1.3703178688404857E-2</v>
      </c>
      <c r="DF512" s="20">
        <f t="shared" si="750"/>
        <v>1.6752984605546556E-2</v>
      </c>
      <c r="DG512" s="20">
        <f t="shared" si="750"/>
        <v>2.0024206420069815E-2</v>
      </c>
      <c r="DH512" s="20">
        <f t="shared" si="750"/>
        <v>2.3429336814517032E-2</v>
      </c>
      <c r="DI512" s="20">
        <f t="shared" si="750"/>
        <v>2.6866883737636529E-2</v>
      </c>
      <c r="DJ512" s="20">
        <f t="shared" si="750"/>
        <v>3.0227574267783802E-2</v>
      </c>
      <c r="DK512" s="20">
        <f t="shared" si="750"/>
        <v>3.3401197534867894E-2</v>
      </c>
      <c r="DL512" s="20">
        <f t="shared" si="750"/>
        <v>3.6283415128017249E-2</v>
      </c>
      <c r="DM512" s="20">
        <f t="shared" si="750"/>
        <v>3.878191752823118E-2</v>
      </c>
      <c r="DN512" s="20">
        <f t="shared" si="750"/>
        <v>4.0821424944522566E-2</v>
      </c>
      <c r="DO512" s="20">
        <f t="shared" si="750"/>
        <v>4.2347195423596662E-2</v>
      </c>
      <c r="DP512" s="20">
        <f t="shared" si="750"/>
        <v>4.3326884797539489E-2</v>
      </c>
      <c r="DQ512" s="20">
        <f t="shared" si="750"/>
        <v>4.3750776796219304E-2</v>
      </c>
      <c r="DR512" s="20">
        <f t="shared" si="750"/>
        <v>4.3630547963390609E-2</v>
      </c>
      <c r="DS512" s="20">
        <f t="shared" si="750"/>
        <v>4.2996838645512792E-2</v>
      </c>
      <c r="DT512" s="20">
        <f t="shared" si="750"/>
        <v>4.1895963479464005E-2</v>
      </c>
      <c r="DU512" s="20">
        <f t="shared" si="751"/>
        <v>4.0386114140450236E-2</v>
      </c>
      <c r="DV512" s="20">
        <f t="shared" si="751"/>
        <v>3.8533390022435055E-2</v>
      </c>
      <c r="DW512" s="20">
        <f t="shared" si="751"/>
        <v>3.6407948213898145E-2</v>
      </c>
      <c r="DX512" s="20">
        <f t="shared" si="751"/>
        <v>3.4080502781864808E-2</v>
      </c>
      <c r="DY512" s="20">
        <f t="shared" si="751"/>
        <v>3.161933466523914E-2</v>
      </c>
      <c r="DZ512" s="20">
        <f t="shared" si="751"/>
        <v>2.9087905562685146E-2</v>
      </c>
      <c r="EA512" s="20">
        <f t="shared" si="751"/>
        <v>2.6543108172068397E-2</v>
      </c>
      <c r="EB512" s="20">
        <f t="shared" si="751"/>
        <v>2.4034134882079949E-2</v>
      </c>
      <c r="EC512" s="20">
        <f t="shared" si="751"/>
        <v>2.1601909374431849E-2</v>
      </c>
      <c r="ED512" s="20">
        <f t="shared" si="751"/>
        <v>1.9279000725116235E-2</v>
      </c>
      <c r="EE512" s="20">
        <f t="shared" si="751"/>
        <v>1.7089926416623769E-2</v>
      </c>
      <c r="EF512" s="20">
        <f t="shared" si="751"/>
        <v>1.5051747328423404E-2</v>
      </c>
      <c r="EG512" s="20">
        <f t="shared" si="751"/>
        <v>1.3174862021592237E-2</v>
      </c>
      <c r="EH512" s="20">
        <f t="shared" si="751"/>
        <v>1.1463917184050709E-2</v>
      </c>
      <c r="EI512" s="20">
        <f t="shared" si="751"/>
        <v>9.9187638428228642E-3</v>
      </c>
      <c r="EJ512" s="20">
        <f t="shared" si="743"/>
        <v>8.5354030891593435E-3</v>
      </c>
      <c r="EK512" s="20">
        <f t="shared" si="743"/>
        <v>7.3068791999695293E-3</v>
      </c>
      <c r="EL512" s="20">
        <f t="shared" si="743"/>
        <v>6.2240911715728542E-3</v>
      </c>
      <c r="EM512" s="20">
        <f t="shared" si="743"/>
        <v>5.2765051711607391E-3</v>
      </c>
      <c r="EN512" s="20">
        <f t="shared" si="743"/>
        <v>4.4527599292035758E-3</v>
      </c>
      <c r="EO512" s="20">
        <f t="shared" si="743"/>
        <v>3.7411645564834339E-3</v>
      </c>
      <c r="EP512" s="20">
        <f t="shared" si="743"/>
        <v>3.1300937624361147E-3</v>
      </c>
      <c r="EQ512" s="20">
        <f t="shared" si="743"/>
        <v>2.6082891815086828E-3</v>
      </c>
      <c r="ER512" s="20">
        <f t="shared" si="743"/>
        <v>2.1650777488569917E-3</v>
      </c>
      <c r="ES512" s="20">
        <f t="shared" si="743"/>
        <v>1.7905190968052764E-3</v>
      </c>
      <c r="ET512" s="20">
        <f t="shared" si="743"/>
        <v>1.4754940538611594E-3</v>
      </c>
      <c r="EU512" s="20">
        <f t="shared" si="743"/>
        <v>1.2117457787091945E-3</v>
      </c>
      <c r="EV512" s="20">
        <f t="shared" si="743"/>
        <v>9.9188407646100263E-4</v>
      </c>
      <c r="EW512" s="20">
        <f t="shared" si="743"/>
        <v>8.0936220718719198E-4</v>
      </c>
      <c r="EX512" s="20">
        <f t="shared" si="743"/>
        <v>6.5843415067068367E-4</v>
      </c>
      <c r="EY512" s="20">
        <f t="shared" si="743"/>
        <v>5.3409894238221067E-4</v>
      </c>
      <c r="EZ512" s="20">
        <f t="shared" si="748"/>
        <v>4.3203741745345692E-4</v>
      </c>
      <c r="FA512" s="20">
        <f t="shared" si="748"/>
        <v>3.485455384708569E-4</v>
      </c>
      <c r="FB512" s="20">
        <f t="shared" si="748"/>
        <v>2.8046746458199046E-4</v>
      </c>
      <c r="FC512" s="20">
        <f t="shared" si="748"/>
        <v>2.2513065295171053E-4</v>
      </c>
      <c r="FD512" s="20">
        <f t="shared" si="748"/>
        <v>1.8028456687935179E-4</v>
      </c>
      <c r="FE512" s="20">
        <f t="shared" si="748"/>
        <v>1.440439880844302E-4</v>
      </c>
      <c r="FF512" s="20">
        <f t="shared" si="748"/>
        <v>5.4803247251056231E-4</v>
      </c>
    </row>
    <row r="513" spans="1:162" ht="15.5" x14ac:dyDescent="0.35">
      <c r="A513" s="4" t="s">
        <v>111</v>
      </c>
      <c r="J513" s="4" t="s">
        <v>111</v>
      </c>
      <c r="K513" s="20">
        <f t="shared" si="744"/>
        <v>2.1318415121823612E-5</v>
      </c>
      <c r="L513" s="20">
        <f t="shared" si="744"/>
        <v>3.197090800941605E-5</v>
      </c>
      <c r="M513" s="20">
        <f t="shared" si="744"/>
        <v>7.066362624573818E-5</v>
      </c>
      <c r="N513" s="20">
        <f t="shared" si="744"/>
        <v>1.4592832285736175E-4</v>
      </c>
      <c r="O513" s="20">
        <f t="shared" si="744"/>
        <v>2.8307946775264108E-4</v>
      </c>
      <c r="P513" s="20"/>
      <c r="Q513" s="20">
        <f t="shared" si="744"/>
        <v>5.1831214569307582E-4</v>
      </c>
      <c r="R513" s="20">
        <f t="shared" si="744"/>
        <v>8.9964928745569616E-4</v>
      </c>
      <c r="S513" s="20"/>
      <c r="T513" s="20">
        <f t="shared" si="744"/>
        <v>1.4861360474366604E-3</v>
      </c>
      <c r="U513" s="20">
        <f t="shared" si="744"/>
        <v>2.3447314791756242E-3</v>
      </c>
      <c r="V513" s="20"/>
      <c r="W513" s="20">
        <f t="shared" si="744"/>
        <v>3.5447196505171419E-3</v>
      </c>
      <c r="X513" s="20">
        <f t="shared" si="744"/>
        <v>5.1499724182867083E-3</v>
      </c>
      <c r="Y513" s="20"/>
      <c r="Z513" s="20">
        <f t="shared" si="744"/>
        <v>7.2099253006421594E-3</v>
      </c>
      <c r="AA513" s="20">
        <f t="shared" si="744"/>
        <v>9.7505385128284598E-3</v>
      </c>
      <c r="AB513" s="20"/>
      <c r="AC513" s="20">
        <f t="shared" si="744"/>
        <v>1.2766693214052278E-2</v>
      </c>
      <c r="AD513" s="20">
        <f t="shared" si="744"/>
        <v>1.6217362435948311E-2</v>
      </c>
      <c r="AE513" s="20"/>
      <c r="AF513" s="20">
        <f t="shared" si="744"/>
        <v>2.0024514282609075E-2</v>
      </c>
      <c r="AG513" s="20">
        <f t="shared" ref="AG513:AX528" si="753">AG305/$B305</f>
        <v>2.4076134479862427E-2</v>
      </c>
      <c r="AH513" s="20"/>
      <c r="AI513" s="20">
        <f t="shared" si="753"/>
        <v>2.8233118591430503E-2</v>
      </c>
      <c r="AJ513" s="20">
        <f t="shared" si="753"/>
        <v>3.2339209619647508E-2</v>
      </c>
      <c r="AK513" s="20"/>
      <c r="AL513" s="20">
        <f t="shared" si="753"/>
        <v>3.6232747811589444E-2</v>
      </c>
      <c r="AM513" s="20">
        <f t="shared" si="753"/>
        <v>3.9758814853218055E-2</v>
      </c>
      <c r="AN513" s="20">
        <f t="shared" si="753"/>
        <v>4.2780401757297304E-2</v>
      </c>
      <c r="AO513" s="20">
        <f t="shared" si="753"/>
        <v>4.5187471815561153E-2</v>
      </c>
      <c r="AP513" s="20">
        <f t="shared" si="753"/>
        <v>4.6903161033497287E-2</v>
      </c>
      <c r="AQ513" s="20">
        <f t="shared" si="753"/>
        <v>4.7886781609193518E-2</v>
      </c>
      <c r="AR513" s="20">
        <f t="shared" si="753"/>
        <v>4.8133697883969095E-2</v>
      </c>
      <c r="AS513" s="20">
        <f t="shared" si="753"/>
        <v>4.7672474493612949E-2</v>
      </c>
      <c r="AT513" s="20">
        <f t="shared" si="753"/>
        <v>4.6559921518000369E-2</v>
      </c>
      <c r="AU513" s="20">
        <f t="shared" si="753"/>
        <v>4.4874772216339176E-2</v>
      </c>
      <c r="AV513" s="20">
        <f t="shared" si="753"/>
        <v>4.2710734998626876E-2</v>
      </c>
      <c r="AW513" s="20">
        <f t="shared" si="753"/>
        <v>4.0169584629163313E-2</v>
      </c>
      <c r="AX513" s="20">
        <f t="shared" si="752"/>
        <v>3.7354826212557035E-2</v>
      </c>
      <c r="AY513" s="20">
        <f t="shared" si="747"/>
        <v>3.4366307465464874E-2</v>
      </c>
      <c r="AZ513" s="20">
        <f t="shared" si="747"/>
        <v>3.1295994505319058E-2</v>
      </c>
      <c r="BA513" s="20">
        <f t="shared" si="747"/>
        <v>2.8224982153201572E-2</v>
      </c>
      <c r="BB513" s="20">
        <f t="shared" si="747"/>
        <v>2.5221692987327682E-2</v>
      </c>
      <c r="BC513" s="20">
        <f t="shared" si="747"/>
        <v>2.2341135186680017E-2</v>
      </c>
      <c r="BD513" s="20">
        <f t="shared" si="747"/>
        <v>1.9625037534157896E-2</v>
      </c>
      <c r="BE513" s="20">
        <f t="shared" si="747"/>
        <v>1.7102657173962643E-2</v>
      </c>
      <c r="BF513" s="20">
        <f t="shared" si="747"/>
        <v>1.479205613458856E-2</v>
      </c>
      <c r="BG513" s="20">
        <f t="shared" si="747"/>
        <v>1.2701659760915862E-2</v>
      </c>
      <c r="BH513" s="20">
        <f t="shared" si="747"/>
        <v>1.0831937774473444E-2</v>
      </c>
      <c r="BI513" s="20">
        <f t="shared" si="747"/>
        <v>9.1770812637759214E-3</v>
      </c>
      <c r="BJ513" s="20">
        <f t="shared" si="747"/>
        <v>7.7265822195438094E-3</v>
      </c>
      <c r="BK513" s="20">
        <f t="shared" si="747"/>
        <v>6.4666532353205852E-3</v>
      </c>
      <c r="BL513" s="20">
        <f t="shared" si="747"/>
        <v>5.3814518083786789E-3</v>
      </c>
      <c r="BM513" s="20">
        <f t="shared" si="747"/>
        <v>4.4540953821555762E-3</v>
      </c>
      <c r="BN513" s="20">
        <f t="shared" si="747"/>
        <v>3.6674696940376394E-3</v>
      </c>
      <c r="BO513" s="20">
        <f t="shared" si="749"/>
        <v>3.0048444683844489E-3</v>
      </c>
      <c r="BP513" s="20">
        <f t="shared" si="749"/>
        <v>2.4503176727463938E-3</v>
      </c>
      <c r="BQ513" s="20">
        <f t="shared" si="749"/>
        <v>1.989113231163353E-3</v>
      </c>
      <c r="BR513" s="20">
        <f t="shared" si="749"/>
        <v>1.6077580846411976E-3</v>
      </c>
      <c r="BS513" s="20">
        <f t="shared" si="749"/>
        <v>1.2941635727363732E-3</v>
      </c>
      <c r="BT513" s="20">
        <f t="shared" si="749"/>
        <v>1.0376339466833251E-3</v>
      </c>
      <c r="BU513" s="20">
        <f t="shared" si="749"/>
        <v>8.2882195497613331E-4</v>
      </c>
      <c r="BV513" s="20">
        <f t="shared" si="749"/>
        <v>6.5964828202025316E-4</v>
      </c>
      <c r="BW513" s="20">
        <f t="shared" si="749"/>
        <v>5.2319846819381954E-4</v>
      </c>
      <c r="BX513" s="20">
        <f t="shared" si="749"/>
        <v>4.1360799417367033E-4</v>
      </c>
      <c r="BY513" s="20">
        <f t="shared" si="749"/>
        <v>3.2594359150661667E-4</v>
      </c>
      <c r="BZ513" s="20">
        <f t="shared" si="746"/>
        <v>2.5608660115405968E-4</v>
      </c>
      <c r="CA513" s="20">
        <f t="shared" si="746"/>
        <v>2.0062235352336089E-4</v>
      </c>
      <c r="CB513" s="20">
        <f t="shared" si="746"/>
        <v>1.5673806893123921E-4</v>
      </c>
      <c r="CC513" s="20">
        <f t="shared" si="746"/>
        <v>1.2213064001964646E-4</v>
      </c>
      <c r="CD513" s="20">
        <f t="shared" si="746"/>
        <v>9.4924811717134183E-5</v>
      </c>
      <c r="CE513" s="20">
        <f t="shared" si="746"/>
        <v>7.3601671445655548E-5</v>
      </c>
      <c r="CF513" s="20">
        <f t="shared" si="746"/>
        <v>5.6936955529107713E-5</v>
      </c>
      <c r="CG513" s="20">
        <f t="shared" si="746"/>
        <v>4.3948424354733895E-5</v>
      </c>
      <c r="CH513" s="20">
        <f t="shared" si="746"/>
        <v>3.3851421493924505E-5</v>
      </c>
      <c r="CI513" s="20">
        <f t="shared" si="746"/>
        <v>2.6021679396248665E-5</v>
      </c>
      <c r="CJ513" s="20">
        <f t="shared" si="746"/>
        <v>1.9964440972186637E-5</v>
      </c>
      <c r="CK513" s="20">
        <f t="shared" si="746"/>
        <v>1.528901232439317E-5</v>
      </c>
      <c r="CL513" s="20">
        <f t="shared" si="746"/>
        <v>4.866933441072252E-5</v>
      </c>
      <c r="CM513" s="20">
        <f t="shared" si="746"/>
        <v>1.1494110787068938E-6</v>
      </c>
      <c r="CN513" s="20">
        <f t="shared" si="746"/>
        <v>2.1287593558879793E-6</v>
      </c>
      <c r="CO513" s="20">
        <f t="shared" si="745"/>
        <v>5.3814601298321003E-6</v>
      </c>
      <c r="CP513" s="20">
        <f t="shared" si="745"/>
        <v>1.2658784557396639E-5</v>
      </c>
      <c r="CQ513" s="20">
        <f t="shared" si="745"/>
        <v>2.786307996261144E-5</v>
      </c>
      <c r="CR513" s="20">
        <f t="shared" si="745"/>
        <v>5.7676151709726197E-5</v>
      </c>
      <c r="CS513" s="20">
        <f t="shared" si="745"/>
        <v>1.1278877656369481E-4</v>
      </c>
      <c r="CT513" s="20">
        <f t="shared" si="745"/>
        <v>2.0922971604602194E-4</v>
      </c>
      <c r="CU513" s="20">
        <f t="shared" si="745"/>
        <v>3.6956338163730124E-4</v>
      </c>
      <c r="CV513" s="20">
        <f t="shared" si="745"/>
        <v>6.2364350858602768E-4</v>
      </c>
      <c r="CW513" s="20">
        <f t="shared" si="745"/>
        <v>1.0085779714421059E-3</v>
      </c>
      <c r="CX513" s="20">
        <f t="shared" si="745"/>
        <v>1.5676021175244593E-3</v>
      </c>
      <c r="CY513" s="20">
        <f t="shared" si="745"/>
        <v>2.3476832580879474E-3</v>
      </c>
      <c r="CZ513" s="20">
        <f t="shared" si="745"/>
        <v>3.395873878932862E-3</v>
      </c>
      <c r="DA513" s="20">
        <f t="shared" si="745"/>
        <v>4.7546615129373977E-3</v>
      </c>
      <c r="DB513" s="20">
        <f t="shared" si="745"/>
        <v>6.4567817456079989E-3</v>
      </c>
      <c r="DC513" s="20">
        <f t="shared" si="745"/>
        <v>8.5201190631926348E-3</v>
      </c>
      <c r="DD513" s="20">
        <f t="shared" si="745"/>
        <v>1.094338109618476E-2</v>
      </c>
      <c r="DE513" s="20">
        <f t="shared" si="750"/>
        <v>1.3703178688404857E-2</v>
      </c>
      <c r="DF513" s="20">
        <f t="shared" si="750"/>
        <v>1.6752984605546556E-2</v>
      </c>
      <c r="DG513" s="20">
        <f t="shared" si="750"/>
        <v>2.0024206420069815E-2</v>
      </c>
      <c r="DH513" s="20">
        <f t="shared" si="750"/>
        <v>2.3429336814517032E-2</v>
      </c>
      <c r="DI513" s="20">
        <f t="shared" si="750"/>
        <v>2.6866883737636529E-2</v>
      </c>
      <c r="DJ513" s="20">
        <f t="shared" si="750"/>
        <v>3.0227574267783802E-2</v>
      </c>
      <c r="DK513" s="20">
        <f t="shared" si="750"/>
        <v>3.3401197534867894E-2</v>
      </c>
      <c r="DL513" s="20">
        <f t="shared" si="750"/>
        <v>3.6283415128017249E-2</v>
      </c>
      <c r="DM513" s="20">
        <f t="shared" si="750"/>
        <v>3.878191752823118E-2</v>
      </c>
      <c r="DN513" s="20">
        <f t="shared" si="750"/>
        <v>4.0821424944522566E-2</v>
      </c>
      <c r="DO513" s="20">
        <f t="shared" si="750"/>
        <v>4.2347195423596662E-2</v>
      </c>
      <c r="DP513" s="20">
        <f t="shared" si="750"/>
        <v>4.3326884797539489E-2</v>
      </c>
      <c r="DQ513" s="20">
        <f t="shared" si="750"/>
        <v>4.3750776796219304E-2</v>
      </c>
      <c r="DR513" s="20">
        <f t="shared" si="750"/>
        <v>4.3630547963390609E-2</v>
      </c>
      <c r="DS513" s="20">
        <f t="shared" si="750"/>
        <v>4.2996838645512792E-2</v>
      </c>
      <c r="DT513" s="20">
        <f t="shared" si="750"/>
        <v>4.1895963479464005E-2</v>
      </c>
      <c r="DU513" s="20">
        <f t="shared" si="751"/>
        <v>4.0386114140450236E-2</v>
      </c>
      <c r="DV513" s="20">
        <f t="shared" si="751"/>
        <v>3.8533390022435055E-2</v>
      </c>
      <c r="DW513" s="20">
        <f t="shared" si="751"/>
        <v>3.6407948213898145E-2</v>
      </c>
      <c r="DX513" s="20">
        <f t="shared" si="751"/>
        <v>3.4080502781864808E-2</v>
      </c>
      <c r="DY513" s="20">
        <f t="shared" si="751"/>
        <v>3.161933466523914E-2</v>
      </c>
      <c r="DZ513" s="20">
        <f t="shared" si="751"/>
        <v>2.9087905562685146E-2</v>
      </c>
      <c r="EA513" s="20">
        <f t="shared" si="751"/>
        <v>2.6543108172068397E-2</v>
      </c>
      <c r="EB513" s="20">
        <f t="shared" si="751"/>
        <v>2.4034134882079949E-2</v>
      </c>
      <c r="EC513" s="20">
        <f t="shared" si="751"/>
        <v>2.1601909374431849E-2</v>
      </c>
      <c r="ED513" s="20">
        <f t="shared" si="751"/>
        <v>1.9279000725116235E-2</v>
      </c>
      <c r="EE513" s="20">
        <f t="shared" si="751"/>
        <v>1.7089926416623769E-2</v>
      </c>
      <c r="EF513" s="20">
        <f t="shared" si="751"/>
        <v>1.5051747328423404E-2</v>
      </c>
      <c r="EG513" s="20">
        <f t="shared" si="751"/>
        <v>1.3174862021592237E-2</v>
      </c>
      <c r="EH513" s="20">
        <f t="shared" si="751"/>
        <v>1.1463917184050709E-2</v>
      </c>
      <c r="EI513" s="20">
        <f t="shared" si="751"/>
        <v>9.9187638428228642E-3</v>
      </c>
      <c r="EJ513" s="20">
        <f t="shared" si="743"/>
        <v>8.5354030891593435E-3</v>
      </c>
      <c r="EK513" s="20">
        <f t="shared" si="743"/>
        <v>7.3068791999695293E-3</v>
      </c>
      <c r="EL513" s="20">
        <f t="shared" si="743"/>
        <v>6.2240911715728542E-3</v>
      </c>
      <c r="EM513" s="20">
        <f t="shared" si="743"/>
        <v>5.2765051711607391E-3</v>
      </c>
      <c r="EN513" s="20">
        <f t="shared" si="743"/>
        <v>4.4527599292035758E-3</v>
      </c>
      <c r="EO513" s="20">
        <f t="shared" si="743"/>
        <v>3.7411645564834339E-3</v>
      </c>
      <c r="EP513" s="20">
        <f t="shared" si="743"/>
        <v>3.1300937624361147E-3</v>
      </c>
      <c r="EQ513" s="20">
        <f t="shared" si="743"/>
        <v>2.6082891815086828E-3</v>
      </c>
      <c r="ER513" s="20">
        <f t="shared" si="743"/>
        <v>2.1650777488569917E-3</v>
      </c>
      <c r="ES513" s="20">
        <f t="shared" si="743"/>
        <v>1.7905190968052764E-3</v>
      </c>
      <c r="ET513" s="20">
        <f t="shared" si="743"/>
        <v>1.4754940538611594E-3</v>
      </c>
      <c r="EU513" s="20">
        <f t="shared" si="743"/>
        <v>1.2117457787091945E-3</v>
      </c>
      <c r="EV513" s="20">
        <f t="shared" si="743"/>
        <v>9.9188407646100263E-4</v>
      </c>
      <c r="EW513" s="20">
        <f t="shared" si="743"/>
        <v>8.0936220718719198E-4</v>
      </c>
      <c r="EX513" s="20">
        <f t="shared" si="743"/>
        <v>6.5843415067068367E-4</v>
      </c>
      <c r="EY513" s="20">
        <f t="shared" si="743"/>
        <v>5.3409894238221067E-4</v>
      </c>
      <c r="EZ513" s="20">
        <f t="shared" si="748"/>
        <v>4.3203741745345692E-4</v>
      </c>
      <c r="FA513" s="20">
        <f t="shared" si="748"/>
        <v>3.485455384708569E-4</v>
      </c>
      <c r="FB513" s="20">
        <f t="shared" si="748"/>
        <v>2.8046746458199046E-4</v>
      </c>
      <c r="FC513" s="20">
        <f t="shared" si="748"/>
        <v>2.2513065295171053E-4</v>
      </c>
      <c r="FD513" s="20">
        <f t="shared" si="748"/>
        <v>1.8028456687935179E-4</v>
      </c>
      <c r="FE513" s="20">
        <f t="shared" si="748"/>
        <v>1.440439880844302E-4</v>
      </c>
      <c r="FF513" s="20">
        <f t="shared" si="748"/>
        <v>5.4803247251056231E-4</v>
      </c>
    </row>
    <row r="514" spans="1:162" ht="15.5" x14ac:dyDescent="0.35">
      <c r="A514" s="4" t="s">
        <v>112</v>
      </c>
      <c r="J514" s="4" t="s">
        <v>112</v>
      </c>
      <c r="K514" s="20">
        <f t="shared" si="744"/>
        <v>2.1318415121823612E-5</v>
      </c>
      <c r="L514" s="20">
        <f t="shared" si="744"/>
        <v>3.197090800941605E-5</v>
      </c>
      <c r="M514" s="20">
        <f t="shared" si="744"/>
        <v>7.066362624573818E-5</v>
      </c>
      <c r="N514" s="20">
        <f t="shared" si="744"/>
        <v>1.4592832285736175E-4</v>
      </c>
      <c r="O514" s="20">
        <f t="shared" si="744"/>
        <v>2.8307946775264108E-4</v>
      </c>
      <c r="P514" s="20"/>
      <c r="Q514" s="20">
        <f t="shared" si="744"/>
        <v>5.1831214569307582E-4</v>
      </c>
      <c r="R514" s="20">
        <f t="shared" si="744"/>
        <v>8.9964928745569616E-4</v>
      </c>
      <c r="S514" s="20"/>
      <c r="T514" s="20">
        <f t="shared" si="744"/>
        <v>1.4861360474366604E-3</v>
      </c>
      <c r="U514" s="20">
        <f t="shared" si="744"/>
        <v>2.3447314791756242E-3</v>
      </c>
      <c r="V514" s="20"/>
      <c r="W514" s="20">
        <f t="shared" si="744"/>
        <v>3.5447196505171419E-3</v>
      </c>
      <c r="X514" s="20">
        <f t="shared" si="744"/>
        <v>5.1499724182867083E-3</v>
      </c>
      <c r="Y514" s="20"/>
      <c r="Z514" s="20">
        <f t="shared" si="744"/>
        <v>7.2099253006421594E-3</v>
      </c>
      <c r="AA514" s="20">
        <f t="shared" si="744"/>
        <v>9.7505385128284598E-3</v>
      </c>
      <c r="AB514" s="20"/>
      <c r="AC514" s="20">
        <f t="shared" si="744"/>
        <v>1.2766693214052278E-2</v>
      </c>
      <c r="AD514" s="20">
        <f t="shared" si="744"/>
        <v>1.6217362435948311E-2</v>
      </c>
      <c r="AE514" s="20"/>
      <c r="AF514" s="20">
        <f t="shared" ref="AF514:AW529" si="754">AF306/$B306</f>
        <v>2.0024514282609075E-2</v>
      </c>
      <c r="AG514" s="20">
        <f t="shared" si="753"/>
        <v>2.4076134479862427E-2</v>
      </c>
      <c r="AH514" s="20"/>
      <c r="AI514" s="20">
        <f t="shared" si="753"/>
        <v>2.8233118591430503E-2</v>
      </c>
      <c r="AJ514" s="20">
        <f t="shared" si="753"/>
        <v>3.2339209619647508E-2</v>
      </c>
      <c r="AK514" s="20"/>
      <c r="AL514" s="20">
        <f t="shared" si="753"/>
        <v>3.6232747811589444E-2</v>
      </c>
      <c r="AM514" s="20">
        <f t="shared" si="753"/>
        <v>3.9758814853218055E-2</v>
      </c>
      <c r="AN514" s="20">
        <f t="shared" si="753"/>
        <v>4.2780401757297304E-2</v>
      </c>
      <c r="AO514" s="20">
        <f t="shared" si="753"/>
        <v>4.5187471815561153E-2</v>
      </c>
      <c r="AP514" s="20">
        <f t="shared" si="753"/>
        <v>4.6903161033497287E-2</v>
      </c>
      <c r="AQ514" s="20">
        <f t="shared" si="753"/>
        <v>4.7886781609193518E-2</v>
      </c>
      <c r="AR514" s="20">
        <f t="shared" si="753"/>
        <v>4.8133697883969095E-2</v>
      </c>
      <c r="AS514" s="20">
        <f t="shared" si="753"/>
        <v>4.7672474493612949E-2</v>
      </c>
      <c r="AT514" s="20">
        <f t="shared" si="753"/>
        <v>4.6559921518000369E-2</v>
      </c>
      <c r="AU514" s="20">
        <f t="shared" si="753"/>
        <v>4.4874772216339176E-2</v>
      </c>
      <c r="AV514" s="20">
        <f t="shared" si="753"/>
        <v>4.2710734998626876E-2</v>
      </c>
      <c r="AW514" s="20">
        <f t="shared" si="753"/>
        <v>4.0169584629163313E-2</v>
      </c>
      <c r="AX514" s="20">
        <f t="shared" si="752"/>
        <v>3.7354826212557035E-2</v>
      </c>
      <c r="AY514" s="20">
        <f t="shared" si="747"/>
        <v>3.4366307465464874E-2</v>
      </c>
      <c r="AZ514" s="20">
        <f t="shared" si="747"/>
        <v>3.1295994505319058E-2</v>
      </c>
      <c r="BA514" s="20">
        <f t="shared" si="747"/>
        <v>2.8224982153201572E-2</v>
      </c>
      <c r="BB514" s="20">
        <f t="shared" si="747"/>
        <v>2.5221692987327682E-2</v>
      </c>
      <c r="BC514" s="20">
        <f t="shared" si="747"/>
        <v>2.2341135186680017E-2</v>
      </c>
      <c r="BD514" s="20">
        <f t="shared" si="747"/>
        <v>1.9625037534157896E-2</v>
      </c>
      <c r="BE514" s="20">
        <f t="shared" si="747"/>
        <v>1.7102657173962643E-2</v>
      </c>
      <c r="BF514" s="20">
        <f t="shared" si="747"/>
        <v>1.479205613458856E-2</v>
      </c>
      <c r="BG514" s="20">
        <f t="shared" si="747"/>
        <v>1.2701659760915862E-2</v>
      </c>
      <c r="BH514" s="20">
        <f t="shared" si="747"/>
        <v>1.0831937774473444E-2</v>
      </c>
      <c r="BI514" s="20">
        <f t="shared" si="747"/>
        <v>9.1770812637759214E-3</v>
      </c>
      <c r="BJ514" s="20">
        <f t="shared" si="747"/>
        <v>7.7265822195438094E-3</v>
      </c>
      <c r="BK514" s="20">
        <f t="shared" si="747"/>
        <v>6.4666532353205852E-3</v>
      </c>
      <c r="BL514" s="20">
        <f t="shared" si="747"/>
        <v>5.3814518083786789E-3</v>
      </c>
      <c r="BM514" s="20">
        <f t="shared" si="747"/>
        <v>4.4540953821555762E-3</v>
      </c>
      <c r="BN514" s="20">
        <f t="shared" si="747"/>
        <v>3.6674696940376394E-3</v>
      </c>
      <c r="BO514" s="20">
        <f t="shared" si="749"/>
        <v>3.0048444683844489E-3</v>
      </c>
      <c r="BP514" s="20">
        <f t="shared" si="749"/>
        <v>2.4503176727463938E-3</v>
      </c>
      <c r="BQ514" s="20">
        <f t="shared" si="749"/>
        <v>1.989113231163353E-3</v>
      </c>
      <c r="BR514" s="20">
        <f t="shared" si="749"/>
        <v>1.6077580846411976E-3</v>
      </c>
      <c r="BS514" s="20">
        <f t="shared" si="749"/>
        <v>1.2941635727363732E-3</v>
      </c>
      <c r="BT514" s="20">
        <f t="shared" si="749"/>
        <v>1.0376339466833251E-3</v>
      </c>
      <c r="BU514" s="20">
        <f t="shared" si="749"/>
        <v>8.2882195497613331E-4</v>
      </c>
      <c r="BV514" s="20">
        <f t="shared" si="749"/>
        <v>6.5964828202025316E-4</v>
      </c>
      <c r="BW514" s="20">
        <f t="shared" si="749"/>
        <v>5.2319846819381954E-4</v>
      </c>
      <c r="BX514" s="20">
        <f t="shared" si="749"/>
        <v>4.1360799417367033E-4</v>
      </c>
      <c r="BY514" s="20">
        <f t="shared" si="749"/>
        <v>3.2594359150661667E-4</v>
      </c>
      <c r="BZ514" s="20">
        <f t="shared" si="746"/>
        <v>2.5608660115405968E-4</v>
      </c>
      <c r="CA514" s="20">
        <f t="shared" si="746"/>
        <v>2.0062235352336089E-4</v>
      </c>
      <c r="CB514" s="20">
        <f t="shared" si="746"/>
        <v>1.5673806893123921E-4</v>
      </c>
      <c r="CC514" s="20">
        <f t="shared" si="746"/>
        <v>1.2213064001964646E-4</v>
      </c>
      <c r="CD514" s="20">
        <f t="shared" si="746"/>
        <v>9.4924811717134183E-5</v>
      </c>
      <c r="CE514" s="20">
        <f t="shared" si="746"/>
        <v>7.3601671445655548E-5</v>
      </c>
      <c r="CF514" s="20">
        <f t="shared" si="746"/>
        <v>5.6936955529107713E-5</v>
      </c>
      <c r="CG514" s="20">
        <f t="shared" si="746"/>
        <v>4.3948424354733895E-5</v>
      </c>
      <c r="CH514" s="20">
        <f t="shared" si="746"/>
        <v>3.3851421493924505E-5</v>
      </c>
      <c r="CI514" s="20">
        <f t="shared" si="746"/>
        <v>2.6021679396248665E-5</v>
      </c>
      <c r="CJ514" s="20">
        <f t="shared" si="746"/>
        <v>1.9964440972186637E-5</v>
      </c>
      <c r="CK514" s="20">
        <f t="shared" si="746"/>
        <v>1.528901232439317E-5</v>
      </c>
      <c r="CL514" s="20">
        <f t="shared" si="746"/>
        <v>4.866933441072252E-5</v>
      </c>
      <c r="CM514" s="20">
        <f t="shared" si="746"/>
        <v>1.1494110787068938E-6</v>
      </c>
      <c r="CN514" s="20">
        <f t="shared" si="746"/>
        <v>2.1287593558879793E-6</v>
      </c>
      <c r="CO514" s="20">
        <f t="shared" si="745"/>
        <v>5.3814601298321003E-6</v>
      </c>
      <c r="CP514" s="20">
        <f t="shared" si="745"/>
        <v>1.2658784557396639E-5</v>
      </c>
      <c r="CQ514" s="20">
        <f t="shared" si="745"/>
        <v>2.786307996261144E-5</v>
      </c>
      <c r="CR514" s="20">
        <f t="shared" si="745"/>
        <v>5.7676151709726197E-5</v>
      </c>
      <c r="CS514" s="20">
        <f t="shared" si="745"/>
        <v>1.1278877656369481E-4</v>
      </c>
      <c r="CT514" s="20">
        <f t="shared" si="745"/>
        <v>2.0922971604602194E-4</v>
      </c>
      <c r="CU514" s="20">
        <f t="shared" si="745"/>
        <v>3.6956338163730124E-4</v>
      </c>
      <c r="CV514" s="20">
        <f t="shared" si="745"/>
        <v>6.2364350858602768E-4</v>
      </c>
      <c r="CW514" s="20">
        <f t="shared" si="745"/>
        <v>1.0085779714421059E-3</v>
      </c>
      <c r="CX514" s="20">
        <f t="shared" si="745"/>
        <v>1.5676021175244593E-3</v>
      </c>
      <c r="CY514" s="20">
        <f t="shared" si="745"/>
        <v>2.3476832580879474E-3</v>
      </c>
      <c r="CZ514" s="20">
        <f t="shared" si="745"/>
        <v>3.395873878932862E-3</v>
      </c>
      <c r="DA514" s="20">
        <f t="shared" si="745"/>
        <v>4.7546615129373977E-3</v>
      </c>
      <c r="DB514" s="20">
        <f t="shared" si="745"/>
        <v>6.4567817456079989E-3</v>
      </c>
      <c r="DC514" s="20">
        <f t="shared" si="745"/>
        <v>8.5201190631926348E-3</v>
      </c>
      <c r="DD514" s="20">
        <f t="shared" si="745"/>
        <v>1.094338109618476E-2</v>
      </c>
      <c r="DE514" s="20">
        <f t="shared" si="750"/>
        <v>1.3703178688404857E-2</v>
      </c>
      <c r="DF514" s="20">
        <f t="shared" si="750"/>
        <v>1.6752984605546556E-2</v>
      </c>
      <c r="DG514" s="20">
        <f t="shared" si="750"/>
        <v>2.0024206420069815E-2</v>
      </c>
      <c r="DH514" s="20">
        <f t="shared" si="750"/>
        <v>2.3429336814517032E-2</v>
      </c>
      <c r="DI514" s="20">
        <f t="shared" si="750"/>
        <v>2.6866883737636529E-2</v>
      </c>
      <c r="DJ514" s="20">
        <f t="shared" si="750"/>
        <v>3.0227574267783802E-2</v>
      </c>
      <c r="DK514" s="20">
        <f t="shared" si="750"/>
        <v>3.3401197534867894E-2</v>
      </c>
      <c r="DL514" s="20">
        <f t="shared" si="750"/>
        <v>3.6283415128017249E-2</v>
      </c>
      <c r="DM514" s="20">
        <f t="shared" si="750"/>
        <v>3.878191752823118E-2</v>
      </c>
      <c r="DN514" s="20">
        <f t="shared" si="750"/>
        <v>4.0821424944522566E-2</v>
      </c>
      <c r="DO514" s="20">
        <f t="shared" si="750"/>
        <v>4.2347195423596662E-2</v>
      </c>
      <c r="DP514" s="20">
        <f t="shared" si="750"/>
        <v>4.3326884797539489E-2</v>
      </c>
      <c r="DQ514" s="20">
        <f t="shared" si="750"/>
        <v>4.3750776796219304E-2</v>
      </c>
      <c r="DR514" s="20">
        <f t="shared" si="750"/>
        <v>4.3630547963390609E-2</v>
      </c>
      <c r="DS514" s="20">
        <f t="shared" si="750"/>
        <v>4.2996838645512792E-2</v>
      </c>
      <c r="DT514" s="20">
        <f t="shared" si="750"/>
        <v>4.1895963479464005E-2</v>
      </c>
      <c r="DU514" s="20">
        <f t="shared" si="751"/>
        <v>4.0386114140450236E-2</v>
      </c>
      <c r="DV514" s="20">
        <f t="shared" si="751"/>
        <v>3.8533390022435055E-2</v>
      </c>
      <c r="DW514" s="20">
        <f t="shared" si="751"/>
        <v>3.6407948213898145E-2</v>
      </c>
      <c r="DX514" s="20">
        <f t="shared" si="751"/>
        <v>3.4080502781864808E-2</v>
      </c>
      <c r="DY514" s="20">
        <f t="shared" si="751"/>
        <v>3.161933466523914E-2</v>
      </c>
      <c r="DZ514" s="20">
        <f t="shared" si="751"/>
        <v>2.9087905562685146E-2</v>
      </c>
      <c r="EA514" s="20">
        <f t="shared" si="751"/>
        <v>2.6543108172068397E-2</v>
      </c>
      <c r="EB514" s="20">
        <f t="shared" si="751"/>
        <v>2.4034134882079949E-2</v>
      </c>
      <c r="EC514" s="20">
        <f t="shared" si="751"/>
        <v>2.1601909374431849E-2</v>
      </c>
      <c r="ED514" s="20">
        <f t="shared" si="751"/>
        <v>1.9279000725116235E-2</v>
      </c>
      <c r="EE514" s="20">
        <f t="shared" si="751"/>
        <v>1.7089926416623769E-2</v>
      </c>
      <c r="EF514" s="20">
        <f t="shared" si="751"/>
        <v>1.5051747328423404E-2</v>
      </c>
      <c r="EG514" s="20">
        <f t="shared" si="751"/>
        <v>1.3174862021592237E-2</v>
      </c>
      <c r="EH514" s="20">
        <f t="shared" si="751"/>
        <v>1.1463917184050709E-2</v>
      </c>
      <c r="EI514" s="20">
        <f t="shared" si="751"/>
        <v>9.9187638428228642E-3</v>
      </c>
      <c r="EJ514" s="20">
        <f t="shared" si="751"/>
        <v>8.5354030891593435E-3</v>
      </c>
      <c r="EK514" s="20">
        <f t="shared" ref="EK514:EZ529" si="755">EK306/$B306</f>
        <v>7.3068791999695293E-3</v>
      </c>
      <c r="EL514" s="20">
        <f t="shared" si="755"/>
        <v>6.2240911715728542E-3</v>
      </c>
      <c r="EM514" s="20">
        <f t="shared" si="755"/>
        <v>5.2765051711607391E-3</v>
      </c>
      <c r="EN514" s="20">
        <f t="shared" si="755"/>
        <v>4.4527599292035758E-3</v>
      </c>
      <c r="EO514" s="20">
        <f t="shared" si="755"/>
        <v>3.7411645564834339E-3</v>
      </c>
      <c r="EP514" s="20">
        <f t="shared" si="755"/>
        <v>3.1300937624361147E-3</v>
      </c>
      <c r="EQ514" s="20">
        <f t="shared" si="755"/>
        <v>2.6082891815086828E-3</v>
      </c>
      <c r="ER514" s="20">
        <f t="shared" si="755"/>
        <v>2.1650777488569917E-3</v>
      </c>
      <c r="ES514" s="20">
        <f t="shared" si="755"/>
        <v>1.7905190968052764E-3</v>
      </c>
      <c r="ET514" s="20">
        <f t="shared" si="755"/>
        <v>1.4754940538611594E-3</v>
      </c>
      <c r="EU514" s="20">
        <f t="shared" si="755"/>
        <v>1.2117457787091945E-3</v>
      </c>
      <c r="EV514" s="20">
        <f t="shared" si="755"/>
        <v>9.9188407646100263E-4</v>
      </c>
      <c r="EW514" s="20">
        <f t="shared" si="755"/>
        <v>8.0936220718719198E-4</v>
      </c>
      <c r="EX514" s="20">
        <f t="shared" si="755"/>
        <v>6.5843415067068367E-4</v>
      </c>
      <c r="EY514" s="20">
        <f t="shared" si="755"/>
        <v>5.3409894238221067E-4</v>
      </c>
      <c r="EZ514" s="20">
        <f t="shared" si="748"/>
        <v>4.3203741745345692E-4</v>
      </c>
      <c r="FA514" s="20">
        <f t="shared" si="748"/>
        <v>3.485455384708569E-4</v>
      </c>
      <c r="FB514" s="20">
        <f t="shared" si="748"/>
        <v>2.8046746458199046E-4</v>
      </c>
      <c r="FC514" s="20">
        <f t="shared" si="748"/>
        <v>2.2513065295171053E-4</v>
      </c>
      <c r="FD514" s="20">
        <f t="shared" si="748"/>
        <v>1.8028456687935179E-4</v>
      </c>
      <c r="FE514" s="20">
        <f t="shared" si="748"/>
        <v>1.440439880844302E-4</v>
      </c>
      <c r="FF514" s="20">
        <f t="shared" si="748"/>
        <v>5.4803247251056231E-4</v>
      </c>
    </row>
    <row r="515" spans="1:162" ht="15.5" x14ac:dyDescent="0.35">
      <c r="A515" s="4" t="s">
        <v>113</v>
      </c>
      <c r="J515" s="4" t="s">
        <v>113</v>
      </c>
      <c r="K515" s="20">
        <f t="shared" ref="K515:AF530" si="756">K307/$B307</f>
        <v>2.1318415121823612E-5</v>
      </c>
      <c r="L515" s="20">
        <f t="shared" si="756"/>
        <v>3.197090800941605E-5</v>
      </c>
      <c r="M515" s="20">
        <f t="shared" si="756"/>
        <v>7.066362624573818E-5</v>
      </c>
      <c r="N515" s="20">
        <f t="shared" si="756"/>
        <v>1.4592832285736175E-4</v>
      </c>
      <c r="O515" s="20">
        <f t="shared" si="756"/>
        <v>2.8307946775264108E-4</v>
      </c>
      <c r="P515" s="20"/>
      <c r="Q515" s="20">
        <f t="shared" si="756"/>
        <v>5.1831214569307582E-4</v>
      </c>
      <c r="R515" s="20">
        <f t="shared" si="756"/>
        <v>8.9964928745569616E-4</v>
      </c>
      <c r="S515" s="20"/>
      <c r="T515" s="20">
        <f t="shared" si="756"/>
        <v>1.4861360474366604E-3</v>
      </c>
      <c r="U515" s="20">
        <f t="shared" si="756"/>
        <v>2.3447314791756242E-3</v>
      </c>
      <c r="V515" s="20"/>
      <c r="W515" s="20">
        <f t="shared" si="756"/>
        <v>3.5447196505171419E-3</v>
      </c>
      <c r="X515" s="20">
        <f t="shared" si="756"/>
        <v>5.1499724182867083E-3</v>
      </c>
      <c r="Y515" s="20"/>
      <c r="Z515" s="20">
        <f t="shared" si="756"/>
        <v>7.2099253006421594E-3</v>
      </c>
      <c r="AA515" s="20">
        <f t="shared" si="756"/>
        <v>9.7505385128284598E-3</v>
      </c>
      <c r="AB515" s="20"/>
      <c r="AC515" s="20">
        <f t="shared" si="756"/>
        <v>1.2766693214052278E-2</v>
      </c>
      <c r="AD515" s="20">
        <f t="shared" si="756"/>
        <v>1.6217362435948311E-2</v>
      </c>
      <c r="AE515" s="20"/>
      <c r="AF515" s="20">
        <f t="shared" si="754"/>
        <v>2.0024514282609075E-2</v>
      </c>
      <c r="AG515" s="20">
        <f t="shared" si="753"/>
        <v>2.4076134479862427E-2</v>
      </c>
      <c r="AH515" s="20"/>
      <c r="AI515" s="20">
        <f t="shared" si="753"/>
        <v>2.8233118591430503E-2</v>
      </c>
      <c r="AJ515" s="20">
        <f t="shared" si="753"/>
        <v>3.2339209619647508E-2</v>
      </c>
      <c r="AK515" s="20"/>
      <c r="AL515" s="20">
        <f t="shared" si="753"/>
        <v>3.6232747811589444E-2</v>
      </c>
      <c r="AM515" s="20">
        <f t="shared" si="753"/>
        <v>3.9758814853218055E-2</v>
      </c>
      <c r="AN515" s="20">
        <f t="shared" si="753"/>
        <v>4.2780401757297304E-2</v>
      </c>
      <c r="AO515" s="20">
        <f t="shared" si="753"/>
        <v>4.5187471815561153E-2</v>
      </c>
      <c r="AP515" s="20">
        <f t="shared" si="753"/>
        <v>4.6903161033497287E-2</v>
      </c>
      <c r="AQ515" s="20">
        <f t="shared" si="753"/>
        <v>4.7886781609193518E-2</v>
      </c>
      <c r="AR515" s="20">
        <f t="shared" si="753"/>
        <v>4.8133697883969095E-2</v>
      </c>
      <c r="AS515" s="20">
        <f t="shared" si="753"/>
        <v>4.7672474493612949E-2</v>
      </c>
      <c r="AT515" s="20">
        <f t="shared" si="753"/>
        <v>4.6559921518000369E-2</v>
      </c>
      <c r="AU515" s="20">
        <f t="shared" si="753"/>
        <v>4.4874772216339176E-2</v>
      </c>
      <c r="AV515" s="20">
        <f t="shared" si="753"/>
        <v>4.2710734998626876E-2</v>
      </c>
      <c r="AW515" s="20">
        <f t="shared" si="753"/>
        <v>4.0169584629163313E-2</v>
      </c>
      <c r="AX515" s="20">
        <f t="shared" si="752"/>
        <v>3.7354826212557035E-2</v>
      </c>
      <c r="AY515" s="20">
        <f t="shared" si="747"/>
        <v>3.4366307465464874E-2</v>
      </c>
      <c r="AZ515" s="20">
        <f t="shared" si="747"/>
        <v>3.1295994505319058E-2</v>
      </c>
      <c r="BA515" s="20">
        <f t="shared" si="747"/>
        <v>2.8224982153201572E-2</v>
      </c>
      <c r="BB515" s="20">
        <f t="shared" si="747"/>
        <v>2.5221692987327682E-2</v>
      </c>
      <c r="BC515" s="20">
        <f t="shared" si="747"/>
        <v>2.2341135186680017E-2</v>
      </c>
      <c r="BD515" s="20">
        <f t="shared" si="747"/>
        <v>1.9625037534157896E-2</v>
      </c>
      <c r="BE515" s="20">
        <f t="shared" si="747"/>
        <v>1.7102657173962643E-2</v>
      </c>
      <c r="BF515" s="20">
        <f t="shared" si="747"/>
        <v>1.479205613458856E-2</v>
      </c>
      <c r="BG515" s="20">
        <f t="shared" si="747"/>
        <v>1.2701659760915862E-2</v>
      </c>
      <c r="BH515" s="20">
        <f t="shared" si="747"/>
        <v>1.0831937774473444E-2</v>
      </c>
      <c r="BI515" s="20">
        <f t="shared" si="747"/>
        <v>9.1770812637759214E-3</v>
      </c>
      <c r="BJ515" s="20">
        <f t="shared" si="747"/>
        <v>7.7265822195438094E-3</v>
      </c>
      <c r="BK515" s="20">
        <f t="shared" si="747"/>
        <v>6.4666532353205852E-3</v>
      </c>
      <c r="BL515" s="20">
        <f t="shared" si="747"/>
        <v>5.3814518083786789E-3</v>
      </c>
      <c r="BM515" s="20">
        <f t="shared" si="747"/>
        <v>4.4540953821555762E-3</v>
      </c>
      <c r="BN515" s="20">
        <f t="shared" si="747"/>
        <v>3.6674696940376394E-3</v>
      </c>
      <c r="BO515" s="20">
        <f t="shared" si="749"/>
        <v>3.0048444683844489E-3</v>
      </c>
      <c r="BP515" s="20">
        <f t="shared" si="749"/>
        <v>2.4503176727463938E-3</v>
      </c>
      <c r="BQ515" s="20">
        <f t="shared" si="749"/>
        <v>1.989113231163353E-3</v>
      </c>
      <c r="BR515" s="20">
        <f t="shared" si="749"/>
        <v>1.6077580846411976E-3</v>
      </c>
      <c r="BS515" s="20">
        <f t="shared" si="749"/>
        <v>1.2941635727363732E-3</v>
      </c>
      <c r="BT515" s="20">
        <f t="shared" si="749"/>
        <v>1.0376339466833251E-3</v>
      </c>
      <c r="BU515" s="20">
        <f t="shared" si="749"/>
        <v>8.2882195497613331E-4</v>
      </c>
      <c r="BV515" s="20">
        <f t="shared" si="749"/>
        <v>6.5964828202025316E-4</v>
      </c>
      <c r="BW515" s="20">
        <f t="shared" si="749"/>
        <v>5.2319846819381954E-4</v>
      </c>
      <c r="BX515" s="20">
        <f t="shared" si="749"/>
        <v>4.1360799417367033E-4</v>
      </c>
      <c r="BY515" s="20">
        <f t="shared" si="749"/>
        <v>3.2594359150661667E-4</v>
      </c>
      <c r="BZ515" s="20">
        <f t="shared" si="746"/>
        <v>2.5608660115405968E-4</v>
      </c>
      <c r="CA515" s="20">
        <f t="shared" si="746"/>
        <v>2.0062235352336089E-4</v>
      </c>
      <c r="CB515" s="20">
        <f t="shared" si="746"/>
        <v>1.5673806893123921E-4</v>
      </c>
      <c r="CC515" s="20">
        <f t="shared" si="746"/>
        <v>1.2213064001964646E-4</v>
      </c>
      <c r="CD515" s="20">
        <f t="shared" si="746"/>
        <v>9.4924811717134183E-5</v>
      </c>
      <c r="CE515" s="20">
        <f t="shared" si="746"/>
        <v>7.3601671445655548E-5</v>
      </c>
      <c r="CF515" s="20">
        <f t="shared" si="746"/>
        <v>5.6936955529107713E-5</v>
      </c>
      <c r="CG515" s="20">
        <f t="shared" si="746"/>
        <v>4.3948424354733895E-5</v>
      </c>
      <c r="CH515" s="20">
        <f t="shared" si="746"/>
        <v>3.3851421493924505E-5</v>
      </c>
      <c r="CI515" s="20">
        <f t="shared" si="746"/>
        <v>2.6021679396248665E-5</v>
      </c>
      <c r="CJ515" s="20">
        <f t="shared" si="746"/>
        <v>1.9964440972186637E-5</v>
      </c>
      <c r="CK515" s="20">
        <f t="shared" si="746"/>
        <v>1.528901232439317E-5</v>
      </c>
      <c r="CL515" s="20">
        <f t="shared" si="746"/>
        <v>4.866933441072252E-5</v>
      </c>
      <c r="CM515" s="20">
        <f t="shared" si="746"/>
        <v>1.1494110787068938E-6</v>
      </c>
      <c r="CN515" s="20">
        <f t="shared" si="746"/>
        <v>2.1287593558879793E-6</v>
      </c>
      <c r="CO515" s="20">
        <f t="shared" si="745"/>
        <v>5.3814601298321003E-6</v>
      </c>
      <c r="CP515" s="20">
        <f t="shared" si="745"/>
        <v>1.2658784557396639E-5</v>
      </c>
      <c r="CQ515" s="20">
        <f t="shared" si="745"/>
        <v>2.786307996261144E-5</v>
      </c>
      <c r="CR515" s="20">
        <f t="shared" si="745"/>
        <v>5.7676151709726197E-5</v>
      </c>
      <c r="CS515" s="20">
        <f t="shared" si="745"/>
        <v>1.1278877656369481E-4</v>
      </c>
      <c r="CT515" s="20">
        <f t="shared" si="745"/>
        <v>2.0922971604602194E-4</v>
      </c>
      <c r="CU515" s="20">
        <f t="shared" si="745"/>
        <v>3.6956338163730124E-4</v>
      </c>
      <c r="CV515" s="20">
        <f t="shared" si="745"/>
        <v>6.2364350858602768E-4</v>
      </c>
      <c r="CW515" s="20">
        <f t="shared" si="745"/>
        <v>1.0085779714421059E-3</v>
      </c>
      <c r="CX515" s="20">
        <f t="shared" si="745"/>
        <v>1.5676021175244593E-3</v>
      </c>
      <c r="CY515" s="20">
        <f t="shared" si="745"/>
        <v>2.3476832580879474E-3</v>
      </c>
      <c r="CZ515" s="20">
        <f t="shared" si="745"/>
        <v>3.395873878932862E-3</v>
      </c>
      <c r="DA515" s="20">
        <f t="shared" si="745"/>
        <v>4.7546615129373977E-3</v>
      </c>
      <c r="DB515" s="20">
        <f t="shared" si="745"/>
        <v>6.4567817456079989E-3</v>
      </c>
      <c r="DC515" s="20">
        <f t="shared" si="745"/>
        <v>8.5201190631926348E-3</v>
      </c>
      <c r="DD515" s="20">
        <f t="shared" si="745"/>
        <v>1.094338109618476E-2</v>
      </c>
      <c r="DE515" s="20">
        <f t="shared" si="750"/>
        <v>1.3703178688404857E-2</v>
      </c>
      <c r="DF515" s="20">
        <f t="shared" si="750"/>
        <v>1.6752984605546556E-2</v>
      </c>
      <c r="DG515" s="20">
        <f t="shared" si="750"/>
        <v>2.0024206420069815E-2</v>
      </c>
      <c r="DH515" s="20">
        <f t="shared" si="750"/>
        <v>2.3429336814517032E-2</v>
      </c>
      <c r="DI515" s="20">
        <f t="shared" si="750"/>
        <v>2.6866883737636529E-2</v>
      </c>
      <c r="DJ515" s="20">
        <f t="shared" si="750"/>
        <v>3.0227574267783802E-2</v>
      </c>
      <c r="DK515" s="20">
        <f t="shared" si="750"/>
        <v>3.3401197534867894E-2</v>
      </c>
      <c r="DL515" s="20">
        <f t="shared" si="750"/>
        <v>3.6283415128017249E-2</v>
      </c>
      <c r="DM515" s="20">
        <f t="shared" si="750"/>
        <v>3.878191752823118E-2</v>
      </c>
      <c r="DN515" s="20">
        <f t="shared" si="750"/>
        <v>4.0821424944522566E-2</v>
      </c>
      <c r="DO515" s="20">
        <f t="shared" si="750"/>
        <v>4.2347195423596662E-2</v>
      </c>
      <c r="DP515" s="20">
        <f t="shared" si="750"/>
        <v>4.3326884797539489E-2</v>
      </c>
      <c r="DQ515" s="20">
        <f t="shared" si="750"/>
        <v>4.3750776796219304E-2</v>
      </c>
      <c r="DR515" s="20">
        <f t="shared" si="750"/>
        <v>4.3630547963390609E-2</v>
      </c>
      <c r="DS515" s="20">
        <f t="shared" si="750"/>
        <v>4.2996838645512792E-2</v>
      </c>
      <c r="DT515" s="20">
        <f t="shared" si="750"/>
        <v>4.1895963479464005E-2</v>
      </c>
      <c r="DU515" s="20">
        <f t="shared" si="751"/>
        <v>4.0386114140450236E-2</v>
      </c>
      <c r="DV515" s="20">
        <f t="shared" si="751"/>
        <v>3.8533390022435055E-2</v>
      </c>
      <c r="DW515" s="20">
        <f t="shared" si="751"/>
        <v>3.6407948213898145E-2</v>
      </c>
      <c r="DX515" s="20">
        <f t="shared" si="751"/>
        <v>3.4080502781864808E-2</v>
      </c>
      <c r="DY515" s="20">
        <f t="shared" si="751"/>
        <v>3.161933466523914E-2</v>
      </c>
      <c r="DZ515" s="20">
        <f t="shared" si="751"/>
        <v>2.9087905562685146E-2</v>
      </c>
      <c r="EA515" s="20">
        <f t="shared" si="751"/>
        <v>2.6543108172068397E-2</v>
      </c>
      <c r="EB515" s="20">
        <f t="shared" si="751"/>
        <v>2.4034134882079949E-2</v>
      </c>
      <c r="EC515" s="20">
        <f t="shared" si="751"/>
        <v>2.1601909374431849E-2</v>
      </c>
      <c r="ED515" s="20">
        <f t="shared" si="751"/>
        <v>1.9279000725116235E-2</v>
      </c>
      <c r="EE515" s="20">
        <f t="shared" si="751"/>
        <v>1.7089926416623769E-2</v>
      </c>
      <c r="EF515" s="20">
        <f t="shared" si="751"/>
        <v>1.5051747328423404E-2</v>
      </c>
      <c r="EG515" s="20">
        <f t="shared" si="751"/>
        <v>1.3174862021592237E-2</v>
      </c>
      <c r="EH515" s="20">
        <f t="shared" si="751"/>
        <v>1.1463917184050709E-2</v>
      </c>
      <c r="EI515" s="20">
        <f t="shared" si="751"/>
        <v>9.9187638428228642E-3</v>
      </c>
      <c r="EJ515" s="20">
        <f t="shared" si="751"/>
        <v>8.5354030891593435E-3</v>
      </c>
      <c r="EK515" s="20">
        <f t="shared" si="755"/>
        <v>7.3068791999695293E-3</v>
      </c>
      <c r="EL515" s="20">
        <f t="shared" si="755"/>
        <v>6.2240911715728542E-3</v>
      </c>
      <c r="EM515" s="20">
        <f t="shared" si="755"/>
        <v>5.2765051711607391E-3</v>
      </c>
      <c r="EN515" s="20">
        <f t="shared" si="755"/>
        <v>4.4527599292035758E-3</v>
      </c>
      <c r="EO515" s="20">
        <f t="shared" si="755"/>
        <v>3.7411645564834339E-3</v>
      </c>
      <c r="EP515" s="20">
        <f t="shared" si="755"/>
        <v>3.1300937624361147E-3</v>
      </c>
      <c r="EQ515" s="20">
        <f t="shared" si="755"/>
        <v>2.6082891815086828E-3</v>
      </c>
      <c r="ER515" s="20">
        <f t="shared" si="755"/>
        <v>2.1650777488569917E-3</v>
      </c>
      <c r="ES515" s="20">
        <f t="shared" si="755"/>
        <v>1.7905190968052764E-3</v>
      </c>
      <c r="ET515" s="20">
        <f t="shared" si="755"/>
        <v>1.4754940538611594E-3</v>
      </c>
      <c r="EU515" s="20">
        <f t="shared" si="755"/>
        <v>1.2117457787091945E-3</v>
      </c>
      <c r="EV515" s="20">
        <f t="shared" si="755"/>
        <v>9.9188407646100263E-4</v>
      </c>
      <c r="EW515" s="20">
        <f t="shared" si="755"/>
        <v>8.0936220718719198E-4</v>
      </c>
      <c r="EX515" s="20">
        <f t="shared" si="755"/>
        <v>6.5843415067068367E-4</v>
      </c>
      <c r="EY515" s="20">
        <f t="shared" si="755"/>
        <v>5.3409894238221067E-4</v>
      </c>
      <c r="EZ515" s="20">
        <f t="shared" si="748"/>
        <v>4.3203741745345692E-4</v>
      </c>
      <c r="FA515" s="20">
        <f t="shared" si="748"/>
        <v>3.485455384708569E-4</v>
      </c>
      <c r="FB515" s="20">
        <f t="shared" si="748"/>
        <v>2.8046746458199046E-4</v>
      </c>
      <c r="FC515" s="20">
        <f t="shared" si="748"/>
        <v>2.2513065295171053E-4</v>
      </c>
      <c r="FD515" s="20">
        <f t="shared" si="748"/>
        <v>1.8028456687935179E-4</v>
      </c>
      <c r="FE515" s="20">
        <f t="shared" si="748"/>
        <v>1.440439880844302E-4</v>
      </c>
      <c r="FF515" s="20">
        <f t="shared" si="748"/>
        <v>5.4803247251056231E-4</v>
      </c>
    </row>
    <row r="516" spans="1:162" ht="15.5" x14ac:dyDescent="0.35">
      <c r="A516" s="4" t="s">
        <v>114</v>
      </c>
      <c r="J516" s="4" t="s">
        <v>114</v>
      </c>
      <c r="K516" s="20">
        <f t="shared" si="756"/>
        <v>2.1318415121823612E-5</v>
      </c>
      <c r="L516" s="20">
        <f t="shared" si="756"/>
        <v>3.197090800941605E-5</v>
      </c>
      <c r="M516" s="20">
        <f t="shared" si="756"/>
        <v>7.066362624573818E-5</v>
      </c>
      <c r="N516" s="20">
        <f t="shared" si="756"/>
        <v>1.4592832285736175E-4</v>
      </c>
      <c r="O516" s="20">
        <f t="shared" si="756"/>
        <v>2.8307946775264108E-4</v>
      </c>
      <c r="P516" s="20"/>
      <c r="Q516" s="20">
        <f t="shared" si="756"/>
        <v>5.1831214569307582E-4</v>
      </c>
      <c r="R516" s="20">
        <f t="shared" si="756"/>
        <v>8.9964928745569616E-4</v>
      </c>
      <c r="S516" s="20"/>
      <c r="T516" s="20">
        <f t="shared" si="756"/>
        <v>1.4861360474366604E-3</v>
      </c>
      <c r="U516" s="20">
        <f t="shared" si="756"/>
        <v>2.3447314791756242E-3</v>
      </c>
      <c r="V516" s="20"/>
      <c r="W516" s="20">
        <f t="shared" si="756"/>
        <v>3.5447196505171419E-3</v>
      </c>
      <c r="X516" s="20">
        <f t="shared" si="756"/>
        <v>5.1499724182867083E-3</v>
      </c>
      <c r="Y516" s="20"/>
      <c r="Z516" s="20">
        <f t="shared" si="756"/>
        <v>7.2099253006421594E-3</v>
      </c>
      <c r="AA516" s="20">
        <f t="shared" si="756"/>
        <v>9.7505385128284598E-3</v>
      </c>
      <c r="AB516" s="20"/>
      <c r="AC516" s="20">
        <f t="shared" si="756"/>
        <v>1.2766693214052278E-2</v>
      </c>
      <c r="AD516" s="20">
        <f t="shared" si="756"/>
        <v>1.6217362435948311E-2</v>
      </c>
      <c r="AE516" s="20"/>
      <c r="AF516" s="20">
        <f t="shared" si="754"/>
        <v>2.0024514282609075E-2</v>
      </c>
      <c r="AG516" s="20">
        <f t="shared" si="753"/>
        <v>2.4076134479862427E-2</v>
      </c>
      <c r="AH516" s="20"/>
      <c r="AI516" s="20">
        <f t="shared" si="753"/>
        <v>2.8233118591430503E-2</v>
      </c>
      <c r="AJ516" s="20">
        <f t="shared" si="753"/>
        <v>3.2339209619647508E-2</v>
      </c>
      <c r="AK516" s="20"/>
      <c r="AL516" s="20">
        <f t="shared" si="753"/>
        <v>3.6232747811589444E-2</v>
      </c>
      <c r="AM516" s="20">
        <f t="shared" si="753"/>
        <v>3.9758814853218055E-2</v>
      </c>
      <c r="AN516" s="20">
        <f t="shared" si="753"/>
        <v>4.2780401757297304E-2</v>
      </c>
      <c r="AO516" s="20">
        <f t="shared" si="753"/>
        <v>4.5187471815561153E-2</v>
      </c>
      <c r="AP516" s="20">
        <f t="shared" si="753"/>
        <v>4.6903161033497287E-2</v>
      </c>
      <c r="AQ516" s="20">
        <f t="shared" si="753"/>
        <v>4.7886781609193518E-2</v>
      </c>
      <c r="AR516" s="20">
        <f t="shared" si="753"/>
        <v>4.8133697883969095E-2</v>
      </c>
      <c r="AS516" s="20">
        <f t="shared" si="753"/>
        <v>4.7672474493612949E-2</v>
      </c>
      <c r="AT516" s="20">
        <f t="shared" si="753"/>
        <v>4.6559921518000369E-2</v>
      </c>
      <c r="AU516" s="20">
        <f t="shared" si="753"/>
        <v>4.4874772216339176E-2</v>
      </c>
      <c r="AV516" s="20">
        <f t="shared" si="753"/>
        <v>4.2710734998626876E-2</v>
      </c>
      <c r="AW516" s="20">
        <f t="shared" si="753"/>
        <v>4.0169584629163313E-2</v>
      </c>
      <c r="AX516" s="20">
        <f t="shared" si="752"/>
        <v>3.7354826212557035E-2</v>
      </c>
      <c r="AY516" s="20">
        <f t="shared" si="747"/>
        <v>3.4366307465464874E-2</v>
      </c>
      <c r="AZ516" s="20">
        <f t="shared" si="747"/>
        <v>3.1295994505319058E-2</v>
      </c>
      <c r="BA516" s="20">
        <f t="shared" si="747"/>
        <v>2.8224982153201572E-2</v>
      </c>
      <c r="BB516" s="20">
        <f t="shared" si="747"/>
        <v>2.5221692987327682E-2</v>
      </c>
      <c r="BC516" s="20">
        <f t="shared" si="747"/>
        <v>2.2341135186680017E-2</v>
      </c>
      <c r="BD516" s="20">
        <f t="shared" si="747"/>
        <v>1.9625037534157896E-2</v>
      </c>
      <c r="BE516" s="20">
        <f t="shared" si="747"/>
        <v>1.7102657173962643E-2</v>
      </c>
      <c r="BF516" s="20">
        <f t="shared" si="747"/>
        <v>1.479205613458856E-2</v>
      </c>
      <c r="BG516" s="20">
        <f t="shared" si="747"/>
        <v>1.2701659760915862E-2</v>
      </c>
      <c r="BH516" s="20">
        <f t="shared" si="747"/>
        <v>1.0831937774473444E-2</v>
      </c>
      <c r="BI516" s="20">
        <f t="shared" si="747"/>
        <v>9.1770812637759214E-3</v>
      </c>
      <c r="BJ516" s="20">
        <f t="shared" si="747"/>
        <v>7.7265822195438094E-3</v>
      </c>
      <c r="BK516" s="20">
        <f t="shared" si="747"/>
        <v>6.4666532353205852E-3</v>
      </c>
      <c r="BL516" s="20">
        <f t="shared" si="747"/>
        <v>5.3814518083786789E-3</v>
      </c>
      <c r="BM516" s="20">
        <f t="shared" si="747"/>
        <v>4.4540953821555762E-3</v>
      </c>
      <c r="BN516" s="20">
        <f t="shared" si="747"/>
        <v>3.6674696940376394E-3</v>
      </c>
      <c r="BO516" s="20">
        <f t="shared" si="749"/>
        <v>3.0048444683844489E-3</v>
      </c>
      <c r="BP516" s="20">
        <f t="shared" si="749"/>
        <v>2.4503176727463938E-3</v>
      </c>
      <c r="BQ516" s="20">
        <f t="shared" si="749"/>
        <v>1.989113231163353E-3</v>
      </c>
      <c r="BR516" s="20">
        <f t="shared" si="749"/>
        <v>1.6077580846411976E-3</v>
      </c>
      <c r="BS516" s="20">
        <f t="shared" si="749"/>
        <v>1.2941635727363732E-3</v>
      </c>
      <c r="BT516" s="20">
        <f t="shared" si="749"/>
        <v>1.0376339466833251E-3</v>
      </c>
      <c r="BU516" s="20">
        <f t="shared" si="749"/>
        <v>8.2882195497613331E-4</v>
      </c>
      <c r="BV516" s="20">
        <f t="shared" si="749"/>
        <v>6.5964828202025316E-4</v>
      </c>
      <c r="BW516" s="20">
        <f t="shared" si="749"/>
        <v>5.2319846819381954E-4</v>
      </c>
      <c r="BX516" s="20">
        <f t="shared" si="749"/>
        <v>4.1360799417367033E-4</v>
      </c>
      <c r="BY516" s="20">
        <f t="shared" si="749"/>
        <v>3.2594359150661667E-4</v>
      </c>
      <c r="BZ516" s="20">
        <f t="shared" si="746"/>
        <v>2.5608660115405968E-4</v>
      </c>
      <c r="CA516" s="20">
        <f t="shared" si="746"/>
        <v>2.0062235352336089E-4</v>
      </c>
      <c r="CB516" s="20">
        <f t="shared" si="746"/>
        <v>1.5673806893123921E-4</v>
      </c>
      <c r="CC516" s="20">
        <f t="shared" si="746"/>
        <v>1.2213064001964646E-4</v>
      </c>
      <c r="CD516" s="20">
        <f t="shared" si="746"/>
        <v>9.4924811717134183E-5</v>
      </c>
      <c r="CE516" s="20">
        <f t="shared" si="746"/>
        <v>7.3601671445655548E-5</v>
      </c>
      <c r="CF516" s="20">
        <f t="shared" si="746"/>
        <v>5.6936955529107713E-5</v>
      </c>
      <c r="CG516" s="20">
        <f t="shared" si="746"/>
        <v>4.3948424354733895E-5</v>
      </c>
      <c r="CH516" s="20">
        <f t="shared" si="746"/>
        <v>3.3851421493924505E-5</v>
      </c>
      <c r="CI516" s="20">
        <f t="shared" si="746"/>
        <v>2.6021679396248665E-5</v>
      </c>
      <c r="CJ516" s="20">
        <f t="shared" si="746"/>
        <v>1.9964440972186637E-5</v>
      </c>
      <c r="CK516" s="20">
        <f t="shared" si="746"/>
        <v>1.528901232439317E-5</v>
      </c>
      <c r="CL516" s="20">
        <f t="shared" si="746"/>
        <v>4.866933441072252E-5</v>
      </c>
      <c r="CM516" s="20">
        <f t="shared" si="746"/>
        <v>1.1494110787068938E-6</v>
      </c>
      <c r="CN516" s="20">
        <f t="shared" si="746"/>
        <v>2.1287593558879793E-6</v>
      </c>
      <c r="CO516" s="20">
        <f t="shared" si="745"/>
        <v>5.3814601298321003E-6</v>
      </c>
      <c r="CP516" s="20">
        <f t="shared" si="745"/>
        <v>1.2658784557396639E-5</v>
      </c>
      <c r="CQ516" s="20">
        <f t="shared" si="745"/>
        <v>2.786307996261144E-5</v>
      </c>
      <c r="CR516" s="20">
        <f t="shared" si="745"/>
        <v>5.7676151709726197E-5</v>
      </c>
      <c r="CS516" s="20">
        <f t="shared" si="745"/>
        <v>1.1278877656369481E-4</v>
      </c>
      <c r="CT516" s="20">
        <f t="shared" si="745"/>
        <v>2.0922971604602194E-4</v>
      </c>
      <c r="CU516" s="20">
        <f t="shared" si="745"/>
        <v>3.6956338163730124E-4</v>
      </c>
      <c r="CV516" s="20">
        <f t="shared" si="745"/>
        <v>6.2364350858602768E-4</v>
      </c>
      <c r="CW516" s="20">
        <f t="shared" si="745"/>
        <v>1.0085779714421059E-3</v>
      </c>
      <c r="CX516" s="20">
        <f t="shared" si="745"/>
        <v>1.5676021175244593E-3</v>
      </c>
      <c r="CY516" s="20">
        <f t="shared" si="745"/>
        <v>2.3476832580879474E-3</v>
      </c>
      <c r="CZ516" s="20">
        <f t="shared" si="745"/>
        <v>3.395873878932862E-3</v>
      </c>
      <c r="DA516" s="20">
        <f t="shared" si="745"/>
        <v>4.7546615129373977E-3</v>
      </c>
      <c r="DB516" s="20">
        <f t="shared" si="745"/>
        <v>6.4567817456079989E-3</v>
      </c>
      <c r="DC516" s="20">
        <f t="shared" si="745"/>
        <v>8.5201190631926348E-3</v>
      </c>
      <c r="DD516" s="20">
        <f t="shared" si="745"/>
        <v>1.094338109618476E-2</v>
      </c>
      <c r="DE516" s="20">
        <f t="shared" si="750"/>
        <v>1.3703178688404857E-2</v>
      </c>
      <c r="DF516" s="20">
        <f t="shared" si="750"/>
        <v>1.6752984605546556E-2</v>
      </c>
      <c r="DG516" s="20">
        <f t="shared" si="750"/>
        <v>2.0024206420069815E-2</v>
      </c>
      <c r="DH516" s="20">
        <f t="shared" si="750"/>
        <v>2.3429336814517032E-2</v>
      </c>
      <c r="DI516" s="20">
        <f t="shared" si="750"/>
        <v>2.6866883737636529E-2</v>
      </c>
      <c r="DJ516" s="20">
        <f t="shared" si="750"/>
        <v>3.0227574267783802E-2</v>
      </c>
      <c r="DK516" s="20">
        <f t="shared" si="750"/>
        <v>3.3401197534867894E-2</v>
      </c>
      <c r="DL516" s="20">
        <f t="shared" si="750"/>
        <v>3.6283415128017249E-2</v>
      </c>
      <c r="DM516" s="20">
        <f t="shared" si="750"/>
        <v>3.878191752823118E-2</v>
      </c>
      <c r="DN516" s="20">
        <f t="shared" si="750"/>
        <v>4.0821424944522566E-2</v>
      </c>
      <c r="DO516" s="20">
        <f t="shared" si="750"/>
        <v>4.2347195423596662E-2</v>
      </c>
      <c r="DP516" s="20">
        <f t="shared" si="750"/>
        <v>4.3326884797539489E-2</v>
      </c>
      <c r="DQ516" s="20">
        <f t="shared" si="750"/>
        <v>4.3750776796219304E-2</v>
      </c>
      <c r="DR516" s="20">
        <f t="shared" si="750"/>
        <v>4.3630547963390609E-2</v>
      </c>
      <c r="DS516" s="20">
        <f t="shared" si="750"/>
        <v>4.2996838645512792E-2</v>
      </c>
      <c r="DT516" s="20">
        <f t="shared" si="750"/>
        <v>4.1895963479464005E-2</v>
      </c>
      <c r="DU516" s="20">
        <f t="shared" si="751"/>
        <v>4.0386114140450236E-2</v>
      </c>
      <c r="DV516" s="20">
        <f t="shared" si="751"/>
        <v>3.8533390022435055E-2</v>
      </c>
      <c r="DW516" s="20">
        <f t="shared" si="751"/>
        <v>3.6407948213898145E-2</v>
      </c>
      <c r="DX516" s="20">
        <f t="shared" si="751"/>
        <v>3.4080502781864808E-2</v>
      </c>
      <c r="DY516" s="20">
        <f t="shared" si="751"/>
        <v>3.161933466523914E-2</v>
      </c>
      <c r="DZ516" s="20">
        <f t="shared" si="751"/>
        <v>2.9087905562685146E-2</v>
      </c>
      <c r="EA516" s="20">
        <f t="shared" si="751"/>
        <v>2.6543108172068397E-2</v>
      </c>
      <c r="EB516" s="20">
        <f t="shared" si="751"/>
        <v>2.4034134882079949E-2</v>
      </c>
      <c r="EC516" s="20">
        <f t="shared" si="751"/>
        <v>2.1601909374431849E-2</v>
      </c>
      <c r="ED516" s="20">
        <f t="shared" si="751"/>
        <v>1.9279000725116235E-2</v>
      </c>
      <c r="EE516" s="20">
        <f t="shared" si="751"/>
        <v>1.7089926416623769E-2</v>
      </c>
      <c r="EF516" s="20">
        <f t="shared" si="751"/>
        <v>1.5051747328423404E-2</v>
      </c>
      <c r="EG516" s="20">
        <f t="shared" si="751"/>
        <v>1.3174862021592237E-2</v>
      </c>
      <c r="EH516" s="20">
        <f t="shared" si="751"/>
        <v>1.1463917184050709E-2</v>
      </c>
      <c r="EI516" s="20">
        <f t="shared" si="751"/>
        <v>9.9187638428228642E-3</v>
      </c>
      <c r="EJ516" s="20">
        <f t="shared" si="751"/>
        <v>8.5354030891593435E-3</v>
      </c>
      <c r="EK516" s="20">
        <f t="shared" si="755"/>
        <v>7.3068791999695293E-3</v>
      </c>
      <c r="EL516" s="20">
        <f t="shared" si="755"/>
        <v>6.2240911715728542E-3</v>
      </c>
      <c r="EM516" s="20">
        <f t="shared" si="755"/>
        <v>5.2765051711607391E-3</v>
      </c>
      <c r="EN516" s="20">
        <f t="shared" si="755"/>
        <v>4.4527599292035758E-3</v>
      </c>
      <c r="EO516" s="20">
        <f t="shared" si="755"/>
        <v>3.7411645564834339E-3</v>
      </c>
      <c r="EP516" s="20">
        <f t="shared" si="755"/>
        <v>3.1300937624361147E-3</v>
      </c>
      <c r="EQ516" s="20">
        <f t="shared" si="755"/>
        <v>2.6082891815086828E-3</v>
      </c>
      <c r="ER516" s="20">
        <f t="shared" si="755"/>
        <v>2.1650777488569917E-3</v>
      </c>
      <c r="ES516" s="20">
        <f t="shared" si="755"/>
        <v>1.7905190968052764E-3</v>
      </c>
      <c r="ET516" s="20">
        <f t="shared" si="755"/>
        <v>1.4754940538611594E-3</v>
      </c>
      <c r="EU516" s="20">
        <f t="shared" si="755"/>
        <v>1.2117457787091945E-3</v>
      </c>
      <c r="EV516" s="20">
        <f t="shared" si="755"/>
        <v>9.9188407646100263E-4</v>
      </c>
      <c r="EW516" s="20">
        <f t="shared" si="755"/>
        <v>8.0936220718719198E-4</v>
      </c>
      <c r="EX516" s="20">
        <f t="shared" si="755"/>
        <v>6.5843415067068367E-4</v>
      </c>
      <c r="EY516" s="20">
        <f t="shared" si="755"/>
        <v>5.3409894238221067E-4</v>
      </c>
      <c r="EZ516" s="20">
        <f t="shared" si="748"/>
        <v>4.3203741745345692E-4</v>
      </c>
      <c r="FA516" s="20">
        <f t="shared" si="748"/>
        <v>3.485455384708569E-4</v>
      </c>
      <c r="FB516" s="20">
        <f t="shared" si="748"/>
        <v>2.8046746458199046E-4</v>
      </c>
      <c r="FC516" s="20">
        <f t="shared" si="748"/>
        <v>2.2513065295171053E-4</v>
      </c>
      <c r="FD516" s="20">
        <f t="shared" si="748"/>
        <v>1.8028456687935179E-4</v>
      </c>
      <c r="FE516" s="20">
        <f t="shared" si="748"/>
        <v>1.440439880844302E-4</v>
      </c>
      <c r="FF516" s="20">
        <f t="shared" si="748"/>
        <v>5.4803247251056231E-4</v>
      </c>
    </row>
    <row r="517" spans="1:162" ht="15.5" x14ac:dyDescent="0.35">
      <c r="A517" s="4" t="s">
        <v>115</v>
      </c>
      <c r="J517" s="4" t="s">
        <v>115</v>
      </c>
      <c r="K517" s="20">
        <f t="shared" si="756"/>
        <v>2.1318415121823612E-5</v>
      </c>
      <c r="L517" s="20">
        <f t="shared" si="756"/>
        <v>3.197090800941605E-5</v>
      </c>
      <c r="M517" s="20">
        <f t="shared" si="756"/>
        <v>7.066362624573818E-5</v>
      </c>
      <c r="N517" s="20">
        <f t="shared" si="756"/>
        <v>1.4592832285736175E-4</v>
      </c>
      <c r="O517" s="20">
        <f t="shared" si="756"/>
        <v>2.8307946775264108E-4</v>
      </c>
      <c r="P517" s="20"/>
      <c r="Q517" s="20">
        <f t="shared" si="756"/>
        <v>5.1831214569307582E-4</v>
      </c>
      <c r="R517" s="20">
        <f t="shared" si="756"/>
        <v>8.9964928745569616E-4</v>
      </c>
      <c r="S517" s="20"/>
      <c r="T517" s="20">
        <f t="shared" si="756"/>
        <v>1.4861360474366604E-3</v>
      </c>
      <c r="U517" s="20">
        <f t="shared" si="756"/>
        <v>2.3447314791756242E-3</v>
      </c>
      <c r="V517" s="20"/>
      <c r="W517" s="20">
        <f t="shared" si="756"/>
        <v>3.5447196505171419E-3</v>
      </c>
      <c r="X517" s="20">
        <f t="shared" si="756"/>
        <v>5.1499724182867083E-3</v>
      </c>
      <c r="Y517" s="20"/>
      <c r="Z517" s="20">
        <f t="shared" si="756"/>
        <v>7.2099253006421594E-3</v>
      </c>
      <c r="AA517" s="20">
        <f t="shared" si="756"/>
        <v>9.7505385128284598E-3</v>
      </c>
      <c r="AB517" s="20"/>
      <c r="AC517" s="20">
        <f t="shared" si="756"/>
        <v>1.2766693214052278E-2</v>
      </c>
      <c r="AD517" s="20">
        <f t="shared" si="756"/>
        <v>1.6217362435948311E-2</v>
      </c>
      <c r="AE517" s="20"/>
      <c r="AF517" s="20">
        <f t="shared" si="754"/>
        <v>2.0024514282609075E-2</v>
      </c>
      <c r="AG517" s="20">
        <f t="shared" si="753"/>
        <v>2.4076134479862427E-2</v>
      </c>
      <c r="AH517" s="20"/>
      <c r="AI517" s="20">
        <f t="shared" si="753"/>
        <v>2.8233118591430503E-2</v>
      </c>
      <c r="AJ517" s="20">
        <f t="shared" si="753"/>
        <v>3.2339209619647508E-2</v>
      </c>
      <c r="AK517" s="20"/>
      <c r="AL517" s="20">
        <f t="shared" si="753"/>
        <v>3.6232747811589444E-2</v>
      </c>
      <c r="AM517" s="20">
        <f t="shared" si="753"/>
        <v>3.9758814853218055E-2</v>
      </c>
      <c r="AN517" s="20">
        <f t="shared" si="753"/>
        <v>4.2780401757297304E-2</v>
      </c>
      <c r="AO517" s="20">
        <f t="shared" si="753"/>
        <v>4.5187471815561153E-2</v>
      </c>
      <c r="AP517" s="20">
        <f t="shared" si="753"/>
        <v>4.6903161033497287E-2</v>
      </c>
      <c r="AQ517" s="20">
        <f t="shared" si="753"/>
        <v>4.7886781609193518E-2</v>
      </c>
      <c r="AR517" s="20">
        <f t="shared" si="753"/>
        <v>4.8133697883969095E-2</v>
      </c>
      <c r="AS517" s="20">
        <f t="shared" si="753"/>
        <v>4.7672474493612949E-2</v>
      </c>
      <c r="AT517" s="20">
        <f t="shared" si="753"/>
        <v>4.6559921518000369E-2</v>
      </c>
      <c r="AU517" s="20">
        <f t="shared" si="753"/>
        <v>4.4874772216339176E-2</v>
      </c>
      <c r="AV517" s="20">
        <f t="shared" si="753"/>
        <v>4.2710734998626876E-2</v>
      </c>
      <c r="AW517" s="20">
        <f t="shared" si="753"/>
        <v>4.0169584629163313E-2</v>
      </c>
      <c r="AX517" s="20">
        <f t="shared" si="752"/>
        <v>3.7354826212557035E-2</v>
      </c>
      <c r="AY517" s="20">
        <f t="shared" si="747"/>
        <v>3.4366307465464874E-2</v>
      </c>
      <c r="AZ517" s="20">
        <f t="shared" si="747"/>
        <v>3.1295994505319058E-2</v>
      </c>
      <c r="BA517" s="20">
        <f t="shared" si="747"/>
        <v>2.8224982153201572E-2</v>
      </c>
      <c r="BB517" s="20">
        <f t="shared" si="747"/>
        <v>2.5221692987327682E-2</v>
      </c>
      <c r="BC517" s="20">
        <f t="shared" si="747"/>
        <v>2.2341135186680017E-2</v>
      </c>
      <c r="BD517" s="20">
        <f t="shared" si="747"/>
        <v>1.9625037534157896E-2</v>
      </c>
      <c r="BE517" s="20">
        <f t="shared" si="747"/>
        <v>1.7102657173962643E-2</v>
      </c>
      <c r="BF517" s="20">
        <f t="shared" si="747"/>
        <v>1.479205613458856E-2</v>
      </c>
      <c r="BG517" s="20">
        <f t="shared" si="747"/>
        <v>1.2701659760915862E-2</v>
      </c>
      <c r="BH517" s="20">
        <f t="shared" si="747"/>
        <v>1.0831937774473444E-2</v>
      </c>
      <c r="BI517" s="20">
        <f t="shared" si="747"/>
        <v>9.1770812637759214E-3</v>
      </c>
      <c r="BJ517" s="20">
        <f t="shared" si="747"/>
        <v>7.7265822195438094E-3</v>
      </c>
      <c r="BK517" s="20">
        <f t="shared" si="747"/>
        <v>6.4666532353205852E-3</v>
      </c>
      <c r="BL517" s="20">
        <f t="shared" si="747"/>
        <v>5.3814518083786789E-3</v>
      </c>
      <c r="BM517" s="20">
        <f t="shared" si="747"/>
        <v>4.4540953821555762E-3</v>
      </c>
      <c r="BN517" s="20">
        <f t="shared" si="747"/>
        <v>3.6674696940376394E-3</v>
      </c>
      <c r="BO517" s="20">
        <f t="shared" si="749"/>
        <v>3.0048444683844489E-3</v>
      </c>
      <c r="BP517" s="20">
        <f t="shared" si="749"/>
        <v>2.4503176727463938E-3</v>
      </c>
      <c r="BQ517" s="20">
        <f t="shared" si="749"/>
        <v>1.989113231163353E-3</v>
      </c>
      <c r="BR517" s="20">
        <f t="shared" si="749"/>
        <v>1.6077580846411976E-3</v>
      </c>
      <c r="BS517" s="20">
        <f t="shared" si="749"/>
        <v>1.2941635727363732E-3</v>
      </c>
      <c r="BT517" s="20">
        <f t="shared" si="749"/>
        <v>1.0376339466833251E-3</v>
      </c>
      <c r="BU517" s="20">
        <f t="shared" si="749"/>
        <v>8.2882195497613331E-4</v>
      </c>
      <c r="BV517" s="20">
        <f t="shared" si="749"/>
        <v>6.5964828202025316E-4</v>
      </c>
      <c r="BW517" s="20">
        <f t="shared" si="749"/>
        <v>5.2319846819381954E-4</v>
      </c>
      <c r="BX517" s="20">
        <f t="shared" si="749"/>
        <v>4.1360799417367033E-4</v>
      </c>
      <c r="BY517" s="20">
        <f t="shared" si="749"/>
        <v>3.2594359150661667E-4</v>
      </c>
      <c r="BZ517" s="20">
        <f t="shared" si="746"/>
        <v>2.5608660115405968E-4</v>
      </c>
      <c r="CA517" s="20">
        <f t="shared" si="746"/>
        <v>2.0062235352336089E-4</v>
      </c>
      <c r="CB517" s="20">
        <f t="shared" si="746"/>
        <v>1.5673806893123921E-4</v>
      </c>
      <c r="CC517" s="20">
        <f t="shared" si="746"/>
        <v>1.2213064001964646E-4</v>
      </c>
      <c r="CD517" s="20">
        <f t="shared" si="746"/>
        <v>9.4924811717134183E-5</v>
      </c>
      <c r="CE517" s="20">
        <f t="shared" si="746"/>
        <v>7.3601671445655548E-5</v>
      </c>
      <c r="CF517" s="20">
        <f t="shared" si="746"/>
        <v>5.6936955529107713E-5</v>
      </c>
      <c r="CG517" s="20">
        <f t="shared" si="746"/>
        <v>4.3948424354733895E-5</v>
      </c>
      <c r="CH517" s="20">
        <f t="shared" si="746"/>
        <v>3.3851421493924505E-5</v>
      </c>
      <c r="CI517" s="20">
        <f t="shared" si="746"/>
        <v>2.6021679396248665E-5</v>
      </c>
      <c r="CJ517" s="20">
        <f t="shared" si="746"/>
        <v>1.9964440972186637E-5</v>
      </c>
      <c r="CK517" s="20">
        <f t="shared" si="746"/>
        <v>1.528901232439317E-5</v>
      </c>
      <c r="CL517" s="20">
        <f t="shared" si="746"/>
        <v>4.866933441072252E-5</v>
      </c>
      <c r="CM517" s="20">
        <f t="shared" si="746"/>
        <v>1.1494110787068938E-6</v>
      </c>
      <c r="CN517" s="20">
        <f t="shared" si="746"/>
        <v>2.1287593558879793E-6</v>
      </c>
      <c r="CO517" s="20">
        <f t="shared" si="746"/>
        <v>5.3814601298321003E-6</v>
      </c>
      <c r="CP517" s="20">
        <f t="shared" ref="CP517:DE532" si="757">CP309/$B309</f>
        <v>1.2658784557396639E-5</v>
      </c>
      <c r="CQ517" s="20">
        <f t="shared" si="757"/>
        <v>2.786307996261144E-5</v>
      </c>
      <c r="CR517" s="20">
        <f t="shared" si="757"/>
        <v>5.7676151709726197E-5</v>
      </c>
      <c r="CS517" s="20">
        <f t="shared" si="757"/>
        <v>1.1278877656369481E-4</v>
      </c>
      <c r="CT517" s="20">
        <f t="shared" si="757"/>
        <v>2.0922971604602194E-4</v>
      </c>
      <c r="CU517" s="20">
        <f t="shared" si="757"/>
        <v>3.6956338163730124E-4</v>
      </c>
      <c r="CV517" s="20">
        <f t="shared" si="757"/>
        <v>6.2364350858602768E-4</v>
      </c>
      <c r="CW517" s="20">
        <f t="shared" si="757"/>
        <v>1.0085779714421059E-3</v>
      </c>
      <c r="CX517" s="20">
        <f t="shared" si="757"/>
        <v>1.5676021175244593E-3</v>
      </c>
      <c r="CY517" s="20">
        <f t="shared" si="757"/>
        <v>2.3476832580879474E-3</v>
      </c>
      <c r="CZ517" s="20">
        <f t="shared" si="757"/>
        <v>3.395873878932862E-3</v>
      </c>
      <c r="DA517" s="20">
        <f t="shared" si="757"/>
        <v>4.7546615129373977E-3</v>
      </c>
      <c r="DB517" s="20">
        <f t="shared" si="757"/>
        <v>6.4567817456079989E-3</v>
      </c>
      <c r="DC517" s="20">
        <f t="shared" si="757"/>
        <v>8.5201190631926348E-3</v>
      </c>
      <c r="DD517" s="20">
        <f t="shared" si="757"/>
        <v>1.094338109618476E-2</v>
      </c>
      <c r="DE517" s="20">
        <f t="shared" si="750"/>
        <v>1.3703178688404857E-2</v>
      </c>
      <c r="DF517" s="20">
        <f t="shared" si="750"/>
        <v>1.6752984605546556E-2</v>
      </c>
      <c r="DG517" s="20">
        <f t="shared" si="750"/>
        <v>2.0024206420069815E-2</v>
      </c>
      <c r="DH517" s="20">
        <f t="shared" si="750"/>
        <v>2.3429336814517032E-2</v>
      </c>
      <c r="DI517" s="20">
        <f t="shared" si="750"/>
        <v>2.6866883737636529E-2</v>
      </c>
      <c r="DJ517" s="20">
        <f t="shared" si="750"/>
        <v>3.0227574267783802E-2</v>
      </c>
      <c r="DK517" s="20">
        <f t="shared" si="750"/>
        <v>3.3401197534867894E-2</v>
      </c>
      <c r="DL517" s="20">
        <f t="shared" si="750"/>
        <v>3.6283415128017249E-2</v>
      </c>
      <c r="DM517" s="20">
        <f t="shared" si="750"/>
        <v>3.878191752823118E-2</v>
      </c>
      <c r="DN517" s="20">
        <f t="shared" si="750"/>
        <v>4.0821424944522566E-2</v>
      </c>
      <c r="DO517" s="20">
        <f t="shared" si="750"/>
        <v>4.2347195423596662E-2</v>
      </c>
      <c r="DP517" s="20">
        <f t="shared" si="750"/>
        <v>4.3326884797539489E-2</v>
      </c>
      <c r="DQ517" s="20">
        <f t="shared" si="750"/>
        <v>4.3750776796219304E-2</v>
      </c>
      <c r="DR517" s="20">
        <f t="shared" si="750"/>
        <v>4.3630547963390609E-2</v>
      </c>
      <c r="DS517" s="20">
        <f t="shared" si="750"/>
        <v>4.2996838645512792E-2</v>
      </c>
      <c r="DT517" s="20">
        <f t="shared" si="750"/>
        <v>4.1895963479464005E-2</v>
      </c>
      <c r="DU517" s="20">
        <f t="shared" si="751"/>
        <v>4.0386114140450236E-2</v>
      </c>
      <c r="DV517" s="20">
        <f t="shared" si="751"/>
        <v>3.8533390022435055E-2</v>
      </c>
      <c r="DW517" s="20">
        <f t="shared" si="751"/>
        <v>3.6407948213898145E-2</v>
      </c>
      <c r="DX517" s="20">
        <f t="shared" si="751"/>
        <v>3.4080502781864808E-2</v>
      </c>
      <c r="DY517" s="20">
        <f t="shared" si="751"/>
        <v>3.161933466523914E-2</v>
      </c>
      <c r="DZ517" s="20">
        <f t="shared" si="751"/>
        <v>2.9087905562685146E-2</v>
      </c>
      <c r="EA517" s="20">
        <f t="shared" si="751"/>
        <v>2.6543108172068397E-2</v>
      </c>
      <c r="EB517" s="20">
        <f t="shared" si="751"/>
        <v>2.4034134882079949E-2</v>
      </c>
      <c r="EC517" s="20">
        <f t="shared" si="751"/>
        <v>2.1601909374431849E-2</v>
      </c>
      <c r="ED517" s="20">
        <f t="shared" si="751"/>
        <v>1.9279000725116235E-2</v>
      </c>
      <c r="EE517" s="20">
        <f t="shared" si="751"/>
        <v>1.7089926416623769E-2</v>
      </c>
      <c r="EF517" s="20">
        <f t="shared" si="751"/>
        <v>1.5051747328423404E-2</v>
      </c>
      <c r="EG517" s="20">
        <f t="shared" si="751"/>
        <v>1.3174862021592237E-2</v>
      </c>
      <c r="EH517" s="20">
        <f t="shared" si="751"/>
        <v>1.1463917184050709E-2</v>
      </c>
      <c r="EI517" s="20">
        <f t="shared" si="751"/>
        <v>9.9187638428228642E-3</v>
      </c>
      <c r="EJ517" s="20">
        <f t="shared" si="751"/>
        <v>8.5354030891593435E-3</v>
      </c>
      <c r="EK517" s="20">
        <f t="shared" si="755"/>
        <v>7.3068791999695293E-3</v>
      </c>
      <c r="EL517" s="20">
        <f t="shared" si="755"/>
        <v>6.2240911715728542E-3</v>
      </c>
      <c r="EM517" s="20">
        <f t="shared" si="755"/>
        <v>5.2765051711607391E-3</v>
      </c>
      <c r="EN517" s="20">
        <f t="shared" si="755"/>
        <v>4.4527599292035758E-3</v>
      </c>
      <c r="EO517" s="20">
        <f t="shared" si="755"/>
        <v>3.7411645564834339E-3</v>
      </c>
      <c r="EP517" s="20">
        <f t="shared" si="755"/>
        <v>3.1300937624361147E-3</v>
      </c>
      <c r="EQ517" s="20">
        <f t="shared" si="755"/>
        <v>2.6082891815086828E-3</v>
      </c>
      <c r="ER517" s="20">
        <f t="shared" si="755"/>
        <v>2.1650777488569917E-3</v>
      </c>
      <c r="ES517" s="20">
        <f t="shared" si="755"/>
        <v>1.7905190968052764E-3</v>
      </c>
      <c r="ET517" s="20">
        <f t="shared" si="755"/>
        <v>1.4754940538611594E-3</v>
      </c>
      <c r="EU517" s="20">
        <f t="shared" si="755"/>
        <v>1.2117457787091945E-3</v>
      </c>
      <c r="EV517" s="20">
        <f t="shared" si="755"/>
        <v>9.9188407646100263E-4</v>
      </c>
      <c r="EW517" s="20">
        <f t="shared" si="755"/>
        <v>8.0936220718719198E-4</v>
      </c>
      <c r="EX517" s="20">
        <f t="shared" si="755"/>
        <v>6.5843415067068367E-4</v>
      </c>
      <c r="EY517" s="20">
        <f t="shared" si="755"/>
        <v>5.3409894238221067E-4</v>
      </c>
      <c r="EZ517" s="20">
        <f t="shared" si="748"/>
        <v>4.3203741745345692E-4</v>
      </c>
      <c r="FA517" s="20">
        <f t="shared" si="748"/>
        <v>3.485455384708569E-4</v>
      </c>
      <c r="FB517" s="20">
        <f t="shared" si="748"/>
        <v>2.8046746458199046E-4</v>
      </c>
      <c r="FC517" s="20">
        <f t="shared" si="748"/>
        <v>2.2513065295171053E-4</v>
      </c>
      <c r="FD517" s="20">
        <f t="shared" si="748"/>
        <v>1.8028456687935179E-4</v>
      </c>
      <c r="FE517" s="20">
        <f t="shared" si="748"/>
        <v>1.440439880844302E-4</v>
      </c>
      <c r="FF517" s="20">
        <f t="shared" si="748"/>
        <v>5.4803247251056231E-4</v>
      </c>
    </row>
    <row r="518" spans="1:162" ht="15.5" x14ac:dyDescent="0.35">
      <c r="A518" s="4" t="s">
        <v>116</v>
      </c>
      <c r="J518" s="4" t="s">
        <v>116</v>
      </c>
      <c r="K518" s="20">
        <f t="shared" si="756"/>
        <v>2.1318415121823612E-5</v>
      </c>
      <c r="L518" s="20">
        <f t="shared" si="756"/>
        <v>3.197090800941605E-5</v>
      </c>
      <c r="M518" s="20">
        <f t="shared" si="756"/>
        <v>7.066362624573818E-5</v>
      </c>
      <c r="N518" s="20">
        <f t="shared" si="756"/>
        <v>1.4592832285736175E-4</v>
      </c>
      <c r="O518" s="20">
        <f t="shared" si="756"/>
        <v>2.8307946775264108E-4</v>
      </c>
      <c r="P518" s="20"/>
      <c r="Q518" s="20">
        <f t="shared" si="756"/>
        <v>5.1831214569307582E-4</v>
      </c>
      <c r="R518" s="20">
        <f t="shared" si="756"/>
        <v>8.9964928745569616E-4</v>
      </c>
      <c r="S518" s="20"/>
      <c r="T518" s="20">
        <f t="shared" si="756"/>
        <v>1.4861360474366604E-3</v>
      </c>
      <c r="U518" s="20">
        <f t="shared" si="756"/>
        <v>2.3447314791756242E-3</v>
      </c>
      <c r="V518" s="20"/>
      <c r="W518" s="20">
        <f t="shared" si="756"/>
        <v>3.5447196505171419E-3</v>
      </c>
      <c r="X518" s="20">
        <f t="shared" si="756"/>
        <v>5.1499724182867083E-3</v>
      </c>
      <c r="Y518" s="20"/>
      <c r="Z518" s="20">
        <f t="shared" si="756"/>
        <v>7.2099253006421594E-3</v>
      </c>
      <c r="AA518" s="20">
        <f t="shared" si="756"/>
        <v>9.7505385128284598E-3</v>
      </c>
      <c r="AB518" s="20"/>
      <c r="AC518" s="20">
        <f t="shared" si="756"/>
        <v>1.2766693214052278E-2</v>
      </c>
      <c r="AD518" s="20">
        <f t="shared" si="756"/>
        <v>1.6217362435948311E-2</v>
      </c>
      <c r="AE518" s="20"/>
      <c r="AF518" s="20">
        <f t="shared" si="754"/>
        <v>2.0024514282609075E-2</v>
      </c>
      <c r="AG518" s="20">
        <f t="shared" si="753"/>
        <v>2.4076134479862427E-2</v>
      </c>
      <c r="AH518" s="20"/>
      <c r="AI518" s="20">
        <f t="shared" si="753"/>
        <v>2.8233118591430503E-2</v>
      </c>
      <c r="AJ518" s="20">
        <f t="shared" si="753"/>
        <v>3.2339209619647508E-2</v>
      </c>
      <c r="AK518" s="20"/>
      <c r="AL518" s="20">
        <f t="shared" si="753"/>
        <v>3.6232747811589444E-2</v>
      </c>
      <c r="AM518" s="20">
        <f t="shared" si="753"/>
        <v>3.9758814853218055E-2</v>
      </c>
      <c r="AN518" s="20">
        <f t="shared" si="753"/>
        <v>4.2780401757297304E-2</v>
      </c>
      <c r="AO518" s="20">
        <f t="shared" si="753"/>
        <v>4.5187471815561153E-2</v>
      </c>
      <c r="AP518" s="20">
        <f t="shared" si="753"/>
        <v>4.6903161033497287E-2</v>
      </c>
      <c r="AQ518" s="20">
        <f t="shared" si="753"/>
        <v>4.7886781609193518E-2</v>
      </c>
      <c r="AR518" s="20">
        <f t="shared" si="753"/>
        <v>4.8133697883969095E-2</v>
      </c>
      <c r="AS518" s="20">
        <f t="shared" si="753"/>
        <v>4.7672474493612949E-2</v>
      </c>
      <c r="AT518" s="20">
        <f t="shared" si="753"/>
        <v>4.6559921518000369E-2</v>
      </c>
      <c r="AU518" s="20">
        <f t="shared" si="753"/>
        <v>4.4874772216339176E-2</v>
      </c>
      <c r="AV518" s="20">
        <f t="shared" si="753"/>
        <v>4.2710734998626876E-2</v>
      </c>
      <c r="AW518" s="20">
        <f t="shared" si="753"/>
        <v>4.0169584629163313E-2</v>
      </c>
      <c r="AX518" s="20">
        <f t="shared" si="752"/>
        <v>3.7354826212557035E-2</v>
      </c>
      <c r="AY518" s="20">
        <f t="shared" si="747"/>
        <v>3.4366307465464874E-2</v>
      </c>
      <c r="AZ518" s="20">
        <f t="shared" si="747"/>
        <v>3.1295994505319058E-2</v>
      </c>
      <c r="BA518" s="20">
        <f t="shared" si="747"/>
        <v>2.8224982153201572E-2</v>
      </c>
      <c r="BB518" s="20">
        <f t="shared" si="747"/>
        <v>2.5221692987327682E-2</v>
      </c>
      <c r="BC518" s="20">
        <f t="shared" si="747"/>
        <v>2.2341135186680017E-2</v>
      </c>
      <c r="BD518" s="20">
        <f t="shared" si="747"/>
        <v>1.9625037534157896E-2</v>
      </c>
      <c r="BE518" s="20">
        <f t="shared" si="747"/>
        <v>1.7102657173962643E-2</v>
      </c>
      <c r="BF518" s="20">
        <f t="shared" si="747"/>
        <v>1.479205613458856E-2</v>
      </c>
      <c r="BG518" s="20">
        <f t="shared" si="747"/>
        <v>1.2701659760915862E-2</v>
      </c>
      <c r="BH518" s="20">
        <f t="shared" si="747"/>
        <v>1.0831937774473444E-2</v>
      </c>
      <c r="BI518" s="20">
        <f t="shared" si="747"/>
        <v>9.1770812637759214E-3</v>
      </c>
      <c r="BJ518" s="20">
        <f t="shared" si="747"/>
        <v>7.7265822195438094E-3</v>
      </c>
      <c r="BK518" s="20">
        <f t="shared" si="747"/>
        <v>6.4666532353205852E-3</v>
      </c>
      <c r="BL518" s="20">
        <f t="shared" si="747"/>
        <v>5.3814518083786789E-3</v>
      </c>
      <c r="BM518" s="20">
        <f t="shared" si="747"/>
        <v>4.4540953821555762E-3</v>
      </c>
      <c r="BN518" s="20">
        <f t="shared" si="747"/>
        <v>3.6674696940376394E-3</v>
      </c>
      <c r="BO518" s="20">
        <f t="shared" si="749"/>
        <v>3.0048444683844489E-3</v>
      </c>
      <c r="BP518" s="20">
        <f t="shared" si="749"/>
        <v>2.4503176727463938E-3</v>
      </c>
      <c r="BQ518" s="20">
        <f t="shared" si="749"/>
        <v>1.989113231163353E-3</v>
      </c>
      <c r="BR518" s="20">
        <f t="shared" si="749"/>
        <v>1.6077580846411976E-3</v>
      </c>
      <c r="BS518" s="20">
        <f t="shared" si="749"/>
        <v>1.2941635727363732E-3</v>
      </c>
      <c r="BT518" s="20">
        <f t="shared" si="749"/>
        <v>1.0376339466833251E-3</v>
      </c>
      <c r="BU518" s="20">
        <f t="shared" si="749"/>
        <v>8.2882195497613331E-4</v>
      </c>
      <c r="BV518" s="20">
        <f t="shared" si="749"/>
        <v>6.5964828202025316E-4</v>
      </c>
      <c r="BW518" s="20">
        <f t="shared" si="749"/>
        <v>5.2319846819381954E-4</v>
      </c>
      <c r="BX518" s="20">
        <f t="shared" si="749"/>
        <v>4.1360799417367033E-4</v>
      </c>
      <c r="BY518" s="20">
        <f t="shared" si="749"/>
        <v>3.2594359150661667E-4</v>
      </c>
      <c r="BZ518" s="20">
        <f t="shared" si="749"/>
        <v>2.5608660115405968E-4</v>
      </c>
      <c r="CA518" s="20">
        <f t="shared" si="749"/>
        <v>2.0062235352336089E-4</v>
      </c>
      <c r="CB518" s="20">
        <f t="shared" si="749"/>
        <v>1.5673806893123921E-4</v>
      </c>
      <c r="CC518" s="20">
        <f t="shared" si="749"/>
        <v>1.2213064001964646E-4</v>
      </c>
      <c r="CD518" s="20">
        <f t="shared" si="749"/>
        <v>9.4924811717134183E-5</v>
      </c>
      <c r="CE518" s="20">
        <f t="shared" ref="CE518:CT533" si="758">CE310/$B310</f>
        <v>7.3601671445655548E-5</v>
      </c>
      <c r="CF518" s="20">
        <f t="shared" si="758"/>
        <v>5.6936955529107713E-5</v>
      </c>
      <c r="CG518" s="20">
        <f t="shared" si="758"/>
        <v>4.3948424354733895E-5</v>
      </c>
      <c r="CH518" s="20">
        <f t="shared" si="758"/>
        <v>3.3851421493924505E-5</v>
      </c>
      <c r="CI518" s="20">
        <f t="shared" si="758"/>
        <v>2.6021679396248665E-5</v>
      </c>
      <c r="CJ518" s="20">
        <f t="shared" si="758"/>
        <v>1.9964440972186637E-5</v>
      </c>
      <c r="CK518" s="20">
        <f t="shared" si="758"/>
        <v>1.528901232439317E-5</v>
      </c>
      <c r="CL518" s="20">
        <f t="shared" si="758"/>
        <v>4.866933441072252E-5</v>
      </c>
      <c r="CM518" s="20">
        <f t="shared" si="758"/>
        <v>1.1494110787068938E-6</v>
      </c>
      <c r="CN518" s="20">
        <f t="shared" si="758"/>
        <v>2.1287593558879793E-6</v>
      </c>
      <c r="CO518" s="20">
        <f t="shared" si="758"/>
        <v>5.3814601298321003E-6</v>
      </c>
      <c r="CP518" s="20">
        <f t="shared" si="757"/>
        <v>1.2658784557396639E-5</v>
      </c>
      <c r="CQ518" s="20">
        <f t="shared" si="757"/>
        <v>2.786307996261144E-5</v>
      </c>
      <c r="CR518" s="20">
        <f t="shared" si="757"/>
        <v>5.7676151709726197E-5</v>
      </c>
      <c r="CS518" s="20">
        <f t="shared" si="757"/>
        <v>1.1278877656369481E-4</v>
      </c>
      <c r="CT518" s="20">
        <f t="shared" si="757"/>
        <v>2.0922971604602194E-4</v>
      </c>
      <c r="CU518" s="20">
        <f t="shared" si="757"/>
        <v>3.6956338163730124E-4</v>
      </c>
      <c r="CV518" s="20">
        <f t="shared" si="757"/>
        <v>6.2364350858602768E-4</v>
      </c>
      <c r="CW518" s="20">
        <f t="shared" si="757"/>
        <v>1.0085779714421059E-3</v>
      </c>
      <c r="CX518" s="20">
        <f t="shared" si="757"/>
        <v>1.5676021175244593E-3</v>
      </c>
      <c r="CY518" s="20">
        <f t="shared" si="757"/>
        <v>2.3476832580879474E-3</v>
      </c>
      <c r="CZ518" s="20">
        <f t="shared" si="757"/>
        <v>3.395873878932862E-3</v>
      </c>
      <c r="DA518" s="20">
        <f t="shared" si="757"/>
        <v>4.7546615129373977E-3</v>
      </c>
      <c r="DB518" s="20">
        <f t="shared" si="757"/>
        <v>6.4567817456079989E-3</v>
      </c>
      <c r="DC518" s="20">
        <f t="shared" si="757"/>
        <v>8.5201190631926348E-3</v>
      </c>
      <c r="DD518" s="20">
        <f t="shared" si="757"/>
        <v>1.094338109618476E-2</v>
      </c>
      <c r="DE518" s="20">
        <f t="shared" si="750"/>
        <v>1.3703178688404857E-2</v>
      </c>
      <c r="DF518" s="20">
        <f t="shared" si="750"/>
        <v>1.6752984605546556E-2</v>
      </c>
      <c r="DG518" s="20">
        <f t="shared" si="750"/>
        <v>2.0024206420069815E-2</v>
      </c>
      <c r="DH518" s="20">
        <f t="shared" si="750"/>
        <v>2.3429336814517032E-2</v>
      </c>
      <c r="DI518" s="20">
        <f t="shared" si="750"/>
        <v>2.6866883737636529E-2</v>
      </c>
      <c r="DJ518" s="20">
        <f t="shared" si="750"/>
        <v>3.0227574267783802E-2</v>
      </c>
      <c r="DK518" s="20">
        <f t="shared" si="750"/>
        <v>3.3401197534867894E-2</v>
      </c>
      <c r="DL518" s="20">
        <f t="shared" si="750"/>
        <v>3.6283415128017249E-2</v>
      </c>
      <c r="DM518" s="20">
        <f t="shared" si="750"/>
        <v>3.878191752823118E-2</v>
      </c>
      <c r="DN518" s="20">
        <f t="shared" si="750"/>
        <v>4.0821424944522566E-2</v>
      </c>
      <c r="DO518" s="20">
        <f t="shared" si="750"/>
        <v>4.2347195423596662E-2</v>
      </c>
      <c r="DP518" s="20">
        <f t="shared" si="750"/>
        <v>4.3326884797539489E-2</v>
      </c>
      <c r="DQ518" s="20">
        <f t="shared" si="750"/>
        <v>4.3750776796219304E-2</v>
      </c>
      <c r="DR518" s="20">
        <f t="shared" si="750"/>
        <v>4.3630547963390609E-2</v>
      </c>
      <c r="DS518" s="20">
        <f t="shared" si="750"/>
        <v>4.2996838645512792E-2</v>
      </c>
      <c r="DT518" s="20">
        <f t="shared" si="750"/>
        <v>4.1895963479464005E-2</v>
      </c>
      <c r="DU518" s="20">
        <f t="shared" si="751"/>
        <v>4.0386114140450236E-2</v>
      </c>
      <c r="DV518" s="20">
        <f t="shared" si="751"/>
        <v>3.8533390022435055E-2</v>
      </c>
      <c r="DW518" s="20">
        <f t="shared" si="751"/>
        <v>3.6407948213898145E-2</v>
      </c>
      <c r="DX518" s="20">
        <f t="shared" si="751"/>
        <v>3.4080502781864808E-2</v>
      </c>
      <c r="DY518" s="20">
        <f t="shared" si="751"/>
        <v>3.161933466523914E-2</v>
      </c>
      <c r="DZ518" s="20">
        <f t="shared" si="751"/>
        <v>2.9087905562685146E-2</v>
      </c>
      <c r="EA518" s="20">
        <f t="shared" si="751"/>
        <v>2.6543108172068397E-2</v>
      </c>
      <c r="EB518" s="20">
        <f t="shared" si="751"/>
        <v>2.4034134882079949E-2</v>
      </c>
      <c r="EC518" s="20">
        <f t="shared" si="751"/>
        <v>2.1601909374431849E-2</v>
      </c>
      <c r="ED518" s="20">
        <f t="shared" si="751"/>
        <v>1.9279000725116235E-2</v>
      </c>
      <c r="EE518" s="20">
        <f t="shared" si="751"/>
        <v>1.7089926416623769E-2</v>
      </c>
      <c r="EF518" s="20">
        <f t="shared" si="751"/>
        <v>1.5051747328423404E-2</v>
      </c>
      <c r="EG518" s="20">
        <f t="shared" si="751"/>
        <v>1.3174862021592237E-2</v>
      </c>
      <c r="EH518" s="20">
        <f t="shared" si="751"/>
        <v>1.1463917184050709E-2</v>
      </c>
      <c r="EI518" s="20">
        <f t="shared" si="751"/>
        <v>9.9187638428228642E-3</v>
      </c>
      <c r="EJ518" s="20">
        <f t="shared" si="751"/>
        <v>8.5354030891593435E-3</v>
      </c>
      <c r="EK518" s="20">
        <f t="shared" si="755"/>
        <v>7.3068791999695293E-3</v>
      </c>
      <c r="EL518" s="20">
        <f t="shared" si="755"/>
        <v>6.2240911715728542E-3</v>
      </c>
      <c r="EM518" s="20">
        <f t="shared" si="755"/>
        <v>5.2765051711607391E-3</v>
      </c>
      <c r="EN518" s="20">
        <f t="shared" si="755"/>
        <v>4.4527599292035758E-3</v>
      </c>
      <c r="EO518" s="20">
        <f t="shared" si="755"/>
        <v>3.7411645564834339E-3</v>
      </c>
      <c r="EP518" s="20">
        <f t="shared" si="755"/>
        <v>3.1300937624361147E-3</v>
      </c>
      <c r="EQ518" s="20">
        <f t="shared" si="755"/>
        <v>2.6082891815086828E-3</v>
      </c>
      <c r="ER518" s="20">
        <f t="shared" si="755"/>
        <v>2.1650777488569917E-3</v>
      </c>
      <c r="ES518" s="20">
        <f t="shared" si="755"/>
        <v>1.7905190968052764E-3</v>
      </c>
      <c r="ET518" s="20">
        <f t="shared" si="755"/>
        <v>1.4754940538611594E-3</v>
      </c>
      <c r="EU518" s="20">
        <f t="shared" si="755"/>
        <v>1.2117457787091945E-3</v>
      </c>
      <c r="EV518" s="20">
        <f t="shared" si="755"/>
        <v>9.9188407646100263E-4</v>
      </c>
      <c r="EW518" s="20">
        <f t="shared" si="755"/>
        <v>8.0936220718719198E-4</v>
      </c>
      <c r="EX518" s="20">
        <f t="shared" si="755"/>
        <v>6.5843415067068367E-4</v>
      </c>
      <c r="EY518" s="20">
        <f t="shared" si="755"/>
        <v>5.3409894238221067E-4</v>
      </c>
      <c r="EZ518" s="20">
        <f t="shared" si="748"/>
        <v>4.3203741745345692E-4</v>
      </c>
      <c r="FA518" s="20">
        <f t="shared" si="748"/>
        <v>3.485455384708569E-4</v>
      </c>
      <c r="FB518" s="20">
        <f t="shared" si="748"/>
        <v>2.8046746458199046E-4</v>
      </c>
      <c r="FC518" s="20">
        <f t="shared" si="748"/>
        <v>2.2513065295171053E-4</v>
      </c>
      <c r="FD518" s="20">
        <f t="shared" si="748"/>
        <v>1.8028456687935179E-4</v>
      </c>
      <c r="FE518" s="20">
        <f t="shared" si="748"/>
        <v>1.440439880844302E-4</v>
      </c>
      <c r="FF518" s="20">
        <f t="shared" si="748"/>
        <v>5.4803247251056231E-4</v>
      </c>
    </row>
    <row r="519" spans="1:162" ht="15.5" x14ac:dyDescent="0.35">
      <c r="A519" s="4" t="s">
        <v>117</v>
      </c>
      <c r="J519" s="4" t="s">
        <v>117</v>
      </c>
      <c r="K519" s="20">
        <f t="shared" si="756"/>
        <v>2.1318415121823612E-5</v>
      </c>
      <c r="L519" s="20">
        <f t="shared" si="756"/>
        <v>3.197090800941605E-5</v>
      </c>
      <c r="M519" s="20">
        <f t="shared" si="756"/>
        <v>7.066362624573818E-5</v>
      </c>
      <c r="N519" s="20">
        <f t="shared" si="756"/>
        <v>1.4592832285736175E-4</v>
      </c>
      <c r="O519" s="20">
        <f t="shared" si="756"/>
        <v>2.8307946775264108E-4</v>
      </c>
      <c r="P519" s="20"/>
      <c r="Q519" s="20">
        <f t="shared" si="756"/>
        <v>5.1831214569307582E-4</v>
      </c>
      <c r="R519" s="20">
        <f t="shared" si="756"/>
        <v>8.9964928745569616E-4</v>
      </c>
      <c r="S519" s="20"/>
      <c r="T519" s="20">
        <f t="shared" si="756"/>
        <v>1.4861360474366604E-3</v>
      </c>
      <c r="U519" s="20">
        <f t="shared" si="756"/>
        <v>2.3447314791756242E-3</v>
      </c>
      <c r="V519" s="20"/>
      <c r="W519" s="20">
        <f t="shared" si="756"/>
        <v>3.5447196505171419E-3</v>
      </c>
      <c r="X519" s="20">
        <f t="shared" si="756"/>
        <v>5.1499724182867083E-3</v>
      </c>
      <c r="Y519" s="20"/>
      <c r="Z519" s="20">
        <f t="shared" si="756"/>
        <v>7.2099253006421594E-3</v>
      </c>
      <c r="AA519" s="20">
        <f t="shared" si="756"/>
        <v>9.7505385128284598E-3</v>
      </c>
      <c r="AB519" s="20"/>
      <c r="AC519" s="20">
        <f t="shared" si="756"/>
        <v>1.2766693214052278E-2</v>
      </c>
      <c r="AD519" s="20">
        <f t="shared" si="756"/>
        <v>1.6217362435948311E-2</v>
      </c>
      <c r="AE519" s="20"/>
      <c r="AF519" s="20">
        <f t="shared" si="754"/>
        <v>2.0024514282609075E-2</v>
      </c>
      <c r="AG519" s="20">
        <f t="shared" si="753"/>
        <v>2.4076134479862427E-2</v>
      </c>
      <c r="AH519" s="20"/>
      <c r="AI519" s="20">
        <f t="shared" si="753"/>
        <v>2.8233118591430503E-2</v>
      </c>
      <c r="AJ519" s="20">
        <f t="shared" si="753"/>
        <v>3.2339209619647508E-2</v>
      </c>
      <c r="AK519" s="20"/>
      <c r="AL519" s="20">
        <f t="shared" si="753"/>
        <v>3.6232747811589444E-2</v>
      </c>
      <c r="AM519" s="20">
        <f t="shared" si="753"/>
        <v>3.9758814853218055E-2</v>
      </c>
      <c r="AN519" s="20">
        <f t="shared" si="753"/>
        <v>4.2780401757297304E-2</v>
      </c>
      <c r="AO519" s="20">
        <f t="shared" si="753"/>
        <v>4.5187471815561153E-2</v>
      </c>
      <c r="AP519" s="20">
        <f t="shared" si="753"/>
        <v>4.6903161033497287E-2</v>
      </c>
      <c r="AQ519" s="20">
        <f t="shared" si="753"/>
        <v>4.7886781609193518E-2</v>
      </c>
      <c r="AR519" s="20">
        <f t="shared" si="753"/>
        <v>4.8133697883969095E-2</v>
      </c>
      <c r="AS519" s="20">
        <f t="shared" si="753"/>
        <v>4.7672474493612949E-2</v>
      </c>
      <c r="AT519" s="20">
        <f t="shared" si="753"/>
        <v>4.6559921518000369E-2</v>
      </c>
      <c r="AU519" s="20">
        <f t="shared" si="753"/>
        <v>4.4874772216339176E-2</v>
      </c>
      <c r="AV519" s="20">
        <f t="shared" si="753"/>
        <v>4.2710734998626876E-2</v>
      </c>
      <c r="AW519" s="20">
        <f t="shared" si="753"/>
        <v>4.0169584629163313E-2</v>
      </c>
      <c r="AX519" s="20">
        <f t="shared" si="752"/>
        <v>3.7354826212557035E-2</v>
      </c>
      <c r="AY519" s="20">
        <f t="shared" si="747"/>
        <v>3.4366307465464874E-2</v>
      </c>
      <c r="AZ519" s="20">
        <f t="shared" si="747"/>
        <v>3.1295994505319058E-2</v>
      </c>
      <c r="BA519" s="20">
        <f t="shared" si="747"/>
        <v>2.8224982153201572E-2</v>
      </c>
      <c r="BB519" s="20">
        <f t="shared" si="747"/>
        <v>2.5221692987327682E-2</v>
      </c>
      <c r="BC519" s="20">
        <f t="shared" si="747"/>
        <v>2.2341135186680017E-2</v>
      </c>
      <c r="BD519" s="20">
        <f t="shared" si="747"/>
        <v>1.9625037534157896E-2</v>
      </c>
      <c r="BE519" s="20">
        <f t="shared" si="747"/>
        <v>1.7102657173962643E-2</v>
      </c>
      <c r="BF519" s="20">
        <f t="shared" si="747"/>
        <v>1.479205613458856E-2</v>
      </c>
      <c r="BG519" s="20">
        <f t="shared" si="747"/>
        <v>1.2701659760915862E-2</v>
      </c>
      <c r="BH519" s="20">
        <f t="shared" si="747"/>
        <v>1.0831937774473444E-2</v>
      </c>
      <c r="BI519" s="20">
        <f t="shared" si="747"/>
        <v>9.1770812637759214E-3</v>
      </c>
      <c r="BJ519" s="20">
        <f t="shared" si="747"/>
        <v>7.7265822195438094E-3</v>
      </c>
      <c r="BK519" s="20">
        <f t="shared" si="747"/>
        <v>6.4666532353205852E-3</v>
      </c>
      <c r="BL519" s="20">
        <f t="shared" si="747"/>
        <v>5.3814518083786789E-3</v>
      </c>
      <c r="BM519" s="20">
        <f t="shared" si="747"/>
        <v>4.4540953821555762E-3</v>
      </c>
      <c r="BN519" s="20">
        <f t="shared" si="747"/>
        <v>3.6674696940376394E-3</v>
      </c>
      <c r="BO519" s="20">
        <f t="shared" si="749"/>
        <v>3.0048444683844489E-3</v>
      </c>
      <c r="BP519" s="20">
        <f t="shared" si="749"/>
        <v>2.4503176727463938E-3</v>
      </c>
      <c r="BQ519" s="20">
        <f t="shared" si="749"/>
        <v>1.989113231163353E-3</v>
      </c>
      <c r="BR519" s="20">
        <f t="shared" si="749"/>
        <v>1.6077580846411976E-3</v>
      </c>
      <c r="BS519" s="20">
        <f t="shared" si="749"/>
        <v>1.2941635727363732E-3</v>
      </c>
      <c r="BT519" s="20">
        <f t="shared" si="749"/>
        <v>1.0376339466833251E-3</v>
      </c>
      <c r="BU519" s="20">
        <f t="shared" si="749"/>
        <v>8.2882195497613331E-4</v>
      </c>
      <c r="BV519" s="20">
        <f t="shared" si="749"/>
        <v>6.5964828202025316E-4</v>
      </c>
      <c r="BW519" s="20">
        <f t="shared" si="749"/>
        <v>5.2319846819381954E-4</v>
      </c>
      <c r="BX519" s="20">
        <f t="shared" si="749"/>
        <v>4.1360799417367033E-4</v>
      </c>
      <c r="BY519" s="20">
        <f t="shared" si="749"/>
        <v>3.2594359150661667E-4</v>
      </c>
      <c r="BZ519" s="20">
        <f t="shared" si="749"/>
        <v>2.5608660115405968E-4</v>
      </c>
      <c r="CA519" s="20">
        <f t="shared" si="749"/>
        <v>2.0062235352336089E-4</v>
      </c>
      <c r="CB519" s="20">
        <f t="shared" si="749"/>
        <v>1.5673806893123921E-4</v>
      </c>
      <c r="CC519" s="20">
        <f t="shared" si="749"/>
        <v>1.2213064001964646E-4</v>
      </c>
      <c r="CD519" s="20">
        <f t="shared" si="749"/>
        <v>9.4924811717134183E-5</v>
      </c>
      <c r="CE519" s="20">
        <f t="shared" si="758"/>
        <v>7.3601671445655548E-5</v>
      </c>
      <c r="CF519" s="20">
        <f t="shared" si="758"/>
        <v>5.6936955529107713E-5</v>
      </c>
      <c r="CG519" s="20">
        <f t="shared" si="758"/>
        <v>4.3948424354733895E-5</v>
      </c>
      <c r="CH519" s="20">
        <f t="shared" si="758"/>
        <v>3.3851421493924505E-5</v>
      </c>
      <c r="CI519" s="20">
        <f t="shared" si="758"/>
        <v>2.6021679396248665E-5</v>
      </c>
      <c r="CJ519" s="20">
        <f t="shared" si="758"/>
        <v>1.9964440972186637E-5</v>
      </c>
      <c r="CK519" s="20">
        <f t="shared" si="758"/>
        <v>1.528901232439317E-5</v>
      </c>
      <c r="CL519" s="20">
        <f t="shared" si="758"/>
        <v>4.866933441072252E-5</v>
      </c>
      <c r="CM519" s="20">
        <f t="shared" si="758"/>
        <v>1.1494110787068938E-6</v>
      </c>
      <c r="CN519" s="20">
        <f t="shared" si="758"/>
        <v>2.1287593558879793E-6</v>
      </c>
      <c r="CO519" s="20">
        <f t="shared" si="758"/>
        <v>5.3814601298321003E-6</v>
      </c>
      <c r="CP519" s="20">
        <f t="shared" si="757"/>
        <v>1.2658784557396639E-5</v>
      </c>
      <c r="CQ519" s="20">
        <f t="shared" si="757"/>
        <v>2.786307996261144E-5</v>
      </c>
      <c r="CR519" s="20">
        <f t="shared" si="757"/>
        <v>5.7676151709726197E-5</v>
      </c>
      <c r="CS519" s="20">
        <f t="shared" si="757"/>
        <v>1.1278877656369481E-4</v>
      </c>
      <c r="CT519" s="20">
        <f t="shared" si="757"/>
        <v>2.0922971604602194E-4</v>
      </c>
      <c r="CU519" s="20">
        <f t="shared" si="757"/>
        <v>3.6956338163730124E-4</v>
      </c>
      <c r="CV519" s="20">
        <f t="shared" si="757"/>
        <v>6.2364350858602768E-4</v>
      </c>
      <c r="CW519" s="20">
        <f t="shared" si="757"/>
        <v>1.0085779714421059E-3</v>
      </c>
      <c r="CX519" s="20">
        <f t="shared" si="757"/>
        <v>1.5676021175244593E-3</v>
      </c>
      <c r="CY519" s="20">
        <f t="shared" si="757"/>
        <v>2.3476832580879474E-3</v>
      </c>
      <c r="CZ519" s="20">
        <f t="shared" si="757"/>
        <v>3.395873878932862E-3</v>
      </c>
      <c r="DA519" s="20">
        <f t="shared" si="757"/>
        <v>4.7546615129373977E-3</v>
      </c>
      <c r="DB519" s="20">
        <f t="shared" si="757"/>
        <v>6.4567817456079989E-3</v>
      </c>
      <c r="DC519" s="20">
        <f t="shared" si="757"/>
        <v>8.5201190631926348E-3</v>
      </c>
      <c r="DD519" s="20">
        <f t="shared" si="757"/>
        <v>1.094338109618476E-2</v>
      </c>
      <c r="DE519" s="20">
        <f t="shared" si="750"/>
        <v>1.3703178688404857E-2</v>
      </c>
      <c r="DF519" s="20">
        <f t="shared" si="750"/>
        <v>1.6752984605546556E-2</v>
      </c>
      <c r="DG519" s="20">
        <f t="shared" si="750"/>
        <v>2.0024206420069815E-2</v>
      </c>
      <c r="DH519" s="20">
        <f t="shared" si="750"/>
        <v>2.3429336814517032E-2</v>
      </c>
      <c r="DI519" s="20">
        <f t="shared" si="750"/>
        <v>2.6866883737636529E-2</v>
      </c>
      <c r="DJ519" s="20">
        <f t="shared" si="750"/>
        <v>3.0227574267783802E-2</v>
      </c>
      <c r="DK519" s="20">
        <f t="shared" si="750"/>
        <v>3.3401197534867894E-2</v>
      </c>
      <c r="DL519" s="20">
        <f t="shared" si="750"/>
        <v>3.6283415128017249E-2</v>
      </c>
      <c r="DM519" s="20">
        <f t="shared" si="750"/>
        <v>3.878191752823118E-2</v>
      </c>
      <c r="DN519" s="20">
        <f t="shared" si="750"/>
        <v>4.0821424944522566E-2</v>
      </c>
      <c r="DO519" s="20">
        <f t="shared" si="750"/>
        <v>4.2347195423596662E-2</v>
      </c>
      <c r="DP519" s="20">
        <f t="shared" si="750"/>
        <v>4.3326884797539489E-2</v>
      </c>
      <c r="DQ519" s="20">
        <f t="shared" si="750"/>
        <v>4.3750776796219304E-2</v>
      </c>
      <c r="DR519" s="20">
        <f t="shared" si="750"/>
        <v>4.3630547963390609E-2</v>
      </c>
      <c r="DS519" s="20">
        <f t="shared" si="750"/>
        <v>4.2996838645512792E-2</v>
      </c>
      <c r="DT519" s="20">
        <f t="shared" si="750"/>
        <v>4.1895963479464005E-2</v>
      </c>
      <c r="DU519" s="20">
        <f t="shared" si="751"/>
        <v>4.0386114140450236E-2</v>
      </c>
      <c r="DV519" s="20">
        <f t="shared" si="751"/>
        <v>3.8533390022435055E-2</v>
      </c>
      <c r="DW519" s="20">
        <f t="shared" si="751"/>
        <v>3.6407948213898145E-2</v>
      </c>
      <c r="DX519" s="20">
        <f t="shared" si="751"/>
        <v>3.4080502781864808E-2</v>
      </c>
      <c r="DY519" s="20">
        <f t="shared" si="751"/>
        <v>3.161933466523914E-2</v>
      </c>
      <c r="DZ519" s="20">
        <f t="shared" si="751"/>
        <v>2.9087905562685146E-2</v>
      </c>
      <c r="EA519" s="20">
        <f t="shared" si="751"/>
        <v>2.6543108172068397E-2</v>
      </c>
      <c r="EB519" s="20">
        <f t="shared" si="751"/>
        <v>2.4034134882079949E-2</v>
      </c>
      <c r="EC519" s="20">
        <f t="shared" si="751"/>
        <v>2.1601909374431849E-2</v>
      </c>
      <c r="ED519" s="20">
        <f t="shared" si="751"/>
        <v>1.9279000725116235E-2</v>
      </c>
      <c r="EE519" s="20">
        <f t="shared" si="751"/>
        <v>1.7089926416623769E-2</v>
      </c>
      <c r="EF519" s="20">
        <f t="shared" si="751"/>
        <v>1.5051747328423404E-2</v>
      </c>
      <c r="EG519" s="20">
        <f t="shared" si="751"/>
        <v>1.3174862021592237E-2</v>
      </c>
      <c r="EH519" s="20">
        <f t="shared" si="751"/>
        <v>1.1463917184050709E-2</v>
      </c>
      <c r="EI519" s="20">
        <f t="shared" si="751"/>
        <v>9.9187638428228642E-3</v>
      </c>
      <c r="EJ519" s="20">
        <f t="shared" si="751"/>
        <v>8.5354030891593435E-3</v>
      </c>
      <c r="EK519" s="20">
        <f t="shared" si="755"/>
        <v>7.3068791999695293E-3</v>
      </c>
      <c r="EL519" s="20">
        <f t="shared" si="755"/>
        <v>6.2240911715728542E-3</v>
      </c>
      <c r="EM519" s="20">
        <f t="shared" si="755"/>
        <v>5.2765051711607391E-3</v>
      </c>
      <c r="EN519" s="20">
        <f t="shared" si="755"/>
        <v>4.4527599292035758E-3</v>
      </c>
      <c r="EO519" s="20">
        <f t="shared" si="755"/>
        <v>3.7411645564834339E-3</v>
      </c>
      <c r="EP519" s="20">
        <f t="shared" si="755"/>
        <v>3.1300937624361147E-3</v>
      </c>
      <c r="EQ519" s="20">
        <f t="shared" si="755"/>
        <v>2.6082891815086828E-3</v>
      </c>
      <c r="ER519" s="20">
        <f t="shared" si="755"/>
        <v>2.1650777488569917E-3</v>
      </c>
      <c r="ES519" s="20">
        <f t="shared" si="755"/>
        <v>1.7905190968052764E-3</v>
      </c>
      <c r="ET519" s="20">
        <f t="shared" si="755"/>
        <v>1.4754940538611594E-3</v>
      </c>
      <c r="EU519" s="20">
        <f t="shared" si="755"/>
        <v>1.2117457787091945E-3</v>
      </c>
      <c r="EV519" s="20">
        <f t="shared" si="755"/>
        <v>9.9188407646100263E-4</v>
      </c>
      <c r="EW519" s="20">
        <f t="shared" si="755"/>
        <v>8.0936220718719198E-4</v>
      </c>
      <c r="EX519" s="20">
        <f t="shared" si="755"/>
        <v>6.5843415067068367E-4</v>
      </c>
      <c r="EY519" s="20">
        <f t="shared" si="755"/>
        <v>5.3409894238221067E-4</v>
      </c>
      <c r="EZ519" s="20">
        <f t="shared" si="748"/>
        <v>4.3203741745345692E-4</v>
      </c>
      <c r="FA519" s="20">
        <f t="shared" si="748"/>
        <v>3.485455384708569E-4</v>
      </c>
      <c r="FB519" s="20">
        <f t="shared" si="748"/>
        <v>2.8046746458199046E-4</v>
      </c>
      <c r="FC519" s="20">
        <f t="shared" si="748"/>
        <v>2.2513065295171053E-4</v>
      </c>
      <c r="FD519" s="20">
        <f t="shared" si="748"/>
        <v>1.8028456687935179E-4</v>
      </c>
      <c r="FE519" s="20">
        <f t="shared" si="748"/>
        <v>1.440439880844302E-4</v>
      </c>
      <c r="FF519" s="20">
        <f t="shared" si="748"/>
        <v>5.4803247251056231E-4</v>
      </c>
    </row>
    <row r="520" spans="1:162" ht="15.5" x14ac:dyDescent="0.35">
      <c r="A520" s="4" t="s">
        <v>118</v>
      </c>
      <c r="J520" s="4" t="s">
        <v>118</v>
      </c>
      <c r="K520" s="20">
        <f t="shared" si="756"/>
        <v>2.1318415121823612E-5</v>
      </c>
      <c r="L520" s="20">
        <f t="shared" si="756"/>
        <v>3.197090800941605E-5</v>
      </c>
      <c r="M520" s="20">
        <f t="shared" si="756"/>
        <v>7.066362624573818E-5</v>
      </c>
      <c r="N520" s="20">
        <f t="shared" si="756"/>
        <v>1.4592832285736175E-4</v>
      </c>
      <c r="O520" s="20">
        <f t="shared" si="756"/>
        <v>2.8307946775264108E-4</v>
      </c>
      <c r="P520" s="20"/>
      <c r="Q520" s="20">
        <f t="shared" si="756"/>
        <v>5.1831214569307582E-4</v>
      </c>
      <c r="R520" s="20">
        <f t="shared" si="756"/>
        <v>8.9964928745569616E-4</v>
      </c>
      <c r="S520" s="20"/>
      <c r="T520" s="20">
        <f t="shared" si="756"/>
        <v>1.4861360474366604E-3</v>
      </c>
      <c r="U520" s="20">
        <f t="shared" si="756"/>
        <v>2.3447314791756242E-3</v>
      </c>
      <c r="V520" s="20"/>
      <c r="W520" s="20">
        <f t="shared" si="756"/>
        <v>3.5447196505171419E-3</v>
      </c>
      <c r="X520" s="20">
        <f t="shared" si="756"/>
        <v>5.1499724182867083E-3</v>
      </c>
      <c r="Y520" s="20"/>
      <c r="Z520" s="20">
        <f t="shared" si="756"/>
        <v>7.2099253006421594E-3</v>
      </c>
      <c r="AA520" s="20">
        <f t="shared" si="756"/>
        <v>9.7505385128284598E-3</v>
      </c>
      <c r="AB520" s="20"/>
      <c r="AC520" s="20">
        <f t="shared" si="756"/>
        <v>1.2766693214052278E-2</v>
      </c>
      <c r="AD520" s="20">
        <f t="shared" si="756"/>
        <v>1.6217362435948311E-2</v>
      </c>
      <c r="AE520" s="20"/>
      <c r="AF520" s="20">
        <f t="shared" si="754"/>
        <v>2.0024514282609075E-2</v>
      </c>
      <c r="AG520" s="20">
        <f t="shared" si="753"/>
        <v>2.4076134479862427E-2</v>
      </c>
      <c r="AH520" s="20"/>
      <c r="AI520" s="20">
        <f t="shared" si="753"/>
        <v>2.8233118591430503E-2</v>
      </c>
      <c r="AJ520" s="20">
        <f t="shared" si="753"/>
        <v>3.2339209619647508E-2</v>
      </c>
      <c r="AK520" s="20"/>
      <c r="AL520" s="20">
        <f t="shared" si="753"/>
        <v>3.6232747811589444E-2</v>
      </c>
      <c r="AM520" s="20">
        <f t="shared" si="753"/>
        <v>3.9758814853218055E-2</v>
      </c>
      <c r="AN520" s="20">
        <f t="shared" si="753"/>
        <v>4.2780401757297304E-2</v>
      </c>
      <c r="AO520" s="20">
        <f t="shared" si="753"/>
        <v>4.5187471815561153E-2</v>
      </c>
      <c r="AP520" s="20">
        <f t="shared" si="753"/>
        <v>4.6903161033497287E-2</v>
      </c>
      <c r="AQ520" s="20">
        <f t="shared" si="753"/>
        <v>4.7886781609193518E-2</v>
      </c>
      <c r="AR520" s="20">
        <f t="shared" si="753"/>
        <v>4.8133697883969095E-2</v>
      </c>
      <c r="AS520" s="20">
        <f t="shared" si="753"/>
        <v>4.7672474493612949E-2</v>
      </c>
      <c r="AT520" s="20">
        <f t="shared" si="753"/>
        <v>4.6559921518000369E-2</v>
      </c>
      <c r="AU520" s="20">
        <f t="shared" si="753"/>
        <v>4.4874772216339176E-2</v>
      </c>
      <c r="AV520" s="20">
        <f t="shared" si="753"/>
        <v>4.2710734998626876E-2</v>
      </c>
      <c r="AW520" s="20">
        <f t="shared" si="753"/>
        <v>4.0169584629163313E-2</v>
      </c>
      <c r="AX520" s="20">
        <f t="shared" si="752"/>
        <v>3.7354826212557035E-2</v>
      </c>
      <c r="AY520" s="20">
        <f t="shared" si="747"/>
        <v>3.4366307465464874E-2</v>
      </c>
      <c r="AZ520" s="20">
        <f t="shared" si="747"/>
        <v>3.1295994505319058E-2</v>
      </c>
      <c r="BA520" s="20">
        <f t="shared" si="747"/>
        <v>2.8224982153201572E-2</v>
      </c>
      <c r="BB520" s="20">
        <f t="shared" si="747"/>
        <v>2.5221692987327682E-2</v>
      </c>
      <c r="BC520" s="20">
        <f t="shared" si="747"/>
        <v>2.2341135186680017E-2</v>
      </c>
      <c r="BD520" s="20">
        <f t="shared" si="747"/>
        <v>1.9625037534157896E-2</v>
      </c>
      <c r="BE520" s="20">
        <f t="shared" si="747"/>
        <v>1.7102657173962643E-2</v>
      </c>
      <c r="BF520" s="20">
        <f t="shared" si="747"/>
        <v>1.479205613458856E-2</v>
      </c>
      <c r="BG520" s="20">
        <f t="shared" si="747"/>
        <v>1.2701659760915862E-2</v>
      </c>
      <c r="BH520" s="20">
        <f t="shared" si="747"/>
        <v>1.0831937774473444E-2</v>
      </c>
      <c r="BI520" s="20">
        <f t="shared" si="747"/>
        <v>9.1770812637759214E-3</v>
      </c>
      <c r="BJ520" s="20">
        <f t="shared" si="747"/>
        <v>7.7265822195438094E-3</v>
      </c>
      <c r="BK520" s="20">
        <f t="shared" si="747"/>
        <v>6.4666532353205852E-3</v>
      </c>
      <c r="BL520" s="20">
        <f t="shared" si="747"/>
        <v>5.3814518083786789E-3</v>
      </c>
      <c r="BM520" s="20">
        <f t="shared" si="747"/>
        <v>4.4540953821555762E-3</v>
      </c>
      <c r="BN520" s="20">
        <f t="shared" si="747"/>
        <v>3.6674696940376394E-3</v>
      </c>
      <c r="BO520" s="20">
        <f t="shared" si="749"/>
        <v>3.0048444683844489E-3</v>
      </c>
      <c r="BP520" s="20">
        <f t="shared" si="749"/>
        <v>2.4503176727463938E-3</v>
      </c>
      <c r="BQ520" s="20">
        <f t="shared" si="749"/>
        <v>1.989113231163353E-3</v>
      </c>
      <c r="BR520" s="20">
        <f t="shared" si="749"/>
        <v>1.6077580846411976E-3</v>
      </c>
      <c r="BS520" s="20">
        <f t="shared" si="749"/>
        <v>1.2941635727363732E-3</v>
      </c>
      <c r="BT520" s="20">
        <f t="shared" si="749"/>
        <v>1.0376339466833251E-3</v>
      </c>
      <c r="BU520" s="20">
        <f t="shared" si="749"/>
        <v>8.2882195497613331E-4</v>
      </c>
      <c r="BV520" s="20">
        <f t="shared" si="749"/>
        <v>6.5964828202025316E-4</v>
      </c>
      <c r="BW520" s="20">
        <f t="shared" si="749"/>
        <v>5.2319846819381954E-4</v>
      </c>
      <c r="BX520" s="20">
        <f t="shared" si="749"/>
        <v>4.1360799417367033E-4</v>
      </c>
      <c r="BY520" s="20">
        <f t="shared" si="749"/>
        <v>3.2594359150661667E-4</v>
      </c>
      <c r="BZ520" s="20">
        <f t="shared" si="749"/>
        <v>2.5608660115405968E-4</v>
      </c>
      <c r="CA520" s="20">
        <f t="shared" si="749"/>
        <v>2.0062235352336089E-4</v>
      </c>
      <c r="CB520" s="20">
        <f t="shared" si="749"/>
        <v>1.5673806893123921E-4</v>
      </c>
      <c r="CC520" s="20">
        <f t="shared" si="749"/>
        <v>1.2213064001964646E-4</v>
      </c>
      <c r="CD520" s="20">
        <f t="shared" si="749"/>
        <v>9.4924811717134183E-5</v>
      </c>
      <c r="CE520" s="20">
        <f t="shared" si="758"/>
        <v>7.3601671445655548E-5</v>
      </c>
      <c r="CF520" s="20">
        <f t="shared" si="758"/>
        <v>5.6936955529107713E-5</v>
      </c>
      <c r="CG520" s="20">
        <f t="shared" si="758"/>
        <v>4.3948424354733895E-5</v>
      </c>
      <c r="CH520" s="20">
        <f t="shared" si="758"/>
        <v>3.3851421493924505E-5</v>
      </c>
      <c r="CI520" s="20">
        <f t="shared" si="758"/>
        <v>2.6021679396248665E-5</v>
      </c>
      <c r="CJ520" s="20">
        <f t="shared" si="758"/>
        <v>1.9964440972186637E-5</v>
      </c>
      <c r="CK520" s="20">
        <f t="shared" si="758"/>
        <v>1.528901232439317E-5</v>
      </c>
      <c r="CL520" s="20">
        <f t="shared" si="758"/>
        <v>4.866933441072252E-5</v>
      </c>
      <c r="CM520" s="20">
        <f t="shared" si="758"/>
        <v>1.1494110787068938E-6</v>
      </c>
      <c r="CN520" s="20">
        <f t="shared" si="758"/>
        <v>2.1287593558879793E-6</v>
      </c>
      <c r="CO520" s="20">
        <f t="shared" si="758"/>
        <v>5.3814601298321003E-6</v>
      </c>
      <c r="CP520" s="20">
        <f t="shared" si="757"/>
        <v>1.2658784557396639E-5</v>
      </c>
      <c r="CQ520" s="20">
        <f t="shared" si="757"/>
        <v>2.786307996261144E-5</v>
      </c>
      <c r="CR520" s="20">
        <f t="shared" si="757"/>
        <v>5.7676151709726197E-5</v>
      </c>
      <c r="CS520" s="20">
        <f t="shared" si="757"/>
        <v>1.1278877656369481E-4</v>
      </c>
      <c r="CT520" s="20">
        <f t="shared" si="757"/>
        <v>2.0922971604602194E-4</v>
      </c>
      <c r="CU520" s="20">
        <f t="shared" si="757"/>
        <v>3.6956338163730124E-4</v>
      </c>
      <c r="CV520" s="20">
        <f t="shared" si="757"/>
        <v>6.2364350858602768E-4</v>
      </c>
      <c r="CW520" s="20">
        <f t="shared" si="757"/>
        <v>1.0085779714421059E-3</v>
      </c>
      <c r="CX520" s="20">
        <f t="shared" si="757"/>
        <v>1.5676021175244593E-3</v>
      </c>
      <c r="CY520" s="20">
        <f t="shared" si="757"/>
        <v>2.3476832580879474E-3</v>
      </c>
      <c r="CZ520" s="20">
        <f t="shared" si="757"/>
        <v>3.395873878932862E-3</v>
      </c>
      <c r="DA520" s="20">
        <f t="shared" si="757"/>
        <v>4.7546615129373977E-3</v>
      </c>
      <c r="DB520" s="20">
        <f t="shared" si="757"/>
        <v>6.4567817456079989E-3</v>
      </c>
      <c r="DC520" s="20">
        <f t="shared" si="757"/>
        <v>8.5201190631926348E-3</v>
      </c>
      <c r="DD520" s="20">
        <f t="shared" si="757"/>
        <v>1.094338109618476E-2</v>
      </c>
      <c r="DE520" s="20">
        <f t="shared" si="750"/>
        <v>1.3703178688404857E-2</v>
      </c>
      <c r="DF520" s="20">
        <f t="shared" si="750"/>
        <v>1.6752984605546556E-2</v>
      </c>
      <c r="DG520" s="20">
        <f t="shared" si="750"/>
        <v>2.0024206420069815E-2</v>
      </c>
      <c r="DH520" s="20">
        <f t="shared" si="750"/>
        <v>2.3429336814517032E-2</v>
      </c>
      <c r="DI520" s="20">
        <f t="shared" si="750"/>
        <v>2.6866883737636529E-2</v>
      </c>
      <c r="DJ520" s="20">
        <f t="shared" si="750"/>
        <v>3.0227574267783802E-2</v>
      </c>
      <c r="DK520" s="20">
        <f t="shared" si="750"/>
        <v>3.3401197534867894E-2</v>
      </c>
      <c r="DL520" s="20">
        <f t="shared" si="750"/>
        <v>3.6283415128017249E-2</v>
      </c>
      <c r="DM520" s="20">
        <f t="shared" si="750"/>
        <v>3.878191752823118E-2</v>
      </c>
      <c r="DN520" s="20">
        <f t="shared" si="750"/>
        <v>4.0821424944522566E-2</v>
      </c>
      <c r="DO520" s="20">
        <f t="shared" si="750"/>
        <v>4.2347195423596662E-2</v>
      </c>
      <c r="DP520" s="20">
        <f t="shared" si="750"/>
        <v>4.3326884797539489E-2</v>
      </c>
      <c r="DQ520" s="20">
        <f t="shared" si="750"/>
        <v>4.3750776796219304E-2</v>
      </c>
      <c r="DR520" s="20">
        <f t="shared" si="750"/>
        <v>4.3630547963390609E-2</v>
      </c>
      <c r="DS520" s="20">
        <f t="shared" si="750"/>
        <v>4.2996838645512792E-2</v>
      </c>
      <c r="DT520" s="20">
        <f t="shared" si="750"/>
        <v>4.1895963479464005E-2</v>
      </c>
      <c r="DU520" s="20">
        <f t="shared" si="751"/>
        <v>4.0386114140450236E-2</v>
      </c>
      <c r="DV520" s="20">
        <f t="shared" si="751"/>
        <v>3.8533390022435055E-2</v>
      </c>
      <c r="DW520" s="20">
        <f t="shared" si="751"/>
        <v>3.6407948213898145E-2</v>
      </c>
      <c r="DX520" s="20">
        <f t="shared" si="751"/>
        <v>3.4080502781864808E-2</v>
      </c>
      <c r="DY520" s="20">
        <f t="shared" si="751"/>
        <v>3.161933466523914E-2</v>
      </c>
      <c r="DZ520" s="20">
        <f t="shared" si="751"/>
        <v>2.9087905562685146E-2</v>
      </c>
      <c r="EA520" s="20">
        <f t="shared" si="751"/>
        <v>2.6543108172068397E-2</v>
      </c>
      <c r="EB520" s="20">
        <f t="shared" si="751"/>
        <v>2.4034134882079949E-2</v>
      </c>
      <c r="EC520" s="20">
        <f t="shared" si="751"/>
        <v>2.1601909374431849E-2</v>
      </c>
      <c r="ED520" s="20">
        <f t="shared" si="751"/>
        <v>1.9279000725116235E-2</v>
      </c>
      <c r="EE520" s="20">
        <f t="shared" si="751"/>
        <v>1.7089926416623769E-2</v>
      </c>
      <c r="EF520" s="20">
        <f t="shared" si="751"/>
        <v>1.5051747328423404E-2</v>
      </c>
      <c r="EG520" s="20">
        <f t="shared" si="751"/>
        <v>1.3174862021592237E-2</v>
      </c>
      <c r="EH520" s="20">
        <f t="shared" si="751"/>
        <v>1.1463917184050709E-2</v>
      </c>
      <c r="EI520" s="20">
        <f t="shared" si="751"/>
        <v>9.9187638428228642E-3</v>
      </c>
      <c r="EJ520" s="20">
        <f t="shared" si="751"/>
        <v>8.5354030891593435E-3</v>
      </c>
      <c r="EK520" s="20">
        <f t="shared" si="755"/>
        <v>7.3068791999695293E-3</v>
      </c>
      <c r="EL520" s="20">
        <f t="shared" si="755"/>
        <v>6.2240911715728542E-3</v>
      </c>
      <c r="EM520" s="20">
        <f t="shared" si="755"/>
        <v>5.2765051711607391E-3</v>
      </c>
      <c r="EN520" s="20">
        <f t="shared" si="755"/>
        <v>4.4527599292035758E-3</v>
      </c>
      <c r="EO520" s="20">
        <f t="shared" si="755"/>
        <v>3.7411645564834339E-3</v>
      </c>
      <c r="EP520" s="20">
        <f t="shared" si="755"/>
        <v>3.1300937624361147E-3</v>
      </c>
      <c r="EQ520" s="20">
        <f t="shared" si="755"/>
        <v>2.6082891815086828E-3</v>
      </c>
      <c r="ER520" s="20">
        <f t="shared" si="755"/>
        <v>2.1650777488569917E-3</v>
      </c>
      <c r="ES520" s="20">
        <f t="shared" si="755"/>
        <v>1.7905190968052764E-3</v>
      </c>
      <c r="ET520" s="20">
        <f t="shared" si="755"/>
        <v>1.4754940538611594E-3</v>
      </c>
      <c r="EU520" s="20">
        <f t="shared" si="755"/>
        <v>1.2117457787091945E-3</v>
      </c>
      <c r="EV520" s="20">
        <f t="shared" si="755"/>
        <v>9.9188407646100263E-4</v>
      </c>
      <c r="EW520" s="20">
        <f t="shared" si="755"/>
        <v>8.0936220718719198E-4</v>
      </c>
      <c r="EX520" s="20">
        <f t="shared" si="755"/>
        <v>6.5843415067068367E-4</v>
      </c>
      <c r="EY520" s="20">
        <f t="shared" si="755"/>
        <v>5.3409894238221067E-4</v>
      </c>
      <c r="EZ520" s="20">
        <f t="shared" si="748"/>
        <v>4.3203741745345692E-4</v>
      </c>
      <c r="FA520" s="20">
        <f t="shared" si="748"/>
        <v>3.485455384708569E-4</v>
      </c>
      <c r="FB520" s="20">
        <f t="shared" si="748"/>
        <v>2.8046746458199046E-4</v>
      </c>
      <c r="FC520" s="20">
        <f t="shared" si="748"/>
        <v>2.2513065295171053E-4</v>
      </c>
      <c r="FD520" s="20">
        <f t="shared" si="748"/>
        <v>1.8028456687935179E-4</v>
      </c>
      <c r="FE520" s="20">
        <f t="shared" si="748"/>
        <v>1.440439880844302E-4</v>
      </c>
      <c r="FF520" s="20">
        <f t="shared" si="748"/>
        <v>5.4803247251056231E-4</v>
      </c>
    </row>
    <row r="521" spans="1:162" ht="15.5" x14ac:dyDescent="0.35">
      <c r="A521" s="4" t="s">
        <v>119</v>
      </c>
      <c r="J521" s="4" t="s">
        <v>119</v>
      </c>
      <c r="K521" s="20">
        <f t="shared" si="756"/>
        <v>1.409998788764579E-2</v>
      </c>
      <c r="L521" s="20">
        <f t="shared" si="756"/>
        <v>6.7096401416397973E-3</v>
      </c>
      <c r="M521" s="20">
        <f t="shared" si="756"/>
        <v>8.8977080400495998E-3</v>
      </c>
      <c r="N521" s="20">
        <f t="shared" si="756"/>
        <v>1.1433231359094912E-2</v>
      </c>
      <c r="O521" s="20">
        <f t="shared" si="756"/>
        <v>1.4272178111603868E-2</v>
      </c>
      <c r="P521" s="20"/>
      <c r="Q521" s="20">
        <f t="shared" si="756"/>
        <v>1.7347849588590196E-2</v>
      </c>
      <c r="R521" s="20">
        <f t="shared" si="756"/>
        <v>2.0574934357005983E-2</v>
      </c>
      <c r="S521" s="20"/>
      <c r="T521" s="20">
        <f t="shared" si="756"/>
        <v>2.3855242877301772E-2</v>
      </c>
      <c r="U521" s="20">
        <f t="shared" si="756"/>
        <v>2.7084406348209397E-2</v>
      </c>
      <c r="V521" s="20"/>
      <c r="W521" s="20">
        <f t="shared" si="756"/>
        <v>3.0158782575416074E-2</v>
      </c>
      <c r="X521" s="20">
        <f t="shared" si="756"/>
        <v>3.2981879078254533E-2</v>
      </c>
      <c r="Y521" s="20"/>
      <c r="Z521" s="20">
        <f t="shared" si="756"/>
        <v>3.5469748864022432E-2</v>
      </c>
      <c r="AA521" s="20">
        <f t="shared" si="756"/>
        <v>3.7555001344869277E-2</v>
      </c>
      <c r="AB521" s="20"/>
      <c r="AC521" s="20">
        <f t="shared" si="756"/>
        <v>3.918926583721305E-2</v>
      </c>
      <c r="AD521" s="20">
        <f t="shared" si="756"/>
        <v>4.0344121117946385E-2</v>
      </c>
      <c r="AE521" s="20"/>
      <c r="AF521" s="20">
        <f t="shared" si="754"/>
        <v>4.1010644104239324E-2</v>
      </c>
      <c r="AG521" s="20">
        <f t="shared" si="753"/>
        <v>4.1197825728544246E-2</v>
      </c>
      <c r="AH521" s="20"/>
      <c r="AI521" s="20">
        <f t="shared" si="753"/>
        <v>4.0930152229281314E-2</v>
      </c>
      <c r="AJ521" s="20">
        <f t="shared" si="753"/>
        <v>4.024466074059535E-2</v>
      </c>
      <c r="AK521" s="20"/>
      <c r="AL521" s="20">
        <f t="shared" si="753"/>
        <v>3.918775787719575E-2</v>
      </c>
      <c r="AM521" s="20">
        <f t="shared" si="753"/>
        <v>3.7812048792095987E-2</v>
      </c>
      <c r="AN521" s="20">
        <f t="shared" si="753"/>
        <v>3.6173371361559292E-2</v>
      </c>
      <c r="AO521" s="20">
        <f t="shared" si="753"/>
        <v>3.4328173742120605E-2</v>
      </c>
      <c r="AP521" s="20">
        <f t="shared" si="753"/>
        <v>3.2331319661323188E-2</v>
      </c>
      <c r="AQ521" s="20">
        <f t="shared" si="753"/>
        <v>3.0234358552208573E-2</v>
      </c>
      <c r="AR521" s="20">
        <f t="shared" si="753"/>
        <v>2.8084259296719538E-2</v>
      </c>
      <c r="AS521" s="20">
        <f t="shared" si="753"/>
        <v>2.5922577680110082E-2</v>
      </c>
      <c r="AT521" s="20">
        <f t="shared" si="753"/>
        <v>2.3785008343226496E-2</v>
      </c>
      <c r="AU521" s="20">
        <f t="shared" si="753"/>
        <v>2.1701260990810045E-2</v>
      </c>
      <c r="AV521" s="20">
        <f t="shared" si="753"/>
        <v>1.969519641451456E-2</v>
      </c>
      <c r="AW521" s="20">
        <f t="shared" si="753"/>
        <v>1.7785158926868494E-2</v>
      </c>
      <c r="AX521" s="20">
        <f t="shared" si="752"/>
        <v>1.5984446537067654E-2</v>
      </c>
      <c r="AY521" s="20">
        <f t="shared" si="752"/>
        <v>1.4301867262003221E-2</v>
      </c>
      <c r="AZ521" s="20">
        <f t="shared" si="752"/>
        <v>1.2742338220944283E-2</v>
      </c>
      <c r="BA521" s="20">
        <f t="shared" si="752"/>
        <v>1.1307492727760325E-2</v>
      </c>
      <c r="BB521" s="20">
        <f t="shared" si="752"/>
        <v>9.9962688324850557E-3</v>
      </c>
      <c r="BC521" s="20">
        <f t="shared" si="752"/>
        <v>8.8054602526030923E-3</v>
      </c>
      <c r="BD521" s="20">
        <f t="shared" si="752"/>
        <v>7.7302171312598755E-3</v>
      </c>
      <c r="BE521" s="20">
        <f t="shared" si="752"/>
        <v>6.7644894624513396E-3</v>
      </c>
      <c r="BF521" s="20">
        <f t="shared" si="752"/>
        <v>5.9014103325145673E-3</v>
      </c>
      <c r="BG521" s="20">
        <f t="shared" si="752"/>
        <v>5.1336194130900958E-3</v>
      </c>
      <c r="BH521" s="20">
        <f t="shared" si="752"/>
        <v>4.4535295158472099E-3</v>
      </c>
      <c r="BI521" s="20">
        <f t="shared" si="752"/>
        <v>3.8535406175074227E-3</v>
      </c>
      <c r="BJ521" s="20">
        <f t="shared" si="752"/>
        <v>3.3262067245226627E-3</v>
      </c>
      <c r="BK521" s="20">
        <f t="shared" si="752"/>
        <v>2.8643614042220822E-3</v>
      </c>
      <c r="BL521" s="20">
        <f t="shared" si="752"/>
        <v>2.46120788536075E-3</v>
      </c>
      <c r="BM521" s="20">
        <f t="shared" si="752"/>
        <v>2.110379431871201E-3</v>
      </c>
      <c r="BN521" s="20">
        <f t="shared" ref="BN521:CC536" si="759">BN313/$B313</f>
        <v>1.8059753081828276E-3</v>
      </c>
      <c r="BO521" s="20">
        <f t="shared" si="749"/>
        <v>1.5425771545348741E-3</v>
      </c>
      <c r="BP521" s="20">
        <f t="shared" si="749"/>
        <v>1.3152500323765359E-3</v>
      </c>
      <c r="BQ521" s="20">
        <f t="shared" si="749"/>
        <v>1.1195318252380515E-3</v>
      </c>
      <c r="BR521" s="20">
        <f t="shared" si="749"/>
        <v>9.5141411957300193E-4</v>
      </c>
      <c r="BS521" s="20">
        <f t="shared" si="749"/>
        <v>8.0731716337667514E-4</v>
      </c>
      <c r="BT521" s="20">
        <f t="shared" si="749"/>
        <v>6.8406102048146344E-4</v>
      </c>
      <c r="BU521" s="20">
        <f t="shared" si="749"/>
        <v>5.7883461191510222E-4</v>
      </c>
      <c r="BV521" s="20">
        <f t="shared" si="749"/>
        <v>4.8916396472942214E-4</v>
      </c>
      <c r="BW521" s="20">
        <f t="shared" si="749"/>
        <v>4.1288067227829295E-4</v>
      </c>
      <c r="BX521" s="20">
        <f t="shared" si="749"/>
        <v>3.4809130487456491E-4</v>
      </c>
      <c r="BY521" s="20">
        <f t="shared" si="749"/>
        <v>2.9314829171644963E-4</v>
      </c>
      <c r="BZ521" s="20">
        <f t="shared" si="749"/>
        <v>2.4662261875740832E-4</v>
      </c>
      <c r="CA521" s="20">
        <f t="shared" si="749"/>
        <v>2.0727854751312336E-4</v>
      </c>
      <c r="CB521" s="20">
        <f t="shared" si="749"/>
        <v>1.7405045134233355E-4</v>
      </c>
      <c r="CC521" s="20">
        <f t="shared" si="749"/>
        <v>1.4602178357148166E-4</v>
      </c>
      <c r="CD521" s="20">
        <f t="shared" si="749"/>
        <v>1.2240613139069545E-4</v>
      </c>
      <c r="CE521" s="20">
        <f t="shared" si="758"/>
        <v>1.025302667084782E-4</v>
      </c>
      <c r="CF521" s="20">
        <f t="shared" si="758"/>
        <v>8.5819076548920847E-5</v>
      </c>
      <c r="CG521" s="20">
        <f t="shared" si="758"/>
        <v>7.1782238117545916E-5</v>
      </c>
      <c r="CH521" s="20">
        <f t="shared" si="758"/>
        <v>6.000249476290076E-5</v>
      </c>
      <c r="CI521" s="20">
        <f t="shared" si="758"/>
        <v>5.0125386627075663E-5</v>
      </c>
      <c r="CJ521" s="20">
        <f t="shared" si="758"/>
        <v>4.1850292075706896E-5</v>
      </c>
      <c r="CK521" s="20">
        <f t="shared" si="758"/>
        <v>3.4922641620083184E-5</v>
      </c>
      <c r="CL521" s="20">
        <f t="shared" si="758"/>
        <v>1.7375487990023422E-4</v>
      </c>
      <c r="CM521" s="20">
        <f t="shared" si="758"/>
        <v>4.0081173238911919E-3</v>
      </c>
      <c r="CN521" s="20">
        <f t="shared" si="758"/>
        <v>2.3039627180203538E-3</v>
      </c>
      <c r="CO521" s="20">
        <f t="shared" si="758"/>
        <v>3.278163234548011E-3</v>
      </c>
      <c r="CP521" s="20">
        <f t="shared" si="757"/>
        <v>4.5097446111862331E-3</v>
      </c>
      <c r="CQ521" s="20">
        <f t="shared" si="757"/>
        <v>6.0147053250604659E-3</v>
      </c>
      <c r="CR521" s="20">
        <f t="shared" si="757"/>
        <v>7.7960199378511903E-3</v>
      </c>
      <c r="CS521" s="20">
        <f t="shared" si="757"/>
        <v>9.8418816909126849E-3</v>
      </c>
      <c r="CT521" s="20">
        <f t="shared" si="757"/>
        <v>1.2125185936190747E-2</v>
      </c>
      <c r="CU521" s="20">
        <f t="shared" si="757"/>
        <v>1.4604312771558881E-2</v>
      </c>
      <c r="CV521" s="20">
        <f t="shared" si="757"/>
        <v>1.7225109287174328E-2</v>
      </c>
      <c r="CW521" s="20">
        <f t="shared" si="757"/>
        <v>1.9923841876487686E-2</v>
      </c>
      <c r="CX521" s="20">
        <f t="shared" si="757"/>
        <v>2.2630802142396555E-2</v>
      </c>
      <c r="CY521" s="20">
        <f t="shared" si="757"/>
        <v>2.5274211658044637E-2</v>
      </c>
      <c r="CZ521" s="20">
        <f t="shared" si="757"/>
        <v>2.7784078505559726E-2</v>
      </c>
      <c r="DA521" s="20">
        <f t="shared" si="757"/>
        <v>3.009570334592987E-2</v>
      </c>
      <c r="DB521" s="20">
        <f t="shared" si="757"/>
        <v>3.2152602691064208E-2</v>
      </c>
      <c r="DC521" s="20">
        <f t="shared" si="757"/>
        <v>3.3908699235215334E-2</v>
      </c>
      <c r="DD521" s="20">
        <f t="shared" si="757"/>
        <v>3.5329711994454449E-2</v>
      </c>
      <c r="DE521" s="20">
        <f t="shared" si="750"/>
        <v>3.6393753556621777E-2</v>
      </c>
      <c r="DF521" s="20">
        <f t="shared" si="750"/>
        <v>3.7091201981102107E-2</v>
      </c>
      <c r="DG521" s="20">
        <f t="shared" si="750"/>
        <v>3.7423957855227952E-2</v>
      </c>
      <c r="DH521" s="20">
        <f t="shared" si="750"/>
        <v>3.7404222347614202E-2</v>
      </c>
      <c r="DI521" s="20">
        <f t="shared" si="750"/>
        <v>3.7052941373777404E-2</v>
      </c>
      <c r="DJ521" s="20">
        <f t="shared" si="750"/>
        <v>3.6398057017506813E-2</v>
      </c>
      <c r="DK521" s="20">
        <f t="shared" si="750"/>
        <v>3.5472693532744737E-2</v>
      </c>
      <c r="DL521" s="20">
        <f t="shared" si="750"/>
        <v>3.4313385050674272E-2</v>
      </c>
      <c r="DM521" s="20">
        <f t="shared" si="750"/>
        <v>3.2958428690977204E-2</v>
      </c>
      <c r="DN521" s="20">
        <f t="shared" si="750"/>
        <v>3.1446422743854341E-2</v>
      </c>
      <c r="DO521" s="20">
        <f t="shared" si="750"/>
        <v>2.981502693188165E-2</v>
      </c>
      <c r="DP521" s="20">
        <f t="shared" si="750"/>
        <v>2.809996181828445E-2</v>
      </c>
      <c r="DQ521" s="20">
        <f t="shared" si="750"/>
        <v>2.6334247961539048E-2</v>
      </c>
      <c r="DR521" s="20">
        <f t="shared" si="750"/>
        <v>2.4547672707106782E-2</v>
      </c>
      <c r="DS521" s="20">
        <f t="shared" si="750"/>
        <v>2.2766463472266851E-2</v>
      </c>
      <c r="DT521" s="20">
        <f t="shared" si="750"/>
        <v>2.1013140684812304E-2</v>
      </c>
      <c r="DU521" s="20">
        <f t="shared" si="751"/>
        <v>1.9306520694979845E-2</v>
      </c>
      <c r="DV521" s="20">
        <f t="shared" si="751"/>
        <v>1.7661838438303379E-2</v>
      </c>
      <c r="DW521" s="20">
        <f t="shared" si="751"/>
        <v>1.6090960825454248E-2</v>
      </c>
      <c r="DX521" s="20">
        <f t="shared" si="751"/>
        <v>1.4602664251788466E-2</v>
      </c>
      <c r="DY521" s="20">
        <f t="shared" si="751"/>
        <v>1.3202952797741974E-2</v>
      </c>
      <c r="DZ521" s="20">
        <f t="shared" si="751"/>
        <v>1.1895397253067099E-2</v>
      </c>
      <c r="EA521" s="20">
        <f t="shared" si="751"/>
        <v>1.0681478746515594E-2</v>
      </c>
      <c r="EB521" s="20">
        <f t="shared" si="751"/>
        <v>9.5609242788524673E-3</v>
      </c>
      <c r="EC521" s="20">
        <f t="shared" si="751"/>
        <v>8.5320246910336461E-3</v>
      </c>
      <c r="ED521" s="20">
        <f t="shared" si="751"/>
        <v>7.5919284594201377E-3</v>
      </c>
      <c r="EE521" s="20">
        <f t="shared" si="751"/>
        <v>6.7369071512523027E-3</v>
      </c>
      <c r="EF521" s="20">
        <f t="shared" si="751"/>
        <v>5.9625903873490316E-3</v>
      </c>
      <c r="EG521" s="20">
        <f t="shared" si="751"/>
        <v>5.2641697617269445E-3</v>
      </c>
      <c r="EH521" s="20">
        <f t="shared" si="751"/>
        <v>4.6365723934319591E-3</v>
      </c>
      <c r="EI521" s="20">
        <f t="shared" si="751"/>
        <v>4.0746056780831541E-3</v>
      </c>
      <c r="EJ521" s="20">
        <f t="shared" si="751"/>
        <v>3.5730754139819965E-3</v>
      </c>
      <c r="EK521" s="20">
        <f t="shared" si="755"/>
        <v>3.1268798490448062E-3</v>
      </c>
      <c r="EL521" s="20">
        <f t="shared" si="755"/>
        <v>2.731082377061433E-3</v>
      </c>
      <c r="EM521" s="20">
        <f t="shared" si="755"/>
        <v>2.3809656474013119E-3</v>
      </c>
      <c r="EN521" s="20">
        <f t="shared" si="755"/>
        <v>2.0720697788761955E-3</v>
      </c>
      <c r="EO521" s="20">
        <f t="shared" si="755"/>
        <v>1.800217217933775E-3</v>
      </c>
      <c r="EP521" s="20">
        <f t="shared" si="755"/>
        <v>1.5615265802317868E-3</v>
      </c>
      <c r="EQ521" s="20">
        <f t="shared" si="755"/>
        <v>1.3524175842080099E-3</v>
      </c>
      <c r="ER521" s="20">
        <f t="shared" si="755"/>
        <v>1.1696089421223688E-3</v>
      </c>
      <c r="ES521" s="20">
        <f t="shared" si="755"/>
        <v>1.010110830718669E-3</v>
      </c>
      <c r="ET521" s="20">
        <f t="shared" si="755"/>
        <v>8.712133291481906E-4</v>
      </c>
      <c r="EU521" s="20">
        <f t="shared" si="755"/>
        <v>7.5047199227507022E-4</v>
      </c>
      <c r="EV521" s="20">
        <f t="shared" si="755"/>
        <v>6.4569152676918762E-4</v>
      </c>
      <c r="EW521" s="20">
        <f t="shared" si="755"/>
        <v>5.5490835751725864E-4</v>
      </c>
      <c r="EX521" s="20">
        <f t="shared" si="755"/>
        <v>4.7637271352019006E-4</v>
      </c>
      <c r="EY521" s="20">
        <f t="shared" si="755"/>
        <v>4.0853072522650802E-4</v>
      </c>
      <c r="EZ521" s="20">
        <f t="shared" si="748"/>
        <v>3.5000690816855418E-4</v>
      </c>
      <c r="FA521" s="20">
        <f t="shared" si="748"/>
        <v>2.9958730931911592E-4</v>
      </c>
      <c r="FB521" s="20">
        <f t="shared" si="748"/>
        <v>2.5620351100974492E-4</v>
      </c>
      <c r="FC521" s="20">
        <f t="shared" si="748"/>
        <v>2.1891762071157836E-4</v>
      </c>
      <c r="FD521" s="20">
        <f t="shared" si="748"/>
        <v>1.8690832155010548E-4</v>
      </c>
      <c r="FE521" s="20">
        <f t="shared" si="748"/>
        <v>1.5945801634620338E-4</v>
      </c>
      <c r="FF521" s="20">
        <f t="shared" si="748"/>
        <v>9.0380762631925293E-4</v>
      </c>
    </row>
    <row r="522" spans="1:162" ht="15.5" x14ac:dyDescent="0.35">
      <c r="A522" s="4" t="s">
        <v>120</v>
      </c>
      <c r="J522" s="4" t="s">
        <v>120</v>
      </c>
      <c r="K522" s="20">
        <f t="shared" si="756"/>
        <v>1.4769611559631784E-2</v>
      </c>
      <c r="L522" s="20">
        <f t="shared" si="756"/>
        <v>7.0024118988810799E-3</v>
      </c>
      <c r="M522" s="20">
        <f t="shared" si="756"/>
        <v>9.2695312282560054E-3</v>
      </c>
      <c r="N522" s="20">
        <f t="shared" si="756"/>
        <v>1.1888619463439713E-2</v>
      </c>
      <c r="O522" s="20">
        <f t="shared" si="756"/>
        <v>1.4811265782962366E-2</v>
      </c>
      <c r="P522" s="20"/>
      <c r="Q522" s="20">
        <f t="shared" si="756"/>
        <v>1.7965868236622773E-2</v>
      </c>
      <c r="R522" s="20">
        <f t="shared" si="756"/>
        <v>2.126213268450601E-2</v>
      </c>
      <c r="S522" s="20"/>
      <c r="T522" s="20">
        <f t="shared" si="756"/>
        <v>2.459726070847143E-2</v>
      </c>
      <c r="U522" s="20">
        <f t="shared" si="756"/>
        <v>2.7863052276352104E-2</v>
      </c>
      <c r="V522" s="20"/>
      <c r="W522" s="20">
        <f t="shared" si="756"/>
        <v>3.0953120883935786E-2</v>
      </c>
      <c r="X522" s="20">
        <f t="shared" si="756"/>
        <v>3.3769504133204592E-2</v>
      </c>
      <c r="Y522" s="20"/>
      <c r="Z522" s="20">
        <f t="shared" si="756"/>
        <v>3.6228116915567543E-2</v>
      </c>
      <c r="AA522" s="20">
        <f t="shared" si="756"/>
        <v>3.8262698360543135E-2</v>
      </c>
      <c r="AB522" s="20"/>
      <c r="AC522" s="20">
        <f t="shared" si="756"/>
        <v>3.9827111439104723E-2</v>
      </c>
      <c r="AD522" s="20">
        <f t="shared" si="756"/>
        <v>4.0896037779556527E-2</v>
      </c>
      <c r="AE522" s="20"/>
      <c r="AF522" s="20">
        <f t="shared" si="754"/>
        <v>4.1464252432946547E-2</v>
      </c>
      <c r="AG522" s="20">
        <f t="shared" si="753"/>
        <v>4.1544756679850858E-2</v>
      </c>
      <c r="AH522" s="20"/>
      <c r="AI522" s="20">
        <f t="shared" si="753"/>
        <v>4.1166092438495394E-2</v>
      </c>
      <c r="AJ522" s="20">
        <f t="shared" si="753"/>
        <v>4.036916608860347E-2</v>
      </c>
      <c r="AK522" s="20"/>
      <c r="AL522" s="20">
        <f t="shared" si="753"/>
        <v>3.9203882382337629E-2</v>
      </c>
      <c r="AM522" s="20">
        <f t="shared" si="753"/>
        <v>3.772584132030854E-2</v>
      </c>
      <c r="AN522" s="20">
        <f t="shared" si="753"/>
        <v>3.5993292476048988E-2</v>
      </c>
      <c r="AO522" s="20">
        <f t="shared" si="753"/>
        <v>3.4064480605721648E-2</v>
      </c>
      <c r="AP522" s="20">
        <f t="shared" si="753"/>
        <v>3.1995459676723237E-2</v>
      </c>
      <c r="AQ522" s="20">
        <f t="shared" si="753"/>
        <v>2.9838403697369124E-2</v>
      </c>
      <c r="AR522" s="20">
        <f t="shared" si="753"/>
        <v>2.7640403994487417E-2</v>
      </c>
      <c r="AS522" s="20">
        <f t="shared" si="753"/>
        <v>2.5442714377356679E-2</v>
      </c>
      <c r="AT522" s="20">
        <f t="shared" si="753"/>
        <v>2.3280387339247977E-2</v>
      </c>
      <c r="AU522" s="20">
        <f t="shared" si="753"/>
        <v>2.1182234773197139E-2</v>
      </c>
      <c r="AV522" s="20">
        <f t="shared" si="753"/>
        <v>1.9171043954417821E-2</v>
      </c>
      <c r="AW522" s="20">
        <f t="shared" si="753"/>
        <v>1.7263982020832902E-2</v>
      </c>
      <c r="AX522" s="20">
        <f t="shared" si="752"/>
        <v>1.5473128220170218E-2</v>
      </c>
      <c r="AY522" s="20">
        <f t="shared" si="752"/>
        <v>1.3806081355948074E-2</v>
      </c>
      <c r="AZ522" s="20">
        <f t="shared" si="752"/>
        <v>1.2266598993916354E-2</v>
      </c>
      <c r="BA522" s="20">
        <f t="shared" si="752"/>
        <v>1.0855234203481667E-2</v>
      </c>
      <c r="BB522" s="20">
        <f t="shared" si="752"/>
        <v>9.5699442856665984E-3</v>
      </c>
      <c r="BC522" s="20">
        <f t="shared" si="752"/>
        <v>8.4066536875089248E-3</v>
      </c>
      <c r="BD522" s="20">
        <f t="shared" si="752"/>
        <v>7.3597599138305317E-3</v>
      </c>
      <c r="BE522" s="20">
        <f t="shared" si="752"/>
        <v>6.4225766530936488E-3</v>
      </c>
      <c r="BF522" s="20">
        <f t="shared" si="752"/>
        <v>5.5877125667967995E-3</v>
      </c>
      <c r="BG522" s="20">
        <f t="shared" si="752"/>
        <v>4.8473873494915276E-3</v>
      </c>
      <c r="BH522" s="20">
        <f t="shared" si="752"/>
        <v>4.1936888844621434E-3</v>
      </c>
      <c r="BI522" s="20">
        <f t="shared" si="752"/>
        <v>3.6187767501023593E-3</v>
      </c>
      <c r="BJ522" s="20">
        <f t="shared" si="752"/>
        <v>3.1150381265415694E-3</v>
      </c>
      <c r="BK522" s="20">
        <f t="shared" si="752"/>
        <v>2.6752024541478736E-3</v>
      </c>
      <c r="BL522" s="20">
        <f t="shared" si="752"/>
        <v>2.292421132756739E-3</v>
      </c>
      <c r="BM522" s="20">
        <f t="shared" si="752"/>
        <v>1.9603182317317058E-3</v>
      </c>
      <c r="BN522" s="20">
        <f t="shared" si="759"/>
        <v>1.6730176960693122E-3</v>
      </c>
      <c r="BO522" s="20">
        <f t="shared" si="749"/>
        <v>1.4251519538589497E-3</v>
      </c>
      <c r="BP522" s="20">
        <f t="shared" si="749"/>
        <v>1.2118562101116614E-3</v>
      </c>
      <c r="BQ522" s="20">
        <f t="shared" si="749"/>
        <v>1.0287520911650416E-3</v>
      </c>
      <c r="BR522" s="20">
        <f t="shared" si="749"/>
        <v>8.7192371048072648E-4</v>
      </c>
      <c r="BS522" s="20">
        <f t="shared" si="749"/>
        <v>7.378886786369997E-4</v>
      </c>
      <c r="BT522" s="20">
        <f t="shared" si="749"/>
        <v>6.2356608810854031E-4</v>
      </c>
      <c r="BU522" s="20">
        <f t="shared" si="749"/>
        <v>5.2624307154180983E-4</v>
      </c>
      <c r="BV522" s="20">
        <f t="shared" si="749"/>
        <v>4.4354116111477992E-4</v>
      </c>
      <c r="BW522" s="20">
        <f t="shared" si="749"/>
        <v>3.7338336368164526E-4</v>
      </c>
      <c r="BX522" s="20">
        <f t="shared" si="749"/>
        <v>3.1396260741456405E-4</v>
      </c>
      <c r="BY522" s="20">
        <f t="shared" si="749"/>
        <v>2.6371200516250859E-4</v>
      </c>
      <c r="BZ522" s="20">
        <f t="shared" si="749"/>
        <v>2.2127721185838389E-4</v>
      </c>
      <c r="CA522" s="20">
        <f t="shared" si="749"/>
        <v>1.8549102214571178E-4</v>
      </c>
      <c r="CB522" s="20">
        <f t="shared" si="749"/>
        <v>1.5535025425617022E-4</v>
      </c>
      <c r="CC522" s="20">
        <f t="shared" si="749"/>
        <v>1.2999489184162272E-4</v>
      </c>
      <c r="CD522" s="20">
        <f t="shared" si="749"/>
        <v>1.0868940221819834E-4</v>
      </c>
      <c r="CE522" s="20">
        <f t="shared" si="758"/>
        <v>9.0806113186236992E-5</v>
      </c>
      <c r="CF522" s="20">
        <f t="shared" si="758"/>
        <v>7.5810507668472304E-5</v>
      </c>
      <c r="CG522" s="20">
        <f t="shared" si="758"/>
        <v>6.3248282854755367E-5</v>
      </c>
      <c r="CH522" s="20">
        <f t="shared" si="758"/>
        <v>5.2734015831168435E-5</v>
      </c>
      <c r="CI522" s="20">
        <f t="shared" si="758"/>
        <v>4.3941278742409828E-5</v>
      </c>
      <c r="CJ522" s="20">
        <f t="shared" si="758"/>
        <v>3.6594051730842736E-5</v>
      </c>
      <c r="CK522" s="20">
        <f t="shared" si="758"/>
        <v>3.0459289886763941E-5</v>
      </c>
      <c r="CL522" s="20">
        <f t="shared" si="758"/>
        <v>1.4934462180504759E-4</v>
      </c>
      <c r="CM522" s="20">
        <f t="shared" si="758"/>
        <v>4.2096118931722526E-3</v>
      </c>
      <c r="CN522" s="20">
        <f t="shared" si="758"/>
        <v>2.4146604686614715E-3</v>
      </c>
      <c r="CO522" s="20">
        <f t="shared" si="758"/>
        <v>3.4313605528209267E-3</v>
      </c>
      <c r="CP522" s="20">
        <f t="shared" si="757"/>
        <v>4.7139786449773048E-3</v>
      </c>
      <c r="CQ522" s="20">
        <f t="shared" si="757"/>
        <v>6.2776932106672389E-3</v>
      </c>
      <c r="CR522" s="20">
        <f t="shared" si="757"/>
        <v>8.1238854685969988E-3</v>
      </c>
      <c r="CS522" s="20">
        <f t="shared" si="757"/>
        <v>1.0238433101210406E-2</v>
      </c>
      <c r="CT522" s="20">
        <f t="shared" si="757"/>
        <v>1.259132818787153E-2</v>
      </c>
      <c r="CU522" s="20">
        <f t="shared" si="757"/>
        <v>1.5137661979958481E-2</v>
      </c>
      <c r="CV522" s="20">
        <f t="shared" si="757"/>
        <v>1.7819852442786249E-2</v>
      </c>
      <c r="CW522" s="20">
        <f t="shared" si="757"/>
        <v>2.0570856255387002E-2</v>
      </c>
      <c r="CX522" s="20">
        <f t="shared" si="757"/>
        <v>2.3318020322615648E-2</v>
      </c>
      <c r="CY522" s="20">
        <f t="shared" si="757"/>
        <v>2.5987193737341149E-2</v>
      </c>
      <c r="CZ522" s="20">
        <f t="shared" si="757"/>
        <v>2.8506735600413616E-2</v>
      </c>
      <c r="DA522" s="20">
        <f t="shared" si="757"/>
        <v>3.0811106989784537E-2</v>
      </c>
      <c r="DB522" s="20">
        <f t="shared" si="757"/>
        <v>3.2843813277286582E-2</v>
      </c>
      <c r="DC522" s="20">
        <f t="shared" si="757"/>
        <v>3.4559552074036715E-2</v>
      </c>
      <c r="DD522" s="20">
        <f t="shared" si="757"/>
        <v>3.5925510127344573E-2</v>
      </c>
      <c r="DE522" s="20">
        <f t="shared" si="750"/>
        <v>3.6921830178029913E-2</v>
      </c>
      <c r="DF522" s="20">
        <f t="shared" si="750"/>
        <v>3.7541330189652056E-2</v>
      </c>
      <c r="DG522" s="20">
        <f t="shared" si="750"/>
        <v>3.7788599812613122E-2</v>
      </c>
      <c r="DH522" s="20">
        <f t="shared" si="750"/>
        <v>3.767862250099463E-2</v>
      </c>
      <c r="DI522" s="20">
        <f t="shared" si="750"/>
        <v>3.7235078397356236E-2</v>
      </c>
      <c r="DJ522" s="20">
        <f t="shared" si="750"/>
        <v>3.6488476190418395E-2</v>
      </c>
      <c r="DK522" s="20">
        <f t="shared" si="750"/>
        <v>3.5474245399848003E-2</v>
      </c>
      <c r="DL522" s="20">
        <f t="shared" si="750"/>
        <v>3.423089768973353E-2</v>
      </c>
      <c r="DM522" s="20">
        <f t="shared" si="750"/>
        <v>3.2798340187687569E-2</v>
      </c>
      <c r="DN522" s="20">
        <f t="shared" si="750"/>
        <v>3.1216398093137584E-2</v>
      </c>
      <c r="DO522" s="20">
        <f t="shared" si="750"/>
        <v>2.9523580088529958E-2</v>
      </c>
      <c r="DP522" s="20">
        <f t="shared" si="750"/>
        <v>2.7756099518306265E-2</v>
      </c>
      <c r="DQ522" s="20">
        <f t="shared" si="750"/>
        <v>2.5947147656615654E-2</v>
      </c>
      <c r="DR522" s="20">
        <f t="shared" si="750"/>
        <v>2.4126402834113936E-2</v>
      </c>
      <c r="DS522" s="20">
        <f t="shared" si="750"/>
        <v>2.2319750556937801E-2</v>
      </c>
      <c r="DT522" s="20">
        <f t="shared" si="750"/>
        <v>2.0549184602508874E-2</v>
      </c>
      <c r="DU522" s="20">
        <f t="shared" si="751"/>
        <v>1.8832856854051006E-2</v>
      </c>
      <c r="DV522" s="20">
        <f t="shared" si="751"/>
        <v>1.7185243722980803E-2</v>
      </c>
      <c r="DW522" s="20">
        <f t="shared" si="751"/>
        <v>1.5617398800532256E-2</v>
      </c>
      <c r="DX522" s="20">
        <f t="shared" si="751"/>
        <v>1.4137264325211452E-2</v>
      </c>
      <c r="DY522" s="20">
        <f t="shared" si="751"/>
        <v>1.2750017677300664E-2</v>
      </c>
      <c r="DZ522" s="20">
        <f t="shared" si="751"/>
        <v>1.1458433030788306E-2</v>
      </c>
      <c r="EA522" s="20">
        <f t="shared" si="751"/>
        <v>1.0263242211531409E-2</v>
      </c>
      <c r="EB522" s="20">
        <f t="shared" si="751"/>
        <v>9.1634825159254696E-3</v>
      </c>
      <c r="EC522" s="20">
        <f t="shared" si="751"/>
        <v>8.156822597079505E-3</v>
      </c>
      <c r="ED522" s="20">
        <f t="shared" si="751"/>
        <v>7.2398604457556423E-3</v>
      </c>
      <c r="EE522" s="20">
        <f t="shared" si="751"/>
        <v>6.4083899484811413E-3</v>
      </c>
      <c r="EF522" s="20">
        <f t="shared" si="751"/>
        <v>5.6576344979719639E-3</v>
      </c>
      <c r="EG522" s="20">
        <f t="shared" si="751"/>
        <v>4.9824476882714963E-3</v>
      </c>
      <c r="EH522" s="20">
        <f t="shared" si="751"/>
        <v>4.3774822915878531E-3</v>
      </c>
      <c r="EI522" s="20">
        <f t="shared" si="751"/>
        <v>3.8373295367075677E-3</v>
      </c>
      <c r="EJ522" s="20">
        <f t="shared" si="751"/>
        <v>3.3566312442995239E-3</v>
      </c>
      <c r="EK522" s="20">
        <f t="shared" si="755"/>
        <v>2.9301676755089101E-3</v>
      </c>
      <c r="EL522" s="20">
        <f t="shared" si="755"/>
        <v>2.5529240667188091E-3</v>
      </c>
      <c r="EM522" s="20">
        <f t="shared" si="755"/>
        <v>2.2201387996443334E-3</v>
      </c>
      <c r="EN522" s="20">
        <f t="shared" si="755"/>
        <v>1.9273360305963605E-3</v>
      </c>
      <c r="EO522" s="20">
        <f t="shared" si="755"/>
        <v>1.6703454081216096E-3</v>
      </c>
      <c r="EP522" s="20">
        <f t="shared" si="755"/>
        <v>1.4453112706390714E-3</v>
      </c>
      <c r="EQ522" s="20">
        <f t="shared" si="755"/>
        <v>1.2486934560237417E-3</v>
      </c>
      <c r="ER522" s="20">
        <f t="shared" si="755"/>
        <v>1.0772615892000736E-3</v>
      </c>
      <c r="ES522" s="20">
        <f t="shared" si="755"/>
        <v>9.2808445348735447E-4</v>
      </c>
      <c r="ET522" s="20">
        <f t="shared" si="755"/>
        <v>7.9851580482248607E-4</v>
      </c>
      <c r="EU522" s="20">
        <f t="shared" si="755"/>
        <v>6.8617776043444767E-4</v>
      </c>
      <c r="EV522" s="20">
        <f t="shared" si="755"/>
        <v>5.8894268811149342E-4</v>
      </c>
      <c r="EW522" s="20">
        <f t="shared" si="755"/>
        <v>5.0491434022348347E-4</v>
      </c>
      <c r="EX522" s="20">
        <f t="shared" si="755"/>
        <v>4.3240881818240595E-4</v>
      </c>
      <c r="EY522" s="20">
        <f t="shared" si="755"/>
        <v>3.6993581717459367E-4</v>
      </c>
      <c r="EZ522" s="20">
        <f t="shared" si="748"/>
        <v>3.1618048630099871E-4</v>
      </c>
      <c r="FA522" s="20">
        <f t="shared" si="748"/>
        <v>2.6998614387818698E-4</v>
      </c>
      <c r="FB522" s="20">
        <f t="shared" si="748"/>
        <v>2.3033800952643182E-4</v>
      </c>
      <c r="FC522" s="20">
        <f t="shared" si="748"/>
        <v>1.9634805173185385E-4</v>
      </c>
      <c r="FD522" s="20">
        <f t="shared" si="748"/>
        <v>1.672409997592883E-4</v>
      </c>
      <c r="FE522" s="20">
        <f t="shared" si="748"/>
        <v>1.4234153017933515E-4</v>
      </c>
      <c r="FF522" s="20">
        <f t="shared" si="748"/>
        <v>7.9463117984246434E-4</v>
      </c>
    </row>
    <row r="523" spans="1:162" ht="15.5" x14ac:dyDescent="0.35">
      <c r="A523" s="4" t="s">
        <v>121</v>
      </c>
      <c r="J523" s="4" t="s">
        <v>121</v>
      </c>
      <c r="K523" s="20">
        <f t="shared" si="756"/>
        <v>1.5294409014103318E-2</v>
      </c>
      <c r="L523" s="20">
        <f t="shared" si="756"/>
        <v>7.2308998853851747E-3</v>
      </c>
      <c r="M523" s="20">
        <f t="shared" si="756"/>
        <v>9.5591009907125858E-3</v>
      </c>
      <c r="N523" s="20">
        <f t="shared" si="756"/>
        <v>1.2242445951742155E-2</v>
      </c>
      <c r="O523" s="20">
        <f t="shared" si="756"/>
        <v>1.522906405868904E-2</v>
      </c>
      <c r="P523" s="20"/>
      <c r="Q523" s="20">
        <f t="shared" si="756"/>
        <v>1.844351672125831E-2</v>
      </c>
      <c r="R523" s="20">
        <f t="shared" si="756"/>
        <v>2.1791649907250726E-2</v>
      </c>
      <c r="S523" s="20"/>
      <c r="T523" s="20">
        <f t="shared" si="756"/>
        <v>2.5167137148515192E-2</v>
      </c>
      <c r="U523" s="20">
        <f t="shared" si="756"/>
        <v>2.8458893525690598E-2</v>
      </c>
      <c r="V523" s="20"/>
      <c r="W523" s="20">
        <f t="shared" si="756"/>
        <v>3.1558523806355376E-2</v>
      </c>
      <c r="X523" s="20">
        <f t="shared" si="756"/>
        <v>3.4367067712254951E-2</v>
      </c>
      <c r="Y523" s="20"/>
      <c r="Z523" s="20">
        <f t="shared" si="756"/>
        <v>3.6800484694434643E-2</v>
      </c>
      <c r="AA523" s="20">
        <f t="shared" si="756"/>
        <v>3.8793537868535788E-2</v>
      </c>
      <c r="AB523" s="20"/>
      <c r="AC523" s="20">
        <f t="shared" si="756"/>
        <v>4.0301954241222904E-2</v>
      </c>
      <c r="AD523" s="20">
        <f t="shared" si="756"/>
        <v>4.1302927590425309E-2</v>
      </c>
      <c r="AE523" s="20"/>
      <c r="AF523" s="20">
        <f t="shared" si="754"/>
        <v>4.179417407797209E-2</v>
      </c>
      <c r="AG523" s="20">
        <f t="shared" si="753"/>
        <v>4.1791842260498202E-2</v>
      </c>
      <c r="AH523" s="20"/>
      <c r="AI523" s="20">
        <f t="shared" si="753"/>
        <v>4.1327620569432844E-2</v>
      </c>
      <c r="AJ523" s="20">
        <f t="shared" si="753"/>
        <v>4.0445384283955055E-2</v>
      </c>
      <c r="AK523" s="20"/>
      <c r="AL523" s="20">
        <f t="shared" si="753"/>
        <v>3.9197691274198254E-2</v>
      </c>
      <c r="AM523" s="20">
        <f t="shared" si="753"/>
        <v>3.7642382810022079E-2</v>
      </c>
      <c r="AN523" s="20">
        <f t="shared" si="753"/>
        <v>3.5839483028564434E-2</v>
      </c>
      <c r="AO523" s="20">
        <f t="shared" si="753"/>
        <v>3.3848526810039026E-2</v>
      </c>
      <c r="AP523" s="20">
        <f t="shared" si="753"/>
        <v>3.1726387057406602E-2</v>
      </c>
      <c r="AQ523" s="20">
        <f t="shared" si="753"/>
        <v>2.9525622617617819E-2</v>
      </c>
      <c r="AR523" s="20">
        <f t="shared" si="753"/>
        <v>2.7293329199624905E-2</v>
      </c>
      <c r="AS523" s="20">
        <f t="shared" si="753"/>
        <v>2.5070447927596495E-2</v>
      </c>
      <c r="AT523" s="20">
        <f t="shared" si="753"/>
        <v>2.2891468790976477E-2</v>
      </c>
      <c r="AU523" s="20">
        <f t="shared" si="753"/>
        <v>2.0784457711689797E-2</v>
      </c>
      <c r="AV523" s="20">
        <f t="shared" si="753"/>
        <v>1.8771334422150954E-2</v>
      </c>
      <c r="AW523" s="20">
        <f t="shared" si="753"/>
        <v>1.6868331971721773E-2</v>
      </c>
      <c r="AX523" s="20">
        <f t="shared" si="752"/>
        <v>1.5086575731393714E-2</v>
      </c>
      <c r="AY523" s="20">
        <f t="shared" si="752"/>
        <v>1.3432728773359437E-2</v>
      </c>
      <c r="AZ523" s="20">
        <f t="shared" si="752"/>
        <v>1.1909660287280244E-2</v>
      </c>
      <c r="BA523" s="20">
        <f t="shared" si="752"/>
        <v>1.0517103381813886E-2</v>
      </c>
      <c r="BB523" s="20">
        <f t="shared" si="752"/>
        <v>9.2522776068875157E-3</v>
      </c>
      <c r="BC523" s="20">
        <f t="shared" si="752"/>
        <v>8.110459451961205E-3</v>
      </c>
      <c r="BD523" s="20">
        <f t="shared" si="752"/>
        <v>7.0854907477105877E-3</v>
      </c>
      <c r="BE523" s="20">
        <f t="shared" si="752"/>
        <v>6.1702202830684616E-3</v>
      </c>
      <c r="BF523" s="20">
        <f t="shared" si="752"/>
        <v>5.3568781038333402E-3</v>
      </c>
      <c r="BG523" s="20">
        <f t="shared" si="752"/>
        <v>4.6373850025723806E-3</v>
      </c>
      <c r="BH523" s="20">
        <f t="shared" si="752"/>
        <v>4.0036017951995406E-3</v>
      </c>
      <c r="BI523" s="20">
        <f t="shared" si="752"/>
        <v>3.4475242723488453E-3</v>
      </c>
      <c r="BJ523" s="20">
        <f t="shared" si="752"/>
        <v>2.961430375526652E-3</v>
      </c>
      <c r="BK523" s="20">
        <f t="shared" si="752"/>
        <v>2.5379863283940818E-3</v>
      </c>
      <c r="BL523" s="20">
        <f t="shared" si="752"/>
        <v>2.1703182835995927E-3</v>
      </c>
      <c r="BM523" s="20">
        <f t="shared" si="752"/>
        <v>1.8520556359914453E-3</v>
      </c>
      <c r="BN523" s="20">
        <f t="shared" si="759"/>
        <v>1.5773515936811089E-3</v>
      </c>
      <c r="BO523" s="20">
        <f t="shared" si="749"/>
        <v>1.340885959662419E-3</v>
      </c>
      <c r="BP523" s="20">
        <f t="shared" si="749"/>
        <v>1.1378544115921985E-3</v>
      </c>
      <c r="BQ523" s="20">
        <f t="shared" si="749"/>
        <v>9.6394791398890511E-4</v>
      </c>
      <c r="BR523" s="20">
        <f t="shared" si="749"/>
        <v>8.1532528146743832E-4</v>
      </c>
      <c r="BS523" s="20">
        <f t="shared" si="749"/>
        <v>6.8858134975935403E-4</v>
      </c>
      <c r="BT523" s="20">
        <f t="shared" si="749"/>
        <v>5.8071271180271111E-4</v>
      </c>
      <c r="BU523" s="20">
        <f t="shared" si="749"/>
        <v>4.8908254209578672E-4</v>
      </c>
      <c r="BV523" s="20">
        <f t="shared" si="749"/>
        <v>4.1138566283382971E-4</v>
      </c>
      <c r="BW523" s="20">
        <f t="shared" si="749"/>
        <v>3.4561469647365062E-4</v>
      </c>
      <c r="BX523" s="20">
        <f t="shared" si="749"/>
        <v>2.9002789601606516E-4</v>
      </c>
      <c r="BY523" s="20">
        <f t="shared" si="749"/>
        <v>2.4311904034490794E-4</v>
      </c>
      <c r="BZ523" s="20">
        <f t="shared" si="749"/>
        <v>2.0358962102562383E-4</v>
      </c>
      <c r="CA523" s="20">
        <f t="shared" si="749"/>
        <v>1.7032342268785694E-4</v>
      </c>
      <c r="CB523" s="20">
        <f t="shared" si="749"/>
        <v>1.4236350560414834E-4</v>
      </c>
      <c r="CC523" s="20">
        <f t="shared" si="749"/>
        <v>1.1889153087585314E-4</v>
      </c>
      <c r="CD523" s="20">
        <f t="shared" si="749"/>
        <v>9.920932094187318E-5</v>
      </c>
      <c r="CE523" s="20">
        <f t="shared" si="758"/>
        <v>8.272251674767972E-5</v>
      </c>
      <c r="CF523" s="20">
        <f t="shared" si="758"/>
        <v>6.8926174281447317E-5</v>
      </c>
      <c r="CG523" s="20">
        <f t="shared" si="758"/>
        <v>5.7392134282796547E-5</v>
      </c>
      <c r="CH523" s="20">
        <f t="shared" si="758"/>
        <v>4.7757997316155716E-5</v>
      </c>
      <c r="CI523" s="20">
        <f t="shared" si="758"/>
        <v>3.9717540033845644E-5</v>
      </c>
      <c r="CJ523" s="20">
        <f t="shared" si="758"/>
        <v>3.3012415745492518E-5</v>
      </c>
      <c r="CK523" s="20">
        <f t="shared" si="758"/>
        <v>2.7424992091407141E-5</v>
      </c>
      <c r="CL523" s="20">
        <f t="shared" si="758"/>
        <v>1.3298577766363007E-4</v>
      </c>
      <c r="CM523" s="20">
        <f t="shared" si="758"/>
        <v>4.3679568581578019E-3</v>
      </c>
      <c r="CN523" s="20">
        <f t="shared" si="758"/>
        <v>2.5014647132592148E-3</v>
      </c>
      <c r="CO523" s="20">
        <f t="shared" si="758"/>
        <v>3.5513261260869369E-3</v>
      </c>
      <c r="CP523" s="20">
        <f t="shared" si="757"/>
        <v>4.8736613165993661E-3</v>
      </c>
      <c r="CQ523" s="20">
        <f t="shared" si="757"/>
        <v>6.4829575011730685E-3</v>
      </c>
      <c r="CR523" s="20">
        <f t="shared" si="757"/>
        <v>8.3793006189231481E-3</v>
      </c>
      <c r="CS523" s="20">
        <f t="shared" si="757"/>
        <v>1.0546715595489368E-2</v>
      </c>
      <c r="CT523" s="20">
        <f t="shared" si="757"/>
        <v>1.2952896100025139E-2</v>
      </c>
      <c r="CU523" s="20">
        <f t="shared" si="757"/>
        <v>1.555035307945301E-2</v>
      </c>
      <c r="CV523" s="20">
        <f t="shared" si="757"/>
        <v>1.8278837967348513E-2</v>
      </c>
      <c r="CW523" s="20">
        <f t="shared" si="757"/>
        <v>2.1068759171268922E-2</v>
      </c>
      <c r="CX523" s="20">
        <f t="shared" si="757"/>
        <v>2.3845224401860422E-2</v>
      </c>
      <c r="CY523" s="20">
        <f t="shared" si="757"/>
        <v>2.653231091979405E-2</v>
      </c>
      <c r="CZ523" s="20">
        <f t="shared" si="757"/>
        <v>2.9057185892870013E-2</v>
      </c>
      <c r="DA523" s="20">
        <f t="shared" si="757"/>
        <v>3.1353758459649106E-2</v>
      </c>
      <c r="DB523" s="20">
        <f t="shared" si="757"/>
        <v>3.3365629351605003E-2</v>
      </c>
      <c r="DC523" s="20">
        <f t="shared" si="757"/>
        <v>3.5048198384300955E-2</v>
      </c>
      <c r="DD523" s="20">
        <f t="shared" si="757"/>
        <v>3.6369882084529237E-2</v>
      </c>
      <c r="DE523" s="20">
        <f t="shared" si="750"/>
        <v>3.7312473678036584E-2</v>
      </c>
      <c r="DF523" s="20">
        <f t="shared" si="750"/>
        <v>3.7870739768714468E-2</v>
      </c>
      <c r="DG523" s="20">
        <f t="shared" si="750"/>
        <v>3.8051389881349096E-2</v>
      </c>
      <c r="DH523" s="20">
        <f t="shared" si="750"/>
        <v>3.7871577022941028E-2</v>
      </c>
      <c r="DI523" s="20">
        <f t="shared" si="750"/>
        <v>3.7357091959427435E-2</v>
      </c>
      <c r="DJ523" s="20">
        <f t="shared" si="750"/>
        <v>3.6540404605023835E-2</v>
      </c>
      <c r="DK523" s="20">
        <f t="shared" si="750"/>
        <v>3.5458686834461517E-2</v>
      </c>
      <c r="DL523" s="20">
        <f t="shared" si="750"/>
        <v>3.415192610030815E-2</v>
      </c>
      <c r="DM523" s="20">
        <f t="shared" si="750"/>
        <v>3.266121192543936E-2</v>
      </c>
      <c r="DN523" s="20">
        <f t="shared" si="750"/>
        <v>3.1027250403330538E-2</v>
      </c>
      <c r="DO523" s="20">
        <f t="shared" si="750"/>
        <v>2.9289137266668153E-2</v>
      </c>
      <c r="DP523" s="20">
        <f t="shared" si="750"/>
        <v>2.7483399132879449E-2</v>
      </c>
      <c r="DQ523" s="20">
        <f t="shared" si="750"/>
        <v>2.5643295820490852E-2</v>
      </c>
      <c r="DR523" s="20">
        <f t="shared" si="750"/>
        <v>2.3798364263005412E-2</v>
      </c>
      <c r="DS523" s="20">
        <f t="shared" si="750"/>
        <v>2.1974176268902745E-2</v>
      </c>
      <c r="DT523" s="20">
        <f t="shared" si="750"/>
        <v>2.0192277691319926E-2</v>
      </c>
      <c r="DU523" s="20">
        <f t="shared" si="751"/>
        <v>1.8470274855673097E-2</v>
      </c>
      <c r="DV523" s="20">
        <f t="shared" si="751"/>
        <v>1.6822034685208043E-2</v>
      </c>
      <c r="DW523" s="20">
        <f t="shared" si="751"/>
        <v>1.5257967224469928E-2</v>
      </c>
      <c r="DX523" s="20">
        <f t="shared" si="751"/>
        <v>1.3785362615424956E-2</v>
      </c>
      <c r="DY523" s="20">
        <f t="shared" si="751"/>
        <v>1.2408758545520702E-2</v>
      </c>
      <c r="DZ523" s="20">
        <f t="shared" si="751"/>
        <v>1.11303183732544E-2</v>
      </c>
      <c r="EA523" s="20">
        <f t="shared" si="751"/>
        <v>9.9502042523017531E-3</v>
      </c>
      <c r="EB523" s="20">
        <f t="shared" si="751"/>
        <v>8.8669334143759437E-3</v>
      </c>
      <c r="EC523" s="20">
        <f t="shared" si="751"/>
        <v>7.8777092029296281E-3</v>
      </c>
      <c r="ED523" s="20">
        <f t="shared" si="751"/>
        <v>6.9787214047938306E-3</v>
      </c>
      <c r="EE523" s="20">
        <f t="shared" si="751"/>
        <v>6.1654128821460041E-3</v>
      </c>
      <c r="EF523" s="20">
        <f t="shared" si="751"/>
        <v>5.4327114747232388E-3</v>
      </c>
      <c r="EG523" s="20">
        <f t="shared" si="751"/>
        <v>4.7752276570628416E-3</v>
      </c>
      <c r="EH523" s="20">
        <f t="shared" si="751"/>
        <v>4.1874195473475817E-3</v>
      </c>
      <c r="EI523" s="20">
        <f t="shared" si="751"/>
        <v>3.6637276296961341E-3</v>
      </c>
      <c r="EJ523" s="20">
        <f t="shared" si="751"/>
        <v>3.1986820288577578E-3</v>
      </c>
      <c r="EK523" s="20">
        <f t="shared" si="755"/>
        <v>2.7869854214527257E-3</v>
      </c>
      <c r="EL523" s="20">
        <f t="shared" si="755"/>
        <v>2.423574732903111E-3</v>
      </c>
      <c r="EM523" s="20">
        <f t="shared" si="755"/>
        <v>2.1036646997119046E-3</v>
      </c>
      <c r="EN523" s="20">
        <f t="shared" si="755"/>
        <v>1.8227762119134017E-3</v>
      </c>
      <c r="EO523" s="20">
        <f t="shared" si="755"/>
        <v>1.5767521227709747E-3</v>
      </c>
      <c r="EP523" s="20">
        <f t="shared" si="755"/>
        <v>1.3617629482451934E-3</v>
      </c>
      <c r="EQ523" s="20">
        <f t="shared" si="755"/>
        <v>1.1743045977661293E-3</v>
      </c>
      <c r="ER523" s="20">
        <f t="shared" si="755"/>
        <v>1.0111899957293558E-3</v>
      </c>
      <c r="ES523" s="20">
        <f t="shared" si="755"/>
        <v>8.6953618093799079E-4</v>
      </c>
      <c r="ET523" s="20">
        <f t="shared" si="755"/>
        <v>7.4674821644415967E-4</v>
      </c>
      <c r="EU523" s="20">
        <f t="shared" si="755"/>
        <v>6.4050100955137523E-4</v>
      </c>
      <c r="EV523" s="20">
        <f t="shared" si="755"/>
        <v>5.4871993361849114E-4</v>
      </c>
      <c r="EW523" s="20">
        <f t="shared" si="755"/>
        <v>4.6956096048889068E-4</v>
      </c>
      <c r="EX523" s="20">
        <f t="shared" si="755"/>
        <v>4.0139085449908407E-4</v>
      </c>
      <c r="EY523" s="20">
        <f t="shared" si="755"/>
        <v>3.4276784475129052E-4</v>
      </c>
      <c r="EZ523" s="20">
        <f t="shared" si="755"/>
        <v>2.9242307993992966E-4</v>
      </c>
      <c r="FA523" s="20">
        <f t="shared" ref="FA523:FF538" si="760">FA315/$B315</f>
        <v>2.4924307732410167E-4</v>
      </c>
      <c r="FB523" s="20">
        <f t="shared" si="760"/>
        <v>2.1225330222662819E-4</v>
      </c>
      <c r="FC523" s="20">
        <f t="shared" si="760"/>
        <v>1.8060295446553634E-4</v>
      </c>
      <c r="FD523" s="20">
        <f t="shared" si="760"/>
        <v>1.535509911977373E-4</v>
      </c>
      <c r="FE523" s="20">
        <f t="shared" si="760"/>
        <v>1.3045337980610583E-4</v>
      </c>
      <c r="FF523" s="20">
        <f t="shared" si="760"/>
        <v>7.1995052577822349E-4</v>
      </c>
    </row>
    <row r="524" spans="1:162" ht="15.5" x14ac:dyDescent="0.35">
      <c r="A524" s="4" t="s">
        <v>122</v>
      </c>
      <c r="J524" s="4" t="s">
        <v>122</v>
      </c>
      <c r="K524" s="20">
        <f t="shared" si="756"/>
        <v>1.5473801440857554E-2</v>
      </c>
      <c r="L524" s="20">
        <f t="shared" si="756"/>
        <v>7.3088145426570099E-3</v>
      </c>
      <c r="M524" s="20">
        <f t="shared" si="756"/>
        <v>9.6577239069680111E-3</v>
      </c>
      <c r="N524" s="20">
        <f t="shared" si="756"/>
        <v>1.2362791730741021E-2</v>
      </c>
      <c r="O524" s="20">
        <f t="shared" si="756"/>
        <v>1.5370959482047116E-2</v>
      </c>
      <c r="P524" s="20"/>
      <c r="Q524" s="20">
        <f t="shared" si="756"/>
        <v>1.8605478754679911E-2</v>
      </c>
      <c r="R524" s="20">
        <f t="shared" si="756"/>
        <v>2.1970885427921947E-2</v>
      </c>
      <c r="S524" s="20"/>
      <c r="T524" s="20">
        <f t="shared" si="756"/>
        <v>2.5359663952785213E-2</v>
      </c>
      <c r="U524" s="20">
        <f t="shared" si="756"/>
        <v>2.865976667001538E-2</v>
      </c>
      <c r="V524" s="20"/>
      <c r="W524" s="20">
        <f t="shared" si="756"/>
        <v>3.1762139688379515E-2</v>
      </c>
      <c r="X524" s="20">
        <f t="shared" si="756"/>
        <v>3.4567511749337393E-2</v>
      </c>
      <c r="Y524" s="20"/>
      <c r="Z524" s="20">
        <f t="shared" si="756"/>
        <v>3.6991887157003328E-2</v>
      </c>
      <c r="AA524" s="20">
        <f t="shared" si="756"/>
        <v>3.8970405661136687E-2</v>
      </c>
      <c r="AB524" s="20"/>
      <c r="AC524" s="20">
        <f t="shared" si="756"/>
        <v>4.045945293801595E-2</v>
      </c>
      <c r="AD524" s="20">
        <f t="shared" si="756"/>
        <v>4.143709636119558E-2</v>
      </c>
      <c r="AE524" s="20"/>
      <c r="AF524" s="20">
        <f t="shared" si="754"/>
        <v>4.190206489680498E-2</v>
      </c>
      <c r="AG524" s="20">
        <f t="shared" si="753"/>
        <v>4.1871582847346656E-2</v>
      </c>
      <c r="AH524" s="20"/>
      <c r="AI524" s="20">
        <f t="shared" si="753"/>
        <v>4.1378407107211246E-2</v>
      </c>
      <c r="AJ524" s="20">
        <f t="shared" si="753"/>
        <v>4.0467414681092051E-2</v>
      </c>
      <c r="AK524" s="20"/>
      <c r="AL524" s="20">
        <f t="shared" si="753"/>
        <v>3.9192052526891619E-2</v>
      </c>
      <c r="AM524" s="20">
        <f t="shared" si="753"/>
        <v>3.761090702471348E-2</v>
      </c>
      <c r="AN524" s="20">
        <f t="shared" si="753"/>
        <v>3.5784586212798675E-2</v>
      </c>
      <c r="AO524" s="20">
        <f t="shared" si="753"/>
        <v>3.3773043020755789E-2</v>
      </c>
      <c r="AP524" s="20">
        <f t="shared" si="753"/>
        <v>3.1633408308110234E-2</v>
      </c>
      <c r="AQ524" s="20">
        <f t="shared" si="753"/>
        <v>2.9418352448046581E-2</v>
      </c>
      <c r="AR524" s="20">
        <f t="shared" si="753"/>
        <v>2.7174955294703929E-2</v>
      </c>
      <c r="AS524" s="20">
        <f t="shared" si="753"/>
        <v>2.4944036849903425E-2</v>
      </c>
      <c r="AT524" s="20">
        <f t="shared" si="753"/>
        <v>2.2759883899512116E-2</v>
      </c>
      <c r="AU524" s="20">
        <f t="shared" si="753"/>
        <v>2.0650299749056189E-2</v>
      </c>
      <c r="AV524" s="20">
        <f t="shared" si="753"/>
        <v>1.8636903078226852E-2</v>
      </c>
      <c r="AW524" s="20">
        <f t="shared" si="753"/>
        <v>1.6735605951462063E-2</v>
      </c>
      <c r="AX524" s="20">
        <f t="shared" si="752"/>
        <v>1.495720841916981E-2</v>
      </c>
      <c r="AY524" s="20">
        <f t="shared" si="752"/>
        <v>1.3308056434741087E-2</v>
      </c>
      <c r="AZ524" s="20">
        <f t="shared" si="752"/>
        <v>1.1790719815693462E-2</v>
      </c>
      <c r="BA524" s="20">
        <f t="shared" si="752"/>
        <v>1.0404656819182123E-2</v>
      </c>
      <c r="BB524" s="20">
        <f t="shared" si="752"/>
        <v>9.1468409881133583E-3</v>
      </c>
      <c r="BC524" s="20">
        <f t="shared" si="752"/>
        <v>8.0123338961348711E-3</v>
      </c>
      <c r="BD524" s="20">
        <f t="shared" si="752"/>
        <v>6.9947941073653652E-3</v>
      </c>
      <c r="BE524" s="20">
        <f t="shared" si="752"/>
        <v>6.0869180394665934E-3</v>
      </c>
      <c r="BF524" s="20">
        <f t="shared" si="752"/>
        <v>5.2808125426164754E-3</v>
      </c>
      <c r="BG524" s="20">
        <f t="shared" si="752"/>
        <v>4.5683020089661852E-3</v>
      </c>
      <c r="BH524" s="20">
        <f t="shared" si="752"/>
        <v>3.941174865936814E-3</v>
      </c>
      <c r="BI524" s="20">
        <f t="shared" si="752"/>
        <v>3.3913755516356003E-3</v>
      </c>
      <c r="BJ524" s="20">
        <f t="shared" si="752"/>
        <v>2.9111486868654834E-3</v>
      </c>
      <c r="BK524" s="20">
        <f t="shared" si="752"/>
        <v>2.4931422970698724E-3</v>
      </c>
      <c r="BL524" s="20">
        <f t="shared" si="752"/>
        <v>2.1304767314360706E-3</v>
      </c>
      <c r="BM524" s="20">
        <f t="shared" si="752"/>
        <v>1.8167854863463395E-3</v>
      </c>
      <c r="BN524" s="20">
        <f t="shared" si="759"/>
        <v>1.5462335562844709E-3</v>
      </c>
      <c r="BO524" s="20">
        <f t="shared" si="759"/>
        <v>1.3135182771963905E-3</v>
      </c>
      <c r="BP524" s="20">
        <f t="shared" si="759"/>
        <v>1.1138569476234483E-3</v>
      </c>
      <c r="BQ524" s="20">
        <f t="shared" si="759"/>
        <v>9.4296484917399948E-4</v>
      </c>
      <c r="BR524" s="20">
        <f t="shared" si="759"/>
        <v>7.970266652693736E-4</v>
      </c>
      <c r="BS524" s="20">
        <f t="shared" si="759"/>
        <v>6.7266373105023813E-4</v>
      </c>
      <c r="BT524" s="20">
        <f t="shared" si="759"/>
        <v>5.6689904583551165E-4</v>
      </c>
      <c r="BU524" s="20">
        <f t="shared" si="759"/>
        <v>4.7712154505208382E-4</v>
      </c>
      <c r="BV524" s="20">
        <f t="shared" si="759"/>
        <v>4.0105075967178383E-4</v>
      </c>
      <c r="BW524" s="20">
        <f t="shared" si="759"/>
        <v>3.3670268390373343E-4</v>
      </c>
      <c r="BX524" s="20">
        <f t="shared" si="759"/>
        <v>2.8235742061943903E-4</v>
      </c>
      <c r="BY524" s="20">
        <f t="shared" si="759"/>
        <v>2.3652897239812012E-4</v>
      </c>
      <c r="BZ524" s="20">
        <f t="shared" si="759"/>
        <v>1.9793738756235246E-4</v>
      </c>
      <c r="CA524" s="20">
        <f t="shared" si="759"/>
        <v>1.6548334870913894E-4</v>
      </c>
      <c r="CB524" s="20">
        <f t="shared" si="759"/>
        <v>1.3822519998551996E-4</v>
      </c>
      <c r="CC524" s="20">
        <f t="shared" si="759"/>
        <v>1.153583432498273E-4</v>
      </c>
      <c r="CD524" s="20">
        <f t="shared" ref="CD524:CS539" si="761">CD316/$B316</f>
        <v>9.6196887437227652E-5</v>
      </c>
      <c r="CE524" s="20">
        <f t="shared" si="758"/>
        <v>8.0157405724645692E-5</v>
      </c>
      <c r="CF524" s="20">
        <f t="shared" si="758"/>
        <v>6.674463787803564E-5</v>
      </c>
      <c r="CG524" s="20">
        <f t="shared" si="758"/>
        <v>5.5538967492441138E-5</v>
      </c>
      <c r="CH524" s="20">
        <f t="shared" si="758"/>
        <v>4.6185503225437678E-5</v>
      </c>
      <c r="CI524" s="20">
        <f t="shared" si="758"/>
        <v>3.8384597607077353E-5</v>
      </c>
      <c r="CJ524" s="20">
        <f t="shared" si="758"/>
        <v>3.1883644981633985E-5</v>
      </c>
      <c r="CK524" s="20">
        <f t="shared" si="758"/>
        <v>2.6470010358825569E-5</v>
      </c>
      <c r="CL524" s="20">
        <f t="shared" si="758"/>
        <v>1.2787956059223671E-4</v>
      </c>
      <c r="CM524" s="20">
        <f t="shared" si="758"/>
        <v>4.4221690223909399E-3</v>
      </c>
      <c r="CN524" s="20">
        <f t="shared" si="758"/>
        <v>2.5311466564164782E-3</v>
      </c>
      <c r="CO524" s="20">
        <f t="shared" si="758"/>
        <v>3.5923147469242886E-3</v>
      </c>
      <c r="CP524" s="20">
        <f t="shared" si="757"/>
        <v>4.928171015125847E-3</v>
      </c>
      <c r="CQ524" s="20">
        <f t="shared" si="757"/>
        <v>6.5529569053563962E-3</v>
      </c>
      <c r="CR524" s="20">
        <f t="shared" si="757"/>
        <v>8.466306572225319E-3</v>
      </c>
      <c r="CS524" s="20">
        <f t="shared" si="757"/>
        <v>1.0651604340498081E-2</v>
      </c>
      <c r="CT524" s="20">
        <f t="shared" si="757"/>
        <v>1.3075753942215475E-2</v>
      </c>
      <c r="CU524" s="20">
        <f t="shared" si="757"/>
        <v>1.5690384060270464E-2</v>
      </c>
      <c r="CV524" s="20">
        <f t="shared" si="757"/>
        <v>1.8434339065603225E-2</v>
      </c>
      <c r="CW524" s="20">
        <f t="shared" si="757"/>
        <v>2.1237165556186811E-2</v>
      </c>
      <c r="CX524" s="20">
        <f t="shared" si="757"/>
        <v>2.4023219543969743E-2</v>
      </c>
      <c r="CY524" s="20">
        <f t="shared" si="757"/>
        <v>2.6715989963460862E-2</v>
      </c>
      <c r="CZ524" s="20">
        <f t="shared" si="757"/>
        <v>2.9242256283046719E-2</v>
      </c>
      <c r="DA524" s="20">
        <f t="shared" si="757"/>
        <v>3.1535759672700003E-2</v>
      </c>
      <c r="DB524" s="20">
        <f t="shared" si="757"/>
        <v>3.3540153622735991E-2</v>
      </c>
      <c r="DC524" s="20">
        <f t="shared" si="757"/>
        <v>3.5211096196764768E-2</v>
      </c>
      <c r="DD524" s="20">
        <f t="shared" si="757"/>
        <v>3.6517439370588822E-2</v>
      </c>
      <c r="DE524" s="20">
        <f t="shared" si="757"/>
        <v>3.7441551605485734E-2</v>
      </c>
      <c r="DF524" s="20">
        <f t="shared" ref="DF524:DU539" si="762">DF316/$B316</f>
        <v>3.7978872108893225E-2</v>
      </c>
      <c r="DG524" s="20">
        <f t="shared" si="762"/>
        <v>3.8136836827349696E-2</v>
      </c>
      <c r="DH524" s="20">
        <f t="shared" si="762"/>
        <v>3.7933337627361841E-2</v>
      </c>
      <c r="DI524" s="20">
        <f t="shared" si="762"/>
        <v>3.7394879898935973E-2</v>
      </c>
      <c r="DJ524" s="20">
        <f t="shared" si="762"/>
        <v>3.655459368414693E-2</v>
      </c>
      <c r="DK524" s="20">
        <f t="shared" si="762"/>
        <v>3.5450233541125309E-2</v>
      </c>
      <c r="DL524" s="20">
        <f t="shared" si="762"/>
        <v>3.4122276718023592E-2</v>
      </c>
      <c r="DM524" s="20">
        <f t="shared" si="762"/>
        <v>3.2612201330554202E-2</v>
      </c>
      <c r="DN524" s="20">
        <f t="shared" si="762"/>
        <v>3.0960998886103597E-2</v>
      </c>
      <c r="DO524" s="20">
        <f t="shared" si="762"/>
        <v>2.9207950665116611E-2</v>
      </c>
      <c r="DP524" s="20">
        <f t="shared" si="762"/>
        <v>2.7389676395206619E-2</v>
      </c>
      <c r="DQ524" s="20">
        <f t="shared" si="762"/>
        <v>2.5539446927969389E-2</v>
      </c>
      <c r="DR524" s="20">
        <f t="shared" si="762"/>
        <v>2.3686740335446706E-2</v>
      </c>
      <c r="DS524" s="20">
        <f t="shared" si="762"/>
        <v>2.1857012696964277E-2</v>
      </c>
      <c r="DT524" s="20">
        <f t="shared" si="762"/>
        <v>2.0071650326960233E-2</v>
      </c>
      <c r="DU524" s="20">
        <f t="shared" si="751"/>
        <v>1.8348068656669936E-2</v>
      </c>
      <c r="DV524" s="20">
        <f t="shared" si="751"/>
        <v>1.6699923748621504E-2</v>
      </c>
      <c r="DW524" s="20">
        <f t="shared" si="751"/>
        <v>1.5137404842961888E-2</v>
      </c>
      <c r="DX524" s="20">
        <f t="shared" si="751"/>
        <v>1.366757982814526E-2</v>
      </c>
      <c r="DY524" s="20">
        <f t="shared" si="751"/>
        <v>1.2294769607150369E-2</v>
      </c>
      <c r="DZ524" s="20">
        <f t="shared" si="751"/>
        <v>1.1020931605287498E-2</v>
      </c>
      <c r="EA524" s="20">
        <f t="shared" si="751"/>
        <v>9.8460368455801639E-3</v>
      </c>
      <c r="EB524" s="20">
        <f t="shared" si="751"/>
        <v>8.7684288995826254E-3</v>
      </c>
      <c r="EC524" s="20">
        <f t="shared" si="751"/>
        <v>7.7851564777930973E-3</v>
      </c>
      <c r="ED524" s="20">
        <f t="shared" si="751"/>
        <v>6.8922743882426918E-3</v>
      </c>
      <c r="EE524" s="20">
        <f t="shared" si="751"/>
        <v>6.0851100451411178E-3</v>
      </c>
      <c r="EF524" s="20">
        <f t="shared" si="751"/>
        <v>5.3584946667224465E-3</v>
      </c>
      <c r="EG524" s="20">
        <f t="shared" si="751"/>
        <v>4.7069598005341495E-3</v>
      </c>
      <c r="EH524" s="20">
        <f t="shared" si="751"/>
        <v>4.1249009072700238E-3</v>
      </c>
      <c r="EI524" s="20">
        <f t="shared" si="751"/>
        <v>3.6067104792233406E-3</v>
      </c>
      <c r="EJ524" s="20">
        <f t="shared" si="751"/>
        <v>3.1468836263013333E-3</v>
      </c>
      <c r="EK524" s="20">
        <f t="shared" si="755"/>
        <v>2.740099288507936E-3</v>
      </c>
      <c r="EL524" s="20">
        <f t="shared" si="755"/>
        <v>2.3812802812733791E-3</v>
      </c>
      <c r="EM524" s="20">
        <f t="shared" si="755"/>
        <v>2.0656352950479961E-3</v>
      </c>
      <c r="EN524" s="20">
        <f t="shared" si="755"/>
        <v>1.7886857924994668E-3</v>
      </c>
      <c r="EO524" s="20">
        <f t="shared" si="755"/>
        <v>1.5462805078938491E-3</v>
      </c>
      <c r="EP524" s="20">
        <f t="shared" si="755"/>
        <v>1.3345999797802488E-3</v>
      </c>
      <c r="EQ524" s="20">
        <f t="shared" si="755"/>
        <v>1.150153260166431E-3</v>
      </c>
      <c r="ER524" s="20">
        <f t="shared" si="755"/>
        <v>9.897686560077501E-4</v>
      </c>
      <c r="ES524" s="20">
        <f t="shared" si="755"/>
        <v>8.5058008286664766E-4</v>
      </c>
      <c r="ET524" s="20">
        <f t="shared" si="755"/>
        <v>7.3001035329811614E-4</v>
      </c>
      <c r="EU524" s="20">
        <f t="shared" si="755"/>
        <v>6.2575248829654928E-4</v>
      </c>
      <c r="EV524" s="20">
        <f t="shared" si="755"/>
        <v>5.357499312738101E-4</v>
      </c>
      <c r="EW524" s="20">
        <f t="shared" si="755"/>
        <v>4.5817636111089577E-4</v>
      </c>
      <c r="EX524" s="20">
        <f t="shared" si="755"/>
        <v>3.9141564326583556E-4</v>
      </c>
      <c r="EY524" s="20">
        <f t="shared" si="755"/>
        <v>3.3404232431344383E-4</v>
      </c>
      <c r="EZ524" s="20">
        <f t="shared" si="755"/>
        <v>2.848029637363414E-4</v>
      </c>
      <c r="FA524" s="20">
        <f t="shared" si="760"/>
        <v>2.4259850507268865E-4</v>
      </c>
      <c r="FB524" s="20">
        <f t="shared" si="760"/>
        <v>2.0646781434452424E-4</v>
      </c>
      <c r="FC524" s="20">
        <f t="shared" si="760"/>
        <v>1.7557245474109084E-4</v>
      </c>
      <c r="FD524" s="20">
        <f t="shared" si="760"/>
        <v>1.4918272061847926E-4</v>
      </c>
      <c r="FE524" s="20">
        <f t="shared" si="760"/>
        <v>1.2666491895219067E-4</v>
      </c>
      <c r="FF524" s="20">
        <f t="shared" si="760"/>
        <v>6.9635983958071812E-4</v>
      </c>
    </row>
    <row r="525" spans="1:162" ht="15.5" x14ac:dyDescent="0.35">
      <c r="A525" s="4" t="s">
        <v>123</v>
      </c>
      <c r="J525" s="4" t="s">
        <v>123</v>
      </c>
      <c r="K525" s="20">
        <f t="shared" si="756"/>
        <v>1.5117266882659961E-2</v>
      </c>
      <c r="L525" s="20">
        <f t="shared" si="756"/>
        <v>7.1538682299613372E-3</v>
      </c>
      <c r="M525" s="20">
        <f t="shared" si="756"/>
        <v>9.4615356702862294E-3</v>
      </c>
      <c r="N525" s="20">
        <f t="shared" si="756"/>
        <v>1.2123310030827646E-2</v>
      </c>
      <c r="O525" s="20">
        <f t="shared" si="756"/>
        <v>1.5088491028852812E-2</v>
      </c>
      <c r="P525" s="20"/>
      <c r="Q525" s="20">
        <f t="shared" si="756"/>
        <v>1.8282934346802393E-2</v>
      </c>
      <c r="R525" s="20">
        <f t="shared" si="756"/>
        <v>2.1613784308454967E-2</v>
      </c>
      <c r="S525" s="20"/>
      <c r="T525" s="20">
        <f t="shared" si="756"/>
        <v>2.4975897066297967E-2</v>
      </c>
      <c r="U525" s="20">
        <f t="shared" si="756"/>
        <v>2.825915002584764E-2</v>
      </c>
      <c r="V525" s="20"/>
      <c r="W525" s="20">
        <f t="shared" si="756"/>
        <v>3.1355812264747318E-2</v>
      </c>
      <c r="X525" s="20">
        <f t="shared" si="756"/>
        <v>3.4167245530715484E-2</v>
      </c>
      <c r="Y525" s="20"/>
      <c r="Z525" s="20">
        <f t="shared" si="756"/>
        <v>3.6609379649204521E-2</v>
      </c>
      <c r="AA525" s="20">
        <f t="shared" si="756"/>
        <v>3.8616618963611959E-2</v>
      </c>
      <c r="AB525" s="20"/>
      <c r="AC525" s="20">
        <f t="shared" si="756"/>
        <v>4.0144050644683682E-2</v>
      </c>
      <c r="AD525" s="20">
        <f t="shared" si="756"/>
        <v>4.1168013101531398E-2</v>
      </c>
      <c r="AE525" s="20"/>
      <c r="AF525" s="20">
        <f t="shared" si="754"/>
        <v>4.1685225971948903E-2</v>
      </c>
      <c r="AG525" s="20">
        <f t="shared" si="753"/>
        <v>4.1710775399586564E-2</v>
      </c>
      <c r="AH525" s="20"/>
      <c r="AI525" s="20">
        <f t="shared" si="753"/>
        <v>4.1275291119755697E-2</v>
      </c>
      <c r="AJ525" s="20">
        <f t="shared" si="753"/>
        <v>4.0421652644355044E-2</v>
      </c>
      <c r="AK525" s="20"/>
      <c r="AL525" s="20">
        <f t="shared" si="753"/>
        <v>3.9201530995070066E-2</v>
      </c>
      <c r="AM525" s="20">
        <f t="shared" si="753"/>
        <v>3.76720212058822E-2</v>
      </c>
      <c r="AN525" s="20">
        <f t="shared" si="753"/>
        <v>3.5892559561311876E-2</v>
      </c>
      <c r="AO525" s="20">
        <f t="shared" si="753"/>
        <v>3.3922256759640113E-2</v>
      </c>
      <c r="AP525" s="20">
        <f t="shared" si="753"/>
        <v>3.18177201129346E-2</v>
      </c>
      <c r="AQ525" s="20">
        <f t="shared" si="753"/>
        <v>2.9631388460956698E-2</v>
      </c>
      <c r="AR525" s="20">
        <f t="shared" si="753"/>
        <v>2.7410364627869388E-2</v>
      </c>
      <c r="AS525" s="20">
        <f t="shared" si="753"/>
        <v>2.519570235501456E-2</v>
      </c>
      <c r="AT525" s="20">
        <f t="shared" si="753"/>
        <v>2.3022086949111009E-2</v>
      </c>
      <c r="AU525" s="20">
        <f t="shared" si="753"/>
        <v>2.0917839954665007E-2</v>
      </c>
      <c r="AV525" s="20">
        <f t="shared" si="753"/>
        <v>1.8905176224844555E-2</v>
      </c>
      <c r="AW525" s="20">
        <f t="shared" si="753"/>
        <v>1.7000645001414627E-2</v>
      </c>
      <c r="AX525" s="20">
        <f t="shared" si="752"/>
        <v>1.5215693324570623E-2</v>
      </c>
      <c r="AY525" s="20">
        <f t="shared" si="752"/>
        <v>1.3557298818000716E-2</v>
      </c>
      <c r="AZ525" s="20">
        <f t="shared" si="752"/>
        <v>1.2028628461198785E-2</v>
      </c>
      <c r="BA525" s="20">
        <f t="shared" si="752"/>
        <v>1.0629689491220786E-2</v>
      </c>
      <c r="BB525" s="20">
        <f t="shared" si="752"/>
        <v>9.3579474617349057E-3</v>
      </c>
      <c r="BC525" s="20">
        <f t="shared" si="752"/>
        <v>8.2088943522216073E-3</v>
      </c>
      <c r="BD525" s="20">
        <f t="shared" si="752"/>
        <v>7.1765562744303679E-3</v>
      </c>
      <c r="BE525" s="20">
        <f t="shared" si="752"/>
        <v>6.2539357171106369E-3</v>
      </c>
      <c r="BF525" s="20">
        <f t="shared" si="752"/>
        <v>5.4333874525263059E-3</v>
      </c>
      <c r="BG525" s="20">
        <f t="shared" si="752"/>
        <v>4.7069303115402361E-3</v>
      </c>
      <c r="BH525" s="20">
        <f t="shared" si="752"/>
        <v>4.0664991651988558E-3</v>
      </c>
      <c r="BI525" s="20">
        <f t="shared" si="752"/>
        <v>3.5041427902735567E-3</v>
      </c>
      <c r="BJ525" s="20">
        <f t="shared" si="752"/>
        <v>3.01217400303555E-3</v>
      </c>
      <c r="BK525" s="20">
        <f t="shared" si="752"/>
        <v>2.5832786669417462E-3</v>
      </c>
      <c r="BL525" s="20">
        <f t="shared" si="752"/>
        <v>2.2105900459554739E-3</v>
      </c>
      <c r="BM525" s="20">
        <f t="shared" si="752"/>
        <v>1.8877345959934511E-3</v>
      </c>
      <c r="BN525" s="20">
        <f t="shared" si="759"/>
        <v>1.608854752419453E-3</v>
      </c>
      <c r="BO525" s="20">
        <f t="shared" si="759"/>
        <v>1.3686136522345069E-3</v>
      </c>
      <c r="BP525" s="20">
        <f t="shared" si="759"/>
        <v>1.1621860792627725E-3</v>
      </c>
      <c r="BQ525" s="20">
        <f t="shared" si="759"/>
        <v>9.8523927793214838E-4</v>
      </c>
      <c r="BR525" s="20">
        <f t="shared" si="759"/>
        <v>8.3390667280125463E-4</v>
      </c>
      <c r="BS525" s="20">
        <f t="shared" si="759"/>
        <v>7.0475697353145073E-4</v>
      </c>
      <c r="BT525" s="20">
        <f t="shared" si="759"/>
        <v>5.9476064775310089E-4</v>
      </c>
      <c r="BU525" s="20">
        <f t="shared" si="759"/>
        <v>5.0125531074951546E-4</v>
      </c>
      <c r="BV525" s="20">
        <f t="shared" si="759"/>
        <v>4.2191121057422176E-4</v>
      </c>
      <c r="BW525" s="20">
        <f t="shared" si="759"/>
        <v>3.5469767687446025E-4</v>
      </c>
      <c r="BX525" s="20">
        <f t="shared" si="759"/>
        <v>2.9785114635794141E-4</v>
      </c>
      <c r="BY525" s="20">
        <f t="shared" si="759"/>
        <v>2.498451716270722E-4</v>
      </c>
      <c r="BZ525" s="20">
        <f t="shared" si="759"/>
        <v>2.093626567849505E-4</v>
      </c>
      <c r="CA525" s="20">
        <f t="shared" si="759"/>
        <v>1.7527043659848474E-4</v>
      </c>
      <c r="CB525" s="20">
        <f t="shared" si="759"/>
        <v>1.4659622025026131E-4</v>
      </c>
      <c r="CC525" s="20">
        <f t="shared" si="759"/>
        <v>1.2250785044432E-4</v>
      </c>
      <c r="CD525" s="20">
        <f t="shared" si="761"/>
        <v>1.022947790716433E-4</v>
      </c>
      <c r="CE525" s="20">
        <f t="shared" si="758"/>
        <v>8.5351627620355863E-5</v>
      </c>
      <c r="CF525" s="20">
        <f t="shared" si="758"/>
        <v>7.1163680450680999E-5</v>
      </c>
      <c r="CG525" s="20">
        <f t="shared" si="758"/>
        <v>5.9294148944011305E-5</v>
      </c>
      <c r="CH525" s="20">
        <f t="shared" si="758"/>
        <v>4.937304188701308E-5</v>
      </c>
      <c r="CI525" s="20">
        <f t="shared" si="758"/>
        <v>4.1087480248003232E-5</v>
      </c>
      <c r="CJ525" s="20">
        <f t="shared" si="758"/>
        <v>3.4173301094453379E-5</v>
      </c>
      <c r="CK525" s="20">
        <f t="shared" si="758"/>
        <v>2.8407804532393222E-5</v>
      </c>
      <c r="CL525" s="20">
        <f t="shared" si="758"/>
        <v>1.3826237915570694E-4</v>
      </c>
      <c r="CM525" s="20">
        <f t="shared" si="758"/>
        <v>4.314466925898386E-3</v>
      </c>
      <c r="CN525" s="20">
        <f t="shared" si="758"/>
        <v>2.4721598213284833E-3</v>
      </c>
      <c r="CO525" s="20">
        <f t="shared" si="758"/>
        <v>3.5108420028073153E-3</v>
      </c>
      <c r="CP525" s="20">
        <f t="shared" si="757"/>
        <v>4.8197981326256814E-3</v>
      </c>
      <c r="CQ525" s="20">
        <f t="shared" si="757"/>
        <v>6.4137534142145944E-3</v>
      </c>
      <c r="CR525" s="20">
        <f t="shared" si="757"/>
        <v>8.2932354404639252E-3</v>
      </c>
      <c r="CS525" s="20">
        <f t="shared" si="757"/>
        <v>1.0442898115225486E-2</v>
      </c>
      <c r="CT525" s="20">
        <f t="shared" si="757"/>
        <v>1.2831213048391105E-2</v>
      </c>
      <c r="CU525" s="20">
        <f t="shared" si="757"/>
        <v>1.5411562306037095E-2</v>
      </c>
      <c r="CV525" s="20">
        <f t="shared" si="757"/>
        <v>1.8124595253854472E-2</v>
      </c>
      <c r="CW525" s="20">
        <f t="shared" si="757"/>
        <v>2.0901575941951467E-2</v>
      </c>
      <c r="CX525" s="20">
        <f t="shared" si="757"/>
        <v>2.3668361200977539E-2</v>
      </c>
      <c r="CY525" s="20">
        <f t="shared" si="757"/>
        <v>2.6349617870857572E-2</v>
      </c>
      <c r="CZ525" s="20">
        <f t="shared" si="757"/>
        <v>2.8872905763832168E-2</v>
      </c>
      <c r="DA525" s="20">
        <f t="shared" si="757"/>
        <v>3.1172310146988454E-2</v>
      </c>
      <c r="DB525" s="20">
        <f t="shared" si="757"/>
        <v>3.3191389634478985E-2</v>
      </c>
      <c r="DC525" s="20">
        <f t="shared" si="757"/>
        <v>3.4885298027019673E-2</v>
      </c>
      <c r="DD525" s="20">
        <f t="shared" si="757"/>
        <v>3.6222029283845159E-2</v>
      </c>
      <c r="DE525" s="20">
        <f t="shared" si="757"/>
        <v>3.7182814021424704E-2</v>
      </c>
      <c r="DF525" s="20">
        <f t="shared" si="762"/>
        <v>3.7761757822572406E-2</v>
      </c>
      <c r="DG525" s="20">
        <f t="shared" si="762"/>
        <v>3.7964853706760948E-2</v>
      </c>
      <c r="DH525" s="20">
        <f t="shared" si="762"/>
        <v>3.780852364305165E-2</v>
      </c>
      <c r="DI525" s="20">
        <f t="shared" si="762"/>
        <v>3.7317849269279835E-2</v>
      </c>
      <c r="DJ525" s="20">
        <f t="shared" si="762"/>
        <v>3.652464349598783E-2</v>
      </c>
      <c r="DK525" s="20">
        <f t="shared" si="762"/>
        <v>3.54654963785479E-2</v>
      </c>
      <c r="DL525" s="20">
        <f t="shared" si="762"/>
        <v>3.4179904412660944E-2</v>
      </c>
      <c r="DM525" s="20">
        <f t="shared" si="762"/>
        <v>3.2708565662108335E-2</v>
      </c>
      <c r="DN525" s="20">
        <f t="shared" si="762"/>
        <v>3.1091896604298893E-2</v>
      </c>
      <c r="DO525" s="20">
        <f t="shared" si="762"/>
        <v>2.9368802270951955E-2</v>
      </c>
      <c r="DP525" s="20">
        <f t="shared" si="762"/>
        <v>2.7575710438338175E-2</v>
      </c>
      <c r="DQ525" s="20">
        <f t="shared" si="762"/>
        <v>2.5745863924129586E-2</v>
      </c>
      <c r="DR525" s="20">
        <f t="shared" si="762"/>
        <v>2.3908852613125479E-2</v>
      </c>
      <c r="DS525" s="20">
        <f t="shared" si="762"/>
        <v>2.2090358430316481E-2</v>
      </c>
      <c r="DT525" s="20">
        <f t="shared" si="762"/>
        <v>2.0312081635017409E-2</v>
      </c>
      <c r="DU525" s="20">
        <f t="shared" si="751"/>
        <v>1.8591814921189331E-2</v>
      </c>
      <c r="DV525" s="20">
        <f t="shared" si="751"/>
        <v>1.6943632229512451E-2</v>
      </c>
      <c r="DW525" s="20">
        <f t="shared" si="751"/>
        <v>1.5378161278773894E-2</v>
      </c>
      <c r="DX525" s="20">
        <f t="shared" si="751"/>
        <v>1.3902912041199202E-2</v>
      </c>
      <c r="DY525" s="20">
        <f t="shared" si="751"/>
        <v>1.2522637237191603E-2</v>
      </c>
      <c r="DZ525" s="20">
        <f t="shared" si="751"/>
        <v>1.123970502235927E-2</v>
      </c>
      <c r="EA525" s="20">
        <f t="shared" si="751"/>
        <v>1.0054468090102686E-2</v>
      </c>
      <c r="EB525" s="20">
        <f t="shared" si="751"/>
        <v>8.9656172084717767E-3</v>
      </c>
      <c r="EC525" s="20">
        <f t="shared" si="751"/>
        <v>7.9705106165393058E-3</v>
      </c>
      <c r="ED525" s="20">
        <f t="shared" si="751"/>
        <v>7.065473649993991E-3</v>
      </c>
      <c r="EE525" s="20">
        <f t="shared" si="751"/>
        <v>6.2460654219179687E-3</v>
      </c>
      <c r="EF525" s="20">
        <f t="shared" si="751"/>
        <v>5.507311361560463E-3</v>
      </c>
      <c r="EG525" s="20">
        <f t="shared" si="751"/>
        <v>4.843901943730633E-3</v>
      </c>
      <c r="EH525" s="20">
        <f t="shared" si="751"/>
        <v>4.2503590714885187E-3</v>
      </c>
      <c r="EI525" s="20">
        <f t="shared" si="751"/>
        <v>3.7211723598333801E-3</v>
      </c>
      <c r="EJ525" s="20">
        <f t="shared" si="751"/>
        <v>3.2509080650506839E-3</v>
      </c>
      <c r="EK525" s="20">
        <f t="shared" si="755"/>
        <v>2.8342936684893072E-3</v>
      </c>
      <c r="EL525" s="20">
        <f t="shared" si="755"/>
        <v>2.4662812058994232E-3</v>
      </c>
      <c r="EM525" s="20">
        <f t="shared" si="755"/>
        <v>2.1420923793359359E-3</v>
      </c>
      <c r="EN525" s="20">
        <f t="shared" si="755"/>
        <v>1.8572483370162818E-3</v>
      </c>
      <c r="EO525" s="20">
        <f t="shared" si="755"/>
        <v>1.6075867897992202E-3</v>
      </c>
      <c r="EP525" s="20">
        <f t="shared" si="755"/>
        <v>1.3892688773480266E-3</v>
      </c>
      <c r="EQ525" s="20">
        <f t="shared" si="755"/>
        <v>1.1987779230854256E-3</v>
      </c>
      <c r="ER525" s="20">
        <f t="shared" si="755"/>
        <v>1.0329119402620046E-3</v>
      </c>
      <c r="ES525" s="20">
        <f t="shared" si="755"/>
        <v>8.8877148312782595E-4</v>
      </c>
      <c r="ET525" s="20">
        <f t="shared" si="755"/>
        <v>7.6374418505398278E-4</v>
      </c>
      <c r="EU525" s="20">
        <f t="shared" si="755"/>
        <v>6.5548709438889563E-4</v>
      </c>
      <c r="EV525" s="20">
        <f t="shared" si="755"/>
        <v>5.619077115169846E-4</v>
      </c>
      <c r="EW525" s="20">
        <f t="shared" si="755"/>
        <v>4.8114444798819095E-4</v>
      </c>
      <c r="EX525" s="20">
        <f t="shared" si="755"/>
        <v>4.115470704401103E-4</v>
      </c>
      <c r="EY525" s="20">
        <f t="shared" si="755"/>
        <v>3.5165755718469249E-4</v>
      </c>
      <c r="EZ525" s="20">
        <f t="shared" si="755"/>
        <v>3.0019168212880309E-4</v>
      </c>
      <c r="FA525" s="20">
        <f t="shared" si="760"/>
        <v>2.5602154705606228E-4</v>
      </c>
      <c r="FB525" s="20">
        <f t="shared" si="760"/>
        <v>2.1815920709433723E-4</v>
      </c>
      <c r="FC525" s="20">
        <f t="shared" si="760"/>
        <v>1.8574147320160606E-4</v>
      </c>
      <c r="FD525" s="20">
        <f t="shared" si="760"/>
        <v>1.5801592759878691E-4</v>
      </c>
      <c r="FE525" s="20">
        <f t="shared" si="760"/>
        <v>1.3432815129565956E-4</v>
      </c>
      <c r="FF525" s="20">
        <f t="shared" si="760"/>
        <v>7.4418416240318308E-4</v>
      </c>
    </row>
    <row r="526" spans="1:162" ht="15.5" x14ac:dyDescent="0.35">
      <c r="A526" s="4" t="s">
        <v>124</v>
      </c>
      <c r="J526" s="4" t="s">
        <v>124</v>
      </c>
      <c r="K526" s="20">
        <f t="shared" si="756"/>
        <v>1.409998788764579E-2</v>
      </c>
      <c r="L526" s="20">
        <f t="shared" si="756"/>
        <v>6.7096401416397982E-3</v>
      </c>
      <c r="M526" s="20">
        <f t="shared" si="756"/>
        <v>8.8977080400495998E-3</v>
      </c>
      <c r="N526" s="20">
        <f t="shared" si="756"/>
        <v>1.1433231359094912E-2</v>
      </c>
      <c r="O526" s="20">
        <f t="shared" si="756"/>
        <v>1.4272178111603868E-2</v>
      </c>
      <c r="P526" s="20"/>
      <c r="Q526" s="20">
        <f t="shared" si="756"/>
        <v>1.7347849588590196E-2</v>
      </c>
      <c r="R526" s="20">
        <f t="shared" si="756"/>
        <v>2.0574934357005983E-2</v>
      </c>
      <c r="S526" s="20"/>
      <c r="T526" s="20">
        <f t="shared" si="756"/>
        <v>2.3855242877301772E-2</v>
      </c>
      <c r="U526" s="20">
        <f t="shared" si="756"/>
        <v>2.7084406348209401E-2</v>
      </c>
      <c r="V526" s="20"/>
      <c r="W526" s="20">
        <f t="shared" si="756"/>
        <v>3.0158782575416068E-2</v>
      </c>
      <c r="X526" s="20">
        <f t="shared" si="756"/>
        <v>3.2981879078254533E-2</v>
      </c>
      <c r="Y526" s="20"/>
      <c r="Z526" s="20">
        <f t="shared" si="756"/>
        <v>3.5469748864022432E-2</v>
      </c>
      <c r="AA526" s="20">
        <f t="shared" si="756"/>
        <v>3.7555001344869277E-2</v>
      </c>
      <c r="AB526" s="20"/>
      <c r="AC526" s="20">
        <f t="shared" si="756"/>
        <v>3.918926583721305E-2</v>
      </c>
      <c r="AD526" s="20">
        <f t="shared" si="756"/>
        <v>4.0344121117946385E-2</v>
      </c>
      <c r="AE526" s="20"/>
      <c r="AF526" s="20">
        <f t="shared" si="754"/>
        <v>4.1010644104239317E-2</v>
      </c>
      <c r="AG526" s="20">
        <f t="shared" si="753"/>
        <v>4.1197825728544246E-2</v>
      </c>
      <c r="AH526" s="20"/>
      <c r="AI526" s="20">
        <f t="shared" si="753"/>
        <v>4.0930152229281314E-2</v>
      </c>
      <c r="AJ526" s="20">
        <f t="shared" si="753"/>
        <v>4.024466074059535E-2</v>
      </c>
      <c r="AK526" s="20"/>
      <c r="AL526" s="20">
        <f t="shared" si="753"/>
        <v>3.918775787719575E-2</v>
      </c>
      <c r="AM526" s="20">
        <f t="shared" si="753"/>
        <v>3.7812048792095987E-2</v>
      </c>
      <c r="AN526" s="20">
        <f t="shared" si="753"/>
        <v>3.6173371361559292E-2</v>
      </c>
      <c r="AO526" s="20">
        <f t="shared" si="753"/>
        <v>3.4328173742120605E-2</v>
      </c>
      <c r="AP526" s="20">
        <f t="shared" si="753"/>
        <v>3.2331319661323188E-2</v>
      </c>
      <c r="AQ526" s="20">
        <f t="shared" si="753"/>
        <v>3.0234358552208573E-2</v>
      </c>
      <c r="AR526" s="20">
        <f t="shared" si="753"/>
        <v>2.8084259296719538E-2</v>
      </c>
      <c r="AS526" s="20">
        <f t="shared" si="753"/>
        <v>2.5922577680110082E-2</v>
      </c>
      <c r="AT526" s="20">
        <f t="shared" si="753"/>
        <v>2.3785008343226496E-2</v>
      </c>
      <c r="AU526" s="20">
        <f t="shared" si="753"/>
        <v>2.1701260990810045E-2</v>
      </c>
      <c r="AV526" s="20">
        <f t="shared" si="753"/>
        <v>1.969519641451456E-2</v>
      </c>
      <c r="AW526" s="20">
        <f t="shared" si="753"/>
        <v>1.7785158926868494E-2</v>
      </c>
      <c r="AX526" s="20">
        <f t="shared" si="752"/>
        <v>1.5984446537067654E-2</v>
      </c>
      <c r="AY526" s="20">
        <f t="shared" si="752"/>
        <v>1.4301867262003221E-2</v>
      </c>
      <c r="AZ526" s="20">
        <f t="shared" si="752"/>
        <v>1.2742338220944281E-2</v>
      </c>
      <c r="BA526" s="20">
        <f t="shared" si="752"/>
        <v>1.1307492727760327E-2</v>
      </c>
      <c r="BB526" s="20">
        <f t="shared" si="752"/>
        <v>9.9962688324850557E-3</v>
      </c>
      <c r="BC526" s="20">
        <f t="shared" si="752"/>
        <v>8.8054602526030923E-3</v>
      </c>
      <c r="BD526" s="20">
        <f t="shared" si="752"/>
        <v>7.7302171312598755E-3</v>
      </c>
      <c r="BE526" s="20">
        <f t="shared" si="752"/>
        <v>6.7644894624513396E-3</v>
      </c>
      <c r="BF526" s="20">
        <f t="shared" si="752"/>
        <v>5.9014103325145664E-3</v>
      </c>
      <c r="BG526" s="20">
        <f t="shared" si="752"/>
        <v>5.1336194130900958E-3</v>
      </c>
      <c r="BH526" s="20">
        <f t="shared" si="752"/>
        <v>4.4535295158472099E-3</v>
      </c>
      <c r="BI526" s="20">
        <f t="shared" si="752"/>
        <v>3.8535406175074227E-3</v>
      </c>
      <c r="BJ526" s="20">
        <f t="shared" si="752"/>
        <v>3.3262067245226619E-3</v>
      </c>
      <c r="BK526" s="20">
        <f t="shared" si="752"/>
        <v>2.8643614042220822E-3</v>
      </c>
      <c r="BL526" s="20">
        <f t="shared" si="752"/>
        <v>2.46120788536075E-3</v>
      </c>
      <c r="BM526" s="20">
        <f t="shared" si="752"/>
        <v>2.110379431871201E-3</v>
      </c>
      <c r="BN526" s="20">
        <f t="shared" si="759"/>
        <v>1.8059753081828278E-3</v>
      </c>
      <c r="BO526" s="20">
        <f t="shared" si="759"/>
        <v>1.5425771545348743E-3</v>
      </c>
      <c r="BP526" s="20">
        <f t="shared" si="759"/>
        <v>1.3152500323765359E-3</v>
      </c>
      <c r="BQ526" s="20">
        <f t="shared" si="759"/>
        <v>1.1195318252380515E-3</v>
      </c>
      <c r="BR526" s="20">
        <f t="shared" si="759"/>
        <v>9.5141411957300193E-4</v>
      </c>
      <c r="BS526" s="20">
        <f t="shared" si="759"/>
        <v>8.0731716337667514E-4</v>
      </c>
      <c r="BT526" s="20">
        <f t="shared" si="759"/>
        <v>6.8406102048146344E-4</v>
      </c>
      <c r="BU526" s="20">
        <f t="shared" si="759"/>
        <v>5.7883461191510222E-4</v>
      </c>
      <c r="BV526" s="20">
        <f t="shared" si="759"/>
        <v>4.8916396472942214E-4</v>
      </c>
      <c r="BW526" s="20">
        <f t="shared" si="759"/>
        <v>4.1288067227829295E-4</v>
      </c>
      <c r="BX526" s="20">
        <f t="shared" si="759"/>
        <v>3.4809130487456491E-4</v>
      </c>
      <c r="BY526" s="20">
        <f t="shared" si="759"/>
        <v>2.9314829171644963E-4</v>
      </c>
      <c r="BZ526" s="20">
        <f t="shared" si="759"/>
        <v>2.4662261875740832E-4</v>
      </c>
      <c r="CA526" s="20">
        <f t="shared" si="759"/>
        <v>2.0727854751312336E-4</v>
      </c>
      <c r="CB526" s="20">
        <f t="shared" si="759"/>
        <v>1.7405045134233357E-4</v>
      </c>
      <c r="CC526" s="20">
        <f t="shared" si="759"/>
        <v>1.4602178357148166E-4</v>
      </c>
      <c r="CD526" s="20">
        <f t="shared" si="761"/>
        <v>1.2240613139069545E-4</v>
      </c>
      <c r="CE526" s="20">
        <f t="shared" si="758"/>
        <v>1.025302667084782E-4</v>
      </c>
      <c r="CF526" s="20">
        <f t="shared" si="758"/>
        <v>8.5819076548920847E-5</v>
      </c>
      <c r="CG526" s="20">
        <f t="shared" si="758"/>
        <v>7.1782238117545916E-5</v>
      </c>
      <c r="CH526" s="20">
        <f t="shared" si="758"/>
        <v>6.000249476290076E-5</v>
      </c>
      <c r="CI526" s="20">
        <f t="shared" si="758"/>
        <v>5.0125386627075656E-5</v>
      </c>
      <c r="CJ526" s="20">
        <f t="shared" si="758"/>
        <v>4.185029207570689E-5</v>
      </c>
      <c r="CK526" s="20">
        <f t="shared" si="758"/>
        <v>3.4922641620083184E-5</v>
      </c>
      <c r="CL526" s="20">
        <f t="shared" si="758"/>
        <v>1.7375487990023419E-4</v>
      </c>
      <c r="CM526" s="20">
        <f t="shared" si="758"/>
        <v>4.0081173238911919E-3</v>
      </c>
      <c r="CN526" s="20">
        <f t="shared" si="758"/>
        <v>2.3039627180203538E-3</v>
      </c>
      <c r="CO526" s="20">
        <f t="shared" si="758"/>
        <v>3.2781632345480114E-3</v>
      </c>
      <c r="CP526" s="20">
        <f t="shared" si="757"/>
        <v>4.5097446111862331E-3</v>
      </c>
      <c r="CQ526" s="20">
        <f t="shared" si="757"/>
        <v>6.0147053250604651E-3</v>
      </c>
      <c r="CR526" s="20">
        <f t="shared" si="757"/>
        <v>7.7960199378511903E-3</v>
      </c>
      <c r="CS526" s="20">
        <f t="shared" si="757"/>
        <v>9.8418816909126849E-3</v>
      </c>
      <c r="CT526" s="20">
        <f t="shared" si="757"/>
        <v>1.2125185936190747E-2</v>
      </c>
      <c r="CU526" s="20">
        <f t="shared" si="757"/>
        <v>1.4604312771558881E-2</v>
      </c>
      <c r="CV526" s="20">
        <f t="shared" si="757"/>
        <v>1.7225109287174328E-2</v>
      </c>
      <c r="CW526" s="20">
        <f t="shared" si="757"/>
        <v>1.9923841876487686E-2</v>
      </c>
      <c r="CX526" s="20">
        <f t="shared" si="757"/>
        <v>2.2630802142396558E-2</v>
      </c>
      <c r="CY526" s="20">
        <f t="shared" si="757"/>
        <v>2.5274211658044634E-2</v>
      </c>
      <c r="CZ526" s="20">
        <f t="shared" si="757"/>
        <v>2.7784078505559723E-2</v>
      </c>
      <c r="DA526" s="20">
        <f t="shared" si="757"/>
        <v>3.009570334592987E-2</v>
      </c>
      <c r="DB526" s="20">
        <f t="shared" si="757"/>
        <v>3.2152602691064208E-2</v>
      </c>
      <c r="DC526" s="20">
        <f t="shared" si="757"/>
        <v>3.3908699235215334E-2</v>
      </c>
      <c r="DD526" s="20">
        <f t="shared" si="757"/>
        <v>3.5329711994454449E-2</v>
      </c>
      <c r="DE526" s="20">
        <f t="shared" si="757"/>
        <v>3.6393753556621777E-2</v>
      </c>
      <c r="DF526" s="20">
        <f t="shared" si="762"/>
        <v>3.7091201981102107E-2</v>
      </c>
      <c r="DG526" s="20">
        <f t="shared" si="762"/>
        <v>3.7423957855227952E-2</v>
      </c>
      <c r="DH526" s="20">
        <f t="shared" si="762"/>
        <v>3.7404222347614202E-2</v>
      </c>
      <c r="DI526" s="20">
        <f t="shared" si="762"/>
        <v>3.7052941373777404E-2</v>
      </c>
      <c r="DJ526" s="20">
        <f t="shared" si="762"/>
        <v>3.6398057017506813E-2</v>
      </c>
      <c r="DK526" s="20">
        <f t="shared" si="762"/>
        <v>3.5472693532744737E-2</v>
      </c>
      <c r="DL526" s="20">
        <f t="shared" si="762"/>
        <v>3.4313385050674272E-2</v>
      </c>
      <c r="DM526" s="20">
        <f t="shared" si="762"/>
        <v>3.2958428690977204E-2</v>
      </c>
      <c r="DN526" s="20">
        <f t="shared" si="762"/>
        <v>3.1446422743854341E-2</v>
      </c>
      <c r="DO526" s="20">
        <f t="shared" si="762"/>
        <v>2.9815026931881646E-2</v>
      </c>
      <c r="DP526" s="20">
        <f t="shared" si="762"/>
        <v>2.809996181828445E-2</v>
      </c>
      <c r="DQ526" s="20">
        <f t="shared" si="762"/>
        <v>2.6334247961539044E-2</v>
      </c>
      <c r="DR526" s="20">
        <f t="shared" si="762"/>
        <v>2.4547672707106782E-2</v>
      </c>
      <c r="DS526" s="20">
        <f t="shared" si="762"/>
        <v>2.2766463472266851E-2</v>
      </c>
      <c r="DT526" s="20">
        <f t="shared" si="762"/>
        <v>2.1013140684812304E-2</v>
      </c>
      <c r="DU526" s="20">
        <f t="shared" si="762"/>
        <v>1.9306520694979845E-2</v>
      </c>
      <c r="DV526" s="20">
        <f t="shared" ref="DV526:EK541" si="763">DV318/$B318</f>
        <v>1.7661838438303379E-2</v>
      </c>
      <c r="DW526" s="20">
        <f t="shared" si="763"/>
        <v>1.6090960825454248E-2</v>
      </c>
      <c r="DX526" s="20">
        <f t="shared" si="763"/>
        <v>1.4602664251788465E-2</v>
      </c>
      <c r="DY526" s="20">
        <f t="shared" si="763"/>
        <v>1.3202952797741972E-2</v>
      </c>
      <c r="DZ526" s="20">
        <f t="shared" si="763"/>
        <v>1.1895397253067097E-2</v>
      </c>
      <c r="EA526" s="20">
        <f t="shared" si="763"/>
        <v>1.0681478746515594E-2</v>
      </c>
      <c r="EB526" s="20">
        <f t="shared" si="763"/>
        <v>9.5609242788524673E-3</v>
      </c>
      <c r="EC526" s="20">
        <f t="shared" si="763"/>
        <v>8.5320246910336461E-3</v>
      </c>
      <c r="ED526" s="20">
        <f t="shared" si="763"/>
        <v>7.5919284594201386E-3</v>
      </c>
      <c r="EE526" s="20">
        <f t="shared" si="763"/>
        <v>6.7369071512523027E-3</v>
      </c>
      <c r="EF526" s="20">
        <f t="shared" si="763"/>
        <v>5.9625903873490316E-3</v>
      </c>
      <c r="EG526" s="20">
        <f t="shared" si="763"/>
        <v>5.2641697617269445E-3</v>
      </c>
      <c r="EH526" s="20">
        <f t="shared" si="763"/>
        <v>4.6365723934319591E-3</v>
      </c>
      <c r="EI526" s="20">
        <f t="shared" si="763"/>
        <v>4.0746056780831541E-3</v>
      </c>
      <c r="EJ526" s="20">
        <f t="shared" si="763"/>
        <v>3.5730754139819965E-3</v>
      </c>
      <c r="EK526" s="20">
        <f t="shared" si="755"/>
        <v>3.1268798490448058E-3</v>
      </c>
      <c r="EL526" s="20">
        <f t="shared" si="755"/>
        <v>2.7310823770614334E-3</v>
      </c>
      <c r="EM526" s="20">
        <f t="shared" si="755"/>
        <v>2.3809656474013119E-3</v>
      </c>
      <c r="EN526" s="20">
        <f t="shared" si="755"/>
        <v>2.0720697788761955E-3</v>
      </c>
      <c r="EO526" s="20">
        <f t="shared" si="755"/>
        <v>1.800217217933775E-3</v>
      </c>
      <c r="EP526" s="20">
        <f t="shared" si="755"/>
        <v>1.5615265802317868E-3</v>
      </c>
      <c r="EQ526" s="20">
        <f t="shared" si="755"/>
        <v>1.3524175842080099E-3</v>
      </c>
      <c r="ER526" s="20">
        <f t="shared" si="755"/>
        <v>1.1696089421223688E-3</v>
      </c>
      <c r="ES526" s="20">
        <f t="shared" si="755"/>
        <v>1.010110830718669E-3</v>
      </c>
      <c r="ET526" s="20">
        <f t="shared" si="755"/>
        <v>8.712133291481905E-4</v>
      </c>
      <c r="EU526" s="20">
        <f t="shared" si="755"/>
        <v>7.5047199227507022E-4</v>
      </c>
      <c r="EV526" s="20">
        <f t="shared" si="755"/>
        <v>6.4569152676918751E-4</v>
      </c>
      <c r="EW526" s="20">
        <f t="shared" si="755"/>
        <v>5.5490835751725864E-4</v>
      </c>
      <c r="EX526" s="20">
        <f t="shared" si="755"/>
        <v>4.7637271352019006E-4</v>
      </c>
      <c r="EY526" s="20">
        <f t="shared" si="755"/>
        <v>4.0853072522650802E-4</v>
      </c>
      <c r="EZ526" s="20">
        <f t="shared" si="755"/>
        <v>3.5000690816855418E-4</v>
      </c>
      <c r="FA526" s="20">
        <f t="shared" si="760"/>
        <v>2.9958730931911592E-4</v>
      </c>
      <c r="FB526" s="20">
        <f t="shared" si="760"/>
        <v>2.5620351100974492E-4</v>
      </c>
      <c r="FC526" s="20">
        <f t="shared" si="760"/>
        <v>2.1891762071157839E-4</v>
      </c>
      <c r="FD526" s="20">
        <f t="shared" si="760"/>
        <v>1.8690832155010551E-4</v>
      </c>
      <c r="FE526" s="20">
        <f t="shared" si="760"/>
        <v>1.5945801634620335E-4</v>
      </c>
      <c r="FF526" s="20">
        <f t="shared" si="760"/>
        <v>9.0380762631925293E-4</v>
      </c>
    </row>
    <row r="527" spans="1:162" ht="15.5" x14ac:dyDescent="0.35">
      <c r="A527" s="4" t="s">
        <v>125</v>
      </c>
      <c r="J527" s="4" t="s">
        <v>125</v>
      </c>
      <c r="K527" s="20">
        <f t="shared" si="756"/>
        <v>1.2501263387566165E-2</v>
      </c>
      <c r="L527" s="20">
        <f t="shared" si="756"/>
        <v>6.0043339579068031E-3</v>
      </c>
      <c r="M527" s="20">
        <f t="shared" si="756"/>
        <v>7.998027228659374E-3</v>
      </c>
      <c r="N527" s="20">
        <f t="shared" si="756"/>
        <v>1.0326073085392224E-2</v>
      </c>
      <c r="O527" s="20">
        <f t="shared" si="756"/>
        <v>1.2954704816159906E-2</v>
      </c>
      <c r="P527" s="20"/>
      <c r="Q527" s="20">
        <f t="shared" si="756"/>
        <v>1.5828953786330917E-2</v>
      </c>
      <c r="R527" s="20">
        <f t="shared" si="756"/>
        <v>1.8875672930602397E-2</v>
      </c>
      <c r="S527" s="20"/>
      <c r="T527" s="20">
        <f t="shared" si="756"/>
        <v>2.2008190712963949E-2</v>
      </c>
      <c r="U527" s="20">
        <f t="shared" si="756"/>
        <v>2.5132016484388467E-2</v>
      </c>
      <c r="V527" s="20"/>
      <c r="W527" s="20">
        <f t="shared" si="756"/>
        <v>2.8150951924043321E-2</v>
      </c>
      <c r="X527" s="20">
        <f t="shared" si="756"/>
        <v>3.0972991930861671E-2</v>
      </c>
      <c r="Y527" s="20"/>
      <c r="Z527" s="20">
        <f t="shared" si="756"/>
        <v>3.3515500247425389E-2</v>
      </c>
      <c r="AA527" s="20">
        <f t="shared" si="756"/>
        <v>3.5709291897252748E-2</v>
      </c>
      <c r="AB527" s="20"/>
      <c r="AC527" s="20">
        <f t="shared" si="756"/>
        <v>3.7501417657891389E-2</v>
      </c>
      <c r="AD527" s="20">
        <f t="shared" si="756"/>
        <v>3.8856601179622252E-2</v>
      </c>
      <c r="AE527" s="20"/>
      <c r="AF527" s="20">
        <f t="shared" si="754"/>
        <v>3.9757409856115811E-2</v>
      </c>
      <c r="AG527" s="20">
        <f t="shared" si="753"/>
        <v>4.0203336599102961E-2</v>
      </c>
      <c r="AH527" s="20"/>
      <c r="AI527" s="20">
        <f t="shared" si="753"/>
        <v>4.0209028515730605E-2</v>
      </c>
      <c r="AJ527" s="20">
        <f t="shared" si="753"/>
        <v>3.9801922635247122E-2</v>
      </c>
      <c r="AK527" s="20"/>
      <c r="AL527" s="20">
        <f t="shared" si="753"/>
        <v>3.9019544186013722E-2</v>
      </c>
      <c r="AM527" s="20">
        <f t="shared" si="753"/>
        <v>3.7906697052725202E-2</v>
      </c>
      <c r="AN527" s="20">
        <f t="shared" si="753"/>
        <v>3.6512736761691755E-2</v>
      </c>
      <c r="AO527" s="20">
        <f t="shared" si="753"/>
        <v>3.4889070715586779E-2</v>
      </c>
      <c r="AP527" s="20">
        <f t="shared" si="753"/>
        <v>3.3086984166388445E-2</v>
      </c>
      <c r="AQ527" s="20">
        <f t="shared" si="753"/>
        <v>3.1155847755985674E-2</v>
      </c>
      <c r="AR527" s="20">
        <f t="shared" si="753"/>
        <v>2.9141726019462966E-2</v>
      </c>
      <c r="AS527" s="20">
        <f t="shared" si="753"/>
        <v>2.7086377354021415E-2</v>
      </c>
      <c r="AT527" s="20">
        <f t="shared" si="753"/>
        <v>2.5026614870258149E-2</v>
      </c>
      <c r="AU527" s="20">
        <f t="shared" si="753"/>
        <v>2.2993983772214066E-2</v>
      </c>
      <c r="AV527" s="20">
        <f t="shared" si="753"/>
        <v>2.1014703495363052E-2</v>
      </c>
      <c r="AW527" s="20">
        <f t="shared" si="753"/>
        <v>1.9109820567081104E-2</v>
      </c>
      <c r="AX527" s="20">
        <f t="shared" si="752"/>
        <v>1.7295519785466729E-2</v>
      </c>
      <c r="AY527" s="20">
        <f t="shared" si="752"/>
        <v>1.5583545652519404E-2</v>
      </c>
      <c r="AZ527" s="20">
        <f t="shared" si="752"/>
        <v>1.3981692007309254E-2</v>
      </c>
      <c r="BA527" s="20">
        <f t="shared" si="752"/>
        <v>1.2494324630584308E-2</v>
      </c>
      <c r="BB527" s="20">
        <f t="shared" si="752"/>
        <v>1.1122908576482127E-2</v>
      </c>
      <c r="BC527" s="20">
        <f t="shared" si="752"/>
        <v>9.8665186567128416E-3</v>
      </c>
      <c r="BD527" s="20">
        <f t="shared" si="752"/>
        <v>8.7223175469677283E-3</v>
      </c>
      <c r="BE527" s="20">
        <f t="shared" si="752"/>
        <v>7.6859912277349451E-3</v>
      </c>
      <c r="BF527" s="20">
        <f t="shared" si="752"/>
        <v>6.752135839679152E-3</v>
      </c>
      <c r="BG527" s="20">
        <f t="shared" si="752"/>
        <v>5.9145935313831277E-3</v>
      </c>
      <c r="BH527" s="20">
        <f t="shared" si="752"/>
        <v>5.1667375607373778E-3</v>
      </c>
      <c r="BI527" s="20">
        <f t="shared" si="752"/>
        <v>4.5017088686069018E-3</v>
      </c>
      <c r="BJ527" s="20">
        <f t="shared" si="752"/>
        <v>3.9126076787817654E-3</v>
      </c>
      <c r="BK527" s="20">
        <f t="shared" si="752"/>
        <v>3.3926445000860284E-3</v>
      </c>
      <c r="BL527" s="20">
        <f t="shared" si="752"/>
        <v>2.9352553196728692E-3</v>
      </c>
      <c r="BM527" s="20">
        <f t="shared" si="752"/>
        <v>2.5341858766511072E-3</v>
      </c>
      <c r="BN527" s="20">
        <f t="shared" si="759"/>
        <v>2.1835497762144884E-3</v>
      </c>
      <c r="BO527" s="20">
        <f t="shared" si="759"/>
        <v>1.8778649171540263E-3</v>
      </c>
      <c r="BP527" s="20">
        <f t="shared" si="759"/>
        <v>1.6120723178635332E-3</v>
      </c>
      <c r="BQ527" s="20">
        <f t="shared" si="759"/>
        <v>1.3815409833241032E-3</v>
      </c>
      <c r="BR527" s="20">
        <f t="shared" si="759"/>
        <v>1.1820619928198939E-3</v>
      </c>
      <c r="BS527" s="20">
        <f t="shared" si="759"/>
        <v>1.0098345306931433E-3</v>
      </c>
      <c r="BT527" s="20">
        <f t="shared" si="759"/>
        <v>8.6144614789562812E-4</v>
      </c>
      <c r="BU527" s="20">
        <f t="shared" si="759"/>
        <v>7.3384914178153959E-4</v>
      </c>
      <c r="BV527" s="20">
        <f t="shared" si="759"/>
        <v>6.2433458193356106E-4</v>
      </c>
      <c r="BW527" s="20">
        <f t="shared" si="759"/>
        <v>5.3050519355346548E-4</v>
      </c>
      <c r="BX527" s="20">
        <f t="shared" si="759"/>
        <v>4.5024803711057881E-4</v>
      </c>
      <c r="BY527" s="20">
        <f t="shared" si="759"/>
        <v>3.8170769168122121E-4</v>
      </c>
      <c r="BZ527" s="20">
        <f t="shared" si="759"/>
        <v>3.2326045670838521E-4</v>
      </c>
      <c r="CA527" s="20">
        <f t="shared" si="759"/>
        <v>2.7348992899567381E-4</v>
      </c>
      <c r="CB527" s="20">
        <f t="shared" si="759"/>
        <v>2.3116418459823151E-4</v>
      </c>
      <c r="CC527" s="20">
        <f t="shared" si="759"/>
        <v>1.9521469477468131E-4</v>
      </c>
      <c r="CD527" s="20">
        <f t="shared" si="761"/>
        <v>1.6471702738629634E-4</v>
      </c>
      <c r="CE527" s="20">
        <f t="shared" si="758"/>
        <v>1.3887332640472039E-4</v>
      </c>
      <c r="CF527" s="20">
        <f t="shared" si="758"/>
        <v>1.1699651920182852E-4</v>
      </c>
      <c r="CG527" s="20">
        <f t="shared" si="758"/>
        <v>9.8496171089146323E-5</v>
      </c>
      <c r="CH527" s="20">
        <f t="shared" si="758"/>
        <v>8.2865886615879347E-5</v>
      </c>
      <c r="CI527" s="20">
        <f t="shared" si="758"/>
        <v>6.9672145207588798E-5</v>
      </c>
      <c r="CJ527" s="20">
        <f t="shared" si="758"/>
        <v>5.8544453015674229E-5</v>
      </c>
      <c r="CK527" s="20">
        <f t="shared" si="758"/>
        <v>4.9166691811652889E-5</v>
      </c>
      <c r="CL527" s="20">
        <f t="shared" si="758"/>
        <v>2.5404039273357881E-4</v>
      </c>
      <c r="CM527" s="20">
        <f t="shared" si="758"/>
        <v>3.5299646740987842E-3</v>
      </c>
      <c r="CN527" s="20">
        <f t="shared" si="758"/>
        <v>2.0399605547392554E-3</v>
      </c>
      <c r="CO527" s="20">
        <f t="shared" si="758"/>
        <v>2.9117232889562033E-3</v>
      </c>
      <c r="CP527" s="20">
        <f t="shared" si="757"/>
        <v>4.0196148697719224E-3</v>
      </c>
      <c r="CQ527" s="20">
        <f t="shared" si="757"/>
        <v>5.3812825159877779E-3</v>
      </c>
      <c r="CR527" s="20">
        <f t="shared" si="757"/>
        <v>7.0032076562363543E-3</v>
      </c>
      <c r="CS527" s="20">
        <f t="shared" si="757"/>
        <v>8.8788667322030231E-3</v>
      </c>
      <c r="CT527" s="20">
        <f t="shared" si="757"/>
        <v>1.0987933540051169E-2</v>
      </c>
      <c r="CU527" s="20">
        <f t="shared" si="757"/>
        <v>1.3296613029940535E-2</v>
      </c>
      <c r="CV527" s="20">
        <f t="shared" si="757"/>
        <v>1.5759060217548235E-2</v>
      </c>
      <c r="CW527" s="20">
        <f t="shared" si="757"/>
        <v>1.8319719857019329E-2</v>
      </c>
      <c r="CX527" s="20">
        <f t="shared" si="757"/>
        <v>2.0916337132139917E-2</v>
      </c>
      <c r="CY527" s="20">
        <f t="shared" si="757"/>
        <v>2.3483343697788497E-2</v>
      </c>
      <c r="CZ527" s="20">
        <f t="shared" si="757"/>
        <v>2.5955316748971308E-2</v>
      </c>
      <c r="DA527" s="20">
        <f t="shared" si="757"/>
        <v>2.8270235729423471E-2</v>
      </c>
      <c r="DB527" s="20">
        <f t="shared" si="757"/>
        <v>3.0372312750802957E-2</v>
      </c>
      <c r="DC527" s="20">
        <f t="shared" si="757"/>
        <v>3.2214238430096964E-2</v>
      </c>
      <c r="DD527" s="20">
        <f t="shared" si="757"/>
        <v>3.375875478486301E-2</v>
      </c>
      <c r="DE527" s="20">
        <f t="shared" si="757"/>
        <v>3.4979532844046646E-2</v>
      </c>
      <c r="DF527" s="20">
        <f t="shared" si="762"/>
        <v>3.5861388837084784E-2</v>
      </c>
      <c r="DG527" s="20">
        <f t="shared" si="762"/>
        <v>3.6399915769888214E-2</v>
      </c>
      <c r="DH527" s="20">
        <f t="shared" si="762"/>
        <v>3.6600635665810455E-2</v>
      </c>
      <c r="DI527" s="20">
        <f t="shared" si="762"/>
        <v>3.6477792309122958E-2</v>
      </c>
      <c r="DJ527" s="20">
        <f t="shared" si="762"/>
        <v>3.6052906789453998E-2</v>
      </c>
      <c r="DK527" s="20">
        <f t="shared" si="762"/>
        <v>3.5353211033906984E-2</v>
      </c>
      <c r="DL527" s="20">
        <f t="shared" si="762"/>
        <v>3.441006061205043E-2</v>
      </c>
      <c r="DM527" s="20">
        <f t="shared" si="762"/>
        <v>3.3257410095600126E-2</v>
      </c>
      <c r="DN527" s="20">
        <f t="shared" si="762"/>
        <v>3.1930414506140536E-2</v>
      </c>
      <c r="DO527" s="20">
        <f t="shared" si="762"/>
        <v>3.0464200785102813E-2</v>
      </c>
      <c r="DP527" s="20">
        <f t="shared" si="762"/>
        <v>2.8892835158280783E-2</v>
      </c>
      <c r="DQ527" s="20">
        <f t="shared" si="762"/>
        <v>2.7248496642481856E-2</v>
      </c>
      <c r="DR527" s="20">
        <f t="shared" si="762"/>
        <v>2.5560854227875348E-2</v>
      </c>
      <c r="DS527" s="20">
        <f t="shared" si="762"/>
        <v>2.3856635593902498E-2</v>
      </c>
      <c r="DT527" s="20">
        <f t="shared" si="762"/>
        <v>2.2159368450529574E-2</v>
      </c>
      <c r="DU527" s="20">
        <f t="shared" si="762"/>
        <v>2.0489271438431822E-2</v>
      </c>
      <c r="DV527" s="20">
        <f t="shared" si="763"/>
        <v>1.886326957031037E-2</v>
      </c>
      <c r="DW527" s="20">
        <f t="shared" si="763"/>
        <v>1.7295109009396903E-2</v>
      </c>
      <c r="DX527" s="20">
        <f t="shared" si="763"/>
        <v>1.5795547122513964E-2</v>
      </c>
      <c r="DY527" s="20">
        <f t="shared" si="763"/>
        <v>1.437259581037109E-2</v>
      </c>
      <c r="DZ527" s="20">
        <f t="shared" si="763"/>
        <v>1.3031798755913093E-2</v>
      </c>
      <c r="EA527" s="20">
        <f t="shared" si="763"/>
        <v>1.1776526152699862E-2</v>
      </c>
      <c r="EB527" s="20">
        <f t="shared" si="763"/>
        <v>1.0608273452361483E-2</v>
      </c>
      <c r="EC527" s="20">
        <f t="shared" si="763"/>
        <v>9.526953535147431E-3</v>
      </c>
      <c r="ED527" s="20">
        <f t="shared" si="763"/>
        <v>8.5311743452670674E-3</v>
      </c>
      <c r="EE527" s="20">
        <f t="shared" si="763"/>
        <v>7.6184963721199761E-3</v>
      </c>
      <c r="EF527" s="20">
        <f t="shared" si="763"/>
        <v>6.7856663646441717E-3</v>
      </c>
      <c r="EG527" s="20">
        <f t="shared" si="763"/>
        <v>6.0288253310828432E-3</v>
      </c>
      <c r="EH527" s="20">
        <f t="shared" si="763"/>
        <v>5.3436902127188546E-3</v>
      </c>
      <c r="EI527" s="20">
        <f t="shared" si="763"/>
        <v>4.7257096530229914E-3</v>
      </c>
      <c r="EJ527" s="20">
        <f t="shared" si="763"/>
        <v>4.170195046862224E-3</v>
      </c>
      <c r="EK527" s="20">
        <f t="shared" si="755"/>
        <v>3.6724285853002581E-3</v>
      </c>
      <c r="EL527" s="20">
        <f t="shared" si="755"/>
        <v>3.2277503483824077E-3</v>
      </c>
      <c r="EM527" s="20">
        <f t="shared" si="755"/>
        <v>2.8316266777856924E-3</v>
      </c>
      <c r="EN527" s="20">
        <f t="shared" si="755"/>
        <v>2.4797021172087153E-3</v>
      </c>
      <c r="EO527" s="20">
        <f t="shared" si="755"/>
        <v>2.1678371708838684E-3</v>
      </c>
      <c r="EP527" s="20">
        <f t="shared" si="755"/>
        <v>1.8921340254821617E-3</v>
      </c>
      <c r="EQ527" s="20">
        <f t="shared" si="755"/>
        <v>1.6489522296675441E-3</v>
      </c>
      <c r="ER527" s="20">
        <f t="shared" si="755"/>
        <v>1.434916146242915E-3</v>
      </c>
      <c r="ES527" s="20">
        <f t="shared" si="755"/>
        <v>1.2469157982532009E-3</v>
      </c>
      <c r="ET527" s="20">
        <f t="shared" si="755"/>
        <v>1.0821025332544698E-3</v>
      </c>
      <c r="EU527" s="20">
        <f t="shared" si="755"/>
        <v>9.3788073717560039E-4</v>
      </c>
      <c r="EV527" s="20">
        <f t="shared" si="755"/>
        <v>8.1189664637482117E-4</v>
      </c>
      <c r="EW527" s="20">
        <f t="shared" si="755"/>
        <v>7.0202513728334637E-4</v>
      </c>
      <c r="EX527" s="20">
        <f t="shared" si="755"/>
        <v>6.0635521961349692E-4</v>
      </c>
      <c r="EY527" s="20">
        <f t="shared" si="755"/>
        <v>5.2317482243990909E-4</v>
      </c>
      <c r="EZ527" s="20">
        <f t="shared" si="755"/>
        <v>4.509553426584878E-4</v>
      </c>
      <c r="FA527" s="20">
        <f t="shared" si="760"/>
        <v>3.8833632183654654E-4</v>
      </c>
      <c r="FB527" s="20">
        <f t="shared" si="760"/>
        <v>3.3411052933052243E-4</v>
      </c>
      <c r="FC527" s="20">
        <f t="shared" si="760"/>
        <v>2.8720965551864985E-4</v>
      </c>
      <c r="FD527" s="20">
        <f t="shared" si="760"/>
        <v>2.4669075768724014E-4</v>
      </c>
      <c r="FE527" s="20">
        <f t="shared" si="760"/>
        <v>2.1172355108145524E-4</v>
      </c>
      <c r="FF527" s="20">
        <f t="shared" si="760"/>
        <v>1.2480279417578235E-3</v>
      </c>
    </row>
    <row r="528" spans="1:162" ht="15.5" x14ac:dyDescent="0.35">
      <c r="A528" s="4" t="s">
        <v>126</v>
      </c>
      <c r="J528" s="4" t="s">
        <v>126</v>
      </c>
      <c r="K528" s="20">
        <f t="shared" si="756"/>
        <v>1.0765483698204657E-2</v>
      </c>
      <c r="L528" s="20">
        <f t="shared" si="756"/>
        <v>5.2262923451647306E-3</v>
      </c>
      <c r="M528" s="20">
        <f t="shared" si="756"/>
        <v>6.9981763118748853E-3</v>
      </c>
      <c r="N528" s="20">
        <f t="shared" si="756"/>
        <v>9.085770201201486E-3</v>
      </c>
      <c r="O528" s="20">
        <f t="shared" si="756"/>
        <v>1.1466063667656512E-2</v>
      </c>
      <c r="P528" s="20"/>
      <c r="Q528" s="20">
        <f t="shared" si="756"/>
        <v>1.4096817845377406E-2</v>
      </c>
      <c r="R528" s="20">
        <f t="shared" si="756"/>
        <v>1.6918533582574995E-2</v>
      </c>
      <c r="S528" s="20"/>
      <c r="T528" s="20">
        <f t="shared" si="756"/>
        <v>1.9857942847809354E-2</v>
      </c>
      <c r="U528" s="20">
        <f t="shared" si="756"/>
        <v>2.2832590730711366E-2</v>
      </c>
      <c r="V528" s="20"/>
      <c r="W528" s="20">
        <f t="shared" si="756"/>
        <v>2.5755990417468181E-2</v>
      </c>
      <c r="X528" s="20">
        <f t="shared" si="756"/>
        <v>2.8542827100682983E-2</v>
      </c>
      <c r="Y528" s="20"/>
      <c r="Z528" s="20">
        <f t="shared" si="756"/>
        <v>3.11137457830091E-2</v>
      </c>
      <c r="AA528" s="20">
        <f t="shared" si="756"/>
        <v>3.3399362006944766E-2</v>
      </c>
      <c r="AB528" s="20"/>
      <c r="AC528" s="20">
        <f t="shared" si="756"/>
        <v>3.5343261329680187E-2</v>
      </c>
      <c r="AD528" s="20">
        <f t="shared" si="756"/>
        <v>3.6903882520674169E-2</v>
      </c>
      <c r="AE528" s="20"/>
      <c r="AF528" s="20">
        <f t="shared" si="754"/>
        <v>3.8055295195885686E-2</v>
      </c>
      <c r="AG528" s="20">
        <f t="shared" si="753"/>
        <v>3.8786974722133105E-2</v>
      </c>
      <c r="AH528" s="20"/>
      <c r="AI528" s="20">
        <f t="shared" si="753"/>
        <v>3.9102741009750308E-2</v>
      </c>
      <c r="AJ528" s="20">
        <f t="shared" si="753"/>
        <v>3.9019063120547814E-2</v>
      </c>
      <c r="AK528" s="20"/>
      <c r="AL528" s="20">
        <f t="shared" si="753"/>
        <v>3.8562941608713597E-2</v>
      </c>
      <c r="AM528" s="20">
        <f t="shared" si="753"/>
        <v>3.7769570305638545E-2</v>
      </c>
      <c r="AN528" s="20">
        <f t="shared" si="753"/>
        <v>3.6679954758634392E-2</v>
      </c>
      <c r="AO528" s="20">
        <f t="shared" si="753"/>
        <v>3.53386315143015E-2</v>
      </c>
      <c r="AP528" s="20">
        <f t="shared" si="753"/>
        <v>3.3791595943391761E-2</v>
      </c>
      <c r="AQ528" s="20">
        <f t="shared" si="753"/>
        <v>3.2084510320337989E-2</v>
      </c>
      <c r="AR528" s="20">
        <f t="shared" si="753"/>
        <v>3.0261231225646057E-2</v>
      </c>
      <c r="AS528" s="20">
        <f t="shared" si="753"/>
        <v>2.8362667767061422E-2</v>
      </c>
      <c r="AT528" s="20">
        <f t="shared" si="753"/>
        <v>2.6425960417165158E-2</v>
      </c>
      <c r="AU528" s="20">
        <f t="shared" si="753"/>
        <v>2.4483954516775319E-2</v>
      </c>
      <c r="AV528" s="20">
        <f t="shared" si="753"/>
        <v>2.2564932260206283E-2</v>
      </c>
      <c r="AW528" s="20">
        <f t="shared" si="753"/>
        <v>2.0692561509109923E-2</v>
      </c>
      <c r="AX528" s="20">
        <f t="shared" si="753"/>
        <v>1.8886018172013963E-2</v>
      </c>
      <c r="AY528" s="20">
        <f t="shared" ref="AY528:BN543" si="764">AY320/$B320</f>
        <v>1.7160240202303334E-2</v>
      </c>
      <c r="AZ528" s="20">
        <f t="shared" si="764"/>
        <v>1.5526274629966363E-2</v>
      </c>
      <c r="BA528" s="20">
        <f t="shared" si="764"/>
        <v>1.399168368254866E-2</v>
      </c>
      <c r="BB528" s="20">
        <f t="shared" si="764"/>
        <v>1.2560981334147514E-2</v>
      </c>
      <c r="BC528" s="20">
        <f t="shared" si="764"/>
        <v>1.1236077055159388E-2</v>
      </c>
      <c r="BD528" s="20">
        <f t="shared" si="764"/>
        <v>1.0016708760975821E-2</v>
      </c>
      <c r="BE528" s="20">
        <f t="shared" si="764"/>
        <v>8.9008517345620097E-3</v>
      </c>
      <c r="BF528" s="20">
        <f t="shared" si="764"/>
        <v>7.8850944839142789E-3</v>
      </c>
      <c r="BG528" s="20">
        <f t="shared" si="764"/>
        <v>6.9649760267123115E-3</v>
      </c>
      <c r="BH528" s="20">
        <f t="shared" si="764"/>
        <v>6.135281964931405E-3</v>
      </c>
      <c r="BI528" s="20">
        <f t="shared" si="764"/>
        <v>5.3902989560378209E-3</v>
      </c>
      <c r="BJ528" s="20">
        <f t="shared" si="764"/>
        <v>4.7240288646839268E-3</v>
      </c>
      <c r="BK528" s="20">
        <f t="shared" si="764"/>
        <v>4.1303650635642342E-3</v>
      </c>
      <c r="BL528" s="20">
        <f t="shared" si="764"/>
        <v>3.603234123543575E-3</v>
      </c>
      <c r="BM528" s="20">
        <f t="shared" si="764"/>
        <v>3.1367065693430618E-3</v>
      </c>
      <c r="BN528" s="20">
        <f t="shared" si="759"/>
        <v>2.7250805507401665E-3</v>
      </c>
      <c r="BO528" s="20">
        <f t="shared" si="759"/>
        <v>2.3629422552159385E-3</v>
      </c>
      <c r="BP528" s="20">
        <f t="shared" si="759"/>
        <v>2.0452067221105041E-3</v>
      </c>
      <c r="BQ528" s="20">
        <f t="shared" si="759"/>
        <v>1.7671424570415706E-3</v>
      </c>
      <c r="BR528" s="20">
        <f t="shared" si="759"/>
        <v>1.5243829261279984E-3</v>
      </c>
      <c r="BS528" s="20">
        <f t="shared" si="759"/>
        <v>1.312927661695662E-3</v>
      </c>
      <c r="BT528" s="20">
        <f t="shared" si="759"/>
        <v>1.1291353567645102E-3</v>
      </c>
      <c r="BU528" s="20">
        <f t="shared" si="759"/>
        <v>9.6971098065801176E-4</v>
      </c>
      <c r="BV528" s="20">
        <f t="shared" si="759"/>
        <v>8.316886234951415E-4</v>
      </c>
      <c r="BW528" s="20">
        <f t="shared" si="759"/>
        <v>7.1241147998324372E-4</v>
      </c>
      <c r="BX528" s="20">
        <f t="shared" si="759"/>
        <v>6.0951011655629994E-4</v>
      </c>
      <c r="BY528" s="20">
        <f t="shared" si="759"/>
        <v>5.2087993187632797E-4</v>
      </c>
      <c r="BZ528" s="20">
        <f t="shared" si="759"/>
        <v>4.4465851864816663E-4</v>
      </c>
      <c r="CA528" s="20">
        <f t="shared" si="759"/>
        <v>3.7920346307895869E-4</v>
      </c>
      <c r="CB528" s="20">
        <f t="shared" si="759"/>
        <v>3.2307097480610558E-4</v>
      </c>
      <c r="CC528" s="20">
        <f t="shared" si="759"/>
        <v>2.7499562202237815E-4</v>
      </c>
      <c r="CD528" s="20">
        <f t="shared" si="761"/>
        <v>2.3387135087704625E-4</v>
      </c>
      <c r="CE528" s="20">
        <f t="shared" si="758"/>
        <v>1.9873389213775905E-4</v>
      </c>
      <c r="CF528" s="20">
        <f t="shared" si="758"/>
        <v>1.6874459870652725E-4</v>
      </c>
      <c r="CG528" s="20">
        <f t="shared" si="758"/>
        <v>1.4317571229505166E-4</v>
      </c>
      <c r="CH528" s="20">
        <f t="shared" si="758"/>
        <v>1.213970239808404E-4</v>
      </c>
      <c r="CI528" s="20">
        <f t="shared" si="758"/>
        <v>1.028638693819639E-4</v>
      </c>
      <c r="CJ528" s="20">
        <f t="shared" si="758"/>
        <v>8.7106382937407467E-5</v>
      </c>
      <c r="CK528" s="20">
        <f t="shared" si="758"/>
        <v>7.3719925682724785E-5</v>
      </c>
      <c r="CL528" s="20">
        <f t="shared" si="758"/>
        <v>3.9929139443839468E-4</v>
      </c>
      <c r="CM528" s="20">
        <f t="shared" si="758"/>
        <v>3.0167255816556621E-3</v>
      </c>
      <c r="CN528" s="20">
        <f t="shared" si="758"/>
        <v>1.7538176489618881E-3</v>
      </c>
      <c r="CO528" s="20">
        <f t="shared" si="758"/>
        <v>2.5124519564891498E-3</v>
      </c>
      <c r="CP528" s="20">
        <f t="shared" si="757"/>
        <v>3.4824885110979567E-3</v>
      </c>
      <c r="CQ528" s="20">
        <f t="shared" si="757"/>
        <v>4.6827855628656587E-3</v>
      </c>
      <c r="CR528" s="20">
        <f t="shared" si="757"/>
        <v>6.1230706736198487E-3</v>
      </c>
      <c r="CS528" s="20">
        <f t="shared" si="757"/>
        <v>7.8020850724985838E-3</v>
      </c>
      <c r="CT528" s="20">
        <f t="shared" si="757"/>
        <v>9.7065537137048068E-3</v>
      </c>
      <c r="CU528" s="20">
        <f t="shared" si="757"/>
        <v>1.1811094604582184E-2</v>
      </c>
      <c r="CV528" s="20">
        <f t="shared" si="757"/>
        <v>1.4079069526982887E-2</v>
      </c>
      <c r="CW528" s="20">
        <f t="shared" si="757"/>
        <v>1.6464276058927085E-2</v>
      </c>
      <c r="CX528" s="20">
        <f t="shared" si="757"/>
        <v>1.891330080631054E-2</v>
      </c>
      <c r="CY528" s="20">
        <f t="shared" si="757"/>
        <v>2.1368303443713071E-2</v>
      </c>
      <c r="CZ528" s="20">
        <f t="shared" si="757"/>
        <v>2.376998241680138E-2</v>
      </c>
      <c r="DA528" s="20">
        <f t="shared" si="757"/>
        <v>2.6060483170516346E-2</v>
      </c>
      <c r="DB528" s="20">
        <f t="shared" si="757"/>
        <v>2.8186042499853847E-2</v>
      </c>
      <c r="DC528" s="20">
        <f t="shared" si="757"/>
        <v>3.0099210397701751E-2</v>
      </c>
      <c r="DD528" s="20">
        <f t="shared" si="757"/>
        <v>3.1760545710179083E-2</v>
      </c>
      <c r="DE528" s="20">
        <f t="shared" si="757"/>
        <v>3.3139736987999935E-2</v>
      </c>
      <c r="DF528" s="20">
        <f t="shared" si="762"/>
        <v>3.4216149664713535E-2</v>
      </c>
      <c r="DG528" s="20">
        <f t="shared" si="762"/>
        <v>3.4978841439444741E-2</v>
      </c>
      <c r="DH528" s="20">
        <f t="shared" si="762"/>
        <v>3.5426117615889652E-2</v>
      </c>
      <c r="DI528" s="20">
        <f t="shared" si="762"/>
        <v>3.5564716808726859E-2</v>
      </c>
      <c r="DJ528" s="20">
        <f t="shared" si="762"/>
        <v>3.5408725702562815E-2</v>
      </c>
      <c r="DK528" s="20">
        <f t="shared" si="762"/>
        <v>3.4978321040313953E-2</v>
      </c>
      <c r="DL528" s="20">
        <f t="shared" si="762"/>
        <v>3.4298429735591385E-2</v>
      </c>
      <c r="DM528" s="20">
        <f t="shared" si="762"/>
        <v>3.3397386052270051E-2</v>
      </c>
      <c r="DN528" s="20">
        <f t="shared" si="762"/>
        <v>3.2305650148986009E-2</v>
      </c>
      <c r="DO528" s="20">
        <f t="shared" si="762"/>
        <v>3.1054636644247013E-2</v>
      </c>
      <c r="DP528" s="20">
        <f t="shared" si="762"/>
        <v>2.9675686562993246E-2</v>
      </c>
      <c r="DQ528" s="20">
        <f t="shared" si="762"/>
        <v>2.8199202048567965E-2</v>
      </c>
      <c r="DR528" s="20">
        <f t="shared" si="762"/>
        <v>2.6653951184879343E-2</v>
      </c>
      <c r="DS528" s="20">
        <f t="shared" si="762"/>
        <v>2.5066540487428957E-2</v>
      </c>
      <c r="DT528" s="20">
        <f t="shared" si="762"/>
        <v>2.3461045160544036E-2</v>
      </c>
      <c r="DU528" s="20">
        <f t="shared" si="762"/>
        <v>2.185878197240454E-2</v>
      </c>
      <c r="DV528" s="20">
        <f t="shared" si="763"/>
        <v>2.0278206338876118E-2</v>
      </c>
      <c r="DW528" s="20">
        <f t="shared" si="763"/>
        <v>1.873491363143176E-2</v>
      </c>
      <c r="DX528" s="20">
        <f t="shared" si="763"/>
        <v>1.7241724504711398E-2</v>
      </c>
      <c r="DY528" s="20">
        <f t="shared" si="763"/>
        <v>1.5808834849709852E-2</v>
      </c>
      <c r="DZ528" s="20">
        <f t="shared" si="763"/>
        <v>1.4444012517336957E-2</v>
      </c>
      <c r="EA528" s="20">
        <f t="shared" si="763"/>
        <v>1.3152824960100173E-2</v>
      </c>
      <c r="EB528" s="20">
        <f t="shared" si="763"/>
        <v>1.1938884186661116E-2</v>
      </c>
      <c r="EC528" s="20">
        <f t="shared" si="763"/>
        <v>1.0804097740304885E-2</v>
      </c>
      <c r="ED528" s="20">
        <f t="shared" si="763"/>
        <v>9.7489166664773697E-3</v>
      </c>
      <c r="EE528" s="20">
        <f t="shared" si="763"/>
        <v>8.7725735338517463E-3</v>
      </c>
      <c r="EF528" s="20">
        <f t="shared" si="763"/>
        <v>7.8733054586647144E-3</v>
      </c>
      <c r="EG528" s="20">
        <f t="shared" si="763"/>
        <v>7.0485587210005187E-3</v>
      </c>
      <c r="EH528" s="20">
        <f t="shared" si="763"/>
        <v>6.2951729434851389E-3</v>
      </c>
      <c r="EI528" s="20">
        <f t="shared" si="763"/>
        <v>5.6095439321464102E-3</v>
      </c>
      <c r="EJ528" s="20">
        <f t="shared" si="763"/>
        <v>4.9877651719041349E-3</v>
      </c>
      <c r="EK528" s="20">
        <f t="shared" si="755"/>
        <v>4.4257486479355457E-3</v>
      </c>
      <c r="EL528" s="20">
        <f t="shared" si="755"/>
        <v>3.9193261557328718E-3</v>
      </c>
      <c r="EM528" s="20">
        <f t="shared" si="755"/>
        <v>3.4643325948703341E-3</v>
      </c>
      <c r="EN528" s="20">
        <f t="shared" si="755"/>
        <v>3.0566729419670984E-3</v>
      </c>
      <c r="EO528" s="20">
        <f t="shared" si="755"/>
        <v>2.6923746928845249E-3</v>
      </c>
      <c r="EP528" s="20">
        <f t="shared" si="755"/>
        <v>2.3676275763006016E-3</v>
      </c>
      <c r="EQ528" s="20">
        <f t="shared" si="755"/>
        <v>2.0788122910925244E-3</v>
      </c>
      <c r="ER528" s="20">
        <f t="shared" si="755"/>
        <v>1.8225199259814806E-3</v>
      </c>
      <c r="ES528" s="20">
        <f t="shared" si="755"/>
        <v>1.5955635963964543E-3</v>
      </c>
      <c r="ET528" s="20">
        <f t="shared" si="755"/>
        <v>1.3949836923236036E-3</v>
      </c>
      <c r="EU528" s="20">
        <f t="shared" si="755"/>
        <v>1.2180479814739575E-3</v>
      </c>
      <c r="EV528" s="20">
        <f t="shared" si="755"/>
        <v>1.0622476615876897E-3</v>
      </c>
      <c r="EW528" s="20">
        <f t="shared" si="755"/>
        <v>9.2529030941379542E-4</v>
      </c>
      <c r="EX528" s="20">
        <f t="shared" si="755"/>
        <v>8.0509053559285626E-4</v>
      </c>
      <c r="EY528" s="20">
        <f t="shared" si="755"/>
        <v>6.9975902676056023E-4</v>
      </c>
      <c r="EZ528" s="20">
        <f t="shared" si="755"/>
        <v>6.075905401067282E-4</v>
      </c>
      <c r="FA528" s="20">
        <f t="shared" si="760"/>
        <v>5.2705131199870525E-4</v>
      </c>
      <c r="FB528" s="20">
        <f t="shared" si="760"/>
        <v>4.5676625111723551E-4</v>
      </c>
      <c r="FC528" s="20">
        <f t="shared" si="760"/>
        <v>3.9550620748085574E-4</v>
      </c>
      <c r="FD528" s="20">
        <f t="shared" si="760"/>
        <v>3.4217554102833336E-4</v>
      </c>
      <c r="FE528" s="20">
        <f t="shared" si="760"/>
        <v>2.9580015620611633E-4</v>
      </c>
      <c r="FF528" s="20">
        <f t="shared" si="760"/>
        <v>1.8311705910600831E-3</v>
      </c>
    </row>
    <row r="529" spans="1:162" ht="15.5" x14ac:dyDescent="0.35">
      <c r="A529" s="4" t="s">
        <v>127</v>
      </c>
      <c r="J529" s="4" t="s">
        <v>127</v>
      </c>
      <c r="K529" s="20">
        <f t="shared" si="756"/>
        <v>9.2527279553580796E-3</v>
      </c>
      <c r="L529" s="20">
        <f t="shared" si="756"/>
        <v>4.5351961915639782E-3</v>
      </c>
      <c r="M529" s="20">
        <f t="shared" si="756"/>
        <v>6.1024196007132348E-3</v>
      </c>
      <c r="N529" s="20">
        <f t="shared" si="756"/>
        <v>7.9644095897507504E-3</v>
      </c>
      <c r="O529" s="20">
        <f t="shared" si="756"/>
        <v>1.0107049315988329E-2</v>
      </c>
      <c r="P529" s="20"/>
      <c r="Q529" s="20">
        <f t="shared" si="756"/>
        <v>1.2499089301312702E-2</v>
      </c>
      <c r="R529" s="20">
        <f t="shared" si="756"/>
        <v>1.509327101274667E-2</v>
      </c>
      <c r="S529" s="20"/>
      <c r="T529" s="20">
        <f t="shared" si="756"/>
        <v>1.7828829979903774E-2</v>
      </c>
      <c r="U529" s="20">
        <f t="shared" si="756"/>
        <v>2.0635068808498011E-2</v>
      </c>
      <c r="V529" s="20"/>
      <c r="W529" s="20">
        <f t="shared" si="756"/>
        <v>2.3435597544343791E-2</v>
      </c>
      <c r="X529" s="20">
        <f t="shared" si="756"/>
        <v>2.6152808993989252E-2</v>
      </c>
      <c r="Y529" s="20"/>
      <c r="Z529" s="20">
        <f t="shared" si="756"/>
        <v>2.8712182936377756E-2</v>
      </c>
      <c r="AA529" s="20">
        <f t="shared" si="756"/>
        <v>3.1046081858769059E-2</v>
      </c>
      <c r="AB529" s="20"/>
      <c r="AC529" s="20">
        <f t="shared" si="756"/>
        <v>3.3096795105195226E-2</v>
      </c>
      <c r="AD529" s="20">
        <f t="shared" si="756"/>
        <v>3.4818691653366596E-2</v>
      </c>
      <c r="AE529" s="20"/>
      <c r="AF529" s="20">
        <f t="shared" si="754"/>
        <v>3.6179440319479395E-2</v>
      </c>
      <c r="AG529" s="20">
        <f t="shared" si="754"/>
        <v>3.7160340122098234E-2</v>
      </c>
      <c r="AH529" s="20"/>
      <c r="AI529" s="20">
        <f t="shared" si="754"/>
        <v>3.7755867105808971E-2</v>
      </c>
      <c r="AJ529" s="20">
        <f t="shared" si="754"/>
        <v>3.7972585214332888E-2</v>
      </c>
      <c r="AK529" s="20"/>
      <c r="AL529" s="20">
        <f t="shared" si="754"/>
        <v>3.7827588871675366E-2</v>
      </c>
      <c r="AM529" s="20">
        <f t="shared" si="754"/>
        <v>3.7346646852945919E-2</v>
      </c>
      <c r="AN529" s="20">
        <f t="shared" si="754"/>
        <v>3.6562204960021605E-2</v>
      </c>
      <c r="AO529" s="20">
        <f t="shared" si="754"/>
        <v>3.5511383421573561E-2</v>
      </c>
      <c r="AP529" s="20">
        <f t="shared" si="754"/>
        <v>3.4234078003337109E-2</v>
      </c>
      <c r="AQ529" s="20">
        <f t="shared" si="754"/>
        <v>3.2771245102134139E-2</v>
      </c>
      <c r="AR529" s="20">
        <f t="shared" si="754"/>
        <v>3.116342335722444E-2</v>
      </c>
      <c r="AS529" s="20">
        <f t="shared" si="754"/>
        <v>2.9449519455002741E-2</v>
      </c>
      <c r="AT529" s="20">
        <f t="shared" si="754"/>
        <v>2.7665864964070308E-2</v>
      </c>
      <c r="AU529" s="20">
        <f t="shared" si="754"/>
        <v>2.5845534705120743E-2</v>
      </c>
      <c r="AV529" s="20">
        <f t="shared" si="754"/>
        <v>2.4017905323574174E-2</v>
      </c>
      <c r="AW529" s="20">
        <f t="shared" si="754"/>
        <v>2.220842503424136E-2</v>
      </c>
      <c r="AX529" s="20">
        <f t="shared" ref="AX529:BM544" si="765">AX321/$B321</f>
        <v>2.043856137610911E-2</v>
      </c>
      <c r="AY529" s="20">
        <f t="shared" si="764"/>
        <v>1.8725892579390058E-2</v>
      </c>
      <c r="AZ529" s="20">
        <f t="shared" si="764"/>
        <v>1.7084309117698759E-2</v>
      </c>
      <c r="BA529" s="20">
        <f t="shared" si="764"/>
        <v>1.5524294548806106E-2</v>
      </c>
      <c r="BB529" s="20">
        <f t="shared" si="764"/>
        <v>1.4053258269761559E-2</v>
      </c>
      <c r="BC529" s="20">
        <f t="shared" si="764"/>
        <v>1.2675896854762003E-2</v>
      </c>
      <c r="BD529" s="20">
        <f t="shared" si="764"/>
        <v>1.1394564836862298E-2</v>
      </c>
      <c r="BE529" s="20">
        <f t="shared" si="764"/>
        <v>1.0209639864001252E-2</v>
      </c>
      <c r="BF529" s="20">
        <f t="shared" si="764"/>
        <v>9.1198709183021309E-3</v>
      </c>
      <c r="BG529" s="20">
        <f t="shared" si="764"/>
        <v>8.1227016201194102E-3</v>
      </c>
      <c r="BH529" s="20">
        <f t="shared" si="764"/>
        <v>7.2145634876931162E-3</v>
      </c>
      <c r="BI529" s="20">
        <f t="shared" si="764"/>
        <v>6.3911363763259343E-3</v>
      </c>
      <c r="BJ529" s="20">
        <f t="shared" si="764"/>
        <v>5.6475751960424194E-3</v>
      </c>
      <c r="BK529" s="20">
        <f t="shared" si="764"/>
        <v>4.9787034427052346E-3</v>
      </c>
      <c r="BL529" s="20">
        <f t="shared" si="764"/>
        <v>4.3791751259092404E-3</v>
      </c>
      <c r="BM529" s="20">
        <f t="shared" si="764"/>
        <v>3.8436073942531568E-3</v>
      </c>
      <c r="BN529" s="20">
        <f t="shared" si="759"/>
        <v>3.3666866022615816E-3</v>
      </c>
      <c r="BO529" s="20">
        <f t="shared" si="759"/>
        <v>2.9432507877397152E-3</v>
      </c>
      <c r="BP529" s="20">
        <f t="shared" si="759"/>
        <v>2.5683515834371562E-3</v>
      </c>
      <c r="BQ529" s="20">
        <f t="shared" si="759"/>
        <v>2.2372985160201697E-3</v>
      </c>
      <c r="BR529" s="20">
        <f t="shared" si="759"/>
        <v>1.945688485599506E-3</v>
      </c>
      <c r="BS529" s="20">
        <f t="shared" si="759"/>
        <v>1.6894230008835942E-3</v>
      </c>
      <c r="BT529" s="20">
        <f t="shared" si="759"/>
        <v>1.4647154929419148E-3</v>
      </c>
      <c r="BU529" s="20">
        <f t="shared" si="759"/>
        <v>1.2680907635311822E-3</v>
      </c>
      <c r="BV529" s="20">
        <f t="shared" si="759"/>
        <v>1.0963783562070173E-3</v>
      </c>
      <c r="BW529" s="20">
        <f t="shared" si="759"/>
        <v>9.4670138027153083E-4</v>
      </c>
      <c r="BX529" s="20">
        <f t="shared" si="759"/>
        <v>8.1646207590602149E-4</v>
      </c>
      <c r="BY529" s="20">
        <f t="shared" si="759"/>
        <v>7.033251879315916E-4</v>
      </c>
      <c r="BZ529" s="20">
        <f t="shared" si="759"/>
        <v>6.052000177878547E-4</v>
      </c>
      <c r="CA529" s="20">
        <f t="shared" si="759"/>
        <v>5.2022184922495551E-4</v>
      </c>
      <c r="CB529" s="20">
        <f t="shared" si="759"/>
        <v>4.4673329248445803E-4</v>
      </c>
      <c r="CC529" s="20">
        <f t="shared" si="759"/>
        <v>3.8326596320059641E-4</v>
      </c>
      <c r="CD529" s="20">
        <f t="shared" si="761"/>
        <v>3.2852280423878444E-4</v>
      </c>
      <c r="CE529" s="20">
        <f t="shared" si="758"/>
        <v>2.8136126922539972E-4</v>
      </c>
      <c r="CF529" s="20">
        <f t="shared" si="758"/>
        <v>2.4077751353801521E-4</v>
      </c>
      <c r="CG529" s="20">
        <f t="shared" si="758"/>
        <v>2.0589167995122004E-4</v>
      </c>
      <c r="CH529" s="20">
        <f t="shared" si="758"/>
        <v>1.7593431993356834E-4</v>
      </c>
      <c r="CI529" s="20">
        <f t="shared" si="758"/>
        <v>1.5023395592528299E-4</v>
      </c>
      <c r="CJ529" s="20">
        <f t="shared" si="758"/>
        <v>1.2820576305561104E-4</v>
      </c>
      <c r="CK529" s="20">
        <f t="shared" si="758"/>
        <v>1.0934132918150041E-4</v>
      </c>
      <c r="CL529" s="20">
        <f t="shared" si="758"/>
        <v>6.2191434026181991E-4</v>
      </c>
      <c r="CM529" s="20">
        <f t="shared" si="758"/>
        <v>2.5758556168910241E-3</v>
      </c>
      <c r="CN529" s="20">
        <f t="shared" si="758"/>
        <v>1.5049105109349119E-3</v>
      </c>
      <c r="CO529" s="20">
        <f t="shared" si="758"/>
        <v>2.1629163999725065E-3</v>
      </c>
      <c r="CP529" s="20">
        <f t="shared" si="757"/>
        <v>3.0090454275596371E-3</v>
      </c>
      <c r="CQ529" s="20">
        <f t="shared" si="757"/>
        <v>4.0626012374863022E-3</v>
      </c>
      <c r="CR529" s="20">
        <f t="shared" si="757"/>
        <v>5.3355378518838998E-3</v>
      </c>
      <c r="CS529" s="20">
        <f t="shared" si="757"/>
        <v>6.8306615043516872E-3</v>
      </c>
      <c r="CT529" s="20">
        <f t="shared" si="757"/>
        <v>8.5404725478353295E-3</v>
      </c>
      <c r="CU529" s="20">
        <f t="shared" si="757"/>
        <v>1.0446771370992196E-2</v>
      </c>
      <c r="CV529" s="20">
        <f t="shared" si="757"/>
        <v>1.2521063273395514E-2</v>
      </c>
      <c r="CW529" s="20">
        <f t="shared" si="757"/>
        <v>1.472571115371382E-2</v>
      </c>
      <c r="CX529" s="20">
        <f t="shared" si="757"/>
        <v>1.7015712930435939E-2</v>
      </c>
      <c r="CY529" s="20">
        <f t="shared" si="757"/>
        <v>1.9340930192663558E-2</v>
      </c>
      <c r="CZ529" s="20">
        <f t="shared" si="757"/>
        <v>2.1648568731539503E-2</v>
      </c>
      <c r="DA529" s="20">
        <f t="shared" si="757"/>
        <v>2.3885709544513273E-2</v>
      </c>
      <c r="DB529" s="20">
        <f t="shared" si="757"/>
        <v>2.600170694887724E-2</v>
      </c>
      <c r="DC529" s="20">
        <f t="shared" si="757"/>
        <v>2.7950303161072915E-2</v>
      </c>
      <c r="DD529" s="20">
        <f t="shared" si="757"/>
        <v>2.9691350046836651E-2</v>
      </c>
      <c r="DE529" s="20">
        <f t="shared" si="757"/>
        <v>3.1192072973930202E-2</v>
      </c>
      <c r="DF529" s="20">
        <f t="shared" si="762"/>
        <v>3.2427853984053512E-2</v>
      </c>
      <c r="DG529" s="20">
        <f t="shared" si="762"/>
        <v>3.3382548296442327E-2</v>
      </c>
      <c r="DH529" s="20">
        <f t="shared" si="762"/>
        <v>3.4048377274750741E-2</v>
      </c>
      <c r="DI529" s="20">
        <f t="shared" si="762"/>
        <v>3.442546149983472E-2</v>
      </c>
      <c r="DJ529" s="20">
        <f t="shared" si="762"/>
        <v>3.4521069596438692E-2</v>
      </c>
      <c r="DK529" s="20">
        <f t="shared" si="762"/>
        <v>3.4348662818832199E-2</v>
      </c>
      <c r="DL529" s="20">
        <f t="shared" si="762"/>
        <v>3.3926813438980463E-2</v>
      </c>
      <c r="DM529" s="20">
        <f t="shared" si="762"/>
        <v>3.3278068249867232E-2</v>
      </c>
      <c r="DN529" s="20">
        <f t="shared" si="762"/>
        <v>3.2427818561587385E-2</v>
      </c>
      <c r="DO529" s="20">
        <f t="shared" si="762"/>
        <v>3.1403226364810188E-2</v>
      </c>
      <c r="DP529" s="20">
        <f t="shared" si="762"/>
        <v>3.0232244080646731E-2</v>
      </c>
      <c r="DQ529" s="20">
        <f t="shared" si="762"/>
        <v>2.8942753458993442E-2</v>
      </c>
      <c r="DR529" s="20">
        <f t="shared" si="762"/>
        <v>2.7561838409885464E-2</v>
      </c>
      <c r="DS529" s="20">
        <f t="shared" si="762"/>
        <v>2.611519728357381E-2</v>
      </c>
      <c r="DT529" s="20">
        <f t="shared" si="762"/>
        <v>2.4626692569006403E-2</v>
      </c>
      <c r="DU529" s="20">
        <f t="shared" si="762"/>
        <v>2.3118030198840064E-2</v>
      </c>
      <c r="DV529" s="20">
        <f t="shared" si="763"/>
        <v>2.1608556546227949E-2</v>
      </c>
      <c r="DW529" s="20">
        <f t="shared" si="763"/>
        <v>2.0115158602860728E-2</v>
      </c>
      <c r="DX529" s="20">
        <f t="shared" si="763"/>
        <v>1.8652251517378482E-2</v>
      </c>
      <c r="DY529" s="20">
        <f t="shared" si="763"/>
        <v>1.7231837406241235E-2</v>
      </c>
      <c r="DZ529" s="20">
        <f t="shared" si="763"/>
        <v>1.5863619884261104E-2</v>
      </c>
      <c r="EA529" s="20">
        <f t="shared" si="763"/>
        <v>1.4555159874902301E-2</v>
      </c>
      <c r="EB529" s="20">
        <f t="shared" si="763"/>
        <v>1.3312059752976113E-2</v>
      </c>
      <c r="EC529" s="20">
        <f t="shared" si="763"/>
        <v>1.2138164577483068E-2</v>
      </c>
      <c r="ED529" s="20">
        <f t="shared" si="763"/>
        <v>1.1035770955730273E-2</v>
      </c>
      <c r="EE529" s="20">
        <f t="shared" si="763"/>
        <v>1.0005835838369339E-2</v>
      </c>
      <c r="EF529" s="20">
        <f t="shared" si="763"/>
        <v>9.0481792043423104E-3</v>
      </c>
      <c r="EG529" s="20">
        <f t="shared" si="763"/>
        <v>8.1616761050244957E-3</v>
      </c>
      <c r="EH529" s="20">
        <f t="shared" si="763"/>
        <v>7.3444348691042993E-3</v>
      </c>
      <c r="EI529" s="20">
        <f t="shared" si="763"/>
        <v>6.593959411035577E-3</v>
      </c>
      <c r="EJ529" s="20">
        <f t="shared" si="763"/>
        <v>5.9072945360211238E-3</v>
      </c>
      <c r="EK529" s="20">
        <f t="shared" si="755"/>
        <v>5.2811539019653742E-3</v>
      </c>
      <c r="EL529" s="20">
        <f t="shared" si="755"/>
        <v>4.7120308984767156E-3</v>
      </c>
      <c r="EM529" s="20">
        <f t="shared" si="755"/>
        <v>4.1962931529312408E-3</v>
      </c>
      <c r="EN529" s="20">
        <f t="shared" si="755"/>
        <v>3.7302616939429711E-3</v>
      </c>
      <c r="EO529" s="20">
        <f t="shared" si="755"/>
        <v>3.3102760134728899E-3</v>
      </c>
      <c r="EP529" s="20">
        <f t="shared" si="755"/>
        <v>2.9327463897752537E-3</v>
      </c>
      <c r="EQ529" s="20">
        <f t="shared" si="755"/>
        <v>2.5941948824922401E-3</v>
      </c>
      <c r="ER529" s="20">
        <f t="shared" si="755"/>
        <v>2.2912864045900871E-3</v>
      </c>
      <c r="ES529" s="20">
        <f t="shared" si="755"/>
        <v>2.0208512276839175E-3</v>
      </c>
      <c r="ET529" s="20">
        <f t="shared" si="755"/>
        <v>1.7799001995933983E-3</v>
      </c>
      <c r="EU529" s="20">
        <f t="shared" si="755"/>
        <v>1.5656338557150651E-3</v>
      </c>
      <c r="EV529" s="20">
        <f t="shared" si="755"/>
        <v>1.3754464970979763E-3</v>
      </c>
      <c r="EW529" s="20">
        <f t="shared" si="755"/>
        <v>1.2069261943419285E-3</v>
      </c>
      <c r="EX529" s="20">
        <f t="shared" si="755"/>
        <v>1.0578515625230267E-3</v>
      </c>
      <c r="EY529" s="20">
        <f t="shared" si="755"/>
        <v>9.2618604190075615E-4</v>
      </c>
      <c r="EZ529" s="20">
        <f t="shared" si="755"/>
        <v>8.1007031474344959E-4</v>
      </c>
      <c r="FA529" s="20">
        <f t="shared" si="760"/>
        <v>7.0781339189851522E-4</v>
      </c>
      <c r="FB529" s="20">
        <f t="shared" si="760"/>
        <v>6.1788281472274786E-4</v>
      </c>
      <c r="FC529" s="20">
        <f t="shared" si="760"/>
        <v>5.388943391099188E-4</v>
      </c>
      <c r="FD529" s="20">
        <f t="shared" si="760"/>
        <v>4.6960139863838624E-4</v>
      </c>
      <c r="FE529" s="20">
        <f t="shared" si="760"/>
        <v>4.0888458304222386E-4</v>
      </c>
      <c r="FF529" s="20">
        <f t="shared" si="760"/>
        <v>2.6632976479540331E-3</v>
      </c>
    </row>
    <row r="530" spans="1:162" ht="15.5" x14ac:dyDescent="0.35">
      <c r="A530" s="4" t="s">
        <v>128</v>
      </c>
      <c r="J530" s="4" t="s">
        <v>128</v>
      </c>
      <c r="K530" s="20">
        <f t="shared" si="756"/>
        <v>8.1466485045198021E-3</v>
      </c>
      <c r="L530" s="20">
        <f t="shared" si="756"/>
        <v>4.0184139632578348E-3</v>
      </c>
      <c r="M530" s="20">
        <f t="shared" si="756"/>
        <v>5.4263248167321712E-3</v>
      </c>
      <c r="N530" s="20">
        <f t="shared" si="756"/>
        <v>7.1097857236475347E-3</v>
      </c>
      <c r="O530" s="20">
        <f t="shared" si="756"/>
        <v>9.0607748904746252E-3</v>
      </c>
      <c r="P530" s="20"/>
      <c r="Q530" s="20">
        <f t="shared" si="756"/>
        <v>1.1255961561640201E-2</v>
      </c>
      <c r="R530" s="20">
        <f t="shared" si="756"/>
        <v>1.3657273074829161E-2</v>
      </c>
      <c r="S530" s="20"/>
      <c r="T530" s="20">
        <f t="shared" si="756"/>
        <v>1.6213699624121516E-2</v>
      </c>
      <c r="U530" s="20">
        <f t="shared" si="756"/>
        <v>1.8864112720525975E-2</v>
      </c>
      <c r="V530" s="20"/>
      <c r="W530" s="20">
        <f t="shared" si="756"/>
        <v>2.1540780813655222E-2</v>
      </c>
      <c r="X530" s="20">
        <f t="shared" si="756"/>
        <v>2.4173223892506396E-2</v>
      </c>
      <c r="Y530" s="20"/>
      <c r="Z530" s="20">
        <f t="shared" si="756"/>
        <v>2.669205505964356E-2</v>
      </c>
      <c r="AA530" s="20">
        <f t="shared" si="756"/>
        <v>2.9032501672633854E-2</v>
      </c>
      <c r="AB530" s="20"/>
      <c r="AC530" s="20">
        <f t="shared" si="756"/>
        <v>3.1137368940010596E-2</v>
      </c>
      <c r="AD530" s="20">
        <f t="shared" si="756"/>
        <v>3.2959291525299333E-2</v>
      </c>
      <c r="AE530" s="20"/>
      <c r="AF530" s="20">
        <f t="shared" si="756"/>
        <v>3.4462201904791323E-2</v>
      </c>
      <c r="AG530" s="20">
        <f t="shared" ref="AG530:AX545" si="766">AG322/$B322</f>
        <v>3.5622018819878698E-2</v>
      </c>
      <c r="AH530" s="20"/>
      <c r="AI530" s="20">
        <f t="shared" si="766"/>
        <v>3.6426619250345793E-2</v>
      </c>
      <c r="AJ530" s="20">
        <f t="shared" si="766"/>
        <v>3.6875200097560346E-2</v>
      </c>
      <c r="AK530" s="20"/>
      <c r="AL530" s="20">
        <f t="shared" si="766"/>
        <v>3.6977160989058788E-2</v>
      </c>
      <c r="AM530" s="20">
        <f t="shared" si="766"/>
        <v>3.6750648986267176E-2</v>
      </c>
      <c r="AN530" s="20">
        <f t="shared" si="766"/>
        <v>3.6220902361048302E-2</v>
      </c>
      <c r="AO530" s="20">
        <f t="shared" si="766"/>
        <v>3.5418517400714444E-2</v>
      </c>
      <c r="AP530" s="20">
        <f t="shared" si="766"/>
        <v>3.4377742819116763E-2</v>
      </c>
      <c r="AQ530" s="20">
        <f t="shared" si="766"/>
        <v>3.3134883868146447E-2</v>
      </c>
      <c r="AR530" s="20">
        <f t="shared" si="766"/>
        <v>3.1726875187242265E-2</v>
      </c>
      <c r="AS530" s="20">
        <f t="shared" si="766"/>
        <v>3.0190059693592675E-2</v>
      </c>
      <c r="AT530" s="20">
        <f t="shared" si="766"/>
        <v>2.8559191673201645E-2</v>
      </c>
      <c r="AU530" s="20">
        <f t="shared" si="766"/>
        <v>2.6866666396642595E-2</v>
      </c>
      <c r="AV530" s="20">
        <f t="shared" si="766"/>
        <v>2.5141966311345909E-2</v>
      </c>
      <c r="AW530" s="20">
        <f t="shared" si="766"/>
        <v>2.3411305069504618E-2</v>
      </c>
      <c r="AX530" s="20">
        <f t="shared" si="765"/>
        <v>2.1697445017987427E-2</v>
      </c>
      <c r="AY530" s="20">
        <f t="shared" si="764"/>
        <v>2.0019660845441267E-2</v>
      </c>
      <c r="AZ530" s="20">
        <f t="shared" si="764"/>
        <v>1.8393821332169713E-2</v>
      </c>
      <c r="BA530" s="20">
        <f t="shared" si="764"/>
        <v>1.6832562056718237E-2</v>
      </c>
      <c r="BB530" s="20">
        <f t="shared" si="764"/>
        <v>1.5345523992384758E-2</v>
      </c>
      <c r="BC530" s="20">
        <f t="shared" si="764"/>
        <v>1.3939635750855772E-2</v>
      </c>
      <c r="BD530" s="20">
        <f t="shared" si="764"/>
        <v>1.2619420445445839E-2</v>
      </c>
      <c r="BE530" s="20">
        <f t="shared" si="764"/>
        <v>1.1387311474999939E-2</v>
      </c>
      <c r="BF530" s="20">
        <f t="shared" si="764"/>
        <v>1.0243964764842241E-2</v>
      </c>
      <c r="BG530" s="20">
        <f t="shared" si="764"/>
        <v>9.1885580004037459E-3</v>
      </c>
      <c r="BH530" s="20">
        <f t="shared" si="764"/>
        <v>8.2190700632386315E-3</v>
      </c>
      <c r="BI530" s="20">
        <f t="shared" si="764"/>
        <v>7.3325361822665913E-3</v>
      </c>
      <c r="BJ530" s="20">
        <f t="shared" si="764"/>
        <v>6.5252762326177827E-3</v>
      </c>
      <c r="BK530" s="20">
        <f t="shared" si="764"/>
        <v>5.7930951617228832E-3</v>
      </c>
      <c r="BL530" s="20">
        <f t="shared" si="764"/>
        <v>5.1314557249499959E-3</v>
      </c>
      <c r="BM530" s="20">
        <f t="shared" si="764"/>
        <v>4.5356246083836371E-3</v>
      </c>
      <c r="BN530" s="20">
        <f t="shared" si="759"/>
        <v>4.0007936465482619E-3</v>
      </c>
      <c r="BO530" s="20">
        <f t="shared" si="759"/>
        <v>3.5221782511529742E-3</v>
      </c>
      <c r="BP530" s="20">
        <f t="shared" si="759"/>
        <v>3.0950953950146243E-3</v>
      </c>
      <c r="BQ530" s="20">
        <f t="shared" si="759"/>
        <v>2.7150235815737167E-3</v>
      </c>
      <c r="BR530" s="20">
        <f t="shared" si="759"/>
        <v>2.3776472090129008E-3</v>
      </c>
      <c r="BS530" s="20">
        <f t="shared" si="759"/>
        <v>2.0788876382884514E-3</v>
      </c>
      <c r="BT530" s="20">
        <f t="shared" si="759"/>
        <v>1.8149231210469186E-3</v>
      </c>
      <c r="BU530" s="20">
        <f t="shared" si="759"/>
        <v>1.5821995564442304E-3</v>
      </c>
      <c r="BV530" s="20">
        <f t="shared" si="759"/>
        <v>1.377433841217357E-3</v>
      </c>
      <c r="BW530" s="20">
        <f t="shared" si="759"/>
        <v>1.1976113671633428E-3</v>
      </c>
      <c r="BX530" s="20">
        <f t="shared" si="759"/>
        <v>1.0399790134855147E-3</v>
      </c>
      <c r="BY530" s="20">
        <f t="shared" si="759"/>
        <v>9.020347846503407E-4</v>
      </c>
      <c r="BZ530" s="20">
        <f t="shared" si="759"/>
        <v>7.8151506170809359E-4</v>
      </c>
      <c r="CA530" s="20">
        <f t="shared" si="759"/>
        <v>6.7638026894711878E-4</v>
      </c>
      <c r="CB530" s="20">
        <f t="shared" si="759"/>
        <v>5.8479960950619247E-4</v>
      </c>
      <c r="CC530" s="20">
        <f t="shared" si="759"/>
        <v>5.0513539333063573E-4</v>
      </c>
      <c r="CD530" s="20">
        <f t="shared" si="761"/>
        <v>4.3592736815312172E-4</v>
      </c>
      <c r="CE530" s="20">
        <f t="shared" si="758"/>
        <v>3.758773679687355E-4</v>
      </c>
      <c r="CF530" s="20">
        <f t="shared" si="758"/>
        <v>3.2383451249951012E-4</v>
      </c>
      <c r="CG530" s="20">
        <f t="shared" si="758"/>
        <v>2.7878112388479703E-4</v>
      </c>
      <c r="CH530" s="20">
        <f t="shared" si="758"/>
        <v>2.3981947179285701E-4</v>
      </c>
      <c r="CI530" s="20">
        <f t="shared" si="758"/>
        <v>2.0615941375345948E-4</v>
      </c>
      <c r="CJ530" s="20">
        <f t="shared" si="758"/>
        <v>1.7710696234607415E-4</v>
      </c>
      <c r="CK530" s="20">
        <f t="shared" si="758"/>
        <v>1.5205378351990095E-4</v>
      </c>
      <c r="CL530" s="20">
        <f t="shared" si="758"/>
        <v>9.0366299060684607E-4</v>
      </c>
      <c r="CM530" s="20">
        <f t="shared" si="758"/>
        <v>2.2595382613883825E-3</v>
      </c>
      <c r="CN530" s="20">
        <f t="shared" si="758"/>
        <v>1.3232295606924655E-3</v>
      </c>
      <c r="CO530" s="20">
        <f t="shared" si="758"/>
        <v>1.9058248803059895E-3</v>
      </c>
      <c r="CP530" s="20">
        <f t="shared" si="757"/>
        <v>2.6580558021329229E-3</v>
      </c>
      <c r="CQ530" s="20">
        <f t="shared" si="757"/>
        <v>3.5990559637605821E-3</v>
      </c>
      <c r="CR530" s="20">
        <f t="shared" si="757"/>
        <v>4.7419176105614486E-3</v>
      </c>
      <c r="CS530" s="20">
        <f t="shared" si="757"/>
        <v>6.0919905492913193E-3</v>
      </c>
      <c r="CT530" s="20">
        <f t="shared" si="757"/>
        <v>7.6456875762883347E-3</v>
      </c>
      <c r="CU530" s="20">
        <f t="shared" si="757"/>
        <v>9.3899204193962464E-3</v>
      </c>
      <c r="CV530" s="20">
        <f t="shared" si="757"/>
        <v>1.1302218179635297E-2</v>
      </c>
      <c r="CW530" s="20">
        <f t="shared" si="757"/>
        <v>1.3351507542235458E-2</v>
      </c>
      <c r="CX530" s="20">
        <f t="shared" si="757"/>
        <v>1.5499470321779341E-2</v>
      </c>
      <c r="CY530" s="20">
        <f t="shared" si="757"/>
        <v>1.7702346041062147E-2</v>
      </c>
      <c r="CZ530" s="20">
        <f t="shared" si="757"/>
        <v>1.9913018715214434E-2</v>
      </c>
      <c r="DA530" s="20">
        <f t="shared" si="757"/>
        <v>2.2083218162166074E-2</v>
      </c>
      <c r="DB530" s="20">
        <f t="shared" si="757"/>
        <v>2.4165674798690223E-2</v>
      </c>
      <c r="DC530" s="20">
        <f t="shared" si="757"/>
        <v>2.6116089143062852E-2</v>
      </c>
      <c r="DD530" s="20">
        <f t="shared" si="757"/>
        <v>2.7894808470607491E-2</v>
      </c>
      <c r="DE530" s="20">
        <f t="shared" si="757"/>
        <v>2.9468138567351199E-2</v>
      </c>
      <c r="DF530" s="20">
        <f t="shared" si="762"/>
        <v>3.0809254149725629E-2</v>
      </c>
      <c r="DG530" s="20">
        <f t="shared" si="762"/>
        <v>3.1898704004660994E-2</v>
      </c>
      <c r="DH530" s="20">
        <f t="shared" si="762"/>
        <v>3.2724534029088093E-2</v>
      </c>
      <c r="DI530" s="20">
        <f t="shared" si="762"/>
        <v>3.3282071902282828E-2</v>
      </c>
      <c r="DJ530" s="20">
        <f t="shared" si="762"/>
        <v>3.3573430786511205E-2</v>
      </c>
      <c r="DK530" s="20">
        <f t="shared" si="762"/>
        <v>3.3606796591221566E-2</v>
      </c>
      <c r="DL530" s="20">
        <f t="shared" si="762"/>
        <v>3.3395564802287392E-2</v>
      </c>
      <c r="DM530" s="20">
        <f t="shared" si="762"/>
        <v>3.2957389792929226E-2</v>
      </c>
      <c r="DN530" s="20">
        <f t="shared" si="762"/>
        <v>3.2313203119143208E-2</v>
      </c>
      <c r="DO530" s="20">
        <f t="shared" si="762"/>
        <v>3.1486248747193857E-2</v>
      </c>
      <c r="DP530" s="20">
        <f t="shared" si="762"/>
        <v>3.0501173524078551E-2</v>
      </c>
      <c r="DQ530" s="20">
        <f t="shared" si="762"/>
        <v>2.9383201361957378E-2</v>
      </c>
      <c r="DR530" s="20">
        <f t="shared" si="762"/>
        <v>2.8157410238895616E-2</v>
      </c>
      <c r="DS530" s="20">
        <f t="shared" si="762"/>
        <v>2.6848122693018613E-2</v>
      </c>
      <c r="DT530" s="20">
        <f t="shared" si="762"/>
        <v>2.5478413294378388E-2</v>
      </c>
      <c r="DU530" s="20">
        <f t="shared" si="762"/>
        <v>2.4069730752347529E-2</v>
      </c>
      <c r="DV530" s="20">
        <f t="shared" si="763"/>
        <v>2.2641627867645786E-2</v>
      </c>
      <c r="DW530" s="20">
        <f t="shared" si="763"/>
        <v>2.1211589388967056E-2</v>
      </c>
      <c r="DX530" s="20">
        <f t="shared" si="763"/>
        <v>1.9794945846407619E-2</v>
      </c>
      <c r="DY530" s="20">
        <f t="shared" si="763"/>
        <v>1.8404860435562442E-2</v>
      </c>
      <c r="DZ530" s="20">
        <f t="shared" si="763"/>
        <v>1.7052375831468347E-2</v>
      </c>
      <c r="EA530" s="20">
        <f t="shared" si="763"/>
        <v>1.5746508237179269E-2</v>
      </c>
      <c r="EB530" s="20">
        <f t="shared" si="763"/>
        <v>1.4494376847030699E-2</v>
      </c>
      <c r="EC530" s="20">
        <f t="shared" si="763"/>
        <v>1.3301358078804835E-2</v>
      </c>
      <c r="ED530" s="20">
        <f t="shared" si="763"/>
        <v>1.2171255274543769E-2</v>
      </c>
      <c r="EE530" s="20">
        <f t="shared" si="763"/>
        <v>1.1106475983235E-2</v>
      </c>
      <c r="EF530" s="20">
        <f t="shared" si="763"/>
        <v>1.0108210340281309E-2</v>
      </c>
      <c r="EG530" s="20">
        <f t="shared" si="763"/>
        <v>9.1766053898240108E-3</v>
      </c>
      <c r="EH530" s="20">
        <f t="shared" si="763"/>
        <v>8.3109314169120818E-3</v>
      </c>
      <c r="EI530" s="20">
        <f t="shared" si="763"/>
        <v>7.5097374427428587E-3</v>
      </c>
      <c r="EJ530" s="20">
        <f t="shared" si="763"/>
        <v>6.7709939762103932E-3</v>
      </c>
      <c r="EK530" s="20">
        <f t="shared" si="763"/>
        <v>6.0922219066151806E-3</v>
      </c>
      <c r="EL530" s="20">
        <f t="shared" ref="EL530:FA545" si="767">EL322/$B322</f>
        <v>5.4706070708891996E-3</v>
      </c>
      <c r="EM530" s="20">
        <f t="shared" si="767"/>
        <v>4.9031005439797992E-3</v>
      </c>
      <c r="EN530" s="20">
        <f t="shared" si="767"/>
        <v>4.386505096327098E-3</v>
      </c>
      <c r="EO530" s="20">
        <f t="shared" si="767"/>
        <v>3.9175485523744724E-3</v>
      </c>
      <c r="EP530" s="20">
        <f t="shared" si="767"/>
        <v>3.4929449839838922E-3</v>
      </c>
      <c r="EQ530" s="20">
        <f t="shared" si="767"/>
        <v>3.1094447974795436E-3</v>
      </c>
      <c r="ER530" s="20">
        <f t="shared" si="767"/>
        <v>2.7638748367372346E-3</v>
      </c>
      <c r="ES530" s="20">
        <f t="shared" si="767"/>
        <v>2.4531696401293157E-3</v>
      </c>
      <c r="ET530" s="20">
        <f t="shared" si="767"/>
        <v>2.1743949674589702E-3</v>
      </c>
      <c r="EU530" s="20">
        <f t="shared" si="767"/>
        <v>1.9247646640739857E-3</v>
      </c>
      <c r="EV530" s="20">
        <f t="shared" si="767"/>
        <v>1.7016518613826026E-3</v>
      </c>
      <c r="EW530" s="20">
        <f t="shared" si="767"/>
        <v>1.5025954327921864E-3</v>
      </c>
      <c r="EX530" s="20">
        <f t="shared" si="767"/>
        <v>1.3253025371874341E-3</v>
      </c>
      <c r="EY530" s="20">
        <f t="shared" si="767"/>
        <v>1.1676479927099637E-3</v>
      </c>
      <c r="EZ530" s="20">
        <f t="shared" si="767"/>
        <v>1.0276711351587808E-3</v>
      </c>
      <c r="FA530" s="20">
        <f t="shared" si="760"/>
        <v>9.0357073015023836E-4</v>
      </c>
      <c r="FB530" s="20">
        <f t="shared" si="760"/>
        <v>7.9369842799958956E-4</v>
      </c>
      <c r="FC530" s="20">
        <f t="shared" si="760"/>
        <v>6.9655117618594431E-4</v>
      </c>
      <c r="FD530" s="20">
        <f t="shared" si="760"/>
        <v>6.1076293686468375E-4</v>
      </c>
      <c r="FE530" s="20">
        <f t="shared" si="760"/>
        <v>5.3509599646506256E-4</v>
      </c>
      <c r="FF530" s="20">
        <f t="shared" si="760"/>
        <v>3.6480620008970672E-3</v>
      </c>
    </row>
    <row r="531" spans="1:162" ht="15.5" x14ac:dyDescent="0.35">
      <c r="A531" s="4" t="s">
        <v>129</v>
      </c>
      <c r="J531" s="4" t="s">
        <v>129</v>
      </c>
      <c r="K531" s="20">
        <f t="shared" ref="K531:AF546" si="768">K323/$B323</f>
        <v>7.533892449322413E-3</v>
      </c>
      <c r="L531" s="20">
        <f t="shared" si="768"/>
        <v>3.7204389890035851E-3</v>
      </c>
      <c r="M531" s="20">
        <f t="shared" si="768"/>
        <v>5.0311175000170971E-3</v>
      </c>
      <c r="N531" s="20">
        <f t="shared" si="768"/>
        <v>6.6034954334177358E-3</v>
      </c>
      <c r="O531" s="20">
        <f t="shared" si="768"/>
        <v>8.4327233644341318E-3</v>
      </c>
      <c r="P531" s="20"/>
      <c r="Q531" s="20">
        <f t="shared" si="768"/>
        <v>1.0499896638800049E-2</v>
      </c>
      <c r="R531" s="20">
        <f t="shared" si="768"/>
        <v>1.2772345002862333E-2</v>
      </c>
      <c r="S531" s="20"/>
      <c r="T531" s="20">
        <f t="shared" si="768"/>
        <v>1.5205052910444002E-2</v>
      </c>
      <c r="U531" s="20">
        <f t="shared" si="768"/>
        <v>1.7743033290753371E-2</v>
      </c>
      <c r="V531" s="20"/>
      <c r="W531" s="20">
        <f t="shared" si="768"/>
        <v>2.0324389238445924E-2</v>
      </c>
      <c r="X531" s="20">
        <f t="shared" si="768"/>
        <v>2.2883753040684032E-2</v>
      </c>
      <c r="Y531" s="20"/>
      <c r="Z531" s="20">
        <f t="shared" si="768"/>
        <v>2.5355788865700946E-2</v>
      </c>
      <c r="AA531" s="20">
        <f t="shared" si="768"/>
        <v>2.76784772409896E-2</v>
      </c>
      <c r="AB531" s="20"/>
      <c r="AC531" s="20">
        <f t="shared" si="768"/>
        <v>2.9795955811573935E-2</v>
      </c>
      <c r="AD531" s="20">
        <f t="shared" si="768"/>
        <v>3.1660760513042369E-2</v>
      </c>
      <c r="AE531" s="20"/>
      <c r="AF531" s="20">
        <f t="shared" si="768"/>
        <v>3.3235383832885657E-2</v>
      </c>
      <c r="AG531" s="20">
        <f t="shared" si="766"/>
        <v>3.4493133948317822E-2</v>
      </c>
      <c r="AH531" s="20"/>
      <c r="AI531" s="20">
        <f t="shared" si="766"/>
        <v>3.5418334508826643E-2</v>
      </c>
      <c r="AJ531" s="20">
        <f t="shared" si="766"/>
        <v>3.6005946595145333E-2</v>
      </c>
      <c r="AK531" s="20"/>
      <c r="AL531" s="20">
        <f t="shared" si="766"/>
        <v>3.6260721139281527E-2</v>
      </c>
      <c r="AM531" s="20">
        <f t="shared" si="766"/>
        <v>3.6196002793461357E-2</v>
      </c>
      <c r="AN531" s="20">
        <f t="shared" si="766"/>
        <v>3.5832307010259745E-2</v>
      </c>
      <c r="AO531" s="20">
        <f t="shared" si="766"/>
        <v>3.5195783669365599E-2</v>
      </c>
      <c r="AP531" s="20">
        <f t="shared" si="766"/>
        <v>3.4316665836114368E-2</v>
      </c>
      <c r="AQ531" s="20">
        <f t="shared" si="766"/>
        <v>3.322778385662295E-2</v>
      </c>
      <c r="AR531" s="20">
        <f t="shared" si="766"/>
        <v>3.1963205282871332E-2</v>
      </c>
      <c r="AS531" s="20">
        <f t="shared" si="766"/>
        <v>3.0557041877121938E-2</v>
      </c>
      <c r="AT531" s="20">
        <f t="shared" si="766"/>
        <v>2.9042447446804395E-2</v>
      </c>
      <c r="AU531" s="20">
        <f t="shared" si="766"/>
        <v>2.7450815302826451E-2</v>
      </c>
      <c r="AV531" s="20">
        <f t="shared" si="766"/>
        <v>2.5811172099188928E-2</v>
      </c>
      <c r="AW531" s="20">
        <f t="shared" si="766"/>
        <v>2.4149755758932523E-2</v>
      </c>
      <c r="AX531" s="20">
        <f t="shared" si="765"/>
        <v>2.2489758946873217E-2</v>
      </c>
      <c r="AY531" s="20">
        <f t="shared" si="764"/>
        <v>2.0851215787720759E-2</v>
      </c>
      <c r="AZ531" s="20">
        <f t="shared" si="764"/>
        <v>1.9251007842210344E-2</v>
      </c>
      <c r="BA531" s="20">
        <f t="shared" si="764"/>
        <v>1.7702965309885133E-2</v>
      </c>
      <c r="BB531" s="20">
        <f t="shared" si="764"/>
        <v>1.6218040604048412E-2</v>
      </c>
      <c r="BC531" s="20">
        <f t="shared" si="764"/>
        <v>1.4804533460039182E-2</v>
      </c>
      <c r="BD531" s="20">
        <f t="shared" si="764"/>
        <v>1.3468349264245449E-2</v>
      </c>
      <c r="BE531" s="20">
        <f t="shared" si="764"/>
        <v>1.2213275060412145E-2</v>
      </c>
      <c r="BF531" s="20">
        <f t="shared" si="764"/>
        <v>1.1041260494099259E-2</v>
      </c>
      <c r="BG531" s="20">
        <f t="shared" si="764"/>
        <v>9.9526936437551727E-3</v>
      </c>
      <c r="BH531" s="20">
        <f t="shared" si="764"/>
        <v>8.9466641547396586E-3</v>
      </c>
      <c r="BI531" s="20">
        <f t="shared" si="764"/>
        <v>8.0212082784553163E-3</v>
      </c>
      <c r="BJ531" s="20">
        <f t="shared" si="764"/>
        <v>7.1735322927648512E-3</v>
      </c>
      <c r="BK531" s="20">
        <f t="shared" si="764"/>
        <v>6.400212336819977E-3</v>
      </c>
      <c r="BL531" s="20">
        <f t="shared" si="764"/>
        <v>5.6973699459414995E-3</v>
      </c>
      <c r="BM531" s="20">
        <f t="shared" si="764"/>
        <v>5.060823544436488E-3</v>
      </c>
      <c r="BN531" s="20">
        <f t="shared" si="759"/>
        <v>4.486216877600091E-3</v>
      </c>
      <c r="BO531" s="20">
        <f t="shared" si="759"/>
        <v>3.969125873062529E-3</v>
      </c>
      <c r="BP531" s="20">
        <f t="shared" si="759"/>
        <v>3.5051457512134121E-3</v>
      </c>
      <c r="BQ531" s="20">
        <f t="shared" si="759"/>
        <v>3.0899603881390236E-3</v>
      </c>
      <c r="BR531" s="20">
        <f t="shared" si="759"/>
        <v>2.7193960032538822E-3</v>
      </c>
      <c r="BS531" s="20">
        <f t="shared" si="759"/>
        <v>2.389461224921674E-3</v>
      </c>
      <c r="BT531" s="20">
        <f t="shared" si="759"/>
        <v>2.0963755044843824E-3</v>
      </c>
      <c r="BU531" s="20">
        <f t="shared" si="759"/>
        <v>1.8365877220627433E-3</v>
      </c>
      <c r="BV531" s="20">
        <f t="shared" si="759"/>
        <v>1.6067866724206459E-3</v>
      </c>
      <c r="BW531" s="20">
        <f t="shared" si="759"/>
        <v>1.4039049490410793E-3</v>
      </c>
      <c r="BX531" s="20">
        <f t="shared" si="759"/>
        <v>1.2251175692294947E-3</v>
      </c>
      <c r="BY531" s="20">
        <f t="shared" si="759"/>
        <v>1.0678365100189602E-3</v>
      </c>
      <c r="BZ531" s="20">
        <f t="shared" si="759"/>
        <v>9.2970215919951915E-4</v>
      </c>
      <c r="CA531" s="20">
        <f t="shared" si="759"/>
        <v>8.085725314812553E-4</v>
      </c>
      <c r="CB531" s="20">
        <f t="shared" si="759"/>
        <v>7.0251095885021098E-4</v>
      </c>
      <c r="CC531" s="20">
        <f t="shared" si="759"/>
        <v>6.0977283766738832E-4</v>
      </c>
      <c r="CD531" s="20">
        <f t="shared" si="761"/>
        <v>5.2879190329080394E-4</v>
      </c>
      <c r="CE531" s="20">
        <f t="shared" si="758"/>
        <v>4.5816640565676803E-4</v>
      </c>
      <c r="CF531" s="20">
        <f t="shared" si="758"/>
        <v>3.9664547562556773E-4</v>
      </c>
      <c r="CG531" s="20">
        <f t="shared" si="758"/>
        <v>3.4311590096069988E-4</v>
      </c>
      <c r="CH531" s="20">
        <f t="shared" si="758"/>
        <v>2.9658947144139969E-4</v>
      </c>
      <c r="CI531" s="20">
        <f t="shared" si="758"/>
        <v>2.5619100357199276E-4</v>
      </c>
      <c r="CJ531" s="20">
        <f t="shared" si="758"/>
        <v>2.211471154075495E-4</v>
      </c>
      <c r="CK531" s="20">
        <f t="shared" si="758"/>
        <v>1.9077578999660003E-4</v>
      </c>
      <c r="CL531" s="20">
        <f t="shared" si="758"/>
        <v>1.1715711874373813E-3</v>
      </c>
      <c r="CM531" s="20">
        <f t="shared" si="758"/>
        <v>2.0912709856514473E-3</v>
      </c>
      <c r="CN531" s="20">
        <f t="shared" si="758"/>
        <v>1.2226875583651454E-3</v>
      </c>
      <c r="CO531" s="20">
        <f t="shared" si="758"/>
        <v>1.7615309980127565E-3</v>
      </c>
      <c r="CP531" s="20">
        <f t="shared" si="757"/>
        <v>2.4584029072929519E-3</v>
      </c>
      <c r="CQ531" s="20">
        <f t="shared" si="757"/>
        <v>3.3319611257107999E-3</v>
      </c>
      <c r="CR531" s="20">
        <f t="shared" si="757"/>
        <v>4.3955769172355445E-3</v>
      </c>
      <c r="CS531" s="20">
        <f t="shared" si="757"/>
        <v>5.6557297660575212E-3</v>
      </c>
      <c r="CT531" s="20">
        <f t="shared" si="757"/>
        <v>7.1108326428391856E-3</v>
      </c>
      <c r="CU531" s="20">
        <f t="shared" si="757"/>
        <v>8.7506067223409173E-3</v>
      </c>
      <c r="CV531" s="20">
        <f t="shared" si="757"/>
        <v>1.0556062726596434E-2</v>
      </c>
      <c r="CW531" s="20">
        <f t="shared" si="757"/>
        <v>1.2500082220364679E-2</v>
      </c>
      <c r="CX531" s="20">
        <f t="shared" si="757"/>
        <v>1.4548534809765581E-2</v>
      </c>
      <c r="CY531" s="20">
        <f t="shared" si="757"/>
        <v>1.6661822536031351E-2</v>
      </c>
      <c r="CZ531" s="20">
        <f t="shared" si="757"/>
        <v>1.8796714296364897E-2</v>
      </c>
      <c r="DA531" s="20">
        <f t="shared" si="757"/>
        <v>2.0908321645555436E-2</v>
      </c>
      <c r="DB531" s="20">
        <f t="shared" si="757"/>
        <v>2.2952071382725675E-2</v>
      </c>
      <c r="DC531" s="20">
        <f t="shared" si="757"/>
        <v>2.4885546901107614E-2</v>
      </c>
      <c r="DD531" s="20">
        <f t="shared" si="757"/>
        <v>2.6670095546949268E-2</v>
      </c>
      <c r="DE531" s="20">
        <f t="shared" si="757"/>
        <v>2.8272129204611002E-2</v>
      </c>
      <c r="DF531" s="20">
        <f t="shared" si="762"/>
        <v>2.966407635165616E-2</v>
      </c>
      <c r="DG531" s="20">
        <f t="shared" si="762"/>
        <v>3.0824972940745713E-2</v>
      </c>
      <c r="DH531" s="20">
        <f t="shared" si="762"/>
        <v>3.1740704532696506E-2</v>
      </c>
      <c r="DI531" s="20">
        <f t="shared" si="762"/>
        <v>3.2403931852632684E-2</v>
      </c>
      <c r="DJ531" s="20">
        <f t="shared" si="762"/>
        <v>3.2813745867810939E-2</v>
      </c>
      <c r="DK531" s="20">
        <f t="shared" si="762"/>
        <v>3.2975106718051372E-2</v>
      </c>
      <c r="DL531" s="20">
        <f t="shared" si="762"/>
        <v>3.2898123950239E-2</v>
      </c>
      <c r="DM531" s="20">
        <f t="shared" si="762"/>
        <v>3.2597234383940188E-2</v>
      </c>
      <c r="DN531" s="20">
        <f t="shared" si="762"/>
        <v>3.2090329565580444E-2</v>
      </c>
      <c r="DO531" s="20">
        <f t="shared" si="762"/>
        <v>3.139787816502948E-2</v>
      </c>
      <c r="DP531" s="20">
        <f t="shared" si="762"/>
        <v>3.0542080764944135E-2</v>
      </c>
      <c r="DQ531" s="20">
        <f t="shared" si="762"/>
        <v>2.9546086090607045E-2</v>
      </c>
      <c r="DR531" s="20">
        <f t="shared" si="762"/>
        <v>2.8433289465847111E-2</v>
      </c>
      <c r="DS531" s="20">
        <f t="shared" si="762"/>
        <v>2.7226726630257603E-2</v>
      </c>
      <c r="DT531" s="20">
        <f t="shared" si="762"/>
        <v>2.594856932764111E-2</v>
      </c>
      <c r="DU531" s="20">
        <f t="shared" si="762"/>
        <v>2.4619723449789684E-2</v>
      </c>
      <c r="DV531" s="20">
        <f t="shared" si="763"/>
        <v>2.325952605415826E-2</v>
      </c>
      <c r="DW531" s="20">
        <f t="shared" si="763"/>
        <v>2.1885534242312987E-2</v>
      </c>
      <c r="DX531" s="20">
        <f t="shared" si="763"/>
        <v>2.051339659996454E-2</v>
      </c>
      <c r="DY531" s="20">
        <f t="shared" si="763"/>
        <v>1.915679653172353E-2</v>
      </c>
      <c r="DZ531" s="20">
        <f t="shared" si="763"/>
        <v>1.7827456226615079E-2</v>
      </c>
      <c r="EA531" s="20">
        <f t="shared" si="763"/>
        <v>1.6535190010737444E-2</v>
      </c>
      <c r="EB531" s="20">
        <f t="shared" si="763"/>
        <v>1.5287996333361198E-2</v>
      </c>
      <c r="EC531" s="20">
        <f t="shared" si="763"/>
        <v>1.4092178457116633E-2</v>
      </c>
      <c r="ED531" s="20">
        <f t="shared" si="763"/>
        <v>1.2952484963796085E-2</v>
      </c>
      <c r="EE531" s="20">
        <f t="shared" si="763"/>
        <v>1.1872262345852147E-2</v>
      </c>
      <c r="EF531" s="20">
        <f t="shared" si="763"/>
        <v>1.085361315076161E-2</v>
      </c>
      <c r="EG531" s="20">
        <f t="shared" si="763"/>
        <v>9.897554320079216E-3</v>
      </c>
      <c r="EH531" s="20">
        <f t="shared" si="763"/>
        <v>9.0041714732818079E-3</v>
      </c>
      <c r="EI531" s="20">
        <f t="shared" si="763"/>
        <v>8.1727658985346618E-3</v>
      </c>
      <c r="EJ531" s="20">
        <f t="shared" si="763"/>
        <v>7.4019919108113674E-3</v>
      </c>
      <c r="EK531" s="20">
        <f t="shared" si="763"/>
        <v>6.6899830141564642E-3</v>
      </c>
      <c r="EL531" s="20">
        <f t="shared" si="767"/>
        <v>6.0344659588145166E-3</v>
      </c>
      <c r="EM531" s="20">
        <f t="shared" si="767"/>
        <v>5.4328623200889936E-3</v>
      </c>
      <c r="EN531" s="20">
        <f t="shared" si="767"/>
        <v>4.882377652770776E-3</v>
      </c>
      <c r="EO531" s="20">
        <f t="shared" si="767"/>
        <v>4.3800786035176342E-3</v>
      </c>
      <c r="EP531" s="20">
        <f t="shared" si="767"/>
        <v>3.9229586057341059E-3</v>
      </c>
      <c r="EQ531" s="20">
        <f t="shared" si="767"/>
        <v>3.5079929496762974E-3</v>
      </c>
      <c r="ER531" s="20">
        <f t="shared" si="767"/>
        <v>3.1321841267154538E-3</v>
      </c>
      <c r="ES531" s="20">
        <f t="shared" si="767"/>
        <v>2.7925984023520205E-3</v>
      </c>
      <c r="ET531" s="20">
        <f t="shared" si="767"/>
        <v>2.4863945879914917E-3</v>
      </c>
      <c r="EU531" s="20">
        <f t="shared" si="767"/>
        <v>2.2108459658609636E-3</v>
      </c>
      <c r="EV531" s="20">
        <f t="shared" si="767"/>
        <v>1.9633562827628959E-3</v>
      </c>
      <c r="EW531" s="20">
        <f t="shared" si="767"/>
        <v>1.7414706733418495E-3</v>
      </c>
      <c r="EX531" s="20">
        <f t="shared" si="767"/>
        <v>1.5428823078513787E-3</v>
      </c>
      <c r="EY531" s="20">
        <f t="shared" si="767"/>
        <v>1.365435487541089E-3</v>
      </c>
      <c r="EZ531" s="20">
        <f t="shared" si="767"/>
        <v>1.2071258364085848E-3</v>
      </c>
      <c r="FA531" s="20">
        <f t="shared" si="760"/>
        <v>1.0660981639203371E-3</v>
      </c>
      <c r="FB531" s="20">
        <f t="shared" si="760"/>
        <v>9.4064250147263273E-4</v>
      </c>
      <c r="FC531" s="20">
        <f t="shared" si="760"/>
        <v>8.2918874734261294E-4</v>
      </c>
      <c r="FD531" s="20">
        <f t="shared" si="760"/>
        <v>7.303002916196899E-4</v>
      </c>
      <c r="FE531" s="20">
        <f t="shared" si="760"/>
        <v>6.4266693472514458E-4</v>
      </c>
      <c r="FF531" s="20">
        <f t="shared" si="760"/>
        <v>4.5326111151811066E-3</v>
      </c>
    </row>
    <row r="532" spans="1:162" ht="15.5" x14ac:dyDescent="0.35">
      <c r="A532" s="4" t="s">
        <v>130</v>
      </c>
      <c r="J532" s="4" t="s">
        <v>130</v>
      </c>
      <c r="K532" s="20">
        <f t="shared" si="768"/>
        <v>7.4260972902181243E-3</v>
      </c>
      <c r="L532" s="20">
        <f t="shared" si="768"/>
        <v>3.6496014063841097E-3</v>
      </c>
      <c r="M532" s="20">
        <f t="shared" si="768"/>
        <v>4.9300925687195112E-3</v>
      </c>
      <c r="N532" s="20">
        <f t="shared" si="768"/>
        <v>6.4657864209886513E-3</v>
      </c>
      <c r="O532" s="20">
        <f t="shared" si="768"/>
        <v>8.2523867244048282E-3</v>
      </c>
      <c r="P532" s="20"/>
      <c r="Q532" s="20">
        <f t="shared" si="768"/>
        <v>1.0272101899399699E-2</v>
      </c>
      <c r="R532" s="20">
        <f t="shared" si="768"/>
        <v>1.2493890975182706E-2</v>
      </c>
      <c r="S532" s="20"/>
      <c r="T532" s="20">
        <f t="shared" si="768"/>
        <v>1.4874783615469366E-2</v>
      </c>
      <c r="U532" s="20">
        <f t="shared" si="768"/>
        <v>1.7362109864103192E-2</v>
      </c>
      <c r="V532" s="20"/>
      <c r="W532" s="20">
        <f t="shared" si="768"/>
        <v>1.9896391795960408E-2</v>
      </c>
      <c r="X532" s="20">
        <f t="shared" si="768"/>
        <v>2.2414605984120026E-2</v>
      </c>
      <c r="Y532" s="20"/>
      <c r="Z532" s="20">
        <f t="shared" si="768"/>
        <v>2.4853521500958514E-2</v>
      </c>
      <c r="AA532" s="20">
        <f t="shared" si="768"/>
        <v>2.715284664390849E-2</v>
      </c>
      <c r="AB532" s="20"/>
      <c r="AC532" s="20">
        <f t="shared" si="768"/>
        <v>2.925796924351734E-2</v>
      </c>
      <c r="AD532" s="20">
        <f t="shared" si="768"/>
        <v>3.1122139877509808E-2</v>
      </c>
      <c r="AE532" s="20"/>
      <c r="AF532" s="20">
        <f t="shared" si="768"/>
        <v>3.2708014948787945E-2</v>
      </c>
      <c r="AG532" s="20">
        <f t="shared" si="766"/>
        <v>3.3988539615403268E-2</v>
      </c>
      <c r="AH532" s="20"/>
      <c r="AI532" s="20">
        <f t="shared" si="766"/>
        <v>3.4947203587324782E-2</v>
      </c>
      <c r="AJ532" s="20">
        <f t="shared" si="766"/>
        <v>3.5577742839920989E-2</v>
      </c>
      <c r="AK532" s="20"/>
      <c r="AL532" s="20">
        <f t="shared" si="766"/>
        <v>3.5883386465355938E-2</v>
      </c>
      <c r="AM532" s="20">
        <f t="shared" si="766"/>
        <v>3.5875760957747194E-2</v>
      </c>
      <c r="AN532" s="20">
        <f t="shared" si="766"/>
        <v>3.557356607398604E-2</v>
      </c>
      <c r="AO532" s="20">
        <f t="shared" si="766"/>
        <v>3.5001129491879279E-2</v>
      </c>
      <c r="AP532" s="20">
        <f t="shared" si="766"/>
        <v>3.4186934435453287E-2</v>
      </c>
      <c r="AQ532" s="20">
        <f t="shared" si="766"/>
        <v>3.3162197747735433E-2</v>
      </c>
      <c r="AR532" s="20">
        <f t="shared" si="766"/>
        <v>3.1959557716168208E-2</v>
      </c>
      <c r="AS532" s="20">
        <f t="shared" si="766"/>
        <v>3.0611913000435198E-2</v>
      </c>
      <c r="AT532" s="20">
        <f t="shared" si="766"/>
        <v>2.9151437509312927E-2</v>
      </c>
      <c r="AU532" s="20">
        <f t="shared" si="766"/>
        <v>2.7608781809385419E-2</v>
      </c>
      <c r="AV532" s="20">
        <f t="shared" si="766"/>
        <v>2.6012460027789341E-2</v>
      </c>
      <c r="AW532" s="20">
        <f t="shared" si="766"/>
        <v>2.4388412331506015E-2</v>
      </c>
      <c r="AX532" s="20">
        <f t="shared" si="765"/>
        <v>2.2759726801029778E-2</v>
      </c>
      <c r="AY532" s="20">
        <f t="shared" si="764"/>
        <v>2.1146500591171957E-2</v>
      </c>
      <c r="AZ532" s="20">
        <f t="shared" si="764"/>
        <v>1.9565818327064055E-2</v>
      </c>
      <c r="BA532" s="20">
        <f t="shared" si="764"/>
        <v>1.8031825326836226E-2</v>
      </c>
      <c r="BB532" s="20">
        <f t="shared" si="764"/>
        <v>1.6555874087053057E-2</v>
      </c>
      <c r="BC532" s="20">
        <f t="shared" si="764"/>
        <v>1.5146724156825386E-2</v>
      </c>
      <c r="BD532" s="20">
        <f t="shared" si="764"/>
        <v>1.3810777751957382E-2</v>
      </c>
      <c r="BE532" s="20">
        <f t="shared" si="764"/>
        <v>1.2552335965475225E-2</v>
      </c>
      <c r="BF532" s="20">
        <f t="shared" si="764"/>
        <v>1.1373863013768304E-2</v>
      </c>
      <c r="BG532" s="20">
        <f t="shared" si="764"/>
        <v>1.0276248468112261E-2</v>
      </c>
      <c r="BH532" s="20">
        <f t="shared" si="764"/>
        <v>9.2590597549143672E-3</v>
      </c>
      <c r="BI532" s="20">
        <f t="shared" si="764"/>
        <v>8.3207792985234841E-3</v>
      </c>
      <c r="BJ532" s="20">
        <f t="shared" si="764"/>
        <v>7.45902249309216E-3</v>
      </c>
      <c r="BK532" s="20">
        <f t="shared" si="764"/>
        <v>6.6707342138323522E-3</v>
      </c>
      <c r="BL532" s="20">
        <f t="shared" si="764"/>
        <v>5.9523628200659484E-3</v>
      </c>
      <c r="BM532" s="20">
        <f t="shared" si="764"/>
        <v>5.3000115814768609E-3</v>
      </c>
      <c r="BN532" s="20">
        <f t="shared" si="759"/>
        <v>4.7095682015342311E-3</v>
      </c>
      <c r="BO532" s="20">
        <f t="shared" si="759"/>
        <v>4.1768136484210405E-3</v>
      </c>
      <c r="BP532" s="20">
        <f t="shared" si="759"/>
        <v>3.6975118656673578E-3</v>
      </c>
      <c r="BQ532" s="20">
        <f t="shared" si="759"/>
        <v>3.2674821527673985E-3</v>
      </c>
      <c r="BR532" s="20">
        <f t="shared" si="759"/>
        <v>2.8826561092184515E-3</v>
      </c>
      <c r="BS532" s="20">
        <f t="shared" si="759"/>
        <v>2.5391210494258853E-3</v>
      </c>
      <c r="BT532" s="20">
        <f t="shared" si="759"/>
        <v>2.2331517434341919E-3</v>
      </c>
      <c r="BU532" s="20">
        <f t="shared" si="759"/>
        <v>1.9612322386256542E-3</v>
      </c>
      <c r="BV532" s="20">
        <f t="shared" si="759"/>
        <v>1.7200693862630123E-3</v>
      </c>
      <c r="BW532" s="20">
        <f t="shared" si="759"/>
        <v>1.5065995468700466E-3</v>
      </c>
      <c r="BX532" s="20">
        <f t="shared" si="759"/>
        <v>1.3179897899928683E-3</v>
      </c>
      <c r="BY532" s="20">
        <f t="shared" si="759"/>
        <v>1.1516347445327257E-3</v>
      </c>
      <c r="BZ532" s="20">
        <f t="shared" si="759"/>
        <v>1.0051501011767439E-3</v>
      </c>
      <c r="CA532" s="20">
        <f t="shared" si="759"/>
        <v>8.7636362242249355E-4</v>
      </c>
      <c r="CB532" s="20">
        <f t="shared" si="759"/>
        <v>7.6330438079719165E-4</v>
      </c>
      <c r="CC532" s="20">
        <f t="shared" si="759"/>
        <v>6.6419082359070458E-4</v>
      </c>
      <c r="CD532" s="20">
        <f t="shared" si="761"/>
        <v>5.774181533561018E-4</v>
      </c>
      <c r="CE532" s="20">
        <f t="shared" si="758"/>
        <v>5.0154541755864646E-4</v>
      </c>
      <c r="CF532" s="20">
        <f t="shared" si="758"/>
        <v>4.3528261763980947E-4</v>
      </c>
      <c r="CG532" s="20">
        <f t="shared" si="758"/>
        <v>3.7747807660415411E-4</v>
      </c>
      <c r="CH532" s="20">
        <f t="shared" si="758"/>
        <v>3.27106244112918E-4</v>
      </c>
      <c r="CI532" s="20">
        <f t="shared" si="758"/>
        <v>2.8325606788881519E-4</v>
      </c>
      <c r="CJ532" s="20">
        <f t="shared" si="758"/>
        <v>2.4512001891685564E-4</v>
      </c>
      <c r="CK532" s="20">
        <f t="shared" si="758"/>
        <v>2.1198382438614161E-4</v>
      </c>
      <c r="CL532" s="20">
        <f t="shared" si="758"/>
        <v>1.3249411545617207E-3</v>
      </c>
      <c r="CM532" s="20">
        <f t="shared" si="758"/>
        <v>2.0736156323374294E-3</v>
      </c>
      <c r="CN532" s="20">
        <f t="shared" si="758"/>
        <v>1.2049315711659277E-3</v>
      </c>
      <c r="CO532" s="20">
        <f t="shared" si="758"/>
        <v>1.7328328958543943E-3</v>
      </c>
      <c r="CP532" s="20">
        <f t="shared" si="757"/>
        <v>2.4147171908603738E-3</v>
      </c>
      <c r="CQ532" s="20">
        <f t="shared" si="757"/>
        <v>3.2687114812493742E-3</v>
      </c>
      <c r="CR532" s="20">
        <f t="shared" si="757"/>
        <v>4.3078745155641154E-3</v>
      </c>
      <c r="CS532" s="20">
        <f t="shared" si="757"/>
        <v>5.5386604110707954E-3</v>
      </c>
      <c r="CT532" s="20">
        <f t="shared" si="757"/>
        <v>6.9597899528018939E-3</v>
      </c>
      <c r="CU532" s="20">
        <f t="shared" si="757"/>
        <v>8.5616420023587984E-3</v>
      </c>
      <c r="CV532" s="20">
        <f t="shared" si="757"/>
        <v>1.0326219550378317E-2</v>
      </c>
      <c r="CW532" s="20">
        <f t="shared" si="757"/>
        <v>1.2227685118800471E-2</v>
      </c>
      <c r="CX532" s="20">
        <f t="shared" si="757"/>
        <v>1.4233406372352979E-2</v>
      </c>
      <c r="CY532" s="20">
        <f t="shared" si="757"/>
        <v>1.6305410726646472E-2</v>
      </c>
      <c r="CZ532" s="20">
        <f t="shared" si="757"/>
        <v>1.8402120692099025E-2</v>
      </c>
      <c r="DA532" s="20">
        <f t="shared" si="757"/>
        <v>2.0480230431410701E-2</v>
      </c>
      <c r="DB532" s="20">
        <f t="shared" si="757"/>
        <v>2.2496587233525073E-2</v>
      </c>
      <c r="DC532" s="20">
        <f t="shared" si="757"/>
        <v>2.440995657782663E-2</v>
      </c>
      <c r="DD532" s="20">
        <f t="shared" si="757"/>
        <v>2.6182572665336603E-2</v>
      </c>
      <c r="DE532" s="20">
        <f t="shared" si="757"/>
        <v>2.7781404046556907E-2</v>
      </c>
      <c r="DF532" s="20">
        <f t="shared" si="762"/>
        <v>2.9179092895782466E-2</v>
      </c>
      <c r="DG532" s="20">
        <f t="shared" si="762"/>
        <v>3.0354553795652106E-2</v>
      </c>
      <c r="DH532" s="20">
        <f t="shared" si="762"/>
        <v>3.1293241591485332E-2</v>
      </c>
      <c r="DI532" s="20">
        <f t="shared" si="762"/>
        <v>3.198711672583987E-2</v>
      </c>
      <c r="DJ532" s="20">
        <f t="shared" si="762"/>
        <v>3.2434349956916075E-2</v>
      </c>
      <c r="DK532" s="20">
        <f t="shared" si="762"/>
        <v>3.2638816571084139E-2</v>
      </c>
      <c r="DL532" s="20">
        <f t="shared" si="762"/>
        <v>3.2609433620429396E-2</v>
      </c>
      <c r="DM532" s="20">
        <f t="shared" si="762"/>
        <v>3.23593931242665E-2</v>
      </c>
      <c r="DN532" s="20">
        <f t="shared" si="762"/>
        <v>3.1905340476450161E-2</v>
      </c>
      <c r="DO532" s="20">
        <f t="shared" si="762"/>
        <v>3.1266541426445471E-2</v>
      </c>
      <c r="DP532" s="20">
        <f t="shared" si="762"/>
        <v>3.0464073817853654E-2</v>
      </c>
      <c r="DQ532" s="20">
        <f t="shared" si="762"/>
        <v>2.9520072523652741E-2</v>
      </c>
      <c r="DR532" s="20">
        <f t="shared" si="762"/>
        <v>2.8457048319014962E-2</v>
      </c>
      <c r="DS532" s="20">
        <f t="shared" si="762"/>
        <v>2.7297294233678548E-2</v>
      </c>
      <c r="DT532" s="20">
        <f t="shared" si="762"/>
        <v>2.606238653473214E-2</v>
      </c>
      <c r="DU532" s="20">
        <f t="shared" si="762"/>
        <v>2.4772782086628142E-2</v>
      </c>
      <c r="DV532" s="20">
        <f t="shared" si="763"/>
        <v>2.3447509490641449E-2</v>
      </c>
      <c r="DW532" s="20">
        <f t="shared" si="763"/>
        <v>2.2103948110286598E-2</v>
      </c>
      <c r="DX532" s="20">
        <f t="shared" si="763"/>
        <v>2.0757686771600503E-2</v>
      </c>
      <c r="DY532" s="20">
        <f t="shared" si="763"/>
        <v>1.9422452478120137E-2</v>
      </c>
      <c r="DZ532" s="20">
        <f t="shared" si="763"/>
        <v>1.8110098768332916E-2</v>
      </c>
      <c r="EA532" s="20">
        <f t="shared" si="763"/>
        <v>1.6830643229556297E-2</v>
      </c>
      <c r="EB532" s="20">
        <f t="shared" si="763"/>
        <v>1.5592344030574079E-2</v>
      </c>
      <c r="EC532" s="20">
        <f t="shared" si="763"/>
        <v>1.4401806020105323E-2</v>
      </c>
      <c r="ED532" s="20">
        <f t="shared" si="763"/>
        <v>1.3264107848176776E-2</v>
      </c>
      <c r="EE532" s="20">
        <f t="shared" si="763"/>
        <v>1.2182942608463088E-2</v>
      </c>
      <c r="EF532" s="20">
        <f t="shared" si="763"/>
        <v>1.1160765595163215E-2</v>
      </c>
      <c r="EG532" s="20">
        <f t="shared" si="763"/>
        <v>1.0198943858162111E-2</v>
      </c>
      <c r="EH532" s="20">
        <f t="shared" si="763"/>
        <v>9.2979032810395212E-3</v>
      </c>
      <c r="EI532" s="20">
        <f t="shared" si="763"/>
        <v>8.4572698671518953E-3</v>
      </c>
      <c r="EJ532" s="20">
        <f t="shared" si="763"/>
        <v>7.6760027805152786E-3</v>
      </c>
      <c r="EK532" s="20">
        <f t="shared" si="763"/>
        <v>6.9525174404716497E-3</v>
      </c>
      <c r="EL532" s="20">
        <f t="shared" si="767"/>
        <v>6.2847976096752634E-3</v>
      </c>
      <c r="EM532" s="20">
        <f t="shared" si="767"/>
        <v>5.6704959464015667E-3</v>
      </c>
      <c r="EN532" s="20">
        <f t="shared" si="767"/>
        <v>5.1070229212932796E-3</v>
      </c>
      <c r="EO532" s="20">
        <f t="shared" si="767"/>
        <v>4.5916243344280572E-3</v>
      </c>
      <c r="EP532" s="20">
        <f t="shared" si="767"/>
        <v>4.1214479215579969E-3</v>
      </c>
      <c r="EQ532" s="20">
        <f t="shared" si="767"/>
        <v>3.6935997196533288E-3</v>
      </c>
      <c r="ER532" s="20">
        <f t="shared" si="767"/>
        <v>3.3051909824041159E-3</v>
      </c>
      <c r="ES532" s="20">
        <f t="shared" si="767"/>
        <v>2.9533765067424333E-3</v>
      </c>
      <c r="ET532" s="20">
        <f t="shared" si="767"/>
        <v>2.6353852613273387E-3</v>
      </c>
      <c r="EU532" s="20">
        <f t="shared" si="767"/>
        <v>2.3485442060918738E-3</v>
      </c>
      <c r="EV532" s="20">
        <f t="shared" si="767"/>
        <v>2.0902961659804431E-3</v>
      </c>
      <c r="EW532" s="20">
        <f t="shared" si="767"/>
        <v>1.858212578502827E-3</v>
      </c>
      <c r="EX532" s="20">
        <f t="shared" si="767"/>
        <v>1.6500018791827387E-3</v>
      </c>
      <c r="EY532" s="20">
        <f t="shared" si="767"/>
        <v>1.463514225927165E-3</v>
      </c>
      <c r="EZ532" s="20">
        <f t="shared" si="767"/>
        <v>1.2967431964289178E-3</v>
      </c>
      <c r="FA532" s="20">
        <f t="shared" si="760"/>
        <v>1.1478250247870525E-3</v>
      </c>
      <c r="FB532" s="20">
        <f t="shared" si="760"/>
        <v>1.0150358767617718E-3</v>
      </c>
      <c r="FC532" s="20">
        <f t="shared" si="760"/>
        <v>8.9678759906208771E-4</v>
      </c>
      <c r="FD532" s="20">
        <f t="shared" si="760"/>
        <v>7.9162231790985693E-4</v>
      </c>
      <c r="FE532" s="20">
        <f t="shared" si="760"/>
        <v>6.9820620653648913E-4</v>
      </c>
      <c r="FF532" s="20">
        <f t="shared" si="760"/>
        <v>5.0134205728765702E-3</v>
      </c>
    </row>
    <row r="533" spans="1:162" ht="15.5" x14ac:dyDescent="0.35">
      <c r="A533" s="4" t="s">
        <v>131</v>
      </c>
      <c r="J533" s="4" t="s">
        <v>131</v>
      </c>
      <c r="K533" s="20">
        <f t="shared" si="768"/>
        <v>7.6177430263490806E-3</v>
      </c>
      <c r="L533" s="20">
        <f t="shared" si="768"/>
        <v>3.7171167486703873E-3</v>
      </c>
      <c r="M533" s="20">
        <f t="shared" si="768"/>
        <v>5.0101307817547137E-3</v>
      </c>
      <c r="N533" s="20">
        <f t="shared" si="768"/>
        <v>6.55735273423836E-3</v>
      </c>
      <c r="O533" s="20">
        <f t="shared" si="768"/>
        <v>8.3535999209977917E-3</v>
      </c>
      <c r="P533" s="20"/>
      <c r="Q533" s="20">
        <f t="shared" si="768"/>
        <v>1.0380263797617325E-2</v>
      </c>
      <c r="R533" s="20">
        <f t="shared" si="768"/>
        <v>1.260563493908369E-2</v>
      </c>
      <c r="S533" s="20"/>
      <c r="T533" s="20">
        <f t="shared" si="768"/>
        <v>1.4986284651716052E-2</v>
      </c>
      <c r="U533" s="20">
        <f t="shared" si="768"/>
        <v>1.7469332645571933E-2</v>
      </c>
      <c r="V533" s="20"/>
      <c r="W533" s="20">
        <f t="shared" si="768"/>
        <v>1.9995350556325328E-2</v>
      </c>
      <c r="X533" s="20">
        <f t="shared" si="768"/>
        <v>2.2501611407903091E-2</v>
      </c>
      <c r="Y533" s="20"/>
      <c r="Z533" s="20">
        <f t="shared" si="768"/>
        <v>2.4925393742446816E-2</v>
      </c>
      <c r="AA533" s="20">
        <f t="shared" si="768"/>
        <v>2.7207079431173398E-2</v>
      </c>
      <c r="AB533" s="20"/>
      <c r="AC533" s="20">
        <f t="shared" si="768"/>
        <v>2.9292836601741031E-2</v>
      </c>
      <c r="AD533" s="20">
        <f t="shared" si="768"/>
        <v>3.1136743406323997E-2</v>
      </c>
      <c r="AE533" s="20"/>
      <c r="AF533" s="20">
        <f t="shared" si="768"/>
        <v>3.2702275108713041E-2</v>
      </c>
      <c r="AG533" s="20">
        <f t="shared" si="766"/>
        <v>3.3963138685613736E-2</v>
      </c>
      <c r="AH533" s="20"/>
      <c r="AI533" s="20">
        <f t="shared" si="766"/>
        <v>3.4903490675876669E-2</v>
      </c>
      <c r="AJ533" s="20">
        <f t="shared" si="766"/>
        <v>3.5517612596468795E-2</v>
      </c>
      <c r="AK533" s="20"/>
      <c r="AL533" s="20">
        <f t="shared" si="766"/>
        <v>3.5809143155496437E-2</v>
      </c>
      <c r="AM533" s="20">
        <f t="shared" si="766"/>
        <v>3.578997858617794E-2</v>
      </c>
      <c r="AN533" s="20">
        <f t="shared" si="766"/>
        <v>3.5478953601697893E-2</v>
      </c>
      <c r="AO533" s="20">
        <f t="shared" si="766"/>
        <v>3.4900408180490727E-2</v>
      </c>
      <c r="AP533" s="20">
        <f t="shared" si="766"/>
        <v>3.4082732228930213E-2</v>
      </c>
      <c r="AQ533" s="20">
        <f t="shared" si="766"/>
        <v>3.3056963571292397E-2</v>
      </c>
      <c r="AR533" s="20">
        <f t="shared" si="766"/>
        <v>3.1855496776245551E-2</v>
      </c>
      <c r="AS533" s="20">
        <f t="shared" si="766"/>
        <v>3.0510942692668519E-2</v>
      </c>
      <c r="AT533" s="20">
        <f t="shared" si="766"/>
        <v>2.9055162418342828E-2</v>
      </c>
      <c r="AU533" s="20">
        <f t="shared" si="766"/>
        <v>2.7518485511607516E-2</v>
      </c>
      <c r="AV533" s="20">
        <f t="shared" si="766"/>
        <v>2.5929110954888254E-2</v>
      </c>
      <c r="AW533" s="20">
        <f t="shared" si="766"/>
        <v>2.4312680771310879E-2</v>
      </c>
      <c r="AX533" s="20">
        <f t="shared" si="765"/>
        <v>2.2692010147389641E-2</v>
      </c>
      <c r="AY533" s="20">
        <f t="shared" si="764"/>
        <v>2.1086954149647452E-2</v>
      </c>
      <c r="AZ533" s="20">
        <f t="shared" si="764"/>
        <v>1.9514389285509751E-2</v>
      </c>
      <c r="BA533" s="20">
        <f t="shared" si="764"/>
        <v>1.7988287863417662E-2</v>
      </c>
      <c r="BB533" s="20">
        <f t="shared" si="764"/>
        <v>1.6519863975239635E-2</v>
      </c>
      <c r="BC533" s="20">
        <f t="shared" si="764"/>
        <v>1.5117771608460173E-2</v>
      </c>
      <c r="BD533" s="20">
        <f t="shared" si="764"/>
        <v>1.3788337594893396E-2</v>
      </c>
      <c r="BE533" s="20">
        <f t="shared" si="764"/>
        <v>1.2535814568094161E-2</v>
      </c>
      <c r="BF533" s="20">
        <f t="shared" si="764"/>
        <v>1.1362641637662985E-2</v>
      </c>
      <c r="BG533" s="20">
        <f t="shared" si="764"/>
        <v>1.0269702949861959E-2</v>
      </c>
      <c r="BH533" s="20">
        <f t="shared" si="764"/>
        <v>9.2565765893152241E-3</v>
      </c>
      <c r="BI533" s="20">
        <f t="shared" si="764"/>
        <v>8.321768322468448E-3</v>
      </c>
      <c r="BJ533" s="20">
        <f t="shared" si="764"/>
        <v>7.4629264566133946E-3</v>
      </c>
      <c r="BK533" s="20">
        <f t="shared" si="764"/>
        <v>6.6770355785563673E-3</v>
      </c>
      <c r="BL533" s="20">
        <f t="shared" si="764"/>
        <v>5.9605881515306649E-3</v>
      </c>
      <c r="BM533" s="20">
        <f t="shared" si="764"/>
        <v>5.3097339063366E-3</v>
      </c>
      <c r="BN533" s="20">
        <f t="shared" si="759"/>
        <v>4.7204076889795221E-3</v>
      </c>
      <c r="BO533" s="20">
        <f t="shared" si="759"/>
        <v>4.1884369519143982E-3</v>
      </c>
      <c r="BP533" s="20">
        <f t="shared" si="759"/>
        <v>3.7096304303455563E-3</v>
      </c>
      <c r="BQ533" s="20">
        <f t="shared" si="759"/>
        <v>3.2798497588618636E-3</v>
      </c>
      <c r="BR533" s="20">
        <f t="shared" si="759"/>
        <v>2.8950658851868427E-3</v>
      </c>
      <c r="BS533" s="20">
        <f t="shared" si="759"/>
        <v>2.5514021521211294E-3</v>
      </c>
      <c r="BT533" s="20">
        <f t="shared" si="759"/>
        <v>2.2451658679770725E-3</v>
      </c>
      <c r="BU533" s="20">
        <f t="shared" si="759"/>
        <v>1.9728700886498807E-3</v>
      </c>
      <c r="BV533" s="20">
        <f t="shared" si="759"/>
        <v>1.7312472064193727E-3</v>
      </c>
      <c r="BW533" s="20">
        <f t="shared" si="759"/>
        <v>1.5172557942296772E-3</v>
      </c>
      <c r="BX533" s="20">
        <f t="shared" si="759"/>
        <v>1.328081999286912E-3</v>
      </c>
      <c r="BY533" s="20">
        <f t="shared" si="759"/>
        <v>1.1611366239365761E-3</v>
      </c>
      <c r="BZ533" s="20">
        <f t="shared" si="759"/>
        <v>1.0140488803533909E-3</v>
      </c>
      <c r="CA533" s="20">
        <f t="shared" si="759"/>
        <v>8.8465766248824174E-4</v>
      </c>
      <c r="CB533" s="20">
        <f t="shared" si="759"/>
        <v>7.7100104645111401E-4</v>
      </c>
      <c r="CC533" s="20">
        <f t="shared" si="759"/>
        <v>6.7130461049647039E-4</v>
      </c>
      <c r="CD533" s="20">
        <f t="shared" si="761"/>
        <v>5.8396905865576443E-4</v>
      </c>
      <c r="CE533" s="20">
        <f t="shared" si="758"/>
        <v>5.0755753781228652E-4</v>
      </c>
      <c r="CF533" s="20">
        <f t="shared" si="758"/>
        <v>4.407829562195209E-4</v>
      </c>
      <c r="CG533" s="20">
        <f t="shared" si="758"/>
        <v>3.8249554138025665E-4</v>
      </c>
      <c r="CH533" s="20">
        <f t="shared" si="758"/>
        <v>3.3167081590035346E-4</v>
      </c>
      <c r="CI533" s="20">
        <f t="shared" si="758"/>
        <v>2.8739812039069168E-4</v>
      </c>
      <c r="CJ533" s="20">
        <f t="shared" si="758"/>
        <v>2.4886977164018109E-4</v>
      </c>
      <c r="CK533" s="20">
        <f t="shared" si="758"/>
        <v>2.1537091105772177E-4</v>
      </c>
      <c r="CL533" s="20">
        <f t="shared" si="758"/>
        <v>1.352869946513291E-3</v>
      </c>
      <c r="CM533" s="20">
        <f t="shared" si="758"/>
        <v>2.1432102138809026E-3</v>
      </c>
      <c r="CN533" s="20">
        <f t="shared" si="758"/>
        <v>1.2362045012809593E-3</v>
      </c>
      <c r="CO533" s="20">
        <f t="shared" si="758"/>
        <v>1.7732216122841177E-3</v>
      </c>
      <c r="CP533" s="20">
        <f t="shared" si="758"/>
        <v>2.4651066989030551E-3</v>
      </c>
      <c r="CQ533" s="20">
        <f t="shared" si="758"/>
        <v>3.3295636564404122E-3</v>
      </c>
      <c r="CR533" s="20">
        <f t="shared" si="758"/>
        <v>4.3791249383887017E-3</v>
      </c>
      <c r="CS533" s="20">
        <f t="shared" si="758"/>
        <v>5.6196534494647073E-3</v>
      </c>
      <c r="CT533" s="20">
        <f t="shared" si="758"/>
        <v>7.0492604851962112E-3</v>
      </c>
      <c r="CU533" s="20">
        <f t="shared" ref="CU533:DJ548" si="769">CU325/$B325</f>
        <v>8.6577466039802833E-3</v>
      </c>
      <c r="CV533" s="20">
        <f t="shared" si="769"/>
        <v>1.0426614359938989E-2</v>
      </c>
      <c r="CW533" s="20">
        <f t="shared" si="769"/>
        <v>1.232964275191599E-2</v>
      </c>
      <c r="CX533" s="20">
        <f t="shared" si="769"/>
        <v>1.433396071385442E-2</v>
      </c>
      <c r="CY533" s="20">
        <f t="shared" si="769"/>
        <v>1.6401516501144742E-2</v>
      </c>
      <c r="CZ533" s="20">
        <f t="shared" si="769"/>
        <v>1.8490814397721947E-2</v>
      </c>
      <c r="DA533" s="20">
        <f t="shared" si="769"/>
        <v>2.0558780325832318E-2</v>
      </c>
      <c r="DB533" s="20">
        <f t="shared" si="769"/>
        <v>2.2562622240913766E-2</v>
      </c>
      <c r="DC533" s="20">
        <f t="shared" si="769"/>
        <v>2.446156683048395E-2</v>
      </c>
      <c r="DD533" s="20">
        <f t="shared" si="769"/>
        <v>2.6218377496586759E-2</v>
      </c>
      <c r="DE533" s="20">
        <f t="shared" si="769"/>
        <v>2.7800586256416016E-2</v>
      </c>
      <c r="DF533" s="20">
        <f t="shared" si="762"/>
        <v>2.9181400746147168E-2</v>
      </c>
      <c r="DG533" s="20">
        <f t="shared" si="762"/>
        <v>3.0340274280951152E-2</v>
      </c>
      <c r="DH533" s="20">
        <f t="shared" si="762"/>
        <v>3.126314999058788E-2</v>
      </c>
      <c r="DI533" s="20">
        <f t="shared" si="762"/>
        <v>3.19424082676808E-2</v>
      </c>
      <c r="DJ533" s="20">
        <f t="shared" si="762"/>
        <v>3.2376559682527062E-2</v>
      </c>
      <c r="DK533" s="20">
        <f t="shared" si="762"/>
        <v>3.2569733245099819E-2</v>
      </c>
      <c r="DL533" s="20">
        <f t="shared" si="762"/>
        <v>3.2531012952637495E-2</v>
      </c>
      <c r="DM533" s="20">
        <f t="shared" si="762"/>
        <v>3.2273674727470059E-2</v>
      </c>
      <c r="DN533" s="20">
        <f t="shared" si="762"/>
        <v>3.181437202376497E-2</v>
      </c>
      <c r="DO533" s="20">
        <f t="shared" si="762"/>
        <v>3.1172312475902242E-2</v>
      </c>
      <c r="DP533" s="20">
        <f t="shared" si="762"/>
        <v>3.0368460821137311E-2</v>
      </c>
      <c r="DQ533" s="20">
        <f t="shared" si="762"/>
        <v>2.9424795683665073E-2</v>
      </c>
      <c r="DR533" s="20">
        <f t="shared" si="762"/>
        <v>2.8363640241931058E-2</v>
      </c>
      <c r="DS533" s="20">
        <f t="shared" si="762"/>
        <v>2.7207079751596863E-2</v>
      </c>
      <c r="DT533" s="20">
        <f t="shared" si="762"/>
        <v>2.5976472656852764E-2</v>
      </c>
      <c r="DU533" s="20">
        <f t="shared" si="762"/>
        <v>2.4692056761222658E-2</v>
      </c>
      <c r="DV533" s="20">
        <f t="shared" si="763"/>
        <v>2.3372647710792394E-2</v>
      </c>
      <c r="DW533" s="20">
        <f t="shared" si="763"/>
        <v>2.2035423853138836E-2</v>
      </c>
      <c r="DX533" s="20">
        <f t="shared" si="763"/>
        <v>2.0695789301718226E-2</v>
      </c>
      <c r="DY533" s="20">
        <f t="shared" si="763"/>
        <v>1.9367305648806399E-2</v>
      </c>
      <c r="DZ533" s="20">
        <f t="shared" si="763"/>
        <v>1.8061682100433019E-2</v>
      </c>
      <c r="EA533" s="20">
        <f t="shared" si="763"/>
        <v>1.678881371784946E-2</v>
      </c>
      <c r="EB533" s="20">
        <f t="shared" si="763"/>
        <v>1.5556857808815883E-2</v>
      </c>
      <c r="EC533" s="20">
        <f t="shared" si="763"/>
        <v>1.4372339195665051E-2</v>
      </c>
      <c r="ED533" s="20">
        <f t="shared" si="763"/>
        <v>1.324027598750066E-2</v>
      </c>
      <c r="EE533" s="20">
        <f t="shared" si="763"/>
        <v>1.2164318509417571E-2</v>
      </c>
      <c r="EF533" s="20">
        <f t="shared" si="763"/>
        <v>1.1146895118108957E-2</v>
      </c>
      <c r="EG533" s="20">
        <f t="shared" si="763"/>
        <v>1.0189359702660994E-2</v>
      </c>
      <c r="EH533" s="20">
        <f t="shared" si="763"/>
        <v>9.292136689201147E-3</v>
      </c>
      <c r="EI533" s="20">
        <f t="shared" si="763"/>
        <v>8.4548603086066487E-3</v>
      </c>
      <c r="EJ533" s="20">
        <f t="shared" si="763"/>
        <v>7.6765057294763137E-3</v>
      </c>
      <c r="EK533" s="20">
        <f t="shared" si="763"/>
        <v>6.9555103943849117E-3</v>
      </c>
      <c r="EL533" s="20">
        <f t="shared" si="767"/>
        <v>6.2898845238542611E-3</v>
      </c>
      <c r="EM533" s="20">
        <f t="shared" si="767"/>
        <v>5.6773102721642274E-3</v>
      </c>
      <c r="EN533" s="20">
        <f t="shared" si="767"/>
        <v>5.1152294387345476E-3</v>
      </c>
      <c r="EO533" s="20">
        <f t="shared" si="767"/>
        <v>4.6009199672192302E-3</v>
      </c>
      <c r="EP533" s="20">
        <f t="shared" si="767"/>
        <v>4.1315617119276338E-3</v>
      </c>
      <c r="EQ533" s="20">
        <f t="shared" si="767"/>
        <v>3.7042921286493113E-3</v>
      </c>
      <c r="ER533" s="20">
        <f t="shared" si="767"/>
        <v>3.3162526650444279E-3</v>
      </c>
      <c r="ES533" s="20">
        <f t="shared" si="767"/>
        <v>2.9646266948604172E-3</v>
      </c>
      <c r="ET533" s="20">
        <f t="shared" si="767"/>
        <v>2.6466698697337199E-3</v>
      </c>
      <c r="EU533" s="20">
        <f t="shared" si="767"/>
        <v>2.3597337607681457E-3</v>
      </c>
      <c r="EV533" s="20">
        <f t="shared" si="767"/>
        <v>2.1012836369326271E-3</v>
      </c>
      <c r="EW533" s="20">
        <f t="shared" si="767"/>
        <v>1.8689111849523599E-3</v>
      </c>
      <c r="EX533" s="20">
        <f t="shared" si="767"/>
        <v>1.6603429211992093E-3</v>
      </c>
      <c r="EY533" s="20">
        <f t="shared" si="767"/>
        <v>1.4734449845215103E-3</v>
      </c>
      <c r="EZ533" s="20">
        <f t="shared" si="767"/>
        <v>1.306224933552147E-3</v>
      </c>
      <c r="FA533" s="20">
        <f t="shared" si="760"/>
        <v>1.1568311056051606E-3</v>
      </c>
      <c r="FB533" s="20">
        <f t="shared" si="760"/>
        <v>1.0235500289158539E-3</v>
      </c>
      <c r="FC533" s="20">
        <f t="shared" si="760"/>
        <v>9.0480231728018445E-4</v>
      </c>
      <c r="FD533" s="20">
        <f t="shared" si="760"/>
        <v>7.9913741718828923E-4</v>
      </c>
      <c r="FE533" s="20">
        <f t="shared" si="760"/>
        <v>7.0522752302748515E-4</v>
      </c>
      <c r="FF533" s="20">
        <f t="shared" si="760"/>
        <v>5.0880627934901659E-3</v>
      </c>
    </row>
    <row r="534" spans="1:162" ht="15.5" x14ac:dyDescent="0.35">
      <c r="A534" s="4" t="s">
        <v>132</v>
      </c>
      <c r="J534" s="4" t="s">
        <v>132</v>
      </c>
      <c r="K534" s="20">
        <f t="shared" si="768"/>
        <v>7.8704869967219839E-3</v>
      </c>
      <c r="L534" s="20">
        <f t="shared" si="768"/>
        <v>3.8220318696855146E-3</v>
      </c>
      <c r="M534" s="20">
        <f t="shared" si="768"/>
        <v>5.1427385233437147E-3</v>
      </c>
      <c r="N534" s="20">
        <f t="shared" si="768"/>
        <v>6.7197585199660903E-3</v>
      </c>
      <c r="O534" s="20">
        <f t="shared" si="768"/>
        <v>8.5467238059265503E-3</v>
      </c>
      <c r="P534" s="20"/>
      <c r="Q534" s="20">
        <f t="shared" si="768"/>
        <v>1.0603645331232148E-2</v>
      </c>
      <c r="R534" s="20">
        <f t="shared" si="768"/>
        <v>1.2857340666051591E-2</v>
      </c>
      <c r="S534" s="20"/>
      <c r="T534" s="20">
        <f t="shared" si="768"/>
        <v>1.5262926888658539E-2</v>
      </c>
      <c r="U534" s="20">
        <f t="shared" si="768"/>
        <v>1.7766195696176809E-2</v>
      </c>
      <c r="V534" s="20"/>
      <c r="W534" s="20">
        <f t="shared" si="768"/>
        <v>2.0306609735059419E-2</v>
      </c>
      <c r="X534" s="20">
        <f t="shared" si="768"/>
        <v>2.2820622320144174E-2</v>
      </c>
      <c r="Y534" s="20"/>
      <c r="Z534" s="20">
        <f t="shared" si="768"/>
        <v>2.5245024778204946E-2</v>
      </c>
      <c r="AA534" s="20">
        <f t="shared" si="768"/>
        <v>2.7520059358220827E-2</v>
      </c>
      <c r="AB534" s="20"/>
      <c r="AC534" s="20">
        <f t="shared" si="768"/>
        <v>2.959209103541649E-2</v>
      </c>
      <c r="AD534" s="20">
        <f t="shared" si="768"/>
        <v>3.14156980537596E-2</v>
      </c>
      <c r="AE534" s="20"/>
      <c r="AF534" s="20">
        <f t="shared" si="768"/>
        <v>3.2955109188213261E-2</v>
      </c>
      <c r="AG534" s="20">
        <f t="shared" si="766"/>
        <v>3.4184977985029952E-2</v>
      </c>
      <c r="AH534" s="20"/>
      <c r="AI534" s="20">
        <f t="shared" si="766"/>
        <v>3.5090535635127096E-2</v>
      </c>
      <c r="AJ534" s="20">
        <f t="shared" si="766"/>
        <v>3.5667202051195057E-2</v>
      </c>
      <c r="AK534" s="20"/>
      <c r="AL534" s="20">
        <f t="shared" si="766"/>
        <v>3.5919758624145481E-2</v>
      </c>
      <c r="AM534" s="20">
        <f t="shared" si="766"/>
        <v>3.5861197063366268E-2</v>
      </c>
      <c r="AN534" s="20">
        <f t="shared" si="766"/>
        <v>3.5511358727362941E-2</v>
      </c>
      <c r="AO534" s="20">
        <f t="shared" si="766"/>
        <v>3.4895470488468083E-2</v>
      </c>
      <c r="AP534" s="20">
        <f t="shared" si="766"/>
        <v>3.4042669112556156E-2</v>
      </c>
      <c r="AQ534" s="20">
        <f t="shared" si="766"/>
        <v>3.2984588844908957E-2</v>
      </c>
      <c r="AR534" s="20">
        <f t="shared" si="766"/>
        <v>3.1754068473715646E-2</v>
      </c>
      <c r="AS534" s="20">
        <f t="shared" si="766"/>
        <v>3.0384016225927572E-2</v>
      </c>
      <c r="AT534" s="20">
        <f t="shared" si="766"/>
        <v>2.8906454590967301E-2</v>
      </c>
      <c r="AU534" s="20">
        <f t="shared" si="766"/>
        <v>2.7351753279674429E-2</v>
      </c>
      <c r="AV534" s="20">
        <f t="shared" si="766"/>
        <v>2.5748047348696845E-2</v>
      </c>
      <c r="AW534" s="20">
        <f t="shared" si="766"/>
        <v>2.4120829101165531E-2</v>
      </c>
      <c r="AX534" s="20">
        <f t="shared" si="765"/>
        <v>2.2492696549055724E-2</v>
      </c>
      <c r="AY534" s="20">
        <f t="shared" si="764"/>
        <v>2.088323769070366E-2</v>
      </c>
      <c r="AZ534" s="20">
        <f t="shared" si="764"/>
        <v>1.9309028244833049E-2</v>
      </c>
      <c r="BA534" s="20">
        <f t="shared" si="764"/>
        <v>1.7783720392276936E-2</v>
      </c>
      <c r="BB534" s="20">
        <f t="shared" si="764"/>
        <v>1.631820112215554E-2</v>
      </c>
      <c r="BC534" s="20">
        <f t="shared" si="764"/>
        <v>1.4920800609836471E-2</v>
      </c>
      <c r="BD534" s="20">
        <f t="shared" si="764"/>
        <v>1.3597533367729064E-2</v>
      </c>
      <c r="BE534" s="20">
        <f t="shared" si="764"/>
        <v>1.2352357459857854E-2</v>
      </c>
      <c r="BF534" s="20">
        <f t="shared" si="764"/>
        <v>1.1187439664851584E-2</v>
      </c>
      <c r="BG534" s="20">
        <f t="shared" si="764"/>
        <v>1.0103416967958356E-2</v>
      </c>
      <c r="BH534" s="20">
        <f t="shared" si="764"/>
        <v>9.0996470641315774E-3</v>
      </c>
      <c r="BI534" s="20">
        <f t="shared" si="764"/>
        <v>8.1744426016139293E-3</v>
      </c>
      <c r="BJ534" s="20">
        <f t="shared" si="764"/>
        <v>7.3252856592963553E-3</v>
      </c>
      <c r="BK534" s="20">
        <f t="shared" si="764"/>
        <v>6.5490204246461117E-3</v>
      </c>
      <c r="BL534" s="20">
        <f t="shared" si="764"/>
        <v>5.8420232321435561E-3</v>
      </c>
      <c r="BM534" s="20">
        <f t="shared" si="764"/>
        <v>5.2003500557684657E-3</v>
      </c>
      <c r="BN534" s="20">
        <f t="shared" si="759"/>
        <v>4.6198622509679987E-3</v>
      </c>
      <c r="BO534" s="20">
        <f t="shared" si="759"/>
        <v>4.0963318426372464E-3</v>
      </c>
      <c r="BP534" s="20">
        <f t="shared" si="759"/>
        <v>3.6255279877938089E-3</v>
      </c>
      <c r="BQ534" s="20">
        <f t="shared" si="759"/>
        <v>3.2032864354184509E-3</v>
      </c>
      <c r="BR534" s="20">
        <f t="shared" si="759"/>
        <v>2.8255638897924928E-3</v>
      </c>
      <c r="BS534" s="20">
        <f t="shared" si="759"/>
        <v>2.4884791828825299E-3</v>
      </c>
      <c r="BT534" s="20">
        <f t="shared" si="759"/>
        <v>2.1883430979489082E-3</v>
      </c>
      <c r="BU534" s="20">
        <f t="shared" si="759"/>
        <v>1.9216785791439372E-3</v>
      </c>
      <c r="BV534" s="20">
        <f t="shared" si="759"/>
        <v>1.6852329257238672E-3</v>
      </c>
      <c r="BW534" s="20">
        <f t="shared" si="759"/>
        <v>1.4759834169183472E-3</v>
      </c>
      <c r="BX534" s="20">
        <f t="shared" si="759"/>
        <v>1.2911376540356567E-3</v>
      </c>
      <c r="BY534" s="20">
        <f t="shared" si="759"/>
        <v>1.128129747290596E-3</v>
      </c>
      <c r="BZ534" s="20">
        <f t="shared" si="759"/>
        <v>9.8461332135701962E-4</v>
      </c>
      <c r="CA534" s="20">
        <f t="shared" si="759"/>
        <v>8.5845216940994007E-4</v>
      </c>
      <c r="CB534" s="20">
        <f t="shared" si="759"/>
        <v>7.4770925272094058E-4</v>
      </c>
      <c r="CC534" s="20">
        <f t="shared" si="759"/>
        <v>6.5063462297609842E-4</v>
      </c>
      <c r="CD534" s="20">
        <f t="shared" si="761"/>
        <v>5.6565273787068104E-4</v>
      </c>
      <c r="CE534" s="20">
        <f t="shared" si="761"/>
        <v>4.913495470809659E-4</v>
      </c>
      <c r="CF534" s="20">
        <f t="shared" si="761"/>
        <v>4.2645964488752242E-4</v>
      </c>
      <c r="CG534" s="20">
        <f t="shared" si="761"/>
        <v>3.6985371670716916E-4</v>
      </c>
      <c r="CH534" s="20">
        <f t="shared" si="761"/>
        <v>3.2052644861146895E-4</v>
      </c>
      <c r="CI534" s="20">
        <f t="shared" si="761"/>
        <v>2.7758502046826283E-4</v>
      </c>
      <c r="CJ534" s="20">
        <f t="shared" si="761"/>
        <v>2.4023826356001085E-4</v>
      </c>
      <c r="CK534" s="20">
        <f t="shared" si="761"/>
        <v>2.0778653132624836E-4</v>
      </c>
      <c r="CL534" s="20">
        <f t="shared" si="761"/>
        <v>1.3003902865226236E-3</v>
      </c>
      <c r="CM534" s="20">
        <f t="shared" si="761"/>
        <v>2.2245931580541969E-3</v>
      </c>
      <c r="CN534" s="20">
        <f t="shared" si="761"/>
        <v>1.2775344448516875E-3</v>
      </c>
      <c r="CO534" s="20">
        <f t="shared" si="761"/>
        <v>1.8293823873076977E-3</v>
      </c>
      <c r="CP534" s="20">
        <f t="shared" si="761"/>
        <v>2.5389770065084019E-3</v>
      </c>
      <c r="CQ534" s="20">
        <f t="shared" si="761"/>
        <v>3.4238364202465801E-3</v>
      </c>
      <c r="CR534" s="20">
        <f t="shared" si="761"/>
        <v>4.4960954784537908E-3</v>
      </c>
      <c r="CS534" s="20">
        <f t="shared" si="761"/>
        <v>5.7610147661072628E-3</v>
      </c>
      <c r="CT534" s="20">
        <f t="shared" ref="CT534:DI549" si="770">CT326/$B326</f>
        <v>7.2159251875687953E-3</v>
      </c>
      <c r="CU534" s="20">
        <f t="shared" si="769"/>
        <v>8.8497122866735313E-3</v>
      </c>
      <c r="CV534" s="20">
        <f t="shared" si="769"/>
        <v>1.0642884642303299E-2</v>
      </c>
      <c r="CW534" s="20">
        <f t="shared" si="769"/>
        <v>1.2568210509958431E-2</v>
      </c>
      <c r="CX534" s="20">
        <f t="shared" si="769"/>
        <v>1.4591854066622216E-2</v>
      </c>
      <c r="CY534" s="20">
        <f t="shared" si="769"/>
        <v>1.6674902596660643E-2</v>
      </c>
      <c r="CZ534" s="20">
        <f t="shared" si="769"/>
        <v>1.8775151541880253E-2</v>
      </c>
      <c r="DA534" s="20">
        <f t="shared" si="769"/>
        <v>2.0849005859770134E-2</v>
      </c>
      <c r="DB534" s="20">
        <f t="shared" si="769"/>
        <v>2.2853361927641532E-2</v>
      </c>
      <c r="DC534" s="20">
        <f t="shared" si="769"/>
        <v>2.4747351298396197E-2</v>
      </c>
      <c r="DD534" s="20">
        <f t="shared" si="769"/>
        <v>2.6493852300671056E-2</v>
      </c>
      <c r="DE534" s="20">
        <f t="shared" si="769"/>
        <v>2.806070406354183E-2</v>
      </c>
      <c r="DF534" s="20">
        <f t="shared" si="762"/>
        <v>2.9421586698485491E-2</v>
      </c>
      <c r="DG534" s="20">
        <f t="shared" si="762"/>
        <v>3.0556558418898924E-2</v>
      </c>
      <c r="DH534" s="20">
        <f t="shared" si="762"/>
        <v>3.1452263440727157E-2</v>
      </c>
      <c r="DI534" s="20">
        <f t="shared" si="762"/>
        <v>3.210184249871173E-2</v>
      </c>
      <c r="DJ534" s="20">
        <f t="shared" si="762"/>
        <v>3.2504590346228102E-2</v>
      </c>
      <c r="DK534" s="20">
        <f t="shared" si="762"/>
        <v>3.2665411859631066E-2</v>
      </c>
      <c r="DL534" s="20">
        <f t="shared" si="762"/>
        <v>3.2594130919746278E-2</v>
      </c>
      <c r="DM534" s="20">
        <f t="shared" si="762"/>
        <v>3.2304704918252047E-2</v>
      </c>
      <c r="DN534" s="20">
        <f t="shared" si="762"/>
        <v>3.1814393468737046E-2</v>
      </c>
      <c r="DO534" s="20">
        <f t="shared" si="762"/>
        <v>3.1142923625086531E-2</v>
      </c>
      <c r="DP534" s="20">
        <f t="shared" si="762"/>
        <v>3.0311686480066657E-2</v>
      </c>
      <c r="DQ534" s="20">
        <f t="shared" si="762"/>
        <v>2.9342992164655524E-2</v>
      </c>
      <c r="DR534" s="20">
        <f t="shared" si="762"/>
        <v>2.8259402574402515E-2</v>
      </c>
      <c r="DS534" s="20">
        <f t="shared" si="762"/>
        <v>2.7083154038817892E-2</v>
      </c>
      <c r="DT534" s="20">
        <f t="shared" si="762"/>
        <v>2.5835675905279354E-2</v>
      </c>
      <c r="DU534" s="20">
        <f t="shared" si="762"/>
        <v>2.4537205785701843E-2</v>
      </c>
      <c r="DV534" s="20">
        <f t="shared" si="763"/>
        <v>2.3206498064858305E-2</v>
      </c>
      <c r="DW534" s="20">
        <f t="shared" si="763"/>
        <v>2.1860619167584971E-2</v>
      </c>
      <c r="DX534" s="20">
        <f t="shared" si="763"/>
        <v>2.0514820946082812E-2</v>
      </c>
      <c r="DY534" s="20">
        <f t="shared" si="763"/>
        <v>1.9182482261043909E-2</v>
      </c>
      <c r="DZ534" s="20">
        <f t="shared" si="763"/>
        <v>1.7875108255705485E-2</v>
      </c>
      <c r="EA534" s="20">
        <f t="shared" si="763"/>
        <v>1.6602376819767839E-2</v>
      </c>
      <c r="EB534" s="20">
        <f t="shared" si="763"/>
        <v>1.537222217480194E-2</v>
      </c>
      <c r="EC534" s="20">
        <f t="shared" si="763"/>
        <v>1.4190946260292048E-2</v>
      </c>
      <c r="ED534" s="20">
        <f t="shared" si="763"/>
        <v>1.3063349551377447E-2</v>
      </c>
      <c r="EE534" s="20">
        <f t="shared" si="763"/>
        <v>1.1992874004559728E-2</v>
      </c>
      <c r="EF534" s="20">
        <f t="shared" si="763"/>
        <v>1.0981751932926165E-2</v>
      </c>
      <c r="EG534" s="20">
        <f t="shared" si="763"/>
        <v>1.0031155701150429E-2</v>
      </c>
      <c r="EH534" s="20">
        <f t="shared" si="763"/>
        <v>9.1413441615507685E-3</v>
      </c>
      <c r="EI534" s="20">
        <f t="shared" si="763"/>
        <v>8.3118026975862458E-3</v>
      </c>
      <c r="EJ534" s="20">
        <f t="shared" si="763"/>
        <v>7.5413745835195556E-3</v>
      </c>
      <c r="EK534" s="20">
        <f t="shared" si="763"/>
        <v>6.8283821002514955E-3</v>
      </c>
      <c r="EL534" s="20">
        <f t="shared" si="767"/>
        <v>6.1707364664570505E-3</v>
      </c>
      <c r="EM534" s="20">
        <f t="shared" si="767"/>
        <v>5.5660361547711368E-3</v>
      </c>
      <c r="EN534" s="20">
        <f t="shared" si="767"/>
        <v>5.011653572347563E-3</v>
      </c>
      <c r="EO534" s="20">
        <f t="shared" si="767"/>
        <v>4.5048104031265579E-3</v>
      </c>
      <c r="EP534" s="20">
        <f t="shared" si="767"/>
        <v>4.0426421464098139E-3</v>
      </c>
      <c r="EQ534" s="20">
        <f t="shared" si="767"/>
        <v>3.622252554047245E-3</v>
      </c>
      <c r="ER534" s="20">
        <f t="shared" si="767"/>
        <v>3.240758777651731E-3</v>
      </c>
      <c r="ES534" s="20">
        <f t="shared" si="767"/>
        <v>2.8953280982487728E-3</v>
      </c>
      <c r="ET534" s="20">
        <f t="shared" si="767"/>
        <v>2.5832071331328699E-3</v>
      </c>
      <c r="EU534" s="20">
        <f t="shared" si="767"/>
        <v>2.3017444069848292E-3</v>
      </c>
      <c r="EV534" s="20">
        <f t="shared" si="767"/>
        <v>2.0484071439508256E-3</v>
      </c>
      <c r="EW534" s="20">
        <f t="shared" si="767"/>
        <v>1.8207930907286896E-3</v>
      </c>
      <c r="EX534" s="20">
        <f t="shared" si="767"/>
        <v>1.6166381230621198E-3</v>
      </c>
      <c r="EY534" s="20">
        <f t="shared" si="767"/>
        <v>1.4338203237442837E-3</v>
      </c>
      <c r="EZ534" s="20">
        <f t="shared" si="767"/>
        <v>1.2703611527595804E-3</v>
      </c>
      <c r="FA534" s="20">
        <f t="shared" si="760"/>
        <v>1.1244242622248102E-3</v>
      </c>
      <c r="FB534" s="20">
        <f t="shared" si="760"/>
        <v>9.9431244239456262E-4</v>
      </c>
      <c r="FC534" s="20">
        <f t="shared" si="760"/>
        <v>8.7846312162687113E-4</v>
      </c>
      <c r="FD534" s="20">
        <f t="shared" si="760"/>
        <v>7.754427838938539E-4</v>
      </c>
      <c r="FE534" s="20">
        <f t="shared" si="760"/>
        <v>6.8394061281173979E-4</v>
      </c>
      <c r="FF534" s="20">
        <f t="shared" si="760"/>
        <v>4.9142454599202523E-3</v>
      </c>
    </row>
    <row r="535" spans="1:162" ht="15.5" x14ac:dyDescent="0.35">
      <c r="A535" s="4" t="s">
        <v>133</v>
      </c>
      <c r="J535" s="4" t="s">
        <v>133</v>
      </c>
      <c r="K535" s="20">
        <f t="shared" si="768"/>
        <v>7.9287128245391185E-3</v>
      </c>
      <c r="L535" s="20">
        <f t="shared" si="768"/>
        <v>3.8593372326535327E-3</v>
      </c>
      <c r="M535" s="20">
        <f t="shared" si="768"/>
        <v>5.1955501431586691E-3</v>
      </c>
      <c r="N535" s="20">
        <f t="shared" si="768"/>
        <v>6.791282570876668E-3</v>
      </c>
      <c r="O535" s="20">
        <f t="shared" si="768"/>
        <v>8.6398494043188126E-3</v>
      </c>
      <c r="P535" s="20"/>
      <c r="Q535" s="20">
        <f t="shared" si="768"/>
        <v>1.0720667920242351E-2</v>
      </c>
      <c r="R535" s="20">
        <f t="shared" si="768"/>
        <v>1.2999711749609982E-2</v>
      </c>
      <c r="S535" s="20"/>
      <c r="T535" s="20">
        <f t="shared" si="768"/>
        <v>1.5431057407842959E-2</v>
      </c>
      <c r="U535" s="20">
        <f t="shared" si="768"/>
        <v>1.7959333468172425E-2</v>
      </c>
      <c r="V535" s="20"/>
      <c r="W535" s="20">
        <f t="shared" si="768"/>
        <v>2.052280233658739E-2</v>
      </c>
      <c r="X535" s="20">
        <f t="shared" si="768"/>
        <v>2.3056767129678846E-2</v>
      </c>
      <c r="Y535" s="20"/>
      <c r="Z535" s="20">
        <f t="shared" si="768"/>
        <v>2.5496998979322366E-2</v>
      </c>
      <c r="AA535" s="20">
        <f t="shared" si="768"/>
        <v>2.7782915587388102E-2</v>
      </c>
      <c r="AB535" s="20"/>
      <c r="AC535" s="20">
        <f t="shared" si="768"/>
        <v>2.9860299632772366E-2</v>
      </c>
      <c r="AD535" s="20">
        <f t="shared" si="768"/>
        <v>3.168341471523109E-2</v>
      </c>
      <c r="AE535" s="20"/>
      <c r="AF535" s="20">
        <f t="shared" si="768"/>
        <v>3.3216447032924812E-2</v>
      </c>
      <c r="AG535" s="20">
        <f t="shared" si="766"/>
        <v>3.4434265203677705E-2</v>
      </c>
      <c r="AH535" s="20"/>
      <c r="AI535" s="20">
        <f t="shared" si="766"/>
        <v>3.5322543398630613E-2</v>
      </c>
      <c r="AJ535" s="20">
        <f t="shared" si="766"/>
        <v>3.587733163024881E-2</v>
      </c>
      <c r="AK535" s="20"/>
      <c r="AL535" s="20">
        <f t="shared" si="766"/>
        <v>3.6104181145466374E-2</v>
      </c>
      <c r="AM535" s="20">
        <f t="shared" si="766"/>
        <v>3.6016943556066272E-2</v>
      </c>
      <c r="AN535" s="20">
        <f t="shared" si="766"/>
        <v>3.5636361768965508E-2</v>
      </c>
      <c r="AO535" s="20">
        <f t="shared" si="766"/>
        <v>3.4988561650695194E-2</v>
      </c>
      <c r="AP535" s="20">
        <f t="shared" si="766"/>
        <v>3.4103538455063642E-2</v>
      </c>
      <c r="AQ535" s="20">
        <f t="shared" si="766"/>
        <v>3.3013713927852795E-2</v>
      </c>
      <c r="AR535" s="20">
        <f t="shared" si="766"/>
        <v>3.1752620842486534E-2</v>
      </c>
      <c r="AS535" s="20">
        <f t="shared" si="766"/>
        <v>3.0353753190565765E-2</v>
      </c>
      <c r="AT535" s="20">
        <f t="shared" si="766"/>
        <v>2.884960352474009E-2</v>
      </c>
      <c r="AU535" s="20">
        <f t="shared" si="766"/>
        <v>2.7270894743171681E-2</v>
      </c>
      <c r="AV535" s="20">
        <f t="shared" si="766"/>
        <v>2.5646002242722954E-2</v>
      </c>
      <c r="AW535" s="20">
        <f t="shared" si="766"/>
        <v>2.400055387886213E-2</v>
      </c>
      <c r="AX535" s="20">
        <f t="shared" si="765"/>
        <v>2.2357189366323804E-2</v>
      </c>
      <c r="AY535" s="20">
        <f t="shared" si="764"/>
        <v>2.0735457310779304E-2</v>
      </c>
      <c r="AZ535" s="20">
        <f t="shared" si="764"/>
        <v>1.9151826581505826E-2</v>
      </c>
      <c r="BA535" s="20">
        <f t="shared" si="764"/>
        <v>1.761978880048809E-2</v>
      </c>
      <c r="BB535" s="20">
        <f t="shared" si="764"/>
        <v>1.6150029932180177E-2</v>
      </c>
      <c r="BC535" s="20">
        <f t="shared" si="764"/>
        <v>1.4750650947284338E-2</v>
      </c>
      <c r="BD535" s="20">
        <f t="shared" si="764"/>
        <v>1.3427419992982026E-2</v>
      </c>
      <c r="BE535" s="20">
        <f t="shared" si="764"/>
        <v>1.2184041178810001E-2</v>
      </c>
      <c r="BF535" s="20">
        <f t="shared" si="764"/>
        <v>1.1022427786782529E-2</v>
      </c>
      <c r="BG535" s="20">
        <f t="shared" si="764"/>
        <v>9.942970294389954E-3</v>
      </c>
      <c r="BH535" s="20">
        <f t="shared" si="764"/>
        <v>8.9447919638601103E-3</v>
      </c>
      <c r="BI535" s="20">
        <f t="shared" si="764"/>
        <v>8.0259868429984893E-3</v>
      </c>
      <c r="BJ535" s="20">
        <f t="shared" si="764"/>
        <v>7.1838368150610732E-3</v>
      </c>
      <c r="BK535" s="20">
        <f t="shared" si="764"/>
        <v>6.4150058234363483E-3</v>
      </c>
      <c r="BL535" s="20">
        <f t="shared" si="764"/>
        <v>5.7157105941343378E-3</v>
      </c>
      <c r="BM535" s="20">
        <f t="shared" si="764"/>
        <v>5.0818681086216566E-3</v>
      </c>
      <c r="BN535" s="20">
        <f t="shared" si="759"/>
        <v>4.5092207715607957E-3</v>
      </c>
      <c r="BO535" s="20">
        <f t="shared" si="759"/>
        <v>3.9934407053991983E-3</v>
      </c>
      <c r="BP535" s="20">
        <f t="shared" si="759"/>
        <v>3.5302149199989423E-3</v>
      </c>
      <c r="BQ535" s="20">
        <f t="shared" si="759"/>
        <v>3.115313282466281E-3</v>
      </c>
      <c r="BR535" s="20">
        <f t="shared" si="759"/>
        <v>2.7446412794666082E-3</v>
      </c>
      <c r="BS535" s="20">
        <f t="shared" si="759"/>
        <v>2.4142795475742278E-3</v>
      </c>
      <c r="BT535" s="20">
        <f t="shared" si="759"/>
        <v>2.1205120691436541E-3</v>
      </c>
      <c r="BU535" s="20">
        <f t="shared" si="759"/>
        <v>1.8598448106309506E-3</v>
      </c>
      <c r="BV535" s="20">
        <f t="shared" si="759"/>
        <v>1.6290164326934198E-3</v>
      </c>
      <c r="BW535" s="20">
        <f t="shared" si="759"/>
        <v>1.4250025390707413E-3</v>
      </c>
      <c r="BX535" s="20">
        <f t="shared" si="759"/>
        <v>1.2450147636744457E-3</v>
      </c>
      <c r="BY535" s="20">
        <f t="shared" si="759"/>
        <v>1.0864958296654681E-3</v>
      </c>
      <c r="BZ535" s="20">
        <f t="shared" si="759"/>
        <v>9.4711155563576011E-4</v>
      </c>
      <c r="CA535" s="20">
        <f t="shared" si="759"/>
        <v>8.2474063582471679E-4</v>
      </c>
      <c r="CB535" s="20">
        <f t="shared" si="759"/>
        <v>7.1746288569551897E-4</v>
      </c>
      <c r="CC535" s="20">
        <f t="shared" si="759"/>
        <v>6.235465223000114E-4</v>
      </c>
      <c r="CD535" s="20">
        <f t="shared" si="761"/>
        <v>5.414349409544883E-4</v>
      </c>
      <c r="CE535" s="20">
        <f t="shared" si="761"/>
        <v>4.6973335560340779E-4</v>
      </c>
      <c r="CF535" s="20">
        <f t="shared" si="761"/>
        <v>4.0719558919288801E-4</v>
      </c>
      <c r="CG535" s="20">
        <f t="shared" si="761"/>
        <v>3.5271123146840555E-4</v>
      </c>
      <c r="CH535" s="20">
        <f t="shared" si="761"/>
        <v>3.0529332381268315E-4</v>
      </c>
      <c r="CI535" s="20">
        <f t="shared" si="761"/>
        <v>2.6406668284939538E-4</v>
      </c>
      <c r="CJ535" s="20">
        <f t="shared" si="761"/>
        <v>2.2825693543404579E-4</v>
      </c>
      <c r="CK535" s="20">
        <f t="shared" si="761"/>
        <v>1.9718030617477122E-4</v>
      </c>
      <c r="CL535" s="20">
        <f t="shared" si="761"/>
        <v>1.2232494495355575E-3</v>
      </c>
      <c r="CM535" s="20">
        <f t="shared" si="761"/>
        <v>2.234617453419567E-3</v>
      </c>
      <c r="CN535" s="20">
        <f t="shared" si="761"/>
        <v>1.2871593583539081E-3</v>
      </c>
      <c r="CO535" s="20">
        <f t="shared" si="761"/>
        <v>1.8447625119003288E-3</v>
      </c>
      <c r="CP535" s="20">
        <f t="shared" si="761"/>
        <v>2.5621735008653146E-3</v>
      </c>
      <c r="CQ535" s="20">
        <f t="shared" si="761"/>
        <v>3.4571589425700603E-3</v>
      </c>
      <c r="CR535" s="20">
        <f t="shared" si="761"/>
        <v>4.5419873477381637E-3</v>
      </c>
      <c r="CS535" s="20">
        <f t="shared" si="761"/>
        <v>5.8219055543658402E-3</v>
      </c>
      <c r="CT535" s="20">
        <f t="shared" si="770"/>
        <v>7.2940627684726193E-3</v>
      </c>
      <c r="CU535" s="20">
        <f t="shared" si="769"/>
        <v>8.9469892874925773E-3</v>
      </c>
      <c r="CV535" s="20">
        <f t="shared" si="769"/>
        <v>1.076067519840225E-2</v>
      </c>
      <c r="CW535" s="20">
        <f t="shared" si="769"/>
        <v>1.2707232198891076E-2</v>
      </c>
      <c r="CX535" s="20">
        <f t="shared" si="769"/>
        <v>1.4752067194877316E-2</v>
      </c>
      <c r="CY535" s="20">
        <f t="shared" si="769"/>
        <v>1.6855455124311261E-2</v>
      </c>
      <c r="CZ535" s="20">
        <f t="shared" si="769"/>
        <v>1.8974373451872098E-2</v>
      </c>
      <c r="DA535" s="20">
        <f t="shared" si="769"/>
        <v>2.1064452294148786E-2</v>
      </c>
      <c r="DB535" s="20">
        <f t="shared" si="769"/>
        <v>2.3081900418735674E-2</v>
      </c>
      <c r="DC535" s="20">
        <f t="shared" si="769"/>
        <v>2.4985285276294452E-2</v>
      </c>
      <c r="DD535" s="20">
        <f t="shared" si="769"/>
        <v>2.6737070959173662E-2</v>
      </c>
      <c r="DE535" s="20">
        <f t="shared" si="769"/>
        <v>2.8304847664492063E-2</v>
      </c>
      <c r="DF535" s="20">
        <f t="shared" si="762"/>
        <v>2.9662216413124692E-2</v>
      </c>
      <c r="DG535" s="20">
        <f t="shared" si="762"/>
        <v>3.0789320678684506E-2</v>
      </c>
      <c r="DH535" s="20">
        <f t="shared" si="762"/>
        <v>3.1673040280705722E-2</v>
      </c>
      <c r="DI535" s="20">
        <f t="shared" si="762"/>
        <v>3.2306881288255596E-2</v>
      </c>
      <c r="DJ535" s="20">
        <f t="shared" si="762"/>
        <v>3.2690608389489451E-2</v>
      </c>
      <c r="DK535" s="20">
        <f t="shared" si="762"/>
        <v>3.2829673416654659E-2</v>
      </c>
      <c r="DL535" s="20">
        <f t="shared" si="762"/>
        <v>3.2734496096118393E-2</v>
      </c>
      <c r="DM535" s="20">
        <f t="shared" si="762"/>
        <v>3.2419651490149748E-2</v>
      </c>
      <c r="DN535" s="20">
        <f t="shared" si="762"/>
        <v>3.1903013989974194E-2</v>
      </c>
      <c r="DO535" s="20">
        <f t="shared" si="762"/>
        <v>3.1204901081533506E-2</v>
      </c>
      <c r="DP535" s="20">
        <f t="shared" si="762"/>
        <v>3.0347252324830043E-2</v>
      </c>
      <c r="DQ535" s="20">
        <f t="shared" si="762"/>
        <v>2.9352870818202818E-2</v>
      </c>
      <c r="DR535" s="20">
        <f t="shared" si="762"/>
        <v>2.8244746455911907E-2</v>
      </c>
      <c r="DS535" s="20">
        <f t="shared" si="762"/>
        <v>2.704547296452442E-2</v>
      </c>
      <c r="DT535" s="20">
        <f t="shared" si="762"/>
        <v>2.5776764304057953E-2</v>
      </c>
      <c r="DU535" s="20">
        <f t="shared" si="762"/>
        <v>2.4459070696071228E-2</v>
      </c>
      <c r="DV535" s="20">
        <f t="shared" si="763"/>
        <v>2.3111290339366989E-2</v>
      </c>
      <c r="DW535" s="20">
        <f t="shared" si="763"/>
        <v>2.1750569760502714E-2</v>
      </c>
      <c r="DX535" s="20">
        <f t="shared" si="763"/>
        <v>2.0392183630190575E-2</v>
      </c>
      <c r="DY535" s="20">
        <f t="shared" si="763"/>
        <v>1.9049483632215258E-2</v>
      </c>
      <c r="DZ535" s="20">
        <f t="shared" si="763"/>
        <v>1.7733905455165622E-2</v>
      </c>
      <c r="EA535" s="20">
        <f t="shared" si="763"/>
        <v>1.6455023041832217E-2</v>
      </c>
      <c r="EB535" s="20">
        <f t="shared" si="763"/>
        <v>1.522063973535448E-2</v>
      </c>
      <c r="EC535" s="20">
        <f t="shared" si="763"/>
        <v>1.4036906776725866E-2</v>
      </c>
      <c r="ED535" s="20">
        <f t="shared" si="763"/>
        <v>1.2908460623513918E-2</v>
      </c>
      <c r="EE535" s="20">
        <f t="shared" si="763"/>
        <v>1.1838571681409005E-2</v>
      </c>
      <c r="EF535" s="20">
        <f t="shared" si="763"/>
        <v>1.0829298194115045E-2</v>
      </c>
      <c r="EG535" s="20">
        <f t="shared" si="763"/>
        <v>9.881640166013117E-3</v>
      </c>
      <c r="EH535" s="20">
        <f t="shared" si="763"/>
        <v>8.9956892549912792E-3</v>
      </c>
      <c r="EI535" s="20">
        <f t="shared" si="763"/>
        <v>8.1707715420792359E-3</v>
      </c>
      <c r="EJ535" s="20">
        <f t="shared" si="763"/>
        <v>7.4055809440340958E-3</v>
      </c>
      <c r="EK535" s="20">
        <f t="shared" si="763"/>
        <v>6.6983017773667441E-3</v>
      </c>
      <c r="EL535" s="20">
        <f t="shared" si="767"/>
        <v>6.0467196073941132E-3</v>
      </c>
      <c r="EM535" s="20">
        <f t="shared" si="767"/>
        <v>5.448320028359043E-3</v>
      </c>
      <c r="EN535" s="20">
        <f t="shared" si="767"/>
        <v>4.9003754288563517E-3</v>
      </c>
      <c r="EO535" s="20">
        <f t="shared" si="767"/>
        <v>4.4000201110574455E-3</v>
      </c>
      <c r="EP535" s="20">
        <f t="shared" si="767"/>
        <v>3.9443143640558453E-3</v>
      </c>
      <c r="EQ535" s="20">
        <f t="shared" si="767"/>
        <v>3.5302982528864213E-3</v>
      </c>
      <c r="ER535" s="20">
        <f t="shared" si="767"/>
        <v>3.1550359868518511E-3</v>
      </c>
      <c r="ES535" s="20">
        <f t="shared" si="767"/>
        <v>2.8156517845957518E-3</v>
      </c>
      <c r="ET535" s="20">
        <f t="shared" si="767"/>
        <v>2.5093581686859157E-3</v>
      </c>
      <c r="EU535" s="20">
        <f t="shared" si="767"/>
        <v>2.2334776080881191E-3</v>
      </c>
      <c r="EV535" s="20">
        <f t="shared" si="767"/>
        <v>1.9854583904034273E-3</v>
      </c>
      <c r="EW535" s="20">
        <f t="shared" si="767"/>
        <v>1.7628855535337664E-3</v>
      </c>
      <c r="EX535" s="20">
        <f t="shared" si="767"/>
        <v>1.5634876439113432E-3</v>
      </c>
      <c r="EY535" s="20">
        <f t="shared" si="767"/>
        <v>1.3851399998916492E-3</v>
      </c>
      <c r="EZ535" s="20">
        <f t="shared" si="767"/>
        <v>1.225865187847508E-3</v>
      </c>
      <c r="FA535" s="20">
        <f t="shared" si="760"/>
        <v>1.0838311475577234E-3</v>
      </c>
      <c r="FB535" s="20">
        <f t="shared" si="760"/>
        <v>9.5734753466136802E-4</v>
      </c>
      <c r="FC535" s="20">
        <f t="shared" si="760"/>
        <v>8.4486068265687841E-4</v>
      </c>
      <c r="FD535" s="20">
        <f t="shared" si="760"/>
        <v>7.4494754614229386E-4</v>
      </c>
      <c r="FE535" s="20">
        <f t="shared" si="760"/>
        <v>6.563089312709991E-4</v>
      </c>
      <c r="FF535" s="20">
        <f t="shared" si="760"/>
        <v>4.6738222917501737E-3</v>
      </c>
    </row>
    <row r="536" spans="1:162" ht="15.5" x14ac:dyDescent="0.35">
      <c r="A536" s="4" t="s">
        <v>134</v>
      </c>
      <c r="J536" s="4" t="s">
        <v>134</v>
      </c>
      <c r="K536" s="20">
        <f t="shared" si="768"/>
        <v>7.533892449322413E-3</v>
      </c>
      <c r="L536" s="20">
        <f t="shared" si="768"/>
        <v>3.7204389890035851E-3</v>
      </c>
      <c r="M536" s="20">
        <f t="shared" si="768"/>
        <v>5.0311175000170971E-3</v>
      </c>
      <c r="N536" s="20">
        <f t="shared" si="768"/>
        <v>6.6034954334177366E-3</v>
      </c>
      <c r="O536" s="20">
        <f t="shared" si="768"/>
        <v>8.4327233644341318E-3</v>
      </c>
      <c r="P536" s="20"/>
      <c r="Q536" s="20">
        <f t="shared" si="768"/>
        <v>1.0499896638800049E-2</v>
      </c>
      <c r="R536" s="20">
        <f t="shared" si="768"/>
        <v>1.2772345002862333E-2</v>
      </c>
      <c r="S536" s="20"/>
      <c r="T536" s="20">
        <f t="shared" si="768"/>
        <v>1.5205052910444002E-2</v>
      </c>
      <c r="U536" s="20">
        <f t="shared" si="768"/>
        <v>1.7743033290753371E-2</v>
      </c>
      <c r="V536" s="20"/>
      <c r="W536" s="20">
        <f t="shared" si="768"/>
        <v>2.0324389238445928E-2</v>
      </c>
      <c r="X536" s="20">
        <f t="shared" si="768"/>
        <v>2.2883753040684032E-2</v>
      </c>
      <c r="Y536" s="20"/>
      <c r="Z536" s="20">
        <f t="shared" si="768"/>
        <v>2.5355788865700946E-2</v>
      </c>
      <c r="AA536" s="20">
        <f t="shared" si="768"/>
        <v>2.76784772409896E-2</v>
      </c>
      <c r="AB536" s="20"/>
      <c r="AC536" s="20">
        <f t="shared" si="768"/>
        <v>2.9795955811573932E-2</v>
      </c>
      <c r="AD536" s="20">
        <f t="shared" si="768"/>
        <v>3.1660760513042369E-2</v>
      </c>
      <c r="AE536" s="20"/>
      <c r="AF536" s="20">
        <f t="shared" si="768"/>
        <v>3.3235383832885657E-2</v>
      </c>
      <c r="AG536" s="20">
        <f t="shared" si="766"/>
        <v>3.4493133948317822E-2</v>
      </c>
      <c r="AH536" s="20"/>
      <c r="AI536" s="20">
        <f t="shared" si="766"/>
        <v>3.5418334508826643E-2</v>
      </c>
      <c r="AJ536" s="20">
        <f t="shared" si="766"/>
        <v>3.6005946595145333E-2</v>
      </c>
      <c r="AK536" s="20"/>
      <c r="AL536" s="20">
        <f t="shared" si="766"/>
        <v>3.6260721139281527E-2</v>
      </c>
      <c r="AM536" s="20">
        <f t="shared" si="766"/>
        <v>3.6196002793461357E-2</v>
      </c>
      <c r="AN536" s="20">
        <f t="shared" si="766"/>
        <v>3.5832307010259745E-2</v>
      </c>
      <c r="AO536" s="20">
        <f t="shared" si="766"/>
        <v>3.5195783669365599E-2</v>
      </c>
      <c r="AP536" s="20">
        <f t="shared" si="766"/>
        <v>3.4316665836114368E-2</v>
      </c>
      <c r="AQ536" s="20">
        <f t="shared" si="766"/>
        <v>3.322778385662295E-2</v>
      </c>
      <c r="AR536" s="20">
        <f t="shared" si="766"/>
        <v>3.1963205282871332E-2</v>
      </c>
      <c r="AS536" s="20">
        <f t="shared" si="766"/>
        <v>3.0557041877121938E-2</v>
      </c>
      <c r="AT536" s="20">
        <f t="shared" si="766"/>
        <v>2.9042447446804398E-2</v>
      </c>
      <c r="AU536" s="20">
        <f t="shared" si="766"/>
        <v>2.7450815302826451E-2</v>
      </c>
      <c r="AV536" s="20">
        <f t="shared" si="766"/>
        <v>2.5811172099188932E-2</v>
      </c>
      <c r="AW536" s="20">
        <f t="shared" si="766"/>
        <v>2.4149755758932523E-2</v>
      </c>
      <c r="AX536" s="20">
        <f t="shared" si="765"/>
        <v>2.2489758946873217E-2</v>
      </c>
      <c r="AY536" s="20">
        <f t="shared" si="764"/>
        <v>2.0851215787720756E-2</v>
      </c>
      <c r="AZ536" s="20">
        <f t="shared" si="764"/>
        <v>1.9251007842210344E-2</v>
      </c>
      <c r="BA536" s="20">
        <f t="shared" si="764"/>
        <v>1.7702965309885133E-2</v>
      </c>
      <c r="BB536" s="20">
        <f t="shared" si="764"/>
        <v>1.6218040604048412E-2</v>
      </c>
      <c r="BC536" s="20">
        <f t="shared" si="764"/>
        <v>1.4804533460039182E-2</v>
      </c>
      <c r="BD536" s="20">
        <f t="shared" si="764"/>
        <v>1.3468349264245449E-2</v>
      </c>
      <c r="BE536" s="20">
        <f t="shared" si="764"/>
        <v>1.2213275060412143E-2</v>
      </c>
      <c r="BF536" s="20">
        <f t="shared" si="764"/>
        <v>1.1041260494099259E-2</v>
      </c>
      <c r="BG536" s="20">
        <f t="shared" si="764"/>
        <v>9.9526936437551727E-3</v>
      </c>
      <c r="BH536" s="20">
        <f t="shared" si="764"/>
        <v>8.9466641547396586E-3</v>
      </c>
      <c r="BI536" s="20">
        <f t="shared" si="764"/>
        <v>8.0212082784553163E-3</v>
      </c>
      <c r="BJ536" s="20">
        <f t="shared" si="764"/>
        <v>7.1735322927648504E-3</v>
      </c>
      <c r="BK536" s="20">
        <f t="shared" si="764"/>
        <v>6.400212336819977E-3</v>
      </c>
      <c r="BL536" s="20">
        <f t="shared" si="764"/>
        <v>5.6973699459414995E-3</v>
      </c>
      <c r="BM536" s="20">
        <f t="shared" si="764"/>
        <v>5.060823544436488E-3</v>
      </c>
      <c r="BN536" s="20">
        <f t="shared" si="759"/>
        <v>4.486216877600091E-3</v>
      </c>
      <c r="BO536" s="20">
        <f t="shared" si="759"/>
        <v>3.969125873062529E-3</v>
      </c>
      <c r="BP536" s="20">
        <f t="shared" si="759"/>
        <v>3.5051457512134121E-3</v>
      </c>
      <c r="BQ536" s="20">
        <f t="shared" si="759"/>
        <v>3.0899603881390236E-3</v>
      </c>
      <c r="BR536" s="20">
        <f t="shared" si="759"/>
        <v>2.7193960032538826E-3</v>
      </c>
      <c r="BS536" s="20">
        <f t="shared" si="759"/>
        <v>2.389461224921674E-3</v>
      </c>
      <c r="BT536" s="20">
        <f t="shared" si="759"/>
        <v>2.0963755044843824E-3</v>
      </c>
      <c r="BU536" s="20">
        <f t="shared" si="759"/>
        <v>1.8365877220627436E-3</v>
      </c>
      <c r="BV536" s="20">
        <f t="shared" si="759"/>
        <v>1.6067866724206459E-3</v>
      </c>
      <c r="BW536" s="20">
        <f t="shared" si="759"/>
        <v>1.4039049490410793E-3</v>
      </c>
      <c r="BX536" s="20">
        <f t="shared" si="759"/>
        <v>1.2251175692294947E-3</v>
      </c>
      <c r="BY536" s="20">
        <f t="shared" si="759"/>
        <v>1.0678365100189602E-3</v>
      </c>
      <c r="BZ536" s="20">
        <f t="shared" si="759"/>
        <v>9.2970215919951915E-4</v>
      </c>
      <c r="CA536" s="20">
        <f t="shared" si="759"/>
        <v>8.085725314812553E-4</v>
      </c>
      <c r="CB536" s="20">
        <f t="shared" si="759"/>
        <v>7.0251095885021098E-4</v>
      </c>
      <c r="CC536" s="20">
        <f t="shared" si="759"/>
        <v>6.0977283766738832E-4</v>
      </c>
      <c r="CD536" s="20">
        <f t="shared" si="761"/>
        <v>5.2879190329080394E-4</v>
      </c>
      <c r="CE536" s="20">
        <f t="shared" si="761"/>
        <v>4.5816640565676803E-4</v>
      </c>
      <c r="CF536" s="20">
        <f t="shared" si="761"/>
        <v>3.9664547562556773E-4</v>
      </c>
      <c r="CG536" s="20">
        <f t="shared" si="761"/>
        <v>3.4311590096069988E-4</v>
      </c>
      <c r="CH536" s="20">
        <f t="shared" si="761"/>
        <v>2.9658947144139969E-4</v>
      </c>
      <c r="CI536" s="20">
        <f t="shared" si="761"/>
        <v>2.5619100357199276E-4</v>
      </c>
      <c r="CJ536" s="20">
        <f t="shared" si="761"/>
        <v>2.211471154075495E-4</v>
      </c>
      <c r="CK536" s="20">
        <f t="shared" si="761"/>
        <v>1.9077578999660005E-4</v>
      </c>
      <c r="CL536" s="20">
        <f t="shared" si="761"/>
        <v>1.1715711874373813E-3</v>
      </c>
      <c r="CM536" s="20">
        <f t="shared" si="761"/>
        <v>2.0912709856514473E-3</v>
      </c>
      <c r="CN536" s="20">
        <f t="shared" si="761"/>
        <v>1.2226875583651456E-3</v>
      </c>
      <c r="CO536" s="20">
        <f t="shared" si="761"/>
        <v>1.7615309980127563E-3</v>
      </c>
      <c r="CP536" s="20">
        <f t="shared" si="761"/>
        <v>2.4584029072929523E-3</v>
      </c>
      <c r="CQ536" s="20">
        <f t="shared" si="761"/>
        <v>3.3319611257107994E-3</v>
      </c>
      <c r="CR536" s="20">
        <f t="shared" si="761"/>
        <v>4.3955769172355445E-3</v>
      </c>
      <c r="CS536" s="20">
        <f t="shared" si="761"/>
        <v>5.6557297660575212E-3</v>
      </c>
      <c r="CT536" s="20">
        <f t="shared" si="770"/>
        <v>7.1108326428391856E-3</v>
      </c>
      <c r="CU536" s="20">
        <f t="shared" si="769"/>
        <v>8.7506067223409173E-3</v>
      </c>
      <c r="CV536" s="20">
        <f t="shared" si="769"/>
        <v>1.0556062726596434E-2</v>
      </c>
      <c r="CW536" s="20">
        <f t="shared" si="769"/>
        <v>1.2500082220364682E-2</v>
      </c>
      <c r="CX536" s="20">
        <f t="shared" si="769"/>
        <v>1.4548534809765583E-2</v>
      </c>
      <c r="CY536" s="20">
        <f t="shared" si="769"/>
        <v>1.6661822536031351E-2</v>
      </c>
      <c r="CZ536" s="20">
        <f t="shared" si="769"/>
        <v>1.8796714296364897E-2</v>
      </c>
      <c r="DA536" s="20">
        <f t="shared" si="769"/>
        <v>2.0908321645555433E-2</v>
      </c>
      <c r="DB536" s="20">
        <f t="shared" si="769"/>
        <v>2.2952071382725675E-2</v>
      </c>
      <c r="DC536" s="20">
        <f t="shared" si="769"/>
        <v>2.4885546901107614E-2</v>
      </c>
      <c r="DD536" s="20">
        <f t="shared" si="769"/>
        <v>2.6670095546949268E-2</v>
      </c>
      <c r="DE536" s="20">
        <f t="shared" si="769"/>
        <v>2.8272129204611002E-2</v>
      </c>
      <c r="DF536" s="20">
        <f t="shared" si="762"/>
        <v>2.9664076351656157E-2</v>
      </c>
      <c r="DG536" s="20">
        <f t="shared" si="762"/>
        <v>3.082497294074571E-2</v>
      </c>
      <c r="DH536" s="20">
        <f t="shared" si="762"/>
        <v>3.1740704532696506E-2</v>
      </c>
      <c r="DI536" s="20">
        <f t="shared" si="762"/>
        <v>3.2403931852632684E-2</v>
      </c>
      <c r="DJ536" s="20">
        <f t="shared" si="762"/>
        <v>3.2813745867810939E-2</v>
      </c>
      <c r="DK536" s="20">
        <f t="shared" si="762"/>
        <v>3.2975106718051372E-2</v>
      </c>
      <c r="DL536" s="20">
        <f t="shared" si="762"/>
        <v>3.2898123950239E-2</v>
      </c>
      <c r="DM536" s="20">
        <f t="shared" si="762"/>
        <v>3.2597234383940188E-2</v>
      </c>
      <c r="DN536" s="20">
        <f t="shared" si="762"/>
        <v>3.2090329565580444E-2</v>
      </c>
      <c r="DO536" s="20">
        <f t="shared" si="762"/>
        <v>3.139787816502948E-2</v>
      </c>
      <c r="DP536" s="20">
        <f t="shared" si="762"/>
        <v>3.0542080764944135E-2</v>
      </c>
      <c r="DQ536" s="20">
        <f t="shared" si="762"/>
        <v>2.9546086090607049E-2</v>
      </c>
      <c r="DR536" s="20">
        <f t="shared" si="762"/>
        <v>2.8433289465847111E-2</v>
      </c>
      <c r="DS536" s="20">
        <f t="shared" si="762"/>
        <v>2.7226726630257603E-2</v>
      </c>
      <c r="DT536" s="20">
        <f t="shared" si="762"/>
        <v>2.5948569327641113E-2</v>
      </c>
      <c r="DU536" s="20">
        <f t="shared" si="762"/>
        <v>2.4619723449789684E-2</v>
      </c>
      <c r="DV536" s="20">
        <f t="shared" si="763"/>
        <v>2.3259526054158264E-2</v>
      </c>
      <c r="DW536" s="20">
        <f t="shared" si="763"/>
        <v>2.1885534242312987E-2</v>
      </c>
      <c r="DX536" s="20">
        <f t="shared" si="763"/>
        <v>2.051339659996454E-2</v>
      </c>
      <c r="DY536" s="20">
        <f t="shared" si="763"/>
        <v>1.915679653172353E-2</v>
      </c>
      <c r="DZ536" s="20">
        <f t="shared" si="763"/>
        <v>1.7827456226615079E-2</v>
      </c>
      <c r="EA536" s="20">
        <f t="shared" si="763"/>
        <v>1.6535190010737444E-2</v>
      </c>
      <c r="EB536" s="20">
        <f t="shared" si="763"/>
        <v>1.52879963333612E-2</v>
      </c>
      <c r="EC536" s="20">
        <f t="shared" si="763"/>
        <v>1.4092178457116633E-2</v>
      </c>
      <c r="ED536" s="20">
        <f t="shared" si="763"/>
        <v>1.2952484963796085E-2</v>
      </c>
      <c r="EE536" s="20">
        <f t="shared" si="763"/>
        <v>1.1872262345852147E-2</v>
      </c>
      <c r="EF536" s="20">
        <f t="shared" si="763"/>
        <v>1.0853613150761611E-2</v>
      </c>
      <c r="EG536" s="20">
        <f t="shared" si="763"/>
        <v>9.897554320079216E-3</v>
      </c>
      <c r="EH536" s="20">
        <f t="shared" si="763"/>
        <v>9.0041714732818079E-3</v>
      </c>
      <c r="EI536" s="20">
        <f t="shared" si="763"/>
        <v>8.1727658985346618E-3</v>
      </c>
      <c r="EJ536" s="20">
        <f t="shared" si="763"/>
        <v>7.4019919108113674E-3</v>
      </c>
      <c r="EK536" s="20">
        <f t="shared" si="763"/>
        <v>6.6899830141564642E-3</v>
      </c>
      <c r="EL536" s="20">
        <f t="shared" si="767"/>
        <v>6.0344659588145166E-3</v>
      </c>
      <c r="EM536" s="20">
        <f t="shared" si="767"/>
        <v>5.4328623200889936E-3</v>
      </c>
      <c r="EN536" s="20">
        <f t="shared" si="767"/>
        <v>4.8823776527707752E-3</v>
      </c>
      <c r="EO536" s="20">
        <f t="shared" si="767"/>
        <v>4.3800786035176342E-3</v>
      </c>
      <c r="EP536" s="20">
        <f t="shared" si="767"/>
        <v>3.9229586057341059E-3</v>
      </c>
      <c r="EQ536" s="20">
        <f t="shared" si="767"/>
        <v>3.5079929496762974E-3</v>
      </c>
      <c r="ER536" s="20">
        <f t="shared" si="767"/>
        <v>3.1321841267154538E-3</v>
      </c>
      <c r="ES536" s="20">
        <f t="shared" si="767"/>
        <v>2.7925984023520201E-3</v>
      </c>
      <c r="ET536" s="20">
        <f t="shared" si="767"/>
        <v>2.4863945879914913E-3</v>
      </c>
      <c r="EU536" s="20">
        <f t="shared" si="767"/>
        <v>2.2108459658609636E-3</v>
      </c>
      <c r="EV536" s="20">
        <f t="shared" si="767"/>
        <v>1.9633562827628959E-3</v>
      </c>
      <c r="EW536" s="20">
        <f t="shared" si="767"/>
        <v>1.7414706733418495E-3</v>
      </c>
      <c r="EX536" s="20">
        <f t="shared" si="767"/>
        <v>1.5428823078513787E-3</v>
      </c>
      <c r="EY536" s="20">
        <f t="shared" si="767"/>
        <v>1.365435487541089E-3</v>
      </c>
      <c r="EZ536" s="20">
        <f t="shared" si="767"/>
        <v>1.2071258364085846E-3</v>
      </c>
      <c r="FA536" s="20">
        <f t="shared" si="760"/>
        <v>1.0660981639203371E-3</v>
      </c>
      <c r="FB536" s="20">
        <f t="shared" si="760"/>
        <v>9.4064250147263273E-4</v>
      </c>
      <c r="FC536" s="20">
        <f t="shared" si="760"/>
        <v>8.2918874734261294E-4</v>
      </c>
      <c r="FD536" s="20">
        <f t="shared" si="760"/>
        <v>7.303002916196899E-4</v>
      </c>
      <c r="FE536" s="20">
        <f t="shared" si="760"/>
        <v>6.4266693472514458E-4</v>
      </c>
      <c r="FF536" s="20">
        <f t="shared" si="760"/>
        <v>4.5326111151811066E-3</v>
      </c>
    </row>
    <row r="537" spans="1:162" ht="15.5" x14ac:dyDescent="0.35">
      <c r="A537" s="4" t="s">
        <v>135</v>
      </c>
      <c r="J537" s="4" t="s">
        <v>135</v>
      </c>
      <c r="K537" s="20">
        <f t="shared" si="768"/>
        <v>6.5939684892088153E-3</v>
      </c>
      <c r="L537" s="20">
        <f t="shared" si="768"/>
        <v>3.3533899888895267E-3</v>
      </c>
      <c r="M537" s="20">
        <f t="shared" si="768"/>
        <v>4.5788431108124798E-3</v>
      </c>
      <c r="N537" s="20">
        <f t="shared" si="768"/>
        <v>6.0643894782710546E-3</v>
      </c>
      <c r="O537" s="20">
        <f t="shared" si="768"/>
        <v>7.8098840669973205E-3</v>
      </c>
      <c r="P537" s="20"/>
      <c r="Q537" s="20">
        <f t="shared" si="768"/>
        <v>9.801351930280847E-3</v>
      </c>
      <c r="R537" s="20">
        <f t="shared" si="768"/>
        <v>1.2010850365825519E-2</v>
      </c>
      <c r="S537" s="20"/>
      <c r="T537" s="20">
        <f t="shared" si="768"/>
        <v>1.4397488996298162E-2</v>
      </c>
      <c r="U537" s="20">
        <f t="shared" si="768"/>
        <v>1.6909475202243451E-2</v>
      </c>
      <c r="V537" s="20"/>
      <c r="W537" s="20">
        <f t="shared" si="768"/>
        <v>1.9486949893925007E-2</v>
      </c>
      <c r="X537" s="20">
        <f t="shared" si="768"/>
        <v>2.2065317283586086E-2</v>
      </c>
      <c r="Y537" s="20"/>
      <c r="Z537" s="20">
        <f t="shared" si="768"/>
        <v>2.4578753680715812E-2</v>
      </c>
      <c r="AA537" s="20">
        <f t="shared" si="768"/>
        <v>2.6963599428169702E-2</v>
      </c>
      <c r="AB537" s="20"/>
      <c r="AC537" s="20">
        <f t="shared" si="768"/>
        <v>2.9161385766093343E-2</v>
      </c>
      <c r="AD537" s="20">
        <f t="shared" si="768"/>
        <v>3.1121313670505107E-2</v>
      </c>
      <c r="AE537" s="20"/>
      <c r="AF537" s="20">
        <f t="shared" si="768"/>
        <v>3.2802073782257996E-2</v>
      </c>
      <c r="AG537" s="20">
        <f t="shared" si="766"/>
        <v>3.4172966268433524E-2</v>
      </c>
      <c r="AH537" s="20"/>
      <c r="AI537" s="20">
        <f t="shared" si="766"/>
        <v>3.5214340106320241E-2</v>
      </c>
      <c r="AJ537" s="20">
        <f t="shared" si="766"/>
        <v>3.5917418749308427E-2</v>
      </c>
      <c r="AK537" s="20"/>
      <c r="AL537" s="20">
        <f t="shared" si="766"/>
        <v>3.6283611755099587E-2</v>
      </c>
      <c r="AM537" s="20">
        <f t="shared" si="766"/>
        <v>3.6323430031284409E-2</v>
      </c>
      <c r="AN537" s="20">
        <f t="shared" si="766"/>
        <v>3.6055127579395274E-2</v>
      </c>
      <c r="AO537" s="20">
        <f t="shared" si="766"/>
        <v>3.5503187518102164E-2</v>
      </c>
      <c r="AP537" s="20">
        <f t="shared" si="766"/>
        <v>3.4696757588436822E-2</v>
      </c>
      <c r="AQ537" s="20">
        <f t="shared" si="766"/>
        <v>3.3668123080611734E-2</v>
      </c>
      <c r="AR537" s="20">
        <f t="shared" si="766"/>
        <v>3.2451285647851713E-2</v>
      </c>
      <c r="AS537" s="20">
        <f t="shared" si="766"/>
        <v>3.1080696797508245E-2</v>
      </c>
      <c r="AT537" s="20">
        <f t="shared" si="766"/>
        <v>2.9590176465229212E-2</v>
      </c>
      <c r="AU537" s="20">
        <f t="shared" si="766"/>
        <v>2.8012030972278112E-2</v>
      </c>
      <c r="AV537" s="20">
        <f t="shared" si="766"/>
        <v>2.6376371383120989E-2</v>
      </c>
      <c r="AW537" s="20">
        <f t="shared" si="766"/>
        <v>2.4710623002394128E-2</v>
      </c>
      <c r="AX537" s="20">
        <f t="shared" si="765"/>
        <v>2.3039209388730608E-2</v>
      </c>
      <c r="AY537" s="20">
        <f t="shared" si="764"/>
        <v>2.1383389543887962E-2</v>
      </c>
      <c r="AZ537" s="20">
        <f t="shared" si="764"/>
        <v>1.9761224476396166E-2</v>
      </c>
      <c r="BA537" s="20">
        <f t="shared" si="764"/>
        <v>1.8187648708450799E-2</v>
      </c>
      <c r="BB537" s="20">
        <f t="shared" si="764"/>
        <v>1.6674623059874438E-2</v>
      </c>
      <c r="BC537" s="20">
        <f t="shared" si="764"/>
        <v>1.5231346800359868E-2</v>
      </c>
      <c r="BD537" s="20">
        <f t="shared" si="764"/>
        <v>1.3864509656748569E-2</v>
      </c>
      <c r="BE537" s="20">
        <f t="shared" si="764"/>
        <v>1.2578566900890431E-2</v>
      </c>
      <c r="BF537" s="20">
        <f t="shared" si="764"/>
        <v>1.1376023591947115E-2</v>
      </c>
      <c r="BG537" s="20">
        <f t="shared" si="764"/>
        <v>1.0257716829719654E-2</v>
      </c>
      <c r="BH537" s="20">
        <f t="shared" si="764"/>
        <v>9.223087469919955E-3</v>
      </c>
      <c r="BI537" s="20">
        <f t="shared" si="764"/>
        <v>8.2704350800741899E-3</v>
      </c>
      <c r="BJ537" s="20">
        <f t="shared" si="764"/>
        <v>7.3971519339876002E-3</v>
      </c>
      <c r="BK537" s="20">
        <f t="shared" si="764"/>
        <v>6.5999335393808201E-3</v>
      </c>
      <c r="BL537" s="20">
        <f t="shared" si="764"/>
        <v>5.8749645741649212E-3</v>
      </c>
      <c r="BM537" s="20">
        <f t="shared" si="764"/>
        <v>5.2180801925448836E-3</v>
      </c>
      <c r="BN537" s="20">
        <f t="shared" si="764"/>
        <v>4.6249034824881186E-3</v>
      </c>
      <c r="BO537" s="20">
        <f t="shared" ref="BO537:CD552" si="771">BO329/$B329</f>
        <v>4.0909604452535886E-3</v>
      </c>
      <c r="BP537" s="20">
        <f t="shared" si="771"/>
        <v>3.611774261530698E-3</v>
      </c>
      <c r="BQ537" s="20">
        <f t="shared" si="771"/>
        <v>3.182940842101134E-3</v>
      </c>
      <c r="BR537" s="20">
        <f t="shared" si="771"/>
        <v>2.8001877664881603E-3</v>
      </c>
      <c r="BS537" s="20">
        <f t="shared" si="771"/>
        <v>2.4594187199882267E-3</v>
      </c>
      <c r="BT537" s="20">
        <f t="shared" si="771"/>
        <v>2.1567454733335545E-3</v>
      </c>
      <c r="BU537" s="20">
        <f t="shared" si="771"/>
        <v>1.8885093315873513E-3</v>
      </c>
      <c r="BV537" s="20">
        <f t="shared" si="771"/>
        <v>1.6512938275401456E-3</v>
      </c>
      <c r="BW537" s="20">
        <f t="shared" si="771"/>
        <v>1.44193026417061E-3</v>
      </c>
      <c r="BX537" s="20">
        <f t="shared" si="771"/>
        <v>1.2574975317888315E-3</v>
      </c>
      <c r="BY537" s="20">
        <f t="shared" si="771"/>
        <v>1.095317446755395E-3</v>
      </c>
      <c r="BZ537" s="20">
        <f t="shared" si="771"/>
        <v>9.5294668624246171E-4</v>
      </c>
      <c r="CA537" s="20">
        <f t="shared" si="771"/>
        <v>8.2816623159576164E-4</v>
      </c>
      <c r="CB537" s="20">
        <f t="shared" si="771"/>
        <v>7.1896908411894778E-4</v>
      </c>
      <c r="CC537" s="20">
        <f t="shared" si="771"/>
        <v>6.2354688299048888E-4</v>
      </c>
      <c r="CD537" s="20">
        <f t="shared" si="761"/>
        <v>5.4027593605465718E-4</v>
      </c>
      <c r="CE537" s="20">
        <f t="shared" si="761"/>
        <v>4.6770307025978397E-4</v>
      </c>
      <c r="CF537" s="20">
        <f t="shared" si="761"/>
        <v>4.0453161889775213E-4</v>
      </c>
      <c r="CG537" s="20">
        <f t="shared" si="761"/>
        <v>3.4960778658310598E-4</v>
      </c>
      <c r="CH537" s="20">
        <f t="shared" si="761"/>
        <v>3.0190756892656267E-4</v>
      </c>
      <c r="CI537" s="20">
        <f t="shared" si="761"/>
        <v>2.6052435087664527E-4</v>
      </c>
      <c r="CJ537" s="20">
        <f t="shared" si="761"/>
        <v>2.2465726443521294E-4</v>
      </c>
      <c r="CK537" s="20">
        <f t="shared" si="761"/>
        <v>1.9360035165127965E-4</v>
      </c>
      <c r="CL537" s="20">
        <f t="shared" si="761"/>
        <v>1.1789899478087396E-3</v>
      </c>
      <c r="CM537" s="20">
        <f t="shared" si="761"/>
        <v>1.7749940215518152E-3</v>
      </c>
      <c r="CN537" s="20">
        <f t="shared" si="761"/>
        <v>1.0687051190687224E-3</v>
      </c>
      <c r="CO537" s="20">
        <f t="shared" si="761"/>
        <v>1.5563098884431494E-3</v>
      </c>
      <c r="CP537" s="20">
        <f t="shared" si="761"/>
        <v>2.1939594601451283E-3</v>
      </c>
      <c r="CQ537" s="20">
        <f t="shared" si="761"/>
        <v>3.0017433186143136E-3</v>
      </c>
      <c r="CR537" s="20">
        <f t="shared" si="761"/>
        <v>3.9951745672261348E-3</v>
      </c>
      <c r="CS537" s="20">
        <f t="shared" si="761"/>
        <v>5.1834732695045741E-3</v>
      </c>
      <c r="CT537" s="20">
        <f t="shared" si="770"/>
        <v>6.5682148461624311E-3</v>
      </c>
      <c r="CU537" s="20">
        <f t="shared" si="769"/>
        <v>8.1424829890011617E-3</v>
      </c>
      <c r="CV537" s="20">
        <f t="shared" si="769"/>
        <v>9.8906092831023071E-3</v>
      </c>
      <c r="CW537" s="20">
        <f t="shared" si="769"/>
        <v>1.1788518523786318E-2</v>
      </c>
      <c r="CX537" s="20">
        <f t="shared" si="769"/>
        <v>1.3804638542003124E-2</v>
      </c>
      <c r="CY537" s="20">
        <f t="shared" si="769"/>
        <v>1.5901283377498701E-2</v>
      </c>
      <c r="CZ537" s="20">
        <f t="shared" si="769"/>
        <v>1.8036383475771786E-2</v>
      </c>
      <c r="DA537" s="20">
        <f t="shared" si="769"/>
        <v>2.0165418124459072E-2</v>
      </c>
      <c r="DB537" s="20">
        <f t="shared" si="769"/>
        <v>2.2243403055615132E-2</v>
      </c>
      <c r="DC537" s="20">
        <f t="shared" si="769"/>
        <v>2.4226797655663823E-2</v>
      </c>
      <c r="DD537" s="20">
        <f t="shared" si="769"/>
        <v>2.6075218051242632E-2</v>
      </c>
      <c r="DE537" s="20">
        <f t="shared" si="769"/>
        <v>2.7752870544197922E-2</v>
      </c>
      <c r="DF537" s="20">
        <f t="shared" si="762"/>
        <v>2.9229650651094397E-2</v>
      </c>
      <c r="DG537" s="20">
        <f t="shared" si="762"/>
        <v>3.0481883098484763E-2</v>
      </c>
      <c r="DH537" s="20">
        <f t="shared" si="762"/>
        <v>3.1492705042493574E-2</v>
      </c>
      <c r="DI537" s="20">
        <f t="shared" si="762"/>
        <v>3.2252116878662695E-2</v>
      </c>
      <c r="DJ537" s="20">
        <f t="shared" si="762"/>
        <v>3.2756741455453375E-2</v>
      </c>
      <c r="DK537" s="20">
        <f t="shared" si="762"/>
        <v>3.3009343164051186E-2</v>
      </c>
      <c r="DL537" s="20">
        <f t="shared" si="762"/>
        <v>3.3018163641228948E-2</v>
      </c>
      <c r="DM537" s="20">
        <f t="shared" si="762"/>
        <v>3.2796131442965559E-2</v>
      </c>
      <c r="DN537" s="20">
        <f t="shared" si="762"/>
        <v>3.2359999974890918E-2</v>
      </c>
      <c r="DO537" s="20">
        <f t="shared" si="762"/>
        <v>3.1729462215681958E-2</v>
      </c>
      <c r="DP537" s="20">
        <f t="shared" si="762"/>
        <v>3.092628331592473E-2</v>
      </c>
      <c r="DQ537" s="20">
        <f t="shared" si="762"/>
        <v>2.9973483862149378E-2</v>
      </c>
      <c r="DR537" s="20">
        <f t="shared" si="762"/>
        <v>2.8894598177938935E-2</v>
      </c>
      <c r="DS537" s="20">
        <f t="shared" si="762"/>
        <v>2.77130240384732E-2</v>
      </c>
      <c r="DT537" s="20">
        <f t="shared" si="762"/>
        <v>2.6451472985249413E-2</v>
      </c>
      <c r="DU537" s="20">
        <f t="shared" si="762"/>
        <v>2.5131524279024538E-2</v>
      </c>
      <c r="DV537" s="20">
        <f t="shared" si="763"/>
        <v>2.3773280530703267E-2</v>
      </c>
      <c r="DW537" s="20">
        <f t="shared" si="763"/>
        <v>2.2395119211925718E-2</v>
      </c>
      <c r="DX537" s="20">
        <f t="shared" si="763"/>
        <v>2.1013531505964744E-2</v>
      </c>
      <c r="DY537" s="20">
        <f t="shared" si="763"/>
        <v>1.9643038202639577E-2</v>
      </c>
      <c r="DZ537" s="20">
        <f t="shared" si="763"/>
        <v>1.8296171426824936E-2</v>
      </c>
      <c r="EA537" s="20">
        <f t="shared" si="763"/>
        <v>1.6983510765629428E-2</v>
      </c>
      <c r="EB537" s="20">
        <f t="shared" si="763"/>
        <v>1.5713762671994647E-2</v>
      </c>
      <c r="EC537" s="20">
        <f t="shared" si="763"/>
        <v>1.4493872729754553E-2</v>
      </c>
      <c r="ED537" s="20">
        <f t="shared" si="763"/>
        <v>1.3329161340118856E-2</v>
      </c>
      <c r="EE537" s="20">
        <f t="shared" si="763"/>
        <v>1.2223474523652578E-2</v>
      </c>
      <c r="EF537" s="20">
        <f t="shared" si="763"/>
        <v>1.1179342736637012E-2</v>
      </c>
      <c r="EG537" s="20">
        <f t="shared" si="763"/>
        <v>1.0198141806590623E-2</v>
      </c>
      <c r="EH537" s="20">
        <f t="shared" si="763"/>
        <v>9.2802512471990006E-3</v>
      </c>
      <c r="EI537" s="20">
        <f t="shared" si="763"/>
        <v>8.4252062817267159E-3</v>
      </c>
      <c r="EJ537" s="20">
        <f t="shared" si="763"/>
        <v>7.6318408634965529E-3</v>
      </c>
      <c r="EK537" s="20">
        <f t="shared" si="763"/>
        <v>6.8984198200831015E-3</v>
      </c>
      <c r="EL537" s="20">
        <f t="shared" si="767"/>
        <v>6.2227589610303058E-3</v>
      </c>
      <c r="EM537" s="20">
        <f t="shared" si="767"/>
        <v>5.6023325798423276E-3</v>
      </c>
      <c r="EN537" s="20">
        <f t="shared" si="767"/>
        <v>5.0343682570516135E-3</v>
      </c>
      <c r="EO537" s="20">
        <f t="shared" si="767"/>
        <v>4.5159292424806763E-3</v>
      </c>
      <c r="EP537" s="20">
        <f t="shared" si="767"/>
        <v>4.043984973229775E-3</v>
      </c>
      <c r="EQ537" s="20">
        <f t="shared" si="767"/>
        <v>3.6154704820463568E-3</v>
      </c>
      <c r="ER537" s="20">
        <f t="shared" si="767"/>
        <v>3.2273355809694371E-3</v>
      </c>
      <c r="ES537" s="20">
        <f t="shared" si="767"/>
        <v>2.8765847794887112E-3</v>
      </c>
      <c r="ET537" s="20">
        <f t="shared" si="767"/>
        <v>2.56030892585557E-3</v>
      </c>
      <c r="EU537" s="20">
        <f t="shared" si="767"/>
        <v>2.2757095545135053E-3</v>
      </c>
      <c r="EV537" s="20">
        <f t="shared" si="767"/>
        <v>2.0201168905022993E-3</v>
      </c>
      <c r="EW537" s="20">
        <f t="shared" si="767"/>
        <v>1.791002410500897E-3</v>
      </c>
      <c r="EX537" s="20">
        <f t="shared" si="767"/>
        <v>1.5859867961169893E-3</v>
      </c>
      <c r="EY537" s="20">
        <f t="shared" si="767"/>
        <v>1.4028440431179678E-3</v>
      </c>
      <c r="EZ537" s="20">
        <f t="shared" si="767"/>
        <v>1.2395024146083509E-3</v>
      </c>
      <c r="FA537" s="20">
        <f t="shared" si="760"/>
        <v>1.0940428498275034E-3</v>
      </c>
      <c r="FB537" s="20">
        <f t="shared" si="760"/>
        <v>9.6469536561616387E-4</v>
      </c>
      <c r="FC537" s="20">
        <f t="shared" si="760"/>
        <v>8.498339164494384E-4</v>
      </c>
      <c r="FD537" s="20">
        <f t="shared" si="760"/>
        <v>7.4797011238181277E-4</v>
      </c>
      <c r="FE537" s="20">
        <f t="shared" si="760"/>
        <v>6.577461330756762E-4</v>
      </c>
      <c r="FF537" s="20">
        <f t="shared" si="760"/>
        <v>4.6065677295274998E-3</v>
      </c>
    </row>
    <row r="538" spans="1:162" ht="15.5" x14ac:dyDescent="0.35">
      <c r="A538" s="4" t="s">
        <v>136</v>
      </c>
      <c r="J538" s="4" t="s">
        <v>136</v>
      </c>
      <c r="K538" s="20">
        <f t="shared" si="768"/>
        <v>5.4298708865030175E-3</v>
      </c>
      <c r="L538" s="20">
        <f t="shared" si="768"/>
        <v>2.8717329511606443E-3</v>
      </c>
      <c r="M538" s="20">
        <f t="shared" si="768"/>
        <v>3.9738288743651224E-3</v>
      </c>
      <c r="N538" s="20">
        <f t="shared" si="768"/>
        <v>5.3293842332376561E-3</v>
      </c>
      <c r="O538" s="20">
        <f t="shared" si="768"/>
        <v>6.9444974698584265E-3</v>
      </c>
      <c r="P538" s="20"/>
      <c r="Q538" s="20">
        <f t="shared" si="768"/>
        <v>8.8121574113123116E-3</v>
      </c>
      <c r="R538" s="20">
        <f t="shared" si="768"/>
        <v>1.0911525898810802E-2</v>
      </c>
      <c r="S538" s="20"/>
      <c r="T538" s="20">
        <f t="shared" si="768"/>
        <v>1.3208365689393188E-2</v>
      </c>
      <c r="U538" s="20">
        <f t="shared" si="768"/>
        <v>1.5656550597842704E-2</v>
      </c>
      <c r="V538" s="20"/>
      <c r="W538" s="20">
        <f t="shared" si="768"/>
        <v>1.8200478146753116E-2</v>
      </c>
      <c r="X538" s="20">
        <f t="shared" si="768"/>
        <v>2.0778123645660489E-2</v>
      </c>
      <c r="Y538" s="20"/>
      <c r="Z538" s="20">
        <f t="shared" si="768"/>
        <v>2.3324434286737639E-2</v>
      </c>
      <c r="AA538" s="20">
        <f t="shared" si="768"/>
        <v>2.5774761053082795E-2</v>
      </c>
      <c r="AB538" s="20"/>
      <c r="AC538" s="20">
        <f t="shared" si="768"/>
        <v>2.8068058236175919E-2</v>
      </c>
      <c r="AD538" s="20">
        <f t="shared" si="768"/>
        <v>3.0149635384771029E-2</v>
      </c>
      <c r="AE538" s="20"/>
      <c r="AF538" s="20">
        <f t="shared" si="768"/>
        <v>3.1973313920637791E-2</v>
      </c>
      <c r="AG538" s="20">
        <f t="shared" si="766"/>
        <v>3.3502910645465178E-2</v>
      </c>
      <c r="AH538" s="20"/>
      <c r="AI538" s="20">
        <f t="shared" si="766"/>
        <v>3.4713035045996821E-2</v>
      </c>
      <c r="AJ538" s="20">
        <f t="shared" si="766"/>
        <v>3.5589241246373249E-2</v>
      </c>
      <c r="AK538" s="20"/>
      <c r="AL538" s="20">
        <f t="shared" si="766"/>
        <v>3.6127615701863791E-2</v>
      </c>
      <c r="AM538" s="20">
        <f t="shared" si="766"/>
        <v>3.6333907494792261E-2</v>
      </c>
      <c r="AN538" s="20">
        <f t="shared" si="766"/>
        <v>3.6222320277559228E-2</v>
      </c>
      <c r="AO538" s="20">
        <f t="shared" si="766"/>
        <v>3.5814085527417439E-2</v>
      </c>
      <c r="AP538" s="20">
        <f t="shared" si="766"/>
        <v>3.513592844800667E-2</v>
      </c>
      <c r="AQ538" s="20">
        <f t="shared" si="766"/>
        <v>3.421852334787423E-2</v>
      </c>
      <c r="AR538" s="20">
        <f t="shared" si="766"/>
        <v>3.3095017257225856E-2</v>
      </c>
      <c r="AS538" s="20">
        <f t="shared" si="766"/>
        <v>3.179968115008236E-2</v>
      </c>
      <c r="AT538" s="20">
        <f t="shared" si="766"/>
        <v>3.0366729181820151E-2</v>
      </c>
      <c r="AU538" s="20">
        <f t="shared" si="766"/>
        <v>2.8829329091420556E-2</v>
      </c>
      <c r="AV538" s="20">
        <f t="shared" si="766"/>
        <v>2.7218812143352422E-2</v>
      </c>
      <c r="AW538" s="20">
        <f t="shared" si="766"/>
        <v>2.5564079082488034E-2</v>
      </c>
      <c r="AX538" s="20">
        <f t="shared" si="765"/>
        <v>2.3891189614973496E-2</v>
      </c>
      <c r="AY538" s="20">
        <f t="shared" si="764"/>
        <v>2.2223116744384042E-2</v>
      </c>
      <c r="AZ538" s="20">
        <f t="shared" si="764"/>
        <v>2.0579643570253658E-2</v>
      </c>
      <c r="BA538" s="20">
        <f t="shared" si="764"/>
        <v>1.8977378496436437E-2</v>
      </c>
      <c r="BB538" s="20">
        <f t="shared" si="764"/>
        <v>1.7429864771919767E-2</v>
      </c>
      <c r="BC538" s="20">
        <f t="shared" si="764"/>
        <v>1.5947761479724765E-2</v>
      </c>
      <c r="BD538" s="20">
        <f t="shared" si="764"/>
        <v>1.4539075120446388E-2</v>
      </c>
      <c r="BE538" s="20">
        <f t="shared" si="764"/>
        <v>1.3209423478814375E-2</v>
      </c>
      <c r="BF538" s="20">
        <f t="shared" si="764"/>
        <v>1.1962316246491798E-2</v>
      </c>
      <c r="BG538" s="20">
        <f t="shared" si="764"/>
        <v>1.0799439694081925E-2</v>
      </c>
      <c r="BH538" s="20">
        <f t="shared" si="764"/>
        <v>9.7209353873244364E-3</v>
      </c>
      <c r="BI538" s="20">
        <f t="shared" si="764"/>
        <v>8.7256654229774799E-3</v>
      </c>
      <c r="BJ538" s="20">
        <f t="shared" si="764"/>
        <v>7.8114588560108666E-3</v>
      </c>
      <c r="BK538" s="20">
        <f t="shared" si="764"/>
        <v>6.9753358712503211E-3</v>
      </c>
      <c r="BL538" s="20">
        <f t="shared" si="764"/>
        <v>6.2137078142422419E-3</v>
      </c>
      <c r="BM538" s="20">
        <f t="shared" si="764"/>
        <v>5.5225524503440537E-3</v>
      </c>
      <c r="BN538" s="20">
        <f t="shared" si="764"/>
        <v>4.8975647924678345E-3</v>
      </c>
      <c r="BO538" s="20">
        <f t="shared" si="771"/>
        <v>4.3342845580799372E-3</v>
      </c>
      <c r="BP538" s="20">
        <f t="shared" si="771"/>
        <v>3.8282018200033185E-3</v>
      </c>
      <c r="BQ538" s="20">
        <f t="shared" si="771"/>
        <v>3.374842738692263E-3</v>
      </c>
      <c r="BR538" s="20">
        <f t="shared" si="771"/>
        <v>2.9698374400244365E-3</v>
      </c>
      <c r="BS538" s="20">
        <f t="shared" si="771"/>
        <v>2.6089721634949825E-3</v>
      </c>
      <c r="BT538" s="20">
        <f t="shared" si="771"/>
        <v>2.2882277787666938E-3</v>
      </c>
      <c r="BU538" s="20">
        <f t="shared" si="771"/>
        <v>2.003806677776554E-3</v>
      </c>
      <c r="BV538" s="20">
        <f t="shared" si="771"/>
        <v>1.7521499150123798E-3</v>
      </c>
      <c r="BW538" s="20">
        <f t="shared" si="771"/>
        <v>1.5299463066165142E-3</v>
      </c>
      <c r="BX538" s="20">
        <f t="shared" si="771"/>
        <v>1.3341350225576365E-3</v>
      </c>
      <c r="BY538" s="20">
        <f t="shared" si="771"/>
        <v>1.1619030253400275E-3</v>
      </c>
      <c r="BZ538" s="20">
        <f t="shared" si="771"/>
        <v>1.0106785309804689E-3</v>
      </c>
      <c r="CA538" s="20">
        <f t="shared" si="771"/>
        <v>8.7812149862498401E-4</v>
      </c>
      <c r="CB538" s="20">
        <f t="shared" si="771"/>
        <v>7.6211199769682391E-4</v>
      </c>
      <c r="CC538" s="20">
        <f t="shared" si="771"/>
        <v>6.6073715802927868E-4</v>
      </c>
      <c r="CD538" s="20">
        <f t="shared" si="761"/>
        <v>5.7227728005082579E-4</v>
      </c>
      <c r="CE538" s="20">
        <f t="shared" si="761"/>
        <v>4.9519156898336636E-4</v>
      </c>
      <c r="CF538" s="20">
        <f t="shared" si="761"/>
        <v>4.2810385880487356E-4</v>
      </c>
      <c r="CG538" s="20">
        <f t="shared" si="761"/>
        <v>3.697886075971768E-4</v>
      </c>
      <c r="CH538" s="20">
        <f t="shared" si="761"/>
        <v>3.1915737480425754E-4</v>
      </c>
      <c r="CI538" s="20">
        <f t="shared" si="761"/>
        <v>2.7524593163397171E-4</v>
      </c>
      <c r="CJ538" s="20">
        <f t="shared" si="761"/>
        <v>2.3720210706990041E-4</v>
      </c>
      <c r="CK538" s="20">
        <f t="shared" si="761"/>
        <v>2.0427443243564714E-4</v>
      </c>
      <c r="CL538" s="20">
        <f t="shared" si="761"/>
        <v>1.2364380667388986E-3</v>
      </c>
      <c r="CM538" s="20">
        <f t="shared" si="761"/>
        <v>1.4021163288322448E-3</v>
      </c>
      <c r="CN538" s="20">
        <f t="shared" si="761"/>
        <v>8.7757980810302815E-4</v>
      </c>
      <c r="CO538" s="20">
        <f t="shared" si="761"/>
        <v>1.2967813328904681E-3</v>
      </c>
      <c r="CP538" s="20">
        <f t="shared" si="761"/>
        <v>1.8533934166772763E-3</v>
      </c>
      <c r="CQ538" s="20">
        <f t="shared" si="761"/>
        <v>2.5688272157499996E-3</v>
      </c>
      <c r="CR538" s="20">
        <f t="shared" si="761"/>
        <v>3.4609736534125697E-3</v>
      </c>
      <c r="CS538" s="20">
        <f t="shared" si="761"/>
        <v>4.542406355411803E-3</v>
      </c>
      <c r="CT538" s="20">
        <f t="shared" si="770"/>
        <v>5.8188464032860945E-3</v>
      </c>
      <c r="CU538" s="20">
        <f t="shared" si="769"/>
        <v>7.2880486303431302E-3</v>
      </c>
      <c r="CV538" s="20">
        <f t="shared" si="769"/>
        <v>8.9392215321026473E-3</v>
      </c>
      <c r="CW538" s="20">
        <f t="shared" si="769"/>
        <v>1.0753034286702094E-2</v>
      </c>
      <c r="CX538" s="20">
        <f t="shared" si="769"/>
        <v>1.2702203812703469E-2</v>
      </c>
      <c r="CY538" s="20">
        <f t="shared" si="769"/>
        <v>1.4752600173498207E-2</v>
      </c>
      <c r="CZ538" s="20">
        <f t="shared" si="769"/>
        <v>1.6864765867302053E-2</v>
      </c>
      <c r="DA538" s="20">
        <f t="shared" si="769"/>
        <v>1.8995716987882758E-2</v>
      </c>
      <c r="DB538" s="20">
        <f t="shared" si="769"/>
        <v>2.1100882765677342E-2</v>
      </c>
      <c r="DC538" s="20">
        <f t="shared" si="769"/>
        <v>2.3136043356169311E-2</v>
      </c>
      <c r="DD538" s="20">
        <f t="shared" si="769"/>
        <v>2.5059141190184431E-2</v>
      </c>
      <c r="DE538" s="20">
        <f t="shared" si="769"/>
        <v>2.6831865173003733E-2</v>
      </c>
      <c r="DF538" s="20">
        <f t="shared" si="762"/>
        <v>2.8420935741873321E-2</v>
      </c>
      <c r="DG538" s="20">
        <f t="shared" si="762"/>
        <v>2.979904877116718E-2</v>
      </c>
      <c r="DH538" s="20">
        <f t="shared" si="762"/>
        <v>3.0945464665119993E-2</v>
      </c>
      <c r="DI538" s="20">
        <f t="shared" si="762"/>
        <v>3.1846253590470164E-2</v>
      </c>
      <c r="DJ538" s="20">
        <f t="shared" si="762"/>
        <v>3.2494227376906215E-2</v>
      </c>
      <c r="DK538" s="20">
        <f t="shared" si="762"/>
        <v>3.2888602596948591E-2</v>
      </c>
      <c r="DL538" s="20">
        <f t="shared" si="762"/>
        <v>3.3034447788376609E-2</v>
      </c>
      <c r="DM538" s="20">
        <f t="shared" si="762"/>
        <v>3.2941971215729615E-2</v>
      </c>
      <c r="DN538" s="20">
        <f t="shared" si="762"/>
        <v>3.2625704789580157E-2</v>
      </c>
      <c r="DO538" s="20">
        <f t="shared" si="762"/>
        <v>3.2103635726081325E-2</v>
      </c>
      <c r="DP538" s="20">
        <f t="shared" si="762"/>
        <v>3.1396331213700668E-2</v>
      </c>
      <c r="DQ538" s="20">
        <f t="shared" si="762"/>
        <v>3.0526093674921428E-2</v>
      </c>
      <c r="DR538" s="20">
        <f t="shared" si="762"/>
        <v>2.9516175963019035E-2</v>
      </c>
      <c r="DS538" s="20">
        <f t="shared" si="762"/>
        <v>2.8390077659892321E-2</v>
      </c>
      <c r="DT538" s="20">
        <f t="shared" si="762"/>
        <v>2.7170936020931125E-2</v>
      </c>
      <c r="DU538" s="20">
        <f t="shared" si="762"/>
        <v>2.588101837231449E-2</v>
      </c>
      <c r="DV538" s="20">
        <f t="shared" si="763"/>
        <v>2.4541317092697801E-2</v>
      </c>
      <c r="DW538" s="20">
        <f t="shared" si="763"/>
        <v>2.3171243778378203E-2</v>
      </c>
      <c r="DX538" s="20">
        <f t="shared" si="763"/>
        <v>2.1788415783205561E-2</v>
      </c>
      <c r="DY538" s="20">
        <f t="shared" si="763"/>
        <v>2.040852596238818E-2</v>
      </c>
      <c r="DZ538" s="20">
        <f t="shared" si="763"/>
        <v>1.9045285011848656E-2</v>
      </c>
      <c r="EA538" s="20">
        <f t="shared" si="763"/>
        <v>1.7710425138364516E-2</v>
      </c>
      <c r="EB538" s="20">
        <f t="shared" si="763"/>
        <v>1.6413753769238815E-2</v>
      </c>
      <c r="EC538" s="20">
        <f t="shared" si="763"/>
        <v>1.5163246466407099E-2</v>
      </c>
      <c r="ED538" s="20">
        <f t="shared" si="763"/>
        <v>1.3965169012913003E-2</v>
      </c>
      <c r="EE538" s="20">
        <f t="shared" si="763"/>
        <v>1.2824219670170445E-2</v>
      </c>
      <c r="EF538" s="20">
        <f t="shared" si="763"/>
        <v>1.174368376181989E-2</v>
      </c>
      <c r="EG538" s="20">
        <f t="shared" si="763"/>
        <v>1.0725593942852996E-2</v>
      </c>
      <c r="EH538" s="20">
        <f t="shared" si="763"/>
        <v>9.7708906983178245E-3</v>
      </c>
      <c r="EI538" s="20">
        <f t="shared" si="763"/>
        <v>8.8795787382340841E-3</v>
      </c>
      <c r="EJ538" s="20">
        <f t="shared" si="763"/>
        <v>8.050875983230843E-3</v>
      </c>
      <c r="EK538" s="20">
        <f t="shared" si="763"/>
        <v>7.2833527497333517E-3</v>
      </c>
      <c r="EL538" s="20">
        <f t="shared" si="767"/>
        <v>6.5750595354371333E-3</v>
      </c>
      <c r="EM538" s="20">
        <f t="shared" si="767"/>
        <v>5.9236424737891813E-3</v>
      </c>
      <c r="EN538" s="20">
        <f t="shared" si="767"/>
        <v>5.3264460747449727E-3</v>
      </c>
      <c r="EO538" s="20">
        <f t="shared" si="767"/>
        <v>4.78060330633856E-3</v>
      </c>
      <c r="EP538" s="20">
        <f t="shared" si="767"/>
        <v>4.2831134084093669E-3</v>
      </c>
      <c r="EQ538" s="20">
        <f t="shared" si="767"/>
        <v>3.8309080782588101E-3</v>
      </c>
      <c r="ER538" s="20">
        <f t="shared" si="767"/>
        <v>3.4209068405395282E-3</v>
      </c>
      <c r="ES538" s="20">
        <f t="shared" si="767"/>
        <v>3.0500625226765887E-3</v>
      </c>
      <c r="ET538" s="20">
        <f t="shared" si="767"/>
        <v>2.7153978141047919E-3</v>
      </c>
      <c r="EU538" s="20">
        <f t="shared" si="767"/>
        <v>2.4140339032416858E-3</v>
      </c>
      <c r="EV538" s="20">
        <f t="shared" si="767"/>
        <v>2.1432121697908535E-3</v>
      </c>
      <c r="EW538" s="20">
        <f t="shared" si="767"/>
        <v>1.9003098699137411E-3</v>
      </c>
      <c r="EX538" s="20">
        <f t="shared" si="767"/>
        <v>1.6828506949695401E-3</v>
      </c>
      <c r="EY538" s="20">
        <f t="shared" si="767"/>
        <v>1.4885110166827917E-3</v>
      </c>
      <c r="EZ538" s="20">
        <f t="shared" si="767"/>
        <v>1.3151225574707937E-3</v>
      </c>
      <c r="FA538" s="20">
        <f t="shared" si="760"/>
        <v>1.160672147975772E-3</v>
      </c>
      <c r="FB538" s="20">
        <f t="shared" si="760"/>
        <v>1.0232991574395944E-3</v>
      </c>
      <c r="FC538" s="20">
        <f t="shared" si="760"/>
        <v>9.0129110862435802E-4</v>
      </c>
      <c r="FD538" s="20">
        <f t="shared" si="760"/>
        <v>7.9307791898075575E-4</v>
      </c>
      <c r="FE538" s="20">
        <f t="shared" si="760"/>
        <v>6.9722514476222575E-4</v>
      </c>
      <c r="FF538" s="20">
        <f t="shared" si="760"/>
        <v>4.8633032390827946E-3</v>
      </c>
    </row>
    <row r="539" spans="1:162" ht="15.5" x14ac:dyDescent="0.35">
      <c r="A539" s="4" t="s">
        <v>137</v>
      </c>
      <c r="J539" s="4" t="s">
        <v>137</v>
      </c>
      <c r="K539" s="20">
        <f t="shared" si="768"/>
        <v>4.3558338077720219E-3</v>
      </c>
      <c r="L539" s="20">
        <f t="shared" si="768"/>
        <v>2.4022622326652482E-3</v>
      </c>
      <c r="M539" s="20">
        <f t="shared" si="768"/>
        <v>3.3734018865971029E-3</v>
      </c>
      <c r="N539" s="20">
        <f t="shared" si="768"/>
        <v>4.5871128710719342E-3</v>
      </c>
      <c r="O539" s="20">
        <f t="shared" si="768"/>
        <v>6.055578502461776E-3</v>
      </c>
      <c r="P539" s="20"/>
      <c r="Q539" s="20">
        <f t="shared" si="768"/>
        <v>7.7789993268433319E-3</v>
      </c>
      <c r="R539" s="20">
        <f t="shared" si="768"/>
        <v>9.7443034344005756E-3</v>
      </c>
      <c r="S539" s="20"/>
      <c r="T539" s="20">
        <f t="shared" si="768"/>
        <v>1.1924938500746739E-2</v>
      </c>
      <c r="U539" s="20">
        <f t="shared" si="768"/>
        <v>1.4281759967931497E-2</v>
      </c>
      <c r="V539" s="20"/>
      <c r="W539" s="20">
        <f t="shared" si="768"/>
        <v>1.6764904450053159E-2</v>
      </c>
      <c r="X539" s="20">
        <f t="shared" si="768"/>
        <v>1.9316438784260509E-2</v>
      </c>
      <c r="Y539" s="20"/>
      <c r="Z539" s="20">
        <f t="shared" si="768"/>
        <v>2.1873512972122297E-2</v>
      </c>
      <c r="AA539" s="20">
        <f t="shared" si="768"/>
        <v>2.4371722139071197E-2</v>
      </c>
      <c r="AB539" s="20"/>
      <c r="AC539" s="20">
        <f t="shared" si="768"/>
        <v>2.6748395069788156E-2</v>
      </c>
      <c r="AD539" s="20">
        <f t="shared" si="768"/>
        <v>2.8945567180089504E-2</v>
      </c>
      <c r="AE539" s="20"/>
      <c r="AF539" s="20">
        <f t="shared" si="768"/>
        <v>3.0912454226022873E-2</v>
      </c>
      <c r="AG539" s="20">
        <f t="shared" si="766"/>
        <v>3.2607309703008319E-2</v>
      </c>
      <c r="AH539" s="20"/>
      <c r="AI539" s="20">
        <f t="shared" si="766"/>
        <v>3.3998615029558366E-2</v>
      </c>
      <c r="AJ539" s="20">
        <f t="shared" si="766"/>
        <v>3.5065610557839411E-2</v>
      </c>
      <c r="AK539" s="20"/>
      <c r="AL539" s="20">
        <f t="shared" si="766"/>
        <v>3.5798222879505737E-2</v>
      </c>
      <c r="AM539" s="20">
        <f t="shared" si="766"/>
        <v>3.6196477739870891E-2</v>
      </c>
      <c r="AN539" s="20">
        <f t="shared" si="766"/>
        <v>3.6269507985629279E-2</v>
      </c>
      <c r="AO539" s="20">
        <f t="shared" si="766"/>
        <v>3.6034273616395607E-2</v>
      </c>
      <c r="AP539" s="20">
        <f t="shared" si="766"/>
        <v>3.5514108349615992E-2</v>
      </c>
      <c r="AQ539" s="20">
        <f t="shared" si="766"/>
        <v>3.4737196726810859E-2</v>
      </c>
      <c r="AR539" s="20">
        <f t="shared" si="766"/>
        <v>3.3735070315978666E-2</v>
      </c>
      <c r="AS539" s="20">
        <f t="shared" si="766"/>
        <v>3.2541193402058521E-2</v>
      </c>
      <c r="AT539" s="20">
        <f t="shared" si="766"/>
        <v>3.1189689713438606E-2</v>
      </c>
      <c r="AU539" s="20">
        <f t="shared" si="766"/>
        <v>2.9714243747985706E-2</v>
      </c>
      <c r="AV539" s="20">
        <f t="shared" si="766"/>
        <v>2.814719420316536E-2</v>
      </c>
      <c r="AW539" s="20">
        <f t="shared" si="766"/>
        <v>2.6518823515261358E-2</v>
      </c>
      <c r="AX539" s="20">
        <f t="shared" si="765"/>
        <v>2.4856836844007083E-2</v>
      </c>
      <c r="AY539" s="20">
        <f t="shared" si="764"/>
        <v>2.3186015991469522E-2</v>
      </c>
      <c r="AZ539" s="20">
        <f t="shared" si="764"/>
        <v>2.1528028509046671E-2</v>
      </c>
      <c r="BA539" s="20">
        <f t="shared" si="764"/>
        <v>1.9901369289644148E-2</v>
      </c>
      <c r="BB539" s="20">
        <f t="shared" si="764"/>
        <v>1.8321410865331456E-2</v>
      </c>
      <c r="BC539" s="20">
        <f t="shared" si="764"/>
        <v>1.6800539020099814E-2</v>
      </c>
      <c r="BD539" s="20">
        <f t="shared" si="764"/>
        <v>1.5348351787149106E-2</v>
      </c>
      <c r="BE539" s="20">
        <f t="shared" si="764"/>
        <v>1.3971902075987974E-2</v>
      </c>
      <c r="BF539" s="20">
        <f t="shared" si="764"/>
        <v>1.2675966765122395E-2</v>
      </c>
      <c r="BG539" s="20">
        <f t="shared" si="764"/>
        <v>1.1463327857893502E-2</v>
      </c>
      <c r="BH539" s="20">
        <f t="shared" si="764"/>
        <v>1.0335054045552683E-2</v>
      </c>
      <c r="BI539" s="20">
        <f t="shared" si="764"/>
        <v>9.290773618540471E-3</v>
      </c>
      <c r="BJ539" s="20">
        <f t="shared" si="764"/>
        <v>8.3289320251590526E-3</v>
      </c>
      <c r="BK539" s="20">
        <f t="shared" si="764"/>
        <v>7.4470294447437357E-3</v>
      </c>
      <c r="BL539" s="20">
        <f t="shared" si="764"/>
        <v>6.6418354982205052E-3</v>
      </c>
      <c r="BM539" s="20">
        <f t="shared" si="764"/>
        <v>5.9095796628148012E-3</v>
      </c>
      <c r="BN539" s="20">
        <f t="shared" si="764"/>
        <v>5.2461171058197928E-3</v>
      </c>
      <c r="BO539" s="20">
        <f t="shared" si="771"/>
        <v>4.6470705310251992E-3</v>
      </c>
      <c r="BP539" s="20">
        <f t="shared" si="771"/>
        <v>4.1079492729406697E-3</v>
      </c>
      <c r="BQ539" s="20">
        <f t="shared" si="771"/>
        <v>3.6242473128850206E-3</v>
      </c>
      <c r="BR539" s="20">
        <f t="shared" si="771"/>
        <v>3.1915221619870371E-3</v>
      </c>
      <c r="BS539" s="20">
        <f t="shared" si="771"/>
        <v>2.8054566918326307E-3</v>
      </c>
      <c r="BT539" s="20">
        <f t="shared" si="771"/>
        <v>2.4619060237253132E-3</v>
      </c>
      <c r="BU539" s="20">
        <f t="shared" si="771"/>
        <v>2.1569315385561172E-3</v>
      </c>
      <c r="BV539" s="20">
        <f t="shared" si="771"/>
        <v>1.8868239635210227E-3</v>
      </c>
      <c r="BW539" s="20">
        <f t="shared" si="771"/>
        <v>1.6481173481316391E-3</v>
      </c>
      <c r="BX539" s="20">
        <f t="shared" si="771"/>
        <v>1.4375955752489178E-3</v>
      </c>
      <c r="BY539" s="20">
        <f t="shared" si="771"/>
        <v>1.2522928752031204E-3</v>
      </c>
      <c r="BZ539" s="20">
        <f t="shared" si="771"/>
        <v>1.0894896315583047E-3</v>
      </c>
      <c r="CA539" s="20">
        <f t="shared" si="771"/>
        <v>9.4670459242895966E-4</v>
      </c>
      <c r="CB539" s="20">
        <f t="shared" si="771"/>
        <v>8.2168443618169107E-4</v>
      </c>
      <c r="CC539" s="20">
        <f t="shared" si="771"/>
        <v>7.1239148787738404E-4</v>
      </c>
      <c r="CD539" s="20">
        <f t="shared" si="761"/>
        <v>6.1699024471850716E-4</v>
      </c>
      <c r="CE539" s="20">
        <f t="shared" si="761"/>
        <v>5.3383324579492353E-4</v>
      </c>
      <c r="CF539" s="20">
        <f t="shared" si="761"/>
        <v>4.614467136044853E-4</v>
      </c>
      <c r="CG539" s="20">
        <f t="shared" si="761"/>
        <v>3.9851630160980811E-4</v>
      </c>
      <c r="CH539" s="20">
        <f t="shared" si="761"/>
        <v>3.4387320261741738E-4</v>
      </c>
      <c r="CI539" s="20">
        <f t="shared" si="761"/>
        <v>2.9648080588806636E-4</v>
      </c>
      <c r="CJ539" s="20">
        <f t="shared" si="761"/>
        <v>2.5542203538675423E-4</v>
      </c>
      <c r="CK539" s="20">
        <f t="shared" si="761"/>
        <v>2.1988745615542094E-4</v>
      </c>
      <c r="CL539" s="20">
        <f t="shared" si="761"/>
        <v>1.3255733064982955E-3</v>
      </c>
      <c r="CM539" s="20">
        <f t="shared" si="761"/>
        <v>1.0747755907717644E-3</v>
      </c>
      <c r="CN539" s="20">
        <f t="shared" si="761"/>
        <v>7.0107112205937969E-4</v>
      </c>
      <c r="CO539" s="20">
        <f t="shared" si="761"/>
        <v>1.0526539969509655E-3</v>
      </c>
      <c r="CP539" s="20">
        <f t="shared" si="761"/>
        <v>1.5273330979899125E-3</v>
      </c>
      <c r="CQ539" s="20">
        <f t="shared" si="761"/>
        <v>2.1472427395181053E-3</v>
      </c>
      <c r="CR539" s="20">
        <f t="shared" si="761"/>
        <v>2.9321332790194334E-3</v>
      </c>
      <c r="CS539" s="20">
        <f t="shared" si="761"/>
        <v>3.8975649378515925E-3</v>
      </c>
      <c r="CT539" s="20">
        <f t="shared" si="770"/>
        <v>5.0532476196425008E-3</v>
      </c>
      <c r="CU539" s="20">
        <f t="shared" si="769"/>
        <v>6.4016984896314777E-3</v>
      </c>
      <c r="CV539" s="20">
        <f t="shared" si="769"/>
        <v>7.9373543530914213E-3</v>
      </c>
      <c r="CW539" s="20">
        <f t="shared" si="769"/>
        <v>9.6462257325625883E-3</v>
      </c>
      <c r="CX539" s="20">
        <f t="shared" si="769"/>
        <v>1.1506122186640945E-2</v>
      </c>
      <c r="CY539" s="20">
        <f t="shared" si="769"/>
        <v>1.3487422007606498E-2</v>
      </c>
      <c r="CZ539" s="20">
        <f t="shared" si="769"/>
        <v>1.5554310843393872E-2</v>
      </c>
      <c r="DA539" s="20">
        <f t="shared" si="769"/>
        <v>1.766637776807381E-2</v>
      </c>
      <c r="DB539" s="20">
        <f t="shared" si="769"/>
        <v>1.9780436238626867E-2</v>
      </c>
      <c r="DC539" s="20">
        <f t="shared" si="769"/>
        <v>2.1852431342157669E-2</v>
      </c>
      <c r="DD539" s="20">
        <f t="shared" si="769"/>
        <v>2.3839302072231314E-2</v>
      </c>
      <c r="DE539" s="20">
        <f t="shared" si="769"/>
        <v>2.5700685184658345E-2</v>
      </c>
      <c r="DF539" s="20">
        <f t="shared" si="762"/>
        <v>2.7400371990770413E-2</v>
      </c>
      <c r="DG539" s="20">
        <f t="shared" si="762"/>
        <v>2.8907457722547963E-2</v>
      </c>
      <c r="DH539" s="20">
        <f t="shared" si="762"/>
        <v>3.0197151687247403E-2</v>
      </c>
      <c r="DI539" s="20">
        <f t="shared" si="762"/>
        <v>3.1251242787119382E-2</v>
      </c>
      <c r="DJ539" s="20">
        <f t="shared" si="762"/>
        <v>3.2058237330403028E-2</v>
      </c>
      <c r="DK539" s="20">
        <f t="shared" si="762"/>
        <v>3.2613203374539268E-2</v>
      </c>
      <c r="DL539" s="20">
        <f t="shared" si="762"/>
        <v>3.2917367766575556E-2</v>
      </c>
      <c r="DM539" s="20">
        <f t="shared" si="762"/>
        <v>3.2977518766081904E-2</v>
      </c>
      <c r="DN539" s="20">
        <f t="shared" si="762"/>
        <v>3.2805269229888745E-2</v>
      </c>
      <c r="DO539" s="20">
        <f t="shared" si="762"/>
        <v>3.2416233623158264E-2</v>
      </c>
      <c r="DP539" s="20">
        <f t="shared" si="762"/>
        <v>3.1829167523215407E-2</v>
      </c>
      <c r="DQ539" s="20">
        <f t="shared" si="762"/>
        <v>3.1065111728065253E-2</v>
      </c>
      <c r="DR539" s="20">
        <f t="shared" si="762"/>
        <v>3.0146575422508093E-2</v>
      </c>
      <c r="DS539" s="20">
        <f t="shared" si="762"/>
        <v>2.9096784818407273E-2</v>
      </c>
      <c r="DT539" s="20">
        <f t="shared" si="762"/>
        <v>2.7939015850708349E-2</v>
      </c>
      <c r="DU539" s="20">
        <f t="shared" si="762"/>
        <v>2.6696022301894273E-2</v>
      </c>
      <c r="DV539" s="20">
        <f t="shared" si="763"/>
        <v>2.5389564424570965E-2</v>
      </c>
      <c r="DW539" s="20">
        <f t="shared" si="763"/>
        <v>2.4040037887840593E-2</v>
      </c>
      <c r="DX539" s="20">
        <f t="shared" si="763"/>
        <v>2.2666198736879473E-2</v>
      </c>
      <c r="DY539" s="20">
        <f t="shared" si="763"/>
        <v>2.1284976996018723E-2</v>
      </c>
      <c r="DZ539" s="20">
        <f t="shared" si="763"/>
        <v>1.9911369476197205E-2</v>
      </c>
      <c r="EA539" s="20">
        <f t="shared" si="763"/>
        <v>1.8558401144911363E-2</v>
      </c>
      <c r="EB539" s="20">
        <f t="shared" si="763"/>
        <v>1.7237143939272559E-2</v>
      </c>
      <c r="EC539" s="20">
        <f t="shared" si="763"/>
        <v>1.5956782004384107E-2</v>
      </c>
      <c r="ED539" s="20">
        <f t="shared" si="763"/>
        <v>1.4724712879265911E-2</v>
      </c>
      <c r="EE539" s="20">
        <f t="shared" si="763"/>
        <v>1.3546675002499842E-2</v>
      </c>
      <c r="EF539" s="20">
        <f t="shared" si="763"/>
        <v>1.2426892957758784E-2</v>
      </c>
      <c r="EG539" s="20">
        <f t="shared" si="763"/>
        <v>1.1368233031559316E-2</v>
      </c>
      <c r="EH539" s="20">
        <f t="shared" si="763"/>
        <v>1.0372362837004712E-2</v>
      </c>
      <c r="EI539" s="20">
        <f t="shared" si="763"/>
        <v>9.43990991030841E-3</v>
      </c>
      <c r="EJ539" s="20">
        <f t="shared" si="763"/>
        <v>8.5706152701232607E-3</v>
      </c>
      <c r="EK539" s="20">
        <f t="shared" si="763"/>
        <v>7.7634789152276618E-3</v>
      </c>
      <c r="EL539" s="20">
        <f t="shared" si="767"/>
        <v>7.0168951078152242E-3</v>
      </c>
      <c r="EM539" s="20">
        <f t="shared" si="767"/>
        <v>6.3287760402847004E-3</v>
      </c>
      <c r="EN539" s="20">
        <f t="shared" si="767"/>
        <v>5.6966631131329937E-3</v>
      </c>
      <c r="EO539" s="20">
        <f t="shared" si="767"/>
        <v>5.1178255654389382E-3</v>
      </c>
      <c r="EP539" s="20">
        <f t="shared" si="767"/>
        <v>4.5893466061541766E-3</v>
      </c>
      <c r="EQ539" s="20">
        <f t="shared" si="767"/>
        <v>4.1081975049785946E-3</v>
      </c>
      <c r="ER539" s="20">
        <f t="shared" si="767"/>
        <v>3.6713003278442402E-3</v>
      </c>
      <c r="ES539" s="20">
        <f t="shared" si="767"/>
        <v>3.2755801563933984E-3</v>
      </c>
      <c r="ET539" s="20">
        <f t="shared" si="767"/>
        <v>2.9180077251418357E-3</v>
      </c>
      <c r="EU539" s="20">
        <f t="shared" si="767"/>
        <v>2.5956334555443661E-3</v>
      </c>
      <c r="EV539" s="20">
        <f t="shared" si="767"/>
        <v>2.3056138730961351E-3</v>
      </c>
      <c r="EW539" s="20">
        <f t="shared" si="767"/>
        <v>2.0452313709140579E-3</v>
      </c>
      <c r="EX539" s="20">
        <f t="shared" si="767"/>
        <v>1.8119082388038388E-3</v>
      </c>
      <c r="EY539" s="20">
        <f t="shared" si="767"/>
        <v>1.603215817173931E-3</v>
      </c>
      <c r="EZ539" s="20">
        <f t="shared" si="767"/>
        <v>1.4168795658412447E-3</v>
      </c>
      <c r="FA539" s="20">
        <f t="shared" si="767"/>
        <v>1.2507807631445544E-3</v>
      </c>
      <c r="FB539" s="20">
        <f t="shared" ref="FB539:FF554" si="772">FB331/$B331</f>
        <v>1.1029554743731129E-3</v>
      </c>
      <c r="FC539" s="20">
        <f t="shared" si="772"/>
        <v>9.7159135296254185E-4</v>
      </c>
      <c r="FD539" s="20">
        <f t="shared" si="772"/>
        <v>8.5502276519744402E-4</v>
      </c>
      <c r="FE539" s="20">
        <f t="shared" si="772"/>
        <v>7.5172466067163768E-4</v>
      </c>
      <c r="FF539" s="20">
        <f t="shared" si="772"/>
        <v>5.234374575661116E-3</v>
      </c>
    </row>
    <row r="540" spans="1:162" ht="15.5" x14ac:dyDescent="0.35">
      <c r="A540" s="4" t="s">
        <v>138</v>
      </c>
      <c r="J540" s="4" t="s">
        <v>138</v>
      </c>
      <c r="K540" s="20">
        <f t="shared" si="768"/>
        <v>3.537718427866373E-3</v>
      </c>
      <c r="L540" s="20">
        <f t="shared" si="768"/>
        <v>2.0261394742862931E-3</v>
      </c>
      <c r="M540" s="20">
        <f t="shared" si="768"/>
        <v>2.8841876639356333E-3</v>
      </c>
      <c r="N540" s="20">
        <f t="shared" si="768"/>
        <v>3.9724415194670563E-3</v>
      </c>
      <c r="O540" s="20">
        <f t="shared" si="768"/>
        <v>5.3078402344673772E-3</v>
      </c>
      <c r="P540" s="20"/>
      <c r="Q540" s="20">
        <f t="shared" si="768"/>
        <v>6.8965894187757275E-3</v>
      </c>
      <c r="R540" s="20">
        <f t="shared" si="768"/>
        <v>8.7324251886562836E-3</v>
      </c>
      <c r="S540" s="20"/>
      <c r="T540" s="20">
        <f t="shared" si="768"/>
        <v>1.0795864802815601E-2</v>
      </c>
      <c r="U540" s="20">
        <f t="shared" si="768"/>
        <v>1.3054525614931506E-2</v>
      </c>
      <c r="V540" s="20"/>
      <c r="W540" s="20">
        <f t="shared" si="768"/>
        <v>1.546446729962697E-2</v>
      </c>
      <c r="X540" s="20">
        <f t="shared" si="768"/>
        <v>1.7972402811065949E-2</v>
      </c>
      <c r="Y540" s="20"/>
      <c r="Z540" s="20">
        <f t="shared" si="768"/>
        <v>2.051854438293961E-2</v>
      </c>
      <c r="AA540" s="20">
        <f t="shared" si="768"/>
        <v>2.3039808239809501E-2</v>
      </c>
      <c r="AB540" s="20"/>
      <c r="AC540" s="20">
        <f t="shared" si="768"/>
        <v>2.5473095301886298E-2</v>
      </c>
      <c r="AD540" s="20">
        <f t="shared" si="768"/>
        <v>2.7758389789834054E-2</v>
      </c>
      <c r="AE540" s="20"/>
      <c r="AF540" s="20">
        <f t="shared" si="768"/>
        <v>2.9841464965800039E-2</v>
      </c>
      <c r="AG540" s="20">
        <f t="shared" si="766"/>
        <v>3.1676045809747783E-2</v>
      </c>
      <c r="AH540" s="20"/>
      <c r="AI540" s="20">
        <f t="shared" si="766"/>
        <v>3.3225343169726806E-2</v>
      </c>
      <c r="AJ540" s="20">
        <f t="shared" si="766"/>
        <v>3.4462935293830765E-2</v>
      </c>
      <c r="AK540" s="20"/>
      <c r="AL540" s="20">
        <f t="shared" si="766"/>
        <v>3.5373025193387198E-2</v>
      </c>
      <c r="AM540" s="20">
        <f t="shared" si="766"/>
        <v>3.595014277123304E-2</v>
      </c>
      <c r="AN540" s="20">
        <f t="shared" si="766"/>
        <v>3.6198387876758942E-2</v>
      </c>
      <c r="AO540" s="20">
        <f t="shared" si="766"/>
        <v>3.6130324856872953E-2</v>
      </c>
      <c r="AP540" s="20">
        <f t="shared" si="766"/>
        <v>3.5765642348045801E-2</v>
      </c>
      <c r="AQ540" s="20">
        <f t="shared" si="766"/>
        <v>3.5129686261475945E-2</v>
      </c>
      <c r="AR540" s="20">
        <f t="shared" si="766"/>
        <v>3.425196167199962E-2</v>
      </c>
      <c r="AS540" s="20">
        <f t="shared" si="766"/>
        <v>3.316468308836551E-2</v>
      </c>
      <c r="AT540" s="20">
        <f t="shared" si="766"/>
        <v>3.1901434531263706E-2</v>
      </c>
      <c r="AU540" s="20">
        <f t="shared" si="766"/>
        <v>3.0495982741307492E-2</v>
      </c>
      <c r="AV540" s="20">
        <f t="shared" si="766"/>
        <v>2.8981269992952252E-2</v>
      </c>
      <c r="AW540" s="20">
        <f t="shared" si="766"/>
        <v>2.7388598270789322E-2</v>
      </c>
      <c r="AX540" s="20">
        <f t="shared" si="765"/>
        <v>2.5747004449202526E-2</v>
      </c>
      <c r="AY540" s="20">
        <f t="shared" si="764"/>
        <v>2.4082816762027948E-2</v>
      </c>
      <c r="AZ540" s="20">
        <f t="shared" si="764"/>
        <v>2.2419376171289862E-2</v>
      </c>
      <c r="BA540" s="20">
        <f t="shared" si="764"/>
        <v>2.0776901993012187E-2</v>
      </c>
      <c r="BB540" s="20">
        <f t="shared" si="764"/>
        <v>1.9172478964187833E-2</v>
      </c>
      <c r="BC540" s="20">
        <f t="shared" si="764"/>
        <v>1.7620142444501496E-2</v>
      </c>
      <c r="BD540" s="20">
        <f t="shared" si="764"/>
        <v>1.6131039242395673E-2</v>
      </c>
      <c r="BE540" s="20">
        <f t="shared" si="764"/>
        <v>1.4713643266936027E-2</v>
      </c>
      <c r="BF540" s="20">
        <f t="shared" si="764"/>
        <v>1.3374007507874429E-2</v>
      </c>
      <c r="BG540" s="20">
        <f t="shared" si="764"/>
        <v>1.2116036463236888E-2</v>
      </c>
      <c r="BH540" s="20">
        <f t="shared" si="764"/>
        <v>1.0941765849338703E-2</v>
      </c>
      <c r="BI540" s="20">
        <f t="shared" si="764"/>
        <v>9.8516390788537817E-3</v>
      </c>
      <c r="BJ540" s="20">
        <f t="shared" si="764"/>
        <v>8.8447724632482183E-3</v>
      </c>
      <c r="BK540" s="20">
        <f t="shared" si="764"/>
        <v>7.9192033127987171E-3</v>
      </c>
      <c r="BL540" s="20">
        <f t="shared" si="764"/>
        <v>7.0721170307327394E-3</v>
      </c>
      <c r="BM540" s="20">
        <f t="shared" si="764"/>
        <v>6.3000509140955794E-3</v>
      </c>
      <c r="BN540" s="20">
        <f t="shared" si="764"/>
        <v>5.5990736888839035E-3</v>
      </c>
      <c r="BO540" s="20">
        <f t="shared" si="771"/>
        <v>4.9649408400641581E-3</v>
      </c>
      <c r="BP540" s="20">
        <f t="shared" si="771"/>
        <v>4.3932265764768941E-3</v>
      </c>
      <c r="BQ540" s="20">
        <f t="shared" si="771"/>
        <v>3.8794338286770595E-3</v>
      </c>
      <c r="BR540" s="20">
        <f t="shared" si="771"/>
        <v>3.4190840486513219E-3</v>
      </c>
      <c r="BS540" s="20">
        <f t="shared" si="771"/>
        <v>3.00778879732988E-3</v>
      </c>
      <c r="BT540" s="20">
        <f t="shared" si="771"/>
        <v>2.641305200150379E-3</v>
      </c>
      <c r="BU540" s="20">
        <f t="shared" si="771"/>
        <v>2.3155773506647881E-3</v>
      </c>
      <c r="BV540" s="20">
        <f t="shared" si="771"/>
        <v>2.026765671850228E-3</v>
      </c>
      <c r="BW540" s="20">
        <f t="shared" si="771"/>
        <v>1.7712661252140551E-3</v>
      </c>
      <c r="BX540" s="20">
        <f t="shared" si="771"/>
        <v>1.5457210061243787E-3</v>
      </c>
      <c r="BY540" s="20">
        <f t="shared" si="771"/>
        <v>1.3470228939070905E-3</v>
      </c>
      <c r="BZ540" s="20">
        <f t="shared" si="771"/>
        <v>1.1723131478874604E-3</v>
      </c>
      <c r="CA540" s="20">
        <f t="shared" si="771"/>
        <v>1.0189761638766948E-3</v>
      </c>
      <c r="CB540" s="20">
        <f t="shared" si="771"/>
        <v>8.8463043552700071E-4</v>
      </c>
      <c r="CC540" s="20">
        <f t="shared" si="771"/>
        <v>7.6711730553480351E-4</v>
      </c>
      <c r="CD540" s="20">
        <f t="shared" si="771"/>
        <v>6.6448814543573764E-4</v>
      </c>
      <c r="CE540" s="20">
        <f t="shared" ref="CE540:CT555" si="773">CE332/$B332</f>
        <v>5.7499057107346374E-4</v>
      </c>
      <c r="CF540" s="20">
        <f t="shared" si="773"/>
        <v>4.9705418421275294E-4</v>
      </c>
      <c r="CG540" s="20">
        <f t="shared" si="773"/>
        <v>4.2927622903399243E-4</v>
      </c>
      <c r="CH540" s="20">
        <f t="shared" si="773"/>
        <v>3.7040746470717867E-4</v>
      </c>
      <c r="CI540" s="20">
        <f t="shared" si="773"/>
        <v>3.1933848096865614E-4</v>
      </c>
      <c r="CJ540" s="20">
        <f t="shared" si="773"/>
        <v>2.7508662140773854E-4</v>
      </c>
      <c r="CK540" s="20">
        <f t="shared" si="773"/>
        <v>2.3678362781609508E-4</v>
      </c>
      <c r="CL540" s="20">
        <f t="shared" si="773"/>
        <v>1.42396666687028E-3</v>
      </c>
      <c r="CM540" s="20">
        <f t="shared" si="773"/>
        <v>8.3704759966917851E-4</v>
      </c>
      <c r="CN540" s="20">
        <f t="shared" si="773"/>
        <v>5.666864772473965E-4</v>
      </c>
      <c r="CO540" s="20">
        <f t="shared" si="773"/>
        <v>8.635162784328312E-4</v>
      </c>
      <c r="CP540" s="20">
        <f t="shared" si="773"/>
        <v>1.2704680725169667E-3</v>
      </c>
      <c r="CQ540" s="20">
        <f t="shared" si="773"/>
        <v>1.8097701954067613E-3</v>
      </c>
      <c r="CR540" s="20">
        <f t="shared" si="773"/>
        <v>2.502241032119999E-3</v>
      </c>
      <c r="CS540" s="20">
        <f t="shared" si="773"/>
        <v>3.3655358178301623E-3</v>
      </c>
      <c r="CT540" s="20">
        <f t="shared" si="770"/>
        <v>4.4124377880157897E-3</v>
      </c>
      <c r="CU540" s="20">
        <f t="shared" si="769"/>
        <v>5.649367626647854E-3</v>
      </c>
      <c r="CV540" s="20">
        <f t="shared" si="769"/>
        <v>7.0752633164641518E-3</v>
      </c>
      <c r="CW540" s="20">
        <f t="shared" si="769"/>
        <v>8.6809422631189542E-3</v>
      </c>
      <c r="CX540" s="20">
        <f t="shared" si="769"/>
        <v>1.044900594503583E-2</v>
      </c>
      <c r="CY540" s="20">
        <f t="shared" si="769"/>
        <v>1.235429217212889E-2</v>
      </c>
      <c r="CZ540" s="20">
        <f t="shared" si="769"/>
        <v>1.4364828609659657E-2</v>
      </c>
      <c r="DA540" s="20">
        <f t="shared" si="769"/>
        <v>1.6443199261600705E-2</v>
      </c>
      <c r="DB540" s="20">
        <f t="shared" si="769"/>
        <v>1.8548206714771448E-2</v>
      </c>
      <c r="DC540" s="20">
        <f t="shared" si="769"/>
        <v>2.0636698502251818E-2</v>
      </c>
      <c r="DD540" s="20">
        <f t="shared" si="769"/>
        <v>2.2665425364193442E-2</v>
      </c>
      <c r="DE540" s="20">
        <f t="shared" si="769"/>
        <v>2.4592810386996428E-2</v>
      </c>
      <c r="DF540" s="20">
        <f t="shared" si="769"/>
        <v>2.638052798952065E-2</v>
      </c>
      <c r="DG540" s="20">
        <f t="shared" si="769"/>
        <v>2.7994817138054851E-2</v>
      </c>
      <c r="DH540" s="20">
        <f t="shared" si="769"/>
        <v>2.9407480756750454E-2</v>
      </c>
      <c r="DI540" s="20">
        <f t="shared" si="769"/>
        <v>3.0596550248295995E-2</v>
      </c>
      <c r="DJ540" s="20">
        <f t="shared" si="769"/>
        <v>3.1546618186329811E-2</v>
      </c>
      <c r="DK540" s="20">
        <f t="shared" ref="DK540:DZ555" si="774">DK332/$B332</f>
        <v>3.2248862140161982E-2</v>
      </c>
      <c r="DL540" s="20">
        <f t="shared" si="774"/>
        <v>3.2700797490868683E-2</v>
      </c>
      <c r="DM540" s="20">
        <f t="shared" si="774"/>
        <v>3.2905806842077889E-2</v>
      </c>
      <c r="DN540" s="20">
        <f t="shared" si="774"/>
        <v>3.2872498532920569E-2</v>
      </c>
      <c r="DO540" s="20">
        <f t="shared" si="774"/>
        <v>3.2613947462689974E-2</v>
      </c>
      <c r="DP540" s="20">
        <f t="shared" si="774"/>
        <v>3.2146868761426639E-2</v>
      </c>
      <c r="DQ540" s="20">
        <f t="shared" si="774"/>
        <v>3.1490769681253861E-2</v>
      </c>
      <c r="DR540" s="20">
        <f t="shared" si="774"/>
        <v>3.066711831033464E-2</v>
      </c>
      <c r="DS540" s="20">
        <f t="shared" si="774"/>
        <v>2.9698560106897087E-2</v>
      </c>
      <c r="DT540" s="20">
        <f t="shared" si="774"/>
        <v>2.8608205470228243E-2</v>
      </c>
      <c r="DU540" s="20">
        <f t="shared" si="774"/>
        <v>2.7419004119278667E-2</v>
      </c>
      <c r="DV540" s="20">
        <f t="shared" si="763"/>
        <v>2.6153215302879729E-2</v>
      </c>
      <c r="DW540" s="20">
        <f t="shared" si="763"/>
        <v>2.4831977049843416E-2</v>
      </c>
      <c r="DX540" s="20">
        <f t="shared" si="763"/>
        <v>2.3474972898246623E-2</v>
      </c>
      <c r="DY540" s="20">
        <f t="shared" si="763"/>
        <v>2.2100190844069445E-2</v>
      </c>
      <c r="DZ540" s="20">
        <f t="shared" si="763"/>
        <v>2.0723766572804281E-2</v>
      </c>
      <c r="EA540" s="20">
        <f t="shared" si="763"/>
        <v>1.9359901288182987E-2</v>
      </c>
      <c r="EB540" s="20">
        <f t="shared" si="763"/>
        <v>1.8020843504732098E-2</v>
      </c>
      <c r="EC540" s="20">
        <f t="shared" si="763"/>
        <v>1.6716923886606172E-2</v>
      </c>
      <c r="ED540" s="20">
        <f t="shared" si="763"/>
        <v>1.5456632453660801E-2</v>
      </c>
      <c r="EE540" s="20">
        <f t="shared" si="763"/>
        <v>1.4246728103583963E-2</v>
      </c>
      <c r="EF540" s="20">
        <f t="shared" si="763"/>
        <v>1.3092371296113849E-2</v>
      </c>
      <c r="EG540" s="20">
        <f t="shared" si="763"/>
        <v>1.1997271807902665E-2</v>
      </c>
      <c r="EH540" s="20">
        <f t="shared" si="763"/>
        <v>1.096384460876232E-2</v>
      </c>
      <c r="EI540" s="20">
        <f t="shared" si="763"/>
        <v>9.993368063426768E-3</v>
      </c>
      <c r="EJ540" s="20">
        <f t="shared" si="763"/>
        <v>9.0861397763160046E-3</v>
      </c>
      <c r="EK540" s="20">
        <f t="shared" si="763"/>
        <v>8.2416264332173528E-3</v>
      </c>
      <c r="EL540" s="20">
        <f t="shared" si="767"/>
        <v>7.4586049296955226E-3</v>
      </c>
      <c r="EM540" s="20">
        <f t="shared" si="767"/>
        <v>6.7352928978966498E-3</v>
      </c>
      <c r="EN540" s="20">
        <f t="shared" si="767"/>
        <v>6.0694674464679688E-3</v>
      </c>
      <c r="EO540" s="20">
        <f t="shared" si="767"/>
        <v>5.4585715139536806E-3</v>
      </c>
      <c r="EP540" s="20">
        <f t="shared" si="767"/>
        <v>4.8998077102916371E-3</v>
      </c>
      <c r="EQ540" s="20">
        <f t="shared" si="767"/>
        <v>4.3902198931556891E-3</v>
      </c>
      <c r="ER540" s="20">
        <f t="shared" si="767"/>
        <v>3.9267630067284509E-3</v>
      </c>
      <c r="ES540" s="20">
        <f t="shared" si="767"/>
        <v>3.5063619120196958E-3</v>
      </c>
      <c r="ET540" s="20">
        <f t="shared" si="767"/>
        <v>3.1259600719467651E-3</v>
      </c>
      <c r="EU540" s="20">
        <f t="shared" si="767"/>
        <v>2.7825590326310268E-3</v>
      </c>
      <c r="EV540" s="20">
        <f t="shared" si="767"/>
        <v>2.4732496754736872E-3</v>
      </c>
      <c r="EW540" s="20">
        <f t="shared" si="767"/>
        <v>2.1952362122097391E-3</v>
      </c>
      <c r="EX540" s="20">
        <f t="shared" si="767"/>
        <v>1.9458538659054003E-3</v>
      </c>
      <c r="EY540" s="20">
        <f t="shared" si="767"/>
        <v>1.7225811320262796E-3</v>
      </c>
      <c r="EZ540" s="20">
        <f t="shared" si="767"/>
        <v>1.5230474515326442E-3</v>
      </c>
      <c r="FA540" s="20">
        <f t="shared" si="767"/>
        <v>1.345037057484455E-3</v>
      </c>
      <c r="FB540" s="20">
        <f t="shared" si="772"/>
        <v>1.1864896819880899E-3</v>
      </c>
      <c r="FC540" s="20">
        <f t="shared" si="772"/>
        <v>1.0454987346807387E-3</v>
      </c>
      <c r="FD540" s="20">
        <f t="shared" si="772"/>
        <v>9.2030748977744992E-4</v>
      </c>
      <c r="FE540" s="20">
        <f t="shared" si="772"/>
        <v>8.0930374775378688E-4</v>
      </c>
      <c r="FF540" s="20">
        <f t="shared" si="772"/>
        <v>5.6338359848339126E-3</v>
      </c>
    </row>
    <row r="541" spans="1:162" ht="15.5" x14ac:dyDescent="0.35">
      <c r="A541" s="4" t="s">
        <v>139</v>
      </c>
      <c r="J541" s="4" t="s">
        <v>139</v>
      </c>
      <c r="K541" s="20">
        <f t="shared" si="768"/>
        <v>3.0340986938676177E-3</v>
      </c>
      <c r="L541" s="20">
        <f t="shared" si="768"/>
        <v>1.7853231491260966E-3</v>
      </c>
      <c r="M541" s="20">
        <f t="shared" si="768"/>
        <v>2.5667610632846326E-3</v>
      </c>
      <c r="N541" s="20">
        <f t="shared" si="768"/>
        <v>3.5684893604363689E-3</v>
      </c>
      <c r="O541" s="20">
        <f t="shared" si="768"/>
        <v>4.810371023373004E-3</v>
      </c>
      <c r="P541" s="20"/>
      <c r="Q541" s="20">
        <f t="shared" si="768"/>
        <v>6.3025219772172639E-3</v>
      </c>
      <c r="R541" s="20">
        <f t="shared" si="768"/>
        <v>8.0433051854447782E-3</v>
      </c>
      <c r="S541" s="20"/>
      <c r="T541" s="20">
        <f t="shared" si="768"/>
        <v>1.0018225467675824E-2</v>
      </c>
      <c r="U541" s="20">
        <f t="shared" si="768"/>
        <v>1.2199851431318728E-2</v>
      </c>
      <c r="V541" s="20"/>
      <c r="W541" s="20">
        <f t="shared" si="768"/>
        <v>1.4548766601287856E-2</v>
      </c>
      <c r="X541" s="20">
        <f t="shared" si="768"/>
        <v>1.7015437661454483E-2</v>
      </c>
      <c r="Y541" s="20"/>
      <c r="Z541" s="20">
        <f t="shared" si="768"/>
        <v>1.9542798563348202E-2</v>
      </c>
      <c r="AA541" s="20">
        <f t="shared" si="768"/>
        <v>2.2069293668423112E-2</v>
      </c>
      <c r="AB541" s="20"/>
      <c r="AC541" s="20">
        <f t="shared" si="768"/>
        <v>2.4532103194206095E-2</v>
      </c>
      <c r="AD541" s="20">
        <f t="shared" si="768"/>
        <v>2.6870286762139067E-2</v>
      </c>
      <c r="AE541" s="20"/>
      <c r="AF541" s="20">
        <f t="shared" si="768"/>
        <v>2.9027618817626999E-2</v>
      </c>
      <c r="AG541" s="20">
        <f t="shared" si="766"/>
        <v>3.095494427788692E-2</v>
      </c>
      <c r="AH541" s="20"/>
      <c r="AI541" s="20">
        <f t="shared" si="766"/>
        <v>3.2611944932387976E-2</v>
      </c>
      <c r="AJ541" s="20">
        <f t="shared" si="766"/>
        <v>3.3968268900089971E-2</v>
      </c>
      <c r="AK541" s="20"/>
      <c r="AL541" s="20">
        <f t="shared" si="766"/>
        <v>3.5004030679547604E-2</v>
      </c>
      <c r="AM541" s="20">
        <f t="shared" si="766"/>
        <v>3.5709733976482472E-2</v>
      </c>
      <c r="AN541" s="20">
        <f t="shared" si="766"/>
        <v>3.6085701583167318E-2</v>
      </c>
      <c r="AO541" s="20">
        <f t="shared" si="766"/>
        <v>3.6141115893993769E-2</v>
      </c>
      <c r="AP541" s="20">
        <f t="shared" si="766"/>
        <v>3.5892781269552476E-2</v>
      </c>
      <c r="AQ541" s="20">
        <f t="shared" si="766"/>
        <v>3.5363717355519075E-2</v>
      </c>
      <c r="AR541" s="20">
        <f t="shared" si="766"/>
        <v>3.4581682991245088E-2</v>
      </c>
      <c r="AS541" s="20">
        <f t="shared" si="766"/>
        <v>3.3577715942989195E-2</v>
      </c>
      <c r="AT541" s="20">
        <f t="shared" si="766"/>
        <v>3.2384756617544141E-2</v>
      </c>
      <c r="AU541" s="20">
        <f t="shared" si="766"/>
        <v>3.1036406054866794E-2</v>
      </c>
      <c r="AV541" s="20">
        <f t="shared" si="766"/>
        <v>2.9565851338831162E-2</v>
      </c>
      <c r="AW541" s="20">
        <f t="shared" si="766"/>
        <v>2.8004976140691196E-2</v>
      </c>
      <c r="AX541" s="20">
        <f t="shared" si="765"/>
        <v>2.6383661053227977E-2</v>
      </c>
      <c r="AY541" s="20">
        <f t="shared" si="764"/>
        <v>2.4729267973597539E-2</v>
      </c>
      <c r="AZ541" s="20">
        <f t="shared" si="764"/>
        <v>2.3066295068618348E-2</v>
      </c>
      <c r="BA541" s="20">
        <f t="shared" si="764"/>
        <v>2.1416183631650539E-2</v>
      </c>
      <c r="BB541" s="20">
        <f t="shared" si="764"/>
        <v>1.9797255113675472E-2</v>
      </c>
      <c r="BC541" s="20">
        <f t="shared" si="764"/>
        <v>1.8224755414074534E-2</v>
      </c>
      <c r="BD541" s="20">
        <f t="shared" si="764"/>
        <v>1.6710983759247844E-2</v>
      </c>
      <c r="BE541" s="20">
        <f t="shared" si="764"/>
        <v>1.5265484803325458E-2</v>
      </c>
      <c r="BF541" s="20">
        <f t="shared" si="764"/>
        <v>1.389528461363132E-2</v>
      </c>
      <c r="BG541" s="20">
        <f t="shared" si="764"/>
        <v>1.2605153661892521E-2</v>
      </c>
      <c r="BH541" s="20">
        <f t="shared" si="764"/>
        <v>1.1397882591801412E-2</v>
      </c>
      <c r="BI541" s="20">
        <f t="shared" si="764"/>
        <v>1.0274559189689225E-2</v>
      </c>
      <c r="BJ541" s="20">
        <f t="shared" si="764"/>
        <v>9.234837512979821E-3</v>
      </c>
      <c r="BK541" s="20">
        <f t="shared" si="764"/>
        <v>8.277192439775205E-3</v>
      </c>
      <c r="BL541" s="20">
        <f t="shared" si="764"/>
        <v>7.3991549382289579E-3</v>
      </c>
      <c r="BM541" s="20">
        <f t="shared" si="764"/>
        <v>6.5975250912304615E-3</v>
      </c>
      <c r="BN541" s="20">
        <f t="shared" si="764"/>
        <v>5.8685613477562626E-3</v>
      </c>
      <c r="BO541" s="20">
        <f t="shared" si="771"/>
        <v>5.2081456202263121E-3</v>
      </c>
      <c r="BP541" s="20">
        <f t="shared" si="771"/>
        <v>4.6119247313621825E-3</v>
      </c>
      <c r="BQ541" s="20">
        <f t="shared" si="771"/>
        <v>4.0754293644319484E-3</v>
      </c>
      <c r="BR541" s="20">
        <f t="shared" si="771"/>
        <v>3.5941721205368093E-3</v>
      </c>
      <c r="BS541" s="20">
        <f t="shared" si="771"/>
        <v>3.1637265689663518E-3</v>
      </c>
      <c r="BT541" s="20">
        <f t="shared" si="771"/>
        <v>2.7797893235824711E-3</v>
      </c>
      <c r="BU541" s="20">
        <f t="shared" si="771"/>
        <v>2.4382272188403498E-3</v>
      </c>
      <c r="BV541" s="20">
        <f t="shared" si="771"/>
        <v>2.135111619324559E-3</v>
      </c>
      <c r="BW541" s="20">
        <f t="shared" si="771"/>
        <v>1.8667417988998958E-3</v>
      </c>
      <c r="BX541" s="20">
        <f t="shared" si="771"/>
        <v>1.6296591883415701E-3</v>
      </c>
      <c r="BY541" s="20">
        <f t="shared" si="771"/>
        <v>1.4206541289011332E-3</v>
      </c>
      <c r="BZ541" s="20">
        <f t="shared" si="771"/>
        <v>1.2367665956939389E-3</v>
      </c>
      <c r="CA541" s="20">
        <f t="shared" si="771"/>
        <v>1.075282178341519E-3</v>
      </c>
      <c r="CB541" s="20">
        <f t="shared" si="771"/>
        <v>9.3372443384243109E-4</v>
      </c>
      <c r="CC541" s="20">
        <f t="shared" si="771"/>
        <v>8.098445630045914E-4</v>
      </c>
      <c r="CD541" s="20">
        <f t="shared" si="771"/>
        <v>7.0160921018325162E-4</v>
      </c>
      <c r="CE541" s="20">
        <f t="shared" si="773"/>
        <v>6.0718704839624038E-4</v>
      </c>
      <c r="CF541" s="20">
        <f t="shared" si="773"/>
        <v>5.2493468902459206E-4</v>
      </c>
      <c r="CG541" s="20">
        <f t="shared" si="773"/>
        <v>4.5338234735536886E-4</v>
      </c>
      <c r="CH541" s="20">
        <f t="shared" si="773"/>
        <v>3.9121960171906167E-4</v>
      </c>
      <c r="CI541" s="20">
        <f t="shared" si="773"/>
        <v>3.3728150412914992E-4</v>
      </c>
      <c r="CJ541" s="20">
        <f t="shared" si="773"/>
        <v>2.9053523302258188E-4</v>
      </c>
      <c r="CK541" s="20">
        <f t="shared" si="773"/>
        <v>2.5006742277156047E-4</v>
      </c>
      <c r="CL541" s="20">
        <f t="shared" si="773"/>
        <v>1.5016647096739444E-3</v>
      </c>
      <c r="CM541" s="20">
        <f t="shared" si="773"/>
        <v>6.9622651075778382E-4</v>
      </c>
      <c r="CN541" s="20">
        <f t="shared" si="773"/>
        <v>4.8407163500535394E-4</v>
      </c>
      <c r="CO541" s="20">
        <f t="shared" si="773"/>
        <v>7.4560707773338583E-4</v>
      </c>
      <c r="CP541" s="20">
        <f t="shared" si="773"/>
        <v>1.1081934703710944E-3</v>
      </c>
      <c r="CQ541" s="20">
        <f t="shared" si="773"/>
        <v>1.5938454304902691E-3</v>
      </c>
      <c r="CR541" s="20">
        <f t="shared" si="773"/>
        <v>2.2238146336037608E-3</v>
      </c>
      <c r="CS541" s="20">
        <f t="shared" si="773"/>
        <v>3.0169046493434045E-3</v>
      </c>
      <c r="CT541" s="20">
        <f t="shared" si="770"/>
        <v>3.98776203309327E-3</v>
      </c>
      <c r="CU541" s="20">
        <f t="shared" si="769"/>
        <v>5.145314492834078E-3</v>
      </c>
      <c r="CV541" s="20">
        <f t="shared" si="769"/>
        <v>6.4915144934381934E-3</v>
      </c>
      <c r="CW541" s="20">
        <f t="shared" si="769"/>
        <v>8.02051440023413E-3</v>
      </c>
      <c r="CX541" s="20">
        <f t="shared" si="769"/>
        <v>9.7183531042044167E-3</v>
      </c>
      <c r="CY541" s="20">
        <f t="shared" si="769"/>
        <v>1.1563181327912994E-2</v>
      </c>
      <c r="CZ541" s="20">
        <f t="shared" si="769"/>
        <v>1.3526000812606818E-2</v>
      </c>
      <c r="DA541" s="20">
        <f t="shared" si="769"/>
        <v>1.5571847542858008E-2</v>
      </c>
      <c r="DB541" s="20">
        <f t="shared" si="769"/>
        <v>1.7661315447099937E-2</v>
      </c>
      <c r="DC541" s="20">
        <f t="shared" si="769"/>
        <v>1.9752296873593742E-2</v>
      </c>
      <c r="DD541" s="20">
        <f t="shared" si="769"/>
        <v>2.1801809817192767E-2</v>
      </c>
      <c r="DE541" s="20">
        <f t="shared" si="769"/>
        <v>2.3767787951682301E-2</v>
      </c>
      <c r="DF541" s="20">
        <f t="shared" si="769"/>
        <v>2.56107254629096E-2</v>
      </c>
      <c r="DG541" s="20">
        <f t="shared" si="769"/>
        <v>2.7295091352193018E-2</v>
      </c>
      <c r="DH541" s="20">
        <f t="shared" si="769"/>
        <v>2.8790454066174143E-2</v>
      </c>
      <c r="DI541" s="20">
        <f t="shared" si="769"/>
        <v>3.0072284075507827E-2</v>
      </c>
      <c r="DJ541" s="20">
        <f t="shared" si="769"/>
        <v>3.112242697920414E-2</v>
      </c>
      <c r="DK541" s="20">
        <f t="shared" si="774"/>
        <v>3.1929261129635345E-2</v>
      </c>
      <c r="DL541" s="20">
        <f t="shared" si="774"/>
        <v>3.2487570616946071E-2</v>
      </c>
      <c r="DM541" s="20">
        <f t="shared" si="774"/>
        <v>3.2798176307273053E-2</v>
      </c>
      <c r="DN541" s="20">
        <f t="shared" si="774"/>
        <v>3.2867374597091326E-2</v>
      </c>
      <c r="DO541" s="20">
        <f t="shared" si="774"/>
        <v>3.2706236106084974E-2</v>
      </c>
      <c r="DP541" s="20">
        <f t="shared" si="774"/>
        <v>3.2329815406426432E-2</v>
      </c>
      <c r="DQ541" s="20">
        <f t="shared" si="774"/>
        <v>3.1756318920522775E-2</v>
      </c>
      <c r="DR541" s="20">
        <f t="shared" si="774"/>
        <v>3.1006272174809002E-2</v>
      </c>
      <c r="DS541" s="20">
        <f t="shared" si="774"/>
        <v>3.0101720480029126E-2</v>
      </c>
      <c r="DT541" s="20">
        <f t="shared" si="774"/>
        <v>2.9065489518782739E-2</v>
      </c>
      <c r="DU541" s="20">
        <f t="shared" si="774"/>
        <v>2.7920524825724602E-2</v>
      </c>
      <c r="DV541" s="20">
        <f t="shared" si="763"/>
        <v>2.6689322169931477E-2</v>
      </c>
      <c r="DW541" s="20">
        <f t="shared" si="763"/>
        <v>2.5393454681723941E-2</v>
      </c>
      <c r="DX541" s="20">
        <f t="shared" si="763"/>
        <v>2.4053197375104477E-2</v>
      </c>
      <c r="DY541" s="20">
        <f t="shared" si="763"/>
        <v>2.2687245568229212E-2</v>
      </c>
      <c r="DZ541" s="20">
        <f t="shared" si="763"/>
        <v>2.1312520584581107E-2</v>
      </c>
      <c r="EA541" s="20">
        <f t="shared" si="763"/>
        <v>1.9944053955878172E-2</v>
      </c>
      <c r="EB541" s="20">
        <f t="shared" si="763"/>
        <v>1.8594940035386864E-2</v>
      </c>
      <c r="EC541" s="20">
        <f t="shared" si="763"/>
        <v>1.7276346337367077E-2</v>
      </c>
      <c r="ED541" s="20">
        <f t="shared" si="763"/>
        <v>1.5997570907569814E-2</v>
      </c>
      <c r="EE541" s="20">
        <f t="shared" si="763"/>
        <v>1.4766136466461632E-2</v>
      </c>
      <c r="EF541" s="20">
        <f t="shared" si="763"/>
        <v>1.3587911826737242E-2</v>
      </c>
      <c r="EG541" s="20">
        <f t="shared" si="763"/>
        <v>1.2467252059494949E-2</v>
      </c>
      <c r="EH541" s="20">
        <f t="shared" si="763"/>
        <v>1.1407149976131348E-2</v>
      </c>
      <c r="EI541" s="20">
        <f t="shared" si="763"/>
        <v>1.0409392629608936E-2</v>
      </c>
      <c r="EJ541" s="20">
        <f t="shared" si="763"/>
        <v>9.4747176606229111E-3</v>
      </c>
      <c r="EK541" s="20">
        <f t="shared" si="763"/>
        <v>8.6029653777613957E-3</v>
      </c>
      <c r="EL541" s="20">
        <f t="shared" si="767"/>
        <v>7.793223436472041E-3</v>
      </c>
      <c r="EM541" s="20">
        <f t="shared" si="767"/>
        <v>7.0439618510472757E-3</v>
      </c>
      <c r="EN541" s="20">
        <f t="shared" si="767"/>
        <v>6.3531568280947859E-3</v>
      </c>
      <c r="EO541" s="20">
        <f t="shared" si="767"/>
        <v>5.7184025473201441E-3</v>
      </c>
      <c r="EP541" s="20">
        <f t="shared" si="767"/>
        <v>5.1370105396041366E-3</v>
      </c>
      <c r="EQ541" s="20">
        <f t="shared" si="767"/>
        <v>4.6060967309039524E-3</v>
      </c>
      <c r="ER541" s="20">
        <f t="shared" si="767"/>
        <v>4.122656543282921E-3</v>
      </c>
      <c r="ES541" s="20">
        <f t="shared" si="767"/>
        <v>3.6836286827629516E-3</v>
      </c>
      <c r="ET541" s="20">
        <f t="shared" si="767"/>
        <v>3.2859484094065472E-3</v>
      </c>
      <c r="EU541" s="20">
        <f t="shared" si="767"/>
        <v>2.9265911897178309E-3</v>
      </c>
      <c r="EV541" s="20">
        <f t="shared" si="767"/>
        <v>2.602607686124303E-3</v>
      </c>
      <c r="EW541" s="20">
        <f t="shared" si="767"/>
        <v>2.3111510530402501E-3</v>
      </c>
      <c r="EX541" s="20">
        <f t="shared" si="767"/>
        <v>2.0494974928990661E-3</v>
      </c>
      <c r="EY541" s="20">
        <f t="shared" si="767"/>
        <v>1.8150609863745173E-3</v>
      </c>
      <c r="EZ541" s="20">
        <f t="shared" si="767"/>
        <v>1.6054030555826546E-3</v>
      </c>
      <c r="FA541" s="20">
        <f t="shared" si="767"/>
        <v>1.4182383528723586E-3</v>
      </c>
      <c r="FB541" s="20">
        <f t="shared" si="772"/>
        <v>1.2514367954976624E-3</v>
      </c>
      <c r="FC541" s="20">
        <f t="shared" si="772"/>
        <v>1.10302289159947E-3</v>
      </c>
      <c r="FD541" s="20">
        <f t="shared" si="772"/>
        <v>9.7117282831393759E-4</v>
      </c>
      <c r="FE541" s="20">
        <f t="shared" si="772"/>
        <v>8.5420982058082018E-4</v>
      </c>
      <c r="FF541" s="20">
        <f t="shared" si="772"/>
        <v>5.9472409425419545E-3</v>
      </c>
    </row>
    <row r="542" spans="1:162" ht="15.5" x14ac:dyDescent="0.35">
      <c r="A542" s="4" t="s">
        <v>140</v>
      </c>
      <c r="J542" s="4" t="s">
        <v>140</v>
      </c>
      <c r="K542" s="20">
        <f t="shared" si="768"/>
        <v>2.8359685687396993E-3</v>
      </c>
      <c r="L542" s="20">
        <f t="shared" si="768"/>
        <v>1.6887265943026524E-3</v>
      </c>
      <c r="M542" s="20">
        <f t="shared" si="768"/>
        <v>2.438619146281136E-3</v>
      </c>
      <c r="N542" s="20">
        <f t="shared" si="768"/>
        <v>3.4044408464739507E-3</v>
      </c>
      <c r="O542" s="20">
        <f t="shared" si="768"/>
        <v>4.607209769941157E-3</v>
      </c>
      <c r="P542" s="20"/>
      <c r="Q542" s="20">
        <f t="shared" si="768"/>
        <v>6.0586312966773252E-3</v>
      </c>
      <c r="R542" s="20">
        <f t="shared" si="768"/>
        <v>7.7589863984885215E-3</v>
      </c>
      <c r="S542" s="20"/>
      <c r="T542" s="20">
        <f t="shared" si="768"/>
        <v>9.695880905650954E-3</v>
      </c>
      <c r="U542" s="20">
        <f t="shared" si="768"/>
        <v>1.1844000472093955E-2</v>
      </c>
      <c r="V542" s="20"/>
      <c r="W542" s="20">
        <f t="shared" si="768"/>
        <v>1.416589340058802E-2</v>
      </c>
      <c r="X542" s="20">
        <f t="shared" si="768"/>
        <v>1.6613687912433672E-2</v>
      </c>
      <c r="Y542" s="20"/>
      <c r="Z542" s="20">
        <f t="shared" si="768"/>
        <v>1.9131557421680406E-2</v>
      </c>
      <c r="AA542" s="20">
        <f t="shared" si="768"/>
        <v>2.1658686444554747E-2</v>
      </c>
      <c r="AB542" s="20"/>
      <c r="AC542" s="20">
        <f t="shared" si="768"/>
        <v>2.4132464096019338E-2</v>
      </c>
      <c r="AD542" s="20">
        <f t="shared" si="768"/>
        <v>2.6491639314104642E-2</v>
      </c>
      <c r="AE542" s="20"/>
      <c r="AF542" s="20">
        <f t="shared" si="768"/>
        <v>2.8679205659748578E-2</v>
      </c>
      <c r="AG542" s="20">
        <f t="shared" si="766"/>
        <v>3.0644835267362613E-2</v>
      </c>
      <c r="AH542" s="20"/>
      <c r="AI542" s="20">
        <f t="shared" si="766"/>
        <v>3.2346742304698112E-2</v>
      </c>
      <c r="AJ542" s="20">
        <f t="shared" si="766"/>
        <v>3.3752918019155032E-2</v>
      </c>
      <c r="AK542" s="20"/>
      <c r="AL542" s="20">
        <f t="shared" si="766"/>
        <v>3.4841735662912154E-2</v>
      </c>
      <c r="AM542" s="20">
        <f t="shared" si="766"/>
        <v>3.5601969924754506E-2</v>
      </c>
      <c r="AN542" s="20">
        <f t="shared" si="766"/>
        <v>3.603230963771209E-2</v>
      </c>
      <c r="AO542" s="20">
        <f t="shared" si="766"/>
        <v>3.6140463962736846E-2</v>
      </c>
      <c r="AP542" s="20">
        <f t="shared" si="766"/>
        <v>3.5941971840699805E-2</v>
      </c>
      <c r="AQ542" s="20">
        <f t="shared" si="766"/>
        <v>3.5458824055294214E-2</v>
      </c>
      <c r="AR542" s="20">
        <f t="shared" si="766"/>
        <v>3.4717999047686465E-2</v>
      </c>
      <c r="AS542" s="20">
        <f t="shared" si="766"/>
        <v>3.3750000087675036E-2</v>
      </c>
      <c r="AT542" s="20">
        <f t="shared" si="766"/>
        <v>3.258746481070951E-2</v>
      </c>
      <c r="AU542" s="20">
        <f t="shared" si="766"/>
        <v>3.1263900431249825E-2</v>
      </c>
      <c r="AV542" s="20">
        <f t="shared" si="766"/>
        <v>2.9812580685825596E-2</v>
      </c>
      <c r="AW542" s="20">
        <f t="shared" si="766"/>
        <v>2.8265624854309834E-2</v>
      </c>
      <c r="AX542" s="20">
        <f t="shared" si="765"/>
        <v>2.6653265757134781E-2</v>
      </c>
      <c r="AY542" s="20">
        <f t="shared" si="764"/>
        <v>2.5003302777409472E-2</v>
      </c>
      <c r="AZ542" s="20">
        <f t="shared" si="764"/>
        <v>2.3340727776370192E-2</v>
      </c>
      <c r="BA542" s="20">
        <f t="shared" si="764"/>
        <v>2.1687506116787492E-2</v>
      </c>
      <c r="BB542" s="20">
        <f t="shared" si="764"/>
        <v>2.0062491602972354E-2</v>
      </c>
      <c r="BC542" s="20">
        <f t="shared" si="764"/>
        <v>1.8481452631698536E-2</v>
      </c>
      <c r="BD542" s="20">
        <f t="shared" si="764"/>
        <v>1.6957186840452332E-2</v>
      </c>
      <c r="BE542" s="20">
        <f t="shared" si="764"/>
        <v>1.5499702659923063E-2</v>
      </c>
      <c r="BF542" s="20">
        <f t="shared" si="764"/>
        <v>1.4116448079686705E-2</v>
      </c>
      <c r="BG542" s="20">
        <f t="shared" si="764"/>
        <v>1.2812569319045175E-2</v>
      </c>
      <c r="BH542" s="20">
        <f t="shared" si="764"/>
        <v>1.1591184711098435E-2</v>
      </c>
      <c r="BI542" s="20">
        <f t="shared" si="764"/>
        <v>1.0453661763245359E-2</v>
      </c>
      <c r="BJ542" s="20">
        <f t="shared" si="764"/>
        <v>9.3998879079687514E-3</v>
      </c>
      <c r="BK542" s="20">
        <f t="shared" si="764"/>
        <v>8.4285278052123047E-3</v>
      </c>
      <c r="BL542" s="20">
        <f t="shared" si="764"/>
        <v>7.5372621413322127E-3</v>
      </c>
      <c r="BM542" s="20">
        <f t="shared" si="764"/>
        <v>6.7230046592092751E-3</v>
      </c>
      <c r="BN542" s="20">
        <f t="shared" si="764"/>
        <v>5.9820956431313466E-3</v>
      </c>
      <c r="BO542" s="20">
        <f t="shared" si="771"/>
        <v>5.3104712808079713E-3</v>
      </c>
      <c r="BP542" s="20">
        <f t="shared" si="771"/>
        <v>4.7038092555166111E-3</v>
      </c>
      <c r="BQ542" s="20">
        <f t="shared" si="771"/>
        <v>4.1576516128362107E-3</v>
      </c>
      <c r="BR542" s="20">
        <f t="shared" si="771"/>
        <v>3.6675064313494987E-3</v>
      </c>
      <c r="BS542" s="20">
        <f t="shared" si="771"/>
        <v>3.2289301382592006E-3</v>
      </c>
      <c r="BT542" s="20">
        <f t="shared" si="771"/>
        <v>2.8375924813076603E-3</v>
      </c>
      <c r="BU542" s="20">
        <f t="shared" si="771"/>
        <v>2.4893262273469885E-3</v>
      </c>
      <c r="BV542" s="20">
        <f t="shared" si="771"/>
        <v>2.1801636318760087E-3</v>
      </c>
      <c r="BW542" s="20">
        <f t="shared" si="771"/>
        <v>1.906361635850562E-3</v>
      </c>
      <c r="BX542" s="20">
        <f t="shared" si="771"/>
        <v>1.6644176153053358E-3</v>
      </c>
      <c r="BY542" s="20">
        <f t="shared" si="771"/>
        <v>1.4510773517190101E-3</v>
      </c>
      <c r="BZ542" s="20">
        <f t="shared" si="771"/>
        <v>1.2633367191957623E-3</v>
      </c>
      <c r="CA542" s="20">
        <f t="shared" si="771"/>
        <v>1.098438408181468E-3</v>
      </c>
      <c r="CB542" s="20">
        <f t="shared" si="771"/>
        <v>9.5386483191473026E-4</v>
      </c>
      <c r="CC542" s="20">
        <f t="shared" si="771"/>
        <v>8.273281963003809E-4</v>
      </c>
      <c r="CD542" s="20">
        <f t="shared" si="771"/>
        <v>7.1675855990738224E-4</v>
      </c>
      <c r="CE542" s="20">
        <f t="shared" si="773"/>
        <v>6.2029057044366009E-4</v>
      </c>
      <c r="CF542" s="20">
        <f t="shared" si="773"/>
        <v>5.3624943840624439E-4</v>
      </c>
      <c r="CG542" s="20">
        <f t="shared" si="773"/>
        <v>4.6313659787811101E-4</v>
      </c>
      <c r="CH542" s="20">
        <f t="shared" si="773"/>
        <v>3.9961540829180908E-4</v>
      </c>
      <c r="CI542" s="20">
        <f t="shared" si="773"/>
        <v>3.4449716864837221E-4</v>
      </c>
      <c r="CJ542" s="20">
        <f t="shared" si="773"/>
        <v>2.9672764611743396E-4</v>
      </c>
      <c r="CK542" s="20">
        <f t="shared" si="773"/>
        <v>2.5537426298660737E-4</v>
      </c>
      <c r="CL542" s="20">
        <f t="shared" si="773"/>
        <v>1.5318574963147924E-3</v>
      </c>
      <c r="CM542" s="20">
        <f t="shared" si="773"/>
        <v>6.4191664681325364E-4</v>
      </c>
      <c r="CN542" s="20">
        <f t="shared" si="773"/>
        <v>4.5159634254466621E-4</v>
      </c>
      <c r="CO542" s="20">
        <f t="shared" si="773"/>
        <v>6.9892953210471754E-4</v>
      </c>
      <c r="CP542" s="20">
        <f t="shared" si="773"/>
        <v>1.043526047277062E-3</v>
      </c>
      <c r="CQ542" s="20">
        <f t="shared" si="773"/>
        <v>1.5072616385420202E-3</v>
      </c>
      <c r="CR542" s="20">
        <f t="shared" si="773"/>
        <v>2.1115140584085706E-3</v>
      </c>
      <c r="CS542" s="20">
        <f t="shared" si="773"/>
        <v>2.8755121926038263E-3</v>
      </c>
      <c r="CT542" s="20">
        <f t="shared" si="770"/>
        <v>3.8146334134904554E-3</v>
      </c>
      <c r="CU542" s="20">
        <f t="shared" si="769"/>
        <v>4.9388177583833126E-3</v>
      </c>
      <c r="CV542" s="20">
        <f t="shared" si="769"/>
        <v>6.2512591008690608E-3</v>
      </c>
      <c r="CW542" s="20">
        <f t="shared" si="769"/>
        <v>7.7475047839966546E-3</v>
      </c>
      <c r="CX542" s="20">
        <f t="shared" si="769"/>
        <v>9.4150516097967346E-3</v>
      </c>
      <c r="CY542" s="20">
        <f t="shared" si="769"/>
        <v>1.1233474664834243E-2</v>
      </c>
      <c r="CZ542" s="20">
        <f t="shared" si="769"/>
        <v>1.3175073497341379E-2</v>
      </c>
      <c r="DA542" s="20">
        <f t="shared" si="769"/>
        <v>1.5205974024665376E-2</v>
      </c>
      <c r="DB542" s="20">
        <f t="shared" si="769"/>
        <v>1.7287588915821758E-2</v>
      </c>
      <c r="DC542" s="20">
        <f t="shared" si="769"/>
        <v>1.9378316681877741E-2</v>
      </c>
      <c r="DD542" s="20">
        <f t="shared" si="769"/>
        <v>2.1435350911892012E-2</v>
      </c>
      <c r="DE542" s="20">
        <f t="shared" si="769"/>
        <v>2.3416474906099775E-2</v>
      </c>
      <c r="DF542" s="20">
        <f t="shared" si="769"/>
        <v>2.5281731055201206E-2</v>
      </c>
      <c r="DG542" s="20">
        <f t="shared" si="769"/>
        <v>2.6994875689156206E-2</v>
      </c>
      <c r="DH542" s="20">
        <f t="shared" si="769"/>
        <v>2.8524555581901367E-2</v>
      </c>
      <c r="DI542" s="20">
        <f t="shared" si="769"/>
        <v>2.9845168878014749E-2</v>
      </c>
      <c r="DJ542" s="20">
        <f t="shared" si="769"/>
        <v>3.0937398423526996E-2</v>
      </c>
      <c r="DK542" s="20">
        <f t="shared" si="774"/>
        <v>3.1788427495818616E-2</v>
      </c>
      <c r="DL542" s="20">
        <f t="shared" si="774"/>
        <v>3.2391865575680301E-2</v>
      </c>
      <c r="DM542" s="20">
        <f t="shared" si="774"/>
        <v>3.2747424559678384E-2</v>
      </c>
      <c r="DN542" s="20">
        <f t="shared" si="774"/>
        <v>3.2860393676390653E-2</v>
      </c>
      <c r="DO542" s="20">
        <f t="shared" si="774"/>
        <v>3.2740964752222657E-2</v>
      </c>
      <c r="DP542" s="20">
        <f t="shared" si="774"/>
        <v>3.240345904557268E-2</v>
      </c>
      <c r="DQ542" s="20">
        <f t="shared" si="774"/>
        <v>3.1865503449066135E-2</v>
      </c>
      <c r="DR542" s="20">
        <f t="shared" si="774"/>
        <v>3.1147198304031898E-2</v>
      </c>
      <c r="DS542" s="20">
        <f t="shared" si="774"/>
        <v>3.0270312192947513E-2</v>
      </c>
      <c r="DT542" s="20">
        <f t="shared" si="774"/>
        <v>2.9257531592084107E-2</v>
      </c>
      <c r="DU542" s="20">
        <f t="shared" si="774"/>
        <v>2.8131785768380265E-2</v>
      </c>
      <c r="DV542" s="20">
        <f t="shared" si="774"/>
        <v>2.6915660242722628E-2</v>
      </c>
      <c r="DW542" s="20">
        <f t="shared" si="774"/>
        <v>2.5630905830801409E-2</v>
      </c>
      <c r="DX542" s="20">
        <f t="shared" si="774"/>
        <v>2.4298044902997477E-2</v>
      </c>
      <c r="DY542" s="20">
        <f t="shared" si="774"/>
        <v>2.2936072162190069E-2</v>
      </c>
      <c r="DZ542" s="20">
        <f t="shared" si="774"/>
        <v>2.1562243925026814E-2</v>
      </c>
      <c r="EA542" s="20">
        <f t="shared" ref="EA542:EP557" si="775">EA334/$B334</f>
        <v>2.0191947548728661E-2</v>
      </c>
      <c r="EB542" s="20">
        <f t="shared" si="775"/>
        <v>1.8838641170753623E-2</v>
      </c>
      <c r="EC542" s="20">
        <f t="shared" si="775"/>
        <v>1.7513853197262286E-2</v>
      </c>
      <c r="ED542" s="20">
        <f t="shared" si="775"/>
        <v>1.6227230852843277E-2</v>
      </c>
      <c r="EE542" s="20">
        <f t="shared" si="775"/>
        <v>1.4986627453555059E-2</v>
      </c>
      <c r="EF542" s="20">
        <f t="shared" si="775"/>
        <v>1.3798218761950753E-2</v>
      </c>
      <c r="EG542" s="20">
        <f t="shared" si="775"/>
        <v>1.2666639713512118E-2</v>
      </c>
      <c r="EH542" s="20">
        <f t="shared" si="775"/>
        <v>1.1595133872660313E-2</v>
      </c>
      <c r="EI542" s="20">
        <f t="shared" si="775"/>
        <v>1.0585709103959284E-2</v>
      </c>
      <c r="EJ542" s="20">
        <f t="shared" si="775"/>
        <v>9.6392940684049133E-3</v>
      </c>
      <c r="EK542" s="20">
        <f t="shared" si="775"/>
        <v>8.7558912292221569E-3</v>
      </c>
      <c r="EL542" s="20">
        <f t="shared" si="767"/>
        <v>7.9347230441763061E-3</v>
      </c>
      <c r="EM542" s="20">
        <f t="shared" si="767"/>
        <v>7.1743689113216158E-3</v>
      </c>
      <c r="EN542" s="20">
        <f t="shared" si="767"/>
        <v>6.4728912117091308E-3</v>
      </c>
      <c r="EO542" s="20">
        <f t="shared" si="767"/>
        <v>5.827949452649972E-3</v>
      </c>
      <c r="EP542" s="20">
        <f t="shared" si="767"/>
        <v>5.2369020613085579E-3</v>
      </c>
      <c r="EQ542" s="20">
        <f t="shared" si="767"/>
        <v>4.6968958175220843E-3</v>
      </c>
      <c r="ER542" s="20">
        <f t="shared" si="767"/>
        <v>4.2049432561354072E-3</v>
      </c>
      <c r="ES542" s="20">
        <f t="shared" si="767"/>
        <v>3.7579886239487159E-3</v>
      </c>
      <c r="ET542" s="20">
        <f t="shared" si="767"/>
        <v>3.3529631561804996E-3</v>
      </c>
      <c r="EU542" s="20">
        <f t="shared" si="767"/>
        <v>2.9868305538475193E-3</v>
      </c>
      <c r="EV542" s="20">
        <f t="shared" si="767"/>
        <v>2.6566236077660843E-3</v>
      </c>
      <c r="EW542" s="20">
        <f t="shared" si="767"/>
        <v>2.3594729372837801E-3</v>
      </c>
      <c r="EX542" s="20">
        <f t="shared" si="767"/>
        <v>2.0926288016022143E-3</v>
      </c>
      <c r="EY542" s="20">
        <f t="shared" si="767"/>
        <v>1.8534769067296564E-3</v>
      </c>
      <c r="EZ542" s="20">
        <f t="shared" si="767"/>
        <v>1.6395490786775824E-3</v>
      </c>
      <c r="FA542" s="20">
        <f t="shared" si="767"/>
        <v>1.4485296092807687E-3</v>
      </c>
      <c r="FB542" s="20">
        <f t="shared" si="772"/>
        <v>1.2782580097340235E-3</v>
      </c>
      <c r="FC542" s="20">
        <f t="shared" si="772"/>
        <v>1.1267288324271485E-3</v>
      </c>
      <c r="FD542" s="20">
        <f t="shared" si="772"/>
        <v>9.9208914686221839E-4</v>
      </c>
      <c r="FE542" s="20">
        <f t="shared" si="772"/>
        <v>8.7263418260119519E-4</v>
      </c>
      <c r="FF542" s="20">
        <f t="shared" si="772"/>
        <v>6.0730659946083287E-3</v>
      </c>
    </row>
    <row r="543" spans="1:162" ht="15.5" x14ac:dyDescent="0.35">
      <c r="A543" s="4" t="s">
        <v>141</v>
      </c>
      <c r="J543" s="4" t="s">
        <v>141</v>
      </c>
      <c r="K543" s="20">
        <f t="shared" si="768"/>
        <v>2.834594334641811E-3</v>
      </c>
      <c r="L543" s="20">
        <f t="shared" si="768"/>
        <v>1.6885893554347345E-3</v>
      </c>
      <c r="M543" s="20">
        <f t="shared" si="768"/>
        <v>2.4387358649853642E-3</v>
      </c>
      <c r="N543" s="20">
        <f t="shared" si="768"/>
        <v>3.4049872529476528E-3</v>
      </c>
      <c r="O543" s="20">
        <f t="shared" si="768"/>
        <v>4.6083983947051016E-3</v>
      </c>
      <c r="P543" s="20"/>
      <c r="Q543" s="20">
        <f t="shared" si="768"/>
        <v>6.0607006873410491E-3</v>
      </c>
      <c r="R543" s="20">
        <f t="shared" si="768"/>
        <v>7.762185415586171E-3</v>
      </c>
      <c r="S543" s="20"/>
      <c r="T543" s="20">
        <f t="shared" si="768"/>
        <v>9.7004495444076751E-3</v>
      </c>
      <c r="U543" s="20">
        <f t="shared" si="768"/>
        <v>1.1850149192465749E-2</v>
      </c>
      <c r="V543" s="20"/>
      <c r="W543" s="20">
        <f t="shared" si="768"/>
        <v>1.4173783176667683E-2</v>
      </c>
      <c r="X543" s="20">
        <f t="shared" si="768"/>
        <v>1.6623413119364189E-2</v>
      </c>
      <c r="Y543" s="20"/>
      <c r="Z543" s="20">
        <f t="shared" si="768"/>
        <v>1.9143133305616095E-2</v>
      </c>
      <c r="AA543" s="20">
        <f t="shared" si="768"/>
        <v>2.1672042351220472E-2</v>
      </c>
      <c r="AB543" s="20"/>
      <c r="AC543" s="20">
        <f t="shared" si="768"/>
        <v>2.4147442967257859E-2</v>
      </c>
      <c r="AD543" s="20">
        <f t="shared" si="768"/>
        <v>2.6508003299435451E-2</v>
      </c>
      <c r="AE543" s="20"/>
      <c r="AF543" s="20">
        <f t="shared" si="768"/>
        <v>2.8696647114503624E-2</v>
      </c>
      <c r="AG543" s="20">
        <f t="shared" si="766"/>
        <v>3.0662991977393861E-2</v>
      </c>
      <c r="AH543" s="20"/>
      <c r="AI543" s="20">
        <f t="shared" si="766"/>
        <v>3.2365215517967061E-2</v>
      </c>
      <c r="AJ543" s="20">
        <f t="shared" si="766"/>
        <v>3.3771291777931978E-2</v>
      </c>
      <c r="AK543" s="20"/>
      <c r="AL543" s="20">
        <f t="shared" si="766"/>
        <v>3.4859595997051074E-2</v>
      </c>
      <c r="AM543" s="20">
        <f t="shared" si="766"/>
        <v>3.5618922652969787E-2</v>
      </c>
      <c r="AN543" s="20">
        <f t="shared" si="766"/>
        <v>3.6047995789949161E-2</v>
      </c>
      <c r="AO543" s="20">
        <f t="shared" si="766"/>
        <v>3.6154572142455432E-2</v>
      </c>
      <c r="AP543" s="20">
        <f t="shared" si="766"/>
        <v>3.595424715551454E-2</v>
      </c>
      <c r="AQ543" s="20">
        <f t="shared" si="766"/>
        <v>3.5469073529747819E-2</v>
      </c>
      <c r="AR543" s="20">
        <f t="shared" si="766"/>
        <v>3.4726093673354441E-2</v>
      </c>
      <c r="AS543" s="20">
        <f t="shared" si="766"/>
        <v>3.3755873852265195E-2</v>
      </c>
      <c r="AT543" s="20">
        <f t="shared" si="766"/>
        <v>3.2591111175767074E-2</v>
      </c>
      <c r="AU543" s="20">
        <f t="shared" si="766"/>
        <v>3.1265366799912653E-2</v>
      </c>
      <c r="AV543" s="20">
        <f t="shared" si="766"/>
        <v>2.9811961424365041E-2</v>
      </c>
      <c r="AW543" s="20">
        <f t="shared" si="766"/>
        <v>2.8263053413066563E-2</v>
      </c>
      <c r="AX543" s="20">
        <f t="shared" si="765"/>
        <v>2.6648906388048621E-2</v>
      </c>
      <c r="AY543" s="20">
        <f t="shared" si="764"/>
        <v>2.4997342276693368E-2</v>
      </c>
      <c r="AZ543" s="20">
        <f t="shared" si="764"/>
        <v>2.3333367601104382E-2</v>
      </c>
      <c r="BA543" s="20">
        <f t="shared" si="764"/>
        <v>2.1678955141024248E-2</v>
      </c>
      <c r="BB543" s="20">
        <f t="shared" si="764"/>
        <v>2.0052959698349526E-2</v>
      </c>
      <c r="BC543" s="20">
        <f t="shared" si="764"/>
        <v>1.8471145183953763E-2</v>
      </c>
      <c r="BD543" s="20">
        <f t="shared" si="764"/>
        <v>1.694630024937771E-2</v>
      </c>
      <c r="BE543" s="20">
        <f t="shared" si="764"/>
        <v>1.5488420817679094E-2</v>
      </c>
      <c r="BF543" s="20">
        <f t="shared" si="764"/>
        <v>1.4104939781354076E-2</v>
      </c>
      <c r="BG543" s="20">
        <f t="shared" si="764"/>
        <v>1.2800986529397096E-2</v>
      </c>
      <c r="BH543" s="20">
        <f t="shared" si="764"/>
        <v>1.1579661591799906E-2</v>
      </c>
      <c r="BI543" s="20">
        <f t="shared" si="764"/>
        <v>1.044231435369003E-2</v>
      </c>
      <c r="BJ543" s="20">
        <f t="shared" si="764"/>
        <v>9.3888143491964726E-3</v>
      </c>
      <c r="BK543" s="20">
        <f t="shared" si="764"/>
        <v>8.4178089983030224E-3</v>
      </c>
      <c r="BL543" s="20">
        <f t="shared" si="764"/>
        <v>7.5269627378603552E-3</v>
      </c>
      <c r="BM543" s="20">
        <f t="shared" si="764"/>
        <v>6.7131742904569256E-3</v>
      </c>
      <c r="BN543" s="20">
        <f t="shared" si="764"/>
        <v>5.9727703056614567E-3</v>
      </c>
      <c r="BO543" s="20">
        <f t="shared" si="771"/>
        <v>5.3016748077711054E-3</v>
      </c>
      <c r="BP543" s="20">
        <f t="shared" si="771"/>
        <v>4.6955548149479887E-3</v>
      </c>
      <c r="BQ543" s="20">
        <f t="shared" si="771"/>
        <v>4.1499431856599767E-3</v>
      </c>
      <c r="BR543" s="20">
        <f t="shared" si="771"/>
        <v>3.6603402324468792E-3</v>
      </c>
      <c r="BS543" s="20">
        <f t="shared" si="771"/>
        <v>3.2222959535301854E-3</v>
      </c>
      <c r="BT543" s="20">
        <f t="shared" si="771"/>
        <v>2.8314749020273981E-3</v>
      </c>
      <c r="BU543" s="20">
        <f t="shared" si="771"/>
        <v>2.4837057702299381E-3</v>
      </c>
      <c r="BV543" s="20">
        <f t="shared" si="771"/>
        <v>2.1750177391700598E-3</v>
      </c>
      <c r="BW543" s="20">
        <f t="shared" si="771"/>
        <v>1.9016655545067704E-3</v>
      </c>
      <c r="BX543" s="20">
        <f t="shared" si="771"/>
        <v>1.6601451579613125E-3</v>
      </c>
      <c r="BY543" s="20">
        <f t="shared" si="771"/>
        <v>1.4472015449827902E-3</v>
      </c>
      <c r="BZ543" s="20">
        <f t="shared" si="771"/>
        <v>1.2598303466512251E-3</v>
      </c>
      <c r="CA543" s="20">
        <f t="shared" si="771"/>
        <v>1.0952744568070161E-3</v>
      </c>
      <c r="CB543" s="20">
        <f t="shared" si="771"/>
        <v>9.5101685130116753E-4</v>
      </c>
      <c r="CC543" s="20">
        <f t="shared" si="771"/>
        <v>8.2477058031560357E-4</v>
      </c>
      <c r="CD543" s="20">
        <f t="shared" si="771"/>
        <v>7.1446676036102108E-4</v>
      </c>
      <c r="CE543" s="20">
        <f t="shared" si="773"/>
        <v>6.1824125195764079E-4</v>
      </c>
      <c r="CF543" s="20">
        <f t="shared" si="773"/>
        <v>5.3442058316244268E-4</v>
      </c>
      <c r="CG543" s="20">
        <f t="shared" si="773"/>
        <v>4.615075682572467E-4</v>
      </c>
      <c r="CH543" s="20">
        <f t="shared" si="773"/>
        <v>3.9816697469174933E-4</v>
      </c>
      <c r="CI543" s="20">
        <f t="shared" si="773"/>
        <v>3.432115090092891E-4</v>
      </c>
      <c r="CJ543" s="20">
        <f t="shared" si="773"/>
        <v>2.9558832292186921E-4</v>
      </c>
      <c r="CK543" s="20">
        <f t="shared" si="773"/>
        <v>2.5436618276419853E-4</v>
      </c>
      <c r="CL543" s="20">
        <f t="shared" si="773"/>
        <v>1.524666398322716E-3</v>
      </c>
      <c r="CM543" s="20">
        <f t="shared" si="773"/>
        <v>6.412782804144085E-4</v>
      </c>
      <c r="CN543" s="20">
        <f t="shared" si="773"/>
        <v>4.5135244206554956E-4</v>
      </c>
      <c r="CO543" s="20">
        <f t="shared" si="773"/>
        <v>6.9866934387841973E-4</v>
      </c>
      <c r="CP543" s="20">
        <f t="shared" si="773"/>
        <v>1.0432942682834332E-3</v>
      </c>
      <c r="CQ543" s="20">
        <f t="shared" si="773"/>
        <v>1.5071286994114053E-3</v>
      </c>
      <c r="CR543" s="20">
        <f t="shared" si="773"/>
        <v>2.1115789804922762E-3</v>
      </c>
      <c r="CS543" s="20">
        <f t="shared" si="773"/>
        <v>2.8759029089674287E-3</v>
      </c>
      <c r="CT543" s="20">
        <f t="shared" si="770"/>
        <v>3.8155040378580439E-3</v>
      </c>
      <c r="CU543" s="20">
        <f t="shared" si="769"/>
        <v>4.9403426509098038E-3</v>
      </c>
      <c r="CV543" s="20">
        <f t="shared" si="769"/>
        <v>6.2536239842773678E-3</v>
      </c>
      <c r="CW543" s="20">
        <f t="shared" si="769"/>
        <v>7.7508955428965028E-3</v>
      </c>
      <c r="CX543" s="20">
        <f t="shared" si="769"/>
        <v>9.4196417030295923E-3</v>
      </c>
      <c r="CY543" s="20">
        <f t="shared" si="769"/>
        <v>1.1239412256279141E-2</v>
      </c>
      <c r="CZ543" s="20">
        <f t="shared" si="769"/>
        <v>1.318246944785758E-2</v>
      </c>
      <c r="DA543" s="20">
        <f t="shared" si="769"/>
        <v>1.521489179192656E-2</v>
      </c>
      <c r="DB543" s="20">
        <f t="shared" si="769"/>
        <v>1.7298037203006461E-2</v>
      </c>
      <c r="DC543" s="20">
        <f t="shared" si="769"/>
        <v>1.939024539567423E-2</v>
      </c>
      <c r="DD543" s="20">
        <f t="shared" si="769"/>
        <v>2.1448650675089664E-2</v>
      </c>
      <c r="DE543" s="20">
        <f t="shared" si="769"/>
        <v>2.3430980058767648E-2</v>
      </c>
      <c r="DF543" s="20">
        <f t="shared" si="769"/>
        <v>2.5297225803393053E-2</v>
      </c>
      <c r="DG543" s="20">
        <f t="shared" si="769"/>
        <v>2.701110284429048E-2</v>
      </c>
      <c r="DH543" s="20">
        <f t="shared" si="769"/>
        <v>2.854122719020824E-2</v>
      </c>
      <c r="DI543" s="20">
        <f t="shared" si="769"/>
        <v>2.9861977970679243E-2</v>
      </c>
      <c r="DJ543" s="20">
        <f t="shared" si="769"/>
        <v>3.0954031119210912E-2</v>
      </c>
      <c r="DK543" s="20">
        <f t="shared" si="774"/>
        <v>3.180457474699111E-2</v>
      </c>
      <c r="DL543" s="20">
        <f t="shared" si="774"/>
        <v>3.2407233954036718E-2</v>
      </c>
      <c r="DM543" s="20">
        <f t="shared" si="774"/>
        <v>3.2761745608002213E-2</v>
      </c>
      <c r="DN543" s="20">
        <f t="shared" si="774"/>
        <v>3.2873431499256645E-2</v>
      </c>
      <c r="DO543" s="20">
        <f t="shared" si="774"/>
        <v>3.2752521662582024E-2</v>
      </c>
      <c r="DP543" s="20">
        <f t="shared" si="774"/>
        <v>3.2413379217897165E-2</v>
      </c>
      <c r="DQ543" s="20">
        <f t="shared" si="774"/>
        <v>3.1873674644800676E-2</v>
      </c>
      <c r="DR543" s="20">
        <f t="shared" si="774"/>
        <v>3.1153551827098891E-2</v>
      </c>
      <c r="DS543" s="20">
        <f t="shared" si="774"/>
        <v>3.0274821300135923E-2</v>
      </c>
      <c r="DT543" s="20">
        <f t="shared" si="774"/>
        <v>2.9260208625769724E-2</v>
      </c>
      <c r="DU543" s="20">
        <f t="shared" si="774"/>
        <v>2.8132678299228386E-2</v>
      </c>
      <c r="DV543" s="20">
        <f t="shared" si="774"/>
        <v>2.6914846511016721E-2</v>
      </c>
      <c r="DW543" s="20">
        <f t="shared" si="774"/>
        <v>2.5628489760608719E-2</v>
      </c>
      <c r="DX543" s="20">
        <f t="shared" si="774"/>
        <v>2.4294150937510969E-2</v>
      </c>
      <c r="DY543" s="20">
        <f t="shared" si="774"/>
        <v>2.2930840135069408E-2</v>
      </c>
      <c r="DZ543" s="20">
        <f t="shared" si="774"/>
        <v>2.1555824144862679E-2</v>
      </c>
      <c r="EA543" s="20">
        <f t="shared" si="775"/>
        <v>2.0184496234785909E-2</v>
      </c>
      <c r="EB543" s="20">
        <f t="shared" si="775"/>
        <v>1.8830316340221805E-2</v>
      </c>
      <c r="EC543" s="20">
        <f t="shared" si="775"/>
        <v>1.7504811069114945E-2</v>
      </c>
      <c r="ED543" s="20">
        <f t="shared" si="775"/>
        <v>1.6217622802238596E-2</v>
      </c>
      <c r="EE543" s="20">
        <f t="shared" si="775"/>
        <v>1.4976597524196444E-2</v>
      </c>
      <c r="EF543" s="20">
        <f t="shared" si="775"/>
        <v>1.3787901722230211E-2</v>
      </c>
      <c r="EG543" s="20">
        <f t="shared" si="775"/>
        <v>1.2656159625548337E-2</v>
      </c>
      <c r="EH543" s="20">
        <f t="shared" si="775"/>
        <v>1.158460313120302E-2</v>
      </c>
      <c r="EI543" s="20">
        <f t="shared" si="775"/>
        <v>1.0575227894137451E-2</v>
      </c>
      <c r="EJ543" s="20">
        <f t="shared" si="775"/>
        <v>9.628950186867602E-3</v>
      </c>
      <c r="EK543" s="20">
        <f t="shared" si="775"/>
        <v>8.7457602117829714E-3</v>
      </c>
      <c r="EL543" s="20">
        <f t="shared" si="767"/>
        <v>7.9248685440196365E-3</v>
      </c>
      <c r="EM543" s="20">
        <f t="shared" si="767"/>
        <v>7.164843274601318E-3</v>
      </c>
      <c r="EN543" s="20">
        <f t="shared" si="767"/>
        <v>6.4637362014436928E-3</v>
      </c>
      <c r="EO543" s="20">
        <f t="shared" si="767"/>
        <v>5.8191970767539347E-3</v>
      </c>
      <c r="EP543" s="20">
        <f t="shared" si="767"/>
        <v>5.2285754660114083E-3</v>
      </c>
      <c r="EQ543" s="20">
        <f t="shared" si="767"/>
        <v>4.6890102129950595E-3</v>
      </c>
      <c r="ER543" s="20">
        <f t="shared" si="767"/>
        <v>4.1975068466451049E-3</v>
      </c>
      <c r="ES543" s="20">
        <f t="shared" si="767"/>
        <v>3.7510035200886138E-3</v>
      </c>
      <c r="ET543" s="20">
        <f t="shared" si="767"/>
        <v>3.3464262515733312E-3</v>
      </c>
      <c r="EU543" s="20">
        <f t="shared" si="767"/>
        <v>2.9807343530802166E-3</v>
      </c>
      <c r="EV543" s="20">
        <f t="shared" si="767"/>
        <v>2.6509569961765678E-3</v>
      </c>
      <c r="EW543" s="20">
        <f t="shared" si="767"/>
        <v>2.3542218865333364E-3</v>
      </c>
      <c r="EX543" s="20">
        <f t="shared" si="767"/>
        <v>2.0877770077721847E-3</v>
      </c>
      <c r="EY543" s="20">
        <f t="shared" si="767"/>
        <v>1.8490063599786444E-3</v>
      </c>
      <c r="EZ543" s="20">
        <f t="shared" si="767"/>
        <v>1.6354405653445925E-3</v>
      </c>
      <c r="FA543" s="20">
        <f t="shared" si="767"/>
        <v>1.4447631487466419E-3</v>
      </c>
      <c r="FB543" s="20">
        <f t="shared" si="772"/>
        <v>1.2748132294193582E-3</v>
      </c>
      <c r="FC543" s="20">
        <f t="shared" si="772"/>
        <v>1.1235852850605133E-3</v>
      </c>
      <c r="FD543" s="20">
        <f t="shared" si="772"/>
        <v>9.8922657462818808E-4</v>
      </c>
      <c r="FE543" s="20">
        <f t="shared" si="772"/>
        <v>8.7003273305008566E-4</v>
      </c>
      <c r="FF543" s="20">
        <f t="shared" si="772"/>
        <v>6.0503902500148588E-3</v>
      </c>
    </row>
    <row r="544" spans="1:162" ht="15.5" x14ac:dyDescent="0.35">
      <c r="A544" s="4" t="s">
        <v>142</v>
      </c>
      <c r="J544" s="4" t="s">
        <v>142</v>
      </c>
      <c r="K544" s="20">
        <f t="shared" si="768"/>
        <v>2.9307961706301054E-3</v>
      </c>
      <c r="L544" s="20">
        <f t="shared" si="768"/>
        <v>1.7362336421636424E-3</v>
      </c>
      <c r="M544" s="20">
        <f t="shared" si="768"/>
        <v>2.5023302708404088E-3</v>
      </c>
      <c r="N544" s="20">
        <f t="shared" si="768"/>
        <v>3.4869092204085246E-3</v>
      </c>
      <c r="O544" s="20">
        <f t="shared" si="768"/>
        <v>4.7104933847775671E-3</v>
      </c>
      <c r="P544" s="20"/>
      <c r="Q544" s="20">
        <f t="shared" si="768"/>
        <v>6.1840521722008376E-3</v>
      </c>
      <c r="R544" s="20">
        <f t="shared" si="768"/>
        <v>7.9069319277957559E-3</v>
      </c>
      <c r="S544" s="20"/>
      <c r="T544" s="20">
        <f t="shared" si="768"/>
        <v>9.8656704920992901E-3</v>
      </c>
      <c r="U544" s="20">
        <f t="shared" si="768"/>
        <v>1.2033832583375328E-2</v>
      </c>
      <c r="V544" s="20"/>
      <c r="W544" s="20">
        <f t="shared" si="768"/>
        <v>1.4372878567458523E-2</v>
      </c>
      <c r="X544" s="20">
        <f t="shared" si="768"/>
        <v>1.6833963597122123E-2</v>
      </c>
      <c r="Y544" s="20"/>
      <c r="Z544" s="20">
        <f t="shared" si="768"/>
        <v>1.9360472410561547E-2</v>
      </c>
      <c r="AA544" s="20">
        <f t="shared" si="768"/>
        <v>2.1891036408577175E-2</v>
      </c>
      <c r="AB544" s="20"/>
      <c r="AC544" s="20">
        <f t="shared" si="768"/>
        <v>2.4362756657866691E-2</v>
      </c>
      <c r="AD544" s="20">
        <f t="shared" si="768"/>
        <v>2.6714366358552566E-2</v>
      </c>
      <c r="AE544" s="20"/>
      <c r="AF544" s="20">
        <f t="shared" si="768"/>
        <v>2.8889102362735064E-2</v>
      </c>
      <c r="AG544" s="20">
        <f t="shared" si="766"/>
        <v>3.0837108812478337E-2</v>
      </c>
      <c r="AH544" s="20"/>
      <c r="AI544" s="20">
        <f t="shared" si="766"/>
        <v>3.2517257819928092E-2</v>
      </c>
      <c r="AJ544" s="20">
        <f t="shared" si="766"/>
        <v>3.3898334234514826E-2</v>
      </c>
      <c r="AK544" s="20"/>
      <c r="AL544" s="20">
        <f t="shared" si="766"/>
        <v>3.4959587590372432E-2</v>
      </c>
      <c r="AM544" s="20">
        <f t="shared" si="766"/>
        <v>3.569070006742342E-2</v>
      </c>
      <c r="AN544" s="20">
        <f t="shared" si="766"/>
        <v>3.6091252575411847E-2</v>
      </c>
      <c r="AO544" s="20">
        <f t="shared" si="766"/>
        <v>3.616979151465971E-2</v>
      </c>
      <c r="AP544" s="20">
        <f t="shared" si="766"/>
        <v>3.5942607376068025E-2</v>
      </c>
      <c r="AQ544" s="20">
        <f t="shared" si="766"/>
        <v>3.543233500540155E-2</v>
      </c>
      <c r="AR544" s="20">
        <f t="shared" si="766"/>
        <v>3.4666476421291503E-2</v>
      </c>
      <c r="AS544" s="20">
        <f t="shared" si="766"/>
        <v>3.3675932988215918E-2</v>
      </c>
      <c r="AT544" s="20">
        <f t="shared" si="766"/>
        <v>3.2493616782912849E-2</v>
      </c>
      <c r="AU544" s="20">
        <f t="shared" si="766"/>
        <v>3.1153193096085441E-2</v>
      </c>
      <c r="AV544" s="20">
        <f t="shared" si="766"/>
        <v>2.9687988699670487E-2</v>
      </c>
      <c r="AW544" s="20">
        <f t="shared" si="766"/>
        <v>2.8130084862145965E-2</v>
      </c>
      <c r="AX544" s="20">
        <f t="shared" si="765"/>
        <v>2.6509600779447084E-2</v>
      </c>
      <c r="AY544" s="20">
        <f t="shared" si="765"/>
        <v>2.4854162424793765E-2</v>
      </c>
      <c r="AZ544" s="20">
        <f t="shared" si="765"/>
        <v>2.3188543847512788E-2</v>
      </c>
      <c r="BA544" s="20">
        <f t="shared" si="765"/>
        <v>2.1534462506781926E-2</v>
      </c>
      <c r="BB544" s="20">
        <f t="shared" si="765"/>
        <v>1.9910507017287582E-2</v>
      </c>
      <c r="BC544" s="20">
        <f t="shared" si="765"/>
        <v>1.8332174344070973E-2</v>
      </c>
      <c r="BD544" s="20">
        <f t="shared" si="765"/>
        <v>1.6811993622647514E-2</v>
      </c>
      <c r="BE544" s="20">
        <f t="shared" si="765"/>
        <v>1.5359715017836617E-2</v>
      </c>
      <c r="BF544" s="20">
        <f t="shared" si="765"/>
        <v>1.3982544024478738E-2</v>
      </c>
      <c r="BG544" s="20">
        <f t="shared" si="765"/>
        <v>1.2685404057143359E-2</v>
      </c>
      <c r="BH544" s="20">
        <f t="shared" si="765"/>
        <v>1.1471212829761601E-2</v>
      </c>
      <c r="BI544" s="20">
        <f t="shared" si="765"/>
        <v>1.0341160699728458E-2</v>
      </c>
      <c r="BJ544" s="20">
        <f t="shared" si="765"/>
        <v>9.2949817050200778E-3</v>
      </c>
      <c r="BK544" s="20">
        <f t="shared" si="765"/>
        <v>8.3312103624134659E-3</v>
      </c>
      <c r="BL544" s="20">
        <f t="shared" si="765"/>
        <v>7.4474193628076835E-3</v>
      </c>
      <c r="BM544" s="20">
        <f t="shared" si="765"/>
        <v>6.6404350685765889E-3</v>
      </c>
      <c r="BN544" s="20">
        <f t="shared" ref="BN544:CC559" si="776">BN336/$B336</f>
        <v>5.9065291837030456E-3</v>
      </c>
      <c r="BO544" s="20">
        <f t="shared" si="771"/>
        <v>5.2415861423062982E-3</v>
      </c>
      <c r="BP544" s="20">
        <f t="shared" si="771"/>
        <v>4.6412466685867848E-3</v>
      </c>
      <c r="BQ544" s="20">
        <f t="shared" si="771"/>
        <v>4.1010286310612099E-3</v>
      </c>
      <c r="BR544" s="20">
        <f t="shared" si="771"/>
        <v>3.6164267794720484E-3</v>
      </c>
      <c r="BS544" s="20">
        <f t="shared" si="771"/>
        <v>3.1829932474168876E-3</v>
      </c>
      <c r="BT544" s="20">
        <f t="shared" si="771"/>
        <v>2.7964008598774237E-3</v>
      </c>
      <c r="BU544" s="20">
        <f t="shared" si="771"/>
        <v>2.452491332014084E-3</v>
      </c>
      <c r="BV544" s="20">
        <f t="shared" si="771"/>
        <v>2.147310410172909E-3</v>
      </c>
      <c r="BW544" s="20">
        <f t="shared" si="771"/>
        <v>1.8771319107624418E-3</v>
      </c>
      <c r="BX544" s="20">
        <f t="shared" si="771"/>
        <v>1.6384724765098333E-3</v>
      </c>
      <c r="BY544" s="20">
        <f t="shared" si="771"/>
        <v>1.4280987081847216E-3</v>
      </c>
      <c r="BZ544" s="20">
        <f t="shared" si="771"/>
        <v>1.2430281555348976E-3</v>
      </c>
      <c r="CA544" s="20">
        <f t="shared" si="771"/>
        <v>1.0805254734047587E-3</v>
      </c>
      <c r="CB544" s="20">
        <f t="shared" si="771"/>
        <v>9.3809487489671106E-4</v>
      </c>
      <c r="CC544" s="20">
        <f t="shared" si="771"/>
        <v>8.1346984797314725E-4</v>
      </c>
      <c r="CD544" s="20">
        <f t="shared" si="771"/>
        <v>7.0460094842306198E-4</v>
      </c>
      <c r="CE544" s="20">
        <f t="shared" si="773"/>
        <v>6.0964234260185702E-4</v>
      </c>
      <c r="CF544" s="20">
        <f t="shared" si="773"/>
        <v>5.2693764873323889E-4</v>
      </c>
      <c r="CG544" s="20">
        <f t="shared" si="773"/>
        <v>4.5500551599608746E-4</v>
      </c>
      <c r="CH544" s="20">
        <f t="shared" si="773"/>
        <v>3.9252528565614231E-4</v>
      </c>
      <c r="CI544" s="20">
        <f t="shared" si="773"/>
        <v>3.3832299736435978E-4</v>
      </c>
      <c r="CJ544" s="20">
        <f t="shared" si="773"/>
        <v>2.9135793531909204E-4</v>
      </c>
      <c r="CK544" s="20">
        <f t="shared" si="773"/>
        <v>2.5070985209429963E-4</v>
      </c>
      <c r="CL544" s="20">
        <f t="shared" si="773"/>
        <v>1.5024410278808853E-3</v>
      </c>
      <c r="CM544" s="20">
        <f t="shared" si="773"/>
        <v>6.672656508333166E-4</v>
      </c>
      <c r="CN544" s="20">
        <f t="shared" si="773"/>
        <v>4.6709869785377313E-4</v>
      </c>
      <c r="CO544" s="20">
        <f t="shared" si="773"/>
        <v>7.2142916177836305E-4</v>
      </c>
      <c r="CP544" s="20">
        <f t="shared" si="773"/>
        <v>1.0750026601646526E-3</v>
      </c>
      <c r="CQ544" s="20">
        <f t="shared" si="773"/>
        <v>1.5498212858456816E-3</v>
      </c>
      <c r="CR544" s="20">
        <f t="shared" si="773"/>
        <v>2.1672632706998176E-3</v>
      </c>
      <c r="CS544" s="20">
        <f t="shared" si="773"/>
        <v>2.9464092762654047E-3</v>
      </c>
      <c r="CT544" s="20">
        <f t="shared" si="770"/>
        <v>3.9023298083530646E-3</v>
      </c>
      <c r="CU544" s="20">
        <f t="shared" si="769"/>
        <v>5.0445042964494674E-3</v>
      </c>
      <c r="CV544" s="20">
        <f t="shared" si="769"/>
        <v>6.3755320066267059E-3</v>
      </c>
      <c r="CW544" s="20">
        <f t="shared" si="769"/>
        <v>7.8902644050022411E-3</v>
      </c>
      <c r="CX544" s="20">
        <f t="shared" si="769"/>
        <v>9.5754435264838525E-3</v>
      </c>
      <c r="CY544" s="20">
        <f t="shared" si="769"/>
        <v>1.1409878547569315E-2</v>
      </c>
      <c r="CZ544" s="20">
        <f t="shared" si="769"/>
        <v>1.3365140472623917E-2</v>
      </c>
      <c r="DA544" s="20">
        <f t="shared" si="769"/>
        <v>1.5406708962322824E-2</v>
      </c>
      <c r="DB544" s="20">
        <f t="shared" si="769"/>
        <v>1.7495470422950118E-2</v>
      </c>
      <c r="DC544" s="20">
        <f t="shared" si="769"/>
        <v>1.9589444996125624E-2</v>
      </c>
      <c r="DD544" s="20">
        <f t="shared" si="769"/>
        <v>2.1645612464160038E-2</v>
      </c>
      <c r="DE544" s="20">
        <f t="shared" si="769"/>
        <v>2.3621712051837385E-2</v>
      </c>
      <c r="DF544" s="20">
        <f t="shared" si="769"/>
        <v>2.5477906211560264E-2</v>
      </c>
      <c r="DG544" s="20">
        <f t="shared" si="769"/>
        <v>2.7178220637858075E-2</v>
      </c>
      <c r="DH544" s="20">
        <f t="shared" si="769"/>
        <v>2.86916987413115E-2</v>
      </c>
      <c r="DI544" s="20">
        <f t="shared" si="769"/>
        <v>2.9993235647495731E-2</v>
      </c>
      <c r="DJ544" s="20">
        <f t="shared" si="769"/>
        <v>3.1064082020723804E-2</v>
      </c>
      <c r="DK544" s="20">
        <f t="shared" si="774"/>
        <v>3.1892029850892234E-2</v>
      </c>
      <c r="DL544" s="20">
        <f t="shared" si="774"/>
        <v>3.2471309678095861E-2</v>
      </c>
      <c r="DM544" s="20">
        <f t="shared" si="774"/>
        <v>3.2802241090931494E-2</v>
      </c>
      <c r="DN544" s="20">
        <f t="shared" si="774"/>
        <v>3.2890685774285611E-2</v>
      </c>
      <c r="DO544" s="20">
        <f t="shared" si="774"/>
        <v>3.2747355348655749E-2</v>
      </c>
      <c r="DP544" s="20">
        <f t="shared" si="774"/>
        <v>3.2387025440577477E-2</v>
      </c>
      <c r="DQ544" s="20">
        <f t="shared" si="774"/>
        <v>3.182770368936283E-2</v>
      </c>
      <c r="DR544" s="20">
        <f t="shared" si="774"/>
        <v>3.108979359473163E-2</v>
      </c>
      <c r="DS544" s="20">
        <f t="shared" si="774"/>
        <v>3.0195289058540849E-2</v>
      </c>
      <c r="DT544" s="20">
        <f t="shared" si="774"/>
        <v>2.916702688527284E-2</v>
      </c>
      <c r="DU544" s="20">
        <f t="shared" si="774"/>
        <v>2.8028016962195812E-2</v>
      </c>
      <c r="DV544" s="20">
        <f t="shared" si="774"/>
        <v>2.6800862781466539E-2</v>
      </c>
      <c r="DW544" s="20">
        <f t="shared" si="774"/>
        <v>2.5507278695841684E-2</v>
      </c>
      <c r="DX544" s="20">
        <f t="shared" si="774"/>
        <v>2.4167704996257755E-2</v>
      </c>
      <c r="DY544" s="20">
        <f t="shared" si="774"/>
        <v>2.2801017638983904E-2</v>
      </c>
      <c r="DZ544" s="20">
        <f t="shared" si="774"/>
        <v>2.1424326225763957E-2</v>
      </c>
      <c r="EA544" s="20">
        <f t="shared" si="775"/>
        <v>2.0052851586081496E-2</v>
      </c>
      <c r="EB544" s="20">
        <f t="shared" si="775"/>
        <v>1.8699872920134974E-2</v>
      </c>
      <c r="EC544" s="20">
        <f t="shared" si="775"/>
        <v>1.7376733805402722E-2</v>
      </c>
      <c r="ED544" s="20">
        <f t="shared" si="775"/>
        <v>1.6092896311299953E-2</v>
      </c>
      <c r="EE544" s="20">
        <f t="shared" si="775"/>
        <v>1.4856032869626112E-2</v>
      </c>
      <c r="EF544" s="20">
        <f t="shared" si="775"/>
        <v>1.3672146287222908E-2</v>
      </c>
      <c r="EG544" s="20">
        <f t="shared" si="775"/>
        <v>1.2545709249275004E-2</v>
      </c>
      <c r="EH544" s="20">
        <f t="shared" si="775"/>
        <v>1.1479815751951894E-2</v>
      </c>
      <c r="EI544" s="20">
        <f t="shared" si="775"/>
        <v>1.0476338043617472E-2</v>
      </c>
      <c r="EJ544" s="20">
        <f t="shared" si="775"/>
        <v>9.5360837842380919E-3</v>
      </c>
      <c r="EK544" s="20">
        <f t="shared" si="775"/>
        <v>8.6589492077217001E-3</v>
      </c>
      <c r="EL544" s="20">
        <f t="shared" si="767"/>
        <v>7.8440650608615492E-3</v>
      </c>
      <c r="EM544" s="20">
        <f t="shared" si="767"/>
        <v>7.0899329758397078E-3</v>
      </c>
      <c r="EN544" s="20">
        <f t="shared" si="767"/>
        <v>6.3945507012296279E-3</v>
      </c>
      <c r="EO544" s="20">
        <f t="shared" si="767"/>
        <v>5.7555252667738088E-3</v>
      </c>
      <c r="EP544" s="20">
        <f t="shared" si="767"/>
        <v>5.1701736932533446E-3</v>
      </c>
      <c r="EQ544" s="20">
        <f t="shared" si="767"/>
        <v>4.6356112878219724E-3</v>
      </c>
      <c r="ER544" s="20">
        <f t="shared" si="767"/>
        <v>4.1488278970112091E-3</v>
      </c>
      <c r="ES544" s="20">
        <f t="shared" si="767"/>
        <v>3.706752735596397E-3</v>
      </c>
      <c r="ET544" s="20">
        <f t="shared" si="767"/>
        <v>3.3063085814193371E-3</v>
      </c>
      <c r="EU544" s="20">
        <f t="shared" si="767"/>
        <v>2.9444562358240667E-3</v>
      </c>
      <c r="EV544" s="20">
        <f t="shared" si="767"/>
        <v>2.6182302077689679E-3</v>
      </c>
      <c r="EW544" s="20">
        <f t="shared" si="767"/>
        <v>2.3247665971273257E-3</v>
      </c>
      <c r="EX544" s="20">
        <f t="shared" si="767"/>
        <v>2.061324138428966E-3</v>
      </c>
      <c r="EY544" s="20">
        <f t="shared" si="767"/>
        <v>1.8252993282726893E-3</v>
      </c>
      <c r="EZ544" s="20">
        <f t="shared" si="767"/>
        <v>1.6142365047800977E-3</v>
      </c>
      <c r="FA544" s="20">
        <f t="shared" si="767"/>
        <v>1.4258336813982586E-3</v>
      </c>
      <c r="FB544" s="20">
        <f t="shared" si="772"/>
        <v>1.2579448648277758E-3</v>
      </c>
      <c r="FC544" s="20">
        <f t="shared" si="772"/>
        <v>1.1085795115243213E-3</v>
      </c>
      <c r="FD544" s="20">
        <f t="shared" si="772"/>
        <v>9.7589970197820008E-4</v>
      </c>
      <c r="FE544" s="20">
        <f t="shared" si="772"/>
        <v>8.5821553900189418E-4</v>
      </c>
      <c r="FF544" s="20">
        <f t="shared" si="772"/>
        <v>5.9648927379369887E-3</v>
      </c>
    </row>
    <row r="545" spans="1:162" ht="15.5" x14ac:dyDescent="0.35">
      <c r="A545" s="4" t="s">
        <v>143</v>
      </c>
      <c r="J545" s="4" t="s">
        <v>143</v>
      </c>
      <c r="K545" s="20">
        <f t="shared" si="768"/>
        <v>3.0313119576203672E-3</v>
      </c>
      <c r="L545" s="20">
        <f t="shared" si="768"/>
        <v>1.7851099651309175E-3</v>
      </c>
      <c r="M545" s="20">
        <f t="shared" si="768"/>
        <v>2.5671048170412647E-3</v>
      </c>
      <c r="N545" s="20">
        <f t="shared" si="768"/>
        <v>3.5697547706214088E-3</v>
      </c>
      <c r="O545" s="20">
        <f t="shared" si="768"/>
        <v>4.8129941639005486E-3</v>
      </c>
      <c r="P545" s="20"/>
      <c r="Q545" s="20">
        <f t="shared" si="768"/>
        <v>6.3069869113435637E-3</v>
      </c>
      <c r="R545" s="20">
        <f t="shared" si="768"/>
        <v>8.0501110444882E-3</v>
      </c>
      <c r="S545" s="20"/>
      <c r="T545" s="20">
        <f t="shared" si="768"/>
        <v>1.0027847104865401E-2</v>
      </c>
      <c r="U545" s="20">
        <f t="shared" si="768"/>
        <v>1.2212697771599938E-2</v>
      </c>
      <c r="V545" s="20"/>
      <c r="W545" s="20">
        <f t="shared" si="768"/>
        <v>1.4565141162683272E-2</v>
      </c>
      <c r="X545" s="20">
        <f t="shared" si="768"/>
        <v>1.7035505433371956E-2</v>
      </c>
      <c r="Y545" s="20"/>
      <c r="Z545" s="20">
        <f t="shared" si="768"/>
        <v>1.9566562594055523E-2</v>
      </c>
      <c r="AA545" s="20">
        <f t="shared" si="768"/>
        <v>2.2096583514392074E-2</v>
      </c>
      <c r="AB545" s="20"/>
      <c r="AC545" s="20">
        <f t="shared" si="768"/>
        <v>2.4562576025837859E-2</v>
      </c>
      <c r="AD545" s="20">
        <f t="shared" si="768"/>
        <v>2.690344060222483E-2</v>
      </c>
      <c r="AE545" s="20"/>
      <c r="AF545" s="20">
        <f t="shared" si="768"/>
        <v>2.9062816270916669E-2</v>
      </c>
      <c r="AG545" s="20">
        <f t="shared" si="766"/>
        <v>3.0991444297430532E-2</v>
      </c>
      <c r="AH545" s="20"/>
      <c r="AI545" s="20">
        <f t="shared" si="766"/>
        <v>3.264893970729249E-2</v>
      </c>
      <c r="AJ545" s="20">
        <f t="shared" si="766"/>
        <v>3.4004922833745233E-2</v>
      </c>
      <c r="AK545" s="20"/>
      <c r="AL545" s="20">
        <f t="shared" si="766"/>
        <v>3.5039518610925802E-2</v>
      </c>
      <c r="AM545" s="20">
        <f t="shared" si="766"/>
        <v>3.5743276208328401E-2</v>
      </c>
      <c r="AN545" s="20">
        <f t="shared" si="766"/>
        <v>3.6116593837902E-2</v>
      </c>
      <c r="AO545" s="20">
        <f t="shared" si="766"/>
        <v>3.6168752940780702E-2</v>
      </c>
      <c r="AP545" s="20">
        <f t="shared" si="766"/>
        <v>3.5916673584672709E-2</v>
      </c>
      <c r="AQ545" s="20">
        <f t="shared" si="766"/>
        <v>3.5383500739085416E-2</v>
      </c>
      <c r="AR545" s="20">
        <f t="shared" si="766"/>
        <v>3.4597121530145158E-2</v>
      </c>
      <c r="AS545" s="20">
        <f t="shared" si="766"/>
        <v>3.3588699063523242E-2</v>
      </c>
      <c r="AT545" s="20">
        <f t="shared" si="766"/>
        <v>3.2391291206910644E-2</v>
      </c>
      <c r="AU545" s="20">
        <f t="shared" si="766"/>
        <v>3.1038604755203036E-2</v>
      </c>
      <c r="AV545" s="20">
        <f t="shared" si="766"/>
        <v>2.9563918145464219E-2</v>
      </c>
      <c r="AW545" s="20">
        <f t="shared" si="766"/>
        <v>2.7999190386611028E-2</v>
      </c>
      <c r="AX545" s="20">
        <f t="shared" si="766"/>
        <v>2.6374360755130222E-2</v>
      </c>
      <c r="AY545" s="20">
        <f t="shared" ref="AY545:BN560" si="777">AY337/$B337</f>
        <v>2.4716833371178363E-2</v>
      </c>
      <c r="AZ545" s="20">
        <f t="shared" si="777"/>
        <v>2.3051133025995041E-2</v>
      </c>
      <c r="BA545" s="20">
        <f t="shared" si="777"/>
        <v>2.1398713402722924E-2</v>
      </c>
      <c r="BB545" s="20">
        <f t="shared" si="777"/>
        <v>1.9777895813423596E-2</v>
      </c>
      <c r="BC545" s="20">
        <f t="shared" si="777"/>
        <v>1.8203915393310233E-2</v>
      </c>
      <c r="BD545" s="20">
        <f t="shared" si="777"/>
        <v>1.6689051956300549E-2</v>
      </c>
      <c r="BE545" s="20">
        <f t="shared" si="777"/>
        <v>1.5242824044951253E-2</v>
      </c>
      <c r="BF545" s="20">
        <f t="shared" si="777"/>
        <v>1.3872226759489516E-2</v>
      </c>
      <c r="BG545" s="20">
        <f t="shared" si="777"/>
        <v>1.2581996431046405E-2</v>
      </c>
      <c r="BH545" s="20">
        <f t="shared" si="777"/>
        <v>1.137488787366836E-2</v>
      </c>
      <c r="BI545" s="20">
        <f t="shared" si="777"/>
        <v>1.0251952622853056E-2</v>
      </c>
      <c r="BJ545" s="20">
        <f t="shared" si="777"/>
        <v>9.2128091102144927E-3</v>
      </c>
      <c r="BK545" s="20">
        <f t="shared" si="777"/>
        <v>8.2558980434117579E-3</v>
      </c>
      <c r="BL545" s="20">
        <f t="shared" si="777"/>
        <v>7.3787183037556927E-3</v>
      </c>
      <c r="BM545" s="20">
        <f t="shared" si="777"/>
        <v>6.5780404161575046E-3</v>
      </c>
      <c r="BN545" s="20">
        <f t="shared" si="776"/>
        <v>5.8500960851143313E-3</v>
      </c>
      <c r="BO545" s="20">
        <f t="shared" si="771"/>
        <v>5.1907434398084096E-3</v>
      </c>
      <c r="BP545" s="20">
        <f t="shared" si="771"/>
        <v>4.5956085155489657E-3</v>
      </c>
      <c r="BQ545" s="20">
        <f t="shared" si="771"/>
        <v>4.060204148140234E-3</v>
      </c>
      <c r="BR545" s="20">
        <f t="shared" si="771"/>
        <v>3.5800279057583984E-3</v>
      </c>
      <c r="BS545" s="20">
        <f t="shared" si="771"/>
        <v>3.150640963092366E-3</v>
      </c>
      <c r="BT545" s="20">
        <f t="shared" si="771"/>
        <v>2.7677299669832678E-3</v>
      </c>
      <c r="BU545" s="20">
        <f t="shared" si="771"/>
        <v>2.4271539809501692E-3</v>
      </c>
      <c r="BV545" s="20">
        <f t="shared" si="771"/>
        <v>2.1249785538216548E-3</v>
      </c>
      <c r="BW545" s="20">
        <f t="shared" si="771"/>
        <v>1.8574988576296469E-3</v>
      </c>
      <c r="BX545" s="20">
        <f t="shared" si="771"/>
        <v>1.6212537006278227E-3</v>
      </c>
      <c r="BY545" s="20">
        <f t="shared" si="771"/>
        <v>1.4130320580577616E-3</v>
      </c>
      <c r="BZ545" s="20">
        <f t="shared" si="771"/>
        <v>1.2298735881525191E-3</v>
      </c>
      <c r="CA545" s="20">
        <f t="shared" si="771"/>
        <v>1.0690644231053925E-3</v>
      </c>
      <c r="CB545" s="20">
        <f t="shared" si="771"/>
        <v>9.281293511896882E-4</v>
      </c>
      <c r="CC545" s="20">
        <f t="shared" si="771"/>
        <v>8.0482134173509579E-4</v>
      </c>
      <c r="CD545" s="20">
        <f t="shared" si="771"/>
        <v>6.9710921240562218E-4</v>
      </c>
      <c r="CE545" s="20">
        <f t="shared" si="773"/>
        <v>6.0316410007688059E-4</v>
      </c>
      <c r="CF545" s="20">
        <f t="shared" si="773"/>
        <v>5.2134527339664505E-4</v>
      </c>
      <c r="CG545" s="20">
        <f t="shared" si="773"/>
        <v>4.5018571693977716E-4</v>
      </c>
      <c r="CH545" s="20">
        <f t="shared" si="773"/>
        <v>3.8837782324074865E-4</v>
      </c>
      <c r="CI545" s="20">
        <f t="shared" si="773"/>
        <v>3.3475944908678557E-4</v>
      </c>
      <c r="CJ545" s="20">
        <f t="shared" si="773"/>
        <v>2.8830052515926852E-4</v>
      </c>
      <c r="CK545" s="20">
        <f t="shared" si="773"/>
        <v>2.4809035223360976E-4</v>
      </c>
      <c r="CL545" s="20">
        <f t="shared" si="773"/>
        <v>1.4875613860215742E-3</v>
      </c>
      <c r="CM545" s="20">
        <f t="shared" si="773"/>
        <v>6.9488826108706555E-4</v>
      </c>
      <c r="CN545" s="20">
        <f t="shared" si="773"/>
        <v>4.8357729723793859E-4</v>
      </c>
      <c r="CO545" s="20">
        <f t="shared" si="773"/>
        <v>7.4509176599971919E-4</v>
      </c>
      <c r="CP545" s="20">
        <f t="shared" si="773"/>
        <v>1.1077546332956261E-3</v>
      </c>
      <c r="CQ545" s="20">
        <f t="shared" si="773"/>
        <v>1.5936334559210714E-3</v>
      </c>
      <c r="CR545" s="20">
        <f t="shared" si="773"/>
        <v>2.2240378636043719E-3</v>
      </c>
      <c r="CS545" s="20">
        <f t="shared" si="773"/>
        <v>3.017829063216139E-3</v>
      </c>
      <c r="CT545" s="20">
        <f t="shared" si="770"/>
        <v>3.989704668468267E-3</v>
      </c>
      <c r="CU545" s="20">
        <f t="shared" si="769"/>
        <v>5.1486304367770984E-3</v>
      </c>
      <c r="CV545" s="20">
        <f t="shared" si="769"/>
        <v>6.496578095136242E-3</v>
      </c>
      <c r="CW545" s="20">
        <f t="shared" si="769"/>
        <v>8.0276961027770551E-3</v>
      </c>
      <c r="CX545" s="20">
        <f t="shared" si="769"/>
        <v>9.7279938549709871E-3</v>
      </c>
      <c r="CY545" s="20">
        <f t="shared" si="769"/>
        <v>1.1575566833252128E-2</v>
      </c>
      <c r="CZ545" s="20">
        <f t="shared" si="769"/>
        <v>1.3541337927023549E-2</v>
      </c>
      <c r="DA545" s="20">
        <f t="shared" si="769"/>
        <v>1.559024484389958E-2</v>
      </c>
      <c r="DB545" s="20">
        <f t="shared" si="769"/>
        <v>1.7682769597424777E-2</v>
      </c>
      <c r="DC545" s="20">
        <f t="shared" si="769"/>
        <v>1.9776685785584724E-2</v>
      </c>
      <c r="DD545" s="20">
        <f t="shared" si="769"/>
        <v>2.1828892994529683E-2</v>
      </c>
      <c r="DE545" s="20">
        <f t="shared" si="769"/>
        <v>2.379721376298366E-2</v>
      </c>
      <c r="DF545" s="20">
        <f t="shared" si="769"/>
        <v>2.5642044567075778E-2</v>
      </c>
      <c r="DG545" s="20">
        <f t="shared" si="769"/>
        <v>2.7327775086148892E-2</v>
      </c>
      <c r="DH545" s="20">
        <f t="shared" si="769"/>
        <v>2.8823916345081912E-2</v>
      </c>
      <c r="DI545" s="20">
        <f t="shared" si="769"/>
        <v>3.0105905245618347E-2</v>
      </c>
      <c r="DJ545" s="20">
        <f t="shared" si="769"/>
        <v>3.1155578091024372E-2</v>
      </c>
      <c r="DK545" s="20">
        <f t="shared" si="774"/>
        <v>3.1961327239722837E-2</v>
      </c>
      <c r="DL545" s="20">
        <f t="shared" si="774"/>
        <v>3.2517971949954427E-2</v>
      </c>
      <c r="DM545" s="20">
        <f t="shared" si="774"/>
        <v>3.2826386383760009E-2</v>
      </c>
      <c r="DN545" s="20">
        <f t="shared" si="774"/>
        <v>3.2892934726775291E-2</v>
      </c>
      <c r="DO545" s="20">
        <f t="shared" si="774"/>
        <v>3.272876593474161E-2</v>
      </c>
      <c r="DP545" s="20">
        <f t="shared" si="774"/>
        <v>3.2349019467251716E-2</v>
      </c>
      <c r="DQ545" s="20">
        <f t="shared" si="774"/>
        <v>3.1771989363602704E-2</v>
      </c>
      <c r="DR545" s="20">
        <f t="shared" si="774"/>
        <v>3.1018288023410112E-2</v>
      </c>
      <c r="DS545" s="20">
        <f t="shared" si="774"/>
        <v>3.011004388713634E-2</v>
      </c>
      <c r="DT545" s="20">
        <f t="shared" si="774"/>
        <v>2.9070159573296284E-2</v>
      </c>
      <c r="DU545" s="20">
        <f t="shared" si="774"/>
        <v>2.7921649489768052E-2</v>
      </c>
      <c r="DV545" s="20">
        <f t="shared" si="774"/>
        <v>2.6687068923581636E-2</v>
      </c>
      <c r="DW545" s="20">
        <f t="shared" si="774"/>
        <v>2.5388040416973734E-2</v>
      </c>
      <c r="DX545" s="20">
        <f t="shared" si="774"/>
        <v>2.4044878024962357E-2</v>
      </c>
      <c r="DY545" s="20">
        <f t="shared" si="774"/>
        <v>2.2676305887172177E-2</v>
      </c>
      <c r="DZ545" s="20">
        <f t="shared" si="774"/>
        <v>2.1299264419777923E-2</v>
      </c>
      <c r="EA545" s="20">
        <f t="shared" si="775"/>
        <v>1.9928795270366843E-2</v>
      </c>
      <c r="EB545" s="20">
        <f t="shared" si="775"/>
        <v>1.8577994869106718E-2</v>
      </c>
      <c r="EC545" s="20">
        <f t="shared" si="775"/>
        <v>1.7258025822893042E-2</v>
      </c>
      <c r="ED545" s="20">
        <f t="shared" si="775"/>
        <v>1.5978175396680672E-2</v>
      </c>
      <c r="EE545" s="20">
        <f t="shared" si="775"/>
        <v>1.4745950772506067E-2</v>
      </c>
      <c r="EF545" s="20">
        <f t="shared" si="775"/>
        <v>1.3567201546510366E-2</v>
      </c>
      <c r="EG545" s="20">
        <f t="shared" si="775"/>
        <v>1.2446260906809004E-2</v>
      </c>
      <c r="EH545" s="20">
        <f t="shared" si="775"/>
        <v>1.1386098036763603E-2</v>
      </c>
      <c r="EI545" s="20">
        <f t="shared" si="775"/>
        <v>1.038847543288679E-2</v>
      </c>
      <c r="EJ545" s="20">
        <f t="shared" si="775"/>
        <v>9.454105955411074E-3</v>
      </c>
      <c r="EK545" s="20">
        <f t="shared" si="775"/>
        <v>8.5828054988577041E-3</v>
      </c>
      <c r="EL545" s="20">
        <f t="shared" si="767"/>
        <v>7.7736381501948282E-3</v>
      </c>
      <c r="EM545" s="20">
        <f t="shared" si="767"/>
        <v>7.0250515749971099E-3</v>
      </c>
      <c r="EN545" s="20">
        <f t="shared" si="767"/>
        <v>6.3350011286944508E-3</v>
      </c>
      <c r="EO545" s="20">
        <f t="shared" si="767"/>
        <v>5.7010618288879655E-3</v>
      </c>
      <c r="EP545" s="20">
        <f t="shared" si="767"/>
        <v>5.1205278496819773E-3</v>
      </c>
      <c r="EQ545" s="20">
        <f t="shared" si="767"/>
        <v>4.5904996177374979E-3</v>
      </c>
      <c r="ER545" s="20">
        <f t="shared" si="767"/>
        <v>4.1079589122731131E-3</v>
      </c>
      <c r="ES545" s="20">
        <f t="shared" si="767"/>
        <v>3.6698326090501832E-3</v>
      </c>
      <c r="ET545" s="20">
        <f t="shared" si="767"/>
        <v>3.2730458732544987E-3</v>
      </c>
      <c r="EU545" s="20">
        <f t="shared" si="767"/>
        <v>2.9145657099057809E-3</v>
      </c>
      <c r="EV545" s="20">
        <f t="shared" si="767"/>
        <v>2.5914358340410892E-3</v>
      </c>
      <c r="EW545" s="20">
        <f t="shared" si="767"/>
        <v>2.3008038366053585E-3</v>
      </c>
      <c r="EX545" s="20">
        <f t="shared" si="767"/>
        <v>2.0399416048133556E-3</v>
      </c>
      <c r="EY545" s="20">
        <f t="shared" si="767"/>
        <v>1.806259915624886E-3</v>
      </c>
      <c r="EZ545" s="20">
        <f t="shared" si="767"/>
        <v>1.59731806461616E-3</v>
      </c>
      <c r="FA545" s="20">
        <f t="shared" si="767"/>
        <v>1.4108293255706839E-3</v>
      </c>
      <c r="FB545" s="20">
        <f t="shared" si="772"/>
        <v>1.2446629630662454E-3</v>
      </c>
      <c r="FC545" s="20">
        <f t="shared" si="772"/>
        <v>1.0968434448672681E-3</v>
      </c>
      <c r="FD545" s="20">
        <f t="shared" si="772"/>
        <v>9.6554742581378417E-4</v>
      </c>
      <c r="FE545" s="20">
        <f t="shared" si="772"/>
        <v>8.4909900221552537E-4</v>
      </c>
      <c r="FF545" s="20">
        <f t="shared" si="772"/>
        <v>5.9027455292701703E-3</v>
      </c>
    </row>
    <row r="546" spans="1:162" ht="15.5" x14ac:dyDescent="0.35">
      <c r="A546" s="4" t="s">
        <v>144</v>
      </c>
      <c r="J546" s="4" t="s">
        <v>144</v>
      </c>
      <c r="K546" s="20">
        <f t="shared" si="768"/>
        <v>3.0340986938676181E-3</v>
      </c>
      <c r="L546" s="20">
        <f t="shared" si="768"/>
        <v>1.7853231491260966E-3</v>
      </c>
      <c r="M546" s="20">
        <f t="shared" si="768"/>
        <v>2.566761063284633E-3</v>
      </c>
      <c r="N546" s="20">
        <f t="shared" si="768"/>
        <v>3.5684893604363693E-3</v>
      </c>
      <c r="O546" s="20">
        <f t="shared" si="768"/>
        <v>4.810371023373004E-3</v>
      </c>
      <c r="P546" s="20"/>
      <c r="Q546" s="20">
        <f t="shared" si="768"/>
        <v>6.3025219772172639E-3</v>
      </c>
      <c r="R546" s="20">
        <f t="shared" si="768"/>
        <v>8.0433051854447782E-3</v>
      </c>
      <c r="S546" s="20"/>
      <c r="T546" s="20">
        <f t="shared" si="768"/>
        <v>1.0018225467675824E-2</v>
      </c>
      <c r="U546" s="20">
        <f t="shared" si="768"/>
        <v>1.2199851431318728E-2</v>
      </c>
      <c r="V546" s="20"/>
      <c r="W546" s="20">
        <f t="shared" si="768"/>
        <v>1.4548766601287857E-2</v>
      </c>
      <c r="X546" s="20">
        <f t="shared" si="768"/>
        <v>1.7015437661454483E-2</v>
      </c>
      <c r="Y546" s="20"/>
      <c r="Z546" s="20">
        <f t="shared" si="768"/>
        <v>1.9542798563348202E-2</v>
      </c>
      <c r="AA546" s="20">
        <f t="shared" si="768"/>
        <v>2.2069293668423112E-2</v>
      </c>
      <c r="AB546" s="20"/>
      <c r="AC546" s="20">
        <f t="shared" si="768"/>
        <v>2.4532103194206095E-2</v>
      </c>
      <c r="AD546" s="20">
        <f t="shared" si="768"/>
        <v>2.6870286762139067E-2</v>
      </c>
      <c r="AE546" s="20"/>
      <c r="AF546" s="20">
        <f t="shared" ref="AF546:AX560" si="778">AF338/$B338</f>
        <v>2.9027618817627002E-2</v>
      </c>
      <c r="AG546" s="20">
        <f t="shared" si="778"/>
        <v>3.095494427788692E-2</v>
      </c>
      <c r="AH546" s="20"/>
      <c r="AI546" s="20">
        <f t="shared" si="778"/>
        <v>3.2611944932387976E-2</v>
      </c>
      <c r="AJ546" s="20">
        <f t="shared" si="778"/>
        <v>3.3968268900089971E-2</v>
      </c>
      <c r="AK546" s="20"/>
      <c r="AL546" s="20">
        <f t="shared" si="778"/>
        <v>3.5004030679547604E-2</v>
      </c>
      <c r="AM546" s="20">
        <f t="shared" si="778"/>
        <v>3.5709733976482472E-2</v>
      </c>
      <c r="AN546" s="20">
        <f t="shared" si="778"/>
        <v>3.6085701583167318E-2</v>
      </c>
      <c r="AO546" s="20">
        <f t="shared" si="778"/>
        <v>3.6141115893993769E-2</v>
      </c>
      <c r="AP546" s="20">
        <f t="shared" si="778"/>
        <v>3.5892781269552476E-2</v>
      </c>
      <c r="AQ546" s="20">
        <f t="shared" si="778"/>
        <v>3.5363717355519075E-2</v>
      </c>
      <c r="AR546" s="20">
        <f t="shared" si="778"/>
        <v>3.4581682991245088E-2</v>
      </c>
      <c r="AS546" s="20">
        <f t="shared" si="778"/>
        <v>3.3577715942989195E-2</v>
      </c>
      <c r="AT546" s="20">
        <f t="shared" si="778"/>
        <v>3.2384756617544141E-2</v>
      </c>
      <c r="AU546" s="20">
        <f t="shared" si="778"/>
        <v>3.1036406054866794E-2</v>
      </c>
      <c r="AV546" s="20">
        <f t="shared" si="778"/>
        <v>2.9565851338831158E-2</v>
      </c>
      <c r="AW546" s="20">
        <f t="shared" si="778"/>
        <v>2.8004976140691196E-2</v>
      </c>
      <c r="AX546" s="20">
        <f t="shared" si="778"/>
        <v>2.638366105322798E-2</v>
      </c>
      <c r="AY546" s="20">
        <f t="shared" si="777"/>
        <v>2.4729267973597535E-2</v>
      </c>
      <c r="AZ546" s="20">
        <f t="shared" si="777"/>
        <v>2.3066295068618348E-2</v>
      </c>
      <c r="BA546" s="20">
        <f t="shared" si="777"/>
        <v>2.1416183631650543E-2</v>
      </c>
      <c r="BB546" s="20">
        <f t="shared" si="777"/>
        <v>1.9797255113675472E-2</v>
      </c>
      <c r="BC546" s="20">
        <f t="shared" si="777"/>
        <v>1.8224755414074534E-2</v>
      </c>
      <c r="BD546" s="20">
        <f t="shared" si="777"/>
        <v>1.6710983759247844E-2</v>
      </c>
      <c r="BE546" s="20">
        <f t="shared" si="777"/>
        <v>1.5265484803325458E-2</v>
      </c>
      <c r="BF546" s="20">
        <f t="shared" si="777"/>
        <v>1.389528461363132E-2</v>
      </c>
      <c r="BG546" s="20">
        <f t="shared" si="777"/>
        <v>1.2605153661892521E-2</v>
      </c>
      <c r="BH546" s="20">
        <f t="shared" si="777"/>
        <v>1.1397882591801412E-2</v>
      </c>
      <c r="BI546" s="20">
        <f t="shared" si="777"/>
        <v>1.0274559189689225E-2</v>
      </c>
      <c r="BJ546" s="20">
        <f t="shared" si="777"/>
        <v>9.234837512979821E-3</v>
      </c>
      <c r="BK546" s="20">
        <f t="shared" si="777"/>
        <v>8.277192439775205E-3</v>
      </c>
      <c r="BL546" s="20">
        <f t="shared" si="777"/>
        <v>7.3991549382289579E-3</v>
      </c>
      <c r="BM546" s="20">
        <f t="shared" si="777"/>
        <v>6.5975250912304606E-3</v>
      </c>
      <c r="BN546" s="20">
        <f t="shared" si="776"/>
        <v>5.8685613477562626E-3</v>
      </c>
      <c r="BO546" s="20">
        <f t="shared" si="771"/>
        <v>5.2081456202263112E-3</v>
      </c>
      <c r="BP546" s="20">
        <f t="shared" si="771"/>
        <v>4.6119247313621825E-3</v>
      </c>
      <c r="BQ546" s="20">
        <f t="shared" si="771"/>
        <v>4.0754293644319484E-3</v>
      </c>
      <c r="BR546" s="20">
        <f t="shared" si="771"/>
        <v>3.5941721205368093E-3</v>
      </c>
      <c r="BS546" s="20">
        <f t="shared" si="771"/>
        <v>3.1637265689663518E-3</v>
      </c>
      <c r="BT546" s="20">
        <f t="shared" si="771"/>
        <v>2.7797893235824715E-3</v>
      </c>
      <c r="BU546" s="20">
        <f t="shared" si="771"/>
        <v>2.4382272188403498E-3</v>
      </c>
      <c r="BV546" s="20">
        <f t="shared" si="771"/>
        <v>2.135111619324559E-3</v>
      </c>
      <c r="BW546" s="20">
        <f t="shared" si="771"/>
        <v>1.8667417988998958E-3</v>
      </c>
      <c r="BX546" s="20">
        <f t="shared" si="771"/>
        <v>1.6296591883415701E-3</v>
      </c>
      <c r="BY546" s="20">
        <f t="shared" si="771"/>
        <v>1.4206541289011332E-3</v>
      </c>
      <c r="BZ546" s="20">
        <f t="shared" si="771"/>
        <v>1.2367665956939389E-3</v>
      </c>
      <c r="CA546" s="20">
        <f t="shared" si="771"/>
        <v>1.075282178341519E-3</v>
      </c>
      <c r="CB546" s="20">
        <f t="shared" si="771"/>
        <v>9.3372443384243109E-4</v>
      </c>
      <c r="CC546" s="20">
        <f t="shared" si="771"/>
        <v>8.098445630045914E-4</v>
      </c>
      <c r="CD546" s="20">
        <f t="shared" si="771"/>
        <v>7.0160921018325162E-4</v>
      </c>
      <c r="CE546" s="20">
        <f t="shared" si="773"/>
        <v>6.0718704839624049E-4</v>
      </c>
      <c r="CF546" s="20">
        <f t="shared" si="773"/>
        <v>5.2493468902459206E-4</v>
      </c>
      <c r="CG546" s="20">
        <f t="shared" si="773"/>
        <v>4.5338234735536881E-4</v>
      </c>
      <c r="CH546" s="20">
        <f t="shared" si="773"/>
        <v>3.9121960171906167E-4</v>
      </c>
      <c r="CI546" s="20">
        <f t="shared" si="773"/>
        <v>3.3728150412914992E-4</v>
      </c>
      <c r="CJ546" s="20">
        <f t="shared" si="773"/>
        <v>2.9053523302258188E-4</v>
      </c>
      <c r="CK546" s="20">
        <f t="shared" si="773"/>
        <v>2.5006742277156047E-4</v>
      </c>
      <c r="CL546" s="20">
        <f t="shared" si="773"/>
        <v>1.5016647096739444E-3</v>
      </c>
      <c r="CM546" s="20">
        <f t="shared" si="773"/>
        <v>6.9622651075778392E-4</v>
      </c>
      <c r="CN546" s="20">
        <f t="shared" si="773"/>
        <v>4.8407163500535389E-4</v>
      </c>
      <c r="CO546" s="20">
        <f t="shared" si="773"/>
        <v>7.4560707773338583E-4</v>
      </c>
      <c r="CP546" s="20">
        <f t="shared" si="773"/>
        <v>1.1081934703710944E-3</v>
      </c>
      <c r="CQ546" s="20">
        <f t="shared" si="773"/>
        <v>1.5938454304902689E-3</v>
      </c>
      <c r="CR546" s="20">
        <f t="shared" si="773"/>
        <v>2.2238146336037608E-3</v>
      </c>
      <c r="CS546" s="20">
        <f t="shared" si="773"/>
        <v>3.0169046493434045E-3</v>
      </c>
      <c r="CT546" s="20">
        <f t="shared" si="770"/>
        <v>3.98776203309327E-3</v>
      </c>
      <c r="CU546" s="20">
        <f t="shared" si="769"/>
        <v>5.1453144928340789E-3</v>
      </c>
      <c r="CV546" s="20">
        <f t="shared" si="769"/>
        <v>6.4915144934381934E-3</v>
      </c>
      <c r="CW546" s="20">
        <f t="shared" si="769"/>
        <v>8.02051440023413E-3</v>
      </c>
      <c r="CX546" s="20">
        <f t="shared" si="769"/>
        <v>9.7183531042044149E-3</v>
      </c>
      <c r="CY546" s="20">
        <f t="shared" si="769"/>
        <v>1.1563181327912994E-2</v>
      </c>
      <c r="CZ546" s="20">
        <f t="shared" si="769"/>
        <v>1.352600081260682E-2</v>
      </c>
      <c r="DA546" s="20">
        <f t="shared" si="769"/>
        <v>1.5571847542858008E-2</v>
      </c>
      <c r="DB546" s="20">
        <f t="shared" si="769"/>
        <v>1.7661315447099937E-2</v>
      </c>
      <c r="DC546" s="20">
        <f t="shared" si="769"/>
        <v>1.9752296873593742E-2</v>
      </c>
      <c r="DD546" s="20">
        <f t="shared" si="769"/>
        <v>2.1801809817192763E-2</v>
      </c>
      <c r="DE546" s="20">
        <f t="shared" si="769"/>
        <v>2.3767787951682301E-2</v>
      </c>
      <c r="DF546" s="20">
        <f t="shared" si="769"/>
        <v>2.56107254629096E-2</v>
      </c>
      <c r="DG546" s="20">
        <f t="shared" si="769"/>
        <v>2.7295091352193018E-2</v>
      </c>
      <c r="DH546" s="20">
        <f t="shared" si="769"/>
        <v>2.8790454066174146E-2</v>
      </c>
      <c r="DI546" s="20">
        <f t="shared" si="769"/>
        <v>3.0072284075507827E-2</v>
      </c>
      <c r="DJ546" s="20">
        <f t="shared" si="769"/>
        <v>3.1122426979204143E-2</v>
      </c>
      <c r="DK546" s="20">
        <f t="shared" si="774"/>
        <v>3.1929261129635345E-2</v>
      </c>
      <c r="DL546" s="20">
        <f t="shared" si="774"/>
        <v>3.2487570616946071E-2</v>
      </c>
      <c r="DM546" s="20">
        <f t="shared" si="774"/>
        <v>3.2798176307273053E-2</v>
      </c>
      <c r="DN546" s="20">
        <f t="shared" si="774"/>
        <v>3.2867374597091326E-2</v>
      </c>
      <c r="DO546" s="20">
        <f t="shared" si="774"/>
        <v>3.2706236106084974E-2</v>
      </c>
      <c r="DP546" s="20">
        <f t="shared" si="774"/>
        <v>3.2329815406426432E-2</v>
      </c>
      <c r="DQ546" s="20">
        <f t="shared" si="774"/>
        <v>3.1756318920522775E-2</v>
      </c>
      <c r="DR546" s="20">
        <f t="shared" si="774"/>
        <v>3.1006272174809002E-2</v>
      </c>
      <c r="DS546" s="20">
        <f t="shared" si="774"/>
        <v>3.0101720480029126E-2</v>
      </c>
      <c r="DT546" s="20">
        <f t="shared" si="774"/>
        <v>2.9065489518782739E-2</v>
      </c>
      <c r="DU546" s="20">
        <f t="shared" si="774"/>
        <v>2.7920524825724602E-2</v>
      </c>
      <c r="DV546" s="20">
        <f t="shared" si="774"/>
        <v>2.6689322169931473E-2</v>
      </c>
      <c r="DW546" s="20">
        <f t="shared" si="774"/>
        <v>2.5393454681723937E-2</v>
      </c>
      <c r="DX546" s="20">
        <f t="shared" si="774"/>
        <v>2.4053197375104474E-2</v>
      </c>
      <c r="DY546" s="20">
        <f t="shared" si="774"/>
        <v>2.2687245568229205E-2</v>
      </c>
      <c r="DZ546" s="20">
        <f t="shared" si="774"/>
        <v>2.1312520584581107E-2</v>
      </c>
      <c r="EA546" s="20">
        <f t="shared" si="775"/>
        <v>1.9944053955878172E-2</v>
      </c>
      <c r="EB546" s="20">
        <f t="shared" si="775"/>
        <v>1.8594940035386864E-2</v>
      </c>
      <c r="EC546" s="20">
        <f t="shared" si="775"/>
        <v>1.7276346337367077E-2</v>
      </c>
      <c r="ED546" s="20">
        <f t="shared" si="775"/>
        <v>1.5997570907569814E-2</v>
      </c>
      <c r="EE546" s="20">
        <f t="shared" si="775"/>
        <v>1.4766136466461632E-2</v>
      </c>
      <c r="EF546" s="20">
        <f t="shared" si="775"/>
        <v>1.3587911826737242E-2</v>
      </c>
      <c r="EG546" s="20">
        <f t="shared" si="775"/>
        <v>1.2467252059494949E-2</v>
      </c>
      <c r="EH546" s="20">
        <f t="shared" si="775"/>
        <v>1.1407149976131348E-2</v>
      </c>
      <c r="EI546" s="20">
        <f t="shared" si="775"/>
        <v>1.0409392629608938E-2</v>
      </c>
      <c r="EJ546" s="20">
        <f t="shared" si="775"/>
        <v>9.4747176606229111E-3</v>
      </c>
      <c r="EK546" s="20">
        <f t="shared" si="775"/>
        <v>8.6029653777613957E-3</v>
      </c>
      <c r="EL546" s="20">
        <f t="shared" si="775"/>
        <v>7.793223436472041E-3</v>
      </c>
      <c r="EM546" s="20">
        <f t="shared" si="775"/>
        <v>7.0439618510472757E-3</v>
      </c>
      <c r="EN546" s="20">
        <f t="shared" si="775"/>
        <v>6.353156828094785E-3</v>
      </c>
      <c r="EO546" s="20">
        <f t="shared" si="775"/>
        <v>5.718402547320145E-3</v>
      </c>
      <c r="EP546" s="20">
        <f t="shared" si="775"/>
        <v>5.1370105396041366E-3</v>
      </c>
      <c r="EQ546" s="20">
        <f t="shared" ref="EQ546:FF561" si="779">EQ338/$B338</f>
        <v>4.6060967309039524E-3</v>
      </c>
      <c r="ER546" s="20">
        <f t="shared" si="779"/>
        <v>4.122656543282921E-3</v>
      </c>
      <c r="ES546" s="20">
        <f t="shared" si="779"/>
        <v>3.6836286827629516E-3</v>
      </c>
      <c r="ET546" s="20">
        <f t="shared" si="779"/>
        <v>3.2859484094065472E-3</v>
      </c>
      <c r="EU546" s="20">
        <f t="shared" si="779"/>
        <v>2.9265911897178309E-3</v>
      </c>
      <c r="EV546" s="20">
        <f t="shared" si="779"/>
        <v>2.6026076861243026E-3</v>
      </c>
      <c r="EW546" s="20">
        <f t="shared" si="779"/>
        <v>2.3111510530402501E-3</v>
      </c>
      <c r="EX546" s="20">
        <f t="shared" si="779"/>
        <v>2.0494974928990661E-3</v>
      </c>
      <c r="EY546" s="20">
        <f t="shared" si="779"/>
        <v>1.8150609863745171E-3</v>
      </c>
      <c r="EZ546" s="20">
        <f t="shared" si="779"/>
        <v>1.6054030555826548E-3</v>
      </c>
      <c r="FA546" s="20">
        <f t="shared" si="779"/>
        <v>1.4182383528723586E-3</v>
      </c>
      <c r="FB546" s="20">
        <f t="shared" si="772"/>
        <v>1.2514367954976624E-3</v>
      </c>
      <c r="FC546" s="20">
        <f t="shared" si="772"/>
        <v>1.10302289159947E-3</v>
      </c>
      <c r="FD546" s="20">
        <f t="shared" si="772"/>
        <v>9.7117282831393769E-4</v>
      </c>
      <c r="FE546" s="20">
        <f t="shared" si="772"/>
        <v>8.5420982058082018E-4</v>
      </c>
      <c r="FF546" s="20">
        <f t="shared" si="772"/>
        <v>5.9472409425419537E-3</v>
      </c>
    </row>
    <row r="547" spans="1:162" ht="15.5" x14ac:dyDescent="0.35">
      <c r="A547" s="4" t="s">
        <v>145</v>
      </c>
      <c r="J547" s="4" t="s">
        <v>145</v>
      </c>
      <c r="K547" s="20">
        <f t="shared" ref="K547:AF562" si="780">K339/$B339</f>
        <v>2.8708003142501998E-3</v>
      </c>
      <c r="L547" s="20">
        <f t="shared" si="780"/>
        <v>1.7032368736226117E-3</v>
      </c>
      <c r="M547" s="20">
        <f t="shared" si="780"/>
        <v>2.456482046012249E-3</v>
      </c>
      <c r="N547" s="20">
        <f t="shared" si="780"/>
        <v>3.4254670832209134E-3</v>
      </c>
      <c r="O547" s="20">
        <f t="shared" si="780"/>
        <v>4.6308728112130094E-3</v>
      </c>
      <c r="P547" s="20"/>
      <c r="Q547" s="20">
        <f t="shared" si="780"/>
        <v>6.0840547175752355E-3</v>
      </c>
      <c r="R547" s="20">
        <f t="shared" si="780"/>
        <v>7.7849692959711149E-3</v>
      </c>
      <c r="S547" s="20"/>
      <c r="T547" s="20">
        <f t="shared" si="780"/>
        <v>9.7209604205633904E-3</v>
      </c>
      <c r="U547" s="20">
        <f t="shared" si="780"/>
        <v>1.1866545346104186E-2</v>
      </c>
      <c r="V547" s="20"/>
      <c r="W547" s="20">
        <f t="shared" si="780"/>
        <v>1.4184218533949605E-2</v>
      </c>
      <c r="X547" s="20">
        <f t="shared" si="780"/>
        <v>1.6626177615235771E-2</v>
      </c>
      <c r="Y547" s="20"/>
      <c r="Z547" s="20">
        <f t="shared" si="780"/>
        <v>1.9136784628494913E-2</v>
      </c>
      <c r="AA547" s="20">
        <f t="shared" si="780"/>
        <v>2.1655516424746727E-2</v>
      </c>
      <c r="AB547" s="20"/>
      <c r="AC547" s="20">
        <f t="shared" si="780"/>
        <v>2.4120133737058458E-2</v>
      </c>
      <c r="AD547" s="20">
        <f t="shared" si="780"/>
        <v>2.64698063576774E-2</v>
      </c>
      <c r="AE547" s="20"/>
      <c r="AF547" s="20">
        <f t="shared" si="778"/>
        <v>2.8647965791241903E-2</v>
      </c>
      <c r="AG547" s="20">
        <f t="shared" si="778"/>
        <v>3.0604708230859284E-2</v>
      </c>
      <c r="AH547" s="20"/>
      <c r="AI547" s="20">
        <f t="shared" si="778"/>
        <v>3.2298630894865704E-2</v>
      </c>
      <c r="AJ547" s="20">
        <f t="shared" si="778"/>
        <v>3.3698045689722123E-2</v>
      </c>
      <c r="AK547" s="20"/>
      <c r="AL547" s="20">
        <f t="shared" si="778"/>
        <v>3.4781569528142042E-2</v>
      </c>
      <c r="AM547" s="20">
        <f t="shared" si="778"/>
        <v>3.5538136167850842E-2</v>
      </c>
      <c r="AN547" s="20">
        <f t="shared" si="778"/>
        <v>3.5966507910012935E-2</v>
      </c>
      <c r="AO547" s="20">
        <f t="shared" si="778"/>
        <v>3.6074386435155203E-2</v>
      </c>
      <c r="AP547" s="20">
        <f t="shared" si="778"/>
        <v>3.5877231341629845E-2</v>
      </c>
      <c r="AQ547" s="20">
        <f t="shared" si="778"/>
        <v>3.5396894372489551E-2</v>
      </c>
      <c r="AR547" s="20">
        <f t="shared" si="778"/>
        <v>3.466016913249359E-2</v>
      </c>
      <c r="AS547" s="20">
        <f t="shared" si="778"/>
        <v>3.3697342688948861E-2</v>
      </c>
      <c r="AT547" s="20">
        <f t="shared" si="778"/>
        <v>3.2540819054847292E-2</v>
      </c>
      <c r="AU547" s="20">
        <f t="shared" si="778"/>
        <v>3.1223867090661384E-2</v>
      </c>
      <c r="AV547" s="20">
        <f t="shared" si="778"/>
        <v>2.977952834782371E-2</v>
      </c>
      <c r="AW547" s="20">
        <f t="shared" si="778"/>
        <v>2.823970490055483E-2</v>
      </c>
      <c r="AX547" s="20">
        <f t="shared" si="778"/>
        <v>2.6634433960114556E-2</v>
      </c>
      <c r="AY547" s="20">
        <f t="shared" si="777"/>
        <v>2.4991345376543017E-2</v>
      </c>
      <c r="AZ547" s="20">
        <f t="shared" si="777"/>
        <v>2.3335290071029417E-2</v>
      </c>
      <c r="BA547" s="20">
        <f t="shared" si="777"/>
        <v>2.1688121867224686E-2</v>
      </c>
      <c r="BB547" s="20">
        <f t="shared" si="777"/>
        <v>2.006861182751829E-2</v>
      </c>
      <c r="BC547" s="20">
        <f t="shared" si="777"/>
        <v>1.8492472700283202E-2</v>
      </c>
      <c r="BD547" s="20">
        <f t="shared" si="777"/>
        <v>1.6972471067732031E-2</v>
      </c>
      <c r="BE547" s="20">
        <f t="shared" si="777"/>
        <v>1.5518605879720093E-2</v>
      </c>
      <c r="BF547" s="20">
        <f t="shared" si="777"/>
        <v>1.4138333925658221E-2</v>
      </c>
      <c r="BG547" s="20">
        <f t="shared" si="777"/>
        <v>1.283682513900497E-2</v>
      </c>
      <c r="BH547" s="20">
        <f t="shared" si="777"/>
        <v>1.1617233202784405E-2</v>
      </c>
      <c r="BI547" s="20">
        <f t="shared" si="777"/>
        <v>1.0480969539052643E-2</v>
      </c>
      <c r="BJ547" s="20">
        <f t="shared" si="777"/>
        <v>9.4279712787980197E-3</v>
      </c>
      <c r="BK547" s="20">
        <f t="shared" si="777"/>
        <v>8.4569561239268287E-3</v>
      </c>
      <c r="BL547" s="20">
        <f t="shared" si="777"/>
        <v>7.5656590697412715E-3</v>
      </c>
      <c r="BM547" s="20">
        <f t="shared" si="777"/>
        <v>6.7510477244886458E-3</v>
      </c>
      <c r="BN547" s="20">
        <f t="shared" si="776"/>
        <v>6.0095144353472518E-3</v>
      </c>
      <c r="BO547" s="20">
        <f t="shared" si="771"/>
        <v>5.3370446174364483E-3</v>
      </c>
      <c r="BP547" s="20">
        <f t="shared" si="771"/>
        <v>4.7293616056154342E-3</v>
      </c>
      <c r="BQ547" s="20">
        <f t="shared" si="771"/>
        <v>4.182049036197677E-3</v>
      </c>
      <c r="BR547" s="20">
        <f t="shared" si="771"/>
        <v>3.6906522492322624E-3</v>
      </c>
      <c r="BS547" s="20">
        <f t="shared" si="771"/>
        <v>3.2507605142250155E-3</v>
      </c>
      <c r="BT547" s="20">
        <f t="shared" si="771"/>
        <v>2.8580720547285443E-3</v>
      </c>
      <c r="BU547" s="20">
        <f t="shared" si="771"/>
        <v>2.5084439093052691E-3</v>
      </c>
      <c r="BV547" s="20">
        <f t="shared" si="771"/>
        <v>2.1979286440282353E-3</v>
      </c>
      <c r="BW547" s="20">
        <f t="shared" si="771"/>
        <v>1.9227998476253336E-3</v>
      </c>
      <c r="BX547" s="20">
        <f t="shared" si="771"/>
        <v>1.6795682135704038E-3</v>
      </c>
      <c r="BY547" s="20">
        <f t="shared" si="771"/>
        <v>1.4649898596345023E-3</v>
      </c>
      <c r="BZ547" s="20">
        <f t="shared" si="771"/>
        <v>1.2760683670627324E-3</v>
      </c>
      <c r="CA547" s="20">
        <f t="shared" si="771"/>
        <v>1.1100518483668775E-3</v>
      </c>
      <c r="CB547" s="20">
        <f t="shared" si="771"/>
        <v>9.6442618198022689E-4</v>
      </c>
      <c r="CC547" s="20">
        <f t="shared" si="771"/>
        <v>8.3690538887049026E-4</v>
      </c>
      <c r="CD547" s="20">
        <f t="shared" si="771"/>
        <v>7.2541997422015392E-4</v>
      </c>
      <c r="CE547" s="20">
        <f t="shared" si="773"/>
        <v>6.2810391852974323E-4</v>
      </c>
      <c r="CF547" s="20">
        <f t="shared" si="773"/>
        <v>5.4328087814514703E-4</v>
      </c>
      <c r="CG547" s="20">
        <f t="shared" si="773"/>
        <v>4.6945004545662083E-4</v>
      </c>
      <c r="CH547" s="20">
        <f t="shared" si="773"/>
        <v>4.0527202361173575E-4</v>
      </c>
      <c r="CI547" s="20">
        <f t="shared" si="773"/>
        <v>3.4955498876432239E-4</v>
      </c>
      <c r="CJ547" s="20">
        <f t="shared" si="773"/>
        <v>3.0124134366571464E-4</v>
      </c>
      <c r="CK547" s="20">
        <f t="shared" si="773"/>
        <v>2.5939500864269327E-4</v>
      </c>
      <c r="CL547" s="20">
        <f t="shared" si="773"/>
        <v>1.5617625091219889E-3</v>
      </c>
      <c r="CM547" s="20">
        <f t="shared" si="773"/>
        <v>6.5267899522830674E-4</v>
      </c>
      <c r="CN547" s="20">
        <f t="shared" si="773"/>
        <v>4.573919128898989E-4</v>
      </c>
      <c r="CO547" s="20">
        <f t="shared" si="773"/>
        <v>7.0684042321357522E-4</v>
      </c>
      <c r="CP547" s="20">
        <f t="shared" si="773"/>
        <v>1.053888982918419E-3</v>
      </c>
      <c r="CQ547" s="20">
        <f t="shared" si="773"/>
        <v>1.5203138887312086E-3</v>
      </c>
      <c r="CR547" s="20">
        <f t="shared" si="773"/>
        <v>2.1273420457257018E-3</v>
      </c>
      <c r="CS547" s="20">
        <f t="shared" si="773"/>
        <v>2.8940068964486533E-3</v>
      </c>
      <c r="CT547" s="20">
        <f t="shared" si="770"/>
        <v>3.8354590008314645E-3</v>
      </c>
      <c r="CU547" s="20">
        <f t="shared" si="769"/>
        <v>4.9613985045696175E-3</v>
      </c>
      <c r="CV547" s="20">
        <f t="shared" si="769"/>
        <v>6.2747875344805679E-3</v>
      </c>
      <c r="CW547" s="20">
        <f t="shared" si="769"/>
        <v>7.7709714626352719E-3</v>
      </c>
      <c r="CX547" s="20">
        <f t="shared" si="769"/>
        <v>9.4372944123539276E-3</v>
      </c>
      <c r="CY547" s="20">
        <f t="shared" si="769"/>
        <v>1.1253243332456996E-2</v>
      </c>
      <c r="CZ547" s="20">
        <f t="shared" si="769"/>
        <v>1.3191103635295067E-2</v>
      </c>
      <c r="DA547" s="20">
        <f t="shared" si="769"/>
        <v>1.52170640299399E-2</v>
      </c>
      <c r="DB547" s="20">
        <f t="shared" si="769"/>
        <v>1.72926733325834E-2</v>
      </c>
      <c r="DC547" s="20">
        <f t="shared" si="769"/>
        <v>1.9376530213043711E-2</v>
      </c>
      <c r="DD547" s="20">
        <f t="shared" si="769"/>
        <v>2.1426078559790965E-2</v>
      </c>
      <c r="DE547" s="20">
        <f t="shared" si="769"/>
        <v>2.3399385270651468E-2</v>
      </c>
      <c r="DF547" s="20">
        <f t="shared" si="769"/>
        <v>2.5256791474052964E-2</v>
      </c>
      <c r="DG547" s="20">
        <f t="shared" si="769"/>
        <v>2.6962349475396941E-2</v>
      </c>
      <c r="DH547" s="20">
        <f t="shared" si="769"/>
        <v>2.8484982958709354E-2</v>
      </c>
      <c r="DI547" s="20">
        <f t="shared" si="769"/>
        <v>2.9799334234014652E-2</v>
      </c>
      <c r="DJ547" s="20">
        <f t="shared" si="769"/>
        <v>3.0886287176411453E-2</v>
      </c>
      <c r="DK547" s="20">
        <f t="shared" si="774"/>
        <v>3.1733176157679899E-2</v>
      </c>
      <c r="DL547" s="20">
        <f t="shared" si="774"/>
        <v>3.2333708598325073E-2</v>
      </c>
      <c r="DM547" s="20">
        <f t="shared" si="774"/>
        <v>3.2687641261333888E-2</v>
      </c>
      <c r="DN547" s="20">
        <f t="shared" si="774"/>
        <v>3.2800258083456435E-2</v>
      </c>
      <c r="DO547" s="20">
        <f t="shared" si="774"/>
        <v>3.26817006037603E-2</v>
      </c>
      <c r="DP547" s="20">
        <f t="shared" si="774"/>
        <v>3.2346201571312794E-2</v>
      </c>
      <c r="DQ547" s="20">
        <f t="shared" si="774"/>
        <v>3.1811268900770906E-2</v>
      </c>
      <c r="DR547" s="20">
        <f t="shared" si="774"/>
        <v>3.109686163908254E-2</v>
      </c>
      <c r="DS547" s="20">
        <f t="shared" si="774"/>
        <v>3.0224592808404838E-2</v>
      </c>
      <c r="DT547" s="20">
        <f t="shared" si="774"/>
        <v>2.9216986604702067E-2</v>
      </c>
      <c r="DU547" s="20">
        <f t="shared" si="774"/>
        <v>2.8096810037487544E-2</v>
      </c>
      <c r="DV547" s="20">
        <f t="shared" si="774"/>
        <v>2.6886492135960283E-2</v>
      </c>
      <c r="DW547" s="20">
        <f t="shared" si="774"/>
        <v>2.5607637628344837E-2</v>
      </c>
      <c r="DX547" s="20">
        <f t="shared" si="774"/>
        <v>2.4280636710831919E-2</v>
      </c>
      <c r="DY547" s="20">
        <f t="shared" si="774"/>
        <v>2.2924368243786075E-2</v>
      </c>
      <c r="DZ547" s="20">
        <f t="shared" si="774"/>
        <v>2.1555990447433282E-2</v>
      </c>
      <c r="EA547" s="20">
        <f t="shared" si="775"/>
        <v>2.0190810858404792E-2</v>
      </c>
      <c r="EB547" s="20">
        <f t="shared" si="775"/>
        <v>1.8842225852759742E-2</v>
      </c>
      <c r="EC547" s="20">
        <f t="shared" si="775"/>
        <v>1.7521719317148965E-2</v>
      </c>
      <c r="ED547" s="20">
        <f t="shared" si="775"/>
        <v>1.6238909924477074E-2</v>
      </c>
      <c r="EE547" s="20">
        <f t="shared" si="775"/>
        <v>1.5001636811249108E-2</v>
      </c>
      <c r="EF547" s="20">
        <f t="shared" si="775"/>
        <v>1.3816074136840495E-2</v>
      </c>
      <c r="EG547" s="20">
        <f t="shared" si="775"/>
        <v>1.268686591922763E-2</v>
      </c>
      <c r="EH547" s="20">
        <f t="shared" si="775"/>
        <v>1.1617273592669843E-2</v>
      </c>
      <c r="EI547" s="20">
        <f t="shared" si="775"/>
        <v>1.0609329842424131E-2</v>
      </c>
      <c r="EJ547" s="20">
        <f t="shared" si="775"/>
        <v>9.6639933788400523E-3</v>
      </c>
      <c r="EK547" s="20">
        <f t="shared" si="775"/>
        <v>8.7813003722012617E-3</v>
      </c>
      <c r="EL547" s="20">
        <f t="shared" si="775"/>
        <v>7.960509248665093E-3</v>
      </c>
      <c r="EM547" s="20">
        <f t="shared" si="775"/>
        <v>7.2002364260284057E-3</v>
      </c>
      <c r="EN547" s="20">
        <f t="shared" si="775"/>
        <v>6.4985813352667066E-3</v>
      </c>
      <c r="EO547" s="20">
        <f t="shared" si="775"/>
        <v>5.8532397264984271E-3</v>
      </c>
      <c r="EP547" s="20">
        <f t="shared" si="775"/>
        <v>5.2616047987322778E-3</v>
      </c>
      <c r="EQ547" s="20">
        <f t="shared" si="779"/>
        <v>4.720856128054729E-3</v>
      </c>
      <c r="ER547" s="20">
        <f t="shared" si="779"/>
        <v>4.2280367079149395E-3</v>
      </c>
      <c r="ES547" s="20">
        <f t="shared" si="779"/>
        <v>3.7801186687621557E-3</v>
      </c>
      <c r="ET547" s="20">
        <f t="shared" si="779"/>
        <v>3.3740584238182159E-3</v>
      </c>
      <c r="EU547" s="20">
        <f t="shared" si="779"/>
        <v>3.006842104720242E-3</v>
      </c>
      <c r="EV547" s="20">
        <f t="shared" si="779"/>
        <v>2.6755222160607106E-3</v>
      </c>
      <c r="EW547" s="20">
        <f t="shared" si="779"/>
        <v>2.3772464615914313E-3</v>
      </c>
      <c r="EX547" s="20">
        <f t="shared" si="779"/>
        <v>2.1092796861825747E-3</v>
      </c>
      <c r="EY547" s="20">
        <f t="shared" si="779"/>
        <v>1.8690198444811788E-3</v>
      </c>
      <c r="EZ547" s="20">
        <f t="shared" si="779"/>
        <v>1.6540088564785949E-3</v>
      </c>
      <c r="FA547" s="20">
        <f t="shared" si="779"/>
        <v>1.4619391476135002E-3</v>
      </c>
      <c r="FB547" s="20">
        <f t="shared" si="772"/>
        <v>1.2906566012991227E-3</v>
      </c>
      <c r="FC547" s="20">
        <f t="shared" si="772"/>
        <v>1.1381605786738858E-3</v>
      </c>
      <c r="FD547" s="20">
        <f t="shared" si="772"/>
        <v>1.0026015868598304E-3</v>
      </c>
      <c r="FE547" s="20">
        <f t="shared" si="772"/>
        <v>8.8227710529309444E-4</v>
      </c>
      <c r="FF547" s="20">
        <f t="shared" si="772"/>
        <v>6.1625351557156316E-3</v>
      </c>
    </row>
    <row r="548" spans="1:162" ht="15.5" x14ac:dyDescent="0.35">
      <c r="A548" s="4" t="s">
        <v>146</v>
      </c>
      <c r="J548" s="4" t="s">
        <v>146</v>
      </c>
      <c r="K548" s="20">
        <f t="shared" si="780"/>
        <v>2.6066069645803891E-3</v>
      </c>
      <c r="L548" s="20">
        <f t="shared" si="780"/>
        <v>1.5691716433947618E-3</v>
      </c>
      <c r="M548" s="20">
        <f t="shared" si="780"/>
        <v>2.2757785379893709E-3</v>
      </c>
      <c r="N548" s="20">
        <f t="shared" si="780"/>
        <v>3.1903776108479602E-3</v>
      </c>
      <c r="O548" s="20">
        <f t="shared" si="780"/>
        <v>4.3349488253665892E-3</v>
      </c>
      <c r="P548" s="20"/>
      <c r="Q548" s="20">
        <f t="shared" si="780"/>
        <v>5.7228624064997527E-3</v>
      </c>
      <c r="R548" s="20">
        <f t="shared" si="780"/>
        <v>7.3566997266537072E-3</v>
      </c>
      <c r="S548" s="20"/>
      <c r="T548" s="20">
        <f t="shared" si="780"/>
        <v>9.2268640533910463E-3</v>
      </c>
      <c r="U548" s="20">
        <f t="shared" si="780"/>
        <v>1.1311142058605402E-2</v>
      </c>
      <c r="V548" s="20"/>
      <c r="W548" s="20">
        <f t="shared" si="780"/>
        <v>1.357526096920951E-2</v>
      </c>
      <c r="X548" s="20">
        <f t="shared" si="780"/>
        <v>1.597437331298579E-2</v>
      </c>
      <c r="Y548" s="20"/>
      <c r="Z548" s="20">
        <f t="shared" si="780"/>
        <v>1.8455307061048976E-2</v>
      </c>
      <c r="AA548" s="20">
        <f t="shared" si="780"/>
        <v>2.0959353855785415E-2</v>
      </c>
      <c r="AB548" s="20"/>
      <c r="AC548" s="20">
        <f t="shared" si="780"/>
        <v>2.3425336174002481E-2</v>
      </c>
      <c r="AD548" s="20">
        <f t="shared" si="780"/>
        <v>2.5792694498218197E-2</v>
      </c>
      <c r="AE548" s="20"/>
      <c r="AF548" s="20">
        <f t="shared" si="778"/>
        <v>2.8004362558366858E-2</v>
      </c>
      <c r="AG548" s="20">
        <f t="shared" si="778"/>
        <v>3.0009244760723974E-2</v>
      </c>
      <c r="AH548" s="20"/>
      <c r="AI548" s="20">
        <f t="shared" si="778"/>
        <v>3.176416655906017E-2</v>
      </c>
      <c r="AJ548" s="20">
        <f t="shared" si="778"/>
        <v>3.3235227800982203E-2</v>
      </c>
      <c r="AK548" s="20"/>
      <c r="AL548" s="20">
        <f t="shared" si="778"/>
        <v>3.4398544484727234E-2</v>
      </c>
      <c r="AM548" s="20">
        <f t="shared" si="778"/>
        <v>3.5240411256812598E-2</v>
      </c>
      <c r="AN548" s="20">
        <f t="shared" si="778"/>
        <v>3.5756952700617628E-2</v>
      </c>
      <c r="AO548" s="20">
        <f t="shared" si="778"/>
        <v>3.5953355112026464E-2</v>
      </c>
      <c r="AP548" s="20">
        <f t="shared" si="778"/>
        <v>3.5842782544682483E-2</v>
      </c>
      <c r="AQ548" s="20">
        <f t="shared" si="778"/>
        <v>3.5445082934397187E-2</v>
      </c>
      <c r="AR548" s="20">
        <f t="shared" si="778"/>
        <v>3.478538414936827E-2</v>
      </c>
      <c r="AS548" s="20">
        <f t="shared" si="778"/>
        <v>3.389266813737557E-2</v>
      </c>
      <c r="AT548" s="20">
        <f t="shared" si="778"/>
        <v>3.2798396159906873E-2</v>
      </c>
      <c r="AU548" s="20">
        <f t="shared" si="778"/>
        <v>3.1535241362962929E-2</v>
      </c>
      <c r="AV548" s="20">
        <f t="shared" si="778"/>
        <v>3.0135968214299869E-2</v>
      </c>
      <c r="AW548" s="20">
        <f t="shared" si="778"/>
        <v>2.8632482809370252E-2</v>
      </c>
      <c r="AX548" s="20">
        <f t="shared" si="778"/>
        <v>2.7055064490547395E-2</v>
      </c>
      <c r="AY548" s="20">
        <f t="shared" si="777"/>
        <v>2.5431778063061513E-2</v>
      </c>
      <c r="AZ548" s="20">
        <f t="shared" si="777"/>
        <v>2.3788057266445728E-2</v>
      </c>
      <c r="BA548" s="20">
        <f t="shared" si="777"/>
        <v>2.214644399483956E-2</v>
      </c>
      <c r="BB548" s="20">
        <f t="shared" si="777"/>
        <v>2.0526463825987107E-2</v>
      </c>
      <c r="BC548" s="20">
        <f t="shared" si="777"/>
        <v>1.8944616399892644E-2</v>
      </c>
      <c r="BD548" s="20">
        <f t="shared" si="777"/>
        <v>1.7414458725075965E-2</v>
      </c>
      <c r="BE548" s="20">
        <f t="shared" si="777"/>
        <v>1.5946760220975631E-2</v>
      </c>
      <c r="BF548" s="20">
        <f t="shared" si="777"/>
        <v>1.4549709889369211E-2</v>
      </c>
      <c r="BG548" s="20">
        <f t="shared" si="777"/>
        <v>1.322915814536707E-2</v>
      </c>
      <c r="BH548" s="20">
        <f t="shared" si="777"/>
        <v>1.1988878277195303E-2</v>
      </c>
      <c r="BI548" s="20">
        <f t="shared" si="777"/>
        <v>1.0830835041927944E-2</v>
      </c>
      <c r="BJ548" s="20">
        <f t="shared" si="777"/>
        <v>9.7554503888204191E-3</v>
      </c>
      <c r="BK548" s="20">
        <f t="shared" si="777"/>
        <v>8.7618586244974095E-3</v>
      </c>
      <c r="BL548" s="20">
        <f t="shared" si="777"/>
        <v>7.848145424834474E-3</v>
      </c>
      <c r="BM548" s="20">
        <f t="shared" si="777"/>
        <v>7.0115669179861007E-3</v>
      </c>
      <c r="BN548" s="20">
        <f t="shared" si="776"/>
        <v>6.2487465975505927E-3</v>
      </c>
      <c r="BO548" s="20">
        <f t="shared" si="771"/>
        <v>5.5558490782985368E-3</v>
      </c>
      <c r="BP548" s="20">
        <f t="shared" si="771"/>
        <v>4.928730696312722E-3</v>
      </c>
      <c r="BQ548" s="20">
        <f t="shared" si="771"/>
        <v>4.3630677058570377E-3</v>
      </c>
      <c r="BR548" s="20">
        <f t="shared" si="771"/>
        <v>3.8544633666312E-3</v>
      </c>
      <c r="BS548" s="20">
        <f t="shared" si="771"/>
        <v>3.3985355785913773E-3</v>
      </c>
      <c r="BT548" s="20">
        <f t="shared" si="771"/>
        <v>2.9909869382606091E-3</v>
      </c>
      <c r="BU548" s="20">
        <f t="shared" si="771"/>
        <v>2.6276591895596502E-3</v>
      </c>
      <c r="BV548" s="20">
        <f t="shared" si="771"/>
        <v>2.3045740500249323E-3</v>
      </c>
      <c r="BW548" s="20">
        <f t="shared" si="771"/>
        <v>2.0179623330672802E-3</v>
      </c>
      <c r="BX548" s="20">
        <f t="shared" si="771"/>
        <v>1.7642831783594159E-3</v>
      </c>
      <c r="BY548" s="20">
        <f t="shared" si="771"/>
        <v>1.5402350619941885E-3</v>
      </c>
      <c r="BZ548" s="20">
        <f t="shared" si="771"/>
        <v>1.3427600989394106E-3</v>
      </c>
      <c r="CA548" s="20">
        <f t="shared" si="771"/>
        <v>1.1690429829900317E-3</v>
      </c>
      <c r="CB548" s="20">
        <f t="shared" si="771"/>
        <v>1.0165057417910184E-3</v>
      </c>
      <c r="CC548" s="20">
        <f t="shared" si="771"/>
        <v>8.8279932238932712E-4</v>
      </c>
      <c r="CD548" s="20">
        <f t="shared" si="771"/>
        <v>7.6579287018530018E-4</v>
      </c>
      <c r="CE548" s="20">
        <f t="shared" si="773"/>
        <v>6.6356142369461413E-4</v>
      </c>
      <c r="CF548" s="20">
        <f t="shared" si="773"/>
        <v>5.743726206488553E-4</v>
      </c>
      <c r="CG548" s="20">
        <f t="shared" si="773"/>
        <v>4.9667289822563632E-4</v>
      </c>
      <c r="CH548" s="20">
        <f t="shared" si="773"/>
        <v>4.2907357152754955E-4</v>
      </c>
      <c r="CI548" s="20">
        <f t="shared" si="773"/>
        <v>3.7033708928668752E-4</v>
      </c>
      <c r="CJ548" s="20">
        <f t="shared" si="773"/>
        <v>3.1936369328289249E-4</v>
      </c>
      <c r="CK548" s="20">
        <f t="shared" si="773"/>
        <v>2.7517864707293782E-4</v>
      </c>
      <c r="CL548" s="20">
        <f t="shared" si="773"/>
        <v>1.6631503243748067E-3</v>
      </c>
      <c r="CM548" s="20">
        <f t="shared" si="773"/>
        <v>5.8291086446861514E-4</v>
      </c>
      <c r="CN548" s="20">
        <f t="shared" si="773"/>
        <v>4.1425836255755833E-4</v>
      </c>
      <c r="CO548" s="20">
        <f t="shared" si="773"/>
        <v>6.4394556938849831E-4</v>
      </c>
      <c r="CP548" s="20">
        <f t="shared" si="773"/>
        <v>9.6549216816569998E-4</v>
      </c>
      <c r="CQ548" s="20">
        <f t="shared" si="773"/>
        <v>1.4002406134789561E-3</v>
      </c>
      <c r="CR548" s="20">
        <f t="shared" si="773"/>
        <v>1.9693329525102242E-3</v>
      </c>
      <c r="CS548" s="20">
        <f t="shared" si="773"/>
        <v>2.692139177635537E-3</v>
      </c>
      <c r="CT548" s="20">
        <f t="shared" si="770"/>
        <v>3.5846050574541298E-3</v>
      </c>
      <c r="CU548" s="20">
        <f t="shared" si="769"/>
        <v>4.6576800759211799E-3</v>
      </c>
      <c r="CV548" s="20">
        <f t="shared" si="769"/>
        <v>5.9159823129968994E-3</v>
      </c>
      <c r="CW548" s="20">
        <f t="shared" si="769"/>
        <v>7.3568333599661204E-3</v>
      </c>
      <c r="CX548" s="20">
        <f t="shared" si="769"/>
        <v>8.9697572808403805E-3</v>
      </c>
      <c r="CY548" s="20">
        <f t="shared" si="769"/>
        <v>1.0736489628621589E-2</v>
      </c>
      <c r="CZ548" s="20">
        <f t="shared" si="769"/>
        <v>1.2631492530650795E-2</v>
      </c>
      <c r="DA548" s="20">
        <f t="shared" si="769"/>
        <v>1.4622926154868097E-2</v>
      </c>
      <c r="DB548" s="20">
        <f t="shared" si="769"/>
        <v>1.6673990276628373E-2</v>
      </c>
      <c r="DC548" s="20">
        <f t="shared" si="769"/>
        <v>1.8744525113815108E-2</v>
      </c>
      <c r="DD548" s="20">
        <f t="shared" si="769"/>
        <v>2.0792749081933473E-2</v>
      </c>
      <c r="DE548" s="20">
        <f t="shared" si="769"/>
        <v>2.2777011947223088E-2</v>
      </c>
      <c r="DF548" s="20">
        <f t="shared" si="769"/>
        <v>2.4657453068365948E-2</v>
      </c>
      <c r="DG548" s="20">
        <f t="shared" si="769"/>
        <v>2.6397473295971863E-2</v>
      </c>
      <c r="DH548" s="20">
        <f t="shared" si="769"/>
        <v>2.7964952639302681E-2</v>
      </c>
      <c r="DI548" s="20">
        <f t="shared" si="769"/>
        <v>2.9333171123600732E-2</v>
      </c>
      <c r="DJ548" s="20">
        <f t="shared" si="769"/>
        <v>3.0481414865562714E-2</v>
      </c>
      <c r="DK548" s="20">
        <f t="shared" si="774"/>
        <v>3.139527137937681E-2</v>
      </c>
      <c r="DL548" s="20">
        <f t="shared" si="774"/>
        <v>3.2066636217947309E-2</v>
      </c>
      <c r="DM548" s="20">
        <f t="shared" si="774"/>
        <v>3.2493466592381226E-2</v>
      </c>
      <c r="DN548" s="20">
        <f t="shared" si="774"/>
        <v>3.2679326466745429E-2</v>
      </c>
      <c r="DO548" s="20">
        <f t="shared" si="774"/>
        <v>3.263277207879095E-2</v>
      </c>
      <c r="DP548" s="20">
        <f t="shared" si="774"/>
        <v>3.2366627463919106E-2</v>
      </c>
      <c r="DQ548" s="20">
        <f t="shared" si="774"/>
        <v>3.1897197100183461E-2</v>
      </c>
      <c r="DR548" s="20">
        <f t="shared" si="774"/>
        <v>3.1243458051941286E-2</v>
      </c>
      <c r="DS548" s="20">
        <f t="shared" si="774"/>
        <v>3.0426267755769284E-2</v>
      </c>
      <c r="DT548" s="20">
        <f t="shared" si="774"/>
        <v>2.946761657530339E-2</v>
      </c>
      <c r="DU548" s="20">
        <f t="shared" si="774"/>
        <v>2.8389947050254105E-2</v>
      </c>
      <c r="DV548" s="20">
        <f t="shared" si="774"/>
        <v>2.721555484876792E-2</v>
      </c>
      <c r="DW548" s="20">
        <f t="shared" si="774"/>
        <v>2.5966080140950587E-2</v>
      </c>
      <c r="DX548" s="20">
        <f t="shared" si="774"/>
        <v>2.4662092662862456E-2</v>
      </c>
      <c r="DY548" s="20">
        <f t="shared" si="774"/>
        <v>2.3322769247903549E-2</v>
      </c>
      <c r="DZ548" s="20">
        <f t="shared" si="774"/>
        <v>2.1965659093701184E-2</v>
      </c>
      <c r="EA548" s="20">
        <f t="shared" si="775"/>
        <v>2.0606529469990757E-2</v>
      </c>
      <c r="EB548" s="20">
        <f t="shared" si="775"/>
        <v>1.9259282873340111E-2</v>
      </c>
      <c r="EC548" s="20">
        <f t="shared" si="775"/>
        <v>1.7935935686331228E-2</v>
      </c>
      <c r="ED548" s="20">
        <f t="shared" si="775"/>
        <v>1.6646648076327319E-2</v>
      </c>
      <c r="EE548" s="20">
        <f t="shared" si="775"/>
        <v>1.5399795043653075E-2</v>
      </c>
      <c r="EF548" s="20">
        <f t="shared" si="775"/>
        <v>1.4202069078149915E-2</v>
      </c>
      <c r="EG548" s="20">
        <f t="shared" si="775"/>
        <v>1.3058605694622472E-2</v>
      </c>
      <c r="EH548" s="20">
        <f t="shared" si="775"/>
        <v>1.1973124094680545E-2</v>
      </c>
      <c r="EI548" s="20">
        <f t="shared" si="775"/>
        <v>1.0948076263415873E-2</v>
      </c>
      <c r="EJ548" s="20">
        <f t="shared" si="775"/>
        <v>9.984798889481894E-3</v>
      </c>
      <c r="EK548" s="20">
        <f t="shared" si="775"/>
        <v>9.08366354651724E-3</v>
      </c>
      <c r="EL548" s="20">
        <f t="shared" si="775"/>
        <v>8.2442215568585553E-3</v>
      </c>
      <c r="EM548" s="20">
        <f t="shared" si="775"/>
        <v>7.4653408510512165E-3</v>
      </c>
      <c r="EN548" s="20">
        <f t="shared" si="775"/>
        <v>6.7453329250662941E-3</v>
      </c>
      <c r="EO548" s="20">
        <f t="shared" si="775"/>
        <v>6.0820686754624598E-3</v>
      </c>
      <c r="EP548" s="20">
        <f t="shared" si="775"/>
        <v>5.4730824612623241E-3</v>
      </c>
      <c r="EQ548" s="20">
        <f t="shared" si="779"/>
        <v>4.915664205008663E-3</v>
      </c>
      <c r="ER548" s="20">
        <f t="shared" si="779"/>
        <v>4.4069397120972686E-3</v>
      </c>
      <c r="ES548" s="20">
        <f t="shared" si="779"/>
        <v>3.9439396670585269E-3</v>
      </c>
      <c r="ET548" s="20">
        <f t="shared" si="779"/>
        <v>3.5236579687057961E-3</v>
      </c>
      <c r="EU548" s="20">
        <f t="shared" si="779"/>
        <v>3.1431002041074629E-3</v>
      </c>
      <c r="EV548" s="20">
        <f t="shared" si="779"/>
        <v>2.799323144961674E-3</v>
      </c>
      <c r="EW548" s="20">
        <f t="shared" si="779"/>
        <v>2.4894661892452818E-3</v>
      </c>
      <c r="EX548" s="20">
        <f t="shared" si="779"/>
        <v>2.2107756752508534E-3</v>
      </c>
      <c r="EY548" s="20">
        <f t="shared" si="779"/>
        <v>1.9606229724137281E-3</v>
      </c>
      <c r="EZ548" s="20">
        <f t="shared" si="779"/>
        <v>1.7365172108345648E-3</v>
      </c>
      <c r="FA548" s="20">
        <f t="shared" si="779"/>
        <v>1.5361134550676558E-3</v>
      </c>
      <c r="FB548" s="20">
        <f t="shared" si="772"/>
        <v>1.3572170625933966E-3</v>
      </c>
      <c r="FC548" s="20">
        <f t="shared" si="772"/>
        <v>1.1977848974323857E-3</v>
      </c>
      <c r="FD548" s="20">
        <f t="shared" si="772"/>
        <v>1.055923997805519E-3</v>
      </c>
      <c r="FE548" s="20">
        <f t="shared" si="772"/>
        <v>9.2988822602346755E-4</v>
      </c>
      <c r="FF548" s="20">
        <f t="shared" si="772"/>
        <v>6.5269199764561581E-3</v>
      </c>
    </row>
    <row r="549" spans="1:162" ht="15.5" x14ac:dyDescent="0.35">
      <c r="A549" s="4" t="s">
        <v>147</v>
      </c>
      <c r="J549" s="4" t="s">
        <v>147</v>
      </c>
      <c r="K549" s="20">
        <f t="shared" si="780"/>
        <v>2.3286331704854123E-3</v>
      </c>
      <c r="L549" s="20">
        <f t="shared" si="780"/>
        <v>1.4251377763346814E-3</v>
      </c>
      <c r="M549" s="20">
        <f t="shared" si="780"/>
        <v>2.0801309328224889E-3</v>
      </c>
      <c r="N549" s="20">
        <f t="shared" si="780"/>
        <v>2.933923496143063E-3</v>
      </c>
      <c r="O549" s="20">
        <f t="shared" si="780"/>
        <v>4.0097504702028171E-3</v>
      </c>
      <c r="P549" s="20"/>
      <c r="Q549" s="20">
        <f t="shared" si="780"/>
        <v>5.3230687186052589E-3</v>
      </c>
      <c r="R549" s="20">
        <f t="shared" si="780"/>
        <v>6.8792840204731807E-3</v>
      </c>
      <c r="S549" s="20"/>
      <c r="T549" s="20">
        <f t="shared" si="780"/>
        <v>8.6721840863315178E-3</v>
      </c>
      <c r="U549" s="20">
        <f t="shared" si="780"/>
        <v>1.0683259566314843E-2</v>
      </c>
      <c r="V549" s="20"/>
      <c r="W549" s="20">
        <f t="shared" si="780"/>
        <v>1.2881986434712035E-2</v>
      </c>
      <c r="X549" s="20">
        <f t="shared" si="780"/>
        <v>1.5227032735540123E-2</v>
      </c>
      <c r="Y549" s="20"/>
      <c r="Z549" s="20">
        <f t="shared" si="780"/>
        <v>1.7668256466919482E-2</v>
      </c>
      <c r="AA549" s="20">
        <f t="shared" si="780"/>
        <v>2.0149290622175117E-2</v>
      </c>
      <c r="AB549" s="20"/>
      <c r="AC549" s="20">
        <f t="shared" si="780"/>
        <v>2.2610471710608745E-2</v>
      </c>
      <c r="AD549" s="20">
        <f t="shared" si="780"/>
        <v>2.4991859693375421E-2</v>
      </c>
      <c r="AE549" s="20"/>
      <c r="AF549" s="20">
        <f t="shared" si="778"/>
        <v>2.7236116162288885E-2</v>
      </c>
      <c r="AG549" s="20">
        <f t="shared" si="778"/>
        <v>2.9291046988009578E-2</v>
      </c>
      <c r="AH549" s="20"/>
      <c r="AI549" s="20">
        <f t="shared" si="778"/>
        <v>3.1111667615940058E-2</v>
      </c>
      <c r="AJ549" s="20">
        <f t="shared" si="778"/>
        <v>3.2661705901338822E-2</v>
      </c>
      <c r="AK549" s="20"/>
      <c r="AL549" s="20">
        <f t="shared" si="778"/>
        <v>3.3914512183976675E-2</v>
      </c>
      <c r="AM549" s="20">
        <f t="shared" si="778"/>
        <v>3.4853394221457557E-2</v>
      </c>
      <c r="AN549" s="20">
        <f t="shared" si="778"/>
        <v>3.5471432502387934E-2</v>
      </c>
      <c r="AO549" s="20">
        <f t="shared" si="778"/>
        <v>3.5770857970497227E-2</v>
      </c>
      <c r="AP549" s="20">
        <f t="shared" si="778"/>
        <v>3.5762089389288543E-2</v>
      </c>
      <c r="AQ549" s="20">
        <f t="shared" si="778"/>
        <v>3.5462532613713349E-2</v>
      </c>
      <c r="AR549" s="20">
        <f t="shared" si="778"/>
        <v>3.4895240729560018E-2</v>
      </c>
      <c r="AS549" s="20">
        <f t="shared" si="778"/>
        <v>3.4087524498882082E-2</v>
      </c>
      <c r="AT549" s="20">
        <f t="shared" si="778"/>
        <v>3.3069588954246054E-2</v>
      </c>
      <c r="AU549" s="20">
        <f t="shared" si="778"/>
        <v>3.1873256268510342E-2</v>
      </c>
      <c r="AV549" s="20">
        <f t="shared" si="778"/>
        <v>3.0530818824502259E-2</v>
      </c>
      <c r="AW549" s="20">
        <f t="shared" si="778"/>
        <v>2.9074050977291321E-2</v>
      </c>
      <c r="AX549" s="20">
        <f t="shared" si="778"/>
        <v>2.7533394215955905E-2</v>
      </c>
      <c r="AY549" s="20">
        <f t="shared" si="777"/>
        <v>2.5937318816702692E-2</v>
      </c>
      <c r="AZ549" s="20">
        <f t="shared" si="777"/>
        <v>2.4311855864635579E-2</v>
      </c>
      <c r="BA549" s="20">
        <f t="shared" si="777"/>
        <v>2.2680286705921041E-2</v>
      </c>
      <c r="BB549" s="20">
        <f t="shared" si="777"/>
        <v>2.1062972307985591E-2</v>
      </c>
      <c r="BC549" s="20">
        <f t="shared" si="777"/>
        <v>1.9477302378714922E-2</v>
      </c>
      <c r="BD549" s="20">
        <f t="shared" si="777"/>
        <v>1.7937743095885028E-2</v>
      </c>
      <c r="BE549" s="20">
        <f t="shared" si="777"/>
        <v>1.6455962578420968E-2</v>
      </c>
      <c r="BF549" s="20">
        <f t="shared" si="777"/>
        <v>1.5041014456871782E-2</v>
      </c>
      <c r="BG549" s="20">
        <f t="shared" si="777"/>
        <v>1.3699561768912405E-2</v>
      </c>
      <c r="BH549" s="20">
        <f t="shared" si="777"/>
        <v>1.2436125656806296E-2</v>
      </c>
      <c r="BI549" s="20">
        <f t="shared" si="777"/>
        <v>1.1253345765140477E-2</v>
      </c>
      <c r="BJ549" s="20">
        <f t="shared" si="777"/>
        <v>1.0152241663961559E-2</v>
      </c>
      <c r="BK549" s="20">
        <f t="shared" si="777"/>
        <v>9.132466933842176E-3</v>
      </c>
      <c r="BL549" s="20">
        <f t="shared" si="777"/>
        <v>8.1925496636366946E-3</v>
      </c>
      <c r="BM549" s="20">
        <f t="shared" si="777"/>
        <v>7.3301149793433273E-3</v>
      </c>
      <c r="BN549" s="20">
        <f t="shared" si="776"/>
        <v>6.542086820553128E-3</v>
      </c>
      <c r="BO549" s="20">
        <f t="shared" si="771"/>
        <v>5.8248675061333133E-3</v>
      </c>
      <c r="BP549" s="20">
        <f t="shared" si="771"/>
        <v>5.1744946944801695E-3</v>
      </c>
      <c r="BQ549" s="20">
        <f t="shared" si="771"/>
        <v>4.5867761666820162E-3</v>
      </c>
      <c r="BR549" s="20">
        <f t="shared" si="771"/>
        <v>4.0574034701690298E-3</v>
      </c>
      <c r="BS549" s="20">
        <f t="shared" si="771"/>
        <v>3.5820458852703352E-3</v>
      </c>
      <c r="BT549" s="20">
        <f t="shared" si="771"/>
        <v>3.156426447602501E-3</v>
      </c>
      <c r="BU549" s="20">
        <f t="shared" si="771"/>
        <v>2.7763819041214388E-3</v>
      </c>
      <c r="BV549" s="20">
        <f t="shared" si="771"/>
        <v>2.4379085264788491E-3</v>
      </c>
      <c r="BW549" s="20">
        <f t="shared" si="771"/>
        <v>2.1371956757310073E-3</v>
      </c>
      <c r="BX549" s="20">
        <f t="shared" si="771"/>
        <v>1.8706489277882099E-3</v>
      </c>
      <c r="BY549" s="20">
        <f t="shared" si="771"/>
        <v>1.6349044465701068E-3</v>
      </c>
      <c r="BZ549" s="20">
        <f t="shared" si="771"/>
        <v>1.4268361456684087E-3</v>
      </c>
      <c r="CA549" s="20">
        <f t="shared" si="771"/>
        <v>1.2435570207086633E-3</v>
      </c>
      <c r="CB549" s="20">
        <f t="shared" si="771"/>
        <v>1.0824158722427812E-3</v>
      </c>
      <c r="CC549" s="20">
        <f t="shared" si="771"/>
        <v>9.4099047940243707E-4</v>
      </c>
      <c r="CD549" s="20">
        <f t="shared" si="771"/>
        <v>8.1707813236775451E-4</v>
      </c>
      <c r="CE549" s="20">
        <f t="shared" si="773"/>
        <v>7.0868429007420186E-4</v>
      </c>
      <c r="CF549" s="20">
        <f t="shared" si="773"/>
        <v>6.1401000041649834E-4</v>
      </c>
      <c r="CG549" s="20">
        <f t="shared" si="773"/>
        <v>5.3143860444482272E-4</v>
      </c>
      <c r="CH549" s="20">
        <f t="shared" si="773"/>
        <v>4.5952214390687635E-4</v>
      </c>
      <c r="CI549" s="20">
        <f t="shared" si="773"/>
        <v>3.9696780267572945E-4</v>
      </c>
      <c r="CJ549" s="20">
        <f t="shared" si="773"/>
        <v>3.4262463640577495E-4</v>
      </c>
      <c r="CK549" s="20">
        <f t="shared" si="773"/>
        <v>2.9547078026714857E-4</v>
      </c>
      <c r="CL549" s="20">
        <f t="shared" si="773"/>
        <v>1.7949010641674643E-3</v>
      </c>
      <c r="CM549" s="20">
        <f t="shared" si="773"/>
        <v>5.1103275585259093E-4</v>
      </c>
      <c r="CN549" s="20">
        <f t="shared" si="773"/>
        <v>3.6896533913282899E-4</v>
      </c>
      <c r="CO549" s="20">
        <f t="shared" si="773"/>
        <v>5.7738893966059431E-4</v>
      </c>
      <c r="CP549" s="20">
        <f t="shared" si="773"/>
        <v>8.7124613583939811E-4</v>
      </c>
      <c r="CQ549" s="20">
        <f t="shared" si="773"/>
        <v>1.2712896657941538E-3</v>
      </c>
      <c r="CR549" s="20">
        <f t="shared" si="773"/>
        <v>1.7984399223975147E-3</v>
      </c>
      <c r="CS549" s="20">
        <f t="shared" si="773"/>
        <v>2.4723044748847451E-3</v>
      </c>
      <c r="CT549" s="20">
        <f t="shared" si="770"/>
        <v>3.3095807806661319E-3</v>
      </c>
      <c r="CU549" s="20">
        <f t="shared" si="770"/>
        <v>4.322493702981562E-3</v>
      </c>
      <c r="CV549" s="20">
        <f t="shared" si="770"/>
        <v>5.5174214506975103E-3</v>
      </c>
      <c r="CW549" s="20">
        <f t="shared" si="770"/>
        <v>6.8938458730141566E-3</v>
      </c>
      <c r="CX549" s="20">
        <f t="shared" si="770"/>
        <v>8.4437293187932458E-3</v>
      </c>
      <c r="CY549" s="20">
        <f t="shared" si="770"/>
        <v>1.0151376204302121E-2</v>
      </c>
      <c r="CZ549" s="20">
        <f t="shared" si="770"/>
        <v>1.1993789552673341E-2</v>
      </c>
      <c r="DA549" s="20">
        <f t="shared" si="770"/>
        <v>1.3941487291275831E-2</v>
      </c>
      <c r="DB549" s="20">
        <f t="shared" si="770"/>
        <v>1.5959705055330356E-2</v>
      </c>
      <c r="DC549" s="20">
        <f t="shared" si="770"/>
        <v>1.800988499114535E-2</v>
      </c>
      <c r="DD549" s="20">
        <f t="shared" si="770"/>
        <v>2.0051335084804653E-2</v>
      </c>
      <c r="DE549" s="20">
        <f t="shared" si="770"/>
        <v>2.2042940680661708E-2</v>
      </c>
      <c r="DF549" s="20">
        <f t="shared" si="770"/>
        <v>2.394481758666217E-2</v>
      </c>
      <c r="DG549" s="20">
        <f t="shared" si="770"/>
        <v>2.5719812103006754E-2</v>
      </c>
      <c r="DH549" s="20">
        <f t="shared" si="770"/>
        <v>2.7334774656465832E-2</v>
      </c>
      <c r="DI549" s="20">
        <f t="shared" si="770"/>
        <v>2.8761557666285267E-2</v>
      </c>
      <c r="DJ549" s="20">
        <f t="shared" ref="DJ549:DY564" si="781">DJ341/$B341</f>
        <v>2.997771230051444E-2</v>
      </c>
      <c r="DK549" s="20">
        <f t="shared" si="774"/>
        <v>3.0966880892053905E-2</v>
      </c>
      <c r="DL549" s="20">
        <f t="shared" si="774"/>
        <v>3.1718900549160434E-2</v>
      </c>
      <c r="DM549" s="20">
        <f t="shared" si="774"/>
        <v>3.2229648085752682E-2</v>
      </c>
      <c r="DN549" s="20">
        <f t="shared" si="774"/>
        <v>3.2500666515966392E-2</v>
      </c>
      <c r="DO549" s="20">
        <f t="shared" si="774"/>
        <v>3.2538619142204794E-2</v>
      </c>
      <c r="DP549" s="20">
        <f t="shared" si="774"/>
        <v>3.2354619170972154E-2</v>
      </c>
      <c r="DQ549" s="20">
        <f t="shared" si="774"/>
        <v>3.1963481470903776E-2</v>
      </c>
      <c r="DR549" s="20">
        <f t="shared" si="774"/>
        <v>3.1382939293836731E-2</v>
      </c>
      <c r="DS549" s="20">
        <f t="shared" si="774"/>
        <v>3.0632863273787447E-2</v>
      </c>
      <c r="DT549" s="20">
        <f t="shared" si="774"/>
        <v>2.973451350892142E-2</v>
      </c>
      <c r="DU549" s="20">
        <f t="shared" si="774"/>
        <v>2.8709848631669924E-2</v>
      </c>
      <c r="DV549" s="20">
        <f t="shared" si="774"/>
        <v>2.7580908978537155E-2</v>
      </c>
      <c r="DW549" s="20">
        <f t="shared" si="774"/>
        <v>2.636928465632582E-2</v>
      </c>
      <c r="DX549" s="20">
        <f t="shared" si="774"/>
        <v>2.5095673718691373E-2</v>
      </c>
      <c r="DY549" s="20">
        <f t="shared" si="774"/>
        <v>2.3779530963370377E-2</v>
      </c>
      <c r="DZ549" s="20">
        <f t="shared" si="774"/>
        <v>2.2438804094169207E-2</v>
      </c>
      <c r="EA549" s="20">
        <f t="shared" si="775"/>
        <v>2.1089751151334494E-2</v>
      </c>
      <c r="EB549" s="20">
        <f t="shared" si="775"/>
        <v>1.9746831136723264E-2</v>
      </c>
      <c r="EC549" s="20">
        <f t="shared" si="775"/>
        <v>1.8422658550044213E-2</v>
      </c>
      <c r="ED549" s="20">
        <f t="shared" si="775"/>
        <v>1.712801199424796E-2</v>
      </c>
      <c r="EE549" s="20">
        <f t="shared" si="775"/>
        <v>1.5871886979586303E-2</v>
      </c>
      <c r="EF549" s="20">
        <f t="shared" si="775"/>
        <v>1.4661583436988312E-2</v>
      </c>
      <c r="EG549" s="20">
        <f t="shared" si="775"/>
        <v>1.3502819130291943E-2</v>
      </c>
      <c r="EH549" s="20">
        <f t="shared" si="775"/>
        <v>1.2399861034558814E-2</v>
      </c>
      <c r="EI549" s="20">
        <f t="shared" si="775"/>
        <v>1.1355667739549991E-2</v>
      </c>
      <c r="EJ549" s="20">
        <f t="shared" si="775"/>
        <v>1.0372036974603094E-2</v>
      </c>
      <c r="EK549" s="20">
        <f t="shared" si="775"/>
        <v>9.4497533794083433E-3</v>
      </c>
      <c r="EL549" s="20">
        <f t="shared" si="775"/>
        <v>8.5887326245257523E-3</v>
      </c>
      <c r="EM549" s="20">
        <f t="shared" si="775"/>
        <v>7.7881588878027097E-3</v>
      </c>
      <c r="EN549" s="20">
        <f t="shared" si="775"/>
        <v>7.0466135007064556E-3</v>
      </c>
      <c r="EO549" s="20">
        <f t="shared" si="775"/>
        <v>6.3621932828604733E-3</v>
      </c>
      <c r="EP549" s="20">
        <f t="shared" si="775"/>
        <v>5.7326176814003205E-3</v>
      </c>
      <c r="EQ549" s="20">
        <f t="shared" si="779"/>
        <v>5.1553243268808169E-3</v>
      </c>
      <c r="ER549" s="20">
        <f t="shared" si="779"/>
        <v>4.6275530155233113E-3</v>
      </c>
      <c r="ES549" s="20">
        <f t="shared" si="779"/>
        <v>4.1464184373175561E-3</v>
      </c>
      <c r="ET549" s="20">
        <f t="shared" si="779"/>
        <v>3.7089722007472852E-3</v>
      </c>
      <c r="EU549" s="20">
        <f t="shared" si="779"/>
        <v>3.3122548682884556E-3</v>
      </c>
      <c r="EV549" s="20">
        <f t="shared" si="779"/>
        <v>2.9533388227852564E-3</v>
      </c>
      <c r="EW549" s="20">
        <f t="shared" si="779"/>
        <v>2.6293628433863288E-3</v>
      </c>
      <c r="EX549" s="20">
        <f t="shared" si="779"/>
        <v>2.337559290189084E-3</v>
      </c>
      <c r="EY549" s="20">
        <f t="shared" si="779"/>
        <v>2.075274787413206E-3</v>
      </c>
      <c r="EZ549" s="20">
        <f t="shared" si="779"/>
        <v>1.8399852631656442E-3</v>
      </c>
      <c r="FA549" s="20">
        <f t="shared" si="779"/>
        <v>1.6293061558936284E-3</v>
      </c>
      <c r="FB549" s="20">
        <f t="shared" si="772"/>
        <v>1.440998538782212E-3</v>
      </c>
      <c r="FC549" s="20">
        <f t="shared" si="772"/>
        <v>1.2729718479198571E-3</v>
      </c>
      <c r="FD549" s="20">
        <f t="shared" si="772"/>
        <v>1.1232838315377025E-3</v>
      </c>
      <c r="FE549" s="20">
        <f t="shared" si="772"/>
        <v>9.9013826872640376E-4</v>
      </c>
      <c r="FF549" s="20">
        <f t="shared" si="772"/>
        <v>6.9939655376449758E-3</v>
      </c>
    </row>
    <row r="550" spans="1:162" ht="15.5" x14ac:dyDescent="0.35">
      <c r="A550" s="4" t="s">
        <v>148</v>
      </c>
      <c r="J550" s="4" t="s">
        <v>148</v>
      </c>
      <c r="K550" s="20">
        <f t="shared" si="780"/>
        <v>2.1004063218899847E-3</v>
      </c>
      <c r="L550" s="20">
        <f t="shared" si="780"/>
        <v>1.3037597360912889E-3</v>
      </c>
      <c r="M550" s="20">
        <f t="shared" si="780"/>
        <v>1.9136092861039358E-3</v>
      </c>
      <c r="N550" s="20">
        <f t="shared" si="780"/>
        <v>2.7135089215632275E-3</v>
      </c>
      <c r="O550" s="20">
        <f t="shared" si="780"/>
        <v>3.7275592635373695E-3</v>
      </c>
      <c r="P550" s="20"/>
      <c r="Q550" s="20">
        <f t="shared" si="780"/>
        <v>4.9728474710902439E-3</v>
      </c>
      <c r="R550" s="20">
        <f t="shared" si="780"/>
        <v>6.4571214689616088E-3</v>
      </c>
      <c r="S550" s="20"/>
      <c r="T550" s="20">
        <f t="shared" si="780"/>
        <v>8.1770909435264216E-3</v>
      </c>
      <c r="U550" s="20">
        <f t="shared" si="780"/>
        <v>1.0117552155112459E-2</v>
      </c>
      <c r="V550" s="20"/>
      <c r="W550" s="20">
        <f t="shared" si="780"/>
        <v>1.225143292030402E-2</v>
      </c>
      <c r="X550" s="20">
        <f t="shared" si="780"/>
        <v>1.4540747637116824E-2</v>
      </c>
      <c r="Y550" s="20"/>
      <c r="Z550" s="20">
        <f t="shared" si="780"/>
        <v>1.6938355809638955E-2</v>
      </c>
      <c r="AA550" s="20">
        <f t="shared" si="780"/>
        <v>1.9390343050519468E-2</v>
      </c>
      <c r="AB550" s="20"/>
      <c r="AC550" s="20">
        <f t="shared" si="780"/>
        <v>2.1838797689684178E-2</v>
      </c>
      <c r="AD550" s="20">
        <f t="shared" si="780"/>
        <v>2.4224740382410404E-2</v>
      </c>
      <c r="AE550" s="20"/>
      <c r="AF550" s="20">
        <f t="shared" si="778"/>
        <v>2.6490975634676787E-2</v>
      </c>
      <c r="AG550" s="20">
        <f t="shared" si="778"/>
        <v>2.858466710836105E-2</v>
      </c>
      <c r="AH550" s="20"/>
      <c r="AI550" s="20">
        <f t="shared" si="778"/>
        <v>3.0459485590344754E-2</v>
      </c>
      <c r="AJ550" s="20">
        <f t="shared" si="778"/>
        <v>3.2077232092684427E-2</v>
      </c>
      <c r="AK550" s="20"/>
      <c r="AL550" s="20">
        <f t="shared" si="778"/>
        <v>3.340889201772923E-2</v>
      </c>
      <c r="AM550" s="20">
        <f t="shared" si="778"/>
        <v>3.4435124460650779E-2</v>
      </c>
      <c r="AN550" s="20">
        <f t="shared" si="778"/>
        <v>3.5146230050167704E-2</v>
      </c>
      <c r="AO550" s="20">
        <f t="shared" si="778"/>
        <v>3.554166946468057E-2</v>
      </c>
      <c r="AP550" s="20">
        <f t="shared" si="778"/>
        <v>3.562922259204987E-2</v>
      </c>
      <c r="AQ550" s="20">
        <f t="shared" si="778"/>
        <v>3.5423886037248331E-2</v>
      </c>
      <c r="AR550" s="20">
        <f t="shared" si="778"/>
        <v>3.4946605880966319E-2</v>
      </c>
      <c r="AS550" s="20">
        <f t="shared" si="778"/>
        <v>3.4222935204507809E-2</v>
      </c>
      <c r="AT550" s="20">
        <f t="shared" si="778"/>
        <v>3.3281693970297899E-2</v>
      </c>
      <c r="AU550" s="20">
        <f t="shared" si="778"/>
        <v>3.2153694308355241E-2</v>
      </c>
      <c r="AV550" s="20">
        <f t="shared" si="778"/>
        <v>3.0870578765630926E-2</v>
      </c>
      <c r="AW550" s="20">
        <f t="shared" si="778"/>
        <v>2.9463803942798791E-2</v>
      </c>
      <c r="AX550" s="20">
        <f t="shared" si="778"/>
        <v>2.7963788125098258E-2</v>
      </c>
      <c r="AY550" s="20">
        <f t="shared" si="777"/>
        <v>2.6399229619536887E-2</v>
      </c>
      <c r="AZ550" s="20">
        <f t="shared" si="777"/>
        <v>2.4796592851586859E-2</v>
      </c>
      <c r="BA550" s="20">
        <f t="shared" si="777"/>
        <v>2.3179751921512445E-2</v>
      </c>
      <c r="BB550" s="20">
        <f t="shared" si="777"/>
        <v>2.1569776166109108E-2</v>
      </c>
      <c r="BC550" s="20">
        <f t="shared" si="777"/>
        <v>1.9984839087959894E-2</v>
      </c>
      <c r="BD550" s="20">
        <f t="shared" si="777"/>
        <v>1.8440230503401378E-2</v>
      </c>
      <c r="BE550" s="20">
        <f t="shared" si="777"/>
        <v>1.6948451595844682E-2</v>
      </c>
      <c r="BF550" s="20">
        <f t="shared" si="777"/>
        <v>1.5519373418459326E-2</v>
      </c>
      <c r="BG550" s="20">
        <f t="shared" si="777"/>
        <v>1.4160440969097299E-2</v>
      </c>
      <c r="BH550" s="20">
        <f t="shared" si="777"/>
        <v>1.2876906997220881E-2</v>
      </c>
      <c r="BI550" s="20">
        <f t="shared" si="777"/>
        <v>1.1672081977808333E-2</v>
      </c>
      <c r="BJ550" s="20">
        <f t="shared" si="777"/>
        <v>1.0547589026318915E-2</v>
      </c>
      <c r="BK550" s="20">
        <f t="shared" si="777"/>
        <v>9.5036148005223087E-3</v>
      </c>
      <c r="BL550" s="20">
        <f t="shared" si="777"/>
        <v>8.5391495471552892E-3</v>
      </c>
      <c r="BM550" s="20">
        <f t="shared" si="777"/>
        <v>7.6522113448020956E-3</v>
      </c>
      <c r="BN550" s="20">
        <f t="shared" si="776"/>
        <v>6.8400512374997566E-3</v>
      </c>
      <c r="BO550" s="20">
        <f t="shared" si="771"/>
        <v>6.0993373357557381E-3</v>
      </c>
      <c r="BP550" s="20">
        <f t="shared" si="771"/>
        <v>5.4263170883661616E-3</v>
      </c>
      <c r="BQ550" s="20">
        <f t="shared" si="771"/>
        <v>4.8169578159243942E-3</v>
      </c>
      <c r="BR550" s="20">
        <f t="shared" si="771"/>
        <v>4.2670662686447036E-3</v>
      </c>
      <c r="BS550" s="20">
        <f t="shared" si="771"/>
        <v>3.7723884541701613E-3</v>
      </c>
      <c r="BT550" s="20">
        <f t="shared" si="771"/>
        <v>3.3286913039362043E-3</v>
      </c>
      <c r="BU550" s="20">
        <f t="shared" si="771"/>
        <v>2.9318279373693468E-3</v>
      </c>
      <c r="BV550" s="20">
        <f t="shared" si="771"/>
        <v>2.5777883679973801E-3</v>
      </c>
      <c r="BW550" s="20">
        <f t="shared" si="771"/>
        <v>2.2627374982184811E-3</v>
      </c>
      <c r="BX550" s="20">
        <f t="shared" si="771"/>
        <v>1.9830421908321183E-3</v>
      </c>
      <c r="BY550" s="20">
        <f t="shared" si="771"/>
        <v>1.7352891033152187E-3</v>
      </c>
      <c r="BZ550" s="20">
        <f t="shared" si="771"/>
        <v>1.5162948399620733E-3</v>
      </c>
      <c r="CA550" s="20">
        <f t="shared" si="771"/>
        <v>1.32310982939432E-3</v>
      </c>
      <c r="CB550" s="20">
        <f t="shared" si="771"/>
        <v>1.1530171799912781E-3</v>
      </c>
      <c r="CC550" s="20">
        <f t="shared" si="771"/>
        <v>1.003527610642263E-3</v>
      </c>
      <c r="CD550" s="20">
        <f t="shared" si="771"/>
        <v>8.7237140418405801E-4</v>
      </c>
      <c r="CE550" s="20">
        <f t="shared" si="773"/>
        <v>7.5748818957122044E-4</v>
      </c>
      <c r="CF550" s="20">
        <f t="shared" si="773"/>
        <v>6.5701522864791695E-4</v>
      </c>
      <c r="CG550" s="20">
        <f t="shared" si="773"/>
        <v>5.6927476563795043E-4</v>
      </c>
      <c r="CH550" s="20">
        <f t="shared" si="773"/>
        <v>4.9276089272642931E-4</v>
      </c>
      <c r="CI550" s="20">
        <f t="shared" si="773"/>
        <v>4.2612629327076768E-4</v>
      </c>
      <c r="CJ550" s="20">
        <f t="shared" si="773"/>
        <v>3.6816914481052621E-4</v>
      </c>
      <c r="CK550" s="20">
        <f t="shared" si="773"/>
        <v>3.1782039633465597E-4</v>
      </c>
      <c r="CL550" s="20">
        <f t="shared" si="773"/>
        <v>1.9429314916620255E-3</v>
      </c>
      <c r="CM550" s="20">
        <f t="shared" si="773"/>
        <v>4.5355106578999363E-4</v>
      </c>
      <c r="CN550" s="20">
        <f t="shared" si="773"/>
        <v>3.3188760701681784E-4</v>
      </c>
      <c r="CO550" s="20">
        <f t="shared" si="773"/>
        <v>5.2237107043635975E-4</v>
      </c>
      <c r="CP550" s="20">
        <f t="shared" si="773"/>
        <v>7.9259657864681342E-4</v>
      </c>
      <c r="CQ550" s="20">
        <f t="shared" si="773"/>
        <v>1.1626768471969776E-3</v>
      </c>
      <c r="CR550" s="20">
        <f t="shared" si="773"/>
        <v>1.65318899277451E-3</v>
      </c>
      <c r="CS550" s="20">
        <f t="shared" si="773"/>
        <v>2.2837852948610956E-3</v>
      </c>
      <c r="CT550" s="20">
        <f t="shared" si="773"/>
        <v>3.0716591708074567E-3</v>
      </c>
      <c r="CU550" s="20">
        <f t="shared" ref="CU550:DJ565" si="782">CU342/$B342</f>
        <v>4.0300083198507169E-3</v>
      </c>
      <c r="CV550" s="20">
        <f t="shared" si="782"/>
        <v>5.1666436956415394E-3</v>
      </c>
      <c r="CW550" s="20">
        <f t="shared" si="782"/>
        <v>6.4828805679863211E-3</v>
      </c>
      <c r="CX550" s="20">
        <f t="shared" si="782"/>
        <v>7.9728192175550286E-3</v>
      </c>
      <c r="CY550" s="20">
        <f t="shared" si="782"/>
        <v>9.6230827557329465E-3</v>
      </c>
      <c r="CZ550" s="20">
        <f t="shared" si="782"/>
        <v>1.1413034239856942E-2</v>
      </c>
      <c r="DA550" s="20">
        <f t="shared" si="782"/>
        <v>1.3315450701144142E-2</v>
      </c>
      <c r="DB550" s="20">
        <f t="shared" si="782"/>
        <v>1.5297593039452358E-2</v>
      </c>
      <c r="DC550" s="20">
        <f t="shared" si="782"/>
        <v>1.7322581595462169E-2</v>
      </c>
      <c r="DD550" s="20">
        <f t="shared" si="782"/>
        <v>1.9350969497392873E-2</v>
      </c>
      <c r="DE550" s="20">
        <f t="shared" si="782"/>
        <v>2.134239985835433E-2</v>
      </c>
      <c r="DF550" s="20">
        <f t="shared" si="782"/>
        <v>2.3257237472924658E-2</v>
      </c>
      <c r="DG550" s="20">
        <f t="shared" si="782"/>
        <v>2.5058078774445547E-2</v>
      </c>
      <c r="DH550" s="20">
        <f t="shared" si="782"/>
        <v>2.6711062897780968E-2</v>
      </c>
      <c r="DI550" s="20">
        <f t="shared" si="782"/>
        <v>2.818692905905032E-2</v>
      </c>
      <c r="DJ550" s="20">
        <f t="shared" si="781"/>
        <v>2.9461788629019547E-2</v>
      </c>
      <c r="DK550" s="20">
        <f t="shared" si="774"/>
        <v>3.0517602174191638E-2</v>
      </c>
      <c r="DL550" s="20">
        <f t="shared" si="774"/>
        <v>3.1342370838626121E-2</v>
      </c>
      <c r="DM550" s="20">
        <f t="shared" si="774"/>
        <v>3.1930066773366128E-2</v>
      </c>
      <c r="DN550" s="20">
        <f t="shared" si="774"/>
        <v>3.2280338447680246E-2</v>
      </c>
      <c r="DO550" s="20">
        <f t="shared" si="774"/>
        <v>3.2398033598411979E-2</v>
      </c>
      <c r="DP550" s="20">
        <f t="shared" si="774"/>
        <v>3.2292585628942994E-2</v>
      </c>
      <c r="DQ550" s="20">
        <f t="shared" si="774"/>
        <v>3.1977309022188205E-2</v>
      </c>
      <c r="DR550" s="20">
        <f t="shared" si="774"/>
        <v>3.1468646471118689E-2</v>
      </c>
      <c r="DS550" s="20">
        <f t="shared" si="774"/>
        <v>3.0785405680222366E-2</v>
      </c>
      <c r="DT550" s="20">
        <f t="shared" si="774"/>
        <v>2.9948017846645025E-2</v>
      </c>
      <c r="DU550" s="20">
        <f t="shared" si="774"/>
        <v>2.8977843308013562E-2</v>
      </c>
      <c r="DV550" s="20">
        <f t="shared" si="774"/>
        <v>2.7896543258373319E-2</v>
      </c>
      <c r="DW550" s="20">
        <f t="shared" si="774"/>
        <v>2.6725530181740176E-2</v>
      </c>
      <c r="DX550" s="20">
        <f t="shared" si="774"/>
        <v>2.5485504016680146E-2</v>
      </c>
      <c r="DY550" s="20">
        <f t="shared" si="774"/>
        <v>2.4196076222260055E-2</v>
      </c>
      <c r="DZ550" s="20">
        <f t="shared" si="774"/>
        <v>2.287547995181749E-2</v>
      </c>
      <c r="EA550" s="20">
        <f t="shared" si="775"/>
        <v>2.1540361469850725E-2</v>
      </c>
      <c r="EB550" s="20">
        <f t="shared" si="775"/>
        <v>2.0205645727141897E-2</v>
      </c>
      <c r="EC550" s="20">
        <f t="shared" si="775"/>
        <v>1.8884467560215668E-2</v>
      </c>
      <c r="ED550" s="20">
        <f t="shared" si="775"/>
        <v>1.7588159200278897E-2</v>
      </c>
      <c r="EE550" s="20">
        <f t="shared" si="775"/>
        <v>1.6326284549571413E-2</v>
      </c>
      <c r="EF550" s="20">
        <f t="shared" si="775"/>
        <v>1.5106710894258633E-2</v>
      </c>
      <c r="EG550" s="20">
        <f t="shared" si="775"/>
        <v>1.393570926242005E-2</v>
      </c>
      <c r="EH550" s="20">
        <f t="shared" si="775"/>
        <v>1.2818075404111617E-2</v>
      </c>
      <c r="EI550" s="20">
        <f t="shared" si="775"/>
        <v>1.1757264281262336E-2</v>
      </c>
      <c r="EJ550" s="20">
        <f t="shared" si="775"/>
        <v>1.0755531936642027E-2</v>
      </c>
      <c r="EK550" s="20">
        <f t="shared" si="775"/>
        <v>9.8140796055191659E-3</v>
      </c>
      <c r="EL550" s="20">
        <f t="shared" si="775"/>
        <v>8.9331958972741488E-3</v>
      </c>
      <c r="EM550" s="20">
        <f t="shared" si="775"/>
        <v>8.1123937752840547E-3</v>
      </c>
      <c r="EN550" s="20">
        <f t="shared" si="775"/>
        <v>7.3505398810649325E-3</v>
      </c>
      <c r="EO550" s="20">
        <f t="shared" si="775"/>
        <v>6.6459744706675039E-3</v>
      </c>
      <c r="EP550" s="20">
        <f t="shared" si="775"/>
        <v>5.9966208526885945E-3</v>
      </c>
      <c r="EQ550" s="20">
        <f t="shared" si="779"/>
        <v>5.4000837384771128E-3</v>
      </c>
      <c r="ER550" s="20">
        <f t="shared" si="779"/>
        <v>4.853736340522441E-3</v>
      </c>
      <c r="ES550" s="20">
        <f t="shared" si="779"/>
        <v>4.3547963919711163E-3</v>
      </c>
      <c r="ET550" s="20">
        <f t="shared" si="779"/>
        <v>3.9003915175512827E-3</v>
      </c>
      <c r="EU550" s="20">
        <f t="shared" si="779"/>
        <v>3.4876145737584574E-3</v>
      </c>
      <c r="EV550" s="20">
        <f t="shared" si="779"/>
        <v>3.1135697039921255E-3</v>
      </c>
      <c r="EW550" s="20">
        <f t="shared" si="779"/>
        <v>2.7754099322033765E-3</v>
      </c>
      <c r="EX550" s="20">
        <f t="shared" si="779"/>
        <v>2.4703671557440021E-3</v>
      </c>
      <c r="EY550" s="20">
        <f t="shared" si="779"/>
        <v>2.1957754028383292E-3</v>
      </c>
      <c r="EZ550" s="20">
        <f t="shared" si="779"/>
        <v>1.9490881999248977E-3</v>
      </c>
      <c r="FA550" s="20">
        <f t="shared" si="779"/>
        <v>1.727890855503067E-3</v>
      </c>
      <c r="FB550" s="20">
        <f t="shared" si="772"/>
        <v>1.5299084155601106E-3</v>
      </c>
      <c r="FC550" s="20">
        <f t="shared" si="772"/>
        <v>1.3530099857571587E-3</v>
      </c>
      <c r="FD550" s="20">
        <f t="shared" si="772"/>
        <v>1.1952100510072006E-3</v>
      </c>
      <c r="FE550" s="20">
        <f t="shared" si="772"/>
        <v>1.0546673568799791E-3</v>
      </c>
      <c r="FF550" s="20">
        <f t="shared" si="772"/>
        <v>7.5058352405991124E-3</v>
      </c>
    </row>
    <row r="551" spans="1:162" ht="15.5" x14ac:dyDescent="0.35">
      <c r="A551" s="4" t="s">
        <v>149</v>
      </c>
      <c r="J551" s="4" t="s">
        <v>149</v>
      </c>
      <c r="K551" s="20">
        <f t="shared" si="780"/>
        <v>1.9644681527377639E-3</v>
      </c>
      <c r="L551" s="20">
        <f t="shared" si="780"/>
        <v>1.2286947841526575E-3</v>
      </c>
      <c r="M551" s="20">
        <f t="shared" si="780"/>
        <v>1.80909266513604E-3</v>
      </c>
      <c r="N551" s="20">
        <f t="shared" si="780"/>
        <v>2.5731390909533155E-3</v>
      </c>
      <c r="O551" s="20">
        <f t="shared" si="780"/>
        <v>3.5452463526422697E-3</v>
      </c>
      <c r="P551" s="20"/>
      <c r="Q551" s="20">
        <f t="shared" si="780"/>
        <v>4.7433382139565692E-3</v>
      </c>
      <c r="R551" s="20">
        <f t="shared" si="780"/>
        <v>6.1765213223197793E-3</v>
      </c>
      <c r="S551" s="20"/>
      <c r="T551" s="20">
        <f t="shared" si="780"/>
        <v>7.8433278534387647E-3</v>
      </c>
      <c r="U551" s="20">
        <f t="shared" si="780"/>
        <v>9.7307321535543868E-3</v>
      </c>
      <c r="V551" s="20"/>
      <c r="W551" s="20">
        <f t="shared" si="780"/>
        <v>1.1814049899463464E-2</v>
      </c>
      <c r="X551" s="20">
        <f t="shared" si="780"/>
        <v>1.4057726010798062E-2</v>
      </c>
      <c r="Y551" s="20"/>
      <c r="Z551" s="20">
        <f t="shared" si="780"/>
        <v>1.6416922684845903E-2</v>
      </c>
      <c r="AA551" s="20">
        <f t="shared" si="780"/>
        <v>1.8839743473557019E-2</v>
      </c>
      <c r="AB551" s="20"/>
      <c r="AC551" s="20">
        <f t="shared" si="780"/>
        <v>2.1269880478528902E-2</v>
      </c>
      <c r="AD551" s="20">
        <f t="shared" si="780"/>
        <v>2.3649451711301936E-2</v>
      </c>
      <c r="AE551" s="20"/>
      <c r="AF551" s="20">
        <f t="shared" si="778"/>
        <v>2.5921802374213931E-2</v>
      </c>
      <c r="AG551" s="20">
        <f t="shared" si="778"/>
        <v>2.8034072116926545E-2</v>
      </c>
      <c r="AH551" s="20"/>
      <c r="AI551" s="20">
        <f t="shared" si="778"/>
        <v>2.9939373402002697E-2</v>
      </c>
      <c r="AJ551" s="20">
        <f t="shared" si="778"/>
        <v>3.1598476780113016E-2</v>
      </c>
      <c r="AK551" s="20"/>
      <c r="AL551" s="20">
        <f t="shared" si="778"/>
        <v>3.2980950579765633E-2</v>
      </c>
      <c r="AM551" s="20">
        <f t="shared" si="778"/>
        <v>3.4065750004768469E-2</v>
      </c>
      <c r="AN551" s="20">
        <f t="shared" si="778"/>
        <v>3.4841290261644009E-2</v>
      </c>
      <c r="AO551" s="20">
        <f t="shared" si="778"/>
        <v>3.5305068096908365E-2</v>
      </c>
      <c r="AP551" s="20">
        <f t="shared" si="778"/>
        <v>3.5462915443041532E-2</v>
      </c>
      <c r="AQ551" s="20">
        <f t="shared" si="778"/>
        <v>3.5327978320977615E-2</v>
      </c>
      <c r="AR551" s="20">
        <f t="shared" si="778"/>
        <v>3.4919515078450536E-2</v>
      </c>
      <c r="AS551" s="20">
        <f t="shared" si="778"/>
        <v>3.4261602251712819E-2</v>
      </c>
      <c r="AT551" s="20">
        <f t="shared" si="778"/>
        <v>3.3381825767035078E-2</v>
      </c>
      <c r="AU551" s="20">
        <f t="shared" si="778"/>
        <v>3.2310021717727566E-2</v>
      </c>
      <c r="AV551" s="20">
        <f t="shared" si="778"/>
        <v>3.1077116205792454E-2</v>
      </c>
      <c r="AW551" s="20">
        <f t="shared" si="778"/>
        <v>2.9714099056432519E-2</v>
      </c>
      <c r="AX551" s="20">
        <f t="shared" si="778"/>
        <v>2.8251152588521955E-2</v>
      </c>
      <c r="AY551" s="20">
        <f t="shared" si="777"/>
        <v>2.6716944712610768E-2</v>
      </c>
      <c r="AZ551" s="20">
        <f t="shared" si="777"/>
        <v>2.5138085794013443E-2</v>
      </c>
      <c r="BA551" s="20">
        <f t="shared" si="777"/>
        <v>2.3538741083917073E-2</v>
      </c>
      <c r="BB551" s="20">
        <f t="shared" si="777"/>
        <v>2.1940385024169284E-2</v>
      </c>
      <c r="BC551" s="20">
        <f t="shared" si="777"/>
        <v>2.0361680181290698E-2</v>
      </c>
      <c r="BD551" s="20">
        <f t="shared" si="777"/>
        <v>1.8818461693834498E-2</v>
      </c>
      <c r="BE551" s="20">
        <f t="shared" si="777"/>
        <v>1.7323807619067932E-2</v>
      </c>
      <c r="BF551" s="20">
        <f t="shared" si="777"/>
        <v>1.5888176129293829E-2</v>
      </c>
      <c r="BG551" s="20">
        <f t="shared" si="777"/>
        <v>1.4519591841645085E-2</v>
      </c>
      <c r="BH551" s="20">
        <f t="shared" si="777"/>
        <v>1.3223865406588264E-2</v>
      </c>
      <c r="BI551" s="20">
        <f t="shared" si="777"/>
        <v>1.2004832608347615E-2</v>
      </c>
      <c r="BJ551" s="20">
        <f t="shared" si="777"/>
        <v>1.0864601466410329E-2</v>
      </c>
      <c r="BK551" s="20">
        <f t="shared" si="777"/>
        <v>9.8037980342384756E-3</v>
      </c>
      <c r="BL551" s="20">
        <f t="shared" si="777"/>
        <v>8.8218036706646519E-3</v>
      </c>
      <c r="BM551" s="20">
        <f t="shared" si="777"/>
        <v>7.9169784455448422E-3</v>
      </c>
      <c r="BN551" s="20">
        <f t="shared" si="776"/>
        <v>7.0868669962637076E-3</v>
      </c>
      <c r="BO551" s="20">
        <f t="shared" si="771"/>
        <v>6.3283845595032417E-3</v>
      </c>
      <c r="BP551" s="20">
        <f t="shared" si="771"/>
        <v>5.6379820639542721E-3</v>
      </c>
      <c r="BQ551" s="20">
        <f t="shared" si="771"/>
        <v>5.0117900966815121E-3</v>
      </c>
      <c r="BR551" s="20">
        <f t="shared" si="771"/>
        <v>4.4457422689804238E-3</v>
      </c>
      <c r="BS551" s="20">
        <f t="shared" si="771"/>
        <v>3.9356790314767354E-3</v>
      </c>
      <c r="BT551" s="20">
        <f t="shared" si="771"/>
        <v>3.4774333497780137E-3</v>
      </c>
      <c r="BU551" s="20">
        <f t="shared" si="771"/>
        <v>3.0668998780323253E-3</v>
      </c>
      <c r="BV551" s="20">
        <f t="shared" si="771"/>
        <v>2.7000893838659001E-3</v>
      </c>
      <c r="BW551" s="20">
        <f t="shared" si="771"/>
        <v>2.3731702079214934E-3</v>
      </c>
      <c r="BX551" s="20">
        <f t="shared" si="771"/>
        <v>2.0824985053320422E-3</v>
      </c>
      <c r="BY551" s="20">
        <f t="shared" si="771"/>
        <v>1.824638933014433E-3</v>
      </c>
      <c r="BZ551" s="20">
        <f t="shared" si="771"/>
        <v>1.5963773306879592E-3</v>
      </c>
      <c r="CA551" s="20">
        <f t="shared" si="771"/>
        <v>1.3947268073907226E-3</v>
      </c>
      <c r="CB551" s="20">
        <f t="shared" si="771"/>
        <v>1.2169284988535756E-3</v>
      </c>
      <c r="CC551" s="20">
        <f t="shared" si="771"/>
        <v>1.0604481119566023E-3</v>
      </c>
      <c r="CD551" s="20">
        <f t="shared" si="771"/>
        <v>9.2296922638857015E-4</v>
      </c>
      <c r="CE551" s="20">
        <f t="shared" si="773"/>
        <v>8.0238418454803284E-4</v>
      </c>
      <c r="CF551" s="20">
        <f t="shared" si="773"/>
        <v>6.9678327144306884E-4</v>
      </c>
      <c r="CG551" s="20">
        <f t="shared" si="773"/>
        <v>6.0444276847226863E-4</v>
      </c>
      <c r="CH551" s="20">
        <f t="shared" si="773"/>
        <v>5.2381235932985604E-4</v>
      </c>
      <c r="CI551" s="20">
        <f t="shared" si="773"/>
        <v>4.5350227303675439E-4</v>
      </c>
      <c r="CJ551" s="20">
        <f t="shared" si="773"/>
        <v>3.9227046794898518E-4</v>
      </c>
      <c r="CK551" s="20">
        <f t="shared" si="773"/>
        <v>3.3901009092185408E-4</v>
      </c>
      <c r="CL551" s="20">
        <f t="shared" si="773"/>
        <v>2.0880707291592859E-3</v>
      </c>
      <c r="CM551" s="20">
        <f t="shared" si="773"/>
        <v>4.2060126296534502E-4</v>
      </c>
      <c r="CN551" s="20">
        <f t="shared" si="773"/>
        <v>3.0991455983634617E-4</v>
      </c>
      <c r="CO551" s="20">
        <f t="shared" si="773"/>
        <v>4.8929837732676585E-4</v>
      </c>
      <c r="CP551" s="20">
        <f t="shared" si="773"/>
        <v>7.4465395260930672E-4</v>
      </c>
      <c r="CQ551" s="20">
        <f t="shared" si="773"/>
        <v>1.095556778556531E-3</v>
      </c>
      <c r="CR551" s="20">
        <f t="shared" si="773"/>
        <v>1.5622108992044267E-3</v>
      </c>
      <c r="CS551" s="20">
        <f t="shared" si="773"/>
        <v>2.1641289324183452E-3</v>
      </c>
      <c r="CT551" s="20">
        <f t="shared" si="773"/>
        <v>2.9186535054215755E-3</v>
      </c>
      <c r="CU551" s="20">
        <f t="shared" si="782"/>
        <v>3.8394542769386742E-3</v>
      </c>
      <c r="CV551" s="20">
        <f t="shared" si="782"/>
        <v>4.9351439635987749E-3</v>
      </c>
      <c r="CW551" s="20">
        <f t="shared" si="782"/>
        <v>6.2081476359143982E-3</v>
      </c>
      <c r="CX551" s="20">
        <f t="shared" si="782"/>
        <v>7.6539342409093951E-3</v>
      </c>
      <c r="CY551" s="20">
        <f t="shared" si="782"/>
        <v>9.2606823147531256E-3</v>
      </c>
      <c r="CZ551" s="20">
        <f t="shared" si="782"/>
        <v>1.1009408837522251E-2</v>
      </c>
      <c r="DA551" s="20">
        <f t="shared" si="782"/>
        <v>1.2874546961178103E-2</v>
      </c>
      <c r="DB551" s="20">
        <f t="shared" si="782"/>
        <v>1.4824919974099252E-2</v>
      </c>
      <c r="DC551" s="20">
        <f t="shared" si="782"/>
        <v>1.6825029075161202E-2</v>
      </c>
      <c r="DD551" s="20">
        <f t="shared" si="782"/>
        <v>1.8836553431826233E-2</v>
      </c>
      <c r="DE551" s="20">
        <f t="shared" si="782"/>
        <v>2.0819953115930712E-2</v>
      </c>
      <c r="DF551" s="20">
        <f t="shared" si="782"/>
        <v>2.2736068024105525E-2</v>
      </c>
      <c r="DG551" s="20">
        <f t="shared" si="782"/>
        <v>2.4547616992339621E-2</v>
      </c>
      <c r="DH551" s="20">
        <f t="shared" si="782"/>
        <v>2.6220518631895642E-2</v>
      </c>
      <c r="DI551" s="20">
        <f t="shared" si="782"/>
        <v>2.7724976390576781E-2</v>
      </c>
      <c r="DJ551" s="20">
        <f t="shared" si="781"/>
        <v>2.9036292559018767E-2</v>
      </c>
      <c r="DK551" s="20">
        <f t="shared" si="774"/>
        <v>3.0135397336456763E-2</v>
      </c>
      <c r="DL551" s="20">
        <f t="shared" si="774"/>
        <v>3.1009098074613994E-2</v>
      </c>
      <c r="DM551" s="20">
        <f t="shared" si="774"/>
        <v>3.1650069395229574E-2</v>
      </c>
      <c r="DN551" s="20">
        <f t="shared" si="774"/>
        <v>3.2056616498766788E-2</v>
      </c>
      <c r="DO551" s="20">
        <f t="shared" si="774"/>
        <v>3.2232251560386005E-2</v>
      </c>
      <c r="DP551" s="20">
        <f t="shared" si="774"/>
        <v>3.2185126898727934E-2</v>
      </c>
      <c r="DQ551" s="20">
        <f t="shared" si="774"/>
        <v>3.1927369096415137E-2</v>
      </c>
      <c r="DR551" s="20">
        <f t="shared" si="774"/>
        <v>3.1474356081136856E-2</v>
      </c>
      <c r="DS551" s="20">
        <f t="shared" si="774"/>
        <v>3.0843975028510107E-2</v>
      </c>
      <c r="DT551" s="20">
        <f t="shared" si="774"/>
        <v>3.005589349422122E-2</v>
      </c>
      <c r="DU551" s="20">
        <f t="shared" si="774"/>
        <v>2.9130870031623513E-2</v>
      </c>
      <c r="DV551" s="20">
        <f t="shared" si="774"/>
        <v>2.8090124217203249E-2</v>
      </c>
      <c r="DW551" s="20">
        <f t="shared" si="774"/>
        <v>2.6954779897501391E-2</v>
      </c>
      <c r="DX551" s="20">
        <f t="shared" si="774"/>
        <v>2.5745389884681447E-2</v>
      </c>
      <c r="DY551" s="20">
        <f t="shared" si="774"/>
        <v>2.4481545458891918E-2</v>
      </c>
      <c r="DZ551" s="20">
        <f t="shared" si="774"/>
        <v>2.3181569988750539E-2</v>
      </c>
      <c r="EA551" s="20">
        <f t="shared" si="775"/>
        <v>2.1862292787842241E-2</v>
      </c>
      <c r="EB551" s="20">
        <f t="shared" si="775"/>
        <v>2.0538896959261366E-2</v>
      </c>
      <c r="EC551" s="20">
        <f t="shared" si="775"/>
        <v>1.9224833375523054E-2</v>
      </c>
      <c r="ED551" s="20">
        <f t="shared" si="775"/>
        <v>1.7931792005191904E-2</v>
      </c>
      <c r="EE551" s="20">
        <f t="shared" si="775"/>
        <v>1.666972142407197E-2</v>
      </c>
      <c r="EF551" s="20">
        <f t="shared" si="775"/>
        <v>1.5446887427905232E-2</v>
      </c>
      <c r="EG551" s="20">
        <f t="shared" si="775"/>
        <v>1.4269962088449774E-2</v>
      </c>
      <c r="EH551" s="20">
        <f t="shared" si="775"/>
        <v>1.3144135267795565E-2</v>
      </c>
      <c r="EI551" s="20">
        <f t="shared" si="775"/>
        <v>1.2073241440398343E-2</v>
      </c>
      <c r="EJ551" s="20">
        <f t="shared" si="775"/>
        <v>1.1059895595886604E-2</v>
      </c>
      <c r="EK551" s="20">
        <f t="shared" si="775"/>
        <v>1.0105632948885113E-2</v>
      </c>
      <c r="EL551" s="20">
        <f t="shared" si="775"/>
        <v>9.2110481191228777E-3</v>
      </c>
      <c r="EM551" s="20">
        <f t="shared" si="775"/>
        <v>8.3759303318691192E-3</v>
      </c>
      <c r="EN551" s="20">
        <f t="shared" si="775"/>
        <v>7.5993920021478756E-3</v>
      </c>
      <c r="EO551" s="20">
        <f t="shared" si="775"/>
        <v>6.8799887917750935E-3</v>
      </c>
      <c r="EP551" s="20">
        <f t="shared" si="775"/>
        <v>6.2158298590186956E-3</v>
      </c>
      <c r="EQ551" s="20">
        <f t="shared" si="779"/>
        <v>5.6046775553497685E-3</v>
      </c>
      <c r="ER551" s="20">
        <f t="shared" si="779"/>
        <v>5.0440362651597015E-3</v>
      </c>
      <c r="ES551" s="20">
        <f t="shared" si="779"/>
        <v>4.531230438583278E-3</v>
      </c>
      <c r="ET551" s="20">
        <f t="shared" si="779"/>
        <v>4.0634721425343301E-3</v>
      </c>
      <c r="EU551" s="20">
        <f t="shared" si="779"/>
        <v>3.6379186598555213E-3</v>
      </c>
      <c r="EV551" s="20">
        <f t="shared" si="779"/>
        <v>3.2517208105679041E-3</v>
      </c>
      <c r="EW551" s="20">
        <f t="shared" si="779"/>
        <v>2.9020627620107713E-3</v>
      </c>
      <c r="EX551" s="20">
        <f t="shared" si="779"/>
        <v>2.5861941451669201E-3</v>
      </c>
      <c r="EY551" s="20">
        <f t="shared" si="779"/>
        <v>2.3014553109234059E-3</v>
      </c>
      <c r="EZ551" s="20">
        <f t="shared" si="779"/>
        <v>2.0452965499154763E-3</v>
      </c>
      <c r="FA551" s="20">
        <f t="shared" si="779"/>
        <v>1.8152920694269881E-3</v>
      </c>
      <c r="FB551" s="20">
        <f t="shared" si="772"/>
        <v>1.6091494762077163E-3</v>
      </c>
      <c r="FC551" s="20">
        <f t="shared" si="772"/>
        <v>1.4247154597247791E-3</v>
      </c>
      <c r="FD551" s="20">
        <f t="shared" si="772"/>
        <v>1.259978310146237E-3</v>
      </c>
      <c r="FE551" s="20">
        <f t="shared" si="772"/>
        <v>1.113067842401616E-3</v>
      </c>
      <c r="FF551" s="20">
        <f t="shared" si="772"/>
        <v>7.987554139657238E-3</v>
      </c>
    </row>
    <row r="552" spans="1:162" ht="15.5" x14ac:dyDescent="0.35">
      <c r="A552" s="4" t="s">
        <v>150</v>
      </c>
      <c r="J552" s="4" t="s">
        <v>150</v>
      </c>
      <c r="K552" s="20">
        <f t="shared" si="780"/>
        <v>1.9389516365552286E-3</v>
      </c>
      <c r="L552" s="20">
        <f t="shared" si="780"/>
        <v>1.2110842136634E-3</v>
      </c>
      <c r="M552" s="20">
        <f t="shared" si="780"/>
        <v>1.782635339458634E-3</v>
      </c>
      <c r="N552" s="20">
        <f t="shared" si="780"/>
        <v>2.5350480085003556E-3</v>
      </c>
      <c r="O552" s="20">
        <f t="shared" si="780"/>
        <v>3.4924973266049135E-3</v>
      </c>
      <c r="P552" s="20"/>
      <c r="Q552" s="20">
        <f t="shared" si="780"/>
        <v>4.6728529445841417E-3</v>
      </c>
      <c r="R552" s="20">
        <f t="shared" si="780"/>
        <v>6.0853905048245697E-3</v>
      </c>
      <c r="S552" s="20"/>
      <c r="T552" s="20">
        <f t="shared" si="780"/>
        <v>7.7290540713503553E-3</v>
      </c>
      <c r="U552" s="20">
        <f t="shared" si="780"/>
        <v>9.5914686062457746E-3</v>
      </c>
      <c r="V552" s="20"/>
      <c r="W552" s="20">
        <f t="shared" si="780"/>
        <v>1.1648810644934117E-2</v>
      </c>
      <c r="X552" s="20">
        <f t="shared" si="780"/>
        <v>1.3866546264192439E-2</v>
      </c>
      <c r="Y552" s="20"/>
      <c r="Z552" s="20">
        <f t="shared" si="780"/>
        <v>1.6200953175273106E-2</v>
      </c>
      <c r="AA552" s="20">
        <f t="shared" si="780"/>
        <v>1.8601269965557846E-2</v>
      </c>
      <c r="AB552" s="20"/>
      <c r="AC552" s="20">
        <f t="shared" si="780"/>
        <v>2.1012267223465275E-2</v>
      </c>
      <c r="AD552" s="20">
        <f t="shared" si="780"/>
        <v>2.3377014789199915E-2</v>
      </c>
      <c r="AE552" s="20"/>
      <c r="AF552" s="20">
        <f t="shared" si="778"/>
        <v>2.5639624810425921E-2</v>
      </c>
      <c r="AG552" s="20">
        <f t="shared" si="778"/>
        <v>2.7747776793159373E-2</v>
      </c>
      <c r="AH552" s="20"/>
      <c r="AI552" s="20">
        <f t="shared" si="778"/>
        <v>2.9654871918256581E-2</v>
      </c>
      <c r="AJ552" s="20">
        <f t="shared" si="778"/>
        <v>3.1321712628644527E-2</v>
      </c>
      <c r="AK552" s="20"/>
      <c r="AL552" s="20">
        <f t="shared" si="778"/>
        <v>3.2717653540739966E-2</v>
      </c>
      <c r="AM552" s="20">
        <f t="shared" si="778"/>
        <v>3.3821215974484287E-2</v>
      </c>
      <c r="AN552" s="20">
        <f t="shared" si="778"/>
        <v>3.4620197241593043E-2</v>
      </c>
      <c r="AO552" s="20">
        <f t="shared" si="778"/>
        <v>3.5111335258349419E-2</v>
      </c>
      <c r="AP552" s="20">
        <f t="shared" si="778"/>
        <v>3.5299608431429652E-2</v>
      </c>
      <c r="AQ552" s="20">
        <f t="shared" si="778"/>
        <v>3.5197260584098722E-2</v>
      </c>
      <c r="AR552" s="20">
        <f t="shared" si="778"/>
        <v>3.4822642199067555E-2</v>
      </c>
      <c r="AS552" s="20">
        <f t="shared" si="778"/>
        <v>3.4198954151016148E-2</v>
      </c>
      <c r="AT552" s="20">
        <f t="shared" si="778"/>
        <v>3.3352970246161018E-2</v>
      </c>
      <c r="AU552" s="20">
        <f t="shared" si="778"/>
        <v>3.231380208172896E-2</v>
      </c>
      <c r="AV552" s="20">
        <f t="shared" si="778"/>
        <v>3.111175558196777E-2</v>
      </c>
      <c r="AW552" s="20">
        <f t="shared" si="778"/>
        <v>2.9777314363811036E-2</v>
      </c>
      <c r="AX552" s="20">
        <f t="shared" si="778"/>
        <v>2.8340271813785293E-2</v>
      </c>
      <c r="AY552" s="20">
        <f t="shared" si="777"/>
        <v>2.6829022078359462E-2</v>
      </c>
      <c r="AZ552" s="20">
        <f t="shared" si="777"/>
        <v>2.5270010458251613E-2</v>
      </c>
      <c r="BA552" s="20">
        <f t="shared" si="777"/>
        <v>2.3687336092437006E-2</v>
      </c>
      <c r="BB552" s="20">
        <f t="shared" si="777"/>
        <v>2.2102494277684626E-2</v>
      </c>
      <c r="BC552" s="20">
        <f t="shared" si="777"/>
        <v>2.0534242124491175E-2</v>
      </c>
      <c r="BD552" s="20">
        <f t="shared" si="777"/>
        <v>1.8998569250552766E-2</v>
      </c>
      <c r="BE552" s="20">
        <f t="shared" si="777"/>
        <v>1.7508754569386165E-2</v>
      </c>
      <c r="BF552" s="20">
        <f t="shared" si="777"/>
        <v>1.6075490646679569E-2</v>
      </c>
      <c r="BG552" s="20">
        <f t="shared" si="777"/>
        <v>1.4707058287190211E-2</v>
      </c>
      <c r="BH552" s="20">
        <f t="shared" si="777"/>
        <v>1.3409535726143118E-2</v>
      </c>
      <c r="BI552" s="20">
        <f t="shared" si="777"/>
        <v>1.2187028814101497E-2</v>
      </c>
      <c r="BJ552" s="20">
        <f t="shared" si="777"/>
        <v>1.1041910726635629E-2</v>
      </c>
      <c r="BK552" s="20">
        <f t="shared" si="777"/>
        <v>9.9750618631719856E-3</v>
      </c>
      <c r="BL552" s="20">
        <f t="shared" si="777"/>
        <v>8.9861026236006669E-3</v>
      </c>
      <c r="BM552" s="20">
        <f t="shared" si="777"/>
        <v>8.0736135990777669E-3</v>
      </c>
      <c r="BN552" s="20">
        <f t="shared" si="776"/>
        <v>7.2353393449525738E-3</v>
      </c>
      <c r="BO552" s="20">
        <f t="shared" si="771"/>
        <v>6.4683733001316135E-3</v>
      </c>
      <c r="BP552" s="20">
        <f t="shared" si="771"/>
        <v>5.7693225767496692E-3</v>
      </c>
      <c r="BQ552" s="20">
        <f t="shared" si="771"/>
        <v>5.134452276598811E-3</v>
      </c>
      <c r="BR552" s="20">
        <f t="shared" si="771"/>
        <v>4.5598097146684058E-3</v>
      </c>
      <c r="BS552" s="20">
        <f t="shared" si="771"/>
        <v>4.0413294682277723E-3</v>
      </c>
      <c r="BT552" s="20">
        <f t="shared" si="771"/>
        <v>3.5749205474860934E-3</v>
      </c>
      <c r="BU552" s="20">
        <f t="shared" si="771"/>
        <v>3.1565372266713072E-3</v>
      </c>
      <c r="BV552" s="20">
        <f t="shared" si="771"/>
        <v>2.7822352070409062E-3</v>
      </c>
      <c r="BW552" s="20">
        <f t="shared" si="771"/>
        <v>2.4482148287799932E-3</v>
      </c>
      <c r="BX552" s="20">
        <f t="shared" si="771"/>
        <v>2.1508530272575932E-3</v>
      </c>
      <c r="BY552" s="20">
        <f t="shared" si="771"/>
        <v>1.8867256585090031E-3</v>
      </c>
      <c r="BZ552" s="20">
        <f t="shared" si="771"/>
        <v>1.6526217139851693E-3</v>
      </c>
      <c r="CA552" s="20">
        <f t="shared" si="771"/>
        <v>1.4455508179612719E-3</v>
      </c>
      <c r="CB552" s="20">
        <f t="shared" si="771"/>
        <v>1.2627452624006663E-3</v>
      </c>
      <c r="CC552" s="20">
        <f t="shared" si="771"/>
        <v>1.1016576912675768E-3</v>
      </c>
      <c r="CD552" s="20">
        <f t="shared" si="771"/>
        <v>9.59955405109847E-4</v>
      </c>
      <c r="CE552" s="20">
        <f t="shared" si="773"/>
        <v>8.3551212139998388E-4</v>
      </c>
      <c r="CF552" s="20">
        <f t="shared" si="773"/>
        <v>7.2639789954032075E-4</v>
      </c>
      <c r="CG552" s="20">
        <f t="shared" si="773"/>
        <v>6.3086782339349945E-4</v>
      </c>
      <c r="CH552" s="20">
        <f t="shared" si="773"/>
        <v>5.4734992968452634E-4</v>
      </c>
      <c r="CI552" s="20">
        <f t="shared" si="773"/>
        <v>4.7443277791447974E-4</v>
      </c>
      <c r="CJ552" s="20">
        <f t="shared" si="773"/>
        <v>4.108529763762192E-4</v>
      </c>
      <c r="CK552" s="20">
        <f t="shared" si="773"/>
        <v>3.5548290894937828E-4</v>
      </c>
      <c r="CL552" s="20">
        <f t="shared" si="773"/>
        <v>2.2074160240507235E-3</v>
      </c>
      <c r="CM552" s="20">
        <f t="shared" si="773"/>
        <v>4.1601648230464811E-4</v>
      </c>
      <c r="CN552" s="20">
        <f t="shared" si="773"/>
        <v>3.0593874233459224E-4</v>
      </c>
      <c r="CO552" s="20">
        <f t="shared" si="773"/>
        <v>4.8272013610119581E-4</v>
      </c>
      <c r="CP552" s="20">
        <f t="shared" si="773"/>
        <v>7.3427627581479284E-4</v>
      </c>
      <c r="CQ552" s="20">
        <f t="shared" si="773"/>
        <v>1.0798734408702154E-3</v>
      </c>
      <c r="CR552" s="20">
        <f t="shared" si="773"/>
        <v>1.5394163523592939E-3</v>
      </c>
      <c r="CS552" s="20">
        <f t="shared" si="773"/>
        <v>2.132160081590102E-3</v>
      </c>
      <c r="CT552" s="20">
        <f t="shared" si="773"/>
        <v>2.8752651631323099E-3</v>
      </c>
      <c r="CU552" s="20">
        <f t="shared" si="782"/>
        <v>3.7823260973821105E-3</v>
      </c>
      <c r="CV552" s="20">
        <f t="shared" si="782"/>
        <v>4.8620126872275966E-3</v>
      </c>
      <c r="CW552" s="20">
        <f t="shared" si="782"/>
        <v>6.1169551146268188E-3</v>
      </c>
      <c r="CX552" s="20">
        <f t="shared" si="782"/>
        <v>7.5429794455490994E-3</v>
      </c>
      <c r="CY552" s="20">
        <f t="shared" si="782"/>
        <v>9.1287646332625511E-3</v>
      </c>
      <c r="CZ552" s="20">
        <f t="shared" si="782"/>
        <v>1.0855950517410895E-2</v>
      </c>
      <c r="DA552" s="20">
        <f t="shared" si="782"/>
        <v>1.2699684390947942E-2</v>
      </c>
      <c r="DB552" s="20">
        <f t="shared" si="782"/>
        <v>1.4629556332141955E-2</v>
      </c>
      <c r="DC552" s="20">
        <f t="shared" si="782"/>
        <v>1.6610844303566449E-2</v>
      </c>
      <c r="DD552" s="20">
        <f t="shared" si="782"/>
        <v>1.8605971091977119E-2</v>
      </c>
      <c r="DE552" s="20">
        <f t="shared" si="782"/>
        <v>2.0576067061469805E-2</v>
      </c>
      <c r="DF552" s="20">
        <f t="shared" si="782"/>
        <v>2.2482534671220217E-2</v>
      </c>
      <c r="DG552" s="20">
        <f t="shared" si="782"/>
        <v>2.428852106654758E-2</v>
      </c>
      <c r="DH552" s="20">
        <f t="shared" si="782"/>
        <v>2.5960221523465776E-2</v>
      </c>
      <c r="DI552" s="20">
        <f t="shared" si="782"/>
        <v>2.746795665756557E-2</v>
      </c>
      <c r="DJ552" s="20">
        <f t="shared" si="781"/>
        <v>2.8786987760187788E-2</v>
      </c>
      <c r="DK552" s="20">
        <f t="shared" si="774"/>
        <v>2.989805539656909E-2</v>
      </c>
      <c r="DL552" s="20">
        <f t="shared" si="774"/>
        <v>3.0787644954495985E-2</v>
      </c>
      <c r="DM552" s="20">
        <f t="shared" si="774"/>
        <v>3.1447998140035294E-2</v>
      </c>
      <c r="DN552" s="20">
        <f t="shared" si="774"/>
        <v>3.1876900941232411E-2</v>
      </c>
      <c r="DO552" s="20">
        <f t="shared" si="774"/>
        <v>3.2077286208678335E-2</v>
      </c>
      <c r="DP552" s="20">
        <f t="shared" si="774"/>
        <v>3.2056692955883148E-2</v>
      </c>
      <c r="DQ552" s="20">
        <f t="shared" si="774"/>
        <v>3.1826625220259419E-2</v>
      </c>
      <c r="DR552" s="20">
        <f t="shared" si="774"/>
        <v>3.1401851445715057E-2</v>
      </c>
      <c r="DS552" s="20">
        <f t="shared" si="774"/>
        <v>3.0799681505741864E-2</v>
      </c>
      <c r="DT552" s="20">
        <f t="shared" si="774"/>
        <v>3.0039253328249523E-2</v>
      </c>
      <c r="DU552" s="20">
        <f t="shared" si="774"/>
        <v>2.914085520013654E-2</v>
      </c>
      <c r="DV552" s="20">
        <f t="shared" si="774"/>
        <v>2.8125303723713354E-2</v>
      </c>
      <c r="DW552" s="20">
        <f t="shared" si="774"/>
        <v>2.7013391469577593E-2</v>
      </c>
      <c r="DX552" s="20">
        <f t="shared" si="774"/>
        <v>2.5825412917204971E-2</v>
      </c>
      <c r="DY552" s="20">
        <f t="shared" si="774"/>
        <v>2.4580772492436061E-2</v>
      </c>
      <c r="DZ552" s="20">
        <f t="shared" si="774"/>
        <v>2.3297674509768603E-2</v>
      </c>
      <c r="EA552" s="20">
        <f t="shared" si="775"/>
        <v>2.1992891644441848E-2</v>
      </c>
      <c r="EB552" s="20">
        <f t="shared" si="775"/>
        <v>2.0681606176000789E-2</v>
      </c>
      <c r="EC552" s="20">
        <f t="shared" si="775"/>
        <v>1.9377316602086969E-2</v>
      </c>
      <c r="ED552" s="20">
        <f t="shared" si="775"/>
        <v>1.8091801232933857E-2</v>
      </c>
      <c r="EE552" s="20">
        <f t="shared" si="775"/>
        <v>1.6835129943108429E-2</v>
      </c>
      <c r="EF552" s="20">
        <f t="shared" si="775"/>
        <v>1.5615715272595643E-2</v>
      </c>
      <c r="EG552" s="20">
        <f t="shared" si="775"/>
        <v>1.4440394431507353E-2</v>
      </c>
      <c r="EH552" s="20">
        <f t="shared" si="775"/>
        <v>1.3314534376733689E-2</v>
      </c>
      <c r="EI552" s="20">
        <f t="shared" si="775"/>
        <v>1.2242152910320383E-2</v>
      </c>
      <c r="EJ552" s="20">
        <f t="shared" si="775"/>
        <v>1.122604962679874E-2</v>
      </c>
      <c r="EK552" s="20">
        <f t="shared" si="775"/>
        <v>1.0267941451346019E-2</v>
      </c>
      <c r="EL552" s="20">
        <f t="shared" si="775"/>
        <v>9.368598416716889E-3</v>
      </c>
      <c r="EM552" s="20">
        <f t="shared" si="775"/>
        <v>8.5279761899900164E-3</v>
      </c>
      <c r="EN552" s="20">
        <f t="shared" si="775"/>
        <v>7.7453426564960681E-3</v>
      </c>
      <c r="EO552" s="20">
        <f t="shared" si="775"/>
        <v>7.0193965826489402E-3</v>
      </c>
      <c r="EP552" s="20">
        <f t="shared" si="775"/>
        <v>6.3483770038680323E-3</v>
      </c>
      <c r="EQ552" s="20">
        <f t="shared" si="779"/>
        <v>5.7301625162275993E-3</v>
      </c>
      <c r="ER552" s="20">
        <f t="shared" si="779"/>
        <v>5.162360092867524E-3</v>
      </c>
      <c r="ES552" s="20">
        <f t="shared" si="779"/>
        <v>4.6423834038827883E-3</v>
      </c>
      <c r="ET552" s="20">
        <f t="shared" si="779"/>
        <v>4.1675208985315626E-3</v>
      </c>
      <c r="EU552" s="20">
        <f t="shared" si="779"/>
        <v>3.73499411966427E-3</v>
      </c>
      <c r="EV552" s="20">
        <f t="shared" si="779"/>
        <v>3.3420068712791684E-3</v>
      </c>
      <c r="EW552" s="20">
        <f t="shared" si="779"/>
        <v>2.9857859600412873E-3</v>
      </c>
      <c r="EX552" s="20">
        <f t="shared" si="779"/>
        <v>2.6636142891564019E-3</v>
      </c>
      <c r="EY552" s="20">
        <f t="shared" si="779"/>
        <v>2.3728571061832904E-3</v>
      </c>
      <c r="EZ552" s="20">
        <f t="shared" si="779"/>
        <v>2.1109822025106029E-3</v>
      </c>
      <c r="FA552" s="20">
        <f t="shared" si="779"/>
        <v>1.875574837726379E-3</v>
      </c>
      <c r="FB552" s="20">
        <f t="shared" si="772"/>
        <v>1.6643481225223633E-3</v>
      </c>
      <c r="FC552" s="20">
        <f t="shared" si="772"/>
        <v>1.475149543801235E-3</v>
      </c>
      <c r="FD552" s="20">
        <f t="shared" si="772"/>
        <v>1.3059642591709553E-3</v>
      </c>
      <c r="FE552" s="20">
        <f t="shared" si="772"/>
        <v>1.1549157281506295E-3</v>
      </c>
      <c r="FF552" s="20">
        <f t="shared" si="772"/>
        <v>8.3577550919365917E-3</v>
      </c>
    </row>
    <row r="553" spans="1:162" ht="15.5" x14ac:dyDescent="0.35">
      <c r="A553" s="4" t="s">
        <v>151</v>
      </c>
      <c r="J553" s="4" t="s">
        <v>151</v>
      </c>
      <c r="K553" s="20">
        <f t="shared" si="780"/>
        <v>1.9810912479416285E-3</v>
      </c>
      <c r="L553" s="20">
        <f t="shared" si="780"/>
        <v>1.2296742018848327E-3</v>
      </c>
      <c r="M553" s="20">
        <f t="shared" si="780"/>
        <v>1.8059836448432365E-3</v>
      </c>
      <c r="N553" s="20">
        <f t="shared" si="780"/>
        <v>2.5630758151230391E-3</v>
      </c>
      <c r="O553" s="20">
        <f t="shared" si="780"/>
        <v>3.5246554723689198E-3</v>
      </c>
      <c r="P553" s="20"/>
      <c r="Q553" s="20">
        <f t="shared" si="780"/>
        <v>4.7080718252043643E-3</v>
      </c>
      <c r="R553" s="20">
        <f t="shared" si="780"/>
        <v>6.1220821591819741E-3</v>
      </c>
      <c r="S553" s="20"/>
      <c r="T553" s="20">
        <f t="shared" si="780"/>
        <v>7.7651704819355584E-3</v>
      </c>
      <c r="U553" s="20">
        <f t="shared" si="780"/>
        <v>9.6246125553811381E-3</v>
      </c>
      <c r="V553" s="20"/>
      <c r="W553" s="20">
        <f t="shared" si="780"/>
        <v>1.1676388555428532E-2</v>
      </c>
      <c r="X553" s="20">
        <f t="shared" si="780"/>
        <v>1.3885947374442013E-2</v>
      </c>
      <c r="Y553" s="20"/>
      <c r="Z553" s="20">
        <f t="shared" si="780"/>
        <v>1.6209736761208751E-2</v>
      </c>
      <c r="AA553" s="20">
        <f t="shared" si="780"/>
        <v>1.8597342250557855E-2</v>
      </c>
      <c r="AB553" s="20"/>
      <c r="AC553" s="20">
        <f t="shared" si="780"/>
        <v>2.0994031817995223E-2</v>
      </c>
      <c r="AD553" s="20">
        <f t="shared" si="780"/>
        <v>2.3343484386770877E-2</v>
      </c>
      <c r="AE553" s="20"/>
      <c r="AF553" s="20">
        <f t="shared" si="778"/>
        <v>2.559048670458625E-2</v>
      </c>
      <c r="AG553" s="20">
        <f t="shared" si="778"/>
        <v>2.7683409837828962E-2</v>
      </c>
      <c r="AH553" s="20"/>
      <c r="AI553" s="20">
        <f t="shared" si="778"/>
        <v>2.9576317202026442E-2</v>
      </c>
      <c r="AJ553" s="20">
        <f t="shared" si="778"/>
        <v>3.1230603914876337E-2</v>
      </c>
      <c r="AK553" s="20"/>
      <c r="AL553" s="20">
        <f t="shared" si="778"/>
        <v>3.2616116176776844E-2</v>
      </c>
      <c r="AM553" s="20">
        <f t="shared" si="778"/>
        <v>3.3711744417694256E-2</v>
      </c>
      <c r="AN553" s="20">
        <f t="shared" si="778"/>
        <v>3.4505521662345384E-2</v>
      </c>
      <c r="AO553" s="20">
        <f t="shared" si="778"/>
        <v>3.499428704279367E-2</v>
      </c>
      <c r="AP553" s="20">
        <f t="shared" si="778"/>
        <v>3.5182993063071821E-2</v>
      </c>
      <c r="AQ553" s="20">
        <f t="shared" si="778"/>
        <v>3.5083744593914279E-2</v>
      </c>
      <c r="AR553" s="20">
        <f t="shared" si="778"/>
        <v>3.471465888587516E-2</v>
      </c>
      <c r="AS553" s="20">
        <f t="shared" si="778"/>
        <v>3.4098630796561225E-2</v>
      </c>
      <c r="AT553" s="20">
        <f t="shared" si="778"/>
        <v>3.3262077743105523E-2</v>
      </c>
      <c r="AU553" s="20">
        <f t="shared" si="778"/>
        <v>3.2233726365186843E-2</v>
      </c>
      <c r="AV553" s="20">
        <f t="shared" si="778"/>
        <v>3.1043489064526475E-2</v>
      </c>
      <c r="AW553" s="20">
        <f t="shared" si="778"/>
        <v>2.9721464736173209E-2</v>
      </c>
      <c r="AX553" s="20">
        <f t="shared" si="778"/>
        <v>2.8297085071633758E-2</v>
      </c>
      <c r="AY553" s="20">
        <f t="shared" si="777"/>
        <v>2.6798416431568439E-2</v>
      </c>
      <c r="AZ553" s="20">
        <f t="shared" si="777"/>
        <v>2.5251617818573321E-2</v>
      </c>
      <c r="BA553" s="20">
        <f t="shared" si="777"/>
        <v>2.368054806234654E-2</v>
      </c>
      <c r="BB553" s="20">
        <f t="shared" si="777"/>
        <v>2.2106509918900508E-2</v>
      </c>
      <c r="BC553" s="20">
        <f t="shared" si="777"/>
        <v>2.0548115217626228E-2</v>
      </c>
      <c r="BD553" s="20">
        <f t="shared" si="777"/>
        <v>1.9021253222887169E-2</v>
      </c>
      <c r="BE553" s="20">
        <f t="shared" si="777"/>
        <v>1.7539143730349371E-2</v>
      </c>
      <c r="BF553" s="20">
        <f t="shared" si="777"/>
        <v>1.611245680389306E-2</v>
      </c>
      <c r="BG553" s="20">
        <f t="shared" si="777"/>
        <v>1.4749482202003117E-2</v>
      </c>
      <c r="BH553" s="20">
        <f t="shared" si="777"/>
        <v>1.3456333196111503E-2</v>
      </c>
      <c r="BI553" s="20">
        <f t="shared" si="777"/>
        <v>1.2237171436586649E-2</v>
      </c>
      <c r="BJ553" s="20">
        <f t="shared" si="777"/>
        <v>1.1094441603153204E-2</v>
      </c>
      <c r="BK553" s="20">
        <f t="shared" si="777"/>
        <v>1.0029106652272635E-2</v>
      </c>
      <c r="BL553" s="20">
        <f t="shared" si="777"/>
        <v>9.0408764470875091E-3</v>
      </c>
      <c r="BM553" s="20">
        <f t="shared" si="777"/>
        <v>8.1284243597449235E-3</v>
      </c>
      <c r="BN553" s="20">
        <f t="shared" si="776"/>
        <v>7.2895880316242723E-3</v>
      </c>
      <c r="BO553" s="20">
        <f t="shared" si="776"/>
        <v>6.521551845424578E-3</v>
      </c>
      <c r="BP553" s="20">
        <f t="shared" si="776"/>
        <v>5.8210098018564027E-3</v>
      </c>
      <c r="BQ553" s="20">
        <f t="shared" si="776"/>
        <v>5.1843084119377325E-3</v>
      </c>
      <c r="BR553" s="20">
        <f t="shared" si="776"/>
        <v>4.6075699309657825E-3</v>
      </c>
      <c r="BS553" s="20">
        <f t="shared" si="776"/>
        <v>4.0867967939522964E-3</v>
      </c>
      <c r="BT553" s="20">
        <f t="shared" si="776"/>
        <v>3.6179584891388177E-3</v>
      </c>
      <c r="BU553" s="20">
        <f t="shared" si="776"/>
        <v>3.1970623508802416E-3</v>
      </c>
      <c r="BV553" s="20">
        <f t="shared" si="776"/>
        <v>2.8202098896359384E-3</v>
      </c>
      <c r="BW553" s="20">
        <f t="shared" si="776"/>
        <v>2.4836403272613383E-3</v>
      </c>
      <c r="BX553" s="20">
        <f t="shared" si="776"/>
        <v>2.1837629900198774E-3</v>
      </c>
      <c r="BY553" s="20">
        <f t="shared" si="776"/>
        <v>1.9171801471105088E-3</v>
      </c>
      <c r="BZ553" s="20">
        <f t="shared" si="776"/>
        <v>1.680701783615679E-3</v>
      </c>
      <c r="CA553" s="20">
        <f t="shared" si="776"/>
        <v>1.471353675759568E-3</v>
      </c>
      <c r="CB553" s="20">
        <f t="shared" si="776"/>
        <v>1.2863800029851991E-3</v>
      </c>
      <c r="CC553" s="20">
        <f t="shared" si="776"/>
        <v>1.1232415932028728E-3</v>
      </c>
      <c r="CD553" s="20">
        <f t="shared" ref="CD553:CS568" si="783">CD345/$B345</f>
        <v>9.7961076048724838E-4</v>
      </c>
      <c r="CE553" s="20">
        <f t="shared" si="773"/>
        <v>8.5336356264265056E-4</v>
      </c>
      <c r="CF553" s="20">
        <f t="shared" si="773"/>
        <v>7.4257018239254347E-4</v>
      </c>
      <c r="CG553" s="20">
        <f t="shared" si="773"/>
        <v>6.4548402229147595E-4</v>
      </c>
      <c r="CH553" s="20">
        <f t="shared" si="773"/>
        <v>5.6053000082334492E-4</v>
      </c>
      <c r="CI553" s="20">
        <f t="shared" si="773"/>
        <v>4.8629244592113269E-4</v>
      </c>
      <c r="CJ553" s="20">
        <f t="shared" si="773"/>
        <v>4.2150290217812802E-4</v>
      </c>
      <c r="CK553" s="20">
        <f t="shared" si="773"/>
        <v>3.6502809888305793E-4</v>
      </c>
      <c r="CL553" s="20">
        <f t="shared" si="773"/>
        <v>2.2816990266607551E-3</v>
      </c>
      <c r="CM553" s="20">
        <f t="shared" si="773"/>
        <v>4.2838505685281096E-4</v>
      </c>
      <c r="CN553" s="20">
        <f t="shared" si="773"/>
        <v>3.1294222156621923E-4</v>
      </c>
      <c r="CO553" s="20">
        <f t="shared" si="773"/>
        <v>4.9246958048253481E-4</v>
      </c>
      <c r="CP553" s="20">
        <f t="shared" si="773"/>
        <v>7.4729438904006353E-4</v>
      </c>
      <c r="CQ553" s="20">
        <f t="shared" si="773"/>
        <v>1.0965789229785221E-3</v>
      </c>
      <c r="CR553" s="20">
        <f t="shared" si="773"/>
        <v>1.5600478170137188E-3</v>
      </c>
      <c r="CS553" s="20">
        <f t="shared" si="773"/>
        <v>2.1567033387706542E-3</v>
      </c>
      <c r="CT553" s="20">
        <f t="shared" si="773"/>
        <v>2.9033935229825737E-3</v>
      </c>
      <c r="CU553" s="20">
        <f t="shared" si="782"/>
        <v>3.8133624389455213E-3</v>
      </c>
      <c r="CV553" s="20">
        <f t="shared" si="782"/>
        <v>4.8949197990334429E-3</v>
      </c>
      <c r="CW553" s="20">
        <f t="shared" si="782"/>
        <v>6.1503576339147562E-3</v>
      </c>
      <c r="CX553" s="20">
        <f t="shared" si="782"/>
        <v>7.5752171145607346E-3</v>
      </c>
      <c r="CY553" s="20">
        <f t="shared" si="782"/>
        <v>9.1579730962435338E-3</v>
      </c>
      <c r="CZ553" s="20">
        <f t="shared" si="782"/>
        <v>1.0880162973156124E-2</v>
      </c>
      <c r="DA553" s="20">
        <f t="shared" si="782"/>
        <v>1.2716945428194307E-2</v>
      </c>
      <c r="DB553" s="20">
        <f t="shared" si="782"/>
        <v>1.463803837472448E-2</v>
      </c>
      <c r="DC553" s="20">
        <f t="shared" si="782"/>
        <v>1.660895727698504E-2</v>
      </c>
      <c r="DD553" s="20">
        <f t="shared" si="782"/>
        <v>1.8592457050819647E-2</v>
      </c>
      <c r="DE553" s="20">
        <f t="shared" si="782"/>
        <v>2.0550073349661524E-2</v>
      </c>
      <c r="DF553" s="20">
        <f t="shared" si="782"/>
        <v>2.2443661438526136E-2</v>
      </c>
      <c r="DG553" s="20">
        <f t="shared" si="782"/>
        <v>2.4236841347229837E-2</v>
      </c>
      <c r="DH553" s="20">
        <f t="shared" si="782"/>
        <v>2.5896274342274456E-2</v>
      </c>
      <c r="DI553" s="20">
        <f t="shared" si="782"/>
        <v>2.7392715567325976E-2</v>
      </c>
      <c r="DJ553" s="20">
        <f t="shared" si="781"/>
        <v>2.870180870533107E-2</v>
      </c>
      <c r="DK553" s="20">
        <f t="shared" si="774"/>
        <v>2.9804608777627084E-2</v>
      </c>
      <c r="DL553" s="20">
        <f t="shared" si="774"/>
        <v>3.0687837239817051E-2</v>
      </c>
      <c r="DM553" s="20">
        <f t="shared" si="774"/>
        <v>3.134388838021257E-2</v>
      </c>
      <c r="DN553" s="20">
        <f t="shared" si="774"/>
        <v>3.1770617168739801E-2</v>
      </c>
      <c r="DO553" s="20">
        <f t="shared" si="774"/>
        <v>3.1970946047203908E-2</v>
      </c>
      <c r="DP553" s="20">
        <f t="shared" si="774"/>
        <v>3.1952331922414312E-2</v>
      </c>
      <c r="DQ553" s="20">
        <f t="shared" si="774"/>
        <v>3.1726135273824396E-2</v>
      </c>
      <c r="DR553" s="20">
        <f t="shared" si="774"/>
        <v>3.1306931402484472E-2</v>
      </c>
      <c r="DS553" s="20">
        <f t="shared" si="774"/>
        <v>3.0711800066515638E-2</v>
      </c>
      <c r="DT553" s="20">
        <f t="shared" si="774"/>
        <v>2.9959624698145948E-2</v>
      </c>
      <c r="DU553" s="20">
        <f t="shared" si="774"/>
        <v>2.9070426650501857E-2</v>
      </c>
      <c r="DV553" s="20">
        <f t="shared" si="774"/>
        <v>2.8064753965759359E-2</v>
      </c>
      <c r="DW553" s="20">
        <f t="shared" si="774"/>
        <v>2.6963138377750551E-2</v>
      </c>
      <c r="DX553" s="20">
        <f t="shared" si="774"/>
        <v>2.5785628947470607E-2</v>
      </c>
      <c r="DY553" s="20">
        <f t="shared" si="774"/>
        <v>2.4551406069442505E-2</v>
      </c>
      <c r="DZ553" s="20">
        <f t="shared" si="774"/>
        <v>2.3278475686143052E-2</v>
      </c>
      <c r="EA553" s="20">
        <f t="shared" si="775"/>
        <v>2.1983440442722157E-2</v>
      </c>
      <c r="EB553" s="20">
        <f t="shared" si="775"/>
        <v>2.0681342186711027E-2</v>
      </c>
      <c r="EC553" s="20">
        <f t="shared" si="775"/>
        <v>1.938556860979912E-2</v>
      </c>
      <c r="ED553" s="20">
        <f t="shared" si="775"/>
        <v>1.8107815858038112E-2</v>
      </c>
      <c r="EE553" s="20">
        <f t="shared" si="775"/>
        <v>1.6858098505768693E-2</v>
      </c>
      <c r="EF553" s="20">
        <f t="shared" si="775"/>
        <v>1.5644798295546769E-2</v>
      </c>
      <c r="EG553" s="20">
        <f t="shared" si="775"/>
        <v>1.4474743391656443E-2</v>
      </c>
      <c r="EH553" s="20">
        <f t="shared" si="775"/>
        <v>1.3353310486483473E-2</v>
      </c>
      <c r="EI553" s="20">
        <f t="shared" si="775"/>
        <v>1.2284542855078406E-2</v>
      </c>
      <c r="EJ553" s="20">
        <f t="shared" si="775"/>
        <v>1.1271278304273435E-2</v>
      </c>
      <c r="EK553" s="20">
        <f t="shared" si="775"/>
        <v>1.031528185141517E-2</v>
      </c>
      <c r="EL553" s="20">
        <f t="shared" si="775"/>
        <v>9.4173788496099142E-3</v>
      </c>
      <c r="EM553" s="20">
        <f t="shared" si="775"/>
        <v>8.5775851176109752E-3</v>
      </c>
      <c r="EN553" s="20">
        <f t="shared" si="775"/>
        <v>7.7952314098314046E-3</v>
      </c>
      <c r="EO553" s="20">
        <f t="shared" si="775"/>
        <v>7.0690802603837755E-3</v>
      </c>
      <c r="EP553" s="20">
        <f t="shared" si="775"/>
        <v>6.397433846640932E-3</v>
      </c>
      <c r="EQ553" s="20">
        <f t="shared" si="779"/>
        <v>5.7782320402492982E-3</v>
      </c>
      <c r="ER553" s="20">
        <f t="shared" si="779"/>
        <v>5.2091402485678895E-3</v>
      </c>
      <c r="ES553" s="20">
        <f t="shared" si="779"/>
        <v>4.687627002137762E-3</v>
      </c>
      <c r="ET553" s="20">
        <f t="shared" si="779"/>
        <v>4.2110315208387927E-3</v>
      </c>
      <c r="EU553" s="20">
        <f t="shared" si="779"/>
        <v>3.7766217010137826E-3</v>
      </c>
      <c r="EV553" s="20">
        <f t="shared" si="779"/>
        <v>3.3816431167091876E-3</v>
      </c>
      <c r="EW553" s="20">
        <f t="shared" si="779"/>
        <v>3.0233597289678333E-3</v>
      </c>
      <c r="EX553" s="20">
        <f t="shared" si="779"/>
        <v>2.6990870562587643E-3</v>
      </c>
      <c r="EY553" s="20">
        <f t="shared" si="779"/>
        <v>2.4062185844029305E-3</v>
      </c>
      <c r="EZ553" s="20">
        <f t="shared" si="779"/>
        <v>2.1422461928791714E-3</v>
      </c>
      <c r="FA553" s="20">
        <f t="shared" si="779"/>
        <v>1.904775352425059E-3</v>
      </c>
      <c r="FB553" s="20">
        <f t="shared" si="772"/>
        <v>1.6915358118073653E-3</v>
      </c>
      <c r="FC553" s="20">
        <f t="shared" si="772"/>
        <v>1.5003884441324722E-3</v>
      </c>
      <c r="FD553" s="20">
        <f t="shared" si="772"/>
        <v>1.3293288689046889E-3</v>
      </c>
      <c r="FE553" s="20">
        <f t="shared" si="772"/>
        <v>1.1764884083313998E-3</v>
      </c>
      <c r="FF553" s="20">
        <f t="shared" si="772"/>
        <v>8.5692141901370089E-3</v>
      </c>
    </row>
    <row r="554" spans="1:162" ht="15.5" x14ac:dyDescent="0.35">
      <c r="A554" s="4" t="s">
        <v>152</v>
      </c>
      <c r="J554" s="4" t="s">
        <v>152</v>
      </c>
      <c r="K554" s="20">
        <f t="shared" si="780"/>
        <v>2.0371090867251623E-3</v>
      </c>
      <c r="L554" s="20">
        <f t="shared" si="780"/>
        <v>1.2574046893566349E-3</v>
      </c>
      <c r="M554" s="20">
        <f t="shared" si="780"/>
        <v>1.8429030729872188E-3</v>
      </c>
      <c r="N554" s="20">
        <f t="shared" si="780"/>
        <v>2.6104608734015596E-3</v>
      </c>
      <c r="O554" s="20">
        <f t="shared" si="780"/>
        <v>3.5834224084020571E-3</v>
      </c>
      <c r="P554" s="20"/>
      <c r="Q554" s="20">
        <f t="shared" si="780"/>
        <v>4.7786386307883452E-3</v>
      </c>
      <c r="R554" s="20">
        <f t="shared" si="780"/>
        <v>6.2042641018182701E-3</v>
      </c>
      <c r="S554" s="20"/>
      <c r="T554" s="20">
        <f t="shared" si="780"/>
        <v>7.8581225055080993E-3</v>
      </c>
      <c r="U554" s="20">
        <f t="shared" si="780"/>
        <v>9.726826138186831E-3</v>
      </c>
      <c r="V554" s="20"/>
      <c r="W554" s="20">
        <f t="shared" si="780"/>
        <v>1.1785743917165158E-2</v>
      </c>
      <c r="X554" s="20">
        <f t="shared" si="780"/>
        <v>1.3999815554947682E-2</v>
      </c>
      <c r="Y554" s="20"/>
      <c r="Z554" s="20">
        <f t="shared" si="780"/>
        <v>1.6325120937968021E-2</v>
      </c>
      <c r="AA554" s="20">
        <f t="shared" si="780"/>
        <v>1.8711044282491263E-2</v>
      </c>
      <c r="AB554" s="20"/>
      <c r="AC554" s="20">
        <f t="shared" si="780"/>
        <v>2.1102828607575536E-2</v>
      </c>
      <c r="AD554" s="20">
        <f t="shared" si="780"/>
        <v>2.3444299130132087E-2</v>
      </c>
      <c r="AE554" s="20"/>
      <c r="AF554" s="20">
        <f t="shared" si="778"/>
        <v>2.5680542102759746E-2</v>
      </c>
      <c r="AG554" s="20">
        <f t="shared" si="778"/>
        <v>2.7760353389228082E-2</v>
      </c>
      <c r="AH554" s="20"/>
      <c r="AI554" s="20">
        <f t="shared" si="778"/>
        <v>2.9638312267077912E-2</v>
      </c>
      <c r="AJ554" s="20">
        <f t="shared" si="778"/>
        <v>3.1276383860046442E-2</v>
      </c>
      <c r="AK554" s="20"/>
      <c r="AL554" s="20">
        <f t="shared" si="778"/>
        <v>3.2645002183294247E-2</v>
      </c>
      <c r="AM554" s="20">
        <f t="shared" si="778"/>
        <v>3.3723630216467959E-2</v>
      </c>
      <c r="AN554" s="20">
        <f t="shared" si="778"/>
        <v>3.4500830390608417E-2</v>
      </c>
      <c r="AO554" s="20">
        <f t="shared" si="778"/>
        <v>3.4973906579009617E-2</v>
      </c>
      <c r="AP554" s="20">
        <f t="shared" si="778"/>
        <v>3.5148196639334661E-2</v>
      </c>
      <c r="AQ554" s="20">
        <f t="shared" si="778"/>
        <v>3.5036103322144296E-2</v>
      </c>
      <c r="AR554" s="20">
        <f t="shared" si="778"/>
        <v>3.4655952209333873E-2</v>
      </c>
      <c r="AS554" s="20">
        <f t="shared" si="778"/>
        <v>3.4030759943662225E-2</v>
      </c>
      <c r="AT554" s="20">
        <f t="shared" si="778"/>
        <v>3.3186986159171816E-2</v>
      </c>
      <c r="AU554" s="20">
        <f t="shared" si="778"/>
        <v>3.2153329952211096E-2</v>
      </c>
      <c r="AV554" s="20">
        <f t="shared" si="778"/>
        <v>3.0959617965101268E-2</v>
      </c>
      <c r="AW554" s="20">
        <f t="shared" si="778"/>
        <v>2.9635817423363298E-2</v>
      </c>
      <c r="AX554" s="20">
        <f t="shared" si="778"/>
        <v>2.8211194692902675E-2</v>
      </c>
      <c r="AY554" s="20">
        <f t="shared" si="777"/>
        <v>2.6713628720291819E-2</v>
      </c>
      <c r="AZ554" s="20">
        <f t="shared" si="777"/>
        <v>2.5169079431307192E-2</v>
      </c>
      <c r="BA554" s="20">
        <f t="shared" si="777"/>
        <v>2.3601203910870394E-2</v>
      </c>
      <c r="BB554" s="20">
        <f t="shared" si="777"/>
        <v>2.2031107921531512E-2</v>
      </c>
      <c r="BC554" s="20">
        <f t="shared" si="777"/>
        <v>2.0477216868387882E-2</v>
      </c>
      <c r="BD554" s="20">
        <f t="shared" si="777"/>
        <v>1.8955248442487638E-2</v>
      </c>
      <c r="BE554" s="20">
        <f t="shared" si="777"/>
        <v>1.7478268593368429E-2</v>
      </c>
      <c r="BF554" s="20">
        <f t="shared" si="777"/>
        <v>1.605681290855554E-2</v>
      </c>
      <c r="BG554" s="20">
        <f t="shared" si="777"/>
        <v>1.4699056642474062E-2</v>
      </c>
      <c r="BH554" s="20">
        <f t="shared" si="777"/>
        <v>1.3411018296376143E-2</v>
      </c>
      <c r="BI554" s="20">
        <f t="shared" si="777"/>
        <v>1.2196783597575367E-2</v>
      </c>
      <c r="BJ554" s="20">
        <f t="shared" si="777"/>
        <v>1.1058738792331546E-2</v>
      </c>
      <c r="BK554" s="20">
        <f t="shared" si="777"/>
        <v>9.9978042220928431E-3</v>
      </c>
      <c r="BL554" s="20">
        <f t="shared" si="777"/>
        <v>9.0136611026792046E-3</v>
      </c>
      <c r="BM554" s="20">
        <f t="shared" si="777"/>
        <v>8.1049662062694372E-3</v>
      </c>
      <c r="BN554" s="20">
        <f t="shared" si="776"/>
        <v>7.269550718563389E-3</v>
      </c>
      <c r="BO554" s="20">
        <f t="shared" si="776"/>
        <v>6.5046008904836574E-3</v>
      </c>
      <c r="BP554" s="20">
        <f t="shared" si="776"/>
        <v>5.8068192235418703E-3</v>
      </c>
      <c r="BQ554" s="20">
        <f t="shared" si="776"/>
        <v>5.1725658299615063E-3</v>
      </c>
      <c r="BR554" s="20">
        <f t="shared" si="776"/>
        <v>4.5979803102120798E-3</v>
      </c>
      <c r="BS554" s="20">
        <f t="shared" si="776"/>
        <v>4.0790850135622447E-3</v>
      </c>
      <c r="BT554" s="20">
        <f t="shared" si="776"/>
        <v>3.6118709157977325E-3</v>
      </c>
      <c r="BU554" s="20">
        <f t="shared" si="776"/>
        <v>3.1923675868588131E-3</v>
      </c>
      <c r="BV554" s="20">
        <f t="shared" si="776"/>
        <v>2.8166988534472637E-3</v>
      </c>
      <c r="BW554" s="20">
        <f t="shared" si="776"/>
        <v>2.4811258095090993E-3</v>
      </c>
      <c r="BX554" s="20">
        <f t="shared" si="776"/>
        <v>2.1820788104226496E-3</v>
      </c>
      <c r="BY554" s="20">
        <f t="shared" si="776"/>
        <v>1.9161800217553093E-3</v>
      </c>
      <c r="BZ554" s="20">
        <f t="shared" si="776"/>
        <v>1.6802579949708463E-3</v>
      </c>
      <c r="CA554" s="20">
        <f t="shared" si="776"/>
        <v>1.4713556223797664E-3</v>
      </c>
      <c r="CB554" s="20">
        <f t="shared" si="776"/>
        <v>1.2867326915011468E-3</v>
      </c>
      <c r="CC554" s="20">
        <f t="shared" si="776"/>
        <v>1.1238641223283441E-3</v>
      </c>
      <c r="CD554" s="20">
        <f t="shared" si="783"/>
        <v>9.8043483545195986E-4</v>
      </c>
      <c r="CE554" s="20">
        <f t="shared" si="773"/>
        <v>8.5433206870555456E-4</v>
      </c>
      <c r="CF554" s="20">
        <f t="shared" si="773"/>
        <v>7.4363583782055542E-4</v>
      </c>
      <c r="CG554" s="20">
        <f t="shared" si="773"/>
        <v>6.4660812432382198E-4</v>
      </c>
      <c r="CH554" s="20">
        <f t="shared" si="773"/>
        <v>5.616812725453002E-4</v>
      </c>
      <c r="CI554" s="20">
        <f t="shared" si="773"/>
        <v>4.874459875037207E-4</v>
      </c>
      <c r="CJ554" s="20">
        <f t="shared" si="773"/>
        <v>4.2263924646890322E-4</v>
      </c>
      <c r="CK554" s="20">
        <f t="shared" si="773"/>
        <v>3.6613236870297605E-4</v>
      </c>
      <c r="CL554" s="20">
        <f t="shared" si="773"/>
        <v>2.2944369534109166E-3</v>
      </c>
      <c r="CM554" s="20">
        <f t="shared" si="773"/>
        <v>4.4346686224806976E-4</v>
      </c>
      <c r="CN554" s="20">
        <f t="shared" si="773"/>
        <v>3.2212258049542575E-4</v>
      </c>
      <c r="CO554" s="20">
        <f t="shared" si="773"/>
        <v>5.0574287265804684E-4</v>
      </c>
      <c r="CP554" s="20">
        <f t="shared" si="773"/>
        <v>7.657767713236198E-4</v>
      </c>
      <c r="CQ554" s="20">
        <f t="shared" si="773"/>
        <v>1.1214300252734882E-3</v>
      </c>
      <c r="CR554" s="20">
        <f t="shared" si="773"/>
        <v>1.5923890527643535E-3</v>
      </c>
      <c r="CS554" s="20">
        <f t="shared" si="773"/>
        <v>2.1975245345321089E-3</v>
      </c>
      <c r="CT554" s="20">
        <f t="shared" si="773"/>
        <v>2.9534567224505552E-3</v>
      </c>
      <c r="CU554" s="20">
        <f t="shared" si="782"/>
        <v>3.8731126741356221E-3</v>
      </c>
      <c r="CV554" s="20">
        <f t="shared" si="782"/>
        <v>4.9644122309629689E-3</v>
      </c>
      <c r="CW554" s="20">
        <f t="shared" si="782"/>
        <v>6.2292088538473227E-3</v>
      </c>
      <c r="CX554" s="20">
        <f t="shared" si="782"/>
        <v>7.6625858581415964E-3</v>
      </c>
      <c r="CY554" s="20">
        <f t="shared" si="782"/>
        <v>9.2525725635764569E-3</v>
      </c>
      <c r="CZ554" s="20">
        <f t="shared" si="782"/>
        <v>1.098030380633306E-2</v>
      </c>
      <c r="DA554" s="20">
        <f t="shared" si="782"/>
        <v>1.2820605570544577E-2</v>
      </c>
      <c r="DB554" s="20">
        <f t="shared" si="782"/>
        <v>1.4742953825163066E-2</v>
      </c>
      <c r="DC554" s="20">
        <f t="shared" si="782"/>
        <v>1.6712726338351108E-2</v>
      </c>
      <c r="DD554" s="20">
        <f t="shared" si="782"/>
        <v>1.8692650107636363E-2</v>
      </c>
      <c r="DE554" s="20">
        <f t="shared" si="782"/>
        <v>2.0644340443295023E-2</v>
      </c>
      <c r="DF554" s="20">
        <f t="shared" si="782"/>
        <v>2.2529830799486422E-2</v>
      </c>
      <c r="DG554" s="20">
        <f t="shared" si="782"/>
        <v>2.4313003409675821E-2</v>
      </c>
      <c r="DH554" s="20">
        <f t="shared" si="782"/>
        <v>2.5960847402027254E-2</v>
      </c>
      <c r="DI554" s="20">
        <f t="shared" si="782"/>
        <v>2.7444490958953321E-2</v>
      </c>
      <c r="DJ554" s="20">
        <f t="shared" si="781"/>
        <v>2.8739975002277096E-2</v>
      </c>
      <c r="DK554" s="20">
        <f t="shared" si="774"/>
        <v>2.9828755938235311E-2</v>
      </c>
      <c r="DL554" s="20">
        <f t="shared" si="774"/>
        <v>3.069794275194104E-2</v>
      </c>
      <c r="DM554" s="20">
        <f t="shared" si="774"/>
        <v>3.1340288260553462E-2</v>
      </c>
      <c r="DN554" s="20">
        <f t="shared" si="774"/>
        <v>3.1753965148965835E-2</v>
      </c>
      <c r="DO554" s="20">
        <f t="shared" si="774"/>
        <v>3.1942164454022093E-2</v>
      </c>
      <c r="DP554" s="20">
        <f t="shared" si="774"/>
        <v>3.1912557678802467E-2</v>
      </c>
      <c r="DQ554" s="20">
        <f t="shared" si="774"/>
        <v>3.1676664169642266E-2</v>
      </c>
      <c r="DR554" s="20">
        <f t="shared" si="774"/>
        <v>3.1249163363842813E-2</v>
      </c>
      <c r="DS554" s="20">
        <f t="shared" si="774"/>
        <v>3.0647187651075214E-2</v>
      </c>
      <c r="DT554" s="20">
        <f t="shared" si="774"/>
        <v>2.9889626507866973E-2</v>
      </c>
      <c r="DU554" s="20">
        <f t="shared" si="774"/>
        <v>2.8996466825208289E-2</v>
      </c>
      <c r="DV554" s="20">
        <f t="shared" si="774"/>
        <v>2.7988188431287586E-2</v>
      </c>
      <c r="DW554" s="20">
        <f t="shared" si="774"/>
        <v>2.6885228092672797E-2</v>
      </c>
      <c r="DX554" s="20">
        <f t="shared" si="774"/>
        <v>2.5707520034812577E-2</v>
      </c>
      <c r="DY554" s="20">
        <f t="shared" si="774"/>
        <v>2.4474116439270336E-2</v>
      </c>
      <c r="DZ554" s="20">
        <f t="shared" si="774"/>
        <v>2.3202887550234363E-2</v>
      </c>
      <c r="EA554" s="20">
        <f t="shared" si="775"/>
        <v>2.1910297988240623E-2</v>
      </c>
      <c r="EB554" s="20">
        <f t="shared" si="775"/>
        <v>2.0611253603437629E-2</v>
      </c>
      <c r="EC554" s="20">
        <f t="shared" si="775"/>
        <v>1.9319011645019146E-2</v>
      </c>
      <c r="ED554" s="20">
        <f t="shared" si="775"/>
        <v>1.8045146094040954E-2</v>
      </c>
      <c r="EE554" s="20">
        <f t="shared" si="775"/>
        <v>1.6799559606748726E-2</v>
      </c>
      <c r="EF554" s="20">
        <f t="shared" si="775"/>
        <v>1.5590533543963336E-2</v>
      </c>
      <c r="EG554" s="20">
        <f t="shared" si="775"/>
        <v>1.442480792045131E-2</v>
      </c>
      <c r="EH554" s="20">
        <f t="shared" si="775"/>
        <v>1.3307683705958473E-2</v>
      </c>
      <c r="EI554" s="20">
        <f t="shared" si="775"/>
        <v>1.2243140666076235E-2</v>
      </c>
      <c r="EJ554" s="20">
        <f t="shared" si="775"/>
        <v>1.1233964778339933E-2</v>
      </c>
      <c r="EK554" s="20">
        <f t="shared" si="775"/>
        <v>1.0281880140813771E-2</v>
      </c>
      <c r="EL554" s="20">
        <f t="shared" si="775"/>
        <v>9.3876811634485691E-3</v>
      </c>
      <c r="EM554" s="20">
        <f t="shared" si="775"/>
        <v>8.5513616638839274E-3</v>
      </c>
      <c r="EN554" s="20">
        <f t="shared" si="775"/>
        <v>7.7722382565177392E-3</v>
      </c>
      <c r="EO554" s="20">
        <f t="shared" si="775"/>
        <v>7.049066112111757E-3</v>
      </c>
      <c r="EP554" s="20">
        <f t="shared" si="775"/>
        <v>6.3801457673859927E-3</v>
      </c>
      <c r="EQ554" s="20">
        <f t="shared" si="779"/>
        <v>5.7634201779941385E-3</v>
      </c>
      <c r="ER554" s="20">
        <f t="shared" si="779"/>
        <v>5.1965616357898536E-3</v>
      </c>
      <c r="ES554" s="20">
        <f t="shared" si="779"/>
        <v>4.6770485175127163E-3</v>
      </c>
      <c r="ET554" s="20">
        <f t="shared" si="779"/>
        <v>4.2022321037217258E-3</v>
      </c>
      <c r="EU554" s="20">
        <f t="shared" si="779"/>
        <v>3.7693939121195004E-3</v>
      </c>
      <c r="EV554" s="20">
        <f t="shared" si="779"/>
        <v>3.3757941369043643E-3</v>
      </c>
      <c r="EW554" s="20">
        <f t="shared" si="779"/>
        <v>3.0187118840584448E-3</v>
      </c>
      <c r="EX554" s="20">
        <f t="shared" si="779"/>
        <v>2.6954779498327142E-3</v>
      </c>
      <c r="EY554" s="20">
        <f t="shared" si="779"/>
        <v>2.4035009137958196E-3</v>
      </c>
      <c r="EZ554" s="20">
        <f t="shared" si="779"/>
        <v>2.1402873156753932E-3</v>
      </c>
      <c r="FA554" s="20">
        <f t="shared" si="779"/>
        <v>1.903456663003178E-3</v>
      </c>
      <c r="FB554" s="20">
        <f t="shared" si="772"/>
        <v>1.6907519795841266E-3</v>
      </c>
      <c r="FC554" s="20">
        <f t="shared" si="772"/>
        <v>1.5000465576195943E-3</v>
      </c>
      <c r="FD554" s="20">
        <f t="shared" si="772"/>
        <v>1.3293475226009432E-3</v>
      </c>
      <c r="FE554" s="20">
        <f t="shared" si="772"/>
        <v>1.1767967629642273E-3</v>
      </c>
      <c r="FF554" s="20">
        <f t="shared" si="772"/>
        <v>8.5911467457989721E-3</v>
      </c>
    </row>
    <row r="555" spans="1:162" ht="15.5" x14ac:dyDescent="0.35">
      <c r="A555" s="4" t="s">
        <v>153</v>
      </c>
      <c r="J555" s="4" t="s">
        <v>153</v>
      </c>
      <c r="K555" s="20">
        <f t="shared" si="780"/>
        <v>2.0505739977288704E-3</v>
      </c>
      <c r="L555" s="20">
        <f t="shared" si="780"/>
        <v>1.2665394038637087E-3</v>
      </c>
      <c r="M555" s="20">
        <f t="shared" si="780"/>
        <v>1.8565433508425078E-3</v>
      </c>
      <c r="N555" s="20">
        <f t="shared" si="780"/>
        <v>2.6299925141536392E-3</v>
      </c>
      <c r="O555" s="20">
        <f t="shared" si="780"/>
        <v>3.6103385061612928E-3</v>
      </c>
      <c r="P555" s="20"/>
      <c r="Q555" s="20">
        <f t="shared" si="780"/>
        <v>4.814447634076428E-3</v>
      </c>
      <c r="R555" s="20">
        <f t="shared" si="780"/>
        <v>6.2503794055880704E-3</v>
      </c>
      <c r="S555" s="20"/>
      <c r="T555" s="20">
        <f t="shared" si="780"/>
        <v>7.9157436844922088E-3</v>
      </c>
      <c r="U555" s="20">
        <f t="shared" si="780"/>
        <v>9.7968235331573547E-3</v>
      </c>
      <c r="V555" s="20"/>
      <c r="W555" s="20">
        <f t="shared" si="780"/>
        <v>1.1868558271081811E-2</v>
      </c>
      <c r="X555" s="20">
        <f t="shared" si="780"/>
        <v>1.4095382850463016E-2</v>
      </c>
      <c r="Y555" s="20"/>
      <c r="Z555" s="20">
        <f t="shared" si="780"/>
        <v>1.6432829836745474E-2</v>
      </c>
      <c r="AA555" s="20">
        <f t="shared" si="780"/>
        <v>1.882973008470841E-2</v>
      </c>
      <c r="AB555" s="20"/>
      <c r="AC555" s="20">
        <f t="shared" si="780"/>
        <v>2.1230803959174621E-2</v>
      </c>
      <c r="AD555" s="20">
        <f t="shared" si="780"/>
        <v>2.3579418285953474E-2</v>
      </c>
      <c r="AE555" s="20"/>
      <c r="AF555" s="20">
        <f t="shared" si="778"/>
        <v>2.5820292778608502E-2</v>
      </c>
      <c r="AG555" s="20">
        <f t="shared" si="778"/>
        <v>2.7901968336784294E-2</v>
      </c>
      <c r="AH555" s="20"/>
      <c r="AI555" s="20">
        <f t="shared" si="778"/>
        <v>2.9778891767623657E-2</v>
      </c>
      <c r="AJ555" s="20">
        <f t="shared" si="778"/>
        <v>3.1413020312815815E-2</v>
      </c>
      <c r="AK555" s="20"/>
      <c r="AL555" s="20">
        <f t="shared" si="778"/>
        <v>3.2774898721674495E-2</v>
      </c>
      <c r="AM555" s="20">
        <f t="shared" si="778"/>
        <v>3.3844206620950446E-2</v>
      </c>
      <c r="AN555" s="20">
        <f t="shared" si="778"/>
        <v>3.460981125925755E-2</v>
      </c>
      <c r="AO555" s="20">
        <f t="shared" si="778"/>
        <v>3.5069388549821889E-2</v>
      </c>
      <c r="AP555" s="20">
        <f t="shared" si="778"/>
        <v>3.5228693249327425E-2</v>
      </c>
      <c r="AQ555" s="20">
        <f t="shared" si="778"/>
        <v>3.5100567692883222E-2</v>
      </c>
      <c r="AR555" s="20">
        <f t="shared" si="778"/>
        <v>3.4703779072612739E-2</v>
      </c>
      <c r="AS555" s="20">
        <f t="shared" si="778"/>
        <v>3.4061769514414308E-2</v>
      </c>
      <c r="AT555" s="20">
        <f t="shared" si="778"/>
        <v>3.3201393015014569E-2</v>
      </c>
      <c r="AU555" s="20">
        <f t="shared" si="778"/>
        <v>3.2151700410671502E-2</v>
      </c>
      <c r="AV555" s="20">
        <f t="shared" si="778"/>
        <v>3.0942819502270069E-2</v>
      </c>
      <c r="AW555" s="20">
        <f t="shared" si="778"/>
        <v>2.9604963505644677E-2</v>
      </c>
      <c r="AX555" s="20">
        <f t="shared" si="778"/>
        <v>2.81675880554586E-2</v>
      </c>
      <c r="AY555" s="20">
        <f t="shared" si="777"/>
        <v>2.6658705679190486E-2</v>
      </c>
      <c r="AZ555" s="20">
        <f t="shared" si="777"/>
        <v>2.5104357313063486E-2</v>
      </c>
      <c r="BA555" s="20">
        <f t="shared" si="777"/>
        <v>2.3528233166497436E-2</v>
      </c>
      <c r="BB555" s="20">
        <f t="shared" si="777"/>
        <v>2.1951429996510452E-2</v>
      </c>
      <c r="BC555" s="20">
        <f t="shared" si="777"/>
        <v>2.0392328449550967E-2</v>
      </c>
      <c r="BD555" s="20">
        <f t="shared" si="777"/>
        <v>1.8866572313413044E-2</v>
      </c>
      <c r="BE555" s="20">
        <f t="shared" si="777"/>
        <v>1.7387131009475754E-2</v>
      </c>
      <c r="BF555" s="20">
        <f t="shared" si="777"/>
        <v>1.596442715352675E-2</v>
      </c>
      <c r="BG555" s="20">
        <f t="shared" si="777"/>
        <v>1.4606512246024052E-2</v>
      </c>
      <c r="BH555" s="20">
        <f t="shared" si="777"/>
        <v>1.3319275273619535E-2</v>
      </c>
      <c r="BI555" s="20">
        <f t="shared" si="777"/>
        <v>1.2106671004147309E-2</v>
      </c>
      <c r="BJ555" s="20">
        <f t="shared" si="777"/>
        <v>1.0970956867889514E-2</v>
      </c>
      <c r="BK555" s="20">
        <f t="shared" si="777"/>
        <v>9.912929408560367E-3</v>
      </c>
      <c r="BL555" s="20">
        <f t="shared" si="777"/>
        <v>8.9321532637635093E-3</v>
      </c>
      <c r="BM555" s="20">
        <f t="shared" si="777"/>
        <v>8.0271774333595669E-3</v>
      </c>
      <c r="BN555" s="20">
        <f t="shared" si="776"/>
        <v>7.195735178156637E-3</v>
      </c>
      <c r="BO555" s="20">
        <f t="shared" si="776"/>
        <v>6.4349252440155658E-3</v>
      </c>
      <c r="BP555" s="20">
        <f t="shared" si="776"/>
        <v>5.7413732273096096E-3</v>
      </c>
      <c r="BQ555" s="20">
        <f t="shared" si="776"/>
        <v>5.1113727972247336E-3</v>
      </c>
      <c r="BR555" s="20">
        <f t="shared" si="776"/>
        <v>4.541007187032875E-3</v>
      </c>
      <c r="BS555" s="20">
        <f t="shared" si="776"/>
        <v>4.0262518828518834E-3</v>
      </c>
      <c r="BT555" s="20">
        <f t="shared" si="776"/>
        <v>3.5630597994306124E-3</v>
      </c>
      <c r="BU555" s="20">
        <f t="shared" si="776"/>
        <v>3.1474304632290733E-3</v>
      </c>
      <c r="BV555" s="20">
        <f t="shared" si="776"/>
        <v>2.7754648475296628E-3</v>
      </c>
      <c r="BW555" s="20">
        <f t="shared" si="776"/>
        <v>2.4434075447316017E-3</v>
      </c>
      <c r="BX555" s="20">
        <f t="shared" si="776"/>
        <v>2.1476779370364074E-3</v>
      </c>
      <c r="BY555" s="20">
        <f t="shared" si="776"/>
        <v>1.884891955639123E-3</v>
      </c>
      <c r="BZ555" s="20">
        <f t="shared" si="776"/>
        <v>1.6518759146887387E-3</v>
      </c>
      <c r="CA555" s="20">
        <f t="shared" si="776"/>
        <v>1.4456737816398446E-3</v>
      </c>
      <c r="CB555" s="20">
        <f t="shared" si="776"/>
        <v>1.2635491096949503E-3</v>
      </c>
      <c r="CC555" s="20">
        <f t="shared" si="776"/>
        <v>1.102982718289236E-3</v>
      </c>
      <c r="CD555" s="20">
        <f t="shared" si="783"/>
        <v>9.6166706960720838E-4</v>
      </c>
      <c r="CE555" s="20">
        <f t="shared" si="773"/>
        <v>8.3749815698563879E-4</v>
      </c>
      <c r="CF555" s="20">
        <f t="shared" si="773"/>
        <v>7.2856559753198269E-4</v>
      </c>
      <c r="CG555" s="20">
        <f t="shared" si="773"/>
        <v>6.3314150809701264E-4</v>
      </c>
      <c r="CH555" s="20">
        <f t="shared" si="773"/>
        <v>5.4966864179950559E-4</v>
      </c>
      <c r="CI555" s="20">
        <f t="shared" si="773"/>
        <v>4.7674817189202745E-4</v>
      </c>
      <c r="CJ555" s="20">
        <f t="shared" si="773"/>
        <v>4.1312743070098801E-4</v>
      </c>
      <c r="CK555" s="20">
        <f t="shared" si="773"/>
        <v>3.5768784316803082E-4</v>
      </c>
      <c r="CL555" s="20">
        <f t="shared" si="773"/>
        <v>2.2324977291001691E-3</v>
      </c>
      <c r="CM555" s="20">
        <f t="shared" si="773"/>
        <v>4.4594750647688255E-4</v>
      </c>
      <c r="CN555" s="20">
        <f t="shared" si="773"/>
        <v>3.2422963962226177E-4</v>
      </c>
      <c r="CO555" s="20">
        <f t="shared" si="773"/>
        <v>5.0920164520653754E-4</v>
      </c>
      <c r="CP555" s="20">
        <f t="shared" si="773"/>
        <v>7.7119520642318857E-4</v>
      </c>
      <c r="CQ555" s="20">
        <f t="shared" si="773"/>
        <v>1.1295677455208245E-3</v>
      </c>
      <c r="CR555" s="20">
        <f t="shared" si="773"/>
        <v>1.6041505705099855E-3</v>
      </c>
      <c r="CS555" s="20">
        <f t="shared" si="773"/>
        <v>2.2139367185204451E-3</v>
      </c>
      <c r="CT555" s="20">
        <f t="shared" si="773"/>
        <v>2.9756298998190661E-3</v>
      </c>
      <c r="CU555" s="20">
        <f t="shared" si="782"/>
        <v>3.9021867021827479E-3</v>
      </c>
      <c r="CV555" s="20">
        <f t="shared" si="782"/>
        <v>5.0014907720603817E-3</v>
      </c>
      <c r="CW555" s="20">
        <f t="shared" si="782"/>
        <v>6.2752866525549317E-3</v>
      </c>
      <c r="CX555" s="20">
        <f t="shared" si="782"/>
        <v>7.7184748335789866E-3</v>
      </c>
      <c r="CY555" s="20">
        <f t="shared" si="782"/>
        <v>9.3188328701613518E-3</v>
      </c>
      <c r="CZ555" s="20">
        <f t="shared" si="782"/>
        <v>1.1057185666255333E-2</v>
      </c>
      <c r="DA555" s="20">
        <f t="shared" si="782"/>
        <v>1.2908006722716275E-2</v>
      </c>
      <c r="DB555" s="20">
        <f t="shared" si="782"/>
        <v>1.4840396021486915E-2</v>
      </c>
      <c r="DC555" s="20">
        <f t="shared" si="782"/>
        <v>1.6819352643617461E-2</v>
      </c>
      <c r="DD555" s="20">
        <f t="shared" si="782"/>
        <v>1.8807243027425924E-2</v>
      </c>
      <c r="DE555" s="20">
        <f t="shared" si="782"/>
        <v>2.0765359298897626E-2</v>
      </c>
      <c r="DF555" s="20">
        <f t="shared" si="782"/>
        <v>2.2655465434772343E-2</v>
      </c>
      <c r="DG555" s="20">
        <f t="shared" si="782"/>
        <v>2.4441240346755853E-2</v>
      </c>
      <c r="DH555" s="20">
        <f t="shared" si="782"/>
        <v>2.6089544002802167E-2</v>
      </c>
      <c r="DI555" s="20">
        <f t="shared" si="782"/>
        <v>2.7571452993199293E-2</v>
      </c>
      <c r="DJ555" s="20">
        <f t="shared" si="781"/>
        <v>2.8863033226558893E-2</v>
      </c>
      <c r="DK555" s="20">
        <f t="shared" si="774"/>
        <v>2.9945837784337462E-2</v>
      </c>
      <c r="DL555" s="20">
        <f t="shared" si="774"/>
        <v>3.080713592518575E-2</v>
      </c>
      <c r="DM555" s="20">
        <f t="shared" si="774"/>
        <v>3.1439893870862101E-2</v>
      </c>
      <c r="DN555" s="20">
        <f t="shared" si="774"/>
        <v>3.1842538859975955E-2</v>
      </c>
      <c r="DO555" s="20">
        <f t="shared" si="774"/>
        <v>3.2018544969137586E-2</v>
      </c>
      <c r="DP555" s="20">
        <f t="shared" si="774"/>
        <v>3.1975882634295627E-2</v>
      </c>
      <c r="DQ555" s="20">
        <f t="shared" si="774"/>
        <v>3.1726374137193314E-2</v>
      </c>
      <c r="DR555" s="20">
        <f t="shared" si="774"/>
        <v>3.1284995157633833E-2</v>
      </c>
      <c r="DS555" s="20">
        <f t="shared" si="774"/>
        <v>3.0669158481463454E-2</v>
      </c>
      <c r="DT555" s="20">
        <f t="shared" si="774"/>
        <v>2.9898010729974778E-2</v>
      </c>
      <c r="DU555" s="20">
        <f t="shared" si="774"/>
        <v>2.8991767110260414E-2</v>
      </c>
      <c r="DV555" s="20">
        <f t="shared" si="774"/>
        <v>2.7971103160545407E-2</v>
      </c>
      <c r="DW555" s="20">
        <f t="shared" si="774"/>
        <v>2.6856616660574702E-2</v>
      </c>
      <c r="DX555" s="20">
        <f t="shared" si="774"/>
        <v>2.5668367572305621E-2</v>
      </c>
      <c r="DY555" s="20">
        <f t="shared" si="774"/>
        <v>2.4425499252104355E-2</v>
      </c>
      <c r="DZ555" s="20">
        <f t="shared" si="774"/>
        <v>2.3145940329693748E-2</v>
      </c>
      <c r="EA555" s="20">
        <f t="shared" si="775"/>
        <v>2.1846183609887326E-2</v>
      </c>
      <c r="EB555" s="20">
        <f t="shared" si="775"/>
        <v>2.0541136096082102E-2</v>
      </c>
      <c r="EC555" s="20">
        <f t="shared" si="775"/>
        <v>1.9244032697055768E-2</v>
      </c>
      <c r="ED555" s="20">
        <f t="shared" si="775"/>
        <v>1.7966405274088992E-2</v>
      </c>
      <c r="EE555" s="20">
        <f t="shared" si="775"/>
        <v>1.671809831403348E-2</v>
      </c>
      <c r="EF555" s="20">
        <f t="shared" si="775"/>
        <v>1.5507322572499538E-2</v>
      </c>
      <c r="EG555" s="20">
        <f t="shared" si="775"/>
        <v>1.4340738419486245E-2</v>
      </c>
      <c r="EH555" s="20">
        <f t="shared" si="775"/>
        <v>1.322356124547419E-2</v>
      </c>
      <c r="EI555" s="20">
        <f t="shared" si="775"/>
        <v>1.2159682067758859E-2</v>
      </c>
      <c r="EJ555" s="20">
        <f t="shared" si="775"/>
        <v>1.1151797345928749E-2</v>
      </c>
      <c r="EK555" s="20">
        <f t="shared" si="775"/>
        <v>1.020154291563502E-2</v>
      </c>
      <c r="EL555" s="20">
        <f t="shared" si="775"/>
        <v>9.3096278375842667E-3</v>
      </c>
      <c r="EM555" s="20">
        <f t="shared" si="775"/>
        <v>8.4759648014220978E-3</v>
      </c>
      <c r="EN555" s="20">
        <f t="shared" si="775"/>
        <v>7.6997944995502712E-3</v>
      </c>
      <c r="EO555" s="20">
        <f t="shared" si="775"/>
        <v>6.9798020798111926E-3</v>
      </c>
      <c r="EP555" s="20">
        <f t="shared" si="775"/>
        <v>6.3142243912740481E-3</v>
      </c>
      <c r="EQ555" s="20">
        <f t="shared" si="779"/>
        <v>5.7009472524537363E-3</v>
      </c>
      <c r="ER555" s="20">
        <f t="shared" si="779"/>
        <v>5.1375923984499083E-3</v>
      </c>
      <c r="ES555" s="20">
        <f t="shared" si="779"/>
        <v>4.6215941081778622E-3</v>
      </c>
      <c r="ET555" s="20">
        <f t="shared" si="779"/>
        <v>4.150265782193463E-3</v>
      </c>
      <c r="EU555" s="20">
        <f t="shared" si="779"/>
        <v>3.7208569440103645E-3</v>
      </c>
      <c r="EV555" s="20">
        <f t="shared" si="779"/>
        <v>3.330601282066747E-3</v>
      </c>
      <c r="EW555" s="20">
        <f t="shared" si="779"/>
        <v>2.9767564444106442E-3</v>
      </c>
      <c r="EX555" s="20">
        <f t="shared" si="779"/>
        <v>2.6566363522010361E-3</v>
      </c>
      <c r="EY555" s="20">
        <f t="shared" si="779"/>
        <v>2.3676368190234109E-3</v>
      </c>
      <c r="EZ555" s="20">
        <f t="shared" si="779"/>
        <v>2.1072552579233239E-3</v>
      </c>
      <c r="FA555" s="20">
        <f t="shared" si="779"/>
        <v>1.8731052331132372E-3</v>
      </c>
      <c r="FB555" s="20">
        <f t="shared" si="779"/>
        <v>1.6629265739326327E-3</v>
      </c>
      <c r="FC555" s="20">
        <f t="shared" si="779"/>
        <v>1.4745917193264013E-3</v>
      </c>
      <c r="FD555" s="20">
        <f t="shared" si="779"/>
        <v>1.3061089056085606E-3</v>
      </c>
      <c r="FE555" s="20">
        <f t="shared" si="779"/>
        <v>1.15562275164105E-3</v>
      </c>
      <c r="FF555" s="20">
        <f t="shared" si="779"/>
        <v>8.4015112252256996E-3</v>
      </c>
    </row>
    <row r="556" spans="1:162" ht="15.5" x14ac:dyDescent="0.35">
      <c r="A556" s="4" t="s">
        <v>154</v>
      </c>
      <c r="J556" s="4" t="s">
        <v>154</v>
      </c>
      <c r="K556" s="20">
        <f t="shared" si="780"/>
        <v>1.9644681527377639E-3</v>
      </c>
      <c r="L556" s="20">
        <f t="shared" si="780"/>
        <v>1.2286947841526575E-3</v>
      </c>
      <c r="M556" s="20">
        <f t="shared" si="780"/>
        <v>1.8090926651360402E-3</v>
      </c>
      <c r="N556" s="20">
        <f t="shared" si="780"/>
        <v>2.5731390909533155E-3</v>
      </c>
      <c r="O556" s="20">
        <f t="shared" si="780"/>
        <v>3.5452463526422697E-3</v>
      </c>
      <c r="P556" s="20"/>
      <c r="Q556" s="20">
        <f t="shared" si="780"/>
        <v>4.7433382139565692E-3</v>
      </c>
      <c r="R556" s="20">
        <f t="shared" si="780"/>
        <v>6.1765213223197802E-3</v>
      </c>
      <c r="S556" s="20"/>
      <c r="T556" s="20">
        <f t="shared" si="780"/>
        <v>7.8433278534387647E-3</v>
      </c>
      <c r="U556" s="20">
        <f t="shared" si="780"/>
        <v>9.7307321535543868E-3</v>
      </c>
      <c r="V556" s="20"/>
      <c r="W556" s="20">
        <f t="shared" si="780"/>
        <v>1.1814049899463462E-2</v>
      </c>
      <c r="X556" s="20">
        <f t="shared" si="780"/>
        <v>1.4057726010798063E-2</v>
      </c>
      <c r="Y556" s="20"/>
      <c r="Z556" s="20">
        <f t="shared" si="780"/>
        <v>1.6416922684845903E-2</v>
      </c>
      <c r="AA556" s="20">
        <f t="shared" si="780"/>
        <v>1.8839743473557019E-2</v>
      </c>
      <c r="AB556" s="20"/>
      <c r="AC556" s="20">
        <f t="shared" si="780"/>
        <v>2.1269880478528902E-2</v>
      </c>
      <c r="AD556" s="20">
        <f t="shared" si="780"/>
        <v>2.3649451711301936E-2</v>
      </c>
      <c r="AE556" s="20"/>
      <c r="AF556" s="20">
        <f t="shared" si="778"/>
        <v>2.5921802374213931E-2</v>
      </c>
      <c r="AG556" s="20">
        <f t="shared" si="778"/>
        <v>2.8034072116926545E-2</v>
      </c>
      <c r="AH556" s="20"/>
      <c r="AI556" s="20">
        <f t="shared" si="778"/>
        <v>2.99393734020027E-2</v>
      </c>
      <c r="AJ556" s="20">
        <f t="shared" si="778"/>
        <v>3.1598476780113016E-2</v>
      </c>
      <c r="AK556" s="20"/>
      <c r="AL556" s="20">
        <f t="shared" si="778"/>
        <v>3.2980950579765633E-2</v>
      </c>
      <c r="AM556" s="20">
        <f t="shared" si="778"/>
        <v>3.4065750004768469E-2</v>
      </c>
      <c r="AN556" s="20">
        <f t="shared" si="778"/>
        <v>3.4841290261644009E-2</v>
      </c>
      <c r="AO556" s="20">
        <f t="shared" si="778"/>
        <v>3.5305068096908365E-2</v>
      </c>
      <c r="AP556" s="20">
        <f t="shared" si="778"/>
        <v>3.5462915443041532E-2</v>
      </c>
      <c r="AQ556" s="20">
        <f t="shared" si="778"/>
        <v>3.5327978320977615E-2</v>
      </c>
      <c r="AR556" s="20">
        <f t="shared" si="778"/>
        <v>3.4919515078450536E-2</v>
      </c>
      <c r="AS556" s="20">
        <f t="shared" si="778"/>
        <v>3.4261602251712819E-2</v>
      </c>
      <c r="AT556" s="20">
        <f t="shared" si="778"/>
        <v>3.3381825767035078E-2</v>
      </c>
      <c r="AU556" s="20">
        <f t="shared" si="778"/>
        <v>3.2310021717727566E-2</v>
      </c>
      <c r="AV556" s="20">
        <f t="shared" si="778"/>
        <v>3.1077116205792451E-2</v>
      </c>
      <c r="AW556" s="20">
        <f t="shared" si="778"/>
        <v>2.9714099056432519E-2</v>
      </c>
      <c r="AX556" s="20">
        <f t="shared" si="778"/>
        <v>2.8251152588521958E-2</v>
      </c>
      <c r="AY556" s="20">
        <f t="shared" si="777"/>
        <v>2.6716944712610768E-2</v>
      </c>
      <c r="AZ556" s="20">
        <f t="shared" si="777"/>
        <v>2.5138085794013443E-2</v>
      </c>
      <c r="BA556" s="20">
        <f t="shared" si="777"/>
        <v>2.353874108391707E-2</v>
      </c>
      <c r="BB556" s="20">
        <f t="shared" si="777"/>
        <v>2.1940385024169284E-2</v>
      </c>
      <c r="BC556" s="20">
        <f t="shared" si="777"/>
        <v>2.0361680181290698E-2</v>
      </c>
      <c r="BD556" s="20">
        <f t="shared" si="777"/>
        <v>1.8818461693834498E-2</v>
      </c>
      <c r="BE556" s="20">
        <f t="shared" si="777"/>
        <v>1.7323807619067932E-2</v>
      </c>
      <c r="BF556" s="20">
        <f t="shared" si="777"/>
        <v>1.5888176129293829E-2</v>
      </c>
      <c r="BG556" s="20">
        <f t="shared" si="777"/>
        <v>1.4519591841645085E-2</v>
      </c>
      <c r="BH556" s="20">
        <f t="shared" si="777"/>
        <v>1.3223865406588264E-2</v>
      </c>
      <c r="BI556" s="20">
        <f t="shared" si="777"/>
        <v>1.2004832608347615E-2</v>
      </c>
      <c r="BJ556" s="20">
        <f t="shared" si="777"/>
        <v>1.0864601466410329E-2</v>
      </c>
      <c r="BK556" s="20">
        <f t="shared" si="777"/>
        <v>9.8037980342384756E-3</v>
      </c>
      <c r="BL556" s="20">
        <f t="shared" si="777"/>
        <v>8.8218036706646519E-3</v>
      </c>
      <c r="BM556" s="20">
        <f t="shared" si="777"/>
        <v>7.9169784455448422E-3</v>
      </c>
      <c r="BN556" s="20">
        <f t="shared" si="776"/>
        <v>7.0868669962637076E-3</v>
      </c>
      <c r="BO556" s="20">
        <f t="shared" si="776"/>
        <v>6.3283845595032417E-3</v>
      </c>
      <c r="BP556" s="20">
        <f t="shared" si="776"/>
        <v>5.6379820639542721E-3</v>
      </c>
      <c r="BQ556" s="20">
        <f t="shared" si="776"/>
        <v>5.0117900966815121E-3</v>
      </c>
      <c r="BR556" s="20">
        <f t="shared" si="776"/>
        <v>4.4457422689804238E-3</v>
      </c>
      <c r="BS556" s="20">
        <f t="shared" si="776"/>
        <v>3.9356790314767354E-3</v>
      </c>
      <c r="BT556" s="20">
        <f t="shared" si="776"/>
        <v>3.4774333497780141E-3</v>
      </c>
      <c r="BU556" s="20">
        <f t="shared" si="776"/>
        <v>3.0668998780323253E-3</v>
      </c>
      <c r="BV556" s="20">
        <f t="shared" si="776"/>
        <v>2.7000893838659001E-3</v>
      </c>
      <c r="BW556" s="20">
        <f t="shared" si="776"/>
        <v>2.3731702079214934E-3</v>
      </c>
      <c r="BX556" s="20">
        <f t="shared" si="776"/>
        <v>2.0824985053320422E-3</v>
      </c>
      <c r="BY556" s="20">
        <f t="shared" si="776"/>
        <v>1.824638933014433E-3</v>
      </c>
      <c r="BZ556" s="20">
        <f t="shared" si="776"/>
        <v>1.5963773306879592E-3</v>
      </c>
      <c r="CA556" s="20">
        <f t="shared" si="776"/>
        <v>1.3947268073907226E-3</v>
      </c>
      <c r="CB556" s="20">
        <f t="shared" si="776"/>
        <v>1.2169284988535756E-3</v>
      </c>
      <c r="CC556" s="20">
        <f t="shared" si="776"/>
        <v>1.0604481119566023E-3</v>
      </c>
      <c r="CD556" s="20">
        <f t="shared" si="783"/>
        <v>9.2296922638857026E-4</v>
      </c>
      <c r="CE556" s="20">
        <f t="shared" si="783"/>
        <v>8.0238418454803284E-4</v>
      </c>
      <c r="CF556" s="20">
        <f t="shared" si="783"/>
        <v>6.9678327144306884E-4</v>
      </c>
      <c r="CG556" s="20">
        <f t="shared" si="783"/>
        <v>6.0444276847226863E-4</v>
      </c>
      <c r="CH556" s="20">
        <f t="shared" si="783"/>
        <v>5.2381235932985604E-4</v>
      </c>
      <c r="CI556" s="20">
        <f t="shared" si="783"/>
        <v>4.5350227303675433E-4</v>
      </c>
      <c r="CJ556" s="20">
        <f t="shared" si="783"/>
        <v>3.9227046794898518E-4</v>
      </c>
      <c r="CK556" s="20">
        <f t="shared" si="783"/>
        <v>3.3901009092185408E-4</v>
      </c>
      <c r="CL556" s="20">
        <f t="shared" si="783"/>
        <v>2.0880707291592859E-3</v>
      </c>
      <c r="CM556" s="20">
        <f t="shared" si="783"/>
        <v>4.2060126296534508E-4</v>
      </c>
      <c r="CN556" s="20">
        <f t="shared" si="783"/>
        <v>3.0991455983634617E-4</v>
      </c>
      <c r="CO556" s="20">
        <f t="shared" si="783"/>
        <v>4.8929837732676585E-4</v>
      </c>
      <c r="CP556" s="20">
        <f t="shared" si="783"/>
        <v>7.4465395260930683E-4</v>
      </c>
      <c r="CQ556" s="20">
        <f t="shared" si="783"/>
        <v>1.095556778556531E-3</v>
      </c>
      <c r="CR556" s="20">
        <f t="shared" si="783"/>
        <v>1.5622108992044267E-3</v>
      </c>
      <c r="CS556" s="20">
        <f t="shared" si="783"/>
        <v>2.1641289324183452E-3</v>
      </c>
      <c r="CT556" s="20">
        <f t="shared" ref="CT556:DI571" si="784">CT348/$B348</f>
        <v>2.9186535054215755E-3</v>
      </c>
      <c r="CU556" s="20">
        <f t="shared" si="782"/>
        <v>3.8394542769386738E-3</v>
      </c>
      <c r="CV556" s="20">
        <f t="shared" si="782"/>
        <v>4.9351439635987749E-3</v>
      </c>
      <c r="CW556" s="20">
        <f t="shared" si="782"/>
        <v>6.2081476359143982E-3</v>
      </c>
      <c r="CX556" s="20">
        <f t="shared" si="782"/>
        <v>7.6539342409093934E-3</v>
      </c>
      <c r="CY556" s="20">
        <f t="shared" si="782"/>
        <v>9.2606823147531256E-3</v>
      </c>
      <c r="CZ556" s="20">
        <f t="shared" si="782"/>
        <v>1.1009408837522251E-2</v>
      </c>
      <c r="DA556" s="20">
        <f t="shared" si="782"/>
        <v>1.2874546961178105E-2</v>
      </c>
      <c r="DB556" s="20">
        <f t="shared" si="782"/>
        <v>1.4824919974099252E-2</v>
      </c>
      <c r="DC556" s="20">
        <f t="shared" si="782"/>
        <v>1.6825029075161202E-2</v>
      </c>
      <c r="DD556" s="20">
        <f t="shared" si="782"/>
        <v>1.8836553431826233E-2</v>
      </c>
      <c r="DE556" s="20">
        <f t="shared" si="782"/>
        <v>2.0819953115930712E-2</v>
      </c>
      <c r="DF556" s="20">
        <f t="shared" si="782"/>
        <v>2.2736068024105521E-2</v>
      </c>
      <c r="DG556" s="20">
        <f t="shared" si="782"/>
        <v>2.4547616992339621E-2</v>
      </c>
      <c r="DH556" s="20">
        <f t="shared" si="782"/>
        <v>2.6220518631895645E-2</v>
      </c>
      <c r="DI556" s="20">
        <f t="shared" si="782"/>
        <v>2.7724976390576778E-2</v>
      </c>
      <c r="DJ556" s="20">
        <f t="shared" si="781"/>
        <v>2.9036292559018767E-2</v>
      </c>
      <c r="DK556" s="20">
        <f t="shared" si="781"/>
        <v>3.013539733645676E-2</v>
      </c>
      <c r="DL556" s="20">
        <f t="shared" si="781"/>
        <v>3.1009098074613994E-2</v>
      </c>
      <c r="DM556" s="20">
        <f t="shared" si="781"/>
        <v>3.1650069395229574E-2</v>
      </c>
      <c r="DN556" s="20">
        <f t="shared" si="781"/>
        <v>3.2056616498766788E-2</v>
      </c>
      <c r="DO556" s="20">
        <f t="shared" si="781"/>
        <v>3.2232251560386005E-2</v>
      </c>
      <c r="DP556" s="20">
        <f t="shared" si="781"/>
        <v>3.2185126898727934E-2</v>
      </c>
      <c r="DQ556" s="20">
        <f t="shared" si="781"/>
        <v>3.1927369096415137E-2</v>
      </c>
      <c r="DR556" s="20">
        <f t="shared" si="781"/>
        <v>3.1474356081136856E-2</v>
      </c>
      <c r="DS556" s="20">
        <f t="shared" si="781"/>
        <v>3.0843975028510103E-2</v>
      </c>
      <c r="DT556" s="20">
        <f t="shared" si="781"/>
        <v>3.005589349422122E-2</v>
      </c>
      <c r="DU556" s="20">
        <f t="shared" si="781"/>
        <v>2.9130870031623509E-2</v>
      </c>
      <c r="DV556" s="20">
        <f t="shared" si="781"/>
        <v>2.8090124217203249E-2</v>
      </c>
      <c r="DW556" s="20">
        <f t="shared" si="781"/>
        <v>2.6954779897501391E-2</v>
      </c>
      <c r="DX556" s="20">
        <f t="shared" si="781"/>
        <v>2.5745389884681447E-2</v>
      </c>
      <c r="DY556" s="20">
        <f t="shared" si="781"/>
        <v>2.4481545458891918E-2</v>
      </c>
      <c r="DZ556" s="20">
        <f t="shared" ref="DZ556:EO571" si="785">DZ348/$B348</f>
        <v>2.3181569988750539E-2</v>
      </c>
      <c r="EA556" s="20">
        <f t="shared" si="775"/>
        <v>2.1862292787842241E-2</v>
      </c>
      <c r="EB556" s="20">
        <f t="shared" si="775"/>
        <v>2.0538896959261366E-2</v>
      </c>
      <c r="EC556" s="20">
        <f t="shared" si="775"/>
        <v>1.9224833375523054E-2</v>
      </c>
      <c r="ED556" s="20">
        <f t="shared" si="775"/>
        <v>1.7931792005191904E-2</v>
      </c>
      <c r="EE556" s="20">
        <f t="shared" si="775"/>
        <v>1.666972142407197E-2</v>
      </c>
      <c r="EF556" s="20">
        <f t="shared" si="775"/>
        <v>1.5446887427905232E-2</v>
      </c>
      <c r="EG556" s="20">
        <f t="shared" si="775"/>
        <v>1.4269962088449772E-2</v>
      </c>
      <c r="EH556" s="20">
        <f t="shared" si="775"/>
        <v>1.3144135267795565E-2</v>
      </c>
      <c r="EI556" s="20">
        <f t="shared" si="775"/>
        <v>1.2073241440398341E-2</v>
      </c>
      <c r="EJ556" s="20">
        <f t="shared" si="775"/>
        <v>1.1059895595886604E-2</v>
      </c>
      <c r="EK556" s="20">
        <f t="shared" si="775"/>
        <v>1.0105632948885113E-2</v>
      </c>
      <c r="EL556" s="20">
        <f t="shared" si="775"/>
        <v>9.2110481191228777E-3</v>
      </c>
      <c r="EM556" s="20">
        <f t="shared" si="775"/>
        <v>8.3759303318691192E-3</v>
      </c>
      <c r="EN556" s="20">
        <f t="shared" si="775"/>
        <v>7.5993920021478756E-3</v>
      </c>
      <c r="EO556" s="20">
        <f t="shared" si="775"/>
        <v>6.8799887917750935E-3</v>
      </c>
      <c r="EP556" s="20">
        <f t="shared" si="775"/>
        <v>6.2158298590186956E-3</v>
      </c>
      <c r="EQ556" s="20">
        <f t="shared" si="779"/>
        <v>5.6046775553497685E-3</v>
      </c>
      <c r="ER556" s="20">
        <f t="shared" si="779"/>
        <v>5.0440362651597015E-3</v>
      </c>
      <c r="ES556" s="20">
        <f t="shared" si="779"/>
        <v>4.531230438583278E-3</v>
      </c>
      <c r="ET556" s="20">
        <f t="shared" si="779"/>
        <v>4.0634721425343301E-3</v>
      </c>
      <c r="EU556" s="20">
        <f t="shared" si="779"/>
        <v>3.6379186598555209E-3</v>
      </c>
      <c r="EV556" s="20">
        <f t="shared" si="779"/>
        <v>3.2517208105679045E-3</v>
      </c>
      <c r="EW556" s="20">
        <f t="shared" si="779"/>
        <v>2.9020627620107708E-3</v>
      </c>
      <c r="EX556" s="20">
        <f t="shared" si="779"/>
        <v>2.5861941451669201E-3</v>
      </c>
      <c r="EY556" s="20">
        <f t="shared" si="779"/>
        <v>2.3014553109234059E-3</v>
      </c>
      <c r="EZ556" s="20">
        <f t="shared" si="779"/>
        <v>2.0452965499154763E-3</v>
      </c>
      <c r="FA556" s="20">
        <f t="shared" si="779"/>
        <v>1.8152920694269881E-3</v>
      </c>
      <c r="FB556" s="20">
        <f t="shared" si="779"/>
        <v>1.6091494762077163E-3</v>
      </c>
      <c r="FC556" s="20">
        <f t="shared" si="779"/>
        <v>1.4247154597247791E-3</v>
      </c>
      <c r="FD556" s="20">
        <f t="shared" si="779"/>
        <v>1.259978310146237E-3</v>
      </c>
      <c r="FE556" s="20">
        <f t="shared" si="779"/>
        <v>1.113067842401616E-3</v>
      </c>
      <c r="FF556" s="20">
        <f t="shared" si="779"/>
        <v>7.987554139657238E-3</v>
      </c>
    </row>
    <row r="557" spans="1:162" ht="15.5" x14ac:dyDescent="0.35">
      <c r="A557" s="4" t="s">
        <v>155</v>
      </c>
      <c r="J557" s="4" t="s">
        <v>155</v>
      </c>
      <c r="K557" s="20">
        <f t="shared" si="780"/>
        <v>1.7535583691873455E-3</v>
      </c>
      <c r="L557" s="20">
        <f t="shared" si="780"/>
        <v>1.1283771251808785E-3</v>
      </c>
      <c r="M557" s="20">
        <f t="shared" si="780"/>
        <v>1.6786627703921377E-3</v>
      </c>
      <c r="N557" s="20">
        <f t="shared" si="780"/>
        <v>2.4103425456812261E-3</v>
      </c>
      <c r="O557" s="20">
        <f t="shared" si="780"/>
        <v>3.349847671667469E-3</v>
      </c>
      <c r="P557" s="20"/>
      <c r="Q557" s="20">
        <f t="shared" si="780"/>
        <v>4.5175499653980662E-3</v>
      </c>
      <c r="R557" s="20">
        <f t="shared" si="780"/>
        <v>5.9252181694026147E-3</v>
      </c>
      <c r="S557" s="20"/>
      <c r="T557" s="20">
        <f t="shared" si="780"/>
        <v>7.5740032404203452E-3</v>
      </c>
      <c r="U557" s="20">
        <f t="shared" si="780"/>
        <v>9.4531902024033408E-3</v>
      </c>
      <c r="V557" s="20"/>
      <c r="W557" s="20">
        <f t="shared" si="780"/>
        <v>1.153985981353714E-2</v>
      </c>
      <c r="X557" s="20">
        <f t="shared" si="780"/>
        <v>1.3799495280780547E-2</v>
      </c>
      <c r="Y557" s="20"/>
      <c r="Z557" s="20">
        <f t="shared" si="780"/>
        <v>1.6187464742444285E-2</v>
      </c>
      <c r="AA557" s="20">
        <f t="shared" si="780"/>
        <v>1.8651223360239499E-2</v>
      </c>
      <c r="AB557" s="20"/>
      <c r="AC557" s="20">
        <f t="shared" si="780"/>
        <v>2.1133018881901375E-2</v>
      </c>
      <c r="AD557" s="20">
        <f t="shared" si="780"/>
        <v>2.3572855297206652E-2</v>
      </c>
      <c r="AE557" s="20"/>
      <c r="AF557" s="20">
        <f t="shared" si="778"/>
        <v>2.5911469639038866E-2</v>
      </c>
      <c r="AG557" s="20">
        <f t="shared" si="778"/>
        <v>2.8093102279585891E-2</v>
      </c>
      <c r="AH557" s="20"/>
      <c r="AI557" s="20">
        <f t="shared" si="778"/>
        <v>3.0067884214211277E-2</v>
      </c>
      <c r="AJ557" s="20">
        <f t="shared" si="778"/>
        <v>3.1793718020205725E-2</v>
      </c>
      <c r="AK557" s="20"/>
      <c r="AL557" s="20">
        <f t="shared" si="778"/>
        <v>3.3237585067675823E-2</v>
      </c>
      <c r="AM557" s="20">
        <f t="shared" si="778"/>
        <v>3.437626405298283E-2</v>
      </c>
      <c r="AN557" s="20">
        <f t="shared" si="778"/>
        <v>3.5196490631416666E-2</v>
      </c>
      <c r="AO557" s="20">
        <f t="shared" si="778"/>
        <v>3.5694622255919795E-2</v>
      </c>
      <c r="AP557" s="20">
        <f t="shared" si="778"/>
        <v>3.587589533828961E-2</v>
      </c>
      <c r="AQ557" s="20">
        <f t="shared" si="778"/>
        <v>3.5753373924350129E-2</v>
      </c>
      <c r="AR557" s="20">
        <f t="shared" si="778"/>
        <v>3.5346691548672815E-2</v>
      </c>
      <c r="AS557" s="20">
        <f t="shared" si="778"/>
        <v>3.4680682704009369E-2</v>
      </c>
      <c r="AT557" s="20">
        <f t="shared" si="778"/>
        <v>3.3783989548019422E-2</v>
      </c>
      <c r="AU557" s="20">
        <f t="shared" si="778"/>
        <v>3.2687715158126851E-2</v>
      </c>
      <c r="AV557" s="20">
        <f t="shared" si="778"/>
        <v>3.1424178693371552E-2</v>
      </c>
      <c r="AW557" s="20">
        <f t="shared" si="778"/>
        <v>3.0025811755989951E-2</v>
      </c>
      <c r="AX557" s="20">
        <f t="shared" si="778"/>
        <v>2.8524220214591889E-2</v>
      </c>
      <c r="AY557" s="20">
        <f t="shared" si="777"/>
        <v>2.6949422531837408E-2</v>
      </c>
      <c r="AZ557" s="20">
        <f t="shared" si="777"/>
        <v>2.5329264674694651E-2</v>
      </c>
      <c r="BA557" s="20">
        <f t="shared" si="777"/>
        <v>2.3689003138788189E-2</v>
      </c>
      <c r="BB557" s="20">
        <f t="shared" si="777"/>
        <v>2.2051041440648289E-2</v>
      </c>
      <c r="BC557" s="20">
        <f t="shared" si="777"/>
        <v>2.043480142324372E-2</v>
      </c>
      <c r="BD557" s="20">
        <f t="shared" si="777"/>
        <v>1.8856708588272264E-2</v>
      </c>
      <c r="BE557" s="20">
        <f t="shared" si="777"/>
        <v>1.7330270075159526E-2</v>
      </c>
      <c r="BF557" s="20">
        <f t="shared" si="777"/>
        <v>1.5866224504662019E-2</v>
      </c>
      <c r="BG557" s="20">
        <f t="shared" si="777"/>
        <v>1.4472744365580215E-2</v>
      </c>
      <c r="BH557" s="20">
        <f t="shared" si="777"/>
        <v>1.3155673652720854E-2</v>
      </c>
      <c r="BI557" s="20">
        <f t="shared" si="777"/>
        <v>1.19187858138875E-2</v>
      </c>
      <c r="BJ557" s="20">
        <f t="shared" si="777"/>
        <v>1.0764049532539177E-2</v>
      </c>
      <c r="BK557" s="20">
        <f t="shared" si="777"/>
        <v>9.6918923069819751E-3</v>
      </c>
      <c r="BL557" s="20">
        <f t="shared" si="777"/>
        <v>8.7014540761929382E-3</v>
      </c>
      <c r="BM557" s="20">
        <f t="shared" si="777"/>
        <v>7.790825213498942E-3</v>
      </c>
      <c r="BN557" s="20">
        <f t="shared" si="776"/>
        <v>6.9572650207889728E-3</v>
      </c>
      <c r="BO557" s="20">
        <f t="shared" si="776"/>
        <v>6.1973983904880514E-3</v>
      </c>
      <c r="BP557" s="20">
        <f t="shared" si="776"/>
        <v>5.5073895619343061E-3</v>
      </c>
      <c r="BQ557" s="20">
        <f t="shared" si="776"/>
        <v>4.8830928977130483E-3</v>
      </c>
      <c r="BR557" s="20">
        <f t="shared" si="776"/>
        <v>4.3201813675187717E-3</v>
      </c>
      <c r="BS557" s="20">
        <f t="shared" si="776"/>
        <v>3.8142539805056113E-3</v>
      </c>
      <c r="BT557" s="20">
        <f t="shared" si="776"/>
        <v>3.3609237823931655E-3</v>
      </c>
      <c r="BU557" s="20">
        <f t="shared" si="776"/>
        <v>2.9558882611089299E-3</v>
      </c>
      <c r="BV557" s="20">
        <f t="shared" si="776"/>
        <v>2.5949841132716367E-3</v>
      </c>
      <c r="BW557" s="20">
        <f t="shared" si="776"/>
        <v>2.2742283395935647E-3</v>
      </c>
      <c r="BX557" s="20">
        <f t="shared" si="776"/>
        <v>1.9898475834015938E-3</v>
      </c>
      <c r="BY557" s="20">
        <f t="shared" si="776"/>
        <v>1.7382975228485975E-3</v>
      </c>
      <c r="BZ557" s="20">
        <f t="shared" si="776"/>
        <v>1.5162739905171252E-3</v>
      </c>
      <c r="CA557" s="20">
        <f t="shared" si="776"/>
        <v>1.3207173374586434E-3</v>
      </c>
      <c r="CB557" s="20">
        <f t="shared" si="776"/>
        <v>1.148811392916782E-3</v>
      </c>
      <c r="CC557" s="20">
        <f t="shared" si="776"/>
        <v>9.9797820410296723E-4</v>
      </c>
      <c r="CD557" s="20">
        <f t="shared" si="783"/>
        <v>8.6586957848000523E-4</v>
      </c>
      <c r="CE557" s="20">
        <f t="shared" si="783"/>
        <v>7.5035629818265281E-4</v>
      </c>
      <c r="CF557" s="20">
        <f t="shared" si="783"/>
        <v>6.4951573522786799E-4</v>
      </c>
      <c r="CG557" s="20">
        <f t="shared" si="783"/>
        <v>5.6161846858793218E-4</v>
      </c>
      <c r="CH557" s="20">
        <f t="shared" si="783"/>
        <v>4.8511439066678541E-4</v>
      </c>
      <c r="CI557" s="20">
        <f t="shared" si="783"/>
        <v>4.1861869123760442E-4</v>
      </c>
      <c r="CJ557" s="20">
        <f t="shared" si="783"/>
        <v>3.6089802095851109E-4</v>
      </c>
      <c r="CK557" s="20">
        <f t="shared" si="783"/>
        <v>3.1085706335198804E-4</v>
      </c>
      <c r="CL557" s="20">
        <f t="shared" si="783"/>
        <v>1.8690961857358304E-3</v>
      </c>
      <c r="CM557" s="20">
        <f t="shared" si="783"/>
        <v>3.6238644685516769E-4</v>
      </c>
      <c r="CN557" s="20">
        <f t="shared" si="783"/>
        <v>2.7509183757392654E-4</v>
      </c>
      <c r="CO557" s="20">
        <f t="shared" si="783"/>
        <v>4.3958880506675781E-4</v>
      </c>
      <c r="CP557" s="20">
        <f t="shared" si="783"/>
        <v>6.7649127969149369E-4</v>
      </c>
      <c r="CQ557" s="20">
        <f t="shared" si="783"/>
        <v>1.0055561179058777E-3</v>
      </c>
      <c r="CR557" s="20">
        <f t="shared" si="783"/>
        <v>1.4475437605218884E-3</v>
      </c>
      <c r="CS557" s="20">
        <f t="shared" si="783"/>
        <v>2.022916687959995E-3</v>
      </c>
      <c r="CT557" s="20">
        <f t="shared" si="784"/>
        <v>2.7503335364414717E-3</v>
      </c>
      <c r="CU557" s="20">
        <f t="shared" si="782"/>
        <v>3.6450728899538932E-3</v>
      </c>
      <c r="CV557" s="20">
        <f t="shared" si="782"/>
        <v>4.7175367912977266E-3</v>
      </c>
      <c r="CW557" s="20">
        <f t="shared" si="782"/>
        <v>5.9719804422916287E-3</v>
      </c>
      <c r="CX557" s="20">
        <f t="shared" si="782"/>
        <v>7.4055927621440145E-3</v>
      </c>
      <c r="CY557" s="20">
        <f t="shared" si="782"/>
        <v>9.0080165199917413E-3</v>
      </c>
      <c r="CZ557" s="20">
        <f t="shared" si="782"/>
        <v>1.0761352400979148E-2</v>
      </c>
      <c r="DA557" s="20">
        <f t="shared" si="782"/>
        <v>1.2640644875376632E-2</v>
      </c>
      <c r="DB557" s="20">
        <f t="shared" si="782"/>
        <v>1.4614804877843085E-2</v>
      </c>
      <c r="DC557" s="20">
        <f t="shared" si="782"/>
        <v>1.6647889566087704E-2</v>
      </c>
      <c r="DD557" s="20">
        <f t="shared" si="782"/>
        <v>1.8700635639207056E-2</v>
      </c>
      <c r="DE557" s="20">
        <f t="shared" si="782"/>
        <v>2.0732130931832127E-2</v>
      </c>
      <c r="DF557" s="20">
        <f t="shared" si="782"/>
        <v>2.2701508778831592E-2</v>
      </c>
      <c r="DG557" s="20">
        <f t="shared" si="782"/>
        <v>2.4569559290720411E-2</v>
      </c>
      <c r="DH557" s="20">
        <f t="shared" si="782"/>
        <v>2.6300168762459414E-2</v>
      </c>
      <c r="DI557" s="20">
        <f t="shared" si="782"/>
        <v>2.7861520210757301E-2</v>
      </c>
      <c r="DJ557" s="20">
        <f t="shared" si="781"/>
        <v>2.9227011805553402E-2</v>
      </c>
      <c r="DK557" s="20">
        <f t="shared" si="781"/>
        <v>3.0375873370651063E-2</v>
      </c>
      <c r="DL557" s="20">
        <f t="shared" si="781"/>
        <v>3.1293482321549548E-2</v>
      </c>
      <c r="DM557" s="20">
        <f t="shared" si="781"/>
        <v>3.1971398107397797E-2</v>
      </c>
      <c r="DN557" s="20">
        <f t="shared" si="781"/>
        <v>3.2407147720234619E-2</v>
      </c>
      <c r="DO557" s="20">
        <f t="shared" si="781"/>
        <v>3.2603803923952179E-2</v>
      </c>
      <c r="DP557" s="20">
        <f t="shared" si="781"/>
        <v>3.2569402737603392E-2</v>
      </c>
      <c r="DQ557" s="20">
        <f t="shared" si="781"/>
        <v>3.2316247872636483E-2</v>
      </c>
      <c r="DR557" s="20">
        <f t="shared" si="781"/>
        <v>3.1860147939634764E-2</v>
      </c>
      <c r="DS557" s="20">
        <f t="shared" si="781"/>
        <v>3.1219628053912096E-2</v>
      </c>
      <c r="DT557" s="20">
        <f t="shared" si="781"/>
        <v>3.0415151726513875E-2</v>
      </c>
      <c r="DU557" s="20">
        <f t="shared" si="781"/>
        <v>2.9468382313246E-2</v>
      </c>
      <c r="DV557" s="20">
        <f t="shared" si="781"/>
        <v>2.8401506396824483E-2</v>
      </c>
      <c r="DW557" s="20">
        <f t="shared" si="781"/>
        <v>2.7236634766209741E-2</v>
      </c>
      <c r="DX557" s="20">
        <f t="shared" si="781"/>
        <v>2.5995290480346767E-2</v>
      </c>
      <c r="DY557" s="20">
        <f t="shared" si="781"/>
        <v>2.4697988092806877E-2</v>
      </c>
      <c r="DZ557" s="20">
        <f t="shared" si="785"/>
        <v>2.3363903598333402E-2</v>
      </c>
      <c r="EA557" s="20">
        <f t="shared" si="775"/>
        <v>2.2010631086232357E-2</v>
      </c>
      <c r="EB557" s="20">
        <f t="shared" si="775"/>
        <v>2.0654019426959214E-2</v>
      </c>
      <c r="EC557" s="20">
        <f t="shared" si="775"/>
        <v>1.9308080507466352E-2</v>
      </c>
      <c r="ED557" s="20">
        <f t="shared" si="775"/>
        <v>1.798495946738321E-2</v>
      </c>
      <c r="EE557" s="20">
        <f t="shared" si="775"/>
        <v>1.6694956954489748E-2</v>
      </c>
      <c r="EF557" s="20">
        <f t="shared" si="775"/>
        <v>1.5446593491792893E-2</v>
      </c>
      <c r="EG557" s="20">
        <f t="shared" si="775"/>
        <v>1.4246706510286478E-2</v>
      </c>
      <c r="EH557" s="20">
        <f t="shared" si="775"/>
        <v>1.3100571341381316E-2</v>
      </c>
      <c r="EI557" s="20">
        <f t="shared" si="775"/>
        <v>1.2012038383820256E-2</v>
      </c>
      <c r="EJ557" s="20">
        <f t="shared" si="775"/>
        <v>1.0983679679907099E-2</v>
      </c>
      <c r="EK557" s="20">
        <f t="shared" si="775"/>
        <v>1.0016939188305374E-2</v>
      </c>
      <c r="EL557" s="20">
        <f t="shared" si="775"/>
        <v>9.112282074167144E-3</v>
      </c>
      <c r="EM557" s="20">
        <f t="shared" si="775"/>
        <v>8.2693393137402982E-3</v>
      </c>
      <c r="EN557" s="20">
        <f t="shared" si="775"/>
        <v>7.4870448041740589E-3</v>
      </c>
      <c r="EO557" s="20">
        <f t="shared" si="775"/>
        <v>6.7637629640390226E-3</v>
      </c>
      <c r="EP557" s="20">
        <f t="shared" si="775"/>
        <v>6.0974054985681869E-3</v>
      </c>
      <c r="EQ557" s="20">
        <f t="shared" si="779"/>
        <v>5.4855365847291671E-3</v>
      </c>
      <c r="ER557" s="20">
        <f t="shared" si="779"/>
        <v>4.9254662084528E-3</v>
      </c>
      <c r="ES557" s="20">
        <f t="shared" si="779"/>
        <v>4.4143317668419169E-3</v>
      </c>
      <c r="ET557" s="20">
        <f t="shared" si="779"/>
        <v>3.9491683409864642E-3</v>
      </c>
      <c r="EU557" s="20">
        <f t="shared" si="779"/>
        <v>3.5269682605554298E-3</v>
      </c>
      <c r="EV557" s="20">
        <f t="shared" si="779"/>
        <v>3.1447307303641425E-3</v>
      </c>
      <c r="EW557" s="20">
        <f t="shared" si="779"/>
        <v>2.7995023822503518E-3</v>
      </c>
      <c r="EX557" s="20">
        <f t="shared" si="779"/>
        <v>2.4884096629494978E-3</v>
      </c>
      <c r="EY557" s="20">
        <f t="shared" si="779"/>
        <v>2.2086839794273061E-3</v>
      </c>
      <c r="EZ557" s="20">
        <f t="shared" si="779"/>
        <v>1.9576805056553681E-3</v>
      </c>
      <c r="FA557" s="20">
        <f t="shared" si="779"/>
        <v>1.7328915162563294E-3</v>
      </c>
      <c r="FB557" s="20">
        <f t="shared" si="779"/>
        <v>1.5319550590036091E-3</v>
      </c>
      <c r="FC557" s="20">
        <f t="shared" si="779"/>
        <v>1.3526597149527975E-3</v>
      </c>
      <c r="FD557" s="20">
        <f t="shared" si="779"/>
        <v>1.1929461262163432E-3</v>
      </c>
      <c r="FE557" s="20">
        <f t="shared" si="779"/>
        <v>1.0509059004027987E-3</v>
      </c>
      <c r="FF557" s="20">
        <f t="shared" si="779"/>
        <v>7.3678281290461278E-3</v>
      </c>
    </row>
    <row r="558" spans="1:162" ht="15.5" x14ac:dyDescent="0.35">
      <c r="A558" s="4" t="s">
        <v>156</v>
      </c>
      <c r="J558" s="4" t="s">
        <v>156</v>
      </c>
      <c r="K558" s="20">
        <f t="shared" si="780"/>
        <v>1.4813196675352862E-3</v>
      </c>
      <c r="L558" s="20">
        <f t="shared" si="780"/>
        <v>9.9206833231316183E-4</v>
      </c>
      <c r="M558" s="20">
        <f t="shared" si="780"/>
        <v>1.4980769875871792E-3</v>
      </c>
      <c r="N558" s="20">
        <f t="shared" si="780"/>
        <v>2.1807081083796195E-3</v>
      </c>
      <c r="O558" s="20">
        <f t="shared" si="780"/>
        <v>3.0690117495046302E-3</v>
      </c>
      <c r="P558" s="20"/>
      <c r="Q558" s="20">
        <f t="shared" si="780"/>
        <v>4.1867352331690227E-3</v>
      </c>
      <c r="R558" s="20">
        <f t="shared" si="780"/>
        <v>5.5495051482654968E-3</v>
      </c>
      <c r="S558" s="20"/>
      <c r="T558" s="20">
        <f t="shared" si="780"/>
        <v>7.1624549559693084E-3</v>
      </c>
      <c r="U558" s="20">
        <f t="shared" si="780"/>
        <v>9.0185842658760847E-3</v>
      </c>
      <c r="V558" s="20"/>
      <c r="W558" s="20">
        <f t="shared" si="780"/>
        <v>1.109804548879869E-2</v>
      </c>
      <c r="X558" s="20">
        <f t="shared" si="780"/>
        <v>1.3368440551993412E-2</v>
      </c>
      <c r="Y558" s="20"/>
      <c r="Z558" s="20">
        <f t="shared" si="780"/>
        <v>1.578609381036164E-2</v>
      </c>
      <c r="AA558" s="20">
        <f t="shared" si="780"/>
        <v>1.8298164307352691E-2</v>
      </c>
      <c r="AB558" s="20"/>
      <c r="AC558" s="20">
        <f t="shared" si="780"/>
        <v>2.0845383588163763E-2</v>
      </c>
      <c r="AD558" s="20">
        <f t="shared" si="780"/>
        <v>2.3365160946692221E-2</v>
      </c>
      <c r="AE558" s="20"/>
      <c r="AF558" s="20">
        <f t="shared" si="778"/>
        <v>2.5794787139151398E-2</v>
      </c>
      <c r="AG558" s="20">
        <f t="shared" si="778"/>
        <v>2.8074486355930933E-2</v>
      </c>
      <c r="AH558" s="20"/>
      <c r="AI558" s="20">
        <f t="shared" si="778"/>
        <v>3.0150107603552943E-2</v>
      </c>
      <c r="AJ558" s="20">
        <f t="shared" si="778"/>
        <v>3.1975302141196177E-2</v>
      </c>
      <c r="AK558" s="20"/>
      <c r="AL558" s="20">
        <f t="shared" si="778"/>
        <v>3.3513094785310171E-2</v>
      </c>
      <c r="AM558" s="20">
        <f t="shared" si="778"/>
        <v>3.473681639751075E-2</v>
      </c>
      <c r="AN558" s="20">
        <f t="shared" si="778"/>
        <v>3.5630417130044056E-2</v>
      </c>
      <c r="AO558" s="20">
        <f t="shared" si="778"/>
        <v>3.6188221458506309E-2</v>
      </c>
      <c r="AP558" s="20">
        <f t="shared" si="778"/>
        <v>3.641421505415765E-2</v>
      </c>
      <c r="AQ558" s="20">
        <f t="shared" si="778"/>
        <v>3.6320970138433384E-2</v>
      </c>
      <c r="AR558" s="20">
        <f t="shared" si="778"/>
        <v>3.5928321334462665E-2</v>
      </c>
      <c r="AS558" s="20">
        <f t="shared" si="778"/>
        <v>3.5261900169772376E-2</v>
      </c>
      <c r="AT558" s="20">
        <f t="shared" si="778"/>
        <v>3.4351625642035644E-2</v>
      </c>
      <c r="AU558" s="20">
        <f t="shared" si="778"/>
        <v>3.3230233022565225E-2</v>
      </c>
      <c r="AV558" s="20">
        <f t="shared" si="778"/>
        <v>3.1931905523357895E-2</v>
      </c>
      <c r="AW558" s="20">
        <f t="shared" si="778"/>
        <v>3.0491055422995347E-2</v>
      </c>
      <c r="AX558" s="20">
        <f t="shared" si="778"/>
        <v>2.894128414199193E-2</v>
      </c>
      <c r="AY558" s="20">
        <f t="shared" si="777"/>
        <v>2.7314535554852193E-2</v>
      </c>
      <c r="AZ558" s="20">
        <f t="shared" si="777"/>
        <v>2.5640444103791623E-2</v>
      </c>
      <c r="BA558" s="20">
        <f t="shared" si="777"/>
        <v>2.394586928233422E-2</v>
      </c>
      <c r="BB558" s="20">
        <f t="shared" si="777"/>
        <v>2.2254600768938149E-2</v>
      </c>
      <c r="BC558" s="20">
        <f t="shared" si="777"/>
        <v>2.058721370747052E-2</v>
      </c>
      <c r="BD558" s="20">
        <f t="shared" si="777"/>
        <v>1.8961051029818266E-2</v>
      </c>
      <c r="BE558" s="20">
        <f t="shared" si="777"/>
        <v>1.7390308912359154E-2</v>
      </c>
      <c r="BF558" s="20">
        <f t="shared" si="777"/>
        <v>1.5886202052577181E-2</v>
      </c>
      <c r="BG558" s="20">
        <f t="shared" si="777"/>
        <v>1.4457187062372978E-2</v>
      </c>
      <c r="BH558" s="20">
        <f t="shared" si="777"/>
        <v>1.3109224557094845E-2</v>
      </c>
      <c r="BI558" s="20">
        <f t="shared" si="777"/>
        <v>1.1846063181729982E-2</v>
      </c>
      <c r="BJ558" s="20">
        <f t="shared" si="777"/>
        <v>1.0669531621880224E-2</v>
      </c>
      <c r="BK558" s="20">
        <f t="shared" si="777"/>
        <v>9.5798274161726926E-3</v>
      </c>
      <c r="BL558" s="20">
        <f t="shared" si="777"/>
        <v>8.5757939888660983E-3</v>
      </c>
      <c r="BM558" s="20">
        <f t="shared" si="777"/>
        <v>7.6551796710278008E-3</v>
      </c>
      <c r="BN558" s="20">
        <f t="shared" si="776"/>
        <v>6.8148745273691755E-3</v>
      </c>
      <c r="BO558" s="20">
        <f t="shared" si="776"/>
        <v>6.0511225341015606E-3</v>
      </c>
      <c r="BP558" s="20">
        <f t="shared" si="776"/>
        <v>5.359708063698676E-3</v>
      </c>
      <c r="BQ558" s="20">
        <f t="shared" si="776"/>
        <v>4.7361167431352325E-3</v>
      </c>
      <c r="BR558" s="20">
        <f t="shared" si="776"/>
        <v>4.1756715911906994E-3</v>
      </c>
      <c r="BS558" s="20">
        <f t="shared" si="776"/>
        <v>3.6736459413655438E-3</v>
      </c>
      <c r="BT558" s="20">
        <f t="shared" si="776"/>
        <v>3.2253550558120066E-3</v>
      </c>
      <c r="BU558" s="20">
        <f t="shared" si="776"/>
        <v>2.8262285680151766E-3</v>
      </c>
      <c r="BV558" s="20">
        <f t="shared" si="776"/>
        <v>2.4718659912883467E-3</v>
      </c>
      <c r="BW558" s="20">
        <f t="shared" si="776"/>
        <v>2.1580775269259833E-3</v>
      </c>
      <c r="BX558" s="20">
        <f t="shared" si="776"/>
        <v>1.8809123266763095E-3</v>
      </c>
      <c r="BY558" s="20">
        <f t="shared" si="776"/>
        <v>1.6366762317878703E-3</v>
      </c>
      <c r="BZ558" s="20">
        <f t="shared" si="776"/>
        <v>1.4219408439926084E-3</v>
      </c>
      <c r="CA558" s="20">
        <f t="shared" si="776"/>
        <v>1.2335455975339693E-3</v>
      </c>
      <c r="CB558" s="20">
        <f t="shared" si="776"/>
        <v>1.0685943075033899E-3</v>
      </c>
      <c r="CC558" s="20">
        <f t="shared" si="776"/>
        <v>9.2444747722886234E-4</v>
      </c>
      <c r="CD558" s="20">
        <f t="shared" si="783"/>
        <v>7.987114626629711E-4</v>
      </c>
      <c r="CE558" s="20">
        <f t="shared" si="783"/>
        <v>6.892254190314917E-4</v>
      </c>
      <c r="CF558" s="20">
        <f t="shared" si="783"/>
        <v>5.9404679717367515E-4</v>
      </c>
      <c r="CG558" s="20">
        <f t="shared" si="783"/>
        <v>5.1143601542991135E-4</v>
      </c>
      <c r="CH558" s="20">
        <f t="shared" si="783"/>
        <v>4.3984080808523451E-4</v>
      </c>
      <c r="CI558" s="20">
        <f t="shared" si="783"/>
        <v>3.7788064296739865E-4</v>
      </c>
      <c r="CJ558" s="20">
        <f t="shared" si="783"/>
        <v>3.2433150800492694E-4</v>
      </c>
      <c r="CK558" s="20">
        <f t="shared" si="783"/>
        <v>2.7811128830224074E-4</v>
      </c>
      <c r="CL558" s="20">
        <f t="shared" si="783"/>
        <v>1.6201032164937512E-3</v>
      </c>
      <c r="CM558" s="20">
        <f t="shared" si="783"/>
        <v>2.9098333474430078E-4</v>
      </c>
      <c r="CN558" s="20">
        <f t="shared" si="783"/>
        <v>2.3031232572469606E-4</v>
      </c>
      <c r="CO558" s="20">
        <f t="shared" si="783"/>
        <v>3.7446029726109179E-4</v>
      </c>
      <c r="CP558" s="20">
        <f t="shared" si="783"/>
        <v>5.8556370980519757E-4</v>
      </c>
      <c r="CQ558" s="20">
        <f t="shared" si="783"/>
        <v>8.8338070029295949E-4</v>
      </c>
      <c r="CR558" s="20">
        <f t="shared" si="783"/>
        <v>1.289196651194592E-3</v>
      </c>
      <c r="CS558" s="20">
        <f t="shared" si="783"/>
        <v>1.8245809530427022E-3</v>
      </c>
      <c r="CT558" s="20">
        <f t="shared" si="784"/>
        <v>2.5098755498430304E-3</v>
      </c>
      <c r="CU558" s="20">
        <f t="shared" si="782"/>
        <v>3.3625440065965569E-3</v>
      </c>
      <c r="CV558" s="20">
        <f t="shared" si="782"/>
        <v>4.3955361193706299E-3</v>
      </c>
      <c r="CW558" s="20">
        <f t="shared" si="782"/>
        <v>5.6158288222649747E-3</v>
      </c>
      <c r="CX558" s="20">
        <f t="shared" si="782"/>
        <v>7.0232891417150211E-3</v>
      </c>
      <c r="CY558" s="20">
        <f t="shared" si="782"/>
        <v>8.6099723463688334E-3</v>
      </c>
      <c r="CZ558" s="20">
        <f t="shared" si="782"/>
        <v>1.0359923771446025E-2</v>
      </c>
      <c r="DA558" s="20">
        <f t="shared" si="782"/>
        <v>1.2249502759721545E-2</v>
      </c>
      <c r="DB558" s="20">
        <f t="shared" si="782"/>
        <v>1.4248198408257473E-2</v>
      </c>
      <c r="DC558" s="20">
        <f t="shared" si="782"/>
        <v>1.6319864955060118E-2</v>
      </c>
      <c r="DD558" s="20">
        <f t="shared" si="782"/>
        <v>1.8424273625758006E-2</v>
      </c>
      <c r="DE558" s="20">
        <f t="shared" si="782"/>
        <v>2.0518859606276335E-2</v>
      </c>
      <c r="DF558" s="20">
        <f t="shared" si="782"/>
        <v>2.2560537691618837E-2</v>
      </c>
      <c r="DG558" s="20">
        <f t="shared" si="782"/>
        <v>2.4507466747489437E-2</v>
      </c>
      <c r="DH558" s="20">
        <f t="shared" si="782"/>
        <v>2.6320659022003506E-2</v>
      </c>
      <c r="DI558" s="20">
        <f t="shared" si="782"/>
        <v>2.7965352614117419E-2</v>
      </c>
      <c r="DJ558" s="20">
        <f t="shared" si="781"/>
        <v>2.9412090995004161E-2</v>
      </c>
      <c r="DK558" s="20">
        <f t="shared" si="781"/>
        <v>3.0637479594812E-2</v>
      </c>
      <c r="DL558" s="20">
        <f t="shared" si="781"/>
        <v>3.1624613814825842E-2</v>
      </c>
      <c r="DM558" s="20">
        <f t="shared" si="781"/>
        <v>3.2363193733231654E-2</v>
      </c>
      <c r="DN558" s="20">
        <f t="shared" si="781"/>
        <v>3.2849357221387543E-2</v>
      </c>
      <c r="DO558" s="20">
        <f t="shared" si="781"/>
        <v>3.3085274756586625E-2</v>
      </c>
      <c r="DP558" s="20">
        <f t="shared" si="781"/>
        <v>3.3078555986296776E-2</v>
      </c>
      <c r="DQ558" s="20">
        <f t="shared" si="781"/>
        <v>3.2841520521339651E-2</v>
      </c>
      <c r="DR558" s="20">
        <f t="shared" si="781"/>
        <v>3.2390384209948997E-2</v>
      </c>
      <c r="DS558" s="20">
        <f t="shared" si="781"/>
        <v>3.1744408094617538E-2</v>
      </c>
      <c r="DT558" s="20">
        <f t="shared" si="781"/>
        <v>3.0925051228760103E-2</v>
      </c>
      <c r="DU558" s="20">
        <f t="shared" si="781"/>
        <v>2.9955161330308958E-2</v>
      </c>
      <c r="DV558" s="20">
        <f t="shared" si="781"/>
        <v>2.8858229573691999E-2</v>
      </c>
      <c r="DW558" s="20">
        <f t="shared" si="781"/>
        <v>2.7657728240159996E-2</v>
      </c>
      <c r="DX558" s="20">
        <f t="shared" si="781"/>
        <v>2.637654288928748E-2</v>
      </c>
      <c r="DY558" s="20">
        <f t="shared" si="781"/>
        <v>2.5036504476480648E-2</v>
      </c>
      <c r="DZ558" s="20">
        <f t="shared" si="785"/>
        <v>2.3658021594736067E-2</v>
      </c>
      <c r="EA558" s="20">
        <f t="shared" si="785"/>
        <v>2.2259808833423933E-2</v>
      </c>
      <c r="EB558" s="20">
        <f t="shared" si="785"/>
        <v>2.0858704110876092E-2</v>
      </c>
      <c r="EC558" s="20">
        <f t="shared" si="785"/>
        <v>1.9469565680089618E-2</v>
      </c>
      <c r="ED558" s="20">
        <f t="shared" si="785"/>
        <v>1.8105238217526631E-2</v>
      </c>
      <c r="EE558" s="20">
        <f t="shared" si="785"/>
        <v>1.677657685105105E-2</v>
      </c>
      <c r="EF558" s="20">
        <f t="shared" si="785"/>
        <v>1.549251802391971E-2</v>
      </c>
      <c r="EG558" s="20">
        <f t="shared" si="785"/>
        <v>1.4260186588745727E-2</v>
      </c>
      <c r="EH558" s="20">
        <f t="shared" si="785"/>
        <v>1.3085029350369703E-2</v>
      </c>
      <c r="EI558" s="20">
        <f t="shared" si="785"/>
        <v>1.1970966315686726E-2</v>
      </c>
      <c r="EJ558" s="20">
        <f t="shared" si="785"/>
        <v>1.0920552065613487E-2</v>
      </c>
      <c r="EK558" s="20">
        <f t="shared" si="785"/>
        <v>9.9351408610468539E-3</v>
      </c>
      <c r="EL558" s="20">
        <f t="shared" si="785"/>
        <v>9.0150502703957303E-3</v>
      </c>
      <c r="EM558" s="20">
        <f t="shared" si="785"/>
        <v>8.1597192162689014E-3</v>
      </c>
      <c r="EN558" s="20">
        <f t="shared" si="785"/>
        <v>7.3678573529767375E-3</v>
      </c>
      <c r="EO558" s="20">
        <f t="shared" si="785"/>
        <v>6.6375835861360866E-3</v>
      </c>
      <c r="EP558" s="20">
        <f t="shared" ref="EP558:FE573" si="786">EP350/$B350</f>
        <v>5.9665523221982264E-3</v>
      </c>
      <c r="EQ558" s="20">
        <f t="shared" si="779"/>
        <v>5.3520666881051726E-3</v>
      </c>
      <c r="ER558" s="20">
        <f t="shared" si="779"/>
        <v>4.7911784939187463E-3</v>
      </c>
      <c r="ES558" s="20">
        <f t="shared" si="779"/>
        <v>4.2807751327291754E-3</v>
      </c>
      <c r="ET558" s="20">
        <f t="shared" si="779"/>
        <v>3.8176539332391841E-3</v>
      </c>
      <c r="EU558" s="20">
        <f t="shared" si="779"/>
        <v>3.3985847134690994E-3</v>
      </c>
      <c r="EV558" s="20">
        <f t="shared" si="779"/>
        <v>3.0203614416869362E-3</v>
      </c>
      <c r="EW558" s="20">
        <f t="shared" si="779"/>
        <v>2.6798440054068839E-3</v>
      </c>
      <c r="EX558" s="20">
        <f t="shared" si="779"/>
        <v>2.3739911328619634E-3</v>
      </c>
      <c r="EY558" s="20">
        <f t="shared" si="779"/>
        <v>2.0998855144543915E-3</v>
      </c>
      <c r="EZ558" s="20">
        <f t="shared" si="779"/>
        <v>1.8547521438829762E-3</v>
      </c>
      <c r="FA558" s="20">
        <f t="shared" si="779"/>
        <v>1.635970848175794E-3</v>
      </c>
      <c r="FB558" s="20">
        <f t="shared" si="779"/>
        <v>1.4410839097489525E-3</v>
      </c>
      <c r="FC558" s="20">
        <f t="shared" si="779"/>
        <v>1.2677996076497777E-3</v>
      </c>
      <c r="FD558" s="20">
        <f t="shared" si="779"/>
        <v>1.1139924240126664E-3</v>
      </c>
      <c r="FE558" s="20">
        <f t="shared" si="779"/>
        <v>9.7770057915624875E-4</v>
      </c>
      <c r="FF558" s="20">
        <f t="shared" si="779"/>
        <v>6.649028363727493E-3</v>
      </c>
    </row>
    <row r="559" spans="1:162" ht="15.5" x14ac:dyDescent="0.35">
      <c r="A559" s="4" t="s">
        <v>157</v>
      </c>
      <c r="J559" s="4" t="s">
        <v>157</v>
      </c>
      <c r="K559" s="20">
        <f t="shared" si="780"/>
        <v>1.2173316776788608E-3</v>
      </c>
      <c r="L559" s="20">
        <f t="shared" si="780"/>
        <v>8.5264848510951269E-4</v>
      </c>
      <c r="M559" s="20">
        <f t="shared" si="780"/>
        <v>1.3098889136760098E-3</v>
      </c>
      <c r="N559" s="20">
        <f t="shared" si="780"/>
        <v>1.937129247645465E-3</v>
      </c>
      <c r="O559" s="20">
        <f t="shared" si="780"/>
        <v>2.7660301505589516E-3</v>
      </c>
      <c r="P559" s="20"/>
      <c r="Q559" s="20">
        <f t="shared" si="780"/>
        <v>3.8239367429217935E-3</v>
      </c>
      <c r="R559" s="20">
        <f t="shared" si="780"/>
        <v>5.1307946860315382E-3</v>
      </c>
      <c r="S559" s="20"/>
      <c r="T559" s="20">
        <f t="shared" si="780"/>
        <v>6.6963923318091806E-3</v>
      </c>
      <c r="U559" s="20">
        <f t="shared" si="780"/>
        <v>8.5182668780860622E-3</v>
      </c>
      <c r="V559" s="20"/>
      <c r="W559" s="20">
        <f t="shared" si="780"/>
        <v>1.0580531957579319E-2</v>
      </c>
      <c r="X559" s="20">
        <f t="shared" si="780"/>
        <v>1.2853769705557558E-2</v>
      </c>
      <c r="Y559" s="20"/>
      <c r="Z559" s="20">
        <f t="shared" si="780"/>
        <v>1.5296002713448081E-2</v>
      </c>
      <c r="AA559" s="20">
        <f t="shared" si="780"/>
        <v>1.7854640635120059E-2</v>
      </c>
      <c r="AB559" s="20"/>
      <c r="AC559" s="20">
        <f t="shared" si="780"/>
        <v>2.0469198873644581E-2</v>
      </c>
      <c r="AD559" s="20">
        <f t="shared" si="780"/>
        <v>2.3074522995690003E-2</v>
      </c>
      <c r="AE559" s="20"/>
      <c r="AF559" s="20">
        <f t="shared" si="778"/>
        <v>2.5604225959932055E-2</v>
      </c>
      <c r="AG559" s="20">
        <f t="shared" si="778"/>
        <v>2.7994053699702648E-2</v>
      </c>
      <c r="AH559" s="20"/>
      <c r="AI559" s="20">
        <f t="shared" si="778"/>
        <v>3.0184931541524573E-2</v>
      </c>
      <c r="AJ559" s="20">
        <f t="shared" si="778"/>
        <v>3.2125500395685153E-2</v>
      </c>
      <c r="AK559" s="20"/>
      <c r="AL559" s="20">
        <f t="shared" si="778"/>
        <v>3.3774017994766148E-2</v>
      </c>
      <c r="AM559" s="20">
        <f t="shared" si="778"/>
        <v>3.509956784295537E-2</v>
      </c>
      <c r="AN559" s="20">
        <f t="shared" si="778"/>
        <v>3.6082579883049026E-2</v>
      </c>
      <c r="AO559" s="20">
        <f t="shared" si="778"/>
        <v>3.6714717314294099E-2</v>
      </c>
      <c r="AP559" s="20">
        <f t="shared" si="778"/>
        <v>3.6998220889014333E-2</v>
      </c>
      <c r="AQ559" s="20">
        <f t="shared" si="778"/>
        <v>3.6944824768166684E-2</v>
      </c>
      <c r="AR559" s="20">
        <f t="shared" si="778"/>
        <v>3.6574367579963019E-2</v>
      </c>
      <c r="AS559" s="20">
        <f t="shared" si="778"/>
        <v>3.5913220715019345E-2</v>
      </c>
      <c r="AT559" s="20">
        <f t="shared" si="778"/>
        <v>3.4992645691248603E-2</v>
      </c>
      <c r="AU559" s="20">
        <f t="shared" si="778"/>
        <v>3.3847176373729582E-2</v>
      </c>
      <c r="AV559" s="20">
        <f t="shared" si="778"/>
        <v>3.2513102524084792E-2</v>
      </c>
      <c r="AW559" s="20">
        <f t="shared" si="778"/>
        <v>3.1027110801733041E-2</v>
      </c>
      <c r="AX559" s="20">
        <f t="shared" si="778"/>
        <v>2.9425119694870053E-2</v>
      </c>
      <c r="AY559" s="20">
        <f t="shared" si="777"/>
        <v>2.7741327168486651E-2</v>
      </c>
      <c r="AZ559" s="20">
        <f t="shared" si="777"/>
        <v>2.6007474852725591E-2</v>
      </c>
      <c r="BA559" s="20">
        <f t="shared" si="777"/>
        <v>2.4252320720517639E-2</v>
      </c>
      <c r="BB559" s="20">
        <f t="shared" si="777"/>
        <v>2.2501303456332278E-2</v>
      </c>
      <c r="BC559" s="20">
        <f t="shared" si="777"/>
        <v>2.0776375898162169E-2</v>
      </c>
      <c r="BD559" s="20">
        <f t="shared" si="777"/>
        <v>1.9095981687609398E-2</v>
      </c>
      <c r="BE559" s="20">
        <f t="shared" si="777"/>
        <v>1.7475148149736164E-2</v>
      </c>
      <c r="BF559" s="20">
        <f t="shared" si="777"/>
        <v>1.5925668979564933E-2</v>
      </c>
      <c r="BG559" s="20">
        <f t="shared" si="777"/>
        <v>1.4456352085137405E-2</v>
      </c>
      <c r="BH559" s="20">
        <f t="shared" si="777"/>
        <v>1.3073310520203994E-2</v>
      </c>
      <c r="BI559" s="20">
        <f t="shared" si="777"/>
        <v>1.1780277484335855E-2</v>
      </c>
      <c r="BJ559" s="20">
        <f t="shared" si="777"/>
        <v>1.0578929592131137E-2</v>
      </c>
      <c r="BK559" s="20">
        <f t="shared" si="777"/>
        <v>9.4692057995467982E-3</v>
      </c>
      <c r="BL559" s="20">
        <f t="shared" si="777"/>
        <v>8.4496123689221658E-3</v>
      </c>
      <c r="BM559" s="20">
        <f t="shared" si="777"/>
        <v>7.5175069527169125E-3</v>
      </c>
      <c r="BN559" s="20">
        <f t="shared" si="776"/>
        <v>6.6693572218408104E-3</v>
      </c>
      <c r="BO559" s="20">
        <f t="shared" si="776"/>
        <v>5.9009714348779996E-3</v>
      </c>
      <c r="BP559" s="20">
        <f t="shared" si="776"/>
        <v>5.2076999433540161E-3</v>
      </c>
      <c r="BQ559" s="20">
        <f t="shared" si="776"/>
        <v>4.5846078773719157E-3</v>
      </c>
      <c r="BR559" s="20">
        <f t="shared" si="776"/>
        <v>4.0266201896312914E-3</v>
      </c>
      <c r="BS559" s="20">
        <f t="shared" si="776"/>
        <v>3.5286408943645542E-3</v>
      </c>
      <c r="BT559" s="20">
        <f t="shared" si="776"/>
        <v>3.0856487641102159E-3</v>
      </c>
      <c r="BU559" s="20">
        <f t="shared" si="776"/>
        <v>2.6927719837328556E-3</v>
      </c>
      <c r="BV559" s="20">
        <f t="shared" si="776"/>
        <v>2.3453443473472335E-3</v>
      </c>
      <c r="BW559" s="20">
        <f t="shared" si="776"/>
        <v>2.038945555537186E-3</v>
      </c>
      <c r="BX559" s="20">
        <f t="shared" si="776"/>
        <v>1.7694280585119901E-3</v>
      </c>
      <c r="BY559" s="20">
        <f t="shared" si="776"/>
        <v>1.5329327219248956E-3</v>
      </c>
      <c r="BZ559" s="20">
        <f t="shared" si="776"/>
        <v>1.3258953874670798E-3</v>
      </c>
      <c r="CA559" s="20">
        <f t="shared" si="776"/>
        <v>1.1450461772248843E-3</v>
      </c>
      <c r="CB559" s="20">
        <f t="shared" si="776"/>
        <v>9.8740316234102732E-4</v>
      </c>
      <c r="CC559" s="20">
        <f t="shared" si="776"/>
        <v>8.5026179255298651E-4</v>
      </c>
      <c r="CD559" s="20">
        <f t="shared" si="783"/>
        <v>7.3118127061222449E-4</v>
      </c>
      <c r="CE559" s="20">
        <f t="shared" si="783"/>
        <v>6.2796885900018307E-4</v>
      </c>
      <c r="CF559" s="20">
        <f t="shared" si="783"/>
        <v>5.3866292840532015E-4</v>
      </c>
      <c r="CG559" s="20">
        <f t="shared" si="783"/>
        <v>4.6151539937866476E-4</v>
      </c>
      <c r="CH559" s="20">
        <f t="shared" si="783"/>
        <v>3.9497409053557142E-4</v>
      </c>
      <c r="CI559" s="20">
        <f t="shared" si="783"/>
        <v>3.3766536801438374E-4</v>
      </c>
      <c r="CJ559" s="20">
        <f t="shared" si="783"/>
        <v>2.8837739041531751E-4</v>
      </c>
      <c r="CK559" s="20">
        <f t="shared" si="783"/>
        <v>2.4604415963935811E-4</v>
      </c>
      <c r="CL559" s="20">
        <f t="shared" si="783"/>
        <v>1.3847696413834543E-3</v>
      </c>
      <c r="CM559" s="20">
        <f t="shared" si="783"/>
        <v>2.2558347950007296E-4</v>
      </c>
      <c r="CN559" s="20">
        <f t="shared" si="783"/>
        <v>1.8710712607378826E-4</v>
      </c>
      <c r="CO559" s="20">
        <f t="shared" si="783"/>
        <v>3.1033283066037379E-4</v>
      </c>
      <c r="CP559" s="20">
        <f t="shared" si="783"/>
        <v>4.9430824144462585E-4</v>
      </c>
      <c r="CQ559" s="20">
        <f t="shared" si="783"/>
        <v>7.5853590033601046E-4</v>
      </c>
      <c r="CR559" s="20">
        <f t="shared" si="783"/>
        <v>1.1246039504609396E-3</v>
      </c>
      <c r="CS559" s="20">
        <f t="shared" si="783"/>
        <v>1.6150426154807611E-3</v>
      </c>
      <c r="CT559" s="20">
        <f t="shared" si="784"/>
        <v>2.2518444133120133E-3</v>
      </c>
      <c r="CU559" s="20">
        <f t="shared" si="782"/>
        <v>3.0547648195362615E-3</v>
      </c>
      <c r="CV559" s="20">
        <f t="shared" si="782"/>
        <v>4.039558253618538E-3</v>
      </c>
      <c r="CW559" s="20">
        <f t="shared" si="782"/>
        <v>5.2163218964251228E-3</v>
      </c>
      <c r="CX559" s="20">
        <f t="shared" si="782"/>
        <v>6.5881146275565241E-3</v>
      </c>
      <c r="CY559" s="20">
        <f t="shared" si="782"/>
        <v>8.1499918971385185E-3</v>
      </c>
      <c r="CZ559" s="20">
        <f t="shared" si="782"/>
        <v>9.8885544441846621E-3</v>
      </c>
      <c r="DA559" s="20">
        <f t="shared" si="782"/>
        <v>1.1782056280926316E-2</v>
      </c>
      <c r="DB559" s="20">
        <f t="shared" si="782"/>
        <v>1.3801062754021848E-2</v>
      </c>
      <c r="DC559" s="20">
        <f t="shared" si="782"/>
        <v>1.5909599629927801E-2</v>
      </c>
      <c r="DD559" s="20">
        <f t="shared" si="782"/>
        <v>1.8066694358458646E-2</v>
      </c>
      <c r="DE559" s="20">
        <f t="shared" si="782"/>
        <v>2.0228184233865007E-2</v>
      </c>
      <c r="DF559" s="20">
        <f t="shared" si="782"/>
        <v>2.2348654254513656E-2</v>
      </c>
      <c r="DG559" s="20">
        <f t="shared" si="782"/>
        <v>2.4383369346567985E-2</v>
      </c>
      <c r="DH559" s="20">
        <f t="shared" si="782"/>
        <v>2.6290079091598834E-2</v>
      </c>
      <c r="DI559" s="20">
        <f t="shared" si="782"/>
        <v>2.8030595121508434E-2</v>
      </c>
      <c r="DJ559" s="20">
        <f t="shared" si="781"/>
        <v>2.9572068508381871E-2</v>
      </c>
      <c r="DK559" s="20">
        <f t="shared" si="781"/>
        <v>3.0887923487415425E-2</v>
      </c>
      <c r="DL559" s="20">
        <f t="shared" si="781"/>
        <v>3.1958431866209613E-2</v>
      </c>
      <c r="DM559" s="20">
        <f t="shared" si="781"/>
        <v>3.2770937307932568E-2</v>
      </c>
      <c r="DN559" s="20">
        <f t="shared" si="781"/>
        <v>3.3319758879162553E-2</v>
      </c>
      <c r="DO559" s="20">
        <f t="shared" si="781"/>
        <v>3.3605818089087081E-2</v>
      </c>
      <c r="DP559" s="20">
        <f t="shared" si="781"/>
        <v>3.3636042998879512E-2</v>
      </c>
      <c r="DQ559" s="20">
        <f t="shared" si="781"/>
        <v>3.3422607218028588E-2</v>
      </c>
      <c r="DR559" s="20">
        <f t="shared" si="781"/>
        <v>3.2982061434951582E-2</v>
      </c>
      <c r="DS559" s="20">
        <f t="shared" si="781"/>
        <v>3.2334411452262457E-2</v>
      </c>
      <c r="DT559" s="20">
        <f t="shared" si="781"/>
        <v>3.1502190481668246E-2</v>
      </c>
      <c r="DU559" s="20">
        <f t="shared" si="781"/>
        <v>3.0509565639352917E-2</v>
      </c>
      <c r="DV559" s="20">
        <f t="shared" si="781"/>
        <v>2.9381510011109668E-2</v>
      </c>
      <c r="DW559" s="20">
        <f t="shared" si="781"/>
        <v>2.8143063027866622E-2</v>
      </c>
      <c r="DX559" s="20">
        <f t="shared" si="781"/>
        <v>2.6818693747397315E-2</v>
      </c>
      <c r="DY559" s="20">
        <f t="shared" si="781"/>
        <v>2.5431774358024576E-2</v>
      </c>
      <c r="DZ559" s="20">
        <f t="shared" si="785"/>
        <v>2.4004165038633341E-2</v>
      </c>
      <c r="EA559" s="20">
        <f t="shared" si="785"/>
        <v>2.2555906333896036E-2</v>
      </c>
      <c r="EB559" s="20">
        <f t="shared" si="785"/>
        <v>2.1105011440511134E-2</v>
      </c>
      <c r="EC559" s="20">
        <f t="shared" si="785"/>
        <v>1.9667348180129052E-2</v>
      </c>
      <c r="ED559" s="20">
        <f t="shared" si="785"/>
        <v>1.8256598837027127E-2</v>
      </c>
      <c r="EE559" s="20">
        <f t="shared" si="785"/>
        <v>1.688428531266728E-2</v>
      </c>
      <c r="EF559" s="20">
        <f t="shared" si="785"/>
        <v>1.5559847031961118E-2</v>
      </c>
      <c r="EG559" s="20">
        <f t="shared" si="785"/>
        <v>1.4290759564676403E-2</v>
      </c>
      <c r="EH559" s="20">
        <f t="shared" si="785"/>
        <v>1.308268284821934E-2</v>
      </c>
      <c r="EI559" s="20">
        <f t="shared" si="785"/>
        <v>1.1939629079544933E-2</v>
      </c>
      <c r="EJ559" s="20">
        <f t="shared" si="785"/>
        <v>1.0864141669406302E-2</v>
      </c>
      <c r="EK559" s="20">
        <f t="shared" si="785"/>
        <v>9.8574780276782237E-3</v>
      </c>
      <c r="EL559" s="20">
        <f t="shared" si="785"/>
        <v>8.9197903016053903E-3</v>
      </c>
      <c r="EM559" s="20">
        <f t="shared" si="785"/>
        <v>8.0502994659757965E-3</v>
      </c>
      <c r="EN559" s="20">
        <f t="shared" si="785"/>
        <v>7.2474593292607423E-3</v>
      </c>
      <c r="EO559" s="20">
        <f t="shared" si="785"/>
        <v>6.5091080507149179E-3</v>
      </c>
      <c r="EP559" s="20">
        <f t="shared" si="786"/>
        <v>5.8326056500984658E-3</v>
      </c>
      <c r="EQ559" s="20">
        <f t="shared" si="779"/>
        <v>5.2149567330376234E-3</v>
      </c>
      <c r="ER559" s="20">
        <f t="shared" si="779"/>
        <v>4.6529182565596683E-3</v>
      </c>
      <c r="ES559" s="20">
        <f t="shared" si="779"/>
        <v>4.1430926314190986E-3</v>
      </c>
      <c r="ET559" s="20">
        <f t="shared" si="779"/>
        <v>3.6820068135517974E-3</v>
      </c>
      <c r="EU559" s="20">
        <f t="shared" si="779"/>
        <v>3.2661782910988757E-3</v>
      </c>
      <c r="EV559" s="20">
        <f t="shared" si="779"/>
        <v>2.8921690410868006E-3</v>
      </c>
      <c r="EW559" s="20">
        <f t="shared" si="779"/>
        <v>2.556628625791646E-3</v>
      </c>
      <c r="EX559" s="20">
        <f t="shared" si="779"/>
        <v>2.2563276369654828E-3</v>
      </c>
      <c r="EY559" s="20">
        <f t="shared" si="779"/>
        <v>1.9881826890278953E-3</v>
      </c>
      <c r="EZ559" s="20">
        <f t="shared" si="779"/>
        <v>1.7492741211811991E-3</v>
      </c>
      <c r="FA559" s="20">
        <f t="shared" si="779"/>
        <v>1.536857502765332E-3</v>
      </c>
      <c r="FB559" s="20">
        <f t="shared" si="779"/>
        <v>1.3483699540838279E-3</v>
      </c>
      <c r="FC559" s="20">
        <f t="shared" si="779"/>
        <v>1.181432203017585E-3</v>
      </c>
      <c r="FD559" s="20">
        <f t="shared" si="779"/>
        <v>1.0338472012817457E-3</v>
      </c>
      <c r="FE559" s="20">
        <f t="shared" si="779"/>
        <v>9.0359602727041466E-4</v>
      </c>
      <c r="FF559" s="20">
        <f t="shared" si="779"/>
        <v>5.9452280350080766E-3</v>
      </c>
    </row>
    <row r="560" spans="1:162" ht="15.5" x14ac:dyDescent="0.35">
      <c r="A560" s="4" t="s">
        <v>158</v>
      </c>
      <c r="J560" s="4" t="s">
        <v>158</v>
      </c>
      <c r="K560" s="20">
        <f t="shared" si="780"/>
        <v>1.0059305899617831E-3</v>
      </c>
      <c r="L560" s="20">
        <f t="shared" si="780"/>
        <v>7.3503049820151521E-4</v>
      </c>
      <c r="M560" s="20">
        <f t="shared" si="780"/>
        <v>1.148185060224286E-3</v>
      </c>
      <c r="N560" s="20">
        <f t="shared" si="780"/>
        <v>1.7242022779975971E-3</v>
      </c>
      <c r="O560" s="20">
        <f t="shared" si="780"/>
        <v>2.4968637823731023E-3</v>
      </c>
      <c r="P560" s="20"/>
      <c r="Q560" s="20">
        <f t="shared" si="780"/>
        <v>3.4966690883406651E-3</v>
      </c>
      <c r="R560" s="20">
        <f t="shared" si="780"/>
        <v>4.7475477585024409E-3</v>
      </c>
      <c r="S560" s="20"/>
      <c r="T560" s="20">
        <f t="shared" si="780"/>
        <v>6.2637627292874854E-3</v>
      </c>
      <c r="U560" s="20">
        <f t="shared" si="780"/>
        <v>8.0473872350370068E-3</v>
      </c>
      <c r="V560" s="20"/>
      <c r="W560" s="20">
        <f t="shared" si="780"/>
        <v>1.0086671878508025E-2</v>
      </c>
      <c r="X560" s="20">
        <f t="shared" si="780"/>
        <v>1.2355507378744676E-2</v>
      </c>
      <c r="Y560" s="20"/>
      <c r="Z560" s="20">
        <f t="shared" si="780"/>
        <v>1.4814053487275596E-2</v>
      </c>
      <c r="AA560" s="20">
        <f t="shared" si="780"/>
        <v>1.7410468331181858E-2</v>
      </c>
      <c r="AB560" s="20"/>
      <c r="AC560" s="20">
        <f t="shared" si="780"/>
        <v>2.0083555063559619E-2</v>
      </c>
      <c r="AD560" s="20">
        <f t="shared" si="780"/>
        <v>2.2766058362128153E-2</v>
      </c>
      <c r="AE560" s="20"/>
      <c r="AF560" s="20">
        <f t="shared" si="778"/>
        <v>2.5388298992883584E-2</v>
      </c>
      <c r="AG560" s="20">
        <f t="shared" si="778"/>
        <v>2.7881830364104996E-2</v>
      </c>
      <c r="AH560" s="20"/>
      <c r="AI560" s="20">
        <f t="shared" si="778"/>
        <v>3.0182831184576511E-2</v>
      </c>
      <c r="AJ560" s="20">
        <f t="shared" si="778"/>
        <v>3.2235003881636581E-2</v>
      </c>
      <c r="AK560" s="20"/>
      <c r="AL560" s="20">
        <f t="shared" si="778"/>
        <v>3.3991818713067723E-2</v>
      </c>
      <c r="AM560" s="20">
        <f t="shared" si="778"/>
        <v>3.5418018217678093E-2</v>
      </c>
      <c r="AN560" s="20">
        <f t="shared" si="778"/>
        <v>3.6490367100865506E-2</v>
      </c>
      <c r="AO560" s="20">
        <f t="shared" si="778"/>
        <v>3.7197692500475887E-2</v>
      </c>
      <c r="AP560" s="20">
        <f t="shared" si="778"/>
        <v>3.7540305050709044E-2</v>
      </c>
      <c r="AQ560" s="20">
        <f t="shared" si="778"/>
        <v>3.7528920871662597E-2</v>
      </c>
      <c r="AR560" s="20">
        <f t="shared" si="778"/>
        <v>3.7183219124467426E-2</v>
      </c>
      <c r="AS560" s="20">
        <f t="shared" si="778"/>
        <v>3.6530171042448822E-2</v>
      </c>
      <c r="AT560" s="20">
        <f t="shared" si="778"/>
        <v>3.5602267152437306E-2</v>
      </c>
      <c r="AU560" s="20">
        <f t="shared" si="778"/>
        <v>3.4435752825546673E-2</v>
      </c>
      <c r="AV560" s="20">
        <f t="shared" si="778"/>
        <v>3.3068961347271664E-2</v>
      </c>
      <c r="AW560" s="20">
        <f t="shared" si="778"/>
        <v>3.1540811017152115E-2</v>
      </c>
      <c r="AX560" s="20">
        <f t="shared" si="778"/>
        <v>2.9889510507435494E-2</v>
      </c>
      <c r="AY560" s="20">
        <f t="shared" si="777"/>
        <v>2.8151496382731064E-2</v>
      </c>
      <c r="AZ560" s="20">
        <f t="shared" si="777"/>
        <v>2.6360609306178565E-2</v>
      </c>
      <c r="BA560" s="20">
        <f t="shared" si="777"/>
        <v>2.4547501538615624E-2</v>
      </c>
      <c r="BB560" s="20">
        <f t="shared" si="777"/>
        <v>2.273925798437515E-2</v>
      </c>
      <c r="BC560" s="20">
        <f t="shared" si="777"/>
        <v>2.0959206064103508E-2</v>
      </c>
      <c r="BD560" s="20">
        <f t="shared" si="777"/>
        <v>1.9226885717649633E-2</v>
      </c>
      <c r="BE560" s="20">
        <f t="shared" si="777"/>
        <v>1.7558149364350628E-2</v>
      </c>
      <c r="BF560" s="20">
        <f t="shared" si="777"/>
        <v>1.5965362138286365E-2</v>
      </c>
      <c r="BG560" s="20">
        <f t="shared" si="777"/>
        <v>1.4457674647920138E-2</v>
      </c>
      <c r="BH560" s="20">
        <f t="shared" si="777"/>
        <v>1.3041343404936456E-2</v>
      </c>
      <c r="BI560" s="20">
        <f t="shared" si="777"/>
        <v>1.1720077515556926E-2</v>
      </c>
      <c r="BJ560" s="20">
        <f t="shared" si="777"/>
        <v>1.0495393895502358E-2</v>
      </c>
      <c r="BK560" s="20">
        <f t="shared" si="777"/>
        <v>9.3669669009153189E-3</v>
      </c>
      <c r="BL560" s="20">
        <f t="shared" si="777"/>
        <v>8.3329616782170657E-3</v>
      </c>
      <c r="BM560" s="20">
        <f t="shared" si="777"/>
        <v>7.3903436054671978E-3</v>
      </c>
      <c r="BN560" s="20">
        <f t="shared" si="777"/>
        <v>6.5351588586608491E-3</v>
      </c>
      <c r="BO560" s="20">
        <f t="shared" ref="BO560:CD575" si="787">BO352/$B352</f>
        <v>5.7627833622758695E-3</v>
      </c>
      <c r="BP560" s="20">
        <f t="shared" si="787"/>
        <v>5.0681391793636621E-3</v>
      </c>
      <c r="BQ560" s="20">
        <f t="shared" si="787"/>
        <v>4.445878789163471E-3</v>
      </c>
      <c r="BR560" s="20">
        <f t="shared" si="787"/>
        <v>3.8905387303163059E-3</v>
      </c>
      <c r="BS560" s="20">
        <f t="shared" si="787"/>
        <v>3.3966648031836799E-3</v>
      </c>
      <c r="BT560" s="20">
        <f t="shared" si="787"/>
        <v>2.9589114762701429E-3</v>
      </c>
      <c r="BU560" s="20">
        <f t="shared" si="787"/>
        <v>2.5721183788905977E-3</v>
      </c>
      <c r="BV560" s="20">
        <f t="shared" si="787"/>
        <v>2.2313668313375112E-3</v>
      </c>
      <c r="BW560" s="20">
        <f t="shared" si="787"/>
        <v>1.9320193062930535E-3</v>
      </c>
      <c r="BX560" s="20">
        <f t="shared" si="787"/>
        <v>1.6697445669270341E-3</v>
      </c>
      <c r="BY560" s="20">
        <f t="shared" si="787"/>
        <v>1.4405310180658493E-3</v>
      </c>
      <c r="BZ560" s="20">
        <f t="shared" si="787"/>
        <v>1.2406905614114061E-3</v>
      </c>
      <c r="CA560" s="20">
        <f t="shared" si="787"/>
        <v>1.0668549832787422E-3</v>
      </c>
      <c r="CB560" s="20">
        <f t="shared" si="787"/>
        <v>9.1596663833015679E-4</v>
      </c>
      <c r="CC560" s="20">
        <f t="shared" si="787"/>
        <v>7.8526493598363167E-4</v>
      </c>
      <c r="CD560" s="20">
        <f t="shared" si="783"/>
        <v>6.7226989494417744E-4</v>
      </c>
      <c r="CE560" s="20">
        <f t="shared" si="783"/>
        <v>5.7476381029675228E-4</v>
      </c>
      <c r="CF560" s="20">
        <f t="shared" si="783"/>
        <v>4.9077187942059286E-4</v>
      </c>
      <c r="CG560" s="20">
        <f t="shared" si="783"/>
        <v>4.185424585415598E-4</v>
      </c>
      <c r="CH560" s="20">
        <f t="shared" si="783"/>
        <v>3.5652747082581815E-4</v>
      </c>
      <c r="CI560" s="20">
        <f t="shared" si="783"/>
        <v>3.0336335843783591E-4</v>
      </c>
      <c r="CJ560" s="20">
        <f t="shared" si="783"/>
        <v>2.5785286332613566E-4</v>
      </c>
      <c r="CK560" s="20">
        <f t="shared" si="783"/>
        <v>2.189478327018213E-4</v>
      </c>
      <c r="CL560" s="20">
        <f t="shared" si="783"/>
        <v>1.1934244512035175E-3</v>
      </c>
      <c r="CM560" s="20">
        <f t="shared" si="783"/>
        <v>1.7617902471363435E-4</v>
      </c>
      <c r="CN560" s="20">
        <f t="shared" si="783"/>
        <v>1.5273370609950591E-4</v>
      </c>
      <c r="CO560" s="20">
        <f t="shared" si="783"/>
        <v>2.5825437557342248E-4</v>
      </c>
      <c r="CP560" s="20">
        <f t="shared" si="783"/>
        <v>4.1876348357522034E-4</v>
      </c>
      <c r="CQ560" s="20">
        <f t="shared" si="783"/>
        <v>6.5331360108052583E-4</v>
      </c>
      <c r="CR560" s="20">
        <f t="shared" si="783"/>
        <v>9.8352786088633931E-4</v>
      </c>
      <c r="CS560" s="20">
        <f t="shared" si="783"/>
        <v>1.4325788676872136E-3</v>
      </c>
      <c r="CT560" s="20">
        <f t="shared" si="784"/>
        <v>2.0237731284746359E-3</v>
      </c>
      <c r="CU560" s="20">
        <f t="shared" si="782"/>
        <v>2.7788407909465022E-3</v>
      </c>
      <c r="CV560" s="20">
        <f t="shared" si="782"/>
        <v>3.716079640654674E-3</v>
      </c>
      <c r="CW560" s="20">
        <f t="shared" si="782"/>
        <v>4.8485321380852056E-3</v>
      </c>
      <c r="CX560" s="20">
        <f t="shared" si="782"/>
        <v>6.1823801304555087E-3</v>
      </c>
      <c r="CY560" s="20">
        <f t="shared" si="782"/>
        <v>7.7157234487573653E-3</v>
      </c>
      <c r="CZ560" s="20">
        <f t="shared" si="782"/>
        <v>9.4378695749815777E-3</v>
      </c>
      <c r="DA560" s="20">
        <f t="shared" si="782"/>
        <v>1.1329208505207508E-2</v>
      </c>
      <c r="DB560" s="20">
        <f t="shared" si="782"/>
        <v>1.3361687842570054E-2</v>
      </c>
      <c r="DC560" s="20">
        <f t="shared" si="782"/>
        <v>1.5499845990517278E-2</v>
      </c>
      <c r="DD560" s="20">
        <f t="shared" si="782"/>
        <v>1.7702312789616509E-2</v>
      </c>
      <c r="DE560" s="20">
        <f t="shared" si="782"/>
        <v>1.9923651721674401E-2</v>
      </c>
      <c r="DF560" s="20">
        <f t="shared" si="782"/>
        <v>2.2116398211714891E-2</v>
      </c>
      <c r="DG560" s="20">
        <f t="shared" si="782"/>
        <v>2.4233144659973699E-2</v>
      </c>
      <c r="DH560" s="20">
        <f t="shared" si="782"/>
        <v>2.6228532857951847E-2</v>
      </c>
      <c r="DI560" s="20">
        <f t="shared" si="782"/>
        <v>2.806103534469789E-2</v>
      </c>
      <c r="DJ560" s="20">
        <f t="shared" si="781"/>
        <v>2.9694435357164452E-2</v>
      </c>
      <c r="DK560" s="20">
        <f t="shared" si="781"/>
        <v>3.1098946556234127E-2</v>
      </c>
      <c r="DL560" s="20">
        <f t="shared" si="781"/>
        <v>3.2251945265978077E-2</v>
      </c>
      <c r="DM560" s="20">
        <f t="shared" si="781"/>
        <v>3.3138316804008583E-2</v>
      </c>
      <c r="DN560" s="20">
        <f t="shared" si="781"/>
        <v>3.3750441666344E-2</v>
      </c>
      <c r="DO560" s="20">
        <f t="shared" si="781"/>
        <v>3.4087865745550561E-2</v>
      </c>
      <c r="DP560" s="20">
        <f t="shared" si="781"/>
        <v>3.4156711037552356E-2</v>
      </c>
      <c r="DQ560" s="20">
        <f t="shared" si="781"/>
        <v>3.396888967089573E-2</v>
      </c>
      <c r="DR560" s="20">
        <f t="shared" si="781"/>
        <v>3.3541185256659611E-2</v>
      </c>
      <c r="DS560" s="20">
        <f t="shared" si="781"/>
        <v>3.2894262466700019E-2</v>
      </c>
      <c r="DT560" s="20">
        <f t="shared" si="781"/>
        <v>3.2051659485776929E-2</v>
      </c>
      <c r="DU560" s="20">
        <f t="shared" si="781"/>
        <v>3.1038809632753184E-2</v>
      </c>
      <c r="DV560" s="20">
        <f t="shared" si="781"/>
        <v>2.98821290004051E-2</v>
      </c>
      <c r="DW560" s="20">
        <f t="shared" si="781"/>
        <v>2.860819726639019E-2</v>
      </c>
      <c r="DX560" s="20">
        <f t="shared" si="781"/>
        <v>2.7243049544571574E-2</v>
      </c>
      <c r="DY560" s="20">
        <f t="shared" si="781"/>
        <v>2.5811588756478043E-2</v>
      </c>
      <c r="DZ560" s="20">
        <f t="shared" si="785"/>
        <v>2.4337120812880642E-2</v>
      </c>
      <c r="EA560" s="20">
        <f t="shared" si="785"/>
        <v>2.2841009059090478E-2</v>
      </c>
      <c r="EB560" s="20">
        <f t="shared" si="785"/>
        <v>2.1342439984368688E-2</v>
      </c>
      <c r="EC560" s="20">
        <f t="shared" si="785"/>
        <v>1.9858289061465251E-2</v>
      </c>
      <c r="ED560" s="20">
        <f t="shared" si="785"/>
        <v>1.840307363746907E-2</v>
      </c>
      <c r="EE560" s="20">
        <f t="shared" si="785"/>
        <v>1.6988978872784499E-2</v>
      </c>
      <c r="EF560" s="20">
        <f t="shared" si="785"/>
        <v>1.5625942634409196E-2</v>
      </c>
      <c r="EG560" s="20">
        <f t="shared" si="785"/>
        <v>1.4321785804091493E-2</v>
      </c>
      <c r="EH560" s="20">
        <f t="shared" si="785"/>
        <v>1.3082375484037678E-2</v>
      </c>
      <c r="EI560" s="20">
        <f t="shared" si="785"/>
        <v>1.191180991339269E-2</v>
      </c>
      <c r="EJ560" s="20">
        <f t="shared" si="785"/>
        <v>1.0812615412358673E-2</v>
      </c>
      <c r="EK560" s="20">
        <f t="shared" si="785"/>
        <v>9.7859472366117473E-3</v>
      </c>
      <c r="EL560" s="20">
        <f t="shared" si="785"/>
        <v>8.8317877668848688E-3</v>
      </c>
      <c r="EM560" s="20">
        <f t="shared" si="785"/>
        <v>7.9491369138795509E-3</v>
      </c>
      <c r="EN560" s="20">
        <f t="shared" si="785"/>
        <v>7.1361909443922187E-3</v>
      </c>
      <c r="EO560" s="20">
        <f t="shared" si="785"/>
        <v>6.3905071048450113E-3</v>
      </c>
      <c r="EP560" s="20">
        <f t="shared" si="786"/>
        <v>5.7091524214701872E-3</v>
      </c>
      <c r="EQ560" s="20">
        <f t="shared" si="779"/>
        <v>5.0888358912004605E-3</v>
      </c>
      <c r="ER560" s="20">
        <f t="shared" si="779"/>
        <v>4.5260239506069722E-3</v>
      </c>
      <c r="ES560" s="20">
        <f t="shared" si="779"/>
        <v>4.0170396344163528E-3</v>
      </c>
      <c r="ET560" s="20">
        <f t="shared" si="779"/>
        <v>3.5581462258565955E-3</v>
      </c>
      <c r="EU560" s="20">
        <f t="shared" si="779"/>
        <v>3.1456164757451832E-3</v>
      </c>
      <c r="EV560" s="20">
        <f t="shared" si="779"/>
        <v>2.7757886437453916E-3</v>
      </c>
      <c r="EW560" s="20">
        <f t="shared" si="779"/>
        <v>2.4451107108359738E-3</v>
      </c>
      <c r="EX560" s="20">
        <f t="shared" si="779"/>
        <v>2.1501741430639543E-3</v>
      </c>
      <c r="EY560" s="20">
        <f t="shared" si="779"/>
        <v>1.8877385676028256E-3</v>
      </c>
      <c r="EZ560" s="20">
        <f t="shared" si="779"/>
        <v>1.654748665932626E-3</v>
      </c>
      <c r="FA560" s="20">
        <f t="shared" si="779"/>
        <v>1.4483445065394118E-3</v>
      </c>
      <c r="FB560" s="20">
        <f t="shared" si="779"/>
        <v>1.2658664400732045E-3</v>
      </c>
      <c r="FC560" s="20">
        <f t="shared" si="779"/>
        <v>1.1048555708389474E-3</v>
      </c>
      <c r="FD560" s="20">
        <f t="shared" si="779"/>
        <v>9.6305070574032037E-4</v>
      </c>
      <c r="FE560" s="20">
        <f t="shared" si="779"/>
        <v>8.3838256983526083E-4</v>
      </c>
      <c r="FF560" s="20">
        <f t="shared" si="779"/>
        <v>5.3493130241766274E-3</v>
      </c>
    </row>
    <row r="561" spans="1:162" ht="15.5" x14ac:dyDescent="0.35">
      <c r="A561" s="4" t="s">
        <v>159</v>
      </c>
      <c r="J561" s="4" t="s">
        <v>159</v>
      </c>
      <c r="K561" s="20">
        <f t="shared" si="780"/>
        <v>8.6954588398855661E-4</v>
      </c>
      <c r="L561" s="20">
        <f t="shared" si="780"/>
        <v>6.5584024643054414E-4</v>
      </c>
      <c r="M561" s="20">
        <f t="shared" si="780"/>
        <v>1.0376444930908153E-3</v>
      </c>
      <c r="N561" s="20">
        <f t="shared" si="780"/>
        <v>1.5765847235787059E-3</v>
      </c>
      <c r="O561" s="20">
        <f t="shared" si="780"/>
        <v>2.3078097178142014E-3</v>
      </c>
      <c r="P561" s="20"/>
      <c r="Q561" s="20">
        <f t="shared" si="780"/>
        <v>3.2640070270368955E-3</v>
      </c>
      <c r="R561" s="20">
        <f t="shared" si="780"/>
        <v>4.4719946792325053E-3</v>
      </c>
      <c r="S561" s="20"/>
      <c r="T561" s="20">
        <f t="shared" si="780"/>
        <v>5.9493910056986465E-3</v>
      </c>
      <c r="U561" s="20">
        <f t="shared" si="780"/>
        <v>7.7017744563701628E-3</v>
      </c>
      <c r="V561" s="20"/>
      <c r="W561" s="20">
        <f t="shared" si="780"/>
        <v>9.7206937117124241E-3</v>
      </c>
      <c r="X561" s="20">
        <f t="shared" si="780"/>
        <v>1.1982783097380829E-2</v>
      </c>
      <c r="Y561" s="20"/>
      <c r="Z561" s="20">
        <f t="shared" si="780"/>
        <v>1.445010004426211E-2</v>
      </c>
      <c r="AA561" s="20">
        <f t="shared" si="780"/>
        <v>1.7071654497349098E-2</v>
      </c>
      <c r="AB561" s="20"/>
      <c r="AC561" s="20">
        <f t="shared" si="780"/>
        <v>1.9785967585884662E-2</v>
      </c>
      <c r="AD561" s="20">
        <f t="shared" si="780"/>
        <v>2.25243959033299E-2</v>
      </c>
      <c r="AE561" s="20"/>
      <c r="AF561" s="20">
        <f t="shared" si="780"/>
        <v>2.5214898284177473E-2</v>
      </c>
      <c r="AG561" s="20">
        <f t="shared" ref="AG561:BN568" si="788">AG353/$B353</f>
        <v>2.7785906133005217E-2</v>
      </c>
      <c r="AH561" s="20"/>
      <c r="AI561" s="20">
        <f t="shared" si="788"/>
        <v>3.0169981717476393E-2</v>
      </c>
      <c r="AJ561" s="20">
        <f t="shared" si="788"/>
        <v>3.230700239360329E-2</v>
      </c>
      <c r="AK561" s="20"/>
      <c r="AL561" s="20">
        <f t="shared" si="788"/>
        <v>3.414668124216666E-2</v>
      </c>
      <c r="AM561" s="20">
        <f t="shared" si="788"/>
        <v>3.5650314641984315E-2</v>
      </c>
      <c r="AN561" s="20">
        <f t="shared" si="788"/>
        <v>3.6791724892061006E-2</v>
      </c>
      <c r="AO561" s="20">
        <f t="shared" si="788"/>
        <v>3.7557433525585049E-2</v>
      </c>
      <c r="AP561" s="20">
        <f t="shared" si="788"/>
        <v>3.7946153629586643E-2</v>
      </c>
      <c r="AQ561" s="20">
        <f t="shared" si="788"/>
        <v>3.7967725186867252E-2</v>
      </c>
      <c r="AR561" s="20">
        <f t="shared" si="788"/>
        <v>3.7641636359644681E-2</v>
      </c>
      <c r="AS561" s="20">
        <f t="shared" si="788"/>
        <v>3.6995277585790853E-2</v>
      </c>
      <c r="AT561" s="20">
        <f t="shared" si="788"/>
        <v>3.6062067251266927E-2</v>
      </c>
      <c r="AU561" s="20">
        <f t="shared" si="788"/>
        <v>3.4879570890726241E-2</v>
      </c>
      <c r="AV561" s="20">
        <f t="shared" si="788"/>
        <v>3.3487713697296195E-2</v>
      </c>
      <c r="AW561" s="20">
        <f t="shared" si="788"/>
        <v>3.1927161592548381E-2</v>
      </c>
      <c r="AX561" s="20">
        <f t="shared" si="788"/>
        <v>3.023792167353867E-2</v>
      </c>
      <c r="AY561" s="20">
        <f t="shared" si="788"/>
        <v>2.845819033910368E-2</v>
      </c>
      <c r="AZ561" s="20">
        <f t="shared" si="788"/>
        <v>2.6623457999738531E-2</v>
      </c>
      <c r="BA561" s="20">
        <f t="shared" si="788"/>
        <v>2.4765863630606066E-2</v>
      </c>
      <c r="BB561" s="20">
        <f t="shared" si="788"/>
        <v>2.2913780711504961E-2</v>
      </c>
      <c r="BC561" s="20">
        <f t="shared" si="788"/>
        <v>2.1091608140659468E-2</v>
      </c>
      <c r="BD561" s="20">
        <f t="shared" si="788"/>
        <v>1.9319735105995495E-2</v>
      </c>
      <c r="BE561" s="20">
        <f t="shared" si="788"/>
        <v>1.7614647108226134E-2</v>
      </c>
      <c r="BF561" s="20">
        <f t="shared" si="788"/>
        <v>1.5989140760153675E-2</v>
      </c>
      <c r="BG561" s="20">
        <f t="shared" si="788"/>
        <v>1.4452617049096284E-2</v>
      </c>
      <c r="BH561" s="20">
        <f t="shared" si="788"/>
        <v>1.3011425906149343E-2</v>
      </c>
      <c r="BI561" s="20">
        <f t="shared" si="788"/>
        <v>1.166923871355563E-2</v>
      </c>
      <c r="BJ561" s="20">
        <f t="shared" si="788"/>
        <v>1.0427429422256829E-2</v>
      </c>
      <c r="BK561" s="20">
        <f t="shared" si="788"/>
        <v>9.2854489557382403E-3</v>
      </c>
      <c r="BL561" s="20">
        <f t="shared" si="788"/>
        <v>8.2411813356302321E-3</v>
      </c>
      <c r="BM561" s="20">
        <f t="shared" si="788"/>
        <v>7.2912733430543497E-3</v>
      </c>
      <c r="BN561" s="20">
        <f t="shared" si="788"/>
        <v>6.4314324513586874E-3</v>
      </c>
      <c r="BO561" s="20">
        <f t="shared" si="787"/>
        <v>5.6566902016963461E-3</v>
      </c>
      <c r="BP561" s="20">
        <f t="shared" si="787"/>
        <v>4.9616301493317083E-3</v>
      </c>
      <c r="BQ561" s="20">
        <f t="shared" si="787"/>
        <v>4.3405810164269809E-3</v>
      </c>
      <c r="BR561" s="20">
        <f t="shared" si="787"/>
        <v>3.7877767928586881E-3</v>
      </c>
      <c r="BS561" s="20">
        <f t="shared" si="787"/>
        <v>3.2974862849024511E-3</v>
      </c>
      <c r="BT561" s="20">
        <f t="shared" si="787"/>
        <v>2.8641150797623638E-3</v>
      </c>
      <c r="BU561" s="20">
        <f t="shared" si="787"/>
        <v>2.482283127845486E-3</v>
      </c>
      <c r="BV561" s="20">
        <f t="shared" si="787"/>
        <v>2.1468811963025747E-3</v>
      </c>
      <c r="BW561" s="20">
        <f t="shared" si="787"/>
        <v>1.8531093629526876E-3</v>
      </c>
      <c r="BX561" s="20">
        <f t="shared" si="787"/>
        <v>1.5965005390321529E-3</v>
      </c>
      <c r="BY561" s="20">
        <f t="shared" si="787"/>
        <v>1.3729317654292972E-3</v>
      </c>
      <c r="BZ561" s="20">
        <f t="shared" si="787"/>
        <v>1.1786257469312833E-3</v>
      </c>
      <c r="CA561" s="20">
        <f t="shared" si="787"/>
        <v>1.010144793420209E-3</v>
      </c>
      <c r="CB561" s="20">
        <f t="shared" si="787"/>
        <v>8.6437904164948787E-4</v>
      </c>
      <c r="CC561" s="20">
        <f t="shared" si="787"/>
        <v>7.3853054750183666E-4</v>
      </c>
      <c r="CD561" s="20">
        <f t="shared" si="783"/>
        <v>6.3009457416340897E-4</v>
      </c>
      <c r="CE561" s="20">
        <f t="shared" si="783"/>
        <v>5.3683916110525143E-4</v>
      </c>
      <c r="CF561" s="20">
        <f t="shared" si="783"/>
        <v>4.5678384458003324E-4</v>
      </c>
      <c r="CG561" s="20">
        <f t="shared" si="783"/>
        <v>3.8817821317460588E-4</v>
      </c>
      <c r="CH561" s="20">
        <f t="shared" si="783"/>
        <v>3.2948082118844368E-4</v>
      </c>
      <c r="CI561" s="20">
        <f t="shared" si="783"/>
        <v>2.7933884682096455E-4</v>
      </c>
      <c r="CJ561" s="20">
        <f t="shared" si="783"/>
        <v>2.3656876927047321E-4</v>
      </c>
      <c r="CK561" s="20">
        <f t="shared" si="783"/>
        <v>2.0013824661357926E-4</v>
      </c>
      <c r="CL561" s="20">
        <f t="shared" si="783"/>
        <v>1.0650831337267741E-3</v>
      </c>
      <c r="CM561" s="20">
        <f t="shared" si="783"/>
        <v>1.4585248296537651E-4</v>
      </c>
      <c r="CN561" s="20">
        <f t="shared" si="783"/>
        <v>1.3070430373730193E-4</v>
      </c>
      <c r="CO561" s="20">
        <f t="shared" si="783"/>
        <v>2.2429233984289055E-4</v>
      </c>
      <c r="CP561" s="20">
        <f t="shared" si="783"/>
        <v>3.6869675744298763E-4</v>
      </c>
      <c r="CQ561" s="20">
        <f t="shared" si="783"/>
        <v>5.825252287647068E-4</v>
      </c>
      <c r="CR561" s="20">
        <f t="shared" si="783"/>
        <v>8.8728698680814848E-4</v>
      </c>
      <c r="CS561" s="20">
        <f t="shared" si="783"/>
        <v>1.3064782689018628E-3</v>
      </c>
      <c r="CT561" s="20">
        <f t="shared" si="784"/>
        <v>1.864234660799689E-3</v>
      </c>
      <c r="CU561" s="20">
        <f t="shared" si="782"/>
        <v>2.5836342217454705E-3</v>
      </c>
      <c r="CV561" s="20">
        <f t="shared" si="782"/>
        <v>3.4847922301872083E-3</v>
      </c>
      <c r="CW561" s="20">
        <f t="shared" si="782"/>
        <v>4.5829276852133519E-3</v>
      </c>
      <c r="CX561" s="20">
        <f t="shared" si="782"/>
        <v>5.8865968325581067E-3</v>
      </c>
      <c r="CY561" s="20">
        <f t="shared" si="782"/>
        <v>7.3962779697445379E-3</v>
      </c>
      <c r="CZ561" s="20">
        <f t="shared" si="782"/>
        <v>9.1034571226973129E-3</v>
      </c>
      <c r="DA561" s="20">
        <f t="shared" si="782"/>
        <v>1.0990311950925549E-2</v>
      </c>
      <c r="DB561" s="20">
        <f t="shared" si="782"/>
        <v>1.3030029621573902E-2</v>
      </c>
      <c r="DC561" s="20">
        <f t="shared" si="782"/>
        <v>1.5187732087332026E-2</v>
      </c>
      <c r="DD561" s="20">
        <f t="shared" si="782"/>
        <v>1.7421926972143384E-2</v>
      </c>
      <c r="DE561" s="20">
        <f t="shared" si="782"/>
        <v>1.9686359921868901E-2</v>
      </c>
      <c r="DF561" s="20">
        <f t="shared" si="782"/>
        <v>2.1932118152628424E-2</v>
      </c>
      <c r="DG561" s="20">
        <f t="shared" si="782"/>
        <v>2.4109825857080491E-2</v>
      </c>
      <c r="DH561" s="20">
        <f t="shared" si="782"/>
        <v>2.6171778771570231E-2</v>
      </c>
      <c r="DI561" s="20">
        <f t="shared" si="782"/>
        <v>2.8073884641345387E-2</v>
      </c>
      <c r="DJ561" s="20">
        <f t="shared" si="781"/>
        <v>2.9777304709432101E-2</v>
      </c>
      <c r="DK561" s="20">
        <f t="shared" si="781"/>
        <v>3.1249724589514079E-2</v>
      </c>
      <c r="DL561" s="20">
        <f t="shared" si="781"/>
        <v>3.2466217118750806E-2</v>
      </c>
      <c r="DM561" s="20">
        <f t="shared" si="781"/>
        <v>3.3409691814217768E-2</v>
      </c>
      <c r="DN561" s="20">
        <f t="shared" si="781"/>
        <v>3.4070953014396554E-2</v>
      </c>
      <c r="DO561" s="20">
        <f t="shared" si="781"/>
        <v>3.4448410219229675E-2</v>
      </c>
      <c r="DP561" s="20">
        <f t="shared" si="781"/>
        <v>3.4547498942647137E-2</v>
      </c>
      <c r="DQ561" s="20">
        <f t="shared" si="781"/>
        <v>3.4379878667615826E-2</v>
      </c>
      <c r="DR561" s="20">
        <f t="shared" si="781"/>
        <v>3.3962476890062099E-2</v>
      </c>
      <c r="DS561" s="20">
        <f t="shared" si="781"/>
        <v>3.3316445747779588E-2</v>
      </c>
      <c r="DT561" s="20">
        <f t="shared" si="781"/>
        <v>3.2466091522810991E-2</v>
      </c>
      <c r="DU561" s="20">
        <f t="shared" si="781"/>
        <v>3.1437828579827798E-2</v>
      </c>
      <c r="DV561" s="20">
        <f t="shared" si="781"/>
        <v>3.0259199177917973E-2</v>
      </c>
      <c r="DW561" s="20">
        <f t="shared" si="781"/>
        <v>2.8957990034866987E-2</v>
      </c>
      <c r="DX561" s="20">
        <f t="shared" si="781"/>
        <v>2.75614663039917E-2</v>
      </c>
      <c r="DY561" s="20">
        <f t="shared" si="781"/>
        <v>2.6095734311133767E-2</v>
      </c>
      <c r="DZ561" s="20">
        <f t="shared" si="785"/>
        <v>2.4585236363540819E-2</v>
      </c>
      <c r="EA561" s="20">
        <f t="shared" si="785"/>
        <v>2.3052374378932816E-2</v>
      </c>
      <c r="EB561" s="20">
        <f t="shared" si="785"/>
        <v>2.1517254044101985E-2</v>
      </c>
      <c r="EC561" s="20">
        <f t="shared" si="785"/>
        <v>1.9997537639653618E-2</v>
      </c>
      <c r="ED561" s="20">
        <f t="shared" si="785"/>
        <v>1.8508391425327897E-2</v>
      </c>
      <c r="EE561" s="20">
        <f t="shared" si="785"/>
        <v>1.706251238494827E-2</v>
      </c>
      <c r="EF561" s="20">
        <f t="shared" si="785"/>
        <v>1.5670218974826011E-2</v>
      </c>
      <c r="EG561" s="20">
        <f t="shared" si="785"/>
        <v>1.4339591093862623E-2</v>
      </c>
      <c r="EH561" s="20">
        <f t="shared" si="785"/>
        <v>1.3076645598303904E-2</v>
      </c>
      <c r="EI561" s="20">
        <f t="shared" si="785"/>
        <v>1.1885535139668502E-2</v>
      </c>
      <c r="EJ561" s="20">
        <f t="shared" si="785"/>
        <v>1.0768759757720181E-2</v>
      </c>
      <c r="EK561" s="20">
        <f t="shared" si="785"/>
        <v>9.7273823859308495E-3</v>
      </c>
      <c r="EL561" s="20">
        <f t="shared" si="785"/>
        <v>8.7612411276244417E-3</v>
      </c>
      <c r="EM561" s="20">
        <f t="shared" si="785"/>
        <v>7.8691527652245963E-3</v>
      </c>
      <c r="EN561" s="20">
        <f t="shared" si="785"/>
        <v>7.0491034245957493E-3</v>
      </c>
      <c r="EO561" s="20">
        <f t="shared" si="785"/>
        <v>6.2984236022846085E-3</v>
      </c>
      <c r="EP561" s="20">
        <f t="shared" si="786"/>
        <v>5.6139458624220318E-3</v>
      </c>
      <c r="EQ561" s="20">
        <f t="shared" si="779"/>
        <v>4.9921444212273069E-3</v>
      </c>
      <c r="ER561" s="20">
        <f t="shared" si="779"/>
        <v>4.429256568369011E-3</v>
      </c>
      <c r="ES561" s="20">
        <f t="shared" si="779"/>
        <v>3.9213864401306253E-3</v>
      </c>
      <c r="ET561" s="20">
        <f t="shared" si="779"/>
        <v>3.4645920772182763E-3</v>
      </c>
      <c r="EU561" s="20">
        <f t="shared" si="779"/>
        <v>3.0549569899416262E-3</v>
      </c>
      <c r="EV561" s="20">
        <f t="shared" si="779"/>
        <v>2.6886476355789668E-3</v>
      </c>
      <c r="EW561" s="20">
        <f t="shared" si="779"/>
        <v>2.3619583065354055E-3</v>
      </c>
      <c r="EX561" s="20">
        <f t="shared" si="779"/>
        <v>2.0713449515791238E-3</v>
      </c>
      <c r="EY561" s="20">
        <f t="shared" si="779"/>
        <v>1.8134494223306374E-3</v>
      </c>
      <c r="EZ561" s="20">
        <f t="shared" si="779"/>
        <v>1.5851155675417061E-3</v>
      </c>
      <c r="FA561" s="20">
        <f t="shared" si="779"/>
        <v>1.3833985006871385E-3</v>
      </c>
      <c r="FB561" s="20">
        <f t="shared" si="779"/>
        <v>1.205568252043876E-3</v>
      </c>
      <c r="FC561" s="20">
        <f t="shared" si="779"/>
        <v>1.0491088928922254E-3</v>
      </c>
      <c r="FD561" s="20">
        <f t="shared" si="779"/>
        <v>9.1171409308821161E-4</v>
      </c>
      <c r="FE561" s="20">
        <f t="shared" si="779"/>
        <v>7.9127994886818431E-4</v>
      </c>
      <c r="FF561" s="20">
        <f t="shared" si="779"/>
        <v>4.9341352509266745E-3</v>
      </c>
    </row>
    <row r="562" spans="1:162" ht="15.5" x14ac:dyDescent="0.35">
      <c r="A562" s="4" t="s">
        <v>160</v>
      </c>
      <c r="J562" s="4" t="s">
        <v>160</v>
      </c>
      <c r="K562" s="20">
        <f t="shared" si="780"/>
        <v>8.121958419690195E-4</v>
      </c>
      <c r="L562" s="20">
        <f t="shared" si="780"/>
        <v>6.2177172519384467E-4</v>
      </c>
      <c r="M562" s="20">
        <f t="shared" si="780"/>
        <v>9.8972674583543857E-4</v>
      </c>
      <c r="N562" s="20">
        <f t="shared" si="780"/>
        <v>1.5121719490762092E-3</v>
      </c>
      <c r="O562" s="20">
        <f t="shared" si="780"/>
        <v>2.2248526430577167E-3</v>
      </c>
      <c r="P562" s="20"/>
      <c r="Q562" s="20">
        <f t="shared" si="780"/>
        <v>3.1614419501678707E-3</v>
      </c>
      <c r="R562" s="20">
        <f t="shared" si="780"/>
        <v>4.3500826703123906E-3</v>
      </c>
      <c r="S562" s="20"/>
      <c r="T562" s="20">
        <f t="shared" si="780"/>
        <v>5.8099518025831205E-3</v>
      </c>
      <c r="U562" s="20">
        <f t="shared" si="780"/>
        <v>7.5482724926433514E-3</v>
      </c>
      <c r="V562" s="20"/>
      <c r="W562" s="20">
        <f t="shared" si="780"/>
        <v>9.5581541610707046E-3</v>
      </c>
      <c r="X562" s="20">
        <f t="shared" si="780"/>
        <v>1.1817539727737872E-2</v>
      </c>
      <c r="Y562" s="20"/>
      <c r="Z562" s="20">
        <f t="shared" si="780"/>
        <v>1.428939961639575E-2</v>
      </c>
      <c r="AA562" s="20">
        <f t="shared" si="780"/>
        <v>1.6923160619659164E-2</v>
      </c>
      <c r="AB562" s="20"/>
      <c r="AC562" s="20">
        <f t="shared" si="780"/>
        <v>1.9657217853324818E-2</v>
      </c>
      <c r="AD562" s="20">
        <f t="shared" si="780"/>
        <v>2.2422268885984836E-2</v>
      </c>
      <c r="AE562" s="20"/>
      <c r="AF562" s="20">
        <f t="shared" si="780"/>
        <v>2.5145142050561675E-2</v>
      </c>
      <c r="AG562" s="20">
        <f t="shared" si="788"/>
        <v>2.7752769173168577E-2</v>
      </c>
      <c r="AH562" s="20"/>
      <c r="AI562" s="20">
        <f t="shared" si="788"/>
        <v>3.0175972673307655E-2</v>
      </c>
      <c r="AJ562" s="20">
        <f t="shared" si="788"/>
        <v>3.2352789338494337E-2</v>
      </c>
      <c r="AK562" s="20"/>
      <c r="AL562" s="20">
        <f t="shared" si="788"/>
        <v>3.423112653376284E-2</v>
      </c>
      <c r="AM562" s="20">
        <f t="shared" si="788"/>
        <v>3.5770629215195027E-2</v>
      </c>
      <c r="AN562" s="20">
        <f t="shared" si="788"/>
        <v>3.6943717226688655E-2</v>
      </c>
      <c r="AO562" s="20">
        <f t="shared" si="788"/>
        <v>3.7735823736758767E-2</v>
      </c>
      <c r="AP562" s="20">
        <f t="shared" si="788"/>
        <v>3.8144921978753965E-2</v>
      </c>
      <c r="AQ562" s="20">
        <f t="shared" si="788"/>
        <v>3.8180466205847474E-2</v>
      </c>
      <c r="AR562" s="20">
        <f t="shared" si="788"/>
        <v>3.786189391610989E-2</v>
      </c>
      <c r="AS562" s="20">
        <f t="shared" si="788"/>
        <v>3.7216841728193006E-2</v>
      </c>
      <c r="AT562" s="20">
        <f t="shared" si="788"/>
        <v>3.6279219741985891E-2</v>
      </c>
      <c r="AU562" s="20">
        <f t="shared" si="788"/>
        <v>3.5087272288646831E-2</v>
      </c>
      <c r="AV562" s="20">
        <f t="shared" si="788"/>
        <v>3.3681730179748293E-2</v>
      </c>
      <c r="AW562" s="20">
        <f t="shared" si="788"/>
        <v>3.2104134088903669E-2</v>
      </c>
      <c r="AX562" s="20">
        <f t="shared" si="788"/>
        <v>3.0395383164248058E-2</v>
      </c>
      <c r="AY562" s="20">
        <f t="shared" si="788"/>
        <v>2.8594539338974823E-2</v>
      </c>
      <c r="AZ562" s="20">
        <f t="shared" si="788"/>
        <v>2.6737897380328057E-2</v>
      </c>
      <c r="BA562" s="20">
        <f t="shared" si="788"/>
        <v>2.4858314197951037E-2</v>
      </c>
      <c r="BB562" s="20">
        <f t="shared" si="788"/>
        <v>2.2984778530479533E-2</v>
      </c>
      <c r="BC562" s="20">
        <f t="shared" si="788"/>
        <v>2.1142193682031074E-2</v>
      </c>
      <c r="BD562" s="20">
        <f t="shared" si="788"/>
        <v>1.9351341071069172E-2</v>
      </c>
      <c r="BE562" s="20">
        <f t="shared" si="788"/>
        <v>1.7628990418666723E-2</v>
      </c>
      <c r="BF562" s="20">
        <f t="shared" si="788"/>
        <v>1.5988122816103401E-2</v>
      </c>
      <c r="BG562" s="20">
        <f t="shared" si="788"/>
        <v>1.4438235053089278E-2</v>
      </c>
      <c r="BH562" s="20">
        <f t="shared" si="788"/>
        <v>1.2985696888425879E-2</v>
      </c>
      <c r="BI562" s="20">
        <f t="shared" si="788"/>
        <v>1.1634136913520221E-2</v>
      </c>
      <c r="BJ562" s="20">
        <f t="shared" si="788"/>
        <v>1.038483689588765E-2</v>
      </c>
      <c r="BK562" s="20">
        <f t="shared" si="788"/>
        <v>9.2371186873942968E-3</v>
      </c>
      <c r="BL562" s="20">
        <f t="shared" si="788"/>
        <v>8.1887117204848536E-3</v>
      </c>
      <c r="BM562" s="20">
        <f t="shared" si="788"/>
        <v>7.2360926512323722E-3</v>
      </c>
      <c r="BN562" s="20">
        <f t="shared" si="788"/>
        <v>6.3747917608613092E-3</v>
      </c>
      <c r="BO562" s="20">
        <f t="shared" si="787"/>
        <v>5.5996632673814828E-3</v>
      </c>
      <c r="BP562" s="20">
        <f t="shared" si="787"/>
        <v>4.9051187337479929E-3</v>
      </c>
      <c r="BQ562" s="20">
        <f t="shared" si="787"/>
        <v>4.2853243217497727E-3</v>
      </c>
      <c r="BR562" s="20">
        <f t="shared" si="787"/>
        <v>3.734363781415118E-3</v>
      </c>
      <c r="BS562" s="20">
        <f t="shared" si="787"/>
        <v>3.2463698421911769E-3</v>
      </c>
      <c r="BT562" s="20">
        <f t="shared" si="787"/>
        <v>2.8156271454616855E-3</v>
      </c>
      <c r="BU562" s="20">
        <f t="shared" si="787"/>
        <v>2.4366500873275188E-3</v>
      </c>
      <c r="BV562" s="20">
        <f t="shared" si="787"/>
        <v>2.1042389808400008E-3</v>
      </c>
      <c r="BW562" s="20">
        <f t="shared" si="787"/>
        <v>1.813517846799173E-3</v>
      </c>
      <c r="BX562" s="20">
        <f t="shared" si="787"/>
        <v>1.559956943530949E-3</v>
      </c>
      <c r="BY562" s="20">
        <f t="shared" si="787"/>
        <v>1.3393828835136512E-3</v>
      </c>
      <c r="BZ562" s="20">
        <f t="shared" si="787"/>
        <v>1.1479788861576967E-3</v>
      </c>
      <c r="CA562" s="20">
        <f t="shared" si="787"/>
        <v>9.8227740320488977E-4</v>
      </c>
      <c r="CB562" s="20">
        <f t="shared" si="787"/>
        <v>8.3914704230725334E-4</v>
      </c>
      <c r="CC562" s="20">
        <f t="shared" si="787"/>
        <v>7.1577541695400093E-4</v>
      </c>
      <c r="CD562" s="20">
        <f t="shared" si="783"/>
        <v>6.0964927480544606E-4</v>
      </c>
      <c r="CE562" s="20">
        <f t="shared" si="783"/>
        <v>5.185330062996707E-4</v>
      </c>
      <c r="CF562" s="20">
        <f t="shared" si="783"/>
        <v>4.4044641344309632E-4</v>
      </c>
      <c r="CG562" s="20">
        <f t="shared" si="783"/>
        <v>3.7364242542470283E-4</v>
      </c>
      <c r="CH562" s="20">
        <f t="shared" si="783"/>
        <v>3.165852823415749E-4</v>
      </c>
      <c r="CI562" s="20">
        <f t="shared" si="783"/>
        <v>2.6792956918608724E-4</v>
      </c>
      <c r="CJ562" s="20">
        <f t="shared" si="783"/>
        <v>2.2650036710192281E-4</v>
      </c>
      <c r="CK562" s="20">
        <f t="shared" si="783"/>
        <v>1.9127469526303287E-4</v>
      </c>
      <c r="CL562" s="20">
        <f t="shared" si="783"/>
        <v>1.0062064516657143E-3</v>
      </c>
      <c r="CM562" s="20">
        <f t="shared" si="783"/>
        <v>1.3345724784221357E-4</v>
      </c>
      <c r="CN562" s="20">
        <f t="shared" si="783"/>
        <v>1.2147651377607727E-4</v>
      </c>
      <c r="CO562" s="20">
        <f t="shared" si="783"/>
        <v>2.0992764331644072E-4</v>
      </c>
      <c r="CP562" s="20">
        <f t="shared" si="783"/>
        <v>3.4733443703428791E-4</v>
      </c>
      <c r="CQ562" s="20">
        <f t="shared" si="783"/>
        <v>5.5208359710303735E-4</v>
      </c>
      <c r="CR562" s="20">
        <f t="shared" si="783"/>
        <v>8.4560968494181614E-4</v>
      </c>
      <c r="CS562" s="20">
        <f t="shared" si="783"/>
        <v>1.2515329397267475E-3</v>
      </c>
      <c r="CT562" s="20">
        <f t="shared" si="784"/>
        <v>1.7943471790579427E-3</v>
      </c>
      <c r="CU562" s="20">
        <f t="shared" si="782"/>
        <v>2.4977334944845239E-3</v>
      </c>
      <c r="CV562" s="20">
        <f t="shared" si="782"/>
        <v>3.3826359313653014E-3</v>
      </c>
      <c r="CW562" s="20">
        <f t="shared" si="782"/>
        <v>4.4652791368791321E-3</v>
      </c>
      <c r="CX562" s="20">
        <f t="shared" si="782"/>
        <v>5.7553276784254748E-3</v>
      </c>
      <c r="CY562" s="20">
        <f t="shared" si="782"/>
        <v>7.2543795335546467E-3</v>
      </c>
      <c r="CZ562" s="20">
        <f t="shared" si="782"/>
        <v>8.9549539960319044E-3</v>
      </c>
      <c r="DA562" s="20">
        <f t="shared" si="782"/>
        <v>1.0840082696108207E-2</v>
      </c>
      <c r="DB562" s="20">
        <f t="shared" si="782"/>
        <v>1.2883549822069247E-2</v>
      </c>
      <c r="DC562" s="20">
        <f t="shared" si="782"/>
        <v>1.5050762967986145E-2</v>
      </c>
      <c r="DD562" s="20">
        <f t="shared" si="782"/>
        <v>1.730017758434467E-2</v>
      </c>
      <c r="DE562" s="20">
        <f t="shared" si="782"/>
        <v>1.9585152149252411E-2</v>
      </c>
      <c r="DF562" s="20">
        <f t="shared" si="782"/>
        <v>2.1856081768366342E-2</v>
      </c>
      <c r="DG562" s="20">
        <f t="shared" si="782"/>
        <v>2.4062646183545089E-2</v>
      </c>
      <c r="DH562" s="20">
        <f t="shared" si="782"/>
        <v>2.61560130301427E-2</v>
      </c>
      <c r="DI562" s="20">
        <f t="shared" si="782"/>
        <v>2.8090855787648306E-2</v>
      </c>
      <c r="DJ562" s="20">
        <f t="shared" si="781"/>
        <v>2.9827074320259082E-2</v>
      </c>
      <c r="DK562" s="20">
        <f t="shared" si="781"/>
        <v>3.1331139933268026E-2</v>
      </c>
      <c r="DL562" s="20">
        <f t="shared" si="781"/>
        <v>3.2577022412973222E-2</v>
      </c>
      <c r="DM562" s="20">
        <f t="shared" si="781"/>
        <v>3.3546690128635037E-2</v>
      </c>
      <c r="DN562" s="20">
        <f t="shared" si="781"/>
        <v>3.4230203375494705E-2</v>
      </c>
      <c r="DO562" s="20">
        <f t="shared" si="781"/>
        <v>3.4625444095495006E-2</v>
      </c>
      <c r="DP562" s="20">
        <f t="shared" si="781"/>
        <v>3.4737541195746235E-2</v>
      </c>
      <c r="DQ562" s="20">
        <f t="shared" si="781"/>
        <v>3.4578059929698479E-2</v>
      </c>
      <c r="DR562" s="20">
        <f t="shared" si="781"/>
        <v>3.4164026833371275E-2</v>
      </c>
      <c r="DS562" s="20">
        <f t="shared" si="781"/>
        <v>3.3516859527583653E-2</v>
      </c>
      <c r="DT562" s="20">
        <f t="shared" si="781"/>
        <v>3.2661264518852207E-2</v>
      </c>
      <c r="DU562" s="20">
        <f t="shared" si="781"/>
        <v>3.1624157214266813E-2</v>
      </c>
      <c r="DV562" s="20">
        <f t="shared" si="781"/>
        <v>3.0433647893140181E-2</v>
      </c>
      <c r="DW562" s="20">
        <f t="shared" si="781"/>
        <v>2.9118126379352068E-2</v>
      </c>
      <c r="DX562" s="20">
        <f t="shared" si="781"/>
        <v>2.770546746105074E-2</v>
      </c>
      <c r="DY562" s="20">
        <f t="shared" si="781"/>
        <v>2.6222369320989869E-2</v>
      </c>
      <c r="DZ562" s="20">
        <f t="shared" si="785"/>
        <v>2.4693828774407622E-2</v>
      </c>
      <c r="EA562" s="20">
        <f t="shared" si="785"/>
        <v>2.3142750179496963E-2</v>
      </c>
      <c r="EB562" s="20">
        <f t="shared" si="785"/>
        <v>2.1589679551511809E-2</v>
      </c>
      <c r="EC562" s="20">
        <f t="shared" si="785"/>
        <v>2.0052651619993034E-2</v>
      </c>
      <c r="ED562" s="20">
        <f t="shared" si="785"/>
        <v>1.8547135180291052E-2</v>
      </c>
      <c r="EE562" s="20">
        <f t="shared" si="785"/>
        <v>1.7086060913797052E-2</v>
      </c>
      <c r="EF562" s="20">
        <f t="shared" si="785"/>
        <v>1.5679915669026268E-2</v>
      </c>
      <c r="EG562" s="20">
        <f t="shared" si="785"/>
        <v>1.4336887785802109E-2</v>
      </c>
      <c r="EH562" s="20">
        <f t="shared" si="785"/>
        <v>1.3063049196574972E-2</v>
      </c>
      <c r="EI562" s="20">
        <f t="shared" si="785"/>
        <v>1.1862561562341445E-2</v>
      </c>
      <c r="EJ562" s="20">
        <f t="shared" si="785"/>
        <v>1.0737895433532541E-2</v>
      </c>
      <c r="EK562" s="20">
        <f t="shared" si="785"/>
        <v>9.6900532356242186E-3</v>
      </c>
      <c r="EL562" s="20">
        <f t="shared" si="785"/>
        <v>8.7187886621772348E-3</v>
      </c>
      <c r="EM562" s="20">
        <f t="shared" si="785"/>
        <v>7.822816738818128E-3</v>
      </c>
      <c r="EN562" s="20">
        <f t="shared" si="785"/>
        <v>7.0000103493578223E-3</v>
      </c>
      <c r="EO562" s="20">
        <f t="shared" si="785"/>
        <v>6.2475803593133872E-3</v>
      </c>
      <c r="EP562" s="20">
        <f t="shared" si="786"/>
        <v>5.5622376188233513E-3</v>
      </c>
      <c r="EQ562" s="20">
        <f t="shared" si="786"/>
        <v>4.9403360757049875E-3</v>
      </c>
      <c r="ER562" s="20">
        <f t="shared" si="786"/>
        <v>4.3779969887109971E-3</v>
      </c>
      <c r="ES562" s="20">
        <f t="shared" si="786"/>
        <v>3.8712148162813875E-3</v>
      </c>
      <c r="ET562" s="20">
        <f t="shared" si="786"/>
        <v>3.4159457862040776E-3</v>
      </c>
      <c r="EU562" s="20">
        <f t="shared" si="786"/>
        <v>3.0081804477348761E-3</v>
      </c>
      <c r="EV562" s="20">
        <f t="shared" si="786"/>
        <v>2.6440016912565589E-3</v>
      </c>
      <c r="EW562" s="20">
        <f t="shared" si="786"/>
        <v>2.3196298121845871E-3</v>
      </c>
      <c r="EX562" s="20">
        <f t="shared" si="786"/>
        <v>2.0314562147315529E-3</v>
      </c>
      <c r="EY562" s="20">
        <f t="shared" si="786"/>
        <v>1.7760673145117421E-3</v>
      </c>
      <c r="EZ562" s="20">
        <f t="shared" si="786"/>
        <v>1.5502601218155831E-3</v>
      </c>
      <c r="FA562" s="20">
        <f t="shared" si="786"/>
        <v>1.3510508824066125E-3</v>
      </c>
      <c r="FB562" s="20">
        <f t="shared" si="786"/>
        <v>1.1756780304039705E-3</v>
      </c>
      <c r="FC562" s="20">
        <f t="shared" si="786"/>
        <v>1.0216005766523484E-3</v>
      </c>
      <c r="FD562" s="20">
        <f t="shared" si="786"/>
        <v>8.8649292253994982E-4</v>
      </c>
      <c r="FE562" s="20">
        <f t="shared" si="786"/>
        <v>7.6823695846239826E-4</v>
      </c>
      <c r="FF562" s="20">
        <f t="shared" ref="FF562:FF621" si="789">FF354/$B354</f>
        <v>4.737452986330104E-3</v>
      </c>
    </row>
    <row r="563" spans="1:162" ht="15.5" x14ac:dyDescent="0.35">
      <c r="A563" s="4" t="s">
        <v>161</v>
      </c>
      <c r="J563" s="4" t="s">
        <v>161</v>
      </c>
      <c r="K563" s="20">
        <f t="shared" ref="K563:AF578" si="790">K355/$B355</f>
        <v>8.0818578548734173E-4</v>
      </c>
      <c r="L563" s="20">
        <f t="shared" si="790"/>
        <v>6.1955325791931059E-4</v>
      </c>
      <c r="M563" s="20">
        <f t="shared" si="790"/>
        <v>9.8673738462426528E-4</v>
      </c>
      <c r="N563" s="20">
        <f t="shared" si="790"/>
        <v>1.5083547113869137E-3</v>
      </c>
      <c r="O563" s="20">
        <f t="shared" si="790"/>
        <v>2.2202343387719165E-3</v>
      </c>
      <c r="P563" s="20"/>
      <c r="Q563" s="20">
        <f t="shared" si="790"/>
        <v>3.1561589953223081E-3</v>
      </c>
      <c r="R563" s="20">
        <f t="shared" si="790"/>
        <v>4.3443976285577716E-3</v>
      </c>
      <c r="S563" s="20"/>
      <c r="T563" s="20">
        <f t="shared" si="790"/>
        <v>5.8042565242529976E-3</v>
      </c>
      <c r="U563" s="20">
        <f t="shared" si="790"/>
        <v>7.5430755671908401E-3</v>
      </c>
      <c r="V563" s="20"/>
      <c r="W563" s="20">
        <f t="shared" si="790"/>
        <v>9.5540527255396669E-3</v>
      </c>
      <c r="X563" s="20">
        <f t="shared" si="790"/>
        <v>1.1815178025135764E-2</v>
      </c>
      <c r="Y563" s="20"/>
      <c r="Z563" s="20">
        <f t="shared" si="790"/>
        <v>1.4289418642758865E-2</v>
      </c>
      <c r="AA563" s="20">
        <f t="shared" si="790"/>
        <v>1.6926144422485509E-2</v>
      </c>
      <c r="AB563" s="20"/>
      <c r="AC563" s="20">
        <f t="shared" si="790"/>
        <v>1.9663642397451581E-2</v>
      </c>
      <c r="AD563" s="20">
        <f t="shared" si="790"/>
        <v>2.243245890732487E-2</v>
      </c>
      <c r="AE563" s="20"/>
      <c r="AF563" s="20">
        <f t="shared" si="790"/>
        <v>2.5159240135073632E-2</v>
      </c>
      <c r="AG563" s="20">
        <f t="shared" si="788"/>
        <v>2.7770719677646549E-2</v>
      </c>
      <c r="AH563" s="20"/>
      <c r="AI563" s="20">
        <f t="shared" si="788"/>
        <v>3.0197521325279062E-2</v>
      </c>
      <c r="AJ563" s="20">
        <f t="shared" si="788"/>
        <v>3.2377497672168937E-2</v>
      </c>
      <c r="AK563" s="20"/>
      <c r="AL563" s="20">
        <f t="shared" si="788"/>
        <v>3.4258398936908491E-2</v>
      </c>
      <c r="AM563" s="20">
        <f t="shared" si="788"/>
        <v>3.5799749400797609E-2</v>
      </c>
      <c r="AN563" s="20">
        <f t="shared" si="788"/>
        <v>3.6973890447657309E-2</v>
      </c>
      <c r="AO563" s="20">
        <f t="shared" si="788"/>
        <v>3.7766221008542988E-2</v>
      </c>
      <c r="AP563" s="20">
        <f t="shared" si="788"/>
        <v>3.8174722890849999E-2</v>
      </c>
      <c r="AQ563" s="20">
        <f t="shared" si="788"/>
        <v>3.8208897487535642E-2</v>
      </c>
      <c r="AR563" s="20">
        <f t="shared" si="788"/>
        <v>3.7888261663927447E-2</v>
      </c>
      <c r="AS563" s="20">
        <f t="shared" si="788"/>
        <v>3.7240555998740321E-2</v>
      </c>
      <c r="AT563" s="20">
        <f t="shared" si="788"/>
        <v>3.6299810977018065E-2</v>
      </c>
      <c r="AU563" s="20">
        <f t="shared" si="788"/>
        <v>3.5104399706308742E-2</v>
      </c>
      <c r="AV563" s="20">
        <f t="shared" si="788"/>
        <v>3.3695182796795065E-2</v>
      </c>
      <c r="AW563" s="20">
        <f t="shared" si="788"/>
        <v>3.2113825416756447E-2</v>
      </c>
      <c r="AX563" s="20">
        <f t="shared" si="788"/>
        <v>3.0401340848095648E-2</v>
      </c>
      <c r="AY563" s="20">
        <f t="shared" si="788"/>
        <v>2.8596891098758626E-2</v>
      </c>
      <c r="AZ563" s="20">
        <f t="shared" si="788"/>
        <v>2.6736854588712E-2</v>
      </c>
      <c r="BA563" s="20">
        <f t="shared" si="788"/>
        <v>2.4854154320763211E-2</v>
      </c>
      <c r="BB563" s="20">
        <f t="shared" si="788"/>
        <v>2.2977827487442148E-2</v>
      </c>
      <c r="BC563" s="20">
        <f t="shared" si="788"/>
        <v>2.1132808985522167E-2</v>
      </c>
      <c r="BD563" s="20">
        <f t="shared" si="788"/>
        <v>1.9339896389940381E-2</v>
      </c>
      <c r="BE563" s="20">
        <f t="shared" si="788"/>
        <v>1.7615862009822236E-2</v>
      </c>
      <c r="BF563" s="20">
        <f t="shared" si="788"/>
        <v>1.5973678080862141E-2</v>
      </c>
      <c r="BG563" s="20">
        <f t="shared" si="788"/>
        <v>1.4422823315995868E-2</v>
      </c>
      <c r="BH563" s="20">
        <f t="shared" si="788"/>
        <v>1.296964236699949E-2</v>
      </c>
      <c r="BI563" s="20">
        <f t="shared" si="788"/>
        <v>1.1617733749132442E-2</v>
      </c>
      <c r="BJ563" s="20">
        <f t="shared" si="788"/>
        <v>1.0368346047005539E-2</v>
      </c>
      <c r="BK563" s="20">
        <f t="shared" si="788"/>
        <v>9.2207664436655401E-3</v>
      </c>
      <c r="BL563" s="20">
        <f t="shared" si="788"/>
        <v>8.1726895756132345E-3</v>
      </c>
      <c r="BM563" s="20">
        <f t="shared" si="788"/>
        <v>7.2205582699246262E-3</v>
      </c>
      <c r="BN563" s="20">
        <f t="shared" si="788"/>
        <v>6.3598707860215153E-3</v>
      </c>
      <c r="BO563" s="20">
        <f t="shared" si="787"/>
        <v>5.5854517341991095E-3</v>
      </c>
      <c r="BP563" s="20">
        <f t="shared" si="787"/>
        <v>4.8916858838806698E-3</v>
      </c>
      <c r="BQ563" s="20">
        <f t="shared" si="787"/>
        <v>4.2727156405354405E-3</v>
      </c>
      <c r="BR563" s="20">
        <f t="shared" si="787"/>
        <v>3.722604111641159E-3</v>
      </c>
      <c r="BS563" s="20">
        <f t="shared" si="787"/>
        <v>3.2354664576687009E-3</v>
      </c>
      <c r="BT563" s="20">
        <f t="shared" si="787"/>
        <v>2.8055726952765925E-3</v>
      </c>
      <c r="BU563" s="20">
        <f t="shared" si="787"/>
        <v>2.4274253463815176E-3</v>
      </c>
      <c r="BV563" s="20">
        <f t="shared" si="787"/>
        <v>2.0958153637377075E-3</v>
      </c>
      <c r="BW563" s="20">
        <f t="shared" si="787"/>
        <v>1.8058596601409072E-3</v>
      </c>
      <c r="BX563" s="20">
        <f t="shared" si="787"/>
        <v>1.5530233663163528E-3</v>
      </c>
      <c r="BY563" s="20">
        <f t="shared" si="787"/>
        <v>1.333129676848066E-3</v>
      </c>
      <c r="BZ563" s="20">
        <f t="shared" si="787"/>
        <v>1.1423598421206327E-3</v>
      </c>
      <c r="CA563" s="20">
        <f t="shared" si="787"/>
        <v>9.7724554892342219E-4</v>
      </c>
      <c r="CB563" s="20">
        <f t="shared" si="787"/>
        <v>8.3465561937379196E-4</v>
      </c>
      <c r="CC563" s="20">
        <f t="shared" si="787"/>
        <v>7.117786587019781E-4</v>
      </c>
      <c r="CD563" s="20">
        <f t="shared" si="783"/>
        <v>6.0610300495300695E-4</v>
      </c>
      <c r="CE563" s="20">
        <f t="shared" si="783"/>
        <v>5.1539508242093302E-4</v>
      </c>
      <c r="CF563" s="20">
        <f t="shared" si="783"/>
        <v>4.37677037874451E-4</v>
      </c>
      <c r="CG563" s="20">
        <f t="shared" si="783"/>
        <v>3.7120434483473019E-4</v>
      </c>
      <c r="CH563" s="20">
        <f t="shared" si="783"/>
        <v>3.14443895437444E-4</v>
      </c>
      <c r="CI563" s="20">
        <f t="shared" si="783"/>
        <v>2.6605296008597179E-4</v>
      </c>
      <c r="CJ563" s="20">
        <f t="shared" si="783"/>
        <v>2.2485927987792029E-4</v>
      </c>
      <c r="CK563" s="20">
        <f t="shared" si="783"/>
        <v>1.8984246314612818E-4</v>
      </c>
      <c r="CL563" s="20">
        <f t="shared" si="783"/>
        <v>9.97143105130327E-4</v>
      </c>
      <c r="CM563" s="20">
        <f t="shared" si="783"/>
        <v>1.3254040033795596E-4</v>
      </c>
      <c r="CN563" s="20">
        <f t="shared" si="783"/>
        <v>1.2082034916218422E-4</v>
      </c>
      <c r="CO563" s="20">
        <f t="shared" si="783"/>
        <v>2.0893109123733744E-4</v>
      </c>
      <c r="CP563" s="20">
        <f t="shared" si="783"/>
        <v>3.4589394474985729E-4</v>
      </c>
      <c r="CQ563" s="20">
        <f t="shared" si="783"/>
        <v>5.5009729326932759E-4</v>
      </c>
      <c r="CR563" s="20">
        <f t="shared" si="783"/>
        <v>8.4299253501605889E-4</v>
      </c>
      <c r="CS563" s="20">
        <f t="shared" si="783"/>
        <v>1.248234769148628E-3</v>
      </c>
      <c r="CT563" s="20">
        <f t="shared" si="784"/>
        <v>1.7903714907339819E-3</v>
      </c>
      <c r="CU563" s="20">
        <f t="shared" si="782"/>
        <v>2.4931544911706294E-3</v>
      </c>
      <c r="CV563" s="20">
        <f t="shared" si="782"/>
        <v>3.3776110430555435E-3</v>
      </c>
      <c r="CW563" s="20">
        <f t="shared" si="782"/>
        <v>4.4600546923094127E-3</v>
      </c>
      <c r="CX563" s="20">
        <f t="shared" si="782"/>
        <v>5.7502361014246384E-3</v>
      </c>
      <c r="CY563" s="20">
        <f t="shared" si="782"/>
        <v>7.249827465819667E-3</v>
      </c>
      <c r="CZ563" s="20">
        <f t="shared" si="782"/>
        <v>8.9514018781385318E-3</v>
      </c>
      <c r="DA563" s="20">
        <f t="shared" si="782"/>
        <v>1.0838017398615341E-2</v>
      </c>
      <c r="DB563" s="20">
        <f t="shared" si="782"/>
        <v>1.2883452753209616E-2</v>
      </c>
      <c r="DC563" s="20">
        <f t="shared" si="782"/>
        <v>1.505307658748678E-2</v>
      </c>
      <c r="DD563" s="20">
        <f t="shared" si="782"/>
        <v>1.7305273379142824E-2</v>
      </c>
      <c r="DE563" s="20">
        <f t="shared" si="782"/>
        <v>1.9593302891093248E-2</v>
      </c>
      <c r="DF563" s="20">
        <f t="shared" si="782"/>
        <v>2.1867440339332606E-2</v>
      </c>
      <c r="DG563" s="20">
        <f t="shared" si="782"/>
        <v>2.407723251926297E-2</v>
      </c>
      <c r="DH563" s="20">
        <f t="shared" si="782"/>
        <v>2.6173709900436382E-2</v>
      </c>
      <c r="DI563" s="20">
        <f t="shared" si="782"/>
        <v>2.8111413315159123E-2</v>
      </c>
      <c r="DJ563" s="20">
        <f t="shared" si="781"/>
        <v>2.9850122415894187E-2</v>
      </c>
      <c r="DK563" s="20">
        <f t="shared" si="781"/>
        <v>3.1356207264718883E-2</v>
      </c>
      <c r="DL563" s="20">
        <f t="shared" si="781"/>
        <v>3.2603560152158484E-2</v>
      </c>
      <c r="DM563" s="20">
        <f t="shared" si="781"/>
        <v>3.3574098552317966E-2</v>
      </c>
      <c r="DN563" s="20">
        <f t="shared" si="781"/>
        <v>3.4257859405014579E-2</v>
      </c>
      <c r="DO563" s="20">
        <f t="shared" si="781"/>
        <v>3.4652728025318269E-2</v>
      </c>
      <c r="DP563" s="20">
        <f t="shared" si="781"/>
        <v>3.4763861136190788E-2</v>
      </c>
      <c r="DQ563" s="20">
        <f t="shared" si="781"/>
        <v>3.4602872833677023E-2</v>
      </c>
      <c r="DR563" s="20">
        <f t="shared" si="781"/>
        <v>3.4186855349561229E-2</v>
      </c>
      <c r="DS563" s="20">
        <f t="shared" si="781"/>
        <v>3.3537304288038361E-2</v>
      </c>
      <c r="DT563" s="20">
        <f t="shared" si="781"/>
        <v>3.2679011800557101E-2</v>
      </c>
      <c r="DU563" s="20">
        <f t="shared" si="781"/>
        <v>3.1638982192975118E-2</v>
      </c>
      <c r="DV563" s="20">
        <f t="shared" si="781"/>
        <v>3.0445413923710366E-2</v>
      </c>
      <c r="DW563" s="20">
        <f t="shared" si="781"/>
        <v>2.9126780886770454E-2</v>
      </c>
      <c r="DX563" s="20">
        <f t="shared" si="781"/>
        <v>2.7711035113132661E-2</v>
      </c>
      <c r="DY563" s="20">
        <f t="shared" si="781"/>
        <v>2.6224943184384397E-2</v>
      </c>
      <c r="DZ563" s="20">
        <f t="shared" si="785"/>
        <v>2.4693560139508297E-2</v>
      </c>
      <c r="EA563" s="20">
        <f t="shared" si="785"/>
        <v>2.3139837687971232E-2</v>
      </c>
      <c r="EB563" s="20">
        <f t="shared" si="785"/>
        <v>2.1584358183176056E-2</v>
      </c>
      <c r="EC563" s="20">
        <f t="shared" si="785"/>
        <v>2.0045182003751938E-2</v>
      </c>
      <c r="ED563" s="20">
        <f t="shared" si="785"/>
        <v>1.8537793595525431E-2</v>
      </c>
      <c r="EE563" s="20">
        <f t="shared" si="785"/>
        <v>1.7075130251034465E-2</v>
      </c>
      <c r="EF563" s="20">
        <f t="shared" si="785"/>
        <v>1.56676775273209E-2</v>
      </c>
      <c r="EG563" s="20">
        <f t="shared" si="785"/>
        <v>1.4323615802736998E-2</v>
      </c>
      <c r="EH563" s="20">
        <f t="shared" si="785"/>
        <v>1.3049003637372825E-2</v>
      </c>
      <c r="EI563" s="20">
        <f t="shared" si="785"/>
        <v>1.1847985138272343E-2</v>
      </c>
      <c r="EJ563" s="20">
        <f t="shared" si="785"/>
        <v>1.0723010276565859E-2</v>
      </c>
      <c r="EK563" s="20">
        <f t="shared" si="785"/>
        <v>9.675058925369906E-3</v>
      </c>
      <c r="EL563" s="20">
        <f t="shared" si="785"/>
        <v>8.7038611813301525E-3</v>
      </c>
      <c r="EM563" s="20">
        <f t="shared" si="785"/>
        <v>7.8081082229971557E-3</v>
      </c>
      <c r="EN563" s="20">
        <f t="shared" si="785"/>
        <v>6.9856494947441172E-3</v>
      </c>
      <c r="EO563" s="20">
        <f t="shared" si="785"/>
        <v>6.2336733551494605E-3</v>
      </c>
      <c r="EP563" s="20">
        <f t="shared" si="786"/>
        <v>5.5488694800686078E-3</v>
      </c>
      <c r="EQ563" s="20">
        <f t="shared" si="786"/>
        <v>4.9275722625022889E-3</v>
      </c>
      <c r="ER563" s="20">
        <f t="shared" si="786"/>
        <v>4.3658852126136072E-3</v>
      </c>
      <c r="ES563" s="20">
        <f t="shared" si="786"/>
        <v>3.8597869473638853E-3</v>
      </c>
      <c r="ET563" s="20">
        <f t="shared" si="786"/>
        <v>3.4052197894633984E-3</v>
      </c>
      <c r="EU563" s="20">
        <f t="shared" si="786"/>
        <v>2.9981622909304173E-3</v>
      </c>
      <c r="EV563" s="20">
        <f t="shared" si="786"/>
        <v>2.6346871791462778E-3</v>
      </c>
      <c r="EW563" s="20">
        <f t="shared" si="786"/>
        <v>2.3110063136566605E-3</v>
      </c>
      <c r="EX563" s="20">
        <f t="shared" si="786"/>
        <v>2.0235042594902719E-3</v>
      </c>
      <c r="EY563" s="20">
        <f t="shared" si="786"/>
        <v>1.7687620446621419E-3</v>
      </c>
      <c r="EZ563" s="20">
        <f t="shared" si="786"/>
        <v>1.5435725909374032E-3</v>
      </c>
      <c r="FA563" s="20">
        <f t="shared" si="786"/>
        <v>1.3449492005827013E-3</v>
      </c>
      <c r="FB563" s="20">
        <f t="shared" si="786"/>
        <v>1.1701283582762345E-3</v>
      </c>
      <c r="FC563" s="20">
        <f t="shared" si="786"/>
        <v>1.0165679750673284E-3</v>
      </c>
      <c r="FD563" s="20">
        <f t="shared" si="786"/>
        <v>8.8194206684244481E-4</v>
      </c>
      <c r="FE563" s="20">
        <f t="shared" si="786"/>
        <v>7.6413272816278077E-4</v>
      </c>
      <c r="FF563" s="20">
        <f t="shared" si="789"/>
        <v>4.7050227236739017E-3</v>
      </c>
    </row>
    <row r="564" spans="1:162" ht="15.5" x14ac:dyDescent="0.35">
      <c r="A564" s="4" t="s">
        <v>162</v>
      </c>
      <c r="J564" s="4" t="s">
        <v>162</v>
      </c>
      <c r="K564" s="20">
        <f t="shared" si="790"/>
        <v>8.323103934519705E-4</v>
      </c>
      <c r="L564" s="20">
        <f t="shared" si="790"/>
        <v>6.3416679951407943E-4</v>
      </c>
      <c r="M564" s="20">
        <f t="shared" si="790"/>
        <v>1.0074828992809981E-3</v>
      </c>
      <c r="N564" s="20">
        <f t="shared" si="790"/>
        <v>1.5365173835997672E-3</v>
      </c>
      <c r="O564" s="20">
        <f t="shared" si="790"/>
        <v>2.2568911727459647E-3</v>
      </c>
      <c r="P564" s="20"/>
      <c r="Q564" s="20">
        <f t="shared" si="790"/>
        <v>3.2020074383784262E-3</v>
      </c>
      <c r="R564" s="20">
        <f t="shared" si="790"/>
        <v>4.3995987389595839E-3</v>
      </c>
      <c r="S564" s="20"/>
      <c r="T564" s="20">
        <f t="shared" si="790"/>
        <v>5.8683168848904978E-3</v>
      </c>
      <c r="U564" s="20">
        <f t="shared" si="790"/>
        <v>7.6147876750328131E-3</v>
      </c>
      <c r="V564" s="20"/>
      <c r="W564" s="20">
        <f t="shared" si="790"/>
        <v>9.6315056646825575E-3</v>
      </c>
      <c r="X564" s="20">
        <f t="shared" si="790"/>
        <v>1.1895840459277246E-2</v>
      </c>
      <c r="Y564" s="20"/>
      <c r="Z564" s="20">
        <f t="shared" si="790"/>
        <v>1.4370286371463578E-2</v>
      </c>
      <c r="AA564" s="20">
        <f t="shared" si="790"/>
        <v>1.7003936581603318E-2</v>
      </c>
      <c r="AB564" s="20"/>
      <c r="AC564" s="20">
        <f t="shared" si="790"/>
        <v>1.9735025007717774E-2</v>
      </c>
      <c r="AD564" s="20">
        <f t="shared" si="790"/>
        <v>2.2494272414619335E-2</v>
      </c>
      <c r="AE564" s="20"/>
      <c r="AF564" s="20">
        <f t="shared" si="790"/>
        <v>2.5208708747199882E-2</v>
      </c>
      <c r="AG564" s="20">
        <f t="shared" si="788"/>
        <v>2.7805624098415249E-2</v>
      </c>
      <c r="AH564" s="20"/>
      <c r="AI564" s="20">
        <f t="shared" si="788"/>
        <v>3.0216322028678383E-2</v>
      </c>
      <c r="AJ564" s="20">
        <f t="shared" si="788"/>
        <v>3.2379402161402365E-2</v>
      </c>
      <c r="AK564" s="20"/>
      <c r="AL564" s="20">
        <f t="shared" si="788"/>
        <v>3.424337258476623E-2</v>
      </c>
      <c r="AM564" s="20">
        <f t="shared" si="788"/>
        <v>3.5768474754552748E-2</v>
      </c>
      <c r="AN564" s="20">
        <f t="shared" si="788"/>
        <v>3.6927683844023396E-2</v>
      </c>
      <c r="AO564" s="20">
        <f t="shared" si="788"/>
        <v>3.7706917783693061E-2</v>
      </c>
      <c r="AP564" s="20">
        <f t="shared" si="788"/>
        <v>3.8104543415114489E-2</v>
      </c>
      <c r="AQ564" s="20">
        <f t="shared" si="788"/>
        <v>3.8130305900903716E-2</v>
      </c>
      <c r="AR564" s="20">
        <f t="shared" si="788"/>
        <v>3.7803827836494497E-2</v>
      </c>
      <c r="AS564" s="20">
        <f t="shared" si="788"/>
        <v>3.7152829230274409E-2</v>
      </c>
      <c r="AT564" s="20">
        <f t="shared" si="788"/>
        <v>3.6211211612895866E-2</v>
      </c>
      <c r="AU564" s="20">
        <f t="shared" si="788"/>
        <v>3.5017132469405299E-2</v>
      </c>
      <c r="AV564" s="20">
        <f t="shared" si="788"/>
        <v>3.3611173437879005E-2</v>
      </c>
      <c r="AW564" s="20">
        <f t="shared" si="788"/>
        <v>3.2034680419345873E-2</v>
      </c>
      <c r="AX564" s="20">
        <f t="shared" si="788"/>
        <v>3.0328328469207525E-2</v>
      </c>
      <c r="AY564" s="20">
        <f t="shared" si="788"/>
        <v>2.8530941008039434E-2</v>
      </c>
      <c r="AZ564" s="20">
        <f t="shared" si="788"/>
        <v>2.6678572763832564E-2</v>
      </c>
      <c r="BA564" s="20">
        <f t="shared" si="788"/>
        <v>2.4803849615055884E-2</v>
      </c>
      <c r="BB564" s="20">
        <f t="shared" si="788"/>
        <v>2.2935546337590984E-2</v>
      </c>
      <c r="BC564" s="20">
        <f t="shared" si="788"/>
        <v>2.1098374997601366E-2</v>
      </c>
      <c r="BD564" s="20">
        <f t="shared" si="788"/>
        <v>1.9312951958237345E-2</v>
      </c>
      <c r="BE564" s="20">
        <f t="shared" si="788"/>
        <v>1.7595909619653516E-2</v>
      </c>
      <c r="BF564" s="20">
        <f t="shared" si="788"/>
        <v>1.5960119470014744E-2</v>
      </c>
      <c r="BG564" s="20">
        <f t="shared" si="788"/>
        <v>1.4414995178014367E-2</v>
      </c>
      <c r="BH564" s="20">
        <f t="shared" si="788"/>
        <v>1.2966847743955956E-2</v>
      </c>
      <c r="BI564" s="20">
        <f t="shared" si="788"/>
        <v>1.1619268663520255E-2</v>
      </c>
      <c r="BJ564" s="20">
        <f t="shared" si="788"/>
        <v>1.0373521252941331E-2</v>
      </c>
      <c r="BK564" s="20">
        <f t="shared" si="788"/>
        <v>9.2289244349836874E-3</v>
      </c>
      <c r="BL564" s="20">
        <f t="shared" si="788"/>
        <v>8.183217176230051E-3</v>
      </c>
      <c r="BM564" s="20">
        <f t="shared" si="788"/>
        <v>7.2328952571775193E-3</v>
      </c>
      <c r="BN564" s="20">
        <f t="shared" si="788"/>
        <v>6.3735150696273557E-3</v>
      </c>
      <c r="BO564" s="20">
        <f t="shared" si="787"/>
        <v>5.5999616419515341E-3</v>
      </c>
      <c r="BP564" s="20">
        <f t="shared" si="787"/>
        <v>4.9066801000193783E-3</v>
      </c>
      <c r="BQ564" s="20">
        <f t="shared" si="787"/>
        <v>4.2878713129705925E-3</v>
      </c>
      <c r="BR564" s="20">
        <f t="shared" si="787"/>
        <v>3.7376535979063434E-3</v>
      </c>
      <c r="BS564" s="20">
        <f t="shared" si="787"/>
        <v>3.2501931233451797E-3</v>
      </c>
      <c r="BT564" s="20">
        <f t="shared" si="787"/>
        <v>2.8198061180744194E-3</v>
      </c>
      <c r="BU564" s="20">
        <f t="shared" si="787"/>
        <v>2.4410362182437639E-3</v>
      </c>
      <c r="BV564" s="20">
        <f t="shared" si="787"/>
        <v>2.1087103252410699E-3</v>
      </c>
      <c r="BW564" s="20">
        <f t="shared" si="787"/>
        <v>1.8179762481415063E-3</v>
      </c>
      <c r="BX564" s="20">
        <f t="shared" si="787"/>
        <v>1.5643252084303061E-3</v>
      </c>
      <c r="BY564" s="20">
        <f t="shared" si="787"/>
        <v>1.3436020255512826E-3</v>
      </c>
      <c r="BZ564" s="20">
        <f t="shared" si="787"/>
        <v>1.1520055070690649E-3</v>
      </c>
      <c r="CA564" s="20">
        <f t="shared" si="787"/>
        <v>9.8608125828847371E-4</v>
      </c>
      <c r="CB564" s="20">
        <f t="shared" si="787"/>
        <v>8.4270881904624506E-4</v>
      </c>
      <c r="CC564" s="20">
        <f t="shared" si="787"/>
        <v>7.19084741517384E-4</v>
      </c>
      <c r="CD564" s="20">
        <f t="shared" si="783"/>
        <v>6.1270294993254204E-4</v>
      </c>
      <c r="CE564" s="20">
        <f t="shared" si="783"/>
        <v>5.2133347567651089E-4</v>
      </c>
      <c r="CF564" s="20">
        <f t="shared" si="783"/>
        <v>4.4300044163780866E-4</v>
      </c>
      <c r="CG564" s="20">
        <f t="shared" si="783"/>
        <v>3.7595997837369666E-4</v>
      </c>
      <c r="CH564" s="20">
        <f t="shared" si="783"/>
        <v>3.1867859088463568E-4</v>
      </c>
      <c r="CI564" s="20">
        <f t="shared" si="783"/>
        <v>2.6981235690637373E-4</v>
      </c>
      <c r="CJ564" s="20">
        <f t="shared" si="783"/>
        <v>2.2818722345807616E-4</v>
      </c>
      <c r="CK564" s="20">
        <f t="shared" si="783"/>
        <v>1.9278057542504445E-4</v>
      </c>
      <c r="CL564" s="20">
        <f t="shared" si="783"/>
        <v>1.0169129359625106E-3</v>
      </c>
      <c r="CM564" s="20">
        <f t="shared" si="783"/>
        <v>1.3765235493660215E-4</v>
      </c>
      <c r="CN564" s="20">
        <f t="shared" si="783"/>
        <v>1.2468514610591242E-4</v>
      </c>
      <c r="CO564" s="20">
        <f t="shared" si="783"/>
        <v>2.1499324520195793E-4</v>
      </c>
      <c r="CP564" s="20">
        <f t="shared" si="783"/>
        <v>3.5497964720749799E-4</v>
      </c>
      <c r="CQ564" s="20">
        <f t="shared" si="783"/>
        <v>5.6314907041671053E-4</v>
      </c>
      <c r="CR564" s="20">
        <f t="shared" si="783"/>
        <v>8.6101209226620572E-4</v>
      </c>
      <c r="CS564" s="20">
        <f t="shared" si="783"/>
        <v>1.2722018608644524E-3</v>
      </c>
      <c r="CT564" s="20">
        <f t="shared" si="784"/>
        <v>1.8211449886050748E-3</v>
      </c>
      <c r="CU564" s="20">
        <f t="shared" si="782"/>
        <v>2.5313655352072646E-3</v>
      </c>
      <c r="CV564" s="20">
        <f t="shared" si="782"/>
        <v>3.4235605308321048E-3</v>
      </c>
      <c r="CW564" s="20">
        <f t="shared" si="782"/>
        <v>4.5136279134638298E-3</v>
      </c>
      <c r="CX564" s="20">
        <f t="shared" si="782"/>
        <v>5.8108459369590297E-3</v>
      </c>
      <c r="CY564" s="20">
        <f t="shared" si="782"/>
        <v>7.3163944913487737E-3</v>
      </c>
      <c r="CZ564" s="20">
        <f t="shared" si="782"/>
        <v>9.0223754693590542E-3</v>
      </c>
      <c r="DA564" s="20">
        <f t="shared" si="782"/>
        <v>1.0911437227039661E-2</v>
      </c>
      <c r="DB564" s="20">
        <f t="shared" si="782"/>
        <v>1.295704558840665E-2</v>
      </c>
      <c r="DC564" s="20">
        <f t="shared" si="782"/>
        <v>1.5124379689117463E-2</v>
      </c>
      <c r="DD564" s="20">
        <f t="shared" si="782"/>
        <v>1.7371773376458302E-2</v>
      </c>
      <c r="DE564" s="20">
        <f t="shared" si="782"/>
        <v>1.9652578089306941E-2</v>
      </c>
      <c r="DF564" s="20">
        <f t="shared" si="782"/>
        <v>2.1917294821406669E-2</v>
      </c>
      <c r="DG564" s="20">
        <f t="shared" si="782"/>
        <v>2.4115812010673754E-2</v>
      </c>
      <c r="DH564" s="20">
        <f t="shared" si="782"/>
        <v>2.619959180011916E-2</v>
      </c>
      <c r="DI564" s="20">
        <f t="shared" si="782"/>
        <v>2.8123666185577073E-2</v>
      </c>
      <c r="DJ564" s="20">
        <f t="shared" si="781"/>
        <v>2.9848333196917095E-2</v>
      </c>
      <c r="DK564" s="20">
        <f t="shared" si="781"/>
        <v>3.1340477213266549E-2</v>
      </c>
      <c r="DL564" s="20">
        <f t="shared" si="781"/>
        <v>3.257447277916975E-2</v>
      </c>
      <c r="DM564" s="20">
        <f t="shared" si="781"/>
        <v>3.3532664491043196E-2</v>
      </c>
      <c r="DN564" s="20">
        <f t="shared" si="781"/>
        <v>3.4205444150263553E-2</v>
      </c>
      <c r="DO564" s="20">
        <f t="shared" si="781"/>
        <v>3.4590968858308813E-2</v>
      </c>
      <c r="DP564" s="20">
        <f t="shared" si="781"/>
        <v>3.469457937643039E-2</v>
      </c>
      <c r="DQ564" s="20">
        <f t="shared" si="781"/>
        <v>3.4527986955152246E-2</v>
      </c>
      <c r="DR564" s="20">
        <f t="shared" si="781"/>
        <v>3.4108299595580815E-2</v>
      </c>
      <c r="DS564" s="20">
        <f t="shared" si="781"/>
        <v>3.3456956347924227E-2</v>
      </c>
      <c r="DT564" s="20">
        <f t="shared" si="781"/>
        <v>3.2598631988745796E-2</v>
      </c>
      <c r="DU564" s="20">
        <f t="shared" si="781"/>
        <v>3.1560165492247161E-2</v>
      </c>
      <c r="DV564" s="20">
        <f t="shared" si="781"/>
        <v>3.0369555289576522E-2</v>
      </c>
      <c r="DW564" s="20">
        <f t="shared" si="781"/>
        <v>2.9055053404756115E-2</v>
      </c>
      <c r="DX564" s="20">
        <f t="shared" si="781"/>
        <v>2.7644379977267208E-2</v>
      </c>
      <c r="DY564" s="20">
        <f t="shared" si="781"/>
        <v>2.6164070027038466E-2</v>
      </c>
      <c r="DZ564" s="20">
        <f t="shared" si="785"/>
        <v>2.4638955978713795E-2</v>
      </c>
      <c r="EA564" s="20">
        <f t="shared" si="785"/>
        <v>2.3091782647398307E-2</v>
      </c>
      <c r="EB564" s="20">
        <f t="shared" si="785"/>
        <v>2.1542946155159837E-2</v>
      </c>
      <c r="EC564" s="20">
        <f t="shared" si="785"/>
        <v>2.0010344538011759E-2</v>
      </c>
      <c r="ED564" s="20">
        <f t="shared" si="785"/>
        <v>1.8509325476862459E-2</v>
      </c>
      <c r="EE564" s="20">
        <f t="shared" si="785"/>
        <v>1.7052715452148481E-2</v>
      </c>
      <c r="EF564" s="20">
        <f t="shared" si="785"/>
        <v>1.5650914465443533E-2</v>
      </c>
      <c r="EG564" s="20">
        <f t="shared" si="785"/>
        <v>1.4312041072829351E-2</v>
      </c>
      <c r="EH564" s="20">
        <f t="shared" si="785"/>
        <v>1.3042113626374974E-2</v>
      </c>
      <c r="EI564" s="20">
        <f t="shared" si="785"/>
        <v>1.1845255134659949E-2</v>
      </c>
      <c r="EJ564" s="20">
        <f t="shared" si="785"/>
        <v>1.0723910871346609E-2</v>
      </c>
      <c r="EK564" s="20">
        <f t="shared" si="785"/>
        <v>9.6790696517655705E-3</v>
      </c>
      <c r="EL564" s="20">
        <f t="shared" si="785"/>
        <v>8.7104814603617964E-3</v>
      </c>
      <c r="EM564" s="20">
        <f t="shared" si="785"/>
        <v>7.8168657724482227E-3</v>
      </c>
      <c r="EN564" s="20">
        <f t="shared" si="785"/>
        <v>6.9961064221947256E-3</v>
      </c>
      <c r="EO564" s="20">
        <f t="shared" si="785"/>
        <v>6.2454301954126823E-3</v>
      </c>
      <c r="EP564" s="20">
        <f t="shared" si="786"/>
        <v>5.5615674572060403E-3</v>
      </c>
      <c r="EQ564" s="20">
        <f t="shared" si="786"/>
        <v>4.9408940605064622E-3</v>
      </c>
      <c r="ER564" s="20">
        <f t="shared" si="786"/>
        <v>4.3795545304810002E-3</v>
      </c>
      <c r="ES564" s="20">
        <f t="shared" si="786"/>
        <v>3.8735670969941571E-3</v>
      </c>
      <c r="ET564" s="20">
        <f t="shared" si="786"/>
        <v>3.4189115715024254E-3</v>
      </c>
      <c r="EU564" s="20">
        <f t="shared" si="786"/>
        <v>3.0116013568126654E-3</v>
      </c>
      <c r="EV564" s="20">
        <f t="shared" si="786"/>
        <v>2.6477410591432271E-3</v>
      </c>
      <c r="EW564" s="20">
        <f t="shared" si="786"/>
        <v>2.3235712622893256E-3</v>
      </c>
      <c r="EX564" s="20">
        <f t="shared" si="786"/>
        <v>2.0355020423450387E-3</v>
      </c>
      <c r="EY564" s="20">
        <f t="shared" si="786"/>
        <v>1.7801367652781066E-3</v>
      </c>
      <c r="EZ564" s="20">
        <f t="shared" si="786"/>
        <v>1.5542876335276068E-3</v>
      </c>
      <c r="FA564" s="20">
        <f t="shared" si="786"/>
        <v>1.3549843441790221E-3</v>
      </c>
      <c r="FB564" s="20">
        <f t="shared" si="786"/>
        <v>1.1794771005523286E-3</v>
      </c>
      <c r="FC564" s="20">
        <f t="shared" si="786"/>
        <v>1.0252350895272322E-3</v>
      </c>
      <c r="FD564" s="20">
        <f t="shared" si="786"/>
        <v>8.8994140513454223E-4</v>
      </c>
      <c r="FE564" s="20">
        <f t="shared" si="786"/>
        <v>7.7148526976156262E-4</v>
      </c>
      <c r="FF564" s="20">
        <f t="shared" si="789"/>
        <v>4.7696768190591543E-3</v>
      </c>
    </row>
    <row r="565" spans="1:162" ht="15.5" x14ac:dyDescent="0.35">
      <c r="A565" s="4" t="s">
        <v>163</v>
      </c>
      <c r="J565" s="4" t="s">
        <v>163</v>
      </c>
      <c r="K565" s="20">
        <f t="shared" si="790"/>
        <v>8.611624779071448E-4</v>
      </c>
      <c r="L565" s="20">
        <f t="shared" si="790"/>
        <v>6.5128540859607726E-4</v>
      </c>
      <c r="M565" s="20">
        <f t="shared" si="790"/>
        <v>1.0315482995052155E-3</v>
      </c>
      <c r="N565" s="20">
        <f t="shared" si="790"/>
        <v>1.5688509823037046E-3</v>
      </c>
      <c r="O565" s="20">
        <f t="shared" si="790"/>
        <v>2.2985131966823365E-3</v>
      </c>
      <c r="P565" s="20"/>
      <c r="Q565" s="20">
        <f t="shared" si="790"/>
        <v>3.2534423061740484E-3</v>
      </c>
      <c r="R565" s="20">
        <f t="shared" si="790"/>
        <v>4.4607057947876165E-3</v>
      </c>
      <c r="S565" s="20"/>
      <c r="T565" s="20">
        <f t="shared" si="790"/>
        <v>5.9381742149472831E-3</v>
      </c>
      <c r="U565" s="20">
        <f t="shared" si="790"/>
        <v>7.6916502003338922E-3</v>
      </c>
      <c r="V565" s="20"/>
      <c r="W565" s="20">
        <f t="shared" si="790"/>
        <v>9.7128484195567327E-3</v>
      </c>
      <c r="X565" s="20">
        <f t="shared" si="790"/>
        <v>1.1978485979296849E-2</v>
      </c>
      <c r="Y565" s="20"/>
      <c r="Z565" s="20">
        <f t="shared" si="790"/>
        <v>1.445060364563646E-2</v>
      </c>
      <c r="AA565" s="20">
        <f t="shared" si="790"/>
        <v>1.7078089966700266E-2</v>
      </c>
      <c r="AB565" s="20"/>
      <c r="AC565" s="20">
        <f t="shared" si="790"/>
        <v>1.9799246096476528E-2</v>
      </c>
      <c r="AD565" s="20">
        <f t="shared" si="790"/>
        <v>2.2545126542186461E-2</v>
      </c>
      <c r="AE565" s="20"/>
      <c r="AF565" s="20">
        <f t="shared" si="790"/>
        <v>2.5243330319635202E-2</v>
      </c>
      <c r="AG565" s="20">
        <f t="shared" si="788"/>
        <v>2.7821900385303411E-2</v>
      </c>
      <c r="AH565" s="20"/>
      <c r="AI565" s="20">
        <f t="shared" si="788"/>
        <v>3.0213012322437751E-2</v>
      </c>
      <c r="AJ565" s="20">
        <f t="shared" si="788"/>
        <v>3.2356187051872654E-2</v>
      </c>
      <c r="AK565" s="20"/>
      <c r="AL565" s="20">
        <f t="shared" si="788"/>
        <v>3.4200835453330108E-2</v>
      </c>
      <c r="AM565" s="20">
        <f t="shared" si="788"/>
        <v>3.5708023653460319E-2</v>
      </c>
      <c r="AN565" s="20">
        <f t="shared" si="788"/>
        <v>3.6851426217564986E-2</v>
      </c>
      <c r="AO565" s="20">
        <f t="shared" si="788"/>
        <v>3.7617502851818141E-2</v>
      </c>
      <c r="AP565" s="20">
        <f t="shared" si="788"/>
        <v>3.8004987586747252E-2</v>
      </c>
      <c r="AQ565" s="20">
        <f t="shared" si="788"/>
        <v>3.8023815612019729E-2</v>
      </c>
      <c r="AR565" s="20">
        <f t="shared" si="788"/>
        <v>3.7693632121020948E-2</v>
      </c>
      <c r="AS565" s="20">
        <f t="shared" si="788"/>
        <v>3.7042031564510802E-2</v>
      </c>
      <c r="AT565" s="20">
        <f t="shared" si="788"/>
        <v>3.6102667532620369E-2</v>
      </c>
      <c r="AU565" s="20">
        <f t="shared" si="788"/>
        <v>3.4913356481993452E-2</v>
      </c>
      <c r="AV565" s="20">
        <f t="shared" si="788"/>
        <v>3.3514276091096362E-2</v>
      </c>
      <c r="AW565" s="20">
        <f t="shared" si="788"/>
        <v>3.1946334203906468E-2</v>
      </c>
      <c r="AX565" s="20">
        <f t="shared" si="788"/>
        <v>3.0249759599676681E-2</v>
      </c>
      <c r="AY565" s="20">
        <f t="shared" si="788"/>
        <v>2.8462943052834477E-2</v>
      </c>
      <c r="AZ565" s="20">
        <f t="shared" si="788"/>
        <v>2.6621537535326256E-2</v>
      </c>
      <c r="BA565" s="20">
        <f t="shared" si="788"/>
        <v>2.4757810607353381E-2</v>
      </c>
      <c r="BB565" s="20">
        <f t="shared" si="788"/>
        <v>2.2900230217919981E-2</v>
      </c>
      <c r="BC565" s="20">
        <f t="shared" si="788"/>
        <v>2.1073257119221367E-2</v>
      </c>
      <c r="BD565" s="20">
        <f t="shared" si="788"/>
        <v>1.929731247630162E-2</v>
      </c>
      <c r="BE565" s="20">
        <f t="shared" si="788"/>
        <v>1.7588887476687742E-2</v>
      </c>
      <c r="BF565" s="20">
        <f t="shared" si="788"/>
        <v>1.5960762210430635E-2</v>
      </c>
      <c r="BG565" s="20">
        <f t="shared" si="788"/>
        <v>1.4422303203534104E-2</v>
      </c>
      <c r="BH565" s="20">
        <f t="shared" si="788"/>
        <v>1.2979812201837304E-2</v>
      </c>
      <c r="BI565" s="20">
        <f t="shared" si="788"/>
        <v>1.1636902648580749E-2</v>
      </c>
      <c r="BJ565" s="20">
        <f t="shared" si="788"/>
        <v>1.0394884395346415E-2</v>
      </c>
      <c r="BK565" s="20">
        <f t="shared" si="788"/>
        <v>9.253141239902507E-3</v>
      </c>
      <c r="BL565" s="20">
        <f t="shared" si="788"/>
        <v>8.2094896861087951E-3</v>
      </c>
      <c r="BM565" s="20">
        <f t="shared" si="788"/>
        <v>7.2605107336369823E-3</v>
      </c>
      <c r="BN565" s="20">
        <f t="shared" si="788"/>
        <v>6.4018494528607084E-3</v>
      </c>
      <c r="BO565" s="20">
        <f t="shared" si="787"/>
        <v>5.6284795544901955E-3</v>
      </c>
      <c r="BP565" s="20">
        <f t="shared" si="787"/>
        <v>4.9349321317591066E-3</v>
      </c>
      <c r="BQ565" s="20">
        <f t="shared" si="787"/>
        <v>4.3154892671035672E-3</v>
      </c>
      <c r="BR565" s="20">
        <f t="shared" si="787"/>
        <v>3.7643443029420349E-3</v>
      </c>
      <c r="BS565" s="20">
        <f t="shared" si="787"/>
        <v>3.2757313329875304E-3</v>
      </c>
      <c r="BT565" s="20">
        <f t="shared" si="787"/>
        <v>2.844026934841315E-3</v>
      </c>
      <c r="BU565" s="20">
        <f t="shared" si="787"/>
        <v>2.4638273932016119E-3</v>
      </c>
      <c r="BV565" s="20">
        <f t="shared" si="787"/>
        <v>2.1300047084630291E-3</v>
      </c>
      <c r="BW565" s="20">
        <f t="shared" si="787"/>
        <v>1.8377445946053952E-3</v>
      </c>
      <c r="BX565" s="20">
        <f t="shared" si="787"/>
        <v>1.5825694832234394E-3</v>
      </c>
      <c r="BY565" s="20">
        <f t="shared" si="787"/>
        <v>1.3603493007906531E-3</v>
      </c>
      <c r="BZ565" s="20">
        <f t="shared" si="787"/>
        <v>1.1673025007100657E-3</v>
      </c>
      <c r="CA565" s="20">
        <f t="shared" si="787"/>
        <v>9.9998953136748447E-4</v>
      </c>
      <c r="CB565" s="20">
        <f t="shared" si="787"/>
        <v>8.5530062207483937E-4</v>
      </c>
      <c r="CC565" s="20">
        <f t="shared" si="787"/>
        <v>7.3043948173034945E-4</v>
      </c>
      <c r="CD565" s="20">
        <f t="shared" si="783"/>
        <v>6.2290423787747518E-4</v>
      </c>
      <c r="CE565" s="20">
        <f t="shared" si="783"/>
        <v>5.3046670123590989E-4</v>
      </c>
      <c r="CF565" s="20">
        <f t="shared" si="783"/>
        <v>4.5115082504265658E-4</v>
      </c>
      <c r="CG565" s="20">
        <f t="shared" si="783"/>
        <v>3.8321104027183583E-4</v>
      </c>
      <c r="CH565" s="20">
        <f t="shared" si="783"/>
        <v>3.2511098631426982E-4</v>
      </c>
      <c r="CI565" s="20">
        <f t="shared" si="783"/>
        <v>2.7550302047674169E-4</v>
      </c>
      <c r="CJ565" s="20">
        <f t="shared" si="783"/>
        <v>2.3320877660204523E-4</v>
      </c>
      <c r="CK565" s="20">
        <f t="shared" si="783"/>
        <v>1.9720095086872558E-4</v>
      </c>
      <c r="CL565" s="20">
        <f t="shared" si="783"/>
        <v>1.0462654830314388E-3</v>
      </c>
      <c r="CM565" s="20">
        <f t="shared" si="783"/>
        <v>1.4389658434798706E-4</v>
      </c>
      <c r="CN565" s="20">
        <f t="shared" si="783"/>
        <v>1.293286980224543E-4</v>
      </c>
      <c r="CO565" s="20">
        <f t="shared" si="783"/>
        <v>2.2221819321850027E-4</v>
      </c>
      <c r="CP565" s="20">
        <f t="shared" si="783"/>
        <v>3.6571900231820316E-4</v>
      </c>
      <c r="CQ565" s="20">
        <f t="shared" si="783"/>
        <v>5.7844564884083492E-4</v>
      </c>
      <c r="CR565" s="20">
        <f t="shared" si="783"/>
        <v>8.8194486794507146E-4</v>
      </c>
      <c r="CS565" s="20">
        <f t="shared" si="783"/>
        <v>1.2997861753692259E-3</v>
      </c>
      <c r="CT565" s="20">
        <f t="shared" si="784"/>
        <v>1.8562151110809123E-3</v>
      </c>
      <c r="CU565" s="20">
        <f t="shared" si="782"/>
        <v>2.5744521365677186E-3</v>
      </c>
      <c r="CV565" s="20">
        <f t="shared" si="782"/>
        <v>3.4747779347685023E-3</v>
      </c>
      <c r="CW565" s="20">
        <f t="shared" si="782"/>
        <v>4.5725860264914982E-3</v>
      </c>
      <c r="CX565" s="20">
        <f t="shared" si="782"/>
        <v>5.8765995048863512E-3</v>
      </c>
      <c r="CY565" s="20">
        <f t="shared" si="782"/>
        <v>7.3874381730591916E-3</v>
      </c>
      <c r="CZ565" s="20">
        <f t="shared" si="782"/>
        <v>9.0966878699917722E-3</v>
      </c>
      <c r="DA565" s="20">
        <f t="shared" si="782"/>
        <v>1.0986571353182928E-2</v>
      </c>
      <c r="DB565" s="20">
        <f t="shared" si="782"/>
        <v>1.303025801959809E-2</v>
      </c>
      <c r="DC565" s="20">
        <f t="shared" si="782"/>
        <v>1.5192786782023121E-2</v>
      </c>
      <c r="DD565" s="20">
        <f t="shared" si="782"/>
        <v>1.7432520456987885E-2</v>
      </c>
      <c r="DE565" s="20">
        <f t="shared" si="782"/>
        <v>1.9703006986567767E-2</v>
      </c>
      <c r="DF565" s="20">
        <f t="shared" si="782"/>
        <v>2.1955096137878452E-2</v>
      </c>
      <c r="DG565" s="20">
        <f t="shared" si="782"/>
        <v>2.413915088695201E-2</v>
      </c>
      <c r="DH565" s="20">
        <f t="shared" si="782"/>
        <v>2.6207199181199931E-2</v>
      </c>
      <c r="DI565" s="20">
        <f t="shared" si="782"/>
        <v>2.8114891251239504E-2</v>
      </c>
      <c r="DJ565" s="20">
        <f t="shared" si="782"/>
        <v>2.9823156234951798E-2</v>
      </c>
      <c r="DK565" s="20">
        <f t="shared" ref="DK565:DZ580" si="791">DK357/$B357</f>
        <v>3.1299485426690754E-2</v>
      </c>
      <c r="DL565" s="20">
        <f t="shared" si="791"/>
        <v>3.2518804072950436E-2</v>
      </c>
      <c r="DM565" s="20">
        <f t="shared" si="791"/>
        <v>3.3463926043753256E-2</v>
      </c>
      <c r="DN565" s="20">
        <f t="shared" si="791"/>
        <v>3.4125613513506015E-2</v>
      </c>
      <c r="DO565" s="20">
        <f t="shared" si="791"/>
        <v>3.450228550188128E-2</v>
      </c>
      <c r="DP565" s="20">
        <f t="shared" si="791"/>
        <v>3.4599434132505602E-2</v>
      </c>
      <c r="DQ565" s="20">
        <f t="shared" si="791"/>
        <v>3.4428815868110363E-2</v>
      </c>
      <c r="DR565" s="20">
        <f t="shared" si="791"/>
        <v>3.4007487424717708E-2</v>
      </c>
      <c r="DS565" s="20">
        <f t="shared" si="791"/>
        <v>3.3356753559209862E-2</v>
      </c>
      <c r="DT565" s="20">
        <f t="shared" si="791"/>
        <v>3.2501087648580063E-2</v>
      </c>
      <c r="DU565" s="20">
        <f t="shared" si="791"/>
        <v>3.146707715069208E-2</v>
      </c>
      <c r="DV565" s="20">
        <f t="shared" si="791"/>
        <v>3.0282435790309311E-2</v>
      </c>
      <c r="DW565" s="20">
        <f t="shared" si="791"/>
        <v>2.8975113630032134E-2</v>
      </c>
      <c r="DX565" s="20">
        <f t="shared" si="791"/>
        <v>2.75725258468561E-2</v>
      </c>
      <c r="DY565" s="20">
        <f t="shared" si="791"/>
        <v>2.610091161632544E-2</v>
      </c>
      <c r="DZ565" s="20">
        <f t="shared" si="785"/>
        <v>2.458482638241799E-2</v>
      </c>
      <c r="EA565" s="20">
        <f t="shared" si="785"/>
        <v>2.3046764160371547E-2</v>
      </c>
      <c r="EB565" s="20">
        <f t="shared" si="785"/>
        <v>2.1506901433697156E-2</v>
      </c>
      <c r="EC565" s="20">
        <f t="shared" si="785"/>
        <v>1.9982950605834993E-2</v>
      </c>
      <c r="ED565" s="20">
        <f t="shared" si="785"/>
        <v>1.8490108713107634E-2</v>
      </c>
      <c r="EE565" s="20">
        <f t="shared" si="785"/>
        <v>1.7041086011956197E-2</v>
      </c>
      <c r="EF565" s="20">
        <f t="shared" si="785"/>
        <v>1.5646198910044262E-2</v>
      </c>
      <c r="EG565" s="20">
        <f t="shared" si="785"/>
        <v>1.4313512304043985E-2</v>
      </c>
      <c r="EH565" s="20">
        <f t="shared" si="785"/>
        <v>1.3049017514631389E-2</v>
      </c>
      <c r="EI565" s="20">
        <f t="shared" si="785"/>
        <v>1.1856833489654606E-2</v>
      </c>
      <c r="EJ565" s="20">
        <f t="shared" si="785"/>
        <v>1.0739420624583884E-2</v>
      </c>
      <c r="EK565" s="20">
        <f t="shared" si="785"/>
        <v>9.6977982983507127E-3</v>
      </c>
      <c r="EL565" s="20">
        <f t="shared" si="785"/>
        <v>8.7317589444395605E-3</v>
      </c>
      <c r="EM565" s="20">
        <f t="shared" si="785"/>
        <v>7.8400730994468981E-3</v>
      </c>
      <c r="EN565" s="20">
        <f t="shared" si="785"/>
        <v>7.0206813457973638E-3</v>
      </c>
      <c r="EO565" s="20">
        <f t="shared" si="785"/>
        <v>6.2708703629053009E-3</v>
      </c>
      <c r="EP565" s="20">
        <f t="shared" si="786"/>
        <v>5.5874314087605015E-3</v>
      </c>
      <c r="EQ565" s="20">
        <f t="shared" si="786"/>
        <v>4.966800471190469E-3</v>
      </c>
      <c r="ER565" s="20">
        <f t="shared" si="786"/>
        <v>4.405180063088765E-3</v>
      </c>
      <c r="ES565" s="20">
        <f t="shared" si="786"/>
        <v>3.898643203407826E-3</v>
      </c>
      <c r="ET565" s="20">
        <f t="shared" si="786"/>
        <v>3.4432205438695851E-3</v>
      </c>
      <c r="EU565" s="20">
        <f t="shared" si="786"/>
        <v>3.0349718903240896E-3</v>
      </c>
      <c r="EV565" s="20">
        <f t="shared" si="786"/>
        <v>2.6700435480317974E-3</v>
      </c>
      <c r="EW565" s="20">
        <f t="shared" si="786"/>
        <v>2.3447130116167614E-3</v>
      </c>
      <c r="EX565" s="20">
        <f t="shared" si="786"/>
        <v>2.0554225415135852E-3</v>
      </c>
      <c r="EY565" s="20">
        <f t="shared" si="786"/>
        <v>1.7988031358454615E-3</v>
      </c>
      <c r="EZ565" s="20">
        <f t="shared" si="786"/>
        <v>1.5716903343206967E-3</v>
      </c>
      <c r="FA565" s="20">
        <f t="shared" si="786"/>
        <v>1.3711331911032687E-3</v>
      </c>
      <c r="FB565" s="20">
        <f t="shared" si="786"/>
        <v>1.1943976368697928E-3</v>
      </c>
      <c r="FC565" s="20">
        <f t="shared" si="786"/>
        <v>1.0389653245621577E-3</v>
      </c>
      <c r="FD565" s="20">
        <f t="shared" si="786"/>
        <v>9.0252892507547422E-4</v>
      </c>
      <c r="FE565" s="20">
        <f t="shared" si="786"/>
        <v>7.8298471311699647E-4</v>
      </c>
      <c r="FF565" s="20">
        <f t="shared" si="789"/>
        <v>4.8677774124091799E-3</v>
      </c>
    </row>
    <row r="566" spans="1:162" ht="15.5" x14ac:dyDescent="0.35">
      <c r="A566" s="4" t="s">
        <v>164</v>
      </c>
      <c r="J566" s="4" t="s">
        <v>164</v>
      </c>
      <c r="K566" s="20">
        <f t="shared" si="790"/>
        <v>8.6954588398855661E-4</v>
      </c>
      <c r="L566" s="20">
        <f t="shared" si="790"/>
        <v>6.5584024643054414E-4</v>
      </c>
      <c r="M566" s="20">
        <f t="shared" si="790"/>
        <v>1.0376444930908153E-3</v>
      </c>
      <c r="N566" s="20">
        <f t="shared" si="790"/>
        <v>1.5765847235787059E-3</v>
      </c>
      <c r="O566" s="20">
        <f t="shared" si="790"/>
        <v>2.3078097178142014E-3</v>
      </c>
      <c r="P566" s="20"/>
      <c r="Q566" s="20">
        <f t="shared" si="790"/>
        <v>3.2640070270368955E-3</v>
      </c>
      <c r="R566" s="20">
        <f t="shared" si="790"/>
        <v>4.4719946792325053E-3</v>
      </c>
      <c r="S566" s="20"/>
      <c r="T566" s="20">
        <f t="shared" si="790"/>
        <v>5.9493910056986465E-3</v>
      </c>
      <c r="U566" s="20">
        <f t="shared" si="790"/>
        <v>7.7017744563701619E-3</v>
      </c>
      <c r="V566" s="20"/>
      <c r="W566" s="20">
        <f t="shared" si="790"/>
        <v>9.7206937117124241E-3</v>
      </c>
      <c r="X566" s="20">
        <f t="shared" si="790"/>
        <v>1.1982783097380829E-2</v>
      </c>
      <c r="Y566" s="20"/>
      <c r="Z566" s="20">
        <f t="shared" si="790"/>
        <v>1.4450100044262108E-2</v>
      </c>
      <c r="AA566" s="20">
        <f t="shared" si="790"/>
        <v>1.7071654497349098E-2</v>
      </c>
      <c r="AB566" s="20"/>
      <c r="AC566" s="20">
        <f t="shared" si="790"/>
        <v>1.9785967585884662E-2</v>
      </c>
      <c r="AD566" s="20">
        <f t="shared" si="790"/>
        <v>2.25243959033299E-2</v>
      </c>
      <c r="AE566" s="20"/>
      <c r="AF566" s="20">
        <f t="shared" si="790"/>
        <v>2.5214898284177473E-2</v>
      </c>
      <c r="AG566" s="20">
        <f t="shared" si="788"/>
        <v>2.7785906133005217E-2</v>
      </c>
      <c r="AH566" s="20"/>
      <c r="AI566" s="20">
        <f t="shared" si="788"/>
        <v>3.01699817174764E-2</v>
      </c>
      <c r="AJ566" s="20">
        <f t="shared" si="788"/>
        <v>3.230700239360329E-2</v>
      </c>
      <c r="AK566" s="20"/>
      <c r="AL566" s="20">
        <f t="shared" si="788"/>
        <v>3.414668124216666E-2</v>
      </c>
      <c r="AM566" s="20">
        <f t="shared" si="788"/>
        <v>3.5650314641984315E-2</v>
      </c>
      <c r="AN566" s="20">
        <f t="shared" si="788"/>
        <v>3.6791724892061006E-2</v>
      </c>
      <c r="AO566" s="20">
        <f t="shared" si="788"/>
        <v>3.7557433525585049E-2</v>
      </c>
      <c r="AP566" s="20">
        <f t="shared" si="788"/>
        <v>3.7946153629586643E-2</v>
      </c>
      <c r="AQ566" s="20">
        <f t="shared" si="788"/>
        <v>3.7967725186867252E-2</v>
      </c>
      <c r="AR566" s="20">
        <f t="shared" si="788"/>
        <v>3.7641636359644681E-2</v>
      </c>
      <c r="AS566" s="20">
        <f t="shared" si="788"/>
        <v>3.6995277585790853E-2</v>
      </c>
      <c r="AT566" s="20">
        <f t="shared" si="788"/>
        <v>3.6062067251266927E-2</v>
      </c>
      <c r="AU566" s="20">
        <f t="shared" si="788"/>
        <v>3.4879570890726241E-2</v>
      </c>
      <c r="AV566" s="20">
        <f t="shared" si="788"/>
        <v>3.3487713697296195E-2</v>
      </c>
      <c r="AW566" s="20">
        <f t="shared" si="788"/>
        <v>3.1927161592548381E-2</v>
      </c>
      <c r="AX566" s="20">
        <f t="shared" si="788"/>
        <v>3.0237921673538667E-2</v>
      </c>
      <c r="AY566" s="20">
        <f t="shared" si="788"/>
        <v>2.8458190339103684E-2</v>
      </c>
      <c r="AZ566" s="20">
        <f t="shared" si="788"/>
        <v>2.6623457999738531E-2</v>
      </c>
      <c r="BA566" s="20">
        <f t="shared" si="788"/>
        <v>2.4765863630606066E-2</v>
      </c>
      <c r="BB566" s="20">
        <f t="shared" si="788"/>
        <v>2.2913780711504961E-2</v>
      </c>
      <c r="BC566" s="20">
        <f t="shared" si="788"/>
        <v>2.1091608140659468E-2</v>
      </c>
      <c r="BD566" s="20">
        <f t="shared" si="788"/>
        <v>1.9319735105995495E-2</v>
      </c>
      <c r="BE566" s="20">
        <f t="shared" si="788"/>
        <v>1.7614647108226134E-2</v>
      </c>
      <c r="BF566" s="20">
        <f t="shared" si="788"/>
        <v>1.5989140760153675E-2</v>
      </c>
      <c r="BG566" s="20">
        <f t="shared" si="788"/>
        <v>1.4452617049096284E-2</v>
      </c>
      <c r="BH566" s="20">
        <f t="shared" si="788"/>
        <v>1.3011425906149343E-2</v>
      </c>
      <c r="BI566" s="20">
        <f t="shared" si="788"/>
        <v>1.166923871355563E-2</v>
      </c>
      <c r="BJ566" s="20">
        <f t="shared" si="788"/>
        <v>1.0427429422256829E-2</v>
      </c>
      <c r="BK566" s="20">
        <f t="shared" si="788"/>
        <v>9.2854489557382403E-3</v>
      </c>
      <c r="BL566" s="20">
        <f t="shared" si="788"/>
        <v>8.2411813356302321E-3</v>
      </c>
      <c r="BM566" s="20">
        <f t="shared" si="788"/>
        <v>7.2912733430543497E-3</v>
      </c>
      <c r="BN566" s="20">
        <f t="shared" si="788"/>
        <v>6.4314324513586874E-3</v>
      </c>
      <c r="BO566" s="20">
        <f t="shared" si="787"/>
        <v>5.6566902016963461E-3</v>
      </c>
      <c r="BP566" s="20">
        <f t="shared" si="787"/>
        <v>4.9616301493317083E-3</v>
      </c>
      <c r="BQ566" s="20">
        <f t="shared" si="787"/>
        <v>4.3405810164269809E-3</v>
      </c>
      <c r="BR566" s="20">
        <f t="shared" si="787"/>
        <v>3.7877767928586881E-3</v>
      </c>
      <c r="BS566" s="20">
        <f t="shared" si="787"/>
        <v>3.2974862849024511E-3</v>
      </c>
      <c r="BT566" s="20">
        <f t="shared" si="787"/>
        <v>2.8641150797623638E-3</v>
      </c>
      <c r="BU566" s="20">
        <f t="shared" si="787"/>
        <v>2.482283127845486E-3</v>
      </c>
      <c r="BV566" s="20">
        <f t="shared" si="787"/>
        <v>2.1468811963025747E-3</v>
      </c>
      <c r="BW566" s="20">
        <f t="shared" si="787"/>
        <v>1.8531093629526874E-3</v>
      </c>
      <c r="BX566" s="20">
        <f t="shared" si="787"/>
        <v>1.5965005390321529E-3</v>
      </c>
      <c r="BY566" s="20">
        <f t="shared" si="787"/>
        <v>1.3729317654292972E-3</v>
      </c>
      <c r="BZ566" s="20">
        <f t="shared" si="787"/>
        <v>1.1786257469312833E-3</v>
      </c>
      <c r="CA566" s="20">
        <f t="shared" si="787"/>
        <v>1.010144793420209E-3</v>
      </c>
      <c r="CB566" s="20">
        <f t="shared" si="787"/>
        <v>8.6437904164948787E-4</v>
      </c>
      <c r="CC566" s="20">
        <f t="shared" si="787"/>
        <v>7.3853054750183666E-4</v>
      </c>
      <c r="CD566" s="20">
        <f t="shared" si="783"/>
        <v>6.3009457416340897E-4</v>
      </c>
      <c r="CE566" s="20">
        <f t="shared" si="783"/>
        <v>5.3683916110525143E-4</v>
      </c>
      <c r="CF566" s="20">
        <f t="shared" si="783"/>
        <v>4.5678384458003318E-4</v>
      </c>
      <c r="CG566" s="20">
        <f t="shared" si="783"/>
        <v>3.8817821317460588E-4</v>
      </c>
      <c r="CH566" s="20">
        <f t="shared" si="783"/>
        <v>3.2948082118844368E-4</v>
      </c>
      <c r="CI566" s="20">
        <f t="shared" si="783"/>
        <v>2.7933884682096455E-4</v>
      </c>
      <c r="CJ566" s="20">
        <f t="shared" si="783"/>
        <v>2.3656876927047321E-4</v>
      </c>
      <c r="CK566" s="20">
        <f t="shared" si="783"/>
        <v>2.0013824661357926E-4</v>
      </c>
      <c r="CL566" s="20">
        <f t="shared" si="783"/>
        <v>1.0650831337267741E-3</v>
      </c>
      <c r="CM566" s="20">
        <f t="shared" si="783"/>
        <v>1.4585248296537651E-4</v>
      </c>
      <c r="CN566" s="20">
        <f t="shared" si="783"/>
        <v>1.3070430373730193E-4</v>
      </c>
      <c r="CO566" s="20">
        <f t="shared" si="783"/>
        <v>2.2429233984289055E-4</v>
      </c>
      <c r="CP566" s="20">
        <f t="shared" si="783"/>
        <v>3.6869675744298763E-4</v>
      </c>
      <c r="CQ566" s="20">
        <f t="shared" si="783"/>
        <v>5.825252287647068E-4</v>
      </c>
      <c r="CR566" s="20">
        <f t="shared" si="783"/>
        <v>8.8728698680814837E-4</v>
      </c>
      <c r="CS566" s="20">
        <f t="shared" si="783"/>
        <v>1.3064782689018628E-3</v>
      </c>
      <c r="CT566" s="20">
        <f t="shared" si="784"/>
        <v>1.864234660799689E-3</v>
      </c>
      <c r="CU566" s="20">
        <f t="shared" si="784"/>
        <v>2.5836342217454705E-3</v>
      </c>
      <c r="CV566" s="20">
        <f t="shared" si="784"/>
        <v>3.4847922301872083E-3</v>
      </c>
      <c r="CW566" s="20">
        <f t="shared" si="784"/>
        <v>4.5829276852133519E-3</v>
      </c>
      <c r="CX566" s="20">
        <f t="shared" si="784"/>
        <v>5.8865968325581067E-3</v>
      </c>
      <c r="CY566" s="20">
        <f t="shared" si="784"/>
        <v>7.3962779697445379E-3</v>
      </c>
      <c r="CZ566" s="20">
        <f t="shared" si="784"/>
        <v>9.1034571226973129E-3</v>
      </c>
      <c r="DA566" s="20">
        <f t="shared" si="784"/>
        <v>1.0990311950925549E-2</v>
      </c>
      <c r="DB566" s="20">
        <f t="shared" si="784"/>
        <v>1.3030029621573902E-2</v>
      </c>
      <c r="DC566" s="20">
        <f t="shared" si="784"/>
        <v>1.5187732087332028E-2</v>
      </c>
      <c r="DD566" s="20">
        <f t="shared" si="784"/>
        <v>1.7421926972143384E-2</v>
      </c>
      <c r="DE566" s="20">
        <f t="shared" si="784"/>
        <v>1.9686359921868901E-2</v>
      </c>
      <c r="DF566" s="20">
        <f t="shared" si="784"/>
        <v>2.1932118152628424E-2</v>
      </c>
      <c r="DG566" s="20">
        <f t="shared" si="784"/>
        <v>2.4109825857080491E-2</v>
      </c>
      <c r="DH566" s="20">
        <f t="shared" si="784"/>
        <v>2.6171778771570231E-2</v>
      </c>
      <c r="DI566" s="20">
        <f t="shared" si="784"/>
        <v>2.8073884641345387E-2</v>
      </c>
      <c r="DJ566" s="20">
        <f t="shared" ref="DJ566:DY581" si="792">DJ358/$B358</f>
        <v>2.9777304709432101E-2</v>
      </c>
      <c r="DK566" s="20">
        <f t="shared" si="791"/>
        <v>3.1249724589514086E-2</v>
      </c>
      <c r="DL566" s="20">
        <f t="shared" si="791"/>
        <v>3.2466217118750806E-2</v>
      </c>
      <c r="DM566" s="20">
        <f t="shared" si="791"/>
        <v>3.3409691814217768E-2</v>
      </c>
      <c r="DN566" s="20">
        <f t="shared" si="791"/>
        <v>3.4070953014396554E-2</v>
      </c>
      <c r="DO566" s="20">
        <f t="shared" si="791"/>
        <v>3.4448410219229675E-2</v>
      </c>
      <c r="DP566" s="20">
        <f t="shared" si="791"/>
        <v>3.4547498942647137E-2</v>
      </c>
      <c r="DQ566" s="20">
        <f t="shared" si="791"/>
        <v>3.4379878667615826E-2</v>
      </c>
      <c r="DR566" s="20">
        <f t="shared" si="791"/>
        <v>3.3962476890062099E-2</v>
      </c>
      <c r="DS566" s="20">
        <f t="shared" si="791"/>
        <v>3.3316445747779588E-2</v>
      </c>
      <c r="DT566" s="20">
        <f t="shared" si="791"/>
        <v>3.2466091522810991E-2</v>
      </c>
      <c r="DU566" s="20">
        <f t="shared" si="791"/>
        <v>3.1437828579827798E-2</v>
      </c>
      <c r="DV566" s="20">
        <f t="shared" si="791"/>
        <v>3.0259199177917973E-2</v>
      </c>
      <c r="DW566" s="20">
        <f t="shared" si="791"/>
        <v>2.8957990034866987E-2</v>
      </c>
      <c r="DX566" s="20">
        <f t="shared" si="791"/>
        <v>2.75614663039917E-2</v>
      </c>
      <c r="DY566" s="20">
        <f t="shared" si="791"/>
        <v>2.6095734311133767E-2</v>
      </c>
      <c r="DZ566" s="20">
        <f t="shared" si="785"/>
        <v>2.4585236363540819E-2</v>
      </c>
      <c r="EA566" s="20">
        <f t="shared" si="785"/>
        <v>2.3052374378932816E-2</v>
      </c>
      <c r="EB566" s="20">
        <f t="shared" si="785"/>
        <v>2.1517254044101985E-2</v>
      </c>
      <c r="EC566" s="20">
        <f t="shared" si="785"/>
        <v>1.9997537639653618E-2</v>
      </c>
      <c r="ED566" s="20">
        <f t="shared" si="785"/>
        <v>1.8508391425327897E-2</v>
      </c>
      <c r="EE566" s="20">
        <f t="shared" si="785"/>
        <v>1.706251238494827E-2</v>
      </c>
      <c r="EF566" s="20">
        <f t="shared" si="785"/>
        <v>1.5670218974826011E-2</v>
      </c>
      <c r="EG566" s="20">
        <f t="shared" si="785"/>
        <v>1.4339591093862625E-2</v>
      </c>
      <c r="EH566" s="20">
        <f t="shared" si="785"/>
        <v>1.3076645598303904E-2</v>
      </c>
      <c r="EI566" s="20">
        <f t="shared" si="785"/>
        <v>1.1885535139668502E-2</v>
      </c>
      <c r="EJ566" s="20">
        <f t="shared" si="785"/>
        <v>1.0768759757720181E-2</v>
      </c>
      <c r="EK566" s="20">
        <f t="shared" si="785"/>
        <v>9.7273823859308495E-3</v>
      </c>
      <c r="EL566" s="20">
        <f t="shared" si="785"/>
        <v>8.7612411276244417E-3</v>
      </c>
      <c r="EM566" s="20">
        <f t="shared" si="785"/>
        <v>7.8691527652245963E-3</v>
      </c>
      <c r="EN566" s="20">
        <f t="shared" si="785"/>
        <v>7.0491034245957485E-3</v>
      </c>
      <c r="EO566" s="20">
        <f t="shared" si="785"/>
        <v>6.2984236022846085E-3</v>
      </c>
      <c r="EP566" s="20">
        <f t="shared" si="786"/>
        <v>5.6139458624220318E-3</v>
      </c>
      <c r="EQ566" s="20">
        <f t="shared" si="786"/>
        <v>4.9921444212273069E-3</v>
      </c>
      <c r="ER566" s="20">
        <f t="shared" si="786"/>
        <v>4.429256568369011E-3</v>
      </c>
      <c r="ES566" s="20">
        <f t="shared" si="786"/>
        <v>3.9213864401306253E-3</v>
      </c>
      <c r="ET566" s="20">
        <f t="shared" si="786"/>
        <v>3.4645920772182759E-3</v>
      </c>
      <c r="EU566" s="20">
        <f t="shared" si="786"/>
        <v>3.0549569899416262E-3</v>
      </c>
      <c r="EV566" s="20">
        <f t="shared" si="786"/>
        <v>2.6886476355789668E-3</v>
      </c>
      <c r="EW566" s="20">
        <f t="shared" si="786"/>
        <v>2.3619583065354055E-3</v>
      </c>
      <c r="EX566" s="20">
        <f t="shared" si="786"/>
        <v>2.0713449515791238E-3</v>
      </c>
      <c r="EY566" s="20">
        <f t="shared" si="786"/>
        <v>1.8134494223306374E-3</v>
      </c>
      <c r="EZ566" s="20">
        <f t="shared" si="786"/>
        <v>1.5851155675417061E-3</v>
      </c>
      <c r="FA566" s="20">
        <f t="shared" si="786"/>
        <v>1.3833985006871385E-3</v>
      </c>
      <c r="FB566" s="20">
        <f t="shared" si="786"/>
        <v>1.205568252043876E-3</v>
      </c>
      <c r="FC566" s="20">
        <f t="shared" si="786"/>
        <v>1.0491088928922254E-3</v>
      </c>
      <c r="FD566" s="20">
        <f t="shared" si="786"/>
        <v>9.1171409308821172E-4</v>
      </c>
      <c r="FE566" s="20">
        <f t="shared" si="786"/>
        <v>7.9127994886818431E-4</v>
      </c>
      <c r="FF566" s="20">
        <f t="shared" si="789"/>
        <v>4.9341352509266745E-3</v>
      </c>
    </row>
    <row r="567" spans="1:162" ht="15.5" x14ac:dyDescent="0.35">
      <c r="A567" s="4" t="s">
        <v>165</v>
      </c>
      <c r="J567" s="4" t="s">
        <v>165</v>
      </c>
      <c r="K567" s="20">
        <f t="shared" si="790"/>
        <v>8.3911160542483594E-4</v>
      </c>
      <c r="L567" s="20">
        <f t="shared" si="790"/>
        <v>6.3694291578205602E-4</v>
      </c>
      <c r="M567" s="20">
        <f t="shared" si="790"/>
        <v>1.0104298983536824E-3</v>
      </c>
      <c r="N567" s="20">
        <f t="shared" si="790"/>
        <v>1.5390355686377786E-3</v>
      </c>
      <c r="O567" s="20">
        <f t="shared" si="790"/>
        <v>2.2580308455853087E-3</v>
      </c>
      <c r="P567" s="20"/>
      <c r="Q567" s="20">
        <f t="shared" si="790"/>
        <v>3.2004413268198273E-3</v>
      </c>
      <c r="R567" s="20">
        <f t="shared" si="790"/>
        <v>4.3936394221446937E-3</v>
      </c>
      <c r="S567" s="20"/>
      <c r="T567" s="20">
        <f t="shared" si="790"/>
        <v>5.8559857869573562E-3</v>
      </c>
      <c r="U567" s="20">
        <f t="shared" si="790"/>
        <v>7.5939344480692658E-3</v>
      </c>
      <c r="V567" s="20"/>
      <c r="W567" s="20">
        <f t="shared" si="790"/>
        <v>9.599968784154235E-3</v>
      </c>
      <c r="X567" s="20">
        <f t="shared" si="790"/>
        <v>1.1851633135664029E-2</v>
      </c>
      <c r="Y567" s="20"/>
      <c r="Z567" s="20">
        <f t="shared" si="790"/>
        <v>1.4311787627493265E-2</v>
      </c>
      <c r="AA567" s="20">
        <f t="shared" si="790"/>
        <v>1.6930066182790346E-2</v>
      </c>
      <c r="AB567" s="20"/>
      <c r="AC567" s="20">
        <f t="shared" si="790"/>
        <v>1.9645382871690042E-2</v>
      </c>
      <c r="AD567" s="20">
        <f t="shared" si="790"/>
        <v>2.2389227628569791E-2</v>
      </c>
      <c r="AE567" s="20"/>
      <c r="AF567" s="20">
        <f t="shared" si="790"/>
        <v>2.5089429496049934E-2</v>
      </c>
      <c r="AG567" s="20">
        <f t="shared" si="788"/>
        <v>2.7674046604106578E-2</v>
      </c>
      <c r="AH567" s="20"/>
      <c r="AI567" s="20">
        <f t="shared" si="788"/>
        <v>3.0075063031757304E-2</v>
      </c>
      <c r="AJ567" s="20">
        <f t="shared" si="788"/>
        <v>3.2231624752232568E-2</v>
      </c>
      <c r="AK567" s="20"/>
      <c r="AL567" s="20">
        <f t="shared" si="788"/>
        <v>3.4092618814192455E-2</v>
      </c>
      <c r="AM567" s="20">
        <f t="shared" si="788"/>
        <v>3.5618480230266758E-2</v>
      </c>
      <c r="AN567" s="20">
        <f t="shared" si="788"/>
        <v>3.6782189529204423E-2</v>
      </c>
      <c r="AO567" s="20">
        <f t="shared" si="788"/>
        <v>3.7569492743098676E-2</v>
      </c>
      <c r="AP567" s="20">
        <f t="shared" si="788"/>
        <v>3.7978429707630323E-2</v>
      </c>
      <c r="AQ567" s="20">
        <f t="shared" si="788"/>
        <v>3.8018293646842893E-2</v>
      </c>
      <c r="AR567" s="20">
        <f t="shared" si="788"/>
        <v>3.7708165120534543E-2</v>
      </c>
      <c r="AS567" s="20">
        <f t="shared" si="788"/>
        <v>3.7075168296272332E-2</v>
      </c>
      <c r="AT567" s="20">
        <f t="shared" si="788"/>
        <v>3.6152590030416043E-2</v>
      </c>
      <c r="AU567" s="20">
        <f t="shared" si="788"/>
        <v>3.4977985767896902E-2</v>
      </c>
      <c r="AV567" s="20">
        <f t="shared" si="788"/>
        <v>3.3591374182913136E-2</v>
      </c>
      <c r="AW567" s="20">
        <f t="shared" si="788"/>
        <v>3.203359783755344E-2</v>
      </c>
      <c r="AX567" s="20">
        <f t="shared" si="788"/>
        <v>3.0344902447979272E-2</v>
      </c>
      <c r="AY567" s="20">
        <f t="shared" si="788"/>
        <v>2.8563764499368482E-2</v>
      </c>
      <c r="AZ567" s="20">
        <f t="shared" si="788"/>
        <v>2.6725977188250094E-2</v>
      </c>
      <c r="BA567" s="20">
        <f t="shared" si="788"/>
        <v>2.4863988669120207E-2</v>
      </c>
      <c r="BB567" s="20">
        <f t="shared" si="788"/>
        <v>2.3006474544499667E-2</v>
      </c>
      <c r="BC567" s="20">
        <f t="shared" si="788"/>
        <v>2.1178118310044125E-2</v>
      </c>
      <c r="BD567" s="20">
        <f t="shared" si="788"/>
        <v>1.9399568651361943E-2</v>
      </c>
      <c r="BE567" s="20">
        <f t="shared" si="788"/>
        <v>1.7687540547221769E-2</v>
      </c>
      <c r="BF567" s="20">
        <f t="shared" si="788"/>
        <v>1.6055027465811555E-2</v>
      </c>
      <c r="BG567" s="20">
        <f t="shared" si="788"/>
        <v>1.4511593951931245E-2</v>
      </c>
      <c r="BH567" s="20">
        <f t="shared" si="788"/>
        <v>1.3063721046243204E-2</v>
      </c>
      <c r="BI567" s="20">
        <f t="shared" si="788"/>
        <v>1.1715180780017653E-2</v>
      </c>
      <c r="BJ567" s="20">
        <f t="shared" si="788"/>
        <v>1.0467420063901667E-2</v>
      </c>
      <c r="BK567" s="20">
        <f t="shared" si="788"/>
        <v>9.3199383394668711E-3</v>
      </c>
      <c r="BL567" s="20">
        <f t="shared" si="788"/>
        <v>8.2706471734455E-3</v>
      </c>
      <c r="BM567" s="20">
        <f t="shared" si="788"/>
        <v>7.3162034056605263E-3</v>
      </c>
      <c r="BN567" s="20">
        <f t="shared" si="788"/>
        <v>6.4523104332265824E-3</v>
      </c>
      <c r="BO567" s="20">
        <f t="shared" si="787"/>
        <v>5.6739846943414385E-3</v>
      </c>
      <c r="BP567" s="20">
        <f t="shared" si="787"/>
        <v>4.9757864101449556E-3</v>
      </c>
      <c r="BQ567" s="20">
        <f t="shared" si="787"/>
        <v>4.3520151829636866E-3</v>
      </c>
      <c r="BR567" s="20">
        <f t="shared" si="787"/>
        <v>3.7968721803939287E-3</v>
      </c>
      <c r="BS567" s="20">
        <f t="shared" si="787"/>
        <v>3.3045914120930497E-3</v>
      </c>
      <c r="BT567" s="20">
        <f t="shared" si="787"/>
        <v>2.8695430879207562E-3</v>
      </c>
      <c r="BU567" s="20">
        <f t="shared" si="787"/>
        <v>2.4863122889712264E-3</v>
      </c>
      <c r="BV567" s="20">
        <f t="shared" si="787"/>
        <v>2.1497562397890801E-3</v>
      </c>
      <c r="BW567" s="20">
        <f t="shared" si="787"/>
        <v>1.8550433878072869E-3</v>
      </c>
      <c r="BX567" s="20">
        <f t="shared" si="787"/>
        <v>1.5976773152315271E-3</v>
      </c>
      <c r="BY567" s="20">
        <f t="shared" si="787"/>
        <v>1.373508263087686E-3</v>
      </c>
      <c r="BZ567" s="20">
        <f t="shared" si="787"/>
        <v>1.1787347642069346E-3</v>
      </c>
      <c r="CA567" s="20">
        <f t="shared" si="787"/>
        <v>1.009897582888275E-3</v>
      </c>
      <c r="CB567" s="20">
        <f t="shared" si="787"/>
        <v>8.6386785995640203E-4</v>
      </c>
      <c r="CC567" s="20">
        <f t="shared" si="787"/>
        <v>7.3783107444114204E-4</v>
      </c>
      <c r="CD567" s="20">
        <f t="shared" si="783"/>
        <v>6.2926816502750782E-4</v>
      </c>
      <c r="CE567" s="20">
        <f t="shared" si="783"/>
        <v>5.3593491054171327E-4</v>
      </c>
      <c r="CF567" s="20">
        <f t="shared" si="783"/>
        <v>4.5584045156210617E-4</v>
      </c>
      <c r="CG567" s="20">
        <f t="shared" si="783"/>
        <v>3.8722564543847149E-4</v>
      </c>
      <c r="CH567" s="20">
        <f t="shared" si="783"/>
        <v>3.2854178400298917E-4</v>
      </c>
      <c r="CI567" s="20">
        <f t="shared" si="783"/>
        <v>2.7843006557848327E-4</v>
      </c>
      <c r="CJ567" s="20">
        <f t="shared" si="783"/>
        <v>2.3570209847911805E-4</v>
      </c>
      <c r="CK567" s="20">
        <f t="shared" si="783"/>
        <v>1.9932161973468254E-4</v>
      </c>
      <c r="CL567" s="20">
        <f t="shared" si="783"/>
        <v>1.0577681587423671E-3</v>
      </c>
      <c r="CM567" s="20">
        <f t="shared" si="783"/>
        <v>1.3953398061982008E-4</v>
      </c>
      <c r="CN567" s="20">
        <f t="shared" si="783"/>
        <v>1.2586087135722505E-4</v>
      </c>
      <c r="CO567" s="20">
        <f t="shared" si="783"/>
        <v>2.1662668309013067E-4</v>
      </c>
      <c r="CP567" s="20">
        <f t="shared" si="783"/>
        <v>3.5709007035765483E-4</v>
      </c>
      <c r="CQ567" s="20">
        <f t="shared" si="783"/>
        <v>5.6565923409188231E-4</v>
      </c>
      <c r="CR567" s="20">
        <f t="shared" si="783"/>
        <v>8.6369916644498334E-4</v>
      </c>
      <c r="CS567" s="20">
        <f t="shared" si="783"/>
        <v>1.2746491174276207E-3</v>
      </c>
      <c r="CT567" s="20">
        <f t="shared" si="784"/>
        <v>1.8227021537523657E-3</v>
      </c>
      <c r="CU567" s="20">
        <f t="shared" si="784"/>
        <v>2.5311259925712131E-3</v>
      </c>
      <c r="CV567" s="20">
        <f t="shared" si="784"/>
        <v>3.4203623997954673E-3</v>
      </c>
      <c r="CW567" s="20">
        <f t="shared" si="784"/>
        <v>4.5060835409163509E-3</v>
      </c>
      <c r="CX567" s="20">
        <f t="shared" si="784"/>
        <v>5.7974009100532423E-3</v>
      </c>
      <c r="CY567" s="20">
        <f t="shared" si="784"/>
        <v>7.2954134642755873E-3</v>
      </c>
      <c r="CZ567" s="20">
        <f t="shared" si="784"/>
        <v>8.9922485161688243E-3</v>
      </c>
      <c r="DA567" s="20">
        <f t="shared" si="784"/>
        <v>1.0870697636670701E-2</v>
      </c>
      <c r="DB567" s="20">
        <f t="shared" si="784"/>
        <v>1.2904488397703827E-2</v>
      </c>
      <c r="DC567" s="20">
        <f t="shared" si="784"/>
        <v>1.5059169981672574E-2</v>
      </c>
      <c r="DD567" s="20">
        <f t="shared" si="784"/>
        <v>1.729353441760291E-2</v>
      </c>
      <c r="DE567" s="20">
        <f t="shared" si="784"/>
        <v>1.9561451493637513E-2</v>
      </c>
      <c r="DF567" s="20">
        <f t="shared" si="784"/>
        <v>2.1813967806916537E-2</v>
      </c>
      <c r="DG567" s="20">
        <f t="shared" si="784"/>
        <v>2.4001509976009777E-2</v>
      </c>
      <c r="DH567" s="20">
        <f t="shared" si="784"/>
        <v>2.6076037573019073E-2</v>
      </c>
      <c r="DI567" s="20">
        <f t="shared" si="784"/>
        <v>2.7993009998850765E-2</v>
      </c>
      <c r="DJ567" s="20">
        <f t="shared" si="792"/>
        <v>2.971305951736869E-2</v>
      </c>
      <c r="DK567" s="20">
        <f t="shared" si="791"/>
        <v>3.1203295851791435E-2</v>
      </c>
      <c r="DL567" s="20">
        <f t="shared" si="791"/>
        <v>3.243820222457594E-2</v>
      </c>
      <c r="DM567" s="20">
        <f t="shared" si="791"/>
        <v>3.3400115201084546E-2</v>
      </c>
      <c r="DN567" s="20">
        <f t="shared" si="791"/>
        <v>3.4079308728995117E-2</v>
      </c>
      <c r="DO567" s="20">
        <f t="shared" si="791"/>
        <v>3.4473724813476825E-2</v>
      </c>
      <c r="DP567" s="20">
        <f t="shared" si="791"/>
        <v>3.4588408659744219E-2</v>
      </c>
      <c r="DQ567" s="20">
        <f t="shared" si="791"/>
        <v>3.4434714908186448E-2</v>
      </c>
      <c r="DR567" s="20">
        <f t="shared" si="791"/>
        <v>3.4029354396985734E-2</v>
      </c>
      <c r="DS567" s="20">
        <f t="shared" si="791"/>
        <v>3.339334869319277E-2</v>
      </c>
      <c r="DT567" s="20">
        <f t="shared" si="791"/>
        <v>3.2550953605780641E-2</v>
      </c>
      <c r="DU567" s="20">
        <f t="shared" si="791"/>
        <v>3.1528604243622138E-2</v>
      </c>
      <c r="DV567" s="20">
        <f t="shared" si="791"/>
        <v>3.0353924044658198E-2</v>
      </c>
      <c r="DW567" s="20">
        <f t="shared" si="791"/>
        <v>2.9054829566635298E-2</v>
      </c>
      <c r="DX567" s="20">
        <f t="shared" si="791"/>
        <v>2.7658752488427418E-2</v>
      </c>
      <c r="DY567" s="20">
        <f t="shared" si="791"/>
        <v>2.6191990810988663E-2</v>
      </c>
      <c r="DZ567" s="20">
        <f t="shared" si="785"/>
        <v>2.4679193054982007E-2</v>
      </c>
      <c r="EA567" s="20">
        <f t="shared" si="785"/>
        <v>2.3142972537055106E-2</v>
      </c>
      <c r="EB567" s="20">
        <f t="shared" si="785"/>
        <v>2.1603643629884983E-2</v>
      </c>
      <c r="EC567" s="20">
        <f t="shared" si="785"/>
        <v>2.0079068220170582E-2</v>
      </c>
      <c r="ED567" s="20">
        <f t="shared" si="785"/>
        <v>1.8584598240951156E-2</v>
      </c>
      <c r="EE567" s="20">
        <f t="shared" si="785"/>
        <v>1.7133098986762629E-2</v>
      </c>
      <c r="EF567" s="20">
        <f t="shared" si="785"/>
        <v>1.5735037714379563E-2</v>
      </c>
      <c r="EG567" s="20">
        <f t="shared" si="785"/>
        <v>1.4398622575334197E-2</v>
      </c>
      <c r="EH567" s="20">
        <f t="shared" si="785"/>
        <v>1.3129978016652832E-2</v>
      </c>
      <c r="EI567" s="20">
        <f t="shared" si="785"/>
        <v>1.1933344240579458E-2</v>
      </c>
      <c r="EJ567" s="20">
        <f t="shared" si="785"/>
        <v>1.0811289976079275E-2</v>
      </c>
      <c r="EK567" s="20">
        <f t="shared" si="785"/>
        <v>9.7649295561278437E-3</v>
      </c>
      <c r="EL567" s="20">
        <f t="shared" si="785"/>
        <v>8.7941370154356324E-3</v>
      </c>
      <c r="EM567" s="20">
        <f t="shared" si="785"/>
        <v>7.8977515495531891E-3</v>
      </c>
      <c r="EN567" s="20">
        <f t="shared" si="785"/>
        <v>7.0737701583032386E-3</v>
      </c>
      <c r="EO567" s="20">
        <f t="shared" si="785"/>
        <v>6.3195246039138286E-3</v>
      </c>
      <c r="EP567" s="20">
        <f t="shared" si="786"/>
        <v>5.6318409330131658E-3</v>
      </c>
      <c r="EQ567" s="20">
        <f t="shared" si="786"/>
        <v>5.0071807404039603E-3</v>
      </c>
      <c r="ER567" s="20">
        <f t="shared" si="786"/>
        <v>4.4417640988452245E-3</v>
      </c>
      <c r="ES567" s="20">
        <f t="shared" si="786"/>
        <v>3.9316746571570471E-3</v>
      </c>
      <c r="ET567" s="20">
        <f t="shared" si="786"/>
        <v>3.4729478367083733E-3</v>
      </c>
      <c r="EU567" s="20">
        <f t="shared" si="786"/>
        <v>3.0616433537842269E-3</v>
      </c>
      <c r="EV567" s="20">
        <f t="shared" si="786"/>
        <v>2.6939034828731279E-3</v>
      </c>
      <c r="EW567" s="20">
        <f t="shared" si="786"/>
        <v>2.3659985734083566E-3</v>
      </c>
      <c r="EX567" s="20">
        <f t="shared" si="786"/>
        <v>2.0743613584058851E-3</v>
      </c>
      <c r="EY567" s="20">
        <f t="shared" si="786"/>
        <v>1.8156115643607196E-3</v>
      </c>
      <c r="EZ567" s="20">
        <f t="shared" si="786"/>
        <v>1.5865722622543377E-3</v>
      </c>
      <c r="FA567" s="20">
        <f t="shared" si="786"/>
        <v>1.3842793019442912E-3</v>
      </c>
      <c r="FB567" s="20">
        <f t="shared" si="786"/>
        <v>1.2059850568204578E-3</v>
      </c>
      <c r="FC567" s="20">
        <f t="shared" si="786"/>
        <v>1.0491575807120013E-3</v>
      </c>
      <c r="FD567" s="20">
        <f t="shared" si="786"/>
        <v>9.1147615111819569E-4</v>
      </c>
      <c r="FE567" s="20">
        <f t="shared" si="786"/>
        <v>7.9082404683894492E-4</v>
      </c>
      <c r="FF567" s="20">
        <f t="shared" si="789"/>
        <v>4.918907786666038E-3</v>
      </c>
    </row>
    <row r="568" spans="1:162" ht="15.5" x14ac:dyDescent="0.35">
      <c r="A568" s="4" t="s">
        <v>166</v>
      </c>
      <c r="J568" s="4" t="s">
        <v>166</v>
      </c>
      <c r="K568" s="20">
        <f t="shared" si="790"/>
        <v>7.8171529852782029E-4</v>
      </c>
      <c r="L568" s="20">
        <f t="shared" si="790"/>
        <v>6.0136806850984105E-4</v>
      </c>
      <c r="M568" s="20">
        <f t="shared" si="790"/>
        <v>9.5931331432175162E-4</v>
      </c>
      <c r="N568" s="20">
        <f t="shared" si="790"/>
        <v>1.4687186091124609E-3</v>
      </c>
      <c r="O568" s="20">
        <f t="shared" si="790"/>
        <v>2.1651621731337257E-3</v>
      </c>
      <c r="P568" s="20"/>
      <c r="Q568" s="20">
        <f t="shared" si="790"/>
        <v>3.0823957042016739E-3</v>
      </c>
      <c r="R568" s="20">
        <f t="shared" si="790"/>
        <v>4.2489284244831942E-3</v>
      </c>
      <c r="S568" s="20"/>
      <c r="T568" s="20">
        <f t="shared" si="790"/>
        <v>5.6846031196729433E-3</v>
      </c>
      <c r="U568" s="20">
        <f t="shared" si="790"/>
        <v>7.3975849099790041E-3</v>
      </c>
      <c r="V568" s="20"/>
      <c r="W568" s="20">
        <f t="shared" si="790"/>
        <v>9.3821448625255009E-3</v>
      </c>
      <c r="X568" s="20">
        <f t="shared" si="790"/>
        <v>1.1617523700949275E-2</v>
      </c>
      <c r="Y568" s="20"/>
      <c r="Z568" s="20">
        <f t="shared" si="790"/>
        <v>1.4068025338152101E-2</v>
      </c>
      <c r="AA568" s="20">
        <f t="shared" si="790"/>
        <v>1.6684340242286405E-2</v>
      </c>
      <c r="AB568" s="20"/>
      <c r="AC568" s="20">
        <f t="shared" si="790"/>
        <v>1.940595875478764E-2</v>
      </c>
      <c r="AD568" s="20">
        <f t="shared" si="790"/>
        <v>2.2164423616266721E-2</v>
      </c>
      <c r="AE568" s="20"/>
      <c r="AF568" s="20">
        <f t="shared" si="790"/>
        <v>2.4887100972413336E-2</v>
      </c>
      <c r="AG568" s="20">
        <f t="shared" si="788"/>
        <v>2.7501123876196687E-2</v>
      </c>
      <c r="AH568" s="20"/>
      <c r="AI568" s="20">
        <f t="shared" si="788"/>
        <v>2.9937178540298703E-2</v>
      </c>
      <c r="AJ568" s="20">
        <f t="shared" si="788"/>
        <v>3.2132852935893658E-2</v>
      </c>
      <c r="AK568" s="20"/>
      <c r="AL568" s="20">
        <f t="shared" si="788"/>
        <v>3.4035338564694456E-2</v>
      </c>
      <c r="AM568" s="20">
        <f t="shared" si="788"/>
        <v>3.5603357526448776E-2</v>
      </c>
      <c r="AN568" s="20">
        <f t="shared" si="788"/>
        <v>3.6808267694552088E-2</v>
      </c>
      <c r="AO568" s="20">
        <f t="shared" si="788"/>
        <v>3.7634370533040085E-2</v>
      </c>
      <c r="AP568" s="20">
        <f t="shared" si="788"/>
        <v>3.8078503303399347E-2</v>
      </c>
      <c r="AQ568" s="20">
        <f t="shared" si="788"/>
        <v>3.8149037412340436E-2</v>
      </c>
      <c r="AR568" s="20">
        <f t="shared" si="788"/>
        <v>3.7864427188968375E-2</v>
      </c>
      <c r="AS568" s="20">
        <f t="shared" si="788"/>
        <v>3.7251460064329944E-2</v>
      </c>
      <c r="AT568" s="20">
        <f t="shared" si="788"/>
        <v>3.6343352779399041E-2</v>
      </c>
      <c r="AU568" s="20">
        <f t="shared" si="788"/>
        <v>3.5177822279561566E-2</v>
      </c>
      <c r="AV568" s="20">
        <f t="shared" si="788"/>
        <v>3.3795237850676285E-2</v>
      </c>
      <c r="AW568" s="20">
        <f t="shared" si="788"/>
        <v>3.2236935999506944E-2</v>
      </c>
      <c r="AX568" s="20">
        <f t="shared" si="788"/>
        <v>3.0543754230844322E-2</v>
      </c>
      <c r="AY568" s="20">
        <f t="shared" si="788"/>
        <v>2.875481623072218E-2</v>
      </c>
      <c r="AZ568" s="20">
        <f t="shared" si="788"/>
        <v>2.6906580380084089E-2</v>
      </c>
      <c r="BA568" s="20">
        <f t="shared" si="788"/>
        <v>2.5032146748559914E-2</v>
      </c>
      <c r="BB568" s="20">
        <f t="shared" si="788"/>
        <v>2.3160805008293647E-2</v>
      </c>
      <c r="BC568" s="20">
        <f t="shared" si="788"/>
        <v>2.1317796937172506E-2</v>
      </c>
      <c r="BD568" s="20">
        <f t="shared" si="788"/>
        <v>1.9524261960561895E-2</v>
      </c>
      <c r="BE568" s="20">
        <f t="shared" si="788"/>
        <v>1.7797331965672902E-2</v>
      </c>
      <c r="BF568" s="20">
        <f t="shared" si="788"/>
        <v>1.6150341799033074E-2</v>
      </c>
      <c r="BG568" s="20">
        <f t="shared" si="788"/>
        <v>1.4593123810213715E-2</v>
      </c>
      <c r="BH568" s="20">
        <f t="shared" si="788"/>
        <v>1.3132357964674823E-2</v>
      </c>
      <c r="BI568" s="20">
        <f t="shared" si="788"/>
        <v>1.1771952920749396E-2</v>
      </c>
      <c r="BJ568" s="20">
        <f t="shared" si="788"/>
        <v>1.0513437644717127E-2</v>
      </c>
      <c r="BK568" s="20">
        <f t="shared" si="788"/>
        <v>9.356347309677604E-3</v>
      </c>
      <c r="BL568" s="20">
        <f t="shared" si="788"/>
        <v>8.2985911614571473E-3</v>
      </c>
      <c r="BM568" s="20">
        <f t="shared" si="788"/>
        <v>7.3367935876685886E-3</v>
      </c>
      <c r="BN568" s="20">
        <f t="shared" ref="BN568:CC583" si="793">BN360/$B360</f>
        <v>6.4666027084093747E-3</v>
      </c>
      <c r="BO568" s="20">
        <f t="shared" si="787"/>
        <v>5.6829633839321492E-3</v>
      </c>
      <c r="BP568" s="20">
        <f t="shared" si="787"/>
        <v>4.9803536094500389E-3</v>
      </c>
      <c r="BQ568" s="20">
        <f t="shared" si="787"/>
        <v>4.3529848702649207E-3</v>
      </c>
      <c r="BR568" s="20">
        <f t="shared" si="787"/>
        <v>3.7949682091770187E-3</v>
      </c>
      <c r="BS568" s="20">
        <f t="shared" si="787"/>
        <v>3.3004485693060026E-3</v>
      </c>
      <c r="BT568" s="20">
        <f t="shared" si="787"/>
        <v>2.8637104791457979E-3</v>
      </c>
      <c r="BU568" s="20">
        <f t="shared" si="787"/>
        <v>2.4792584017678809E-3</v>
      </c>
      <c r="BV568" s="20">
        <f t="shared" si="787"/>
        <v>2.141875131425941E-3</v>
      </c>
      <c r="BW568" s="20">
        <f t="shared" si="787"/>
        <v>1.8466615374168605E-3</v>
      </c>
      <c r="BX568" s="20">
        <f t="shared" si="787"/>
        <v>1.58906076907539E-3</v>
      </c>
      <c r="BY568" s="20">
        <f t="shared" si="787"/>
        <v>1.3648697824498734E-3</v>
      </c>
      <c r="BZ568" s="20">
        <f t="shared" si="787"/>
        <v>1.170240756958929E-3</v>
      </c>
      <c r="CA568" s="20">
        <f t="shared" si="787"/>
        <v>1.0016746613593641E-3</v>
      </c>
      <c r="CB568" s="20">
        <f t="shared" si="787"/>
        <v>8.5600891942660962E-4</v>
      </c>
      <c r="CC568" s="20">
        <f t="shared" si="787"/>
        <v>7.3040082885134083E-4</v>
      </c>
      <c r="CD568" s="20">
        <f t="shared" si="783"/>
        <v>6.223081101486283E-4</v>
      </c>
      <c r="CE568" s="20">
        <f t="shared" si="783"/>
        <v>5.2946771083606237E-4</v>
      </c>
      <c r="CF568" s="20">
        <f t="shared" si="783"/>
        <v>4.4987376631722142E-4</v>
      </c>
      <c r="CG568" s="20">
        <f t="shared" si="783"/>
        <v>3.8175542350937786E-4</v>
      </c>
      <c r="CH568" s="20">
        <f t="shared" si="783"/>
        <v>3.2355506563641612E-4</v>
      </c>
      <c r="CI568" s="20">
        <f t="shared" si="783"/>
        <v>2.7390733520893384E-4</v>
      </c>
      <c r="CJ568" s="20">
        <f t="shared" si="783"/>
        <v>2.3161923490777614E-4</v>
      </c>
      <c r="CK568" s="20">
        <f t="shared" si="783"/>
        <v>1.9565149039457719E-4</v>
      </c>
      <c r="CL568" s="20">
        <f t="shared" si="783"/>
        <v>1.0307659258907975E-3</v>
      </c>
      <c r="CM568" s="20">
        <f t="shared" si="783"/>
        <v>1.2762791324800836E-4</v>
      </c>
      <c r="CN568" s="20">
        <f t="shared" si="783"/>
        <v>1.1671877157671607E-4</v>
      </c>
      <c r="CO568" s="20">
        <f t="shared" si="783"/>
        <v>2.0216167881230001E-4</v>
      </c>
      <c r="CP568" s="20">
        <f t="shared" si="783"/>
        <v>3.3520693489079586E-4</v>
      </c>
      <c r="CQ568" s="20">
        <f t="shared" si="783"/>
        <v>5.3390522001792932E-4</v>
      </c>
      <c r="CR568" s="20">
        <f t="shared" si="783"/>
        <v>8.1937833675486992E-4</v>
      </c>
      <c r="CS568" s="20">
        <f t="shared" si="783"/>
        <v>1.2149981161847781E-3</v>
      </c>
      <c r="CT568" s="20">
        <f t="shared" si="784"/>
        <v>1.7451167827423441E-3</v>
      </c>
      <c r="CU568" s="20">
        <f t="shared" si="784"/>
        <v>2.433418721867702E-3</v>
      </c>
      <c r="CV568" s="20">
        <f t="shared" si="784"/>
        <v>3.3010241749435619E-3</v>
      </c>
      <c r="CW568" s="20">
        <f t="shared" si="784"/>
        <v>4.3645202474757554E-3</v>
      </c>
      <c r="CX568" s="20">
        <f t="shared" si="784"/>
        <v>5.6341161634560748E-3</v>
      </c>
      <c r="CY568" s="20">
        <f t="shared" si="784"/>
        <v>7.1121147489372621E-3</v>
      </c>
      <c r="CZ568" s="20">
        <f t="shared" si="784"/>
        <v>8.7918621533136336E-3</v>
      </c>
      <c r="DA568" s="20">
        <f t="shared" si="784"/>
        <v>1.0657288221195681E-2</v>
      </c>
      <c r="DB568" s="20">
        <f t="shared" si="784"/>
        <v>1.2683088668661559E-2</v>
      </c>
      <c r="DC568" s="20">
        <f t="shared" si="784"/>
        <v>1.4835536169005077E-2</v>
      </c>
      <c r="DD568" s="20">
        <f t="shared" si="784"/>
        <v>1.7073848873139785E-2</v>
      </c>
      <c r="DE568" s="20">
        <f t="shared" si="784"/>
        <v>1.9351998258999595E-2</v>
      </c>
      <c r="DF568" s="20">
        <f t="shared" si="784"/>
        <v>2.1620807563298636E-2</v>
      </c>
      <c r="DG568" s="20">
        <f t="shared" si="784"/>
        <v>2.3830178844608585E-2</v>
      </c>
      <c r="DH568" s="20">
        <f t="shared" si="784"/>
        <v>2.5931290076204427E-2</v>
      </c>
      <c r="DI568" s="20">
        <f t="shared" si="784"/>
        <v>2.7878620905041118E-2</v>
      </c>
      <c r="DJ568" s="20">
        <f t="shared" si="792"/>
        <v>2.9631693069002707E-2</v>
      </c>
      <c r="DK568" s="20">
        <f t="shared" si="791"/>
        <v>3.1156444739208977E-2</v>
      </c>
      <c r="DL568" s="20">
        <f t="shared" si="791"/>
        <v>3.2426193200268627E-2</v>
      </c>
      <c r="DM568" s="20">
        <f t="shared" si="791"/>
        <v>3.3422173829426916E-2</v>
      </c>
      <c r="DN568" s="20">
        <f t="shared" si="791"/>
        <v>3.4133672649809266E-2</v>
      </c>
      <c r="DO568" s="20">
        <f t="shared" si="791"/>
        <v>3.4557793107606316E-2</v>
      </c>
      <c r="DP568" s="20">
        <f t="shared" si="791"/>
        <v>3.4698914348869792E-2</v>
      </c>
      <c r="DQ568" s="20">
        <f t="shared" si="791"/>
        <v>3.4567908111310608E-2</v>
      </c>
      <c r="DR568" s="20">
        <f t="shared" si="791"/>
        <v>3.4181184959639788E-2</v>
      </c>
      <c r="DS568" s="20">
        <f t="shared" si="791"/>
        <v>3.3559638941627501E-2</v>
      </c>
      <c r="DT568" s="20">
        <f t="shared" si="791"/>
        <v>3.2727554007365045E-2</v>
      </c>
      <c r="DU568" s="20">
        <f t="shared" si="791"/>
        <v>3.1711526957968861E-2</v>
      </c>
      <c r="DV568" s="20">
        <f t="shared" si="791"/>
        <v>3.0539451452642807E-2</v>
      </c>
      <c r="DW568" s="20">
        <f t="shared" si="791"/>
        <v>2.9239596739506379E-2</v>
      </c>
      <c r="DX568" s="20">
        <f t="shared" si="791"/>
        <v>2.7839804126626455E-2</v>
      </c>
      <c r="DY568" s="20">
        <f t="shared" si="791"/>
        <v>2.6366814403895766E-2</v>
      </c>
      <c r="DZ568" s="20">
        <f t="shared" si="785"/>
        <v>2.4845730884740957E-2</v>
      </c>
      <c r="EA568" s="20">
        <f t="shared" si="785"/>
        <v>2.3299615693924247E-2</v>
      </c>
      <c r="EB568" s="20">
        <f t="shared" si="785"/>
        <v>2.1749211462820273E-2</v>
      </c>
      <c r="EC568" s="20">
        <f t="shared" si="785"/>
        <v>2.021277666416621E-2</v>
      </c>
      <c r="ED568" s="20">
        <f t="shared" si="785"/>
        <v>1.8706020295444326E-2</v>
      </c>
      <c r="EE568" s="20">
        <f t="shared" si="785"/>
        <v>1.7242120319441612E-2</v>
      </c>
      <c r="EF568" s="20">
        <f t="shared" si="785"/>
        <v>1.5831809979878098E-2</v>
      </c>
      <c r="EG568" s="20">
        <f t="shared" si="785"/>
        <v>1.4483516609776759E-2</v>
      </c>
      <c r="EH568" s="20">
        <f t="shared" si="785"/>
        <v>1.3203538630443989E-2</v>
      </c>
      <c r="EI568" s="20">
        <f t="shared" si="785"/>
        <v>1.1996247908997115E-2</v>
      </c>
      <c r="EJ568" s="20">
        <f t="shared" si="785"/>
        <v>1.0864306338485452E-2</v>
      </c>
      <c r="EK568" s="20">
        <f t="shared" si="785"/>
        <v>9.8088872917497794E-3</v>
      </c>
      <c r="EL568" s="20">
        <f t="shared" si="785"/>
        <v>8.8298943728936097E-3</v>
      </c>
      <c r="EM568" s="20">
        <f t="shared" si="785"/>
        <v>7.9261715703971003E-3</v>
      </c>
      <c r="EN568" s="20">
        <f t="shared" si="785"/>
        <v>7.0957004501950305E-3</v>
      </c>
      <c r="EO568" s="20">
        <f t="shared" si="785"/>
        <v>6.3357813828068821E-3</v>
      </c>
      <c r="EP568" s="20">
        <f t="shared" si="786"/>
        <v>5.6431969603072396E-3</v>
      </c>
      <c r="EQ568" s="20">
        <f t="shared" si="786"/>
        <v>5.0143567243825515E-3</v>
      </c>
      <c r="ER568" s="20">
        <f t="shared" si="786"/>
        <v>4.445423103277002E-3</v>
      </c>
      <c r="ES568" s="20">
        <f t="shared" si="786"/>
        <v>3.9324190575089624E-3</v>
      </c>
      <c r="ET568" s="20">
        <f t="shared" si="786"/>
        <v>3.4713183801791114E-3</v>
      </c>
      <c r="EU568" s="20">
        <f t="shared" si="786"/>
        <v>3.0581199081614052E-3</v>
      </c>
      <c r="EV568" s="20">
        <f t="shared" si="786"/>
        <v>2.6889070966364947E-3</v>
      </c>
      <c r="EW568" s="20">
        <f t="shared" si="786"/>
        <v>2.3598945118662451E-3</v>
      </c>
      <c r="EX568" s="20">
        <f t="shared" si="786"/>
        <v>2.0674628250387794E-3</v>
      </c>
      <c r="EY568" s="20">
        <f t="shared" si="786"/>
        <v>1.8081838606832656E-3</v>
      </c>
      <c r="EZ568" s="20">
        <f t="shared" si="786"/>
        <v>1.5788371817518909E-3</v>
      </c>
      <c r="FA568" s="20">
        <f t="shared" si="786"/>
        <v>1.3764195928298584E-3</v>
      </c>
      <c r="FB568" s="20">
        <f t="shared" si="786"/>
        <v>1.1981488237805538E-3</v>
      </c>
      <c r="FC568" s="20">
        <f t="shared" si="786"/>
        <v>1.0414625270971367E-3</v>
      </c>
      <c r="FD568" s="20">
        <f t="shared" si="786"/>
        <v>9.0401359005831683E-4</v>
      </c>
      <c r="FE568" s="20">
        <f t="shared" si="786"/>
        <v>7.8366263263762725E-4</v>
      </c>
      <c r="FF568" s="20">
        <f t="shared" si="789"/>
        <v>4.8416511784901139E-3</v>
      </c>
    </row>
    <row r="569" spans="1:162" ht="15.5" x14ac:dyDescent="0.35">
      <c r="A569" s="4" t="s">
        <v>167</v>
      </c>
      <c r="J569" s="4" t="s">
        <v>167</v>
      </c>
      <c r="K569" s="20">
        <f t="shared" si="790"/>
        <v>7.1580554812378878E-4</v>
      </c>
      <c r="L569" s="20">
        <f t="shared" si="790"/>
        <v>5.5989222699696082E-4</v>
      </c>
      <c r="M569" s="20">
        <f t="shared" si="790"/>
        <v>8.9938542814474508E-4</v>
      </c>
      <c r="N569" s="20">
        <f t="shared" si="790"/>
        <v>1.3858628771259312E-3</v>
      </c>
      <c r="O569" s="20">
        <f t="shared" si="790"/>
        <v>2.0552311667248373E-3</v>
      </c>
      <c r="P569" s="20"/>
      <c r="Q569" s="20">
        <f t="shared" si="790"/>
        <v>2.9420842281107553E-3</v>
      </c>
      <c r="R569" s="20">
        <f t="shared" si="790"/>
        <v>4.0762851653326614E-3</v>
      </c>
      <c r="S569" s="20"/>
      <c r="T569" s="20">
        <f t="shared" si="790"/>
        <v>5.4794686774614545E-3</v>
      </c>
      <c r="U569" s="20">
        <f t="shared" si="790"/>
        <v>7.1618912674314208E-3</v>
      </c>
      <c r="V569" s="20"/>
      <c r="W569" s="20">
        <f t="shared" si="790"/>
        <v>9.1200289205615251E-3</v>
      </c>
      <c r="X569" s="20">
        <f t="shared" si="790"/>
        <v>1.1335232562465616E-2</v>
      </c>
      <c r="Y569" s="20"/>
      <c r="Z569" s="20">
        <f t="shared" si="790"/>
        <v>1.3773618758246529E-2</v>
      </c>
      <c r="AA569" s="20">
        <f t="shared" si="790"/>
        <v>1.6387221265566736E-2</v>
      </c>
      <c r="AB569" s="20"/>
      <c r="AC569" s="20">
        <f t="shared" si="790"/>
        <v>1.9116283157518635E-2</v>
      </c>
      <c r="AD569" s="20">
        <f t="shared" si="790"/>
        <v>2.1892450023260041E-2</v>
      </c>
      <c r="AE569" s="20"/>
      <c r="AF569" s="20">
        <f t="shared" si="790"/>
        <v>2.4642545786466727E-2</v>
      </c>
      <c r="AG569" s="20">
        <f t="shared" ref="AG569:BM577" si="794">AG361/$B361</f>
        <v>2.7292579308813569E-2</v>
      </c>
      <c r="AH569" s="20"/>
      <c r="AI569" s="20">
        <f t="shared" si="794"/>
        <v>2.9771640009456202E-2</v>
      </c>
      <c r="AJ569" s="20">
        <f t="shared" si="794"/>
        <v>3.2015386392403117E-2</v>
      </c>
      <c r="AK569" s="20"/>
      <c r="AL569" s="20">
        <f t="shared" si="794"/>
        <v>3.3968901466124801E-2</v>
      </c>
      <c r="AM569" s="20">
        <f t="shared" si="794"/>
        <v>3.5588771400600905E-2</v>
      </c>
      <c r="AN569" s="20">
        <f t="shared" si="794"/>
        <v>3.6844327147183553E-2</v>
      </c>
      <c r="AO569" s="20">
        <f t="shared" si="794"/>
        <v>3.7718064109028782E-2</v>
      </c>
      <c r="AP569" s="20">
        <f t="shared" si="794"/>
        <v>3.8205316117192134E-2</v>
      </c>
      <c r="AQ569" s="20">
        <f t="shared" si="794"/>
        <v>3.8313303705020507E-2</v>
      </c>
      <c r="AR569" s="20">
        <f t="shared" si="794"/>
        <v>3.8059702356902259E-2</v>
      </c>
      <c r="AS569" s="20">
        <f t="shared" si="794"/>
        <v>3.7470885442007273E-2</v>
      </c>
      <c r="AT569" s="20">
        <f t="shared" si="794"/>
        <v>3.6579991689166258E-2</v>
      </c>
      <c r="AU569" s="20">
        <f t="shared" si="794"/>
        <v>3.5424951777698777E-2</v>
      </c>
      <c r="AV569" s="20">
        <f t="shared" si="794"/>
        <v>3.4046586524073552E-2</v>
      </c>
      <c r="AW569" s="20">
        <f t="shared" si="794"/>
        <v>3.2486863587616877E-2</v>
      </c>
      <c r="AX569" s="20">
        <f t="shared" si="794"/>
        <v>3.0787373426243492E-2</v>
      </c>
      <c r="AY569" s="20">
        <f t="shared" si="794"/>
        <v>2.8988060572981644E-2</v>
      </c>
      <c r="AZ569" s="20">
        <f t="shared" si="794"/>
        <v>2.7126224661181531E-2</v>
      </c>
      <c r="BA569" s="20">
        <f t="shared" si="794"/>
        <v>2.5235787854980485E-2</v>
      </c>
      <c r="BB569" s="20">
        <f t="shared" si="794"/>
        <v>2.3346811764292652E-2</v>
      </c>
      <c r="BC569" s="20">
        <f t="shared" si="794"/>
        <v>2.1485237451650655E-2</v>
      </c>
      <c r="BD569" s="20">
        <f t="shared" si="794"/>
        <v>1.9672816394899817E-2</v>
      </c>
      <c r="BE569" s="20">
        <f t="shared" si="794"/>
        <v>1.7927197703206388E-2</v>
      </c>
      <c r="BF569" s="20">
        <f t="shared" si="794"/>
        <v>1.6262136860878962E-2</v>
      </c>
      <c r="BG569" s="20">
        <f t="shared" si="794"/>
        <v>1.4687793152874717E-2</v>
      </c>
      <c r="BH569" s="20">
        <f t="shared" si="794"/>
        <v>1.3211086109384262E-2</v>
      </c>
      <c r="BI569" s="20">
        <f t="shared" si="794"/>
        <v>1.1836085271856865E-2</v>
      </c>
      <c r="BJ569" s="20">
        <f t="shared" si="794"/>
        <v>1.0564411898257631E-2</v>
      </c>
      <c r="BK569" s="20">
        <f t="shared" si="794"/>
        <v>9.395635556050717E-3</v>
      </c>
      <c r="BL569" s="20">
        <f t="shared" si="794"/>
        <v>8.3276526536117945E-3</v>
      </c>
      <c r="BM569" s="20">
        <f t="shared" si="794"/>
        <v>7.3570376718485875E-3</v>
      </c>
      <c r="BN569" s="20">
        <f t="shared" si="793"/>
        <v>6.479361083641777E-3</v>
      </c>
      <c r="BO569" s="20">
        <f t="shared" si="787"/>
        <v>5.6894706495085323E-3</v>
      </c>
      <c r="BP569" s="20">
        <f t="shared" si="787"/>
        <v>4.9817349550810297E-3</v>
      </c>
      <c r="BQ569" s="20">
        <f t="shared" si="787"/>
        <v>4.350249739718981E-3</v>
      </c>
      <c r="BR569" s="20">
        <f t="shared" si="787"/>
        <v>3.7890088047742854E-3</v>
      </c>
      <c r="BS569" s="20">
        <f t="shared" si="787"/>
        <v>3.2920421435754799E-3</v>
      </c>
      <c r="BT569" s="20">
        <f t="shared" si="787"/>
        <v>2.8535244659521064E-3</v>
      </c>
      <c r="BU569" s="20">
        <f t="shared" si="787"/>
        <v>2.4678575597372188E-3</v>
      </c>
      <c r="BV569" s="20">
        <f t="shared" si="787"/>
        <v>2.1297299978221274E-3</v>
      </c>
      <c r="BW569" s="20">
        <f t="shared" si="787"/>
        <v>1.8341576134595083E-3</v>
      </c>
      <c r="BX569" s="20">
        <f t="shared" si="787"/>
        <v>1.5765079729876952E-3</v>
      </c>
      <c r="BY569" s="20">
        <f t="shared" si="787"/>
        <v>1.3525118110235823E-3</v>
      </c>
      <c r="BZ569" s="20">
        <f t="shared" si="787"/>
        <v>1.1582640883255335E-3</v>
      </c>
      <c r="CA569" s="20">
        <f t="shared" si="787"/>
        <v>9.9021701032020459E-4</v>
      </c>
      <c r="CB569" s="20">
        <f t="shared" si="787"/>
        <v>8.4516702226355978E-4</v>
      </c>
      <c r="CC569" s="20">
        <f t="shared" si="787"/>
        <v>7.2023748777749752E-4</v>
      </c>
      <c r="CD569" s="20">
        <f t="shared" si="787"/>
        <v>6.1285846956604662E-4</v>
      </c>
      <c r="CE569" s="20">
        <f t="shared" ref="CE569:CT584" si="795">CE361/$B361</f>
        <v>5.2074476965424665E-4</v>
      </c>
      <c r="CF569" s="20">
        <f t="shared" si="795"/>
        <v>4.4187315415356032E-4</v>
      </c>
      <c r="CG569" s="20">
        <f t="shared" si="795"/>
        <v>3.7445948500580695E-4</v>
      </c>
      <c r="CH569" s="20">
        <f t="shared" si="795"/>
        <v>3.169363076820364E-4</v>
      </c>
      <c r="CI569" s="20">
        <f t="shared" si="795"/>
        <v>2.6793129775559699E-4</v>
      </c>
      <c r="CJ569" s="20">
        <f t="shared" si="795"/>
        <v>2.2624684832839304E-4</v>
      </c>
      <c r="CK569" s="20">
        <f t="shared" si="795"/>
        <v>1.9084098188448806E-4</v>
      </c>
      <c r="CL569" s="20">
        <f t="shared" si="795"/>
        <v>9.961591829735772E-4</v>
      </c>
      <c r="CM569" s="20">
        <f t="shared" si="795"/>
        <v>1.1421167054338688E-4</v>
      </c>
      <c r="CN569" s="20">
        <f t="shared" si="795"/>
        <v>1.0625478620969308E-4</v>
      </c>
      <c r="CO569" s="20">
        <f t="shared" si="795"/>
        <v>1.8549642516730691E-4</v>
      </c>
      <c r="CP569" s="20">
        <f t="shared" si="795"/>
        <v>3.0984266620340191E-4</v>
      </c>
      <c r="CQ569" s="20">
        <f t="shared" si="795"/>
        <v>4.9689489371661396E-4</v>
      </c>
      <c r="CR569" s="20">
        <f t="shared" si="795"/>
        <v>7.674566539886483E-4</v>
      </c>
      <c r="CS569" s="20">
        <f t="shared" si="795"/>
        <v>1.1447892792811737E-3</v>
      </c>
      <c r="CT569" s="20">
        <f t="shared" si="784"/>
        <v>1.6534074436662318E-3</v>
      </c>
      <c r="CU569" s="20">
        <f t="shared" si="784"/>
        <v>2.3174728442255169E-3</v>
      </c>
      <c r="CV569" s="20">
        <f t="shared" si="784"/>
        <v>3.1589075731979386E-3</v>
      </c>
      <c r="CW569" s="20">
        <f t="shared" si="784"/>
        <v>4.1953981278556284E-3</v>
      </c>
      <c r="CX569" s="20">
        <f t="shared" si="784"/>
        <v>5.4384879017171407E-3</v>
      </c>
      <c r="CY569" s="20">
        <f t="shared" si="784"/>
        <v>6.8919562166701769E-3</v>
      </c>
      <c r="CZ569" s="20">
        <f t="shared" si="784"/>
        <v>8.5506560645409249E-3</v>
      </c>
      <c r="DA569" s="20">
        <f t="shared" si="784"/>
        <v>1.0399935521496137E-2</v>
      </c>
      <c r="DB569" s="20">
        <f t="shared" si="784"/>
        <v>1.241570699613509E-2</v>
      </c>
      <c r="DC569" s="20">
        <f t="shared" si="784"/>
        <v>1.4565163066290215E-2</v>
      </c>
      <c r="DD569" s="20">
        <f t="shared" si="784"/>
        <v>1.6808076310553408E-2</v>
      </c>
      <c r="DE569" s="20">
        <f t="shared" si="784"/>
        <v>1.9098570294596912E-2</v>
      </c>
      <c r="DF569" s="20">
        <f t="shared" si="784"/>
        <v>2.1387214375665209E-2</v>
      </c>
      <c r="DG569" s="20">
        <f t="shared" si="784"/>
        <v>2.3623278228089822E-2</v>
      </c>
      <c r="DH569" s="20">
        <f t="shared" si="784"/>
        <v>2.5756982489443969E-2</v>
      </c>
      <c r="DI569" s="20">
        <f t="shared" si="784"/>
        <v>2.7741597250408201E-2</v>
      </c>
      <c r="DJ569" s="20">
        <f t="shared" si="792"/>
        <v>2.9535266558516321E-2</v>
      </c>
      <c r="DK569" s="20">
        <f t="shared" si="791"/>
        <v>3.1102470404855947E-2</v>
      </c>
      <c r="DL569" s="20">
        <f t="shared" si="791"/>
        <v>3.2415071593902778E-2</v>
      </c>
      <c r="DM569" s="20">
        <f t="shared" si="791"/>
        <v>3.345292976410813E-2</v>
      </c>
      <c r="DN569" s="20">
        <f t="shared" si="791"/>
        <v>3.4204095755513531E-2</v>
      </c>
      <c r="DO569" s="20">
        <f t="shared" si="791"/>
        <v>3.4664624584825665E-2</v>
      </c>
      <c r="DP569" s="20">
        <f t="shared" si="791"/>
        <v>3.4838063499721406E-2</v>
      </c>
      <c r="DQ569" s="20">
        <f t="shared" si="791"/>
        <v>3.4734682777777248E-2</v>
      </c>
      <c r="DR569" s="20">
        <f t="shared" si="791"/>
        <v>3.4370521596114534E-2</v>
      </c>
      <c r="DS569" s="20">
        <f t="shared" si="791"/>
        <v>3.3766320360678281E-2</v>
      </c>
      <c r="DT569" s="20">
        <f t="shared" si="791"/>
        <v>3.2946405541567914E-2</v>
      </c>
      <c r="DU569" s="20">
        <f t="shared" si="791"/>
        <v>3.1937584593463741E-2</v>
      </c>
      <c r="DV569" s="20">
        <f t="shared" si="791"/>
        <v>3.0768098183418302E-2</v>
      </c>
      <c r="DW569" s="20">
        <f t="shared" si="791"/>
        <v>2.9466665798700387E-2</v>
      </c>
      <c r="DX569" s="20">
        <f t="shared" si="791"/>
        <v>2.8061649766439323E-2</v>
      </c>
      <c r="DY569" s="20">
        <f t="shared" si="791"/>
        <v>2.6580352467599155E-2</v>
      </c>
      <c r="DZ569" s="20">
        <f t="shared" si="785"/>
        <v>2.5048452536178156E-2</v>
      </c>
      <c r="EA569" s="20">
        <f t="shared" si="785"/>
        <v>2.3489578369292663E-2</v>
      </c>
      <c r="EB569" s="20">
        <f t="shared" si="785"/>
        <v>2.1925011437021632E-2</v>
      </c>
      <c r="EC569" s="20">
        <f t="shared" si="785"/>
        <v>2.0373507643544841E-2</v>
      </c>
      <c r="ED569" s="20">
        <f t="shared" si="785"/>
        <v>1.8851222229365305E-2</v>
      </c>
      <c r="EE569" s="20">
        <f t="shared" si="785"/>
        <v>1.7371722232693902E-2</v>
      </c>
      <c r="EF569" s="20">
        <f t="shared" si="785"/>
        <v>1.5946070128390111E-2</v>
      </c>
      <c r="EG569" s="20">
        <f t="shared" si="785"/>
        <v>1.4582962707108349E-2</v>
      </c>
      <c r="EH569" s="20">
        <f t="shared" si="785"/>
        <v>1.3288910325557235E-2</v>
      </c>
      <c r="EI569" s="20">
        <f t="shared" si="785"/>
        <v>1.2068443150261121E-2</v>
      </c>
      <c r="EJ569" s="20">
        <f t="shared" si="785"/>
        <v>1.092433275847271E-2</v>
      </c>
      <c r="EK569" s="20">
        <f t="shared" si="785"/>
        <v>9.8578193072194065E-3</v>
      </c>
      <c r="EL569" s="20">
        <f t="shared" si="785"/>
        <v>8.8688363223059508E-3</v>
      </c>
      <c r="EM569" s="20">
        <f t="shared" si="785"/>
        <v>7.9562269094662907E-3</v>
      </c>
      <c r="EN569" s="20">
        <f t="shared" si="785"/>
        <v>7.1179467920785555E-3</v>
      </c>
      <c r="EO569" s="20">
        <f t="shared" si="785"/>
        <v>6.3512509982630583E-3</v>
      </c>
      <c r="EP569" s="20">
        <f t="shared" si="786"/>
        <v>5.6528622373177573E-3</v>
      </c>
      <c r="EQ569" s="20">
        <f t="shared" si="786"/>
        <v>5.0191200181006757E-3</v>
      </c>
      <c r="ER569" s="20">
        <f t="shared" si="786"/>
        <v>4.446110377301804E-3</v>
      </c>
      <c r="ES569" s="20">
        <f t="shared" si="786"/>
        <v>3.9297767181725174E-3</v>
      </c>
      <c r="ET569" s="20">
        <f t="shared" si="786"/>
        <v>3.4660127292368559E-3</v>
      </c>
      <c r="EU569" s="20">
        <f t="shared" si="786"/>
        <v>3.0507386792892888E-3</v>
      </c>
      <c r="EV569" s="20">
        <f t="shared" si="786"/>
        <v>2.6799625917531822E-3</v>
      </c>
      <c r="EW569" s="20">
        <f t="shared" si="786"/>
        <v>2.3498279097882158E-3</v>
      </c>
      <c r="EX569" s="20">
        <f t="shared" si="786"/>
        <v>2.0566492935928382E-3</v>
      </c>
      <c r="EY569" s="20">
        <f t="shared" si="786"/>
        <v>1.7969381612665813E-3</v>
      </c>
      <c r="EZ569" s="20">
        <f t="shared" si="786"/>
        <v>1.5674195103591027E-3</v>
      </c>
      <c r="FA569" s="20">
        <f t="shared" si="786"/>
        <v>1.3650414523334042E-3</v>
      </c>
      <c r="FB569" s="20">
        <f t="shared" si="786"/>
        <v>1.1869787678978616E-3</v>
      </c>
      <c r="FC569" s="20">
        <f t="shared" si="786"/>
        <v>1.0306316565549256E-3</v>
      </c>
      <c r="FD569" s="20">
        <f t="shared" si="786"/>
        <v>8.9362071590559644E-4</v>
      </c>
      <c r="FE569" s="20">
        <f t="shared" si="786"/>
        <v>7.7377905061337682E-4</v>
      </c>
      <c r="FF569" s="20">
        <f t="shared" si="789"/>
        <v>4.7396759564313218E-3</v>
      </c>
    </row>
    <row r="570" spans="1:162" ht="15.5" x14ac:dyDescent="0.35">
      <c r="A570" s="4" t="s">
        <v>168</v>
      </c>
      <c r="J570" s="4" t="s">
        <v>168</v>
      </c>
      <c r="K570" s="20">
        <f t="shared" si="790"/>
        <v>6.5657714253662127E-4</v>
      </c>
      <c r="L570" s="20">
        <f t="shared" si="790"/>
        <v>5.2186137587327053E-4</v>
      </c>
      <c r="M570" s="20">
        <f t="shared" si="790"/>
        <v>8.4399376570791149E-4</v>
      </c>
      <c r="N570" s="20">
        <f t="shared" si="790"/>
        <v>1.3086955482277023E-3</v>
      </c>
      <c r="O570" s="20">
        <f t="shared" si="790"/>
        <v>1.9521043567588313E-3</v>
      </c>
      <c r="P570" s="20"/>
      <c r="Q570" s="20">
        <f t="shared" si="790"/>
        <v>2.8095420065695417E-3</v>
      </c>
      <c r="R570" s="20">
        <f t="shared" si="790"/>
        <v>3.9121072932983593E-3</v>
      </c>
      <c r="S570" s="20"/>
      <c r="T570" s="20">
        <f t="shared" si="790"/>
        <v>5.2831196367889421E-3</v>
      </c>
      <c r="U570" s="20">
        <f t="shared" si="790"/>
        <v>6.9348447386494809E-3</v>
      </c>
      <c r="V570" s="20"/>
      <c r="W570" s="20">
        <f t="shared" si="790"/>
        <v>8.8659172504088474E-3</v>
      </c>
      <c r="X570" s="20">
        <f t="shared" si="790"/>
        <v>1.1059794220629603E-2</v>
      </c>
      <c r="Y570" s="20"/>
      <c r="Z570" s="20">
        <f t="shared" si="790"/>
        <v>1.3484443825437793E-2</v>
      </c>
      <c r="AA570" s="20">
        <f t="shared" si="790"/>
        <v>1.6093320826790436E-2</v>
      </c>
      <c r="AB570" s="20"/>
      <c r="AC570" s="20">
        <f t="shared" si="790"/>
        <v>1.8827529061598014E-2</v>
      </c>
      <c r="AD570" s="20">
        <f t="shared" si="790"/>
        <v>2.1618944197296902E-2</v>
      </c>
      <c r="AE570" s="20"/>
      <c r="AF570" s="20">
        <f t="shared" si="790"/>
        <v>2.4393982211234788E-2</v>
      </c>
      <c r="AG570" s="20">
        <f t="shared" si="794"/>
        <v>2.7077657454730591E-2</v>
      </c>
      <c r="AH570" s="20"/>
      <c r="AI570" s="20">
        <f t="shared" si="794"/>
        <v>2.9597577740141573E-2</v>
      </c>
      <c r="AJ570" s="20">
        <f t="shared" si="794"/>
        <v>3.1887565444023075E-2</v>
      </c>
      <c r="AK570" s="20"/>
      <c r="AL570" s="20">
        <f t="shared" si="794"/>
        <v>3.3890662125701715E-2</v>
      </c>
      <c r="AM570" s="20">
        <f t="shared" si="794"/>
        <v>3.5561357186799092E-2</v>
      </c>
      <c r="AN570" s="20">
        <f t="shared" si="794"/>
        <v>3.6866966859609829E-2</v>
      </c>
      <c r="AO570" s="20">
        <f t="shared" si="794"/>
        <v>3.7788168620567275E-2</v>
      </c>
      <c r="AP570" s="20">
        <f t="shared" si="794"/>
        <v>3.8318761158120822E-2</v>
      </c>
      <c r="AQ570" s="20">
        <f t="shared" si="794"/>
        <v>3.8464767502400354E-2</v>
      </c>
      <c r="AR570" s="20">
        <f t="shared" si="794"/>
        <v>3.8243027826542979E-2</v>
      </c>
      <c r="AS570" s="20">
        <f t="shared" si="794"/>
        <v>3.7679439927577052E-2</v>
      </c>
      <c r="AT570" s="20">
        <f t="shared" si="794"/>
        <v>3.6807002162493552E-2</v>
      </c>
      <c r="AU570" s="20">
        <f t="shared" si="794"/>
        <v>3.5663799147515829E-2</v>
      </c>
      <c r="AV570" s="20">
        <f t="shared" si="794"/>
        <v>3.4291048552983705E-2</v>
      </c>
      <c r="AW570" s="20">
        <f t="shared" si="794"/>
        <v>3.2731301353468356E-2</v>
      </c>
      <c r="AX570" s="20">
        <f t="shared" si="794"/>
        <v>3.1026860921514854E-2</v>
      </c>
      <c r="AY570" s="20">
        <f t="shared" si="794"/>
        <v>2.9218460714435457E-2</v>
      </c>
      <c r="AZ570" s="20">
        <f t="shared" si="794"/>
        <v>2.7344217620531405E-2</v>
      </c>
      <c r="BA570" s="20">
        <f t="shared" si="794"/>
        <v>2.5438859264539926E-2</v>
      </c>
      <c r="BB570" s="20">
        <f t="shared" si="794"/>
        <v>2.3533209117086007E-2</v>
      </c>
      <c r="BC570" s="20">
        <f t="shared" si="794"/>
        <v>2.1653903062362811E-2</v>
      </c>
      <c r="BD570" s="20">
        <f t="shared" si="794"/>
        <v>1.9823304791228291E-2</v>
      </c>
      <c r="BE570" s="20">
        <f t="shared" si="794"/>
        <v>1.8059584447543409E-2</v>
      </c>
      <c r="BF570" s="20">
        <f t="shared" si="794"/>
        <v>1.6376924713444541E-2</v>
      </c>
      <c r="BG570" s="20">
        <f t="shared" si="794"/>
        <v>1.478582030796638E-2</v>
      </c>
      <c r="BH570" s="20">
        <f t="shared" si="794"/>
        <v>1.3293440066580509E-2</v>
      </c>
      <c r="BI570" s="20">
        <f t="shared" si="794"/>
        <v>1.1904024816014935E-2</v>
      </c>
      <c r="BJ570" s="20">
        <f t="shared" si="794"/>
        <v>1.061929870271705E-2</v>
      </c>
      <c r="BK570" s="20">
        <f t="shared" si="794"/>
        <v>9.43887611765859E-3</v>
      </c>
      <c r="BL570" s="20">
        <f t="shared" si="794"/>
        <v>8.3606506239730649E-3</v>
      </c>
      <c r="BM570" s="20">
        <f t="shared" si="794"/>
        <v>7.3811561617133092E-3</v>
      </c>
      <c r="BN570" s="20">
        <f t="shared" si="793"/>
        <v>6.4958941731253494E-3</v>
      </c>
      <c r="BO570" s="20">
        <f t="shared" si="787"/>
        <v>5.6996231171946299E-3</v>
      </c>
      <c r="BP570" s="20">
        <f t="shared" si="787"/>
        <v>4.9866091229234799E-3</v>
      </c>
      <c r="BQ570" s="20">
        <f t="shared" si="787"/>
        <v>4.3508382966589432E-3</v>
      </c>
      <c r="BR570" s="20">
        <f t="shared" si="787"/>
        <v>3.7861924999277314E-3</v>
      </c>
      <c r="BS570" s="20">
        <f t="shared" si="787"/>
        <v>3.2865913116737477E-3</v>
      </c>
      <c r="BT570" s="20">
        <f t="shared" si="787"/>
        <v>2.8461034479517755E-3</v>
      </c>
      <c r="BU570" s="20">
        <f t="shared" si="787"/>
        <v>2.4590311975326573E-3</v>
      </c>
      <c r="BV570" s="20">
        <f t="shared" si="787"/>
        <v>2.11997150383747E-3</v>
      </c>
      <c r="BW570" s="20">
        <f t="shared" si="787"/>
        <v>1.8238572361534144E-3</v>
      </c>
      <c r="BX570" s="20">
        <f t="shared" si="787"/>
        <v>1.5659819927335006E-3</v>
      </c>
      <c r="BY570" s="20">
        <f t="shared" si="787"/>
        <v>1.3420115040297942E-3</v>
      </c>
      <c r="BZ570" s="20">
        <f t="shared" si="787"/>
        <v>1.1479843873348772E-3</v>
      </c>
      <c r="CA570" s="20">
        <f t="shared" si="787"/>
        <v>9.8030466898402224E-4</v>
      </c>
      <c r="CB570" s="20">
        <f t="shared" si="787"/>
        <v>8.3572815543764268E-4</v>
      </c>
      <c r="CC570" s="20">
        <f t="shared" si="787"/>
        <v>7.1134441317799457E-4</v>
      </c>
      <c r="CD570" s="20">
        <f t="shared" si="787"/>
        <v>6.0455581833551708E-4</v>
      </c>
      <c r="CE570" s="20">
        <f t="shared" si="795"/>
        <v>5.1305486567376768E-4</v>
      </c>
      <c r="CF570" s="20">
        <f t="shared" si="795"/>
        <v>4.3480068576051689E-4</v>
      </c>
      <c r="CG570" s="20">
        <f t="shared" si="795"/>
        <v>3.6799550949029314E-4</v>
      </c>
      <c r="CH570" s="20">
        <f t="shared" si="795"/>
        <v>3.1106163981431406E-4</v>
      </c>
      <c r="CI570" s="20">
        <f t="shared" si="795"/>
        <v>2.6261933981497343E-4</v>
      </c>
      <c r="CJ570" s="20">
        <f t="shared" si="795"/>
        <v>2.2146592169558499E-4</v>
      </c>
      <c r="CK570" s="20">
        <f t="shared" si="795"/>
        <v>1.8655622012142548E-4</v>
      </c>
      <c r="CL570" s="20">
        <f t="shared" si="795"/>
        <v>9.6535100082317804E-4</v>
      </c>
      <c r="CM570" s="20">
        <f t="shared" si="795"/>
        <v>1.0244589105302071E-4</v>
      </c>
      <c r="CN570" s="20">
        <f t="shared" si="795"/>
        <v>9.6895878375215336E-5</v>
      </c>
      <c r="CO570" s="20">
        <f t="shared" si="795"/>
        <v>1.7046199442517633E-4</v>
      </c>
      <c r="CP570" s="20">
        <f t="shared" si="795"/>
        <v>2.8677337868320891E-4</v>
      </c>
      <c r="CQ570" s="20">
        <f t="shared" si="795"/>
        <v>4.6297284689321026E-4</v>
      </c>
      <c r="CR570" s="20">
        <f t="shared" si="795"/>
        <v>7.1951806169130586E-4</v>
      </c>
      <c r="CS570" s="20">
        <f t="shared" si="795"/>
        <v>1.0795131376580428E-3</v>
      </c>
      <c r="CT570" s="20">
        <f t="shared" si="784"/>
        <v>1.5675714437426397E-3</v>
      </c>
      <c r="CU570" s="20">
        <f t="shared" si="784"/>
        <v>2.2082560028060536E-3</v>
      </c>
      <c r="CV570" s="20">
        <f t="shared" si="784"/>
        <v>3.0242095448253367E-3</v>
      </c>
      <c r="CW570" s="20">
        <f t="shared" si="784"/>
        <v>4.0341397749892732E-3</v>
      </c>
      <c r="CX570" s="20">
        <f t="shared" si="784"/>
        <v>5.2508574565594095E-3</v>
      </c>
      <c r="CY570" s="20">
        <f t="shared" si="784"/>
        <v>6.6795702983667229E-3</v>
      </c>
      <c r="CZ570" s="20">
        <f t="shared" si="784"/>
        <v>8.3166140324610026E-3</v>
      </c>
      <c r="DA570" s="20">
        <f t="shared" si="784"/>
        <v>1.0148757592919729E-2</v>
      </c>
      <c r="DB570" s="20">
        <f t="shared" si="784"/>
        <v>1.2153159361858075E-2</v>
      </c>
      <c r="DC570" s="20">
        <f t="shared" si="784"/>
        <v>1.4297985072010647E-2</v>
      </c>
      <c r="DD570" s="20">
        <f t="shared" si="784"/>
        <v>1.6543634148934755E-2</v>
      </c>
      <c r="DE570" s="20">
        <f t="shared" si="784"/>
        <v>1.8844467615588764E-2</v>
      </c>
      <c r="DF570" s="20">
        <f t="shared" si="784"/>
        <v>2.1150892408449404E-2</v>
      </c>
      <c r="DG570" s="20">
        <f t="shared" si="784"/>
        <v>2.341163660504425E-2</v>
      </c>
      <c r="DH570" s="20">
        <f t="shared" si="784"/>
        <v>2.5576047588204226E-2</v>
      </c>
      <c r="DI570" s="20">
        <f t="shared" si="784"/>
        <v>2.7596258409327418E-2</v>
      </c>
      <c r="DJ570" s="20">
        <f t="shared" si="792"/>
        <v>2.9429092959012276E-2</v>
      </c>
      <c r="DK570" s="20">
        <f t="shared" si="791"/>
        <v>3.1037613692007998E-2</v>
      </c>
      <c r="DL570" s="20">
        <f t="shared" si="791"/>
        <v>3.2392252213316708E-2</v>
      </c>
      <c r="DM570" s="20">
        <f t="shared" si="791"/>
        <v>3.3471499103052471E-2</v>
      </c>
      <c r="DN570" s="20">
        <f t="shared" si="791"/>
        <v>3.4262161828798654E-2</v>
      </c>
      <c r="DO570" s="20">
        <f t="shared" si="791"/>
        <v>3.475922631760936E-2</v>
      </c>
      <c r="DP570" s="20">
        <f t="shared" si="791"/>
        <v>3.4965377561329336E-2</v>
      </c>
      <c r="DQ570" s="20">
        <f t="shared" si="791"/>
        <v>3.4890247207067182E-2</v>
      </c>
      <c r="DR570" s="20">
        <f t="shared" si="791"/>
        <v>3.4549461839990026E-2</v>
      </c>
      <c r="DS570" s="20">
        <f t="shared" si="791"/>
        <v>3.3963565497462267E-2</v>
      </c>
      <c r="DT570" s="20">
        <f t="shared" si="791"/>
        <v>3.3156885058628016E-2</v>
      </c>
      <c r="DU570" s="20">
        <f t="shared" si="791"/>
        <v>3.2156398845731404E-2</v>
      </c>
      <c r="DV570" s="20">
        <f t="shared" si="791"/>
        <v>3.0990658339922317E-2</v>
      </c>
      <c r="DW570" s="20">
        <f t="shared" si="791"/>
        <v>2.9688801511687957E-2</v>
      </c>
      <c r="DX570" s="20">
        <f t="shared" si="791"/>
        <v>2.8279684856327036E-2</v>
      </c>
      <c r="DY570" s="20">
        <f t="shared" si="791"/>
        <v>2.6791150546306763E-2</v>
      </c>
      <c r="DZ570" s="20">
        <f t="shared" si="785"/>
        <v>2.5249435677032306E-2</v>
      </c>
      <c r="EA570" s="20">
        <f t="shared" si="785"/>
        <v>2.3678722694984167E-2</v>
      </c>
      <c r="EB570" s="20">
        <f t="shared" si="785"/>
        <v>2.2100823884253051E-2</v>
      </c>
      <c r="EC570" s="20">
        <f t="shared" si="785"/>
        <v>2.0534988235085594E-2</v>
      </c>
      <c r="ED570" s="20">
        <f t="shared" si="785"/>
        <v>1.8997816008784474E-2</v>
      </c>
      <c r="EE570" s="20">
        <f t="shared" si="785"/>
        <v>1.7503264661388185E-2</v>
      </c>
      <c r="EF570" s="20">
        <f t="shared" si="785"/>
        <v>1.6062729271068554E-2</v>
      </c>
      <c r="EG570" s="20">
        <f t="shared" si="785"/>
        <v>1.4685180994941094E-2</v>
      </c>
      <c r="EH570" s="20">
        <f t="shared" si="785"/>
        <v>1.3377348130482414E-2</v>
      </c>
      <c r="EI570" s="20">
        <f t="shared" si="785"/>
        <v>1.2143925864063099E-2</v>
      </c>
      <c r="EJ570" s="20">
        <f t="shared" si="785"/>
        <v>1.0987802571163718E-2</v>
      </c>
      <c r="EK570" s="20">
        <f t="shared" si="785"/>
        <v>9.9102924372229673E-3</v>
      </c>
      <c r="EL570" s="20">
        <f t="shared" si="785"/>
        <v>8.9113660748441088E-3</v>
      </c>
      <c r="EM570" s="20">
        <f t="shared" si="785"/>
        <v>7.9898726322932268E-3</v>
      </c>
      <c r="EN570" s="20">
        <f t="shared" si="785"/>
        <v>7.1437485577160453E-3</v>
      </c>
      <c r="EO570" s="20">
        <f t="shared" si="785"/>
        <v>6.3702096643528661E-3</v>
      </c>
      <c r="EP570" s="20">
        <f t="shared" si="786"/>
        <v>5.6659244147713173E-3</v>
      </c>
      <c r="EQ570" s="20">
        <f t="shared" si="786"/>
        <v>5.0271674024346957E-3</v>
      </c>
      <c r="ER570" s="20">
        <f t="shared" si="786"/>
        <v>4.4499528635703056E-3</v>
      </c>
      <c r="ES570" s="20">
        <f t="shared" si="786"/>
        <v>3.9301487161269577E-3</v>
      </c>
      <c r="ET570" s="20">
        <f t="shared" si="786"/>
        <v>3.4635721152235233E-3</v>
      </c>
      <c r="EU570" s="20">
        <f t="shared" si="786"/>
        <v>3.0460678582076017E-3</v>
      </c>
      <c r="EV570" s="20">
        <f t="shared" si="786"/>
        <v>2.6735711903915771E-3</v>
      </c>
      <c r="EW570" s="20">
        <f t="shared" si="786"/>
        <v>2.3421566772432452E-3</v>
      </c>
      <c r="EX570" s="20">
        <f t="shared" si="786"/>
        <v>2.0480748414322125E-3</v>
      </c>
      <c r="EY570" s="20">
        <f t="shared" si="786"/>
        <v>1.7877782326953806E-3</v>
      </c>
      <c r="EZ570" s="20">
        <f t="shared" si="786"/>
        <v>1.5579385217239228E-3</v>
      </c>
      <c r="FA570" s="20">
        <f t="shared" si="786"/>
        <v>1.3554561003806809E-3</v>
      </c>
      <c r="FB570" s="20">
        <f t="shared" si="786"/>
        <v>1.1774635413644985E-3</v>
      </c>
      <c r="FC570" s="20">
        <f t="shared" si="786"/>
        <v>1.0213241304430909E-3</v>
      </c>
      <c r="FD570" s="20">
        <f t="shared" si="786"/>
        <v>8.8462654105325722E-4</v>
      </c>
      <c r="FE570" s="20">
        <f t="shared" si="786"/>
        <v>7.6517658004726652E-4</v>
      </c>
      <c r="FF570" s="20">
        <f t="shared" si="789"/>
        <v>4.6493569900979415E-3</v>
      </c>
    </row>
    <row r="571" spans="1:162" ht="15.5" x14ac:dyDescent="0.35">
      <c r="A571" s="4" t="s">
        <v>169</v>
      </c>
      <c r="J571" s="4" t="s">
        <v>169</v>
      </c>
      <c r="K571" s="20">
        <f t="shared" si="790"/>
        <v>6.1558261853132429E-4</v>
      </c>
      <c r="L571" s="20">
        <f t="shared" si="790"/>
        <v>4.9493492722283241E-4</v>
      </c>
      <c r="M571" s="20">
        <f t="shared" si="790"/>
        <v>8.0439131672854357E-4</v>
      </c>
      <c r="N571" s="20">
        <f t="shared" si="790"/>
        <v>1.2529919237486225E-3</v>
      </c>
      <c r="O571" s="20">
        <f t="shared" si="790"/>
        <v>1.8769480887033578E-3</v>
      </c>
      <c r="P571" s="20"/>
      <c r="Q571" s="20">
        <f t="shared" si="790"/>
        <v>2.7120207303458722E-3</v>
      </c>
      <c r="R571" s="20">
        <f t="shared" si="790"/>
        <v>3.7901352304924359E-3</v>
      </c>
      <c r="S571" s="20"/>
      <c r="T571" s="20">
        <f t="shared" si="790"/>
        <v>5.1357960145292023E-3</v>
      </c>
      <c r="U571" s="20">
        <f t="shared" si="790"/>
        <v>6.7627324864380778E-3</v>
      </c>
      <c r="V571" s="20"/>
      <c r="W571" s="20">
        <f t="shared" si="790"/>
        <v>8.6712005050363326E-3</v>
      </c>
      <c r="X571" s="20">
        <f t="shared" si="790"/>
        <v>1.0846289106253348E-2</v>
      </c>
      <c r="Y571" s="20"/>
      <c r="Z571" s="20">
        <f t="shared" si="790"/>
        <v>1.3257456513545448E-2</v>
      </c>
      <c r="AA571" s="20">
        <f t="shared" si="790"/>
        <v>1.5859366488472353E-2</v>
      </c>
      <c r="AB571" s="20"/>
      <c r="AC571" s="20">
        <f t="shared" si="790"/>
        <v>1.8593941848963111E-2</v>
      </c>
      <c r="AD571" s="20">
        <f t="shared" si="790"/>
        <v>2.139341960639117E-2</v>
      </c>
      <c r="AE571" s="20"/>
      <c r="AF571" s="20">
        <f t="shared" si="790"/>
        <v>2.4184098046037064E-2</v>
      </c>
      <c r="AG571" s="20">
        <f t="shared" si="794"/>
        <v>2.6890418253550541E-2</v>
      </c>
      <c r="AH571" s="20"/>
      <c r="AI571" s="20">
        <f t="shared" si="794"/>
        <v>2.9439020990802728E-2</v>
      </c>
      <c r="AJ571" s="20">
        <f t="shared" si="794"/>
        <v>3.1762457826226942E-2</v>
      </c>
      <c r="AK571" s="20"/>
      <c r="AL571" s="20">
        <f t="shared" si="794"/>
        <v>3.380230220533334E-2</v>
      </c>
      <c r="AM571" s="20">
        <f t="shared" si="794"/>
        <v>3.5511489160678367E-2</v>
      </c>
      <c r="AN571" s="20">
        <f t="shared" si="794"/>
        <v>3.6855799485535801E-2</v>
      </c>
      <c r="AO571" s="20">
        <f t="shared" si="794"/>
        <v>3.7814485287990689E-2</v>
      </c>
      <c r="AP571" s="20">
        <f t="shared" si="794"/>
        <v>3.8380101608104455E-2</v>
      </c>
      <c r="AQ571" s="20">
        <f t="shared" si="794"/>
        <v>3.8557659021687118E-2</v>
      </c>
      <c r="AR571" s="20">
        <f t="shared" si="794"/>
        <v>3.8363243528854618E-2</v>
      </c>
      <c r="AS571" s="20">
        <f t="shared" si="794"/>
        <v>3.7822263499559028E-2</v>
      </c>
      <c r="AT571" s="20">
        <f t="shared" si="794"/>
        <v>3.6967481600980734E-2</v>
      </c>
      <c r="AU571" s="20">
        <f t="shared" si="794"/>
        <v>3.5836975955450989E-2</v>
      </c>
      <c r="AV571" s="20">
        <f t="shared" si="794"/>
        <v>3.4472153063948241E-2</v>
      </c>
      <c r="AW571" s="20">
        <f t="shared" si="794"/>
        <v>3.2915908894555757E-2</v>
      </c>
      <c r="AX571" s="20">
        <f t="shared" si="794"/>
        <v>3.1211007097563637E-2</v>
      </c>
      <c r="AY571" s="20">
        <f t="shared" si="794"/>
        <v>2.9398717019387677E-2</v>
      </c>
      <c r="AZ571" s="20">
        <f t="shared" si="794"/>
        <v>2.7517730775039051E-2</v>
      </c>
      <c r="BA571" s="20">
        <f t="shared" si="794"/>
        <v>2.5603359147957749E-2</v>
      </c>
      <c r="BB571" s="20">
        <f t="shared" si="794"/>
        <v>2.368699097183868E-2</v>
      </c>
      <c r="BC571" s="20">
        <f t="shared" si="794"/>
        <v>2.1795789901919549E-2</v>
      </c>
      <c r="BD571" s="20">
        <f t="shared" si="794"/>
        <v>1.9952595759738956E-2</v>
      </c>
      <c r="BE571" s="20">
        <f t="shared" si="794"/>
        <v>1.8175994382016669E-2</v>
      </c>
      <c r="BF571" s="20">
        <f t="shared" si="794"/>
        <v>1.6480519461714027E-2</v>
      </c>
      <c r="BG571" s="20">
        <f t="shared" si="794"/>
        <v>1.487695155544033E-2</v>
      </c>
      <c r="BH571" s="20">
        <f t="shared" si="794"/>
        <v>1.3372682600579666E-2</v>
      </c>
      <c r="BI571" s="20">
        <f t="shared" si="794"/>
        <v>1.1972118367236105E-2</v>
      </c>
      <c r="BJ571" s="20">
        <f t="shared" si="794"/>
        <v>1.0677095789253244E-2</v>
      </c>
      <c r="BK571" s="20">
        <f t="shared" si="794"/>
        <v>9.4872967020178667E-3</v>
      </c>
      <c r="BL571" s="20">
        <f t="shared" si="794"/>
        <v>8.4006438883953427E-3</v>
      </c>
      <c r="BM571" s="20">
        <f t="shared" si="794"/>
        <v>7.4136693123181274E-3</v>
      </c>
      <c r="BN571" s="20">
        <f t="shared" si="793"/>
        <v>6.5218478923709799E-3</v>
      </c>
      <c r="BO571" s="20">
        <f t="shared" si="787"/>
        <v>5.7198930854917007E-3</v>
      </c>
      <c r="BP571" s="20">
        <f t="shared" si="787"/>
        <v>5.0020129102417155E-3</v>
      </c>
      <c r="BQ571" s="20">
        <f t="shared" si="787"/>
        <v>4.3621268689550963E-3</v>
      </c>
      <c r="BR571" s="20">
        <f t="shared" si="787"/>
        <v>3.7940455789502447E-3</v>
      </c>
      <c r="BS571" s="20">
        <f t="shared" si="787"/>
        <v>3.2916158570570619E-3</v>
      </c>
      <c r="BT571" s="20">
        <f t="shared" si="787"/>
        <v>2.8488345860483433E-3</v>
      </c>
      <c r="BU571" s="20">
        <f t="shared" si="787"/>
        <v>2.4599349925430447E-3</v>
      </c>
      <c r="BV571" s="20">
        <f t="shared" si="787"/>
        <v>2.1194490457655535E-3</v>
      </c>
      <c r="BW571" s="20">
        <f t="shared" si="787"/>
        <v>1.8222496010021905E-3</v>
      </c>
      <c r="BX571" s="20">
        <f t="shared" si="787"/>
        <v>1.5635757088263702E-3</v>
      </c>
      <c r="BY571" s="20">
        <f t="shared" si="787"/>
        <v>1.3390442314049622E-3</v>
      </c>
      <c r="BZ571" s="20">
        <f t="shared" si="787"/>
        <v>1.1446505829723064E-3</v>
      </c>
      <c r="CA571" s="20">
        <f t="shared" si="787"/>
        <v>9.7676106823163522E-4</v>
      </c>
      <c r="CB571" s="20">
        <f t="shared" si="787"/>
        <v>8.3209894910041271E-4</v>
      </c>
      <c r="CC571" s="20">
        <f t="shared" si="787"/>
        <v>7.0772604056246191E-4</v>
      </c>
      <c r="CD571" s="20">
        <f t="shared" si="787"/>
        <v>6.01021329605822E-4</v>
      </c>
      <c r="CE571" s="20">
        <f t="shared" si="795"/>
        <v>5.0965783295520151E-4</v>
      </c>
      <c r="CF571" s="20">
        <f t="shared" si="795"/>
        <v>4.3157866235010722E-4</v>
      </c>
      <c r="CG571" s="20">
        <f t="shared" si="795"/>
        <v>3.6497305119975731E-4</v>
      </c>
      <c r="CH571" s="20">
        <f t="shared" si="795"/>
        <v>3.0825291274605426E-4</v>
      </c>
      <c r="CI571" s="20">
        <f t="shared" si="795"/>
        <v>2.6003034555122095E-4</v>
      </c>
      <c r="CJ571" s="20">
        <f t="shared" si="795"/>
        <v>2.1909637471839716E-4</v>
      </c>
      <c r="CK571" s="20">
        <f t="shared" si="795"/>
        <v>1.8440111389173008E-4</v>
      </c>
      <c r="CL571" s="20">
        <f t="shared" si="795"/>
        <v>9.4889281034249429E-4</v>
      </c>
      <c r="CM571" s="20">
        <f t="shared" si="795"/>
        <v>9.4515009518993746E-5</v>
      </c>
      <c r="CN571" s="20">
        <f t="shared" si="795"/>
        <v>9.045562427284456E-5</v>
      </c>
      <c r="CO571" s="20">
        <f t="shared" si="795"/>
        <v>1.6001642906800619E-4</v>
      </c>
      <c r="CP571" s="20">
        <f t="shared" si="795"/>
        <v>2.7059555567147969E-4</v>
      </c>
      <c r="CQ571" s="20">
        <f t="shared" si="795"/>
        <v>4.3896760243158895E-4</v>
      </c>
      <c r="CR571" s="20">
        <f t="shared" si="795"/>
        <v>6.8529111326106847E-4</v>
      </c>
      <c r="CS571" s="20">
        <f t="shared" si="795"/>
        <v>1.0324976774918051E-3</v>
      </c>
      <c r="CT571" s="20">
        <f t="shared" si="784"/>
        <v>1.5052082374907875E-3</v>
      </c>
      <c r="CU571" s="20">
        <f t="shared" si="784"/>
        <v>2.1282140745257421E-3</v>
      </c>
      <c r="CV571" s="20">
        <f t="shared" si="784"/>
        <v>2.9246268440302511E-3</v>
      </c>
      <c r="CW571" s="20">
        <f t="shared" si="784"/>
        <v>3.9138582484209549E-3</v>
      </c>
      <c r="CX571" s="20">
        <f t="shared" si="784"/>
        <v>5.1096256181855024E-3</v>
      </c>
      <c r="CY571" s="20">
        <f t="shared" si="784"/>
        <v>6.5181889343036703E-3</v>
      </c>
      <c r="CZ571" s="20">
        <f t="shared" si="784"/>
        <v>8.1370066224224526E-3</v>
      </c>
      <c r="DA571" s="20">
        <f t="shared" si="784"/>
        <v>9.9539553569350236E-3</v>
      </c>
      <c r="DB571" s="20">
        <f t="shared" si="784"/>
        <v>1.1947200223137194E-2</v>
      </c>
      <c r="DC571" s="20">
        <f t="shared" si="784"/>
        <v>1.4085734895040294E-2</v>
      </c>
      <c r="DD571" s="20">
        <f t="shared" si="784"/>
        <v>1.6330546188637024E-2</v>
      </c>
      <c r="DE571" s="20">
        <f t="shared" si="784"/>
        <v>1.8636301373423036E-2</v>
      </c>
      <c r="DF571" s="20">
        <f t="shared" si="784"/>
        <v>2.0953415634912514E-2</v>
      </c>
      <c r="DG571" s="20">
        <f t="shared" si="784"/>
        <v>2.3230334031064517E-2</v>
      </c>
      <c r="DH571" s="20">
        <f t="shared" si="784"/>
        <v>2.5415857468972208E-2</v>
      </c>
      <c r="DI571" s="20">
        <f t="shared" si="784"/>
        <v>2.746135371388389E-2</v>
      </c>
      <c r="DJ571" s="20">
        <f t="shared" si="792"/>
        <v>2.9322718738940406E-2</v>
      </c>
      <c r="DK571" s="20">
        <f t="shared" si="791"/>
        <v>3.0961986514048939E-2</v>
      </c>
      <c r="DL571" s="20">
        <f t="shared" si="791"/>
        <v>3.2348522157941595E-2</v>
      </c>
      <c r="DM571" s="20">
        <f t="shared" si="791"/>
        <v>3.3459770185764681E-2</v>
      </c>
      <c r="DN571" s="20">
        <f t="shared" si="791"/>
        <v>3.4281563097906698E-2</v>
      </c>
      <c r="DO571" s="20">
        <f t="shared" si="791"/>
        <v>3.4808023460978332E-2</v>
      </c>
      <c r="DP571" s="20">
        <f t="shared" si="791"/>
        <v>3.5041113610833063E-2</v>
      </c>
      <c r="DQ571" s="20">
        <f t="shared" si="791"/>
        <v>3.4989900747785907E-2</v>
      </c>
      <c r="DR571" s="20">
        <f t="shared" si="791"/>
        <v>3.4669611822518098E-2</v>
      </c>
      <c r="DS571" s="20">
        <f t="shared" si="791"/>
        <v>3.4100553089187691E-2</v>
      </c>
      <c r="DT571" s="20">
        <f t="shared" si="791"/>
        <v>3.330696471986172E-2</v>
      </c>
      <c r="DU571" s="20">
        <f t="shared" si="791"/>
        <v>3.2315872762303854E-2</v>
      </c>
      <c r="DV571" s="20">
        <f t="shared" si="791"/>
        <v>3.1155990301147352E-2</v>
      </c>
      <c r="DW571" s="20">
        <f t="shared" si="791"/>
        <v>2.9856708148379263E-2</v>
      </c>
      <c r="DX571" s="20">
        <f t="shared" si="791"/>
        <v>2.844720374812304E-2</v>
      </c>
      <c r="DY571" s="20">
        <f t="shared" si="791"/>
        <v>2.6955686012216651E-2</v>
      </c>
      <c r="DZ571" s="20">
        <f t="shared" si="785"/>
        <v>2.5408784054618327E-2</v>
      </c>
      <c r="EA571" s="20">
        <f t="shared" si="785"/>
        <v>2.383107959706476E-2</v>
      </c>
      <c r="EB571" s="20">
        <f t="shared" si="785"/>
        <v>2.2244776323211979E-2</v>
      </c>
      <c r="EC571" s="20">
        <f t="shared" si="785"/>
        <v>2.0669494662938215E-2</v>
      </c>
      <c r="ED571" s="20">
        <f t="shared" si="785"/>
        <v>1.9122177282127839E-2</v>
      </c>
      <c r="EE571" s="20">
        <f t="shared" si="785"/>
        <v>1.7617088752055698E-2</v>
      </c>
      <c r="EF571" s="20">
        <f t="shared" si="785"/>
        <v>1.6165892251340352E-2</v>
      </c>
      <c r="EG571" s="20">
        <f t="shared" si="785"/>
        <v>1.4777786471399157E-2</v>
      </c>
      <c r="EH571" s="20">
        <f t="shared" si="785"/>
        <v>1.3459686917520752E-2</v>
      </c>
      <c r="EI571" s="20">
        <f t="shared" si="785"/>
        <v>1.2216437304243488E-2</v>
      </c>
      <c r="EJ571" s="20">
        <f t="shared" si="785"/>
        <v>1.1051038545626501E-2</v>
      </c>
      <c r="EK571" s="20">
        <f t="shared" si="785"/>
        <v>9.9648847794772122E-3</v>
      </c>
      <c r="EL571" s="20">
        <f t="shared" si="785"/>
        <v>8.9579978140831296E-3</v>
      </c>
      <c r="EM571" s="20">
        <f t="shared" si="785"/>
        <v>8.0292532519747883E-3</v>
      </c>
      <c r="EN571" s="20">
        <f t="shared" si="785"/>
        <v>7.1765932619304307E-3</v>
      </c>
      <c r="EO571" s="20">
        <f t="shared" si="785"/>
        <v>6.3972224962668411E-3</v>
      </c>
      <c r="EP571" s="20">
        <f t="shared" si="786"/>
        <v>5.6877849641532308E-3</v>
      </c>
      <c r="EQ571" s="20">
        <f t="shared" si="786"/>
        <v>5.0445207678428972E-3</v>
      </c>
      <c r="ER571" s="20">
        <f t="shared" si="786"/>
        <v>4.4634024936138772E-3</v>
      </c>
      <c r="ES571" s="20">
        <f t="shared" si="786"/>
        <v>3.9402517376470048E-3</v>
      </c>
      <c r="ET571" s="20">
        <f t="shared" si="786"/>
        <v>3.4708367588908162E-3</v>
      </c>
      <c r="EU571" s="20">
        <f t="shared" si="786"/>
        <v>3.0509526090124472E-3</v>
      </c>
      <c r="EV571" s="20">
        <f t="shared" si="786"/>
        <v>2.6764853174876535E-3</v>
      </c>
      <c r="EW571" s="20">
        <f t="shared" si="786"/>
        <v>2.3434618309955413E-3</v>
      </c>
      <c r="EX571" s="20">
        <f t="shared" si="786"/>
        <v>2.0480874423104423E-3</v>
      </c>
      <c r="EY571" s="20">
        <f t="shared" si="786"/>
        <v>1.786772414525406E-3</v>
      </c>
      <c r="EZ571" s="20">
        <f t="shared" si="786"/>
        <v>1.55614942897242E-3</v>
      </c>
      <c r="FA571" s="20">
        <f t="shared" si="786"/>
        <v>1.3530833743349291E-3</v>
      </c>
      <c r="FB571" s="20">
        <f t="shared" si="786"/>
        <v>1.174674862422842E-3</v>
      </c>
      <c r="FC571" s="20">
        <f t="shared" si="786"/>
        <v>1.0182587127444132E-3</v>
      </c>
      <c r="FD571" s="20">
        <f t="shared" si="786"/>
        <v>8.8139850110491302E-4</v>
      </c>
      <c r="FE571" s="20">
        <f t="shared" si="786"/>
        <v>7.6187812283856626E-4</v>
      </c>
      <c r="FF571" s="20">
        <f t="shared" si="789"/>
        <v>4.6058513001849821E-3</v>
      </c>
    </row>
    <row r="572" spans="1:162" ht="15.5" x14ac:dyDescent="0.35">
      <c r="A572" s="4" t="s">
        <v>170</v>
      </c>
      <c r="J572" s="4" t="s">
        <v>170</v>
      </c>
      <c r="K572" s="20">
        <f t="shared" si="790"/>
        <v>5.9890436685076584E-4</v>
      </c>
      <c r="L572" s="20">
        <f t="shared" si="790"/>
        <v>4.8353589318164708E-4</v>
      </c>
      <c r="M572" s="20">
        <f t="shared" si="790"/>
        <v>7.8730232717496109E-4</v>
      </c>
      <c r="N572" s="20">
        <f t="shared" si="790"/>
        <v>1.2284772041003241E-3</v>
      </c>
      <c r="O572" s="20">
        <f t="shared" si="790"/>
        <v>1.8431917300137295E-3</v>
      </c>
      <c r="P572" s="20"/>
      <c r="Q572" s="20">
        <f t="shared" si="790"/>
        <v>2.6672806060403851E-3</v>
      </c>
      <c r="R572" s="20">
        <f t="shared" si="790"/>
        <v>3.7329214632669892E-3</v>
      </c>
      <c r="S572" s="20"/>
      <c r="T572" s="20">
        <f t="shared" si="790"/>
        <v>5.0650535745816964E-3</v>
      </c>
      <c r="U572" s="20">
        <f t="shared" si="790"/>
        <v>6.6780051417017179E-3</v>
      </c>
      <c r="V572" s="20"/>
      <c r="W572" s="20">
        <f t="shared" si="790"/>
        <v>8.5727547092838037E-3</v>
      </c>
      <c r="X572" s="20">
        <f t="shared" si="790"/>
        <v>1.0735181165029568E-2</v>
      </c>
      <c r="Y572" s="20"/>
      <c r="Z572" s="20">
        <f t="shared" si="790"/>
        <v>1.3135533540364529E-2</v>
      </c>
      <c r="AA572" s="20">
        <f t="shared" si="790"/>
        <v>1.5729199924966956E-2</v>
      </c>
      <c r="AB572" s="20"/>
      <c r="AC572" s="20">
        <f t="shared" si="790"/>
        <v>1.8458700293754307E-2</v>
      </c>
      <c r="AD572" s="20">
        <f t="shared" si="790"/>
        <v>2.1256694216981498E-2</v>
      </c>
      <c r="AE572" s="20"/>
      <c r="AF572" s="20">
        <f t="shared" si="790"/>
        <v>2.4049698076542402E-2</v>
      </c>
      <c r="AG572" s="20">
        <f t="shared" si="794"/>
        <v>2.6762156056231945E-2</v>
      </c>
      <c r="AH572" s="20"/>
      <c r="AI572" s="20">
        <f t="shared" si="794"/>
        <v>2.9320505153989013E-2</v>
      </c>
      <c r="AJ572" s="20">
        <f t="shared" si="794"/>
        <v>3.16569104834305E-2</v>
      </c>
      <c r="AK572" s="20"/>
      <c r="AL572" s="20">
        <f t="shared" si="794"/>
        <v>3.3712412560918392E-2</v>
      </c>
      <c r="AM572" s="20">
        <f t="shared" si="794"/>
        <v>3.5439310626581233E-2</v>
      </c>
      <c r="AN572" s="20">
        <f t="shared" si="794"/>
        <v>3.6802693150217003E-2</v>
      </c>
      <c r="AO572" s="20">
        <f t="shared" si="794"/>
        <v>3.778110825487524E-2</v>
      </c>
      <c r="AP572" s="20">
        <f t="shared" si="794"/>
        <v>3.8366435392835019E-2</v>
      </c>
      <c r="AQ572" s="20">
        <f t="shared" si="794"/>
        <v>3.8563070861748316E-2</v>
      </c>
      <c r="AR572" s="20">
        <f t="shared" si="794"/>
        <v>3.8386572160802768E-2</v>
      </c>
      <c r="AS572" s="20">
        <f t="shared" si="794"/>
        <v>3.7861920606782895E-2</v>
      </c>
      <c r="AT572" s="20">
        <f t="shared" si="794"/>
        <v>3.7021560560345446E-2</v>
      </c>
      <c r="AU572" s="20">
        <f t="shared" si="794"/>
        <v>3.5903360507687054E-2</v>
      </c>
      <c r="AV572" s="20">
        <f t="shared" si="794"/>
        <v>3.4548619887605825E-2</v>
      </c>
      <c r="AW572" s="20">
        <f t="shared" si="794"/>
        <v>3.30002195820851E-2</v>
      </c>
      <c r="AX572" s="20">
        <f t="shared" si="794"/>
        <v>3.1300986553122745E-2</v>
      </c>
      <c r="AY572" s="20">
        <f t="shared" si="794"/>
        <v>2.9492316700107105E-2</v>
      </c>
      <c r="AZ572" s="20">
        <f t="shared" si="794"/>
        <v>2.7613076400580194E-2</v>
      </c>
      <c r="BA572" s="20">
        <f t="shared" si="794"/>
        <v>2.5698783464559338E-2</v>
      </c>
      <c r="BB572" s="20">
        <f t="shared" si="794"/>
        <v>2.3781052864853325E-2</v>
      </c>
      <c r="BC572" s="20">
        <f t="shared" si="794"/>
        <v>2.1887281616735366E-2</v>
      </c>
      <c r="BD572" s="20">
        <f t="shared" si="794"/>
        <v>2.0040540242362237E-2</v>
      </c>
      <c r="BE572" s="20">
        <f t="shared" si="794"/>
        <v>1.8259634823954984E-2</v>
      </c>
      <c r="BF572" s="20">
        <f t="shared" si="794"/>
        <v>1.6559303069038966E-2</v>
      </c>
      <c r="BG572" s="20">
        <f t="shared" si="794"/>
        <v>1.4950509398199974E-2</v>
      </c>
      <c r="BH572" s="20">
        <f t="shared" si="794"/>
        <v>1.3440807171628766E-2</v>
      </c>
      <c r="BI572" s="20">
        <f t="shared" si="794"/>
        <v>1.2034740219286744E-2</v>
      </c>
      <c r="BJ572" s="20">
        <f t="shared" si="794"/>
        <v>1.0734260349705482E-2</v>
      </c>
      <c r="BK572" s="20">
        <f t="shared" si="794"/>
        <v>9.5391421050683434E-3</v>
      </c>
      <c r="BL572" s="20">
        <f t="shared" si="794"/>
        <v>8.4473804255293938E-3</v>
      </c>
      <c r="BM572" s="20">
        <f t="shared" si="794"/>
        <v>7.4555608932881379E-3</v>
      </c>
      <c r="BN572" s="20">
        <f t="shared" si="793"/>
        <v>6.5591957328591244E-3</v>
      </c>
      <c r="BO572" s="20">
        <f t="shared" si="787"/>
        <v>5.7530216955589131E-3</v>
      </c>
      <c r="BP572" s="20">
        <f t="shared" si="787"/>
        <v>5.0312583478586692E-3</v>
      </c>
      <c r="BQ572" s="20">
        <f t="shared" si="787"/>
        <v>4.3878271424544479E-3</v>
      </c>
      <c r="BR572" s="20">
        <f t="shared" si="787"/>
        <v>3.8165330273457476E-3</v>
      </c>
      <c r="BS572" s="20">
        <f t="shared" si="787"/>
        <v>3.3112113036994906E-3</v>
      </c>
      <c r="BT572" s="20">
        <f t="shared" si="787"/>
        <v>2.8658430449023387E-3</v>
      </c>
      <c r="BU572" s="20">
        <f t="shared" si="787"/>
        <v>2.4746427035668979E-3</v>
      </c>
      <c r="BV572" s="20">
        <f t="shared" si="787"/>
        <v>2.1321216229921447E-3</v>
      </c>
      <c r="BW572" s="20">
        <f t="shared" si="787"/>
        <v>1.8331310909225349E-3</v>
      </c>
      <c r="BX572" s="20">
        <f t="shared" si="787"/>
        <v>1.572888375076964E-3</v>
      </c>
      <c r="BY572" s="20">
        <f t="shared" si="787"/>
        <v>1.3469889025550241E-3</v>
      </c>
      <c r="BZ572" s="20">
        <f t="shared" si="787"/>
        <v>1.1514074218305081E-3</v>
      </c>
      <c r="CA572" s="20">
        <f t="shared" si="787"/>
        <v>9.824906424075186E-4</v>
      </c>
      <c r="CB572" s="20">
        <f t="shared" si="787"/>
        <v>8.3694350275576035E-4</v>
      </c>
      <c r="CC572" s="20">
        <f t="shared" si="787"/>
        <v>7.1181088583383012E-4</v>
      </c>
      <c r="CD572" s="20">
        <f t="shared" si="787"/>
        <v>6.0445629279337609E-4</v>
      </c>
      <c r="CE572" s="20">
        <f t="shared" si="795"/>
        <v>5.1253870510659105E-4</v>
      </c>
      <c r="CF572" s="20">
        <f t="shared" si="795"/>
        <v>4.3398861633059393E-4</v>
      </c>
      <c r="CG572" s="20">
        <f t="shared" si="795"/>
        <v>3.6698399782164604E-4</v>
      </c>
      <c r="CH572" s="20">
        <f t="shared" si="795"/>
        <v>3.0992677716989991E-4</v>
      </c>
      <c r="CI572" s="20">
        <f t="shared" si="795"/>
        <v>2.6142025216480125E-4</v>
      </c>
      <c r="CJ572" s="20">
        <f t="shared" si="795"/>
        <v>2.2024773422479882E-4</v>
      </c>
      <c r="CK572" s="20">
        <f t="shared" si="795"/>
        <v>1.8535261062246899E-4</v>
      </c>
      <c r="CL572" s="20">
        <f t="shared" si="795"/>
        <v>9.5310319315378134E-4</v>
      </c>
      <c r="CM572" s="20">
        <f t="shared" si="795"/>
        <v>9.1425588353822882E-5</v>
      </c>
      <c r="CN572" s="20">
        <f t="shared" si="795"/>
        <v>8.7865050963599524E-5</v>
      </c>
      <c r="CO572" s="20">
        <f t="shared" si="795"/>
        <v>1.5574499134026802E-4</v>
      </c>
      <c r="CP572" s="20">
        <f t="shared" si="795"/>
        <v>2.6386873619307542E-4</v>
      </c>
      <c r="CQ572" s="20">
        <f t="shared" si="795"/>
        <v>4.2881513977023156E-4</v>
      </c>
      <c r="CR572" s="20">
        <f t="shared" si="795"/>
        <v>6.7056225366491046E-4</v>
      </c>
      <c r="CS572" s="20">
        <f t="shared" si="795"/>
        <v>1.0119021590590739E-3</v>
      </c>
      <c r="CT572" s="20">
        <f t="shared" si="795"/>
        <v>1.4773837883436513E-3</v>
      </c>
      <c r="CU572" s="20">
        <f t="shared" ref="CU572:DJ587" si="796">CU364/$B364</f>
        <v>2.0918173801755336E-3</v>
      </c>
      <c r="CV572" s="20">
        <f t="shared" si="796"/>
        <v>2.8784411882464738E-3</v>
      </c>
      <c r="CW572" s="20">
        <f t="shared" si="796"/>
        <v>3.8569080304394505E-3</v>
      </c>
      <c r="CX572" s="20">
        <f t="shared" si="796"/>
        <v>5.0412862277649378E-3</v>
      </c>
      <c r="CY572" s="20">
        <f t="shared" si="796"/>
        <v>6.438280311145469E-3</v>
      </c>
      <c r="CZ572" s="20">
        <f t="shared" si="796"/>
        <v>8.0458602401081089E-3</v>
      </c>
      <c r="DA572" s="20">
        <f t="shared" si="796"/>
        <v>9.8524470956571977E-3</v>
      </c>
      <c r="DB572" s="20">
        <f t="shared" si="796"/>
        <v>1.1836745183250279E-2</v>
      </c>
      <c r="DC572" s="20">
        <f t="shared" si="796"/>
        <v>1.3968244116621092E-2</v>
      </c>
      <c r="DD572" s="20">
        <f t="shared" si="796"/>
        <v>1.6208348950430773E-2</v>
      </c>
      <c r="DE572" s="20">
        <f t="shared" si="796"/>
        <v>1.8512039806947198E-2</v>
      </c>
      <c r="DF572" s="20">
        <f t="shared" si="796"/>
        <v>2.0829920507658098E-2</v>
      </c>
      <c r="DG572" s="20">
        <f t="shared" si="796"/>
        <v>2.3110491591034718E-2</v>
      </c>
      <c r="DH572" s="20">
        <f t="shared" si="796"/>
        <v>2.5302477219857927E-2</v>
      </c>
      <c r="DI572" s="20">
        <f t="shared" si="796"/>
        <v>2.7357046049165747E-2</v>
      </c>
      <c r="DJ572" s="20">
        <f t="shared" si="792"/>
        <v>2.9229789730357253E-2</v>
      </c>
      <c r="DK572" s="20">
        <f t="shared" si="791"/>
        <v>3.0882355090357444E-2</v>
      </c>
      <c r="DL572" s="20">
        <f t="shared" si="791"/>
        <v>3.2283662688080805E-2</v>
      </c>
      <c r="DM572" s="20">
        <f t="shared" si="791"/>
        <v>3.3410681329284375E-2</v>
      </c>
      <c r="DN572" s="20">
        <f t="shared" si="791"/>
        <v>3.4248761886457868E-2</v>
      </c>
      <c r="DO572" s="20">
        <f t="shared" si="791"/>
        <v>3.4791562049223623E-2</v>
      </c>
      <c r="DP572" s="20">
        <f t="shared" si="791"/>
        <v>3.5040615044925949E-2</v>
      </c>
      <c r="DQ572" s="20">
        <f t="shared" si="791"/>
        <v>3.5004609453334445E-2</v>
      </c>
      <c r="DR572" s="20">
        <f t="shared" si="791"/>
        <v>3.4698454278774882E-2</v>
      </c>
      <c r="DS572" s="20">
        <f t="shared" si="791"/>
        <v>3.4142204270338317E-2</v>
      </c>
      <c r="DT572" s="20">
        <f t="shared" si="791"/>
        <v>3.3359916269766976E-2</v>
      </c>
      <c r="DU572" s="20">
        <f t="shared" si="791"/>
        <v>3.2378499442709985E-2</v>
      </c>
      <c r="DV572" s="20">
        <f t="shared" si="791"/>
        <v>3.1226611935580961E-2</v>
      </c>
      <c r="DW572" s="20">
        <f t="shared" si="791"/>
        <v>2.9933645004586507E-2</v>
      </c>
      <c r="DX572" s="20">
        <f t="shared" si="791"/>
        <v>2.8528824004115716E-2</v>
      </c>
      <c r="DY572" s="20">
        <f t="shared" si="791"/>
        <v>2.7040444592393076E-2</v>
      </c>
      <c r="DZ572" s="20">
        <f t="shared" si="791"/>
        <v>2.5495252675064917E-2</v>
      </c>
      <c r="EA572" s="20">
        <f t="shared" ref="EA572:EP587" si="797">EA364/$B364</f>
        <v>2.3917968307914705E-2</v>
      </c>
      <c r="EB572" s="20">
        <f t="shared" si="797"/>
        <v>2.2330947176511299E-2</v>
      </c>
      <c r="EC572" s="20">
        <f t="shared" si="797"/>
        <v>2.0753968370848086E-2</v>
      </c>
      <c r="ED572" s="20">
        <f t="shared" si="797"/>
        <v>1.9204133872340878E-2</v>
      </c>
      <c r="EE572" s="20">
        <f t="shared" si="797"/>
        <v>1.7695863288529901E-2</v>
      </c>
      <c r="EF572" s="20">
        <f t="shared" si="797"/>
        <v>1.6240966684124225E-2</v>
      </c>
      <c r="EG572" s="20">
        <f t="shared" si="797"/>
        <v>1.4848778624904191E-2</v>
      </c>
      <c r="EH572" s="20">
        <f t="shared" si="797"/>
        <v>1.3526337536767574E-2</v>
      </c>
      <c r="EI572" s="20">
        <f t="shared" si="797"/>
        <v>1.2278595966371932E-2</v>
      </c>
      <c r="EJ572" s="20">
        <f t="shared" si="797"/>
        <v>1.110864912041909E-2</v>
      </c>
      <c r="EK572" s="20">
        <f t="shared" si="797"/>
        <v>1.0017970996641035E-2</v>
      </c>
      <c r="EL572" s="20">
        <f t="shared" si="797"/>
        <v>9.006649373381137E-3</v>
      </c>
      <c r="EM572" s="20">
        <f t="shared" si="797"/>
        <v>8.0736127997724783E-3</v>
      </c>
      <c r="EN572" s="20">
        <f t="shared" si="797"/>
        <v>7.2168444574364212E-3</v>
      </c>
      <c r="EO572" s="20">
        <f t="shared" si="797"/>
        <v>6.4335793043545086E-3</v>
      </c>
      <c r="EP572" s="20">
        <f t="shared" si="786"/>
        <v>5.720482239686131E-3</v>
      </c>
      <c r="EQ572" s="20">
        <f t="shared" si="786"/>
        <v>5.0738061385567912E-3</v>
      </c>
      <c r="ER572" s="20">
        <f t="shared" si="786"/>
        <v>4.4895295039009131E-3</v>
      </c>
      <c r="ES572" s="20">
        <f t="shared" si="786"/>
        <v>3.9634741827172526E-3</v>
      </c>
      <c r="ET572" s="20">
        <f t="shared" si="786"/>
        <v>3.4914041162098508E-3</v>
      </c>
      <c r="EU572" s="20">
        <f t="shared" si="786"/>
        <v>3.0691064600130158E-3</v>
      </c>
      <c r="EV572" s="20">
        <f t="shared" si="786"/>
        <v>2.6924566457557919E-3</v>
      </c>
      <c r="EW572" s="20">
        <f t="shared" si="786"/>
        <v>2.3574690819099242E-3</v>
      </c>
      <c r="EX572" s="20">
        <f t="shared" si="786"/>
        <v>2.0603352321637569E-3</v>
      </c>
      <c r="EY572" s="20">
        <f t="shared" si="786"/>
        <v>1.7974507832648758E-3</v>
      </c>
      <c r="EZ572" s="20">
        <f t="shared" si="786"/>
        <v>1.565433538881611E-3</v>
      </c>
      <c r="FA572" s="20">
        <f t="shared" si="786"/>
        <v>1.3611335664148738E-3</v>
      </c>
      <c r="FB572" s="20">
        <f t="shared" si="786"/>
        <v>1.1816369922541536E-3</v>
      </c>
      <c r="FC572" s="20">
        <f t="shared" si="786"/>
        <v>1.0242646977174363E-3</v>
      </c>
      <c r="FD572" s="20">
        <f t="shared" si="786"/>
        <v>8.8656702071387994E-4</v>
      </c>
      <c r="FE572" s="20">
        <f t="shared" si="786"/>
        <v>7.6631542298044586E-4</v>
      </c>
      <c r="FF572" s="20">
        <f t="shared" si="789"/>
        <v>4.6304571449971021E-3</v>
      </c>
    </row>
    <row r="573" spans="1:162" ht="15.5" x14ac:dyDescent="0.35">
      <c r="A573" s="4" t="s">
        <v>171</v>
      </c>
      <c r="J573" s="4" t="s">
        <v>171</v>
      </c>
      <c r="K573" s="20">
        <f t="shared" si="790"/>
        <v>5.9952916103297592E-4</v>
      </c>
      <c r="L573" s="20">
        <f t="shared" si="790"/>
        <v>4.8348453390217356E-4</v>
      </c>
      <c r="M573" s="20">
        <f t="shared" si="790"/>
        <v>7.8687027110786213E-4</v>
      </c>
      <c r="N573" s="20">
        <f t="shared" si="790"/>
        <v>1.2273302735805577E-3</v>
      </c>
      <c r="O573" s="20">
        <f t="shared" si="790"/>
        <v>1.8408591186671432E-3</v>
      </c>
      <c r="P573" s="20"/>
      <c r="Q573" s="20">
        <f t="shared" si="790"/>
        <v>2.6631495129095396E-3</v>
      </c>
      <c r="R573" s="20">
        <f t="shared" si="790"/>
        <v>3.726249585453846E-3</v>
      </c>
      <c r="S573" s="20"/>
      <c r="T573" s="20">
        <f t="shared" si="790"/>
        <v>5.0550018663328977E-3</v>
      </c>
      <c r="U573" s="20">
        <f t="shared" si="790"/>
        <v>6.6636902221282809E-3</v>
      </c>
      <c r="V573" s="20"/>
      <c r="W573" s="20">
        <f t="shared" si="790"/>
        <v>8.5533171129450712E-3</v>
      </c>
      <c r="X573" s="20">
        <f t="shared" si="790"/>
        <v>1.0709862896837744E-2</v>
      </c>
      <c r="Y573" s="20"/>
      <c r="Z573" s="20">
        <f t="shared" si="790"/>
        <v>1.3103756624905781E-2</v>
      </c>
      <c r="AA573" s="20">
        <f t="shared" si="790"/>
        <v>1.5690637123232432E-2</v>
      </c>
      <c r="AB573" s="20"/>
      <c r="AC573" s="20">
        <f t="shared" si="790"/>
        <v>1.8413329936370945E-2</v>
      </c>
      <c r="AD573" s="20">
        <f t="shared" si="790"/>
        <v>2.1204832978075391E-2</v>
      </c>
      <c r="AE573" s="20"/>
      <c r="AF573" s="20">
        <f t="shared" si="790"/>
        <v>2.3992008125103922E-2</v>
      </c>
      <c r="AG573" s="20">
        <f t="shared" si="794"/>
        <v>2.6699625932557758E-2</v>
      </c>
      <c r="AH573" s="20"/>
      <c r="AI573" s="20">
        <f t="shared" si="794"/>
        <v>2.9254406497057878E-2</v>
      </c>
      <c r="AJ573" s="20">
        <f t="shared" si="794"/>
        <v>3.1588735029444259E-2</v>
      </c>
      <c r="AK573" s="20"/>
      <c r="AL573" s="20">
        <f t="shared" si="794"/>
        <v>3.3643795413241973E-2</v>
      </c>
      <c r="AM573" s="20">
        <f t="shared" si="794"/>
        <v>3.5371946566468138E-2</v>
      </c>
      <c r="AN573" s="20">
        <f t="shared" si="794"/>
        <v>3.6738252742154698E-2</v>
      </c>
      <c r="AO573" s="20">
        <f t="shared" si="794"/>
        <v>3.7721159820859773E-2</v>
      </c>
      <c r="AP573" s="20">
        <f t="shared" si="794"/>
        <v>3.8312377765923555E-2</v>
      </c>
      <c r="AQ573" s="20">
        <f t="shared" si="794"/>
        <v>3.8516080383206919E-2</v>
      </c>
      <c r="AR573" s="20">
        <f t="shared" si="794"/>
        <v>3.8347565851771681E-2</v>
      </c>
      <c r="AS573" s="20">
        <f t="shared" si="794"/>
        <v>3.7831535989549969E-2</v>
      </c>
      <c r="AT573" s="20">
        <f t="shared" si="794"/>
        <v>3.700015134860124E-2</v>
      </c>
      <c r="AU573" s="20">
        <f t="shared" si="794"/>
        <v>3.5891006405547099E-2</v>
      </c>
      <c r="AV573" s="20">
        <f t="shared" si="794"/>
        <v>3.4545148065838083E-2</v>
      </c>
      <c r="AW573" s="20">
        <f t="shared" si="794"/>
        <v>3.3005235032247615E-2</v>
      </c>
      <c r="AX573" s="20">
        <f t="shared" si="794"/>
        <v>3.1313908424304815E-2</v>
      </c>
      <c r="AY573" s="20">
        <f t="shared" si="794"/>
        <v>2.951241784946057E-2</v>
      </c>
      <c r="AZ573" s="20">
        <f t="shared" si="794"/>
        <v>2.7639523680554112E-2</v>
      </c>
      <c r="BA573" s="20">
        <f t="shared" si="794"/>
        <v>2.5730676668743069E-2</v>
      </c>
      <c r="BB573" s="20">
        <f t="shared" si="794"/>
        <v>2.3817460707609258E-2</v>
      </c>
      <c r="BC573" s="20">
        <f t="shared" si="794"/>
        <v>2.1927273584735896E-2</v>
      </c>
      <c r="BD573" s="20">
        <f t="shared" si="794"/>
        <v>2.0083213594238924E-2</v>
      </c>
      <c r="BE573" s="20">
        <f t="shared" si="794"/>
        <v>1.8304136403402116E-2</v>
      </c>
      <c r="BF573" s="20">
        <f t="shared" si="794"/>
        <v>1.6604845922429612E-2</v>
      </c>
      <c r="BG573" s="20">
        <f t="shared" si="794"/>
        <v>1.499638444379936E-2</v>
      </c>
      <c r="BH573" s="20">
        <f t="shared" si="794"/>
        <v>1.3486390354098154E-2</v>
      </c>
      <c r="BI573" s="20">
        <f t="shared" si="794"/>
        <v>1.2079495705358044E-2</v>
      </c>
      <c r="BJ573" s="20">
        <f t="shared" si="794"/>
        <v>1.0777740386729961E-2</v>
      </c>
      <c r="BK573" s="20">
        <f t="shared" si="794"/>
        <v>9.5809841832947829E-3</v>
      </c>
      <c r="BL573" s="20">
        <f t="shared" si="794"/>
        <v>8.4873023676710346E-3</v>
      </c>
      <c r="BM573" s="20">
        <f t="shared" si="794"/>
        <v>7.493354451009071E-3</v>
      </c>
      <c r="BN573" s="20">
        <f t="shared" si="793"/>
        <v>6.5947192081808872E-3</v>
      </c>
      <c r="BO573" s="20">
        <f t="shared" si="787"/>
        <v>5.7861920335038342E-3</v>
      </c>
      <c r="BP573" s="20">
        <f t="shared" si="787"/>
        <v>5.062043071115685E-3</v>
      </c>
      <c r="BQ573" s="20">
        <f t="shared" si="787"/>
        <v>4.4162364243163221E-3</v>
      </c>
      <c r="BR573" s="20">
        <f t="shared" si="787"/>
        <v>3.8426121290716653E-3</v>
      </c>
      <c r="BS573" s="20">
        <f t="shared" si="787"/>
        <v>3.3350335391483243E-3</v>
      </c>
      <c r="BT573" s="20">
        <f t="shared" si="787"/>
        <v>2.8875033800681567E-3</v>
      </c>
      <c r="BU573" s="20">
        <f t="shared" si="787"/>
        <v>2.4942520521065159E-3</v>
      </c>
      <c r="BV573" s="20">
        <f t="shared" si="787"/>
        <v>2.1498018608892E-3</v>
      </c>
      <c r="BW573" s="20">
        <f t="shared" si="787"/>
        <v>1.8490107836498515E-3</v>
      </c>
      <c r="BX573" s="20">
        <f t="shared" si="787"/>
        <v>1.5870991882133145E-3</v>
      </c>
      <c r="BY573" s="20">
        <f t="shared" si="787"/>
        <v>1.3596626509073673E-3</v>
      </c>
      <c r="BZ573" s="20">
        <f t="shared" si="787"/>
        <v>1.1626737017120803E-3</v>
      </c>
      <c r="CA573" s="20">
        <f t="shared" si="787"/>
        <v>9.9247498585863791E-4</v>
      </c>
      <c r="CB573" s="20">
        <f t="shared" si="787"/>
        <v>8.4576599025354426E-4</v>
      </c>
      <c r="CC573" s="20">
        <f t="shared" si="787"/>
        <v>7.1958515458170325E-4</v>
      </c>
      <c r="CD573" s="20">
        <f t="shared" si="787"/>
        <v>6.1128888026795725E-4</v>
      </c>
      <c r="CE573" s="20">
        <f t="shared" si="795"/>
        <v>5.1852867155322002E-4</v>
      </c>
      <c r="CF573" s="20">
        <f t="shared" si="795"/>
        <v>4.3922739482249451E-4</v>
      </c>
      <c r="CG573" s="20">
        <f t="shared" si="795"/>
        <v>3.7155542589895063E-4</v>
      </c>
      <c r="CH573" s="20">
        <f t="shared" si="795"/>
        <v>3.1390726965030424E-4</v>
      </c>
      <c r="CI573" s="20">
        <f t="shared" si="795"/>
        <v>2.6487908020733641E-4</v>
      </c>
      <c r="CJ573" s="20">
        <f t="shared" si="795"/>
        <v>2.2324738096812793E-4</v>
      </c>
      <c r="CK573" s="20">
        <f t="shared" si="795"/>
        <v>1.8794917858200311E-4</v>
      </c>
      <c r="CL573" s="20">
        <f t="shared" si="795"/>
        <v>9.6870964997652909E-4</v>
      </c>
      <c r="CM573" s="20">
        <f t="shared" si="795"/>
        <v>9.1681182625111084E-5</v>
      </c>
      <c r="CN573" s="20">
        <f t="shared" si="795"/>
        <v>8.7994714022767573E-5</v>
      </c>
      <c r="CO573" s="20">
        <f t="shared" si="795"/>
        <v>1.5588457224770998E-4</v>
      </c>
      <c r="CP573" s="20">
        <f t="shared" si="795"/>
        <v>2.6396869213738728E-4</v>
      </c>
      <c r="CQ573" s="20">
        <f t="shared" si="795"/>
        <v>4.287801577262712E-4</v>
      </c>
      <c r="CR573" s="20">
        <f t="shared" si="795"/>
        <v>6.7023401561471538E-4</v>
      </c>
      <c r="CS573" s="20">
        <f t="shared" si="795"/>
        <v>1.0110430164210836E-3</v>
      </c>
      <c r="CT573" s="20">
        <f t="shared" si="795"/>
        <v>1.4756642751243818E-3</v>
      </c>
      <c r="CU573" s="20">
        <f t="shared" si="796"/>
        <v>2.0888106124369874E-3</v>
      </c>
      <c r="CV573" s="20">
        <f t="shared" si="796"/>
        <v>2.8736267757937198E-3</v>
      </c>
      <c r="CW573" s="20">
        <f t="shared" si="796"/>
        <v>3.8496871865743242E-3</v>
      </c>
      <c r="CX573" s="20">
        <f t="shared" si="796"/>
        <v>5.0310084346719998E-3</v>
      </c>
      <c r="CY573" s="20">
        <f t="shared" si="796"/>
        <v>6.4242803918835223E-3</v>
      </c>
      <c r="CZ573" s="20">
        <f t="shared" si="796"/>
        <v>8.0275032473055424E-3</v>
      </c>
      <c r="DA573" s="20">
        <f t="shared" si="796"/>
        <v>9.8291772803127883E-3</v>
      </c>
      <c r="DB573" s="20">
        <f t="shared" si="796"/>
        <v>1.1808134625464713E-2</v>
      </c>
      <c r="DC573" s="20">
        <f t="shared" si="796"/>
        <v>1.3934036470950262E-2</v>
      </c>
      <c r="DD573" s="20">
        <f t="shared" si="796"/>
        <v>1.6168494178388282E-2</v>
      </c>
      <c r="DE573" s="20">
        <f t="shared" si="796"/>
        <v>1.8466716653972412E-2</v>
      </c>
      <c r="DF573" s="20">
        <f t="shared" si="796"/>
        <v>2.0779544689768947E-2</v>
      </c>
      <c r="DG573" s="20">
        <f t="shared" si="796"/>
        <v>2.3055709016617451E-2</v>
      </c>
      <c r="DH573" s="20">
        <f t="shared" si="796"/>
        <v>2.5244142913650954E-2</v>
      </c>
      <c r="DI573" s="20">
        <f t="shared" si="796"/>
        <v>2.7296190621166616E-2</v>
      </c>
      <c r="DJ573" s="20">
        <f t="shared" si="792"/>
        <v>2.9167576134509099E-2</v>
      </c>
      <c r="DK573" s="20">
        <f t="shared" si="791"/>
        <v>3.0820028985880019E-2</v>
      </c>
      <c r="DL573" s="20">
        <f t="shared" si="791"/>
        <v>3.2222499936090332E-2</v>
      </c>
      <c r="DM573" s="20">
        <f t="shared" si="791"/>
        <v>3.3351936054638098E-2</v>
      </c>
      <c r="DN573" s="20">
        <f t="shared" si="791"/>
        <v>3.4193618164759076E-2</v>
      </c>
      <c r="DO573" s="20">
        <f t="shared" si="791"/>
        <v>3.4741091714446004E-2</v>
      </c>
      <c r="DP573" s="20">
        <f t="shared" si="791"/>
        <v>3.4995743433204274E-2</v>
      </c>
      <c r="DQ573" s="20">
        <f t="shared" si="791"/>
        <v>3.4966090178798925E-2</v>
      </c>
      <c r="DR573" s="20">
        <f t="shared" si="791"/>
        <v>3.466685344314524E-2</v>
      </c>
      <c r="DS573" s="20">
        <f t="shared" si="791"/>
        <v>3.4117893889914708E-2</v>
      </c>
      <c r="DT573" s="20">
        <f t="shared" si="791"/>
        <v>3.3343076195611943E-2</v>
      </c>
      <c r="DU573" s="20">
        <f t="shared" si="791"/>
        <v>3.2369126670330761E-2</v>
      </c>
      <c r="DV573" s="20">
        <f t="shared" si="791"/>
        <v>3.1224535953284671E-2</v>
      </c>
      <c r="DW573" s="20">
        <f t="shared" si="791"/>
        <v>2.9938547707566102E-2</v>
      </c>
      <c r="DX573" s="20">
        <f t="shared" si="791"/>
        <v>2.8540262688787732E-2</v>
      </c>
      <c r="DY573" s="20">
        <f t="shared" si="791"/>
        <v>2.7057876622167187E-2</v>
      </c>
      <c r="DZ573" s="20">
        <f t="shared" si="791"/>
        <v>2.5518060552030986E-2</v>
      </c>
      <c r="EA573" s="20">
        <f t="shared" si="797"/>
        <v>2.3945484072517512E-2</v>
      </c>
      <c r="EB573" s="20">
        <f t="shared" si="797"/>
        <v>2.2362475268588922E-2</v>
      </c>
      <c r="EC573" s="20">
        <f t="shared" si="797"/>
        <v>2.0788806302886043E-2</v>
      </c>
      <c r="ED573" s="20">
        <f t="shared" si="797"/>
        <v>1.9241590275360876E-2</v>
      </c>
      <c r="EE573" s="20">
        <f t="shared" si="797"/>
        <v>1.7735273082358338E-2</v>
      </c>
      <c r="EF573" s="20">
        <f t="shared" si="797"/>
        <v>1.6281703290017435E-2</v>
      </c>
      <c r="EG573" s="20">
        <f t="shared" si="797"/>
        <v>1.4890263275909921E-2</v>
      </c>
      <c r="EH573" s="20">
        <f t="shared" si="797"/>
        <v>1.3568045848653343E-2</v>
      </c>
      <c r="EI573" s="20">
        <f t="shared" si="797"/>
        <v>1.2320062010341193E-2</v>
      </c>
      <c r="EJ573" s="20">
        <f t="shared" si="797"/>
        <v>1.114946729050692E-2</v>
      </c>
      <c r="EK573" s="20">
        <f t="shared" si="797"/>
        <v>1.0057795992948648E-2</v>
      </c>
      <c r="EL573" s="20">
        <f t="shared" si="797"/>
        <v>9.0451946309692E-3</v>
      </c>
      <c r="EM573" s="20">
        <f t="shared" si="797"/>
        <v>8.1106476860425269E-3</v>
      </c>
      <c r="EN573" s="20">
        <f t="shared" si="797"/>
        <v>7.2521905420213084E-3</v>
      </c>
      <c r="EO573" s="20">
        <f t="shared" si="797"/>
        <v>6.4671059784510163E-3</v>
      </c>
      <c r="EP573" s="20">
        <f t="shared" si="786"/>
        <v>5.7521019294636266E-3</v>
      </c>
      <c r="EQ573" s="20">
        <f t="shared" si="786"/>
        <v>5.1034693223986904E-3</v>
      </c>
      <c r="ER573" s="20">
        <f t="shared" si="786"/>
        <v>4.5172197078555687E-3</v>
      </c>
      <c r="ES573" s="20">
        <f t="shared" si="786"/>
        <v>3.9892030942785262E-3</v>
      </c>
      <c r="ET573" s="20">
        <f t="shared" si="786"/>
        <v>3.5152069245697466E-3</v>
      </c>
      <c r="EU573" s="20">
        <f t="shared" si="786"/>
        <v>3.0910375020193333E-3</v>
      </c>
      <c r="EV573" s="20">
        <f t="shared" si="786"/>
        <v>2.7125854113946302E-3</v>
      </c>
      <c r="EW573" s="20">
        <f t="shared" si="786"/>
        <v>2.3758766114256868E-3</v>
      </c>
      <c r="EX573" s="20">
        <f t="shared" si="786"/>
        <v>2.0771109188814085E-3</v>
      </c>
      <c r="EY573" s="20">
        <f t="shared" si="786"/>
        <v>1.8126895816349409E-3</v>
      </c>
      <c r="EZ573" s="20">
        <f t="shared" si="786"/>
        <v>1.5792335659390309E-3</v>
      </c>
      <c r="FA573" s="20">
        <f t="shared" si="786"/>
        <v>1.3735940764055821E-3</v>
      </c>
      <c r="FB573" s="20">
        <f t="shared" si="786"/>
        <v>1.1928566982367661E-3</v>
      </c>
      <c r="FC573" s="20">
        <f t="shared" si="786"/>
        <v>1.0343404101482712E-3</v>
      </c>
      <c r="FD573" s="20">
        <f t="shared" si="786"/>
        <v>8.9559257096982758E-4</v>
      </c>
      <c r="FE573" s="20">
        <f t="shared" si="786"/>
        <v>7.7438083914238565E-4</v>
      </c>
      <c r="FF573" s="20">
        <f t="shared" si="789"/>
        <v>4.690263237619674E-3</v>
      </c>
    </row>
    <row r="574" spans="1:162" ht="15.5" x14ac:dyDescent="0.35">
      <c r="A574" s="4" t="s">
        <v>172</v>
      </c>
      <c r="J574" s="4" t="s">
        <v>172</v>
      </c>
      <c r="K574" s="20">
        <f t="shared" si="790"/>
        <v>6.0843746143230445E-4</v>
      </c>
      <c r="L574" s="20">
        <f t="shared" si="790"/>
        <v>4.8908879454787892E-4</v>
      </c>
      <c r="M574" s="20">
        <f t="shared" si="790"/>
        <v>7.9491550731534597E-4</v>
      </c>
      <c r="N574" s="20">
        <f t="shared" si="790"/>
        <v>1.2383438811043826E-3</v>
      </c>
      <c r="O574" s="20">
        <f t="shared" si="790"/>
        <v>1.8552727858941972E-3</v>
      </c>
      <c r="P574" s="20"/>
      <c r="Q574" s="20">
        <f t="shared" si="790"/>
        <v>2.6812179868349433E-3</v>
      </c>
      <c r="R574" s="20">
        <f t="shared" si="790"/>
        <v>3.747974992950888E-3</v>
      </c>
      <c r="S574" s="20"/>
      <c r="T574" s="20">
        <f t="shared" si="790"/>
        <v>5.0800760131958257E-3</v>
      </c>
      <c r="U574" s="20">
        <f t="shared" si="790"/>
        <v>6.691465467183931E-3</v>
      </c>
      <c r="V574" s="20"/>
      <c r="W574" s="20">
        <f t="shared" si="790"/>
        <v>8.5828126014919764E-3</v>
      </c>
      <c r="X574" s="20">
        <f t="shared" si="790"/>
        <v>1.0739807909891007E-2</v>
      </c>
      <c r="Y574" s="20"/>
      <c r="Z574" s="20">
        <f t="shared" si="790"/>
        <v>1.3132667531975277E-2</v>
      </c>
      <c r="AA574" s="20">
        <f t="shared" si="790"/>
        <v>1.5716919856399204E-2</v>
      </c>
      <c r="AB574" s="20"/>
      <c r="AC574" s="20">
        <f t="shared" si="790"/>
        <v>1.843539674674137E-2</v>
      </c>
      <c r="AD574" s="20">
        <f t="shared" si="790"/>
        <v>2.1221220871278645E-2</v>
      </c>
      <c r="AE574" s="20"/>
      <c r="AF574" s="20">
        <f t="shared" si="790"/>
        <v>2.4001486823512608E-2</v>
      </c>
      <c r="AG574" s="20">
        <f t="shared" si="794"/>
        <v>2.6701285200482427E-2</v>
      </c>
      <c r="AH574" s="20"/>
      <c r="AI574" s="20">
        <f t="shared" si="794"/>
        <v>2.9247715714044605E-2</v>
      </c>
      <c r="AJ574" s="20">
        <f t="shared" si="794"/>
        <v>3.1573571446457394E-2</v>
      </c>
      <c r="AK574" s="20"/>
      <c r="AL574" s="20">
        <f t="shared" si="794"/>
        <v>3.3620441041246812E-2</v>
      </c>
      <c r="AM574" s="20">
        <f t="shared" si="794"/>
        <v>3.5341056692961059E-2</v>
      </c>
      <c r="AN574" s="20">
        <f t="shared" si="794"/>
        <v>3.6700801359810353E-2</v>
      </c>
      <c r="AO574" s="20">
        <f t="shared" si="794"/>
        <v>3.7678368649903871E-2</v>
      </c>
      <c r="AP574" s="20">
        <f t="shared" si="794"/>
        <v>3.8265636063057218E-2</v>
      </c>
      <c r="AQ574" s="20">
        <f t="shared" si="794"/>
        <v>3.8466862466008944E-2</v>
      </c>
      <c r="AR574" s="20">
        <f t="shared" si="794"/>
        <v>3.8297352406350738E-2</v>
      </c>
      <c r="AS574" s="20">
        <f t="shared" si="794"/>
        <v>3.7781743977107873E-2</v>
      </c>
      <c r="AT574" s="20">
        <f t="shared" si="794"/>
        <v>3.6952075886263369E-2</v>
      </c>
      <c r="AU574" s="20">
        <f t="shared" si="794"/>
        <v>3.5845776544550456E-2</v>
      </c>
      <c r="AV574" s="20">
        <f t="shared" si="794"/>
        <v>3.4503697062324701E-2</v>
      </c>
      <c r="AW574" s="20">
        <f t="shared" si="794"/>
        <v>3.2968284594100838E-2</v>
      </c>
      <c r="AX574" s="20">
        <f t="shared" si="794"/>
        <v>3.1281965570329806E-2</v>
      </c>
      <c r="AY574" s="20">
        <f t="shared" si="794"/>
        <v>2.9485782446623476E-2</v>
      </c>
      <c r="AZ574" s="20">
        <f t="shared" si="794"/>
        <v>2.761830441457613E-2</v>
      </c>
      <c r="BA574" s="20">
        <f t="shared" si="794"/>
        <v>2.5714813117668989E-2</v>
      </c>
      <c r="BB574" s="20">
        <f t="shared" si="794"/>
        <v>2.3806749281059639E-2</v>
      </c>
      <c r="BC574" s="20">
        <f t="shared" si="794"/>
        <v>2.192139531406323E-2</v>
      </c>
      <c r="BD574" s="20">
        <f t="shared" si="794"/>
        <v>2.0081762063423714E-2</v>
      </c>
      <c r="BE574" s="20">
        <f t="shared" si="794"/>
        <v>1.8306644455615362E-2</v>
      </c>
      <c r="BF574" s="20">
        <f t="shared" si="794"/>
        <v>1.6610810128752318E-2</v>
      </c>
      <c r="BG574" s="20">
        <f t="shared" si="794"/>
        <v>1.5005286653114847E-2</v>
      </c>
      <c r="BH574" s="20">
        <f t="shared" si="794"/>
        <v>1.3497715939228327E-2</v>
      </c>
      <c r="BI574" s="20">
        <f t="shared" si="794"/>
        <v>1.2092748369965102E-2</v>
      </c>
      <c r="BJ574" s="20">
        <f t="shared" si="794"/>
        <v>1.0792453596192741E-2</v>
      </c>
      <c r="BK574" s="20">
        <f t="shared" si="794"/>
        <v>9.5967294311847251E-3</v>
      </c>
      <c r="BL574" s="20">
        <f t="shared" si="794"/>
        <v>8.5036945913107287E-3</v>
      </c>
      <c r="BM574" s="20">
        <f t="shared" si="794"/>
        <v>7.5100549707245437E-3</v>
      </c>
      <c r="BN574" s="20">
        <f t="shared" si="793"/>
        <v>6.6114365921141607E-3</v>
      </c>
      <c r="BO574" s="20">
        <f t="shared" si="787"/>
        <v>5.8026812903623215E-3</v>
      </c>
      <c r="BP574" s="20">
        <f t="shared" si="787"/>
        <v>5.0781035538751684E-3</v>
      </c>
      <c r="BQ574" s="20">
        <f t="shared" si="787"/>
        <v>4.4317087948186895E-3</v>
      </c>
      <c r="BR574" s="20">
        <f t="shared" si="787"/>
        <v>3.8573746919903229E-3</v>
      </c>
      <c r="BS574" s="20">
        <f t="shared" si="787"/>
        <v>3.3489982082592906E-3</v>
      </c>
      <c r="BT574" s="20">
        <f t="shared" si="787"/>
        <v>2.9006114935463678E-3</v>
      </c>
      <c r="BU574" s="20">
        <f t="shared" si="787"/>
        <v>2.5064702091429636E-3</v>
      </c>
      <c r="BV574" s="20">
        <f t="shared" si="787"/>
        <v>2.1611179110108125E-3</v>
      </c>
      <c r="BW574" s="20">
        <f t="shared" si="787"/>
        <v>1.8594300637515548E-3</v>
      </c>
      <c r="BX574" s="20">
        <f t="shared" si="787"/>
        <v>1.5966410710117618E-3</v>
      </c>
      <c r="BY574" s="20">
        <f t="shared" si="787"/>
        <v>1.3683574424077083E-3</v>
      </c>
      <c r="BZ574" s="20">
        <f t="shared" si="787"/>
        <v>1.1705599041552661E-3</v>
      </c>
      <c r="CA574" s="20">
        <f t="shared" si="787"/>
        <v>9.9959692613116324E-4</v>
      </c>
      <c r="CB574" s="20">
        <f t="shared" si="787"/>
        <v>8.5217180136587533E-4</v>
      </c>
      <c r="CC574" s="20">
        <f t="shared" si="787"/>
        <v>7.253250890281171E-4</v>
      </c>
      <c r="CD574" s="20">
        <f t="shared" si="787"/>
        <v>6.1641392827049835E-4</v>
      </c>
      <c r="CE574" s="20">
        <f t="shared" si="795"/>
        <v>5.230894538433839E-4</v>
      </c>
      <c r="CF574" s="20">
        <f t="shared" si="795"/>
        <v>4.4327329818494293E-4</v>
      </c>
      <c r="CG574" s="20">
        <f t="shared" si="795"/>
        <v>3.7513394976851355E-4</v>
      </c>
      <c r="CH574" s="20">
        <f t="shared" si="795"/>
        <v>3.170635531978272E-4</v>
      </c>
      <c r="CI574" s="20">
        <f t="shared" si="795"/>
        <v>2.6765558125740885E-4</v>
      </c>
      <c r="CJ574" s="20">
        <f t="shared" si="795"/>
        <v>2.2568368047759524E-4</v>
      </c>
      <c r="CK574" s="20">
        <f t="shared" si="795"/>
        <v>1.9008188706759466E-4</v>
      </c>
      <c r="CL574" s="20">
        <f t="shared" si="795"/>
        <v>9.8233494470656435E-4</v>
      </c>
      <c r="CM574" s="20">
        <f t="shared" si="795"/>
        <v>9.347413115508856E-5</v>
      </c>
      <c r="CN574" s="20">
        <f t="shared" si="795"/>
        <v>8.9411297100378806E-5</v>
      </c>
      <c r="CO574" s="20">
        <f t="shared" si="795"/>
        <v>1.5814490802997482E-4</v>
      </c>
      <c r="CP574" s="20">
        <f t="shared" si="795"/>
        <v>2.6740712514686227E-4</v>
      </c>
      <c r="CQ574" s="20">
        <f t="shared" si="795"/>
        <v>4.3378236695349939E-4</v>
      </c>
      <c r="CR574" s="20">
        <f t="shared" si="795"/>
        <v>6.772123898456659E-4</v>
      </c>
      <c r="CS574" s="20">
        <f t="shared" si="795"/>
        <v>1.0204002504261853E-3</v>
      </c>
      <c r="CT574" s="20">
        <f t="shared" si="795"/>
        <v>1.4877477034361691E-3</v>
      </c>
      <c r="CU574" s="20">
        <f t="shared" si="796"/>
        <v>2.1038617937962599E-3</v>
      </c>
      <c r="CV574" s="20">
        <f t="shared" si="796"/>
        <v>2.8917322668714643E-3</v>
      </c>
      <c r="CW574" s="20">
        <f t="shared" si="796"/>
        <v>3.8707369894850439E-3</v>
      </c>
      <c r="CX574" s="20">
        <f t="shared" si="796"/>
        <v>5.0546681376394328E-3</v>
      </c>
      <c r="CY574" s="20">
        <f t="shared" si="796"/>
        <v>6.4499816130388181E-3</v>
      </c>
      <c r="CZ574" s="20">
        <f t="shared" si="796"/>
        <v>8.0544548773004918E-3</v>
      </c>
      <c r="DA574" s="20">
        <f t="shared" si="796"/>
        <v>9.8563975516175878E-3</v>
      </c>
      <c r="DB574" s="20">
        <f t="shared" si="796"/>
        <v>1.1834501602065561E-2</v>
      </c>
      <c r="DC574" s="20">
        <f t="shared" si="796"/>
        <v>1.3958352501361675E-2</v>
      </c>
      <c r="DD574" s="20">
        <f t="shared" si="796"/>
        <v>1.6189558444152902E-2</v>
      </c>
      <c r="DE574" s="20">
        <f t="shared" si="796"/>
        <v>1.8483399308891979E-2</v>
      </c>
      <c r="DF574" s="20">
        <f t="shared" si="796"/>
        <v>2.0790856229281188E-2</v>
      </c>
      <c r="DG574" s="20">
        <f t="shared" si="796"/>
        <v>2.3060859341112256E-2</v>
      </c>
      <c r="DH574" s="20">
        <f t="shared" si="796"/>
        <v>2.5242585877389478E-2</v>
      </c>
      <c r="DI574" s="20">
        <f t="shared" si="796"/>
        <v>2.7287651475190217E-2</v>
      </c>
      <c r="DJ574" s="20">
        <f t="shared" si="792"/>
        <v>2.9152060960944914E-2</v>
      </c>
      <c r="DK574" s="20">
        <f t="shared" si="791"/>
        <v>3.0797816792716374E-2</v>
      </c>
      <c r="DL574" s="20">
        <f t="shared" si="791"/>
        <v>3.2194119391993403E-2</v>
      </c>
      <c r="DM574" s="20">
        <f t="shared" si="791"/>
        <v>3.3318129803347807E-2</v>
      </c>
      <c r="DN574" s="20">
        <f t="shared" si="791"/>
        <v>3.4155298232641407E-2</v>
      </c>
      <c r="DO574" s="20">
        <f t="shared" si="791"/>
        <v>3.4699289724297533E-2</v>
      </c>
      <c r="DP574" s="20">
        <f t="shared" si="791"/>
        <v>3.495155920936438E-2</v>
      </c>
      <c r="DQ574" s="20">
        <f t="shared" si="791"/>
        <v>3.4920641942665309E-2</v>
      </c>
      <c r="DR574" s="20">
        <f t="shared" si="791"/>
        <v>3.462123223435587E-2</v>
      </c>
      <c r="DS574" s="20">
        <f t="shared" si="791"/>
        <v>3.4073124186610459E-2</v>
      </c>
      <c r="DT574" s="20">
        <f t="shared" si="791"/>
        <v>3.3300084019180942E-2</v>
      </c>
      <c r="DU574" s="20">
        <f t="shared" si="791"/>
        <v>3.2328715804616381E-2</v>
      </c>
      <c r="DV574" s="20">
        <f t="shared" si="791"/>
        <v>3.1187372328631002E-2</v>
      </c>
      <c r="DW574" s="20">
        <f t="shared" si="791"/>
        <v>2.9905151523766493E-2</v>
      </c>
      <c r="DX574" s="20">
        <f t="shared" si="791"/>
        <v>2.8511007491012538E-2</v>
      </c>
      <c r="DY574" s="20">
        <f t="shared" si="791"/>
        <v>2.7032994301303237E-2</v>
      </c>
      <c r="DZ574" s="20">
        <f t="shared" si="791"/>
        <v>2.5497651107391217E-2</v>
      </c>
      <c r="EA574" s="20">
        <f t="shared" si="797"/>
        <v>2.3929528936169956E-2</v>
      </c>
      <c r="EB574" s="20">
        <f t="shared" si="797"/>
        <v>2.2350853028707651E-2</v>
      </c>
      <c r="EC574" s="20">
        <f t="shared" si="797"/>
        <v>2.0781309759342448E-2</v>
      </c>
      <c r="ED574" s="20">
        <f t="shared" si="797"/>
        <v>1.9237943895693554E-2</v>
      </c>
      <c r="EE574" s="20">
        <f t="shared" si="797"/>
        <v>1.773515008340143E-2</v>
      </c>
      <c r="EF574" s="20">
        <f t="shared" si="797"/>
        <v>1.628474173561234E-2</v>
      </c>
      <c r="EG574" s="20">
        <f t="shared" si="797"/>
        <v>1.4896080742933249E-2</v>
      </c>
      <c r="EH574" s="20">
        <f t="shared" si="797"/>
        <v>1.3576252363660335E-2</v>
      </c>
      <c r="EI574" s="20">
        <f t="shared" si="797"/>
        <v>1.2330271091878453E-2</v>
      </c>
      <c r="EJ574" s="20">
        <f t="shared" si="797"/>
        <v>1.1161305044358971E-2</v>
      </c>
      <c r="EK574" s="20">
        <f t="shared" si="797"/>
        <v>1.0070908298087655E-2</v>
      </c>
      <c r="EL574" s="20">
        <f t="shared" si="797"/>
        <v>9.05925252309292E-3</v>
      </c>
      <c r="EM574" s="20">
        <f t="shared" si="797"/>
        <v>8.1253510948359198E-3</v>
      </c>
      <c r="EN574" s="20">
        <f t="shared" si="797"/>
        <v>7.267270569825568E-3</v>
      </c>
      <c r="EO574" s="20">
        <f t="shared" si="797"/>
        <v>6.4823259245249121E-3</v>
      </c>
      <c r="EP574" s="20">
        <f t="shared" si="797"/>
        <v>5.7672572682261345E-3</v>
      </c>
      <c r="EQ574" s="20">
        <f t="shared" ref="EQ574:FE589" si="798">EQ366/$B366</f>
        <v>5.1183868386682763E-3</v>
      </c>
      <c r="ER574" s="20">
        <f t="shared" si="798"/>
        <v>4.5317559796670404E-3</v>
      </c>
      <c r="ES574" s="20">
        <f t="shared" si="798"/>
        <v>4.0032424966102154E-3</v>
      </c>
      <c r="ET574" s="20">
        <f t="shared" si="798"/>
        <v>3.5286593071603982E-3</v>
      </c>
      <c r="EU574" s="20">
        <f t="shared" si="798"/>
        <v>3.1038356729596872E-3</v>
      </c>
      <c r="EV574" s="20">
        <f t="shared" si="798"/>
        <v>2.7246825365916383E-3</v>
      </c>
      <c r="EW574" s="20">
        <f t="shared" si="798"/>
        <v>2.3872436192640123E-3</v>
      </c>
      <c r="EX574" s="20">
        <f t="shared" si="798"/>
        <v>2.0877339801183004E-3</v>
      </c>
      <c r="EY574" s="20">
        <f t="shared" si="798"/>
        <v>1.8225677171739285E-3</v>
      </c>
      <c r="EZ574" s="20">
        <f t="shared" si="798"/>
        <v>1.5883764198602046E-3</v>
      </c>
      <c r="FA574" s="20">
        <f t="shared" si="798"/>
        <v>1.3820198785730042E-3</v>
      </c>
      <c r="FB574" s="20">
        <f t="shared" si="798"/>
        <v>1.2005904299192682E-3</v>
      </c>
      <c r="FC574" s="20">
        <f t="shared" si="798"/>
        <v>1.0414121772519547E-3</v>
      </c>
      <c r="FD574" s="20">
        <f t="shared" si="798"/>
        <v>9.0203618253481554E-4</v>
      </c>
      <c r="FE574" s="20">
        <f t="shared" si="798"/>
        <v>7.8023258347903479E-4</v>
      </c>
      <c r="FF574" s="20">
        <f t="shared" si="789"/>
        <v>4.7379945836892867E-3</v>
      </c>
    </row>
    <row r="575" spans="1:162" ht="15.5" x14ac:dyDescent="0.35">
      <c r="A575" s="4" t="s">
        <v>173</v>
      </c>
      <c r="J575" s="4" t="s">
        <v>173</v>
      </c>
      <c r="K575" s="20">
        <f t="shared" si="790"/>
        <v>6.1682627274286346E-4</v>
      </c>
      <c r="L575" s="20">
        <f t="shared" si="790"/>
        <v>4.9480248474043586E-4</v>
      </c>
      <c r="M575" s="20">
        <f t="shared" si="790"/>
        <v>8.0347050483624359E-4</v>
      </c>
      <c r="N575" s="20">
        <f t="shared" si="790"/>
        <v>1.2506027309413098E-3</v>
      </c>
      <c r="O575" s="20">
        <f t="shared" si="790"/>
        <v>1.8721366655690497E-3</v>
      </c>
      <c r="P575" s="20"/>
      <c r="Q575" s="20">
        <f t="shared" si="790"/>
        <v>2.703550314338941E-3</v>
      </c>
      <c r="R575" s="20">
        <f t="shared" si="790"/>
        <v>3.7765130602111412E-3</v>
      </c>
      <c r="S575" s="20"/>
      <c r="T575" s="20">
        <f t="shared" si="790"/>
        <v>5.1153407468273026E-3</v>
      </c>
      <c r="U575" s="20">
        <f t="shared" si="790"/>
        <v>6.7336805490219864E-3</v>
      </c>
      <c r="V575" s="20"/>
      <c r="W575" s="20">
        <f t="shared" si="790"/>
        <v>8.6318434803292557E-3</v>
      </c>
      <c r="X575" s="20">
        <f t="shared" si="790"/>
        <v>1.0795128874944666E-2</v>
      </c>
      <c r="Y575" s="20"/>
      <c r="Z575" s="20">
        <f t="shared" si="790"/>
        <v>1.3193361478416259E-2</v>
      </c>
      <c r="AA575" s="20">
        <f t="shared" si="790"/>
        <v>1.5781711307661886E-2</v>
      </c>
      <c r="AB575" s="20"/>
      <c r="AC575" s="20">
        <f t="shared" si="790"/>
        <v>1.8502714782998933E-2</v>
      </c>
      <c r="AD575" s="20">
        <f t="shared" si="790"/>
        <v>2.1289285415917791E-2</v>
      </c>
      <c r="AE575" s="20"/>
      <c r="AF575" s="20">
        <f t="shared" si="790"/>
        <v>2.406840963452141E-2</v>
      </c>
      <c r="AG575" s="20">
        <f t="shared" si="794"/>
        <v>2.6765176052362841E-2</v>
      </c>
      <c r="AH575" s="20"/>
      <c r="AI575" s="20">
        <f t="shared" si="794"/>
        <v>2.9306784581435597E-2</v>
      </c>
      <c r="AJ575" s="20">
        <f t="shared" si="794"/>
        <v>3.1626218797716293E-2</v>
      </c>
      <c r="AK575" s="20"/>
      <c r="AL575" s="20">
        <f t="shared" si="794"/>
        <v>3.3665330309598951E-2</v>
      </c>
      <c r="AM575" s="20">
        <f t="shared" si="794"/>
        <v>3.5377165276504752E-2</v>
      </c>
      <c r="AN575" s="20">
        <f t="shared" si="794"/>
        <v>3.6727448796893714E-2</v>
      </c>
      <c r="AO575" s="20">
        <f t="shared" si="794"/>
        <v>3.7695222672543771E-2</v>
      </c>
      <c r="AP575" s="20">
        <f t="shared" si="794"/>
        <v>3.8272698878273281E-2</v>
      </c>
      <c r="AQ575" s="20">
        <f t="shared" si="794"/>
        <v>3.846444076660066E-2</v>
      </c>
      <c r="AR575" s="20">
        <f t="shared" si="794"/>
        <v>3.8286015255891204E-2</v>
      </c>
      <c r="AS575" s="20">
        <f t="shared" si="794"/>
        <v>3.7762272893048288E-2</v>
      </c>
      <c r="AT575" s="20">
        <f t="shared" si="794"/>
        <v>3.6925411241979234E-2</v>
      </c>
      <c r="AU575" s="20">
        <f t="shared" si="794"/>
        <v>3.5812963926791008E-2</v>
      </c>
      <c r="AV575" s="20">
        <f t="shared" si="794"/>
        <v>3.4465836558825735E-2</v>
      </c>
      <c r="AW575" s="20">
        <f t="shared" si="794"/>
        <v>3.2926485242431691E-2</v>
      </c>
      <c r="AX575" s="20">
        <f t="shared" si="794"/>
        <v>3.1237306452626123E-2</v>
      </c>
      <c r="AY575" s="20">
        <f t="shared" si="794"/>
        <v>2.9439281225375313E-2</v>
      </c>
      <c r="AZ575" s="20">
        <f t="shared" si="794"/>
        <v>2.757089351167263E-2</v>
      </c>
      <c r="BA575" s="20">
        <f t="shared" si="794"/>
        <v>2.5667323263791727E-2</v>
      </c>
      <c r="BB575" s="20">
        <f t="shared" si="794"/>
        <v>2.3759899811389595E-2</v>
      </c>
      <c r="BC575" s="20">
        <f t="shared" si="794"/>
        <v>2.1875790353777291E-2</v>
      </c>
      <c r="BD575" s="20">
        <f t="shared" si="794"/>
        <v>2.0037891619413051E-2</v>
      </c>
      <c r="BE575" s="20">
        <f t="shared" si="794"/>
        <v>1.8264889391586769E-2</v>
      </c>
      <c r="BF575" s="20">
        <f t="shared" si="794"/>
        <v>1.6571450029926993E-2</v>
      </c>
      <c r="BG575" s="20">
        <f t="shared" si="794"/>
        <v>1.4968509664966878E-2</v>
      </c>
      <c r="BH575" s="20">
        <f t="shared" si="794"/>
        <v>1.3463629774673967E-2</v>
      </c>
      <c r="BI575" s="20">
        <f t="shared" si="794"/>
        <v>1.2061391806250654E-2</v>
      </c>
      <c r="BJ575" s="20">
        <f t="shared" si="794"/>
        <v>1.0763807914495716E-2</v>
      </c>
      <c r="BK575" s="20">
        <f t="shared" si="794"/>
        <v>9.570729379648979E-3</v>
      </c>
      <c r="BL575" s="20">
        <f t="shared" si="794"/>
        <v>8.480238569639198E-3</v>
      </c>
      <c r="BM575" s="20">
        <f t="shared" si="794"/>
        <v>7.4890142376905508E-3</v>
      </c>
      <c r="BN575" s="20">
        <f t="shared" si="793"/>
        <v>6.5926633844870519E-3</v>
      </c>
      <c r="BO575" s="20">
        <f t="shared" si="787"/>
        <v>5.7860158123814731E-3</v>
      </c>
      <c r="BP575" s="20">
        <f t="shared" si="787"/>
        <v>5.0633798511955375E-3</v>
      </c>
      <c r="BQ575" s="20">
        <f t="shared" si="787"/>
        <v>4.4187595672121605E-3</v>
      </c>
      <c r="BR575" s="20">
        <f t="shared" si="787"/>
        <v>3.8460351268287951E-3</v>
      </c>
      <c r="BS575" s="20">
        <f t="shared" si="787"/>
        <v>3.33910893393774E-3</v>
      </c>
      <c r="BT575" s="20">
        <f t="shared" si="787"/>
        <v>2.8920207605577235E-3</v>
      </c>
      <c r="BU575" s="20">
        <f t="shared" si="787"/>
        <v>2.4990354083745947E-3</v>
      </c>
      <c r="BV575" s="20">
        <f t="shared" si="787"/>
        <v>2.1547065357360173E-3</v>
      </c>
      <c r="BW575" s="20">
        <f t="shared" si="787"/>
        <v>1.8539202152019207E-3</v>
      </c>
      <c r="BX575" s="20">
        <f t="shared" si="787"/>
        <v>1.5919215985881197E-3</v>
      </c>
      <c r="BY575" s="20">
        <f t="shared" si="787"/>
        <v>1.3643277995073477E-3</v>
      </c>
      <c r="BZ575" s="20">
        <f t="shared" si="787"/>
        <v>1.167129790050625E-3</v>
      </c>
      <c r="CA575" s="20">
        <f t="shared" si="787"/>
        <v>9.966857738791246E-4</v>
      </c>
      <c r="CB575" s="20">
        <f t="shared" si="787"/>
        <v>8.4970816180263131E-4</v>
      </c>
      <c r="CC575" s="20">
        <f t="shared" si="787"/>
        <v>7.2324595173522965E-4</v>
      </c>
      <c r="CD575" s="20">
        <f t="shared" si="787"/>
        <v>6.1466401219234523E-4</v>
      </c>
      <c r="CE575" s="20">
        <f t="shared" si="795"/>
        <v>5.2162049300463753E-4</v>
      </c>
      <c r="CF575" s="20">
        <f t="shared" si="795"/>
        <v>4.4204334176789484E-4</v>
      </c>
      <c r="CG575" s="20">
        <f t="shared" si="795"/>
        <v>3.7410669056592294E-4</v>
      </c>
      <c r="CH575" s="20">
        <f t="shared" si="795"/>
        <v>3.1620769414331118E-4</v>
      </c>
      <c r="CI575" s="20">
        <f t="shared" si="795"/>
        <v>2.6694424621276358E-4</v>
      </c>
      <c r="CJ575" s="20">
        <f t="shared" si="795"/>
        <v>2.2509387267999337E-4</v>
      </c>
      <c r="CK575" s="20">
        <f t="shared" si="795"/>
        <v>1.8959399646578667E-4</v>
      </c>
      <c r="CL575" s="20">
        <f t="shared" si="795"/>
        <v>9.8016441964932088E-4</v>
      </c>
      <c r="CM575" s="20">
        <f t="shared" si="795"/>
        <v>9.5035378702412705E-5</v>
      </c>
      <c r="CN575" s="20">
        <f t="shared" si="795"/>
        <v>9.0715500436228821E-5</v>
      </c>
      <c r="CO575" s="20">
        <f t="shared" si="795"/>
        <v>1.6029191751344249E-4</v>
      </c>
      <c r="CP575" s="20">
        <f t="shared" si="795"/>
        <v>2.7078347609077946E-4</v>
      </c>
      <c r="CQ575" s="20">
        <f t="shared" si="795"/>
        <v>4.3887156726864435E-4</v>
      </c>
      <c r="CR575" s="20">
        <f t="shared" si="795"/>
        <v>6.8458710946479721E-4</v>
      </c>
      <c r="CS575" s="20">
        <f t="shared" si="795"/>
        <v>1.0307017694767353E-3</v>
      </c>
      <c r="CT575" s="20">
        <f t="shared" si="795"/>
        <v>1.5016522749102027E-3</v>
      </c>
      <c r="CU575" s="20">
        <f t="shared" si="796"/>
        <v>2.1220354645614253E-3</v>
      </c>
      <c r="CV575" s="20">
        <f t="shared" si="796"/>
        <v>2.9147775434919887E-3</v>
      </c>
      <c r="CW575" s="20">
        <f t="shared" si="796"/>
        <v>3.899136202348392E-3</v>
      </c>
      <c r="CX575" s="20">
        <f t="shared" si="796"/>
        <v>5.0887291899765069E-3</v>
      </c>
      <c r="CY575" s="20">
        <f t="shared" si="796"/>
        <v>6.4897918630659815E-3</v>
      </c>
      <c r="CZ575" s="20">
        <f t="shared" si="796"/>
        <v>8.0998481936670128E-3</v>
      </c>
      <c r="DA575" s="20">
        <f t="shared" si="796"/>
        <v>9.9069382335288461E-3</v>
      </c>
      <c r="DB575" s="20">
        <f t="shared" si="796"/>
        <v>1.1889487086400754E-2</v>
      </c>
      <c r="DC575" s="20">
        <f t="shared" si="796"/>
        <v>1.4016834854171142E-2</v>
      </c>
      <c r="DD575" s="20">
        <f t="shared" si="796"/>
        <v>1.6250382812837125E-2</v>
      </c>
      <c r="DE575" s="20">
        <f t="shared" si="796"/>
        <v>1.8545256009463579E-2</v>
      </c>
      <c r="DF575" s="20">
        <f t="shared" si="796"/>
        <v>2.0852342105754443E-2</v>
      </c>
      <c r="DG575" s="20">
        <f t="shared" si="796"/>
        <v>2.3120543526900336E-2</v>
      </c>
      <c r="DH575" s="20">
        <f t="shared" si="796"/>
        <v>2.5299075101866242E-2</v>
      </c>
      <c r="DI575" s="20">
        <f t="shared" si="796"/>
        <v>2.733965052180104E-2</v>
      </c>
      <c r="DJ575" s="20">
        <f t="shared" si="792"/>
        <v>2.9198424685451502E-2</v>
      </c>
      <c r="DK575" s="20">
        <f t="shared" si="791"/>
        <v>3.0837591121459004E-2</v>
      </c>
      <c r="DL575" s="20">
        <f t="shared" si="791"/>
        <v>3.2226569811030115E-2</v>
      </c>
      <c r="DM575" s="20">
        <f t="shared" si="791"/>
        <v>3.3342756905998638E-2</v>
      </c>
      <c r="DN575" s="20">
        <f t="shared" si="791"/>
        <v>3.4171840826390465E-2</v>
      </c>
      <c r="DO575" s="20">
        <f t="shared" si="791"/>
        <v>3.4707716748634432E-2</v>
      </c>
      <c r="DP575" s="20">
        <f t="shared" si="791"/>
        <v>3.4952052253683308E-2</v>
      </c>
      <c r="DQ575" s="20">
        <f t="shared" si="791"/>
        <v>3.4913570473327937E-2</v>
      </c>
      <c r="DR575" s="20">
        <f t="shared" si="791"/>
        <v>3.4607123758361114E-2</v>
      </c>
      <c r="DS575" s="20">
        <f t="shared" si="791"/>
        <v>3.4052631526080179E-2</v>
      </c>
      <c r="DT575" s="20">
        <f t="shared" si="791"/>
        <v>3.3273951684090086E-2</v>
      </c>
      <c r="DU575" s="20">
        <f t="shared" si="791"/>
        <v>3.2297747171507463E-2</v>
      </c>
      <c r="DV575" s="20">
        <f t="shared" si="791"/>
        <v>3.1152398999447214E-2</v>
      </c>
      <c r="DW575" s="20">
        <f t="shared" si="791"/>
        <v>2.986700588575697E-2</v>
      </c>
      <c r="DX575" s="20">
        <f t="shared" si="791"/>
        <v>2.8470499153884107E-2</v>
      </c>
      <c r="DY575" s="20">
        <f t="shared" si="791"/>
        <v>2.6990890772251253E-2</v>
      </c>
      <c r="DZ575" s="20">
        <f t="shared" si="791"/>
        <v>2.5454662792201207E-2</v>
      </c>
      <c r="EA575" s="20">
        <f t="shared" si="797"/>
        <v>2.38862983327911E-2</v>
      </c>
      <c r="EB575" s="20">
        <f t="shared" si="797"/>
        <v>2.2307947810796702E-2</v>
      </c>
      <c r="EC575" s="20">
        <f t="shared" si="797"/>
        <v>2.0739219329480973E-2</v>
      </c>
      <c r="ED575" s="20">
        <f t="shared" si="797"/>
        <v>1.9197078916493915E-2</v>
      </c>
      <c r="EE575" s="20">
        <f t="shared" si="797"/>
        <v>1.7695844463083255E-2</v>
      </c>
      <c r="EF575" s="20">
        <f t="shared" si="797"/>
        <v>1.6247256545346977E-2</v>
      </c>
      <c r="EG575" s="20">
        <f t="shared" si="797"/>
        <v>1.4860609568815852E-2</v>
      </c>
      <c r="EH575" s="20">
        <f t="shared" si="797"/>
        <v>1.3542927639381475E-2</v>
      </c>
      <c r="EI575" s="20">
        <f t="shared" si="797"/>
        <v>1.2299171012624788E-2</v>
      </c>
      <c r="EJ575" s="20">
        <f t="shared" si="797"/>
        <v>1.1132460722746762E-2</v>
      </c>
      <c r="EK575" s="20">
        <f t="shared" si="797"/>
        <v>1.0044310884610663E-2</v>
      </c>
      <c r="EL575" s="20">
        <f t="shared" si="797"/>
        <v>9.0348600733199946E-3</v>
      </c>
      <c r="EM575" s="20">
        <f t="shared" si="797"/>
        <v>8.1030950209858288E-3</v>
      </c>
      <c r="EN575" s="20">
        <f t="shared" si="797"/>
        <v>7.2470615638692282E-3</v>
      </c>
      <c r="EO575" s="20">
        <f t="shared" si="797"/>
        <v>6.464059282722423E-3</v>
      </c>
      <c r="EP575" s="20">
        <f t="shared" si="797"/>
        <v>5.7508175827327701E-3</v>
      </c>
      <c r="EQ575" s="20">
        <f t="shared" si="798"/>
        <v>5.1036520506745342E-3</v>
      </c>
      <c r="ER575" s="20">
        <f t="shared" si="798"/>
        <v>4.5186008108912823E-3</v>
      </c>
      <c r="ES575" s="20">
        <f t="shared" si="798"/>
        <v>3.9915412924965699E-3</v>
      </c>
      <c r="ET575" s="20">
        <f t="shared" si="798"/>
        <v>3.5182883365759694E-3</v>
      </c>
      <c r="EU575" s="20">
        <f t="shared" si="798"/>
        <v>3.0946749363265358E-3</v>
      </c>
      <c r="EV575" s="20">
        <f t="shared" si="798"/>
        <v>2.7166171380066384E-3</v>
      </c>
      <c r="EW575" s="20">
        <f t="shared" si="798"/>
        <v>2.380164758982839E-3</v>
      </c>
      <c r="EX575" s="20">
        <f t="shared" si="798"/>
        <v>2.081539622474371E-3</v>
      </c>
      <c r="EY575" s="20">
        <f t="shared" si="798"/>
        <v>1.8171629861404304E-3</v>
      </c>
      <c r="EZ575" s="20">
        <f t="shared" si="798"/>
        <v>1.5836737705587911E-3</v>
      </c>
      <c r="FA575" s="20">
        <f t="shared" si="798"/>
        <v>1.3779390884651743E-3</v>
      </c>
      <c r="FB575" s="20">
        <f t="shared" si="798"/>
        <v>1.1970584485442304E-3</v>
      </c>
      <c r="FC575" s="20">
        <f t="shared" si="798"/>
        <v>1.0383628684322854E-3</v>
      </c>
      <c r="FD575" s="20">
        <f t="shared" si="798"/>
        <v>8.9940998815474227E-4</v>
      </c>
      <c r="FE575" s="20">
        <f t="shared" si="798"/>
        <v>7.7797613339303251E-4</v>
      </c>
      <c r="FF575" s="20">
        <f t="shared" si="789"/>
        <v>4.7254167468268049E-3</v>
      </c>
    </row>
    <row r="576" spans="1:162" ht="15.5" x14ac:dyDescent="0.35">
      <c r="A576" s="4" t="s">
        <v>174</v>
      </c>
      <c r="J576" s="4" t="s">
        <v>174</v>
      </c>
      <c r="K576" s="20">
        <f t="shared" si="790"/>
        <v>6.1558261853132418E-4</v>
      </c>
      <c r="L576" s="20">
        <f t="shared" si="790"/>
        <v>4.9493492722283241E-4</v>
      </c>
      <c r="M576" s="20">
        <f t="shared" si="790"/>
        <v>8.0439131672854357E-4</v>
      </c>
      <c r="N576" s="20">
        <f t="shared" si="790"/>
        <v>1.2529919237486225E-3</v>
      </c>
      <c r="O576" s="20">
        <f t="shared" si="790"/>
        <v>1.8769480887033576E-3</v>
      </c>
      <c r="P576" s="20"/>
      <c r="Q576" s="20">
        <f t="shared" si="790"/>
        <v>2.7120207303458722E-3</v>
      </c>
      <c r="R576" s="20">
        <f t="shared" si="790"/>
        <v>3.7901352304924355E-3</v>
      </c>
      <c r="S576" s="20"/>
      <c r="T576" s="20">
        <f t="shared" si="790"/>
        <v>5.1357960145292023E-3</v>
      </c>
      <c r="U576" s="20">
        <f t="shared" si="790"/>
        <v>6.7627324864380778E-3</v>
      </c>
      <c r="V576" s="20"/>
      <c r="W576" s="20">
        <f t="shared" si="790"/>
        <v>8.6712005050363326E-3</v>
      </c>
      <c r="X576" s="20">
        <f t="shared" si="790"/>
        <v>1.0846289106253348E-2</v>
      </c>
      <c r="Y576" s="20"/>
      <c r="Z576" s="20">
        <f t="shared" si="790"/>
        <v>1.3257456513545452E-2</v>
      </c>
      <c r="AA576" s="20">
        <f t="shared" si="790"/>
        <v>1.5859366488472353E-2</v>
      </c>
      <c r="AB576" s="20"/>
      <c r="AC576" s="20">
        <f t="shared" si="790"/>
        <v>1.8593941848963111E-2</v>
      </c>
      <c r="AD576" s="20">
        <f t="shared" si="790"/>
        <v>2.139341960639117E-2</v>
      </c>
      <c r="AE576" s="20"/>
      <c r="AF576" s="20">
        <f t="shared" si="790"/>
        <v>2.4184098046037068E-2</v>
      </c>
      <c r="AG576" s="20">
        <f t="shared" si="794"/>
        <v>2.6890418253550541E-2</v>
      </c>
      <c r="AH576" s="20"/>
      <c r="AI576" s="20">
        <f t="shared" si="794"/>
        <v>2.9439020990802728E-2</v>
      </c>
      <c r="AJ576" s="20">
        <f t="shared" si="794"/>
        <v>3.1762457826226942E-2</v>
      </c>
      <c r="AK576" s="20"/>
      <c r="AL576" s="20">
        <f t="shared" si="794"/>
        <v>3.380230220533334E-2</v>
      </c>
      <c r="AM576" s="20">
        <f t="shared" si="794"/>
        <v>3.5511489160678367E-2</v>
      </c>
      <c r="AN576" s="20">
        <f t="shared" si="794"/>
        <v>3.6855799485535801E-2</v>
      </c>
      <c r="AO576" s="20">
        <f t="shared" si="794"/>
        <v>3.7814485287990696E-2</v>
      </c>
      <c r="AP576" s="20">
        <f t="shared" si="794"/>
        <v>3.8380101608104455E-2</v>
      </c>
      <c r="AQ576" s="20">
        <f t="shared" si="794"/>
        <v>3.8557659021687118E-2</v>
      </c>
      <c r="AR576" s="20">
        <f t="shared" si="794"/>
        <v>3.8363243528854618E-2</v>
      </c>
      <c r="AS576" s="20">
        <f t="shared" si="794"/>
        <v>3.7822263499559028E-2</v>
      </c>
      <c r="AT576" s="20">
        <f t="shared" si="794"/>
        <v>3.6967481600980734E-2</v>
      </c>
      <c r="AU576" s="20">
        <f t="shared" si="794"/>
        <v>3.5836975955450989E-2</v>
      </c>
      <c r="AV576" s="20">
        <f t="shared" si="794"/>
        <v>3.4472153063948241E-2</v>
      </c>
      <c r="AW576" s="20">
        <f t="shared" si="794"/>
        <v>3.2915908894555757E-2</v>
      </c>
      <c r="AX576" s="20">
        <f t="shared" si="794"/>
        <v>3.1211007097563637E-2</v>
      </c>
      <c r="AY576" s="20">
        <f t="shared" si="794"/>
        <v>2.9398717019387677E-2</v>
      </c>
      <c r="AZ576" s="20">
        <f t="shared" si="794"/>
        <v>2.7517730775039051E-2</v>
      </c>
      <c r="BA576" s="20">
        <f t="shared" si="794"/>
        <v>2.5603359147957746E-2</v>
      </c>
      <c r="BB576" s="20">
        <f t="shared" si="794"/>
        <v>2.3686990971838684E-2</v>
      </c>
      <c r="BC576" s="20">
        <f t="shared" si="794"/>
        <v>2.1795789901919549E-2</v>
      </c>
      <c r="BD576" s="20">
        <f t="shared" si="794"/>
        <v>1.9952595759738956E-2</v>
      </c>
      <c r="BE576" s="20">
        <f t="shared" si="794"/>
        <v>1.8175994382016669E-2</v>
      </c>
      <c r="BF576" s="20">
        <f t="shared" si="794"/>
        <v>1.6480519461714027E-2</v>
      </c>
      <c r="BG576" s="20">
        <f t="shared" si="794"/>
        <v>1.4876951555440332E-2</v>
      </c>
      <c r="BH576" s="20">
        <f t="shared" si="794"/>
        <v>1.3372682600579666E-2</v>
      </c>
      <c r="BI576" s="20">
        <f t="shared" si="794"/>
        <v>1.1972118367236106E-2</v>
      </c>
      <c r="BJ576" s="20">
        <f t="shared" si="794"/>
        <v>1.0677095789253244E-2</v>
      </c>
      <c r="BK576" s="20">
        <f t="shared" si="794"/>
        <v>9.4872967020178667E-3</v>
      </c>
      <c r="BL576" s="20">
        <f t="shared" si="794"/>
        <v>8.4006438883953427E-3</v>
      </c>
      <c r="BM576" s="20">
        <f t="shared" si="794"/>
        <v>7.4136693123181274E-3</v>
      </c>
      <c r="BN576" s="20">
        <f t="shared" si="793"/>
        <v>6.5218478923709799E-3</v>
      </c>
      <c r="BO576" s="20">
        <f t="shared" si="793"/>
        <v>5.7198930854917007E-3</v>
      </c>
      <c r="BP576" s="20">
        <f t="shared" si="793"/>
        <v>5.0020129102417155E-3</v>
      </c>
      <c r="BQ576" s="20">
        <f t="shared" si="793"/>
        <v>4.3621268689550963E-3</v>
      </c>
      <c r="BR576" s="20">
        <f t="shared" si="793"/>
        <v>3.7940455789502447E-3</v>
      </c>
      <c r="BS576" s="20">
        <f t="shared" si="793"/>
        <v>3.2916158570570615E-3</v>
      </c>
      <c r="BT576" s="20">
        <f t="shared" si="793"/>
        <v>2.8488345860483433E-3</v>
      </c>
      <c r="BU576" s="20">
        <f t="shared" si="793"/>
        <v>2.4599349925430447E-3</v>
      </c>
      <c r="BV576" s="20">
        <f t="shared" si="793"/>
        <v>2.1194490457655535E-3</v>
      </c>
      <c r="BW576" s="20">
        <f t="shared" si="793"/>
        <v>1.8222496010021905E-3</v>
      </c>
      <c r="BX576" s="20">
        <f t="shared" si="793"/>
        <v>1.5635757088263702E-3</v>
      </c>
      <c r="BY576" s="20">
        <f t="shared" si="793"/>
        <v>1.3390442314049622E-3</v>
      </c>
      <c r="BZ576" s="20">
        <f t="shared" si="793"/>
        <v>1.1446505829723064E-3</v>
      </c>
      <c r="CA576" s="20">
        <f t="shared" si="793"/>
        <v>9.7676106823163522E-4</v>
      </c>
      <c r="CB576" s="20">
        <f t="shared" si="793"/>
        <v>8.3209894910041282E-4</v>
      </c>
      <c r="CC576" s="20">
        <f t="shared" si="793"/>
        <v>7.0772604056246191E-4</v>
      </c>
      <c r="CD576" s="20">
        <f t="shared" ref="CD576:CS591" si="799">CD368/$B368</f>
        <v>6.01021329605822E-4</v>
      </c>
      <c r="CE576" s="20">
        <f t="shared" si="795"/>
        <v>5.0965783295520151E-4</v>
      </c>
      <c r="CF576" s="20">
        <f t="shared" si="795"/>
        <v>4.3157866235010722E-4</v>
      </c>
      <c r="CG576" s="20">
        <f t="shared" si="795"/>
        <v>3.6497305119975731E-4</v>
      </c>
      <c r="CH576" s="20">
        <f t="shared" si="795"/>
        <v>3.0825291274605426E-4</v>
      </c>
      <c r="CI576" s="20">
        <f t="shared" si="795"/>
        <v>2.6003034555122095E-4</v>
      </c>
      <c r="CJ576" s="20">
        <f t="shared" si="795"/>
        <v>2.1909637471839716E-4</v>
      </c>
      <c r="CK576" s="20">
        <f t="shared" si="795"/>
        <v>1.8440111389173008E-4</v>
      </c>
      <c r="CL576" s="20">
        <f t="shared" si="795"/>
        <v>9.4889281034249429E-4</v>
      </c>
      <c r="CM576" s="20">
        <f t="shared" si="795"/>
        <v>9.451500951899376E-5</v>
      </c>
      <c r="CN576" s="20">
        <f t="shared" si="795"/>
        <v>9.045562427284456E-5</v>
      </c>
      <c r="CO576" s="20">
        <f t="shared" si="795"/>
        <v>1.6001642906800619E-4</v>
      </c>
      <c r="CP576" s="20">
        <f t="shared" si="795"/>
        <v>2.7059555567147969E-4</v>
      </c>
      <c r="CQ576" s="20">
        <f t="shared" si="795"/>
        <v>4.3896760243158895E-4</v>
      </c>
      <c r="CR576" s="20">
        <f t="shared" si="795"/>
        <v>6.8529111326106847E-4</v>
      </c>
      <c r="CS576" s="20">
        <f t="shared" si="795"/>
        <v>1.0324976774918051E-3</v>
      </c>
      <c r="CT576" s="20">
        <f t="shared" si="795"/>
        <v>1.5052082374907873E-3</v>
      </c>
      <c r="CU576" s="20">
        <f t="shared" si="796"/>
        <v>2.1282140745257421E-3</v>
      </c>
      <c r="CV576" s="20">
        <f t="shared" si="796"/>
        <v>2.9246268440302516E-3</v>
      </c>
      <c r="CW576" s="20">
        <f t="shared" si="796"/>
        <v>3.9138582484209549E-3</v>
      </c>
      <c r="CX576" s="20">
        <f t="shared" si="796"/>
        <v>5.1096256181855024E-3</v>
      </c>
      <c r="CY576" s="20">
        <f t="shared" si="796"/>
        <v>6.5181889343036703E-3</v>
      </c>
      <c r="CZ576" s="20">
        <f t="shared" si="796"/>
        <v>8.1370066224224526E-3</v>
      </c>
      <c r="DA576" s="20">
        <f t="shared" si="796"/>
        <v>9.9539553569350236E-3</v>
      </c>
      <c r="DB576" s="20">
        <f t="shared" si="796"/>
        <v>1.1947200223137194E-2</v>
      </c>
      <c r="DC576" s="20">
        <f t="shared" si="796"/>
        <v>1.4085734895040293E-2</v>
      </c>
      <c r="DD576" s="20">
        <f t="shared" si="796"/>
        <v>1.6330546188637024E-2</v>
      </c>
      <c r="DE576" s="20">
        <f t="shared" si="796"/>
        <v>1.8636301373423036E-2</v>
      </c>
      <c r="DF576" s="20">
        <f t="shared" si="796"/>
        <v>2.0953415634912514E-2</v>
      </c>
      <c r="DG576" s="20">
        <f t="shared" si="796"/>
        <v>2.3230334031064517E-2</v>
      </c>
      <c r="DH576" s="20">
        <f t="shared" si="796"/>
        <v>2.5415857468972205E-2</v>
      </c>
      <c r="DI576" s="20">
        <f t="shared" si="796"/>
        <v>2.746135371388389E-2</v>
      </c>
      <c r="DJ576" s="20">
        <f t="shared" si="792"/>
        <v>2.9322718738940403E-2</v>
      </c>
      <c r="DK576" s="20">
        <f t="shared" si="791"/>
        <v>3.0961986514048939E-2</v>
      </c>
      <c r="DL576" s="20">
        <f t="shared" si="791"/>
        <v>3.2348522157941595E-2</v>
      </c>
      <c r="DM576" s="20">
        <f t="shared" si="791"/>
        <v>3.3459770185764681E-2</v>
      </c>
      <c r="DN576" s="20">
        <f t="shared" si="791"/>
        <v>3.4281563097906698E-2</v>
      </c>
      <c r="DO576" s="20">
        <f t="shared" si="791"/>
        <v>3.4808023460978332E-2</v>
      </c>
      <c r="DP576" s="20">
        <f t="shared" si="791"/>
        <v>3.5041113610833063E-2</v>
      </c>
      <c r="DQ576" s="20">
        <f t="shared" si="791"/>
        <v>3.4989900747785907E-2</v>
      </c>
      <c r="DR576" s="20">
        <f t="shared" si="791"/>
        <v>3.4669611822518098E-2</v>
      </c>
      <c r="DS576" s="20">
        <f t="shared" si="791"/>
        <v>3.4100553089187691E-2</v>
      </c>
      <c r="DT576" s="20">
        <f t="shared" si="791"/>
        <v>3.330696471986172E-2</v>
      </c>
      <c r="DU576" s="20">
        <f t="shared" si="791"/>
        <v>3.2315872762303854E-2</v>
      </c>
      <c r="DV576" s="20">
        <f t="shared" si="791"/>
        <v>3.1155990301147352E-2</v>
      </c>
      <c r="DW576" s="20">
        <f t="shared" si="791"/>
        <v>2.9856708148379263E-2</v>
      </c>
      <c r="DX576" s="20">
        <f t="shared" si="791"/>
        <v>2.8447203748123037E-2</v>
      </c>
      <c r="DY576" s="20">
        <f t="shared" si="791"/>
        <v>2.6955686012216651E-2</v>
      </c>
      <c r="DZ576" s="20">
        <f t="shared" si="791"/>
        <v>2.5408784054618327E-2</v>
      </c>
      <c r="EA576" s="20">
        <f t="shared" si="797"/>
        <v>2.3831079597064764E-2</v>
      </c>
      <c r="EB576" s="20">
        <f t="shared" si="797"/>
        <v>2.2244776323211979E-2</v>
      </c>
      <c r="EC576" s="20">
        <f t="shared" si="797"/>
        <v>2.0669494662938215E-2</v>
      </c>
      <c r="ED576" s="20">
        <f t="shared" si="797"/>
        <v>1.9122177282127839E-2</v>
      </c>
      <c r="EE576" s="20">
        <f t="shared" si="797"/>
        <v>1.7617088752055698E-2</v>
      </c>
      <c r="EF576" s="20">
        <f t="shared" si="797"/>
        <v>1.6165892251340352E-2</v>
      </c>
      <c r="EG576" s="20">
        <f t="shared" si="797"/>
        <v>1.4777786471399159E-2</v>
      </c>
      <c r="EH576" s="20">
        <f t="shared" si="797"/>
        <v>1.3459686917520751E-2</v>
      </c>
      <c r="EI576" s="20">
        <f t="shared" si="797"/>
        <v>1.2216437304243488E-2</v>
      </c>
      <c r="EJ576" s="20">
        <f t="shared" si="797"/>
        <v>1.1051038545626501E-2</v>
      </c>
      <c r="EK576" s="20">
        <f t="shared" si="797"/>
        <v>9.9648847794772122E-3</v>
      </c>
      <c r="EL576" s="20">
        <f t="shared" si="797"/>
        <v>8.9579978140831296E-3</v>
      </c>
      <c r="EM576" s="20">
        <f t="shared" si="797"/>
        <v>8.0292532519747883E-3</v>
      </c>
      <c r="EN576" s="20">
        <f t="shared" si="797"/>
        <v>7.1765932619304307E-3</v>
      </c>
      <c r="EO576" s="20">
        <f t="shared" si="797"/>
        <v>6.3972224962668403E-3</v>
      </c>
      <c r="EP576" s="20">
        <f t="shared" si="797"/>
        <v>5.6877849641532308E-3</v>
      </c>
      <c r="EQ576" s="20">
        <f t="shared" si="798"/>
        <v>5.0445207678428972E-3</v>
      </c>
      <c r="ER576" s="20">
        <f t="shared" si="798"/>
        <v>4.4634024936138772E-3</v>
      </c>
      <c r="ES576" s="20">
        <f t="shared" si="798"/>
        <v>3.9402517376470048E-3</v>
      </c>
      <c r="ET576" s="20">
        <f t="shared" si="798"/>
        <v>3.4708367588908162E-3</v>
      </c>
      <c r="EU576" s="20">
        <f t="shared" si="798"/>
        <v>3.0509526090124477E-3</v>
      </c>
      <c r="EV576" s="20">
        <f t="shared" si="798"/>
        <v>2.6764853174876535E-3</v>
      </c>
      <c r="EW576" s="20">
        <f t="shared" si="798"/>
        <v>2.3434618309955413E-3</v>
      </c>
      <c r="EX576" s="20">
        <f t="shared" si="798"/>
        <v>2.0480874423104423E-3</v>
      </c>
      <c r="EY576" s="20">
        <f t="shared" si="798"/>
        <v>1.786772414525406E-3</v>
      </c>
      <c r="EZ576" s="20">
        <f t="shared" si="798"/>
        <v>1.5561494289724198E-3</v>
      </c>
      <c r="FA576" s="20">
        <f t="shared" si="798"/>
        <v>1.3530833743349291E-3</v>
      </c>
      <c r="FB576" s="20">
        <f t="shared" si="798"/>
        <v>1.174674862422842E-3</v>
      </c>
      <c r="FC576" s="20">
        <f t="shared" si="798"/>
        <v>1.0182587127444132E-3</v>
      </c>
      <c r="FD576" s="20">
        <f t="shared" si="798"/>
        <v>8.8139850110491292E-4</v>
      </c>
      <c r="FE576" s="20">
        <f t="shared" si="798"/>
        <v>7.6187812283856637E-4</v>
      </c>
      <c r="FF576" s="20">
        <f t="shared" si="789"/>
        <v>4.6058513001849821E-3</v>
      </c>
    </row>
    <row r="577" spans="1:162" ht="15.5" x14ac:dyDescent="0.35">
      <c r="A577" s="4" t="s">
        <v>175</v>
      </c>
      <c r="J577" s="4" t="s">
        <v>175</v>
      </c>
      <c r="K577" s="20">
        <f t="shared" si="790"/>
        <v>5.9829057542052407E-4</v>
      </c>
      <c r="L577" s="20">
        <f t="shared" si="790"/>
        <v>4.8535413031892494E-4</v>
      </c>
      <c r="M577" s="20">
        <f t="shared" si="790"/>
        <v>7.9169675787986405E-4</v>
      </c>
      <c r="N577" s="20">
        <f t="shared" si="790"/>
        <v>1.2372616122259292E-3</v>
      </c>
      <c r="O577" s="20">
        <f t="shared" si="790"/>
        <v>1.8588354933758531E-3</v>
      </c>
      <c r="P577" s="20"/>
      <c r="Q577" s="20">
        <f t="shared" si="790"/>
        <v>2.6929125010613448E-3</v>
      </c>
      <c r="R577" s="20">
        <f t="shared" si="790"/>
        <v>3.7722453544002999E-3</v>
      </c>
      <c r="S577" s="20"/>
      <c r="T577" s="20">
        <f t="shared" si="790"/>
        <v>5.1221674155461187E-3</v>
      </c>
      <c r="U577" s="20">
        <f t="shared" si="790"/>
        <v>6.757129463867001E-3</v>
      </c>
      <c r="V577" s="20"/>
      <c r="W577" s="20">
        <f t="shared" si="790"/>
        <v>8.6778917707615137E-3</v>
      </c>
      <c r="X577" s="20">
        <f t="shared" si="790"/>
        <v>1.086973827421741E-2</v>
      </c>
      <c r="Y577" s="20"/>
      <c r="Z577" s="20">
        <f t="shared" si="790"/>
        <v>1.3301951464615347E-2</v>
      </c>
      <c r="AA577" s="20">
        <f t="shared" si="790"/>
        <v>1.5928628538809365E-2</v>
      </c>
      <c r="AB577" s="20"/>
      <c r="AC577" s="20">
        <f t="shared" si="790"/>
        <v>1.8690758727698903E-2</v>
      </c>
      <c r="AD577" s="20">
        <f t="shared" si="790"/>
        <v>2.1519342841012742E-2</v>
      </c>
      <c r="AE577" s="20"/>
      <c r="AF577" s="20">
        <f t="shared" si="790"/>
        <v>2.4339236538845385E-2</v>
      </c>
      <c r="AG577" s="20">
        <f t="shared" si="794"/>
        <v>2.7073347451942786E-2</v>
      </c>
      <c r="AH577" s="20"/>
      <c r="AI577" s="20">
        <f t="shared" si="794"/>
        <v>2.9646813265034048E-2</v>
      </c>
      <c r="AJ577" s="20">
        <f t="shared" si="794"/>
        <v>3.199082652320448E-2</v>
      </c>
      <c r="AK577" s="20"/>
      <c r="AL577" s="20">
        <f t="shared" si="794"/>
        <v>3.4045840979638559E-2</v>
      </c>
      <c r="AM577" s="20">
        <f t="shared" si="794"/>
        <v>3.5763980634596737E-2</v>
      </c>
      <c r="AN577" s="20">
        <f t="shared" si="794"/>
        <v>3.7110563467260826E-2</v>
      </c>
      <c r="AO577" s="20">
        <f t="shared" si="794"/>
        <v>3.8064736530115884E-2</v>
      </c>
      <c r="AP577" s="20">
        <f t="shared" ref="AP577:BM587" si="800">AP369/$B369</f>
        <v>3.8619289846189564E-2</v>
      </c>
      <c r="AQ577" s="20">
        <f t="shared" si="800"/>
        <v>3.8779768973202677E-2</v>
      </c>
      <c r="AR577" s="20">
        <f t="shared" si="800"/>
        <v>3.8563038746349421E-2</v>
      </c>
      <c r="AS577" s="20">
        <f t="shared" si="800"/>
        <v>3.7995464594819672E-2</v>
      </c>
      <c r="AT577" s="20">
        <f t="shared" si="800"/>
        <v>3.7110875665629428E-2</v>
      </c>
      <c r="AU577" s="20">
        <f t="shared" si="800"/>
        <v>3.5948459465549143E-2</v>
      </c>
      <c r="AV577" s="20">
        <f t="shared" si="800"/>
        <v>3.4550714844695074E-2</v>
      </c>
      <c r="AW577" s="20">
        <f t="shared" si="800"/>
        <v>3.2961562699542202E-2</v>
      </c>
      <c r="AX577" s="20">
        <f t="shared" si="800"/>
        <v>3.1224685046161608E-2</v>
      </c>
      <c r="AY577" s="20">
        <f t="shared" si="800"/>
        <v>2.9382135671904397E-2</v>
      </c>
      <c r="AZ577" s="20">
        <f t="shared" si="800"/>
        <v>2.7473241216488416E-2</v>
      </c>
      <c r="BA577" s="20">
        <f t="shared" si="800"/>
        <v>2.5533791338979706E-2</v>
      </c>
      <c r="BB577" s="20">
        <f t="shared" si="800"/>
        <v>2.359550105214725E-2</v>
      </c>
      <c r="BC577" s="20">
        <f t="shared" si="800"/>
        <v>2.1685717319111619E-2</v>
      </c>
      <c r="BD577" s="20">
        <f t="shared" si="800"/>
        <v>1.9827335230140686E-2</v>
      </c>
      <c r="BE577" s="20">
        <f t="shared" si="800"/>
        <v>1.8038885914031688E-2</v>
      </c>
      <c r="BF577" s="20">
        <f t="shared" si="800"/>
        <v>1.6334758086264944E-2</v>
      </c>
      <c r="BG577" s="20">
        <f t="shared" si="800"/>
        <v>1.4725517073188255E-2</v>
      </c>
      <c r="BH577" s="20">
        <f t="shared" si="800"/>
        <v>1.3218288598490724E-2</v>
      </c>
      <c r="BI577" s="20">
        <f t="shared" si="800"/>
        <v>1.1817178977893361E-2</v>
      </c>
      <c r="BJ577" s="20">
        <f t="shared" si="800"/>
        <v>1.0523708145898758E-2</v>
      </c>
      <c r="BK577" s="20">
        <f t="shared" si="800"/>
        <v>9.3372367489582553E-3</v>
      </c>
      <c r="BL577" s="20">
        <f t="shared" si="800"/>
        <v>8.2553731016812293E-3</v>
      </c>
      <c r="BM577" s="20">
        <f t="shared" si="800"/>
        <v>7.2743499289847913E-3</v>
      </c>
      <c r="BN577" s="20">
        <f t="shared" si="793"/>
        <v>6.389364398842746E-3</v>
      </c>
      <c r="BO577" s="20">
        <f t="shared" si="793"/>
        <v>5.5948779414696226E-3</v>
      </c>
      <c r="BP577" s="20">
        <f t="shared" si="793"/>
        <v>4.8848747529980363E-3</v>
      </c>
      <c r="BQ577" s="20">
        <f t="shared" si="793"/>
        <v>4.2530797295452505E-3</v>
      </c>
      <c r="BR577" s="20">
        <f t="shared" si="793"/>
        <v>3.6931379271174514E-3</v>
      </c>
      <c r="BS577" s="20">
        <f t="shared" si="793"/>
        <v>3.1987585615107506E-3</v>
      </c>
      <c r="BT577" s="20">
        <f t="shared" si="793"/>
        <v>2.7638271219178057E-3</v>
      </c>
      <c r="BU577" s="20">
        <f t="shared" si="793"/>
        <v>2.3824894425966692E-3</v>
      </c>
      <c r="BV577" s="20">
        <f t="shared" si="793"/>
        <v>2.0492116240161673E-3</v>
      </c>
      <c r="BW577" s="20">
        <f t="shared" si="793"/>
        <v>1.7588195765176897E-3</v>
      </c>
      <c r="BX577" s="20">
        <f t="shared" si="793"/>
        <v>1.5065217255473273E-3</v>
      </c>
      <c r="BY577" s="20">
        <f t="shared" si="793"/>
        <v>1.28791810931006E-3</v>
      </c>
      <c r="BZ577" s="20">
        <f t="shared" si="793"/>
        <v>1.0989987503999821E-3</v>
      </c>
      <c r="CA577" s="20">
        <f t="shared" si="793"/>
        <v>9.3613381827328812E-4</v>
      </c>
      <c r="CB577" s="20">
        <f t="shared" si="793"/>
        <v>7.9605773840696337E-4</v>
      </c>
      <c r="CC577" s="20">
        <f t="shared" si="793"/>
        <v>6.758490601777023E-4</v>
      </c>
      <c r="CD577" s="20">
        <f t="shared" si="799"/>
        <v>5.7290757774153267E-4</v>
      </c>
      <c r="CE577" s="20">
        <f t="shared" si="795"/>
        <v>4.8492991180093536E-4</v>
      </c>
      <c r="CF577" s="20">
        <f t="shared" si="795"/>
        <v>4.0988450745493848E-4</v>
      </c>
      <c r="CG577" s="20">
        <f t="shared" si="795"/>
        <v>3.4598678469210942E-4</v>
      </c>
      <c r="CH577" s="20">
        <f t="shared" si="795"/>
        <v>2.9167499228188731E-4</v>
      </c>
      <c r="CI577" s="20">
        <f t="shared" si="795"/>
        <v>2.4558716066735986E-4</v>
      </c>
      <c r="CJ577" s="20">
        <f t="shared" si="795"/>
        <v>2.0653942216564139E-4</v>
      </c>
      <c r="CK577" s="20">
        <f t="shared" si="795"/>
        <v>1.7350586423725556E-4</v>
      </c>
      <c r="CL577" s="20">
        <f t="shared" si="795"/>
        <v>8.8263490215811924E-4</v>
      </c>
      <c r="CM577" s="20">
        <f t="shared" si="795"/>
        <v>9.0661302640774669E-5</v>
      </c>
      <c r="CN577" s="20">
        <f t="shared" si="795"/>
        <v>8.7616692784575268E-5</v>
      </c>
      <c r="CO577" s="20">
        <f t="shared" si="795"/>
        <v>1.556819808997451E-4</v>
      </c>
      <c r="CP577" s="20">
        <f t="shared" si="795"/>
        <v>2.6433059909542904E-4</v>
      </c>
      <c r="CQ577" s="20">
        <f t="shared" si="795"/>
        <v>4.3038399967033111E-4</v>
      </c>
      <c r="CR577" s="20">
        <f t="shared" si="795"/>
        <v>6.741421625614313E-4</v>
      </c>
      <c r="CS577" s="20">
        <f t="shared" si="795"/>
        <v>1.0187905993220968E-3</v>
      </c>
      <c r="CT577" s="20">
        <f t="shared" si="795"/>
        <v>1.4893213321772181E-3</v>
      </c>
      <c r="CU577" s="20">
        <f t="shared" si="796"/>
        <v>2.1110014509104725E-3</v>
      </c>
      <c r="CV577" s="20">
        <f t="shared" si="796"/>
        <v>2.9074923905884785E-3</v>
      </c>
      <c r="CW577" s="20">
        <f t="shared" si="796"/>
        <v>3.8987824103269147E-3</v>
      </c>
      <c r="CX577" s="20">
        <f t="shared" si="796"/>
        <v>5.0991333919273765E-3</v>
      </c>
      <c r="CY577" s="20">
        <f t="shared" si="796"/>
        <v>6.51525453792669E-3</v>
      </c>
      <c r="CZ577" s="20">
        <f t="shared" si="796"/>
        <v>8.1448983783183153E-3</v>
      </c>
      <c r="DA577" s="20">
        <f t="shared" si="796"/>
        <v>9.976032119925142E-3</v>
      </c>
      <c r="DB577" s="20">
        <f t="shared" si="796"/>
        <v>1.1986676998073285E-2</v>
      </c>
      <c r="DC577" s="20">
        <f t="shared" si="796"/>
        <v>1.4145439237074488E-2</v>
      </c>
      <c r="DD577" s="20">
        <f t="shared" si="796"/>
        <v>1.6412688130027692E-2</v>
      </c>
      <c r="DE577" s="20">
        <f t="shared" si="796"/>
        <v>1.8742278000748319E-2</v>
      </c>
      <c r="DF577" s="20">
        <f t="shared" si="796"/>
        <v>2.1083667476053711E-2</v>
      </c>
      <c r="DG577" s="20">
        <f t="shared" si="796"/>
        <v>2.3384264805660887E-2</v>
      </c>
      <c r="DH577" s="20">
        <f t="shared" si="796"/>
        <v>2.5591822343984133E-2</v>
      </c>
      <c r="DI577" s="20">
        <f t="shared" si="796"/>
        <v>2.7656714813734943E-2</v>
      </c>
      <c r="DJ577" s="20">
        <f t="shared" si="792"/>
        <v>2.9533960993097266E-2</v>
      </c>
      <c r="DK577" s="20">
        <f t="shared" si="791"/>
        <v>3.1184882496383567E-2</v>
      </c>
      <c r="DL577" s="20">
        <f t="shared" si="791"/>
        <v>3.2578331670560734E-2</v>
      </c>
      <c r="DM577" s="20">
        <f t="shared" si="791"/>
        <v>3.3691459036364335E-2</v>
      </c>
      <c r="DN577" s="20">
        <f t="shared" si="791"/>
        <v>3.4510025701225022E-2</v>
      </c>
      <c r="DO577" s="20">
        <f t="shared" si="791"/>
        <v>3.5028295314065594E-2</v>
      </c>
      <c r="DP577" s="20">
        <f t="shared" si="791"/>
        <v>3.524856202168225E-2</v>
      </c>
      <c r="DQ577" s="20">
        <f t="shared" si="791"/>
        <v>3.5180385082759336E-2</v>
      </c>
      <c r="DR577" s="20">
        <f t="shared" si="791"/>
        <v>3.4839607640936077E-2</v>
      </c>
      <c r="DS577" s="20">
        <f t="shared" si="791"/>
        <v>3.4247237561023658E-2</v>
      </c>
      <c r="DT577" s="20">
        <f t="shared" si="791"/>
        <v>3.3428263447683459E-2</v>
      </c>
      <c r="DU577" s="20">
        <f t="shared" si="791"/>
        <v>3.241047039687639E-2</v>
      </c>
      <c r="DV577" s="20">
        <f t="shared" si="791"/>
        <v>3.1223309067469392E-2</v>
      </c>
      <c r="DW577" s="20">
        <f t="shared" si="791"/>
        <v>2.9896859563267483E-2</v>
      </c>
      <c r="DX577" s="20">
        <f t="shared" si="791"/>
        <v>2.8460919439195601E-2</v>
      </c>
      <c r="DY577" s="20">
        <f t="shared" si="791"/>
        <v>2.69442337041742E-2</v>
      </c>
      <c r="DZ577" s="20">
        <f t="shared" si="791"/>
        <v>2.5373874556774534E-2</v>
      </c>
      <c r="EA577" s="20">
        <f t="shared" si="797"/>
        <v>2.3774770100541853E-2</v>
      </c>
      <c r="EB577" s="20">
        <f t="shared" si="797"/>
        <v>2.2169374591305302E-2</v>
      </c>
      <c r="EC577" s="20">
        <f t="shared" si="797"/>
        <v>2.0577467860654397E-2</v>
      </c>
      <c r="ED577" s="20">
        <f t="shared" si="797"/>
        <v>1.9016068315458989E-2</v>
      </c>
      <c r="EE577" s="20">
        <f t="shared" si="797"/>
        <v>1.7499442134087606E-2</v>
      </c>
      <c r="EF577" s="20">
        <f t="shared" si="797"/>
        <v>1.6039190725465113E-2</v>
      </c>
      <c r="EG577" s="20">
        <f t="shared" si="797"/>
        <v>1.4644398931625724E-2</v>
      </c>
      <c r="EH577" s="20">
        <f t="shared" si="797"/>
        <v>1.3321827589135693E-2</v>
      </c>
      <c r="EI577" s="20">
        <f t="shared" si="797"/>
        <v>1.2076135690893719E-2</v>
      </c>
      <c r="EJ577" s="20">
        <f t="shared" si="797"/>
        <v>1.0910119308850108E-2</v>
      </c>
      <c r="EK577" s="20">
        <f t="shared" si="797"/>
        <v>9.8249564851339288E-3</v>
      </c>
      <c r="EL577" s="20">
        <f t="shared" si="797"/>
        <v>8.8204493443398979E-3</v>
      </c>
      <c r="EM577" s="20">
        <f t="shared" si="797"/>
        <v>7.8952566265305668E-3</v>
      </c>
      <c r="EN577" s="20">
        <f t="shared" si="797"/>
        <v>7.0471116223119754E-3</v>
      </c>
      <c r="EO577" s="20">
        <f t="shared" si="797"/>
        <v>6.2730220669509063E-3</v>
      </c>
      <c r="EP577" s="20">
        <f t="shared" si="797"/>
        <v>5.5694498997715947E-3</v>
      </c>
      <c r="EQ577" s="20">
        <f t="shared" si="798"/>
        <v>4.9324699142836437E-3</v>
      </c>
      <c r="ER577" s="20">
        <f t="shared" si="798"/>
        <v>4.3579072218351556E-3</v>
      </c>
      <c r="ES577" s="20">
        <f t="shared" si="798"/>
        <v>3.8414541438608341E-3</v>
      </c>
      <c r="ET577" s="20">
        <f t="shared" si="798"/>
        <v>3.3787676567946789E-3</v>
      </c>
      <c r="EU577" s="20">
        <f t="shared" si="798"/>
        <v>2.9655488640562E-3</v>
      </c>
      <c r="EV577" s="20">
        <f t="shared" si="798"/>
        <v>2.5976061864503297E-3</v>
      </c>
      <c r="EW577" s="20">
        <f t="shared" si="798"/>
        <v>2.2709040704054217E-3</v>
      </c>
      <c r="EX577" s="20">
        <f t="shared" si="798"/>
        <v>1.981599035577486E-3</v>
      </c>
      <c r="EY577" s="20">
        <f t="shared" si="798"/>
        <v>1.7260648399580747E-3</v>
      </c>
      <c r="EZ577" s="20">
        <f t="shared" si="798"/>
        <v>1.5009084496891978E-3</v>
      </c>
      <c r="FA577" s="20">
        <f t="shared" si="798"/>
        <v>1.3029783774162196E-3</v>
      </c>
      <c r="FB577" s="20">
        <f t="shared" si="798"/>
        <v>1.129366809728527E-3</v>
      </c>
      <c r="FC577" s="20">
        <f t="shared" si="798"/>
        <v>9.7740679105828843E-4</v>
      </c>
      <c r="FD577" s="20">
        <f t="shared" si="798"/>
        <v>8.4466557607276737E-4</v>
      </c>
      <c r="FE577" s="20">
        <f t="shared" si="798"/>
        <v>7.2893511098715003E-4</v>
      </c>
      <c r="FF577" s="20">
        <f t="shared" si="789"/>
        <v>4.3566228107972949E-3</v>
      </c>
    </row>
    <row r="578" spans="1:162" ht="15.5" x14ac:dyDescent="0.35">
      <c r="A578" s="4" t="s">
        <v>176</v>
      </c>
      <c r="J578" s="4" t="s">
        <v>176</v>
      </c>
      <c r="K578" s="20">
        <f t="shared" si="790"/>
        <v>5.6951467796431644E-4</v>
      </c>
      <c r="L578" s="20">
        <f t="shared" si="790"/>
        <v>4.6851783920861167E-4</v>
      </c>
      <c r="M578" s="20">
        <f t="shared" si="790"/>
        <v>7.6865737499527383E-4</v>
      </c>
      <c r="N578" s="20">
        <f t="shared" si="790"/>
        <v>1.2075339705451518E-3</v>
      </c>
      <c r="O578" s="20">
        <f t="shared" si="790"/>
        <v>1.8227175130499989E-3</v>
      </c>
      <c r="P578" s="20"/>
      <c r="Q578" s="20">
        <f t="shared" si="790"/>
        <v>2.6517669210571098E-3</v>
      </c>
      <c r="R578" s="20">
        <f t="shared" si="790"/>
        <v>3.7287007773871617E-3</v>
      </c>
      <c r="S578" s="20"/>
      <c r="T578" s="20">
        <f t="shared" si="790"/>
        <v>5.0801887927838484E-3</v>
      </c>
      <c r="U578" s="20">
        <f t="shared" si="790"/>
        <v>6.7219248765044148E-3</v>
      </c>
      <c r="V578" s="20"/>
      <c r="W578" s="20">
        <f t="shared" si="790"/>
        <v>8.655646496399081E-3</v>
      </c>
      <c r="X578" s="20">
        <f t="shared" si="790"/>
        <v>1.086719382275815E-2</v>
      </c>
      <c r="Y578" s="20"/>
      <c r="Z578" s="20">
        <f t="shared" si="790"/>
        <v>1.3325871358206752E-2</v>
      </c>
      <c r="AA578" s="20">
        <f t="shared" si="790"/>
        <v>1.5985209798592935E-2</v>
      </c>
      <c r="AB578" s="20"/>
      <c r="AC578" s="20">
        <f t="shared" si="790"/>
        <v>1.8785055711301069E-2</v>
      </c>
      <c r="AD578" s="20">
        <f t="shared" si="790"/>
        <v>2.1654767658582527E-2</v>
      </c>
      <c r="AE578" s="20"/>
      <c r="AF578" s="20">
        <f t="shared" ref="AF578:AW593" si="801">AF370/$B370</f>
        <v>2.4517189017649779E-2</v>
      </c>
      <c r="AG578" s="20">
        <f t="shared" si="801"/>
        <v>2.7293010105546328E-2</v>
      </c>
      <c r="AH578" s="20"/>
      <c r="AI578" s="20">
        <f t="shared" si="801"/>
        <v>2.9905126187663084E-2</v>
      </c>
      <c r="AJ578" s="20">
        <f t="shared" si="801"/>
        <v>3.2282636789464053E-2</v>
      </c>
      <c r="AK578" s="20"/>
      <c r="AL578" s="20">
        <f t="shared" si="801"/>
        <v>3.4364203656892633E-2</v>
      </c>
      <c r="AM578" s="20">
        <f t="shared" si="801"/>
        <v>3.610057572155978E-2</v>
      </c>
      <c r="AN578" s="20">
        <f t="shared" si="801"/>
        <v>3.7456185805789854E-2</v>
      </c>
      <c r="AO578" s="20">
        <f t="shared" si="801"/>
        <v>3.8409813959182137E-2</v>
      </c>
      <c r="AP578" s="20">
        <f t="shared" si="800"/>
        <v>3.8954387848138539E-2</v>
      </c>
      <c r="AQ578" s="20">
        <f t="shared" si="800"/>
        <v>3.9096046634621184E-2</v>
      </c>
      <c r="AR578" s="20">
        <f t="shared" si="800"/>
        <v>3.8852629665331484E-2</v>
      </c>
      <c r="AS578" s="20">
        <f t="shared" si="800"/>
        <v>3.8251766088645389E-2</v>
      </c>
      <c r="AT578" s="20">
        <f t="shared" si="800"/>
        <v>3.7328739128342447E-2</v>
      </c>
      <c r="AU578" s="20">
        <f t="shared" si="800"/>
        <v>3.6124283129963963E-2</v>
      </c>
      <c r="AV578" s="20">
        <f t="shared" si="800"/>
        <v>3.4682446961928015E-2</v>
      </c>
      <c r="AW578" s="20">
        <f t="shared" si="800"/>
        <v>3.3048627998272684E-2</v>
      </c>
      <c r="AX578" s="20">
        <f t="shared" si="800"/>
        <v>3.126785025802048E-2</v>
      </c>
      <c r="AY578" s="20">
        <f t="shared" si="800"/>
        <v>2.938333107910052E-2</v>
      </c>
      <c r="AZ578" s="20">
        <f t="shared" si="800"/>
        <v>2.7435354883855956E-2</v>
      </c>
      <c r="BA578" s="20">
        <f t="shared" si="800"/>
        <v>2.5460451286035579E-2</v>
      </c>
      <c r="BB578" s="20">
        <f t="shared" si="800"/>
        <v>2.3490858462924313E-2</v>
      </c>
      <c r="BC578" s="20">
        <f t="shared" si="800"/>
        <v>2.1554241313670675E-2</v>
      </c>
      <c r="BD578" s="20">
        <f t="shared" si="800"/>
        <v>1.9673627017242623E-2</v>
      </c>
      <c r="BE578" s="20">
        <f t="shared" si="800"/>
        <v>1.7867517533257216E-2</v>
      </c>
      <c r="BF578" s="20">
        <f t="shared" si="800"/>
        <v>1.6150138589433038E-2</v>
      </c>
      <c r="BG578" s="20">
        <f t="shared" si="800"/>
        <v>1.4531786988659534E-2</v>
      </c>
      <c r="BH578" s="20">
        <f t="shared" si="800"/>
        <v>1.3019241915504409E-2</v>
      </c>
      <c r="BI578" s="20">
        <f t="shared" si="800"/>
        <v>1.1616210687851902E-2</v>
      </c>
      <c r="BJ578" s="20">
        <f t="shared" si="800"/>
        <v>1.032378455956362E-2</v>
      </c>
      <c r="BK578" s="20">
        <f t="shared" si="800"/>
        <v>9.1408853289296488E-3</v>
      </c>
      <c r="BL578" s="20">
        <f t="shared" si="800"/>
        <v>8.0646883531940716E-3</v>
      </c>
      <c r="BM578" s="20">
        <f t="shared" si="800"/>
        <v>7.0910119199310007E-3</v>
      </c>
      <c r="BN578" s="20">
        <f t="shared" si="793"/>
        <v>6.2146666742578516E-3</v>
      </c>
      <c r="BO578" s="20">
        <f t="shared" si="793"/>
        <v>5.4297619057814828E-3</v>
      </c>
      <c r="BP578" s="20">
        <f t="shared" si="793"/>
        <v>4.7299679695274044E-3</v>
      </c>
      <c r="BQ578" s="20">
        <f t="shared" si="793"/>
        <v>4.1087359936621271E-3</v>
      </c>
      <c r="BR578" s="20">
        <f t="shared" si="793"/>
        <v>3.5594773779652478E-3</v>
      </c>
      <c r="BS578" s="20">
        <f t="shared" si="793"/>
        <v>3.0757064859554539E-3</v>
      </c>
      <c r="BT578" s="20">
        <f t="shared" si="793"/>
        <v>2.6511504589163959E-3</v>
      </c>
      <c r="BU578" s="20">
        <f t="shared" si="793"/>
        <v>2.2798303078593873E-3</v>
      </c>
      <c r="BV578" s="20">
        <f t="shared" si="793"/>
        <v>1.9561174396802716E-3</v>
      </c>
      <c r="BW578" s="20">
        <f t="shared" si="793"/>
        <v>1.6747696081494956E-3</v>
      </c>
      <c r="BX578" s="20">
        <f t="shared" si="793"/>
        <v>1.4309500012815723E-3</v>
      </c>
      <c r="BY578" s="20">
        <f t="shared" si="793"/>
        <v>1.2202328271893048E-3</v>
      </c>
      <c r="BZ578" s="20">
        <f t="shared" si="793"/>
        <v>1.038598374854538E-3</v>
      </c>
      <c r="CA578" s="20">
        <f t="shared" si="793"/>
        <v>8.8242013047734602E-4</v>
      </c>
      <c r="CB578" s="20">
        <f t="shared" si="793"/>
        <v>7.4844614334912407E-4</v>
      </c>
      <c r="CC578" s="20">
        <f t="shared" si="793"/>
        <v>6.3377647074258636E-4</v>
      </c>
      <c r="CD578" s="20">
        <f t="shared" si="799"/>
        <v>5.3583819761771068E-4</v>
      </c>
      <c r="CE578" s="20">
        <f t="shared" si="795"/>
        <v>4.5235922867281619E-4</v>
      </c>
      <c r="CF578" s="20">
        <f t="shared" si="795"/>
        <v>3.813417892425397E-4</v>
      </c>
      <c r="CG578" s="20">
        <f t="shared" si="795"/>
        <v>3.210363474650535E-4</v>
      </c>
      <c r="CH578" s="20">
        <f t="shared" si="795"/>
        <v>2.6991648124996548E-4</v>
      </c>
      <c r="CI578" s="20">
        <f t="shared" si="795"/>
        <v>2.2665505717422982E-4</v>
      </c>
      <c r="CJ578" s="20">
        <f t="shared" si="795"/>
        <v>1.9010196126711953E-4</v>
      </c>
      <c r="CK578" s="20">
        <f t="shared" si="795"/>
        <v>1.5926352022943568E-4</v>
      </c>
      <c r="CL578" s="20">
        <f t="shared" si="795"/>
        <v>7.9696278192920023E-4</v>
      </c>
      <c r="CM578" s="20">
        <f t="shared" si="795"/>
        <v>8.4544087551354454E-5</v>
      </c>
      <c r="CN578" s="20">
        <f t="shared" si="795"/>
        <v>8.2949820020421773E-5</v>
      </c>
      <c r="CO578" s="20">
        <f t="shared" si="795"/>
        <v>1.4841759105526414E-4</v>
      </c>
      <c r="CP578" s="20">
        <f t="shared" si="795"/>
        <v>2.5360317933727E-4</v>
      </c>
      <c r="CQ578" s="20">
        <f t="shared" si="795"/>
        <v>4.153226647689662E-4</v>
      </c>
      <c r="CR578" s="20">
        <f t="shared" si="795"/>
        <v>6.5400870710457127E-4</v>
      </c>
      <c r="CS578" s="20">
        <f t="shared" si="795"/>
        <v>9.9315312412448444E-4</v>
      </c>
      <c r="CT578" s="20">
        <f t="shared" si="795"/>
        <v>1.4582451660509455E-3</v>
      </c>
      <c r="CU578" s="20">
        <f t="shared" si="796"/>
        <v>2.0752318969970082E-3</v>
      </c>
      <c r="CV578" s="20">
        <f t="shared" si="796"/>
        <v>2.8686004047961764E-3</v>
      </c>
      <c r="CW578" s="20">
        <f t="shared" si="796"/>
        <v>3.8592456874970336E-3</v>
      </c>
      <c r="CX578" s="20">
        <f t="shared" si="796"/>
        <v>5.0623315207733513E-3</v>
      </c>
      <c r="CY578" s="20">
        <f t="shared" si="796"/>
        <v>6.4853669414434642E-3</v>
      </c>
      <c r="CZ578" s="20">
        <f t="shared" si="796"/>
        <v>8.1267060046070518E-3</v>
      </c>
      <c r="DA578" s="20">
        <f t="shared" si="796"/>
        <v>9.9746362665257549E-3</v>
      </c>
      <c r="DB578" s="20">
        <f t="shared" si="796"/>
        <v>1.2007159291561258E-2</v>
      </c>
      <c r="DC578" s="20">
        <f t="shared" si="796"/>
        <v>1.4192494126359555E-2</v>
      </c>
      <c r="DD578" s="20">
        <f t="shared" si="796"/>
        <v>1.649026241444812E-2</v>
      </c>
      <c r="DE578" s="20">
        <f t="shared" si="796"/>
        <v>1.885325075113807E-2</v>
      </c>
      <c r="DF578" s="20">
        <f t="shared" si="796"/>
        <v>2.1229598717732626E-2</v>
      </c>
      <c r="DG578" s="20">
        <f t="shared" si="796"/>
        <v>2.356523349684847E-2</v>
      </c>
      <c r="DH578" s="20">
        <f t="shared" si="796"/>
        <v>2.5806364742714832E-2</v>
      </c>
      <c r="DI578" s="20">
        <f t="shared" si="796"/>
        <v>2.790186456232413E-2</v>
      </c>
      <c r="DJ578" s="20">
        <f t="shared" si="792"/>
        <v>2.9805383298011381E-2</v>
      </c>
      <c r="DK578" s="20">
        <f t="shared" si="791"/>
        <v>3.1477087507449153E-2</v>
      </c>
      <c r="DL578" s="20">
        <f t="shared" si="791"/>
        <v>3.2884947096871342E-2</v>
      </c>
      <c r="DM578" s="20">
        <f t="shared" si="791"/>
        <v>3.4005539369512061E-2</v>
      </c>
      <c r="DN578" s="20">
        <f t="shared" si="791"/>
        <v>3.482437504689978E-2</v>
      </c>
      <c r="DO578" s="20">
        <f t="shared" si="791"/>
        <v>3.5335782433853657E-2</v>
      </c>
      <c r="DP578" s="20">
        <f t="shared" si="791"/>
        <v>3.5542409290164834E-2</v>
      </c>
      <c r="DQ578" s="20">
        <f t="shared" si="791"/>
        <v>3.5454417142743E-2</v>
      </c>
      <c r="DR578" s="20">
        <f t="shared" si="791"/>
        <v>3.5088450072766786E-2</v>
      </c>
      <c r="DS578" s="20">
        <f t="shared" si="791"/>
        <v>3.4466460411984201E-2</v>
      </c>
      <c r="DT578" s="20">
        <f t="shared" si="791"/>
        <v>3.3614468629099892E-2</v>
      </c>
      <c r="DU578" s="20">
        <f t="shared" si="791"/>
        <v>3.2561325492138971E-2</v>
      </c>
      <c r="DV578" s="20">
        <f t="shared" si="791"/>
        <v>3.1337532853525252E-2</v>
      </c>
      <c r="DW578" s="20">
        <f t="shared" si="791"/>
        <v>2.9974166477526376E-2</v>
      </c>
      <c r="DX578" s="20">
        <f t="shared" si="791"/>
        <v>2.8501931348044796E-2</v>
      </c>
      <c r="DY578" s="20">
        <f t="shared" si="791"/>
        <v>2.6950367731099933E-2</v>
      </c>
      <c r="DZ578" s="20">
        <f t="shared" si="791"/>
        <v>2.5347215527083411E-2</v>
      </c>
      <c r="EA578" s="20">
        <f t="shared" si="797"/>
        <v>2.3717935493604347E-2</v>
      </c>
      <c r="EB578" s="20">
        <f t="shared" si="797"/>
        <v>2.2085378900491781E-2</v>
      </c>
      <c r="EC578" s="20">
        <f t="shared" si="797"/>
        <v>2.0469592076990617E-2</v>
      </c>
      <c r="ED578" s="20">
        <f t="shared" si="797"/>
        <v>1.8887738987848124E-2</v>
      </c>
      <c r="EE578" s="20">
        <f t="shared" si="797"/>
        <v>1.7354123209913697E-2</v>
      </c>
      <c r="EF578" s="20">
        <f t="shared" si="797"/>
        <v>1.5880290210811832E-2</v>
      </c>
      <c r="EG578" s="20">
        <f t="shared" si="797"/>
        <v>1.4475191378637842E-2</v>
      </c>
      <c r="EH578" s="20">
        <f t="shared" si="797"/>
        <v>1.3145392547674439E-2</v>
      </c>
      <c r="EI578" s="20">
        <f t="shared" si="797"/>
        <v>1.1895311564410482E-2</v>
      </c>
      <c r="EJ578" s="20">
        <f t="shared" si="797"/>
        <v>1.0727471528878318E-2</v>
      </c>
      <c r="EK578" s="20">
        <f t="shared" si="797"/>
        <v>9.6427585537713911E-3</v>
      </c>
      <c r="EL578" s="20">
        <f t="shared" si="797"/>
        <v>8.6406750718668324E-3</v>
      </c>
      <c r="EM578" s="20">
        <f t="shared" si="797"/>
        <v>7.7195817904531783E-3</v>
      </c>
      <c r="EN578" s="20">
        <f t="shared" si="797"/>
        <v>6.8769232717357243E-3</v>
      </c>
      <c r="EO578" s="20">
        <f t="shared" si="797"/>
        <v>6.1094337697031875E-3</v>
      </c>
      <c r="EP578" s="20">
        <f t="shared" si="797"/>
        <v>5.4133213580812578E-3</v>
      </c>
      <c r="EQ578" s="20">
        <f t="shared" si="798"/>
        <v>4.784429539374635E-3</v>
      </c>
      <c r="ER578" s="20">
        <f t="shared" si="798"/>
        <v>4.2183764426473314E-3</v>
      </c>
      <c r="ES578" s="20">
        <f t="shared" si="798"/>
        <v>3.710672417281069E-3</v>
      </c>
      <c r="ET578" s="20">
        <f t="shared" si="798"/>
        <v>3.2568173362101938E-3</v>
      </c>
      <c r="EU578" s="20">
        <f t="shared" si="798"/>
        <v>2.8523792622561217E-3</v>
      </c>
      <c r="EV578" s="20">
        <f t="shared" si="798"/>
        <v>2.4930563328289246E-3</v>
      </c>
      <c r="EW578" s="20">
        <f t="shared" si="798"/>
        <v>2.1747238079251607E-3</v>
      </c>
      <c r="EX578" s="20">
        <f t="shared" si="798"/>
        <v>1.893468228530204E-3</v>
      </c>
      <c r="EY578" s="20">
        <f t="shared" si="798"/>
        <v>1.6456105689879319E-3</v>
      </c>
      <c r="EZ578" s="20">
        <f t="shared" si="798"/>
        <v>1.4277201565000563E-3</v>
      </c>
      <c r="FA578" s="20">
        <f t="shared" si="798"/>
        <v>1.2366209894434377E-3</v>
      </c>
      <c r="FB578" s="20">
        <f t="shared" si="798"/>
        <v>1.0693919265895024E-3</v>
      </c>
      <c r="FC578" s="20">
        <f t="shared" si="798"/>
        <v>9.2336205180532094E-4</v>
      </c>
      <c r="FD578" s="20">
        <f t="shared" si="798"/>
        <v>7.9610235125227025E-4</v>
      </c>
      <c r="FE578" s="20">
        <f t="shared" si="798"/>
        <v>6.8541467828331371E-4</v>
      </c>
      <c r="FF578" s="20">
        <f t="shared" si="789"/>
        <v>4.0302833006564676E-3</v>
      </c>
    </row>
    <row r="579" spans="1:162" ht="15.5" x14ac:dyDescent="0.35">
      <c r="A579" s="4" t="s">
        <v>177</v>
      </c>
      <c r="J579" s="4" t="s">
        <v>177</v>
      </c>
      <c r="K579" s="20">
        <f t="shared" ref="K579:AF594" si="802">K371/$B371</f>
        <v>5.3637388012916067E-4</v>
      </c>
      <c r="L579" s="20">
        <f t="shared" si="802"/>
        <v>4.4853216347099474E-4</v>
      </c>
      <c r="M579" s="20">
        <f t="shared" si="802"/>
        <v>7.409086720912702E-4</v>
      </c>
      <c r="N579" s="20">
        <f t="shared" si="802"/>
        <v>1.1711500028713758E-3</v>
      </c>
      <c r="O579" s="20">
        <f t="shared" si="802"/>
        <v>1.7776785088264024E-3</v>
      </c>
      <c r="P579" s="20"/>
      <c r="Q579" s="20">
        <f t="shared" si="802"/>
        <v>2.5992590549405959E-3</v>
      </c>
      <c r="R579" s="20">
        <f t="shared" si="802"/>
        <v>3.6713861515716285E-3</v>
      </c>
      <c r="S579" s="20"/>
      <c r="T579" s="20">
        <f t="shared" si="802"/>
        <v>5.0223293186014446E-3</v>
      </c>
      <c r="U579" s="20">
        <f t="shared" si="802"/>
        <v>6.6693155381578259E-3</v>
      </c>
      <c r="V579" s="20"/>
      <c r="W579" s="20">
        <f t="shared" si="802"/>
        <v>8.6153413815487807E-3</v>
      </c>
      <c r="X579" s="20">
        <f t="shared" si="802"/>
        <v>1.0847040382005235E-2</v>
      </c>
      <c r="Y579" s="20"/>
      <c r="Z579" s="20">
        <f t="shared" si="802"/>
        <v>1.333389829886561E-2</v>
      </c>
      <c r="AA579" s="20">
        <f t="shared" si="802"/>
        <v>1.6028936361459925E-2</v>
      </c>
      <c r="AB579" s="20"/>
      <c r="AC579" s="20">
        <f t="shared" si="802"/>
        <v>1.8870801295986672E-2</v>
      </c>
      <c r="AD579" s="20">
        <f t="shared" si="802"/>
        <v>2.1787039756086313E-2</v>
      </c>
      <c r="AE579" s="20"/>
      <c r="AF579" s="20">
        <f t="shared" si="801"/>
        <v>2.4698215389701947E-2</v>
      </c>
      <c r="AG579" s="20">
        <f t="shared" si="801"/>
        <v>2.7522461059145298E-2</v>
      </c>
      <c r="AH579" s="20"/>
      <c r="AI579" s="20">
        <f t="shared" si="801"/>
        <v>3.0180048483603842E-2</v>
      </c>
      <c r="AJ579" s="20">
        <f t="shared" si="801"/>
        <v>3.2597596133346257E-2</v>
      </c>
      <c r="AK579" s="20"/>
      <c r="AL579" s="20">
        <f t="shared" si="801"/>
        <v>3.4711611200223452E-2</v>
      </c>
      <c r="AM579" s="20">
        <f t="shared" si="801"/>
        <v>3.6471157887985939E-2</v>
      </c>
      <c r="AN579" s="20">
        <f t="shared" si="801"/>
        <v>3.7839547223634529E-2</v>
      </c>
      <c r="AO579" s="20">
        <f t="shared" si="801"/>
        <v>3.8795040398172609E-2</v>
      </c>
      <c r="AP579" s="20">
        <f t="shared" si="800"/>
        <v>3.933063902506001E-2</v>
      </c>
      <c r="AQ579" s="20">
        <f t="shared" si="800"/>
        <v>3.9453096200691595E-2</v>
      </c>
      <c r="AR579" s="20">
        <f t="shared" si="800"/>
        <v>3.9181319991679731E-2</v>
      </c>
      <c r="AS579" s="20">
        <f t="shared" si="800"/>
        <v>3.8544357012051111E-2</v>
      </c>
      <c r="AT579" s="20">
        <f t="shared" si="800"/>
        <v>3.7579141204443167E-2</v>
      </c>
      <c r="AU579" s="20">
        <f t="shared" si="800"/>
        <v>3.6328176091131259E-2</v>
      </c>
      <c r="AV579" s="20">
        <f t="shared" si="800"/>
        <v>3.48372922908049E-2</v>
      </c>
      <c r="AW579" s="20">
        <f t="shared" si="800"/>
        <v>3.315359046356825E-2</v>
      </c>
      <c r="AX579" s="20">
        <f t="shared" si="800"/>
        <v>3.1323646880257239E-2</v>
      </c>
      <c r="AY579" s="20">
        <f t="shared" si="800"/>
        <v>2.9392027495256937E-2</v>
      </c>
      <c r="AZ579" s="20">
        <f t="shared" si="800"/>
        <v>2.7400128806744917E-2</v>
      </c>
      <c r="BA579" s="20">
        <f t="shared" si="800"/>
        <v>2.5385341128755901E-2</v>
      </c>
      <c r="BB579" s="20">
        <f t="shared" si="800"/>
        <v>2.3380512657728114E-2</v>
      </c>
      <c r="BC579" s="20">
        <f t="shared" si="800"/>
        <v>2.1413680804417745E-2</v>
      </c>
      <c r="BD579" s="20">
        <f t="shared" si="800"/>
        <v>1.9508030191644377E-2</v>
      </c>
      <c r="BE579" s="20">
        <f t="shared" si="800"/>
        <v>1.7682033756861948E-2</v>
      </c>
      <c r="BF579" s="20">
        <f t="shared" si="800"/>
        <v>1.5949733701086322E-2</v>
      </c>
      <c r="BG579" s="20">
        <f t="shared" si="800"/>
        <v>1.432112173709521E-2</v>
      </c>
      <c r="BH579" s="20">
        <f t="shared" si="800"/>
        <v>1.2802582415901043E-2</v>
      </c>
      <c r="BI579" s="20">
        <f t="shared" si="800"/>
        <v>1.1397368562680033E-2</v>
      </c>
      <c r="BJ579" s="20">
        <f t="shared" si="800"/>
        <v>1.0106083470251326E-2</v>
      </c>
      <c r="BK579" s="20">
        <f t="shared" si="800"/>
        <v>8.9271500501036938E-3</v>
      </c>
      <c r="BL579" s="20">
        <f t="shared" si="800"/>
        <v>7.8572523226425606E-3</v>
      </c>
      <c r="BM579" s="20">
        <f t="shared" si="800"/>
        <v>6.8917392435469127E-3</v>
      </c>
      <c r="BN579" s="20">
        <f t="shared" si="793"/>
        <v>6.024984806567657E-3</v>
      </c>
      <c r="BO579" s="20">
        <f t="shared" si="793"/>
        <v>5.2507016000001849E-3</v>
      </c>
      <c r="BP579" s="20">
        <f t="shared" si="793"/>
        <v>4.5622075420619357E-3</v>
      </c>
      <c r="BQ579" s="20">
        <f t="shared" si="793"/>
        <v>3.9526474322277849E-3</v>
      </c>
      <c r="BR579" s="20">
        <f t="shared" si="793"/>
        <v>3.4151723057020966E-3</v>
      </c>
      <c r="BS579" s="20">
        <f t="shared" si="793"/>
        <v>2.9430804512302622E-3</v>
      </c>
      <c r="BT579" s="20">
        <f t="shared" si="793"/>
        <v>2.5299244352672279E-3</v>
      </c>
      <c r="BU579" s="20">
        <f t="shared" si="793"/>
        <v>2.169588651070975E-3</v>
      </c>
      <c r="BV579" s="20">
        <f t="shared" si="793"/>
        <v>1.856341855131949E-3</v>
      </c>
      <c r="BW579" s="20">
        <f t="shared" si="793"/>
        <v>1.5848689313138209E-3</v>
      </c>
      <c r="BX579" s="20">
        <f t="shared" si="793"/>
        <v>1.3502857905915988E-3</v>
      </c>
      <c r="BY579" s="20">
        <f t="shared" si="793"/>
        <v>1.1481409163083267E-3</v>
      </c>
      <c r="BZ579" s="20">
        <f t="shared" si="793"/>
        <v>9.744066367171067E-4</v>
      </c>
      <c r="CA579" s="20">
        <f t="shared" si="793"/>
        <v>8.2546277478967589E-4</v>
      </c>
      <c r="CB579" s="20">
        <f t="shared" si="793"/>
        <v>6.9807490896489632E-4</v>
      </c>
      <c r="CC579" s="20">
        <f t="shared" si="793"/>
        <v>5.8936909056961362E-4</v>
      </c>
      <c r="CD579" s="20">
        <f t="shared" si="799"/>
        <v>4.9680451194311637E-4</v>
      </c>
      <c r="CE579" s="20">
        <f t="shared" si="795"/>
        <v>4.1814530783590431E-4</v>
      </c>
      <c r="CF579" s="20">
        <f t="shared" si="795"/>
        <v>3.5143240253021624E-4</v>
      </c>
      <c r="CG579" s="20">
        <f t="shared" si="795"/>
        <v>2.94956085281739E-4</v>
      </c>
      <c r="CH579" s="20">
        <f t="shared" si="795"/>
        <v>2.4722980473168565E-4</v>
      </c>
      <c r="CI579" s="20">
        <f t="shared" si="795"/>
        <v>2.0696551553123221E-4</v>
      </c>
      <c r="CJ579" s="20">
        <f t="shared" si="795"/>
        <v>1.7305078378715422E-4</v>
      </c>
      <c r="CK579" s="20">
        <f t="shared" si="795"/>
        <v>1.4452775816431451E-4</v>
      </c>
      <c r="CL579" s="20">
        <f t="shared" si="795"/>
        <v>7.0991565484812558E-4</v>
      </c>
      <c r="CM579" s="20">
        <f t="shared" si="795"/>
        <v>7.7719503110033796E-5</v>
      </c>
      <c r="CN579" s="20">
        <f t="shared" si="795"/>
        <v>7.7611415313880616E-5</v>
      </c>
      <c r="CO579" s="20">
        <f t="shared" si="795"/>
        <v>1.4000821665916452E-4</v>
      </c>
      <c r="CP579" s="20">
        <f t="shared" si="795"/>
        <v>2.4103474504608174E-4</v>
      </c>
      <c r="CQ579" s="20">
        <f t="shared" si="795"/>
        <v>3.9745668036283901E-4</v>
      </c>
      <c r="CR579" s="20">
        <f t="shared" si="795"/>
        <v>6.2981143467715568E-4</v>
      </c>
      <c r="CS579" s="20">
        <f t="shared" si="795"/>
        <v>9.6189763803279323E-4</v>
      </c>
      <c r="CT579" s="20">
        <f t="shared" si="795"/>
        <v>1.4197404662004897E-3</v>
      </c>
      <c r="CU579" s="20">
        <f t="shared" si="796"/>
        <v>2.0300498008542075E-3</v>
      </c>
      <c r="CV579" s="20">
        <f t="shared" si="796"/>
        <v>2.8182657262259226E-3</v>
      </c>
      <c r="CW579" s="20">
        <f t="shared" si="796"/>
        <v>3.8063556460706614E-3</v>
      </c>
      <c r="CX579" s="20">
        <f t="shared" si="796"/>
        <v>5.0105766879359071E-3</v>
      </c>
      <c r="CY579" s="20">
        <f t="shared" si="796"/>
        <v>6.4394373801284106E-3</v>
      </c>
      <c r="CZ579" s="20">
        <f t="shared" si="796"/>
        <v>8.092080695089883E-3</v>
      </c>
      <c r="DA579" s="20">
        <f t="shared" si="796"/>
        <v>9.957269018507485E-3</v>
      </c>
      <c r="DB579" s="20">
        <f t="shared" si="796"/>
        <v>1.201308770514399E-2</v>
      </c>
      <c r="DC579" s="20">
        <f t="shared" si="796"/>
        <v>1.4227407819581962E-2</v>
      </c>
      <c r="DD579" s="20">
        <f t="shared" si="796"/>
        <v>1.6559071476086554E-2</v>
      </c>
      <c r="DE579" s="20">
        <f t="shared" si="796"/>
        <v>1.895969487293836E-2</v>
      </c>
      <c r="DF579" s="20">
        <f t="shared" si="796"/>
        <v>2.1375932194252475E-2</v>
      </c>
      <c r="DG579" s="20">
        <f t="shared" si="796"/>
        <v>2.3752012362267788E-2</v>
      </c>
      <c r="DH579" s="20">
        <f t="shared" si="796"/>
        <v>2.603235121275696E-2</v>
      </c>
      <c r="DI579" s="20">
        <f t="shared" si="796"/>
        <v>2.8164052225007424E-2</v>
      </c>
      <c r="DJ579" s="20">
        <f t="shared" si="792"/>
        <v>3.0099135562321331E-2</v>
      </c>
      <c r="DK579" s="20">
        <f t="shared" si="791"/>
        <v>3.1796372774309939E-2</v>
      </c>
      <c r="DL579" s="20">
        <f t="shared" si="791"/>
        <v>3.3222647661739102E-2</v>
      </c>
      <c r="DM579" s="20">
        <f t="shared" si="791"/>
        <v>3.4353807486731336E-2</v>
      </c>
      <c r="DN579" s="20">
        <f t="shared" si="791"/>
        <v>3.5175008800759244E-2</v>
      </c>
      <c r="DO579" s="20">
        <f t="shared" si="791"/>
        <v>3.5680595703587115E-2</v>
      </c>
      <c r="DP579" s="20">
        <f t="shared" si="791"/>
        <v>3.5873573615532839E-2</v>
      </c>
      <c r="DQ579" s="20">
        <f t="shared" si="791"/>
        <v>3.5764758058925095E-2</v>
      </c>
      <c r="DR579" s="20">
        <f t="shared" si="791"/>
        <v>3.537168585627376E-2</v>
      </c>
      <c r="DS579" s="20">
        <f t="shared" si="791"/>
        <v>3.4717376599571637E-2</v>
      </c>
      <c r="DT579" s="20">
        <f t="shared" si="791"/>
        <v>3.3829026685948782E-2</v>
      </c>
      <c r="DU579" s="20">
        <f t="shared" si="791"/>
        <v>3.2736708290732053E-2</v>
      </c>
      <c r="DV579" s="20">
        <f t="shared" si="791"/>
        <v>3.147213298885565E-2</v>
      </c>
      <c r="DW579" s="20">
        <f t="shared" si="791"/>
        <v>3.0067525814318818E-2</v>
      </c>
      <c r="DX579" s="20">
        <f t="shared" si="791"/>
        <v>2.855464159574117E-2</v>
      </c>
      <c r="DY579" s="20">
        <f t="shared" si="791"/>
        <v>2.6963942368645633E-2</v>
      </c>
      <c r="DZ579" s="20">
        <f t="shared" si="791"/>
        <v>2.5323943194666132E-2</v>
      </c>
      <c r="EA579" s="20">
        <f t="shared" si="797"/>
        <v>2.3660724198247718E-2</v>
      </c>
      <c r="EB579" s="20">
        <f t="shared" si="797"/>
        <v>2.1997599216483477E-2</v>
      </c>
      <c r="EC579" s="20">
        <f t="shared" si="797"/>
        <v>2.0354926119677041E-2</v>
      </c>
      <c r="ED579" s="20">
        <f t="shared" si="797"/>
        <v>1.8750040439152627E-2</v>
      </c>
      <c r="EE579" s="20">
        <f t="shared" si="797"/>
        <v>1.7197292189026325E-2</v>
      </c>
      <c r="EF579" s="20">
        <f t="shared" si="797"/>
        <v>1.5708165399214269E-2</v>
      </c>
      <c r="EG579" s="20">
        <f t="shared" si="797"/>
        <v>1.4291460583441995E-2</v>
      </c>
      <c r="EH579" s="20">
        <f t="shared" si="797"/>
        <v>1.2953521855552763E-2</v>
      </c>
      <c r="EI579" s="20">
        <f t="shared" si="797"/>
        <v>1.1698492414190076E-2</v>
      </c>
      <c r="EJ579" s="20">
        <f t="shared" si="797"/>
        <v>1.0528584412143216E-2</v>
      </c>
      <c r="EK579" s="20">
        <f t="shared" si="797"/>
        <v>9.4443516257793902E-3</v>
      </c>
      <c r="EL579" s="20">
        <f t="shared" si="797"/>
        <v>8.4449556981196494E-3</v>
      </c>
      <c r="EM579" s="20">
        <f t="shared" si="797"/>
        <v>7.5284189413333813E-3</v>
      </c>
      <c r="EN579" s="20">
        <f t="shared" si="797"/>
        <v>6.6918586810645886E-3</v>
      </c>
      <c r="EO579" s="20">
        <f t="shared" si="797"/>
        <v>5.9316998656755437E-3</v>
      </c>
      <c r="EP579" s="20">
        <f t="shared" si="797"/>
        <v>5.2438641315338819E-3</v>
      </c>
      <c r="EQ579" s="20">
        <f t="shared" si="798"/>
        <v>4.6239347124487074E-3</v>
      </c>
      <c r="ER579" s="20">
        <f t="shared" si="798"/>
        <v>4.0672975216902163E-3</v>
      </c>
      <c r="ES579" s="20">
        <f t="shared" si="798"/>
        <v>3.5692594420040358E-3</v>
      </c>
      <c r="ET579" s="20">
        <f t="shared" si="798"/>
        <v>3.125145360825754E-3</v>
      </c>
      <c r="EU579" s="20">
        <f t="shared" si="798"/>
        <v>2.7303758149284096E-3</v>
      </c>
      <c r="EV579" s="20">
        <f t="shared" si="798"/>
        <v>2.3805272914306785E-3</v>
      </c>
      <c r="EW579" s="20">
        <f t="shared" si="798"/>
        <v>2.0713772993288249E-3</v>
      </c>
      <c r="EX579" s="20">
        <f t="shared" si="798"/>
        <v>1.7989363039022654E-3</v>
      </c>
      <c r="EY579" s="20">
        <f t="shared" si="798"/>
        <v>1.5594685287068089E-3</v>
      </c>
      <c r="EZ579" s="20">
        <f t="shared" si="798"/>
        <v>1.3495034963785235E-3</v>
      </c>
      <c r="FA579" s="20">
        <f t="shared" si="798"/>
        <v>1.1658400166708605E-3</v>
      </c>
      <c r="FB579" s="20">
        <f t="shared" si="798"/>
        <v>1.0055441514118524E-3</v>
      </c>
      <c r="FC579" s="20">
        <f t="shared" si="798"/>
        <v>8.6594250190996647E-4</v>
      </c>
      <c r="FD579" s="20">
        <f t="shared" si="798"/>
        <v>7.4461198262920636E-4</v>
      </c>
      <c r="FE579" s="20">
        <f t="shared" si="798"/>
        <v>6.3936707144685023E-4</v>
      </c>
      <c r="FF579" s="20">
        <f t="shared" si="789"/>
        <v>3.6911047527410368E-3</v>
      </c>
    </row>
    <row r="580" spans="1:162" ht="15.5" x14ac:dyDescent="0.35">
      <c r="A580" s="4" t="s">
        <v>178</v>
      </c>
      <c r="J580" s="4" t="s">
        <v>178</v>
      </c>
      <c r="K580" s="20">
        <f t="shared" si="802"/>
        <v>5.0530974231285063E-4</v>
      </c>
      <c r="L580" s="20">
        <f t="shared" si="802"/>
        <v>4.293319412405392E-4</v>
      </c>
      <c r="M580" s="20">
        <f t="shared" si="802"/>
        <v>7.139651701573511E-4</v>
      </c>
      <c r="N580" s="20">
        <f t="shared" si="802"/>
        <v>1.1354320325729353E-3</v>
      </c>
      <c r="O580" s="20">
        <f t="shared" si="802"/>
        <v>1.7329404033048141E-3</v>
      </c>
      <c r="P580" s="20"/>
      <c r="Q580" s="20">
        <f t="shared" si="802"/>
        <v>2.5464024811360291E-3</v>
      </c>
      <c r="R580" s="20">
        <f t="shared" si="802"/>
        <v>3.61274871053399E-3</v>
      </c>
      <c r="S580" s="20"/>
      <c r="T580" s="20">
        <f t="shared" si="802"/>
        <v>4.9618352603488011E-3</v>
      </c>
      <c r="U580" s="20">
        <f t="shared" si="802"/>
        <v>6.6124403724718284E-3</v>
      </c>
      <c r="V580" s="20"/>
      <c r="W580" s="20">
        <f t="shared" si="802"/>
        <v>8.5688692605007215E-3</v>
      </c>
      <c r="X580" s="20">
        <f t="shared" si="802"/>
        <v>1.0818625341841991E-2</v>
      </c>
      <c r="Y580" s="20"/>
      <c r="Z580" s="20">
        <f t="shared" si="802"/>
        <v>1.333147134899821E-2</v>
      </c>
      <c r="AA580" s="20">
        <f t="shared" si="802"/>
        <v>1.6060024232809916E-2</v>
      </c>
      <c r="AB580" s="20"/>
      <c r="AC580" s="20">
        <f t="shared" si="802"/>
        <v>1.8941835513523825E-2</v>
      </c>
      <c r="AD580" s="20">
        <f t="shared" si="802"/>
        <v>2.1902735143837865E-2</v>
      </c>
      <c r="AE580" s="20"/>
      <c r="AF580" s="20">
        <f t="shared" si="801"/>
        <v>2.4861086124742901E-2</v>
      </c>
      <c r="AG580" s="20">
        <f t="shared" si="801"/>
        <v>2.7732522799942538E-2</v>
      </c>
      <c r="AH580" s="20"/>
      <c r="AI580" s="20">
        <f t="shared" si="801"/>
        <v>3.0434730781866537E-2</v>
      </c>
      <c r="AJ580" s="20">
        <f t="shared" si="801"/>
        <v>3.2891864347194238E-2</v>
      </c>
      <c r="AK580" s="20"/>
      <c r="AL580" s="20">
        <f t="shared" si="801"/>
        <v>3.5038274968260369E-2</v>
      </c>
      <c r="AM580" s="20">
        <f t="shared" si="801"/>
        <v>3.6821326399043619E-2</v>
      </c>
      <c r="AN580" s="20">
        <f t="shared" si="801"/>
        <v>3.8203181329022229E-2</v>
      </c>
      <c r="AO580" s="20">
        <f t="shared" si="801"/>
        <v>3.9161548221724241E-2</v>
      </c>
      <c r="AP580" s="20">
        <f t="shared" si="800"/>
        <v>3.9689464369721483E-2</v>
      </c>
      <c r="AQ580" s="20">
        <f t="shared" si="800"/>
        <v>3.9794256357146729E-2</v>
      </c>
      <c r="AR580" s="20">
        <f t="shared" si="800"/>
        <v>3.9495859866948646E-2</v>
      </c>
      <c r="AS580" s="20">
        <f t="shared" si="800"/>
        <v>3.882469815370776E-2</v>
      </c>
      <c r="AT580" s="20">
        <f t="shared" si="800"/>
        <v>3.7819315846336021E-2</v>
      </c>
      <c r="AU580" s="20">
        <f t="shared" si="800"/>
        <v>3.6523946671460528E-2</v>
      </c>
      <c r="AV580" s="20">
        <f t="shared" si="800"/>
        <v>3.4986165259960456E-2</v>
      </c>
      <c r="AW580" s="20">
        <f t="shared" si="800"/>
        <v>3.325473924644351E-2</v>
      </c>
      <c r="AX580" s="20">
        <f t="shared" si="800"/>
        <v>3.1377762542823318E-2</v>
      </c>
      <c r="AY580" s="20">
        <f t="shared" si="800"/>
        <v>2.9401117185454129E-2</v>
      </c>
      <c r="AZ580" s="20">
        <f t="shared" si="800"/>
        <v>2.7367281749799854E-2</v>
      </c>
      <c r="BA580" s="20">
        <f t="shared" si="800"/>
        <v>2.5314480290836938E-2</v>
      </c>
      <c r="BB580" s="20">
        <f t="shared" si="800"/>
        <v>2.327614759874963E-2</v>
      </c>
      <c r="BC580" s="20">
        <f t="shared" si="800"/>
        <v>2.1280674137943323E-2</v>
      </c>
      <c r="BD580" s="20">
        <f t="shared" si="800"/>
        <v>1.9351386811823912E-2</v>
      </c>
      <c r="BE580" s="20">
        <f t="shared" si="800"/>
        <v>1.7506718855880399E-2</v>
      </c>
      <c r="BF580" s="20">
        <f t="shared" si="800"/>
        <v>1.5760522781316011E-2</v>
      </c>
      <c r="BG580" s="20">
        <f t="shared" si="800"/>
        <v>1.412248344001088E-2</v>
      </c>
      <c r="BH580" s="20">
        <f t="shared" si="800"/>
        <v>1.2598593100112354E-2</v>
      </c>
      <c r="BI580" s="20">
        <f t="shared" si="800"/>
        <v>1.1191656170245423E-2</v>
      </c>
      <c r="BJ580" s="20">
        <f t="shared" si="800"/>
        <v>9.9017972907234908E-3</v>
      </c>
      <c r="BK580" s="20">
        <f t="shared" si="800"/>
        <v>8.7269524684656652E-3</v>
      </c>
      <c r="BL580" s="20">
        <f t="shared" si="800"/>
        <v>7.6633284505085442E-3</v>
      </c>
      <c r="BM580" s="20">
        <f t="shared" si="800"/>
        <v>6.7058204088562556E-3</v>
      </c>
      <c r="BN580" s="20">
        <f t="shared" si="793"/>
        <v>5.8483821442361084E-3</v>
      </c>
      <c r="BO580" s="20">
        <f t="shared" si="793"/>
        <v>5.0843463803085243E-3</v>
      </c>
      <c r="BP580" s="20">
        <f t="shared" si="793"/>
        <v>4.4066953400849762E-3</v>
      </c>
      <c r="BQ580" s="20">
        <f t="shared" si="793"/>
        <v>3.8082837360310373E-3</v>
      </c>
      <c r="BR580" s="20">
        <f t="shared" si="793"/>
        <v>3.2820176494328113E-3</v>
      </c>
      <c r="BS580" s="20">
        <f t="shared" si="793"/>
        <v>2.8209936173867467E-3</v>
      </c>
      <c r="BT580" s="20">
        <f t="shared" si="793"/>
        <v>2.4186026825018248E-3</v>
      </c>
      <c r="BU580" s="20">
        <f t="shared" si="793"/>
        <v>2.0686042810473815E-3</v>
      </c>
      <c r="BV580" s="20">
        <f t="shared" si="793"/>
        <v>1.7651747308362609E-3</v>
      </c>
      <c r="BW580" s="20">
        <f t="shared" si="793"/>
        <v>1.502934800599709E-3</v>
      </c>
      <c r="BX580" s="20">
        <f t="shared" si="793"/>
        <v>1.2769604562001824E-3</v>
      </c>
      <c r="BY580" s="20">
        <f t="shared" si="793"/>
        <v>1.0827804326167811E-3</v>
      </c>
      <c r="BZ580" s="20">
        <f t="shared" si="793"/>
        <v>9.163638104304761E-4</v>
      </c>
      <c r="CA580" s="20">
        <f t="shared" si="793"/>
        <v>7.7410030846025712E-4</v>
      </c>
      <c r="CB580" s="20">
        <f t="shared" si="793"/>
        <v>6.5277555922527153E-4</v>
      </c>
      <c r="CC580" s="20">
        <f t="shared" si="793"/>
        <v>5.4954322345857065E-4</v>
      </c>
      <c r="CD580" s="20">
        <f t="shared" si="799"/>
        <v>4.6189543122676646E-4</v>
      </c>
      <c r="CE580" s="20">
        <f t="shared" si="795"/>
        <v>3.876327135465818E-4</v>
      </c>
      <c r="CF580" s="20">
        <f t="shared" si="795"/>
        <v>3.2483431006957719E-4</v>
      </c>
      <c r="CG580" s="20">
        <f t="shared" si="795"/>
        <v>2.7182950363979774E-4</v>
      </c>
      <c r="CH580" s="20">
        <f t="shared" si="795"/>
        <v>2.2717043820918992E-4</v>
      </c>
      <c r="CI580" s="20">
        <f t="shared" si="795"/>
        <v>1.8960671878343049E-4</v>
      </c>
      <c r="CJ580" s="20">
        <f t="shared" si="795"/>
        <v>1.5806196647594195E-4</v>
      </c>
      <c r="CK580" s="20">
        <f t="shared" si="795"/>
        <v>1.31612403971193E-4</v>
      </c>
      <c r="CL580" s="20">
        <f t="shared" si="795"/>
        <v>6.3512637855700493E-4</v>
      </c>
      <c r="CM580" s="20">
        <f t="shared" si="795"/>
        <v>7.1500655555996358E-5</v>
      </c>
      <c r="CN580" s="20">
        <f t="shared" si="795"/>
        <v>7.2635954473482644E-5</v>
      </c>
      <c r="CO580" s="20">
        <f t="shared" si="795"/>
        <v>1.3209008313915815E-4</v>
      </c>
      <c r="CP580" s="20">
        <f t="shared" si="795"/>
        <v>2.2908304914421348E-4</v>
      </c>
      <c r="CQ580" s="20">
        <f t="shared" si="795"/>
        <v>3.803020711351748E-4</v>
      </c>
      <c r="CR580" s="20">
        <f t="shared" si="795"/>
        <v>6.0635183096118157E-4</v>
      </c>
      <c r="CS580" s="20">
        <f t="shared" si="795"/>
        <v>9.3129365408986943E-4</v>
      </c>
      <c r="CT580" s="20">
        <f t="shared" si="795"/>
        <v>1.3816424584949219E-3</v>
      </c>
      <c r="CU580" s="20">
        <f t="shared" si="796"/>
        <v>1.9848284222994048E-3</v>
      </c>
      <c r="CV580" s="20">
        <f t="shared" si="796"/>
        <v>2.767211747751761E-3</v>
      </c>
      <c r="CW580" s="20">
        <f t="shared" si="796"/>
        <v>3.751814242671481E-3</v>
      </c>
      <c r="CX580" s="20">
        <f t="shared" si="796"/>
        <v>4.9559868769918185E-3</v>
      </c>
      <c r="CY580" s="20">
        <f t="shared" si="796"/>
        <v>6.389258078048226E-3</v>
      </c>
      <c r="CZ580" s="20">
        <f t="shared" si="796"/>
        <v>8.0515991172607874E-3</v>
      </c>
      <c r="DA580" s="20">
        <f t="shared" si="796"/>
        <v>9.9323024744046168E-3</v>
      </c>
      <c r="DB580" s="20">
        <f t="shared" si="796"/>
        <v>1.2009603741567565E-2</v>
      </c>
      <c r="DC580" s="20">
        <f t="shared" si="796"/>
        <v>1.4251098047474667E-2</v>
      </c>
      <c r="DD580" s="20">
        <f t="shared" si="796"/>
        <v>1.6614919927885524E-2</v>
      </c>
      <c r="DE580" s="20">
        <f t="shared" si="796"/>
        <v>1.9051581915982385E-2</v>
      </c>
      <c r="DF580" s="20">
        <f t="shared" si="796"/>
        <v>2.1506310263094006E-2</v>
      </c>
      <c r="DG580" s="20">
        <f t="shared" si="796"/>
        <v>2.392168113260576E-2</v>
      </c>
      <c r="DH580" s="20">
        <f t="shared" si="796"/>
        <v>2.6240348793472035E-2</v>
      </c>
      <c r="DI580" s="20">
        <f t="shared" si="796"/>
        <v>2.8407667088195032E-2</v>
      </c>
      <c r="DJ580" s="20">
        <f t="shared" si="792"/>
        <v>3.037403273514272E-2</v>
      </c>
      <c r="DK580" s="20">
        <f t="shared" si="791"/>
        <v>3.209681844556489E-2</v>
      </c>
      <c r="DL580" s="20">
        <f t="shared" si="791"/>
        <v>3.3541809569236025E-2</v>
      </c>
      <c r="DM580" s="20">
        <f t="shared" si="791"/>
        <v>3.4684104580679165E-2</v>
      </c>
      <c r="DN580" s="20">
        <f t="shared" si="791"/>
        <v>3.5508482670266628E-2</v>
      </c>
      <c r="DO580" s="20">
        <f t="shared" si="791"/>
        <v>3.6009277753029423E-2</v>
      </c>
      <c r="DP580" s="20">
        <f t="shared" si="791"/>
        <v>3.618982543192939E-2</v>
      </c>
      <c r="DQ580" s="20">
        <f t="shared" si="791"/>
        <v>3.6061567173459708E-2</v>
      </c>
      <c r="DR580" s="20">
        <f t="shared" si="791"/>
        <v>3.5642904522697638E-2</v>
      </c>
      <c r="DS580" s="20">
        <f t="shared" si="791"/>
        <v>3.4957896706234726E-2</v>
      </c>
      <c r="DT580" s="20">
        <f t="shared" si="791"/>
        <v>3.4034889015494563E-2</v>
      </c>
      <c r="DU580" s="20">
        <f t="shared" si="791"/>
        <v>3.2905148704760356E-2</v>
      </c>
      <c r="DV580" s="20">
        <f t="shared" si="791"/>
        <v>3.1601571542687168E-2</v>
      </c>
      <c r="DW580" s="20">
        <f t="shared" si="791"/>
        <v>3.0157507221232005E-2</v>
      </c>
      <c r="DX580" s="20">
        <f t="shared" si="791"/>
        <v>2.8605736883808519E-2</v>
      </c>
      <c r="DY580" s="20">
        <f t="shared" si="791"/>
        <v>2.6977622104773724E-2</v>
      </c>
      <c r="DZ580" s="20">
        <f t="shared" si="791"/>
        <v>2.5302432436105082E-2</v>
      </c>
      <c r="EA580" s="20">
        <f t="shared" si="797"/>
        <v>2.3606848542262027E-2</v>
      </c>
      <c r="EB580" s="20">
        <f t="shared" si="797"/>
        <v>2.1914630128601287E-2</v>
      </c>
      <c r="EC580" s="20">
        <f t="shared" si="797"/>
        <v>2.0246432293395067E-2</v>
      </c>
      <c r="ED580" s="20">
        <f t="shared" si="797"/>
        <v>1.8619750417349312E-2</v>
      </c>
      <c r="EE580" s="20">
        <f t="shared" si="797"/>
        <v>1.7048971974945704E-2</v>
      </c>
      <c r="EF580" s="20">
        <f t="shared" si="797"/>
        <v>1.5545513389345622E-2</v>
      </c>
      <c r="EG580" s="20">
        <f t="shared" si="797"/>
        <v>1.4118020924751784E-2</v>
      </c>
      <c r="EH580" s="20">
        <f t="shared" si="797"/>
        <v>1.277261629930071E-2</v>
      </c>
      <c r="EI580" s="20">
        <f t="shared" si="797"/>
        <v>1.1513169921074651E-2</v>
      </c>
      <c r="EJ580" s="20">
        <f t="shared" si="797"/>
        <v>1.0341587155529797E-2</v>
      </c>
      <c r="EK580" s="20">
        <f t="shared" si="797"/>
        <v>9.2580956261278935E-3</v>
      </c>
      <c r="EL580" s="20">
        <f t="shared" si="797"/>
        <v>8.2615240795317346E-3</v>
      </c>
      <c r="EM580" s="20">
        <f t="shared" si="797"/>
        <v>7.349565703157479E-3</v>
      </c>
      <c r="EN580" s="20">
        <f t="shared" si="797"/>
        <v>6.5190208951219075E-3</v>
      </c>
      <c r="EO580" s="20">
        <f t="shared" si="797"/>
        <v>5.7660163149240162E-3</v>
      </c>
      <c r="EP580" s="20">
        <f t="shared" si="797"/>
        <v>5.0861985731783799E-3</v>
      </c>
      <c r="EQ580" s="20">
        <f t="shared" si="798"/>
        <v>4.4749021550202217E-3</v>
      </c>
      <c r="ER580" s="20">
        <f t="shared" si="798"/>
        <v>3.9272921324997601E-3</v>
      </c>
      <c r="ES580" s="20">
        <f t="shared" si="798"/>
        <v>3.4384829334060951E-3</v>
      </c>
      <c r="ET580" s="20">
        <f t="shared" si="798"/>
        <v>3.0036349292466014E-3</v>
      </c>
      <c r="EU580" s="20">
        <f t="shared" si="798"/>
        <v>2.6180309172666449E-3</v>
      </c>
      <c r="EV580" s="20">
        <f t="shared" si="798"/>
        <v>2.277134733694508E-3</v>
      </c>
      <c r="EW580" s="20">
        <f t="shared" si="798"/>
        <v>1.9766342790734637E-3</v>
      </c>
      <c r="EX580" s="20">
        <f t="shared" si="798"/>
        <v>1.7124711899306755E-3</v>
      </c>
      <c r="EY580" s="20">
        <f t="shared" si="798"/>
        <v>1.4808592787938224E-3</v>
      </c>
      <c r="EZ580" s="20">
        <f t="shared" si="798"/>
        <v>1.2782937077300272E-3</v>
      </c>
      <c r="FA580" s="20">
        <f t="shared" si="798"/>
        <v>1.1015526763985539E-3</v>
      </c>
      <c r="FB580" s="20">
        <f t="shared" si="798"/>
        <v>9.4769320788790079E-4</v>
      </c>
      <c r="FC580" s="20">
        <f t="shared" si="798"/>
        <v>8.1404241503801877E-4</v>
      </c>
      <c r="FD580" s="20">
        <f t="shared" si="798"/>
        <v>6.9818543445232528E-4</v>
      </c>
      <c r="FE580" s="20">
        <f t="shared" si="798"/>
        <v>5.9795103060666932E-4</v>
      </c>
      <c r="FF580" s="20">
        <f t="shared" si="789"/>
        <v>3.3921376165565453E-3</v>
      </c>
    </row>
    <row r="581" spans="1:162" ht="15.5" x14ac:dyDescent="0.35">
      <c r="A581" s="4" t="s">
        <v>179</v>
      </c>
      <c r="J581" s="4" t="s">
        <v>179</v>
      </c>
      <c r="K581" s="20">
        <f t="shared" si="802"/>
        <v>4.819104239076059E-4</v>
      </c>
      <c r="L581" s="20">
        <f t="shared" si="802"/>
        <v>4.1458618570837906E-4</v>
      </c>
      <c r="M581" s="20">
        <f t="shared" si="802"/>
        <v>6.9310648944061659E-4</v>
      </c>
      <c r="N581" s="20">
        <f t="shared" si="802"/>
        <v>1.1075608389267471E-3</v>
      </c>
      <c r="O581" s="20">
        <f t="shared" si="802"/>
        <v>1.697747478671411E-3</v>
      </c>
      <c r="P581" s="20"/>
      <c r="Q581" s="20">
        <f t="shared" si="802"/>
        <v>2.504462953275317E-3</v>
      </c>
      <c r="R581" s="20">
        <f t="shared" si="802"/>
        <v>3.5657635302047972E-3</v>
      </c>
      <c r="S581" s="20"/>
      <c r="T581" s="20">
        <f t="shared" si="802"/>
        <v>4.9127670766750519E-3</v>
      </c>
      <c r="U581" s="20">
        <f t="shared" si="802"/>
        <v>6.5655028666213554E-3</v>
      </c>
      <c r="V581" s="20"/>
      <c r="W581" s="20">
        <f t="shared" si="802"/>
        <v>8.5293502266999329E-3</v>
      </c>
      <c r="X581" s="20">
        <f t="shared" si="802"/>
        <v>1.0792549754179516E-2</v>
      </c>
      <c r="Y581" s="20"/>
      <c r="Z581" s="20">
        <f t="shared" si="802"/>
        <v>1.3325136081371536E-2</v>
      </c>
      <c r="AA581" s="20">
        <f t="shared" si="802"/>
        <v>1.6079456180144391E-2</v>
      </c>
      <c r="AB581" s="20"/>
      <c r="AC581" s="20">
        <f t="shared" si="802"/>
        <v>1.8992236218293105E-2</v>
      </c>
      <c r="AD581" s="20">
        <f t="shared" si="802"/>
        <v>2.1987976282879757E-2</v>
      </c>
      <c r="AE581" s="20"/>
      <c r="AF581" s="20">
        <f t="shared" si="801"/>
        <v>2.4983311985481829E-2</v>
      </c>
      <c r="AG581" s="20">
        <f t="shared" si="801"/>
        <v>2.7891900388306162E-2</v>
      </c>
      <c r="AH581" s="20"/>
      <c r="AI581" s="20">
        <f t="shared" si="801"/>
        <v>3.0629368592276829E-2</v>
      </c>
      <c r="AJ581" s="20">
        <f t="shared" si="801"/>
        <v>3.3117900425847363E-2</v>
      </c>
      <c r="AK581" s="20"/>
      <c r="AL581" s="20">
        <f t="shared" si="801"/>
        <v>3.5290116645687153E-2</v>
      </c>
      <c r="AM581" s="20">
        <f t="shared" si="801"/>
        <v>3.7092010076511306E-2</v>
      </c>
      <c r="AN581" s="20">
        <f t="shared" si="801"/>
        <v>3.8484812110772426E-2</v>
      </c>
      <c r="AO581" s="20">
        <f t="shared" si="801"/>
        <v>3.94457761731144E-2</v>
      </c>
      <c r="AP581" s="20">
        <f t="shared" si="800"/>
        <v>3.9967956156645223E-2</v>
      </c>
      <c r="AQ581" s="20">
        <f t="shared" si="800"/>
        <v>4.0059126871844042E-2</v>
      </c>
      <c r="AR581" s="20">
        <f t="shared" si="800"/>
        <v>3.974003680768029E-2</v>
      </c>
      <c r="AS581" s="20">
        <f t="shared" si="800"/>
        <v>3.9042202028119977E-2</v>
      </c>
      <c r="AT581" s="20">
        <f t="shared" si="800"/>
        <v>3.8005447305290325E-2</v>
      </c>
      <c r="AU581" s="20">
        <f t="shared" si="800"/>
        <v>3.6675381522110362E-2</v>
      </c>
      <c r="AV581" s="20">
        <f t="shared" si="800"/>
        <v>3.5100964343429013E-2</v>
      </c>
      <c r="AW581" s="20">
        <f t="shared" si="800"/>
        <v>3.33322852959409E-2</v>
      </c>
      <c r="AX581" s="20">
        <f t="shared" si="800"/>
        <v>3.1418639126446823E-2</v>
      </c>
      <c r="AY581" s="20">
        <f t="shared" si="800"/>
        <v>2.9406946048512905E-2</v>
      </c>
      <c r="AZ581" s="20">
        <f t="shared" si="800"/>
        <v>2.7340534598926491E-2</v>
      </c>
      <c r="BA581" s="20">
        <f t="shared" si="800"/>
        <v>2.5258279666564576E-2</v>
      </c>
      <c r="BB581" s="20">
        <f t="shared" si="800"/>
        <v>2.3194069336678336E-2</v>
      </c>
      <c r="BC581" s="20">
        <f t="shared" si="800"/>
        <v>2.1176561365500279E-2</v>
      </c>
      <c r="BD581" s="20">
        <f t="shared" si="800"/>
        <v>1.9229182759532004E-2</v>
      </c>
      <c r="BE581" s="20">
        <f t="shared" si="800"/>
        <v>1.7370323205300853E-2</v>
      </c>
      <c r="BF581" s="20">
        <f t="shared" si="800"/>
        <v>1.5613673985049203E-2</v>
      </c>
      <c r="BG581" s="20">
        <f t="shared" si="800"/>
        <v>1.3968667528222789E-2</v>
      </c>
      <c r="BH581" s="20">
        <f t="shared" si="800"/>
        <v>1.2440977975414214E-2</v>
      </c>
      <c r="BI581" s="20">
        <f t="shared" si="800"/>
        <v>1.1033049288875718E-2</v>
      </c>
      <c r="BJ581" s="20">
        <f t="shared" si="800"/>
        <v>9.7446239031849808E-3</v>
      </c>
      <c r="BK581" s="20">
        <f t="shared" si="800"/>
        <v>8.5732511981538861E-3</v>
      </c>
      <c r="BL581" s="20">
        <f t="shared" si="800"/>
        <v>7.5147608655370401E-3</v>
      </c>
      <c r="BM581" s="20">
        <f t="shared" si="800"/>
        <v>6.563691328765997E-3</v>
      </c>
      <c r="BN581" s="20">
        <f t="shared" si="793"/>
        <v>5.7136676606939218E-3</v>
      </c>
      <c r="BO581" s="20">
        <f t="shared" si="793"/>
        <v>4.957726906605342E-3</v>
      </c>
      <c r="BP581" s="20">
        <f t="shared" si="793"/>
        <v>4.2885913937044107E-3</v>
      </c>
      <c r="BQ581" s="20">
        <f t="shared" si="793"/>
        <v>3.6988925660702554E-3</v>
      </c>
      <c r="BR581" s="20">
        <f t="shared" si="793"/>
        <v>3.1813492192757087E-3</v>
      </c>
      <c r="BS581" s="20">
        <f t="shared" si="793"/>
        <v>2.7289048237547631E-3</v>
      </c>
      <c r="BT581" s="20">
        <f t="shared" si="793"/>
        <v>2.3348290227417356E-3</v>
      </c>
      <c r="BU581" s="20">
        <f t="shared" si="793"/>
        <v>1.9927884648104355E-3</v>
      </c>
      <c r="BV581" s="20">
        <f t="shared" si="793"/>
        <v>1.696891968108849E-3</v>
      </c>
      <c r="BW581" s="20">
        <f t="shared" si="793"/>
        <v>1.4417146865757235E-3</v>
      </c>
      <c r="BX581" s="20">
        <f t="shared" si="793"/>
        <v>1.2223055181389553E-3</v>
      </c>
      <c r="BY581" s="20">
        <f t="shared" si="793"/>
        <v>1.0341815094251361E-3</v>
      </c>
      <c r="BZ581" s="20">
        <f t="shared" si="793"/>
        <v>8.7331250770172897E-4</v>
      </c>
      <c r="CA581" s="20">
        <f t="shared" si="793"/>
        <v>7.3609881577940683E-4</v>
      </c>
      <c r="CB581" s="20">
        <f t="shared" si="793"/>
        <v>6.1934413817543721E-4</v>
      </c>
      <c r="CC581" s="20">
        <f t="shared" si="793"/>
        <v>5.2022567898291072E-4</v>
      </c>
      <c r="CD581" s="20">
        <f t="shared" si="799"/>
        <v>4.3626287027864752E-4</v>
      </c>
      <c r="CE581" s="20">
        <f t="shared" si="795"/>
        <v>3.6528587714246274E-4</v>
      </c>
      <c r="CF581" s="20">
        <f t="shared" si="795"/>
        <v>3.0540474109785887E-4</v>
      </c>
      <c r="CG581" s="20">
        <f t="shared" si="795"/>
        <v>2.5497978565358626E-4</v>
      </c>
      <c r="CH581" s="20">
        <f t="shared" si="795"/>
        <v>2.1259371191550969E-4</v>
      </c>
      <c r="CI581" s="20">
        <f t="shared" si="795"/>
        <v>1.7702565454913444E-4</v>
      </c>
      <c r="CJ581" s="20">
        <f t="shared" si="795"/>
        <v>1.4722734393746165E-4</v>
      </c>
      <c r="CK581" s="20">
        <f t="shared" si="795"/>
        <v>1.2230142452329673E-4</v>
      </c>
      <c r="CL581" s="20">
        <f t="shared" si="795"/>
        <v>5.8215221363411285E-4</v>
      </c>
      <c r="CM581" s="20">
        <f t="shared" si="795"/>
        <v>6.6923985561331733E-5</v>
      </c>
      <c r="CN581" s="20">
        <f t="shared" si="795"/>
        <v>6.8905655048006375E-5</v>
      </c>
      <c r="CO581" s="20">
        <f t="shared" si="795"/>
        <v>1.2610416100854611E-4</v>
      </c>
      <c r="CP581" s="20">
        <f t="shared" si="795"/>
        <v>2.1997662228972169E-4</v>
      </c>
      <c r="CQ581" s="20">
        <f t="shared" si="795"/>
        <v>3.6713275177760566E-4</v>
      </c>
      <c r="CR581" s="20">
        <f t="shared" si="795"/>
        <v>5.8821053005093233E-4</v>
      </c>
      <c r="CS581" s="20">
        <f t="shared" si="795"/>
        <v>9.074567289893737E-4</v>
      </c>
      <c r="CT581" s="20">
        <f t="shared" si="795"/>
        <v>1.3517518529660975E-3</v>
      </c>
      <c r="CU581" s="20">
        <f t="shared" si="796"/>
        <v>1.949078022942675E-3</v>
      </c>
      <c r="CV581" s="20">
        <f t="shared" si="796"/>
        <v>2.7265126990661248E-3</v>
      </c>
      <c r="CW581" s="20">
        <f t="shared" si="796"/>
        <v>3.7079108778894539E-3</v>
      </c>
      <c r="CX581" s="20">
        <f t="shared" si="796"/>
        <v>4.9114987695415488E-3</v>
      </c>
      <c r="CY581" s="20">
        <f t="shared" si="796"/>
        <v>6.3476320016625752E-3</v>
      </c>
      <c r="CZ581" s="20">
        <f t="shared" si="796"/>
        <v>8.0169660356713447E-3</v>
      </c>
      <c r="DA581" s="20">
        <f t="shared" si="796"/>
        <v>9.9092471298456025E-3</v>
      </c>
      <c r="DB581" s="20">
        <f t="shared" si="796"/>
        <v>1.2002865920803333E-2</v>
      </c>
      <c r="DC581" s="20">
        <f t="shared" si="796"/>
        <v>1.4265233407164339E-2</v>
      </c>
      <c r="DD581" s="20">
        <f t="shared" si="796"/>
        <v>1.6653953173960886E-2</v>
      </c>
      <c r="DE581" s="20">
        <f t="shared" si="796"/>
        <v>1.9118685696793716E-2</v>
      </c>
      <c r="DF581" s="20">
        <f t="shared" si="796"/>
        <v>2.1603539607987374E-2</v>
      </c>
      <c r="DG581" s="20">
        <f t="shared" si="796"/>
        <v>2.4049786473786163E-2</v>
      </c>
      <c r="DH581" s="20">
        <f t="shared" si="796"/>
        <v>2.6398681735762153E-2</v>
      </c>
      <c r="DI581" s="20">
        <f t="shared" si="796"/>
        <v>2.8594183448766769E-2</v>
      </c>
      <c r="DJ581" s="20">
        <f t="shared" si="792"/>
        <v>3.0585388186967682E-2</v>
      </c>
      <c r="DK581" s="20">
        <f t="shared" si="792"/>
        <v>3.2328544345024801E-2</v>
      </c>
      <c r="DL581" s="20">
        <f t="shared" si="792"/>
        <v>3.378855087978283E-2</v>
      </c>
      <c r="DM581" s="20">
        <f t="shared" si="792"/>
        <v>3.4939898516843926E-2</v>
      </c>
      <c r="DN581" s="20">
        <f t="shared" si="792"/>
        <v>3.5767055753681942E-2</v>
      </c>
      <c r="DO581" s="20">
        <f t="shared" si="792"/>
        <v>3.62643401139136E-2</v>
      </c>
      <c r="DP581" s="20">
        <f t="shared" si="792"/>
        <v>3.643534395601139E-2</v>
      </c>
      <c r="DQ581" s="20">
        <f t="shared" si="792"/>
        <v>3.6292002953829228E-2</v>
      </c>
      <c r="DR581" s="20">
        <f t="shared" si="792"/>
        <v>3.5853404491302976E-2</v>
      </c>
      <c r="DS581" s="20">
        <f t="shared" si="792"/>
        <v>3.5144433807002162E-2</v>
      </c>
      <c r="DT581" s="20">
        <f t="shared" si="792"/>
        <v>3.4194349448650074E-2</v>
      </c>
      <c r="DU581" s="20">
        <f t="shared" si="792"/>
        <v>3.3035368339100701E-2</v>
      </c>
      <c r="DV581" s="20">
        <f t="shared" si="792"/>
        <v>3.1701326391503248E-2</v>
      </c>
      <c r="DW581" s="20">
        <f t="shared" si="792"/>
        <v>3.0226464843106867E-2</v>
      </c>
      <c r="DX581" s="20">
        <f t="shared" si="792"/>
        <v>2.8644376720881382E-2</v>
      </c>
      <c r="DY581" s="20">
        <f t="shared" si="792"/>
        <v>2.6987133189888435E-2</v>
      </c>
      <c r="DZ581" s="20">
        <f t="shared" ref="DZ581:EO596" si="803">DZ373/$B373</f>
        <v>2.5284596708307849E-2</v>
      </c>
      <c r="EA581" s="20">
        <f t="shared" si="797"/>
        <v>2.3563917348884744E-2</v>
      </c>
      <c r="EB581" s="20">
        <f t="shared" si="797"/>
        <v>2.1849200506207426E-2</v>
      </c>
      <c r="EC581" s="20">
        <f t="shared" si="797"/>
        <v>2.0161328444143756E-2</v>
      </c>
      <c r="ED581" s="20">
        <f t="shared" si="797"/>
        <v>1.8517914548848099E-2</v>
      </c>
      <c r="EE581" s="20">
        <f t="shared" si="797"/>
        <v>1.6933367444903591E-2</v>
      </c>
      <c r="EF581" s="20">
        <f t="shared" si="797"/>
        <v>1.5419041961765356E-2</v>
      </c>
      <c r="EG581" s="20">
        <f t="shared" si="797"/>
        <v>1.3983454949396568E-2</v>
      </c>
      <c r="EH581" s="20">
        <f t="shared" si="797"/>
        <v>1.2632545797507388E-2</v>
      </c>
      <c r="EI581" s="20">
        <f t="shared" si="797"/>
        <v>1.136996390828815E-2</v>
      </c>
      <c r="EJ581" s="20">
        <f t="shared" si="797"/>
        <v>1.0197368050426481E-2</v>
      </c>
      <c r="EK581" s="20">
        <f t="shared" si="797"/>
        <v>9.1147252745049645E-3</v>
      </c>
      <c r="EL581" s="20">
        <f t="shared" si="797"/>
        <v>8.120599738656864E-3</v>
      </c>
      <c r="EM581" s="20">
        <f t="shared" si="797"/>
        <v>7.2124242661084637E-3</v>
      </c>
      <c r="EN581" s="20">
        <f t="shared" si="797"/>
        <v>6.3867496609097962E-3</v>
      </c>
      <c r="EO581" s="20">
        <f t="shared" si="797"/>
        <v>5.6394687058195503E-3</v>
      </c>
      <c r="EP581" s="20">
        <f t="shared" si="797"/>
        <v>4.9660133444940913E-3</v>
      </c>
      <c r="EQ581" s="20">
        <f t="shared" si="798"/>
        <v>4.3615248162802711E-3</v>
      </c>
      <c r="ER581" s="20">
        <f t="shared" si="798"/>
        <v>3.8209974871072916E-3</v>
      </c>
      <c r="ES581" s="20">
        <f t="shared" si="798"/>
        <v>3.3393978344095077E-3</v>
      </c>
      <c r="ET581" s="20">
        <f t="shared" si="798"/>
        <v>2.9117605324071594E-3</v>
      </c>
      <c r="EU581" s="20">
        <f t="shared" si="798"/>
        <v>2.5332638828049481E-3</v>
      </c>
      <c r="EV581" s="20">
        <f t="shared" si="798"/>
        <v>2.1992869806656268E-3</v>
      </c>
      <c r="EW581" s="20">
        <f t="shared" si="798"/>
        <v>1.9054510289946425E-3</v>
      </c>
      <c r="EX581" s="20">
        <f t="shared" si="798"/>
        <v>1.6476471483146682E-3</v>
      </c>
      <c r="EY581" s="20">
        <f t="shared" si="798"/>
        <v>1.4220528950203981E-3</v>
      </c>
      <c r="EZ581" s="20">
        <f t="shared" si="798"/>
        <v>1.2251395264289975E-3</v>
      </c>
      <c r="FA581" s="20">
        <f t="shared" si="798"/>
        <v>1.0536718489743135E-3</v>
      </c>
      <c r="FB581" s="20">
        <f t="shared" si="798"/>
        <v>9.0470227304162432E-4</v>
      </c>
      <c r="FC581" s="20">
        <f t="shared" si="798"/>
        <v>7.7556048433835567E-4</v>
      </c>
      <c r="FD581" s="20">
        <f t="shared" si="798"/>
        <v>6.6383993532170837E-4</v>
      </c>
      <c r="FE581" s="20">
        <f t="shared" si="798"/>
        <v>5.6738216660978669E-4</v>
      </c>
      <c r="FF581" s="20">
        <f t="shared" si="789"/>
        <v>3.175421273280632E-3</v>
      </c>
    </row>
    <row r="582" spans="1:162" ht="15.5" x14ac:dyDescent="0.35">
      <c r="A582" s="4" t="s">
        <v>180</v>
      </c>
      <c r="J582" s="4" t="s">
        <v>180</v>
      </c>
      <c r="K582" s="20">
        <f t="shared" si="802"/>
        <v>4.6974715013667611E-4</v>
      </c>
      <c r="L582" s="20">
        <f t="shared" si="802"/>
        <v>4.0682998375234325E-4</v>
      </c>
      <c r="M582" s="20">
        <f t="shared" si="802"/>
        <v>6.8208395473738355E-4</v>
      </c>
      <c r="N582" s="20">
        <f t="shared" si="802"/>
        <v>1.0927678535752028E-3</v>
      </c>
      <c r="O582" s="20">
        <f t="shared" si="802"/>
        <v>1.6789891639813785E-3</v>
      </c>
      <c r="P582" s="20"/>
      <c r="Q582" s="20">
        <f t="shared" si="802"/>
        <v>2.4820144430166913E-3</v>
      </c>
      <c r="R582" s="20">
        <f t="shared" si="802"/>
        <v>3.5405040968046718E-3</v>
      </c>
      <c r="S582" s="20"/>
      <c r="T582" s="20">
        <f t="shared" si="802"/>
        <v>4.8862583214320868E-3</v>
      </c>
      <c r="U582" s="20">
        <f t="shared" si="802"/>
        <v>6.5399879693353834E-3</v>
      </c>
      <c r="V582" s="20"/>
      <c r="W582" s="20">
        <f t="shared" si="802"/>
        <v>8.5076626505120566E-3</v>
      </c>
      <c r="X582" s="20">
        <f t="shared" si="802"/>
        <v>1.077793397957371E-2</v>
      </c>
      <c r="Y582" s="20"/>
      <c r="Z582" s="20">
        <f t="shared" si="802"/>
        <v>1.3320997014259268E-2</v>
      </c>
      <c r="AA582" s="20">
        <f t="shared" si="802"/>
        <v>1.6089065141227855E-2</v>
      </c>
      <c r="AB582" s="20"/>
      <c r="AC582" s="20">
        <f t="shared" si="802"/>
        <v>1.9018427947608343E-2</v>
      </c>
      <c r="AD582" s="20">
        <f t="shared" si="802"/>
        <v>2.2032872355154304E-2</v>
      </c>
      <c r="AE582" s="20"/>
      <c r="AF582" s="20">
        <f t="shared" si="801"/>
        <v>2.5048101720605061E-2</v>
      </c>
      <c r="AG582" s="20">
        <f t="shared" si="801"/>
        <v>2.7976701947757143E-2</v>
      </c>
      <c r="AH582" s="20"/>
      <c r="AI582" s="20">
        <f t="shared" si="801"/>
        <v>3.0733182199590925E-2</v>
      </c>
      <c r="AJ582" s="20">
        <f t="shared" si="801"/>
        <v>3.3238654390733924E-2</v>
      </c>
      <c r="AK582" s="20"/>
      <c r="AL582" s="20">
        <f t="shared" si="801"/>
        <v>3.5424796747683063E-2</v>
      </c>
      <c r="AM582" s="20">
        <f t="shared" si="801"/>
        <v>3.7236855070709229E-2</v>
      </c>
      <c r="AN582" s="20">
        <f t="shared" si="801"/>
        <v>3.8635553303823511E-2</v>
      </c>
      <c r="AO582" s="20">
        <f t="shared" si="801"/>
        <v>3.9597897297685695E-2</v>
      </c>
      <c r="AP582" s="20">
        <f t="shared" si="800"/>
        <v>4.011695082609406E-2</v>
      </c>
      <c r="AQ582" s="20">
        <f t="shared" si="800"/>
        <v>4.0200734109644365E-2</v>
      </c>
      <c r="AR582" s="20">
        <f t="shared" si="800"/>
        <v>3.987043976149568E-2</v>
      </c>
      <c r="AS582" s="20">
        <f t="shared" si="800"/>
        <v>3.9158180231564255E-2</v>
      </c>
      <c r="AT582" s="20">
        <f t="shared" si="800"/>
        <v>3.8104478068917036E-2</v>
      </c>
      <c r="AU582" s="20">
        <f t="shared" si="800"/>
        <v>3.6755690700389865E-2</v>
      </c>
      <c r="AV582" s="20">
        <f t="shared" si="800"/>
        <v>3.5161530496201521E-2</v>
      </c>
      <c r="AW582" s="20">
        <f t="shared" si="800"/>
        <v>3.3372803974244025E-2</v>
      </c>
      <c r="AX582" s="20">
        <f t="shared" si="800"/>
        <v>3.1439455644942882E-2</v>
      </c>
      <c r="AY582" s="20">
        <f t="shared" si="800"/>
        <v>2.9408965753054739E-2</v>
      </c>
      <c r="AZ582" s="20">
        <f t="shared" si="800"/>
        <v>2.7325119463695202E-2</v>
      </c>
      <c r="BA582" s="20">
        <f t="shared" si="800"/>
        <v>2.5227139262439465E-2</v>
      </c>
      <c r="BB582" s="20">
        <f t="shared" si="800"/>
        <v>2.31491530088207E-2</v>
      </c>
      <c r="BC582" s="20">
        <f t="shared" si="800"/>
        <v>2.1119957035324655E-2</v>
      </c>
      <c r="BD582" s="20">
        <f t="shared" si="800"/>
        <v>1.9163026286057483E-2</v>
      </c>
      <c r="BE582" s="20">
        <f t="shared" si="800"/>
        <v>1.7296720828261059E-2</v>
      </c>
      <c r="BF582" s="20">
        <f t="shared" si="800"/>
        <v>1.5534639114052951E-2</v>
      </c>
      <c r="BG582" s="20">
        <f t="shared" si="800"/>
        <v>1.3886072090564361E-2</v>
      </c>
      <c r="BH582" s="20">
        <f t="shared" si="800"/>
        <v>1.2356517711977433E-2</v>
      </c>
      <c r="BI582" s="20">
        <f t="shared" si="800"/>
        <v>1.0948221791887702E-2</v>
      </c>
      <c r="BJ582" s="20">
        <f t="shared" si="800"/>
        <v>9.6607178037302344E-3</v>
      </c>
      <c r="BK582" s="20">
        <f t="shared" si="800"/>
        <v>8.4913447072960668E-3</v>
      </c>
      <c r="BL582" s="20">
        <f t="shared" si="800"/>
        <v>7.4357278173283747E-3</v>
      </c>
      <c r="BM582" s="20">
        <f t="shared" si="800"/>
        <v>6.4882129318122317E-3</v>
      </c>
      <c r="BN582" s="20">
        <f t="shared" si="793"/>
        <v>5.6422483045326377E-3</v>
      </c>
      <c r="BO582" s="20">
        <f t="shared" si="793"/>
        <v>4.8907125607616786E-3</v>
      </c>
      <c r="BP582" s="20">
        <f t="shared" si="793"/>
        <v>4.2261893564042863E-3</v>
      </c>
      <c r="BQ582" s="20">
        <f t="shared" si="793"/>
        <v>3.6411915467344791E-3</v>
      </c>
      <c r="BR582" s="20">
        <f t="shared" si="793"/>
        <v>3.1283389594729538E-3</v>
      </c>
      <c r="BS582" s="20">
        <f t="shared" si="793"/>
        <v>2.6804946651091122E-3</v>
      </c>
      <c r="BT582" s="20">
        <f t="shared" si="793"/>
        <v>2.2908650110136097E-3</v>
      </c>
      <c r="BU582" s="20">
        <f t="shared" si="793"/>
        <v>1.953068733757779E-3</v>
      </c>
      <c r="BV582" s="20">
        <f t="shared" si="793"/>
        <v>1.6611802739471271E-3</v>
      </c>
      <c r="BW582" s="20">
        <f t="shared" si="793"/>
        <v>1.4097520647694539E-3</v>
      </c>
      <c r="BX582" s="20">
        <f t="shared" si="793"/>
        <v>1.193820110989452E-3</v>
      </c>
      <c r="BY582" s="20">
        <f t="shared" si="793"/>
        <v>1.00889666822368E-3</v>
      </c>
      <c r="BZ582" s="20">
        <f t="shared" si="793"/>
        <v>8.5095331024664933E-4</v>
      </c>
      <c r="CA582" s="20">
        <f t="shared" si="793"/>
        <v>7.1639716199267678E-4</v>
      </c>
      <c r="CB582" s="20">
        <f t="shared" si="793"/>
        <v>6.0204259645058045E-4</v>
      </c>
      <c r="CC582" s="20">
        <f t="shared" si="793"/>
        <v>5.0508025654161237E-4</v>
      </c>
      <c r="CD582" s="20">
        <f t="shared" si="799"/>
        <v>4.2304487467592633E-4</v>
      </c>
      <c r="CE582" s="20">
        <f t="shared" si="795"/>
        <v>3.5378302520161503E-4</v>
      </c>
      <c r="CF582" s="20">
        <f t="shared" si="795"/>
        <v>2.9542165772389328E-4</v>
      </c>
      <c r="CG582" s="20">
        <f t="shared" si="795"/>
        <v>2.4633801951956524E-4</v>
      </c>
      <c r="CH582" s="20">
        <f t="shared" si="795"/>
        <v>2.0513137900834977E-4</v>
      </c>
      <c r="CI582" s="20">
        <f t="shared" si="795"/>
        <v>1.7059680478137551E-4</v>
      </c>
      <c r="CJ582" s="20">
        <f t="shared" si="795"/>
        <v>1.4170113103595394E-4</v>
      </c>
      <c r="CK582" s="20">
        <f t="shared" si="795"/>
        <v>1.1756114555383501E-4</v>
      </c>
      <c r="CL582" s="20">
        <f t="shared" si="795"/>
        <v>5.5550625805944609E-4</v>
      </c>
      <c r="CM582" s="20">
        <f t="shared" si="795"/>
        <v>6.4579885480617357E-5</v>
      </c>
      <c r="CN582" s="20">
        <f t="shared" si="795"/>
        <v>6.6972287761940316E-5</v>
      </c>
      <c r="CO582" s="20">
        <f t="shared" si="795"/>
        <v>1.2298559584653898E-4</v>
      </c>
      <c r="CP582" s="20">
        <f t="shared" si="795"/>
        <v>2.1520938104757951E-4</v>
      </c>
      <c r="CQ582" s="20">
        <f t="shared" si="795"/>
        <v>3.6020742338271244E-4</v>
      </c>
      <c r="CR582" s="20">
        <f t="shared" si="795"/>
        <v>5.7863005295338366E-4</v>
      </c>
      <c r="CS582" s="20">
        <f t="shared" si="795"/>
        <v>8.9481757723457818E-4</v>
      </c>
      <c r="CT582" s="20">
        <f t="shared" si="795"/>
        <v>1.3358412376621206E-3</v>
      </c>
      <c r="CU582" s="20">
        <f t="shared" si="796"/>
        <v>1.9299755178943103E-3</v>
      </c>
      <c r="CV582" s="20">
        <f t="shared" si="796"/>
        <v>2.7046815307431938E-3</v>
      </c>
      <c r="CW582" s="20">
        <f t="shared" si="796"/>
        <v>3.6842633214569011E-3</v>
      </c>
      <c r="CX582" s="20">
        <f t="shared" si="796"/>
        <v>4.8874220052498793E-3</v>
      </c>
      <c r="CY582" s="20">
        <f t="shared" si="796"/>
        <v>6.3249651790348339E-3</v>
      </c>
      <c r="CZ582" s="20">
        <f t="shared" si="796"/>
        <v>7.9979254338178353E-3</v>
      </c>
      <c r="DA582" s="20">
        <f t="shared" si="796"/>
        <v>9.8963031372913748E-3</v>
      </c>
      <c r="DB582" s="20">
        <f t="shared" si="796"/>
        <v>1.1998581949375205E-2</v>
      </c>
      <c r="DC582" s="20">
        <f t="shared" si="796"/>
        <v>1.4272081807738757E-2</v>
      </c>
      <c r="DD582" s="20">
        <f t="shared" si="796"/>
        <v>1.6674126057929978E-2</v>
      </c>
      <c r="DE582" s="20">
        <f t="shared" si="796"/>
        <v>1.9153919007060941E-2</v>
      </c>
      <c r="DF582" s="20">
        <f t="shared" si="796"/>
        <v>2.1654966946298346E-2</v>
      </c>
      <c r="DG582" s="20">
        <f t="shared" si="796"/>
        <v>2.4117835520650874E-2</v>
      </c>
      <c r="DH582" s="20">
        <f t="shared" si="796"/>
        <v>2.6483021245318955E-2</v>
      </c>
      <c r="DI582" s="20">
        <f t="shared" si="796"/>
        <v>2.8693723489627898E-2</v>
      </c>
      <c r="DJ582" s="20">
        <f t="shared" si="796"/>
        <v>3.0698331214435104E-2</v>
      </c>
      <c r="DK582" s="20">
        <f t="shared" ref="DK582:DZ597" si="804">DK374/$B374</f>
        <v>3.2452480381337856E-2</v>
      </c>
      <c r="DL582" s="20">
        <f t="shared" si="804"/>
        <v>3.3920586915555828E-2</v>
      </c>
      <c r="DM582" s="20">
        <f t="shared" si="804"/>
        <v>3.5076810399740643E-2</v>
      </c>
      <c r="DN582" s="20">
        <f t="shared" si="804"/>
        <v>3.5905450290245278E-2</v>
      </c>
      <c r="DO582" s="20">
        <f t="shared" si="804"/>
        <v>3.6400815724515312E-2</v>
      </c>
      <c r="DP582" s="20">
        <f t="shared" si="804"/>
        <v>3.6566639742554197E-2</v>
      </c>
      <c r="DQ582" s="20">
        <f t="shared" si="804"/>
        <v>3.6415128169635935E-2</v>
      </c>
      <c r="DR582" s="20">
        <f t="shared" si="804"/>
        <v>3.5965742843235782E-2</v>
      </c>
      <c r="DS582" s="20">
        <f t="shared" si="804"/>
        <v>3.5243819501435514E-2</v>
      </c>
      <c r="DT582" s="20">
        <f t="shared" si="804"/>
        <v>3.4279114196909655E-2</v>
      </c>
      <c r="DU582" s="20">
        <f t="shared" si="804"/>
        <v>3.3104360507821395E-2</v>
      </c>
      <c r="DV582" s="20">
        <f t="shared" si="804"/>
        <v>3.1753905025654228E-2</v>
      </c>
      <c r="DW582" s="20">
        <f t="shared" si="804"/>
        <v>3.0262472368311255E-2</v>
      </c>
      <c r="DX582" s="20">
        <f t="shared" si="804"/>
        <v>2.8664094758348746E-2</v>
      </c>
      <c r="DY582" s="20">
        <f t="shared" si="804"/>
        <v>2.6991226137906721E-2</v>
      </c>
      <c r="DZ582" s="20">
        <f t="shared" si="803"/>
        <v>2.5274047627174112E-2</v>
      </c>
      <c r="EA582" s="20">
        <f t="shared" si="797"/>
        <v>2.3539960310632987E-2</v>
      </c>
      <c r="EB582" s="20">
        <f t="shared" si="797"/>
        <v>2.1813253017245571E-2</v>
      </c>
      <c r="EC582" s="20">
        <f t="shared" si="797"/>
        <v>2.0114926893102014E-2</v>
      </c>
      <c r="ED582" s="20">
        <f t="shared" si="797"/>
        <v>1.8462654938538048E-2</v>
      </c>
      <c r="EE582" s="20">
        <f t="shared" si="797"/>
        <v>1.6870852988507878E-2</v>
      </c>
      <c r="EF582" s="20">
        <f t="shared" si="797"/>
        <v>1.5350838497967478E-2</v>
      </c>
      <c r="EG582" s="20">
        <f t="shared" si="797"/>
        <v>1.3911054584929805E-2</v>
      </c>
      <c r="EH582" s="20">
        <f t="shared" si="797"/>
        <v>1.2557338732860579E-2</v>
      </c>
      <c r="EI582" s="20">
        <f t="shared" si="797"/>
        <v>1.1293218047864984E-2</v>
      </c>
      <c r="EJ582" s="20">
        <f t="shared" si="797"/>
        <v>1.0120215739707117E-2</v>
      </c>
      <c r="EK582" s="20">
        <f t="shared" si="797"/>
        <v>9.0381563358528094E-3</v>
      </c>
      <c r="EL582" s="20">
        <f t="shared" si="797"/>
        <v>8.0454598831339874E-3</v>
      </c>
      <c r="EM582" s="20">
        <f t="shared" si="797"/>
        <v>7.1394179280498396E-3</v>
      </c>
      <c r="EN582" s="20">
        <f t="shared" si="797"/>
        <v>6.3164463216612843E-3</v>
      </c>
      <c r="EO582" s="20">
        <f t="shared" si="797"/>
        <v>5.5723118300862184E-3</v>
      </c>
      <c r="EP582" s="20">
        <f t="shared" si="797"/>
        <v>4.9023311354619023E-3</v>
      </c>
      <c r="EQ582" s="20">
        <f t="shared" si="798"/>
        <v>4.3015420939171989E-3</v>
      </c>
      <c r="ER582" s="20">
        <f t="shared" si="798"/>
        <v>3.7648480994210143E-3</v>
      </c>
      <c r="ES582" s="20">
        <f t="shared" si="798"/>
        <v>3.2871371173083253E-3</v>
      </c>
      <c r="ET582" s="20">
        <f t="shared" si="798"/>
        <v>2.8633774351969343E-3</v>
      </c>
      <c r="EU582" s="20">
        <f t="shared" si="798"/>
        <v>2.4886924698129809E-3</v>
      </c>
      <c r="EV582" s="20">
        <f t="shared" si="798"/>
        <v>2.1584171027878574E-3</v>
      </c>
      <c r="EW582" s="20">
        <f t="shared" si="798"/>
        <v>1.8681380310121565E-3</v>
      </c>
      <c r="EX582" s="20">
        <f t="shared" si="798"/>
        <v>1.6137205382887876E-3</v>
      </c>
      <c r="EY582" s="20">
        <f t="shared" si="798"/>
        <v>1.3913239512755027E-3</v>
      </c>
      <c r="EZ582" s="20">
        <f t="shared" si="798"/>
        <v>1.1974078563111723E-3</v>
      </c>
      <c r="FA582" s="20">
        <f t="shared" si="798"/>
        <v>1.0287309427591262E-3</v>
      </c>
      <c r="FB582" s="20">
        <f t="shared" si="798"/>
        <v>8.8234411725074402E-4</v>
      </c>
      <c r="FC582" s="20">
        <f t="shared" si="798"/>
        <v>7.5557931252001609E-4</v>
      </c>
      <c r="FD582" s="20">
        <f t="shared" si="798"/>
        <v>6.4603520230721578E-4</v>
      </c>
      <c r="FE582" s="20">
        <f t="shared" si="798"/>
        <v>5.5156083550489399E-4</v>
      </c>
      <c r="FF582" s="20">
        <f t="shared" si="789"/>
        <v>3.0646463130472594E-3</v>
      </c>
    </row>
    <row r="583" spans="1:162" ht="15.5" x14ac:dyDescent="0.35">
      <c r="A583" s="4" t="s">
        <v>181</v>
      </c>
      <c r="J583" s="4" t="s">
        <v>181</v>
      </c>
      <c r="K583" s="20">
        <f t="shared" si="802"/>
        <v>4.6673619681314563E-4</v>
      </c>
      <c r="L583" s="20">
        <f t="shared" si="802"/>
        <v>4.0490056248572594E-4</v>
      </c>
      <c r="M583" s="20">
        <f t="shared" si="802"/>
        <v>6.7933689605836748E-4</v>
      </c>
      <c r="N583" s="20">
        <f t="shared" si="802"/>
        <v>1.0890747870753422E-3</v>
      </c>
      <c r="O583" s="20">
        <f t="shared" si="802"/>
        <v>1.6742986903154739E-3</v>
      </c>
      <c r="P583" s="20"/>
      <c r="Q583" s="20">
        <f t="shared" si="802"/>
        <v>2.4763928234399117E-3</v>
      </c>
      <c r="R583" s="20">
        <f t="shared" si="802"/>
        <v>3.5341693996901692E-3</v>
      </c>
      <c r="S583" s="20"/>
      <c r="T583" s="20">
        <f t="shared" si="802"/>
        <v>4.8796005834417285E-3</v>
      </c>
      <c r="U583" s="20">
        <f t="shared" si="802"/>
        <v>6.5335694828550801E-3</v>
      </c>
      <c r="V583" s="20"/>
      <c r="W583" s="20">
        <f t="shared" si="802"/>
        <v>8.5021953553708896E-3</v>
      </c>
      <c r="X583" s="20">
        <f t="shared" si="802"/>
        <v>1.0774234527630665E-2</v>
      </c>
      <c r="Y583" s="20"/>
      <c r="Z583" s="20">
        <f t="shared" si="802"/>
        <v>1.3319923657284856E-2</v>
      </c>
      <c r="AA583" s="20">
        <f t="shared" si="802"/>
        <v>1.6091443474660592E-2</v>
      </c>
      <c r="AB583" s="20"/>
      <c r="AC583" s="20">
        <f t="shared" si="802"/>
        <v>1.9024974228530236E-2</v>
      </c>
      <c r="AD583" s="20">
        <f t="shared" si="802"/>
        <v>2.2044123384201905E-2</v>
      </c>
      <c r="AE583" s="20"/>
      <c r="AF583" s="20">
        <f t="shared" si="801"/>
        <v>2.5064359203141262E-2</v>
      </c>
      <c r="AG583" s="20">
        <f t="shared" si="801"/>
        <v>2.7997997129211416E-2</v>
      </c>
      <c r="AH583" s="20"/>
      <c r="AI583" s="20">
        <f t="shared" si="801"/>
        <v>3.075926384100405E-2</v>
      </c>
      <c r="AJ583" s="20">
        <f t="shared" si="801"/>
        <v>3.3269000286090228E-2</v>
      </c>
      <c r="AK583" s="20"/>
      <c r="AL583" s="20">
        <f t="shared" si="801"/>
        <v>3.5458646404300465E-2</v>
      </c>
      <c r="AM583" s="20">
        <f t="shared" si="801"/>
        <v>3.7273259184651242E-2</v>
      </c>
      <c r="AN583" s="20">
        <f t="shared" si="801"/>
        <v>3.867343443122595E-2</v>
      </c>
      <c r="AO583" s="20">
        <f t="shared" si="801"/>
        <v>3.9636115680785844E-2</v>
      </c>
      <c r="AP583" s="20">
        <f t="shared" si="800"/>
        <v>4.0154369598578321E-2</v>
      </c>
      <c r="AQ583" s="20">
        <f t="shared" si="800"/>
        <v>4.0236278923155178E-2</v>
      </c>
      <c r="AR583" s="20">
        <f t="shared" si="800"/>
        <v>3.9903149050598052E-2</v>
      </c>
      <c r="AS583" s="20">
        <f t="shared" si="800"/>
        <v>3.9187243672745231E-2</v>
      </c>
      <c r="AT583" s="20">
        <f t="shared" si="800"/>
        <v>3.8129262118395402E-2</v>
      </c>
      <c r="AU583" s="20">
        <f t="shared" si="800"/>
        <v>3.6775751283126379E-2</v>
      </c>
      <c r="AV583" s="20">
        <f t="shared" si="800"/>
        <v>3.51766138776749E-2</v>
      </c>
      <c r="AW583" s="20">
        <f t="shared" si="800"/>
        <v>3.338283753483029E-2</v>
      </c>
      <c r="AX583" s="20">
        <f t="shared" si="800"/>
        <v>3.1444530689559769E-2</v>
      </c>
      <c r="AY583" s="20">
        <f t="shared" si="800"/>
        <v>2.9409314650097659E-2</v>
      </c>
      <c r="AZ583" s="20">
        <f t="shared" si="800"/>
        <v>2.732108935975941E-2</v>
      </c>
      <c r="BA583" s="20">
        <f t="shared" si="800"/>
        <v>2.5219164414577944E-2</v>
      </c>
      <c r="BB583" s="20">
        <f t="shared" si="800"/>
        <v>2.3137727467281044E-2</v>
      </c>
      <c r="BC583" s="20">
        <f t="shared" si="800"/>
        <v>2.1105609045852017E-2</v>
      </c>
      <c r="BD583" s="20">
        <f t="shared" si="800"/>
        <v>1.9146295403180136E-2</v>
      </c>
      <c r="BE583" s="20">
        <f t="shared" si="800"/>
        <v>1.7278138371259799E-2</v>
      </c>
      <c r="BF583" s="20">
        <f t="shared" si="800"/>
        <v>1.5514712277629572E-2</v>
      </c>
      <c r="BG583" s="20">
        <f t="shared" si="800"/>
        <v>1.3865271755593267E-2</v>
      </c>
      <c r="BH583" s="20">
        <f t="shared" si="800"/>
        <v>1.2335269793654071E-2</v>
      </c>
      <c r="BI583" s="20">
        <f t="shared" si="800"/>
        <v>1.0926901812619903E-2</v>
      </c>
      <c r="BJ583" s="20">
        <f t="shared" si="800"/>
        <v>9.6396482816231144E-3</v>
      </c>
      <c r="BK583" s="20">
        <f t="shared" si="800"/>
        <v>8.4707949007992722E-3</v>
      </c>
      <c r="BL583" s="20">
        <f t="shared" si="800"/>
        <v>7.4159153539569145E-3</v>
      </c>
      <c r="BM583" s="20">
        <f t="shared" si="800"/>
        <v>6.4693068649911423E-3</v>
      </c>
      <c r="BN583" s="20">
        <f t="shared" si="793"/>
        <v>5.6243731791519869E-3</v>
      </c>
      <c r="BO583" s="20">
        <f t="shared" si="793"/>
        <v>4.8739531175482353E-3</v>
      </c>
      <c r="BP583" s="20">
        <f t="shared" si="793"/>
        <v>4.2105955614768487E-3</v>
      </c>
      <c r="BQ583" s="20">
        <f t="shared" si="793"/>
        <v>3.6267836907853956E-3</v>
      </c>
      <c r="BR583" s="20">
        <f t="shared" si="793"/>
        <v>3.1151126272228602E-3</v>
      </c>
      <c r="BS583" s="20">
        <f t="shared" si="793"/>
        <v>2.6684254274618184E-3</v>
      </c>
      <c r="BT583" s="20">
        <f t="shared" si="793"/>
        <v>2.2799127381358808E-3</v>
      </c>
      <c r="BU583" s="20">
        <f t="shared" si="793"/>
        <v>1.9431814663063429E-3</v>
      </c>
      <c r="BV583" s="20">
        <f t="shared" si="793"/>
        <v>1.6522976217067109E-3</v>
      </c>
      <c r="BW583" s="20">
        <f t="shared" si="793"/>
        <v>1.4018081272957339E-3</v>
      </c>
      <c r="BX583" s="20">
        <f t="shared" si="793"/>
        <v>1.1867459340177966E-3</v>
      </c>
      <c r="BY583" s="20">
        <f t="shared" si="793"/>
        <v>1.002622263344688E-3</v>
      </c>
      <c r="BZ583" s="20">
        <f t="shared" si="793"/>
        <v>8.4540927446663527E-4</v>
      </c>
      <c r="CA583" s="20">
        <f t="shared" si="793"/>
        <v>7.1151593910445676E-4</v>
      </c>
      <c r="CB583" s="20">
        <f t="shared" si="793"/>
        <v>5.9775942443074381E-4</v>
      </c>
      <c r="CC583" s="20">
        <f t="shared" si="793"/>
        <v>5.0133384516393154E-4</v>
      </c>
      <c r="CD583" s="20">
        <f t="shared" si="799"/>
        <v>4.1977785581626126E-4</v>
      </c>
      <c r="CE583" s="20">
        <f t="shared" si="795"/>
        <v>3.5094221543341408E-4</v>
      </c>
      <c r="CF583" s="20">
        <f t="shared" si="795"/>
        <v>2.9295816920116291E-4</v>
      </c>
      <c r="CG583" s="20">
        <f t="shared" si="795"/>
        <v>2.4420725115370523E-4</v>
      </c>
      <c r="CH583" s="20">
        <f t="shared" si="795"/>
        <v>2.0329291584830766E-4</v>
      </c>
      <c r="CI583" s="20">
        <f t="shared" si="795"/>
        <v>1.6901424946758059E-4</v>
      </c>
      <c r="CJ583" s="20">
        <f t="shared" si="795"/>
        <v>1.4034188739775466E-4</v>
      </c>
      <c r="CK583" s="20">
        <f t="shared" si="795"/>
        <v>1.1639617089687083E-4</v>
      </c>
      <c r="CL583" s="20">
        <f t="shared" si="795"/>
        <v>5.4899233536154224E-4</v>
      </c>
      <c r="CM583" s="20">
        <f t="shared" si="795"/>
        <v>6.4003232969779227E-5</v>
      </c>
      <c r="CN583" s="20">
        <f t="shared" si="795"/>
        <v>6.6494284439198422E-5</v>
      </c>
      <c r="CO583" s="20">
        <f t="shared" si="795"/>
        <v>1.2221288476208092E-4</v>
      </c>
      <c r="CP583" s="20">
        <f t="shared" si="795"/>
        <v>2.1402579464208706E-4</v>
      </c>
      <c r="CQ583" s="20">
        <f t="shared" si="795"/>
        <v>3.5848485797256214E-4</v>
      </c>
      <c r="CR583" s="20">
        <f t="shared" si="795"/>
        <v>5.7624298920517765E-4</v>
      </c>
      <c r="CS583" s="20">
        <f t="shared" si="795"/>
        <v>8.916634263145852E-4</v>
      </c>
      <c r="CT583" s="20">
        <f t="shared" si="795"/>
        <v>1.3318648112487133E-3</v>
      </c>
      <c r="CU583" s="20">
        <f t="shared" si="796"/>
        <v>1.9251947196108907E-3</v>
      </c>
      <c r="CV583" s="20">
        <f t="shared" si="796"/>
        <v>2.6992105465795512E-3</v>
      </c>
      <c r="CW583" s="20">
        <f t="shared" si="796"/>
        <v>3.6783293633805641E-3</v>
      </c>
      <c r="CX583" s="20">
        <f t="shared" si="796"/>
        <v>4.8813721268735257E-3</v>
      </c>
      <c r="CY583" s="20">
        <f t="shared" si="796"/>
        <v>6.3192607809376238E-3</v>
      </c>
      <c r="CZ583" s="20">
        <f t="shared" si="796"/>
        <v>7.9931236259430209E-3</v>
      </c>
      <c r="DA583" s="20">
        <f t="shared" si="796"/>
        <v>9.89302586029734E-3</v>
      </c>
      <c r="DB583" s="20">
        <f t="shared" si="796"/>
        <v>1.1997475386019226E-2</v>
      </c>
      <c r="DC583" s="20">
        <f t="shared" si="796"/>
        <v>1.4273769884568556E-2</v>
      </c>
      <c r="DD583" s="20">
        <f t="shared" si="796"/>
        <v>1.6679162571268211E-2</v>
      </c>
      <c r="DE583" s="20">
        <f t="shared" si="796"/>
        <v>1.9162743031807483E-2</v>
      </c>
      <c r="DF583" s="20">
        <f t="shared" si="796"/>
        <v>2.1667865729551539E-2</v>
      </c>
      <c r="DG583" s="20">
        <f t="shared" si="796"/>
        <v>2.4134918136030442E-2</v>
      </c>
      <c r="DH583" s="20">
        <f t="shared" si="796"/>
        <v>2.6504205053126038E-2</v>
      </c>
      <c r="DI583" s="20">
        <f t="shared" si="796"/>
        <v>2.8718734097647358E-2</v>
      </c>
      <c r="DJ583" s="20">
        <f t="shared" si="796"/>
        <v>3.0726715338864452E-2</v>
      </c>
      <c r="DK583" s="20">
        <f t="shared" si="804"/>
        <v>3.2483629908331757E-2</v>
      </c>
      <c r="DL583" s="20">
        <f t="shared" si="804"/>
        <v>3.3953771655861775E-2</v>
      </c>
      <c r="DM583" s="20">
        <f t="shared" si="804"/>
        <v>3.5111216556207747E-2</v>
      </c>
      <c r="DN583" s="20">
        <f t="shared" si="804"/>
        <v>3.5940221518645399E-2</v>
      </c>
      <c r="DO583" s="20">
        <f t="shared" si="804"/>
        <v>3.6435093823405873E-2</v>
      </c>
      <c r="DP583" s="20">
        <f t="shared" si="804"/>
        <v>3.6599602394486508E-2</v>
      </c>
      <c r="DQ583" s="20">
        <f t="shared" si="804"/>
        <v>3.6446021698427478E-2</v>
      </c>
      <c r="DR583" s="20">
        <f t="shared" si="804"/>
        <v>3.5993908573794364E-2</v>
      </c>
      <c r="DS583" s="20">
        <f t="shared" si="804"/>
        <v>3.5268712940773606E-2</v>
      </c>
      <c r="DT583" s="20">
        <f t="shared" si="804"/>
        <v>3.4300316841667344E-2</v>
      </c>
      <c r="DU583" s="20">
        <f t="shared" si="804"/>
        <v>3.3121584584823172E-2</v>
      </c>
      <c r="DV583" s="20">
        <f t="shared" si="804"/>
        <v>3.1766991863975802E-2</v>
      </c>
      <c r="DW583" s="20">
        <f t="shared" si="804"/>
        <v>3.0271385374907478E-2</v>
      </c>
      <c r="DX583" s="20">
        <f t="shared" si="804"/>
        <v>2.8668908127478465E-2</v>
      </c>
      <c r="DY583" s="20">
        <f t="shared" si="804"/>
        <v>2.6992110479256759E-2</v>
      </c>
      <c r="DZ583" s="20">
        <f t="shared" si="803"/>
        <v>2.5271253666280025E-2</v>
      </c>
      <c r="EA583" s="20">
        <f t="shared" si="797"/>
        <v>2.3533801718217284E-2</v>
      </c>
      <c r="EB583" s="20">
        <f t="shared" si="797"/>
        <v>2.180408928211941E-2</v>
      </c>
      <c r="EC583" s="20">
        <f t="shared" si="797"/>
        <v>2.0103146985483763E-2</v>
      </c>
      <c r="ED583" s="20">
        <f t="shared" si="797"/>
        <v>1.844866233361564E-2</v>
      </c>
      <c r="EE583" s="20">
        <f t="shared" si="797"/>
        <v>1.6855052447111274E-2</v>
      </c>
      <c r="EF583" s="20">
        <f t="shared" si="797"/>
        <v>1.5333624842137296E-2</v>
      </c>
      <c r="EG583" s="20">
        <f t="shared" si="797"/>
        <v>1.3892803567508993E-2</v>
      </c>
      <c r="EH583" s="20">
        <f t="shared" si="797"/>
        <v>1.2538399985582037E-2</v>
      </c>
      <c r="EI583" s="20">
        <f t="shared" si="797"/>
        <v>1.1273910002890577E-2</v>
      </c>
      <c r="EJ583" s="20">
        <f t="shared" si="797"/>
        <v>1.0100822354510042E-2</v>
      </c>
      <c r="EK583" s="20">
        <f t="shared" si="797"/>
        <v>9.0189254086371351E-3</v>
      </c>
      <c r="EL583" s="20">
        <f t="shared" si="797"/>
        <v>8.0266027227575698E-3</v>
      </c>
      <c r="EM583" s="20">
        <f t="shared" si="797"/>
        <v>7.1211101353337858E-3</v>
      </c>
      <c r="EN583" s="20">
        <f t="shared" si="797"/>
        <v>6.298829444588705E-3</v>
      </c>
      <c r="EO583" s="20">
        <f t="shared" si="797"/>
        <v>5.5554956704124692E-3</v>
      </c>
      <c r="EP583" s="20">
        <f t="shared" si="797"/>
        <v>4.8863965057112102E-3</v>
      </c>
      <c r="EQ583" s="20">
        <f t="shared" si="798"/>
        <v>4.2865438490234942E-3</v>
      </c>
      <c r="ER583" s="20">
        <f t="shared" si="798"/>
        <v>3.7508182942699313E-3</v>
      </c>
      <c r="ES583" s="20">
        <f t="shared" si="798"/>
        <v>3.2740881684716339E-3</v>
      </c>
      <c r="ET583" s="20">
        <f t="shared" si="798"/>
        <v>2.8513051909603289E-3</v>
      </c>
      <c r="EU583" s="20">
        <f t="shared" si="798"/>
        <v>2.4775791163328398E-3</v>
      </c>
      <c r="EV583" s="20">
        <f t="shared" si="798"/>
        <v>2.148233855313042E-3</v>
      </c>
      <c r="EW583" s="20">
        <f t="shared" si="798"/>
        <v>1.8588475773072544E-3</v>
      </c>
      <c r="EX583" s="20">
        <f t="shared" si="798"/>
        <v>1.6052792166301177E-3</v>
      </c>
      <c r="EY583" s="20">
        <f t="shared" si="798"/>
        <v>1.3836836577431066E-3</v>
      </c>
      <c r="EZ583" s="20">
        <f t="shared" si="798"/>
        <v>1.1905176857789357E-3</v>
      </c>
      <c r="FA583" s="20">
        <f t="shared" si="798"/>
        <v>1.0225385752514748E-3</v>
      </c>
      <c r="FB583" s="20">
        <f t="shared" si="798"/>
        <v>8.7679696649500826E-4</v>
      </c>
      <c r="FC583" s="20">
        <f t="shared" si="798"/>
        <v>7.5062545690274263E-4</v>
      </c>
      <c r="FD583" s="20">
        <f t="shared" si="798"/>
        <v>6.4162412034818317E-4</v>
      </c>
      <c r="FE583" s="20">
        <f t="shared" si="798"/>
        <v>5.476439686773471E-4</v>
      </c>
      <c r="FF583" s="20">
        <f t="shared" si="789"/>
        <v>3.0373723514938171E-3</v>
      </c>
    </row>
    <row r="584" spans="1:162" ht="15.5" x14ac:dyDescent="0.35">
      <c r="A584" s="4" t="s">
        <v>182</v>
      </c>
      <c r="J584" s="4" t="s">
        <v>182</v>
      </c>
      <c r="K584" s="20">
        <f t="shared" si="802"/>
        <v>4.6974715013667616E-4</v>
      </c>
      <c r="L584" s="20">
        <f t="shared" si="802"/>
        <v>4.0682998375234319E-4</v>
      </c>
      <c r="M584" s="20">
        <f t="shared" si="802"/>
        <v>6.8208395473738344E-4</v>
      </c>
      <c r="N584" s="20">
        <f t="shared" si="802"/>
        <v>1.0927678535752028E-3</v>
      </c>
      <c r="O584" s="20">
        <f t="shared" si="802"/>
        <v>1.6789891639813785E-3</v>
      </c>
      <c r="P584" s="20"/>
      <c r="Q584" s="20">
        <f t="shared" si="802"/>
        <v>2.4820144430166913E-3</v>
      </c>
      <c r="R584" s="20">
        <f t="shared" si="802"/>
        <v>3.5405040968046718E-3</v>
      </c>
      <c r="S584" s="20"/>
      <c r="T584" s="20">
        <f t="shared" si="802"/>
        <v>4.8862583214320868E-3</v>
      </c>
      <c r="U584" s="20">
        <f t="shared" si="802"/>
        <v>6.5399879693353842E-3</v>
      </c>
      <c r="V584" s="20"/>
      <c r="W584" s="20">
        <f t="shared" si="802"/>
        <v>8.5076626505120566E-3</v>
      </c>
      <c r="X584" s="20">
        <f t="shared" si="802"/>
        <v>1.077793397957371E-2</v>
      </c>
      <c r="Y584" s="20"/>
      <c r="Z584" s="20">
        <f t="shared" si="802"/>
        <v>1.3320997014259268E-2</v>
      </c>
      <c r="AA584" s="20">
        <f t="shared" si="802"/>
        <v>1.6089065141227855E-2</v>
      </c>
      <c r="AB584" s="20"/>
      <c r="AC584" s="20">
        <f t="shared" si="802"/>
        <v>1.9018427947608343E-2</v>
      </c>
      <c r="AD584" s="20">
        <f t="shared" si="802"/>
        <v>2.2032872355154304E-2</v>
      </c>
      <c r="AE584" s="20"/>
      <c r="AF584" s="20">
        <f t="shared" si="801"/>
        <v>2.5048101720605065E-2</v>
      </c>
      <c r="AG584" s="20">
        <f t="shared" si="801"/>
        <v>2.7976701947757143E-2</v>
      </c>
      <c r="AH584" s="20"/>
      <c r="AI584" s="20">
        <f t="shared" si="801"/>
        <v>3.0733182199590925E-2</v>
      </c>
      <c r="AJ584" s="20">
        <f t="shared" si="801"/>
        <v>3.3238654390733924E-2</v>
      </c>
      <c r="AK584" s="20"/>
      <c r="AL584" s="20">
        <f t="shared" si="801"/>
        <v>3.5424796747683063E-2</v>
      </c>
      <c r="AM584" s="20">
        <f t="shared" si="801"/>
        <v>3.7236855070709229E-2</v>
      </c>
      <c r="AN584" s="20">
        <f t="shared" si="801"/>
        <v>3.8635553303823511E-2</v>
      </c>
      <c r="AO584" s="20">
        <f t="shared" si="801"/>
        <v>3.9597897297685702E-2</v>
      </c>
      <c r="AP584" s="20">
        <f t="shared" si="800"/>
        <v>4.0116950826094067E-2</v>
      </c>
      <c r="AQ584" s="20">
        <f t="shared" si="800"/>
        <v>4.0200734109644365E-2</v>
      </c>
      <c r="AR584" s="20">
        <f t="shared" si="800"/>
        <v>3.987043976149568E-2</v>
      </c>
      <c r="AS584" s="20">
        <f t="shared" si="800"/>
        <v>3.9158180231564255E-2</v>
      </c>
      <c r="AT584" s="20">
        <f t="shared" si="800"/>
        <v>3.8104478068917036E-2</v>
      </c>
      <c r="AU584" s="20">
        <f t="shared" si="800"/>
        <v>3.6755690700389865E-2</v>
      </c>
      <c r="AV584" s="20">
        <f t="shared" si="800"/>
        <v>3.5161530496201521E-2</v>
      </c>
      <c r="AW584" s="20">
        <f t="shared" si="800"/>
        <v>3.3372803974244025E-2</v>
      </c>
      <c r="AX584" s="20">
        <f t="shared" si="800"/>
        <v>3.1439455644942882E-2</v>
      </c>
      <c r="AY584" s="20">
        <f t="shared" si="800"/>
        <v>2.9408965753054739E-2</v>
      </c>
      <c r="AZ584" s="20">
        <f t="shared" si="800"/>
        <v>2.7325119463695202E-2</v>
      </c>
      <c r="BA584" s="20">
        <f t="shared" si="800"/>
        <v>2.5227139262439469E-2</v>
      </c>
      <c r="BB584" s="20">
        <f t="shared" si="800"/>
        <v>2.31491530088207E-2</v>
      </c>
      <c r="BC584" s="20">
        <f t="shared" si="800"/>
        <v>2.1119957035324655E-2</v>
      </c>
      <c r="BD584" s="20">
        <f t="shared" si="800"/>
        <v>1.9163026286057483E-2</v>
      </c>
      <c r="BE584" s="20">
        <f t="shared" si="800"/>
        <v>1.7296720828261059E-2</v>
      </c>
      <c r="BF584" s="20">
        <f t="shared" si="800"/>
        <v>1.5534639114052951E-2</v>
      </c>
      <c r="BG584" s="20">
        <f t="shared" si="800"/>
        <v>1.3886072090564361E-2</v>
      </c>
      <c r="BH584" s="20">
        <f t="shared" si="800"/>
        <v>1.2356517711977431E-2</v>
      </c>
      <c r="BI584" s="20">
        <f t="shared" si="800"/>
        <v>1.0948221791887702E-2</v>
      </c>
      <c r="BJ584" s="20">
        <f t="shared" si="800"/>
        <v>9.6607178037302344E-3</v>
      </c>
      <c r="BK584" s="20">
        <f t="shared" si="800"/>
        <v>8.4913447072960668E-3</v>
      </c>
      <c r="BL584" s="20">
        <f t="shared" si="800"/>
        <v>7.4357278173283747E-3</v>
      </c>
      <c r="BM584" s="20">
        <f t="shared" si="800"/>
        <v>6.4882129318122317E-3</v>
      </c>
      <c r="BN584" s="20">
        <f t="shared" ref="BN584:CC599" si="805">BN376/$B376</f>
        <v>5.6422483045326377E-3</v>
      </c>
      <c r="BO584" s="20">
        <f t="shared" si="805"/>
        <v>4.8907125607616786E-3</v>
      </c>
      <c r="BP584" s="20">
        <f t="shared" si="805"/>
        <v>4.2261893564042863E-3</v>
      </c>
      <c r="BQ584" s="20">
        <f t="shared" si="805"/>
        <v>3.6411915467344791E-3</v>
      </c>
      <c r="BR584" s="20">
        <f t="shared" si="805"/>
        <v>3.1283389594729543E-3</v>
      </c>
      <c r="BS584" s="20">
        <f t="shared" si="805"/>
        <v>2.6804946651091122E-3</v>
      </c>
      <c r="BT584" s="20">
        <f t="shared" si="805"/>
        <v>2.2908650110136097E-3</v>
      </c>
      <c r="BU584" s="20">
        <f t="shared" si="805"/>
        <v>1.953068733757779E-3</v>
      </c>
      <c r="BV584" s="20">
        <f t="shared" si="805"/>
        <v>1.6611802739471269E-3</v>
      </c>
      <c r="BW584" s="20">
        <f t="shared" si="805"/>
        <v>1.4097520647694539E-3</v>
      </c>
      <c r="BX584" s="20">
        <f t="shared" si="805"/>
        <v>1.193820110989452E-3</v>
      </c>
      <c r="BY584" s="20">
        <f t="shared" si="805"/>
        <v>1.00889666822368E-3</v>
      </c>
      <c r="BZ584" s="20">
        <f t="shared" si="805"/>
        <v>8.5095331024664933E-4</v>
      </c>
      <c r="CA584" s="20">
        <f t="shared" si="805"/>
        <v>7.1639716199267667E-4</v>
      </c>
      <c r="CB584" s="20">
        <f t="shared" si="805"/>
        <v>6.0204259645058045E-4</v>
      </c>
      <c r="CC584" s="20">
        <f t="shared" si="805"/>
        <v>5.0508025654161237E-4</v>
      </c>
      <c r="CD584" s="20">
        <f t="shared" si="799"/>
        <v>4.2304487467592633E-4</v>
      </c>
      <c r="CE584" s="20">
        <f t="shared" si="795"/>
        <v>3.5378302520161503E-4</v>
      </c>
      <c r="CF584" s="20">
        <f t="shared" si="795"/>
        <v>2.9542165772389328E-4</v>
      </c>
      <c r="CG584" s="20">
        <f t="shared" si="795"/>
        <v>2.4633801951956524E-4</v>
      </c>
      <c r="CH584" s="20">
        <f t="shared" si="795"/>
        <v>2.0513137900834977E-4</v>
      </c>
      <c r="CI584" s="20">
        <f t="shared" si="795"/>
        <v>1.7059680478137551E-4</v>
      </c>
      <c r="CJ584" s="20">
        <f t="shared" si="795"/>
        <v>1.4170113103595394E-4</v>
      </c>
      <c r="CK584" s="20">
        <f t="shared" si="795"/>
        <v>1.1756114555383501E-4</v>
      </c>
      <c r="CL584" s="20">
        <f t="shared" si="795"/>
        <v>5.5550625805944609E-4</v>
      </c>
      <c r="CM584" s="20">
        <f t="shared" si="795"/>
        <v>6.4579885480617357E-5</v>
      </c>
      <c r="CN584" s="20">
        <f t="shared" si="795"/>
        <v>6.6972287761940316E-5</v>
      </c>
      <c r="CO584" s="20">
        <f t="shared" si="795"/>
        <v>1.2298559584653898E-4</v>
      </c>
      <c r="CP584" s="20">
        <f t="shared" si="795"/>
        <v>2.1520938104757951E-4</v>
      </c>
      <c r="CQ584" s="20">
        <f t="shared" si="795"/>
        <v>3.6020742338271244E-4</v>
      </c>
      <c r="CR584" s="20">
        <f t="shared" si="795"/>
        <v>5.7863005295338376E-4</v>
      </c>
      <c r="CS584" s="20">
        <f t="shared" si="795"/>
        <v>8.9481757723457796E-4</v>
      </c>
      <c r="CT584" s="20">
        <f t="shared" si="795"/>
        <v>1.3358412376621204E-3</v>
      </c>
      <c r="CU584" s="20">
        <f t="shared" si="796"/>
        <v>1.9299755178943103E-3</v>
      </c>
      <c r="CV584" s="20">
        <f t="shared" si="796"/>
        <v>2.7046815307431938E-3</v>
      </c>
      <c r="CW584" s="20">
        <f t="shared" si="796"/>
        <v>3.6842633214569016E-3</v>
      </c>
      <c r="CX584" s="20">
        <f t="shared" si="796"/>
        <v>4.8874220052498793E-3</v>
      </c>
      <c r="CY584" s="20">
        <f t="shared" si="796"/>
        <v>6.3249651790348339E-3</v>
      </c>
      <c r="CZ584" s="20">
        <f t="shared" si="796"/>
        <v>7.9979254338178353E-3</v>
      </c>
      <c r="DA584" s="20">
        <f t="shared" si="796"/>
        <v>9.8963031372913748E-3</v>
      </c>
      <c r="DB584" s="20">
        <f t="shared" si="796"/>
        <v>1.1998581949375203E-2</v>
      </c>
      <c r="DC584" s="20">
        <f t="shared" si="796"/>
        <v>1.4272081807738757E-2</v>
      </c>
      <c r="DD584" s="20">
        <f t="shared" si="796"/>
        <v>1.6674126057929978E-2</v>
      </c>
      <c r="DE584" s="20">
        <f t="shared" si="796"/>
        <v>1.9153919007060941E-2</v>
      </c>
      <c r="DF584" s="20">
        <f t="shared" si="796"/>
        <v>2.1654966946298343E-2</v>
      </c>
      <c r="DG584" s="20">
        <f t="shared" si="796"/>
        <v>2.4117835520650874E-2</v>
      </c>
      <c r="DH584" s="20">
        <f t="shared" si="796"/>
        <v>2.6483021245318955E-2</v>
      </c>
      <c r="DI584" s="20">
        <f t="shared" si="796"/>
        <v>2.8693723489627898E-2</v>
      </c>
      <c r="DJ584" s="20">
        <f t="shared" si="796"/>
        <v>3.0698331214435104E-2</v>
      </c>
      <c r="DK584" s="20">
        <f t="shared" si="804"/>
        <v>3.2452480381337856E-2</v>
      </c>
      <c r="DL584" s="20">
        <f t="shared" si="804"/>
        <v>3.3920586915555828E-2</v>
      </c>
      <c r="DM584" s="20">
        <f t="shared" si="804"/>
        <v>3.5076810399740643E-2</v>
      </c>
      <c r="DN584" s="20">
        <f t="shared" si="804"/>
        <v>3.5905450290245278E-2</v>
      </c>
      <c r="DO584" s="20">
        <f t="shared" si="804"/>
        <v>3.6400815724515312E-2</v>
      </c>
      <c r="DP584" s="20">
        <f t="shared" si="804"/>
        <v>3.6566639742554197E-2</v>
      </c>
      <c r="DQ584" s="20">
        <f t="shared" si="804"/>
        <v>3.6415128169635935E-2</v>
      </c>
      <c r="DR584" s="20">
        <f t="shared" si="804"/>
        <v>3.5965742843235782E-2</v>
      </c>
      <c r="DS584" s="20">
        <f t="shared" si="804"/>
        <v>3.5243819501435514E-2</v>
      </c>
      <c r="DT584" s="20">
        <f t="shared" si="804"/>
        <v>3.4279114196909655E-2</v>
      </c>
      <c r="DU584" s="20">
        <f t="shared" si="804"/>
        <v>3.3104360507821395E-2</v>
      </c>
      <c r="DV584" s="20">
        <f t="shared" si="804"/>
        <v>3.1753905025654228E-2</v>
      </c>
      <c r="DW584" s="20">
        <f t="shared" si="804"/>
        <v>3.0262472368311252E-2</v>
      </c>
      <c r="DX584" s="20">
        <f t="shared" si="804"/>
        <v>2.8664094758348749E-2</v>
      </c>
      <c r="DY584" s="20">
        <f t="shared" si="804"/>
        <v>2.6991226137906721E-2</v>
      </c>
      <c r="DZ584" s="20">
        <f t="shared" si="803"/>
        <v>2.5274047627174112E-2</v>
      </c>
      <c r="EA584" s="20">
        <f t="shared" si="797"/>
        <v>2.353996031063299E-2</v>
      </c>
      <c r="EB584" s="20">
        <f t="shared" si="797"/>
        <v>2.1813253017245571E-2</v>
      </c>
      <c r="EC584" s="20">
        <f t="shared" si="797"/>
        <v>2.0114926893102014E-2</v>
      </c>
      <c r="ED584" s="20">
        <f t="shared" si="797"/>
        <v>1.8462654938538048E-2</v>
      </c>
      <c r="EE584" s="20">
        <f t="shared" si="797"/>
        <v>1.6870852988507878E-2</v>
      </c>
      <c r="EF584" s="20">
        <f t="shared" si="797"/>
        <v>1.5350838497967478E-2</v>
      </c>
      <c r="EG584" s="20">
        <f t="shared" si="797"/>
        <v>1.3911054584929805E-2</v>
      </c>
      <c r="EH584" s="20">
        <f t="shared" si="797"/>
        <v>1.2557338732860579E-2</v>
      </c>
      <c r="EI584" s="20">
        <f t="shared" si="797"/>
        <v>1.1293218047864984E-2</v>
      </c>
      <c r="EJ584" s="20">
        <f t="shared" si="797"/>
        <v>1.0120215739707117E-2</v>
      </c>
      <c r="EK584" s="20">
        <f t="shared" si="797"/>
        <v>9.0381563358528094E-3</v>
      </c>
      <c r="EL584" s="20">
        <f t="shared" si="797"/>
        <v>8.0454598831339874E-3</v>
      </c>
      <c r="EM584" s="20">
        <f t="shared" si="797"/>
        <v>7.1394179280498404E-3</v>
      </c>
      <c r="EN584" s="20">
        <f t="shared" si="797"/>
        <v>6.3164463216612843E-3</v>
      </c>
      <c r="EO584" s="20">
        <f t="shared" si="797"/>
        <v>5.5723118300862184E-3</v>
      </c>
      <c r="EP584" s="20">
        <f t="shared" si="797"/>
        <v>4.9023311354619015E-3</v>
      </c>
      <c r="EQ584" s="20">
        <f t="shared" si="798"/>
        <v>4.3015420939171989E-3</v>
      </c>
      <c r="ER584" s="20">
        <f t="shared" si="798"/>
        <v>3.7648480994210147E-3</v>
      </c>
      <c r="ES584" s="20">
        <f t="shared" si="798"/>
        <v>3.2871371173083253E-3</v>
      </c>
      <c r="ET584" s="20">
        <f t="shared" si="798"/>
        <v>2.8633774351969343E-3</v>
      </c>
      <c r="EU584" s="20">
        <f t="shared" si="798"/>
        <v>2.4886924698129809E-3</v>
      </c>
      <c r="EV584" s="20">
        <f t="shared" si="798"/>
        <v>2.1584171027878574E-3</v>
      </c>
      <c r="EW584" s="20">
        <f t="shared" si="798"/>
        <v>1.8681380310121565E-3</v>
      </c>
      <c r="EX584" s="20">
        <f t="shared" si="798"/>
        <v>1.6137205382887876E-3</v>
      </c>
      <c r="EY584" s="20">
        <f t="shared" si="798"/>
        <v>1.3913239512755027E-3</v>
      </c>
      <c r="EZ584" s="20">
        <f t="shared" si="798"/>
        <v>1.1974078563111723E-3</v>
      </c>
      <c r="FA584" s="20">
        <f t="shared" si="798"/>
        <v>1.0287309427591262E-3</v>
      </c>
      <c r="FB584" s="20">
        <f t="shared" si="798"/>
        <v>8.8234411725074402E-4</v>
      </c>
      <c r="FC584" s="20">
        <f t="shared" si="798"/>
        <v>7.5557931252001609E-4</v>
      </c>
      <c r="FD584" s="20">
        <f t="shared" si="798"/>
        <v>6.4603520230721578E-4</v>
      </c>
      <c r="FE584" s="20">
        <f t="shared" si="798"/>
        <v>5.5156083550489399E-4</v>
      </c>
      <c r="FF584" s="20">
        <f t="shared" si="789"/>
        <v>3.0646463130472594E-3</v>
      </c>
    </row>
    <row r="585" spans="1:162" ht="15.5" x14ac:dyDescent="0.35">
      <c r="A585" s="4" t="s">
        <v>183</v>
      </c>
      <c r="J585" s="4" t="s">
        <v>183</v>
      </c>
      <c r="K585" s="20">
        <f t="shared" si="802"/>
        <v>4.7580488105813425E-4</v>
      </c>
      <c r="L585" s="20">
        <f t="shared" si="802"/>
        <v>4.1070040686018113E-4</v>
      </c>
      <c r="M585" s="20">
        <f t="shared" si="802"/>
        <v>6.875884016537047E-4</v>
      </c>
      <c r="N585" s="20">
        <f t="shared" si="802"/>
        <v>1.1001602527202989E-3</v>
      </c>
      <c r="O585" s="20">
        <f t="shared" si="802"/>
        <v>1.6883690906877846E-3</v>
      </c>
      <c r="P585" s="20"/>
      <c r="Q585" s="20">
        <f t="shared" si="802"/>
        <v>2.4932463366662575E-3</v>
      </c>
      <c r="R585" s="20">
        <f t="shared" si="802"/>
        <v>3.5531497078590784E-3</v>
      </c>
      <c r="S585" s="20"/>
      <c r="T585" s="20">
        <f t="shared" si="802"/>
        <v>4.8995371285511426E-3</v>
      </c>
      <c r="U585" s="20">
        <f t="shared" si="802"/>
        <v>6.5527771779688784E-3</v>
      </c>
      <c r="V585" s="20"/>
      <c r="W585" s="20">
        <f t="shared" si="802"/>
        <v>8.5185426709375872E-3</v>
      </c>
      <c r="X585" s="20">
        <f t="shared" si="802"/>
        <v>1.0785278156533316E-2</v>
      </c>
      <c r="Y585" s="20"/>
      <c r="Z585" s="20">
        <f t="shared" si="802"/>
        <v>1.3323097293879984E-2</v>
      </c>
      <c r="AA585" s="20">
        <f t="shared" si="802"/>
        <v>1.6084279676936118E-2</v>
      </c>
      <c r="AB585" s="20"/>
      <c r="AC585" s="20">
        <f t="shared" si="802"/>
        <v>1.9005333340563937E-2</v>
      </c>
      <c r="AD585" s="20">
        <f t="shared" si="802"/>
        <v>2.2010402719445835E-2</v>
      </c>
      <c r="AE585" s="20"/>
      <c r="AF585" s="20">
        <f t="shared" si="801"/>
        <v>2.501565891652649E-2</v>
      </c>
      <c r="AG585" s="20">
        <f t="shared" si="801"/>
        <v>2.793422554082348E-2</v>
      </c>
      <c r="AH585" s="20"/>
      <c r="AI585" s="20">
        <f t="shared" si="801"/>
        <v>3.0681173111672538E-2</v>
      </c>
      <c r="AJ585" s="20">
        <f t="shared" si="801"/>
        <v>3.317815187850004E-2</v>
      </c>
      <c r="AK585" s="20"/>
      <c r="AL585" s="20">
        <f t="shared" si="801"/>
        <v>3.5357313444567384E-2</v>
      </c>
      <c r="AM585" s="20">
        <f t="shared" si="801"/>
        <v>3.7164278757772395E-2</v>
      </c>
      <c r="AN585" s="20">
        <f t="shared" si="801"/>
        <v>3.8560026503835498E-2</v>
      </c>
      <c r="AO585" s="20">
        <f t="shared" si="801"/>
        <v>3.9521686656336263E-2</v>
      </c>
      <c r="AP585" s="20">
        <f t="shared" si="800"/>
        <v>4.0042317715516362E-2</v>
      </c>
      <c r="AQ585" s="20">
        <f t="shared" si="800"/>
        <v>4.0129816271914864E-2</v>
      </c>
      <c r="AR585" s="20">
        <f t="shared" si="800"/>
        <v>3.9805151484954726E-2</v>
      </c>
      <c r="AS585" s="20">
        <f t="shared" si="800"/>
        <v>3.9100135906411371E-2</v>
      </c>
      <c r="AT585" s="20">
        <f t="shared" si="800"/>
        <v>3.8054941339791815E-2</v>
      </c>
      <c r="AU585" s="20">
        <f t="shared" si="800"/>
        <v>3.6715549084133325E-2</v>
      </c>
      <c r="AV585" s="20">
        <f t="shared" si="800"/>
        <v>3.5131293434233157E-2</v>
      </c>
      <c r="AW585" s="20">
        <f t="shared" si="800"/>
        <v>3.3352620924994913E-2</v>
      </c>
      <c r="AX585" s="20">
        <f t="shared" si="800"/>
        <v>3.1429150001847983E-2</v>
      </c>
      <c r="AY585" s="20">
        <f t="shared" si="800"/>
        <v>2.9408080050584928E-2</v>
      </c>
      <c r="AZ585" s="20">
        <f t="shared" si="800"/>
        <v>2.7332967424122282E-2</v>
      </c>
      <c r="BA585" s="20">
        <f t="shared" si="800"/>
        <v>2.524286063759984E-2</v>
      </c>
      <c r="BB585" s="20">
        <f t="shared" si="800"/>
        <v>2.3171767779215476E-2</v>
      </c>
      <c r="BC585" s="20">
        <f t="shared" si="800"/>
        <v>2.1148416246765445E-2</v>
      </c>
      <c r="BD585" s="20">
        <f t="shared" si="800"/>
        <v>1.9196257550215701E-2</v>
      </c>
      <c r="BE585" s="20">
        <f t="shared" si="800"/>
        <v>1.7333667224981641E-2</v>
      </c>
      <c r="BF585" s="20">
        <f t="shared" si="800"/>
        <v>1.5574290866457563E-2</v>
      </c>
      <c r="BG585" s="20">
        <f t="shared" si="800"/>
        <v>1.3927490912761796E-2</v>
      </c>
      <c r="BH585" s="20">
        <f t="shared" si="800"/>
        <v>1.2398854142604221E-2</v>
      </c>
      <c r="BI585" s="20">
        <f t="shared" si="800"/>
        <v>1.099072612538643E-2</v>
      </c>
      <c r="BJ585" s="20">
        <f t="shared" si="800"/>
        <v>9.7027454242374356E-3</v>
      </c>
      <c r="BK585" s="20">
        <f t="shared" si="800"/>
        <v>8.5323567314702364E-3</v>
      </c>
      <c r="BL585" s="20">
        <f t="shared" si="800"/>
        <v>7.4752879792598925E-3</v>
      </c>
      <c r="BM585" s="20">
        <f t="shared" si="800"/>
        <v>6.5259816127491987E-3</v>
      </c>
      <c r="BN585" s="20">
        <f t="shared" si="805"/>
        <v>5.6779745390574954E-3</v>
      </c>
      <c r="BO585" s="20">
        <f t="shared" si="805"/>
        <v>4.9242247539758033E-3</v>
      </c>
      <c r="BP585" s="20">
        <f t="shared" si="805"/>
        <v>4.2573853359372249E-3</v>
      </c>
      <c r="BQ585" s="20">
        <f t="shared" si="805"/>
        <v>3.6700284587986021E-3</v>
      </c>
      <c r="BR585" s="20">
        <f t="shared" si="805"/>
        <v>3.1548234070639669E-3</v>
      </c>
      <c r="BS585" s="20">
        <f t="shared" si="805"/>
        <v>2.7046733838738124E-3</v>
      </c>
      <c r="BT585" s="20">
        <f t="shared" si="805"/>
        <v>2.3128162874656022E-3</v>
      </c>
      <c r="BU585" s="20">
        <f t="shared" si="805"/>
        <v>1.9728946929956637E-3</v>
      </c>
      <c r="BV585" s="20">
        <f t="shared" si="805"/>
        <v>1.6790001002344734E-3</v>
      </c>
      <c r="BW585" s="20">
        <f t="shared" si="805"/>
        <v>1.4256961677987512E-3</v>
      </c>
      <c r="BX585" s="20">
        <f t="shared" si="805"/>
        <v>1.2080252122905755E-3</v>
      </c>
      <c r="BY585" s="20">
        <f t="shared" si="805"/>
        <v>1.0215017545949223E-3</v>
      </c>
      <c r="BZ585" s="20">
        <f t="shared" si="805"/>
        <v>8.6209638268275335E-4</v>
      </c>
      <c r="CA585" s="20">
        <f t="shared" si="805"/>
        <v>7.2621269775030584E-4</v>
      </c>
      <c r="CB585" s="20">
        <f t="shared" si="805"/>
        <v>6.1065963709405757E-4</v>
      </c>
      <c r="CC585" s="20">
        <f t="shared" si="805"/>
        <v>5.1262103463245445E-4</v>
      </c>
      <c r="CD585" s="20">
        <f t="shared" si="799"/>
        <v>4.296238949861308E-4</v>
      </c>
      <c r="CE585" s="20">
        <f t="shared" si="799"/>
        <v>3.5950652188465604E-4</v>
      </c>
      <c r="CF585" s="20">
        <f t="shared" si="799"/>
        <v>3.003873559108694E-4</v>
      </c>
      <c r="CG585" s="20">
        <f t="shared" si="799"/>
        <v>2.5063513763168288E-4</v>
      </c>
      <c r="CH585" s="20">
        <f t="shared" si="799"/>
        <v>2.0884081616667771E-4</v>
      </c>
      <c r="CI585" s="20">
        <f t="shared" si="799"/>
        <v>1.7379146564489023E-4</v>
      </c>
      <c r="CJ585" s="20">
        <f t="shared" si="799"/>
        <v>1.4444634795485189E-4</v>
      </c>
      <c r="CK585" s="20">
        <f t="shared" si="799"/>
        <v>1.1991516488452092E-4</v>
      </c>
      <c r="CL585" s="20">
        <f t="shared" si="799"/>
        <v>5.6871052412232892E-4</v>
      </c>
      <c r="CM585" s="20">
        <f t="shared" si="799"/>
        <v>6.5744412234226206E-5</v>
      </c>
      <c r="CN585" s="20">
        <f t="shared" si="799"/>
        <v>6.793469775540214E-5</v>
      </c>
      <c r="CO585" s="20">
        <f t="shared" si="799"/>
        <v>1.2453933703240742E-4</v>
      </c>
      <c r="CP585" s="20">
        <f t="shared" si="799"/>
        <v>2.1758643403609848E-4</v>
      </c>
      <c r="CQ585" s="20">
        <f t="shared" si="799"/>
        <v>3.6366309682234877E-4</v>
      </c>
      <c r="CR585" s="20">
        <f t="shared" si="799"/>
        <v>5.8341388140768433E-4</v>
      </c>
      <c r="CS585" s="20">
        <f t="shared" si="799"/>
        <v>9.011326875525479E-4</v>
      </c>
      <c r="CT585" s="20">
        <f t="shared" ref="CT585:DI600" si="806">CT377/$B377</f>
        <v>1.3437956120915468E-3</v>
      </c>
      <c r="CU585" s="20">
        <f t="shared" si="796"/>
        <v>1.9395309535071301E-3</v>
      </c>
      <c r="CV585" s="20">
        <f t="shared" si="796"/>
        <v>2.7156077011604657E-3</v>
      </c>
      <c r="CW585" s="20">
        <f t="shared" si="796"/>
        <v>3.6961047648852181E-3</v>
      </c>
      <c r="CX585" s="20">
        <f t="shared" si="796"/>
        <v>4.8994849171470293E-3</v>
      </c>
      <c r="CY585" s="20">
        <f t="shared" si="796"/>
        <v>6.3363286906689678E-3</v>
      </c>
      <c r="CZ585" s="20">
        <f t="shared" si="796"/>
        <v>8.0074789758296343E-3</v>
      </c>
      <c r="DA585" s="20">
        <f t="shared" si="796"/>
        <v>9.9028080493658854E-3</v>
      </c>
      <c r="DB585" s="20">
        <f t="shared" si="796"/>
        <v>1.2000752276585801E-2</v>
      </c>
      <c r="DC585" s="20">
        <f t="shared" si="796"/>
        <v>1.4268676722999585E-2</v>
      </c>
      <c r="DD585" s="20">
        <f t="shared" si="796"/>
        <v>1.666404491241387E-2</v>
      </c>
      <c r="DE585" s="20">
        <f t="shared" si="796"/>
        <v>1.9136289778981769E-2</v>
      </c>
      <c r="DF585" s="20">
        <f t="shared" si="796"/>
        <v>2.1629219774859071E-2</v>
      </c>
      <c r="DG585" s="20">
        <f t="shared" si="796"/>
        <v>2.4083754854022126E-2</v>
      </c>
      <c r="DH585" s="20">
        <f t="shared" si="796"/>
        <v>2.6440772572202842E-2</v>
      </c>
      <c r="DI585" s="20">
        <f t="shared" si="796"/>
        <v>2.8643853297494724E-2</v>
      </c>
      <c r="DJ585" s="20">
        <f t="shared" si="796"/>
        <v>3.0641741379310167E-2</v>
      </c>
      <c r="DK585" s="20">
        <f t="shared" si="804"/>
        <v>3.2390380365684979E-2</v>
      </c>
      <c r="DL585" s="20">
        <f t="shared" si="804"/>
        <v>3.3854428746133924E-2</v>
      </c>
      <c r="DM585" s="20">
        <f t="shared" si="804"/>
        <v>3.5008212329515953E-2</v>
      </c>
      <c r="DN585" s="20">
        <f t="shared" si="804"/>
        <v>3.5836115321916384E-2</v>
      </c>
      <c r="DO585" s="20">
        <f t="shared" si="804"/>
        <v>3.6332450864772103E-2</v>
      </c>
      <c r="DP585" s="20">
        <f t="shared" si="804"/>
        <v>3.65008810910743E-2</v>
      </c>
      <c r="DQ585" s="20">
        <f t="shared" si="804"/>
        <v>3.6353475874024821E-2</v>
      </c>
      <c r="DR585" s="20">
        <f t="shared" si="804"/>
        <v>3.5909508721594596E-2</v>
      </c>
      <c r="DS585" s="20">
        <f t="shared" si="804"/>
        <v>3.5194088884132113E-2</v>
      </c>
      <c r="DT585" s="20">
        <f t="shared" si="804"/>
        <v>3.4236722378657825E-2</v>
      </c>
      <c r="DU585" s="20">
        <f t="shared" si="804"/>
        <v>3.3069883209309037E-2</v>
      </c>
      <c r="DV585" s="20">
        <f t="shared" si="804"/>
        <v>3.1727661487750303E-2</v>
      </c>
      <c r="DW585" s="20">
        <f t="shared" si="804"/>
        <v>3.024453915937397E-2</v>
      </c>
      <c r="DX585" s="20">
        <f t="shared" si="804"/>
        <v>2.8654328060598644E-2</v>
      </c>
      <c r="DY585" s="20">
        <f t="shared" si="804"/>
        <v>2.6989290168895175E-2</v>
      </c>
      <c r="DZ585" s="20">
        <f t="shared" si="803"/>
        <v>2.5279446912519821E-2</v>
      </c>
      <c r="EA585" s="20">
        <f t="shared" si="797"/>
        <v>2.3552073714398936E-2</v>
      </c>
      <c r="EB585" s="20">
        <f t="shared" si="797"/>
        <v>2.1831367715863248E-2</v>
      </c>
      <c r="EC585" s="20">
        <f t="shared" si="797"/>
        <v>2.0138270809689995E-2</v>
      </c>
      <c r="ED585" s="20">
        <f t="shared" si="797"/>
        <v>1.849042650408006E-2</v>
      </c>
      <c r="EE585" s="20">
        <f t="shared" si="797"/>
        <v>1.6902247438344342E-2</v>
      </c>
      <c r="EF585" s="20">
        <f t="shared" si="797"/>
        <v>1.538507022691582E-2</v>
      </c>
      <c r="EG585" s="20">
        <f t="shared" si="797"/>
        <v>1.3947375359146695E-2</v>
      </c>
      <c r="EH585" s="20">
        <f t="shared" si="797"/>
        <v>1.2595051784100366E-2</v>
      </c>
      <c r="EI585" s="20">
        <f t="shared" si="797"/>
        <v>1.1331688253728323E-2</v>
      </c>
      <c r="EJ585" s="20">
        <f t="shared" si="797"/>
        <v>1.0158876223158253E-2</v>
      </c>
      <c r="EK585" s="20">
        <f t="shared" si="797"/>
        <v>9.0765119027222951E-3</v>
      </c>
      <c r="EL585" s="20">
        <f t="shared" si="797"/>
        <v>8.0830877631911102E-3</v>
      </c>
      <c r="EM585" s="20">
        <f t="shared" si="797"/>
        <v>7.1759663000867668E-3</v>
      </c>
      <c r="EN585" s="20">
        <f t="shared" si="797"/>
        <v>6.3516310926563513E-3</v>
      </c>
      <c r="EO585" s="20">
        <f t="shared" si="797"/>
        <v>5.6059121093766651E-3</v>
      </c>
      <c r="EP585" s="20">
        <f t="shared" si="797"/>
        <v>4.9341838029012264E-3</v>
      </c>
      <c r="EQ585" s="20">
        <f t="shared" si="798"/>
        <v>4.3315358112840929E-3</v>
      </c>
      <c r="ER585" s="20">
        <f t="shared" si="798"/>
        <v>3.7929170611499252E-3</v>
      </c>
      <c r="ES585" s="20">
        <f t="shared" si="798"/>
        <v>3.3132547832210868E-3</v>
      </c>
      <c r="ET585" s="20">
        <f t="shared" si="798"/>
        <v>2.8875504368525151E-3</v>
      </c>
      <c r="EU585" s="20">
        <f t="shared" si="798"/>
        <v>2.5109548350722433E-3</v>
      </c>
      <c r="EV585" s="20">
        <f t="shared" si="798"/>
        <v>2.1788249013120486E-3</v>
      </c>
      <c r="EW585" s="20">
        <f t="shared" si="798"/>
        <v>1.8867645072440096E-3</v>
      </c>
      <c r="EX585" s="20">
        <f t="shared" si="798"/>
        <v>1.6306517681342614E-3</v>
      </c>
      <c r="EY585" s="20">
        <f t="shared" si="798"/>
        <v>1.4066550340621209E-3</v>
      </c>
      <c r="EZ585" s="20">
        <f t="shared" si="798"/>
        <v>1.2112396342512932E-3</v>
      </c>
      <c r="FA585" s="20">
        <f t="shared" si="798"/>
        <v>1.041167225576789E-3</v>
      </c>
      <c r="FB585" s="20">
        <f t="shared" si="798"/>
        <v>8.9348937923439109E-4</v>
      </c>
      <c r="FC585" s="20">
        <f t="shared" si="798"/>
        <v>7.6553682242030963E-4</v>
      </c>
      <c r="FD585" s="20">
        <f t="shared" si="798"/>
        <v>6.5490554259095557E-4</v>
      </c>
      <c r="FE585" s="20">
        <f t="shared" si="798"/>
        <v>5.5944076591840641E-4</v>
      </c>
      <c r="FF585" s="20">
        <f t="shared" si="789"/>
        <v>3.1196971349946034E-3</v>
      </c>
    </row>
    <row r="586" spans="1:162" ht="15.5" x14ac:dyDescent="0.35">
      <c r="A586" s="4" t="s">
        <v>184</v>
      </c>
      <c r="J586" s="4" t="s">
        <v>184</v>
      </c>
      <c r="K586" s="20">
        <f t="shared" si="802"/>
        <v>4.819104239076059E-4</v>
      </c>
      <c r="L586" s="20">
        <f t="shared" si="802"/>
        <v>4.1458618570837911E-4</v>
      </c>
      <c r="M586" s="20">
        <f t="shared" si="802"/>
        <v>6.931064894406167E-4</v>
      </c>
      <c r="N586" s="20">
        <f t="shared" si="802"/>
        <v>1.1075608389267471E-3</v>
      </c>
      <c r="O586" s="20">
        <f t="shared" si="802"/>
        <v>1.6977474786714108E-3</v>
      </c>
      <c r="P586" s="20"/>
      <c r="Q586" s="20">
        <f t="shared" si="802"/>
        <v>2.504462953275317E-3</v>
      </c>
      <c r="R586" s="20">
        <f t="shared" si="802"/>
        <v>3.5657635302047972E-3</v>
      </c>
      <c r="S586" s="20"/>
      <c r="T586" s="20">
        <f t="shared" si="802"/>
        <v>4.9127670766750519E-3</v>
      </c>
      <c r="U586" s="20">
        <f t="shared" si="802"/>
        <v>6.5655028666213562E-3</v>
      </c>
      <c r="V586" s="20"/>
      <c r="W586" s="20">
        <f t="shared" si="802"/>
        <v>8.5293502266999346E-3</v>
      </c>
      <c r="X586" s="20">
        <f t="shared" si="802"/>
        <v>1.0792549754179516E-2</v>
      </c>
      <c r="Y586" s="20"/>
      <c r="Z586" s="20">
        <f t="shared" si="802"/>
        <v>1.3325136081371534E-2</v>
      </c>
      <c r="AA586" s="20">
        <f t="shared" si="802"/>
        <v>1.6079456180144391E-2</v>
      </c>
      <c r="AB586" s="20"/>
      <c r="AC586" s="20">
        <f t="shared" si="802"/>
        <v>1.8992236218293101E-2</v>
      </c>
      <c r="AD586" s="20">
        <f t="shared" si="802"/>
        <v>2.1987976282879754E-2</v>
      </c>
      <c r="AE586" s="20"/>
      <c r="AF586" s="20">
        <f t="shared" si="801"/>
        <v>2.4983311985481833E-2</v>
      </c>
      <c r="AG586" s="20">
        <f t="shared" si="801"/>
        <v>2.7891900388306162E-2</v>
      </c>
      <c r="AH586" s="20"/>
      <c r="AI586" s="20">
        <f t="shared" si="801"/>
        <v>3.0629368592276829E-2</v>
      </c>
      <c r="AJ586" s="20">
        <f t="shared" si="801"/>
        <v>3.3117900425847363E-2</v>
      </c>
      <c r="AK586" s="20"/>
      <c r="AL586" s="20">
        <f t="shared" si="801"/>
        <v>3.5290116645687153E-2</v>
      </c>
      <c r="AM586" s="20">
        <f t="shared" si="801"/>
        <v>3.7092010076511306E-2</v>
      </c>
      <c r="AN586" s="20">
        <f t="shared" si="801"/>
        <v>3.8484812110772426E-2</v>
      </c>
      <c r="AO586" s="20">
        <f t="shared" si="801"/>
        <v>3.94457761731144E-2</v>
      </c>
      <c r="AP586" s="20">
        <f t="shared" si="800"/>
        <v>3.9967956156645223E-2</v>
      </c>
      <c r="AQ586" s="20">
        <f t="shared" si="800"/>
        <v>4.0059126871844042E-2</v>
      </c>
      <c r="AR586" s="20">
        <f t="shared" si="800"/>
        <v>3.974003680768029E-2</v>
      </c>
      <c r="AS586" s="20">
        <f t="shared" si="800"/>
        <v>3.9042202028119977E-2</v>
      </c>
      <c r="AT586" s="20">
        <f t="shared" si="800"/>
        <v>3.8005447305290319E-2</v>
      </c>
      <c r="AU586" s="20">
        <f t="shared" si="800"/>
        <v>3.6675381522110362E-2</v>
      </c>
      <c r="AV586" s="20">
        <f t="shared" si="800"/>
        <v>3.510096434342902E-2</v>
      </c>
      <c r="AW586" s="20">
        <f t="shared" si="800"/>
        <v>3.33322852959409E-2</v>
      </c>
      <c r="AX586" s="20">
        <f t="shared" si="800"/>
        <v>3.1418639126446823E-2</v>
      </c>
      <c r="AY586" s="20">
        <f t="shared" si="800"/>
        <v>2.9406946048512905E-2</v>
      </c>
      <c r="AZ586" s="20">
        <f t="shared" si="800"/>
        <v>2.7340534598926491E-2</v>
      </c>
      <c r="BA586" s="20">
        <f t="shared" si="800"/>
        <v>2.5258279666564576E-2</v>
      </c>
      <c r="BB586" s="20">
        <f t="shared" si="800"/>
        <v>2.3194069336678336E-2</v>
      </c>
      <c r="BC586" s="20">
        <f t="shared" si="800"/>
        <v>2.1176561365500279E-2</v>
      </c>
      <c r="BD586" s="20">
        <f t="shared" si="800"/>
        <v>1.9229182759532004E-2</v>
      </c>
      <c r="BE586" s="20">
        <f t="shared" si="800"/>
        <v>1.7370323205300853E-2</v>
      </c>
      <c r="BF586" s="20">
        <f t="shared" si="800"/>
        <v>1.5613673985049205E-2</v>
      </c>
      <c r="BG586" s="20">
        <f t="shared" si="800"/>
        <v>1.3968667528222789E-2</v>
      </c>
      <c r="BH586" s="20">
        <f t="shared" si="800"/>
        <v>1.2440977975414215E-2</v>
      </c>
      <c r="BI586" s="20">
        <f t="shared" si="800"/>
        <v>1.1033049288875718E-2</v>
      </c>
      <c r="BJ586" s="20">
        <f t="shared" si="800"/>
        <v>9.7446239031849791E-3</v>
      </c>
      <c r="BK586" s="20">
        <f t="shared" si="800"/>
        <v>8.5732511981538861E-3</v>
      </c>
      <c r="BL586" s="20">
        <f t="shared" si="800"/>
        <v>7.5147608655370401E-3</v>
      </c>
      <c r="BM586" s="20">
        <f t="shared" si="800"/>
        <v>6.563691328765997E-3</v>
      </c>
      <c r="BN586" s="20">
        <f t="shared" si="805"/>
        <v>5.7136676606939218E-3</v>
      </c>
      <c r="BO586" s="20">
        <f t="shared" si="805"/>
        <v>4.957726906605342E-3</v>
      </c>
      <c r="BP586" s="20">
        <f t="shared" si="805"/>
        <v>4.2885913937044107E-3</v>
      </c>
      <c r="BQ586" s="20">
        <f t="shared" si="805"/>
        <v>3.698892566070255E-3</v>
      </c>
      <c r="BR586" s="20">
        <f t="shared" si="805"/>
        <v>3.1813492192757087E-3</v>
      </c>
      <c r="BS586" s="20">
        <f t="shared" si="805"/>
        <v>2.7289048237547631E-3</v>
      </c>
      <c r="BT586" s="20">
        <f t="shared" si="805"/>
        <v>2.3348290227417356E-3</v>
      </c>
      <c r="BU586" s="20">
        <f t="shared" si="805"/>
        <v>1.9927884648104355E-3</v>
      </c>
      <c r="BV586" s="20">
        <f t="shared" si="805"/>
        <v>1.6968919681088488E-3</v>
      </c>
      <c r="BW586" s="20">
        <f t="shared" si="805"/>
        <v>1.4417146865757235E-3</v>
      </c>
      <c r="BX586" s="20">
        <f t="shared" si="805"/>
        <v>1.2223055181389553E-3</v>
      </c>
      <c r="BY586" s="20">
        <f t="shared" si="805"/>
        <v>1.0341815094251361E-3</v>
      </c>
      <c r="BZ586" s="20">
        <f t="shared" si="805"/>
        <v>8.7331250770172897E-4</v>
      </c>
      <c r="CA586" s="20">
        <f t="shared" si="805"/>
        <v>7.3609881577940683E-4</v>
      </c>
      <c r="CB586" s="20">
        <f t="shared" si="805"/>
        <v>6.1934413817543721E-4</v>
      </c>
      <c r="CC586" s="20">
        <f t="shared" si="805"/>
        <v>5.2022567898291072E-4</v>
      </c>
      <c r="CD586" s="20">
        <f t="shared" si="799"/>
        <v>4.3626287027864752E-4</v>
      </c>
      <c r="CE586" s="20">
        <f t="shared" si="799"/>
        <v>3.6528587714246274E-4</v>
      </c>
      <c r="CF586" s="20">
        <f t="shared" si="799"/>
        <v>3.0540474109785887E-4</v>
      </c>
      <c r="CG586" s="20">
        <f t="shared" si="799"/>
        <v>2.5497978565358626E-4</v>
      </c>
      <c r="CH586" s="20">
        <f t="shared" si="799"/>
        <v>2.1259371191550969E-4</v>
      </c>
      <c r="CI586" s="20">
        <f t="shared" si="799"/>
        <v>1.7702565454913444E-4</v>
      </c>
      <c r="CJ586" s="20">
        <f t="shared" si="799"/>
        <v>1.4722734393746162E-4</v>
      </c>
      <c r="CK586" s="20">
        <f t="shared" si="799"/>
        <v>1.2230142452329673E-4</v>
      </c>
      <c r="CL586" s="20">
        <f t="shared" si="799"/>
        <v>5.8215221363411285E-4</v>
      </c>
      <c r="CM586" s="20">
        <f t="shared" si="799"/>
        <v>6.6923985561331733E-5</v>
      </c>
      <c r="CN586" s="20">
        <f t="shared" si="799"/>
        <v>6.8905655048006375E-5</v>
      </c>
      <c r="CO586" s="20">
        <f t="shared" si="799"/>
        <v>1.2610416100854611E-4</v>
      </c>
      <c r="CP586" s="20">
        <f t="shared" si="799"/>
        <v>2.1997662228972169E-4</v>
      </c>
      <c r="CQ586" s="20">
        <f t="shared" si="799"/>
        <v>3.6713275177760566E-4</v>
      </c>
      <c r="CR586" s="20">
        <f t="shared" si="799"/>
        <v>5.8821053005093233E-4</v>
      </c>
      <c r="CS586" s="20">
        <f t="shared" si="799"/>
        <v>9.074567289893737E-4</v>
      </c>
      <c r="CT586" s="20">
        <f t="shared" si="806"/>
        <v>1.3517518529660975E-3</v>
      </c>
      <c r="CU586" s="20">
        <f t="shared" si="796"/>
        <v>1.949078022942675E-3</v>
      </c>
      <c r="CV586" s="20">
        <f t="shared" si="796"/>
        <v>2.7265126990661248E-3</v>
      </c>
      <c r="CW586" s="20">
        <f t="shared" si="796"/>
        <v>3.7079108778894539E-3</v>
      </c>
      <c r="CX586" s="20">
        <f t="shared" si="796"/>
        <v>4.9114987695415488E-3</v>
      </c>
      <c r="CY586" s="20">
        <f t="shared" si="796"/>
        <v>6.3476320016625743E-3</v>
      </c>
      <c r="CZ586" s="20">
        <f t="shared" si="796"/>
        <v>8.0169660356713447E-3</v>
      </c>
      <c r="DA586" s="20">
        <f t="shared" si="796"/>
        <v>9.9092471298456025E-3</v>
      </c>
      <c r="DB586" s="20">
        <f t="shared" si="796"/>
        <v>1.2002865920803331E-2</v>
      </c>
      <c r="DC586" s="20">
        <f t="shared" si="796"/>
        <v>1.4265233407164339E-2</v>
      </c>
      <c r="DD586" s="20">
        <f t="shared" si="796"/>
        <v>1.6653953173960886E-2</v>
      </c>
      <c r="DE586" s="20">
        <f t="shared" si="796"/>
        <v>1.9118685696793716E-2</v>
      </c>
      <c r="DF586" s="20">
        <f t="shared" si="796"/>
        <v>2.1603539607987374E-2</v>
      </c>
      <c r="DG586" s="20">
        <f t="shared" si="796"/>
        <v>2.4049786473786167E-2</v>
      </c>
      <c r="DH586" s="20">
        <f t="shared" si="796"/>
        <v>2.6398681735762149E-2</v>
      </c>
      <c r="DI586" s="20">
        <f t="shared" si="796"/>
        <v>2.8594183448766772E-2</v>
      </c>
      <c r="DJ586" s="20">
        <f t="shared" si="796"/>
        <v>3.0585388186967682E-2</v>
      </c>
      <c r="DK586" s="20">
        <f t="shared" si="804"/>
        <v>3.2328544345024801E-2</v>
      </c>
      <c r="DL586" s="20">
        <f t="shared" si="804"/>
        <v>3.378855087978283E-2</v>
      </c>
      <c r="DM586" s="20">
        <f t="shared" si="804"/>
        <v>3.4939898516843926E-2</v>
      </c>
      <c r="DN586" s="20">
        <f t="shared" si="804"/>
        <v>3.5767055753681942E-2</v>
      </c>
      <c r="DO586" s="20">
        <f t="shared" si="804"/>
        <v>3.6264340113913607E-2</v>
      </c>
      <c r="DP586" s="20">
        <f t="shared" si="804"/>
        <v>3.643534395601139E-2</v>
      </c>
      <c r="DQ586" s="20">
        <f t="shared" si="804"/>
        <v>3.6292002953829228E-2</v>
      </c>
      <c r="DR586" s="20">
        <f t="shared" si="804"/>
        <v>3.5853404491302976E-2</v>
      </c>
      <c r="DS586" s="20">
        <f t="shared" si="804"/>
        <v>3.5144433807002162E-2</v>
      </c>
      <c r="DT586" s="20">
        <f t="shared" si="804"/>
        <v>3.4194349448650074E-2</v>
      </c>
      <c r="DU586" s="20">
        <f t="shared" si="804"/>
        <v>3.3035368339100701E-2</v>
      </c>
      <c r="DV586" s="20">
        <f t="shared" si="804"/>
        <v>3.1701326391503248E-2</v>
      </c>
      <c r="DW586" s="20">
        <f t="shared" si="804"/>
        <v>3.0226464843106871E-2</v>
      </c>
      <c r="DX586" s="20">
        <f t="shared" si="804"/>
        <v>2.8644376720881382E-2</v>
      </c>
      <c r="DY586" s="20">
        <f t="shared" si="804"/>
        <v>2.6987133189888435E-2</v>
      </c>
      <c r="DZ586" s="20">
        <f t="shared" si="803"/>
        <v>2.5284596708307849E-2</v>
      </c>
      <c r="EA586" s="20">
        <f t="shared" si="797"/>
        <v>2.3563917348884744E-2</v>
      </c>
      <c r="EB586" s="20">
        <f t="shared" si="797"/>
        <v>2.1849200506207422E-2</v>
      </c>
      <c r="EC586" s="20">
        <f t="shared" si="797"/>
        <v>2.0161328444143756E-2</v>
      </c>
      <c r="ED586" s="20">
        <f t="shared" si="797"/>
        <v>1.8517914548848102E-2</v>
      </c>
      <c r="EE586" s="20">
        <f t="shared" si="797"/>
        <v>1.6933367444903591E-2</v>
      </c>
      <c r="EF586" s="20">
        <f t="shared" si="797"/>
        <v>1.5419041961765356E-2</v>
      </c>
      <c r="EG586" s="20">
        <f t="shared" si="797"/>
        <v>1.3983454949396568E-2</v>
      </c>
      <c r="EH586" s="20">
        <f t="shared" si="797"/>
        <v>1.2632545797507388E-2</v>
      </c>
      <c r="EI586" s="20">
        <f t="shared" si="797"/>
        <v>1.136996390828815E-2</v>
      </c>
      <c r="EJ586" s="20">
        <f t="shared" si="797"/>
        <v>1.0197368050426481E-2</v>
      </c>
      <c r="EK586" s="20">
        <f t="shared" si="797"/>
        <v>9.1147252745049645E-3</v>
      </c>
      <c r="EL586" s="20">
        <f t="shared" si="797"/>
        <v>8.120599738656864E-3</v>
      </c>
      <c r="EM586" s="20">
        <f t="shared" si="797"/>
        <v>7.2124242661084645E-3</v>
      </c>
      <c r="EN586" s="20">
        <f t="shared" si="797"/>
        <v>6.3867496609097962E-3</v>
      </c>
      <c r="EO586" s="20">
        <f t="shared" si="797"/>
        <v>5.6394687058195503E-3</v>
      </c>
      <c r="EP586" s="20">
        <f t="shared" si="797"/>
        <v>4.9660133444940913E-3</v>
      </c>
      <c r="EQ586" s="20">
        <f t="shared" si="798"/>
        <v>4.3615248162802711E-3</v>
      </c>
      <c r="ER586" s="20">
        <f t="shared" si="798"/>
        <v>3.8209974871072912E-3</v>
      </c>
      <c r="ES586" s="20">
        <f t="shared" si="798"/>
        <v>3.3393978344095077E-3</v>
      </c>
      <c r="ET586" s="20">
        <f t="shared" si="798"/>
        <v>2.9117605324071594E-3</v>
      </c>
      <c r="EU586" s="20">
        <f t="shared" si="798"/>
        <v>2.5332638828049481E-3</v>
      </c>
      <c r="EV586" s="20">
        <f t="shared" si="798"/>
        <v>2.1992869806656268E-3</v>
      </c>
      <c r="EW586" s="20">
        <f t="shared" si="798"/>
        <v>1.9054510289946427E-3</v>
      </c>
      <c r="EX586" s="20">
        <f t="shared" si="798"/>
        <v>1.6476471483146682E-3</v>
      </c>
      <c r="EY586" s="20">
        <f t="shared" si="798"/>
        <v>1.4220528950203981E-3</v>
      </c>
      <c r="EZ586" s="20">
        <f t="shared" si="798"/>
        <v>1.2251395264289977E-3</v>
      </c>
      <c r="FA586" s="20">
        <f t="shared" si="798"/>
        <v>1.0536718489743135E-3</v>
      </c>
      <c r="FB586" s="20">
        <f t="shared" si="798"/>
        <v>9.0470227304162432E-4</v>
      </c>
      <c r="FC586" s="20">
        <f t="shared" si="798"/>
        <v>7.7556048433835567E-4</v>
      </c>
      <c r="FD586" s="20">
        <f t="shared" si="798"/>
        <v>6.6383993532170837E-4</v>
      </c>
      <c r="FE586" s="20">
        <f t="shared" si="798"/>
        <v>5.6738216660978669E-4</v>
      </c>
      <c r="FF586" s="20">
        <f t="shared" si="789"/>
        <v>3.175421273280632E-3</v>
      </c>
    </row>
    <row r="587" spans="1:162" ht="15.5" x14ac:dyDescent="0.35">
      <c r="A587" s="4" t="s">
        <v>185</v>
      </c>
      <c r="J587" s="4" t="s">
        <v>185</v>
      </c>
      <c r="K587" s="20">
        <f t="shared" si="802"/>
        <v>4.8559672170619316E-4</v>
      </c>
      <c r="L587" s="20">
        <f t="shared" si="802"/>
        <v>4.1692498119965125E-4</v>
      </c>
      <c r="M587" s="20">
        <f t="shared" si="802"/>
        <v>6.9642382396676087E-4</v>
      </c>
      <c r="N587" s="20">
        <f t="shared" si="802"/>
        <v>1.1120050370095208E-3</v>
      </c>
      <c r="O587" s="20">
        <f t="shared" si="802"/>
        <v>1.7033736846804317E-3</v>
      </c>
      <c r="P587" s="20"/>
      <c r="Q587" s="20">
        <f t="shared" si="802"/>
        <v>2.5111855163278936E-3</v>
      </c>
      <c r="R587" s="20">
        <f t="shared" si="802"/>
        <v>3.5733165270085392E-3</v>
      </c>
      <c r="S587" s="20"/>
      <c r="T587" s="20">
        <f t="shared" si="802"/>
        <v>4.9206816102362397E-3</v>
      </c>
      <c r="U587" s="20">
        <f t="shared" si="802"/>
        <v>6.5731078731947404E-3</v>
      </c>
      <c r="V587" s="20"/>
      <c r="W587" s="20">
        <f t="shared" si="802"/>
        <v>8.5358001241217785E-3</v>
      </c>
      <c r="X587" s="20">
        <f t="shared" si="802"/>
        <v>1.0796878068462027E-2</v>
      </c>
      <c r="Y587" s="20"/>
      <c r="Z587" s="20">
        <f t="shared" si="802"/>
        <v>1.3326330046182132E-2</v>
      </c>
      <c r="AA587" s="20">
        <f t="shared" si="802"/>
        <v>1.60765440068334E-2</v>
      </c>
      <c r="AB587" s="20"/>
      <c r="AC587" s="20">
        <f t="shared" si="802"/>
        <v>1.8984376842222261E-2</v>
      </c>
      <c r="AD587" s="20">
        <f t="shared" si="802"/>
        <v>2.1974541140821785E-2</v>
      </c>
      <c r="AE587" s="20"/>
      <c r="AF587" s="20">
        <f t="shared" si="801"/>
        <v>2.4963949676041666E-2</v>
      </c>
      <c r="AG587" s="20">
        <f t="shared" si="801"/>
        <v>2.7866577557936308E-2</v>
      </c>
      <c r="AH587" s="20"/>
      <c r="AI587" s="20">
        <f t="shared" si="801"/>
        <v>3.0598383565157983E-2</v>
      </c>
      <c r="AJ587" s="20">
        <f t="shared" si="801"/>
        <v>3.3081869412216497E-2</v>
      </c>
      <c r="AK587" s="20"/>
      <c r="AL587" s="20">
        <f t="shared" si="801"/>
        <v>3.5249935339756927E-2</v>
      </c>
      <c r="AM587" s="20">
        <f t="shared" si="801"/>
        <v>3.7048795742951279E-2</v>
      </c>
      <c r="AN587" s="20">
        <f t="shared" si="801"/>
        <v>3.8439832669369844E-2</v>
      </c>
      <c r="AO587" s="20">
        <f t="shared" si="801"/>
        <v>3.9400373292479862E-2</v>
      </c>
      <c r="AP587" s="20">
        <f t="shared" si="800"/>
        <v>3.9923469054752747E-2</v>
      </c>
      <c r="AQ587" s="20">
        <f t="shared" si="800"/>
        <v>4.0016822574569455E-2</v>
      </c>
      <c r="AR587" s="20">
        <f t="shared" si="800"/>
        <v>3.9701051258394626E-2</v>
      </c>
      <c r="AS587" s="20">
        <f t="shared" si="800"/>
        <v>3.9007494896068085E-2</v>
      </c>
      <c r="AT587" s="20">
        <f t="shared" si="800"/>
        <v>3.7975771805072611E-2</v>
      </c>
      <c r="AU587" s="20">
        <f t="shared" si="800"/>
        <v>3.6651269183162416E-2</v>
      </c>
      <c r="AV587" s="20">
        <f t="shared" si="800"/>
        <v>3.5082723556837614E-2</v>
      </c>
      <c r="AW587" s="20">
        <f t="shared" si="800"/>
        <v>3.3320011665347149E-2</v>
      </c>
      <c r="AX587" s="20">
        <f t="shared" si="800"/>
        <v>3.1412235165971247E-2</v>
      </c>
      <c r="AY587" s="20">
        <f t="shared" si="800"/>
        <v>2.9406147576569008E-2</v>
      </c>
      <c r="AZ587" s="20">
        <f t="shared" si="800"/>
        <v>2.734494122416797E-2</v>
      </c>
      <c r="BA587" s="20">
        <f t="shared" si="800"/>
        <v>2.5267386992067542E-2</v>
      </c>
      <c r="BB587" s="20">
        <f t="shared" si="800"/>
        <v>2.3207300859932611E-2</v>
      </c>
      <c r="BC587" s="20">
        <f t="shared" si="800"/>
        <v>2.1193298468635935E-2</v>
      </c>
      <c r="BD587" s="20">
        <f t="shared" si="800"/>
        <v>1.924879161891524E-2</v>
      </c>
      <c r="BE587" s="20">
        <f t="shared" ref="BE587:BT602" si="807">BE379/$B379</f>
        <v>1.7392177865341751E-2</v>
      </c>
      <c r="BF587" s="20">
        <f t="shared" si="807"/>
        <v>1.5637175212127929E-2</v>
      </c>
      <c r="BG587" s="20">
        <f t="shared" si="807"/>
        <v>1.3993257371562427E-2</v>
      </c>
      <c r="BH587" s="20">
        <f t="shared" si="807"/>
        <v>1.2466150205823867E-2</v>
      </c>
      <c r="BI587" s="20">
        <f t="shared" si="807"/>
        <v>1.1058356063676444E-2</v>
      </c>
      <c r="BJ587" s="20">
        <f t="shared" si="807"/>
        <v>9.7696791213028877E-3</v>
      </c>
      <c r="BK587" s="20">
        <f t="shared" si="807"/>
        <v>8.5977310714427935E-3</v>
      </c>
      <c r="BL587" s="20">
        <f t="shared" si="807"/>
        <v>7.5384022505657899E-3</v>
      </c>
      <c r="BM587" s="20">
        <f t="shared" si="807"/>
        <v>6.5862883476487388E-3</v>
      </c>
      <c r="BN587" s="20">
        <f t="shared" si="805"/>
        <v>5.7350670996761943E-3</v>
      </c>
      <c r="BO587" s="20">
        <f t="shared" si="805"/>
        <v>4.9778228256146528E-3</v>
      </c>
      <c r="BP587" s="20">
        <f t="shared" si="805"/>
        <v>4.3073193161573542E-3</v>
      </c>
      <c r="BQ587" s="20">
        <f t="shared" si="805"/>
        <v>3.7162235516789988E-3</v>
      </c>
      <c r="BR587" s="20">
        <f t="shared" si="805"/>
        <v>3.1972840577410011E-3</v>
      </c>
      <c r="BS587" s="20">
        <f t="shared" si="805"/>
        <v>2.7434685271213732E-3</v>
      </c>
      <c r="BT587" s="20">
        <f t="shared" si="805"/>
        <v>2.3480657407299876E-3</v>
      </c>
      <c r="BU587" s="20">
        <f t="shared" si="805"/>
        <v>2.0047569016340416E-3</v>
      </c>
      <c r="BV587" s="20">
        <f t="shared" si="805"/>
        <v>1.7076613414335193E-3</v>
      </c>
      <c r="BW587" s="20">
        <f t="shared" si="805"/>
        <v>1.4513612391137132E-3</v>
      </c>
      <c r="BX587" s="20">
        <f t="shared" si="805"/>
        <v>1.2309095693667782E-3</v>
      </c>
      <c r="BY587" s="20">
        <f t="shared" si="805"/>
        <v>1.0418250182044897E-3</v>
      </c>
      <c r="BZ587" s="20">
        <f t="shared" si="805"/>
        <v>8.8007710531279304E-4</v>
      </c>
      <c r="CA587" s="20">
        <f t="shared" si="805"/>
        <v>7.4206426208445198E-4</v>
      </c>
      <c r="CB587" s="20">
        <f t="shared" si="805"/>
        <v>6.245871504326761E-4</v>
      </c>
      <c r="CC587" s="20">
        <f t="shared" si="805"/>
        <v>5.2481908240986641E-4</v>
      </c>
      <c r="CD587" s="20">
        <f t="shared" si="799"/>
        <v>4.402750210877881E-4</v>
      </c>
      <c r="CE587" s="20">
        <f t="shared" si="799"/>
        <v>3.6878031182474569E-4</v>
      </c>
      <c r="CF587" s="20">
        <f t="shared" si="799"/>
        <v>3.0844000970564611E-4</v>
      </c>
      <c r="CG587" s="20">
        <f t="shared" si="799"/>
        <v>2.576094313149202E-4</v>
      </c>
      <c r="CH587" s="20">
        <f t="shared" si="799"/>
        <v>2.1486636349032917E-4</v>
      </c>
      <c r="CI587" s="20">
        <f t="shared" si="799"/>
        <v>1.789852039614237E-4</v>
      </c>
      <c r="CJ587" s="20">
        <f t="shared" si="799"/>
        <v>1.4891318414544941E-4</v>
      </c>
      <c r="CK587" s="20">
        <f t="shared" si="799"/>
        <v>1.2374872817622062E-4</v>
      </c>
      <c r="CL587" s="20">
        <f t="shared" si="799"/>
        <v>5.9033228774096891E-4</v>
      </c>
      <c r="CM587" s="20">
        <f t="shared" si="799"/>
        <v>6.7638993853086178E-5</v>
      </c>
      <c r="CN587" s="20">
        <f t="shared" si="799"/>
        <v>6.9492336695851028E-5</v>
      </c>
      <c r="CO587" s="20">
        <f t="shared" si="799"/>
        <v>1.270483703123815E-4</v>
      </c>
      <c r="CP587" s="20">
        <f t="shared" si="799"/>
        <v>2.2141702084487448E-4</v>
      </c>
      <c r="CQ587" s="20">
        <f t="shared" si="799"/>
        <v>3.6922121816025509E-4</v>
      </c>
      <c r="CR587" s="20">
        <f t="shared" si="799"/>
        <v>5.9109461584012273E-4</v>
      </c>
      <c r="CS587" s="20">
        <f t="shared" si="799"/>
        <v>9.1125536772597925E-4</v>
      </c>
      <c r="CT587" s="20">
        <f t="shared" si="806"/>
        <v>1.3565264128133398E-3</v>
      </c>
      <c r="CU587" s="20">
        <f t="shared" si="796"/>
        <v>1.9548021738442956E-3</v>
      </c>
      <c r="CV587" s="20">
        <f t="shared" si="796"/>
        <v>2.7330454815343297E-3</v>
      </c>
      <c r="CW587" s="20">
        <f t="shared" si="796"/>
        <v>3.7149775710832987E-3</v>
      </c>
      <c r="CX587" s="20">
        <f t="shared" si="796"/>
        <v>4.9186835663149985E-3</v>
      </c>
      <c r="CY587" s="20">
        <f t="shared" si="796"/>
        <v>6.3543851812820386E-3</v>
      </c>
      <c r="CZ587" s="20">
        <f t="shared" si="796"/>
        <v>8.022626500940596E-3</v>
      </c>
      <c r="DA587" s="20">
        <f t="shared" si="796"/>
        <v>9.9130791566685514E-3</v>
      </c>
      <c r="DB587" s="20">
        <f t="shared" si="796"/>
        <v>1.2004107089540493E-2</v>
      </c>
      <c r="DC587" s="20">
        <f t="shared" si="796"/>
        <v>1.4263149237036886E-2</v>
      </c>
      <c r="DD587" s="20">
        <f t="shared" si="796"/>
        <v>1.6647893161102212E-2</v>
      </c>
      <c r="DE587" s="20">
        <f t="shared" si="796"/>
        <v>1.9108135342215615E-2</v>
      </c>
      <c r="DF587" s="20">
        <f t="shared" si="796"/>
        <v>2.1588163575967184E-2</v>
      </c>
      <c r="DG587" s="20">
        <f t="shared" si="796"/>
        <v>2.4029459111756912E-2</v>
      </c>
      <c r="DH587" s="20">
        <f t="shared" si="796"/>
        <v>2.637350262165522E-2</v>
      </c>
      <c r="DI587" s="20">
        <f t="shared" si="796"/>
        <v>2.8564477197474347E-2</v>
      </c>
      <c r="DJ587" s="20">
        <f t="shared" si="796"/>
        <v>3.0551689243956067E-2</v>
      </c>
      <c r="DK587" s="20">
        <f t="shared" si="804"/>
        <v>3.2291568761003475E-2</v>
      </c>
      <c r="DL587" s="20">
        <f t="shared" si="804"/>
        <v>3.3749157988412493E-2</v>
      </c>
      <c r="DM587" s="20">
        <f t="shared" si="804"/>
        <v>3.4899045978236898E-2</v>
      </c>
      <c r="DN587" s="20">
        <f t="shared" si="804"/>
        <v>3.5725751583234322E-2</v>
      </c>
      <c r="DO587" s="20">
        <f t="shared" si="804"/>
        <v>3.6223595133983266E-2</v>
      </c>
      <c r="DP587" s="20">
        <f t="shared" si="804"/>
        <v>3.6396127660218547E-2</v>
      </c>
      <c r="DQ587" s="20">
        <f t="shared" si="804"/>
        <v>3.6255205147029512E-2</v>
      </c>
      <c r="DR587" s="20">
        <f t="shared" si="804"/>
        <v>3.5819804350333828E-2</v>
      </c>
      <c r="DS587" s="20">
        <f t="shared" si="804"/>
        <v>3.5114677277244599E-2</v>
      </c>
      <c r="DT587" s="20">
        <f t="shared" si="804"/>
        <v>3.4168935213343632E-2</v>
      </c>
      <c r="DU587" s="20">
        <f t="shared" si="804"/>
        <v>3.3014642018155738E-2</v>
      </c>
      <c r="DV587" s="20">
        <f t="shared" si="804"/>
        <v>3.1685482171686319E-2</v>
      </c>
      <c r="DW587" s="20">
        <f t="shared" si="804"/>
        <v>3.0215553422586864E-2</v>
      </c>
      <c r="DX587" s="20">
        <f t="shared" si="804"/>
        <v>2.8638318265000743E-2</v>
      </c>
      <c r="DY587" s="20">
        <f t="shared" si="804"/>
        <v>2.6985733928265972E-2</v>
      </c>
      <c r="DZ587" s="20">
        <f t="shared" si="803"/>
        <v>2.5287567836033253E-2</v>
      </c>
      <c r="EA587" s="20">
        <f t="shared" si="797"/>
        <v>2.3570895003457437E-2</v>
      </c>
      <c r="EB587" s="20">
        <f t="shared" si="797"/>
        <v>2.1859765753362459E-2</v>
      </c>
      <c r="EC587" s="20">
        <f t="shared" si="797"/>
        <v>2.0175026397754037E-2</v>
      </c>
      <c r="ED587" s="20">
        <f t="shared" si="797"/>
        <v>1.8534271953611015E-2</v>
      </c>
      <c r="EE587" s="20">
        <f t="shared" si="797"/>
        <v>1.6951908250133263E-2</v>
      </c>
      <c r="EF587" s="20">
        <f t="shared" si="797"/>
        <v>1.5439300598883434E-2</v>
      </c>
      <c r="EG587" s="20">
        <f t="shared" si="797"/>
        <v>1.4004987186988282E-2</v>
      </c>
      <c r="EH587" s="20">
        <f t="shared" si="797"/>
        <v>1.2654937181802217E-2</v>
      </c>
      <c r="EI587" s="20">
        <f t="shared" si="797"/>
        <v>1.1392835902136245E-2</v>
      </c>
      <c r="EJ587" s="20">
        <f t="shared" si="797"/>
        <v>1.0220382060977973E-2</v>
      </c>
      <c r="EK587" s="20">
        <f t="shared" si="797"/>
        <v>9.1375848110821778E-3</v>
      </c>
      <c r="EL587" s="20">
        <f t="shared" si="797"/>
        <v>8.1430509710093135E-3</v>
      </c>
      <c r="EM587" s="20">
        <f t="shared" si="797"/>
        <v>7.2342552631029511E-3</v>
      </c>
      <c r="EN587" s="20">
        <f t="shared" si="797"/>
        <v>6.4077885846730576E-3</v>
      </c>
      <c r="EO587" s="20">
        <f t="shared" si="797"/>
        <v>5.6595812201609697E-3</v>
      </c>
      <c r="EP587" s="20">
        <f t="shared" si="797"/>
        <v>4.9850994725697539E-3</v>
      </c>
      <c r="EQ587" s="20">
        <f t="shared" si="798"/>
        <v>4.3795154538730507E-3</v>
      </c>
      <c r="ER587" s="20">
        <f t="shared" si="798"/>
        <v>3.8378507470917538E-3</v>
      </c>
      <c r="ES587" s="20">
        <f t="shared" si="798"/>
        <v>3.3550953669100321E-3</v>
      </c>
      <c r="ET587" s="20">
        <f t="shared" si="798"/>
        <v>2.9263039353132347E-3</v>
      </c>
      <c r="EU587" s="20">
        <f t="shared" si="798"/>
        <v>2.5466712897342925E-3</v>
      </c>
      <c r="EV587" s="20">
        <f t="shared" si="798"/>
        <v>2.2115898888075414E-3</v>
      </c>
      <c r="EW587" s="20">
        <f t="shared" si="798"/>
        <v>1.9166914078969641E-3</v>
      </c>
      <c r="EX587" s="20">
        <f t="shared" si="798"/>
        <v>1.6578748526803191E-3</v>
      </c>
      <c r="EY587" s="20">
        <f t="shared" si="798"/>
        <v>1.4313233898967104E-3</v>
      </c>
      <c r="EZ587" s="20">
        <f t="shared" si="798"/>
        <v>1.2335119215782786E-3</v>
      </c>
      <c r="FA587" s="20">
        <f t="shared" si="798"/>
        <v>1.0612072304230225E-3</v>
      </c>
      <c r="FB587" s="20">
        <f t="shared" si="798"/>
        <v>9.1146231348071538E-4</v>
      </c>
      <c r="FC587" s="20">
        <f t="shared" si="798"/>
        <v>7.8160630980639301E-4</v>
      </c>
      <c r="FD587" s="20">
        <f t="shared" si="798"/>
        <v>6.6923122312467775E-4</v>
      </c>
      <c r="FE587" s="20">
        <f t="shared" si="798"/>
        <v>5.7217644834517412E-4</v>
      </c>
      <c r="FF587" s="20">
        <f t="shared" si="789"/>
        <v>3.2091803259448604E-3</v>
      </c>
    </row>
    <row r="588" spans="1:162" ht="15.5" x14ac:dyDescent="0.35">
      <c r="A588" s="4" t="s">
        <v>186</v>
      </c>
      <c r="J588" s="4" t="s">
        <v>186</v>
      </c>
      <c r="K588" s="20">
        <f t="shared" si="802"/>
        <v>4.8682931882672434E-4</v>
      </c>
      <c r="L588" s="20">
        <f t="shared" si="802"/>
        <v>4.1770579613516321E-4</v>
      </c>
      <c r="M588" s="20">
        <f t="shared" si="802"/>
        <v>6.975306748703493E-4</v>
      </c>
      <c r="N588" s="20">
        <f t="shared" si="802"/>
        <v>1.1134870678387242E-3</v>
      </c>
      <c r="O588" s="20">
        <f t="shared" si="802"/>
        <v>1.7052489387736048E-3</v>
      </c>
      <c r="P588" s="20"/>
      <c r="Q588" s="20">
        <f t="shared" si="802"/>
        <v>2.5134251277452663E-3</v>
      </c>
      <c r="R588" s="20">
        <f t="shared" si="802"/>
        <v>3.5758316388732423E-3</v>
      </c>
      <c r="S588" s="20"/>
      <c r="T588" s="20">
        <f t="shared" si="802"/>
        <v>4.9233158842304919E-3</v>
      </c>
      <c r="U588" s="20">
        <f t="shared" si="802"/>
        <v>6.5756378172114049E-3</v>
      </c>
      <c r="V588" s="20"/>
      <c r="W588" s="20">
        <f t="shared" si="802"/>
        <v>8.5379443341832978E-3</v>
      </c>
      <c r="X588" s="20">
        <f t="shared" si="802"/>
        <v>1.0798315088104454E-2</v>
      </c>
      <c r="Y588" s="20"/>
      <c r="Z588" s="20">
        <f t="shared" si="802"/>
        <v>1.332672317376752E-2</v>
      </c>
      <c r="AA588" s="20">
        <f t="shared" si="802"/>
        <v>1.6075570290525636E-2</v>
      </c>
      <c r="AB588" s="20"/>
      <c r="AC588" s="20">
        <f t="shared" si="802"/>
        <v>1.8981756878371281E-2</v>
      </c>
      <c r="AD588" s="20">
        <f t="shared" si="802"/>
        <v>2.1970066211598221E-2</v>
      </c>
      <c r="AE588" s="20"/>
      <c r="AF588" s="20">
        <f t="shared" si="801"/>
        <v>2.4957503194895342E-2</v>
      </c>
      <c r="AG588" s="20">
        <f t="shared" si="801"/>
        <v>2.7858148618857492E-2</v>
      </c>
      <c r="AH588" s="20"/>
      <c r="AI588" s="20">
        <f t="shared" si="801"/>
        <v>3.0588071445206394E-2</v>
      </c>
      <c r="AJ588" s="20">
        <f t="shared" si="801"/>
        <v>3.3069878976024647E-2</v>
      </c>
      <c r="AK588" s="20"/>
      <c r="AL588" s="20">
        <f t="shared" si="801"/>
        <v>3.523656428079433E-2</v>
      </c>
      <c r="AM588" s="20">
        <f t="shared" si="801"/>
        <v>3.7034415353875638E-2</v>
      </c>
      <c r="AN588" s="20">
        <f t="shared" si="801"/>
        <v>3.842486430062575E-2</v>
      </c>
      <c r="AO588" s="20">
        <f t="shared" si="801"/>
        <v>3.938526282389726E-2</v>
      </c>
      <c r="AP588" s="20">
        <f t="shared" si="801"/>
        <v>3.9908661600846995E-2</v>
      </c>
      <c r="AQ588" s="20">
        <f t="shared" si="801"/>
        <v>4.0002739330437409E-2</v>
      </c>
      <c r="AR588" s="20">
        <f t="shared" si="801"/>
        <v>3.9688069943076332E-2</v>
      </c>
      <c r="AS588" s="20">
        <f t="shared" si="801"/>
        <v>3.8995934738219884E-2</v>
      </c>
      <c r="AT588" s="20">
        <f t="shared" si="801"/>
        <v>3.7965883507036779E-2</v>
      </c>
      <c r="AU588" s="20">
        <f t="shared" si="801"/>
        <v>3.6643229844354974E-2</v>
      </c>
      <c r="AV588" s="20">
        <f t="shared" si="801"/>
        <v>3.5076636168865916E-2</v>
      </c>
      <c r="AW588" s="20">
        <f t="shared" si="801"/>
        <v>3.3315908525721194E-2</v>
      </c>
      <c r="AX588" s="20">
        <f t="shared" ref="AX588:BM603" si="808">AX380/$B380</f>
        <v>3.1410084396587212E-2</v>
      </c>
      <c r="AY588" s="20">
        <f t="shared" si="808"/>
        <v>2.9405861868455951E-2</v>
      </c>
      <c r="AZ588" s="20">
        <f t="shared" si="808"/>
        <v>2.7346387945286876E-2</v>
      </c>
      <c r="BA588" s="20">
        <f t="shared" si="808"/>
        <v>2.5270398870780086E-2</v>
      </c>
      <c r="BB588" s="20">
        <f t="shared" si="808"/>
        <v>2.3211686572935486E-2</v>
      </c>
      <c r="BC588" s="20">
        <f t="shared" si="808"/>
        <v>2.1198852600115781E-2</v>
      </c>
      <c r="BD588" s="20">
        <f t="shared" si="808"/>
        <v>1.9255303601616203E-2</v>
      </c>
      <c r="BE588" s="20">
        <f t="shared" si="807"/>
        <v>1.7399439652012183E-2</v>
      </c>
      <c r="BF588" s="20">
        <f t="shared" si="807"/>
        <v>1.5644987548841693E-2</v>
      </c>
      <c r="BG588" s="20">
        <f t="shared" si="807"/>
        <v>1.4001434647584965E-2</v>
      </c>
      <c r="BH588" s="20">
        <f t="shared" si="807"/>
        <v>1.247452393577575E-2</v>
      </c>
      <c r="BI588" s="20">
        <f t="shared" si="807"/>
        <v>1.1066777116727766E-2</v>
      </c>
      <c r="BJ588" s="20">
        <f t="shared" si="807"/>
        <v>9.7780188506861876E-3</v>
      </c>
      <c r="BK588" s="20">
        <f t="shared" si="807"/>
        <v>8.6058815183420734E-3</v>
      </c>
      <c r="BL588" s="20">
        <f t="shared" si="807"/>
        <v>7.5462756026544175E-3</v>
      </c>
      <c r="BM588" s="20">
        <f t="shared" si="807"/>
        <v>6.5938158275050673E-3</v>
      </c>
      <c r="BN588" s="20">
        <f t="shared" si="805"/>
        <v>5.7421974452311897E-3</v>
      </c>
      <c r="BO588" s="20">
        <f t="shared" si="805"/>
        <v>4.9845205064735776E-3</v>
      </c>
      <c r="BP588" s="20">
        <f t="shared" si="805"/>
        <v>4.313562608524224E-3</v>
      </c>
      <c r="BQ588" s="20">
        <f t="shared" si="805"/>
        <v>3.7220025725847043E-3</v>
      </c>
      <c r="BR588" s="20">
        <f t="shared" si="805"/>
        <v>3.2025988377951675E-3</v>
      </c>
      <c r="BS588" s="20">
        <f t="shared" si="805"/>
        <v>2.7483271810716525E-3</v>
      </c>
      <c r="BT588" s="20">
        <f t="shared" si="805"/>
        <v>2.3524827773748758E-3</v>
      </c>
      <c r="BU588" s="20">
        <f t="shared" si="805"/>
        <v>2.008751699416722E-3</v>
      </c>
      <c r="BV588" s="20">
        <f t="shared" si="805"/>
        <v>1.7112568034550746E-3</v>
      </c>
      <c r="BW588" s="20">
        <f t="shared" si="805"/>
        <v>1.4545826312712951E-3</v>
      </c>
      <c r="BX588" s="20">
        <f t="shared" si="805"/>
        <v>1.2337835376470263E-3</v>
      </c>
      <c r="BY588" s="20">
        <f t="shared" si="805"/>
        <v>1.0443787755864964E-3</v>
      </c>
      <c r="BZ588" s="20">
        <f t="shared" si="805"/>
        <v>8.823377749616057E-4</v>
      </c>
      <c r="CA588" s="20">
        <f t="shared" si="805"/>
        <v>7.4405836122914959E-4</v>
      </c>
      <c r="CB588" s="20">
        <f t="shared" si="805"/>
        <v>6.2634019823915033E-4</v>
      </c>
      <c r="CC588" s="20">
        <f t="shared" si="805"/>
        <v>5.2635531498723687E-4</v>
      </c>
      <c r="CD588" s="20">
        <f t="shared" si="799"/>
        <v>4.4161719729673976E-4</v>
      </c>
      <c r="CE588" s="20">
        <f t="shared" si="799"/>
        <v>3.6994959454328402E-4</v>
      </c>
      <c r="CF588" s="20">
        <f t="shared" si="799"/>
        <v>3.0945590852204941E-4</v>
      </c>
      <c r="CG588" s="20">
        <f t="shared" si="799"/>
        <v>2.5848979409293094E-4</v>
      </c>
      <c r="CH588" s="20">
        <f t="shared" si="799"/>
        <v>2.1562740579683659E-4</v>
      </c>
      <c r="CI588" s="20">
        <f t="shared" si="799"/>
        <v>1.7964156688110577E-4</v>
      </c>
      <c r="CJ588" s="20">
        <f t="shared" si="799"/>
        <v>1.4947801247067183E-4</v>
      </c>
      <c r="CK588" s="20">
        <f t="shared" si="799"/>
        <v>1.2423376231895933E-4</v>
      </c>
      <c r="CL588" s="20">
        <f t="shared" si="799"/>
        <v>5.930782825288583E-4</v>
      </c>
      <c r="CM588" s="20">
        <f t="shared" si="799"/>
        <v>6.7878545492340293E-5</v>
      </c>
      <c r="CN588" s="20">
        <f t="shared" si="799"/>
        <v>6.9688582299505449E-5</v>
      </c>
      <c r="CO588" s="20">
        <f t="shared" si="799"/>
        <v>1.2736399198838778E-4</v>
      </c>
      <c r="CP588" s="20">
        <f t="shared" si="799"/>
        <v>2.2189819904649087E-4</v>
      </c>
      <c r="CQ588" s="20">
        <f t="shared" si="799"/>
        <v>3.6991848149143386E-4</v>
      </c>
      <c r="CR588" s="20">
        <f t="shared" si="799"/>
        <v>5.9205698728698273E-4</v>
      </c>
      <c r="CS588" s="20">
        <f t="shared" si="799"/>
        <v>9.1252227454612642E-4</v>
      </c>
      <c r="CT588" s="20">
        <f t="shared" si="806"/>
        <v>1.3581180594026809E-3</v>
      </c>
      <c r="CU588" s="20">
        <f t="shared" si="806"/>
        <v>1.9567095337679396E-3</v>
      </c>
      <c r="CV588" s="20">
        <f t="shared" si="806"/>
        <v>2.7352213668869647E-3</v>
      </c>
      <c r="CW588" s="20">
        <f t="shared" si="806"/>
        <v>3.7173303046051051E-3</v>
      </c>
      <c r="CX588" s="20">
        <f t="shared" si="806"/>
        <v>4.9210745834215135E-3</v>
      </c>
      <c r="CY588" s="20">
        <f t="shared" si="806"/>
        <v>6.3566314503084934E-3</v>
      </c>
      <c r="CZ588" s="20">
        <f t="shared" si="806"/>
        <v>8.0245080437987143E-3</v>
      </c>
      <c r="DA588" s="20">
        <f t="shared" si="806"/>
        <v>9.9143512824502733E-3</v>
      </c>
      <c r="DB588" s="20">
        <f t="shared" si="806"/>
        <v>1.200451633129572E-2</v>
      </c>
      <c r="DC588" s="20">
        <f t="shared" si="806"/>
        <v>1.4262451503075931E-2</v>
      </c>
      <c r="DD588" s="20">
        <f t="shared" si="806"/>
        <v>1.6645872341655057E-2</v>
      </c>
      <c r="DE588" s="20">
        <f t="shared" si="806"/>
        <v>1.9104620575935496E-2</v>
      </c>
      <c r="DF588" s="20">
        <f t="shared" si="806"/>
        <v>2.1583043565807369E-2</v>
      </c>
      <c r="DG588" s="20">
        <f t="shared" si="806"/>
        <v>2.4022692242191362E-2</v>
      </c>
      <c r="DH588" s="20">
        <f t="shared" si="806"/>
        <v>2.636512210533884E-2</v>
      </c>
      <c r="DI588" s="20">
        <f t="shared" si="806"/>
        <v>2.855459099854421E-2</v>
      </c>
      <c r="DJ588" s="20">
        <f t="shared" ref="DJ588:DY603" si="809">DJ380/$B380</f>
        <v>3.0540475021001295E-2</v>
      </c>
      <c r="DK588" s="20">
        <f t="shared" si="804"/>
        <v>3.2279264491988258E-2</v>
      </c>
      <c r="DL588" s="20">
        <f t="shared" si="804"/>
        <v>3.3736049247083566E-2</v>
      </c>
      <c r="DM588" s="20">
        <f t="shared" si="804"/>
        <v>3.4885451010460311E-2</v>
      </c>
      <c r="DN588" s="20">
        <f t="shared" si="804"/>
        <v>3.5712005383432777E-2</v>
      </c>
      <c r="DO588" s="20">
        <f t="shared" si="804"/>
        <v>3.6210033661401353E-2</v>
      </c>
      <c r="DP588" s="20">
        <f t="shared" si="804"/>
        <v>3.6383073186315507E-2</v>
      </c>
      <c r="DQ588" s="20">
        <f t="shared" si="804"/>
        <v>3.6242953517622689E-2</v>
      </c>
      <c r="DR588" s="20">
        <f t="shared" si="804"/>
        <v>3.5808614708239483E-2</v>
      </c>
      <c r="DS588" s="20">
        <f t="shared" si="804"/>
        <v>3.5104764549260037E-2</v>
      </c>
      <c r="DT588" s="20">
        <f t="shared" si="804"/>
        <v>3.4160465440706167E-2</v>
      </c>
      <c r="DU588" s="20">
        <f t="shared" si="804"/>
        <v>3.3007730417297876E-2</v>
      </c>
      <c r="DV588" s="20">
        <f t="shared" si="804"/>
        <v>3.1680193661281275E-2</v>
      </c>
      <c r="DW588" s="20">
        <f t="shared" si="804"/>
        <v>3.0211905247064186E-2</v>
      </c>
      <c r="DX588" s="20">
        <f t="shared" si="804"/>
        <v>2.8636284282863023E-2</v>
      </c>
      <c r="DY588" s="20">
        <f t="shared" si="804"/>
        <v>2.6985250111234316E-2</v>
      </c>
      <c r="DZ588" s="20">
        <f t="shared" si="803"/>
        <v>2.5288538535683913E-2</v>
      </c>
      <c r="EA588" s="20">
        <f t="shared" si="803"/>
        <v>2.3573199577934689E-2</v>
      </c>
      <c r="EB588" s="20">
        <f t="shared" si="803"/>
        <v>2.1863265200130821E-2</v>
      </c>
      <c r="EC588" s="20">
        <f t="shared" si="803"/>
        <v>2.0179569701894384E-2</v>
      </c>
      <c r="ED588" s="20">
        <f t="shared" si="803"/>
        <v>1.8539701928552366E-2</v>
      </c>
      <c r="EE588" s="20">
        <f t="shared" si="803"/>
        <v>1.6958066713840925E-2</v>
      </c>
      <c r="EF588" s="20">
        <f t="shared" si="803"/>
        <v>1.544603278960943E-2</v>
      </c>
      <c r="EG588" s="20">
        <f t="shared" si="803"/>
        <v>1.4012145376187224E-2</v>
      </c>
      <c r="EH588" s="20">
        <f t="shared" si="803"/>
        <v>1.2662383486285678E-2</v>
      </c>
      <c r="EI588" s="20">
        <f t="shared" si="803"/>
        <v>1.1400444332505089E-2</v>
      </c>
      <c r="EJ588" s="20">
        <f t="shared" si="803"/>
        <v>1.0228039869021988E-2</v>
      </c>
      <c r="EK588" s="20">
        <f t="shared" si="803"/>
        <v>9.1451932159389848E-3</v>
      </c>
      <c r="EL588" s="20">
        <f t="shared" si="803"/>
        <v>8.1505253534760458E-3</v>
      </c>
      <c r="EM588" s="20">
        <f t="shared" si="803"/>
        <v>7.2415249208525037E-3</v>
      </c>
      <c r="EN588" s="20">
        <f t="shared" si="803"/>
        <v>6.4147961395303321E-3</v>
      </c>
      <c r="EO588" s="20">
        <f t="shared" si="803"/>
        <v>5.6662817632973095E-3</v>
      </c>
      <c r="EP588" s="20">
        <f t="shared" ref="EP588:FE603" si="810">EP380/$B380</f>
        <v>4.9914595256079775E-3</v>
      </c>
      <c r="EQ588" s="20">
        <f t="shared" si="798"/>
        <v>4.3855118144559002E-3</v>
      </c>
      <c r="ER588" s="20">
        <f t="shared" si="798"/>
        <v>3.8434692772866264E-3</v>
      </c>
      <c r="ES588" s="20">
        <f t="shared" si="798"/>
        <v>3.360329772531867E-3</v>
      </c>
      <c r="ET588" s="20">
        <f t="shared" si="798"/>
        <v>2.9311545743612166E-3</v>
      </c>
      <c r="EU588" s="20">
        <f t="shared" si="798"/>
        <v>2.5511440389957007E-3</v>
      </c>
      <c r="EV588" s="20">
        <f t="shared" si="798"/>
        <v>2.2156950894953731E-3</v>
      </c>
      <c r="EW588" s="20">
        <f t="shared" si="798"/>
        <v>1.9204429040877713E-3</v>
      </c>
      <c r="EX588" s="20">
        <f t="shared" si="798"/>
        <v>1.6612891303395827E-3</v>
      </c>
      <c r="EY588" s="20">
        <f t="shared" si="798"/>
        <v>1.4344188193887719E-3</v>
      </c>
      <c r="EZ588" s="20">
        <f t="shared" si="798"/>
        <v>1.2363081026947054E-3</v>
      </c>
      <c r="FA588" s="20">
        <f t="shared" si="798"/>
        <v>1.0637244360340858E-3</v>
      </c>
      <c r="FB588" s="20">
        <f t="shared" si="798"/>
        <v>9.1372102579112535E-4</v>
      </c>
      <c r="FC588" s="20">
        <f t="shared" si="798"/>
        <v>7.8362684178578945E-4</v>
      </c>
      <c r="FD588" s="20">
        <f t="shared" si="798"/>
        <v>6.7103341683505402E-4</v>
      </c>
      <c r="FE588" s="20">
        <f t="shared" si="798"/>
        <v>5.7377944152392502E-4</v>
      </c>
      <c r="FF588" s="20">
        <f t="shared" si="789"/>
        <v>3.2204875961537871E-3</v>
      </c>
    </row>
    <row r="589" spans="1:162" ht="15.5" x14ac:dyDescent="0.35">
      <c r="A589" s="4" t="s">
        <v>187</v>
      </c>
      <c r="J589" s="4" t="s">
        <v>187</v>
      </c>
      <c r="K589" s="20">
        <f t="shared" si="802"/>
        <v>4.8621278075741355E-4</v>
      </c>
      <c r="L589" s="20">
        <f t="shared" si="802"/>
        <v>4.1731531275991174E-4</v>
      </c>
      <c r="M589" s="20">
        <f t="shared" si="802"/>
        <v>6.9697718255719179E-4</v>
      </c>
      <c r="N589" s="20">
        <f t="shared" si="802"/>
        <v>1.1127460131899714E-3</v>
      </c>
      <c r="O589" s="20">
        <f t="shared" si="802"/>
        <v>1.704311321216258E-3</v>
      </c>
      <c r="P589" s="20"/>
      <c r="Q589" s="20">
        <f t="shared" si="802"/>
        <v>2.5123053999240585E-3</v>
      </c>
      <c r="R589" s="20">
        <f t="shared" si="802"/>
        <v>3.5745742426527916E-3</v>
      </c>
      <c r="S589" s="20"/>
      <c r="T589" s="20">
        <f t="shared" si="802"/>
        <v>4.9219989911744016E-3</v>
      </c>
      <c r="U589" s="20">
        <f t="shared" si="802"/>
        <v>6.5743731611054707E-3</v>
      </c>
      <c r="V589" s="20"/>
      <c r="W589" s="20">
        <f t="shared" si="802"/>
        <v>8.5368725884757968E-3</v>
      </c>
      <c r="X589" s="20">
        <f t="shared" si="802"/>
        <v>1.0797596937229991E-2</v>
      </c>
      <c r="Y589" s="20"/>
      <c r="Z589" s="20">
        <f t="shared" si="802"/>
        <v>1.332652691318801E-2</v>
      </c>
      <c r="AA589" s="20">
        <f t="shared" si="802"/>
        <v>1.6076057335171139E-2</v>
      </c>
      <c r="AB589" s="20"/>
      <c r="AC589" s="20">
        <f t="shared" si="802"/>
        <v>1.8983066870747078E-2</v>
      </c>
      <c r="AD589" s="20">
        <f t="shared" si="802"/>
        <v>2.1972303460539175E-2</v>
      </c>
      <c r="AE589" s="20"/>
      <c r="AF589" s="20">
        <f t="shared" si="801"/>
        <v>2.4960725959567165E-2</v>
      </c>
      <c r="AG589" s="20">
        <f t="shared" si="801"/>
        <v>2.78623623390718E-2</v>
      </c>
      <c r="AH589" s="20"/>
      <c r="AI589" s="20">
        <f t="shared" si="801"/>
        <v>3.0593226492693915E-2</v>
      </c>
      <c r="AJ589" s="20">
        <f t="shared" si="801"/>
        <v>3.3075872952073176E-2</v>
      </c>
      <c r="AK589" s="20"/>
      <c r="AL589" s="20">
        <f t="shared" si="801"/>
        <v>3.5243248393000692E-2</v>
      </c>
      <c r="AM589" s="20">
        <f t="shared" si="801"/>
        <v>3.7041604026305186E-2</v>
      </c>
      <c r="AN589" s="20">
        <f t="shared" si="801"/>
        <v>3.8432346938464923E-2</v>
      </c>
      <c r="AO589" s="20">
        <f t="shared" si="801"/>
        <v>3.939281657098509E-2</v>
      </c>
      <c r="AP589" s="20">
        <f t="shared" si="801"/>
        <v>3.9916063980474092E-2</v>
      </c>
      <c r="AQ589" s="20">
        <f t="shared" si="801"/>
        <v>4.000977981659859E-2</v>
      </c>
      <c r="AR589" s="20">
        <f t="shared" si="801"/>
        <v>3.9694559734207435E-2</v>
      </c>
      <c r="AS589" s="20">
        <f t="shared" si="801"/>
        <v>3.9001714261270748E-2</v>
      </c>
      <c r="AT589" s="20">
        <f t="shared" si="801"/>
        <v>3.7970827433921661E-2</v>
      </c>
      <c r="AU589" s="20">
        <f t="shared" si="801"/>
        <v>3.664724963024113E-2</v>
      </c>
      <c r="AV589" s="20">
        <f t="shared" si="801"/>
        <v>3.5079680305886263E-2</v>
      </c>
      <c r="AW589" s="20">
        <f t="shared" si="801"/>
        <v>3.3317960838395777E-2</v>
      </c>
      <c r="AX589" s="20">
        <f t="shared" si="808"/>
        <v>3.1411160785538184E-2</v>
      </c>
      <c r="AY589" s="20">
        <f t="shared" si="808"/>
        <v>2.9406005941346236E-2</v>
      </c>
      <c r="AZ589" s="20">
        <f t="shared" si="808"/>
        <v>2.7345665966297505E-2</v>
      </c>
      <c r="BA589" s="20">
        <f t="shared" si="808"/>
        <v>2.5268894422070698E-2</v>
      </c>
      <c r="BB589" s="20">
        <f t="shared" si="808"/>
        <v>2.3209495263506574E-2</v>
      </c>
      <c r="BC589" s="20">
        <f t="shared" si="808"/>
        <v>2.1196077088577736E-2</v>
      </c>
      <c r="BD589" s="20">
        <f t="shared" si="808"/>
        <v>1.9252049127452375E-2</v>
      </c>
      <c r="BE589" s="20">
        <f t="shared" si="807"/>
        <v>1.7395810201094819E-2</v>
      </c>
      <c r="BF589" s="20">
        <f t="shared" si="807"/>
        <v>1.5641082717480326E-2</v>
      </c>
      <c r="BG589" s="20">
        <f t="shared" si="807"/>
        <v>1.3997347217831302E-2</v>
      </c>
      <c r="BH589" s="20">
        <f t="shared" si="807"/>
        <v>1.2470338134183745E-2</v>
      </c>
      <c r="BI589" s="20">
        <f t="shared" si="807"/>
        <v>1.1062567499289353E-2</v>
      </c>
      <c r="BJ589" s="20">
        <f t="shared" si="807"/>
        <v>9.7738497373813793E-3</v>
      </c>
      <c r="BK589" s="20">
        <f t="shared" si="807"/>
        <v>8.6018068903586098E-3</v>
      </c>
      <c r="BL589" s="20">
        <f t="shared" si="807"/>
        <v>7.5423393722089394E-3</v>
      </c>
      <c r="BM589" s="20">
        <f t="shared" si="807"/>
        <v>6.5900523927133747E-3</v>
      </c>
      <c r="BN589" s="20">
        <f t="shared" si="805"/>
        <v>5.7386324489958618E-3</v>
      </c>
      <c r="BO589" s="20">
        <f t="shared" si="805"/>
        <v>4.9811717275038969E-3</v>
      </c>
      <c r="BP589" s="20">
        <f t="shared" si="805"/>
        <v>4.3104409231470298E-3</v>
      </c>
      <c r="BQ589" s="20">
        <f t="shared" si="805"/>
        <v>3.7191129370083282E-3</v>
      </c>
      <c r="BR589" s="20">
        <f t="shared" si="805"/>
        <v>3.1999412512220271E-3</v>
      </c>
      <c r="BS589" s="20">
        <f t="shared" si="805"/>
        <v>2.7458976000162005E-3</v>
      </c>
      <c r="BT589" s="20">
        <f t="shared" si="805"/>
        <v>2.3502739604062128E-3</v>
      </c>
      <c r="BU589" s="20">
        <f t="shared" si="805"/>
        <v>2.0067539691542846E-3</v>
      </c>
      <c r="BV589" s="20">
        <f t="shared" si="805"/>
        <v>1.7094587189333543E-3</v>
      </c>
      <c r="BW589" s="20">
        <f t="shared" si="805"/>
        <v>1.4529715688125222E-3</v>
      </c>
      <c r="BX589" s="20">
        <f t="shared" si="805"/>
        <v>1.2323461822090209E-3</v>
      </c>
      <c r="BY589" s="20">
        <f t="shared" si="805"/>
        <v>1.043101527351209E-3</v>
      </c>
      <c r="BZ589" s="20">
        <f t="shared" si="805"/>
        <v>8.8120707780869889E-4</v>
      </c>
      <c r="CA589" s="20">
        <f t="shared" si="805"/>
        <v>7.4306096089127305E-4</v>
      </c>
      <c r="CB589" s="20">
        <f t="shared" si="805"/>
        <v>6.2546333847268709E-4</v>
      </c>
      <c r="CC589" s="20">
        <f t="shared" si="805"/>
        <v>5.2558688018444766E-4</v>
      </c>
      <c r="CD589" s="20">
        <f t="shared" si="799"/>
        <v>4.4094580969777919E-4</v>
      </c>
      <c r="CE589" s="20">
        <f t="shared" si="799"/>
        <v>3.6936467371739834E-4</v>
      </c>
      <c r="CF589" s="20">
        <f t="shared" si="799"/>
        <v>3.0894770012923622E-4</v>
      </c>
      <c r="CG589" s="20">
        <f t="shared" si="799"/>
        <v>2.5804937420181862E-4</v>
      </c>
      <c r="CH589" s="20">
        <f t="shared" si="799"/>
        <v>2.1524666626115962E-4</v>
      </c>
      <c r="CI589" s="20">
        <f t="shared" si="799"/>
        <v>1.7931318651387418E-4</v>
      </c>
      <c r="CJ589" s="20">
        <f t="shared" si="799"/>
        <v>1.4919541802027592E-4</v>
      </c>
      <c r="CK589" s="20">
        <f t="shared" si="799"/>
        <v>1.23991082573216E-4</v>
      </c>
      <c r="CL589" s="20">
        <f t="shared" si="799"/>
        <v>5.9170407559072657E-4</v>
      </c>
      <c r="CM589" s="20">
        <f t="shared" si="799"/>
        <v>6.7758693584234314E-5</v>
      </c>
      <c r="CN589" s="20">
        <f t="shared" si="799"/>
        <v>6.9590416669676765E-5</v>
      </c>
      <c r="CO589" s="20">
        <f t="shared" si="799"/>
        <v>1.2720612583717682E-4</v>
      </c>
      <c r="CP589" s="20">
        <f t="shared" si="799"/>
        <v>2.2165754466632224E-4</v>
      </c>
      <c r="CQ589" s="20">
        <f t="shared" si="799"/>
        <v>3.6956978069021699E-4</v>
      </c>
      <c r="CR589" s="20">
        <f t="shared" si="799"/>
        <v>5.9157573862868946E-4</v>
      </c>
      <c r="CS589" s="20">
        <f t="shared" si="799"/>
        <v>9.1188877797070199E-4</v>
      </c>
      <c r="CT589" s="20">
        <f t="shared" si="806"/>
        <v>1.3573222284170099E-3</v>
      </c>
      <c r="CU589" s="20">
        <f t="shared" si="806"/>
        <v>1.9557558971622807E-3</v>
      </c>
      <c r="CV589" s="20">
        <f t="shared" si="806"/>
        <v>2.7341335311577408E-3</v>
      </c>
      <c r="CW589" s="20">
        <f t="shared" si="806"/>
        <v>3.7161541148160483E-3</v>
      </c>
      <c r="CX589" s="20">
        <f t="shared" si="806"/>
        <v>4.9198793194682681E-3</v>
      </c>
      <c r="CY589" s="20">
        <f t="shared" si="806"/>
        <v>6.3555086149723154E-3</v>
      </c>
      <c r="CZ589" s="20">
        <f t="shared" si="806"/>
        <v>8.023567601907422E-3</v>
      </c>
      <c r="DA589" s="20">
        <f t="shared" si="806"/>
        <v>9.9137155450951531E-3</v>
      </c>
      <c r="DB589" s="20">
        <f t="shared" si="806"/>
        <v>1.2004311989962123E-2</v>
      </c>
      <c r="DC589" s="20">
        <f t="shared" si="806"/>
        <v>1.426280055774546E-2</v>
      </c>
      <c r="DD589" s="20">
        <f t="shared" si="806"/>
        <v>1.6646882802008447E-2</v>
      </c>
      <c r="DE589" s="20">
        <f t="shared" si="806"/>
        <v>1.9106377832847424E-2</v>
      </c>
      <c r="DF589" s="20">
        <f t="shared" si="806"/>
        <v>2.1585603237784912E-2</v>
      </c>
      <c r="DG589" s="20">
        <f t="shared" si="806"/>
        <v>2.4026075120257076E-2</v>
      </c>
      <c r="DH589" s="20">
        <f t="shared" si="806"/>
        <v>2.6369311581929039E-2</v>
      </c>
      <c r="DI589" s="20">
        <f t="shared" si="806"/>
        <v>2.8559533106615714E-2</v>
      </c>
      <c r="DJ589" s="20">
        <f t="shared" si="809"/>
        <v>3.0546080961812605E-2</v>
      </c>
      <c r="DK589" s="20">
        <f t="shared" si="804"/>
        <v>3.2285415320557287E-2</v>
      </c>
      <c r="DL589" s="20">
        <f t="shared" si="804"/>
        <v>3.3742602230837249E-2</v>
      </c>
      <c r="DM589" s="20">
        <f t="shared" si="804"/>
        <v>3.4892247087212502E-2</v>
      </c>
      <c r="DN589" s="20">
        <f t="shared" si="804"/>
        <v>3.5718877119000847E-2</v>
      </c>
      <c r="DO589" s="20">
        <f t="shared" si="804"/>
        <v>3.6216813137379844E-2</v>
      </c>
      <c r="DP589" s="20">
        <f t="shared" si="804"/>
        <v>3.6389599322683597E-2</v>
      </c>
      <c r="DQ589" s="20">
        <f t="shared" si="804"/>
        <v>3.6249078438629401E-2</v>
      </c>
      <c r="DR589" s="20">
        <f t="shared" si="804"/>
        <v>3.5814208878855169E-2</v>
      </c>
      <c r="DS589" s="20">
        <f t="shared" si="804"/>
        <v>3.5109720530346111E-2</v>
      </c>
      <c r="DT589" s="20">
        <f t="shared" si="804"/>
        <v>3.4164700223324296E-2</v>
      </c>
      <c r="DU589" s="20">
        <f t="shared" si="804"/>
        <v>3.3011186392673864E-2</v>
      </c>
      <c r="DV589" s="20">
        <f t="shared" si="804"/>
        <v>3.1682838358298548E-2</v>
      </c>
      <c r="DW589" s="20">
        <f t="shared" si="804"/>
        <v>3.0213730022040641E-2</v>
      </c>
      <c r="DX589" s="20">
        <f t="shared" si="804"/>
        <v>2.8637302177278334E-2</v>
      </c>
      <c r="DY589" s="20">
        <f t="shared" si="804"/>
        <v>2.6985493104225045E-2</v>
      </c>
      <c r="DZ589" s="20">
        <f t="shared" si="803"/>
        <v>2.5288054412829886E-2</v>
      </c>
      <c r="EA589" s="20">
        <f t="shared" si="803"/>
        <v>2.3572048619912911E-2</v>
      </c>
      <c r="EB589" s="20">
        <f t="shared" si="803"/>
        <v>2.1861516868159847E-2</v>
      </c>
      <c r="EC589" s="20">
        <f t="shared" si="803"/>
        <v>2.0177299465145349E-2</v>
      </c>
      <c r="ED589" s="20">
        <f t="shared" si="803"/>
        <v>1.8536988345041694E-2</v>
      </c>
      <c r="EE589" s="20">
        <f t="shared" si="803"/>
        <v>1.6954988843278396E-2</v>
      </c>
      <c r="EF589" s="20">
        <f t="shared" si="803"/>
        <v>1.5442667986152681E-2</v>
      </c>
      <c r="EG589" s="20">
        <f t="shared" si="803"/>
        <v>1.4008567482325263E-2</v>
      </c>
      <c r="EH589" s="20">
        <f t="shared" si="803"/>
        <v>1.265866142684724E-2</v>
      </c>
      <c r="EI589" s="20">
        <f t="shared" si="803"/>
        <v>1.1396641090313242E-2</v>
      </c>
      <c r="EJ589" s="20">
        <f t="shared" si="803"/>
        <v>1.0224211810894168E-2</v>
      </c>
      <c r="EK589" s="20">
        <f t="shared" si="803"/>
        <v>9.1413897291816593E-3</v>
      </c>
      <c r="EL589" s="20">
        <f t="shared" si="803"/>
        <v>8.1467887482158385E-3</v>
      </c>
      <c r="EM589" s="20">
        <f t="shared" si="803"/>
        <v>7.2378905518700742E-3</v>
      </c>
      <c r="EN589" s="20">
        <f t="shared" si="803"/>
        <v>6.4112927020467669E-3</v>
      </c>
      <c r="EO589" s="20">
        <f t="shared" si="803"/>
        <v>5.6629317198131357E-3</v>
      </c>
      <c r="EP589" s="20">
        <f t="shared" si="810"/>
        <v>4.9882796248171823E-3</v>
      </c>
      <c r="EQ589" s="20">
        <f t="shared" si="798"/>
        <v>4.382513667975152E-3</v>
      </c>
      <c r="ER589" s="20">
        <f t="shared" si="798"/>
        <v>3.8406599650208095E-3</v>
      </c>
      <c r="ES589" s="20">
        <f t="shared" si="798"/>
        <v>3.3577124526423807E-3</v>
      </c>
      <c r="ET589" s="20">
        <f t="shared" si="798"/>
        <v>2.9287290787393117E-3</v>
      </c>
      <c r="EU589" s="20">
        <f t="shared" si="798"/>
        <v>2.548907439713699E-3</v>
      </c>
      <c r="EV589" s="20">
        <f t="shared" si="798"/>
        <v>2.2136422257987842E-3</v>
      </c>
      <c r="EW589" s="20">
        <f t="shared" si="798"/>
        <v>1.9185668630395947E-3</v>
      </c>
      <c r="EX589" s="20">
        <f t="shared" si="798"/>
        <v>1.6595816772185801E-3</v>
      </c>
      <c r="EY589" s="20">
        <f t="shared" si="798"/>
        <v>1.4328707763849868E-3</v>
      </c>
      <c r="EZ589" s="20">
        <f t="shared" si="798"/>
        <v>1.2349096763795142E-3</v>
      </c>
      <c r="FA589" s="20">
        <f t="shared" si="798"/>
        <v>1.0624654955471158E-3</v>
      </c>
      <c r="FB589" s="20">
        <f t="shared" si="798"/>
        <v>9.1259133474508314E-4</v>
      </c>
      <c r="FC589" s="20">
        <f t="shared" si="798"/>
        <v>7.8261624760123105E-4</v>
      </c>
      <c r="FD589" s="20">
        <f t="shared" si="798"/>
        <v>6.7013200163701381E-4</v>
      </c>
      <c r="FE589" s="20">
        <f t="shared" si="798"/>
        <v>5.7297763891828168E-4</v>
      </c>
      <c r="FF589" s="20">
        <f t="shared" si="789"/>
        <v>3.2148305664443377E-3</v>
      </c>
    </row>
    <row r="590" spans="1:162" ht="15.5" x14ac:dyDescent="0.35">
      <c r="A590" s="4" t="s">
        <v>188</v>
      </c>
      <c r="J590" s="4" t="s">
        <v>188</v>
      </c>
      <c r="K590" s="20">
        <f t="shared" si="802"/>
        <v>4.843660404538509E-4</v>
      </c>
      <c r="L590" s="20">
        <f t="shared" si="802"/>
        <v>4.1614477393538693E-4</v>
      </c>
      <c r="M590" s="20">
        <f t="shared" si="802"/>
        <v>6.9531750858539004E-4</v>
      </c>
      <c r="N590" s="20">
        <f t="shared" si="802"/>
        <v>1.1105233208506947E-3</v>
      </c>
      <c r="O590" s="20">
        <f t="shared" si="802"/>
        <v>1.7014983555121948E-3</v>
      </c>
      <c r="P590" s="20"/>
      <c r="Q590" s="20">
        <f t="shared" si="802"/>
        <v>2.5089452825097034E-3</v>
      </c>
      <c r="R590" s="20">
        <f t="shared" si="802"/>
        <v>3.5708001378022009E-3</v>
      </c>
      <c r="S590" s="20"/>
      <c r="T590" s="20">
        <f t="shared" si="802"/>
        <v>4.9180453845409106E-3</v>
      </c>
      <c r="U590" s="20">
        <f t="shared" si="802"/>
        <v>6.5705754011581453E-3</v>
      </c>
      <c r="V590" s="20"/>
      <c r="W590" s="20">
        <f t="shared" si="802"/>
        <v>8.5336530380662121E-3</v>
      </c>
      <c r="X590" s="20">
        <f t="shared" si="802"/>
        <v>1.079543817539599E-2</v>
      </c>
      <c r="Y590" s="20"/>
      <c r="Z590" s="20">
        <f t="shared" si="802"/>
        <v>1.3325934490905779E-2</v>
      </c>
      <c r="AA590" s="20">
        <f t="shared" si="802"/>
        <v>1.6077516229494472E-2</v>
      </c>
      <c r="AB590" s="20"/>
      <c r="AC590" s="20">
        <f t="shared" si="802"/>
        <v>1.898699672148196E-2</v>
      </c>
      <c r="AD590" s="20">
        <f t="shared" si="802"/>
        <v>2.1979017795568753E-2</v>
      </c>
      <c r="AE590" s="20"/>
      <c r="AF590" s="20">
        <f t="shared" si="801"/>
        <v>2.4970399966021947E-2</v>
      </c>
      <c r="AG590" s="20">
        <f t="shared" si="801"/>
        <v>2.7875012494865486E-2</v>
      </c>
      <c r="AH590" s="20"/>
      <c r="AI590" s="20">
        <f t="shared" si="801"/>
        <v>3.0608703789857111E-2</v>
      </c>
      <c r="AJ590" s="20">
        <f t="shared" si="801"/>
        <v>3.3093869790981195E-2</v>
      </c>
      <c r="AK590" s="20"/>
      <c r="AL590" s="20">
        <f t="shared" si="801"/>
        <v>3.5263317744044426E-2</v>
      </c>
      <c r="AM590" s="20">
        <f t="shared" si="801"/>
        <v>3.7063188316396656E-2</v>
      </c>
      <c r="AN590" s="20">
        <f t="shared" si="801"/>
        <v>3.8454813417628242E-2</v>
      </c>
      <c r="AO590" s="20">
        <f t="shared" si="801"/>
        <v>3.9415495665051981E-2</v>
      </c>
      <c r="AP590" s="20">
        <f t="shared" si="801"/>
        <v>3.9938287292158085E-2</v>
      </c>
      <c r="AQ590" s="20">
        <f t="shared" si="801"/>
        <v>4.0030914908900816E-2</v>
      </c>
      <c r="AR590" s="20">
        <f t="shared" si="801"/>
        <v>3.971403950665342E-2</v>
      </c>
      <c r="AS590" s="20">
        <f t="shared" si="801"/>
        <v>3.9019059499235953E-2</v>
      </c>
      <c r="AT590" s="20">
        <f t="shared" si="801"/>
        <v>3.7985661876159808E-2</v>
      </c>
      <c r="AU590" s="20">
        <f t="shared" si="801"/>
        <v>3.6659307583954193E-2</v>
      </c>
      <c r="AV590" s="20">
        <f t="shared" si="801"/>
        <v>3.5088807392567034E-2</v>
      </c>
      <c r="AW590" s="20">
        <f t="shared" si="801"/>
        <v>3.3324108852738621E-2</v>
      </c>
      <c r="AX590" s="20">
        <f t="shared" si="808"/>
        <v>3.1414377891062384E-2</v>
      </c>
      <c r="AY590" s="20">
        <f t="shared" si="808"/>
        <v>2.9406423523423042E-2</v>
      </c>
      <c r="AZ590" s="20">
        <f t="shared" si="808"/>
        <v>2.734348344002957E-2</v>
      </c>
      <c r="BA590" s="20">
        <f t="shared" si="808"/>
        <v>2.5264363178307162E-2</v>
      </c>
      <c r="BB590" s="20">
        <f t="shared" si="808"/>
        <v>2.3202902761440991E-2</v>
      </c>
      <c r="BC590" s="20">
        <f t="shared" si="808"/>
        <v>2.1187731895899065E-2</v>
      </c>
      <c r="BD590" s="20">
        <f t="shared" si="808"/>
        <v>1.924226749255431E-2</v>
      </c>
      <c r="BE590" s="20">
        <f t="shared" si="807"/>
        <v>1.7384904534755719E-2</v>
      </c>
      <c r="BF590" s="20">
        <f t="shared" si="807"/>
        <v>1.5629352176505962E-2</v>
      </c>
      <c r="BG590" s="20">
        <f t="shared" si="807"/>
        <v>1.3985070428122914E-2</v>
      </c>
      <c r="BH590" s="20">
        <f t="shared" si="807"/>
        <v>1.2457767968927169E-2</v>
      </c>
      <c r="BI590" s="20">
        <f t="shared" si="807"/>
        <v>1.1049927739386844E-2</v>
      </c>
      <c r="BJ590" s="20">
        <f t="shared" si="807"/>
        <v>9.7613333834313254E-3</v>
      </c>
      <c r="BK590" s="20">
        <f t="shared" si="807"/>
        <v>8.5895758643622644E-3</v>
      </c>
      <c r="BL590" s="20">
        <f t="shared" si="807"/>
        <v>7.5305253379631685E-3</v>
      </c>
      <c r="BM590" s="20">
        <f t="shared" si="807"/>
        <v>6.5787584314963565E-3</v>
      </c>
      <c r="BN590" s="20">
        <f t="shared" si="805"/>
        <v>5.7279353468999705E-3</v>
      </c>
      <c r="BO590" s="20">
        <f t="shared" si="805"/>
        <v>4.971124658331938E-3</v>
      </c>
      <c r="BP590" s="20">
        <f t="shared" si="805"/>
        <v>4.3010763425754828E-3</v>
      </c>
      <c r="BQ590" s="20">
        <f t="shared" si="805"/>
        <v>3.7104455368426326E-3</v>
      </c>
      <c r="BR590" s="20">
        <f t="shared" si="805"/>
        <v>3.1919708548736603E-3</v>
      </c>
      <c r="BS590" s="20">
        <f t="shared" si="805"/>
        <v>2.7386119102861262E-3</v>
      </c>
      <c r="BT590" s="20">
        <f t="shared" si="805"/>
        <v>2.3436510973201545E-3</v>
      </c>
      <c r="BU590" s="20">
        <f t="shared" si="805"/>
        <v>2.0007647584432409E-3</v>
      </c>
      <c r="BV590" s="20">
        <f t="shared" si="805"/>
        <v>1.704068710658313E-3</v>
      </c>
      <c r="BW590" s="20">
        <f t="shared" si="805"/>
        <v>1.4481427806902758E-3</v>
      </c>
      <c r="BX590" s="20">
        <f t="shared" si="805"/>
        <v>1.2280385737080126E-3</v>
      </c>
      <c r="BY590" s="20">
        <f t="shared" si="805"/>
        <v>1.0392742189819781E-3</v>
      </c>
      <c r="BZ590" s="20">
        <f t="shared" si="805"/>
        <v>8.7781933569197612E-4</v>
      </c>
      <c r="CA590" s="20">
        <f t="shared" si="805"/>
        <v>7.4007297009381912E-4</v>
      </c>
      <c r="CB590" s="20">
        <f t="shared" si="805"/>
        <v>6.2283679022923089E-4</v>
      </c>
      <c r="CC590" s="20">
        <f t="shared" si="805"/>
        <v>5.2328539834978205E-4</v>
      </c>
      <c r="CD590" s="20">
        <f t="shared" si="799"/>
        <v>4.3893524098581604E-4</v>
      </c>
      <c r="CE590" s="20">
        <f t="shared" si="799"/>
        <v>3.6761326477541262E-4</v>
      </c>
      <c r="CF590" s="20">
        <f t="shared" si="799"/>
        <v>3.0742618252355142E-4</v>
      </c>
      <c r="CG590" s="20">
        <f t="shared" si="799"/>
        <v>2.5673097616818463E-4</v>
      </c>
      <c r="CH590" s="20">
        <f t="shared" si="799"/>
        <v>2.1410706774416255E-4</v>
      </c>
      <c r="CI590" s="20">
        <f t="shared" si="799"/>
        <v>1.7833043171544552E-4</v>
      </c>
      <c r="CJ590" s="20">
        <f t="shared" si="799"/>
        <v>1.4834979747790911E-4</v>
      </c>
      <c r="CK590" s="20">
        <f t="shared" si="799"/>
        <v>1.2326499474446528E-4</v>
      </c>
      <c r="CL590" s="20">
        <f t="shared" si="799"/>
        <v>5.8759595874358095E-4</v>
      </c>
      <c r="CM590" s="20">
        <f t="shared" si="799"/>
        <v>6.7400050520326839E-5</v>
      </c>
      <c r="CN590" s="20">
        <f t="shared" si="799"/>
        <v>6.9296433674930977E-5</v>
      </c>
      <c r="CO590" s="20">
        <f t="shared" si="799"/>
        <v>1.2673319119160079E-4</v>
      </c>
      <c r="CP590" s="20">
        <f t="shared" si="799"/>
        <v>2.2093636506699232E-4</v>
      </c>
      <c r="CQ590" s="20">
        <f t="shared" si="799"/>
        <v>3.685245082785846E-4</v>
      </c>
      <c r="CR590" s="20">
        <f t="shared" si="799"/>
        <v>5.9013274842055431E-4</v>
      </c>
      <c r="CS590" s="20">
        <f t="shared" si="799"/>
        <v>9.0998880692742226E-4</v>
      </c>
      <c r="CT590" s="20">
        <f t="shared" si="806"/>
        <v>1.3549348285194804E-3</v>
      </c>
      <c r="CU590" s="20">
        <f t="shared" si="806"/>
        <v>1.9528944677823356E-3</v>
      </c>
      <c r="CV590" s="20">
        <f t="shared" si="806"/>
        <v>2.7308687411075798E-3</v>
      </c>
      <c r="CW590" s="20">
        <f t="shared" si="806"/>
        <v>3.7126234219302164E-3</v>
      </c>
      <c r="CX590" s="20">
        <f t="shared" si="806"/>
        <v>4.9162905920754098E-3</v>
      </c>
      <c r="CY590" s="20">
        <f t="shared" si="806"/>
        <v>6.3521365179789596E-3</v>
      </c>
      <c r="CZ590" s="20">
        <f t="shared" si="806"/>
        <v>8.0207423204320394E-3</v>
      </c>
      <c r="DA590" s="20">
        <f t="shared" si="806"/>
        <v>9.9118044249044551E-3</v>
      </c>
      <c r="DB590" s="20">
        <f t="shared" si="806"/>
        <v>1.2003695609623249E-2</v>
      </c>
      <c r="DC590" s="20">
        <f t="shared" si="806"/>
        <v>1.4263845467866869E-2</v>
      </c>
      <c r="DD590" s="20">
        <f t="shared" si="806"/>
        <v>1.6649913574422387E-2</v>
      </c>
      <c r="DE590" s="20">
        <f t="shared" si="806"/>
        <v>1.9111651118092016E-2</v>
      </c>
      <c r="DF590" s="20">
        <f t="shared" si="806"/>
        <v>2.1593286251847477E-2</v>
      </c>
      <c r="DG590" s="20">
        <f t="shared" si="806"/>
        <v>2.4036230437265146E-2</v>
      </c>
      <c r="DH590" s="20">
        <f t="shared" si="806"/>
        <v>2.6381889394076513E-2</v>
      </c>
      <c r="DI590" s="20">
        <f t="shared" si="806"/>
        <v>2.8574371332377835E-2</v>
      </c>
      <c r="DJ590" s="20">
        <f t="shared" si="809"/>
        <v>3.0562912838104361E-2</v>
      </c>
      <c r="DK590" s="20">
        <f t="shared" si="804"/>
        <v>3.2303883484087581E-2</v>
      </c>
      <c r="DL590" s="20">
        <f t="shared" si="804"/>
        <v>3.3762277831854981E-2</v>
      </c>
      <c r="DM590" s="20">
        <f t="shared" si="804"/>
        <v>3.4912652209722395E-2</v>
      </c>
      <c r="DN590" s="20">
        <f t="shared" si="804"/>
        <v>3.5739508703627076E-2</v>
      </c>
      <c r="DO590" s="20">
        <f t="shared" si="804"/>
        <v>3.62371666938614E-2</v>
      </c>
      <c r="DP590" s="20">
        <f t="shared" si="804"/>
        <v>3.6409190942079728E-2</v>
      </c>
      <c r="DQ590" s="20">
        <f t="shared" si="804"/>
        <v>3.6267463927521393E-2</v>
      </c>
      <c r="DR590" s="20">
        <f t="shared" si="804"/>
        <v>3.5830999195453017E-2</v>
      </c>
      <c r="DS590" s="20">
        <f t="shared" si="804"/>
        <v>3.5124593066077958E-2</v>
      </c>
      <c r="DT590" s="20">
        <f t="shared" si="804"/>
        <v>3.4177405811290917E-2</v>
      </c>
      <c r="DU590" s="20">
        <f t="shared" si="804"/>
        <v>3.3021552213433614E-2</v>
      </c>
      <c r="DV590" s="20">
        <f t="shared" si="804"/>
        <v>3.1690767140133747E-2</v>
      </c>
      <c r="DW590" s="20">
        <f t="shared" si="804"/>
        <v>3.021919609184609E-2</v>
      </c>
      <c r="DX590" s="20">
        <f t="shared" si="804"/>
        <v>2.8640345011097912E-2</v>
      </c>
      <c r="DY590" s="20">
        <f t="shared" si="804"/>
        <v>2.6986209059887467E-2</v>
      </c>
      <c r="DZ590" s="20">
        <f t="shared" si="803"/>
        <v>2.5286587311037723E-2</v>
      </c>
      <c r="EA590" s="20">
        <f t="shared" si="803"/>
        <v>2.3568579786055865E-2</v>
      </c>
      <c r="EB590" s="20">
        <f t="shared" si="803"/>
        <v>2.1856255166791794E-2</v>
      </c>
      <c r="EC590" s="20">
        <f t="shared" si="803"/>
        <v>2.0170471763491848E-2</v>
      </c>
      <c r="ED590" s="20">
        <f t="shared" si="803"/>
        <v>1.8528830740571104E-2</v>
      </c>
      <c r="EE590" s="20">
        <f t="shared" si="803"/>
        <v>1.6945738890942419E-2</v>
      </c>
      <c r="EF590" s="20">
        <f t="shared" si="803"/>
        <v>1.5432558069087499E-2</v>
      </c>
      <c r="EG590" s="20">
        <f t="shared" si="803"/>
        <v>1.3997819389414135E-2</v>
      </c>
      <c r="EH590" s="20">
        <f t="shared" si="803"/>
        <v>1.2647482133723797E-2</v>
      </c>
      <c r="EI590" s="20">
        <f t="shared" si="803"/>
        <v>1.1385219687885195E-2</v>
      </c>
      <c r="EJ590" s="20">
        <f t="shared" si="803"/>
        <v>1.0212717486951739E-2</v>
      </c>
      <c r="EK590" s="20">
        <f t="shared" si="803"/>
        <v>9.1299706830078042E-3</v>
      </c>
      <c r="EL590" s="20">
        <f t="shared" si="803"/>
        <v>8.1355719037329299E-3</v>
      </c>
      <c r="EM590" s="20">
        <f t="shared" si="803"/>
        <v>7.2269819298568247E-3</v>
      </c>
      <c r="EN590" s="20">
        <f t="shared" si="803"/>
        <v>6.4007783144036656E-3</v>
      </c>
      <c r="EO590" s="20">
        <f t="shared" si="803"/>
        <v>5.652878856853838E-3</v>
      </c>
      <c r="EP590" s="20">
        <f t="shared" si="810"/>
        <v>4.9787384184138972E-3</v>
      </c>
      <c r="EQ590" s="20">
        <f t="shared" si="810"/>
        <v>4.373518827591294E-3</v>
      </c>
      <c r="ER590" s="20">
        <f t="shared" si="810"/>
        <v>3.8322325989915695E-3</v>
      </c>
      <c r="ES590" s="20">
        <f t="shared" si="810"/>
        <v>3.3498619025279508E-3</v>
      </c>
      <c r="ET590" s="20">
        <f t="shared" si="810"/>
        <v>2.9214547094422723E-3</v>
      </c>
      <c r="EU590" s="20">
        <f t="shared" si="810"/>
        <v>2.5422003417956418E-3</v>
      </c>
      <c r="EV590" s="20">
        <f t="shared" si="810"/>
        <v>2.2074867987262881E-3</v>
      </c>
      <c r="EW590" s="20">
        <f t="shared" si="810"/>
        <v>1.9129422587524925E-3</v>
      </c>
      <c r="EX590" s="20">
        <f t="shared" si="810"/>
        <v>1.6544630923972514E-3</v>
      </c>
      <c r="EY590" s="20">
        <f t="shared" si="810"/>
        <v>1.4282305891272218E-3</v>
      </c>
      <c r="EZ590" s="20">
        <f t="shared" si="810"/>
        <v>1.2307184287948525E-3</v>
      </c>
      <c r="FA590" s="20">
        <f t="shared" si="810"/>
        <v>1.0586927281708292E-3</v>
      </c>
      <c r="FB590" s="20">
        <f t="shared" si="810"/>
        <v>9.0920628185098273E-4</v>
      </c>
      <c r="FC590" s="20">
        <f t="shared" si="810"/>
        <v>7.7958840461078704E-4</v>
      </c>
      <c r="FD590" s="20">
        <f t="shared" si="810"/>
        <v>6.674315770789363E-4</v>
      </c>
      <c r="FE590" s="20">
        <f t="shared" si="810"/>
        <v>5.7057590394282709E-4</v>
      </c>
      <c r="FF590" s="20">
        <f t="shared" si="789"/>
        <v>3.1979001995147138E-3</v>
      </c>
    </row>
    <row r="591" spans="1:162" ht="15.5" x14ac:dyDescent="0.35">
      <c r="A591" s="4" t="s">
        <v>189</v>
      </c>
      <c r="J591" s="4" t="s">
        <v>189</v>
      </c>
      <c r="K591" s="20">
        <f t="shared" si="802"/>
        <v>4.819104239076059E-4</v>
      </c>
      <c r="L591" s="20">
        <f t="shared" si="802"/>
        <v>4.1458618570837906E-4</v>
      </c>
      <c r="M591" s="20">
        <f t="shared" si="802"/>
        <v>6.931064894406167E-4</v>
      </c>
      <c r="N591" s="20">
        <f t="shared" si="802"/>
        <v>1.1075608389267471E-3</v>
      </c>
      <c r="O591" s="20">
        <f t="shared" si="802"/>
        <v>1.697747478671411E-3</v>
      </c>
      <c r="P591" s="20"/>
      <c r="Q591" s="20">
        <f t="shared" si="802"/>
        <v>2.504462953275317E-3</v>
      </c>
      <c r="R591" s="20">
        <f t="shared" si="802"/>
        <v>3.5657635302047972E-3</v>
      </c>
      <c r="S591" s="20"/>
      <c r="T591" s="20">
        <f t="shared" si="802"/>
        <v>4.9127670766750519E-3</v>
      </c>
      <c r="U591" s="20">
        <f t="shared" si="802"/>
        <v>6.5655028666213562E-3</v>
      </c>
      <c r="V591" s="20"/>
      <c r="W591" s="20">
        <f t="shared" si="802"/>
        <v>8.5293502266999346E-3</v>
      </c>
      <c r="X591" s="20">
        <f t="shared" si="802"/>
        <v>1.0792549754179516E-2</v>
      </c>
      <c r="Y591" s="20"/>
      <c r="Z591" s="20">
        <f t="shared" si="802"/>
        <v>1.3325136081371536E-2</v>
      </c>
      <c r="AA591" s="20">
        <f t="shared" si="802"/>
        <v>1.6079456180144391E-2</v>
      </c>
      <c r="AB591" s="20"/>
      <c r="AC591" s="20">
        <f t="shared" si="802"/>
        <v>1.8992236218293101E-2</v>
      </c>
      <c r="AD591" s="20">
        <f t="shared" si="802"/>
        <v>2.1987976282879754E-2</v>
      </c>
      <c r="AE591" s="20"/>
      <c r="AF591" s="20">
        <f t="shared" si="801"/>
        <v>2.4983311985481829E-2</v>
      </c>
      <c r="AG591" s="20">
        <f t="shared" si="801"/>
        <v>2.7891900388306162E-2</v>
      </c>
      <c r="AH591" s="20"/>
      <c r="AI591" s="20">
        <f t="shared" si="801"/>
        <v>3.0629368592276829E-2</v>
      </c>
      <c r="AJ591" s="20">
        <f t="shared" si="801"/>
        <v>3.3117900425847363E-2</v>
      </c>
      <c r="AK591" s="20"/>
      <c r="AL591" s="20">
        <f t="shared" si="801"/>
        <v>3.5290116645687153E-2</v>
      </c>
      <c r="AM591" s="20">
        <f t="shared" si="801"/>
        <v>3.7092010076511306E-2</v>
      </c>
      <c r="AN591" s="20">
        <f t="shared" si="801"/>
        <v>3.8484812110772426E-2</v>
      </c>
      <c r="AO591" s="20">
        <f t="shared" si="801"/>
        <v>3.94457761731144E-2</v>
      </c>
      <c r="AP591" s="20">
        <f t="shared" si="801"/>
        <v>3.9967956156645223E-2</v>
      </c>
      <c r="AQ591" s="20">
        <f t="shared" si="801"/>
        <v>4.0059126871844042E-2</v>
      </c>
      <c r="AR591" s="20">
        <f t="shared" si="801"/>
        <v>3.974003680768029E-2</v>
      </c>
      <c r="AS591" s="20">
        <f t="shared" si="801"/>
        <v>3.9042202028119977E-2</v>
      </c>
      <c r="AT591" s="20">
        <f t="shared" si="801"/>
        <v>3.8005447305290319E-2</v>
      </c>
      <c r="AU591" s="20">
        <f t="shared" si="801"/>
        <v>3.6675381522110362E-2</v>
      </c>
      <c r="AV591" s="20">
        <f t="shared" si="801"/>
        <v>3.510096434342902E-2</v>
      </c>
      <c r="AW591" s="20">
        <f t="shared" si="801"/>
        <v>3.33322852959409E-2</v>
      </c>
      <c r="AX591" s="20">
        <f t="shared" si="808"/>
        <v>3.1418639126446823E-2</v>
      </c>
      <c r="AY591" s="20">
        <f t="shared" si="808"/>
        <v>2.9406946048512909E-2</v>
      </c>
      <c r="AZ591" s="20">
        <f t="shared" si="808"/>
        <v>2.7340534598926491E-2</v>
      </c>
      <c r="BA591" s="20">
        <f t="shared" si="808"/>
        <v>2.5258279666564576E-2</v>
      </c>
      <c r="BB591" s="20">
        <f t="shared" si="808"/>
        <v>2.3194069336678336E-2</v>
      </c>
      <c r="BC591" s="20">
        <f t="shared" si="808"/>
        <v>2.1176561365500279E-2</v>
      </c>
      <c r="BD591" s="20">
        <f t="shared" si="808"/>
        <v>1.9229182759532004E-2</v>
      </c>
      <c r="BE591" s="20">
        <f t="shared" si="807"/>
        <v>1.7370323205300853E-2</v>
      </c>
      <c r="BF591" s="20">
        <f t="shared" si="807"/>
        <v>1.5613673985049203E-2</v>
      </c>
      <c r="BG591" s="20">
        <f t="shared" si="807"/>
        <v>1.3968667528222789E-2</v>
      </c>
      <c r="BH591" s="20">
        <f t="shared" si="807"/>
        <v>1.2440977975414215E-2</v>
      </c>
      <c r="BI591" s="20">
        <f t="shared" si="807"/>
        <v>1.1033049288875718E-2</v>
      </c>
      <c r="BJ591" s="20">
        <f t="shared" si="807"/>
        <v>9.7446239031849791E-3</v>
      </c>
      <c r="BK591" s="20">
        <f t="shared" si="807"/>
        <v>8.5732511981538861E-3</v>
      </c>
      <c r="BL591" s="20">
        <f t="shared" si="807"/>
        <v>7.5147608655370401E-3</v>
      </c>
      <c r="BM591" s="20">
        <f t="shared" si="807"/>
        <v>6.563691328765997E-3</v>
      </c>
      <c r="BN591" s="20">
        <f t="shared" si="805"/>
        <v>5.7136676606939218E-3</v>
      </c>
      <c r="BO591" s="20">
        <f t="shared" si="805"/>
        <v>4.957726906605342E-3</v>
      </c>
      <c r="BP591" s="20">
        <f t="shared" si="805"/>
        <v>4.2885913937044107E-3</v>
      </c>
      <c r="BQ591" s="20">
        <f t="shared" si="805"/>
        <v>3.6988925660702554E-3</v>
      </c>
      <c r="BR591" s="20">
        <f t="shared" si="805"/>
        <v>3.1813492192757091E-3</v>
      </c>
      <c r="BS591" s="20">
        <f t="shared" si="805"/>
        <v>2.7289048237547631E-3</v>
      </c>
      <c r="BT591" s="20">
        <f t="shared" si="805"/>
        <v>2.3348290227417356E-3</v>
      </c>
      <c r="BU591" s="20">
        <f t="shared" si="805"/>
        <v>1.9927884648104355E-3</v>
      </c>
      <c r="BV591" s="20">
        <f t="shared" si="805"/>
        <v>1.6968919681088492E-3</v>
      </c>
      <c r="BW591" s="20">
        <f t="shared" si="805"/>
        <v>1.4417146865757238E-3</v>
      </c>
      <c r="BX591" s="20">
        <f t="shared" si="805"/>
        <v>1.2223055181389553E-3</v>
      </c>
      <c r="BY591" s="20">
        <f t="shared" si="805"/>
        <v>1.0341815094251361E-3</v>
      </c>
      <c r="BZ591" s="20">
        <f t="shared" si="805"/>
        <v>8.7331250770172897E-4</v>
      </c>
      <c r="CA591" s="20">
        <f t="shared" si="805"/>
        <v>7.3609881577940683E-4</v>
      </c>
      <c r="CB591" s="20">
        <f t="shared" si="805"/>
        <v>6.1934413817543721E-4</v>
      </c>
      <c r="CC591" s="20">
        <f t="shared" si="805"/>
        <v>5.2022567898291072E-4</v>
      </c>
      <c r="CD591" s="20">
        <f t="shared" si="799"/>
        <v>4.3626287027864757E-4</v>
      </c>
      <c r="CE591" s="20">
        <f t="shared" si="799"/>
        <v>3.652858771424628E-4</v>
      </c>
      <c r="CF591" s="20">
        <f t="shared" si="799"/>
        <v>3.0540474109785887E-4</v>
      </c>
      <c r="CG591" s="20">
        <f t="shared" si="799"/>
        <v>2.5497978565358626E-4</v>
      </c>
      <c r="CH591" s="20">
        <f t="shared" si="799"/>
        <v>2.1259371191550969E-4</v>
      </c>
      <c r="CI591" s="20">
        <f t="shared" si="799"/>
        <v>1.7702565454913444E-4</v>
      </c>
      <c r="CJ591" s="20">
        <f t="shared" si="799"/>
        <v>1.4722734393746162E-4</v>
      </c>
      <c r="CK591" s="20">
        <f t="shared" si="799"/>
        <v>1.2230142452329673E-4</v>
      </c>
      <c r="CL591" s="20">
        <f t="shared" si="799"/>
        <v>5.8215221363411285E-4</v>
      </c>
      <c r="CM591" s="20">
        <f t="shared" si="799"/>
        <v>6.6923985561331733E-5</v>
      </c>
      <c r="CN591" s="20">
        <f t="shared" si="799"/>
        <v>6.8905655048006375E-5</v>
      </c>
      <c r="CO591" s="20">
        <f t="shared" si="799"/>
        <v>1.2610416100854611E-4</v>
      </c>
      <c r="CP591" s="20">
        <f t="shared" si="799"/>
        <v>2.1997662228972169E-4</v>
      </c>
      <c r="CQ591" s="20">
        <f t="shared" si="799"/>
        <v>3.6713275177760571E-4</v>
      </c>
      <c r="CR591" s="20">
        <f t="shared" si="799"/>
        <v>5.8821053005093233E-4</v>
      </c>
      <c r="CS591" s="20">
        <f t="shared" si="799"/>
        <v>9.074567289893737E-4</v>
      </c>
      <c r="CT591" s="20">
        <f t="shared" si="806"/>
        <v>1.3517518529660975E-3</v>
      </c>
      <c r="CU591" s="20">
        <f t="shared" si="806"/>
        <v>1.949078022942675E-3</v>
      </c>
      <c r="CV591" s="20">
        <f t="shared" si="806"/>
        <v>2.7265126990661248E-3</v>
      </c>
      <c r="CW591" s="20">
        <f t="shared" si="806"/>
        <v>3.7079108778894543E-3</v>
      </c>
      <c r="CX591" s="20">
        <f t="shared" si="806"/>
        <v>4.9114987695415488E-3</v>
      </c>
      <c r="CY591" s="20">
        <f t="shared" si="806"/>
        <v>6.3476320016625752E-3</v>
      </c>
      <c r="CZ591" s="20">
        <f t="shared" si="806"/>
        <v>8.0169660356713447E-3</v>
      </c>
      <c r="DA591" s="20">
        <f t="shared" si="806"/>
        <v>9.9092471298456025E-3</v>
      </c>
      <c r="DB591" s="20">
        <f t="shared" si="806"/>
        <v>1.2002865920803333E-2</v>
      </c>
      <c r="DC591" s="20">
        <f t="shared" si="806"/>
        <v>1.4265233407164337E-2</v>
      </c>
      <c r="DD591" s="20">
        <f t="shared" si="806"/>
        <v>1.6653953173960886E-2</v>
      </c>
      <c r="DE591" s="20">
        <f t="shared" si="806"/>
        <v>1.9118685696793716E-2</v>
      </c>
      <c r="DF591" s="20">
        <f t="shared" si="806"/>
        <v>2.1603539607987374E-2</v>
      </c>
      <c r="DG591" s="20">
        <f t="shared" si="806"/>
        <v>2.4049786473786167E-2</v>
      </c>
      <c r="DH591" s="20">
        <f t="shared" si="806"/>
        <v>2.6398681735762153E-2</v>
      </c>
      <c r="DI591" s="20">
        <f t="shared" si="806"/>
        <v>2.8594183448766769E-2</v>
      </c>
      <c r="DJ591" s="20">
        <f t="shared" si="809"/>
        <v>3.0585388186967686E-2</v>
      </c>
      <c r="DK591" s="20">
        <f t="shared" si="804"/>
        <v>3.2328544345024801E-2</v>
      </c>
      <c r="DL591" s="20">
        <f t="shared" si="804"/>
        <v>3.378855087978283E-2</v>
      </c>
      <c r="DM591" s="20">
        <f t="shared" si="804"/>
        <v>3.4939898516843926E-2</v>
      </c>
      <c r="DN591" s="20">
        <f t="shared" si="804"/>
        <v>3.5767055753681942E-2</v>
      </c>
      <c r="DO591" s="20">
        <f t="shared" si="804"/>
        <v>3.6264340113913607E-2</v>
      </c>
      <c r="DP591" s="20">
        <f t="shared" si="804"/>
        <v>3.643534395601139E-2</v>
      </c>
      <c r="DQ591" s="20">
        <f t="shared" si="804"/>
        <v>3.6292002953829228E-2</v>
      </c>
      <c r="DR591" s="20">
        <f t="shared" si="804"/>
        <v>3.5853404491302976E-2</v>
      </c>
      <c r="DS591" s="20">
        <f t="shared" si="804"/>
        <v>3.5144433807002162E-2</v>
      </c>
      <c r="DT591" s="20">
        <f t="shared" si="804"/>
        <v>3.4194349448650074E-2</v>
      </c>
      <c r="DU591" s="20">
        <f t="shared" si="804"/>
        <v>3.3035368339100701E-2</v>
      </c>
      <c r="DV591" s="20">
        <f t="shared" si="804"/>
        <v>3.1701326391503248E-2</v>
      </c>
      <c r="DW591" s="20">
        <f t="shared" si="804"/>
        <v>3.0226464843106871E-2</v>
      </c>
      <c r="DX591" s="20">
        <f t="shared" si="804"/>
        <v>2.8644376720881382E-2</v>
      </c>
      <c r="DY591" s="20">
        <f t="shared" si="804"/>
        <v>2.6987133189888438E-2</v>
      </c>
      <c r="DZ591" s="20">
        <f t="shared" si="803"/>
        <v>2.5284596708307849E-2</v>
      </c>
      <c r="EA591" s="20">
        <f t="shared" si="803"/>
        <v>2.3563917348884748E-2</v>
      </c>
      <c r="EB591" s="20">
        <f t="shared" si="803"/>
        <v>2.1849200506207422E-2</v>
      </c>
      <c r="EC591" s="20">
        <f t="shared" si="803"/>
        <v>2.0161328444143752E-2</v>
      </c>
      <c r="ED591" s="20">
        <f t="shared" si="803"/>
        <v>1.8517914548848102E-2</v>
      </c>
      <c r="EE591" s="20">
        <f t="shared" si="803"/>
        <v>1.6933367444903591E-2</v>
      </c>
      <c r="EF591" s="20">
        <f t="shared" si="803"/>
        <v>1.5419041961765356E-2</v>
      </c>
      <c r="EG591" s="20">
        <f t="shared" si="803"/>
        <v>1.3983454949396568E-2</v>
      </c>
      <c r="EH591" s="20">
        <f t="shared" si="803"/>
        <v>1.2632545797507388E-2</v>
      </c>
      <c r="EI591" s="20">
        <f t="shared" si="803"/>
        <v>1.136996390828815E-2</v>
      </c>
      <c r="EJ591" s="20">
        <f t="shared" si="803"/>
        <v>1.0197368050426482E-2</v>
      </c>
      <c r="EK591" s="20">
        <f t="shared" si="803"/>
        <v>9.1147252745049645E-3</v>
      </c>
      <c r="EL591" s="20">
        <f t="shared" si="803"/>
        <v>8.120599738656864E-3</v>
      </c>
      <c r="EM591" s="20">
        <f t="shared" si="803"/>
        <v>7.2124242661084637E-3</v>
      </c>
      <c r="EN591" s="20">
        <f t="shared" si="803"/>
        <v>6.3867496609097962E-3</v>
      </c>
      <c r="EO591" s="20">
        <f t="shared" si="803"/>
        <v>5.6394687058195503E-3</v>
      </c>
      <c r="EP591" s="20">
        <f t="shared" si="810"/>
        <v>4.9660133444940913E-3</v>
      </c>
      <c r="EQ591" s="20">
        <f t="shared" si="810"/>
        <v>4.3615248162802711E-3</v>
      </c>
      <c r="ER591" s="20">
        <f t="shared" si="810"/>
        <v>3.8209974871072916E-3</v>
      </c>
      <c r="ES591" s="20">
        <f t="shared" si="810"/>
        <v>3.3393978344095077E-3</v>
      </c>
      <c r="ET591" s="20">
        <f t="shared" si="810"/>
        <v>2.9117605324071594E-3</v>
      </c>
      <c r="EU591" s="20">
        <f t="shared" si="810"/>
        <v>2.5332638828049481E-3</v>
      </c>
      <c r="EV591" s="20">
        <f t="shared" si="810"/>
        <v>2.1992869806656268E-3</v>
      </c>
      <c r="EW591" s="20">
        <f t="shared" si="810"/>
        <v>1.9054510289946425E-3</v>
      </c>
      <c r="EX591" s="20">
        <f t="shared" si="810"/>
        <v>1.6476471483146682E-3</v>
      </c>
      <c r="EY591" s="20">
        <f t="shared" si="810"/>
        <v>1.4220528950203981E-3</v>
      </c>
      <c r="EZ591" s="20">
        <f t="shared" si="810"/>
        <v>1.2251395264289977E-3</v>
      </c>
      <c r="FA591" s="20">
        <f t="shared" si="810"/>
        <v>1.0536718489743135E-3</v>
      </c>
      <c r="FB591" s="20">
        <f t="shared" si="810"/>
        <v>9.0470227304162432E-4</v>
      </c>
      <c r="FC591" s="20">
        <f t="shared" si="810"/>
        <v>7.7556048433835567E-4</v>
      </c>
      <c r="FD591" s="20">
        <f t="shared" si="810"/>
        <v>6.6383993532170837E-4</v>
      </c>
      <c r="FE591" s="20">
        <f t="shared" si="810"/>
        <v>5.6738216660978669E-4</v>
      </c>
      <c r="FF591" s="20">
        <f t="shared" si="789"/>
        <v>3.175421273280632E-3</v>
      </c>
    </row>
    <row r="592" spans="1:162" ht="15.5" x14ac:dyDescent="0.35">
      <c r="A592" s="4" t="s">
        <v>190</v>
      </c>
      <c r="J592" s="4" t="s">
        <v>190</v>
      </c>
      <c r="K592" s="20">
        <f t="shared" si="802"/>
        <v>4.819104239076059E-4</v>
      </c>
      <c r="L592" s="20">
        <f t="shared" si="802"/>
        <v>4.1458618570837906E-4</v>
      </c>
      <c r="M592" s="20">
        <f t="shared" si="802"/>
        <v>6.931064894406167E-4</v>
      </c>
      <c r="N592" s="20">
        <f t="shared" si="802"/>
        <v>1.1075608389267471E-3</v>
      </c>
      <c r="O592" s="20">
        <f t="shared" si="802"/>
        <v>1.6977474786714112E-3</v>
      </c>
      <c r="P592" s="20"/>
      <c r="Q592" s="20">
        <f t="shared" si="802"/>
        <v>2.504462953275317E-3</v>
      </c>
      <c r="R592" s="20">
        <f t="shared" si="802"/>
        <v>3.5657635302047976E-3</v>
      </c>
      <c r="S592" s="20"/>
      <c r="T592" s="20">
        <f t="shared" si="802"/>
        <v>4.9127670766750519E-3</v>
      </c>
      <c r="U592" s="20">
        <f t="shared" si="802"/>
        <v>6.5655028666213554E-3</v>
      </c>
      <c r="V592" s="20"/>
      <c r="W592" s="20">
        <f t="shared" si="802"/>
        <v>8.5293502266999346E-3</v>
      </c>
      <c r="X592" s="20">
        <f t="shared" si="802"/>
        <v>1.0792549754179516E-2</v>
      </c>
      <c r="Y592" s="20"/>
      <c r="Z592" s="20">
        <f t="shared" si="802"/>
        <v>1.3325136081371538E-2</v>
      </c>
      <c r="AA592" s="20">
        <f t="shared" si="802"/>
        <v>1.6079456180144391E-2</v>
      </c>
      <c r="AB592" s="20"/>
      <c r="AC592" s="20">
        <f t="shared" si="802"/>
        <v>1.8992236218293101E-2</v>
      </c>
      <c r="AD592" s="20">
        <f t="shared" si="802"/>
        <v>2.1987976282879754E-2</v>
      </c>
      <c r="AE592" s="20"/>
      <c r="AF592" s="20">
        <f t="shared" si="801"/>
        <v>2.4983311985481829E-2</v>
      </c>
      <c r="AG592" s="20">
        <f t="shared" si="801"/>
        <v>2.7891900388306162E-2</v>
      </c>
      <c r="AH592" s="20"/>
      <c r="AI592" s="20">
        <f t="shared" si="801"/>
        <v>3.0629368592276832E-2</v>
      </c>
      <c r="AJ592" s="20">
        <f t="shared" si="801"/>
        <v>3.3117900425847363E-2</v>
      </c>
      <c r="AK592" s="20"/>
      <c r="AL592" s="20">
        <f t="shared" si="801"/>
        <v>3.5290116645687153E-2</v>
      </c>
      <c r="AM592" s="20">
        <f t="shared" si="801"/>
        <v>3.7092010076511306E-2</v>
      </c>
      <c r="AN592" s="20">
        <f t="shared" si="801"/>
        <v>3.8484812110772426E-2</v>
      </c>
      <c r="AO592" s="20">
        <f t="shared" si="801"/>
        <v>3.94457761731144E-2</v>
      </c>
      <c r="AP592" s="20">
        <f t="shared" si="801"/>
        <v>3.9967956156645223E-2</v>
      </c>
      <c r="AQ592" s="20">
        <f t="shared" si="801"/>
        <v>4.0059126871844042E-2</v>
      </c>
      <c r="AR592" s="20">
        <f t="shared" si="801"/>
        <v>3.974003680768029E-2</v>
      </c>
      <c r="AS592" s="20">
        <f t="shared" si="801"/>
        <v>3.9042202028119977E-2</v>
      </c>
      <c r="AT592" s="20">
        <f t="shared" si="801"/>
        <v>3.8005447305290319E-2</v>
      </c>
      <c r="AU592" s="20">
        <f t="shared" si="801"/>
        <v>3.6675381522110362E-2</v>
      </c>
      <c r="AV592" s="20">
        <f t="shared" si="801"/>
        <v>3.510096434342902E-2</v>
      </c>
      <c r="AW592" s="20">
        <f t="shared" si="801"/>
        <v>3.33322852959409E-2</v>
      </c>
      <c r="AX592" s="20">
        <f t="shared" si="808"/>
        <v>3.1418639126446823E-2</v>
      </c>
      <c r="AY592" s="20">
        <f t="shared" si="808"/>
        <v>2.9406946048512909E-2</v>
      </c>
      <c r="AZ592" s="20">
        <f t="shared" si="808"/>
        <v>2.7340534598926488E-2</v>
      </c>
      <c r="BA592" s="20">
        <f t="shared" si="808"/>
        <v>2.5258279666564576E-2</v>
      </c>
      <c r="BB592" s="20">
        <f t="shared" si="808"/>
        <v>2.3194069336678332E-2</v>
      </c>
      <c r="BC592" s="20">
        <f t="shared" si="808"/>
        <v>2.1176561365500279E-2</v>
      </c>
      <c r="BD592" s="20">
        <f t="shared" si="808"/>
        <v>1.9229182759532004E-2</v>
      </c>
      <c r="BE592" s="20">
        <f t="shared" si="807"/>
        <v>1.7370323205300853E-2</v>
      </c>
      <c r="BF592" s="20">
        <f t="shared" si="807"/>
        <v>1.5613673985049203E-2</v>
      </c>
      <c r="BG592" s="20">
        <f t="shared" si="807"/>
        <v>1.3968667528222789E-2</v>
      </c>
      <c r="BH592" s="20">
        <f t="shared" si="807"/>
        <v>1.2440977975414214E-2</v>
      </c>
      <c r="BI592" s="20">
        <f t="shared" si="807"/>
        <v>1.1033049288875718E-2</v>
      </c>
      <c r="BJ592" s="20">
        <f t="shared" si="807"/>
        <v>9.7446239031849791E-3</v>
      </c>
      <c r="BK592" s="20">
        <f t="shared" si="807"/>
        <v>8.5732511981538861E-3</v>
      </c>
      <c r="BL592" s="20">
        <f t="shared" si="807"/>
        <v>7.514760865537041E-3</v>
      </c>
      <c r="BM592" s="20">
        <f t="shared" si="807"/>
        <v>6.563691328765997E-3</v>
      </c>
      <c r="BN592" s="20">
        <f t="shared" si="805"/>
        <v>5.7136676606939218E-3</v>
      </c>
      <c r="BO592" s="20">
        <f t="shared" si="805"/>
        <v>4.957726906605342E-3</v>
      </c>
      <c r="BP592" s="20">
        <f t="shared" si="805"/>
        <v>4.2885913937044107E-3</v>
      </c>
      <c r="BQ592" s="20">
        <f t="shared" si="805"/>
        <v>3.698892566070255E-3</v>
      </c>
      <c r="BR592" s="20">
        <f t="shared" si="805"/>
        <v>3.1813492192757087E-3</v>
      </c>
      <c r="BS592" s="20">
        <f t="shared" si="805"/>
        <v>2.7289048237547631E-3</v>
      </c>
      <c r="BT592" s="20">
        <f t="shared" si="805"/>
        <v>2.3348290227417356E-3</v>
      </c>
      <c r="BU592" s="20">
        <f t="shared" si="805"/>
        <v>1.9927884648104355E-3</v>
      </c>
      <c r="BV592" s="20">
        <f t="shared" si="805"/>
        <v>1.696891968108849E-3</v>
      </c>
      <c r="BW592" s="20">
        <f t="shared" si="805"/>
        <v>1.4417146865757235E-3</v>
      </c>
      <c r="BX592" s="20">
        <f t="shared" si="805"/>
        <v>1.2223055181389553E-3</v>
      </c>
      <c r="BY592" s="20">
        <f t="shared" si="805"/>
        <v>1.0341815094251361E-3</v>
      </c>
      <c r="BZ592" s="20">
        <f t="shared" si="805"/>
        <v>8.7331250770172886E-4</v>
      </c>
      <c r="CA592" s="20">
        <f t="shared" si="805"/>
        <v>7.3609881577940683E-4</v>
      </c>
      <c r="CB592" s="20">
        <f t="shared" si="805"/>
        <v>6.1934413817543721E-4</v>
      </c>
      <c r="CC592" s="20">
        <f t="shared" si="805"/>
        <v>5.2022567898291072E-4</v>
      </c>
      <c r="CD592" s="20">
        <f t="shared" ref="CD592:CS607" si="811">CD384/$B384</f>
        <v>4.3626287027864752E-4</v>
      </c>
      <c r="CE592" s="20">
        <f t="shared" si="811"/>
        <v>3.6528587714246274E-4</v>
      </c>
      <c r="CF592" s="20">
        <f t="shared" si="811"/>
        <v>3.0540474109785887E-4</v>
      </c>
      <c r="CG592" s="20">
        <f t="shared" si="811"/>
        <v>2.5497978565358626E-4</v>
      </c>
      <c r="CH592" s="20">
        <f t="shared" si="811"/>
        <v>2.1259371191550969E-4</v>
      </c>
      <c r="CI592" s="20">
        <f t="shared" si="811"/>
        <v>1.7702565454913444E-4</v>
      </c>
      <c r="CJ592" s="20">
        <f t="shared" si="811"/>
        <v>1.4722734393746162E-4</v>
      </c>
      <c r="CK592" s="20">
        <f t="shared" si="811"/>
        <v>1.2230142452329673E-4</v>
      </c>
      <c r="CL592" s="20">
        <f t="shared" si="811"/>
        <v>5.8215221363411285E-4</v>
      </c>
      <c r="CM592" s="20">
        <f t="shared" si="811"/>
        <v>6.6923985561331733E-5</v>
      </c>
      <c r="CN592" s="20">
        <f t="shared" si="811"/>
        <v>6.8905655048006375E-5</v>
      </c>
      <c r="CO592" s="20">
        <f t="shared" si="811"/>
        <v>1.2610416100854611E-4</v>
      </c>
      <c r="CP592" s="20">
        <f t="shared" si="811"/>
        <v>2.1997662228972169E-4</v>
      </c>
      <c r="CQ592" s="20">
        <f t="shared" si="811"/>
        <v>3.671327517776056E-4</v>
      </c>
      <c r="CR592" s="20">
        <f t="shared" si="811"/>
        <v>5.8821053005093233E-4</v>
      </c>
      <c r="CS592" s="20">
        <f t="shared" si="811"/>
        <v>9.0745672898937381E-4</v>
      </c>
      <c r="CT592" s="20">
        <f t="shared" si="806"/>
        <v>1.3517518529660975E-3</v>
      </c>
      <c r="CU592" s="20">
        <f t="shared" si="806"/>
        <v>1.949078022942675E-3</v>
      </c>
      <c r="CV592" s="20">
        <f t="shared" si="806"/>
        <v>2.7265126990661248E-3</v>
      </c>
      <c r="CW592" s="20">
        <f t="shared" si="806"/>
        <v>3.7079108778894543E-3</v>
      </c>
      <c r="CX592" s="20">
        <f t="shared" si="806"/>
        <v>4.9114987695415488E-3</v>
      </c>
      <c r="CY592" s="20">
        <f t="shared" si="806"/>
        <v>6.3476320016625752E-3</v>
      </c>
      <c r="CZ592" s="20">
        <f t="shared" si="806"/>
        <v>8.0169660356713447E-3</v>
      </c>
      <c r="DA592" s="20">
        <f t="shared" si="806"/>
        <v>9.9092471298456025E-3</v>
      </c>
      <c r="DB592" s="20">
        <f t="shared" si="806"/>
        <v>1.2002865920803331E-2</v>
      </c>
      <c r="DC592" s="20">
        <f t="shared" si="806"/>
        <v>1.4265233407164337E-2</v>
      </c>
      <c r="DD592" s="20">
        <f t="shared" si="806"/>
        <v>1.6653953173960886E-2</v>
      </c>
      <c r="DE592" s="20">
        <f t="shared" si="806"/>
        <v>1.9118685696793716E-2</v>
      </c>
      <c r="DF592" s="20">
        <f t="shared" si="806"/>
        <v>2.1603539607987374E-2</v>
      </c>
      <c r="DG592" s="20">
        <f t="shared" si="806"/>
        <v>2.404978647378617E-2</v>
      </c>
      <c r="DH592" s="20">
        <f t="shared" si="806"/>
        <v>2.6398681735762149E-2</v>
      </c>
      <c r="DI592" s="20">
        <f t="shared" si="806"/>
        <v>2.8594183448766769E-2</v>
      </c>
      <c r="DJ592" s="20">
        <f t="shared" si="809"/>
        <v>3.0585388186967682E-2</v>
      </c>
      <c r="DK592" s="20">
        <f t="shared" si="804"/>
        <v>3.2328544345024801E-2</v>
      </c>
      <c r="DL592" s="20">
        <f t="shared" si="804"/>
        <v>3.378855087978283E-2</v>
      </c>
      <c r="DM592" s="20">
        <f t="shared" si="804"/>
        <v>3.4939898516843926E-2</v>
      </c>
      <c r="DN592" s="20">
        <f t="shared" si="804"/>
        <v>3.5767055753681942E-2</v>
      </c>
      <c r="DO592" s="20">
        <f t="shared" si="804"/>
        <v>3.6264340113913607E-2</v>
      </c>
      <c r="DP592" s="20">
        <f t="shared" si="804"/>
        <v>3.643534395601139E-2</v>
      </c>
      <c r="DQ592" s="20">
        <f t="shared" si="804"/>
        <v>3.6292002953829228E-2</v>
      </c>
      <c r="DR592" s="20">
        <f t="shared" si="804"/>
        <v>3.5853404491302976E-2</v>
      </c>
      <c r="DS592" s="20">
        <f t="shared" si="804"/>
        <v>3.5144433807002162E-2</v>
      </c>
      <c r="DT592" s="20">
        <f t="shared" si="804"/>
        <v>3.4194349448650074E-2</v>
      </c>
      <c r="DU592" s="20">
        <f t="shared" si="804"/>
        <v>3.3035368339100701E-2</v>
      </c>
      <c r="DV592" s="20">
        <f t="shared" si="804"/>
        <v>3.1701326391503248E-2</v>
      </c>
      <c r="DW592" s="20">
        <f t="shared" si="804"/>
        <v>3.0226464843106871E-2</v>
      </c>
      <c r="DX592" s="20">
        <f t="shared" si="804"/>
        <v>2.8644376720881382E-2</v>
      </c>
      <c r="DY592" s="20">
        <f t="shared" si="804"/>
        <v>2.6987133189888431E-2</v>
      </c>
      <c r="DZ592" s="20">
        <f t="shared" si="803"/>
        <v>2.5284596708307849E-2</v>
      </c>
      <c r="EA592" s="20">
        <f t="shared" si="803"/>
        <v>2.3563917348884748E-2</v>
      </c>
      <c r="EB592" s="20">
        <f t="shared" si="803"/>
        <v>2.1849200506207422E-2</v>
      </c>
      <c r="EC592" s="20">
        <f t="shared" si="803"/>
        <v>2.0161328444143756E-2</v>
      </c>
      <c r="ED592" s="20">
        <f t="shared" si="803"/>
        <v>1.8517914548848102E-2</v>
      </c>
      <c r="EE592" s="20">
        <f t="shared" si="803"/>
        <v>1.6933367444903591E-2</v>
      </c>
      <c r="EF592" s="20">
        <f t="shared" si="803"/>
        <v>1.5419041961765356E-2</v>
      </c>
      <c r="EG592" s="20">
        <f t="shared" si="803"/>
        <v>1.3983454949396568E-2</v>
      </c>
      <c r="EH592" s="20">
        <f t="shared" si="803"/>
        <v>1.2632545797507388E-2</v>
      </c>
      <c r="EI592" s="20">
        <f t="shared" si="803"/>
        <v>1.136996390828815E-2</v>
      </c>
      <c r="EJ592" s="20">
        <f t="shared" si="803"/>
        <v>1.0197368050426481E-2</v>
      </c>
      <c r="EK592" s="20">
        <f t="shared" si="803"/>
        <v>9.1147252745049645E-3</v>
      </c>
      <c r="EL592" s="20">
        <f t="shared" si="803"/>
        <v>8.120599738656864E-3</v>
      </c>
      <c r="EM592" s="20">
        <f t="shared" si="803"/>
        <v>7.2124242661084637E-3</v>
      </c>
      <c r="EN592" s="20">
        <f t="shared" si="803"/>
        <v>6.3867496609097962E-3</v>
      </c>
      <c r="EO592" s="20">
        <f t="shared" si="803"/>
        <v>5.6394687058195503E-3</v>
      </c>
      <c r="EP592" s="20">
        <f t="shared" si="810"/>
        <v>4.9660133444940913E-3</v>
      </c>
      <c r="EQ592" s="20">
        <f t="shared" si="810"/>
        <v>4.3615248162802711E-3</v>
      </c>
      <c r="ER592" s="20">
        <f t="shared" si="810"/>
        <v>3.8209974871072916E-3</v>
      </c>
      <c r="ES592" s="20">
        <f t="shared" si="810"/>
        <v>3.3393978344095077E-3</v>
      </c>
      <c r="ET592" s="20">
        <f t="shared" si="810"/>
        <v>2.9117605324071598E-3</v>
      </c>
      <c r="EU592" s="20">
        <f t="shared" si="810"/>
        <v>2.5332638828049481E-3</v>
      </c>
      <c r="EV592" s="20">
        <f t="shared" si="810"/>
        <v>2.1992869806656268E-3</v>
      </c>
      <c r="EW592" s="20">
        <f t="shared" si="810"/>
        <v>1.9054510289946425E-3</v>
      </c>
      <c r="EX592" s="20">
        <f t="shared" si="810"/>
        <v>1.6476471483146684E-3</v>
      </c>
      <c r="EY592" s="20">
        <f t="shared" si="810"/>
        <v>1.4220528950203981E-3</v>
      </c>
      <c r="EZ592" s="20">
        <f t="shared" si="810"/>
        <v>1.2251395264289977E-3</v>
      </c>
      <c r="FA592" s="20">
        <f t="shared" si="810"/>
        <v>1.0536718489743135E-3</v>
      </c>
      <c r="FB592" s="20">
        <f t="shared" si="810"/>
        <v>9.0470227304162421E-4</v>
      </c>
      <c r="FC592" s="20">
        <f t="shared" si="810"/>
        <v>7.7556048433835567E-4</v>
      </c>
      <c r="FD592" s="20">
        <f t="shared" si="810"/>
        <v>6.6383993532170837E-4</v>
      </c>
      <c r="FE592" s="20">
        <f t="shared" si="810"/>
        <v>5.6738216660978669E-4</v>
      </c>
      <c r="FF592" s="20">
        <f t="shared" si="789"/>
        <v>3.175421273280632E-3</v>
      </c>
    </row>
    <row r="593" spans="1:162" ht="15.5" x14ac:dyDescent="0.35">
      <c r="A593" s="4" t="s">
        <v>191</v>
      </c>
      <c r="J593" s="4" t="s">
        <v>191</v>
      </c>
      <c r="K593" s="20">
        <f t="shared" si="802"/>
        <v>4.819104239076059E-4</v>
      </c>
      <c r="L593" s="20">
        <f t="shared" si="802"/>
        <v>4.1458618570837906E-4</v>
      </c>
      <c r="M593" s="20">
        <f t="shared" si="802"/>
        <v>6.931064894406167E-4</v>
      </c>
      <c r="N593" s="20">
        <f t="shared" si="802"/>
        <v>1.1075608389267471E-3</v>
      </c>
      <c r="O593" s="20">
        <f t="shared" si="802"/>
        <v>1.697747478671411E-3</v>
      </c>
      <c r="P593" s="20"/>
      <c r="Q593" s="20">
        <f t="shared" si="802"/>
        <v>2.504462953275317E-3</v>
      </c>
      <c r="R593" s="20">
        <f t="shared" si="802"/>
        <v>3.5657635302047976E-3</v>
      </c>
      <c r="S593" s="20"/>
      <c r="T593" s="20">
        <f t="shared" si="802"/>
        <v>4.9127670766750519E-3</v>
      </c>
      <c r="U593" s="20">
        <f t="shared" si="802"/>
        <v>6.5655028666213554E-3</v>
      </c>
      <c r="V593" s="20"/>
      <c r="W593" s="20">
        <f t="shared" si="802"/>
        <v>8.5293502266999346E-3</v>
      </c>
      <c r="X593" s="20">
        <f t="shared" si="802"/>
        <v>1.0792549754179516E-2</v>
      </c>
      <c r="Y593" s="20"/>
      <c r="Z593" s="20">
        <f t="shared" si="802"/>
        <v>1.3325136081371536E-2</v>
      </c>
      <c r="AA593" s="20">
        <f t="shared" si="802"/>
        <v>1.6079456180144391E-2</v>
      </c>
      <c r="AB593" s="20"/>
      <c r="AC593" s="20">
        <f t="shared" si="802"/>
        <v>1.8992236218293101E-2</v>
      </c>
      <c r="AD593" s="20">
        <f t="shared" si="802"/>
        <v>2.1987976282879754E-2</v>
      </c>
      <c r="AE593" s="20"/>
      <c r="AF593" s="20">
        <f t="shared" si="801"/>
        <v>2.4983311985481829E-2</v>
      </c>
      <c r="AG593" s="20">
        <f t="shared" si="801"/>
        <v>2.7891900388306159E-2</v>
      </c>
      <c r="AH593" s="20"/>
      <c r="AI593" s="20">
        <f t="shared" si="801"/>
        <v>3.0629368592276832E-2</v>
      </c>
      <c r="AJ593" s="20">
        <f t="shared" si="801"/>
        <v>3.3117900425847363E-2</v>
      </c>
      <c r="AK593" s="20"/>
      <c r="AL593" s="20">
        <f t="shared" si="801"/>
        <v>3.5290116645687153E-2</v>
      </c>
      <c r="AM593" s="20">
        <f t="shared" si="801"/>
        <v>3.7092010076511306E-2</v>
      </c>
      <c r="AN593" s="20">
        <f t="shared" si="801"/>
        <v>3.8484812110772426E-2</v>
      </c>
      <c r="AO593" s="20">
        <f t="shared" si="801"/>
        <v>3.94457761731144E-2</v>
      </c>
      <c r="AP593" s="20">
        <f t="shared" si="801"/>
        <v>3.9967956156645223E-2</v>
      </c>
      <c r="AQ593" s="20">
        <f t="shared" si="801"/>
        <v>4.0059126871844042E-2</v>
      </c>
      <c r="AR593" s="20">
        <f t="shared" si="801"/>
        <v>3.974003680768029E-2</v>
      </c>
      <c r="AS593" s="20">
        <f t="shared" si="801"/>
        <v>3.9042202028119977E-2</v>
      </c>
      <c r="AT593" s="20">
        <f t="shared" si="801"/>
        <v>3.8005447305290319E-2</v>
      </c>
      <c r="AU593" s="20">
        <f t="shared" si="801"/>
        <v>3.6675381522110362E-2</v>
      </c>
      <c r="AV593" s="20">
        <f t="shared" si="801"/>
        <v>3.510096434342902E-2</v>
      </c>
      <c r="AW593" s="20">
        <f t="shared" si="801"/>
        <v>3.33322852959409E-2</v>
      </c>
      <c r="AX593" s="20">
        <f t="shared" si="808"/>
        <v>3.1418639126446823E-2</v>
      </c>
      <c r="AY593" s="20">
        <f t="shared" si="808"/>
        <v>2.9406946048512905E-2</v>
      </c>
      <c r="AZ593" s="20">
        <f t="shared" si="808"/>
        <v>2.7340534598926491E-2</v>
      </c>
      <c r="BA593" s="20">
        <f t="shared" si="808"/>
        <v>2.5258279666564576E-2</v>
      </c>
      <c r="BB593" s="20">
        <f t="shared" si="808"/>
        <v>2.3194069336678336E-2</v>
      </c>
      <c r="BC593" s="20">
        <f t="shared" si="808"/>
        <v>2.1176561365500279E-2</v>
      </c>
      <c r="BD593" s="20">
        <f t="shared" si="808"/>
        <v>1.9229182759532004E-2</v>
      </c>
      <c r="BE593" s="20">
        <f t="shared" si="807"/>
        <v>1.7370323205300853E-2</v>
      </c>
      <c r="BF593" s="20">
        <f t="shared" si="807"/>
        <v>1.5613673985049205E-2</v>
      </c>
      <c r="BG593" s="20">
        <f t="shared" si="807"/>
        <v>1.3968667528222789E-2</v>
      </c>
      <c r="BH593" s="20">
        <f t="shared" si="807"/>
        <v>1.2440977975414214E-2</v>
      </c>
      <c r="BI593" s="20">
        <f t="shared" si="807"/>
        <v>1.1033049288875718E-2</v>
      </c>
      <c r="BJ593" s="20">
        <f t="shared" si="807"/>
        <v>9.7446239031849791E-3</v>
      </c>
      <c r="BK593" s="20">
        <f t="shared" si="807"/>
        <v>8.5732511981538861E-3</v>
      </c>
      <c r="BL593" s="20">
        <f t="shared" si="807"/>
        <v>7.514760865537041E-3</v>
      </c>
      <c r="BM593" s="20">
        <f t="shared" si="807"/>
        <v>6.563691328765997E-3</v>
      </c>
      <c r="BN593" s="20">
        <f t="shared" si="805"/>
        <v>5.7136676606939218E-3</v>
      </c>
      <c r="BO593" s="20">
        <f t="shared" si="805"/>
        <v>4.957726906605342E-3</v>
      </c>
      <c r="BP593" s="20">
        <f t="shared" si="805"/>
        <v>4.2885913937044107E-3</v>
      </c>
      <c r="BQ593" s="20">
        <f t="shared" si="805"/>
        <v>3.6988925660702554E-3</v>
      </c>
      <c r="BR593" s="20">
        <f t="shared" si="805"/>
        <v>3.1813492192757087E-3</v>
      </c>
      <c r="BS593" s="20">
        <f t="shared" si="805"/>
        <v>2.7289048237547631E-3</v>
      </c>
      <c r="BT593" s="20">
        <f t="shared" si="805"/>
        <v>2.3348290227417356E-3</v>
      </c>
      <c r="BU593" s="20">
        <f t="shared" si="805"/>
        <v>1.9927884648104355E-3</v>
      </c>
      <c r="BV593" s="20">
        <f t="shared" si="805"/>
        <v>1.6968919681088492E-3</v>
      </c>
      <c r="BW593" s="20">
        <f t="shared" si="805"/>
        <v>1.4417146865757235E-3</v>
      </c>
      <c r="BX593" s="20">
        <f t="shared" si="805"/>
        <v>1.2223055181389553E-3</v>
      </c>
      <c r="BY593" s="20">
        <f t="shared" si="805"/>
        <v>1.0341815094251361E-3</v>
      </c>
      <c r="BZ593" s="20">
        <f t="shared" si="805"/>
        <v>8.7331250770172897E-4</v>
      </c>
      <c r="CA593" s="20">
        <f t="shared" si="805"/>
        <v>7.3609881577940683E-4</v>
      </c>
      <c r="CB593" s="20">
        <f t="shared" si="805"/>
        <v>6.1934413817543721E-4</v>
      </c>
      <c r="CC593" s="20">
        <f t="shared" si="805"/>
        <v>5.2022567898291072E-4</v>
      </c>
      <c r="CD593" s="20">
        <f t="shared" si="811"/>
        <v>4.3626287027864746E-4</v>
      </c>
      <c r="CE593" s="20">
        <f t="shared" si="811"/>
        <v>3.6528587714246274E-4</v>
      </c>
      <c r="CF593" s="20">
        <f t="shared" si="811"/>
        <v>3.0540474109785887E-4</v>
      </c>
      <c r="CG593" s="20">
        <f t="shared" si="811"/>
        <v>2.5497978565358626E-4</v>
      </c>
      <c r="CH593" s="20">
        <f t="shared" si="811"/>
        <v>2.1259371191550969E-4</v>
      </c>
      <c r="CI593" s="20">
        <f t="shared" si="811"/>
        <v>1.7702565454913444E-4</v>
      </c>
      <c r="CJ593" s="20">
        <f t="shared" si="811"/>
        <v>1.4722734393746162E-4</v>
      </c>
      <c r="CK593" s="20">
        <f t="shared" si="811"/>
        <v>1.2230142452329673E-4</v>
      </c>
      <c r="CL593" s="20">
        <f t="shared" si="811"/>
        <v>5.8215221363411285E-4</v>
      </c>
      <c r="CM593" s="20">
        <f t="shared" si="811"/>
        <v>6.6923985561331733E-5</v>
      </c>
      <c r="CN593" s="20">
        <f t="shared" si="811"/>
        <v>6.8905655048006375E-5</v>
      </c>
      <c r="CO593" s="20">
        <f t="shared" si="811"/>
        <v>1.2610416100854611E-4</v>
      </c>
      <c r="CP593" s="20">
        <f t="shared" si="811"/>
        <v>2.1997662228972169E-4</v>
      </c>
      <c r="CQ593" s="20">
        <f t="shared" si="811"/>
        <v>3.6713275177760566E-4</v>
      </c>
      <c r="CR593" s="20">
        <f t="shared" si="811"/>
        <v>5.8821053005093233E-4</v>
      </c>
      <c r="CS593" s="20">
        <f t="shared" si="811"/>
        <v>9.074567289893737E-4</v>
      </c>
      <c r="CT593" s="20">
        <f t="shared" si="806"/>
        <v>1.3517518529660975E-3</v>
      </c>
      <c r="CU593" s="20">
        <f t="shared" si="806"/>
        <v>1.949078022942675E-3</v>
      </c>
      <c r="CV593" s="20">
        <f t="shared" si="806"/>
        <v>2.7265126990661248E-3</v>
      </c>
      <c r="CW593" s="20">
        <f t="shared" si="806"/>
        <v>3.7079108778894539E-3</v>
      </c>
      <c r="CX593" s="20">
        <f t="shared" si="806"/>
        <v>4.9114987695415488E-3</v>
      </c>
      <c r="CY593" s="20">
        <f t="shared" si="806"/>
        <v>6.3476320016625752E-3</v>
      </c>
      <c r="CZ593" s="20">
        <f t="shared" si="806"/>
        <v>8.0169660356713447E-3</v>
      </c>
      <c r="DA593" s="20">
        <f t="shared" si="806"/>
        <v>9.9092471298456025E-3</v>
      </c>
      <c r="DB593" s="20">
        <f t="shared" si="806"/>
        <v>1.2002865920803331E-2</v>
      </c>
      <c r="DC593" s="20">
        <f t="shared" si="806"/>
        <v>1.4265233407164339E-2</v>
      </c>
      <c r="DD593" s="20">
        <f t="shared" si="806"/>
        <v>1.6653953173960886E-2</v>
      </c>
      <c r="DE593" s="20">
        <f t="shared" si="806"/>
        <v>1.9118685696793716E-2</v>
      </c>
      <c r="DF593" s="20">
        <f t="shared" si="806"/>
        <v>2.1603539607987374E-2</v>
      </c>
      <c r="DG593" s="20">
        <f t="shared" si="806"/>
        <v>2.4049786473786167E-2</v>
      </c>
      <c r="DH593" s="20">
        <f t="shared" si="806"/>
        <v>2.6398681735762153E-2</v>
      </c>
      <c r="DI593" s="20">
        <f t="shared" si="806"/>
        <v>2.8594183448766772E-2</v>
      </c>
      <c r="DJ593" s="20">
        <f t="shared" si="809"/>
        <v>3.0585388186967682E-2</v>
      </c>
      <c r="DK593" s="20">
        <f t="shared" si="804"/>
        <v>3.2328544345024801E-2</v>
      </c>
      <c r="DL593" s="20">
        <f t="shared" si="804"/>
        <v>3.378855087978283E-2</v>
      </c>
      <c r="DM593" s="20">
        <f t="shared" si="804"/>
        <v>3.4939898516843926E-2</v>
      </c>
      <c r="DN593" s="20">
        <f t="shared" si="804"/>
        <v>3.5767055753681942E-2</v>
      </c>
      <c r="DO593" s="20">
        <f t="shared" si="804"/>
        <v>3.6264340113913607E-2</v>
      </c>
      <c r="DP593" s="20">
        <f t="shared" si="804"/>
        <v>3.643534395601139E-2</v>
      </c>
      <c r="DQ593" s="20">
        <f t="shared" si="804"/>
        <v>3.6292002953829228E-2</v>
      </c>
      <c r="DR593" s="20">
        <f t="shared" si="804"/>
        <v>3.5853404491302976E-2</v>
      </c>
      <c r="DS593" s="20">
        <f t="shared" si="804"/>
        <v>3.5144433807002162E-2</v>
      </c>
      <c r="DT593" s="20">
        <f t="shared" si="804"/>
        <v>3.4194349448650074E-2</v>
      </c>
      <c r="DU593" s="20">
        <f t="shared" si="804"/>
        <v>3.3035368339100701E-2</v>
      </c>
      <c r="DV593" s="20">
        <f t="shared" si="804"/>
        <v>3.1701326391503248E-2</v>
      </c>
      <c r="DW593" s="20">
        <f t="shared" si="804"/>
        <v>3.0226464843106874E-2</v>
      </c>
      <c r="DX593" s="20">
        <f t="shared" si="804"/>
        <v>2.8644376720881382E-2</v>
      </c>
      <c r="DY593" s="20">
        <f t="shared" si="804"/>
        <v>2.6987133189888435E-2</v>
      </c>
      <c r="DZ593" s="20">
        <f t="shared" si="803"/>
        <v>2.5284596708307849E-2</v>
      </c>
      <c r="EA593" s="20">
        <f t="shared" si="803"/>
        <v>2.3563917348884744E-2</v>
      </c>
      <c r="EB593" s="20">
        <f t="shared" si="803"/>
        <v>2.1849200506207422E-2</v>
      </c>
      <c r="EC593" s="20">
        <f t="shared" si="803"/>
        <v>2.0161328444143756E-2</v>
      </c>
      <c r="ED593" s="20">
        <f t="shared" si="803"/>
        <v>1.8517914548848102E-2</v>
      </c>
      <c r="EE593" s="20">
        <f t="shared" si="803"/>
        <v>1.6933367444903591E-2</v>
      </c>
      <c r="EF593" s="20">
        <f t="shared" si="803"/>
        <v>1.5419041961765358E-2</v>
      </c>
      <c r="EG593" s="20">
        <f t="shared" si="803"/>
        <v>1.3983454949396566E-2</v>
      </c>
      <c r="EH593" s="20">
        <f t="shared" si="803"/>
        <v>1.2632545797507388E-2</v>
      </c>
      <c r="EI593" s="20">
        <f t="shared" si="803"/>
        <v>1.136996390828815E-2</v>
      </c>
      <c r="EJ593" s="20">
        <f t="shared" si="803"/>
        <v>1.0197368050426481E-2</v>
      </c>
      <c r="EK593" s="20">
        <f t="shared" si="803"/>
        <v>9.1147252745049645E-3</v>
      </c>
      <c r="EL593" s="20">
        <f t="shared" si="803"/>
        <v>8.120599738656864E-3</v>
      </c>
      <c r="EM593" s="20">
        <f t="shared" si="803"/>
        <v>7.2124242661084637E-3</v>
      </c>
      <c r="EN593" s="20">
        <f t="shared" si="803"/>
        <v>6.3867496609097962E-3</v>
      </c>
      <c r="EO593" s="20">
        <f t="shared" si="803"/>
        <v>5.6394687058195503E-3</v>
      </c>
      <c r="EP593" s="20">
        <f t="shared" si="810"/>
        <v>4.9660133444940913E-3</v>
      </c>
      <c r="EQ593" s="20">
        <f t="shared" si="810"/>
        <v>4.3615248162802711E-3</v>
      </c>
      <c r="ER593" s="20">
        <f t="shared" si="810"/>
        <v>3.8209974871072916E-3</v>
      </c>
      <c r="ES593" s="20">
        <f t="shared" si="810"/>
        <v>3.3393978344095077E-3</v>
      </c>
      <c r="ET593" s="20">
        <f t="shared" si="810"/>
        <v>2.9117605324071594E-3</v>
      </c>
      <c r="EU593" s="20">
        <f t="shared" si="810"/>
        <v>2.5332638828049481E-3</v>
      </c>
      <c r="EV593" s="20">
        <f t="shared" si="810"/>
        <v>2.1992869806656268E-3</v>
      </c>
      <c r="EW593" s="20">
        <f t="shared" si="810"/>
        <v>1.9054510289946427E-3</v>
      </c>
      <c r="EX593" s="20">
        <f t="shared" si="810"/>
        <v>1.6476471483146682E-3</v>
      </c>
      <c r="EY593" s="20">
        <f t="shared" si="810"/>
        <v>1.4220528950203981E-3</v>
      </c>
      <c r="EZ593" s="20">
        <f t="shared" si="810"/>
        <v>1.2251395264289977E-3</v>
      </c>
      <c r="FA593" s="20">
        <f t="shared" si="810"/>
        <v>1.0536718489743135E-3</v>
      </c>
      <c r="FB593" s="20">
        <f t="shared" si="810"/>
        <v>9.0470227304162442E-4</v>
      </c>
      <c r="FC593" s="20">
        <f t="shared" si="810"/>
        <v>7.7556048433835567E-4</v>
      </c>
      <c r="FD593" s="20">
        <f t="shared" si="810"/>
        <v>6.6383993532170837E-4</v>
      </c>
      <c r="FE593" s="20">
        <f t="shared" si="810"/>
        <v>5.6738216660978669E-4</v>
      </c>
      <c r="FF593" s="20">
        <f t="shared" si="789"/>
        <v>3.175421273280632E-3</v>
      </c>
    </row>
    <row r="594" spans="1:162" ht="15.5" x14ac:dyDescent="0.35">
      <c r="A594" s="4" t="s">
        <v>192</v>
      </c>
      <c r="J594" s="4" t="s">
        <v>192</v>
      </c>
      <c r="K594" s="20">
        <f t="shared" si="802"/>
        <v>4.819104239076059E-4</v>
      </c>
      <c r="L594" s="20">
        <f t="shared" si="802"/>
        <v>4.1458618570837906E-4</v>
      </c>
      <c r="M594" s="20">
        <f t="shared" si="802"/>
        <v>6.931064894406167E-4</v>
      </c>
      <c r="N594" s="20">
        <f t="shared" si="802"/>
        <v>1.1075608389267471E-3</v>
      </c>
      <c r="O594" s="20">
        <f t="shared" si="802"/>
        <v>1.697747478671411E-3</v>
      </c>
      <c r="P594" s="20"/>
      <c r="Q594" s="20">
        <f t="shared" si="802"/>
        <v>2.504462953275317E-3</v>
      </c>
      <c r="R594" s="20">
        <f t="shared" si="802"/>
        <v>3.5657635302047972E-3</v>
      </c>
      <c r="S594" s="20"/>
      <c r="T594" s="20">
        <f t="shared" si="802"/>
        <v>4.9127670766750519E-3</v>
      </c>
      <c r="U594" s="20">
        <f t="shared" si="802"/>
        <v>6.5655028666213554E-3</v>
      </c>
      <c r="V594" s="20"/>
      <c r="W594" s="20">
        <f t="shared" si="802"/>
        <v>8.5293502266999346E-3</v>
      </c>
      <c r="X594" s="20">
        <f t="shared" si="802"/>
        <v>1.0792549754179516E-2</v>
      </c>
      <c r="Y594" s="20"/>
      <c r="Z594" s="20">
        <f t="shared" si="802"/>
        <v>1.3325136081371536E-2</v>
      </c>
      <c r="AA594" s="20">
        <f t="shared" si="802"/>
        <v>1.6079456180144391E-2</v>
      </c>
      <c r="AB594" s="20"/>
      <c r="AC594" s="20">
        <f t="shared" si="802"/>
        <v>1.8992236218293101E-2</v>
      </c>
      <c r="AD594" s="20">
        <f t="shared" si="802"/>
        <v>2.1987976282879754E-2</v>
      </c>
      <c r="AE594" s="20"/>
      <c r="AF594" s="20">
        <f t="shared" si="802"/>
        <v>2.4983311985481829E-2</v>
      </c>
      <c r="AG594" s="20">
        <f t="shared" ref="AG594:AX609" si="812">AG386/$B386</f>
        <v>2.7891900388306162E-2</v>
      </c>
      <c r="AH594" s="20"/>
      <c r="AI594" s="20">
        <f t="shared" si="812"/>
        <v>3.0629368592276825E-2</v>
      </c>
      <c r="AJ594" s="20">
        <f t="shared" si="812"/>
        <v>3.3117900425847363E-2</v>
      </c>
      <c r="AK594" s="20"/>
      <c r="AL594" s="20">
        <f t="shared" si="812"/>
        <v>3.5290116645687153E-2</v>
      </c>
      <c r="AM594" s="20">
        <f t="shared" si="812"/>
        <v>3.7092010076511306E-2</v>
      </c>
      <c r="AN594" s="20">
        <f t="shared" si="812"/>
        <v>3.8484812110772426E-2</v>
      </c>
      <c r="AO594" s="20">
        <f t="shared" si="812"/>
        <v>3.94457761731144E-2</v>
      </c>
      <c r="AP594" s="20">
        <f t="shared" si="812"/>
        <v>3.9967956156645223E-2</v>
      </c>
      <c r="AQ594" s="20">
        <f t="shared" si="812"/>
        <v>4.0059126871844042E-2</v>
      </c>
      <c r="AR594" s="20">
        <f t="shared" si="812"/>
        <v>3.974003680768029E-2</v>
      </c>
      <c r="AS594" s="20">
        <f t="shared" si="812"/>
        <v>3.9042202028119977E-2</v>
      </c>
      <c r="AT594" s="20">
        <f t="shared" si="812"/>
        <v>3.8005447305290319E-2</v>
      </c>
      <c r="AU594" s="20">
        <f t="shared" si="812"/>
        <v>3.6675381522110362E-2</v>
      </c>
      <c r="AV594" s="20">
        <f t="shared" si="812"/>
        <v>3.510096434342902E-2</v>
      </c>
      <c r="AW594" s="20">
        <f t="shared" si="812"/>
        <v>3.33322852959409E-2</v>
      </c>
      <c r="AX594" s="20">
        <f t="shared" si="808"/>
        <v>3.1418639126446823E-2</v>
      </c>
      <c r="AY594" s="20">
        <f t="shared" si="808"/>
        <v>2.9406946048512905E-2</v>
      </c>
      <c r="AZ594" s="20">
        <f t="shared" si="808"/>
        <v>2.7340534598926491E-2</v>
      </c>
      <c r="BA594" s="20">
        <f t="shared" si="808"/>
        <v>2.5258279666564576E-2</v>
      </c>
      <c r="BB594" s="20">
        <f t="shared" si="808"/>
        <v>2.3194069336678336E-2</v>
      </c>
      <c r="BC594" s="20">
        <f t="shared" si="808"/>
        <v>2.1176561365500279E-2</v>
      </c>
      <c r="BD594" s="20">
        <f t="shared" si="808"/>
        <v>1.9229182759532004E-2</v>
      </c>
      <c r="BE594" s="20">
        <f t="shared" si="807"/>
        <v>1.7370323205300853E-2</v>
      </c>
      <c r="BF594" s="20">
        <f t="shared" si="807"/>
        <v>1.5613673985049203E-2</v>
      </c>
      <c r="BG594" s="20">
        <f t="shared" si="807"/>
        <v>1.3968667528222789E-2</v>
      </c>
      <c r="BH594" s="20">
        <f t="shared" si="807"/>
        <v>1.2440977975414214E-2</v>
      </c>
      <c r="BI594" s="20">
        <f t="shared" si="807"/>
        <v>1.1033049288875718E-2</v>
      </c>
      <c r="BJ594" s="20">
        <f t="shared" si="807"/>
        <v>9.7446239031849791E-3</v>
      </c>
      <c r="BK594" s="20">
        <f t="shared" si="807"/>
        <v>8.5732511981538861E-3</v>
      </c>
      <c r="BL594" s="20">
        <f t="shared" si="807"/>
        <v>7.5147608655370401E-3</v>
      </c>
      <c r="BM594" s="20">
        <f t="shared" si="807"/>
        <v>6.563691328765997E-3</v>
      </c>
      <c r="BN594" s="20">
        <f t="shared" si="805"/>
        <v>5.7136676606939218E-3</v>
      </c>
      <c r="BO594" s="20">
        <f t="shared" si="805"/>
        <v>4.957726906605342E-3</v>
      </c>
      <c r="BP594" s="20">
        <f t="shared" si="805"/>
        <v>4.2885913937044107E-3</v>
      </c>
      <c r="BQ594" s="20">
        <f t="shared" si="805"/>
        <v>3.6988925660702554E-3</v>
      </c>
      <c r="BR594" s="20">
        <f t="shared" si="805"/>
        <v>3.1813492192757087E-3</v>
      </c>
      <c r="BS594" s="20">
        <f t="shared" si="805"/>
        <v>2.7289048237547631E-3</v>
      </c>
      <c r="BT594" s="20">
        <f t="shared" si="805"/>
        <v>2.3348290227417356E-3</v>
      </c>
      <c r="BU594" s="20">
        <f t="shared" si="805"/>
        <v>1.9927884648104355E-3</v>
      </c>
      <c r="BV594" s="20">
        <f t="shared" si="805"/>
        <v>1.696891968108849E-3</v>
      </c>
      <c r="BW594" s="20">
        <f t="shared" si="805"/>
        <v>1.4417146865757235E-3</v>
      </c>
      <c r="BX594" s="20">
        <f t="shared" si="805"/>
        <v>1.2223055181389553E-3</v>
      </c>
      <c r="BY594" s="20">
        <f t="shared" si="805"/>
        <v>1.0341815094251361E-3</v>
      </c>
      <c r="BZ594" s="20">
        <f t="shared" si="805"/>
        <v>8.7331250770172897E-4</v>
      </c>
      <c r="CA594" s="20">
        <f t="shared" si="805"/>
        <v>7.3609881577940683E-4</v>
      </c>
      <c r="CB594" s="20">
        <f t="shared" si="805"/>
        <v>6.1934413817543721E-4</v>
      </c>
      <c r="CC594" s="20">
        <f t="shared" si="805"/>
        <v>5.2022567898291072E-4</v>
      </c>
      <c r="CD594" s="20">
        <f t="shared" si="811"/>
        <v>4.3626287027864752E-4</v>
      </c>
      <c r="CE594" s="20">
        <f t="shared" si="811"/>
        <v>3.6528587714246274E-4</v>
      </c>
      <c r="CF594" s="20">
        <f t="shared" si="811"/>
        <v>3.0540474109785887E-4</v>
      </c>
      <c r="CG594" s="20">
        <f t="shared" si="811"/>
        <v>2.5497978565358626E-4</v>
      </c>
      <c r="CH594" s="20">
        <f t="shared" si="811"/>
        <v>2.1259371191550969E-4</v>
      </c>
      <c r="CI594" s="20">
        <f t="shared" si="811"/>
        <v>1.7702565454913444E-4</v>
      </c>
      <c r="CJ594" s="20">
        <f t="shared" si="811"/>
        <v>1.4722734393746162E-4</v>
      </c>
      <c r="CK594" s="20">
        <f t="shared" si="811"/>
        <v>1.2230142452329673E-4</v>
      </c>
      <c r="CL594" s="20">
        <f t="shared" si="811"/>
        <v>5.8215221363411285E-4</v>
      </c>
      <c r="CM594" s="20">
        <f t="shared" si="811"/>
        <v>6.6923985561331733E-5</v>
      </c>
      <c r="CN594" s="20">
        <f t="shared" si="811"/>
        <v>6.8905655048006375E-5</v>
      </c>
      <c r="CO594" s="20">
        <f t="shared" si="811"/>
        <v>1.2610416100854611E-4</v>
      </c>
      <c r="CP594" s="20">
        <f t="shared" si="811"/>
        <v>2.1997662228972169E-4</v>
      </c>
      <c r="CQ594" s="20">
        <f t="shared" si="811"/>
        <v>3.6713275177760566E-4</v>
      </c>
      <c r="CR594" s="20">
        <f t="shared" si="811"/>
        <v>5.8821053005093233E-4</v>
      </c>
      <c r="CS594" s="20">
        <f t="shared" si="811"/>
        <v>9.074567289893737E-4</v>
      </c>
      <c r="CT594" s="20">
        <f t="shared" si="806"/>
        <v>1.3517518529660975E-3</v>
      </c>
      <c r="CU594" s="20">
        <f t="shared" si="806"/>
        <v>1.9490780229426752E-3</v>
      </c>
      <c r="CV594" s="20">
        <f t="shared" si="806"/>
        <v>2.7265126990661248E-3</v>
      </c>
      <c r="CW594" s="20">
        <f t="shared" si="806"/>
        <v>3.7079108778894539E-3</v>
      </c>
      <c r="CX594" s="20">
        <f t="shared" si="806"/>
        <v>4.9114987695415488E-3</v>
      </c>
      <c r="CY594" s="20">
        <f t="shared" si="806"/>
        <v>6.3476320016625752E-3</v>
      </c>
      <c r="CZ594" s="20">
        <f t="shared" si="806"/>
        <v>8.0169660356713447E-3</v>
      </c>
      <c r="DA594" s="20">
        <f t="shared" si="806"/>
        <v>9.9092471298456025E-3</v>
      </c>
      <c r="DB594" s="20">
        <f t="shared" si="806"/>
        <v>1.2002865920803331E-2</v>
      </c>
      <c r="DC594" s="20">
        <f t="shared" si="806"/>
        <v>1.4265233407164339E-2</v>
      </c>
      <c r="DD594" s="20">
        <f t="shared" si="806"/>
        <v>1.6653953173960886E-2</v>
      </c>
      <c r="DE594" s="20">
        <f t="shared" si="806"/>
        <v>1.9118685696793716E-2</v>
      </c>
      <c r="DF594" s="20">
        <f t="shared" si="806"/>
        <v>2.1603539607987374E-2</v>
      </c>
      <c r="DG594" s="20">
        <f t="shared" si="806"/>
        <v>2.4049786473786167E-2</v>
      </c>
      <c r="DH594" s="20">
        <f t="shared" si="806"/>
        <v>2.6398681735762153E-2</v>
      </c>
      <c r="DI594" s="20">
        <f t="shared" si="806"/>
        <v>2.8594183448766769E-2</v>
      </c>
      <c r="DJ594" s="20">
        <f t="shared" si="809"/>
        <v>3.0585388186967682E-2</v>
      </c>
      <c r="DK594" s="20">
        <f t="shared" si="804"/>
        <v>3.2328544345024801E-2</v>
      </c>
      <c r="DL594" s="20">
        <f t="shared" si="804"/>
        <v>3.378855087978283E-2</v>
      </c>
      <c r="DM594" s="20">
        <f t="shared" si="804"/>
        <v>3.4939898516843926E-2</v>
      </c>
      <c r="DN594" s="20">
        <f t="shared" si="804"/>
        <v>3.5767055753681942E-2</v>
      </c>
      <c r="DO594" s="20">
        <f t="shared" si="804"/>
        <v>3.6264340113913607E-2</v>
      </c>
      <c r="DP594" s="20">
        <f t="shared" si="804"/>
        <v>3.643534395601139E-2</v>
      </c>
      <c r="DQ594" s="20">
        <f t="shared" si="804"/>
        <v>3.6292002953829228E-2</v>
      </c>
      <c r="DR594" s="20">
        <f t="shared" si="804"/>
        <v>3.5853404491302976E-2</v>
      </c>
      <c r="DS594" s="20">
        <f t="shared" si="804"/>
        <v>3.5144433807002162E-2</v>
      </c>
      <c r="DT594" s="20">
        <f t="shared" si="804"/>
        <v>3.4194349448650074E-2</v>
      </c>
      <c r="DU594" s="20">
        <f t="shared" si="804"/>
        <v>3.3035368339100701E-2</v>
      </c>
      <c r="DV594" s="20">
        <f t="shared" si="804"/>
        <v>3.1701326391503248E-2</v>
      </c>
      <c r="DW594" s="20">
        <f t="shared" si="804"/>
        <v>3.0226464843106871E-2</v>
      </c>
      <c r="DX594" s="20">
        <f t="shared" si="804"/>
        <v>2.8644376720881382E-2</v>
      </c>
      <c r="DY594" s="20">
        <f t="shared" si="804"/>
        <v>2.6987133189888435E-2</v>
      </c>
      <c r="DZ594" s="20">
        <f t="shared" si="803"/>
        <v>2.5284596708307849E-2</v>
      </c>
      <c r="EA594" s="20">
        <f t="shared" si="803"/>
        <v>2.3563917348884744E-2</v>
      </c>
      <c r="EB594" s="20">
        <f t="shared" si="803"/>
        <v>2.1849200506207422E-2</v>
      </c>
      <c r="EC594" s="20">
        <f t="shared" si="803"/>
        <v>2.0161328444143756E-2</v>
      </c>
      <c r="ED594" s="20">
        <f t="shared" si="803"/>
        <v>1.8517914548848102E-2</v>
      </c>
      <c r="EE594" s="20">
        <f t="shared" si="803"/>
        <v>1.6933367444903591E-2</v>
      </c>
      <c r="EF594" s="20">
        <f t="shared" si="803"/>
        <v>1.5419041961765356E-2</v>
      </c>
      <c r="EG594" s="20">
        <f t="shared" si="803"/>
        <v>1.3983454949396568E-2</v>
      </c>
      <c r="EH594" s="20">
        <f t="shared" si="803"/>
        <v>1.2632545797507388E-2</v>
      </c>
      <c r="EI594" s="20">
        <f t="shared" si="803"/>
        <v>1.136996390828815E-2</v>
      </c>
      <c r="EJ594" s="20">
        <f t="shared" si="803"/>
        <v>1.0197368050426481E-2</v>
      </c>
      <c r="EK594" s="20">
        <f t="shared" si="803"/>
        <v>9.1147252745049645E-3</v>
      </c>
      <c r="EL594" s="20">
        <f t="shared" si="803"/>
        <v>8.120599738656864E-3</v>
      </c>
      <c r="EM594" s="20">
        <f t="shared" si="803"/>
        <v>7.2124242661084637E-3</v>
      </c>
      <c r="EN594" s="20">
        <f t="shared" si="803"/>
        <v>6.3867496609097962E-3</v>
      </c>
      <c r="EO594" s="20">
        <f t="shared" si="803"/>
        <v>5.6394687058195503E-3</v>
      </c>
      <c r="EP594" s="20">
        <f t="shared" si="810"/>
        <v>4.9660133444940913E-3</v>
      </c>
      <c r="EQ594" s="20">
        <f t="shared" si="810"/>
        <v>4.3615248162802711E-3</v>
      </c>
      <c r="ER594" s="20">
        <f t="shared" si="810"/>
        <v>3.8209974871072916E-3</v>
      </c>
      <c r="ES594" s="20">
        <f t="shared" si="810"/>
        <v>3.3393978344095077E-3</v>
      </c>
      <c r="ET594" s="20">
        <f t="shared" si="810"/>
        <v>2.9117605324071594E-3</v>
      </c>
      <c r="EU594" s="20">
        <f t="shared" si="810"/>
        <v>2.5332638828049481E-3</v>
      </c>
      <c r="EV594" s="20">
        <f t="shared" si="810"/>
        <v>2.1992869806656268E-3</v>
      </c>
      <c r="EW594" s="20">
        <f t="shared" si="810"/>
        <v>1.9054510289946427E-3</v>
      </c>
      <c r="EX594" s="20">
        <f t="shared" si="810"/>
        <v>1.6476471483146682E-3</v>
      </c>
      <c r="EY594" s="20">
        <f t="shared" si="810"/>
        <v>1.4220528950203981E-3</v>
      </c>
      <c r="EZ594" s="20">
        <f t="shared" si="810"/>
        <v>1.2251395264289977E-3</v>
      </c>
      <c r="FA594" s="20">
        <f t="shared" si="810"/>
        <v>1.0536718489743135E-3</v>
      </c>
      <c r="FB594" s="20">
        <f t="shared" si="810"/>
        <v>9.0470227304162432E-4</v>
      </c>
      <c r="FC594" s="20">
        <f t="shared" si="810"/>
        <v>7.7556048433835567E-4</v>
      </c>
      <c r="FD594" s="20">
        <f t="shared" si="810"/>
        <v>6.6383993532170837E-4</v>
      </c>
      <c r="FE594" s="20">
        <f t="shared" si="810"/>
        <v>5.6738216660978669E-4</v>
      </c>
      <c r="FF594" s="20">
        <f t="shared" si="789"/>
        <v>3.175421273280632E-3</v>
      </c>
    </row>
    <row r="595" spans="1:162" ht="15.5" x14ac:dyDescent="0.35">
      <c r="A595" s="4" t="s">
        <v>193</v>
      </c>
      <c r="J595" s="4" t="s">
        <v>193</v>
      </c>
      <c r="K595" s="20">
        <f t="shared" ref="K595:AF610" si="813">K387/$B387</f>
        <v>4.8191042390760585E-4</v>
      </c>
      <c r="L595" s="20">
        <f t="shared" si="813"/>
        <v>4.1458618570837906E-4</v>
      </c>
      <c r="M595" s="20">
        <f t="shared" si="813"/>
        <v>6.931064894406167E-4</v>
      </c>
      <c r="N595" s="20">
        <f t="shared" si="813"/>
        <v>1.1075608389267469E-3</v>
      </c>
      <c r="O595" s="20">
        <f t="shared" si="813"/>
        <v>1.697747478671411E-3</v>
      </c>
      <c r="P595" s="20"/>
      <c r="Q595" s="20">
        <f t="shared" si="813"/>
        <v>2.504462953275317E-3</v>
      </c>
      <c r="R595" s="20">
        <f t="shared" si="813"/>
        <v>3.5657635302047972E-3</v>
      </c>
      <c r="S595" s="20"/>
      <c r="T595" s="20">
        <f t="shared" si="813"/>
        <v>4.9127670766750519E-3</v>
      </c>
      <c r="U595" s="20">
        <f t="shared" si="813"/>
        <v>6.5655028666213554E-3</v>
      </c>
      <c r="V595" s="20"/>
      <c r="W595" s="20">
        <f t="shared" si="813"/>
        <v>8.5293502266999346E-3</v>
      </c>
      <c r="X595" s="20">
        <f t="shared" si="813"/>
        <v>1.0792549754179516E-2</v>
      </c>
      <c r="Y595" s="20"/>
      <c r="Z595" s="20">
        <f t="shared" si="813"/>
        <v>1.3325136081371536E-2</v>
      </c>
      <c r="AA595" s="20">
        <f t="shared" si="813"/>
        <v>1.6079456180144391E-2</v>
      </c>
      <c r="AB595" s="20"/>
      <c r="AC595" s="20">
        <f t="shared" si="813"/>
        <v>1.8992236218293105E-2</v>
      </c>
      <c r="AD595" s="20">
        <f t="shared" si="813"/>
        <v>2.1987976282879754E-2</v>
      </c>
      <c r="AE595" s="20"/>
      <c r="AF595" s="20">
        <f t="shared" si="813"/>
        <v>2.4983311985481829E-2</v>
      </c>
      <c r="AG595" s="20">
        <f t="shared" si="812"/>
        <v>2.7891900388306162E-2</v>
      </c>
      <c r="AH595" s="20"/>
      <c r="AI595" s="20">
        <f t="shared" si="812"/>
        <v>3.0629368592276829E-2</v>
      </c>
      <c r="AJ595" s="20">
        <f t="shared" si="812"/>
        <v>3.3117900425847363E-2</v>
      </c>
      <c r="AK595" s="20"/>
      <c r="AL595" s="20">
        <f t="shared" si="812"/>
        <v>3.5290116645687153E-2</v>
      </c>
      <c r="AM595" s="20">
        <f t="shared" si="812"/>
        <v>3.7092010076511306E-2</v>
      </c>
      <c r="AN595" s="20">
        <f t="shared" si="812"/>
        <v>3.8484812110772426E-2</v>
      </c>
      <c r="AO595" s="20">
        <f t="shared" si="812"/>
        <v>3.9445776173114407E-2</v>
      </c>
      <c r="AP595" s="20">
        <f t="shared" si="812"/>
        <v>3.9967956156645223E-2</v>
      </c>
      <c r="AQ595" s="20">
        <f t="shared" si="812"/>
        <v>4.0059126871844042E-2</v>
      </c>
      <c r="AR595" s="20">
        <f t="shared" si="812"/>
        <v>3.974003680768029E-2</v>
      </c>
      <c r="AS595" s="20">
        <f t="shared" si="812"/>
        <v>3.9042202028119977E-2</v>
      </c>
      <c r="AT595" s="20">
        <f t="shared" si="812"/>
        <v>3.8005447305290319E-2</v>
      </c>
      <c r="AU595" s="20">
        <f t="shared" si="812"/>
        <v>3.6675381522110362E-2</v>
      </c>
      <c r="AV595" s="20">
        <f t="shared" si="812"/>
        <v>3.510096434342902E-2</v>
      </c>
      <c r="AW595" s="20">
        <f t="shared" si="812"/>
        <v>3.33322852959409E-2</v>
      </c>
      <c r="AX595" s="20">
        <f t="shared" si="808"/>
        <v>3.1418639126446823E-2</v>
      </c>
      <c r="AY595" s="20">
        <f t="shared" si="808"/>
        <v>2.9406946048512905E-2</v>
      </c>
      <c r="AZ595" s="20">
        <f t="shared" si="808"/>
        <v>2.7340534598926491E-2</v>
      </c>
      <c r="BA595" s="20">
        <f t="shared" si="808"/>
        <v>2.5258279666564576E-2</v>
      </c>
      <c r="BB595" s="20">
        <f t="shared" si="808"/>
        <v>2.3194069336678336E-2</v>
      </c>
      <c r="BC595" s="20">
        <f t="shared" si="808"/>
        <v>2.1176561365500279E-2</v>
      </c>
      <c r="BD595" s="20">
        <f t="shared" si="808"/>
        <v>1.9229182759532004E-2</v>
      </c>
      <c r="BE595" s="20">
        <f t="shared" si="807"/>
        <v>1.7370323205300853E-2</v>
      </c>
      <c r="BF595" s="20">
        <f t="shared" si="807"/>
        <v>1.5613673985049203E-2</v>
      </c>
      <c r="BG595" s="20">
        <f t="shared" si="807"/>
        <v>1.3968667528222789E-2</v>
      </c>
      <c r="BH595" s="20">
        <f t="shared" si="807"/>
        <v>1.2440977975414214E-2</v>
      </c>
      <c r="BI595" s="20">
        <f t="shared" si="807"/>
        <v>1.103304928887572E-2</v>
      </c>
      <c r="BJ595" s="20">
        <f t="shared" si="807"/>
        <v>9.7446239031849791E-3</v>
      </c>
      <c r="BK595" s="20">
        <f t="shared" si="807"/>
        <v>8.5732511981538861E-3</v>
      </c>
      <c r="BL595" s="20">
        <f t="shared" si="807"/>
        <v>7.5147608655370401E-3</v>
      </c>
      <c r="BM595" s="20">
        <f t="shared" si="807"/>
        <v>6.563691328765997E-3</v>
      </c>
      <c r="BN595" s="20">
        <f t="shared" si="805"/>
        <v>5.7136676606939218E-3</v>
      </c>
      <c r="BO595" s="20">
        <f t="shared" si="805"/>
        <v>4.957726906605342E-3</v>
      </c>
      <c r="BP595" s="20">
        <f t="shared" si="805"/>
        <v>4.2885913937044107E-3</v>
      </c>
      <c r="BQ595" s="20">
        <f t="shared" si="805"/>
        <v>3.6988925660702554E-3</v>
      </c>
      <c r="BR595" s="20">
        <f t="shared" si="805"/>
        <v>3.1813492192757087E-3</v>
      </c>
      <c r="BS595" s="20">
        <f t="shared" si="805"/>
        <v>2.7289048237547631E-3</v>
      </c>
      <c r="BT595" s="20">
        <f t="shared" si="805"/>
        <v>2.3348290227417361E-3</v>
      </c>
      <c r="BU595" s="20">
        <f t="shared" si="805"/>
        <v>1.9927884648104355E-3</v>
      </c>
      <c r="BV595" s="20">
        <f t="shared" si="805"/>
        <v>1.696891968108849E-3</v>
      </c>
      <c r="BW595" s="20">
        <f t="shared" si="805"/>
        <v>1.4417146865757233E-3</v>
      </c>
      <c r="BX595" s="20">
        <f t="shared" si="805"/>
        <v>1.2223055181389553E-3</v>
      </c>
      <c r="BY595" s="20">
        <f t="shared" si="805"/>
        <v>1.0341815094251361E-3</v>
      </c>
      <c r="BZ595" s="20">
        <f t="shared" si="805"/>
        <v>8.7331250770172897E-4</v>
      </c>
      <c r="CA595" s="20">
        <f t="shared" si="805"/>
        <v>7.3609881577940683E-4</v>
      </c>
      <c r="CB595" s="20">
        <f t="shared" si="805"/>
        <v>6.1934413817543721E-4</v>
      </c>
      <c r="CC595" s="20">
        <f t="shared" si="805"/>
        <v>5.2022567898291072E-4</v>
      </c>
      <c r="CD595" s="20">
        <f t="shared" si="811"/>
        <v>4.3626287027864752E-4</v>
      </c>
      <c r="CE595" s="20">
        <f t="shared" si="811"/>
        <v>3.6528587714246274E-4</v>
      </c>
      <c r="CF595" s="20">
        <f t="shared" si="811"/>
        <v>3.0540474109785887E-4</v>
      </c>
      <c r="CG595" s="20">
        <f t="shared" si="811"/>
        <v>2.5497978565358626E-4</v>
      </c>
      <c r="CH595" s="20">
        <f t="shared" si="811"/>
        <v>2.1259371191550966E-4</v>
      </c>
      <c r="CI595" s="20">
        <f t="shared" si="811"/>
        <v>1.7702565454913444E-4</v>
      </c>
      <c r="CJ595" s="20">
        <f t="shared" si="811"/>
        <v>1.4722734393746162E-4</v>
      </c>
      <c r="CK595" s="20">
        <f t="shared" si="811"/>
        <v>1.2230142452329673E-4</v>
      </c>
      <c r="CL595" s="20">
        <f t="shared" si="811"/>
        <v>5.8215221363411285E-4</v>
      </c>
      <c r="CM595" s="20">
        <f t="shared" si="811"/>
        <v>6.6923985561331733E-5</v>
      </c>
      <c r="CN595" s="20">
        <f t="shared" si="811"/>
        <v>6.8905655048006375E-5</v>
      </c>
      <c r="CO595" s="20">
        <f t="shared" si="811"/>
        <v>1.2610416100854611E-4</v>
      </c>
      <c r="CP595" s="20">
        <f t="shared" si="811"/>
        <v>2.1997662228972169E-4</v>
      </c>
      <c r="CQ595" s="20">
        <f t="shared" si="811"/>
        <v>3.6713275177760566E-4</v>
      </c>
      <c r="CR595" s="20">
        <f t="shared" si="811"/>
        <v>5.8821053005093233E-4</v>
      </c>
      <c r="CS595" s="20">
        <f t="shared" si="811"/>
        <v>9.074567289893737E-4</v>
      </c>
      <c r="CT595" s="20">
        <f t="shared" si="806"/>
        <v>1.3517518529660975E-3</v>
      </c>
      <c r="CU595" s="20">
        <f t="shared" si="806"/>
        <v>1.949078022942675E-3</v>
      </c>
      <c r="CV595" s="20">
        <f t="shared" si="806"/>
        <v>2.7265126990661248E-3</v>
      </c>
      <c r="CW595" s="20">
        <f t="shared" si="806"/>
        <v>3.7079108778894539E-3</v>
      </c>
      <c r="CX595" s="20">
        <f t="shared" si="806"/>
        <v>4.9114987695415488E-3</v>
      </c>
      <c r="CY595" s="20">
        <f t="shared" si="806"/>
        <v>6.3476320016625752E-3</v>
      </c>
      <c r="CZ595" s="20">
        <f t="shared" si="806"/>
        <v>8.0169660356713447E-3</v>
      </c>
      <c r="DA595" s="20">
        <f t="shared" si="806"/>
        <v>9.9092471298456025E-3</v>
      </c>
      <c r="DB595" s="20">
        <f t="shared" si="806"/>
        <v>1.2002865920803329E-2</v>
      </c>
      <c r="DC595" s="20">
        <f t="shared" si="806"/>
        <v>1.4265233407164337E-2</v>
      </c>
      <c r="DD595" s="20">
        <f t="shared" si="806"/>
        <v>1.6653953173960886E-2</v>
      </c>
      <c r="DE595" s="20">
        <f t="shared" si="806"/>
        <v>1.9118685696793716E-2</v>
      </c>
      <c r="DF595" s="20">
        <f t="shared" si="806"/>
        <v>2.1603539607987374E-2</v>
      </c>
      <c r="DG595" s="20">
        <f t="shared" si="806"/>
        <v>2.4049786473786167E-2</v>
      </c>
      <c r="DH595" s="20">
        <f t="shared" si="806"/>
        <v>2.6398681735762153E-2</v>
      </c>
      <c r="DI595" s="20">
        <f t="shared" si="806"/>
        <v>2.8594183448766769E-2</v>
      </c>
      <c r="DJ595" s="20">
        <f t="shared" si="809"/>
        <v>3.0585388186967682E-2</v>
      </c>
      <c r="DK595" s="20">
        <f t="shared" si="804"/>
        <v>3.2328544345024801E-2</v>
      </c>
      <c r="DL595" s="20">
        <f t="shared" si="804"/>
        <v>3.378855087978283E-2</v>
      </c>
      <c r="DM595" s="20">
        <f t="shared" si="804"/>
        <v>3.4939898516843926E-2</v>
      </c>
      <c r="DN595" s="20">
        <f t="shared" si="804"/>
        <v>3.5767055753681942E-2</v>
      </c>
      <c r="DO595" s="20">
        <f t="shared" si="804"/>
        <v>3.6264340113913607E-2</v>
      </c>
      <c r="DP595" s="20">
        <f t="shared" si="804"/>
        <v>3.643534395601139E-2</v>
      </c>
      <c r="DQ595" s="20">
        <f t="shared" si="804"/>
        <v>3.6292002953829228E-2</v>
      </c>
      <c r="DR595" s="20">
        <f t="shared" si="804"/>
        <v>3.5853404491302976E-2</v>
      </c>
      <c r="DS595" s="20">
        <f t="shared" si="804"/>
        <v>3.5144433807002162E-2</v>
      </c>
      <c r="DT595" s="20">
        <f t="shared" si="804"/>
        <v>3.4194349448650074E-2</v>
      </c>
      <c r="DU595" s="20">
        <f t="shared" si="804"/>
        <v>3.3035368339100701E-2</v>
      </c>
      <c r="DV595" s="20">
        <f t="shared" si="804"/>
        <v>3.1701326391503248E-2</v>
      </c>
      <c r="DW595" s="20">
        <f t="shared" si="804"/>
        <v>3.0226464843106871E-2</v>
      </c>
      <c r="DX595" s="20">
        <f t="shared" si="804"/>
        <v>2.8644376720881382E-2</v>
      </c>
      <c r="DY595" s="20">
        <f t="shared" si="804"/>
        <v>2.6987133189888438E-2</v>
      </c>
      <c r="DZ595" s="20">
        <f t="shared" si="803"/>
        <v>2.5284596708307849E-2</v>
      </c>
      <c r="EA595" s="20">
        <f t="shared" si="803"/>
        <v>2.3563917348884744E-2</v>
      </c>
      <c r="EB595" s="20">
        <f t="shared" si="803"/>
        <v>2.1849200506207422E-2</v>
      </c>
      <c r="EC595" s="20">
        <f t="shared" si="803"/>
        <v>2.0161328444143756E-2</v>
      </c>
      <c r="ED595" s="20">
        <f t="shared" si="803"/>
        <v>1.8517914548848102E-2</v>
      </c>
      <c r="EE595" s="20">
        <f t="shared" si="803"/>
        <v>1.6933367444903591E-2</v>
      </c>
      <c r="EF595" s="20">
        <f t="shared" si="803"/>
        <v>1.5419041961765356E-2</v>
      </c>
      <c r="EG595" s="20">
        <f t="shared" si="803"/>
        <v>1.3983454949396566E-2</v>
      </c>
      <c r="EH595" s="20">
        <f t="shared" si="803"/>
        <v>1.2632545797507388E-2</v>
      </c>
      <c r="EI595" s="20">
        <f t="shared" si="803"/>
        <v>1.136996390828815E-2</v>
      </c>
      <c r="EJ595" s="20">
        <f t="shared" si="803"/>
        <v>1.0197368050426481E-2</v>
      </c>
      <c r="EK595" s="20">
        <f t="shared" si="803"/>
        <v>9.1147252745049645E-3</v>
      </c>
      <c r="EL595" s="20">
        <f t="shared" si="803"/>
        <v>8.120599738656864E-3</v>
      </c>
      <c r="EM595" s="20">
        <f t="shared" si="803"/>
        <v>7.2124242661084637E-3</v>
      </c>
      <c r="EN595" s="20">
        <f t="shared" si="803"/>
        <v>6.3867496609097971E-3</v>
      </c>
      <c r="EO595" s="20">
        <f t="shared" si="803"/>
        <v>5.6394687058195494E-3</v>
      </c>
      <c r="EP595" s="20">
        <f t="shared" si="810"/>
        <v>4.9660133444940913E-3</v>
      </c>
      <c r="EQ595" s="20">
        <f t="shared" si="810"/>
        <v>4.3615248162802711E-3</v>
      </c>
      <c r="ER595" s="20">
        <f t="shared" si="810"/>
        <v>3.8209974871072916E-3</v>
      </c>
      <c r="ES595" s="20">
        <f t="shared" si="810"/>
        <v>3.3393978344095081E-3</v>
      </c>
      <c r="ET595" s="20">
        <f t="shared" si="810"/>
        <v>2.9117605324071594E-3</v>
      </c>
      <c r="EU595" s="20">
        <f t="shared" si="810"/>
        <v>2.5332638828049481E-3</v>
      </c>
      <c r="EV595" s="20">
        <f t="shared" si="810"/>
        <v>2.1992869806656268E-3</v>
      </c>
      <c r="EW595" s="20">
        <f t="shared" si="810"/>
        <v>1.9054510289946427E-3</v>
      </c>
      <c r="EX595" s="20">
        <f t="shared" si="810"/>
        <v>1.6476471483146682E-3</v>
      </c>
      <c r="EY595" s="20">
        <f t="shared" si="810"/>
        <v>1.4220528950203981E-3</v>
      </c>
      <c r="EZ595" s="20">
        <f t="shared" si="810"/>
        <v>1.2251395264289977E-3</v>
      </c>
      <c r="FA595" s="20">
        <f t="shared" si="810"/>
        <v>1.0536718489743135E-3</v>
      </c>
      <c r="FB595" s="20">
        <f t="shared" si="810"/>
        <v>9.0470227304162432E-4</v>
      </c>
      <c r="FC595" s="20">
        <f t="shared" si="810"/>
        <v>7.7556048433835567E-4</v>
      </c>
      <c r="FD595" s="20">
        <f t="shared" si="810"/>
        <v>6.6383993532170837E-4</v>
      </c>
      <c r="FE595" s="20">
        <f t="shared" si="810"/>
        <v>5.6738216660978669E-4</v>
      </c>
      <c r="FF595" s="20">
        <f t="shared" si="789"/>
        <v>3.175421273280632E-3</v>
      </c>
    </row>
    <row r="596" spans="1:162" ht="15.5" x14ac:dyDescent="0.35">
      <c r="A596" s="4" t="s">
        <v>194</v>
      </c>
      <c r="J596" s="4" t="s">
        <v>194</v>
      </c>
      <c r="K596" s="20">
        <f t="shared" si="813"/>
        <v>4.819104239076059E-4</v>
      </c>
      <c r="L596" s="20">
        <f t="shared" si="813"/>
        <v>4.1458618570837906E-4</v>
      </c>
      <c r="M596" s="20">
        <f t="shared" si="813"/>
        <v>6.931064894406167E-4</v>
      </c>
      <c r="N596" s="20">
        <f t="shared" si="813"/>
        <v>1.1075608389267471E-3</v>
      </c>
      <c r="O596" s="20">
        <f t="shared" si="813"/>
        <v>1.697747478671411E-3</v>
      </c>
      <c r="P596" s="20"/>
      <c r="Q596" s="20">
        <f t="shared" si="813"/>
        <v>2.504462953275317E-3</v>
      </c>
      <c r="R596" s="20">
        <f t="shared" si="813"/>
        <v>3.5657635302047972E-3</v>
      </c>
      <c r="S596" s="20"/>
      <c r="T596" s="20">
        <f t="shared" si="813"/>
        <v>4.9127670766750519E-3</v>
      </c>
      <c r="U596" s="20">
        <f t="shared" si="813"/>
        <v>6.5655028666213554E-3</v>
      </c>
      <c r="V596" s="20"/>
      <c r="W596" s="20">
        <f t="shared" si="813"/>
        <v>8.5293502266999346E-3</v>
      </c>
      <c r="X596" s="20">
        <f t="shared" si="813"/>
        <v>1.0792549754179516E-2</v>
      </c>
      <c r="Y596" s="20"/>
      <c r="Z596" s="20">
        <f t="shared" si="813"/>
        <v>1.3325136081371536E-2</v>
      </c>
      <c r="AA596" s="20">
        <f t="shared" si="813"/>
        <v>1.6079456180144391E-2</v>
      </c>
      <c r="AB596" s="20"/>
      <c r="AC596" s="20">
        <f t="shared" si="813"/>
        <v>1.8992236218293101E-2</v>
      </c>
      <c r="AD596" s="20">
        <f t="shared" si="813"/>
        <v>2.1987976282879754E-2</v>
      </c>
      <c r="AE596" s="20"/>
      <c r="AF596" s="20">
        <f t="shared" si="813"/>
        <v>2.4983311985481829E-2</v>
      </c>
      <c r="AG596" s="20">
        <f t="shared" si="812"/>
        <v>2.7891900388306162E-2</v>
      </c>
      <c r="AH596" s="20"/>
      <c r="AI596" s="20">
        <f t="shared" si="812"/>
        <v>3.0629368592276829E-2</v>
      </c>
      <c r="AJ596" s="20">
        <f t="shared" si="812"/>
        <v>3.3117900425847363E-2</v>
      </c>
      <c r="AK596" s="20"/>
      <c r="AL596" s="20">
        <f t="shared" si="812"/>
        <v>3.5290116645687153E-2</v>
      </c>
      <c r="AM596" s="20">
        <f t="shared" si="812"/>
        <v>3.7092010076511306E-2</v>
      </c>
      <c r="AN596" s="20">
        <f t="shared" si="812"/>
        <v>3.8484812110772426E-2</v>
      </c>
      <c r="AO596" s="20">
        <f t="shared" si="812"/>
        <v>3.94457761731144E-2</v>
      </c>
      <c r="AP596" s="20">
        <f t="shared" si="812"/>
        <v>3.9967956156645223E-2</v>
      </c>
      <c r="AQ596" s="20">
        <f t="shared" si="812"/>
        <v>4.0059126871844042E-2</v>
      </c>
      <c r="AR596" s="20">
        <f t="shared" si="812"/>
        <v>3.974003680768029E-2</v>
      </c>
      <c r="AS596" s="20">
        <f t="shared" si="812"/>
        <v>3.9042202028119977E-2</v>
      </c>
      <c r="AT596" s="20">
        <f t="shared" si="812"/>
        <v>3.8005447305290319E-2</v>
      </c>
      <c r="AU596" s="20">
        <f t="shared" si="812"/>
        <v>3.6675381522110362E-2</v>
      </c>
      <c r="AV596" s="20">
        <f t="shared" si="812"/>
        <v>3.510096434342902E-2</v>
      </c>
      <c r="AW596" s="20">
        <f t="shared" si="812"/>
        <v>3.33322852959409E-2</v>
      </c>
      <c r="AX596" s="20">
        <f t="shared" si="808"/>
        <v>3.1418639126446823E-2</v>
      </c>
      <c r="AY596" s="20">
        <f t="shared" si="808"/>
        <v>2.9406946048512905E-2</v>
      </c>
      <c r="AZ596" s="20">
        <f t="shared" si="808"/>
        <v>2.7340534598926491E-2</v>
      </c>
      <c r="BA596" s="20">
        <f t="shared" si="808"/>
        <v>2.5258279666564576E-2</v>
      </c>
      <c r="BB596" s="20">
        <f t="shared" si="808"/>
        <v>2.3194069336678336E-2</v>
      </c>
      <c r="BC596" s="20">
        <f t="shared" si="808"/>
        <v>2.1176561365500279E-2</v>
      </c>
      <c r="BD596" s="20">
        <f t="shared" si="808"/>
        <v>1.9229182759532004E-2</v>
      </c>
      <c r="BE596" s="20">
        <f t="shared" si="807"/>
        <v>1.7370323205300853E-2</v>
      </c>
      <c r="BF596" s="20">
        <f t="shared" si="807"/>
        <v>1.5613673985049203E-2</v>
      </c>
      <c r="BG596" s="20">
        <f t="shared" si="807"/>
        <v>1.3968667528222789E-2</v>
      </c>
      <c r="BH596" s="20">
        <f t="shared" si="807"/>
        <v>1.2440977975414214E-2</v>
      </c>
      <c r="BI596" s="20">
        <f t="shared" si="807"/>
        <v>1.1033049288875718E-2</v>
      </c>
      <c r="BJ596" s="20">
        <f t="shared" si="807"/>
        <v>9.7446239031849791E-3</v>
      </c>
      <c r="BK596" s="20">
        <f t="shared" si="807"/>
        <v>8.5732511981538861E-3</v>
      </c>
      <c r="BL596" s="20">
        <f t="shared" si="807"/>
        <v>7.5147608655370401E-3</v>
      </c>
      <c r="BM596" s="20">
        <f t="shared" si="807"/>
        <v>6.563691328765997E-3</v>
      </c>
      <c r="BN596" s="20">
        <f t="shared" si="805"/>
        <v>5.7136676606939218E-3</v>
      </c>
      <c r="BO596" s="20">
        <f t="shared" si="805"/>
        <v>4.957726906605342E-3</v>
      </c>
      <c r="BP596" s="20">
        <f t="shared" si="805"/>
        <v>4.2885913937044107E-3</v>
      </c>
      <c r="BQ596" s="20">
        <f t="shared" si="805"/>
        <v>3.6988925660702554E-3</v>
      </c>
      <c r="BR596" s="20">
        <f t="shared" si="805"/>
        <v>3.1813492192757087E-3</v>
      </c>
      <c r="BS596" s="20">
        <f t="shared" si="805"/>
        <v>2.7289048237547631E-3</v>
      </c>
      <c r="BT596" s="20">
        <f t="shared" si="805"/>
        <v>2.3348290227417356E-3</v>
      </c>
      <c r="BU596" s="20">
        <f t="shared" si="805"/>
        <v>1.9927884648104355E-3</v>
      </c>
      <c r="BV596" s="20">
        <f t="shared" si="805"/>
        <v>1.696891968108849E-3</v>
      </c>
      <c r="BW596" s="20">
        <f t="shared" si="805"/>
        <v>1.4417146865757235E-3</v>
      </c>
      <c r="BX596" s="20">
        <f t="shared" si="805"/>
        <v>1.2223055181389553E-3</v>
      </c>
      <c r="BY596" s="20">
        <f t="shared" si="805"/>
        <v>1.0341815094251361E-3</v>
      </c>
      <c r="BZ596" s="20">
        <f t="shared" si="805"/>
        <v>8.7331250770172897E-4</v>
      </c>
      <c r="CA596" s="20">
        <f t="shared" si="805"/>
        <v>7.3609881577940683E-4</v>
      </c>
      <c r="CB596" s="20">
        <f t="shared" si="805"/>
        <v>6.1934413817543721E-4</v>
      </c>
      <c r="CC596" s="20">
        <f t="shared" si="805"/>
        <v>5.2022567898291072E-4</v>
      </c>
      <c r="CD596" s="20">
        <f t="shared" si="811"/>
        <v>4.3626287027864752E-4</v>
      </c>
      <c r="CE596" s="20">
        <f t="shared" si="811"/>
        <v>3.6528587714246274E-4</v>
      </c>
      <c r="CF596" s="20">
        <f t="shared" si="811"/>
        <v>3.0540474109785887E-4</v>
      </c>
      <c r="CG596" s="20">
        <f t="shared" si="811"/>
        <v>2.5497978565358626E-4</v>
      </c>
      <c r="CH596" s="20">
        <f t="shared" si="811"/>
        <v>2.1259371191550969E-4</v>
      </c>
      <c r="CI596" s="20">
        <f t="shared" si="811"/>
        <v>1.7702565454913444E-4</v>
      </c>
      <c r="CJ596" s="20">
        <f t="shared" si="811"/>
        <v>1.4722734393746162E-4</v>
      </c>
      <c r="CK596" s="20">
        <f t="shared" si="811"/>
        <v>1.2230142452329673E-4</v>
      </c>
      <c r="CL596" s="20">
        <f t="shared" si="811"/>
        <v>5.8215221363411296E-4</v>
      </c>
      <c r="CM596" s="20">
        <f t="shared" si="811"/>
        <v>6.6923985561331733E-5</v>
      </c>
      <c r="CN596" s="20">
        <f t="shared" si="811"/>
        <v>6.8905655048006375E-5</v>
      </c>
      <c r="CO596" s="20">
        <f t="shared" si="811"/>
        <v>1.2610416100854611E-4</v>
      </c>
      <c r="CP596" s="20">
        <f t="shared" si="811"/>
        <v>2.1997662228972169E-4</v>
      </c>
      <c r="CQ596" s="20">
        <f t="shared" si="811"/>
        <v>3.6713275177760566E-4</v>
      </c>
      <c r="CR596" s="20">
        <f t="shared" si="811"/>
        <v>5.8821053005093233E-4</v>
      </c>
      <c r="CS596" s="20">
        <f t="shared" si="811"/>
        <v>9.074567289893737E-4</v>
      </c>
      <c r="CT596" s="20">
        <f t="shared" si="806"/>
        <v>1.3517518529660975E-3</v>
      </c>
      <c r="CU596" s="20">
        <f t="shared" si="806"/>
        <v>1.949078022942675E-3</v>
      </c>
      <c r="CV596" s="20">
        <f t="shared" si="806"/>
        <v>2.7265126990661248E-3</v>
      </c>
      <c r="CW596" s="20">
        <f t="shared" si="806"/>
        <v>3.7079108778894539E-3</v>
      </c>
      <c r="CX596" s="20">
        <f t="shared" si="806"/>
        <v>4.9114987695415488E-3</v>
      </c>
      <c r="CY596" s="20">
        <f t="shared" si="806"/>
        <v>6.3476320016625752E-3</v>
      </c>
      <c r="CZ596" s="20">
        <f t="shared" si="806"/>
        <v>8.0169660356713447E-3</v>
      </c>
      <c r="DA596" s="20">
        <f t="shared" si="806"/>
        <v>9.9092471298456025E-3</v>
      </c>
      <c r="DB596" s="20">
        <f t="shared" si="806"/>
        <v>1.2002865920803331E-2</v>
      </c>
      <c r="DC596" s="20">
        <f t="shared" si="806"/>
        <v>1.4265233407164339E-2</v>
      </c>
      <c r="DD596" s="20">
        <f t="shared" si="806"/>
        <v>1.6653953173960886E-2</v>
      </c>
      <c r="DE596" s="20">
        <f t="shared" si="806"/>
        <v>1.9118685696793716E-2</v>
      </c>
      <c r="DF596" s="20">
        <f t="shared" si="806"/>
        <v>2.1603539607987374E-2</v>
      </c>
      <c r="DG596" s="20">
        <f t="shared" si="806"/>
        <v>2.4049786473786167E-2</v>
      </c>
      <c r="DH596" s="20">
        <f t="shared" si="806"/>
        <v>2.6398681735762153E-2</v>
      </c>
      <c r="DI596" s="20">
        <f t="shared" si="806"/>
        <v>2.8594183448766769E-2</v>
      </c>
      <c r="DJ596" s="20">
        <f t="shared" si="809"/>
        <v>3.0585388186967682E-2</v>
      </c>
      <c r="DK596" s="20">
        <f t="shared" si="804"/>
        <v>3.2328544345024801E-2</v>
      </c>
      <c r="DL596" s="20">
        <f t="shared" si="804"/>
        <v>3.378855087978283E-2</v>
      </c>
      <c r="DM596" s="20">
        <f t="shared" si="804"/>
        <v>3.4939898516843926E-2</v>
      </c>
      <c r="DN596" s="20">
        <f t="shared" si="804"/>
        <v>3.5767055753681942E-2</v>
      </c>
      <c r="DO596" s="20">
        <f t="shared" si="804"/>
        <v>3.6264340113913607E-2</v>
      </c>
      <c r="DP596" s="20">
        <f t="shared" si="804"/>
        <v>3.643534395601139E-2</v>
      </c>
      <c r="DQ596" s="20">
        <f t="shared" si="804"/>
        <v>3.6292002953829228E-2</v>
      </c>
      <c r="DR596" s="20">
        <f t="shared" si="804"/>
        <v>3.5853404491302976E-2</v>
      </c>
      <c r="DS596" s="20">
        <f t="shared" si="804"/>
        <v>3.5144433807002162E-2</v>
      </c>
      <c r="DT596" s="20">
        <f t="shared" si="804"/>
        <v>3.4194349448650074E-2</v>
      </c>
      <c r="DU596" s="20">
        <f t="shared" si="804"/>
        <v>3.3035368339100701E-2</v>
      </c>
      <c r="DV596" s="20">
        <f t="shared" si="804"/>
        <v>3.1701326391503248E-2</v>
      </c>
      <c r="DW596" s="20">
        <f t="shared" si="804"/>
        <v>3.0226464843106871E-2</v>
      </c>
      <c r="DX596" s="20">
        <f t="shared" si="804"/>
        <v>2.8644376720881382E-2</v>
      </c>
      <c r="DY596" s="20">
        <f t="shared" si="804"/>
        <v>2.6987133189888435E-2</v>
      </c>
      <c r="DZ596" s="20">
        <f t="shared" si="803"/>
        <v>2.5284596708307849E-2</v>
      </c>
      <c r="EA596" s="20">
        <f t="shared" si="803"/>
        <v>2.3563917348884744E-2</v>
      </c>
      <c r="EB596" s="20">
        <f t="shared" si="803"/>
        <v>2.1849200506207422E-2</v>
      </c>
      <c r="EC596" s="20">
        <f t="shared" si="803"/>
        <v>2.0161328444143756E-2</v>
      </c>
      <c r="ED596" s="20">
        <f t="shared" si="803"/>
        <v>1.8517914548848102E-2</v>
      </c>
      <c r="EE596" s="20">
        <f t="shared" si="803"/>
        <v>1.6933367444903591E-2</v>
      </c>
      <c r="EF596" s="20">
        <f t="shared" si="803"/>
        <v>1.5419041961765356E-2</v>
      </c>
      <c r="EG596" s="20">
        <f t="shared" si="803"/>
        <v>1.3983454949396568E-2</v>
      </c>
      <c r="EH596" s="20">
        <f t="shared" si="803"/>
        <v>1.2632545797507388E-2</v>
      </c>
      <c r="EI596" s="20">
        <f t="shared" si="803"/>
        <v>1.136996390828815E-2</v>
      </c>
      <c r="EJ596" s="20">
        <f t="shared" si="803"/>
        <v>1.0197368050426481E-2</v>
      </c>
      <c r="EK596" s="20">
        <f t="shared" si="803"/>
        <v>9.1147252745049645E-3</v>
      </c>
      <c r="EL596" s="20">
        <f t="shared" si="803"/>
        <v>8.120599738656864E-3</v>
      </c>
      <c r="EM596" s="20">
        <f t="shared" si="803"/>
        <v>7.2124242661084637E-3</v>
      </c>
      <c r="EN596" s="20">
        <f t="shared" si="803"/>
        <v>6.3867496609097962E-3</v>
      </c>
      <c r="EO596" s="20">
        <f t="shared" si="803"/>
        <v>5.6394687058195503E-3</v>
      </c>
      <c r="EP596" s="20">
        <f t="shared" si="810"/>
        <v>4.9660133444940913E-3</v>
      </c>
      <c r="EQ596" s="20">
        <f t="shared" si="810"/>
        <v>4.3615248162802711E-3</v>
      </c>
      <c r="ER596" s="20">
        <f t="shared" si="810"/>
        <v>3.8209974871072916E-3</v>
      </c>
      <c r="ES596" s="20">
        <f t="shared" si="810"/>
        <v>3.3393978344095077E-3</v>
      </c>
      <c r="ET596" s="20">
        <f t="shared" si="810"/>
        <v>2.9117605324071589E-3</v>
      </c>
      <c r="EU596" s="20">
        <f t="shared" si="810"/>
        <v>2.5332638828049481E-3</v>
      </c>
      <c r="EV596" s="20">
        <f t="shared" si="810"/>
        <v>2.1992869806656268E-3</v>
      </c>
      <c r="EW596" s="20">
        <f t="shared" si="810"/>
        <v>1.9054510289946425E-3</v>
      </c>
      <c r="EX596" s="20">
        <f t="shared" si="810"/>
        <v>1.6476471483146682E-3</v>
      </c>
      <c r="EY596" s="20">
        <f t="shared" si="810"/>
        <v>1.4220528950203981E-3</v>
      </c>
      <c r="EZ596" s="20">
        <f t="shared" si="810"/>
        <v>1.2251395264289977E-3</v>
      </c>
      <c r="FA596" s="20">
        <f t="shared" si="810"/>
        <v>1.0536718489743135E-3</v>
      </c>
      <c r="FB596" s="20">
        <f t="shared" si="810"/>
        <v>9.0470227304162432E-4</v>
      </c>
      <c r="FC596" s="20">
        <f t="shared" si="810"/>
        <v>7.7556048433835556E-4</v>
      </c>
      <c r="FD596" s="20">
        <f t="shared" si="810"/>
        <v>6.6383993532170837E-4</v>
      </c>
      <c r="FE596" s="20">
        <f t="shared" si="810"/>
        <v>5.6738216660978669E-4</v>
      </c>
      <c r="FF596" s="20">
        <f t="shared" si="789"/>
        <v>3.175421273280632E-3</v>
      </c>
    </row>
    <row r="597" spans="1:162" ht="15.5" x14ac:dyDescent="0.35">
      <c r="A597" s="4" t="s">
        <v>195</v>
      </c>
      <c r="J597" s="4" t="s">
        <v>195</v>
      </c>
      <c r="K597" s="20">
        <f t="shared" si="813"/>
        <v>4.819104239076059E-4</v>
      </c>
      <c r="L597" s="20">
        <f t="shared" si="813"/>
        <v>4.1458618570837906E-4</v>
      </c>
      <c r="M597" s="20">
        <f t="shared" si="813"/>
        <v>6.931064894406167E-4</v>
      </c>
      <c r="N597" s="20">
        <f t="shared" si="813"/>
        <v>1.1075608389267471E-3</v>
      </c>
      <c r="O597" s="20">
        <f t="shared" si="813"/>
        <v>1.6977474786714108E-3</v>
      </c>
      <c r="P597" s="20"/>
      <c r="Q597" s="20">
        <f t="shared" si="813"/>
        <v>2.504462953275317E-3</v>
      </c>
      <c r="R597" s="20">
        <f t="shared" si="813"/>
        <v>3.5657635302047972E-3</v>
      </c>
      <c r="S597" s="20"/>
      <c r="T597" s="20">
        <f t="shared" si="813"/>
        <v>4.9127670766750519E-3</v>
      </c>
      <c r="U597" s="20">
        <f t="shared" si="813"/>
        <v>6.5655028666213554E-3</v>
      </c>
      <c r="V597" s="20"/>
      <c r="W597" s="20">
        <f t="shared" si="813"/>
        <v>8.5293502266999346E-3</v>
      </c>
      <c r="X597" s="20">
        <f t="shared" si="813"/>
        <v>1.0792549754179516E-2</v>
      </c>
      <c r="Y597" s="20"/>
      <c r="Z597" s="20">
        <f t="shared" si="813"/>
        <v>1.3325136081371536E-2</v>
      </c>
      <c r="AA597" s="20">
        <f t="shared" si="813"/>
        <v>1.6079456180144391E-2</v>
      </c>
      <c r="AB597" s="20"/>
      <c r="AC597" s="20">
        <f t="shared" si="813"/>
        <v>1.8992236218293101E-2</v>
      </c>
      <c r="AD597" s="20">
        <f t="shared" si="813"/>
        <v>2.1987976282879754E-2</v>
      </c>
      <c r="AE597" s="20"/>
      <c r="AF597" s="20">
        <f t="shared" si="813"/>
        <v>2.4983311985481829E-2</v>
      </c>
      <c r="AG597" s="20">
        <f t="shared" si="812"/>
        <v>2.7891900388306162E-2</v>
      </c>
      <c r="AH597" s="20"/>
      <c r="AI597" s="20">
        <f t="shared" si="812"/>
        <v>3.0629368592276829E-2</v>
      </c>
      <c r="AJ597" s="20">
        <f t="shared" si="812"/>
        <v>3.3117900425847363E-2</v>
      </c>
      <c r="AK597" s="20"/>
      <c r="AL597" s="20">
        <f t="shared" si="812"/>
        <v>3.5290116645687153E-2</v>
      </c>
      <c r="AM597" s="20">
        <f t="shared" si="812"/>
        <v>3.7092010076511306E-2</v>
      </c>
      <c r="AN597" s="20">
        <f t="shared" si="812"/>
        <v>3.8484812110772426E-2</v>
      </c>
      <c r="AO597" s="20">
        <f t="shared" si="812"/>
        <v>3.94457761731144E-2</v>
      </c>
      <c r="AP597" s="20">
        <f t="shared" si="812"/>
        <v>3.9967956156645223E-2</v>
      </c>
      <c r="AQ597" s="20">
        <f t="shared" si="812"/>
        <v>4.0059126871844042E-2</v>
      </c>
      <c r="AR597" s="20">
        <f t="shared" si="812"/>
        <v>3.974003680768029E-2</v>
      </c>
      <c r="AS597" s="20">
        <f t="shared" si="812"/>
        <v>3.9042202028119977E-2</v>
      </c>
      <c r="AT597" s="20">
        <f t="shared" si="812"/>
        <v>3.8005447305290319E-2</v>
      </c>
      <c r="AU597" s="20">
        <f t="shared" si="812"/>
        <v>3.6675381522110362E-2</v>
      </c>
      <c r="AV597" s="20">
        <f t="shared" si="812"/>
        <v>3.510096434342902E-2</v>
      </c>
      <c r="AW597" s="20">
        <f t="shared" si="812"/>
        <v>3.33322852959409E-2</v>
      </c>
      <c r="AX597" s="20">
        <f t="shared" si="808"/>
        <v>3.1418639126446823E-2</v>
      </c>
      <c r="AY597" s="20">
        <f t="shared" si="808"/>
        <v>2.9406946048512905E-2</v>
      </c>
      <c r="AZ597" s="20">
        <f t="shared" si="808"/>
        <v>2.7340534598926495E-2</v>
      </c>
      <c r="BA597" s="20">
        <f t="shared" si="808"/>
        <v>2.5258279666564579E-2</v>
      </c>
      <c r="BB597" s="20">
        <f t="shared" si="808"/>
        <v>2.3194069336678336E-2</v>
      </c>
      <c r="BC597" s="20">
        <f t="shared" si="808"/>
        <v>2.1176561365500279E-2</v>
      </c>
      <c r="BD597" s="20">
        <f t="shared" si="808"/>
        <v>1.9229182759532004E-2</v>
      </c>
      <c r="BE597" s="20">
        <f t="shared" si="807"/>
        <v>1.7370323205300853E-2</v>
      </c>
      <c r="BF597" s="20">
        <f t="shared" si="807"/>
        <v>1.5613673985049203E-2</v>
      </c>
      <c r="BG597" s="20">
        <f t="shared" si="807"/>
        <v>1.3968667528222787E-2</v>
      </c>
      <c r="BH597" s="20">
        <f t="shared" si="807"/>
        <v>1.2440977975414214E-2</v>
      </c>
      <c r="BI597" s="20">
        <f t="shared" si="807"/>
        <v>1.1033049288875718E-2</v>
      </c>
      <c r="BJ597" s="20">
        <f t="shared" si="807"/>
        <v>9.7446239031849791E-3</v>
      </c>
      <c r="BK597" s="20">
        <f t="shared" si="807"/>
        <v>8.5732511981538861E-3</v>
      </c>
      <c r="BL597" s="20">
        <f t="shared" si="807"/>
        <v>7.5147608655370401E-3</v>
      </c>
      <c r="BM597" s="20">
        <f t="shared" si="807"/>
        <v>6.563691328765997E-3</v>
      </c>
      <c r="BN597" s="20">
        <f t="shared" si="805"/>
        <v>5.7136676606939218E-3</v>
      </c>
      <c r="BO597" s="20">
        <f t="shared" si="805"/>
        <v>4.957726906605342E-3</v>
      </c>
      <c r="BP597" s="20">
        <f t="shared" si="805"/>
        <v>4.2885913937044107E-3</v>
      </c>
      <c r="BQ597" s="20">
        <f t="shared" si="805"/>
        <v>3.6988925660702554E-3</v>
      </c>
      <c r="BR597" s="20">
        <f t="shared" si="805"/>
        <v>3.1813492192757087E-3</v>
      </c>
      <c r="BS597" s="20">
        <f t="shared" si="805"/>
        <v>2.7289048237547631E-3</v>
      </c>
      <c r="BT597" s="20">
        <f t="shared" si="805"/>
        <v>2.3348290227417356E-3</v>
      </c>
      <c r="BU597" s="20">
        <f t="shared" si="805"/>
        <v>1.9927884648104355E-3</v>
      </c>
      <c r="BV597" s="20">
        <f t="shared" si="805"/>
        <v>1.6968919681088488E-3</v>
      </c>
      <c r="BW597" s="20">
        <f t="shared" si="805"/>
        <v>1.4417146865757235E-3</v>
      </c>
      <c r="BX597" s="20">
        <f t="shared" si="805"/>
        <v>1.2223055181389553E-3</v>
      </c>
      <c r="BY597" s="20">
        <f t="shared" si="805"/>
        <v>1.0341815094251361E-3</v>
      </c>
      <c r="BZ597" s="20">
        <f t="shared" si="805"/>
        <v>8.7331250770172897E-4</v>
      </c>
      <c r="CA597" s="20">
        <f t="shared" si="805"/>
        <v>7.3609881577940683E-4</v>
      </c>
      <c r="CB597" s="20">
        <f t="shared" si="805"/>
        <v>6.1934413817543721E-4</v>
      </c>
      <c r="CC597" s="20">
        <f t="shared" si="805"/>
        <v>5.2022567898291072E-4</v>
      </c>
      <c r="CD597" s="20">
        <f t="shared" si="811"/>
        <v>4.3626287027864757E-4</v>
      </c>
      <c r="CE597" s="20">
        <f t="shared" si="811"/>
        <v>3.6528587714246274E-4</v>
      </c>
      <c r="CF597" s="20">
        <f t="shared" si="811"/>
        <v>3.0540474109785887E-4</v>
      </c>
      <c r="CG597" s="20">
        <f t="shared" si="811"/>
        <v>2.5497978565358626E-4</v>
      </c>
      <c r="CH597" s="20">
        <f t="shared" si="811"/>
        <v>2.1259371191550971E-4</v>
      </c>
      <c r="CI597" s="20">
        <f t="shared" si="811"/>
        <v>1.7702565454913444E-4</v>
      </c>
      <c r="CJ597" s="20">
        <f t="shared" si="811"/>
        <v>1.4722734393746162E-4</v>
      </c>
      <c r="CK597" s="20">
        <f t="shared" si="811"/>
        <v>1.2230142452329673E-4</v>
      </c>
      <c r="CL597" s="20">
        <f t="shared" si="811"/>
        <v>5.8215221363411285E-4</v>
      </c>
      <c r="CM597" s="20">
        <f t="shared" si="811"/>
        <v>6.6923985561331733E-5</v>
      </c>
      <c r="CN597" s="20">
        <f t="shared" si="811"/>
        <v>6.8905655048006375E-5</v>
      </c>
      <c r="CO597" s="20">
        <f t="shared" si="811"/>
        <v>1.2610416100854611E-4</v>
      </c>
      <c r="CP597" s="20">
        <f t="shared" si="811"/>
        <v>2.1997662228972166E-4</v>
      </c>
      <c r="CQ597" s="20">
        <f t="shared" si="811"/>
        <v>3.6713275177760566E-4</v>
      </c>
      <c r="CR597" s="20">
        <f t="shared" si="811"/>
        <v>5.8821053005093233E-4</v>
      </c>
      <c r="CS597" s="20">
        <f t="shared" si="811"/>
        <v>9.0745672898937359E-4</v>
      </c>
      <c r="CT597" s="20">
        <f t="shared" si="806"/>
        <v>1.3517518529660975E-3</v>
      </c>
      <c r="CU597" s="20">
        <f t="shared" si="806"/>
        <v>1.9490780229426748E-3</v>
      </c>
      <c r="CV597" s="20">
        <f t="shared" si="806"/>
        <v>2.7265126990661248E-3</v>
      </c>
      <c r="CW597" s="20">
        <f t="shared" si="806"/>
        <v>3.7079108778894539E-3</v>
      </c>
      <c r="CX597" s="20">
        <f t="shared" si="806"/>
        <v>4.9114987695415488E-3</v>
      </c>
      <c r="CY597" s="20">
        <f t="shared" si="806"/>
        <v>6.3476320016625752E-3</v>
      </c>
      <c r="CZ597" s="20">
        <f t="shared" si="806"/>
        <v>8.0169660356713447E-3</v>
      </c>
      <c r="DA597" s="20">
        <f t="shared" si="806"/>
        <v>9.9092471298456025E-3</v>
      </c>
      <c r="DB597" s="20">
        <f t="shared" si="806"/>
        <v>1.2002865920803331E-2</v>
      </c>
      <c r="DC597" s="20">
        <f t="shared" si="806"/>
        <v>1.4265233407164337E-2</v>
      </c>
      <c r="DD597" s="20">
        <f t="shared" si="806"/>
        <v>1.6653953173960886E-2</v>
      </c>
      <c r="DE597" s="20">
        <f t="shared" si="806"/>
        <v>1.9118685696793716E-2</v>
      </c>
      <c r="DF597" s="20">
        <f t="shared" si="806"/>
        <v>2.1603539607987374E-2</v>
      </c>
      <c r="DG597" s="20">
        <f t="shared" si="806"/>
        <v>2.4049786473786167E-2</v>
      </c>
      <c r="DH597" s="20">
        <f t="shared" si="806"/>
        <v>2.6398681735762156E-2</v>
      </c>
      <c r="DI597" s="20">
        <f t="shared" si="806"/>
        <v>2.8594183448766769E-2</v>
      </c>
      <c r="DJ597" s="20">
        <f t="shared" si="809"/>
        <v>3.0585388186967686E-2</v>
      </c>
      <c r="DK597" s="20">
        <f t="shared" si="804"/>
        <v>3.2328544345024801E-2</v>
      </c>
      <c r="DL597" s="20">
        <f t="shared" si="804"/>
        <v>3.378855087978283E-2</v>
      </c>
      <c r="DM597" s="20">
        <f t="shared" si="804"/>
        <v>3.4939898516843926E-2</v>
      </c>
      <c r="DN597" s="20">
        <f t="shared" si="804"/>
        <v>3.5767055753681942E-2</v>
      </c>
      <c r="DO597" s="20">
        <f t="shared" si="804"/>
        <v>3.6264340113913607E-2</v>
      </c>
      <c r="DP597" s="20">
        <f t="shared" si="804"/>
        <v>3.643534395601139E-2</v>
      </c>
      <c r="DQ597" s="20">
        <f t="shared" si="804"/>
        <v>3.6292002953829228E-2</v>
      </c>
      <c r="DR597" s="20">
        <f t="shared" si="804"/>
        <v>3.5853404491302976E-2</v>
      </c>
      <c r="DS597" s="20">
        <f t="shared" si="804"/>
        <v>3.5144433807002162E-2</v>
      </c>
      <c r="DT597" s="20">
        <f t="shared" si="804"/>
        <v>3.4194349448650074E-2</v>
      </c>
      <c r="DU597" s="20">
        <f t="shared" si="804"/>
        <v>3.3035368339100701E-2</v>
      </c>
      <c r="DV597" s="20">
        <f t="shared" si="804"/>
        <v>3.1701326391503248E-2</v>
      </c>
      <c r="DW597" s="20">
        <f t="shared" si="804"/>
        <v>3.0226464843106871E-2</v>
      </c>
      <c r="DX597" s="20">
        <f t="shared" si="804"/>
        <v>2.8644376720881385E-2</v>
      </c>
      <c r="DY597" s="20">
        <f t="shared" si="804"/>
        <v>2.6987133189888435E-2</v>
      </c>
      <c r="DZ597" s="20">
        <f t="shared" si="804"/>
        <v>2.5284596708307853E-2</v>
      </c>
      <c r="EA597" s="20">
        <f t="shared" ref="EA597:EP612" si="814">EA389/$B389</f>
        <v>2.3563917348884744E-2</v>
      </c>
      <c r="EB597" s="20">
        <f t="shared" si="814"/>
        <v>2.1849200506207422E-2</v>
      </c>
      <c r="EC597" s="20">
        <f t="shared" si="814"/>
        <v>2.0161328444143756E-2</v>
      </c>
      <c r="ED597" s="20">
        <f t="shared" si="814"/>
        <v>1.8517914548848102E-2</v>
      </c>
      <c r="EE597" s="20">
        <f t="shared" si="814"/>
        <v>1.6933367444903591E-2</v>
      </c>
      <c r="EF597" s="20">
        <f t="shared" si="814"/>
        <v>1.5419041961765356E-2</v>
      </c>
      <c r="EG597" s="20">
        <f t="shared" si="814"/>
        <v>1.3983454949396568E-2</v>
      </c>
      <c r="EH597" s="20">
        <f t="shared" si="814"/>
        <v>1.263254579750739E-2</v>
      </c>
      <c r="EI597" s="20">
        <f t="shared" si="814"/>
        <v>1.136996390828815E-2</v>
      </c>
      <c r="EJ597" s="20">
        <f t="shared" si="814"/>
        <v>1.0197368050426481E-2</v>
      </c>
      <c r="EK597" s="20">
        <f t="shared" si="814"/>
        <v>9.1147252745049645E-3</v>
      </c>
      <c r="EL597" s="20">
        <f t="shared" si="814"/>
        <v>8.120599738656864E-3</v>
      </c>
      <c r="EM597" s="20">
        <f t="shared" si="814"/>
        <v>7.2124242661084637E-3</v>
      </c>
      <c r="EN597" s="20">
        <f t="shared" si="814"/>
        <v>6.3867496609097962E-3</v>
      </c>
      <c r="EO597" s="20">
        <f t="shared" si="814"/>
        <v>5.6394687058195503E-3</v>
      </c>
      <c r="EP597" s="20">
        <f t="shared" si="810"/>
        <v>4.9660133444940913E-3</v>
      </c>
      <c r="EQ597" s="20">
        <f t="shared" si="810"/>
        <v>4.3615248162802711E-3</v>
      </c>
      <c r="ER597" s="20">
        <f t="shared" si="810"/>
        <v>3.8209974871072916E-3</v>
      </c>
      <c r="ES597" s="20">
        <f t="shared" si="810"/>
        <v>3.3393978344095077E-3</v>
      </c>
      <c r="ET597" s="20">
        <f t="shared" si="810"/>
        <v>2.9117605324071594E-3</v>
      </c>
      <c r="EU597" s="20">
        <f t="shared" si="810"/>
        <v>2.5332638828049481E-3</v>
      </c>
      <c r="EV597" s="20">
        <f t="shared" si="810"/>
        <v>2.1992869806656268E-3</v>
      </c>
      <c r="EW597" s="20">
        <f t="shared" si="810"/>
        <v>1.9054510289946427E-3</v>
      </c>
      <c r="EX597" s="20">
        <f t="shared" si="810"/>
        <v>1.647647148314668E-3</v>
      </c>
      <c r="EY597" s="20">
        <f t="shared" si="810"/>
        <v>1.4220528950203981E-3</v>
      </c>
      <c r="EZ597" s="20">
        <f t="shared" si="810"/>
        <v>1.2251395264289977E-3</v>
      </c>
      <c r="FA597" s="20">
        <f t="shared" si="810"/>
        <v>1.0536718489743135E-3</v>
      </c>
      <c r="FB597" s="20">
        <f t="shared" si="810"/>
        <v>9.0470227304162432E-4</v>
      </c>
      <c r="FC597" s="20">
        <f t="shared" si="810"/>
        <v>7.7556048433835567E-4</v>
      </c>
      <c r="FD597" s="20">
        <f t="shared" si="810"/>
        <v>6.6383993532170837E-4</v>
      </c>
      <c r="FE597" s="20">
        <f t="shared" si="810"/>
        <v>5.6738216660978669E-4</v>
      </c>
      <c r="FF597" s="20">
        <f t="shared" si="789"/>
        <v>3.175421273280632E-3</v>
      </c>
    </row>
    <row r="598" spans="1:162" ht="15.5" x14ac:dyDescent="0.35">
      <c r="A598" s="4" t="s">
        <v>196</v>
      </c>
      <c r="J598" s="4" t="s">
        <v>196</v>
      </c>
      <c r="K598" s="20">
        <f t="shared" si="813"/>
        <v>4.819104239076059E-4</v>
      </c>
      <c r="L598" s="20">
        <f t="shared" si="813"/>
        <v>4.1458618570837906E-4</v>
      </c>
      <c r="M598" s="20">
        <f t="shared" si="813"/>
        <v>6.931064894406167E-4</v>
      </c>
      <c r="N598" s="20">
        <f t="shared" si="813"/>
        <v>1.1075608389267471E-3</v>
      </c>
      <c r="O598" s="20">
        <f t="shared" si="813"/>
        <v>1.697747478671411E-3</v>
      </c>
      <c r="P598" s="20"/>
      <c r="Q598" s="20">
        <f t="shared" si="813"/>
        <v>2.504462953275317E-3</v>
      </c>
      <c r="R598" s="20">
        <f t="shared" si="813"/>
        <v>3.5657635302047972E-3</v>
      </c>
      <c r="S598" s="20"/>
      <c r="T598" s="20">
        <f t="shared" si="813"/>
        <v>4.9127670766750519E-3</v>
      </c>
      <c r="U598" s="20">
        <f t="shared" si="813"/>
        <v>6.5655028666213554E-3</v>
      </c>
      <c r="V598" s="20"/>
      <c r="W598" s="20">
        <f t="shared" si="813"/>
        <v>8.5293502266999346E-3</v>
      </c>
      <c r="X598" s="20">
        <f t="shared" si="813"/>
        <v>1.0792549754179516E-2</v>
      </c>
      <c r="Y598" s="20"/>
      <c r="Z598" s="20">
        <f t="shared" si="813"/>
        <v>1.3325136081371536E-2</v>
      </c>
      <c r="AA598" s="20">
        <f t="shared" si="813"/>
        <v>1.6079456180144391E-2</v>
      </c>
      <c r="AB598" s="20"/>
      <c r="AC598" s="20">
        <f t="shared" si="813"/>
        <v>1.8992236218293101E-2</v>
      </c>
      <c r="AD598" s="20">
        <f t="shared" si="813"/>
        <v>2.1987976282879754E-2</v>
      </c>
      <c r="AE598" s="20"/>
      <c r="AF598" s="20">
        <f t="shared" si="813"/>
        <v>2.4983311985481829E-2</v>
      </c>
      <c r="AG598" s="20">
        <f t="shared" si="812"/>
        <v>2.7891900388306162E-2</v>
      </c>
      <c r="AH598" s="20"/>
      <c r="AI598" s="20">
        <f t="shared" si="812"/>
        <v>3.0629368592276829E-2</v>
      </c>
      <c r="AJ598" s="20">
        <f t="shared" si="812"/>
        <v>3.3117900425847363E-2</v>
      </c>
      <c r="AK598" s="20"/>
      <c r="AL598" s="20">
        <f t="shared" si="812"/>
        <v>3.5290116645687153E-2</v>
      </c>
      <c r="AM598" s="20">
        <f t="shared" si="812"/>
        <v>3.7092010076511306E-2</v>
      </c>
      <c r="AN598" s="20">
        <f t="shared" si="812"/>
        <v>3.8484812110772426E-2</v>
      </c>
      <c r="AO598" s="20">
        <f t="shared" si="812"/>
        <v>3.94457761731144E-2</v>
      </c>
      <c r="AP598" s="20">
        <f t="shared" si="812"/>
        <v>3.9967956156645223E-2</v>
      </c>
      <c r="AQ598" s="20">
        <f t="shared" si="812"/>
        <v>4.0059126871844042E-2</v>
      </c>
      <c r="AR598" s="20">
        <f t="shared" si="812"/>
        <v>3.974003680768029E-2</v>
      </c>
      <c r="AS598" s="20">
        <f t="shared" si="812"/>
        <v>3.9042202028119977E-2</v>
      </c>
      <c r="AT598" s="20">
        <f t="shared" si="812"/>
        <v>3.8005447305290319E-2</v>
      </c>
      <c r="AU598" s="20">
        <f t="shared" si="812"/>
        <v>3.6675381522110362E-2</v>
      </c>
      <c r="AV598" s="20">
        <f t="shared" si="812"/>
        <v>3.510096434342902E-2</v>
      </c>
      <c r="AW598" s="20">
        <f t="shared" si="812"/>
        <v>3.33322852959409E-2</v>
      </c>
      <c r="AX598" s="20">
        <f t="shared" si="808"/>
        <v>3.1418639126446823E-2</v>
      </c>
      <c r="AY598" s="20">
        <f t="shared" si="808"/>
        <v>2.9406946048512905E-2</v>
      </c>
      <c r="AZ598" s="20">
        <f t="shared" si="808"/>
        <v>2.7340534598926491E-2</v>
      </c>
      <c r="BA598" s="20">
        <f t="shared" si="808"/>
        <v>2.5258279666564576E-2</v>
      </c>
      <c r="BB598" s="20">
        <f t="shared" si="808"/>
        <v>2.3194069336678336E-2</v>
      </c>
      <c r="BC598" s="20">
        <f t="shared" si="808"/>
        <v>2.1176561365500279E-2</v>
      </c>
      <c r="BD598" s="20">
        <f t="shared" si="808"/>
        <v>1.9229182759532004E-2</v>
      </c>
      <c r="BE598" s="20">
        <f t="shared" si="807"/>
        <v>1.7370323205300853E-2</v>
      </c>
      <c r="BF598" s="20">
        <f t="shared" si="807"/>
        <v>1.5613673985049205E-2</v>
      </c>
      <c r="BG598" s="20">
        <f t="shared" si="807"/>
        <v>1.3968667528222789E-2</v>
      </c>
      <c r="BH598" s="20">
        <f t="shared" si="807"/>
        <v>1.2440977975414214E-2</v>
      </c>
      <c r="BI598" s="20">
        <f t="shared" si="807"/>
        <v>1.1033049288875718E-2</v>
      </c>
      <c r="BJ598" s="20">
        <f t="shared" si="807"/>
        <v>9.7446239031849791E-3</v>
      </c>
      <c r="BK598" s="20">
        <f t="shared" si="807"/>
        <v>8.5732511981538861E-3</v>
      </c>
      <c r="BL598" s="20">
        <f t="shared" si="807"/>
        <v>7.5147608655370401E-3</v>
      </c>
      <c r="BM598" s="20">
        <f t="shared" si="807"/>
        <v>6.563691328765997E-3</v>
      </c>
      <c r="BN598" s="20">
        <f t="shared" si="805"/>
        <v>5.7136676606939218E-3</v>
      </c>
      <c r="BO598" s="20">
        <f t="shared" si="805"/>
        <v>4.957726906605342E-3</v>
      </c>
      <c r="BP598" s="20">
        <f t="shared" si="805"/>
        <v>4.2885913937044107E-3</v>
      </c>
      <c r="BQ598" s="20">
        <f t="shared" si="805"/>
        <v>3.6988925660702554E-3</v>
      </c>
      <c r="BR598" s="20">
        <f t="shared" si="805"/>
        <v>3.1813492192757087E-3</v>
      </c>
      <c r="BS598" s="20">
        <f t="shared" si="805"/>
        <v>2.7289048237547631E-3</v>
      </c>
      <c r="BT598" s="20">
        <f t="shared" si="805"/>
        <v>2.3348290227417356E-3</v>
      </c>
      <c r="BU598" s="20">
        <f t="shared" si="805"/>
        <v>1.9927884648104355E-3</v>
      </c>
      <c r="BV598" s="20">
        <f t="shared" si="805"/>
        <v>1.696891968108849E-3</v>
      </c>
      <c r="BW598" s="20">
        <f t="shared" si="805"/>
        <v>1.4417146865757235E-3</v>
      </c>
      <c r="BX598" s="20">
        <f t="shared" si="805"/>
        <v>1.2223055181389553E-3</v>
      </c>
      <c r="BY598" s="20">
        <f t="shared" si="805"/>
        <v>1.0341815094251361E-3</v>
      </c>
      <c r="BZ598" s="20">
        <f t="shared" si="805"/>
        <v>8.7331250770172897E-4</v>
      </c>
      <c r="CA598" s="20">
        <f t="shared" si="805"/>
        <v>7.3609881577940683E-4</v>
      </c>
      <c r="CB598" s="20">
        <f t="shared" si="805"/>
        <v>6.1934413817543721E-4</v>
      </c>
      <c r="CC598" s="20">
        <f t="shared" si="805"/>
        <v>5.2022567898291072E-4</v>
      </c>
      <c r="CD598" s="20">
        <f t="shared" si="811"/>
        <v>4.3626287027864752E-4</v>
      </c>
      <c r="CE598" s="20">
        <f t="shared" si="811"/>
        <v>3.6528587714246274E-4</v>
      </c>
      <c r="CF598" s="20">
        <f t="shared" si="811"/>
        <v>3.0540474109785887E-4</v>
      </c>
      <c r="CG598" s="20">
        <f t="shared" si="811"/>
        <v>2.5497978565358626E-4</v>
      </c>
      <c r="CH598" s="20">
        <f t="shared" si="811"/>
        <v>2.1259371191550969E-4</v>
      </c>
      <c r="CI598" s="20">
        <f t="shared" si="811"/>
        <v>1.7702565454913444E-4</v>
      </c>
      <c r="CJ598" s="20">
        <f t="shared" si="811"/>
        <v>1.4722734393746162E-4</v>
      </c>
      <c r="CK598" s="20">
        <f t="shared" si="811"/>
        <v>1.2230142452329673E-4</v>
      </c>
      <c r="CL598" s="20">
        <f t="shared" si="811"/>
        <v>5.8215221363411285E-4</v>
      </c>
      <c r="CM598" s="20">
        <f t="shared" si="811"/>
        <v>6.6923985561331733E-5</v>
      </c>
      <c r="CN598" s="20">
        <f t="shared" si="811"/>
        <v>6.8905655048006375E-5</v>
      </c>
      <c r="CO598" s="20">
        <f t="shared" si="811"/>
        <v>1.2610416100854611E-4</v>
      </c>
      <c r="CP598" s="20">
        <f t="shared" si="811"/>
        <v>2.1997662228972169E-4</v>
      </c>
      <c r="CQ598" s="20">
        <f t="shared" si="811"/>
        <v>3.6713275177760566E-4</v>
      </c>
      <c r="CR598" s="20">
        <f t="shared" si="811"/>
        <v>5.8821053005093233E-4</v>
      </c>
      <c r="CS598" s="20">
        <f t="shared" si="811"/>
        <v>9.074567289893737E-4</v>
      </c>
      <c r="CT598" s="20">
        <f t="shared" si="806"/>
        <v>1.3517518529660975E-3</v>
      </c>
      <c r="CU598" s="20">
        <f t="shared" si="806"/>
        <v>1.9490780229426752E-3</v>
      </c>
      <c r="CV598" s="20">
        <f t="shared" si="806"/>
        <v>2.7265126990661248E-3</v>
      </c>
      <c r="CW598" s="20">
        <f t="shared" si="806"/>
        <v>3.7079108778894539E-3</v>
      </c>
      <c r="CX598" s="20">
        <f t="shared" si="806"/>
        <v>4.9114987695415488E-3</v>
      </c>
      <c r="CY598" s="20">
        <f t="shared" si="806"/>
        <v>6.3476320016625752E-3</v>
      </c>
      <c r="CZ598" s="20">
        <f t="shared" si="806"/>
        <v>8.0169660356713447E-3</v>
      </c>
      <c r="DA598" s="20">
        <f t="shared" si="806"/>
        <v>9.9092471298456025E-3</v>
      </c>
      <c r="DB598" s="20">
        <f t="shared" si="806"/>
        <v>1.2002865920803331E-2</v>
      </c>
      <c r="DC598" s="20">
        <f t="shared" si="806"/>
        <v>1.4265233407164339E-2</v>
      </c>
      <c r="DD598" s="20">
        <f t="shared" si="806"/>
        <v>1.6653953173960886E-2</v>
      </c>
      <c r="DE598" s="20">
        <f t="shared" si="806"/>
        <v>1.9118685696793716E-2</v>
      </c>
      <c r="DF598" s="20">
        <f t="shared" si="806"/>
        <v>2.1603539607987374E-2</v>
      </c>
      <c r="DG598" s="20">
        <f t="shared" si="806"/>
        <v>2.4049786473786167E-2</v>
      </c>
      <c r="DH598" s="20">
        <f t="shared" si="806"/>
        <v>2.6398681735762153E-2</v>
      </c>
      <c r="DI598" s="20">
        <f t="shared" si="806"/>
        <v>2.8594183448766769E-2</v>
      </c>
      <c r="DJ598" s="20">
        <f t="shared" si="809"/>
        <v>3.0585388186967682E-2</v>
      </c>
      <c r="DK598" s="20">
        <f t="shared" si="809"/>
        <v>3.2328544345024801E-2</v>
      </c>
      <c r="DL598" s="20">
        <f t="shared" si="809"/>
        <v>3.378855087978283E-2</v>
      </c>
      <c r="DM598" s="20">
        <f t="shared" si="809"/>
        <v>3.4939898516843926E-2</v>
      </c>
      <c r="DN598" s="20">
        <f t="shared" si="809"/>
        <v>3.5767055753681942E-2</v>
      </c>
      <c r="DO598" s="20">
        <f t="shared" si="809"/>
        <v>3.6264340113913607E-2</v>
      </c>
      <c r="DP598" s="20">
        <f t="shared" si="809"/>
        <v>3.643534395601139E-2</v>
      </c>
      <c r="DQ598" s="20">
        <f t="shared" si="809"/>
        <v>3.6292002953829228E-2</v>
      </c>
      <c r="DR598" s="20">
        <f t="shared" si="809"/>
        <v>3.5853404491302976E-2</v>
      </c>
      <c r="DS598" s="20">
        <f t="shared" si="809"/>
        <v>3.5144433807002162E-2</v>
      </c>
      <c r="DT598" s="20">
        <f t="shared" si="809"/>
        <v>3.4194349448650074E-2</v>
      </c>
      <c r="DU598" s="20">
        <f t="shared" si="809"/>
        <v>3.3035368339100701E-2</v>
      </c>
      <c r="DV598" s="20">
        <f t="shared" si="809"/>
        <v>3.1701326391503248E-2</v>
      </c>
      <c r="DW598" s="20">
        <f t="shared" si="809"/>
        <v>3.0226464843106871E-2</v>
      </c>
      <c r="DX598" s="20">
        <f t="shared" si="809"/>
        <v>2.8644376720881382E-2</v>
      </c>
      <c r="DY598" s="20">
        <f t="shared" si="809"/>
        <v>2.6987133189888435E-2</v>
      </c>
      <c r="DZ598" s="20">
        <f t="shared" ref="DZ598:EO613" si="815">DZ390/$B390</f>
        <v>2.5284596708307849E-2</v>
      </c>
      <c r="EA598" s="20">
        <f t="shared" si="814"/>
        <v>2.3563917348884744E-2</v>
      </c>
      <c r="EB598" s="20">
        <f t="shared" si="814"/>
        <v>2.1849200506207422E-2</v>
      </c>
      <c r="EC598" s="20">
        <f t="shared" si="814"/>
        <v>2.0161328444143756E-2</v>
      </c>
      <c r="ED598" s="20">
        <f t="shared" si="814"/>
        <v>1.8517914548848102E-2</v>
      </c>
      <c r="EE598" s="20">
        <f t="shared" si="814"/>
        <v>1.6933367444903591E-2</v>
      </c>
      <c r="EF598" s="20">
        <f t="shared" si="814"/>
        <v>1.5419041961765356E-2</v>
      </c>
      <c r="EG598" s="20">
        <f t="shared" si="814"/>
        <v>1.3983454949396568E-2</v>
      </c>
      <c r="EH598" s="20">
        <f t="shared" si="814"/>
        <v>1.2632545797507388E-2</v>
      </c>
      <c r="EI598" s="20">
        <f t="shared" si="814"/>
        <v>1.136996390828815E-2</v>
      </c>
      <c r="EJ598" s="20">
        <f t="shared" si="814"/>
        <v>1.0197368050426481E-2</v>
      </c>
      <c r="EK598" s="20">
        <f t="shared" si="814"/>
        <v>9.1147252745049645E-3</v>
      </c>
      <c r="EL598" s="20">
        <f t="shared" si="814"/>
        <v>8.120599738656864E-3</v>
      </c>
      <c r="EM598" s="20">
        <f t="shared" si="814"/>
        <v>7.2124242661084637E-3</v>
      </c>
      <c r="EN598" s="20">
        <f t="shared" si="814"/>
        <v>6.3867496609097962E-3</v>
      </c>
      <c r="EO598" s="20">
        <f t="shared" si="814"/>
        <v>5.6394687058195503E-3</v>
      </c>
      <c r="EP598" s="20">
        <f t="shared" si="810"/>
        <v>4.9660133444940913E-3</v>
      </c>
      <c r="EQ598" s="20">
        <f t="shared" si="810"/>
        <v>4.3615248162802711E-3</v>
      </c>
      <c r="ER598" s="20">
        <f t="shared" si="810"/>
        <v>3.8209974871072916E-3</v>
      </c>
      <c r="ES598" s="20">
        <f t="shared" si="810"/>
        <v>3.3393978344095077E-3</v>
      </c>
      <c r="ET598" s="20">
        <f t="shared" si="810"/>
        <v>2.9117605324071594E-3</v>
      </c>
      <c r="EU598" s="20">
        <f t="shared" si="810"/>
        <v>2.5332638828049481E-3</v>
      </c>
      <c r="EV598" s="20">
        <f t="shared" si="810"/>
        <v>2.1992869806656268E-3</v>
      </c>
      <c r="EW598" s="20">
        <f t="shared" si="810"/>
        <v>1.9054510289946425E-3</v>
      </c>
      <c r="EX598" s="20">
        <f t="shared" si="810"/>
        <v>1.6476471483146682E-3</v>
      </c>
      <c r="EY598" s="20">
        <f t="shared" si="810"/>
        <v>1.4220528950203981E-3</v>
      </c>
      <c r="EZ598" s="20">
        <f t="shared" si="810"/>
        <v>1.2251395264289977E-3</v>
      </c>
      <c r="FA598" s="20">
        <f t="shared" si="810"/>
        <v>1.0536718489743135E-3</v>
      </c>
      <c r="FB598" s="20">
        <f t="shared" si="810"/>
        <v>9.0470227304162432E-4</v>
      </c>
      <c r="FC598" s="20">
        <f t="shared" si="810"/>
        <v>7.7556048433835567E-4</v>
      </c>
      <c r="FD598" s="20">
        <f t="shared" si="810"/>
        <v>6.6383993532170837E-4</v>
      </c>
      <c r="FE598" s="20">
        <f t="shared" si="810"/>
        <v>5.6738216660978669E-4</v>
      </c>
      <c r="FF598" s="20">
        <f t="shared" si="789"/>
        <v>3.175421273280632E-3</v>
      </c>
    </row>
    <row r="599" spans="1:162" ht="15.5" x14ac:dyDescent="0.35">
      <c r="A599" s="4" t="s">
        <v>197</v>
      </c>
      <c r="J599" s="4" t="s">
        <v>197</v>
      </c>
      <c r="K599" s="20">
        <f t="shared" si="813"/>
        <v>4.819104239076059E-4</v>
      </c>
      <c r="L599" s="20">
        <f t="shared" si="813"/>
        <v>4.1458618570837906E-4</v>
      </c>
      <c r="M599" s="20">
        <f t="shared" si="813"/>
        <v>6.931064894406167E-4</v>
      </c>
      <c r="N599" s="20">
        <f t="shared" si="813"/>
        <v>1.1075608389267471E-3</v>
      </c>
      <c r="O599" s="20">
        <f t="shared" si="813"/>
        <v>1.697747478671411E-3</v>
      </c>
      <c r="P599" s="20"/>
      <c r="Q599" s="20">
        <f t="shared" si="813"/>
        <v>2.504462953275317E-3</v>
      </c>
      <c r="R599" s="20">
        <f t="shared" si="813"/>
        <v>3.5657635302047972E-3</v>
      </c>
      <c r="S599" s="20"/>
      <c r="T599" s="20">
        <f t="shared" si="813"/>
        <v>4.912767076675051E-3</v>
      </c>
      <c r="U599" s="20">
        <f t="shared" si="813"/>
        <v>6.5655028666213554E-3</v>
      </c>
      <c r="V599" s="20"/>
      <c r="W599" s="20">
        <f t="shared" si="813"/>
        <v>8.5293502266999346E-3</v>
      </c>
      <c r="X599" s="20">
        <f t="shared" si="813"/>
        <v>1.0792549754179516E-2</v>
      </c>
      <c r="Y599" s="20"/>
      <c r="Z599" s="20">
        <f t="shared" si="813"/>
        <v>1.3325136081371536E-2</v>
      </c>
      <c r="AA599" s="20">
        <f t="shared" si="813"/>
        <v>1.6079456180144391E-2</v>
      </c>
      <c r="AB599" s="20"/>
      <c r="AC599" s="20">
        <f t="shared" si="813"/>
        <v>1.8992236218293101E-2</v>
      </c>
      <c r="AD599" s="20">
        <f t="shared" si="813"/>
        <v>2.1987976282879754E-2</v>
      </c>
      <c r="AE599" s="20"/>
      <c r="AF599" s="20">
        <f t="shared" si="813"/>
        <v>2.4983311985481829E-2</v>
      </c>
      <c r="AG599" s="20">
        <f t="shared" si="812"/>
        <v>2.7891900388306162E-2</v>
      </c>
      <c r="AH599" s="20"/>
      <c r="AI599" s="20">
        <f t="shared" si="812"/>
        <v>3.0629368592276829E-2</v>
      </c>
      <c r="AJ599" s="20">
        <f t="shared" si="812"/>
        <v>3.3117900425847363E-2</v>
      </c>
      <c r="AK599" s="20"/>
      <c r="AL599" s="20">
        <f t="shared" si="812"/>
        <v>3.5290116645687153E-2</v>
      </c>
      <c r="AM599" s="20">
        <f t="shared" si="812"/>
        <v>3.7092010076511306E-2</v>
      </c>
      <c r="AN599" s="20">
        <f t="shared" si="812"/>
        <v>3.8484812110772426E-2</v>
      </c>
      <c r="AO599" s="20">
        <f t="shared" si="812"/>
        <v>3.94457761731144E-2</v>
      </c>
      <c r="AP599" s="20">
        <f t="shared" si="812"/>
        <v>3.9967956156645223E-2</v>
      </c>
      <c r="AQ599" s="20">
        <f t="shared" si="812"/>
        <v>4.0059126871844042E-2</v>
      </c>
      <c r="AR599" s="20">
        <f t="shared" si="812"/>
        <v>3.974003680768029E-2</v>
      </c>
      <c r="AS599" s="20">
        <f t="shared" si="812"/>
        <v>3.9042202028119977E-2</v>
      </c>
      <c r="AT599" s="20">
        <f t="shared" si="812"/>
        <v>3.8005447305290319E-2</v>
      </c>
      <c r="AU599" s="20">
        <f t="shared" si="812"/>
        <v>3.6675381522110362E-2</v>
      </c>
      <c r="AV599" s="20">
        <f t="shared" si="812"/>
        <v>3.510096434342902E-2</v>
      </c>
      <c r="AW599" s="20">
        <f t="shared" si="812"/>
        <v>3.33322852959409E-2</v>
      </c>
      <c r="AX599" s="20">
        <f t="shared" si="808"/>
        <v>3.1418639126446823E-2</v>
      </c>
      <c r="AY599" s="20">
        <f t="shared" si="808"/>
        <v>2.9406946048512905E-2</v>
      </c>
      <c r="AZ599" s="20">
        <f t="shared" si="808"/>
        <v>2.7340534598926491E-2</v>
      </c>
      <c r="BA599" s="20">
        <f t="shared" si="808"/>
        <v>2.5258279666564576E-2</v>
      </c>
      <c r="BB599" s="20">
        <f t="shared" si="808"/>
        <v>2.3194069336678336E-2</v>
      </c>
      <c r="BC599" s="20">
        <f t="shared" si="808"/>
        <v>2.1176561365500279E-2</v>
      </c>
      <c r="BD599" s="20">
        <f t="shared" si="808"/>
        <v>1.9229182759532001E-2</v>
      </c>
      <c r="BE599" s="20">
        <f t="shared" si="807"/>
        <v>1.7370323205300853E-2</v>
      </c>
      <c r="BF599" s="20">
        <f t="shared" si="807"/>
        <v>1.5613673985049203E-2</v>
      </c>
      <c r="BG599" s="20">
        <f t="shared" si="807"/>
        <v>1.3968667528222789E-2</v>
      </c>
      <c r="BH599" s="20">
        <f t="shared" si="807"/>
        <v>1.2440977975414214E-2</v>
      </c>
      <c r="BI599" s="20">
        <f t="shared" si="807"/>
        <v>1.1033049288875718E-2</v>
      </c>
      <c r="BJ599" s="20">
        <f t="shared" si="807"/>
        <v>9.7446239031849791E-3</v>
      </c>
      <c r="BK599" s="20">
        <f t="shared" si="807"/>
        <v>8.5732511981538861E-3</v>
      </c>
      <c r="BL599" s="20">
        <f t="shared" si="807"/>
        <v>7.5147608655370401E-3</v>
      </c>
      <c r="BM599" s="20">
        <f t="shared" si="807"/>
        <v>6.563691328765997E-3</v>
      </c>
      <c r="BN599" s="20">
        <f t="shared" si="805"/>
        <v>5.7136676606939218E-3</v>
      </c>
      <c r="BO599" s="20">
        <f t="shared" si="805"/>
        <v>4.957726906605342E-3</v>
      </c>
      <c r="BP599" s="20">
        <f t="shared" si="805"/>
        <v>4.2885913937044107E-3</v>
      </c>
      <c r="BQ599" s="20">
        <f t="shared" si="805"/>
        <v>3.6988925660702554E-3</v>
      </c>
      <c r="BR599" s="20">
        <f t="shared" si="805"/>
        <v>3.1813492192757087E-3</v>
      </c>
      <c r="BS599" s="20">
        <f t="shared" si="805"/>
        <v>2.7289048237547631E-3</v>
      </c>
      <c r="BT599" s="20">
        <f t="shared" si="805"/>
        <v>2.3348290227417356E-3</v>
      </c>
      <c r="BU599" s="20">
        <f t="shared" si="805"/>
        <v>1.9927884648104355E-3</v>
      </c>
      <c r="BV599" s="20">
        <f t="shared" si="805"/>
        <v>1.696891968108849E-3</v>
      </c>
      <c r="BW599" s="20">
        <f t="shared" si="805"/>
        <v>1.4417146865757235E-3</v>
      </c>
      <c r="BX599" s="20">
        <f t="shared" si="805"/>
        <v>1.2223055181389553E-3</v>
      </c>
      <c r="BY599" s="20">
        <f t="shared" si="805"/>
        <v>1.0341815094251361E-3</v>
      </c>
      <c r="BZ599" s="20">
        <f t="shared" si="805"/>
        <v>8.7331250770172897E-4</v>
      </c>
      <c r="CA599" s="20">
        <f t="shared" si="805"/>
        <v>7.3609881577940683E-4</v>
      </c>
      <c r="CB599" s="20">
        <f t="shared" si="805"/>
        <v>6.1934413817543721E-4</v>
      </c>
      <c r="CC599" s="20">
        <f t="shared" ref="CC599:CR614" si="816">CC391/$B391</f>
        <v>5.2022567898291072E-4</v>
      </c>
      <c r="CD599" s="20">
        <f t="shared" si="811"/>
        <v>4.3626287027864752E-4</v>
      </c>
      <c r="CE599" s="20">
        <f t="shared" si="811"/>
        <v>3.6528587714246274E-4</v>
      </c>
      <c r="CF599" s="20">
        <f t="shared" si="811"/>
        <v>3.0540474109785887E-4</v>
      </c>
      <c r="CG599" s="20">
        <f t="shared" si="811"/>
        <v>2.5497978565358626E-4</v>
      </c>
      <c r="CH599" s="20">
        <f t="shared" si="811"/>
        <v>2.1259371191550969E-4</v>
      </c>
      <c r="CI599" s="20">
        <f t="shared" si="811"/>
        <v>1.7702565454913444E-4</v>
      </c>
      <c r="CJ599" s="20">
        <f t="shared" si="811"/>
        <v>1.4722734393746162E-4</v>
      </c>
      <c r="CK599" s="20">
        <f t="shared" si="811"/>
        <v>1.2230142452329673E-4</v>
      </c>
      <c r="CL599" s="20">
        <f t="shared" si="811"/>
        <v>5.8215221363411285E-4</v>
      </c>
      <c r="CM599" s="20">
        <f t="shared" si="811"/>
        <v>6.6923985561331733E-5</v>
      </c>
      <c r="CN599" s="20">
        <f t="shared" si="811"/>
        <v>6.8905655048006375E-5</v>
      </c>
      <c r="CO599" s="20">
        <f t="shared" si="811"/>
        <v>1.2610416100854611E-4</v>
      </c>
      <c r="CP599" s="20">
        <f t="shared" si="811"/>
        <v>2.1997662228972169E-4</v>
      </c>
      <c r="CQ599" s="20">
        <f t="shared" si="811"/>
        <v>3.6713275177760566E-4</v>
      </c>
      <c r="CR599" s="20">
        <f t="shared" si="811"/>
        <v>5.8821053005093233E-4</v>
      </c>
      <c r="CS599" s="20">
        <f t="shared" si="811"/>
        <v>9.074567289893737E-4</v>
      </c>
      <c r="CT599" s="20">
        <f t="shared" si="806"/>
        <v>1.3517518529660975E-3</v>
      </c>
      <c r="CU599" s="20">
        <f t="shared" si="806"/>
        <v>1.949078022942675E-3</v>
      </c>
      <c r="CV599" s="20">
        <f t="shared" si="806"/>
        <v>2.7265126990661248E-3</v>
      </c>
      <c r="CW599" s="20">
        <f t="shared" si="806"/>
        <v>3.7079108778894543E-3</v>
      </c>
      <c r="CX599" s="20">
        <f t="shared" si="806"/>
        <v>4.9114987695415488E-3</v>
      </c>
      <c r="CY599" s="20">
        <f t="shared" si="806"/>
        <v>6.3476320016625752E-3</v>
      </c>
      <c r="CZ599" s="20">
        <f t="shared" si="806"/>
        <v>8.0169660356713447E-3</v>
      </c>
      <c r="DA599" s="20">
        <f t="shared" si="806"/>
        <v>9.9092471298456025E-3</v>
      </c>
      <c r="DB599" s="20">
        <f t="shared" si="806"/>
        <v>1.2002865920803331E-2</v>
      </c>
      <c r="DC599" s="20">
        <f t="shared" si="806"/>
        <v>1.4265233407164339E-2</v>
      </c>
      <c r="DD599" s="20">
        <f t="shared" si="806"/>
        <v>1.6653953173960886E-2</v>
      </c>
      <c r="DE599" s="20">
        <f t="shared" si="806"/>
        <v>1.9118685696793716E-2</v>
      </c>
      <c r="DF599" s="20">
        <f t="shared" si="806"/>
        <v>2.1603539607987374E-2</v>
      </c>
      <c r="DG599" s="20">
        <f t="shared" si="806"/>
        <v>2.4049786473786167E-2</v>
      </c>
      <c r="DH599" s="20">
        <f t="shared" si="806"/>
        <v>2.6398681735762153E-2</v>
      </c>
      <c r="DI599" s="20">
        <f t="shared" si="806"/>
        <v>2.8594183448766769E-2</v>
      </c>
      <c r="DJ599" s="20">
        <f t="shared" si="809"/>
        <v>3.0585388186967682E-2</v>
      </c>
      <c r="DK599" s="20">
        <f t="shared" si="809"/>
        <v>3.2328544345024801E-2</v>
      </c>
      <c r="DL599" s="20">
        <f t="shared" si="809"/>
        <v>3.378855087978283E-2</v>
      </c>
      <c r="DM599" s="20">
        <f t="shared" si="809"/>
        <v>3.4939898516843919E-2</v>
      </c>
      <c r="DN599" s="20">
        <f t="shared" si="809"/>
        <v>3.5767055753681942E-2</v>
      </c>
      <c r="DO599" s="20">
        <f t="shared" si="809"/>
        <v>3.6264340113913607E-2</v>
      </c>
      <c r="DP599" s="20">
        <f t="shared" si="809"/>
        <v>3.643534395601139E-2</v>
      </c>
      <c r="DQ599" s="20">
        <f t="shared" si="809"/>
        <v>3.6292002953829228E-2</v>
      </c>
      <c r="DR599" s="20">
        <f t="shared" si="809"/>
        <v>3.5853404491302976E-2</v>
      </c>
      <c r="DS599" s="20">
        <f t="shared" si="809"/>
        <v>3.5144433807002162E-2</v>
      </c>
      <c r="DT599" s="20">
        <f t="shared" si="809"/>
        <v>3.4194349448650074E-2</v>
      </c>
      <c r="DU599" s="20">
        <f t="shared" si="809"/>
        <v>3.3035368339100701E-2</v>
      </c>
      <c r="DV599" s="20">
        <f t="shared" si="809"/>
        <v>3.1701326391503248E-2</v>
      </c>
      <c r="DW599" s="20">
        <f t="shared" si="809"/>
        <v>3.0226464843106867E-2</v>
      </c>
      <c r="DX599" s="20">
        <f t="shared" si="809"/>
        <v>2.8644376720881382E-2</v>
      </c>
      <c r="DY599" s="20">
        <f t="shared" si="809"/>
        <v>2.6987133189888435E-2</v>
      </c>
      <c r="DZ599" s="20">
        <f t="shared" si="815"/>
        <v>2.5284596708307849E-2</v>
      </c>
      <c r="EA599" s="20">
        <f t="shared" si="814"/>
        <v>2.3563917348884744E-2</v>
      </c>
      <c r="EB599" s="20">
        <f t="shared" si="814"/>
        <v>2.1849200506207422E-2</v>
      </c>
      <c r="EC599" s="20">
        <f t="shared" si="814"/>
        <v>2.0161328444143756E-2</v>
      </c>
      <c r="ED599" s="20">
        <f t="shared" si="814"/>
        <v>1.8517914548848102E-2</v>
      </c>
      <c r="EE599" s="20">
        <f t="shared" si="814"/>
        <v>1.6933367444903591E-2</v>
      </c>
      <c r="EF599" s="20">
        <f t="shared" si="814"/>
        <v>1.5419041961765356E-2</v>
      </c>
      <c r="EG599" s="20">
        <f t="shared" si="814"/>
        <v>1.3983454949396568E-2</v>
      </c>
      <c r="EH599" s="20">
        <f t="shared" si="814"/>
        <v>1.2632545797507388E-2</v>
      </c>
      <c r="EI599" s="20">
        <f t="shared" si="814"/>
        <v>1.136996390828815E-2</v>
      </c>
      <c r="EJ599" s="20">
        <f t="shared" si="814"/>
        <v>1.0197368050426481E-2</v>
      </c>
      <c r="EK599" s="20">
        <f t="shared" si="814"/>
        <v>9.1147252745049645E-3</v>
      </c>
      <c r="EL599" s="20">
        <f t="shared" si="814"/>
        <v>8.120599738656864E-3</v>
      </c>
      <c r="EM599" s="20">
        <f t="shared" si="814"/>
        <v>7.2124242661084637E-3</v>
      </c>
      <c r="EN599" s="20">
        <f t="shared" si="814"/>
        <v>6.3867496609097962E-3</v>
      </c>
      <c r="EO599" s="20">
        <f t="shared" si="814"/>
        <v>5.6394687058195503E-3</v>
      </c>
      <c r="EP599" s="20">
        <f t="shared" si="810"/>
        <v>4.9660133444940913E-3</v>
      </c>
      <c r="EQ599" s="20">
        <f t="shared" si="810"/>
        <v>4.3615248162802711E-3</v>
      </c>
      <c r="ER599" s="20">
        <f t="shared" si="810"/>
        <v>3.8209974871072916E-3</v>
      </c>
      <c r="ES599" s="20">
        <f t="shared" si="810"/>
        <v>3.3393978344095077E-3</v>
      </c>
      <c r="ET599" s="20">
        <f t="shared" si="810"/>
        <v>2.9117605324071594E-3</v>
      </c>
      <c r="EU599" s="20">
        <f t="shared" si="810"/>
        <v>2.5332638828049481E-3</v>
      </c>
      <c r="EV599" s="20">
        <f t="shared" si="810"/>
        <v>2.1992869806656268E-3</v>
      </c>
      <c r="EW599" s="20">
        <f t="shared" si="810"/>
        <v>1.9054510289946425E-3</v>
      </c>
      <c r="EX599" s="20">
        <f t="shared" si="810"/>
        <v>1.6476471483146684E-3</v>
      </c>
      <c r="EY599" s="20">
        <f t="shared" si="810"/>
        <v>1.4220528950203981E-3</v>
      </c>
      <c r="EZ599" s="20">
        <f t="shared" si="810"/>
        <v>1.2251395264289977E-3</v>
      </c>
      <c r="FA599" s="20">
        <f t="shared" si="810"/>
        <v>1.0536718489743135E-3</v>
      </c>
      <c r="FB599" s="20">
        <f t="shared" si="810"/>
        <v>9.0470227304162432E-4</v>
      </c>
      <c r="FC599" s="20">
        <f t="shared" si="810"/>
        <v>7.7556048433835567E-4</v>
      </c>
      <c r="FD599" s="20">
        <f t="shared" si="810"/>
        <v>6.6383993532170837E-4</v>
      </c>
      <c r="FE599" s="20">
        <f t="shared" si="810"/>
        <v>5.6738216660978669E-4</v>
      </c>
      <c r="FF599" s="20">
        <f t="shared" si="789"/>
        <v>3.175421273280632E-3</v>
      </c>
    </row>
    <row r="600" spans="1:162" ht="15.5" x14ac:dyDescent="0.35">
      <c r="A600" s="4" t="s">
        <v>198</v>
      </c>
      <c r="J600" s="4" t="s">
        <v>198</v>
      </c>
      <c r="K600" s="20">
        <f t="shared" si="813"/>
        <v>4.819104239076059E-4</v>
      </c>
      <c r="L600" s="20">
        <f t="shared" si="813"/>
        <v>4.1458618570837906E-4</v>
      </c>
      <c r="M600" s="20">
        <f t="shared" si="813"/>
        <v>6.931064894406167E-4</v>
      </c>
      <c r="N600" s="20">
        <f t="shared" si="813"/>
        <v>1.1075608389267471E-3</v>
      </c>
      <c r="O600" s="20">
        <f t="shared" si="813"/>
        <v>1.697747478671411E-3</v>
      </c>
      <c r="P600" s="20"/>
      <c r="Q600" s="20">
        <f t="shared" si="813"/>
        <v>2.504462953275317E-3</v>
      </c>
      <c r="R600" s="20">
        <f t="shared" si="813"/>
        <v>3.5657635302047972E-3</v>
      </c>
      <c r="S600" s="20"/>
      <c r="T600" s="20">
        <f t="shared" si="813"/>
        <v>4.9127670766750519E-3</v>
      </c>
      <c r="U600" s="20">
        <f t="shared" si="813"/>
        <v>6.5655028666213554E-3</v>
      </c>
      <c r="V600" s="20"/>
      <c r="W600" s="20">
        <f t="shared" si="813"/>
        <v>8.5293502266999346E-3</v>
      </c>
      <c r="X600" s="20">
        <f t="shared" si="813"/>
        <v>1.0792549754179516E-2</v>
      </c>
      <c r="Y600" s="20"/>
      <c r="Z600" s="20">
        <f t="shared" si="813"/>
        <v>1.3325136081371534E-2</v>
      </c>
      <c r="AA600" s="20">
        <f t="shared" si="813"/>
        <v>1.6079456180144391E-2</v>
      </c>
      <c r="AB600" s="20"/>
      <c r="AC600" s="20">
        <f t="shared" si="813"/>
        <v>1.8992236218293101E-2</v>
      </c>
      <c r="AD600" s="20">
        <f t="shared" si="813"/>
        <v>2.1987976282879754E-2</v>
      </c>
      <c r="AE600" s="20"/>
      <c r="AF600" s="20">
        <f t="shared" si="813"/>
        <v>2.4983311985481826E-2</v>
      </c>
      <c r="AG600" s="20">
        <f t="shared" si="812"/>
        <v>2.7891900388306162E-2</v>
      </c>
      <c r="AH600" s="20"/>
      <c r="AI600" s="20">
        <f t="shared" si="812"/>
        <v>3.0629368592276825E-2</v>
      </c>
      <c r="AJ600" s="20">
        <f t="shared" si="812"/>
        <v>3.3117900425847363E-2</v>
      </c>
      <c r="AK600" s="20"/>
      <c r="AL600" s="20">
        <f t="shared" si="812"/>
        <v>3.5290116645687153E-2</v>
      </c>
      <c r="AM600" s="20">
        <f t="shared" si="812"/>
        <v>3.7092010076511306E-2</v>
      </c>
      <c r="AN600" s="20">
        <f t="shared" si="812"/>
        <v>3.8484812110772426E-2</v>
      </c>
      <c r="AO600" s="20">
        <f t="shared" si="812"/>
        <v>3.94457761731144E-2</v>
      </c>
      <c r="AP600" s="20">
        <f t="shared" si="812"/>
        <v>3.9967956156645223E-2</v>
      </c>
      <c r="AQ600" s="20">
        <f t="shared" si="812"/>
        <v>4.0059126871844042E-2</v>
      </c>
      <c r="AR600" s="20">
        <f t="shared" si="812"/>
        <v>3.974003680768029E-2</v>
      </c>
      <c r="AS600" s="20">
        <f t="shared" si="812"/>
        <v>3.9042202028119977E-2</v>
      </c>
      <c r="AT600" s="20">
        <f t="shared" si="812"/>
        <v>3.8005447305290319E-2</v>
      </c>
      <c r="AU600" s="20">
        <f t="shared" si="812"/>
        <v>3.6675381522110362E-2</v>
      </c>
      <c r="AV600" s="20">
        <f t="shared" si="812"/>
        <v>3.510096434342902E-2</v>
      </c>
      <c r="AW600" s="20">
        <f t="shared" si="812"/>
        <v>3.33322852959409E-2</v>
      </c>
      <c r="AX600" s="20">
        <f t="shared" si="808"/>
        <v>3.1418639126446823E-2</v>
      </c>
      <c r="AY600" s="20">
        <f t="shared" si="808"/>
        <v>2.9406946048512905E-2</v>
      </c>
      <c r="AZ600" s="20">
        <f t="shared" si="808"/>
        <v>2.7340534598926491E-2</v>
      </c>
      <c r="BA600" s="20">
        <f t="shared" si="808"/>
        <v>2.5258279666564576E-2</v>
      </c>
      <c r="BB600" s="20">
        <f t="shared" si="808"/>
        <v>2.3194069336678336E-2</v>
      </c>
      <c r="BC600" s="20">
        <f t="shared" si="808"/>
        <v>2.1176561365500279E-2</v>
      </c>
      <c r="BD600" s="20">
        <f t="shared" si="808"/>
        <v>1.9229182759532004E-2</v>
      </c>
      <c r="BE600" s="20">
        <f t="shared" si="807"/>
        <v>1.7370323205300853E-2</v>
      </c>
      <c r="BF600" s="20">
        <f t="shared" si="807"/>
        <v>1.5613673985049202E-2</v>
      </c>
      <c r="BG600" s="20">
        <f t="shared" si="807"/>
        <v>1.3968667528222789E-2</v>
      </c>
      <c r="BH600" s="20">
        <f t="shared" si="807"/>
        <v>1.2440977975414214E-2</v>
      </c>
      <c r="BI600" s="20">
        <f t="shared" si="807"/>
        <v>1.1033049288875718E-2</v>
      </c>
      <c r="BJ600" s="20">
        <f t="shared" si="807"/>
        <v>9.7446239031849791E-3</v>
      </c>
      <c r="BK600" s="20">
        <f t="shared" si="807"/>
        <v>8.5732511981538861E-3</v>
      </c>
      <c r="BL600" s="20">
        <f t="shared" si="807"/>
        <v>7.5147608655370401E-3</v>
      </c>
      <c r="BM600" s="20">
        <f t="shared" si="807"/>
        <v>6.563691328765997E-3</v>
      </c>
      <c r="BN600" s="20">
        <f t="shared" si="807"/>
        <v>5.713667660693921E-3</v>
      </c>
      <c r="BO600" s="20">
        <f t="shared" si="807"/>
        <v>4.957726906605342E-3</v>
      </c>
      <c r="BP600" s="20">
        <f t="shared" si="807"/>
        <v>4.2885913937044107E-3</v>
      </c>
      <c r="BQ600" s="20">
        <f t="shared" si="807"/>
        <v>3.6988925660702554E-3</v>
      </c>
      <c r="BR600" s="20">
        <f t="shared" si="807"/>
        <v>3.1813492192757091E-3</v>
      </c>
      <c r="BS600" s="20">
        <f t="shared" si="807"/>
        <v>2.7289048237547631E-3</v>
      </c>
      <c r="BT600" s="20">
        <f t="shared" si="807"/>
        <v>2.3348290227417356E-3</v>
      </c>
      <c r="BU600" s="20">
        <f t="shared" ref="BU600:CJ615" si="817">BU392/$B392</f>
        <v>1.9927884648104355E-3</v>
      </c>
      <c r="BV600" s="20">
        <f t="shared" si="817"/>
        <v>1.696891968108849E-3</v>
      </c>
      <c r="BW600" s="20">
        <f t="shared" si="817"/>
        <v>1.4417146865757235E-3</v>
      </c>
      <c r="BX600" s="20">
        <f t="shared" si="817"/>
        <v>1.2223055181389553E-3</v>
      </c>
      <c r="BY600" s="20">
        <f t="shared" si="817"/>
        <v>1.0341815094251361E-3</v>
      </c>
      <c r="BZ600" s="20">
        <f t="shared" si="817"/>
        <v>8.7331250770172897E-4</v>
      </c>
      <c r="CA600" s="20">
        <f t="shared" si="817"/>
        <v>7.3609881577940683E-4</v>
      </c>
      <c r="CB600" s="20">
        <f t="shared" si="817"/>
        <v>6.1934413817543721E-4</v>
      </c>
      <c r="CC600" s="20">
        <f t="shared" si="816"/>
        <v>5.2022567898291072E-4</v>
      </c>
      <c r="CD600" s="20">
        <f t="shared" si="811"/>
        <v>4.3626287027864752E-4</v>
      </c>
      <c r="CE600" s="20">
        <f t="shared" si="811"/>
        <v>3.6528587714246274E-4</v>
      </c>
      <c r="CF600" s="20">
        <f t="shared" si="811"/>
        <v>3.0540474109785887E-4</v>
      </c>
      <c r="CG600" s="20">
        <f t="shared" si="811"/>
        <v>2.5497978565358626E-4</v>
      </c>
      <c r="CH600" s="20">
        <f t="shared" si="811"/>
        <v>2.1259371191550971E-4</v>
      </c>
      <c r="CI600" s="20">
        <f t="shared" si="811"/>
        <v>1.7702565454913441E-4</v>
      </c>
      <c r="CJ600" s="20">
        <f t="shared" si="811"/>
        <v>1.4722734393746162E-4</v>
      </c>
      <c r="CK600" s="20">
        <f t="shared" si="811"/>
        <v>1.2230142452329673E-4</v>
      </c>
      <c r="CL600" s="20">
        <f t="shared" si="811"/>
        <v>5.8215221363411285E-4</v>
      </c>
      <c r="CM600" s="20">
        <f t="shared" si="811"/>
        <v>6.6923985561331733E-5</v>
      </c>
      <c r="CN600" s="20">
        <f t="shared" si="811"/>
        <v>6.8905655048006375E-5</v>
      </c>
      <c r="CO600" s="20">
        <f t="shared" si="811"/>
        <v>1.2610416100854611E-4</v>
      </c>
      <c r="CP600" s="20">
        <f t="shared" si="811"/>
        <v>2.1997662228972169E-4</v>
      </c>
      <c r="CQ600" s="20">
        <f t="shared" si="811"/>
        <v>3.6713275177760566E-4</v>
      </c>
      <c r="CR600" s="20">
        <f t="shared" si="811"/>
        <v>5.8821053005093233E-4</v>
      </c>
      <c r="CS600" s="20">
        <f t="shared" si="811"/>
        <v>9.074567289893737E-4</v>
      </c>
      <c r="CT600" s="20">
        <f t="shared" si="806"/>
        <v>1.3517518529660975E-3</v>
      </c>
      <c r="CU600" s="20">
        <f t="shared" si="806"/>
        <v>1.9490780229426748E-3</v>
      </c>
      <c r="CV600" s="20">
        <f t="shared" si="806"/>
        <v>2.7265126990661248E-3</v>
      </c>
      <c r="CW600" s="20">
        <f t="shared" si="806"/>
        <v>3.7079108778894539E-3</v>
      </c>
      <c r="CX600" s="20">
        <f t="shared" si="806"/>
        <v>4.9114987695415497E-3</v>
      </c>
      <c r="CY600" s="20">
        <f t="shared" si="806"/>
        <v>6.3476320016625752E-3</v>
      </c>
      <c r="CZ600" s="20">
        <f t="shared" si="806"/>
        <v>8.0169660356713447E-3</v>
      </c>
      <c r="DA600" s="20">
        <f t="shared" si="806"/>
        <v>9.9092471298456025E-3</v>
      </c>
      <c r="DB600" s="20">
        <f t="shared" si="806"/>
        <v>1.2002865920803331E-2</v>
      </c>
      <c r="DC600" s="20">
        <f t="shared" si="806"/>
        <v>1.4265233407164341E-2</v>
      </c>
      <c r="DD600" s="20">
        <f t="shared" si="806"/>
        <v>1.6653953173960886E-2</v>
      </c>
      <c r="DE600" s="20">
        <f t="shared" si="806"/>
        <v>1.9118685696793716E-2</v>
      </c>
      <c r="DF600" s="20">
        <f t="shared" si="806"/>
        <v>2.1603539607987374E-2</v>
      </c>
      <c r="DG600" s="20">
        <f t="shared" si="806"/>
        <v>2.4049786473786167E-2</v>
      </c>
      <c r="DH600" s="20">
        <f t="shared" si="806"/>
        <v>2.6398681735762149E-2</v>
      </c>
      <c r="DI600" s="20">
        <f t="shared" si="806"/>
        <v>2.8594183448766769E-2</v>
      </c>
      <c r="DJ600" s="20">
        <f t="shared" si="809"/>
        <v>3.0585388186967682E-2</v>
      </c>
      <c r="DK600" s="20">
        <f t="shared" si="809"/>
        <v>3.2328544345024801E-2</v>
      </c>
      <c r="DL600" s="20">
        <f t="shared" si="809"/>
        <v>3.378855087978283E-2</v>
      </c>
      <c r="DM600" s="20">
        <f t="shared" si="809"/>
        <v>3.4939898516843926E-2</v>
      </c>
      <c r="DN600" s="20">
        <f t="shared" si="809"/>
        <v>3.5767055753681942E-2</v>
      </c>
      <c r="DO600" s="20">
        <f t="shared" si="809"/>
        <v>3.6264340113913607E-2</v>
      </c>
      <c r="DP600" s="20">
        <f t="shared" si="809"/>
        <v>3.643534395601139E-2</v>
      </c>
      <c r="DQ600" s="20">
        <f t="shared" si="809"/>
        <v>3.6292002953829228E-2</v>
      </c>
      <c r="DR600" s="20">
        <f t="shared" si="809"/>
        <v>3.5853404491302976E-2</v>
      </c>
      <c r="DS600" s="20">
        <f t="shared" si="809"/>
        <v>3.5144433807002162E-2</v>
      </c>
      <c r="DT600" s="20">
        <f t="shared" si="809"/>
        <v>3.4194349448650074E-2</v>
      </c>
      <c r="DU600" s="20">
        <f t="shared" si="809"/>
        <v>3.3035368339100701E-2</v>
      </c>
      <c r="DV600" s="20">
        <f t="shared" si="809"/>
        <v>3.1701326391503248E-2</v>
      </c>
      <c r="DW600" s="20">
        <f t="shared" si="809"/>
        <v>3.0226464843106867E-2</v>
      </c>
      <c r="DX600" s="20">
        <f t="shared" si="809"/>
        <v>2.8644376720881378E-2</v>
      </c>
      <c r="DY600" s="20">
        <f t="shared" si="809"/>
        <v>2.6987133189888435E-2</v>
      </c>
      <c r="DZ600" s="20">
        <f t="shared" si="815"/>
        <v>2.5284596708307849E-2</v>
      </c>
      <c r="EA600" s="20">
        <f t="shared" si="814"/>
        <v>2.3563917348884744E-2</v>
      </c>
      <c r="EB600" s="20">
        <f t="shared" si="814"/>
        <v>2.1849200506207422E-2</v>
      </c>
      <c r="EC600" s="20">
        <f t="shared" si="814"/>
        <v>2.0161328444143756E-2</v>
      </c>
      <c r="ED600" s="20">
        <f t="shared" si="814"/>
        <v>1.8517914548848102E-2</v>
      </c>
      <c r="EE600" s="20">
        <f t="shared" si="814"/>
        <v>1.6933367444903591E-2</v>
      </c>
      <c r="EF600" s="20">
        <f t="shared" si="814"/>
        <v>1.5419041961765355E-2</v>
      </c>
      <c r="EG600" s="20">
        <f t="shared" si="814"/>
        <v>1.3983454949396568E-2</v>
      </c>
      <c r="EH600" s="20">
        <f t="shared" si="814"/>
        <v>1.2632545797507388E-2</v>
      </c>
      <c r="EI600" s="20">
        <f t="shared" si="814"/>
        <v>1.1369963908288152E-2</v>
      </c>
      <c r="EJ600" s="20">
        <f t="shared" si="814"/>
        <v>1.0197368050426481E-2</v>
      </c>
      <c r="EK600" s="20">
        <f t="shared" si="814"/>
        <v>9.1147252745049645E-3</v>
      </c>
      <c r="EL600" s="20">
        <f t="shared" si="814"/>
        <v>8.120599738656864E-3</v>
      </c>
      <c r="EM600" s="20">
        <f t="shared" si="814"/>
        <v>7.2124242661084637E-3</v>
      </c>
      <c r="EN600" s="20">
        <f t="shared" si="814"/>
        <v>6.3867496609097962E-3</v>
      </c>
      <c r="EO600" s="20">
        <f t="shared" si="814"/>
        <v>5.6394687058195503E-3</v>
      </c>
      <c r="EP600" s="20">
        <f t="shared" si="810"/>
        <v>4.9660133444940913E-3</v>
      </c>
      <c r="EQ600" s="20">
        <f t="shared" si="810"/>
        <v>4.3615248162802711E-3</v>
      </c>
      <c r="ER600" s="20">
        <f t="shared" si="810"/>
        <v>3.8209974871072916E-3</v>
      </c>
      <c r="ES600" s="20">
        <f t="shared" si="810"/>
        <v>3.3393978344095081E-3</v>
      </c>
      <c r="ET600" s="20">
        <f t="shared" si="810"/>
        <v>2.9117605324071594E-3</v>
      </c>
      <c r="EU600" s="20">
        <f t="shared" si="810"/>
        <v>2.5332638828049476E-3</v>
      </c>
      <c r="EV600" s="20">
        <f t="shared" si="810"/>
        <v>2.1992869806656268E-3</v>
      </c>
      <c r="EW600" s="20">
        <f t="shared" si="810"/>
        <v>1.9054510289946425E-3</v>
      </c>
      <c r="EX600" s="20">
        <f t="shared" si="810"/>
        <v>1.6476471483146682E-3</v>
      </c>
      <c r="EY600" s="20">
        <f t="shared" si="810"/>
        <v>1.4220528950203979E-3</v>
      </c>
      <c r="EZ600" s="20">
        <f t="shared" si="810"/>
        <v>1.2251395264289977E-3</v>
      </c>
      <c r="FA600" s="20">
        <f t="shared" si="810"/>
        <v>1.0536718489743135E-3</v>
      </c>
      <c r="FB600" s="20">
        <f t="shared" si="810"/>
        <v>9.0470227304162442E-4</v>
      </c>
      <c r="FC600" s="20">
        <f t="shared" si="810"/>
        <v>7.7556048433835567E-4</v>
      </c>
      <c r="FD600" s="20">
        <f t="shared" si="810"/>
        <v>6.6383993532170837E-4</v>
      </c>
      <c r="FE600" s="20">
        <f t="shared" si="810"/>
        <v>5.6738216660978669E-4</v>
      </c>
      <c r="FF600" s="20">
        <f t="shared" si="789"/>
        <v>3.175421273280632E-3</v>
      </c>
    </row>
    <row r="601" spans="1:162" ht="15.5" x14ac:dyDescent="0.35">
      <c r="A601" s="4" t="s">
        <v>199</v>
      </c>
      <c r="J601" s="4" t="s">
        <v>199</v>
      </c>
      <c r="K601" s="20">
        <f t="shared" si="813"/>
        <v>4.819104239076059E-4</v>
      </c>
      <c r="L601" s="20">
        <f t="shared" si="813"/>
        <v>4.1458618570837906E-4</v>
      </c>
      <c r="M601" s="20">
        <f t="shared" si="813"/>
        <v>6.931064894406167E-4</v>
      </c>
      <c r="N601" s="20">
        <f t="shared" si="813"/>
        <v>1.1075608389267471E-3</v>
      </c>
      <c r="O601" s="20">
        <f t="shared" si="813"/>
        <v>1.697747478671411E-3</v>
      </c>
      <c r="P601" s="20"/>
      <c r="Q601" s="20">
        <f t="shared" si="813"/>
        <v>2.504462953275317E-3</v>
      </c>
      <c r="R601" s="20">
        <f t="shared" si="813"/>
        <v>3.5657635302047967E-3</v>
      </c>
      <c r="S601" s="20"/>
      <c r="T601" s="20">
        <f t="shared" si="813"/>
        <v>4.9127670766750519E-3</v>
      </c>
      <c r="U601" s="20">
        <f t="shared" si="813"/>
        <v>6.5655028666213554E-3</v>
      </c>
      <c r="V601" s="20"/>
      <c r="W601" s="20">
        <f t="shared" si="813"/>
        <v>8.5293502266999346E-3</v>
      </c>
      <c r="X601" s="20">
        <f t="shared" si="813"/>
        <v>1.0792549754179516E-2</v>
      </c>
      <c r="Y601" s="20"/>
      <c r="Z601" s="20">
        <f t="shared" si="813"/>
        <v>1.3325136081371536E-2</v>
      </c>
      <c r="AA601" s="20">
        <f t="shared" si="813"/>
        <v>1.6079456180144391E-2</v>
      </c>
      <c r="AB601" s="20"/>
      <c r="AC601" s="20">
        <f t="shared" si="813"/>
        <v>1.8992236218293101E-2</v>
      </c>
      <c r="AD601" s="20">
        <f t="shared" si="813"/>
        <v>2.1987976282879754E-2</v>
      </c>
      <c r="AE601" s="20"/>
      <c r="AF601" s="20">
        <f t="shared" si="813"/>
        <v>2.4983311985481829E-2</v>
      </c>
      <c r="AG601" s="20">
        <f t="shared" si="812"/>
        <v>2.7891900388306162E-2</v>
      </c>
      <c r="AH601" s="20"/>
      <c r="AI601" s="20">
        <f t="shared" si="812"/>
        <v>3.0629368592276825E-2</v>
      </c>
      <c r="AJ601" s="20">
        <f t="shared" si="812"/>
        <v>3.3117900425847363E-2</v>
      </c>
      <c r="AK601" s="20"/>
      <c r="AL601" s="20">
        <f t="shared" si="812"/>
        <v>3.5290116645687153E-2</v>
      </c>
      <c r="AM601" s="20">
        <f t="shared" si="812"/>
        <v>3.7092010076511306E-2</v>
      </c>
      <c r="AN601" s="20">
        <f t="shared" si="812"/>
        <v>3.8484812110772426E-2</v>
      </c>
      <c r="AO601" s="20">
        <f t="shared" si="812"/>
        <v>3.94457761731144E-2</v>
      </c>
      <c r="AP601" s="20">
        <f t="shared" si="812"/>
        <v>3.9967956156645223E-2</v>
      </c>
      <c r="AQ601" s="20">
        <f t="shared" si="812"/>
        <v>4.0059126871844042E-2</v>
      </c>
      <c r="AR601" s="20">
        <f t="shared" si="812"/>
        <v>3.974003680768029E-2</v>
      </c>
      <c r="AS601" s="20">
        <f t="shared" si="812"/>
        <v>3.9042202028119977E-2</v>
      </c>
      <c r="AT601" s="20">
        <f t="shared" si="812"/>
        <v>3.8005447305290319E-2</v>
      </c>
      <c r="AU601" s="20">
        <f t="shared" si="812"/>
        <v>3.6675381522110362E-2</v>
      </c>
      <c r="AV601" s="20">
        <f t="shared" si="812"/>
        <v>3.510096434342902E-2</v>
      </c>
      <c r="AW601" s="20">
        <f t="shared" si="812"/>
        <v>3.33322852959409E-2</v>
      </c>
      <c r="AX601" s="20">
        <f t="shared" si="808"/>
        <v>3.1418639126446823E-2</v>
      </c>
      <c r="AY601" s="20">
        <f t="shared" si="808"/>
        <v>2.9406946048512905E-2</v>
      </c>
      <c r="AZ601" s="20">
        <f t="shared" si="808"/>
        <v>2.7340534598926491E-2</v>
      </c>
      <c r="BA601" s="20">
        <f t="shared" si="808"/>
        <v>2.5258279666564576E-2</v>
      </c>
      <c r="BB601" s="20">
        <f t="shared" si="808"/>
        <v>2.3194069336678336E-2</v>
      </c>
      <c r="BC601" s="20">
        <f t="shared" si="808"/>
        <v>2.1176561365500279E-2</v>
      </c>
      <c r="BD601" s="20">
        <f t="shared" si="808"/>
        <v>1.9229182759532004E-2</v>
      </c>
      <c r="BE601" s="20">
        <f t="shared" si="807"/>
        <v>1.7370323205300853E-2</v>
      </c>
      <c r="BF601" s="20">
        <f t="shared" si="807"/>
        <v>1.5613673985049205E-2</v>
      </c>
      <c r="BG601" s="20">
        <f t="shared" si="807"/>
        <v>1.3968667528222789E-2</v>
      </c>
      <c r="BH601" s="20">
        <f t="shared" si="807"/>
        <v>1.2440977975414214E-2</v>
      </c>
      <c r="BI601" s="20">
        <f t="shared" si="807"/>
        <v>1.1033049288875718E-2</v>
      </c>
      <c r="BJ601" s="20">
        <f t="shared" si="807"/>
        <v>9.7446239031849791E-3</v>
      </c>
      <c r="BK601" s="20">
        <f t="shared" si="807"/>
        <v>8.5732511981538861E-3</v>
      </c>
      <c r="BL601" s="20">
        <f t="shared" si="807"/>
        <v>7.5147608655370393E-3</v>
      </c>
      <c r="BM601" s="20">
        <f t="shared" si="807"/>
        <v>6.563691328765997E-3</v>
      </c>
      <c r="BN601" s="20">
        <f t="shared" si="807"/>
        <v>5.7136676606939218E-3</v>
      </c>
      <c r="BO601" s="20">
        <f t="shared" si="807"/>
        <v>4.957726906605342E-3</v>
      </c>
      <c r="BP601" s="20">
        <f t="shared" si="807"/>
        <v>4.2885913937044107E-3</v>
      </c>
      <c r="BQ601" s="20">
        <f t="shared" si="807"/>
        <v>3.698892566070255E-3</v>
      </c>
      <c r="BR601" s="20">
        <f t="shared" si="807"/>
        <v>3.1813492192757087E-3</v>
      </c>
      <c r="BS601" s="20">
        <f t="shared" si="807"/>
        <v>2.7289048237547631E-3</v>
      </c>
      <c r="BT601" s="20">
        <f t="shared" si="807"/>
        <v>2.3348290227417356E-3</v>
      </c>
      <c r="BU601" s="20">
        <f t="shared" si="817"/>
        <v>1.9927884648104355E-3</v>
      </c>
      <c r="BV601" s="20">
        <f t="shared" si="817"/>
        <v>1.696891968108849E-3</v>
      </c>
      <c r="BW601" s="20">
        <f t="shared" si="817"/>
        <v>1.4417146865757235E-3</v>
      </c>
      <c r="BX601" s="20">
        <f t="shared" si="817"/>
        <v>1.2223055181389553E-3</v>
      </c>
      <c r="BY601" s="20">
        <f t="shared" si="817"/>
        <v>1.0341815094251361E-3</v>
      </c>
      <c r="BZ601" s="20">
        <f t="shared" si="817"/>
        <v>8.7331250770172897E-4</v>
      </c>
      <c r="CA601" s="20">
        <f t="shared" si="817"/>
        <v>7.3609881577940683E-4</v>
      </c>
      <c r="CB601" s="20">
        <f t="shared" si="817"/>
        <v>6.1934413817543721E-4</v>
      </c>
      <c r="CC601" s="20">
        <f t="shared" si="816"/>
        <v>5.2022567898291072E-4</v>
      </c>
      <c r="CD601" s="20">
        <f t="shared" si="811"/>
        <v>4.3626287027864752E-4</v>
      </c>
      <c r="CE601" s="20">
        <f t="shared" si="811"/>
        <v>3.6528587714246274E-4</v>
      </c>
      <c r="CF601" s="20">
        <f t="shared" si="811"/>
        <v>3.0540474109785887E-4</v>
      </c>
      <c r="CG601" s="20">
        <f t="shared" si="811"/>
        <v>2.5497978565358626E-4</v>
      </c>
      <c r="CH601" s="20">
        <f t="shared" si="811"/>
        <v>2.1259371191550969E-4</v>
      </c>
      <c r="CI601" s="20">
        <f t="shared" si="811"/>
        <v>1.7702565454913444E-4</v>
      </c>
      <c r="CJ601" s="20">
        <f t="shared" si="811"/>
        <v>1.4722734393746162E-4</v>
      </c>
      <c r="CK601" s="20">
        <f t="shared" si="811"/>
        <v>1.2230142452329673E-4</v>
      </c>
      <c r="CL601" s="20">
        <f t="shared" si="811"/>
        <v>5.8215221363411285E-4</v>
      </c>
      <c r="CM601" s="20">
        <f t="shared" si="811"/>
        <v>6.6923985561331733E-5</v>
      </c>
      <c r="CN601" s="20">
        <f t="shared" si="811"/>
        <v>6.8905655048006375E-5</v>
      </c>
      <c r="CO601" s="20">
        <f t="shared" si="811"/>
        <v>1.2610416100854611E-4</v>
      </c>
      <c r="CP601" s="20">
        <f t="shared" si="811"/>
        <v>2.1997662228972171E-4</v>
      </c>
      <c r="CQ601" s="20">
        <f t="shared" si="811"/>
        <v>3.6713275177760566E-4</v>
      </c>
      <c r="CR601" s="20">
        <f t="shared" si="811"/>
        <v>5.8821053005093233E-4</v>
      </c>
      <c r="CS601" s="20">
        <f t="shared" si="811"/>
        <v>9.074567289893737E-4</v>
      </c>
      <c r="CT601" s="20">
        <f t="shared" ref="CT601:DI616" si="818">CT393/$B393</f>
        <v>1.3517518529660975E-3</v>
      </c>
      <c r="CU601" s="20">
        <f t="shared" si="818"/>
        <v>1.949078022942675E-3</v>
      </c>
      <c r="CV601" s="20">
        <f t="shared" si="818"/>
        <v>2.7265126990661248E-3</v>
      </c>
      <c r="CW601" s="20">
        <f t="shared" si="818"/>
        <v>3.7079108778894539E-3</v>
      </c>
      <c r="CX601" s="20">
        <f t="shared" si="818"/>
        <v>4.9114987695415488E-3</v>
      </c>
      <c r="CY601" s="20">
        <f t="shared" si="818"/>
        <v>6.3476320016625752E-3</v>
      </c>
      <c r="CZ601" s="20">
        <f t="shared" si="818"/>
        <v>8.0169660356713447E-3</v>
      </c>
      <c r="DA601" s="20">
        <f t="shared" si="818"/>
        <v>9.9092471298456025E-3</v>
      </c>
      <c r="DB601" s="20">
        <f t="shared" si="818"/>
        <v>1.2002865920803331E-2</v>
      </c>
      <c r="DC601" s="20">
        <f t="shared" si="818"/>
        <v>1.4265233407164339E-2</v>
      </c>
      <c r="DD601" s="20">
        <f t="shared" si="818"/>
        <v>1.6653953173960886E-2</v>
      </c>
      <c r="DE601" s="20">
        <f t="shared" si="818"/>
        <v>1.9118685696793716E-2</v>
      </c>
      <c r="DF601" s="20">
        <f t="shared" si="818"/>
        <v>2.1603539607987374E-2</v>
      </c>
      <c r="DG601" s="20">
        <f t="shared" si="818"/>
        <v>2.4049786473786167E-2</v>
      </c>
      <c r="DH601" s="20">
        <f t="shared" si="818"/>
        <v>2.6398681735762153E-2</v>
      </c>
      <c r="DI601" s="20">
        <f t="shared" si="818"/>
        <v>2.8594183448766769E-2</v>
      </c>
      <c r="DJ601" s="20">
        <f t="shared" si="809"/>
        <v>3.0585388186967686E-2</v>
      </c>
      <c r="DK601" s="20">
        <f t="shared" si="809"/>
        <v>3.2328544345024801E-2</v>
      </c>
      <c r="DL601" s="20">
        <f t="shared" si="809"/>
        <v>3.378855087978283E-2</v>
      </c>
      <c r="DM601" s="20">
        <f t="shared" si="809"/>
        <v>3.4939898516843926E-2</v>
      </c>
      <c r="DN601" s="20">
        <f t="shared" si="809"/>
        <v>3.5767055753681942E-2</v>
      </c>
      <c r="DO601" s="20">
        <f t="shared" si="809"/>
        <v>3.6264340113913607E-2</v>
      </c>
      <c r="DP601" s="20">
        <f t="shared" si="809"/>
        <v>3.643534395601139E-2</v>
      </c>
      <c r="DQ601" s="20">
        <f t="shared" si="809"/>
        <v>3.6292002953829228E-2</v>
      </c>
      <c r="DR601" s="20">
        <f t="shared" si="809"/>
        <v>3.5853404491302976E-2</v>
      </c>
      <c r="DS601" s="20">
        <f t="shared" si="809"/>
        <v>3.5144433807002162E-2</v>
      </c>
      <c r="DT601" s="20">
        <f t="shared" si="809"/>
        <v>3.4194349448650074E-2</v>
      </c>
      <c r="DU601" s="20">
        <f t="shared" si="809"/>
        <v>3.3035368339100701E-2</v>
      </c>
      <c r="DV601" s="20">
        <f t="shared" si="809"/>
        <v>3.1701326391503248E-2</v>
      </c>
      <c r="DW601" s="20">
        <f t="shared" si="809"/>
        <v>3.0226464843106871E-2</v>
      </c>
      <c r="DX601" s="20">
        <f t="shared" si="809"/>
        <v>2.8644376720881382E-2</v>
      </c>
      <c r="DY601" s="20">
        <f t="shared" si="809"/>
        <v>2.6987133189888435E-2</v>
      </c>
      <c r="DZ601" s="20">
        <f t="shared" si="815"/>
        <v>2.5284596708307849E-2</v>
      </c>
      <c r="EA601" s="20">
        <f t="shared" si="814"/>
        <v>2.3563917348884744E-2</v>
      </c>
      <c r="EB601" s="20">
        <f t="shared" si="814"/>
        <v>2.1849200506207422E-2</v>
      </c>
      <c r="EC601" s="20">
        <f t="shared" si="814"/>
        <v>2.0161328444143756E-2</v>
      </c>
      <c r="ED601" s="20">
        <f t="shared" si="814"/>
        <v>1.8517914548848102E-2</v>
      </c>
      <c r="EE601" s="20">
        <f t="shared" si="814"/>
        <v>1.6933367444903591E-2</v>
      </c>
      <c r="EF601" s="20">
        <f t="shared" si="814"/>
        <v>1.5419041961765358E-2</v>
      </c>
      <c r="EG601" s="20">
        <f t="shared" si="814"/>
        <v>1.3983454949396568E-2</v>
      </c>
      <c r="EH601" s="20">
        <f t="shared" si="814"/>
        <v>1.2632545797507388E-2</v>
      </c>
      <c r="EI601" s="20">
        <f t="shared" si="814"/>
        <v>1.136996390828815E-2</v>
      </c>
      <c r="EJ601" s="20">
        <f t="shared" si="814"/>
        <v>1.0197368050426481E-2</v>
      </c>
      <c r="EK601" s="20">
        <f t="shared" si="814"/>
        <v>9.1147252745049645E-3</v>
      </c>
      <c r="EL601" s="20">
        <f t="shared" si="814"/>
        <v>8.120599738656864E-3</v>
      </c>
      <c r="EM601" s="20">
        <f t="shared" si="814"/>
        <v>7.2124242661084645E-3</v>
      </c>
      <c r="EN601" s="20">
        <f t="shared" si="814"/>
        <v>6.3867496609097962E-3</v>
      </c>
      <c r="EO601" s="20">
        <f t="shared" si="814"/>
        <v>5.6394687058195503E-3</v>
      </c>
      <c r="EP601" s="20">
        <f t="shared" si="810"/>
        <v>4.9660133444940913E-3</v>
      </c>
      <c r="EQ601" s="20">
        <f t="shared" si="810"/>
        <v>4.3615248162802711E-3</v>
      </c>
      <c r="ER601" s="20">
        <f t="shared" si="810"/>
        <v>3.8209974871072916E-3</v>
      </c>
      <c r="ES601" s="20">
        <f t="shared" si="810"/>
        <v>3.3393978344095077E-3</v>
      </c>
      <c r="ET601" s="20">
        <f t="shared" si="810"/>
        <v>2.9117605324071594E-3</v>
      </c>
      <c r="EU601" s="20">
        <f t="shared" si="810"/>
        <v>2.5332638828049481E-3</v>
      </c>
      <c r="EV601" s="20">
        <f t="shared" si="810"/>
        <v>2.1992869806656268E-3</v>
      </c>
      <c r="EW601" s="20">
        <f t="shared" si="810"/>
        <v>1.9054510289946425E-3</v>
      </c>
      <c r="EX601" s="20">
        <f t="shared" si="810"/>
        <v>1.6476471483146682E-3</v>
      </c>
      <c r="EY601" s="20">
        <f t="shared" si="810"/>
        <v>1.4220528950203981E-3</v>
      </c>
      <c r="EZ601" s="20">
        <f t="shared" si="810"/>
        <v>1.2251395264289977E-3</v>
      </c>
      <c r="FA601" s="20">
        <f t="shared" si="810"/>
        <v>1.0536718489743135E-3</v>
      </c>
      <c r="FB601" s="20">
        <f t="shared" si="810"/>
        <v>9.0470227304162432E-4</v>
      </c>
      <c r="FC601" s="20">
        <f t="shared" si="810"/>
        <v>7.7556048433835567E-4</v>
      </c>
      <c r="FD601" s="20">
        <f t="shared" si="810"/>
        <v>6.6383993532170837E-4</v>
      </c>
      <c r="FE601" s="20">
        <f t="shared" si="810"/>
        <v>5.6738216660978669E-4</v>
      </c>
      <c r="FF601" s="20">
        <f t="shared" si="789"/>
        <v>3.175421273280632E-3</v>
      </c>
    </row>
    <row r="602" spans="1:162" ht="15.5" x14ac:dyDescent="0.35">
      <c r="A602" s="4" t="s">
        <v>200</v>
      </c>
      <c r="J602" s="4" t="s">
        <v>200</v>
      </c>
      <c r="K602" s="20">
        <f t="shared" si="813"/>
        <v>4.819104239076059E-4</v>
      </c>
      <c r="L602" s="20">
        <f t="shared" si="813"/>
        <v>4.1458618570837906E-4</v>
      </c>
      <c r="M602" s="20">
        <f t="shared" si="813"/>
        <v>6.931064894406167E-4</v>
      </c>
      <c r="N602" s="20">
        <f t="shared" si="813"/>
        <v>1.1075608389267471E-3</v>
      </c>
      <c r="O602" s="20">
        <f t="shared" si="813"/>
        <v>1.6977474786714112E-3</v>
      </c>
      <c r="P602" s="20"/>
      <c r="Q602" s="20">
        <f t="shared" si="813"/>
        <v>2.504462953275317E-3</v>
      </c>
      <c r="R602" s="20">
        <f t="shared" si="813"/>
        <v>3.5657635302047972E-3</v>
      </c>
      <c r="S602" s="20"/>
      <c r="T602" s="20">
        <f t="shared" si="813"/>
        <v>4.9127670766750519E-3</v>
      </c>
      <c r="U602" s="20">
        <f t="shared" si="813"/>
        <v>6.5655028666213554E-3</v>
      </c>
      <c r="V602" s="20"/>
      <c r="W602" s="20">
        <f t="shared" si="813"/>
        <v>8.5293502266999346E-3</v>
      </c>
      <c r="X602" s="20">
        <f t="shared" si="813"/>
        <v>1.0792549754179516E-2</v>
      </c>
      <c r="Y602" s="20"/>
      <c r="Z602" s="20">
        <f t="shared" si="813"/>
        <v>1.3325136081371536E-2</v>
      </c>
      <c r="AA602" s="20">
        <f t="shared" si="813"/>
        <v>1.6079456180144391E-2</v>
      </c>
      <c r="AB602" s="20"/>
      <c r="AC602" s="20">
        <f t="shared" si="813"/>
        <v>1.8992236218293101E-2</v>
      </c>
      <c r="AD602" s="20">
        <f t="shared" si="813"/>
        <v>2.1987976282879754E-2</v>
      </c>
      <c r="AE602" s="20"/>
      <c r="AF602" s="20">
        <f t="shared" si="813"/>
        <v>2.4983311985481829E-2</v>
      </c>
      <c r="AG602" s="20">
        <f t="shared" si="812"/>
        <v>2.7891900388306159E-2</v>
      </c>
      <c r="AH602" s="20"/>
      <c r="AI602" s="20">
        <f t="shared" si="812"/>
        <v>3.0629368592276829E-2</v>
      </c>
      <c r="AJ602" s="20">
        <f t="shared" si="812"/>
        <v>3.3117900425847363E-2</v>
      </c>
      <c r="AK602" s="20"/>
      <c r="AL602" s="20">
        <f t="shared" si="812"/>
        <v>3.529011664568716E-2</v>
      </c>
      <c r="AM602" s="20">
        <f t="shared" si="812"/>
        <v>3.7092010076511306E-2</v>
      </c>
      <c r="AN602" s="20">
        <f t="shared" si="812"/>
        <v>3.8484812110772426E-2</v>
      </c>
      <c r="AO602" s="20">
        <f t="shared" si="812"/>
        <v>3.94457761731144E-2</v>
      </c>
      <c r="AP602" s="20">
        <f t="shared" si="812"/>
        <v>3.9967956156645223E-2</v>
      </c>
      <c r="AQ602" s="20">
        <f t="shared" si="812"/>
        <v>4.0059126871844042E-2</v>
      </c>
      <c r="AR602" s="20">
        <f t="shared" si="812"/>
        <v>3.974003680768029E-2</v>
      </c>
      <c r="AS602" s="20">
        <f t="shared" si="812"/>
        <v>3.9042202028119977E-2</v>
      </c>
      <c r="AT602" s="20">
        <f t="shared" si="812"/>
        <v>3.8005447305290319E-2</v>
      </c>
      <c r="AU602" s="20">
        <f t="shared" si="812"/>
        <v>3.6675381522110362E-2</v>
      </c>
      <c r="AV602" s="20">
        <f t="shared" si="812"/>
        <v>3.510096434342902E-2</v>
      </c>
      <c r="AW602" s="20">
        <f t="shared" si="812"/>
        <v>3.33322852959409E-2</v>
      </c>
      <c r="AX602" s="20">
        <f t="shared" si="808"/>
        <v>3.1418639126446823E-2</v>
      </c>
      <c r="AY602" s="20">
        <f t="shared" si="808"/>
        <v>2.9406946048512905E-2</v>
      </c>
      <c r="AZ602" s="20">
        <f t="shared" si="808"/>
        <v>2.7340534598926491E-2</v>
      </c>
      <c r="BA602" s="20">
        <f t="shared" si="808"/>
        <v>2.5258279666564576E-2</v>
      </c>
      <c r="BB602" s="20">
        <f t="shared" si="808"/>
        <v>2.3194069336678336E-2</v>
      </c>
      <c r="BC602" s="20">
        <f t="shared" si="808"/>
        <v>2.1176561365500279E-2</v>
      </c>
      <c r="BD602" s="20">
        <f t="shared" si="808"/>
        <v>1.9229182759532004E-2</v>
      </c>
      <c r="BE602" s="20">
        <f t="shared" si="807"/>
        <v>1.7370323205300853E-2</v>
      </c>
      <c r="BF602" s="20">
        <f t="shared" si="807"/>
        <v>1.5613673985049203E-2</v>
      </c>
      <c r="BG602" s="20">
        <f t="shared" si="807"/>
        <v>1.3968667528222789E-2</v>
      </c>
      <c r="BH602" s="20">
        <f t="shared" si="807"/>
        <v>1.2440977975414214E-2</v>
      </c>
      <c r="BI602" s="20">
        <f t="shared" si="807"/>
        <v>1.1033049288875718E-2</v>
      </c>
      <c r="BJ602" s="20">
        <f t="shared" si="807"/>
        <v>9.7446239031849791E-3</v>
      </c>
      <c r="BK602" s="20">
        <f t="shared" si="807"/>
        <v>8.5732511981538861E-3</v>
      </c>
      <c r="BL602" s="20">
        <f t="shared" si="807"/>
        <v>7.5147608655370393E-3</v>
      </c>
      <c r="BM602" s="20">
        <f t="shared" si="807"/>
        <v>6.563691328765997E-3</v>
      </c>
      <c r="BN602" s="20">
        <f t="shared" si="807"/>
        <v>5.7136676606939218E-3</v>
      </c>
      <c r="BO602" s="20">
        <f t="shared" si="807"/>
        <v>4.957726906605342E-3</v>
      </c>
      <c r="BP602" s="20">
        <f t="shared" si="807"/>
        <v>4.2885913937044107E-3</v>
      </c>
      <c r="BQ602" s="20">
        <f t="shared" si="807"/>
        <v>3.6988925660702554E-3</v>
      </c>
      <c r="BR602" s="20">
        <f t="shared" si="807"/>
        <v>3.1813492192757087E-3</v>
      </c>
      <c r="BS602" s="20">
        <f t="shared" si="807"/>
        <v>2.7289048237547631E-3</v>
      </c>
      <c r="BT602" s="20">
        <f t="shared" si="807"/>
        <v>2.3348290227417356E-3</v>
      </c>
      <c r="BU602" s="20">
        <f t="shared" si="817"/>
        <v>1.9927884648104355E-3</v>
      </c>
      <c r="BV602" s="20">
        <f t="shared" si="817"/>
        <v>1.6968919681088492E-3</v>
      </c>
      <c r="BW602" s="20">
        <f t="shared" si="817"/>
        <v>1.4417146865757235E-3</v>
      </c>
      <c r="BX602" s="20">
        <f t="shared" si="817"/>
        <v>1.2223055181389553E-3</v>
      </c>
      <c r="BY602" s="20">
        <f t="shared" si="817"/>
        <v>1.0341815094251361E-3</v>
      </c>
      <c r="BZ602" s="20">
        <f t="shared" si="817"/>
        <v>8.7331250770172897E-4</v>
      </c>
      <c r="CA602" s="20">
        <f t="shared" si="817"/>
        <v>7.3609881577940683E-4</v>
      </c>
      <c r="CB602" s="20">
        <f t="shared" si="817"/>
        <v>6.1934413817543721E-4</v>
      </c>
      <c r="CC602" s="20">
        <f t="shared" si="816"/>
        <v>5.2022567898291072E-4</v>
      </c>
      <c r="CD602" s="20">
        <f t="shared" si="811"/>
        <v>4.3626287027864752E-4</v>
      </c>
      <c r="CE602" s="20">
        <f t="shared" si="811"/>
        <v>3.6528587714246274E-4</v>
      </c>
      <c r="CF602" s="20">
        <f t="shared" si="811"/>
        <v>3.0540474109785887E-4</v>
      </c>
      <c r="CG602" s="20">
        <f t="shared" si="811"/>
        <v>2.5497978565358626E-4</v>
      </c>
      <c r="CH602" s="20">
        <f t="shared" si="811"/>
        <v>2.1259371191550969E-4</v>
      </c>
      <c r="CI602" s="20">
        <f t="shared" si="811"/>
        <v>1.7702565454913444E-4</v>
      </c>
      <c r="CJ602" s="20">
        <f t="shared" si="811"/>
        <v>1.4722734393746159E-4</v>
      </c>
      <c r="CK602" s="20">
        <f t="shared" si="811"/>
        <v>1.2230142452329673E-4</v>
      </c>
      <c r="CL602" s="20">
        <f t="shared" si="811"/>
        <v>5.8215221363411285E-4</v>
      </c>
      <c r="CM602" s="20">
        <f t="shared" si="811"/>
        <v>6.6923985561331733E-5</v>
      </c>
      <c r="CN602" s="20">
        <f t="shared" si="811"/>
        <v>6.8905655048006375E-5</v>
      </c>
      <c r="CO602" s="20">
        <f t="shared" si="811"/>
        <v>1.2610416100854611E-4</v>
      </c>
      <c r="CP602" s="20">
        <f t="shared" si="811"/>
        <v>2.1997662228972169E-4</v>
      </c>
      <c r="CQ602" s="20">
        <f t="shared" si="811"/>
        <v>3.6713275177760566E-4</v>
      </c>
      <c r="CR602" s="20">
        <f t="shared" si="811"/>
        <v>5.8821053005093233E-4</v>
      </c>
      <c r="CS602" s="20">
        <f t="shared" si="811"/>
        <v>9.074567289893737E-4</v>
      </c>
      <c r="CT602" s="20">
        <f t="shared" si="818"/>
        <v>1.3517518529660975E-3</v>
      </c>
      <c r="CU602" s="20">
        <f t="shared" si="818"/>
        <v>1.949078022942675E-3</v>
      </c>
      <c r="CV602" s="20">
        <f t="shared" si="818"/>
        <v>2.7265126990661248E-3</v>
      </c>
      <c r="CW602" s="20">
        <f t="shared" si="818"/>
        <v>3.7079108778894539E-3</v>
      </c>
      <c r="CX602" s="20">
        <f t="shared" si="818"/>
        <v>4.9114987695415488E-3</v>
      </c>
      <c r="CY602" s="20">
        <f t="shared" si="818"/>
        <v>6.3476320016625752E-3</v>
      </c>
      <c r="CZ602" s="20">
        <f t="shared" si="818"/>
        <v>8.0169660356713447E-3</v>
      </c>
      <c r="DA602" s="20">
        <f t="shared" si="818"/>
        <v>9.9092471298456025E-3</v>
      </c>
      <c r="DB602" s="20">
        <f t="shared" si="818"/>
        <v>1.2002865920803331E-2</v>
      </c>
      <c r="DC602" s="20">
        <f t="shared" si="818"/>
        <v>1.4265233407164339E-2</v>
      </c>
      <c r="DD602" s="20">
        <f t="shared" si="818"/>
        <v>1.665395317396089E-2</v>
      </c>
      <c r="DE602" s="20">
        <f t="shared" si="818"/>
        <v>1.9118685696793716E-2</v>
      </c>
      <c r="DF602" s="20">
        <f t="shared" si="818"/>
        <v>2.1603539607987374E-2</v>
      </c>
      <c r="DG602" s="20">
        <f t="shared" si="818"/>
        <v>2.4049786473786167E-2</v>
      </c>
      <c r="DH602" s="20">
        <f t="shared" si="818"/>
        <v>2.6398681735762153E-2</v>
      </c>
      <c r="DI602" s="20">
        <f t="shared" si="818"/>
        <v>2.8594183448766769E-2</v>
      </c>
      <c r="DJ602" s="20">
        <f t="shared" si="809"/>
        <v>3.0585388186967682E-2</v>
      </c>
      <c r="DK602" s="20">
        <f t="shared" si="809"/>
        <v>3.2328544345024801E-2</v>
      </c>
      <c r="DL602" s="20">
        <f t="shared" si="809"/>
        <v>3.378855087978283E-2</v>
      </c>
      <c r="DM602" s="20">
        <f t="shared" si="809"/>
        <v>3.4939898516843926E-2</v>
      </c>
      <c r="DN602" s="20">
        <f t="shared" si="809"/>
        <v>3.5767055753681942E-2</v>
      </c>
      <c r="DO602" s="20">
        <f t="shared" si="809"/>
        <v>3.6264340113913607E-2</v>
      </c>
      <c r="DP602" s="20">
        <f t="shared" si="809"/>
        <v>3.643534395601139E-2</v>
      </c>
      <c r="DQ602" s="20">
        <f t="shared" si="809"/>
        <v>3.6292002953829228E-2</v>
      </c>
      <c r="DR602" s="20">
        <f t="shared" si="809"/>
        <v>3.5853404491302976E-2</v>
      </c>
      <c r="DS602" s="20">
        <f t="shared" si="809"/>
        <v>3.5144433807002162E-2</v>
      </c>
      <c r="DT602" s="20">
        <f t="shared" si="809"/>
        <v>3.4194349448650074E-2</v>
      </c>
      <c r="DU602" s="20">
        <f t="shared" si="809"/>
        <v>3.3035368339100701E-2</v>
      </c>
      <c r="DV602" s="20">
        <f t="shared" si="809"/>
        <v>3.1701326391503248E-2</v>
      </c>
      <c r="DW602" s="20">
        <f t="shared" si="809"/>
        <v>3.0226464843106871E-2</v>
      </c>
      <c r="DX602" s="20">
        <f t="shared" si="809"/>
        <v>2.8644376720881382E-2</v>
      </c>
      <c r="DY602" s="20">
        <f t="shared" si="809"/>
        <v>2.6987133189888435E-2</v>
      </c>
      <c r="DZ602" s="20">
        <f t="shared" si="815"/>
        <v>2.5284596708307849E-2</v>
      </c>
      <c r="EA602" s="20">
        <f t="shared" si="814"/>
        <v>2.3563917348884744E-2</v>
      </c>
      <c r="EB602" s="20">
        <f t="shared" si="814"/>
        <v>2.1849200506207422E-2</v>
      </c>
      <c r="EC602" s="20">
        <f t="shared" si="814"/>
        <v>2.0161328444143756E-2</v>
      </c>
      <c r="ED602" s="20">
        <f t="shared" si="814"/>
        <v>1.8517914548848102E-2</v>
      </c>
      <c r="EE602" s="20">
        <f t="shared" si="814"/>
        <v>1.6933367444903591E-2</v>
      </c>
      <c r="EF602" s="20">
        <f t="shared" si="814"/>
        <v>1.5419041961765356E-2</v>
      </c>
      <c r="EG602" s="20">
        <f t="shared" si="814"/>
        <v>1.3983454949396568E-2</v>
      </c>
      <c r="EH602" s="20">
        <f t="shared" si="814"/>
        <v>1.2632545797507388E-2</v>
      </c>
      <c r="EI602" s="20">
        <f t="shared" si="814"/>
        <v>1.136996390828815E-2</v>
      </c>
      <c r="EJ602" s="20">
        <f t="shared" si="814"/>
        <v>1.0197368050426481E-2</v>
      </c>
      <c r="EK602" s="20">
        <f t="shared" si="814"/>
        <v>9.1147252745049645E-3</v>
      </c>
      <c r="EL602" s="20">
        <f t="shared" si="814"/>
        <v>8.120599738656864E-3</v>
      </c>
      <c r="EM602" s="20">
        <f t="shared" si="814"/>
        <v>7.2124242661084637E-3</v>
      </c>
      <c r="EN602" s="20">
        <f t="shared" si="814"/>
        <v>6.3867496609097971E-3</v>
      </c>
      <c r="EO602" s="20">
        <f t="shared" si="814"/>
        <v>5.6394687058195503E-3</v>
      </c>
      <c r="EP602" s="20">
        <f t="shared" si="810"/>
        <v>4.9660133444940913E-3</v>
      </c>
      <c r="EQ602" s="20">
        <f t="shared" si="810"/>
        <v>4.3615248162802711E-3</v>
      </c>
      <c r="ER602" s="20">
        <f t="shared" si="810"/>
        <v>3.8209974871072912E-3</v>
      </c>
      <c r="ES602" s="20">
        <f t="shared" si="810"/>
        <v>3.3393978344095077E-3</v>
      </c>
      <c r="ET602" s="20">
        <f t="shared" si="810"/>
        <v>2.9117605324071594E-3</v>
      </c>
      <c r="EU602" s="20">
        <f t="shared" si="810"/>
        <v>2.5332638828049481E-3</v>
      </c>
      <c r="EV602" s="20">
        <f t="shared" si="810"/>
        <v>2.1992869806656268E-3</v>
      </c>
      <c r="EW602" s="20">
        <f t="shared" si="810"/>
        <v>1.9054510289946425E-3</v>
      </c>
      <c r="EX602" s="20">
        <f t="shared" si="810"/>
        <v>1.6476471483146682E-3</v>
      </c>
      <c r="EY602" s="20">
        <f t="shared" si="810"/>
        <v>1.4220528950203981E-3</v>
      </c>
      <c r="EZ602" s="20">
        <f t="shared" si="810"/>
        <v>1.2251395264289977E-3</v>
      </c>
      <c r="FA602" s="20">
        <f t="shared" si="810"/>
        <v>1.0536718489743135E-3</v>
      </c>
      <c r="FB602" s="20">
        <f t="shared" si="810"/>
        <v>9.0470227304162432E-4</v>
      </c>
      <c r="FC602" s="20">
        <f t="shared" si="810"/>
        <v>7.7556048433835567E-4</v>
      </c>
      <c r="FD602" s="20">
        <f t="shared" si="810"/>
        <v>6.6383993532170837E-4</v>
      </c>
      <c r="FE602" s="20">
        <f t="shared" si="810"/>
        <v>5.6738216660978669E-4</v>
      </c>
      <c r="FF602" s="20">
        <f t="shared" si="789"/>
        <v>3.175421273280632E-3</v>
      </c>
    </row>
    <row r="603" spans="1:162" ht="15.5" x14ac:dyDescent="0.35">
      <c r="A603" s="4" t="s">
        <v>201</v>
      </c>
      <c r="J603" s="4" t="s">
        <v>201</v>
      </c>
      <c r="K603" s="20">
        <f t="shared" si="813"/>
        <v>4.819104239076059E-4</v>
      </c>
      <c r="L603" s="20">
        <f t="shared" si="813"/>
        <v>4.1458618570837906E-4</v>
      </c>
      <c r="M603" s="20">
        <f t="shared" si="813"/>
        <v>6.931064894406167E-4</v>
      </c>
      <c r="N603" s="20">
        <f t="shared" si="813"/>
        <v>1.1075608389267471E-3</v>
      </c>
      <c r="O603" s="20">
        <f t="shared" si="813"/>
        <v>1.697747478671411E-3</v>
      </c>
      <c r="P603" s="20"/>
      <c r="Q603" s="20">
        <f t="shared" si="813"/>
        <v>2.504462953275317E-3</v>
      </c>
      <c r="R603" s="20">
        <f t="shared" si="813"/>
        <v>3.5657635302047967E-3</v>
      </c>
      <c r="S603" s="20"/>
      <c r="T603" s="20">
        <f t="shared" si="813"/>
        <v>4.9127670766750519E-3</v>
      </c>
      <c r="U603" s="20">
        <f t="shared" si="813"/>
        <v>6.5655028666213554E-3</v>
      </c>
      <c r="V603" s="20"/>
      <c r="W603" s="20">
        <f t="shared" si="813"/>
        <v>8.5293502266999346E-3</v>
      </c>
      <c r="X603" s="20">
        <f t="shared" si="813"/>
        <v>1.0792549754179516E-2</v>
      </c>
      <c r="Y603" s="20"/>
      <c r="Z603" s="20">
        <f t="shared" si="813"/>
        <v>1.3325136081371534E-2</v>
      </c>
      <c r="AA603" s="20">
        <f t="shared" si="813"/>
        <v>1.6079456180144391E-2</v>
      </c>
      <c r="AB603" s="20"/>
      <c r="AC603" s="20">
        <f t="shared" si="813"/>
        <v>1.8992236218293101E-2</v>
      </c>
      <c r="AD603" s="20">
        <f t="shared" si="813"/>
        <v>2.1987976282879754E-2</v>
      </c>
      <c r="AE603" s="20"/>
      <c r="AF603" s="20">
        <f t="shared" si="813"/>
        <v>2.4983311985481826E-2</v>
      </c>
      <c r="AG603" s="20">
        <f t="shared" si="812"/>
        <v>2.7891900388306162E-2</v>
      </c>
      <c r="AH603" s="20"/>
      <c r="AI603" s="20">
        <f t="shared" si="812"/>
        <v>3.0629368592276829E-2</v>
      </c>
      <c r="AJ603" s="20">
        <f t="shared" si="812"/>
        <v>3.3117900425847363E-2</v>
      </c>
      <c r="AK603" s="20"/>
      <c r="AL603" s="20">
        <f t="shared" si="812"/>
        <v>3.5290116645687153E-2</v>
      </c>
      <c r="AM603" s="20">
        <f t="shared" si="812"/>
        <v>3.7092010076511306E-2</v>
      </c>
      <c r="AN603" s="20">
        <f t="shared" si="812"/>
        <v>3.8484812110772426E-2</v>
      </c>
      <c r="AO603" s="20">
        <f t="shared" si="812"/>
        <v>3.94457761731144E-2</v>
      </c>
      <c r="AP603" s="20">
        <f t="shared" si="812"/>
        <v>3.9967956156645223E-2</v>
      </c>
      <c r="AQ603" s="20">
        <f t="shared" si="812"/>
        <v>4.0059126871844042E-2</v>
      </c>
      <c r="AR603" s="20">
        <f t="shared" si="812"/>
        <v>3.974003680768029E-2</v>
      </c>
      <c r="AS603" s="20">
        <f t="shared" si="812"/>
        <v>3.9042202028119977E-2</v>
      </c>
      <c r="AT603" s="20">
        <f t="shared" si="812"/>
        <v>3.8005447305290319E-2</v>
      </c>
      <c r="AU603" s="20">
        <f t="shared" si="812"/>
        <v>3.6675381522110362E-2</v>
      </c>
      <c r="AV603" s="20">
        <f t="shared" si="812"/>
        <v>3.510096434342902E-2</v>
      </c>
      <c r="AW603" s="20">
        <f t="shared" si="812"/>
        <v>3.33322852959409E-2</v>
      </c>
      <c r="AX603" s="20">
        <f t="shared" si="808"/>
        <v>3.1418639126446823E-2</v>
      </c>
      <c r="AY603" s="20">
        <f t="shared" si="808"/>
        <v>2.9406946048512909E-2</v>
      </c>
      <c r="AZ603" s="20">
        <f t="shared" si="808"/>
        <v>2.7340534598926491E-2</v>
      </c>
      <c r="BA603" s="20">
        <f t="shared" si="808"/>
        <v>2.5258279666564576E-2</v>
      </c>
      <c r="BB603" s="20">
        <f t="shared" si="808"/>
        <v>2.3194069336678336E-2</v>
      </c>
      <c r="BC603" s="20">
        <f t="shared" si="808"/>
        <v>2.1176561365500279E-2</v>
      </c>
      <c r="BD603" s="20">
        <f t="shared" si="808"/>
        <v>1.9229182759532004E-2</v>
      </c>
      <c r="BE603" s="20">
        <f t="shared" si="808"/>
        <v>1.7370323205300853E-2</v>
      </c>
      <c r="BF603" s="20">
        <f t="shared" si="808"/>
        <v>1.5613673985049203E-2</v>
      </c>
      <c r="BG603" s="20">
        <f t="shared" si="808"/>
        <v>1.3968667528222789E-2</v>
      </c>
      <c r="BH603" s="20">
        <f t="shared" si="808"/>
        <v>1.2440977975414215E-2</v>
      </c>
      <c r="BI603" s="20">
        <f t="shared" si="808"/>
        <v>1.1033049288875718E-2</v>
      </c>
      <c r="BJ603" s="20">
        <f t="shared" si="808"/>
        <v>9.7446239031849791E-3</v>
      </c>
      <c r="BK603" s="20">
        <f t="shared" si="808"/>
        <v>8.5732511981538861E-3</v>
      </c>
      <c r="BL603" s="20">
        <f t="shared" si="808"/>
        <v>7.5147608655370401E-3</v>
      </c>
      <c r="BM603" s="20">
        <f t="shared" si="808"/>
        <v>6.563691328765997E-3</v>
      </c>
      <c r="BN603" s="20">
        <f t="shared" ref="BN603:CC618" si="819">BN395/$B395</f>
        <v>5.7136676606939218E-3</v>
      </c>
      <c r="BO603" s="20">
        <f t="shared" si="819"/>
        <v>4.957726906605342E-3</v>
      </c>
      <c r="BP603" s="20">
        <f t="shared" si="819"/>
        <v>4.2885913937044107E-3</v>
      </c>
      <c r="BQ603" s="20">
        <f t="shared" si="819"/>
        <v>3.6988925660702554E-3</v>
      </c>
      <c r="BR603" s="20">
        <f t="shared" si="819"/>
        <v>3.1813492192757087E-3</v>
      </c>
      <c r="BS603" s="20">
        <f t="shared" si="819"/>
        <v>2.7289048237547631E-3</v>
      </c>
      <c r="BT603" s="20">
        <f t="shared" si="819"/>
        <v>2.3348290227417356E-3</v>
      </c>
      <c r="BU603" s="20">
        <f t="shared" si="817"/>
        <v>1.9927884648104355E-3</v>
      </c>
      <c r="BV603" s="20">
        <f t="shared" si="817"/>
        <v>1.696891968108849E-3</v>
      </c>
      <c r="BW603" s="20">
        <f t="shared" si="817"/>
        <v>1.4417146865757235E-3</v>
      </c>
      <c r="BX603" s="20">
        <f t="shared" si="817"/>
        <v>1.2223055181389553E-3</v>
      </c>
      <c r="BY603" s="20">
        <f t="shared" si="817"/>
        <v>1.0341815094251361E-3</v>
      </c>
      <c r="BZ603" s="20">
        <f t="shared" si="817"/>
        <v>8.7331250770172897E-4</v>
      </c>
      <c r="CA603" s="20">
        <f t="shared" si="817"/>
        <v>7.3609881577940673E-4</v>
      </c>
      <c r="CB603" s="20">
        <f t="shared" si="817"/>
        <v>6.1934413817543721E-4</v>
      </c>
      <c r="CC603" s="20">
        <f t="shared" si="816"/>
        <v>5.2022567898291072E-4</v>
      </c>
      <c r="CD603" s="20">
        <f t="shared" si="811"/>
        <v>4.3626287027864752E-4</v>
      </c>
      <c r="CE603" s="20">
        <f t="shared" si="811"/>
        <v>3.6528587714246274E-4</v>
      </c>
      <c r="CF603" s="20">
        <f t="shared" si="811"/>
        <v>3.0540474109785887E-4</v>
      </c>
      <c r="CG603" s="20">
        <f t="shared" si="811"/>
        <v>2.5497978565358626E-4</v>
      </c>
      <c r="CH603" s="20">
        <f t="shared" si="811"/>
        <v>2.1259371191550969E-4</v>
      </c>
      <c r="CI603" s="20">
        <f t="shared" si="811"/>
        <v>1.7702565454913444E-4</v>
      </c>
      <c r="CJ603" s="20">
        <f t="shared" si="811"/>
        <v>1.4722734393746162E-4</v>
      </c>
      <c r="CK603" s="20">
        <f t="shared" si="811"/>
        <v>1.2230142452329673E-4</v>
      </c>
      <c r="CL603" s="20">
        <f t="shared" si="811"/>
        <v>5.8215221363411285E-4</v>
      </c>
      <c r="CM603" s="20">
        <f t="shared" si="811"/>
        <v>6.6923985561331733E-5</v>
      </c>
      <c r="CN603" s="20">
        <f t="shared" si="811"/>
        <v>6.8905655048006375E-5</v>
      </c>
      <c r="CO603" s="20">
        <f t="shared" si="811"/>
        <v>1.2610416100854611E-4</v>
      </c>
      <c r="CP603" s="20">
        <f t="shared" si="811"/>
        <v>2.1997662228972169E-4</v>
      </c>
      <c r="CQ603" s="20">
        <f t="shared" si="811"/>
        <v>3.6713275177760566E-4</v>
      </c>
      <c r="CR603" s="20">
        <f t="shared" si="811"/>
        <v>5.8821053005093233E-4</v>
      </c>
      <c r="CS603" s="20">
        <f t="shared" si="811"/>
        <v>9.0745672898937381E-4</v>
      </c>
      <c r="CT603" s="20">
        <f t="shared" si="818"/>
        <v>1.3517518529660975E-3</v>
      </c>
      <c r="CU603" s="20">
        <f t="shared" si="818"/>
        <v>1.949078022942675E-3</v>
      </c>
      <c r="CV603" s="20">
        <f t="shared" si="818"/>
        <v>2.7265126990661248E-3</v>
      </c>
      <c r="CW603" s="20">
        <f t="shared" si="818"/>
        <v>3.7079108778894539E-3</v>
      </c>
      <c r="CX603" s="20">
        <f t="shared" si="818"/>
        <v>4.9114987695415488E-3</v>
      </c>
      <c r="CY603" s="20">
        <f t="shared" si="818"/>
        <v>6.3476320016625761E-3</v>
      </c>
      <c r="CZ603" s="20">
        <f t="shared" si="818"/>
        <v>8.0169660356713447E-3</v>
      </c>
      <c r="DA603" s="20">
        <f t="shared" si="818"/>
        <v>9.9092471298456025E-3</v>
      </c>
      <c r="DB603" s="20">
        <f t="shared" si="818"/>
        <v>1.2002865920803329E-2</v>
      </c>
      <c r="DC603" s="20">
        <f t="shared" si="818"/>
        <v>1.4265233407164337E-2</v>
      </c>
      <c r="DD603" s="20">
        <f t="shared" si="818"/>
        <v>1.6653953173960886E-2</v>
      </c>
      <c r="DE603" s="20">
        <f t="shared" si="818"/>
        <v>1.9118685696793716E-2</v>
      </c>
      <c r="DF603" s="20">
        <f t="shared" si="818"/>
        <v>2.1603539607987374E-2</v>
      </c>
      <c r="DG603" s="20">
        <f t="shared" si="818"/>
        <v>2.4049786473786167E-2</v>
      </c>
      <c r="DH603" s="20">
        <f t="shared" si="818"/>
        <v>2.6398681735762156E-2</v>
      </c>
      <c r="DI603" s="20">
        <f t="shared" si="818"/>
        <v>2.8594183448766769E-2</v>
      </c>
      <c r="DJ603" s="20">
        <f t="shared" si="809"/>
        <v>3.0585388186967682E-2</v>
      </c>
      <c r="DK603" s="20">
        <f t="shared" si="809"/>
        <v>3.2328544345024801E-2</v>
      </c>
      <c r="DL603" s="20">
        <f t="shared" si="809"/>
        <v>3.378855087978283E-2</v>
      </c>
      <c r="DM603" s="20">
        <f t="shared" si="809"/>
        <v>3.4939898516843926E-2</v>
      </c>
      <c r="DN603" s="20">
        <f t="shared" si="809"/>
        <v>3.5767055753681942E-2</v>
      </c>
      <c r="DO603" s="20">
        <f t="shared" si="809"/>
        <v>3.6264340113913607E-2</v>
      </c>
      <c r="DP603" s="20">
        <f t="shared" si="809"/>
        <v>3.643534395601139E-2</v>
      </c>
      <c r="DQ603" s="20">
        <f t="shared" si="809"/>
        <v>3.6292002953829228E-2</v>
      </c>
      <c r="DR603" s="20">
        <f t="shared" si="809"/>
        <v>3.5853404491302976E-2</v>
      </c>
      <c r="DS603" s="20">
        <f t="shared" si="809"/>
        <v>3.5144433807002162E-2</v>
      </c>
      <c r="DT603" s="20">
        <f t="shared" si="809"/>
        <v>3.4194349448650074E-2</v>
      </c>
      <c r="DU603" s="20">
        <f t="shared" si="809"/>
        <v>3.3035368339100701E-2</v>
      </c>
      <c r="DV603" s="20">
        <f t="shared" si="809"/>
        <v>3.1701326391503248E-2</v>
      </c>
      <c r="DW603" s="20">
        <f t="shared" si="809"/>
        <v>3.0226464843106871E-2</v>
      </c>
      <c r="DX603" s="20">
        <f t="shared" si="809"/>
        <v>2.8644376720881382E-2</v>
      </c>
      <c r="DY603" s="20">
        <f t="shared" si="809"/>
        <v>2.6987133189888435E-2</v>
      </c>
      <c r="DZ603" s="20">
        <f t="shared" si="815"/>
        <v>2.5284596708307849E-2</v>
      </c>
      <c r="EA603" s="20">
        <f t="shared" si="814"/>
        <v>2.3563917348884748E-2</v>
      </c>
      <c r="EB603" s="20">
        <f t="shared" si="814"/>
        <v>2.1849200506207422E-2</v>
      </c>
      <c r="EC603" s="20">
        <f t="shared" si="814"/>
        <v>2.0161328444143756E-2</v>
      </c>
      <c r="ED603" s="20">
        <f t="shared" si="814"/>
        <v>1.8517914548848102E-2</v>
      </c>
      <c r="EE603" s="20">
        <f t="shared" si="814"/>
        <v>1.6933367444903591E-2</v>
      </c>
      <c r="EF603" s="20">
        <f t="shared" si="814"/>
        <v>1.5419041961765358E-2</v>
      </c>
      <c r="EG603" s="20">
        <f t="shared" si="814"/>
        <v>1.3983454949396569E-2</v>
      </c>
      <c r="EH603" s="20">
        <f t="shared" si="814"/>
        <v>1.2632545797507388E-2</v>
      </c>
      <c r="EI603" s="20">
        <f t="shared" si="814"/>
        <v>1.136996390828815E-2</v>
      </c>
      <c r="EJ603" s="20">
        <f t="shared" si="814"/>
        <v>1.0197368050426481E-2</v>
      </c>
      <c r="EK603" s="20">
        <f t="shared" si="814"/>
        <v>9.1147252745049645E-3</v>
      </c>
      <c r="EL603" s="20">
        <f t="shared" si="814"/>
        <v>8.120599738656864E-3</v>
      </c>
      <c r="EM603" s="20">
        <f t="shared" si="814"/>
        <v>7.2124242661084637E-3</v>
      </c>
      <c r="EN603" s="20">
        <f t="shared" si="814"/>
        <v>6.3867496609097971E-3</v>
      </c>
      <c r="EO603" s="20">
        <f t="shared" si="814"/>
        <v>5.6394687058195503E-3</v>
      </c>
      <c r="EP603" s="20">
        <f t="shared" si="810"/>
        <v>4.9660133444940913E-3</v>
      </c>
      <c r="EQ603" s="20">
        <f t="shared" si="810"/>
        <v>4.3615248162802711E-3</v>
      </c>
      <c r="ER603" s="20">
        <f t="shared" si="810"/>
        <v>3.8209974871072916E-3</v>
      </c>
      <c r="ES603" s="20">
        <f t="shared" si="810"/>
        <v>3.3393978344095081E-3</v>
      </c>
      <c r="ET603" s="20">
        <f t="shared" si="810"/>
        <v>2.9117605324071594E-3</v>
      </c>
      <c r="EU603" s="20">
        <f t="shared" si="810"/>
        <v>2.5332638828049481E-3</v>
      </c>
      <c r="EV603" s="20">
        <f t="shared" si="810"/>
        <v>2.1992869806656268E-3</v>
      </c>
      <c r="EW603" s="20">
        <f t="shared" si="810"/>
        <v>1.9054510289946425E-3</v>
      </c>
      <c r="EX603" s="20">
        <f t="shared" si="810"/>
        <v>1.647647148314668E-3</v>
      </c>
      <c r="EY603" s="20">
        <f t="shared" si="810"/>
        <v>1.4220528950203981E-3</v>
      </c>
      <c r="EZ603" s="20">
        <f t="shared" si="810"/>
        <v>1.2251395264289977E-3</v>
      </c>
      <c r="FA603" s="20">
        <f t="shared" si="810"/>
        <v>1.0536718489743135E-3</v>
      </c>
      <c r="FB603" s="20">
        <f t="shared" si="810"/>
        <v>9.0470227304162421E-4</v>
      </c>
      <c r="FC603" s="20">
        <f t="shared" si="810"/>
        <v>7.7556048433835567E-4</v>
      </c>
      <c r="FD603" s="20">
        <f t="shared" si="810"/>
        <v>6.6383993532170837E-4</v>
      </c>
      <c r="FE603" s="20">
        <f t="shared" si="810"/>
        <v>5.6738216660978669E-4</v>
      </c>
      <c r="FF603" s="20">
        <f t="shared" si="789"/>
        <v>3.175421273280632E-3</v>
      </c>
    </row>
    <row r="604" spans="1:162" ht="15.5" x14ac:dyDescent="0.35">
      <c r="A604" s="4" t="s">
        <v>202</v>
      </c>
      <c r="J604" s="4" t="s">
        <v>202</v>
      </c>
      <c r="K604" s="20">
        <f t="shared" si="813"/>
        <v>4.819104239076059E-4</v>
      </c>
      <c r="L604" s="20">
        <f t="shared" si="813"/>
        <v>4.1458618570837906E-4</v>
      </c>
      <c r="M604" s="20">
        <f t="shared" si="813"/>
        <v>6.931064894406167E-4</v>
      </c>
      <c r="N604" s="20">
        <f t="shared" si="813"/>
        <v>1.1075608389267471E-3</v>
      </c>
      <c r="O604" s="20">
        <f t="shared" si="813"/>
        <v>1.697747478671411E-3</v>
      </c>
      <c r="P604" s="20"/>
      <c r="Q604" s="20">
        <f t="shared" si="813"/>
        <v>2.504462953275317E-3</v>
      </c>
      <c r="R604" s="20">
        <f t="shared" si="813"/>
        <v>3.5657635302047967E-3</v>
      </c>
      <c r="S604" s="20"/>
      <c r="T604" s="20">
        <f t="shared" si="813"/>
        <v>4.9127670766750519E-3</v>
      </c>
      <c r="U604" s="20">
        <f t="shared" si="813"/>
        <v>6.5655028666213554E-3</v>
      </c>
      <c r="V604" s="20"/>
      <c r="W604" s="20">
        <f t="shared" si="813"/>
        <v>8.5293502266999346E-3</v>
      </c>
      <c r="X604" s="20">
        <f t="shared" si="813"/>
        <v>1.0792549754179516E-2</v>
      </c>
      <c r="Y604" s="20"/>
      <c r="Z604" s="20">
        <f t="shared" si="813"/>
        <v>1.3325136081371536E-2</v>
      </c>
      <c r="AA604" s="20">
        <f t="shared" si="813"/>
        <v>1.6079456180144391E-2</v>
      </c>
      <c r="AB604" s="20"/>
      <c r="AC604" s="20">
        <f t="shared" si="813"/>
        <v>1.8992236218293101E-2</v>
      </c>
      <c r="AD604" s="20">
        <f t="shared" si="813"/>
        <v>2.1987976282879754E-2</v>
      </c>
      <c r="AE604" s="20"/>
      <c r="AF604" s="20">
        <f t="shared" si="813"/>
        <v>2.4983311985481829E-2</v>
      </c>
      <c r="AG604" s="20">
        <f t="shared" si="812"/>
        <v>2.7891900388306162E-2</v>
      </c>
      <c r="AH604" s="20"/>
      <c r="AI604" s="20">
        <f t="shared" si="812"/>
        <v>3.0629368592276825E-2</v>
      </c>
      <c r="AJ604" s="20">
        <f t="shared" si="812"/>
        <v>3.3117900425847363E-2</v>
      </c>
      <c r="AK604" s="20"/>
      <c r="AL604" s="20">
        <f t="shared" si="812"/>
        <v>3.5290116645687153E-2</v>
      </c>
      <c r="AM604" s="20">
        <f t="shared" si="812"/>
        <v>3.7092010076511306E-2</v>
      </c>
      <c r="AN604" s="20">
        <f t="shared" si="812"/>
        <v>3.8484812110772426E-2</v>
      </c>
      <c r="AO604" s="20">
        <f t="shared" si="812"/>
        <v>3.94457761731144E-2</v>
      </c>
      <c r="AP604" s="20">
        <f t="shared" si="812"/>
        <v>3.9967956156645223E-2</v>
      </c>
      <c r="AQ604" s="20">
        <f t="shared" si="812"/>
        <v>4.0059126871844042E-2</v>
      </c>
      <c r="AR604" s="20">
        <f t="shared" si="812"/>
        <v>3.974003680768029E-2</v>
      </c>
      <c r="AS604" s="20">
        <f t="shared" si="812"/>
        <v>3.9042202028119977E-2</v>
      </c>
      <c r="AT604" s="20">
        <f t="shared" si="812"/>
        <v>3.8005447305290319E-2</v>
      </c>
      <c r="AU604" s="20">
        <f t="shared" si="812"/>
        <v>3.6675381522110362E-2</v>
      </c>
      <c r="AV604" s="20">
        <f t="shared" si="812"/>
        <v>3.510096434342902E-2</v>
      </c>
      <c r="AW604" s="20">
        <f t="shared" si="812"/>
        <v>3.33322852959409E-2</v>
      </c>
      <c r="AX604" s="20">
        <f t="shared" si="812"/>
        <v>3.1418639126446823E-2</v>
      </c>
      <c r="AY604" s="20">
        <f t="shared" ref="AY604:BN619" si="820">AY396/$B396</f>
        <v>2.9406946048512905E-2</v>
      </c>
      <c r="AZ604" s="20">
        <f t="shared" si="820"/>
        <v>2.7340534598926491E-2</v>
      </c>
      <c r="BA604" s="20">
        <f t="shared" si="820"/>
        <v>2.5258279666564576E-2</v>
      </c>
      <c r="BB604" s="20">
        <f t="shared" si="820"/>
        <v>2.3194069336678336E-2</v>
      </c>
      <c r="BC604" s="20">
        <f t="shared" si="820"/>
        <v>2.1176561365500279E-2</v>
      </c>
      <c r="BD604" s="20">
        <f t="shared" si="820"/>
        <v>1.9229182759532004E-2</v>
      </c>
      <c r="BE604" s="20">
        <f t="shared" si="820"/>
        <v>1.7370323205300853E-2</v>
      </c>
      <c r="BF604" s="20">
        <f t="shared" si="820"/>
        <v>1.5613673985049205E-2</v>
      </c>
      <c r="BG604" s="20">
        <f t="shared" si="820"/>
        <v>1.3968667528222789E-2</v>
      </c>
      <c r="BH604" s="20">
        <f t="shared" si="820"/>
        <v>1.2440977975414214E-2</v>
      </c>
      <c r="BI604" s="20">
        <f t="shared" si="820"/>
        <v>1.1033049288875718E-2</v>
      </c>
      <c r="BJ604" s="20">
        <f t="shared" si="820"/>
        <v>9.7446239031849791E-3</v>
      </c>
      <c r="BK604" s="20">
        <f t="shared" si="820"/>
        <v>8.5732511981538861E-3</v>
      </c>
      <c r="BL604" s="20">
        <f t="shared" si="820"/>
        <v>7.5147608655370393E-3</v>
      </c>
      <c r="BM604" s="20">
        <f t="shared" si="820"/>
        <v>6.563691328765997E-3</v>
      </c>
      <c r="BN604" s="20">
        <f t="shared" si="819"/>
        <v>5.7136676606939218E-3</v>
      </c>
      <c r="BO604" s="20">
        <f t="shared" si="819"/>
        <v>4.957726906605342E-3</v>
      </c>
      <c r="BP604" s="20">
        <f t="shared" si="819"/>
        <v>4.2885913937044107E-3</v>
      </c>
      <c r="BQ604" s="20">
        <f t="shared" si="819"/>
        <v>3.698892566070255E-3</v>
      </c>
      <c r="BR604" s="20">
        <f t="shared" si="819"/>
        <v>3.1813492192757087E-3</v>
      </c>
      <c r="BS604" s="20">
        <f t="shared" si="819"/>
        <v>2.7289048237547631E-3</v>
      </c>
      <c r="BT604" s="20">
        <f t="shared" si="819"/>
        <v>2.3348290227417356E-3</v>
      </c>
      <c r="BU604" s="20">
        <f t="shared" si="817"/>
        <v>1.9927884648104355E-3</v>
      </c>
      <c r="BV604" s="20">
        <f t="shared" si="817"/>
        <v>1.696891968108849E-3</v>
      </c>
      <c r="BW604" s="20">
        <f t="shared" si="817"/>
        <v>1.4417146865757235E-3</v>
      </c>
      <c r="BX604" s="20">
        <f t="shared" si="817"/>
        <v>1.2223055181389553E-3</v>
      </c>
      <c r="BY604" s="20">
        <f t="shared" si="817"/>
        <v>1.0341815094251361E-3</v>
      </c>
      <c r="BZ604" s="20">
        <f t="shared" si="817"/>
        <v>8.7331250770172897E-4</v>
      </c>
      <c r="CA604" s="20">
        <f t="shared" si="817"/>
        <v>7.3609881577940683E-4</v>
      </c>
      <c r="CB604" s="20">
        <f t="shared" si="817"/>
        <v>6.1934413817543721E-4</v>
      </c>
      <c r="CC604" s="20">
        <f t="shared" si="816"/>
        <v>5.2022567898291072E-4</v>
      </c>
      <c r="CD604" s="20">
        <f t="shared" si="811"/>
        <v>4.3626287027864752E-4</v>
      </c>
      <c r="CE604" s="20">
        <f t="shared" si="811"/>
        <v>3.6528587714246274E-4</v>
      </c>
      <c r="CF604" s="20">
        <f t="shared" si="811"/>
        <v>3.0540474109785887E-4</v>
      </c>
      <c r="CG604" s="20">
        <f t="shared" si="811"/>
        <v>2.5497978565358626E-4</v>
      </c>
      <c r="CH604" s="20">
        <f t="shared" si="811"/>
        <v>2.1259371191550969E-4</v>
      </c>
      <c r="CI604" s="20">
        <f t="shared" si="811"/>
        <v>1.7702565454913444E-4</v>
      </c>
      <c r="CJ604" s="20">
        <f t="shared" si="811"/>
        <v>1.4722734393746162E-4</v>
      </c>
      <c r="CK604" s="20">
        <f t="shared" si="811"/>
        <v>1.2230142452329673E-4</v>
      </c>
      <c r="CL604" s="20">
        <f t="shared" si="811"/>
        <v>5.8215221363411285E-4</v>
      </c>
      <c r="CM604" s="20">
        <f t="shared" si="811"/>
        <v>6.6923985561331733E-5</v>
      </c>
      <c r="CN604" s="20">
        <f t="shared" si="811"/>
        <v>6.8905655048006375E-5</v>
      </c>
      <c r="CO604" s="20">
        <f t="shared" si="811"/>
        <v>1.2610416100854611E-4</v>
      </c>
      <c r="CP604" s="20">
        <f t="shared" si="811"/>
        <v>2.1997662228972171E-4</v>
      </c>
      <c r="CQ604" s="20">
        <f t="shared" si="811"/>
        <v>3.6713275177760566E-4</v>
      </c>
      <c r="CR604" s="20">
        <f t="shared" si="811"/>
        <v>5.8821053005093233E-4</v>
      </c>
      <c r="CS604" s="20">
        <f t="shared" si="811"/>
        <v>9.074567289893737E-4</v>
      </c>
      <c r="CT604" s="20">
        <f t="shared" si="818"/>
        <v>1.3517518529660975E-3</v>
      </c>
      <c r="CU604" s="20">
        <f t="shared" si="818"/>
        <v>1.949078022942675E-3</v>
      </c>
      <c r="CV604" s="20">
        <f t="shared" si="818"/>
        <v>2.7265126990661248E-3</v>
      </c>
      <c r="CW604" s="20">
        <f t="shared" si="818"/>
        <v>3.7079108778894539E-3</v>
      </c>
      <c r="CX604" s="20">
        <f t="shared" si="818"/>
        <v>4.9114987695415488E-3</v>
      </c>
      <c r="CY604" s="20">
        <f t="shared" si="818"/>
        <v>6.3476320016625752E-3</v>
      </c>
      <c r="CZ604" s="20">
        <f t="shared" si="818"/>
        <v>8.0169660356713447E-3</v>
      </c>
      <c r="DA604" s="20">
        <f t="shared" si="818"/>
        <v>9.9092471298456025E-3</v>
      </c>
      <c r="DB604" s="20">
        <f t="shared" si="818"/>
        <v>1.2002865920803331E-2</v>
      </c>
      <c r="DC604" s="20">
        <f t="shared" si="818"/>
        <v>1.4265233407164339E-2</v>
      </c>
      <c r="DD604" s="20">
        <f t="shared" si="818"/>
        <v>1.6653953173960886E-2</v>
      </c>
      <c r="DE604" s="20">
        <f t="shared" si="818"/>
        <v>1.9118685696793716E-2</v>
      </c>
      <c r="DF604" s="20">
        <f t="shared" si="818"/>
        <v>2.1603539607987374E-2</v>
      </c>
      <c r="DG604" s="20">
        <f t="shared" si="818"/>
        <v>2.4049786473786167E-2</v>
      </c>
      <c r="DH604" s="20">
        <f t="shared" si="818"/>
        <v>2.6398681735762153E-2</v>
      </c>
      <c r="DI604" s="20">
        <f t="shared" si="818"/>
        <v>2.8594183448766769E-2</v>
      </c>
      <c r="DJ604" s="20">
        <f t="shared" ref="DJ604:DY619" si="821">DJ396/$B396</f>
        <v>3.0585388186967686E-2</v>
      </c>
      <c r="DK604" s="20">
        <f t="shared" si="821"/>
        <v>3.2328544345024801E-2</v>
      </c>
      <c r="DL604" s="20">
        <f t="shared" si="821"/>
        <v>3.378855087978283E-2</v>
      </c>
      <c r="DM604" s="20">
        <f t="shared" si="821"/>
        <v>3.4939898516843926E-2</v>
      </c>
      <c r="DN604" s="20">
        <f t="shared" si="821"/>
        <v>3.5767055753681942E-2</v>
      </c>
      <c r="DO604" s="20">
        <f t="shared" si="821"/>
        <v>3.6264340113913607E-2</v>
      </c>
      <c r="DP604" s="20">
        <f t="shared" si="821"/>
        <v>3.643534395601139E-2</v>
      </c>
      <c r="DQ604" s="20">
        <f t="shared" si="821"/>
        <v>3.6292002953829228E-2</v>
      </c>
      <c r="DR604" s="20">
        <f t="shared" si="821"/>
        <v>3.5853404491302976E-2</v>
      </c>
      <c r="DS604" s="20">
        <f t="shared" si="821"/>
        <v>3.5144433807002162E-2</v>
      </c>
      <c r="DT604" s="20">
        <f t="shared" si="821"/>
        <v>3.4194349448650074E-2</v>
      </c>
      <c r="DU604" s="20">
        <f t="shared" si="821"/>
        <v>3.3035368339100701E-2</v>
      </c>
      <c r="DV604" s="20">
        <f t="shared" si="821"/>
        <v>3.1701326391503248E-2</v>
      </c>
      <c r="DW604" s="20">
        <f t="shared" si="821"/>
        <v>3.0226464843106871E-2</v>
      </c>
      <c r="DX604" s="20">
        <f t="shared" si="821"/>
        <v>2.8644376720881382E-2</v>
      </c>
      <c r="DY604" s="20">
        <f t="shared" si="821"/>
        <v>2.6987133189888435E-2</v>
      </c>
      <c r="DZ604" s="20">
        <f t="shared" si="815"/>
        <v>2.5284596708307849E-2</v>
      </c>
      <c r="EA604" s="20">
        <f t="shared" si="814"/>
        <v>2.3563917348884744E-2</v>
      </c>
      <c r="EB604" s="20">
        <f t="shared" si="814"/>
        <v>2.1849200506207422E-2</v>
      </c>
      <c r="EC604" s="20">
        <f t="shared" si="814"/>
        <v>2.0161328444143756E-2</v>
      </c>
      <c r="ED604" s="20">
        <f t="shared" si="814"/>
        <v>1.8517914548848102E-2</v>
      </c>
      <c r="EE604" s="20">
        <f t="shared" si="814"/>
        <v>1.6933367444903591E-2</v>
      </c>
      <c r="EF604" s="20">
        <f t="shared" si="814"/>
        <v>1.5419041961765358E-2</v>
      </c>
      <c r="EG604" s="20">
        <f t="shared" si="814"/>
        <v>1.3983454949396568E-2</v>
      </c>
      <c r="EH604" s="20">
        <f t="shared" si="814"/>
        <v>1.2632545797507388E-2</v>
      </c>
      <c r="EI604" s="20">
        <f t="shared" si="814"/>
        <v>1.136996390828815E-2</v>
      </c>
      <c r="EJ604" s="20">
        <f t="shared" si="814"/>
        <v>1.0197368050426481E-2</v>
      </c>
      <c r="EK604" s="20">
        <f t="shared" si="814"/>
        <v>9.1147252745049645E-3</v>
      </c>
      <c r="EL604" s="20">
        <f t="shared" si="814"/>
        <v>8.120599738656864E-3</v>
      </c>
      <c r="EM604" s="20">
        <f t="shared" si="814"/>
        <v>7.2124242661084645E-3</v>
      </c>
      <c r="EN604" s="20">
        <f t="shared" si="814"/>
        <v>6.3867496609097962E-3</v>
      </c>
      <c r="EO604" s="20">
        <f t="shared" si="814"/>
        <v>5.6394687058195503E-3</v>
      </c>
      <c r="EP604" s="20">
        <f t="shared" si="814"/>
        <v>4.9660133444940913E-3</v>
      </c>
      <c r="EQ604" s="20">
        <f t="shared" ref="EQ604:FE619" si="822">EQ396/$B396</f>
        <v>4.3615248162802711E-3</v>
      </c>
      <c r="ER604" s="20">
        <f t="shared" si="822"/>
        <v>3.8209974871072916E-3</v>
      </c>
      <c r="ES604" s="20">
        <f t="shared" si="822"/>
        <v>3.3393978344095077E-3</v>
      </c>
      <c r="ET604" s="20">
        <f t="shared" si="822"/>
        <v>2.9117605324071594E-3</v>
      </c>
      <c r="EU604" s="20">
        <f t="shared" si="822"/>
        <v>2.5332638828049481E-3</v>
      </c>
      <c r="EV604" s="20">
        <f t="shared" si="822"/>
        <v>2.1992869806656268E-3</v>
      </c>
      <c r="EW604" s="20">
        <f t="shared" si="822"/>
        <v>1.9054510289946425E-3</v>
      </c>
      <c r="EX604" s="20">
        <f t="shared" si="822"/>
        <v>1.6476471483146682E-3</v>
      </c>
      <c r="EY604" s="20">
        <f t="shared" si="822"/>
        <v>1.4220528950203981E-3</v>
      </c>
      <c r="EZ604" s="20">
        <f t="shared" si="822"/>
        <v>1.2251395264289977E-3</v>
      </c>
      <c r="FA604" s="20">
        <f t="shared" si="822"/>
        <v>1.0536718489743135E-3</v>
      </c>
      <c r="FB604" s="20">
        <f t="shared" si="822"/>
        <v>9.0470227304162432E-4</v>
      </c>
      <c r="FC604" s="20">
        <f t="shared" si="822"/>
        <v>7.7556048433835567E-4</v>
      </c>
      <c r="FD604" s="20">
        <f t="shared" si="822"/>
        <v>6.6383993532170837E-4</v>
      </c>
      <c r="FE604" s="20">
        <f t="shared" si="822"/>
        <v>5.6738216660978669E-4</v>
      </c>
      <c r="FF604" s="20">
        <f t="shared" si="789"/>
        <v>3.175421273280632E-3</v>
      </c>
    </row>
    <row r="605" spans="1:162" ht="15.5" x14ac:dyDescent="0.35">
      <c r="A605" s="4" t="s">
        <v>203</v>
      </c>
      <c r="J605" s="4" t="s">
        <v>203</v>
      </c>
      <c r="K605" s="20">
        <f t="shared" si="813"/>
        <v>4.819104239076059E-4</v>
      </c>
      <c r="L605" s="20">
        <f t="shared" si="813"/>
        <v>4.1458618570837906E-4</v>
      </c>
      <c r="M605" s="20">
        <f t="shared" si="813"/>
        <v>6.931064894406167E-4</v>
      </c>
      <c r="N605" s="20">
        <f t="shared" si="813"/>
        <v>1.1075608389267471E-3</v>
      </c>
      <c r="O605" s="20">
        <f t="shared" si="813"/>
        <v>1.697747478671411E-3</v>
      </c>
      <c r="P605" s="20"/>
      <c r="Q605" s="20">
        <f t="shared" si="813"/>
        <v>2.504462953275317E-3</v>
      </c>
      <c r="R605" s="20">
        <f t="shared" si="813"/>
        <v>3.5657635302047972E-3</v>
      </c>
      <c r="S605" s="20"/>
      <c r="T605" s="20">
        <f t="shared" si="813"/>
        <v>4.9127670766750519E-3</v>
      </c>
      <c r="U605" s="20">
        <f t="shared" si="813"/>
        <v>6.5655028666213554E-3</v>
      </c>
      <c r="V605" s="20"/>
      <c r="W605" s="20">
        <f t="shared" si="813"/>
        <v>8.5293502266999346E-3</v>
      </c>
      <c r="X605" s="20">
        <f t="shared" si="813"/>
        <v>1.0792549754179516E-2</v>
      </c>
      <c r="Y605" s="20"/>
      <c r="Z605" s="20">
        <f t="shared" si="813"/>
        <v>1.3325136081371534E-2</v>
      </c>
      <c r="AA605" s="20">
        <f t="shared" si="813"/>
        <v>1.6079456180144391E-2</v>
      </c>
      <c r="AB605" s="20"/>
      <c r="AC605" s="20">
        <f t="shared" si="813"/>
        <v>1.8992236218293101E-2</v>
      </c>
      <c r="AD605" s="20">
        <f t="shared" si="813"/>
        <v>2.1987976282879754E-2</v>
      </c>
      <c r="AE605" s="20"/>
      <c r="AF605" s="20">
        <f t="shared" si="813"/>
        <v>2.4983311985481829E-2</v>
      </c>
      <c r="AG605" s="20">
        <f t="shared" si="812"/>
        <v>2.7891900388306162E-2</v>
      </c>
      <c r="AH605" s="20"/>
      <c r="AI605" s="20">
        <f t="shared" si="812"/>
        <v>3.0629368592276829E-2</v>
      </c>
      <c r="AJ605" s="20">
        <f t="shared" si="812"/>
        <v>3.3117900425847363E-2</v>
      </c>
      <c r="AK605" s="20"/>
      <c r="AL605" s="20">
        <f t="shared" si="812"/>
        <v>3.5290116645687153E-2</v>
      </c>
      <c r="AM605" s="20">
        <f t="shared" si="812"/>
        <v>3.7092010076511306E-2</v>
      </c>
      <c r="AN605" s="20">
        <f t="shared" si="812"/>
        <v>3.8484812110772426E-2</v>
      </c>
      <c r="AO605" s="20">
        <f t="shared" si="812"/>
        <v>3.94457761731144E-2</v>
      </c>
      <c r="AP605" s="20">
        <f t="shared" si="812"/>
        <v>3.9967956156645223E-2</v>
      </c>
      <c r="AQ605" s="20">
        <f t="shared" si="812"/>
        <v>4.0059126871844042E-2</v>
      </c>
      <c r="AR605" s="20">
        <f t="shared" si="812"/>
        <v>3.974003680768029E-2</v>
      </c>
      <c r="AS605" s="20">
        <f t="shared" si="812"/>
        <v>3.9042202028119977E-2</v>
      </c>
      <c r="AT605" s="20">
        <f t="shared" si="812"/>
        <v>3.8005447305290319E-2</v>
      </c>
      <c r="AU605" s="20">
        <f t="shared" si="812"/>
        <v>3.6675381522110362E-2</v>
      </c>
      <c r="AV605" s="20">
        <f t="shared" si="812"/>
        <v>3.510096434342902E-2</v>
      </c>
      <c r="AW605" s="20">
        <f t="shared" si="812"/>
        <v>3.33322852959409E-2</v>
      </c>
      <c r="AX605" s="20">
        <f t="shared" si="812"/>
        <v>3.1418639126446823E-2</v>
      </c>
      <c r="AY605" s="20">
        <f t="shared" si="820"/>
        <v>2.9406946048512905E-2</v>
      </c>
      <c r="AZ605" s="20">
        <f t="shared" si="820"/>
        <v>2.7340534598926491E-2</v>
      </c>
      <c r="BA605" s="20">
        <f t="shared" si="820"/>
        <v>2.5258279666564572E-2</v>
      </c>
      <c r="BB605" s="20">
        <f t="shared" si="820"/>
        <v>2.3194069336678336E-2</v>
      </c>
      <c r="BC605" s="20">
        <f t="shared" si="820"/>
        <v>2.1176561365500279E-2</v>
      </c>
      <c r="BD605" s="20">
        <f t="shared" si="820"/>
        <v>1.9229182759532004E-2</v>
      </c>
      <c r="BE605" s="20">
        <f t="shared" si="820"/>
        <v>1.7370323205300853E-2</v>
      </c>
      <c r="BF605" s="20">
        <f t="shared" si="820"/>
        <v>1.5613673985049205E-2</v>
      </c>
      <c r="BG605" s="20">
        <f t="shared" si="820"/>
        <v>1.3968667528222789E-2</v>
      </c>
      <c r="BH605" s="20">
        <f t="shared" si="820"/>
        <v>1.2440977975414214E-2</v>
      </c>
      <c r="BI605" s="20">
        <f t="shared" si="820"/>
        <v>1.1033049288875718E-2</v>
      </c>
      <c r="BJ605" s="20">
        <f t="shared" si="820"/>
        <v>9.7446239031849808E-3</v>
      </c>
      <c r="BK605" s="20">
        <f t="shared" si="820"/>
        <v>8.5732511981538861E-3</v>
      </c>
      <c r="BL605" s="20">
        <f t="shared" si="820"/>
        <v>7.5147608655370401E-3</v>
      </c>
      <c r="BM605" s="20">
        <f t="shared" si="820"/>
        <v>6.563691328765997E-3</v>
      </c>
      <c r="BN605" s="20">
        <f t="shared" si="819"/>
        <v>5.7136676606939218E-3</v>
      </c>
      <c r="BO605" s="20">
        <f t="shared" si="819"/>
        <v>4.957726906605342E-3</v>
      </c>
      <c r="BP605" s="20">
        <f t="shared" si="819"/>
        <v>4.2885913937044107E-3</v>
      </c>
      <c r="BQ605" s="20">
        <f t="shared" si="819"/>
        <v>3.6988925660702558E-3</v>
      </c>
      <c r="BR605" s="20">
        <f t="shared" si="819"/>
        <v>3.1813492192757087E-3</v>
      </c>
      <c r="BS605" s="20">
        <f t="shared" si="819"/>
        <v>2.7289048237547631E-3</v>
      </c>
      <c r="BT605" s="20">
        <f t="shared" si="819"/>
        <v>2.3348290227417356E-3</v>
      </c>
      <c r="BU605" s="20">
        <f t="shared" si="817"/>
        <v>1.9927884648104355E-3</v>
      </c>
      <c r="BV605" s="20">
        <f t="shared" si="817"/>
        <v>1.696891968108849E-3</v>
      </c>
      <c r="BW605" s="20">
        <f t="shared" si="817"/>
        <v>1.4417146865757235E-3</v>
      </c>
      <c r="BX605" s="20">
        <f t="shared" si="817"/>
        <v>1.2223055181389553E-3</v>
      </c>
      <c r="BY605" s="20">
        <f t="shared" si="817"/>
        <v>1.0341815094251361E-3</v>
      </c>
      <c r="BZ605" s="20">
        <f t="shared" si="817"/>
        <v>8.7331250770172897E-4</v>
      </c>
      <c r="CA605" s="20">
        <f t="shared" si="817"/>
        <v>7.3609881577940683E-4</v>
      </c>
      <c r="CB605" s="20">
        <f t="shared" si="817"/>
        <v>6.1934413817543721E-4</v>
      </c>
      <c r="CC605" s="20">
        <f t="shared" si="816"/>
        <v>5.2022567898291072E-4</v>
      </c>
      <c r="CD605" s="20">
        <f t="shared" si="811"/>
        <v>4.3626287027864752E-4</v>
      </c>
      <c r="CE605" s="20">
        <f t="shared" si="811"/>
        <v>3.652858771424628E-4</v>
      </c>
      <c r="CF605" s="20">
        <f t="shared" si="811"/>
        <v>3.0540474109785881E-4</v>
      </c>
      <c r="CG605" s="20">
        <f t="shared" si="811"/>
        <v>2.5497978565358626E-4</v>
      </c>
      <c r="CH605" s="20">
        <f t="shared" si="811"/>
        <v>2.1259371191550966E-4</v>
      </c>
      <c r="CI605" s="20">
        <f t="shared" si="811"/>
        <v>1.7702565454913444E-4</v>
      </c>
      <c r="CJ605" s="20">
        <f t="shared" si="811"/>
        <v>1.4722734393746162E-4</v>
      </c>
      <c r="CK605" s="20">
        <f t="shared" si="811"/>
        <v>1.2230142452329673E-4</v>
      </c>
      <c r="CL605" s="20">
        <f t="shared" si="811"/>
        <v>5.8215221363411285E-4</v>
      </c>
      <c r="CM605" s="20">
        <f t="shared" si="811"/>
        <v>6.6923985561331733E-5</v>
      </c>
      <c r="CN605" s="20">
        <f t="shared" si="811"/>
        <v>6.8905655048006375E-5</v>
      </c>
      <c r="CO605" s="20">
        <f t="shared" si="811"/>
        <v>1.2610416100854611E-4</v>
      </c>
      <c r="CP605" s="20">
        <f t="shared" si="811"/>
        <v>2.1997662228972169E-4</v>
      </c>
      <c r="CQ605" s="20">
        <f t="shared" si="811"/>
        <v>3.6713275177760566E-4</v>
      </c>
      <c r="CR605" s="20">
        <f t="shared" si="811"/>
        <v>5.8821053005093233E-4</v>
      </c>
      <c r="CS605" s="20">
        <f t="shared" si="811"/>
        <v>9.074567289893737E-4</v>
      </c>
      <c r="CT605" s="20">
        <f t="shared" si="818"/>
        <v>1.3517518529660975E-3</v>
      </c>
      <c r="CU605" s="20">
        <f t="shared" si="818"/>
        <v>1.949078022942675E-3</v>
      </c>
      <c r="CV605" s="20">
        <f t="shared" si="818"/>
        <v>2.7265126990661248E-3</v>
      </c>
      <c r="CW605" s="20">
        <f t="shared" si="818"/>
        <v>3.7079108778894539E-3</v>
      </c>
      <c r="CX605" s="20">
        <f t="shared" si="818"/>
        <v>4.9114987695415488E-3</v>
      </c>
      <c r="CY605" s="20">
        <f t="shared" si="818"/>
        <v>6.3476320016625752E-3</v>
      </c>
      <c r="CZ605" s="20">
        <f t="shared" si="818"/>
        <v>8.0169660356713447E-3</v>
      </c>
      <c r="DA605" s="20">
        <f t="shared" si="818"/>
        <v>9.9092471298456008E-3</v>
      </c>
      <c r="DB605" s="20">
        <f t="shared" si="818"/>
        <v>1.2002865920803331E-2</v>
      </c>
      <c r="DC605" s="20">
        <f t="shared" si="818"/>
        <v>1.4265233407164339E-2</v>
      </c>
      <c r="DD605" s="20">
        <f t="shared" si="818"/>
        <v>1.6653953173960886E-2</v>
      </c>
      <c r="DE605" s="20">
        <f t="shared" si="818"/>
        <v>1.9118685696793716E-2</v>
      </c>
      <c r="DF605" s="20">
        <f t="shared" si="818"/>
        <v>2.1603539607987374E-2</v>
      </c>
      <c r="DG605" s="20">
        <f t="shared" si="818"/>
        <v>2.4049786473786167E-2</v>
      </c>
      <c r="DH605" s="20">
        <f t="shared" si="818"/>
        <v>2.6398681735762153E-2</v>
      </c>
      <c r="DI605" s="20">
        <f t="shared" si="818"/>
        <v>2.8594183448766769E-2</v>
      </c>
      <c r="DJ605" s="20">
        <f t="shared" si="821"/>
        <v>3.0585388186967682E-2</v>
      </c>
      <c r="DK605" s="20">
        <f t="shared" si="821"/>
        <v>3.2328544345024801E-2</v>
      </c>
      <c r="DL605" s="20">
        <f t="shared" si="821"/>
        <v>3.378855087978283E-2</v>
      </c>
      <c r="DM605" s="20">
        <f t="shared" si="821"/>
        <v>3.4939898516843926E-2</v>
      </c>
      <c r="DN605" s="20">
        <f t="shared" si="821"/>
        <v>3.5767055753681942E-2</v>
      </c>
      <c r="DO605" s="20">
        <f t="shared" si="821"/>
        <v>3.6264340113913607E-2</v>
      </c>
      <c r="DP605" s="20">
        <f t="shared" si="821"/>
        <v>3.643534395601139E-2</v>
      </c>
      <c r="DQ605" s="20">
        <f t="shared" si="821"/>
        <v>3.6292002953829228E-2</v>
      </c>
      <c r="DR605" s="20">
        <f t="shared" si="821"/>
        <v>3.5853404491302976E-2</v>
      </c>
      <c r="DS605" s="20">
        <f t="shared" si="821"/>
        <v>3.5144433807002162E-2</v>
      </c>
      <c r="DT605" s="20">
        <f t="shared" si="821"/>
        <v>3.4194349448650074E-2</v>
      </c>
      <c r="DU605" s="20">
        <f t="shared" si="821"/>
        <v>3.3035368339100701E-2</v>
      </c>
      <c r="DV605" s="20">
        <f t="shared" si="821"/>
        <v>3.1701326391503248E-2</v>
      </c>
      <c r="DW605" s="20">
        <f t="shared" si="821"/>
        <v>3.0226464843106871E-2</v>
      </c>
      <c r="DX605" s="20">
        <f t="shared" si="821"/>
        <v>2.8644376720881382E-2</v>
      </c>
      <c r="DY605" s="20">
        <f t="shared" si="821"/>
        <v>2.6987133189888435E-2</v>
      </c>
      <c r="DZ605" s="20">
        <f t="shared" si="815"/>
        <v>2.5284596708307849E-2</v>
      </c>
      <c r="EA605" s="20">
        <f t="shared" si="814"/>
        <v>2.3563917348884744E-2</v>
      </c>
      <c r="EB605" s="20">
        <f t="shared" si="814"/>
        <v>2.1849200506207422E-2</v>
      </c>
      <c r="EC605" s="20">
        <f t="shared" si="814"/>
        <v>2.0161328444143756E-2</v>
      </c>
      <c r="ED605" s="20">
        <f t="shared" si="814"/>
        <v>1.8517914548848102E-2</v>
      </c>
      <c r="EE605" s="20">
        <f t="shared" si="814"/>
        <v>1.6933367444903591E-2</v>
      </c>
      <c r="EF605" s="20">
        <f t="shared" si="814"/>
        <v>1.5419041961765355E-2</v>
      </c>
      <c r="EG605" s="20">
        <f t="shared" si="814"/>
        <v>1.3983454949396569E-2</v>
      </c>
      <c r="EH605" s="20">
        <f t="shared" si="814"/>
        <v>1.2632545797507388E-2</v>
      </c>
      <c r="EI605" s="20">
        <f t="shared" si="814"/>
        <v>1.136996390828815E-2</v>
      </c>
      <c r="EJ605" s="20">
        <f t="shared" si="814"/>
        <v>1.0197368050426481E-2</v>
      </c>
      <c r="EK605" s="20">
        <f t="shared" si="814"/>
        <v>9.1147252745049645E-3</v>
      </c>
      <c r="EL605" s="20">
        <f t="shared" si="814"/>
        <v>8.120599738656864E-3</v>
      </c>
      <c r="EM605" s="20">
        <f t="shared" si="814"/>
        <v>7.2124242661084637E-3</v>
      </c>
      <c r="EN605" s="20">
        <f t="shared" si="814"/>
        <v>6.3867496609097962E-3</v>
      </c>
      <c r="EO605" s="20">
        <f t="shared" si="814"/>
        <v>5.6394687058195503E-3</v>
      </c>
      <c r="EP605" s="20">
        <f t="shared" si="814"/>
        <v>4.9660133444940913E-3</v>
      </c>
      <c r="EQ605" s="20">
        <f t="shared" si="822"/>
        <v>4.3615248162802711E-3</v>
      </c>
      <c r="ER605" s="20">
        <f t="shared" si="822"/>
        <v>3.8209974871072916E-3</v>
      </c>
      <c r="ES605" s="20">
        <f t="shared" si="822"/>
        <v>3.3393978344095077E-3</v>
      </c>
      <c r="ET605" s="20">
        <f t="shared" si="822"/>
        <v>2.9117605324071594E-3</v>
      </c>
      <c r="EU605" s="20">
        <f t="shared" si="822"/>
        <v>2.5332638828049481E-3</v>
      </c>
      <c r="EV605" s="20">
        <f t="shared" si="822"/>
        <v>2.1992869806656268E-3</v>
      </c>
      <c r="EW605" s="20">
        <f t="shared" si="822"/>
        <v>1.9054510289946427E-3</v>
      </c>
      <c r="EX605" s="20">
        <f t="shared" si="822"/>
        <v>1.6476471483146682E-3</v>
      </c>
      <c r="EY605" s="20">
        <f t="shared" si="822"/>
        <v>1.4220528950203981E-3</v>
      </c>
      <c r="EZ605" s="20">
        <f t="shared" si="822"/>
        <v>1.2251395264289977E-3</v>
      </c>
      <c r="FA605" s="20">
        <f t="shared" si="822"/>
        <v>1.0536718489743135E-3</v>
      </c>
      <c r="FB605" s="20">
        <f t="shared" si="822"/>
        <v>9.0470227304162432E-4</v>
      </c>
      <c r="FC605" s="20">
        <f t="shared" si="822"/>
        <v>7.7556048433835567E-4</v>
      </c>
      <c r="FD605" s="20">
        <f t="shared" si="822"/>
        <v>6.6383993532170837E-4</v>
      </c>
      <c r="FE605" s="20">
        <f t="shared" si="822"/>
        <v>5.6738216660978669E-4</v>
      </c>
      <c r="FF605" s="20">
        <f t="shared" si="789"/>
        <v>3.175421273280632E-3</v>
      </c>
    </row>
    <row r="606" spans="1:162" ht="15.5" x14ac:dyDescent="0.35">
      <c r="A606" s="4" t="s">
        <v>204</v>
      </c>
      <c r="J606" s="4" t="s">
        <v>204</v>
      </c>
      <c r="K606" s="20">
        <f t="shared" si="813"/>
        <v>4.819104239076059E-4</v>
      </c>
      <c r="L606" s="20">
        <f t="shared" si="813"/>
        <v>4.1458618570837911E-4</v>
      </c>
      <c r="M606" s="20">
        <f t="shared" si="813"/>
        <v>6.931064894406167E-4</v>
      </c>
      <c r="N606" s="20">
        <f t="shared" si="813"/>
        <v>1.1075608389267471E-3</v>
      </c>
      <c r="O606" s="20">
        <f t="shared" si="813"/>
        <v>1.6977474786714108E-3</v>
      </c>
      <c r="P606" s="20"/>
      <c r="Q606" s="20">
        <f t="shared" si="813"/>
        <v>2.504462953275317E-3</v>
      </c>
      <c r="R606" s="20">
        <f t="shared" si="813"/>
        <v>3.5657635302047976E-3</v>
      </c>
      <c r="S606" s="20"/>
      <c r="T606" s="20">
        <f t="shared" si="813"/>
        <v>4.9127670766750519E-3</v>
      </c>
      <c r="U606" s="20">
        <f t="shared" si="813"/>
        <v>6.5655028666213554E-3</v>
      </c>
      <c r="V606" s="20"/>
      <c r="W606" s="20">
        <f t="shared" si="813"/>
        <v>8.5293502266999346E-3</v>
      </c>
      <c r="X606" s="20">
        <f t="shared" si="813"/>
        <v>1.0792549754179516E-2</v>
      </c>
      <c r="Y606" s="20"/>
      <c r="Z606" s="20">
        <f t="shared" si="813"/>
        <v>1.3325136081371536E-2</v>
      </c>
      <c r="AA606" s="20">
        <f t="shared" si="813"/>
        <v>1.6079456180144391E-2</v>
      </c>
      <c r="AB606" s="20"/>
      <c r="AC606" s="20">
        <f t="shared" si="813"/>
        <v>1.8992236218293101E-2</v>
      </c>
      <c r="AD606" s="20">
        <f t="shared" si="813"/>
        <v>2.1987976282879754E-2</v>
      </c>
      <c r="AE606" s="20"/>
      <c r="AF606" s="20">
        <f t="shared" si="813"/>
        <v>2.4983311985481829E-2</v>
      </c>
      <c r="AG606" s="20">
        <f t="shared" si="812"/>
        <v>2.7891900388306162E-2</v>
      </c>
      <c r="AH606" s="20"/>
      <c r="AI606" s="20">
        <f t="shared" si="812"/>
        <v>3.0629368592276832E-2</v>
      </c>
      <c r="AJ606" s="20">
        <f t="shared" si="812"/>
        <v>3.3117900425847363E-2</v>
      </c>
      <c r="AK606" s="20"/>
      <c r="AL606" s="20">
        <f t="shared" si="812"/>
        <v>3.5290116645687153E-2</v>
      </c>
      <c r="AM606" s="20">
        <f t="shared" si="812"/>
        <v>3.7092010076511306E-2</v>
      </c>
      <c r="AN606" s="20">
        <f t="shared" si="812"/>
        <v>3.8484812110772426E-2</v>
      </c>
      <c r="AO606" s="20">
        <f t="shared" si="812"/>
        <v>3.94457761731144E-2</v>
      </c>
      <c r="AP606" s="20">
        <f t="shared" si="812"/>
        <v>3.9967956156645223E-2</v>
      </c>
      <c r="AQ606" s="20">
        <f t="shared" si="812"/>
        <v>4.0059126871844042E-2</v>
      </c>
      <c r="AR606" s="20">
        <f t="shared" si="812"/>
        <v>3.974003680768029E-2</v>
      </c>
      <c r="AS606" s="20">
        <f t="shared" si="812"/>
        <v>3.9042202028119977E-2</v>
      </c>
      <c r="AT606" s="20">
        <f t="shared" si="812"/>
        <v>3.8005447305290319E-2</v>
      </c>
      <c r="AU606" s="20">
        <f t="shared" si="812"/>
        <v>3.6675381522110362E-2</v>
      </c>
      <c r="AV606" s="20">
        <f t="shared" si="812"/>
        <v>3.510096434342902E-2</v>
      </c>
      <c r="AW606" s="20">
        <f t="shared" si="812"/>
        <v>3.33322852959409E-2</v>
      </c>
      <c r="AX606" s="20">
        <f t="shared" si="812"/>
        <v>3.1418639126446823E-2</v>
      </c>
      <c r="AY606" s="20">
        <f t="shared" si="820"/>
        <v>2.9406946048512909E-2</v>
      </c>
      <c r="AZ606" s="20">
        <f t="shared" si="820"/>
        <v>2.7340534598926491E-2</v>
      </c>
      <c r="BA606" s="20">
        <f t="shared" si="820"/>
        <v>2.5258279666564576E-2</v>
      </c>
      <c r="BB606" s="20">
        <f t="shared" si="820"/>
        <v>2.3194069336678336E-2</v>
      </c>
      <c r="BC606" s="20">
        <f t="shared" si="820"/>
        <v>2.1176561365500279E-2</v>
      </c>
      <c r="BD606" s="20">
        <f t="shared" si="820"/>
        <v>1.9229182759532004E-2</v>
      </c>
      <c r="BE606" s="20">
        <f t="shared" si="820"/>
        <v>1.7370323205300853E-2</v>
      </c>
      <c r="BF606" s="20">
        <f t="shared" si="820"/>
        <v>1.5613673985049203E-2</v>
      </c>
      <c r="BG606" s="20">
        <f t="shared" si="820"/>
        <v>1.3968667528222791E-2</v>
      </c>
      <c r="BH606" s="20">
        <f t="shared" si="820"/>
        <v>1.2440977975414212E-2</v>
      </c>
      <c r="BI606" s="20">
        <f t="shared" si="820"/>
        <v>1.1033049288875718E-2</v>
      </c>
      <c r="BJ606" s="20">
        <f t="shared" si="820"/>
        <v>9.7446239031849791E-3</v>
      </c>
      <c r="BK606" s="20">
        <f t="shared" si="820"/>
        <v>8.5732511981538861E-3</v>
      </c>
      <c r="BL606" s="20">
        <f t="shared" si="820"/>
        <v>7.514760865537041E-3</v>
      </c>
      <c r="BM606" s="20">
        <f t="shared" si="820"/>
        <v>6.563691328765997E-3</v>
      </c>
      <c r="BN606" s="20">
        <f t="shared" si="819"/>
        <v>5.7136676606939218E-3</v>
      </c>
      <c r="BO606" s="20">
        <f t="shared" si="819"/>
        <v>4.957726906605342E-3</v>
      </c>
      <c r="BP606" s="20">
        <f t="shared" si="819"/>
        <v>4.2885913937044107E-3</v>
      </c>
      <c r="BQ606" s="20">
        <f t="shared" si="819"/>
        <v>3.6988925660702554E-3</v>
      </c>
      <c r="BR606" s="20">
        <f t="shared" si="819"/>
        <v>3.1813492192757091E-3</v>
      </c>
      <c r="BS606" s="20">
        <f t="shared" si="819"/>
        <v>2.7289048237547631E-3</v>
      </c>
      <c r="BT606" s="20">
        <f t="shared" si="819"/>
        <v>2.3348290227417356E-3</v>
      </c>
      <c r="BU606" s="20">
        <f t="shared" si="817"/>
        <v>1.9927884648104355E-3</v>
      </c>
      <c r="BV606" s="20">
        <f t="shared" si="817"/>
        <v>1.696891968108849E-3</v>
      </c>
      <c r="BW606" s="20">
        <f t="shared" si="817"/>
        <v>1.4417146865757235E-3</v>
      </c>
      <c r="BX606" s="20">
        <f t="shared" si="817"/>
        <v>1.2223055181389553E-3</v>
      </c>
      <c r="BY606" s="20">
        <f t="shared" si="817"/>
        <v>1.0341815094251361E-3</v>
      </c>
      <c r="BZ606" s="20">
        <f t="shared" si="817"/>
        <v>8.7331250770172908E-4</v>
      </c>
      <c r="CA606" s="20">
        <f t="shared" si="817"/>
        <v>7.3609881577940683E-4</v>
      </c>
      <c r="CB606" s="20">
        <f t="shared" si="817"/>
        <v>6.1934413817543721E-4</v>
      </c>
      <c r="CC606" s="20">
        <f t="shared" si="816"/>
        <v>5.2022567898291072E-4</v>
      </c>
      <c r="CD606" s="20">
        <f t="shared" si="811"/>
        <v>4.3626287027864746E-4</v>
      </c>
      <c r="CE606" s="20">
        <f t="shared" si="811"/>
        <v>3.6528587714246274E-4</v>
      </c>
      <c r="CF606" s="20">
        <f t="shared" si="811"/>
        <v>3.0540474109785887E-4</v>
      </c>
      <c r="CG606" s="20">
        <f t="shared" si="811"/>
        <v>2.5497978565358626E-4</v>
      </c>
      <c r="CH606" s="20">
        <f t="shared" si="811"/>
        <v>2.1259371191550969E-4</v>
      </c>
      <c r="CI606" s="20">
        <f t="shared" si="811"/>
        <v>1.7702565454913444E-4</v>
      </c>
      <c r="CJ606" s="20">
        <f t="shared" si="811"/>
        <v>1.4722734393746162E-4</v>
      </c>
      <c r="CK606" s="20">
        <f t="shared" si="811"/>
        <v>1.2230142452329673E-4</v>
      </c>
      <c r="CL606" s="20">
        <f t="shared" si="811"/>
        <v>5.8215221363411285E-4</v>
      </c>
      <c r="CM606" s="20">
        <f t="shared" si="811"/>
        <v>6.6923985561331733E-5</v>
      </c>
      <c r="CN606" s="20">
        <f t="shared" si="811"/>
        <v>6.8905655048006375E-5</v>
      </c>
      <c r="CO606" s="20">
        <f t="shared" si="811"/>
        <v>1.2610416100854611E-4</v>
      </c>
      <c r="CP606" s="20">
        <f t="shared" si="811"/>
        <v>2.1997662228972169E-4</v>
      </c>
      <c r="CQ606" s="20">
        <f t="shared" si="811"/>
        <v>3.6713275177760566E-4</v>
      </c>
      <c r="CR606" s="20">
        <f t="shared" si="811"/>
        <v>5.8821053005093233E-4</v>
      </c>
      <c r="CS606" s="20">
        <f t="shared" si="811"/>
        <v>9.074567289893737E-4</v>
      </c>
      <c r="CT606" s="20">
        <f t="shared" si="818"/>
        <v>1.3517518529660975E-3</v>
      </c>
      <c r="CU606" s="20">
        <f t="shared" si="818"/>
        <v>1.949078022942675E-3</v>
      </c>
      <c r="CV606" s="20">
        <f t="shared" si="818"/>
        <v>2.7265126990661248E-3</v>
      </c>
      <c r="CW606" s="20">
        <f t="shared" si="818"/>
        <v>3.7079108778894539E-3</v>
      </c>
      <c r="CX606" s="20">
        <f t="shared" si="818"/>
        <v>4.9114987695415488E-3</v>
      </c>
      <c r="CY606" s="20">
        <f t="shared" si="818"/>
        <v>6.3476320016625752E-3</v>
      </c>
      <c r="CZ606" s="20">
        <f t="shared" si="818"/>
        <v>8.0169660356713447E-3</v>
      </c>
      <c r="DA606" s="20">
        <f t="shared" si="818"/>
        <v>9.9092471298456025E-3</v>
      </c>
      <c r="DB606" s="20">
        <f t="shared" si="818"/>
        <v>1.2002865920803331E-2</v>
      </c>
      <c r="DC606" s="20">
        <f t="shared" si="818"/>
        <v>1.4265233407164339E-2</v>
      </c>
      <c r="DD606" s="20">
        <f t="shared" si="818"/>
        <v>1.6653953173960886E-2</v>
      </c>
      <c r="DE606" s="20">
        <f t="shared" si="818"/>
        <v>1.9118685696793716E-2</v>
      </c>
      <c r="DF606" s="20">
        <f t="shared" si="818"/>
        <v>2.1603539607987374E-2</v>
      </c>
      <c r="DG606" s="20">
        <f t="shared" si="818"/>
        <v>2.4049786473786167E-2</v>
      </c>
      <c r="DH606" s="20">
        <f t="shared" si="818"/>
        <v>2.6398681735762153E-2</v>
      </c>
      <c r="DI606" s="20">
        <f t="shared" si="818"/>
        <v>2.8594183448766769E-2</v>
      </c>
      <c r="DJ606" s="20">
        <f t="shared" si="821"/>
        <v>3.0585388186967679E-2</v>
      </c>
      <c r="DK606" s="20">
        <f t="shared" si="821"/>
        <v>3.2328544345024801E-2</v>
      </c>
      <c r="DL606" s="20">
        <f t="shared" si="821"/>
        <v>3.378855087978283E-2</v>
      </c>
      <c r="DM606" s="20">
        <f t="shared" si="821"/>
        <v>3.4939898516843926E-2</v>
      </c>
      <c r="DN606" s="20">
        <f t="shared" si="821"/>
        <v>3.5767055753681942E-2</v>
      </c>
      <c r="DO606" s="20">
        <f t="shared" si="821"/>
        <v>3.6264340113913607E-2</v>
      </c>
      <c r="DP606" s="20">
        <f t="shared" si="821"/>
        <v>3.643534395601139E-2</v>
      </c>
      <c r="DQ606" s="20">
        <f t="shared" si="821"/>
        <v>3.6292002953829228E-2</v>
      </c>
      <c r="DR606" s="20">
        <f t="shared" si="821"/>
        <v>3.5853404491302976E-2</v>
      </c>
      <c r="DS606" s="20">
        <f t="shared" si="821"/>
        <v>3.5144433807002162E-2</v>
      </c>
      <c r="DT606" s="20">
        <f t="shared" si="821"/>
        <v>3.4194349448650074E-2</v>
      </c>
      <c r="DU606" s="20">
        <f t="shared" si="821"/>
        <v>3.3035368339100701E-2</v>
      </c>
      <c r="DV606" s="20">
        <f t="shared" si="821"/>
        <v>3.1701326391503248E-2</v>
      </c>
      <c r="DW606" s="20">
        <f t="shared" si="821"/>
        <v>3.0226464843106871E-2</v>
      </c>
      <c r="DX606" s="20">
        <f t="shared" si="821"/>
        <v>2.8644376720881385E-2</v>
      </c>
      <c r="DY606" s="20">
        <f t="shared" si="821"/>
        <v>2.6987133189888438E-2</v>
      </c>
      <c r="DZ606" s="20">
        <f t="shared" si="815"/>
        <v>2.5284596708307846E-2</v>
      </c>
      <c r="EA606" s="20">
        <f t="shared" si="814"/>
        <v>2.3563917348884744E-2</v>
      </c>
      <c r="EB606" s="20">
        <f t="shared" si="814"/>
        <v>2.1849200506207422E-2</v>
      </c>
      <c r="EC606" s="20">
        <f t="shared" si="814"/>
        <v>2.0161328444143756E-2</v>
      </c>
      <c r="ED606" s="20">
        <f t="shared" si="814"/>
        <v>1.8517914548848102E-2</v>
      </c>
      <c r="EE606" s="20">
        <f t="shared" si="814"/>
        <v>1.6933367444903591E-2</v>
      </c>
      <c r="EF606" s="20">
        <f t="shared" si="814"/>
        <v>1.5419041961765358E-2</v>
      </c>
      <c r="EG606" s="20">
        <f t="shared" si="814"/>
        <v>1.3983454949396568E-2</v>
      </c>
      <c r="EH606" s="20">
        <f t="shared" si="814"/>
        <v>1.2632545797507387E-2</v>
      </c>
      <c r="EI606" s="20">
        <f t="shared" si="814"/>
        <v>1.136996390828815E-2</v>
      </c>
      <c r="EJ606" s="20">
        <f t="shared" si="814"/>
        <v>1.0197368050426481E-2</v>
      </c>
      <c r="EK606" s="20">
        <f t="shared" si="814"/>
        <v>9.1147252745049645E-3</v>
      </c>
      <c r="EL606" s="20">
        <f t="shared" si="814"/>
        <v>8.120599738656864E-3</v>
      </c>
      <c r="EM606" s="20">
        <f t="shared" si="814"/>
        <v>7.2124242661084645E-3</v>
      </c>
      <c r="EN606" s="20">
        <f t="shared" si="814"/>
        <v>6.3867496609097962E-3</v>
      </c>
      <c r="EO606" s="20">
        <f t="shared" si="814"/>
        <v>5.6394687058195503E-3</v>
      </c>
      <c r="EP606" s="20">
        <f t="shared" si="814"/>
        <v>4.9660133444940913E-3</v>
      </c>
      <c r="EQ606" s="20">
        <f t="shared" si="822"/>
        <v>4.3615248162802711E-3</v>
      </c>
      <c r="ER606" s="20">
        <f t="shared" si="822"/>
        <v>3.8209974871072916E-3</v>
      </c>
      <c r="ES606" s="20">
        <f t="shared" si="822"/>
        <v>3.3393978344095077E-3</v>
      </c>
      <c r="ET606" s="20">
        <f t="shared" si="822"/>
        <v>2.9117605324071594E-3</v>
      </c>
      <c r="EU606" s="20">
        <f t="shared" si="822"/>
        <v>2.5332638828049481E-3</v>
      </c>
      <c r="EV606" s="20">
        <f t="shared" si="822"/>
        <v>2.1992869806656268E-3</v>
      </c>
      <c r="EW606" s="20">
        <f t="shared" si="822"/>
        <v>1.9054510289946425E-3</v>
      </c>
      <c r="EX606" s="20">
        <f t="shared" si="822"/>
        <v>1.647647148314668E-3</v>
      </c>
      <c r="EY606" s="20">
        <f t="shared" si="822"/>
        <v>1.4220528950203981E-3</v>
      </c>
      <c r="EZ606" s="20">
        <f t="shared" si="822"/>
        <v>1.2251395264289977E-3</v>
      </c>
      <c r="FA606" s="20">
        <f t="shared" si="822"/>
        <v>1.0536718489743135E-3</v>
      </c>
      <c r="FB606" s="20">
        <f t="shared" si="822"/>
        <v>9.0470227304162432E-4</v>
      </c>
      <c r="FC606" s="20">
        <f t="shared" si="822"/>
        <v>7.7556048433835567E-4</v>
      </c>
      <c r="FD606" s="20">
        <f t="shared" si="822"/>
        <v>6.6383993532170837E-4</v>
      </c>
      <c r="FE606" s="20">
        <f t="shared" si="822"/>
        <v>5.6738216660978669E-4</v>
      </c>
      <c r="FF606" s="20">
        <f t="shared" si="789"/>
        <v>3.175421273280632E-3</v>
      </c>
    </row>
    <row r="607" spans="1:162" ht="15.5" x14ac:dyDescent="0.35">
      <c r="A607" s="4" t="s">
        <v>205</v>
      </c>
      <c r="J607" s="4" t="s">
        <v>205</v>
      </c>
      <c r="K607" s="20">
        <f t="shared" si="813"/>
        <v>4.819104239076059E-4</v>
      </c>
      <c r="L607" s="20">
        <f t="shared" si="813"/>
        <v>4.1458618570837906E-4</v>
      </c>
      <c r="M607" s="20">
        <f t="shared" si="813"/>
        <v>6.931064894406167E-4</v>
      </c>
      <c r="N607" s="20">
        <f t="shared" si="813"/>
        <v>1.1075608389267471E-3</v>
      </c>
      <c r="O607" s="20">
        <f t="shared" si="813"/>
        <v>1.697747478671411E-3</v>
      </c>
      <c r="P607" s="20"/>
      <c r="Q607" s="20">
        <f t="shared" si="813"/>
        <v>2.504462953275317E-3</v>
      </c>
      <c r="R607" s="20">
        <f t="shared" si="813"/>
        <v>3.5657635302047972E-3</v>
      </c>
      <c r="S607" s="20"/>
      <c r="T607" s="20">
        <f t="shared" si="813"/>
        <v>4.9127670766750519E-3</v>
      </c>
      <c r="U607" s="20">
        <f t="shared" si="813"/>
        <v>6.5655028666213554E-3</v>
      </c>
      <c r="V607" s="20"/>
      <c r="W607" s="20">
        <f t="shared" si="813"/>
        <v>8.5293502266999346E-3</v>
      </c>
      <c r="X607" s="20">
        <f t="shared" si="813"/>
        <v>1.0792549754179516E-2</v>
      </c>
      <c r="Y607" s="20"/>
      <c r="Z607" s="20">
        <f t="shared" si="813"/>
        <v>1.3325136081371536E-2</v>
      </c>
      <c r="AA607" s="20">
        <f t="shared" si="813"/>
        <v>1.6079456180144391E-2</v>
      </c>
      <c r="AB607" s="20"/>
      <c r="AC607" s="20">
        <f t="shared" si="813"/>
        <v>1.8992236218293101E-2</v>
      </c>
      <c r="AD607" s="20">
        <f t="shared" si="813"/>
        <v>2.1987976282879754E-2</v>
      </c>
      <c r="AE607" s="20"/>
      <c r="AF607" s="20">
        <f t="shared" si="813"/>
        <v>2.4983311985481829E-2</v>
      </c>
      <c r="AG607" s="20">
        <f t="shared" si="812"/>
        <v>2.7891900388306162E-2</v>
      </c>
      <c r="AH607" s="20"/>
      <c r="AI607" s="20">
        <f t="shared" si="812"/>
        <v>3.0629368592276829E-2</v>
      </c>
      <c r="AJ607" s="20">
        <f t="shared" si="812"/>
        <v>3.3117900425847363E-2</v>
      </c>
      <c r="AK607" s="20"/>
      <c r="AL607" s="20">
        <f t="shared" si="812"/>
        <v>3.5290116645687153E-2</v>
      </c>
      <c r="AM607" s="20">
        <f t="shared" si="812"/>
        <v>3.7092010076511306E-2</v>
      </c>
      <c r="AN607" s="20">
        <f t="shared" si="812"/>
        <v>3.8484812110772426E-2</v>
      </c>
      <c r="AO607" s="20">
        <f t="shared" si="812"/>
        <v>3.94457761731144E-2</v>
      </c>
      <c r="AP607" s="20">
        <f t="shared" si="812"/>
        <v>3.9967956156645223E-2</v>
      </c>
      <c r="AQ607" s="20">
        <f t="shared" si="812"/>
        <v>4.0059126871844042E-2</v>
      </c>
      <c r="AR607" s="20">
        <f t="shared" si="812"/>
        <v>3.974003680768029E-2</v>
      </c>
      <c r="AS607" s="20">
        <f t="shared" si="812"/>
        <v>3.9042202028119977E-2</v>
      </c>
      <c r="AT607" s="20">
        <f t="shared" si="812"/>
        <v>3.8005447305290319E-2</v>
      </c>
      <c r="AU607" s="20">
        <f t="shared" si="812"/>
        <v>3.6675381522110362E-2</v>
      </c>
      <c r="AV607" s="20">
        <f t="shared" si="812"/>
        <v>3.510096434342902E-2</v>
      </c>
      <c r="AW607" s="20">
        <f t="shared" si="812"/>
        <v>3.33322852959409E-2</v>
      </c>
      <c r="AX607" s="20">
        <f t="shared" si="812"/>
        <v>3.1418639126446823E-2</v>
      </c>
      <c r="AY607" s="20">
        <f t="shared" si="820"/>
        <v>2.9406946048512905E-2</v>
      </c>
      <c r="AZ607" s="20">
        <f t="shared" si="820"/>
        <v>2.7340534598926491E-2</v>
      </c>
      <c r="BA607" s="20">
        <f t="shared" si="820"/>
        <v>2.5258279666564576E-2</v>
      </c>
      <c r="BB607" s="20">
        <f t="shared" si="820"/>
        <v>2.3194069336678336E-2</v>
      </c>
      <c r="BC607" s="20">
        <f t="shared" si="820"/>
        <v>2.1176561365500279E-2</v>
      </c>
      <c r="BD607" s="20">
        <f t="shared" si="820"/>
        <v>1.9229182759532004E-2</v>
      </c>
      <c r="BE607" s="20">
        <f t="shared" si="820"/>
        <v>1.7370323205300853E-2</v>
      </c>
      <c r="BF607" s="20">
        <f t="shared" si="820"/>
        <v>1.5613673985049205E-2</v>
      </c>
      <c r="BG607" s="20">
        <f t="shared" si="820"/>
        <v>1.3968667528222789E-2</v>
      </c>
      <c r="BH607" s="20">
        <f t="shared" si="820"/>
        <v>1.2440977975414214E-2</v>
      </c>
      <c r="BI607" s="20">
        <f t="shared" si="820"/>
        <v>1.1033049288875718E-2</v>
      </c>
      <c r="BJ607" s="20">
        <f t="shared" si="820"/>
        <v>9.7446239031849791E-3</v>
      </c>
      <c r="BK607" s="20">
        <f t="shared" si="820"/>
        <v>8.5732511981538861E-3</v>
      </c>
      <c r="BL607" s="20">
        <f t="shared" si="820"/>
        <v>7.5147608655370401E-3</v>
      </c>
      <c r="BM607" s="20">
        <f t="shared" si="820"/>
        <v>6.563691328765997E-3</v>
      </c>
      <c r="BN607" s="20">
        <f t="shared" si="819"/>
        <v>5.7136676606939218E-3</v>
      </c>
      <c r="BO607" s="20">
        <f t="shared" si="819"/>
        <v>4.957726906605342E-3</v>
      </c>
      <c r="BP607" s="20">
        <f t="shared" si="819"/>
        <v>4.2885913937044107E-3</v>
      </c>
      <c r="BQ607" s="20">
        <f t="shared" si="819"/>
        <v>3.6988925660702554E-3</v>
      </c>
      <c r="BR607" s="20">
        <f t="shared" si="819"/>
        <v>3.1813492192757087E-3</v>
      </c>
      <c r="BS607" s="20">
        <f t="shared" si="819"/>
        <v>2.7289048237547631E-3</v>
      </c>
      <c r="BT607" s="20">
        <f t="shared" si="819"/>
        <v>2.3348290227417356E-3</v>
      </c>
      <c r="BU607" s="20">
        <f t="shared" si="817"/>
        <v>1.9927884648104355E-3</v>
      </c>
      <c r="BV607" s="20">
        <f t="shared" si="817"/>
        <v>1.696891968108849E-3</v>
      </c>
      <c r="BW607" s="20">
        <f t="shared" si="817"/>
        <v>1.4417146865757235E-3</v>
      </c>
      <c r="BX607" s="20">
        <f t="shared" si="817"/>
        <v>1.2223055181389553E-3</v>
      </c>
      <c r="BY607" s="20">
        <f t="shared" si="817"/>
        <v>1.0341815094251361E-3</v>
      </c>
      <c r="BZ607" s="20">
        <f t="shared" si="817"/>
        <v>8.7331250770172897E-4</v>
      </c>
      <c r="CA607" s="20">
        <f t="shared" si="817"/>
        <v>7.3609881577940683E-4</v>
      </c>
      <c r="CB607" s="20">
        <f t="shared" si="817"/>
        <v>6.1934413817543721E-4</v>
      </c>
      <c r="CC607" s="20">
        <f t="shared" si="816"/>
        <v>5.2022567898291072E-4</v>
      </c>
      <c r="CD607" s="20">
        <f t="shared" si="811"/>
        <v>4.3626287027864752E-4</v>
      </c>
      <c r="CE607" s="20">
        <f t="shared" si="811"/>
        <v>3.6528587714246274E-4</v>
      </c>
      <c r="CF607" s="20">
        <f t="shared" si="811"/>
        <v>3.0540474109785887E-4</v>
      </c>
      <c r="CG607" s="20">
        <f t="shared" si="811"/>
        <v>2.5497978565358626E-4</v>
      </c>
      <c r="CH607" s="20">
        <f t="shared" si="811"/>
        <v>2.1259371191550969E-4</v>
      </c>
      <c r="CI607" s="20">
        <f t="shared" si="811"/>
        <v>1.7702565454913444E-4</v>
      </c>
      <c r="CJ607" s="20">
        <f t="shared" si="811"/>
        <v>1.4722734393746162E-4</v>
      </c>
      <c r="CK607" s="20">
        <f t="shared" si="811"/>
        <v>1.2230142452329673E-4</v>
      </c>
      <c r="CL607" s="20">
        <f t="shared" si="811"/>
        <v>5.8215221363411285E-4</v>
      </c>
      <c r="CM607" s="20">
        <f t="shared" si="811"/>
        <v>6.6923985561331733E-5</v>
      </c>
      <c r="CN607" s="20">
        <f t="shared" si="811"/>
        <v>6.8905655048006375E-5</v>
      </c>
      <c r="CO607" s="20">
        <f t="shared" si="811"/>
        <v>1.2610416100854611E-4</v>
      </c>
      <c r="CP607" s="20">
        <f t="shared" si="811"/>
        <v>2.1997662228972169E-4</v>
      </c>
      <c r="CQ607" s="20">
        <f t="shared" si="811"/>
        <v>3.6713275177760566E-4</v>
      </c>
      <c r="CR607" s="20">
        <f t="shared" si="811"/>
        <v>5.8821053005093233E-4</v>
      </c>
      <c r="CS607" s="20">
        <f t="shared" ref="CS607:DH621" si="823">CS399/$B399</f>
        <v>9.074567289893737E-4</v>
      </c>
      <c r="CT607" s="20">
        <f t="shared" si="818"/>
        <v>1.3517518529660975E-3</v>
      </c>
      <c r="CU607" s="20">
        <f t="shared" si="818"/>
        <v>1.949078022942675E-3</v>
      </c>
      <c r="CV607" s="20">
        <f t="shared" si="818"/>
        <v>2.7265126990661248E-3</v>
      </c>
      <c r="CW607" s="20">
        <f t="shared" si="818"/>
        <v>3.7079108778894539E-3</v>
      </c>
      <c r="CX607" s="20">
        <f t="shared" si="818"/>
        <v>4.9114987695415488E-3</v>
      </c>
      <c r="CY607" s="20">
        <f t="shared" si="818"/>
        <v>6.3476320016625752E-3</v>
      </c>
      <c r="CZ607" s="20">
        <f t="shared" si="818"/>
        <v>8.0169660356713447E-3</v>
      </c>
      <c r="DA607" s="20">
        <f t="shared" si="818"/>
        <v>9.9092471298456025E-3</v>
      </c>
      <c r="DB607" s="20">
        <f t="shared" si="818"/>
        <v>1.2002865920803331E-2</v>
      </c>
      <c r="DC607" s="20">
        <f t="shared" si="818"/>
        <v>1.4265233407164339E-2</v>
      </c>
      <c r="DD607" s="20">
        <f t="shared" si="818"/>
        <v>1.6653953173960886E-2</v>
      </c>
      <c r="DE607" s="20">
        <f t="shared" si="818"/>
        <v>1.9118685696793716E-2</v>
      </c>
      <c r="DF607" s="20">
        <f t="shared" si="818"/>
        <v>2.1603539607987374E-2</v>
      </c>
      <c r="DG607" s="20">
        <f t="shared" si="818"/>
        <v>2.4049786473786167E-2</v>
      </c>
      <c r="DH607" s="20">
        <f t="shared" si="818"/>
        <v>2.6398681735762153E-2</v>
      </c>
      <c r="DI607" s="20">
        <f t="shared" si="818"/>
        <v>2.8594183448766769E-2</v>
      </c>
      <c r="DJ607" s="20">
        <f t="shared" si="821"/>
        <v>3.0585388186967682E-2</v>
      </c>
      <c r="DK607" s="20">
        <f t="shared" si="821"/>
        <v>3.2328544345024801E-2</v>
      </c>
      <c r="DL607" s="20">
        <f t="shared" si="821"/>
        <v>3.378855087978283E-2</v>
      </c>
      <c r="DM607" s="20">
        <f t="shared" si="821"/>
        <v>3.4939898516843926E-2</v>
      </c>
      <c r="DN607" s="20">
        <f t="shared" si="821"/>
        <v>3.5767055753681942E-2</v>
      </c>
      <c r="DO607" s="20">
        <f t="shared" si="821"/>
        <v>3.6264340113913607E-2</v>
      </c>
      <c r="DP607" s="20">
        <f t="shared" si="821"/>
        <v>3.643534395601139E-2</v>
      </c>
      <c r="DQ607" s="20">
        <f t="shared" si="821"/>
        <v>3.6292002953829228E-2</v>
      </c>
      <c r="DR607" s="20">
        <f t="shared" si="821"/>
        <v>3.5853404491302976E-2</v>
      </c>
      <c r="DS607" s="20">
        <f t="shared" si="821"/>
        <v>3.5144433807002162E-2</v>
      </c>
      <c r="DT607" s="20">
        <f t="shared" si="821"/>
        <v>3.4194349448650074E-2</v>
      </c>
      <c r="DU607" s="20">
        <f t="shared" si="821"/>
        <v>3.3035368339100701E-2</v>
      </c>
      <c r="DV607" s="20">
        <f t="shared" si="821"/>
        <v>3.1701326391503248E-2</v>
      </c>
      <c r="DW607" s="20">
        <f t="shared" si="821"/>
        <v>3.0226464843106867E-2</v>
      </c>
      <c r="DX607" s="20">
        <f t="shared" si="821"/>
        <v>2.8644376720881382E-2</v>
      </c>
      <c r="DY607" s="20">
        <f t="shared" si="821"/>
        <v>2.6987133189888435E-2</v>
      </c>
      <c r="DZ607" s="20">
        <f t="shared" si="815"/>
        <v>2.5284596708307849E-2</v>
      </c>
      <c r="EA607" s="20">
        <f t="shared" si="814"/>
        <v>2.3563917348884744E-2</v>
      </c>
      <c r="EB607" s="20">
        <f t="shared" si="814"/>
        <v>2.1849200506207422E-2</v>
      </c>
      <c r="EC607" s="20">
        <f t="shared" si="814"/>
        <v>2.0161328444143756E-2</v>
      </c>
      <c r="ED607" s="20">
        <f t="shared" si="814"/>
        <v>1.8517914548848102E-2</v>
      </c>
      <c r="EE607" s="20">
        <f t="shared" si="814"/>
        <v>1.6933367444903591E-2</v>
      </c>
      <c r="EF607" s="20">
        <f t="shared" si="814"/>
        <v>1.5419041961765358E-2</v>
      </c>
      <c r="EG607" s="20">
        <f t="shared" si="814"/>
        <v>1.3983454949396568E-2</v>
      </c>
      <c r="EH607" s="20">
        <f t="shared" si="814"/>
        <v>1.2632545797507388E-2</v>
      </c>
      <c r="EI607" s="20">
        <f t="shared" si="814"/>
        <v>1.136996390828815E-2</v>
      </c>
      <c r="EJ607" s="20">
        <f t="shared" si="814"/>
        <v>1.0197368050426481E-2</v>
      </c>
      <c r="EK607" s="20">
        <f t="shared" si="814"/>
        <v>9.1147252745049645E-3</v>
      </c>
      <c r="EL607" s="20">
        <f t="shared" si="814"/>
        <v>8.120599738656864E-3</v>
      </c>
      <c r="EM607" s="20">
        <f t="shared" si="814"/>
        <v>7.2124242661084637E-3</v>
      </c>
      <c r="EN607" s="20">
        <f t="shared" si="814"/>
        <v>6.3867496609097962E-3</v>
      </c>
      <c r="EO607" s="20">
        <f t="shared" si="814"/>
        <v>5.6394687058195503E-3</v>
      </c>
      <c r="EP607" s="20">
        <f t="shared" si="814"/>
        <v>4.9660133444940913E-3</v>
      </c>
      <c r="EQ607" s="20">
        <f t="shared" si="822"/>
        <v>4.3615248162802711E-3</v>
      </c>
      <c r="ER607" s="20">
        <f t="shared" si="822"/>
        <v>3.8209974871072916E-3</v>
      </c>
      <c r="ES607" s="20">
        <f t="shared" si="822"/>
        <v>3.3393978344095077E-3</v>
      </c>
      <c r="ET607" s="20">
        <f t="shared" si="822"/>
        <v>2.9117605324071594E-3</v>
      </c>
      <c r="EU607" s="20">
        <f t="shared" si="822"/>
        <v>2.5332638828049481E-3</v>
      </c>
      <c r="EV607" s="20">
        <f t="shared" si="822"/>
        <v>2.1992869806656268E-3</v>
      </c>
      <c r="EW607" s="20">
        <f t="shared" si="822"/>
        <v>1.9054510289946425E-3</v>
      </c>
      <c r="EX607" s="20">
        <f t="shared" si="822"/>
        <v>1.6476471483146682E-3</v>
      </c>
      <c r="EY607" s="20">
        <f t="shared" si="822"/>
        <v>1.4220528950203981E-3</v>
      </c>
      <c r="EZ607" s="20">
        <f t="shared" si="822"/>
        <v>1.2251395264289977E-3</v>
      </c>
      <c r="FA607" s="20">
        <f t="shared" si="822"/>
        <v>1.0536718489743135E-3</v>
      </c>
      <c r="FB607" s="20">
        <f t="shared" si="822"/>
        <v>9.0470227304162432E-4</v>
      </c>
      <c r="FC607" s="20">
        <f t="shared" si="822"/>
        <v>7.7556048433835567E-4</v>
      </c>
      <c r="FD607" s="20">
        <f t="shared" si="822"/>
        <v>6.6383993532170837E-4</v>
      </c>
      <c r="FE607" s="20">
        <f t="shared" si="822"/>
        <v>5.6738216660978669E-4</v>
      </c>
      <c r="FF607" s="20">
        <f t="shared" si="789"/>
        <v>3.175421273280632E-3</v>
      </c>
    </row>
    <row r="608" spans="1:162" ht="15.5" x14ac:dyDescent="0.35">
      <c r="A608" s="4" t="s">
        <v>206</v>
      </c>
      <c r="J608" s="4" t="s">
        <v>206</v>
      </c>
      <c r="K608" s="20">
        <f t="shared" si="813"/>
        <v>4.819104239076059E-4</v>
      </c>
      <c r="L608" s="20">
        <f t="shared" si="813"/>
        <v>4.1458618570837906E-4</v>
      </c>
      <c r="M608" s="20">
        <f t="shared" si="813"/>
        <v>6.931064894406167E-4</v>
      </c>
      <c r="N608" s="20">
        <f t="shared" si="813"/>
        <v>1.1075608389267471E-3</v>
      </c>
      <c r="O608" s="20">
        <f t="shared" si="813"/>
        <v>1.697747478671411E-3</v>
      </c>
      <c r="P608" s="20"/>
      <c r="Q608" s="20">
        <f t="shared" si="813"/>
        <v>2.504462953275317E-3</v>
      </c>
      <c r="R608" s="20">
        <f t="shared" si="813"/>
        <v>3.5657635302047972E-3</v>
      </c>
      <c r="S608" s="20"/>
      <c r="T608" s="20">
        <f t="shared" si="813"/>
        <v>4.9127670766750519E-3</v>
      </c>
      <c r="U608" s="20">
        <f t="shared" si="813"/>
        <v>6.5655028666213554E-3</v>
      </c>
      <c r="V608" s="20"/>
      <c r="W608" s="20">
        <f t="shared" si="813"/>
        <v>8.5293502266999346E-3</v>
      </c>
      <c r="X608" s="20">
        <f t="shared" si="813"/>
        <v>1.0792549754179516E-2</v>
      </c>
      <c r="Y608" s="20"/>
      <c r="Z608" s="20">
        <f t="shared" si="813"/>
        <v>1.3325136081371536E-2</v>
      </c>
      <c r="AA608" s="20">
        <f t="shared" si="813"/>
        <v>1.6079456180144391E-2</v>
      </c>
      <c r="AB608" s="20"/>
      <c r="AC608" s="20">
        <f t="shared" si="813"/>
        <v>1.8992236218293101E-2</v>
      </c>
      <c r="AD608" s="20">
        <f t="shared" si="813"/>
        <v>2.1987976282879754E-2</v>
      </c>
      <c r="AE608" s="20"/>
      <c r="AF608" s="20">
        <f t="shared" si="813"/>
        <v>2.4983311985481829E-2</v>
      </c>
      <c r="AG608" s="20">
        <f t="shared" si="812"/>
        <v>2.7891900388306162E-2</v>
      </c>
      <c r="AH608" s="20"/>
      <c r="AI608" s="20">
        <f t="shared" si="812"/>
        <v>3.0629368592276829E-2</v>
      </c>
      <c r="AJ608" s="20">
        <f t="shared" si="812"/>
        <v>3.3117900425847363E-2</v>
      </c>
      <c r="AK608" s="20"/>
      <c r="AL608" s="20">
        <f t="shared" si="812"/>
        <v>3.5290116645687153E-2</v>
      </c>
      <c r="AM608" s="20">
        <f t="shared" si="812"/>
        <v>3.7092010076511306E-2</v>
      </c>
      <c r="AN608" s="20">
        <f t="shared" si="812"/>
        <v>3.8484812110772426E-2</v>
      </c>
      <c r="AO608" s="20">
        <f t="shared" si="812"/>
        <v>3.94457761731144E-2</v>
      </c>
      <c r="AP608" s="20">
        <f t="shared" si="812"/>
        <v>3.9967956156645223E-2</v>
      </c>
      <c r="AQ608" s="20">
        <f t="shared" si="812"/>
        <v>4.0059126871844042E-2</v>
      </c>
      <c r="AR608" s="20">
        <f t="shared" si="812"/>
        <v>3.974003680768029E-2</v>
      </c>
      <c r="AS608" s="20">
        <f t="shared" si="812"/>
        <v>3.9042202028119977E-2</v>
      </c>
      <c r="AT608" s="20">
        <f t="shared" si="812"/>
        <v>3.8005447305290319E-2</v>
      </c>
      <c r="AU608" s="20">
        <f t="shared" si="812"/>
        <v>3.6675381522110362E-2</v>
      </c>
      <c r="AV608" s="20">
        <f t="shared" si="812"/>
        <v>3.510096434342902E-2</v>
      </c>
      <c r="AW608" s="20">
        <f t="shared" si="812"/>
        <v>3.33322852959409E-2</v>
      </c>
      <c r="AX608" s="20">
        <f t="shared" si="812"/>
        <v>3.1418639126446823E-2</v>
      </c>
      <c r="AY608" s="20">
        <f t="shared" si="820"/>
        <v>2.9406946048512905E-2</v>
      </c>
      <c r="AZ608" s="20">
        <f t="shared" si="820"/>
        <v>2.7340534598926491E-2</v>
      </c>
      <c r="BA608" s="20">
        <f t="shared" si="820"/>
        <v>2.5258279666564576E-2</v>
      </c>
      <c r="BB608" s="20">
        <f t="shared" si="820"/>
        <v>2.3194069336678336E-2</v>
      </c>
      <c r="BC608" s="20">
        <f t="shared" si="820"/>
        <v>2.1176561365500279E-2</v>
      </c>
      <c r="BD608" s="20">
        <f t="shared" si="820"/>
        <v>1.9229182759532004E-2</v>
      </c>
      <c r="BE608" s="20">
        <f t="shared" si="820"/>
        <v>1.7370323205300853E-2</v>
      </c>
      <c r="BF608" s="20">
        <f t="shared" si="820"/>
        <v>1.5613673985049205E-2</v>
      </c>
      <c r="BG608" s="20">
        <f t="shared" si="820"/>
        <v>1.3968667528222789E-2</v>
      </c>
      <c r="BH608" s="20">
        <f t="shared" si="820"/>
        <v>1.2440977975414214E-2</v>
      </c>
      <c r="BI608" s="20">
        <f t="shared" si="820"/>
        <v>1.1033049288875718E-2</v>
      </c>
      <c r="BJ608" s="20">
        <f t="shared" si="820"/>
        <v>9.7446239031849791E-3</v>
      </c>
      <c r="BK608" s="20">
        <f t="shared" si="820"/>
        <v>8.5732511981538861E-3</v>
      </c>
      <c r="BL608" s="20">
        <f t="shared" si="820"/>
        <v>7.5147608655370401E-3</v>
      </c>
      <c r="BM608" s="20">
        <f t="shared" si="820"/>
        <v>6.563691328765997E-3</v>
      </c>
      <c r="BN608" s="20">
        <f t="shared" si="819"/>
        <v>5.7136676606939218E-3</v>
      </c>
      <c r="BO608" s="20">
        <f t="shared" si="819"/>
        <v>4.957726906605342E-3</v>
      </c>
      <c r="BP608" s="20">
        <f t="shared" si="819"/>
        <v>4.2885913937044107E-3</v>
      </c>
      <c r="BQ608" s="20">
        <f t="shared" si="819"/>
        <v>3.6988925660702554E-3</v>
      </c>
      <c r="BR608" s="20">
        <f t="shared" si="819"/>
        <v>3.1813492192757087E-3</v>
      </c>
      <c r="BS608" s="20">
        <f t="shared" si="819"/>
        <v>2.7289048237547631E-3</v>
      </c>
      <c r="BT608" s="20">
        <f t="shared" si="819"/>
        <v>2.3348290227417356E-3</v>
      </c>
      <c r="BU608" s="20">
        <f t="shared" si="817"/>
        <v>1.9927884648104355E-3</v>
      </c>
      <c r="BV608" s="20">
        <f t="shared" si="817"/>
        <v>1.696891968108849E-3</v>
      </c>
      <c r="BW608" s="20">
        <f t="shared" si="817"/>
        <v>1.4417146865757235E-3</v>
      </c>
      <c r="BX608" s="20">
        <f t="shared" si="817"/>
        <v>1.2223055181389553E-3</v>
      </c>
      <c r="BY608" s="20">
        <f t="shared" si="817"/>
        <v>1.0341815094251361E-3</v>
      </c>
      <c r="BZ608" s="20">
        <f t="shared" si="817"/>
        <v>8.7331250770172897E-4</v>
      </c>
      <c r="CA608" s="20">
        <f t="shared" si="817"/>
        <v>7.3609881577940683E-4</v>
      </c>
      <c r="CB608" s="20">
        <f t="shared" si="817"/>
        <v>6.1934413817543721E-4</v>
      </c>
      <c r="CC608" s="20">
        <f t="shared" si="816"/>
        <v>5.2022567898291072E-4</v>
      </c>
      <c r="CD608" s="20">
        <f t="shared" si="816"/>
        <v>4.3626287027864752E-4</v>
      </c>
      <c r="CE608" s="20">
        <f t="shared" si="816"/>
        <v>3.6528587714246274E-4</v>
      </c>
      <c r="CF608" s="20">
        <f t="shared" si="816"/>
        <v>3.0540474109785887E-4</v>
      </c>
      <c r="CG608" s="20">
        <f t="shared" si="816"/>
        <v>2.5497978565358626E-4</v>
      </c>
      <c r="CH608" s="20">
        <f t="shared" si="816"/>
        <v>2.1259371191550969E-4</v>
      </c>
      <c r="CI608" s="20">
        <f t="shared" si="816"/>
        <v>1.7702565454913444E-4</v>
      </c>
      <c r="CJ608" s="20">
        <f t="shared" si="816"/>
        <v>1.4722734393746162E-4</v>
      </c>
      <c r="CK608" s="20">
        <f t="shared" si="816"/>
        <v>1.2230142452329673E-4</v>
      </c>
      <c r="CL608" s="20">
        <f t="shared" si="816"/>
        <v>5.8215221363411285E-4</v>
      </c>
      <c r="CM608" s="20">
        <f t="shared" si="816"/>
        <v>6.6923985561331733E-5</v>
      </c>
      <c r="CN608" s="20">
        <f t="shared" si="816"/>
        <v>6.8905655048006375E-5</v>
      </c>
      <c r="CO608" s="20">
        <f t="shared" si="816"/>
        <v>1.2610416100854611E-4</v>
      </c>
      <c r="CP608" s="20">
        <f t="shared" si="816"/>
        <v>2.1997662228972169E-4</v>
      </c>
      <c r="CQ608" s="20">
        <f t="shared" si="816"/>
        <v>3.6713275177760566E-4</v>
      </c>
      <c r="CR608" s="20">
        <f t="shared" si="816"/>
        <v>5.8821053005093233E-4</v>
      </c>
      <c r="CS608" s="20">
        <f t="shared" si="823"/>
        <v>9.074567289893737E-4</v>
      </c>
      <c r="CT608" s="20">
        <f t="shared" si="818"/>
        <v>1.3517518529660975E-3</v>
      </c>
      <c r="CU608" s="20">
        <f t="shared" si="818"/>
        <v>1.949078022942675E-3</v>
      </c>
      <c r="CV608" s="20">
        <f t="shared" si="818"/>
        <v>2.7265126990661248E-3</v>
      </c>
      <c r="CW608" s="20">
        <f t="shared" si="818"/>
        <v>3.7079108778894539E-3</v>
      </c>
      <c r="CX608" s="20">
        <f t="shared" si="818"/>
        <v>4.9114987695415488E-3</v>
      </c>
      <c r="CY608" s="20">
        <f t="shared" si="818"/>
        <v>6.3476320016625752E-3</v>
      </c>
      <c r="CZ608" s="20">
        <f t="shared" si="818"/>
        <v>8.0169660356713447E-3</v>
      </c>
      <c r="DA608" s="20">
        <f t="shared" si="818"/>
        <v>9.9092471298456025E-3</v>
      </c>
      <c r="DB608" s="20">
        <f t="shared" si="818"/>
        <v>1.2002865920803331E-2</v>
      </c>
      <c r="DC608" s="20">
        <f t="shared" si="818"/>
        <v>1.4265233407164339E-2</v>
      </c>
      <c r="DD608" s="20">
        <f t="shared" si="818"/>
        <v>1.6653953173960886E-2</v>
      </c>
      <c r="DE608" s="20">
        <f t="shared" si="818"/>
        <v>1.9118685696793716E-2</v>
      </c>
      <c r="DF608" s="20">
        <f t="shared" si="818"/>
        <v>2.1603539607987374E-2</v>
      </c>
      <c r="DG608" s="20">
        <f t="shared" si="818"/>
        <v>2.4049786473786167E-2</v>
      </c>
      <c r="DH608" s="20">
        <f t="shared" si="818"/>
        <v>2.6398681735762153E-2</v>
      </c>
      <c r="DI608" s="20">
        <f t="shared" si="818"/>
        <v>2.8594183448766769E-2</v>
      </c>
      <c r="DJ608" s="20">
        <f t="shared" si="821"/>
        <v>3.0585388186967682E-2</v>
      </c>
      <c r="DK608" s="20">
        <f t="shared" si="821"/>
        <v>3.2328544345024801E-2</v>
      </c>
      <c r="DL608" s="20">
        <f t="shared" si="821"/>
        <v>3.378855087978283E-2</v>
      </c>
      <c r="DM608" s="20">
        <f t="shared" si="821"/>
        <v>3.4939898516843926E-2</v>
      </c>
      <c r="DN608" s="20">
        <f t="shared" si="821"/>
        <v>3.5767055753681942E-2</v>
      </c>
      <c r="DO608" s="20">
        <f t="shared" si="821"/>
        <v>3.6264340113913607E-2</v>
      </c>
      <c r="DP608" s="20">
        <f t="shared" si="821"/>
        <v>3.643534395601139E-2</v>
      </c>
      <c r="DQ608" s="20">
        <f t="shared" si="821"/>
        <v>3.6292002953829228E-2</v>
      </c>
      <c r="DR608" s="20">
        <f t="shared" si="821"/>
        <v>3.5853404491302976E-2</v>
      </c>
      <c r="DS608" s="20">
        <f t="shared" si="821"/>
        <v>3.5144433807002162E-2</v>
      </c>
      <c r="DT608" s="20">
        <f t="shared" si="821"/>
        <v>3.4194349448650074E-2</v>
      </c>
      <c r="DU608" s="20">
        <f t="shared" si="821"/>
        <v>3.3035368339100701E-2</v>
      </c>
      <c r="DV608" s="20">
        <f t="shared" si="821"/>
        <v>3.1701326391503248E-2</v>
      </c>
      <c r="DW608" s="20">
        <f t="shared" si="821"/>
        <v>3.0226464843106867E-2</v>
      </c>
      <c r="DX608" s="20">
        <f t="shared" si="821"/>
        <v>2.8644376720881382E-2</v>
      </c>
      <c r="DY608" s="20">
        <f t="shared" si="821"/>
        <v>2.6987133189888435E-2</v>
      </c>
      <c r="DZ608" s="20">
        <f t="shared" si="815"/>
        <v>2.5284596708307849E-2</v>
      </c>
      <c r="EA608" s="20">
        <f t="shared" si="814"/>
        <v>2.3563917348884744E-2</v>
      </c>
      <c r="EB608" s="20">
        <f t="shared" si="814"/>
        <v>2.1849200506207422E-2</v>
      </c>
      <c r="EC608" s="20">
        <f t="shared" si="814"/>
        <v>2.0161328444143756E-2</v>
      </c>
      <c r="ED608" s="20">
        <f t="shared" si="814"/>
        <v>1.8517914548848102E-2</v>
      </c>
      <c r="EE608" s="20">
        <f t="shared" si="814"/>
        <v>1.6933367444903591E-2</v>
      </c>
      <c r="EF608" s="20">
        <f t="shared" si="814"/>
        <v>1.5419041961765358E-2</v>
      </c>
      <c r="EG608" s="20">
        <f t="shared" si="814"/>
        <v>1.3983454949396568E-2</v>
      </c>
      <c r="EH608" s="20">
        <f t="shared" si="814"/>
        <v>1.2632545797507388E-2</v>
      </c>
      <c r="EI608" s="20">
        <f t="shared" si="814"/>
        <v>1.136996390828815E-2</v>
      </c>
      <c r="EJ608" s="20">
        <f t="shared" si="814"/>
        <v>1.0197368050426481E-2</v>
      </c>
      <c r="EK608" s="20">
        <f t="shared" si="814"/>
        <v>9.1147252745049645E-3</v>
      </c>
      <c r="EL608" s="20">
        <f t="shared" si="814"/>
        <v>8.120599738656864E-3</v>
      </c>
      <c r="EM608" s="20">
        <f t="shared" si="814"/>
        <v>7.2124242661084637E-3</v>
      </c>
      <c r="EN608" s="20">
        <f t="shared" si="814"/>
        <v>6.3867496609097962E-3</v>
      </c>
      <c r="EO608" s="20">
        <f t="shared" si="814"/>
        <v>5.6394687058195503E-3</v>
      </c>
      <c r="EP608" s="20">
        <f t="shared" si="814"/>
        <v>4.9660133444940913E-3</v>
      </c>
      <c r="EQ608" s="20">
        <f t="shared" si="822"/>
        <v>4.3615248162802711E-3</v>
      </c>
      <c r="ER608" s="20">
        <f t="shared" si="822"/>
        <v>3.8209974871072916E-3</v>
      </c>
      <c r="ES608" s="20">
        <f t="shared" si="822"/>
        <v>3.3393978344095077E-3</v>
      </c>
      <c r="ET608" s="20">
        <f t="shared" si="822"/>
        <v>2.9117605324071594E-3</v>
      </c>
      <c r="EU608" s="20">
        <f t="shared" si="822"/>
        <v>2.5332638828049481E-3</v>
      </c>
      <c r="EV608" s="20">
        <f t="shared" si="822"/>
        <v>2.1992869806656268E-3</v>
      </c>
      <c r="EW608" s="20">
        <f t="shared" si="822"/>
        <v>1.9054510289946425E-3</v>
      </c>
      <c r="EX608" s="20">
        <f t="shared" si="822"/>
        <v>1.6476471483146682E-3</v>
      </c>
      <c r="EY608" s="20">
        <f t="shared" si="822"/>
        <v>1.4220528950203981E-3</v>
      </c>
      <c r="EZ608" s="20">
        <f t="shared" si="822"/>
        <v>1.2251395264289977E-3</v>
      </c>
      <c r="FA608" s="20">
        <f t="shared" si="822"/>
        <v>1.0536718489743135E-3</v>
      </c>
      <c r="FB608" s="20">
        <f t="shared" si="822"/>
        <v>9.0470227304162432E-4</v>
      </c>
      <c r="FC608" s="20">
        <f t="shared" si="822"/>
        <v>7.7556048433835567E-4</v>
      </c>
      <c r="FD608" s="20">
        <f t="shared" si="822"/>
        <v>6.6383993532170837E-4</v>
      </c>
      <c r="FE608" s="20">
        <f t="shared" si="822"/>
        <v>5.6738216660978669E-4</v>
      </c>
      <c r="FF608" s="20">
        <f t="shared" si="789"/>
        <v>3.175421273280632E-3</v>
      </c>
    </row>
    <row r="609" spans="1:162" ht="15.5" x14ac:dyDescent="0.35">
      <c r="A609" s="4" t="s">
        <v>207</v>
      </c>
      <c r="J609" s="4" t="s">
        <v>207</v>
      </c>
      <c r="K609" s="20">
        <f t="shared" si="813"/>
        <v>4.819104239076059E-4</v>
      </c>
      <c r="L609" s="20">
        <f t="shared" si="813"/>
        <v>4.1458618570837906E-4</v>
      </c>
      <c r="M609" s="20">
        <f t="shared" si="813"/>
        <v>6.931064894406167E-4</v>
      </c>
      <c r="N609" s="20">
        <f t="shared" si="813"/>
        <v>1.1075608389267471E-3</v>
      </c>
      <c r="O609" s="20">
        <f t="shared" si="813"/>
        <v>1.697747478671411E-3</v>
      </c>
      <c r="P609" s="20"/>
      <c r="Q609" s="20">
        <f t="shared" si="813"/>
        <v>2.504462953275317E-3</v>
      </c>
      <c r="R609" s="20">
        <f t="shared" si="813"/>
        <v>3.5657635302047972E-3</v>
      </c>
      <c r="S609" s="20"/>
      <c r="T609" s="20">
        <f t="shared" si="813"/>
        <v>4.9127670766750519E-3</v>
      </c>
      <c r="U609" s="20">
        <f t="shared" si="813"/>
        <v>6.5655028666213554E-3</v>
      </c>
      <c r="V609" s="20"/>
      <c r="W609" s="20">
        <f t="shared" si="813"/>
        <v>8.5293502266999346E-3</v>
      </c>
      <c r="X609" s="20">
        <f t="shared" si="813"/>
        <v>1.0792549754179516E-2</v>
      </c>
      <c r="Y609" s="20"/>
      <c r="Z609" s="20">
        <f t="shared" si="813"/>
        <v>1.3325136081371536E-2</v>
      </c>
      <c r="AA609" s="20">
        <f t="shared" si="813"/>
        <v>1.6079456180144391E-2</v>
      </c>
      <c r="AB609" s="20"/>
      <c r="AC609" s="20">
        <f t="shared" si="813"/>
        <v>1.8992236218293101E-2</v>
      </c>
      <c r="AD609" s="20">
        <f t="shared" si="813"/>
        <v>2.1987976282879754E-2</v>
      </c>
      <c r="AE609" s="20"/>
      <c r="AF609" s="20">
        <f t="shared" si="813"/>
        <v>2.4983311985481829E-2</v>
      </c>
      <c r="AG609" s="20">
        <f t="shared" si="812"/>
        <v>2.7891900388306162E-2</v>
      </c>
      <c r="AH609" s="20"/>
      <c r="AI609" s="20">
        <f t="shared" si="812"/>
        <v>3.0629368592276829E-2</v>
      </c>
      <c r="AJ609" s="20">
        <f t="shared" si="812"/>
        <v>3.3117900425847363E-2</v>
      </c>
      <c r="AK609" s="20"/>
      <c r="AL609" s="20">
        <f t="shared" si="812"/>
        <v>3.5290116645687153E-2</v>
      </c>
      <c r="AM609" s="20">
        <f t="shared" si="812"/>
        <v>3.7092010076511306E-2</v>
      </c>
      <c r="AN609" s="20">
        <f t="shared" si="812"/>
        <v>3.8484812110772426E-2</v>
      </c>
      <c r="AO609" s="20">
        <f t="shared" si="812"/>
        <v>3.94457761731144E-2</v>
      </c>
      <c r="AP609" s="20">
        <f t="shared" si="812"/>
        <v>3.9967956156645223E-2</v>
      </c>
      <c r="AQ609" s="20">
        <f t="shared" si="812"/>
        <v>4.0059126871844042E-2</v>
      </c>
      <c r="AR609" s="20">
        <f t="shared" si="812"/>
        <v>3.974003680768029E-2</v>
      </c>
      <c r="AS609" s="20">
        <f t="shared" si="812"/>
        <v>3.9042202028119977E-2</v>
      </c>
      <c r="AT609" s="20">
        <f t="shared" si="812"/>
        <v>3.8005447305290319E-2</v>
      </c>
      <c r="AU609" s="20">
        <f t="shared" si="812"/>
        <v>3.6675381522110362E-2</v>
      </c>
      <c r="AV609" s="20">
        <f t="shared" si="812"/>
        <v>3.510096434342902E-2</v>
      </c>
      <c r="AW609" s="20">
        <f t="shared" si="812"/>
        <v>3.33322852959409E-2</v>
      </c>
      <c r="AX609" s="20">
        <f t="shared" si="812"/>
        <v>3.1418639126446823E-2</v>
      </c>
      <c r="AY609" s="20">
        <f t="shared" si="820"/>
        <v>2.9406946048512905E-2</v>
      </c>
      <c r="AZ609" s="20">
        <f t="shared" si="820"/>
        <v>2.7340534598926491E-2</v>
      </c>
      <c r="BA609" s="20">
        <f t="shared" si="820"/>
        <v>2.5258279666564576E-2</v>
      </c>
      <c r="BB609" s="20">
        <f t="shared" si="820"/>
        <v>2.3194069336678336E-2</v>
      </c>
      <c r="BC609" s="20">
        <f t="shared" si="820"/>
        <v>2.1176561365500279E-2</v>
      </c>
      <c r="BD609" s="20">
        <f t="shared" si="820"/>
        <v>1.9229182759532004E-2</v>
      </c>
      <c r="BE609" s="20">
        <f t="shared" si="820"/>
        <v>1.7370323205300853E-2</v>
      </c>
      <c r="BF609" s="20">
        <f t="shared" si="820"/>
        <v>1.5613673985049205E-2</v>
      </c>
      <c r="BG609" s="20">
        <f t="shared" si="820"/>
        <v>1.3968667528222789E-2</v>
      </c>
      <c r="BH609" s="20">
        <f t="shared" si="820"/>
        <v>1.2440977975414214E-2</v>
      </c>
      <c r="BI609" s="20">
        <f t="shared" si="820"/>
        <v>1.1033049288875718E-2</v>
      </c>
      <c r="BJ609" s="20">
        <f t="shared" si="820"/>
        <v>9.7446239031849791E-3</v>
      </c>
      <c r="BK609" s="20">
        <f t="shared" si="820"/>
        <v>8.5732511981538861E-3</v>
      </c>
      <c r="BL609" s="20">
        <f t="shared" si="820"/>
        <v>7.5147608655370401E-3</v>
      </c>
      <c r="BM609" s="20">
        <f t="shared" si="820"/>
        <v>6.563691328765997E-3</v>
      </c>
      <c r="BN609" s="20">
        <f t="shared" si="819"/>
        <v>5.7136676606939218E-3</v>
      </c>
      <c r="BO609" s="20">
        <f t="shared" si="819"/>
        <v>4.957726906605342E-3</v>
      </c>
      <c r="BP609" s="20">
        <f t="shared" si="819"/>
        <v>4.2885913937044107E-3</v>
      </c>
      <c r="BQ609" s="20">
        <f t="shared" si="819"/>
        <v>3.6988925660702554E-3</v>
      </c>
      <c r="BR609" s="20">
        <f t="shared" si="819"/>
        <v>3.1813492192757087E-3</v>
      </c>
      <c r="BS609" s="20">
        <f t="shared" si="819"/>
        <v>2.7289048237547631E-3</v>
      </c>
      <c r="BT609" s="20">
        <f t="shared" si="819"/>
        <v>2.3348290227417356E-3</v>
      </c>
      <c r="BU609" s="20">
        <f t="shared" si="817"/>
        <v>1.9927884648104355E-3</v>
      </c>
      <c r="BV609" s="20">
        <f t="shared" si="817"/>
        <v>1.696891968108849E-3</v>
      </c>
      <c r="BW609" s="20">
        <f t="shared" si="817"/>
        <v>1.4417146865757235E-3</v>
      </c>
      <c r="BX609" s="20">
        <f t="shared" si="817"/>
        <v>1.2223055181389553E-3</v>
      </c>
      <c r="BY609" s="20">
        <f t="shared" si="817"/>
        <v>1.0341815094251361E-3</v>
      </c>
      <c r="BZ609" s="20">
        <f t="shared" si="817"/>
        <v>8.7331250770172897E-4</v>
      </c>
      <c r="CA609" s="20">
        <f t="shared" si="817"/>
        <v>7.3609881577940683E-4</v>
      </c>
      <c r="CB609" s="20">
        <f t="shared" si="817"/>
        <v>6.1934413817543721E-4</v>
      </c>
      <c r="CC609" s="20">
        <f t="shared" si="816"/>
        <v>5.2022567898291072E-4</v>
      </c>
      <c r="CD609" s="20">
        <f t="shared" si="816"/>
        <v>4.3626287027864752E-4</v>
      </c>
      <c r="CE609" s="20">
        <f t="shared" si="816"/>
        <v>3.6528587714246274E-4</v>
      </c>
      <c r="CF609" s="20">
        <f t="shared" si="816"/>
        <v>3.0540474109785887E-4</v>
      </c>
      <c r="CG609" s="20">
        <f t="shared" si="816"/>
        <v>2.5497978565358626E-4</v>
      </c>
      <c r="CH609" s="20">
        <f t="shared" si="816"/>
        <v>2.1259371191550969E-4</v>
      </c>
      <c r="CI609" s="20">
        <f t="shared" si="816"/>
        <v>1.7702565454913444E-4</v>
      </c>
      <c r="CJ609" s="20">
        <f t="shared" si="816"/>
        <v>1.4722734393746162E-4</v>
      </c>
      <c r="CK609" s="20">
        <f t="shared" si="816"/>
        <v>1.2230142452329673E-4</v>
      </c>
      <c r="CL609" s="20">
        <f t="shared" si="816"/>
        <v>5.8215221363411285E-4</v>
      </c>
      <c r="CM609" s="20">
        <f t="shared" si="816"/>
        <v>6.6923985561331733E-5</v>
      </c>
      <c r="CN609" s="20">
        <f t="shared" si="816"/>
        <v>6.8905655048006375E-5</v>
      </c>
      <c r="CO609" s="20">
        <f t="shared" si="816"/>
        <v>1.2610416100854611E-4</v>
      </c>
      <c r="CP609" s="20">
        <f t="shared" si="816"/>
        <v>2.1997662228972169E-4</v>
      </c>
      <c r="CQ609" s="20">
        <f t="shared" si="816"/>
        <v>3.6713275177760566E-4</v>
      </c>
      <c r="CR609" s="20">
        <f t="shared" si="816"/>
        <v>5.8821053005093233E-4</v>
      </c>
      <c r="CS609" s="20">
        <f t="shared" si="823"/>
        <v>9.074567289893737E-4</v>
      </c>
      <c r="CT609" s="20">
        <f t="shared" si="818"/>
        <v>1.3517518529660975E-3</v>
      </c>
      <c r="CU609" s="20">
        <f t="shared" si="818"/>
        <v>1.949078022942675E-3</v>
      </c>
      <c r="CV609" s="20">
        <f t="shared" si="818"/>
        <v>2.7265126990661248E-3</v>
      </c>
      <c r="CW609" s="20">
        <f t="shared" si="818"/>
        <v>3.7079108778894539E-3</v>
      </c>
      <c r="CX609" s="20">
        <f t="shared" si="818"/>
        <v>4.9114987695415488E-3</v>
      </c>
      <c r="CY609" s="20">
        <f t="shared" si="818"/>
        <v>6.3476320016625752E-3</v>
      </c>
      <c r="CZ609" s="20">
        <f t="shared" si="818"/>
        <v>8.0169660356713447E-3</v>
      </c>
      <c r="DA609" s="20">
        <f t="shared" si="818"/>
        <v>9.9092471298456025E-3</v>
      </c>
      <c r="DB609" s="20">
        <f t="shared" si="818"/>
        <v>1.2002865920803331E-2</v>
      </c>
      <c r="DC609" s="20">
        <f t="shared" si="818"/>
        <v>1.4265233407164339E-2</v>
      </c>
      <c r="DD609" s="20">
        <f t="shared" si="818"/>
        <v>1.6653953173960886E-2</v>
      </c>
      <c r="DE609" s="20">
        <f t="shared" si="818"/>
        <v>1.9118685696793716E-2</v>
      </c>
      <c r="DF609" s="20">
        <f t="shared" si="818"/>
        <v>2.1603539607987374E-2</v>
      </c>
      <c r="DG609" s="20">
        <f t="shared" si="818"/>
        <v>2.4049786473786167E-2</v>
      </c>
      <c r="DH609" s="20">
        <f t="shared" si="818"/>
        <v>2.6398681735762153E-2</v>
      </c>
      <c r="DI609" s="20">
        <f t="shared" si="818"/>
        <v>2.8594183448766769E-2</v>
      </c>
      <c r="DJ609" s="20">
        <f t="shared" si="821"/>
        <v>3.0585388186967682E-2</v>
      </c>
      <c r="DK609" s="20">
        <f t="shared" si="821"/>
        <v>3.2328544345024801E-2</v>
      </c>
      <c r="DL609" s="20">
        <f t="shared" si="821"/>
        <v>3.378855087978283E-2</v>
      </c>
      <c r="DM609" s="20">
        <f t="shared" si="821"/>
        <v>3.4939898516843926E-2</v>
      </c>
      <c r="DN609" s="20">
        <f t="shared" si="821"/>
        <v>3.5767055753681942E-2</v>
      </c>
      <c r="DO609" s="20">
        <f t="shared" si="821"/>
        <v>3.6264340113913607E-2</v>
      </c>
      <c r="DP609" s="20">
        <f t="shared" si="821"/>
        <v>3.643534395601139E-2</v>
      </c>
      <c r="DQ609" s="20">
        <f t="shared" si="821"/>
        <v>3.6292002953829228E-2</v>
      </c>
      <c r="DR609" s="20">
        <f t="shared" si="821"/>
        <v>3.5853404491302976E-2</v>
      </c>
      <c r="DS609" s="20">
        <f t="shared" si="821"/>
        <v>3.5144433807002162E-2</v>
      </c>
      <c r="DT609" s="20">
        <f t="shared" si="821"/>
        <v>3.4194349448650074E-2</v>
      </c>
      <c r="DU609" s="20">
        <f t="shared" si="821"/>
        <v>3.3035368339100701E-2</v>
      </c>
      <c r="DV609" s="20">
        <f t="shared" si="821"/>
        <v>3.1701326391503248E-2</v>
      </c>
      <c r="DW609" s="20">
        <f t="shared" si="821"/>
        <v>3.0226464843106867E-2</v>
      </c>
      <c r="DX609" s="20">
        <f t="shared" si="821"/>
        <v>2.8644376720881382E-2</v>
      </c>
      <c r="DY609" s="20">
        <f t="shared" si="821"/>
        <v>2.6987133189888435E-2</v>
      </c>
      <c r="DZ609" s="20">
        <f t="shared" si="815"/>
        <v>2.5284596708307849E-2</v>
      </c>
      <c r="EA609" s="20">
        <f t="shared" si="814"/>
        <v>2.3563917348884744E-2</v>
      </c>
      <c r="EB609" s="20">
        <f t="shared" si="814"/>
        <v>2.1849200506207422E-2</v>
      </c>
      <c r="EC609" s="20">
        <f t="shared" si="814"/>
        <v>2.0161328444143756E-2</v>
      </c>
      <c r="ED609" s="20">
        <f t="shared" si="814"/>
        <v>1.8517914548848102E-2</v>
      </c>
      <c r="EE609" s="20">
        <f t="shared" si="814"/>
        <v>1.6933367444903591E-2</v>
      </c>
      <c r="EF609" s="20">
        <f t="shared" si="814"/>
        <v>1.5419041961765358E-2</v>
      </c>
      <c r="EG609" s="20">
        <f t="shared" si="814"/>
        <v>1.3983454949396568E-2</v>
      </c>
      <c r="EH609" s="20">
        <f t="shared" si="814"/>
        <v>1.2632545797507388E-2</v>
      </c>
      <c r="EI609" s="20">
        <f t="shared" si="814"/>
        <v>1.136996390828815E-2</v>
      </c>
      <c r="EJ609" s="20">
        <f t="shared" si="814"/>
        <v>1.0197368050426481E-2</v>
      </c>
      <c r="EK609" s="20">
        <f t="shared" si="814"/>
        <v>9.1147252745049645E-3</v>
      </c>
      <c r="EL609" s="20">
        <f t="shared" si="814"/>
        <v>8.120599738656864E-3</v>
      </c>
      <c r="EM609" s="20">
        <f t="shared" si="814"/>
        <v>7.2124242661084637E-3</v>
      </c>
      <c r="EN609" s="20">
        <f t="shared" si="814"/>
        <v>6.3867496609097962E-3</v>
      </c>
      <c r="EO609" s="20">
        <f t="shared" si="814"/>
        <v>5.6394687058195503E-3</v>
      </c>
      <c r="EP609" s="20">
        <f t="shared" si="814"/>
        <v>4.9660133444940913E-3</v>
      </c>
      <c r="EQ609" s="20">
        <f t="shared" si="822"/>
        <v>4.3615248162802711E-3</v>
      </c>
      <c r="ER609" s="20">
        <f t="shared" si="822"/>
        <v>3.8209974871072916E-3</v>
      </c>
      <c r="ES609" s="20">
        <f t="shared" si="822"/>
        <v>3.3393978344095077E-3</v>
      </c>
      <c r="ET609" s="20">
        <f t="shared" si="822"/>
        <v>2.9117605324071594E-3</v>
      </c>
      <c r="EU609" s="20">
        <f t="shared" si="822"/>
        <v>2.5332638828049481E-3</v>
      </c>
      <c r="EV609" s="20">
        <f t="shared" si="822"/>
        <v>2.1992869806656268E-3</v>
      </c>
      <c r="EW609" s="20">
        <f t="shared" si="822"/>
        <v>1.9054510289946425E-3</v>
      </c>
      <c r="EX609" s="20">
        <f t="shared" si="822"/>
        <v>1.6476471483146682E-3</v>
      </c>
      <c r="EY609" s="20">
        <f t="shared" si="822"/>
        <v>1.4220528950203981E-3</v>
      </c>
      <c r="EZ609" s="20">
        <f t="shared" si="822"/>
        <v>1.2251395264289977E-3</v>
      </c>
      <c r="FA609" s="20">
        <f t="shared" si="822"/>
        <v>1.0536718489743135E-3</v>
      </c>
      <c r="FB609" s="20">
        <f t="shared" si="822"/>
        <v>9.0470227304162432E-4</v>
      </c>
      <c r="FC609" s="20">
        <f t="shared" si="822"/>
        <v>7.7556048433835567E-4</v>
      </c>
      <c r="FD609" s="20">
        <f t="shared" si="822"/>
        <v>6.6383993532170837E-4</v>
      </c>
      <c r="FE609" s="20">
        <f t="shared" si="822"/>
        <v>5.6738216660978669E-4</v>
      </c>
      <c r="FF609" s="20">
        <f t="shared" si="789"/>
        <v>3.175421273280632E-3</v>
      </c>
    </row>
    <row r="610" spans="1:162" ht="15.5" x14ac:dyDescent="0.35">
      <c r="A610" s="4" t="s">
        <v>208</v>
      </c>
      <c r="J610" s="4" t="s">
        <v>208</v>
      </c>
      <c r="K610" s="20">
        <f t="shared" si="813"/>
        <v>4.819104239076059E-4</v>
      </c>
      <c r="L610" s="20">
        <f t="shared" si="813"/>
        <v>4.1458618570837906E-4</v>
      </c>
      <c r="M610" s="20">
        <f t="shared" si="813"/>
        <v>6.931064894406167E-4</v>
      </c>
      <c r="N610" s="20">
        <f t="shared" si="813"/>
        <v>1.1075608389267471E-3</v>
      </c>
      <c r="O610" s="20">
        <f t="shared" si="813"/>
        <v>1.697747478671411E-3</v>
      </c>
      <c r="P610" s="20"/>
      <c r="Q610" s="20">
        <f t="shared" si="813"/>
        <v>2.504462953275317E-3</v>
      </c>
      <c r="R610" s="20">
        <f t="shared" si="813"/>
        <v>3.5657635302047972E-3</v>
      </c>
      <c r="S610" s="20"/>
      <c r="T610" s="20">
        <f t="shared" si="813"/>
        <v>4.9127670766750519E-3</v>
      </c>
      <c r="U610" s="20">
        <f t="shared" si="813"/>
        <v>6.5655028666213554E-3</v>
      </c>
      <c r="V610" s="20"/>
      <c r="W610" s="20">
        <f t="shared" si="813"/>
        <v>8.5293502266999346E-3</v>
      </c>
      <c r="X610" s="20">
        <f t="shared" si="813"/>
        <v>1.0792549754179516E-2</v>
      </c>
      <c r="Y610" s="20"/>
      <c r="Z610" s="20">
        <f t="shared" si="813"/>
        <v>1.3325136081371536E-2</v>
      </c>
      <c r="AA610" s="20">
        <f t="shared" si="813"/>
        <v>1.6079456180144391E-2</v>
      </c>
      <c r="AB610" s="20"/>
      <c r="AC610" s="20">
        <f t="shared" si="813"/>
        <v>1.8992236218293101E-2</v>
      </c>
      <c r="AD610" s="20">
        <f t="shared" si="813"/>
        <v>2.1987976282879754E-2</v>
      </c>
      <c r="AE610" s="20"/>
      <c r="AF610" s="20">
        <f t="shared" ref="AF610:AX621" si="824">AF402/$B402</f>
        <v>2.4983311985481829E-2</v>
      </c>
      <c r="AG610" s="20">
        <f t="shared" si="824"/>
        <v>2.7891900388306162E-2</v>
      </c>
      <c r="AH610" s="20"/>
      <c r="AI610" s="20">
        <f t="shared" si="824"/>
        <v>3.0629368592276829E-2</v>
      </c>
      <c r="AJ610" s="20">
        <f t="shared" si="824"/>
        <v>3.3117900425847363E-2</v>
      </c>
      <c r="AK610" s="20"/>
      <c r="AL610" s="20">
        <f t="shared" si="824"/>
        <v>3.5290116645687153E-2</v>
      </c>
      <c r="AM610" s="20">
        <f t="shared" si="824"/>
        <v>3.7092010076511306E-2</v>
      </c>
      <c r="AN610" s="20">
        <f t="shared" si="824"/>
        <v>3.8484812110772426E-2</v>
      </c>
      <c r="AO610" s="20">
        <f t="shared" si="824"/>
        <v>3.94457761731144E-2</v>
      </c>
      <c r="AP610" s="20">
        <f t="shared" si="824"/>
        <v>3.9967956156645223E-2</v>
      </c>
      <c r="AQ610" s="20">
        <f t="shared" si="824"/>
        <v>4.0059126871844042E-2</v>
      </c>
      <c r="AR610" s="20">
        <f t="shared" si="824"/>
        <v>3.974003680768029E-2</v>
      </c>
      <c r="AS610" s="20">
        <f t="shared" si="824"/>
        <v>3.9042202028119977E-2</v>
      </c>
      <c r="AT610" s="20">
        <f t="shared" si="824"/>
        <v>3.8005447305290319E-2</v>
      </c>
      <c r="AU610" s="20">
        <f t="shared" si="824"/>
        <v>3.6675381522110362E-2</v>
      </c>
      <c r="AV610" s="20">
        <f t="shared" si="824"/>
        <v>3.510096434342902E-2</v>
      </c>
      <c r="AW610" s="20">
        <f t="shared" si="824"/>
        <v>3.33322852959409E-2</v>
      </c>
      <c r="AX610" s="20">
        <f t="shared" si="824"/>
        <v>3.1418639126446823E-2</v>
      </c>
      <c r="AY610" s="20">
        <f t="shared" si="820"/>
        <v>2.9406946048512905E-2</v>
      </c>
      <c r="AZ610" s="20">
        <f t="shared" si="820"/>
        <v>2.7340534598926491E-2</v>
      </c>
      <c r="BA610" s="20">
        <f t="shared" si="820"/>
        <v>2.5258279666564576E-2</v>
      </c>
      <c r="BB610" s="20">
        <f t="shared" si="820"/>
        <v>2.3194069336678336E-2</v>
      </c>
      <c r="BC610" s="20">
        <f t="shared" si="820"/>
        <v>2.1176561365500279E-2</v>
      </c>
      <c r="BD610" s="20">
        <f t="shared" si="820"/>
        <v>1.9229182759532004E-2</v>
      </c>
      <c r="BE610" s="20">
        <f t="shared" si="820"/>
        <v>1.7370323205300853E-2</v>
      </c>
      <c r="BF610" s="20">
        <f t="shared" si="820"/>
        <v>1.5613673985049205E-2</v>
      </c>
      <c r="BG610" s="20">
        <f t="shared" si="820"/>
        <v>1.3968667528222789E-2</v>
      </c>
      <c r="BH610" s="20">
        <f t="shared" si="820"/>
        <v>1.2440977975414214E-2</v>
      </c>
      <c r="BI610" s="20">
        <f t="shared" si="820"/>
        <v>1.1033049288875718E-2</v>
      </c>
      <c r="BJ610" s="20">
        <f t="shared" si="820"/>
        <v>9.7446239031849791E-3</v>
      </c>
      <c r="BK610" s="20">
        <f t="shared" si="820"/>
        <v>8.5732511981538861E-3</v>
      </c>
      <c r="BL610" s="20">
        <f t="shared" si="820"/>
        <v>7.5147608655370401E-3</v>
      </c>
      <c r="BM610" s="20">
        <f t="shared" si="820"/>
        <v>6.563691328765997E-3</v>
      </c>
      <c r="BN610" s="20">
        <f t="shared" si="819"/>
        <v>5.7136676606939218E-3</v>
      </c>
      <c r="BO610" s="20">
        <f t="shared" si="819"/>
        <v>4.957726906605342E-3</v>
      </c>
      <c r="BP610" s="20">
        <f t="shared" si="819"/>
        <v>4.2885913937044107E-3</v>
      </c>
      <c r="BQ610" s="20">
        <f t="shared" si="819"/>
        <v>3.6988925660702554E-3</v>
      </c>
      <c r="BR610" s="20">
        <f t="shared" si="819"/>
        <v>3.1813492192757087E-3</v>
      </c>
      <c r="BS610" s="20">
        <f t="shared" si="819"/>
        <v>2.7289048237547631E-3</v>
      </c>
      <c r="BT610" s="20">
        <f t="shared" si="819"/>
        <v>2.3348290227417356E-3</v>
      </c>
      <c r="BU610" s="20">
        <f t="shared" si="817"/>
        <v>1.9927884648104355E-3</v>
      </c>
      <c r="BV610" s="20">
        <f t="shared" si="817"/>
        <v>1.696891968108849E-3</v>
      </c>
      <c r="BW610" s="20">
        <f t="shared" si="817"/>
        <v>1.4417146865757235E-3</v>
      </c>
      <c r="BX610" s="20">
        <f t="shared" si="817"/>
        <v>1.2223055181389553E-3</v>
      </c>
      <c r="BY610" s="20">
        <f t="shared" si="817"/>
        <v>1.0341815094251361E-3</v>
      </c>
      <c r="BZ610" s="20">
        <f t="shared" si="817"/>
        <v>8.7331250770172897E-4</v>
      </c>
      <c r="CA610" s="20">
        <f t="shared" si="817"/>
        <v>7.3609881577940683E-4</v>
      </c>
      <c r="CB610" s="20">
        <f t="shared" si="817"/>
        <v>6.1934413817543721E-4</v>
      </c>
      <c r="CC610" s="20">
        <f t="shared" si="816"/>
        <v>5.2022567898291072E-4</v>
      </c>
      <c r="CD610" s="20">
        <f t="shared" si="816"/>
        <v>4.3626287027864752E-4</v>
      </c>
      <c r="CE610" s="20">
        <f t="shared" si="816"/>
        <v>3.6528587714246274E-4</v>
      </c>
      <c r="CF610" s="20">
        <f t="shared" si="816"/>
        <v>3.0540474109785887E-4</v>
      </c>
      <c r="CG610" s="20">
        <f t="shared" si="816"/>
        <v>2.5497978565358626E-4</v>
      </c>
      <c r="CH610" s="20">
        <f t="shared" si="816"/>
        <v>2.1259371191550969E-4</v>
      </c>
      <c r="CI610" s="20">
        <f t="shared" si="816"/>
        <v>1.7702565454913444E-4</v>
      </c>
      <c r="CJ610" s="20">
        <f t="shared" si="816"/>
        <v>1.4722734393746162E-4</v>
      </c>
      <c r="CK610" s="20">
        <f t="shared" si="816"/>
        <v>1.2230142452329673E-4</v>
      </c>
      <c r="CL610" s="20">
        <f t="shared" si="816"/>
        <v>5.8215221363411285E-4</v>
      </c>
      <c r="CM610" s="20">
        <f t="shared" si="816"/>
        <v>6.6923985561331733E-5</v>
      </c>
      <c r="CN610" s="20">
        <f t="shared" si="816"/>
        <v>6.8905655048006375E-5</v>
      </c>
      <c r="CO610" s="20">
        <f t="shared" si="816"/>
        <v>1.2610416100854611E-4</v>
      </c>
      <c r="CP610" s="20">
        <f t="shared" si="816"/>
        <v>2.1997662228972169E-4</v>
      </c>
      <c r="CQ610" s="20">
        <f t="shared" si="816"/>
        <v>3.6713275177760566E-4</v>
      </c>
      <c r="CR610" s="20">
        <f t="shared" si="816"/>
        <v>5.8821053005093233E-4</v>
      </c>
      <c r="CS610" s="20">
        <f t="shared" si="823"/>
        <v>9.074567289893737E-4</v>
      </c>
      <c r="CT610" s="20">
        <f t="shared" si="818"/>
        <v>1.3517518529660975E-3</v>
      </c>
      <c r="CU610" s="20">
        <f t="shared" si="818"/>
        <v>1.949078022942675E-3</v>
      </c>
      <c r="CV610" s="20">
        <f t="shared" si="818"/>
        <v>2.7265126990661248E-3</v>
      </c>
      <c r="CW610" s="20">
        <f t="shared" si="818"/>
        <v>3.7079108778894539E-3</v>
      </c>
      <c r="CX610" s="20">
        <f t="shared" si="818"/>
        <v>4.9114987695415488E-3</v>
      </c>
      <c r="CY610" s="20">
        <f t="shared" si="818"/>
        <v>6.3476320016625752E-3</v>
      </c>
      <c r="CZ610" s="20">
        <f t="shared" si="818"/>
        <v>8.0169660356713447E-3</v>
      </c>
      <c r="DA610" s="20">
        <f t="shared" si="818"/>
        <v>9.9092471298456025E-3</v>
      </c>
      <c r="DB610" s="20">
        <f t="shared" si="818"/>
        <v>1.2002865920803331E-2</v>
      </c>
      <c r="DC610" s="20">
        <f t="shared" si="818"/>
        <v>1.4265233407164339E-2</v>
      </c>
      <c r="DD610" s="20">
        <f t="shared" si="818"/>
        <v>1.6653953173960886E-2</v>
      </c>
      <c r="DE610" s="20">
        <f t="shared" si="818"/>
        <v>1.9118685696793716E-2</v>
      </c>
      <c r="DF610" s="20">
        <f t="shared" si="818"/>
        <v>2.1603539607987374E-2</v>
      </c>
      <c r="DG610" s="20">
        <f t="shared" si="818"/>
        <v>2.4049786473786167E-2</v>
      </c>
      <c r="DH610" s="20">
        <f t="shared" si="818"/>
        <v>2.6398681735762153E-2</v>
      </c>
      <c r="DI610" s="20">
        <f t="shared" si="818"/>
        <v>2.8594183448766769E-2</v>
      </c>
      <c r="DJ610" s="20">
        <f t="shared" si="821"/>
        <v>3.0585388186967682E-2</v>
      </c>
      <c r="DK610" s="20">
        <f t="shared" si="821"/>
        <v>3.2328544345024801E-2</v>
      </c>
      <c r="DL610" s="20">
        <f t="shared" si="821"/>
        <v>3.378855087978283E-2</v>
      </c>
      <c r="DM610" s="20">
        <f t="shared" si="821"/>
        <v>3.4939898516843926E-2</v>
      </c>
      <c r="DN610" s="20">
        <f t="shared" si="821"/>
        <v>3.5767055753681942E-2</v>
      </c>
      <c r="DO610" s="20">
        <f t="shared" si="821"/>
        <v>3.6264340113913607E-2</v>
      </c>
      <c r="DP610" s="20">
        <f t="shared" si="821"/>
        <v>3.643534395601139E-2</v>
      </c>
      <c r="DQ610" s="20">
        <f t="shared" si="821"/>
        <v>3.6292002953829228E-2</v>
      </c>
      <c r="DR610" s="20">
        <f t="shared" si="821"/>
        <v>3.5853404491302976E-2</v>
      </c>
      <c r="DS610" s="20">
        <f t="shared" si="821"/>
        <v>3.5144433807002162E-2</v>
      </c>
      <c r="DT610" s="20">
        <f t="shared" si="821"/>
        <v>3.4194349448650074E-2</v>
      </c>
      <c r="DU610" s="20">
        <f t="shared" si="821"/>
        <v>3.3035368339100701E-2</v>
      </c>
      <c r="DV610" s="20">
        <f t="shared" si="821"/>
        <v>3.1701326391503248E-2</v>
      </c>
      <c r="DW610" s="20">
        <f t="shared" si="821"/>
        <v>3.0226464843106867E-2</v>
      </c>
      <c r="DX610" s="20">
        <f t="shared" si="821"/>
        <v>2.8644376720881382E-2</v>
      </c>
      <c r="DY610" s="20">
        <f t="shared" si="821"/>
        <v>2.6987133189888435E-2</v>
      </c>
      <c r="DZ610" s="20">
        <f t="shared" si="815"/>
        <v>2.5284596708307849E-2</v>
      </c>
      <c r="EA610" s="20">
        <f t="shared" si="814"/>
        <v>2.3563917348884744E-2</v>
      </c>
      <c r="EB610" s="20">
        <f t="shared" si="814"/>
        <v>2.1849200506207422E-2</v>
      </c>
      <c r="EC610" s="20">
        <f t="shared" si="814"/>
        <v>2.0161328444143756E-2</v>
      </c>
      <c r="ED610" s="20">
        <f t="shared" si="814"/>
        <v>1.8517914548848102E-2</v>
      </c>
      <c r="EE610" s="20">
        <f t="shared" si="814"/>
        <v>1.6933367444903591E-2</v>
      </c>
      <c r="EF610" s="20">
        <f t="shared" si="814"/>
        <v>1.5419041961765358E-2</v>
      </c>
      <c r="EG610" s="20">
        <f t="shared" si="814"/>
        <v>1.3983454949396568E-2</v>
      </c>
      <c r="EH610" s="20">
        <f t="shared" si="814"/>
        <v>1.2632545797507388E-2</v>
      </c>
      <c r="EI610" s="20">
        <f t="shared" si="814"/>
        <v>1.136996390828815E-2</v>
      </c>
      <c r="EJ610" s="20">
        <f t="shared" si="814"/>
        <v>1.0197368050426481E-2</v>
      </c>
      <c r="EK610" s="20">
        <f t="shared" si="814"/>
        <v>9.1147252745049645E-3</v>
      </c>
      <c r="EL610" s="20">
        <f t="shared" si="814"/>
        <v>8.120599738656864E-3</v>
      </c>
      <c r="EM610" s="20">
        <f t="shared" si="814"/>
        <v>7.2124242661084637E-3</v>
      </c>
      <c r="EN610" s="20">
        <f t="shared" si="814"/>
        <v>6.3867496609097962E-3</v>
      </c>
      <c r="EO610" s="20">
        <f t="shared" si="814"/>
        <v>5.6394687058195503E-3</v>
      </c>
      <c r="EP610" s="20">
        <f t="shared" si="814"/>
        <v>4.9660133444940913E-3</v>
      </c>
      <c r="EQ610" s="20">
        <f t="shared" si="822"/>
        <v>4.3615248162802711E-3</v>
      </c>
      <c r="ER610" s="20">
        <f t="shared" si="822"/>
        <v>3.8209974871072916E-3</v>
      </c>
      <c r="ES610" s="20">
        <f t="shared" si="822"/>
        <v>3.3393978344095077E-3</v>
      </c>
      <c r="ET610" s="20">
        <f t="shared" si="822"/>
        <v>2.9117605324071594E-3</v>
      </c>
      <c r="EU610" s="20">
        <f t="shared" si="822"/>
        <v>2.5332638828049481E-3</v>
      </c>
      <c r="EV610" s="20">
        <f t="shared" si="822"/>
        <v>2.1992869806656268E-3</v>
      </c>
      <c r="EW610" s="20">
        <f t="shared" si="822"/>
        <v>1.9054510289946425E-3</v>
      </c>
      <c r="EX610" s="20">
        <f t="shared" si="822"/>
        <v>1.6476471483146682E-3</v>
      </c>
      <c r="EY610" s="20">
        <f t="shared" si="822"/>
        <v>1.4220528950203981E-3</v>
      </c>
      <c r="EZ610" s="20">
        <f t="shared" si="822"/>
        <v>1.2251395264289977E-3</v>
      </c>
      <c r="FA610" s="20">
        <f t="shared" si="822"/>
        <v>1.0536718489743135E-3</v>
      </c>
      <c r="FB610" s="20">
        <f t="shared" si="822"/>
        <v>9.0470227304162432E-4</v>
      </c>
      <c r="FC610" s="20">
        <f t="shared" si="822"/>
        <v>7.7556048433835567E-4</v>
      </c>
      <c r="FD610" s="20">
        <f t="shared" si="822"/>
        <v>6.6383993532170837E-4</v>
      </c>
      <c r="FE610" s="20">
        <f t="shared" si="822"/>
        <v>5.6738216660978669E-4</v>
      </c>
      <c r="FF610" s="20">
        <f t="shared" si="789"/>
        <v>3.175421273280632E-3</v>
      </c>
    </row>
    <row r="611" spans="1:162" ht="15.5" x14ac:dyDescent="0.35">
      <c r="A611" s="4" t="s">
        <v>209</v>
      </c>
      <c r="J611" s="4" t="s">
        <v>209</v>
      </c>
      <c r="K611" s="20">
        <f t="shared" ref="K611:AF621" si="825">K403/$B403</f>
        <v>4.819104239076059E-4</v>
      </c>
      <c r="L611" s="20">
        <f t="shared" si="825"/>
        <v>4.1458618570837906E-4</v>
      </c>
      <c r="M611" s="20">
        <f t="shared" si="825"/>
        <v>6.931064894406167E-4</v>
      </c>
      <c r="N611" s="20">
        <f t="shared" si="825"/>
        <v>1.1075608389267471E-3</v>
      </c>
      <c r="O611" s="20">
        <f t="shared" si="825"/>
        <v>1.697747478671411E-3</v>
      </c>
      <c r="P611" s="20"/>
      <c r="Q611" s="20">
        <f t="shared" si="825"/>
        <v>2.504462953275317E-3</v>
      </c>
      <c r="R611" s="20">
        <f t="shared" si="825"/>
        <v>3.5657635302047972E-3</v>
      </c>
      <c r="S611" s="20"/>
      <c r="T611" s="20">
        <f t="shared" si="825"/>
        <v>4.9127670766750519E-3</v>
      </c>
      <c r="U611" s="20">
        <f t="shared" si="825"/>
        <v>6.5655028666213554E-3</v>
      </c>
      <c r="V611" s="20"/>
      <c r="W611" s="20">
        <f t="shared" si="825"/>
        <v>8.5293502266999346E-3</v>
      </c>
      <c r="X611" s="20">
        <f t="shared" si="825"/>
        <v>1.0792549754179516E-2</v>
      </c>
      <c r="Y611" s="20"/>
      <c r="Z611" s="20">
        <f t="shared" si="825"/>
        <v>1.3325136081371536E-2</v>
      </c>
      <c r="AA611" s="20">
        <f t="shared" si="825"/>
        <v>1.6079456180144391E-2</v>
      </c>
      <c r="AB611" s="20"/>
      <c r="AC611" s="20">
        <f t="shared" si="825"/>
        <v>1.8992236218293101E-2</v>
      </c>
      <c r="AD611" s="20">
        <f t="shared" si="825"/>
        <v>2.1987976282879754E-2</v>
      </c>
      <c r="AE611" s="20"/>
      <c r="AF611" s="20">
        <f t="shared" si="824"/>
        <v>2.4983311985481829E-2</v>
      </c>
      <c r="AG611" s="20">
        <f t="shared" si="824"/>
        <v>2.7891900388306162E-2</v>
      </c>
      <c r="AH611" s="20"/>
      <c r="AI611" s="20">
        <f t="shared" si="824"/>
        <v>3.0629368592276829E-2</v>
      </c>
      <c r="AJ611" s="20">
        <f t="shared" si="824"/>
        <v>3.3117900425847363E-2</v>
      </c>
      <c r="AK611" s="20"/>
      <c r="AL611" s="20">
        <f t="shared" si="824"/>
        <v>3.5290116645687153E-2</v>
      </c>
      <c r="AM611" s="20">
        <f t="shared" si="824"/>
        <v>3.7092010076511306E-2</v>
      </c>
      <c r="AN611" s="20">
        <f t="shared" si="824"/>
        <v>3.8484812110772426E-2</v>
      </c>
      <c r="AO611" s="20">
        <f t="shared" si="824"/>
        <v>3.94457761731144E-2</v>
      </c>
      <c r="AP611" s="20">
        <f t="shared" si="824"/>
        <v>3.9967956156645223E-2</v>
      </c>
      <c r="AQ611" s="20">
        <f t="shared" si="824"/>
        <v>4.0059126871844042E-2</v>
      </c>
      <c r="AR611" s="20">
        <f t="shared" si="824"/>
        <v>3.974003680768029E-2</v>
      </c>
      <c r="AS611" s="20">
        <f t="shared" si="824"/>
        <v>3.9042202028119977E-2</v>
      </c>
      <c r="AT611" s="20">
        <f t="shared" si="824"/>
        <v>3.8005447305290319E-2</v>
      </c>
      <c r="AU611" s="20">
        <f t="shared" si="824"/>
        <v>3.6675381522110362E-2</v>
      </c>
      <c r="AV611" s="20">
        <f t="shared" si="824"/>
        <v>3.510096434342902E-2</v>
      </c>
      <c r="AW611" s="20">
        <f t="shared" si="824"/>
        <v>3.33322852959409E-2</v>
      </c>
      <c r="AX611" s="20">
        <f t="shared" si="824"/>
        <v>3.1418639126446823E-2</v>
      </c>
      <c r="AY611" s="20">
        <f t="shared" si="820"/>
        <v>2.9406946048512905E-2</v>
      </c>
      <c r="AZ611" s="20">
        <f t="shared" si="820"/>
        <v>2.7340534598926491E-2</v>
      </c>
      <c r="BA611" s="20">
        <f t="shared" si="820"/>
        <v>2.5258279666564576E-2</v>
      </c>
      <c r="BB611" s="20">
        <f t="shared" si="820"/>
        <v>2.3194069336678336E-2</v>
      </c>
      <c r="BC611" s="20">
        <f t="shared" si="820"/>
        <v>2.1176561365500279E-2</v>
      </c>
      <c r="BD611" s="20">
        <f t="shared" si="820"/>
        <v>1.9229182759532004E-2</v>
      </c>
      <c r="BE611" s="20">
        <f t="shared" si="820"/>
        <v>1.7370323205300853E-2</v>
      </c>
      <c r="BF611" s="20">
        <f t="shared" si="820"/>
        <v>1.5613673985049205E-2</v>
      </c>
      <c r="BG611" s="20">
        <f t="shared" si="820"/>
        <v>1.3968667528222789E-2</v>
      </c>
      <c r="BH611" s="20">
        <f t="shared" si="820"/>
        <v>1.2440977975414214E-2</v>
      </c>
      <c r="BI611" s="20">
        <f t="shared" si="820"/>
        <v>1.1033049288875718E-2</v>
      </c>
      <c r="BJ611" s="20">
        <f t="shared" si="820"/>
        <v>9.7446239031849791E-3</v>
      </c>
      <c r="BK611" s="20">
        <f t="shared" si="820"/>
        <v>8.5732511981538861E-3</v>
      </c>
      <c r="BL611" s="20">
        <f t="shared" si="820"/>
        <v>7.5147608655370401E-3</v>
      </c>
      <c r="BM611" s="20">
        <f t="shared" si="820"/>
        <v>6.563691328765997E-3</v>
      </c>
      <c r="BN611" s="20">
        <f t="shared" si="819"/>
        <v>5.7136676606939218E-3</v>
      </c>
      <c r="BO611" s="20">
        <f t="shared" si="819"/>
        <v>4.957726906605342E-3</v>
      </c>
      <c r="BP611" s="20">
        <f t="shared" si="819"/>
        <v>4.2885913937044107E-3</v>
      </c>
      <c r="BQ611" s="20">
        <f t="shared" si="819"/>
        <v>3.6988925660702554E-3</v>
      </c>
      <c r="BR611" s="20">
        <f t="shared" si="819"/>
        <v>3.1813492192757087E-3</v>
      </c>
      <c r="BS611" s="20">
        <f t="shared" si="819"/>
        <v>2.7289048237547631E-3</v>
      </c>
      <c r="BT611" s="20">
        <f t="shared" si="819"/>
        <v>2.3348290227417356E-3</v>
      </c>
      <c r="BU611" s="20">
        <f t="shared" si="817"/>
        <v>1.9927884648104355E-3</v>
      </c>
      <c r="BV611" s="20">
        <f t="shared" si="817"/>
        <v>1.696891968108849E-3</v>
      </c>
      <c r="BW611" s="20">
        <f t="shared" si="817"/>
        <v>1.4417146865757235E-3</v>
      </c>
      <c r="BX611" s="20">
        <f t="shared" si="817"/>
        <v>1.2223055181389553E-3</v>
      </c>
      <c r="BY611" s="20">
        <f t="shared" si="817"/>
        <v>1.0341815094251361E-3</v>
      </c>
      <c r="BZ611" s="20">
        <f t="shared" si="817"/>
        <v>8.7331250770172897E-4</v>
      </c>
      <c r="CA611" s="20">
        <f t="shared" si="817"/>
        <v>7.3609881577940683E-4</v>
      </c>
      <c r="CB611" s="20">
        <f t="shared" si="817"/>
        <v>6.1934413817543721E-4</v>
      </c>
      <c r="CC611" s="20">
        <f t="shared" si="816"/>
        <v>5.2022567898291072E-4</v>
      </c>
      <c r="CD611" s="20">
        <f t="shared" si="816"/>
        <v>4.3626287027864752E-4</v>
      </c>
      <c r="CE611" s="20">
        <f t="shared" si="816"/>
        <v>3.6528587714246274E-4</v>
      </c>
      <c r="CF611" s="20">
        <f t="shared" si="816"/>
        <v>3.0540474109785887E-4</v>
      </c>
      <c r="CG611" s="20">
        <f t="shared" si="816"/>
        <v>2.5497978565358626E-4</v>
      </c>
      <c r="CH611" s="20">
        <f t="shared" si="816"/>
        <v>2.1259371191550969E-4</v>
      </c>
      <c r="CI611" s="20">
        <f t="shared" si="816"/>
        <v>1.7702565454913444E-4</v>
      </c>
      <c r="CJ611" s="20">
        <f t="shared" si="816"/>
        <v>1.4722734393746162E-4</v>
      </c>
      <c r="CK611" s="20">
        <f t="shared" si="816"/>
        <v>1.2230142452329673E-4</v>
      </c>
      <c r="CL611" s="20">
        <f t="shared" si="816"/>
        <v>5.8215221363411285E-4</v>
      </c>
      <c r="CM611" s="20">
        <f t="shared" si="816"/>
        <v>6.6923985561331733E-5</v>
      </c>
      <c r="CN611" s="20">
        <f t="shared" si="816"/>
        <v>6.8905655048006375E-5</v>
      </c>
      <c r="CO611" s="20">
        <f t="shared" si="816"/>
        <v>1.2610416100854611E-4</v>
      </c>
      <c r="CP611" s="20">
        <f t="shared" si="816"/>
        <v>2.1997662228972169E-4</v>
      </c>
      <c r="CQ611" s="20">
        <f t="shared" si="816"/>
        <v>3.6713275177760566E-4</v>
      </c>
      <c r="CR611" s="20">
        <f t="shared" si="816"/>
        <v>5.8821053005093233E-4</v>
      </c>
      <c r="CS611" s="20">
        <f t="shared" si="823"/>
        <v>9.074567289893737E-4</v>
      </c>
      <c r="CT611" s="20">
        <f t="shared" si="818"/>
        <v>1.3517518529660975E-3</v>
      </c>
      <c r="CU611" s="20">
        <f t="shared" si="818"/>
        <v>1.949078022942675E-3</v>
      </c>
      <c r="CV611" s="20">
        <f t="shared" si="818"/>
        <v>2.7265126990661248E-3</v>
      </c>
      <c r="CW611" s="20">
        <f t="shared" si="818"/>
        <v>3.7079108778894539E-3</v>
      </c>
      <c r="CX611" s="20">
        <f t="shared" si="818"/>
        <v>4.9114987695415488E-3</v>
      </c>
      <c r="CY611" s="20">
        <f t="shared" si="818"/>
        <v>6.3476320016625752E-3</v>
      </c>
      <c r="CZ611" s="20">
        <f t="shared" si="818"/>
        <v>8.0169660356713447E-3</v>
      </c>
      <c r="DA611" s="20">
        <f t="shared" si="818"/>
        <v>9.9092471298456025E-3</v>
      </c>
      <c r="DB611" s="20">
        <f t="shared" si="818"/>
        <v>1.2002865920803331E-2</v>
      </c>
      <c r="DC611" s="20">
        <f t="shared" si="818"/>
        <v>1.4265233407164339E-2</v>
      </c>
      <c r="DD611" s="20">
        <f t="shared" si="818"/>
        <v>1.6653953173960886E-2</v>
      </c>
      <c r="DE611" s="20">
        <f t="shared" si="818"/>
        <v>1.9118685696793716E-2</v>
      </c>
      <c r="DF611" s="20">
        <f t="shared" si="818"/>
        <v>2.1603539607987374E-2</v>
      </c>
      <c r="DG611" s="20">
        <f t="shared" si="818"/>
        <v>2.4049786473786167E-2</v>
      </c>
      <c r="DH611" s="20">
        <f t="shared" si="818"/>
        <v>2.6398681735762153E-2</v>
      </c>
      <c r="DI611" s="20">
        <f t="shared" si="818"/>
        <v>2.8594183448766769E-2</v>
      </c>
      <c r="DJ611" s="20">
        <f t="shared" si="821"/>
        <v>3.0585388186967682E-2</v>
      </c>
      <c r="DK611" s="20">
        <f t="shared" si="821"/>
        <v>3.2328544345024801E-2</v>
      </c>
      <c r="DL611" s="20">
        <f t="shared" si="821"/>
        <v>3.378855087978283E-2</v>
      </c>
      <c r="DM611" s="20">
        <f t="shared" si="821"/>
        <v>3.4939898516843926E-2</v>
      </c>
      <c r="DN611" s="20">
        <f t="shared" si="821"/>
        <v>3.5767055753681942E-2</v>
      </c>
      <c r="DO611" s="20">
        <f t="shared" si="821"/>
        <v>3.6264340113913607E-2</v>
      </c>
      <c r="DP611" s="20">
        <f t="shared" si="821"/>
        <v>3.643534395601139E-2</v>
      </c>
      <c r="DQ611" s="20">
        <f t="shared" si="821"/>
        <v>3.6292002953829228E-2</v>
      </c>
      <c r="DR611" s="20">
        <f t="shared" si="821"/>
        <v>3.5853404491302976E-2</v>
      </c>
      <c r="DS611" s="20">
        <f t="shared" si="821"/>
        <v>3.5144433807002162E-2</v>
      </c>
      <c r="DT611" s="20">
        <f t="shared" si="821"/>
        <v>3.4194349448650074E-2</v>
      </c>
      <c r="DU611" s="20">
        <f t="shared" si="821"/>
        <v>3.3035368339100701E-2</v>
      </c>
      <c r="DV611" s="20">
        <f t="shared" si="821"/>
        <v>3.1701326391503248E-2</v>
      </c>
      <c r="DW611" s="20">
        <f t="shared" si="821"/>
        <v>3.0226464843106867E-2</v>
      </c>
      <c r="DX611" s="20">
        <f t="shared" si="821"/>
        <v>2.8644376720881382E-2</v>
      </c>
      <c r="DY611" s="20">
        <f t="shared" si="821"/>
        <v>2.6987133189888435E-2</v>
      </c>
      <c r="DZ611" s="20">
        <f t="shared" si="815"/>
        <v>2.5284596708307849E-2</v>
      </c>
      <c r="EA611" s="20">
        <f t="shared" si="814"/>
        <v>2.3563917348884744E-2</v>
      </c>
      <c r="EB611" s="20">
        <f t="shared" si="814"/>
        <v>2.1849200506207422E-2</v>
      </c>
      <c r="EC611" s="20">
        <f t="shared" si="814"/>
        <v>2.0161328444143756E-2</v>
      </c>
      <c r="ED611" s="20">
        <f t="shared" si="814"/>
        <v>1.8517914548848102E-2</v>
      </c>
      <c r="EE611" s="20">
        <f t="shared" si="814"/>
        <v>1.6933367444903591E-2</v>
      </c>
      <c r="EF611" s="20">
        <f t="shared" si="814"/>
        <v>1.5419041961765358E-2</v>
      </c>
      <c r="EG611" s="20">
        <f t="shared" si="814"/>
        <v>1.3983454949396568E-2</v>
      </c>
      <c r="EH611" s="20">
        <f t="shared" si="814"/>
        <v>1.2632545797507388E-2</v>
      </c>
      <c r="EI611" s="20">
        <f t="shared" si="814"/>
        <v>1.136996390828815E-2</v>
      </c>
      <c r="EJ611" s="20">
        <f t="shared" si="814"/>
        <v>1.0197368050426481E-2</v>
      </c>
      <c r="EK611" s="20">
        <f t="shared" si="814"/>
        <v>9.1147252745049645E-3</v>
      </c>
      <c r="EL611" s="20">
        <f t="shared" si="814"/>
        <v>8.120599738656864E-3</v>
      </c>
      <c r="EM611" s="20">
        <f t="shared" si="814"/>
        <v>7.2124242661084637E-3</v>
      </c>
      <c r="EN611" s="20">
        <f t="shared" si="814"/>
        <v>6.3867496609097962E-3</v>
      </c>
      <c r="EO611" s="20">
        <f t="shared" si="814"/>
        <v>5.6394687058195503E-3</v>
      </c>
      <c r="EP611" s="20">
        <f t="shared" si="814"/>
        <v>4.9660133444940913E-3</v>
      </c>
      <c r="EQ611" s="20">
        <f t="shared" si="822"/>
        <v>4.3615248162802711E-3</v>
      </c>
      <c r="ER611" s="20">
        <f t="shared" si="822"/>
        <v>3.8209974871072916E-3</v>
      </c>
      <c r="ES611" s="20">
        <f t="shared" si="822"/>
        <v>3.3393978344095077E-3</v>
      </c>
      <c r="ET611" s="20">
        <f t="shared" si="822"/>
        <v>2.9117605324071594E-3</v>
      </c>
      <c r="EU611" s="20">
        <f t="shared" si="822"/>
        <v>2.5332638828049481E-3</v>
      </c>
      <c r="EV611" s="20">
        <f t="shared" si="822"/>
        <v>2.1992869806656268E-3</v>
      </c>
      <c r="EW611" s="20">
        <f t="shared" si="822"/>
        <v>1.9054510289946425E-3</v>
      </c>
      <c r="EX611" s="20">
        <f t="shared" si="822"/>
        <v>1.6476471483146682E-3</v>
      </c>
      <c r="EY611" s="20">
        <f t="shared" si="822"/>
        <v>1.4220528950203981E-3</v>
      </c>
      <c r="EZ611" s="20">
        <f t="shared" si="822"/>
        <v>1.2251395264289977E-3</v>
      </c>
      <c r="FA611" s="20">
        <f t="shared" si="822"/>
        <v>1.0536718489743135E-3</v>
      </c>
      <c r="FB611" s="20">
        <f t="shared" si="822"/>
        <v>9.0470227304162432E-4</v>
      </c>
      <c r="FC611" s="20">
        <f t="shared" si="822"/>
        <v>7.7556048433835567E-4</v>
      </c>
      <c r="FD611" s="20">
        <f t="shared" si="822"/>
        <v>6.6383993532170837E-4</v>
      </c>
      <c r="FE611" s="20">
        <f t="shared" si="822"/>
        <v>5.6738216660978669E-4</v>
      </c>
      <c r="FF611" s="20">
        <f t="shared" si="789"/>
        <v>3.175421273280632E-3</v>
      </c>
    </row>
    <row r="612" spans="1:162" ht="15.5" x14ac:dyDescent="0.35">
      <c r="A612" s="4" t="s">
        <v>210</v>
      </c>
      <c r="J612" s="4" t="s">
        <v>210</v>
      </c>
      <c r="K612" s="20">
        <f t="shared" si="825"/>
        <v>4.819104239076059E-4</v>
      </c>
      <c r="L612" s="20">
        <f t="shared" si="825"/>
        <v>4.1458618570837906E-4</v>
      </c>
      <c r="M612" s="20">
        <f t="shared" si="825"/>
        <v>6.931064894406167E-4</v>
      </c>
      <c r="N612" s="20">
        <f t="shared" si="825"/>
        <v>1.1075608389267471E-3</v>
      </c>
      <c r="O612" s="20">
        <f t="shared" si="825"/>
        <v>1.697747478671411E-3</v>
      </c>
      <c r="P612" s="20"/>
      <c r="Q612" s="20">
        <f t="shared" si="825"/>
        <v>2.504462953275317E-3</v>
      </c>
      <c r="R612" s="20">
        <f t="shared" si="825"/>
        <v>3.5657635302047972E-3</v>
      </c>
      <c r="S612" s="20"/>
      <c r="T612" s="20">
        <f t="shared" si="825"/>
        <v>4.9127670766750519E-3</v>
      </c>
      <c r="U612" s="20">
        <f t="shared" si="825"/>
        <v>6.5655028666213554E-3</v>
      </c>
      <c r="V612" s="20"/>
      <c r="W612" s="20">
        <f t="shared" si="825"/>
        <v>8.5293502266999346E-3</v>
      </c>
      <c r="X612" s="20">
        <f t="shared" si="825"/>
        <v>1.0792549754179516E-2</v>
      </c>
      <c r="Y612" s="20"/>
      <c r="Z612" s="20">
        <f t="shared" si="825"/>
        <v>1.3325136081371536E-2</v>
      </c>
      <c r="AA612" s="20">
        <f t="shared" si="825"/>
        <v>1.6079456180144391E-2</v>
      </c>
      <c r="AB612" s="20"/>
      <c r="AC612" s="20">
        <f t="shared" si="825"/>
        <v>1.8992236218293101E-2</v>
      </c>
      <c r="AD612" s="20">
        <f t="shared" si="825"/>
        <v>2.1987976282879754E-2</v>
      </c>
      <c r="AE612" s="20"/>
      <c r="AF612" s="20">
        <f t="shared" si="824"/>
        <v>2.4983311985481829E-2</v>
      </c>
      <c r="AG612" s="20">
        <f t="shared" si="824"/>
        <v>2.7891900388306162E-2</v>
      </c>
      <c r="AH612" s="20"/>
      <c r="AI612" s="20">
        <f t="shared" si="824"/>
        <v>3.0629368592276829E-2</v>
      </c>
      <c r="AJ612" s="20">
        <f t="shared" si="824"/>
        <v>3.3117900425847363E-2</v>
      </c>
      <c r="AK612" s="20"/>
      <c r="AL612" s="20">
        <f t="shared" si="824"/>
        <v>3.5290116645687153E-2</v>
      </c>
      <c r="AM612" s="20">
        <f t="shared" si="824"/>
        <v>3.7092010076511306E-2</v>
      </c>
      <c r="AN612" s="20">
        <f t="shared" si="824"/>
        <v>3.8484812110772426E-2</v>
      </c>
      <c r="AO612" s="20">
        <f t="shared" si="824"/>
        <v>3.94457761731144E-2</v>
      </c>
      <c r="AP612" s="20">
        <f t="shared" si="824"/>
        <v>3.9967956156645223E-2</v>
      </c>
      <c r="AQ612" s="20">
        <f t="shared" si="824"/>
        <v>4.0059126871844042E-2</v>
      </c>
      <c r="AR612" s="20">
        <f t="shared" si="824"/>
        <v>3.974003680768029E-2</v>
      </c>
      <c r="AS612" s="20">
        <f t="shared" si="824"/>
        <v>3.9042202028119977E-2</v>
      </c>
      <c r="AT612" s="20">
        <f t="shared" si="824"/>
        <v>3.8005447305290319E-2</v>
      </c>
      <c r="AU612" s="20">
        <f t="shared" si="824"/>
        <v>3.6675381522110362E-2</v>
      </c>
      <c r="AV612" s="20">
        <f t="shared" si="824"/>
        <v>3.510096434342902E-2</v>
      </c>
      <c r="AW612" s="20">
        <f t="shared" si="824"/>
        <v>3.33322852959409E-2</v>
      </c>
      <c r="AX612" s="20">
        <f t="shared" si="824"/>
        <v>3.1418639126446823E-2</v>
      </c>
      <c r="AY612" s="20">
        <f t="shared" si="820"/>
        <v>2.9406946048512905E-2</v>
      </c>
      <c r="AZ612" s="20">
        <f t="shared" si="820"/>
        <v>2.7340534598926491E-2</v>
      </c>
      <c r="BA612" s="20">
        <f t="shared" si="820"/>
        <v>2.5258279666564576E-2</v>
      </c>
      <c r="BB612" s="20">
        <f t="shared" si="820"/>
        <v>2.3194069336678336E-2</v>
      </c>
      <c r="BC612" s="20">
        <f t="shared" si="820"/>
        <v>2.1176561365500279E-2</v>
      </c>
      <c r="BD612" s="20">
        <f t="shared" si="820"/>
        <v>1.9229182759532004E-2</v>
      </c>
      <c r="BE612" s="20">
        <f t="shared" si="820"/>
        <v>1.7370323205300853E-2</v>
      </c>
      <c r="BF612" s="20">
        <f t="shared" si="820"/>
        <v>1.5613673985049205E-2</v>
      </c>
      <c r="BG612" s="20">
        <f t="shared" si="820"/>
        <v>1.3968667528222789E-2</v>
      </c>
      <c r="BH612" s="20">
        <f t="shared" si="820"/>
        <v>1.2440977975414214E-2</v>
      </c>
      <c r="BI612" s="20">
        <f t="shared" si="820"/>
        <v>1.1033049288875718E-2</v>
      </c>
      <c r="BJ612" s="20">
        <f t="shared" si="820"/>
        <v>9.7446239031849791E-3</v>
      </c>
      <c r="BK612" s="20">
        <f t="shared" si="820"/>
        <v>8.5732511981538861E-3</v>
      </c>
      <c r="BL612" s="20">
        <f t="shared" si="820"/>
        <v>7.5147608655370401E-3</v>
      </c>
      <c r="BM612" s="20">
        <f t="shared" si="820"/>
        <v>6.563691328765997E-3</v>
      </c>
      <c r="BN612" s="20">
        <f t="shared" si="819"/>
        <v>5.7136676606939218E-3</v>
      </c>
      <c r="BO612" s="20">
        <f t="shared" si="819"/>
        <v>4.957726906605342E-3</v>
      </c>
      <c r="BP612" s="20">
        <f t="shared" si="819"/>
        <v>4.2885913937044107E-3</v>
      </c>
      <c r="BQ612" s="20">
        <f t="shared" si="819"/>
        <v>3.6988925660702554E-3</v>
      </c>
      <c r="BR612" s="20">
        <f t="shared" si="819"/>
        <v>3.1813492192757087E-3</v>
      </c>
      <c r="BS612" s="20">
        <f t="shared" si="819"/>
        <v>2.7289048237547631E-3</v>
      </c>
      <c r="BT612" s="20">
        <f t="shared" si="819"/>
        <v>2.3348290227417356E-3</v>
      </c>
      <c r="BU612" s="20">
        <f t="shared" si="817"/>
        <v>1.9927884648104355E-3</v>
      </c>
      <c r="BV612" s="20">
        <f t="shared" si="817"/>
        <v>1.696891968108849E-3</v>
      </c>
      <c r="BW612" s="20">
        <f t="shared" si="817"/>
        <v>1.4417146865757235E-3</v>
      </c>
      <c r="BX612" s="20">
        <f t="shared" si="817"/>
        <v>1.2223055181389553E-3</v>
      </c>
      <c r="BY612" s="20">
        <f t="shared" si="817"/>
        <v>1.0341815094251361E-3</v>
      </c>
      <c r="BZ612" s="20">
        <f t="shared" si="817"/>
        <v>8.7331250770172897E-4</v>
      </c>
      <c r="CA612" s="20">
        <f t="shared" si="817"/>
        <v>7.3609881577940683E-4</v>
      </c>
      <c r="CB612" s="20">
        <f t="shared" si="817"/>
        <v>6.1934413817543721E-4</v>
      </c>
      <c r="CC612" s="20">
        <f t="shared" si="816"/>
        <v>5.2022567898291072E-4</v>
      </c>
      <c r="CD612" s="20">
        <f t="shared" si="816"/>
        <v>4.3626287027864752E-4</v>
      </c>
      <c r="CE612" s="20">
        <f t="shared" si="816"/>
        <v>3.6528587714246274E-4</v>
      </c>
      <c r="CF612" s="20">
        <f t="shared" si="816"/>
        <v>3.0540474109785887E-4</v>
      </c>
      <c r="CG612" s="20">
        <f t="shared" si="816"/>
        <v>2.5497978565358626E-4</v>
      </c>
      <c r="CH612" s="20">
        <f t="shared" si="816"/>
        <v>2.1259371191550969E-4</v>
      </c>
      <c r="CI612" s="20">
        <f t="shared" si="816"/>
        <v>1.7702565454913444E-4</v>
      </c>
      <c r="CJ612" s="20">
        <f t="shared" si="816"/>
        <v>1.4722734393746162E-4</v>
      </c>
      <c r="CK612" s="20">
        <f t="shared" si="816"/>
        <v>1.2230142452329673E-4</v>
      </c>
      <c r="CL612" s="20">
        <f t="shared" si="816"/>
        <v>5.8215221363411285E-4</v>
      </c>
      <c r="CM612" s="20">
        <f t="shared" si="816"/>
        <v>6.6923985561331733E-5</v>
      </c>
      <c r="CN612" s="20">
        <f t="shared" si="816"/>
        <v>6.8905655048006375E-5</v>
      </c>
      <c r="CO612" s="20">
        <f t="shared" si="816"/>
        <v>1.2610416100854611E-4</v>
      </c>
      <c r="CP612" s="20">
        <f t="shared" si="816"/>
        <v>2.1997662228972169E-4</v>
      </c>
      <c r="CQ612" s="20">
        <f t="shared" si="816"/>
        <v>3.6713275177760566E-4</v>
      </c>
      <c r="CR612" s="20">
        <f t="shared" si="816"/>
        <v>5.8821053005093233E-4</v>
      </c>
      <c r="CS612" s="20">
        <f t="shared" si="823"/>
        <v>9.074567289893737E-4</v>
      </c>
      <c r="CT612" s="20">
        <f t="shared" si="818"/>
        <v>1.3517518529660975E-3</v>
      </c>
      <c r="CU612" s="20">
        <f t="shared" si="818"/>
        <v>1.949078022942675E-3</v>
      </c>
      <c r="CV612" s="20">
        <f t="shared" si="818"/>
        <v>2.7265126990661248E-3</v>
      </c>
      <c r="CW612" s="20">
        <f t="shared" si="818"/>
        <v>3.7079108778894539E-3</v>
      </c>
      <c r="CX612" s="20">
        <f t="shared" si="818"/>
        <v>4.9114987695415488E-3</v>
      </c>
      <c r="CY612" s="20">
        <f t="shared" si="818"/>
        <v>6.3476320016625752E-3</v>
      </c>
      <c r="CZ612" s="20">
        <f t="shared" si="818"/>
        <v>8.0169660356713447E-3</v>
      </c>
      <c r="DA612" s="20">
        <f t="shared" si="818"/>
        <v>9.9092471298456025E-3</v>
      </c>
      <c r="DB612" s="20">
        <f t="shared" si="818"/>
        <v>1.2002865920803331E-2</v>
      </c>
      <c r="DC612" s="20">
        <f t="shared" si="818"/>
        <v>1.4265233407164339E-2</v>
      </c>
      <c r="DD612" s="20">
        <f t="shared" si="818"/>
        <v>1.6653953173960886E-2</v>
      </c>
      <c r="DE612" s="20">
        <f t="shared" si="818"/>
        <v>1.9118685696793716E-2</v>
      </c>
      <c r="DF612" s="20">
        <f t="shared" si="818"/>
        <v>2.1603539607987374E-2</v>
      </c>
      <c r="DG612" s="20">
        <f t="shared" si="818"/>
        <v>2.4049786473786167E-2</v>
      </c>
      <c r="DH612" s="20">
        <f t="shared" si="818"/>
        <v>2.6398681735762153E-2</v>
      </c>
      <c r="DI612" s="20">
        <f t="shared" si="818"/>
        <v>2.8594183448766769E-2</v>
      </c>
      <c r="DJ612" s="20">
        <f t="shared" si="821"/>
        <v>3.0585388186967682E-2</v>
      </c>
      <c r="DK612" s="20">
        <f t="shared" si="821"/>
        <v>3.2328544345024801E-2</v>
      </c>
      <c r="DL612" s="20">
        <f t="shared" si="821"/>
        <v>3.378855087978283E-2</v>
      </c>
      <c r="DM612" s="20">
        <f t="shared" si="821"/>
        <v>3.4939898516843926E-2</v>
      </c>
      <c r="DN612" s="20">
        <f t="shared" si="821"/>
        <v>3.5767055753681942E-2</v>
      </c>
      <c r="DO612" s="20">
        <f t="shared" si="821"/>
        <v>3.6264340113913607E-2</v>
      </c>
      <c r="DP612" s="20">
        <f t="shared" si="821"/>
        <v>3.643534395601139E-2</v>
      </c>
      <c r="DQ612" s="20">
        <f t="shared" si="821"/>
        <v>3.6292002953829228E-2</v>
      </c>
      <c r="DR612" s="20">
        <f t="shared" si="821"/>
        <v>3.5853404491302976E-2</v>
      </c>
      <c r="DS612" s="20">
        <f t="shared" si="821"/>
        <v>3.5144433807002162E-2</v>
      </c>
      <c r="DT612" s="20">
        <f t="shared" si="821"/>
        <v>3.4194349448650074E-2</v>
      </c>
      <c r="DU612" s="20">
        <f t="shared" si="821"/>
        <v>3.3035368339100701E-2</v>
      </c>
      <c r="DV612" s="20">
        <f t="shared" si="821"/>
        <v>3.1701326391503248E-2</v>
      </c>
      <c r="DW612" s="20">
        <f t="shared" si="821"/>
        <v>3.0226464843106867E-2</v>
      </c>
      <c r="DX612" s="20">
        <f t="shared" si="821"/>
        <v>2.8644376720881382E-2</v>
      </c>
      <c r="DY612" s="20">
        <f t="shared" si="821"/>
        <v>2.6987133189888435E-2</v>
      </c>
      <c r="DZ612" s="20">
        <f t="shared" si="815"/>
        <v>2.5284596708307849E-2</v>
      </c>
      <c r="EA612" s="20">
        <f t="shared" si="814"/>
        <v>2.3563917348884744E-2</v>
      </c>
      <c r="EB612" s="20">
        <f t="shared" si="814"/>
        <v>2.1849200506207422E-2</v>
      </c>
      <c r="EC612" s="20">
        <f t="shared" si="814"/>
        <v>2.0161328444143756E-2</v>
      </c>
      <c r="ED612" s="20">
        <f t="shared" si="814"/>
        <v>1.8517914548848102E-2</v>
      </c>
      <c r="EE612" s="20">
        <f t="shared" si="814"/>
        <v>1.6933367444903591E-2</v>
      </c>
      <c r="EF612" s="20">
        <f t="shared" si="814"/>
        <v>1.5419041961765358E-2</v>
      </c>
      <c r="EG612" s="20">
        <f t="shared" si="814"/>
        <v>1.3983454949396568E-2</v>
      </c>
      <c r="EH612" s="20">
        <f t="shared" si="814"/>
        <v>1.2632545797507388E-2</v>
      </c>
      <c r="EI612" s="20">
        <f t="shared" si="814"/>
        <v>1.136996390828815E-2</v>
      </c>
      <c r="EJ612" s="20">
        <f t="shared" si="814"/>
        <v>1.0197368050426481E-2</v>
      </c>
      <c r="EK612" s="20">
        <f t="shared" si="814"/>
        <v>9.1147252745049645E-3</v>
      </c>
      <c r="EL612" s="20">
        <f t="shared" si="814"/>
        <v>8.120599738656864E-3</v>
      </c>
      <c r="EM612" s="20">
        <f t="shared" si="814"/>
        <v>7.2124242661084637E-3</v>
      </c>
      <c r="EN612" s="20">
        <f t="shared" si="814"/>
        <v>6.3867496609097962E-3</v>
      </c>
      <c r="EO612" s="20">
        <f t="shared" si="814"/>
        <v>5.6394687058195503E-3</v>
      </c>
      <c r="EP612" s="20">
        <f t="shared" si="814"/>
        <v>4.9660133444940913E-3</v>
      </c>
      <c r="EQ612" s="20">
        <f t="shared" si="822"/>
        <v>4.3615248162802711E-3</v>
      </c>
      <c r="ER612" s="20">
        <f t="shared" si="822"/>
        <v>3.8209974871072916E-3</v>
      </c>
      <c r="ES612" s="20">
        <f t="shared" si="822"/>
        <v>3.3393978344095077E-3</v>
      </c>
      <c r="ET612" s="20">
        <f t="shared" si="822"/>
        <v>2.9117605324071594E-3</v>
      </c>
      <c r="EU612" s="20">
        <f t="shared" si="822"/>
        <v>2.5332638828049481E-3</v>
      </c>
      <c r="EV612" s="20">
        <f t="shared" si="822"/>
        <v>2.1992869806656268E-3</v>
      </c>
      <c r="EW612" s="20">
        <f t="shared" si="822"/>
        <v>1.9054510289946425E-3</v>
      </c>
      <c r="EX612" s="20">
        <f t="shared" si="822"/>
        <v>1.6476471483146682E-3</v>
      </c>
      <c r="EY612" s="20">
        <f t="shared" si="822"/>
        <v>1.4220528950203981E-3</v>
      </c>
      <c r="EZ612" s="20">
        <f t="shared" si="822"/>
        <v>1.2251395264289977E-3</v>
      </c>
      <c r="FA612" s="20">
        <f t="shared" si="822"/>
        <v>1.0536718489743135E-3</v>
      </c>
      <c r="FB612" s="20">
        <f t="shared" si="822"/>
        <v>9.0470227304162432E-4</v>
      </c>
      <c r="FC612" s="20">
        <f t="shared" si="822"/>
        <v>7.7556048433835567E-4</v>
      </c>
      <c r="FD612" s="20">
        <f t="shared" si="822"/>
        <v>6.6383993532170837E-4</v>
      </c>
      <c r="FE612" s="20">
        <f t="shared" si="822"/>
        <v>5.6738216660978669E-4</v>
      </c>
      <c r="FF612" s="20">
        <f t="shared" si="789"/>
        <v>3.175421273280632E-3</v>
      </c>
    </row>
    <row r="613" spans="1:162" ht="15.5" x14ac:dyDescent="0.35">
      <c r="A613" s="4" t="s">
        <v>211</v>
      </c>
      <c r="J613" s="4" t="s">
        <v>211</v>
      </c>
      <c r="K613" s="20">
        <f t="shared" si="825"/>
        <v>4.819104239076059E-4</v>
      </c>
      <c r="L613" s="20">
        <f t="shared" si="825"/>
        <v>4.1458618570837906E-4</v>
      </c>
      <c r="M613" s="20">
        <f t="shared" si="825"/>
        <v>6.931064894406167E-4</v>
      </c>
      <c r="N613" s="20">
        <f t="shared" si="825"/>
        <v>1.1075608389267471E-3</v>
      </c>
      <c r="O613" s="20">
        <f t="shared" si="825"/>
        <v>1.697747478671411E-3</v>
      </c>
      <c r="P613" s="20"/>
      <c r="Q613" s="20">
        <f t="shared" si="825"/>
        <v>2.504462953275317E-3</v>
      </c>
      <c r="R613" s="20">
        <f t="shared" si="825"/>
        <v>3.5657635302047972E-3</v>
      </c>
      <c r="S613" s="20"/>
      <c r="T613" s="20">
        <f t="shared" si="825"/>
        <v>4.9127670766750519E-3</v>
      </c>
      <c r="U613" s="20">
        <f t="shared" si="825"/>
        <v>6.5655028666213554E-3</v>
      </c>
      <c r="V613" s="20"/>
      <c r="W613" s="20">
        <f t="shared" si="825"/>
        <v>8.5293502266999346E-3</v>
      </c>
      <c r="X613" s="20">
        <f t="shared" si="825"/>
        <v>1.0792549754179516E-2</v>
      </c>
      <c r="Y613" s="20"/>
      <c r="Z613" s="20">
        <f t="shared" si="825"/>
        <v>1.3325136081371536E-2</v>
      </c>
      <c r="AA613" s="20">
        <f t="shared" si="825"/>
        <v>1.6079456180144391E-2</v>
      </c>
      <c r="AB613" s="20"/>
      <c r="AC613" s="20">
        <f t="shared" si="825"/>
        <v>1.8992236218293101E-2</v>
      </c>
      <c r="AD613" s="20">
        <f t="shared" si="825"/>
        <v>2.1987976282879754E-2</v>
      </c>
      <c r="AE613" s="20"/>
      <c r="AF613" s="20">
        <f t="shared" si="824"/>
        <v>2.4983311985481829E-2</v>
      </c>
      <c r="AG613" s="20">
        <f t="shared" si="824"/>
        <v>2.7891900388306162E-2</v>
      </c>
      <c r="AH613" s="20"/>
      <c r="AI613" s="20">
        <f t="shared" si="824"/>
        <v>3.0629368592276829E-2</v>
      </c>
      <c r="AJ613" s="20">
        <f t="shared" si="824"/>
        <v>3.3117900425847363E-2</v>
      </c>
      <c r="AK613" s="20"/>
      <c r="AL613" s="20">
        <f t="shared" si="824"/>
        <v>3.5290116645687153E-2</v>
      </c>
      <c r="AM613" s="20">
        <f t="shared" si="824"/>
        <v>3.7092010076511306E-2</v>
      </c>
      <c r="AN613" s="20">
        <f t="shared" si="824"/>
        <v>3.8484812110772426E-2</v>
      </c>
      <c r="AO613" s="20">
        <f t="shared" si="824"/>
        <v>3.94457761731144E-2</v>
      </c>
      <c r="AP613" s="20">
        <f t="shared" si="824"/>
        <v>3.9967956156645223E-2</v>
      </c>
      <c r="AQ613" s="20">
        <f t="shared" si="824"/>
        <v>4.0059126871844042E-2</v>
      </c>
      <c r="AR613" s="20">
        <f t="shared" si="824"/>
        <v>3.974003680768029E-2</v>
      </c>
      <c r="AS613" s="20">
        <f t="shared" si="824"/>
        <v>3.9042202028119977E-2</v>
      </c>
      <c r="AT613" s="20">
        <f t="shared" si="824"/>
        <v>3.8005447305290319E-2</v>
      </c>
      <c r="AU613" s="20">
        <f t="shared" si="824"/>
        <v>3.6675381522110362E-2</v>
      </c>
      <c r="AV613" s="20">
        <f t="shared" si="824"/>
        <v>3.510096434342902E-2</v>
      </c>
      <c r="AW613" s="20">
        <f t="shared" si="824"/>
        <v>3.33322852959409E-2</v>
      </c>
      <c r="AX613" s="20">
        <f t="shared" si="824"/>
        <v>3.1418639126446823E-2</v>
      </c>
      <c r="AY613" s="20">
        <f t="shared" si="820"/>
        <v>2.9406946048512905E-2</v>
      </c>
      <c r="AZ613" s="20">
        <f t="shared" si="820"/>
        <v>2.7340534598926491E-2</v>
      </c>
      <c r="BA613" s="20">
        <f t="shared" si="820"/>
        <v>2.5258279666564576E-2</v>
      </c>
      <c r="BB613" s="20">
        <f t="shared" si="820"/>
        <v>2.3194069336678336E-2</v>
      </c>
      <c r="BC613" s="20">
        <f t="shared" si="820"/>
        <v>2.1176561365500279E-2</v>
      </c>
      <c r="BD613" s="20">
        <f t="shared" si="820"/>
        <v>1.9229182759532004E-2</v>
      </c>
      <c r="BE613" s="20">
        <f t="shared" si="820"/>
        <v>1.7370323205300853E-2</v>
      </c>
      <c r="BF613" s="20">
        <f t="shared" si="820"/>
        <v>1.5613673985049205E-2</v>
      </c>
      <c r="BG613" s="20">
        <f t="shared" si="820"/>
        <v>1.3968667528222789E-2</v>
      </c>
      <c r="BH613" s="20">
        <f t="shared" si="820"/>
        <v>1.2440977975414214E-2</v>
      </c>
      <c r="BI613" s="20">
        <f t="shared" si="820"/>
        <v>1.1033049288875718E-2</v>
      </c>
      <c r="BJ613" s="20">
        <f t="shared" si="820"/>
        <v>9.7446239031849791E-3</v>
      </c>
      <c r="BK613" s="20">
        <f t="shared" si="820"/>
        <v>8.5732511981538861E-3</v>
      </c>
      <c r="BL613" s="20">
        <f t="shared" si="820"/>
        <v>7.5147608655370401E-3</v>
      </c>
      <c r="BM613" s="20">
        <f t="shared" si="820"/>
        <v>6.563691328765997E-3</v>
      </c>
      <c r="BN613" s="20">
        <f t="shared" si="819"/>
        <v>5.7136676606939218E-3</v>
      </c>
      <c r="BO613" s="20">
        <f t="shared" si="819"/>
        <v>4.957726906605342E-3</v>
      </c>
      <c r="BP613" s="20">
        <f t="shared" si="819"/>
        <v>4.2885913937044107E-3</v>
      </c>
      <c r="BQ613" s="20">
        <f t="shared" si="819"/>
        <v>3.6988925660702554E-3</v>
      </c>
      <c r="BR613" s="20">
        <f t="shared" si="819"/>
        <v>3.1813492192757087E-3</v>
      </c>
      <c r="BS613" s="20">
        <f t="shared" si="819"/>
        <v>2.7289048237547631E-3</v>
      </c>
      <c r="BT613" s="20">
        <f t="shared" si="819"/>
        <v>2.3348290227417356E-3</v>
      </c>
      <c r="BU613" s="20">
        <f t="shared" si="817"/>
        <v>1.9927884648104355E-3</v>
      </c>
      <c r="BV613" s="20">
        <f t="shared" si="817"/>
        <v>1.696891968108849E-3</v>
      </c>
      <c r="BW613" s="20">
        <f t="shared" si="817"/>
        <v>1.4417146865757235E-3</v>
      </c>
      <c r="BX613" s="20">
        <f t="shared" si="817"/>
        <v>1.2223055181389553E-3</v>
      </c>
      <c r="BY613" s="20">
        <f t="shared" si="817"/>
        <v>1.0341815094251361E-3</v>
      </c>
      <c r="BZ613" s="20">
        <f t="shared" si="817"/>
        <v>8.7331250770172897E-4</v>
      </c>
      <c r="CA613" s="20">
        <f t="shared" si="817"/>
        <v>7.3609881577940683E-4</v>
      </c>
      <c r="CB613" s="20">
        <f t="shared" si="817"/>
        <v>6.1934413817543721E-4</v>
      </c>
      <c r="CC613" s="20">
        <f t="shared" si="816"/>
        <v>5.2022567898291072E-4</v>
      </c>
      <c r="CD613" s="20">
        <f t="shared" si="816"/>
        <v>4.3626287027864752E-4</v>
      </c>
      <c r="CE613" s="20">
        <f t="shared" si="816"/>
        <v>3.6528587714246274E-4</v>
      </c>
      <c r="CF613" s="20">
        <f t="shared" si="816"/>
        <v>3.0540474109785887E-4</v>
      </c>
      <c r="CG613" s="20">
        <f t="shared" si="816"/>
        <v>2.5497978565358626E-4</v>
      </c>
      <c r="CH613" s="20">
        <f t="shared" si="816"/>
        <v>2.1259371191550969E-4</v>
      </c>
      <c r="CI613" s="20">
        <f t="shared" si="816"/>
        <v>1.7702565454913444E-4</v>
      </c>
      <c r="CJ613" s="20">
        <f t="shared" si="816"/>
        <v>1.4722734393746162E-4</v>
      </c>
      <c r="CK613" s="20">
        <f t="shared" si="816"/>
        <v>1.2230142452329673E-4</v>
      </c>
      <c r="CL613" s="20">
        <f t="shared" si="816"/>
        <v>5.8215221363411285E-4</v>
      </c>
      <c r="CM613" s="20">
        <f t="shared" si="816"/>
        <v>6.6923985561331733E-5</v>
      </c>
      <c r="CN613" s="20">
        <f t="shared" si="816"/>
        <v>6.8905655048006375E-5</v>
      </c>
      <c r="CO613" s="20">
        <f t="shared" si="816"/>
        <v>1.2610416100854611E-4</v>
      </c>
      <c r="CP613" s="20">
        <f t="shared" si="816"/>
        <v>2.1997662228972169E-4</v>
      </c>
      <c r="CQ613" s="20">
        <f t="shared" si="816"/>
        <v>3.6713275177760566E-4</v>
      </c>
      <c r="CR613" s="20">
        <f t="shared" si="816"/>
        <v>5.8821053005093233E-4</v>
      </c>
      <c r="CS613" s="20">
        <f t="shared" si="823"/>
        <v>9.074567289893737E-4</v>
      </c>
      <c r="CT613" s="20">
        <f t="shared" si="818"/>
        <v>1.3517518529660975E-3</v>
      </c>
      <c r="CU613" s="20">
        <f t="shared" si="818"/>
        <v>1.949078022942675E-3</v>
      </c>
      <c r="CV613" s="20">
        <f t="shared" si="818"/>
        <v>2.7265126990661248E-3</v>
      </c>
      <c r="CW613" s="20">
        <f t="shared" si="818"/>
        <v>3.7079108778894539E-3</v>
      </c>
      <c r="CX613" s="20">
        <f t="shared" si="818"/>
        <v>4.9114987695415488E-3</v>
      </c>
      <c r="CY613" s="20">
        <f t="shared" si="818"/>
        <v>6.3476320016625752E-3</v>
      </c>
      <c r="CZ613" s="20">
        <f t="shared" si="818"/>
        <v>8.0169660356713447E-3</v>
      </c>
      <c r="DA613" s="20">
        <f t="shared" si="818"/>
        <v>9.9092471298456025E-3</v>
      </c>
      <c r="DB613" s="20">
        <f t="shared" si="818"/>
        <v>1.2002865920803331E-2</v>
      </c>
      <c r="DC613" s="20">
        <f t="shared" si="818"/>
        <v>1.4265233407164339E-2</v>
      </c>
      <c r="DD613" s="20">
        <f t="shared" si="818"/>
        <v>1.6653953173960886E-2</v>
      </c>
      <c r="DE613" s="20">
        <f t="shared" si="818"/>
        <v>1.9118685696793716E-2</v>
      </c>
      <c r="DF613" s="20">
        <f t="shared" si="818"/>
        <v>2.1603539607987374E-2</v>
      </c>
      <c r="DG613" s="20">
        <f t="shared" si="818"/>
        <v>2.4049786473786167E-2</v>
      </c>
      <c r="DH613" s="20">
        <f t="shared" si="818"/>
        <v>2.6398681735762153E-2</v>
      </c>
      <c r="DI613" s="20">
        <f t="shared" si="818"/>
        <v>2.8594183448766769E-2</v>
      </c>
      <c r="DJ613" s="20">
        <f t="shared" si="821"/>
        <v>3.0585388186967682E-2</v>
      </c>
      <c r="DK613" s="20">
        <f t="shared" si="821"/>
        <v>3.2328544345024801E-2</v>
      </c>
      <c r="DL613" s="20">
        <f t="shared" si="821"/>
        <v>3.378855087978283E-2</v>
      </c>
      <c r="DM613" s="20">
        <f t="shared" si="821"/>
        <v>3.4939898516843926E-2</v>
      </c>
      <c r="DN613" s="20">
        <f t="shared" si="821"/>
        <v>3.5767055753681942E-2</v>
      </c>
      <c r="DO613" s="20">
        <f t="shared" si="821"/>
        <v>3.6264340113913607E-2</v>
      </c>
      <c r="DP613" s="20">
        <f t="shared" si="821"/>
        <v>3.643534395601139E-2</v>
      </c>
      <c r="DQ613" s="20">
        <f t="shared" si="821"/>
        <v>3.6292002953829228E-2</v>
      </c>
      <c r="DR613" s="20">
        <f t="shared" si="821"/>
        <v>3.5853404491302976E-2</v>
      </c>
      <c r="DS613" s="20">
        <f t="shared" si="821"/>
        <v>3.5144433807002162E-2</v>
      </c>
      <c r="DT613" s="20">
        <f t="shared" si="821"/>
        <v>3.4194349448650074E-2</v>
      </c>
      <c r="DU613" s="20">
        <f t="shared" si="821"/>
        <v>3.3035368339100701E-2</v>
      </c>
      <c r="DV613" s="20">
        <f t="shared" si="821"/>
        <v>3.1701326391503248E-2</v>
      </c>
      <c r="DW613" s="20">
        <f t="shared" si="821"/>
        <v>3.0226464843106867E-2</v>
      </c>
      <c r="DX613" s="20">
        <f t="shared" si="821"/>
        <v>2.8644376720881382E-2</v>
      </c>
      <c r="DY613" s="20">
        <f t="shared" si="821"/>
        <v>2.6987133189888435E-2</v>
      </c>
      <c r="DZ613" s="20">
        <f t="shared" si="815"/>
        <v>2.5284596708307849E-2</v>
      </c>
      <c r="EA613" s="20">
        <f t="shared" si="815"/>
        <v>2.3563917348884744E-2</v>
      </c>
      <c r="EB613" s="20">
        <f t="shared" si="815"/>
        <v>2.1849200506207422E-2</v>
      </c>
      <c r="EC613" s="20">
        <f t="shared" si="815"/>
        <v>2.0161328444143756E-2</v>
      </c>
      <c r="ED613" s="20">
        <f t="shared" si="815"/>
        <v>1.8517914548848102E-2</v>
      </c>
      <c r="EE613" s="20">
        <f t="shared" si="815"/>
        <v>1.6933367444903591E-2</v>
      </c>
      <c r="EF613" s="20">
        <f t="shared" si="815"/>
        <v>1.5419041961765358E-2</v>
      </c>
      <c r="EG613" s="20">
        <f t="shared" si="815"/>
        <v>1.3983454949396568E-2</v>
      </c>
      <c r="EH613" s="20">
        <f t="shared" si="815"/>
        <v>1.2632545797507388E-2</v>
      </c>
      <c r="EI613" s="20">
        <f t="shared" si="815"/>
        <v>1.136996390828815E-2</v>
      </c>
      <c r="EJ613" s="20">
        <f t="shared" si="815"/>
        <v>1.0197368050426481E-2</v>
      </c>
      <c r="EK613" s="20">
        <f t="shared" si="815"/>
        <v>9.1147252745049645E-3</v>
      </c>
      <c r="EL613" s="20">
        <f t="shared" si="815"/>
        <v>8.120599738656864E-3</v>
      </c>
      <c r="EM613" s="20">
        <f t="shared" si="815"/>
        <v>7.2124242661084637E-3</v>
      </c>
      <c r="EN613" s="20">
        <f t="shared" si="815"/>
        <v>6.3867496609097962E-3</v>
      </c>
      <c r="EO613" s="20">
        <f t="shared" si="815"/>
        <v>5.6394687058195503E-3</v>
      </c>
      <c r="EP613" s="20">
        <f t="shared" ref="EP613:FE621" si="826">EP405/$B405</f>
        <v>4.9660133444940913E-3</v>
      </c>
      <c r="EQ613" s="20">
        <f t="shared" si="822"/>
        <v>4.3615248162802711E-3</v>
      </c>
      <c r="ER613" s="20">
        <f t="shared" si="822"/>
        <v>3.8209974871072916E-3</v>
      </c>
      <c r="ES613" s="20">
        <f t="shared" si="822"/>
        <v>3.3393978344095077E-3</v>
      </c>
      <c r="ET613" s="20">
        <f t="shared" si="822"/>
        <v>2.9117605324071594E-3</v>
      </c>
      <c r="EU613" s="20">
        <f t="shared" si="822"/>
        <v>2.5332638828049481E-3</v>
      </c>
      <c r="EV613" s="20">
        <f t="shared" si="822"/>
        <v>2.1992869806656268E-3</v>
      </c>
      <c r="EW613" s="20">
        <f t="shared" si="822"/>
        <v>1.9054510289946425E-3</v>
      </c>
      <c r="EX613" s="20">
        <f t="shared" si="822"/>
        <v>1.6476471483146682E-3</v>
      </c>
      <c r="EY613" s="20">
        <f t="shared" si="822"/>
        <v>1.4220528950203981E-3</v>
      </c>
      <c r="EZ613" s="20">
        <f t="shared" si="822"/>
        <v>1.2251395264289977E-3</v>
      </c>
      <c r="FA613" s="20">
        <f t="shared" si="822"/>
        <v>1.0536718489743135E-3</v>
      </c>
      <c r="FB613" s="20">
        <f t="shared" si="822"/>
        <v>9.0470227304162432E-4</v>
      </c>
      <c r="FC613" s="20">
        <f t="shared" si="822"/>
        <v>7.7556048433835567E-4</v>
      </c>
      <c r="FD613" s="20">
        <f t="shared" si="822"/>
        <v>6.6383993532170837E-4</v>
      </c>
      <c r="FE613" s="20">
        <f t="shared" si="822"/>
        <v>5.6738216660978669E-4</v>
      </c>
      <c r="FF613" s="20">
        <f t="shared" si="789"/>
        <v>3.175421273280632E-3</v>
      </c>
    </row>
    <row r="614" spans="1:162" ht="15.5" x14ac:dyDescent="0.35">
      <c r="A614" s="4" t="s">
        <v>212</v>
      </c>
      <c r="J614" s="4" t="s">
        <v>212</v>
      </c>
      <c r="K614" s="20">
        <f t="shared" si="825"/>
        <v>4.819104239076059E-4</v>
      </c>
      <c r="L614" s="20">
        <f t="shared" si="825"/>
        <v>4.1458618570837906E-4</v>
      </c>
      <c r="M614" s="20">
        <f t="shared" si="825"/>
        <v>6.931064894406167E-4</v>
      </c>
      <c r="N614" s="20">
        <f t="shared" si="825"/>
        <v>1.1075608389267471E-3</v>
      </c>
      <c r="O614" s="20">
        <f t="shared" si="825"/>
        <v>1.697747478671411E-3</v>
      </c>
      <c r="P614" s="20"/>
      <c r="Q614" s="20">
        <f t="shared" si="825"/>
        <v>2.504462953275317E-3</v>
      </c>
      <c r="R614" s="20">
        <f t="shared" si="825"/>
        <v>3.5657635302047972E-3</v>
      </c>
      <c r="S614" s="20"/>
      <c r="T614" s="20">
        <f t="shared" si="825"/>
        <v>4.9127670766750519E-3</v>
      </c>
      <c r="U614" s="20">
        <f t="shared" si="825"/>
        <v>6.5655028666213554E-3</v>
      </c>
      <c r="V614" s="20"/>
      <c r="W614" s="20">
        <f t="shared" si="825"/>
        <v>8.5293502266999346E-3</v>
      </c>
      <c r="X614" s="20">
        <f t="shared" si="825"/>
        <v>1.0792549754179516E-2</v>
      </c>
      <c r="Y614" s="20"/>
      <c r="Z614" s="20">
        <f t="shared" si="825"/>
        <v>1.3325136081371536E-2</v>
      </c>
      <c r="AA614" s="20">
        <f t="shared" si="825"/>
        <v>1.6079456180144391E-2</v>
      </c>
      <c r="AB614" s="20"/>
      <c r="AC614" s="20">
        <f t="shared" si="825"/>
        <v>1.8992236218293101E-2</v>
      </c>
      <c r="AD614" s="20">
        <f t="shared" si="825"/>
        <v>2.1987976282879754E-2</v>
      </c>
      <c r="AE614" s="20"/>
      <c r="AF614" s="20">
        <f t="shared" si="824"/>
        <v>2.4983311985481829E-2</v>
      </c>
      <c r="AG614" s="20">
        <f t="shared" si="824"/>
        <v>2.7891900388306162E-2</v>
      </c>
      <c r="AH614" s="20"/>
      <c r="AI614" s="20">
        <f t="shared" si="824"/>
        <v>3.0629368592276829E-2</v>
      </c>
      <c r="AJ614" s="20">
        <f t="shared" si="824"/>
        <v>3.3117900425847363E-2</v>
      </c>
      <c r="AK614" s="20"/>
      <c r="AL614" s="20">
        <f t="shared" si="824"/>
        <v>3.5290116645687153E-2</v>
      </c>
      <c r="AM614" s="20">
        <f t="shared" si="824"/>
        <v>3.7092010076511306E-2</v>
      </c>
      <c r="AN614" s="20">
        <f t="shared" si="824"/>
        <v>3.8484812110772426E-2</v>
      </c>
      <c r="AO614" s="20">
        <f t="shared" si="824"/>
        <v>3.94457761731144E-2</v>
      </c>
      <c r="AP614" s="20">
        <f t="shared" si="824"/>
        <v>3.9967956156645223E-2</v>
      </c>
      <c r="AQ614" s="20">
        <f t="shared" si="824"/>
        <v>4.0059126871844042E-2</v>
      </c>
      <c r="AR614" s="20">
        <f t="shared" si="824"/>
        <v>3.974003680768029E-2</v>
      </c>
      <c r="AS614" s="20">
        <f t="shared" si="824"/>
        <v>3.9042202028119977E-2</v>
      </c>
      <c r="AT614" s="20">
        <f t="shared" si="824"/>
        <v>3.8005447305290319E-2</v>
      </c>
      <c r="AU614" s="20">
        <f t="shared" si="824"/>
        <v>3.6675381522110362E-2</v>
      </c>
      <c r="AV614" s="20">
        <f t="shared" si="824"/>
        <v>3.510096434342902E-2</v>
      </c>
      <c r="AW614" s="20">
        <f t="shared" si="824"/>
        <v>3.33322852959409E-2</v>
      </c>
      <c r="AX614" s="20">
        <f t="shared" si="824"/>
        <v>3.1418639126446823E-2</v>
      </c>
      <c r="AY614" s="20">
        <f t="shared" si="820"/>
        <v>2.9406946048512905E-2</v>
      </c>
      <c r="AZ614" s="20">
        <f t="shared" si="820"/>
        <v>2.7340534598926491E-2</v>
      </c>
      <c r="BA614" s="20">
        <f t="shared" si="820"/>
        <v>2.5258279666564576E-2</v>
      </c>
      <c r="BB614" s="20">
        <f t="shared" si="820"/>
        <v>2.3194069336678336E-2</v>
      </c>
      <c r="BC614" s="20">
        <f t="shared" si="820"/>
        <v>2.1176561365500279E-2</v>
      </c>
      <c r="BD614" s="20">
        <f t="shared" si="820"/>
        <v>1.9229182759532004E-2</v>
      </c>
      <c r="BE614" s="20">
        <f t="shared" si="820"/>
        <v>1.7370323205300853E-2</v>
      </c>
      <c r="BF614" s="20">
        <f t="shared" si="820"/>
        <v>1.5613673985049205E-2</v>
      </c>
      <c r="BG614" s="20">
        <f t="shared" si="820"/>
        <v>1.3968667528222789E-2</v>
      </c>
      <c r="BH614" s="20">
        <f t="shared" si="820"/>
        <v>1.2440977975414214E-2</v>
      </c>
      <c r="BI614" s="20">
        <f t="shared" si="820"/>
        <v>1.1033049288875718E-2</v>
      </c>
      <c r="BJ614" s="20">
        <f t="shared" si="820"/>
        <v>9.7446239031849791E-3</v>
      </c>
      <c r="BK614" s="20">
        <f t="shared" si="820"/>
        <v>8.5732511981538861E-3</v>
      </c>
      <c r="BL614" s="20">
        <f t="shared" si="820"/>
        <v>7.5147608655370401E-3</v>
      </c>
      <c r="BM614" s="20">
        <f t="shared" si="820"/>
        <v>6.563691328765997E-3</v>
      </c>
      <c r="BN614" s="20">
        <f t="shared" si="819"/>
        <v>5.7136676606939218E-3</v>
      </c>
      <c r="BO614" s="20">
        <f t="shared" si="819"/>
        <v>4.957726906605342E-3</v>
      </c>
      <c r="BP614" s="20">
        <f t="shared" si="819"/>
        <v>4.2885913937044107E-3</v>
      </c>
      <c r="BQ614" s="20">
        <f t="shared" si="819"/>
        <v>3.6988925660702554E-3</v>
      </c>
      <c r="BR614" s="20">
        <f t="shared" si="819"/>
        <v>3.1813492192757087E-3</v>
      </c>
      <c r="BS614" s="20">
        <f t="shared" si="819"/>
        <v>2.7289048237547631E-3</v>
      </c>
      <c r="BT614" s="20">
        <f t="shared" si="819"/>
        <v>2.3348290227417356E-3</v>
      </c>
      <c r="BU614" s="20">
        <f t="shared" si="817"/>
        <v>1.9927884648104355E-3</v>
      </c>
      <c r="BV614" s="20">
        <f t="shared" si="817"/>
        <v>1.696891968108849E-3</v>
      </c>
      <c r="BW614" s="20">
        <f t="shared" si="817"/>
        <v>1.4417146865757235E-3</v>
      </c>
      <c r="BX614" s="20">
        <f t="shared" si="817"/>
        <v>1.2223055181389553E-3</v>
      </c>
      <c r="BY614" s="20">
        <f t="shared" si="817"/>
        <v>1.0341815094251361E-3</v>
      </c>
      <c r="BZ614" s="20">
        <f t="shared" si="817"/>
        <v>8.7331250770172897E-4</v>
      </c>
      <c r="CA614" s="20">
        <f t="shared" si="817"/>
        <v>7.3609881577940683E-4</v>
      </c>
      <c r="CB614" s="20">
        <f t="shared" si="817"/>
        <v>6.1934413817543721E-4</v>
      </c>
      <c r="CC614" s="20">
        <f t="shared" si="816"/>
        <v>5.2022567898291072E-4</v>
      </c>
      <c r="CD614" s="20">
        <f t="shared" si="816"/>
        <v>4.3626287027864752E-4</v>
      </c>
      <c r="CE614" s="20">
        <f t="shared" si="816"/>
        <v>3.6528587714246274E-4</v>
      </c>
      <c r="CF614" s="20">
        <f t="shared" si="816"/>
        <v>3.0540474109785887E-4</v>
      </c>
      <c r="CG614" s="20">
        <f t="shared" si="816"/>
        <v>2.5497978565358626E-4</v>
      </c>
      <c r="CH614" s="20">
        <f t="shared" si="816"/>
        <v>2.1259371191550969E-4</v>
      </c>
      <c r="CI614" s="20">
        <f t="shared" si="816"/>
        <v>1.7702565454913444E-4</v>
      </c>
      <c r="CJ614" s="20">
        <f t="shared" si="816"/>
        <v>1.4722734393746162E-4</v>
      </c>
      <c r="CK614" s="20">
        <f t="shared" si="816"/>
        <v>1.2230142452329673E-4</v>
      </c>
      <c r="CL614" s="20">
        <f t="shared" si="816"/>
        <v>5.8215221363411285E-4</v>
      </c>
      <c r="CM614" s="20">
        <f t="shared" si="816"/>
        <v>6.6923985561331733E-5</v>
      </c>
      <c r="CN614" s="20">
        <f t="shared" si="816"/>
        <v>6.8905655048006375E-5</v>
      </c>
      <c r="CO614" s="20">
        <f t="shared" si="816"/>
        <v>1.2610416100854611E-4</v>
      </c>
      <c r="CP614" s="20">
        <f t="shared" si="816"/>
        <v>2.1997662228972169E-4</v>
      </c>
      <c r="CQ614" s="20">
        <f t="shared" si="816"/>
        <v>3.6713275177760566E-4</v>
      </c>
      <c r="CR614" s="20">
        <f t="shared" si="816"/>
        <v>5.8821053005093233E-4</v>
      </c>
      <c r="CS614" s="20">
        <f t="shared" si="823"/>
        <v>9.074567289893737E-4</v>
      </c>
      <c r="CT614" s="20">
        <f t="shared" si="818"/>
        <v>1.3517518529660975E-3</v>
      </c>
      <c r="CU614" s="20">
        <f t="shared" si="818"/>
        <v>1.949078022942675E-3</v>
      </c>
      <c r="CV614" s="20">
        <f t="shared" si="818"/>
        <v>2.7265126990661248E-3</v>
      </c>
      <c r="CW614" s="20">
        <f t="shared" si="818"/>
        <v>3.7079108778894539E-3</v>
      </c>
      <c r="CX614" s="20">
        <f t="shared" si="818"/>
        <v>4.9114987695415488E-3</v>
      </c>
      <c r="CY614" s="20">
        <f t="shared" si="818"/>
        <v>6.3476320016625752E-3</v>
      </c>
      <c r="CZ614" s="20">
        <f t="shared" si="818"/>
        <v>8.0169660356713447E-3</v>
      </c>
      <c r="DA614" s="20">
        <f t="shared" si="818"/>
        <v>9.9092471298456025E-3</v>
      </c>
      <c r="DB614" s="20">
        <f t="shared" si="818"/>
        <v>1.2002865920803331E-2</v>
      </c>
      <c r="DC614" s="20">
        <f t="shared" si="818"/>
        <v>1.4265233407164339E-2</v>
      </c>
      <c r="DD614" s="20">
        <f t="shared" si="818"/>
        <v>1.6653953173960886E-2</v>
      </c>
      <c r="DE614" s="20">
        <f t="shared" si="818"/>
        <v>1.9118685696793716E-2</v>
      </c>
      <c r="DF614" s="20">
        <f t="shared" si="818"/>
        <v>2.1603539607987374E-2</v>
      </c>
      <c r="DG614" s="20">
        <f t="shared" si="818"/>
        <v>2.4049786473786167E-2</v>
      </c>
      <c r="DH614" s="20">
        <f t="shared" si="818"/>
        <v>2.6398681735762153E-2</v>
      </c>
      <c r="DI614" s="20">
        <f t="shared" si="818"/>
        <v>2.8594183448766769E-2</v>
      </c>
      <c r="DJ614" s="20">
        <f t="shared" si="821"/>
        <v>3.0585388186967682E-2</v>
      </c>
      <c r="DK614" s="20">
        <f t="shared" si="821"/>
        <v>3.2328544345024801E-2</v>
      </c>
      <c r="DL614" s="20">
        <f t="shared" si="821"/>
        <v>3.378855087978283E-2</v>
      </c>
      <c r="DM614" s="20">
        <f t="shared" si="821"/>
        <v>3.4939898516843926E-2</v>
      </c>
      <c r="DN614" s="20">
        <f t="shared" si="821"/>
        <v>3.5767055753681942E-2</v>
      </c>
      <c r="DO614" s="20">
        <f t="shared" si="821"/>
        <v>3.6264340113913607E-2</v>
      </c>
      <c r="DP614" s="20">
        <f t="shared" si="821"/>
        <v>3.643534395601139E-2</v>
      </c>
      <c r="DQ614" s="20">
        <f t="shared" si="821"/>
        <v>3.6292002953829228E-2</v>
      </c>
      <c r="DR614" s="20">
        <f t="shared" si="821"/>
        <v>3.5853404491302976E-2</v>
      </c>
      <c r="DS614" s="20">
        <f t="shared" si="821"/>
        <v>3.5144433807002162E-2</v>
      </c>
      <c r="DT614" s="20">
        <f t="shared" si="821"/>
        <v>3.4194349448650074E-2</v>
      </c>
      <c r="DU614" s="20">
        <f t="shared" si="821"/>
        <v>3.3035368339100701E-2</v>
      </c>
      <c r="DV614" s="20">
        <f t="shared" si="821"/>
        <v>3.1701326391503248E-2</v>
      </c>
      <c r="DW614" s="20">
        <f t="shared" si="821"/>
        <v>3.0226464843106867E-2</v>
      </c>
      <c r="DX614" s="20">
        <f t="shared" si="821"/>
        <v>2.8644376720881382E-2</v>
      </c>
      <c r="DY614" s="20">
        <f t="shared" si="821"/>
        <v>2.6987133189888435E-2</v>
      </c>
      <c r="DZ614" s="20">
        <f t="shared" ref="DZ614:EO621" si="827">DZ406/$B406</f>
        <v>2.5284596708307849E-2</v>
      </c>
      <c r="EA614" s="20">
        <f t="shared" si="827"/>
        <v>2.3563917348884744E-2</v>
      </c>
      <c r="EB614" s="20">
        <f t="shared" si="827"/>
        <v>2.1849200506207422E-2</v>
      </c>
      <c r="EC614" s="20">
        <f t="shared" si="827"/>
        <v>2.0161328444143756E-2</v>
      </c>
      <c r="ED614" s="20">
        <f t="shared" si="827"/>
        <v>1.8517914548848102E-2</v>
      </c>
      <c r="EE614" s="20">
        <f t="shared" si="827"/>
        <v>1.6933367444903591E-2</v>
      </c>
      <c r="EF614" s="20">
        <f t="shared" si="827"/>
        <v>1.5419041961765358E-2</v>
      </c>
      <c r="EG614" s="20">
        <f t="shared" si="827"/>
        <v>1.3983454949396568E-2</v>
      </c>
      <c r="EH614" s="20">
        <f t="shared" si="827"/>
        <v>1.2632545797507388E-2</v>
      </c>
      <c r="EI614" s="20">
        <f t="shared" si="827"/>
        <v>1.136996390828815E-2</v>
      </c>
      <c r="EJ614" s="20">
        <f t="shared" si="827"/>
        <v>1.0197368050426481E-2</v>
      </c>
      <c r="EK614" s="20">
        <f t="shared" si="827"/>
        <v>9.1147252745049645E-3</v>
      </c>
      <c r="EL614" s="20">
        <f t="shared" si="827"/>
        <v>8.120599738656864E-3</v>
      </c>
      <c r="EM614" s="20">
        <f t="shared" si="827"/>
        <v>7.2124242661084637E-3</v>
      </c>
      <c r="EN614" s="20">
        <f t="shared" si="827"/>
        <v>6.3867496609097962E-3</v>
      </c>
      <c r="EO614" s="20">
        <f t="shared" si="827"/>
        <v>5.6394687058195503E-3</v>
      </c>
      <c r="EP614" s="20">
        <f t="shared" si="826"/>
        <v>4.9660133444940913E-3</v>
      </c>
      <c r="EQ614" s="20">
        <f t="shared" si="822"/>
        <v>4.3615248162802711E-3</v>
      </c>
      <c r="ER614" s="20">
        <f t="shared" si="822"/>
        <v>3.8209974871072916E-3</v>
      </c>
      <c r="ES614" s="20">
        <f t="shared" si="822"/>
        <v>3.3393978344095077E-3</v>
      </c>
      <c r="ET614" s="20">
        <f t="shared" si="822"/>
        <v>2.9117605324071594E-3</v>
      </c>
      <c r="EU614" s="20">
        <f t="shared" si="822"/>
        <v>2.5332638828049481E-3</v>
      </c>
      <c r="EV614" s="20">
        <f t="shared" si="822"/>
        <v>2.1992869806656268E-3</v>
      </c>
      <c r="EW614" s="20">
        <f t="shared" si="822"/>
        <v>1.9054510289946425E-3</v>
      </c>
      <c r="EX614" s="20">
        <f t="shared" si="822"/>
        <v>1.6476471483146682E-3</v>
      </c>
      <c r="EY614" s="20">
        <f t="shared" si="822"/>
        <v>1.4220528950203981E-3</v>
      </c>
      <c r="EZ614" s="20">
        <f t="shared" si="822"/>
        <v>1.2251395264289977E-3</v>
      </c>
      <c r="FA614" s="20">
        <f t="shared" si="822"/>
        <v>1.0536718489743135E-3</v>
      </c>
      <c r="FB614" s="20">
        <f t="shared" si="822"/>
        <v>9.0470227304162432E-4</v>
      </c>
      <c r="FC614" s="20">
        <f t="shared" si="822"/>
        <v>7.7556048433835567E-4</v>
      </c>
      <c r="FD614" s="20">
        <f t="shared" si="822"/>
        <v>6.6383993532170837E-4</v>
      </c>
      <c r="FE614" s="20">
        <f t="shared" si="822"/>
        <v>5.6738216660978669E-4</v>
      </c>
      <c r="FF614" s="20">
        <f t="shared" si="789"/>
        <v>3.175421273280632E-3</v>
      </c>
    </row>
    <row r="615" spans="1:162" ht="15.5" x14ac:dyDescent="0.35">
      <c r="A615" s="4" t="s">
        <v>213</v>
      </c>
      <c r="J615" s="4" t="s">
        <v>213</v>
      </c>
      <c r="K615" s="20">
        <f t="shared" si="825"/>
        <v>4.819104239076059E-4</v>
      </c>
      <c r="L615" s="20">
        <f t="shared" si="825"/>
        <v>4.1458618570837906E-4</v>
      </c>
      <c r="M615" s="20">
        <f t="shared" si="825"/>
        <v>6.931064894406167E-4</v>
      </c>
      <c r="N615" s="20">
        <f t="shared" si="825"/>
        <v>1.1075608389267471E-3</v>
      </c>
      <c r="O615" s="20">
        <f t="shared" si="825"/>
        <v>1.697747478671411E-3</v>
      </c>
      <c r="P615" s="20"/>
      <c r="Q615" s="20">
        <f t="shared" si="825"/>
        <v>2.504462953275317E-3</v>
      </c>
      <c r="R615" s="20">
        <f t="shared" si="825"/>
        <v>3.5657635302047972E-3</v>
      </c>
      <c r="S615" s="20"/>
      <c r="T615" s="20">
        <f t="shared" si="825"/>
        <v>4.9127670766750519E-3</v>
      </c>
      <c r="U615" s="20">
        <f t="shared" si="825"/>
        <v>6.5655028666213554E-3</v>
      </c>
      <c r="V615" s="20"/>
      <c r="W615" s="20">
        <f t="shared" si="825"/>
        <v>8.5293502266999346E-3</v>
      </c>
      <c r="X615" s="20">
        <f t="shared" si="825"/>
        <v>1.0792549754179516E-2</v>
      </c>
      <c r="Y615" s="20"/>
      <c r="Z615" s="20">
        <f t="shared" si="825"/>
        <v>1.3325136081371536E-2</v>
      </c>
      <c r="AA615" s="20">
        <f t="shared" si="825"/>
        <v>1.6079456180144391E-2</v>
      </c>
      <c r="AB615" s="20"/>
      <c r="AC615" s="20">
        <f t="shared" si="825"/>
        <v>1.8992236218293101E-2</v>
      </c>
      <c r="AD615" s="20">
        <f t="shared" si="825"/>
        <v>2.1987976282879754E-2</v>
      </c>
      <c r="AE615" s="20"/>
      <c r="AF615" s="20">
        <f t="shared" si="824"/>
        <v>2.4983311985481829E-2</v>
      </c>
      <c r="AG615" s="20">
        <f t="shared" si="824"/>
        <v>2.7891900388306162E-2</v>
      </c>
      <c r="AH615" s="20"/>
      <c r="AI615" s="20">
        <f t="shared" si="824"/>
        <v>3.0629368592276829E-2</v>
      </c>
      <c r="AJ615" s="20">
        <f t="shared" si="824"/>
        <v>3.3117900425847363E-2</v>
      </c>
      <c r="AK615" s="20"/>
      <c r="AL615" s="20">
        <f t="shared" si="824"/>
        <v>3.5290116645687153E-2</v>
      </c>
      <c r="AM615" s="20">
        <f t="shared" si="824"/>
        <v>3.7092010076511306E-2</v>
      </c>
      <c r="AN615" s="20">
        <f t="shared" si="824"/>
        <v>3.8484812110772426E-2</v>
      </c>
      <c r="AO615" s="20">
        <f t="shared" si="824"/>
        <v>3.94457761731144E-2</v>
      </c>
      <c r="AP615" s="20">
        <f t="shared" si="824"/>
        <v>3.9967956156645223E-2</v>
      </c>
      <c r="AQ615" s="20">
        <f t="shared" si="824"/>
        <v>4.0059126871844042E-2</v>
      </c>
      <c r="AR615" s="20">
        <f t="shared" si="824"/>
        <v>3.974003680768029E-2</v>
      </c>
      <c r="AS615" s="20">
        <f t="shared" si="824"/>
        <v>3.9042202028119977E-2</v>
      </c>
      <c r="AT615" s="20">
        <f t="shared" si="824"/>
        <v>3.8005447305290319E-2</v>
      </c>
      <c r="AU615" s="20">
        <f t="shared" si="824"/>
        <v>3.6675381522110362E-2</v>
      </c>
      <c r="AV615" s="20">
        <f t="shared" si="824"/>
        <v>3.510096434342902E-2</v>
      </c>
      <c r="AW615" s="20">
        <f t="shared" si="824"/>
        <v>3.33322852959409E-2</v>
      </c>
      <c r="AX615" s="20">
        <f t="shared" si="824"/>
        <v>3.1418639126446823E-2</v>
      </c>
      <c r="AY615" s="20">
        <f t="shared" si="820"/>
        <v>2.9406946048512905E-2</v>
      </c>
      <c r="AZ615" s="20">
        <f t="shared" si="820"/>
        <v>2.7340534598926491E-2</v>
      </c>
      <c r="BA615" s="20">
        <f t="shared" si="820"/>
        <v>2.5258279666564576E-2</v>
      </c>
      <c r="BB615" s="20">
        <f t="shared" si="820"/>
        <v>2.3194069336678336E-2</v>
      </c>
      <c r="BC615" s="20">
        <f t="shared" si="820"/>
        <v>2.1176561365500279E-2</v>
      </c>
      <c r="BD615" s="20">
        <f t="shared" si="820"/>
        <v>1.9229182759532004E-2</v>
      </c>
      <c r="BE615" s="20">
        <f t="shared" si="820"/>
        <v>1.7370323205300853E-2</v>
      </c>
      <c r="BF615" s="20">
        <f t="shared" si="820"/>
        <v>1.5613673985049205E-2</v>
      </c>
      <c r="BG615" s="20">
        <f t="shared" si="820"/>
        <v>1.3968667528222789E-2</v>
      </c>
      <c r="BH615" s="20">
        <f t="shared" si="820"/>
        <v>1.2440977975414214E-2</v>
      </c>
      <c r="BI615" s="20">
        <f t="shared" si="820"/>
        <v>1.1033049288875718E-2</v>
      </c>
      <c r="BJ615" s="20">
        <f t="shared" si="820"/>
        <v>9.7446239031849791E-3</v>
      </c>
      <c r="BK615" s="20">
        <f t="shared" si="820"/>
        <v>8.5732511981538861E-3</v>
      </c>
      <c r="BL615" s="20">
        <f t="shared" si="820"/>
        <v>7.5147608655370401E-3</v>
      </c>
      <c r="BM615" s="20">
        <f t="shared" si="820"/>
        <v>6.563691328765997E-3</v>
      </c>
      <c r="BN615" s="20">
        <f t="shared" si="819"/>
        <v>5.7136676606939218E-3</v>
      </c>
      <c r="BO615" s="20">
        <f t="shared" si="819"/>
        <v>4.957726906605342E-3</v>
      </c>
      <c r="BP615" s="20">
        <f t="shared" si="819"/>
        <v>4.2885913937044107E-3</v>
      </c>
      <c r="BQ615" s="20">
        <f t="shared" si="819"/>
        <v>3.6988925660702554E-3</v>
      </c>
      <c r="BR615" s="20">
        <f t="shared" si="819"/>
        <v>3.1813492192757087E-3</v>
      </c>
      <c r="BS615" s="20">
        <f t="shared" si="819"/>
        <v>2.7289048237547631E-3</v>
      </c>
      <c r="BT615" s="20">
        <f t="shared" si="819"/>
        <v>2.3348290227417356E-3</v>
      </c>
      <c r="BU615" s="20">
        <f t="shared" si="817"/>
        <v>1.9927884648104355E-3</v>
      </c>
      <c r="BV615" s="20">
        <f t="shared" si="817"/>
        <v>1.696891968108849E-3</v>
      </c>
      <c r="BW615" s="20">
        <f t="shared" si="817"/>
        <v>1.4417146865757235E-3</v>
      </c>
      <c r="BX615" s="20">
        <f t="shared" si="817"/>
        <v>1.2223055181389553E-3</v>
      </c>
      <c r="BY615" s="20">
        <f t="shared" si="817"/>
        <v>1.0341815094251361E-3</v>
      </c>
      <c r="BZ615" s="20">
        <f t="shared" si="817"/>
        <v>8.7331250770172897E-4</v>
      </c>
      <c r="CA615" s="20">
        <f t="shared" si="817"/>
        <v>7.3609881577940683E-4</v>
      </c>
      <c r="CB615" s="20">
        <f t="shared" si="817"/>
        <v>6.1934413817543721E-4</v>
      </c>
      <c r="CC615" s="20">
        <f t="shared" si="817"/>
        <v>5.2022567898291072E-4</v>
      </c>
      <c r="CD615" s="20">
        <f t="shared" si="817"/>
        <v>4.3626287027864752E-4</v>
      </c>
      <c r="CE615" s="20">
        <f t="shared" si="817"/>
        <v>3.6528587714246274E-4</v>
      </c>
      <c r="CF615" s="20">
        <f t="shared" si="817"/>
        <v>3.0540474109785887E-4</v>
      </c>
      <c r="CG615" s="20">
        <f t="shared" si="817"/>
        <v>2.5497978565358626E-4</v>
      </c>
      <c r="CH615" s="20">
        <f t="shared" si="817"/>
        <v>2.1259371191550969E-4</v>
      </c>
      <c r="CI615" s="20">
        <f t="shared" si="817"/>
        <v>1.7702565454913444E-4</v>
      </c>
      <c r="CJ615" s="20">
        <f t="shared" si="817"/>
        <v>1.4722734393746162E-4</v>
      </c>
      <c r="CK615" s="20">
        <f t="shared" ref="CK615:CZ621" si="828">CK407/$B407</f>
        <v>1.2230142452329673E-4</v>
      </c>
      <c r="CL615" s="20">
        <f t="shared" si="828"/>
        <v>5.8215221363411285E-4</v>
      </c>
      <c r="CM615" s="20">
        <f t="shared" si="828"/>
        <v>6.6923985561331733E-5</v>
      </c>
      <c r="CN615" s="20">
        <f t="shared" si="828"/>
        <v>6.8905655048006375E-5</v>
      </c>
      <c r="CO615" s="20">
        <f t="shared" si="828"/>
        <v>1.2610416100854611E-4</v>
      </c>
      <c r="CP615" s="20">
        <f t="shared" si="828"/>
        <v>2.1997662228972169E-4</v>
      </c>
      <c r="CQ615" s="20">
        <f t="shared" si="828"/>
        <v>3.6713275177760566E-4</v>
      </c>
      <c r="CR615" s="20">
        <f t="shared" si="828"/>
        <v>5.8821053005093233E-4</v>
      </c>
      <c r="CS615" s="20">
        <f t="shared" si="823"/>
        <v>9.074567289893737E-4</v>
      </c>
      <c r="CT615" s="20">
        <f t="shared" si="818"/>
        <v>1.3517518529660975E-3</v>
      </c>
      <c r="CU615" s="20">
        <f t="shared" si="818"/>
        <v>1.949078022942675E-3</v>
      </c>
      <c r="CV615" s="20">
        <f t="shared" si="818"/>
        <v>2.7265126990661248E-3</v>
      </c>
      <c r="CW615" s="20">
        <f t="shared" si="818"/>
        <v>3.7079108778894539E-3</v>
      </c>
      <c r="CX615" s="20">
        <f t="shared" si="818"/>
        <v>4.9114987695415488E-3</v>
      </c>
      <c r="CY615" s="20">
        <f t="shared" si="818"/>
        <v>6.3476320016625752E-3</v>
      </c>
      <c r="CZ615" s="20">
        <f t="shared" si="818"/>
        <v>8.0169660356713447E-3</v>
      </c>
      <c r="DA615" s="20">
        <f t="shared" si="818"/>
        <v>9.9092471298456025E-3</v>
      </c>
      <c r="DB615" s="20">
        <f t="shared" si="818"/>
        <v>1.2002865920803331E-2</v>
      </c>
      <c r="DC615" s="20">
        <f t="shared" si="818"/>
        <v>1.4265233407164339E-2</v>
      </c>
      <c r="DD615" s="20">
        <f t="shared" si="818"/>
        <v>1.6653953173960886E-2</v>
      </c>
      <c r="DE615" s="20">
        <f t="shared" si="818"/>
        <v>1.9118685696793716E-2</v>
      </c>
      <c r="DF615" s="20">
        <f t="shared" si="818"/>
        <v>2.1603539607987374E-2</v>
      </c>
      <c r="DG615" s="20">
        <f t="shared" si="818"/>
        <v>2.4049786473786167E-2</v>
      </c>
      <c r="DH615" s="20">
        <f t="shared" si="818"/>
        <v>2.6398681735762153E-2</v>
      </c>
      <c r="DI615" s="20">
        <f t="shared" si="818"/>
        <v>2.8594183448766769E-2</v>
      </c>
      <c r="DJ615" s="20">
        <f t="shared" si="821"/>
        <v>3.0585388186967682E-2</v>
      </c>
      <c r="DK615" s="20">
        <f t="shared" si="821"/>
        <v>3.2328544345024801E-2</v>
      </c>
      <c r="DL615" s="20">
        <f t="shared" si="821"/>
        <v>3.378855087978283E-2</v>
      </c>
      <c r="DM615" s="20">
        <f t="shared" si="821"/>
        <v>3.4939898516843926E-2</v>
      </c>
      <c r="DN615" s="20">
        <f t="shared" si="821"/>
        <v>3.5767055753681942E-2</v>
      </c>
      <c r="DO615" s="20">
        <f t="shared" si="821"/>
        <v>3.6264340113913607E-2</v>
      </c>
      <c r="DP615" s="20">
        <f t="shared" si="821"/>
        <v>3.643534395601139E-2</v>
      </c>
      <c r="DQ615" s="20">
        <f t="shared" si="821"/>
        <v>3.6292002953829228E-2</v>
      </c>
      <c r="DR615" s="20">
        <f t="shared" si="821"/>
        <v>3.5853404491302976E-2</v>
      </c>
      <c r="DS615" s="20">
        <f t="shared" si="821"/>
        <v>3.5144433807002162E-2</v>
      </c>
      <c r="DT615" s="20">
        <f t="shared" si="821"/>
        <v>3.4194349448650074E-2</v>
      </c>
      <c r="DU615" s="20">
        <f t="shared" si="821"/>
        <v>3.3035368339100701E-2</v>
      </c>
      <c r="DV615" s="20">
        <f t="shared" si="821"/>
        <v>3.1701326391503248E-2</v>
      </c>
      <c r="DW615" s="20">
        <f t="shared" si="821"/>
        <v>3.0226464843106867E-2</v>
      </c>
      <c r="DX615" s="20">
        <f t="shared" si="821"/>
        <v>2.8644376720881382E-2</v>
      </c>
      <c r="DY615" s="20">
        <f t="shared" si="821"/>
        <v>2.6987133189888435E-2</v>
      </c>
      <c r="DZ615" s="20">
        <f t="shared" si="827"/>
        <v>2.5284596708307849E-2</v>
      </c>
      <c r="EA615" s="20">
        <f t="shared" si="827"/>
        <v>2.3563917348884744E-2</v>
      </c>
      <c r="EB615" s="20">
        <f t="shared" si="827"/>
        <v>2.1849200506207422E-2</v>
      </c>
      <c r="EC615" s="20">
        <f t="shared" si="827"/>
        <v>2.0161328444143756E-2</v>
      </c>
      <c r="ED615" s="20">
        <f t="shared" si="827"/>
        <v>1.8517914548848102E-2</v>
      </c>
      <c r="EE615" s="20">
        <f t="shared" si="827"/>
        <v>1.6933367444903591E-2</v>
      </c>
      <c r="EF615" s="20">
        <f t="shared" si="827"/>
        <v>1.5419041961765358E-2</v>
      </c>
      <c r="EG615" s="20">
        <f t="shared" si="827"/>
        <v>1.3983454949396568E-2</v>
      </c>
      <c r="EH615" s="20">
        <f t="shared" si="827"/>
        <v>1.2632545797507388E-2</v>
      </c>
      <c r="EI615" s="20">
        <f t="shared" si="827"/>
        <v>1.136996390828815E-2</v>
      </c>
      <c r="EJ615" s="20">
        <f t="shared" si="827"/>
        <v>1.0197368050426481E-2</v>
      </c>
      <c r="EK615" s="20">
        <f t="shared" si="827"/>
        <v>9.1147252745049645E-3</v>
      </c>
      <c r="EL615" s="20">
        <f t="shared" si="827"/>
        <v>8.120599738656864E-3</v>
      </c>
      <c r="EM615" s="20">
        <f t="shared" si="827"/>
        <v>7.2124242661084637E-3</v>
      </c>
      <c r="EN615" s="20">
        <f t="shared" si="827"/>
        <v>6.3867496609097962E-3</v>
      </c>
      <c r="EO615" s="20">
        <f t="shared" si="827"/>
        <v>5.6394687058195503E-3</v>
      </c>
      <c r="EP615" s="20">
        <f t="shared" si="826"/>
        <v>4.9660133444940913E-3</v>
      </c>
      <c r="EQ615" s="20">
        <f t="shared" si="822"/>
        <v>4.3615248162802711E-3</v>
      </c>
      <c r="ER615" s="20">
        <f t="shared" si="822"/>
        <v>3.8209974871072916E-3</v>
      </c>
      <c r="ES615" s="20">
        <f t="shared" si="822"/>
        <v>3.3393978344095077E-3</v>
      </c>
      <c r="ET615" s="20">
        <f t="shared" si="822"/>
        <v>2.9117605324071594E-3</v>
      </c>
      <c r="EU615" s="20">
        <f t="shared" si="822"/>
        <v>2.5332638828049481E-3</v>
      </c>
      <c r="EV615" s="20">
        <f t="shared" si="822"/>
        <v>2.1992869806656268E-3</v>
      </c>
      <c r="EW615" s="20">
        <f t="shared" si="822"/>
        <v>1.9054510289946425E-3</v>
      </c>
      <c r="EX615" s="20">
        <f t="shared" si="822"/>
        <v>1.6476471483146682E-3</v>
      </c>
      <c r="EY615" s="20">
        <f t="shared" si="822"/>
        <v>1.4220528950203981E-3</v>
      </c>
      <c r="EZ615" s="20">
        <f t="shared" si="822"/>
        <v>1.2251395264289977E-3</v>
      </c>
      <c r="FA615" s="20">
        <f t="shared" si="822"/>
        <v>1.0536718489743135E-3</v>
      </c>
      <c r="FB615" s="20">
        <f t="shared" si="822"/>
        <v>9.0470227304162432E-4</v>
      </c>
      <c r="FC615" s="20">
        <f t="shared" si="822"/>
        <v>7.7556048433835567E-4</v>
      </c>
      <c r="FD615" s="20">
        <f t="shared" si="822"/>
        <v>6.6383993532170837E-4</v>
      </c>
      <c r="FE615" s="20">
        <f t="shared" si="822"/>
        <v>5.6738216660978669E-4</v>
      </c>
      <c r="FF615" s="20">
        <f t="shared" si="789"/>
        <v>3.175421273280632E-3</v>
      </c>
    </row>
    <row r="616" spans="1:162" ht="15.5" x14ac:dyDescent="0.35">
      <c r="A616" s="4" t="s">
        <v>214</v>
      </c>
      <c r="J616" s="4" t="s">
        <v>214</v>
      </c>
      <c r="K616" s="20">
        <f t="shared" si="825"/>
        <v>4.819104239076059E-4</v>
      </c>
      <c r="L616" s="20">
        <f t="shared" si="825"/>
        <v>4.1458618570837906E-4</v>
      </c>
      <c r="M616" s="20">
        <f t="shared" si="825"/>
        <v>6.931064894406167E-4</v>
      </c>
      <c r="N616" s="20">
        <f t="shared" si="825"/>
        <v>1.1075608389267471E-3</v>
      </c>
      <c r="O616" s="20">
        <f t="shared" si="825"/>
        <v>1.697747478671411E-3</v>
      </c>
      <c r="P616" s="20"/>
      <c r="Q616" s="20">
        <f t="shared" si="825"/>
        <v>2.504462953275317E-3</v>
      </c>
      <c r="R616" s="20">
        <f t="shared" si="825"/>
        <v>3.5657635302047972E-3</v>
      </c>
      <c r="S616" s="20"/>
      <c r="T616" s="20">
        <f t="shared" si="825"/>
        <v>4.9127670766750519E-3</v>
      </c>
      <c r="U616" s="20">
        <f t="shared" si="825"/>
        <v>6.5655028666213554E-3</v>
      </c>
      <c r="V616" s="20"/>
      <c r="W616" s="20">
        <f t="shared" si="825"/>
        <v>8.5293502266999346E-3</v>
      </c>
      <c r="X616" s="20">
        <f t="shared" si="825"/>
        <v>1.0792549754179516E-2</v>
      </c>
      <c r="Y616" s="20"/>
      <c r="Z616" s="20">
        <f t="shared" si="825"/>
        <v>1.3325136081371536E-2</v>
      </c>
      <c r="AA616" s="20">
        <f t="shared" si="825"/>
        <v>1.6079456180144391E-2</v>
      </c>
      <c r="AB616" s="20"/>
      <c r="AC616" s="20">
        <f t="shared" si="825"/>
        <v>1.8992236218293101E-2</v>
      </c>
      <c r="AD616" s="20">
        <f t="shared" si="825"/>
        <v>2.1987976282879754E-2</v>
      </c>
      <c r="AE616" s="20"/>
      <c r="AF616" s="20">
        <f t="shared" si="824"/>
        <v>2.4983311985481829E-2</v>
      </c>
      <c r="AG616" s="20">
        <f t="shared" si="824"/>
        <v>2.7891900388306162E-2</v>
      </c>
      <c r="AH616" s="20"/>
      <c r="AI616" s="20">
        <f t="shared" si="824"/>
        <v>3.0629368592276829E-2</v>
      </c>
      <c r="AJ616" s="20">
        <f t="shared" si="824"/>
        <v>3.3117900425847363E-2</v>
      </c>
      <c r="AK616" s="20"/>
      <c r="AL616" s="20">
        <f t="shared" si="824"/>
        <v>3.5290116645687153E-2</v>
      </c>
      <c r="AM616" s="20">
        <f t="shared" si="824"/>
        <v>3.7092010076511306E-2</v>
      </c>
      <c r="AN616" s="20">
        <f t="shared" si="824"/>
        <v>3.8484812110772426E-2</v>
      </c>
      <c r="AO616" s="20">
        <f t="shared" si="824"/>
        <v>3.94457761731144E-2</v>
      </c>
      <c r="AP616" s="20">
        <f t="shared" si="824"/>
        <v>3.9967956156645223E-2</v>
      </c>
      <c r="AQ616" s="20">
        <f t="shared" si="824"/>
        <v>4.0059126871844042E-2</v>
      </c>
      <c r="AR616" s="20">
        <f t="shared" si="824"/>
        <v>3.974003680768029E-2</v>
      </c>
      <c r="AS616" s="20">
        <f t="shared" si="824"/>
        <v>3.9042202028119977E-2</v>
      </c>
      <c r="AT616" s="20">
        <f t="shared" si="824"/>
        <v>3.8005447305290319E-2</v>
      </c>
      <c r="AU616" s="20">
        <f t="shared" si="824"/>
        <v>3.6675381522110362E-2</v>
      </c>
      <c r="AV616" s="20">
        <f t="shared" si="824"/>
        <v>3.510096434342902E-2</v>
      </c>
      <c r="AW616" s="20">
        <f t="shared" si="824"/>
        <v>3.33322852959409E-2</v>
      </c>
      <c r="AX616" s="20">
        <f t="shared" si="824"/>
        <v>3.1418639126446823E-2</v>
      </c>
      <c r="AY616" s="20">
        <f t="shared" si="820"/>
        <v>2.9406946048512905E-2</v>
      </c>
      <c r="AZ616" s="20">
        <f t="shared" si="820"/>
        <v>2.7340534598926491E-2</v>
      </c>
      <c r="BA616" s="20">
        <f t="shared" si="820"/>
        <v>2.5258279666564576E-2</v>
      </c>
      <c r="BB616" s="20">
        <f t="shared" si="820"/>
        <v>2.3194069336678336E-2</v>
      </c>
      <c r="BC616" s="20">
        <f t="shared" si="820"/>
        <v>2.1176561365500279E-2</v>
      </c>
      <c r="BD616" s="20">
        <f t="shared" si="820"/>
        <v>1.9229182759532004E-2</v>
      </c>
      <c r="BE616" s="20">
        <f t="shared" si="820"/>
        <v>1.7370323205300853E-2</v>
      </c>
      <c r="BF616" s="20">
        <f t="shared" si="820"/>
        <v>1.5613673985049205E-2</v>
      </c>
      <c r="BG616" s="20">
        <f t="shared" si="820"/>
        <v>1.3968667528222789E-2</v>
      </c>
      <c r="BH616" s="20">
        <f t="shared" si="820"/>
        <v>1.2440977975414214E-2</v>
      </c>
      <c r="BI616" s="20">
        <f t="shared" si="820"/>
        <v>1.1033049288875718E-2</v>
      </c>
      <c r="BJ616" s="20">
        <f t="shared" si="820"/>
        <v>9.7446239031849791E-3</v>
      </c>
      <c r="BK616" s="20">
        <f t="shared" si="820"/>
        <v>8.5732511981538861E-3</v>
      </c>
      <c r="BL616" s="20">
        <f t="shared" si="820"/>
        <v>7.5147608655370401E-3</v>
      </c>
      <c r="BM616" s="20">
        <f t="shared" si="820"/>
        <v>6.563691328765997E-3</v>
      </c>
      <c r="BN616" s="20">
        <f t="shared" si="819"/>
        <v>5.7136676606939218E-3</v>
      </c>
      <c r="BO616" s="20">
        <f t="shared" si="819"/>
        <v>4.957726906605342E-3</v>
      </c>
      <c r="BP616" s="20">
        <f t="shared" si="819"/>
        <v>4.2885913937044107E-3</v>
      </c>
      <c r="BQ616" s="20">
        <f t="shared" si="819"/>
        <v>3.6988925660702554E-3</v>
      </c>
      <c r="BR616" s="20">
        <f t="shared" si="819"/>
        <v>3.1813492192757087E-3</v>
      </c>
      <c r="BS616" s="20">
        <f t="shared" si="819"/>
        <v>2.7289048237547631E-3</v>
      </c>
      <c r="BT616" s="20">
        <f t="shared" si="819"/>
        <v>2.3348290227417356E-3</v>
      </c>
      <c r="BU616" s="20">
        <f t="shared" si="819"/>
        <v>1.9927884648104355E-3</v>
      </c>
      <c r="BV616" s="20">
        <f t="shared" si="819"/>
        <v>1.696891968108849E-3</v>
      </c>
      <c r="BW616" s="20">
        <f t="shared" si="819"/>
        <v>1.4417146865757235E-3</v>
      </c>
      <c r="BX616" s="20">
        <f t="shared" si="819"/>
        <v>1.2223055181389553E-3</v>
      </c>
      <c r="BY616" s="20">
        <f t="shared" si="819"/>
        <v>1.0341815094251361E-3</v>
      </c>
      <c r="BZ616" s="20">
        <f t="shared" si="819"/>
        <v>8.7331250770172897E-4</v>
      </c>
      <c r="CA616" s="20">
        <f t="shared" si="819"/>
        <v>7.3609881577940683E-4</v>
      </c>
      <c r="CB616" s="20">
        <f t="shared" si="819"/>
        <v>6.1934413817543721E-4</v>
      </c>
      <c r="CC616" s="20">
        <f t="shared" si="819"/>
        <v>5.2022567898291072E-4</v>
      </c>
      <c r="CD616" s="20">
        <f t="shared" ref="CD616:CJ621" si="829">CD408/$B408</f>
        <v>4.3626287027864752E-4</v>
      </c>
      <c r="CE616" s="20">
        <f t="shared" si="829"/>
        <v>3.6528587714246274E-4</v>
      </c>
      <c r="CF616" s="20">
        <f t="shared" si="829"/>
        <v>3.0540474109785887E-4</v>
      </c>
      <c r="CG616" s="20">
        <f t="shared" si="829"/>
        <v>2.5497978565358626E-4</v>
      </c>
      <c r="CH616" s="20">
        <f t="shared" si="829"/>
        <v>2.1259371191550969E-4</v>
      </c>
      <c r="CI616" s="20">
        <f t="shared" si="829"/>
        <v>1.7702565454913444E-4</v>
      </c>
      <c r="CJ616" s="20">
        <f t="shared" si="829"/>
        <v>1.4722734393746162E-4</v>
      </c>
      <c r="CK616" s="20">
        <f t="shared" si="828"/>
        <v>1.2230142452329673E-4</v>
      </c>
      <c r="CL616" s="20">
        <f t="shared" si="828"/>
        <v>5.8215221363411285E-4</v>
      </c>
      <c r="CM616" s="20">
        <f t="shared" si="828"/>
        <v>6.6923985561331733E-5</v>
      </c>
      <c r="CN616" s="20">
        <f t="shared" si="828"/>
        <v>6.8905655048006375E-5</v>
      </c>
      <c r="CO616" s="20">
        <f t="shared" si="828"/>
        <v>1.2610416100854611E-4</v>
      </c>
      <c r="CP616" s="20">
        <f t="shared" si="828"/>
        <v>2.1997662228972169E-4</v>
      </c>
      <c r="CQ616" s="20">
        <f t="shared" si="828"/>
        <v>3.6713275177760566E-4</v>
      </c>
      <c r="CR616" s="20">
        <f t="shared" si="828"/>
        <v>5.8821053005093233E-4</v>
      </c>
      <c r="CS616" s="20">
        <f t="shared" si="823"/>
        <v>9.074567289893737E-4</v>
      </c>
      <c r="CT616" s="20">
        <f t="shared" si="818"/>
        <v>1.3517518529660975E-3</v>
      </c>
      <c r="CU616" s="20">
        <f t="shared" si="818"/>
        <v>1.949078022942675E-3</v>
      </c>
      <c r="CV616" s="20">
        <f t="shared" si="818"/>
        <v>2.7265126990661248E-3</v>
      </c>
      <c r="CW616" s="20">
        <f t="shared" si="818"/>
        <v>3.7079108778894539E-3</v>
      </c>
      <c r="CX616" s="20">
        <f t="shared" si="818"/>
        <v>4.9114987695415488E-3</v>
      </c>
      <c r="CY616" s="20">
        <f t="shared" si="818"/>
        <v>6.3476320016625752E-3</v>
      </c>
      <c r="CZ616" s="20">
        <f t="shared" si="818"/>
        <v>8.0169660356713447E-3</v>
      </c>
      <c r="DA616" s="20">
        <f t="shared" si="818"/>
        <v>9.9092471298456025E-3</v>
      </c>
      <c r="DB616" s="20">
        <f t="shared" si="818"/>
        <v>1.2002865920803331E-2</v>
      </c>
      <c r="DC616" s="20">
        <f t="shared" si="818"/>
        <v>1.4265233407164339E-2</v>
      </c>
      <c r="DD616" s="20">
        <f t="shared" si="818"/>
        <v>1.6653953173960886E-2</v>
      </c>
      <c r="DE616" s="20">
        <f t="shared" si="818"/>
        <v>1.9118685696793716E-2</v>
      </c>
      <c r="DF616" s="20">
        <f t="shared" si="818"/>
        <v>2.1603539607987374E-2</v>
      </c>
      <c r="DG616" s="20">
        <f t="shared" si="818"/>
        <v>2.4049786473786167E-2</v>
      </c>
      <c r="DH616" s="20">
        <f t="shared" si="818"/>
        <v>2.6398681735762153E-2</v>
      </c>
      <c r="DI616" s="20">
        <f t="shared" ref="DI616:DX621" si="830">DI408/$B408</f>
        <v>2.8594183448766769E-2</v>
      </c>
      <c r="DJ616" s="20">
        <f t="shared" si="821"/>
        <v>3.0585388186967682E-2</v>
      </c>
      <c r="DK616" s="20">
        <f t="shared" si="821"/>
        <v>3.2328544345024801E-2</v>
      </c>
      <c r="DL616" s="20">
        <f t="shared" si="821"/>
        <v>3.378855087978283E-2</v>
      </c>
      <c r="DM616" s="20">
        <f t="shared" si="821"/>
        <v>3.4939898516843926E-2</v>
      </c>
      <c r="DN616" s="20">
        <f t="shared" si="821"/>
        <v>3.5767055753681942E-2</v>
      </c>
      <c r="DO616" s="20">
        <f t="shared" si="821"/>
        <v>3.6264340113913607E-2</v>
      </c>
      <c r="DP616" s="20">
        <f t="shared" si="821"/>
        <v>3.643534395601139E-2</v>
      </c>
      <c r="DQ616" s="20">
        <f t="shared" si="821"/>
        <v>3.6292002953829228E-2</v>
      </c>
      <c r="DR616" s="20">
        <f t="shared" si="821"/>
        <v>3.5853404491302976E-2</v>
      </c>
      <c r="DS616" s="20">
        <f t="shared" si="821"/>
        <v>3.5144433807002162E-2</v>
      </c>
      <c r="DT616" s="20">
        <f t="shared" si="821"/>
        <v>3.4194349448650074E-2</v>
      </c>
      <c r="DU616" s="20">
        <f t="shared" si="821"/>
        <v>3.3035368339100701E-2</v>
      </c>
      <c r="DV616" s="20">
        <f t="shared" si="821"/>
        <v>3.1701326391503248E-2</v>
      </c>
      <c r="DW616" s="20">
        <f t="shared" si="821"/>
        <v>3.0226464843106867E-2</v>
      </c>
      <c r="DX616" s="20">
        <f t="shared" si="821"/>
        <v>2.8644376720881382E-2</v>
      </c>
      <c r="DY616" s="20">
        <f t="shared" si="821"/>
        <v>2.6987133189888435E-2</v>
      </c>
      <c r="DZ616" s="20">
        <f t="shared" si="827"/>
        <v>2.5284596708307849E-2</v>
      </c>
      <c r="EA616" s="20">
        <f t="shared" si="827"/>
        <v>2.3563917348884744E-2</v>
      </c>
      <c r="EB616" s="20">
        <f t="shared" si="827"/>
        <v>2.1849200506207422E-2</v>
      </c>
      <c r="EC616" s="20">
        <f t="shared" si="827"/>
        <v>2.0161328444143756E-2</v>
      </c>
      <c r="ED616" s="20">
        <f t="shared" si="827"/>
        <v>1.8517914548848102E-2</v>
      </c>
      <c r="EE616" s="20">
        <f t="shared" si="827"/>
        <v>1.6933367444903591E-2</v>
      </c>
      <c r="EF616" s="20">
        <f t="shared" si="827"/>
        <v>1.5419041961765358E-2</v>
      </c>
      <c r="EG616" s="20">
        <f t="shared" si="827"/>
        <v>1.3983454949396568E-2</v>
      </c>
      <c r="EH616" s="20">
        <f t="shared" si="827"/>
        <v>1.2632545797507388E-2</v>
      </c>
      <c r="EI616" s="20">
        <f t="shared" si="827"/>
        <v>1.136996390828815E-2</v>
      </c>
      <c r="EJ616" s="20">
        <f t="shared" si="827"/>
        <v>1.0197368050426481E-2</v>
      </c>
      <c r="EK616" s="20">
        <f t="shared" si="827"/>
        <v>9.1147252745049645E-3</v>
      </c>
      <c r="EL616" s="20">
        <f t="shared" si="827"/>
        <v>8.120599738656864E-3</v>
      </c>
      <c r="EM616" s="20">
        <f t="shared" si="827"/>
        <v>7.2124242661084637E-3</v>
      </c>
      <c r="EN616" s="20">
        <f t="shared" si="827"/>
        <v>6.3867496609097962E-3</v>
      </c>
      <c r="EO616" s="20">
        <f t="shared" si="827"/>
        <v>5.6394687058195503E-3</v>
      </c>
      <c r="EP616" s="20">
        <f t="shared" si="826"/>
        <v>4.9660133444940913E-3</v>
      </c>
      <c r="EQ616" s="20">
        <f t="shared" si="822"/>
        <v>4.3615248162802711E-3</v>
      </c>
      <c r="ER616" s="20">
        <f t="shared" si="822"/>
        <v>3.8209974871072916E-3</v>
      </c>
      <c r="ES616" s="20">
        <f t="shared" si="822"/>
        <v>3.3393978344095077E-3</v>
      </c>
      <c r="ET616" s="20">
        <f t="shared" si="822"/>
        <v>2.9117605324071594E-3</v>
      </c>
      <c r="EU616" s="20">
        <f t="shared" si="822"/>
        <v>2.5332638828049481E-3</v>
      </c>
      <c r="EV616" s="20">
        <f t="shared" si="822"/>
        <v>2.1992869806656268E-3</v>
      </c>
      <c r="EW616" s="20">
        <f t="shared" si="822"/>
        <v>1.9054510289946425E-3</v>
      </c>
      <c r="EX616" s="20">
        <f t="shared" si="822"/>
        <v>1.6476471483146682E-3</v>
      </c>
      <c r="EY616" s="20">
        <f t="shared" si="822"/>
        <v>1.4220528950203981E-3</v>
      </c>
      <c r="EZ616" s="20">
        <f t="shared" si="822"/>
        <v>1.2251395264289977E-3</v>
      </c>
      <c r="FA616" s="20">
        <f t="shared" si="822"/>
        <v>1.0536718489743135E-3</v>
      </c>
      <c r="FB616" s="20">
        <f t="shared" si="822"/>
        <v>9.0470227304162432E-4</v>
      </c>
      <c r="FC616" s="20">
        <f t="shared" si="822"/>
        <v>7.7556048433835567E-4</v>
      </c>
      <c r="FD616" s="20">
        <f t="shared" si="822"/>
        <v>6.6383993532170837E-4</v>
      </c>
      <c r="FE616" s="20">
        <f t="shared" si="822"/>
        <v>5.6738216660978669E-4</v>
      </c>
      <c r="FF616" s="20">
        <f t="shared" si="789"/>
        <v>3.175421273280632E-3</v>
      </c>
    </row>
    <row r="617" spans="1:162" ht="15.5" x14ac:dyDescent="0.35">
      <c r="A617" s="4" t="s">
        <v>215</v>
      </c>
      <c r="J617" s="4" t="s">
        <v>215</v>
      </c>
      <c r="K617" s="20">
        <f t="shared" si="825"/>
        <v>4.819104239076059E-4</v>
      </c>
      <c r="L617" s="20">
        <f t="shared" si="825"/>
        <v>4.1458618570837906E-4</v>
      </c>
      <c r="M617" s="20">
        <f t="shared" si="825"/>
        <v>6.931064894406167E-4</v>
      </c>
      <c r="N617" s="20">
        <f t="shared" si="825"/>
        <v>1.1075608389267471E-3</v>
      </c>
      <c r="O617" s="20">
        <f t="shared" si="825"/>
        <v>1.697747478671411E-3</v>
      </c>
      <c r="P617" s="20"/>
      <c r="Q617" s="20">
        <f t="shared" si="825"/>
        <v>2.504462953275317E-3</v>
      </c>
      <c r="R617" s="20">
        <f t="shared" si="825"/>
        <v>3.5657635302047972E-3</v>
      </c>
      <c r="S617" s="20"/>
      <c r="T617" s="20">
        <f t="shared" si="825"/>
        <v>4.9127670766750519E-3</v>
      </c>
      <c r="U617" s="20">
        <f t="shared" si="825"/>
        <v>6.5655028666213554E-3</v>
      </c>
      <c r="V617" s="20"/>
      <c r="W617" s="20">
        <f t="shared" si="825"/>
        <v>8.5293502266999346E-3</v>
      </c>
      <c r="X617" s="20">
        <f t="shared" si="825"/>
        <v>1.0792549754179516E-2</v>
      </c>
      <c r="Y617" s="20"/>
      <c r="Z617" s="20">
        <f t="shared" si="825"/>
        <v>1.3325136081371536E-2</v>
      </c>
      <c r="AA617" s="20">
        <f t="shared" si="825"/>
        <v>1.6079456180144391E-2</v>
      </c>
      <c r="AB617" s="20"/>
      <c r="AC617" s="20">
        <f t="shared" si="825"/>
        <v>1.8992236218293101E-2</v>
      </c>
      <c r="AD617" s="20">
        <f t="shared" si="825"/>
        <v>2.1987976282879754E-2</v>
      </c>
      <c r="AE617" s="20"/>
      <c r="AF617" s="20">
        <f t="shared" si="825"/>
        <v>2.4983311985481829E-2</v>
      </c>
      <c r="AG617" s="20">
        <f t="shared" si="824"/>
        <v>2.7891900388306162E-2</v>
      </c>
      <c r="AH617" s="20"/>
      <c r="AI617" s="20">
        <f t="shared" si="824"/>
        <v>3.0629368592276829E-2</v>
      </c>
      <c r="AJ617" s="20">
        <f t="shared" si="824"/>
        <v>3.3117900425847363E-2</v>
      </c>
      <c r="AK617" s="20"/>
      <c r="AL617" s="20">
        <f t="shared" si="824"/>
        <v>3.5290116645687153E-2</v>
      </c>
      <c r="AM617" s="20">
        <f t="shared" si="824"/>
        <v>3.7092010076511306E-2</v>
      </c>
      <c r="AN617" s="20">
        <f t="shared" si="824"/>
        <v>3.8484812110772426E-2</v>
      </c>
      <c r="AO617" s="20">
        <f t="shared" si="824"/>
        <v>3.94457761731144E-2</v>
      </c>
      <c r="AP617" s="20">
        <f t="shared" si="824"/>
        <v>3.9967956156645223E-2</v>
      </c>
      <c r="AQ617" s="20">
        <f t="shared" si="824"/>
        <v>4.0059126871844042E-2</v>
      </c>
      <c r="AR617" s="20">
        <f t="shared" si="824"/>
        <v>3.974003680768029E-2</v>
      </c>
      <c r="AS617" s="20">
        <f t="shared" si="824"/>
        <v>3.9042202028119977E-2</v>
      </c>
      <c r="AT617" s="20">
        <f t="shared" si="824"/>
        <v>3.8005447305290319E-2</v>
      </c>
      <c r="AU617" s="20">
        <f t="shared" si="824"/>
        <v>3.6675381522110362E-2</v>
      </c>
      <c r="AV617" s="20">
        <f t="shared" si="824"/>
        <v>3.510096434342902E-2</v>
      </c>
      <c r="AW617" s="20">
        <f t="shared" si="824"/>
        <v>3.33322852959409E-2</v>
      </c>
      <c r="AX617" s="20">
        <f t="shared" si="824"/>
        <v>3.1418639126446823E-2</v>
      </c>
      <c r="AY617" s="20">
        <f t="shared" si="820"/>
        <v>2.9406946048512905E-2</v>
      </c>
      <c r="AZ617" s="20">
        <f t="shared" si="820"/>
        <v>2.7340534598926491E-2</v>
      </c>
      <c r="BA617" s="20">
        <f t="shared" si="820"/>
        <v>2.5258279666564576E-2</v>
      </c>
      <c r="BB617" s="20">
        <f t="shared" si="820"/>
        <v>2.3194069336678336E-2</v>
      </c>
      <c r="BC617" s="20">
        <f t="shared" si="820"/>
        <v>2.1176561365500279E-2</v>
      </c>
      <c r="BD617" s="20">
        <f t="shared" si="820"/>
        <v>1.9229182759532004E-2</v>
      </c>
      <c r="BE617" s="20">
        <f t="shared" si="820"/>
        <v>1.7370323205300853E-2</v>
      </c>
      <c r="BF617" s="20">
        <f t="shared" si="820"/>
        <v>1.5613673985049205E-2</v>
      </c>
      <c r="BG617" s="20">
        <f t="shared" si="820"/>
        <v>1.3968667528222789E-2</v>
      </c>
      <c r="BH617" s="20">
        <f t="shared" si="820"/>
        <v>1.2440977975414214E-2</v>
      </c>
      <c r="BI617" s="20">
        <f t="shared" si="820"/>
        <v>1.1033049288875718E-2</v>
      </c>
      <c r="BJ617" s="20">
        <f t="shared" si="820"/>
        <v>9.7446239031849791E-3</v>
      </c>
      <c r="BK617" s="20">
        <f t="shared" si="820"/>
        <v>8.5732511981538861E-3</v>
      </c>
      <c r="BL617" s="20">
        <f t="shared" si="820"/>
        <v>7.5147608655370401E-3</v>
      </c>
      <c r="BM617" s="20">
        <f t="shared" si="820"/>
        <v>6.563691328765997E-3</v>
      </c>
      <c r="BN617" s="20">
        <f t="shared" si="819"/>
        <v>5.7136676606939218E-3</v>
      </c>
      <c r="BO617" s="20">
        <f t="shared" si="819"/>
        <v>4.957726906605342E-3</v>
      </c>
      <c r="BP617" s="20">
        <f t="shared" si="819"/>
        <v>4.2885913937044107E-3</v>
      </c>
      <c r="BQ617" s="20">
        <f t="shared" si="819"/>
        <v>3.6988925660702554E-3</v>
      </c>
      <c r="BR617" s="20">
        <f t="shared" si="819"/>
        <v>3.1813492192757087E-3</v>
      </c>
      <c r="BS617" s="20">
        <f t="shared" si="819"/>
        <v>2.7289048237547631E-3</v>
      </c>
      <c r="BT617" s="20">
        <f t="shared" si="819"/>
        <v>2.3348290227417356E-3</v>
      </c>
      <c r="BU617" s="20">
        <f t="shared" si="819"/>
        <v>1.9927884648104355E-3</v>
      </c>
      <c r="BV617" s="20">
        <f t="shared" si="819"/>
        <v>1.696891968108849E-3</v>
      </c>
      <c r="BW617" s="20">
        <f t="shared" si="819"/>
        <v>1.4417146865757235E-3</v>
      </c>
      <c r="BX617" s="20">
        <f t="shared" si="819"/>
        <v>1.2223055181389553E-3</v>
      </c>
      <c r="BY617" s="20">
        <f t="shared" si="819"/>
        <v>1.0341815094251361E-3</v>
      </c>
      <c r="BZ617" s="20">
        <f t="shared" si="819"/>
        <v>8.7331250770172897E-4</v>
      </c>
      <c r="CA617" s="20">
        <f t="shared" si="819"/>
        <v>7.3609881577940683E-4</v>
      </c>
      <c r="CB617" s="20">
        <f t="shared" si="819"/>
        <v>6.1934413817543721E-4</v>
      </c>
      <c r="CC617" s="20">
        <f t="shared" si="819"/>
        <v>5.2022567898291072E-4</v>
      </c>
      <c r="CD617" s="20">
        <f t="shared" si="829"/>
        <v>4.3626287027864752E-4</v>
      </c>
      <c r="CE617" s="20">
        <f t="shared" si="829"/>
        <v>3.6528587714246274E-4</v>
      </c>
      <c r="CF617" s="20">
        <f t="shared" si="829"/>
        <v>3.0540474109785887E-4</v>
      </c>
      <c r="CG617" s="20">
        <f t="shared" si="829"/>
        <v>2.5497978565358626E-4</v>
      </c>
      <c r="CH617" s="20">
        <f t="shared" si="829"/>
        <v>2.1259371191550969E-4</v>
      </c>
      <c r="CI617" s="20">
        <f t="shared" si="829"/>
        <v>1.7702565454913444E-4</v>
      </c>
      <c r="CJ617" s="20">
        <f t="shared" si="829"/>
        <v>1.4722734393746162E-4</v>
      </c>
      <c r="CK617" s="20">
        <f t="shared" si="828"/>
        <v>1.2230142452329673E-4</v>
      </c>
      <c r="CL617" s="20">
        <f t="shared" si="828"/>
        <v>5.8215221363411285E-4</v>
      </c>
      <c r="CM617" s="20">
        <f t="shared" si="828"/>
        <v>6.6923985561331733E-5</v>
      </c>
      <c r="CN617" s="20">
        <f t="shared" si="828"/>
        <v>6.8905655048006375E-5</v>
      </c>
      <c r="CO617" s="20">
        <f t="shared" si="828"/>
        <v>1.2610416100854611E-4</v>
      </c>
      <c r="CP617" s="20">
        <f t="shared" si="828"/>
        <v>2.1997662228972169E-4</v>
      </c>
      <c r="CQ617" s="20">
        <f t="shared" si="828"/>
        <v>3.6713275177760566E-4</v>
      </c>
      <c r="CR617" s="20">
        <f t="shared" si="828"/>
        <v>5.8821053005093233E-4</v>
      </c>
      <c r="CS617" s="20">
        <f t="shared" si="823"/>
        <v>9.074567289893737E-4</v>
      </c>
      <c r="CT617" s="20">
        <f t="shared" si="823"/>
        <v>1.3517518529660975E-3</v>
      </c>
      <c r="CU617" s="20">
        <f t="shared" si="823"/>
        <v>1.949078022942675E-3</v>
      </c>
      <c r="CV617" s="20">
        <f t="shared" si="823"/>
        <v>2.7265126990661248E-3</v>
      </c>
      <c r="CW617" s="20">
        <f t="shared" si="823"/>
        <v>3.7079108778894539E-3</v>
      </c>
      <c r="CX617" s="20">
        <f t="shared" si="823"/>
        <v>4.9114987695415488E-3</v>
      </c>
      <c r="CY617" s="20">
        <f t="shared" si="823"/>
        <v>6.3476320016625752E-3</v>
      </c>
      <c r="CZ617" s="20">
        <f t="shared" si="823"/>
        <v>8.0169660356713447E-3</v>
      </c>
      <c r="DA617" s="20">
        <f t="shared" si="823"/>
        <v>9.9092471298456025E-3</v>
      </c>
      <c r="DB617" s="20">
        <f t="shared" si="823"/>
        <v>1.2002865920803331E-2</v>
      </c>
      <c r="DC617" s="20">
        <f t="shared" si="823"/>
        <v>1.4265233407164339E-2</v>
      </c>
      <c r="DD617" s="20">
        <f t="shared" si="823"/>
        <v>1.6653953173960886E-2</v>
      </c>
      <c r="DE617" s="20">
        <f t="shared" si="823"/>
        <v>1.9118685696793716E-2</v>
      </c>
      <c r="DF617" s="20">
        <f t="shared" si="823"/>
        <v>2.1603539607987374E-2</v>
      </c>
      <c r="DG617" s="20">
        <f t="shared" si="823"/>
        <v>2.4049786473786167E-2</v>
      </c>
      <c r="DH617" s="20">
        <f t="shared" si="823"/>
        <v>2.6398681735762153E-2</v>
      </c>
      <c r="DI617" s="20">
        <f t="shared" si="830"/>
        <v>2.8594183448766769E-2</v>
      </c>
      <c r="DJ617" s="20">
        <f t="shared" si="821"/>
        <v>3.0585388186967682E-2</v>
      </c>
      <c r="DK617" s="20">
        <f t="shared" si="821"/>
        <v>3.2328544345024801E-2</v>
      </c>
      <c r="DL617" s="20">
        <f t="shared" si="821"/>
        <v>3.378855087978283E-2</v>
      </c>
      <c r="DM617" s="20">
        <f t="shared" si="821"/>
        <v>3.4939898516843926E-2</v>
      </c>
      <c r="DN617" s="20">
        <f t="shared" si="821"/>
        <v>3.5767055753681942E-2</v>
      </c>
      <c r="DO617" s="20">
        <f t="shared" si="821"/>
        <v>3.6264340113913607E-2</v>
      </c>
      <c r="DP617" s="20">
        <f t="shared" si="821"/>
        <v>3.643534395601139E-2</v>
      </c>
      <c r="DQ617" s="20">
        <f t="shared" si="821"/>
        <v>3.6292002953829228E-2</v>
      </c>
      <c r="DR617" s="20">
        <f t="shared" si="821"/>
        <v>3.5853404491302976E-2</v>
      </c>
      <c r="DS617" s="20">
        <f t="shared" si="821"/>
        <v>3.5144433807002162E-2</v>
      </c>
      <c r="DT617" s="20">
        <f t="shared" si="821"/>
        <v>3.4194349448650074E-2</v>
      </c>
      <c r="DU617" s="20">
        <f t="shared" si="821"/>
        <v>3.3035368339100701E-2</v>
      </c>
      <c r="DV617" s="20">
        <f t="shared" si="821"/>
        <v>3.1701326391503248E-2</v>
      </c>
      <c r="DW617" s="20">
        <f t="shared" si="821"/>
        <v>3.0226464843106867E-2</v>
      </c>
      <c r="DX617" s="20">
        <f t="shared" si="821"/>
        <v>2.8644376720881382E-2</v>
      </c>
      <c r="DY617" s="20">
        <f t="shared" si="821"/>
        <v>2.6987133189888435E-2</v>
      </c>
      <c r="DZ617" s="20">
        <f t="shared" si="827"/>
        <v>2.5284596708307849E-2</v>
      </c>
      <c r="EA617" s="20">
        <f t="shared" si="827"/>
        <v>2.3563917348884744E-2</v>
      </c>
      <c r="EB617" s="20">
        <f t="shared" si="827"/>
        <v>2.1849200506207422E-2</v>
      </c>
      <c r="EC617" s="20">
        <f t="shared" si="827"/>
        <v>2.0161328444143756E-2</v>
      </c>
      <c r="ED617" s="20">
        <f t="shared" si="827"/>
        <v>1.8517914548848102E-2</v>
      </c>
      <c r="EE617" s="20">
        <f t="shared" si="827"/>
        <v>1.6933367444903591E-2</v>
      </c>
      <c r="EF617" s="20">
        <f t="shared" si="827"/>
        <v>1.5419041961765358E-2</v>
      </c>
      <c r="EG617" s="20">
        <f t="shared" si="827"/>
        <v>1.3983454949396568E-2</v>
      </c>
      <c r="EH617" s="20">
        <f t="shared" si="827"/>
        <v>1.2632545797507388E-2</v>
      </c>
      <c r="EI617" s="20">
        <f t="shared" si="827"/>
        <v>1.136996390828815E-2</v>
      </c>
      <c r="EJ617" s="20">
        <f t="shared" si="827"/>
        <v>1.0197368050426481E-2</v>
      </c>
      <c r="EK617" s="20">
        <f t="shared" si="827"/>
        <v>9.1147252745049645E-3</v>
      </c>
      <c r="EL617" s="20">
        <f t="shared" si="827"/>
        <v>8.120599738656864E-3</v>
      </c>
      <c r="EM617" s="20">
        <f t="shared" si="827"/>
        <v>7.2124242661084637E-3</v>
      </c>
      <c r="EN617" s="20">
        <f t="shared" si="827"/>
        <v>6.3867496609097962E-3</v>
      </c>
      <c r="EO617" s="20">
        <f t="shared" si="827"/>
        <v>5.6394687058195503E-3</v>
      </c>
      <c r="EP617" s="20">
        <f t="shared" si="826"/>
        <v>4.9660133444940913E-3</v>
      </c>
      <c r="EQ617" s="20">
        <f t="shared" si="822"/>
        <v>4.3615248162802711E-3</v>
      </c>
      <c r="ER617" s="20">
        <f t="shared" si="822"/>
        <v>3.8209974871072916E-3</v>
      </c>
      <c r="ES617" s="20">
        <f t="shared" si="822"/>
        <v>3.3393978344095077E-3</v>
      </c>
      <c r="ET617" s="20">
        <f t="shared" si="822"/>
        <v>2.9117605324071594E-3</v>
      </c>
      <c r="EU617" s="20">
        <f t="shared" si="822"/>
        <v>2.5332638828049481E-3</v>
      </c>
      <c r="EV617" s="20">
        <f t="shared" si="822"/>
        <v>2.1992869806656268E-3</v>
      </c>
      <c r="EW617" s="20">
        <f t="shared" si="822"/>
        <v>1.9054510289946425E-3</v>
      </c>
      <c r="EX617" s="20">
        <f t="shared" si="822"/>
        <v>1.6476471483146682E-3</v>
      </c>
      <c r="EY617" s="20">
        <f t="shared" si="822"/>
        <v>1.4220528950203981E-3</v>
      </c>
      <c r="EZ617" s="20">
        <f t="shared" si="822"/>
        <v>1.2251395264289977E-3</v>
      </c>
      <c r="FA617" s="20">
        <f t="shared" si="822"/>
        <v>1.0536718489743135E-3</v>
      </c>
      <c r="FB617" s="20">
        <f t="shared" si="822"/>
        <v>9.0470227304162432E-4</v>
      </c>
      <c r="FC617" s="20">
        <f t="shared" si="822"/>
        <v>7.7556048433835567E-4</v>
      </c>
      <c r="FD617" s="20">
        <f t="shared" si="822"/>
        <v>6.6383993532170837E-4</v>
      </c>
      <c r="FE617" s="20">
        <f t="shared" si="822"/>
        <v>5.6738216660978669E-4</v>
      </c>
      <c r="FF617" s="20">
        <f t="shared" si="789"/>
        <v>3.175421273280632E-3</v>
      </c>
    </row>
    <row r="618" spans="1:162" ht="15.5" x14ac:dyDescent="0.35">
      <c r="A618" s="4" t="s">
        <v>216</v>
      </c>
      <c r="J618" s="4" t="s">
        <v>216</v>
      </c>
      <c r="K618" s="20">
        <f t="shared" si="825"/>
        <v>4.819104239076059E-4</v>
      </c>
      <c r="L618" s="20">
        <f t="shared" si="825"/>
        <v>4.1458618570837906E-4</v>
      </c>
      <c r="M618" s="20">
        <f t="shared" si="825"/>
        <v>6.931064894406167E-4</v>
      </c>
      <c r="N618" s="20">
        <f t="shared" si="825"/>
        <v>1.1075608389267471E-3</v>
      </c>
      <c r="O618" s="20">
        <f t="shared" si="825"/>
        <v>1.697747478671411E-3</v>
      </c>
      <c r="P618" s="20"/>
      <c r="Q618" s="20">
        <f t="shared" si="825"/>
        <v>2.504462953275317E-3</v>
      </c>
      <c r="R618" s="20">
        <f t="shared" si="825"/>
        <v>3.5657635302047972E-3</v>
      </c>
      <c r="S618" s="20"/>
      <c r="T618" s="20">
        <f t="shared" si="825"/>
        <v>4.9127670766750519E-3</v>
      </c>
      <c r="U618" s="20">
        <f t="shared" si="825"/>
        <v>6.5655028666213554E-3</v>
      </c>
      <c r="V618" s="20"/>
      <c r="W618" s="20">
        <f t="shared" si="825"/>
        <v>8.5293502266999346E-3</v>
      </c>
      <c r="X618" s="20">
        <f t="shared" si="825"/>
        <v>1.0792549754179516E-2</v>
      </c>
      <c r="Y618" s="20"/>
      <c r="Z618" s="20">
        <f t="shared" si="825"/>
        <v>1.3325136081371536E-2</v>
      </c>
      <c r="AA618" s="20">
        <f t="shared" si="825"/>
        <v>1.6079456180144391E-2</v>
      </c>
      <c r="AB618" s="20"/>
      <c r="AC618" s="20">
        <f t="shared" si="825"/>
        <v>1.8992236218293101E-2</v>
      </c>
      <c r="AD618" s="20">
        <f t="shared" si="825"/>
        <v>2.1987976282879754E-2</v>
      </c>
      <c r="AE618" s="20"/>
      <c r="AF618" s="20">
        <f t="shared" si="825"/>
        <v>2.4983311985481829E-2</v>
      </c>
      <c r="AG618" s="20">
        <f t="shared" si="824"/>
        <v>2.7891900388306162E-2</v>
      </c>
      <c r="AH618" s="20"/>
      <c r="AI618" s="20">
        <f t="shared" si="824"/>
        <v>3.0629368592276829E-2</v>
      </c>
      <c r="AJ618" s="20">
        <f t="shared" si="824"/>
        <v>3.3117900425847363E-2</v>
      </c>
      <c r="AK618" s="20"/>
      <c r="AL618" s="20">
        <f t="shared" si="824"/>
        <v>3.5290116645687153E-2</v>
      </c>
      <c r="AM618" s="20">
        <f t="shared" si="824"/>
        <v>3.7092010076511306E-2</v>
      </c>
      <c r="AN618" s="20">
        <f t="shared" si="824"/>
        <v>3.8484812110772426E-2</v>
      </c>
      <c r="AO618" s="20">
        <f t="shared" si="824"/>
        <v>3.94457761731144E-2</v>
      </c>
      <c r="AP618" s="20">
        <f t="shared" si="824"/>
        <v>3.9967956156645223E-2</v>
      </c>
      <c r="AQ618" s="20">
        <f t="shared" si="824"/>
        <v>4.0059126871844042E-2</v>
      </c>
      <c r="AR618" s="20">
        <f t="shared" si="824"/>
        <v>3.974003680768029E-2</v>
      </c>
      <c r="AS618" s="20">
        <f t="shared" si="824"/>
        <v>3.9042202028119977E-2</v>
      </c>
      <c r="AT618" s="20">
        <f t="shared" si="824"/>
        <v>3.8005447305290319E-2</v>
      </c>
      <c r="AU618" s="20">
        <f t="shared" si="824"/>
        <v>3.6675381522110362E-2</v>
      </c>
      <c r="AV618" s="20">
        <f t="shared" si="824"/>
        <v>3.510096434342902E-2</v>
      </c>
      <c r="AW618" s="20">
        <f t="shared" si="824"/>
        <v>3.33322852959409E-2</v>
      </c>
      <c r="AX618" s="20">
        <f t="shared" si="824"/>
        <v>3.1418639126446823E-2</v>
      </c>
      <c r="AY618" s="20">
        <f t="shared" si="820"/>
        <v>2.9406946048512905E-2</v>
      </c>
      <c r="AZ618" s="20">
        <f t="shared" si="820"/>
        <v>2.7340534598926491E-2</v>
      </c>
      <c r="BA618" s="20">
        <f t="shared" si="820"/>
        <v>2.5258279666564576E-2</v>
      </c>
      <c r="BB618" s="20">
        <f t="shared" si="820"/>
        <v>2.3194069336678336E-2</v>
      </c>
      <c r="BC618" s="20">
        <f t="shared" si="820"/>
        <v>2.1176561365500279E-2</v>
      </c>
      <c r="BD618" s="20">
        <f t="shared" si="820"/>
        <v>1.9229182759532004E-2</v>
      </c>
      <c r="BE618" s="20">
        <f t="shared" si="820"/>
        <v>1.7370323205300853E-2</v>
      </c>
      <c r="BF618" s="20">
        <f t="shared" si="820"/>
        <v>1.5613673985049205E-2</v>
      </c>
      <c r="BG618" s="20">
        <f t="shared" si="820"/>
        <v>1.3968667528222789E-2</v>
      </c>
      <c r="BH618" s="20">
        <f t="shared" si="820"/>
        <v>1.2440977975414214E-2</v>
      </c>
      <c r="BI618" s="20">
        <f t="shared" si="820"/>
        <v>1.1033049288875718E-2</v>
      </c>
      <c r="BJ618" s="20">
        <f t="shared" si="820"/>
        <v>9.7446239031849791E-3</v>
      </c>
      <c r="BK618" s="20">
        <f t="shared" si="820"/>
        <v>8.5732511981538861E-3</v>
      </c>
      <c r="BL618" s="20">
        <f t="shared" si="820"/>
        <v>7.5147608655370401E-3</v>
      </c>
      <c r="BM618" s="20">
        <f t="shared" si="820"/>
        <v>6.563691328765997E-3</v>
      </c>
      <c r="BN618" s="20">
        <f t="shared" si="819"/>
        <v>5.7136676606939218E-3</v>
      </c>
      <c r="BO618" s="20">
        <f t="shared" si="819"/>
        <v>4.957726906605342E-3</v>
      </c>
      <c r="BP618" s="20">
        <f t="shared" si="819"/>
        <v>4.2885913937044107E-3</v>
      </c>
      <c r="BQ618" s="20">
        <f t="shared" si="819"/>
        <v>3.6988925660702554E-3</v>
      </c>
      <c r="BR618" s="20">
        <f t="shared" si="819"/>
        <v>3.1813492192757087E-3</v>
      </c>
      <c r="BS618" s="20">
        <f t="shared" si="819"/>
        <v>2.7289048237547631E-3</v>
      </c>
      <c r="BT618" s="20">
        <f t="shared" si="819"/>
        <v>2.3348290227417356E-3</v>
      </c>
      <c r="BU618" s="20">
        <f t="shared" si="819"/>
        <v>1.9927884648104355E-3</v>
      </c>
      <c r="BV618" s="20">
        <f t="shared" si="819"/>
        <v>1.696891968108849E-3</v>
      </c>
      <c r="BW618" s="20">
        <f t="shared" si="819"/>
        <v>1.4417146865757235E-3</v>
      </c>
      <c r="BX618" s="20">
        <f t="shared" si="819"/>
        <v>1.2223055181389553E-3</v>
      </c>
      <c r="BY618" s="20">
        <f t="shared" si="819"/>
        <v>1.0341815094251361E-3</v>
      </c>
      <c r="BZ618" s="20">
        <f t="shared" si="819"/>
        <v>8.7331250770172897E-4</v>
      </c>
      <c r="CA618" s="20">
        <f t="shared" si="819"/>
        <v>7.3609881577940683E-4</v>
      </c>
      <c r="CB618" s="20">
        <f t="shared" si="819"/>
        <v>6.1934413817543721E-4</v>
      </c>
      <c r="CC618" s="20">
        <f t="shared" si="819"/>
        <v>5.2022567898291072E-4</v>
      </c>
      <c r="CD618" s="20">
        <f t="shared" si="829"/>
        <v>4.3626287027864752E-4</v>
      </c>
      <c r="CE618" s="20">
        <f t="shared" si="829"/>
        <v>3.6528587714246274E-4</v>
      </c>
      <c r="CF618" s="20">
        <f t="shared" si="829"/>
        <v>3.0540474109785887E-4</v>
      </c>
      <c r="CG618" s="20">
        <f t="shared" si="829"/>
        <v>2.5497978565358626E-4</v>
      </c>
      <c r="CH618" s="20">
        <f t="shared" si="829"/>
        <v>2.1259371191550969E-4</v>
      </c>
      <c r="CI618" s="20">
        <f t="shared" si="829"/>
        <v>1.7702565454913444E-4</v>
      </c>
      <c r="CJ618" s="20">
        <f t="shared" si="829"/>
        <v>1.4722734393746162E-4</v>
      </c>
      <c r="CK618" s="20">
        <f t="shared" si="828"/>
        <v>1.2230142452329673E-4</v>
      </c>
      <c r="CL618" s="20">
        <f t="shared" si="828"/>
        <v>5.8215221363411285E-4</v>
      </c>
      <c r="CM618" s="20">
        <f t="shared" si="828"/>
        <v>6.6923985561331733E-5</v>
      </c>
      <c r="CN618" s="20">
        <f t="shared" si="828"/>
        <v>6.8905655048006375E-5</v>
      </c>
      <c r="CO618" s="20">
        <f t="shared" si="828"/>
        <v>1.2610416100854611E-4</v>
      </c>
      <c r="CP618" s="20">
        <f t="shared" si="828"/>
        <v>2.1997662228972169E-4</v>
      </c>
      <c r="CQ618" s="20">
        <f t="shared" si="828"/>
        <v>3.6713275177760566E-4</v>
      </c>
      <c r="CR618" s="20">
        <f t="shared" si="828"/>
        <v>5.8821053005093233E-4</v>
      </c>
      <c r="CS618" s="20">
        <f t="shared" si="823"/>
        <v>9.074567289893737E-4</v>
      </c>
      <c r="CT618" s="20">
        <f t="shared" si="823"/>
        <v>1.3517518529660975E-3</v>
      </c>
      <c r="CU618" s="20">
        <f t="shared" si="823"/>
        <v>1.949078022942675E-3</v>
      </c>
      <c r="CV618" s="20">
        <f t="shared" si="823"/>
        <v>2.7265126990661248E-3</v>
      </c>
      <c r="CW618" s="20">
        <f t="shared" si="823"/>
        <v>3.7079108778894539E-3</v>
      </c>
      <c r="CX618" s="20">
        <f t="shared" si="823"/>
        <v>4.9114987695415488E-3</v>
      </c>
      <c r="CY618" s="20">
        <f t="shared" si="823"/>
        <v>6.3476320016625752E-3</v>
      </c>
      <c r="CZ618" s="20">
        <f t="shared" si="823"/>
        <v>8.0169660356713447E-3</v>
      </c>
      <c r="DA618" s="20">
        <f t="shared" si="823"/>
        <v>9.9092471298456025E-3</v>
      </c>
      <c r="DB618" s="20">
        <f t="shared" si="823"/>
        <v>1.2002865920803331E-2</v>
      </c>
      <c r="DC618" s="20">
        <f t="shared" si="823"/>
        <v>1.4265233407164339E-2</v>
      </c>
      <c r="DD618" s="20">
        <f t="shared" si="823"/>
        <v>1.6653953173960886E-2</v>
      </c>
      <c r="DE618" s="20">
        <f t="shared" si="823"/>
        <v>1.9118685696793716E-2</v>
      </c>
      <c r="DF618" s="20">
        <f t="shared" si="823"/>
        <v>2.1603539607987374E-2</v>
      </c>
      <c r="DG618" s="20">
        <f t="shared" si="823"/>
        <v>2.4049786473786167E-2</v>
      </c>
      <c r="DH618" s="20">
        <f t="shared" si="823"/>
        <v>2.6398681735762153E-2</v>
      </c>
      <c r="DI618" s="20">
        <f t="shared" si="830"/>
        <v>2.8594183448766769E-2</v>
      </c>
      <c r="DJ618" s="20">
        <f t="shared" si="821"/>
        <v>3.0585388186967682E-2</v>
      </c>
      <c r="DK618" s="20">
        <f t="shared" si="821"/>
        <v>3.2328544345024801E-2</v>
      </c>
      <c r="DL618" s="20">
        <f t="shared" si="821"/>
        <v>3.378855087978283E-2</v>
      </c>
      <c r="DM618" s="20">
        <f t="shared" si="821"/>
        <v>3.4939898516843926E-2</v>
      </c>
      <c r="DN618" s="20">
        <f t="shared" si="821"/>
        <v>3.5767055753681942E-2</v>
      </c>
      <c r="DO618" s="20">
        <f t="shared" si="821"/>
        <v>3.6264340113913607E-2</v>
      </c>
      <c r="DP618" s="20">
        <f t="shared" si="821"/>
        <v>3.643534395601139E-2</v>
      </c>
      <c r="DQ618" s="20">
        <f t="shared" si="821"/>
        <v>3.6292002953829228E-2</v>
      </c>
      <c r="DR618" s="20">
        <f t="shared" si="821"/>
        <v>3.5853404491302976E-2</v>
      </c>
      <c r="DS618" s="20">
        <f t="shared" si="821"/>
        <v>3.5144433807002162E-2</v>
      </c>
      <c r="DT618" s="20">
        <f t="shared" si="821"/>
        <v>3.4194349448650074E-2</v>
      </c>
      <c r="DU618" s="20">
        <f t="shared" si="821"/>
        <v>3.3035368339100701E-2</v>
      </c>
      <c r="DV618" s="20">
        <f t="shared" si="821"/>
        <v>3.1701326391503248E-2</v>
      </c>
      <c r="DW618" s="20">
        <f t="shared" si="821"/>
        <v>3.0226464843106867E-2</v>
      </c>
      <c r="DX618" s="20">
        <f t="shared" si="821"/>
        <v>2.8644376720881382E-2</v>
      </c>
      <c r="DY618" s="20">
        <f t="shared" si="821"/>
        <v>2.6987133189888435E-2</v>
      </c>
      <c r="DZ618" s="20">
        <f t="shared" si="827"/>
        <v>2.5284596708307849E-2</v>
      </c>
      <c r="EA618" s="20">
        <f t="shared" si="827"/>
        <v>2.3563917348884744E-2</v>
      </c>
      <c r="EB618" s="20">
        <f t="shared" si="827"/>
        <v>2.1849200506207422E-2</v>
      </c>
      <c r="EC618" s="20">
        <f t="shared" si="827"/>
        <v>2.0161328444143756E-2</v>
      </c>
      <c r="ED618" s="20">
        <f t="shared" si="827"/>
        <v>1.8517914548848102E-2</v>
      </c>
      <c r="EE618" s="20">
        <f t="shared" si="827"/>
        <v>1.6933367444903591E-2</v>
      </c>
      <c r="EF618" s="20">
        <f t="shared" si="827"/>
        <v>1.5419041961765358E-2</v>
      </c>
      <c r="EG618" s="20">
        <f t="shared" si="827"/>
        <v>1.3983454949396568E-2</v>
      </c>
      <c r="EH618" s="20">
        <f t="shared" si="827"/>
        <v>1.2632545797507388E-2</v>
      </c>
      <c r="EI618" s="20">
        <f t="shared" si="827"/>
        <v>1.136996390828815E-2</v>
      </c>
      <c r="EJ618" s="20">
        <f t="shared" si="827"/>
        <v>1.0197368050426481E-2</v>
      </c>
      <c r="EK618" s="20">
        <f t="shared" si="827"/>
        <v>9.1147252745049645E-3</v>
      </c>
      <c r="EL618" s="20">
        <f t="shared" si="827"/>
        <v>8.120599738656864E-3</v>
      </c>
      <c r="EM618" s="20">
        <f t="shared" si="827"/>
        <v>7.2124242661084637E-3</v>
      </c>
      <c r="EN618" s="20">
        <f t="shared" si="827"/>
        <v>6.3867496609097962E-3</v>
      </c>
      <c r="EO618" s="20">
        <f t="shared" si="827"/>
        <v>5.6394687058195503E-3</v>
      </c>
      <c r="EP618" s="20">
        <f t="shared" si="826"/>
        <v>4.9660133444940913E-3</v>
      </c>
      <c r="EQ618" s="20">
        <f t="shared" si="822"/>
        <v>4.3615248162802711E-3</v>
      </c>
      <c r="ER618" s="20">
        <f t="shared" si="822"/>
        <v>3.8209974871072916E-3</v>
      </c>
      <c r="ES618" s="20">
        <f t="shared" si="822"/>
        <v>3.3393978344095077E-3</v>
      </c>
      <c r="ET618" s="20">
        <f t="shared" si="822"/>
        <v>2.9117605324071594E-3</v>
      </c>
      <c r="EU618" s="20">
        <f t="shared" si="822"/>
        <v>2.5332638828049481E-3</v>
      </c>
      <c r="EV618" s="20">
        <f t="shared" si="822"/>
        <v>2.1992869806656268E-3</v>
      </c>
      <c r="EW618" s="20">
        <f t="shared" si="822"/>
        <v>1.9054510289946425E-3</v>
      </c>
      <c r="EX618" s="20">
        <f t="shared" si="822"/>
        <v>1.6476471483146682E-3</v>
      </c>
      <c r="EY618" s="20">
        <f t="shared" si="822"/>
        <v>1.4220528950203981E-3</v>
      </c>
      <c r="EZ618" s="20">
        <f t="shared" si="822"/>
        <v>1.2251395264289977E-3</v>
      </c>
      <c r="FA618" s="20">
        <f t="shared" si="822"/>
        <v>1.0536718489743135E-3</v>
      </c>
      <c r="FB618" s="20">
        <f t="shared" si="822"/>
        <v>9.0470227304162432E-4</v>
      </c>
      <c r="FC618" s="20">
        <f t="shared" si="822"/>
        <v>7.7556048433835567E-4</v>
      </c>
      <c r="FD618" s="20">
        <f t="shared" si="822"/>
        <v>6.6383993532170837E-4</v>
      </c>
      <c r="FE618" s="20">
        <f t="shared" si="822"/>
        <v>5.6738216660978669E-4</v>
      </c>
      <c r="FF618" s="20">
        <f t="shared" si="789"/>
        <v>3.175421273280632E-3</v>
      </c>
    </row>
    <row r="619" spans="1:162" ht="15.5" x14ac:dyDescent="0.35">
      <c r="A619" s="4" t="s">
        <v>217</v>
      </c>
      <c r="J619" s="4" t="s">
        <v>217</v>
      </c>
      <c r="K619" s="20">
        <f t="shared" si="825"/>
        <v>4.819104239076059E-4</v>
      </c>
      <c r="L619" s="20">
        <f t="shared" si="825"/>
        <v>4.1458618570837906E-4</v>
      </c>
      <c r="M619" s="20">
        <f t="shared" si="825"/>
        <v>6.931064894406167E-4</v>
      </c>
      <c r="N619" s="20">
        <f t="shared" si="825"/>
        <v>1.1075608389267471E-3</v>
      </c>
      <c r="O619" s="20">
        <f t="shared" si="825"/>
        <v>1.697747478671411E-3</v>
      </c>
      <c r="P619" s="20"/>
      <c r="Q619" s="20">
        <f t="shared" si="825"/>
        <v>2.504462953275317E-3</v>
      </c>
      <c r="R619" s="20">
        <f t="shared" si="825"/>
        <v>3.5657635302047972E-3</v>
      </c>
      <c r="S619" s="20"/>
      <c r="T619" s="20">
        <f t="shared" si="825"/>
        <v>4.9127670766750519E-3</v>
      </c>
      <c r="U619" s="20">
        <f t="shared" si="825"/>
        <v>6.5655028666213554E-3</v>
      </c>
      <c r="V619" s="20"/>
      <c r="W619" s="20">
        <f t="shared" si="825"/>
        <v>8.5293502266999346E-3</v>
      </c>
      <c r="X619" s="20">
        <f t="shared" si="825"/>
        <v>1.0792549754179516E-2</v>
      </c>
      <c r="Y619" s="20"/>
      <c r="Z619" s="20">
        <f t="shared" si="825"/>
        <v>1.3325136081371536E-2</v>
      </c>
      <c r="AA619" s="20">
        <f t="shared" si="825"/>
        <v>1.6079456180144391E-2</v>
      </c>
      <c r="AB619" s="20"/>
      <c r="AC619" s="20">
        <f t="shared" si="825"/>
        <v>1.8992236218293101E-2</v>
      </c>
      <c r="AD619" s="20">
        <f t="shared" si="825"/>
        <v>2.1987976282879754E-2</v>
      </c>
      <c r="AE619" s="20"/>
      <c r="AF619" s="20">
        <f t="shared" si="825"/>
        <v>2.4983311985481829E-2</v>
      </c>
      <c r="AG619" s="20">
        <f t="shared" si="824"/>
        <v>2.7891900388306162E-2</v>
      </c>
      <c r="AH619" s="20"/>
      <c r="AI619" s="20">
        <f t="shared" si="824"/>
        <v>3.0629368592276829E-2</v>
      </c>
      <c r="AJ619" s="20">
        <f t="shared" si="824"/>
        <v>3.3117900425847363E-2</v>
      </c>
      <c r="AK619" s="20"/>
      <c r="AL619" s="20">
        <f t="shared" si="824"/>
        <v>3.5290116645687153E-2</v>
      </c>
      <c r="AM619" s="20">
        <f t="shared" si="824"/>
        <v>3.7092010076511306E-2</v>
      </c>
      <c r="AN619" s="20">
        <f t="shared" si="824"/>
        <v>3.8484812110772426E-2</v>
      </c>
      <c r="AO619" s="20">
        <f t="shared" si="824"/>
        <v>3.94457761731144E-2</v>
      </c>
      <c r="AP619" s="20">
        <f t="shared" si="824"/>
        <v>3.9967956156645223E-2</v>
      </c>
      <c r="AQ619" s="20">
        <f t="shared" si="824"/>
        <v>4.0059126871844042E-2</v>
      </c>
      <c r="AR619" s="20">
        <f t="shared" si="824"/>
        <v>3.974003680768029E-2</v>
      </c>
      <c r="AS619" s="20">
        <f t="shared" si="824"/>
        <v>3.9042202028119977E-2</v>
      </c>
      <c r="AT619" s="20">
        <f t="shared" si="824"/>
        <v>3.8005447305290319E-2</v>
      </c>
      <c r="AU619" s="20">
        <f t="shared" si="824"/>
        <v>3.6675381522110362E-2</v>
      </c>
      <c r="AV619" s="20">
        <f t="shared" si="824"/>
        <v>3.510096434342902E-2</v>
      </c>
      <c r="AW619" s="20">
        <f t="shared" si="824"/>
        <v>3.33322852959409E-2</v>
      </c>
      <c r="AX619" s="20">
        <f t="shared" si="824"/>
        <v>3.1418639126446823E-2</v>
      </c>
      <c r="AY619" s="20">
        <f t="shared" si="820"/>
        <v>2.9406946048512905E-2</v>
      </c>
      <c r="AZ619" s="20">
        <f t="shared" si="820"/>
        <v>2.7340534598926491E-2</v>
      </c>
      <c r="BA619" s="20">
        <f t="shared" si="820"/>
        <v>2.5258279666564576E-2</v>
      </c>
      <c r="BB619" s="20">
        <f t="shared" si="820"/>
        <v>2.3194069336678336E-2</v>
      </c>
      <c r="BC619" s="20">
        <f t="shared" si="820"/>
        <v>2.1176561365500279E-2</v>
      </c>
      <c r="BD619" s="20">
        <f t="shared" si="820"/>
        <v>1.9229182759532004E-2</v>
      </c>
      <c r="BE619" s="20">
        <f t="shared" si="820"/>
        <v>1.7370323205300853E-2</v>
      </c>
      <c r="BF619" s="20">
        <f t="shared" si="820"/>
        <v>1.5613673985049205E-2</v>
      </c>
      <c r="BG619" s="20">
        <f t="shared" si="820"/>
        <v>1.3968667528222789E-2</v>
      </c>
      <c r="BH619" s="20">
        <f t="shared" si="820"/>
        <v>1.2440977975414214E-2</v>
      </c>
      <c r="BI619" s="20">
        <f t="shared" si="820"/>
        <v>1.1033049288875718E-2</v>
      </c>
      <c r="BJ619" s="20">
        <f t="shared" si="820"/>
        <v>9.7446239031849791E-3</v>
      </c>
      <c r="BK619" s="20">
        <f t="shared" si="820"/>
        <v>8.5732511981538861E-3</v>
      </c>
      <c r="BL619" s="20">
        <f t="shared" si="820"/>
        <v>7.5147608655370401E-3</v>
      </c>
      <c r="BM619" s="20">
        <f t="shared" si="820"/>
        <v>6.563691328765997E-3</v>
      </c>
      <c r="BN619" s="20">
        <f t="shared" si="820"/>
        <v>5.7136676606939218E-3</v>
      </c>
      <c r="BO619" s="20">
        <f t="shared" ref="BO619:CC621" si="831">BO411/$B411</f>
        <v>4.957726906605342E-3</v>
      </c>
      <c r="BP619" s="20">
        <f t="shared" si="831"/>
        <v>4.2885913937044107E-3</v>
      </c>
      <c r="BQ619" s="20">
        <f t="shared" si="831"/>
        <v>3.6988925660702554E-3</v>
      </c>
      <c r="BR619" s="20">
        <f t="shared" si="831"/>
        <v>3.1813492192757087E-3</v>
      </c>
      <c r="BS619" s="20">
        <f t="shared" si="831"/>
        <v>2.7289048237547631E-3</v>
      </c>
      <c r="BT619" s="20">
        <f t="shared" si="831"/>
        <v>2.3348290227417356E-3</v>
      </c>
      <c r="BU619" s="20">
        <f t="shared" si="831"/>
        <v>1.9927884648104355E-3</v>
      </c>
      <c r="BV619" s="20">
        <f t="shared" si="831"/>
        <v>1.696891968108849E-3</v>
      </c>
      <c r="BW619" s="20">
        <f t="shared" si="831"/>
        <v>1.4417146865757235E-3</v>
      </c>
      <c r="BX619" s="20">
        <f t="shared" si="831"/>
        <v>1.2223055181389553E-3</v>
      </c>
      <c r="BY619" s="20">
        <f t="shared" si="831"/>
        <v>1.0341815094251361E-3</v>
      </c>
      <c r="BZ619" s="20">
        <f t="shared" si="831"/>
        <v>8.7331250770172897E-4</v>
      </c>
      <c r="CA619" s="20">
        <f t="shared" si="831"/>
        <v>7.3609881577940683E-4</v>
      </c>
      <c r="CB619" s="20">
        <f t="shared" si="831"/>
        <v>6.1934413817543721E-4</v>
      </c>
      <c r="CC619" s="20">
        <f t="shared" si="831"/>
        <v>5.2022567898291072E-4</v>
      </c>
      <c r="CD619" s="20">
        <f t="shared" si="829"/>
        <v>4.3626287027864752E-4</v>
      </c>
      <c r="CE619" s="20">
        <f t="shared" si="829"/>
        <v>3.6528587714246274E-4</v>
      </c>
      <c r="CF619" s="20">
        <f t="shared" si="829"/>
        <v>3.0540474109785887E-4</v>
      </c>
      <c r="CG619" s="20">
        <f t="shared" si="829"/>
        <v>2.5497978565358626E-4</v>
      </c>
      <c r="CH619" s="20">
        <f t="shared" si="829"/>
        <v>2.1259371191550969E-4</v>
      </c>
      <c r="CI619" s="20">
        <f t="shared" si="829"/>
        <v>1.7702565454913444E-4</v>
      </c>
      <c r="CJ619" s="20">
        <f t="shared" si="829"/>
        <v>1.4722734393746162E-4</v>
      </c>
      <c r="CK619" s="20">
        <f t="shared" si="828"/>
        <v>1.2230142452329673E-4</v>
      </c>
      <c r="CL619" s="20">
        <f t="shared" si="828"/>
        <v>5.8215221363411285E-4</v>
      </c>
      <c r="CM619" s="20">
        <f t="shared" si="828"/>
        <v>6.6923985561331733E-5</v>
      </c>
      <c r="CN619" s="20">
        <f t="shared" si="828"/>
        <v>6.8905655048006375E-5</v>
      </c>
      <c r="CO619" s="20">
        <f t="shared" si="828"/>
        <v>1.2610416100854611E-4</v>
      </c>
      <c r="CP619" s="20">
        <f t="shared" si="828"/>
        <v>2.1997662228972169E-4</v>
      </c>
      <c r="CQ619" s="20">
        <f t="shared" si="828"/>
        <v>3.6713275177760566E-4</v>
      </c>
      <c r="CR619" s="20">
        <f t="shared" si="828"/>
        <v>5.8821053005093233E-4</v>
      </c>
      <c r="CS619" s="20">
        <f t="shared" si="823"/>
        <v>9.074567289893737E-4</v>
      </c>
      <c r="CT619" s="20">
        <f t="shared" si="823"/>
        <v>1.3517518529660975E-3</v>
      </c>
      <c r="CU619" s="20">
        <f t="shared" si="823"/>
        <v>1.949078022942675E-3</v>
      </c>
      <c r="CV619" s="20">
        <f t="shared" si="823"/>
        <v>2.7265126990661248E-3</v>
      </c>
      <c r="CW619" s="20">
        <f t="shared" si="823"/>
        <v>3.7079108778894539E-3</v>
      </c>
      <c r="CX619" s="20">
        <f t="shared" si="823"/>
        <v>4.9114987695415488E-3</v>
      </c>
      <c r="CY619" s="20">
        <f t="shared" si="823"/>
        <v>6.3476320016625752E-3</v>
      </c>
      <c r="CZ619" s="20">
        <f t="shared" si="823"/>
        <v>8.0169660356713447E-3</v>
      </c>
      <c r="DA619" s="20">
        <f t="shared" si="823"/>
        <v>9.9092471298456025E-3</v>
      </c>
      <c r="DB619" s="20">
        <f t="shared" si="823"/>
        <v>1.2002865920803331E-2</v>
      </c>
      <c r="DC619" s="20">
        <f t="shared" si="823"/>
        <v>1.4265233407164339E-2</v>
      </c>
      <c r="DD619" s="20">
        <f t="shared" si="823"/>
        <v>1.6653953173960886E-2</v>
      </c>
      <c r="DE619" s="20">
        <f t="shared" si="823"/>
        <v>1.9118685696793716E-2</v>
      </c>
      <c r="DF619" s="20">
        <f t="shared" si="823"/>
        <v>2.1603539607987374E-2</v>
      </c>
      <c r="DG619" s="20">
        <f t="shared" si="823"/>
        <v>2.4049786473786167E-2</v>
      </c>
      <c r="DH619" s="20">
        <f t="shared" si="823"/>
        <v>2.6398681735762153E-2</v>
      </c>
      <c r="DI619" s="20">
        <f t="shared" si="830"/>
        <v>2.8594183448766769E-2</v>
      </c>
      <c r="DJ619" s="20">
        <f t="shared" si="821"/>
        <v>3.0585388186967682E-2</v>
      </c>
      <c r="DK619" s="20">
        <f t="shared" si="821"/>
        <v>3.2328544345024801E-2</v>
      </c>
      <c r="DL619" s="20">
        <f t="shared" si="821"/>
        <v>3.378855087978283E-2</v>
      </c>
      <c r="DM619" s="20">
        <f t="shared" si="821"/>
        <v>3.4939898516843926E-2</v>
      </c>
      <c r="DN619" s="20">
        <f t="shared" si="821"/>
        <v>3.5767055753681942E-2</v>
      </c>
      <c r="DO619" s="20">
        <f t="shared" si="821"/>
        <v>3.6264340113913607E-2</v>
      </c>
      <c r="DP619" s="20">
        <f t="shared" si="821"/>
        <v>3.643534395601139E-2</v>
      </c>
      <c r="DQ619" s="20">
        <f t="shared" si="821"/>
        <v>3.6292002953829228E-2</v>
      </c>
      <c r="DR619" s="20">
        <f t="shared" si="821"/>
        <v>3.5853404491302976E-2</v>
      </c>
      <c r="DS619" s="20">
        <f t="shared" si="821"/>
        <v>3.5144433807002162E-2</v>
      </c>
      <c r="DT619" s="20">
        <f t="shared" si="821"/>
        <v>3.4194349448650074E-2</v>
      </c>
      <c r="DU619" s="20">
        <f t="shared" si="821"/>
        <v>3.3035368339100701E-2</v>
      </c>
      <c r="DV619" s="20">
        <f t="shared" si="821"/>
        <v>3.1701326391503248E-2</v>
      </c>
      <c r="DW619" s="20">
        <f t="shared" si="821"/>
        <v>3.0226464843106867E-2</v>
      </c>
      <c r="DX619" s="20">
        <f t="shared" si="821"/>
        <v>2.8644376720881382E-2</v>
      </c>
      <c r="DY619" s="20">
        <f t="shared" ref="DY619:DY621" si="832">DY411/$B411</f>
        <v>2.6987133189888435E-2</v>
      </c>
      <c r="DZ619" s="20">
        <f t="shared" si="827"/>
        <v>2.5284596708307849E-2</v>
      </c>
      <c r="EA619" s="20">
        <f t="shared" si="827"/>
        <v>2.3563917348884744E-2</v>
      </c>
      <c r="EB619" s="20">
        <f t="shared" si="827"/>
        <v>2.1849200506207422E-2</v>
      </c>
      <c r="EC619" s="20">
        <f t="shared" si="827"/>
        <v>2.0161328444143756E-2</v>
      </c>
      <c r="ED619" s="20">
        <f t="shared" si="827"/>
        <v>1.8517914548848102E-2</v>
      </c>
      <c r="EE619" s="20">
        <f t="shared" si="827"/>
        <v>1.6933367444903591E-2</v>
      </c>
      <c r="EF619" s="20">
        <f t="shared" si="827"/>
        <v>1.5419041961765358E-2</v>
      </c>
      <c r="EG619" s="20">
        <f t="shared" si="827"/>
        <v>1.3983454949396568E-2</v>
      </c>
      <c r="EH619" s="20">
        <f t="shared" si="827"/>
        <v>1.2632545797507388E-2</v>
      </c>
      <c r="EI619" s="20">
        <f t="shared" si="827"/>
        <v>1.136996390828815E-2</v>
      </c>
      <c r="EJ619" s="20">
        <f t="shared" si="827"/>
        <v>1.0197368050426481E-2</v>
      </c>
      <c r="EK619" s="20">
        <f t="shared" si="827"/>
        <v>9.1147252745049645E-3</v>
      </c>
      <c r="EL619" s="20">
        <f t="shared" si="827"/>
        <v>8.120599738656864E-3</v>
      </c>
      <c r="EM619" s="20">
        <f t="shared" si="827"/>
        <v>7.2124242661084637E-3</v>
      </c>
      <c r="EN619" s="20">
        <f t="shared" si="827"/>
        <v>6.3867496609097962E-3</v>
      </c>
      <c r="EO619" s="20">
        <f t="shared" si="827"/>
        <v>5.6394687058195503E-3</v>
      </c>
      <c r="EP619" s="20">
        <f t="shared" si="826"/>
        <v>4.9660133444940913E-3</v>
      </c>
      <c r="EQ619" s="20">
        <f t="shared" si="822"/>
        <v>4.3615248162802711E-3</v>
      </c>
      <c r="ER619" s="20">
        <f t="shared" si="822"/>
        <v>3.8209974871072916E-3</v>
      </c>
      <c r="ES619" s="20">
        <f t="shared" si="822"/>
        <v>3.3393978344095077E-3</v>
      </c>
      <c r="ET619" s="20">
        <f t="shared" si="822"/>
        <v>2.9117605324071594E-3</v>
      </c>
      <c r="EU619" s="20">
        <f t="shared" si="822"/>
        <v>2.5332638828049481E-3</v>
      </c>
      <c r="EV619" s="20">
        <f t="shared" si="822"/>
        <v>2.1992869806656268E-3</v>
      </c>
      <c r="EW619" s="20">
        <f t="shared" si="822"/>
        <v>1.9054510289946425E-3</v>
      </c>
      <c r="EX619" s="20">
        <f t="shared" si="822"/>
        <v>1.6476471483146682E-3</v>
      </c>
      <c r="EY619" s="20">
        <f t="shared" si="822"/>
        <v>1.4220528950203981E-3</v>
      </c>
      <c r="EZ619" s="20">
        <f t="shared" si="822"/>
        <v>1.2251395264289977E-3</v>
      </c>
      <c r="FA619" s="20">
        <f t="shared" si="822"/>
        <v>1.0536718489743135E-3</v>
      </c>
      <c r="FB619" s="20">
        <f t="shared" si="822"/>
        <v>9.0470227304162432E-4</v>
      </c>
      <c r="FC619" s="20">
        <f t="shared" si="822"/>
        <v>7.7556048433835567E-4</v>
      </c>
      <c r="FD619" s="20">
        <f t="shared" si="822"/>
        <v>6.6383993532170837E-4</v>
      </c>
      <c r="FE619" s="20">
        <f t="shared" si="822"/>
        <v>5.6738216660978669E-4</v>
      </c>
      <c r="FF619" s="20">
        <f t="shared" si="789"/>
        <v>3.175421273280632E-3</v>
      </c>
    </row>
    <row r="620" spans="1:162" ht="15.5" x14ac:dyDescent="0.35">
      <c r="A620" s="4" t="s">
        <v>218</v>
      </c>
      <c r="J620" s="4" t="s">
        <v>218</v>
      </c>
      <c r="K620" s="20">
        <f t="shared" si="825"/>
        <v>4.819104239076059E-4</v>
      </c>
      <c r="L620" s="20">
        <f t="shared" si="825"/>
        <v>4.1458618570837906E-4</v>
      </c>
      <c r="M620" s="20">
        <f t="shared" si="825"/>
        <v>6.931064894406167E-4</v>
      </c>
      <c r="N620" s="20">
        <f t="shared" si="825"/>
        <v>1.1075608389267471E-3</v>
      </c>
      <c r="O620" s="20">
        <f t="shared" si="825"/>
        <v>1.697747478671411E-3</v>
      </c>
      <c r="P620" s="20"/>
      <c r="Q620" s="20">
        <f t="shared" si="825"/>
        <v>2.504462953275317E-3</v>
      </c>
      <c r="R620" s="20">
        <f t="shared" si="825"/>
        <v>3.5657635302047972E-3</v>
      </c>
      <c r="S620" s="20"/>
      <c r="T620" s="20">
        <f t="shared" si="825"/>
        <v>4.9127670766750519E-3</v>
      </c>
      <c r="U620" s="20">
        <f t="shared" si="825"/>
        <v>6.5655028666213554E-3</v>
      </c>
      <c r="V620" s="20"/>
      <c r="W620" s="20">
        <f t="shared" si="825"/>
        <v>8.5293502266999346E-3</v>
      </c>
      <c r="X620" s="20">
        <f t="shared" si="825"/>
        <v>1.0792549754179516E-2</v>
      </c>
      <c r="Y620" s="20"/>
      <c r="Z620" s="20">
        <f t="shared" si="825"/>
        <v>1.3325136081371536E-2</v>
      </c>
      <c r="AA620" s="20">
        <f t="shared" si="825"/>
        <v>1.6079456180144391E-2</v>
      </c>
      <c r="AB620" s="20"/>
      <c r="AC620" s="20">
        <f t="shared" si="825"/>
        <v>1.8992236218293101E-2</v>
      </c>
      <c r="AD620" s="20">
        <f t="shared" si="825"/>
        <v>2.1987976282879754E-2</v>
      </c>
      <c r="AE620" s="20"/>
      <c r="AF620" s="20">
        <f t="shared" si="825"/>
        <v>2.4983311985481829E-2</v>
      </c>
      <c r="AG620" s="20">
        <f t="shared" si="824"/>
        <v>2.7891900388306162E-2</v>
      </c>
      <c r="AH620" s="20"/>
      <c r="AI620" s="20">
        <f t="shared" si="824"/>
        <v>3.0629368592276829E-2</v>
      </c>
      <c r="AJ620" s="20">
        <f t="shared" si="824"/>
        <v>3.3117900425847363E-2</v>
      </c>
      <c r="AK620" s="20"/>
      <c r="AL620" s="20">
        <f t="shared" si="824"/>
        <v>3.5290116645687153E-2</v>
      </c>
      <c r="AM620" s="20">
        <f t="shared" si="824"/>
        <v>3.7092010076511306E-2</v>
      </c>
      <c r="AN620" s="20">
        <f t="shared" si="824"/>
        <v>3.8484812110772426E-2</v>
      </c>
      <c r="AO620" s="20">
        <f t="shared" si="824"/>
        <v>3.94457761731144E-2</v>
      </c>
      <c r="AP620" s="20">
        <f t="shared" si="824"/>
        <v>3.9967956156645223E-2</v>
      </c>
      <c r="AQ620" s="20">
        <f t="shared" si="824"/>
        <v>4.0059126871844042E-2</v>
      </c>
      <c r="AR620" s="20">
        <f t="shared" si="824"/>
        <v>3.974003680768029E-2</v>
      </c>
      <c r="AS620" s="20">
        <f t="shared" si="824"/>
        <v>3.9042202028119977E-2</v>
      </c>
      <c r="AT620" s="20">
        <f t="shared" si="824"/>
        <v>3.8005447305290319E-2</v>
      </c>
      <c r="AU620" s="20">
        <f t="shared" si="824"/>
        <v>3.6675381522110362E-2</v>
      </c>
      <c r="AV620" s="20">
        <f t="shared" si="824"/>
        <v>3.510096434342902E-2</v>
      </c>
      <c r="AW620" s="20">
        <f t="shared" si="824"/>
        <v>3.33322852959409E-2</v>
      </c>
      <c r="AX620" s="20">
        <f t="shared" si="824"/>
        <v>3.1418639126446823E-2</v>
      </c>
      <c r="AY620" s="20">
        <f t="shared" ref="AY620:BN621" si="833">AY412/$B412</f>
        <v>2.9406946048512905E-2</v>
      </c>
      <c r="AZ620" s="20">
        <f t="shared" si="833"/>
        <v>2.7340534598926491E-2</v>
      </c>
      <c r="BA620" s="20">
        <f t="shared" si="833"/>
        <v>2.5258279666564576E-2</v>
      </c>
      <c r="BB620" s="20">
        <f t="shared" si="833"/>
        <v>2.3194069336678336E-2</v>
      </c>
      <c r="BC620" s="20">
        <f t="shared" si="833"/>
        <v>2.1176561365500279E-2</v>
      </c>
      <c r="BD620" s="20">
        <f t="shared" si="833"/>
        <v>1.9229182759532004E-2</v>
      </c>
      <c r="BE620" s="20">
        <f t="shared" si="833"/>
        <v>1.7370323205300853E-2</v>
      </c>
      <c r="BF620" s="20">
        <f t="shared" si="833"/>
        <v>1.5613673985049205E-2</v>
      </c>
      <c r="BG620" s="20">
        <f t="shared" si="833"/>
        <v>1.3968667528222789E-2</v>
      </c>
      <c r="BH620" s="20">
        <f t="shared" si="833"/>
        <v>1.2440977975414214E-2</v>
      </c>
      <c r="BI620" s="20">
        <f t="shared" si="833"/>
        <v>1.1033049288875718E-2</v>
      </c>
      <c r="BJ620" s="20">
        <f t="shared" si="833"/>
        <v>9.7446239031849791E-3</v>
      </c>
      <c r="BK620" s="20">
        <f t="shared" si="833"/>
        <v>8.5732511981538861E-3</v>
      </c>
      <c r="BL620" s="20">
        <f t="shared" si="833"/>
        <v>7.5147608655370401E-3</v>
      </c>
      <c r="BM620" s="20">
        <f t="shared" si="833"/>
        <v>6.563691328765997E-3</v>
      </c>
      <c r="BN620" s="20">
        <f t="shared" si="833"/>
        <v>5.7136676606939218E-3</v>
      </c>
      <c r="BO620" s="20">
        <f t="shared" si="831"/>
        <v>4.957726906605342E-3</v>
      </c>
      <c r="BP620" s="20">
        <f t="shared" si="831"/>
        <v>4.2885913937044107E-3</v>
      </c>
      <c r="BQ620" s="20">
        <f t="shared" si="831"/>
        <v>3.6988925660702554E-3</v>
      </c>
      <c r="BR620" s="20">
        <f t="shared" si="831"/>
        <v>3.1813492192757087E-3</v>
      </c>
      <c r="BS620" s="20">
        <f t="shared" si="831"/>
        <v>2.7289048237547631E-3</v>
      </c>
      <c r="BT620" s="20">
        <f t="shared" si="831"/>
        <v>2.3348290227417356E-3</v>
      </c>
      <c r="BU620" s="20">
        <f t="shared" si="831"/>
        <v>1.9927884648104355E-3</v>
      </c>
      <c r="BV620" s="20">
        <f t="shared" si="831"/>
        <v>1.696891968108849E-3</v>
      </c>
      <c r="BW620" s="20">
        <f t="shared" si="831"/>
        <v>1.4417146865757235E-3</v>
      </c>
      <c r="BX620" s="20">
        <f t="shared" si="831"/>
        <v>1.2223055181389553E-3</v>
      </c>
      <c r="BY620" s="20">
        <f t="shared" si="831"/>
        <v>1.0341815094251361E-3</v>
      </c>
      <c r="BZ620" s="20">
        <f t="shared" si="831"/>
        <v>8.7331250770172897E-4</v>
      </c>
      <c r="CA620" s="20">
        <f t="shared" si="831"/>
        <v>7.3609881577940683E-4</v>
      </c>
      <c r="CB620" s="20">
        <f t="shared" si="831"/>
        <v>6.1934413817543721E-4</v>
      </c>
      <c r="CC620" s="20">
        <f t="shared" si="831"/>
        <v>5.2022567898291072E-4</v>
      </c>
      <c r="CD620" s="20">
        <f t="shared" si="829"/>
        <v>4.3626287027864752E-4</v>
      </c>
      <c r="CE620" s="20">
        <f t="shared" si="829"/>
        <v>3.6528587714246274E-4</v>
      </c>
      <c r="CF620" s="20">
        <f t="shared" si="829"/>
        <v>3.0540474109785887E-4</v>
      </c>
      <c r="CG620" s="20">
        <f t="shared" si="829"/>
        <v>2.5497978565358626E-4</v>
      </c>
      <c r="CH620" s="20">
        <f t="shared" si="829"/>
        <v>2.1259371191550969E-4</v>
      </c>
      <c r="CI620" s="20">
        <f t="shared" si="829"/>
        <v>1.7702565454913444E-4</v>
      </c>
      <c r="CJ620" s="20">
        <f t="shared" si="829"/>
        <v>1.4722734393746162E-4</v>
      </c>
      <c r="CK620" s="20">
        <f t="shared" si="828"/>
        <v>1.2230142452329673E-4</v>
      </c>
      <c r="CL620" s="20">
        <f t="shared" si="828"/>
        <v>5.8215221363411285E-4</v>
      </c>
      <c r="CM620" s="20">
        <f t="shared" si="828"/>
        <v>6.6923985561331733E-5</v>
      </c>
      <c r="CN620" s="20">
        <f t="shared" si="828"/>
        <v>6.8905655048006375E-5</v>
      </c>
      <c r="CO620" s="20">
        <f t="shared" si="828"/>
        <v>1.2610416100854611E-4</v>
      </c>
      <c r="CP620" s="20">
        <f t="shared" si="828"/>
        <v>2.1997662228972169E-4</v>
      </c>
      <c r="CQ620" s="20">
        <f t="shared" si="828"/>
        <v>3.6713275177760566E-4</v>
      </c>
      <c r="CR620" s="20">
        <f t="shared" si="828"/>
        <v>5.8821053005093233E-4</v>
      </c>
      <c r="CS620" s="20">
        <f t="shared" si="823"/>
        <v>9.074567289893737E-4</v>
      </c>
      <c r="CT620" s="20">
        <f t="shared" si="823"/>
        <v>1.3517518529660975E-3</v>
      </c>
      <c r="CU620" s="20">
        <f t="shared" si="823"/>
        <v>1.949078022942675E-3</v>
      </c>
      <c r="CV620" s="20">
        <f t="shared" si="823"/>
        <v>2.7265126990661248E-3</v>
      </c>
      <c r="CW620" s="20">
        <f t="shared" si="823"/>
        <v>3.7079108778894539E-3</v>
      </c>
      <c r="CX620" s="20">
        <f t="shared" si="823"/>
        <v>4.9114987695415488E-3</v>
      </c>
      <c r="CY620" s="20">
        <f t="shared" si="823"/>
        <v>6.3476320016625752E-3</v>
      </c>
      <c r="CZ620" s="20">
        <f t="shared" si="823"/>
        <v>8.0169660356713447E-3</v>
      </c>
      <c r="DA620" s="20">
        <f t="shared" si="823"/>
        <v>9.9092471298456025E-3</v>
      </c>
      <c r="DB620" s="20">
        <f t="shared" si="823"/>
        <v>1.2002865920803331E-2</v>
      </c>
      <c r="DC620" s="20">
        <f t="shared" si="823"/>
        <v>1.4265233407164339E-2</v>
      </c>
      <c r="DD620" s="20">
        <f t="shared" si="823"/>
        <v>1.6653953173960886E-2</v>
      </c>
      <c r="DE620" s="20">
        <f t="shared" si="823"/>
        <v>1.9118685696793716E-2</v>
      </c>
      <c r="DF620" s="20">
        <f t="shared" si="823"/>
        <v>2.1603539607987374E-2</v>
      </c>
      <c r="DG620" s="20">
        <f t="shared" si="823"/>
        <v>2.4049786473786167E-2</v>
      </c>
      <c r="DH620" s="20">
        <f t="shared" si="823"/>
        <v>2.6398681735762153E-2</v>
      </c>
      <c r="DI620" s="20">
        <f t="shared" si="830"/>
        <v>2.8594183448766769E-2</v>
      </c>
      <c r="DJ620" s="20">
        <f t="shared" si="830"/>
        <v>3.0585388186967682E-2</v>
      </c>
      <c r="DK620" s="20">
        <f t="shared" si="830"/>
        <v>3.2328544345024801E-2</v>
      </c>
      <c r="DL620" s="20">
        <f t="shared" si="830"/>
        <v>3.378855087978283E-2</v>
      </c>
      <c r="DM620" s="20">
        <f t="shared" si="830"/>
        <v>3.4939898516843926E-2</v>
      </c>
      <c r="DN620" s="20">
        <f t="shared" si="830"/>
        <v>3.5767055753681942E-2</v>
      </c>
      <c r="DO620" s="20">
        <f t="shared" si="830"/>
        <v>3.6264340113913607E-2</v>
      </c>
      <c r="DP620" s="20">
        <f t="shared" si="830"/>
        <v>3.643534395601139E-2</v>
      </c>
      <c r="DQ620" s="20">
        <f t="shared" si="830"/>
        <v>3.6292002953829228E-2</v>
      </c>
      <c r="DR620" s="20">
        <f t="shared" si="830"/>
        <v>3.5853404491302976E-2</v>
      </c>
      <c r="DS620" s="20">
        <f t="shared" si="830"/>
        <v>3.5144433807002162E-2</v>
      </c>
      <c r="DT620" s="20">
        <f t="shared" si="830"/>
        <v>3.4194349448650074E-2</v>
      </c>
      <c r="DU620" s="20">
        <f t="shared" si="830"/>
        <v>3.3035368339100701E-2</v>
      </c>
      <c r="DV620" s="20">
        <f t="shared" si="830"/>
        <v>3.1701326391503248E-2</v>
      </c>
      <c r="DW620" s="20">
        <f t="shared" si="830"/>
        <v>3.0226464843106867E-2</v>
      </c>
      <c r="DX620" s="20">
        <f t="shared" si="830"/>
        <v>2.8644376720881382E-2</v>
      </c>
      <c r="DY620" s="20">
        <f t="shared" si="832"/>
        <v>2.6987133189888435E-2</v>
      </c>
      <c r="DZ620" s="20">
        <f t="shared" si="827"/>
        <v>2.5284596708307849E-2</v>
      </c>
      <c r="EA620" s="20">
        <f t="shared" si="827"/>
        <v>2.3563917348884744E-2</v>
      </c>
      <c r="EB620" s="20">
        <f t="shared" si="827"/>
        <v>2.1849200506207422E-2</v>
      </c>
      <c r="EC620" s="20">
        <f t="shared" si="827"/>
        <v>2.0161328444143756E-2</v>
      </c>
      <c r="ED620" s="20">
        <f t="shared" si="827"/>
        <v>1.8517914548848102E-2</v>
      </c>
      <c r="EE620" s="20">
        <f t="shared" si="827"/>
        <v>1.6933367444903591E-2</v>
      </c>
      <c r="EF620" s="20">
        <f t="shared" si="827"/>
        <v>1.5419041961765358E-2</v>
      </c>
      <c r="EG620" s="20">
        <f t="shared" si="827"/>
        <v>1.3983454949396568E-2</v>
      </c>
      <c r="EH620" s="20">
        <f t="shared" si="827"/>
        <v>1.2632545797507388E-2</v>
      </c>
      <c r="EI620" s="20">
        <f t="shared" si="827"/>
        <v>1.136996390828815E-2</v>
      </c>
      <c r="EJ620" s="20">
        <f t="shared" si="827"/>
        <v>1.0197368050426481E-2</v>
      </c>
      <c r="EK620" s="20">
        <f t="shared" si="827"/>
        <v>9.1147252745049645E-3</v>
      </c>
      <c r="EL620" s="20">
        <f t="shared" si="827"/>
        <v>8.120599738656864E-3</v>
      </c>
      <c r="EM620" s="20">
        <f t="shared" si="827"/>
        <v>7.2124242661084637E-3</v>
      </c>
      <c r="EN620" s="20">
        <f t="shared" si="827"/>
        <v>6.3867496609097962E-3</v>
      </c>
      <c r="EO620" s="20">
        <f t="shared" si="827"/>
        <v>5.6394687058195503E-3</v>
      </c>
      <c r="EP620" s="20">
        <f t="shared" si="826"/>
        <v>4.9660133444940913E-3</v>
      </c>
      <c r="EQ620" s="20">
        <f t="shared" si="826"/>
        <v>4.3615248162802711E-3</v>
      </c>
      <c r="ER620" s="20">
        <f t="shared" si="826"/>
        <v>3.8209974871072916E-3</v>
      </c>
      <c r="ES620" s="20">
        <f t="shared" si="826"/>
        <v>3.3393978344095077E-3</v>
      </c>
      <c r="ET620" s="20">
        <f t="shared" si="826"/>
        <v>2.9117605324071594E-3</v>
      </c>
      <c r="EU620" s="20">
        <f t="shared" si="826"/>
        <v>2.5332638828049481E-3</v>
      </c>
      <c r="EV620" s="20">
        <f t="shared" si="826"/>
        <v>2.1992869806656268E-3</v>
      </c>
      <c r="EW620" s="20">
        <f t="shared" si="826"/>
        <v>1.9054510289946425E-3</v>
      </c>
      <c r="EX620" s="20">
        <f t="shared" si="826"/>
        <v>1.6476471483146682E-3</v>
      </c>
      <c r="EY620" s="20">
        <f t="shared" si="826"/>
        <v>1.4220528950203981E-3</v>
      </c>
      <c r="EZ620" s="20">
        <f t="shared" si="826"/>
        <v>1.2251395264289977E-3</v>
      </c>
      <c r="FA620" s="20">
        <f t="shared" si="826"/>
        <v>1.0536718489743135E-3</v>
      </c>
      <c r="FB620" s="20">
        <f t="shared" si="826"/>
        <v>9.0470227304162432E-4</v>
      </c>
      <c r="FC620" s="20">
        <f t="shared" si="826"/>
        <v>7.7556048433835567E-4</v>
      </c>
      <c r="FD620" s="20">
        <f t="shared" si="826"/>
        <v>6.6383993532170837E-4</v>
      </c>
      <c r="FE620" s="20">
        <f t="shared" si="826"/>
        <v>5.6738216660978669E-4</v>
      </c>
      <c r="FF620" s="20">
        <f t="shared" si="789"/>
        <v>3.175421273280632E-3</v>
      </c>
    </row>
    <row r="621" spans="1:162" ht="15.5" x14ac:dyDescent="0.35">
      <c r="A621" s="4" t="s">
        <v>219</v>
      </c>
      <c r="J621" s="4" t="s">
        <v>219</v>
      </c>
      <c r="K621" s="20">
        <f t="shared" si="825"/>
        <v>4.819104239076059E-4</v>
      </c>
      <c r="L621" s="20">
        <f t="shared" si="825"/>
        <v>4.1458618570837906E-4</v>
      </c>
      <c r="M621" s="20">
        <f t="shared" si="825"/>
        <v>6.931064894406167E-4</v>
      </c>
      <c r="N621" s="20">
        <f t="shared" si="825"/>
        <v>1.1075608389267471E-3</v>
      </c>
      <c r="O621" s="20">
        <f t="shared" si="825"/>
        <v>1.697747478671411E-3</v>
      </c>
      <c r="P621" s="20"/>
      <c r="Q621" s="20">
        <f t="shared" si="825"/>
        <v>2.504462953275317E-3</v>
      </c>
      <c r="R621" s="20">
        <f t="shared" si="825"/>
        <v>3.5657635302047972E-3</v>
      </c>
      <c r="S621" s="20"/>
      <c r="T621" s="20">
        <f t="shared" si="825"/>
        <v>4.9127670766750519E-3</v>
      </c>
      <c r="U621" s="20">
        <f t="shared" si="825"/>
        <v>6.5655028666213554E-3</v>
      </c>
      <c r="V621" s="20"/>
      <c r="W621" s="20">
        <f t="shared" si="825"/>
        <v>8.5293502266999346E-3</v>
      </c>
      <c r="X621" s="20">
        <f t="shared" si="825"/>
        <v>1.0792549754179516E-2</v>
      </c>
      <c r="Y621" s="20"/>
      <c r="Z621" s="20">
        <f t="shared" si="825"/>
        <v>1.3325136081371536E-2</v>
      </c>
      <c r="AA621" s="20">
        <f t="shared" si="825"/>
        <v>1.6079456180144391E-2</v>
      </c>
      <c r="AB621" s="20"/>
      <c r="AC621" s="20">
        <f t="shared" si="825"/>
        <v>1.8992236218293101E-2</v>
      </c>
      <c r="AD621" s="20">
        <f t="shared" si="825"/>
        <v>2.1987976282879754E-2</v>
      </c>
      <c r="AE621" s="20"/>
      <c r="AF621" s="20">
        <f t="shared" si="825"/>
        <v>2.4983311985481829E-2</v>
      </c>
      <c r="AG621" s="20">
        <f t="shared" si="824"/>
        <v>2.7891900388306162E-2</v>
      </c>
      <c r="AH621" s="20"/>
      <c r="AI621" s="20">
        <f t="shared" si="824"/>
        <v>3.0629368592276829E-2</v>
      </c>
      <c r="AJ621" s="20">
        <f t="shared" si="824"/>
        <v>3.3117900425847363E-2</v>
      </c>
      <c r="AK621" s="20"/>
      <c r="AL621" s="20">
        <f t="shared" si="824"/>
        <v>3.5290116645687153E-2</v>
      </c>
      <c r="AM621" s="20">
        <f t="shared" si="824"/>
        <v>3.7092010076511306E-2</v>
      </c>
      <c r="AN621" s="20">
        <f t="shared" si="824"/>
        <v>3.8484812110772426E-2</v>
      </c>
      <c r="AO621" s="20">
        <f t="shared" si="824"/>
        <v>3.94457761731144E-2</v>
      </c>
      <c r="AP621" s="20">
        <f t="shared" si="824"/>
        <v>3.9967956156645223E-2</v>
      </c>
      <c r="AQ621" s="20">
        <f t="shared" si="824"/>
        <v>4.0059126871844042E-2</v>
      </c>
      <c r="AR621" s="20">
        <f t="shared" si="824"/>
        <v>3.974003680768029E-2</v>
      </c>
      <c r="AS621" s="20">
        <f t="shared" si="824"/>
        <v>3.9042202028119977E-2</v>
      </c>
      <c r="AT621" s="20">
        <f t="shared" si="824"/>
        <v>3.8005447305290319E-2</v>
      </c>
      <c r="AU621" s="20">
        <f t="shared" si="824"/>
        <v>3.6675381522110362E-2</v>
      </c>
      <c r="AV621" s="20">
        <f t="shared" si="824"/>
        <v>3.510096434342902E-2</v>
      </c>
      <c r="AW621" s="20">
        <f t="shared" si="824"/>
        <v>3.33322852959409E-2</v>
      </c>
      <c r="AX621" s="20">
        <f t="shared" si="824"/>
        <v>3.1418639126446823E-2</v>
      </c>
      <c r="AY621" s="20">
        <f t="shared" si="833"/>
        <v>2.9406946048512905E-2</v>
      </c>
      <c r="AZ621" s="20">
        <f t="shared" si="833"/>
        <v>2.7340534598926491E-2</v>
      </c>
      <c r="BA621" s="20">
        <f t="shared" si="833"/>
        <v>2.5258279666564576E-2</v>
      </c>
      <c r="BB621" s="20">
        <f t="shared" si="833"/>
        <v>2.3194069336678336E-2</v>
      </c>
      <c r="BC621" s="20">
        <f t="shared" si="833"/>
        <v>2.1176561365500279E-2</v>
      </c>
      <c r="BD621" s="20">
        <f t="shared" si="833"/>
        <v>1.9229182759532004E-2</v>
      </c>
      <c r="BE621" s="20">
        <f t="shared" si="833"/>
        <v>1.7370323205300853E-2</v>
      </c>
      <c r="BF621" s="20">
        <f t="shared" si="833"/>
        <v>1.5613673985049205E-2</v>
      </c>
      <c r="BG621" s="20">
        <f t="shared" si="833"/>
        <v>1.3968667528222789E-2</v>
      </c>
      <c r="BH621" s="20">
        <f t="shared" si="833"/>
        <v>1.2440977975414214E-2</v>
      </c>
      <c r="BI621" s="20">
        <f t="shared" si="833"/>
        <v>1.1033049288875718E-2</v>
      </c>
      <c r="BJ621" s="20">
        <f t="shared" si="833"/>
        <v>9.7446239031849791E-3</v>
      </c>
      <c r="BK621" s="20">
        <f t="shared" si="833"/>
        <v>8.5732511981538861E-3</v>
      </c>
      <c r="BL621" s="20">
        <f t="shared" si="833"/>
        <v>7.5147608655370401E-3</v>
      </c>
      <c r="BM621" s="20">
        <f t="shared" si="833"/>
        <v>6.563691328765997E-3</v>
      </c>
      <c r="BN621" s="20">
        <f t="shared" si="833"/>
        <v>5.7136676606939218E-3</v>
      </c>
      <c r="BO621" s="20">
        <f t="shared" si="831"/>
        <v>4.957726906605342E-3</v>
      </c>
      <c r="BP621" s="20">
        <f t="shared" si="831"/>
        <v>4.2885913937044107E-3</v>
      </c>
      <c r="BQ621" s="20">
        <f t="shared" si="831"/>
        <v>3.6988925660702554E-3</v>
      </c>
      <c r="BR621" s="20">
        <f t="shared" si="831"/>
        <v>3.1813492192757087E-3</v>
      </c>
      <c r="BS621" s="20">
        <f t="shared" si="831"/>
        <v>2.7289048237547631E-3</v>
      </c>
      <c r="BT621" s="20">
        <f t="shared" si="831"/>
        <v>2.3348290227417356E-3</v>
      </c>
      <c r="BU621" s="20">
        <f t="shared" si="831"/>
        <v>1.9927884648104355E-3</v>
      </c>
      <c r="BV621" s="20">
        <f t="shared" si="831"/>
        <v>1.696891968108849E-3</v>
      </c>
      <c r="BW621" s="20">
        <f t="shared" si="831"/>
        <v>1.4417146865757235E-3</v>
      </c>
      <c r="BX621" s="20">
        <f t="shared" si="831"/>
        <v>1.2223055181389553E-3</v>
      </c>
      <c r="BY621" s="20">
        <f t="shared" si="831"/>
        <v>1.0341815094251361E-3</v>
      </c>
      <c r="BZ621" s="20">
        <f t="shared" si="831"/>
        <v>8.7331250770172897E-4</v>
      </c>
      <c r="CA621" s="20">
        <f t="shared" si="831"/>
        <v>7.3609881577940683E-4</v>
      </c>
      <c r="CB621" s="20">
        <f t="shared" si="831"/>
        <v>6.1934413817543721E-4</v>
      </c>
      <c r="CC621" s="20">
        <f t="shared" si="831"/>
        <v>5.2022567898291072E-4</v>
      </c>
      <c r="CD621" s="20">
        <f t="shared" si="829"/>
        <v>4.3626287027864752E-4</v>
      </c>
      <c r="CE621" s="20">
        <f t="shared" si="829"/>
        <v>3.6528587714246274E-4</v>
      </c>
      <c r="CF621" s="20">
        <f t="shared" si="829"/>
        <v>3.0540474109785887E-4</v>
      </c>
      <c r="CG621" s="20">
        <f t="shared" si="829"/>
        <v>2.5497978565358626E-4</v>
      </c>
      <c r="CH621" s="20">
        <f t="shared" si="829"/>
        <v>2.1259371191550969E-4</v>
      </c>
      <c r="CI621" s="20">
        <f t="shared" si="829"/>
        <v>1.7702565454913444E-4</v>
      </c>
      <c r="CJ621" s="20">
        <f t="shared" si="829"/>
        <v>1.4722734393746162E-4</v>
      </c>
      <c r="CK621" s="20">
        <f t="shared" si="828"/>
        <v>1.2230142452329673E-4</v>
      </c>
      <c r="CL621" s="20">
        <f t="shared" si="828"/>
        <v>5.8215221363411285E-4</v>
      </c>
      <c r="CM621" s="20">
        <f t="shared" si="828"/>
        <v>6.6923985561331733E-5</v>
      </c>
      <c r="CN621" s="20">
        <f t="shared" si="828"/>
        <v>6.8905655048006375E-5</v>
      </c>
      <c r="CO621" s="20">
        <f t="shared" si="828"/>
        <v>1.2610416100854611E-4</v>
      </c>
      <c r="CP621" s="20">
        <f t="shared" si="828"/>
        <v>2.1997662228972169E-4</v>
      </c>
      <c r="CQ621" s="20">
        <f t="shared" si="828"/>
        <v>3.6713275177760566E-4</v>
      </c>
      <c r="CR621" s="20">
        <f t="shared" si="828"/>
        <v>5.8821053005093233E-4</v>
      </c>
      <c r="CS621" s="20">
        <f t="shared" si="828"/>
        <v>9.074567289893737E-4</v>
      </c>
      <c r="CT621" s="20">
        <f t="shared" si="828"/>
        <v>1.3517518529660975E-3</v>
      </c>
      <c r="CU621" s="20">
        <f t="shared" si="828"/>
        <v>1.949078022942675E-3</v>
      </c>
      <c r="CV621" s="20">
        <f t="shared" si="828"/>
        <v>2.7265126990661248E-3</v>
      </c>
      <c r="CW621" s="20">
        <f t="shared" si="828"/>
        <v>3.7079108778894539E-3</v>
      </c>
      <c r="CX621" s="20">
        <f t="shared" si="828"/>
        <v>4.9114987695415488E-3</v>
      </c>
      <c r="CY621" s="20">
        <f t="shared" si="828"/>
        <v>6.3476320016625752E-3</v>
      </c>
      <c r="CZ621" s="20">
        <f t="shared" si="828"/>
        <v>8.0169660356713447E-3</v>
      </c>
      <c r="DA621" s="20">
        <f t="shared" si="823"/>
        <v>9.9092471298456025E-3</v>
      </c>
      <c r="DB621" s="20">
        <f t="shared" si="823"/>
        <v>1.2002865920803331E-2</v>
      </c>
      <c r="DC621" s="20">
        <f t="shared" si="823"/>
        <v>1.4265233407164339E-2</v>
      </c>
      <c r="DD621" s="20">
        <f t="shared" si="823"/>
        <v>1.6653953173960886E-2</v>
      </c>
      <c r="DE621" s="20">
        <f t="shared" si="823"/>
        <v>1.9118685696793716E-2</v>
      </c>
      <c r="DF621" s="20">
        <f t="shared" si="823"/>
        <v>2.1603539607987374E-2</v>
      </c>
      <c r="DG621" s="20">
        <f t="shared" si="823"/>
        <v>2.4049786473786167E-2</v>
      </c>
      <c r="DH621" s="20">
        <f t="shared" si="823"/>
        <v>2.6398681735762153E-2</v>
      </c>
      <c r="DI621" s="20">
        <f t="shared" si="830"/>
        <v>2.8594183448766769E-2</v>
      </c>
      <c r="DJ621" s="20">
        <f t="shared" si="830"/>
        <v>3.0585388186967682E-2</v>
      </c>
      <c r="DK621" s="20">
        <f t="shared" si="830"/>
        <v>3.2328544345024801E-2</v>
      </c>
      <c r="DL621" s="20">
        <f t="shared" si="830"/>
        <v>3.378855087978283E-2</v>
      </c>
      <c r="DM621" s="20">
        <f t="shared" si="830"/>
        <v>3.4939898516843926E-2</v>
      </c>
      <c r="DN621" s="20">
        <f t="shared" si="830"/>
        <v>3.5767055753681942E-2</v>
      </c>
      <c r="DO621" s="20">
        <f t="shared" si="830"/>
        <v>3.6264340113913607E-2</v>
      </c>
      <c r="DP621" s="20">
        <f t="shared" si="830"/>
        <v>3.643534395601139E-2</v>
      </c>
      <c r="DQ621" s="20">
        <f t="shared" si="830"/>
        <v>3.6292002953829228E-2</v>
      </c>
      <c r="DR621" s="20">
        <f t="shared" si="830"/>
        <v>3.5853404491302976E-2</v>
      </c>
      <c r="DS621" s="20">
        <f t="shared" si="830"/>
        <v>3.5144433807002162E-2</v>
      </c>
      <c r="DT621" s="20">
        <f t="shared" si="830"/>
        <v>3.4194349448650074E-2</v>
      </c>
      <c r="DU621" s="20">
        <f t="shared" si="830"/>
        <v>3.3035368339100701E-2</v>
      </c>
      <c r="DV621" s="20">
        <f t="shared" si="830"/>
        <v>3.1701326391503248E-2</v>
      </c>
      <c r="DW621" s="20">
        <f t="shared" si="830"/>
        <v>3.0226464843106867E-2</v>
      </c>
      <c r="DX621" s="20">
        <f t="shared" si="830"/>
        <v>2.8644376720881382E-2</v>
      </c>
      <c r="DY621" s="20">
        <f t="shared" si="832"/>
        <v>2.6987133189888435E-2</v>
      </c>
      <c r="DZ621" s="20">
        <f t="shared" si="827"/>
        <v>2.5284596708307849E-2</v>
      </c>
      <c r="EA621" s="20">
        <f t="shared" si="827"/>
        <v>2.3563917348884744E-2</v>
      </c>
      <c r="EB621" s="20">
        <f t="shared" si="827"/>
        <v>2.1849200506207422E-2</v>
      </c>
      <c r="EC621" s="20">
        <f t="shared" si="827"/>
        <v>2.0161328444143756E-2</v>
      </c>
      <c r="ED621" s="20">
        <f t="shared" si="827"/>
        <v>1.8517914548848102E-2</v>
      </c>
      <c r="EE621" s="20">
        <f t="shared" si="827"/>
        <v>1.6933367444903591E-2</v>
      </c>
      <c r="EF621" s="20">
        <f t="shared" si="827"/>
        <v>1.5419041961765358E-2</v>
      </c>
      <c r="EG621" s="20">
        <f t="shared" si="827"/>
        <v>1.3983454949396568E-2</v>
      </c>
      <c r="EH621" s="20">
        <f t="shared" si="827"/>
        <v>1.2632545797507388E-2</v>
      </c>
      <c r="EI621" s="20">
        <f t="shared" si="827"/>
        <v>1.136996390828815E-2</v>
      </c>
      <c r="EJ621" s="20">
        <f t="shared" si="827"/>
        <v>1.0197368050426481E-2</v>
      </c>
      <c r="EK621" s="20">
        <f t="shared" si="827"/>
        <v>9.1147252745049645E-3</v>
      </c>
      <c r="EL621" s="20">
        <f t="shared" si="827"/>
        <v>8.120599738656864E-3</v>
      </c>
      <c r="EM621" s="20">
        <f t="shared" si="827"/>
        <v>7.2124242661084637E-3</v>
      </c>
      <c r="EN621" s="20">
        <f t="shared" si="827"/>
        <v>6.3867496609097962E-3</v>
      </c>
      <c r="EO621" s="20">
        <f t="shared" si="827"/>
        <v>5.6394687058195503E-3</v>
      </c>
      <c r="EP621" s="20">
        <f t="shared" si="826"/>
        <v>4.9660133444940913E-3</v>
      </c>
      <c r="EQ621" s="20">
        <f t="shared" si="826"/>
        <v>4.3615248162802711E-3</v>
      </c>
      <c r="ER621" s="20">
        <f t="shared" si="826"/>
        <v>3.8209974871072916E-3</v>
      </c>
      <c r="ES621" s="20">
        <f t="shared" si="826"/>
        <v>3.3393978344095077E-3</v>
      </c>
      <c r="ET621" s="20">
        <f t="shared" si="826"/>
        <v>2.9117605324071594E-3</v>
      </c>
      <c r="EU621" s="20">
        <f t="shared" si="826"/>
        <v>2.5332638828049481E-3</v>
      </c>
      <c r="EV621" s="20">
        <f t="shared" si="826"/>
        <v>2.1992869806656268E-3</v>
      </c>
      <c r="EW621" s="20">
        <f t="shared" si="826"/>
        <v>1.9054510289946425E-3</v>
      </c>
      <c r="EX621" s="20">
        <f t="shared" si="826"/>
        <v>1.6476471483146682E-3</v>
      </c>
      <c r="EY621" s="20">
        <f t="shared" si="826"/>
        <v>1.4220528950203981E-3</v>
      </c>
      <c r="EZ621" s="20">
        <f t="shared" si="826"/>
        <v>1.2251395264289977E-3</v>
      </c>
      <c r="FA621" s="20">
        <f t="shared" si="826"/>
        <v>1.0536718489743135E-3</v>
      </c>
      <c r="FB621" s="20">
        <f t="shared" si="826"/>
        <v>9.0470227304162432E-4</v>
      </c>
      <c r="FC621" s="20">
        <f t="shared" si="826"/>
        <v>7.7556048433835567E-4</v>
      </c>
      <c r="FD621" s="20">
        <f t="shared" si="826"/>
        <v>6.6383993532170837E-4</v>
      </c>
      <c r="FE621" s="20">
        <f t="shared" si="826"/>
        <v>5.6738216660978669E-4</v>
      </c>
      <c r="FF621" s="20">
        <f t="shared" si="789"/>
        <v>3.175421273280632E-3</v>
      </c>
    </row>
  </sheetData>
  <mergeCells count="20">
    <mergeCell ref="I2:J2"/>
    <mergeCell ref="N2:O2"/>
    <mergeCell ref="Q2:R2"/>
    <mergeCell ref="B418:F418"/>
    <mergeCell ref="CM418:CP418"/>
    <mergeCell ref="AL2:AM2"/>
    <mergeCell ref="G209:H209"/>
    <mergeCell ref="I209:J209"/>
    <mergeCell ref="B210:B211"/>
    <mergeCell ref="C210:D210"/>
    <mergeCell ref="E210:F210"/>
    <mergeCell ref="T2:U2"/>
    <mergeCell ref="W2:X2"/>
    <mergeCell ref="Z2:AA2"/>
    <mergeCell ref="AC2:AD2"/>
    <mergeCell ref="AF2:AG2"/>
    <mergeCell ref="AI2:AJ2"/>
    <mergeCell ref="B2:C2"/>
    <mergeCell ref="D2:E2"/>
    <mergeCell ref="G2:H2"/>
  </mergeCells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DF898C-7CBB-4798-891C-7E0EFAB839F9}">
  <dimension ref="A1:K25"/>
  <sheetViews>
    <sheetView workbookViewId="0">
      <selection sqref="A1:K25"/>
    </sheetView>
  </sheetViews>
  <sheetFormatPr defaultRowHeight="14.5" x14ac:dyDescent="0.35"/>
  <sheetData>
    <row r="1" spans="1:11" ht="26" x14ac:dyDescent="0.35">
      <c r="A1" s="30" t="s">
        <v>301</v>
      </c>
      <c r="B1" s="31" t="s">
        <v>302</v>
      </c>
      <c r="C1" s="31" t="s">
        <v>303</v>
      </c>
      <c r="D1" s="31" t="s">
        <v>304</v>
      </c>
      <c r="E1" s="31" t="s">
        <v>305</v>
      </c>
      <c r="F1" s="31" t="s">
        <v>306</v>
      </c>
      <c r="G1" s="31" t="s">
        <v>307</v>
      </c>
      <c r="H1" s="32" t="s">
        <v>308</v>
      </c>
      <c r="I1" s="32" t="s">
        <v>309</v>
      </c>
      <c r="J1" s="32" t="s">
        <v>14</v>
      </c>
      <c r="K1" s="31" t="s">
        <v>310</v>
      </c>
    </row>
    <row r="2" spans="1:11" x14ac:dyDescent="0.35">
      <c r="A2" s="33" t="s">
        <v>311</v>
      </c>
      <c r="B2" s="34"/>
      <c r="C2" s="35"/>
      <c r="D2" s="34"/>
      <c r="E2" s="34"/>
      <c r="F2" s="34"/>
      <c r="G2" s="34"/>
      <c r="H2" s="36"/>
      <c r="I2" s="36"/>
      <c r="J2" s="36"/>
      <c r="K2" s="36"/>
    </row>
    <row r="3" spans="1:11" x14ac:dyDescent="0.35">
      <c r="A3" s="44" t="s">
        <v>297</v>
      </c>
      <c r="B3" s="38" t="s">
        <v>13</v>
      </c>
      <c r="C3" s="39">
        <v>5</v>
      </c>
      <c r="D3" s="38" t="s">
        <v>320</v>
      </c>
      <c r="E3" s="38" t="s">
        <v>312</v>
      </c>
      <c r="F3" s="38" t="s">
        <v>313</v>
      </c>
      <c r="G3" s="40">
        <v>1.5</v>
      </c>
      <c r="H3" s="40">
        <v>1.39</v>
      </c>
      <c r="I3" s="40">
        <v>1.62</v>
      </c>
      <c r="J3" s="40">
        <f t="shared" ref="J3:J15" si="0">AVERAGE(LN(I3)-LN(G3),LN(G3)-LN(H3))/1.96</f>
        <v>3.9061837270839922E-2</v>
      </c>
      <c r="K3" s="37">
        <f>G3</f>
        <v>1.5</v>
      </c>
    </row>
    <row r="4" spans="1:11" x14ac:dyDescent="0.35">
      <c r="A4" s="44" t="s">
        <v>297</v>
      </c>
      <c r="B4" s="38" t="s">
        <v>13</v>
      </c>
      <c r="C4" s="39">
        <v>5</v>
      </c>
      <c r="D4" s="38" t="s">
        <v>317</v>
      </c>
      <c r="E4" s="38" t="s">
        <v>312</v>
      </c>
      <c r="F4" s="38" t="s">
        <v>313</v>
      </c>
      <c r="G4" s="40">
        <v>1.4</v>
      </c>
      <c r="H4" s="40">
        <v>1.32</v>
      </c>
      <c r="I4" s="40">
        <v>1.49</v>
      </c>
      <c r="J4" s="40">
        <f t="shared" si="0"/>
        <v>3.0904179428338834E-2</v>
      </c>
      <c r="K4" s="37">
        <f t="shared" ref="K4:K25" si="1">G4</f>
        <v>1.4</v>
      </c>
    </row>
    <row r="5" spans="1:11" x14ac:dyDescent="0.35">
      <c r="A5" s="44" t="s">
        <v>297</v>
      </c>
      <c r="B5" s="38" t="s">
        <v>13</v>
      </c>
      <c r="C5" s="39">
        <v>5</v>
      </c>
      <c r="D5" s="38" t="s">
        <v>318</v>
      </c>
      <c r="E5" s="38" t="s">
        <v>312</v>
      </c>
      <c r="F5" s="38" t="s">
        <v>313</v>
      </c>
      <c r="G5" s="40">
        <v>1.31</v>
      </c>
      <c r="H5" s="40">
        <v>1.23</v>
      </c>
      <c r="I5" s="40">
        <v>1.4</v>
      </c>
      <c r="J5" s="40">
        <f t="shared" si="0"/>
        <v>3.3025017152267036E-2</v>
      </c>
      <c r="K5" s="37">
        <f t="shared" si="1"/>
        <v>1.31</v>
      </c>
    </row>
    <row r="6" spans="1:11" x14ac:dyDescent="0.35">
      <c r="A6" s="44" t="s">
        <v>297</v>
      </c>
      <c r="B6" s="38" t="s">
        <v>13</v>
      </c>
      <c r="C6" s="39">
        <v>5</v>
      </c>
      <c r="D6" s="38" t="s">
        <v>319</v>
      </c>
      <c r="E6" s="38" t="s">
        <v>312</v>
      </c>
      <c r="F6" s="38" t="s">
        <v>313</v>
      </c>
      <c r="G6" s="40">
        <v>1.3</v>
      </c>
      <c r="H6" s="40">
        <v>1.17</v>
      </c>
      <c r="I6" s="40">
        <v>1.45</v>
      </c>
      <c r="J6" s="40">
        <f t="shared" si="0"/>
        <v>5.4734644801739368E-2</v>
      </c>
      <c r="K6" s="37">
        <f t="shared" si="1"/>
        <v>1.3</v>
      </c>
    </row>
    <row r="7" spans="1:11" x14ac:dyDescent="0.35">
      <c r="A7" s="44" t="s">
        <v>314</v>
      </c>
      <c r="B7" s="38" t="s">
        <v>13</v>
      </c>
      <c r="C7" s="39">
        <v>5</v>
      </c>
      <c r="D7" s="38" t="s">
        <v>320</v>
      </c>
      <c r="E7" s="38" t="s">
        <v>312</v>
      </c>
      <c r="F7" s="38" t="s">
        <v>313</v>
      </c>
      <c r="G7" s="40">
        <v>1.76</v>
      </c>
      <c r="H7" s="40">
        <v>1.52</v>
      </c>
      <c r="I7" s="40">
        <v>2.04</v>
      </c>
      <c r="J7" s="40">
        <f t="shared" si="0"/>
        <v>7.5061090050494897E-2</v>
      </c>
      <c r="K7" s="37">
        <f t="shared" si="1"/>
        <v>1.76</v>
      </c>
    </row>
    <row r="8" spans="1:11" x14ac:dyDescent="0.35">
      <c r="A8" s="44" t="s">
        <v>314</v>
      </c>
      <c r="B8" s="38" t="s">
        <v>13</v>
      </c>
      <c r="C8" s="39">
        <v>5</v>
      </c>
      <c r="D8" s="38" t="s">
        <v>317</v>
      </c>
      <c r="E8" s="38" t="s">
        <v>312</v>
      </c>
      <c r="F8" s="38" t="s">
        <v>313</v>
      </c>
      <c r="G8" s="40">
        <v>1.49</v>
      </c>
      <c r="H8" s="40">
        <v>1.34</v>
      </c>
      <c r="I8" s="40">
        <v>1.67</v>
      </c>
      <c r="J8" s="40">
        <f t="shared" si="0"/>
        <v>5.6161737873939722E-2</v>
      </c>
      <c r="K8" s="37">
        <f t="shared" si="1"/>
        <v>1.49</v>
      </c>
    </row>
    <row r="9" spans="1:11" x14ac:dyDescent="0.35">
      <c r="A9" s="44" t="s">
        <v>314</v>
      </c>
      <c r="B9" s="38" t="s">
        <v>13</v>
      </c>
      <c r="C9" s="39">
        <v>5</v>
      </c>
      <c r="D9" s="38" t="s">
        <v>318</v>
      </c>
      <c r="E9" s="38" t="s">
        <v>312</v>
      </c>
      <c r="F9" s="38" t="s">
        <v>313</v>
      </c>
      <c r="G9" s="40">
        <v>1.33</v>
      </c>
      <c r="H9" s="40">
        <v>1.19</v>
      </c>
      <c r="I9" s="40">
        <v>1.48</v>
      </c>
      <c r="J9" s="40">
        <f t="shared" si="0"/>
        <v>5.5634893023618799E-2</v>
      </c>
      <c r="K9" s="37">
        <f t="shared" si="1"/>
        <v>1.33</v>
      </c>
    </row>
    <row r="10" spans="1:11" x14ac:dyDescent="0.35">
      <c r="A10" s="44" t="s">
        <v>314</v>
      </c>
      <c r="B10" s="38" t="s">
        <v>13</v>
      </c>
      <c r="C10" s="39">
        <v>5</v>
      </c>
      <c r="D10" s="38" t="s">
        <v>319</v>
      </c>
      <c r="E10" s="38" t="s">
        <v>312</v>
      </c>
      <c r="F10" s="38" t="s">
        <v>313</v>
      </c>
      <c r="G10" s="40">
        <v>1.1000000000000001</v>
      </c>
      <c r="H10" s="40">
        <v>0.94</v>
      </c>
      <c r="I10" s="40">
        <v>1.3</v>
      </c>
      <c r="J10" s="40">
        <f t="shared" si="0"/>
        <v>8.271420106774964E-2</v>
      </c>
      <c r="K10" s="37">
        <f t="shared" si="1"/>
        <v>1.1000000000000001</v>
      </c>
    </row>
    <row r="11" spans="1:11" x14ac:dyDescent="0.35">
      <c r="A11" s="44" t="s">
        <v>321</v>
      </c>
      <c r="B11" s="38" t="s">
        <v>13</v>
      </c>
      <c r="C11" s="39">
        <v>5</v>
      </c>
      <c r="D11" s="38" t="s">
        <v>322</v>
      </c>
      <c r="E11" s="38" t="s">
        <v>323</v>
      </c>
      <c r="F11" s="38" t="s">
        <v>313</v>
      </c>
      <c r="G11" s="40">
        <v>0.96002111497165088</v>
      </c>
      <c r="H11" s="40">
        <v>0.59</v>
      </c>
      <c r="I11" s="40">
        <v>1.55</v>
      </c>
      <c r="J11" s="40">
        <f t="shared" si="0"/>
        <v>0.24639991658508351</v>
      </c>
      <c r="K11" s="37">
        <f t="shared" si="1"/>
        <v>0.96002111497165088</v>
      </c>
    </row>
    <row r="12" spans="1:11" x14ac:dyDescent="0.35">
      <c r="A12" s="44" t="s">
        <v>321</v>
      </c>
      <c r="B12" s="38" t="s">
        <v>13</v>
      </c>
      <c r="C12" s="39">
        <v>5</v>
      </c>
      <c r="D12" s="38" t="s">
        <v>322</v>
      </c>
      <c r="E12" s="38" t="s">
        <v>324</v>
      </c>
      <c r="F12" s="38" t="s">
        <v>313</v>
      </c>
      <c r="G12" s="40">
        <v>2.1599822412094847</v>
      </c>
      <c r="H12" s="40">
        <v>1.89</v>
      </c>
      <c r="I12" s="40">
        <v>2.46</v>
      </c>
      <c r="J12" s="40">
        <f t="shared" si="0"/>
        <v>6.7240949202224606E-2</v>
      </c>
      <c r="K12" s="37">
        <f t="shared" si="1"/>
        <v>2.1599822412094847</v>
      </c>
    </row>
    <row r="13" spans="1:11" x14ac:dyDescent="0.35">
      <c r="A13" s="44" t="s">
        <v>325</v>
      </c>
      <c r="B13" s="38" t="s">
        <v>13</v>
      </c>
      <c r="C13" s="39">
        <v>5</v>
      </c>
      <c r="D13" s="38" t="s">
        <v>322</v>
      </c>
      <c r="E13" s="38" t="s">
        <v>323</v>
      </c>
      <c r="F13" s="38" t="s">
        <v>313</v>
      </c>
      <c r="G13" s="40">
        <v>1.1399677813119904</v>
      </c>
      <c r="H13" s="40">
        <v>0.74</v>
      </c>
      <c r="I13" s="40">
        <v>1.77</v>
      </c>
      <c r="J13" s="40">
        <f t="shared" si="0"/>
        <v>0.22247057126777026</v>
      </c>
      <c r="K13" s="37">
        <f t="shared" si="1"/>
        <v>1.1399677813119904</v>
      </c>
    </row>
    <row r="14" spans="1:11" x14ac:dyDescent="0.35">
      <c r="A14" s="44" t="s">
        <v>325</v>
      </c>
      <c r="B14" s="38" t="s">
        <v>13</v>
      </c>
      <c r="C14" s="39">
        <v>5</v>
      </c>
      <c r="D14" s="38" t="s">
        <v>322</v>
      </c>
      <c r="E14" s="38" t="s">
        <v>324</v>
      </c>
      <c r="F14" s="38" t="s">
        <v>313</v>
      </c>
      <c r="G14" s="40">
        <v>1.5899459151107844</v>
      </c>
      <c r="H14" s="40">
        <v>1.27</v>
      </c>
      <c r="I14" s="40">
        <v>1.99</v>
      </c>
      <c r="J14" s="40">
        <f t="shared" si="0"/>
        <v>0.11457085159844416</v>
      </c>
      <c r="K14" s="37">
        <f t="shared" si="1"/>
        <v>1.5899459151107844</v>
      </c>
    </row>
    <row r="15" spans="1:11" x14ac:dyDescent="0.35">
      <c r="A15" s="44" t="s">
        <v>326</v>
      </c>
      <c r="B15" s="38" t="s">
        <v>13</v>
      </c>
      <c r="C15" s="39">
        <v>5</v>
      </c>
      <c r="D15" s="38" t="s">
        <v>322</v>
      </c>
      <c r="E15" s="38" t="s">
        <v>323</v>
      </c>
      <c r="F15" s="38" t="s">
        <v>313</v>
      </c>
      <c r="G15" s="40">
        <v>0.73000784377512118</v>
      </c>
      <c r="H15" s="40">
        <v>0.54</v>
      </c>
      <c r="I15" s="40">
        <v>1</v>
      </c>
      <c r="J15" s="40">
        <f t="shared" si="0"/>
        <v>0.15719034168974921</v>
      </c>
      <c r="K15" s="37">
        <f t="shared" si="1"/>
        <v>0.73000784377512118</v>
      </c>
    </row>
    <row r="16" spans="1:11" x14ac:dyDescent="0.35">
      <c r="A16" s="44" t="s">
        <v>326</v>
      </c>
      <c r="B16" s="38" t="s">
        <v>13</v>
      </c>
      <c r="C16" s="39">
        <v>5</v>
      </c>
      <c r="D16" s="38" t="s">
        <v>322</v>
      </c>
      <c r="E16" s="38" t="s">
        <v>324</v>
      </c>
      <c r="F16" s="38" t="s">
        <v>313</v>
      </c>
      <c r="G16" s="40">
        <v>1.7899720406820929</v>
      </c>
      <c r="H16" s="40">
        <v>1.54</v>
      </c>
      <c r="I16" s="40">
        <v>2.08</v>
      </c>
      <c r="J16" s="40">
        <f t="shared" ref="J16:J25" si="2">AVERAGE(LN(I16)-LN(G16),LN(G16)-LN(H16))/1.96</f>
        <v>7.6679968695838985E-2</v>
      </c>
      <c r="K16" s="37">
        <f t="shared" si="1"/>
        <v>1.7899720406820929</v>
      </c>
    </row>
    <row r="17" spans="1:11" x14ac:dyDescent="0.35">
      <c r="A17" s="44" t="s">
        <v>327</v>
      </c>
      <c r="B17" s="38" t="s">
        <v>13</v>
      </c>
      <c r="C17" s="39">
        <v>5</v>
      </c>
      <c r="D17" s="38" t="s">
        <v>322</v>
      </c>
      <c r="E17" s="38" t="s">
        <v>323</v>
      </c>
      <c r="F17" s="38" t="s">
        <v>313</v>
      </c>
      <c r="G17" s="40">
        <v>1.1699956139009136</v>
      </c>
      <c r="H17" s="40">
        <v>0.77</v>
      </c>
      <c r="I17" s="40">
        <v>1.76</v>
      </c>
      <c r="J17" s="40">
        <f t="shared" si="2"/>
        <v>0.21088739111848673</v>
      </c>
      <c r="K17" s="37">
        <f t="shared" si="1"/>
        <v>1.1699956139009136</v>
      </c>
    </row>
    <row r="18" spans="1:11" x14ac:dyDescent="0.35">
      <c r="A18" s="44" t="s">
        <v>327</v>
      </c>
      <c r="B18" s="38" t="s">
        <v>13</v>
      </c>
      <c r="C18" s="39">
        <v>5</v>
      </c>
      <c r="D18" s="38" t="s">
        <v>322</v>
      </c>
      <c r="E18" s="38" t="s">
        <v>324</v>
      </c>
      <c r="F18" s="38" t="s">
        <v>313</v>
      </c>
      <c r="G18" s="40">
        <v>2.0299273414013412</v>
      </c>
      <c r="H18" s="40">
        <v>1.75</v>
      </c>
      <c r="I18" s="40">
        <v>2.36</v>
      </c>
      <c r="J18" s="40">
        <f t="shared" si="2"/>
        <v>7.62872018117592E-2</v>
      </c>
      <c r="K18" s="37">
        <f t="shared" si="1"/>
        <v>2.0299273414013412</v>
      </c>
    </row>
    <row r="19" spans="1:11" x14ac:dyDescent="0.35">
      <c r="A19" s="44" t="s">
        <v>328</v>
      </c>
      <c r="B19" s="38" t="s">
        <v>13</v>
      </c>
      <c r="C19" s="39">
        <v>5</v>
      </c>
      <c r="D19" s="38" t="s">
        <v>329</v>
      </c>
      <c r="E19" s="38" t="s">
        <v>330</v>
      </c>
      <c r="F19" s="38" t="s">
        <v>313</v>
      </c>
      <c r="G19" s="40">
        <v>1.24</v>
      </c>
      <c r="H19" s="40">
        <v>1.2</v>
      </c>
      <c r="I19" s="40">
        <v>1.28</v>
      </c>
      <c r="J19" s="40">
        <f t="shared" si="2"/>
        <v>1.6463908453462045E-2</v>
      </c>
      <c r="K19" s="37">
        <f t="shared" si="1"/>
        <v>1.24</v>
      </c>
    </row>
    <row r="20" spans="1:11" x14ac:dyDescent="0.35">
      <c r="A20" s="44" t="s">
        <v>328</v>
      </c>
      <c r="B20" s="38" t="s">
        <v>13</v>
      </c>
      <c r="C20" s="39">
        <v>5</v>
      </c>
      <c r="D20" s="38" t="s">
        <v>329</v>
      </c>
      <c r="E20" s="38" t="s">
        <v>316</v>
      </c>
      <c r="F20" s="38" t="s">
        <v>313</v>
      </c>
      <c r="G20" s="40">
        <v>1.0900000000000001</v>
      </c>
      <c r="H20" s="40">
        <v>1.05</v>
      </c>
      <c r="I20" s="40">
        <v>1.1299999999999999</v>
      </c>
      <c r="J20" s="40">
        <f t="shared" si="2"/>
        <v>1.8731497080310477E-2</v>
      </c>
      <c r="K20" s="37">
        <f t="shared" si="1"/>
        <v>1.0900000000000001</v>
      </c>
    </row>
    <row r="21" spans="1:11" x14ac:dyDescent="0.35">
      <c r="A21" s="44" t="s">
        <v>331</v>
      </c>
      <c r="B21" s="38" t="s">
        <v>13</v>
      </c>
      <c r="C21" s="39">
        <v>5</v>
      </c>
      <c r="D21" s="38" t="s">
        <v>329</v>
      </c>
      <c r="E21" s="38" t="s">
        <v>330</v>
      </c>
      <c r="F21" s="38" t="s">
        <v>313</v>
      </c>
      <c r="G21" s="40">
        <v>1.24</v>
      </c>
      <c r="H21" s="40">
        <v>1.1499999999999999</v>
      </c>
      <c r="I21" s="40">
        <v>1.34</v>
      </c>
      <c r="J21" s="40">
        <f t="shared" si="2"/>
        <v>3.9007059078485055E-2</v>
      </c>
      <c r="K21" s="37">
        <f t="shared" si="1"/>
        <v>1.24</v>
      </c>
    </row>
    <row r="22" spans="1:11" x14ac:dyDescent="0.35">
      <c r="A22" s="44" t="s">
        <v>331</v>
      </c>
      <c r="B22" s="38" t="s">
        <v>13</v>
      </c>
      <c r="C22" s="39">
        <v>5</v>
      </c>
      <c r="D22" s="38" t="s">
        <v>329</v>
      </c>
      <c r="E22" s="38" t="s">
        <v>316</v>
      </c>
      <c r="F22" s="38" t="s">
        <v>313</v>
      </c>
      <c r="G22" s="40">
        <v>1.34</v>
      </c>
      <c r="H22" s="40">
        <v>1.25</v>
      </c>
      <c r="I22" s="40">
        <v>1.43</v>
      </c>
      <c r="J22" s="40">
        <f t="shared" si="2"/>
        <v>3.4319105346328094E-2</v>
      </c>
      <c r="K22" s="37">
        <f t="shared" si="1"/>
        <v>1.34</v>
      </c>
    </row>
    <row r="23" spans="1:11" x14ac:dyDescent="0.35">
      <c r="A23" s="44" t="s">
        <v>332</v>
      </c>
      <c r="B23" s="38" t="s">
        <v>13</v>
      </c>
      <c r="C23" s="39">
        <v>5</v>
      </c>
      <c r="D23" s="38" t="s">
        <v>322</v>
      </c>
      <c r="E23" s="38"/>
      <c r="F23" s="38" t="s">
        <v>313</v>
      </c>
      <c r="G23" s="40">
        <v>1.47</v>
      </c>
      <c r="H23" s="40">
        <v>1.26</v>
      </c>
      <c r="I23" s="40">
        <v>1.71</v>
      </c>
      <c r="J23" s="40">
        <f t="shared" si="2"/>
        <v>7.7903482028362725E-2</v>
      </c>
      <c r="K23" s="37">
        <f t="shared" si="1"/>
        <v>1.47</v>
      </c>
    </row>
    <row r="24" spans="1:11" x14ac:dyDescent="0.35">
      <c r="A24" s="44" t="s">
        <v>315</v>
      </c>
      <c r="B24" s="38" t="s">
        <v>13</v>
      </c>
      <c r="C24" s="39">
        <v>5</v>
      </c>
      <c r="D24" s="38" t="s">
        <v>333</v>
      </c>
      <c r="E24" s="38" t="s">
        <v>316</v>
      </c>
      <c r="F24" s="38" t="s">
        <v>313</v>
      </c>
      <c r="G24" s="40">
        <v>1.1200000000000001</v>
      </c>
      <c r="H24" s="40">
        <v>1.08</v>
      </c>
      <c r="I24" s="40">
        <v>1.1599999999999999</v>
      </c>
      <c r="J24" s="40">
        <f t="shared" si="2"/>
        <v>1.8229327546465515E-2</v>
      </c>
      <c r="K24" s="37">
        <f t="shared" si="1"/>
        <v>1.1200000000000001</v>
      </c>
    </row>
    <row r="25" spans="1:11" x14ac:dyDescent="0.35">
      <c r="A25" s="45" t="s">
        <v>334</v>
      </c>
      <c r="B25" s="41" t="s">
        <v>13</v>
      </c>
      <c r="C25" s="42">
        <v>5</v>
      </c>
      <c r="D25" s="41"/>
      <c r="E25" s="41"/>
      <c r="F25" s="41" t="s">
        <v>313</v>
      </c>
      <c r="G25" s="43">
        <v>1.1000000000000001</v>
      </c>
      <c r="H25" s="43">
        <v>1.07</v>
      </c>
      <c r="I25" s="43">
        <v>1.1399999999999999</v>
      </c>
      <c r="J25" s="43">
        <f t="shared" si="2"/>
        <v>1.6165717839946209E-2</v>
      </c>
      <c r="K25" s="37">
        <f t="shared" si="1"/>
        <v>1.1000000000000001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2C11F1-945B-4EAE-BF09-0C7A7E191282}">
  <dimension ref="A1:AG204"/>
  <sheetViews>
    <sheetView workbookViewId="0">
      <selection activeCell="B3" sqref="B3"/>
    </sheetView>
  </sheetViews>
  <sheetFormatPr defaultRowHeight="14.5" x14ac:dyDescent="0.35"/>
  <cols>
    <col min="32" max="32" width="10.7265625" bestFit="1" customWidth="1"/>
  </cols>
  <sheetData>
    <row r="1" spans="1:33" x14ac:dyDescent="0.35">
      <c r="B1" t="s">
        <v>344</v>
      </c>
      <c r="E1" t="s">
        <v>345</v>
      </c>
      <c r="H1" t="s">
        <v>346</v>
      </c>
      <c r="K1" t="s">
        <v>347</v>
      </c>
      <c r="N1" t="s">
        <v>348</v>
      </c>
      <c r="Q1" t="s">
        <v>349</v>
      </c>
      <c r="T1" t="s">
        <v>350</v>
      </c>
      <c r="W1" t="s">
        <v>351</v>
      </c>
      <c r="Z1" t="s">
        <v>352</v>
      </c>
      <c r="AC1" t="s">
        <v>353</v>
      </c>
      <c r="AF1" t="s">
        <v>11</v>
      </c>
    </row>
    <row r="2" spans="1:33" x14ac:dyDescent="0.35">
      <c r="B2" t="s">
        <v>354</v>
      </c>
      <c r="C2" t="s">
        <v>355</v>
      </c>
      <c r="E2" t="s">
        <v>354</v>
      </c>
      <c r="F2" t="s">
        <v>355</v>
      </c>
      <c r="H2" t="s">
        <v>354</v>
      </c>
      <c r="I2" t="s">
        <v>355</v>
      </c>
      <c r="K2" t="s">
        <v>354</v>
      </c>
      <c r="L2" t="s">
        <v>355</v>
      </c>
      <c r="N2" t="s">
        <v>354</v>
      </c>
      <c r="O2" t="s">
        <v>355</v>
      </c>
      <c r="Q2" t="s">
        <v>354</v>
      </c>
      <c r="R2" t="s">
        <v>355</v>
      </c>
      <c r="T2" t="s">
        <v>354</v>
      </c>
      <c r="U2" t="s">
        <v>355</v>
      </c>
      <c r="W2" t="s">
        <v>354</v>
      </c>
      <c r="X2" t="s">
        <v>355</v>
      </c>
      <c r="Z2" t="s">
        <v>354</v>
      </c>
      <c r="AA2" t="s">
        <v>355</v>
      </c>
      <c r="AC2" t="s">
        <v>354</v>
      </c>
      <c r="AD2" t="s">
        <v>355</v>
      </c>
      <c r="AF2" t="s">
        <v>354</v>
      </c>
      <c r="AG2" t="s">
        <v>355</v>
      </c>
    </row>
    <row r="3" spans="1:33" ht="15.5" x14ac:dyDescent="0.35">
      <c r="A3" s="4" t="s">
        <v>18</v>
      </c>
      <c r="B3" s="47">
        <f>[2]Prevalences!B3</f>
        <v>0.41310668000117229</v>
      </c>
      <c r="C3" s="47">
        <f>[2]Prevalences!C3</f>
        <v>0.11540624164340439</v>
      </c>
      <c r="E3" s="47">
        <f>[2]Prevalences!E3</f>
        <v>0.4131066800011724</v>
      </c>
      <c r="F3" s="47">
        <f>[2]Prevalences!F3</f>
        <v>0.11540624164340443</v>
      </c>
      <c r="H3" s="47">
        <f>[2]Prevalences!H3</f>
        <v>0.4191012687390287</v>
      </c>
      <c r="I3" s="47">
        <f>[2]Prevalences!I3</f>
        <v>0.11708090097457753</v>
      </c>
      <c r="K3" s="47">
        <f>[2]Prevalences!K3</f>
        <v>0.41914572864664451</v>
      </c>
      <c r="L3" s="47">
        <f>[2]Prevalences!L3</f>
        <v>0.11709332137611089</v>
      </c>
      <c r="N3" s="47">
        <f>[2]Prevalences!N3</f>
        <v>0.4192026213590625</v>
      </c>
      <c r="O3" s="47">
        <f>[2]Prevalences!O3</f>
        <v>0.11710921502885217</v>
      </c>
      <c r="Q3" s="47">
        <f>[2]Prevalences!Q3</f>
        <v>0.41927142690341512</v>
      </c>
      <c r="R3" s="47">
        <f>[2]Prevalences!R3</f>
        <v>0.1171284366722251</v>
      </c>
      <c r="T3" s="47">
        <f>[2]Prevalences!T3</f>
        <v>0.41935161309231422</v>
      </c>
      <c r="U3" s="47">
        <f>[2]Prevalences!U3</f>
        <v>0.11715083763338253</v>
      </c>
      <c r="W3" s="47">
        <f>[2]Prevalences!W3</f>
        <v>0.41944263844702889</v>
      </c>
      <c r="X3" s="47">
        <f>[2]Prevalences!X3</f>
        <v>0.11717626664383046</v>
      </c>
      <c r="Z3" s="47">
        <f>[2]Prevalences!Z3</f>
        <v>0.41954395494838459</v>
      </c>
      <c r="AA3" s="47">
        <f>[2]Prevalences!AA3</f>
        <v>0.1172045706079249</v>
      </c>
      <c r="AC3" s="47">
        <f>[2]Prevalences!AC3</f>
        <v>0.41965501061411203</v>
      </c>
      <c r="AD3" s="47">
        <f>[2]Prevalences!AD3</f>
        <v>0.11723559532288416</v>
      </c>
      <c r="AF3" s="47">
        <f>SUM('[3]2021'!FZ6:HY6)</f>
        <v>0.41310668000117229</v>
      </c>
      <c r="AG3" s="47">
        <f>SUM('[3]2021'!GJ6:HY6)</f>
        <v>0.11540624164340439</v>
      </c>
    </row>
    <row r="4" spans="1:33" ht="15.5" x14ac:dyDescent="0.35">
      <c r="A4" s="4" t="s">
        <v>19</v>
      </c>
      <c r="B4" s="47">
        <f>[2]Prevalences!B4</f>
        <v>0.41310668000117229</v>
      </c>
      <c r="C4" s="47">
        <f>[2]Prevalences!C4</f>
        <v>0.11540624164340439</v>
      </c>
      <c r="E4" s="47">
        <f>[2]Prevalences!E4</f>
        <v>0.41310668000117234</v>
      </c>
      <c r="F4" s="47">
        <f>[2]Prevalences!F4</f>
        <v>0.11540624164340442</v>
      </c>
      <c r="H4" s="47">
        <f>[2]Prevalences!H4</f>
        <v>0.41910126873902881</v>
      </c>
      <c r="I4" s="47">
        <f>[2]Prevalences!I4</f>
        <v>0.11708090097457753</v>
      </c>
      <c r="K4" s="47">
        <f>[2]Prevalences!K4</f>
        <v>0.41914572864664462</v>
      </c>
      <c r="L4" s="47">
        <f>[2]Prevalences!L4</f>
        <v>0.11709332137611091</v>
      </c>
      <c r="N4" s="47">
        <f>[2]Prevalences!N4</f>
        <v>0.41920262135906244</v>
      </c>
      <c r="O4" s="47">
        <f>[2]Prevalences!O4</f>
        <v>0.11710921502885217</v>
      </c>
      <c r="Q4" s="47">
        <f>[2]Prevalences!Q4</f>
        <v>0.41927142690341518</v>
      </c>
      <c r="R4" s="47">
        <f>[2]Prevalences!R4</f>
        <v>0.11712843667222511</v>
      </c>
      <c r="T4" s="47">
        <f>[2]Prevalences!T4</f>
        <v>0.4193516130923145</v>
      </c>
      <c r="U4" s="47">
        <f>[2]Prevalences!U4</f>
        <v>0.11715083763338259</v>
      </c>
      <c r="W4" s="47">
        <f>[2]Prevalences!W4</f>
        <v>0.41944263844702906</v>
      </c>
      <c r="X4" s="47">
        <f>[2]Prevalences!X4</f>
        <v>0.11717626664383053</v>
      </c>
      <c r="Z4" s="47">
        <f>[2]Prevalences!Z4</f>
        <v>0.41954395494838476</v>
      </c>
      <c r="AA4" s="47">
        <f>[2]Prevalences!AA4</f>
        <v>0.11720457060792494</v>
      </c>
      <c r="AC4" s="47">
        <f>[2]Prevalences!AC4</f>
        <v>0.41965501061411209</v>
      </c>
      <c r="AD4" s="47">
        <f>[2]Prevalences!AD4</f>
        <v>0.1172355953228842</v>
      </c>
      <c r="AF4" s="47">
        <f>SUM('[3]2021'!FZ7:HY7)</f>
        <v>0.41310668000117229</v>
      </c>
      <c r="AG4" s="47">
        <f>SUM('[3]2021'!GJ7:HY7)</f>
        <v>0.11540624164340439</v>
      </c>
    </row>
    <row r="5" spans="1:33" ht="15.5" x14ac:dyDescent="0.35">
      <c r="A5" s="4" t="s">
        <v>20</v>
      </c>
      <c r="B5" s="47">
        <f>[2]Prevalences!B5</f>
        <v>0.41310668000117234</v>
      </c>
      <c r="C5" s="47">
        <f>[2]Prevalences!C5</f>
        <v>0.11540624164340441</v>
      </c>
      <c r="E5" s="47">
        <f>[2]Prevalences!E5</f>
        <v>0.41310668000117251</v>
      </c>
      <c r="F5" s="47">
        <f>[2]Prevalences!F5</f>
        <v>0.11540624164340445</v>
      </c>
      <c r="H5" s="47">
        <f>[2]Prevalences!H5</f>
        <v>0.41917586103074805</v>
      </c>
      <c r="I5" s="47">
        <f>[2]Prevalences!I5</f>
        <v>0.11710173921433395</v>
      </c>
      <c r="K5" s="47">
        <f>[2]Prevalences!K5</f>
        <v>0.41924050393054935</v>
      </c>
      <c r="L5" s="47">
        <f>[2]Prevalences!L5</f>
        <v>0.11711979797367192</v>
      </c>
      <c r="N5" s="47">
        <f>[2]Prevalences!N5</f>
        <v>0.41931711383924586</v>
      </c>
      <c r="O5" s="47">
        <f>[2]Prevalences!O5</f>
        <v>0.11714119985861665</v>
      </c>
      <c r="Q5" s="47">
        <f>[2]Prevalences!Q5</f>
        <v>0.41940512786136636</v>
      </c>
      <c r="R5" s="47">
        <f>[2]Prevalences!R5</f>
        <v>0.11716578761765457</v>
      </c>
      <c r="T5" s="47">
        <f>[2]Prevalences!T5</f>
        <v>0.41950397496564262</v>
      </c>
      <c r="U5" s="47">
        <f>[2]Prevalences!U5</f>
        <v>0.11719340172644079</v>
      </c>
      <c r="W5" s="47">
        <f>[2]Prevalences!W5</f>
        <v>0.4196130788410728</v>
      </c>
      <c r="X5" s="47">
        <f>[2]Prevalences!X5</f>
        <v>0.11722388118567414</v>
      </c>
      <c r="Z5" s="47">
        <f>[2]Prevalences!Z5</f>
        <v>0.41973186056284084</v>
      </c>
      <c r="AA5" s="47">
        <f>[2]Prevalences!AA5</f>
        <v>0.11725706426585368</v>
      </c>
      <c r="AC5" s="47">
        <f>[2]Prevalences!AC5</f>
        <v>0.41985974106903884</v>
      </c>
      <c r="AD5" s="47">
        <f>[2]Prevalences!AD5</f>
        <v>0.11729278919918017</v>
      </c>
      <c r="AF5" s="47">
        <f>SUM('[3]2021'!FZ8:HY8)</f>
        <v>0.41310668000117234</v>
      </c>
      <c r="AG5" s="47">
        <f>SUM('[3]2021'!GJ8:HY8)</f>
        <v>0.11540624164340441</v>
      </c>
    </row>
    <row r="6" spans="1:33" ht="15.5" x14ac:dyDescent="0.35">
      <c r="A6" s="4" t="s">
        <v>21</v>
      </c>
      <c r="B6" s="47">
        <f>[2]Prevalences!B6</f>
        <v>0.39900907071482217</v>
      </c>
      <c r="C6" s="47">
        <f>[2]Prevalences!C6</f>
        <v>0.1084317126932146</v>
      </c>
      <c r="E6" s="47">
        <f>[2]Prevalences!E6</f>
        <v>0.38466151284806849</v>
      </c>
      <c r="F6" s="47">
        <f>[2]Prevalences!F6</f>
        <v>0.10164620822725204</v>
      </c>
      <c r="H6" s="47">
        <f>[2]Prevalences!H6</f>
        <v>0.37631613920890883</v>
      </c>
      <c r="I6" s="47">
        <f>[2]Prevalences!I6</f>
        <v>9.6657520403886144E-2</v>
      </c>
      <c r="K6" s="47">
        <f>[2]Prevalences!K6</f>
        <v>0.36213364349516636</v>
      </c>
      <c r="L6" s="47">
        <f>[2]Prevalences!L6</f>
        <v>9.0375872576851313E-2</v>
      </c>
      <c r="N6" s="47">
        <f>[2]Prevalences!N6</f>
        <v>0.34801906820476464</v>
      </c>
      <c r="O6" s="47">
        <f>[2]Prevalences!O6</f>
        <v>8.435618653459305E-2</v>
      </c>
      <c r="Q6" s="47">
        <f>[2]Prevalences!Q6</f>
        <v>0.33399314004622732</v>
      </c>
      <c r="R6" s="47">
        <f>[2]Prevalences!R6</f>
        <v>7.8597749654540569E-2</v>
      </c>
      <c r="T6" s="47">
        <f>[2]Prevalences!T6</f>
        <v>0.32007685674063524</v>
      </c>
      <c r="U6" s="47">
        <f>[2]Prevalences!U6</f>
        <v>7.3099233595454879E-2</v>
      </c>
      <c r="W6" s="47">
        <f>[2]Prevalences!W6</f>
        <v>0.30629138102654785</v>
      </c>
      <c r="X6" s="47">
        <f>[2]Prevalences!X6</f>
        <v>6.7858697568716847E-2</v>
      </c>
      <c r="Z6" s="47">
        <f>[2]Prevalences!Z6</f>
        <v>0.2926579272818059</v>
      </c>
      <c r="AA6" s="47">
        <f>[2]Prevalences!AA6</f>
        <v>6.287359516722478E-2</v>
      </c>
      <c r="AC6" s="47">
        <f>[2]Prevalences!AC6</f>
        <v>0.27919764167446981</v>
      </c>
      <c r="AD6" s="47">
        <f>[2]Prevalences!AD6</f>
        <v>5.8140784894786288E-2</v>
      </c>
      <c r="AF6" s="47">
        <f>SUM('[3]2021'!FZ9:HY9)</f>
        <v>0.41310668000117229</v>
      </c>
      <c r="AG6" s="47">
        <f>SUM('[3]2021'!GJ9:HY9)</f>
        <v>0.11540624164340438</v>
      </c>
    </row>
    <row r="7" spans="1:33" ht="15.5" x14ac:dyDescent="0.35">
      <c r="A7" s="4" t="s">
        <v>22</v>
      </c>
      <c r="B7" s="47">
        <f>[2]Prevalences!B7</f>
        <v>0.39900907071482211</v>
      </c>
      <c r="C7" s="47">
        <f>[2]Prevalences!C7</f>
        <v>0.10843171269321455</v>
      </c>
      <c r="E7" s="47">
        <f>[2]Prevalences!E7</f>
        <v>0.38466151284806843</v>
      </c>
      <c r="F7" s="47">
        <f>[2]Prevalences!F7</f>
        <v>0.10164620822725201</v>
      </c>
      <c r="H7" s="47">
        <f>[2]Prevalences!H7</f>
        <v>0.37660288531472352</v>
      </c>
      <c r="I7" s="47">
        <f>[2]Prevalences!I7</f>
        <v>9.6731171689828227E-2</v>
      </c>
      <c r="K7" s="47">
        <f>[2]Prevalences!K7</f>
        <v>0.36244847618579074</v>
      </c>
      <c r="L7" s="47">
        <f>[2]Prevalences!L7</f>
        <v>9.0454443788452299E-2</v>
      </c>
      <c r="N7" s="47">
        <f>[2]Prevalences!N7</f>
        <v>0.34835778626178071</v>
      </c>
      <c r="O7" s="47">
        <f>[2]Prevalences!O7</f>
        <v>8.4438288253179089E-2</v>
      </c>
      <c r="Q7" s="47">
        <f>[2]Prevalences!Q7</f>
        <v>0.33435166174547332</v>
      </c>
      <c r="R7" s="47">
        <f>[2]Prevalences!R7</f>
        <v>7.8682119647167245E-2</v>
      </c>
      <c r="T7" s="47">
        <f>[2]Prevalences!T7</f>
        <v>0.32045124694402888</v>
      </c>
      <c r="U7" s="47">
        <f>[2]Prevalences!U7</f>
        <v>7.3184736924912716E-2</v>
      </c>
      <c r="W7" s="47">
        <f>[2]Prevalences!W7</f>
        <v>0.3066778753915872</v>
      </c>
      <c r="X7" s="47">
        <f>[2]Prevalences!X7</f>
        <v>6.7944325196047803E-2</v>
      </c>
      <c r="Z7" s="47">
        <f>[2]Prevalences!Z7</f>
        <v>0.29305295347641747</v>
      </c>
      <c r="AA7" s="47">
        <f>[2]Prevalences!AA7</f>
        <v>6.2958461199288718E-2</v>
      </c>
      <c r="AC7" s="47">
        <f>[2]Prevalences!AC7</f>
        <v>0.27959783751924078</v>
      </c>
      <c r="AD7" s="47">
        <f>[2]Prevalences!AD7</f>
        <v>5.8224122634987364E-2</v>
      </c>
      <c r="AF7" s="47">
        <f>SUM('[3]2021'!FZ10:HY10)</f>
        <v>0.41310668000117234</v>
      </c>
      <c r="AG7" s="47">
        <f>SUM('[3]2021'!GJ10:HY10)</f>
        <v>0.11540624164340442</v>
      </c>
    </row>
    <row r="8" spans="1:33" ht="15.5" x14ac:dyDescent="0.35">
      <c r="A8" s="4" t="s">
        <v>23</v>
      </c>
      <c r="B8" s="47">
        <f>[2]Prevalences!B8</f>
        <v>0.39900907071482189</v>
      </c>
      <c r="C8" s="47">
        <f>[2]Prevalences!C8</f>
        <v>0.1084317126932145</v>
      </c>
      <c r="E8" s="47">
        <f>[2]Prevalences!E8</f>
        <v>0.38466151284806843</v>
      </c>
      <c r="F8" s="47">
        <f>[2]Prevalences!F8</f>
        <v>0.10164620822725201</v>
      </c>
      <c r="H8" s="47">
        <f>[2]Prevalences!H8</f>
        <v>0.37670071007729833</v>
      </c>
      <c r="I8" s="47">
        <f>[2]Prevalences!I8</f>
        <v>9.6756298167274712E-2</v>
      </c>
      <c r="K8" s="47">
        <f>[2]Prevalences!K8</f>
        <v>0.36255212124167552</v>
      </c>
      <c r="L8" s="47">
        <f>[2]Prevalences!L8</f>
        <v>9.0480309963915775E-2</v>
      </c>
      <c r="N8" s="47">
        <f>[2]Prevalences!N8</f>
        <v>0.34846615796127445</v>
      </c>
      <c r="O8" s="47">
        <f>[2]Prevalences!O8</f>
        <v>8.4464556421026085E-2</v>
      </c>
      <c r="Q8" s="47">
        <f>[2]Prevalences!Q8</f>
        <v>0.3344637088249896</v>
      </c>
      <c r="R8" s="47">
        <f>[2]Prevalences!R8</f>
        <v>7.8708487399223856E-2</v>
      </c>
      <c r="T8" s="47">
        <f>[2]Prevalences!T8</f>
        <v>0.32056596670389914</v>
      </c>
      <c r="U8" s="47">
        <f>[2]Prevalences!U8</f>
        <v>7.3210936652722269E-2</v>
      </c>
      <c r="W8" s="47">
        <f>[2]Prevalences!W8</f>
        <v>0.30679431906801968</v>
      </c>
      <c r="X8" s="47">
        <f>[2]Prevalences!X8</f>
        <v>6.7970123232533014E-2</v>
      </c>
      <c r="Z8" s="47">
        <f>[2]Prevalences!Z8</f>
        <v>0.29317023079210763</v>
      </c>
      <c r="AA8" s="47">
        <f>[2]Prevalences!AA8</f>
        <v>6.298365664346306E-2</v>
      </c>
      <c r="AC8" s="47">
        <f>[2]Prevalences!AC8</f>
        <v>0.27971512040591873</v>
      </c>
      <c r="AD8" s="47">
        <f>[2]Prevalences!AD8</f>
        <v>5.8248545903913575E-2</v>
      </c>
      <c r="AF8" s="47">
        <f>SUM('[3]2021'!FZ11:HY11)</f>
        <v>0.41310668000117229</v>
      </c>
      <c r="AG8" s="47">
        <f>SUM('[3]2021'!GJ11:HY11)</f>
        <v>0.11540624164340441</v>
      </c>
    </row>
    <row r="9" spans="1:33" ht="15.5" x14ac:dyDescent="0.35">
      <c r="A9" s="4" t="s">
        <v>24</v>
      </c>
      <c r="B9" s="47">
        <f>[2]Prevalences!B9</f>
        <v>0.39900907071482206</v>
      </c>
      <c r="C9" s="47">
        <f>[2]Prevalences!C9</f>
        <v>0.10843171269321455</v>
      </c>
      <c r="E9" s="47">
        <f>[2]Prevalences!E9</f>
        <v>0.38466151284806843</v>
      </c>
      <c r="F9" s="47">
        <f>[2]Prevalences!F9</f>
        <v>0.10164620822725201</v>
      </c>
      <c r="H9" s="47">
        <f>[2]Prevalences!H9</f>
        <v>0.37666516006329914</v>
      </c>
      <c r="I9" s="47">
        <f>[2]Prevalences!I9</f>
        <v>9.6747167078157184E-2</v>
      </c>
      <c r="K9" s="47">
        <f>[2]Prevalences!K9</f>
        <v>0.36251459022521343</v>
      </c>
      <c r="L9" s="47">
        <f>[2]Prevalences!L9</f>
        <v>9.047094353684558E-2</v>
      </c>
      <c r="N9" s="47">
        <f>[2]Prevalences!N9</f>
        <v>0.34842703120776236</v>
      </c>
      <c r="O9" s="47">
        <f>[2]Prevalences!O9</f>
        <v>8.4455072504714276E-2</v>
      </c>
      <c r="Q9" s="47">
        <f>[2]Prevalences!Q9</f>
        <v>0.33442335614267382</v>
      </c>
      <c r="R9" s="47">
        <f>[2]Prevalences!R9</f>
        <v>7.8698991305914567E-2</v>
      </c>
      <c r="T9" s="47">
        <f>[2]Prevalences!T9</f>
        <v>0.32052474030927985</v>
      </c>
      <c r="U9" s="47">
        <f>[2]Prevalences!U9</f>
        <v>7.3201521358279481E-2</v>
      </c>
      <c r="W9" s="47">
        <f>[2]Prevalences!W9</f>
        <v>0.30675255173757782</v>
      </c>
      <c r="X9" s="47">
        <f>[2]Prevalences!X9</f>
        <v>6.7960869702005253E-2</v>
      </c>
      <c r="Z9" s="47">
        <f>[2]Prevalences!Z9</f>
        <v>0.29312823430515444</v>
      </c>
      <c r="AA9" s="47">
        <f>[2]Prevalences!AA9</f>
        <v>6.2974634266575277E-2</v>
      </c>
      <c r="AC9" s="47">
        <f>[2]Prevalences!AC9</f>
        <v>0.27967318428030996</v>
      </c>
      <c r="AD9" s="47">
        <f>[2]Prevalences!AD9</f>
        <v>5.8239813024782761E-2</v>
      </c>
      <c r="AF9" s="47">
        <f>SUM('[3]2021'!FZ12:HY12)</f>
        <v>0.4131066800011724</v>
      </c>
      <c r="AG9" s="47">
        <f>SUM('[3]2021'!GJ12:HY12)</f>
        <v>0.11540624164340441</v>
      </c>
    </row>
    <row r="10" spans="1:33" ht="15.5" x14ac:dyDescent="0.35">
      <c r="A10" s="4" t="s">
        <v>25</v>
      </c>
      <c r="B10" s="47">
        <f>[2]Prevalences!B10</f>
        <v>0.39900907071482222</v>
      </c>
      <c r="C10" s="47">
        <f>[2]Prevalences!C10</f>
        <v>0.10843171269321464</v>
      </c>
      <c r="E10" s="47">
        <f>[2]Prevalences!E10</f>
        <v>0.38466151284806843</v>
      </c>
      <c r="F10" s="47">
        <f>[2]Prevalences!F10</f>
        <v>0.10164620822725201</v>
      </c>
      <c r="H10" s="47">
        <f>[2]Prevalences!H10</f>
        <v>0.37718810602697889</v>
      </c>
      <c r="I10" s="47">
        <f>[2]Prevalences!I10</f>
        <v>9.688148674953978E-2</v>
      </c>
      <c r="K10" s="47">
        <f>[2]Prevalences!K10</f>
        <v>0.36305660122351929</v>
      </c>
      <c r="L10" s="47">
        <f>[2]Prevalences!L10</f>
        <v>9.0606210496428058E-2</v>
      </c>
      <c r="N10" s="47">
        <f>[2]Prevalences!N10</f>
        <v>0.348983360938033</v>
      </c>
      <c r="O10" s="47">
        <f>[2]Prevalences!O10</f>
        <v>8.4589921019606051E-2</v>
      </c>
      <c r="Q10" s="47">
        <f>[2]Prevalences!Q10</f>
        <v>0.33498948916877935</v>
      </c>
      <c r="R10" s="47">
        <f>[2]Prevalences!R10</f>
        <v>7.8832217940003002E-2</v>
      </c>
      <c r="T10" s="47">
        <f>[2]Prevalences!T10</f>
        <v>0.32109641507161402</v>
      </c>
      <c r="U10" s="47">
        <f>[2]Prevalences!U10</f>
        <v>7.3332080585266399E-2</v>
      </c>
      <c r="W10" s="47">
        <f>[2]Prevalences!W10</f>
        <v>0.30732577986365484</v>
      </c>
      <c r="X10" s="47">
        <f>[2]Prevalences!X10</f>
        <v>6.8087868097830045E-2</v>
      </c>
      <c r="Z10" s="47">
        <f>[2]Prevalences!Z10</f>
        <v>0.29369931621053685</v>
      </c>
      <c r="AA10" s="47">
        <f>[2]Prevalences!AA10</f>
        <v>6.3097323485554607E-2</v>
      </c>
      <c r="AC10" s="47">
        <f>[2]Prevalences!AC10</f>
        <v>0.28023872108675774</v>
      </c>
      <c r="AD10" s="47">
        <f>[2]Prevalences!AD10</f>
        <v>5.8357581762428903E-2</v>
      </c>
      <c r="AF10" s="47">
        <f>SUM('[3]2021'!FZ13:HY13)</f>
        <v>0.41310668000117223</v>
      </c>
      <c r="AG10" s="47">
        <f>SUM('[3]2021'!GJ13:HY13)</f>
        <v>0.11540624164340438</v>
      </c>
    </row>
    <row r="11" spans="1:33" ht="15.5" x14ac:dyDescent="0.35">
      <c r="A11" s="4" t="s">
        <v>26</v>
      </c>
      <c r="B11" s="47">
        <f>[2]Prevalences!B11</f>
        <v>0.53965706691591053</v>
      </c>
      <c r="C11" s="47">
        <f>[2]Prevalences!C11</f>
        <v>0.25269436036858767</v>
      </c>
      <c r="E11" s="47">
        <f>[2]Prevalences!E11</f>
        <v>0.5280553644682997</v>
      </c>
      <c r="F11" s="47">
        <f>[2]Prevalences!F11</f>
        <v>0.24346357888474393</v>
      </c>
      <c r="H11" s="47">
        <f>[2]Prevalences!H11</f>
        <v>0.51887176503526855</v>
      </c>
      <c r="I11" s="47">
        <f>[2]Prevalences!I11</f>
        <v>0.23550017003908055</v>
      </c>
      <c r="K11" s="47">
        <f>[2]Prevalences!K11</f>
        <v>0.50747884430759505</v>
      </c>
      <c r="L11" s="47">
        <f>[2]Prevalences!L11</f>
        <v>0.22668597608896607</v>
      </c>
      <c r="N11" s="47">
        <f>[2]Prevalences!N11</f>
        <v>0.49597497970762955</v>
      </c>
      <c r="O11" s="47">
        <f>[2]Prevalences!O11</f>
        <v>0.21799170770329623</v>
      </c>
      <c r="Q11" s="47">
        <f>[2]Prevalences!Q11</f>
        <v>0.48436767707241901</v>
      </c>
      <c r="R11" s="47">
        <f>[2]Prevalences!R11</f>
        <v>0.20942373315947066</v>
      </c>
      <c r="T11" s="47">
        <f>[2]Prevalences!T11</f>
        <v>0.47266506621518173</v>
      </c>
      <c r="U11" s="47">
        <f>[2]Prevalences!U11</f>
        <v>0.2009883526124821</v>
      </c>
      <c r="W11" s="47">
        <f>[2]Prevalences!W11</f>
        <v>0.46087589759521758</v>
      </c>
      <c r="X11" s="47">
        <f>[2]Prevalences!X11</f>
        <v>0.19269177312591604</v>
      </c>
      <c r="Z11" s="47">
        <f>[2]Prevalences!Z11</f>
        <v>0.44900953515936415</v>
      </c>
      <c r="AA11" s="47">
        <f>[2]Prevalences!AA11</f>
        <v>0.18454008297020211</v>
      </c>
      <c r="AC11" s="47">
        <f>[2]Prevalences!AC11</f>
        <v>0.43707594521821908</v>
      </c>
      <c r="AD11" s="47">
        <f>[2]Prevalences!AD11</f>
        <v>0.17653922536603384</v>
      </c>
      <c r="AF11" s="47">
        <f>SUM('[3]2021'!FZ14:HY14)</f>
        <v>0.55083395350958597</v>
      </c>
      <c r="AG11" s="47">
        <f>SUM('[3]2021'!GJ14:HY14)</f>
        <v>0.26189197517797608</v>
      </c>
    </row>
    <row r="12" spans="1:33" ht="15.5" x14ac:dyDescent="0.35">
      <c r="A12" s="4" t="s">
        <v>27</v>
      </c>
      <c r="B12" s="47">
        <f>[2]Prevalences!B12</f>
        <v>0.5396570669159102</v>
      </c>
      <c r="C12" s="47">
        <f>[2]Prevalences!C12</f>
        <v>0.25269436036858756</v>
      </c>
      <c r="E12" s="47">
        <f>[2]Prevalences!E12</f>
        <v>0.52805536446829926</v>
      </c>
      <c r="F12" s="47">
        <f>[2]Prevalences!F12</f>
        <v>0.24346357888474371</v>
      </c>
      <c r="H12" s="47">
        <f>[2]Prevalences!H12</f>
        <v>0.51865743972579459</v>
      </c>
      <c r="I12" s="47">
        <f>[2]Prevalences!I12</f>
        <v>0.23540289427611566</v>
      </c>
      <c r="K12" s="47">
        <f>[2]Prevalences!K12</f>
        <v>0.50725640278182393</v>
      </c>
      <c r="L12" s="47">
        <f>[2]Prevalences!L12</f>
        <v>0.22658661357374466</v>
      </c>
      <c r="N12" s="47">
        <f>[2]Prevalences!N12</f>
        <v>0.49574576593714992</v>
      </c>
      <c r="O12" s="47">
        <f>[2]Prevalences!O12</f>
        <v>0.21789096330428354</v>
      </c>
      <c r="Q12" s="47">
        <f>[2]Prevalences!Q12</f>
        <v>0.48413299744296168</v>
      </c>
      <c r="R12" s="47">
        <f>[2]Prevalences!R12</f>
        <v>0.20932226585183686</v>
      </c>
      <c r="T12" s="47">
        <f>[2]Prevalences!T12</f>
        <v>0.47242618354872079</v>
      </c>
      <c r="U12" s="47">
        <f>[2]Prevalences!U12</f>
        <v>0.20088677405922847</v>
      </c>
      <c r="W12" s="47">
        <f>[2]Prevalences!W12</f>
        <v>0.46063402581597201</v>
      </c>
      <c r="X12" s="47">
        <f>[2]Prevalences!X12</f>
        <v>0.1925906467657503</v>
      </c>
      <c r="Z12" s="47">
        <f>[2]Prevalences!Z12</f>
        <v>0.44876583460214042</v>
      </c>
      <c r="AA12" s="47">
        <f>[2]Prevalences!AA12</f>
        <v>0.18443992358041528</v>
      </c>
      <c r="AC12" s="47">
        <f>[2]Prevalences!AC12</f>
        <v>0.43683151857338581</v>
      </c>
      <c r="AD12" s="47">
        <f>[2]Prevalences!AD12</f>
        <v>0.17644049906684076</v>
      </c>
      <c r="AF12" s="47">
        <f>SUM('[3]2021'!FZ15:HY15)</f>
        <v>0.55083395350958619</v>
      </c>
      <c r="AG12" s="47">
        <f>SUM('[3]2021'!GJ15:HY15)</f>
        <v>0.26189197517797624</v>
      </c>
    </row>
    <row r="13" spans="1:33" ht="15.5" x14ac:dyDescent="0.35">
      <c r="A13" s="4" t="s">
        <v>28</v>
      </c>
      <c r="B13" s="47">
        <f>[2]Prevalences!B13</f>
        <v>0.53965706691591031</v>
      </c>
      <c r="C13" s="47">
        <f>[2]Prevalences!C13</f>
        <v>0.25269436036858756</v>
      </c>
      <c r="E13" s="47">
        <f>[2]Prevalences!E13</f>
        <v>0.52805536446829937</v>
      </c>
      <c r="F13" s="47">
        <f>[2]Prevalences!F13</f>
        <v>0.24346357888474371</v>
      </c>
      <c r="H13" s="47">
        <f>[2]Prevalences!H13</f>
        <v>0.51886160969528883</v>
      </c>
      <c r="I13" s="47">
        <f>[2]Prevalences!I13</f>
        <v>0.2354955608380154</v>
      </c>
      <c r="K13" s="47">
        <f>[2]Prevalences!K13</f>
        <v>0.50746833751718745</v>
      </c>
      <c r="L13" s="47">
        <f>[2]Prevalences!L13</f>
        <v>0.2266812828055598</v>
      </c>
      <c r="N13" s="47">
        <f>[2]Prevalences!N13</f>
        <v>0.49596418312549834</v>
      </c>
      <c r="O13" s="47">
        <f>[2]Prevalences!O13</f>
        <v>0.21798696237243795</v>
      </c>
      <c r="Q13" s="47">
        <f>[2]Prevalences!Q13</f>
        <v>0.48435665050387428</v>
      </c>
      <c r="R13" s="47">
        <f>[2]Prevalences!R13</f>
        <v>0.20941896565482954</v>
      </c>
      <c r="T13" s="47">
        <f>[2]Prevalences!T13</f>
        <v>0.47265386734691334</v>
      </c>
      <c r="U13" s="47">
        <f>[2]Prevalences!U13</f>
        <v>0.20098359058912715</v>
      </c>
      <c r="W13" s="47">
        <f>[2]Prevalences!W13</f>
        <v>0.46086458176000789</v>
      </c>
      <c r="X13" s="47">
        <f>[2]Prevalences!X13</f>
        <v>0.19268704198600983</v>
      </c>
      <c r="Z13" s="47">
        <f>[2]Prevalences!Z13</f>
        <v>0.44899815513057767</v>
      </c>
      <c r="AA13" s="47">
        <f>[2]Prevalences!AA13</f>
        <v>0.184535405850248</v>
      </c>
      <c r="AC13" s="47">
        <f>[2]Prevalences!AC13</f>
        <v>0.43706455103369141</v>
      </c>
      <c r="AD13" s="47">
        <f>[2]Prevalences!AD13</f>
        <v>0.17653462314408083</v>
      </c>
      <c r="AF13" s="47">
        <f>SUM('[3]2021'!FZ16:HY16)</f>
        <v>0.55083395350958597</v>
      </c>
      <c r="AG13" s="47">
        <f>SUM('[3]2021'!GJ16:HY16)</f>
        <v>0.26189197517797613</v>
      </c>
    </row>
    <row r="14" spans="1:33" ht="15.5" x14ac:dyDescent="0.35">
      <c r="A14" s="4" t="s">
        <v>29</v>
      </c>
      <c r="B14" s="47">
        <f>[2]Prevalences!B14</f>
        <v>0.53965706691591053</v>
      </c>
      <c r="C14" s="47">
        <f>[2]Prevalences!C14</f>
        <v>0.25269436036858767</v>
      </c>
      <c r="E14" s="47">
        <f>[2]Prevalences!E14</f>
        <v>0.5280553644682997</v>
      </c>
      <c r="F14" s="47">
        <f>[2]Prevalences!F14</f>
        <v>0.24346357888474388</v>
      </c>
      <c r="H14" s="47">
        <f>[2]Prevalences!H14</f>
        <v>0.51895469759651736</v>
      </c>
      <c r="I14" s="47">
        <f>[2]Prevalences!I14</f>
        <v>0.23553781061540782</v>
      </c>
      <c r="K14" s="47">
        <f>[2]Prevalences!K14</f>
        <v>0.50756453438513716</v>
      </c>
      <c r="L14" s="47">
        <f>[2]Prevalences!L14</f>
        <v>0.22672425303210703</v>
      </c>
      <c r="N14" s="47">
        <f>[2]Prevalences!N14</f>
        <v>0.49606293068727653</v>
      </c>
      <c r="O14" s="47">
        <f>[2]Prevalences!O14</f>
        <v>0.2180303640570074</v>
      </c>
      <c r="Q14" s="47">
        <f>[2]Prevalences!Q14</f>
        <v>0.48445740771938633</v>
      </c>
      <c r="R14" s="47">
        <f>[2]Prevalences!R14</f>
        <v>0.20946252956962819</v>
      </c>
      <c r="T14" s="47">
        <f>[2]Prevalences!T14</f>
        <v>0.47275611277834367</v>
      </c>
      <c r="U14" s="47">
        <f>[2]Prevalences!U14</f>
        <v>0.20102706776206455</v>
      </c>
      <c r="W14" s="47">
        <f>[2]Prevalences!W14</f>
        <v>0.46096781566881878</v>
      </c>
      <c r="X14" s="47">
        <f>[2]Prevalences!X14</f>
        <v>0.19273020398480248</v>
      </c>
      <c r="Z14" s="47">
        <f>[2]Prevalences!Z14</f>
        <v>0.44910190130397659</v>
      </c>
      <c r="AA14" s="47">
        <f>[2]Prevalences!AA14</f>
        <v>0.18457804487224588</v>
      </c>
      <c r="AC14" s="47">
        <f>[2]Prevalences!AC14</f>
        <v>0.43716835834419865</v>
      </c>
      <c r="AD14" s="47">
        <f>[2]Prevalences!AD14</f>
        <v>0.17657655192644642</v>
      </c>
      <c r="AF14" s="47">
        <f>SUM('[3]2021'!FZ17:HY17)</f>
        <v>0.55083395350958608</v>
      </c>
      <c r="AG14" s="47">
        <f>SUM('[3]2021'!GJ17:HY17)</f>
        <v>0.26189197517797619</v>
      </c>
    </row>
    <row r="15" spans="1:33" ht="15.5" x14ac:dyDescent="0.35">
      <c r="A15" s="4" t="s">
        <v>30</v>
      </c>
      <c r="B15" s="47">
        <f>[2]Prevalences!B15</f>
        <v>0.53965706691591109</v>
      </c>
      <c r="C15" s="47">
        <f>[2]Prevalences!C15</f>
        <v>0.25269436036858783</v>
      </c>
      <c r="E15" s="47">
        <f>[2]Prevalences!E15</f>
        <v>0.52805536446829937</v>
      </c>
      <c r="F15" s="47">
        <f>[2]Prevalences!F15</f>
        <v>0.24346357888474371</v>
      </c>
      <c r="H15" s="47">
        <f>[2]Prevalences!H15</f>
        <v>0.51918977996417892</v>
      </c>
      <c r="I15" s="47">
        <f>[2]Prevalences!I15</f>
        <v>0.2356445073780534</v>
      </c>
      <c r="K15" s="47">
        <f>[2]Prevalences!K15</f>
        <v>0.50780643577729323</v>
      </c>
      <c r="L15" s="47">
        <f>[2]Prevalences!L15</f>
        <v>0.22683230808467378</v>
      </c>
      <c r="N15" s="47">
        <f>[2]Prevalences!N15</f>
        <v>0.49631030506644042</v>
      </c>
      <c r="O15" s="47">
        <f>[2]Prevalences!O15</f>
        <v>0.21813909043547872</v>
      </c>
      <c r="Q15" s="47">
        <f>[2]Prevalences!Q15</f>
        <v>0.48470895477817066</v>
      </c>
      <c r="R15" s="47">
        <f>[2]Prevalences!R15</f>
        <v>0.2095712897669112</v>
      </c>
      <c r="T15" s="47">
        <f>[2]Prevalences!T15</f>
        <v>0.47301058335356516</v>
      </c>
      <c r="U15" s="47">
        <f>[2]Prevalences!U15</f>
        <v>0.20113527466237907</v>
      </c>
      <c r="W15" s="47">
        <f>[2]Prevalences!W15</f>
        <v>0.461224016486386</v>
      </c>
      <c r="X15" s="47">
        <f>[2]Prevalences!X15</f>
        <v>0.19283732130222092</v>
      </c>
      <c r="Z15" s="47">
        <f>[2]Prevalences!Z15</f>
        <v>0.44935869906269654</v>
      </c>
      <c r="AA15" s="47">
        <f>[2]Prevalences!AA15</f>
        <v>0.1846835871291245</v>
      </c>
      <c r="AC15" s="47">
        <f>[2]Prevalences!AC15</f>
        <v>0.43742468315050698</v>
      </c>
      <c r="AD15" s="47">
        <f>[2]Prevalences!AD15</f>
        <v>0.17668008400878329</v>
      </c>
      <c r="AF15" s="47">
        <f>SUM('[3]2021'!FZ18:HY18)</f>
        <v>0.55083395350958608</v>
      </c>
      <c r="AG15" s="47">
        <f>SUM('[3]2021'!GJ18:HY18)</f>
        <v>0.26189197517797613</v>
      </c>
    </row>
    <row r="16" spans="1:33" ht="15.5" x14ac:dyDescent="0.35">
      <c r="A16" s="4" t="s">
        <v>31</v>
      </c>
      <c r="B16" s="47">
        <f>[2]Prevalences!B16</f>
        <v>0.5226966031038931</v>
      </c>
      <c r="C16" s="47">
        <f>[2]Prevalences!C16</f>
        <v>0.33699913505538698</v>
      </c>
      <c r="E16" s="47">
        <f>[2]Prevalences!E16</f>
        <v>0.51544434917854842</v>
      </c>
      <c r="F16" s="47">
        <f>[2]Prevalences!F16</f>
        <v>0.33038022069694795</v>
      </c>
      <c r="H16" s="47">
        <f>[2]Prevalences!H16</f>
        <v>0.50585776400513194</v>
      </c>
      <c r="I16" s="47">
        <f>[2]Prevalences!I16</f>
        <v>0.32231619799221678</v>
      </c>
      <c r="K16" s="47">
        <f>[2]Prevalences!K16</f>
        <v>0.49881302619121443</v>
      </c>
      <c r="L16" s="47">
        <f>[2]Prevalences!L16</f>
        <v>0.31592271464421606</v>
      </c>
      <c r="N16" s="47">
        <f>[2]Prevalences!N16</f>
        <v>0.49171139403004493</v>
      </c>
      <c r="O16" s="47">
        <f>[2]Prevalences!O16</f>
        <v>0.30953529459778417</v>
      </c>
      <c r="Q16" s="47">
        <f>[2]Prevalences!Q16</f>
        <v>0.4845534311062879</v>
      </c>
      <c r="R16" s="47">
        <f>[2]Prevalences!R16</f>
        <v>0.30315551640881061</v>
      </c>
      <c r="T16" s="47">
        <f>[2]Prevalences!T16</f>
        <v>0.47733987584675663</v>
      </c>
      <c r="U16" s="47">
        <f>[2]Prevalences!U16</f>
        <v>0.29678506578336039</v>
      </c>
      <c r="W16" s="47">
        <f>[2]Prevalences!W16</f>
        <v>0.47007164443762162</v>
      </c>
      <c r="X16" s="47">
        <f>[2]Prevalences!X16</f>
        <v>0.29042573360174523</v>
      </c>
      <c r="Z16" s="47">
        <f>[2]Prevalences!Z16</f>
        <v>0.46274983312180606</v>
      </c>
      <c r="AA16" s="47">
        <f>[2]Prevalences!AA16</f>
        <v>0.28407941342766585</v>
      </c>
      <c r="AC16" s="47">
        <f>[2]Prevalences!AC16</f>
        <v>0.45537571990412923</v>
      </c>
      <c r="AD16" s="47">
        <f>[2]Prevalences!AD16</f>
        <v>0.27774809853589683</v>
      </c>
      <c r="AF16" s="47">
        <f>SUM('[3]2021'!FZ19:HY19)</f>
        <v>0.52980949463657412</v>
      </c>
      <c r="AG16" s="47">
        <f>SUM('[3]2021'!GJ19:HY19)</f>
        <v>0.34356934460269301</v>
      </c>
    </row>
    <row r="17" spans="1:33" ht="15.5" x14ac:dyDescent="0.35">
      <c r="A17" s="4" t="s">
        <v>32</v>
      </c>
      <c r="B17" s="47">
        <f>[2]Prevalences!B17</f>
        <v>0.52269660310389321</v>
      </c>
      <c r="C17" s="47">
        <f>[2]Prevalences!C17</f>
        <v>0.33699913505538698</v>
      </c>
      <c r="E17" s="47">
        <f>[2]Prevalences!E17</f>
        <v>0.5154443491785482</v>
      </c>
      <c r="F17" s="47">
        <f>[2]Prevalences!F17</f>
        <v>0.33038022069694778</v>
      </c>
      <c r="H17" s="47">
        <f>[2]Prevalences!H17</f>
        <v>0.50581964430952875</v>
      </c>
      <c r="I17" s="47">
        <f>[2]Prevalences!I17</f>
        <v>0.32229190935570728</v>
      </c>
      <c r="K17" s="47">
        <f>[2]Prevalences!K17</f>
        <v>0.49877363344953762</v>
      </c>
      <c r="L17" s="47">
        <f>[2]Prevalences!L17</f>
        <v>0.31589776529198516</v>
      </c>
      <c r="N17" s="47">
        <f>[2]Prevalences!N17</f>
        <v>0.49167090645037803</v>
      </c>
      <c r="O17" s="47">
        <f>[2]Prevalences!O17</f>
        <v>0.30950980742166451</v>
      </c>
      <c r="Q17" s="47">
        <f>[2]Prevalences!Q17</f>
        <v>0.48451202198930743</v>
      </c>
      <c r="R17" s="47">
        <f>[2]Prevalences!R17</f>
        <v>0.30312960925092786</v>
      </c>
      <c r="T17" s="47">
        <f>[2]Prevalences!T17</f>
        <v>0.4772977129832594</v>
      </c>
      <c r="U17" s="47">
        <f>[2]Prevalences!U17</f>
        <v>0.2967588511114887</v>
      </c>
      <c r="W17" s="47">
        <f>[2]Prevalences!W17</f>
        <v>0.4700288895825811</v>
      </c>
      <c r="X17" s="47">
        <f>[2]Prevalences!X17</f>
        <v>0.29039931824509246</v>
      </c>
      <c r="Z17" s="47">
        <f>[2]Prevalences!Z17</f>
        <v>0.46270664154239133</v>
      </c>
      <c r="AA17" s="47">
        <f>[2]Prevalences!AA17</f>
        <v>0.28405289836992414</v>
      </c>
      <c r="AC17" s="47">
        <f>[2]Prevalences!AC17</f>
        <v>0.45533223999882788</v>
      </c>
      <c r="AD17" s="47">
        <f>[2]Prevalences!AD17</f>
        <v>0.27772157876223724</v>
      </c>
      <c r="AF17" s="47">
        <f>SUM('[3]2021'!FZ20:HY20)</f>
        <v>0.52980949463657412</v>
      </c>
      <c r="AG17" s="47">
        <f>SUM('[3]2021'!GJ20:HY20)</f>
        <v>0.34356934460269301</v>
      </c>
    </row>
    <row r="18" spans="1:33" ht="15.5" x14ac:dyDescent="0.35">
      <c r="A18" s="4" t="s">
        <v>33</v>
      </c>
      <c r="B18" s="47">
        <f>[2]Prevalences!B18</f>
        <v>0.5226966031038931</v>
      </c>
      <c r="C18" s="47">
        <f>[2]Prevalences!C18</f>
        <v>0.33699913505538698</v>
      </c>
      <c r="E18" s="47">
        <f>[2]Prevalences!E18</f>
        <v>0.51544434917854831</v>
      </c>
      <c r="F18" s="47">
        <f>[2]Prevalences!F18</f>
        <v>0.33038022069694789</v>
      </c>
      <c r="H18" s="47">
        <f>[2]Prevalences!H18</f>
        <v>0.50622539441196734</v>
      </c>
      <c r="I18" s="47">
        <f>[2]Prevalences!I18</f>
        <v>0.32255044019116874</v>
      </c>
      <c r="K18" s="47">
        <f>[2]Prevalences!K18</f>
        <v>0.49919131031226577</v>
      </c>
      <c r="L18" s="47">
        <f>[2]Prevalences!L18</f>
        <v>0.31616230050134958</v>
      </c>
      <c r="N18" s="47">
        <f>[2]Prevalences!N18</f>
        <v>0.49209868994657474</v>
      </c>
      <c r="O18" s="47">
        <f>[2]Prevalences!O18</f>
        <v>0.30977909971817602</v>
      </c>
      <c r="Q18" s="47">
        <f>[2]Prevalences!Q18</f>
        <v>0.48494814777911899</v>
      </c>
      <c r="R18" s="47">
        <f>[2]Prevalences!R18</f>
        <v>0.30340246654703174</v>
      </c>
      <c r="T18" s="47">
        <f>[2]Prevalences!T18</f>
        <v>0.47774047825905758</v>
      </c>
      <c r="U18" s="47">
        <f>[2]Prevalences!U18</f>
        <v>0.29703413949227025</v>
      </c>
      <c r="W18" s="47">
        <f>[2]Prevalences!W18</f>
        <v>0.47047665802461353</v>
      </c>
      <c r="X18" s="47">
        <f>[2]Prevalences!X18</f>
        <v>0.29067596432617354</v>
      </c>
      <c r="Z18" s="47">
        <f>[2]Prevalences!Z18</f>
        <v>0.46315784751477929</v>
      </c>
      <c r="AA18" s="47">
        <f>[2]Prevalences!AA18</f>
        <v>0.28432989107482964</v>
      </c>
      <c r="AC18" s="47">
        <f>[2]Prevalences!AC18</f>
        <v>0.4557853920188038</v>
      </c>
      <c r="AD18" s="47">
        <f>[2]Prevalences!AD18</f>
        <v>0.27799797055563924</v>
      </c>
      <c r="AF18" s="47">
        <f>SUM('[3]2021'!FZ21:HY21)</f>
        <v>0.52980949463657412</v>
      </c>
      <c r="AG18" s="47">
        <f>SUM('[3]2021'!GJ21:HY21)</f>
        <v>0.34356934460269301</v>
      </c>
    </row>
    <row r="19" spans="1:33" ht="15.5" x14ac:dyDescent="0.35">
      <c r="A19" s="4" t="s">
        <v>34</v>
      </c>
      <c r="B19" s="47">
        <f>[2]Prevalences!B19</f>
        <v>0.52269660310389332</v>
      </c>
      <c r="C19" s="47">
        <f>[2]Prevalences!C19</f>
        <v>0.33699913505538709</v>
      </c>
      <c r="E19" s="47">
        <f>[2]Prevalences!E19</f>
        <v>0.51544434917854809</v>
      </c>
      <c r="F19" s="47">
        <f>[2]Prevalences!F19</f>
        <v>0.33038022069694767</v>
      </c>
      <c r="H19" s="47">
        <f>[2]Prevalences!H19</f>
        <v>0.50659422338751703</v>
      </c>
      <c r="I19" s="47">
        <f>[2]Prevalences!I19</f>
        <v>0.3227854460793208</v>
      </c>
      <c r="K19" s="47">
        <f>[2]Prevalences!K19</f>
        <v>0.49956829203253322</v>
      </c>
      <c r="L19" s="47">
        <f>[2]Prevalences!L19</f>
        <v>0.31640106148429231</v>
      </c>
      <c r="N19" s="47">
        <f>[2]Prevalences!N19</f>
        <v>0.49248229976567071</v>
      </c>
      <c r="O19" s="47">
        <f>[2]Prevalences!O19</f>
        <v>0.31002058441795344</v>
      </c>
      <c r="Q19" s="47">
        <f>[2]Prevalences!Q19</f>
        <v>0.48533691749877728</v>
      </c>
      <c r="R19" s="47">
        <f>[2]Prevalences!R19</f>
        <v>0.30364569603951119</v>
      </c>
      <c r="T19" s="47">
        <f>[2]Prevalences!T19</f>
        <v>0.47813300022400079</v>
      </c>
      <c r="U19" s="47">
        <f>[2]Prevalences!U19</f>
        <v>0.2972781891999976</v>
      </c>
      <c r="W19" s="47">
        <f>[2]Prevalences!W19</f>
        <v>0.47087158854472982</v>
      </c>
      <c r="X19" s="47">
        <f>[2]Prevalences!X19</f>
        <v>0.29091996540001769</v>
      </c>
      <c r="Z19" s="47">
        <f>[2]Prevalences!Z19</f>
        <v>0.46355390964586607</v>
      </c>
      <c r="AA19" s="47">
        <f>[2]Prevalences!AA19</f>
        <v>0.28457303129839495</v>
      </c>
      <c r="AC19" s="47">
        <f>[2]Prevalences!AC19</f>
        <v>0.45618137773558254</v>
      </c>
      <c r="AD19" s="47">
        <f>[2]Prevalences!AD19</f>
        <v>0.27823949480709864</v>
      </c>
      <c r="AF19" s="47">
        <f>SUM('[3]2021'!FZ22:HY22)</f>
        <v>0.52980949463657412</v>
      </c>
      <c r="AG19" s="47">
        <f>SUM('[3]2021'!GJ22:HY22)</f>
        <v>0.34356934460269301</v>
      </c>
    </row>
    <row r="20" spans="1:33" ht="15.5" x14ac:dyDescent="0.35">
      <c r="A20" s="4" t="s">
        <v>35</v>
      </c>
      <c r="B20" s="47">
        <f>[2]Prevalences!B20</f>
        <v>0.52269660310389321</v>
      </c>
      <c r="C20" s="47">
        <f>[2]Prevalences!C20</f>
        <v>0.33699913505538698</v>
      </c>
      <c r="E20" s="47">
        <f>[2]Prevalences!E20</f>
        <v>0.5154443491785482</v>
      </c>
      <c r="F20" s="47">
        <f>[2]Prevalences!F20</f>
        <v>0.33038022069694772</v>
      </c>
      <c r="H20" s="47">
        <f>[2]Prevalences!H20</f>
        <v>0.50613202619253361</v>
      </c>
      <c r="I20" s="47">
        <f>[2]Prevalences!I20</f>
        <v>0.32249094898308112</v>
      </c>
      <c r="K20" s="47">
        <f>[2]Prevalences!K20</f>
        <v>0.49909549685693089</v>
      </c>
      <c r="L20" s="47">
        <f>[2]Prevalences!L20</f>
        <v>0.31610161714843077</v>
      </c>
      <c r="N20" s="47">
        <f>[2]Prevalences!N20</f>
        <v>0.4920008358275319</v>
      </c>
      <c r="O20" s="47">
        <f>[2]Prevalences!O20</f>
        <v>0.30971749995877801</v>
      </c>
      <c r="Q20" s="47">
        <f>[2]Prevalences!Q20</f>
        <v>0.48484864408244938</v>
      </c>
      <c r="R20" s="47">
        <f>[2]Prevalences!R20</f>
        <v>0.30334021315532717</v>
      </c>
      <c r="T20" s="47">
        <f>[2]Prevalences!T20</f>
        <v>0.47763970138666212</v>
      </c>
      <c r="U20" s="47">
        <f>[2]Prevalences!U20</f>
        <v>0.29697148168340759</v>
      </c>
      <c r="W20" s="47">
        <f>[2]Prevalences!W20</f>
        <v>0.47037496867311007</v>
      </c>
      <c r="X20" s="47">
        <f>[2]Prevalences!X20</f>
        <v>0.29061313729786986</v>
      </c>
      <c r="Z20" s="47">
        <f>[2]Prevalences!Z20</f>
        <v>0.46305558982396494</v>
      </c>
      <c r="AA20" s="47">
        <f>[2]Prevalences!AA20</f>
        <v>0.28426711567709689</v>
      </c>
      <c r="AC20" s="47">
        <f>[2]Prevalences!AC20</f>
        <v>0.45568289288168418</v>
      </c>
      <c r="AD20" s="47">
        <f>[2]Prevalences!AD20</f>
        <v>0.27793545308008594</v>
      </c>
      <c r="AF20" s="47">
        <f>SUM('[3]2021'!FZ23:HY23)</f>
        <v>0.52980949463657412</v>
      </c>
      <c r="AG20" s="47">
        <f>SUM('[3]2021'!GJ23:HY23)</f>
        <v>0.34356934460269301</v>
      </c>
    </row>
    <row r="21" spans="1:33" ht="15.5" x14ac:dyDescent="0.35">
      <c r="A21" s="4" t="s">
        <v>36</v>
      </c>
      <c r="B21" s="47">
        <f>[2]Prevalences!B21</f>
        <v>0.50813652642694229</v>
      </c>
      <c r="C21" s="47">
        <f>[2]Prevalences!C21</f>
        <v>0.33369150073298975</v>
      </c>
      <c r="E21" s="47">
        <f>[2]Prevalences!E21</f>
        <v>0.50129398926793189</v>
      </c>
      <c r="F21" s="47">
        <f>[2]Prevalences!F21</f>
        <v>0.32747613662447128</v>
      </c>
      <c r="H21" s="47">
        <f>[2]Prevalences!H21</f>
        <v>0.49188111576547988</v>
      </c>
      <c r="I21" s="47">
        <f>[2]Prevalences!I21</f>
        <v>0.31962615647065429</v>
      </c>
      <c r="K21" s="47">
        <f>[2]Prevalences!K21</f>
        <v>0.4852463604574016</v>
      </c>
      <c r="L21" s="47">
        <f>[2]Prevalences!L21</f>
        <v>0.31362571348466539</v>
      </c>
      <c r="N21" s="47">
        <f>[2]Prevalences!N21</f>
        <v>0.47856230446590126</v>
      </c>
      <c r="O21" s="47">
        <f>[2]Prevalences!O21</f>
        <v>0.30762874819065328</v>
      </c>
      <c r="Q21" s="47">
        <f>[2]Prevalences!Q21</f>
        <v>0.47182930832863335</v>
      </c>
      <c r="R21" s="47">
        <f>[2]Prevalences!R21</f>
        <v>0.30163648336395715</v>
      </c>
      <c r="T21" s="47">
        <f>[2]Prevalences!T21</f>
        <v>0.46504788528455221</v>
      </c>
      <c r="U21" s="47">
        <f>[2]Prevalences!U21</f>
        <v>0.29565024109313853</v>
      </c>
      <c r="W21" s="47">
        <f>[2]Prevalences!W21</f>
        <v>0.4582187034182707</v>
      </c>
      <c r="X21" s="47">
        <f>[2]Prevalences!X21</f>
        <v>0.28967144122449323</v>
      </c>
      <c r="Z21" s="47">
        <f>[2]Prevalences!Z21</f>
        <v>0.45134258726389842</v>
      </c>
      <c r="AA21" s="47">
        <f>[2]Prevalences!AA21</f>
        <v>0.28370159936571815</v>
      </c>
      <c r="AC21" s="47">
        <f>[2]Prevalences!AC21</f>
        <v>0.44442051890028694</v>
      </c>
      <c r="AD21" s="47">
        <f>[2]Prevalences!AD21</f>
        <v>0.27774232448160335</v>
      </c>
      <c r="AF21" s="47">
        <f>SUM('[3]2021'!FZ24:HY24)</f>
        <v>0.51486746255099214</v>
      </c>
      <c r="AG21" s="47">
        <f>SUM('[3]2021'!GJ24:HY24)</f>
        <v>0.33986831113191518</v>
      </c>
    </row>
    <row r="22" spans="1:33" ht="15.5" x14ac:dyDescent="0.35">
      <c r="A22" s="4" t="s">
        <v>37</v>
      </c>
      <c r="B22" s="47">
        <f>[2]Prevalences!B22</f>
        <v>0.50813652642694229</v>
      </c>
      <c r="C22" s="47">
        <f>[2]Prevalences!C22</f>
        <v>0.33369150073298975</v>
      </c>
      <c r="E22" s="47">
        <f>[2]Prevalences!E22</f>
        <v>0.50129398926793223</v>
      </c>
      <c r="F22" s="47">
        <f>[2]Prevalences!F22</f>
        <v>0.32747613662447145</v>
      </c>
      <c r="H22" s="47">
        <f>[2]Prevalences!H22</f>
        <v>0.49210759379080898</v>
      </c>
      <c r="I22" s="47">
        <f>[2]Prevalences!I22</f>
        <v>0.31977332272371989</v>
      </c>
      <c r="K22" s="47">
        <f>[2]Prevalences!K22</f>
        <v>0.48547910900402913</v>
      </c>
      <c r="L22" s="47">
        <f>[2]Prevalences!L22</f>
        <v>0.31377614414205313</v>
      </c>
      <c r="N22" s="47">
        <f>[2]Prevalences!N22</f>
        <v>0.47880034089590068</v>
      </c>
      <c r="O22" s="47">
        <f>[2]Prevalences!O22</f>
        <v>0.30778176243415112</v>
      </c>
      <c r="Q22" s="47">
        <f>[2]Prevalences!Q22</f>
        <v>0.47207168160629775</v>
      </c>
      <c r="R22" s="47">
        <f>[2]Prevalences!R22</f>
        <v>0.30179143054897856</v>
      </c>
      <c r="T22" s="47">
        <f>[2]Prevalences!T22</f>
        <v>0.46529367891102891</v>
      </c>
      <c r="U22" s="47">
        <f>[2]Prevalences!U22</f>
        <v>0.29580650230241717</v>
      </c>
      <c r="W22" s="47">
        <f>[2]Prevalences!W22</f>
        <v>0.4584670379404634</v>
      </c>
      <c r="X22" s="47">
        <f>[2]Prevalences!X22</f>
        <v>0.28982843049274598</v>
      </c>
      <c r="Z22" s="47">
        <f>[2]Prevalences!Z22</f>
        <v>0.45159262237545089</v>
      </c>
      <c r="AA22" s="47">
        <f>[2]Prevalences!AA22</f>
        <v>0.28385876459463005</v>
      </c>
      <c r="AC22" s="47">
        <f>[2]Prevalences!AC22</f>
        <v>0.44467145515390033</v>
      </c>
      <c r="AD22" s="47">
        <f>[2]Prevalences!AD22</f>
        <v>0.2778991480651492</v>
      </c>
      <c r="AF22" s="47">
        <f>SUM('[3]2021'!FZ25:HY25)</f>
        <v>0.51486746255099214</v>
      </c>
      <c r="AG22" s="47">
        <f>SUM('[3]2021'!GJ25:HY25)</f>
        <v>0.33986831113191524</v>
      </c>
    </row>
    <row r="23" spans="1:33" ht="15.5" x14ac:dyDescent="0.35">
      <c r="A23" s="4" t="s">
        <v>38</v>
      </c>
      <c r="B23" s="47">
        <f>[2]Prevalences!B23</f>
        <v>0.50813652642694207</v>
      </c>
      <c r="C23" s="47">
        <f>[2]Prevalences!C23</f>
        <v>0.3336915007329897</v>
      </c>
      <c r="E23" s="47">
        <f>[2]Prevalences!E23</f>
        <v>0.50129398926793212</v>
      </c>
      <c r="F23" s="47">
        <f>[2]Prevalences!F23</f>
        <v>0.32747613662447139</v>
      </c>
      <c r="H23" s="47">
        <f>[2]Prevalences!H23</f>
        <v>0.492162816577211</v>
      </c>
      <c r="I23" s="47">
        <f>[2]Prevalences!I23</f>
        <v>0.31980920669324336</v>
      </c>
      <c r="K23" s="47">
        <f>[2]Prevalences!K23</f>
        <v>0.48553570822685832</v>
      </c>
      <c r="L23" s="47">
        <f>[2]Prevalences!L23</f>
        <v>0.31381272550172729</v>
      </c>
      <c r="N23" s="47">
        <f>[2]Prevalences!N23</f>
        <v>0.47885808418111975</v>
      </c>
      <c r="O23" s="47">
        <f>[2]Prevalences!O23</f>
        <v>0.30781888089162801</v>
      </c>
      <c r="Q23" s="47">
        <f>[2]Prevalences!Q23</f>
        <v>0.47213034460946546</v>
      </c>
      <c r="R23" s="47">
        <f>[2]Prevalences!R23</f>
        <v>0.30182893331039384</v>
      </c>
      <c r="T23" s="47">
        <f>[2]Prevalences!T23</f>
        <v>0.46535304597023497</v>
      </c>
      <c r="U23" s="47">
        <f>[2]Prevalences!U23</f>
        <v>0.29584424440580603</v>
      </c>
      <c r="W23" s="47">
        <f>[2]Prevalences!W23</f>
        <v>0.45852690262795937</v>
      </c>
      <c r="X23" s="47">
        <f>[2]Prevalences!X23</f>
        <v>0.28986627506385598</v>
      </c>
      <c r="Z23" s="47">
        <f>[2]Prevalences!Z23</f>
        <v>0.4516527879525627</v>
      </c>
      <c r="AA23" s="47">
        <f>[2]Prevalences!AA23</f>
        <v>0.28389658302997156</v>
      </c>
      <c r="AC23" s="47">
        <f>[2]Prevalences!AC23</f>
        <v>0.44473173493411711</v>
      </c>
      <c r="AD23" s="47">
        <f>[2]Prevalences!AD23</f>
        <v>0.27793682014725318</v>
      </c>
      <c r="AF23" s="47">
        <f>SUM('[3]2021'!FZ26:HY26)</f>
        <v>0.51486746255099214</v>
      </c>
      <c r="AG23" s="47">
        <f>SUM('[3]2021'!GJ26:HY26)</f>
        <v>0.33986831113191524</v>
      </c>
    </row>
    <row r="24" spans="1:33" ht="15.5" x14ac:dyDescent="0.35">
      <c r="A24" s="4" t="s">
        <v>39</v>
      </c>
      <c r="B24" s="47">
        <f>[2]Prevalences!B24</f>
        <v>0.50813652642694174</v>
      </c>
      <c r="C24" s="47">
        <f>[2]Prevalences!C24</f>
        <v>0.33369150073298948</v>
      </c>
      <c r="E24" s="47">
        <f>[2]Prevalences!E24</f>
        <v>0.50129398926793178</v>
      </c>
      <c r="F24" s="47">
        <f>[2]Prevalences!F24</f>
        <v>0.32747613662447128</v>
      </c>
      <c r="H24" s="47">
        <f>[2]Prevalences!H24</f>
        <v>0.49227521928592693</v>
      </c>
      <c r="I24" s="47">
        <f>[2]Prevalences!I24</f>
        <v>0.31988224638639745</v>
      </c>
      <c r="K24" s="47">
        <f>[2]Prevalences!K24</f>
        <v>0.48565074143503095</v>
      </c>
      <c r="L24" s="47">
        <f>[2]Prevalences!L24</f>
        <v>0.31388707406964556</v>
      </c>
      <c r="N24" s="47">
        <f>[2]Prevalences!N24</f>
        <v>0.47897528311807047</v>
      </c>
      <c r="O24" s="47">
        <f>[2]Prevalences!O24</f>
        <v>0.30789421854761767</v>
      </c>
      <c r="Q24" s="47">
        <f>[2]Prevalences!Q24</f>
        <v>0.47224926120618055</v>
      </c>
      <c r="R24" s="47">
        <f>[2]Prevalences!R24</f>
        <v>0.30190495568419229</v>
      </c>
      <c r="T24" s="47">
        <f>[2]Prevalences!T24</f>
        <v>0.46547325011732693</v>
      </c>
      <c r="U24" s="47">
        <f>[2]Prevalences!U24</f>
        <v>0.29592066317082499</v>
      </c>
      <c r="W24" s="47">
        <f>[2]Prevalences!W24</f>
        <v>0.45864798323034928</v>
      </c>
      <c r="X24" s="47">
        <f>[2]Prevalences!X24</f>
        <v>0.28994281840950503</v>
      </c>
      <c r="Z24" s="47">
        <f>[2]Prevalences!Z24</f>
        <v>0.45177435379050007</v>
      </c>
      <c r="AA24" s="47">
        <f>[2]Prevalences!AA24</f>
        <v>0.28397299598905035</v>
      </c>
      <c r="AC24" s="47">
        <f>[2]Prevalences!AC24</f>
        <v>0.44485341534073858</v>
      </c>
      <c r="AD24" s="47">
        <f>[2]Prevalences!AD24</f>
        <v>0.27801286478862702</v>
      </c>
      <c r="AF24" s="47">
        <f>SUM('[3]2021'!FZ27:HY27)</f>
        <v>0.51486746255099214</v>
      </c>
      <c r="AG24" s="47">
        <f>SUM('[3]2021'!GJ27:HY27)</f>
        <v>0.33986831113191524</v>
      </c>
    </row>
    <row r="25" spans="1:33" ht="15.5" x14ac:dyDescent="0.35">
      <c r="A25" s="4" t="s">
        <v>40</v>
      </c>
      <c r="B25" s="47">
        <f>[2]Prevalences!B25</f>
        <v>0.50813652642694196</v>
      </c>
      <c r="C25" s="47">
        <f>[2]Prevalences!C25</f>
        <v>0.33369150073298964</v>
      </c>
      <c r="E25" s="47">
        <f>[2]Prevalences!E25</f>
        <v>0.50129398926793189</v>
      </c>
      <c r="F25" s="47">
        <f>[2]Prevalences!F25</f>
        <v>0.32747613662447139</v>
      </c>
      <c r="H25" s="47">
        <f>[2]Prevalences!H25</f>
        <v>0.49223789687195568</v>
      </c>
      <c r="I25" s="47">
        <f>[2]Prevalences!I25</f>
        <v>0.31985799414465543</v>
      </c>
      <c r="K25" s="47">
        <f>[2]Prevalences!K25</f>
        <v>0.48561257043854072</v>
      </c>
      <c r="L25" s="47">
        <f>[2]Prevalences!L25</f>
        <v>0.3138624032900495</v>
      </c>
      <c r="N25" s="47">
        <f>[2]Prevalences!N25</f>
        <v>0.47893641666472397</v>
      </c>
      <c r="O25" s="47">
        <f>[2]Prevalences!O25</f>
        <v>0.30786923446868369</v>
      </c>
      <c r="Q25" s="47">
        <f>[2]Prevalences!Q25</f>
        <v>0.47220984682429812</v>
      </c>
      <c r="R25" s="47">
        <f>[2]Prevalences!R25</f>
        <v>0.30187975840344861</v>
      </c>
      <c r="T25" s="47">
        <f>[2]Prevalences!T25</f>
        <v>0.46543342933054688</v>
      </c>
      <c r="U25" s="47">
        <f>[2]Prevalences!U25</f>
        <v>0.29589534744402668</v>
      </c>
      <c r="W25" s="47">
        <f>[2]Prevalences!W25</f>
        <v>0.45860789121735213</v>
      </c>
      <c r="X25" s="47">
        <f>[2]Prevalences!X25</f>
        <v>0.28991747350084063</v>
      </c>
      <c r="Z25" s="47">
        <f>[2]Prevalences!Z25</f>
        <v>0.45173411910856454</v>
      </c>
      <c r="AA25" s="47">
        <f>[2]Prevalences!AA25</f>
        <v>0.28394770556900767</v>
      </c>
      <c r="AC25" s="47">
        <f>[2]Prevalences!AC25</f>
        <v>0.44481315970971524</v>
      </c>
      <c r="AD25" s="47">
        <f>[2]Prevalences!AD25</f>
        <v>0.27798770687611307</v>
      </c>
      <c r="AF25" s="47">
        <f>SUM('[3]2021'!FZ28:HY28)</f>
        <v>0.51486746255099203</v>
      </c>
      <c r="AG25" s="47">
        <f>SUM('[3]2021'!GJ28:HY28)</f>
        <v>0.33986831113191512</v>
      </c>
    </row>
    <row r="26" spans="1:33" ht="15.5" x14ac:dyDescent="0.35">
      <c r="A26" s="4" t="s">
        <v>41</v>
      </c>
      <c r="B26" s="47">
        <f>[2]Prevalences!B26</f>
        <v>0.52037785675125803</v>
      </c>
      <c r="C26" s="47">
        <f>[2]Prevalences!C26</f>
        <v>0.34524015638594341</v>
      </c>
      <c r="E26" s="47">
        <f>[2]Prevalences!E26</f>
        <v>0.51355374587789004</v>
      </c>
      <c r="F26" s="47">
        <f>[2]Prevalences!F26</f>
        <v>0.33895310851444288</v>
      </c>
      <c r="H26" s="47">
        <f>[2]Prevalences!H26</f>
        <v>0.504319749498782</v>
      </c>
      <c r="I26" s="47">
        <f>[2]Prevalences!I26</f>
        <v>0.33111858452157833</v>
      </c>
      <c r="K26" s="47">
        <f>[2]Prevalences!K26</f>
        <v>0.49771864778591302</v>
      </c>
      <c r="L26" s="47">
        <f>[2]Prevalences!L26</f>
        <v>0.32505558459138506</v>
      </c>
      <c r="N26" s="47">
        <f>[2]Prevalences!N26</f>
        <v>0.49106325758985347</v>
      </c>
      <c r="O26" s="47">
        <f>[2]Prevalences!O26</f>
        <v>0.31899157042166759</v>
      </c>
      <c r="Q26" s="47">
        <f>[2]Prevalences!Q26</f>
        <v>0.48435386224545096</v>
      </c>
      <c r="R26" s="47">
        <f>[2]Prevalences!R26</f>
        <v>0.31292777618035655</v>
      </c>
      <c r="T26" s="47">
        <f>[2]Prevalences!T26</f>
        <v>0.47759090312523567</v>
      </c>
      <c r="U26" s="47">
        <f>[2]Prevalences!U26</f>
        <v>0.30686554204479966</v>
      </c>
      <c r="W26" s="47">
        <f>[2]Prevalences!W26</f>
        <v>0.4707749814661536</v>
      </c>
      <c r="X26" s="47">
        <f>[2]Prevalences!X26</f>
        <v>0.30080631238288008</v>
      </c>
      <c r="Z26" s="47">
        <f>[2]Prevalences!Z26</f>
        <v>0.46390685968712286</v>
      </c>
      <c r="AA26" s="47">
        <f>[2]Prevalences!AA26</f>
        <v>0.29475163351265615</v>
      </c>
      <c r="AC26" s="47">
        <f>[2]Prevalences!AC26</f>
        <v>0.45698746223143882</v>
      </c>
      <c r="AD26" s="47">
        <f>[2]Prevalences!AD26</f>
        <v>0.28870315107421124</v>
      </c>
      <c r="AF26" s="47">
        <f>SUM('[3]2021'!FZ29:HY29)</f>
        <v>0.5270808334341468</v>
      </c>
      <c r="AG26" s="47">
        <f>SUM('[3]2021'!GJ29:HY29)</f>
        <v>0.35148070583197288</v>
      </c>
    </row>
    <row r="27" spans="1:33" ht="15.5" x14ac:dyDescent="0.35">
      <c r="A27" s="4" t="s">
        <v>42</v>
      </c>
      <c r="B27" s="47">
        <f>[2]Prevalences!B27</f>
        <v>0.52037785675125792</v>
      </c>
      <c r="C27" s="47">
        <f>[2]Prevalences!C27</f>
        <v>0.34524015638594335</v>
      </c>
      <c r="E27" s="47">
        <f>[2]Prevalences!E27</f>
        <v>0.51355374587788993</v>
      </c>
      <c r="F27" s="47">
        <f>[2]Prevalences!F27</f>
        <v>0.33895310851444288</v>
      </c>
      <c r="H27" s="47">
        <f>[2]Prevalences!H27</f>
        <v>0.50436152861869732</v>
      </c>
      <c r="I27" s="47">
        <f>[2]Prevalences!I27</f>
        <v>0.331146015220183</v>
      </c>
      <c r="K27" s="47">
        <f>[2]Prevalences!K27</f>
        <v>0.49776140690955489</v>
      </c>
      <c r="L27" s="47">
        <f>[2]Prevalences!L27</f>
        <v>0.3250835101915085</v>
      </c>
      <c r="N27" s="47">
        <f>[2]Prevalences!N27</f>
        <v>0.49110682553036711</v>
      </c>
      <c r="O27" s="47">
        <f>[2]Prevalences!O27</f>
        <v>0.31901987187886194</v>
      </c>
      <c r="Q27" s="47">
        <f>[2]Prevalences!Q27</f>
        <v>0.48439807387655737</v>
      </c>
      <c r="R27" s="47">
        <f>[2]Prevalences!R27</f>
        <v>0.31295634010537471</v>
      </c>
      <c r="T27" s="47">
        <f>[2]Prevalences!T27</f>
        <v>0.47763559984760579</v>
      </c>
      <c r="U27" s="47">
        <f>[2]Prevalences!U27</f>
        <v>0.30689426094176359</v>
      </c>
      <c r="W27" s="47">
        <f>[2]Prevalences!W27</f>
        <v>0.47082001159952164</v>
      </c>
      <c r="X27" s="47">
        <f>[2]Prevalences!X27</f>
        <v>0.30083508483022314</v>
      </c>
      <c r="Z27" s="47">
        <f>[2]Prevalences!Z27</f>
        <v>0.46395207879160427</v>
      </c>
      <c r="AA27" s="47">
        <f>[2]Prevalences!AA27</f>
        <v>0.29478036429046983</v>
      </c>
      <c r="AC27" s="47">
        <f>[2]Prevalences!AC27</f>
        <v>0.45703273336174033</v>
      </c>
      <c r="AD27" s="47">
        <f>[2]Prevalences!AD27</f>
        <v>0.28873175124172346</v>
      </c>
      <c r="AF27" s="47">
        <f>SUM('[3]2021'!FZ30:HY30)</f>
        <v>0.5270808334341468</v>
      </c>
      <c r="AG27" s="47">
        <f>SUM('[3]2021'!GJ30:HY30)</f>
        <v>0.35148070583197294</v>
      </c>
    </row>
    <row r="28" spans="1:33" ht="15.5" x14ac:dyDescent="0.35">
      <c r="A28" s="4" t="s">
        <v>43</v>
      </c>
      <c r="B28" s="47">
        <f>[2]Prevalences!B28</f>
        <v>0.52037785675125769</v>
      </c>
      <c r="C28" s="47">
        <f>[2]Prevalences!C28</f>
        <v>0.34524015638594308</v>
      </c>
      <c r="E28" s="47">
        <f>[2]Prevalences!E28</f>
        <v>0.51355374587788982</v>
      </c>
      <c r="F28" s="47">
        <f>[2]Prevalences!F28</f>
        <v>0.33895310851444282</v>
      </c>
      <c r="H28" s="47">
        <f>[2]Prevalences!H28</f>
        <v>0.5045334252381436</v>
      </c>
      <c r="I28" s="47">
        <f>[2]Prevalences!I28</f>
        <v>0.33125887648602026</v>
      </c>
      <c r="K28" s="47">
        <f>[2]Prevalences!K28</f>
        <v>0.49793702981647753</v>
      </c>
      <c r="L28" s="47">
        <f>[2]Prevalences!L28</f>
        <v>0.32519820793677329</v>
      </c>
      <c r="N28" s="47">
        <f>[2]Prevalences!N28</f>
        <v>0.49128548500414387</v>
      </c>
      <c r="O28" s="47">
        <f>[2]Prevalences!O28</f>
        <v>0.3191359279372819</v>
      </c>
      <c r="Q28" s="47">
        <f>[2]Prevalences!Q28</f>
        <v>0.48457910577475921</v>
      </c>
      <c r="R28" s="47">
        <f>[2]Prevalences!R28</f>
        <v>0.31307329986091259</v>
      </c>
      <c r="T28" s="47">
        <f>[2]Prevalences!T28</f>
        <v>0.47781836739799521</v>
      </c>
      <c r="U28" s="47">
        <f>[2]Prevalences!U28</f>
        <v>0.30701169421583024</v>
      </c>
      <c r="W28" s="47">
        <f>[2]Prevalences!W28</f>
        <v>0.47100390689172089</v>
      </c>
      <c r="X28" s="47">
        <f>[2]Prevalences!X28</f>
        <v>0.30095258653887114</v>
      </c>
      <c r="Z28" s="47">
        <f>[2]Prevalences!Z28</f>
        <v>0.46413652398321759</v>
      </c>
      <c r="AA28" s="47">
        <f>[2]Prevalences!AA28</f>
        <v>0.29489755488678526</v>
      </c>
      <c r="AC28" s="47">
        <f>[2]Prevalences!AC28</f>
        <v>0.45721718161448449</v>
      </c>
      <c r="AD28" s="47">
        <f>[2]Prevalences!AD28</f>
        <v>0.28884827695890031</v>
      </c>
      <c r="AF28" s="47">
        <f>SUM('[3]2021'!FZ31:HY31)</f>
        <v>0.5270808334341468</v>
      </c>
      <c r="AG28" s="47">
        <f>SUM('[3]2021'!GJ31:HY31)</f>
        <v>0.35148070583197294</v>
      </c>
    </row>
    <row r="29" spans="1:33" ht="15.5" x14ac:dyDescent="0.35">
      <c r="A29" s="4" t="s">
        <v>44</v>
      </c>
      <c r="B29" s="47">
        <f>[2]Prevalences!B29</f>
        <v>0.52037785675125803</v>
      </c>
      <c r="C29" s="47">
        <f>[2]Prevalences!C29</f>
        <v>0.34524015638594341</v>
      </c>
      <c r="E29" s="47">
        <f>[2]Prevalences!E29</f>
        <v>0.51355374587788993</v>
      </c>
      <c r="F29" s="47">
        <f>[2]Prevalences!F29</f>
        <v>0.33895310851444282</v>
      </c>
      <c r="H29" s="47">
        <f>[2]Prevalences!H29</f>
        <v>0.50492445653482465</v>
      </c>
      <c r="I29" s="47">
        <f>[2]Prevalences!I29</f>
        <v>0.33151561386263367</v>
      </c>
      <c r="K29" s="47">
        <f>[2]Prevalences!K29</f>
        <v>0.49833486918248387</v>
      </c>
      <c r="L29" s="47">
        <f>[2]Prevalences!L29</f>
        <v>0.32545803325829981</v>
      </c>
      <c r="N29" s="47">
        <f>[2]Prevalences!N29</f>
        <v>0.4916886447284769</v>
      </c>
      <c r="O29" s="47">
        <f>[2]Prevalences!O29</f>
        <v>0.31939781793130617</v>
      </c>
      <c r="Q29" s="47">
        <f>[2]Prevalences!Q29</f>
        <v>0.48498615974496523</v>
      </c>
      <c r="R29" s="47">
        <f>[2]Prevalences!R29</f>
        <v>0.3133362862921375</v>
      </c>
      <c r="T29" s="47">
        <f>[2]Prevalences!T29</f>
        <v>0.47822795447408095</v>
      </c>
      <c r="U29" s="47">
        <f>[2]Prevalences!U29</f>
        <v>0.30727486539286708</v>
      </c>
      <c r="W29" s="47">
        <f>[2]Prevalences!W29</f>
        <v>0.47141473362725095</v>
      </c>
      <c r="X29" s="47">
        <f>[2]Prevalences!X29</f>
        <v>0.30121508832891569</v>
      </c>
      <c r="Z29" s="47">
        <f>[2]Prevalences!Z29</f>
        <v>0.46454736672980607</v>
      </c>
      <c r="AA29" s="47">
        <f>[2]Prevalences!AA29</f>
        <v>0.29515859127403649</v>
      </c>
      <c r="AC29" s="47">
        <f>[2]Prevalences!AC29</f>
        <v>0.45762688804724916</v>
      </c>
      <c r="AD29" s="47">
        <f>[2]Prevalences!AD29</f>
        <v>0.28910711018285129</v>
      </c>
      <c r="AF29" s="47">
        <f>SUM('[3]2021'!FZ32:HY32)</f>
        <v>0.5270808334341468</v>
      </c>
      <c r="AG29" s="47">
        <f>SUM('[3]2021'!GJ32:HY32)</f>
        <v>0.35148070583197294</v>
      </c>
    </row>
    <row r="30" spans="1:33" ht="15.5" x14ac:dyDescent="0.35">
      <c r="A30" s="4" t="s">
        <v>45</v>
      </c>
      <c r="B30" s="47">
        <f>[2]Prevalences!B30</f>
        <v>0.52037785675125814</v>
      </c>
      <c r="C30" s="47">
        <f>[2]Prevalences!C30</f>
        <v>0.34524015638594341</v>
      </c>
      <c r="E30" s="47">
        <f>[2]Prevalences!E30</f>
        <v>0.51355374587788993</v>
      </c>
      <c r="F30" s="47">
        <f>[2]Prevalences!F30</f>
        <v>0.33895310851444282</v>
      </c>
      <c r="H30" s="47">
        <f>[2]Prevalences!H30</f>
        <v>0.50446299888065982</v>
      </c>
      <c r="I30" s="47">
        <f>[2]Prevalences!I30</f>
        <v>0.33121263702023235</v>
      </c>
      <c r="K30" s="47">
        <f>[2]Prevalences!K30</f>
        <v>0.49786513488692286</v>
      </c>
      <c r="L30" s="47">
        <f>[2]Prevalences!L30</f>
        <v>0.32515125400314121</v>
      </c>
      <c r="N30" s="47">
        <f>[2]Prevalences!N30</f>
        <v>0.49121240129363142</v>
      </c>
      <c r="O30" s="47">
        <f>[2]Prevalences!O30</f>
        <v>0.31908845322352913</v>
      </c>
      <c r="Q30" s="47">
        <f>[2]Prevalences!Q30</f>
        <v>0.48450510247367812</v>
      </c>
      <c r="R30" s="47">
        <f>[2]Prevalences!R30</f>
        <v>0.31302548835316496</v>
      </c>
      <c r="T30" s="47">
        <f>[2]Prevalences!T30</f>
        <v>0.47774370238601382</v>
      </c>
      <c r="U30" s="47">
        <f>[2]Prevalences!U30</f>
        <v>0.30696371985278537</v>
      </c>
      <c r="W30" s="47">
        <f>[2]Prevalences!W30</f>
        <v>0.47092882614982817</v>
      </c>
      <c r="X30" s="47">
        <f>[2]Prevalences!X30</f>
        <v>0.30090461295915938</v>
      </c>
      <c r="Z30" s="47">
        <f>[2]Prevalences!Z30</f>
        <v>0.46406126112165091</v>
      </c>
      <c r="AA30" s="47">
        <f>[2]Prevalences!AA30</f>
        <v>0.29484973526324149</v>
      </c>
      <c r="AC30" s="47">
        <f>[2]Prevalences!AC30</f>
        <v>0.4571419575100974</v>
      </c>
      <c r="AD30" s="47">
        <f>[2]Prevalences!AD30</f>
        <v>0.2888007539133724</v>
      </c>
      <c r="AF30" s="47">
        <f>SUM('[3]2021'!FZ33:HY33)</f>
        <v>0.52708083343414669</v>
      </c>
      <c r="AG30" s="47">
        <f>SUM('[3]2021'!GJ33:HY33)</f>
        <v>0.35148070583197283</v>
      </c>
    </row>
    <row r="31" spans="1:33" ht="15.5" x14ac:dyDescent="0.35">
      <c r="A31" s="4" t="s">
        <v>46</v>
      </c>
      <c r="B31" s="47">
        <f>[2]Prevalences!B31</f>
        <v>0.57217480215264205</v>
      </c>
      <c r="C31" s="47">
        <f>[2]Prevalences!C31</f>
        <v>0.31740240488448829</v>
      </c>
      <c r="E31" s="47">
        <f>[2]Prevalences!E31</f>
        <v>0.56232893988916066</v>
      </c>
      <c r="F31" s="47">
        <f>[2]Prevalences!F31</f>
        <v>0.30853720908620363</v>
      </c>
      <c r="H31" s="47">
        <f>[2]Prevalences!H31</f>
        <v>0.55345873337590301</v>
      </c>
      <c r="I31" s="47">
        <f>[2]Prevalences!I31</f>
        <v>0.30030891168027768</v>
      </c>
      <c r="K31" s="47">
        <f>[2]Prevalences!K31</f>
        <v>0.54386011412519908</v>
      </c>
      <c r="L31" s="47">
        <f>[2]Prevalences!L31</f>
        <v>0.29178673070849476</v>
      </c>
      <c r="N31" s="47">
        <f>[2]Prevalences!N31</f>
        <v>0.53414460945471465</v>
      </c>
      <c r="O31" s="47">
        <f>[2]Prevalences!O31</f>
        <v>0.28330958300272435</v>
      </c>
      <c r="Q31" s="47">
        <f>[2]Prevalences!Q31</f>
        <v>0.52431554620499266</v>
      </c>
      <c r="R31" s="47">
        <f>[2]Prevalences!R31</f>
        <v>0.27488256925131793</v>
      </c>
      <c r="T31" s="47">
        <f>[2]Prevalences!T31</f>
        <v>0.51437669179908618</v>
      </c>
      <c r="U31" s="47">
        <f>[2]Prevalences!U31</f>
        <v>0.2665109050519256</v>
      </c>
      <c r="W31" s="47">
        <f>[2]Prevalences!W31</f>
        <v>0.50433225894469891</v>
      </c>
      <c r="X31" s="47">
        <f>[2]Prevalences!X31</f>
        <v>0.25819990674574661</v>
      </c>
      <c r="Z31" s="47">
        <f>[2]Prevalences!Z31</f>
        <v>0.49418690867320209</v>
      </c>
      <c r="AA31" s="47">
        <f>[2]Prevalences!AA31</f>
        <v>0.24995497625979357</v>
      </c>
      <c r="AC31" s="47">
        <f>[2]Prevalences!AC31</f>
        <v>0.48394575166608161</v>
      </c>
      <c r="AD31" s="47">
        <f>[2]Prevalences!AD31</f>
        <v>0.24178158502774702</v>
      </c>
      <c r="AF31" s="47">
        <f>SUM('[3]2021'!FZ34:HY34)</f>
        <v>0.5816646985263868</v>
      </c>
      <c r="AG31" s="47">
        <f>SUM('[3]2021'!GJ34:HY34)</f>
        <v>0.32617414823300411</v>
      </c>
    </row>
    <row r="32" spans="1:33" ht="15.5" x14ac:dyDescent="0.35">
      <c r="A32" s="4" t="s">
        <v>47</v>
      </c>
      <c r="B32" s="47">
        <f>[2]Prevalences!B32</f>
        <v>0.57217480215264205</v>
      </c>
      <c r="C32" s="47">
        <f>[2]Prevalences!C32</f>
        <v>0.31740240488448834</v>
      </c>
      <c r="E32" s="47">
        <f>[2]Prevalences!E32</f>
        <v>0.56232893988916044</v>
      </c>
      <c r="F32" s="47">
        <f>[2]Prevalences!F32</f>
        <v>0.30853720908620358</v>
      </c>
      <c r="H32" s="47">
        <f>[2]Prevalences!H32</f>
        <v>0.55330143624139405</v>
      </c>
      <c r="I32" s="47">
        <f>[2]Prevalences!I32</f>
        <v>0.30022356162899805</v>
      </c>
      <c r="K32" s="47">
        <f>[2]Prevalences!K32</f>
        <v>0.54369987119450902</v>
      </c>
      <c r="L32" s="47">
        <f>[2]Prevalences!L32</f>
        <v>0.29170075867331335</v>
      </c>
      <c r="N32" s="47">
        <f>[2]Prevalences!N32</f>
        <v>0.5339821222956963</v>
      </c>
      <c r="O32" s="47">
        <f>[2]Prevalences!O32</f>
        <v>0.28322340003195196</v>
      </c>
      <c r="Q32" s="47">
        <f>[2]Prevalences!Q32</f>
        <v>0.5241514884822166</v>
      </c>
      <c r="R32" s="47">
        <f>[2]Prevalences!R32</f>
        <v>0.2747965588160588</v>
      </c>
      <c r="T32" s="47">
        <f>[2]Prevalences!T32</f>
        <v>0.51421170716781506</v>
      </c>
      <c r="U32" s="47">
        <f>[2]Prevalences!U32</f>
        <v>0.26642542255611867</v>
      </c>
      <c r="W32" s="47">
        <f>[2]Prevalences!W32</f>
        <v>0.5041669592745468</v>
      </c>
      <c r="X32" s="47">
        <f>[2]Prevalences!X32</f>
        <v>0.25811527928307409</v>
      </c>
      <c r="Z32" s="47">
        <f>[2]Prevalences!Z32</f>
        <v>0.49402187258952263</v>
      </c>
      <c r="AA32" s="47">
        <f>[2]Prevalences!AA32</f>
        <v>0.24987150259901009</v>
      </c>
      <c r="AC32" s="47">
        <f>[2]Prevalences!AC32</f>
        <v>0.48378152339583647</v>
      </c>
      <c r="AD32" s="47">
        <f>[2]Prevalences!AD32</f>
        <v>0.24169953580766504</v>
      </c>
      <c r="AF32" s="47">
        <f>SUM('[3]2021'!FZ35:HY35)</f>
        <v>0.58166469852638669</v>
      </c>
      <c r="AG32" s="47">
        <f>SUM('[3]2021'!GJ35:HY35)</f>
        <v>0.32617414823300406</v>
      </c>
    </row>
    <row r="33" spans="1:33" ht="15.5" x14ac:dyDescent="0.35">
      <c r="A33" s="4" t="s">
        <v>48</v>
      </c>
      <c r="B33" s="47">
        <f>[2]Prevalences!B33</f>
        <v>0.57217480215264238</v>
      </c>
      <c r="C33" s="47">
        <f>[2]Prevalences!C33</f>
        <v>0.31740240488448862</v>
      </c>
      <c r="E33" s="47">
        <f>[2]Prevalences!E33</f>
        <v>0.56232893988916088</v>
      </c>
      <c r="F33" s="47">
        <f>[2]Prevalences!F33</f>
        <v>0.30853720908620363</v>
      </c>
      <c r="H33" s="47">
        <f>[2]Prevalences!H33</f>
        <v>0.55380575104894714</v>
      </c>
      <c r="I33" s="47">
        <f>[2]Prevalences!I33</f>
        <v>0.30049720485091763</v>
      </c>
      <c r="K33" s="47">
        <f>[2]Prevalences!K33</f>
        <v>0.54421237736239003</v>
      </c>
      <c r="L33" s="47">
        <f>[2]Prevalences!L33</f>
        <v>0.29197572367867053</v>
      </c>
      <c r="N33" s="47">
        <f>[2]Prevalences!N33</f>
        <v>0.53450064145195431</v>
      </c>
      <c r="O33" s="47">
        <f>[2]Prevalences!O33</f>
        <v>0.28349842189557856</v>
      </c>
      <c r="Q33" s="47">
        <f>[2]Prevalences!Q33</f>
        <v>0.52467393435881882</v>
      </c>
      <c r="R33" s="47">
        <f>[2]Prevalences!R33</f>
        <v>0.27507046117484785</v>
      </c>
      <c r="T33" s="47">
        <f>[2]Prevalences!T33</f>
        <v>0.51473609172821688</v>
      </c>
      <c r="U33" s="47">
        <f>[2]Prevalences!U33</f>
        <v>0.26669711877800473</v>
      </c>
      <c r="W33" s="47">
        <f>[2]Prevalences!W33</f>
        <v>0.50469139780853778</v>
      </c>
      <c r="X33" s="47">
        <f>[2]Prevalences!X33</f>
        <v>0.2583837728766698</v>
      </c>
      <c r="Z33" s="47">
        <f>[2]Prevalences!Z33</f>
        <v>0.49454458781658983</v>
      </c>
      <c r="AA33" s="47">
        <f>[2]Prevalences!AA33</f>
        <v>0.25013588692380551</v>
      </c>
      <c r="AC33" s="47">
        <f>[2]Prevalences!AC33</f>
        <v>0.48430084862194628</v>
      </c>
      <c r="AD33" s="47">
        <f>[2]Prevalences!AD33</f>
        <v>0.24195899314535496</v>
      </c>
      <c r="AF33" s="47">
        <f>SUM('[3]2021'!FZ36:HY36)</f>
        <v>0.58166469852638658</v>
      </c>
      <c r="AG33" s="47">
        <f>SUM('[3]2021'!GJ36:HY36)</f>
        <v>0.326174148233004</v>
      </c>
    </row>
    <row r="34" spans="1:33" ht="15.5" x14ac:dyDescent="0.35">
      <c r="A34" s="4" t="s">
        <v>49</v>
      </c>
      <c r="B34" s="47">
        <f>[2]Prevalences!B34</f>
        <v>0.57217480215264227</v>
      </c>
      <c r="C34" s="47">
        <f>[2]Prevalences!C34</f>
        <v>0.3174024048844884</v>
      </c>
      <c r="E34" s="47">
        <f>[2]Prevalences!E34</f>
        <v>0.56232893988916088</v>
      </c>
      <c r="F34" s="47">
        <f>[2]Prevalences!F34</f>
        <v>0.30853720908620369</v>
      </c>
      <c r="H34" s="47">
        <f>[2]Prevalences!H34</f>
        <v>0.55367546581934379</v>
      </c>
      <c r="I34" s="47">
        <f>[2]Prevalences!I34</f>
        <v>0.30042651156675593</v>
      </c>
      <c r="K34" s="47">
        <f>[2]Prevalences!K34</f>
        <v>0.54408031436028359</v>
      </c>
      <c r="L34" s="47">
        <f>[2]Prevalences!L34</f>
        <v>0.29190487047463642</v>
      </c>
      <c r="N34" s="47">
        <f>[2]Prevalences!N34</f>
        <v>0.53436734418022125</v>
      </c>
      <c r="O34" s="47">
        <f>[2]Prevalences!O34</f>
        <v>0.28342772120179344</v>
      </c>
      <c r="Q34" s="47">
        <f>[2]Prevalences!Q34</f>
        <v>0.52453992182018061</v>
      </c>
      <c r="R34" s="47">
        <f>[2]Prevalences!R34</f>
        <v>0.2750002025086698</v>
      </c>
      <c r="T34" s="47">
        <f>[2]Prevalences!T34</f>
        <v>0.51460185701161609</v>
      </c>
      <c r="U34" s="47">
        <f>[2]Prevalences!U34</f>
        <v>0.26662756855074693</v>
      </c>
      <c r="W34" s="47">
        <f>[2]Prevalences!W34</f>
        <v>0.50455740693560058</v>
      </c>
      <c r="X34" s="47">
        <f>[2]Prevalences!X34</f>
        <v>0.25831517438771029</v>
      </c>
      <c r="Z34" s="47">
        <f>[2]Prevalences!Z34</f>
        <v>0.49441127883674768</v>
      </c>
      <c r="AA34" s="47">
        <f>[2]Prevalences!AA34</f>
        <v>0.2500684605264103</v>
      </c>
      <c r="AC34" s="47">
        <f>[2]Prevalences!AC34</f>
        <v>0.48416863094395129</v>
      </c>
      <c r="AD34" s="47">
        <f>[2]Prevalences!AD34</f>
        <v>0.24189293656846755</v>
      </c>
      <c r="AF34" s="47">
        <f>SUM('[3]2021'!FZ37:HY37)</f>
        <v>0.5816646985263868</v>
      </c>
      <c r="AG34" s="47">
        <f>SUM('[3]2021'!GJ37:HY37)</f>
        <v>0.32617414823300417</v>
      </c>
    </row>
    <row r="35" spans="1:33" ht="15.5" x14ac:dyDescent="0.35">
      <c r="A35" s="4" t="s">
        <v>50</v>
      </c>
      <c r="B35" s="47">
        <f>[2]Prevalences!B35</f>
        <v>0.57217480215264205</v>
      </c>
      <c r="C35" s="47">
        <f>[2]Prevalences!C35</f>
        <v>0.31740240488448829</v>
      </c>
      <c r="E35" s="47">
        <f>[2]Prevalences!E35</f>
        <v>0.56232893988916044</v>
      </c>
      <c r="F35" s="47">
        <f>[2]Prevalences!F35</f>
        <v>0.30853720908620358</v>
      </c>
      <c r="H35" s="47">
        <f>[2]Prevalences!H35</f>
        <v>0.55348073896329064</v>
      </c>
      <c r="I35" s="47">
        <f>[2]Prevalences!I35</f>
        <v>0.30032085199958358</v>
      </c>
      <c r="K35" s="47">
        <f>[2]Prevalences!K35</f>
        <v>0.5438825022281093</v>
      </c>
      <c r="L35" s="47">
        <f>[2]Prevalences!L35</f>
        <v>0.29179874216361945</v>
      </c>
      <c r="N35" s="47">
        <f>[2]Prevalences!N35</f>
        <v>0.53416728358738186</v>
      </c>
      <c r="O35" s="47">
        <f>[2]Prevalences!O35</f>
        <v>0.28332160933221845</v>
      </c>
      <c r="Q35" s="47">
        <f>[2]Prevalences!Q35</f>
        <v>0.52433841384861146</v>
      </c>
      <c r="R35" s="47">
        <f>[2]Prevalences!R35</f>
        <v>0.27489455805591523</v>
      </c>
      <c r="T35" s="47">
        <f>[2]Prevalences!T35</f>
        <v>0.51439966468178411</v>
      </c>
      <c r="U35" s="47">
        <f>[2]Prevalences!U35</f>
        <v>0.26652280785362131</v>
      </c>
      <c r="W35" s="47">
        <f>[2]Prevalences!W35</f>
        <v>0.50435525327593755</v>
      </c>
      <c r="X35" s="47">
        <f>[2]Prevalences!X35</f>
        <v>0.25821167901308856</v>
      </c>
      <c r="Z35" s="47">
        <f>[2]Prevalences!Z35</f>
        <v>0.49420984533435708</v>
      </c>
      <c r="AA35" s="47">
        <f>[2]Prevalences!AA35</f>
        <v>0.24996657740198042</v>
      </c>
      <c r="AC35" s="47">
        <f>[2]Prevalences!AC35</f>
        <v>0.48396855635910424</v>
      </c>
      <c r="AD35" s="47">
        <f>[2]Prevalences!AD35</f>
        <v>0.24179297836017338</v>
      </c>
      <c r="AF35" s="47">
        <f>SUM('[3]2021'!FZ38:HY38)</f>
        <v>0.58166469852638658</v>
      </c>
      <c r="AG35" s="47">
        <f>SUM('[3]2021'!GJ38:HY38)</f>
        <v>0.326174148233004</v>
      </c>
    </row>
    <row r="36" spans="1:33" ht="15.5" x14ac:dyDescent="0.35">
      <c r="A36" s="4" t="s">
        <v>51</v>
      </c>
      <c r="B36" s="47">
        <f>[2]Prevalences!B36</f>
        <v>0.60932238191641785</v>
      </c>
      <c r="C36" s="47">
        <f>[2]Prevalences!C36</f>
        <v>0.33152272983925984</v>
      </c>
      <c r="E36" s="47">
        <f>[2]Prevalences!E36</f>
        <v>0.59884887024979117</v>
      </c>
      <c r="F36" s="47">
        <f>[2]Prevalences!F36</f>
        <v>0.32172461648192147</v>
      </c>
      <c r="H36" s="47">
        <f>[2]Prevalences!H36</f>
        <v>0.58921528543018487</v>
      </c>
      <c r="I36" s="47">
        <f>[2]Prevalences!I36</f>
        <v>0.31250375470543179</v>
      </c>
      <c r="K36" s="47">
        <f>[2]Prevalences!K36</f>
        <v>0.57901768116989571</v>
      </c>
      <c r="L36" s="47">
        <f>[2]Prevalences!L36</f>
        <v>0.30310958211798966</v>
      </c>
      <c r="N36" s="47">
        <f>[2]Prevalences!N36</f>
        <v>0.56866467488279993</v>
      </c>
      <c r="O36" s="47">
        <f>[2]Prevalences!O36</f>
        <v>0.2937664817982798</v>
      </c>
      <c r="Q36" s="47">
        <f>[2]Prevalences!Q36</f>
        <v>0.55815988158710117</v>
      </c>
      <c r="R36" s="47">
        <f>[2]Prevalences!R36</f>
        <v>0.28448109701450713</v>
      </c>
      <c r="T36" s="47">
        <f>[2]Prevalences!T36</f>
        <v>0.54750749537524679</v>
      </c>
      <c r="U36" s="47">
        <f>[2]Prevalences!U36</f>
        <v>0.27526020001781143</v>
      </c>
      <c r="W36" s="47">
        <f>[2]Prevalences!W36</f>
        <v>0.5367123002501123</v>
      </c>
      <c r="X36" s="47">
        <f>[2]Prevalences!X36</f>
        <v>0.26611067237267</v>
      </c>
      <c r="Z36" s="47">
        <f>[2]Prevalences!Z36</f>
        <v>0.52577967877451348</v>
      </c>
      <c r="AA36" s="47">
        <f>[2]Prevalences!AA36</f>
        <v>0.25703948392495685</v>
      </c>
      <c r="AC36" s="47">
        <f>[2]Prevalences!AC36</f>
        <v>0.51471561840187929</v>
      </c>
      <c r="AD36" s="47">
        <f>[2]Prevalences!AD36</f>
        <v>0.24805367049741256</v>
      </c>
      <c r="AF36" s="47">
        <f>SUM('[3]2021'!FZ39:HY39)</f>
        <v>0.61930937490995364</v>
      </c>
      <c r="AG36" s="47">
        <f>SUM('[3]2021'!GJ39:HY39)</f>
        <v>0.34118278975710375</v>
      </c>
    </row>
    <row r="37" spans="1:33" ht="15.5" x14ac:dyDescent="0.35">
      <c r="A37" s="4" t="s">
        <v>52</v>
      </c>
      <c r="B37" s="47">
        <f>[2]Prevalences!B37</f>
        <v>0.60932238191641785</v>
      </c>
      <c r="C37" s="47">
        <f>[2]Prevalences!C37</f>
        <v>0.33152272983925984</v>
      </c>
      <c r="E37" s="47">
        <f>[2]Prevalences!E37</f>
        <v>0.59884887024979128</v>
      </c>
      <c r="F37" s="47">
        <f>[2]Prevalences!F37</f>
        <v>0.32172461648192147</v>
      </c>
      <c r="H37" s="47">
        <f>[2]Prevalences!H37</f>
        <v>0.58955703462685116</v>
      </c>
      <c r="I37" s="47">
        <f>[2]Prevalences!I37</f>
        <v>0.31268500918026737</v>
      </c>
      <c r="K37" s="47">
        <f>[2]Prevalences!K37</f>
        <v>0.57936542353833453</v>
      </c>
      <c r="L37" s="47">
        <f>[2]Prevalences!L37</f>
        <v>0.30329162153994527</v>
      </c>
      <c r="N37" s="47">
        <f>[2]Prevalences!N37</f>
        <v>0.56901689593218785</v>
      </c>
      <c r="O37" s="47">
        <f>[2]Prevalences!O37</f>
        <v>0.29394843566857298</v>
      </c>
      <c r="Q37" s="47">
        <f>[2]Prevalences!Q37</f>
        <v>0.5585151260810084</v>
      </c>
      <c r="R37" s="47">
        <f>[2]Prevalences!R37</f>
        <v>0.28466215686253438</v>
      </c>
      <c r="T37" s="47">
        <f>[2]Prevalences!T37</f>
        <v>0.54786437208935912</v>
      </c>
      <c r="U37" s="47">
        <f>[2]Prevalences!U37</f>
        <v>0.27543962031166697</v>
      </c>
      <c r="W37" s="47">
        <f>[2]Prevalences!W37</f>
        <v>0.53706948603097127</v>
      </c>
      <c r="X37" s="47">
        <f>[2]Prevalences!X37</f>
        <v>0.26628777088198691</v>
      </c>
      <c r="Z37" s="47">
        <f>[2]Prevalences!Z37</f>
        <v>0.52613592192091085</v>
      </c>
      <c r="AA37" s="47">
        <f>[2]Prevalences!AA37</f>
        <v>0.25721364157729354</v>
      </c>
      <c r="AC37" s="47">
        <f>[2]Prevalences!AC37</f>
        <v>0.51506974139330164</v>
      </c>
      <c r="AD37" s="47">
        <f>[2]Prevalences!AD37</f>
        <v>0.24822433077017167</v>
      </c>
      <c r="AF37" s="47">
        <f>SUM('[3]2021'!FZ40:HY40)</f>
        <v>0.61930937490995364</v>
      </c>
      <c r="AG37" s="47">
        <f>SUM('[3]2021'!GJ40:HY40)</f>
        <v>0.34118278975710375</v>
      </c>
    </row>
    <row r="38" spans="1:33" ht="15.5" x14ac:dyDescent="0.35">
      <c r="A38" s="4" t="s">
        <v>53</v>
      </c>
      <c r="B38" s="47">
        <f>[2]Prevalences!B38</f>
        <v>0.60932238191641797</v>
      </c>
      <c r="C38" s="47">
        <f>[2]Prevalences!C38</f>
        <v>0.33152272983926001</v>
      </c>
      <c r="E38" s="47">
        <f>[2]Prevalences!E38</f>
        <v>0.59884887024979117</v>
      </c>
      <c r="F38" s="47">
        <f>[2]Prevalences!F38</f>
        <v>0.32172461648192147</v>
      </c>
      <c r="H38" s="47">
        <f>[2]Prevalences!H38</f>
        <v>0.58979409167760966</v>
      </c>
      <c r="I38" s="47">
        <f>[2]Prevalences!I38</f>
        <v>0.31281073778961155</v>
      </c>
      <c r="K38" s="47">
        <f>[2]Prevalences!K38</f>
        <v>0.57960574552426769</v>
      </c>
      <c r="L38" s="47">
        <f>[2]Prevalences!L38</f>
        <v>0.30341742753706558</v>
      </c>
      <c r="N38" s="47">
        <f>[2]Prevalences!N38</f>
        <v>0.56925948290864681</v>
      </c>
      <c r="O38" s="47">
        <f>[2]Prevalences!O38</f>
        <v>0.29407375367363303</v>
      </c>
      <c r="Q38" s="47">
        <f>[2]Prevalences!Q38</f>
        <v>0.55875902122355958</v>
      </c>
      <c r="R38" s="47">
        <f>[2]Prevalences!R38</f>
        <v>0.28478646453852202</v>
      </c>
      <c r="T38" s="47">
        <f>[2]Prevalences!T38</f>
        <v>0.54810866454105978</v>
      </c>
      <c r="U38" s="47">
        <f>[2]Prevalences!U38</f>
        <v>0.27556243870170882</v>
      </c>
      <c r="W38" s="47">
        <f>[2]Prevalences!W38</f>
        <v>0.53731331328025644</v>
      </c>
      <c r="X38" s="47">
        <f>[2]Prevalences!X38</f>
        <v>0.26640866439089245</v>
      </c>
      <c r="Z38" s="47">
        <f>[2]Prevalences!Z38</f>
        <v>0.5263784717273482</v>
      </c>
      <c r="AA38" s="47">
        <f>[2]Prevalences!AA38</f>
        <v>0.25733221762652053</v>
      </c>
      <c r="AC38" s="47">
        <f>[2]Prevalences!AC38</f>
        <v>0.51531025328012348</v>
      </c>
      <c r="AD38" s="47">
        <f>[2]Prevalences!AD38</f>
        <v>0.24834023915567907</v>
      </c>
      <c r="AF38" s="47">
        <f>SUM('[3]2021'!FZ41:HY41)</f>
        <v>0.61930937490995375</v>
      </c>
      <c r="AG38" s="47">
        <f>SUM('[3]2021'!GJ41:HY41)</f>
        <v>0.34118278975710381</v>
      </c>
    </row>
    <row r="39" spans="1:33" ht="15.5" x14ac:dyDescent="0.35">
      <c r="A39" s="4" t="s">
        <v>54</v>
      </c>
      <c r="B39" s="47">
        <f>[2]Prevalences!B39</f>
        <v>0.60932238191641785</v>
      </c>
      <c r="C39" s="47">
        <f>[2]Prevalences!C39</f>
        <v>0.3315227298392599</v>
      </c>
      <c r="E39" s="47">
        <f>[2]Prevalences!E39</f>
        <v>0.59884887024979083</v>
      </c>
      <c r="F39" s="47">
        <f>[2]Prevalences!F39</f>
        <v>0.3217246164819213</v>
      </c>
      <c r="H39" s="47">
        <f>[2]Prevalences!H39</f>
        <v>0.58956526588387848</v>
      </c>
      <c r="I39" s="47">
        <f>[2]Prevalences!I39</f>
        <v>0.31268937481502024</v>
      </c>
      <c r="K39" s="47">
        <f>[2]Prevalences!K39</f>
        <v>0.5793737798550509</v>
      </c>
      <c r="L39" s="47">
        <f>[2]Prevalences!L39</f>
        <v>0.3032959959826439</v>
      </c>
      <c r="N39" s="47">
        <f>[2]Prevalences!N39</f>
        <v>0.56902534191914</v>
      </c>
      <c r="O39" s="47">
        <f>[2]Prevalences!O39</f>
        <v>0.29395279878093411</v>
      </c>
      <c r="Q39" s="47">
        <f>[2]Prevalences!Q39</f>
        <v>0.55852362781996867</v>
      </c>
      <c r="R39" s="47">
        <f>[2]Prevalences!R39</f>
        <v>0.28466649000095184</v>
      </c>
      <c r="T39" s="47">
        <f>[2]Prevalences!T39</f>
        <v>0.54787289723816768</v>
      </c>
      <c r="U39" s="47">
        <f>[2]Prevalences!U39</f>
        <v>0.27544390634279153</v>
      </c>
      <c r="W39" s="47">
        <f>[2]Prevalences!W39</f>
        <v>0.53707800391186655</v>
      </c>
      <c r="X39" s="47">
        <f>[2]Prevalences!X39</f>
        <v>0.26629199418562866</v>
      </c>
      <c r="Z39" s="47">
        <f>[2]Prevalences!Z39</f>
        <v>0.52614440359292403</v>
      </c>
      <c r="AA39" s="47">
        <f>[2]Prevalences!AA39</f>
        <v>0.25721778803765549</v>
      </c>
      <c r="AC39" s="47">
        <f>[2]Prevalences!AC39</f>
        <v>0.51507815970934157</v>
      </c>
      <c r="AD39" s="47">
        <f>[2]Prevalences!AD39</f>
        <v>0.24822838775643433</v>
      </c>
      <c r="AF39" s="47">
        <f>SUM('[3]2021'!FZ42:HY42)</f>
        <v>0.61930937490995375</v>
      </c>
      <c r="AG39" s="47">
        <f>SUM('[3]2021'!GJ42:HY42)</f>
        <v>0.34118278975710381</v>
      </c>
    </row>
    <row r="40" spans="1:33" ht="15.5" x14ac:dyDescent="0.35">
      <c r="A40" s="4" t="s">
        <v>55</v>
      </c>
      <c r="B40" s="47">
        <f>[2]Prevalences!B40</f>
        <v>0.60932238191641785</v>
      </c>
      <c r="C40" s="47">
        <f>[2]Prevalences!C40</f>
        <v>0.33152272983925984</v>
      </c>
      <c r="E40" s="47">
        <f>[2]Prevalences!E40</f>
        <v>0.59884887024979105</v>
      </c>
      <c r="F40" s="47">
        <f>[2]Prevalences!F40</f>
        <v>0.32172461648192141</v>
      </c>
      <c r="H40" s="47">
        <f>[2]Prevalences!H40</f>
        <v>0.58934806846709442</v>
      </c>
      <c r="I40" s="47">
        <f>[2]Prevalences!I40</f>
        <v>0.31257417921515074</v>
      </c>
      <c r="K40" s="47">
        <f>[2]Prevalences!K40</f>
        <v>0.57915298415909511</v>
      </c>
      <c r="L40" s="47">
        <f>[2]Prevalences!L40</f>
        <v>0.30318041179012073</v>
      </c>
      <c r="N40" s="47">
        <f>[2]Prevalences!N40</f>
        <v>0.56880189864507724</v>
      </c>
      <c r="O40" s="47">
        <f>[2]Prevalences!O40</f>
        <v>0.29383737022100698</v>
      </c>
      <c r="Q40" s="47">
        <f>[2]Prevalences!Q40</f>
        <v>0.55829844952505603</v>
      </c>
      <c r="R40" s="47">
        <f>[2]Prevalences!R40</f>
        <v>0.28455172186645511</v>
      </c>
      <c r="T40" s="47">
        <f>[2]Prevalences!T40</f>
        <v>0.54764685541819103</v>
      </c>
      <c r="U40" s="47">
        <f>[2]Prevalences!U40</f>
        <v>0.2753302634847401</v>
      </c>
      <c r="W40" s="47">
        <f>[2]Prevalences!W40</f>
        <v>0.53685192652422975</v>
      </c>
      <c r="X40" s="47">
        <f>[2]Prevalences!X40</f>
        <v>0.26617990134630992</v>
      </c>
      <c r="Z40" s="47">
        <f>[2]Prevalences!Z40</f>
        <v>0.52591907300619734</v>
      </c>
      <c r="AA40" s="47">
        <f>[2]Prevalences!AA40</f>
        <v>0.25710762999986336</v>
      </c>
      <c r="AC40" s="47">
        <f>[2]Prevalences!AC40</f>
        <v>0.51485431106330826</v>
      </c>
      <c r="AD40" s="47">
        <f>[2]Prevalences!AD40</f>
        <v>0.24812050978207487</v>
      </c>
      <c r="AF40" s="47">
        <f>SUM('[3]2021'!FZ43:HY43)</f>
        <v>0.61930937490995386</v>
      </c>
      <c r="AG40" s="47">
        <f>SUM('[3]2021'!GJ43:HY43)</f>
        <v>0.34118278975710387</v>
      </c>
    </row>
    <row r="41" spans="1:33" ht="15.5" x14ac:dyDescent="0.35">
      <c r="A41" s="4" t="s">
        <v>56</v>
      </c>
      <c r="B41" s="47">
        <f>[2]Prevalences!B41</f>
        <v>0.6488241733619029</v>
      </c>
      <c r="C41" s="47">
        <f>[2]Prevalences!C41</f>
        <v>0.28981713924026947</v>
      </c>
      <c r="E41" s="47">
        <f>[2]Prevalences!E41</f>
        <v>0.63550802259757777</v>
      </c>
      <c r="F41" s="47">
        <f>[2]Prevalences!F41</f>
        <v>0.27774440940629469</v>
      </c>
      <c r="H41" s="47">
        <f>[2]Prevalences!H41</f>
        <v>0.62558127334725899</v>
      </c>
      <c r="I41" s="47">
        <f>[2]Prevalences!I41</f>
        <v>0.26739998322305492</v>
      </c>
      <c r="K41" s="47">
        <f>[2]Prevalences!K41</f>
        <v>0.61261710689693705</v>
      </c>
      <c r="L41" s="47">
        <f>[2]Prevalences!L41</f>
        <v>0.25600298087175194</v>
      </c>
      <c r="N41" s="47">
        <f>[2]Prevalences!N41</f>
        <v>0.59937399703060079</v>
      </c>
      <c r="O41" s="47">
        <f>[2]Prevalences!O41</f>
        <v>0.24476865702171988</v>
      </c>
      <c r="Q41" s="47">
        <f>[2]Prevalences!Q41</f>
        <v>0.58586100742966729</v>
      </c>
      <c r="R41" s="47">
        <f>[2]Prevalences!R41</f>
        <v>0.23370987639097815</v>
      </c>
      <c r="T41" s="47">
        <f>[2]Prevalences!T41</f>
        <v>0.57208863042062297</v>
      </c>
      <c r="U41" s="47">
        <f>[2]Prevalences!U41</f>
        <v>0.22283927232009459</v>
      </c>
      <c r="W41" s="47">
        <f>[2]Prevalences!W41</f>
        <v>0.55806881435140099</v>
      </c>
      <c r="X41" s="47">
        <f>[2]Prevalences!X41</f>
        <v>0.21216918427748635</v>
      </c>
      <c r="Z41" s="47">
        <f>[2]Prevalences!Z41</f>
        <v>0.54381498305060205</v>
      </c>
      <c r="AA41" s="47">
        <f>[2]Prevalences!AA41</f>
        <v>0.20171159481739043</v>
      </c>
      <c r="AC41" s="47">
        <f>[2]Prevalences!AC41</f>
        <v>0.52934204646254446</v>
      </c>
      <c r="AD41" s="47">
        <f>[2]Prevalences!AD41</f>
        <v>0.19147806642625589</v>
      </c>
      <c r="AF41" s="47">
        <f>SUM('[3]2021'!FZ44:HY44)</f>
        <v>0.6612179404671642</v>
      </c>
      <c r="AG41" s="47">
        <f>SUM('[3]2021'!GJ44:HY44)</f>
        <v>0.30174613530550576</v>
      </c>
    </row>
    <row r="42" spans="1:33" ht="15.5" x14ac:dyDescent="0.35">
      <c r="A42" s="4" t="s">
        <v>57</v>
      </c>
      <c r="B42" s="47">
        <f>[2]Prevalences!B42</f>
        <v>0.64882417336190257</v>
      </c>
      <c r="C42" s="47">
        <f>[2]Prevalences!C42</f>
        <v>0.28981713924026942</v>
      </c>
      <c r="E42" s="47">
        <f>[2]Prevalences!E42</f>
        <v>0.63550802259757821</v>
      </c>
      <c r="F42" s="47">
        <f>[2]Prevalences!F42</f>
        <v>0.27774440940629486</v>
      </c>
      <c r="H42" s="47">
        <f>[2]Prevalences!H42</f>
        <v>0.62578971445443965</v>
      </c>
      <c r="I42" s="47">
        <f>[2]Prevalences!I42</f>
        <v>0.26748907979761327</v>
      </c>
      <c r="K42" s="47">
        <f>[2]Prevalences!K42</f>
        <v>0.6128259205917419</v>
      </c>
      <c r="L42" s="47">
        <f>[2]Prevalences!L42</f>
        <v>0.2560902408057551</v>
      </c>
      <c r="N42" s="47">
        <f>[2]Prevalences!N42</f>
        <v>0.59958234833402235</v>
      </c>
      <c r="O42" s="47">
        <f>[2]Prevalences!O42</f>
        <v>0.24485374224226653</v>
      </c>
      <c r="Q42" s="47">
        <f>[2]Prevalences!Q42</f>
        <v>0.58606810724453617</v>
      </c>
      <c r="R42" s="47">
        <f>[2]Prevalences!R42</f>
        <v>0.23379249201400085</v>
      </c>
      <c r="T42" s="47">
        <f>[2]Prevalences!T42</f>
        <v>0.57229373783126392</v>
      </c>
      <c r="U42" s="47">
        <f>[2]Prevalences!U42</f>
        <v>0.2229191655109469</v>
      </c>
      <c r="W42" s="47">
        <f>[2]Prevalences!W42</f>
        <v>0.55827123850231297</v>
      </c>
      <c r="X42" s="47">
        <f>[2]Prevalences!X42</f>
        <v>0.21224614282788823</v>
      </c>
      <c r="Z42" s="47">
        <f>[2]Prevalences!Z42</f>
        <v>0.54401408461539846</v>
      </c>
      <c r="AA42" s="47">
        <f>[2]Prevalences!AA42</f>
        <v>0.201785445475091</v>
      </c>
      <c r="AC42" s="47">
        <f>[2]Prevalences!AC42</f>
        <v>0.52953723871557068</v>
      </c>
      <c r="AD42" s="47">
        <f>[2]Prevalences!AD42</f>
        <v>0.19154867301313211</v>
      </c>
      <c r="AF42" s="47">
        <f>SUM('[3]2021'!FZ45:HY45)</f>
        <v>0.6612179404671642</v>
      </c>
      <c r="AG42" s="47">
        <f>SUM('[3]2021'!GJ45:HY45)</f>
        <v>0.30174613530550576</v>
      </c>
    </row>
    <row r="43" spans="1:33" ht="15.5" x14ac:dyDescent="0.35">
      <c r="A43" s="4" t="s">
        <v>58</v>
      </c>
      <c r="B43" s="47">
        <f>[2]Prevalences!B43</f>
        <v>0.64882417336190257</v>
      </c>
      <c r="C43" s="47">
        <f>[2]Prevalences!C43</f>
        <v>0.28981713924026936</v>
      </c>
      <c r="E43" s="47">
        <f>[2]Prevalences!E43</f>
        <v>0.63550802259757799</v>
      </c>
      <c r="F43" s="47">
        <f>[2]Prevalences!F43</f>
        <v>0.27774440940629475</v>
      </c>
      <c r="H43" s="47">
        <f>[2]Prevalences!H43</f>
        <v>0.62475118238434912</v>
      </c>
      <c r="I43" s="47">
        <f>[2]Prevalences!I43</f>
        <v>0.26704516711999599</v>
      </c>
      <c r="K43" s="47">
        <f>[2]Prevalences!K43</f>
        <v>0.6117813692664037</v>
      </c>
      <c r="L43" s="47">
        <f>[2]Prevalences!L43</f>
        <v>0.25565373935982788</v>
      </c>
      <c r="N43" s="47">
        <f>[2]Prevalences!N43</f>
        <v>0.59853621319904338</v>
      </c>
      <c r="O43" s="47">
        <f>[2]Prevalences!O43</f>
        <v>0.24442652802656703</v>
      </c>
      <c r="Q43" s="47">
        <f>[2]Prevalences!Q43</f>
        <v>0.58502460480131335</v>
      </c>
      <c r="R43" s="47">
        <f>[2]Prevalences!R43</f>
        <v>0.23337622121951804</v>
      </c>
      <c r="T43" s="47">
        <f>[2]Prevalences!T43</f>
        <v>0.57125685162015827</v>
      </c>
      <c r="U43" s="47">
        <f>[2]Prevalences!U43</f>
        <v>0.22251527884640776</v>
      </c>
      <c r="W43" s="47">
        <f>[2]Prevalences!W43</f>
        <v>0.55724470725496811</v>
      </c>
      <c r="X43" s="47">
        <f>[2]Prevalences!X43</f>
        <v>0.21185587142804732</v>
      </c>
      <c r="Z43" s="47">
        <f>[2]Prevalences!Z43</f>
        <v>0.54300139253522983</v>
      </c>
      <c r="AA43" s="47">
        <f>[2]Prevalences!AA43</f>
        <v>0.20140981821045803</v>
      </c>
      <c r="AC43" s="47">
        <f>[2]Prevalences!AC43</f>
        <v>0.52854160783834325</v>
      </c>
      <c r="AD43" s="47">
        <f>[2]Prevalences!AD43</f>
        <v>0.19118852502088454</v>
      </c>
      <c r="AF43" s="47">
        <f>SUM('[3]2021'!FZ46:HY46)</f>
        <v>0.6612179404671642</v>
      </c>
      <c r="AG43" s="47">
        <f>SUM('[3]2021'!GJ46:HY46)</f>
        <v>0.30174613530550576</v>
      </c>
    </row>
    <row r="44" spans="1:33" ht="15.5" x14ac:dyDescent="0.35">
      <c r="A44" s="4" t="s">
        <v>59</v>
      </c>
      <c r="B44" s="47">
        <f>[2]Prevalences!B44</f>
        <v>0.64882417336190268</v>
      </c>
      <c r="C44" s="47">
        <f>[2]Prevalences!C44</f>
        <v>0.28981713924026942</v>
      </c>
      <c r="E44" s="47">
        <f>[2]Prevalences!E44</f>
        <v>0.63550802259757855</v>
      </c>
      <c r="F44" s="47">
        <f>[2]Prevalences!F44</f>
        <v>0.27774440940629502</v>
      </c>
      <c r="H44" s="47">
        <f>[2]Prevalences!H44</f>
        <v>0.62442763472874174</v>
      </c>
      <c r="I44" s="47">
        <f>[2]Prevalences!I44</f>
        <v>0.26690686912201017</v>
      </c>
      <c r="K44" s="47">
        <f>[2]Prevalences!K44</f>
        <v>0.61145354746574665</v>
      </c>
      <c r="L44" s="47">
        <f>[2]Prevalences!L44</f>
        <v>0.25551674782430261</v>
      </c>
      <c r="N44" s="47">
        <f>[2]Prevalences!N44</f>
        <v>0.59820565394069225</v>
      </c>
      <c r="O44" s="47">
        <f>[2]Prevalences!O44</f>
        <v>0.24429153627495034</v>
      </c>
      <c r="Q44" s="47">
        <f>[2]Prevalences!Q44</f>
        <v>0.5846927824713557</v>
      </c>
      <c r="R44" s="47">
        <f>[2]Prevalences!R44</f>
        <v>0.23324385167326941</v>
      </c>
      <c r="T44" s="47">
        <f>[2]Prevalences!T44</f>
        <v>0.57092517248753449</v>
      </c>
      <c r="U44" s="47">
        <f>[2]Prevalences!U44</f>
        <v>0.22238608359128897</v>
      </c>
      <c r="W44" s="47">
        <f>[2]Prevalences!W44</f>
        <v>0.55691450436625789</v>
      </c>
      <c r="X44" s="47">
        <f>[2]Prevalences!X44</f>
        <v>0.21173033336581906</v>
      </c>
      <c r="Z44" s="47">
        <f>[2]Prevalences!Z44</f>
        <v>0.54267392131608228</v>
      </c>
      <c r="AA44" s="47">
        <f>[2]Prevalences!AA44</f>
        <v>0.20128835274163162</v>
      </c>
      <c r="AC44" s="47">
        <f>[2]Prevalences!AC44</f>
        <v>0.52821804239469827</v>
      </c>
      <c r="AD44" s="47">
        <f>[2]Prevalences!AD44</f>
        <v>0.19107148220154746</v>
      </c>
      <c r="AF44" s="47">
        <f>SUM('[3]2021'!FZ47:HY47)</f>
        <v>0.6612179404671642</v>
      </c>
      <c r="AG44" s="47">
        <f>SUM('[3]2021'!GJ47:HY47)</f>
        <v>0.30174613530550576</v>
      </c>
    </row>
    <row r="45" spans="1:33" ht="15.5" x14ac:dyDescent="0.35">
      <c r="A45" s="4" t="s">
        <v>60</v>
      </c>
      <c r="B45" s="47">
        <f>[2]Prevalences!B45</f>
        <v>0.6488241733619029</v>
      </c>
      <c r="C45" s="47">
        <f>[2]Prevalences!C45</f>
        <v>0.28981713924026958</v>
      </c>
      <c r="E45" s="47">
        <f>[2]Prevalences!E45</f>
        <v>0.63550802259757844</v>
      </c>
      <c r="F45" s="47">
        <f>[2]Prevalences!F45</f>
        <v>0.27774440940629497</v>
      </c>
      <c r="H45" s="47">
        <f>[2]Prevalences!H45</f>
        <v>0.62449891598570595</v>
      </c>
      <c r="I45" s="47">
        <f>[2]Prevalences!I45</f>
        <v>0.26693733775610845</v>
      </c>
      <c r="K45" s="47">
        <f>[2]Prevalences!K45</f>
        <v>0.61152588318733059</v>
      </c>
      <c r="L45" s="47">
        <f>[2]Prevalences!L45</f>
        <v>0.25554697577605334</v>
      </c>
      <c r="N45" s="47">
        <f>[2]Prevalences!N45</f>
        <v>0.59827869847091686</v>
      </c>
      <c r="O45" s="47">
        <f>[2]Prevalences!O45</f>
        <v>0.2443213657497931</v>
      </c>
      <c r="Q45" s="47">
        <f>[2]Prevalences!Q45</f>
        <v>0.58476620358651554</v>
      </c>
      <c r="R45" s="47">
        <f>[2]Prevalences!R45</f>
        <v>0.23327314059936452</v>
      </c>
      <c r="T45" s="47">
        <f>[2]Prevalences!T45</f>
        <v>0.57099865274434625</v>
      </c>
      <c r="U45" s="47">
        <f>[2]Prevalences!U45</f>
        <v>0.22241470553216874</v>
      </c>
      <c r="W45" s="47">
        <f>[2]Prevalences!W45</f>
        <v>0.55698774229209469</v>
      </c>
      <c r="X45" s="47">
        <f>[2]Prevalences!X45</f>
        <v>0.21175817729936869</v>
      </c>
      <c r="Z45" s="47">
        <f>[2]Prevalences!Z45</f>
        <v>0.54274663244177412</v>
      </c>
      <c r="AA45" s="47">
        <f>[2]Prevalences!AA45</f>
        <v>0.20131532271778413</v>
      </c>
      <c r="AC45" s="47">
        <f>[2]Prevalences!AC45</f>
        <v>0.52828996013101714</v>
      </c>
      <c r="AD45" s="47">
        <f>[2]Prevalences!AD45</f>
        <v>0.19109749689126312</v>
      </c>
      <c r="AF45" s="47">
        <f>SUM('[3]2021'!FZ48:HY48)</f>
        <v>0.6612179404671642</v>
      </c>
      <c r="AG45" s="47">
        <f>SUM('[3]2021'!GJ48:HY48)</f>
        <v>0.30174613530550581</v>
      </c>
    </row>
    <row r="46" spans="1:33" ht="15.5" x14ac:dyDescent="0.35">
      <c r="A46" s="4" t="s">
        <v>61</v>
      </c>
      <c r="B46" s="47">
        <f>[2]Prevalences!B46</f>
        <v>0.56532038151172415</v>
      </c>
      <c r="C46" s="47">
        <f>[2]Prevalences!C46</f>
        <v>0.32829591569854433</v>
      </c>
      <c r="E46" s="47">
        <f>[2]Prevalences!E46</f>
        <v>0.55616693047776444</v>
      </c>
      <c r="F46" s="47">
        <f>[2]Prevalences!F46</f>
        <v>0.31995328553875085</v>
      </c>
      <c r="H46" s="47">
        <f>[2]Prevalences!H46</f>
        <v>0.54653726816068415</v>
      </c>
      <c r="I46" s="47">
        <f>[2]Prevalences!I46</f>
        <v>0.31142533684891771</v>
      </c>
      <c r="K46" s="47">
        <f>[2]Prevalences!K46</f>
        <v>0.53760805149069923</v>
      </c>
      <c r="L46" s="47">
        <f>[2]Prevalences!L46</f>
        <v>0.30338506158366579</v>
      </c>
      <c r="N46" s="47">
        <f>[2]Prevalences!N46</f>
        <v>0.52858029974268494</v>
      </c>
      <c r="O46" s="47">
        <f>[2]Prevalences!O46</f>
        <v>0.29537553439476277</v>
      </c>
      <c r="Q46" s="47">
        <f>[2]Prevalences!Q46</f>
        <v>0.5194562603721391</v>
      </c>
      <c r="R46" s="47">
        <f>[2]Prevalences!R46</f>
        <v>0.2874007032689237</v>
      </c>
      <c r="T46" s="47">
        <f>[2]Prevalences!T46</f>
        <v>0.51023852330880959</v>
      </c>
      <c r="U46" s="47">
        <f>[2]Prevalences!U46</f>
        <v>0.27946464216816597</v>
      </c>
      <c r="W46" s="47">
        <f>[2]Prevalences!W46</f>
        <v>0.50093002661286312</v>
      </c>
      <c r="X46" s="47">
        <f>[2]Prevalences!X46</f>
        <v>0.27157154245828186</v>
      </c>
      <c r="Z46" s="47">
        <f>[2]Prevalences!Z46</f>
        <v>0.49153406087391993</v>
      </c>
      <c r="AA46" s="47">
        <f>[2]Prevalences!AA46</f>
        <v>0.2637257034121408</v>
      </c>
      <c r="AC46" s="47">
        <f>[2]Prevalences!AC46</f>
        <v>0.48205427233279075</v>
      </c>
      <c r="AD46" s="47">
        <f>[2]Prevalences!AD46</f>
        <v>0.25593152183757767</v>
      </c>
      <c r="AF46" s="47">
        <f>SUM('[3]2021'!FZ49:HY49)</f>
        <v>0.57417947156338278</v>
      </c>
      <c r="AG46" s="47">
        <f>SUM('[3]2021'!GJ49:HY49)</f>
        <v>0.33655088869050387</v>
      </c>
    </row>
    <row r="47" spans="1:33" ht="15.5" x14ac:dyDescent="0.35">
      <c r="A47" s="4" t="s">
        <v>62</v>
      </c>
      <c r="B47" s="47">
        <f>[2]Prevalences!B47</f>
        <v>0.56532038151172426</v>
      </c>
      <c r="C47" s="47">
        <f>[2]Prevalences!C47</f>
        <v>0.32829591569854444</v>
      </c>
      <c r="E47" s="47">
        <f>[2]Prevalences!E47</f>
        <v>0.55616693047776478</v>
      </c>
      <c r="F47" s="47">
        <f>[2]Prevalences!F47</f>
        <v>0.31995328553875091</v>
      </c>
      <c r="H47" s="47">
        <f>[2]Prevalences!H47</f>
        <v>0.54699958354608658</v>
      </c>
      <c r="I47" s="47">
        <f>[2]Prevalences!I47</f>
        <v>0.31168877126229944</v>
      </c>
      <c r="K47" s="47">
        <f>[2]Prevalences!K47</f>
        <v>0.53808282310531541</v>
      </c>
      <c r="L47" s="47">
        <f>[2]Prevalences!L47</f>
        <v>0.30365298654338158</v>
      </c>
      <c r="N47" s="47">
        <f>[2]Prevalences!N47</f>
        <v>0.5290653342726428</v>
      </c>
      <c r="O47" s="47">
        <f>[2]Prevalences!O47</f>
        <v>0.29564657615238388</v>
      </c>
      <c r="Q47" s="47">
        <f>[2]Prevalences!Q47</f>
        <v>0.51994943550249473</v>
      </c>
      <c r="R47" s="47">
        <f>[2]Prevalences!R47</f>
        <v>0.28767356335380823</v>
      </c>
      <c r="T47" s="47">
        <f>[2]Prevalences!T47</f>
        <v>0.51073779514196693</v>
      </c>
      <c r="U47" s="47">
        <f>[2]Prevalences!U47</f>
        <v>0.27973810020362194</v>
      </c>
      <c r="W47" s="47">
        <f>[2]Prevalences!W47</f>
        <v>0.50143343610087709</v>
      </c>
      <c r="X47" s="47">
        <f>[2]Prevalences!X47</f>
        <v>0.27184445820276704</v>
      </c>
      <c r="Z47" s="47">
        <f>[2]Prevalences!Z47</f>
        <v>0.49203973929441702</v>
      </c>
      <c r="AA47" s="47">
        <f>[2]Prevalences!AA47</f>
        <v>0.2639970180732425</v>
      </c>
      <c r="AC47" s="47">
        <f>[2]Prevalences!AC47</f>
        <v>0.48256044584256796</v>
      </c>
      <c r="AD47" s="47">
        <f>[2]Prevalences!AD47</f>
        <v>0.25620025870831281</v>
      </c>
      <c r="AF47" s="47">
        <f>SUM('[3]2021'!FZ50:HY50)</f>
        <v>0.57417947156338278</v>
      </c>
      <c r="AG47" s="47">
        <f>SUM('[3]2021'!GJ50:HY50)</f>
        <v>0.33655088869050387</v>
      </c>
    </row>
    <row r="48" spans="1:33" ht="15.5" x14ac:dyDescent="0.35">
      <c r="A48" s="4" t="s">
        <v>63</v>
      </c>
      <c r="B48" s="47">
        <f>[2]Prevalences!B48</f>
        <v>0.56532038151172415</v>
      </c>
      <c r="C48" s="47">
        <f>[2]Prevalences!C48</f>
        <v>0.32829591569854433</v>
      </c>
      <c r="E48" s="47">
        <f>[2]Prevalences!E48</f>
        <v>0.55616693047776444</v>
      </c>
      <c r="F48" s="47">
        <f>[2]Prevalences!F48</f>
        <v>0.31995328553875085</v>
      </c>
      <c r="H48" s="47">
        <f>[2]Prevalences!H48</f>
        <v>0.54750813930701936</v>
      </c>
      <c r="I48" s="47">
        <f>[2]Prevalences!I48</f>
        <v>0.31197855415247278</v>
      </c>
      <c r="K48" s="47">
        <f>[2]Prevalences!K48</f>
        <v>0.53860090061856525</v>
      </c>
      <c r="L48" s="47">
        <f>[2]Prevalences!L48</f>
        <v>0.30394535005584516</v>
      </c>
      <c r="N48" s="47">
        <f>[2]Prevalences!N48</f>
        <v>0.52959074317260679</v>
      </c>
      <c r="O48" s="47">
        <f>[2]Prevalences!O48</f>
        <v>0.29594017947940576</v>
      </c>
      <c r="Q48" s="47">
        <f>[2]Prevalences!Q48</f>
        <v>0.52048007266777285</v>
      </c>
      <c r="R48" s="47">
        <f>[2]Prevalences!R48</f>
        <v>0.28796715014083102</v>
      </c>
      <c r="T48" s="47">
        <f>[2]Prevalences!T48</f>
        <v>0.51127165090329874</v>
      </c>
      <c r="U48" s="47">
        <f>[2]Prevalences!U48</f>
        <v>0.28003050033119858</v>
      </c>
      <c r="W48" s="47">
        <f>[2]Prevalences!W48</f>
        <v>0.50196859943639127</v>
      </c>
      <c r="X48" s="47">
        <f>[2]Prevalences!X48</f>
        <v>0.27213458880938191</v>
      </c>
      <c r="Z48" s="47">
        <f>[2]Prevalences!Z48</f>
        <v>0.49257440205380282</v>
      </c>
      <c r="AA48" s="47">
        <f>[2]Prevalences!AA48</f>
        <v>0.2642838838746816</v>
      </c>
      <c r="AC48" s="47">
        <f>[2]Prevalences!AC48</f>
        <v>0.48309290604524607</v>
      </c>
      <c r="AD48" s="47">
        <f>[2]Prevalences!AD48</f>
        <v>0.25648295167010282</v>
      </c>
      <c r="AF48" s="47">
        <f>SUM('[3]2021'!FZ51:HY51)</f>
        <v>0.57417947156338278</v>
      </c>
      <c r="AG48" s="47">
        <f>SUM('[3]2021'!GJ51:HY51)</f>
        <v>0.33655088869050387</v>
      </c>
    </row>
    <row r="49" spans="1:33" ht="15.5" x14ac:dyDescent="0.35">
      <c r="A49" s="4" t="s">
        <v>64</v>
      </c>
      <c r="B49" s="47">
        <f>[2]Prevalences!B49</f>
        <v>0.56532038151172415</v>
      </c>
      <c r="C49" s="47">
        <f>[2]Prevalences!C49</f>
        <v>0.32829591569854433</v>
      </c>
      <c r="E49" s="47">
        <f>[2]Prevalences!E49</f>
        <v>0.55616693047776455</v>
      </c>
      <c r="F49" s="47">
        <f>[2]Prevalences!F49</f>
        <v>0.31995328553875091</v>
      </c>
      <c r="H49" s="47">
        <f>[2]Prevalences!H49</f>
        <v>0.54785212028690078</v>
      </c>
      <c r="I49" s="47">
        <f>[2]Prevalences!I49</f>
        <v>0.31217455980253517</v>
      </c>
      <c r="K49" s="47">
        <f>[2]Prevalences!K49</f>
        <v>0.53894930151355802</v>
      </c>
      <c r="L49" s="47">
        <f>[2]Prevalences!L49</f>
        <v>0.30414196100073332</v>
      </c>
      <c r="N49" s="47">
        <f>[2]Prevalences!N49</f>
        <v>0.52994219371316886</v>
      </c>
      <c r="O49" s="47">
        <f>[2]Prevalences!O49</f>
        <v>0.29613657327479009</v>
      </c>
      <c r="Q49" s="47">
        <f>[2]Prevalences!Q49</f>
        <v>0.52083326576106215</v>
      </c>
      <c r="R49" s="47">
        <f>[2]Prevalences!R49</f>
        <v>0.28816256205737689</v>
      </c>
      <c r="T49" s="47">
        <f>[2]Prevalences!T49</f>
        <v>0.51162534586087227</v>
      </c>
      <c r="U49" s="47">
        <f>[2]Prevalences!U49</f>
        <v>0.28022422391387508</v>
      </c>
      <c r="W49" s="47">
        <f>[2]Prevalences!W49</f>
        <v>0.50232162455689355</v>
      </c>
      <c r="X49" s="47">
        <f>[2]Prevalences!X49</f>
        <v>0.2723259759720752</v>
      </c>
      <c r="Z49" s="47">
        <f>[2]Prevalences!Z49</f>
        <v>0.49292565659296228</v>
      </c>
      <c r="AA49" s="47">
        <f>[2]Prevalences!AA49</f>
        <v>0.26447234456904711</v>
      </c>
      <c r="AC49" s="47">
        <f>[2]Prevalences!AC49</f>
        <v>0.48344136160721585</v>
      </c>
      <c r="AD49" s="47">
        <f>[2]Prevalences!AD49</f>
        <v>0.25666795316762336</v>
      </c>
      <c r="AF49" s="47">
        <f>SUM('[3]2021'!FZ52:HY52)</f>
        <v>0.57417947156338289</v>
      </c>
      <c r="AG49" s="47">
        <f>SUM('[3]2021'!GJ52:HY52)</f>
        <v>0.33655088869050398</v>
      </c>
    </row>
    <row r="50" spans="1:33" ht="15.5" x14ac:dyDescent="0.35">
      <c r="A50" s="4" t="s">
        <v>65</v>
      </c>
      <c r="B50" s="47">
        <f>[2]Prevalences!B50</f>
        <v>0.56532038151172448</v>
      </c>
      <c r="C50" s="47">
        <f>[2]Prevalences!C50</f>
        <v>0.32829591569854449</v>
      </c>
      <c r="E50" s="47">
        <f>[2]Prevalences!E50</f>
        <v>0.55616693047776444</v>
      </c>
      <c r="F50" s="47">
        <f>[2]Prevalences!F50</f>
        <v>0.31995328553875085</v>
      </c>
      <c r="H50" s="47">
        <f>[2]Prevalences!H50</f>
        <v>0.5473477680571236</v>
      </c>
      <c r="I50" s="47">
        <f>[2]Prevalences!I50</f>
        <v>0.31188717214903211</v>
      </c>
      <c r="K50" s="47">
        <f>[2]Prevalences!K50</f>
        <v>0.53843793886974056</v>
      </c>
      <c r="L50" s="47">
        <f>[2]Prevalences!L50</f>
        <v>0.30385338684944241</v>
      </c>
      <c r="N50" s="47">
        <f>[2]Prevalences!N50</f>
        <v>0.52942585923986751</v>
      </c>
      <c r="O50" s="47">
        <f>[2]Prevalences!O50</f>
        <v>0.29584804082087146</v>
      </c>
      <c r="Q50" s="47">
        <f>[2]Prevalences!Q50</f>
        <v>0.52031390648392639</v>
      </c>
      <c r="R50" s="47">
        <f>[2]Prevalences!R50</f>
        <v>0.28787521501223573</v>
      </c>
      <c r="T50" s="47">
        <f>[2]Prevalences!T50</f>
        <v>0.51110481225748028</v>
      </c>
      <c r="U50" s="47">
        <f>[2]Prevalences!U50</f>
        <v>0.27993912051504682</v>
      </c>
      <c r="W50" s="47">
        <f>[2]Prevalences!W50</f>
        <v>0.50180166652418434</v>
      </c>
      <c r="X50" s="47">
        <f>[2]Prevalences!X50</f>
        <v>0.27204408868751523</v>
      </c>
      <c r="Z50" s="47">
        <f>[2]Prevalences!Z50</f>
        <v>0.49240792032496944</v>
      </c>
      <c r="AA50" s="47">
        <f>[2]Prevalences!AA50</f>
        <v>0.26419456043906109</v>
      </c>
      <c r="AC50" s="47">
        <f>[2]Prevalences!AC50</f>
        <v>0.48292738733409973</v>
      </c>
      <c r="AD50" s="47">
        <f>[2]Prevalences!AD50</f>
        <v>0.25639507472746881</v>
      </c>
      <c r="AF50" s="47">
        <f>SUM('[3]2021'!FZ53:HY53)</f>
        <v>0.57417947156338278</v>
      </c>
      <c r="AG50" s="47">
        <f>SUM('[3]2021'!GJ53:HY53)</f>
        <v>0.33655088869050392</v>
      </c>
    </row>
    <row r="51" spans="1:33" ht="15.5" x14ac:dyDescent="0.35">
      <c r="A51" s="4" t="s">
        <v>66</v>
      </c>
      <c r="B51" s="47">
        <f>[2]Prevalences!B51</f>
        <v>0.51291285733647107</v>
      </c>
      <c r="C51" s="47">
        <f>[2]Prevalences!C51</f>
        <v>0.32023329191505717</v>
      </c>
      <c r="E51" s="47">
        <f>[2]Prevalences!E51</f>
        <v>0.50532211825904993</v>
      </c>
      <c r="F51" s="47">
        <f>[2]Prevalences!F51</f>
        <v>0.31345691630605543</v>
      </c>
      <c r="H51" s="47">
        <f>[2]Prevalences!H51</f>
        <v>0.497293860774149</v>
      </c>
      <c r="I51" s="47">
        <f>[2]Prevalences!I51</f>
        <v>0.30646020406344521</v>
      </c>
      <c r="K51" s="47">
        <f>[2]Prevalences!K51</f>
        <v>0.48992992378776085</v>
      </c>
      <c r="L51" s="47">
        <f>[2]Prevalences!L51</f>
        <v>0.29992366589100189</v>
      </c>
      <c r="N51" s="47">
        <f>[2]Prevalences!N51</f>
        <v>0.48250415697754973</v>
      </c>
      <c r="O51" s="47">
        <f>[2]Prevalences!O51</f>
        <v>0.29339823675620946</v>
      </c>
      <c r="Q51" s="47">
        <f>[2]Prevalences!Q51</f>
        <v>0.47501777339247647</v>
      </c>
      <c r="R51" s="47">
        <f>[2]Prevalences!R51</f>
        <v>0.2868860290314843</v>
      </c>
      <c r="T51" s="47">
        <f>[2]Prevalences!T51</f>
        <v>0.46747219217492597</v>
      </c>
      <c r="U51" s="47">
        <f>[2]Prevalences!U51</f>
        <v>0.28038926392508196</v>
      </c>
      <c r="W51" s="47">
        <f>[2]Prevalences!W51</f>
        <v>0.45986903869159851</v>
      </c>
      <c r="X51" s="47">
        <f>[2]Prevalences!X51</f>
        <v>0.27391026664477908</v>
      </c>
      <c r="Z51" s="47">
        <f>[2]Prevalences!Z51</f>
        <v>0.45221014408638593</v>
      </c>
      <c r="AA51" s="47">
        <f>[2]Prevalences!AA51</f>
        <v>0.26745146114607182</v>
      </c>
      <c r="AC51" s="47">
        <f>[2]Prevalences!AC51</f>
        <v>0.44449754428656324</v>
      </c>
      <c r="AD51" s="47">
        <f>[2]Prevalences!AD51</f>
        <v>0.26101536450220231</v>
      </c>
      <c r="AF51" s="47">
        <f>SUM('[3]2021'!FZ54:HY54)</f>
        <v>0.52036044616090149</v>
      </c>
      <c r="AG51" s="47">
        <f>SUM('[3]2021'!GJ54:HY54)</f>
        <v>0.32696836631408527</v>
      </c>
    </row>
    <row r="52" spans="1:33" ht="15.5" x14ac:dyDescent="0.35">
      <c r="A52" s="4" t="s">
        <v>67</v>
      </c>
      <c r="B52" s="47">
        <f>[2]Prevalences!B52</f>
        <v>0.51291285733647107</v>
      </c>
      <c r="C52" s="47">
        <f>[2]Prevalences!C52</f>
        <v>0.32023329191505717</v>
      </c>
      <c r="E52" s="47">
        <f>[2]Prevalences!E52</f>
        <v>0.50532211825905005</v>
      </c>
      <c r="F52" s="47">
        <f>[2]Prevalences!F52</f>
        <v>0.31345691630605549</v>
      </c>
      <c r="H52" s="47">
        <f>[2]Prevalences!H52</f>
        <v>0.49680068222851659</v>
      </c>
      <c r="I52" s="47">
        <f>[2]Prevalences!I52</f>
        <v>0.3061562799460249</v>
      </c>
      <c r="K52" s="47">
        <f>[2]Prevalences!K52</f>
        <v>0.48943018320480075</v>
      </c>
      <c r="L52" s="47">
        <f>[2]Prevalences!L52</f>
        <v>0.29961773636851613</v>
      </c>
      <c r="N52" s="47">
        <f>[2]Prevalences!N52</f>
        <v>0.48199972464521529</v>
      </c>
      <c r="O52" s="47">
        <f>[2]Prevalences!O52</f>
        <v>0.29309150456596933</v>
      </c>
      <c r="Q52" s="47">
        <f>[2]Prevalences!Q52</f>
        <v>0.47451043193883535</v>
      </c>
      <c r="R52" s="47">
        <f>[2]Prevalences!R52</f>
        <v>0.28657962118076602</v>
      </c>
      <c r="T52" s="47">
        <f>[2]Prevalences!T52</f>
        <v>0.46696363280573716</v>
      </c>
      <c r="U52" s="47">
        <f>[2]Prevalences!U52</f>
        <v>0.28008423062133458</v>
      </c>
      <c r="W52" s="47">
        <f>[2]Prevalences!W52</f>
        <v>0.459360858284379</v>
      </c>
      <c r="X52" s="47">
        <f>[2]Prevalences!X52</f>
        <v>0.27360758083831299</v>
      </c>
      <c r="Z52" s="47">
        <f>[2]Prevalences!Z52</f>
        <v>0.45170384308983319</v>
      </c>
      <c r="AA52" s="47">
        <f>[2]Prevalences!AA52</f>
        <v>0.26715201863449067</v>
      </c>
      <c r="AC52" s="47">
        <f>[2]Prevalences!AC52</f>
        <v>0.44399452537269873</v>
      </c>
      <c r="AD52" s="47">
        <f>[2]Prevalences!AD52</f>
        <v>0.26071998454602163</v>
      </c>
      <c r="AF52" s="47">
        <f>SUM('[3]2021'!FZ55:HY55)</f>
        <v>0.52036044616090149</v>
      </c>
      <c r="AG52" s="47">
        <f>SUM('[3]2021'!GJ55:HY55)</f>
        <v>0.32696836631408527</v>
      </c>
    </row>
    <row r="53" spans="1:33" ht="15.5" x14ac:dyDescent="0.35">
      <c r="A53" s="4" t="s">
        <v>68</v>
      </c>
      <c r="B53" s="47">
        <f>[2]Prevalences!B53</f>
        <v>0.51291285733647096</v>
      </c>
      <c r="C53" s="47">
        <f>[2]Prevalences!C53</f>
        <v>0.32023329191505695</v>
      </c>
      <c r="E53" s="47">
        <f>[2]Prevalences!E53</f>
        <v>0.50532211825904971</v>
      </c>
      <c r="F53" s="47">
        <f>[2]Prevalences!F53</f>
        <v>0.31345691630605538</v>
      </c>
      <c r="H53" s="47">
        <f>[2]Prevalences!H53</f>
        <v>0.49658584186565413</v>
      </c>
      <c r="I53" s="47">
        <f>[2]Prevalences!I53</f>
        <v>0.30602388333581682</v>
      </c>
      <c r="K53" s="47">
        <f>[2]Prevalences!K53</f>
        <v>0.48921138360542288</v>
      </c>
      <c r="L53" s="47">
        <f>[2]Prevalences!L53</f>
        <v>0.2994837923598842</v>
      </c>
      <c r="N53" s="47">
        <f>[2]Prevalences!N53</f>
        <v>0.4817778387869569</v>
      </c>
      <c r="O53" s="47">
        <f>[2]Prevalences!O53</f>
        <v>0.29295658154275234</v>
      </c>
      <c r="Q53" s="47">
        <f>[2]Prevalences!Q53</f>
        <v>0.47428629671152672</v>
      </c>
      <c r="R53" s="47">
        <f>[2]Prevalences!R53</f>
        <v>0.28644425516094441</v>
      </c>
      <c r="T53" s="47">
        <f>[2]Prevalences!T53</f>
        <v>0.46673804687568138</v>
      </c>
      <c r="U53" s="47">
        <f>[2]Prevalences!U53</f>
        <v>0.27994892444924768</v>
      </c>
      <c r="W53" s="47">
        <f>[2]Prevalences!W53</f>
        <v>0.45913458035496379</v>
      </c>
      <c r="X53" s="47">
        <f>[2]Prevalences!X53</f>
        <v>0.27347280366749444</v>
      </c>
      <c r="Z53" s="47">
        <f>[2]Prevalences!Z53</f>
        <v>0.45147759053802317</v>
      </c>
      <c r="AA53" s="47">
        <f>[2]Prevalences!AA53</f>
        <v>0.26701820567969309</v>
      </c>
      <c r="AC53" s="47">
        <f>[2]Prevalences!AC53</f>
        <v>0.44376897323992881</v>
      </c>
      <c r="AD53" s="47">
        <f>[2]Prevalences!AD53</f>
        <v>0.26058753708279953</v>
      </c>
      <c r="AF53" s="47">
        <f>SUM('[3]2021'!FZ56:HY56)</f>
        <v>0.52036044616090149</v>
      </c>
      <c r="AG53" s="47">
        <f>SUM('[3]2021'!GJ56:HY56)</f>
        <v>0.32696836631408527</v>
      </c>
    </row>
    <row r="54" spans="1:33" ht="15.5" x14ac:dyDescent="0.35">
      <c r="A54" s="4" t="s">
        <v>69</v>
      </c>
      <c r="B54" s="47">
        <f>[2]Prevalences!B54</f>
        <v>0.51291285733647096</v>
      </c>
      <c r="C54" s="47">
        <f>[2]Prevalences!C54</f>
        <v>0.32023329191505689</v>
      </c>
      <c r="E54" s="47">
        <f>[2]Prevalences!E54</f>
        <v>0.50532211825904982</v>
      </c>
      <c r="F54" s="47">
        <f>[2]Prevalences!F54</f>
        <v>0.31345691630605538</v>
      </c>
      <c r="H54" s="47">
        <f>[2]Prevalences!H54</f>
        <v>0.49586587017557043</v>
      </c>
      <c r="I54" s="47">
        <f>[2]Prevalences!I54</f>
        <v>0.30558019663773556</v>
      </c>
      <c r="K54" s="47">
        <f>[2]Prevalences!K54</f>
        <v>0.48847194523109438</v>
      </c>
      <c r="L54" s="47">
        <f>[2]Prevalences!L54</f>
        <v>0.29903112544332888</v>
      </c>
      <c r="N54" s="47">
        <f>[2]Prevalences!N54</f>
        <v>0.48102217282269388</v>
      </c>
      <c r="O54" s="47">
        <f>[2]Prevalences!O54</f>
        <v>0.29249708071092484</v>
      </c>
      <c r="Q54" s="47">
        <f>[2]Prevalences!Q54</f>
        <v>0.47351753404561592</v>
      </c>
      <c r="R54" s="47">
        <f>[2]Prevalences!R54</f>
        <v>0.28597996249476537</v>
      </c>
      <c r="T54" s="47">
        <f>[2]Prevalences!T54</f>
        <v>0.46595920033327365</v>
      </c>
      <c r="U54" s="47">
        <f>[2]Prevalences!U54</f>
        <v>0.27948177322102119</v>
      </c>
      <c r="W54" s="47">
        <f>[2]Prevalences!W54</f>
        <v>0.45834853628196826</v>
      </c>
      <c r="X54" s="47">
        <f>[2]Prevalences!X54</f>
        <v>0.2730046148495619</v>
      </c>
      <c r="Z54" s="47">
        <f>[2]Prevalences!Z54</f>
        <v>0.45068710176810178</v>
      </c>
      <c r="AA54" s="47">
        <f>[2]Prevalences!AA54</f>
        <v>0.26655068548073307</v>
      </c>
      <c r="AC54" s="47">
        <f>[2]Prevalences!AC54</f>
        <v>0.44297665338151954</v>
      </c>
      <c r="AD54" s="47">
        <f>[2]Prevalences!AD54</f>
        <v>0.26012227544231747</v>
      </c>
      <c r="AF54" s="47">
        <f>SUM('[3]2021'!FZ57:HY57)</f>
        <v>0.52036044616090127</v>
      </c>
      <c r="AG54" s="47">
        <f>SUM('[3]2021'!GJ57:HY57)</f>
        <v>0.32696836631408516</v>
      </c>
    </row>
    <row r="55" spans="1:33" ht="15.5" x14ac:dyDescent="0.35">
      <c r="A55" s="4" t="s">
        <v>70</v>
      </c>
      <c r="B55" s="47">
        <f>[2]Prevalences!B55</f>
        <v>0.51291285733647107</v>
      </c>
      <c r="C55" s="47">
        <f>[2]Prevalences!C55</f>
        <v>0.32023329191505695</v>
      </c>
      <c r="E55" s="47">
        <f>[2]Prevalences!E55</f>
        <v>0.50532211825904982</v>
      </c>
      <c r="F55" s="47">
        <f>[2]Prevalences!F55</f>
        <v>0.31345691630605543</v>
      </c>
      <c r="H55" s="47">
        <f>[2]Prevalences!H55</f>
        <v>0.49589263613005535</v>
      </c>
      <c r="I55" s="47">
        <f>[2]Prevalences!I55</f>
        <v>0.30559669131124828</v>
      </c>
      <c r="K55" s="47">
        <f>[2]Prevalences!K55</f>
        <v>0.4884996398326793</v>
      </c>
      <c r="L55" s="47">
        <f>[2]Prevalences!L55</f>
        <v>0.29904807943211276</v>
      </c>
      <c r="N55" s="47">
        <f>[2]Prevalences!N55</f>
        <v>0.48105066555746512</v>
      </c>
      <c r="O55" s="47">
        <f>[2]Prevalences!O55</f>
        <v>0.29251440640236465</v>
      </c>
      <c r="Q55" s="47">
        <f>[2]Prevalences!Q55</f>
        <v>0.4735466979862481</v>
      </c>
      <c r="R55" s="47">
        <f>[2]Prevalences!R55</f>
        <v>0.28599757599806491</v>
      </c>
      <c r="T55" s="47">
        <f>[2]Prevalences!T55</f>
        <v>0.46598891259266084</v>
      </c>
      <c r="U55" s="47">
        <f>[2]Prevalences!U55</f>
        <v>0.27949959459880297</v>
      </c>
      <c r="W55" s="47">
        <f>[2]Prevalences!W55</f>
        <v>0.45837867840988733</v>
      </c>
      <c r="X55" s="47">
        <f>[2]Prevalences!X55</f>
        <v>0.27302256830500449</v>
      </c>
      <c r="Z55" s="47">
        <f>[2]Prevalences!Z55</f>
        <v>0.45071756009270569</v>
      </c>
      <c r="AA55" s="47">
        <f>[2]Prevalences!AA55</f>
        <v>0.26656869950258966</v>
      </c>
      <c r="AC55" s="47">
        <f>[2]Prevalences!AC55</f>
        <v>0.44300731929770182</v>
      </c>
      <c r="AD55" s="47">
        <f>[2]Prevalences!AD55</f>
        <v>0.26014028291028429</v>
      </c>
      <c r="AF55" s="47">
        <f>SUM('[3]2021'!FZ58:HY58)</f>
        <v>0.52036044616090127</v>
      </c>
      <c r="AG55" s="47">
        <f>SUM('[3]2021'!GJ58:HY58)</f>
        <v>0.32696836631408516</v>
      </c>
    </row>
    <row r="56" spans="1:33" ht="15.5" x14ac:dyDescent="0.35">
      <c r="A56" s="4" t="s">
        <v>71</v>
      </c>
      <c r="B56" s="47">
        <f>[2]Prevalences!B56</f>
        <v>0.5366983937723504</v>
      </c>
      <c r="C56" s="47">
        <f>[2]Prevalences!C56</f>
        <v>0.29993466478359487</v>
      </c>
      <c r="E56" s="47">
        <f>[2]Prevalences!E56</f>
        <v>0.52735132758272885</v>
      </c>
      <c r="F56" s="47">
        <f>[2]Prevalences!F56</f>
        <v>0.29181646669175326</v>
      </c>
      <c r="H56" s="47">
        <f>[2]Prevalences!H56</f>
        <v>0.51890664462391078</v>
      </c>
      <c r="I56" s="47">
        <f>[2]Prevalences!I56</f>
        <v>0.28428458511315891</v>
      </c>
      <c r="K56" s="47">
        <f>[2]Prevalences!K56</f>
        <v>0.50978281976980866</v>
      </c>
      <c r="L56" s="47">
        <f>[2]Prevalences!L56</f>
        <v>0.27646737498851059</v>
      </c>
      <c r="N56" s="47">
        <f>[2]Prevalences!N56</f>
        <v>0.50057100562891588</v>
      </c>
      <c r="O56" s="47">
        <f>[2]Prevalences!O56</f>
        <v>0.26869440041740228</v>
      </c>
      <c r="Q56" s="47">
        <f>[2]Prevalences!Q56</f>
        <v>0.49127432232677337</v>
      </c>
      <c r="R56" s="47">
        <f>[2]Prevalences!R56</f>
        <v>0.26096974395648825</v>
      </c>
      <c r="T56" s="47">
        <f>[2]Prevalences!T56</f>
        <v>0.48189624160701705</v>
      </c>
      <c r="U56" s="47">
        <f>[2]Prevalences!U56</f>
        <v>0.25329758454884344</v>
      </c>
      <c r="W56" s="47">
        <f>[2]Prevalences!W56</f>
        <v>0.47244058819974966</v>
      </c>
      <c r="X56" s="47">
        <f>[2]Prevalences!X56</f>
        <v>0.24568218642007841</v>
      </c>
      <c r="Z56" s="47">
        <f>[2]Prevalences!Z56</f>
        <v>0.46291153983984901</v>
      </c>
      <c r="AA56" s="47">
        <f>[2]Prevalences!AA56</f>
        <v>0.23812788721951572</v>
      </c>
      <c r="AC56" s="47">
        <f>[2]Prevalences!AC56</f>
        <v>0.45331362592565744</v>
      </c>
      <c r="AD56" s="47">
        <f>[2]Prevalences!AD56</f>
        <v>0.23063908546812664</v>
      </c>
      <c r="AF56" s="47">
        <f>SUM('[3]2021'!FZ59:HY59)</f>
        <v>0.54578451584807486</v>
      </c>
      <c r="AG56" s="47">
        <f>SUM('[3]2021'!GJ59:HY59)</f>
        <v>0.30799650176933396</v>
      </c>
    </row>
    <row r="57" spans="1:33" ht="15.5" x14ac:dyDescent="0.35">
      <c r="A57" s="4" t="s">
        <v>72</v>
      </c>
      <c r="B57" s="47">
        <f>[2]Prevalences!B57</f>
        <v>0.53669839377235029</v>
      </c>
      <c r="C57" s="47">
        <f>[2]Prevalences!C57</f>
        <v>0.29993466478359476</v>
      </c>
      <c r="E57" s="47">
        <f>[2]Prevalences!E57</f>
        <v>0.52735132758272862</v>
      </c>
      <c r="F57" s="47">
        <f>[2]Prevalences!F57</f>
        <v>0.29181646669175321</v>
      </c>
      <c r="H57" s="47">
        <f>[2]Prevalences!H57</f>
        <v>0.51915986848892826</v>
      </c>
      <c r="I57" s="47">
        <f>[2]Prevalences!I57</f>
        <v>0.28442331457857067</v>
      </c>
      <c r="K57" s="47">
        <f>[2]Prevalences!K57</f>
        <v>0.51003983639393025</v>
      </c>
      <c r="L57" s="47">
        <f>[2]Prevalences!L57</f>
        <v>0.27660676123034483</v>
      </c>
      <c r="N57" s="47">
        <f>[2]Prevalences!N57</f>
        <v>0.50083074103436065</v>
      </c>
      <c r="O57" s="47">
        <f>[2]Prevalences!O57</f>
        <v>0.26883382009662565</v>
      </c>
      <c r="Q57" s="47">
        <f>[2]Prevalences!Q57</f>
        <v>0.49153575104233993</v>
      </c>
      <c r="R57" s="47">
        <f>[2]Prevalences!R57</f>
        <v>0.26110861745722641</v>
      </c>
      <c r="T57" s="47">
        <f>[2]Prevalences!T57</f>
        <v>0.48215838938774119</v>
      </c>
      <c r="U57" s="47">
        <f>[2]Prevalences!U57</f>
        <v>0.25343537645074926</v>
      </c>
      <c r="W57" s="47">
        <f>[2]Prevalences!W57</f>
        <v>0.47270253422756253</v>
      </c>
      <c r="X57" s="47">
        <f>[2]Prevalences!X57</f>
        <v>0.24581840560709253</v>
      </c>
      <c r="Z57" s="47">
        <f>[2]Prevalences!Z57</f>
        <v>0.46317241842965778</v>
      </c>
      <c r="AA57" s="47">
        <f>[2]Prevalences!AA57</f>
        <v>0.23826208665518639</v>
      </c>
      <c r="AC57" s="47">
        <f>[2]Prevalences!AC57</f>
        <v>0.45357262776287832</v>
      </c>
      <c r="AD57" s="47">
        <f>[2]Prevalences!AD57</f>
        <v>0.23077086166777031</v>
      </c>
      <c r="AF57" s="47">
        <f>SUM('[3]2021'!FZ60:HY60)</f>
        <v>0.54578451584807508</v>
      </c>
      <c r="AG57" s="47">
        <f>SUM('[3]2021'!GJ60:HY60)</f>
        <v>0.30799650176933407</v>
      </c>
    </row>
    <row r="58" spans="1:33" ht="15.5" x14ac:dyDescent="0.35">
      <c r="A58" s="4" t="s">
        <v>73</v>
      </c>
      <c r="B58" s="47">
        <f>[2]Prevalences!B58</f>
        <v>0.53669839377235029</v>
      </c>
      <c r="C58" s="47">
        <f>[2]Prevalences!C58</f>
        <v>0.29993466478359465</v>
      </c>
      <c r="E58" s="47">
        <f>[2]Prevalences!E58</f>
        <v>0.52735132758272862</v>
      </c>
      <c r="F58" s="47">
        <f>[2]Prevalences!F58</f>
        <v>0.29181646669175321</v>
      </c>
      <c r="H58" s="47">
        <f>[2]Prevalences!H58</f>
        <v>0.5182895758633389</v>
      </c>
      <c r="I58" s="47">
        <f>[2]Prevalences!I58</f>
        <v>0.28394652211396065</v>
      </c>
      <c r="K58" s="47">
        <f>[2]Prevalences!K58</f>
        <v>0.50915204823466909</v>
      </c>
      <c r="L58" s="47">
        <f>[2]Prevalences!L58</f>
        <v>0.27612529254913737</v>
      </c>
      <c r="N58" s="47">
        <f>[2]Prevalences!N58</f>
        <v>0.49992940022482552</v>
      </c>
      <c r="O58" s="47">
        <f>[2]Prevalences!O58</f>
        <v>0.26835000216537014</v>
      </c>
      <c r="Q58" s="47">
        <f>[2]Prevalences!Q58</f>
        <v>0.49062464270903344</v>
      </c>
      <c r="R58" s="47">
        <f>[2]Prevalences!R58</f>
        <v>0.26062462776418988</v>
      </c>
      <c r="T58" s="47">
        <f>[2]Prevalences!T58</f>
        <v>0.48124112936806202</v>
      </c>
      <c r="U58" s="47">
        <f>[2]Prevalences!U58</f>
        <v>0.25295323999205194</v>
      </c>
      <c r="W58" s="47">
        <f>[2]Prevalences!W58</f>
        <v>0.47178255941253816</v>
      </c>
      <c r="X58" s="47">
        <f>[2]Prevalences!X58</f>
        <v>0.24533999323175482</v>
      </c>
      <c r="Z58" s="47">
        <f>[2]Prevalences!Z58</f>
        <v>0.46225297890719652</v>
      </c>
      <c r="AA58" s="47">
        <f>[2]Prevalences!AA58</f>
        <v>0.23778911466795633</v>
      </c>
      <c r="AC58" s="47">
        <f>[2]Prevalences!AC58</f>
        <v>0.45265678068017778</v>
      </c>
      <c r="AD58" s="47">
        <f>[2]Prevalences!AD58</f>
        <v>0.23030489258697909</v>
      </c>
      <c r="AF58" s="47">
        <f>SUM('[3]2021'!FZ61:HY61)</f>
        <v>0.54578451584807486</v>
      </c>
      <c r="AG58" s="47">
        <f>SUM('[3]2021'!GJ61:HY61)</f>
        <v>0.30799650176933396</v>
      </c>
    </row>
    <row r="59" spans="1:33" ht="15.5" x14ac:dyDescent="0.35">
      <c r="A59" s="4" t="s">
        <v>74</v>
      </c>
      <c r="B59" s="47">
        <f>[2]Prevalences!B59</f>
        <v>0.53669839377235029</v>
      </c>
      <c r="C59" s="47">
        <f>[2]Prevalences!C59</f>
        <v>0.29993466478359465</v>
      </c>
      <c r="E59" s="47">
        <f>[2]Prevalences!E59</f>
        <v>0.52735132758272885</v>
      </c>
      <c r="F59" s="47">
        <f>[2]Prevalences!F59</f>
        <v>0.29181646669175326</v>
      </c>
      <c r="H59" s="47">
        <f>[2]Prevalences!H59</f>
        <v>0.51770207622931486</v>
      </c>
      <c r="I59" s="47">
        <f>[2]Prevalences!I59</f>
        <v>0.2836246586507673</v>
      </c>
      <c r="K59" s="47">
        <f>[2]Prevalences!K59</f>
        <v>0.50854358409655021</v>
      </c>
      <c r="L59" s="47">
        <f>[2]Prevalences!L59</f>
        <v>0.27579530794291557</v>
      </c>
      <c r="N59" s="47">
        <f>[2]Prevalences!N59</f>
        <v>0.49930313302011953</v>
      </c>
      <c r="O59" s="47">
        <f>[2]Prevalences!O59</f>
        <v>0.26801383708753446</v>
      </c>
      <c r="Q59" s="47">
        <f>[2]Prevalences!Q59</f>
        <v>0.48998364682836415</v>
      </c>
      <c r="R59" s="47">
        <f>[2]Prevalences!R59</f>
        <v>0.26028412445829119</v>
      </c>
      <c r="T59" s="47">
        <f>[2]Prevalences!T59</f>
        <v>0.48058838002139204</v>
      </c>
      <c r="U59" s="47">
        <f>[2]Prevalences!U59</f>
        <v>0.25261013743479593</v>
      </c>
      <c r="W59" s="47">
        <f>[2]Prevalences!W59</f>
        <v>0.47112092192464933</v>
      </c>
      <c r="X59" s="47">
        <f>[2]Prevalences!X59</f>
        <v>0.24499592341916443</v>
      </c>
      <c r="Z59" s="47">
        <f>[2]Prevalences!Z59</f>
        <v>0.46158519941217696</v>
      </c>
      <c r="AA59" s="47">
        <f>[2]Prevalences!AA59</f>
        <v>0.23744559996462325</v>
      </c>
      <c r="AC59" s="47">
        <f>[2]Prevalences!AC59</f>
        <v>0.45198547817713575</v>
      </c>
      <c r="AD59" s="47">
        <f>[2]Prevalences!AD59</f>
        <v>0.22996334407283969</v>
      </c>
      <c r="AF59" s="47">
        <f>SUM('[3]2021'!FZ62:HY62)</f>
        <v>0.54578451584807497</v>
      </c>
      <c r="AG59" s="47">
        <f>SUM('[3]2021'!GJ62:HY62)</f>
        <v>0.30799650176933402</v>
      </c>
    </row>
    <row r="60" spans="1:33" ht="15.5" x14ac:dyDescent="0.35">
      <c r="A60" s="4" t="s">
        <v>75</v>
      </c>
      <c r="B60" s="47">
        <f>[2]Prevalences!B60</f>
        <v>0.53669839377235029</v>
      </c>
      <c r="C60" s="47">
        <f>[2]Prevalences!C60</f>
        <v>0.29993466478359476</v>
      </c>
      <c r="E60" s="47">
        <f>[2]Prevalences!E60</f>
        <v>0.5273513275827284</v>
      </c>
      <c r="F60" s="47">
        <f>[2]Prevalences!F60</f>
        <v>0.29181646669175321</v>
      </c>
      <c r="H60" s="47">
        <f>[2]Prevalences!H60</f>
        <v>0.5188164099374003</v>
      </c>
      <c r="I60" s="47">
        <f>[2]Prevalences!I60</f>
        <v>0.28423514976542674</v>
      </c>
      <c r="K60" s="47">
        <f>[2]Prevalences!K60</f>
        <v>0.50969099880250124</v>
      </c>
      <c r="L60" s="47">
        <f>[2]Prevalences!L60</f>
        <v>0.2764175782891794</v>
      </c>
      <c r="N60" s="47">
        <f>[2]Prevalences!N60</f>
        <v>0.50047799453548014</v>
      </c>
      <c r="O60" s="47">
        <f>[2]Prevalences!O60</f>
        <v>0.26864447431360938</v>
      </c>
      <c r="Q60" s="47">
        <f>[2]Prevalences!Q60</f>
        <v>0.49118050043428346</v>
      </c>
      <c r="R60" s="47">
        <f>[2]Prevalences!R60</f>
        <v>0.26091990484593869</v>
      </c>
      <c r="T60" s="47">
        <f>[2]Prevalences!T60</f>
        <v>0.48180197032939553</v>
      </c>
      <c r="U60" s="47">
        <f>[2]Prevalences!U60</f>
        <v>0.2532480330378496</v>
      </c>
      <c r="W60" s="47">
        <f>[2]Prevalences!W60</f>
        <v>0.4723462101422331</v>
      </c>
      <c r="X60" s="47">
        <f>[2]Prevalences!X60</f>
        <v>0.24563310721710574</v>
      </c>
      <c r="Z60" s="47">
        <f>[2]Prevalences!Z60</f>
        <v>0.46281737808526319</v>
      </c>
      <c r="AA60" s="47">
        <f>[2]Prevalences!AA60</f>
        <v>0.23807944915360754</v>
      </c>
      <c r="AC60" s="47">
        <f>[2]Prevalences!AC60</f>
        <v>0.45321998349364906</v>
      </c>
      <c r="AD60" s="47">
        <f>[2]Prevalences!AD60</f>
        <v>0.23059144162147338</v>
      </c>
      <c r="AF60" s="47">
        <f>SUM('[3]2021'!FZ63:HY63)</f>
        <v>0.54578451584807497</v>
      </c>
      <c r="AG60" s="47">
        <f>SUM('[3]2021'!GJ63:HY63)</f>
        <v>0.30799650176933402</v>
      </c>
    </row>
    <row r="61" spans="1:33" ht="15.5" x14ac:dyDescent="0.35">
      <c r="A61" s="4" t="s">
        <v>76</v>
      </c>
      <c r="B61" s="47">
        <f>[2]Prevalences!B61</f>
        <v>0.52729272644457625</v>
      </c>
      <c r="C61" s="47">
        <f>[2]Prevalences!C61</f>
        <v>0.31116191041422475</v>
      </c>
      <c r="E61" s="47">
        <f>[2]Prevalences!E61</f>
        <v>0.51877693014887227</v>
      </c>
      <c r="F61" s="47">
        <f>[2]Prevalences!F61</f>
        <v>0.3036484953744566</v>
      </c>
      <c r="H61" s="47">
        <f>[2]Prevalences!H61</f>
        <v>0.50885020352935451</v>
      </c>
      <c r="I61" s="47">
        <f>[2]Prevalences!I61</f>
        <v>0.29538569912273527</v>
      </c>
      <c r="K61" s="47">
        <f>[2]Prevalences!K61</f>
        <v>0.50050944556014965</v>
      </c>
      <c r="L61" s="47">
        <f>[2]Prevalences!L61</f>
        <v>0.28812004517683265</v>
      </c>
      <c r="N61" s="47">
        <f>[2]Prevalences!N61</f>
        <v>0.49210148603211856</v>
      </c>
      <c r="O61" s="47">
        <f>[2]Prevalences!O61</f>
        <v>0.28088570712332384</v>
      </c>
      <c r="Q61" s="47">
        <f>[2]Prevalences!Q61</f>
        <v>0.48362815645047319</v>
      </c>
      <c r="R61" s="47">
        <f>[2]Prevalences!R61</f>
        <v>0.27368551884648501</v>
      </c>
      <c r="T61" s="47">
        <f>[2]Prevalences!T61</f>
        <v>0.47509153515592306</v>
      </c>
      <c r="U61" s="47">
        <f>[2]Prevalences!U61</f>
        <v>0.26652241264097432</v>
      </c>
      <c r="W61" s="47">
        <f>[2]Prevalences!W61</f>
        <v>0.46649395193129961</v>
      </c>
      <c r="X61" s="47">
        <f>[2]Prevalences!X61</f>
        <v>0.25939941451167869</v>
      </c>
      <c r="Z61" s="47">
        <f>[2]Prevalences!Z61</f>
        <v>0.45783799158427635</v>
      </c>
      <c r="AA61" s="47">
        <f>[2]Prevalences!AA61</f>
        <v>0.25231963871284829</v>
      </c>
      <c r="AC61" s="47">
        <f>[2]Prevalences!AC61</f>
        <v>0.4491264965062049</v>
      </c>
      <c r="AD61" s="47">
        <f>[2]Prevalences!AD61</f>
        <v>0.24528628156596075</v>
      </c>
      <c r="AF61" s="47">
        <f>SUM('[3]2021'!FZ64:HY64)</f>
        <v>0.53560712605113514</v>
      </c>
      <c r="AG61" s="47">
        <f>SUM('[3]2021'!GJ64:HY64)</f>
        <v>0.31862431533448565</v>
      </c>
    </row>
    <row r="62" spans="1:33" ht="15.5" x14ac:dyDescent="0.35">
      <c r="A62" s="4" t="s">
        <v>77</v>
      </c>
      <c r="B62" s="47">
        <f>[2]Prevalences!B62</f>
        <v>0.52729272644457581</v>
      </c>
      <c r="C62" s="47">
        <f>[2]Prevalences!C62</f>
        <v>0.31116191041422464</v>
      </c>
      <c r="E62" s="47">
        <f>[2]Prevalences!E62</f>
        <v>0.51877693014887172</v>
      </c>
      <c r="F62" s="47">
        <f>[2]Prevalences!F62</f>
        <v>0.30364849537445643</v>
      </c>
      <c r="H62" s="47">
        <f>[2]Prevalences!H62</f>
        <v>0.50921769556528029</v>
      </c>
      <c r="I62" s="47">
        <f>[2]Prevalences!I62</f>
        <v>0.29559902691783313</v>
      </c>
      <c r="K62" s="47">
        <f>[2]Prevalences!K62</f>
        <v>0.50089391024045726</v>
      </c>
      <c r="L62" s="47">
        <f>[2]Prevalences!L62</f>
        <v>0.28834136363953455</v>
      </c>
      <c r="N62" s="47">
        <f>[2]Prevalences!N62</f>
        <v>0.49250083510100578</v>
      </c>
      <c r="O62" s="47">
        <f>[2]Prevalences!O62</f>
        <v>0.28111365084791595</v>
      </c>
      <c r="Q62" s="47">
        <f>[2]Prevalences!Q62</f>
        <v>0.48404034459376039</v>
      </c>
      <c r="R62" s="47">
        <f>[2]Prevalences!R62</f>
        <v>0.27391877641090356</v>
      </c>
      <c r="T62" s="47">
        <f>[2]Prevalences!T62</f>
        <v>0.47551456864339492</v>
      </c>
      <c r="U62" s="47">
        <f>[2]Prevalences!U62</f>
        <v>0.26675973092043359</v>
      </c>
      <c r="W62" s="47">
        <f>[2]Prevalences!W62</f>
        <v>0.46692589636038534</v>
      </c>
      <c r="X62" s="47">
        <f>[2]Prevalences!X62</f>
        <v>0.2596396022601854</v>
      </c>
      <c r="Z62" s="47">
        <f>[2]Prevalences!Z62</f>
        <v>0.45827697873928891</v>
      </c>
      <c r="AA62" s="47">
        <f>[2]Prevalences!AA62</f>
        <v>0.25256156944465369</v>
      </c>
      <c r="AC62" s="47">
        <f>[2]Prevalences!AC62</f>
        <v>0.4495707303525619</v>
      </c>
      <c r="AD62" s="47">
        <f>[2]Prevalences!AD62</f>
        <v>0.24552889577190573</v>
      </c>
      <c r="AF62" s="47">
        <f>SUM('[3]2021'!FZ65:HY65)</f>
        <v>0.53560712605113525</v>
      </c>
      <c r="AG62" s="47">
        <f>SUM('[3]2021'!GJ65:HY65)</f>
        <v>0.31862431533448576</v>
      </c>
    </row>
    <row r="63" spans="1:33" ht="15.5" x14ac:dyDescent="0.35">
      <c r="A63" s="4" t="s">
        <v>78</v>
      </c>
      <c r="B63" s="47">
        <f>[2]Prevalences!B63</f>
        <v>0.52729272644457592</v>
      </c>
      <c r="C63" s="47">
        <f>[2]Prevalences!C63</f>
        <v>0.31116191041422464</v>
      </c>
      <c r="E63" s="47">
        <f>[2]Prevalences!E63</f>
        <v>0.51877693014887194</v>
      </c>
      <c r="F63" s="47">
        <f>[2]Prevalences!F63</f>
        <v>0.30364849537445654</v>
      </c>
      <c r="H63" s="47">
        <f>[2]Prevalences!H63</f>
        <v>0.50910867036857821</v>
      </c>
      <c r="I63" s="47">
        <f>[2]Prevalences!I63</f>
        <v>0.29553573818624485</v>
      </c>
      <c r="K63" s="47">
        <f>[2]Prevalences!K63</f>
        <v>0.50078035379694963</v>
      </c>
      <c r="L63" s="47">
        <f>[2]Prevalences!L63</f>
        <v>0.28827599446833563</v>
      </c>
      <c r="N63" s="47">
        <f>[2]Prevalences!N63</f>
        <v>0.49238334193885175</v>
      </c>
      <c r="O63" s="47">
        <f>[2]Prevalences!O63</f>
        <v>0.28104658714079328</v>
      </c>
      <c r="Q63" s="47">
        <f>[2]Prevalences!Q63</f>
        <v>0.48391949537086998</v>
      </c>
      <c r="R63" s="47">
        <f>[2]Prevalences!R63</f>
        <v>0.27385038774943338</v>
      </c>
      <c r="T63" s="47">
        <f>[2]Prevalences!T63</f>
        <v>0.4753909277992317</v>
      </c>
      <c r="U63" s="47">
        <f>[2]Prevalences!U63</f>
        <v>0.26669036943185936</v>
      </c>
      <c r="W63" s="47">
        <f>[2]Prevalences!W63</f>
        <v>0.46680001002723526</v>
      </c>
      <c r="X63" s="47">
        <f>[2]Prevalences!X63</f>
        <v>0.25956960169323495</v>
      </c>
      <c r="Z63" s="47">
        <f>[2]Prevalences!Z63</f>
        <v>0.45814937290779295</v>
      </c>
      <c r="AA63" s="47">
        <f>[2]Prevalences!AA63</f>
        <v>0.25249124444346888</v>
      </c>
      <c r="AC63" s="47">
        <f>[2]Prevalences!AC63</f>
        <v>0.4494419092848797</v>
      </c>
      <c r="AD63" s="47">
        <f>[2]Prevalences!AD63</f>
        <v>0.24545854133740913</v>
      </c>
      <c r="AF63" s="47">
        <f>SUM('[3]2021'!FZ66:HY66)</f>
        <v>0.53560712605113503</v>
      </c>
      <c r="AG63" s="47">
        <f>SUM('[3]2021'!GJ66:HY66)</f>
        <v>0.3186243153344856</v>
      </c>
    </row>
    <row r="64" spans="1:33" ht="15.5" x14ac:dyDescent="0.35">
      <c r="A64" s="4" t="s">
        <v>79</v>
      </c>
      <c r="B64" s="47">
        <f>[2]Prevalences!B64</f>
        <v>0.52729272644457603</v>
      </c>
      <c r="C64" s="47">
        <f>[2]Prevalences!C64</f>
        <v>0.3111619104142247</v>
      </c>
      <c r="E64" s="47">
        <f>[2]Prevalences!E64</f>
        <v>0.51877693014887194</v>
      </c>
      <c r="F64" s="47">
        <f>[2]Prevalences!F64</f>
        <v>0.30364849537445648</v>
      </c>
      <c r="H64" s="47">
        <f>[2]Prevalences!H64</f>
        <v>0.50921452960832658</v>
      </c>
      <c r="I64" s="47">
        <f>[2]Prevalences!I64</f>
        <v>0.29559718909129479</v>
      </c>
      <c r="K64" s="47">
        <f>[2]Prevalences!K64</f>
        <v>0.50089061799657753</v>
      </c>
      <c r="L64" s="47">
        <f>[2]Prevalences!L64</f>
        <v>0.28833946844761821</v>
      </c>
      <c r="N64" s="47">
        <f>[2]Prevalences!N64</f>
        <v>0.49249743356947889</v>
      </c>
      <c r="O64" s="47">
        <f>[2]Prevalences!O64</f>
        <v>0.28111170929395723</v>
      </c>
      <c r="Q64" s="47">
        <f>[2]Prevalences!Q64</f>
        <v>0.4840368503593096</v>
      </c>
      <c r="R64" s="47">
        <f>[2]Prevalences!R64</f>
        <v>0.27391679902113447</v>
      </c>
      <c r="T64" s="47">
        <f>[2]Prevalences!T64</f>
        <v>0.47551099781029571</v>
      </c>
      <c r="U64" s="47">
        <f>[2]Prevalences!U64</f>
        <v>0.26675772771266759</v>
      </c>
      <c r="W64" s="47">
        <f>[2]Prevalences!W64</f>
        <v>0.46692226449401986</v>
      </c>
      <c r="X64" s="47">
        <f>[2]Prevalences!X64</f>
        <v>0.25963758271844228</v>
      </c>
      <c r="Z64" s="47">
        <f>[2]Prevalences!Z64</f>
        <v>0.45827330081500339</v>
      </c>
      <c r="AA64" s="47">
        <f>[2]Prevalences!AA64</f>
        <v>0.2525595424994373</v>
      </c>
      <c r="AC64" s="47">
        <f>[2]Prevalences!AC64</f>
        <v>0.44956702071161442</v>
      </c>
      <c r="AD64" s="47">
        <f>[2]Prevalences!AD64</f>
        <v>0.24552686978581706</v>
      </c>
      <c r="AF64" s="47">
        <f>SUM('[3]2021'!FZ67:HY67)</f>
        <v>0.53560712605113503</v>
      </c>
      <c r="AG64" s="47">
        <f>SUM('[3]2021'!GJ67:HY67)</f>
        <v>0.3186243153344856</v>
      </c>
    </row>
    <row r="65" spans="1:33" ht="15.5" x14ac:dyDescent="0.35">
      <c r="A65" s="4" t="s">
        <v>80</v>
      </c>
      <c r="B65" s="47">
        <f>[2]Prevalences!B65</f>
        <v>0.52729272644457581</v>
      </c>
      <c r="C65" s="47">
        <f>[2]Prevalences!C65</f>
        <v>0.31116191041422459</v>
      </c>
      <c r="E65" s="47">
        <f>[2]Prevalences!E65</f>
        <v>0.51877693014887205</v>
      </c>
      <c r="F65" s="47">
        <f>[2]Prevalences!F65</f>
        <v>0.30364849537445654</v>
      </c>
      <c r="H65" s="47">
        <f>[2]Prevalences!H65</f>
        <v>0.50788420474428098</v>
      </c>
      <c r="I65" s="47">
        <f>[2]Prevalences!I65</f>
        <v>0.29482494032869044</v>
      </c>
      <c r="K65" s="47">
        <f>[2]Prevalences!K65</f>
        <v>0.49944708551461986</v>
      </c>
      <c r="L65" s="47">
        <f>[2]Prevalences!L65</f>
        <v>0.28750849383244304</v>
      </c>
      <c r="N65" s="47">
        <f>[2]Prevalences!N65</f>
        <v>0.49095072425606667</v>
      </c>
      <c r="O65" s="47">
        <f>[2]Prevalences!O65</f>
        <v>0.2802288659139972</v>
      </c>
      <c r="Q65" s="47">
        <f>[2]Prevalences!Q65</f>
        <v>0.48239695764604162</v>
      </c>
      <c r="R65" s="47">
        <f>[2]Prevalences!R65</f>
        <v>0.27298878256448866</v>
      </c>
      <c r="T65" s="47">
        <f>[2]Prevalences!T65</f>
        <v>0.4737878255560099</v>
      </c>
      <c r="U65" s="47">
        <f>[2]Prevalences!U65</f>
        <v>0.26579104236337481</v>
      </c>
      <c r="W65" s="47">
        <f>[2]Prevalences!W65</f>
        <v>0.4651255786300309</v>
      </c>
      <c r="X65" s="47">
        <f>[2]Prevalences!X65</f>
        <v>0.25863851454349479</v>
      </c>
      <c r="Z65" s="47">
        <f>[2]Prevalences!Z65</f>
        <v>0.45641268490208875</v>
      </c>
      <c r="AA65" s="47">
        <f>[2]Prevalences!AA65</f>
        <v>0.25153413625626941</v>
      </c>
      <c r="AC65" s="47">
        <f>[2]Prevalences!AC65</f>
        <v>0.4476518354257274</v>
      </c>
      <c r="AD65" s="47">
        <f>[2]Prevalences!AD65</f>
        <v>0.24448090905773839</v>
      </c>
      <c r="AF65" s="47">
        <f>SUM('[3]2021'!FZ68:HY68)</f>
        <v>0.53560712605113525</v>
      </c>
      <c r="AG65" s="47">
        <f>SUM('[3]2021'!GJ68:HY68)</f>
        <v>0.31862431533448571</v>
      </c>
    </row>
    <row r="66" spans="1:33" ht="15.5" x14ac:dyDescent="0.35">
      <c r="A66" s="4" t="s">
        <v>81</v>
      </c>
      <c r="B66" s="47">
        <f>[2]Prevalences!B66</f>
        <v>0.5525701148852612</v>
      </c>
      <c r="C66" s="47">
        <f>[2]Prevalences!C66</f>
        <v>0.18793152504986116</v>
      </c>
      <c r="E66" s="47">
        <f>[2]Prevalences!E66</f>
        <v>0.5371883269257145</v>
      </c>
      <c r="F66" s="47">
        <f>[2]Prevalences!F66</f>
        <v>0.17766343959318773</v>
      </c>
      <c r="H66" s="47">
        <f>[2]Prevalences!H66</f>
        <v>0.52658871003101815</v>
      </c>
      <c r="I66" s="47">
        <f>[2]Prevalences!I66</f>
        <v>0.16927780146618956</v>
      </c>
      <c r="K66" s="47">
        <f>[2]Prevalences!K66</f>
        <v>0.51147270914933396</v>
      </c>
      <c r="L66" s="47">
        <f>[2]Prevalences!L66</f>
        <v>0.15973666375016776</v>
      </c>
      <c r="N66" s="47">
        <f>[2]Prevalences!N66</f>
        <v>0.49618850156184063</v>
      </c>
      <c r="O66" s="47">
        <f>[2]Prevalences!O66</f>
        <v>0.1504798033630248</v>
      </c>
      <c r="Q66" s="47">
        <f>[2]Prevalences!Q66</f>
        <v>0.48075592732910899</v>
      </c>
      <c r="R66" s="47">
        <f>[2]Prevalences!R66</f>
        <v>0.14151426355795879</v>
      </c>
      <c r="T66" s="47">
        <f>[2]Prevalences!T66</f>
        <v>0.4651963045830379</v>
      </c>
      <c r="U66" s="47">
        <f>[2]Prevalences!U66</f>
        <v>0.13284631369279093</v>
      </c>
      <c r="W66" s="47">
        <f>[2]Prevalences!W66</f>
        <v>0.44953238392010053</v>
      </c>
      <c r="X66" s="47">
        <f>[2]Prevalences!X66</f>
        <v>0.12448140911248332</v>
      </c>
      <c r="Z66" s="47">
        <f>[2]Prevalences!Z66</f>
        <v>0.43378828651791346</v>
      </c>
      <c r="AA66" s="47">
        <f>[2]Prevalences!AA66</f>
        <v>0.11642415458976317</v>
      </c>
      <c r="AC66" s="47">
        <f>[2]Prevalences!AC66</f>
        <v>0.41798942530135252</v>
      </c>
      <c r="AD66" s="47">
        <f>[2]Prevalences!AD66</f>
        <v>0.10867827188094227</v>
      </c>
      <c r="AF66" s="47">
        <f>SUM('[3]2021'!FZ69:HY69)</f>
        <v>0.56712332848618108</v>
      </c>
      <c r="AG66" s="47">
        <f>SUM('[3]2021'!GJ69:HY69)</f>
        <v>0.19825731217593431</v>
      </c>
    </row>
    <row r="67" spans="1:33" ht="15.5" x14ac:dyDescent="0.35">
      <c r="A67" s="4" t="s">
        <v>82</v>
      </c>
      <c r="B67" s="47">
        <f>[2]Prevalences!B67</f>
        <v>0.55257011488526064</v>
      </c>
      <c r="C67" s="47">
        <f>[2]Prevalences!C67</f>
        <v>0.18793152504986102</v>
      </c>
      <c r="E67" s="47">
        <f>[2]Prevalences!E67</f>
        <v>0.53718832692571483</v>
      </c>
      <c r="F67" s="47">
        <f>[2]Prevalences!F67</f>
        <v>0.17766343959318784</v>
      </c>
      <c r="H67" s="47">
        <f>[2]Prevalences!H67</f>
        <v>0.52647797304228028</v>
      </c>
      <c r="I67" s="47">
        <f>[2]Prevalences!I67</f>
        <v>0.16924220382872138</v>
      </c>
      <c r="K67" s="47">
        <f>[2]Prevalences!K67</f>
        <v>0.51135535209321448</v>
      </c>
      <c r="L67" s="47">
        <f>[2]Prevalences!L67</f>
        <v>0.15970001228416211</v>
      </c>
      <c r="N67" s="47">
        <f>[2]Prevalences!N67</f>
        <v>0.4960655452492464</v>
      </c>
      <c r="O67" s="47">
        <f>[2]Prevalences!O67</f>
        <v>0.15044251422455587</v>
      </c>
      <c r="Q67" s="47">
        <f>[2]Prevalences!Q67</f>
        <v>0.48062837343925041</v>
      </c>
      <c r="R67" s="47">
        <f>[2]Prevalences!R67</f>
        <v>0.14147671707384654</v>
      </c>
      <c r="T67" s="47">
        <f>[2]Prevalences!T67</f>
        <v>0.46506512919279247</v>
      </c>
      <c r="U67" s="47">
        <f>[2]Prevalences!U67</f>
        <v>0.13280885387879474</v>
      </c>
      <c r="W67" s="47">
        <f>[2]Prevalences!W67</f>
        <v>0.44939853149234937</v>
      </c>
      <c r="X67" s="47">
        <f>[2]Prevalences!X67</f>
        <v>0.12444434362084004</v>
      </c>
      <c r="Z67" s="47">
        <f>[2]Prevalences!Z67</f>
        <v>0.43365266438201511</v>
      </c>
      <c r="AA67" s="47">
        <f>[2]Prevalences!AA67</f>
        <v>0.11638775505338483</v>
      </c>
      <c r="AC67" s="47">
        <f>[2]Prevalences!AC67</f>
        <v>0.41785289865552466</v>
      </c>
      <c r="AD67" s="47">
        <f>[2]Prevalences!AD67</f>
        <v>0.108642774619442</v>
      </c>
      <c r="AF67" s="47">
        <f>SUM('[3]2021'!FZ70:HY70)</f>
        <v>0.56712332848618119</v>
      </c>
      <c r="AG67" s="47">
        <f>SUM('[3]2021'!GJ70:HY70)</f>
        <v>0.19825731217593434</v>
      </c>
    </row>
    <row r="68" spans="1:33" ht="15.5" x14ac:dyDescent="0.35">
      <c r="A68" s="4" t="s">
        <v>83</v>
      </c>
      <c r="B68" s="47">
        <f>[2]Prevalences!B68</f>
        <v>0.55257011488526087</v>
      </c>
      <c r="C68" s="47">
        <f>[2]Prevalences!C68</f>
        <v>0.18793152504986105</v>
      </c>
      <c r="E68" s="47">
        <f>[2]Prevalences!E68</f>
        <v>0.53718832692571461</v>
      </c>
      <c r="F68" s="47">
        <f>[2]Prevalences!F68</f>
        <v>0.17766343959318773</v>
      </c>
      <c r="H68" s="47">
        <f>[2]Prevalences!H68</f>
        <v>0.52968553112286521</v>
      </c>
      <c r="I68" s="47">
        <f>[2]Prevalences!I68</f>
        <v>0.17027330907198504</v>
      </c>
      <c r="K68" s="47">
        <f>[2]Prevalences!K68</f>
        <v>0.51461013983711301</v>
      </c>
      <c r="L68" s="47">
        <f>[2]Prevalences!L68</f>
        <v>0.16071650627519071</v>
      </c>
      <c r="N68" s="47">
        <f>[2]Prevalences!N68</f>
        <v>0.49934876200543887</v>
      </c>
      <c r="O68" s="47">
        <f>[2]Prevalences!O68</f>
        <v>0.15143822011115929</v>
      </c>
      <c r="Q68" s="47">
        <f>[2]Prevalences!Q68</f>
        <v>0.48392208955456767</v>
      </c>
      <c r="R68" s="47">
        <f>[2]Prevalences!R68</f>
        <v>0.14244624814758203</v>
      </c>
      <c r="T68" s="47">
        <f>[2]Prevalences!T68</f>
        <v>0.46835236914784339</v>
      </c>
      <c r="U68" s="47">
        <f>[2]Prevalences!U68</f>
        <v>0.13374759244131118</v>
      </c>
      <c r="W68" s="47">
        <f>[2]Prevalences!W68</f>
        <v>0.45266334615763765</v>
      </c>
      <c r="X68" s="47">
        <f>[2]Prevalences!X68</f>
        <v>0.12534841359346835</v>
      </c>
      <c r="Z68" s="47">
        <f>[2]Prevalences!Z68</f>
        <v>0.43688019224309743</v>
      </c>
      <c r="AA68" s="47">
        <f>[2]Prevalences!AA68</f>
        <v>0.11725398914572906</v>
      </c>
      <c r="AC68" s="47">
        <f>[2]Prevalences!AC68</f>
        <v>0.42102941592082604</v>
      </c>
      <c r="AD68" s="47">
        <f>[2]Prevalences!AD68</f>
        <v>0.10946867686982557</v>
      </c>
      <c r="AF68" s="47">
        <f>SUM('[3]2021'!FZ71:HY71)</f>
        <v>0.56712332848618119</v>
      </c>
      <c r="AG68" s="47">
        <f>SUM('[3]2021'!GJ71:HY71)</f>
        <v>0.19825731217593437</v>
      </c>
    </row>
    <row r="69" spans="1:33" ht="15.5" x14ac:dyDescent="0.35">
      <c r="A69" s="4" t="s">
        <v>84</v>
      </c>
      <c r="B69" s="47">
        <f>[2]Prevalences!B69</f>
        <v>0.55257011488526098</v>
      </c>
      <c r="C69" s="47">
        <f>[2]Prevalences!C69</f>
        <v>0.18793152504986108</v>
      </c>
      <c r="E69" s="47">
        <f>[2]Prevalences!E69</f>
        <v>0.53718832692571472</v>
      </c>
      <c r="F69" s="47">
        <f>[2]Prevalences!F69</f>
        <v>0.17766343959318776</v>
      </c>
      <c r="H69" s="47">
        <f>[2]Prevalences!H69</f>
        <v>0.52710950050265659</v>
      </c>
      <c r="I69" s="47">
        <f>[2]Prevalences!I69</f>
        <v>0.16944521535939336</v>
      </c>
      <c r="K69" s="47">
        <f>[2]Prevalences!K69</f>
        <v>0.51201588169231937</v>
      </c>
      <c r="L69" s="47">
        <f>[2]Prevalences!L69</f>
        <v>0.15990630050361529</v>
      </c>
      <c r="N69" s="47">
        <f>[2]Prevalences!N69</f>
        <v>0.49674989085176263</v>
      </c>
      <c r="O69" s="47">
        <f>[2]Prevalences!O69</f>
        <v>0.15065005670362352</v>
      </c>
      <c r="Q69" s="47">
        <f>[2]Prevalences!Q69</f>
        <v>0.48133147860526404</v>
      </c>
      <c r="R69" s="47">
        <f>[2]Prevalences!R69</f>
        <v>0.14168368157311975</v>
      </c>
      <c r="T69" s="47">
        <f>[2]Prevalences!T69</f>
        <v>0.46578209794434988</v>
      </c>
      <c r="U69" s="47">
        <f>[2]Prevalences!U69</f>
        <v>0.13301359896111584</v>
      </c>
      <c r="W69" s="47">
        <f>[2]Prevalences!W69</f>
        <v>0.450124656571809</v>
      </c>
      <c r="X69" s="47">
        <f>[2]Prevalences!X69</f>
        <v>0.12464541717263808</v>
      </c>
      <c r="Z69" s="47">
        <f>[2]Prevalences!Z69</f>
        <v>0.43438345286185809</v>
      </c>
      <c r="AA69" s="47">
        <f>[2]Prevalences!AA69</f>
        <v>0.11658389089567002</v>
      </c>
      <c r="AC69" s="47">
        <f>[2]Prevalences!AC69</f>
        <v>0.4185840947771054</v>
      </c>
      <c r="AD69" s="47">
        <f>[2]Prevalences!AD69</f>
        <v>0.10883288739763521</v>
      </c>
      <c r="AF69" s="47">
        <f>SUM('[3]2021'!FZ72:HY72)</f>
        <v>0.56712332848618108</v>
      </c>
      <c r="AG69" s="47">
        <f>SUM('[3]2021'!GJ72:HY72)</f>
        <v>0.19825731217593431</v>
      </c>
    </row>
    <row r="70" spans="1:33" ht="15.5" x14ac:dyDescent="0.35">
      <c r="A70" s="4" t="s">
        <v>85</v>
      </c>
      <c r="B70" s="47">
        <f>[2]Prevalences!B70</f>
        <v>0.5525701148852612</v>
      </c>
      <c r="C70" s="47">
        <f>[2]Prevalences!C70</f>
        <v>0.18793152504986113</v>
      </c>
      <c r="E70" s="47">
        <f>[2]Prevalences!E70</f>
        <v>0.53718832692571483</v>
      </c>
      <c r="F70" s="47">
        <f>[2]Prevalences!F70</f>
        <v>0.17766343959318784</v>
      </c>
      <c r="H70" s="47">
        <f>[2]Prevalences!H70</f>
        <v>0.52647582493297973</v>
      </c>
      <c r="I70" s="47">
        <f>[2]Prevalences!I70</f>
        <v>0.16924151329507942</v>
      </c>
      <c r="K70" s="47">
        <f>[2]Prevalences!K70</f>
        <v>0.51135306680690884</v>
      </c>
      <c r="L70" s="47">
        <f>[2]Prevalences!L70</f>
        <v>0.15969929857255336</v>
      </c>
      <c r="N70" s="47">
        <f>[2]Prevalences!N70</f>
        <v>0.49606314321917633</v>
      </c>
      <c r="O70" s="47">
        <f>[2]Prevalences!O70</f>
        <v>0.15044178575742789</v>
      </c>
      <c r="Q70" s="47">
        <f>[2]Prevalences!Q70</f>
        <v>0.48062587474842416</v>
      </c>
      <c r="R70" s="47">
        <f>[2]Prevalences!R70</f>
        <v>0.14147598156467853</v>
      </c>
      <c r="T70" s="47">
        <f>[2]Prevalences!T70</f>
        <v>0.46506255344240294</v>
      </c>
      <c r="U70" s="47">
        <f>[2]Prevalences!U70</f>
        <v>0.13280811832062112</v>
      </c>
      <c r="W70" s="47">
        <f>[2]Prevalences!W70</f>
        <v>0.44939589767918803</v>
      </c>
      <c r="X70" s="47">
        <f>[2]Prevalences!X70</f>
        <v>0.12444361428345437</v>
      </c>
      <c r="Z70" s="47">
        <f>[2]Prevalences!Z70</f>
        <v>0.43364999078557981</v>
      </c>
      <c r="AA70" s="47">
        <f>[2]Prevalences!AA70</f>
        <v>0.11638703748858557</v>
      </c>
      <c r="AC70" s="47">
        <f>[2]Prevalences!AC70</f>
        <v>0.41785020273545009</v>
      </c>
      <c r="AD70" s="47">
        <f>[2]Prevalences!AD70</f>
        <v>0.10864207367363543</v>
      </c>
      <c r="AF70" s="47">
        <f>SUM('[3]2021'!FZ73:HY73)</f>
        <v>0.5671233284861813</v>
      </c>
      <c r="AG70" s="47">
        <f>SUM('[3]2021'!GJ73:HY73)</f>
        <v>0.19825731217593437</v>
      </c>
    </row>
    <row r="71" spans="1:33" ht="15.5" x14ac:dyDescent="0.35">
      <c r="A71" s="4" t="s">
        <v>86</v>
      </c>
      <c r="B71" s="47">
        <f>[2]Prevalences!B71</f>
        <v>0.5525701148852612</v>
      </c>
      <c r="C71" s="47">
        <f>[2]Prevalences!C71</f>
        <v>0.18793152504986113</v>
      </c>
      <c r="E71" s="47">
        <f>[2]Prevalences!E71</f>
        <v>0.53718832692571461</v>
      </c>
      <c r="F71" s="47">
        <f>[2]Prevalences!F71</f>
        <v>0.17766343959318776</v>
      </c>
      <c r="H71" s="47">
        <f>[2]Prevalences!H71</f>
        <v>0.52635519272563847</v>
      </c>
      <c r="I71" s="47">
        <f>[2]Prevalences!I71</f>
        <v>0.16920273472946323</v>
      </c>
      <c r="K71" s="47">
        <f>[2]Prevalences!K71</f>
        <v>0.51122773494718332</v>
      </c>
      <c r="L71" s="47">
        <f>[2]Prevalences!L71</f>
        <v>0.15966015651711984</v>
      </c>
      <c r="N71" s="47">
        <f>[2]Prevalences!N71</f>
        <v>0.49593404628811116</v>
      </c>
      <c r="O71" s="47">
        <f>[2]Prevalences!O71</f>
        <v>0.15040263434472845</v>
      </c>
      <c r="Q71" s="47">
        <f>[2]Prevalences!Q71</f>
        <v>0.48049391988852291</v>
      </c>
      <c r="R71" s="47">
        <f>[2]Prevalences!R71</f>
        <v>0.14143713962064769</v>
      </c>
      <c r="T71" s="47">
        <f>[2]Prevalences!T71</f>
        <v>0.4649286150657202</v>
      </c>
      <c r="U71" s="47">
        <f>[2]Prevalences!U71</f>
        <v>0.13276986947937056</v>
      </c>
      <c r="W71" s="47">
        <f>[2]Prevalences!W71</f>
        <v>0.44926081265609036</v>
      </c>
      <c r="X71" s="47">
        <f>[2]Prevalences!X71</f>
        <v>0.12440620747000401</v>
      </c>
      <c r="Z71" s="47">
        <f>[2]Prevalences!Z71</f>
        <v>0.43351455413496465</v>
      </c>
      <c r="AA71" s="47">
        <f>[2]Prevalences!AA71</f>
        <v>0.11635068773448123</v>
      </c>
      <c r="AC71" s="47">
        <f>[2]Prevalences!AC71</f>
        <v>0.41771516383391494</v>
      </c>
      <c r="AD71" s="47">
        <f>[2]Prevalences!AD71</f>
        <v>0.10860696322928644</v>
      </c>
      <c r="AF71" s="47">
        <f>SUM('[3]2021'!FZ74:HY74)</f>
        <v>0.5671233284861813</v>
      </c>
      <c r="AG71" s="47">
        <f>SUM('[3]2021'!GJ74:HY74)</f>
        <v>0.1982573121759344</v>
      </c>
    </row>
    <row r="72" spans="1:33" ht="15.5" x14ac:dyDescent="0.35">
      <c r="A72" s="4" t="s">
        <v>87</v>
      </c>
      <c r="B72" s="47">
        <f>[2]Prevalences!B72</f>
        <v>0.55257011488526109</v>
      </c>
      <c r="C72" s="47">
        <f>[2]Prevalences!C72</f>
        <v>0.1879315250498611</v>
      </c>
      <c r="E72" s="47">
        <f>[2]Prevalences!E72</f>
        <v>0.5371883269257145</v>
      </c>
      <c r="F72" s="47">
        <f>[2]Prevalences!F72</f>
        <v>0.17766343959318773</v>
      </c>
      <c r="H72" s="47">
        <f>[2]Prevalences!H72</f>
        <v>0.52635519272563869</v>
      </c>
      <c r="I72" s="47">
        <f>[2]Prevalences!I72</f>
        <v>0.16920273472946332</v>
      </c>
      <c r="K72" s="47">
        <f>[2]Prevalences!K72</f>
        <v>0.51122773494718321</v>
      </c>
      <c r="L72" s="47">
        <f>[2]Prevalences!L72</f>
        <v>0.15966015651711984</v>
      </c>
      <c r="N72" s="47">
        <f>[2]Prevalences!N72</f>
        <v>0.49593404628811039</v>
      </c>
      <c r="O72" s="47">
        <f>[2]Prevalences!O72</f>
        <v>0.15040263434472825</v>
      </c>
      <c r="Q72" s="47">
        <f>[2]Prevalences!Q72</f>
        <v>0.48049391988852308</v>
      </c>
      <c r="R72" s="47">
        <f>[2]Prevalences!R72</f>
        <v>0.14143713962064774</v>
      </c>
      <c r="T72" s="47">
        <f>[2]Prevalences!T72</f>
        <v>0.46492861506571992</v>
      </c>
      <c r="U72" s="47">
        <f>[2]Prevalences!U72</f>
        <v>0.13276986947937047</v>
      </c>
      <c r="W72" s="47">
        <f>[2]Prevalences!W72</f>
        <v>0.44926081265609047</v>
      </c>
      <c r="X72" s="47">
        <f>[2]Prevalences!X72</f>
        <v>0.12440620747000408</v>
      </c>
      <c r="Z72" s="47">
        <f>[2]Prevalences!Z72</f>
        <v>0.43351455413496437</v>
      </c>
      <c r="AA72" s="47">
        <f>[2]Prevalences!AA72</f>
        <v>0.11635068773448112</v>
      </c>
      <c r="AC72" s="47">
        <f>[2]Prevalences!AC72</f>
        <v>0.4177151638339151</v>
      </c>
      <c r="AD72" s="47">
        <f>[2]Prevalences!AD72</f>
        <v>0.10860696322928644</v>
      </c>
      <c r="AF72" s="47">
        <f>SUM('[3]2021'!FZ75:HY75)</f>
        <v>0.56712332848618119</v>
      </c>
      <c r="AG72" s="47">
        <f>SUM('[3]2021'!GJ75:HY75)</f>
        <v>0.19825731217593434</v>
      </c>
    </row>
    <row r="73" spans="1:33" ht="15.5" x14ac:dyDescent="0.35">
      <c r="A73" s="4" t="s">
        <v>88</v>
      </c>
      <c r="B73" s="47">
        <f>[2]Prevalences!B73</f>
        <v>0.55257011488526087</v>
      </c>
      <c r="C73" s="47">
        <f>[2]Prevalences!C73</f>
        <v>0.18793152504986108</v>
      </c>
      <c r="E73" s="47">
        <f>[2]Prevalences!E73</f>
        <v>0.53718832692571472</v>
      </c>
      <c r="F73" s="47">
        <f>[2]Prevalences!F73</f>
        <v>0.17766343959318778</v>
      </c>
      <c r="H73" s="47">
        <f>[2]Prevalences!H73</f>
        <v>0.52635519272563891</v>
      </c>
      <c r="I73" s="47">
        <f>[2]Prevalences!I73</f>
        <v>0.16920273472946334</v>
      </c>
      <c r="K73" s="47">
        <f>[2]Prevalences!K73</f>
        <v>0.51122773494718332</v>
      </c>
      <c r="L73" s="47">
        <f>[2]Prevalences!L73</f>
        <v>0.15966015651711984</v>
      </c>
      <c r="N73" s="47">
        <f>[2]Prevalences!N73</f>
        <v>0.49593404628811077</v>
      </c>
      <c r="O73" s="47">
        <f>[2]Prevalences!O73</f>
        <v>0.15040263434472839</v>
      </c>
      <c r="Q73" s="47">
        <f>[2]Prevalences!Q73</f>
        <v>0.48049391988852286</v>
      </c>
      <c r="R73" s="47">
        <f>[2]Prevalences!R73</f>
        <v>0.14143713962064769</v>
      </c>
      <c r="T73" s="47">
        <f>[2]Prevalences!T73</f>
        <v>0.4649286150657202</v>
      </c>
      <c r="U73" s="47">
        <f>[2]Prevalences!U73</f>
        <v>0.13276986947937056</v>
      </c>
      <c r="W73" s="47">
        <f>[2]Prevalences!W73</f>
        <v>0.44926081265609041</v>
      </c>
      <c r="X73" s="47">
        <f>[2]Prevalences!X73</f>
        <v>0.12440620747000403</v>
      </c>
      <c r="Z73" s="47">
        <f>[2]Prevalences!Z73</f>
        <v>0.43351455413496459</v>
      </c>
      <c r="AA73" s="47">
        <f>[2]Prevalences!AA73</f>
        <v>0.11635068773448118</v>
      </c>
      <c r="AC73" s="47">
        <f>[2]Prevalences!AC73</f>
        <v>0.41771516383391505</v>
      </c>
      <c r="AD73" s="47">
        <f>[2]Prevalences!AD73</f>
        <v>0.10860696322928644</v>
      </c>
      <c r="AF73" s="47">
        <f>SUM('[3]2021'!FZ76:HY76)</f>
        <v>0.56712332848618097</v>
      </c>
      <c r="AG73" s="47">
        <f>SUM('[3]2021'!GJ76:HY76)</f>
        <v>0.19825731217593431</v>
      </c>
    </row>
    <row r="74" spans="1:33" ht="15.5" x14ac:dyDescent="0.35">
      <c r="A74" s="4" t="s">
        <v>89</v>
      </c>
      <c r="B74" s="47">
        <f>[2]Prevalences!B74</f>
        <v>0.55257011488526087</v>
      </c>
      <c r="C74" s="47">
        <f>[2]Prevalences!C74</f>
        <v>0.18793152504986105</v>
      </c>
      <c r="E74" s="47">
        <f>[2]Prevalences!E74</f>
        <v>0.5371883269257145</v>
      </c>
      <c r="F74" s="47">
        <f>[2]Prevalences!F74</f>
        <v>0.17766343959318773</v>
      </c>
      <c r="H74" s="47">
        <f>[2]Prevalences!H74</f>
        <v>0.52635519272563835</v>
      </c>
      <c r="I74" s="47">
        <f>[2]Prevalences!I74</f>
        <v>0.16920273472946318</v>
      </c>
      <c r="K74" s="47">
        <f>[2]Prevalences!K74</f>
        <v>0.51122773494718321</v>
      </c>
      <c r="L74" s="47">
        <f>[2]Prevalences!L74</f>
        <v>0.15966015651711984</v>
      </c>
      <c r="N74" s="47">
        <f>[2]Prevalences!N74</f>
        <v>0.49593404628811077</v>
      </c>
      <c r="O74" s="47">
        <f>[2]Prevalences!O74</f>
        <v>0.15040263434472836</v>
      </c>
      <c r="Q74" s="47">
        <f>[2]Prevalences!Q74</f>
        <v>0.48049391988852264</v>
      </c>
      <c r="R74" s="47">
        <f>[2]Prevalences!R74</f>
        <v>0.14143713962064761</v>
      </c>
      <c r="T74" s="47">
        <f>[2]Prevalences!T74</f>
        <v>0.46492861506572014</v>
      </c>
      <c r="U74" s="47">
        <f>[2]Prevalences!U74</f>
        <v>0.13276986947937053</v>
      </c>
      <c r="W74" s="47">
        <f>[2]Prevalences!W74</f>
        <v>0.44926081265609041</v>
      </c>
      <c r="X74" s="47">
        <f>[2]Prevalences!X74</f>
        <v>0.12440620747000408</v>
      </c>
      <c r="Z74" s="47">
        <f>[2]Prevalences!Z74</f>
        <v>0.43351455413496465</v>
      </c>
      <c r="AA74" s="47">
        <f>[2]Prevalences!AA74</f>
        <v>0.11635068773448121</v>
      </c>
      <c r="AC74" s="47">
        <f>[2]Prevalences!AC74</f>
        <v>0.4177151638339151</v>
      </c>
      <c r="AD74" s="47">
        <f>[2]Prevalences!AD74</f>
        <v>0.10860696322928645</v>
      </c>
      <c r="AF74" s="47">
        <f>SUM('[3]2021'!FZ77:HY77)</f>
        <v>0.56712332848618097</v>
      </c>
      <c r="AG74" s="47">
        <f>SUM('[3]2021'!GJ77:HY77)</f>
        <v>0.19825731217593426</v>
      </c>
    </row>
    <row r="75" spans="1:33" ht="15.5" x14ac:dyDescent="0.35">
      <c r="A75" s="4" t="s">
        <v>90</v>
      </c>
      <c r="B75" s="47">
        <f>[2]Prevalences!B75</f>
        <v>0.5525701148852612</v>
      </c>
      <c r="C75" s="47">
        <f>[2]Prevalences!C75</f>
        <v>0.18793152504986116</v>
      </c>
      <c r="E75" s="47">
        <f>[2]Prevalences!E75</f>
        <v>0.53718832692571461</v>
      </c>
      <c r="F75" s="47">
        <f>[2]Prevalences!F75</f>
        <v>0.17766343959318776</v>
      </c>
      <c r="H75" s="47">
        <f>[2]Prevalences!H75</f>
        <v>0.52635519272563902</v>
      </c>
      <c r="I75" s="47">
        <f>[2]Prevalences!I75</f>
        <v>0.16920273472946346</v>
      </c>
      <c r="K75" s="47">
        <f>[2]Prevalences!K75</f>
        <v>0.51122773494718343</v>
      </c>
      <c r="L75" s="47">
        <f>[2]Prevalences!L75</f>
        <v>0.1596601565171199</v>
      </c>
      <c r="N75" s="47">
        <f>[2]Prevalences!N75</f>
        <v>0.49593404628811077</v>
      </c>
      <c r="O75" s="47">
        <f>[2]Prevalences!O75</f>
        <v>0.15040263434472836</v>
      </c>
      <c r="Q75" s="47">
        <f>[2]Prevalences!Q75</f>
        <v>0.4804939198885228</v>
      </c>
      <c r="R75" s="47">
        <f>[2]Prevalences!R75</f>
        <v>0.14143713962064766</v>
      </c>
      <c r="T75" s="47">
        <f>[2]Prevalences!T75</f>
        <v>0.4649286150657202</v>
      </c>
      <c r="U75" s="47">
        <f>[2]Prevalences!U75</f>
        <v>0.13276986947937056</v>
      </c>
      <c r="W75" s="47">
        <f>[2]Prevalences!W75</f>
        <v>0.44926081265608991</v>
      </c>
      <c r="X75" s="47">
        <f>[2]Prevalences!X75</f>
        <v>0.12440620747000396</v>
      </c>
      <c r="Z75" s="47">
        <f>[2]Prevalences!Z75</f>
        <v>0.43351455413496454</v>
      </c>
      <c r="AA75" s="47">
        <f>[2]Prevalences!AA75</f>
        <v>0.11635068773448116</v>
      </c>
      <c r="AC75" s="47">
        <f>[2]Prevalences!AC75</f>
        <v>0.41771516383391494</v>
      </c>
      <c r="AD75" s="47">
        <f>[2]Prevalences!AD75</f>
        <v>0.10860696322928641</v>
      </c>
      <c r="AF75" s="47">
        <f>SUM('[3]2021'!FZ78:HY78)</f>
        <v>0.5671233284861813</v>
      </c>
      <c r="AG75" s="47">
        <f>SUM('[3]2021'!GJ78:HY78)</f>
        <v>0.19825731217593437</v>
      </c>
    </row>
    <row r="76" spans="1:33" ht="15.5" x14ac:dyDescent="0.35">
      <c r="A76" s="4" t="s">
        <v>91</v>
      </c>
      <c r="B76" s="47">
        <f>[2]Prevalences!B76</f>
        <v>0.55257011488526064</v>
      </c>
      <c r="C76" s="47">
        <f>[2]Prevalences!C76</f>
        <v>0.18793152504986102</v>
      </c>
      <c r="E76" s="47">
        <f>[2]Prevalences!E76</f>
        <v>0.5371883269257145</v>
      </c>
      <c r="F76" s="47">
        <f>[2]Prevalences!F76</f>
        <v>0.17766343959318773</v>
      </c>
      <c r="H76" s="47">
        <f>[2]Prevalences!H76</f>
        <v>0.52635519272563835</v>
      </c>
      <c r="I76" s="47">
        <f>[2]Prevalences!I76</f>
        <v>0.16920273472946323</v>
      </c>
      <c r="K76" s="47">
        <f>[2]Prevalences!K76</f>
        <v>0.5112277349471831</v>
      </c>
      <c r="L76" s="47">
        <f>[2]Prevalences!L76</f>
        <v>0.15966015651711982</v>
      </c>
      <c r="N76" s="47">
        <f>[2]Prevalences!N76</f>
        <v>0.49593404628811089</v>
      </c>
      <c r="O76" s="47">
        <f>[2]Prevalences!O76</f>
        <v>0.15040263434472839</v>
      </c>
      <c r="Q76" s="47">
        <f>[2]Prevalences!Q76</f>
        <v>0.48049391988852286</v>
      </c>
      <c r="R76" s="47">
        <f>[2]Prevalences!R76</f>
        <v>0.14143713962064766</v>
      </c>
      <c r="T76" s="47">
        <f>[2]Prevalences!T76</f>
        <v>0.4649286150657202</v>
      </c>
      <c r="U76" s="47">
        <f>[2]Prevalences!U76</f>
        <v>0.13276986947937056</v>
      </c>
      <c r="W76" s="47">
        <f>[2]Prevalences!W76</f>
        <v>0.44926081265609036</v>
      </c>
      <c r="X76" s="47">
        <f>[2]Prevalences!X76</f>
        <v>0.12440620747000401</v>
      </c>
      <c r="Z76" s="47">
        <f>[2]Prevalences!Z76</f>
        <v>0.43351455413496437</v>
      </c>
      <c r="AA76" s="47">
        <f>[2]Prevalences!AA76</f>
        <v>0.11635068773448112</v>
      </c>
      <c r="AC76" s="47">
        <f>[2]Prevalences!AC76</f>
        <v>0.41771516383391522</v>
      </c>
      <c r="AD76" s="47">
        <f>[2]Prevalences!AD76</f>
        <v>0.10860696322928651</v>
      </c>
      <c r="AF76" s="47">
        <f>SUM('[3]2021'!FZ79:HY79)</f>
        <v>0.5671233284861813</v>
      </c>
      <c r="AG76" s="47">
        <f>SUM('[3]2021'!GJ79:HY79)</f>
        <v>0.19825731217593437</v>
      </c>
    </row>
    <row r="77" spans="1:33" ht="15.5" x14ac:dyDescent="0.35">
      <c r="A77" s="4" t="s">
        <v>92</v>
      </c>
      <c r="B77" s="47">
        <f>[2]Prevalences!B77</f>
        <v>0.55257011488526087</v>
      </c>
      <c r="C77" s="47">
        <f>[2]Prevalences!C77</f>
        <v>0.18793152504986105</v>
      </c>
      <c r="E77" s="47">
        <f>[2]Prevalences!E77</f>
        <v>0.53718832692571472</v>
      </c>
      <c r="F77" s="47">
        <f>[2]Prevalences!F77</f>
        <v>0.17766343959318778</v>
      </c>
      <c r="H77" s="47">
        <f>[2]Prevalences!H77</f>
        <v>0.5263551927256388</v>
      </c>
      <c r="I77" s="47">
        <f>[2]Prevalences!I77</f>
        <v>0.16920273472946332</v>
      </c>
      <c r="K77" s="47">
        <f>[2]Prevalences!K77</f>
        <v>0.5112277349471831</v>
      </c>
      <c r="L77" s="47">
        <f>[2]Prevalences!L77</f>
        <v>0.15966015651711979</v>
      </c>
      <c r="N77" s="47">
        <f>[2]Prevalences!N77</f>
        <v>0.49593404628811066</v>
      </c>
      <c r="O77" s="47">
        <f>[2]Prevalences!O77</f>
        <v>0.15040263434472831</v>
      </c>
      <c r="Q77" s="47">
        <f>[2]Prevalences!Q77</f>
        <v>0.48049391988852264</v>
      </c>
      <c r="R77" s="47">
        <f>[2]Prevalences!R77</f>
        <v>0.14143713962064761</v>
      </c>
      <c r="T77" s="47">
        <f>[2]Prevalences!T77</f>
        <v>0.46492861506572014</v>
      </c>
      <c r="U77" s="47">
        <f>[2]Prevalences!U77</f>
        <v>0.13276986947937053</v>
      </c>
      <c r="W77" s="47">
        <f>[2]Prevalences!W77</f>
        <v>0.44926081265609036</v>
      </c>
      <c r="X77" s="47">
        <f>[2]Prevalences!X77</f>
        <v>0.12440620747000401</v>
      </c>
      <c r="Z77" s="47">
        <f>[2]Prevalences!Z77</f>
        <v>0.43351455413496437</v>
      </c>
      <c r="AA77" s="47">
        <f>[2]Prevalences!AA77</f>
        <v>0.11635068773448112</v>
      </c>
      <c r="AC77" s="47">
        <f>[2]Prevalences!AC77</f>
        <v>0.4177151638339151</v>
      </c>
      <c r="AD77" s="47">
        <f>[2]Prevalences!AD77</f>
        <v>0.10860696322928645</v>
      </c>
      <c r="AF77" s="47">
        <f>SUM('[3]2021'!FZ80:HY80)</f>
        <v>0.5671233284861813</v>
      </c>
      <c r="AG77" s="47">
        <f>SUM('[3]2021'!GJ80:HY80)</f>
        <v>0.19825731217593437</v>
      </c>
    </row>
    <row r="78" spans="1:33" ht="15.5" x14ac:dyDescent="0.35">
      <c r="A78" s="4" t="s">
        <v>93</v>
      </c>
      <c r="B78" s="47">
        <f>[2]Prevalences!B78</f>
        <v>0.55257011488526087</v>
      </c>
      <c r="C78" s="47">
        <f>[2]Prevalences!C78</f>
        <v>0.18793152504986108</v>
      </c>
      <c r="E78" s="47">
        <f>[2]Prevalences!E78</f>
        <v>0.53718832692571483</v>
      </c>
      <c r="F78" s="47">
        <f>[2]Prevalences!F78</f>
        <v>0.17766343959318784</v>
      </c>
      <c r="H78" s="47">
        <f>[2]Prevalences!H78</f>
        <v>0.52635519272563869</v>
      </c>
      <c r="I78" s="47">
        <f>[2]Prevalences!I78</f>
        <v>0.16920273472946332</v>
      </c>
      <c r="K78" s="47">
        <f>[2]Prevalences!K78</f>
        <v>0.51122773494718343</v>
      </c>
      <c r="L78" s="47">
        <f>[2]Prevalences!L78</f>
        <v>0.15966015651711993</v>
      </c>
      <c r="N78" s="47">
        <f>[2]Prevalences!N78</f>
        <v>0.49593404628811089</v>
      </c>
      <c r="O78" s="47">
        <f>[2]Prevalences!O78</f>
        <v>0.15040263434472839</v>
      </c>
      <c r="Q78" s="47">
        <f>[2]Prevalences!Q78</f>
        <v>0.4804939198885228</v>
      </c>
      <c r="R78" s="47">
        <f>[2]Prevalences!R78</f>
        <v>0.14143713962064766</v>
      </c>
      <c r="T78" s="47">
        <f>[2]Prevalences!T78</f>
        <v>0.46492861506572031</v>
      </c>
      <c r="U78" s="47">
        <f>[2]Prevalences!U78</f>
        <v>0.13276986947937056</v>
      </c>
      <c r="W78" s="47">
        <f>[2]Prevalences!W78</f>
        <v>0.44926081265609058</v>
      </c>
      <c r="X78" s="47">
        <f>[2]Prevalences!X78</f>
        <v>0.12440620747000415</v>
      </c>
      <c r="Z78" s="47">
        <f>[2]Prevalences!Z78</f>
        <v>0.43351455413496454</v>
      </c>
      <c r="AA78" s="47">
        <f>[2]Prevalences!AA78</f>
        <v>0.11635068773448116</v>
      </c>
      <c r="AC78" s="47">
        <f>[2]Prevalences!AC78</f>
        <v>0.41771516383391499</v>
      </c>
      <c r="AD78" s="47">
        <f>[2]Prevalences!AD78</f>
        <v>0.10860696322928644</v>
      </c>
      <c r="AF78" s="47">
        <f>SUM('[3]2021'!FZ81:HY81)</f>
        <v>0.56712332848618119</v>
      </c>
      <c r="AG78" s="47">
        <f>SUM('[3]2021'!GJ81:HY81)</f>
        <v>0.19825731217593434</v>
      </c>
    </row>
    <row r="79" spans="1:33" ht="15.5" x14ac:dyDescent="0.35">
      <c r="A79" s="4" t="s">
        <v>94</v>
      </c>
      <c r="B79" s="47">
        <f>[2]Prevalences!B79</f>
        <v>0.55257011488526087</v>
      </c>
      <c r="C79" s="47">
        <f>[2]Prevalences!C79</f>
        <v>0.18793152504986105</v>
      </c>
      <c r="E79" s="47">
        <f>[2]Prevalences!E79</f>
        <v>0.53718832692571472</v>
      </c>
      <c r="F79" s="47">
        <f>[2]Prevalences!F79</f>
        <v>0.17766343959318778</v>
      </c>
      <c r="H79" s="47">
        <f>[2]Prevalences!H79</f>
        <v>0.52635519272563835</v>
      </c>
      <c r="I79" s="47">
        <f>[2]Prevalences!I79</f>
        <v>0.16920273472946318</v>
      </c>
      <c r="K79" s="47">
        <f>[2]Prevalences!K79</f>
        <v>0.51122773494718332</v>
      </c>
      <c r="L79" s="47">
        <f>[2]Prevalences!L79</f>
        <v>0.1596601565171199</v>
      </c>
      <c r="N79" s="47">
        <f>[2]Prevalences!N79</f>
        <v>0.49593404628811077</v>
      </c>
      <c r="O79" s="47">
        <f>[2]Prevalences!O79</f>
        <v>0.15040263434472839</v>
      </c>
      <c r="Q79" s="47">
        <f>[2]Prevalences!Q79</f>
        <v>0.48049391988852264</v>
      </c>
      <c r="R79" s="47">
        <f>[2]Prevalences!R79</f>
        <v>0.14143713962064763</v>
      </c>
      <c r="T79" s="47">
        <f>[2]Prevalences!T79</f>
        <v>0.4649286150657202</v>
      </c>
      <c r="U79" s="47">
        <f>[2]Prevalences!U79</f>
        <v>0.13276986947937056</v>
      </c>
      <c r="W79" s="47">
        <f>[2]Prevalences!W79</f>
        <v>0.44926081265609036</v>
      </c>
      <c r="X79" s="47">
        <f>[2]Prevalences!X79</f>
        <v>0.12440620747000401</v>
      </c>
      <c r="Z79" s="47">
        <f>[2]Prevalences!Z79</f>
        <v>0.43351455413496454</v>
      </c>
      <c r="AA79" s="47">
        <f>[2]Prevalences!AA79</f>
        <v>0.11635068773448116</v>
      </c>
      <c r="AC79" s="47">
        <f>[2]Prevalences!AC79</f>
        <v>0.41771516383391505</v>
      </c>
      <c r="AD79" s="47">
        <f>[2]Prevalences!AD79</f>
        <v>0.10860696322928644</v>
      </c>
      <c r="AF79" s="47">
        <f>SUM('[3]2021'!FZ82:HY82)</f>
        <v>0.5671233284861813</v>
      </c>
      <c r="AG79" s="47">
        <f>SUM('[3]2021'!GJ82:HY82)</f>
        <v>0.19825731217593437</v>
      </c>
    </row>
    <row r="80" spans="1:33" ht="15.5" x14ac:dyDescent="0.35">
      <c r="A80" s="4" t="s">
        <v>95</v>
      </c>
      <c r="B80" s="47">
        <f>[2]Prevalences!B80</f>
        <v>0.55257011488526087</v>
      </c>
      <c r="C80" s="47">
        <f>[2]Prevalences!C80</f>
        <v>0.18793152504986108</v>
      </c>
      <c r="E80" s="47">
        <f>[2]Prevalences!E80</f>
        <v>0.53718832692571483</v>
      </c>
      <c r="F80" s="47">
        <f>[2]Prevalences!F80</f>
        <v>0.17766343959318781</v>
      </c>
      <c r="H80" s="47">
        <f>[2]Prevalences!H80</f>
        <v>0.52635519272563869</v>
      </c>
      <c r="I80" s="47">
        <f>[2]Prevalences!I80</f>
        <v>0.16920273472946332</v>
      </c>
      <c r="K80" s="47">
        <f>[2]Prevalences!K80</f>
        <v>0.51122773494718343</v>
      </c>
      <c r="L80" s="47">
        <f>[2]Prevalences!L80</f>
        <v>0.1596601565171199</v>
      </c>
      <c r="N80" s="47">
        <f>[2]Prevalences!N80</f>
        <v>0.495934046288111</v>
      </c>
      <c r="O80" s="47">
        <f>[2]Prevalences!O80</f>
        <v>0.15040263434472845</v>
      </c>
      <c r="Q80" s="47">
        <f>[2]Prevalences!Q80</f>
        <v>0.48049391988852269</v>
      </c>
      <c r="R80" s="47">
        <f>[2]Prevalences!R80</f>
        <v>0.14143713962064766</v>
      </c>
      <c r="T80" s="47">
        <f>[2]Prevalences!T80</f>
        <v>0.46492861506572036</v>
      </c>
      <c r="U80" s="47">
        <f>[2]Prevalences!U80</f>
        <v>0.13276986947937058</v>
      </c>
      <c r="W80" s="47">
        <f>[2]Prevalences!W80</f>
        <v>0.44926081265609019</v>
      </c>
      <c r="X80" s="47">
        <f>[2]Prevalences!X80</f>
        <v>0.12440620747000398</v>
      </c>
      <c r="Z80" s="47">
        <f>[2]Prevalences!Z80</f>
        <v>0.43351455413496454</v>
      </c>
      <c r="AA80" s="47">
        <f>[2]Prevalences!AA80</f>
        <v>0.11635068773448116</v>
      </c>
      <c r="AC80" s="47">
        <f>[2]Prevalences!AC80</f>
        <v>0.4177151638339151</v>
      </c>
      <c r="AD80" s="47">
        <f>[2]Prevalences!AD80</f>
        <v>0.10860696322928648</v>
      </c>
      <c r="AF80" s="47">
        <f>SUM('[3]2021'!FZ83:HY83)</f>
        <v>0.56712332848618141</v>
      </c>
      <c r="AG80" s="47">
        <f>SUM('[3]2021'!GJ83:HY83)</f>
        <v>0.1982573121759344</v>
      </c>
    </row>
    <row r="81" spans="1:33" ht="15.5" x14ac:dyDescent="0.35">
      <c r="A81" s="4" t="s">
        <v>96</v>
      </c>
      <c r="B81" s="47">
        <f>[2]Prevalences!B81</f>
        <v>0.55257011488526053</v>
      </c>
      <c r="C81" s="47">
        <f>[2]Prevalences!C81</f>
        <v>0.18793152504986102</v>
      </c>
      <c r="E81" s="47">
        <f>[2]Prevalences!E81</f>
        <v>0.53718832692571483</v>
      </c>
      <c r="F81" s="47">
        <f>[2]Prevalences!F81</f>
        <v>0.17766343959318781</v>
      </c>
      <c r="H81" s="47">
        <f>[2]Prevalences!H81</f>
        <v>0.52635519272563869</v>
      </c>
      <c r="I81" s="47">
        <f>[2]Prevalences!I81</f>
        <v>0.16920273472946332</v>
      </c>
      <c r="K81" s="47">
        <f>[2]Prevalences!K81</f>
        <v>0.51122773494718332</v>
      </c>
      <c r="L81" s="47">
        <f>[2]Prevalences!L81</f>
        <v>0.15966015651711984</v>
      </c>
      <c r="N81" s="47">
        <f>[2]Prevalences!N81</f>
        <v>0.495934046288111</v>
      </c>
      <c r="O81" s="47">
        <f>[2]Prevalences!O81</f>
        <v>0.15040263434472845</v>
      </c>
      <c r="Q81" s="47">
        <f>[2]Prevalences!Q81</f>
        <v>0.48049391988852275</v>
      </c>
      <c r="R81" s="47">
        <f>[2]Prevalences!R81</f>
        <v>0.14143713962064766</v>
      </c>
      <c r="T81" s="47">
        <f>[2]Prevalences!T81</f>
        <v>0.46492861506572036</v>
      </c>
      <c r="U81" s="47">
        <f>[2]Prevalences!U81</f>
        <v>0.13276986947937058</v>
      </c>
      <c r="W81" s="47">
        <f>[2]Prevalences!W81</f>
        <v>0.44926081265609019</v>
      </c>
      <c r="X81" s="47">
        <f>[2]Prevalences!X81</f>
        <v>0.12440620747000398</v>
      </c>
      <c r="Z81" s="47">
        <f>[2]Prevalences!Z81</f>
        <v>0.43351455413496437</v>
      </c>
      <c r="AA81" s="47">
        <f>[2]Prevalences!AA81</f>
        <v>0.11635068773448111</v>
      </c>
      <c r="AC81" s="47">
        <f>[2]Prevalences!AC81</f>
        <v>0.41771516383391527</v>
      </c>
      <c r="AD81" s="47">
        <f>[2]Prevalences!AD81</f>
        <v>0.10860696322928651</v>
      </c>
      <c r="AF81" s="47">
        <f>SUM('[3]2021'!FZ84:HY84)</f>
        <v>0.56712332848618119</v>
      </c>
      <c r="AG81" s="47">
        <f>SUM('[3]2021'!GJ84:HY84)</f>
        <v>0.19825731217593434</v>
      </c>
    </row>
    <row r="82" spans="1:33" ht="15.5" x14ac:dyDescent="0.35">
      <c r="A82" s="4" t="s">
        <v>97</v>
      </c>
      <c r="B82" s="47">
        <f>[2]Prevalences!B82</f>
        <v>0.55257011488526087</v>
      </c>
      <c r="C82" s="47">
        <f>[2]Prevalences!C82</f>
        <v>0.18793152504986108</v>
      </c>
      <c r="E82" s="47">
        <f>[2]Prevalences!E82</f>
        <v>0.53718832692571483</v>
      </c>
      <c r="F82" s="47">
        <f>[2]Prevalences!F82</f>
        <v>0.17766343959318781</v>
      </c>
      <c r="H82" s="47">
        <f>[2]Prevalences!H82</f>
        <v>0.52635519272563869</v>
      </c>
      <c r="I82" s="47">
        <f>[2]Prevalences!I82</f>
        <v>0.16920273472946332</v>
      </c>
      <c r="K82" s="47">
        <f>[2]Prevalences!K82</f>
        <v>0.51122773494718343</v>
      </c>
      <c r="L82" s="47">
        <f>[2]Prevalences!L82</f>
        <v>0.1596601565171199</v>
      </c>
      <c r="N82" s="47">
        <f>[2]Prevalences!N82</f>
        <v>0.495934046288111</v>
      </c>
      <c r="O82" s="47">
        <f>[2]Prevalences!O82</f>
        <v>0.15040263434472845</v>
      </c>
      <c r="Q82" s="47">
        <f>[2]Prevalences!Q82</f>
        <v>0.48049391988852269</v>
      </c>
      <c r="R82" s="47">
        <f>[2]Prevalences!R82</f>
        <v>0.14143713962064766</v>
      </c>
      <c r="T82" s="47">
        <f>[2]Prevalences!T82</f>
        <v>0.46492861506572036</v>
      </c>
      <c r="U82" s="47">
        <f>[2]Prevalences!U82</f>
        <v>0.13276986947937058</v>
      </c>
      <c r="W82" s="47">
        <f>[2]Prevalences!W82</f>
        <v>0.44926081265609019</v>
      </c>
      <c r="X82" s="47">
        <f>[2]Prevalences!X82</f>
        <v>0.12440620747000398</v>
      </c>
      <c r="Z82" s="47">
        <f>[2]Prevalences!Z82</f>
        <v>0.43351455413496454</v>
      </c>
      <c r="AA82" s="47">
        <f>[2]Prevalences!AA82</f>
        <v>0.11635068773448116</v>
      </c>
      <c r="AC82" s="47">
        <f>[2]Prevalences!AC82</f>
        <v>0.4177151638339151</v>
      </c>
      <c r="AD82" s="47">
        <f>[2]Prevalences!AD82</f>
        <v>0.10860696322928648</v>
      </c>
      <c r="AF82" s="47">
        <f>SUM('[3]2021'!FZ85:HY85)</f>
        <v>0.56712332848618141</v>
      </c>
      <c r="AG82" s="47">
        <f>SUM('[3]2021'!GJ85:HY85)</f>
        <v>0.1982573121759344</v>
      </c>
    </row>
    <row r="83" spans="1:33" ht="15.5" x14ac:dyDescent="0.35">
      <c r="A83" s="4" t="s">
        <v>98</v>
      </c>
      <c r="B83" s="47">
        <f>[2]Prevalences!B83</f>
        <v>0.55257011488526087</v>
      </c>
      <c r="C83" s="47">
        <f>[2]Prevalences!C83</f>
        <v>0.18793152504986108</v>
      </c>
      <c r="E83" s="47">
        <f>[2]Prevalences!E83</f>
        <v>0.53718832692571483</v>
      </c>
      <c r="F83" s="47">
        <f>[2]Prevalences!F83</f>
        <v>0.17766343959318781</v>
      </c>
      <c r="H83" s="47">
        <f>[2]Prevalences!H83</f>
        <v>0.52635519272563869</v>
      </c>
      <c r="I83" s="47">
        <f>[2]Prevalences!I83</f>
        <v>0.16920273472946332</v>
      </c>
      <c r="K83" s="47">
        <f>[2]Prevalences!K83</f>
        <v>0.51122773494718343</v>
      </c>
      <c r="L83" s="47">
        <f>[2]Prevalences!L83</f>
        <v>0.1596601565171199</v>
      </c>
      <c r="N83" s="47">
        <f>[2]Prevalences!N83</f>
        <v>0.495934046288111</v>
      </c>
      <c r="O83" s="47">
        <f>[2]Prevalences!O83</f>
        <v>0.15040263434472845</v>
      </c>
      <c r="Q83" s="47">
        <f>[2]Prevalences!Q83</f>
        <v>0.48049391988852269</v>
      </c>
      <c r="R83" s="47">
        <f>[2]Prevalences!R83</f>
        <v>0.14143713962064766</v>
      </c>
      <c r="T83" s="47">
        <f>[2]Prevalences!T83</f>
        <v>0.46492861506572036</v>
      </c>
      <c r="U83" s="47">
        <f>[2]Prevalences!U83</f>
        <v>0.13276986947937058</v>
      </c>
      <c r="W83" s="47">
        <f>[2]Prevalences!W83</f>
        <v>0.44926081265609019</v>
      </c>
      <c r="X83" s="47">
        <f>[2]Prevalences!X83</f>
        <v>0.12440620747000398</v>
      </c>
      <c r="Z83" s="47">
        <f>[2]Prevalences!Z83</f>
        <v>0.43351455413496454</v>
      </c>
      <c r="AA83" s="47">
        <f>[2]Prevalences!AA83</f>
        <v>0.11635068773448116</v>
      </c>
      <c r="AC83" s="47">
        <f>[2]Prevalences!AC83</f>
        <v>0.4177151638339151</v>
      </c>
      <c r="AD83" s="47">
        <f>[2]Prevalences!AD83</f>
        <v>0.10860696322928648</v>
      </c>
      <c r="AF83" s="47">
        <f>SUM('[3]2021'!FZ86:HY86)</f>
        <v>0.56712332848618141</v>
      </c>
      <c r="AG83" s="47">
        <f>SUM('[3]2021'!GJ86:HY86)</f>
        <v>0.1982573121759344</v>
      </c>
    </row>
    <row r="84" spans="1:33" ht="15.5" x14ac:dyDescent="0.35">
      <c r="A84" s="4" t="s">
        <v>99</v>
      </c>
      <c r="B84" s="47">
        <f>[2]Prevalences!B84</f>
        <v>0.55257011488526053</v>
      </c>
      <c r="C84" s="47">
        <f>[2]Prevalences!C84</f>
        <v>0.18793152504986102</v>
      </c>
      <c r="E84" s="47">
        <f>[2]Prevalences!E84</f>
        <v>0.53718832692571483</v>
      </c>
      <c r="F84" s="47">
        <f>[2]Prevalences!F84</f>
        <v>0.17766343959318781</v>
      </c>
      <c r="H84" s="47">
        <f>[2]Prevalences!H84</f>
        <v>0.52635519272563869</v>
      </c>
      <c r="I84" s="47">
        <f>[2]Prevalences!I84</f>
        <v>0.16920273472946332</v>
      </c>
      <c r="K84" s="47">
        <f>[2]Prevalences!K84</f>
        <v>0.51122773494718332</v>
      </c>
      <c r="L84" s="47">
        <f>[2]Prevalences!L84</f>
        <v>0.15966015651711984</v>
      </c>
      <c r="N84" s="47">
        <f>[2]Prevalences!N84</f>
        <v>0.495934046288111</v>
      </c>
      <c r="O84" s="47">
        <f>[2]Prevalences!O84</f>
        <v>0.15040263434472845</v>
      </c>
      <c r="Q84" s="47">
        <f>[2]Prevalences!Q84</f>
        <v>0.48049391988852275</v>
      </c>
      <c r="R84" s="47">
        <f>[2]Prevalences!R84</f>
        <v>0.14143713962064766</v>
      </c>
      <c r="T84" s="47">
        <f>[2]Prevalences!T84</f>
        <v>0.46492861506572036</v>
      </c>
      <c r="U84" s="47">
        <f>[2]Prevalences!U84</f>
        <v>0.13276986947937058</v>
      </c>
      <c r="W84" s="47">
        <f>[2]Prevalences!W84</f>
        <v>0.44926081265609019</v>
      </c>
      <c r="X84" s="47">
        <f>[2]Prevalences!X84</f>
        <v>0.12440620747000398</v>
      </c>
      <c r="Z84" s="47">
        <f>[2]Prevalences!Z84</f>
        <v>0.43351455413496437</v>
      </c>
      <c r="AA84" s="47">
        <f>[2]Prevalences!AA84</f>
        <v>0.11635068773448111</v>
      </c>
      <c r="AC84" s="47">
        <f>[2]Prevalences!AC84</f>
        <v>0.41771516383391527</v>
      </c>
      <c r="AD84" s="47">
        <f>[2]Prevalences!AD84</f>
        <v>0.10860696322928651</v>
      </c>
      <c r="AF84" s="47">
        <f>SUM('[3]2021'!FZ87:HY87)</f>
        <v>0.56712332848618119</v>
      </c>
      <c r="AG84" s="47">
        <f>SUM('[3]2021'!GJ87:HY87)</f>
        <v>0.19825731217593434</v>
      </c>
    </row>
    <row r="85" spans="1:33" ht="15.5" x14ac:dyDescent="0.35">
      <c r="A85" s="4" t="s">
        <v>100</v>
      </c>
      <c r="B85" s="47">
        <f>[2]Prevalences!B85</f>
        <v>0.55257011488526087</v>
      </c>
      <c r="C85" s="47">
        <f>[2]Prevalences!C85</f>
        <v>0.18793152504986108</v>
      </c>
      <c r="E85" s="47">
        <f>[2]Prevalences!E85</f>
        <v>0.5371883269257145</v>
      </c>
      <c r="F85" s="47">
        <f>[2]Prevalences!F85</f>
        <v>0.17766343959318773</v>
      </c>
      <c r="H85" s="47">
        <f>[2]Prevalences!H85</f>
        <v>0.52635519272563835</v>
      </c>
      <c r="I85" s="47">
        <f>[2]Prevalences!I85</f>
        <v>0.16920273472946323</v>
      </c>
      <c r="K85" s="47">
        <f>[2]Prevalences!K85</f>
        <v>0.5112277349471831</v>
      </c>
      <c r="L85" s="47">
        <f>[2]Prevalences!L85</f>
        <v>0.15966015651711982</v>
      </c>
      <c r="N85" s="47">
        <f>[2]Prevalences!N85</f>
        <v>0.49593404628811077</v>
      </c>
      <c r="O85" s="47">
        <f>[2]Prevalences!O85</f>
        <v>0.15040263434472836</v>
      </c>
      <c r="Q85" s="47">
        <f>[2]Prevalences!Q85</f>
        <v>0.48049391988852264</v>
      </c>
      <c r="R85" s="47">
        <f>[2]Prevalences!R85</f>
        <v>0.14143713962064761</v>
      </c>
      <c r="T85" s="47">
        <f>[2]Prevalences!T85</f>
        <v>0.46492861506572025</v>
      </c>
      <c r="U85" s="47">
        <f>[2]Prevalences!U85</f>
        <v>0.13276986947937056</v>
      </c>
      <c r="W85" s="47">
        <f>[2]Prevalences!W85</f>
        <v>0.44926081265609041</v>
      </c>
      <c r="X85" s="47">
        <f>[2]Prevalences!X85</f>
        <v>0.12440620747000405</v>
      </c>
      <c r="Z85" s="47">
        <f>[2]Prevalences!Z85</f>
        <v>0.43351455413496454</v>
      </c>
      <c r="AA85" s="47">
        <f>[2]Prevalences!AA85</f>
        <v>0.11635068773448116</v>
      </c>
      <c r="AC85" s="47">
        <f>[2]Prevalences!AC85</f>
        <v>0.41771516383391516</v>
      </c>
      <c r="AD85" s="47">
        <f>[2]Prevalences!AD85</f>
        <v>0.10860696322928648</v>
      </c>
      <c r="AF85" s="47">
        <f>SUM('[3]2021'!FZ88:HY88)</f>
        <v>0.5671233284861813</v>
      </c>
      <c r="AG85" s="47">
        <f>SUM('[3]2021'!GJ88:HY88)</f>
        <v>0.19825731217593437</v>
      </c>
    </row>
    <row r="86" spans="1:33" ht="15.5" x14ac:dyDescent="0.35">
      <c r="A86" s="4" t="s">
        <v>101</v>
      </c>
      <c r="B86" s="47">
        <f>[2]Prevalences!B86</f>
        <v>0.55257011488526087</v>
      </c>
      <c r="C86" s="47">
        <f>[2]Prevalences!C86</f>
        <v>0.18793152504986108</v>
      </c>
      <c r="E86" s="47">
        <f>[2]Prevalences!E86</f>
        <v>0.5371883269257145</v>
      </c>
      <c r="F86" s="47">
        <f>[2]Prevalences!F86</f>
        <v>0.17766343959318773</v>
      </c>
      <c r="H86" s="47">
        <f>[2]Prevalences!H86</f>
        <v>0.52635519272563835</v>
      </c>
      <c r="I86" s="47">
        <f>[2]Prevalences!I86</f>
        <v>0.16920273472946323</v>
      </c>
      <c r="K86" s="47">
        <f>[2]Prevalences!K86</f>
        <v>0.5112277349471831</v>
      </c>
      <c r="L86" s="47">
        <f>[2]Prevalences!L86</f>
        <v>0.15966015651711982</v>
      </c>
      <c r="N86" s="47">
        <f>[2]Prevalences!N86</f>
        <v>0.49593404628811077</v>
      </c>
      <c r="O86" s="47">
        <f>[2]Prevalences!O86</f>
        <v>0.15040263434472836</v>
      </c>
      <c r="Q86" s="47">
        <f>[2]Prevalences!Q86</f>
        <v>0.48049391988852264</v>
      </c>
      <c r="R86" s="47">
        <f>[2]Prevalences!R86</f>
        <v>0.14143713962064761</v>
      </c>
      <c r="T86" s="47">
        <f>[2]Prevalences!T86</f>
        <v>0.46492861506572025</v>
      </c>
      <c r="U86" s="47">
        <f>[2]Prevalences!U86</f>
        <v>0.13276986947937056</v>
      </c>
      <c r="W86" s="47">
        <f>[2]Prevalences!W86</f>
        <v>0.44926081265609041</v>
      </c>
      <c r="X86" s="47">
        <f>[2]Prevalences!X86</f>
        <v>0.12440620747000405</v>
      </c>
      <c r="Z86" s="47">
        <f>[2]Prevalences!Z86</f>
        <v>0.43351455413496454</v>
      </c>
      <c r="AA86" s="47">
        <f>[2]Prevalences!AA86</f>
        <v>0.11635068773448116</v>
      </c>
      <c r="AC86" s="47">
        <f>[2]Prevalences!AC86</f>
        <v>0.41771516383391516</v>
      </c>
      <c r="AD86" s="47">
        <f>[2]Prevalences!AD86</f>
        <v>0.10860696322928648</v>
      </c>
      <c r="AF86" s="47">
        <f>SUM('[3]2021'!FZ89:HY89)</f>
        <v>0.5671233284861813</v>
      </c>
      <c r="AG86" s="47">
        <f>SUM('[3]2021'!GJ89:HY89)</f>
        <v>0.19825731217593437</v>
      </c>
    </row>
    <row r="87" spans="1:33" ht="15.5" x14ac:dyDescent="0.35">
      <c r="A87" s="4" t="s">
        <v>102</v>
      </c>
      <c r="B87" s="47">
        <f>[2]Prevalences!B87</f>
        <v>0.5525701148852612</v>
      </c>
      <c r="C87" s="47">
        <f>[2]Prevalences!C87</f>
        <v>0.18793152504986113</v>
      </c>
      <c r="E87" s="47">
        <f>[2]Prevalences!E87</f>
        <v>0.53718832692571483</v>
      </c>
      <c r="F87" s="47">
        <f>[2]Prevalences!F87</f>
        <v>0.17766343959318784</v>
      </c>
      <c r="H87" s="47">
        <f>[2]Prevalences!H87</f>
        <v>0.5263551927256388</v>
      </c>
      <c r="I87" s="47">
        <f>[2]Prevalences!I87</f>
        <v>0.16920273472946334</v>
      </c>
      <c r="K87" s="47">
        <f>[2]Prevalences!K87</f>
        <v>0.51122773494718343</v>
      </c>
      <c r="L87" s="47">
        <f>[2]Prevalences!L87</f>
        <v>0.15966015651711993</v>
      </c>
      <c r="N87" s="47">
        <f>[2]Prevalences!N87</f>
        <v>0.49593404628811066</v>
      </c>
      <c r="O87" s="47">
        <f>[2]Prevalences!O87</f>
        <v>0.15040263434472834</v>
      </c>
      <c r="Q87" s="47">
        <f>[2]Prevalences!Q87</f>
        <v>0.4804939198885228</v>
      </c>
      <c r="R87" s="47">
        <f>[2]Prevalences!R87</f>
        <v>0.14143713962064766</v>
      </c>
      <c r="T87" s="47">
        <f>[2]Prevalences!T87</f>
        <v>0.4649286150657202</v>
      </c>
      <c r="U87" s="47">
        <f>[2]Prevalences!U87</f>
        <v>0.13276986947937056</v>
      </c>
      <c r="W87" s="47">
        <f>[2]Prevalences!W87</f>
        <v>0.44926081265609041</v>
      </c>
      <c r="X87" s="47">
        <f>[2]Prevalences!X87</f>
        <v>0.12440620747000408</v>
      </c>
      <c r="Z87" s="47">
        <f>[2]Prevalences!Z87</f>
        <v>0.43351455413496459</v>
      </c>
      <c r="AA87" s="47">
        <f>[2]Prevalences!AA87</f>
        <v>0.11635068773448118</v>
      </c>
      <c r="AC87" s="47">
        <f>[2]Prevalences!AC87</f>
        <v>0.41771516383391516</v>
      </c>
      <c r="AD87" s="47">
        <f>[2]Prevalences!AD87</f>
        <v>0.10860696322928647</v>
      </c>
      <c r="AF87" s="47">
        <f>SUM('[3]2021'!FZ90:HY90)</f>
        <v>0.5671233284861813</v>
      </c>
      <c r="AG87" s="47">
        <f>SUM('[3]2021'!GJ90:HY90)</f>
        <v>0.19825731217593437</v>
      </c>
    </row>
    <row r="88" spans="1:33" ht="15.5" x14ac:dyDescent="0.35">
      <c r="A88" s="4" t="s">
        <v>103</v>
      </c>
      <c r="B88" s="47">
        <f>[2]Prevalences!B88</f>
        <v>0.5525701148852612</v>
      </c>
      <c r="C88" s="47">
        <f>[2]Prevalences!C88</f>
        <v>0.18793152504986113</v>
      </c>
      <c r="E88" s="47">
        <f>[2]Prevalences!E88</f>
        <v>0.53718832692571483</v>
      </c>
      <c r="F88" s="47">
        <f>[2]Prevalences!F88</f>
        <v>0.17766343959318784</v>
      </c>
      <c r="H88" s="47">
        <f>[2]Prevalences!H88</f>
        <v>0.5263551927256388</v>
      </c>
      <c r="I88" s="47">
        <f>[2]Prevalences!I88</f>
        <v>0.16920273472946334</v>
      </c>
      <c r="K88" s="47">
        <f>[2]Prevalences!K88</f>
        <v>0.51122773494718343</v>
      </c>
      <c r="L88" s="47">
        <f>[2]Prevalences!L88</f>
        <v>0.15966015651711993</v>
      </c>
      <c r="N88" s="47">
        <f>[2]Prevalences!N88</f>
        <v>0.49593404628811066</v>
      </c>
      <c r="O88" s="47">
        <f>[2]Prevalences!O88</f>
        <v>0.15040263434472834</v>
      </c>
      <c r="Q88" s="47">
        <f>[2]Prevalences!Q88</f>
        <v>0.4804939198885228</v>
      </c>
      <c r="R88" s="47">
        <f>[2]Prevalences!R88</f>
        <v>0.14143713962064766</v>
      </c>
      <c r="T88" s="47">
        <f>[2]Prevalences!T88</f>
        <v>0.4649286150657202</v>
      </c>
      <c r="U88" s="47">
        <f>[2]Prevalences!U88</f>
        <v>0.13276986947937056</v>
      </c>
      <c r="W88" s="47">
        <f>[2]Prevalences!W88</f>
        <v>0.44926081265609041</v>
      </c>
      <c r="X88" s="47">
        <f>[2]Prevalences!X88</f>
        <v>0.12440620747000408</v>
      </c>
      <c r="Z88" s="47">
        <f>[2]Prevalences!Z88</f>
        <v>0.43351455413496459</v>
      </c>
      <c r="AA88" s="47">
        <f>[2]Prevalences!AA88</f>
        <v>0.11635068773448118</v>
      </c>
      <c r="AC88" s="47">
        <f>[2]Prevalences!AC88</f>
        <v>0.41771516383391516</v>
      </c>
      <c r="AD88" s="47">
        <f>[2]Prevalences!AD88</f>
        <v>0.10860696322928647</v>
      </c>
      <c r="AF88" s="47">
        <f>SUM('[3]2021'!FZ91:HY91)</f>
        <v>0.5671233284861813</v>
      </c>
      <c r="AG88" s="47">
        <f>SUM('[3]2021'!GJ91:HY91)</f>
        <v>0.19825731217593437</v>
      </c>
    </row>
    <row r="89" spans="1:33" ht="15.5" x14ac:dyDescent="0.35">
      <c r="A89" s="4" t="s">
        <v>104</v>
      </c>
      <c r="B89" s="47">
        <f>[2]Prevalences!B89</f>
        <v>0.5525701148852612</v>
      </c>
      <c r="C89" s="47">
        <f>[2]Prevalences!C89</f>
        <v>0.18793152504986113</v>
      </c>
      <c r="E89" s="47">
        <f>[2]Prevalences!E89</f>
        <v>0.53718832692571483</v>
      </c>
      <c r="F89" s="47">
        <f>[2]Prevalences!F89</f>
        <v>0.17766343959318784</v>
      </c>
      <c r="H89" s="47">
        <f>[2]Prevalences!H89</f>
        <v>0.5263551927256388</v>
      </c>
      <c r="I89" s="47">
        <f>[2]Prevalences!I89</f>
        <v>0.16920273472946334</v>
      </c>
      <c r="K89" s="47">
        <f>[2]Prevalences!K89</f>
        <v>0.51122773494718343</v>
      </c>
      <c r="L89" s="47">
        <f>[2]Prevalences!L89</f>
        <v>0.15966015651711993</v>
      </c>
      <c r="N89" s="47">
        <f>[2]Prevalences!N89</f>
        <v>0.49593404628811066</v>
      </c>
      <c r="O89" s="47">
        <f>[2]Prevalences!O89</f>
        <v>0.15040263434472834</v>
      </c>
      <c r="Q89" s="47">
        <f>[2]Prevalences!Q89</f>
        <v>0.4804939198885228</v>
      </c>
      <c r="R89" s="47">
        <f>[2]Prevalences!R89</f>
        <v>0.14143713962064766</v>
      </c>
      <c r="T89" s="47">
        <f>[2]Prevalences!T89</f>
        <v>0.4649286150657202</v>
      </c>
      <c r="U89" s="47">
        <f>[2]Prevalences!U89</f>
        <v>0.13276986947937056</v>
      </c>
      <c r="W89" s="47">
        <f>[2]Prevalences!W89</f>
        <v>0.44926081265609041</v>
      </c>
      <c r="X89" s="47">
        <f>[2]Prevalences!X89</f>
        <v>0.12440620747000408</v>
      </c>
      <c r="Z89" s="47">
        <f>[2]Prevalences!Z89</f>
        <v>0.43351455413496459</v>
      </c>
      <c r="AA89" s="47">
        <f>[2]Prevalences!AA89</f>
        <v>0.11635068773448118</v>
      </c>
      <c r="AC89" s="47">
        <f>[2]Prevalences!AC89</f>
        <v>0.41771516383391516</v>
      </c>
      <c r="AD89" s="47">
        <f>[2]Prevalences!AD89</f>
        <v>0.10860696322928647</v>
      </c>
      <c r="AF89" s="47">
        <f>SUM('[3]2021'!FZ92:HY92)</f>
        <v>0.5671233284861813</v>
      </c>
      <c r="AG89" s="47">
        <f>SUM('[3]2021'!GJ92:HY92)</f>
        <v>0.19825731217593437</v>
      </c>
    </row>
    <row r="90" spans="1:33" ht="15.5" x14ac:dyDescent="0.35">
      <c r="A90" s="4" t="s">
        <v>105</v>
      </c>
      <c r="B90" s="47">
        <f>[2]Prevalences!B90</f>
        <v>0.5525701148852612</v>
      </c>
      <c r="C90" s="47">
        <f>[2]Prevalences!C90</f>
        <v>0.18793152504986113</v>
      </c>
      <c r="E90" s="47">
        <f>[2]Prevalences!E90</f>
        <v>0.53718832692571483</v>
      </c>
      <c r="F90" s="47">
        <f>[2]Prevalences!F90</f>
        <v>0.17766343959318784</v>
      </c>
      <c r="H90" s="47">
        <f>[2]Prevalences!H90</f>
        <v>0.5263551927256388</v>
      </c>
      <c r="I90" s="47">
        <f>[2]Prevalences!I90</f>
        <v>0.16920273472946334</v>
      </c>
      <c r="K90" s="47">
        <f>[2]Prevalences!K90</f>
        <v>0.51122773494718343</v>
      </c>
      <c r="L90" s="47">
        <f>[2]Prevalences!L90</f>
        <v>0.15966015651711993</v>
      </c>
      <c r="N90" s="47">
        <f>[2]Prevalences!N90</f>
        <v>0.49593404628811066</v>
      </c>
      <c r="O90" s="47">
        <f>[2]Prevalences!O90</f>
        <v>0.15040263434472834</v>
      </c>
      <c r="Q90" s="47">
        <f>[2]Prevalences!Q90</f>
        <v>0.4804939198885228</v>
      </c>
      <c r="R90" s="47">
        <f>[2]Prevalences!R90</f>
        <v>0.14143713962064766</v>
      </c>
      <c r="T90" s="47">
        <f>[2]Prevalences!T90</f>
        <v>0.4649286150657202</v>
      </c>
      <c r="U90" s="47">
        <f>[2]Prevalences!U90</f>
        <v>0.13276986947937056</v>
      </c>
      <c r="W90" s="47">
        <f>[2]Prevalences!W90</f>
        <v>0.44926081265609041</v>
      </c>
      <c r="X90" s="47">
        <f>[2]Prevalences!X90</f>
        <v>0.12440620747000408</v>
      </c>
      <c r="Z90" s="47">
        <f>[2]Prevalences!Z90</f>
        <v>0.43351455413496459</v>
      </c>
      <c r="AA90" s="47">
        <f>[2]Prevalences!AA90</f>
        <v>0.11635068773448118</v>
      </c>
      <c r="AC90" s="47">
        <f>[2]Prevalences!AC90</f>
        <v>0.41771516383391516</v>
      </c>
      <c r="AD90" s="47">
        <f>[2]Prevalences!AD90</f>
        <v>0.10860696322928647</v>
      </c>
      <c r="AF90" s="47">
        <f>SUM('[3]2021'!FZ93:HY93)</f>
        <v>0.5671233284861813</v>
      </c>
      <c r="AG90" s="47">
        <f>SUM('[3]2021'!GJ93:HY93)</f>
        <v>0.19825731217593437</v>
      </c>
    </row>
    <row r="91" spans="1:33" ht="15.5" x14ac:dyDescent="0.35">
      <c r="A91" s="4" t="s">
        <v>106</v>
      </c>
      <c r="B91" s="47">
        <f>[2]Prevalences!B91</f>
        <v>0.5525701148852612</v>
      </c>
      <c r="C91" s="47">
        <f>[2]Prevalences!C91</f>
        <v>0.18793152504986113</v>
      </c>
      <c r="E91" s="47">
        <f>[2]Prevalences!E91</f>
        <v>0.53718832692571483</v>
      </c>
      <c r="F91" s="47">
        <f>[2]Prevalences!F91</f>
        <v>0.17766343959318784</v>
      </c>
      <c r="H91" s="47">
        <f>[2]Prevalences!H91</f>
        <v>0.5263551927256388</v>
      </c>
      <c r="I91" s="47">
        <f>[2]Prevalences!I91</f>
        <v>0.16920273472946334</v>
      </c>
      <c r="K91" s="47">
        <f>[2]Prevalences!K91</f>
        <v>0.51122773494718343</v>
      </c>
      <c r="L91" s="47">
        <f>[2]Prevalences!L91</f>
        <v>0.15966015651711993</v>
      </c>
      <c r="N91" s="47">
        <f>[2]Prevalences!N91</f>
        <v>0.49593404628811066</v>
      </c>
      <c r="O91" s="47">
        <f>[2]Prevalences!O91</f>
        <v>0.15040263434472834</v>
      </c>
      <c r="Q91" s="47">
        <f>[2]Prevalences!Q91</f>
        <v>0.4804939198885228</v>
      </c>
      <c r="R91" s="47">
        <f>[2]Prevalences!R91</f>
        <v>0.14143713962064766</v>
      </c>
      <c r="T91" s="47">
        <f>[2]Prevalences!T91</f>
        <v>0.4649286150657202</v>
      </c>
      <c r="U91" s="47">
        <f>[2]Prevalences!U91</f>
        <v>0.13276986947937056</v>
      </c>
      <c r="W91" s="47">
        <f>[2]Prevalences!W91</f>
        <v>0.44926081265609041</v>
      </c>
      <c r="X91" s="47">
        <f>[2]Prevalences!X91</f>
        <v>0.12440620747000408</v>
      </c>
      <c r="Z91" s="47">
        <f>[2]Prevalences!Z91</f>
        <v>0.43351455413496459</v>
      </c>
      <c r="AA91" s="47">
        <f>[2]Prevalences!AA91</f>
        <v>0.11635068773448118</v>
      </c>
      <c r="AC91" s="47">
        <f>[2]Prevalences!AC91</f>
        <v>0.41771516383391516</v>
      </c>
      <c r="AD91" s="47">
        <f>[2]Prevalences!AD91</f>
        <v>0.10860696322928647</v>
      </c>
      <c r="AF91" s="47">
        <f>SUM('[3]2021'!FZ94:HY94)</f>
        <v>0.5671233284861813</v>
      </c>
      <c r="AG91" s="47">
        <f>SUM('[3]2021'!GJ94:HY94)</f>
        <v>0.19825731217593437</v>
      </c>
    </row>
    <row r="92" spans="1:33" ht="15.5" x14ac:dyDescent="0.35">
      <c r="A92" s="4" t="s">
        <v>107</v>
      </c>
      <c r="B92" s="47">
        <f>[2]Prevalences!B92</f>
        <v>0.5525701148852612</v>
      </c>
      <c r="C92" s="47">
        <f>[2]Prevalences!C92</f>
        <v>0.18793152504986113</v>
      </c>
      <c r="E92" s="47">
        <f>[2]Prevalences!E92</f>
        <v>0.53718832692571483</v>
      </c>
      <c r="F92" s="47">
        <f>[2]Prevalences!F92</f>
        <v>0.17766343959318784</v>
      </c>
      <c r="H92" s="47">
        <f>[2]Prevalences!H92</f>
        <v>0.5263551927256388</v>
      </c>
      <c r="I92" s="47">
        <f>[2]Prevalences!I92</f>
        <v>0.16920273472946334</v>
      </c>
      <c r="K92" s="47">
        <f>[2]Prevalences!K92</f>
        <v>0.51122773494718343</v>
      </c>
      <c r="L92" s="47">
        <f>[2]Prevalences!L92</f>
        <v>0.15966015651711993</v>
      </c>
      <c r="N92" s="47">
        <f>[2]Prevalences!N92</f>
        <v>0.49593404628811066</v>
      </c>
      <c r="O92" s="47">
        <f>[2]Prevalences!O92</f>
        <v>0.15040263434472834</v>
      </c>
      <c r="Q92" s="47">
        <f>[2]Prevalences!Q92</f>
        <v>0.4804939198885228</v>
      </c>
      <c r="R92" s="47">
        <f>[2]Prevalences!R92</f>
        <v>0.14143713962064766</v>
      </c>
      <c r="T92" s="47">
        <f>[2]Prevalences!T92</f>
        <v>0.4649286150657202</v>
      </c>
      <c r="U92" s="47">
        <f>[2]Prevalences!U92</f>
        <v>0.13276986947937056</v>
      </c>
      <c r="W92" s="47">
        <f>[2]Prevalences!W92</f>
        <v>0.44926081265609041</v>
      </c>
      <c r="X92" s="47">
        <f>[2]Prevalences!X92</f>
        <v>0.12440620747000408</v>
      </c>
      <c r="Z92" s="47">
        <f>[2]Prevalences!Z92</f>
        <v>0.43351455413496459</v>
      </c>
      <c r="AA92" s="47">
        <f>[2]Prevalences!AA92</f>
        <v>0.11635068773448118</v>
      </c>
      <c r="AC92" s="47">
        <f>[2]Prevalences!AC92</f>
        <v>0.41771516383391516</v>
      </c>
      <c r="AD92" s="47">
        <f>[2]Prevalences!AD92</f>
        <v>0.10860696322928647</v>
      </c>
      <c r="AF92" s="47">
        <f>SUM('[3]2021'!FZ95:HY95)</f>
        <v>0.5671233284861813</v>
      </c>
      <c r="AG92" s="47">
        <f>SUM('[3]2021'!GJ95:HY95)</f>
        <v>0.19825731217593437</v>
      </c>
    </row>
    <row r="93" spans="1:33" ht="15.5" x14ac:dyDescent="0.35">
      <c r="A93" s="4" t="s">
        <v>108</v>
      </c>
      <c r="B93" s="47">
        <f>[2]Prevalences!B93</f>
        <v>0.5525701148852612</v>
      </c>
      <c r="C93" s="47">
        <f>[2]Prevalences!C93</f>
        <v>0.18793152504986113</v>
      </c>
      <c r="E93" s="47">
        <f>[2]Prevalences!E93</f>
        <v>0.53718832692571483</v>
      </c>
      <c r="F93" s="47">
        <f>[2]Prevalences!F93</f>
        <v>0.17766343959318784</v>
      </c>
      <c r="H93" s="47">
        <f>[2]Prevalences!H93</f>
        <v>0.5263551927256388</v>
      </c>
      <c r="I93" s="47">
        <f>[2]Prevalences!I93</f>
        <v>0.16920273472946334</v>
      </c>
      <c r="K93" s="47">
        <f>[2]Prevalences!K93</f>
        <v>0.51122773494718343</v>
      </c>
      <c r="L93" s="47">
        <f>[2]Prevalences!L93</f>
        <v>0.15966015651711993</v>
      </c>
      <c r="N93" s="47">
        <f>[2]Prevalences!N93</f>
        <v>0.49593404628811066</v>
      </c>
      <c r="O93" s="47">
        <f>[2]Prevalences!O93</f>
        <v>0.15040263434472834</v>
      </c>
      <c r="Q93" s="47">
        <f>[2]Prevalences!Q93</f>
        <v>0.4804939198885228</v>
      </c>
      <c r="R93" s="47">
        <f>[2]Prevalences!R93</f>
        <v>0.14143713962064766</v>
      </c>
      <c r="T93" s="47">
        <f>[2]Prevalences!T93</f>
        <v>0.4649286150657202</v>
      </c>
      <c r="U93" s="47">
        <f>[2]Prevalences!U93</f>
        <v>0.13276986947937056</v>
      </c>
      <c r="W93" s="47">
        <f>[2]Prevalences!W93</f>
        <v>0.44926081265609041</v>
      </c>
      <c r="X93" s="47">
        <f>[2]Prevalences!X93</f>
        <v>0.12440620747000408</v>
      </c>
      <c r="Z93" s="47">
        <f>[2]Prevalences!Z93</f>
        <v>0.43351455413496459</v>
      </c>
      <c r="AA93" s="47">
        <f>[2]Prevalences!AA93</f>
        <v>0.11635068773448118</v>
      </c>
      <c r="AC93" s="47">
        <f>[2]Prevalences!AC93</f>
        <v>0.41771516383391516</v>
      </c>
      <c r="AD93" s="47">
        <f>[2]Prevalences!AD93</f>
        <v>0.10860696322928647</v>
      </c>
      <c r="AF93" s="47">
        <f>SUM('[3]2021'!FZ96:HY96)</f>
        <v>0.5671233284861813</v>
      </c>
      <c r="AG93" s="47">
        <f>SUM('[3]2021'!GJ96:HY96)</f>
        <v>0.19825731217593437</v>
      </c>
    </row>
    <row r="94" spans="1:33" ht="15.5" x14ac:dyDescent="0.35">
      <c r="A94" s="4" t="s">
        <v>109</v>
      </c>
      <c r="B94" s="47">
        <f>[2]Prevalences!B94</f>
        <v>0.5525701148852612</v>
      </c>
      <c r="C94" s="47">
        <f>[2]Prevalences!C94</f>
        <v>0.18793152504986113</v>
      </c>
      <c r="E94" s="47">
        <f>[2]Prevalences!E94</f>
        <v>0.53718832692571483</v>
      </c>
      <c r="F94" s="47">
        <f>[2]Prevalences!F94</f>
        <v>0.17766343959318784</v>
      </c>
      <c r="H94" s="47">
        <f>[2]Prevalences!H94</f>
        <v>0.5263551927256388</v>
      </c>
      <c r="I94" s="47">
        <f>[2]Prevalences!I94</f>
        <v>0.16920273472946334</v>
      </c>
      <c r="K94" s="47">
        <f>[2]Prevalences!K94</f>
        <v>0.51122773494718343</v>
      </c>
      <c r="L94" s="47">
        <f>[2]Prevalences!L94</f>
        <v>0.15966015651711993</v>
      </c>
      <c r="N94" s="47">
        <f>[2]Prevalences!N94</f>
        <v>0.49593404628811066</v>
      </c>
      <c r="O94" s="47">
        <f>[2]Prevalences!O94</f>
        <v>0.15040263434472834</v>
      </c>
      <c r="Q94" s="47">
        <f>[2]Prevalences!Q94</f>
        <v>0.4804939198885228</v>
      </c>
      <c r="R94" s="47">
        <f>[2]Prevalences!R94</f>
        <v>0.14143713962064766</v>
      </c>
      <c r="T94" s="47">
        <f>[2]Prevalences!T94</f>
        <v>0.4649286150657202</v>
      </c>
      <c r="U94" s="47">
        <f>[2]Prevalences!U94</f>
        <v>0.13276986947937056</v>
      </c>
      <c r="W94" s="47">
        <f>[2]Prevalences!W94</f>
        <v>0.44926081265609041</v>
      </c>
      <c r="X94" s="47">
        <f>[2]Prevalences!X94</f>
        <v>0.12440620747000408</v>
      </c>
      <c r="Z94" s="47">
        <f>[2]Prevalences!Z94</f>
        <v>0.43351455413496459</v>
      </c>
      <c r="AA94" s="47">
        <f>[2]Prevalences!AA94</f>
        <v>0.11635068773448118</v>
      </c>
      <c r="AC94" s="47">
        <f>[2]Prevalences!AC94</f>
        <v>0.41771516383391516</v>
      </c>
      <c r="AD94" s="47">
        <f>[2]Prevalences!AD94</f>
        <v>0.10860696322928647</v>
      </c>
      <c r="AF94" s="47">
        <f>SUM('[3]2021'!FZ97:HY97)</f>
        <v>0.5671233284861813</v>
      </c>
      <c r="AG94" s="47">
        <f>SUM('[3]2021'!GJ97:HY97)</f>
        <v>0.19825731217593437</v>
      </c>
    </row>
    <row r="95" spans="1:33" ht="15.5" x14ac:dyDescent="0.35">
      <c r="A95" s="4" t="s">
        <v>110</v>
      </c>
      <c r="B95" s="47">
        <f>[2]Prevalences!B95</f>
        <v>0.5525701148852612</v>
      </c>
      <c r="C95" s="47">
        <f>[2]Prevalences!C95</f>
        <v>0.18793152504986113</v>
      </c>
      <c r="E95" s="47">
        <f>[2]Prevalences!E95</f>
        <v>0.53718832692571483</v>
      </c>
      <c r="F95" s="47">
        <f>[2]Prevalences!F95</f>
        <v>0.17766343959318784</v>
      </c>
      <c r="H95" s="47">
        <f>[2]Prevalences!H95</f>
        <v>0.5263551927256388</v>
      </c>
      <c r="I95" s="47">
        <f>[2]Prevalences!I95</f>
        <v>0.16920273472946334</v>
      </c>
      <c r="K95" s="47">
        <f>[2]Prevalences!K95</f>
        <v>0.51122773494718343</v>
      </c>
      <c r="L95" s="47">
        <f>[2]Prevalences!L95</f>
        <v>0.15966015651711993</v>
      </c>
      <c r="N95" s="47">
        <f>[2]Prevalences!N95</f>
        <v>0.49593404628811066</v>
      </c>
      <c r="O95" s="47">
        <f>[2]Prevalences!O95</f>
        <v>0.15040263434472834</v>
      </c>
      <c r="Q95" s="47">
        <f>[2]Prevalences!Q95</f>
        <v>0.4804939198885228</v>
      </c>
      <c r="R95" s="47">
        <f>[2]Prevalences!R95</f>
        <v>0.14143713962064766</v>
      </c>
      <c r="T95" s="47">
        <f>[2]Prevalences!T95</f>
        <v>0.4649286150657202</v>
      </c>
      <c r="U95" s="47">
        <f>[2]Prevalences!U95</f>
        <v>0.13276986947937056</v>
      </c>
      <c r="W95" s="47">
        <f>[2]Prevalences!W95</f>
        <v>0.44926081265609041</v>
      </c>
      <c r="X95" s="47">
        <f>[2]Prevalences!X95</f>
        <v>0.12440620747000408</v>
      </c>
      <c r="Z95" s="47">
        <f>[2]Prevalences!Z95</f>
        <v>0.43351455413496459</v>
      </c>
      <c r="AA95" s="47">
        <f>[2]Prevalences!AA95</f>
        <v>0.11635068773448118</v>
      </c>
      <c r="AC95" s="47">
        <f>[2]Prevalences!AC95</f>
        <v>0.41771516383391516</v>
      </c>
      <c r="AD95" s="47">
        <f>[2]Prevalences!AD95</f>
        <v>0.10860696322928647</v>
      </c>
      <c r="AF95" s="47">
        <f>SUM('[3]2021'!FZ98:HY98)</f>
        <v>0.5671233284861813</v>
      </c>
      <c r="AG95" s="47">
        <f>SUM('[3]2021'!GJ98:HY98)</f>
        <v>0.19825731217593437</v>
      </c>
    </row>
    <row r="96" spans="1:33" ht="15.5" x14ac:dyDescent="0.35">
      <c r="A96" s="4" t="s">
        <v>111</v>
      </c>
      <c r="B96" s="47">
        <f>[2]Prevalences!B96</f>
        <v>0.5525701148852612</v>
      </c>
      <c r="C96" s="47">
        <f>[2]Prevalences!C96</f>
        <v>0.18793152504986113</v>
      </c>
      <c r="E96" s="47">
        <f>[2]Prevalences!E96</f>
        <v>0.53718832692571483</v>
      </c>
      <c r="F96" s="47">
        <f>[2]Prevalences!F96</f>
        <v>0.17766343959318784</v>
      </c>
      <c r="H96" s="47">
        <f>[2]Prevalences!H96</f>
        <v>0.5263551927256388</v>
      </c>
      <c r="I96" s="47">
        <f>[2]Prevalences!I96</f>
        <v>0.16920273472946334</v>
      </c>
      <c r="K96" s="47">
        <f>[2]Prevalences!K96</f>
        <v>0.51122773494718343</v>
      </c>
      <c r="L96" s="47">
        <f>[2]Prevalences!L96</f>
        <v>0.15966015651711993</v>
      </c>
      <c r="N96" s="47">
        <f>[2]Prevalences!N96</f>
        <v>0.49593404628811066</v>
      </c>
      <c r="O96" s="47">
        <f>[2]Prevalences!O96</f>
        <v>0.15040263434472834</v>
      </c>
      <c r="Q96" s="47">
        <f>[2]Prevalences!Q96</f>
        <v>0.4804939198885228</v>
      </c>
      <c r="R96" s="47">
        <f>[2]Prevalences!R96</f>
        <v>0.14143713962064766</v>
      </c>
      <c r="T96" s="47">
        <f>[2]Prevalences!T96</f>
        <v>0.4649286150657202</v>
      </c>
      <c r="U96" s="47">
        <f>[2]Prevalences!U96</f>
        <v>0.13276986947937056</v>
      </c>
      <c r="W96" s="47">
        <f>[2]Prevalences!W96</f>
        <v>0.44926081265609041</v>
      </c>
      <c r="X96" s="47">
        <f>[2]Prevalences!X96</f>
        <v>0.12440620747000408</v>
      </c>
      <c r="Z96" s="47">
        <f>[2]Prevalences!Z96</f>
        <v>0.43351455413496459</v>
      </c>
      <c r="AA96" s="47">
        <f>[2]Prevalences!AA96</f>
        <v>0.11635068773448118</v>
      </c>
      <c r="AC96" s="47">
        <f>[2]Prevalences!AC96</f>
        <v>0.41771516383391516</v>
      </c>
      <c r="AD96" s="47">
        <f>[2]Prevalences!AD96</f>
        <v>0.10860696322928647</v>
      </c>
      <c r="AF96" s="47">
        <f>SUM('[3]2021'!FZ99:HY99)</f>
        <v>0.5671233284861813</v>
      </c>
      <c r="AG96" s="47">
        <f>SUM('[3]2021'!GJ99:HY99)</f>
        <v>0.19825731217593437</v>
      </c>
    </row>
    <row r="97" spans="1:33" ht="15.5" x14ac:dyDescent="0.35">
      <c r="A97" s="4" t="s">
        <v>112</v>
      </c>
      <c r="B97" s="47">
        <f>[2]Prevalences!B97</f>
        <v>0.5525701148852612</v>
      </c>
      <c r="C97" s="47">
        <f>[2]Prevalences!C97</f>
        <v>0.18793152504986113</v>
      </c>
      <c r="E97" s="47">
        <f>[2]Prevalences!E97</f>
        <v>0.53718832692571483</v>
      </c>
      <c r="F97" s="47">
        <f>[2]Prevalences!F97</f>
        <v>0.17766343959318784</v>
      </c>
      <c r="H97" s="47">
        <f>[2]Prevalences!H97</f>
        <v>0.5263551927256388</v>
      </c>
      <c r="I97" s="47">
        <f>[2]Prevalences!I97</f>
        <v>0.16920273472946334</v>
      </c>
      <c r="K97" s="47">
        <f>[2]Prevalences!K97</f>
        <v>0.51122773494718343</v>
      </c>
      <c r="L97" s="47">
        <f>[2]Prevalences!L97</f>
        <v>0.15966015651711993</v>
      </c>
      <c r="N97" s="47">
        <f>[2]Prevalences!N97</f>
        <v>0.49593404628811066</v>
      </c>
      <c r="O97" s="47">
        <f>[2]Prevalences!O97</f>
        <v>0.15040263434472834</v>
      </c>
      <c r="Q97" s="47">
        <f>[2]Prevalences!Q97</f>
        <v>0.4804939198885228</v>
      </c>
      <c r="R97" s="47">
        <f>[2]Prevalences!R97</f>
        <v>0.14143713962064766</v>
      </c>
      <c r="T97" s="47">
        <f>[2]Prevalences!T97</f>
        <v>0.4649286150657202</v>
      </c>
      <c r="U97" s="47">
        <f>[2]Prevalences!U97</f>
        <v>0.13276986947937056</v>
      </c>
      <c r="W97" s="47">
        <f>[2]Prevalences!W97</f>
        <v>0.44926081265609041</v>
      </c>
      <c r="X97" s="47">
        <f>[2]Prevalences!X97</f>
        <v>0.12440620747000408</v>
      </c>
      <c r="Z97" s="47">
        <f>[2]Prevalences!Z97</f>
        <v>0.43351455413496459</v>
      </c>
      <c r="AA97" s="47">
        <f>[2]Prevalences!AA97</f>
        <v>0.11635068773448118</v>
      </c>
      <c r="AC97" s="47">
        <f>[2]Prevalences!AC97</f>
        <v>0.41771516383391516</v>
      </c>
      <c r="AD97" s="47">
        <f>[2]Prevalences!AD97</f>
        <v>0.10860696322928647</v>
      </c>
      <c r="AF97" s="47">
        <f>SUM('[3]2021'!FZ100:HY100)</f>
        <v>0.5671233284861813</v>
      </c>
      <c r="AG97" s="47">
        <f>SUM('[3]2021'!GJ100:HY100)</f>
        <v>0.19825731217593437</v>
      </c>
    </row>
    <row r="98" spans="1:33" ht="15.5" x14ac:dyDescent="0.35">
      <c r="A98" s="4" t="s">
        <v>113</v>
      </c>
      <c r="B98" s="47">
        <f>[2]Prevalences!B98</f>
        <v>0.5525701148852612</v>
      </c>
      <c r="C98" s="47">
        <f>[2]Prevalences!C98</f>
        <v>0.18793152504986113</v>
      </c>
      <c r="E98" s="47">
        <f>[2]Prevalences!E98</f>
        <v>0.53718832692571483</v>
      </c>
      <c r="F98" s="47">
        <f>[2]Prevalences!F98</f>
        <v>0.17766343959318784</v>
      </c>
      <c r="H98" s="47">
        <f>[2]Prevalences!H98</f>
        <v>0.5263551927256388</v>
      </c>
      <c r="I98" s="47">
        <f>[2]Prevalences!I98</f>
        <v>0.16920273472946334</v>
      </c>
      <c r="K98" s="47">
        <f>[2]Prevalences!K98</f>
        <v>0.51122773494718343</v>
      </c>
      <c r="L98" s="47">
        <f>[2]Prevalences!L98</f>
        <v>0.15966015651711993</v>
      </c>
      <c r="N98" s="47">
        <f>[2]Prevalences!N98</f>
        <v>0.49593404628811066</v>
      </c>
      <c r="O98" s="47">
        <f>[2]Prevalences!O98</f>
        <v>0.15040263434472834</v>
      </c>
      <c r="Q98" s="47">
        <f>[2]Prevalences!Q98</f>
        <v>0.4804939198885228</v>
      </c>
      <c r="R98" s="47">
        <f>[2]Prevalences!R98</f>
        <v>0.14143713962064766</v>
      </c>
      <c r="T98" s="47">
        <f>[2]Prevalences!T98</f>
        <v>0.4649286150657202</v>
      </c>
      <c r="U98" s="47">
        <f>[2]Prevalences!U98</f>
        <v>0.13276986947937056</v>
      </c>
      <c r="W98" s="47">
        <f>[2]Prevalences!W98</f>
        <v>0.44926081265609041</v>
      </c>
      <c r="X98" s="47">
        <f>[2]Prevalences!X98</f>
        <v>0.12440620747000408</v>
      </c>
      <c r="Z98" s="47">
        <f>[2]Prevalences!Z98</f>
        <v>0.43351455413496459</v>
      </c>
      <c r="AA98" s="47">
        <f>[2]Prevalences!AA98</f>
        <v>0.11635068773448118</v>
      </c>
      <c r="AC98" s="47">
        <f>[2]Prevalences!AC98</f>
        <v>0.41771516383391516</v>
      </c>
      <c r="AD98" s="47">
        <f>[2]Prevalences!AD98</f>
        <v>0.10860696322928647</v>
      </c>
      <c r="AF98" s="47">
        <f>SUM('[3]2021'!FZ101:HY101)</f>
        <v>0.5671233284861813</v>
      </c>
      <c r="AG98" s="47">
        <f>SUM('[3]2021'!GJ101:HY101)</f>
        <v>0.19825731217593437</v>
      </c>
    </row>
    <row r="99" spans="1:33" ht="15.5" x14ac:dyDescent="0.35">
      <c r="A99" s="4" t="s">
        <v>114</v>
      </c>
      <c r="B99" s="47">
        <f>[2]Prevalences!B99</f>
        <v>0.5525701148852612</v>
      </c>
      <c r="C99" s="47">
        <f>[2]Prevalences!C99</f>
        <v>0.18793152504986113</v>
      </c>
      <c r="E99" s="47">
        <f>[2]Prevalences!E99</f>
        <v>0.53718832692571483</v>
      </c>
      <c r="F99" s="47">
        <f>[2]Prevalences!F99</f>
        <v>0.17766343959318784</v>
      </c>
      <c r="H99" s="47">
        <f>[2]Prevalences!H99</f>
        <v>0.5263551927256388</v>
      </c>
      <c r="I99" s="47">
        <f>[2]Prevalences!I99</f>
        <v>0.16920273472946334</v>
      </c>
      <c r="K99" s="47">
        <f>[2]Prevalences!K99</f>
        <v>0.51122773494718343</v>
      </c>
      <c r="L99" s="47">
        <f>[2]Prevalences!L99</f>
        <v>0.15966015651711993</v>
      </c>
      <c r="N99" s="47">
        <f>[2]Prevalences!N99</f>
        <v>0.49593404628811066</v>
      </c>
      <c r="O99" s="47">
        <f>[2]Prevalences!O99</f>
        <v>0.15040263434472834</v>
      </c>
      <c r="Q99" s="47">
        <f>[2]Prevalences!Q99</f>
        <v>0.4804939198885228</v>
      </c>
      <c r="R99" s="47">
        <f>[2]Prevalences!R99</f>
        <v>0.14143713962064766</v>
      </c>
      <c r="T99" s="47">
        <f>[2]Prevalences!T99</f>
        <v>0.4649286150657202</v>
      </c>
      <c r="U99" s="47">
        <f>[2]Prevalences!U99</f>
        <v>0.13276986947937056</v>
      </c>
      <c r="W99" s="47">
        <f>[2]Prevalences!W99</f>
        <v>0.44926081265609041</v>
      </c>
      <c r="X99" s="47">
        <f>[2]Prevalences!X99</f>
        <v>0.12440620747000408</v>
      </c>
      <c r="Z99" s="47">
        <f>[2]Prevalences!Z99</f>
        <v>0.43351455413496459</v>
      </c>
      <c r="AA99" s="47">
        <f>[2]Prevalences!AA99</f>
        <v>0.11635068773448118</v>
      </c>
      <c r="AC99" s="47">
        <f>[2]Prevalences!AC99</f>
        <v>0.41771516383391516</v>
      </c>
      <c r="AD99" s="47">
        <f>[2]Prevalences!AD99</f>
        <v>0.10860696322928647</v>
      </c>
      <c r="AF99" s="47">
        <f>SUM('[3]2021'!FZ102:HY102)</f>
        <v>0.5671233284861813</v>
      </c>
      <c r="AG99" s="47">
        <f>SUM('[3]2021'!GJ102:HY102)</f>
        <v>0.19825731217593437</v>
      </c>
    </row>
    <row r="100" spans="1:33" ht="15.5" x14ac:dyDescent="0.35">
      <c r="A100" s="4" t="s">
        <v>115</v>
      </c>
      <c r="B100" s="47">
        <f>[2]Prevalences!B100</f>
        <v>0.5525701148852612</v>
      </c>
      <c r="C100" s="47">
        <f>[2]Prevalences!C100</f>
        <v>0.18793152504986113</v>
      </c>
      <c r="E100" s="47">
        <f>[2]Prevalences!E100</f>
        <v>0.53718832692571483</v>
      </c>
      <c r="F100" s="47">
        <f>[2]Prevalences!F100</f>
        <v>0.17766343959318784</v>
      </c>
      <c r="H100" s="47">
        <f>[2]Prevalences!H100</f>
        <v>0.5263551927256388</v>
      </c>
      <c r="I100" s="47">
        <f>[2]Prevalences!I100</f>
        <v>0.16920273472946334</v>
      </c>
      <c r="K100" s="47">
        <f>[2]Prevalences!K100</f>
        <v>0.51122773494718343</v>
      </c>
      <c r="L100" s="47">
        <f>[2]Prevalences!L100</f>
        <v>0.15966015651711993</v>
      </c>
      <c r="N100" s="47">
        <f>[2]Prevalences!N100</f>
        <v>0.49593404628811066</v>
      </c>
      <c r="O100" s="47">
        <f>[2]Prevalences!O100</f>
        <v>0.15040263434472834</v>
      </c>
      <c r="Q100" s="47">
        <f>[2]Prevalences!Q100</f>
        <v>0.4804939198885228</v>
      </c>
      <c r="R100" s="47">
        <f>[2]Prevalences!R100</f>
        <v>0.14143713962064766</v>
      </c>
      <c r="T100" s="47">
        <f>[2]Prevalences!T100</f>
        <v>0.4649286150657202</v>
      </c>
      <c r="U100" s="47">
        <f>[2]Prevalences!U100</f>
        <v>0.13276986947937056</v>
      </c>
      <c r="W100" s="47">
        <f>[2]Prevalences!W100</f>
        <v>0.44926081265609041</v>
      </c>
      <c r="X100" s="47">
        <f>[2]Prevalences!X100</f>
        <v>0.12440620747000408</v>
      </c>
      <c r="Z100" s="47">
        <f>[2]Prevalences!Z100</f>
        <v>0.43351455413496459</v>
      </c>
      <c r="AA100" s="47">
        <f>[2]Prevalences!AA100</f>
        <v>0.11635068773448118</v>
      </c>
      <c r="AC100" s="47">
        <f>[2]Prevalences!AC100</f>
        <v>0.41771516383391516</v>
      </c>
      <c r="AD100" s="47">
        <f>[2]Prevalences!AD100</f>
        <v>0.10860696322928647</v>
      </c>
      <c r="AF100" s="47">
        <f>SUM('[3]2021'!FZ103:HY103)</f>
        <v>0.5671233284861813</v>
      </c>
      <c r="AG100" s="47">
        <f>SUM('[3]2021'!GJ103:HY103)</f>
        <v>0.19825731217593437</v>
      </c>
    </row>
    <row r="101" spans="1:33" ht="15.5" x14ac:dyDescent="0.35">
      <c r="A101" s="4" t="s">
        <v>116</v>
      </c>
      <c r="B101" s="47">
        <f>[2]Prevalences!B101</f>
        <v>0.5525701148852612</v>
      </c>
      <c r="C101" s="47">
        <f>[2]Prevalences!C101</f>
        <v>0.18793152504986113</v>
      </c>
      <c r="E101" s="47">
        <f>[2]Prevalences!E101</f>
        <v>0.53718832692571483</v>
      </c>
      <c r="F101" s="47">
        <f>[2]Prevalences!F101</f>
        <v>0.17766343959318784</v>
      </c>
      <c r="H101" s="47">
        <f>[2]Prevalences!H101</f>
        <v>0.5263551927256388</v>
      </c>
      <c r="I101" s="47">
        <f>[2]Prevalences!I101</f>
        <v>0.16920273472946334</v>
      </c>
      <c r="K101" s="47">
        <f>[2]Prevalences!K101</f>
        <v>0.51122773494718343</v>
      </c>
      <c r="L101" s="47">
        <f>[2]Prevalences!L101</f>
        <v>0.15966015651711993</v>
      </c>
      <c r="N101" s="47">
        <f>[2]Prevalences!N101</f>
        <v>0.49593404628811066</v>
      </c>
      <c r="O101" s="47">
        <f>[2]Prevalences!O101</f>
        <v>0.15040263434472834</v>
      </c>
      <c r="Q101" s="47">
        <f>[2]Prevalences!Q101</f>
        <v>0.4804939198885228</v>
      </c>
      <c r="R101" s="47">
        <f>[2]Prevalences!R101</f>
        <v>0.14143713962064766</v>
      </c>
      <c r="T101" s="47">
        <f>[2]Prevalences!T101</f>
        <v>0.4649286150657202</v>
      </c>
      <c r="U101" s="47">
        <f>[2]Prevalences!U101</f>
        <v>0.13276986947937056</v>
      </c>
      <c r="W101" s="47">
        <f>[2]Prevalences!W101</f>
        <v>0.44926081265609041</v>
      </c>
      <c r="X101" s="47">
        <f>[2]Prevalences!X101</f>
        <v>0.12440620747000408</v>
      </c>
      <c r="Z101" s="47">
        <f>[2]Prevalences!Z101</f>
        <v>0.43351455413496459</v>
      </c>
      <c r="AA101" s="47">
        <f>[2]Prevalences!AA101</f>
        <v>0.11635068773448118</v>
      </c>
      <c r="AC101" s="47">
        <f>[2]Prevalences!AC101</f>
        <v>0.41771516383391516</v>
      </c>
      <c r="AD101" s="47">
        <f>[2]Prevalences!AD101</f>
        <v>0.10860696322928647</v>
      </c>
      <c r="AF101" s="47">
        <f>SUM('[3]2021'!FZ104:HY104)</f>
        <v>0.5671233284861813</v>
      </c>
      <c r="AG101" s="47">
        <f>SUM('[3]2021'!GJ104:HY104)</f>
        <v>0.19825731217593437</v>
      </c>
    </row>
    <row r="102" spans="1:33" ht="15.5" x14ac:dyDescent="0.35">
      <c r="A102" s="4" t="s">
        <v>117</v>
      </c>
      <c r="B102" s="47">
        <f>[2]Prevalences!B102</f>
        <v>0.5525701148852612</v>
      </c>
      <c r="C102" s="47">
        <f>[2]Prevalences!C102</f>
        <v>0.18793152504986113</v>
      </c>
      <c r="E102" s="47">
        <f>[2]Prevalences!E102</f>
        <v>0.53718832692571483</v>
      </c>
      <c r="F102" s="47">
        <f>[2]Prevalences!F102</f>
        <v>0.17766343959318784</v>
      </c>
      <c r="H102" s="47">
        <f>[2]Prevalences!H102</f>
        <v>0.5263551927256388</v>
      </c>
      <c r="I102" s="47">
        <f>[2]Prevalences!I102</f>
        <v>0.16920273472946334</v>
      </c>
      <c r="K102" s="47">
        <f>[2]Prevalences!K102</f>
        <v>0.51122773494718343</v>
      </c>
      <c r="L102" s="47">
        <f>[2]Prevalences!L102</f>
        <v>0.15966015651711993</v>
      </c>
      <c r="N102" s="47">
        <f>[2]Prevalences!N102</f>
        <v>0.49593404628811066</v>
      </c>
      <c r="O102" s="47">
        <f>[2]Prevalences!O102</f>
        <v>0.15040263434472834</v>
      </c>
      <c r="Q102" s="47">
        <f>[2]Prevalences!Q102</f>
        <v>0.4804939198885228</v>
      </c>
      <c r="R102" s="47">
        <f>[2]Prevalences!R102</f>
        <v>0.14143713962064766</v>
      </c>
      <c r="T102" s="47">
        <f>[2]Prevalences!T102</f>
        <v>0.4649286150657202</v>
      </c>
      <c r="U102" s="47">
        <f>[2]Prevalences!U102</f>
        <v>0.13276986947937056</v>
      </c>
      <c r="W102" s="47">
        <f>[2]Prevalences!W102</f>
        <v>0.44926081265609041</v>
      </c>
      <c r="X102" s="47">
        <f>[2]Prevalences!X102</f>
        <v>0.12440620747000408</v>
      </c>
      <c r="Z102" s="47">
        <f>[2]Prevalences!Z102</f>
        <v>0.43351455413496459</v>
      </c>
      <c r="AA102" s="47">
        <f>[2]Prevalences!AA102</f>
        <v>0.11635068773448118</v>
      </c>
      <c r="AC102" s="47">
        <f>[2]Prevalences!AC102</f>
        <v>0.41771516383391516</v>
      </c>
      <c r="AD102" s="47">
        <f>[2]Prevalences!AD102</f>
        <v>0.10860696322928647</v>
      </c>
      <c r="AF102" s="47">
        <f>SUM('[3]2021'!FZ105:HY105)</f>
        <v>0.5671233284861813</v>
      </c>
      <c r="AG102" s="47">
        <f>SUM('[3]2021'!GJ105:HY105)</f>
        <v>0.19825731217593437</v>
      </c>
    </row>
    <row r="103" spans="1:33" ht="15.5" x14ac:dyDescent="0.35">
      <c r="A103" s="4" t="s">
        <v>118</v>
      </c>
      <c r="B103" s="47">
        <f>[2]Prevalences!B103</f>
        <v>0.5525701148852612</v>
      </c>
      <c r="C103" s="47">
        <f>[2]Prevalences!C103</f>
        <v>0.18793152504986113</v>
      </c>
      <c r="E103" s="47">
        <f>[2]Prevalences!E103</f>
        <v>0.53718832692571483</v>
      </c>
      <c r="F103" s="47">
        <f>[2]Prevalences!F103</f>
        <v>0.17766343959318784</v>
      </c>
      <c r="H103" s="47">
        <f>[2]Prevalences!H103</f>
        <v>0.5263551927256388</v>
      </c>
      <c r="I103" s="47">
        <f>[2]Prevalences!I103</f>
        <v>0.16920273472946334</v>
      </c>
      <c r="K103" s="47">
        <f>[2]Prevalences!K103</f>
        <v>0.51122773494718343</v>
      </c>
      <c r="L103" s="47">
        <f>[2]Prevalences!L103</f>
        <v>0.15966015651711993</v>
      </c>
      <c r="N103" s="47">
        <f>[2]Prevalences!N103</f>
        <v>0.49593404628811066</v>
      </c>
      <c r="O103" s="47">
        <f>[2]Prevalences!O103</f>
        <v>0.15040263434472834</v>
      </c>
      <c r="Q103" s="47">
        <f>[2]Prevalences!Q103</f>
        <v>0.4804939198885228</v>
      </c>
      <c r="R103" s="47">
        <f>[2]Prevalences!R103</f>
        <v>0.14143713962064766</v>
      </c>
      <c r="T103" s="47">
        <f>[2]Prevalences!T103</f>
        <v>0.4649286150657202</v>
      </c>
      <c r="U103" s="47">
        <f>[2]Prevalences!U103</f>
        <v>0.13276986947937056</v>
      </c>
      <c r="W103" s="47">
        <f>[2]Prevalences!W103</f>
        <v>0.44926081265609041</v>
      </c>
      <c r="X103" s="47">
        <f>[2]Prevalences!X103</f>
        <v>0.12440620747000408</v>
      </c>
      <c r="Z103" s="47">
        <f>[2]Prevalences!Z103</f>
        <v>0.43351455413496459</v>
      </c>
      <c r="AA103" s="47">
        <f>[2]Prevalences!AA103</f>
        <v>0.11635068773448118</v>
      </c>
      <c r="AC103" s="47">
        <f>[2]Prevalences!AC103</f>
        <v>0.41771516383391516</v>
      </c>
      <c r="AD103" s="47">
        <f>[2]Prevalences!AD103</f>
        <v>0.10860696322928647</v>
      </c>
      <c r="AF103" s="47">
        <f>SUM('[3]2021'!FZ106:HY106)</f>
        <v>0.5671233284861813</v>
      </c>
      <c r="AG103" s="47">
        <f>SUM('[3]2021'!GJ106:HY106)</f>
        <v>0.19825731217593437</v>
      </c>
    </row>
    <row r="104" spans="1:33" ht="15.5" x14ac:dyDescent="0.35">
      <c r="A104" s="4" t="s">
        <v>119</v>
      </c>
      <c r="B104" s="47">
        <f>[2]Prevalences!B104</f>
        <v>0.37158888954498193</v>
      </c>
      <c r="C104" s="47">
        <f>[2]Prevalences!C104</f>
        <v>0.24645411482211577</v>
      </c>
      <c r="E104" s="47">
        <f>[2]Prevalences!E104</f>
        <v>0.37158888954498198</v>
      </c>
      <c r="F104" s="47">
        <f>[2]Prevalences!F104</f>
        <v>0.24645411482211579</v>
      </c>
      <c r="H104" s="47">
        <f>[2]Prevalences!H104</f>
        <v>0.36695521771028983</v>
      </c>
      <c r="I104" s="47">
        <f>[2]Prevalences!I104</f>
        <v>0.24338085961313027</v>
      </c>
      <c r="K104" s="47">
        <f>[2]Prevalences!K104</f>
        <v>0.36698055671198515</v>
      </c>
      <c r="L104" s="47">
        <f>[2]Prevalences!L104</f>
        <v>0.24339766555488224</v>
      </c>
      <c r="N104" s="47">
        <f>[2]Prevalences!N104</f>
        <v>0.36701673418298864</v>
      </c>
      <c r="O104" s="47">
        <f>[2]Prevalences!O104</f>
        <v>0.24342166004676152</v>
      </c>
      <c r="Q104" s="47">
        <f>[2]Prevalences!Q104</f>
        <v>0.36706333532334878</v>
      </c>
      <c r="R104" s="47">
        <f>[2]Prevalences!R104</f>
        <v>0.24345256797517467</v>
      </c>
      <c r="T104" s="47">
        <f>[2]Prevalences!T104</f>
        <v>0.36711993247229635</v>
      </c>
      <c r="U104" s="47">
        <f>[2]Prevalences!U104</f>
        <v>0.24349010569666676</v>
      </c>
      <c r="W104" s="47">
        <f>[2]Prevalences!W104</f>
        <v>0.36718608762944266</v>
      </c>
      <c r="X104" s="47">
        <f>[2]Prevalences!X104</f>
        <v>0.24353398271009252</v>
      </c>
      <c r="Z104" s="47">
        <f>[2]Prevalences!Z104</f>
        <v>0.36726135484093525</v>
      </c>
      <c r="AA104" s="47">
        <f>[2]Prevalences!AA104</f>
        <v>0.2435839032392188</v>
      </c>
      <c r="AC104" s="47">
        <f>[2]Prevalences!AC104</f>
        <v>0.36734528244806369</v>
      </c>
      <c r="AD104" s="47">
        <f>[2]Prevalences!AD104</f>
        <v>0.24363956772409975</v>
      </c>
      <c r="AF104" s="47">
        <f>SUM('[3]2021'!FZ107:HY107)</f>
        <v>0.37158888954498193</v>
      </c>
      <c r="AG104" s="47">
        <f>SUM('[3]2021'!GJ107:HY107)</f>
        <v>0.24645411482211577</v>
      </c>
    </row>
    <row r="105" spans="1:33" ht="15.5" x14ac:dyDescent="0.35">
      <c r="A105" s="4" t="s">
        <v>120</v>
      </c>
      <c r="B105" s="47">
        <f>[2]Prevalences!B105</f>
        <v>0.37158888954498198</v>
      </c>
      <c r="C105" s="47">
        <f>[2]Prevalences!C105</f>
        <v>0.24645411482211579</v>
      </c>
      <c r="E105" s="47">
        <f>[2]Prevalences!E105</f>
        <v>0.37158888954498187</v>
      </c>
      <c r="F105" s="47">
        <f>[2]Prevalences!F105</f>
        <v>0.24645411482211577</v>
      </c>
      <c r="H105" s="47">
        <f>[2]Prevalences!H105</f>
        <v>0.36695521771028949</v>
      </c>
      <c r="I105" s="47">
        <f>[2]Prevalences!I105</f>
        <v>0.24338085961313011</v>
      </c>
      <c r="K105" s="47">
        <f>[2]Prevalences!K105</f>
        <v>0.36698055671198532</v>
      </c>
      <c r="L105" s="47">
        <f>[2]Prevalences!L105</f>
        <v>0.24339766555488238</v>
      </c>
      <c r="N105" s="47">
        <f>[2]Prevalences!N105</f>
        <v>0.36701673418298858</v>
      </c>
      <c r="O105" s="47">
        <f>[2]Prevalences!O105</f>
        <v>0.24342166004676147</v>
      </c>
      <c r="Q105" s="47">
        <f>[2]Prevalences!Q105</f>
        <v>0.36706333532334839</v>
      </c>
      <c r="R105" s="47">
        <f>[2]Prevalences!R105</f>
        <v>0.24345256797517451</v>
      </c>
      <c r="T105" s="47">
        <f>[2]Prevalences!T105</f>
        <v>0.3671199324722963</v>
      </c>
      <c r="U105" s="47">
        <f>[2]Prevalences!U105</f>
        <v>0.24349010569666674</v>
      </c>
      <c r="W105" s="47">
        <f>[2]Prevalences!W105</f>
        <v>0.36718608762944238</v>
      </c>
      <c r="X105" s="47">
        <f>[2]Prevalences!X105</f>
        <v>0.24353398271009244</v>
      </c>
      <c r="Z105" s="47">
        <f>[2]Prevalences!Z105</f>
        <v>0.36726135484093547</v>
      </c>
      <c r="AA105" s="47">
        <f>[2]Prevalences!AA105</f>
        <v>0.24358390323921905</v>
      </c>
      <c r="AC105" s="47">
        <f>[2]Prevalences!AC105</f>
        <v>0.3673452824480638</v>
      </c>
      <c r="AD105" s="47">
        <f>[2]Prevalences!AD105</f>
        <v>0.24363956772409978</v>
      </c>
      <c r="AF105" s="47">
        <f>SUM('[3]2021'!FZ108:HY108)</f>
        <v>0.37158888954498198</v>
      </c>
      <c r="AG105" s="47">
        <f>SUM('[3]2021'!GJ108:HY108)</f>
        <v>0.24645411482211579</v>
      </c>
    </row>
    <row r="106" spans="1:33" ht="15.5" x14ac:dyDescent="0.35">
      <c r="A106" s="4" t="s">
        <v>121</v>
      </c>
      <c r="B106" s="47">
        <f>[2]Prevalences!B106</f>
        <v>0.37158888954498198</v>
      </c>
      <c r="C106" s="47">
        <f>[2]Prevalences!C106</f>
        <v>0.24645411482211577</v>
      </c>
      <c r="E106" s="47">
        <f>[2]Prevalences!E106</f>
        <v>0.37158888954498193</v>
      </c>
      <c r="F106" s="47">
        <f>[2]Prevalences!F106</f>
        <v>0.24645411482211577</v>
      </c>
      <c r="H106" s="47">
        <f>[2]Prevalences!H106</f>
        <v>0.36704487544707548</v>
      </c>
      <c r="I106" s="47">
        <f>[2]Prevalences!I106</f>
        <v>0.24344032457233172</v>
      </c>
      <c r="K106" s="47">
        <f>[2]Prevalences!K106</f>
        <v>0.36709931372660082</v>
      </c>
      <c r="L106" s="47">
        <f>[2]Prevalences!L106</f>
        <v>0.24347643043655504</v>
      </c>
      <c r="N106" s="47">
        <f>[2]Prevalences!N106</f>
        <v>0.36716396909894067</v>
      </c>
      <c r="O106" s="47">
        <f>[2]Prevalences!O106</f>
        <v>0.24351931272665259</v>
      </c>
      <c r="Q106" s="47">
        <f>[2]Prevalences!Q106</f>
        <v>0.36723836281508565</v>
      </c>
      <c r="R106" s="47">
        <f>[2]Prevalences!R106</f>
        <v>0.24356865391519936</v>
      </c>
      <c r="T106" s="47">
        <f>[2]Prevalences!T106</f>
        <v>0.36732200903078077</v>
      </c>
      <c r="U106" s="47">
        <f>[2]Prevalences!U106</f>
        <v>0.2436241317688902</v>
      </c>
      <c r="W106" s="47">
        <f>[2]Prevalences!W106</f>
        <v>0.36741441725097701</v>
      </c>
      <c r="X106" s="47">
        <f>[2]Prevalences!X106</f>
        <v>0.24368542096980961</v>
      </c>
      <c r="Z106" s="47">
        <f>[2]Prevalences!Z106</f>
        <v>0.36751509461234394</v>
      </c>
      <c r="AA106" s="47">
        <f>[2]Prevalences!AA106</f>
        <v>0.24375219462929304</v>
      </c>
      <c r="AC106" s="47">
        <f>[2]Prevalences!AC106</f>
        <v>0.36762354800452113</v>
      </c>
      <c r="AD106" s="47">
        <f>[2]Prevalences!AD106</f>
        <v>0.24382412569483497</v>
      </c>
      <c r="AF106" s="47">
        <f>SUM('[3]2021'!FZ109:HY109)</f>
        <v>0.37158888954498198</v>
      </c>
      <c r="AG106" s="47">
        <f>SUM('[3]2021'!GJ109:HY109)</f>
        <v>0.24645411482211577</v>
      </c>
    </row>
    <row r="107" spans="1:33" ht="15.5" x14ac:dyDescent="0.35">
      <c r="A107" s="4" t="s">
        <v>122</v>
      </c>
      <c r="B107" s="47">
        <f>[2]Prevalences!B107</f>
        <v>0.36647085018416464</v>
      </c>
      <c r="C107" s="47">
        <f>[2]Prevalences!C107</f>
        <v>0.24219707882541008</v>
      </c>
      <c r="E107" s="47">
        <f>[2]Prevalences!E107</f>
        <v>0.36134851507604809</v>
      </c>
      <c r="F107" s="47">
        <f>[2]Prevalences!F107</f>
        <v>0.23795580046067541</v>
      </c>
      <c r="H107" s="47">
        <f>[2]Prevalences!H107</f>
        <v>0.35199601024200433</v>
      </c>
      <c r="I107" s="47">
        <f>[2]Prevalences!I107</f>
        <v>0.23095775479137234</v>
      </c>
      <c r="K107" s="47">
        <f>[2]Prevalences!K107</f>
        <v>0.34697921462647868</v>
      </c>
      <c r="L107" s="47">
        <f>[2]Prevalences!L107</f>
        <v>0.22683343327239014</v>
      </c>
      <c r="N107" s="47">
        <f>[2]Prevalences!N107</f>
        <v>0.34195841553080292</v>
      </c>
      <c r="O107" s="47">
        <f>[2]Prevalences!O107</f>
        <v>0.22272526760204553</v>
      </c>
      <c r="Q107" s="47">
        <f>[2]Prevalences!Q107</f>
        <v>0.33693366828486288</v>
      </c>
      <c r="R107" s="47">
        <f>[2]Prevalences!R107</f>
        <v>0.2186335219185615</v>
      </c>
      <c r="T107" s="47">
        <f>[2]Prevalences!T107</f>
        <v>0.33190508337129443</v>
      </c>
      <c r="U107" s="47">
        <f>[2]Prevalences!U107</f>
        <v>0.21455849750500794</v>
      </c>
      <c r="W107" s="47">
        <f>[2]Prevalences!W107</f>
        <v>0.32687282911366866</v>
      </c>
      <c r="X107" s="47">
        <f>[2]Prevalences!X107</f>
        <v>0.21050053385733722</v>
      </c>
      <c r="Z107" s="47">
        <f>[2]Prevalences!Z107</f>
        <v>0.32183713396819291</v>
      </c>
      <c r="AA107" s="47">
        <f>[2]Prevalences!AA107</f>
        <v>0.2064600094455068</v>
      </c>
      <c r="AC107" s="47">
        <f>[2]Prevalences!AC107</f>
        <v>0.31679828843630325</v>
      </c>
      <c r="AD107" s="47">
        <f>[2]Prevalences!AD107</f>
        <v>0.20243734218462656</v>
      </c>
      <c r="AF107" s="47">
        <f>SUM('[3]2021'!FZ110:HY110)</f>
        <v>0.37158888954498198</v>
      </c>
      <c r="AG107" s="47">
        <f>SUM('[3]2021'!GJ110:HY110)</f>
        <v>0.24645411482211579</v>
      </c>
    </row>
    <row r="108" spans="1:33" ht="15.5" x14ac:dyDescent="0.35">
      <c r="A108" s="4" t="s">
        <v>123</v>
      </c>
      <c r="B108" s="47">
        <f>[2]Prevalences!B108</f>
        <v>0.36647085018416459</v>
      </c>
      <c r="C108" s="47">
        <f>[2]Prevalences!C108</f>
        <v>0.24219707882541006</v>
      </c>
      <c r="E108" s="47">
        <f>[2]Prevalences!E108</f>
        <v>0.36134851507604804</v>
      </c>
      <c r="F108" s="47">
        <f>[2]Prevalences!F108</f>
        <v>0.23795580046067533</v>
      </c>
      <c r="H108" s="47">
        <f>[2]Prevalences!H108</f>
        <v>0.35197575977847922</v>
      </c>
      <c r="I108" s="47">
        <f>[2]Prevalences!I108</f>
        <v>0.23094446770443625</v>
      </c>
      <c r="K108" s="47">
        <f>[2]Prevalences!K108</f>
        <v>0.34695647694358589</v>
      </c>
      <c r="L108" s="47">
        <f>[2]Prevalences!L108</f>
        <v>0.22681856878928036</v>
      </c>
      <c r="N108" s="47">
        <f>[2]Prevalences!N108</f>
        <v>0.34193336326305396</v>
      </c>
      <c r="O108" s="47">
        <f>[2]Prevalences!O108</f>
        <v>0.22270895049217204</v>
      </c>
      <c r="Q108" s="47">
        <f>[2]Prevalences!Q108</f>
        <v>0.33690647486127734</v>
      </c>
      <c r="R108" s="47">
        <f>[2]Prevalences!R108</f>
        <v>0.21861587632676943</v>
      </c>
      <c r="T108" s="47">
        <f>[2]Prevalences!T108</f>
        <v>0.33187592208400302</v>
      </c>
      <c r="U108" s="47">
        <f>[2]Prevalences!U108</f>
        <v>0.21453964632646316</v>
      </c>
      <c r="W108" s="47">
        <f>[2]Prevalences!W108</f>
        <v>0.3268418722522336</v>
      </c>
      <c r="X108" s="47">
        <f>[2]Prevalences!X108</f>
        <v>0.21048059816590564</v>
      </c>
      <c r="Z108" s="47">
        <f>[2]Prevalences!Z108</f>
        <v>0.32180455202027036</v>
      </c>
      <c r="AA108" s="47">
        <f>[2]Prevalences!AA108</f>
        <v>0.20643910797527282</v>
      </c>
      <c r="AC108" s="47">
        <f>[2]Prevalences!AC108</f>
        <v>0.31676424935472036</v>
      </c>
      <c r="AD108" s="47">
        <f>[2]Prevalences!AD108</f>
        <v>0.20241559086380956</v>
      </c>
      <c r="AF108" s="47">
        <f>SUM('[3]2021'!FZ111:HY111)</f>
        <v>0.37158888954498193</v>
      </c>
      <c r="AG108" s="47">
        <f>SUM('[3]2021'!GJ111:HY111)</f>
        <v>0.24645411482211577</v>
      </c>
    </row>
    <row r="109" spans="1:33" ht="15.5" x14ac:dyDescent="0.35">
      <c r="A109" s="4" t="s">
        <v>124</v>
      </c>
      <c r="B109" s="47">
        <f>[2]Prevalences!B109</f>
        <v>0.36647085018416509</v>
      </c>
      <c r="C109" s="47">
        <f>[2]Prevalences!C109</f>
        <v>0.24219707882541028</v>
      </c>
      <c r="E109" s="47">
        <f>[2]Prevalences!E109</f>
        <v>0.3613485150760482</v>
      </c>
      <c r="F109" s="47">
        <f>[2]Prevalences!F109</f>
        <v>0.23795580046067547</v>
      </c>
      <c r="H109" s="47">
        <f>[2]Prevalences!H109</f>
        <v>0.35249589709844004</v>
      </c>
      <c r="I109" s="47">
        <f>[2]Prevalences!I109</f>
        <v>0.23128574926475487</v>
      </c>
      <c r="K109" s="47">
        <f>[2]Prevalences!K109</f>
        <v>0.34751865211482114</v>
      </c>
      <c r="L109" s="47">
        <f>[2]Prevalences!L109</f>
        <v>0.22718608395680723</v>
      </c>
      <c r="N109" s="47">
        <f>[2]Prevalences!N109</f>
        <v>0.34253407892618393</v>
      </c>
      <c r="O109" s="47">
        <f>[2]Prevalences!O109</f>
        <v>0.22310021022068507</v>
      </c>
      <c r="Q109" s="47">
        <f>[2]Prevalences!Q109</f>
        <v>0.33754225769776369</v>
      </c>
      <c r="R109" s="47">
        <f>[2]Prevalences!R109</f>
        <v>0.21902843064769537</v>
      </c>
      <c r="T109" s="47">
        <f>[2]Prevalences!T109</f>
        <v>0.3325433391054326</v>
      </c>
      <c r="U109" s="47">
        <f>[2]Prevalences!U109</f>
        <v>0.2149710949559106</v>
      </c>
      <c r="W109" s="47">
        <f>[2]Prevalences!W109</f>
        <v>0.3275375456812199</v>
      </c>
      <c r="X109" s="47">
        <f>[2]Prevalences!X109</f>
        <v>0.21092860000377334</v>
      </c>
      <c r="Z109" s="47">
        <f>[2]Prevalences!Z109</f>
        <v>0.32252517277614318</v>
      </c>
      <c r="AA109" s="47">
        <f>[2]Prevalences!AA109</f>
        <v>0.20690138952193482</v>
      </c>
      <c r="AC109" s="47">
        <f>[2]Prevalences!AC109</f>
        <v>0.31750658916655028</v>
      </c>
      <c r="AD109" s="47">
        <f>[2]Prevalences!AD109</f>
        <v>0.2028899535860528</v>
      </c>
      <c r="AF109" s="47">
        <f>SUM('[3]2021'!FZ112:HY112)</f>
        <v>0.37158888954498198</v>
      </c>
      <c r="AG109" s="47">
        <f>SUM('[3]2021'!GJ112:HY112)</f>
        <v>0.24645411482211585</v>
      </c>
    </row>
    <row r="110" spans="1:33" ht="15.5" x14ac:dyDescent="0.35">
      <c r="A110" s="4" t="s">
        <v>125</v>
      </c>
      <c r="B110" s="47">
        <f>[2]Prevalences!B110</f>
        <v>0.36647085018416481</v>
      </c>
      <c r="C110" s="47">
        <f>[2]Prevalences!C110</f>
        <v>0.24219707882541014</v>
      </c>
      <c r="E110" s="47">
        <f>[2]Prevalences!E110</f>
        <v>0.36134851507604798</v>
      </c>
      <c r="F110" s="47">
        <f>[2]Prevalences!F110</f>
        <v>0.23795580046067527</v>
      </c>
      <c r="H110" s="47">
        <f>[2]Prevalences!H110</f>
        <v>0.35209384113704262</v>
      </c>
      <c r="I110" s="47">
        <f>[2]Prevalences!I110</f>
        <v>0.23102194530265599</v>
      </c>
      <c r="K110" s="47">
        <f>[2]Prevalences!K110</f>
        <v>0.34708757094920445</v>
      </c>
      <c r="L110" s="47">
        <f>[2]Prevalences!L110</f>
        <v>0.22690426989794174</v>
      </c>
      <c r="N110" s="47">
        <f>[2]Prevalences!N110</f>
        <v>0.34207652666255828</v>
      </c>
      <c r="O110" s="47">
        <f>[2]Prevalences!O110</f>
        <v>0.22280219605951951</v>
      </c>
      <c r="Q110" s="47">
        <f>[2]Prevalences!Q110</f>
        <v>0.33706076279553221</v>
      </c>
      <c r="R110" s="47">
        <f>[2]Prevalences!R110</f>
        <v>0.21871599251470453</v>
      </c>
      <c r="T110" s="47">
        <f>[2]Prevalences!T110</f>
        <v>0.33204039300571098</v>
      </c>
      <c r="U110" s="47">
        <f>[2]Prevalences!U110</f>
        <v>0.21464596778887171</v>
      </c>
      <c r="W110" s="47">
        <f>[2]Prevalences!W110</f>
        <v>0.32701559247901951</v>
      </c>
      <c r="X110" s="47">
        <f>[2]Prevalences!X110</f>
        <v>0.21059247103273088</v>
      </c>
      <c r="Z110" s="47">
        <f>[2]Prevalences!Z110</f>
        <v>0.32198659992136264</v>
      </c>
      <c r="AA110" s="47">
        <f>[2]Prevalences!AA110</f>
        <v>0.20655589254551671</v>
      </c>
      <c r="AC110" s="47">
        <f>[2]Prevalences!AC110</f>
        <v>0.31695371917246634</v>
      </c>
      <c r="AD110" s="47">
        <f>[2]Prevalences!AD110</f>
        <v>0.20253666401265141</v>
      </c>
      <c r="AF110" s="47">
        <f>SUM('[3]2021'!FZ113:HY113)</f>
        <v>0.37158888954498198</v>
      </c>
      <c r="AG110" s="47">
        <f>SUM('[3]2021'!GJ113:HY113)</f>
        <v>0.24645411482211582</v>
      </c>
    </row>
    <row r="111" spans="1:33" ht="15.5" x14ac:dyDescent="0.35">
      <c r="A111" s="4" t="s">
        <v>126</v>
      </c>
      <c r="B111" s="47">
        <f>[2]Prevalences!B111</f>
        <v>0.42442020158363369</v>
      </c>
      <c r="C111" s="47">
        <f>[2]Prevalences!C111</f>
        <v>0.28399945382095343</v>
      </c>
      <c r="E111" s="47">
        <f>[2]Prevalences!E111</f>
        <v>0.41874990865211181</v>
      </c>
      <c r="F111" s="47">
        <f>[2]Prevalences!F111</f>
        <v>0.27910764641197511</v>
      </c>
      <c r="H111" s="47">
        <f>[2]Prevalences!H111</f>
        <v>0.40881547329505658</v>
      </c>
      <c r="I111" s="47">
        <f>[2]Prevalences!I111</f>
        <v>0.2714073771785781</v>
      </c>
      <c r="K111" s="47">
        <f>[2]Prevalences!K111</f>
        <v>0.40327024013999352</v>
      </c>
      <c r="L111" s="47">
        <f>[2]Prevalences!L111</f>
        <v>0.26665474884354601</v>
      </c>
      <c r="N111" s="47">
        <f>[2]Prevalences!N111</f>
        <v>0.39770861964703674</v>
      </c>
      <c r="O111" s="47">
        <f>[2]Prevalences!O111</f>
        <v>0.26191371098049082</v>
      </c>
      <c r="Q111" s="47">
        <f>[2]Prevalences!Q111</f>
        <v>0.39213064014998034</v>
      </c>
      <c r="R111" s="47">
        <f>[2]Prevalences!R111</f>
        <v>0.2571846746571434</v>
      </c>
      <c r="T111" s="47">
        <f>[2]Prevalences!T111</f>
        <v>0.38653640516400689</v>
      </c>
      <c r="U111" s="47">
        <f>[2]Prevalences!U111</f>
        <v>0.25246810328130043</v>
      </c>
      <c r="W111" s="47">
        <f>[2]Prevalences!W111</f>
        <v>0.38092609651560611</v>
      </c>
      <c r="X111" s="47">
        <f>[2]Prevalences!X111</f>
        <v>0.24776451363059709</v>
      </c>
      <c r="Z111" s="47">
        <f>[2]Prevalences!Z111</f>
        <v>0.37529997701840767</v>
      </c>
      <c r="AA111" s="47">
        <f>[2]Prevalences!AA111</f>
        <v>0.24307447651667591</v>
      </c>
      <c r="AC111" s="47">
        <f>[2]Prevalences!AC111</f>
        <v>0.36965839271544398</v>
      </c>
      <c r="AD111" s="47">
        <f>[2]Prevalences!AD111</f>
        <v>0.23839861710435081</v>
      </c>
      <c r="AF111" s="47">
        <f>SUM('[3]2021'!FZ114:HY114)</f>
        <v>0.37158888954498198</v>
      </c>
      <c r="AG111" s="47">
        <f>SUM('[3]2021'!GJ114:HY114)</f>
        <v>0.24645411482211582</v>
      </c>
    </row>
    <row r="112" spans="1:33" ht="15.5" x14ac:dyDescent="0.35">
      <c r="A112" s="4" t="s">
        <v>127</v>
      </c>
      <c r="B112" s="47">
        <f>[2]Prevalences!B112</f>
        <v>0.39990383515034861</v>
      </c>
      <c r="C112" s="47">
        <f>[2]Prevalences!C112</f>
        <v>0.28578432264701009</v>
      </c>
      <c r="E112" s="47">
        <f>[2]Prevalences!E112</f>
        <v>0.39531656857417385</v>
      </c>
      <c r="F112" s="47">
        <f>[2]Prevalences!F112</f>
        <v>0.28175532014432436</v>
      </c>
      <c r="H112" s="47">
        <f>[2]Prevalences!H112</f>
        <v>0.38593898582387948</v>
      </c>
      <c r="I112" s="47">
        <f>[2]Prevalences!I112</f>
        <v>0.27433327615829767</v>
      </c>
      <c r="K112" s="47">
        <f>[2]Prevalences!K112</f>
        <v>0.38151247280302791</v>
      </c>
      <c r="L112" s="47">
        <f>[2]Prevalences!L112</f>
        <v>0.2704516275896901</v>
      </c>
      <c r="N112" s="47">
        <f>[2]Prevalences!N112</f>
        <v>0.37707186360825895</v>
      </c>
      <c r="O112" s="47">
        <f>[2]Prevalences!O112</f>
        <v>0.26657175223914309</v>
      </c>
      <c r="Q112" s="47">
        <f>[2]Prevalences!Q112</f>
        <v>0.37261678461877773</v>
      </c>
      <c r="R112" s="47">
        <f>[2]Prevalences!R112</f>
        <v>0.26269360682536574</v>
      </c>
      <c r="T112" s="47">
        <f>[2]Prevalences!T112</f>
        <v>0.36814692435304397</v>
      </c>
      <c r="U112" s="47">
        <f>[2]Prevalences!U112</f>
        <v>0.25881719750887555</v>
      </c>
      <c r="W112" s="47">
        <f>[2]Prevalences!W112</f>
        <v>0.36366203504119177</v>
      </c>
      <c r="X112" s="47">
        <f>[2]Prevalences!X112</f>
        <v>0.25494258047880419</v>
      </c>
      <c r="Z112" s="47">
        <f>[2]Prevalences!Z112</f>
        <v>0.35916193384784201</v>
      </c>
      <c r="AA112" s="47">
        <f>[2]Prevalences!AA112</f>
        <v>0.25106986226507927</v>
      </c>
      <c r="AC112" s="47">
        <f>[2]Prevalences!AC112</f>
        <v>0.35464650377199863</v>
      </c>
      <c r="AD112" s="47">
        <f>[2]Prevalences!AD112</f>
        <v>0.24719919979879976</v>
      </c>
      <c r="AF112" s="47">
        <f>SUM('[3]2021'!FZ115:HY115)</f>
        <v>0.40447519994341519</v>
      </c>
      <c r="AG112" s="47">
        <f>SUM('[3]2021'!GJ115:HY115)</f>
        <v>0.28981380505956095</v>
      </c>
    </row>
    <row r="113" spans="1:33" ht="15.5" x14ac:dyDescent="0.35">
      <c r="A113" s="4" t="s">
        <v>128</v>
      </c>
      <c r="B113" s="47">
        <f>[2]Prevalences!B113</f>
        <v>0.39990383515034872</v>
      </c>
      <c r="C113" s="47">
        <f>[2]Prevalences!C113</f>
        <v>0.28578432264701015</v>
      </c>
      <c r="E113" s="47">
        <f>[2]Prevalences!E113</f>
        <v>0.39531656857417391</v>
      </c>
      <c r="F113" s="47">
        <f>[2]Prevalences!F113</f>
        <v>0.28175532014432436</v>
      </c>
      <c r="H113" s="47">
        <f>[2]Prevalences!H113</f>
        <v>0.38602079077482065</v>
      </c>
      <c r="I113" s="47">
        <f>[2]Prevalences!I113</f>
        <v>0.27439142478028716</v>
      </c>
      <c r="K113" s="47">
        <f>[2]Prevalences!K113</f>
        <v>0.38159824956330657</v>
      </c>
      <c r="L113" s="47">
        <f>[2]Prevalences!L113</f>
        <v>0.27051243415849308</v>
      </c>
      <c r="N113" s="47">
        <f>[2]Prevalences!N113</f>
        <v>0.3771612116738659</v>
      </c>
      <c r="O113" s="47">
        <f>[2]Prevalences!O113</f>
        <v>0.26663491704327386</v>
      </c>
      <c r="Q113" s="47">
        <f>[2]Prevalences!Q113</f>
        <v>0.37270931046896805</v>
      </c>
      <c r="R113" s="47">
        <f>[2]Prevalences!R113</f>
        <v>0.26275883724523524</v>
      </c>
      <c r="T113" s="47">
        <f>[2]Prevalences!T113</f>
        <v>0.36824224295845581</v>
      </c>
      <c r="U113" s="47">
        <f>[2]Prevalences!U113</f>
        <v>0.25888420905424292</v>
      </c>
      <c r="W113" s="47">
        <f>[2]Prevalences!W113</f>
        <v>0.36375977121064168</v>
      </c>
      <c r="X113" s="47">
        <f>[2]Prevalences!X113</f>
        <v>0.25501109769766334</v>
      </c>
      <c r="Z113" s="47">
        <f>[2]Prevalences!Z113</f>
        <v>0.35926172341826074</v>
      </c>
      <c r="AA113" s="47">
        <f>[2]Prevalences!AA113</f>
        <v>0.25113961952869573</v>
      </c>
      <c r="AC113" s="47">
        <f>[2]Prevalences!AC113</f>
        <v>0.35474799464671786</v>
      </c>
      <c r="AD113" s="47">
        <f>[2]Prevalences!AD113</f>
        <v>0.24726994196811661</v>
      </c>
      <c r="AF113" s="47">
        <f>SUM('[3]2021'!FZ116:HY116)</f>
        <v>0.40447519994341496</v>
      </c>
      <c r="AG113" s="47">
        <f>SUM('[3]2021'!GJ116:HY116)</f>
        <v>0.28981380505956084</v>
      </c>
    </row>
    <row r="114" spans="1:33" ht="15.5" x14ac:dyDescent="0.35">
      <c r="A114" s="4" t="s">
        <v>129</v>
      </c>
      <c r="B114" s="47">
        <f>[2]Prevalences!B114</f>
        <v>0.39990383515034877</v>
      </c>
      <c r="C114" s="47">
        <f>[2]Prevalences!C114</f>
        <v>0.28578432264701015</v>
      </c>
      <c r="E114" s="47">
        <f>[2]Prevalences!E114</f>
        <v>0.39531656857417385</v>
      </c>
      <c r="F114" s="47">
        <f>[2]Prevalences!F114</f>
        <v>0.28175532014432436</v>
      </c>
      <c r="H114" s="47">
        <f>[2]Prevalences!H114</f>
        <v>0.38588406976856915</v>
      </c>
      <c r="I114" s="47">
        <f>[2]Prevalences!I114</f>
        <v>0.27429424070989694</v>
      </c>
      <c r="K114" s="47">
        <f>[2]Prevalences!K114</f>
        <v>0.38145471148066601</v>
      </c>
      <c r="L114" s="47">
        <f>[2]Prevalences!L114</f>
        <v>0.27041068097651721</v>
      </c>
      <c r="N114" s="47">
        <f>[2]Prevalences!N114</f>
        <v>0.37701153301157087</v>
      </c>
      <c r="O114" s="47">
        <f>[2]Prevalences!O114</f>
        <v>0.26652910139609459</v>
      </c>
      <c r="Q114" s="47">
        <f>[2]Prevalences!Q114</f>
        <v>0.37255415644592277</v>
      </c>
      <c r="R114" s="47">
        <f>[2]Prevalences!R114</f>
        <v>0.26264945416962049</v>
      </c>
      <c r="T114" s="47">
        <f>[2]Prevalences!T114</f>
        <v>0.36808226493333907</v>
      </c>
      <c r="U114" s="47">
        <f>[2]Prevalences!U114</f>
        <v>0.25877174019633664</v>
      </c>
      <c r="W114" s="47">
        <f>[2]Prevalences!W114</f>
        <v>0.36359560437127753</v>
      </c>
      <c r="X114" s="47">
        <f>[2]Prevalences!X114</f>
        <v>0.25489600974889837</v>
      </c>
      <c r="Z114" s="47">
        <f>[2]Prevalences!Z114</f>
        <v>0.35909398473554482</v>
      </c>
      <c r="AA114" s="47">
        <f>[2]Prevalences!AA114</f>
        <v>0.25102236287091256</v>
      </c>
      <c r="AC114" s="47">
        <f>[2]Prevalences!AC114</f>
        <v>0.35457728108459236</v>
      </c>
      <c r="AD114" s="47">
        <f>[2]Prevalences!AD114</f>
        <v>0.24715094951928843</v>
      </c>
      <c r="AF114" s="47">
        <f>SUM('[3]2021'!FZ117:HY117)</f>
        <v>0.40447519994341508</v>
      </c>
      <c r="AG114" s="47">
        <f>SUM('[3]2021'!GJ117:HY117)</f>
        <v>0.28981380505956084</v>
      </c>
    </row>
    <row r="115" spans="1:33" ht="15.5" x14ac:dyDescent="0.35">
      <c r="A115" s="4" t="s">
        <v>130</v>
      </c>
      <c r="B115" s="47">
        <f>[2]Prevalences!B115</f>
        <v>0.39990383515034861</v>
      </c>
      <c r="C115" s="47">
        <f>[2]Prevalences!C115</f>
        <v>0.28578432264701009</v>
      </c>
      <c r="E115" s="47">
        <f>[2]Prevalences!E115</f>
        <v>0.39531656857417408</v>
      </c>
      <c r="F115" s="47">
        <f>[2]Prevalences!F115</f>
        <v>0.28175532014432458</v>
      </c>
      <c r="H115" s="47">
        <f>[2]Prevalences!H115</f>
        <v>0.38627855302685865</v>
      </c>
      <c r="I115" s="47">
        <f>[2]Prevalences!I115</f>
        <v>0.27457464742860443</v>
      </c>
      <c r="K115" s="47">
        <f>[2]Prevalences!K115</f>
        <v>0.38186675280658944</v>
      </c>
      <c r="L115" s="47">
        <f>[2]Prevalences!L115</f>
        <v>0.27070277430288059</v>
      </c>
      <c r="N115" s="47">
        <f>[2]Prevalences!N115</f>
        <v>0.37743926576543169</v>
      </c>
      <c r="O115" s="47">
        <f>[2]Prevalences!O115</f>
        <v>0.266831487971947</v>
      </c>
      <c r="Q115" s="47">
        <f>[2]Prevalences!Q115</f>
        <v>0.3729957511389515</v>
      </c>
      <c r="R115" s="47">
        <f>[2]Prevalences!R115</f>
        <v>0.26296077697485942</v>
      </c>
      <c r="T115" s="47">
        <f>[2]Prevalences!T115</f>
        <v>0.36853593593827044</v>
      </c>
      <c r="U115" s="47">
        <f>[2]Prevalences!U115</f>
        <v>0.2590906831246082</v>
      </c>
      <c r="W115" s="47">
        <f>[2]Prevalences!W115</f>
        <v>0.36405961587529534</v>
      </c>
      <c r="X115" s="47">
        <f>[2]Prevalences!X115</f>
        <v>0.25522130158254497</v>
      </c>
      <c r="Z115" s="47">
        <f>[2]Prevalences!Z115</f>
        <v>0.35956665595927523</v>
      </c>
      <c r="AA115" s="47">
        <f>[2]Prevalences!AA115</f>
        <v>0.25135278067930122</v>
      </c>
      <c r="AC115" s="47">
        <f>[2]Prevalences!AC115</f>
        <v>0.35505699079408942</v>
      </c>
      <c r="AD115" s="47">
        <f>[2]Prevalences!AD115</f>
        <v>0.24748532150678051</v>
      </c>
      <c r="AF115" s="47">
        <f>SUM('[3]2021'!FZ118:HY118)</f>
        <v>0.40447519994341502</v>
      </c>
      <c r="AG115" s="47">
        <f>SUM('[3]2021'!GJ118:HY118)</f>
        <v>0.28981380505956084</v>
      </c>
    </row>
    <row r="116" spans="1:33" ht="15.5" x14ac:dyDescent="0.35">
      <c r="A116" s="4" t="s">
        <v>131</v>
      </c>
      <c r="B116" s="47">
        <f>[2]Prevalences!B116</f>
        <v>0.42712697772740432</v>
      </c>
      <c r="C116" s="47">
        <f>[2]Prevalences!C116</f>
        <v>0.30673270982959844</v>
      </c>
      <c r="E116" s="47">
        <f>[2]Prevalences!E116</f>
        <v>0.42232848979227505</v>
      </c>
      <c r="F116" s="47">
        <f>[2]Prevalences!F116</f>
        <v>0.30244572211565585</v>
      </c>
      <c r="H116" s="47">
        <f>[2]Prevalences!H116</f>
        <v>0.41293383825438912</v>
      </c>
      <c r="I116" s="47">
        <f>[2]Prevalences!I116</f>
        <v>0.294889399771599</v>
      </c>
      <c r="K116" s="47">
        <f>[2]Prevalences!K116</f>
        <v>0.40831730639853486</v>
      </c>
      <c r="L116" s="47">
        <f>[2]Prevalences!L116</f>
        <v>0.29076730152355262</v>
      </c>
      <c r="N116" s="47">
        <f>[2]Prevalences!N116</f>
        <v>0.40368080423010305</v>
      </c>
      <c r="O116" s="47">
        <f>[2]Prevalences!O116</f>
        <v>0.28664360346497109</v>
      </c>
      <c r="Q116" s="47">
        <f>[2]Prevalences!Q116</f>
        <v>0.39902393699609473</v>
      </c>
      <c r="R116" s="47">
        <f>[2]Prevalences!R116</f>
        <v>0.28251830302497594</v>
      </c>
      <c r="T116" s="47">
        <f>[2]Prevalences!T116</f>
        <v>0.39434638263769756</v>
      </c>
      <c r="U116" s="47">
        <f>[2]Prevalences!U116</f>
        <v>0.27839145577592128</v>
      </c>
      <c r="W116" s="47">
        <f>[2]Prevalences!W116</f>
        <v>0.38964789301371688</v>
      </c>
      <c r="X116" s="47">
        <f>[2]Prevalences!X116</f>
        <v>0.27426317565389691</v>
      </c>
      <c r="Z116" s="47">
        <f>[2]Prevalences!Z116</f>
        <v>0.38492829477137663</v>
      </c>
      <c r="AA116" s="47">
        <f>[2]Prevalences!AA116</f>
        <v>0.27013363490185205</v>
      </c>
      <c r="AC116" s="47">
        <f>[2]Prevalences!AC116</f>
        <v>0.38018748989491891</v>
      </c>
      <c r="AD116" s="47">
        <f>[2]Prevalences!AD116</f>
        <v>0.26600306376115823</v>
      </c>
      <c r="AF116" s="47">
        <f>SUM('[3]2021'!FZ119:HY119)</f>
        <v>0.40447519994341508</v>
      </c>
      <c r="AG116" s="47">
        <f>SUM('[3]2021'!GJ119:HY119)</f>
        <v>0.28981380505956089</v>
      </c>
    </row>
    <row r="117" spans="1:33" ht="15.5" x14ac:dyDescent="0.35">
      <c r="A117" s="4" t="s">
        <v>132</v>
      </c>
      <c r="B117" s="47">
        <f>[2]Prevalences!B117</f>
        <v>0.43899138274468735</v>
      </c>
      <c r="C117" s="47">
        <f>[2]Prevalences!C117</f>
        <v>0.3081875961994896</v>
      </c>
      <c r="E117" s="47">
        <f>[2]Prevalences!E117</f>
        <v>0.4337771785911767</v>
      </c>
      <c r="F117" s="47">
        <f>[2]Prevalences!F117</f>
        <v>0.30354478055424189</v>
      </c>
      <c r="H117" s="47">
        <f>[2]Prevalences!H117</f>
        <v>0.42431904161263656</v>
      </c>
      <c r="I117" s="47">
        <f>[2]Prevalences!I117</f>
        <v>0.29595842216626916</v>
      </c>
      <c r="K117" s="47">
        <f>[2]Prevalences!K117</f>
        <v>0.41928640434589848</v>
      </c>
      <c r="L117" s="47">
        <f>[2]Prevalences!L117</f>
        <v>0.2914849046084817</v>
      </c>
      <c r="N117" s="47">
        <f>[2]Prevalences!N117</f>
        <v>0.41423085143107868</v>
      </c>
      <c r="O117" s="47">
        <f>[2]Prevalences!O117</f>
        <v>0.28701171138374937</v>
      </c>
      <c r="Q117" s="47">
        <f>[2]Prevalences!Q117</f>
        <v>0.40915211579468036</v>
      </c>
      <c r="R117" s="47">
        <f>[2]Prevalences!R117</f>
        <v>0.28253901876214793</v>
      </c>
      <c r="T117" s="47">
        <f>[2]Prevalences!T117</f>
        <v>0.40405001311731686</v>
      </c>
      <c r="U117" s="47">
        <f>[2]Prevalences!U117</f>
        <v>0.27806706672633441</v>
      </c>
      <c r="W117" s="47">
        <f>[2]Prevalences!W117</f>
        <v>0.3989244432773662</v>
      </c>
      <c r="X117" s="47">
        <f>[2]Prevalences!X117</f>
        <v>0.27359615908164264</v>
      </c>
      <c r="Z117" s="47">
        <f>[2]Prevalences!Z117</f>
        <v>0.39377539141016904</v>
      </c>
      <c r="AA117" s="47">
        <f>[2]Prevalences!AA117</f>
        <v>0.26912666326332541</v>
      </c>
      <c r="AC117" s="47">
        <f>[2]Prevalences!AC117</f>
        <v>0.38860292861385087</v>
      </c>
      <c r="AD117" s="47">
        <f>[2]Prevalences!AD117</f>
        <v>0.26465900986773233</v>
      </c>
      <c r="AF117" s="47">
        <f>SUM('[3]2021'!FZ120:HY120)</f>
        <v>0.44417064659988098</v>
      </c>
      <c r="AG117" s="47">
        <f>SUM('[3]2021'!GJ120:HY120)</f>
        <v>0.31282216006325342</v>
      </c>
    </row>
    <row r="118" spans="1:33" ht="15.5" x14ac:dyDescent="0.35">
      <c r="A118" s="4" t="s">
        <v>133</v>
      </c>
      <c r="B118" s="47">
        <f>[2]Prevalences!B118</f>
        <v>0.43899138274468685</v>
      </c>
      <c r="C118" s="47">
        <f>[2]Prevalences!C118</f>
        <v>0.30818759619948932</v>
      </c>
      <c r="E118" s="47">
        <f>[2]Prevalences!E118</f>
        <v>0.43377717859117693</v>
      </c>
      <c r="F118" s="47">
        <f>[2]Prevalences!F118</f>
        <v>0.303544780554242</v>
      </c>
      <c r="H118" s="47">
        <f>[2]Prevalences!H118</f>
        <v>0.42435224866438886</v>
      </c>
      <c r="I118" s="47">
        <f>[2]Prevalences!I118</f>
        <v>0.29598158376326961</v>
      </c>
      <c r="K118" s="47">
        <f>[2]Prevalences!K118</f>
        <v>0.41932090361439167</v>
      </c>
      <c r="L118" s="47">
        <f>[2]Prevalences!L118</f>
        <v>0.29150888825279142</v>
      </c>
      <c r="N118" s="47">
        <f>[2]Prevalences!N118</f>
        <v>0.41426649089260226</v>
      </c>
      <c r="O118" s="47">
        <f>[2]Prevalences!O118</f>
        <v>0.28703640520558654</v>
      </c>
      <c r="Q118" s="47">
        <f>[2]Prevalences!Q118</f>
        <v>0.40918874700431768</v>
      </c>
      <c r="R118" s="47">
        <f>[2]Prevalences!R118</f>
        <v>0.28256431435668938</v>
      </c>
      <c r="T118" s="47">
        <f>[2]Prevalences!T118</f>
        <v>0.40408749172563591</v>
      </c>
      <c r="U118" s="47">
        <f>[2]Prevalences!U118</f>
        <v>0.27809285949045276</v>
      </c>
      <c r="W118" s="47">
        <f>[2]Prevalences!W118</f>
        <v>0.3989626294843665</v>
      </c>
      <c r="X118" s="47">
        <f>[2]Prevalences!X118</f>
        <v>0.27362234850107087</v>
      </c>
      <c r="Z118" s="47">
        <f>[2]Prevalences!Z118</f>
        <v>0.39381415035866452</v>
      </c>
      <c r="AA118" s="47">
        <f>[2]Prevalences!AA118</f>
        <v>0.26915315315250515</v>
      </c>
      <c r="AC118" s="47">
        <f>[2]Prevalences!AC118</f>
        <v>0.38864213072473647</v>
      </c>
      <c r="AD118" s="47">
        <f>[2]Prevalences!AD118</f>
        <v>0.26468570856475121</v>
      </c>
      <c r="AF118" s="47">
        <f>SUM('[3]2021'!FZ121:HY121)</f>
        <v>0.44417064659988109</v>
      </c>
      <c r="AG118" s="47">
        <f>SUM('[3]2021'!GJ121:HY121)</f>
        <v>0.31282216006325347</v>
      </c>
    </row>
    <row r="119" spans="1:33" ht="15.5" x14ac:dyDescent="0.35">
      <c r="A119" s="4" t="s">
        <v>134</v>
      </c>
      <c r="B119" s="47">
        <f>[2]Prevalences!B119</f>
        <v>0.4389913827446873</v>
      </c>
      <c r="C119" s="47">
        <f>[2]Prevalences!C119</f>
        <v>0.30818759619948954</v>
      </c>
      <c r="E119" s="47">
        <f>[2]Prevalences!E119</f>
        <v>0.4337771785911767</v>
      </c>
      <c r="F119" s="47">
        <f>[2]Prevalences!F119</f>
        <v>0.30354478055424189</v>
      </c>
      <c r="H119" s="47">
        <f>[2]Prevalences!H119</f>
        <v>0.42495193400716924</v>
      </c>
      <c r="I119" s="47">
        <f>[2]Prevalences!I119</f>
        <v>0.29639985848214861</v>
      </c>
      <c r="K119" s="47">
        <f>[2]Prevalences!K119</f>
        <v>0.41993884874031995</v>
      </c>
      <c r="L119" s="47">
        <f>[2]Prevalences!L119</f>
        <v>0.29193847927748851</v>
      </c>
      <c r="N119" s="47">
        <f>[2]Prevalences!N119</f>
        <v>0.41490016872282826</v>
      </c>
      <c r="O119" s="47">
        <f>[2]Prevalences!O119</f>
        <v>0.28747546704246035</v>
      </c>
      <c r="Q119" s="47">
        <f>[2]Prevalences!Q119</f>
        <v>0.40983570595916236</v>
      </c>
      <c r="R119" s="47">
        <f>[2]Prevalences!R119</f>
        <v>0.28301107032158579</v>
      </c>
      <c r="T119" s="47">
        <f>[2]Prevalences!T119</f>
        <v>0.40474536316012516</v>
      </c>
      <c r="U119" s="47">
        <f>[2]Prevalences!U119</f>
        <v>0.27854560636369269</v>
      </c>
      <c r="W119" s="47">
        <f>[2]Prevalences!W119</f>
        <v>0.399629134064095</v>
      </c>
      <c r="X119" s="47">
        <f>[2]Prevalences!X119</f>
        <v>0.27407946035795772</v>
      </c>
      <c r="Z119" s="47">
        <f>[2]Prevalences!Z119</f>
        <v>0.3944871034226986</v>
      </c>
      <c r="AA119" s="47">
        <f>[2]Prevalences!AA119</f>
        <v>0.26961308441435405</v>
      </c>
      <c r="AC119" s="47">
        <f>[2]Prevalences!AC119</f>
        <v>0.38931944668554624</v>
      </c>
      <c r="AD119" s="47">
        <f>[2]Prevalences!AD119</f>
        <v>0.26514699631725208</v>
      </c>
      <c r="AF119" s="47">
        <f>SUM('[3]2021'!FZ122:HY122)</f>
        <v>0.44417064659988109</v>
      </c>
      <c r="AG119" s="47">
        <f>SUM('[3]2021'!GJ122:HY122)</f>
        <v>0.31282216006325353</v>
      </c>
    </row>
    <row r="120" spans="1:33" ht="15.5" x14ac:dyDescent="0.35">
      <c r="A120" s="4" t="s">
        <v>135</v>
      </c>
      <c r="B120" s="47">
        <f>[2]Prevalences!B120</f>
        <v>0.43899138274468719</v>
      </c>
      <c r="C120" s="47">
        <f>[2]Prevalences!C120</f>
        <v>0.30818759619948943</v>
      </c>
      <c r="E120" s="47">
        <f>[2]Prevalences!E120</f>
        <v>0.43377717859117687</v>
      </c>
      <c r="F120" s="47">
        <f>[2]Prevalences!F120</f>
        <v>0.303544780554242</v>
      </c>
      <c r="H120" s="47">
        <f>[2]Prevalences!H120</f>
        <v>0.42498323476418165</v>
      </c>
      <c r="I120" s="47">
        <f>[2]Prevalences!I120</f>
        <v>0.2964216904570296</v>
      </c>
      <c r="K120" s="47">
        <f>[2]Prevalences!K120</f>
        <v>0.41997087873603617</v>
      </c>
      <c r="L120" s="47">
        <f>[2]Prevalences!L120</f>
        <v>0.29196074630105323</v>
      </c>
      <c r="N120" s="47">
        <f>[2]Prevalences!N120</f>
        <v>0.41493280594103515</v>
      </c>
      <c r="O120" s="47">
        <f>[2]Prevalences!O120</f>
        <v>0.28749808067401389</v>
      </c>
      <c r="Q120" s="47">
        <f>[2]Prevalences!Q120</f>
        <v>0.40986883279214625</v>
      </c>
      <c r="R120" s="47">
        <f>[2]Prevalences!R120</f>
        <v>0.28303394597717835</v>
      </c>
      <c r="T120" s="47">
        <f>[2]Prevalences!T120</f>
        <v>0.40477886671120228</v>
      </c>
      <c r="U120" s="47">
        <f>[2]Prevalences!U120</f>
        <v>0.27856866349491538</v>
      </c>
      <c r="W120" s="47">
        <f>[2]Prevalences!W120</f>
        <v>0.39966290639835117</v>
      </c>
      <c r="X120" s="47">
        <f>[2]Prevalences!X120</f>
        <v>0.27410262259103568</v>
      </c>
      <c r="Z120" s="47">
        <f>[2]Prevalences!Z120</f>
        <v>0.39452104176868846</v>
      </c>
      <c r="AA120" s="47">
        <f>[2]Prevalences!AA120</f>
        <v>0.26963627965207626</v>
      </c>
      <c r="AC120" s="47">
        <f>[2]Prevalences!AC120</f>
        <v>0.38935345359081325</v>
      </c>
      <c r="AD120" s="47">
        <f>[2]Prevalences!AD120</f>
        <v>0.26517015680631129</v>
      </c>
      <c r="AF120" s="47">
        <f>SUM('[3]2021'!FZ123:HY123)</f>
        <v>0.44417064659988104</v>
      </c>
      <c r="AG120" s="47">
        <f>SUM('[3]2021'!GJ123:HY123)</f>
        <v>0.31282216006325347</v>
      </c>
    </row>
    <row r="121" spans="1:33" ht="15.5" x14ac:dyDescent="0.35">
      <c r="A121" s="4" t="s">
        <v>136</v>
      </c>
      <c r="B121" s="47">
        <f>[2]Prevalences!B121</f>
        <v>0.45559444082548717</v>
      </c>
      <c r="C121" s="47">
        <f>[2]Prevalences!C121</f>
        <v>0.3210550569161093</v>
      </c>
      <c r="E121" s="47">
        <f>[2]Prevalences!E121</f>
        <v>0.45026300616504433</v>
      </c>
      <c r="F121" s="47">
        <f>[2]Prevalences!F121</f>
        <v>0.31625125336540805</v>
      </c>
      <c r="H121" s="47">
        <f>[2]Prevalences!H121</f>
        <v>0.44163240104668977</v>
      </c>
      <c r="I121" s="47">
        <f>[2]Prevalences!I121</f>
        <v>0.30915510345992414</v>
      </c>
      <c r="K121" s="47">
        <f>[2]Prevalences!K121</f>
        <v>0.43651529957170287</v>
      </c>
      <c r="L121" s="47">
        <f>[2]Prevalences!L121</f>
        <v>0.30454316806547477</v>
      </c>
      <c r="N121" s="47">
        <f>[2]Prevalences!N121</f>
        <v>0.43136777032614793</v>
      </c>
      <c r="O121" s="47">
        <f>[2]Prevalences!O121</f>
        <v>0.29992672219574035</v>
      </c>
      <c r="Q121" s="47">
        <f>[2]Prevalences!Q121</f>
        <v>0.42618963949059918</v>
      </c>
      <c r="R121" s="47">
        <f>[2]Prevalences!R121</f>
        <v>0.29530607687846655</v>
      </c>
      <c r="T121" s="47">
        <f>[2]Prevalences!T121</f>
        <v>0.42098083126193164</v>
      </c>
      <c r="U121" s="47">
        <f>[2]Prevalences!U121</f>
        <v>0.29068161769995743</v>
      </c>
      <c r="W121" s="47">
        <f>[2]Prevalences!W121</f>
        <v>0.4157413677698219</v>
      </c>
      <c r="X121" s="47">
        <f>[2]Prevalences!X121</f>
        <v>0.28605380364835215</v>
      </c>
      <c r="Z121" s="47">
        <f>[2]Prevalences!Z121</f>
        <v>0.41047136867714329</v>
      </c>
      <c r="AA121" s="47">
        <f>[2]Prevalences!AA121</f>
        <v>0.28142316571683551</v>
      </c>
      <c r="AC121" s="47">
        <f>[2]Prevalences!AC121</f>
        <v>0.40517105050070895</v>
      </c>
      <c r="AD121" s="47">
        <f>[2]Prevalences!AD121</f>
        <v>0.27679030529678972</v>
      </c>
      <c r="AF121" s="47">
        <f>SUM('[3]2021'!FZ124:HY124)</f>
        <v>0.44417064659988093</v>
      </c>
      <c r="AG121" s="47">
        <f>SUM('[3]2021'!GJ124:HY124)</f>
        <v>0.31282216006325342</v>
      </c>
    </row>
    <row r="122" spans="1:33" ht="15.5" x14ac:dyDescent="0.35">
      <c r="A122" s="4" t="s">
        <v>137</v>
      </c>
      <c r="B122" s="47">
        <f>[2]Prevalences!B122</f>
        <v>0.4538703786373629</v>
      </c>
      <c r="C122" s="47">
        <f>[2]Prevalences!C122</f>
        <v>0.32081624528765407</v>
      </c>
      <c r="E122" s="47">
        <f>[2]Prevalences!E122</f>
        <v>0.44859727293046453</v>
      </c>
      <c r="F122" s="47">
        <f>[2]Prevalences!F122</f>
        <v>0.31606387717682066</v>
      </c>
      <c r="H122" s="47">
        <f>[2]Prevalences!H122</f>
        <v>0.44096814358367231</v>
      </c>
      <c r="I122" s="47">
        <f>[2]Prevalences!I122</f>
        <v>0.30967358216403224</v>
      </c>
      <c r="K122" s="47">
        <f>[2]Prevalences!K122</f>
        <v>0.43591986596864118</v>
      </c>
      <c r="L122" s="47">
        <f>[2]Prevalences!L122</f>
        <v>0.30511747685579549</v>
      </c>
      <c r="N122" s="47">
        <f>[2]Prevalences!N122</f>
        <v>0.43083844926830461</v>
      </c>
      <c r="O122" s="47">
        <f>[2]Prevalences!O122</f>
        <v>0.3005542802787084</v>
      </c>
      <c r="Q122" s="47">
        <f>[2]Prevalences!Q122</f>
        <v>0.42572386197046408</v>
      </c>
      <c r="R122" s="47">
        <f>[2]Prevalences!R122</f>
        <v>0.29598440933768111</v>
      </c>
      <c r="T122" s="47">
        <f>[2]Prevalences!T122</f>
        <v>0.42057617342738124</v>
      </c>
      <c r="U122" s="47">
        <f>[2]Prevalences!U122</f>
        <v>0.29140835654106234</v>
      </c>
      <c r="W122" s="47">
        <f>[2]Prevalences!W122</f>
        <v>0.41539555236055908</v>
      </c>
      <c r="X122" s="47">
        <f>[2]Prevalences!X122</f>
        <v>0.28682668783502757</v>
      </c>
      <c r="Z122" s="47">
        <f>[2]Prevalences!Z122</f>
        <v>0.41018226515572265</v>
      </c>
      <c r="AA122" s="47">
        <f>[2]Prevalences!AA122</f>
        <v>0.28224004028996119</v>
      </c>
      <c r="AC122" s="47">
        <f>[2]Prevalences!AC122</f>
        <v>0.40493667398446065</v>
      </c>
      <c r="AD122" s="47">
        <f>[2]Prevalences!AD122</f>
        <v>0.27764911966754141</v>
      </c>
      <c r="AF122" s="47">
        <f>SUM('[3]2021'!FZ125:HY125)</f>
        <v>0.45910129528075544</v>
      </c>
      <c r="AG122" s="47">
        <f>SUM('[3]2021'!GJ125:HY125)</f>
        <v>0.32555509692105467</v>
      </c>
    </row>
    <row r="123" spans="1:33" ht="15.5" x14ac:dyDescent="0.35">
      <c r="A123" s="4" t="s">
        <v>138</v>
      </c>
      <c r="B123" s="47">
        <f>[2]Prevalences!B123</f>
        <v>0.45387037863736324</v>
      </c>
      <c r="C123" s="47">
        <f>[2]Prevalences!C123</f>
        <v>0.32081624528765434</v>
      </c>
      <c r="E123" s="47">
        <f>[2]Prevalences!E123</f>
        <v>0.44859727293046453</v>
      </c>
      <c r="F123" s="47">
        <f>[2]Prevalences!F123</f>
        <v>0.31606387717682066</v>
      </c>
      <c r="H123" s="47">
        <f>[2]Prevalences!H123</f>
        <v>0.44023197749215243</v>
      </c>
      <c r="I123" s="47">
        <f>[2]Prevalences!I123</f>
        <v>0.30915660334380296</v>
      </c>
      <c r="K123" s="47">
        <f>[2]Prevalences!K123</f>
        <v>0.43517714895534448</v>
      </c>
      <c r="L123" s="47">
        <f>[2]Prevalences!L123</f>
        <v>0.30459761997656981</v>
      </c>
      <c r="N123" s="47">
        <f>[2]Prevalences!N123</f>
        <v>0.43009152829215669</v>
      </c>
      <c r="O123" s="47">
        <f>[2]Prevalences!O123</f>
        <v>0.30003322581666481</v>
      </c>
      <c r="Q123" s="47">
        <f>[2]Prevalences!Q123</f>
        <v>0.42497496196564072</v>
      </c>
      <c r="R123" s="47">
        <f>[2]Prevalences!R123</f>
        <v>0.295463736795262</v>
      </c>
      <c r="T123" s="47">
        <f>[2]Prevalences!T123</f>
        <v>0.41982739446529899</v>
      </c>
      <c r="U123" s="47">
        <f>[2]Prevalences!U123</f>
        <v>0.29088954339723927</v>
      </c>
      <c r="W123" s="47">
        <f>[2]Prevalences!W123</f>
        <v>0.41464886780875959</v>
      </c>
      <c r="X123" s="47">
        <f>[2]Prevalences!X123</f>
        <v>0.28631110923618813</v>
      </c>
      <c r="Z123" s="47">
        <f>[2]Prevalences!Z123</f>
        <v>0.40943952075693518</v>
      </c>
      <c r="AA123" s="47">
        <f>[2]Prevalences!AA123</f>
        <v>0.28172896941526293</v>
      </c>
      <c r="AC123" s="47">
        <f>[2]Prevalences!AC123</f>
        <v>0.40419958777940018</v>
      </c>
      <c r="AD123" s="47">
        <f>[2]Prevalences!AD123</f>
        <v>0.27714372870371395</v>
      </c>
      <c r="AF123" s="47">
        <f>SUM('[3]2021'!FZ126:HY126)</f>
        <v>0.45910129528075555</v>
      </c>
      <c r="AG123" s="47">
        <f>SUM('[3]2021'!GJ126:HY126)</f>
        <v>0.32555509692105472</v>
      </c>
    </row>
    <row r="124" spans="1:33" ht="15.5" x14ac:dyDescent="0.35">
      <c r="A124" s="4" t="s">
        <v>139</v>
      </c>
      <c r="B124" s="47">
        <f>[2]Prevalences!B124</f>
        <v>0.45387037863736279</v>
      </c>
      <c r="C124" s="47">
        <f>[2]Prevalences!C124</f>
        <v>0.32081624528765401</v>
      </c>
      <c r="E124" s="47">
        <f>[2]Prevalences!E124</f>
        <v>0.4485972729304647</v>
      </c>
      <c r="F124" s="47">
        <f>[2]Prevalences!F124</f>
        <v>0.31606387717682083</v>
      </c>
      <c r="H124" s="47">
        <f>[2]Prevalences!H124</f>
        <v>0.44015588962929864</v>
      </c>
      <c r="I124" s="47">
        <f>[2]Prevalences!I124</f>
        <v>0.30910317000311371</v>
      </c>
      <c r="K124" s="47">
        <f>[2]Prevalences!K124</f>
        <v>0.43509997964687297</v>
      </c>
      <c r="L124" s="47">
        <f>[2]Prevalences!L124</f>
        <v>0.30454360613932624</v>
      </c>
      <c r="N124" s="47">
        <f>[2]Prevalences!N124</f>
        <v>0.43001354011755411</v>
      </c>
      <c r="O124" s="47">
        <f>[2]Prevalences!O124</f>
        <v>0.29997882101661077</v>
      </c>
      <c r="Q124" s="47">
        <f>[2]Prevalences!Q124</f>
        <v>0.4248964056114134</v>
      </c>
      <c r="R124" s="47">
        <f>[2]Prevalences!R124</f>
        <v>0.29540912050948909</v>
      </c>
      <c r="T124" s="47">
        <f>[2]Prevalences!T124</f>
        <v>0.41974850826369947</v>
      </c>
      <c r="U124" s="47">
        <f>[2]Prevalences!U124</f>
        <v>0.29083488481262543</v>
      </c>
      <c r="W124" s="47">
        <f>[2]Prevalences!W124</f>
        <v>0.4145698773883395</v>
      </c>
      <c r="X124" s="47">
        <f>[2]Prevalences!X124</f>
        <v>0.28625656710031055</v>
      </c>
      <c r="Z124" s="47">
        <f>[2]Prevalences!Z124</f>
        <v>0.4093606387974778</v>
      </c>
      <c r="AA124" s="47">
        <f>[2]Prevalences!AA124</f>
        <v>0.28167469196519568</v>
      </c>
      <c r="AC124" s="47">
        <f>[2]Prevalences!AC124</f>
        <v>0.40412101386369165</v>
      </c>
      <c r="AD124" s="47">
        <f>[2]Prevalences!AD124</f>
        <v>0.27708985366614158</v>
      </c>
      <c r="AF124" s="47">
        <f>SUM('[3]2021'!FZ127:HY127)</f>
        <v>0.45910129528075572</v>
      </c>
      <c r="AG124" s="47">
        <f>SUM('[3]2021'!GJ127:HY127)</f>
        <v>0.32555509692105489</v>
      </c>
    </row>
    <row r="125" spans="1:33" ht="15.5" x14ac:dyDescent="0.35">
      <c r="A125" s="4" t="s">
        <v>140</v>
      </c>
      <c r="B125" s="47">
        <f>[2]Prevalences!B125</f>
        <v>0.45387037863736296</v>
      </c>
      <c r="C125" s="47">
        <f>[2]Prevalences!C125</f>
        <v>0.32081624528765412</v>
      </c>
      <c r="E125" s="47">
        <f>[2]Prevalences!E125</f>
        <v>0.44859727293046447</v>
      </c>
      <c r="F125" s="47">
        <f>[2]Prevalences!F125</f>
        <v>0.31606387717682061</v>
      </c>
      <c r="H125" s="47">
        <f>[2]Prevalences!H125</f>
        <v>0.44004988540348267</v>
      </c>
      <c r="I125" s="47">
        <f>[2]Prevalences!I125</f>
        <v>0.30902872764529127</v>
      </c>
      <c r="K125" s="47">
        <f>[2]Prevalences!K125</f>
        <v>0.4349923268868976</v>
      </c>
      <c r="L125" s="47">
        <f>[2]Prevalences!L125</f>
        <v>0.30446825573420733</v>
      </c>
      <c r="N125" s="47">
        <f>[2]Prevalences!N125</f>
        <v>0.42990461141387198</v>
      </c>
      <c r="O125" s="47">
        <f>[2]Prevalences!O125</f>
        <v>0.29990283200450579</v>
      </c>
      <c r="Q125" s="47">
        <f>[2]Prevalences!Q125</f>
        <v>0.42478655725455139</v>
      </c>
      <c r="R125" s="47">
        <f>[2]Prevalences!R125</f>
        <v>0.29533274846665369</v>
      </c>
      <c r="T125" s="47">
        <f>[2]Prevalences!T125</f>
        <v>0.41963807954396692</v>
      </c>
      <c r="U125" s="47">
        <f>[2]Prevalences!U125</f>
        <v>0.2907583710827345</v>
      </c>
      <c r="W125" s="47">
        <f>[2]Prevalences!W125</f>
        <v>0.41445919005413406</v>
      </c>
      <c r="X125" s="47">
        <f>[2]Prevalences!X125</f>
        <v>0.28618013854618907</v>
      </c>
      <c r="Z125" s="47">
        <f>[2]Prevalences!Z125</f>
        <v>0.40924999666199274</v>
      </c>
      <c r="AA125" s="47">
        <f>[2]Prevalences!AA125</f>
        <v>0.28159856083172213</v>
      </c>
      <c r="AC125" s="47">
        <f>[2]Prevalences!AC125</f>
        <v>0.40401070254966343</v>
      </c>
      <c r="AD125" s="47">
        <f>[2]Prevalences!AD125</f>
        <v>0.27701421754524408</v>
      </c>
      <c r="AF125" s="47">
        <f>SUM('[3]2021'!FZ128:HY128)</f>
        <v>0.45910129528075566</v>
      </c>
      <c r="AG125" s="47">
        <f>SUM('[3]2021'!GJ128:HY128)</f>
        <v>0.32555509692105478</v>
      </c>
    </row>
    <row r="126" spans="1:33" ht="15.5" x14ac:dyDescent="0.35">
      <c r="A126" s="4" t="s">
        <v>141</v>
      </c>
      <c r="B126" s="47">
        <f>[2]Prevalences!B126</f>
        <v>0.45582704680384395</v>
      </c>
      <c r="C126" s="47">
        <f>[2]Prevalences!C126</f>
        <v>0.32234513632316225</v>
      </c>
      <c r="E126" s="47">
        <f>[2]Prevalences!E126</f>
        <v>0.45054070759914272</v>
      </c>
      <c r="F126" s="47">
        <f>[2]Prevalences!F126</f>
        <v>0.31757413332471723</v>
      </c>
      <c r="H126" s="47">
        <f>[2]Prevalences!H126</f>
        <v>0.44258729266013758</v>
      </c>
      <c r="I126" s="47">
        <f>[2]Prevalences!I126</f>
        <v>0.31094601496180574</v>
      </c>
      <c r="K126" s="47">
        <f>[2]Prevalences!K126</f>
        <v>0.43752464856866924</v>
      </c>
      <c r="L126" s="47">
        <f>[2]Prevalences!L126</f>
        <v>0.30637142315248533</v>
      </c>
      <c r="N126" s="47">
        <f>[2]Prevalences!N126</f>
        <v>0.43242938183280277</v>
      </c>
      <c r="O126" s="47">
        <f>[2]Prevalences!O126</f>
        <v>0.30179016806842873</v>
      </c>
      <c r="Q126" s="47">
        <f>[2]Prevalences!Q126</f>
        <v>0.42730140386955878</v>
      </c>
      <c r="R126" s="47">
        <f>[2]Prevalences!R126</f>
        <v>0.29720262573011236</v>
      </c>
      <c r="T126" s="47">
        <f>[2]Prevalences!T126</f>
        <v>0.42214072664050872</v>
      </c>
      <c r="U126" s="47">
        <f>[2]Prevalences!U126</f>
        <v>0.29260924808409816</v>
      </c>
      <c r="W126" s="47">
        <f>[2]Prevalences!W126</f>
        <v>0.41694746157072565</v>
      </c>
      <c r="X126" s="47">
        <f>[2]Prevalences!X126</f>
        <v>0.28801056113238033</v>
      </c>
      <c r="Z126" s="47">
        <f>[2]Prevalences!Z126</f>
        <v>0.41172181822354931</v>
      </c>
      <c r="AA126" s="47">
        <f>[2]Prevalences!AA126</f>
        <v>0.28340716288416784</v>
      </c>
      <c r="AC126" s="47">
        <f>[2]Prevalences!AC126</f>
        <v>0.40646410276807404</v>
      </c>
      <c r="AD126" s="47">
        <f>[2]Prevalences!AD126</f>
        <v>0.27879972115956797</v>
      </c>
      <c r="AF126" s="47">
        <f>SUM('[3]2021'!FZ129:HY129)</f>
        <v>0.45910129528075555</v>
      </c>
      <c r="AG126" s="47">
        <f>SUM('[3]2021'!GJ129:HY129)</f>
        <v>0.32555509692105472</v>
      </c>
    </row>
    <row r="127" spans="1:33" ht="15.5" x14ac:dyDescent="0.35">
      <c r="A127" s="4" t="s">
        <v>142</v>
      </c>
      <c r="B127" s="47">
        <f>[2]Prevalences!B127</f>
        <v>0.45269646883528741</v>
      </c>
      <c r="C127" s="47">
        <f>[2]Prevalences!C127</f>
        <v>0.32184909706630543</v>
      </c>
      <c r="E127" s="47">
        <f>[2]Prevalences!E127</f>
        <v>0.44751343010610128</v>
      </c>
      <c r="F127" s="47">
        <f>[2]Prevalences!F127</f>
        <v>0.31716964628066019</v>
      </c>
      <c r="H127" s="47">
        <f>[2]Prevalences!H127</f>
        <v>0.43900112030216815</v>
      </c>
      <c r="I127" s="47">
        <f>[2]Prevalences!I127</f>
        <v>0.31015379025917478</v>
      </c>
      <c r="K127" s="47">
        <f>[2]Prevalences!K127</f>
        <v>0.43403482244000247</v>
      </c>
      <c r="L127" s="47">
        <f>[2]Prevalences!L127</f>
        <v>0.3056661297296912</v>
      </c>
      <c r="N127" s="47">
        <f>[2]Prevalences!N127</f>
        <v>0.42903877646533889</v>
      </c>
      <c r="O127" s="47">
        <f>[2]Prevalences!O127</f>
        <v>0.30117278224356281</v>
      </c>
      <c r="Q127" s="47">
        <f>[2]Prevalences!Q127</f>
        <v>0.42401276916002617</v>
      </c>
      <c r="R127" s="47">
        <f>[2]Prevalences!R127</f>
        <v>0.2966739970954575</v>
      </c>
      <c r="T127" s="47">
        <f>[2]Prevalences!T127</f>
        <v>0.4189566819839538</v>
      </c>
      <c r="U127" s="47">
        <f>[2]Prevalences!U127</f>
        <v>0.29217009655060583</v>
      </c>
      <c r="W127" s="47">
        <f>[2]Prevalences!W127</f>
        <v>0.41387049075702931</v>
      </c>
      <c r="X127" s="47">
        <f>[2]Prevalences!X127</f>
        <v>0.2876614746245521</v>
      </c>
      <c r="Z127" s="47">
        <f>[2]Prevalences!Z127</f>
        <v>0.40875426504749346</v>
      </c>
      <c r="AA127" s="47">
        <f>[2]Prevalences!AA127</f>
        <v>0.28314859564135519</v>
      </c>
      <c r="AC127" s="47">
        <f>[2]Prevalences!AC127</f>
        <v>0.40360816730295024</v>
      </c>
      <c r="AD127" s="47">
        <f>[2]Prevalences!AD127</f>
        <v>0.27863199259991595</v>
      </c>
      <c r="AF127" s="47">
        <f>SUM('[3]2021'!FZ130:HY130)</f>
        <v>0.45783904281132515</v>
      </c>
      <c r="AG127" s="47">
        <f>SUM('[3]2021'!GJ130:HY130)</f>
        <v>0.32651521198102551</v>
      </c>
    </row>
    <row r="128" spans="1:33" ht="15.5" x14ac:dyDescent="0.35">
      <c r="A128" s="4" t="s">
        <v>143</v>
      </c>
      <c r="B128" s="47">
        <f>[2]Prevalences!B128</f>
        <v>0.45269646883528758</v>
      </c>
      <c r="C128" s="47">
        <f>[2]Prevalences!C128</f>
        <v>0.32184909706630549</v>
      </c>
      <c r="E128" s="47">
        <f>[2]Prevalences!E128</f>
        <v>0.4475134301061014</v>
      </c>
      <c r="F128" s="47">
        <f>[2]Prevalences!F128</f>
        <v>0.31716964628066024</v>
      </c>
      <c r="H128" s="47">
        <f>[2]Prevalences!H128</f>
        <v>0.43916086498180351</v>
      </c>
      <c r="I128" s="47">
        <f>[2]Prevalences!I128</f>
        <v>0.31026664969294704</v>
      </c>
      <c r="K128" s="47">
        <f>[2]Prevalences!K128</f>
        <v>0.43419688032464521</v>
      </c>
      <c r="L128" s="47">
        <f>[2]Prevalences!L128</f>
        <v>0.30578025791441249</v>
      </c>
      <c r="N128" s="47">
        <f>[2]Prevalences!N128</f>
        <v>0.4292025971434133</v>
      </c>
      <c r="O128" s="47">
        <f>[2]Prevalences!O128</f>
        <v>0.30128777961002701</v>
      </c>
      <c r="Q128" s="47">
        <f>[2]Prevalences!Q128</f>
        <v>0.42417782692663386</v>
      </c>
      <c r="R128" s="47">
        <f>[2]Prevalences!R128</f>
        <v>0.29678948500273944</v>
      </c>
      <c r="T128" s="47">
        <f>[2]Prevalences!T128</f>
        <v>0.41912247681747261</v>
      </c>
      <c r="U128" s="47">
        <f>[2]Prevalences!U128</f>
        <v>0.29228571779404172</v>
      </c>
      <c r="W128" s="47">
        <f>[2]Prevalences!W128</f>
        <v>0.41403654906214432</v>
      </c>
      <c r="X128" s="47">
        <f>[2]Prevalences!X128</f>
        <v>0.28777689376650595</v>
      </c>
      <c r="Z128" s="47">
        <f>[2]Prevalences!Z128</f>
        <v>0.40892014018014894</v>
      </c>
      <c r="AA128" s="47">
        <f>[2]Prevalences!AA128</f>
        <v>0.28326349917846622</v>
      </c>
      <c r="AC128" s="47">
        <f>[2]Prevalences!AC128</f>
        <v>0.40377343989289671</v>
      </c>
      <c r="AD128" s="47">
        <f>[2]Prevalences!AD128</f>
        <v>0.2787460889804888</v>
      </c>
      <c r="AF128" s="47">
        <f>SUM('[3]2021'!FZ131:HY131)</f>
        <v>0.45783904281132504</v>
      </c>
      <c r="AG128" s="47">
        <f>SUM('[3]2021'!GJ131:HY131)</f>
        <v>0.32651521198102545</v>
      </c>
    </row>
    <row r="129" spans="1:33" ht="15.5" x14ac:dyDescent="0.35">
      <c r="A129" s="4" t="s">
        <v>144</v>
      </c>
      <c r="B129" s="47">
        <f>[2]Prevalences!B129</f>
        <v>0.45269646883528741</v>
      </c>
      <c r="C129" s="47">
        <f>[2]Prevalences!C129</f>
        <v>0.32184909706630543</v>
      </c>
      <c r="E129" s="47">
        <f>[2]Prevalences!E129</f>
        <v>0.44751343010610145</v>
      </c>
      <c r="F129" s="47">
        <f>[2]Prevalences!F129</f>
        <v>0.31716964628066024</v>
      </c>
      <c r="H129" s="47">
        <f>[2]Prevalences!H129</f>
        <v>0.4391512889692441</v>
      </c>
      <c r="I129" s="47">
        <f>[2]Prevalences!I129</f>
        <v>0.3102598842510072</v>
      </c>
      <c r="K129" s="47">
        <f>[2]Prevalences!K129</f>
        <v>0.43418717595742073</v>
      </c>
      <c r="L129" s="47">
        <f>[2]Prevalences!L129</f>
        <v>0.30577342367849958</v>
      </c>
      <c r="N129" s="47">
        <f>[2]Prevalences!N129</f>
        <v>0.42919279692404771</v>
      </c>
      <c r="O129" s="47">
        <f>[2]Prevalences!O129</f>
        <v>0.30128090014016379</v>
      </c>
      <c r="Q129" s="47">
        <f>[2]Prevalences!Q129</f>
        <v>0.42416796185717298</v>
      </c>
      <c r="R129" s="47">
        <f>[2]Prevalences!R129</f>
        <v>0.29678258259365781</v>
      </c>
      <c r="T129" s="47">
        <f>[2]Prevalences!T129</f>
        <v>0.41911257634513022</v>
      </c>
      <c r="U129" s="47">
        <f>[2]Prevalences!U129</f>
        <v>0.29227881344787754</v>
      </c>
      <c r="W129" s="47">
        <f>[2]Prevalences!W129</f>
        <v>0.41402664103874276</v>
      </c>
      <c r="X129" s="47">
        <f>[2]Prevalences!X129</f>
        <v>0.28777000717592743</v>
      </c>
      <c r="Z129" s="47">
        <f>[2]Prevalences!Z129</f>
        <v>0.40891025083441346</v>
      </c>
      <c r="AA129" s="47">
        <f>[2]Prevalences!AA129</f>
        <v>0.28325664871940992</v>
      </c>
      <c r="AC129" s="47">
        <f>[2]Prevalences!AC129</f>
        <v>0.40376359381465593</v>
      </c>
      <c r="AD129" s="47">
        <f>[2]Prevalences!AD129</f>
        <v>0.27873929171367984</v>
      </c>
      <c r="AF129" s="47">
        <f>SUM('[3]2021'!FZ132:HY132)</f>
        <v>0.4578390428113252</v>
      </c>
      <c r="AG129" s="47">
        <f>SUM('[3]2021'!GJ132:HY132)</f>
        <v>0.32651521198102551</v>
      </c>
    </row>
    <row r="130" spans="1:33" ht="15.5" x14ac:dyDescent="0.35">
      <c r="A130" s="4" t="s">
        <v>145</v>
      </c>
      <c r="B130" s="47">
        <f>[2]Prevalences!B130</f>
        <v>0.45269646883528741</v>
      </c>
      <c r="C130" s="47">
        <f>[2]Prevalences!C130</f>
        <v>0.32184909706630543</v>
      </c>
      <c r="E130" s="47">
        <f>[2]Prevalences!E130</f>
        <v>0.44751343010610156</v>
      </c>
      <c r="F130" s="47">
        <f>[2]Prevalences!F130</f>
        <v>0.31716964628066036</v>
      </c>
      <c r="H130" s="47">
        <f>[2]Prevalences!H130</f>
        <v>0.43917176714121658</v>
      </c>
      <c r="I130" s="47">
        <f>[2]Prevalences!I130</f>
        <v>0.31027435205612464</v>
      </c>
      <c r="K130" s="47">
        <f>[2]Prevalences!K130</f>
        <v>0.43420792705030725</v>
      </c>
      <c r="L130" s="47">
        <f>[2]Prevalences!L130</f>
        <v>0.30578803749730471</v>
      </c>
      <c r="N130" s="47">
        <f>[2]Prevalences!N130</f>
        <v>0.42921375150683166</v>
      </c>
      <c r="O130" s="47">
        <f>[2]Prevalences!O130</f>
        <v>0.30129560964975588</v>
      </c>
      <c r="Q130" s="47">
        <f>[2]Prevalences!Q130</f>
        <v>0.42418905371050025</v>
      </c>
      <c r="R130" s="47">
        <f>[2]Prevalences!R130</f>
        <v>0.29679734017854187</v>
      </c>
      <c r="T130" s="47">
        <f>[2]Prevalences!T130</f>
        <v>0.41913374257690483</v>
      </c>
      <c r="U130" s="47">
        <f>[2]Prevalences!U130</f>
        <v>0.29229357425787805</v>
      </c>
      <c r="W130" s="47">
        <f>[2]Prevalences!W130</f>
        <v>0.41404782217025893</v>
      </c>
      <c r="X130" s="47">
        <f>[2]Prevalences!X130</f>
        <v>0.28778472916181974</v>
      </c>
      <c r="Z130" s="47">
        <f>[2]Prevalences!Z130</f>
        <v>0.40893139085902785</v>
      </c>
      <c r="AA130" s="47">
        <f>[2]Prevalences!AA130</f>
        <v>0.28327129264803219</v>
      </c>
      <c r="AC130" s="47">
        <f>[2]Prevalences!AC130</f>
        <v>0.40378464023104138</v>
      </c>
      <c r="AD130" s="47">
        <f>[2]Prevalences!AD130</f>
        <v>0.27875382116429465</v>
      </c>
      <c r="AF130" s="47">
        <f>SUM('[3]2021'!FZ133:HY133)</f>
        <v>0.45783904281132515</v>
      </c>
      <c r="AG130" s="47">
        <f>SUM('[3]2021'!GJ133:HY133)</f>
        <v>0.32651521198102551</v>
      </c>
    </row>
    <row r="131" spans="1:33" ht="15.5" x14ac:dyDescent="0.35">
      <c r="A131" s="4" t="s">
        <v>146</v>
      </c>
      <c r="B131" s="47">
        <f>[2]Prevalences!B131</f>
        <v>0.47376600665666191</v>
      </c>
      <c r="C131" s="47">
        <f>[2]Prevalences!C131</f>
        <v>0.33848692144444592</v>
      </c>
      <c r="E131" s="47">
        <f>[2]Prevalences!E131</f>
        <v>0.46844797699658619</v>
      </c>
      <c r="F131" s="47">
        <f>[2]Prevalences!F131</f>
        <v>0.3336120921074392</v>
      </c>
      <c r="H131" s="47">
        <f>[2]Prevalences!H131</f>
        <v>0.46001381192192892</v>
      </c>
      <c r="I131" s="47">
        <f>[2]Prevalences!I131</f>
        <v>0.32654162486595151</v>
      </c>
      <c r="K131" s="47">
        <f>[2]Prevalences!K131</f>
        <v>0.4549248112744651</v>
      </c>
      <c r="L131" s="47">
        <f>[2]Prevalences!L131</f>
        <v>0.32186903121106503</v>
      </c>
      <c r="N131" s="47">
        <f>[2]Prevalences!N131</f>
        <v>0.44980064341591941</v>
      </c>
      <c r="O131" s="47">
        <f>[2]Prevalences!O131</f>
        <v>0.31718741286304541</v>
      </c>
      <c r="Q131" s="47">
        <f>[2]Prevalences!Q131</f>
        <v>0.44464108096725474</v>
      </c>
      <c r="R131" s="47">
        <f>[2]Prevalences!R131</f>
        <v>0.31249707020529527</v>
      </c>
      <c r="T131" s="47">
        <f>[2]Prevalences!T131</f>
        <v>0.43944599806629292</v>
      </c>
      <c r="U131" s="47">
        <f>[2]Prevalences!U131</f>
        <v>0.30779838271263471</v>
      </c>
      <c r="W131" s="47">
        <f>[2]Prevalences!W131</f>
        <v>0.43421536984689013</v>
      </c>
      <c r="X131" s="47">
        <f>[2]Prevalences!X131</f>
        <v>0.30309180747905173</v>
      </c>
      <c r="Z131" s="47">
        <f>[2]Prevalences!Z131</f>
        <v>0.42894927163613206</v>
      </c>
      <c r="AA131" s="47">
        <f>[2]Prevalences!AA131</f>
        <v>0.29837787753121248</v>
      </c>
      <c r="AC131" s="47">
        <f>[2]Prevalences!AC131</f>
        <v>0.42364787790729785</v>
      </c>
      <c r="AD131" s="47">
        <f>[2]Prevalences!AD131</f>
        <v>0.29365719995848416</v>
      </c>
      <c r="AF131" s="47">
        <f>SUM('[3]2021'!FZ134:HY134)</f>
        <v>0.45783904281132526</v>
      </c>
      <c r="AG131" s="47">
        <f>SUM('[3]2021'!GJ134:HY134)</f>
        <v>0.32651521198102557</v>
      </c>
    </row>
    <row r="132" spans="1:33" ht="15.5" x14ac:dyDescent="0.35">
      <c r="A132" s="4" t="s">
        <v>147</v>
      </c>
      <c r="B132" s="47">
        <f>[2]Prevalences!B132</f>
        <v>0.50275400105383183</v>
      </c>
      <c r="C132" s="47">
        <f>[2]Prevalences!C132</f>
        <v>0.34315279828139467</v>
      </c>
      <c r="E132" s="47">
        <f>[2]Prevalences!E132</f>
        <v>0.49650970956990292</v>
      </c>
      <c r="F132" s="47">
        <f>[2]Prevalences!F132</f>
        <v>0.33741651633129732</v>
      </c>
      <c r="H132" s="47">
        <f>[2]Prevalences!H132</f>
        <v>0.48862788463353191</v>
      </c>
      <c r="I132" s="47">
        <f>[2]Prevalences!I132</f>
        <v>0.3305988824932794</v>
      </c>
      <c r="K132" s="47">
        <f>[2]Prevalences!K132</f>
        <v>0.48262212803023041</v>
      </c>
      <c r="L132" s="47">
        <f>[2]Prevalences!L132</f>
        <v>0.32508173423802483</v>
      </c>
      <c r="N132" s="47">
        <f>[2]Prevalences!N132</f>
        <v>0.47656697666791653</v>
      </c>
      <c r="O132" s="47">
        <f>[2]Prevalences!O132</f>
        <v>0.31955737340275908</v>
      </c>
      <c r="Q132" s="47">
        <f>[2]Prevalences!Q132</f>
        <v>0.4704626477795652</v>
      </c>
      <c r="R132" s="47">
        <f>[2]Prevalences!R132</f>
        <v>0.31402675530039936</v>
      </c>
      <c r="T132" s="47">
        <f>[2]Prevalences!T132</f>
        <v>0.46430949722988235</v>
      </c>
      <c r="U132" s="47">
        <f>[2]Prevalences!U132</f>
        <v>0.30849093297552066</v>
      </c>
      <c r="W132" s="47">
        <f>[2]Prevalences!W132</f>
        <v>0.4581080187186401</v>
      </c>
      <c r="X132" s="47">
        <f>[2]Prevalences!X132</f>
        <v>0.302951054492197</v>
      </c>
      <c r="Z132" s="47">
        <f>[2]Prevalences!Z132</f>
        <v>0.45185884268020443</v>
      </c>
      <c r="AA132" s="47">
        <f>[2]Prevalences!AA132</f>
        <v>0.29740835999057558</v>
      </c>
      <c r="AC132" s="47">
        <f>[2]Prevalences!AC132</f>
        <v>0.44556273491802834</v>
      </c>
      <c r="AD132" s="47">
        <f>[2]Prevalences!AD132</f>
        <v>0.29186417854434848</v>
      </c>
      <c r="AF132" s="47">
        <f>SUM('[3]2021'!FZ135:HY135)</f>
        <v>0.50890899987669902</v>
      </c>
      <c r="AG132" s="47">
        <f>SUM('[3]2021'!GJ135:HY135)</f>
        <v>0.34885408430200843</v>
      </c>
    </row>
    <row r="133" spans="1:33" ht="15.5" x14ac:dyDescent="0.35">
      <c r="A133" s="4" t="s">
        <v>148</v>
      </c>
      <c r="B133" s="47">
        <f>[2]Prevalences!B133</f>
        <v>0.50275400105383206</v>
      </c>
      <c r="C133" s="47">
        <f>[2]Prevalences!C133</f>
        <v>0.34315279828139472</v>
      </c>
      <c r="E133" s="47">
        <f>[2]Prevalences!E133</f>
        <v>0.49650970956990292</v>
      </c>
      <c r="F133" s="47">
        <f>[2]Prevalences!F133</f>
        <v>0.33741651633129732</v>
      </c>
      <c r="H133" s="47">
        <f>[2]Prevalences!H133</f>
        <v>0.4884608751013883</v>
      </c>
      <c r="I133" s="47">
        <f>[2]Prevalences!I133</f>
        <v>0.33048588614896757</v>
      </c>
      <c r="K133" s="47">
        <f>[2]Prevalences!K133</f>
        <v>0.48245398595595268</v>
      </c>
      <c r="L133" s="47">
        <f>[2]Prevalences!L133</f>
        <v>0.3249684781025724</v>
      </c>
      <c r="N133" s="47">
        <f>[2]Prevalences!N133</f>
        <v>0.47639823303066997</v>
      </c>
      <c r="O133" s="47">
        <f>[2]Prevalences!O133</f>
        <v>0.31944422399011196</v>
      </c>
      <c r="Q133" s="47">
        <f>[2]Prevalences!Q133</f>
        <v>0.47029380458645781</v>
      </c>
      <c r="R133" s="47">
        <f>[2]Prevalences!R133</f>
        <v>0.31391405500349745</v>
      </c>
      <c r="T133" s="47">
        <f>[2]Prevalences!T133</f>
        <v>0.46414102692102477</v>
      </c>
      <c r="U133" s="47">
        <f>[2]Prevalences!U133</f>
        <v>0.30837899995871132</v>
      </c>
      <c r="W133" s="47">
        <f>[2]Prevalences!W133</f>
        <v>0.45794036380293296</v>
      </c>
      <c r="X133" s="47">
        <f>[2]Prevalences!X133</f>
        <v>0.30284018275140889</v>
      </c>
      <c r="Z133" s="47">
        <f>[2]Prevalences!Z133</f>
        <v>0.4516924155839564</v>
      </c>
      <c r="AA133" s="47">
        <f>[2]Prevalences!AA133</f>
        <v>0.29729881956538573</v>
      </c>
      <c r="AC133" s="47">
        <f>[2]Prevalences!AC133</f>
        <v>0.44539791802855189</v>
      </c>
      <c r="AD133" s="47">
        <f>[2]Prevalences!AD133</f>
        <v>0.29175621586639661</v>
      </c>
      <c r="AF133" s="47">
        <f>SUM('[3]2021'!FZ136:HY136)</f>
        <v>0.50890899987669913</v>
      </c>
      <c r="AG133" s="47">
        <f>SUM('[3]2021'!GJ136:HY136)</f>
        <v>0.34885408430200848</v>
      </c>
    </row>
    <row r="134" spans="1:33" ht="15.5" x14ac:dyDescent="0.35">
      <c r="A134" s="4" t="s">
        <v>149</v>
      </c>
      <c r="B134" s="47">
        <f>[2]Prevalences!B134</f>
        <v>0.50275400105383206</v>
      </c>
      <c r="C134" s="47">
        <f>[2]Prevalences!C134</f>
        <v>0.34315279828139478</v>
      </c>
      <c r="E134" s="47">
        <f>[2]Prevalences!E134</f>
        <v>0.49650970956990292</v>
      </c>
      <c r="F134" s="47">
        <f>[2]Prevalences!F134</f>
        <v>0.33741651633129732</v>
      </c>
      <c r="H134" s="47">
        <f>[2]Prevalences!H134</f>
        <v>0.48896657857630987</v>
      </c>
      <c r="I134" s="47">
        <f>[2]Prevalences!I134</f>
        <v>0.3308280381401652</v>
      </c>
      <c r="K134" s="47">
        <f>[2]Prevalences!K134</f>
        <v>0.48296223405527794</v>
      </c>
      <c r="L134" s="47">
        <f>[2]Prevalences!L134</f>
        <v>0.32531082082570068</v>
      </c>
      <c r="N134" s="47">
        <f>[2]Prevalences!N134</f>
        <v>0.4769074652672684</v>
      </c>
      <c r="O134" s="47">
        <f>[2]Prevalences!O134</f>
        <v>0.3197856847373865</v>
      </c>
      <c r="Q134" s="47">
        <f>[2]Prevalences!Q134</f>
        <v>0.4708025496310469</v>
      </c>
      <c r="R134" s="47">
        <f>[2]Prevalences!R134</f>
        <v>0.31425363468401302</v>
      </c>
      <c r="T134" s="47">
        <f>[2]Prevalences!T134</f>
        <v>0.46464790401315242</v>
      </c>
      <c r="U134" s="47">
        <f>[2]Prevalences!U134</f>
        <v>0.30871577314122706</v>
      </c>
      <c r="W134" s="47">
        <f>[2]Prevalences!W134</f>
        <v>0.45844408348544469</v>
      </c>
      <c r="X134" s="47">
        <f>[2]Prevalences!X134</f>
        <v>0.30317329721950365</v>
      </c>
      <c r="Z134" s="47">
        <f>[2]Prevalences!Z134</f>
        <v>0.45219177981620107</v>
      </c>
      <c r="AA134" s="47">
        <f>[2]Prevalences!AA134</f>
        <v>0.29762749543342637</v>
      </c>
      <c r="AC134" s="47">
        <f>[2]Prevalences!AC134</f>
        <v>0.4458918197331172</v>
      </c>
      <c r="AD134" s="47">
        <f>[2]Prevalences!AD134</f>
        <v>0.29207974430355615</v>
      </c>
      <c r="AF134" s="47">
        <f>SUM('[3]2021'!FZ137:HY137)</f>
        <v>0.50890899987669924</v>
      </c>
      <c r="AG134" s="47">
        <f>SUM('[3]2021'!GJ137:HY137)</f>
        <v>0.34885408430200854</v>
      </c>
    </row>
    <row r="135" spans="1:33" ht="15.5" x14ac:dyDescent="0.35">
      <c r="A135" s="4" t="s">
        <v>150</v>
      </c>
      <c r="B135" s="47">
        <f>[2]Prevalences!B135</f>
        <v>0.50275400105383217</v>
      </c>
      <c r="C135" s="47">
        <f>[2]Prevalences!C135</f>
        <v>0.34315279828139478</v>
      </c>
      <c r="E135" s="47">
        <f>[2]Prevalences!E135</f>
        <v>0.49650970956990259</v>
      </c>
      <c r="F135" s="47">
        <f>[2]Prevalences!F135</f>
        <v>0.33741651633129721</v>
      </c>
      <c r="H135" s="47">
        <f>[2]Prevalences!H135</f>
        <v>0.48856400881621409</v>
      </c>
      <c r="I135" s="47">
        <f>[2]Prevalences!I135</f>
        <v>0.33055566499692324</v>
      </c>
      <c r="K135" s="47">
        <f>[2]Prevalences!K135</f>
        <v>0.48255785436502296</v>
      </c>
      <c r="L135" s="47">
        <f>[2]Prevalences!L135</f>
        <v>0.32503844116599634</v>
      </c>
      <c r="N135" s="47">
        <f>[2]Prevalences!N135</f>
        <v>0.47650250637516606</v>
      </c>
      <c r="O135" s="47">
        <f>[2]Prevalences!O135</f>
        <v>0.31951414347197798</v>
      </c>
      <c r="Q135" s="47">
        <f>[2]Prevalences!Q135</f>
        <v>0.47039817093956288</v>
      </c>
      <c r="R135" s="47">
        <f>[2]Prevalences!R135</f>
        <v>0.31398371797755675</v>
      </c>
      <c r="T135" s="47">
        <f>[2]Prevalences!T135</f>
        <v>0.46424519257080021</v>
      </c>
      <c r="U135" s="47">
        <f>[2]Prevalences!U135</f>
        <v>0.30844820844717646</v>
      </c>
      <c r="W135" s="47">
        <f>[2]Prevalences!W135</f>
        <v>0.4580440534918564</v>
      </c>
      <c r="X135" s="47">
        <f>[2]Prevalences!X135</f>
        <v>0.30290875369825065</v>
      </c>
      <c r="Z135" s="47">
        <f>[2]Prevalences!Z135</f>
        <v>0.45179537261613611</v>
      </c>
      <c r="AA135" s="47">
        <f>[2]Prevalences!AA135</f>
        <v>0.29736658471502481</v>
      </c>
      <c r="AC135" s="47">
        <f>[2]Prevalences!AC135</f>
        <v>0.44549990425560948</v>
      </c>
      <c r="AD135" s="47">
        <f>[2]Prevalences!AD135</f>
        <v>0.29182302155738088</v>
      </c>
      <c r="AF135" s="47">
        <f>SUM('[3]2021'!FZ138:HY138)</f>
        <v>0.50890899987669924</v>
      </c>
      <c r="AG135" s="47">
        <f>SUM('[3]2021'!GJ138:HY138)</f>
        <v>0.34885408430200854</v>
      </c>
    </row>
    <row r="136" spans="1:33" ht="15.5" x14ac:dyDescent="0.35">
      <c r="A136" s="4" t="s">
        <v>151</v>
      </c>
      <c r="B136" s="47">
        <f>[2]Prevalences!B136</f>
        <v>0.48365726823922306</v>
      </c>
      <c r="C136" s="47">
        <f>[2]Prevalences!C136</f>
        <v>0.32817813627653852</v>
      </c>
      <c r="E136" s="47">
        <f>[2]Prevalences!E136</f>
        <v>0.47752370276797523</v>
      </c>
      <c r="F136" s="47">
        <f>[2]Prevalences!F136</f>
        <v>0.32263578149453143</v>
      </c>
      <c r="H136" s="47">
        <f>[2]Prevalences!H136</f>
        <v>0.46932818128154447</v>
      </c>
      <c r="I136" s="47">
        <f>[2]Prevalences!I136</f>
        <v>0.31573211909433685</v>
      </c>
      <c r="K136" s="47">
        <f>[2]Prevalences!K136</f>
        <v>0.46342044144647732</v>
      </c>
      <c r="L136" s="47">
        <f>[2]Prevalences!L136</f>
        <v>0.31039908264211891</v>
      </c>
      <c r="N136" s="47">
        <f>[2]Prevalences!N136</f>
        <v>0.45747042772492597</v>
      </c>
      <c r="O136" s="47">
        <f>[2]Prevalences!O136</f>
        <v>0.3050630874181755</v>
      </c>
      <c r="Q136" s="47">
        <f>[2]Prevalences!Q136</f>
        <v>0.45147834412092303</v>
      </c>
      <c r="R136" s="47">
        <f>[2]Prevalences!R136</f>
        <v>0.29972497805443887</v>
      </c>
      <c r="T136" s="47">
        <f>[2]Prevalences!T136</f>
        <v>0.44544452447321081</v>
      </c>
      <c r="U136" s="47">
        <f>[2]Prevalences!U136</f>
        <v>0.29438568962366241</v>
      </c>
      <c r="W136" s="47">
        <f>[2]Prevalences!W136</f>
        <v>0.43936943202181705</v>
      </c>
      <c r="X136" s="47">
        <f>[2]Prevalences!X136</f>
        <v>0.28904624537217777</v>
      </c>
      <c r="Z136" s="47">
        <f>[2]Prevalences!Z136</f>
        <v>0.43325365863454662</v>
      </c>
      <c r="AA136" s="47">
        <f>[2]Prevalences!AA136</f>
        <v>0.2837077541968091</v>
      </c>
      <c r="AC136" s="47">
        <f>[2]Prevalences!AC136</f>
        <v>0.42709792373163391</v>
      </c>
      <c r="AD136" s="47">
        <f>[2]Prevalences!AD136</f>
        <v>0.27837140789804565</v>
      </c>
      <c r="AF136" s="47">
        <f>SUM('[3]2021'!FZ139:HY139)</f>
        <v>0.50890899987669924</v>
      </c>
      <c r="AG136" s="47">
        <f>SUM('[3]2021'!GJ139:HY139)</f>
        <v>0.34885408430200854</v>
      </c>
    </row>
    <row r="137" spans="1:33" ht="15.5" x14ac:dyDescent="0.35">
      <c r="A137" s="4" t="s">
        <v>152</v>
      </c>
      <c r="B137" s="47">
        <f>[2]Prevalences!B137</f>
        <v>0.61586141796232119</v>
      </c>
      <c r="C137" s="47">
        <f>[2]Prevalences!C137</f>
        <v>0.28609700024976426</v>
      </c>
      <c r="E137" s="47">
        <f>[2]Prevalences!E137</f>
        <v>0.60328964811539254</v>
      </c>
      <c r="F137" s="47">
        <f>[2]Prevalences!F137</f>
        <v>0.27506880726513933</v>
      </c>
      <c r="H137" s="47">
        <f>[2]Prevalences!H137</f>
        <v>0.5951492805573505</v>
      </c>
      <c r="I137" s="47">
        <f>[2]Prevalences!I137</f>
        <v>0.26624924375005188</v>
      </c>
      <c r="K137" s="47">
        <f>[2]Prevalences!K137</f>
        <v>0.5828905336465241</v>
      </c>
      <c r="L137" s="47">
        <f>[2]Prevalences!L137</f>
        <v>0.25577448936984948</v>
      </c>
      <c r="N137" s="47">
        <f>[2]Prevalences!N137</f>
        <v>0.57041376615486705</v>
      </c>
      <c r="O137" s="47">
        <f>[2]Prevalences!O137</f>
        <v>0.24542999919367339</v>
      </c>
      <c r="Q137" s="47">
        <f>[2]Prevalences!Q137</f>
        <v>0.55772740174826962</v>
      </c>
      <c r="R137" s="47">
        <f>[2]Prevalences!R137</f>
        <v>0.23522616663234619</v>
      </c>
      <c r="T137" s="47">
        <f>[2]Prevalences!T137</f>
        <v>0.54484093147758417</v>
      </c>
      <c r="U137" s="47">
        <f>[2]Prevalences!U137</f>
        <v>0.22517327891954991</v>
      </c>
      <c r="W137" s="47">
        <f>[2]Prevalences!W137</f>
        <v>0.53176492318857627</v>
      </c>
      <c r="X137" s="47">
        <f>[2]Prevalences!X137</f>
        <v>0.21528147087876104</v>
      </c>
      <c r="Z137" s="47">
        <f>[2]Prevalences!Z137</f>
        <v>0.51851102525147819</v>
      </c>
      <c r="AA137" s="47">
        <f>[2]Prevalences!AA137</f>
        <v>0.20556067791662494</v>
      </c>
      <c r="AC137" s="47">
        <f>[2]Prevalences!AC137</f>
        <v>0.50509196413559909</v>
      </c>
      <c r="AD137" s="47">
        <f>[2]Prevalences!AD137</f>
        <v>0.19602058852904292</v>
      </c>
      <c r="AF137" s="47">
        <f>SUM('[3]2021'!FZ140:HY140)</f>
        <v>0.62771042073133465</v>
      </c>
      <c r="AG137" s="47">
        <f>SUM('[3]2021'!GJ140:HY140)</f>
        <v>0.29700748222523599</v>
      </c>
    </row>
    <row r="138" spans="1:33" ht="15.5" x14ac:dyDescent="0.35">
      <c r="A138" s="4" t="s">
        <v>153</v>
      </c>
      <c r="B138" s="47">
        <f>[2]Prevalences!B138</f>
        <v>0.61586141796232174</v>
      </c>
      <c r="C138" s="47">
        <f>[2]Prevalences!C138</f>
        <v>0.28609700024976453</v>
      </c>
      <c r="E138" s="47">
        <f>[2]Prevalences!E138</f>
        <v>0.60328964811539254</v>
      </c>
      <c r="F138" s="47">
        <f>[2]Prevalences!F138</f>
        <v>0.27506880726513933</v>
      </c>
      <c r="H138" s="47">
        <f>[2]Prevalences!H138</f>
        <v>0.59452891380732464</v>
      </c>
      <c r="I138" s="47">
        <f>[2]Prevalences!I138</f>
        <v>0.26597171308096124</v>
      </c>
      <c r="K138" s="47">
        <f>[2]Prevalences!K138</f>
        <v>0.58227013922827564</v>
      </c>
      <c r="L138" s="47">
        <f>[2]Prevalences!L138</f>
        <v>0.2555022580393066</v>
      </c>
      <c r="N138" s="47">
        <f>[2]Prevalences!N138</f>
        <v>0.56979570733023754</v>
      </c>
      <c r="O138" s="47">
        <f>[2]Prevalences!O138</f>
        <v>0.24516406911654187</v>
      </c>
      <c r="Q138" s="47">
        <f>[2]Prevalences!Q138</f>
        <v>0.55711389961911095</v>
      </c>
      <c r="R138" s="47">
        <f>[2]Prevalences!R138</f>
        <v>0.23496741701091747</v>
      </c>
      <c r="T138" s="47">
        <f>[2]Prevalences!T138</f>
        <v>0.5442340598658717</v>
      </c>
      <c r="U138" s="47">
        <f>[2]Prevalences!U138</f>
        <v>0.22492246943957606</v>
      </c>
      <c r="W138" s="47">
        <f>[2]Prevalences!W138</f>
        <v>0.5311666047628113</v>
      </c>
      <c r="X138" s="47">
        <f>[2]Prevalences!X138</f>
        <v>0.21503924566770311</v>
      </c>
      <c r="Z138" s="47">
        <f>[2]Prevalences!Z138</f>
        <v>0.51792302884772135</v>
      </c>
      <c r="AA138" s="47">
        <f>[2]Prevalences!AA138</f>
        <v>0.20532757016484621</v>
      </c>
      <c r="AC138" s="47">
        <f>[2]Prevalences!AC138</f>
        <v>0.50451590321811512</v>
      </c>
      <c r="AD138" s="47">
        <f>[2]Prevalences!AD138</f>
        <v>0.19579702567694515</v>
      </c>
      <c r="AF138" s="47">
        <f>SUM('[3]2021'!FZ141:HY141)</f>
        <v>0.62771042073133476</v>
      </c>
      <c r="AG138" s="47">
        <f>SUM('[3]2021'!GJ141:HY141)</f>
        <v>0.29700748222523604</v>
      </c>
    </row>
    <row r="139" spans="1:33" ht="15.5" x14ac:dyDescent="0.35">
      <c r="A139" s="4" t="s">
        <v>154</v>
      </c>
      <c r="B139" s="47">
        <f>[2]Prevalences!B139</f>
        <v>0.61586141796232174</v>
      </c>
      <c r="C139" s="47">
        <f>[2]Prevalences!C139</f>
        <v>0.28609700024976442</v>
      </c>
      <c r="E139" s="47">
        <f>[2]Prevalences!E139</f>
        <v>0.60328964811539276</v>
      </c>
      <c r="F139" s="47">
        <f>[2]Prevalences!F139</f>
        <v>0.27506880726513944</v>
      </c>
      <c r="H139" s="47">
        <f>[2]Prevalences!H139</f>
        <v>0.59559764705362872</v>
      </c>
      <c r="I139" s="47">
        <f>[2]Prevalences!I139</f>
        <v>0.26644982744301243</v>
      </c>
      <c r="K139" s="47">
        <f>[2]Prevalences!K139</f>
        <v>0.58333690970985719</v>
      </c>
      <c r="L139" s="47">
        <f>[2]Prevalences!L139</f>
        <v>0.2559703608123855</v>
      </c>
      <c r="N139" s="47">
        <f>[2]Prevalences!N139</f>
        <v>0.57085658322357036</v>
      </c>
      <c r="O139" s="47">
        <f>[2]Prevalences!O139</f>
        <v>0.24562052859401967</v>
      </c>
      <c r="Q139" s="47">
        <f>[2]Prevalences!Q139</f>
        <v>0.55816519751478444</v>
      </c>
      <c r="R139" s="47">
        <f>[2]Prevalences!R139</f>
        <v>0.23541081063513736</v>
      </c>
      <c r="T139" s="47">
        <f>[2]Prevalences!T139</f>
        <v>0.54527235234595051</v>
      </c>
      <c r="U139" s="47">
        <f>[2]Prevalences!U139</f>
        <v>0.22535157765944278</v>
      </c>
      <c r="W139" s="47">
        <f>[2]Prevalences!W139</f>
        <v>0.53218872588574484</v>
      </c>
      <c r="X139" s="47">
        <f>[2]Prevalences!X139</f>
        <v>0.21545304456485859</v>
      </c>
      <c r="Z139" s="47">
        <f>[2]Prevalences!Z139</f>
        <v>0.51892607763595211</v>
      </c>
      <c r="AA139" s="47">
        <f>[2]Prevalences!AA139</f>
        <v>0.2057252230185965</v>
      </c>
      <c r="AC139" s="47">
        <f>[2]Prevalences!AC139</f>
        <v>0.505497245248546</v>
      </c>
      <c r="AD139" s="47">
        <f>[2]Prevalences!AD139</f>
        <v>0.19617787363338138</v>
      </c>
      <c r="AF139" s="47">
        <f>SUM('[3]2021'!FZ142:HY142)</f>
        <v>0.62771042073133476</v>
      </c>
      <c r="AG139" s="47">
        <f>SUM('[3]2021'!GJ142:HY142)</f>
        <v>0.29700748222523604</v>
      </c>
    </row>
    <row r="140" spans="1:33" ht="15.5" x14ac:dyDescent="0.35">
      <c r="A140" s="4" t="s">
        <v>155</v>
      </c>
      <c r="B140" s="47">
        <f>[2]Prevalences!B140</f>
        <v>0.61586141796232174</v>
      </c>
      <c r="C140" s="47">
        <f>[2]Prevalences!C140</f>
        <v>0.28609700024976448</v>
      </c>
      <c r="E140" s="47">
        <f>[2]Prevalences!E140</f>
        <v>0.6032896481153931</v>
      </c>
      <c r="F140" s="47">
        <f>[2]Prevalences!F140</f>
        <v>0.2750688072651396</v>
      </c>
      <c r="H140" s="47">
        <f>[2]Prevalences!H140</f>
        <v>0.59474943111938272</v>
      </c>
      <c r="I140" s="47">
        <f>[2]Prevalences!I140</f>
        <v>0.26607036491418551</v>
      </c>
      <c r="K140" s="47">
        <f>[2]Prevalences!K140</f>
        <v>0.58249106122605643</v>
      </c>
      <c r="L140" s="47">
        <f>[2]Prevalences!L140</f>
        <v>0.25559919941665143</v>
      </c>
      <c r="N140" s="47">
        <f>[2]Prevalences!N140</f>
        <v>0.57001616706110625</v>
      </c>
      <c r="O140" s="47">
        <f>[2]Prevalences!O140</f>
        <v>0.24525892557825416</v>
      </c>
      <c r="Q140" s="47">
        <f>[2]Prevalences!Q140</f>
        <v>0.55733307992318792</v>
      </c>
      <c r="R140" s="47">
        <f>[2]Prevalences!R140</f>
        <v>0.23505985812564073</v>
      </c>
      <c r="T140" s="47">
        <f>[2]Prevalences!T140</f>
        <v>0.54445119543789844</v>
      </c>
      <c r="U140" s="47">
        <f>[2]Prevalences!U140</f>
        <v>0.22501220779420131</v>
      </c>
      <c r="W140" s="47">
        <f>[2]Prevalences!W140</f>
        <v>0.53138098376112808</v>
      </c>
      <c r="X140" s="47">
        <f>[2]Prevalences!X140</f>
        <v>0.21512603557066684</v>
      </c>
      <c r="Z140" s="47">
        <f>[2]Prevalences!Z140</f>
        <v>0.51813399406745431</v>
      </c>
      <c r="AA140" s="47">
        <f>[2]Prevalences!AA140</f>
        <v>0.20541120609826546</v>
      </c>
      <c r="AC140" s="47">
        <f>[2]Prevalences!AC140</f>
        <v>0.5047228528470441</v>
      </c>
      <c r="AD140" s="47">
        <f>[2]Prevalences!AD140</f>
        <v>0.19587734053233583</v>
      </c>
      <c r="AF140" s="47">
        <f>SUM('[3]2021'!FZ143:HY143)</f>
        <v>0.62771042073133443</v>
      </c>
      <c r="AG140" s="47">
        <f>SUM('[3]2021'!GJ143:HY143)</f>
        <v>0.29700748222523587</v>
      </c>
    </row>
    <row r="141" spans="1:33" ht="15.5" x14ac:dyDescent="0.35">
      <c r="A141" s="4" t="s">
        <v>156</v>
      </c>
      <c r="B141" s="47">
        <f>[2]Prevalences!B141</f>
        <v>0.62995251721752721</v>
      </c>
      <c r="C141" s="47">
        <f>[2]Prevalences!C141</f>
        <v>0.29673299578200885</v>
      </c>
      <c r="E141" s="47">
        <f>[2]Prevalences!E141</f>
        <v>0.6174307182333908</v>
      </c>
      <c r="F141" s="47">
        <f>[2]Prevalences!F141</f>
        <v>0.28543182605956663</v>
      </c>
      <c r="H141" s="47">
        <f>[2]Prevalences!H141</f>
        <v>0.60888227167935238</v>
      </c>
      <c r="I141" s="47">
        <f>[2]Prevalences!I141</f>
        <v>0.27616078814032957</v>
      </c>
      <c r="K141" s="47">
        <f>[2]Prevalences!K141</f>
        <v>0.59668642851553411</v>
      </c>
      <c r="L141" s="47">
        <f>[2]Prevalences!L141</f>
        <v>0.2654279434545404</v>
      </c>
      <c r="N141" s="47">
        <f>[2]Prevalences!N141</f>
        <v>0.58425731203158604</v>
      </c>
      <c r="O141" s="47">
        <f>[2]Prevalences!O141</f>
        <v>0.25481946704889152</v>
      </c>
      <c r="Q141" s="47">
        <f>[2]Prevalences!Q141</f>
        <v>0.57160271223286163</v>
      </c>
      <c r="R141" s="47">
        <f>[2]Prevalences!R141</f>
        <v>0.24434628636313371</v>
      </c>
      <c r="T141" s="47">
        <f>[2]Prevalences!T141</f>
        <v>0.55873152301883644</v>
      </c>
      <c r="U141" s="47">
        <f>[2]Prevalences!U141</f>
        <v>0.23401924797364712</v>
      </c>
      <c r="W141" s="47">
        <f>[2]Prevalences!W141</f>
        <v>0.54565375755930101</v>
      </c>
      <c r="X141" s="47">
        <f>[2]Prevalences!X141</f>
        <v>0.22384906959105555</v>
      </c>
      <c r="Z141" s="47">
        <f>[2]Prevalences!Z141</f>
        <v>0.53238055812061347</v>
      </c>
      <c r="AA141" s="47">
        <f>[2]Prevalences!AA141</f>
        <v>0.21384629105909453</v>
      </c>
      <c r="AC141" s="47">
        <f>[2]Prevalences!AC141</f>
        <v>0.51892419981621896</v>
      </c>
      <c r="AD141" s="47">
        <f>[2]Prevalences!AD141</f>
        <v>0.20402122464126282</v>
      </c>
      <c r="AF141" s="47">
        <f>SUM('[3]2021'!FZ144:HY144)</f>
        <v>0.62771042073133465</v>
      </c>
      <c r="AG141" s="47">
        <f>SUM('[3]2021'!GJ144:HY144)</f>
        <v>0.29700748222523599</v>
      </c>
    </row>
    <row r="142" spans="1:33" ht="15.5" x14ac:dyDescent="0.35">
      <c r="A142" s="4" t="s">
        <v>157</v>
      </c>
      <c r="B142" s="47">
        <f>[2]Prevalences!B142</f>
        <v>0.70776821896450648</v>
      </c>
      <c r="C142" s="47">
        <f>[2]Prevalences!C142</f>
        <v>0.24845506541806786</v>
      </c>
      <c r="E142" s="47">
        <f>[2]Prevalences!E142</f>
        <v>0.69153200682582738</v>
      </c>
      <c r="F142" s="47">
        <f>[2]Prevalences!F142</f>
        <v>0.23392303947906484</v>
      </c>
      <c r="H142" s="47">
        <f>[2]Prevalences!H142</f>
        <v>0.67815421479328442</v>
      </c>
      <c r="I142" s="47">
        <f>[2]Prevalences!I142</f>
        <v>0.22087091556723781</v>
      </c>
      <c r="K142" s="47">
        <f>[2]Prevalences!K142</f>
        <v>0.66230019362923243</v>
      </c>
      <c r="L142" s="47">
        <f>[2]Prevalences!L142</f>
        <v>0.20751947273987129</v>
      </c>
      <c r="N142" s="47">
        <f>[2]Prevalences!N142</f>
        <v>0.64593593628710011</v>
      </c>
      <c r="O142" s="47">
        <f>[2]Prevalences!O142</f>
        <v>0.19454992765297219</v>
      </c>
      <c r="Q142" s="47">
        <f>[2]Prevalences!Q142</f>
        <v>0.6290774335082393</v>
      </c>
      <c r="R142" s="47">
        <f>[2]Prevalences!R142</f>
        <v>0.18198114512059327</v>
      </c>
      <c r="T142" s="47">
        <f>[2]Prevalences!T142</f>
        <v>0.61174415963106687</v>
      </c>
      <c r="U142" s="47">
        <f>[2]Prevalences!U142</f>
        <v>0.16983027200285369</v>
      </c>
      <c r="W142" s="47">
        <f>[2]Prevalences!W142</f>
        <v>0.5939591824002326</v>
      </c>
      <c r="X142" s="47">
        <f>[2]Prevalences!X142</f>
        <v>0.15811262604147411</v>
      </c>
      <c r="Z142" s="47">
        <f>[2]Prevalences!Z142</f>
        <v>0.57574924788271686</v>
      </c>
      <c r="AA142" s="47">
        <f>[2]Prevalences!AA142</f>
        <v>0.14684159805130015</v>
      </c>
      <c r="AC142" s="47">
        <f>[2]Prevalences!AC142</f>
        <v>0.55714483600760545</v>
      </c>
      <c r="AD142" s="47">
        <f>[2]Prevalences!AD142</f>
        <v>0.13602856849546241</v>
      </c>
      <c r="AF142" s="47">
        <f>SUM('[3]2021'!FZ145:HY145)</f>
        <v>0.72242646280134437</v>
      </c>
      <c r="AG142" s="47">
        <f>SUM('[3]2021'!GJ145:HY145)</f>
        <v>0.26296196831204749</v>
      </c>
    </row>
    <row r="143" spans="1:33" ht="15.5" x14ac:dyDescent="0.35">
      <c r="A143" s="4" t="s">
        <v>158</v>
      </c>
      <c r="B143" s="47">
        <f>[2]Prevalences!B143</f>
        <v>0.70776821896450703</v>
      </c>
      <c r="C143" s="47">
        <f>[2]Prevalences!C143</f>
        <v>0.24845506541806797</v>
      </c>
      <c r="E143" s="47">
        <f>[2]Prevalences!E143</f>
        <v>0.69153200682582683</v>
      </c>
      <c r="F143" s="47">
        <f>[2]Prevalences!F143</f>
        <v>0.23392303947906476</v>
      </c>
      <c r="H143" s="47">
        <f>[2]Prevalences!H143</f>
        <v>0.67807908133646488</v>
      </c>
      <c r="I143" s="47">
        <f>[2]Prevalences!I143</f>
        <v>0.22084644503378764</v>
      </c>
      <c r="K143" s="47">
        <f>[2]Prevalences!K143</f>
        <v>0.66222577422859352</v>
      </c>
      <c r="L143" s="47">
        <f>[2]Prevalences!L143</f>
        <v>0.20749615480197725</v>
      </c>
      <c r="N143" s="47">
        <f>[2]Prevalences!N143</f>
        <v>0.64586250908852194</v>
      </c>
      <c r="O143" s="47">
        <f>[2]Prevalences!O143</f>
        <v>0.19452781206012684</v>
      </c>
      <c r="Q143" s="47">
        <f>[2]Prevalences!Q143</f>
        <v>0.62900525812179797</v>
      </c>
      <c r="R143" s="47">
        <f>[2]Prevalences!R143</f>
        <v>0.18196026603834595</v>
      </c>
      <c r="T143" s="47">
        <f>[2]Prevalences!T143</f>
        <v>0.61167347631766955</v>
      </c>
      <c r="U143" s="47">
        <f>[2]Prevalences!U143</f>
        <v>0.1698106491488364</v>
      </c>
      <c r="W143" s="47">
        <f>[2]Prevalences!W143</f>
        <v>0.59389021139802189</v>
      </c>
      <c r="X143" s="47">
        <f>[2]Prevalences!X143</f>
        <v>0.15809426588036649</v>
      </c>
      <c r="Z143" s="47">
        <f>[2]Prevalences!Z143</f>
        <v>0.57568218887224232</v>
      </c>
      <c r="AA143" s="47">
        <f>[2]Prevalences!AA143</f>
        <v>0.14682449502893766</v>
      </c>
      <c r="AC143" s="47">
        <f>[2]Prevalences!AC143</f>
        <v>0.55707986771490026</v>
      </c>
      <c r="AD143" s="47">
        <f>[2]Prevalences!AD143</f>
        <v>0.13601270629360182</v>
      </c>
      <c r="AF143" s="47">
        <f>SUM('[3]2021'!FZ146:HY146)</f>
        <v>0.72242646280134459</v>
      </c>
      <c r="AG143" s="47">
        <f>SUM('[3]2021'!GJ146:HY146)</f>
        <v>0.2629619683120476</v>
      </c>
    </row>
    <row r="144" spans="1:33" ht="15.5" x14ac:dyDescent="0.35">
      <c r="A144" s="4" t="s">
        <v>159</v>
      </c>
      <c r="B144" s="47">
        <f>[2]Prevalences!B144</f>
        <v>0.70776821896450681</v>
      </c>
      <c r="C144" s="47">
        <f>[2]Prevalences!C144</f>
        <v>0.24845506541806792</v>
      </c>
      <c r="E144" s="47">
        <f>[2]Prevalences!E144</f>
        <v>0.69153200682582683</v>
      </c>
      <c r="F144" s="47">
        <f>[2]Prevalences!F144</f>
        <v>0.23392303947906476</v>
      </c>
      <c r="H144" s="47">
        <f>[2]Prevalences!H144</f>
        <v>0.67749175059214428</v>
      </c>
      <c r="I144" s="47">
        <f>[2]Prevalences!I144</f>
        <v>0.22065515479860362</v>
      </c>
      <c r="K144" s="47">
        <f>[2]Prevalences!K144</f>
        <v>0.66164273558746112</v>
      </c>
      <c r="L144" s="47">
        <f>[2]Prevalences!L144</f>
        <v>0.20731347046554113</v>
      </c>
      <c r="N144" s="47">
        <f>[2]Prevalences!N144</f>
        <v>0.64528603562459896</v>
      </c>
      <c r="O144" s="47">
        <f>[2]Prevalences!O144</f>
        <v>0.19435418358646622</v>
      </c>
      <c r="Q144" s="47">
        <f>[2]Prevalences!Q144</f>
        <v>0.62843748106351816</v>
      </c>
      <c r="R144" s="47">
        <f>[2]Prevalences!R144</f>
        <v>0.18179601802413439</v>
      </c>
      <c r="T144" s="47">
        <f>[2]Prevalences!T144</f>
        <v>0.61111637773753125</v>
      </c>
      <c r="U144" s="47">
        <f>[2]Prevalences!U144</f>
        <v>0.16965598939130924</v>
      </c>
      <c r="W144" s="47">
        <f>[2]Prevalences!W144</f>
        <v>0.59334561801271168</v>
      </c>
      <c r="X144" s="47">
        <f>[2]Prevalences!X144</f>
        <v>0.15794929448699843</v>
      </c>
      <c r="Z144" s="47">
        <f>[2]Prevalences!Z144</f>
        <v>0.57515176695141923</v>
      </c>
      <c r="AA144" s="47">
        <f>[2]Prevalences!AA144</f>
        <v>0.14668921390997552</v>
      </c>
      <c r="AC144" s="47">
        <f>[2]Prevalences!AC144</f>
        <v>0.55656511909771322</v>
      </c>
      <c r="AD144" s="47">
        <f>[2]Prevalences!AD144</f>
        <v>0.13588702888800536</v>
      </c>
      <c r="AF144" s="47">
        <f>SUM('[3]2021'!FZ147:HY147)</f>
        <v>0.72242646280134404</v>
      </c>
      <c r="AG144" s="47">
        <f>SUM('[3]2021'!GJ147:HY147)</f>
        <v>0.26296196831204738</v>
      </c>
    </row>
    <row r="145" spans="1:33" ht="15.5" x14ac:dyDescent="0.35">
      <c r="A145" s="4" t="s">
        <v>160</v>
      </c>
      <c r="B145" s="47">
        <f>[2]Prevalences!B145</f>
        <v>0.70776821896450648</v>
      </c>
      <c r="C145" s="47">
        <f>[2]Prevalences!C145</f>
        <v>0.24845506541806786</v>
      </c>
      <c r="E145" s="47">
        <f>[2]Prevalences!E145</f>
        <v>0.69153200682582694</v>
      </c>
      <c r="F145" s="47">
        <f>[2]Prevalences!F145</f>
        <v>0.23392303947906479</v>
      </c>
      <c r="H145" s="47">
        <f>[2]Prevalences!H145</f>
        <v>0.67728929422626838</v>
      </c>
      <c r="I145" s="47">
        <f>[2]Prevalences!I145</f>
        <v>0.22058921592818453</v>
      </c>
      <c r="K145" s="47">
        <f>[2]Prevalences!K145</f>
        <v>0.66144120097147119</v>
      </c>
      <c r="L145" s="47">
        <f>[2]Prevalences!L145</f>
        <v>0.20725032333429855</v>
      </c>
      <c r="N145" s="47">
        <f>[2]Prevalences!N145</f>
        <v>0.64508624834616035</v>
      </c>
      <c r="O145" s="47">
        <f>[2]Prevalences!O145</f>
        <v>0.19429400950668116</v>
      </c>
      <c r="Q145" s="47">
        <f>[2]Prevalences!Q145</f>
        <v>0.62824021921335094</v>
      </c>
      <c r="R145" s="47">
        <f>[2]Prevalences!R145</f>
        <v>0.18173895360651296</v>
      </c>
      <c r="T145" s="47">
        <f>[2]Prevalences!T145</f>
        <v>0.61092236898107999</v>
      </c>
      <c r="U145" s="47">
        <f>[2]Prevalences!U145</f>
        <v>0.16960212935952895</v>
      </c>
      <c r="W145" s="47">
        <f>[2]Prevalences!W145</f>
        <v>0.59315553705098978</v>
      </c>
      <c r="X145" s="47">
        <f>[2]Prevalences!X145</f>
        <v>0.15789869471363205</v>
      </c>
      <c r="Z145" s="47">
        <f>[2]Prevalences!Z145</f>
        <v>0.57496623337303443</v>
      </c>
      <c r="AA145" s="47">
        <f>[2]Prevalences!AA145</f>
        <v>0.14664189461734542</v>
      </c>
      <c r="AC145" s="47">
        <f>[2]Prevalences!AC145</f>
        <v>0.55638469562431903</v>
      </c>
      <c r="AD145" s="47">
        <f>[2]Prevalences!AD145</f>
        <v>0.13584297796044995</v>
      </c>
      <c r="AF145" s="47">
        <f>SUM('[3]2021'!FZ148:HY148)</f>
        <v>0.72242646280134426</v>
      </c>
      <c r="AG145" s="47">
        <f>SUM('[3]2021'!GJ148:HY148)</f>
        <v>0.26296196831204749</v>
      </c>
    </row>
    <row r="146" spans="1:33" ht="15.5" x14ac:dyDescent="0.35">
      <c r="A146" s="4" t="s">
        <v>161</v>
      </c>
      <c r="B146" s="47">
        <f>[2]Prevalences!B146</f>
        <v>0.73712343635000677</v>
      </c>
      <c r="C146" s="47">
        <f>[2]Prevalences!C146</f>
        <v>0.27213826604970925</v>
      </c>
      <c r="E146" s="47">
        <f>[2]Prevalences!E146</f>
        <v>0.72149381051830552</v>
      </c>
      <c r="F146" s="47">
        <f>[2]Prevalences!F146</f>
        <v>0.25670694279226963</v>
      </c>
      <c r="H146" s="47">
        <f>[2]Prevalences!H146</f>
        <v>0.70657700131092227</v>
      </c>
      <c r="I146" s="47">
        <f>[2]Prevalences!I146</f>
        <v>0.2420734088647655</v>
      </c>
      <c r="K146" s="47">
        <f>[2]Prevalences!K146</f>
        <v>0.69130186387221881</v>
      </c>
      <c r="L146" s="47">
        <f>[2]Prevalences!L146</f>
        <v>0.22785776564552443</v>
      </c>
      <c r="N146" s="47">
        <f>[2]Prevalences!N146</f>
        <v>0.67546940392950028</v>
      </c>
      <c r="O146" s="47">
        <f>[2]Prevalences!O146</f>
        <v>0.21401061235373178</v>
      </c>
      <c r="Q146" s="47">
        <f>[2]Prevalences!Q146</f>
        <v>0.65909085773632436</v>
      </c>
      <c r="R146" s="47">
        <f>[2]Prevalences!R146</f>
        <v>0.20055458957298955</v>
      </c>
      <c r="T146" s="47">
        <f>[2]Prevalences!T146</f>
        <v>0.64218099771806214</v>
      </c>
      <c r="U146" s="47">
        <f>[2]Prevalences!U146</f>
        <v>0.18751062305633104</v>
      </c>
      <c r="W146" s="47">
        <f>[2]Prevalences!W146</f>
        <v>0.62475829048576614</v>
      </c>
      <c r="X146" s="47">
        <f>[2]Prevalences!X146</f>
        <v>0.17489778365616956</v>
      </c>
      <c r="Z146" s="47">
        <f>[2]Prevalences!Z146</f>
        <v>0.60684503457662431</v>
      </c>
      <c r="AA146" s="47">
        <f>[2]Prevalences!AA146</f>
        <v>0.16273316115185696</v>
      </c>
      <c r="AC146" s="47">
        <f>[2]Prevalences!AC146</f>
        <v>0.58846747334916816</v>
      </c>
      <c r="AD146" s="47">
        <f>[2]Prevalences!AD146</f>
        <v>0.15103175326753163</v>
      </c>
      <c r="AF146" s="47">
        <f>SUM('[3]2021'!FZ149:HY149)</f>
        <v>0.72242646280134415</v>
      </c>
      <c r="AG146" s="47">
        <f>SUM('[3]2021'!GJ149:HY149)</f>
        <v>0.26296196831204738</v>
      </c>
    </row>
    <row r="147" spans="1:33" ht="15.5" x14ac:dyDescent="0.35">
      <c r="A147" s="4" t="s">
        <v>162</v>
      </c>
      <c r="B147" s="47">
        <f>[2]Prevalences!B147</f>
        <v>0.61774993732383132</v>
      </c>
      <c r="C147" s="47">
        <f>[2]Prevalences!C147</f>
        <v>0.32856203294602332</v>
      </c>
      <c r="E147" s="47">
        <f>[2]Prevalences!E147</f>
        <v>0.6068972512577897</v>
      </c>
      <c r="F147" s="47">
        <f>[2]Prevalences!F147</f>
        <v>0.31839024365363622</v>
      </c>
      <c r="H147" s="47">
        <f>[2]Prevalences!H147</f>
        <v>0.59799042964609805</v>
      </c>
      <c r="I147" s="47">
        <f>[2]Prevalences!I147</f>
        <v>0.30937291465429168</v>
      </c>
      <c r="K147" s="47">
        <f>[2]Prevalences!K147</f>
        <v>0.58743566070610598</v>
      </c>
      <c r="L147" s="47">
        <f>[2]Prevalences!L147</f>
        <v>0.29963632874106932</v>
      </c>
      <c r="N147" s="47">
        <f>[2]Prevalences!N147</f>
        <v>0.57670590549171574</v>
      </c>
      <c r="O147" s="47">
        <f>[2]Prevalences!O147</f>
        <v>0.28995884017043366</v>
      </c>
      <c r="Q147" s="47">
        <f>[2]Prevalences!Q147</f>
        <v>0.56580543368598157</v>
      </c>
      <c r="R147" s="47">
        <f>[2]Prevalences!R147</f>
        <v>0.28034809219951762</v>
      </c>
      <c r="T147" s="47">
        <f>[2]Prevalences!T147</f>
        <v>0.55473918810830869</v>
      </c>
      <c r="U147" s="47">
        <f>[2]Prevalences!U147</f>
        <v>0.27081184373981781</v>
      </c>
      <c r="W147" s="47">
        <f>[2]Prevalences!W147</f>
        <v>0.54351279597343671</v>
      </c>
      <c r="X147" s="47">
        <f>[2]Prevalences!X147</f>
        <v>0.26135794414561031</v>
      </c>
      <c r="Z147" s="47">
        <f>[2]Prevalences!Z147</f>
        <v>0.53213257760246768</v>
      </c>
      <c r="AA147" s="47">
        <f>[2]Prevalences!AA147</f>
        <v>0.25199430663161387</v>
      </c>
      <c r="AC147" s="47">
        <f>[2]Prevalences!AC147</f>
        <v>0.52060555240556561</v>
      </c>
      <c r="AD147" s="47">
        <f>[2]Prevalences!AD147</f>
        <v>0.24272888043241184</v>
      </c>
      <c r="AF147" s="47">
        <f>SUM('[3]2021'!FZ150:HY150)</f>
        <v>0.6280590901520956</v>
      </c>
      <c r="AG147" s="47">
        <f>SUM('[3]2021'!GJ150:HY150)</f>
        <v>0.3385865809294753</v>
      </c>
    </row>
    <row r="148" spans="1:33" ht="15.5" x14ac:dyDescent="0.35">
      <c r="A148" s="4" t="s">
        <v>163</v>
      </c>
      <c r="B148" s="47">
        <f>[2]Prevalences!B148</f>
        <v>0.61774993732383099</v>
      </c>
      <c r="C148" s="47">
        <f>[2]Prevalences!C148</f>
        <v>0.3285620329460231</v>
      </c>
      <c r="E148" s="47">
        <f>[2]Prevalences!E148</f>
        <v>0.60689725125778993</v>
      </c>
      <c r="F148" s="47">
        <f>[2]Prevalences!F148</f>
        <v>0.31839024365363638</v>
      </c>
      <c r="H148" s="47">
        <f>[2]Prevalences!H148</f>
        <v>0.59871650780646846</v>
      </c>
      <c r="I148" s="47">
        <f>[2]Prevalences!I148</f>
        <v>0.30974855430603915</v>
      </c>
      <c r="K148" s="47">
        <f>[2]Prevalences!K148</f>
        <v>0.58816534179441948</v>
      </c>
      <c r="L148" s="47">
        <f>[2]Prevalences!L148</f>
        <v>0.30000852092666336</v>
      </c>
      <c r="N148" s="47">
        <f>[2]Prevalences!N148</f>
        <v>0.57743646159353523</v>
      </c>
      <c r="O148" s="47">
        <f>[2]Prevalences!O148</f>
        <v>0.29032615251793298</v>
      </c>
      <c r="Q148" s="47">
        <f>[2]Prevalences!Q148</f>
        <v>0.56653428309245768</v>
      </c>
      <c r="R148" s="47">
        <f>[2]Prevalences!R148</f>
        <v>0.28070922613079691</v>
      </c>
      <c r="T148" s="47">
        <f>[2]Prevalences!T148</f>
        <v>0.55546390114924915</v>
      </c>
      <c r="U148" s="47">
        <f>[2]Prevalences!U148</f>
        <v>0.27116563319440579</v>
      </c>
      <c r="W148" s="47">
        <f>[2]Prevalences!W148</f>
        <v>0.54423109951992155</v>
      </c>
      <c r="X148" s="47">
        <f>[2]Prevalences!X148</f>
        <v>0.26170335337897616</v>
      </c>
      <c r="Z148" s="47">
        <f>[2]Prevalences!Z148</f>
        <v>0.53284235830364812</v>
      </c>
      <c r="AA148" s="47">
        <f>[2]Prevalences!AA148</f>
        <v>0.25233042718348914</v>
      </c>
      <c r="AC148" s="47">
        <f>[2]Prevalences!AC148</f>
        <v>0.52130485872758481</v>
      </c>
      <c r="AD148" s="47">
        <f>[2]Prevalences!AD148</f>
        <v>0.24305492735956946</v>
      </c>
      <c r="AF148" s="47">
        <f>SUM('[3]2021'!FZ151:HY151)</f>
        <v>0.62805909015209582</v>
      </c>
      <c r="AG148" s="47">
        <f>SUM('[3]2021'!GJ151:HY151)</f>
        <v>0.33858658092947541</v>
      </c>
    </row>
    <row r="149" spans="1:33" ht="15.5" x14ac:dyDescent="0.35">
      <c r="A149" s="4" t="s">
        <v>164</v>
      </c>
      <c r="B149" s="47">
        <f>[2]Prevalences!B149</f>
        <v>0.61774993732383099</v>
      </c>
      <c r="C149" s="47">
        <f>[2]Prevalences!C149</f>
        <v>0.3285620329460231</v>
      </c>
      <c r="E149" s="47">
        <f>[2]Prevalences!E149</f>
        <v>0.60689725125778959</v>
      </c>
      <c r="F149" s="47">
        <f>[2]Prevalences!F149</f>
        <v>0.31839024365363633</v>
      </c>
      <c r="H149" s="47">
        <f>[2]Prevalences!H149</f>
        <v>0.59836499335906201</v>
      </c>
      <c r="I149" s="47">
        <f>[2]Prevalences!I149</f>
        <v>0.30956669679838383</v>
      </c>
      <c r="K149" s="47">
        <f>[2]Prevalences!K149</f>
        <v>0.5878127030041731</v>
      </c>
      <c r="L149" s="47">
        <f>[2]Prevalences!L149</f>
        <v>0.29982864864523912</v>
      </c>
      <c r="N149" s="47">
        <f>[2]Prevalences!N149</f>
        <v>0.57708398102713632</v>
      </c>
      <c r="O149" s="47">
        <f>[2]Prevalences!O149</f>
        <v>0.29014893072213999</v>
      </c>
      <c r="Q149" s="47">
        <f>[2]Prevalences!Q149</f>
        <v>0.56618317130745455</v>
      </c>
      <c r="R149" s="47">
        <f>[2]Prevalences!R149</f>
        <v>0.28053525551614061</v>
      </c>
      <c r="T149" s="47">
        <f>[2]Prevalences!T149</f>
        <v>0.55511529420643602</v>
      </c>
      <c r="U149" s="47">
        <f>[2]Prevalences!U149</f>
        <v>0.27099545071776165</v>
      </c>
      <c r="W149" s="47">
        <f>[2]Prevalences!W149</f>
        <v>0.54388605712576998</v>
      </c>
      <c r="X149" s="47">
        <f>[2]Prevalences!X149</f>
        <v>0.26153743351205372</v>
      </c>
      <c r="Z149" s="47">
        <f>[2]Prevalences!Z149</f>
        <v>0.53250186254994836</v>
      </c>
      <c r="AA149" s="47">
        <f>[2]Prevalences!AA149</f>
        <v>0.25216918354801926</v>
      </c>
      <c r="AC149" s="47">
        <f>[2]Prevalences!AC149</f>
        <v>0.52096981339408577</v>
      </c>
      <c r="AD149" s="47">
        <f>[2]Prevalences!AD149</f>
        <v>0.24289871469852811</v>
      </c>
      <c r="AF149" s="47">
        <f>SUM('[3]2021'!FZ152:HY152)</f>
        <v>0.62805909015209582</v>
      </c>
      <c r="AG149" s="47">
        <f>SUM('[3]2021'!GJ152:HY152)</f>
        <v>0.33858658092947541</v>
      </c>
    </row>
    <row r="150" spans="1:33" ht="15.5" x14ac:dyDescent="0.35">
      <c r="A150" s="4" t="s">
        <v>165</v>
      </c>
      <c r="B150" s="47">
        <f>[2]Prevalences!B150</f>
        <v>0.61774993732383099</v>
      </c>
      <c r="C150" s="47">
        <f>[2]Prevalences!C150</f>
        <v>0.3285620329460231</v>
      </c>
      <c r="E150" s="47">
        <f>[2]Prevalences!E150</f>
        <v>0.60689725125778948</v>
      </c>
      <c r="F150" s="47">
        <f>[2]Prevalences!F150</f>
        <v>0.31839024365363622</v>
      </c>
      <c r="H150" s="47">
        <f>[2]Prevalences!H150</f>
        <v>0.59816902162709451</v>
      </c>
      <c r="I150" s="47">
        <f>[2]Prevalences!I150</f>
        <v>0.30946530998196836</v>
      </c>
      <c r="K150" s="47">
        <f>[2]Prevalences!K150</f>
        <v>0.58761560752213426</v>
      </c>
      <c r="L150" s="47">
        <f>[2]Prevalences!L150</f>
        <v>0.29972811513901887</v>
      </c>
      <c r="N150" s="47">
        <f>[2]Prevalences!N150</f>
        <v>0.57688650750249659</v>
      </c>
      <c r="O150" s="47">
        <f>[2]Prevalences!O150</f>
        <v>0.29004964407772832</v>
      </c>
      <c r="Q150" s="47">
        <f>[2]Prevalences!Q150</f>
        <v>0.5659860262737868</v>
      </c>
      <c r="R150" s="47">
        <f>[2]Prevalences!R150</f>
        <v>0.2804375731137016</v>
      </c>
      <c r="T150" s="47">
        <f>[2]Prevalences!T150</f>
        <v>0.55491914336623516</v>
      </c>
      <c r="U150" s="47">
        <f>[2]Prevalences!U150</f>
        <v>0.27089969405981412</v>
      </c>
      <c r="W150" s="47">
        <f>[2]Prevalences!W150</f>
        <v>0.54369152405599908</v>
      </c>
      <c r="X150" s="47">
        <f>[2]Prevalences!X150</f>
        <v>0.2614438887720581</v>
      </c>
      <c r="Z150" s="47">
        <f>[2]Prevalences!Z150</f>
        <v>0.53230952775323925</v>
      </c>
      <c r="AA150" s="47">
        <f>[2]Prevalences!AA150</f>
        <v>0.2520781023479991</v>
      </c>
      <c r="AC150" s="47">
        <f>[2]Prevalences!AC150</f>
        <v>0.52078021367756555</v>
      </c>
      <c r="AD150" s="47">
        <f>[2]Prevalences!AD150</f>
        <v>0.2428103150902092</v>
      </c>
      <c r="AF150" s="47">
        <f>SUM('[3]2021'!FZ153:HY153)</f>
        <v>0.6280590901520956</v>
      </c>
      <c r="AG150" s="47">
        <f>SUM('[3]2021'!GJ153:HY153)</f>
        <v>0.33858658092947536</v>
      </c>
    </row>
    <row r="151" spans="1:33" ht="15.5" x14ac:dyDescent="0.35">
      <c r="A151" s="4" t="s">
        <v>166</v>
      </c>
      <c r="B151" s="47">
        <f>[2]Prevalences!B151</f>
        <v>0.60418194798190394</v>
      </c>
      <c r="C151" s="47">
        <f>[2]Prevalences!C151</f>
        <v>0.31788812452774534</v>
      </c>
      <c r="E151" s="47">
        <f>[2]Prevalences!E151</f>
        <v>0.59330920954160726</v>
      </c>
      <c r="F151" s="47">
        <f>[2]Prevalences!F151</f>
        <v>0.30793357334102012</v>
      </c>
      <c r="H151" s="47">
        <f>[2]Prevalences!H151</f>
        <v>0.58687315675846741</v>
      </c>
      <c r="I151" s="47">
        <f>[2]Prevalences!I151</f>
        <v>0.30039693652041116</v>
      </c>
      <c r="K151" s="47">
        <f>[2]Prevalences!K151</f>
        <v>0.57628260377489127</v>
      </c>
      <c r="L151" s="47">
        <f>[2]Prevalences!L151</f>
        <v>0.29084865896834122</v>
      </c>
      <c r="N151" s="47">
        <f>[2]Prevalences!N151</f>
        <v>0.5655211360987884</v>
      </c>
      <c r="O151" s="47">
        <f>[2]Prevalences!O151</f>
        <v>0.28136157189293953</v>
      </c>
      <c r="Q151" s="47">
        <f>[2]Prevalences!Q151</f>
        <v>0.55459387907582458</v>
      </c>
      <c r="R151" s="47">
        <f>[2]Prevalences!R151</f>
        <v>0.2719434173369204</v>
      </c>
      <c r="T151" s="47">
        <f>[2]Prevalences!T151</f>
        <v>0.54350661907201037</v>
      </c>
      <c r="U151" s="47">
        <f>[2]Prevalences!U151</f>
        <v>0.2626020234394742</v>
      </c>
      <c r="W151" s="47">
        <f>[2]Prevalences!W151</f>
        <v>0.53226580810503599</v>
      </c>
      <c r="X151" s="47">
        <f>[2]Prevalences!X151</f>
        <v>0.25334527743954005</v>
      </c>
      <c r="Z151" s="47">
        <f>[2]Prevalences!Z151</f>
        <v>0.52087856611024452</v>
      </c>
      <c r="AA151" s="47">
        <f>[2]Prevalences!AA151</f>
        <v>0.24418109773034694</v>
      </c>
      <c r="AC151" s="47">
        <f>[2]Prevalences!AC151</f>
        <v>0.50935268068435402</v>
      </c>
      <c r="AD151" s="47">
        <f>[2]Prevalences!AD151</f>
        <v>0.23511740507246875</v>
      </c>
      <c r="AF151" s="47">
        <f>SUM('[3]2021'!FZ154:HY154)</f>
        <v>0.62805909015209571</v>
      </c>
      <c r="AG151" s="47">
        <f>SUM('[3]2021'!GJ154:HY154)</f>
        <v>0.33858658092947536</v>
      </c>
    </row>
    <row r="152" spans="1:33" ht="15.5" x14ac:dyDescent="0.35">
      <c r="A152" s="4" t="s">
        <v>167</v>
      </c>
      <c r="B152" s="47">
        <f>[2]Prevalences!B152</f>
        <v>0.71969173444972945</v>
      </c>
      <c r="C152" s="47">
        <f>[2]Prevalences!C152</f>
        <v>0.25508093687449418</v>
      </c>
      <c r="E152" s="47">
        <f>[2]Prevalences!E152</f>
        <v>0.70357552817325408</v>
      </c>
      <c r="F152" s="47">
        <f>[2]Prevalences!F152</f>
        <v>0.24017149136167534</v>
      </c>
      <c r="H152" s="47">
        <f>[2]Prevalences!H152</f>
        <v>0.68885958021241922</v>
      </c>
      <c r="I152" s="47">
        <f>[2]Prevalences!I152</f>
        <v>0.22628333008713772</v>
      </c>
      <c r="K152" s="47">
        <f>[2]Prevalences!K152</f>
        <v>0.67311878603292941</v>
      </c>
      <c r="L152" s="47">
        <f>[2]Prevalences!L152</f>
        <v>0.21259629277612418</v>
      </c>
      <c r="N152" s="47">
        <f>[2]Prevalences!N152</f>
        <v>0.65684498980068162</v>
      </c>
      <c r="O152" s="47">
        <f>[2]Prevalences!O152</f>
        <v>0.19929626683450419</v>
      </c>
      <c r="Q152" s="47">
        <f>[2]Prevalences!Q152</f>
        <v>0.64005262100835858</v>
      </c>
      <c r="R152" s="47">
        <f>[2]Prevalences!R152</f>
        <v>0.18640334493385666</v>
      </c>
      <c r="T152" s="47">
        <f>[2]Prevalences!T152</f>
        <v>0.62275969580830792</v>
      </c>
      <c r="U152" s="47">
        <f>[2]Prevalences!U152</f>
        <v>0.1739358337156949</v>
      </c>
      <c r="W152" s="47">
        <f>[2]Prevalences!W152</f>
        <v>0.60498794926320831</v>
      </c>
      <c r="X152" s="47">
        <f>[2]Prevalences!X152</f>
        <v>0.16191013355047462</v>
      </c>
      <c r="Z152" s="47">
        <f>[2]Prevalences!Z152</f>
        <v>0.58676294352861447</v>
      </c>
      <c r="AA152" s="47">
        <f>[2]Prevalences!AA152</f>
        <v>0.15034063260972158</v>
      </c>
      <c r="AC152" s="47">
        <f>[2]Prevalences!AC152</f>
        <v>0.56811414725624942</v>
      </c>
      <c r="AD152" s="47">
        <f>[2]Prevalences!AD152</f>
        <v>0.13923961636591334</v>
      </c>
      <c r="AF152" s="47">
        <f>SUM('[3]2021'!FZ155:HY155)</f>
        <v>0.73419596916949192</v>
      </c>
      <c r="AG152" s="47">
        <f>SUM('[3]2021'!GJ155:HY155)</f>
        <v>0.26995858018898233</v>
      </c>
    </row>
    <row r="153" spans="1:33" ht="15.5" x14ac:dyDescent="0.35">
      <c r="A153" s="4" t="s">
        <v>168</v>
      </c>
      <c r="B153" s="47">
        <f>[2]Prevalences!B153</f>
        <v>0.71969173444972923</v>
      </c>
      <c r="C153" s="47">
        <f>[2]Prevalences!C153</f>
        <v>0.25508093687449412</v>
      </c>
      <c r="E153" s="47">
        <f>[2]Prevalences!E153</f>
        <v>0.70357552817325397</v>
      </c>
      <c r="F153" s="47">
        <f>[2]Prevalences!F153</f>
        <v>0.24017149136167532</v>
      </c>
      <c r="H153" s="47">
        <f>[2]Prevalences!H153</f>
        <v>0.68858982641956279</v>
      </c>
      <c r="I153" s="47">
        <f>[2]Prevalences!I153</f>
        <v>0.22619471872379956</v>
      </c>
      <c r="K153" s="47">
        <f>[2]Prevalences!K153</f>
        <v>0.67285003854364989</v>
      </c>
      <c r="L153" s="47">
        <f>[2]Prevalences!L153</f>
        <v>0.21251141218580466</v>
      </c>
      <c r="N153" s="47">
        <f>[2]Prevalences!N153</f>
        <v>0.6565783540370066</v>
      </c>
      <c r="O153" s="47">
        <f>[2]Prevalences!O153</f>
        <v>0.19921536568867804</v>
      </c>
      <c r="Q153" s="47">
        <f>[2]Prevalences!Q153</f>
        <v>0.63978914132278242</v>
      </c>
      <c r="R153" s="47">
        <f>[2]Prevalences!R153</f>
        <v>0.18632661140742235</v>
      </c>
      <c r="T153" s="47">
        <f>[2]Prevalences!T153</f>
        <v>0.62250035145643801</v>
      </c>
      <c r="U153" s="47">
        <f>[2]Prevalences!U153</f>
        <v>0.17386339923355748</v>
      </c>
      <c r="W153" s="47">
        <f>[2]Prevalences!W153</f>
        <v>0.6047336508744543</v>
      </c>
      <c r="X153" s="47">
        <f>[2]Prevalences!X153</f>
        <v>0.16184207684598156</v>
      </c>
      <c r="Z153" s="47">
        <f>[2]Prevalences!Z153</f>
        <v>0.58651453007808241</v>
      </c>
      <c r="AA153" s="47">
        <f>[2]Prevalences!AA153</f>
        <v>0.15027698401753675</v>
      </c>
      <c r="AC153" s="47">
        <f>[2]Prevalences!AC153</f>
        <v>0.56787238354144498</v>
      </c>
      <c r="AD153" s="47">
        <f>[2]Prevalences!AD153</f>
        <v>0.13918036227575706</v>
      </c>
      <c r="AF153" s="47">
        <f>SUM('[3]2021'!FZ156:HY156)</f>
        <v>0.73419596916949215</v>
      </c>
      <c r="AG153" s="47">
        <f>SUM('[3]2021'!GJ156:HY156)</f>
        <v>0.2699585801889825</v>
      </c>
    </row>
    <row r="154" spans="1:33" ht="15.5" x14ac:dyDescent="0.35">
      <c r="A154" s="4" t="s">
        <v>169</v>
      </c>
      <c r="B154" s="47">
        <f>[2]Prevalences!B154</f>
        <v>0.71969173444972934</v>
      </c>
      <c r="C154" s="47">
        <f>[2]Prevalences!C154</f>
        <v>0.25508093687449412</v>
      </c>
      <c r="E154" s="47">
        <f>[2]Prevalences!E154</f>
        <v>0.70357552817325364</v>
      </c>
      <c r="F154" s="47">
        <f>[2]Prevalences!F154</f>
        <v>0.24017149136167518</v>
      </c>
      <c r="H154" s="47">
        <f>[2]Prevalences!H154</f>
        <v>0.68928204413326977</v>
      </c>
      <c r="I154" s="47">
        <f>[2]Prevalences!I154</f>
        <v>0.22642210516641048</v>
      </c>
      <c r="K154" s="47">
        <f>[2]Prevalences!K154</f>
        <v>0.6735386538514071</v>
      </c>
      <c r="L154" s="47">
        <f>[2]Prevalences!L154</f>
        <v>0.21272890286444221</v>
      </c>
      <c r="N154" s="47">
        <f>[2]Prevalences!N154</f>
        <v>0.65726060575111622</v>
      </c>
      <c r="O154" s="47">
        <f>[2]Prevalences!O154</f>
        <v>0.19942237072300867</v>
      </c>
      <c r="Q154" s="47">
        <f>[2]Prevalences!Q154</f>
        <v>0.64046242767352957</v>
      </c>
      <c r="R154" s="47">
        <f>[2]Prevalences!R154</f>
        <v>0.18652269345405142</v>
      </c>
      <c r="T154" s="47">
        <f>[2]Prevalences!T154</f>
        <v>0.62316223969301388</v>
      </c>
      <c r="U154" s="47">
        <f>[2]Prevalences!U154</f>
        <v>0.17404826360906259</v>
      </c>
      <c r="W154" s="47">
        <f>[2]Prevalences!W154</f>
        <v>0.60538188559687423</v>
      </c>
      <c r="X154" s="47">
        <f>[2]Prevalences!X154</f>
        <v>0.16201556091389893</v>
      </c>
      <c r="Z154" s="47">
        <f>[2]Prevalences!Z154</f>
        <v>0.58714704029666853</v>
      </c>
      <c r="AA154" s="47">
        <f>[2]Prevalences!AA154</f>
        <v>0.15043904603498878</v>
      </c>
      <c r="AC154" s="47">
        <f>[2]Prevalences!AC154</f>
        <v>0.56848728845919405</v>
      </c>
      <c r="AD154" s="47">
        <f>[2]Prevalences!AD154</f>
        <v>0.13933106988489213</v>
      </c>
      <c r="AF154" s="47">
        <f>SUM('[3]2021'!FZ157:HY157)</f>
        <v>0.73419596916949215</v>
      </c>
      <c r="AG154" s="47">
        <f>SUM('[3]2021'!GJ157:HY157)</f>
        <v>0.26995858018898244</v>
      </c>
    </row>
    <row r="155" spans="1:33" ht="15.5" x14ac:dyDescent="0.35">
      <c r="A155" s="4" t="s">
        <v>170</v>
      </c>
      <c r="B155" s="47">
        <f>[2]Prevalences!B155</f>
        <v>0.71969173444972945</v>
      </c>
      <c r="C155" s="47">
        <f>[2]Prevalences!C155</f>
        <v>0.25508093687449418</v>
      </c>
      <c r="E155" s="47">
        <f>[2]Prevalences!E155</f>
        <v>0.70357552817325408</v>
      </c>
      <c r="F155" s="47">
        <f>[2]Prevalences!F155</f>
        <v>0.24017149136167534</v>
      </c>
      <c r="H155" s="47">
        <f>[2]Prevalences!H155</f>
        <v>0.68785738121748397</v>
      </c>
      <c r="I155" s="47">
        <f>[2]Prevalences!I155</f>
        <v>0.2259541179624926</v>
      </c>
      <c r="K155" s="47">
        <f>[2]Prevalences!K155</f>
        <v>0.67211750769831402</v>
      </c>
      <c r="L155" s="47">
        <f>[2]Prevalences!L155</f>
        <v>0.21228005132455094</v>
      </c>
      <c r="N155" s="47">
        <f>[2]Prevalences!N155</f>
        <v>0.65584894213363276</v>
      </c>
      <c r="O155" s="47">
        <f>[2]Prevalences!O155</f>
        <v>0.19899405157106387</v>
      </c>
      <c r="Q155" s="47">
        <f>[2]Prevalences!Q155</f>
        <v>0.6390658951962217</v>
      </c>
      <c r="R155" s="47">
        <f>[2]Prevalences!R155</f>
        <v>0.18611597951126832</v>
      </c>
      <c r="T155" s="47">
        <f>[2]Prevalences!T155</f>
        <v>0.62178614726221526</v>
      </c>
      <c r="U155" s="47">
        <f>[2]Prevalences!U155</f>
        <v>0.17366392309083095</v>
      </c>
      <c r="W155" s="47">
        <f>[2]Prevalences!W155</f>
        <v>0.60403118252656107</v>
      </c>
      <c r="X155" s="47">
        <f>[2]Prevalences!X155</f>
        <v>0.16165407848310365</v>
      </c>
      <c r="Z155" s="47">
        <f>[2]Prevalences!Z155</f>
        <v>0.58582629907502626</v>
      </c>
      <c r="AA155" s="47">
        <f>[2]Prevalences!AA155</f>
        <v>0.15010064519873059</v>
      </c>
      <c r="AC155" s="47">
        <f>[2]Prevalences!AC155</f>
        <v>0.56720069020317732</v>
      </c>
      <c r="AD155" s="47">
        <f>[2]Prevalences!AD155</f>
        <v>0.13901573634065642</v>
      </c>
      <c r="AF155" s="47">
        <f>SUM('[3]2021'!FZ158:HY158)</f>
        <v>0.73419596916949204</v>
      </c>
      <c r="AG155" s="47">
        <f>SUM('[3]2021'!GJ158:HY158)</f>
        <v>0.26995858018898239</v>
      </c>
    </row>
    <row r="156" spans="1:33" ht="15.5" x14ac:dyDescent="0.35">
      <c r="A156" s="4" t="s">
        <v>171</v>
      </c>
      <c r="B156" s="47">
        <f>[2]Prevalences!B156</f>
        <v>0.68968685956676756</v>
      </c>
      <c r="C156" s="47">
        <f>[2]Prevalences!C156</f>
        <v>0.23241100901103784</v>
      </c>
      <c r="E156" s="47">
        <f>[2]Prevalences!E156</f>
        <v>0.673027073523636</v>
      </c>
      <c r="F156" s="47">
        <f>[2]Prevalences!F156</f>
        <v>0.21841657971986916</v>
      </c>
      <c r="H156" s="47">
        <f>[2]Prevalences!H156</f>
        <v>0.65991485237993075</v>
      </c>
      <c r="I156" s="47">
        <f>[2]Prevalences!I156</f>
        <v>0.206081734564179</v>
      </c>
      <c r="K156" s="47">
        <f>[2]Prevalences!K156</f>
        <v>0.64365310495336436</v>
      </c>
      <c r="L156" s="47">
        <f>[2]Prevalences!L156</f>
        <v>0.19326420441694037</v>
      </c>
      <c r="N156" s="47">
        <f>[2]Prevalences!N156</f>
        <v>0.62690930019516755</v>
      </c>
      <c r="O156" s="47">
        <f>[2]Prevalences!O156</f>
        <v>0.18084267887908376</v>
      </c>
      <c r="Q156" s="47">
        <f>[2]Prevalences!Q156</f>
        <v>0.60970245381759858</v>
      </c>
      <c r="R156" s="47">
        <f>[2]Prevalences!R156</f>
        <v>0.16883359640847445</v>
      </c>
      <c r="T156" s="47">
        <f>[2]Prevalences!T156</f>
        <v>0.59205506920545781</v>
      </c>
      <c r="U156" s="47">
        <f>[2]Prevalences!U156</f>
        <v>0.15725163511708026</v>
      </c>
      <c r="W156" s="47">
        <f>[2]Prevalences!W156</f>
        <v>0.57399321855177776</v>
      </c>
      <c r="X156" s="47">
        <f>[2]Prevalences!X156</f>
        <v>0.14610961946034903</v>
      </c>
      <c r="Z156" s="47">
        <f>[2]Prevalences!Z156</f>
        <v>0.55554659561745268</v>
      </c>
      <c r="AA156" s="47">
        <f>[2]Prevalences!AA156</f>
        <v>0.13541844050104451</v>
      </c>
      <c r="AC156" s="47">
        <f>[2]Prevalences!AC156</f>
        <v>0.53674853564029656</v>
      </c>
      <c r="AD156" s="47">
        <f>[2]Prevalences!AD156</f>
        <v>0.12518699063939764</v>
      </c>
      <c r="AF156" s="47">
        <f>SUM('[3]2021'!FZ159:HY159)</f>
        <v>0.73419596916949226</v>
      </c>
      <c r="AG156" s="47">
        <f>SUM('[3]2021'!GJ159:HY159)</f>
        <v>0.2699585801889825</v>
      </c>
    </row>
    <row r="157" spans="1:33" ht="15.5" x14ac:dyDescent="0.35">
      <c r="A157" s="4" t="s">
        <v>172</v>
      </c>
      <c r="B157" s="47">
        <f>[2]Prevalences!B157</f>
        <v>0.52151113522750647</v>
      </c>
      <c r="C157" s="47">
        <f>[2]Prevalences!C157</f>
        <v>0.32448925142587348</v>
      </c>
      <c r="E157" s="47">
        <f>[2]Prevalences!E157</f>
        <v>0.51377832127441136</v>
      </c>
      <c r="F157" s="47">
        <f>[2]Prevalences!F157</f>
        <v>0.31754310728392515</v>
      </c>
      <c r="H157" s="47">
        <f>[2]Prevalences!H157</f>
        <v>0.50487015702266747</v>
      </c>
      <c r="I157" s="47">
        <f>[2]Prevalences!I157</f>
        <v>0.30992730738230734</v>
      </c>
      <c r="K157" s="47">
        <f>[2]Prevalences!K157</f>
        <v>0.49735473456995094</v>
      </c>
      <c r="L157" s="47">
        <f>[2]Prevalences!L157</f>
        <v>0.30322304770977809</v>
      </c>
      <c r="N157" s="47">
        <f>[2]Prevalences!N157</f>
        <v>0.48977614308377387</v>
      </c>
      <c r="O157" s="47">
        <f>[2]Prevalences!O157</f>
        <v>0.29653195322543147</v>
      </c>
      <c r="Q157" s="47">
        <f>[2]Prevalences!Q157</f>
        <v>0.48213551072558836</v>
      </c>
      <c r="R157" s="47">
        <f>[2]Prevalences!R157</f>
        <v>0.289856164798246</v>
      </c>
      <c r="T157" s="47">
        <f>[2]Prevalences!T157</f>
        <v>0.47443417598673243</v>
      </c>
      <c r="U157" s="47">
        <f>[2]Prevalences!U157</f>
        <v>0.28319793428983892</v>
      </c>
      <c r="W157" s="47">
        <f>[2]Prevalences!W157</f>
        <v>0.46667368961054029</v>
      </c>
      <c r="X157" s="47">
        <f>[2]Prevalences!X157</f>
        <v>0.27655962050733651</v>
      </c>
      <c r="Z157" s="47">
        <f>[2]Prevalences!Z157</f>
        <v>0.45885581582147822</v>
      </c>
      <c r="AA157" s="47">
        <f>[2]Prevalences!AA157</f>
        <v>0.26994368462606871</v>
      </c>
      <c r="AC157" s="47">
        <f>[2]Prevalences!AC157</f>
        <v>0.45098253288738166</v>
      </c>
      <c r="AD157" s="47">
        <f>[2]Prevalences!AD157</f>
        <v>0.26335268511979865</v>
      </c>
      <c r="AF157" s="47">
        <f>SUM('[3]2021'!FZ160:HY160)</f>
        <v>0.52908597192254714</v>
      </c>
      <c r="AG157" s="47">
        <f>SUM('[3]2021'!GJ160:HY160)</f>
        <v>0.33138762642738956</v>
      </c>
    </row>
    <row r="158" spans="1:33" ht="15.5" x14ac:dyDescent="0.35">
      <c r="A158" s="4" t="s">
        <v>173</v>
      </c>
      <c r="B158" s="47">
        <f>[2]Prevalences!B158</f>
        <v>0.52151113522750658</v>
      </c>
      <c r="C158" s="47">
        <f>[2]Prevalences!C158</f>
        <v>0.32448925142587359</v>
      </c>
      <c r="E158" s="47">
        <f>[2]Prevalences!E158</f>
        <v>0.51377832127441159</v>
      </c>
      <c r="F158" s="47">
        <f>[2]Prevalences!F158</f>
        <v>0.31754310728392532</v>
      </c>
      <c r="H158" s="47">
        <f>[2]Prevalences!H158</f>
        <v>0.5058007215074739</v>
      </c>
      <c r="I158" s="47">
        <f>[2]Prevalences!I158</f>
        <v>0.31049855791298331</v>
      </c>
      <c r="K158" s="47">
        <f>[2]Prevalences!K158</f>
        <v>0.49829941927375015</v>
      </c>
      <c r="L158" s="47">
        <f>[2]Prevalences!L158</f>
        <v>0.30379899512738645</v>
      </c>
      <c r="N158" s="47">
        <f>[2]Prevalences!N158</f>
        <v>0.49073131925636021</v>
      </c>
      <c r="O158" s="47">
        <f>[2]Prevalences!O158</f>
        <v>0.29711025876385155</v>
      </c>
      <c r="Q158" s="47">
        <f>[2]Prevalences!Q158</f>
        <v>0.48309771122600559</v>
      </c>
      <c r="R158" s="47">
        <f>[2]Prevalences!R158</f>
        <v>0.29043463234650474</v>
      </c>
      <c r="T158" s="47">
        <f>[2]Prevalences!T158</f>
        <v>0.47540010330819715</v>
      </c>
      <c r="U158" s="47">
        <f>[2]Prevalences!U158</f>
        <v>0.28377451295123923</v>
      </c>
      <c r="W158" s="47">
        <f>[2]Prevalences!W158</f>
        <v>0.46764022224909646</v>
      </c>
      <c r="X158" s="47">
        <f>[2]Prevalences!X158</f>
        <v>0.27713240595823707</v>
      </c>
      <c r="Z158" s="47">
        <f>[2]Prevalences!Z158</f>
        <v>0.45982001308066539</v>
      </c>
      <c r="AA158" s="47">
        <f>[2]Prevalences!AA158</f>
        <v>0.27051091936926436</v>
      </c>
      <c r="AC158" s="47">
        <f>[2]Prevalences!AC158</f>
        <v>0.45194163821472499</v>
      </c>
      <c r="AD158" s="47">
        <f>[2]Prevalences!AD158</f>
        <v>0.26391275772760336</v>
      </c>
      <c r="AF158" s="47">
        <f>SUM('[3]2021'!FZ161:HY161)</f>
        <v>0.52908597192254714</v>
      </c>
      <c r="AG158" s="47">
        <f>SUM('[3]2021'!GJ161:HY161)</f>
        <v>0.33138762642738956</v>
      </c>
    </row>
    <row r="159" spans="1:33" ht="15.5" x14ac:dyDescent="0.35">
      <c r="A159" s="4" t="s">
        <v>174</v>
      </c>
      <c r="B159" s="47">
        <f>[2]Prevalences!B159</f>
        <v>0.52151113522750658</v>
      </c>
      <c r="C159" s="47">
        <f>[2]Prevalences!C159</f>
        <v>0.32448925142587365</v>
      </c>
      <c r="E159" s="47">
        <f>[2]Prevalences!E159</f>
        <v>0.51377832127441114</v>
      </c>
      <c r="F159" s="47">
        <f>[2]Prevalences!F159</f>
        <v>0.31754310728392504</v>
      </c>
      <c r="H159" s="47">
        <f>[2]Prevalences!H159</f>
        <v>0.50593780952681122</v>
      </c>
      <c r="I159" s="47">
        <f>[2]Prevalences!I159</f>
        <v>0.31058271285879779</v>
      </c>
      <c r="K159" s="47">
        <f>[2]Prevalences!K159</f>
        <v>0.49843763329473395</v>
      </c>
      <c r="L159" s="47">
        <f>[2]Prevalences!L159</f>
        <v>0.30388326028817769</v>
      </c>
      <c r="N159" s="47">
        <f>[2]Prevalences!N159</f>
        <v>0.49087017625016743</v>
      </c>
      <c r="O159" s="47">
        <f>[2]Prevalences!O159</f>
        <v>0.29719432887664526</v>
      </c>
      <c r="Q159" s="47">
        <f>[2]Prevalences!Q159</f>
        <v>0.48323675373733432</v>
      </c>
      <c r="R159" s="47">
        <f>[2]Prevalences!R159</f>
        <v>0.29051822363605112</v>
      </c>
      <c r="T159" s="47">
        <f>[2]Prevalences!T159</f>
        <v>0.47553890019936945</v>
      </c>
      <c r="U159" s="47">
        <f>[2]Prevalences!U159</f>
        <v>0.28385736320709209</v>
      </c>
      <c r="W159" s="47">
        <f>[2]Prevalences!W159</f>
        <v>0.46777836922141669</v>
      </c>
      <c r="X159" s="47">
        <f>[2]Prevalences!X159</f>
        <v>0.27721427445669689</v>
      </c>
      <c r="Z159" s="47">
        <f>[2]Prevalences!Z159</f>
        <v>0.45995713298818258</v>
      </c>
      <c r="AA159" s="47">
        <f>[2]Prevalences!AA159</f>
        <v>0.27059158665470467</v>
      </c>
      <c r="AC159" s="47">
        <f>[2]Prevalences!AC159</f>
        <v>0.45207738118574931</v>
      </c>
      <c r="AD159" s="47">
        <f>[2]Prevalences!AD159</f>
        <v>0.2639920252674714</v>
      </c>
      <c r="AF159" s="47">
        <f>SUM('[3]2021'!FZ162:HY162)</f>
        <v>0.52908597192254714</v>
      </c>
      <c r="AG159" s="47">
        <f>SUM('[3]2021'!GJ162:HY162)</f>
        <v>0.33138762642738956</v>
      </c>
    </row>
    <row r="160" spans="1:33" ht="15.5" x14ac:dyDescent="0.35">
      <c r="A160" s="4" t="s">
        <v>175</v>
      </c>
      <c r="B160" s="47">
        <f>[2]Prevalences!B160</f>
        <v>0.52151113522750669</v>
      </c>
      <c r="C160" s="47">
        <f>[2]Prevalences!C160</f>
        <v>0.32448925142587365</v>
      </c>
      <c r="E160" s="47">
        <f>[2]Prevalences!E160</f>
        <v>0.51377832127441159</v>
      </c>
      <c r="F160" s="47">
        <f>[2]Prevalences!F160</f>
        <v>0.31754310728392532</v>
      </c>
      <c r="H160" s="47">
        <f>[2]Prevalences!H160</f>
        <v>0.50494245085781364</v>
      </c>
      <c r="I160" s="47">
        <f>[2]Prevalences!I160</f>
        <v>0.30997168678036757</v>
      </c>
      <c r="K160" s="47">
        <f>[2]Prevalences!K160</f>
        <v>0.49742858864563017</v>
      </c>
      <c r="L160" s="47">
        <f>[2]Prevalences!L160</f>
        <v>0.30326807444091519</v>
      </c>
      <c r="N160" s="47">
        <f>[2]Prevalences!N160</f>
        <v>0.48985125120295175</v>
      </c>
      <c r="O160" s="47">
        <f>[2]Prevalences!O160</f>
        <v>0.29657742697419892</v>
      </c>
      <c r="Q160" s="47">
        <f>[2]Prevalences!Q160</f>
        <v>0.48221157833704725</v>
      </c>
      <c r="R160" s="47">
        <f>[2]Prevalences!R160</f>
        <v>0.28990189606182709</v>
      </c>
      <c r="T160" s="47">
        <f>[2]Prevalences!T160</f>
        <v>0.47451092101678333</v>
      </c>
      <c r="U160" s="47">
        <f>[2]Prevalences!U160</f>
        <v>0.28324374472061625</v>
      </c>
      <c r="W160" s="47">
        <f>[2]Prevalences!W160</f>
        <v>0.46675084315669191</v>
      </c>
      <c r="X160" s="47">
        <f>[2]Prevalences!X160</f>
        <v>0.27660534315234409</v>
      </c>
      <c r="Z160" s="47">
        <f>[2]Prevalences!Z160</f>
        <v>0.45893312271443915</v>
      </c>
      <c r="AA160" s="47">
        <f>[2]Prevalences!AA160</f>
        <v>0.26998916407040247</v>
      </c>
      <c r="AC160" s="47">
        <f>[2]Prevalences!AC160</f>
        <v>0.4510597521282057</v>
      </c>
      <c r="AD160" s="47">
        <f>[2]Prevalences!AD160</f>
        <v>0.26339777754119204</v>
      </c>
      <c r="AF160" s="47">
        <f>SUM('[3]2021'!FZ163:HY163)</f>
        <v>0.52908597192254703</v>
      </c>
      <c r="AG160" s="47">
        <f>SUM('[3]2021'!GJ163:HY163)</f>
        <v>0.33138762642738956</v>
      </c>
    </row>
    <row r="161" spans="1:33" ht="15.5" x14ac:dyDescent="0.35">
      <c r="A161" s="4" t="s">
        <v>176</v>
      </c>
      <c r="B161" s="47">
        <f>[2]Prevalences!B161</f>
        <v>0.5277749126047987</v>
      </c>
      <c r="C161" s="47">
        <f>[2]Prevalences!C161</f>
        <v>0.32930136424517148</v>
      </c>
      <c r="E161" s="47">
        <f>[2]Prevalences!E161</f>
        <v>0.52001211601359754</v>
      </c>
      <c r="F161" s="47">
        <f>[2]Prevalences!F161</f>
        <v>0.32227999132985408</v>
      </c>
      <c r="H161" s="47">
        <f>[2]Prevalences!H161</f>
        <v>0.51125373982086275</v>
      </c>
      <c r="I161" s="47">
        <f>[2]Prevalences!I161</f>
        <v>0.31469804183578276</v>
      </c>
      <c r="K161" s="47">
        <f>[2]Prevalences!K161</f>
        <v>0.50371599538851874</v>
      </c>
      <c r="L161" s="47">
        <f>[2]Prevalences!L161</f>
        <v>0.30792365125989368</v>
      </c>
      <c r="N161" s="47">
        <f>[2]Prevalences!N161</f>
        <v>0.49611141812439236</v>
      </c>
      <c r="O161" s="47">
        <f>[2]Prevalences!O161</f>
        <v>0.30116043560294109</v>
      </c>
      <c r="Q161" s="47">
        <f>[2]Prevalences!Q161</f>
        <v>0.48844113335841466</v>
      </c>
      <c r="R161" s="47">
        <f>[2]Prevalences!R161</f>
        <v>0.29441060719616508</v>
      </c>
      <c r="T161" s="47">
        <f>[2]Prevalences!T161</f>
        <v>0.48070648308552566</v>
      </c>
      <c r="U161" s="47">
        <f>[2]Prevalences!U161</f>
        <v>0.28767649390939815</v>
      </c>
      <c r="W161" s="47">
        <f>[2]Prevalences!W161</f>
        <v>0.47290902774211152</v>
      </c>
      <c r="X161" s="47">
        <f>[2]Prevalences!X161</f>
        <v>0.28096053481219518</v>
      </c>
      <c r="Z161" s="47">
        <f>[2]Prevalences!Z161</f>
        <v>0.46505054730369405</v>
      </c>
      <c r="AA161" s="47">
        <f>[2]Prevalences!AA161</f>
        <v>0.27426527531173328</v>
      </c>
      <c r="AC161" s="47">
        <f>[2]Prevalences!AC161</f>
        <v>0.45713304173029934</v>
      </c>
      <c r="AD161" s="47">
        <f>[2]Prevalences!AD161</f>
        <v>0.26759336180538973</v>
      </c>
      <c r="AF161" s="47">
        <f>SUM('[3]2021'!FZ164:HY164)</f>
        <v>0.52908597192254714</v>
      </c>
      <c r="AG161" s="47">
        <f>SUM('[3]2021'!GJ164:HY164)</f>
        <v>0.33138762642738956</v>
      </c>
    </row>
    <row r="162" spans="1:33" ht="15.5" x14ac:dyDescent="0.35">
      <c r="A162" s="4" t="s">
        <v>177</v>
      </c>
      <c r="B162" s="47">
        <f>[2]Prevalences!B162</f>
        <v>0.54676868416380042</v>
      </c>
      <c r="C162" s="47">
        <f>[2]Prevalences!C162</f>
        <v>0.32526468267760711</v>
      </c>
      <c r="E162" s="47">
        <f>[2]Prevalences!E162</f>
        <v>0.53814343443466117</v>
      </c>
      <c r="F162" s="47">
        <f>[2]Prevalences!F162</f>
        <v>0.31747748375173429</v>
      </c>
      <c r="H162" s="47">
        <f>[2]Prevalences!H162</f>
        <v>0.52997203798388681</v>
      </c>
      <c r="I162" s="47">
        <f>[2]Prevalences!I162</f>
        <v>0.31002765248867487</v>
      </c>
      <c r="K162" s="47">
        <f>[2]Prevalences!K162</f>
        <v>0.52158669569964466</v>
      </c>
      <c r="L162" s="47">
        <f>[2]Prevalences!L162</f>
        <v>0.30252201248049915</v>
      </c>
      <c r="N162" s="47">
        <f>[2]Prevalences!N162</f>
        <v>0.51311414563534752</v>
      </c>
      <c r="O162" s="47">
        <f>[2]Prevalences!O162</f>
        <v>0.29503754342216909</v>
      </c>
      <c r="Q162" s="47">
        <f>[2]Prevalences!Q162</f>
        <v>0.50455640720745132</v>
      </c>
      <c r="R162" s="47">
        <f>[2]Prevalences!R162</f>
        <v>0.28757760570908308</v>
      </c>
      <c r="T162" s="47">
        <f>[2]Prevalences!T162</f>
        <v>0.49591579587277851</v>
      </c>
      <c r="U162" s="47">
        <f>[2]Prevalences!U162</f>
        <v>0.2801456838778143</v>
      </c>
      <c r="W162" s="47">
        <f>[2]Prevalences!W162</f>
        <v>0.48719492475864312</v>
      </c>
      <c r="X162" s="47">
        <f>[2]Prevalences!X162</f>
        <v>0.27274537851991421</v>
      </c>
      <c r="Z162" s="47">
        <f>[2]Prevalences!Z162</f>
        <v>0.47839670538552798</v>
      </c>
      <c r="AA162" s="47">
        <f>[2]Prevalences!AA162</f>
        <v>0.2653803975647176</v>
      </c>
      <c r="AC162" s="47">
        <f>[2]Prevalences!AC162</f>
        <v>0.4695243474929785</v>
      </c>
      <c r="AD162" s="47">
        <f>[2]Prevalences!AD162</f>
        <v>0.25805454697657343</v>
      </c>
      <c r="AF162" s="47">
        <f>SUM('[3]2021'!FZ165:HY165)</f>
        <v>0.55516041510985736</v>
      </c>
      <c r="AG162" s="47">
        <f>SUM('[3]2021'!GJ165:HY165)</f>
        <v>0.33298273638711745</v>
      </c>
    </row>
    <row r="163" spans="1:33" ht="15.5" x14ac:dyDescent="0.35">
      <c r="A163" s="4" t="s">
        <v>178</v>
      </c>
      <c r="B163" s="47">
        <f>[2]Prevalences!B163</f>
        <v>0.54676868416380064</v>
      </c>
      <c r="C163" s="47">
        <f>[2]Prevalences!C163</f>
        <v>0.32526468267760716</v>
      </c>
      <c r="E163" s="47">
        <f>[2]Prevalences!E163</f>
        <v>0.53814343443466128</v>
      </c>
      <c r="F163" s="47">
        <f>[2]Prevalences!F163</f>
        <v>0.3174774837517344</v>
      </c>
      <c r="H163" s="47">
        <f>[2]Prevalences!H163</f>
        <v>0.52912266542703623</v>
      </c>
      <c r="I163" s="47">
        <f>[2]Prevalences!I163</f>
        <v>0.30953077914250643</v>
      </c>
      <c r="K163" s="47">
        <f>[2]Prevalences!K163</f>
        <v>0.52072351863699839</v>
      </c>
      <c r="L163" s="47">
        <f>[2]Prevalences!L163</f>
        <v>0.30202136692287329</v>
      </c>
      <c r="N163" s="47">
        <f>[2]Prevalences!N163</f>
        <v>0.51224064544146486</v>
      </c>
      <c r="O163" s="47">
        <f>[2]Prevalences!O163</f>
        <v>0.29453528607149154</v>
      </c>
      <c r="Q163" s="47">
        <f>[2]Prevalences!Q163</f>
        <v>0.50367591580801885</v>
      </c>
      <c r="R163" s="47">
        <f>[2]Prevalences!R163</f>
        <v>0.287075759721441</v>
      </c>
      <c r="T163" s="47">
        <f>[2]Prevalences!T163</f>
        <v>0.49503148703504452</v>
      </c>
      <c r="U163" s="47">
        <f>[2]Prevalences!U163</f>
        <v>0.27964613273189809</v>
      </c>
      <c r="W163" s="47">
        <f>[2]Prevalences!W163</f>
        <v>0.48630980699612736</v>
      </c>
      <c r="X163" s="47">
        <f>[2]Prevalences!X163</f>
        <v>0.27224986478012791</v>
      </c>
      <c r="Z163" s="47">
        <f>[2]Prevalences!Z163</f>
        <v>0.47751361639843865</v>
      </c>
      <c r="AA163" s="47">
        <f>[2]Prevalences!AA163</f>
        <v>0.2648905227310478</v>
      </c>
      <c r="AC163" s="47">
        <f>[2]Prevalences!AC163</f>
        <v>0.46864595006123799</v>
      </c>
      <c r="AD163" s="47">
        <f>[2]Prevalences!AD163</f>
        <v>0.25757177232915968</v>
      </c>
      <c r="AF163" s="47">
        <f>SUM('[3]2021'!FZ166:HY166)</f>
        <v>0.55516041510985736</v>
      </c>
      <c r="AG163" s="47">
        <f>SUM('[3]2021'!GJ166:HY166)</f>
        <v>0.33298273638711745</v>
      </c>
    </row>
    <row r="164" spans="1:33" ht="15.5" x14ac:dyDescent="0.35">
      <c r="A164" s="4" t="s">
        <v>179</v>
      </c>
      <c r="B164" s="47">
        <f>[2]Prevalences!B164</f>
        <v>0.54676868416380042</v>
      </c>
      <c r="C164" s="47">
        <f>[2]Prevalences!C164</f>
        <v>0.32526468267760711</v>
      </c>
      <c r="E164" s="47">
        <f>[2]Prevalences!E164</f>
        <v>0.53814343443466095</v>
      </c>
      <c r="F164" s="47">
        <f>[2]Prevalences!F164</f>
        <v>0.31747748375173418</v>
      </c>
      <c r="H164" s="47">
        <f>[2]Prevalences!H164</f>
        <v>0.53065947150091153</v>
      </c>
      <c r="I164" s="47">
        <f>[2]Prevalences!I164</f>
        <v>0.31042979332677628</v>
      </c>
      <c r="K164" s="47">
        <f>[2]Prevalences!K164</f>
        <v>0.52227874415459097</v>
      </c>
      <c r="L164" s="47">
        <f>[2]Prevalences!L164</f>
        <v>0.30292340287839553</v>
      </c>
      <c r="N164" s="47">
        <f>[2]Prevalences!N164</f>
        <v>0.51380835818005322</v>
      </c>
      <c r="O164" s="47">
        <f>[2]Prevalences!O164</f>
        <v>0.29543671145436035</v>
      </c>
      <c r="Q164" s="47">
        <f>[2]Prevalences!Q164</f>
        <v>0.50525046630200532</v>
      </c>
      <c r="R164" s="47">
        <f>[2]Prevalences!R164</f>
        <v>0.28797319250528919</v>
      </c>
      <c r="T164" s="47">
        <f>[2]Prevalences!T164</f>
        <v>0.49660752118960749</v>
      </c>
      <c r="U164" s="47">
        <f>[2]Prevalences!U164</f>
        <v>0.28053644348569806</v>
      </c>
      <c r="W164" s="47">
        <f>[2]Prevalences!W164</f>
        <v>0.48788227592738187</v>
      </c>
      <c r="X164" s="47">
        <f>[2]Prevalences!X164</f>
        <v>0.27313017697565894</v>
      </c>
      <c r="Z164" s="47">
        <f>[2]Prevalences!Z164</f>
        <v>0.4790777836543228</v>
      </c>
      <c r="AA164" s="47">
        <f>[2]Prevalences!AA164</f>
        <v>0.26575821124886445</v>
      </c>
      <c r="AC164" s="47">
        <f>[2]Prevalences!AC164</f>
        <v>0.47019739638331715</v>
      </c>
      <c r="AD164" s="47">
        <f>[2]Prevalences!AD164</f>
        <v>0.25842446033126282</v>
      </c>
      <c r="AF164" s="47">
        <f>SUM('[3]2021'!FZ167:HY167)</f>
        <v>0.55516041510985759</v>
      </c>
      <c r="AG164" s="47">
        <f>SUM('[3]2021'!GJ167:HY167)</f>
        <v>0.33298273638711751</v>
      </c>
    </row>
    <row r="165" spans="1:33" ht="15.5" x14ac:dyDescent="0.35">
      <c r="A165" s="4" t="s">
        <v>180</v>
      </c>
      <c r="B165" s="47">
        <f>[2]Prevalences!B165</f>
        <v>0.54676868416380042</v>
      </c>
      <c r="C165" s="47">
        <f>[2]Prevalences!C165</f>
        <v>0.32526468267760711</v>
      </c>
      <c r="E165" s="47">
        <f>[2]Prevalences!E165</f>
        <v>0.53814343443466117</v>
      </c>
      <c r="F165" s="47">
        <f>[2]Prevalences!F165</f>
        <v>0.3174774837517344</v>
      </c>
      <c r="H165" s="47">
        <f>[2]Prevalences!H165</f>
        <v>0.53167335644636227</v>
      </c>
      <c r="I165" s="47">
        <f>[2]Prevalences!I165</f>
        <v>0.31102290456096038</v>
      </c>
      <c r="K165" s="47">
        <f>[2]Prevalences!K165</f>
        <v>0.52329119550839875</v>
      </c>
      <c r="L165" s="47">
        <f>[2]Prevalences!L165</f>
        <v>0.30351062801971512</v>
      </c>
      <c r="N165" s="47">
        <f>[2]Prevalences!N165</f>
        <v>0.51481625698368438</v>
      </c>
      <c r="O165" s="47">
        <f>[2]Prevalences!O165</f>
        <v>0.29601624719620451</v>
      </c>
      <c r="Q165" s="47">
        <f>[2]Prevalences!Q165</f>
        <v>0.50625090284731289</v>
      </c>
      <c r="R165" s="47">
        <f>[2]Prevalences!R165</f>
        <v>0.28854340257943295</v>
      </c>
      <c r="T165" s="47">
        <f>[2]Prevalences!T165</f>
        <v>0.497597796658097</v>
      </c>
      <c r="U165" s="47">
        <f>[2]Prevalences!U165</f>
        <v>0.28109585579048096</v>
      </c>
      <c r="W165" s="47">
        <f>[2]Prevalences!W165</f>
        <v>0.48885990255209183</v>
      </c>
      <c r="X165" s="47">
        <f>[2]Prevalences!X165</f>
        <v>0.27367747977020207</v>
      </c>
      <c r="Z165" s="47">
        <f>[2]Prevalences!Z165</f>
        <v>0.48004048352875101</v>
      </c>
      <c r="AA165" s="47">
        <f>[2]Prevalences!AA165</f>
        <v>0.26629224852908645</v>
      </c>
      <c r="AC165" s="47">
        <f>[2]Prevalences!AC165</f>
        <v>0.47114309904085483</v>
      </c>
      <c r="AD165" s="47">
        <f>[2]Prevalences!AD165</f>
        <v>0.25894422649923365</v>
      </c>
      <c r="AF165" s="47">
        <f>SUM('[3]2021'!FZ168:HY168)</f>
        <v>0.5551604151098577</v>
      </c>
      <c r="AG165" s="47">
        <f>SUM('[3]2021'!GJ168:HY168)</f>
        <v>0.33298273638711762</v>
      </c>
    </row>
    <row r="166" spans="1:33" ht="15.5" x14ac:dyDescent="0.35">
      <c r="A166" s="4" t="s">
        <v>181</v>
      </c>
      <c r="B166" s="47">
        <f>[2]Prevalences!B166</f>
        <v>0.4908202523180058</v>
      </c>
      <c r="C166" s="47">
        <f>[2]Prevalences!C166</f>
        <v>0.2838556975237872</v>
      </c>
      <c r="E166" s="47">
        <f>[2]Prevalences!E166</f>
        <v>0.48248658686111423</v>
      </c>
      <c r="F166" s="47">
        <f>[2]Prevalences!F166</f>
        <v>0.27681757008097529</v>
      </c>
      <c r="H166" s="47">
        <f>[2]Prevalences!H166</f>
        <v>0.47445243728737818</v>
      </c>
      <c r="I166" s="47">
        <f>[2]Prevalences!I166</f>
        <v>0.27001662682575051</v>
      </c>
      <c r="K166" s="47">
        <f>[2]Prevalences!K166</f>
        <v>0.46632265869812684</v>
      </c>
      <c r="L166" s="47">
        <f>[2]Prevalences!L166</f>
        <v>0.26322636695725332</v>
      </c>
      <c r="N166" s="47">
        <f>[2]Prevalences!N166</f>
        <v>0.45813670882595658</v>
      </c>
      <c r="O166" s="47">
        <f>[2]Prevalences!O166</f>
        <v>0.25647090410531181</v>
      </c>
      <c r="Q166" s="47">
        <f>[2]Prevalences!Q166</f>
        <v>0.44989687690309843</v>
      </c>
      <c r="R166" s="47">
        <f>[2]Prevalences!R166</f>
        <v>0.24975298077765262</v>
      </c>
      <c r="T166" s="47">
        <f>[2]Prevalences!T166</f>
        <v>0.44160569357893126</v>
      </c>
      <c r="U166" s="47">
        <f>[2]Prevalences!U166</f>
        <v>0.24307542494441139</v>
      </c>
      <c r="W166" s="47">
        <f>[2]Prevalences!W166</f>
        <v>0.4332659301937703</v>
      </c>
      <c r="X166" s="47">
        <f>[2]Prevalences!X166</f>
        <v>0.23644114294017127</v>
      </c>
      <c r="Z166" s="47">
        <f>[2]Prevalences!Z166</f>
        <v>0.42488059718603022</v>
      </c>
      <c r="AA166" s="47">
        <f>[2]Prevalences!AA166</f>
        <v>0.22985311187012397</v>
      </c>
      <c r="AC166" s="47">
        <f>[2]Prevalences!AC166</f>
        <v>0.41645294165669638</v>
      </c>
      <c r="AD166" s="47">
        <f>[2]Prevalences!AD166</f>
        <v>0.22331437156698572</v>
      </c>
      <c r="AF166" s="47">
        <f>SUM('[3]2021'!FZ169:HY169)</f>
        <v>0.55516041510985747</v>
      </c>
      <c r="AG166" s="47">
        <f>SUM('[3]2021'!GJ169:HY169)</f>
        <v>0.33298273638711751</v>
      </c>
    </row>
    <row r="167" spans="1:33" ht="15.5" x14ac:dyDescent="0.35">
      <c r="A167" s="4" t="s">
        <v>182</v>
      </c>
      <c r="B167" s="47">
        <f>[2]Prevalences!B167</f>
        <v>0.54300961315805707</v>
      </c>
      <c r="C167" s="47">
        <f>[2]Prevalences!C167</f>
        <v>0.23669836698708283</v>
      </c>
      <c r="E167" s="47">
        <f>[2]Prevalences!E167</f>
        <v>0.53051549524469388</v>
      </c>
      <c r="F167" s="47">
        <f>[2]Prevalences!F167</f>
        <v>0.2271114212911311</v>
      </c>
      <c r="H167" s="47">
        <f>[2]Prevalences!H167</f>
        <v>0.52084940336015528</v>
      </c>
      <c r="I167" s="47">
        <f>[2]Prevalences!I167</f>
        <v>0.21892015549094559</v>
      </c>
      <c r="K167" s="47">
        <f>[2]Prevalences!K167</f>
        <v>0.5085595469960148</v>
      </c>
      <c r="L167" s="47">
        <f>[2]Prevalences!L167</f>
        <v>0.20981020492912739</v>
      </c>
      <c r="N167" s="47">
        <f>[2]Prevalences!N167</f>
        <v>0.49614782385707268</v>
      </c>
      <c r="O167" s="47">
        <f>[2]Prevalences!O167</f>
        <v>0.20085593395814319</v>
      </c>
      <c r="Q167" s="47">
        <f>[2]Prevalences!Q167</f>
        <v>0.48362400565794744</v>
      </c>
      <c r="R167" s="47">
        <f>[2]Prevalences!R167</f>
        <v>0.19206435300866875</v>
      </c>
      <c r="T167" s="47">
        <f>[2]Prevalences!T167</f>
        <v>0.47099863407798193</v>
      </c>
      <c r="U167" s="47">
        <f>[2]Prevalences!U167</f>
        <v>0.18344228755871428</v>
      </c>
      <c r="W167" s="47">
        <f>[2]Prevalences!W167</f>
        <v>0.45828301314644754</v>
      </c>
      <c r="X167" s="47">
        <f>[2]Prevalences!X167</f>
        <v>0.17499634735692451</v>
      </c>
      <c r="Z167" s="47">
        <f>[2]Prevalences!Z167</f>
        <v>0.44548919607990684</v>
      </c>
      <c r="AA167" s="47">
        <f>[2]Prevalences!AA167</f>
        <v>0.1667328952645272</v>
      </c>
      <c r="AC167" s="47">
        <f>[2]Prevalences!AC167</f>
        <v>0.43262996634598422</v>
      </c>
      <c r="AD167" s="47">
        <f>[2]Prevalences!AD167</f>
        <v>0.15865801597262846</v>
      </c>
      <c r="AF167" s="47">
        <f>SUM('[3]2021'!FZ170:HY170)</f>
        <v>0.55499548788242348</v>
      </c>
      <c r="AG167" s="47">
        <f>SUM('[3]2021'!GJ170:HY170)</f>
        <v>0.2462660332807978</v>
      </c>
    </row>
    <row r="168" spans="1:33" ht="15.5" x14ac:dyDescent="0.35">
      <c r="A168" s="4" t="s">
        <v>183</v>
      </c>
      <c r="B168" s="47">
        <f>[2]Prevalences!B168</f>
        <v>0.54300961315805685</v>
      </c>
      <c r="C168" s="47">
        <f>[2]Prevalences!C168</f>
        <v>0.23669836698708269</v>
      </c>
      <c r="E168" s="47">
        <f>[2]Prevalences!E168</f>
        <v>0.53051549524469432</v>
      </c>
      <c r="F168" s="47">
        <f>[2]Prevalences!F168</f>
        <v>0.22711142129113129</v>
      </c>
      <c r="H168" s="47">
        <f>[2]Prevalences!H168</f>
        <v>0.52226887257311694</v>
      </c>
      <c r="I168" s="47">
        <f>[2]Prevalences!I168</f>
        <v>0.21951677789045584</v>
      </c>
      <c r="K168" s="47">
        <f>[2]Prevalences!K168</f>
        <v>0.51001756523627229</v>
      </c>
      <c r="L168" s="47">
        <f>[2]Prevalences!L168</f>
        <v>0.21041172171823475</v>
      </c>
      <c r="N168" s="47">
        <f>[2]Prevalences!N168</f>
        <v>0.49763604647723952</v>
      </c>
      <c r="O168" s="47">
        <f>[2]Prevalences!O168</f>
        <v>0.20145841235256087</v>
      </c>
      <c r="Q168" s="47">
        <f>[2]Prevalences!Q168</f>
        <v>0.48513438536289633</v>
      </c>
      <c r="R168" s="47">
        <f>[2]Prevalences!R168</f>
        <v>0.19266417869439709</v>
      </c>
      <c r="T168" s="47">
        <f>[2]Prevalences!T168</f>
        <v>0.47252345576381033</v>
      </c>
      <c r="U168" s="47">
        <f>[2]Prevalences!U168</f>
        <v>0.1840361677909044</v>
      </c>
      <c r="W168" s="47">
        <f>[2]Prevalences!W168</f>
        <v>0.45981492447435662</v>
      </c>
      <c r="X168" s="47">
        <f>[2]Prevalences!X168</f>
        <v>0.17558131096929633</v>
      </c>
      <c r="Z168" s="47">
        <f>[2]Prevalences!Z168</f>
        <v>0.44702123380912334</v>
      </c>
      <c r="AA168" s="47">
        <f>[2]Prevalences!AA168</f>
        <v>0.16730628983502296</v>
      </c>
      <c r="AC168" s="47">
        <f>[2]Prevalences!AC168</f>
        <v>0.43415557847545216</v>
      </c>
      <c r="AD168" s="47">
        <f>[2]Prevalences!AD168</f>
        <v>0.15921750239852162</v>
      </c>
      <c r="AF168" s="47">
        <f>SUM('[3]2021'!FZ171:HY171)</f>
        <v>0.55499548788242314</v>
      </c>
      <c r="AG168" s="47">
        <f>SUM('[3]2021'!GJ171:HY171)</f>
        <v>0.24626603328079766</v>
      </c>
    </row>
    <row r="169" spans="1:33" ht="15.5" x14ac:dyDescent="0.35">
      <c r="A169" s="4" t="s">
        <v>184</v>
      </c>
      <c r="B169" s="47">
        <f>[2]Prevalences!B169</f>
        <v>0.54300961315805685</v>
      </c>
      <c r="C169" s="47">
        <f>[2]Prevalences!C169</f>
        <v>0.23669836698708271</v>
      </c>
      <c r="E169" s="47">
        <f>[2]Prevalences!E169</f>
        <v>0.53051549524469421</v>
      </c>
      <c r="F169" s="47">
        <f>[2]Prevalences!F169</f>
        <v>0.22711142129113124</v>
      </c>
      <c r="H169" s="47">
        <f>[2]Prevalences!H169</f>
        <v>0.52136338259941573</v>
      </c>
      <c r="I169" s="47">
        <f>[2]Prevalences!I169</f>
        <v>0.21913618802213813</v>
      </c>
      <c r="K169" s="47">
        <f>[2]Prevalences!K169</f>
        <v>0.50909355937435974</v>
      </c>
      <c r="L169" s="47">
        <f>[2]Prevalences!L169</f>
        <v>0.21003051589801419</v>
      </c>
      <c r="N169" s="47">
        <f>[2]Prevalences!N169</f>
        <v>0.49669845268293639</v>
      </c>
      <c r="O169" s="47">
        <f>[2]Prevalences!O169</f>
        <v>0.20107884548121169</v>
      </c>
      <c r="Q169" s="47">
        <f>[2]Prevalences!Q169</f>
        <v>0.48418792896523305</v>
      </c>
      <c r="R169" s="47">
        <f>[2]Prevalences!R169</f>
        <v>0.19228830708020619</v>
      </c>
      <c r="T169" s="47">
        <f>[2]Prevalences!T169</f>
        <v>0.47157264082625566</v>
      </c>
      <c r="U169" s="47">
        <f>[2]Prevalences!U169</f>
        <v>0.18366584895222784</v>
      </c>
      <c r="W169" s="47">
        <f>[2]Prevalences!W169</f>
        <v>0.45886401776252977</v>
      </c>
      <c r="X169" s="47">
        <f>[2]Prevalences!X169</f>
        <v>0.17521820521046741</v>
      </c>
      <c r="Z169" s="47">
        <f>[2]Prevalences!Z169</f>
        <v>0.44607425132805778</v>
      </c>
      <c r="AA169" s="47">
        <f>[2]Prevalences!AA169</f>
        <v>0.16695186343765522</v>
      </c>
      <c r="AC169" s="47">
        <f>[2]Prevalences!AC169</f>
        <v>0.43321627452515787</v>
      </c>
      <c r="AD169" s="47">
        <f>[2]Prevalences!AD169</f>
        <v>0.15887303226759741</v>
      </c>
      <c r="AF169" s="47">
        <f>SUM('[3]2021'!FZ172:HY172)</f>
        <v>0.55499548788242359</v>
      </c>
      <c r="AG169" s="47">
        <f>SUM('[3]2021'!GJ172:HY172)</f>
        <v>0.24626603328079788</v>
      </c>
    </row>
    <row r="170" spans="1:33" ht="15.5" x14ac:dyDescent="0.35">
      <c r="A170" s="4" t="s">
        <v>185</v>
      </c>
      <c r="B170" s="47">
        <f>[2]Prevalences!B170</f>
        <v>0.54300961315805685</v>
      </c>
      <c r="C170" s="47">
        <f>[2]Prevalences!C170</f>
        <v>0.23669836698708269</v>
      </c>
      <c r="E170" s="47">
        <f>[2]Prevalences!E170</f>
        <v>0.53051549524469432</v>
      </c>
      <c r="F170" s="47">
        <f>[2]Prevalences!F170</f>
        <v>0.22711142129113135</v>
      </c>
      <c r="H170" s="47">
        <f>[2]Prevalences!H170</f>
        <v>0.52185577612881318</v>
      </c>
      <c r="I170" s="47">
        <f>[2]Prevalences!I170</f>
        <v>0.21934314778310351</v>
      </c>
      <c r="K170" s="47">
        <f>[2]Prevalences!K170</f>
        <v>0.50959806488077841</v>
      </c>
      <c r="L170" s="47">
        <f>[2]Prevalences!L170</f>
        <v>0.2102386535769051</v>
      </c>
      <c r="N170" s="47">
        <f>[2]Prevalences!N170</f>
        <v>0.49721225451501799</v>
      </c>
      <c r="O170" s="47">
        <f>[2]Prevalences!O170</f>
        <v>0.20128684830192331</v>
      </c>
      <c r="Q170" s="47">
        <f>[2]Prevalences!Q170</f>
        <v>0.48470831752410826</v>
      </c>
      <c r="R170" s="47">
        <f>[2]Prevalences!R170</f>
        <v>0.19249497194941073</v>
      </c>
      <c r="T170" s="47">
        <f>[2]Prevalences!T170</f>
        <v>0.47209702393515085</v>
      </c>
      <c r="U170" s="47">
        <f>[2]Prevalences!U170</f>
        <v>0.18387008316883258</v>
      </c>
      <c r="W170" s="47">
        <f>[2]Prevalences!W170</f>
        <v>0.45938993057525923</v>
      </c>
      <c r="X170" s="47">
        <f>[2]Prevalences!X170</f>
        <v>0.17541902614123686</v>
      </c>
      <c r="Z170" s="47">
        <f>[2]Prevalences!Z170</f>
        <v>0.4465993647892752</v>
      </c>
      <c r="AA170" s="47">
        <f>[2]Prevalences!AA170</f>
        <v>0.16714839724476338</v>
      </c>
      <c r="AC170" s="47">
        <f>[2]Prevalences!AC170</f>
        <v>0.43373840240376071</v>
      </c>
      <c r="AD170" s="47">
        <f>[2]Prevalences!AD170</f>
        <v>0.15906451177606223</v>
      </c>
      <c r="AF170" s="47">
        <f>SUM('[3]2021'!FZ173:HY173)</f>
        <v>0.55499548788242337</v>
      </c>
      <c r="AG170" s="47">
        <f>SUM('[3]2021'!GJ173:HY173)</f>
        <v>0.24626603328079777</v>
      </c>
    </row>
    <row r="171" spans="1:33" ht="15.5" x14ac:dyDescent="0.35">
      <c r="A171" s="4" t="s">
        <v>186</v>
      </c>
      <c r="B171" s="47">
        <f>[2]Prevalences!B171</f>
        <v>0.54300961315805685</v>
      </c>
      <c r="C171" s="47">
        <f>[2]Prevalences!C171</f>
        <v>0.23669836698708271</v>
      </c>
      <c r="E171" s="47">
        <f>[2]Prevalences!E171</f>
        <v>0.53051549524469455</v>
      </c>
      <c r="F171" s="47">
        <f>[2]Prevalences!F171</f>
        <v>0.22711142129113138</v>
      </c>
      <c r="H171" s="47">
        <f>[2]Prevalences!H171</f>
        <v>0.52190407430799834</v>
      </c>
      <c r="I171" s="47">
        <f>[2]Prevalences!I171</f>
        <v>0.21936344817094888</v>
      </c>
      <c r="K171" s="47">
        <f>[2]Prevalences!K171</f>
        <v>0.5096472696039519</v>
      </c>
      <c r="L171" s="47">
        <f>[2]Prevalences!L171</f>
        <v>0.21025895336896192</v>
      </c>
      <c r="N171" s="47">
        <f>[2]Prevalences!N171</f>
        <v>0.49726210819418887</v>
      </c>
      <c r="O171" s="47">
        <f>[2]Prevalences!O171</f>
        <v>0.20130703060810229</v>
      </c>
      <c r="Q171" s="47">
        <f>[2]Prevalences!Q171</f>
        <v>0.48475857355350599</v>
      </c>
      <c r="R171" s="47">
        <f>[2]Prevalences!R171</f>
        <v>0.19251493041230366</v>
      </c>
      <c r="T171" s="47">
        <f>[2]Prevalences!T171</f>
        <v>0.47214744763749655</v>
      </c>
      <c r="U171" s="47">
        <f>[2]Prevalences!U171</f>
        <v>0.18388972195042619</v>
      </c>
      <c r="W171" s="47">
        <f>[2]Prevalences!W171</f>
        <v>0.45944030001051761</v>
      </c>
      <c r="X171" s="47">
        <f>[2]Prevalences!X171</f>
        <v>0.17543825981766792</v>
      </c>
      <c r="Z171" s="47">
        <f>[2]Prevalences!Z171</f>
        <v>0.44664947142814787</v>
      </c>
      <c r="AA171" s="47">
        <f>[2]Prevalences!AA171</f>
        <v>0.1671671506175606</v>
      </c>
      <c r="AC171" s="47">
        <f>[2]Prevalences!AC171</f>
        <v>0.4337880516689156</v>
      </c>
      <c r="AD171" s="47">
        <f>[2]Prevalences!AD171</f>
        <v>0.15908271960842885</v>
      </c>
      <c r="AF171" s="47">
        <f>SUM('[3]2021'!FZ174:HY174)</f>
        <v>0.55499548788242348</v>
      </c>
      <c r="AG171" s="47">
        <f>SUM('[3]2021'!GJ174:HY174)</f>
        <v>0.2462660332807978</v>
      </c>
    </row>
    <row r="172" spans="1:33" ht="15.5" x14ac:dyDescent="0.35">
      <c r="A172" s="4" t="s">
        <v>187</v>
      </c>
      <c r="B172" s="47">
        <f>[2]Prevalences!B172</f>
        <v>0.54300961315805674</v>
      </c>
      <c r="C172" s="47">
        <f>[2]Prevalences!C172</f>
        <v>0.23669836698708269</v>
      </c>
      <c r="E172" s="47">
        <f>[2]Prevalences!E172</f>
        <v>0.53051549524469443</v>
      </c>
      <c r="F172" s="47">
        <f>[2]Prevalences!F172</f>
        <v>0.22711142129113135</v>
      </c>
      <c r="H172" s="47">
        <f>[2]Prevalences!H172</f>
        <v>0.51981372930987824</v>
      </c>
      <c r="I172" s="47">
        <f>[2]Prevalences!I172</f>
        <v>0.21848484746781657</v>
      </c>
      <c r="K172" s="47">
        <f>[2]Prevalences!K172</f>
        <v>0.50779985516997528</v>
      </c>
      <c r="L172" s="47">
        <f>[2]Prevalences!L172</f>
        <v>0.20949678814510317</v>
      </c>
      <c r="N172" s="47">
        <f>[2]Prevalences!N172</f>
        <v>0.49564993508405802</v>
      </c>
      <c r="O172" s="47">
        <f>[2]Prevalences!O172</f>
        <v>0.20065437323429736</v>
      </c>
      <c r="Q172" s="47">
        <f>[2]Prevalences!Q172</f>
        <v>0.48337264398313107</v>
      </c>
      <c r="R172" s="47">
        <f>[2]Prevalences!R172</f>
        <v>0.191964528316594</v>
      </c>
      <c r="T172" s="47">
        <f>[2]Prevalences!T172</f>
        <v>0.47097763833298545</v>
      </c>
      <c r="U172" s="47">
        <f>[2]Prevalences!U172</f>
        <v>0.18343411023671688</v>
      </c>
      <c r="W172" s="47">
        <f>[2]Prevalences!W172</f>
        <v>0.45847554340640251</v>
      </c>
      <c r="X172" s="47">
        <f>[2]Prevalences!X172</f>
        <v>0.17506986544788861</v>
      </c>
      <c r="Z172" s="47">
        <f>[2]Prevalences!Z172</f>
        <v>0.44587793305763845</v>
      </c>
      <c r="AA172" s="47">
        <f>[2]Prevalences!AA172</f>
        <v>0.16687838755112783</v>
      </c>
      <c r="AC172" s="47">
        <f>[2]Prevalences!AC172</f>
        <v>0.43319730199846423</v>
      </c>
      <c r="AD172" s="47">
        <f>[2]Prevalences!AD172</f>
        <v>0.15886607448917853</v>
      </c>
      <c r="AF172" s="47">
        <f>SUM('[3]2021'!FZ175:HY175)</f>
        <v>0.55499548788242348</v>
      </c>
      <c r="AG172" s="47">
        <f>SUM('[3]2021'!GJ175:HY175)</f>
        <v>0.2462660332807978</v>
      </c>
    </row>
    <row r="173" spans="1:33" ht="15.5" x14ac:dyDescent="0.35">
      <c r="A173" s="4" t="s">
        <v>188</v>
      </c>
      <c r="B173" s="47">
        <f>[2]Prevalences!B173</f>
        <v>0.54300961315805707</v>
      </c>
      <c r="C173" s="47">
        <f>[2]Prevalences!C173</f>
        <v>0.23669836698708283</v>
      </c>
      <c r="E173" s="47">
        <f>[2]Prevalences!E173</f>
        <v>0.53051549524469421</v>
      </c>
      <c r="F173" s="47">
        <f>[2]Prevalences!F173</f>
        <v>0.22711142129113124</v>
      </c>
      <c r="H173" s="47">
        <f>[2]Prevalences!H173</f>
        <v>0.51981372930987835</v>
      </c>
      <c r="I173" s="47">
        <f>[2]Prevalences!I173</f>
        <v>0.21848484746781663</v>
      </c>
      <c r="K173" s="47">
        <f>[2]Prevalences!K173</f>
        <v>0.5077998551699755</v>
      </c>
      <c r="L173" s="47">
        <f>[2]Prevalences!L173</f>
        <v>0.20949678814510322</v>
      </c>
      <c r="N173" s="47">
        <f>[2]Prevalences!N173</f>
        <v>0.49564993508405802</v>
      </c>
      <c r="O173" s="47">
        <f>[2]Prevalences!O173</f>
        <v>0.20065437323429736</v>
      </c>
      <c r="Q173" s="47">
        <f>[2]Prevalences!Q173</f>
        <v>0.48337264398313079</v>
      </c>
      <c r="R173" s="47">
        <f>[2]Prevalences!R173</f>
        <v>0.19196452831659391</v>
      </c>
      <c r="T173" s="47">
        <f>[2]Prevalences!T173</f>
        <v>0.47097763833298539</v>
      </c>
      <c r="U173" s="47">
        <f>[2]Prevalences!U173</f>
        <v>0.18343411023671688</v>
      </c>
      <c r="W173" s="47">
        <f>[2]Prevalences!W173</f>
        <v>0.45847554340640273</v>
      </c>
      <c r="X173" s="47">
        <f>[2]Prevalences!X173</f>
        <v>0.17506986544788869</v>
      </c>
      <c r="Z173" s="47">
        <f>[2]Prevalences!Z173</f>
        <v>0.44587793305763868</v>
      </c>
      <c r="AA173" s="47">
        <f>[2]Prevalences!AA173</f>
        <v>0.16687838755112785</v>
      </c>
      <c r="AC173" s="47">
        <f>[2]Prevalences!AC173</f>
        <v>0.43319730199846446</v>
      </c>
      <c r="AD173" s="47">
        <f>[2]Prevalences!AD173</f>
        <v>0.15886607448917858</v>
      </c>
      <c r="AF173" s="47">
        <f>SUM('[3]2021'!FZ176:HY176)</f>
        <v>0.55499548788242337</v>
      </c>
      <c r="AG173" s="47">
        <f>SUM('[3]2021'!GJ176:HY176)</f>
        <v>0.24626603328079777</v>
      </c>
    </row>
    <row r="174" spans="1:33" ht="15.5" x14ac:dyDescent="0.35">
      <c r="A174" s="4" t="s">
        <v>189</v>
      </c>
      <c r="B174" s="47">
        <f>[2]Prevalences!B174</f>
        <v>0.54300961315805696</v>
      </c>
      <c r="C174" s="47">
        <f>[2]Prevalences!C174</f>
        <v>0.23669836698708271</v>
      </c>
      <c r="E174" s="47">
        <f>[2]Prevalences!E174</f>
        <v>0.53051549524469421</v>
      </c>
      <c r="F174" s="47">
        <f>[2]Prevalences!F174</f>
        <v>0.22711142129113129</v>
      </c>
      <c r="H174" s="47">
        <f>[2]Prevalences!H174</f>
        <v>0.51981372930987813</v>
      </c>
      <c r="I174" s="47">
        <f>[2]Prevalences!I174</f>
        <v>0.21848484746781655</v>
      </c>
      <c r="K174" s="47">
        <f>[2]Prevalences!K174</f>
        <v>0.50779985516997561</v>
      </c>
      <c r="L174" s="47">
        <f>[2]Prevalences!L174</f>
        <v>0.20949678814510328</v>
      </c>
      <c r="N174" s="47">
        <f>[2]Prevalences!N174</f>
        <v>0.49564993508405814</v>
      </c>
      <c r="O174" s="47">
        <f>[2]Prevalences!O174</f>
        <v>0.20065437323429741</v>
      </c>
      <c r="Q174" s="47">
        <f>[2]Prevalences!Q174</f>
        <v>0.48337264398313079</v>
      </c>
      <c r="R174" s="47">
        <f>[2]Prevalences!R174</f>
        <v>0.19196452831659391</v>
      </c>
      <c r="T174" s="47">
        <f>[2]Prevalences!T174</f>
        <v>0.47097763833298534</v>
      </c>
      <c r="U174" s="47">
        <f>[2]Prevalences!U174</f>
        <v>0.18343411023671682</v>
      </c>
      <c r="W174" s="47">
        <f>[2]Prevalences!W174</f>
        <v>0.45847554340640279</v>
      </c>
      <c r="X174" s="47">
        <f>[2]Prevalences!X174</f>
        <v>0.17506986544788875</v>
      </c>
      <c r="Z174" s="47">
        <f>[2]Prevalences!Z174</f>
        <v>0.44587793305763901</v>
      </c>
      <c r="AA174" s="47">
        <f>[2]Prevalences!AA174</f>
        <v>0.16687838755112802</v>
      </c>
      <c r="AC174" s="47">
        <f>[2]Prevalences!AC174</f>
        <v>0.43319730199846423</v>
      </c>
      <c r="AD174" s="47">
        <f>[2]Prevalences!AD174</f>
        <v>0.15886607448917853</v>
      </c>
      <c r="AF174" s="47">
        <f>SUM('[3]2021'!FZ177:HY177)</f>
        <v>0.55499548788242326</v>
      </c>
      <c r="AG174" s="47">
        <f>SUM('[3]2021'!GJ177:HY177)</f>
        <v>0.24626603328079774</v>
      </c>
    </row>
    <row r="175" spans="1:33" ht="15.5" x14ac:dyDescent="0.35">
      <c r="A175" s="4" t="s">
        <v>190</v>
      </c>
      <c r="B175" s="47">
        <f>[2]Prevalences!B175</f>
        <v>0.54300961315805729</v>
      </c>
      <c r="C175" s="47">
        <f>[2]Prevalences!C175</f>
        <v>0.23669836698708288</v>
      </c>
      <c r="E175" s="47">
        <f>[2]Prevalences!E175</f>
        <v>0.53051549524469466</v>
      </c>
      <c r="F175" s="47">
        <f>[2]Prevalences!F175</f>
        <v>0.2271114212911314</v>
      </c>
      <c r="H175" s="47">
        <f>[2]Prevalences!H175</f>
        <v>0.5198137293098779</v>
      </c>
      <c r="I175" s="47">
        <f>[2]Prevalences!I175</f>
        <v>0.21848484746781643</v>
      </c>
      <c r="K175" s="47">
        <f>[2]Prevalences!K175</f>
        <v>0.50779985516997561</v>
      </c>
      <c r="L175" s="47">
        <f>[2]Prevalences!L175</f>
        <v>0.20949678814510325</v>
      </c>
      <c r="N175" s="47">
        <f>[2]Prevalences!N175</f>
        <v>0.49564993508405836</v>
      </c>
      <c r="O175" s="47">
        <f>[2]Prevalences!O175</f>
        <v>0.2006543732342975</v>
      </c>
      <c r="Q175" s="47">
        <f>[2]Prevalences!Q175</f>
        <v>0.48337264398313079</v>
      </c>
      <c r="R175" s="47">
        <f>[2]Prevalences!R175</f>
        <v>0.19196452831659389</v>
      </c>
      <c r="T175" s="47">
        <f>[2]Prevalences!T175</f>
        <v>0.47097763833298545</v>
      </c>
      <c r="U175" s="47">
        <f>[2]Prevalences!U175</f>
        <v>0.18343411023671688</v>
      </c>
      <c r="W175" s="47">
        <f>[2]Prevalences!W175</f>
        <v>0.45847554340640284</v>
      </c>
      <c r="X175" s="47">
        <f>[2]Prevalences!X175</f>
        <v>0.17506986544788875</v>
      </c>
      <c r="Z175" s="47">
        <f>[2]Prevalences!Z175</f>
        <v>0.44587793305763868</v>
      </c>
      <c r="AA175" s="47">
        <f>[2]Prevalences!AA175</f>
        <v>0.16687838755112785</v>
      </c>
      <c r="AC175" s="47">
        <f>[2]Prevalences!AC175</f>
        <v>0.43319730199846435</v>
      </c>
      <c r="AD175" s="47">
        <f>[2]Prevalences!AD175</f>
        <v>0.15886607448917858</v>
      </c>
      <c r="AF175" s="47">
        <f>SUM('[3]2021'!FZ178:HY178)</f>
        <v>0.55499548788242337</v>
      </c>
      <c r="AG175" s="47">
        <f>SUM('[3]2021'!GJ178:HY178)</f>
        <v>0.24626603328079777</v>
      </c>
    </row>
    <row r="176" spans="1:33" ht="15.5" x14ac:dyDescent="0.35">
      <c r="A176" s="4" t="s">
        <v>191</v>
      </c>
      <c r="B176" s="47">
        <f>[2]Prevalences!B176</f>
        <v>0.54300961315805707</v>
      </c>
      <c r="C176" s="47">
        <f>[2]Prevalences!C176</f>
        <v>0.23669836698708283</v>
      </c>
      <c r="E176" s="47">
        <f>[2]Prevalences!E176</f>
        <v>0.53051549524469399</v>
      </c>
      <c r="F176" s="47">
        <f>[2]Prevalences!F176</f>
        <v>0.22711142129113121</v>
      </c>
      <c r="H176" s="47">
        <f>[2]Prevalences!H176</f>
        <v>0.5198137293098779</v>
      </c>
      <c r="I176" s="47">
        <f>[2]Prevalences!I176</f>
        <v>0.21848484746781635</v>
      </c>
      <c r="K176" s="47">
        <f>[2]Prevalences!K176</f>
        <v>0.50779985516997539</v>
      </c>
      <c r="L176" s="47">
        <f>[2]Prevalences!L176</f>
        <v>0.20949678814510322</v>
      </c>
      <c r="N176" s="47">
        <f>[2]Prevalences!N176</f>
        <v>0.49564993508405814</v>
      </c>
      <c r="O176" s="47">
        <f>[2]Prevalences!O176</f>
        <v>0.20065437323429738</v>
      </c>
      <c r="Q176" s="47">
        <f>[2]Prevalences!Q176</f>
        <v>0.48337264398313079</v>
      </c>
      <c r="R176" s="47">
        <f>[2]Prevalences!R176</f>
        <v>0.19196452831659391</v>
      </c>
      <c r="T176" s="47">
        <f>[2]Prevalences!T176</f>
        <v>0.47097763833298528</v>
      </c>
      <c r="U176" s="47">
        <f>[2]Prevalences!U176</f>
        <v>0.18343411023671669</v>
      </c>
      <c r="W176" s="47">
        <f>[2]Prevalences!W176</f>
        <v>0.45847554340640229</v>
      </c>
      <c r="X176" s="47">
        <f>[2]Prevalences!X176</f>
        <v>0.17506986544788858</v>
      </c>
      <c r="Z176" s="47">
        <f>[2]Prevalences!Z176</f>
        <v>0.4458779330576389</v>
      </c>
      <c r="AA176" s="47">
        <f>[2]Prevalences!AA176</f>
        <v>0.16687838755112797</v>
      </c>
      <c r="AC176" s="47">
        <f>[2]Prevalences!AC176</f>
        <v>0.43319730199846412</v>
      </c>
      <c r="AD176" s="47">
        <f>[2]Prevalences!AD176</f>
        <v>0.1588660744891785</v>
      </c>
      <c r="AF176" s="47">
        <f>SUM('[3]2021'!FZ179:HY179)</f>
        <v>0.55499548788242348</v>
      </c>
      <c r="AG176" s="47">
        <f>SUM('[3]2021'!GJ179:HY179)</f>
        <v>0.2462660332807978</v>
      </c>
    </row>
    <row r="177" spans="1:33" ht="15.5" x14ac:dyDescent="0.35">
      <c r="A177" s="4" t="s">
        <v>192</v>
      </c>
      <c r="B177" s="47">
        <f>[2]Prevalences!B177</f>
        <v>0.54300961315805707</v>
      </c>
      <c r="C177" s="47">
        <f>[2]Prevalences!C177</f>
        <v>0.2366983669870828</v>
      </c>
      <c r="E177" s="47">
        <f>[2]Prevalences!E177</f>
        <v>0.53051549524469421</v>
      </c>
      <c r="F177" s="47">
        <f>[2]Prevalences!F177</f>
        <v>0.22711142129113129</v>
      </c>
      <c r="H177" s="47">
        <f>[2]Prevalences!H177</f>
        <v>0.5198137293098779</v>
      </c>
      <c r="I177" s="47">
        <f>[2]Prevalences!I177</f>
        <v>0.21848484746781635</v>
      </c>
      <c r="K177" s="47">
        <f>[2]Prevalences!K177</f>
        <v>0.50779985516997517</v>
      </c>
      <c r="L177" s="47">
        <f>[2]Prevalences!L177</f>
        <v>0.20949678814510314</v>
      </c>
      <c r="N177" s="47">
        <f>[2]Prevalences!N177</f>
        <v>0.49564993508405814</v>
      </c>
      <c r="O177" s="47">
        <f>[2]Prevalences!O177</f>
        <v>0.20065437323429736</v>
      </c>
      <c r="Q177" s="47">
        <f>[2]Prevalences!Q177</f>
        <v>0.48337264398313096</v>
      </c>
      <c r="R177" s="47">
        <f>[2]Prevalences!R177</f>
        <v>0.19196452831659397</v>
      </c>
      <c r="T177" s="47">
        <f>[2]Prevalences!T177</f>
        <v>0.47097763833298556</v>
      </c>
      <c r="U177" s="47">
        <f>[2]Prevalences!U177</f>
        <v>0.18343411023671688</v>
      </c>
      <c r="W177" s="47">
        <f>[2]Prevalences!W177</f>
        <v>0.45847554340640273</v>
      </c>
      <c r="X177" s="47">
        <f>[2]Prevalences!X177</f>
        <v>0.17506986544788875</v>
      </c>
      <c r="Z177" s="47">
        <f>[2]Prevalences!Z177</f>
        <v>0.44587793305763851</v>
      </c>
      <c r="AA177" s="47">
        <f>[2]Prevalences!AA177</f>
        <v>0.16687838755112783</v>
      </c>
      <c r="AC177" s="47">
        <f>[2]Prevalences!AC177</f>
        <v>0.43319730199846407</v>
      </c>
      <c r="AD177" s="47">
        <f>[2]Prevalences!AD177</f>
        <v>0.15886607448917847</v>
      </c>
      <c r="AF177" s="47">
        <f>SUM('[3]2021'!FZ180:HY180)</f>
        <v>0.55499548788242337</v>
      </c>
      <c r="AG177" s="47">
        <f>SUM('[3]2021'!GJ180:HY180)</f>
        <v>0.24626603328079777</v>
      </c>
    </row>
    <row r="178" spans="1:33" ht="15.5" x14ac:dyDescent="0.35">
      <c r="A178" s="4" t="s">
        <v>193</v>
      </c>
      <c r="B178" s="47">
        <f>[2]Prevalences!B178</f>
        <v>0.54300961315805663</v>
      </c>
      <c r="C178" s="47">
        <f>[2]Prevalences!C178</f>
        <v>0.2366983669870826</v>
      </c>
      <c r="E178" s="47">
        <f>[2]Prevalences!E178</f>
        <v>0.53051549524469455</v>
      </c>
      <c r="F178" s="47">
        <f>[2]Prevalences!F178</f>
        <v>0.2271114212911314</v>
      </c>
      <c r="H178" s="47">
        <f>[2]Prevalences!H178</f>
        <v>0.51981372930987824</v>
      </c>
      <c r="I178" s="47">
        <f>[2]Prevalences!I178</f>
        <v>0.21848484746781663</v>
      </c>
      <c r="K178" s="47">
        <f>[2]Prevalences!K178</f>
        <v>0.50779985516997528</v>
      </c>
      <c r="L178" s="47">
        <f>[2]Prevalences!L178</f>
        <v>0.20949678814510317</v>
      </c>
      <c r="N178" s="47">
        <f>[2]Prevalences!N178</f>
        <v>0.49564993508405814</v>
      </c>
      <c r="O178" s="47">
        <f>[2]Prevalences!O178</f>
        <v>0.20065437323429741</v>
      </c>
      <c r="Q178" s="47">
        <f>[2]Prevalences!Q178</f>
        <v>0.48337264398313079</v>
      </c>
      <c r="R178" s="47">
        <f>[2]Prevalences!R178</f>
        <v>0.19196452831659391</v>
      </c>
      <c r="T178" s="47">
        <f>[2]Prevalences!T178</f>
        <v>0.47097763833298539</v>
      </c>
      <c r="U178" s="47">
        <f>[2]Prevalences!U178</f>
        <v>0.18343411023671682</v>
      </c>
      <c r="W178" s="47">
        <f>[2]Prevalences!W178</f>
        <v>0.45847554340640284</v>
      </c>
      <c r="X178" s="47">
        <f>[2]Prevalences!X178</f>
        <v>0.1750698654478888</v>
      </c>
      <c r="Z178" s="47">
        <f>[2]Prevalences!Z178</f>
        <v>0.44587793305763845</v>
      </c>
      <c r="AA178" s="47">
        <f>[2]Prevalences!AA178</f>
        <v>0.16687838755112783</v>
      </c>
      <c r="AC178" s="47">
        <f>[2]Prevalences!AC178</f>
        <v>0.4331973019984639</v>
      </c>
      <c r="AD178" s="47">
        <f>[2]Prevalences!AD178</f>
        <v>0.15886607448917842</v>
      </c>
      <c r="AF178" s="47">
        <f>SUM('[3]2021'!FZ181:HY181)</f>
        <v>0.55499548788242348</v>
      </c>
      <c r="AG178" s="47">
        <f>SUM('[3]2021'!GJ181:HY181)</f>
        <v>0.2462660332807978</v>
      </c>
    </row>
    <row r="179" spans="1:33" ht="15.5" x14ac:dyDescent="0.35">
      <c r="A179" s="4" t="s">
        <v>194</v>
      </c>
      <c r="B179" s="47">
        <f>[2]Prevalences!B179</f>
        <v>0.54300961315805696</v>
      </c>
      <c r="C179" s="47">
        <f>[2]Prevalences!C179</f>
        <v>0.23669836698708277</v>
      </c>
      <c r="E179" s="47">
        <f>[2]Prevalences!E179</f>
        <v>0.53051549524469377</v>
      </c>
      <c r="F179" s="47">
        <f>[2]Prevalences!F179</f>
        <v>0.22711142129113107</v>
      </c>
      <c r="H179" s="47">
        <f>[2]Prevalences!H179</f>
        <v>0.51981372930987813</v>
      </c>
      <c r="I179" s="47">
        <f>[2]Prevalences!I179</f>
        <v>0.21848484746781655</v>
      </c>
      <c r="K179" s="47">
        <f>[2]Prevalences!K179</f>
        <v>0.5077998551699755</v>
      </c>
      <c r="L179" s="47">
        <f>[2]Prevalences!L179</f>
        <v>0.20949678814510322</v>
      </c>
      <c r="N179" s="47">
        <f>[2]Prevalences!N179</f>
        <v>0.49564993508405814</v>
      </c>
      <c r="O179" s="47">
        <f>[2]Prevalences!O179</f>
        <v>0.20065437323429738</v>
      </c>
      <c r="Q179" s="47">
        <f>[2]Prevalences!Q179</f>
        <v>0.48337264398313112</v>
      </c>
      <c r="R179" s="47">
        <f>[2]Prevalences!R179</f>
        <v>0.19196452831659405</v>
      </c>
      <c r="T179" s="47">
        <f>[2]Prevalences!T179</f>
        <v>0.47097763833298534</v>
      </c>
      <c r="U179" s="47">
        <f>[2]Prevalences!U179</f>
        <v>0.1834341102367168</v>
      </c>
      <c r="W179" s="47">
        <f>[2]Prevalences!W179</f>
        <v>0.45847554340640262</v>
      </c>
      <c r="X179" s="47">
        <f>[2]Prevalences!X179</f>
        <v>0.17506986544788869</v>
      </c>
      <c r="Z179" s="47">
        <f>[2]Prevalences!Z179</f>
        <v>0.44587793305763884</v>
      </c>
      <c r="AA179" s="47">
        <f>[2]Prevalences!AA179</f>
        <v>0.16687838755112788</v>
      </c>
      <c r="AC179" s="47">
        <f>[2]Prevalences!AC179</f>
        <v>0.43319730199846423</v>
      </c>
      <c r="AD179" s="47">
        <f>[2]Prevalences!AD179</f>
        <v>0.15886607448917855</v>
      </c>
      <c r="AF179" s="47">
        <f>SUM('[3]2021'!FZ182:HY182)</f>
        <v>0.55499548788242348</v>
      </c>
      <c r="AG179" s="47">
        <f>SUM('[3]2021'!GJ182:HY182)</f>
        <v>0.2462660332807978</v>
      </c>
    </row>
    <row r="180" spans="1:33" ht="15.5" x14ac:dyDescent="0.35">
      <c r="A180" s="4" t="s">
        <v>195</v>
      </c>
      <c r="B180" s="47">
        <f>[2]Prevalences!B180</f>
        <v>0.54300961315805696</v>
      </c>
      <c r="C180" s="47">
        <f>[2]Prevalences!C180</f>
        <v>0.23669836698708277</v>
      </c>
      <c r="E180" s="47">
        <f>[2]Prevalences!E180</f>
        <v>0.53051549524469377</v>
      </c>
      <c r="F180" s="47">
        <f>[2]Prevalences!F180</f>
        <v>0.22711142129113107</v>
      </c>
      <c r="H180" s="47">
        <f>[2]Prevalences!H180</f>
        <v>0.51981372930987813</v>
      </c>
      <c r="I180" s="47">
        <f>[2]Prevalences!I180</f>
        <v>0.21848484746781655</v>
      </c>
      <c r="K180" s="47">
        <f>[2]Prevalences!K180</f>
        <v>0.5077998551699755</v>
      </c>
      <c r="L180" s="47">
        <f>[2]Prevalences!L180</f>
        <v>0.20949678814510322</v>
      </c>
      <c r="N180" s="47">
        <f>[2]Prevalences!N180</f>
        <v>0.49564993508405814</v>
      </c>
      <c r="O180" s="47">
        <f>[2]Prevalences!O180</f>
        <v>0.20065437323429738</v>
      </c>
      <c r="Q180" s="47">
        <f>[2]Prevalences!Q180</f>
        <v>0.48337264398313112</v>
      </c>
      <c r="R180" s="47">
        <f>[2]Prevalences!R180</f>
        <v>0.19196452831659405</v>
      </c>
      <c r="T180" s="47">
        <f>[2]Prevalences!T180</f>
        <v>0.47097763833298534</v>
      </c>
      <c r="U180" s="47">
        <f>[2]Prevalences!U180</f>
        <v>0.1834341102367168</v>
      </c>
      <c r="W180" s="47">
        <f>[2]Prevalences!W180</f>
        <v>0.45847554340640262</v>
      </c>
      <c r="X180" s="47">
        <f>[2]Prevalences!X180</f>
        <v>0.17506986544788869</v>
      </c>
      <c r="Z180" s="47">
        <f>[2]Prevalences!Z180</f>
        <v>0.44587793305763884</v>
      </c>
      <c r="AA180" s="47">
        <f>[2]Prevalences!AA180</f>
        <v>0.16687838755112788</v>
      </c>
      <c r="AC180" s="47">
        <f>[2]Prevalences!AC180</f>
        <v>0.43319730199846423</v>
      </c>
      <c r="AD180" s="47">
        <f>[2]Prevalences!AD180</f>
        <v>0.15886607448917855</v>
      </c>
      <c r="AF180" s="47">
        <f>SUM('[3]2021'!FZ183:HY183)</f>
        <v>0.55499548788242348</v>
      </c>
      <c r="AG180" s="47">
        <f>SUM('[3]2021'!GJ183:HY183)</f>
        <v>0.2462660332807978</v>
      </c>
    </row>
    <row r="181" spans="1:33" ht="15.5" x14ac:dyDescent="0.35">
      <c r="A181" s="4" t="s">
        <v>196</v>
      </c>
      <c r="B181" s="47">
        <f>[2]Prevalences!B181</f>
        <v>0.54300961315805718</v>
      </c>
      <c r="C181" s="47">
        <f>[2]Prevalences!C181</f>
        <v>0.23669836698708285</v>
      </c>
      <c r="E181" s="47">
        <f>[2]Prevalences!E181</f>
        <v>0.53051549524469399</v>
      </c>
      <c r="F181" s="47">
        <f>[2]Prevalences!F181</f>
        <v>0.22711142129113118</v>
      </c>
      <c r="H181" s="47">
        <f>[2]Prevalences!H181</f>
        <v>0.51981372930987813</v>
      </c>
      <c r="I181" s="47">
        <f>[2]Prevalences!I181</f>
        <v>0.21848484746781655</v>
      </c>
      <c r="K181" s="47">
        <f>[2]Prevalences!K181</f>
        <v>0.50779985516997528</v>
      </c>
      <c r="L181" s="47">
        <f>[2]Prevalences!L181</f>
        <v>0.20949678814510317</v>
      </c>
      <c r="N181" s="47">
        <f>[2]Prevalences!N181</f>
        <v>0.49564993508405786</v>
      </c>
      <c r="O181" s="47">
        <f>[2]Prevalences!O181</f>
        <v>0.20065437323429733</v>
      </c>
      <c r="Q181" s="47">
        <f>[2]Prevalences!Q181</f>
        <v>0.48337264398313079</v>
      </c>
      <c r="R181" s="47">
        <f>[2]Prevalences!R181</f>
        <v>0.19196452831659391</v>
      </c>
      <c r="T181" s="47">
        <f>[2]Prevalences!T181</f>
        <v>0.47097763833298556</v>
      </c>
      <c r="U181" s="47">
        <f>[2]Prevalences!U181</f>
        <v>0.18343411023671688</v>
      </c>
      <c r="W181" s="47">
        <f>[2]Prevalences!W181</f>
        <v>0.45847554340640295</v>
      </c>
      <c r="X181" s="47">
        <f>[2]Prevalences!X181</f>
        <v>0.17506986544788883</v>
      </c>
      <c r="Z181" s="47">
        <f>[2]Prevalences!Z181</f>
        <v>0.44587793305763868</v>
      </c>
      <c r="AA181" s="47">
        <f>[2]Prevalences!AA181</f>
        <v>0.16687838755112788</v>
      </c>
      <c r="AC181" s="47">
        <f>[2]Prevalences!AC181</f>
        <v>0.43319730199846423</v>
      </c>
      <c r="AD181" s="47">
        <f>[2]Prevalences!AD181</f>
        <v>0.15886607448917855</v>
      </c>
      <c r="AF181" s="47">
        <f>SUM('[3]2021'!FZ184:HY184)</f>
        <v>0.55499548788242348</v>
      </c>
      <c r="AG181" s="47">
        <f>SUM('[3]2021'!GJ184:HY184)</f>
        <v>0.24626603328079785</v>
      </c>
    </row>
    <row r="182" spans="1:33" ht="15.5" x14ac:dyDescent="0.35">
      <c r="A182" s="4" t="s">
        <v>197</v>
      </c>
      <c r="B182" s="47">
        <f>[2]Prevalences!B182</f>
        <v>0.54300961315805696</v>
      </c>
      <c r="C182" s="47">
        <f>[2]Prevalences!C182</f>
        <v>0.23669836698708277</v>
      </c>
      <c r="E182" s="47">
        <f>[2]Prevalences!E182</f>
        <v>0.53051549524469421</v>
      </c>
      <c r="F182" s="47">
        <f>[2]Prevalences!F182</f>
        <v>0.22711142129113124</v>
      </c>
      <c r="H182" s="47">
        <f>[2]Prevalences!H182</f>
        <v>0.51981372930987813</v>
      </c>
      <c r="I182" s="47">
        <f>[2]Prevalences!I182</f>
        <v>0.21848484746781657</v>
      </c>
      <c r="K182" s="47">
        <f>[2]Prevalences!K182</f>
        <v>0.50779985516997528</v>
      </c>
      <c r="L182" s="47">
        <f>[2]Prevalences!L182</f>
        <v>0.20949678814510317</v>
      </c>
      <c r="N182" s="47">
        <f>[2]Prevalences!N182</f>
        <v>0.49564993508405814</v>
      </c>
      <c r="O182" s="47">
        <f>[2]Prevalences!O182</f>
        <v>0.20065437323429738</v>
      </c>
      <c r="Q182" s="47">
        <f>[2]Prevalences!Q182</f>
        <v>0.48337264398313079</v>
      </c>
      <c r="R182" s="47">
        <f>[2]Prevalences!R182</f>
        <v>0.19196452831659386</v>
      </c>
      <c r="T182" s="47">
        <f>[2]Prevalences!T182</f>
        <v>0.47097763833298567</v>
      </c>
      <c r="U182" s="47">
        <f>[2]Prevalences!U182</f>
        <v>0.18343411023671691</v>
      </c>
      <c r="W182" s="47">
        <f>[2]Prevalences!W182</f>
        <v>0.45847554340640273</v>
      </c>
      <c r="X182" s="47">
        <f>[2]Prevalences!X182</f>
        <v>0.17506986544788869</v>
      </c>
      <c r="Z182" s="47">
        <f>[2]Prevalences!Z182</f>
        <v>0.44587793305763884</v>
      </c>
      <c r="AA182" s="47">
        <f>[2]Prevalences!AA182</f>
        <v>0.16687838755112794</v>
      </c>
      <c r="AC182" s="47">
        <f>[2]Prevalences!AC182</f>
        <v>0.43319730199846435</v>
      </c>
      <c r="AD182" s="47">
        <f>[2]Prevalences!AD182</f>
        <v>0.15886607448917858</v>
      </c>
      <c r="AF182" s="47">
        <f>SUM('[3]2021'!FZ185:HY185)</f>
        <v>0.55499548788242337</v>
      </c>
      <c r="AG182" s="47">
        <f>SUM('[3]2021'!GJ185:HY185)</f>
        <v>0.24626603328079777</v>
      </c>
    </row>
    <row r="183" spans="1:33" ht="15.5" x14ac:dyDescent="0.35">
      <c r="A183" s="4" t="s">
        <v>198</v>
      </c>
      <c r="B183" s="47">
        <f>[2]Prevalences!B183</f>
        <v>0.54300961315805696</v>
      </c>
      <c r="C183" s="47">
        <f>[2]Prevalences!C183</f>
        <v>0.23669836698708277</v>
      </c>
      <c r="E183" s="47">
        <f>[2]Prevalences!E183</f>
        <v>0.53051549524469388</v>
      </c>
      <c r="F183" s="47">
        <f>[2]Prevalences!F183</f>
        <v>0.22711142129113115</v>
      </c>
      <c r="H183" s="47">
        <f>[2]Prevalences!H183</f>
        <v>0.51981372930987779</v>
      </c>
      <c r="I183" s="47">
        <f>[2]Prevalences!I183</f>
        <v>0.21848484746781632</v>
      </c>
      <c r="K183" s="47">
        <f>[2]Prevalences!K183</f>
        <v>0.50779985516997528</v>
      </c>
      <c r="L183" s="47">
        <f>[2]Prevalences!L183</f>
        <v>0.20949678814510317</v>
      </c>
      <c r="N183" s="47">
        <f>[2]Prevalences!N183</f>
        <v>0.49564993508405814</v>
      </c>
      <c r="O183" s="47">
        <f>[2]Prevalences!O183</f>
        <v>0.20065437323429738</v>
      </c>
      <c r="Q183" s="47">
        <f>[2]Prevalences!Q183</f>
        <v>0.48337264398313073</v>
      </c>
      <c r="R183" s="47">
        <f>[2]Prevalences!R183</f>
        <v>0.19196452831659383</v>
      </c>
      <c r="T183" s="47">
        <f>[2]Prevalences!T183</f>
        <v>0.47097763833298528</v>
      </c>
      <c r="U183" s="47">
        <f>[2]Prevalences!U183</f>
        <v>0.18343411023671666</v>
      </c>
      <c r="W183" s="47">
        <f>[2]Prevalences!W183</f>
        <v>0.45847554340640284</v>
      </c>
      <c r="X183" s="47">
        <f>[2]Prevalences!X183</f>
        <v>0.1750698654478888</v>
      </c>
      <c r="Z183" s="47">
        <f>[2]Prevalences!Z183</f>
        <v>0.44587793305763884</v>
      </c>
      <c r="AA183" s="47">
        <f>[2]Prevalences!AA183</f>
        <v>0.16687838755112788</v>
      </c>
      <c r="AC183" s="47">
        <f>[2]Prevalences!AC183</f>
        <v>0.43319730199846446</v>
      </c>
      <c r="AD183" s="47">
        <f>[2]Prevalences!AD183</f>
        <v>0.15886607448917858</v>
      </c>
      <c r="AF183" s="47">
        <f>SUM('[3]2021'!FZ186:HY186)</f>
        <v>0.55499548788242326</v>
      </c>
      <c r="AG183" s="47">
        <f>SUM('[3]2021'!GJ186:HY186)</f>
        <v>0.24626603328079774</v>
      </c>
    </row>
    <row r="184" spans="1:33" ht="15.5" x14ac:dyDescent="0.35">
      <c r="A184" s="4" t="s">
        <v>199</v>
      </c>
      <c r="B184" s="47">
        <f>[2]Prevalences!B184</f>
        <v>0.54300961315805696</v>
      </c>
      <c r="C184" s="47">
        <f>[2]Prevalences!C184</f>
        <v>0.23669836698708277</v>
      </c>
      <c r="E184" s="47">
        <f>[2]Prevalences!E184</f>
        <v>0.53051549524469432</v>
      </c>
      <c r="F184" s="47">
        <f>[2]Prevalences!F184</f>
        <v>0.22711142129113132</v>
      </c>
      <c r="H184" s="47">
        <f>[2]Prevalences!H184</f>
        <v>0.5198137293098779</v>
      </c>
      <c r="I184" s="47">
        <f>[2]Prevalences!I184</f>
        <v>0.21848484746781635</v>
      </c>
      <c r="K184" s="47">
        <f>[2]Prevalences!K184</f>
        <v>0.50779985516997528</v>
      </c>
      <c r="L184" s="47">
        <f>[2]Prevalences!L184</f>
        <v>0.20949678814510309</v>
      </c>
      <c r="N184" s="47">
        <f>[2]Prevalences!N184</f>
        <v>0.49564993508405786</v>
      </c>
      <c r="O184" s="47">
        <f>[2]Prevalences!O184</f>
        <v>0.20065437323429736</v>
      </c>
      <c r="Q184" s="47">
        <f>[2]Prevalences!Q184</f>
        <v>0.48337264398313079</v>
      </c>
      <c r="R184" s="47">
        <f>[2]Prevalences!R184</f>
        <v>0.19196452831659383</v>
      </c>
      <c r="T184" s="47">
        <f>[2]Prevalences!T184</f>
        <v>0.47097763833298534</v>
      </c>
      <c r="U184" s="47">
        <f>[2]Prevalences!U184</f>
        <v>0.1834341102367168</v>
      </c>
      <c r="W184" s="47">
        <f>[2]Prevalences!W184</f>
        <v>0.45847554340640256</v>
      </c>
      <c r="X184" s="47">
        <f>[2]Prevalences!X184</f>
        <v>0.17506986544788863</v>
      </c>
      <c r="Z184" s="47">
        <f>[2]Prevalences!Z184</f>
        <v>0.44587793305763901</v>
      </c>
      <c r="AA184" s="47">
        <f>[2]Prevalences!AA184</f>
        <v>0.16687838755112802</v>
      </c>
      <c r="AC184" s="47">
        <f>[2]Prevalences!AC184</f>
        <v>0.43319730199846435</v>
      </c>
      <c r="AD184" s="47">
        <f>[2]Prevalences!AD184</f>
        <v>0.15886607448917858</v>
      </c>
      <c r="AF184" s="47">
        <f>SUM('[3]2021'!FZ187:HY187)</f>
        <v>0.55499548788242326</v>
      </c>
      <c r="AG184" s="47">
        <f>SUM('[3]2021'!GJ187:HY187)</f>
        <v>0.24626603328079774</v>
      </c>
    </row>
    <row r="185" spans="1:33" ht="15.5" x14ac:dyDescent="0.35">
      <c r="A185" s="4" t="s">
        <v>200</v>
      </c>
      <c r="B185" s="47">
        <f>[2]Prevalences!B185</f>
        <v>0.54300961315805696</v>
      </c>
      <c r="C185" s="47">
        <f>[2]Prevalences!C185</f>
        <v>0.23669836698708277</v>
      </c>
      <c r="E185" s="47">
        <f>[2]Prevalences!E185</f>
        <v>0.53051549524469432</v>
      </c>
      <c r="F185" s="47">
        <f>[2]Prevalences!F185</f>
        <v>0.22711142129113132</v>
      </c>
      <c r="H185" s="47">
        <f>[2]Prevalences!H185</f>
        <v>0.5198137293098779</v>
      </c>
      <c r="I185" s="47">
        <f>[2]Prevalences!I185</f>
        <v>0.21848484746781635</v>
      </c>
      <c r="K185" s="47">
        <f>[2]Prevalences!K185</f>
        <v>0.50779985516997528</v>
      </c>
      <c r="L185" s="47">
        <f>[2]Prevalences!L185</f>
        <v>0.20949678814510309</v>
      </c>
      <c r="N185" s="47">
        <f>[2]Prevalences!N185</f>
        <v>0.49564993508405786</v>
      </c>
      <c r="O185" s="47">
        <f>[2]Prevalences!O185</f>
        <v>0.20065437323429736</v>
      </c>
      <c r="Q185" s="47">
        <f>[2]Prevalences!Q185</f>
        <v>0.48337264398313079</v>
      </c>
      <c r="R185" s="47">
        <f>[2]Prevalences!R185</f>
        <v>0.19196452831659383</v>
      </c>
      <c r="T185" s="47">
        <f>[2]Prevalences!T185</f>
        <v>0.47097763833298534</v>
      </c>
      <c r="U185" s="47">
        <f>[2]Prevalences!U185</f>
        <v>0.1834341102367168</v>
      </c>
      <c r="W185" s="47">
        <f>[2]Prevalences!W185</f>
        <v>0.45847554340640256</v>
      </c>
      <c r="X185" s="47">
        <f>[2]Prevalences!X185</f>
        <v>0.17506986544788863</v>
      </c>
      <c r="Z185" s="47">
        <f>[2]Prevalences!Z185</f>
        <v>0.44587793305763901</v>
      </c>
      <c r="AA185" s="47">
        <f>[2]Prevalences!AA185</f>
        <v>0.16687838755112802</v>
      </c>
      <c r="AC185" s="47">
        <f>[2]Prevalences!AC185</f>
        <v>0.43319730199846435</v>
      </c>
      <c r="AD185" s="47">
        <f>[2]Prevalences!AD185</f>
        <v>0.15886607448917858</v>
      </c>
      <c r="AF185" s="47">
        <f>SUM('[3]2021'!FZ188:HY188)</f>
        <v>0.55499548788242326</v>
      </c>
      <c r="AG185" s="47">
        <f>SUM('[3]2021'!GJ188:HY188)</f>
        <v>0.24626603328079774</v>
      </c>
    </row>
    <row r="186" spans="1:33" ht="15.5" x14ac:dyDescent="0.35">
      <c r="A186" s="4" t="s">
        <v>201</v>
      </c>
      <c r="B186" s="47">
        <f>[2]Prevalences!B186</f>
        <v>0.54300961315805663</v>
      </c>
      <c r="C186" s="47">
        <f>[2]Prevalences!C186</f>
        <v>0.2366983669870826</v>
      </c>
      <c r="E186" s="47">
        <f>[2]Prevalences!E186</f>
        <v>0.53051549524469399</v>
      </c>
      <c r="F186" s="47">
        <f>[2]Prevalences!F186</f>
        <v>0.22711142129113121</v>
      </c>
      <c r="H186" s="47">
        <f>[2]Prevalences!H186</f>
        <v>0.5198137293098779</v>
      </c>
      <c r="I186" s="47">
        <f>[2]Prevalences!I186</f>
        <v>0.21848484746781641</v>
      </c>
      <c r="K186" s="47">
        <f>[2]Prevalences!K186</f>
        <v>0.50779985516997528</v>
      </c>
      <c r="L186" s="47">
        <f>[2]Prevalences!L186</f>
        <v>0.20949678814510317</v>
      </c>
      <c r="N186" s="47">
        <f>[2]Prevalences!N186</f>
        <v>0.49564993508405814</v>
      </c>
      <c r="O186" s="47">
        <f>[2]Prevalences!O186</f>
        <v>0.20065437323429738</v>
      </c>
      <c r="Q186" s="47">
        <f>[2]Prevalences!Q186</f>
        <v>0.48337264398313079</v>
      </c>
      <c r="R186" s="47">
        <f>[2]Prevalences!R186</f>
        <v>0.19196452831659386</v>
      </c>
      <c r="T186" s="47">
        <f>[2]Prevalences!T186</f>
        <v>0.47097763833298545</v>
      </c>
      <c r="U186" s="47">
        <f>[2]Prevalences!U186</f>
        <v>0.18343411023671688</v>
      </c>
      <c r="W186" s="47">
        <f>[2]Prevalences!W186</f>
        <v>0.45847554340640273</v>
      </c>
      <c r="X186" s="47">
        <f>[2]Prevalences!X186</f>
        <v>0.17506986544788875</v>
      </c>
      <c r="Z186" s="47">
        <f>[2]Prevalences!Z186</f>
        <v>0.44587793305763868</v>
      </c>
      <c r="AA186" s="47">
        <f>[2]Prevalences!AA186</f>
        <v>0.16687838755112785</v>
      </c>
      <c r="AC186" s="47">
        <f>[2]Prevalences!AC186</f>
        <v>0.43319730199846451</v>
      </c>
      <c r="AD186" s="47">
        <f>[2]Prevalences!AD186</f>
        <v>0.15886607448917864</v>
      </c>
      <c r="AF186" s="47">
        <f>SUM('[3]2021'!FZ189:HY189)</f>
        <v>0.55499548788242337</v>
      </c>
      <c r="AG186" s="47">
        <f>SUM('[3]2021'!GJ189:HY189)</f>
        <v>0.24626603328079777</v>
      </c>
    </row>
    <row r="187" spans="1:33" ht="15.5" x14ac:dyDescent="0.35">
      <c r="A187" s="4" t="s">
        <v>202</v>
      </c>
      <c r="B187" s="47">
        <f>[2]Prevalences!B187</f>
        <v>0.54300961315805696</v>
      </c>
      <c r="C187" s="47">
        <f>[2]Prevalences!C187</f>
        <v>0.23669836698708277</v>
      </c>
      <c r="E187" s="47">
        <f>[2]Prevalences!E187</f>
        <v>0.53051549524469421</v>
      </c>
      <c r="F187" s="47">
        <f>[2]Prevalences!F187</f>
        <v>0.22711142129113129</v>
      </c>
      <c r="H187" s="47">
        <f>[2]Prevalences!H187</f>
        <v>0.51981372930987813</v>
      </c>
      <c r="I187" s="47">
        <f>[2]Prevalences!I187</f>
        <v>0.21848484746781655</v>
      </c>
      <c r="K187" s="47">
        <f>[2]Prevalences!K187</f>
        <v>0.50779985516997528</v>
      </c>
      <c r="L187" s="47">
        <f>[2]Prevalences!L187</f>
        <v>0.20949678814510317</v>
      </c>
      <c r="N187" s="47">
        <f>[2]Prevalences!N187</f>
        <v>0.49564993508405769</v>
      </c>
      <c r="O187" s="47">
        <f>[2]Prevalences!O187</f>
        <v>0.20065437323429725</v>
      </c>
      <c r="Q187" s="47">
        <f>[2]Prevalences!Q187</f>
        <v>0.48337264398313073</v>
      </c>
      <c r="R187" s="47">
        <f>[2]Prevalences!R187</f>
        <v>0.19196452831659377</v>
      </c>
      <c r="T187" s="47">
        <f>[2]Prevalences!T187</f>
        <v>0.47097763833298578</v>
      </c>
      <c r="U187" s="47">
        <f>[2]Prevalences!U187</f>
        <v>0.18343411023671691</v>
      </c>
      <c r="W187" s="47">
        <f>[2]Prevalences!W187</f>
        <v>0.45847554340640284</v>
      </c>
      <c r="X187" s="47">
        <f>[2]Prevalences!X187</f>
        <v>0.17506986544788875</v>
      </c>
      <c r="Z187" s="47">
        <f>[2]Prevalences!Z187</f>
        <v>0.44587793305763884</v>
      </c>
      <c r="AA187" s="47">
        <f>[2]Prevalences!AA187</f>
        <v>0.16687838755112794</v>
      </c>
      <c r="AC187" s="47">
        <f>[2]Prevalences!AC187</f>
        <v>0.43319730199846462</v>
      </c>
      <c r="AD187" s="47">
        <f>[2]Prevalences!AD187</f>
        <v>0.15886607448917864</v>
      </c>
      <c r="AF187" s="47">
        <f>SUM('[3]2021'!FZ190:HY190)</f>
        <v>0.55499548788242359</v>
      </c>
      <c r="AG187" s="47">
        <f>SUM('[3]2021'!GJ190:HY190)</f>
        <v>0.24626603328079785</v>
      </c>
    </row>
    <row r="188" spans="1:33" ht="15.5" x14ac:dyDescent="0.35">
      <c r="A188" s="4" t="s">
        <v>203</v>
      </c>
      <c r="B188" s="47">
        <f>[2]Prevalences!B188</f>
        <v>0.54300961315805685</v>
      </c>
      <c r="C188" s="47">
        <f>[2]Prevalences!C188</f>
        <v>0.23669836698708271</v>
      </c>
      <c r="E188" s="47">
        <f>[2]Prevalences!E188</f>
        <v>0.53051549524469432</v>
      </c>
      <c r="F188" s="47">
        <f>[2]Prevalences!F188</f>
        <v>0.22711142129113132</v>
      </c>
      <c r="H188" s="47">
        <f>[2]Prevalences!H188</f>
        <v>0.51981372930987813</v>
      </c>
      <c r="I188" s="47">
        <f>[2]Prevalences!I188</f>
        <v>0.21848484746781655</v>
      </c>
      <c r="K188" s="47">
        <f>[2]Prevalences!K188</f>
        <v>0.50779985516997561</v>
      </c>
      <c r="L188" s="47">
        <f>[2]Prevalences!L188</f>
        <v>0.20949678814510325</v>
      </c>
      <c r="N188" s="47">
        <f>[2]Prevalences!N188</f>
        <v>0.49564993508405808</v>
      </c>
      <c r="O188" s="47">
        <f>[2]Prevalences!O188</f>
        <v>0.20065437323429736</v>
      </c>
      <c r="Q188" s="47">
        <f>[2]Prevalences!Q188</f>
        <v>0.48337264398313107</v>
      </c>
      <c r="R188" s="47">
        <f>[2]Prevalences!R188</f>
        <v>0.19196452831659397</v>
      </c>
      <c r="T188" s="47">
        <f>[2]Prevalences!T188</f>
        <v>0.47097763833298578</v>
      </c>
      <c r="U188" s="47">
        <f>[2]Prevalences!U188</f>
        <v>0.18343411023671691</v>
      </c>
      <c r="W188" s="47">
        <f>[2]Prevalences!W188</f>
        <v>0.45847554340640245</v>
      </c>
      <c r="X188" s="47">
        <f>[2]Prevalences!X188</f>
        <v>0.17506986544788861</v>
      </c>
      <c r="Z188" s="47">
        <f>[2]Prevalences!Z188</f>
        <v>0.44587793305763868</v>
      </c>
      <c r="AA188" s="47">
        <f>[2]Prevalences!AA188</f>
        <v>0.16687838755112788</v>
      </c>
      <c r="AC188" s="47">
        <f>[2]Prevalences!AC188</f>
        <v>0.43319730199846462</v>
      </c>
      <c r="AD188" s="47">
        <f>[2]Prevalences!AD188</f>
        <v>0.15886607448917864</v>
      </c>
      <c r="AF188" s="47">
        <f>SUM('[3]2021'!FZ191:HY191)</f>
        <v>0.55499548788242337</v>
      </c>
      <c r="AG188" s="47">
        <f>SUM('[3]2021'!GJ191:HY191)</f>
        <v>0.24626603328079777</v>
      </c>
    </row>
    <row r="189" spans="1:33" ht="15.5" x14ac:dyDescent="0.35">
      <c r="A189" s="4" t="s">
        <v>204</v>
      </c>
      <c r="B189" s="47">
        <f>[2]Prevalences!B189</f>
        <v>0.54300961315805685</v>
      </c>
      <c r="C189" s="47">
        <f>[2]Prevalences!C189</f>
        <v>0.23669836698708271</v>
      </c>
      <c r="E189" s="47">
        <f>[2]Prevalences!E189</f>
        <v>0.53051549524469432</v>
      </c>
      <c r="F189" s="47">
        <f>[2]Prevalences!F189</f>
        <v>0.22711142129113132</v>
      </c>
      <c r="H189" s="47">
        <f>[2]Prevalences!H189</f>
        <v>0.51981372930987813</v>
      </c>
      <c r="I189" s="47">
        <f>[2]Prevalences!I189</f>
        <v>0.21848484746781655</v>
      </c>
      <c r="K189" s="47">
        <f>[2]Prevalences!K189</f>
        <v>0.50779985516997561</v>
      </c>
      <c r="L189" s="47">
        <f>[2]Prevalences!L189</f>
        <v>0.20949678814510325</v>
      </c>
      <c r="N189" s="47">
        <f>[2]Prevalences!N189</f>
        <v>0.49564993508405808</v>
      </c>
      <c r="O189" s="47">
        <f>[2]Prevalences!O189</f>
        <v>0.20065437323429736</v>
      </c>
      <c r="Q189" s="47">
        <f>[2]Prevalences!Q189</f>
        <v>0.48337264398313107</v>
      </c>
      <c r="R189" s="47">
        <f>[2]Prevalences!R189</f>
        <v>0.19196452831659397</v>
      </c>
      <c r="T189" s="47">
        <f>[2]Prevalences!T189</f>
        <v>0.47097763833298578</v>
      </c>
      <c r="U189" s="47">
        <f>[2]Prevalences!U189</f>
        <v>0.18343411023671691</v>
      </c>
      <c r="W189" s="47">
        <f>[2]Prevalences!W189</f>
        <v>0.45847554340640245</v>
      </c>
      <c r="X189" s="47">
        <f>[2]Prevalences!X189</f>
        <v>0.17506986544788861</v>
      </c>
      <c r="Z189" s="47">
        <f>[2]Prevalences!Z189</f>
        <v>0.44587793305763868</v>
      </c>
      <c r="AA189" s="47">
        <f>[2]Prevalences!AA189</f>
        <v>0.16687838755112788</v>
      </c>
      <c r="AC189" s="47">
        <f>[2]Prevalences!AC189</f>
        <v>0.43319730199846462</v>
      </c>
      <c r="AD189" s="47">
        <f>[2]Prevalences!AD189</f>
        <v>0.15886607448917864</v>
      </c>
      <c r="AF189" s="47">
        <f>SUM('[3]2021'!FZ192:HY192)</f>
        <v>0.55499548788242337</v>
      </c>
      <c r="AG189" s="47">
        <f>SUM('[3]2021'!GJ192:HY192)</f>
        <v>0.24626603328079777</v>
      </c>
    </row>
    <row r="190" spans="1:33" ht="15.5" x14ac:dyDescent="0.35">
      <c r="A190" s="4" t="s">
        <v>205</v>
      </c>
      <c r="B190" s="47">
        <f>[2]Prevalences!B190</f>
        <v>0.54300961315805685</v>
      </c>
      <c r="C190" s="47">
        <f>[2]Prevalences!C190</f>
        <v>0.23669836698708271</v>
      </c>
      <c r="E190" s="47">
        <f>[2]Prevalences!E190</f>
        <v>0.53051549524469432</v>
      </c>
      <c r="F190" s="47">
        <f>[2]Prevalences!F190</f>
        <v>0.22711142129113132</v>
      </c>
      <c r="H190" s="47">
        <f>[2]Prevalences!H190</f>
        <v>0.51981372930987813</v>
      </c>
      <c r="I190" s="47">
        <f>[2]Prevalences!I190</f>
        <v>0.21848484746781655</v>
      </c>
      <c r="K190" s="47">
        <f>[2]Prevalences!K190</f>
        <v>0.50779985516997561</v>
      </c>
      <c r="L190" s="47">
        <f>[2]Prevalences!L190</f>
        <v>0.20949678814510325</v>
      </c>
      <c r="N190" s="47">
        <f>[2]Prevalences!N190</f>
        <v>0.49564993508405808</v>
      </c>
      <c r="O190" s="47">
        <f>[2]Prevalences!O190</f>
        <v>0.20065437323429736</v>
      </c>
      <c r="Q190" s="47">
        <f>[2]Prevalences!Q190</f>
        <v>0.48337264398313107</v>
      </c>
      <c r="R190" s="47">
        <f>[2]Prevalences!R190</f>
        <v>0.19196452831659397</v>
      </c>
      <c r="T190" s="47">
        <f>[2]Prevalences!T190</f>
        <v>0.47097763833298578</v>
      </c>
      <c r="U190" s="47">
        <f>[2]Prevalences!U190</f>
        <v>0.18343411023671691</v>
      </c>
      <c r="W190" s="47">
        <f>[2]Prevalences!W190</f>
        <v>0.45847554340640245</v>
      </c>
      <c r="X190" s="47">
        <f>[2]Prevalences!X190</f>
        <v>0.17506986544788861</v>
      </c>
      <c r="Z190" s="47">
        <f>[2]Prevalences!Z190</f>
        <v>0.44587793305763868</v>
      </c>
      <c r="AA190" s="47">
        <f>[2]Prevalences!AA190</f>
        <v>0.16687838755112788</v>
      </c>
      <c r="AC190" s="47">
        <f>[2]Prevalences!AC190</f>
        <v>0.43319730199846462</v>
      </c>
      <c r="AD190" s="47">
        <f>[2]Prevalences!AD190</f>
        <v>0.15886607448917864</v>
      </c>
      <c r="AF190" s="47">
        <f>SUM('[3]2021'!FZ193:HY193)</f>
        <v>0.55499548788242337</v>
      </c>
      <c r="AG190" s="47">
        <f>SUM('[3]2021'!GJ193:HY193)</f>
        <v>0.24626603328079777</v>
      </c>
    </row>
    <row r="191" spans="1:33" ht="15.5" x14ac:dyDescent="0.35">
      <c r="A191" s="4" t="s">
        <v>206</v>
      </c>
      <c r="B191" s="47">
        <f>[2]Prevalences!B191</f>
        <v>0.54300961315805685</v>
      </c>
      <c r="C191" s="47">
        <f>[2]Prevalences!C191</f>
        <v>0.23669836698708271</v>
      </c>
      <c r="E191" s="47">
        <f>[2]Prevalences!E191</f>
        <v>0.53051549524469432</v>
      </c>
      <c r="F191" s="47">
        <f>[2]Prevalences!F191</f>
        <v>0.22711142129113132</v>
      </c>
      <c r="H191" s="47">
        <f>[2]Prevalences!H191</f>
        <v>0.51981372930987813</v>
      </c>
      <c r="I191" s="47">
        <f>[2]Prevalences!I191</f>
        <v>0.21848484746781655</v>
      </c>
      <c r="K191" s="47">
        <f>[2]Prevalences!K191</f>
        <v>0.50779985516997561</v>
      </c>
      <c r="L191" s="47">
        <f>[2]Prevalences!L191</f>
        <v>0.20949678814510325</v>
      </c>
      <c r="N191" s="47">
        <f>[2]Prevalences!N191</f>
        <v>0.49564993508405808</v>
      </c>
      <c r="O191" s="47">
        <f>[2]Prevalences!O191</f>
        <v>0.20065437323429736</v>
      </c>
      <c r="Q191" s="47">
        <f>[2]Prevalences!Q191</f>
        <v>0.48337264398313107</v>
      </c>
      <c r="R191" s="47">
        <f>[2]Prevalences!R191</f>
        <v>0.19196452831659397</v>
      </c>
      <c r="T191" s="47">
        <f>[2]Prevalences!T191</f>
        <v>0.47097763833298578</v>
      </c>
      <c r="U191" s="47">
        <f>[2]Prevalences!U191</f>
        <v>0.18343411023671691</v>
      </c>
      <c r="W191" s="47">
        <f>[2]Prevalences!W191</f>
        <v>0.45847554340640245</v>
      </c>
      <c r="X191" s="47">
        <f>[2]Prevalences!X191</f>
        <v>0.17506986544788861</v>
      </c>
      <c r="Z191" s="47">
        <f>[2]Prevalences!Z191</f>
        <v>0.44587793305763868</v>
      </c>
      <c r="AA191" s="47">
        <f>[2]Prevalences!AA191</f>
        <v>0.16687838755112788</v>
      </c>
      <c r="AC191" s="47">
        <f>[2]Prevalences!AC191</f>
        <v>0.43319730199846462</v>
      </c>
      <c r="AD191" s="47">
        <f>[2]Prevalences!AD191</f>
        <v>0.15886607448917864</v>
      </c>
      <c r="AF191" s="47">
        <f>SUM('[3]2021'!FZ194:HY194)</f>
        <v>0.55499548788242337</v>
      </c>
      <c r="AG191" s="47">
        <f>SUM('[3]2021'!GJ194:HY194)</f>
        <v>0.24626603328079777</v>
      </c>
    </row>
    <row r="192" spans="1:33" ht="15.5" x14ac:dyDescent="0.35">
      <c r="A192" s="4" t="s">
        <v>207</v>
      </c>
      <c r="B192" s="47">
        <f>[2]Prevalences!B192</f>
        <v>0.54300961315805685</v>
      </c>
      <c r="C192" s="47">
        <f>[2]Prevalences!C192</f>
        <v>0.23669836698708271</v>
      </c>
      <c r="E192" s="47">
        <f>[2]Prevalences!E192</f>
        <v>0.53051549524469432</v>
      </c>
      <c r="F192" s="47">
        <f>[2]Prevalences!F192</f>
        <v>0.22711142129113132</v>
      </c>
      <c r="H192" s="47">
        <f>[2]Prevalences!H192</f>
        <v>0.51981372930987813</v>
      </c>
      <c r="I192" s="47">
        <f>[2]Prevalences!I192</f>
        <v>0.21848484746781655</v>
      </c>
      <c r="K192" s="47">
        <f>[2]Prevalences!K192</f>
        <v>0.50779985516997561</v>
      </c>
      <c r="L192" s="47">
        <f>[2]Prevalences!L192</f>
        <v>0.20949678814510325</v>
      </c>
      <c r="N192" s="47">
        <f>[2]Prevalences!N192</f>
        <v>0.49564993508405808</v>
      </c>
      <c r="O192" s="47">
        <f>[2]Prevalences!O192</f>
        <v>0.20065437323429736</v>
      </c>
      <c r="Q192" s="47">
        <f>[2]Prevalences!Q192</f>
        <v>0.48337264398313107</v>
      </c>
      <c r="R192" s="47">
        <f>[2]Prevalences!R192</f>
        <v>0.19196452831659397</v>
      </c>
      <c r="T192" s="47">
        <f>[2]Prevalences!T192</f>
        <v>0.47097763833298578</v>
      </c>
      <c r="U192" s="47">
        <f>[2]Prevalences!U192</f>
        <v>0.18343411023671691</v>
      </c>
      <c r="W192" s="47">
        <f>[2]Prevalences!W192</f>
        <v>0.45847554340640245</v>
      </c>
      <c r="X192" s="47">
        <f>[2]Prevalences!X192</f>
        <v>0.17506986544788861</v>
      </c>
      <c r="Z192" s="47">
        <f>[2]Prevalences!Z192</f>
        <v>0.44587793305763868</v>
      </c>
      <c r="AA192" s="47">
        <f>[2]Prevalences!AA192</f>
        <v>0.16687838755112788</v>
      </c>
      <c r="AC192" s="47">
        <f>[2]Prevalences!AC192</f>
        <v>0.43319730199846462</v>
      </c>
      <c r="AD192" s="47">
        <f>[2]Prevalences!AD192</f>
        <v>0.15886607448917864</v>
      </c>
      <c r="AF192" s="47">
        <f>SUM('[3]2021'!FZ195:HY195)</f>
        <v>0.55499548788242337</v>
      </c>
      <c r="AG192" s="47">
        <f>SUM('[3]2021'!GJ195:HY195)</f>
        <v>0.24626603328079777</v>
      </c>
    </row>
    <row r="193" spans="1:33" ht="15.5" x14ac:dyDescent="0.35">
      <c r="A193" s="4" t="s">
        <v>208</v>
      </c>
      <c r="B193" s="47">
        <f>[2]Prevalences!B193</f>
        <v>0.54300961315805685</v>
      </c>
      <c r="C193" s="47">
        <f>[2]Prevalences!C193</f>
        <v>0.23669836698708271</v>
      </c>
      <c r="E193" s="47">
        <f>[2]Prevalences!E193</f>
        <v>0.53051549524469432</v>
      </c>
      <c r="F193" s="47">
        <f>[2]Prevalences!F193</f>
        <v>0.22711142129113132</v>
      </c>
      <c r="H193" s="47">
        <f>[2]Prevalences!H193</f>
        <v>0.51981372930987813</v>
      </c>
      <c r="I193" s="47">
        <f>[2]Prevalences!I193</f>
        <v>0.21848484746781655</v>
      </c>
      <c r="K193" s="47">
        <f>[2]Prevalences!K193</f>
        <v>0.50779985516997561</v>
      </c>
      <c r="L193" s="47">
        <f>[2]Prevalences!L193</f>
        <v>0.20949678814510325</v>
      </c>
      <c r="N193" s="47">
        <f>[2]Prevalences!N193</f>
        <v>0.49564993508405808</v>
      </c>
      <c r="O193" s="47">
        <f>[2]Prevalences!O193</f>
        <v>0.20065437323429736</v>
      </c>
      <c r="Q193" s="47">
        <f>[2]Prevalences!Q193</f>
        <v>0.48337264398313107</v>
      </c>
      <c r="R193" s="47">
        <f>[2]Prevalences!R193</f>
        <v>0.19196452831659397</v>
      </c>
      <c r="T193" s="47">
        <f>[2]Prevalences!T193</f>
        <v>0.47097763833298578</v>
      </c>
      <c r="U193" s="47">
        <f>[2]Prevalences!U193</f>
        <v>0.18343411023671691</v>
      </c>
      <c r="W193" s="47">
        <f>[2]Prevalences!W193</f>
        <v>0.45847554340640245</v>
      </c>
      <c r="X193" s="47">
        <f>[2]Prevalences!X193</f>
        <v>0.17506986544788861</v>
      </c>
      <c r="Z193" s="47">
        <f>[2]Prevalences!Z193</f>
        <v>0.44587793305763868</v>
      </c>
      <c r="AA193" s="47">
        <f>[2]Prevalences!AA193</f>
        <v>0.16687838755112788</v>
      </c>
      <c r="AC193" s="47">
        <f>[2]Prevalences!AC193</f>
        <v>0.43319730199846462</v>
      </c>
      <c r="AD193" s="47">
        <f>[2]Prevalences!AD193</f>
        <v>0.15886607448917864</v>
      </c>
      <c r="AF193" s="47">
        <f>SUM('[3]2021'!FZ196:HY196)</f>
        <v>0.55499548788242337</v>
      </c>
      <c r="AG193" s="47">
        <f>SUM('[3]2021'!GJ196:HY196)</f>
        <v>0.24626603328079777</v>
      </c>
    </row>
    <row r="194" spans="1:33" ht="15.5" x14ac:dyDescent="0.35">
      <c r="A194" s="4" t="s">
        <v>209</v>
      </c>
      <c r="B194" s="47">
        <f>[2]Prevalences!B194</f>
        <v>0.54300961315805685</v>
      </c>
      <c r="C194" s="47">
        <f>[2]Prevalences!C194</f>
        <v>0.23669836698708271</v>
      </c>
      <c r="E194" s="47">
        <f>[2]Prevalences!E194</f>
        <v>0.53051549524469432</v>
      </c>
      <c r="F194" s="47">
        <f>[2]Prevalences!F194</f>
        <v>0.22711142129113132</v>
      </c>
      <c r="H194" s="47">
        <f>[2]Prevalences!H194</f>
        <v>0.51981372930987813</v>
      </c>
      <c r="I194" s="47">
        <f>[2]Prevalences!I194</f>
        <v>0.21848484746781655</v>
      </c>
      <c r="K194" s="47">
        <f>[2]Prevalences!K194</f>
        <v>0.50779985516997561</v>
      </c>
      <c r="L194" s="47">
        <f>[2]Prevalences!L194</f>
        <v>0.20949678814510325</v>
      </c>
      <c r="N194" s="47">
        <f>[2]Prevalences!N194</f>
        <v>0.49564993508405808</v>
      </c>
      <c r="O194" s="47">
        <f>[2]Prevalences!O194</f>
        <v>0.20065437323429736</v>
      </c>
      <c r="Q194" s="47">
        <f>[2]Prevalences!Q194</f>
        <v>0.48337264398313107</v>
      </c>
      <c r="R194" s="47">
        <f>[2]Prevalences!R194</f>
        <v>0.19196452831659397</v>
      </c>
      <c r="T194" s="47">
        <f>[2]Prevalences!T194</f>
        <v>0.47097763833298578</v>
      </c>
      <c r="U194" s="47">
        <f>[2]Prevalences!U194</f>
        <v>0.18343411023671691</v>
      </c>
      <c r="W194" s="47">
        <f>[2]Prevalences!W194</f>
        <v>0.45847554340640245</v>
      </c>
      <c r="X194" s="47">
        <f>[2]Prevalences!X194</f>
        <v>0.17506986544788861</v>
      </c>
      <c r="Z194" s="47">
        <f>[2]Prevalences!Z194</f>
        <v>0.44587793305763868</v>
      </c>
      <c r="AA194" s="47">
        <f>[2]Prevalences!AA194</f>
        <v>0.16687838755112788</v>
      </c>
      <c r="AC194" s="47">
        <f>[2]Prevalences!AC194</f>
        <v>0.43319730199846462</v>
      </c>
      <c r="AD194" s="47">
        <f>[2]Prevalences!AD194</f>
        <v>0.15886607448917864</v>
      </c>
      <c r="AF194" s="47">
        <f>SUM('[3]2021'!FZ197:HY197)</f>
        <v>0.55499548788242337</v>
      </c>
      <c r="AG194" s="47">
        <f>SUM('[3]2021'!GJ197:HY197)</f>
        <v>0.24626603328079777</v>
      </c>
    </row>
    <row r="195" spans="1:33" ht="15.5" x14ac:dyDescent="0.35">
      <c r="A195" s="4" t="s">
        <v>210</v>
      </c>
      <c r="B195" s="47">
        <f>[2]Prevalences!B195</f>
        <v>0.54300961315805685</v>
      </c>
      <c r="C195" s="47">
        <f>[2]Prevalences!C195</f>
        <v>0.23669836698708271</v>
      </c>
      <c r="E195" s="47">
        <f>[2]Prevalences!E195</f>
        <v>0.53051549524469432</v>
      </c>
      <c r="F195" s="47">
        <f>[2]Prevalences!F195</f>
        <v>0.22711142129113132</v>
      </c>
      <c r="H195" s="47">
        <f>[2]Prevalences!H195</f>
        <v>0.51981372930987813</v>
      </c>
      <c r="I195" s="47">
        <f>[2]Prevalences!I195</f>
        <v>0.21848484746781655</v>
      </c>
      <c r="K195" s="47">
        <f>[2]Prevalences!K195</f>
        <v>0.50779985516997561</v>
      </c>
      <c r="L195" s="47">
        <f>[2]Prevalences!L195</f>
        <v>0.20949678814510325</v>
      </c>
      <c r="N195" s="47">
        <f>[2]Prevalences!N195</f>
        <v>0.49564993508405808</v>
      </c>
      <c r="O195" s="47">
        <f>[2]Prevalences!O195</f>
        <v>0.20065437323429736</v>
      </c>
      <c r="Q195" s="47">
        <f>[2]Prevalences!Q195</f>
        <v>0.48337264398313107</v>
      </c>
      <c r="R195" s="47">
        <f>[2]Prevalences!R195</f>
        <v>0.19196452831659397</v>
      </c>
      <c r="T195" s="47">
        <f>[2]Prevalences!T195</f>
        <v>0.47097763833298578</v>
      </c>
      <c r="U195" s="47">
        <f>[2]Prevalences!U195</f>
        <v>0.18343411023671691</v>
      </c>
      <c r="W195" s="47">
        <f>[2]Prevalences!W195</f>
        <v>0.45847554340640245</v>
      </c>
      <c r="X195" s="47">
        <f>[2]Prevalences!X195</f>
        <v>0.17506986544788861</v>
      </c>
      <c r="Z195" s="47">
        <f>[2]Prevalences!Z195</f>
        <v>0.44587793305763868</v>
      </c>
      <c r="AA195" s="47">
        <f>[2]Prevalences!AA195</f>
        <v>0.16687838755112788</v>
      </c>
      <c r="AC195" s="47">
        <f>[2]Prevalences!AC195</f>
        <v>0.43319730199846462</v>
      </c>
      <c r="AD195" s="47">
        <f>[2]Prevalences!AD195</f>
        <v>0.15886607448917864</v>
      </c>
      <c r="AF195" s="47">
        <f>SUM('[3]2021'!FZ198:HY198)</f>
        <v>0.55499548788242337</v>
      </c>
      <c r="AG195" s="47">
        <f>SUM('[3]2021'!GJ198:HY198)</f>
        <v>0.24626603328079777</v>
      </c>
    </row>
    <row r="196" spans="1:33" ht="15.5" x14ac:dyDescent="0.35">
      <c r="A196" s="4" t="s">
        <v>211</v>
      </c>
      <c r="B196" s="47">
        <f>[2]Prevalences!B196</f>
        <v>0.54300961315805685</v>
      </c>
      <c r="C196" s="47">
        <f>[2]Prevalences!C196</f>
        <v>0.23669836698708271</v>
      </c>
      <c r="E196" s="47">
        <f>[2]Prevalences!E196</f>
        <v>0.53051549524469432</v>
      </c>
      <c r="F196" s="47">
        <f>[2]Prevalences!F196</f>
        <v>0.22711142129113132</v>
      </c>
      <c r="H196" s="47">
        <f>[2]Prevalences!H196</f>
        <v>0.51981372930987813</v>
      </c>
      <c r="I196" s="47">
        <f>[2]Prevalences!I196</f>
        <v>0.21848484746781655</v>
      </c>
      <c r="K196" s="47">
        <f>[2]Prevalences!K196</f>
        <v>0.50779985516997561</v>
      </c>
      <c r="L196" s="47">
        <f>[2]Prevalences!L196</f>
        <v>0.20949678814510325</v>
      </c>
      <c r="N196" s="47">
        <f>[2]Prevalences!N196</f>
        <v>0.49564993508405808</v>
      </c>
      <c r="O196" s="47">
        <f>[2]Prevalences!O196</f>
        <v>0.20065437323429736</v>
      </c>
      <c r="Q196" s="47">
        <f>[2]Prevalences!Q196</f>
        <v>0.48337264398313107</v>
      </c>
      <c r="R196" s="47">
        <f>[2]Prevalences!R196</f>
        <v>0.19196452831659397</v>
      </c>
      <c r="T196" s="47">
        <f>[2]Prevalences!T196</f>
        <v>0.47097763833298578</v>
      </c>
      <c r="U196" s="47">
        <f>[2]Prevalences!U196</f>
        <v>0.18343411023671691</v>
      </c>
      <c r="W196" s="47">
        <f>[2]Prevalences!W196</f>
        <v>0.45847554340640245</v>
      </c>
      <c r="X196" s="47">
        <f>[2]Prevalences!X196</f>
        <v>0.17506986544788861</v>
      </c>
      <c r="Z196" s="47">
        <f>[2]Prevalences!Z196</f>
        <v>0.44587793305763868</v>
      </c>
      <c r="AA196" s="47">
        <f>[2]Prevalences!AA196</f>
        <v>0.16687838755112788</v>
      </c>
      <c r="AC196" s="47">
        <f>[2]Prevalences!AC196</f>
        <v>0.43319730199846462</v>
      </c>
      <c r="AD196" s="47">
        <f>[2]Prevalences!AD196</f>
        <v>0.15886607448917864</v>
      </c>
      <c r="AF196" s="47">
        <f>SUM('[3]2021'!FZ199:HY199)</f>
        <v>0.55499548788242337</v>
      </c>
      <c r="AG196" s="47">
        <f>SUM('[3]2021'!GJ199:HY199)</f>
        <v>0.24626603328079777</v>
      </c>
    </row>
    <row r="197" spans="1:33" ht="15.5" x14ac:dyDescent="0.35">
      <c r="A197" s="4" t="s">
        <v>212</v>
      </c>
      <c r="B197" s="47">
        <f>[2]Prevalences!B197</f>
        <v>0.54300961315805685</v>
      </c>
      <c r="C197" s="47">
        <f>[2]Prevalences!C197</f>
        <v>0.23669836698708271</v>
      </c>
      <c r="E197" s="47">
        <f>[2]Prevalences!E197</f>
        <v>0.53051549524469432</v>
      </c>
      <c r="F197" s="47">
        <f>[2]Prevalences!F197</f>
        <v>0.22711142129113132</v>
      </c>
      <c r="H197" s="47">
        <f>[2]Prevalences!H197</f>
        <v>0.51981372930987813</v>
      </c>
      <c r="I197" s="47">
        <f>[2]Prevalences!I197</f>
        <v>0.21848484746781655</v>
      </c>
      <c r="K197" s="47">
        <f>[2]Prevalences!K197</f>
        <v>0.50779985516997561</v>
      </c>
      <c r="L197" s="47">
        <f>[2]Prevalences!L197</f>
        <v>0.20949678814510325</v>
      </c>
      <c r="N197" s="47">
        <f>[2]Prevalences!N197</f>
        <v>0.49564993508405808</v>
      </c>
      <c r="O197" s="47">
        <f>[2]Prevalences!O197</f>
        <v>0.20065437323429736</v>
      </c>
      <c r="Q197" s="47">
        <f>[2]Prevalences!Q197</f>
        <v>0.48337264398313107</v>
      </c>
      <c r="R197" s="47">
        <f>[2]Prevalences!R197</f>
        <v>0.19196452831659397</v>
      </c>
      <c r="T197" s="47">
        <f>[2]Prevalences!T197</f>
        <v>0.47097763833298578</v>
      </c>
      <c r="U197" s="47">
        <f>[2]Prevalences!U197</f>
        <v>0.18343411023671691</v>
      </c>
      <c r="W197" s="47">
        <f>[2]Prevalences!W197</f>
        <v>0.45847554340640245</v>
      </c>
      <c r="X197" s="47">
        <f>[2]Prevalences!X197</f>
        <v>0.17506986544788861</v>
      </c>
      <c r="Z197" s="47">
        <f>[2]Prevalences!Z197</f>
        <v>0.44587793305763868</v>
      </c>
      <c r="AA197" s="47">
        <f>[2]Prevalences!AA197</f>
        <v>0.16687838755112788</v>
      </c>
      <c r="AC197" s="47">
        <f>[2]Prevalences!AC197</f>
        <v>0.43319730199846462</v>
      </c>
      <c r="AD197" s="47">
        <f>[2]Prevalences!AD197</f>
        <v>0.15886607448917864</v>
      </c>
      <c r="AF197" s="47">
        <f>SUM('[3]2021'!FZ200:HY200)</f>
        <v>0.55499548788242337</v>
      </c>
      <c r="AG197" s="47">
        <f>SUM('[3]2021'!GJ200:HY200)</f>
        <v>0.24626603328079777</v>
      </c>
    </row>
    <row r="198" spans="1:33" ht="15.5" x14ac:dyDescent="0.35">
      <c r="A198" s="4" t="s">
        <v>213</v>
      </c>
      <c r="B198" s="47">
        <f>[2]Prevalences!B198</f>
        <v>0.54300961315805685</v>
      </c>
      <c r="C198" s="47">
        <f>[2]Prevalences!C198</f>
        <v>0.23669836698708271</v>
      </c>
      <c r="E198" s="47">
        <f>[2]Prevalences!E198</f>
        <v>0.53051549524469432</v>
      </c>
      <c r="F198" s="47">
        <f>[2]Prevalences!F198</f>
        <v>0.22711142129113132</v>
      </c>
      <c r="H198" s="47">
        <f>[2]Prevalences!H198</f>
        <v>0.51981372930987813</v>
      </c>
      <c r="I198" s="47">
        <f>[2]Prevalences!I198</f>
        <v>0.21848484746781655</v>
      </c>
      <c r="K198" s="47">
        <f>[2]Prevalences!K198</f>
        <v>0.50779985516997561</v>
      </c>
      <c r="L198" s="47">
        <f>[2]Prevalences!L198</f>
        <v>0.20949678814510325</v>
      </c>
      <c r="N198" s="47">
        <f>[2]Prevalences!N198</f>
        <v>0.49564993508405808</v>
      </c>
      <c r="O198" s="47">
        <f>[2]Prevalences!O198</f>
        <v>0.20065437323429736</v>
      </c>
      <c r="Q198" s="47">
        <f>[2]Prevalences!Q198</f>
        <v>0.48337264398313107</v>
      </c>
      <c r="R198" s="47">
        <f>[2]Prevalences!R198</f>
        <v>0.19196452831659397</v>
      </c>
      <c r="T198" s="47">
        <f>[2]Prevalences!T198</f>
        <v>0.47097763833298578</v>
      </c>
      <c r="U198" s="47">
        <f>[2]Prevalences!U198</f>
        <v>0.18343411023671691</v>
      </c>
      <c r="W198" s="47">
        <f>[2]Prevalences!W198</f>
        <v>0.45847554340640245</v>
      </c>
      <c r="X198" s="47">
        <f>[2]Prevalences!X198</f>
        <v>0.17506986544788861</v>
      </c>
      <c r="Z198" s="47">
        <f>[2]Prevalences!Z198</f>
        <v>0.44587793305763868</v>
      </c>
      <c r="AA198" s="47">
        <f>[2]Prevalences!AA198</f>
        <v>0.16687838755112788</v>
      </c>
      <c r="AC198" s="47">
        <f>[2]Prevalences!AC198</f>
        <v>0.43319730199846462</v>
      </c>
      <c r="AD198" s="47">
        <f>[2]Prevalences!AD198</f>
        <v>0.15886607448917864</v>
      </c>
      <c r="AF198" s="47">
        <f>SUM('[3]2021'!FZ201:HY201)</f>
        <v>0.55499548788242337</v>
      </c>
      <c r="AG198" s="47">
        <f>SUM('[3]2021'!GJ201:HY201)</f>
        <v>0.24626603328079777</v>
      </c>
    </row>
    <row r="199" spans="1:33" ht="15.5" x14ac:dyDescent="0.35">
      <c r="A199" s="4" t="s">
        <v>214</v>
      </c>
      <c r="B199" s="47">
        <f>[2]Prevalences!B199</f>
        <v>0.54300961315805685</v>
      </c>
      <c r="C199" s="47">
        <f>[2]Prevalences!C199</f>
        <v>0.23669836698708271</v>
      </c>
      <c r="E199" s="47">
        <f>[2]Prevalences!E199</f>
        <v>0.53051549524469432</v>
      </c>
      <c r="F199" s="47">
        <f>[2]Prevalences!F199</f>
        <v>0.22711142129113132</v>
      </c>
      <c r="H199" s="47">
        <f>[2]Prevalences!H199</f>
        <v>0.51981372930987813</v>
      </c>
      <c r="I199" s="47">
        <f>[2]Prevalences!I199</f>
        <v>0.21848484746781655</v>
      </c>
      <c r="K199" s="47">
        <f>[2]Prevalences!K199</f>
        <v>0.50779985516997561</v>
      </c>
      <c r="L199" s="47">
        <f>[2]Prevalences!L199</f>
        <v>0.20949678814510325</v>
      </c>
      <c r="N199" s="47">
        <f>[2]Prevalences!N199</f>
        <v>0.49564993508405808</v>
      </c>
      <c r="O199" s="47">
        <f>[2]Prevalences!O199</f>
        <v>0.20065437323429736</v>
      </c>
      <c r="Q199" s="47">
        <f>[2]Prevalences!Q199</f>
        <v>0.48337264398313107</v>
      </c>
      <c r="R199" s="47">
        <f>[2]Prevalences!R199</f>
        <v>0.19196452831659397</v>
      </c>
      <c r="T199" s="47">
        <f>[2]Prevalences!T199</f>
        <v>0.47097763833298578</v>
      </c>
      <c r="U199" s="47">
        <f>[2]Prevalences!U199</f>
        <v>0.18343411023671691</v>
      </c>
      <c r="W199" s="47">
        <f>[2]Prevalences!W199</f>
        <v>0.45847554340640245</v>
      </c>
      <c r="X199" s="47">
        <f>[2]Prevalences!X199</f>
        <v>0.17506986544788861</v>
      </c>
      <c r="Z199" s="47">
        <f>[2]Prevalences!Z199</f>
        <v>0.44587793305763868</v>
      </c>
      <c r="AA199" s="47">
        <f>[2]Prevalences!AA199</f>
        <v>0.16687838755112788</v>
      </c>
      <c r="AC199" s="47">
        <f>[2]Prevalences!AC199</f>
        <v>0.43319730199846462</v>
      </c>
      <c r="AD199" s="47">
        <f>[2]Prevalences!AD199</f>
        <v>0.15886607448917864</v>
      </c>
      <c r="AF199" s="47">
        <f>SUM('[3]2021'!FZ202:HY202)</f>
        <v>0.55499548788242337</v>
      </c>
      <c r="AG199" s="47">
        <f>SUM('[3]2021'!GJ202:HY202)</f>
        <v>0.24626603328079777</v>
      </c>
    </row>
    <row r="200" spans="1:33" ht="15.5" x14ac:dyDescent="0.35">
      <c r="A200" s="4" t="s">
        <v>215</v>
      </c>
      <c r="B200" s="47">
        <f>[2]Prevalences!B200</f>
        <v>0.54300961315805685</v>
      </c>
      <c r="C200" s="47">
        <f>[2]Prevalences!C200</f>
        <v>0.23669836698708271</v>
      </c>
      <c r="E200" s="47">
        <f>[2]Prevalences!E200</f>
        <v>0.53051549524469432</v>
      </c>
      <c r="F200" s="47">
        <f>[2]Prevalences!F200</f>
        <v>0.22711142129113132</v>
      </c>
      <c r="H200" s="47">
        <f>[2]Prevalences!H200</f>
        <v>0.51981372930987813</v>
      </c>
      <c r="I200" s="47">
        <f>[2]Prevalences!I200</f>
        <v>0.21848484746781655</v>
      </c>
      <c r="K200" s="47">
        <f>[2]Prevalences!K200</f>
        <v>0.50779985516997561</v>
      </c>
      <c r="L200" s="47">
        <f>[2]Prevalences!L200</f>
        <v>0.20949678814510325</v>
      </c>
      <c r="N200" s="47">
        <f>[2]Prevalences!N200</f>
        <v>0.49564993508405808</v>
      </c>
      <c r="O200" s="47">
        <f>[2]Prevalences!O200</f>
        <v>0.20065437323429736</v>
      </c>
      <c r="Q200" s="47">
        <f>[2]Prevalences!Q200</f>
        <v>0.48337264398313107</v>
      </c>
      <c r="R200" s="47">
        <f>[2]Prevalences!R200</f>
        <v>0.19196452831659397</v>
      </c>
      <c r="T200" s="47">
        <f>[2]Prevalences!T200</f>
        <v>0.47097763833298578</v>
      </c>
      <c r="U200" s="47">
        <f>[2]Prevalences!U200</f>
        <v>0.18343411023671691</v>
      </c>
      <c r="W200" s="47">
        <f>[2]Prevalences!W200</f>
        <v>0.45847554340640245</v>
      </c>
      <c r="X200" s="47">
        <f>[2]Prevalences!X200</f>
        <v>0.17506986544788861</v>
      </c>
      <c r="Z200" s="47">
        <f>[2]Prevalences!Z200</f>
        <v>0.44587793305763868</v>
      </c>
      <c r="AA200" s="47">
        <f>[2]Prevalences!AA200</f>
        <v>0.16687838755112788</v>
      </c>
      <c r="AC200" s="47">
        <f>[2]Prevalences!AC200</f>
        <v>0.43319730199846462</v>
      </c>
      <c r="AD200" s="47">
        <f>[2]Prevalences!AD200</f>
        <v>0.15886607448917864</v>
      </c>
      <c r="AF200" s="47">
        <f>SUM('[3]2021'!FZ203:HY203)</f>
        <v>0.55499548788242337</v>
      </c>
      <c r="AG200" s="47">
        <f>SUM('[3]2021'!GJ203:HY203)</f>
        <v>0.24626603328079777</v>
      </c>
    </row>
    <row r="201" spans="1:33" ht="15.5" x14ac:dyDescent="0.35">
      <c r="A201" s="4" t="s">
        <v>216</v>
      </c>
      <c r="B201" s="47">
        <f>[2]Prevalences!B201</f>
        <v>0.54300961315805685</v>
      </c>
      <c r="C201" s="47">
        <f>[2]Prevalences!C201</f>
        <v>0.23669836698708271</v>
      </c>
      <c r="E201" s="47">
        <f>[2]Prevalences!E201</f>
        <v>0.53051549524469432</v>
      </c>
      <c r="F201" s="47">
        <f>[2]Prevalences!F201</f>
        <v>0.22711142129113132</v>
      </c>
      <c r="H201" s="47">
        <f>[2]Prevalences!H201</f>
        <v>0.51981372930987813</v>
      </c>
      <c r="I201" s="47">
        <f>[2]Prevalences!I201</f>
        <v>0.21848484746781655</v>
      </c>
      <c r="K201" s="47">
        <f>[2]Prevalences!K201</f>
        <v>0.50779985516997561</v>
      </c>
      <c r="L201" s="47">
        <f>[2]Prevalences!L201</f>
        <v>0.20949678814510325</v>
      </c>
      <c r="N201" s="47">
        <f>[2]Prevalences!N201</f>
        <v>0.49564993508405808</v>
      </c>
      <c r="O201" s="47">
        <f>[2]Prevalences!O201</f>
        <v>0.20065437323429736</v>
      </c>
      <c r="Q201" s="47">
        <f>[2]Prevalences!Q201</f>
        <v>0.48337264398313107</v>
      </c>
      <c r="R201" s="47">
        <f>[2]Prevalences!R201</f>
        <v>0.19196452831659397</v>
      </c>
      <c r="T201" s="47">
        <f>[2]Prevalences!T201</f>
        <v>0.47097763833298578</v>
      </c>
      <c r="U201" s="47">
        <f>[2]Prevalences!U201</f>
        <v>0.18343411023671691</v>
      </c>
      <c r="W201" s="47">
        <f>[2]Prevalences!W201</f>
        <v>0.45847554340640245</v>
      </c>
      <c r="X201" s="47">
        <f>[2]Prevalences!X201</f>
        <v>0.17506986544788861</v>
      </c>
      <c r="Z201" s="47">
        <f>[2]Prevalences!Z201</f>
        <v>0.44587793305763868</v>
      </c>
      <c r="AA201" s="47">
        <f>[2]Prevalences!AA201</f>
        <v>0.16687838755112788</v>
      </c>
      <c r="AC201" s="47">
        <f>[2]Prevalences!AC201</f>
        <v>0.43319730199846462</v>
      </c>
      <c r="AD201" s="47">
        <f>[2]Prevalences!AD201</f>
        <v>0.15886607448917864</v>
      </c>
      <c r="AF201" s="47">
        <f>SUM('[3]2021'!FZ204:HY204)</f>
        <v>0.55499548788242337</v>
      </c>
      <c r="AG201" s="47">
        <f>SUM('[3]2021'!GJ204:HY204)</f>
        <v>0.24626603328079777</v>
      </c>
    </row>
    <row r="202" spans="1:33" ht="15.5" x14ac:dyDescent="0.35">
      <c r="A202" s="4" t="s">
        <v>217</v>
      </c>
      <c r="B202" s="47">
        <f>[2]Prevalences!B202</f>
        <v>0.54300961315805685</v>
      </c>
      <c r="C202" s="47">
        <f>[2]Prevalences!C202</f>
        <v>0.23669836698708271</v>
      </c>
      <c r="E202" s="47">
        <f>[2]Prevalences!E202</f>
        <v>0.53051549524469432</v>
      </c>
      <c r="F202" s="47">
        <f>[2]Prevalences!F202</f>
        <v>0.22711142129113132</v>
      </c>
      <c r="H202" s="47">
        <f>[2]Prevalences!H202</f>
        <v>0.51981372930987813</v>
      </c>
      <c r="I202" s="47">
        <f>[2]Prevalences!I202</f>
        <v>0.21848484746781655</v>
      </c>
      <c r="K202" s="47">
        <f>[2]Prevalences!K202</f>
        <v>0.50779985516997561</v>
      </c>
      <c r="L202" s="47">
        <f>[2]Prevalences!L202</f>
        <v>0.20949678814510325</v>
      </c>
      <c r="N202" s="47">
        <f>[2]Prevalences!N202</f>
        <v>0.49564993508405808</v>
      </c>
      <c r="O202" s="47">
        <f>[2]Prevalences!O202</f>
        <v>0.20065437323429736</v>
      </c>
      <c r="Q202" s="47">
        <f>[2]Prevalences!Q202</f>
        <v>0.48337264398313107</v>
      </c>
      <c r="R202" s="47">
        <f>[2]Prevalences!R202</f>
        <v>0.19196452831659397</v>
      </c>
      <c r="T202" s="47">
        <f>[2]Prevalences!T202</f>
        <v>0.47097763833298578</v>
      </c>
      <c r="U202" s="47">
        <f>[2]Prevalences!U202</f>
        <v>0.18343411023671691</v>
      </c>
      <c r="W202" s="47">
        <f>[2]Prevalences!W202</f>
        <v>0.45847554340640245</v>
      </c>
      <c r="X202" s="47">
        <f>[2]Prevalences!X202</f>
        <v>0.17506986544788861</v>
      </c>
      <c r="Z202" s="47">
        <f>[2]Prevalences!Z202</f>
        <v>0.44587793305763868</v>
      </c>
      <c r="AA202" s="47">
        <f>[2]Prevalences!AA202</f>
        <v>0.16687838755112788</v>
      </c>
      <c r="AC202" s="47">
        <f>[2]Prevalences!AC202</f>
        <v>0.43319730199846462</v>
      </c>
      <c r="AD202" s="47">
        <f>[2]Prevalences!AD202</f>
        <v>0.15886607448917864</v>
      </c>
      <c r="AF202" s="47">
        <f>SUM('[3]2021'!FZ205:HY205)</f>
        <v>0.55499548788242337</v>
      </c>
      <c r="AG202" s="47">
        <f>SUM('[3]2021'!GJ205:HY205)</f>
        <v>0.24626603328079777</v>
      </c>
    </row>
    <row r="203" spans="1:33" ht="15.5" x14ac:dyDescent="0.35">
      <c r="A203" s="4" t="s">
        <v>218</v>
      </c>
      <c r="B203" s="47">
        <f>[2]Prevalences!B203</f>
        <v>0.54300961315805685</v>
      </c>
      <c r="C203" s="47">
        <f>[2]Prevalences!C203</f>
        <v>0.23669836698708271</v>
      </c>
      <c r="E203" s="47">
        <f>[2]Prevalences!E203</f>
        <v>0.53051549524469432</v>
      </c>
      <c r="F203" s="47">
        <f>[2]Prevalences!F203</f>
        <v>0.22711142129113132</v>
      </c>
      <c r="H203" s="47">
        <f>[2]Prevalences!H203</f>
        <v>0.51981372930987813</v>
      </c>
      <c r="I203" s="47">
        <f>[2]Prevalences!I203</f>
        <v>0.21848484746781655</v>
      </c>
      <c r="K203" s="47">
        <f>[2]Prevalences!K203</f>
        <v>0.50779985516997561</v>
      </c>
      <c r="L203" s="47">
        <f>[2]Prevalences!L203</f>
        <v>0.20949678814510325</v>
      </c>
      <c r="N203" s="47">
        <f>[2]Prevalences!N203</f>
        <v>0.49564993508405808</v>
      </c>
      <c r="O203" s="47">
        <f>[2]Prevalences!O203</f>
        <v>0.20065437323429736</v>
      </c>
      <c r="Q203" s="47">
        <f>[2]Prevalences!Q203</f>
        <v>0.48337264398313107</v>
      </c>
      <c r="R203" s="47">
        <f>[2]Prevalences!R203</f>
        <v>0.19196452831659397</v>
      </c>
      <c r="T203" s="47">
        <f>[2]Prevalences!T203</f>
        <v>0.47097763833298578</v>
      </c>
      <c r="U203" s="47">
        <f>[2]Prevalences!U203</f>
        <v>0.18343411023671691</v>
      </c>
      <c r="W203" s="47">
        <f>[2]Prevalences!W203</f>
        <v>0.45847554340640245</v>
      </c>
      <c r="X203" s="47">
        <f>[2]Prevalences!X203</f>
        <v>0.17506986544788861</v>
      </c>
      <c r="Z203" s="47">
        <f>[2]Prevalences!Z203</f>
        <v>0.44587793305763868</v>
      </c>
      <c r="AA203" s="47">
        <f>[2]Prevalences!AA203</f>
        <v>0.16687838755112788</v>
      </c>
      <c r="AC203" s="47">
        <f>[2]Prevalences!AC203</f>
        <v>0.43319730199846462</v>
      </c>
      <c r="AD203" s="47">
        <f>[2]Prevalences!AD203</f>
        <v>0.15886607448917864</v>
      </c>
      <c r="AF203" s="47">
        <f>SUM('[3]2021'!FZ206:HY206)</f>
        <v>0.55499548788242337</v>
      </c>
      <c r="AG203" s="47">
        <f>SUM('[3]2021'!GJ206:HY206)</f>
        <v>0.24626603328079777</v>
      </c>
    </row>
    <row r="204" spans="1:33" ht="15.5" x14ac:dyDescent="0.35">
      <c r="A204" s="4" t="s">
        <v>219</v>
      </c>
      <c r="B204" s="47" t="e">
        <f>[2]Prevalences!B204</f>
        <v>#NUM!</v>
      </c>
      <c r="C204" s="47" t="e">
        <f>[2]Prevalences!C204</f>
        <v>#NUM!</v>
      </c>
      <c r="E204" s="47" t="e">
        <f>[2]Prevalences!E204</f>
        <v>#NUM!</v>
      </c>
      <c r="F204" s="47" t="e">
        <f>[2]Prevalences!F204</f>
        <v>#NUM!</v>
      </c>
      <c r="H204" s="47" t="e">
        <f>[2]Prevalences!H204</f>
        <v>#NUM!</v>
      </c>
      <c r="I204" s="47" t="e">
        <f>[2]Prevalences!I204</f>
        <v>#NUM!</v>
      </c>
      <c r="K204" s="47" t="e">
        <f>[2]Prevalences!K204</f>
        <v>#NUM!</v>
      </c>
      <c r="L204" s="47" t="e">
        <f>[2]Prevalences!L204</f>
        <v>#NUM!</v>
      </c>
      <c r="N204" s="47" t="e">
        <f>[2]Prevalences!N204</f>
        <v>#NUM!</v>
      </c>
      <c r="O204" s="47" t="e">
        <f>[2]Prevalences!O204</f>
        <v>#NUM!</v>
      </c>
      <c r="Q204" s="47" t="e">
        <f>[2]Prevalences!Q204</f>
        <v>#NUM!</v>
      </c>
      <c r="R204" s="47" t="e">
        <f>[2]Prevalences!R204</f>
        <v>#NUM!</v>
      </c>
      <c r="T204" s="47" t="e">
        <f>[2]Prevalences!T204</f>
        <v>#NUM!</v>
      </c>
      <c r="U204" s="47" t="e">
        <f>[2]Prevalences!U204</f>
        <v>#NUM!</v>
      </c>
      <c r="W204" s="47" t="e">
        <f>[2]Prevalences!W204</f>
        <v>#NUM!</v>
      </c>
      <c r="X204" s="47" t="e">
        <f>[2]Prevalences!X204</f>
        <v>#NUM!</v>
      </c>
      <c r="Z204" s="47" t="e">
        <f>[2]Prevalences!Z204</f>
        <v>#NUM!</v>
      </c>
      <c r="AA204" s="47" t="e">
        <f>[2]Prevalences!AA204</f>
        <v>#NUM!</v>
      </c>
      <c r="AC204" s="47" t="e">
        <f>[2]Prevalences!AC204</f>
        <v>#NUM!</v>
      </c>
      <c r="AD204" s="47" t="e">
        <f>[2]Prevalences!AD204</f>
        <v>#NUM!</v>
      </c>
      <c r="AF204" s="47">
        <f>SUM('[3]2021'!FZ207:HY207)</f>
        <v>0.55499548788242337</v>
      </c>
      <c r="AG204" s="47">
        <f>SUM('[3]2021'!GJ207:HY207)</f>
        <v>0.24626603328079777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0FEC7F-E692-49DB-9030-8BF45F858A5A}">
  <dimension ref="A1:CL413"/>
  <sheetViews>
    <sheetView tabSelected="1" workbookViewId="0">
      <selection activeCell="L5" sqref="L5"/>
    </sheetView>
  </sheetViews>
  <sheetFormatPr defaultRowHeight="14.5" x14ac:dyDescent="0.35"/>
  <cols>
    <col min="1" max="1" width="8.7265625" style="48"/>
    <col min="4" max="4" width="8.7265625" style="19"/>
    <col min="11" max="11" width="8.7265625" style="48"/>
    <col min="12" max="12" width="8.7265625" style="19"/>
    <col min="19" max="19" width="8.7265625" style="48"/>
    <col min="20" max="20" width="8.7265625" style="19"/>
    <col min="27" max="27" width="8.7265625" style="48"/>
    <col min="28" max="28" width="8.7265625" style="19"/>
    <col min="35" max="35" width="8.7265625" style="48"/>
    <col min="36" max="36" width="8.7265625" style="19"/>
    <col min="43" max="43" width="8.7265625" style="48"/>
    <col min="44" max="44" width="8.7265625" style="19"/>
    <col min="51" max="51" width="8.7265625" style="48"/>
    <col min="52" max="52" width="8.7265625" style="19"/>
    <col min="59" max="59" width="8.7265625" style="48"/>
    <col min="60" max="60" width="8.7265625" style="19"/>
    <col min="67" max="67" width="8.7265625" style="46"/>
    <col min="68" max="68" width="8.7265625" style="19"/>
    <col min="75" max="75" width="8.7265625" style="46"/>
    <col min="76" max="76" width="8.7265625" style="19"/>
    <col min="83" max="83" width="8.7265625" style="46"/>
    <col min="84" max="84" width="8.7265625" style="19"/>
  </cols>
  <sheetData>
    <row r="1" spans="1:90" x14ac:dyDescent="0.35">
      <c r="D1" t="s">
        <v>297</v>
      </c>
      <c r="L1" s="19" t="s">
        <v>314</v>
      </c>
      <c r="T1" s="19" t="s">
        <v>361</v>
      </c>
      <c r="AB1" s="19" t="s">
        <v>321</v>
      </c>
      <c r="AJ1" s="19" t="s">
        <v>336</v>
      </c>
      <c r="AR1" s="19" t="s">
        <v>326</v>
      </c>
      <c r="AZ1" s="19" t="s">
        <v>337</v>
      </c>
      <c r="BH1" s="19" t="s">
        <v>338</v>
      </c>
      <c r="BP1" s="19" t="s">
        <v>339</v>
      </c>
      <c r="BX1" s="19" t="s">
        <v>340</v>
      </c>
      <c r="CF1" s="19" t="s">
        <v>341</v>
      </c>
    </row>
    <row r="2" spans="1:90" ht="15.5" x14ac:dyDescent="0.35">
      <c r="A2" s="49"/>
      <c r="B2" t="s">
        <v>11</v>
      </c>
      <c r="D2" s="25"/>
      <c r="E2" s="25"/>
      <c r="F2" s="25" t="s">
        <v>298</v>
      </c>
      <c r="H2" s="25" t="s">
        <v>11</v>
      </c>
      <c r="J2" t="s">
        <v>299</v>
      </c>
      <c r="K2" s="49"/>
      <c r="L2" s="25"/>
      <c r="M2" s="25"/>
      <c r="N2" s="25" t="s">
        <v>298</v>
      </c>
      <c r="P2" s="25" t="s">
        <v>11</v>
      </c>
      <c r="R2" t="s">
        <v>299</v>
      </c>
      <c r="S2" s="49"/>
      <c r="T2" s="25"/>
      <c r="U2" s="25"/>
      <c r="V2" s="25" t="s">
        <v>298</v>
      </c>
      <c r="X2" s="25" t="s">
        <v>11</v>
      </c>
      <c r="Z2" t="s">
        <v>299</v>
      </c>
      <c r="AA2" s="49"/>
      <c r="AB2" s="25"/>
      <c r="AC2" s="25"/>
      <c r="AD2" s="25" t="s">
        <v>298</v>
      </c>
      <c r="AF2" s="25" t="s">
        <v>11</v>
      </c>
      <c r="AH2" t="s">
        <v>299</v>
      </c>
      <c r="AI2" s="49"/>
      <c r="AJ2" s="25"/>
      <c r="AK2" s="25"/>
      <c r="AL2" s="25" t="s">
        <v>298</v>
      </c>
      <c r="AN2" s="25" t="s">
        <v>11</v>
      </c>
      <c r="AP2" t="s">
        <v>299</v>
      </c>
      <c r="AQ2" s="49"/>
      <c r="AR2" s="25"/>
      <c r="AS2" s="25"/>
      <c r="AT2" s="25" t="s">
        <v>298</v>
      </c>
      <c r="AV2" s="25" t="s">
        <v>11</v>
      </c>
      <c r="AX2" t="s">
        <v>299</v>
      </c>
      <c r="AY2" s="49"/>
      <c r="AZ2" s="25"/>
      <c r="BA2" s="25"/>
      <c r="BB2" s="25" t="s">
        <v>298</v>
      </c>
      <c r="BD2" s="25" t="s">
        <v>11</v>
      </c>
      <c r="BF2" t="s">
        <v>299</v>
      </c>
      <c r="BG2" s="49"/>
      <c r="BH2" s="25"/>
      <c r="BI2" s="25"/>
      <c r="BJ2" s="25" t="s">
        <v>298</v>
      </c>
      <c r="BL2" s="25" t="s">
        <v>11</v>
      </c>
      <c r="BN2" t="s">
        <v>299</v>
      </c>
      <c r="BP2" s="25"/>
      <c r="BQ2" s="25"/>
      <c r="BR2" s="25" t="s">
        <v>298</v>
      </c>
      <c r="BT2" s="25" t="s">
        <v>11</v>
      </c>
      <c r="BV2" t="s">
        <v>299</v>
      </c>
      <c r="BX2" s="25"/>
      <c r="BY2" s="25"/>
      <c r="BZ2" s="25" t="s">
        <v>298</v>
      </c>
      <c r="CB2" s="25" t="s">
        <v>11</v>
      </c>
      <c r="CD2" t="s">
        <v>299</v>
      </c>
      <c r="CF2" s="25"/>
      <c r="CG2" s="25"/>
      <c r="CH2" s="25" t="s">
        <v>298</v>
      </c>
      <c r="CJ2" s="25" t="s">
        <v>11</v>
      </c>
      <c r="CL2" t="s">
        <v>299</v>
      </c>
    </row>
    <row r="3" spans="1:90" ht="15.5" x14ac:dyDescent="0.35">
      <c r="B3" t="s">
        <v>354</v>
      </c>
      <c r="C3" t="s">
        <v>355</v>
      </c>
      <c r="D3" s="25" t="s">
        <v>335</v>
      </c>
      <c r="E3" s="23"/>
      <c r="F3" s="26" t="s">
        <v>342</v>
      </c>
      <c r="G3" t="s">
        <v>343</v>
      </c>
      <c r="H3" s="26" t="s">
        <v>300</v>
      </c>
      <c r="L3" s="25" t="s">
        <v>335</v>
      </c>
      <c r="M3" s="23"/>
      <c r="N3" s="26" t="s">
        <v>300</v>
      </c>
      <c r="P3" s="26" t="s">
        <v>300</v>
      </c>
      <c r="T3" s="25" t="s">
        <v>335</v>
      </c>
      <c r="U3" s="23"/>
      <c r="V3" s="26" t="s">
        <v>300</v>
      </c>
      <c r="X3" s="26" t="s">
        <v>300</v>
      </c>
      <c r="AB3" s="25" t="s">
        <v>335</v>
      </c>
      <c r="AC3" s="23"/>
      <c r="AD3" s="26" t="s">
        <v>300</v>
      </c>
      <c r="AF3" s="26" t="s">
        <v>300</v>
      </c>
      <c r="AJ3" s="25" t="s">
        <v>335</v>
      </c>
      <c r="AK3" s="23"/>
      <c r="AL3" s="26" t="s">
        <v>300</v>
      </c>
      <c r="AN3" s="26" t="s">
        <v>300</v>
      </c>
      <c r="AR3" s="25" t="s">
        <v>335</v>
      </c>
      <c r="AS3" s="23"/>
      <c r="AT3" s="26" t="s">
        <v>300</v>
      </c>
      <c r="AV3" s="26" t="s">
        <v>300</v>
      </c>
      <c r="AZ3" s="25" t="s">
        <v>335</v>
      </c>
      <c r="BA3" s="23"/>
      <c r="BB3" s="26" t="s">
        <v>300</v>
      </c>
      <c r="BD3" s="26" t="s">
        <v>300</v>
      </c>
      <c r="BH3" s="25" t="s">
        <v>335</v>
      </c>
      <c r="BI3" s="23"/>
      <c r="BJ3" s="26" t="s">
        <v>300</v>
      </c>
      <c r="BL3" s="26" t="s">
        <v>300</v>
      </c>
      <c r="BP3" s="25" t="s">
        <v>335</v>
      </c>
      <c r="BQ3" s="23"/>
      <c r="BR3" s="26" t="s">
        <v>300</v>
      </c>
      <c r="BT3" s="26" t="s">
        <v>300</v>
      </c>
      <c r="BX3" s="25" t="s">
        <v>335</v>
      </c>
      <c r="BY3" s="23"/>
      <c r="BZ3" s="26" t="s">
        <v>300</v>
      </c>
      <c r="CB3" s="26" t="s">
        <v>300</v>
      </c>
      <c r="CF3" s="25" t="s">
        <v>335</v>
      </c>
      <c r="CG3" s="23"/>
      <c r="CH3" s="26" t="s">
        <v>300</v>
      </c>
      <c r="CJ3" s="26" t="s">
        <v>300</v>
      </c>
    </row>
    <row r="4" spans="1:90" ht="15.5" x14ac:dyDescent="0.35">
      <c r="D4" s="25"/>
      <c r="E4" s="23"/>
      <c r="F4" s="26">
        <f>(SUM(F8:F67)+SUM(F109:F168))/120</f>
        <v>0.14707833741867879</v>
      </c>
      <c r="H4" s="26"/>
      <c r="L4" s="25"/>
      <c r="M4" s="23"/>
      <c r="N4" s="26"/>
      <c r="P4" s="26"/>
      <c r="T4" s="25"/>
      <c r="U4" s="23"/>
      <c r="V4" s="26"/>
      <c r="X4" s="26"/>
      <c r="AB4" s="25"/>
      <c r="AC4" s="23"/>
      <c r="AD4" s="26"/>
      <c r="AF4" s="26"/>
      <c r="AJ4" s="25"/>
      <c r="AK4" s="23"/>
      <c r="AL4" s="26"/>
      <c r="AN4" s="26"/>
      <c r="AR4" s="25"/>
      <c r="AS4" s="23"/>
      <c r="AT4" s="26"/>
      <c r="AV4" s="26"/>
      <c r="AZ4" s="25"/>
      <c r="BA4" s="23"/>
      <c r="BB4" s="26"/>
      <c r="BD4" s="26"/>
      <c r="BH4" s="25"/>
      <c r="BI4" s="23"/>
      <c r="BJ4" s="26"/>
      <c r="BL4" s="26"/>
      <c r="BP4" s="25"/>
      <c r="BQ4" s="23"/>
      <c r="BR4" s="26"/>
      <c r="BT4" s="26"/>
      <c r="BX4" s="25"/>
      <c r="BY4" s="23"/>
      <c r="BZ4" s="26"/>
      <c r="CB4" s="26"/>
      <c r="CF4" s="25"/>
      <c r="CG4" s="23"/>
      <c r="CH4" s="26"/>
      <c r="CJ4" s="26"/>
    </row>
    <row r="5" spans="1:90" ht="15.5" x14ac:dyDescent="0.35">
      <c r="A5" s="49" t="s">
        <v>18</v>
      </c>
      <c r="B5" s="47">
        <f>Prev!AF3</f>
        <v>0.41310668000117229</v>
      </c>
      <c r="C5" s="47">
        <f>Prev!AG3</f>
        <v>0.11540624164340439</v>
      </c>
      <c r="D5" s="25">
        <v>1</v>
      </c>
      <c r="E5" s="27"/>
      <c r="F5" s="28">
        <f>B211*(D5-1)/(B211*(D5-1)+1)</f>
        <v>0</v>
      </c>
      <c r="G5" s="28">
        <f>D211*(D5-1)/(D211*(D5-1)+1)</f>
        <v>0</v>
      </c>
      <c r="H5" s="28">
        <f>B5*(D5-1)/(B5*(D5-1)+1)</f>
        <v>0</v>
      </c>
      <c r="I5" s="28">
        <f>B5*(D5-1)/(B5*(D5-1)+1)</f>
        <v>0</v>
      </c>
      <c r="J5" s="29">
        <f>1-(H5-F5)</f>
        <v>1</v>
      </c>
      <c r="K5" s="49" t="s">
        <v>18</v>
      </c>
      <c r="L5" s="25">
        <v>1</v>
      </c>
      <c r="M5" s="27"/>
      <c r="N5" s="28">
        <f>B211*(L5-1)/(B211*(L5-1)+1)</f>
        <v>0</v>
      </c>
      <c r="O5" s="28">
        <f>D211*(L5-1)/(D211*(L5-1)+1)</f>
        <v>0</v>
      </c>
      <c r="P5" s="28">
        <f>B5*(L5-1)/(B5*(L5-1)+1)</f>
        <v>0</v>
      </c>
      <c r="Q5" s="28">
        <f>B5*(L5-1)/(B5*(L5-1)+1)</f>
        <v>0</v>
      </c>
      <c r="R5" s="29">
        <f>1-(P5-N5)</f>
        <v>1</v>
      </c>
      <c r="S5" s="49" t="s">
        <v>18</v>
      </c>
      <c r="T5" s="25">
        <v>1</v>
      </c>
      <c r="U5" s="27"/>
      <c r="V5" s="28">
        <f>B211*(T5-1)/(B211*(T5-1)+1)</f>
        <v>0</v>
      </c>
      <c r="W5" s="28">
        <f>D211*(T5-1)/(D211*(T5-1)+1)</f>
        <v>0</v>
      </c>
      <c r="X5" s="28">
        <f>B5*(T5-1)/(B5*(T5-1)+1)</f>
        <v>0</v>
      </c>
      <c r="Y5">
        <f>C5*(T5-1)/(C5*(T5-1)+1)</f>
        <v>0</v>
      </c>
      <c r="Z5" s="29">
        <f>1-(X5-V5)</f>
        <v>1</v>
      </c>
      <c r="AA5" s="49" t="s">
        <v>18</v>
      </c>
      <c r="AB5" s="25">
        <v>1</v>
      </c>
      <c r="AC5" s="27"/>
      <c r="AD5" s="28">
        <f>B211*(AB5-1)/(B211*(AB5-1)+1)</f>
        <v>0</v>
      </c>
      <c r="AE5" s="28">
        <f>D211*(AB5-1)/(D211*(AB5-1)+1)</f>
        <v>0</v>
      </c>
      <c r="AF5" s="28">
        <f>B5*(AB5-1)/(B5*(AB5-1)+1)</f>
        <v>0</v>
      </c>
      <c r="AG5">
        <f>B5*(AB5-1)/(B5*(AB5-1)+1)</f>
        <v>0</v>
      </c>
      <c r="AH5" s="29">
        <f>1-(AF5-AD5)</f>
        <v>1</v>
      </c>
      <c r="AI5" s="49" t="s">
        <v>18</v>
      </c>
      <c r="AJ5" s="25">
        <v>1</v>
      </c>
      <c r="AK5" s="27"/>
      <c r="AL5" s="28">
        <f>B211*(AJ5-1)/(B211*(AJ5-1)+1)</f>
        <v>0</v>
      </c>
      <c r="AM5" s="28">
        <f>D211*(AJ5-1)/(D211*(AJ5-1)+1)</f>
        <v>0</v>
      </c>
      <c r="AN5" s="28">
        <f>B5*(AJ5-1)/(B5*(AJ5-1)+1)</f>
        <v>0</v>
      </c>
      <c r="AO5">
        <f>B5*(AJ5-1)/(B5*(AJ5-1)+1)</f>
        <v>0</v>
      </c>
      <c r="AP5" s="29">
        <f>1-(AN5-AL5)</f>
        <v>1</v>
      </c>
      <c r="AQ5" s="49" t="s">
        <v>18</v>
      </c>
      <c r="AR5" s="25">
        <v>1</v>
      </c>
      <c r="AS5" s="27"/>
      <c r="AT5" s="28">
        <f>B211*(AR5-1)/(B211*(AR5-1)+1)</f>
        <v>0</v>
      </c>
      <c r="AU5" s="28">
        <f>D211*(AR5-1)/(D211*(AR5-1)+1)</f>
        <v>0</v>
      </c>
      <c r="AV5" s="28">
        <f>B5*(AR5-1)/(B5*(AR5-1)+1)</f>
        <v>0</v>
      </c>
      <c r="AW5">
        <f>B5*(AR5-1)/(B5*(AR5-1)+1)</f>
        <v>0</v>
      </c>
      <c r="AX5" s="29">
        <f>1-(AV5-AT5)</f>
        <v>1</v>
      </c>
      <c r="AY5" s="49" t="s">
        <v>18</v>
      </c>
      <c r="AZ5" s="25">
        <v>1</v>
      </c>
      <c r="BA5" s="27"/>
      <c r="BB5" s="28">
        <f>B211*(AZ5-1)/(B211*(AZ5-1)+1)</f>
        <v>0</v>
      </c>
      <c r="BC5" s="28">
        <f>D211*(AZ5-1)/(D211*(AZ5-1)+1)</f>
        <v>0</v>
      </c>
      <c r="BD5" s="28">
        <f>B5*(AZ5-1)/(B5*(AZ5-1)+1)</f>
        <v>0</v>
      </c>
      <c r="BE5">
        <f>B5*(AZ5-1)/(B5*(AZ5-1)+1)</f>
        <v>0</v>
      </c>
      <c r="BF5" s="29">
        <f>1-(BD5-BB5)</f>
        <v>1</v>
      </c>
      <c r="BG5" s="49" t="s">
        <v>18</v>
      </c>
      <c r="BH5" s="25">
        <v>1</v>
      </c>
      <c r="BI5" s="27"/>
      <c r="BJ5" s="28">
        <f>B211*(BH5-1)/(B211*(BH5-1)+1)</f>
        <v>0</v>
      </c>
      <c r="BK5" s="28">
        <f>D211*(BH5-1)/(D211*(BH5-1)+1)</f>
        <v>0</v>
      </c>
      <c r="BL5" s="28">
        <f>B5*(BH5-1)/(B5*(BH5-1)+1)</f>
        <v>0</v>
      </c>
      <c r="BM5">
        <f>B5*(BH5-1)/(B5*(BH5-1)+1)</f>
        <v>0</v>
      </c>
      <c r="BN5" s="29">
        <f>1-(BL5-BJ5)</f>
        <v>1</v>
      </c>
      <c r="BO5" s="46" t="s">
        <v>18</v>
      </c>
      <c r="BP5" s="25">
        <v>1</v>
      </c>
      <c r="BQ5" s="27"/>
      <c r="BR5" s="28">
        <f>B211*(BP5-1)/(B211*(BP5-1)+1)</f>
        <v>0</v>
      </c>
      <c r="BS5" s="28">
        <f>D211*(BP5-1)/(D211*(BP5-1)+1)</f>
        <v>0</v>
      </c>
      <c r="BT5" s="28">
        <f>B5*(BP5-1)/(B5*(BP5-1)+1)</f>
        <v>0</v>
      </c>
      <c r="BU5">
        <f>B5*(BP5-1)/(B5*(BP5-1)+1)</f>
        <v>0</v>
      </c>
      <c r="BV5" s="29">
        <f>1-(BT5-BR5)</f>
        <v>1</v>
      </c>
      <c r="BW5" s="46" t="s">
        <v>18</v>
      </c>
      <c r="BX5" s="25">
        <v>1</v>
      </c>
      <c r="BY5" s="27"/>
      <c r="BZ5" s="28">
        <f>B211*(BX5-1)/(B211*(BX5-1)+1)</f>
        <v>0</v>
      </c>
      <c r="CA5" s="28">
        <f>D211*(BX5-1)/(D211*(BX5-1)+1)</f>
        <v>0</v>
      </c>
      <c r="CB5" s="28">
        <f>B5*(BX5-1)/(B5*(BX5-1)+1)</f>
        <v>0</v>
      </c>
      <c r="CC5">
        <f>B5*(BX5-1)/(B5*(BX5-1)+1)</f>
        <v>0</v>
      </c>
      <c r="CD5" s="29">
        <f>1-(CB5-BZ5)</f>
        <v>1</v>
      </c>
      <c r="CE5" s="46" t="s">
        <v>18</v>
      </c>
      <c r="CF5" s="25">
        <v>1</v>
      </c>
      <c r="CG5" s="27"/>
      <c r="CH5" s="28">
        <f>B211*(CF5-1)/(B211*(CF5-1)+1)</f>
        <v>0</v>
      </c>
      <c r="CI5" s="28">
        <f>D211*(CF5-1)/(D211*(CF5-1)+1)</f>
        <v>0</v>
      </c>
      <c r="CJ5" s="28">
        <f>B5*(CF5-1)/(B5*(CF5-1)+1)</f>
        <v>0</v>
      </c>
      <c r="CK5">
        <f>B5*(CF5-1)/(B5*(CF5-1)+1)</f>
        <v>0</v>
      </c>
      <c r="CL5" s="29">
        <f>1-(CJ5-CH5)</f>
        <v>1</v>
      </c>
    </row>
    <row r="6" spans="1:90" ht="15.5" x14ac:dyDescent="0.35">
      <c r="A6" s="49" t="s">
        <v>19</v>
      </c>
      <c r="B6" s="47">
        <f>Prev!AF4</f>
        <v>0.41310668000117229</v>
      </c>
      <c r="C6" s="47">
        <f>Prev!AG4</f>
        <v>0.11540624164340439</v>
      </c>
      <c r="D6" s="25">
        <v>1</v>
      </c>
      <c r="E6" s="27"/>
      <c r="F6" s="28">
        <f t="shared" ref="F6:F68" si="0">B212*(D6-1)/(B212*(D6-1)+1)</f>
        <v>0</v>
      </c>
      <c r="G6" s="28">
        <f t="shared" ref="G6:G69" si="1">D212*(D6-1)/(D212*(D6-1)+1)</f>
        <v>0</v>
      </c>
      <c r="H6" s="28">
        <f t="shared" ref="H6:H69" si="2">B6*(D6-1)/(B6*(D6-1)+1)</f>
        <v>0</v>
      </c>
      <c r="I6" s="28">
        <f t="shared" ref="I6:I69" si="3">B6*(D6-1)/(B6*(D6-1)+1)</f>
        <v>0</v>
      </c>
      <c r="J6" s="29">
        <f t="shared" ref="J6:J69" si="4">1-(H6-F6)</f>
        <v>1</v>
      </c>
      <c r="K6" s="49" t="s">
        <v>19</v>
      </c>
      <c r="L6" s="25">
        <v>1</v>
      </c>
      <c r="M6" s="27"/>
      <c r="N6" s="28">
        <f t="shared" ref="N6:N69" si="5">B212*(L6-1)/(B212*(L6-1)+1)</f>
        <v>0</v>
      </c>
      <c r="O6" s="28">
        <f t="shared" ref="O6:O69" si="6">D212*(L6-1)/(D212*(L6-1)+1)</f>
        <v>0</v>
      </c>
      <c r="P6" s="28">
        <f t="shared" ref="P6:P69" si="7">B6*(L6-1)/(B6*(L6-1)+1)</f>
        <v>0</v>
      </c>
      <c r="Q6" s="28">
        <f t="shared" ref="Q6:Q69" si="8">B6*(L6-1)/(B6*(L6-1)+1)</f>
        <v>0</v>
      </c>
      <c r="R6" s="29">
        <f t="shared" ref="R6:R69" si="9">1-(P6-N6)</f>
        <v>1</v>
      </c>
      <c r="S6" s="49" t="s">
        <v>19</v>
      </c>
      <c r="T6" s="25">
        <v>1</v>
      </c>
      <c r="U6" s="27"/>
      <c r="V6" s="28">
        <f t="shared" ref="V6:V69" si="10">B212*(T6-1)/(B212*(T6-1)+1)</f>
        <v>0</v>
      </c>
      <c r="W6" s="28">
        <f t="shared" ref="W6:W69" si="11">D212*(T6-1)/(D212*(T6-1)+1)</f>
        <v>0</v>
      </c>
      <c r="X6" s="28">
        <f t="shared" ref="X6:X69" si="12">B6*(T6-1)/(B6*(T6-1)+1)</f>
        <v>0</v>
      </c>
      <c r="Y6">
        <f t="shared" ref="Y6:Y69" si="13">C6*(T6-1)/(C6*(T6-1)+1)</f>
        <v>0</v>
      </c>
      <c r="Z6" s="29">
        <f t="shared" ref="Z6:Z69" si="14">1-(X6-V6)</f>
        <v>1</v>
      </c>
      <c r="AA6" s="49" t="s">
        <v>19</v>
      </c>
      <c r="AB6" s="25">
        <v>1</v>
      </c>
      <c r="AC6" s="27"/>
      <c r="AD6" s="28">
        <f t="shared" ref="AD6:AD69" si="15">B212*(AB6-1)/(B212*(AB6-1)+1)</f>
        <v>0</v>
      </c>
      <c r="AE6" s="28">
        <f t="shared" ref="AE6:AE69" si="16">D212*(AB6-1)/(D212*(AB6-1)+1)</f>
        <v>0</v>
      </c>
      <c r="AF6" s="28">
        <f t="shared" ref="AF6:AF69" si="17">B6*(AB6-1)/(B6*(AB6-1)+1)</f>
        <v>0</v>
      </c>
      <c r="AG6">
        <f t="shared" ref="AG6:AG69" si="18">B6*(AB6-1)/(B6*(AB6-1)+1)</f>
        <v>0</v>
      </c>
      <c r="AH6" s="29">
        <f t="shared" ref="AH6:AH69" si="19">1-(AF6-AD6)</f>
        <v>1</v>
      </c>
      <c r="AI6" s="49" t="s">
        <v>19</v>
      </c>
      <c r="AJ6" s="25">
        <v>1</v>
      </c>
      <c r="AK6" s="27"/>
      <c r="AL6" s="28">
        <f t="shared" ref="AL6:AL69" si="20">B212*(AJ6-1)/(B212*(AJ6-1)+1)</f>
        <v>0</v>
      </c>
      <c r="AM6" s="28">
        <f t="shared" ref="AM6:AM69" si="21">D212*(AJ6-1)/(D212*(AJ6-1)+1)</f>
        <v>0</v>
      </c>
      <c r="AN6" s="28">
        <f t="shared" ref="AN6:AN69" si="22">B6*(AJ6-1)/(B6*(AJ6-1)+1)</f>
        <v>0</v>
      </c>
      <c r="AO6">
        <f t="shared" ref="AO6:AO69" si="23">B6*(AJ6-1)/(B6*(AJ6-1)+1)</f>
        <v>0</v>
      </c>
      <c r="AP6" s="29">
        <f t="shared" ref="AP6:AP69" si="24">1-(AN6-AL6)</f>
        <v>1</v>
      </c>
      <c r="AQ6" s="49" t="s">
        <v>19</v>
      </c>
      <c r="AR6" s="25">
        <v>1</v>
      </c>
      <c r="AS6" s="27"/>
      <c r="AT6" s="28">
        <f t="shared" ref="AT6:AT69" si="25">B212*(AR6-1)/(B212*(AR6-1)+1)</f>
        <v>0</v>
      </c>
      <c r="AU6" s="28">
        <f t="shared" ref="AU6:AU69" si="26">D212*(AR6-1)/(D212*(AR6-1)+1)</f>
        <v>0</v>
      </c>
      <c r="AV6" s="28">
        <f t="shared" ref="AV6:AV69" si="27">B6*(AR6-1)/(B6*(AR6-1)+1)</f>
        <v>0</v>
      </c>
      <c r="AW6">
        <f t="shared" ref="AW6:AW69" si="28">B6*(AR6-1)/(B6*(AR6-1)+1)</f>
        <v>0</v>
      </c>
      <c r="AX6" s="29">
        <f t="shared" ref="AX6:AX69" si="29">1-(AV6-AT6)</f>
        <v>1</v>
      </c>
      <c r="AY6" s="49" t="s">
        <v>19</v>
      </c>
      <c r="AZ6" s="25">
        <v>1</v>
      </c>
      <c r="BA6" s="27"/>
      <c r="BB6" s="28">
        <f t="shared" ref="BB6:BB69" si="30">B212*(AZ6-1)/(B212*(AZ6-1)+1)</f>
        <v>0</v>
      </c>
      <c r="BC6" s="28">
        <f t="shared" ref="BC6:BC69" si="31">D212*(AZ6-1)/(D212*(AZ6-1)+1)</f>
        <v>0</v>
      </c>
      <c r="BD6" s="28">
        <f t="shared" ref="BD6:BD69" si="32">B6*(AZ6-1)/(B6*(AZ6-1)+1)</f>
        <v>0</v>
      </c>
      <c r="BE6">
        <f t="shared" ref="BE6:BE69" si="33">B6*(AZ6-1)/(B6*(AZ6-1)+1)</f>
        <v>0</v>
      </c>
      <c r="BF6" s="29">
        <f t="shared" ref="BF6:BF69" si="34">1-(BD6-BB6)</f>
        <v>1</v>
      </c>
      <c r="BG6" s="49" t="s">
        <v>19</v>
      </c>
      <c r="BH6" s="25">
        <v>1</v>
      </c>
      <c r="BI6" s="27"/>
      <c r="BJ6" s="28">
        <f t="shared" ref="BJ6:BJ69" si="35">B212*(BH6-1)/(B212*(BH6-1)+1)</f>
        <v>0</v>
      </c>
      <c r="BK6" s="28">
        <f t="shared" ref="BK6:BK69" si="36">D212*(BH6-1)/(D212*(BH6-1)+1)</f>
        <v>0</v>
      </c>
      <c r="BL6" s="28">
        <f t="shared" ref="BL6:BL69" si="37">B6*(BH6-1)/(B6*(BH6-1)+1)</f>
        <v>0</v>
      </c>
      <c r="BM6">
        <f t="shared" ref="BM6:BM69" si="38">B6*(BH6-1)/(B6*(BH6-1)+1)</f>
        <v>0</v>
      </c>
      <c r="BN6" s="29">
        <f t="shared" ref="BN6:BN69" si="39">1-(BL6-BJ6)</f>
        <v>1</v>
      </c>
      <c r="BO6" s="46" t="s">
        <v>19</v>
      </c>
      <c r="BP6" s="25">
        <v>1</v>
      </c>
      <c r="BQ6" s="27"/>
      <c r="BR6" s="28">
        <f t="shared" ref="BR6:BR69" si="40">B212*(BP6-1)/(B212*(BP6-1)+1)</f>
        <v>0</v>
      </c>
      <c r="BS6" s="28">
        <f t="shared" ref="BS6:BS69" si="41">D212*(BP6-1)/(D212*(BP6-1)+1)</f>
        <v>0</v>
      </c>
      <c r="BT6" s="28">
        <f t="shared" ref="BT6:BT69" si="42">B6*(BP6-1)/(B6*(BP6-1)+1)</f>
        <v>0</v>
      </c>
      <c r="BU6">
        <f t="shared" ref="BU6:BU69" si="43">B6*(BP6-1)/(B6*(BP6-1)+1)</f>
        <v>0</v>
      </c>
      <c r="BV6" s="29">
        <f t="shared" ref="BV6:BV69" si="44">1-(BT6-BR6)</f>
        <v>1</v>
      </c>
      <c r="BW6" s="46" t="s">
        <v>19</v>
      </c>
      <c r="BX6" s="25">
        <v>1</v>
      </c>
      <c r="BY6" s="27"/>
      <c r="BZ6" s="28">
        <f t="shared" ref="BZ6:BZ69" si="45">B212*(BX6-1)/(B212*(BX6-1)+1)</f>
        <v>0</v>
      </c>
      <c r="CA6" s="28">
        <f t="shared" ref="CA6:CA69" si="46">D212*(BX6-1)/(D212*(BX6-1)+1)</f>
        <v>0</v>
      </c>
      <c r="CB6" s="28">
        <f t="shared" ref="CB6:CB69" si="47">B6*(BX6-1)/(B6*(BX6-1)+1)</f>
        <v>0</v>
      </c>
      <c r="CC6">
        <f t="shared" ref="CC6:CC69" si="48">B6*(BX6-1)/(B6*(BX6-1)+1)</f>
        <v>0</v>
      </c>
      <c r="CD6" s="29">
        <f t="shared" ref="CD6:CD69" si="49">1-(CB6-BZ6)</f>
        <v>1</v>
      </c>
      <c r="CE6" s="46" t="s">
        <v>19</v>
      </c>
      <c r="CF6" s="25">
        <v>1</v>
      </c>
      <c r="CG6" s="27"/>
      <c r="CH6" s="28">
        <f t="shared" ref="CH6:CH69" si="50">B212*(CF6-1)/(B212*(CF6-1)+1)</f>
        <v>0</v>
      </c>
      <c r="CI6" s="28">
        <f t="shared" ref="CI6:CI69" si="51">D212*(CF6-1)/(D212*(CF6-1)+1)</f>
        <v>0</v>
      </c>
      <c r="CJ6" s="28">
        <f t="shared" ref="CJ6:CJ69" si="52">B6*(CF6-1)/(B6*(CF6-1)+1)</f>
        <v>0</v>
      </c>
      <c r="CK6">
        <f t="shared" ref="CK6:CK69" si="53">B6*(CF6-1)/(B6*(CF6-1)+1)</f>
        <v>0</v>
      </c>
      <c r="CL6" s="29">
        <f t="shared" ref="CL6:CL69" si="54">1-(CJ6-CH6)</f>
        <v>1</v>
      </c>
    </row>
    <row r="7" spans="1:90" ht="15.5" x14ac:dyDescent="0.35">
      <c r="A7" s="49" t="s">
        <v>20</v>
      </c>
      <c r="B7" s="47">
        <f>Prev!AF5</f>
        <v>0.41310668000117234</v>
      </c>
      <c r="C7" s="47">
        <f>Prev!AG5</f>
        <v>0.11540624164340441</v>
      </c>
      <c r="D7" s="25">
        <v>1</v>
      </c>
      <c r="E7" s="27"/>
      <c r="F7" s="28">
        <f t="shared" si="0"/>
        <v>0</v>
      </c>
      <c r="G7" s="28">
        <f t="shared" si="1"/>
        <v>0</v>
      </c>
      <c r="H7" s="28">
        <f t="shared" si="2"/>
        <v>0</v>
      </c>
      <c r="I7" s="28">
        <f t="shared" si="3"/>
        <v>0</v>
      </c>
      <c r="J7" s="29">
        <f t="shared" si="4"/>
        <v>1</v>
      </c>
      <c r="K7" s="49" t="s">
        <v>20</v>
      </c>
      <c r="L7" s="25">
        <v>1</v>
      </c>
      <c r="M7" s="27"/>
      <c r="N7" s="28">
        <f t="shared" si="5"/>
        <v>0</v>
      </c>
      <c r="O7" s="28">
        <f t="shared" si="6"/>
        <v>0</v>
      </c>
      <c r="P7" s="28">
        <f t="shared" si="7"/>
        <v>0</v>
      </c>
      <c r="Q7" s="28">
        <f t="shared" si="8"/>
        <v>0</v>
      </c>
      <c r="R7" s="29">
        <f t="shared" si="9"/>
        <v>1</v>
      </c>
      <c r="S7" s="49" t="s">
        <v>20</v>
      </c>
      <c r="T7" s="25">
        <v>1</v>
      </c>
      <c r="U7" s="27"/>
      <c r="V7" s="28">
        <f t="shared" si="10"/>
        <v>0</v>
      </c>
      <c r="W7" s="28">
        <f t="shared" si="11"/>
        <v>0</v>
      </c>
      <c r="X7" s="28">
        <f t="shared" si="12"/>
        <v>0</v>
      </c>
      <c r="Y7">
        <f t="shared" si="13"/>
        <v>0</v>
      </c>
      <c r="Z7" s="29">
        <f t="shared" si="14"/>
        <v>1</v>
      </c>
      <c r="AA7" s="49" t="s">
        <v>20</v>
      </c>
      <c r="AB7" s="25">
        <v>1</v>
      </c>
      <c r="AC7" s="27"/>
      <c r="AD7" s="28">
        <f t="shared" si="15"/>
        <v>0</v>
      </c>
      <c r="AE7" s="28">
        <f t="shared" si="16"/>
        <v>0</v>
      </c>
      <c r="AF7" s="28">
        <f t="shared" si="17"/>
        <v>0</v>
      </c>
      <c r="AG7">
        <f t="shared" si="18"/>
        <v>0</v>
      </c>
      <c r="AH7" s="29">
        <f t="shared" si="19"/>
        <v>1</v>
      </c>
      <c r="AI7" s="49" t="s">
        <v>20</v>
      </c>
      <c r="AJ7" s="25">
        <v>1</v>
      </c>
      <c r="AK7" s="27"/>
      <c r="AL7" s="28">
        <f t="shared" si="20"/>
        <v>0</v>
      </c>
      <c r="AM7" s="28">
        <f t="shared" si="21"/>
        <v>0</v>
      </c>
      <c r="AN7" s="28">
        <f t="shared" si="22"/>
        <v>0</v>
      </c>
      <c r="AO7">
        <f t="shared" si="23"/>
        <v>0</v>
      </c>
      <c r="AP7" s="29">
        <f t="shared" si="24"/>
        <v>1</v>
      </c>
      <c r="AQ7" s="49" t="s">
        <v>20</v>
      </c>
      <c r="AR7" s="25">
        <v>1</v>
      </c>
      <c r="AS7" s="27"/>
      <c r="AT7" s="28">
        <f t="shared" si="25"/>
        <v>0</v>
      </c>
      <c r="AU7" s="28">
        <f t="shared" si="26"/>
        <v>0</v>
      </c>
      <c r="AV7" s="28">
        <f t="shared" si="27"/>
        <v>0</v>
      </c>
      <c r="AW7">
        <f t="shared" si="28"/>
        <v>0</v>
      </c>
      <c r="AX7" s="29">
        <f t="shared" si="29"/>
        <v>1</v>
      </c>
      <c r="AY7" s="49" t="s">
        <v>20</v>
      </c>
      <c r="AZ7" s="25">
        <v>1</v>
      </c>
      <c r="BA7" s="27"/>
      <c r="BB7" s="28">
        <f t="shared" si="30"/>
        <v>0</v>
      </c>
      <c r="BC7" s="28">
        <f t="shared" si="31"/>
        <v>0</v>
      </c>
      <c r="BD7" s="28">
        <f t="shared" si="32"/>
        <v>0</v>
      </c>
      <c r="BE7">
        <f t="shared" si="33"/>
        <v>0</v>
      </c>
      <c r="BF7" s="29">
        <f t="shared" si="34"/>
        <v>1</v>
      </c>
      <c r="BG7" s="49" t="s">
        <v>20</v>
      </c>
      <c r="BH7" s="25">
        <v>1</v>
      </c>
      <c r="BI7" s="27"/>
      <c r="BJ7" s="28">
        <f t="shared" si="35"/>
        <v>0</v>
      </c>
      <c r="BK7" s="28">
        <f t="shared" si="36"/>
        <v>0</v>
      </c>
      <c r="BL7" s="28">
        <f t="shared" si="37"/>
        <v>0</v>
      </c>
      <c r="BM7">
        <f t="shared" si="38"/>
        <v>0</v>
      </c>
      <c r="BN7" s="29">
        <f t="shared" si="39"/>
        <v>1</v>
      </c>
      <c r="BO7" s="46" t="s">
        <v>20</v>
      </c>
      <c r="BP7" s="25">
        <v>1</v>
      </c>
      <c r="BQ7" s="27"/>
      <c r="BR7" s="28">
        <f t="shared" si="40"/>
        <v>0</v>
      </c>
      <c r="BS7" s="28">
        <f t="shared" si="41"/>
        <v>0</v>
      </c>
      <c r="BT7" s="28">
        <f t="shared" si="42"/>
        <v>0</v>
      </c>
      <c r="BU7">
        <f t="shared" si="43"/>
        <v>0</v>
      </c>
      <c r="BV7" s="29">
        <f t="shared" si="44"/>
        <v>1</v>
      </c>
      <c r="BW7" s="46" t="s">
        <v>20</v>
      </c>
      <c r="BX7" s="25">
        <v>1</v>
      </c>
      <c r="BY7" s="27"/>
      <c r="BZ7" s="28">
        <f t="shared" si="45"/>
        <v>0</v>
      </c>
      <c r="CA7" s="28">
        <f t="shared" si="46"/>
        <v>0</v>
      </c>
      <c r="CB7" s="28">
        <f t="shared" si="47"/>
        <v>0</v>
      </c>
      <c r="CC7">
        <f t="shared" si="48"/>
        <v>0</v>
      </c>
      <c r="CD7" s="29">
        <f t="shared" si="49"/>
        <v>1</v>
      </c>
      <c r="CE7" s="46" t="s">
        <v>20</v>
      </c>
      <c r="CF7" s="25">
        <v>1</v>
      </c>
      <c r="CG7" s="27"/>
      <c r="CH7" s="28">
        <f t="shared" si="50"/>
        <v>0</v>
      </c>
      <c r="CI7" s="28">
        <f t="shared" si="51"/>
        <v>0</v>
      </c>
      <c r="CJ7" s="28">
        <f t="shared" si="52"/>
        <v>0</v>
      </c>
      <c r="CK7">
        <f t="shared" si="53"/>
        <v>0</v>
      </c>
      <c r="CL7" s="29">
        <f t="shared" si="54"/>
        <v>1</v>
      </c>
    </row>
    <row r="8" spans="1:90" ht="15.5" x14ac:dyDescent="0.35">
      <c r="A8" s="49" t="s">
        <v>21</v>
      </c>
      <c r="B8" s="47">
        <f>Prev!AF6</f>
        <v>0.41310668000117229</v>
      </c>
      <c r="C8" s="47">
        <f>Prev!AG6</f>
        <v>0.11540624164340438</v>
      </c>
      <c r="D8" s="25">
        <v>1</v>
      </c>
      <c r="E8" s="27"/>
      <c r="F8" s="28">
        <f t="shared" si="0"/>
        <v>0</v>
      </c>
      <c r="G8" s="28">
        <f t="shared" si="1"/>
        <v>0</v>
      </c>
      <c r="H8" s="28">
        <f t="shared" si="2"/>
        <v>0</v>
      </c>
      <c r="I8" s="28">
        <f t="shared" si="3"/>
        <v>0</v>
      </c>
      <c r="J8" s="29">
        <f t="shared" si="4"/>
        <v>1</v>
      </c>
      <c r="K8" s="49" t="s">
        <v>21</v>
      </c>
      <c r="L8" s="25">
        <v>1</v>
      </c>
      <c r="M8" s="27"/>
      <c r="N8" s="28">
        <f t="shared" si="5"/>
        <v>0</v>
      </c>
      <c r="O8" s="28">
        <f t="shared" si="6"/>
        <v>0</v>
      </c>
      <c r="P8" s="28">
        <f t="shared" si="7"/>
        <v>0</v>
      </c>
      <c r="Q8" s="28">
        <f t="shared" si="8"/>
        <v>0</v>
      </c>
      <c r="R8" s="29">
        <f t="shared" si="9"/>
        <v>1</v>
      </c>
      <c r="S8" s="49" t="s">
        <v>21</v>
      </c>
      <c r="T8" s="25">
        <v>1</v>
      </c>
      <c r="U8" s="27"/>
      <c r="V8" s="28">
        <f t="shared" si="10"/>
        <v>0</v>
      </c>
      <c r="W8" s="28">
        <f t="shared" si="11"/>
        <v>0</v>
      </c>
      <c r="X8" s="28">
        <f t="shared" si="12"/>
        <v>0</v>
      </c>
      <c r="Y8">
        <f t="shared" si="13"/>
        <v>0</v>
      </c>
      <c r="Z8" s="29">
        <f t="shared" si="14"/>
        <v>1</v>
      </c>
      <c r="AA8" s="49" t="s">
        <v>21</v>
      </c>
      <c r="AB8" s="25">
        <v>1</v>
      </c>
      <c r="AC8" s="27"/>
      <c r="AD8" s="28">
        <f t="shared" si="15"/>
        <v>0</v>
      </c>
      <c r="AE8" s="28">
        <f t="shared" si="16"/>
        <v>0</v>
      </c>
      <c r="AF8" s="28">
        <f t="shared" si="17"/>
        <v>0</v>
      </c>
      <c r="AG8">
        <f t="shared" si="18"/>
        <v>0</v>
      </c>
      <c r="AH8" s="29">
        <f t="shared" si="19"/>
        <v>1</v>
      </c>
      <c r="AI8" s="49" t="s">
        <v>21</v>
      </c>
      <c r="AJ8" s="25">
        <v>1</v>
      </c>
      <c r="AK8" s="27"/>
      <c r="AL8" s="28">
        <f t="shared" si="20"/>
        <v>0</v>
      </c>
      <c r="AM8" s="28">
        <f t="shared" si="21"/>
        <v>0</v>
      </c>
      <c r="AN8" s="28">
        <f t="shared" si="22"/>
        <v>0</v>
      </c>
      <c r="AO8">
        <f t="shared" si="23"/>
        <v>0</v>
      </c>
      <c r="AP8" s="29">
        <f t="shared" si="24"/>
        <v>1</v>
      </c>
      <c r="AQ8" s="49" t="s">
        <v>21</v>
      </c>
      <c r="AR8" s="25">
        <v>1</v>
      </c>
      <c r="AS8" s="27"/>
      <c r="AT8" s="28">
        <f t="shared" si="25"/>
        <v>0</v>
      </c>
      <c r="AU8" s="28">
        <f t="shared" si="26"/>
        <v>0</v>
      </c>
      <c r="AV8" s="28">
        <f t="shared" si="27"/>
        <v>0</v>
      </c>
      <c r="AW8">
        <f t="shared" si="28"/>
        <v>0</v>
      </c>
      <c r="AX8" s="29">
        <f t="shared" si="29"/>
        <v>1</v>
      </c>
      <c r="AY8" s="49" t="s">
        <v>21</v>
      </c>
      <c r="AZ8" s="25">
        <v>1</v>
      </c>
      <c r="BA8" s="27"/>
      <c r="BB8" s="28">
        <f t="shared" si="30"/>
        <v>0</v>
      </c>
      <c r="BC8" s="28">
        <f t="shared" si="31"/>
        <v>0</v>
      </c>
      <c r="BD8" s="28">
        <f t="shared" si="32"/>
        <v>0</v>
      </c>
      <c r="BE8">
        <f t="shared" si="33"/>
        <v>0</v>
      </c>
      <c r="BF8" s="29">
        <f t="shared" si="34"/>
        <v>1</v>
      </c>
      <c r="BG8" s="49" t="s">
        <v>21</v>
      </c>
      <c r="BH8" s="25">
        <v>1</v>
      </c>
      <c r="BI8" s="27"/>
      <c r="BJ8" s="28">
        <f t="shared" si="35"/>
        <v>0</v>
      </c>
      <c r="BK8" s="28">
        <f t="shared" si="36"/>
        <v>0</v>
      </c>
      <c r="BL8" s="28">
        <f t="shared" si="37"/>
        <v>0</v>
      </c>
      <c r="BM8">
        <f t="shared" si="38"/>
        <v>0</v>
      </c>
      <c r="BN8" s="29">
        <f t="shared" si="39"/>
        <v>1</v>
      </c>
      <c r="BO8" s="46" t="s">
        <v>21</v>
      </c>
      <c r="BP8" s="25">
        <v>1</v>
      </c>
      <c r="BQ8" s="27"/>
      <c r="BR8" s="28">
        <f t="shared" si="40"/>
        <v>0</v>
      </c>
      <c r="BS8" s="28">
        <f t="shared" si="41"/>
        <v>0</v>
      </c>
      <c r="BT8" s="28">
        <f t="shared" si="42"/>
        <v>0</v>
      </c>
      <c r="BU8">
        <f t="shared" si="43"/>
        <v>0</v>
      </c>
      <c r="BV8" s="29">
        <f t="shared" si="44"/>
        <v>1</v>
      </c>
      <c r="BW8" s="46" t="s">
        <v>21</v>
      </c>
      <c r="BX8" s="25">
        <v>1</v>
      </c>
      <c r="BY8" s="27"/>
      <c r="BZ8" s="28">
        <f t="shared" si="45"/>
        <v>0</v>
      </c>
      <c r="CA8" s="28">
        <f t="shared" si="46"/>
        <v>0</v>
      </c>
      <c r="CB8" s="28">
        <f t="shared" si="47"/>
        <v>0</v>
      </c>
      <c r="CC8">
        <f t="shared" si="48"/>
        <v>0</v>
      </c>
      <c r="CD8" s="29">
        <f t="shared" si="49"/>
        <v>1</v>
      </c>
      <c r="CE8" s="46" t="s">
        <v>21</v>
      </c>
      <c r="CF8" s="25">
        <v>1</v>
      </c>
      <c r="CG8" s="27"/>
      <c r="CH8" s="28">
        <f t="shared" si="50"/>
        <v>0</v>
      </c>
      <c r="CI8" s="28">
        <f t="shared" si="51"/>
        <v>0</v>
      </c>
      <c r="CJ8" s="28">
        <f t="shared" si="52"/>
        <v>0</v>
      </c>
      <c r="CK8">
        <f t="shared" si="53"/>
        <v>0</v>
      </c>
      <c r="CL8" s="29">
        <f t="shared" si="54"/>
        <v>1</v>
      </c>
    </row>
    <row r="9" spans="1:90" ht="15.5" x14ac:dyDescent="0.35">
      <c r="A9" s="49" t="s">
        <v>22</v>
      </c>
      <c r="B9" s="47">
        <f>Prev!AF7</f>
        <v>0.41310668000117234</v>
      </c>
      <c r="C9" s="47">
        <f>Prev!AG7</f>
        <v>0.11540624164340442</v>
      </c>
      <c r="D9" s="25">
        <v>1</v>
      </c>
      <c r="E9" s="27"/>
      <c r="F9" s="28">
        <f t="shared" si="0"/>
        <v>0</v>
      </c>
      <c r="G9" s="28">
        <f t="shared" si="1"/>
        <v>0</v>
      </c>
      <c r="H9" s="28">
        <f t="shared" si="2"/>
        <v>0</v>
      </c>
      <c r="I9" s="28">
        <f t="shared" si="3"/>
        <v>0</v>
      </c>
      <c r="J9" s="29">
        <f t="shared" si="4"/>
        <v>1</v>
      </c>
      <c r="K9" s="49" t="s">
        <v>22</v>
      </c>
      <c r="L9" s="25">
        <v>1</v>
      </c>
      <c r="M9" s="27"/>
      <c r="N9" s="28">
        <f t="shared" si="5"/>
        <v>0</v>
      </c>
      <c r="O9" s="28">
        <f t="shared" si="6"/>
        <v>0</v>
      </c>
      <c r="P9" s="28">
        <f t="shared" si="7"/>
        <v>0</v>
      </c>
      <c r="Q9" s="28">
        <f t="shared" si="8"/>
        <v>0</v>
      </c>
      <c r="R9" s="29">
        <f t="shared" si="9"/>
        <v>1</v>
      </c>
      <c r="S9" s="49" t="s">
        <v>22</v>
      </c>
      <c r="T9" s="25">
        <v>1</v>
      </c>
      <c r="U9" s="27"/>
      <c r="V9" s="28">
        <f t="shared" si="10"/>
        <v>0</v>
      </c>
      <c r="W9" s="28">
        <f t="shared" si="11"/>
        <v>0</v>
      </c>
      <c r="X9" s="28">
        <f t="shared" si="12"/>
        <v>0</v>
      </c>
      <c r="Y9">
        <f t="shared" si="13"/>
        <v>0</v>
      </c>
      <c r="Z9" s="29">
        <f t="shared" si="14"/>
        <v>1</v>
      </c>
      <c r="AA9" s="49" t="s">
        <v>22</v>
      </c>
      <c r="AB9" s="25">
        <v>1</v>
      </c>
      <c r="AC9" s="27"/>
      <c r="AD9" s="28">
        <f t="shared" si="15"/>
        <v>0</v>
      </c>
      <c r="AE9" s="28">
        <f t="shared" si="16"/>
        <v>0</v>
      </c>
      <c r="AF9" s="28">
        <f t="shared" si="17"/>
        <v>0</v>
      </c>
      <c r="AG9">
        <f t="shared" si="18"/>
        <v>0</v>
      </c>
      <c r="AH9" s="29">
        <f t="shared" si="19"/>
        <v>1</v>
      </c>
      <c r="AI9" s="49" t="s">
        <v>22</v>
      </c>
      <c r="AJ9" s="25">
        <v>1</v>
      </c>
      <c r="AK9" s="27"/>
      <c r="AL9" s="28">
        <f t="shared" si="20"/>
        <v>0</v>
      </c>
      <c r="AM9" s="28">
        <f t="shared" si="21"/>
        <v>0</v>
      </c>
      <c r="AN9" s="28">
        <f t="shared" si="22"/>
        <v>0</v>
      </c>
      <c r="AO9">
        <f t="shared" si="23"/>
        <v>0</v>
      </c>
      <c r="AP9" s="29">
        <f t="shared" si="24"/>
        <v>1</v>
      </c>
      <c r="AQ9" s="49" t="s">
        <v>22</v>
      </c>
      <c r="AR9" s="25">
        <v>1</v>
      </c>
      <c r="AS9" s="27"/>
      <c r="AT9" s="28">
        <f t="shared" si="25"/>
        <v>0</v>
      </c>
      <c r="AU9" s="28">
        <f t="shared" si="26"/>
        <v>0</v>
      </c>
      <c r="AV9" s="28">
        <f t="shared" si="27"/>
        <v>0</v>
      </c>
      <c r="AW9">
        <f t="shared" si="28"/>
        <v>0</v>
      </c>
      <c r="AX9" s="29">
        <f t="shared" si="29"/>
        <v>1</v>
      </c>
      <c r="AY9" s="49" t="s">
        <v>22</v>
      </c>
      <c r="AZ9" s="25">
        <v>1</v>
      </c>
      <c r="BA9" s="27"/>
      <c r="BB9" s="28">
        <f t="shared" si="30"/>
        <v>0</v>
      </c>
      <c r="BC9" s="28">
        <f t="shared" si="31"/>
        <v>0</v>
      </c>
      <c r="BD9" s="28">
        <f t="shared" si="32"/>
        <v>0</v>
      </c>
      <c r="BE9">
        <f t="shared" si="33"/>
        <v>0</v>
      </c>
      <c r="BF9" s="29">
        <f t="shared" si="34"/>
        <v>1</v>
      </c>
      <c r="BG9" s="49" t="s">
        <v>22</v>
      </c>
      <c r="BH9" s="25">
        <v>1</v>
      </c>
      <c r="BI9" s="27"/>
      <c r="BJ9" s="28">
        <f t="shared" si="35"/>
        <v>0</v>
      </c>
      <c r="BK9" s="28">
        <f t="shared" si="36"/>
        <v>0</v>
      </c>
      <c r="BL9" s="28">
        <f t="shared" si="37"/>
        <v>0</v>
      </c>
      <c r="BM9">
        <f t="shared" si="38"/>
        <v>0</v>
      </c>
      <c r="BN9" s="29">
        <f t="shared" si="39"/>
        <v>1</v>
      </c>
      <c r="BO9" s="46" t="s">
        <v>22</v>
      </c>
      <c r="BP9" s="25">
        <v>1</v>
      </c>
      <c r="BQ9" s="27"/>
      <c r="BR9" s="28">
        <f t="shared" si="40"/>
        <v>0</v>
      </c>
      <c r="BS9" s="28">
        <f t="shared" si="41"/>
        <v>0</v>
      </c>
      <c r="BT9" s="28">
        <f t="shared" si="42"/>
        <v>0</v>
      </c>
      <c r="BU9">
        <f t="shared" si="43"/>
        <v>0</v>
      </c>
      <c r="BV9" s="29">
        <f t="shared" si="44"/>
        <v>1</v>
      </c>
      <c r="BW9" s="46" t="s">
        <v>22</v>
      </c>
      <c r="BX9" s="25">
        <v>1</v>
      </c>
      <c r="BY9" s="27"/>
      <c r="BZ9" s="28">
        <f t="shared" si="45"/>
        <v>0</v>
      </c>
      <c r="CA9" s="28">
        <f t="shared" si="46"/>
        <v>0</v>
      </c>
      <c r="CB9" s="28">
        <f t="shared" si="47"/>
        <v>0</v>
      </c>
      <c r="CC9">
        <f t="shared" si="48"/>
        <v>0</v>
      </c>
      <c r="CD9" s="29">
        <f t="shared" si="49"/>
        <v>1</v>
      </c>
      <c r="CE9" s="46" t="s">
        <v>22</v>
      </c>
      <c r="CF9" s="25">
        <v>1</v>
      </c>
      <c r="CG9" s="27"/>
      <c r="CH9" s="28">
        <f t="shared" si="50"/>
        <v>0</v>
      </c>
      <c r="CI9" s="28">
        <f t="shared" si="51"/>
        <v>0</v>
      </c>
      <c r="CJ9" s="28">
        <f t="shared" si="52"/>
        <v>0</v>
      </c>
      <c r="CK9">
        <f t="shared" si="53"/>
        <v>0</v>
      </c>
      <c r="CL9" s="29">
        <f t="shared" si="54"/>
        <v>1</v>
      </c>
    </row>
    <row r="10" spans="1:90" ht="15.5" x14ac:dyDescent="0.35">
      <c r="A10" s="49" t="s">
        <v>23</v>
      </c>
      <c r="B10" s="47">
        <f>Prev!AF8</f>
        <v>0.41310668000117229</v>
      </c>
      <c r="C10" s="47">
        <f>Prev!AG8</f>
        <v>0.11540624164340441</v>
      </c>
      <c r="D10" s="25">
        <v>1</v>
      </c>
      <c r="E10" s="27"/>
      <c r="F10" s="28">
        <f t="shared" si="0"/>
        <v>0</v>
      </c>
      <c r="G10" s="28">
        <f t="shared" si="1"/>
        <v>0</v>
      </c>
      <c r="H10" s="28">
        <f t="shared" si="2"/>
        <v>0</v>
      </c>
      <c r="I10" s="28">
        <f t="shared" si="3"/>
        <v>0</v>
      </c>
      <c r="J10" s="29">
        <f t="shared" si="4"/>
        <v>1</v>
      </c>
      <c r="K10" s="49" t="s">
        <v>23</v>
      </c>
      <c r="L10" s="25">
        <v>1</v>
      </c>
      <c r="M10" s="27"/>
      <c r="N10" s="28">
        <f t="shared" si="5"/>
        <v>0</v>
      </c>
      <c r="O10" s="28">
        <f t="shared" si="6"/>
        <v>0</v>
      </c>
      <c r="P10" s="28">
        <f t="shared" si="7"/>
        <v>0</v>
      </c>
      <c r="Q10" s="28">
        <f t="shared" si="8"/>
        <v>0</v>
      </c>
      <c r="R10" s="29">
        <f t="shared" si="9"/>
        <v>1</v>
      </c>
      <c r="S10" s="49" t="s">
        <v>23</v>
      </c>
      <c r="T10" s="25">
        <v>1</v>
      </c>
      <c r="U10" s="27"/>
      <c r="V10" s="28">
        <f t="shared" si="10"/>
        <v>0</v>
      </c>
      <c r="W10" s="28">
        <f t="shared" si="11"/>
        <v>0</v>
      </c>
      <c r="X10" s="28">
        <f t="shared" si="12"/>
        <v>0</v>
      </c>
      <c r="Y10">
        <f t="shared" si="13"/>
        <v>0</v>
      </c>
      <c r="Z10" s="29">
        <f t="shared" si="14"/>
        <v>1</v>
      </c>
      <c r="AA10" s="49" t="s">
        <v>23</v>
      </c>
      <c r="AB10" s="25">
        <v>1</v>
      </c>
      <c r="AC10" s="27"/>
      <c r="AD10" s="28">
        <f t="shared" si="15"/>
        <v>0</v>
      </c>
      <c r="AE10" s="28">
        <f t="shared" si="16"/>
        <v>0</v>
      </c>
      <c r="AF10" s="28">
        <f t="shared" si="17"/>
        <v>0</v>
      </c>
      <c r="AG10">
        <f t="shared" si="18"/>
        <v>0</v>
      </c>
      <c r="AH10" s="29">
        <f t="shared" si="19"/>
        <v>1</v>
      </c>
      <c r="AI10" s="49" t="s">
        <v>23</v>
      </c>
      <c r="AJ10" s="25">
        <v>1</v>
      </c>
      <c r="AK10" s="27"/>
      <c r="AL10" s="28">
        <f t="shared" si="20"/>
        <v>0</v>
      </c>
      <c r="AM10" s="28">
        <f t="shared" si="21"/>
        <v>0</v>
      </c>
      <c r="AN10" s="28">
        <f t="shared" si="22"/>
        <v>0</v>
      </c>
      <c r="AO10">
        <f t="shared" si="23"/>
        <v>0</v>
      </c>
      <c r="AP10" s="29">
        <f t="shared" si="24"/>
        <v>1</v>
      </c>
      <c r="AQ10" s="49" t="s">
        <v>23</v>
      </c>
      <c r="AR10" s="25">
        <v>1</v>
      </c>
      <c r="AS10" s="27"/>
      <c r="AT10" s="28">
        <f t="shared" si="25"/>
        <v>0</v>
      </c>
      <c r="AU10" s="28">
        <f t="shared" si="26"/>
        <v>0</v>
      </c>
      <c r="AV10" s="28">
        <f t="shared" si="27"/>
        <v>0</v>
      </c>
      <c r="AW10">
        <f t="shared" si="28"/>
        <v>0</v>
      </c>
      <c r="AX10" s="29">
        <f t="shared" si="29"/>
        <v>1</v>
      </c>
      <c r="AY10" s="49" t="s">
        <v>23</v>
      </c>
      <c r="AZ10" s="25">
        <v>1</v>
      </c>
      <c r="BA10" s="27"/>
      <c r="BB10" s="28">
        <f t="shared" si="30"/>
        <v>0</v>
      </c>
      <c r="BC10" s="28">
        <f t="shared" si="31"/>
        <v>0</v>
      </c>
      <c r="BD10" s="28">
        <f t="shared" si="32"/>
        <v>0</v>
      </c>
      <c r="BE10">
        <f t="shared" si="33"/>
        <v>0</v>
      </c>
      <c r="BF10" s="29">
        <f t="shared" si="34"/>
        <v>1</v>
      </c>
      <c r="BG10" s="49" t="s">
        <v>23</v>
      </c>
      <c r="BH10" s="25">
        <v>1</v>
      </c>
      <c r="BI10" s="27"/>
      <c r="BJ10" s="28">
        <f t="shared" si="35"/>
        <v>0</v>
      </c>
      <c r="BK10" s="28">
        <f t="shared" si="36"/>
        <v>0</v>
      </c>
      <c r="BL10" s="28">
        <f t="shared" si="37"/>
        <v>0</v>
      </c>
      <c r="BM10">
        <f t="shared" si="38"/>
        <v>0</v>
      </c>
      <c r="BN10" s="29">
        <f t="shared" si="39"/>
        <v>1</v>
      </c>
      <c r="BO10" s="46" t="s">
        <v>23</v>
      </c>
      <c r="BP10" s="25">
        <v>1</v>
      </c>
      <c r="BQ10" s="27"/>
      <c r="BR10" s="28">
        <f t="shared" si="40"/>
        <v>0</v>
      </c>
      <c r="BS10" s="28">
        <f t="shared" si="41"/>
        <v>0</v>
      </c>
      <c r="BT10" s="28">
        <f t="shared" si="42"/>
        <v>0</v>
      </c>
      <c r="BU10">
        <f t="shared" si="43"/>
        <v>0</v>
      </c>
      <c r="BV10" s="29">
        <f t="shared" si="44"/>
        <v>1</v>
      </c>
      <c r="BW10" s="46" t="s">
        <v>23</v>
      </c>
      <c r="BX10" s="25">
        <v>1</v>
      </c>
      <c r="BY10" s="27"/>
      <c r="BZ10" s="28">
        <f t="shared" si="45"/>
        <v>0</v>
      </c>
      <c r="CA10" s="28">
        <f t="shared" si="46"/>
        <v>0</v>
      </c>
      <c r="CB10" s="28">
        <f t="shared" si="47"/>
        <v>0</v>
      </c>
      <c r="CC10">
        <f t="shared" si="48"/>
        <v>0</v>
      </c>
      <c r="CD10" s="29">
        <f t="shared" si="49"/>
        <v>1</v>
      </c>
      <c r="CE10" s="46" t="s">
        <v>23</v>
      </c>
      <c r="CF10" s="25">
        <v>1</v>
      </c>
      <c r="CG10" s="27"/>
      <c r="CH10" s="28">
        <f t="shared" si="50"/>
        <v>0</v>
      </c>
      <c r="CI10" s="28">
        <f t="shared" si="51"/>
        <v>0</v>
      </c>
      <c r="CJ10" s="28">
        <f t="shared" si="52"/>
        <v>0</v>
      </c>
      <c r="CK10">
        <f t="shared" si="53"/>
        <v>0</v>
      </c>
      <c r="CL10" s="29">
        <f t="shared" si="54"/>
        <v>1</v>
      </c>
    </row>
    <row r="11" spans="1:90" ht="15.5" x14ac:dyDescent="0.35">
      <c r="A11" s="49" t="s">
        <v>24</v>
      </c>
      <c r="B11" s="47">
        <f>Prev!AF9</f>
        <v>0.4131066800011724</v>
      </c>
      <c r="C11" s="47">
        <f>Prev!AG9</f>
        <v>0.11540624164340441</v>
      </c>
      <c r="D11" s="25">
        <v>1</v>
      </c>
      <c r="E11" s="27"/>
      <c r="F11" s="28">
        <f t="shared" si="0"/>
        <v>0</v>
      </c>
      <c r="G11" s="28">
        <f t="shared" si="1"/>
        <v>0</v>
      </c>
      <c r="H11" s="28">
        <f t="shared" si="2"/>
        <v>0</v>
      </c>
      <c r="I11" s="28">
        <f t="shared" si="3"/>
        <v>0</v>
      </c>
      <c r="J11" s="29">
        <f t="shared" si="4"/>
        <v>1</v>
      </c>
      <c r="K11" s="49" t="s">
        <v>24</v>
      </c>
      <c r="L11" s="25">
        <v>1</v>
      </c>
      <c r="M11" s="27"/>
      <c r="N11" s="28">
        <f t="shared" si="5"/>
        <v>0</v>
      </c>
      <c r="O11" s="28">
        <f t="shared" si="6"/>
        <v>0</v>
      </c>
      <c r="P11" s="28">
        <f t="shared" si="7"/>
        <v>0</v>
      </c>
      <c r="Q11" s="28">
        <f t="shared" si="8"/>
        <v>0</v>
      </c>
      <c r="R11" s="29">
        <f t="shared" si="9"/>
        <v>1</v>
      </c>
      <c r="S11" s="49" t="s">
        <v>24</v>
      </c>
      <c r="T11" s="25">
        <v>1</v>
      </c>
      <c r="U11" s="27"/>
      <c r="V11" s="28">
        <f t="shared" si="10"/>
        <v>0</v>
      </c>
      <c r="W11" s="28">
        <f t="shared" si="11"/>
        <v>0</v>
      </c>
      <c r="X11" s="28">
        <f t="shared" si="12"/>
        <v>0</v>
      </c>
      <c r="Y11">
        <f t="shared" si="13"/>
        <v>0</v>
      </c>
      <c r="Z11" s="29">
        <f t="shared" si="14"/>
        <v>1</v>
      </c>
      <c r="AA11" s="49" t="s">
        <v>24</v>
      </c>
      <c r="AB11" s="25">
        <v>1</v>
      </c>
      <c r="AC11" s="27"/>
      <c r="AD11" s="28">
        <f t="shared" si="15"/>
        <v>0</v>
      </c>
      <c r="AE11" s="28">
        <f t="shared" si="16"/>
        <v>0</v>
      </c>
      <c r="AF11" s="28">
        <f t="shared" si="17"/>
        <v>0</v>
      </c>
      <c r="AG11">
        <f t="shared" si="18"/>
        <v>0</v>
      </c>
      <c r="AH11" s="29">
        <f t="shared" si="19"/>
        <v>1</v>
      </c>
      <c r="AI11" s="49" t="s">
        <v>24</v>
      </c>
      <c r="AJ11" s="25">
        <v>1</v>
      </c>
      <c r="AK11" s="27"/>
      <c r="AL11" s="28">
        <f t="shared" si="20"/>
        <v>0</v>
      </c>
      <c r="AM11" s="28">
        <f t="shared" si="21"/>
        <v>0</v>
      </c>
      <c r="AN11" s="28">
        <f t="shared" si="22"/>
        <v>0</v>
      </c>
      <c r="AO11">
        <f t="shared" si="23"/>
        <v>0</v>
      </c>
      <c r="AP11" s="29">
        <f t="shared" si="24"/>
        <v>1</v>
      </c>
      <c r="AQ11" s="49" t="s">
        <v>24</v>
      </c>
      <c r="AR11" s="25">
        <v>1</v>
      </c>
      <c r="AS11" s="27"/>
      <c r="AT11" s="28">
        <f t="shared" si="25"/>
        <v>0</v>
      </c>
      <c r="AU11" s="28">
        <f t="shared" si="26"/>
        <v>0</v>
      </c>
      <c r="AV11" s="28">
        <f t="shared" si="27"/>
        <v>0</v>
      </c>
      <c r="AW11">
        <f t="shared" si="28"/>
        <v>0</v>
      </c>
      <c r="AX11" s="29">
        <f t="shared" si="29"/>
        <v>1</v>
      </c>
      <c r="AY11" s="49" t="s">
        <v>24</v>
      </c>
      <c r="AZ11" s="25">
        <v>1</v>
      </c>
      <c r="BA11" s="27"/>
      <c r="BB11" s="28">
        <f t="shared" si="30"/>
        <v>0</v>
      </c>
      <c r="BC11" s="28">
        <f t="shared" si="31"/>
        <v>0</v>
      </c>
      <c r="BD11" s="28">
        <f t="shared" si="32"/>
        <v>0</v>
      </c>
      <c r="BE11">
        <f t="shared" si="33"/>
        <v>0</v>
      </c>
      <c r="BF11" s="29">
        <f t="shared" si="34"/>
        <v>1</v>
      </c>
      <c r="BG11" s="49" t="s">
        <v>24</v>
      </c>
      <c r="BH11" s="25">
        <v>1</v>
      </c>
      <c r="BI11" s="27"/>
      <c r="BJ11" s="28">
        <f t="shared" si="35"/>
        <v>0</v>
      </c>
      <c r="BK11" s="28">
        <f t="shared" si="36"/>
        <v>0</v>
      </c>
      <c r="BL11" s="28">
        <f t="shared" si="37"/>
        <v>0</v>
      </c>
      <c r="BM11">
        <f t="shared" si="38"/>
        <v>0</v>
      </c>
      <c r="BN11" s="29">
        <f t="shared" si="39"/>
        <v>1</v>
      </c>
      <c r="BO11" s="46" t="s">
        <v>24</v>
      </c>
      <c r="BP11" s="25">
        <v>1</v>
      </c>
      <c r="BQ11" s="27"/>
      <c r="BR11" s="28">
        <f t="shared" si="40"/>
        <v>0</v>
      </c>
      <c r="BS11" s="28">
        <f t="shared" si="41"/>
        <v>0</v>
      </c>
      <c r="BT11" s="28">
        <f t="shared" si="42"/>
        <v>0</v>
      </c>
      <c r="BU11">
        <f t="shared" si="43"/>
        <v>0</v>
      </c>
      <c r="BV11" s="29">
        <f t="shared" si="44"/>
        <v>1</v>
      </c>
      <c r="BW11" s="46" t="s">
        <v>24</v>
      </c>
      <c r="BX11" s="25">
        <v>1</v>
      </c>
      <c r="BY11" s="27"/>
      <c r="BZ11" s="28">
        <f t="shared" si="45"/>
        <v>0</v>
      </c>
      <c r="CA11" s="28">
        <f t="shared" si="46"/>
        <v>0</v>
      </c>
      <c r="CB11" s="28">
        <f t="shared" si="47"/>
        <v>0</v>
      </c>
      <c r="CC11">
        <f t="shared" si="48"/>
        <v>0</v>
      </c>
      <c r="CD11" s="29">
        <f t="shared" si="49"/>
        <v>1</v>
      </c>
      <c r="CE11" s="46" t="s">
        <v>24</v>
      </c>
      <c r="CF11" s="25">
        <v>1</v>
      </c>
      <c r="CG11" s="27"/>
      <c r="CH11" s="28">
        <f t="shared" si="50"/>
        <v>0</v>
      </c>
      <c r="CI11" s="28">
        <f t="shared" si="51"/>
        <v>0</v>
      </c>
      <c r="CJ11" s="28">
        <f t="shared" si="52"/>
        <v>0</v>
      </c>
      <c r="CK11">
        <f t="shared" si="53"/>
        <v>0</v>
      </c>
      <c r="CL11" s="29">
        <f t="shared" si="54"/>
        <v>1</v>
      </c>
    </row>
    <row r="12" spans="1:90" ht="15.5" x14ac:dyDescent="0.35">
      <c r="A12" s="49" t="s">
        <v>25</v>
      </c>
      <c r="B12" s="47">
        <f>Prev!AF10</f>
        <v>0.41310668000117223</v>
      </c>
      <c r="C12" s="47">
        <f>Prev!AG10</f>
        <v>0.11540624164340438</v>
      </c>
      <c r="D12" s="25">
        <v>1</v>
      </c>
      <c r="E12" s="27"/>
      <c r="F12" s="28">
        <f t="shared" si="0"/>
        <v>0</v>
      </c>
      <c r="G12" s="28">
        <f t="shared" si="1"/>
        <v>0</v>
      </c>
      <c r="H12" s="28">
        <f t="shared" si="2"/>
        <v>0</v>
      </c>
      <c r="I12" s="28">
        <f t="shared" si="3"/>
        <v>0</v>
      </c>
      <c r="J12" s="29">
        <f t="shared" si="4"/>
        <v>1</v>
      </c>
      <c r="K12" s="49" t="s">
        <v>25</v>
      </c>
      <c r="L12" s="25">
        <v>1</v>
      </c>
      <c r="M12" s="27"/>
      <c r="N12" s="28">
        <f t="shared" si="5"/>
        <v>0</v>
      </c>
      <c r="O12" s="28">
        <f t="shared" si="6"/>
        <v>0</v>
      </c>
      <c r="P12" s="28">
        <f t="shared" si="7"/>
        <v>0</v>
      </c>
      <c r="Q12" s="28">
        <f t="shared" si="8"/>
        <v>0</v>
      </c>
      <c r="R12" s="29">
        <f t="shared" si="9"/>
        <v>1</v>
      </c>
      <c r="S12" s="49" t="s">
        <v>25</v>
      </c>
      <c r="T12" s="25">
        <v>1</v>
      </c>
      <c r="U12" s="27"/>
      <c r="V12" s="28">
        <f t="shared" si="10"/>
        <v>0</v>
      </c>
      <c r="W12" s="28">
        <f t="shared" si="11"/>
        <v>0</v>
      </c>
      <c r="X12" s="28">
        <f t="shared" si="12"/>
        <v>0</v>
      </c>
      <c r="Y12">
        <f t="shared" si="13"/>
        <v>0</v>
      </c>
      <c r="Z12" s="29">
        <f t="shared" si="14"/>
        <v>1</v>
      </c>
      <c r="AA12" s="49" t="s">
        <v>25</v>
      </c>
      <c r="AB12" s="25">
        <v>1</v>
      </c>
      <c r="AC12" s="27"/>
      <c r="AD12" s="28">
        <f t="shared" si="15"/>
        <v>0</v>
      </c>
      <c r="AE12" s="28">
        <f t="shared" si="16"/>
        <v>0</v>
      </c>
      <c r="AF12" s="28">
        <f t="shared" si="17"/>
        <v>0</v>
      </c>
      <c r="AG12">
        <f t="shared" si="18"/>
        <v>0</v>
      </c>
      <c r="AH12" s="29">
        <f t="shared" si="19"/>
        <v>1</v>
      </c>
      <c r="AI12" s="49" t="s">
        <v>25</v>
      </c>
      <c r="AJ12" s="25">
        <v>1</v>
      </c>
      <c r="AK12" s="27"/>
      <c r="AL12" s="28">
        <f t="shared" si="20"/>
        <v>0</v>
      </c>
      <c r="AM12" s="28">
        <f t="shared" si="21"/>
        <v>0</v>
      </c>
      <c r="AN12" s="28">
        <f t="shared" si="22"/>
        <v>0</v>
      </c>
      <c r="AO12">
        <f t="shared" si="23"/>
        <v>0</v>
      </c>
      <c r="AP12" s="29">
        <f t="shared" si="24"/>
        <v>1</v>
      </c>
      <c r="AQ12" s="49" t="s">
        <v>25</v>
      </c>
      <c r="AR12" s="25">
        <v>1</v>
      </c>
      <c r="AS12" s="27"/>
      <c r="AT12" s="28">
        <f t="shared" si="25"/>
        <v>0</v>
      </c>
      <c r="AU12" s="28">
        <f t="shared" si="26"/>
        <v>0</v>
      </c>
      <c r="AV12" s="28">
        <f t="shared" si="27"/>
        <v>0</v>
      </c>
      <c r="AW12">
        <f t="shared" si="28"/>
        <v>0</v>
      </c>
      <c r="AX12" s="29">
        <f t="shared" si="29"/>
        <v>1</v>
      </c>
      <c r="AY12" s="49" t="s">
        <v>25</v>
      </c>
      <c r="AZ12" s="25">
        <v>1</v>
      </c>
      <c r="BA12" s="27"/>
      <c r="BB12" s="28">
        <f t="shared" si="30"/>
        <v>0</v>
      </c>
      <c r="BC12" s="28">
        <f t="shared" si="31"/>
        <v>0</v>
      </c>
      <c r="BD12" s="28">
        <f t="shared" si="32"/>
        <v>0</v>
      </c>
      <c r="BE12">
        <f t="shared" si="33"/>
        <v>0</v>
      </c>
      <c r="BF12" s="29">
        <f t="shared" si="34"/>
        <v>1</v>
      </c>
      <c r="BG12" s="49" t="s">
        <v>25</v>
      </c>
      <c r="BH12" s="25">
        <v>1</v>
      </c>
      <c r="BI12" s="27"/>
      <c r="BJ12" s="28">
        <f t="shared" si="35"/>
        <v>0</v>
      </c>
      <c r="BK12" s="28">
        <f t="shared" si="36"/>
        <v>0</v>
      </c>
      <c r="BL12" s="28">
        <f t="shared" si="37"/>
        <v>0</v>
      </c>
      <c r="BM12">
        <f t="shared" si="38"/>
        <v>0</v>
      </c>
      <c r="BN12" s="29">
        <f t="shared" si="39"/>
        <v>1</v>
      </c>
      <c r="BO12" s="46" t="s">
        <v>25</v>
      </c>
      <c r="BP12" s="25">
        <v>1</v>
      </c>
      <c r="BQ12" s="27"/>
      <c r="BR12" s="28">
        <f t="shared" si="40"/>
        <v>0</v>
      </c>
      <c r="BS12" s="28">
        <f t="shared" si="41"/>
        <v>0</v>
      </c>
      <c r="BT12" s="28">
        <f t="shared" si="42"/>
        <v>0</v>
      </c>
      <c r="BU12">
        <f t="shared" si="43"/>
        <v>0</v>
      </c>
      <c r="BV12" s="29">
        <f t="shared" si="44"/>
        <v>1</v>
      </c>
      <c r="BW12" s="46" t="s">
        <v>25</v>
      </c>
      <c r="BX12" s="25">
        <v>1</v>
      </c>
      <c r="BY12" s="27"/>
      <c r="BZ12" s="28">
        <f t="shared" si="45"/>
        <v>0</v>
      </c>
      <c r="CA12" s="28">
        <f t="shared" si="46"/>
        <v>0</v>
      </c>
      <c r="CB12" s="28">
        <f t="shared" si="47"/>
        <v>0</v>
      </c>
      <c r="CC12">
        <f t="shared" si="48"/>
        <v>0</v>
      </c>
      <c r="CD12" s="29">
        <f t="shared" si="49"/>
        <v>1</v>
      </c>
      <c r="CE12" s="46" t="s">
        <v>25</v>
      </c>
      <c r="CF12" s="25">
        <v>1</v>
      </c>
      <c r="CG12" s="27"/>
      <c r="CH12" s="28">
        <f t="shared" si="50"/>
        <v>0</v>
      </c>
      <c r="CI12" s="28">
        <f t="shared" si="51"/>
        <v>0</v>
      </c>
      <c r="CJ12" s="28">
        <f t="shared" si="52"/>
        <v>0</v>
      </c>
      <c r="CK12">
        <f t="shared" si="53"/>
        <v>0</v>
      </c>
      <c r="CL12" s="29">
        <f t="shared" si="54"/>
        <v>1</v>
      </c>
    </row>
    <row r="13" spans="1:90" ht="15.5" x14ac:dyDescent="0.35">
      <c r="A13" s="49" t="s">
        <v>26</v>
      </c>
      <c r="B13" s="47">
        <f>Prev!AF11</f>
        <v>0.55083395350958597</v>
      </c>
      <c r="C13" s="47">
        <f>Prev!AG11</f>
        <v>0.26189197517797608</v>
      </c>
      <c r="D13" s="25">
        <v>1</v>
      </c>
      <c r="E13" s="27"/>
      <c r="F13" s="28">
        <f t="shared" si="0"/>
        <v>0</v>
      </c>
      <c r="G13" s="28">
        <f t="shared" si="1"/>
        <v>0</v>
      </c>
      <c r="H13" s="28">
        <f t="shared" si="2"/>
        <v>0</v>
      </c>
      <c r="I13" s="28">
        <f t="shared" si="3"/>
        <v>0</v>
      </c>
      <c r="J13" s="29">
        <f t="shared" si="4"/>
        <v>1</v>
      </c>
      <c r="K13" s="49" t="s">
        <v>26</v>
      </c>
      <c r="L13" s="25">
        <v>1</v>
      </c>
      <c r="M13" s="27"/>
      <c r="N13" s="28">
        <f t="shared" si="5"/>
        <v>0</v>
      </c>
      <c r="O13" s="28">
        <f t="shared" si="6"/>
        <v>0</v>
      </c>
      <c r="P13" s="28">
        <f t="shared" si="7"/>
        <v>0</v>
      </c>
      <c r="Q13" s="28">
        <f t="shared" si="8"/>
        <v>0</v>
      </c>
      <c r="R13" s="29">
        <f t="shared" si="9"/>
        <v>1</v>
      </c>
      <c r="S13" s="49" t="s">
        <v>26</v>
      </c>
      <c r="T13" s="25">
        <v>1</v>
      </c>
      <c r="U13" s="27"/>
      <c r="V13" s="28">
        <f t="shared" si="10"/>
        <v>0</v>
      </c>
      <c r="W13" s="28">
        <f t="shared" si="11"/>
        <v>0</v>
      </c>
      <c r="X13" s="28">
        <f t="shared" si="12"/>
        <v>0</v>
      </c>
      <c r="Y13">
        <f t="shared" si="13"/>
        <v>0</v>
      </c>
      <c r="Z13" s="29">
        <f t="shared" si="14"/>
        <v>1</v>
      </c>
      <c r="AA13" s="49" t="s">
        <v>26</v>
      </c>
      <c r="AB13" s="25">
        <v>1</v>
      </c>
      <c r="AC13" s="27"/>
      <c r="AD13" s="28">
        <f t="shared" si="15"/>
        <v>0</v>
      </c>
      <c r="AE13" s="28">
        <f t="shared" si="16"/>
        <v>0</v>
      </c>
      <c r="AF13" s="28">
        <f t="shared" si="17"/>
        <v>0</v>
      </c>
      <c r="AG13">
        <f t="shared" si="18"/>
        <v>0</v>
      </c>
      <c r="AH13" s="29">
        <f t="shared" si="19"/>
        <v>1</v>
      </c>
      <c r="AI13" s="49" t="s">
        <v>26</v>
      </c>
      <c r="AJ13" s="25">
        <v>1</v>
      </c>
      <c r="AK13" s="27"/>
      <c r="AL13" s="28">
        <f t="shared" si="20"/>
        <v>0</v>
      </c>
      <c r="AM13" s="28">
        <f t="shared" si="21"/>
        <v>0</v>
      </c>
      <c r="AN13" s="28">
        <f t="shared" si="22"/>
        <v>0</v>
      </c>
      <c r="AO13">
        <f t="shared" si="23"/>
        <v>0</v>
      </c>
      <c r="AP13" s="29">
        <f t="shared" si="24"/>
        <v>1</v>
      </c>
      <c r="AQ13" s="49" t="s">
        <v>26</v>
      </c>
      <c r="AR13" s="25">
        <v>1</v>
      </c>
      <c r="AS13" s="27"/>
      <c r="AT13" s="28">
        <f t="shared" si="25"/>
        <v>0</v>
      </c>
      <c r="AU13" s="28">
        <f t="shared" si="26"/>
        <v>0</v>
      </c>
      <c r="AV13" s="28">
        <f t="shared" si="27"/>
        <v>0</v>
      </c>
      <c r="AW13">
        <f t="shared" si="28"/>
        <v>0</v>
      </c>
      <c r="AX13" s="29">
        <f t="shared" si="29"/>
        <v>1</v>
      </c>
      <c r="AY13" s="49" t="s">
        <v>26</v>
      </c>
      <c r="AZ13" s="25">
        <v>1</v>
      </c>
      <c r="BA13" s="27"/>
      <c r="BB13" s="28">
        <f t="shared" si="30"/>
        <v>0</v>
      </c>
      <c r="BC13" s="28">
        <f t="shared" si="31"/>
        <v>0</v>
      </c>
      <c r="BD13" s="28">
        <f t="shared" si="32"/>
        <v>0</v>
      </c>
      <c r="BE13">
        <f t="shared" si="33"/>
        <v>0</v>
      </c>
      <c r="BF13" s="29">
        <f t="shared" si="34"/>
        <v>1</v>
      </c>
      <c r="BG13" s="49" t="s">
        <v>26</v>
      </c>
      <c r="BH13" s="25">
        <v>1</v>
      </c>
      <c r="BI13" s="27"/>
      <c r="BJ13" s="28">
        <f t="shared" si="35"/>
        <v>0</v>
      </c>
      <c r="BK13" s="28">
        <f t="shared" si="36"/>
        <v>0</v>
      </c>
      <c r="BL13" s="28">
        <f t="shared" si="37"/>
        <v>0</v>
      </c>
      <c r="BM13">
        <f t="shared" si="38"/>
        <v>0</v>
      </c>
      <c r="BN13" s="29">
        <f t="shared" si="39"/>
        <v>1</v>
      </c>
      <c r="BO13" s="46" t="s">
        <v>26</v>
      </c>
      <c r="BP13" s="25">
        <v>1</v>
      </c>
      <c r="BQ13" s="27"/>
      <c r="BR13" s="28">
        <f t="shared" si="40"/>
        <v>0</v>
      </c>
      <c r="BS13" s="28">
        <f t="shared" si="41"/>
        <v>0</v>
      </c>
      <c r="BT13" s="28">
        <f t="shared" si="42"/>
        <v>0</v>
      </c>
      <c r="BU13">
        <f t="shared" si="43"/>
        <v>0</v>
      </c>
      <c r="BV13" s="29">
        <f t="shared" si="44"/>
        <v>1</v>
      </c>
      <c r="BW13" s="46" t="s">
        <v>26</v>
      </c>
      <c r="BX13" s="25">
        <v>1</v>
      </c>
      <c r="BY13" s="27"/>
      <c r="BZ13" s="28">
        <f t="shared" si="45"/>
        <v>0</v>
      </c>
      <c r="CA13" s="28">
        <f t="shared" si="46"/>
        <v>0</v>
      </c>
      <c r="CB13" s="28">
        <f t="shared" si="47"/>
        <v>0</v>
      </c>
      <c r="CC13">
        <f t="shared" si="48"/>
        <v>0</v>
      </c>
      <c r="CD13" s="29">
        <f t="shared" si="49"/>
        <v>1</v>
      </c>
      <c r="CE13" s="46" t="s">
        <v>26</v>
      </c>
      <c r="CF13" s="25">
        <v>1</v>
      </c>
      <c r="CG13" s="27"/>
      <c r="CH13" s="28">
        <f t="shared" si="50"/>
        <v>0</v>
      </c>
      <c r="CI13" s="28">
        <f t="shared" si="51"/>
        <v>0</v>
      </c>
      <c r="CJ13" s="28">
        <f t="shared" si="52"/>
        <v>0</v>
      </c>
      <c r="CK13">
        <f t="shared" si="53"/>
        <v>0</v>
      </c>
      <c r="CL13" s="29">
        <f t="shared" si="54"/>
        <v>1</v>
      </c>
    </row>
    <row r="14" spans="1:90" ht="15.5" x14ac:dyDescent="0.35">
      <c r="A14" s="49" t="s">
        <v>27</v>
      </c>
      <c r="B14" s="47">
        <f>Prev!AF12</f>
        <v>0.55083395350958619</v>
      </c>
      <c r="C14" s="47">
        <f>Prev!AG12</f>
        <v>0.26189197517797624</v>
      </c>
      <c r="D14" s="25">
        <v>1</v>
      </c>
      <c r="E14" s="27"/>
      <c r="F14" s="28">
        <f t="shared" si="0"/>
        <v>0</v>
      </c>
      <c r="G14" s="28">
        <f t="shared" si="1"/>
        <v>0</v>
      </c>
      <c r="H14" s="28">
        <f t="shared" si="2"/>
        <v>0</v>
      </c>
      <c r="I14" s="28">
        <f t="shared" si="3"/>
        <v>0</v>
      </c>
      <c r="J14" s="29">
        <f t="shared" si="4"/>
        <v>1</v>
      </c>
      <c r="K14" s="49" t="s">
        <v>27</v>
      </c>
      <c r="L14" s="25">
        <v>1</v>
      </c>
      <c r="M14" s="27"/>
      <c r="N14" s="28">
        <f t="shared" si="5"/>
        <v>0</v>
      </c>
      <c r="O14" s="28">
        <f t="shared" si="6"/>
        <v>0</v>
      </c>
      <c r="P14" s="28">
        <f t="shared" si="7"/>
        <v>0</v>
      </c>
      <c r="Q14" s="28">
        <f t="shared" si="8"/>
        <v>0</v>
      </c>
      <c r="R14" s="29">
        <f t="shared" si="9"/>
        <v>1</v>
      </c>
      <c r="S14" s="49" t="s">
        <v>27</v>
      </c>
      <c r="T14" s="25">
        <v>1</v>
      </c>
      <c r="U14" s="27"/>
      <c r="V14" s="28">
        <f t="shared" si="10"/>
        <v>0</v>
      </c>
      <c r="W14" s="28">
        <f t="shared" si="11"/>
        <v>0</v>
      </c>
      <c r="X14" s="28">
        <f t="shared" si="12"/>
        <v>0</v>
      </c>
      <c r="Y14">
        <f t="shared" si="13"/>
        <v>0</v>
      </c>
      <c r="Z14" s="29">
        <f t="shared" si="14"/>
        <v>1</v>
      </c>
      <c r="AA14" s="49" t="s">
        <v>27</v>
      </c>
      <c r="AB14" s="25">
        <v>1</v>
      </c>
      <c r="AC14" s="27"/>
      <c r="AD14" s="28">
        <f t="shared" si="15"/>
        <v>0</v>
      </c>
      <c r="AE14" s="28">
        <f t="shared" si="16"/>
        <v>0</v>
      </c>
      <c r="AF14" s="28">
        <f t="shared" si="17"/>
        <v>0</v>
      </c>
      <c r="AG14">
        <f t="shared" si="18"/>
        <v>0</v>
      </c>
      <c r="AH14" s="29">
        <f t="shared" si="19"/>
        <v>1</v>
      </c>
      <c r="AI14" s="49" t="s">
        <v>27</v>
      </c>
      <c r="AJ14" s="25">
        <v>1</v>
      </c>
      <c r="AK14" s="27"/>
      <c r="AL14" s="28">
        <f t="shared" si="20"/>
        <v>0</v>
      </c>
      <c r="AM14" s="28">
        <f t="shared" si="21"/>
        <v>0</v>
      </c>
      <c r="AN14" s="28">
        <f t="shared" si="22"/>
        <v>0</v>
      </c>
      <c r="AO14">
        <f t="shared" si="23"/>
        <v>0</v>
      </c>
      <c r="AP14" s="29">
        <f t="shared" si="24"/>
        <v>1</v>
      </c>
      <c r="AQ14" s="49" t="s">
        <v>27</v>
      </c>
      <c r="AR14" s="25">
        <v>1</v>
      </c>
      <c r="AS14" s="27"/>
      <c r="AT14" s="28">
        <f t="shared" si="25"/>
        <v>0</v>
      </c>
      <c r="AU14" s="28">
        <f t="shared" si="26"/>
        <v>0</v>
      </c>
      <c r="AV14" s="28">
        <f t="shared" si="27"/>
        <v>0</v>
      </c>
      <c r="AW14">
        <f t="shared" si="28"/>
        <v>0</v>
      </c>
      <c r="AX14" s="29">
        <f t="shared" si="29"/>
        <v>1</v>
      </c>
      <c r="AY14" s="49" t="s">
        <v>27</v>
      </c>
      <c r="AZ14" s="25">
        <v>1</v>
      </c>
      <c r="BA14" s="27"/>
      <c r="BB14" s="28">
        <f t="shared" si="30"/>
        <v>0</v>
      </c>
      <c r="BC14" s="28">
        <f t="shared" si="31"/>
        <v>0</v>
      </c>
      <c r="BD14" s="28">
        <f t="shared" si="32"/>
        <v>0</v>
      </c>
      <c r="BE14">
        <f t="shared" si="33"/>
        <v>0</v>
      </c>
      <c r="BF14" s="29">
        <f t="shared" si="34"/>
        <v>1</v>
      </c>
      <c r="BG14" s="49" t="s">
        <v>27</v>
      </c>
      <c r="BH14" s="25">
        <v>1</v>
      </c>
      <c r="BI14" s="27"/>
      <c r="BJ14" s="28">
        <f t="shared" si="35"/>
        <v>0</v>
      </c>
      <c r="BK14" s="28">
        <f t="shared" si="36"/>
        <v>0</v>
      </c>
      <c r="BL14" s="28">
        <f t="shared" si="37"/>
        <v>0</v>
      </c>
      <c r="BM14">
        <f t="shared" si="38"/>
        <v>0</v>
      </c>
      <c r="BN14" s="29">
        <f t="shared" si="39"/>
        <v>1</v>
      </c>
      <c r="BO14" s="46" t="s">
        <v>27</v>
      </c>
      <c r="BP14" s="25">
        <v>1</v>
      </c>
      <c r="BQ14" s="27"/>
      <c r="BR14" s="28">
        <f t="shared" si="40"/>
        <v>0</v>
      </c>
      <c r="BS14" s="28">
        <f t="shared" si="41"/>
        <v>0</v>
      </c>
      <c r="BT14" s="28">
        <f t="shared" si="42"/>
        <v>0</v>
      </c>
      <c r="BU14">
        <f t="shared" si="43"/>
        <v>0</v>
      </c>
      <c r="BV14" s="29">
        <f t="shared" si="44"/>
        <v>1</v>
      </c>
      <c r="BW14" s="46" t="s">
        <v>27</v>
      </c>
      <c r="BX14" s="25">
        <v>1</v>
      </c>
      <c r="BY14" s="27"/>
      <c r="BZ14" s="28">
        <f t="shared" si="45"/>
        <v>0</v>
      </c>
      <c r="CA14" s="28">
        <f t="shared" si="46"/>
        <v>0</v>
      </c>
      <c r="CB14" s="28">
        <f t="shared" si="47"/>
        <v>0</v>
      </c>
      <c r="CC14">
        <f t="shared" si="48"/>
        <v>0</v>
      </c>
      <c r="CD14" s="29">
        <f t="shared" si="49"/>
        <v>1</v>
      </c>
      <c r="CE14" s="46" t="s">
        <v>27</v>
      </c>
      <c r="CF14" s="25">
        <v>1</v>
      </c>
      <c r="CG14" s="27"/>
      <c r="CH14" s="28">
        <f t="shared" si="50"/>
        <v>0</v>
      </c>
      <c r="CI14" s="28">
        <f t="shared" si="51"/>
        <v>0</v>
      </c>
      <c r="CJ14" s="28">
        <f t="shared" si="52"/>
        <v>0</v>
      </c>
      <c r="CK14">
        <f t="shared" si="53"/>
        <v>0</v>
      </c>
      <c r="CL14" s="29">
        <f t="shared" si="54"/>
        <v>1</v>
      </c>
    </row>
    <row r="15" spans="1:90" ht="15.5" x14ac:dyDescent="0.35">
      <c r="A15" s="49" t="s">
        <v>28</v>
      </c>
      <c r="B15" s="47">
        <f>Prev!AF13</f>
        <v>0.55083395350958597</v>
      </c>
      <c r="C15" s="47">
        <f>Prev!AG13</f>
        <v>0.26189197517797613</v>
      </c>
      <c r="D15" s="25">
        <v>1</v>
      </c>
      <c r="E15" s="27"/>
      <c r="F15" s="28">
        <f t="shared" si="0"/>
        <v>0</v>
      </c>
      <c r="G15" s="28">
        <f t="shared" si="1"/>
        <v>0</v>
      </c>
      <c r="H15" s="28">
        <f t="shared" si="2"/>
        <v>0</v>
      </c>
      <c r="I15" s="28">
        <f t="shared" si="3"/>
        <v>0</v>
      </c>
      <c r="J15" s="29">
        <f t="shared" si="4"/>
        <v>1</v>
      </c>
      <c r="K15" s="49" t="s">
        <v>28</v>
      </c>
      <c r="L15" s="25">
        <v>1</v>
      </c>
      <c r="M15" s="27"/>
      <c r="N15" s="28">
        <f t="shared" si="5"/>
        <v>0</v>
      </c>
      <c r="O15" s="28">
        <f t="shared" si="6"/>
        <v>0</v>
      </c>
      <c r="P15" s="28">
        <f t="shared" si="7"/>
        <v>0</v>
      </c>
      <c r="Q15" s="28">
        <f t="shared" si="8"/>
        <v>0</v>
      </c>
      <c r="R15" s="29">
        <f t="shared" si="9"/>
        <v>1</v>
      </c>
      <c r="S15" s="49" t="s">
        <v>28</v>
      </c>
      <c r="T15" s="25">
        <v>1</v>
      </c>
      <c r="U15" s="27"/>
      <c r="V15" s="28">
        <f t="shared" si="10"/>
        <v>0</v>
      </c>
      <c r="W15" s="28">
        <f t="shared" si="11"/>
        <v>0</v>
      </c>
      <c r="X15" s="28">
        <f t="shared" si="12"/>
        <v>0</v>
      </c>
      <c r="Y15">
        <f t="shared" si="13"/>
        <v>0</v>
      </c>
      <c r="Z15" s="29">
        <f t="shared" si="14"/>
        <v>1</v>
      </c>
      <c r="AA15" s="49" t="s">
        <v>28</v>
      </c>
      <c r="AB15" s="25">
        <v>1</v>
      </c>
      <c r="AC15" s="27"/>
      <c r="AD15" s="28">
        <f t="shared" si="15"/>
        <v>0</v>
      </c>
      <c r="AE15" s="28">
        <f t="shared" si="16"/>
        <v>0</v>
      </c>
      <c r="AF15" s="28">
        <f t="shared" si="17"/>
        <v>0</v>
      </c>
      <c r="AG15">
        <f t="shared" si="18"/>
        <v>0</v>
      </c>
      <c r="AH15" s="29">
        <f t="shared" si="19"/>
        <v>1</v>
      </c>
      <c r="AI15" s="49" t="s">
        <v>28</v>
      </c>
      <c r="AJ15" s="25">
        <v>1</v>
      </c>
      <c r="AK15" s="27"/>
      <c r="AL15" s="28">
        <f t="shared" si="20"/>
        <v>0</v>
      </c>
      <c r="AM15" s="28">
        <f t="shared" si="21"/>
        <v>0</v>
      </c>
      <c r="AN15" s="28">
        <f t="shared" si="22"/>
        <v>0</v>
      </c>
      <c r="AO15">
        <f t="shared" si="23"/>
        <v>0</v>
      </c>
      <c r="AP15" s="29">
        <f t="shared" si="24"/>
        <v>1</v>
      </c>
      <c r="AQ15" s="49" t="s">
        <v>28</v>
      </c>
      <c r="AR15" s="25">
        <v>1</v>
      </c>
      <c r="AS15" s="27"/>
      <c r="AT15" s="28">
        <f t="shared" si="25"/>
        <v>0</v>
      </c>
      <c r="AU15" s="28">
        <f t="shared" si="26"/>
        <v>0</v>
      </c>
      <c r="AV15" s="28">
        <f t="shared" si="27"/>
        <v>0</v>
      </c>
      <c r="AW15">
        <f t="shared" si="28"/>
        <v>0</v>
      </c>
      <c r="AX15" s="29">
        <f t="shared" si="29"/>
        <v>1</v>
      </c>
      <c r="AY15" s="49" t="s">
        <v>28</v>
      </c>
      <c r="AZ15" s="25">
        <v>1</v>
      </c>
      <c r="BA15" s="27"/>
      <c r="BB15" s="28">
        <f t="shared" si="30"/>
        <v>0</v>
      </c>
      <c r="BC15" s="28">
        <f t="shared" si="31"/>
        <v>0</v>
      </c>
      <c r="BD15" s="28">
        <f t="shared" si="32"/>
        <v>0</v>
      </c>
      <c r="BE15">
        <f t="shared" si="33"/>
        <v>0</v>
      </c>
      <c r="BF15" s="29">
        <f t="shared" si="34"/>
        <v>1</v>
      </c>
      <c r="BG15" s="49" t="s">
        <v>28</v>
      </c>
      <c r="BH15" s="25">
        <v>1</v>
      </c>
      <c r="BI15" s="27"/>
      <c r="BJ15" s="28">
        <f t="shared" si="35"/>
        <v>0</v>
      </c>
      <c r="BK15" s="28">
        <f t="shared" si="36"/>
        <v>0</v>
      </c>
      <c r="BL15" s="28">
        <f t="shared" si="37"/>
        <v>0</v>
      </c>
      <c r="BM15">
        <f t="shared" si="38"/>
        <v>0</v>
      </c>
      <c r="BN15" s="29">
        <f t="shared" si="39"/>
        <v>1</v>
      </c>
      <c r="BO15" s="46" t="s">
        <v>28</v>
      </c>
      <c r="BP15" s="25">
        <v>1</v>
      </c>
      <c r="BQ15" s="27"/>
      <c r="BR15" s="28">
        <f t="shared" si="40"/>
        <v>0</v>
      </c>
      <c r="BS15" s="28">
        <f t="shared" si="41"/>
        <v>0</v>
      </c>
      <c r="BT15" s="28">
        <f t="shared" si="42"/>
        <v>0</v>
      </c>
      <c r="BU15">
        <f t="shared" si="43"/>
        <v>0</v>
      </c>
      <c r="BV15" s="29">
        <f t="shared" si="44"/>
        <v>1</v>
      </c>
      <c r="BW15" s="46" t="s">
        <v>28</v>
      </c>
      <c r="BX15" s="25">
        <v>1</v>
      </c>
      <c r="BY15" s="27"/>
      <c r="BZ15" s="28">
        <f t="shared" si="45"/>
        <v>0</v>
      </c>
      <c r="CA15" s="28">
        <f t="shared" si="46"/>
        <v>0</v>
      </c>
      <c r="CB15" s="28">
        <f t="shared" si="47"/>
        <v>0</v>
      </c>
      <c r="CC15">
        <f t="shared" si="48"/>
        <v>0</v>
      </c>
      <c r="CD15" s="29">
        <f t="shared" si="49"/>
        <v>1</v>
      </c>
      <c r="CE15" s="46" t="s">
        <v>28</v>
      </c>
      <c r="CF15" s="25">
        <v>1</v>
      </c>
      <c r="CG15" s="27"/>
      <c r="CH15" s="28">
        <f t="shared" si="50"/>
        <v>0</v>
      </c>
      <c r="CI15" s="28">
        <f t="shared" si="51"/>
        <v>0</v>
      </c>
      <c r="CJ15" s="28">
        <f t="shared" si="52"/>
        <v>0</v>
      </c>
      <c r="CK15">
        <f t="shared" si="53"/>
        <v>0</v>
      </c>
      <c r="CL15" s="29">
        <f t="shared" si="54"/>
        <v>1</v>
      </c>
    </row>
    <row r="16" spans="1:90" ht="15.5" x14ac:dyDescent="0.35">
      <c r="A16" s="49" t="s">
        <v>29</v>
      </c>
      <c r="B16" s="47">
        <f>Prev!AF14</f>
        <v>0.55083395350958608</v>
      </c>
      <c r="C16" s="47">
        <f>Prev!AG14</f>
        <v>0.26189197517797619</v>
      </c>
      <c r="D16" s="25">
        <v>1</v>
      </c>
      <c r="E16" s="27"/>
      <c r="F16" s="28">
        <f t="shared" si="0"/>
        <v>0</v>
      </c>
      <c r="G16" s="28">
        <f t="shared" si="1"/>
        <v>0</v>
      </c>
      <c r="H16" s="28">
        <f t="shared" si="2"/>
        <v>0</v>
      </c>
      <c r="I16" s="28">
        <f t="shared" si="3"/>
        <v>0</v>
      </c>
      <c r="J16" s="29">
        <f t="shared" si="4"/>
        <v>1</v>
      </c>
      <c r="K16" s="49" t="s">
        <v>29</v>
      </c>
      <c r="L16" s="25">
        <v>1</v>
      </c>
      <c r="M16" s="27"/>
      <c r="N16" s="28">
        <f t="shared" si="5"/>
        <v>0</v>
      </c>
      <c r="O16" s="28">
        <f t="shared" si="6"/>
        <v>0</v>
      </c>
      <c r="P16" s="28">
        <f t="shared" si="7"/>
        <v>0</v>
      </c>
      <c r="Q16" s="28">
        <f t="shared" si="8"/>
        <v>0</v>
      </c>
      <c r="R16" s="29">
        <f t="shared" si="9"/>
        <v>1</v>
      </c>
      <c r="S16" s="49" t="s">
        <v>29</v>
      </c>
      <c r="T16" s="25">
        <v>1</v>
      </c>
      <c r="U16" s="27"/>
      <c r="V16" s="28">
        <f t="shared" si="10"/>
        <v>0</v>
      </c>
      <c r="W16" s="28">
        <f t="shared" si="11"/>
        <v>0</v>
      </c>
      <c r="X16" s="28">
        <f t="shared" si="12"/>
        <v>0</v>
      </c>
      <c r="Y16">
        <f t="shared" si="13"/>
        <v>0</v>
      </c>
      <c r="Z16" s="29">
        <f t="shared" si="14"/>
        <v>1</v>
      </c>
      <c r="AA16" s="49" t="s">
        <v>29</v>
      </c>
      <c r="AB16" s="25">
        <v>1</v>
      </c>
      <c r="AC16" s="27"/>
      <c r="AD16" s="28">
        <f t="shared" si="15"/>
        <v>0</v>
      </c>
      <c r="AE16" s="28">
        <f t="shared" si="16"/>
        <v>0</v>
      </c>
      <c r="AF16" s="28">
        <f t="shared" si="17"/>
        <v>0</v>
      </c>
      <c r="AG16">
        <f t="shared" si="18"/>
        <v>0</v>
      </c>
      <c r="AH16" s="29">
        <f t="shared" si="19"/>
        <v>1</v>
      </c>
      <c r="AI16" s="49" t="s">
        <v>29</v>
      </c>
      <c r="AJ16" s="25">
        <v>1</v>
      </c>
      <c r="AK16" s="27"/>
      <c r="AL16" s="28">
        <f t="shared" si="20"/>
        <v>0</v>
      </c>
      <c r="AM16" s="28">
        <f t="shared" si="21"/>
        <v>0</v>
      </c>
      <c r="AN16" s="28">
        <f t="shared" si="22"/>
        <v>0</v>
      </c>
      <c r="AO16">
        <f t="shared" si="23"/>
        <v>0</v>
      </c>
      <c r="AP16" s="29">
        <f t="shared" si="24"/>
        <v>1</v>
      </c>
      <c r="AQ16" s="49" t="s">
        <v>29</v>
      </c>
      <c r="AR16" s="25">
        <v>1</v>
      </c>
      <c r="AS16" s="27"/>
      <c r="AT16" s="28">
        <f t="shared" si="25"/>
        <v>0</v>
      </c>
      <c r="AU16" s="28">
        <f t="shared" si="26"/>
        <v>0</v>
      </c>
      <c r="AV16" s="28">
        <f t="shared" si="27"/>
        <v>0</v>
      </c>
      <c r="AW16">
        <f t="shared" si="28"/>
        <v>0</v>
      </c>
      <c r="AX16" s="29">
        <f t="shared" si="29"/>
        <v>1</v>
      </c>
      <c r="AY16" s="49" t="s">
        <v>29</v>
      </c>
      <c r="AZ16" s="25">
        <v>1</v>
      </c>
      <c r="BA16" s="27"/>
      <c r="BB16" s="28">
        <f t="shared" si="30"/>
        <v>0</v>
      </c>
      <c r="BC16" s="28">
        <f t="shared" si="31"/>
        <v>0</v>
      </c>
      <c r="BD16" s="28">
        <f t="shared" si="32"/>
        <v>0</v>
      </c>
      <c r="BE16">
        <f t="shared" si="33"/>
        <v>0</v>
      </c>
      <c r="BF16" s="29">
        <f t="shared" si="34"/>
        <v>1</v>
      </c>
      <c r="BG16" s="49" t="s">
        <v>29</v>
      </c>
      <c r="BH16" s="25">
        <v>1</v>
      </c>
      <c r="BI16" s="27"/>
      <c r="BJ16" s="28">
        <f t="shared" si="35"/>
        <v>0</v>
      </c>
      <c r="BK16" s="28">
        <f t="shared" si="36"/>
        <v>0</v>
      </c>
      <c r="BL16" s="28">
        <f t="shared" si="37"/>
        <v>0</v>
      </c>
      <c r="BM16">
        <f t="shared" si="38"/>
        <v>0</v>
      </c>
      <c r="BN16" s="29">
        <f t="shared" si="39"/>
        <v>1</v>
      </c>
      <c r="BO16" s="46" t="s">
        <v>29</v>
      </c>
      <c r="BP16" s="25">
        <v>1</v>
      </c>
      <c r="BQ16" s="27"/>
      <c r="BR16" s="28">
        <f t="shared" si="40"/>
        <v>0</v>
      </c>
      <c r="BS16" s="28">
        <f t="shared" si="41"/>
        <v>0</v>
      </c>
      <c r="BT16" s="28">
        <f t="shared" si="42"/>
        <v>0</v>
      </c>
      <c r="BU16">
        <f t="shared" si="43"/>
        <v>0</v>
      </c>
      <c r="BV16" s="29">
        <f t="shared" si="44"/>
        <v>1</v>
      </c>
      <c r="BW16" s="46" t="s">
        <v>29</v>
      </c>
      <c r="BX16" s="25">
        <v>1</v>
      </c>
      <c r="BY16" s="27"/>
      <c r="BZ16" s="28">
        <f t="shared" si="45"/>
        <v>0</v>
      </c>
      <c r="CA16" s="28">
        <f t="shared" si="46"/>
        <v>0</v>
      </c>
      <c r="CB16" s="28">
        <f t="shared" si="47"/>
        <v>0</v>
      </c>
      <c r="CC16">
        <f t="shared" si="48"/>
        <v>0</v>
      </c>
      <c r="CD16" s="29">
        <f t="shared" si="49"/>
        <v>1</v>
      </c>
      <c r="CE16" s="46" t="s">
        <v>29</v>
      </c>
      <c r="CF16" s="25">
        <v>1</v>
      </c>
      <c r="CG16" s="27"/>
      <c r="CH16" s="28">
        <f t="shared" si="50"/>
        <v>0</v>
      </c>
      <c r="CI16" s="28">
        <f t="shared" si="51"/>
        <v>0</v>
      </c>
      <c r="CJ16" s="28">
        <f t="shared" si="52"/>
        <v>0</v>
      </c>
      <c r="CK16">
        <f t="shared" si="53"/>
        <v>0</v>
      </c>
      <c r="CL16" s="29">
        <f t="shared" si="54"/>
        <v>1</v>
      </c>
    </row>
    <row r="17" spans="1:90" ht="15.5" x14ac:dyDescent="0.35">
      <c r="A17" s="49" t="s">
        <v>30</v>
      </c>
      <c r="B17" s="47">
        <f>Prev!AF15</f>
        <v>0.55083395350958608</v>
      </c>
      <c r="C17" s="47">
        <f>Prev!AG15</f>
        <v>0.26189197517797613</v>
      </c>
      <c r="D17" s="25">
        <v>1</v>
      </c>
      <c r="E17" s="27"/>
      <c r="F17" s="28">
        <f t="shared" si="0"/>
        <v>0</v>
      </c>
      <c r="G17" s="28">
        <f t="shared" si="1"/>
        <v>0</v>
      </c>
      <c r="H17" s="28">
        <f t="shared" si="2"/>
        <v>0</v>
      </c>
      <c r="I17" s="28">
        <f t="shared" si="3"/>
        <v>0</v>
      </c>
      <c r="J17" s="29">
        <f t="shared" si="4"/>
        <v>1</v>
      </c>
      <c r="K17" s="49" t="s">
        <v>30</v>
      </c>
      <c r="L17" s="25">
        <v>1</v>
      </c>
      <c r="M17" s="27"/>
      <c r="N17" s="28">
        <f t="shared" si="5"/>
        <v>0</v>
      </c>
      <c r="O17" s="28">
        <f t="shared" si="6"/>
        <v>0</v>
      </c>
      <c r="P17" s="28">
        <f t="shared" si="7"/>
        <v>0</v>
      </c>
      <c r="Q17" s="28">
        <f t="shared" si="8"/>
        <v>0</v>
      </c>
      <c r="R17" s="29">
        <f t="shared" si="9"/>
        <v>1</v>
      </c>
      <c r="S17" s="49" t="s">
        <v>30</v>
      </c>
      <c r="T17" s="25">
        <v>1</v>
      </c>
      <c r="U17" s="27"/>
      <c r="V17" s="28">
        <f t="shared" si="10"/>
        <v>0</v>
      </c>
      <c r="W17" s="28">
        <f t="shared" si="11"/>
        <v>0</v>
      </c>
      <c r="X17" s="28">
        <f t="shared" si="12"/>
        <v>0</v>
      </c>
      <c r="Y17">
        <f t="shared" si="13"/>
        <v>0</v>
      </c>
      <c r="Z17" s="29">
        <f t="shared" si="14"/>
        <v>1</v>
      </c>
      <c r="AA17" s="49" t="s">
        <v>30</v>
      </c>
      <c r="AB17" s="25">
        <v>1</v>
      </c>
      <c r="AC17" s="27"/>
      <c r="AD17" s="28">
        <f t="shared" si="15"/>
        <v>0</v>
      </c>
      <c r="AE17" s="28">
        <f t="shared" si="16"/>
        <v>0</v>
      </c>
      <c r="AF17" s="28">
        <f t="shared" si="17"/>
        <v>0</v>
      </c>
      <c r="AG17">
        <f t="shared" si="18"/>
        <v>0</v>
      </c>
      <c r="AH17" s="29">
        <f t="shared" si="19"/>
        <v>1</v>
      </c>
      <c r="AI17" s="49" t="s">
        <v>30</v>
      </c>
      <c r="AJ17" s="25">
        <v>1</v>
      </c>
      <c r="AK17" s="27"/>
      <c r="AL17" s="28">
        <f t="shared" si="20"/>
        <v>0</v>
      </c>
      <c r="AM17" s="28">
        <f t="shared" si="21"/>
        <v>0</v>
      </c>
      <c r="AN17" s="28">
        <f t="shared" si="22"/>
        <v>0</v>
      </c>
      <c r="AO17">
        <f t="shared" si="23"/>
        <v>0</v>
      </c>
      <c r="AP17" s="29">
        <f t="shared" si="24"/>
        <v>1</v>
      </c>
      <c r="AQ17" s="49" t="s">
        <v>30</v>
      </c>
      <c r="AR17" s="25">
        <v>1</v>
      </c>
      <c r="AS17" s="27"/>
      <c r="AT17" s="28">
        <f t="shared" si="25"/>
        <v>0</v>
      </c>
      <c r="AU17" s="28">
        <f t="shared" si="26"/>
        <v>0</v>
      </c>
      <c r="AV17" s="28">
        <f t="shared" si="27"/>
        <v>0</v>
      </c>
      <c r="AW17">
        <f t="shared" si="28"/>
        <v>0</v>
      </c>
      <c r="AX17" s="29">
        <f t="shared" si="29"/>
        <v>1</v>
      </c>
      <c r="AY17" s="49" t="s">
        <v>30</v>
      </c>
      <c r="AZ17" s="25">
        <v>1</v>
      </c>
      <c r="BA17" s="27"/>
      <c r="BB17" s="28">
        <f t="shared" si="30"/>
        <v>0</v>
      </c>
      <c r="BC17" s="28">
        <f t="shared" si="31"/>
        <v>0</v>
      </c>
      <c r="BD17" s="28">
        <f t="shared" si="32"/>
        <v>0</v>
      </c>
      <c r="BE17">
        <f t="shared" si="33"/>
        <v>0</v>
      </c>
      <c r="BF17" s="29">
        <f t="shared" si="34"/>
        <v>1</v>
      </c>
      <c r="BG17" s="49" t="s">
        <v>30</v>
      </c>
      <c r="BH17" s="25">
        <v>1</v>
      </c>
      <c r="BI17" s="27"/>
      <c r="BJ17" s="28">
        <f t="shared" si="35"/>
        <v>0</v>
      </c>
      <c r="BK17" s="28">
        <f t="shared" si="36"/>
        <v>0</v>
      </c>
      <c r="BL17" s="28">
        <f t="shared" si="37"/>
        <v>0</v>
      </c>
      <c r="BM17">
        <f t="shared" si="38"/>
        <v>0</v>
      </c>
      <c r="BN17" s="29">
        <f t="shared" si="39"/>
        <v>1</v>
      </c>
      <c r="BO17" s="46" t="s">
        <v>30</v>
      </c>
      <c r="BP17" s="25">
        <v>1</v>
      </c>
      <c r="BQ17" s="27"/>
      <c r="BR17" s="28">
        <f t="shared" si="40"/>
        <v>0</v>
      </c>
      <c r="BS17" s="28">
        <f t="shared" si="41"/>
        <v>0</v>
      </c>
      <c r="BT17" s="28">
        <f t="shared" si="42"/>
        <v>0</v>
      </c>
      <c r="BU17">
        <f t="shared" si="43"/>
        <v>0</v>
      </c>
      <c r="BV17" s="29">
        <f t="shared" si="44"/>
        <v>1</v>
      </c>
      <c r="BW17" s="46" t="s">
        <v>30</v>
      </c>
      <c r="BX17" s="25">
        <v>1</v>
      </c>
      <c r="BY17" s="27"/>
      <c r="BZ17" s="28">
        <f t="shared" si="45"/>
        <v>0</v>
      </c>
      <c r="CA17" s="28">
        <f t="shared" si="46"/>
        <v>0</v>
      </c>
      <c r="CB17" s="28">
        <f t="shared" si="47"/>
        <v>0</v>
      </c>
      <c r="CC17">
        <f t="shared" si="48"/>
        <v>0</v>
      </c>
      <c r="CD17" s="29">
        <f t="shared" si="49"/>
        <v>1</v>
      </c>
      <c r="CE17" s="46" t="s">
        <v>30</v>
      </c>
      <c r="CF17" s="25">
        <v>1</v>
      </c>
      <c r="CG17" s="27"/>
      <c r="CH17" s="28">
        <f t="shared" si="50"/>
        <v>0</v>
      </c>
      <c r="CI17" s="28">
        <f t="shared" si="51"/>
        <v>0</v>
      </c>
      <c r="CJ17" s="28">
        <f t="shared" si="52"/>
        <v>0</v>
      </c>
      <c r="CK17">
        <f t="shared" si="53"/>
        <v>0</v>
      </c>
      <c r="CL17" s="29">
        <f t="shared" si="54"/>
        <v>1</v>
      </c>
    </row>
    <row r="18" spans="1:90" ht="15.5" x14ac:dyDescent="0.35">
      <c r="A18" s="49" t="s">
        <v>31</v>
      </c>
      <c r="B18" s="47">
        <f>Prev!AF16</f>
        <v>0.52980949463657412</v>
      </c>
      <c r="C18" s="47">
        <f>Prev!AG16</f>
        <v>0.34356934460269301</v>
      </c>
      <c r="D18" s="25">
        <v>1</v>
      </c>
      <c r="E18" s="27"/>
      <c r="F18" s="28">
        <f t="shared" si="0"/>
        <v>0</v>
      </c>
      <c r="G18" s="28">
        <f t="shared" si="1"/>
        <v>0</v>
      </c>
      <c r="H18" s="28">
        <f t="shared" si="2"/>
        <v>0</v>
      </c>
      <c r="I18" s="28">
        <f t="shared" si="3"/>
        <v>0</v>
      </c>
      <c r="J18" s="29">
        <f t="shared" si="4"/>
        <v>1</v>
      </c>
      <c r="K18" s="49" t="s">
        <v>31</v>
      </c>
      <c r="L18" s="25">
        <v>1</v>
      </c>
      <c r="M18" s="27"/>
      <c r="N18" s="28">
        <f t="shared" si="5"/>
        <v>0</v>
      </c>
      <c r="O18" s="28">
        <f t="shared" si="6"/>
        <v>0</v>
      </c>
      <c r="P18" s="28">
        <f t="shared" si="7"/>
        <v>0</v>
      </c>
      <c r="Q18" s="28">
        <f t="shared" si="8"/>
        <v>0</v>
      </c>
      <c r="R18" s="29">
        <f t="shared" si="9"/>
        <v>1</v>
      </c>
      <c r="S18" s="49" t="s">
        <v>31</v>
      </c>
      <c r="T18" s="25">
        <v>1</v>
      </c>
      <c r="U18" s="27"/>
      <c r="V18" s="28">
        <f t="shared" si="10"/>
        <v>0</v>
      </c>
      <c r="W18" s="28">
        <f t="shared" si="11"/>
        <v>0</v>
      </c>
      <c r="X18" s="28">
        <f t="shared" si="12"/>
        <v>0</v>
      </c>
      <c r="Y18">
        <f t="shared" si="13"/>
        <v>0</v>
      </c>
      <c r="Z18" s="29">
        <f t="shared" si="14"/>
        <v>1</v>
      </c>
      <c r="AA18" s="49" t="s">
        <v>31</v>
      </c>
      <c r="AB18" s="25">
        <v>1</v>
      </c>
      <c r="AC18" s="27"/>
      <c r="AD18" s="28">
        <f t="shared" si="15"/>
        <v>0</v>
      </c>
      <c r="AE18" s="28">
        <f t="shared" si="16"/>
        <v>0</v>
      </c>
      <c r="AF18" s="28">
        <f t="shared" si="17"/>
        <v>0</v>
      </c>
      <c r="AG18">
        <f t="shared" si="18"/>
        <v>0</v>
      </c>
      <c r="AH18" s="29">
        <f t="shared" si="19"/>
        <v>1</v>
      </c>
      <c r="AI18" s="49" t="s">
        <v>31</v>
      </c>
      <c r="AJ18" s="25">
        <v>1</v>
      </c>
      <c r="AK18" s="27"/>
      <c r="AL18" s="28">
        <f t="shared" si="20"/>
        <v>0</v>
      </c>
      <c r="AM18" s="28">
        <f t="shared" si="21"/>
        <v>0</v>
      </c>
      <c r="AN18" s="28">
        <f t="shared" si="22"/>
        <v>0</v>
      </c>
      <c r="AO18">
        <f t="shared" si="23"/>
        <v>0</v>
      </c>
      <c r="AP18" s="29">
        <f t="shared" si="24"/>
        <v>1</v>
      </c>
      <c r="AQ18" s="49" t="s">
        <v>31</v>
      </c>
      <c r="AR18" s="25">
        <v>1</v>
      </c>
      <c r="AS18" s="27"/>
      <c r="AT18" s="28">
        <f t="shared" si="25"/>
        <v>0</v>
      </c>
      <c r="AU18" s="28">
        <f t="shared" si="26"/>
        <v>0</v>
      </c>
      <c r="AV18" s="28">
        <f t="shared" si="27"/>
        <v>0</v>
      </c>
      <c r="AW18">
        <f t="shared" si="28"/>
        <v>0</v>
      </c>
      <c r="AX18" s="29">
        <f t="shared" si="29"/>
        <v>1</v>
      </c>
      <c r="AY18" s="49" t="s">
        <v>31</v>
      </c>
      <c r="AZ18" s="25">
        <v>1</v>
      </c>
      <c r="BA18" s="27"/>
      <c r="BB18" s="28">
        <f t="shared" si="30"/>
        <v>0</v>
      </c>
      <c r="BC18" s="28">
        <f t="shared" si="31"/>
        <v>0</v>
      </c>
      <c r="BD18" s="28">
        <f t="shared" si="32"/>
        <v>0</v>
      </c>
      <c r="BE18">
        <f t="shared" si="33"/>
        <v>0</v>
      </c>
      <c r="BF18" s="29">
        <f t="shared" si="34"/>
        <v>1</v>
      </c>
      <c r="BG18" s="49" t="s">
        <v>31</v>
      </c>
      <c r="BH18" s="25">
        <v>1</v>
      </c>
      <c r="BI18" s="27"/>
      <c r="BJ18" s="28">
        <f t="shared" si="35"/>
        <v>0</v>
      </c>
      <c r="BK18" s="28">
        <f t="shared" si="36"/>
        <v>0</v>
      </c>
      <c r="BL18" s="28">
        <f t="shared" si="37"/>
        <v>0</v>
      </c>
      <c r="BM18">
        <f t="shared" si="38"/>
        <v>0</v>
      </c>
      <c r="BN18" s="29">
        <f t="shared" si="39"/>
        <v>1</v>
      </c>
      <c r="BO18" s="46" t="s">
        <v>31</v>
      </c>
      <c r="BP18" s="25">
        <v>1</v>
      </c>
      <c r="BQ18" s="27"/>
      <c r="BR18" s="28">
        <f t="shared" si="40"/>
        <v>0</v>
      </c>
      <c r="BS18" s="28">
        <f t="shared" si="41"/>
        <v>0</v>
      </c>
      <c r="BT18" s="28">
        <f t="shared" si="42"/>
        <v>0</v>
      </c>
      <c r="BU18">
        <f t="shared" si="43"/>
        <v>0</v>
      </c>
      <c r="BV18" s="29">
        <f t="shared" si="44"/>
        <v>1</v>
      </c>
      <c r="BW18" s="46" t="s">
        <v>31</v>
      </c>
      <c r="BX18" s="25">
        <v>1</v>
      </c>
      <c r="BY18" s="27"/>
      <c r="BZ18" s="28">
        <f t="shared" si="45"/>
        <v>0</v>
      </c>
      <c r="CA18" s="28">
        <f t="shared" si="46"/>
        <v>0</v>
      </c>
      <c r="CB18" s="28">
        <f t="shared" si="47"/>
        <v>0</v>
      </c>
      <c r="CC18">
        <f t="shared" si="48"/>
        <v>0</v>
      </c>
      <c r="CD18" s="29">
        <f t="shared" si="49"/>
        <v>1</v>
      </c>
      <c r="CE18" s="46" t="s">
        <v>31</v>
      </c>
      <c r="CF18" s="25">
        <v>1.1000000000000001</v>
      </c>
      <c r="CG18" s="27"/>
      <c r="CH18" s="28">
        <f t="shared" si="50"/>
        <v>4.9673256088150736E-2</v>
      </c>
      <c r="CI18" s="28">
        <f t="shared" si="51"/>
        <v>3.2601254063429078E-2</v>
      </c>
      <c r="CJ18" s="28">
        <f t="shared" si="52"/>
        <v>5.0315202274688484E-2</v>
      </c>
      <c r="CK18">
        <f t="shared" si="53"/>
        <v>5.0315202274688484E-2</v>
      </c>
      <c r="CL18" s="29">
        <f t="shared" si="54"/>
        <v>0.99935805381346221</v>
      </c>
    </row>
    <row r="19" spans="1:90" ht="15.5" x14ac:dyDescent="0.35">
      <c r="A19" s="49" t="s">
        <v>32</v>
      </c>
      <c r="B19" s="47">
        <f>Prev!AF17</f>
        <v>0.52980949463657412</v>
      </c>
      <c r="C19" s="47">
        <f>Prev!AG17</f>
        <v>0.34356934460269301</v>
      </c>
      <c r="D19" s="25">
        <v>1</v>
      </c>
      <c r="E19" s="27"/>
      <c r="F19" s="28">
        <f t="shared" si="0"/>
        <v>0</v>
      </c>
      <c r="G19" s="28">
        <f t="shared" si="1"/>
        <v>0</v>
      </c>
      <c r="H19" s="28">
        <f t="shared" si="2"/>
        <v>0</v>
      </c>
      <c r="I19" s="28">
        <f t="shared" si="3"/>
        <v>0</v>
      </c>
      <c r="J19" s="29">
        <f t="shared" si="4"/>
        <v>1</v>
      </c>
      <c r="K19" s="49" t="s">
        <v>32</v>
      </c>
      <c r="L19" s="25">
        <v>1</v>
      </c>
      <c r="M19" s="27"/>
      <c r="N19" s="28">
        <f t="shared" si="5"/>
        <v>0</v>
      </c>
      <c r="O19" s="28">
        <f t="shared" si="6"/>
        <v>0</v>
      </c>
      <c r="P19" s="28">
        <f t="shared" si="7"/>
        <v>0</v>
      </c>
      <c r="Q19" s="28">
        <f t="shared" si="8"/>
        <v>0</v>
      </c>
      <c r="R19" s="29">
        <f t="shared" si="9"/>
        <v>1</v>
      </c>
      <c r="S19" s="49" t="s">
        <v>32</v>
      </c>
      <c r="T19" s="25">
        <v>1</v>
      </c>
      <c r="U19" s="27"/>
      <c r="V19" s="28">
        <f t="shared" si="10"/>
        <v>0</v>
      </c>
      <c r="W19" s="28">
        <f t="shared" si="11"/>
        <v>0</v>
      </c>
      <c r="X19" s="28">
        <f t="shared" si="12"/>
        <v>0</v>
      </c>
      <c r="Y19">
        <f t="shared" si="13"/>
        <v>0</v>
      </c>
      <c r="Z19" s="29">
        <f t="shared" si="14"/>
        <v>1</v>
      </c>
      <c r="AA19" s="49" t="s">
        <v>32</v>
      </c>
      <c r="AB19" s="25">
        <v>1</v>
      </c>
      <c r="AC19" s="27"/>
      <c r="AD19" s="28">
        <f t="shared" si="15"/>
        <v>0</v>
      </c>
      <c r="AE19" s="28">
        <f t="shared" si="16"/>
        <v>0</v>
      </c>
      <c r="AF19" s="28">
        <f t="shared" si="17"/>
        <v>0</v>
      </c>
      <c r="AG19">
        <f t="shared" si="18"/>
        <v>0</v>
      </c>
      <c r="AH19" s="29">
        <f t="shared" si="19"/>
        <v>1</v>
      </c>
      <c r="AI19" s="49" t="s">
        <v>32</v>
      </c>
      <c r="AJ19" s="25">
        <v>1</v>
      </c>
      <c r="AK19" s="27"/>
      <c r="AL19" s="28">
        <f t="shared" si="20"/>
        <v>0</v>
      </c>
      <c r="AM19" s="28">
        <f t="shared" si="21"/>
        <v>0</v>
      </c>
      <c r="AN19" s="28">
        <f t="shared" si="22"/>
        <v>0</v>
      </c>
      <c r="AO19">
        <f t="shared" si="23"/>
        <v>0</v>
      </c>
      <c r="AP19" s="29">
        <f t="shared" si="24"/>
        <v>1</v>
      </c>
      <c r="AQ19" s="49" t="s">
        <v>32</v>
      </c>
      <c r="AR19" s="25">
        <v>1</v>
      </c>
      <c r="AS19" s="27"/>
      <c r="AT19" s="28">
        <f t="shared" si="25"/>
        <v>0</v>
      </c>
      <c r="AU19" s="28">
        <f t="shared" si="26"/>
        <v>0</v>
      </c>
      <c r="AV19" s="28">
        <f t="shared" si="27"/>
        <v>0</v>
      </c>
      <c r="AW19">
        <f t="shared" si="28"/>
        <v>0</v>
      </c>
      <c r="AX19" s="29">
        <f t="shared" si="29"/>
        <v>1</v>
      </c>
      <c r="AY19" s="49" t="s">
        <v>32</v>
      </c>
      <c r="AZ19" s="25">
        <v>1</v>
      </c>
      <c r="BA19" s="27"/>
      <c r="BB19" s="28">
        <f t="shared" si="30"/>
        <v>0</v>
      </c>
      <c r="BC19" s="28">
        <f t="shared" si="31"/>
        <v>0</v>
      </c>
      <c r="BD19" s="28">
        <f t="shared" si="32"/>
        <v>0</v>
      </c>
      <c r="BE19">
        <f t="shared" si="33"/>
        <v>0</v>
      </c>
      <c r="BF19" s="29">
        <f t="shared" si="34"/>
        <v>1</v>
      </c>
      <c r="BG19" s="49" t="s">
        <v>32</v>
      </c>
      <c r="BH19" s="25">
        <v>1</v>
      </c>
      <c r="BI19" s="27"/>
      <c r="BJ19" s="28">
        <f t="shared" si="35"/>
        <v>0</v>
      </c>
      <c r="BK19" s="28">
        <f t="shared" si="36"/>
        <v>0</v>
      </c>
      <c r="BL19" s="28">
        <f t="shared" si="37"/>
        <v>0</v>
      </c>
      <c r="BM19">
        <f t="shared" si="38"/>
        <v>0</v>
      </c>
      <c r="BN19" s="29">
        <f t="shared" si="39"/>
        <v>1</v>
      </c>
      <c r="BO19" s="46" t="s">
        <v>32</v>
      </c>
      <c r="BP19" s="25">
        <v>1</v>
      </c>
      <c r="BQ19" s="27"/>
      <c r="BR19" s="28">
        <f t="shared" si="40"/>
        <v>0</v>
      </c>
      <c r="BS19" s="28">
        <f t="shared" si="41"/>
        <v>0</v>
      </c>
      <c r="BT19" s="28">
        <f t="shared" si="42"/>
        <v>0</v>
      </c>
      <c r="BU19">
        <f t="shared" si="43"/>
        <v>0</v>
      </c>
      <c r="BV19" s="29">
        <f t="shared" si="44"/>
        <v>1</v>
      </c>
      <c r="BW19" s="46" t="s">
        <v>32</v>
      </c>
      <c r="BX19" s="25">
        <v>1</v>
      </c>
      <c r="BY19" s="27"/>
      <c r="BZ19" s="28">
        <f t="shared" si="45"/>
        <v>0</v>
      </c>
      <c r="CA19" s="28">
        <f t="shared" si="46"/>
        <v>0</v>
      </c>
      <c r="CB19" s="28">
        <f t="shared" si="47"/>
        <v>0</v>
      </c>
      <c r="CC19">
        <f t="shared" si="48"/>
        <v>0</v>
      </c>
      <c r="CD19" s="29">
        <f t="shared" si="49"/>
        <v>1</v>
      </c>
      <c r="CE19" s="46" t="s">
        <v>32</v>
      </c>
      <c r="CF19" s="25">
        <v>1.1000000000000001</v>
      </c>
      <c r="CG19" s="27"/>
      <c r="CH19" s="28">
        <f t="shared" si="50"/>
        <v>4.967325608815075E-2</v>
      </c>
      <c r="CI19" s="28">
        <f t="shared" si="51"/>
        <v>3.2601254063429078E-2</v>
      </c>
      <c r="CJ19" s="28">
        <f t="shared" si="52"/>
        <v>5.0315202274688484E-2</v>
      </c>
      <c r="CK19">
        <f t="shared" si="53"/>
        <v>5.0315202274688484E-2</v>
      </c>
      <c r="CL19" s="29">
        <f t="shared" si="54"/>
        <v>0.99935805381346232</v>
      </c>
    </row>
    <row r="20" spans="1:90" ht="15.5" x14ac:dyDescent="0.35">
      <c r="A20" s="49" t="s">
        <v>33</v>
      </c>
      <c r="B20" s="47">
        <f>Prev!AF18</f>
        <v>0.52980949463657412</v>
      </c>
      <c r="C20" s="47">
        <f>Prev!AG18</f>
        <v>0.34356934460269301</v>
      </c>
      <c r="D20" s="25">
        <v>1</v>
      </c>
      <c r="E20" s="27"/>
      <c r="F20" s="28">
        <f t="shared" si="0"/>
        <v>0</v>
      </c>
      <c r="G20" s="28">
        <f t="shared" si="1"/>
        <v>0</v>
      </c>
      <c r="H20" s="28">
        <f t="shared" si="2"/>
        <v>0</v>
      </c>
      <c r="I20" s="28">
        <f t="shared" si="3"/>
        <v>0</v>
      </c>
      <c r="J20" s="29">
        <f t="shared" si="4"/>
        <v>1</v>
      </c>
      <c r="K20" s="49" t="s">
        <v>33</v>
      </c>
      <c r="L20" s="25">
        <v>1</v>
      </c>
      <c r="M20" s="27"/>
      <c r="N20" s="28">
        <f t="shared" si="5"/>
        <v>0</v>
      </c>
      <c r="O20" s="28">
        <f t="shared" si="6"/>
        <v>0</v>
      </c>
      <c r="P20" s="28">
        <f t="shared" si="7"/>
        <v>0</v>
      </c>
      <c r="Q20" s="28">
        <f t="shared" si="8"/>
        <v>0</v>
      </c>
      <c r="R20" s="29">
        <f t="shared" si="9"/>
        <v>1</v>
      </c>
      <c r="S20" s="49" t="s">
        <v>33</v>
      </c>
      <c r="T20" s="25">
        <v>1</v>
      </c>
      <c r="U20" s="27"/>
      <c r="V20" s="28">
        <f t="shared" si="10"/>
        <v>0</v>
      </c>
      <c r="W20" s="28">
        <f t="shared" si="11"/>
        <v>0</v>
      </c>
      <c r="X20" s="28">
        <f t="shared" si="12"/>
        <v>0</v>
      </c>
      <c r="Y20">
        <f t="shared" si="13"/>
        <v>0</v>
      </c>
      <c r="Z20" s="29">
        <f t="shared" si="14"/>
        <v>1</v>
      </c>
      <c r="AA20" s="49" t="s">
        <v>33</v>
      </c>
      <c r="AB20" s="25">
        <v>1</v>
      </c>
      <c r="AC20" s="27"/>
      <c r="AD20" s="28">
        <f t="shared" si="15"/>
        <v>0</v>
      </c>
      <c r="AE20" s="28">
        <f t="shared" si="16"/>
        <v>0</v>
      </c>
      <c r="AF20" s="28">
        <f t="shared" si="17"/>
        <v>0</v>
      </c>
      <c r="AG20">
        <f t="shared" si="18"/>
        <v>0</v>
      </c>
      <c r="AH20" s="29">
        <f t="shared" si="19"/>
        <v>1</v>
      </c>
      <c r="AI20" s="49" t="s">
        <v>33</v>
      </c>
      <c r="AJ20" s="25">
        <v>1</v>
      </c>
      <c r="AK20" s="27"/>
      <c r="AL20" s="28">
        <f t="shared" si="20"/>
        <v>0</v>
      </c>
      <c r="AM20" s="28">
        <f t="shared" si="21"/>
        <v>0</v>
      </c>
      <c r="AN20" s="28">
        <f t="shared" si="22"/>
        <v>0</v>
      </c>
      <c r="AO20">
        <f t="shared" si="23"/>
        <v>0</v>
      </c>
      <c r="AP20" s="29">
        <f t="shared" si="24"/>
        <v>1</v>
      </c>
      <c r="AQ20" s="49" t="s">
        <v>33</v>
      </c>
      <c r="AR20" s="25">
        <v>1</v>
      </c>
      <c r="AS20" s="27"/>
      <c r="AT20" s="28">
        <f t="shared" si="25"/>
        <v>0</v>
      </c>
      <c r="AU20" s="28">
        <f t="shared" si="26"/>
        <v>0</v>
      </c>
      <c r="AV20" s="28">
        <f t="shared" si="27"/>
        <v>0</v>
      </c>
      <c r="AW20">
        <f t="shared" si="28"/>
        <v>0</v>
      </c>
      <c r="AX20" s="29">
        <f t="shared" si="29"/>
        <v>1</v>
      </c>
      <c r="AY20" s="49" t="s">
        <v>33</v>
      </c>
      <c r="AZ20" s="25">
        <v>1</v>
      </c>
      <c r="BA20" s="27"/>
      <c r="BB20" s="28">
        <f t="shared" si="30"/>
        <v>0</v>
      </c>
      <c r="BC20" s="28">
        <f t="shared" si="31"/>
        <v>0</v>
      </c>
      <c r="BD20" s="28">
        <f t="shared" si="32"/>
        <v>0</v>
      </c>
      <c r="BE20">
        <f t="shared" si="33"/>
        <v>0</v>
      </c>
      <c r="BF20" s="29">
        <f t="shared" si="34"/>
        <v>1</v>
      </c>
      <c r="BG20" s="49" t="s">
        <v>33</v>
      </c>
      <c r="BH20" s="25">
        <v>1</v>
      </c>
      <c r="BI20" s="27"/>
      <c r="BJ20" s="28">
        <f t="shared" si="35"/>
        <v>0</v>
      </c>
      <c r="BK20" s="28">
        <f t="shared" si="36"/>
        <v>0</v>
      </c>
      <c r="BL20" s="28">
        <f t="shared" si="37"/>
        <v>0</v>
      </c>
      <c r="BM20">
        <f t="shared" si="38"/>
        <v>0</v>
      </c>
      <c r="BN20" s="29">
        <f t="shared" si="39"/>
        <v>1</v>
      </c>
      <c r="BO20" s="46" t="s">
        <v>33</v>
      </c>
      <c r="BP20" s="25">
        <v>1</v>
      </c>
      <c r="BQ20" s="27"/>
      <c r="BR20" s="28">
        <f t="shared" si="40"/>
        <v>0</v>
      </c>
      <c r="BS20" s="28">
        <f t="shared" si="41"/>
        <v>0</v>
      </c>
      <c r="BT20" s="28">
        <f t="shared" si="42"/>
        <v>0</v>
      </c>
      <c r="BU20">
        <f t="shared" si="43"/>
        <v>0</v>
      </c>
      <c r="BV20" s="29">
        <f t="shared" si="44"/>
        <v>1</v>
      </c>
      <c r="BW20" s="46" t="s">
        <v>33</v>
      </c>
      <c r="BX20" s="25">
        <v>1</v>
      </c>
      <c r="BY20" s="27"/>
      <c r="BZ20" s="28">
        <f t="shared" si="45"/>
        <v>0</v>
      </c>
      <c r="CA20" s="28">
        <f t="shared" si="46"/>
        <v>0</v>
      </c>
      <c r="CB20" s="28">
        <f t="shared" si="47"/>
        <v>0</v>
      </c>
      <c r="CC20">
        <f t="shared" si="48"/>
        <v>0</v>
      </c>
      <c r="CD20" s="29">
        <f t="shared" si="49"/>
        <v>1</v>
      </c>
      <c r="CE20" s="46" t="s">
        <v>33</v>
      </c>
      <c r="CF20" s="25">
        <v>1.1000000000000001</v>
      </c>
      <c r="CG20" s="27"/>
      <c r="CH20" s="28">
        <f t="shared" si="50"/>
        <v>4.9673256088150736E-2</v>
      </c>
      <c r="CI20" s="28">
        <f t="shared" si="51"/>
        <v>3.2601254063429078E-2</v>
      </c>
      <c r="CJ20" s="28">
        <f t="shared" si="52"/>
        <v>5.0315202274688484E-2</v>
      </c>
      <c r="CK20">
        <f t="shared" si="53"/>
        <v>5.0315202274688484E-2</v>
      </c>
      <c r="CL20" s="29">
        <f t="shared" si="54"/>
        <v>0.99935805381346221</v>
      </c>
    </row>
    <row r="21" spans="1:90" ht="15.5" x14ac:dyDescent="0.35">
      <c r="A21" s="49" t="s">
        <v>34</v>
      </c>
      <c r="B21" s="47">
        <f>Prev!AF19</f>
        <v>0.52980949463657412</v>
      </c>
      <c r="C21" s="47">
        <f>Prev!AG19</f>
        <v>0.34356934460269301</v>
      </c>
      <c r="D21" s="25">
        <v>1</v>
      </c>
      <c r="E21" s="27"/>
      <c r="F21" s="28">
        <f t="shared" si="0"/>
        <v>0</v>
      </c>
      <c r="G21" s="28">
        <f t="shared" si="1"/>
        <v>0</v>
      </c>
      <c r="H21" s="28">
        <f t="shared" si="2"/>
        <v>0</v>
      </c>
      <c r="I21" s="28">
        <f t="shared" si="3"/>
        <v>0</v>
      </c>
      <c r="J21" s="29">
        <f t="shared" si="4"/>
        <v>1</v>
      </c>
      <c r="K21" s="49" t="s">
        <v>34</v>
      </c>
      <c r="L21" s="25">
        <v>1</v>
      </c>
      <c r="M21" s="27"/>
      <c r="N21" s="28">
        <f t="shared" si="5"/>
        <v>0</v>
      </c>
      <c r="O21" s="28">
        <f t="shared" si="6"/>
        <v>0</v>
      </c>
      <c r="P21" s="28">
        <f t="shared" si="7"/>
        <v>0</v>
      </c>
      <c r="Q21" s="28">
        <f t="shared" si="8"/>
        <v>0</v>
      </c>
      <c r="R21" s="29">
        <f t="shared" si="9"/>
        <v>1</v>
      </c>
      <c r="S21" s="49" t="s">
        <v>34</v>
      </c>
      <c r="T21" s="25">
        <v>1</v>
      </c>
      <c r="U21" s="27"/>
      <c r="V21" s="28">
        <f t="shared" si="10"/>
        <v>0</v>
      </c>
      <c r="W21" s="28">
        <f t="shared" si="11"/>
        <v>0</v>
      </c>
      <c r="X21" s="28">
        <f t="shared" si="12"/>
        <v>0</v>
      </c>
      <c r="Y21">
        <f t="shared" si="13"/>
        <v>0</v>
      </c>
      <c r="Z21" s="29">
        <f t="shared" si="14"/>
        <v>1</v>
      </c>
      <c r="AA21" s="49" t="s">
        <v>34</v>
      </c>
      <c r="AB21" s="25">
        <v>1</v>
      </c>
      <c r="AC21" s="27"/>
      <c r="AD21" s="28">
        <f t="shared" si="15"/>
        <v>0</v>
      </c>
      <c r="AE21" s="28">
        <f t="shared" si="16"/>
        <v>0</v>
      </c>
      <c r="AF21" s="28">
        <f t="shared" si="17"/>
        <v>0</v>
      </c>
      <c r="AG21">
        <f t="shared" si="18"/>
        <v>0</v>
      </c>
      <c r="AH21" s="29">
        <f t="shared" si="19"/>
        <v>1</v>
      </c>
      <c r="AI21" s="49" t="s">
        <v>34</v>
      </c>
      <c r="AJ21" s="25">
        <v>1</v>
      </c>
      <c r="AK21" s="27"/>
      <c r="AL21" s="28">
        <f t="shared" si="20"/>
        <v>0</v>
      </c>
      <c r="AM21" s="28">
        <f t="shared" si="21"/>
        <v>0</v>
      </c>
      <c r="AN21" s="28">
        <f t="shared" si="22"/>
        <v>0</v>
      </c>
      <c r="AO21">
        <f t="shared" si="23"/>
        <v>0</v>
      </c>
      <c r="AP21" s="29">
        <f t="shared" si="24"/>
        <v>1</v>
      </c>
      <c r="AQ21" s="49" t="s">
        <v>34</v>
      </c>
      <c r="AR21" s="25">
        <v>1</v>
      </c>
      <c r="AS21" s="27"/>
      <c r="AT21" s="28">
        <f t="shared" si="25"/>
        <v>0</v>
      </c>
      <c r="AU21" s="28">
        <f t="shared" si="26"/>
        <v>0</v>
      </c>
      <c r="AV21" s="28">
        <f t="shared" si="27"/>
        <v>0</v>
      </c>
      <c r="AW21">
        <f t="shared" si="28"/>
        <v>0</v>
      </c>
      <c r="AX21" s="29">
        <f t="shared" si="29"/>
        <v>1</v>
      </c>
      <c r="AY21" s="49" t="s">
        <v>34</v>
      </c>
      <c r="AZ21" s="25">
        <v>1</v>
      </c>
      <c r="BA21" s="27"/>
      <c r="BB21" s="28">
        <f t="shared" si="30"/>
        <v>0</v>
      </c>
      <c r="BC21" s="28">
        <f t="shared" si="31"/>
        <v>0</v>
      </c>
      <c r="BD21" s="28">
        <f t="shared" si="32"/>
        <v>0</v>
      </c>
      <c r="BE21">
        <f t="shared" si="33"/>
        <v>0</v>
      </c>
      <c r="BF21" s="29">
        <f t="shared" si="34"/>
        <v>1</v>
      </c>
      <c r="BG21" s="49" t="s">
        <v>34</v>
      </c>
      <c r="BH21" s="25">
        <v>1</v>
      </c>
      <c r="BI21" s="27"/>
      <c r="BJ21" s="28">
        <f t="shared" si="35"/>
        <v>0</v>
      </c>
      <c r="BK21" s="28">
        <f t="shared" si="36"/>
        <v>0</v>
      </c>
      <c r="BL21" s="28">
        <f t="shared" si="37"/>
        <v>0</v>
      </c>
      <c r="BM21">
        <f t="shared" si="38"/>
        <v>0</v>
      </c>
      <c r="BN21" s="29">
        <f t="shared" si="39"/>
        <v>1</v>
      </c>
      <c r="BO21" s="46" t="s">
        <v>34</v>
      </c>
      <c r="BP21" s="25">
        <v>1</v>
      </c>
      <c r="BQ21" s="27"/>
      <c r="BR21" s="28">
        <f t="shared" si="40"/>
        <v>0</v>
      </c>
      <c r="BS21" s="28">
        <f t="shared" si="41"/>
        <v>0</v>
      </c>
      <c r="BT21" s="28">
        <f t="shared" si="42"/>
        <v>0</v>
      </c>
      <c r="BU21">
        <f t="shared" si="43"/>
        <v>0</v>
      </c>
      <c r="BV21" s="29">
        <f t="shared" si="44"/>
        <v>1</v>
      </c>
      <c r="BW21" s="46" t="s">
        <v>34</v>
      </c>
      <c r="BX21" s="25">
        <v>1</v>
      </c>
      <c r="BY21" s="27"/>
      <c r="BZ21" s="28">
        <f t="shared" si="45"/>
        <v>0</v>
      </c>
      <c r="CA21" s="28">
        <f t="shared" si="46"/>
        <v>0</v>
      </c>
      <c r="CB21" s="28">
        <f t="shared" si="47"/>
        <v>0</v>
      </c>
      <c r="CC21">
        <f t="shared" si="48"/>
        <v>0</v>
      </c>
      <c r="CD21" s="29">
        <f t="shared" si="49"/>
        <v>1</v>
      </c>
      <c r="CE21" s="46" t="s">
        <v>34</v>
      </c>
      <c r="CF21" s="25">
        <v>1.1000000000000001</v>
      </c>
      <c r="CG21" s="27"/>
      <c r="CH21" s="28">
        <f t="shared" si="50"/>
        <v>4.9673256088150756E-2</v>
      </c>
      <c r="CI21" s="28">
        <f t="shared" si="51"/>
        <v>3.2601254063429091E-2</v>
      </c>
      <c r="CJ21" s="28">
        <f t="shared" si="52"/>
        <v>5.0315202274688484E-2</v>
      </c>
      <c r="CK21">
        <f t="shared" si="53"/>
        <v>5.0315202274688484E-2</v>
      </c>
      <c r="CL21" s="29">
        <f t="shared" si="54"/>
        <v>0.99935805381346232</v>
      </c>
    </row>
    <row r="22" spans="1:90" ht="15.5" x14ac:dyDescent="0.35">
      <c r="A22" s="49" t="s">
        <v>35</v>
      </c>
      <c r="B22" s="47">
        <f>Prev!AF20</f>
        <v>0.52980949463657412</v>
      </c>
      <c r="C22" s="47">
        <f>Prev!AG20</f>
        <v>0.34356934460269301</v>
      </c>
      <c r="D22" s="25">
        <v>1</v>
      </c>
      <c r="E22" s="27"/>
      <c r="F22" s="28">
        <f t="shared" si="0"/>
        <v>0</v>
      </c>
      <c r="G22" s="28">
        <f t="shared" si="1"/>
        <v>0</v>
      </c>
      <c r="H22" s="28">
        <f t="shared" si="2"/>
        <v>0</v>
      </c>
      <c r="I22" s="28">
        <f t="shared" si="3"/>
        <v>0</v>
      </c>
      <c r="J22" s="29">
        <f t="shared" si="4"/>
        <v>1</v>
      </c>
      <c r="K22" s="49" t="s">
        <v>35</v>
      </c>
      <c r="L22" s="25">
        <v>1</v>
      </c>
      <c r="M22" s="27"/>
      <c r="N22" s="28">
        <f t="shared" si="5"/>
        <v>0</v>
      </c>
      <c r="O22" s="28">
        <f t="shared" si="6"/>
        <v>0</v>
      </c>
      <c r="P22" s="28">
        <f t="shared" si="7"/>
        <v>0</v>
      </c>
      <c r="Q22" s="28">
        <f t="shared" si="8"/>
        <v>0</v>
      </c>
      <c r="R22" s="29">
        <f t="shared" si="9"/>
        <v>1</v>
      </c>
      <c r="S22" s="49" t="s">
        <v>35</v>
      </c>
      <c r="T22" s="25">
        <v>1</v>
      </c>
      <c r="U22" s="27"/>
      <c r="V22" s="28">
        <f t="shared" si="10"/>
        <v>0</v>
      </c>
      <c r="W22" s="28">
        <f t="shared" si="11"/>
        <v>0</v>
      </c>
      <c r="X22" s="28">
        <f t="shared" si="12"/>
        <v>0</v>
      </c>
      <c r="Y22">
        <f t="shared" si="13"/>
        <v>0</v>
      </c>
      <c r="Z22" s="29">
        <f t="shared" si="14"/>
        <v>1</v>
      </c>
      <c r="AA22" s="49" t="s">
        <v>35</v>
      </c>
      <c r="AB22" s="25">
        <v>1</v>
      </c>
      <c r="AC22" s="27"/>
      <c r="AD22" s="28">
        <f t="shared" si="15"/>
        <v>0</v>
      </c>
      <c r="AE22" s="28">
        <f t="shared" si="16"/>
        <v>0</v>
      </c>
      <c r="AF22" s="28">
        <f t="shared" si="17"/>
        <v>0</v>
      </c>
      <c r="AG22">
        <f t="shared" si="18"/>
        <v>0</v>
      </c>
      <c r="AH22" s="29">
        <f t="shared" si="19"/>
        <v>1</v>
      </c>
      <c r="AI22" s="49" t="s">
        <v>35</v>
      </c>
      <c r="AJ22" s="25">
        <v>1</v>
      </c>
      <c r="AK22" s="27"/>
      <c r="AL22" s="28">
        <f t="shared" si="20"/>
        <v>0</v>
      </c>
      <c r="AM22" s="28">
        <f t="shared" si="21"/>
        <v>0</v>
      </c>
      <c r="AN22" s="28">
        <f t="shared" si="22"/>
        <v>0</v>
      </c>
      <c r="AO22">
        <f t="shared" si="23"/>
        <v>0</v>
      </c>
      <c r="AP22" s="29">
        <f t="shared" si="24"/>
        <v>1</v>
      </c>
      <c r="AQ22" s="49" t="s">
        <v>35</v>
      </c>
      <c r="AR22" s="25">
        <v>1</v>
      </c>
      <c r="AS22" s="27"/>
      <c r="AT22" s="28">
        <f t="shared" si="25"/>
        <v>0</v>
      </c>
      <c r="AU22" s="28">
        <f t="shared" si="26"/>
        <v>0</v>
      </c>
      <c r="AV22" s="28">
        <f t="shared" si="27"/>
        <v>0</v>
      </c>
      <c r="AW22">
        <f t="shared" si="28"/>
        <v>0</v>
      </c>
      <c r="AX22" s="29">
        <f t="shared" si="29"/>
        <v>1</v>
      </c>
      <c r="AY22" s="49" t="s">
        <v>35</v>
      </c>
      <c r="AZ22" s="25">
        <v>1</v>
      </c>
      <c r="BA22" s="27"/>
      <c r="BB22" s="28">
        <f t="shared" si="30"/>
        <v>0</v>
      </c>
      <c r="BC22" s="28">
        <f t="shared" si="31"/>
        <v>0</v>
      </c>
      <c r="BD22" s="28">
        <f t="shared" si="32"/>
        <v>0</v>
      </c>
      <c r="BE22">
        <f t="shared" si="33"/>
        <v>0</v>
      </c>
      <c r="BF22" s="29">
        <f t="shared" si="34"/>
        <v>1</v>
      </c>
      <c r="BG22" s="49" t="s">
        <v>35</v>
      </c>
      <c r="BH22" s="25">
        <v>1</v>
      </c>
      <c r="BI22" s="27"/>
      <c r="BJ22" s="28">
        <f t="shared" si="35"/>
        <v>0</v>
      </c>
      <c r="BK22" s="28">
        <f t="shared" si="36"/>
        <v>0</v>
      </c>
      <c r="BL22" s="28">
        <f t="shared" si="37"/>
        <v>0</v>
      </c>
      <c r="BM22">
        <f t="shared" si="38"/>
        <v>0</v>
      </c>
      <c r="BN22" s="29">
        <f t="shared" si="39"/>
        <v>1</v>
      </c>
      <c r="BO22" s="46" t="s">
        <v>35</v>
      </c>
      <c r="BP22" s="25">
        <v>1</v>
      </c>
      <c r="BQ22" s="27"/>
      <c r="BR22" s="28">
        <f t="shared" si="40"/>
        <v>0</v>
      </c>
      <c r="BS22" s="28">
        <f t="shared" si="41"/>
        <v>0</v>
      </c>
      <c r="BT22" s="28">
        <f t="shared" si="42"/>
        <v>0</v>
      </c>
      <c r="BU22">
        <f t="shared" si="43"/>
        <v>0</v>
      </c>
      <c r="BV22" s="29">
        <f t="shared" si="44"/>
        <v>1</v>
      </c>
      <c r="BW22" s="46" t="s">
        <v>35</v>
      </c>
      <c r="BX22" s="25">
        <v>1</v>
      </c>
      <c r="BY22" s="27"/>
      <c r="BZ22" s="28">
        <f t="shared" si="45"/>
        <v>0</v>
      </c>
      <c r="CA22" s="28">
        <f t="shared" si="46"/>
        <v>0</v>
      </c>
      <c r="CB22" s="28">
        <f t="shared" si="47"/>
        <v>0</v>
      </c>
      <c r="CC22">
        <f t="shared" si="48"/>
        <v>0</v>
      </c>
      <c r="CD22" s="29">
        <f t="shared" si="49"/>
        <v>1</v>
      </c>
      <c r="CE22" s="46" t="s">
        <v>35</v>
      </c>
      <c r="CF22" s="25">
        <v>1.1000000000000001</v>
      </c>
      <c r="CG22" s="27"/>
      <c r="CH22" s="28">
        <f t="shared" si="50"/>
        <v>4.967325608815075E-2</v>
      </c>
      <c r="CI22" s="28">
        <f t="shared" si="51"/>
        <v>3.2601254063429078E-2</v>
      </c>
      <c r="CJ22" s="28">
        <f t="shared" si="52"/>
        <v>5.0315202274688484E-2</v>
      </c>
      <c r="CK22">
        <f t="shared" si="53"/>
        <v>5.0315202274688484E-2</v>
      </c>
      <c r="CL22" s="29">
        <f t="shared" si="54"/>
        <v>0.99935805381346232</v>
      </c>
    </row>
    <row r="23" spans="1:90" ht="15.5" x14ac:dyDescent="0.35">
      <c r="A23" s="49" t="s">
        <v>36</v>
      </c>
      <c r="B23" s="47">
        <f>Prev!AF21</f>
        <v>0.51486746255099214</v>
      </c>
      <c r="C23" s="47">
        <f>Prev!AG21</f>
        <v>0.33986831113191518</v>
      </c>
      <c r="D23" s="25">
        <v>1.5016666666666667</v>
      </c>
      <c r="E23" s="27"/>
      <c r="F23" s="28">
        <f t="shared" si="0"/>
        <v>0.20313337990706654</v>
      </c>
      <c r="G23" s="28">
        <f t="shared" si="1"/>
        <v>0.14339697618831582</v>
      </c>
      <c r="H23" s="28">
        <f t="shared" si="2"/>
        <v>0.20527180955960916</v>
      </c>
      <c r="I23" s="28">
        <f t="shared" si="3"/>
        <v>0.20527180955960916</v>
      </c>
      <c r="J23" s="29">
        <f t="shared" si="4"/>
        <v>0.99786157034745737</v>
      </c>
      <c r="K23" s="49" t="s">
        <v>36</v>
      </c>
      <c r="L23" s="25">
        <v>1.7666666666666668</v>
      </c>
      <c r="M23" s="27"/>
      <c r="N23" s="28">
        <f t="shared" si="5"/>
        <v>0.28035360731371928</v>
      </c>
      <c r="O23" s="28">
        <f t="shared" si="6"/>
        <v>0.20371397393786092</v>
      </c>
      <c r="P23" s="28">
        <f t="shared" si="7"/>
        <v>0.2830162354981498</v>
      </c>
      <c r="Q23" s="28">
        <f t="shared" si="8"/>
        <v>0.2830162354981498</v>
      </c>
      <c r="R23" s="29">
        <f t="shared" si="9"/>
        <v>0.99733737181556947</v>
      </c>
      <c r="S23" s="49" t="s">
        <v>36</v>
      </c>
      <c r="T23" s="25">
        <v>2.0299999999999998</v>
      </c>
      <c r="U23" s="27"/>
      <c r="V23" s="28">
        <f t="shared" si="10"/>
        <v>0.34356523549388557</v>
      </c>
      <c r="W23" s="28">
        <f t="shared" si="11"/>
        <v>0.25578750563289049</v>
      </c>
      <c r="X23" s="28">
        <f t="shared" si="12"/>
        <v>0.34653911837732365</v>
      </c>
      <c r="Y23">
        <f t="shared" si="13"/>
        <v>0.2592945719603133</v>
      </c>
      <c r="Z23" s="29">
        <f t="shared" si="14"/>
        <v>0.99702611711656197</v>
      </c>
      <c r="AA23" s="49" t="s">
        <v>36</v>
      </c>
      <c r="AB23" s="25">
        <v>2.16</v>
      </c>
      <c r="AC23" s="27"/>
      <c r="AD23" s="28">
        <f t="shared" si="15"/>
        <v>0.37084694917252725</v>
      </c>
      <c r="AE23" s="28">
        <f t="shared" si="16"/>
        <v>0.27906216182193105</v>
      </c>
      <c r="AF23" s="28">
        <f t="shared" si="17"/>
        <v>0.37392246443310612</v>
      </c>
      <c r="AG23">
        <f t="shared" si="18"/>
        <v>0.37392246443310612</v>
      </c>
      <c r="AH23" s="29">
        <f t="shared" si="19"/>
        <v>0.99692448473942119</v>
      </c>
      <c r="AI23" s="49" t="s">
        <v>36</v>
      </c>
      <c r="AJ23" s="25">
        <v>1.59</v>
      </c>
      <c r="AK23" s="27"/>
      <c r="AL23" s="28">
        <f t="shared" si="20"/>
        <v>0.23065119525866831</v>
      </c>
      <c r="AM23" s="28">
        <f t="shared" si="21"/>
        <v>0.16449294567092126</v>
      </c>
      <c r="AN23" s="28">
        <f t="shared" si="22"/>
        <v>0.23299461012135422</v>
      </c>
      <c r="AO23">
        <f t="shared" si="23"/>
        <v>0.23299461012135422</v>
      </c>
      <c r="AP23" s="29">
        <f t="shared" si="24"/>
        <v>0.99765658513731403</v>
      </c>
      <c r="AQ23" s="49" t="s">
        <v>36</v>
      </c>
      <c r="AR23" s="25">
        <v>1.79</v>
      </c>
      <c r="AS23" s="27"/>
      <c r="AT23" s="28">
        <f t="shared" si="25"/>
        <v>0.28644204137500412</v>
      </c>
      <c r="AU23" s="28">
        <f t="shared" si="26"/>
        <v>0.20862051920948271</v>
      </c>
      <c r="AV23" s="28">
        <f t="shared" si="27"/>
        <v>0.28913926120165839</v>
      </c>
      <c r="AW23">
        <f t="shared" si="28"/>
        <v>0.28913926120165839</v>
      </c>
      <c r="AX23" s="29">
        <f t="shared" si="29"/>
        <v>0.99730278017334573</v>
      </c>
      <c r="AY23" s="49" t="s">
        <v>36</v>
      </c>
      <c r="AZ23" s="25">
        <v>1.24</v>
      </c>
      <c r="BA23" s="27"/>
      <c r="BB23" s="28">
        <f t="shared" si="30"/>
        <v>0.10869688101044454</v>
      </c>
      <c r="BC23" s="28">
        <f t="shared" si="31"/>
        <v>7.4147765204608015E-2</v>
      </c>
      <c r="BD23" s="28">
        <f t="shared" si="32"/>
        <v>0.10997836357481232</v>
      </c>
      <c r="BE23">
        <f t="shared" si="33"/>
        <v>0.10997836357481232</v>
      </c>
      <c r="BF23" s="29">
        <f t="shared" si="34"/>
        <v>0.99871851743563222</v>
      </c>
      <c r="BG23" s="49" t="s">
        <v>36</v>
      </c>
      <c r="BH23" s="25">
        <v>1.24</v>
      </c>
      <c r="BI23" s="27"/>
      <c r="BJ23" s="28">
        <f t="shared" si="35"/>
        <v>0.10869688101044454</v>
      </c>
      <c r="BK23" s="28">
        <f t="shared" si="36"/>
        <v>7.4147765204608015E-2</v>
      </c>
      <c r="BL23" s="28">
        <f t="shared" si="37"/>
        <v>0.10997836357481232</v>
      </c>
      <c r="BM23">
        <f t="shared" si="38"/>
        <v>0.10997836357481232</v>
      </c>
      <c r="BN23" s="29">
        <f t="shared" si="39"/>
        <v>0.99871851743563222</v>
      </c>
      <c r="BO23" s="46" t="s">
        <v>36</v>
      </c>
      <c r="BP23" s="25">
        <v>1.47</v>
      </c>
      <c r="BQ23" s="27"/>
      <c r="BR23" s="28">
        <f t="shared" si="40"/>
        <v>0.1927829418422754</v>
      </c>
      <c r="BS23" s="28">
        <f t="shared" si="41"/>
        <v>0.13557249272362723</v>
      </c>
      <c r="BT23" s="28">
        <f t="shared" si="42"/>
        <v>0.19483905191441006</v>
      </c>
      <c r="BU23">
        <f t="shared" si="43"/>
        <v>0.19483905191441006</v>
      </c>
      <c r="BV23" s="29">
        <f t="shared" si="44"/>
        <v>0.99794388992786531</v>
      </c>
      <c r="BW23" s="46" t="s">
        <v>36</v>
      </c>
      <c r="BX23" s="25">
        <v>1</v>
      </c>
      <c r="BY23" s="27"/>
      <c r="BZ23" s="28">
        <f t="shared" si="45"/>
        <v>0</v>
      </c>
      <c r="CA23" s="28">
        <f t="shared" si="46"/>
        <v>0</v>
      </c>
      <c r="CB23" s="28">
        <f t="shared" si="47"/>
        <v>0</v>
      </c>
      <c r="CC23">
        <f t="shared" si="48"/>
        <v>0</v>
      </c>
      <c r="CD23" s="29">
        <f t="shared" si="49"/>
        <v>1</v>
      </c>
      <c r="CE23" s="46" t="s">
        <v>36</v>
      </c>
      <c r="CF23" s="25">
        <v>1.1000000000000001</v>
      </c>
      <c r="CG23" s="27"/>
      <c r="CH23" s="28">
        <f t="shared" si="50"/>
        <v>4.8356483107069338E-2</v>
      </c>
      <c r="CI23" s="28">
        <f t="shared" si="51"/>
        <v>3.2291606606343976E-2</v>
      </c>
      <c r="CJ23" s="28">
        <f t="shared" si="52"/>
        <v>4.8965663560164512E-2</v>
      </c>
      <c r="CK23">
        <f t="shared" si="53"/>
        <v>4.8965663560164512E-2</v>
      </c>
      <c r="CL23" s="29">
        <f t="shared" si="54"/>
        <v>0.99939081954690479</v>
      </c>
    </row>
    <row r="24" spans="1:90" ht="15.5" x14ac:dyDescent="0.35">
      <c r="A24" s="49" t="s">
        <v>37</v>
      </c>
      <c r="B24" s="47">
        <f>Prev!AF22</f>
        <v>0.51486746255099214</v>
      </c>
      <c r="C24" s="47">
        <f>Prev!AG22</f>
        <v>0.33986831113191524</v>
      </c>
      <c r="D24" s="25">
        <v>1.5016666666666667</v>
      </c>
      <c r="E24" s="27"/>
      <c r="F24" s="28">
        <f t="shared" si="0"/>
        <v>0.20313337990706654</v>
      </c>
      <c r="G24" s="28">
        <f t="shared" si="1"/>
        <v>0.14339697618831582</v>
      </c>
      <c r="H24" s="28">
        <f t="shared" si="2"/>
        <v>0.20527180955960916</v>
      </c>
      <c r="I24" s="28">
        <f t="shared" si="3"/>
        <v>0.20527180955960916</v>
      </c>
      <c r="J24" s="29">
        <f t="shared" si="4"/>
        <v>0.99786157034745737</v>
      </c>
      <c r="K24" s="49" t="s">
        <v>37</v>
      </c>
      <c r="L24" s="25">
        <v>1.7666666666666668</v>
      </c>
      <c r="M24" s="27"/>
      <c r="N24" s="28">
        <f t="shared" si="5"/>
        <v>0.28035360731371928</v>
      </c>
      <c r="O24" s="28">
        <f t="shared" si="6"/>
        <v>0.20371397393786092</v>
      </c>
      <c r="P24" s="28">
        <f t="shared" si="7"/>
        <v>0.2830162354981498</v>
      </c>
      <c r="Q24" s="28">
        <f t="shared" si="8"/>
        <v>0.2830162354981498</v>
      </c>
      <c r="R24" s="29">
        <f t="shared" si="9"/>
        <v>0.99733737181556947</v>
      </c>
      <c r="S24" s="49" t="s">
        <v>37</v>
      </c>
      <c r="T24" s="25">
        <v>2.0299999999999998</v>
      </c>
      <c r="U24" s="27"/>
      <c r="V24" s="28">
        <f t="shared" si="10"/>
        <v>0.34356523549388557</v>
      </c>
      <c r="W24" s="28">
        <f t="shared" si="11"/>
        <v>0.25578750563289049</v>
      </c>
      <c r="X24" s="28">
        <f t="shared" si="12"/>
        <v>0.34653911837732365</v>
      </c>
      <c r="Y24">
        <f t="shared" si="13"/>
        <v>0.25929457196031336</v>
      </c>
      <c r="Z24" s="29">
        <f t="shared" si="14"/>
        <v>0.99702611711656197</v>
      </c>
      <c r="AA24" s="49" t="s">
        <v>37</v>
      </c>
      <c r="AB24" s="25">
        <v>2.16</v>
      </c>
      <c r="AC24" s="27"/>
      <c r="AD24" s="28">
        <f t="shared" si="15"/>
        <v>0.37084694917252725</v>
      </c>
      <c r="AE24" s="28">
        <f t="shared" si="16"/>
        <v>0.27906216182193105</v>
      </c>
      <c r="AF24" s="28">
        <f t="shared" si="17"/>
        <v>0.37392246443310612</v>
      </c>
      <c r="AG24">
        <f t="shared" si="18"/>
        <v>0.37392246443310612</v>
      </c>
      <c r="AH24" s="29">
        <f t="shared" si="19"/>
        <v>0.99692448473942119</v>
      </c>
      <c r="AI24" s="49" t="s">
        <v>37</v>
      </c>
      <c r="AJ24" s="25">
        <v>1.59</v>
      </c>
      <c r="AK24" s="27"/>
      <c r="AL24" s="28">
        <f t="shared" si="20"/>
        <v>0.23065119525866831</v>
      </c>
      <c r="AM24" s="28">
        <f t="shared" si="21"/>
        <v>0.16449294567092126</v>
      </c>
      <c r="AN24" s="28">
        <f t="shared" si="22"/>
        <v>0.23299461012135422</v>
      </c>
      <c r="AO24">
        <f t="shared" si="23"/>
        <v>0.23299461012135422</v>
      </c>
      <c r="AP24" s="29">
        <f t="shared" si="24"/>
        <v>0.99765658513731403</v>
      </c>
      <c r="AQ24" s="49" t="s">
        <v>37</v>
      </c>
      <c r="AR24" s="25">
        <v>1.79</v>
      </c>
      <c r="AS24" s="27"/>
      <c r="AT24" s="28">
        <f t="shared" si="25"/>
        <v>0.28644204137500412</v>
      </c>
      <c r="AU24" s="28">
        <f t="shared" si="26"/>
        <v>0.20862051920948271</v>
      </c>
      <c r="AV24" s="28">
        <f t="shared" si="27"/>
        <v>0.28913926120165839</v>
      </c>
      <c r="AW24">
        <f t="shared" si="28"/>
        <v>0.28913926120165839</v>
      </c>
      <c r="AX24" s="29">
        <f t="shared" si="29"/>
        <v>0.99730278017334573</v>
      </c>
      <c r="AY24" s="49" t="s">
        <v>37</v>
      </c>
      <c r="AZ24" s="25">
        <v>1.24</v>
      </c>
      <c r="BA24" s="27"/>
      <c r="BB24" s="28">
        <f t="shared" si="30"/>
        <v>0.10869688101044454</v>
      </c>
      <c r="BC24" s="28">
        <f t="shared" si="31"/>
        <v>7.4147765204608015E-2</v>
      </c>
      <c r="BD24" s="28">
        <f t="shared" si="32"/>
        <v>0.10997836357481232</v>
      </c>
      <c r="BE24">
        <f t="shared" si="33"/>
        <v>0.10997836357481232</v>
      </c>
      <c r="BF24" s="29">
        <f t="shared" si="34"/>
        <v>0.99871851743563222</v>
      </c>
      <c r="BG24" s="49" t="s">
        <v>37</v>
      </c>
      <c r="BH24" s="25">
        <v>1.24</v>
      </c>
      <c r="BI24" s="27"/>
      <c r="BJ24" s="28">
        <f t="shared" si="35"/>
        <v>0.10869688101044454</v>
      </c>
      <c r="BK24" s="28">
        <f t="shared" si="36"/>
        <v>7.4147765204608015E-2</v>
      </c>
      <c r="BL24" s="28">
        <f t="shared" si="37"/>
        <v>0.10997836357481232</v>
      </c>
      <c r="BM24">
        <f t="shared" si="38"/>
        <v>0.10997836357481232</v>
      </c>
      <c r="BN24" s="29">
        <f t="shared" si="39"/>
        <v>0.99871851743563222</v>
      </c>
      <c r="BO24" s="46" t="s">
        <v>37</v>
      </c>
      <c r="BP24" s="25">
        <v>1.47</v>
      </c>
      <c r="BQ24" s="27"/>
      <c r="BR24" s="28">
        <f t="shared" si="40"/>
        <v>0.1927829418422754</v>
      </c>
      <c r="BS24" s="28">
        <f t="shared" si="41"/>
        <v>0.13557249272362723</v>
      </c>
      <c r="BT24" s="28">
        <f t="shared" si="42"/>
        <v>0.19483905191441006</v>
      </c>
      <c r="BU24">
        <f t="shared" si="43"/>
        <v>0.19483905191441006</v>
      </c>
      <c r="BV24" s="29">
        <f t="shared" si="44"/>
        <v>0.99794388992786531</v>
      </c>
      <c r="BW24" s="46" t="s">
        <v>37</v>
      </c>
      <c r="BX24" s="25">
        <v>1</v>
      </c>
      <c r="BY24" s="27"/>
      <c r="BZ24" s="28">
        <f t="shared" si="45"/>
        <v>0</v>
      </c>
      <c r="CA24" s="28">
        <f t="shared" si="46"/>
        <v>0</v>
      </c>
      <c r="CB24" s="28">
        <f t="shared" si="47"/>
        <v>0</v>
      </c>
      <c r="CC24">
        <f t="shared" si="48"/>
        <v>0</v>
      </c>
      <c r="CD24" s="29">
        <f t="shared" si="49"/>
        <v>1</v>
      </c>
      <c r="CE24" s="46" t="s">
        <v>37</v>
      </c>
      <c r="CF24" s="25">
        <v>1.1000000000000001</v>
      </c>
      <c r="CG24" s="27"/>
      <c r="CH24" s="28">
        <f t="shared" si="50"/>
        <v>4.8356483107069338E-2</v>
      </c>
      <c r="CI24" s="28">
        <f t="shared" si="51"/>
        <v>3.2291606606343976E-2</v>
      </c>
      <c r="CJ24" s="28">
        <f t="shared" si="52"/>
        <v>4.8965663560164512E-2</v>
      </c>
      <c r="CK24">
        <f t="shared" si="53"/>
        <v>4.8965663560164512E-2</v>
      </c>
      <c r="CL24" s="29">
        <f t="shared" si="54"/>
        <v>0.99939081954690479</v>
      </c>
    </row>
    <row r="25" spans="1:90" ht="15.5" x14ac:dyDescent="0.35">
      <c r="A25" s="49" t="s">
        <v>38</v>
      </c>
      <c r="B25" s="47">
        <f>Prev!AF23</f>
        <v>0.51486746255099214</v>
      </c>
      <c r="C25" s="47">
        <f>Prev!AG23</f>
        <v>0.33986831113191524</v>
      </c>
      <c r="D25" s="25">
        <v>1.5016666666666667</v>
      </c>
      <c r="E25" s="27"/>
      <c r="F25" s="28">
        <f t="shared" si="0"/>
        <v>0.20313337990706651</v>
      </c>
      <c r="G25" s="28">
        <f t="shared" si="1"/>
        <v>0.14339697618831582</v>
      </c>
      <c r="H25" s="28">
        <f t="shared" si="2"/>
        <v>0.20527180955960916</v>
      </c>
      <c r="I25" s="28">
        <f t="shared" si="3"/>
        <v>0.20527180955960916</v>
      </c>
      <c r="J25" s="29">
        <f t="shared" si="4"/>
        <v>0.99786157034745737</v>
      </c>
      <c r="K25" s="49" t="s">
        <v>38</v>
      </c>
      <c r="L25" s="25">
        <v>1.7666666666666668</v>
      </c>
      <c r="M25" s="27"/>
      <c r="N25" s="28">
        <f t="shared" si="5"/>
        <v>0.28035360731371917</v>
      </c>
      <c r="O25" s="28">
        <f t="shared" si="6"/>
        <v>0.20371397393786092</v>
      </c>
      <c r="P25" s="28">
        <f t="shared" si="7"/>
        <v>0.2830162354981498</v>
      </c>
      <c r="Q25" s="28">
        <f t="shared" si="8"/>
        <v>0.2830162354981498</v>
      </c>
      <c r="R25" s="29">
        <f t="shared" si="9"/>
        <v>0.99733737181556936</v>
      </c>
      <c r="S25" s="49" t="s">
        <v>38</v>
      </c>
      <c r="T25" s="25">
        <v>2.0299999999999998</v>
      </c>
      <c r="U25" s="27"/>
      <c r="V25" s="28">
        <f t="shared" si="10"/>
        <v>0.3435652354938854</v>
      </c>
      <c r="W25" s="28">
        <f t="shared" si="11"/>
        <v>0.25578750563289043</v>
      </c>
      <c r="X25" s="28">
        <f t="shared" si="12"/>
        <v>0.34653911837732365</v>
      </c>
      <c r="Y25">
        <f t="shared" si="13"/>
        <v>0.25929457196031336</v>
      </c>
      <c r="Z25" s="29">
        <f t="shared" si="14"/>
        <v>0.99702611711656175</v>
      </c>
      <c r="AA25" s="49" t="s">
        <v>38</v>
      </c>
      <c r="AB25" s="25">
        <v>2.16</v>
      </c>
      <c r="AC25" s="27"/>
      <c r="AD25" s="28">
        <f t="shared" si="15"/>
        <v>0.37084694917252709</v>
      </c>
      <c r="AE25" s="28">
        <f t="shared" si="16"/>
        <v>0.27906216182193105</v>
      </c>
      <c r="AF25" s="28">
        <f t="shared" si="17"/>
        <v>0.37392246443310612</v>
      </c>
      <c r="AG25">
        <f t="shared" si="18"/>
        <v>0.37392246443310612</v>
      </c>
      <c r="AH25" s="29">
        <f t="shared" si="19"/>
        <v>0.99692448473942097</v>
      </c>
      <c r="AI25" s="49" t="s">
        <v>38</v>
      </c>
      <c r="AJ25" s="25">
        <v>1.59</v>
      </c>
      <c r="AK25" s="27"/>
      <c r="AL25" s="28">
        <f t="shared" si="20"/>
        <v>0.23065119525866823</v>
      </c>
      <c r="AM25" s="28">
        <f t="shared" si="21"/>
        <v>0.16449294567092124</v>
      </c>
      <c r="AN25" s="28">
        <f t="shared" si="22"/>
        <v>0.23299461012135422</v>
      </c>
      <c r="AO25">
        <f t="shared" si="23"/>
        <v>0.23299461012135422</v>
      </c>
      <c r="AP25" s="29">
        <f t="shared" si="24"/>
        <v>0.99765658513731403</v>
      </c>
      <c r="AQ25" s="49" t="s">
        <v>38</v>
      </c>
      <c r="AR25" s="25">
        <v>1.79</v>
      </c>
      <c r="AS25" s="27"/>
      <c r="AT25" s="28">
        <f t="shared" si="25"/>
        <v>0.28644204137500406</v>
      </c>
      <c r="AU25" s="28">
        <f t="shared" si="26"/>
        <v>0.20862051920948271</v>
      </c>
      <c r="AV25" s="28">
        <f t="shared" si="27"/>
        <v>0.28913926120165839</v>
      </c>
      <c r="AW25">
        <f t="shared" si="28"/>
        <v>0.28913926120165839</v>
      </c>
      <c r="AX25" s="29">
        <f t="shared" si="29"/>
        <v>0.99730278017334562</v>
      </c>
      <c r="AY25" s="49" t="s">
        <v>38</v>
      </c>
      <c r="AZ25" s="25">
        <v>1.24</v>
      </c>
      <c r="BA25" s="27"/>
      <c r="BB25" s="28">
        <f t="shared" si="30"/>
        <v>0.10869688101044452</v>
      </c>
      <c r="BC25" s="28">
        <f t="shared" si="31"/>
        <v>7.4147765204608002E-2</v>
      </c>
      <c r="BD25" s="28">
        <f t="shared" si="32"/>
        <v>0.10997836357481232</v>
      </c>
      <c r="BE25">
        <f t="shared" si="33"/>
        <v>0.10997836357481232</v>
      </c>
      <c r="BF25" s="29">
        <f t="shared" si="34"/>
        <v>0.99871851743563222</v>
      </c>
      <c r="BG25" s="49" t="s">
        <v>38</v>
      </c>
      <c r="BH25" s="25">
        <v>1.24</v>
      </c>
      <c r="BI25" s="27"/>
      <c r="BJ25" s="28">
        <f t="shared" si="35"/>
        <v>0.10869688101044452</v>
      </c>
      <c r="BK25" s="28">
        <f t="shared" si="36"/>
        <v>7.4147765204608002E-2</v>
      </c>
      <c r="BL25" s="28">
        <f t="shared" si="37"/>
        <v>0.10997836357481232</v>
      </c>
      <c r="BM25">
        <f t="shared" si="38"/>
        <v>0.10997836357481232</v>
      </c>
      <c r="BN25" s="29">
        <f t="shared" si="39"/>
        <v>0.99871851743563222</v>
      </c>
      <c r="BO25" s="46" t="s">
        <v>38</v>
      </c>
      <c r="BP25" s="25">
        <v>1.47</v>
      </c>
      <c r="BQ25" s="27"/>
      <c r="BR25" s="28">
        <f t="shared" si="40"/>
        <v>0.19278294184227529</v>
      </c>
      <c r="BS25" s="28">
        <f t="shared" si="41"/>
        <v>0.1355724927236272</v>
      </c>
      <c r="BT25" s="28">
        <f t="shared" si="42"/>
        <v>0.19483905191441006</v>
      </c>
      <c r="BU25">
        <f t="shared" si="43"/>
        <v>0.19483905191441006</v>
      </c>
      <c r="BV25" s="29">
        <f t="shared" si="44"/>
        <v>0.9979438899278652</v>
      </c>
      <c r="BW25" s="46" t="s">
        <v>38</v>
      </c>
      <c r="BX25" s="25">
        <v>1</v>
      </c>
      <c r="BY25" s="27"/>
      <c r="BZ25" s="28">
        <f t="shared" si="45"/>
        <v>0</v>
      </c>
      <c r="CA25" s="28">
        <f t="shared" si="46"/>
        <v>0</v>
      </c>
      <c r="CB25" s="28">
        <f t="shared" si="47"/>
        <v>0</v>
      </c>
      <c r="CC25">
        <f t="shared" si="48"/>
        <v>0</v>
      </c>
      <c r="CD25" s="29">
        <f t="shared" si="49"/>
        <v>1</v>
      </c>
      <c r="CE25" s="46" t="s">
        <v>38</v>
      </c>
      <c r="CF25" s="25">
        <v>1.1000000000000001</v>
      </c>
      <c r="CG25" s="27"/>
      <c r="CH25" s="28">
        <f t="shared" si="50"/>
        <v>4.8356483107069317E-2</v>
      </c>
      <c r="CI25" s="28">
        <f t="shared" si="51"/>
        <v>3.2291606606343969E-2</v>
      </c>
      <c r="CJ25" s="28">
        <f t="shared" si="52"/>
        <v>4.8965663560164512E-2</v>
      </c>
      <c r="CK25">
        <f t="shared" si="53"/>
        <v>4.8965663560164512E-2</v>
      </c>
      <c r="CL25" s="29">
        <f t="shared" si="54"/>
        <v>0.99939081954690479</v>
      </c>
    </row>
    <row r="26" spans="1:90" ht="15.5" x14ac:dyDescent="0.35">
      <c r="A26" s="49" t="s">
        <v>39</v>
      </c>
      <c r="B26" s="47">
        <f>Prev!AF24</f>
        <v>0.51486746255099214</v>
      </c>
      <c r="C26" s="47">
        <f>Prev!AG24</f>
        <v>0.33986831113191524</v>
      </c>
      <c r="D26" s="25">
        <v>1.5016666666666667</v>
      </c>
      <c r="E26" s="27"/>
      <c r="F26" s="28">
        <f t="shared" si="0"/>
        <v>0.20313337990706637</v>
      </c>
      <c r="G26" s="28">
        <f t="shared" si="1"/>
        <v>0.14339697618831571</v>
      </c>
      <c r="H26" s="28">
        <f t="shared" si="2"/>
        <v>0.20527180955960916</v>
      </c>
      <c r="I26" s="28">
        <f t="shared" si="3"/>
        <v>0.20527180955960916</v>
      </c>
      <c r="J26" s="29">
        <f t="shared" si="4"/>
        <v>0.99786157034745715</v>
      </c>
      <c r="K26" s="49" t="s">
        <v>39</v>
      </c>
      <c r="L26" s="25">
        <v>1.7666666666666668</v>
      </c>
      <c r="M26" s="27"/>
      <c r="N26" s="28">
        <f t="shared" si="5"/>
        <v>0.28035360731371906</v>
      </c>
      <c r="O26" s="28">
        <f t="shared" si="6"/>
        <v>0.20371397393786081</v>
      </c>
      <c r="P26" s="28">
        <f t="shared" si="7"/>
        <v>0.2830162354981498</v>
      </c>
      <c r="Q26" s="28">
        <f t="shared" si="8"/>
        <v>0.2830162354981498</v>
      </c>
      <c r="R26" s="29">
        <f t="shared" si="9"/>
        <v>0.99733737181556925</v>
      </c>
      <c r="S26" s="49" t="s">
        <v>39</v>
      </c>
      <c r="T26" s="25">
        <v>2.0299999999999998</v>
      </c>
      <c r="U26" s="27"/>
      <c r="V26" s="28">
        <f t="shared" si="10"/>
        <v>0.34356523549388529</v>
      </c>
      <c r="W26" s="28">
        <f t="shared" si="11"/>
        <v>0.25578750563289032</v>
      </c>
      <c r="X26" s="28">
        <f t="shared" si="12"/>
        <v>0.34653911837732365</v>
      </c>
      <c r="Y26">
        <f t="shared" si="13"/>
        <v>0.25929457196031336</v>
      </c>
      <c r="Z26" s="29">
        <f t="shared" si="14"/>
        <v>0.99702611711656164</v>
      </c>
      <c r="AA26" s="49" t="s">
        <v>39</v>
      </c>
      <c r="AB26" s="25">
        <v>2.16</v>
      </c>
      <c r="AC26" s="27"/>
      <c r="AD26" s="28">
        <f t="shared" si="15"/>
        <v>0.37084694917252692</v>
      </c>
      <c r="AE26" s="28">
        <f t="shared" si="16"/>
        <v>0.27906216182193094</v>
      </c>
      <c r="AF26" s="28">
        <f t="shared" si="17"/>
        <v>0.37392246443310612</v>
      </c>
      <c r="AG26">
        <f t="shared" si="18"/>
        <v>0.37392246443310612</v>
      </c>
      <c r="AH26" s="29">
        <f t="shared" si="19"/>
        <v>0.99692448473942075</v>
      </c>
      <c r="AI26" s="49" t="s">
        <v>39</v>
      </c>
      <c r="AJ26" s="25">
        <v>1.59</v>
      </c>
      <c r="AK26" s="27"/>
      <c r="AL26" s="28">
        <f t="shared" si="20"/>
        <v>0.23065119525866809</v>
      </c>
      <c r="AM26" s="28">
        <f t="shared" si="21"/>
        <v>0.16449294567092115</v>
      </c>
      <c r="AN26" s="28">
        <f t="shared" si="22"/>
        <v>0.23299461012135422</v>
      </c>
      <c r="AO26">
        <f t="shared" si="23"/>
        <v>0.23299461012135422</v>
      </c>
      <c r="AP26" s="29">
        <f t="shared" si="24"/>
        <v>0.99765658513731381</v>
      </c>
      <c r="AQ26" s="49" t="s">
        <v>39</v>
      </c>
      <c r="AR26" s="25">
        <v>1.79</v>
      </c>
      <c r="AS26" s="27"/>
      <c r="AT26" s="28">
        <f t="shared" si="25"/>
        <v>0.2864420413750039</v>
      </c>
      <c r="AU26" s="28">
        <f t="shared" si="26"/>
        <v>0.20862051920948263</v>
      </c>
      <c r="AV26" s="28">
        <f t="shared" si="27"/>
        <v>0.28913926120165839</v>
      </c>
      <c r="AW26">
        <f t="shared" si="28"/>
        <v>0.28913926120165839</v>
      </c>
      <c r="AX26" s="29">
        <f t="shared" si="29"/>
        <v>0.9973027801733455</v>
      </c>
      <c r="AY26" s="49" t="s">
        <v>39</v>
      </c>
      <c r="AZ26" s="25">
        <v>1.24</v>
      </c>
      <c r="BA26" s="27"/>
      <c r="BB26" s="28">
        <f t="shared" si="30"/>
        <v>0.10869688101044446</v>
      </c>
      <c r="BC26" s="28">
        <f t="shared" si="31"/>
        <v>7.414776520460796E-2</v>
      </c>
      <c r="BD26" s="28">
        <f t="shared" si="32"/>
        <v>0.10997836357481232</v>
      </c>
      <c r="BE26">
        <f t="shared" si="33"/>
        <v>0.10997836357481232</v>
      </c>
      <c r="BF26" s="29">
        <f t="shared" si="34"/>
        <v>0.99871851743563211</v>
      </c>
      <c r="BG26" s="49" t="s">
        <v>39</v>
      </c>
      <c r="BH26" s="25">
        <v>1.24</v>
      </c>
      <c r="BI26" s="27"/>
      <c r="BJ26" s="28">
        <f t="shared" si="35"/>
        <v>0.10869688101044446</v>
      </c>
      <c r="BK26" s="28">
        <f t="shared" si="36"/>
        <v>7.414776520460796E-2</v>
      </c>
      <c r="BL26" s="28">
        <f t="shared" si="37"/>
        <v>0.10997836357481232</v>
      </c>
      <c r="BM26">
        <f t="shared" si="38"/>
        <v>0.10997836357481232</v>
      </c>
      <c r="BN26" s="29">
        <f t="shared" si="39"/>
        <v>0.99871851743563211</v>
      </c>
      <c r="BO26" s="46" t="s">
        <v>39</v>
      </c>
      <c r="BP26" s="25">
        <v>1.47</v>
      </c>
      <c r="BQ26" s="27"/>
      <c r="BR26" s="28">
        <f t="shared" si="40"/>
        <v>0.19278294184227521</v>
      </c>
      <c r="BS26" s="28">
        <f t="shared" si="41"/>
        <v>0.13557249272362709</v>
      </c>
      <c r="BT26" s="28">
        <f t="shared" si="42"/>
        <v>0.19483905191441006</v>
      </c>
      <c r="BU26">
        <f t="shared" si="43"/>
        <v>0.19483905191441006</v>
      </c>
      <c r="BV26" s="29">
        <f t="shared" si="44"/>
        <v>0.9979438899278652</v>
      </c>
      <c r="BW26" s="46" t="s">
        <v>39</v>
      </c>
      <c r="BX26" s="25">
        <v>1</v>
      </c>
      <c r="BY26" s="27"/>
      <c r="BZ26" s="28">
        <f t="shared" si="45"/>
        <v>0</v>
      </c>
      <c r="CA26" s="28">
        <f t="shared" si="46"/>
        <v>0</v>
      </c>
      <c r="CB26" s="28">
        <f t="shared" si="47"/>
        <v>0</v>
      </c>
      <c r="CC26">
        <f t="shared" si="48"/>
        <v>0</v>
      </c>
      <c r="CD26" s="29">
        <f t="shared" si="49"/>
        <v>1</v>
      </c>
      <c r="CE26" s="46" t="s">
        <v>39</v>
      </c>
      <c r="CF26" s="25">
        <v>1.1000000000000001</v>
      </c>
      <c r="CG26" s="27"/>
      <c r="CH26" s="28">
        <f t="shared" si="50"/>
        <v>4.8356483107069283E-2</v>
      </c>
      <c r="CI26" s="28">
        <f t="shared" si="51"/>
        <v>3.2291606606343955E-2</v>
      </c>
      <c r="CJ26" s="28">
        <f t="shared" si="52"/>
        <v>4.8965663560164512E-2</v>
      </c>
      <c r="CK26">
        <f t="shared" si="53"/>
        <v>4.8965663560164512E-2</v>
      </c>
      <c r="CL26" s="29">
        <f t="shared" si="54"/>
        <v>0.99939081954690479</v>
      </c>
    </row>
    <row r="27" spans="1:90" ht="15.5" x14ac:dyDescent="0.35">
      <c r="A27" s="49" t="s">
        <v>40</v>
      </c>
      <c r="B27" s="47">
        <f>Prev!AF25</f>
        <v>0.51486746255099203</v>
      </c>
      <c r="C27" s="47">
        <f>Prev!AG25</f>
        <v>0.33986831113191512</v>
      </c>
      <c r="D27" s="25">
        <v>1.5016666666666667</v>
      </c>
      <c r="E27" s="27"/>
      <c r="F27" s="28">
        <f t="shared" si="0"/>
        <v>0.20313337990706645</v>
      </c>
      <c r="G27" s="28">
        <f t="shared" si="1"/>
        <v>0.14339697618831579</v>
      </c>
      <c r="H27" s="28">
        <f t="shared" si="2"/>
        <v>0.20527180955960911</v>
      </c>
      <c r="I27" s="28">
        <f t="shared" si="3"/>
        <v>0.20527180955960911</v>
      </c>
      <c r="J27" s="29">
        <f t="shared" si="4"/>
        <v>0.99786157034745737</v>
      </c>
      <c r="K27" s="49" t="s">
        <v>40</v>
      </c>
      <c r="L27" s="25">
        <v>1.7666666666666668</v>
      </c>
      <c r="M27" s="27"/>
      <c r="N27" s="28">
        <f t="shared" si="5"/>
        <v>0.28035360731371922</v>
      </c>
      <c r="O27" s="28">
        <f t="shared" si="6"/>
        <v>0.20371397393786086</v>
      </c>
      <c r="P27" s="28">
        <f t="shared" si="7"/>
        <v>0.28301623549814975</v>
      </c>
      <c r="Q27" s="28">
        <f t="shared" si="8"/>
        <v>0.28301623549814975</v>
      </c>
      <c r="R27" s="29">
        <f t="shared" si="9"/>
        <v>0.99733737181556947</v>
      </c>
      <c r="S27" s="49" t="s">
        <v>40</v>
      </c>
      <c r="T27" s="25">
        <v>2.0299999999999998</v>
      </c>
      <c r="U27" s="27"/>
      <c r="V27" s="28">
        <f t="shared" si="10"/>
        <v>0.3435652354938854</v>
      </c>
      <c r="W27" s="28">
        <f t="shared" si="11"/>
        <v>0.25578750563289043</v>
      </c>
      <c r="X27" s="28">
        <f t="shared" si="12"/>
        <v>0.3465391183773236</v>
      </c>
      <c r="Y27">
        <f t="shared" si="13"/>
        <v>0.2592945719603133</v>
      </c>
      <c r="Z27" s="29">
        <f t="shared" si="14"/>
        <v>0.99702611711656175</v>
      </c>
      <c r="AA27" s="49" t="s">
        <v>40</v>
      </c>
      <c r="AB27" s="25">
        <v>2.16</v>
      </c>
      <c r="AC27" s="27"/>
      <c r="AD27" s="28">
        <f t="shared" si="15"/>
        <v>0.37084694917252709</v>
      </c>
      <c r="AE27" s="28">
        <f t="shared" si="16"/>
        <v>0.27906216182193105</v>
      </c>
      <c r="AF27" s="28">
        <f t="shared" si="17"/>
        <v>0.37392246443310601</v>
      </c>
      <c r="AG27">
        <f t="shared" si="18"/>
        <v>0.37392246443310601</v>
      </c>
      <c r="AH27" s="29">
        <f t="shared" si="19"/>
        <v>0.99692448473942108</v>
      </c>
      <c r="AI27" s="49" t="s">
        <v>40</v>
      </c>
      <c r="AJ27" s="25">
        <v>1.59</v>
      </c>
      <c r="AK27" s="27"/>
      <c r="AL27" s="28">
        <f t="shared" si="20"/>
        <v>0.2306511952586682</v>
      </c>
      <c r="AM27" s="28">
        <f t="shared" si="21"/>
        <v>0.16449294567092121</v>
      </c>
      <c r="AN27" s="28">
        <f t="shared" si="22"/>
        <v>0.23299461012135414</v>
      </c>
      <c r="AO27">
        <f t="shared" si="23"/>
        <v>0.23299461012135414</v>
      </c>
      <c r="AP27" s="29">
        <f t="shared" si="24"/>
        <v>0.99765658513731403</v>
      </c>
      <c r="AQ27" s="49" t="s">
        <v>40</v>
      </c>
      <c r="AR27" s="25">
        <v>1.79</v>
      </c>
      <c r="AS27" s="27"/>
      <c r="AT27" s="28">
        <f t="shared" si="25"/>
        <v>0.28644204137500401</v>
      </c>
      <c r="AU27" s="28">
        <f t="shared" si="26"/>
        <v>0.20862051920948266</v>
      </c>
      <c r="AV27" s="28">
        <f t="shared" si="27"/>
        <v>0.28913926120165834</v>
      </c>
      <c r="AW27">
        <f t="shared" si="28"/>
        <v>0.28913926120165834</v>
      </c>
      <c r="AX27" s="29">
        <f t="shared" si="29"/>
        <v>0.99730278017334562</v>
      </c>
      <c r="AY27" s="49" t="s">
        <v>40</v>
      </c>
      <c r="AZ27" s="25">
        <v>1.24</v>
      </c>
      <c r="BA27" s="27"/>
      <c r="BB27" s="28">
        <f t="shared" si="30"/>
        <v>0.10869688101044449</v>
      </c>
      <c r="BC27" s="28">
        <f t="shared" si="31"/>
        <v>7.4147765204608002E-2</v>
      </c>
      <c r="BD27" s="28">
        <f t="shared" si="32"/>
        <v>0.1099783635748123</v>
      </c>
      <c r="BE27">
        <f t="shared" si="33"/>
        <v>0.1099783635748123</v>
      </c>
      <c r="BF27" s="29">
        <f t="shared" si="34"/>
        <v>0.99871851743563222</v>
      </c>
      <c r="BG27" s="49" t="s">
        <v>40</v>
      </c>
      <c r="BH27" s="25">
        <v>1.24</v>
      </c>
      <c r="BI27" s="27"/>
      <c r="BJ27" s="28">
        <f t="shared" si="35"/>
        <v>0.10869688101044449</v>
      </c>
      <c r="BK27" s="28">
        <f t="shared" si="36"/>
        <v>7.4147765204608002E-2</v>
      </c>
      <c r="BL27" s="28">
        <f t="shared" si="37"/>
        <v>0.1099783635748123</v>
      </c>
      <c r="BM27">
        <f t="shared" si="38"/>
        <v>0.1099783635748123</v>
      </c>
      <c r="BN27" s="29">
        <f t="shared" si="39"/>
        <v>0.99871851743563222</v>
      </c>
      <c r="BO27" s="46" t="s">
        <v>40</v>
      </c>
      <c r="BP27" s="25">
        <v>1.47</v>
      </c>
      <c r="BQ27" s="27"/>
      <c r="BR27" s="28">
        <f t="shared" si="40"/>
        <v>0.19278294184227526</v>
      </c>
      <c r="BS27" s="28">
        <f t="shared" si="41"/>
        <v>0.13557249272362717</v>
      </c>
      <c r="BT27" s="28">
        <f t="shared" si="42"/>
        <v>0.19483905191441001</v>
      </c>
      <c r="BU27">
        <f t="shared" si="43"/>
        <v>0.19483905191441001</v>
      </c>
      <c r="BV27" s="29">
        <f t="shared" si="44"/>
        <v>0.9979438899278652</v>
      </c>
      <c r="BW27" s="46" t="s">
        <v>40</v>
      </c>
      <c r="BX27" s="25">
        <v>1</v>
      </c>
      <c r="BY27" s="27"/>
      <c r="BZ27" s="28">
        <f t="shared" si="45"/>
        <v>0</v>
      </c>
      <c r="CA27" s="28">
        <f t="shared" si="46"/>
        <v>0</v>
      </c>
      <c r="CB27" s="28">
        <f t="shared" si="47"/>
        <v>0</v>
      </c>
      <c r="CC27">
        <f t="shared" si="48"/>
        <v>0</v>
      </c>
      <c r="CD27" s="29">
        <f t="shared" si="49"/>
        <v>1</v>
      </c>
      <c r="CE27" s="46" t="s">
        <v>40</v>
      </c>
      <c r="CF27" s="25">
        <v>1.1000000000000001</v>
      </c>
      <c r="CG27" s="27"/>
      <c r="CH27" s="28">
        <f t="shared" si="50"/>
        <v>4.8356483107069304E-2</v>
      </c>
      <c r="CI27" s="28">
        <f t="shared" si="51"/>
        <v>3.2291606606343962E-2</v>
      </c>
      <c r="CJ27" s="28">
        <f t="shared" si="52"/>
        <v>4.8965663560164498E-2</v>
      </c>
      <c r="CK27">
        <f t="shared" si="53"/>
        <v>4.8965663560164498E-2</v>
      </c>
      <c r="CL27" s="29">
        <f t="shared" si="54"/>
        <v>0.99939081954690479</v>
      </c>
    </row>
    <row r="28" spans="1:90" ht="15.5" x14ac:dyDescent="0.35">
      <c r="A28" s="49" t="s">
        <v>41</v>
      </c>
      <c r="B28" s="47">
        <f>Prev!AF26</f>
        <v>0.5270808334341468</v>
      </c>
      <c r="C28" s="47">
        <f>Prev!AG26</f>
        <v>0.35148070583197288</v>
      </c>
      <c r="D28" s="25">
        <v>1.5016666666666667</v>
      </c>
      <c r="E28" s="27"/>
      <c r="F28" s="28">
        <f t="shared" si="0"/>
        <v>0.20701394566623399</v>
      </c>
      <c r="G28" s="28">
        <f t="shared" si="1"/>
        <v>0.14762712747742887</v>
      </c>
      <c r="H28" s="28">
        <f t="shared" si="2"/>
        <v>0.20912285315978205</v>
      </c>
      <c r="I28" s="28">
        <f t="shared" si="3"/>
        <v>0.20912285315978205</v>
      </c>
      <c r="J28" s="29">
        <f t="shared" si="4"/>
        <v>0.99789109250645192</v>
      </c>
      <c r="K28" s="49" t="s">
        <v>41</v>
      </c>
      <c r="L28" s="25">
        <v>1.7666666666666668</v>
      </c>
      <c r="M28" s="27"/>
      <c r="N28" s="28">
        <f t="shared" si="5"/>
        <v>0.28518141748399795</v>
      </c>
      <c r="O28" s="28">
        <f t="shared" si="6"/>
        <v>0.20928871939791502</v>
      </c>
      <c r="P28" s="28">
        <f t="shared" si="7"/>
        <v>0.28779763311772799</v>
      </c>
      <c r="Q28" s="28">
        <f t="shared" si="8"/>
        <v>0.28779763311772799</v>
      </c>
      <c r="R28" s="29">
        <f t="shared" si="9"/>
        <v>0.99738378436626995</v>
      </c>
      <c r="S28" s="49" t="s">
        <v>41</v>
      </c>
      <c r="T28" s="25">
        <v>2.0299999999999998</v>
      </c>
      <c r="U28" s="27"/>
      <c r="V28" s="28">
        <f t="shared" si="10"/>
        <v>0.3489537524658845</v>
      </c>
      <c r="W28" s="28">
        <f t="shared" si="11"/>
        <v>0.26231783218792087</v>
      </c>
      <c r="X28" s="28">
        <f t="shared" si="12"/>
        <v>0.3518670235082102</v>
      </c>
      <c r="Y28">
        <f t="shared" si="13"/>
        <v>0.265799154383067</v>
      </c>
      <c r="Z28" s="29">
        <f t="shared" si="14"/>
        <v>0.99708672895767436</v>
      </c>
      <c r="AA28" s="49" t="s">
        <v>41</v>
      </c>
      <c r="AB28" s="25">
        <v>2.16</v>
      </c>
      <c r="AC28" s="27"/>
      <c r="AD28" s="28">
        <f t="shared" si="15"/>
        <v>0.37641799190319242</v>
      </c>
      <c r="AE28" s="28">
        <f t="shared" si="16"/>
        <v>0.28595837646096123</v>
      </c>
      <c r="AF28" s="28">
        <f t="shared" si="17"/>
        <v>0.3794269227350559</v>
      </c>
      <c r="AG28">
        <f t="shared" si="18"/>
        <v>0.3794269227350559</v>
      </c>
      <c r="AH28" s="29">
        <f t="shared" si="19"/>
        <v>0.99699106916813651</v>
      </c>
      <c r="AI28" s="49" t="s">
        <v>41</v>
      </c>
      <c r="AJ28" s="25">
        <v>1.59</v>
      </c>
      <c r="AK28" s="27"/>
      <c r="AL28" s="28">
        <f t="shared" si="20"/>
        <v>0.23490248498946764</v>
      </c>
      <c r="AM28" s="28">
        <f t="shared" si="21"/>
        <v>0.16922247912499896</v>
      </c>
      <c r="AN28" s="28">
        <f t="shared" si="22"/>
        <v>0.23721051371719873</v>
      </c>
      <c r="AO28">
        <f t="shared" si="23"/>
        <v>0.23721051371719873</v>
      </c>
      <c r="AP28" s="29">
        <f t="shared" si="24"/>
        <v>0.99769197127226894</v>
      </c>
      <c r="AQ28" s="49" t="s">
        <v>41</v>
      </c>
      <c r="AR28" s="25">
        <v>1.79</v>
      </c>
      <c r="AS28" s="27"/>
      <c r="AT28" s="28">
        <f t="shared" si="25"/>
        <v>0.29133225273974617</v>
      </c>
      <c r="AU28" s="28">
        <f t="shared" si="26"/>
        <v>0.21429340068466446</v>
      </c>
      <c r="AV28" s="28">
        <f t="shared" si="27"/>
        <v>0.29398168873700992</v>
      </c>
      <c r="AW28">
        <f t="shared" si="28"/>
        <v>0.29398168873700992</v>
      </c>
      <c r="AX28" s="29">
        <f t="shared" si="29"/>
        <v>0.99735056400273625</v>
      </c>
      <c r="AY28" s="49" t="s">
        <v>41</v>
      </c>
      <c r="AZ28" s="25">
        <v>1.24</v>
      </c>
      <c r="BA28" s="27"/>
      <c r="BB28" s="28">
        <f t="shared" si="30"/>
        <v>0.111024730862122</v>
      </c>
      <c r="BC28" s="28">
        <f t="shared" si="31"/>
        <v>7.6517572265015238E-2</v>
      </c>
      <c r="BD28" s="28">
        <f t="shared" si="32"/>
        <v>0.1122942453599871</v>
      </c>
      <c r="BE28">
        <f t="shared" si="33"/>
        <v>0.1122942453599871</v>
      </c>
      <c r="BF28" s="29">
        <f t="shared" si="34"/>
        <v>0.99873048550213495</v>
      </c>
      <c r="BG28" s="49" t="s">
        <v>41</v>
      </c>
      <c r="BH28" s="25">
        <v>1.24</v>
      </c>
      <c r="BI28" s="27"/>
      <c r="BJ28" s="28">
        <f t="shared" si="35"/>
        <v>0.111024730862122</v>
      </c>
      <c r="BK28" s="28">
        <f t="shared" si="36"/>
        <v>7.6517572265015238E-2</v>
      </c>
      <c r="BL28" s="28">
        <f t="shared" si="37"/>
        <v>0.1122942453599871</v>
      </c>
      <c r="BM28">
        <f t="shared" si="38"/>
        <v>0.1122942453599871</v>
      </c>
      <c r="BN28" s="29">
        <f t="shared" si="39"/>
        <v>0.99873048550213495</v>
      </c>
      <c r="BO28" s="46" t="s">
        <v>41</v>
      </c>
      <c r="BP28" s="25">
        <v>1.47</v>
      </c>
      <c r="BQ28" s="27"/>
      <c r="BR28" s="28">
        <f t="shared" si="40"/>
        <v>0.19651453964215276</v>
      </c>
      <c r="BS28" s="28">
        <f t="shared" si="41"/>
        <v>0.13960944395699901</v>
      </c>
      <c r="BT28" s="28">
        <f t="shared" si="42"/>
        <v>0.19854326692930574</v>
      </c>
      <c r="BU28">
        <f t="shared" si="43"/>
        <v>0.19854326692930574</v>
      </c>
      <c r="BV28" s="29">
        <f t="shared" si="44"/>
        <v>0.99797127271284702</v>
      </c>
      <c r="BW28" s="46" t="s">
        <v>41</v>
      </c>
      <c r="BX28" s="25">
        <v>1</v>
      </c>
      <c r="BY28" s="27"/>
      <c r="BZ28" s="28">
        <f t="shared" si="45"/>
        <v>0</v>
      </c>
      <c r="CA28" s="28">
        <f t="shared" si="46"/>
        <v>0</v>
      </c>
      <c r="CB28" s="28">
        <f t="shared" si="47"/>
        <v>0</v>
      </c>
      <c r="CC28">
        <f t="shared" si="48"/>
        <v>0</v>
      </c>
      <c r="CD28" s="29">
        <f t="shared" si="49"/>
        <v>1</v>
      </c>
      <c r="CE28" s="46" t="s">
        <v>41</v>
      </c>
      <c r="CF28" s="25">
        <v>1.1000000000000001</v>
      </c>
      <c r="CG28" s="27"/>
      <c r="CH28" s="28">
        <f t="shared" si="50"/>
        <v>4.946379909893784E-2</v>
      </c>
      <c r="CI28" s="28">
        <f t="shared" si="51"/>
        <v>3.3371884187031915E-2</v>
      </c>
      <c r="CJ28" s="28">
        <f t="shared" si="52"/>
        <v>5.0069040199646954E-2</v>
      </c>
      <c r="CK28">
        <f t="shared" si="53"/>
        <v>5.0069040199646954E-2</v>
      </c>
      <c r="CL28" s="29">
        <f t="shared" si="54"/>
        <v>0.99939475889929086</v>
      </c>
    </row>
    <row r="29" spans="1:90" ht="15.5" x14ac:dyDescent="0.35">
      <c r="A29" s="49" t="s">
        <v>42</v>
      </c>
      <c r="B29" s="47">
        <f>Prev!AF27</f>
        <v>0.5270808334341468</v>
      </c>
      <c r="C29" s="47">
        <f>Prev!AG27</f>
        <v>0.35148070583197294</v>
      </c>
      <c r="D29" s="25">
        <v>1.5016666666666667</v>
      </c>
      <c r="E29" s="27"/>
      <c r="F29" s="28">
        <f t="shared" si="0"/>
        <v>0.20701394566623393</v>
      </c>
      <c r="G29" s="28">
        <f t="shared" si="1"/>
        <v>0.14762712747742884</v>
      </c>
      <c r="H29" s="28">
        <f t="shared" si="2"/>
        <v>0.20912285315978205</v>
      </c>
      <c r="I29" s="28">
        <f t="shared" si="3"/>
        <v>0.20912285315978205</v>
      </c>
      <c r="J29" s="29">
        <f t="shared" si="4"/>
        <v>0.99789109250645192</v>
      </c>
      <c r="K29" s="49" t="s">
        <v>42</v>
      </c>
      <c r="L29" s="25">
        <v>1.7666666666666668</v>
      </c>
      <c r="M29" s="27"/>
      <c r="N29" s="28">
        <f t="shared" si="5"/>
        <v>0.28518141748399795</v>
      </c>
      <c r="O29" s="28">
        <f t="shared" si="6"/>
        <v>0.20928871939791496</v>
      </c>
      <c r="P29" s="28">
        <f t="shared" si="7"/>
        <v>0.28779763311772799</v>
      </c>
      <c r="Q29" s="28">
        <f t="shared" si="8"/>
        <v>0.28779763311772799</v>
      </c>
      <c r="R29" s="29">
        <f t="shared" si="9"/>
        <v>0.99738378436626995</v>
      </c>
      <c r="S29" s="49" t="s">
        <v>42</v>
      </c>
      <c r="T29" s="25">
        <v>2.0299999999999998</v>
      </c>
      <c r="U29" s="27"/>
      <c r="V29" s="28">
        <f t="shared" si="10"/>
        <v>0.34895375246588445</v>
      </c>
      <c r="W29" s="28">
        <f t="shared" si="11"/>
        <v>0.26231783218792082</v>
      </c>
      <c r="X29" s="28">
        <f t="shared" si="12"/>
        <v>0.3518670235082102</v>
      </c>
      <c r="Y29">
        <f t="shared" si="13"/>
        <v>0.26579915438306706</v>
      </c>
      <c r="Z29" s="29">
        <f t="shared" si="14"/>
        <v>0.99708672895767425</v>
      </c>
      <c r="AA29" s="49" t="s">
        <v>42</v>
      </c>
      <c r="AB29" s="25">
        <v>2.16</v>
      </c>
      <c r="AC29" s="27"/>
      <c r="AD29" s="28">
        <f t="shared" si="15"/>
        <v>0.37641799190319236</v>
      </c>
      <c r="AE29" s="28">
        <f t="shared" si="16"/>
        <v>0.28595837646096117</v>
      </c>
      <c r="AF29" s="28">
        <f t="shared" si="17"/>
        <v>0.3794269227350559</v>
      </c>
      <c r="AG29">
        <f t="shared" si="18"/>
        <v>0.3794269227350559</v>
      </c>
      <c r="AH29" s="29">
        <f t="shared" si="19"/>
        <v>0.99699106916813651</v>
      </c>
      <c r="AI29" s="49" t="s">
        <v>42</v>
      </c>
      <c r="AJ29" s="25">
        <v>1.59</v>
      </c>
      <c r="AK29" s="27"/>
      <c r="AL29" s="28">
        <f t="shared" si="20"/>
        <v>0.23490248498946761</v>
      </c>
      <c r="AM29" s="28">
        <f t="shared" si="21"/>
        <v>0.16922247912499894</v>
      </c>
      <c r="AN29" s="28">
        <f t="shared" si="22"/>
        <v>0.23721051371719873</v>
      </c>
      <c r="AO29">
        <f t="shared" si="23"/>
        <v>0.23721051371719873</v>
      </c>
      <c r="AP29" s="29">
        <f t="shared" si="24"/>
        <v>0.99769197127226894</v>
      </c>
      <c r="AQ29" s="49" t="s">
        <v>42</v>
      </c>
      <c r="AR29" s="25">
        <v>1.79</v>
      </c>
      <c r="AS29" s="27"/>
      <c r="AT29" s="28">
        <f t="shared" si="25"/>
        <v>0.29133225273974611</v>
      </c>
      <c r="AU29" s="28">
        <f t="shared" si="26"/>
        <v>0.21429340068466446</v>
      </c>
      <c r="AV29" s="28">
        <f t="shared" si="27"/>
        <v>0.29398168873700992</v>
      </c>
      <c r="AW29">
        <f t="shared" si="28"/>
        <v>0.29398168873700992</v>
      </c>
      <c r="AX29" s="29">
        <f t="shared" si="29"/>
        <v>0.99735056400273625</v>
      </c>
      <c r="AY29" s="49" t="s">
        <v>42</v>
      </c>
      <c r="AZ29" s="25">
        <v>1.24</v>
      </c>
      <c r="BA29" s="27"/>
      <c r="BB29" s="28">
        <f t="shared" si="30"/>
        <v>0.111024730862122</v>
      </c>
      <c r="BC29" s="28">
        <f t="shared" si="31"/>
        <v>7.6517572265015224E-2</v>
      </c>
      <c r="BD29" s="28">
        <f t="shared" si="32"/>
        <v>0.1122942453599871</v>
      </c>
      <c r="BE29">
        <f t="shared" si="33"/>
        <v>0.1122942453599871</v>
      </c>
      <c r="BF29" s="29">
        <f t="shared" si="34"/>
        <v>0.99873048550213495</v>
      </c>
      <c r="BG29" s="49" t="s">
        <v>42</v>
      </c>
      <c r="BH29" s="25">
        <v>1.24</v>
      </c>
      <c r="BI29" s="27"/>
      <c r="BJ29" s="28">
        <f t="shared" si="35"/>
        <v>0.111024730862122</v>
      </c>
      <c r="BK29" s="28">
        <f t="shared" si="36"/>
        <v>7.6517572265015224E-2</v>
      </c>
      <c r="BL29" s="28">
        <f t="shared" si="37"/>
        <v>0.1122942453599871</v>
      </c>
      <c r="BM29">
        <f t="shared" si="38"/>
        <v>0.1122942453599871</v>
      </c>
      <c r="BN29" s="29">
        <f t="shared" si="39"/>
        <v>0.99873048550213495</v>
      </c>
      <c r="BO29" s="46" t="s">
        <v>42</v>
      </c>
      <c r="BP29" s="25">
        <v>1.47</v>
      </c>
      <c r="BQ29" s="27"/>
      <c r="BR29" s="28">
        <f t="shared" si="40"/>
        <v>0.19651453964215276</v>
      </c>
      <c r="BS29" s="28">
        <f t="shared" si="41"/>
        <v>0.13960944395699898</v>
      </c>
      <c r="BT29" s="28">
        <f t="shared" si="42"/>
        <v>0.19854326692930574</v>
      </c>
      <c r="BU29">
        <f t="shared" si="43"/>
        <v>0.19854326692930574</v>
      </c>
      <c r="BV29" s="29">
        <f t="shared" si="44"/>
        <v>0.99797127271284702</v>
      </c>
      <c r="BW29" s="46" t="s">
        <v>42</v>
      </c>
      <c r="BX29" s="25">
        <v>1</v>
      </c>
      <c r="BY29" s="27"/>
      <c r="BZ29" s="28">
        <f t="shared" si="45"/>
        <v>0</v>
      </c>
      <c r="CA29" s="28">
        <f t="shared" si="46"/>
        <v>0</v>
      </c>
      <c r="CB29" s="28">
        <f t="shared" si="47"/>
        <v>0</v>
      </c>
      <c r="CC29">
        <f t="shared" si="48"/>
        <v>0</v>
      </c>
      <c r="CD29" s="29">
        <f t="shared" si="49"/>
        <v>1</v>
      </c>
      <c r="CE29" s="46" t="s">
        <v>42</v>
      </c>
      <c r="CF29" s="25">
        <v>1.1000000000000001</v>
      </c>
      <c r="CG29" s="27"/>
      <c r="CH29" s="28">
        <f t="shared" si="50"/>
        <v>4.9463799098937833E-2</v>
      </c>
      <c r="CI29" s="28">
        <f t="shared" si="51"/>
        <v>3.3371884187031908E-2</v>
      </c>
      <c r="CJ29" s="28">
        <f t="shared" si="52"/>
        <v>5.0069040199646954E-2</v>
      </c>
      <c r="CK29">
        <f t="shared" si="53"/>
        <v>5.0069040199646954E-2</v>
      </c>
      <c r="CL29" s="29">
        <f t="shared" si="54"/>
        <v>0.99939475889929086</v>
      </c>
    </row>
    <row r="30" spans="1:90" ht="15.5" x14ac:dyDescent="0.35">
      <c r="A30" s="49" t="s">
        <v>43</v>
      </c>
      <c r="B30" s="47">
        <f>Prev!AF28</f>
        <v>0.5270808334341468</v>
      </c>
      <c r="C30" s="47">
        <f>Prev!AG28</f>
        <v>0.35148070583197294</v>
      </c>
      <c r="D30" s="25">
        <v>1.5016666666666667</v>
      </c>
      <c r="E30" s="27"/>
      <c r="F30" s="28">
        <f t="shared" si="0"/>
        <v>0.20701394566623385</v>
      </c>
      <c r="G30" s="28">
        <f t="shared" si="1"/>
        <v>0.14762712747742876</v>
      </c>
      <c r="H30" s="28">
        <f t="shared" si="2"/>
        <v>0.20912285315978205</v>
      </c>
      <c r="I30" s="28">
        <f t="shared" si="3"/>
        <v>0.20912285315978205</v>
      </c>
      <c r="J30" s="29">
        <f t="shared" si="4"/>
        <v>0.9978910925064518</v>
      </c>
      <c r="K30" s="49" t="s">
        <v>43</v>
      </c>
      <c r="L30" s="25">
        <v>1.7666666666666668</v>
      </c>
      <c r="M30" s="27"/>
      <c r="N30" s="28">
        <f t="shared" si="5"/>
        <v>0.28518141748399778</v>
      </c>
      <c r="O30" s="28">
        <f t="shared" si="6"/>
        <v>0.20928871939791482</v>
      </c>
      <c r="P30" s="28">
        <f t="shared" si="7"/>
        <v>0.28779763311772799</v>
      </c>
      <c r="Q30" s="28">
        <f t="shared" si="8"/>
        <v>0.28779763311772799</v>
      </c>
      <c r="R30" s="29">
        <f t="shared" si="9"/>
        <v>0.99738378436626984</v>
      </c>
      <c r="S30" s="49" t="s">
        <v>43</v>
      </c>
      <c r="T30" s="25">
        <v>2.0299999999999998</v>
      </c>
      <c r="U30" s="27"/>
      <c r="V30" s="28">
        <f t="shared" si="10"/>
        <v>0.34895375246588434</v>
      </c>
      <c r="W30" s="28">
        <f t="shared" si="11"/>
        <v>0.26231783218792065</v>
      </c>
      <c r="X30" s="28">
        <f t="shared" si="12"/>
        <v>0.3518670235082102</v>
      </c>
      <c r="Y30">
        <f t="shared" si="13"/>
        <v>0.26579915438306706</v>
      </c>
      <c r="Z30" s="29">
        <f t="shared" si="14"/>
        <v>0.99708672895767414</v>
      </c>
      <c r="AA30" s="49" t="s">
        <v>43</v>
      </c>
      <c r="AB30" s="25">
        <v>2.16</v>
      </c>
      <c r="AC30" s="27"/>
      <c r="AD30" s="28">
        <f t="shared" si="15"/>
        <v>0.37641799190319225</v>
      </c>
      <c r="AE30" s="28">
        <f t="shared" si="16"/>
        <v>0.28595837646096101</v>
      </c>
      <c r="AF30" s="28">
        <f t="shared" si="17"/>
        <v>0.3794269227350559</v>
      </c>
      <c r="AG30">
        <f t="shared" si="18"/>
        <v>0.3794269227350559</v>
      </c>
      <c r="AH30" s="29">
        <f t="shared" si="19"/>
        <v>0.99699106916813629</v>
      </c>
      <c r="AI30" s="49" t="s">
        <v>43</v>
      </c>
      <c r="AJ30" s="25">
        <v>1.59</v>
      </c>
      <c r="AK30" s="27"/>
      <c r="AL30" s="28">
        <f t="shared" si="20"/>
        <v>0.23490248498946753</v>
      </c>
      <c r="AM30" s="28">
        <f t="shared" si="21"/>
        <v>0.16922247912499883</v>
      </c>
      <c r="AN30" s="28">
        <f t="shared" si="22"/>
        <v>0.23721051371719873</v>
      </c>
      <c r="AO30">
        <f t="shared" si="23"/>
        <v>0.23721051371719873</v>
      </c>
      <c r="AP30" s="29">
        <f t="shared" si="24"/>
        <v>0.99769197127226883</v>
      </c>
      <c r="AQ30" s="49" t="s">
        <v>43</v>
      </c>
      <c r="AR30" s="25">
        <v>1.79</v>
      </c>
      <c r="AS30" s="27"/>
      <c r="AT30" s="28">
        <f t="shared" si="25"/>
        <v>0.291332252739746</v>
      </c>
      <c r="AU30" s="28">
        <f t="shared" si="26"/>
        <v>0.21429340068466426</v>
      </c>
      <c r="AV30" s="28">
        <f t="shared" si="27"/>
        <v>0.29398168873700992</v>
      </c>
      <c r="AW30">
        <f t="shared" si="28"/>
        <v>0.29398168873700992</v>
      </c>
      <c r="AX30" s="29">
        <f t="shared" si="29"/>
        <v>0.99735056400273603</v>
      </c>
      <c r="AY30" s="49" t="s">
        <v>43</v>
      </c>
      <c r="AZ30" s="25">
        <v>1.24</v>
      </c>
      <c r="BA30" s="27"/>
      <c r="BB30" s="28">
        <f t="shared" si="30"/>
        <v>0.11102473086212195</v>
      </c>
      <c r="BC30" s="28">
        <f t="shared" si="31"/>
        <v>7.6517572265015155E-2</v>
      </c>
      <c r="BD30" s="28">
        <f t="shared" si="32"/>
        <v>0.1122942453599871</v>
      </c>
      <c r="BE30">
        <f t="shared" si="33"/>
        <v>0.1122942453599871</v>
      </c>
      <c r="BF30" s="29">
        <f t="shared" si="34"/>
        <v>0.99873048550213483</v>
      </c>
      <c r="BG30" s="49" t="s">
        <v>43</v>
      </c>
      <c r="BH30" s="25">
        <v>1.24</v>
      </c>
      <c r="BI30" s="27"/>
      <c r="BJ30" s="28">
        <f t="shared" si="35"/>
        <v>0.11102473086212195</v>
      </c>
      <c r="BK30" s="28">
        <f t="shared" si="36"/>
        <v>7.6517572265015155E-2</v>
      </c>
      <c r="BL30" s="28">
        <f t="shared" si="37"/>
        <v>0.1122942453599871</v>
      </c>
      <c r="BM30">
        <f t="shared" si="38"/>
        <v>0.1122942453599871</v>
      </c>
      <c r="BN30" s="29">
        <f t="shared" si="39"/>
        <v>0.99873048550213483</v>
      </c>
      <c r="BO30" s="46" t="s">
        <v>43</v>
      </c>
      <c r="BP30" s="25">
        <v>1.47</v>
      </c>
      <c r="BQ30" s="27"/>
      <c r="BR30" s="28">
        <f t="shared" si="40"/>
        <v>0.19651453964215265</v>
      </c>
      <c r="BS30" s="28">
        <f t="shared" si="41"/>
        <v>0.1396094439569989</v>
      </c>
      <c r="BT30" s="28">
        <f t="shared" si="42"/>
        <v>0.19854326692930574</v>
      </c>
      <c r="BU30">
        <f t="shared" si="43"/>
        <v>0.19854326692930574</v>
      </c>
      <c r="BV30" s="29">
        <f t="shared" si="44"/>
        <v>0.99797127271284691</v>
      </c>
      <c r="BW30" s="46" t="s">
        <v>43</v>
      </c>
      <c r="BX30" s="25">
        <v>1</v>
      </c>
      <c r="BY30" s="27"/>
      <c r="BZ30" s="28">
        <f t="shared" si="45"/>
        <v>0</v>
      </c>
      <c r="CA30" s="28">
        <f t="shared" si="46"/>
        <v>0</v>
      </c>
      <c r="CB30" s="28">
        <f t="shared" si="47"/>
        <v>0</v>
      </c>
      <c r="CC30">
        <f t="shared" si="48"/>
        <v>0</v>
      </c>
      <c r="CD30" s="29">
        <f t="shared" si="49"/>
        <v>1</v>
      </c>
      <c r="CE30" s="46" t="s">
        <v>43</v>
      </c>
      <c r="CF30" s="25">
        <v>1.1000000000000001</v>
      </c>
      <c r="CG30" s="27"/>
      <c r="CH30" s="28">
        <f t="shared" si="50"/>
        <v>4.9463799098937812E-2</v>
      </c>
      <c r="CI30" s="28">
        <f t="shared" si="51"/>
        <v>3.3371884187031887E-2</v>
      </c>
      <c r="CJ30" s="28">
        <f t="shared" si="52"/>
        <v>5.0069040199646954E-2</v>
      </c>
      <c r="CK30">
        <f t="shared" si="53"/>
        <v>5.0069040199646954E-2</v>
      </c>
      <c r="CL30" s="29">
        <f t="shared" si="54"/>
        <v>0.99939475889929086</v>
      </c>
    </row>
    <row r="31" spans="1:90" ht="15.5" x14ac:dyDescent="0.35">
      <c r="A31" s="49" t="s">
        <v>44</v>
      </c>
      <c r="B31" s="47">
        <f>Prev!AF29</f>
        <v>0.5270808334341468</v>
      </c>
      <c r="C31" s="47">
        <f>Prev!AG29</f>
        <v>0.35148070583197294</v>
      </c>
      <c r="D31" s="25">
        <v>1.5016666666666667</v>
      </c>
      <c r="E31" s="27"/>
      <c r="F31" s="28">
        <f t="shared" si="0"/>
        <v>0.20701394566623399</v>
      </c>
      <c r="G31" s="28">
        <f t="shared" si="1"/>
        <v>0.14762712747742887</v>
      </c>
      <c r="H31" s="28">
        <f t="shared" si="2"/>
        <v>0.20912285315978205</v>
      </c>
      <c r="I31" s="28">
        <f t="shared" si="3"/>
        <v>0.20912285315978205</v>
      </c>
      <c r="J31" s="29">
        <f t="shared" si="4"/>
        <v>0.99789109250645192</v>
      </c>
      <c r="K31" s="49" t="s">
        <v>44</v>
      </c>
      <c r="L31" s="25">
        <v>1.7666666666666668</v>
      </c>
      <c r="M31" s="27"/>
      <c r="N31" s="28">
        <f t="shared" si="5"/>
        <v>0.28518141748399795</v>
      </c>
      <c r="O31" s="28">
        <f t="shared" si="6"/>
        <v>0.20928871939791502</v>
      </c>
      <c r="P31" s="28">
        <f t="shared" si="7"/>
        <v>0.28779763311772799</v>
      </c>
      <c r="Q31" s="28">
        <f t="shared" si="8"/>
        <v>0.28779763311772799</v>
      </c>
      <c r="R31" s="29">
        <f t="shared" si="9"/>
        <v>0.99738378436626995</v>
      </c>
      <c r="S31" s="49" t="s">
        <v>44</v>
      </c>
      <c r="T31" s="25">
        <v>2.0299999999999998</v>
      </c>
      <c r="U31" s="27"/>
      <c r="V31" s="28">
        <f t="shared" si="10"/>
        <v>0.3489537524658845</v>
      </c>
      <c r="W31" s="28">
        <f t="shared" si="11"/>
        <v>0.26231783218792087</v>
      </c>
      <c r="X31" s="28">
        <f t="shared" si="12"/>
        <v>0.3518670235082102</v>
      </c>
      <c r="Y31">
        <f t="shared" si="13"/>
        <v>0.26579915438306706</v>
      </c>
      <c r="Z31" s="29">
        <f t="shared" si="14"/>
        <v>0.99708672895767436</v>
      </c>
      <c r="AA31" s="49" t="s">
        <v>44</v>
      </c>
      <c r="AB31" s="25">
        <v>2.16</v>
      </c>
      <c r="AC31" s="27"/>
      <c r="AD31" s="28">
        <f t="shared" si="15"/>
        <v>0.37641799190319242</v>
      </c>
      <c r="AE31" s="28">
        <f t="shared" si="16"/>
        <v>0.28595837646096123</v>
      </c>
      <c r="AF31" s="28">
        <f t="shared" si="17"/>
        <v>0.3794269227350559</v>
      </c>
      <c r="AG31">
        <f t="shared" si="18"/>
        <v>0.3794269227350559</v>
      </c>
      <c r="AH31" s="29">
        <f t="shared" si="19"/>
        <v>0.99699106916813651</v>
      </c>
      <c r="AI31" s="49" t="s">
        <v>44</v>
      </c>
      <c r="AJ31" s="25">
        <v>1.59</v>
      </c>
      <c r="AK31" s="27"/>
      <c r="AL31" s="28">
        <f t="shared" si="20"/>
        <v>0.23490248498946764</v>
      </c>
      <c r="AM31" s="28">
        <f t="shared" si="21"/>
        <v>0.16922247912499896</v>
      </c>
      <c r="AN31" s="28">
        <f t="shared" si="22"/>
        <v>0.23721051371719873</v>
      </c>
      <c r="AO31">
        <f t="shared" si="23"/>
        <v>0.23721051371719873</v>
      </c>
      <c r="AP31" s="29">
        <f t="shared" si="24"/>
        <v>0.99769197127226894</v>
      </c>
      <c r="AQ31" s="49" t="s">
        <v>44</v>
      </c>
      <c r="AR31" s="25">
        <v>1.79</v>
      </c>
      <c r="AS31" s="27"/>
      <c r="AT31" s="28">
        <f t="shared" si="25"/>
        <v>0.29133225273974617</v>
      </c>
      <c r="AU31" s="28">
        <f t="shared" si="26"/>
        <v>0.21429340068466446</v>
      </c>
      <c r="AV31" s="28">
        <f t="shared" si="27"/>
        <v>0.29398168873700992</v>
      </c>
      <c r="AW31">
        <f t="shared" si="28"/>
        <v>0.29398168873700992</v>
      </c>
      <c r="AX31" s="29">
        <f t="shared" si="29"/>
        <v>0.99735056400273625</v>
      </c>
      <c r="AY31" s="49" t="s">
        <v>44</v>
      </c>
      <c r="AZ31" s="25">
        <v>1.24</v>
      </c>
      <c r="BA31" s="27"/>
      <c r="BB31" s="28">
        <f t="shared" si="30"/>
        <v>0.111024730862122</v>
      </c>
      <c r="BC31" s="28">
        <f t="shared" si="31"/>
        <v>7.6517572265015238E-2</v>
      </c>
      <c r="BD31" s="28">
        <f t="shared" si="32"/>
        <v>0.1122942453599871</v>
      </c>
      <c r="BE31">
        <f t="shared" si="33"/>
        <v>0.1122942453599871</v>
      </c>
      <c r="BF31" s="29">
        <f t="shared" si="34"/>
        <v>0.99873048550213495</v>
      </c>
      <c r="BG31" s="49" t="s">
        <v>44</v>
      </c>
      <c r="BH31" s="25">
        <v>1.24</v>
      </c>
      <c r="BI31" s="27"/>
      <c r="BJ31" s="28">
        <f t="shared" si="35"/>
        <v>0.111024730862122</v>
      </c>
      <c r="BK31" s="28">
        <f t="shared" si="36"/>
        <v>7.6517572265015238E-2</v>
      </c>
      <c r="BL31" s="28">
        <f t="shared" si="37"/>
        <v>0.1122942453599871</v>
      </c>
      <c r="BM31">
        <f t="shared" si="38"/>
        <v>0.1122942453599871</v>
      </c>
      <c r="BN31" s="29">
        <f t="shared" si="39"/>
        <v>0.99873048550213495</v>
      </c>
      <c r="BO31" s="46" t="s">
        <v>44</v>
      </c>
      <c r="BP31" s="25">
        <v>1.47</v>
      </c>
      <c r="BQ31" s="27"/>
      <c r="BR31" s="28">
        <f t="shared" si="40"/>
        <v>0.19651453964215276</v>
      </c>
      <c r="BS31" s="28">
        <f t="shared" si="41"/>
        <v>0.13960944395699901</v>
      </c>
      <c r="BT31" s="28">
        <f t="shared" si="42"/>
        <v>0.19854326692930574</v>
      </c>
      <c r="BU31">
        <f t="shared" si="43"/>
        <v>0.19854326692930574</v>
      </c>
      <c r="BV31" s="29">
        <f t="shared" si="44"/>
        <v>0.99797127271284702</v>
      </c>
      <c r="BW31" s="46" t="s">
        <v>44</v>
      </c>
      <c r="BX31" s="25">
        <v>1</v>
      </c>
      <c r="BY31" s="27"/>
      <c r="BZ31" s="28">
        <f t="shared" si="45"/>
        <v>0</v>
      </c>
      <c r="CA31" s="28">
        <f t="shared" si="46"/>
        <v>0</v>
      </c>
      <c r="CB31" s="28">
        <f t="shared" si="47"/>
        <v>0</v>
      </c>
      <c r="CC31">
        <f t="shared" si="48"/>
        <v>0</v>
      </c>
      <c r="CD31" s="29">
        <f t="shared" si="49"/>
        <v>1</v>
      </c>
      <c r="CE31" s="46" t="s">
        <v>44</v>
      </c>
      <c r="CF31" s="25">
        <v>1.1000000000000001</v>
      </c>
      <c r="CG31" s="27"/>
      <c r="CH31" s="28">
        <f t="shared" si="50"/>
        <v>4.946379909893784E-2</v>
      </c>
      <c r="CI31" s="28">
        <f t="shared" si="51"/>
        <v>3.3371884187031915E-2</v>
      </c>
      <c r="CJ31" s="28">
        <f t="shared" si="52"/>
        <v>5.0069040199646954E-2</v>
      </c>
      <c r="CK31">
        <f t="shared" si="53"/>
        <v>5.0069040199646954E-2</v>
      </c>
      <c r="CL31" s="29">
        <f t="shared" si="54"/>
        <v>0.99939475889929086</v>
      </c>
    </row>
    <row r="32" spans="1:90" ht="15.5" x14ac:dyDescent="0.35">
      <c r="A32" s="49" t="s">
        <v>45</v>
      </c>
      <c r="B32" s="47">
        <f>Prev!AF30</f>
        <v>0.52708083343414669</v>
      </c>
      <c r="C32" s="47">
        <f>Prev!AG30</f>
        <v>0.35148070583197283</v>
      </c>
      <c r="D32" s="25">
        <v>1.5016666666666667</v>
      </c>
      <c r="E32" s="27"/>
      <c r="F32" s="28">
        <f t="shared" si="0"/>
        <v>0.20701394566623404</v>
      </c>
      <c r="G32" s="28">
        <f t="shared" si="1"/>
        <v>0.14762712747742887</v>
      </c>
      <c r="H32" s="28">
        <f t="shared" si="2"/>
        <v>0.20912285315978205</v>
      </c>
      <c r="I32" s="28">
        <f t="shared" si="3"/>
        <v>0.20912285315978205</v>
      </c>
      <c r="J32" s="29">
        <f t="shared" si="4"/>
        <v>0.99789109250645203</v>
      </c>
      <c r="K32" s="49" t="s">
        <v>45</v>
      </c>
      <c r="L32" s="25">
        <v>1.7666666666666668</v>
      </c>
      <c r="M32" s="27"/>
      <c r="N32" s="28">
        <f t="shared" si="5"/>
        <v>0.285181417483998</v>
      </c>
      <c r="O32" s="28">
        <f t="shared" si="6"/>
        <v>0.20928871939791502</v>
      </c>
      <c r="P32" s="28">
        <f t="shared" si="7"/>
        <v>0.28779763311772794</v>
      </c>
      <c r="Q32" s="28">
        <f t="shared" si="8"/>
        <v>0.28779763311772794</v>
      </c>
      <c r="R32" s="29">
        <f t="shared" si="9"/>
        <v>0.99738378436627007</v>
      </c>
      <c r="S32" s="49" t="s">
        <v>45</v>
      </c>
      <c r="T32" s="25">
        <v>2.0299999999999998</v>
      </c>
      <c r="U32" s="27"/>
      <c r="V32" s="28">
        <f t="shared" si="10"/>
        <v>0.3489537524658845</v>
      </c>
      <c r="W32" s="28">
        <f t="shared" si="11"/>
        <v>0.26231783218792087</v>
      </c>
      <c r="X32" s="28">
        <f t="shared" si="12"/>
        <v>0.35186702350821009</v>
      </c>
      <c r="Y32">
        <f t="shared" si="13"/>
        <v>0.265799154383067</v>
      </c>
      <c r="Z32" s="29">
        <f t="shared" si="14"/>
        <v>0.99708672895767436</v>
      </c>
      <c r="AA32" s="49" t="s">
        <v>45</v>
      </c>
      <c r="AB32" s="25">
        <v>2.16</v>
      </c>
      <c r="AC32" s="27"/>
      <c r="AD32" s="28">
        <f t="shared" si="15"/>
        <v>0.37641799190319242</v>
      </c>
      <c r="AE32" s="28">
        <f t="shared" si="16"/>
        <v>0.28595837646096123</v>
      </c>
      <c r="AF32" s="28">
        <f t="shared" si="17"/>
        <v>0.3794269227350559</v>
      </c>
      <c r="AG32">
        <f t="shared" si="18"/>
        <v>0.3794269227350559</v>
      </c>
      <c r="AH32" s="29">
        <f t="shared" si="19"/>
        <v>0.99699106916813651</v>
      </c>
      <c r="AI32" s="49" t="s">
        <v>45</v>
      </c>
      <c r="AJ32" s="25">
        <v>1.59</v>
      </c>
      <c r="AK32" s="27"/>
      <c r="AL32" s="28">
        <f t="shared" si="20"/>
        <v>0.2349024849894677</v>
      </c>
      <c r="AM32" s="28">
        <f t="shared" si="21"/>
        <v>0.16922247912499896</v>
      </c>
      <c r="AN32" s="28">
        <f t="shared" si="22"/>
        <v>0.2372105137171987</v>
      </c>
      <c r="AO32">
        <f t="shared" si="23"/>
        <v>0.2372105137171987</v>
      </c>
      <c r="AP32" s="29">
        <f t="shared" si="24"/>
        <v>0.99769197127226894</v>
      </c>
      <c r="AQ32" s="49" t="s">
        <v>45</v>
      </c>
      <c r="AR32" s="25">
        <v>1.79</v>
      </c>
      <c r="AS32" s="27"/>
      <c r="AT32" s="28">
        <f t="shared" si="25"/>
        <v>0.29133225273974622</v>
      </c>
      <c r="AU32" s="28">
        <f t="shared" si="26"/>
        <v>0.21429340068466446</v>
      </c>
      <c r="AV32" s="28">
        <f t="shared" si="27"/>
        <v>0.29398168873700986</v>
      </c>
      <c r="AW32">
        <f t="shared" si="28"/>
        <v>0.29398168873700986</v>
      </c>
      <c r="AX32" s="29">
        <f t="shared" si="29"/>
        <v>0.99735056400273636</v>
      </c>
      <c r="AY32" s="49" t="s">
        <v>45</v>
      </c>
      <c r="AZ32" s="25">
        <v>1.24</v>
      </c>
      <c r="BA32" s="27"/>
      <c r="BB32" s="28">
        <f t="shared" si="30"/>
        <v>0.11102473086212203</v>
      </c>
      <c r="BC32" s="28">
        <f t="shared" si="31"/>
        <v>7.6517572265015238E-2</v>
      </c>
      <c r="BD32" s="28">
        <f t="shared" si="32"/>
        <v>0.11229424535998708</v>
      </c>
      <c r="BE32">
        <f t="shared" si="33"/>
        <v>0.11229424535998708</v>
      </c>
      <c r="BF32" s="29">
        <f t="shared" si="34"/>
        <v>0.99873048550213495</v>
      </c>
      <c r="BG32" s="49" t="s">
        <v>45</v>
      </c>
      <c r="BH32" s="25">
        <v>1.24</v>
      </c>
      <c r="BI32" s="27"/>
      <c r="BJ32" s="28">
        <f t="shared" si="35"/>
        <v>0.11102473086212203</v>
      </c>
      <c r="BK32" s="28">
        <f t="shared" si="36"/>
        <v>7.6517572265015238E-2</v>
      </c>
      <c r="BL32" s="28">
        <f t="shared" si="37"/>
        <v>0.11229424535998708</v>
      </c>
      <c r="BM32">
        <f t="shared" si="38"/>
        <v>0.11229424535998708</v>
      </c>
      <c r="BN32" s="29">
        <f t="shared" si="39"/>
        <v>0.99873048550213495</v>
      </c>
      <c r="BO32" s="46" t="s">
        <v>45</v>
      </c>
      <c r="BP32" s="25">
        <v>1.47</v>
      </c>
      <c r="BQ32" s="27"/>
      <c r="BR32" s="28">
        <f t="shared" si="40"/>
        <v>0.19651453964215282</v>
      </c>
      <c r="BS32" s="28">
        <f t="shared" si="41"/>
        <v>0.13960944395699901</v>
      </c>
      <c r="BT32" s="28">
        <f t="shared" si="42"/>
        <v>0.19854326692930568</v>
      </c>
      <c r="BU32">
        <f t="shared" si="43"/>
        <v>0.19854326692930568</v>
      </c>
      <c r="BV32" s="29">
        <f t="shared" si="44"/>
        <v>0.99797127271284714</v>
      </c>
      <c r="BW32" s="46" t="s">
        <v>45</v>
      </c>
      <c r="BX32" s="25">
        <v>1</v>
      </c>
      <c r="BY32" s="27"/>
      <c r="BZ32" s="28">
        <f t="shared" si="45"/>
        <v>0</v>
      </c>
      <c r="CA32" s="28">
        <f t="shared" si="46"/>
        <v>0</v>
      </c>
      <c r="CB32" s="28">
        <f t="shared" si="47"/>
        <v>0</v>
      </c>
      <c r="CC32">
        <f t="shared" si="48"/>
        <v>0</v>
      </c>
      <c r="CD32" s="29">
        <f t="shared" si="49"/>
        <v>1</v>
      </c>
      <c r="CE32" s="46" t="s">
        <v>45</v>
      </c>
      <c r="CF32" s="25">
        <v>1.1000000000000001</v>
      </c>
      <c r="CG32" s="27"/>
      <c r="CH32" s="28">
        <f t="shared" si="50"/>
        <v>4.9463799098937847E-2</v>
      </c>
      <c r="CI32" s="28">
        <f t="shared" si="51"/>
        <v>3.3371884187031915E-2</v>
      </c>
      <c r="CJ32" s="28">
        <f t="shared" si="52"/>
        <v>5.006904019964694E-2</v>
      </c>
      <c r="CK32">
        <f t="shared" si="53"/>
        <v>5.006904019964694E-2</v>
      </c>
      <c r="CL32" s="29">
        <f t="shared" si="54"/>
        <v>0.99939475889929086</v>
      </c>
    </row>
    <row r="33" spans="1:90" ht="15.5" x14ac:dyDescent="0.35">
      <c r="A33" s="49" t="s">
        <v>46</v>
      </c>
      <c r="B33" s="47">
        <f>Prev!AF31</f>
        <v>0.5816646985263868</v>
      </c>
      <c r="C33" s="47">
        <f>Prev!AG31</f>
        <v>0.32617414823300411</v>
      </c>
      <c r="D33" s="25">
        <v>1.5016666666666667</v>
      </c>
      <c r="E33" s="27"/>
      <c r="F33" s="28">
        <f t="shared" si="0"/>
        <v>0.22302399069219356</v>
      </c>
      <c r="G33" s="28">
        <f t="shared" si="1"/>
        <v>0.13735857258063955</v>
      </c>
      <c r="H33" s="28">
        <f t="shared" si="2"/>
        <v>0.22588743303325109</v>
      </c>
      <c r="I33" s="28">
        <f t="shared" si="3"/>
        <v>0.22588743303325109</v>
      </c>
      <c r="J33" s="29">
        <f t="shared" si="4"/>
        <v>0.99713655765894249</v>
      </c>
      <c r="K33" s="49" t="s">
        <v>46</v>
      </c>
      <c r="L33" s="25">
        <v>1.7666666666666668</v>
      </c>
      <c r="M33" s="27"/>
      <c r="N33" s="28">
        <f t="shared" si="5"/>
        <v>0.30491228485180066</v>
      </c>
      <c r="O33" s="28">
        <f t="shared" si="6"/>
        <v>0.19571596095556654</v>
      </c>
      <c r="P33" s="28">
        <f t="shared" si="7"/>
        <v>0.30840977508653372</v>
      </c>
      <c r="Q33" s="28">
        <f t="shared" si="8"/>
        <v>0.30840977508653372</v>
      </c>
      <c r="R33" s="29">
        <f t="shared" si="9"/>
        <v>0.99650250976526689</v>
      </c>
      <c r="S33" s="49" t="s">
        <v>46</v>
      </c>
      <c r="T33" s="25">
        <v>2.0299999999999998</v>
      </c>
      <c r="U33" s="27"/>
      <c r="V33" s="28">
        <f t="shared" si="10"/>
        <v>0.37080802665226109</v>
      </c>
      <c r="W33" s="28">
        <f t="shared" si="11"/>
        <v>0.24637760678174569</v>
      </c>
      <c r="X33" s="28">
        <f t="shared" si="12"/>
        <v>0.37465396456890809</v>
      </c>
      <c r="Y33">
        <f t="shared" si="13"/>
        <v>0.251474243566288</v>
      </c>
      <c r="Z33" s="29">
        <f t="shared" si="14"/>
        <v>0.996154062083353</v>
      </c>
      <c r="AA33" s="49" t="s">
        <v>46</v>
      </c>
      <c r="AB33" s="25">
        <v>2.16</v>
      </c>
      <c r="AC33" s="27"/>
      <c r="AD33" s="28">
        <f t="shared" si="15"/>
        <v>0.39893832209723662</v>
      </c>
      <c r="AE33" s="28">
        <f t="shared" si="16"/>
        <v>0.26910564584232388</v>
      </c>
      <c r="AF33" s="28">
        <f t="shared" si="17"/>
        <v>0.40288919834234016</v>
      </c>
      <c r="AG33">
        <f t="shared" si="18"/>
        <v>0.40288919834234016</v>
      </c>
      <c r="AH33" s="29">
        <f t="shared" si="19"/>
        <v>0.99604912375489651</v>
      </c>
      <c r="AI33" s="49" t="s">
        <v>46</v>
      </c>
      <c r="AJ33" s="25">
        <v>1.59</v>
      </c>
      <c r="AK33" s="27"/>
      <c r="AL33" s="28">
        <f t="shared" si="20"/>
        <v>0.2523829172731506</v>
      </c>
      <c r="AM33" s="28">
        <f t="shared" si="21"/>
        <v>0.15772977166190069</v>
      </c>
      <c r="AN33" s="28">
        <f t="shared" si="22"/>
        <v>0.25549935016350722</v>
      </c>
      <c r="AO33">
        <f t="shared" si="23"/>
        <v>0.25549935016350722</v>
      </c>
      <c r="AP33" s="29">
        <f t="shared" si="24"/>
        <v>0.99688356710964343</v>
      </c>
      <c r="AQ33" s="49" t="s">
        <v>46</v>
      </c>
      <c r="AR33" s="25">
        <v>1.79</v>
      </c>
      <c r="AS33" s="27"/>
      <c r="AT33" s="28">
        <f t="shared" si="25"/>
        <v>0.31130334784505476</v>
      </c>
      <c r="AU33" s="28">
        <f t="shared" si="26"/>
        <v>0.20047836969149752</v>
      </c>
      <c r="AV33" s="28">
        <f t="shared" si="27"/>
        <v>0.3148409414259824</v>
      </c>
      <c r="AW33">
        <f t="shared" si="28"/>
        <v>0.3148409414259824</v>
      </c>
      <c r="AX33" s="29">
        <f t="shared" si="29"/>
        <v>0.99646240641907236</v>
      </c>
      <c r="AY33" s="49" t="s">
        <v>46</v>
      </c>
      <c r="AZ33" s="25">
        <v>1.24</v>
      </c>
      <c r="BA33" s="27"/>
      <c r="BB33" s="28">
        <f t="shared" si="30"/>
        <v>0.12074149471288402</v>
      </c>
      <c r="BC33" s="28">
        <f t="shared" si="31"/>
        <v>7.0784459342569994E-2</v>
      </c>
      <c r="BD33" s="28">
        <f t="shared" si="32"/>
        <v>0.12249875878296837</v>
      </c>
      <c r="BE33">
        <f t="shared" si="33"/>
        <v>0.12249875878296837</v>
      </c>
      <c r="BF33" s="29">
        <f t="shared" si="34"/>
        <v>0.99824273592991564</v>
      </c>
      <c r="BG33" s="49" t="s">
        <v>46</v>
      </c>
      <c r="BH33" s="25">
        <v>1.24</v>
      </c>
      <c r="BI33" s="27"/>
      <c r="BJ33" s="28">
        <f t="shared" si="35"/>
        <v>0.12074149471288402</v>
      </c>
      <c r="BK33" s="28">
        <f t="shared" si="36"/>
        <v>7.0784459342569994E-2</v>
      </c>
      <c r="BL33" s="28">
        <f t="shared" si="37"/>
        <v>0.12249875878296837</v>
      </c>
      <c r="BM33">
        <f t="shared" si="38"/>
        <v>0.12249875878296837</v>
      </c>
      <c r="BN33" s="29">
        <f t="shared" si="39"/>
        <v>0.99824273592991564</v>
      </c>
      <c r="BO33" s="46" t="s">
        <v>46</v>
      </c>
      <c r="BP33" s="25">
        <v>1.47</v>
      </c>
      <c r="BQ33" s="27"/>
      <c r="BR33" s="28">
        <f t="shared" si="40"/>
        <v>0.21192959357336949</v>
      </c>
      <c r="BS33" s="28">
        <f t="shared" si="41"/>
        <v>0.12981364381140681</v>
      </c>
      <c r="BT33" s="28">
        <f t="shared" si="42"/>
        <v>0.21468995214939837</v>
      </c>
      <c r="BU33">
        <f t="shared" si="43"/>
        <v>0.21468995214939837</v>
      </c>
      <c r="BV33" s="29">
        <f t="shared" si="44"/>
        <v>0.99723964142397115</v>
      </c>
      <c r="BW33" s="46" t="s">
        <v>46</v>
      </c>
      <c r="BX33" s="25">
        <v>1</v>
      </c>
      <c r="BY33" s="27"/>
      <c r="BZ33" s="28">
        <f t="shared" si="45"/>
        <v>0</v>
      </c>
      <c r="CA33" s="28">
        <f t="shared" si="46"/>
        <v>0</v>
      </c>
      <c r="CB33" s="28">
        <f t="shared" si="47"/>
        <v>0</v>
      </c>
      <c r="CC33">
        <f t="shared" si="48"/>
        <v>0</v>
      </c>
      <c r="CD33" s="29">
        <f t="shared" si="49"/>
        <v>1</v>
      </c>
      <c r="CE33" s="46" t="s">
        <v>46</v>
      </c>
      <c r="CF33" s="25">
        <v>1.1000000000000001</v>
      </c>
      <c r="CG33" s="27"/>
      <c r="CH33" s="28">
        <f t="shared" si="50"/>
        <v>5.4120823090830827E-2</v>
      </c>
      <c r="CI33" s="28">
        <f t="shared" si="51"/>
        <v>3.0763790383345247E-2</v>
      </c>
      <c r="CJ33" s="28">
        <f t="shared" si="52"/>
        <v>5.4969110730506372E-2</v>
      </c>
      <c r="CK33">
        <f t="shared" si="53"/>
        <v>5.4969110730506372E-2</v>
      </c>
      <c r="CL33" s="29">
        <f t="shared" si="54"/>
        <v>0.99915171236032441</v>
      </c>
    </row>
    <row r="34" spans="1:90" ht="15.5" x14ac:dyDescent="0.35">
      <c r="A34" s="49" t="s">
        <v>47</v>
      </c>
      <c r="B34" s="47">
        <f>Prev!AF32</f>
        <v>0.58166469852638669</v>
      </c>
      <c r="C34" s="47">
        <f>Prev!AG32</f>
        <v>0.32617414823300406</v>
      </c>
      <c r="D34" s="25">
        <v>1.5016666666666667</v>
      </c>
      <c r="E34" s="27"/>
      <c r="F34" s="28">
        <f t="shared" si="0"/>
        <v>0.22302399069219356</v>
      </c>
      <c r="G34" s="28">
        <f t="shared" si="1"/>
        <v>0.13735857258063958</v>
      </c>
      <c r="H34" s="28">
        <f t="shared" si="2"/>
        <v>0.22588743303325104</v>
      </c>
      <c r="I34" s="28">
        <f t="shared" si="3"/>
        <v>0.22588743303325104</v>
      </c>
      <c r="J34" s="29">
        <f t="shared" si="4"/>
        <v>0.99713655765894249</v>
      </c>
      <c r="K34" s="49" t="s">
        <v>47</v>
      </c>
      <c r="L34" s="25">
        <v>1.7666666666666668</v>
      </c>
      <c r="M34" s="27"/>
      <c r="N34" s="28">
        <f t="shared" si="5"/>
        <v>0.30491228485180066</v>
      </c>
      <c r="O34" s="28">
        <f t="shared" si="6"/>
        <v>0.19571596095556656</v>
      </c>
      <c r="P34" s="28">
        <f t="shared" si="7"/>
        <v>0.30840977508653372</v>
      </c>
      <c r="Q34" s="28">
        <f t="shared" si="8"/>
        <v>0.30840977508653372</v>
      </c>
      <c r="R34" s="29">
        <f t="shared" si="9"/>
        <v>0.99650250976526689</v>
      </c>
      <c r="S34" s="49" t="s">
        <v>47</v>
      </c>
      <c r="T34" s="25">
        <v>2.0299999999999998</v>
      </c>
      <c r="U34" s="27"/>
      <c r="V34" s="28">
        <f t="shared" si="10"/>
        <v>0.37080802665226109</v>
      </c>
      <c r="W34" s="28">
        <f t="shared" si="11"/>
        <v>0.24637760678174572</v>
      </c>
      <c r="X34" s="28">
        <f t="shared" si="12"/>
        <v>0.37465396456890809</v>
      </c>
      <c r="Y34">
        <f t="shared" si="13"/>
        <v>0.25147424356628795</v>
      </c>
      <c r="Z34" s="29">
        <f t="shared" si="14"/>
        <v>0.996154062083353</v>
      </c>
      <c r="AA34" s="49" t="s">
        <v>47</v>
      </c>
      <c r="AB34" s="25">
        <v>2.16</v>
      </c>
      <c r="AC34" s="27"/>
      <c r="AD34" s="28">
        <f t="shared" si="15"/>
        <v>0.39893832209723662</v>
      </c>
      <c r="AE34" s="28">
        <f t="shared" si="16"/>
        <v>0.26910564584232399</v>
      </c>
      <c r="AF34" s="28">
        <f t="shared" si="17"/>
        <v>0.40288919834234016</v>
      </c>
      <c r="AG34">
        <f t="shared" si="18"/>
        <v>0.40288919834234016</v>
      </c>
      <c r="AH34" s="29">
        <f t="shared" si="19"/>
        <v>0.99604912375489651</v>
      </c>
      <c r="AI34" s="49" t="s">
        <v>47</v>
      </c>
      <c r="AJ34" s="25">
        <v>1.59</v>
      </c>
      <c r="AK34" s="27"/>
      <c r="AL34" s="28">
        <f t="shared" si="20"/>
        <v>0.2523829172731506</v>
      </c>
      <c r="AM34" s="28">
        <f t="shared" si="21"/>
        <v>0.15772977166190072</v>
      </c>
      <c r="AN34" s="28">
        <f t="shared" si="22"/>
        <v>0.25549935016350717</v>
      </c>
      <c r="AO34">
        <f t="shared" si="23"/>
        <v>0.25549935016350717</v>
      </c>
      <c r="AP34" s="29">
        <f t="shared" si="24"/>
        <v>0.99688356710964343</v>
      </c>
      <c r="AQ34" s="49" t="s">
        <v>47</v>
      </c>
      <c r="AR34" s="25">
        <v>1.79</v>
      </c>
      <c r="AS34" s="27"/>
      <c r="AT34" s="28">
        <f t="shared" si="25"/>
        <v>0.31130334784505476</v>
      </c>
      <c r="AU34" s="28">
        <f t="shared" si="26"/>
        <v>0.20047836969149754</v>
      </c>
      <c r="AV34" s="28">
        <f t="shared" si="27"/>
        <v>0.31484094142598229</v>
      </c>
      <c r="AW34">
        <f t="shared" si="28"/>
        <v>0.31484094142598229</v>
      </c>
      <c r="AX34" s="29">
        <f t="shared" si="29"/>
        <v>0.99646240641907247</v>
      </c>
      <c r="AY34" s="49" t="s">
        <v>47</v>
      </c>
      <c r="AZ34" s="25">
        <v>1.24</v>
      </c>
      <c r="BA34" s="27"/>
      <c r="BB34" s="28">
        <f t="shared" si="30"/>
        <v>0.12074149471288402</v>
      </c>
      <c r="BC34" s="28">
        <f t="shared" si="31"/>
        <v>7.0784459342570008E-2</v>
      </c>
      <c r="BD34" s="28">
        <f t="shared" si="32"/>
        <v>0.12249875878296834</v>
      </c>
      <c r="BE34">
        <f t="shared" si="33"/>
        <v>0.12249875878296834</v>
      </c>
      <c r="BF34" s="29">
        <f t="shared" si="34"/>
        <v>0.99824273592991564</v>
      </c>
      <c r="BG34" s="49" t="s">
        <v>47</v>
      </c>
      <c r="BH34" s="25">
        <v>1.24</v>
      </c>
      <c r="BI34" s="27"/>
      <c r="BJ34" s="28">
        <f t="shared" si="35"/>
        <v>0.12074149471288402</v>
      </c>
      <c r="BK34" s="28">
        <f t="shared" si="36"/>
        <v>7.0784459342570008E-2</v>
      </c>
      <c r="BL34" s="28">
        <f t="shared" si="37"/>
        <v>0.12249875878296834</v>
      </c>
      <c r="BM34">
        <f t="shared" si="38"/>
        <v>0.12249875878296834</v>
      </c>
      <c r="BN34" s="29">
        <f t="shared" si="39"/>
        <v>0.99824273592991564</v>
      </c>
      <c r="BO34" s="46" t="s">
        <v>47</v>
      </c>
      <c r="BP34" s="25">
        <v>1.47</v>
      </c>
      <c r="BQ34" s="27"/>
      <c r="BR34" s="28">
        <f t="shared" si="40"/>
        <v>0.21192959357336949</v>
      </c>
      <c r="BS34" s="28">
        <f t="shared" si="41"/>
        <v>0.12981364381140684</v>
      </c>
      <c r="BT34" s="28">
        <f t="shared" si="42"/>
        <v>0.21468995214939837</v>
      </c>
      <c r="BU34">
        <f t="shared" si="43"/>
        <v>0.21468995214939837</v>
      </c>
      <c r="BV34" s="29">
        <f t="shared" si="44"/>
        <v>0.99723964142397115</v>
      </c>
      <c r="BW34" s="46" t="s">
        <v>47</v>
      </c>
      <c r="BX34" s="25">
        <v>1</v>
      </c>
      <c r="BY34" s="27"/>
      <c r="BZ34" s="28">
        <f t="shared" si="45"/>
        <v>0</v>
      </c>
      <c r="CA34" s="28">
        <f t="shared" si="46"/>
        <v>0</v>
      </c>
      <c r="CB34" s="28">
        <f t="shared" si="47"/>
        <v>0</v>
      </c>
      <c r="CC34">
        <f t="shared" si="48"/>
        <v>0</v>
      </c>
      <c r="CD34" s="29">
        <f t="shared" si="49"/>
        <v>1</v>
      </c>
      <c r="CE34" s="46" t="s">
        <v>47</v>
      </c>
      <c r="CF34" s="25">
        <v>1.1000000000000001</v>
      </c>
      <c r="CG34" s="27"/>
      <c r="CH34" s="28">
        <f t="shared" si="50"/>
        <v>5.4120823090830827E-2</v>
      </c>
      <c r="CI34" s="28">
        <f t="shared" si="51"/>
        <v>3.0763790383345254E-2</v>
      </c>
      <c r="CJ34" s="28">
        <f t="shared" si="52"/>
        <v>5.4969110730506365E-2</v>
      </c>
      <c r="CK34">
        <f t="shared" si="53"/>
        <v>5.4969110730506365E-2</v>
      </c>
      <c r="CL34" s="29">
        <f t="shared" si="54"/>
        <v>0.99915171236032441</v>
      </c>
    </row>
    <row r="35" spans="1:90" ht="15.5" x14ac:dyDescent="0.35">
      <c r="A35" s="49" t="s">
        <v>48</v>
      </c>
      <c r="B35" s="47">
        <f>Prev!AF33</f>
        <v>0.58166469852638658</v>
      </c>
      <c r="C35" s="47">
        <f>Prev!AG33</f>
        <v>0.326174148233004</v>
      </c>
      <c r="D35" s="25">
        <v>1.5016666666666667</v>
      </c>
      <c r="E35" s="27"/>
      <c r="F35" s="28">
        <f t="shared" si="0"/>
        <v>0.22302399069219364</v>
      </c>
      <c r="G35" s="28">
        <f t="shared" si="1"/>
        <v>0.13735857258063966</v>
      </c>
      <c r="H35" s="28">
        <f t="shared" si="2"/>
        <v>0.22588743303325101</v>
      </c>
      <c r="I35" s="28">
        <f t="shared" si="3"/>
        <v>0.22588743303325101</v>
      </c>
      <c r="J35" s="29">
        <f t="shared" si="4"/>
        <v>0.9971365576589426</v>
      </c>
      <c r="K35" s="49" t="s">
        <v>48</v>
      </c>
      <c r="L35" s="25">
        <v>1.7666666666666668</v>
      </c>
      <c r="M35" s="27"/>
      <c r="N35" s="28">
        <f t="shared" si="5"/>
        <v>0.30491228485180077</v>
      </c>
      <c r="O35" s="28">
        <f t="shared" si="6"/>
        <v>0.1957159609555667</v>
      </c>
      <c r="P35" s="28">
        <f t="shared" si="7"/>
        <v>0.30840977508653367</v>
      </c>
      <c r="Q35" s="28">
        <f t="shared" si="8"/>
        <v>0.30840977508653367</v>
      </c>
      <c r="R35" s="29">
        <f t="shared" si="9"/>
        <v>0.99650250976526711</v>
      </c>
      <c r="S35" s="49" t="s">
        <v>48</v>
      </c>
      <c r="T35" s="25">
        <v>2.0299999999999998</v>
      </c>
      <c r="U35" s="27"/>
      <c r="V35" s="28">
        <f t="shared" si="10"/>
        <v>0.3708080266522612</v>
      </c>
      <c r="W35" s="28">
        <f t="shared" si="11"/>
        <v>0.24637760678174589</v>
      </c>
      <c r="X35" s="28">
        <f t="shared" si="12"/>
        <v>0.37465396456890798</v>
      </c>
      <c r="Y35">
        <f t="shared" si="13"/>
        <v>0.25147424356628789</v>
      </c>
      <c r="Z35" s="29">
        <f t="shared" si="14"/>
        <v>0.99615406208335322</v>
      </c>
      <c r="AA35" s="49" t="s">
        <v>48</v>
      </c>
      <c r="AB35" s="25">
        <v>2.16</v>
      </c>
      <c r="AC35" s="27"/>
      <c r="AD35" s="28">
        <f t="shared" si="15"/>
        <v>0.39893832209723673</v>
      </c>
      <c r="AE35" s="28">
        <f t="shared" si="16"/>
        <v>0.2691056458423241</v>
      </c>
      <c r="AF35" s="28">
        <f t="shared" si="17"/>
        <v>0.4028891983423401</v>
      </c>
      <c r="AG35">
        <f t="shared" si="18"/>
        <v>0.4028891983423401</v>
      </c>
      <c r="AH35" s="29">
        <f t="shared" si="19"/>
        <v>0.99604912375489663</v>
      </c>
      <c r="AI35" s="49" t="s">
        <v>48</v>
      </c>
      <c r="AJ35" s="25">
        <v>1.59</v>
      </c>
      <c r="AK35" s="27"/>
      <c r="AL35" s="28">
        <f t="shared" si="20"/>
        <v>0.25238291727315076</v>
      </c>
      <c r="AM35" s="28">
        <f t="shared" si="21"/>
        <v>0.15772977166190083</v>
      </c>
      <c r="AN35" s="28">
        <f t="shared" si="22"/>
        <v>0.25549935016350711</v>
      </c>
      <c r="AO35">
        <f t="shared" si="23"/>
        <v>0.25549935016350711</v>
      </c>
      <c r="AP35" s="29">
        <f t="shared" si="24"/>
        <v>0.99688356710964365</v>
      </c>
      <c r="AQ35" s="49" t="s">
        <v>48</v>
      </c>
      <c r="AR35" s="25">
        <v>1.79</v>
      </c>
      <c r="AS35" s="27"/>
      <c r="AT35" s="28">
        <f t="shared" si="25"/>
        <v>0.31130334784505487</v>
      </c>
      <c r="AU35" s="28">
        <f t="shared" si="26"/>
        <v>0.20047836969149768</v>
      </c>
      <c r="AV35" s="28">
        <f t="shared" si="27"/>
        <v>0.31484094142598235</v>
      </c>
      <c r="AW35">
        <f t="shared" si="28"/>
        <v>0.31484094142598235</v>
      </c>
      <c r="AX35" s="29">
        <f t="shared" si="29"/>
        <v>0.99646240641907258</v>
      </c>
      <c r="AY35" s="49" t="s">
        <v>48</v>
      </c>
      <c r="AZ35" s="25">
        <v>1.24</v>
      </c>
      <c r="BA35" s="27"/>
      <c r="BB35" s="28">
        <f t="shared" si="30"/>
        <v>0.12074149471288406</v>
      </c>
      <c r="BC35" s="28">
        <f t="shared" si="31"/>
        <v>7.078445934257005E-2</v>
      </c>
      <c r="BD35" s="28">
        <f t="shared" si="32"/>
        <v>0.12249875878296831</v>
      </c>
      <c r="BE35">
        <f t="shared" si="33"/>
        <v>0.12249875878296831</v>
      </c>
      <c r="BF35" s="29">
        <f t="shared" si="34"/>
        <v>0.99824273592991575</v>
      </c>
      <c r="BG35" s="49" t="s">
        <v>48</v>
      </c>
      <c r="BH35" s="25">
        <v>1.24</v>
      </c>
      <c r="BI35" s="27"/>
      <c r="BJ35" s="28">
        <f t="shared" si="35"/>
        <v>0.12074149471288406</v>
      </c>
      <c r="BK35" s="28">
        <f t="shared" si="36"/>
        <v>7.078445934257005E-2</v>
      </c>
      <c r="BL35" s="28">
        <f t="shared" si="37"/>
        <v>0.12249875878296831</v>
      </c>
      <c r="BM35">
        <f t="shared" si="38"/>
        <v>0.12249875878296831</v>
      </c>
      <c r="BN35" s="29">
        <f t="shared" si="39"/>
        <v>0.99824273592991575</v>
      </c>
      <c r="BO35" s="46" t="s">
        <v>48</v>
      </c>
      <c r="BP35" s="25">
        <v>1.47</v>
      </c>
      <c r="BQ35" s="27"/>
      <c r="BR35" s="28">
        <f t="shared" si="40"/>
        <v>0.21192959357336955</v>
      </c>
      <c r="BS35" s="28">
        <f t="shared" si="41"/>
        <v>0.12981364381140692</v>
      </c>
      <c r="BT35" s="28">
        <f t="shared" si="42"/>
        <v>0.21468995214939834</v>
      </c>
      <c r="BU35">
        <f t="shared" si="43"/>
        <v>0.21468995214939834</v>
      </c>
      <c r="BV35" s="29">
        <f t="shared" si="44"/>
        <v>0.99723964142397126</v>
      </c>
      <c r="BW35" s="46" t="s">
        <v>48</v>
      </c>
      <c r="BX35" s="25">
        <v>1</v>
      </c>
      <c r="BY35" s="27"/>
      <c r="BZ35" s="28">
        <f t="shared" si="45"/>
        <v>0</v>
      </c>
      <c r="CA35" s="28">
        <f t="shared" si="46"/>
        <v>0</v>
      </c>
      <c r="CB35" s="28">
        <f t="shared" si="47"/>
        <v>0</v>
      </c>
      <c r="CC35">
        <f t="shared" si="48"/>
        <v>0</v>
      </c>
      <c r="CD35" s="29">
        <f t="shared" si="49"/>
        <v>1</v>
      </c>
      <c r="CE35" s="46" t="s">
        <v>48</v>
      </c>
      <c r="CF35" s="25">
        <v>1.1000000000000001</v>
      </c>
      <c r="CG35" s="27"/>
      <c r="CH35" s="28">
        <f t="shared" si="50"/>
        <v>5.4120823090830855E-2</v>
      </c>
      <c r="CI35" s="28">
        <f t="shared" si="51"/>
        <v>3.0763790383345282E-2</v>
      </c>
      <c r="CJ35" s="28">
        <f t="shared" si="52"/>
        <v>5.4969110730506351E-2</v>
      </c>
      <c r="CK35">
        <f t="shared" si="53"/>
        <v>5.4969110730506351E-2</v>
      </c>
      <c r="CL35" s="29">
        <f t="shared" si="54"/>
        <v>0.99915171236032452</v>
      </c>
    </row>
    <row r="36" spans="1:90" ht="15.5" x14ac:dyDescent="0.35">
      <c r="A36" s="49" t="s">
        <v>49</v>
      </c>
      <c r="B36" s="47">
        <f>Prev!AF34</f>
        <v>0.5816646985263868</v>
      </c>
      <c r="C36" s="47">
        <f>Prev!AG34</f>
        <v>0.32617414823300417</v>
      </c>
      <c r="D36" s="25">
        <v>1.5016666666666667</v>
      </c>
      <c r="E36" s="27"/>
      <c r="F36" s="28">
        <f t="shared" si="0"/>
        <v>0.22302399069219359</v>
      </c>
      <c r="G36" s="28">
        <f t="shared" si="1"/>
        <v>0.13735857258063958</v>
      </c>
      <c r="H36" s="28">
        <f t="shared" si="2"/>
        <v>0.22588743303325109</v>
      </c>
      <c r="I36" s="28">
        <f t="shared" si="3"/>
        <v>0.22588743303325109</v>
      </c>
      <c r="J36" s="29">
        <f t="shared" si="4"/>
        <v>0.99713655765894249</v>
      </c>
      <c r="K36" s="49" t="s">
        <v>49</v>
      </c>
      <c r="L36" s="25">
        <v>1.7666666666666668</v>
      </c>
      <c r="M36" s="27"/>
      <c r="N36" s="28">
        <f t="shared" si="5"/>
        <v>0.30491228485180072</v>
      </c>
      <c r="O36" s="28">
        <f t="shared" si="6"/>
        <v>0.19571596095556662</v>
      </c>
      <c r="P36" s="28">
        <f t="shared" si="7"/>
        <v>0.30840977508653372</v>
      </c>
      <c r="Q36" s="28">
        <f t="shared" si="8"/>
        <v>0.30840977508653372</v>
      </c>
      <c r="R36" s="29">
        <f t="shared" si="9"/>
        <v>0.996502509765267</v>
      </c>
      <c r="S36" s="49" t="s">
        <v>49</v>
      </c>
      <c r="T36" s="25">
        <v>2.0299999999999998</v>
      </c>
      <c r="U36" s="27"/>
      <c r="V36" s="28">
        <f t="shared" si="10"/>
        <v>0.37080802665226115</v>
      </c>
      <c r="W36" s="28">
        <f t="shared" si="11"/>
        <v>0.24637760678174572</v>
      </c>
      <c r="X36" s="28">
        <f t="shared" si="12"/>
        <v>0.37465396456890809</v>
      </c>
      <c r="Y36">
        <f t="shared" si="13"/>
        <v>0.251474243566288</v>
      </c>
      <c r="Z36" s="29">
        <f t="shared" si="14"/>
        <v>0.99615406208335311</v>
      </c>
      <c r="AA36" s="49" t="s">
        <v>49</v>
      </c>
      <c r="AB36" s="25">
        <v>2.16</v>
      </c>
      <c r="AC36" s="27"/>
      <c r="AD36" s="28">
        <f t="shared" si="15"/>
        <v>0.39893832209723662</v>
      </c>
      <c r="AE36" s="28">
        <f t="shared" si="16"/>
        <v>0.26910564584232399</v>
      </c>
      <c r="AF36" s="28">
        <f t="shared" si="17"/>
        <v>0.40288919834234016</v>
      </c>
      <c r="AG36">
        <f t="shared" si="18"/>
        <v>0.40288919834234016</v>
      </c>
      <c r="AH36" s="29">
        <f t="shared" si="19"/>
        <v>0.99604912375489651</v>
      </c>
      <c r="AI36" s="49" t="s">
        <v>49</v>
      </c>
      <c r="AJ36" s="25">
        <v>1.59</v>
      </c>
      <c r="AK36" s="27"/>
      <c r="AL36" s="28">
        <f t="shared" si="20"/>
        <v>0.25238291727315071</v>
      </c>
      <c r="AM36" s="28">
        <f t="shared" si="21"/>
        <v>0.15772977166190075</v>
      </c>
      <c r="AN36" s="28">
        <f t="shared" si="22"/>
        <v>0.25549935016350722</v>
      </c>
      <c r="AO36">
        <f t="shared" si="23"/>
        <v>0.25549935016350722</v>
      </c>
      <c r="AP36" s="29">
        <f t="shared" si="24"/>
        <v>0.99688356710964343</v>
      </c>
      <c r="AQ36" s="49" t="s">
        <v>49</v>
      </c>
      <c r="AR36" s="25">
        <v>1.79</v>
      </c>
      <c r="AS36" s="27"/>
      <c r="AT36" s="28">
        <f t="shared" si="25"/>
        <v>0.31130334784505481</v>
      </c>
      <c r="AU36" s="28">
        <f t="shared" si="26"/>
        <v>0.2004783696914976</v>
      </c>
      <c r="AV36" s="28">
        <f t="shared" si="27"/>
        <v>0.3148409414259824</v>
      </c>
      <c r="AW36">
        <f t="shared" si="28"/>
        <v>0.3148409414259824</v>
      </c>
      <c r="AX36" s="29">
        <f t="shared" si="29"/>
        <v>0.99646240641907236</v>
      </c>
      <c r="AY36" s="49" t="s">
        <v>49</v>
      </c>
      <c r="AZ36" s="25">
        <v>1.24</v>
      </c>
      <c r="BA36" s="27"/>
      <c r="BB36" s="28">
        <f t="shared" si="30"/>
        <v>0.12074149471288406</v>
      </c>
      <c r="BC36" s="28">
        <f t="shared" si="31"/>
        <v>7.0784459342570008E-2</v>
      </c>
      <c r="BD36" s="28">
        <f t="shared" si="32"/>
        <v>0.12249875878296837</v>
      </c>
      <c r="BE36">
        <f t="shared" si="33"/>
        <v>0.12249875878296837</v>
      </c>
      <c r="BF36" s="29">
        <f t="shared" si="34"/>
        <v>0.99824273592991575</v>
      </c>
      <c r="BG36" s="49" t="s">
        <v>49</v>
      </c>
      <c r="BH36" s="25">
        <v>1.24</v>
      </c>
      <c r="BI36" s="27"/>
      <c r="BJ36" s="28">
        <f t="shared" si="35"/>
        <v>0.12074149471288406</v>
      </c>
      <c r="BK36" s="28">
        <f t="shared" si="36"/>
        <v>7.0784459342570008E-2</v>
      </c>
      <c r="BL36" s="28">
        <f t="shared" si="37"/>
        <v>0.12249875878296837</v>
      </c>
      <c r="BM36">
        <f t="shared" si="38"/>
        <v>0.12249875878296837</v>
      </c>
      <c r="BN36" s="29">
        <f t="shared" si="39"/>
        <v>0.99824273592991575</v>
      </c>
      <c r="BO36" s="46" t="s">
        <v>49</v>
      </c>
      <c r="BP36" s="25">
        <v>1.47</v>
      </c>
      <c r="BQ36" s="27"/>
      <c r="BR36" s="28">
        <f t="shared" si="40"/>
        <v>0.21192959357336955</v>
      </c>
      <c r="BS36" s="28">
        <f t="shared" si="41"/>
        <v>0.12981364381140684</v>
      </c>
      <c r="BT36" s="28">
        <f t="shared" si="42"/>
        <v>0.21468995214939837</v>
      </c>
      <c r="BU36">
        <f t="shared" si="43"/>
        <v>0.21468995214939837</v>
      </c>
      <c r="BV36" s="29">
        <f t="shared" si="44"/>
        <v>0.99723964142397115</v>
      </c>
      <c r="BW36" s="46" t="s">
        <v>49</v>
      </c>
      <c r="BX36" s="25">
        <v>1</v>
      </c>
      <c r="BY36" s="27"/>
      <c r="BZ36" s="28">
        <f t="shared" si="45"/>
        <v>0</v>
      </c>
      <c r="CA36" s="28">
        <f t="shared" si="46"/>
        <v>0</v>
      </c>
      <c r="CB36" s="28">
        <f t="shared" si="47"/>
        <v>0</v>
      </c>
      <c r="CC36">
        <f t="shared" si="48"/>
        <v>0</v>
      </c>
      <c r="CD36" s="29">
        <f t="shared" si="49"/>
        <v>1</v>
      </c>
      <c r="CE36" s="46" t="s">
        <v>49</v>
      </c>
      <c r="CF36" s="25">
        <v>1.1000000000000001</v>
      </c>
      <c r="CG36" s="27"/>
      <c r="CH36" s="28">
        <f t="shared" si="50"/>
        <v>5.4120823090830848E-2</v>
      </c>
      <c r="CI36" s="28">
        <f t="shared" si="51"/>
        <v>3.0763790383345261E-2</v>
      </c>
      <c r="CJ36" s="28">
        <f t="shared" si="52"/>
        <v>5.4969110730506372E-2</v>
      </c>
      <c r="CK36">
        <f t="shared" si="53"/>
        <v>5.4969110730506372E-2</v>
      </c>
      <c r="CL36" s="29">
        <f t="shared" si="54"/>
        <v>0.99915171236032452</v>
      </c>
    </row>
    <row r="37" spans="1:90" ht="15.5" x14ac:dyDescent="0.35">
      <c r="A37" s="49" t="s">
        <v>50</v>
      </c>
      <c r="B37" s="47">
        <f>Prev!AF35</f>
        <v>0.58166469852638658</v>
      </c>
      <c r="C37" s="47">
        <f>Prev!AG35</f>
        <v>0.326174148233004</v>
      </c>
      <c r="D37" s="25">
        <v>1.5016666666666667</v>
      </c>
      <c r="E37" s="27"/>
      <c r="F37" s="28">
        <f t="shared" si="0"/>
        <v>0.22302399069219356</v>
      </c>
      <c r="G37" s="28">
        <f t="shared" si="1"/>
        <v>0.13735857258063955</v>
      </c>
      <c r="H37" s="28">
        <f t="shared" si="2"/>
        <v>0.22588743303325101</v>
      </c>
      <c r="I37" s="28">
        <f t="shared" si="3"/>
        <v>0.22588743303325101</v>
      </c>
      <c r="J37" s="29">
        <f t="shared" si="4"/>
        <v>0.9971365576589426</v>
      </c>
      <c r="K37" s="49" t="s">
        <v>50</v>
      </c>
      <c r="L37" s="25">
        <v>1.7666666666666668</v>
      </c>
      <c r="M37" s="27"/>
      <c r="N37" s="28">
        <f t="shared" si="5"/>
        <v>0.30491228485180066</v>
      </c>
      <c r="O37" s="28">
        <f t="shared" si="6"/>
        <v>0.19571596095556654</v>
      </c>
      <c r="P37" s="28">
        <f t="shared" si="7"/>
        <v>0.30840977508653367</v>
      </c>
      <c r="Q37" s="28">
        <f t="shared" si="8"/>
        <v>0.30840977508653367</v>
      </c>
      <c r="R37" s="29">
        <f t="shared" si="9"/>
        <v>0.996502509765267</v>
      </c>
      <c r="S37" s="49" t="s">
        <v>50</v>
      </c>
      <c r="T37" s="25">
        <v>2.0299999999999998</v>
      </c>
      <c r="U37" s="27"/>
      <c r="V37" s="28">
        <f t="shared" si="10"/>
        <v>0.37080802665226109</v>
      </c>
      <c r="W37" s="28">
        <f t="shared" si="11"/>
        <v>0.24637760678174569</v>
      </c>
      <c r="X37" s="28">
        <f t="shared" si="12"/>
        <v>0.37465396456890798</v>
      </c>
      <c r="Y37">
        <f t="shared" si="13"/>
        <v>0.25147424356628789</v>
      </c>
      <c r="Z37" s="29">
        <f t="shared" si="14"/>
        <v>0.99615406208335311</v>
      </c>
      <c r="AA37" s="49" t="s">
        <v>50</v>
      </c>
      <c r="AB37" s="25">
        <v>2.16</v>
      </c>
      <c r="AC37" s="27"/>
      <c r="AD37" s="28">
        <f t="shared" si="15"/>
        <v>0.39893832209723662</v>
      </c>
      <c r="AE37" s="28">
        <f t="shared" si="16"/>
        <v>0.26910564584232388</v>
      </c>
      <c r="AF37" s="28">
        <f t="shared" si="17"/>
        <v>0.4028891983423401</v>
      </c>
      <c r="AG37">
        <f t="shared" si="18"/>
        <v>0.4028891983423401</v>
      </c>
      <c r="AH37" s="29">
        <f t="shared" si="19"/>
        <v>0.99604912375489651</v>
      </c>
      <c r="AI37" s="49" t="s">
        <v>50</v>
      </c>
      <c r="AJ37" s="25">
        <v>1.59</v>
      </c>
      <c r="AK37" s="27"/>
      <c r="AL37" s="28">
        <f t="shared" si="20"/>
        <v>0.2523829172731506</v>
      </c>
      <c r="AM37" s="28">
        <f t="shared" si="21"/>
        <v>0.15772977166190069</v>
      </c>
      <c r="AN37" s="28">
        <f t="shared" si="22"/>
        <v>0.25549935016350711</v>
      </c>
      <c r="AO37">
        <f t="shared" si="23"/>
        <v>0.25549935016350711</v>
      </c>
      <c r="AP37" s="29">
        <f t="shared" si="24"/>
        <v>0.99688356710964343</v>
      </c>
      <c r="AQ37" s="49" t="s">
        <v>50</v>
      </c>
      <c r="AR37" s="25">
        <v>1.79</v>
      </c>
      <c r="AS37" s="27"/>
      <c r="AT37" s="28">
        <f t="shared" si="25"/>
        <v>0.31130334784505476</v>
      </c>
      <c r="AU37" s="28">
        <f t="shared" si="26"/>
        <v>0.20047836969149752</v>
      </c>
      <c r="AV37" s="28">
        <f t="shared" si="27"/>
        <v>0.31484094142598235</v>
      </c>
      <c r="AW37">
        <f t="shared" si="28"/>
        <v>0.31484094142598235</v>
      </c>
      <c r="AX37" s="29">
        <f t="shared" si="29"/>
        <v>0.99646240641907236</v>
      </c>
      <c r="AY37" s="49" t="s">
        <v>50</v>
      </c>
      <c r="AZ37" s="25">
        <v>1.24</v>
      </c>
      <c r="BA37" s="27"/>
      <c r="BB37" s="28">
        <f t="shared" si="30"/>
        <v>0.12074149471288402</v>
      </c>
      <c r="BC37" s="28">
        <f t="shared" si="31"/>
        <v>7.0784459342569994E-2</v>
      </c>
      <c r="BD37" s="28">
        <f t="shared" si="32"/>
        <v>0.12249875878296831</v>
      </c>
      <c r="BE37">
        <f t="shared" si="33"/>
        <v>0.12249875878296831</v>
      </c>
      <c r="BF37" s="29">
        <f t="shared" si="34"/>
        <v>0.99824273592991575</v>
      </c>
      <c r="BG37" s="49" t="s">
        <v>50</v>
      </c>
      <c r="BH37" s="25">
        <v>1.24</v>
      </c>
      <c r="BI37" s="27"/>
      <c r="BJ37" s="28">
        <f t="shared" si="35"/>
        <v>0.12074149471288402</v>
      </c>
      <c r="BK37" s="28">
        <f t="shared" si="36"/>
        <v>7.0784459342569994E-2</v>
      </c>
      <c r="BL37" s="28">
        <f t="shared" si="37"/>
        <v>0.12249875878296831</v>
      </c>
      <c r="BM37">
        <f t="shared" si="38"/>
        <v>0.12249875878296831</v>
      </c>
      <c r="BN37" s="29">
        <f t="shared" si="39"/>
        <v>0.99824273592991575</v>
      </c>
      <c r="BO37" s="46" t="s">
        <v>50</v>
      </c>
      <c r="BP37" s="25">
        <v>1.47</v>
      </c>
      <c r="BQ37" s="27"/>
      <c r="BR37" s="28">
        <f t="shared" si="40"/>
        <v>0.21192959357336949</v>
      </c>
      <c r="BS37" s="28">
        <f t="shared" si="41"/>
        <v>0.12981364381140681</v>
      </c>
      <c r="BT37" s="28">
        <f t="shared" si="42"/>
        <v>0.21468995214939834</v>
      </c>
      <c r="BU37">
        <f t="shared" si="43"/>
        <v>0.21468995214939834</v>
      </c>
      <c r="BV37" s="29">
        <f t="shared" si="44"/>
        <v>0.99723964142397115</v>
      </c>
      <c r="BW37" s="46" t="s">
        <v>50</v>
      </c>
      <c r="BX37" s="25">
        <v>1</v>
      </c>
      <c r="BY37" s="27"/>
      <c r="BZ37" s="28">
        <f t="shared" si="45"/>
        <v>0</v>
      </c>
      <c r="CA37" s="28">
        <f t="shared" si="46"/>
        <v>0</v>
      </c>
      <c r="CB37" s="28">
        <f t="shared" si="47"/>
        <v>0</v>
      </c>
      <c r="CC37">
        <f t="shared" si="48"/>
        <v>0</v>
      </c>
      <c r="CD37" s="29">
        <f t="shared" si="49"/>
        <v>1</v>
      </c>
      <c r="CE37" s="46" t="s">
        <v>50</v>
      </c>
      <c r="CF37" s="25">
        <v>1.1000000000000001</v>
      </c>
      <c r="CG37" s="27"/>
      <c r="CH37" s="28">
        <f t="shared" si="50"/>
        <v>5.4120823090830827E-2</v>
      </c>
      <c r="CI37" s="28">
        <f t="shared" si="51"/>
        <v>3.0763790383345247E-2</v>
      </c>
      <c r="CJ37" s="28">
        <f t="shared" si="52"/>
        <v>5.4969110730506351E-2</v>
      </c>
      <c r="CK37">
        <f t="shared" si="53"/>
        <v>5.4969110730506351E-2</v>
      </c>
      <c r="CL37" s="29">
        <f t="shared" si="54"/>
        <v>0.99915171236032452</v>
      </c>
    </row>
    <row r="38" spans="1:90" ht="15.5" x14ac:dyDescent="0.35">
      <c r="A38" s="49" t="s">
        <v>51</v>
      </c>
      <c r="B38" s="47">
        <f>Prev!AF36</f>
        <v>0.61930937490995364</v>
      </c>
      <c r="C38" s="47">
        <f>Prev!AG36</f>
        <v>0.34118278975710375</v>
      </c>
      <c r="D38" s="25">
        <v>1.5016666666666667</v>
      </c>
      <c r="E38" s="27"/>
      <c r="F38" s="28">
        <f t="shared" si="0"/>
        <v>0.23411363750691355</v>
      </c>
      <c r="G38" s="28">
        <f t="shared" si="1"/>
        <v>0.14259789101633524</v>
      </c>
      <c r="H38" s="28">
        <f t="shared" si="2"/>
        <v>0.23704126204192841</v>
      </c>
      <c r="I38" s="28">
        <f t="shared" si="3"/>
        <v>0.23704126204192841</v>
      </c>
      <c r="J38" s="29">
        <f t="shared" si="4"/>
        <v>0.99707237546498517</v>
      </c>
      <c r="K38" s="49" t="s">
        <v>51</v>
      </c>
      <c r="L38" s="25">
        <v>1.7666666666666668</v>
      </c>
      <c r="M38" s="27"/>
      <c r="N38" s="28">
        <f t="shared" si="5"/>
        <v>0.31840511461593674</v>
      </c>
      <c r="O38" s="28">
        <f t="shared" si="6"/>
        <v>0.20265829019188775</v>
      </c>
      <c r="P38" s="28">
        <f t="shared" si="7"/>
        <v>0.32194373019735778</v>
      </c>
      <c r="Q38" s="28">
        <f t="shared" si="8"/>
        <v>0.32194373019735778</v>
      </c>
      <c r="R38" s="29">
        <f t="shared" si="9"/>
        <v>0.99646138441857901</v>
      </c>
      <c r="S38" s="49" t="s">
        <v>51</v>
      </c>
      <c r="T38" s="25">
        <v>2.0299999999999998</v>
      </c>
      <c r="U38" s="27"/>
      <c r="V38" s="28">
        <f t="shared" si="10"/>
        <v>0.3855992022576607</v>
      </c>
      <c r="W38" s="28">
        <f t="shared" si="11"/>
        <v>0.2545482314361317</v>
      </c>
      <c r="X38" s="28">
        <f t="shared" si="12"/>
        <v>0.38945788760381345</v>
      </c>
      <c r="Y38">
        <f t="shared" si="13"/>
        <v>0.2600366447263866</v>
      </c>
      <c r="Z38" s="29">
        <f t="shared" si="14"/>
        <v>0.99614131465384725</v>
      </c>
      <c r="AA38" s="49" t="s">
        <v>51</v>
      </c>
      <c r="AB38" s="25">
        <v>2.16</v>
      </c>
      <c r="AC38" s="27"/>
      <c r="AD38" s="28">
        <f t="shared" si="15"/>
        <v>0.41411306582655466</v>
      </c>
      <c r="AE38" s="28">
        <f t="shared" si="16"/>
        <v>0.27775220884076351</v>
      </c>
      <c r="AF38" s="28">
        <f t="shared" si="17"/>
        <v>0.41806293369414277</v>
      </c>
      <c r="AG38">
        <f t="shared" si="18"/>
        <v>0.41806293369414277</v>
      </c>
      <c r="AH38" s="29">
        <f t="shared" si="19"/>
        <v>0.99605013213241189</v>
      </c>
      <c r="AI38" s="49" t="s">
        <v>51</v>
      </c>
      <c r="AJ38" s="25">
        <v>1.59</v>
      </c>
      <c r="AK38" s="27"/>
      <c r="AL38" s="28">
        <f t="shared" si="20"/>
        <v>0.26443556530632617</v>
      </c>
      <c r="AM38" s="28">
        <f t="shared" si="21"/>
        <v>0.16359875428920934</v>
      </c>
      <c r="AN38" s="28">
        <f t="shared" si="22"/>
        <v>0.2676098798318296</v>
      </c>
      <c r="AO38">
        <f t="shared" si="23"/>
        <v>0.2676098798318296</v>
      </c>
      <c r="AP38" s="29">
        <f t="shared" si="24"/>
        <v>0.99682568547449657</v>
      </c>
      <c r="AQ38" s="49" t="s">
        <v>51</v>
      </c>
      <c r="AR38" s="25">
        <v>1.79</v>
      </c>
      <c r="AS38" s="27"/>
      <c r="AT38" s="28">
        <f t="shared" si="25"/>
        <v>0.32494677890998525</v>
      </c>
      <c r="AU38" s="28">
        <f t="shared" si="26"/>
        <v>0.20754603609478209</v>
      </c>
      <c r="AV38" s="28">
        <f t="shared" si="27"/>
        <v>0.32852305432098394</v>
      </c>
      <c r="AW38">
        <f t="shared" si="28"/>
        <v>0.32852305432098394</v>
      </c>
      <c r="AX38" s="29">
        <f t="shared" si="29"/>
        <v>0.9964237245890013</v>
      </c>
      <c r="AY38" s="49" t="s">
        <v>51</v>
      </c>
      <c r="AZ38" s="25">
        <v>1.24</v>
      </c>
      <c r="BA38" s="27"/>
      <c r="BB38" s="28">
        <f t="shared" si="30"/>
        <v>0.12758035575839277</v>
      </c>
      <c r="BC38" s="28">
        <f t="shared" si="31"/>
        <v>7.3701371955742417E-2</v>
      </c>
      <c r="BD38" s="28">
        <f t="shared" si="32"/>
        <v>0.1294008514731172</v>
      </c>
      <c r="BE38">
        <f t="shared" si="33"/>
        <v>0.1294008514731172</v>
      </c>
      <c r="BF38" s="29">
        <f t="shared" si="34"/>
        <v>0.99817950428527558</v>
      </c>
      <c r="BG38" s="49" t="s">
        <v>51</v>
      </c>
      <c r="BH38" s="25">
        <v>1.24</v>
      </c>
      <c r="BI38" s="27"/>
      <c r="BJ38" s="28">
        <f t="shared" si="35"/>
        <v>0.12758035575839277</v>
      </c>
      <c r="BK38" s="28">
        <f t="shared" si="36"/>
        <v>7.3701371955742417E-2</v>
      </c>
      <c r="BL38" s="28">
        <f t="shared" si="37"/>
        <v>0.1294008514731172</v>
      </c>
      <c r="BM38">
        <f t="shared" si="38"/>
        <v>0.1294008514731172</v>
      </c>
      <c r="BN38" s="29">
        <f t="shared" si="39"/>
        <v>0.99817950428527558</v>
      </c>
      <c r="BO38" s="46" t="s">
        <v>51</v>
      </c>
      <c r="BP38" s="25">
        <v>1.47</v>
      </c>
      <c r="BQ38" s="27"/>
      <c r="BR38" s="28">
        <f t="shared" si="40"/>
        <v>0.22262564811399788</v>
      </c>
      <c r="BS38" s="28">
        <f t="shared" si="41"/>
        <v>0.13481014777090175</v>
      </c>
      <c r="BT38" s="28">
        <f t="shared" si="42"/>
        <v>0.22545190219575506</v>
      </c>
      <c r="BU38">
        <f t="shared" si="43"/>
        <v>0.22545190219575506</v>
      </c>
      <c r="BV38" s="29">
        <f t="shared" si="44"/>
        <v>0.99717374591824282</v>
      </c>
      <c r="BW38" s="46" t="s">
        <v>51</v>
      </c>
      <c r="BX38" s="25">
        <v>1</v>
      </c>
      <c r="BY38" s="27"/>
      <c r="BZ38" s="28">
        <f t="shared" si="45"/>
        <v>0</v>
      </c>
      <c r="CA38" s="28">
        <f t="shared" si="46"/>
        <v>0</v>
      </c>
      <c r="CB38" s="28">
        <f t="shared" si="47"/>
        <v>0</v>
      </c>
      <c r="CC38">
        <f t="shared" si="48"/>
        <v>0</v>
      </c>
      <c r="CD38" s="29">
        <f t="shared" si="49"/>
        <v>1</v>
      </c>
      <c r="CE38" s="46" t="s">
        <v>51</v>
      </c>
      <c r="CF38" s="25">
        <v>1.1000000000000001</v>
      </c>
      <c r="CG38" s="27"/>
      <c r="CH38" s="28">
        <f t="shared" si="50"/>
        <v>5.7432733211595866E-2</v>
      </c>
      <c r="CI38" s="28">
        <f t="shared" si="51"/>
        <v>3.2088467354552105E-2</v>
      </c>
      <c r="CJ38" s="28">
        <f t="shared" si="52"/>
        <v>5.8319176233172475E-2</v>
      </c>
      <c r="CK38">
        <f t="shared" si="53"/>
        <v>5.8319176233172475E-2</v>
      </c>
      <c r="CL38" s="29">
        <f t="shared" si="54"/>
        <v>0.99911355697842341</v>
      </c>
    </row>
    <row r="39" spans="1:90" ht="15.5" x14ac:dyDescent="0.35">
      <c r="A39" s="49" t="s">
        <v>52</v>
      </c>
      <c r="B39" s="47">
        <f>Prev!AF37</f>
        <v>0.61930937490995364</v>
      </c>
      <c r="C39" s="47">
        <f>Prev!AG37</f>
        <v>0.34118278975710375</v>
      </c>
      <c r="D39" s="25">
        <v>1.5016666666666667</v>
      </c>
      <c r="E39" s="27"/>
      <c r="F39" s="28">
        <f t="shared" si="0"/>
        <v>0.23411363750691355</v>
      </c>
      <c r="G39" s="28">
        <f t="shared" si="1"/>
        <v>0.14259789101633524</v>
      </c>
      <c r="H39" s="28">
        <f t="shared" si="2"/>
        <v>0.23704126204192841</v>
      </c>
      <c r="I39" s="28">
        <f t="shared" si="3"/>
        <v>0.23704126204192841</v>
      </c>
      <c r="J39" s="29">
        <f t="shared" si="4"/>
        <v>0.99707237546498517</v>
      </c>
      <c r="K39" s="49" t="s">
        <v>52</v>
      </c>
      <c r="L39" s="25">
        <v>1.7666666666666668</v>
      </c>
      <c r="M39" s="27"/>
      <c r="N39" s="28">
        <f t="shared" si="5"/>
        <v>0.31840511461593674</v>
      </c>
      <c r="O39" s="28">
        <f t="shared" si="6"/>
        <v>0.20265829019188775</v>
      </c>
      <c r="P39" s="28">
        <f t="shared" si="7"/>
        <v>0.32194373019735778</v>
      </c>
      <c r="Q39" s="28">
        <f t="shared" si="8"/>
        <v>0.32194373019735778</v>
      </c>
      <c r="R39" s="29">
        <f t="shared" si="9"/>
        <v>0.99646138441857901</v>
      </c>
      <c r="S39" s="49" t="s">
        <v>52</v>
      </c>
      <c r="T39" s="25">
        <v>2.0299999999999998</v>
      </c>
      <c r="U39" s="27"/>
      <c r="V39" s="28">
        <f t="shared" si="10"/>
        <v>0.3855992022576607</v>
      </c>
      <c r="W39" s="28">
        <f t="shared" si="11"/>
        <v>0.2545482314361317</v>
      </c>
      <c r="X39" s="28">
        <f t="shared" si="12"/>
        <v>0.38945788760381345</v>
      </c>
      <c r="Y39">
        <f t="shared" si="13"/>
        <v>0.2600366447263866</v>
      </c>
      <c r="Z39" s="29">
        <f t="shared" si="14"/>
        <v>0.99614131465384725</v>
      </c>
      <c r="AA39" s="49" t="s">
        <v>52</v>
      </c>
      <c r="AB39" s="25">
        <v>2.16</v>
      </c>
      <c r="AC39" s="27"/>
      <c r="AD39" s="28">
        <f t="shared" si="15"/>
        <v>0.41411306582655466</v>
      </c>
      <c r="AE39" s="28">
        <f t="shared" si="16"/>
        <v>0.27775220884076351</v>
      </c>
      <c r="AF39" s="28">
        <f t="shared" si="17"/>
        <v>0.41806293369414277</v>
      </c>
      <c r="AG39">
        <f t="shared" si="18"/>
        <v>0.41806293369414277</v>
      </c>
      <c r="AH39" s="29">
        <f t="shared" si="19"/>
        <v>0.99605013213241189</v>
      </c>
      <c r="AI39" s="49" t="s">
        <v>52</v>
      </c>
      <c r="AJ39" s="25">
        <v>1.59</v>
      </c>
      <c r="AK39" s="27"/>
      <c r="AL39" s="28">
        <f t="shared" si="20"/>
        <v>0.26443556530632617</v>
      </c>
      <c r="AM39" s="28">
        <f t="shared" si="21"/>
        <v>0.16359875428920934</v>
      </c>
      <c r="AN39" s="28">
        <f t="shared" si="22"/>
        <v>0.2676098798318296</v>
      </c>
      <c r="AO39">
        <f t="shared" si="23"/>
        <v>0.2676098798318296</v>
      </c>
      <c r="AP39" s="29">
        <f t="shared" si="24"/>
        <v>0.99682568547449657</v>
      </c>
      <c r="AQ39" s="49" t="s">
        <v>52</v>
      </c>
      <c r="AR39" s="25">
        <v>1.79</v>
      </c>
      <c r="AS39" s="27"/>
      <c r="AT39" s="28">
        <f t="shared" si="25"/>
        <v>0.32494677890998525</v>
      </c>
      <c r="AU39" s="28">
        <f t="shared" si="26"/>
        <v>0.20754603609478209</v>
      </c>
      <c r="AV39" s="28">
        <f t="shared" si="27"/>
        <v>0.32852305432098394</v>
      </c>
      <c r="AW39">
        <f t="shared" si="28"/>
        <v>0.32852305432098394</v>
      </c>
      <c r="AX39" s="29">
        <f t="shared" si="29"/>
        <v>0.9964237245890013</v>
      </c>
      <c r="AY39" s="49" t="s">
        <v>52</v>
      </c>
      <c r="AZ39" s="25">
        <v>1.24</v>
      </c>
      <c r="BA39" s="27"/>
      <c r="BB39" s="28">
        <f t="shared" si="30"/>
        <v>0.12758035575839277</v>
      </c>
      <c r="BC39" s="28">
        <f t="shared" si="31"/>
        <v>7.3701371955742417E-2</v>
      </c>
      <c r="BD39" s="28">
        <f t="shared" si="32"/>
        <v>0.1294008514731172</v>
      </c>
      <c r="BE39">
        <f t="shared" si="33"/>
        <v>0.1294008514731172</v>
      </c>
      <c r="BF39" s="29">
        <f t="shared" si="34"/>
        <v>0.99817950428527558</v>
      </c>
      <c r="BG39" s="49" t="s">
        <v>52</v>
      </c>
      <c r="BH39" s="25">
        <v>1.24</v>
      </c>
      <c r="BI39" s="27"/>
      <c r="BJ39" s="28">
        <f t="shared" si="35"/>
        <v>0.12758035575839277</v>
      </c>
      <c r="BK39" s="28">
        <f t="shared" si="36"/>
        <v>7.3701371955742417E-2</v>
      </c>
      <c r="BL39" s="28">
        <f t="shared" si="37"/>
        <v>0.1294008514731172</v>
      </c>
      <c r="BM39">
        <f t="shared" si="38"/>
        <v>0.1294008514731172</v>
      </c>
      <c r="BN39" s="29">
        <f t="shared" si="39"/>
        <v>0.99817950428527558</v>
      </c>
      <c r="BO39" s="46" t="s">
        <v>52</v>
      </c>
      <c r="BP39" s="25">
        <v>1.47</v>
      </c>
      <c r="BQ39" s="27"/>
      <c r="BR39" s="28">
        <f t="shared" si="40"/>
        <v>0.22262564811399788</v>
      </c>
      <c r="BS39" s="28">
        <f t="shared" si="41"/>
        <v>0.13481014777090175</v>
      </c>
      <c r="BT39" s="28">
        <f t="shared" si="42"/>
        <v>0.22545190219575506</v>
      </c>
      <c r="BU39">
        <f t="shared" si="43"/>
        <v>0.22545190219575506</v>
      </c>
      <c r="BV39" s="29">
        <f t="shared" si="44"/>
        <v>0.99717374591824282</v>
      </c>
      <c r="BW39" s="46" t="s">
        <v>52</v>
      </c>
      <c r="BX39" s="25">
        <v>1</v>
      </c>
      <c r="BY39" s="27"/>
      <c r="BZ39" s="28">
        <f t="shared" si="45"/>
        <v>0</v>
      </c>
      <c r="CA39" s="28">
        <f t="shared" si="46"/>
        <v>0</v>
      </c>
      <c r="CB39" s="28">
        <f t="shared" si="47"/>
        <v>0</v>
      </c>
      <c r="CC39">
        <f t="shared" si="48"/>
        <v>0</v>
      </c>
      <c r="CD39" s="29">
        <f t="shared" si="49"/>
        <v>1</v>
      </c>
      <c r="CE39" s="46" t="s">
        <v>52</v>
      </c>
      <c r="CF39" s="25">
        <v>1.1000000000000001</v>
      </c>
      <c r="CG39" s="27"/>
      <c r="CH39" s="28">
        <f t="shared" si="50"/>
        <v>5.7432733211595866E-2</v>
      </c>
      <c r="CI39" s="28">
        <f t="shared" si="51"/>
        <v>3.2088467354552105E-2</v>
      </c>
      <c r="CJ39" s="28">
        <f t="shared" si="52"/>
        <v>5.8319176233172475E-2</v>
      </c>
      <c r="CK39">
        <f t="shared" si="53"/>
        <v>5.8319176233172475E-2</v>
      </c>
      <c r="CL39" s="29">
        <f t="shared" si="54"/>
        <v>0.99911355697842341</v>
      </c>
    </row>
    <row r="40" spans="1:90" ht="15.5" x14ac:dyDescent="0.35">
      <c r="A40" s="49" t="s">
        <v>53</v>
      </c>
      <c r="B40" s="47">
        <f>Prev!AF38</f>
        <v>0.61930937490995375</v>
      </c>
      <c r="C40" s="47">
        <f>Prev!AG38</f>
        <v>0.34118278975710381</v>
      </c>
      <c r="D40" s="25">
        <v>1.5016666666666667</v>
      </c>
      <c r="E40" s="27"/>
      <c r="F40" s="28">
        <f t="shared" si="0"/>
        <v>0.23411363750691358</v>
      </c>
      <c r="G40" s="28">
        <f t="shared" si="1"/>
        <v>0.1425978910163353</v>
      </c>
      <c r="H40" s="28">
        <f t="shared" si="2"/>
        <v>0.23704126204192846</v>
      </c>
      <c r="I40" s="28">
        <f t="shared" si="3"/>
        <v>0.23704126204192846</v>
      </c>
      <c r="J40" s="29">
        <f t="shared" si="4"/>
        <v>0.99707237546498506</v>
      </c>
      <c r="K40" s="49" t="s">
        <v>53</v>
      </c>
      <c r="L40" s="25">
        <v>1.7666666666666668</v>
      </c>
      <c r="M40" s="27"/>
      <c r="N40" s="28">
        <f t="shared" si="5"/>
        <v>0.31840511461593679</v>
      </c>
      <c r="O40" s="28">
        <f t="shared" si="6"/>
        <v>0.20265829019188783</v>
      </c>
      <c r="P40" s="28">
        <f t="shared" si="7"/>
        <v>0.32194373019735784</v>
      </c>
      <c r="Q40" s="28">
        <f t="shared" si="8"/>
        <v>0.32194373019735784</v>
      </c>
      <c r="R40" s="29">
        <f t="shared" si="9"/>
        <v>0.99646138441857901</v>
      </c>
      <c r="S40" s="49" t="s">
        <v>53</v>
      </c>
      <c r="T40" s="25">
        <v>2.0299999999999998</v>
      </c>
      <c r="U40" s="27"/>
      <c r="V40" s="28">
        <f t="shared" si="10"/>
        <v>0.38559920225766076</v>
      </c>
      <c r="W40" s="28">
        <f t="shared" si="11"/>
        <v>0.25454823143613176</v>
      </c>
      <c r="X40" s="28">
        <f t="shared" si="12"/>
        <v>0.38945788760381345</v>
      </c>
      <c r="Y40">
        <f t="shared" si="13"/>
        <v>0.26003664472638666</v>
      </c>
      <c r="Z40" s="29">
        <f t="shared" si="14"/>
        <v>0.99614131465384737</v>
      </c>
      <c r="AA40" s="49" t="s">
        <v>53</v>
      </c>
      <c r="AB40" s="25">
        <v>2.16</v>
      </c>
      <c r="AC40" s="27"/>
      <c r="AD40" s="28">
        <f t="shared" si="15"/>
        <v>0.41411306582655472</v>
      </c>
      <c r="AE40" s="28">
        <f t="shared" si="16"/>
        <v>0.27775220884076357</v>
      </c>
      <c r="AF40" s="28">
        <f t="shared" si="17"/>
        <v>0.41806293369414282</v>
      </c>
      <c r="AG40">
        <f t="shared" si="18"/>
        <v>0.41806293369414282</v>
      </c>
      <c r="AH40" s="29">
        <f t="shared" si="19"/>
        <v>0.99605013213241189</v>
      </c>
      <c r="AI40" s="49" t="s">
        <v>53</v>
      </c>
      <c r="AJ40" s="25">
        <v>1.59</v>
      </c>
      <c r="AK40" s="27"/>
      <c r="AL40" s="28">
        <f t="shared" si="20"/>
        <v>0.26443556530632623</v>
      </c>
      <c r="AM40" s="28">
        <f t="shared" si="21"/>
        <v>0.16359875428920942</v>
      </c>
      <c r="AN40" s="28">
        <f t="shared" si="22"/>
        <v>0.2676098798318296</v>
      </c>
      <c r="AO40">
        <f t="shared" si="23"/>
        <v>0.2676098798318296</v>
      </c>
      <c r="AP40" s="29">
        <f t="shared" si="24"/>
        <v>0.99682568547449657</v>
      </c>
      <c r="AQ40" s="49" t="s">
        <v>53</v>
      </c>
      <c r="AR40" s="25">
        <v>1.79</v>
      </c>
      <c r="AS40" s="27"/>
      <c r="AT40" s="28">
        <f t="shared" si="25"/>
        <v>0.3249467789099853</v>
      </c>
      <c r="AU40" s="28">
        <f t="shared" si="26"/>
        <v>0.20754603609478217</v>
      </c>
      <c r="AV40" s="28">
        <f t="shared" si="27"/>
        <v>0.32852305432098394</v>
      </c>
      <c r="AW40">
        <f t="shared" si="28"/>
        <v>0.32852305432098394</v>
      </c>
      <c r="AX40" s="29">
        <f t="shared" si="29"/>
        <v>0.9964237245890013</v>
      </c>
      <c r="AY40" s="49" t="s">
        <v>53</v>
      </c>
      <c r="AZ40" s="25">
        <v>1.24</v>
      </c>
      <c r="BA40" s="27"/>
      <c r="BB40" s="28">
        <f t="shared" si="30"/>
        <v>0.1275803557583928</v>
      </c>
      <c r="BC40" s="28">
        <f t="shared" si="31"/>
        <v>7.3701371955742459E-2</v>
      </c>
      <c r="BD40" s="28">
        <f t="shared" si="32"/>
        <v>0.12940085147311722</v>
      </c>
      <c r="BE40">
        <f t="shared" si="33"/>
        <v>0.12940085147311722</v>
      </c>
      <c r="BF40" s="29">
        <f t="shared" si="34"/>
        <v>0.99817950428527558</v>
      </c>
      <c r="BG40" s="49" t="s">
        <v>53</v>
      </c>
      <c r="BH40" s="25">
        <v>1.24</v>
      </c>
      <c r="BI40" s="27"/>
      <c r="BJ40" s="28">
        <f t="shared" si="35"/>
        <v>0.1275803557583928</v>
      </c>
      <c r="BK40" s="28">
        <f t="shared" si="36"/>
        <v>7.3701371955742459E-2</v>
      </c>
      <c r="BL40" s="28">
        <f t="shared" si="37"/>
        <v>0.12940085147311722</v>
      </c>
      <c r="BM40">
        <f t="shared" si="38"/>
        <v>0.12940085147311722</v>
      </c>
      <c r="BN40" s="29">
        <f t="shared" si="39"/>
        <v>0.99817950428527558</v>
      </c>
      <c r="BO40" s="46" t="s">
        <v>53</v>
      </c>
      <c r="BP40" s="25">
        <v>1.47</v>
      </c>
      <c r="BQ40" s="27"/>
      <c r="BR40" s="28">
        <f t="shared" si="40"/>
        <v>0.2226256481139979</v>
      </c>
      <c r="BS40" s="28">
        <f t="shared" si="41"/>
        <v>0.13481014777090181</v>
      </c>
      <c r="BT40" s="28">
        <f t="shared" si="42"/>
        <v>0.22545190219575506</v>
      </c>
      <c r="BU40">
        <f t="shared" si="43"/>
        <v>0.22545190219575506</v>
      </c>
      <c r="BV40" s="29">
        <f t="shared" si="44"/>
        <v>0.99717374591824282</v>
      </c>
      <c r="BW40" s="46" t="s">
        <v>53</v>
      </c>
      <c r="BX40" s="25">
        <v>1</v>
      </c>
      <c r="BY40" s="27"/>
      <c r="BZ40" s="28">
        <f t="shared" si="45"/>
        <v>0</v>
      </c>
      <c r="CA40" s="28">
        <f t="shared" si="46"/>
        <v>0</v>
      </c>
      <c r="CB40" s="28">
        <f t="shared" si="47"/>
        <v>0</v>
      </c>
      <c r="CC40">
        <f t="shared" si="48"/>
        <v>0</v>
      </c>
      <c r="CD40" s="29">
        <f t="shared" si="49"/>
        <v>1</v>
      </c>
      <c r="CE40" s="46" t="s">
        <v>53</v>
      </c>
      <c r="CF40" s="25">
        <v>1.1000000000000001</v>
      </c>
      <c r="CG40" s="27"/>
      <c r="CH40" s="28">
        <f t="shared" si="50"/>
        <v>5.7432733211595866E-2</v>
      </c>
      <c r="CI40" s="28">
        <f t="shared" si="51"/>
        <v>3.2088467354552119E-2</v>
      </c>
      <c r="CJ40" s="28">
        <f t="shared" si="52"/>
        <v>5.8319176233172489E-2</v>
      </c>
      <c r="CK40">
        <f t="shared" si="53"/>
        <v>5.8319176233172489E-2</v>
      </c>
      <c r="CL40" s="29">
        <f t="shared" si="54"/>
        <v>0.99911355697842341</v>
      </c>
    </row>
    <row r="41" spans="1:90" ht="15.5" x14ac:dyDescent="0.35">
      <c r="A41" s="49" t="s">
        <v>54</v>
      </c>
      <c r="B41" s="47">
        <f>Prev!AF39</f>
        <v>0.61930937490995375</v>
      </c>
      <c r="C41" s="47">
        <f>Prev!AG39</f>
        <v>0.34118278975710381</v>
      </c>
      <c r="D41" s="25">
        <v>1.5016666666666667</v>
      </c>
      <c r="E41" s="27"/>
      <c r="F41" s="28">
        <f t="shared" si="0"/>
        <v>0.23411363750691355</v>
      </c>
      <c r="G41" s="28">
        <f t="shared" si="1"/>
        <v>0.14259789101633527</v>
      </c>
      <c r="H41" s="28">
        <f t="shared" si="2"/>
        <v>0.23704126204192846</v>
      </c>
      <c r="I41" s="28">
        <f t="shared" si="3"/>
        <v>0.23704126204192846</v>
      </c>
      <c r="J41" s="29">
        <f t="shared" si="4"/>
        <v>0.99707237546498506</v>
      </c>
      <c r="K41" s="49" t="s">
        <v>54</v>
      </c>
      <c r="L41" s="25">
        <v>1.7666666666666668</v>
      </c>
      <c r="M41" s="27"/>
      <c r="N41" s="28">
        <f t="shared" si="5"/>
        <v>0.31840511461593674</v>
      </c>
      <c r="O41" s="28">
        <f t="shared" si="6"/>
        <v>0.20265829019188777</v>
      </c>
      <c r="P41" s="28">
        <f t="shared" si="7"/>
        <v>0.32194373019735784</v>
      </c>
      <c r="Q41" s="28">
        <f t="shared" si="8"/>
        <v>0.32194373019735784</v>
      </c>
      <c r="R41" s="29">
        <f t="shared" si="9"/>
        <v>0.9964613844185789</v>
      </c>
      <c r="S41" s="49" t="s">
        <v>54</v>
      </c>
      <c r="T41" s="25">
        <v>2.0299999999999998</v>
      </c>
      <c r="U41" s="27"/>
      <c r="V41" s="28">
        <f t="shared" si="10"/>
        <v>0.3855992022576607</v>
      </c>
      <c r="W41" s="28">
        <f t="shared" si="11"/>
        <v>0.2545482314361317</v>
      </c>
      <c r="X41" s="28">
        <f t="shared" si="12"/>
        <v>0.38945788760381345</v>
      </c>
      <c r="Y41">
        <f t="shared" si="13"/>
        <v>0.26003664472638666</v>
      </c>
      <c r="Z41" s="29">
        <f t="shared" si="14"/>
        <v>0.99614131465384725</v>
      </c>
      <c r="AA41" s="49" t="s">
        <v>54</v>
      </c>
      <c r="AB41" s="25">
        <v>2.16</v>
      </c>
      <c r="AC41" s="27"/>
      <c r="AD41" s="28">
        <f t="shared" si="15"/>
        <v>0.41411306582655466</v>
      </c>
      <c r="AE41" s="28">
        <f t="shared" si="16"/>
        <v>0.27775220884076351</v>
      </c>
      <c r="AF41" s="28">
        <f t="shared" si="17"/>
        <v>0.41806293369414282</v>
      </c>
      <c r="AG41">
        <f t="shared" si="18"/>
        <v>0.41806293369414282</v>
      </c>
      <c r="AH41" s="29">
        <f t="shared" si="19"/>
        <v>0.99605013213241178</v>
      </c>
      <c r="AI41" s="49" t="s">
        <v>54</v>
      </c>
      <c r="AJ41" s="25">
        <v>1.59</v>
      </c>
      <c r="AK41" s="27"/>
      <c r="AL41" s="28">
        <f t="shared" si="20"/>
        <v>0.26443556530632617</v>
      </c>
      <c r="AM41" s="28">
        <f t="shared" si="21"/>
        <v>0.16359875428920936</v>
      </c>
      <c r="AN41" s="28">
        <f t="shared" si="22"/>
        <v>0.2676098798318296</v>
      </c>
      <c r="AO41">
        <f t="shared" si="23"/>
        <v>0.2676098798318296</v>
      </c>
      <c r="AP41" s="29">
        <f t="shared" si="24"/>
        <v>0.99682568547449657</v>
      </c>
      <c r="AQ41" s="49" t="s">
        <v>54</v>
      </c>
      <c r="AR41" s="25">
        <v>1.79</v>
      </c>
      <c r="AS41" s="27"/>
      <c r="AT41" s="28">
        <f t="shared" si="25"/>
        <v>0.32494677890998525</v>
      </c>
      <c r="AU41" s="28">
        <f t="shared" si="26"/>
        <v>0.20754603609478212</v>
      </c>
      <c r="AV41" s="28">
        <f t="shared" si="27"/>
        <v>0.32852305432098394</v>
      </c>
      <c r="AW41">
        <f t="shared" si="28"/>
        <v>0.32852305432098394</v>
      </c>
      <c r="AX41" s="29">
        <f t="shared" si="29"/>
        <v>0.9964237245890013</v>
      </c>
      <c r="AY41" s="49" t="s">
        <v>54</v>
      </c>
      <c r="AZ41" s="25">
        <v>1.24</v>
      </c>
      <c r="BA41" s="27"/>
      <c r="BB41" s="28">
        <f t="shared" si="30"/>
        <v>0.12758035575839277</v>
      </c>
      <c r="BC41" s="28">
        <f t="shared" si="31"/>
        <v>7.3701371955742431E-2</v>
      </c>
      <c r="BD41" s="28">
        <f t="shared" si="32"/>
        <v>0.12940085147311722</v>
      </c>
      <c r="BE41">
        <f t="shared" si="33"/>
        <v>0.12940085147311722</v>
      </c>
      <c r="BF41" s="29">
        <f t="shared" si="34"/>
        <v>0.99817950428527558</v>
      </c>
      <c r="BG41" s="49" t="s">
        <v>54</v>
      </c>
      <c r="BH41" s="25">
        <v>1.24</v>
      </c>
      <c r="BI41" s="27"/>
      <c r="BJ41" s="28">
        <f t="shared" si="35"/>
        <v>0.12758035575839277</v>
      </c>
      <c r="BK41" s="28">
        <f t="shared" si="36"/>
        <v>7.3701371955742431E-2</v>
      </c>
      <c r="BL41" s="28">
        <f t="shared" si="37"/>
        <v>0.12940085147311722</v>
      </c>
      <c r="BM41">
        <f t="shared" si="38"/>
        <v>0.12940085147311722</v>
      </c>
      <c r="BN41" s="29">
        <f t="shared" si="39"/>
        <v>0.99817950428527558</v>
      </c>
      <c r="BO41" s="46" t="s">
        <v>54</v>
      </c>
      <c r="BP41" s="25">
        <v>1.47</v>
      </c>
      <c r="BQ41" s="27"/>
      <c r="BR41" s="28">
        <f t="shared" si="40"/>
        <v>0.22262564811399788</v>
      </c>
      <c r="BS41" s="28">
        <f t="shared" si="41"/>
        <v>0.13481014777090175</v>
      </c>
      <c r="BT41" s="28">
        <f t="shared" si="42"/>
        <v>0.22545190219575506</v>
      </c>
      <c r="BU41">
        <f t="shared" si="43"/>
        <v>0.22545190219575506</v>
      </c>
      <c r="BV41" s="29">
        <f t="shared" si="44"/>
        <v>0.99717374591824282</v>
      </c>
      <c r="BW41" s="46" t="s">
        <v>54</v>
      </c>
      <c r="BX41" s="25">
        <v>1</v>
      </c>
      <c r="BY41" s="27"/>
      <c r="BZ41" s="28">
        <f t="shared" si="45"/>
        <v>0</v>
      </c>
      <c r="CA41" s="28">
        <f t="shared" si="46"/>
        <v>0</v>
      </c>
      <c r="CB41" s="28">
        <f t="shared" si="47"/>
        <v>0</v>
      </c>
      <c r="CC41">
        <f t="shared" si="48"/>
        <v>0</v>
      </c>
      <c r="CD41" s="29">
        <f t="shared" si="49"/>
        <v>1</v>
      </c>
      <c r="CE41" s="46" t="s">
        <v>54</v>
      </c>
      <c r="CF41" s="25">
        <v>1.1000000000000001</v>
      </c>
      <c r="CG41" s="27"/>
      <c r="CH41" s="28">
        <f t="shared" si="50"/>
        <v>5.7432733211595866E-2</v>
      </c>
      <c r="CI41" s="28">
        <f t="shared" si="51"/>
        <v>3.2088467354552112E-2</v>
      </c>
      <c r="CJ41" s="28">
        <f t="shared" si="52"/>
        <v>5.8319176233172489E-2</v>
      </c>
      <c r="CK41">
        <f t="shared" si="53"/>
        <v>5.8319176233172489E-2</v>
      </c>
      <c r="CL41" s="29">
        <f t="shared" si="54"/>
        <v>0.99911355697842341</v>
      </c>
    </row>
    <row r="42" spans="1:90" ht="15.5" x14ac:dyDescent="0.35">
      <c r="A42" s="49" t="s">
        <v>55</v>
      </c>
      <c r="B42" s="47">
        <f>Prev!AF40</f>
        <v>0.61930937490995386</v>
      </c>
      <c r="C42" s="47">
        <f>Prev!AG40</f>
        <v>0.34118278975710387</v>
      </c>
      <c r="D42" s="25">
        <v>1.5016666666666667</v>
      </c>
      <c r="E42" s="27"/>
      <c r="F42" s="28">
        <f t="shared" si="0"/>
        <v>0.23411363750691355</v>
      </c>
      <c r="G42" s="28">
        <f t="shared" si="1"/>
        <v>0.14259789101633524</v>
      </c>
      <c r="H42" s="28">
        <f t="shared" si="2"/>
        <v>0.23704126204192849</v>
      </c>
      <c r="I42" s="28">
        <f t="shared" si="3"/>
        <v>0.23704126204192849</v>
      </c>
      <c r="J42" s="29">
        <f t="shared" si="4"/>
        <v>0.99707237546498506</v>
      </c>
      <c r="K42" s="49" t="s">
        <v>55</v>
      </c>
      <c r="L42" s="25">
        <v>1.7666666666666668</v>
      </c>
      <c r="M42" s="27"/>
      <c r="N42" s="28">
        <f t="shared" si="5"/>
        <v>0.31840511461593674</v>
      </c>
      <c r="O42" s="28">
        <f t="shared" si="6"/>
        <v>0.20265829019188775</v>
      </c>
      <c r="P42" s="28">
        <f t="shared" si="7"/>
        <v>0.32194373019735789</v>
      </c>
      <c r="Q42" s="28">
        <f t="shared" si="8"/>
        <v>0.32194373019735789</v>
      </c>
      <c r="R42" s="29">
        <f t="shared" si="9"/>
        <v>0.99646138441857879</v>
      </c>
      <c r="S42" s="49" t="s">
        <v>55</v>
      </c>
      <c r="T42" s="25">
        <v>2.0299999999999998</v>
      </c>
      <c r="U42" s="27"/>
      <c r="V42" s="28">
        <f t="shared" si="10"/>
        <v>0.3855992022576607</v>
      </c>
      <c r="W42" s="28">
        <f t="shared" si="11"/>
        <v>0.2545482314361317</v>
      </c>
      <c r="X42" s="28">
        <f t="shared" si="12"/>
        <v>0.3894578876038135</v>
      </c>
      <c r="Y42">
        <f t="shared" si="13"/>
        <v>0.26003664472638671</v>
      </c>
      <c r="Z42" s="29">
        <f t="shared" si="14"/>
        <v>0.99614131465384714</v>
      </c>
      <c r="AA42" s="49" t="s">
        <v>55</v>
      </c>
      <c r="AB42" s="25">
        <v>2.16</v>
      </c>
      <c r="AC42" s="27"/>
      <c r="AD42" s="28">
        <f t="shared" si="15"/>
        <v>0.41411306582655466</v>
      </c>
      <c r="AE42" s="28">
        <f t="shared" si="16"/>
        <v>0.27775220884076351</v>
      </c>
      <c r="AF42" s="28">
        <f t="shared" si="17"/>
        <v>0.41806293369414282</v>
      </c>
      <c r="AG42">
        <f t="shared" si="18"/>
        <v>0.41806293369414282</v>
      </c>
      <c r="AH42" s="29">
        <f t="shared" si="19"/>
        <v>0.99605013213241178</v>
      </c>
      <c r="AI42" s="49" t="s">
        <v>55</v>
      </c>
      <c r="AJ42" s="25">
        <v>1.59</v>
      </c>
      <c r="AK42" s="27"/>
      <c r="AL42" s="28">
        <f t="shared" si="20"/>
        <v>0.26443556530632617</v>
      </c>
      <c r="AM42" s="28">
        <f t="shared" si="21"/>
        <v>0.16359875428920934</v>
      </c>
      <c r="AN42" s="28">
        <f t="shared" si="22"/>
        <v>0.2676098798318296</v>
      </c>
      <c r="AO42">
        <f t="shared" si="23"/>
        <v>0.2676098798318296</v>
      </c>
      <c r="AP42" s="29">
        <f t="shared" si="24"/>
        <v>0.99682568547449657</v>
      </c>
      <c r="AQ42" s="49" t="s">
        <v>55</v>
      </c>
      <c r="AR42" s="25">
        <v>1.79</v>
      </c>
      <c r="AS42" s="27"/>
      <c r="AT42" s="28">
        <f t="shared" si="25"/>
        <v>0.32494677890998525</v>
      </c>
      <c r="AU42" s="28">
        <f t="shared" si="26"/>
        <v>0.20754603609478209</v>
      </c>
      <c r="AV42" s="28">
        <f t="shared" si="27"/>
        <v>0.328523054320984</v>
      </c>
      <c r="AW42">
        <f t="shared" si="28"/>
        <v>0.328523054320984</v>
      </c>
      <c r="AX42" s="29">
        <f t="shared" si="29"/>
        <v>0.9964237245890013</v>
      </c>
      <c r="AY42" s="49" t="s">
        <v>55</v>
      </c>
      <c r="AZ42" s="25">
        <v>1.24</v>
      </c>
      <c r="BA42" s="27"/>
      <c r="BB42" s="28">
        <f t="shared" si="30"/>
        <v>0.12758035575839277</v>
      </c>
      <c r="BC42" s="28">
        <f t="shared" si="31"/>
        <v>7.3701371955742417E-2</v>
      </c>
      <c r="BD42" s="28">
        <f t="shared" si="32"/>
        <v>0.12940085147311722</v>
      </c>
      <c r="BE42">
        <f t="shared" si="33"/>
        <v>0.12940085147311722</v>
      </c>
      <c r="BF42" s="29">
        <f t="shared" si="34"/>
        <v>0.99817950428527558</v>
      </c>
      <c r="BG42" s="49" t="s">
        <v>55</v>
      </c>
      <c r="BH42" s="25">
        <v>1.24</v>
      </c>
      <c r="BI42" s="27"/>
      <c r="BJ42" s="28">
        <f t="shared" si="35"/>
        <v>0.12758035575839277</v>
      </c>
      <c r="BK42" s="28">
        <f t="shared" si="36"/>
        <v>7.3701371955742417E-2</v>
      </c>
      <c r="BL42" s="28">
        <f t="shared" si="37"/>
        <v>0.12940085147311722</v>
      </c>
      <c r="BM42">
        <f t="shared" si="38"/>
        <v>0.12940085147311722</v>
      </c>
      <c r="BN42" s="29">
        <f t="shared" si="39"/>
        <v>0.99817950428527558</v>
      </c>
      <c r="BO42" s="46" t="s">
        <v>55</v>
      </c>
      <c r="BP42" s="25">
        <v>1.47</v>
      </c>
      <c r="BQ42" s="27"/>
      <c r="BR42" s="28">
        <f t="shared" si="40"/>
        <v>0.22262564811399788</v>
      </c>
      <c r="BS42" s="28">
        <f t="shared" si="41"/>
        <v>0.13481014777090175</v>
      </c>
      <c r="BT42" s="28">
        <f t="shared" si="42"/>
        <v>0.22545190219575512</v>
      </c>
      <c r="BU42">
        <f t="shared" si="43"/>
        <v>0.22545190219575512</v>
      </c>
      <c r="BV42" s="29">
        <f t="shared" si="44"/>
        <v>0.99717374591824282</v>
      </c>
      <c r="BW42" s="46" t="s">
        <v>55</v>
      </c>
      <c r="BX42" s="25">
        <v>1</v>
      </c>
      <c r="BY42" s="27"/>
      <c r="BZ42" s="28">
        <f t="shared" si="45"/>
        <v>0</v>
      </c>
      <c r="CA42" s="28">
        <f t="shared" si="46"/>
        <v>0</v>
      </c>
      <c r="CB42" s="28">
        <f t="shared" si="47"/>
        <v>0</v>
      </c>
      <c r="CC42">
        <f t="shared" si="48"/>
        <v>0</v>
      </c>
      <c r="CD42" s="29">
        <f t="shared" si="49"/>
        <v>1</v>
      </c>
      <c r="CE42" s="46" t="s">
        <v>55</v>
      </c>
      <c r="CF42" s="25">
        <v>1.1000000000000001</v>
      </c>
      <c r="CG42" s="27"/>
      <c r="CH42" s="28">
        <f t="shared" si="50"/>
        <v>5.7432733211595866E-2</v>
      </c>
      <c r="CI42" s="28">
        <f t="shared" si="51"/>
        <v>3.2088467354552105E-2</v>
      </c>
      <c r="CJ42" s="28">
        <f t="shared" si="52"/>
        <v>5.8319176233172489E-2</v>
      </c>
      <c r="CK42">
        <f t="shared" si="53"/>
        <v>5.8319176233172489E-2</v>
      </c>
      <c r="CL42" s="29">
        <f t="shared" si="54"/>
        <v>0.99911355697842341</v>
      </c>
    </row>
    <row r="43" spans="1:90" ht="15.5" x14ac:dyDescent="0.35">
      <c r="A43" s="49" t="s">
        <v>56</v>
      </c>
      <c r="B43" s="47">
        <f>Prev!AF41</f>
        <v>0.6612179404671642</v>
      </c>
      <c r="C43" s="47">
        <f>Prev!AG41</f>
        <v>0.30174613530550576</v>
      </c>
      <c r="D43" s="25">
        <v>1.5016666666666667</v>
      </c>
      <c r="E43" s="27"/>
      <c r="F43" s="28">
        <f t="shared" si="0"/>
        <v>0.24556398809297864</v>
      </c>
      <c r="G43" s="28">
        <f t="shared" si="1"/>
        <v>0.12693614866379008</v>
      </c>
      <c r="H43" s="28">
        <f t="shared" si="2"/>
        <v>0.24908632586266335</v>
      </c>
      <c r="I43" s="28">
        <f t="shared" si="3"/>
        <v>0.24908632586266335</v>
      </c>
      <c r="J43" s="29">
        <f t="shared" si="4"/>
        <v>0.99647766223031531</v>
      </c>
      <c r="K43" s="49" t="s">
        <v>56</v>
      </c>
      <c r="L43" s="25">
        <v>1.7666666666666668</v>
      </c>
      <c r="M43" s="27"/>
      <c r="N43" s="28">
        <f t="shared" si="5"/>
        <v>0.33218998303528124</v>
      </c>
      <c r="O43" s="28">
        <f t="shared" si="6"/>
        <v>0.1817987131468419</v>
      </c>
      <c r="P43" s="28">
        <f t="shared" si="7"/>
        <v>0.33640082245956132</v>
      </c>
      <c r="Q43" s="28">
        <f t="shared" si="8"/>
        <v>0.33640082245956132</v>
      </c>
      <c r="R43" s="29">
        <f t="shared" si="9"/>
        <v>0.99578916057571987</v>
      </c>
      <c r="S43" s="49" t="s">
        <v>56</v>
      </c>
      <c r="T43" s="25">
        <v>2.0299999999999998</v>
      </c>
      <c r="U43" s="27"/>
      <c r="V43" s="28">
        <f t="shared" si="10"/>
        <v>0.40058343560188797</v>
      </c>
      <c r="W43" s="28">
        <f t="shared" si="11"/>
        <v>0.22988754288946273</v>
      </c>
      <c r="X43" s="28">
        <f t="shared" si="12"/>
        <v>0.40513528105018937</v>
      </c>
      <c r="Y43">
        <f t="shared" si="13"/>
        <v>0.23710624842276395</v>
      </c>
      <c r="Z43" s="29">
        <f t="shared" si="14"/>
        <v>0.99544815455169866</v>
      </c>
      <c r="AA43" s="49" t="s">
        <v>56</v>
      </c>
      <c r="AB43" s="25">
        <v>2.16</v>
      </c>
      <c r="AC43" s="27"/>
      <c r="AD43" s="28">
        <f t="shared" si="15"/>
        <v>0.42943088208292018</v>
      </c>
      <c r="AE43" s="28">
        <f t="shared" si="16"/>
        <v>0.25160225307282469</v>
      </c>
      <c r="AF43" s="28">
        <f t="shared" si="17"/>
        <v>0.43407314660783497</v>
      </c>
      <c r="AG43">
        <f t="shared" si="18"/>
        <v>0.43407314660783497</v>
      </c>
      <c r="AH43" s="29">
        <f t="shared" si="19"/>
        <v>0.99535773547508521</v>
      </c>
      <c r="AI43" s="49" t="s">
        <v>56</v>
      </c>
      <c r="AJ43" s="25">
        <v>1.59</v>
      </c>
      <c r="AK43" s="27"/>
      <c r="AL43" s="28">
        <f t="shared" si="20"/>
        <v>0.27683289606410122</v>
      </c>
      <c r="AM43" s="28">
        <f t="shared" si="21"/>
        <v>0.14602328263129979</v>
      </c>
      <c r="AN43" s="28">
        <f t="shared" si="22"/>
        <v>0.2806369104910072</v>
      </c>
      <c r="AO43">
        <f t="shared" si="23"/>
        <v>0.2806369104910072</v>
      </c>
      <c r="AP43" s="29">
        <f t="shared" si="24"/>
        <v>0.99619598557309397</v>
      </c>
      <c r="AQ43" s="49" t="s">
        <v>56</v>
      </c>
      <c r="AR43" s="25">
        <v>1.79</v>
      </c>
      <c r="AS43" s="27"/>
      <c r="AT43" s="28">
        <f t="shared" si="25"/>
        <v>0.33887405225940698</v>
      </c>
      <c r="AU43" s="28">
        <f t="shared" si="26"/>
        <v>0.18630091370095272</v>
      </c>
      <c r="AV43" s="28">
        <f t="shared" si="27"/>
        <v>0.34312608539812695</v>
      </c>
      <c r="AW43">
        <f t="shared" si="28"/>
        <v>0.34312608539812695</v>
      </c>
      <c r="AX43" s="29">
        <f t="shared" si="29"/>
        <v>0.99574796686128009</v>
      </c>
      <c r="AY43" s="49" t="s">
        <v>56</v>
      </c>
      <c r="AZ43" s="25">
        <v>1.24</v>
      </c>
      <c r="BA43" s="27"/>
      <c r="BB43" s="28">
        <f t="shared" si="30"/>
        <v>0.13473687208966914</v>
      </c>
      <c r="BC43" s="28">
        <f t="shared" si="31"/>
        <v>6.503269210944411E-2</v>
      </c>
      <c r="BD43" s="28">
        <f t="shared" si="32"/>
        <v>0.13695810779945489</v>
      </c>
      <c r="BE43">
        <f t="shared" si="33"/>
        <v>0.13695810779945489</v>
      </c>
      <c r="BF43" s="29">
        <f t="shared" si="34"/>
        <v>0.99777876429021428</v>
      </c>
      <c r="BG43" s="49" t="s">
        <v>56</v>
      </c>
      <c r="BH43" s="25">
        <v>1.24</v>
      </c>
      <c r="BI43" s="27"/>
      <c r="BJ43" s="28">
        <f t="shared" si="35"/>
        <v>0.13473687208966914</v>
      </c>
      <c r="BK43" s="28">
        <f t="shared" si="36"/>
        <v>6.503269210944411E-2</v>
      </c>
      <c r="BL43" s="28">
        <f t="shared" si="37"/>
        <v>0.13695810779945489</v>
      </c>
      <c r="BM43">
        <f t="shared" si="38"/>
        <v>0.13695810779945489</v>
      </c>
      <c r="BN43" s="29">
        <f t="shared" si="39"/>
        <v>0.99777876429021428</v>
      </c>
      <c r="BO43" s="46" t="s">
        <v>56</v>
      </c>
      <c r="BP43" s="25">
        <v>1.47</v>
      </c>
      <c r="BQ43" s="27"/>
      <c r="BR43" s="28">
        <f t="shared" si="40"/>
        <v>0.23368556501330262</v>
      </c>
      <c r="BS43" s="28">
        <f t="shared" si="41"/>
        <v>0.11988414928543263</v>
      </c>
      <c r="BT43" s="28">
        <f t="shared" si="42"/>
        <v>0.2370910651063555</v>
      </c>
      <c r="BU43">
        <f t="shared" si="43"/>
        <v>0.2370910651063555</v>
      </c>
      <c r="BV43" s="29">
        <f t="shared" si="44"/>
        <v>0.99659449990694715</v>
      </c>
      <c r="BW43" s="46" t="s">
        <v>56</v>
      </c>
      <c r="BX43" s="25">
        <v>1</v>
      </c>
      <c r="BY43" s="27"/>
      <c r="BZ43" s="28">
        <f t="shared" si="45"/>
        <v>0</v>
      </c>
      <c r="CA43" s="28">
        <f t="shared" si="46"/>
        <v>0</v>
      </c>
      <c r="CB43" s="28">
        <f t="shared" si="47"/>
        <v>0</v>
      </c>
      <c r="CC43">
        <f t="shared" si="48"/>
        <v>0</v>
      </c>
      <c r="CD43" s="29">
        <f t="shared" si="49"/>
        <v>1</v>
      </c>
      <c r="CE43" s="46" t="s">
        <v>56</v>
      </c>
      <c r="CF43" s="25">
        <v>1.1000000000000001</v>
      </c>
      <c r="CG43" s="27"/>
      <c r="CH43" s="28">
        <f t="shared" si="50"/>
        <v>6.0929184555881859E-2</v>
      </c>
      <c r="CI43" s="28">
        <f t="shared" si="51"/>
        <v>2.8165431447275249E-2</v>
      </c>
      <c r="CJ43" s="28">
        <f t="shared" si="52"/>
        <v>6.2020863297180734E-2</v>
      </c>
      <c r="CK43">
        <f t="shared" si="53"/>
        <v>6.2020863297180734E-2</v>
      </c>
      <c r="CL43" s="29">
        <f t="shared" si="54"/>
        <v>0.9989083212587011</v>
      </c>
    </row>
    <row r="44" spans="1:90" ht="15.5" x14ac:dyDescent="0.35">
      <c r="A44" s="49" t="s">
        <v>57</v>
      </c>
      <c r="B44" s="47">
        <f>Prev!AF42</f>
        <v>0.6612179404671642</v>
      </c>
      <c r="C44" s="47">
        <f>Prev!AG42</f>
        <v>0.30174613530550576</v>
      </c>
      <c r="D44" s="25">
        <v>1.5016666666666667</v>
      </c>
      <c r="E44" s="27"/>
      <c r="F44" s="28">
        <f t="shared" si="0"/>
        <v>0.24556398809297855</v>
      </c>
      <c r="G44" s="28">
        <f t="shared" si="1"/>
        <v>0.12693614866379005</v>
      </c>
      <c r="H44" s="28">
        <f t="shared" si="2"/>
        <v>0.24908632586266335</v>
      </c>
      <c r="I44" s="28">
        <f t="shared" si="3"/>
        <v>0.24908632586266335</v>
      </c>
      <c r="J44" s="29">
        <f t="shared" si="4"/>
        <v>0.9964776622303152</v>
      </c>
      <c r="K44" s="49" t="s">
        <v>57</v>
      </c>
      <c r="L44" s="25">
        <v>1.7666666666666668</v>
      </c>
      <c r="M44" s="27"/>
      <c r="N44" s="28">
        <f t="shared" si="5"/>
        <v>0.33218998303528113</v>
      </c>
      <c r="O44" s="28">
        <f t="shared" si="6"/>
        <v>0.18179871314684187</v>
      </c>
      <c r="P44" s="28">
        <f t="shared" si="7"/>
        <v>0.33640082245956132</v>
      </c>
      <c r="Q44" s="28">
        <f t="shared" si="8"/>
        <v>0.33640082245956132</v>
      </c>
      <c r="R44" s="29">
        <f t="shared" si="9"/>
        <v>0.99578916057571987</v>
      </c>
      <c r="S44" s="49" t="s">
        <v>57</v>
      </c>
      <c r="T44" s="25">
        <v>2.0299999999999998</v>
      </c>
      <c r="U44" s="27"/>
      <c r="V44" s="28">
        <f t="shared" si="10"/>
        <v>0.40058343560188781</v>
      </c>
      <c r="W44" s="28">
        <f t="shared" si="11"/>
        <v>0.22988754288946267</v>
      </c>
      <c r="X44" s="28">
        <f t="shared" si="12"/>
        <v>0.40513528105018937</v>
      </c>
      <c r="Y44">
        <f t="shared" si="13"/>
        <v>0.23710624842276395</v>
      </c>
      <c r="Z44" s="29">
        <f t="shared" si="14"/>
        <v>0.99544815455169844</v>
      </c>
      <c r="AA44" s="49" t="s">
        <v>57</v>
      </c>
      <c r="AB44" s="25">
        <v>2.16</v>
      </c>
      <c r="AC44" s="27"/>
      <c r="AD44" s="28">
        <f t="shared" si="15"/>
        <v>0.42943088208292007</v>
      </c>
      <c r="AE44" s="28">
        <f t="shared" si="16"/>
        <v>0.25160225307282463</v>
      </c>
      <c r="AF44" s="28">
        <f t="shared" si="17"/>
        <v>0.43407314660783497</v>
      </c>
      <c r="AG44">
        <f t="shared" si="18"/>
        <v>0.43407314660783497</v>
      </c>
      <c r="AH44" s="29">
        <f t="shared" si="19"/>
        <v>0.9953577354750851</v>
      </c>
      <c r="AI44" s="49" t="s">
        <v>57</v>
      </c>
      <c r="AJ44" s="25">
        <v>1.59</v>
      </c>
      <c r="AK44" s="27"/>
      <c r="AL44" s="28">
        <f t="shared" si="20"/>
        <v>0.27683289606410116</v>
      </c>
      <c r="AM44" s="28">
        <f t="shared" si="21"/>
        <v>0.14602328263129977</v>
      </c>
      <c r="AN44" s="28">
        <f t="shared" si="22"/>
        <v>0.2806369104910072</v>
      </c>
      <c r="AO44">
        <f t="shared" si="23"/>
        <v>0.2806369104910072</v>
      </c>
      <c r="AP44" s="29">
        <f t="shared" si="24"/>
        <v>0.99619598557309397</v>
      </c>
      <c r="AQ44" s="49" t="s">
        <v>57</v>
      </c>
      <c r="AR44" s="25">
        <v>1.79</v>
      </c>
      <c r="AS44" s="27"/>
      <c r="AT44" s="28">
        <f t="shared" si="25"/>
        <v>0.33887405225940687</v>
      </c>
      <c r="AU44" s="28">
        <f t="shared" si="26"/>
        <v>0.1863009137009527</v>
      </c>
      <c r="AV44" s="28">
        <f t="shared" si="27"/>
        <v>0.34312608539812695</v>
      </c>
      <c r="AW44">
        <f t="shared" si="28"/>
        <v>0.34312608539812695</v>
      </c>
      <c r="AX44" s="29">
        <f t="shared" si="29"/>
        <v>0.99574796686127987</v>
      </c>
      <c r="AY44" s="49" t="s">
        <v>57</v>
      </c>
      <c r="AZ44" s="25">
        <v>1.24</v>
      </c>
      <c r="BA44" s="27"/>
      <c r="BB44" s="28">
        <f t="shared" si="30"/>
        <v>0.13473687208966911</v>
      </c>
      <c r="BC44" s="28">
        <f t="shared" si="31"/>
        <v>6.503269210944411E-2</v>
      </c>
      <c r="BD44" s="28">
        <f t="shared" si="32"/>
        <v>0.13695810779945489</v>
      </c>
      <c r="BE44">
        <f t="shared" si="33"/>
        <v>0.13695810779945489</v>
      </c>
      <c r="BF44" s="29">
        <f t="shared" si="34"/>
        <v>0.99777876429021428</v>
      </c>
      <c r="BG44" s="49" t="s">
        <v>57</v>
      </c>
      <c r="BH44" s="25">
        <v>1.24</v>
      </c>
      <c r="BI44" s="27"/>
      <c r="BJ44" s="28">
        <f t="shared" si="35"/>
        <v>0.13473687208966911</v>
      </c>
      <c r="BK44" s="28">
        <f t="shared" si="36"/>
        <v>6.503269210944411E-2</v>
      </c>
      <c r="BL44" s="28">
        <f t="shared" si="37"/>
        <v>0.13695810779945489</v>
      </c>
      <c r="BM44">
        <f t="shared" si="38"/>
        <v>0.13695810779945489</v>
      </c>
      <c r="BN44" s="29">
        <f t="shared" si="39"/>
        <v>0.99777876429021428</v>
      </c>
      <c r="BO44" s="46" t="s">
        <v>57</v>
      </c>
      <c r="BP44" s="25">
        <v>1.47</v>
      </c>
      <c r="BQ44" s="27"/>
      <c r="BR44" s="28">
        <f t="shared" si="40"/>
        <v>0.23368556501330259</v>
      </c>
      <c r="BS44" s="28">
        <f t="shared" si="41"/>
        <v>0.11988414928543262</v>
      </c>
      <c r="BT44" s="28">
        <f t="shared" si="42"/>
        <v>0.2370910651063555</v>
      </c>
      <c r="BU44">
        <f t="shared" si="43"/>
        <v>0.2370910651063555</v>
      </c>
      <c r="BV44" s="29">
        <f t="shared" si="44"/>
        <v>0.99659449990694715</v>
      </c>
      <c r="BW44" s="46" t="s">
        <v>57</v>
      </c>
      <c r="BX44" s="25">
        <v>1</v>
      </c>
      <c r="BY44" s="27"/>
      <c r="BZ44" s="28">
        <f t="shared" si="45"/>
        <v>0</v>
      </c>
      <c r="CA44" s="28">
        <f t="shared" si="46"/>
        <v>0</v>
      </c>
      <c r="CB44" s="28">
        <f t="shared" si="47"/>
        <v>0</v>
      </c>
      <c r="CC44">
        <f t="shared" si="48"/>
        <v>0</v>
      </c>
      <c r="CD44" s="29">
        <f t="shared" si="49"/>
        <v>1</v>
      </c>
      <c r="CE44" s="46" t="s">
        <v>57</v>
      </c>
      <c r="CF44" s="25">
        <v>1.1000000000000001</v>
      </c>
      <c r="CG44" s="27"/>
      <c r="CH44" s="28">
        <f t="shared" si="50"/>
        <v>6.0929184555881817E-2</v>
      </c>
      <c r="CI44" s="28">
        <f t="shared" si="51"/>
        <v>2.8165431447275246E-2</v>
      </c>
      <c r="CJ44" s="28">
        <f t="shared" si="52"/>
        <v>6.2020863297180734E-2</v>
      </c>
      <c r="CK44">
        <f t="shared" si="53"/>
        <v>6.2020863297180734E-2</v>
      </c>
      <c r="CL44" s="29">
        <f t="shared" si="54"/>
        <v>0.9989083212587011</v>
      </c>
    </row>
    <row r="45" spans="1:90" ht="15.5" x14ac:dyDescent="0.35">
      <c r="A45" s="49" t="s">
        <v>58</v>
      </c>
      <c r="B45" s="47">
        <f>Prev!AF43</f>
        <v>0.6612179404671642</v>
      </c>
      <c r="C45" s="47">
        <f>Prev!AG43</f>
        <v>0.30174613530550576</v>
      </c>
      <c r="D45" s="25">
        <v>1.5016666666666667</v>
      </c>
      <c r="E45" s="27"/>
      <c r="F45" s="28">
        <f t="shared" si="0"/>
        <v>0.24556398809297855</v>
      </c>
      <c r="G45" s="28">
        <f t="shared" si="1"/>
        <v>0.12693614866379005</v>
      </c>
      <c r="H45" s="28">
        <f t="shared" si="2"/>
        <v>0.24908632586266335</v>
      </c>
      <c r="I45" s="28">
        <f t="shared" si="3"/>
        <v>0.24908632586266335</v>
      </c>
      <c r="J45" s="29">
        <f t="shared" si="4"/>
        <v>0.9964776622303152</v>
      </c>
      <c r="K45" s="49" t="s">
        <v>58</v>
      </c>
      <c r="L45" s="25">
        <v>1.7666666666666668</v>
      </c>
      <c r="M45" s="27"/>
      <c r="N45" s="28">
        <f t="shared" si="5"/>
        <v>0.33218998303528113</v>
      </c>
      <c r="O45" s="28">
        <f t="shared" si="6"/>
        <v>0.18179871314684184</v>
      </c>
      <c r="P45" s="28">
        <f t="shared" si="7"/>
        <v>0.33640082245956132</v>
      </c>
      <c r="Q45" s="28">
        <f t="shared" si="8"/>
        <v>0.33640082245956132</v>
      </c>
      <c r="R45" s="29">
        <f t="shared" si="9"/>
        <v>0.99578916057571987</v>
      </c>
      <c r="S45" s="49" t="s">
        <v>58</v>
      </c>
      <c r="T45" s="25">
        <v>2.0299999999999998</v>
      </c>
      <c r="U45" s="27"/>
      <c r="V45" s="28">
        <f t="shared" si="10"/>
        <v>0.40058343560188781</v>
      </c>
      <c r="W45" s="28">
        <f t="shared" si="11"/>
        <v>0.22988754288946261</v>
      </c>
      <c r="X45" s="28">
        <f t="shared" si="12"/>
        <v>0.40513528105018937</v>
      </c>
      <c r="Y45">
        <f t="shared" si="13"/>
        <v>0.23710624842276395</v>
      </c>
      <c r="Z45" s="29">
        <f t="shared" si="14"/>
        <v>0.99544815455169844</v>
      </c>
      <c r="AA45" s="49" t="s">
        <v>58</v>
      </c>
      <c r="AB45" s="25">
        <v>2.16</v>
      </c>
      <c r="AC45" s="27"/>
      <c r="AD45" s="28">
        <f t="shared" si="15"/>
        <v>0.42943088208292007</v>
      </c>
      <c r="AE45" s="28">
        <f t="shared" si="16"/>
        <v>0.25160225307282463</v>
      </c>
      <c r="AF45" s="28">
        <f t="shared" si="17"/>
        <v>0.43407314660783497</v>
      </c>
      <c r="AG45">
        <f t="shared" si="18"/>
        <v>0.43407314660783497</v>
      </c>
      <c r="AH45" s="29">
        <f t="shared" si="19"/>
        <v>0.9953577354750851</v>
      </c>
      <c r="AI45" s="49" t="s">
        <v>58</v>
      </c>
      <c r="AJ45" s="25">
        <v>1.59</v>
      </c>
      <c r="AK45" s="27"/>
      <c r="AL45" s="28">
        <f t="shared" si="20"/>
        <v>0.27683289606410116</v>
      </c>
      <c r="AM45" s="28">
        <f t="shared" si="21"/>
        <v>0.14602328263129974</v>
      </c>
      <c r="AN45" s="28">
        <f t="shared" si="22"/>
        <v>0.2806369104910072</v>
      </c>
      <c r="AO45">
        <f t="shared" si="23"/>
        <v>0.2806369104910072</v>
      </c>
      <c r="AP45" s="29">
        <f t="shared" si="24"/>
        <v>0.99619598557309397</v>
      </c>
      <c r="AQ45" s="49" t="s">
        <v>58</v>
      </c>
      <c r="AR45" s="25">
        <v>1.79</v>
      </c>
      <c r="AS45" s="27"/>
      <c r="AT45" s="28">
        <f t="shared" si="25"/>
        <v>0.33887405225940687</v>
      </c>
      <c r="AU45" s="28">
        <f t="shared" si="26"/>
        <v>0.18630091370095264</v>
      </c>
      <c r="AV45" s="28">
        <f t="shared" si="27"/>
        <v>0.34312608539812695</v>
      </c>
      <c r="AW45">
        <f t="shared" si="28"/>
        <v>0.34312608539812695</v>
      </c>
      <c r="AX45" s="29">
        <f t="shared" si="29"/>
        <v>0.99574796686127987</v>
      </c>
      <c r="AY45" s="49" t="s">
        <v>58</v>
      </c>
      <c r="AZ45" s="25">
        <v>1.24</v>
      </c>
      <c r="BA45" s="27"/>
      <c r="BB45" s="28">
        <f t="shared" si="30"/>
        <v>0.13473687208966911</v>
      </c>
      <c r="BC45" s="28">
        <f t="shared" si="31"/>
        <v>6.5032692109444096E-2</v>
      </c>
      <c r="BD45" s="28">
        <f t="shared" si="32"/>
        <v>0.13695810779945489</v>
      </c>
      <c r="BE45">
        <f t="shared" si="33"/>
        <v>0.13695810779945489</v>
      </c>
      <c r="BF45" s="29">
        <f t="shared" si="34"/>
        <v>0.99777876429021428</v>
      </c>
      <c r="BG45" s="49" t="s">
        <v>58</v>
      </c>
      <c r="BH45" s="25">
        <v>1.24</v>
      </c>
      <c r="BI45" s="27"/>
      <c r="BJ45" s="28">
        <f t="shared" si="35"/>
        <v>0.13473687208966911</v>
      </c>
      <c r="BK45" s="28">
        <f t="shared" si="36"/>
        <v>6.5032692109444096E-2</v>
      </c>
      <c r="BL45" s="28">
        <f t="shared" si="37"/>
        <v>0.13695810779945489</v>
      </c>
      <c r="BM45">
        <f t="shared" si="38"/>
        <v>0.13695810779945489</v>
      </c>
      <c r="BN45" s="29">
        <f t="shared" si="39"/>
        <v>0.99777876429021428</v>
      </c>
      <c r="BO45" s="46" t="s">
        <v>58</v>
      </c>
      <c r="BP45" s="25">
        <v>1.47</v>
      </c>
      <c r="BQ45" s="27"/>
      <c r="BR45" s="28">
        <f t="shared" si="40"/>
        <v>0.23368556501330259</v>
      </c>
      <c r="BS45" s="28">
        <f t="shared" si="41"/>
        <v>0.11988414928543259</v>
      </c>
      <c r="BT45" s="28">
        <f t="shared" si="42"/>
        <v>0.2370910651063555</v>
      </c>
      <c r="BU45">
        <f t="shared" si="43"/>
        <v>0.2370910651063555</v>
      </c>
      <c r="BV45" s="29">
        <f t="shared" si="44"/>
        <v>0.99659449990694715</v>
      </c>
      <c r="BW45" s="46" t="s">
        <v>58</v>
      </c>
      <c r="BX45" s="25">
        <v>1</v>
      </c>
      <c r="BY45" s="27"/>
      <c r="BZ45" s="28">
        <f t="shared" si="45"/>
        <v>0</v>
      </c>
      <c r="CA45" s="28">
        <f t="shared" si="46"/>
        <v>0</v>
      </c>
      <c r="CB45" s="28">
        <f t="shared" si="47"/>
        <v>0</v>
      </c>
      <c r="CC45">
        <f t="shared" si="48"/>
        <v>0</v>
      </c>
      <c r="CD45" s="29">
        <f t="shared" si="49"/>
        <v>1</v>
      </c>
      <c r="CE45" s="46" t="s">
        <v>58</v>
      </c>
      <c r="CF45" s="25">
        <v>1.1000000000000001</v>
      </c>
      <c r="CG45" s="27"/>
      <c r="CH45" s="28">
        <f t="shared" si="50"/>
        <v>6.0929184555881817E-2</v>
      </c>
      <c r="CI45" s="28">
        <f t="shared" si="51"/>
        <v>2.8165431447275239E-2</v>
      </c>
      <c r="CJ45" s="28">
        <f t="shared" si="52"/>
        <v>6.2020863297180734E-2</v>
      </c>
      <c r="CK45">
        <f t="shared" si="53"/>
        <v>6.2020863297180734E-2</v>
      </c>
      <c r="CL45" s="29">
        <f t="shared" si="54"/>
        <v>0.9989083212587011</v>
      </c>
    </row>
    <row r="46" spans="1:90" ht="15.5" x14ac:dyDescent="0.35">
      <c r="A46" s="49" t="s">
        <v>59</v>
      </c>
      <c r="B46" s="47">
        <f>Prev!AF44</f>
        <v>0.6612179404671642</v>
      </c>
      <c r="C46" s="47">
        <f>Prev!AG44</f>
        <v>0.30174613530550576</v>
      </c>
      <c r="D46" s="25">
        <v>1.5016666666666667</v>
      </c>
      <c r="E46" s="27"/>
      <c r="F46" s="28">
        <f t="shared" si="0"/>
        <v>0.24556398809297858</v>
      </c>
      <c r="G46" s="28">
        <f t="shared" si="1"/>
        <v>0.12693614866379005</v>
      </c>
      <c r="H46" s="28">
        <f t="shared" si="2"/>
        <v>0.24908632586266335</v>
      </c>
      <c r="I46" s="28">
        <f t="shared" si="3"/>
        <v>0.24908632586266335</v>
      </c>
      <c r="J46" s="29">
        <f t="shared" si="4"/>
        <v>0.9964776622303152</v>
      </c>
      <c r="K46" s="49" t="s">
        <v>59</v>
      </c>
      <c r="L46" s="25">
        <v>1.7666666666666668</v>
      </c>
      <c r="M46" s="27"/>
      <c r="N46" s="28">
        <f t="shared" si="5"/>
        <v>0.33218998303528119</v>
      </c>
      <c r="O46" s="28">
        <f t="shared" si="6"/>
        <v>0.18179871314684187</v>
      </c>
      <c r="P46" s="28">
        <f t="shared" si="7"/>
        <v>0.33640082245956132</v>
      </c>
      <c r="Q46" s="28">
        <f t="shared" si="8"/>
        <v>0.33640082245956132</v>
      </c>
      <c r="R46" s="29">
        <f t="shared" si="9"/>
        <v>0.99578916057571987</v>
      </c>
      <c r="S46" s="49" t="s">
        <v>59</v>
      </c>
      <c r="T46" s="25">
        <v>2.0299999999999998</v>
      </c>
      <c r="U46" s="27"/>
      <c r="V46" s="28">
        <f t="shared" si="10"/>
        <v>0.40058343560188781</v>
      </c>
      <c r="W46" s="28">
        <f t="shared" si="11"/>
        <v>0.22988754288946267</v>
      </c>
      <c r="X46" s="28">
        <f t="shared" si="12"/>
        <v>0.40513528105018937</v>
      </c>
      <c r="Y46">
        <f t="shared" si="13"/>
        <v>0.23710624842276395</v>
      </c>
      <c r="Z46" s="29">
        <f t="shared" si="14"/>
        <v>0.99544815455169844</v>
      </c>
      <c r="AA46" s="49" t="s">
        <v>59</v>
      </c>
      <c r="AB46" s="25">
        <v>2.16</v>
      </c>
      <c r="AC46" s="27"/>
      <c r="AD46" s="28">
        <f t="shared" si="15"/>
        <v>0.42943088208292007</v>
      </c>
      <c r="AE46" s="28">
        <f t="shared" si="16"/>
        <v>0.25160225307282463</v>
      </c>
      <c r="AF46" s="28">
        <f t="shared" si="17"/>
        <v>0.43407314660783497</v>
      </c>
      <c r="AG46">
        <f t="shared" si="18"/>
        <v>0.43407314660783497</v>
      </c>
      <c r="AH46" s="29">
        <f t="shared" si="19"/>
        <v>0.9953577354750851</v>
      </c>
      <c r="AI46" s="49" t="s">
        <v>59</v>
      </c>
      <c r="AJ46" s="25">
        <v>1.59</v>
      </c>
      <c r="AK46" s="27"/>
      <c r="AL46" s="28">
        <f t="shared" si="20"/>
        <v>0.27683289606410116</v>
      </c>
      <c r="AM46" s="28">
        <f t="shared" si="21"/>
        <v>0.14602328263129977</v>
      </c>
      <c r="AN46" s="28">
        <f t="shared" si="22"/>
        <v>0.2806369104910072</v>
      </c>
      <c r="AO46">
        <f t="shared" si="23"/>
        <v>0.2806369104910072</v>
      </c>
      <c r="AP46" s="29">
        <f t="shared" si="24"/>
        <v>0.99619598557309397</v>
      </c>
      <c r="AQ46" s="49" t="s">
        <v>59</v>
      </c>
      <c r="AR46" s="25">
        <v>1.79</v>
      </c>
      <c r="AS46" s="27"/>
      <c r="AT46" s="28">
        <f t="shared" si="25"/>
        <v>0.33887405225940692</v>
      </c>
      <c r="AU46" s="28">
        <f t="shared" si="26"/>
        <v>0.1863009137009527</v>
      </c>
      <c r="AV46" s="28">
        <f t="shared" si="27"/>
        <v>0.34312608539812695</v>
      </c>
      <c r="AW46">
        <f t="shared" si="28"/>
        <v>0.34312608539812695</v>
      </c>
      <c r="AX46" s="29">
        <f t="shared" si="29"/>
        <v>0.99574796686127998</v>
      </c>
      <c r="AY46" s="49" t="s">
        <v>59</v>
      </c>
      <c r="AZ46" s="25">
        <v>1.24</v>
      </c>
      <c r="BA46" s="27"/>
      <c r="BB46" s="28">
        <f t="shared" si="30"/>
        <v>0.13473687208966914</v>
      </c>
      <c r="BC46" s="28">
        <f t="shared" si="31"/>
        <v>6.503269210944411E-2</v>
      </c>
      <c r="BD46" s="28">
        <f t="shared" si="32"/>
        <v>0.13695810779945489</v>
      </c>
      <c r="BE46">
        <f t="shared" si="33"/>
        <v>0.13695810779945489</v>
      </c>
      <c r="BF46" s="29">
        <f t="shared" si="34"/>
        <v>0.99777876429021428</v>
      </c>
      <c r="BG46" s="49" t="s">
        <v>59</v>
      </c>
      <c r="BH46" s="25">
        <v>1.24</v>
      </c>
      <c r="BI46" s="27"/>
      <c r="BJ46" s="28">
        <f t="shared" si="35"/>
        <v>0.13473687208966914</v>
      </c>
      <c r="BK46" s="28">
        <f t="shared" si="36"/>
        <v>6.503269210944411E-2</v>
      </c>
      <c r="BL46" s="28">
        <f t="shared" si="37"/>
        <v>0.13695810779945489</v>
      </c>
      <c r="BM46">
        <f t="shared" si="38"/>
        <v>0.13695810779945489</v>
      </c>
      <c r="BN46" s="29">
        <f t="shared" si="39"/>
        <v>0.99777876429021428</v>
      </c>
      <c r="BO46" s="46" t="s">
        <v>59</v>
      </c>
      <c r="BP46" s="25">
        <v>1.47</v>
      </c>
      <c r="BQ46" s="27"/>
      <c r="BR46" s="28">
        <f t="shared" si="40"/>
        <v>0.23368556501330259</v>
      </c>
      <c r="BS46" s="28">
        <f t="shared" si="41"/>
        <v>0.11988414928543262</v>
      </c>
      <c r="BT46" s="28">
        <f t="shared" si="42"/>
        <v>0.2370910651063555</v>
      </c>
      <c r="BU46">
        <f t="shared" si="43"/>
        <v>0.2370910651063555</v>
      </c>
      <c r="BV46" s="29">
        <f t="shared" si="44"/>
        <v>0.99659449990694715</v>
      </c>
      <c r="BW46" s="46" t="s">
        <v>59</v>
      </c>
      <c r="BX46" s="25">
        <v>1</v>
      </c>
      <c r="BY46" s="27"/>
      <c r="BZ46" s="28">
        <f t="shared" si="45"/>
        <v>0</v>
      </c>
      <c r="CA46" s="28">
        <f t="shared" si="46"/>
        <v>0</v>
      </c>
      <c r="CB46" s="28">
        <f t="shared" si="47"/>
        <v>0</v>
      </c>
      <c r="CC46">
        <f t="shared" si="48"/>
        <v>0</v>
      </c>
      <c r="CD46" s="29">
        <f t="shared" si="49"/>
        <v>1</v>
      </c>
      <c r="CE46" s="46" t="s">
        <v>59</v>
      </c>
      <c r="CF46" s="25">
        <v>1.1000000000000001</v>
      </c>
      <c r="CG46" s="27"/>
      <c r="CH46" s="28">
        <f t="shared" si="50"/>
        <v>6.0929184555881831E-2</v>
      </c>
      <c r="CI46" s="28">
        <f t="shared" si="51"/>
        <v>2.8165431447275246E-2</v>
      </c>
      <c r="CJ46" s="28">
        <f t="shared" si="52"/>
        <v>6.2020863297180734E-2</v>
      </c>
      <c r="CK46">
        <f t="shared" si="53"/>
        <v>6.2020863297180734E-2</v>
      </c>
      <c r="CL46" s="29">
        <f t="shared" si="54"/>
        <v>0.9989083212587011</v>
      </c>
    </row>
    <row r="47" spans="1:90" ht="15.5" x14ac:dyDescent="0.35">
      <c r="A47" s="49" t="s">
        <v>60</v>
      </c>
      <c r="B47" s="47">
        <f>Prev!AF45</f>
        <v>0.6612179404671642</v>
      </c>
      <c r="C47" s="47">
        <f>Prev!AG45</f>
        <v>0.30174613530550581</v>
      </c>
      <c r="D47" s="25">
        <v>1.5016666666666667</v>
      </c>
      <c r="E47" s="27"/>
      <c r="F47" s="28">
        <f t="shared" si="0"/>
        <v>0.24556398809297864</v>
      </c>
      <c r="G47" s="28">
        <f t="shared" si="1"/>
        <v>0.1269361486637901</v>
      </c>
      <c r="H47" s="28">
        <f t="shared" si="2"/>
        <v>0.24908632586266335</v>
      </c>
      <c r="I47" s="28">
        <f t="shared" si="3"/>
        <v>0.24908632586266335</v>
      </c>
      <c r="J47" s="29">
        <f t="shared" si="4"/>
        <v>0.99647766223031531</v>
      </c>
      <c r="K47" s="49" t="s">
        <v>60</v>
      </c>
      <c r="L47" s="25">
        <v>1.7666666666666668</v>
      </c>
      <c r="M47" s="27"/>
      <c r="N47" s="28">
        <f t="shared" si="5"/>
        <v>0.33218998303528124</v>
      </c>
      <c r="O47" s="28">
        <f t="shared" si="6"/>
        <v>0.18179871314684196</v>
      </c>
      <c r="P47" s="28">
        <f t="shared" si="7"/>
        <v>0.33640082245956132</v>
      </c>
      <c r="Q47" s="28">
        <f t="shared" si="8"/>
        <v>0.33640082245956132</v>
      </c>
      <c r="R47" s="29">
        <f t="shared" si="9"/>
        <v>0.99578916057571987</v>
      </c>
      <c r="S47" s="49" t="s">
        <v>60</v>
      </c>
      <c r="T47" s="25">
        <v>2.0299999999999998</v>
      </c>
      <c r="U47" s="27"/>
      <c r="V47" s="28">
        <f t="shared" si="10"/>
        <v>0.40058343560188797</v>
      </c>
      <c r="W47" s="28">
        <f t="shared" si="11"/>
        <v>0.22988754288946275</v>
      </c>
      <c r="X47" s="28">
        <f t="shared" si="12"/>
        <v>0.40513528105018937</v>
      </c>
      <c r="Y47">
        <f t="shared" si="13"/>
        <v>0.23710624842276404</v>
      </c>
      <c r="Z47" s="29">
        <f t="shared" si="14"/>
        <v>0.99544815455169866</v>
      </c>
      <c r="AA47" s="49" t="s">
        <v>60</v>
      </c>
      <c r="AB47" s="25">
        <v>2.16</v>
      </c>
      <c r="AC47" s="27"/>
      <c r="AD47" s="28">
        <f t="shared" si="15"/>
        <v>0.42943088208292018</v>
      </c>
      <c r="AE47" s="28">
        <f t="shared" si="16"/>
        <v>0.2516022530728248</v>
      </c>
      <c r="AF47" s="28">
        <f t="shared" si="17"/>
        <v>0.43407314660783497</v>
      </c>
      <c r="AG47">
        <f t="shared" si="18"/>
        <v>0.43407314660783497</v>
      </c>
      <c r="AH47" s="29">
        <f t="shared" si="19"/>
        <v>0.99535773547508521</v>
      </c>
      <c r="AI47" s="49" t="s">
        <v>60</v>
      </c>
      <c r="AJ47" s="25">
        <v>1.59</v>
      </c>
      <c r="AK47" s="27"/>
      <c r="AL47" s="28">
        <f t="shared" si="20"/>
        <v>0.27683289606410122</v>
      </c>
      <c r="AM47" s="28">
        <f t="shared" si="21"/>
        <v>0.14602328263129985</v>
      </c>
      <c r="AN47" s="28">
        <f t="shared" si="22"/>
        <v>0.2806369104910072</v>
      </c>
      <c r="AO47">
        <f t="shared" si="23"/>
        <v>0.2806369104910072</v>
      </c>
      <c r="AP47" s="29">
        <f t="shared" si="24"/>
        <v>0.99619598557309397</v>
      </c>
      <c r="AQ47" s="49" t="s">
        <v>60</v>
      </c>
      <c r="AR47" s="25">
        <v>1.79</v>
      </c>
      <c r="AS47" s="27"/>
      <c r="AT47" s="28">
        <f t="shared" si="25"/>
        <v>0.33887405225940698</v>
      </c>
      <c r="AU47" s="28">
        <f t="shared" si="26"/>
        <v>0.18630091370095278</v>
      </c>
      <c r="AV47" s="28">
        <f t="shared" si="27"/>
        <v>0.34312608539812695</v>
      </c>
      <c r="AW47">
        <f t="shared" si="28"/>
        <v>0.34312608539812695</v>
      </c>
      <c r="AX47" s="29">
        <f t="shared" si="29"/>
        <v>0.99574796686128009</v>
      </c>
      <c r="AY47" s="49" t="s">
        <v>60</v>
      </c>
      <c r="AZ47" s="25">
        <v>1.24</v>
      </c>
      <c r="BA47" s="27"/>
      <c r="BB47" s="28">
        <f t="shared" si="30"/>
        <v>0.13473687208966914</v>
      </c>
      <c r="BC47" s="28">
        <f t="shared" si="31"/>
        <v>6.5032692109444123E-2</v>
      </c>
      <c r="BD47" s="28">
        <f t="shared" si="32"/>
        <v>0.13695810779945489</v>
      </c>
      <c r="BE47">
        <f t="shared" si="33"/>
        <v>0.13695810779945489</v>
      </c>
      <c r="BF47" s="29">
        <f t="shared" si="34"/>
        <v>0.99777876429021428</v>
      </c>
      <c r="BG47" s="49" t="s">
        <v>60</v>
      </c>
      <c r="BH47" s="25">
        <v>1.24</v>
      </c>
      <c r="BI47" s="27"/>
      <c r="BJ47" s="28">
        <f t="shared" si="35"/>
        <v>0.13473687208966914</v>
      </c>
      <c r="BK47" s="28">
        <f t="shared" si="36"/>
        <v>6.5032692109444123E-2</v>
      </c>
      <c r="BL47" s="28">
        <f t="shared" si="37"/>
        <v>0.13695810779945489</v>
      </c>
      <c r="BM47">
        <f t="shared" si="38"/>
        <v>0.13695810779945489</v>
      </c>
      <c r="BN47" s="29">
        <f t="shared" si="39"/>
        <v>0.99777876429021428</v>
      </c>
      <c r="BO47" s="46" t="s">
        <v>60</v>
      </c>
      <c r="BP47" s="25">
        <v>1.47</v>
      </c>
      <c r="BQ47" s="27"/>
      <c r="BR47" s="28">
        <f t="shared" si="40"/>
        <v>0.23368556501330262</v>
      </c>
      <c r="BS47" s="28">
        <f t="shared" si="41"/>
        <v>0.11988414928543266</v>
      </c>
      <c r="BT47" s="28">
        <f t="shared" si="42"/>
        <v>0.2370910651063555</v>
      </c>
      <c r="BU47">
        <f t="shared" si="43"/>
        <v>0.2370910651063555</v>
      </c>
      <c r="BV47" s="29">
        <f t="shared" si="44"/>
        <v>0.99659449990694715</v>
      </c>
      <c r="BW47" s="46" t="s">
        <v>60</v>
      </c>
      <c r="BX47" s="25">
        <v>1</v>
      </c>
      <c r="BY47" s="27"/>
      <c r="BZ47" s="28">
        <f t="shared" si="45"/>
        <v>0</v>
      </c>
      <c r="CA47" s="28">
        <f t="shared" si="46"/>
        <v>0</v>
      </c>
      <c r="CB47" s="28">
        <f t="shared" si="47"/>
        <v>0</v>
      </c>
      <c r="CC47">
        <f t="shared" si="48"/>
        <v>0</v>
      </c>
      <c r="CD47" s="29">
        <f t="shared" si="49"/>
        <v>1</v>
      </c>
      <c r="CE47" s="46" t="s">
        <v>60</v>
      </c>
      <c r="CF47" s="25">
        <v>1.1000000000000001</v>
      </c>
      <c r="CG47" s="27"/>
      <c r="CH47" s="28">
        <f t="shared" si="50"/>
        <v>6.0929184555881859E-2</v>
      </c>
      <c r="CI47" s="28">
        <f t="shared" si="51"/>
        <v>2.816543144727526E-2</v>
      </c>
      <c r="CJ47" s="28">
        <f t="shared" si="52"/>
        <v>6.2020863297180734E-2</v>
      </c>
      <c r="CK47">
        <f t="shared" si="53"/>
        <v>6.2020863297180734E-2</v>
      </c>
      <c r="CL47" s="29">
        <f t="shared" si="54"/>
        <v>0.9989083212587011</v>
      </c>
    </row>
    <row r="48" spans="1:90" ht="15.5" x14ac:dyDescent="0.35">
      <c r="A48" s="49" t="s">
        <v>61</v>
      </c>
      <c r="B48" s="47">
        <f>Prev!AF46</f>
        <v>0.57417947156338278</v>
      </c>
      <c r="C48" s="47">
        <f>Prev!AG46</f>
        <v>0.33655088869050387</v>
      </c>
      <c r="D48" s="25">
        <v>1.4016666666666666</v>
      </c>
      <c r="E48" s="27"/>
      <c r="F48" s="28">
        <f t="shared" si="0"/>
        <v>0.18505080221429646</v>
      </c>
      <c r="G48" s="28">
        <f t="shared" si="1"/>
        <v>0.11650282042668314</v>
      </c>
      <c r="H48" s="28">
        <f t="shared" si="2"/>
        <v>0.18740725306846923</v>
      </c>
      <c r="I48" s="28">
        <f t="shared" si="3"/>
        <v>0.18740725306846923</v>
      </c>
      <c r="J48" s="29">
        <f t="shared" si="4"/>
        <v>0.9976435491458272</v>
      </c>
      <c r="K48" s="49" t="s">
        <v>61</v>
      </c>
      <c r="L48" s="25">
        <v>1.4950000000000001</v>
      </c>
      <c r="M48" s="27"/>
      <c r="N48" s="28">
        <f t="shared" si="5"/>
        <v>0.21864841748693292</v>
      </c>
      <c r="O48" s="28">
        <f t="shared" si="6"/>
        <v>0.13978973993547697</v>
      </c>
      <c r="P48" s="28">
        <f t="shared" si="7"/>
        <v>0.22131651547231401</v>
      </c>
      <c r="Q48" s="28">
        <f t="shared" si="8"/>
        <v>0.22131651547231401</v>
      </c>
      <c r="R48" s="29">
        <f t="shared" si="9"/>
        <v>0.99733190201461897</v>
      </c>
      <c r="S48" s="49" t="s">
        <v>61</v>
      </c>
      <c r="T48" s="25">
        <v>2.0299999999999998</v>
      </c>
      <c r="U48" s="27"/>
      <c r="V48" s="28">
        <f t="shared" si="10"/>
        <v>0.36800060390630995</v>
      </c>
      <c r="W48" s="28">
        <f t="shared" si="11"/>
        <v>0.25269671480660788</v>
      </c>
      <c r="X48" s="28">
        <f t="shared" si="12"/>
        <v>0.37162438809219617</v>
      </c>
      <c r="Y48">
        <f t="shared" si="13"/>
        <v>0.2574151269289815</v>
      </c>
      <c r="Z48" s="29">
        <f t="shared" si="14"/>
        <v>0.99637621581411384</v>
      </c>
      <c r="AA48" s="49" t="s">
        <v>61</v>
      </c>
      <c r="AB48" s="25">
        <v>2.16</v>
      </c>
      <c r="AC48" s="27"/>
      <c r="AD48" s="28">
        <f t="shared" si="15"/>
        <v>0.39605198307554157</v>
      </c>
      <c r="AE48" s="28">
        <f t="shared" si="16"/>
        <v>0.27579435589803147</v>
      </c>
      <c r="AF48" s="28">
        <f t="shared" si="17"/>
        <v>0.39977726467050706</v>
      </c>
      <c r="AG48">
        <f t="shared" si="18"/>
        <v>0.39977726467050706</v>
      </c>
      <c r="AH48" s="29">
        <f t="shared" si="19"/>
        <v>0.99627471840503445</v>
      </c>
      <c r="AI48" s="49" t="s">
        <v>61</v>
      </c>
      <c r="AJ48" s="25">
        <v>1.59</v>
      </c>
      <c r="AK48" s="27"/>
      <c r="AL48" s="28">
        <f t="shared" si="20"/>
        <v>0.25011568376780524</v>
      </c>
      <c r="AM48" s="28">
        <f t="shared" si="21"/>
        <v>0.16226478015587295</v>
      </c>
      <c r="AN48" s="28">
        <f t="shared" si="22"/>
        <v>0.25304341199805064</v>
      </c>
      <c r="AO48">
        <f t="shared" si="23"/>
        <v>0.25304341199805064</v>
      </c>
      <c r="AP48" s="29">
        <f t="shared" si="24"/>
        <v>0.99707227176975466</v>
      </c>
      <c r="AQ48" s="49" t="s">
        <v>61</v>
      </c>
      <c r="AR48" s="25">
        <v>1.79</v>
      </c>
      <c r="AS48" s="27"/>
      <c r="AT48" s="28">
        <f t="shared" si="25"/>
        <v>0.30872538636466218</v>
      </c>
      <c r="AU48" s="28">
        <f t="shared" si="26"/>
        <v>0.20594195124477721</v>
      </c>
      <c r="AV48" s="28">
        <f t="shared" si="27"/>
        <v>0.31205367796398387</v>
      </c>
      <c r="AW48">
        <f t="shared" si="28"/>
        <v>0.31205367796398387</v>
      </c>
      <c r="AX48" s="29">
        <f t="shared" si="29"/>
        <v>0.99667170840067831</v>
      </c>
      <c r="AY48" s="49" t="s">
        <v>61</v>
      </c>
      <c r="AZ48" s="25">
        <v>1.24</v>
      </c>
      <c r="BA48" s="27"/>
      <c r="BB48" s="28">
        <f t="shared" si="30"/>
        <v>0.11946786323714642</v>
      </c>
      <c r="BC48" s="28">
        <f t="shared" si="31"/>
        <v>7.3036406796026729E-2</v>
      </c>
      <c r="BD48" s="28">
        <f t="shared" si="32"/>
        <v>0.12111328965798231</v>
      </c>
      <c r="BE48">
        <f t="shared" si="33"/>
        <v>0.12111328965798231</v>
      </c>
      <c r="BF48" s="29">
        <f t="shared" si="34"/>
        <v>0.99835457357916413</v>
      </c>
      <c r="BG48" s="49" t="s">
        <v>61</v>
      </c>
      <c r="BH48" s="25">
        <v>1.24</v>
      </c>
      <c r="BI48" s="27"/>
      <c r="BJ48" s="28">
        <f t="shared" si="35"/>
        <v>0.11946786323714642</v>
      </c>
      <c r="BK48" s="28">
        <f t="shared" si="36"/>
        <v>7.3036406796026729E-2</v>
      </c>
      <c r="BL48" s="28">
        <f t="shared" si="37"/>
        <v>0.12111328965798231</v>
      </c>
      <c r="BM48">
        <f t="shared" si="38"/>
        <v>0.12111328965798231</v>
      </c>
      <c r="BN48" s="29">
        <f t="shared" si="39"/>
        <v>0.99835457357916413</v>
      </c>
      <c r="BO48" s="46" t="s">
        <v>61</v>
      </c>
      <c r="BP48" s="25">
        <v>1.47</v>
      </c>
      <c r="BQ48" s="27"/>
      <c r="BR48" s="28">
        <f t="shared" si="40"/>
        <v>0.20992372418384336</v>
      </c>
      <c r="BS48" s="28">
        <f t="shared" si="41"/>
        <v>0.13367339799642314</v>
      </c>
      <c r="BT48" s="28">
        <f t="shared" si="42"/>
        <v>0.2125143140583273</v>
      </c>
      <c r="BU48">
        <f t="shared" si="43"/>
        <v>0.2125143140583273</v>
      </c>
      <c r="BV48" s="29">
        <f t="shared" si="44"/>
        <v>0.99740941012551609</v>
      </c>
      <c r="BW48" s="46" t="s">
        <v>61</v>
      </c>
      <c r="BX48" s="25">
        <v>1</v>
      </c>
      <c r="BY48" s="27"/>
      <c r="BZ48" s="28">
        <f t="shared" si="45"/>
        <v>0</v>
      </c>
      <c r="CA48" s="28">
        <f t="shared" si="46"/>
        <v>0</v>
      </c>
      <c r="CB48" s="28">
        <f t="shared" si="47"/>
        <v>0</v>
      </c>
      <c r="CC48">
        <f t="shared" si="48"/>
        <v>0</v>
      </c>
      <c r="CD48" s="29">
        <f t="shared" si="49"/>
        <v>1</v>
      </c>
      <c r="CE48" s="46" t="s">
        <v>61</v>
      </c>
      <c r="CF48" s="25">
        <v>1.1000000000000001</v>
      </c>
      <c r="CG48" s="27"/>
      <c r="CH48" s="28">
        <f t="shared" si="50"/>
        <v>5.3507168840897609E-2</v>
      </c>
      <c r="CI48" s="28">
        <f t="shared" si="51"/>
        <v>3.1786067941716269E-2</v>
      </c>
      <c r="CJ48" s="28">
        <f t="shared" si="52"/>
        <v>5.4300144338148948E-2</v>
      </c>
      <c r="CK48">
        <f t="shared" si="53"/>
        <v>5.4300144338148948E-2</v>
      </c>
      <c r="CL48" s="29">
        <f t="shared" si="54"/>
        <v>0.99920702450274868</v>
      </c>
    </row>
    <row r="49" spans="1:90" ht="15.5" x14ac:dyDescent="0.35">
      <c r="A49" s="49" t="s">
        <v>62</v>
      </c>
      <c r="B49" s="47">
        <f>Prev!AF47</f>
        <v>0.57417947156338278</v>
      </c>
      <c r="C49" s="47">
        <f>Prev!AG47</f>
        <v>0.33655088869050387</v>
      </c>
      <c r="D49" s="25">
        <v>1.4016666666666666</v>
      </c>
      <c r="E49" s="27"/>
      <c r="F49" s="28">
        <f t="shared" si="0"/>
        <v>0.18505080221429648</v>
      </c>
      <c r="G49" s="28">
        <f t="shared" si="1"/>
        <v>0.11650282042668317</v>
      </c>
      <c r="H49" s="28">
        <f t="shared" si="2"/>
        <v>0.18740725306846923</v>
      </c>
      <c r="I49" s="28">
        <f t="shared" si="3"/>
        <v>0.18740725306846923</v>
      </c>
      <c r="J49" s="29">
        <f t="shared" si="4"/>
        <v>0.99764354914582731</v>
      </c>
      <c r="K49" s="49" t="s">
        <v>62</v>
      </c>
      <c r="L49" s="25">
        <v>1.4950000000000001</v>
      </c>
      <c r="M49" s="27"/>
      <c r="N49" s="28">
        <f t="shared" si="5"/>
        <v>0.21864841748693295</v>
      </c>
      <c r="O49" s="28">
        <f t="shared" si="6"/>
        <v>0.13978973993547703</v>
      </c>
      <c r="P49" s="28">
        <f t="shared" si="7"/>
        <v>0.22131651547231401</v>
      </c>
      <c r="Q49" s="28">
        <f t="shared" si="8"/>
        <v>0.22131651547231401</v>
      </c>
      <c r="R49" s="29">
        <f t="shared" si="9"/>
        <v>0.99733190201461897</v>
      </c>
      <c r="S49" s="49" t="s">
        <v>62</v>
      </c>
      <c r="T49" s="25">
        <v>2.0299999999999998</v>
      </c>
      <c r="U49" s="27"/>
      <c r="V49" s="28">
        <f t="shared" si="10"/>
        <v>0.36800060390631001</v>
      </c>
      <c r="W49" s="28">
        <f t="shared" si="11"/>
        <v>0.25269671480660794</v>
      </c>
      <c r="X49" s="28">
        <f t="shared" si="12"/>
        <v>0.37162438809219617</v>
      </c>
      <c r="Y49">
        <f t="shared" si="13"/>
        <v>0.2574151269289815</v>
      </c>
      <c r="Z49" s="29">
        <f t="shared" si="14"/>
        <v>0.99637621581411384</v>
      </c>
      <c r="AA49" s="49" t="s">
        <v>62</v>
      </c>
      <c r="AB49" s="25">
        <v>2.16</v>
      </c>
      <c r="AC49" s="27"/>
      <c r="AD49" s="28">
        <f t="shared" si="15"/>
        <v>0.39605198307554162</v>
      </c>
      <c r="AE49" s="28">
        <f t="shared" si="16"/>
        <v>0.27579435589803153</v>
      </c>
      <c r="AF49" s="28">
        <f t="shared" si="17"/>
        <v>0.39977726467050706</v>
      </c>
      <c r="AG49">
        <f t="shared" si="18"/>
        <v>0.39977726467050706</v>
      </c>
      <c r="AH49" s="29">
        <f t="shared" si="19"/>
        <v>0.99627471840503457</v>
      </c>
      <c r="AI49" s="49" t="s">
        <v>62</v>
      </c>
      <c r="AJ49" s="25">
        <v>1.59</v>
      </c>
      <c r="AK49" s="27"/>
      <c r="AL49" s="28">
        <f t="shared" si="20"/>
        <v>0.25011568376780524</v>
      </c>
      <c r="AM49" s="28">
        <f t="shared" si="21"/>
        <v>0.16226478015587301</v>
      </c>
      <c r="AN49" s="28">
        <f t="shared" si="22"/>
        <v>0.25304341199805064</v>
      </c>
      <c r="AO49">
        <f t="shared" si="23"/>
        <v>0.25304341199805064</v>
      </c>
      <c r="AP49" s="29">
        <f t="shared" si="24"/>
        <v>0.99707227176975466</v>
      </c>
      <c r="AQ49" s="49" t="s">
        <v>62</v>
      </c>
      <c r="AR49" s="25">
        <v>1.79</v>
      </c>
      <c r="AS49" s="27"/>
      <c r="AT49" s="28">
        <f t="shared" si="25"/>
        <v>0.30872538636466218</v>
      </c>
      <c r="AU49" s="28">
        <f t="shared" si="26"/>
        <v>0.20594195124477729</v>
      </c>
      <c r="AV49" s="28">
        <f t="shared" si="27"/>
        <v>0.31205367796398387</v>
      </c>
      <c r="AW49">
        <f t="shared" si="28"/>
        <v>0.31205367796398387</v>
      </c>
      <c r="AX49" s="29">
        <f t="shared" si="29"/>
        <v>0.99667170840067831</v>
      </c>
      <c r="AY49" s="49" t="s">
        <v>62</v>
      </c>
      <c r="AZ49" s="25">
        <v>1.24</v>
      </c>
      <c r="BA49" s="27"/>
      <c r="BB49" s="28">
        <f t="shared" si="30"/>
        <v>0.11946786323714642</v>
      </c>
      <c r="BC49" s="28">
        <f t="shared" si="31"/>
        <v>7.3036406796026743E-2</v>
      </c>
      <c r="BD49" s="28">
        <f t="shared" si="32"/>
        <v>0.12111328965798231</v>
      </c>
      <c r="BE49">
        <f t="shared" si="33"/>
        <v>0.12111328965798231</v>
      </c>
      <c r="BF49" s="29">
        <f t="shared" si="34"/>
        <v>0.99835457357916413</v>
      </c>
      <c r="BG49" s="49" t="s">
        <v>62</v>
      </c>
      <c r="BH49" s="25">
        <v>1.24</v>
      </c>
      <c r="BI49" s="27"/>
      <c r="BJ49" s="28">
        <f t="shared" si="35"/>
        <v>0.11946786323714642</v>
      </c>
      <c r="BK49" s="28">
        <f t="shared" si="36"/>
        <v>7.3036406796026743E-2</v>
      </c>
      <c r="BL49" s="28">
        <f t="shared" si="37"/>
        <v>0.12111328965798231</v>
      </c>
      <c r="BM49">
        <f t="shared" si="38"/>
        <v>0.12111328965798231</v>
      </c>
      <c r="BN49" s="29">
        <f t="shared" si="39"/>
        <v>0.99835457357916413</v>
      </c>
      <c r="BO49" s="46" t="s">
        <v>62</v>
      </c>
      <c r="BP49" s="25">
        <v>1.47</v>
      </c>
      <c r="BQ49" s="27"/>
      <c r="BR49" s="28">
        <f t="shared" si="40"/>
        <v>0.20992372418384339</v>
      </c>
      <c r="BS49" s="28">
        <f t="shared" si="41"/>
        <v>0.13367339799642317</v>
      </c>
      <c r="BT49" s="28">
        <f t="shared" si="42"/>
        <v>0.2125143140583273</v>
      </c>
      <c r="BU49">
        <f t="shared" si="43"/>
        <v>0.2125143140583273</v>
      </c>
      <c r="BV49" s="29">
        <f t="shared" si="44"/>
        <v>0.99740941012551609</v>
      </c>
      <c r="BW49" s="46" t="s">
        <v>62</v>
      </c>
      <c r="BX49" s="25">
        <v>1</v>
      </c>
      <c r="BY49" s="27"/>
      <c r="BZ49" s="28">
        <f t="shared" si="45"/>
        <v>0</v>
      </c>
      <c r="CA49" s="28">
        <f t="shared" si="46"/>
        <v>0</v>
      </c>
      <c r="CB49" s="28">
        <f t="shared" si="47"/>
        <v>0</v>
      </c>
      <c r="CC49">
        <f t="shared" si="48"/>
        <v>0</v>
      </c>
      <c r="CD49" s="29">
        <f t="shared" si="49"/>
        <v>1</v>
      </c>
      <c r="CE49" s="46" t="s">
        <v>62</v>
      </c>
      <c r="CF49" s="25">
        <v>1.1000000000000001</v>
      </c>
      <c r="CG49" s="27"/>
      <c r="CH49" s="28">
        <f t="shared" si="50"/>
        <v>5.3507168840897623E-2</v>
      </c>
      <c r="CI49" s="28">
        <f t="shared" si="51"/>
        <v>3.1786067941716283E-2</v>
      </c>
      <c r="CJ49" s="28">
        <f t="shared" si="52"/>
        <v>5.4300144338148948E-2</v>
      </c>
      <c r="CK49">
        <f t="shared" si="53"/>
        <v>5.4300144338148948E-2</v>
      </c>
      <c r="CL49" s="29">
        <f t="shared" si="54"/>
        <v>0.99920702450274868</v>
      </c>
    </row>
    <row r="50" spans="1:90" ht="15.5" x14ac:dyDescent="0.35">
      <c r="A50" s="49" t="s">
        <v>63</v>
      </c>
      <c r="B50" s="47">
        <f>Prev!AF48</f>
        <v>0.57417947156338278</v>
      </c>
      <c r="C50" s="47">
        <f>Prev!AG48</f>
        <v>0.33655088869050387</v>
      </c>
      <c r="D50" s="25">
        <v>1.4016666666666666</v>
      </c>
      <c r="E50" s="27"/>
      <c r="F50" s="28">
        <f t="shared" si="0"/>
        <v>0.18505080221429646</v>
      </c>
      <c r="G50" s="28">
        <f t="shared" si="1"/>
        <v>0.11650282042668314</v>
      </c>
      <c r="H50" s="28">
        <f t="shared" si="2"/>
        <v>0.18740725306846923</v>
      </c>
      <c r="I50" s="28">
        <f t="shared" si="3"/>
        <v>0.18740725306846923</v>
      </c>
      <c r="J50" s="29">
        <f t="shared" si="4"/>
        <v>0.9976435491458272</v>
      </c>
      <c r="K50" s="49" t="s">
        <v>63</v>
      </c>
      <c r="L50" s="25">
        <v>1.4950000000000001</v>
      </c>
      <c r="M50" s="27"/>
      <c r="N50" s="28">
        <f t="shared" si="5"/>
        <v>0.21864841748693292</v>
      </c>
      <c r="O50" s="28">
        <f t="shared" si="6"/>
        <v>0.13978973993547697</v>
      </c>
      <c r="P50" s="28">
        <f t="shared" si="7"/>
        <v>0.22131651547231401</v>
      </c>
      <c r="Q50" s="28">
        <f t="shared" si="8"/>
        <v>0.22131651547231401</v>
      </c>
      <c r="R50" s="29">
        <f t="shared" si="9"/>
        <v>0.99733190201461897</v>
      </c>
      <c r="S50" s="49" t="s">
        <v>63</v>
      </c>
      <c r="T50" s="25">
        <v>2.0299999999999998</v>
      </c>
      <c r="U50" s="27"/>
      <c r="V50" s="28">
        <f t="shared" si="10"/>
        <v>0.36800060390630995</v>
      </c>
      <c r="W50" s="28">
        <f t="shared" si="11"/>
        <v>0.25269671480660788</v>
      </c>
      <c r="X50" s="28">
        <f t="shared" si="12"/>
        <v>0.37162438809219617</v>
      </c>
      <c r="Y50">
        <f t="shared" si="13"/>
        <v>0.2574151269289815</v>
      </c>
      <c r="Z50" s="29">
        <f t="shared" si="14"/>
        <v>0.99637621581411384</v>
      </c>
      <c r="AA50" s="49" t="s">
        <v>63</v>
      </c>
      <c r="AB50" s="25">
        <v>2.16</v>
      </c>
      <c r="AC50" s="27"/>
      <c r="AD50" s="28">
        <f t="shared" si="15"/>
        <v>0.39605198307554157</v>
      </c>
      <c r="AE50" s="28">
        <f t="shared" si="16"/>
        <v>0.27579435589803147</v>
      </c>
      <c r="AF50" s="28">
        <f t="shared" si="17"/>
        <v>0.39977726467050706</v>
      </c>
      <c r="AG50">
        <f t="shared" si="18"/>
        <v>0.39977726467050706</v>
      </c>
      <c r="AH50" s="29">
        <f t="shared" si="19"/>
        <v>0.99627471840503445</v>
      </c>
      <c r="AI50" s="49" t="s">
        <v>63</v>
      </c>
      <c r="AJ50" s="25">
        <v>1.59</v>
      </c>
      <c r="AK50" s="27"/>
      <c r="AL50" s="28">
        <f t="shared" si="20"/>
        <v>0.25011568376780524</v>
      </c>
      <c r="AM50" s="28">
        <f t="shared" si="21"/>
        <v>0.16226478015587295</v>
      </c>
      <c r="AN50" s="28">
        <f t="shared" si="22"/>
        <v>0.25304341199805064</v>
      </c>
      <c r="AO50">
        <f t="shared" si="23"/>
        <v>0.25304341199805064</v>
      </c>
      <c r="AP50" s="29">
        <f t="shared" si="24"/>
        <v>0.99707227176975466</v>
      </c>
      <c r="AQ50" s="49" t="s">
        <v>63</v>
      </c>
      <c r="AR50" s="25">
        <v>1.79</v>
      </c>
      <c r="AS50" s="27"/>
      <c r="AT50" s="28">
        <f t="shared" si="25"/>
        <v>0.30872538636466218</v>
      </c>
      <c r="AU50" s="28">
        <f t="shared" si="26"/>
        <v>0.20594195124477721</v>
      </c>
      <c r="AV50" s="28">
        <f t="shared" si="27"/>
        <v>0.31205367796398387</v>
      </c>
      <c r="AW50">
        <f t="shared" si="28"/>
        <v>0.31205367796398387</v>
      </c>
      <c r="AX50" s="29">
        <f t="shared" si="29"/>
        <v>0.99667170840067831</v>
      </c>
      <c r="AY50" s="49" t="s">
        <v>63</v>
      </c>
      <c r="AZ50" s="25">
        <v>1.24</v>
      </c>
      <c r="BA50" s="27"/>
      <c r="BB50" s="28">
        <f t="shared" si="30"/>
        <v>0.11946786323714642</v>
      </c>
      <c r="BC50" s="28">
        <f t="shared" si="31"/>
        <v>7.3036406796026729E-2</v>
      </c>
      <c r="BD50" s="28">
        <f t="shared" si="32"/>
        <v>0.12111328965798231</v>
      </c>
      <c r="BE50">
        <f t="shared" si="33"/>
        <v>0.12111328965798231</v>
      </c>
      <c r="BF50" s="29">
        <f t="shared" si="34"/>
        <v>0.99835457357916413</v>
      </c>
      <c r="BG50" s="49" t="s">
        <v>63</v>
      </c>
      <c r="BH50" s="25">
        <v>1.24</v>
      </c>
      <c r="BI50" s="27"/>
      <c r="BJ50" s="28">
        <f t="shared" si="35"/>
        <v>0.11946786323714642</v>
      </c>
      <c r="BK50" s="28">
        <f t="shared" si="36"/>
        <v>7.3036406796026729E-2</v>
      </c>
      <c r="BL50" s="28">
        <f t="shared" si="37"/>
        <v>0.12111328965798231</v>
      </c>
      <c r="BM50">
        <f t="shared" si="38"/>
        <v>0.12111328965798231</v>
      </c>
      <c r="BN50" s="29">
        <f t="shared" si="39"/>
        <v>0.99835457357916413</v>
      </c>
      <c r="BO50" s="46" t="s">
        <v>63</v>
      </c>
      <c r="BP50" s="25">
        <v>1.47</v>
      </c>
      <c r="BQ50" s="27"/>
      <c r="BR50" s="28">
        <f t="shared" si="40"/>
        <v>0.20992372418384336</v>
      </c>
      <c r="BS50" s="28">
        <f t="shared" si="41"/>
        <v>0.13367339799642314</v>
      </c>
      <c r="BT50" s="28">
        <f t="shared" si="42"/>
        <v>0.2125143140583273</v>
      </c>
      <c r="BU50">
        <f t="shared" si="43"/>
        <v>0.2125143140583273</v>
      </c>
      <c r="BV50" s="29">
        <f t="shared" si="44"/>
        <v>0.99740941012551609</v>
      </c>
      <c r="BW50" s="46" t="s">
        <v>63</v>
      </c>
      <c r="BX50" s="25">
        <v>1</v>
      </c>
      <c r="BY50" s="27"/>
      <c r="BZ50" s="28">
        <f t="shared" si="45"/>
        <v>0</v>
      </c>
      <c r="CA50" s="28">
        <f t="shared" si="46"/>
        <v>0</v>
      </c>
      <c r="CB50" s="28">
        <f t="shared" si="47"/>
        <v>0</v>
      </c>
      <c r="CC50">
        <f t="shared" si="48"/>
        <v>0</v>
      </c>
      <c r="CD50" s="29">
        <f t="shared" si="49"/>
        <v>1</v>
      </c>
      <c r="CE50" s="46" t="s">
        <v>63</v>
      </c>
      <c r="CF50" s="25">
        <v>1.1000000000000001</v>
      </c>
      <c r="CG50" s="27"/>
      <c r="CH50" s="28">
        <f t="shared" si="50"/>
        <v>5.3507168840897609E-2</v>
      </c>
      <c r="CI50" s="28">
        <f t="shared" si="51"/>
        <v>3.1786067941716269E-2</v>
      </c>
      <c r="CJ50" s="28">
        <f t="shared" si="52"/>
        <v>5.4300144338148948E-2</v>
      </c>
      <c r="CK50">
        <f t="shared" si="53"/>
        <v>5.4300144338148948E-2</v>
      </c>
      <c r="CL50" s="29">
        <f t="shared" si="54"/>
        <v>0.99920702450274868</v>
      </c>
    </row>
    <row r="51" spans="1:90" ht="15.5" x14ac:dyDescent="0.35">
      <c r="A51" s="49" t="s">
        <v>64</v>
      </c>
      <c r="B51" s="47">
        <f>Prev!AF49</f>
        <v>0.57417947156338289</v>
      </c>
      <c r="C51" s="47">
        <f>Prev!AG49</f>
        <v>0.33655088869050398</v>
      </c>
      <c r="D51" s="25">
        <v>1.4016666666666666</v>
      </c>
      <c r="E51" s="27"/>
      <c r="F51" s="28">
        <f t="shared" si="0"/>
        <v>0.18505080221429646</v>
      </c>
      <c r="G51" s="28">
        <f t="shared" si="1"/>
        <v>0.11650282042668314</v>
      </c>
      <c r="H51" s="28">
        <f t="shared" si="2"/>
        <v>0.18740725306846923</v>
      </c>
      <c r="I51" s="28">
        <f t="shared" si="3"/>
        <v>0.18740725306846923</v>
      </c>
      <c r="J51" s="29">
        <f t="shared" si="4"/>
        <v>0.9976435491458272</v>
      </c>
      <c r="K51" s="49" t="s">
        <v>64</v>
      </c>
      <c r="L51" s="25">
        <v>1.4950000000000001</v>
      </c>
      <c r="M51" s="27"/>
      <c r="N51" s="28">
        <f t="shared" si="5"/>
        <v>0.21864841748693292</v>
      </c>
      <c r="O51" s="28">
        <f t="shared" si="6"/>
        <v>0.13978973993547697</v>
      </c>
      <c r="P51" s="28">
        <f t="shared" si="7"/>
        <v>0.22131651547231401</v>
      </c>
      <c r="Q51" s="28">
        <f t="shared" si="8"/>
        <v>0.22131651547231401</v>
      </c>
      <c r="R51" s="29">
        <f t="shared" si="9"/>
        <v>0.99733190201461897</v>
      </c>
      <c r="S51" s="49" t="s">
        <v>64</v>
      </c>
      <c r="T51" s="25">
        <v>2.0299999999999998</v>
      </c>
      <c r="U51" s="27"/>
      <c r="V51" s="28">
        <f t="shared" si="10"/>
        <v>0.36800060390630995</v>
      </c>
      <c r="W51" s="28">
        <f t="shared" si="11"/>
        <v>0.25269671480660788</v>
      </c>
      <c r="X51" s="28">
        <f t="shared" si="12"/>
        <v>0.37162438809219622</v>
      </c>
      <c r="Y51">
        <f t="shared" si="13"/>
        <v>0.25741512692898155</v>
      </c>
      <c r="Z51" s="29">
        <f t="shared" si="14"/>
        <v>0.99637621581411373</v>
      </c>
      <c r="AA51" s="49" t="s">
        <v>64</v>
      </c>
      <c r="AB51" s="25">
        <v>2.16</v>
      </c>
      <c r="AC51" s="27"/>
      <c r="AD51" s="28">
        <f t="shared" si="15"/>
        <v>0.39605198307554157</v>
      </c>
      <c r="AE51" s="28">
        <f t="shared" si="16"/>
        <v>0.27579435589803147</v>
      </c>
      <c r="AF51" s="28">
        <f t="shared" si="17"/>
        <v>0.39977726467050712</v>
      </c>
      <c r="AG51">
        <f t="shared" si="18"/>
        <v>0.39977726467050712</v>
      </c>
      <c r="AH51" s="29">
        <f t="shared" si="19"/>
        <v>0.99627471840503445</v>
      </c>
      <c r="AI51" s="49" t="s">
        <v>64</v>
      </c>
      <c r="AJ51" s="25">
        <v>1.59</v>
      </c>
      <c r="AK51" s="27"/>
      <c r="AL51" s="28">
        <f t="shared" si="20"/>
        <v>0.25011568376780524</v>
      </c>
      <c r="AM51" s="28">
        <f t="shared" si="21"/>
        <v>0.16226478015587295</v>
      </c>
      <c r="AN51" s="28">
        <f t="shared" si="22"/>
        <v>0.25304341199805064</v>
      </c>
      <c r="AO51">
        <f t="shared" si="23"/>
        <v>0.25304341199805064</v>
      </c>
      <c r="AP51" s="29">
        <f t="shared" si="24"/>
        <v>0.99707227176975466</v>
      </c>
      <c r="AQ51" s="49" t="s">
        <v>64</v>
      </c>
      <c r="AR51" s="25">
        <v>1.79</v>
      </c>
      <c r="AS51" s="27"/>
      <c r="AT51" s="28">
        <f t="shared" si="25"/>
        <v>0.30872538636466218</v>
      </c>
      <c r="AU51" s="28">
        <f t="shared" si="26"/>
        <v>0.20594195124477721</v>
      </c>
      <c r="AV51" s="28">
        <f t="shared" si="27"/>
        <v>0.31205367796398392</v>
      </c>
      <c r="AW51">
        <f t="shared" si="28"/>
        <v>0.31205367796398392</v>
      </c>
      <c r="AX51" s="29">
        <f t="shared" si="29"/>
        <v>0.9966717084006782</v>
      </c>
      <c r="AY51" s="49" t="s">
        <v>64</v>
      </c>
      <c r="AZ51" s="25">
        <v>1.24</v>
      </c>
      <c r="BA51" s="27"/>
      <c r="BB51" s="28">
        <f t="shared" si="30"/>
        <v>0.11946786323714642</v>
      </c>
      <c r="BC51" s="28">
        <f t="shared" si="31"/>
        <v>7.3036406796026729E-2</v>
      </c>
      <c r="BD51" s="28">
        <f t="shared" si="32"/>
        <v>0.12111328965798232</v>
      </c>
      <c r="BE51">
        <f t="shared" si="33"/>
        <v>0.12111328965798232</v>
      </c>
      <c r="BF51" s="29">
        <f t="shared" si="34"/>
        <v>0.99835457357916413</v>
      </c>
      <c r="BG51" s="49" t="s">
        <v>64</v>
      </c>
      <c r="BH51" s="25">
        <v>1.24</v>
      </c>
      <c r="BI51" s="27"/>
      <c r="BJ51" s="28">
        <f t="shared" si="35"/>
        <v>0.11946786323714642</v>
      </c>
      <c r="BK51" s="28">
        <f t="shared" si="36"/>
        <v>7.3036406796026729E-2</v>
      </c>
      <c r="BL51" s="28">
        <f t="shared" si="37"/>
        <v>0.12111328965798232</v>
      </c>
      <c r="BM51">
        <f t="shared" si="38"/>
        <v>0.12111328965798232</v>
      </c>
      <c r="BN51" s="29">
        <f t="shared" si="39"/>
        <v>0.99835457357916413</v>
      </c>
      <c r="BO51" s="46" t="s">
        <v>64</v>
      </c>
      <c r="BP51" s="25">
        <v>1.47</v>
      </c>
      <c r="BQ51" s="27"/>
      <c r="BR51" s="28">
        <f t="shared" si="40"/>
        <v>0.20992372418384336</v>
      </c>
      <c r="BS51" s="28">
        <f t="shared" si="41"/>
        <v>0.13367339799642314</v>
      </c>
      <c r="BT51" s="28">
        <f t="shared" si="42"/>
        <v>0.21251431405832732</v>
      </c>
      <c r="BU51">
        <f t="shared" si="43"/>
        <v>0.21251431405832732</v>
      </c>
      <c r="BV51" s="29">
        <f t="shared" si="44"/>
        <v>0.99740941012551598</v>
      </c>
      <c r="BW51" s="46" t="s">
        <v>64</v>
      </c>
      <c r="BX51" s="25">
        <v>1</v>
      </c>
      <c r="BY51" s="27"/>
      <c r="BZ51" s="28">
        <f t="shared" si="45"/>
        <v>0</v>
      </c>
      <c r="CA51" s="28">
        <f t="shared" si="46"/>
        <v>0</v>
      </c>
      <c r="CB51" s="28">
        <f t="shared" si="47"/>
        <v>0</v>
      </c>
      <c r="CC51">
        <f t="shared" si="48"/>
        <v>0</v>
      </c>
      <c r="CD51" s="29">
        <f t="shared" si="49"/>
        <v>1</v>
      </c>
      <c r="CE51" s="46" t="s">
        <v>64</v>
      </c>
      <c r="CF51" s="25">
        <v>1.1000000000000001</v>
      </c>
      <c r="CG51" s="27"/>
      <c r="CH51" s="28">
        <f t="shared" si="50"/>
        <v>5.3507168840897609E-2</v>
      </c>
      <c r="CI51" s="28">
        <f t="shared" si="51"/>
        <v>3.1786067941716269E-2</v>
      </c>
      <c r="CJ51" s="28">
        <f t="shared" si="52"/>
        <v>5.4300144338148962E-2</v>
      </c>
      <c r="CK51">
        <f t="shared" si="53"/>
        <v>5.4300144338148962E-2</v>
      </c>
      <c r="CL51" s="29">
        <f t="shared" si="54"/>
        <v>0.99920702450274868</v>
      </c>
    </row>
    <row r="52" spans="1:90" ht="15.5" x14ac:dyDescent="0.35">
      <c r="A52" s="49" t="s">
        <v>65</v>
      </c>
      <c r="B52" s="47">
        <f>Prev!AF50</f>
        <v>0.57417947156338278</v>
      </c>
      <c r="C52" s="47">
        <f>Prev!AG50</f>
        <v>0.33655088869050392</v>
      </c>
      <c r="D52" s="25">
        <v>1.4016666666666666</v>
      </c>
      <c r="E52" s="27"/>
      <c r="F52" s="28">
        <f t="shared" si="0"/>
        <v>0.18505080221429654</v>
      </c>
      <c r="G52" s="28">
        <f t="shared" si="1"/>
        <v>0.1165028204266832</v>
      </c>
      <c r="H52" s="28">
        <f t="shared" si="2"/>
        <v>0.18740725306846923</v>
      </c>
      <c r="I52" s="28">
        <f t="shared" si="3"/>
        <v>0.18740725306846923</v>
      </c>
      <c r="J52" s="29">
        <f t="shared" si="4"/>
        <v>0.99764354914582731</v>
      </c>
      <c r="K52" s="49" t="s">
        <v>65</v>
      </c>
      <c r="L52" s="25">
        <v>1.4950000000000001</v>
      </c>
      <c r="M52" s="27"/>
      <c r="N52" s="28">
        <f t="shared" si="5"/>
        <v>0.21864841748693301</v>
      </c>
      <c r="O52" s="28">
        <f t="shared" si="6"/>
        <v>0.13978973993547703</v>
      </c>
      <c r="P52" s="28">
        <f t="shared" si="7"/>
        <v>0.22131651547231401</v>
      </c>
      <c r="Q52" s="28">
        <f t="shared" si="8"/>
        <v>0.22131651547231401</v>
      </c>
      <c r="R52" s="29">
        <f t="shared" si="9"/>
        <v>0.99733190201461897</v>
      </c>
      <c r="S52" s="49" t="s">
        <v>65</v>
      </c>
      <c r="T52" s="25">
        <v>2.0299999999999998</v>
      </c>
      <c r="U52" s="27"/>
      <c r="V52" s="28">
        <f t="shared" si="10"/>
        <v>0.36800060390631012</v>
      </c>
      <c r="W52" s="28">
        <f t="shared" si="11"/>
        <v>0.25269671480660799</v>
      </c>
      <c r="X52" s="28">
        <f t="shared" si="12"/>
        <v>0.37162438809219617</v>
      </c>
      <c r="Y52">
        <f t="shared" si="13"/>
        <v>0.25741512692898155</v>
      </c>
      <c r="Z52" s="29">
        <f t="shared" si="14"/>
        <v>0.99637621581411395</v>
      </c>
      <c r="AA52" s="49" t="s">
        <v>65</v>
      </c>
      <c r="AB52" s="25">
        <v>2.16</v>
      </c>
      <c r="AC52" s="27"/>
      <c r="AD52" s="28">
        <f t="shared" si="15"/>
        <v>0.39605198307554168</v>
      </c>
      <c r="AE52" s="28">
        <f t="shared" si="16"/>
        <v>0.27579435589803158</v>
      </c>
      <c r="AF52" s="28">
        <f t="shared" si="17"/>
        <v>0.39977726467050706</v>
      </c>
      <c r="AG52">
        <f t="shared" si="18"/>
        <v>0.39977726467050706</v>
      </c>
      <c r="AH52" s="29">
        <f t="shared" si="19"/>
        <v>0.99627471840503468</v>
      </c>
      <c r="AI52" s="49" t="s">
        <v>65</v>
      </c>
      <c r="AJ52" s="25">
        <v>1.59</v>
      </c>
      <c r="AK52" s="27"/>
      <c r="AL52" s="28">
        <f t="shared" si="20"/>
        <v>0.25011568376780535</v>
      </c>
      <c r="AM52" s="28">
        <f t="shared" si="21"/>
        <v>0.16226478015587303</v>
      </c>
      <c r="AN52" s="28">
        <f t="shared" si="22"/>
        <v>0.25304341199805064</v>
      </c>
      <c r="AO52">
        <f t="shared" si="23"/>
        <v>0.25304341199805064</v>
      </c>
      <c r="AP52" s="29">
        <f t="shared" si="24"/>
        <v>0.99707227176975466</v>
      </c>
      <c r="AQ52" s="49" t="s">
        <v>65</v>
      </c>
      <c r="AR52" s="25">
        <v>1.79</v>
      </c>
      <c r="AS52" s="27"/>
      <c r="AT52" s="28">
        <f t="shared" si="25"/>
        <v>0.30872538636466224</v>
      </c>
      <c r="AU52" s="28">
        <f t="shared" si="26"/>
        <v>0.20594195124477735</v>
      </c>
      <c r="AV52" s="28">
        <f t="shared" si="27"/>
        <v>0.31205367796398387</v>
      </c>
      <c r="AW52">
        <f t="shared" si="28"/>
        <v>0.31205367796398387</v>
      </c>
      <c r="AX52" s="29">
        <f t="shared" si="29"/>
        <v>0.99667170840067842</v>
      </c>
      <c r="AY52" s="49" t="s">
        <v>65</v>
      </c>
      <c r="AZ52" s="25">
        <v>1.24</v>
      </c>
      <c r="BA52" s="27"/>
      <c r="BB52" s="28">
        <f t="shared" si="30"/>
        <v>0.11946786323714646</v>
      </c>
      <c r="BC52" s="28">
        <f t="shared" si="31"/>
        <v>7.3036406796026743E-2</v>
      </c>
      <c r="BD52" s="28">
        <f t="shared" si="32"/>
        <v>0.12111328965798231</v>
      </c>
      <c r="BE52">
        <f t="shared" si="33"/>
        <v>0.12111328965798231</v>
      </c>
      <c r="BF52" s="29">
        <f t="shared" si="34"/>
        <v>0.99835457357916413</v>
      </c>
      <c r="BG52" s="49" t="s">
        <v>65</v>
      </c>
      <c r="BH52" s="25">
        <v>1.24</v>
      </c>
      <c r="BI52" s="27"/>
      <c r="BJ52" s="28">
        <f t="shared" si="35"/>
        <v>0.11946786323714646</v>
      </c>
      <c r="BK52" s="28">
        <f t="shared" si="36"/>
        <v>7.3036406796026743E-2</v>
      </c>
      <c r="BL52" s="28">
        <f t="shared" si="37"/>
        <v>0.12111328965798231</v>
      </c>
      <c r="BM52">
        <f t="shared" si="38"/>
        <v>0.12111328965798231</v>
      </c>
      <c r="BN52" s="29">
        <f t="shared" si="39"/>
        <v>0.99835457357916413</v>
      </c>
      <c r="BO52" s="46" t="s">
        <v>65</v>
      </c>
      <c r="BP52" s="25">
        <v>1.47</v>
      </c>
      <c r="BQ52" s="27"/>
      <c r="BR52" s="28">
        <f t="shared" si="40"/>
        <v>0.20992372418384347</v>
      </c>
      <c r="BS52" s="28">
        <f t="shared" si="41"/>
        <v>0.13367339799642319</v>
      </c>
      <c r="BT52" s="28">
        <f t="shared" si="42"/>
        <v>0.2125143140583273</v>
      </c>
      <c r="BU52">
        <f t="shared" si="43"/>
        <v>0.2125143140583273</v>
      </c>
      <c r="BV52" s="29">
        <f t="shared" si="44"/>
        <v>0.9974094101255162</v>
      </c>
      <c r="BW52" s="46" t="s">
        <v>65</v>
      </c>
      <c r="BX52" s="25">
        <v>1</v>
      </c>
      <c r="BY52" s="27"/>
      <c r="BZ52" s="28">
        <f t="shared" si="45"/>
        <v>0</v>
      </c>
      <c r="CA52" s="28">
        <f t="shared" si="46"/>
        <v>0</v>
      </c>
      <c r="CB52" s="28">
        <f t="shared" si="47"/>
        <v>0</v>
      </c>
      <c r="CC52">
        <f t="shared" si="48"/>
        <v>0</v>
      </c>
      <c r="CD52" s="29">
        <f t="shared" si="49"/>
        <v>1</v>
      </c>
      <c r="CE52" s="46" t="s">
        <v>65</v>
      </c>
      <c r="CF52" s="25">
        <v>1.1000000000000001</v>
      </c>
      <c r="CG52" s="27"/>
      <c r="CH52" s="28">
        <f t="shared" si="50"/>
        <v>5.3507168840897644E-2</v>
      </c>
      <c r="CI52" s="28">
        <f t="shared" si="51"/>
        <v>3.1786067941716289E-2</v>
      </c>
      <c r="CJ52" s="28">
        <f t="shared" si="52"/>
        <v>5.4300144338148948E-2</v>
      </c>
      <c r="CK52">
        <f t="shared" si="53"/>
        <v>5.4300144338148948E-2</v>
      </c>
      <c r="CL52" s="29">
        <f t="shared" si="54"/>
        <v>0.99920702450274868</v>
      </c>
    </row>
    <row r="53" spans="1:90" ht="15.5" x14ac:dyDescent="0.35">
      <c r="A53" s="49" t="s">
        <v>66</v>
      </c>
      <c r="B53" s="47">
        <f>Prev!AF51</f>
        <v>0.52036044616090149</v>
      </c>
      <c r="C53" s="47">
        <f>Prev!AG51</f>
        <v>0.32696836631408527</v>
      </c>
      <c r="D53" s="25">
        <v>1.4016666666666666</v>
      </c>
      <c r="E53" s="27"/>
      <c r="F53" s="28">
        <f t="shared" si="0"/>
        <v>0.17082635287164427</v>
      </c>
      <c r="G53" s="28">
        <f t="shared" si="1"/>
        <v>0.11396770986666177</v>
      </c>
      <c r="H53" s="28">
        <f t="shared" si="2"/>
        <v>0.17287797116215445</v>
      </c>
      <c r="I53" s="28">
        <f t="shared" si="3"/>
        <v>0.17287797116215445</v>
      </c>
      <c r="J53" s="29">
        <f t="shared" si="4"/>
        <v>0.99794838170948985</v>
      </c>
      <c r="K53" s="49" t="s">
        <v>66</v>
      </c>
      <c r="L53" s="25">
        <v>1.4950000000000001</v>
      </c>
      <c r="M53" s="27"/>
      <c r="N53" s="28">
        <f t="shared" si="5"/>
        <v>0.20248306221109286</v>
      </c>
      <c r="O53" s="28">
        <f t="shared" si="6"/>
        <v>0.13682638022812313</v>
      </c>
      <c r="P53" s="28">
        <f t="shared" si="7"/>
        <v>0.20482096112592399</v>
      </c>
      <c r="Q53" s="28">
        <f t="shared" si="8"/>
        <v>0.20482096112592399</v>
      </c>
      <c r="R53" s="29">
        <f t="shared" si="9"/>
        <v>0.99766210108516884</v>
      </c>
      <c r="S53" s="49" t="s">
        <v>66</v>
      </c>
      <c r="T53" s="25">
        <v>2.0299999999999998</v>
      </c>
      <c r="U53" s="27"/>
      <c r="V53" s="28">
        <f t="shared" si="10"/>
        <v>0.34567830860248822</v>
      </c>
      <c r="W53" s="28">
        <f t="shared" si="11"/>
        <v>0.24803000253940752</v>
      </c>
      <c r="X53" s="28">
        <f t="shared" si="12"/>
        <v>0.3489461513129124</v>
      </c>
      <c r="Y53">
        <f t="shared" si="13"/>
        <v>0.25193230596522287</v>
      </c>
      <c r="Z53" s="29">
        <f t="shared" si="14"/>
        <v>0.99673215728957576</v>
      </c>
      <c r="AA53" s="49" t="s">
        <v>66</v>
      </c>
      <c r="AB53" s="25">
        <v>2.16</v>
      </c>
      <c r="AC53" s="27"/>
      <c r="AD53" s="28">
        <f t="shared" si="15"/>
        <v>0.37303246400155587</v>
      </c>
      <c r="AE53" s="28">
        <f t="shared" si="16"/>
        <v>0.27085568846881314</v>
      </c>
      <c r="AF53" s="28">
        <f t="shared" si="17"/>
        <v>0.37641013838763138</v>
      </c>
      <c r="AG53">
        <f t="shared" si="18"/>
        <v>0.37641013838763138</v>
      </c>
      <c r="AH53" s="29">
        <f t="shared" si="19"/>
        <v>0.9966223256139245</v>
      </c>
      <c r="AI53" s="49" t="s">
        <v>66</v>
      </c>
      <c r="AJ53" s="25">
        <v>1.59</v>
      </c>
      <c r="AK53" s="27"/>
      <c r="AL53" s="28">
        <f t="shared" si="20"/>
        <v>0.23231557504305095</v>
      </c>
      <c r="AM53" s="28">
        <f t="shared" si="21"/>
        <v>0.15891299553400146</v>
      </c>
      <c r="AN53" s="28">
        <f t="shared" si="22"/>
        <v>0.23489647183299497</v>
      </c>
      <c r="AO53">
        <f t="shared" si="23"/>
        <v>0.23489647183299497</v>
      </c>
      <c r="AP53" s="29">
        <f t="shared" si="24"/>
        <v>0.997419103210056</v>
      </c>
      <c r="AQ53" s="49" t="s">
        <v>66</v>
      </c>
      <c r="AR53" s="25">
        <v>1.79</v>
      </c>
      <c r="AS53" s="27"/>
      <c r="AT53" s="28">
        <f t="shared" si="25"/>
        <v>0.28835811527197047</v>
      </c>
      <c r="AU53" s="28">
        <f t="shared" si="26"/>
        <v>0.20190540335513249</v>
      </c>
      <c r="AV53" s="28">
        <f t="shared" si="27"/>
        <v>0.29132534509240487</v>
      </c>
      <c r="AW53">
        <f t="shared" si="28"/>
        <v>0.29132534509240487</v>
      </c>
      <c r="AX53" s="29">
        <f t="shared" si="29"/>
        <v>0.9970327701795656</v>
      </c>
      <c r="AY53" s="49" t="s">
        <v>66</v>
      </c>
      <c r="AZ53" s="25">
        <v>1.24</v>
      </c>
      <c r="BA53" s="27"/>
      <c r="BB53" s="28">
        <f t="shared" si="30"/>
        <v>0.10960661202690722</v>
      </c>
      <c r="BC53" s="28">
        <f t="shared" si="31"/>
        <v>7.1370722519135579E-2</v>
      </c>
      <c r="BD53" s="28">
        <f t="shared" si="32"/>
        <v>0.11102142864434614</v>
      </c>
      <c r="BE53">
        <f t="shared" si="33"/>
        <v>0.11102142864434614</v>
      </c>
      <c r="BF53" s="29">
        <f t="shared" si="34"/>
        <v>0.99858518338256108</v>
      </c>
      <c r="BG53" s="49" t="s">
        <v>66</v>
      </c>
      <c r="BH53" s="25">
        <v>1.24</v>
      </c>
      <c r="BI53" s="27"/>
      <c r="BJ53" s="28">
        <f t="shared" si="35"/>
        <v>0.10960661202690722</v>
      </c>
      <c r="BK53" s="28">
        <f t="shared" si="36"/>
        <v>7.1370722519135579E-2</v>
      </c>
      <c r="BL53" s="28">
        <f t="shared" si="37"/>
        <v>0.11102142864434614</v>
      </c>
      <c r="BM53">
        <f t="shared" si="38"/>
        <v>0.11102142864434614</v>
      </c>
      <c r="BN53" s="29">
        <f t="shared" si="39"/>
        <v>0.99858518338256108</v>
      </c>
      <c r="BO53" s="46" t="s">
        <v>66</v>
      </c>
      <c r="BP53" s="25">
        <v>1.47</v>
      </c>
      <c r="BQ53" s="27"/>
      <c r="BR53" s="28">
        <f t="shared" si="40"/>
        <v>0.19424305546731338</v>
      </c>
      <c r="BS53" s="28">
        <f t="shared" si="41"/>
        <v>0.13081997840379936</v>
      </c>
      <c r="BT53" s="28">
        <f t="shared" si="42"/>
        <v>0.19650925676811906</v>
      </c>
      <c r="BU53">
        <f t="shared" si="43"/>
        <v>0.19650925676811906</v>
      </c>
      <c r="BV53" s="29">
        <f t="shared" si="44"/>
        <v>0.99773379869919432</v>
      </c>
      <c r="BW53" s="46" t="s">
        <v>66</v>
      </c>
      <c r="BX53" s="25">
        <v>1</v>
      </c>
      <c r="BY53" s="27"/>
      <c r="BZ53" s="28">
        <f t="shared" si="45"/>
        <v>0</v>
      </c>
      <c r="CA53" s="28">
        <f t="shared" si="46"/>
        <v>0</v>
      </c>
      <c r="CB53" s="28">
        <f t="shared" si="47"/>
        <v>0</v>
      </c>
      <c r="CC53">
        <f t="shared" si="48"/>
        <v>0</v>
      </c>
      <c r="CD53" s="29">
        <f t="shared" si="49"/>
        <v>1</v>
      </c>
      <c r="CE53" s="46" t="s">
        <v>66</v>
      </c>
      <c r="CF53" s="25">
        <v>1.1000000000000001</v>
      </c>
      <c r="CG53" s="27"/>
      <c r="CH53" s="28">
        <f t="shared" si="50"/>
        <v>4.8788843234682917E-2</v>
      </c>
      <c r="CI53" s="28">
        <f t="shared" si="51"/>
        <v>3.1029656293325311E-2</v>
      </c>
      <c r="CJ53" s="28">
        <f t="shared" si="52"/>
        <v>4.946222601629513E-2</v>
      </c>
      <c r="CK53">
        <f t="shared" si="53"/>
        <v>4.946222601629513E-2</v>
      </c>
      <c r="CL53" s="29">
        <f t="shared" si="54"/>
        <v>0.99932661721838778</v>
      </c>
    </row>
    <row r="54" spans="1:90" ht="15.5" x14ac:dyDescent="0.35">
      <c r="A54" s="49" t="s">
        <v>67</v>
      </c>
      <c r="B54" s="47">
        <f>Prev!AF52</f>
        <v>0.52036044616090149</v>
      </c>
      <c r="C54" s="47">
        <f>Prev!AG52</f>
        <v>0.32696836631408527</v>
      </c>
      <c r="D54" s="25">
        <v>1.4016666666666666</v>
      </c>
      <c r="E54" s="27"/>
      <c r="F54" s="28">
        <f t="shared" si="0"/>
        <v>0.17082635287164427</v>
      </c>
      <c r="G54" s="28">
        <f t="shared" si="1"/>
        <v>0.11396770986666177</v>
      </c>
      <c r="H54" s="28">
        <f t="shared" si="2"/>
        <v>0.17287797116215445</v>
      </c>
      <c r="I54" s="28">
        <f t="shared" si="3"/>
        <v>0.17287797116215445</v>
      </c>
      <c r="J54" s="29">
        <f t="shared" si="4"/>
        <v>0.99794838170948985</v>
      </c>
      <c r="K54" s="49" t="s">
        <v>67</v>
      </c>
      <c r="L54" s="25">
        <v>1.4950000000000001</v>
      </c>
      <c r="M54" s="27"/>
      <c r="N54" s="28">
        <f t="shared" si="5"/>
        <v>0.20248306221109286</v>
      </c>
      <c r="O54" s="28">
        <f t="shared" si="6"/>
        <v>0.13682638022812313</v>
      </c>
      <c r="P54" s="28">
        <f t="shared" si="7"/>
        <v>0.20482096112592399</v>
      </c>
      <c r="Q54" s="28">
        <f t="shared" si="8"/>
        <v>0.20482096112592399</v>
      </c>
      <c r="R54" s="29">
        <f t="shared" si="9"/>
        <v>0.99766210108516884</v>
      </c>
      <c r="S54" s="49" t="s">
        <v>67</v>
      </c>
      <c r="T54" s="25">
        <v>2.0299999999999998</v>
      </c>
      <c r="U54" s="27"/>
      <c r="V54" s="28">
        <f t="shared" si="10"/>
        <v>0.34567830860248822</v>
      </c>
      <c r="W54" s="28">
        <f t="shared" si="11"/>
        <v>0.24803000253940752</v>
      </c>
      <c r="X54" s="28">
        <f t="shared" si="12"/>
        <v>0.3489461513129124</v>
      </c>
      <c r="Y54">
        <f t="shared" si="13"/>
        <v>0.25193230596522287</v>
      </c>
      <c r="Z54" s="29">
        <f t="shared" si="14"/>
        <v>0.99673215728957576</v>
      </c>
      <c r="AA54" s="49" t="s">
        <v>67</v>
      </c>
      <c r="AB54" s="25">
        <v>2.16</v>
      </c>
      <c r="AC54" s="27"/>
      <c r="AD54" s="28">
        <f t="shared" si="15"/>
        <v>0.37303246400155587</v>
      </c>
      <c r="AE54" s="28">
        <f t="shared" si="16"/>
        <v>0.27085568846881314</v>
      </c>
      <c r="AF54" s="28">
        <f t="shared" si="17"/>
        <v>0.37641013838763138</v>
      </c>
      <c r="AG54">
        <f t="shared" si="18"/>
        <v>0.37641013838763138</v>
      </c>
      <c r="AH54" s="29">
        <f t="shared" si="19"/>
        <v>0.9966223256139245</v>
      </c>
      <c r="AI54" s="49" t="s">
        <v>67</v>
      </c>
      <c r="AJ54" s="25">
        <v>1.59</v>
      </c>
      <c r="AK54" s="27"/>
      <c r="AL54" s="28">
        <f t="shared" si="20"/>
        <v>0.23231557504305095</v>
      </c>
      <c r="AM54" s="28">
        <f t="shared" si="21"/>
        <v>0.15891299553400146</v>
      </c>
      <c r="AN54" s="28">
        <f t="shared" si="22"/>
        <v>0.23489647183299497</v>
      </c>
      <c r="AO54">
        <f t="shared" si="23"/>
        <v>0.23489647183299497</v>
      </c>
      <c r="AP54" s="29">
        <f t="shared" si="24"/>
        <v>0.997419103210056</v>
      </c>
      <c r="AQ54" s="49" t="s">
        <v>67</v>
      </c>
      <c r="AR54" s="25">
        <v>1.79</v>
      </c>
      <c r="AS54" s="27"/>
      <c r="AT54" s="28">
        <f t="shared" si="25"/>
        <v>0.28835811527197047</v>
      </c>
      <c r="AU54" s="28">
        <f t="shared" si="26"/>
        <v>0.20190540335513249</v>
      </c>
      <c r="AV54" s="28">
        <f t="shared" si="27"/>
        <v>0.29132534509240487</v>
      </c>
      <c r="AW54">
        <f t="shared" si="28"/>
        <v>0.29132534509240487</v>
      </c>
      <c r="AX54" s="29">
        <f t="shared" si="29"/>
        <v>0.9970327701795656</v>
      </c>
      <c r="AY54" s="49" t="s">
        <v>67</v>
      </c>
      <c r="AZ54" s="25">
        <v>1.24</v>
      </c>
      <c r="BA54" s="27"/>
      <c r="BB54" s="28">
        <f t="shared" si="30"/>
        <v>0.10960661202690722</v>
      </c>
      <c r="BC54" s="28">
        <f t="shared" si="31"/>
        <v>7.1370722519135579E-2</v>
      </c>
      <c r="BD54" s="28">
        <f t="shared" si="32"/>
        <v>0.11102142864434614</v>
      </c>
      <c r="BE54">
        <f t="shared" si="33"/>
        <v>0.11102142864434614</v>
      </c>
      <c r="BF54" s="29">
        <f t="shared" si="34"/>
        <v>0.99858518338256108</v>
      </c>
      <c r="BG54" s="49" t="s">
        <v>67</v>
      </c>
      <c r="BH54" s="25">
        <v>1.24</v>
      </c>
      <c r="BI54" s="27"/>
      <c r="BJ54" s="28">
        <f t="shared" si="35"/>
        <v>0.10960661202690722</v>
      </c>
      <c r="BK54" s="28">
        <f t="shared" si="36"/>
        <v>7.1370722519135579E-2</v>
      </c>
      <c r="BL54" s="28">
        <f t="shared" si="37"/>
        <v>0.11102142864434614</v>
      </c>
      <c r="BM54">
        <f t="shared" si="38"/>
        <v>0.11102142864434614</v>
      </c>
      <c r="BN54" s="29">
        <f t="shared" si="39"/>
        <v>0.99858518338256108</v>
      </c>
      <c r="BO54" s="46" t="s">
        <v>67</v>
      </c>
      <c r="BP54" s="25">
        <v>1.47</v>
      </c>
      <c r="BQ54" s="27"/>
      <c r="BR54" s="28">
        <f t="shared" si="40"/>
        <v>0.19424305546731338</v>
      </c>
      <c r="BS54" s="28">
        <f t="shared" si="41"/>
        <v>0.13081997840379936</v>
      </c>
      <c r="BT54" s="28">
        <f t="shared" si="42"/>
        <v>0.19650925676811906</v>
      </c>
      <c r="BU54">
        <f t="shared" si="43"/>
        <v>0.19650925676811906</v>
      </c>
      <c r="BV54" s="29">
        <f t="shared" si="44"/>
        <v>0.99773379869919432</v>
      </c>
      <c r="BW54" s="46" t="s">
        <v>67</v>
      </c>
      <c r="BX54" s="25">
        <v>1</v>
      </c>
      <c r="BY54" s="27"/>
      <c r="BZ54" s="28">
        <f t="shared" si="45"/>
        <v>0</v>
      </c>
      <c r="CA54" s="28">
        <f t="shared" si="46"/>
        <v>0</v>
      </c>
      <c r="CB54" s="28">
        <f t="shared" si="47"/>
        <v>0</v>
      </c>
      <c r="CC54">
        <f t="shared" si="48"/>
        <v>0</v>
      </c>
      <c r="CD54" s="29">
        <f t="shared" si="49"/>
        <v>1</v>
      </c>
      <c r="CE54" s="46" t="s">
        <v>67</v>
      </c>
      <c r="CF54" s="25">
        <v>1.1000000000000001</v>
      </c>
      <c r="CG54" s="27"/>
      <c r="CH54" s="28">
        <f t="shared" si="50"/>
        <v>4.8788843234682917E-2</v>
      </c>
      <c r="CI54" s="28">
        <f t="shared" si="51"/>
        <v>3.1029656293325311E-2</v>
      </c>
      <c r="CJ54" s="28">
        <f t="shared" si="52"/>
        <v>4.946222601629513E-2</v>
      </c>
      <c r="CK54">
        <f t="shared" si="53"/>
        <v>4.946222601629513E-2</v>
      </c>
      <c r="CL54" s="29">
        <f t="shared" si="54"/>
        <v>0.99932661721838778</v>
      </c>
    </row>
    <row r="55" spans="1:90" ht="15.5" x14ac:dyDescent="0.35">
      <c r="A55" s="49" t="s">
        <v>68</v>
      </c>
      <c r="B55" s="47">
        <f>Prev!AF53</f>
        <v>0.52036044616090149</v>
      </c>
      <c r="C55" s="47">
        <f>Prev!AG53</f>
        <v>0.32696836631408527</v>
      </c>
      <c r="D55" s="25">
        <v>1.4016666666666666</v>
      </c>
      <c r="E55" s="27"/>
      <c r="F55" s="28">
        <f t="shared" si="0"/>
        <v>0.17082635287164422</v>
      </c>
      <c r="G55" s="28">
        <f t="shared" si="1"/>
        <v>0.11396770986666169</v>
      </c>
      <c r="H55" s="28">
        <f t="shared" si="2"/>
        <v>0.17287797116215445</v>
      </c>
      <c r="I55" s="28">
        <f t="shared" si="3"/>
        <v>0.17287797116215445</v>
      </c>
      <c r="J55" s="29">
        <f t="shared" si="4"/>
        <v>0.99794838170948974</v>
      </c>
      <c r="K55" s="49" t="s">
        <v>68</v>
      </c>
      <c r="L55" s="25">
        <v>1.4950000000000001</v>
      </c>
      <c r="M55" s="27"/>
      <c r="N55" s="28">
        <f t="shared" si="5"/>
        <v>0.2024830622110928</v>
      </c>
      <c r="O55" s="28">
        <f t="shared" si="6"/>
        <v>0.13682638022812302</v>
      </c>
      <c r="P55" s="28">
        <f t="shared" si="7"/>
        <v>0.20482096112592399</v>
      </c>
      <c r="Q55" s="28">
        <f t="shared" si="8"/>
        <v>0.20482096112592399</v>
      </c>
      <c r="R55" s="29">
        <f t="shared" si="9"/>
        <v>0.99766210108516884</v>
      </c>
      <c r="S55" s="49" t="s">
        <v>68</v>
      </c>
      <c r="T55" s="25">
        <v>2.0299999999999998</v>
      </c>
      <c r="U55" s="27"/>
      <c r="V55" s="28">
        <f t="shared" si="10"/>
        <v>0.34567830860248822</v>
      </c>
      <c r="W55" s="28">
        <f t="shared" si="11"/>
        <v>0.24803000253940741</v>
      </c>
      <c r="X55" s="28">
        <f t="shared" si="12"/>
        <v>0.3489461513129124</v>
      </c>
      <c r="Y55">
        <f t="shared" si="13"/>
        <v>0.25193230596522287</v>
      </c>
      <c r="Z55" s="29">
        <f t="shared" si="14"/>
        <v>0.99673215728957576</v>
      </c>
      <c r="AA55" s="49" t="s">
        <v>68</v>
      </c>
      <c r="AB55" s="25">
        <v>2.16</v>
      </c>
      <c r="AC55" s="27"/>
      <c r="AD55" s="28">
        <f t="shared" si="15"/>
        <v>0.37303246400155576</v>
      </c>
      <c r="AE55" s="28">
        <f t="shared" si="16"/>
        <v>0.27085568846881308</v>
      </c>
      <c r="AF55" s="28">
        <f t="shared" si="17"/>
        <v>0.37641013838763138</v>
      </c>
      <c r="AG55">
        <f t="shared" si="18"/>
        <v>0.37641013838763138</v>
      </c>
      <c r="AH55" s="29">
        <f t="shared" si="19"/>
        <v>0.99662232561392439</v>
      </c>
      <c r="AI55" s="49" t="s">
        <v>68</v>
      </c>
      <c r="AJ55" s="25">
        <v>1.59</v>
      </c>
      <c r="AK55" s="27"/>
      <c r="AL55" s="28">
        <f t="shared" si="20"/>
        <v>0.23231557504305092</v>
      </c>
      <c r="AM55" s="28">
        <f t="shared" si="21"/>
        <v>0.15891299553400137</v>
      </c>
      <c r="AN55" s="28">
        <f t="shared" si="22"/>
        <v>0.23489647183299497</v>
      </c>
      <c r="AO55">
        <f t="shared" si="23"/>
        <v>0.23489647183299497</v>
      </c>
      <c r="AP55" s="29">
        <f t="shared" si="24"/>
        <v>0.99741910321005589</v>
      </c>
      <c r="AQ55" s="49" t="s">
        <v>68</v>
      </c>
      <c r="AR55" s="25">
        <v>1.79</v>
      </c>
      <c r="AS55" s="27"/>
      <c r="AT55" s="28">
        <f t="shared" si="25"/>
        <v>0.28835811527197047</v>
      </c>
      <c r="AU55" s="28">
        <f t="shared" si="26"/>
        <v>0.20190540335513235</v>
      </c>
      <c r="AV55" s="28">
        <f t="shared" si="27"/>
        <v>0.29132534509240487</v>
      </c>
      <c r="AW55">
        <f t="shared" si="28"/>
        <v>0.29132534509240487</v>
      </c>
      <c r="AX55" s="29">
        <f t="shared" si="29"/>
        <v>0.9970327701795656</v>
      </c>
      <c r="AY55" s="49" t="s">
        <v>68</v>
      </c>
      <c r="AZ55" s="25">
        <v>1.24</v>
      </c>
      <c r="BA55" s="27"/>
      <c r="BB55" s="28">
        <f t="shared" si="30"/>
        <v>0.10960661202690719</v>
      </c>
      <c r="BC55" s="28">
        <f t="shared" si="31"/>
        <v>7.1370722519135524E-2</v>
      </c>
      <c r="BD55" s="28">
        <f t="shared" si="32"/>
        <v>0.11102142864434614</v>
      </c>
      <c r="BE55">
        <f t="shared" si="33"/>
        <v>0.11102142864434614</v>
      </c>
      <c r="BF55" s="29">
        <f t="shared" si="34"/>
        <v>0.99858518338256108</v>
      </c>
      <c r="BG55" s="49" t="s">
        <v>68</v>
      </c>
      <c r="BH55" s="25">
        <v>1.24</v>
      </c>
      <c r="BI55" s="27"/>
      <c r="BJ55" s="28">
        <f t="shared" si="35"/>
        <v>0.10960661202690719</v>
      </c>
      <c r="BK55" s="28">
        <f t="shared" si="36"/>
        <v>7.1370722519135524E-2</v>
      </c>
      <c r="BL55" s="28">
        <f t="shared" si="37"/>
        <v>0.11102142864434614</v>
      </c>
      <c r="BM55">
        <f t="shared" si="38"/>
        <v>0.11102142864434614</v>
      </c>
      <c r="BN55" s="29">
        <f t="shared" si="39"/>
        <v>0.99858518338256108</v>
      </c>
      <c r="BO55" s="46" t="s">
        <v>68</v>
      </c>
      <c r="BP55" s="25">
        <v>1.47</v>
      </c>
      <c r="BQ55" s="27"/>
      <c r="BR55" s="28">
        <f t="shared" si="40"/>
        <v>0.19424305546731338</v>
      </c>
      <c r="BS55" s="28">
        <f t="shared" si="41"/>
        <v>0.13081997840379928</v>
      </c>
      <c r="BT55" s="28">
        <f t="shared" si="42"/>
        <v>0.19650925676811906</v>
      </c>
      <c r="BU55">
        <f t="shared" si="43"/>
        <v>0.19650925676811906</v>
      </c>
      <c r="BV55" s="29">
        <f t="shared" si="44"/>
        <v>0.99773379869919432</v>
      </c>
      <c r="BW55" s="46" t="s">
        <v>68</v>
      </c>
      <c r="BX55" s="25">
        <v>1</v>
      </c>
      <c r="BY55" s="27"/>
      <c r="BZ55" s="28">
        <f t="shared" si="45"/>
        <v>0</v>
      </c>
      <c r="CA55" s="28">
        <f t="shared" si="46"/>
        <v>0</v>
      </c>
      <c r="CB55" s="28">
        <f t="shared" si="47"/>
        <v>0</v>
      </c>
      <c r="CC55">
        <f t="shared" si="48"/>
        <v>0</v>
      </c>
      <c r="CD55" s="29">
        <f t="shared" si="49"/>
        <v>1</v>
      </c>
      <c r="CE55" s="46" t="s">
        <v>68</v>
      </c>
      <c r="CF55" s="25">
        <v>1.1000000000000001</v>
      </c>
      <c r="CG55" s="27"/>
      <c r="CH55" s="28">
        <f t="shared" si="50"/>
        <v>4.8788843234682903E-2</v>
      </c>
      <c r="CI55" s="28">
        <f t="shared" si="51"/>
        <v>3.102965629332529E-2</v>
      </c>
      <c r="CJ55" s="28">
        <f t="shared" si="52"/>
        <v>4.946222601629513E-2</v>
      </c>
      <c r="CK55">
        <f t="shared" si="53"/>
        <v>4.946222601629513E-2</v>
      </c>
      <c r="CL55" s="29">
        <f t="shared" si="54"/>
        <v>0.99932661721838778</v>
      </c>
    </row>
    <row r="56" spans="1:90" ht="15.5" x14ac:dyDescent="0.35">
      <c r="A56" s="49" t="s">
        <v>69</v>
      </c>
      <c r="B56" s="47">
        <f>Prev!AF54</f>
        <v>0.52036044616090127</v>
      </c>
      <c r="C56" s="47">
        <f>Prev!AG54</f>
        <v>0.32696836631408516</v>
      </c>
      <c r="D56" s="25">
        <v>1.4016666666666666</v>
      </c>
      <c r="E56" s="27"/>
      <c r="F56" s="28">
        <f t="shared" si="0"/>
        <v>0.17082635287164422</v>
      </c>
      <c r="G56" s="28">
        <f t="shared" si="1"/>
        <v>0.11396770986666166</v>
      </c>
      <c r="H56" s="28">
        <f t="shared" si="2"/>
        <v>0.17287797116215439</v>
      </c>
      <c r="I56" s="28">
        <f t="shared" si="3"/>
        <v>0.17287797116215439</v>
      </c>
      <c r="J56" s="29">
        <f t="shared" si="4"/>
        <v>0.99794838170948985</v>
      </c>
      <c r="K56" s="49" t="s">
        <v>69</v>
      </c>
      <c r="L56" s="25">
        <v>1.4950000000000001</v>
      </c>
      <c r="M56" s="27"/>
      <c r="N56" s="28">
        <f t="shared" si="5"/>
        <v>0.2024830622110928</v>
      </c>
      <c r="O56" s="28">
        <f t="shared" si="6"/>
        <v>0.13682638022812299</v>
      </c>
      <c r="P56" s="28">
        <f t="shared" si="7"/>
        <v>0.20482096112592393</v>
      </c>
      <c r="Q56" s="28">
        <f t="shared" si="8"/>
        <v>0.20482096112592393</v>
      </c>
      <c r="R56" s="29">
        <f t="shared" si="9"/>
        <v>0.99766210108516884</v>
      </c>
      <c r="S56" s="49" t="s">
        <v>69</v>
      </c>
      <c r="T56" s="25">
        <v>2.0299999999999998</v>
      </c>
      <c r="U56" s="27"/>
      <c r="V56" s="28">
        <f t="shared" si="10"/>
        <v>0.34567830860248822</v>
      </c>
      <c r="W56" s="28">
        <f t="shared" si="11"/>
        <v>0.24803000253940735</v>
      </c>
      <c r="X56" s="28">
        <f t="shared" si="12"/>
        <v>0.34894615131291234</v>
      </c>
      <c r="Y56">
        <f t="shared" si="13"/>
        <v>0.25193230596522281</v>
      </c>
      <c r="Z56" s="29">
        <f t="shared" si="14"/>
        <v>0.99673215728957587</v>
      </c>
      <c r="AA56" s="49" t="s">
        <v>69</v>
      </c>
      <c r="AB56" s="25">
        <v>2.16</v>
      </c>
      <c r="AC56" s="27"/>
      <c r="AD56" s="28">
        <f t="shared" si="15"/>
        <v>0.37303246400155576</v>
      </c>
      <c r="AE56" s="28">
        <f t="shared" si="16"/>
        <v>0.27085568846881297</v>
      </c>
      <c r="AF56" s="28">
        <f t="shared" si="17"/>
        <v>0.37641013838763121</v>
      </c>
      <c r="AG56">
        <f t="shared" si="18"/>
        <v>0.37641013838763121</v>
      </c>
      <c r="AH56" s="29">
        <f t="shared" si="19"/>
        <v>0.99662232561392461</v>
      </c>
      <c r="AI56" s="49" t="s">
        <v>69</v>
      </c>
      <c r="AJ56" s="25">
        <v>1.59</v>
      </c>
      <c r="AK56" s="27"/>
      <c r="AL56" s="28">
        <f t="shared" si="20"/>
        <v>0.23231557504305092</v>
      </c>
      <c r="AM56" s="28">
        <f t="shared" si="21"/>
        <v>0.15891299553400134</v>
      </c>
      <c r="AN56" s="28">
        <f t="shared" si="22"/>
        <v>0.23489647183299492</v>
      </c>
      <c r="AO56">
        <f t="shared" si="23"/>
        <v>0.23489647183299492</v>
      </c>
      <c r="AP56" s="29">
        <f t="shared" si="24"/>
        <v>0.997419103210056</v>
      </c>
      <c r="AQ56" s="49" t="s">
        <v>69</v>
      </c>
      <c r="AR56" s="25">
        <v>1.79</v>
      </c>
      <c r="AS56" s="27"/>
      <c r="AT56" s="28">
        <f t="shared" si="25"/>
        <v>0.28835811527197047</v>
      </c>
      <c r="AU56" s="28">
        <f t="shared" si="26"/>
        <v>0.20190540335513235</v>
      </c>
      <c r="AV56" s="28">
        <f t="shared" si="27"/>
        <v>0.29132534509240482</v>
      </c>
      <c r="AW56">
        <f t="shared" si="28"/>
        <v>0.29132534509240482</v>
      </c>
      <c r="AX56" s="29">
        <f t="shared" si="29"/>
        <v>0.9970327701795656</v>
      </c>
      <c r="AY56" s="49" t="s">
        <v>69</v>
      </c>
      <c r="AZ56" s="25">
        <v>1.24</v>
      </c>
      <c r="BA56" s="27"/>
      <c r="BB56" s="28">
        <f t="shared" si="30"/>
        <v>0.10960661202690719</v>
      </c>
      <c r="BC56" s="28">
        <f t="shared" si="31"/>
        <v>7.137072251913551E-2</v>
      </c>
      <c r="BD56" s="28">
        <f t="shared" si="32"/>
        <v>0.11102142864434608</v>
      </c>
      <c r="BE56">
        <f t="shared" si="33"/>
        <v>0.11102142864434608</v>
      </c>
      <c r="BF56" s="29">
        <f t="shared" si="34"/>
        <v>0.99858518338256108</v>
      </c>
      <c r="BG56" s="49" t="s">
        <v>69</v>
      </c>
      <c r="BH56" s="25">
        <v>1.24</v>
      </c>
      <c r="BI56" s="27"/>
      <c r="BJ56" s="28">
        <f t="shared" si="35"/>
        <v>0.10960661202690719</v>
      </c>
      <c r="BK56" s="28">
        <f t="shared" si="36"/>
        <v>7.137072251913551E-2</v>
      </c>
      <c r="BL56" s="28">
        <f t="shared" si="37"/>
        <v>0.11102142864434608</v>
      </c>
      <c r="BM56">
        <f t="shared" si="38"/>
        <v>0.11102142864434608</v>
      </c>
      <c r="BN56" s="29">
        <f t="shared" si="39"/>
        <v>0.99858518338256108</v>
      </c>
      <c r="BO56" s="46" t="s">
        <v>69</v>
      </c>
      <c r="BP56" s="25">
        <v>1.47</v>
      </c>
      <c r="BQ56" s="27"/>
      <c r="BR56" s="28">
        <f t="shared" si="40"/>
        <v>0.19424305546731338</v>
      </c>
      <c r="BS56" s="28">
        <f t="shared" si="41"/>
        <v>0.13081997840379925</v>
      </c>
      <c r="BT56" s="28">
        <f t="shared" si="42"/>
        <v>0.19650925676811901</v>
      </c>
      <c r="BU56">
        <f t="shared" si="43"/>
        <v>0.19650925676811901</v>
      </c>
      <c r="BV56" s="29">
        <f t="shared" si="44"/>
        <v>0.99773379869919432</v>
      </c>
      <c r="BW56" s="46" t="s">
        <v>69</v>
      </c>
      <c r="BX56" s="25">
        <v>1</v>
      </c>
      <c r="BY56" s="27"/>
      <c r="BZ56" s="28">
        <f t="shared" si="45"/>
        <v>0</v>
      </c>
      <c r="CA56" s="28">
        <f t="shared" si="46"/>
        <v>0</v>
      </c>
      <c r="CB56" s="28">
        <f t="shared" si="47"/>
        <v>0</v>
      </c>
      <c r="CC56">
        <f t="shared" si="48"/>
        <v>0</v>
      </c>
      <c r="CD56" s="29">
        <f t="shared" si="49"/>
        <v>1</v>
      </c>
      <c r="CE56" s="46" t="s">
        <v>69</v>
      </c>
      <c r="CF56" s="25">
        <v>1.1000000000000001</v>
      </c>
      <c r="CG56" s="27"/>
      <c r="CH56" s="28">
        <f t="shared" si="50"/>
        <v>4.8788843234682903E-2</v>
      </c>
      <c r="CI56" s="28">
        <f t="shared" si="51"/>
        <v>3.1029656293325283E-2</v>
      </c>
      <c r="CJ56" s="28">
        <f t="shared" si="52"/>
        <v>4.9462226016295109E-2</v>
      </c>
      <c r="CK56">
        <f t="shared" si="53"/>
        <v>4.9462226016295109E-2</v>
      </c>
      <c r="CL56" s="29">
        <f t="shared" si="54"/>
        <v>0.99932661721838778</v>
      </c>
    </row>
    <row r="57" spans="1:90" ht="15.5" x14ac:dyDescent="0.35">
      <c r="A57" s="49" t="s">
        <v>70</v>
      </c>
      <c r="B57" s="47">
        <f>Prev!AF55</f>
        <v>0.52036044616090127</v>
      </c>
      <c r="C57" s="47">
        <f>Prev!AG55</f>
        <v>0.32696836631408516</v>
      </c>
      <c r="D57" s="25">
        <v>1.4016666666666666</v>
      </c>
      <c r="E57" s="27"/>
      <c r="F57" s="28">
        <f t="shared" si="0"/>
        <v>0.17082635287164427</v>
      </c>
      <c r="G57" s="28">
        <f t="shared" si="1"/>
        <v>0.11396770986666169</v>
      </c>
      <c r="H57" s="28">
        <f t="shared" si="2"/>
        <v>0.17287797116215439</v>
      </c>
      <c r="I57" s="28">
        <f t="shared" si="3"/>
        <v>0.17287797116215439</v>
      </c>
      <c r="J57" s="29">
        <f t="shared" si="4"/>
        <v>0.99794838170948985</v>
      </c>
      <c r="K57" s="49" t="s">
        <v>70</v>
      </c>
      <c r="L57" s="25">
        <v>1.4950000000000001</v>
      </c>
      <c r="M57" s="27"/>
      <c r="N57" s="28">
        <f t="shared" si="5"/>
        <v>0.20248306221109286</v>
      </c>
      <c r="O57" s="28">
        <f t="shared" si="6"/>
        <v>0.13682638022812302</v>
      </c>
      <c r="P57" s="28">
        <f t="shared" si="7"/>
        <v>0.20482096112592393</v>
      </c>
      <c r="Q57" s="28">
        <f t="shared" si="8"/>
        <v>0.20482096112592393</v>
      </c>
      <c r="R57" s="29">
        <f t="shared" si="9"/>
        <v>0.99766210108516895</v>
      </c>
      <c r="S57" s="49" t="s">
        <v>70</v>
      </c>
      <c r="T57" s="25">
        <v>2.0299999999999998</v>
      </c>
      <c r="U57" s="27"/>
      <c r="V57" s="28">
        <f t="shared" si="10"/>
        <v>0.34567830860248822</v>
      </c>
      <c r="W57" s="28">
        <f t="shared" si="11"/>
        <v>0.24803000253940741</v>
      </c>
      <c r="X57" s="28">
        <f t="shared" si="12"/>
        <v>0.34894615131291234</v>
      </c>
      <c r="Y57">
        <f t="shared" si="13"/>
        <v>0.25193230596522281</v>
      </c>
      <c r="Z57" s="29">
        <f t="shared" si="14"/>
        <v>0.99673215728957587</v>
      </c>
      <c r="AA57" s="49" t="s">
        <v>70</v>
      </c>
      <c r="AB57" s="25">
        <v>2.16</v>
      </c>
      <c r="AC57" s="27"/>
      <c r="AD57" s="28">
        <f t="shared" si="15"/>
        <v>0.37303246400155587</v>
      </c>
      <c r="AE57" s="28">
        <f t="shared" si="16"/>
        <v>0.27085568846881308</v>
      </c>
      <c r="AF57" s="28">
        <f t="shared" si="17"/>
        <v>0.37641013838763121</v>
      </c>
      <c r="AG57">
        <f t="shared" si="18"/>
        <v>0.37641013838763121</v>
      </c>
      <c r="AH57" s="29">
        <f t="shared" si="19"/>
        <v>0.99662232561392461</v>
      </c>
      <c r="AI57" s="49" t="s">
        <v>70</v>
      </c>
      <c r="AJ57" s="25">
        <v>1.59</v>
      </c>
      <c r="AK57" s="27"/>
      <c r="AL57" s="28">
        <f t="shared" si="20"/>
        <v>0.23231557504305095</v>
      </c>
      <c r="AM57" s="28">
        <f t="shared" si="21"/>
        <v>0.15891299553400137</v>
      </c>
      <c r="AN57" s="28">
        <f t="shared" si="22"/>
        <v>0.23489647183299492</v>
      </c>
      <c r="AO57">
        <f t="shared" si="23"/>
        <v>0.23489647183299492</v>
      </c>
      <c r="AP57" s="29">
        <f t="shared" si="24"/>
        <v>0.997419103210056</v>
      </c>
      <c r="AQ57" s="49" t="s">
        <v>70</v>
      </c>
      <c r="AR57" s="25">
        <v>1.79</v>
      </c>
      <c r="AS57" s="27"/>
      <c r="AT57" s="28">
        <f t="shared" si="25"/>
        <v>0.28835811527197047</v>
      </c>
      <c r="AU57" s="28">
        <f t="shared" si="26"/>
        <v>0.20190540335513235</v>
      </c>
      <c r="AV57" s="28">
        <f t="shared" si="27"/>
        <v>0.29132534509240482</v>
      </c>
      <c r="AW57">
        <f t="shared" si="28"/>
        <v>0.29132534509240482</v>
      </c>
      <c r="AX57" s="29">
        <f t="shared" si="29"/>
        <v>0.9970327701795656</v>
      </c>
      <c r="AY57" s="49" t="s">
        <v>70</v>
      </c>
      <c r="AZ57" s="25">
        <v>1.24</v>
      </c>
      <c r="BA57" s="27"/>
      <c r="BB57" s="28">
        <f t="shared" si="30"/>
        <v>0.10960661202690722</v>
      </c>
      <c r="BC57" s="28">
        <f t="shared" si="31"/>
        <v>7.1370722519135524E-2</v>
      </c>
      <c r="BD57" s="28">
        <f t="shared" si="32"/>
        <v>0.11102142864434608</v>
      </c>
      <c r="BE57">
        <f t="shared" si="33"/>
        <v>0.11102142864434608</v>
      </c>
      <c r="BF57" s="29">
        <f t="shared" si="34"/>
        <v>0.99858518338256119</v>
      </c>
      <c r="BG57" s="49" t="s">
        <v>70</v>
      </c>
      <c r="BH57" s="25">
        <v>1.24</v>
      </c>
      <c r="BI57" s="27"/>
      <c r="BJ57" s="28">
        <f t="shared" si="35"/>
        <v>0.10960661202690722</v>
      </c>
      <c r="BK57" s="28">
        <f t="shared" si="36"/>
        <v>7.1370722519135524E-2</v>
      </c>
      <c r="BL57" s="28">
        <f t="shared" si="37"/>
        <v>0.11102142864434608</v>
      </c>
      <c r="BM57">
        <f t="shared" si="38"/>
        <v>0.11102142864434608</v>
      </c>
      <c r="BN57" s="29">
        <f t="shared" si="39"/>
        <v>0.99858518338256119</v>
      </c>
      <c r="BO57" s="46" t="s">
        <v>70</v>
      </c>
      <c r="BP57" s="25">
        <v>1.47</v>
      </c>
      <c r="BQ57" s="27"/>
      <c r="BR57" s="28">
        <f t="shared" si="40"/>
        <v>0.19424305546731338</v>
      </c>
      <c r="BS57" s="28">
        <f t="shared" si="41"/>
        <v>0.13081997840379928</v>
      </c>
      <c r="BT57" s="28">
        <f t="shared" si="42"/>
        <v>0.19650925676811901</v>
      </c>
      <c r="BU57">
        <f t="shared" si="43"/>
        <v>0.19650925676811901</v>
      </c>
      <c r="BV57" s="29">
        <f t="shared" si="44"/>
        <v>0.99773379869919432</v>
      </c>
      <c r="BW57" s="46" t="s">
        <v>70</v>
      </c>
      <c r="BX57" s="25">
        <v>1</v>
      </c>
      <c r="BY57" s="27"/>
      <c r="BZ57" s="28">
        <f t="shared" si="45"/>
        <v>0</v>
      </c>
      <c r="CA57" s="28">
        <f t="shared" si="46"/>
        <v>0</v>
      </c>
      <c r="CB57" s="28">
        <f t="shared" si="47"/>
        <v>0</v>
      </c>
      <c r="CC57">
        <f t="shared" si="48"/>
        <v>0</v>
      </c>
      <c r="CD57" s="29">
        <f t="shared" si="49"/>
        <v>1</v>
      </c>
      <c r="CE57" s="46" t="s">
        <v>70</v>
      </c>
      <c r="CF57" s="25">
        <v>1.1000000000000001</v>
      </c>
      <c r="CG57" s="27"/>
      <c r="CH57" s="28">
        <f t="shared" si="50"/>
        <v>4.8788843234682917E-2</v>
      </c>
      <c r="CI57" s="28">
        <f t="shared" si="51"/>
        <v>3.102965629332529E-2</v>
      </c>
      <c r="CJ57" s="28">
        <f t="shared" si="52"/>
        <v>4.9462226016295109E-2</v>
      </c>
      <c r="CK57">
        <f t="shared" si="53"/>
        <v>4.9462226016295109E-2</v>
      </c>
      <c r="CL57" s="29">
        <f t="shared" si="54"/>
        <v>0.99932661721838778</v>
      </c>
    </row>
    <row r="58" spans="1:90" ht="15.5" x14ac:dyDescent="0.35">
      <c r="A58" s="49" t="s">
        <v>71</v>
      </c>
      <c r="B58" s="47">
        <f>Prev!AF56</f>
        <v>0.54578451584807486</v>
      </c>
      <c r="C58" s="47">
        <f>Prev!AG56</f>
        <v>0.30799650176933396</v>
      </c>
      <c r="D58" s="25">
        <v>1.3116666666666668</v>
      </c>
      <c r="E58" s="27"/>
      <c r="F58" s="28">
        <f t="shared" si="0"/>
        <v>0.14330091253826638</v>
      </c>
      <c r="G58" s="28">
        <f t="shared" si="1"/>
        <v>8.548822859750109E-2</v>
      </c>
      <c r="H58" s="28">
        <f t="shared" si="2"/>
        <v>0.14537426527426137</v>
      </c>
      <c r="I58" s="28">
        <f t="shared" si="3"/>
        <v>0.14537426527426137</v>
      </c>
      <c r="J58" s="29">
        <f t="shared" si="4"/>
        <v>0.99792664726400504</v>
      </c>
      <c r="K58" s="49" t="s">
        <v>71</v>
      </c>
      <c r="L58" s="25">
        <v>1.3316666666666668</v>
      </c>
      <c r="M58" s="27"/>
      <c r="N58" s="28">
        <f t="shared" si="5"/>
        <v>0.15110714488808996</v>
      </c>
      <c r="O58" s="28">
        <f t="shared" si="6"/>
        <v>9.0477754520670042E-2</v>
      </c>
      <c r="P58" s="28">
        <f t="shared" si="7"/>
        <v>0.15327323519860714</v>
      </c>
      <c r="Q58" s="28">
        <f t="shared" si="8"/>
        <v>0.15327323519860714</v>
      </c>
      <c r="R58" s="29">
        <f t="shared" si="9"/>
        <v>0.99783390968948282</v>
      </c>
      <c r="S58" s="49" t="s">
        <v>71</v>
      </c>
      <c r="T58" s="25">
        <v>2.0299999999999998</v>
      </c>
      <c r="U58" s="27"/>
      <c r="V58" s="28">
        <f t="shared" si="10"/>
        <v>0.35600178938578464</v>
      </c>
      <c r="W58" s="28">
        <f t="shared" si="11"/>
        <v>0.23601878355657066</v>
      </c>
      <c r="X58" s="28">
        <f t="shared" si="12"/>
        <v>0.35985990716319405</v>
      </c>
      <c r="Y58">
        <f t="shared" si="13"/>
        <v>0.24083482477988563</v>
      </c>
      <c r="Z58" s="29">
        <f t="shared" si="14"/>
        <v>0.99614188222259059</v>
      </c>
      <c r="AA58" s="49" t="s">
        <v>71</v>
      </c>
      <c r="AB58" s="25">
        <v>2.16</v>
      </c>
      <c r="AC58" s="27"/>
      <c r="AD58" s="28">
        <f t="shared" si="15"/>
        <v>0.38369382171237515</v>
      </c>
      <c r="AE58" s="28">
        <f t="shared" si="16"/>
        <v>0.25811852645068195</v>
      </c>
      <c r="AF58" s="28">
        <f t="shared" si="17"/>
        <v>0.38767138986564204</v>
      </c>
      <c r="AG58">
        <f t="shared" si="18"/>
        <v>0.38767138986564204</v>
      </c>
      <c r="AH58" s="29">
        <f t="shared" si="19"/>
        <v>0.99602243184673311</v>
      </c>
      <c r="AI58" s="49" t="s">
        <v>71</v>
      </c>
      <c r="AJ58" s="25">
        <v>1.59</v>
      </c>
      <c r="AK58" s="27"/>
      <c r="AL58" s="28">
        <f t="shared" si="20"/>
        <v>0.24049789902075039</v>
      </c>
      <c r="AM58" s="28">
        <f t="shared" si="21"/>
        <v>0.15035450132048506</v>
      </c>
      <c r="AN58" s="28">
        <f t="shared" si="22"/>
        <v>0.24357770868485534</v>
      </c>
      <c r="AO58">
        <f t="shared" si="23"/>
        <v>0.24357770868485534</v>
      </c>
      <c r="AP58" s="29">
        <f t="shared" si="24"/>
        <v>0.99692019033589507</v>
      </c>
      <c r="AQ58" s="49" t="s">
        <v>71</v>
      </c>
      <c r="AR58" s="25">
        <v>1.79</v>
      </c>
      <c r="AS58" s="27"/>
      <c r="AT58" s="28">
        <f t="shared" si="25"/>
        <v>0.2977487311380253</v>
      </c>
      <c r="AU58" s="28">
        <f t="shared" si="26"/>
        <v>0.19155882979283997</v>
      </c>
      <c r="AV58" s="28">
        <f t="shared" si="27"/>
        <v>0.30127087457076263</v>
      </c>
      <c r="AW58">
        <f t="shared" si="28"/>
        <v>0.30127087457076263</v>
      </c>
      <c r="AX58" s="29">
        <f t="shared" si="29"/>
        <v>0.99647785656726273</v>
      </c>
      <c r="AY58" s="49" t="s">
        <v>71</v>
      </c>
      <c r="AZ58" s="25">
        <v>1.24</v>
      </c>
      <c r="BA58" s="27"/>
      <c r="BB58" s="28">
        <f t="shared" si="30"/>
        <v>0.11410944863426239</v>
      </c>
      <c r="BC58" s="28">
        <f t="shared" si="31"/>
        <v>6.7150534047373561E-2</v>
      </c>
      <c r="BD58" s="28">
        <f t="shared" si="32"/>
        <v>0.1158175426566061</v>
      </c>
      <c r="BE58">
        <f t="shared" si="33"/>
        <v>0.1158175426566061</v>
      </c>
      <c r="BF58" s="29">
        <f t="shared" si="34"/>
        <v>0.99829190597765627</v>
      </c>
      <c r="BG58" s="49" t="s">
        <v>71</v>
      </c>
      <c r="BH58" s="25">
        <v>1.24</v>
      </c>
      <c r="BI58" s="27"/>
      <c r="BJ58" s="28">
        <f t="shared" si="35"/>
        <v>0.11410944863426239</v>
      </c>
      <c r="BK58" s="28">
        <f t="shared" si="36"/>
        <v>6.7150534047373561E-2</v>
      </c>
      <c r="BL58" s="28">
        <f t="shared" si="37"/>
        <v>0.1158175426566061</v>
      </c>
      <c r="BM58">
        <f t="shared" si="38"/>
        <v>0.1158175426566061</v>
      </c>
      <c r="BN58" s="29">
        <f t="shared" si="39"/>
        <v>0.99829190597765627</v>
      </c>
      <c r="BO58" s="46" t="s">
        <v>71</v>
      </c>
      <c r="BP58" s="25">
        <v>1.47</v>
      </c>
      <c r="BQ58" s="27"/>
      <c r="BR58" s="28">
        <f t="shared" si="40"/>
        <v>0.20143629353483253</v>
      </c>
      <c r="BS58" s="28">
        <f t="shared" si="41"/>
        <v>0.12355222299260829</v>
      </c>
      <c r="BT58" s="28">
        <f t="shared" si="42"/>
        <v>0.2041503384435957</v>
      </c>
      <c r="BU58">
        <f t="shared" si="43"/>
        <v>0.2041503384435957</v>
      </c>
      <c r="BV58" s="29">
        <f t="shared" si="44"/>
        <v>0.99728595509123685</v>
      </c>
      <c r="BW58" s="46" t="s">
        <v>71</v>
      </c>
      <c r="BX58" s="25">
        <v>1</v>
      </c>
      <c r="BY58" s="27"/>
      <c r="BZ58" s="28">
        <f t="shared" si="45"/>
        <v>0</v>
      </c>
      <c r="CA58" s="28">
        <f t="shared" si="46"/>
        <v>0</v>
      </c>
      <c r="CB58" s="28">
        <f t="shared" si="47"/>
        <v>0</v>
      </c>
      <c r="CC58">
        <f t="shared" si="48"/>
        <v>0</v>
      </c>
      <c r="CD58" s="29">
        <f t="shared" si="49"/>
        <v>1</v>
      </c>
      <c r="CE58" s="46" t="s">
        <v>71</v>
      </c>
      <c r="CF58" s="25">
        <v>1.1000000000000001</v>
      </c>
      <c r="CG58" s="27"/>
      <c r="CH58" s="28">
        <f t="shared" si="50"/>
        <v>5.0936106711525798E-2</v>
      </c>
      <c r="CI58" s="28">
        <f t="shared" si="51"/>
        <v>2.912005508239764E-2</v>
      </c>
      <c r="CJ58" s="28">
        <f t="shared" si="52"/>
        <v>5.1753808834978286E-2</v>
      </c>
      <c r="CK58">
        <f t="shared" si="53"/>
        <v>5.1753808834978286E-2</v>
      </c>
      <c r="CL58" s="29">
        <f t="shared" si="54"/>
        <v>0.99918229787654755</v>
      </c>
    </row>
    <row r="59" spans="1:90" ht="15.5" x14ac:dyDescent="0.35">
      <c r="A59" s="49" t="s">
        <v>72</v>
      </c>
      <c r="B59" s="47">
        <f>Prev!AF57</f>
        <v>0.54578451584807508</v>
      </c>
      <c r="C59" s="47">
        <f>Prev!AG57</f>
        <v>0.30799650176933407</v>
      </c>
      <c r="D59" s="25">
        <v>1.3116666666666668</v>
      </c>
      <c r="E59" s="27"/>
      <c r="F59" s="28">
        <f t="shared" si="0"/>
        <v>0.14330091253826635</v>
      </c>
      <c r="G59" s="28">
        <f t="shared" si="1"/>
        <v>8.5488228597501048E-2</v>
      </c>
      <c r="H59" s="28">
        <f t="shared" si="2"/>
        <v>0.14537426527426142</v>
      </c>
      <c r="I59" s="28">
        <f t="shared" si="3"/>
        <v>0.14537426527426142</v>
      </c>
      <c r="J59" s="29">
        <f t="shared" si="4"/>
        <v>0.99792664726400493</v>
      </c>
      <c r="K59" s="49" t="s">
        <v>72</v>
      </c>
      <c r="L59" s="25">
        <v>1.3316666666666668</v>
      </c>
      <c r="M59" s="27"/>
      <c r="N59" s="28">
        <f t="shared" si="5"/>
        <v>0.15110714488808993</v>
      </c>
      <c r="O59" s="28">
        <f t="shared" si="6"/>
        <v>9.0477754520670001E-2</v>
      </c>
      <c r="P59" s="28">
        <f t="shared" si="7"/>
        <v>0.15327323519860719</v>
      </c>
      <c r="Q59" s="28">
        <f t="shared" si="8"/>
        <v>0.15327323519860719</v>
      </c>
      <c r="R59" s="29">
        <f t="shared" si="9"/>
        <v>0.99783390968948271</v>
      </c>
      <c r="S59" s="49" t="s">
        <v>72</v>
      </c>
      <c r="T59" s="25">
        <v>2.0299999999999998</v>
      </c>
      <c r="U59" s="27"/>
      <c r="V59" s="28">
        <f t="shared" si="10"/>
        <v>0.35600178938578458</v>
      </c>
      <c r="W59" s="28">
        <f t="shared" si="11"/>
        <v>0.2360187835565706</v>
      </c>
      <c r="X59" s="28">
        <f t="shared" si="12"/>
        <v>0.35985990716319421</v>
      </c>
      <c r="Y59">
        <f t="shared" si="13"/>
        <v>0.24083482477988569</v>
      </c>
      <c r="Z59" s="29">
        <f t="shared" si="14"/>
        <v>0.99614188222259037</v>
      </c>
      <c r="AA59" s="49" t="s">
        <v>72</v>
      </c>
      <c r="AB59" s="25">
        <v>2.16</v>
      </c>
      <c r="AC59" s="27"/>
      <c r="AD59" s="28">
        <f t="shared" si="15"/>
        <v>0.38369382171237509</v>
      </c>
      <c r="AE59" s="28">
        <f t="shared" si="16"/>
        <v>0.25811852645068195</v>
      </c>
      <c r="AF59" s="28">
        <f t="shared" si="17"/>
        <v>0.38767138986564209</v>
      </c>
      <c r="AG59">
        <f t="shared" si="18"/>
        <v>0.38767138986564209</v>
      </c>
      <c r="AH59" s="29">
        <f t="shared" si="19"/>
        <v>0.996022431846733</v>
      </c>
      <c r="AI59" s="49" t="s">
        <v>72</v>
      </c>
      <c r="AJ59" s="25">
        <v>1.59</v>
      </c>
      <c r="AK59" s="27"/>
      <c r="AL59" s="28">
        <f t="shared" si="20"/>
        <v>0.24049789902075033</v>
      </c>
      <c r="AM59" s="28">
        <f t="shared" si="21"/>
        <v>0.15035450132048503</v>
      </c>
      <c r="AN59" s="28">
        <f t="shared" si="22"/>
        <v>0.24357770868485543</v>
      </c>
      <c r="AO59">
        <f t="shared" si="23"/>
        <v>0.24357770868485543</v>
      </c>
      <c r="AP59" s="29">
        <f t="shared" si="24"/>
        <v>0.99692019033589485</v>
      </c>
      <c r="AQ59" s="49" t="s">
        <v>72</v>
      </c>
      <c r="AR59" s="25">
        <v>1.79</v>
      </c>
      <c r="AS59" s="27"/>
      <c r="AT59" s="28">
        <f t="shared" si="25"/>
        <v>0.29774873113802525</v>
      </c>
      <c r="AU59" s="28">
        <f t="shared" si="26"/>
        <v>0.19155882979283989</v>
      </c>
      <c r="AV59" s="28">
        <f t="shared" si="27"/>
        <v>0.30127087457076274</v>
      </c>
      <c r="AW59">
        <f t="shared" si="28"/>
        <v>0.30127087457076274</v>
      </c>
      <c r="AX59" s="29">
        <f t="shared" si="29"/>
        <v>0.99647785656726251</v>
      </c>
      <c r="AY59" s="49" t="s">
        <v>72</v>
      </c>
      <c r="AZ59" s="25">
        <v>1.24</v>
      </c>
      <c r="BA59" s="27"/>
      <c r="BB59" s="28">
        <f t="shared" si="30"/>
        <v>0.11410944863426237</v>
      </c>
      <c r="BC59" s="28">
        <f t="shared" si="31"/>
        <v>6.7150534047373533E-2</v>
      </c>
      <c r="BD59" s="28">
        <f t="shared" si="32"/>
        <v>0.11581754265660613</v>
      </c>
      <c r="BE59">
        <f t="shared" si="33"/>
        <v>0.11581754265660613</v>
      </c>
      <c r="BF59" s="29">
        <f t="shared" si="34"/>
        <v>0.99829190597765627</v>
      </c>
      <c r="BG59" s="49" t="s">
        <v>72</v>
      </c>
      <c r="BH59" s="25">
        <v>1.24</v>
      </c>
      <c r="BI59" s="27"/>
      <c r="BJ59" s="28">
        <f t="shared" si="35"/>
        <v>0.11410944863426237</v>
      </c>
      <c r="BK59" s="28">
        <f t="shared" si="36"/>
        <v>6.7150534047373533E-2</v>
      </c>
      <c r="BL59" s="28">
        <f t="shared" si="37"/>
        <v>0.11581754265660613</v>
      </c>
      <c r="BM59">
        <f t="shared" si="38"/>
        <v>0.11581754265660613</v>
      </c>
      <c r="BN59" s="29">
        <f t="shared" si="39"/>
        <v>0.99829190597765627</v>
      </c>
      <c r="BO59" s="46" t="s">
        <v>72</v>
      </c>
      <c r="BP59" s="25">
        <v>1.47</v>
      </c>
      <c r="BQ59" s="27"/>
      <c r="BR59" s="28">
        <f t="shared" si="40"/>
        <v>0.20143629353483253</v>
      </c>
      <c r="BS59" s="28">
        <f t="shared" si="41"/>
        <v>0.12355222299260826</v>
      </c>
      <c r="BT59" s="28">
        <f t="shared" si="42"/>
        <v>0.20415033844359573</v>
      </c>
      <c r="BU59">
        <f t="shared" si="43"/>
        <v>0.20415033844359573</v>
      </c>
      <c r="BV59" s="29">
        <f t="shared" si="44"/>
        <v>0.99728595509123674</v>
      </c>
      <c r="BW59" s="46" t="s">
        <v>72</v>
      </c>
      <c r="BX59" s="25">
        <v>1</v>
      </c>
      <c r="BY59" s="27"/>
      <c r="BZ59" s="28">
        <f t="shared" si="45"/>
        <v>0</v>
      </c>
      <c r="CA59" s="28">
        <f t="shared" si="46"/>
        <v>0</v>
      </c>
      <c r="CB59" s="28">
        <f t="shared" si="47"/>
        <v>0</v>
      </c>
      <c r="CC59">
        <f t="shared" si="48"/>
        <v>0</v>
      </c>
      <c r="CD59" s="29">
        <f t="shared" si="49"/>
        <v>1</v>
      </c>
      <c r="CE59" s="46" t="s">
        <v>72</v>
      </c>
      <c r="CF59" s="25">
        <v>1.1000000000000001</v>
      </c>
      <c r="CG59" s="27"/>
      <c r="CH59" s="28">
        <f t="shared" si="50"/>
        <v>5.0936106711525785E-2</v>
      </c>
      <c r="CI59" s="28">
        <f t="shared" si="51"/>
        <v>2.9120055082397629E-2</v>
      </c>
      <c r="CJ59" s="28">
        <f t="shared" si="52"/>
        <v>5.1753808834978307E-2</v>
      </c>
      <c r="CK59">
        <f t="shared" si="53"/>
        <v>5.1753808834978307E-2</v>
      </c>
      <c r="CL59" s="29">
        <f t="shared" si="54"/>
        <v>0.99918229787654744</v>
      </c>
    </row>
    <row r="60" spans="1:90" ht="15.5" x14ac:dyDescent="0.35">
      <c r="A60" s="49" t="s">
        <v>73</v>
      </c>
      <c r="B60" s="47">
        <f>Prev!AF58</f>
        <v>0.54578451584807486</v>
      </c>
      <c r="C60" s="47">
        <f>Prev!AG58</f>
        <v>0.30799650176933396</v>
      </c>
      <c r="D60" s="25">
        <v>1.3116666666666668</v>
      </c>
      <c r="E60" s="27"/>
      <c r="F60" s="28">
        <f t="shared" si="0"/>
        <v>0.14330091253826635</v>
      </c>
      <c r="G60" s="28">
        <f t="shared" si="1"/>
        <v>8.548822859750102E-2</v>
      </c>
      <c r="H60" s="28">
        <f t="shared" si="2"/>
        <v>0.14537426527426137</v>
      </c>
      <c r="I60" s="28">
        <f t="shared" si="3"/>
        <v>0.14537426527426137</v>
      </c>
      <c r="J60" s="29">
        <f t="shared" si="4"/>
        <v>0.99792664726400493</v>
      </c>
      <c r="K60" s="49" t="s">
        <v>73</v>
      </c>
      <c r="L60" s="25">
        <v>1.3316666666666668</v>
      </c>
      <c r="M60" s="27"/>
      <c r="N60" s="28">
        <f t="shared" si="5"/>
        <v>0.15110714488808993</v>
      </c>
      <c r="O60" s="28">
        <f t="shared" si="6"/>
        <v>9.0477754520669959E-2</v>
      </c>
      <c r="P60" s="28">
        <f t="shared" si="7"/>
        <v>0.15327323519860714</v>
      </c>
      <c r="Q60" s="28">
        <f t="shared" si="8"/>
        <v>0.15327323519860714</v>
      </c>
      <c r="R60" s="29">
        <f t="shared" si="9"/>
        <v>0.99783390968948282</v>
      </c>
      <c r="S60" s="49" t="s">
        <v>73</v>
      </c>
      <c r="T60" s="25">
        <v>2.0299999999999998</v>
      </c>
      <c r="U60" s="27"/>
      <c r="V60" s="28">
        <f t="shared" si="10"/>
        <v>0.35600178938578458</v>
      </c>
      <c r="W60" s="28">
        <f t="shared" si="11"/>
        <v>0.23601878355657052</v>
      </c>
      <c r="X60" s="28">
        <f t="shared" si="12"/>
        <v>0.35985990716319405</v>
      </c>
      <c r="Y60">
        <f t="shared" si="13"/>
        <v>0.24083482477988563</v>
      </c>
      <c r="Z60" s="29">
        <f t="shared" si="14"/>
        <v>0.99614188222259048</v>
      </c>
      <c r="AA60" s="49" t="s">
        <v>73</v>
      </c>
      <c r="AB60" s="25">
        <v>2.16</v>
      </c>
      <c r="AC60" s="27"/>
      <c r="AD60" s="28">
        <f t="shared" si="15"/>
        <v>0.38369382171237509</v>
      </c>
      <c r="AE60" s="28">
        <f t="shared" si="16"/>
        <v>0.25811852645068184</v>
      </c>
      <c r="AF60" s="28">
        <f t="shared" si="17"/>
        <v>0.38767138986564204</v>
      </c>
      <c r="AG60">
        <f t="shared" si="18"/>
        <v>0.38767138986564204</v>
      </c>
      <c r="AH60" s="29">
        <f t="shared" si="19"/>
        <v>0.996022431846733</v>
      </c>
      <c r="AI60" s="49" t="s">
        <v>73</v>
      </c>
      <c r="AJ60" s="25">
        <v>1.59</v>
      </c>
      <c r="AK60" s="27"/>
      <c r="AL60" s="28">
        <f t="shared" si="20"/>
        <v>0.24049789902075033</v>
      </c>
      <c r="AM60" s="28">
        <f t="shared" si="21"/>
        <v>0.150354501320485</v>
      </c>
      <c r="AN60" s="28">
        <f t="shared" si="22"/>
        <v>0.24357770868485534</v>
      </c>
      <c r="AO60">
        <f t="shared" si="23"/>
        <v>0.24357770868485534</v>
      </c>
      <c r="AP60" s="29">
        <f t="shared" si="24"/>
        <v>0.99692019033589496</v>
      </c>
      <c r="AQ60" s="49" t="s">
        <v>73</v>
      </c>
      <c r="AR60" s="25">
        <v>1.79</v>
      </c>
      <c r="AS60" s="27"/>
      <c r="AT60" s="28">
        <f t="shared" si="25"/>
        <v>0.29774873113802525</v>
      </c>
      <c r="AU60" s="28">
        <f t="shared" si="26"/>
        <v>0.19155882979283986</v>
      </c>
      <c r="AV60" s="28">
        <f t="shared" si="27"/>
        <v>0.30127087457076263</v>
      </c>
      <c r="AW60">
        <f t="shared" si="28"/>
        <v>0.30127087457076263</v>
      </c>
      <c r="AX60" s="29">
        <f t="shared" si="29"/>
        <v>0.99647785656726262</v>
      </c>
      <c r="AY60" s="49" t="s">
        <v>73</v>
      </c>
      <c r="AZ60" s="25">
        <v>1.24</v>
      </c>
      <c r="BA60" s="27"/>
      <c r="BB60" s="28">
        <f t="shared" si="30"/>
        <v>0.11410944863426237</v>
      </c>
      <c r="BC60" s="28">
        <f t="shared" si="31"/>
        <v>6.7150534047373506E-2</v>
      </c>
      <c r="BD60" s="28">
        <f t="shared" si="32"/>
        <v>0.1158175426566061</v>
      </c>
      <c r="BE60">
        <f t="shared" si="33"/>
        <v>0.1158175426566061</v>
      </c>
      <c r="BF60" s="29">
        <f t="shared" si="34"/>
        <v>0.99829190597765627</v>
      </c>
      <c r="BG60" s="49" t="s">
        <v>73</v>
      </c>
      <c r="BH60" s="25">
        <v>1.24</v>
      </c>
      <c r="BI60" s="27"/>
      <c r="BJ60" s="28">
        <f t="shared" si="35"/>
        <v>0.11410944863426237</v>
      </c>
      <c r="BK60" s="28">
        <f t="shared" si="36"/>
        <v>6.7150534047373506E-2</v>
      </c>
      <c r="BL60" s="28">
        <f t="shared" si="37"/>
        <v>0.1158175426566061</v>
      </c>
      <c r="BM60">
        <f t="shared" si="38"/>
        <v>0.1158175426566061</v>
      </c>
      <c r="BN60" s="29">
        <f t="shared" si="39"/>
        <v>0.99829190597765627</v>
      </c>
      <c r="BO60" s="46" t="s">
        <v>73</v>
      </c>
      <c r="BP60" s="25">
        <v>1.47</v>
      </c>
      <c r="BQ60" s="27"/>
      <c r="BR60" s="28">
        <f t="shared" si="40"/>
        <v>0.20143629353483253</v>
      </c>
      <c r="BS60" s="28">
        <f t="shared" si="41"/>
        <v>0.12355222299260822</v>
      </c>
      <c r="BT60" s="28">
        <f t="shared" si="42"/>
        <v>0.2041503384435957</v>
      </c>
      <c r="BU60">
        <f t="shared" si="43"/>
        <v>0.2041503384435957</v>
      </c>
      <c r="BV60" s="29">
        <f t="shared" si="44"/>
        <v>0.99728595509123685</v>
      </c>
      <c r="BW60" s="46" t="s">
        <v>73</v>
      </c>
      <c r="BX60" s="25">
        <v>1</v>
      </c>
      <c r="BY60" s="27"/>
      <c r="BZ60" s="28">
        <f t="shared" si="45"/>
        <v>0</v>
      </c>
      <c r="CA60" s="28">
        <f t="shared" si="46"/>
        <v>0</v>
      </c>
      <c r="CB60" s="28">
        <f t="shared" si="47"/>
        <v>0</v>
      </c>
      <c r="CC60">
        <f t="shared" si="48"/>
        <v>0</v>
      </c>
      <c r="CD60" s="29">
        <f t="shared" si="49"/>
        <v>1</v>
      </c>
      <c r="CE60" s="46" t="s">
        <v>73</v>
      </c>
      <c r="CF60" s="25">
        <v>1.1000000000000001</v>
      </c>
      <c r="CG60" s="27"/>
      <c r="CH60" s="28">
        <f t="shared" si="50"/>
        <v>5.0936106711525785E-2</v>
      </c>
      <c r="CI60" s="28">
        <f t="shared" si="51"/>
        <v>2.9120055082397619E-2</v>
      </c>
      <c r="CJ60" s="28">
        <f t="shared" si="52"/>
        <v>5.1753808834978286E-2</v>
      </c>
      <c r="CK60">
        <f t="shared" si="53"/>
        <v>5.1753808834978286E-2</v>
      </c>
      <c r="CL60" s="29">
        <f t="shared" si="54"/>
        <v>0.99918229787654744</v>
      </c>
    </row>
    <row r="61" spans="1:90" ht="15.5" x14ac:dyDescent="0.35">
      <c r="A61" s="49" t="s">
        <v>74</v>
      </c>
      <c r="B61" s="47">
        <f>Prev!AF59</f>
        <v>0.54578451584807497</v>
      </c>
      <c r="C61" s="47">
        <f>Prev!AG59</f>
        <v>0.30799650176933402</v>
      </c>
      <c r="D61" s="25">
        <v>1.3116666666666668</v>
      </c>
      <c r="E61" s="27"/>
      <c r="F61" s="28">
        <f t="shared" si="0"/>
        <v>0.14330091253826635</v>
      </c>
      <c r="G61" s="28">
        <f t="shared" si="1"/>
        <v>8.548822859750102E-2</v>
      </c>
      <c r="H61" s="28">
        <f t="shared" si="2"/>
        <v>0.14537426527426139</v>
      </c>
      <c r="I61" s="28">
        <f t="shared" si="3"/>
        <v>0.14537426527426139</v>
      </c>
      <c r="J61" s="29">
        <f t="shared" si="4"/>
        <v>0.99792664726400493</v>
      </c>
      <c r="K61" s="49" t="s">
        <v>74</v>
      </c>
      <c r="L61" s="25">
        <v>1.3316666666666668</v>
      </c>
      <c r="M61" s="27"/>
      <c r="N61" s="28">
        <f t="shared" si="5"/>
        <v>0.15110714488808993</v>
      </c>
      <c r="O61" s="28">
        <f t="shared" si="6"/>
        <v>9.0477754520669959E-2</v>
      </c>
      <c r="P61" s="28">
        <f t="shared" si="7"/>
        <v>0.15327323519860717</v>
      </c>
      <c r="Q61" s="28">
        <f t="shared" si="8"/>
        <v>0.15327323519860717</v>
      </c>
      <c r="R61" s="29">
        <f t="shared" si="9"/>
        <v>0.99783390968948282</v>
      </c>
      <c r="S61" s="49" t="s">
        <v>74</v>
      </c>
      <c r="T61" s="25">
        <v>2.0299999999999998</v>
      </c>
      <c r="U61" s="27"/>
      <c r="V61" s="28">
        <f t="shared" si="10"/>
        <v>0.35600178938578458</v>
      </c>
      <c r="W61" s="28">
        <f t="shared" si="11"/>
        <v>0.23601878355657052</v>
      </c>
      <c r="X61" s="28">
        <f t="shared" si="12"/>
        <v>0.35985990716319416</v>
      </c>
      <c r="Y61">
        <f t="shared" si="13"/>
        <v>0.24083482477988566</v>
      </c>
      <c r="Z61" s="29">
        <f t="shared" si="14"/>
        <v>0.99614188222259048</v>
      </c>
      <c r="AA61" s="49" t="s">
        <v>74</v>
      </c>
      <c r="AB61" s="25">
        <v>2.16</v>
      </c>
      <c r="AC61" s="27"/>
      <c r="AD61" s="28">
        <f t="shared" si="15"/>
        <v>0.38369382171237509</v>
      </c>
      <c r="AE61" s="28">
        <f t="shared" si="16"/>
        <v>0.25811852645068184</v>
      </c>
      <c r="AF61" s="28">
        <f t="shared" si="17"/>
        <v>0.38767138986564204</v>
      </c>
      <c r="AG61">
        <f t="shared" si="18"/>
        <v>0.38767138986564204</v>
      </c>
      <c r="AH61" s="29">
        <f t="shared" si="19"/>
        <v>0.996022431846733</v>
      </c>
      <c r="AI61" s="49" t="s">
        <v>74</v>
      </c>
      <c r="AJ61" s="25">
        <v>1.59</v>
      </c>
      <c r="AK61" s="27"/>
      <c r="AL61" s="28">
        <f t="shared" si="20"/>
        <v>0.24049789902075033</v>
      </c>
      <c r="AM61" s="28">
        <f t="shared" si="21"/>
        <v>0.150354501320485</v>
      </c>
      <c r="AN61" s="28">
        <f t="shared" si="22"/>
        <v>0.2435777086848554</v>
      </c>
      <c r="AO61">
        <f t="shared" si="23"/>
        <v>0.2435777086848554</v>
      </c>
      <c r="AP61" s="29">
        <f t="shared" si="24"/>
        <v>0.99692019033589496</v>
      </c>
      <c r="AQ61" s="49" t="s">
        <v>74</v>
      </c>
      <c r="AR61" s="25">
        <v>1.79</v>
      </c>
      <c r="AS61" s="27"/>
      <c r="AT61" s="28">
        <f t="shared" si="25"/>
        <v>0.29774873113802525</v>
      </c>
      <c r="AU61" s="28">
        <f t="shared" si="26"/>
        <v>0.19155882979283986</v>
      </c>
      <c r="AV61" s="28">
        <f t="shared" si="27"/>
        <v>0.30127087457076268</v>
      </c>
      <c r="AW61">
        <f t="shared" si="28"/>
        <v>0.30127087457076268</v>
      </c>
      <c r="AX61" s="29">
        <f t="shared" si="29"/>
        <v>0.99647785656726251</v>
      </c>
      <c r="AY61" s="49" t="s">
        <v>74</v>
      </c>
      <c r="AZ61" s="25">
        <v>1.24</v>
      </c>
      <c r="BA61" s="27"/>
      <c r="BB61" s="28">
        <f t="shared" si="30"/>
        <v>0.11410944863426237</v>
      </c>
      <c r="BC61" s="28">
        <f t="shared" si="31"/>
        <v>6.7150534047373506E-2</v>
      </c>
      <c r="BD61" s="28">
        <f t="shared" si="32"/>
        <v>0.11581754265660613</v>
      </c>
      <c r="BE61">
        <f t="shared" si="33"/>
        <v>0.11581754265660613</v>
      </c>
      <c r="BF61" s="29">
        <f t="shared" si="34"/>
        <v>0.99829190597765627</v>
      </c>
      <c r="BG61" s="49" t="s">
        <v>74</v>
      </c>
      <c r="BH61" s="25">
        <v>1.24</v>
      </c>
      <c r="BI61" s="27"/>
      <c r="BJ61" s="28">
        <f t="shared" si="35"/>
        <v>0.11410944863426237</v>
      </c>
      <c r="BK61" s="28">
        <f t="shared" si="36"/>
        <v>6.7150534047373506E-2</v>
      </c>
      <c r="BL61" s="28">
        <f t="shared" si="37"/>
        <v>0.11581754265660613</v>
      </c>
      <c r="BM61">
        <f t="shared" si="38"/>
        <v>0.11581754265660613</v>
      </c>
      <c r="BN61" s="29">
        <f t="shared" si="39"/>
        <v>0.99829190597765627</v>
      </c>
      <c r="BO61" s="46" t="s">
        <v>74</v>
      </c>
      <c r="BP61" s="25">
        <v>1.47</v>
      </c>
      <c r="BQ61" s="27"/>
      <c r="BR61" s="28">
        <f t="shared" si="40"/>
        <v>0.20143629353483253</v>
      </c>
      <c r="BS61" s="28">
        <f t="shared" si="41"/>
        <v>0.12355222299260822</v>
      </c>
      <c r="BT61" s="28">
        <f t="shared" si="42"/>
        <v>0.2041503384435957</v>
      </c>
      <c r="BU61">
        <f t="shared" si="43"/>
        <v>0.2041503384435957</v>
      </c>
      <c r="BV61" s="29">
        <f t="shared" si="44"/>
        <v>0.99728595509123685</v>
      </c>
      <c r="BW61" s="46" t="s">
        <v>74</v>
      </c>
      <c r="BX61" s="25">
        <v>1</v>
      </c>
      <c r="BY61" s="27"/>
      <c r="BZ61" s="28">
        <f t="shared" si="45"/>
        <v>0</v>
      </c>
      <c r="CA61" s="28">
        <f t="shared" si="46"/>
        <v>0</v>
      </c>
      <c r="CB61" s="28">
        <f t="shared" si="47"/>
        <v>0</v>
      </c>
      <c r="CC61">
        <f t="shared" si="48"/>
        <v>0</v>
      </c>
      <c r="CD61" s="29">
        <f t="shared" si="49"/>
        <v>1</v>
      </c>
      <c r="CE61" s="46" t="s">
        <v>74</v>
      </c>
      <c r="CF61" s="25">
        <v>1.1000000000000001</v>
      </c>
      <c r="CG61" s="27"/>
      <c r="CH61" s="28">
        <f t="shared" si="50"/>
        <v>5.0936106711525785E-2</v>
      </c>
      <c r="CI61" s="28">
        <f t="shared" si="51"/>
        <v>2.9120055082397619E-2</v>
      </c>
      <c r="CJ61" s="28">
        <f t="shared" si="52"/>
        <v>5.1753808834978293E-2</v>
      </c>
      <c r="CK61">
        <f t="shared" si="53"/>
        <v>5.1753808834978293E-2</v>
      </c>
      <c r="CL61" s="29">
        <f t="shared" si="54"/>
        <v>0.99918229787654744</v>
      </c>
    </row>
    <row r="62" spans="1:90" ht="15.5" x14ac:dyDescent="0.35">
      <c r="A62" s="49" t="s">
        <v>75</v>
      </c>
      <c r="B62" s="47">
        <f>Prev!AF60</f>
        <v>0.54578451584807497</v>
      </c>
      <c r="C62" s="47">
        <f>Prev!AG60</f>
        <v>0.30799650176933402</v>
      </c>
      <c r="D62" s="25">
        <v>1.3116666666666668</v>
      </c>
      <c r="E62" s="27"/>
      <c r="F62" s="28">
        <f t="shared" si="0"/>
        <v>0.14330091253826635</v>
      </c>
      <c r="G62" s="28">
        <f t="shared" si="1"/>
        <v>8.5488228597501048E-2</v>
      </c>
      <c r="H62" s="28">
        <f t="shared" si="2"/>
        <v>0.14537426527426139</v>
      </c>
      <c r="I62" s="28">
        <f t="shared" si="3"/>
        <v>0.14537426527426139</v>
      </c>
      <c r="J62" s="29">
        <f t="shared" si="4"/>
        <v>0.99792664726400493</v>
      </c>
      <c r="K62" s="49" t="s">
        <v>75</v>
      </c>
      <c r="L62" s="25">
        <v>1.3316666666666668</v>
      </c>
      <c r="M62" s="27"/>
      <c r="N62" s="28">
        <f t="shared" si="5"/>
        <v>0.15110714488808993</v>
      </c>
      <c r="O62" s="28">
        <f t="shared" si="6"/>
        <v>9.0477754520670001E-2</v>
      </c>
      <c r="P62" s="28">
        <f t="shared" si="7"/>
        <v>0.15327323519860717</v>
      </c>
      <c r="Q62" s="28">
        <f t="shared" si="8"/>
        <v>0.15327323519860717</v>
      </c>
      <c r="R62" s="29">
        <f t="shared" si="9"/>
        <v>0.99783390968948282</v>
      </c>
      <c r="S62" s="49" t="s">
        <v>75</v>
      </c>
      <c r="T62" s="25">
        <v>2.0299999999999998</v>
      </c>
      <c r="U62" s="27"/>
      <c r="V62" s="28">
        <f t="shared" si="10"/>
        <v>0.35600178938578458</v>
      </c>
      <c r="W62" s="28">
        <f t="shared" si="11"/>
        <v>0.2360187835565706</v>
      </c>
      <c r="X62" s="28">
        <f t="shared" si="12"/>
        <v>0.35985990716319416</v>
      </c>
      <c r="Y62">
        <f t="shared" si="13"/>
        <v>0.24083482477988566</v>
      </c>
      <c r="Z62" s="29">
        <f t="shared" si="14"/>
        <v>0.99614188222259048</v>
      </c>
      <c r="AA62" s="49" t="s">
        <v>75</v>
      </c>
      <c r="AB62" s="25">
        <v>2.16</v>
      </c>
      <c r="AC62" s="27"/>
      <c r="AD62" s="28">
        <f t="shared" si="15"/>
        <v>0.38369382171237509</v>
      </c>
      <c r="AE62" s="28">
        <f t="shared" si="16"/>
        <v>0.25811852645068195</v>
      </c>
      <c r="AF62" s="28">
        <f t="shared" si="17"/>
        <v>0.38767138986564204</v>
      </c>
      <c r="AG62">
        <f t="shared" si="18"/>
        <v>0.38767138986564204</v>
      </c>
      <c r="AH62" s="29">
        <f t="shared" si="19"/>
        <v>0.996022431846733</v>
      </c>
      <c r="AI62" s="49" t="s">
        <v>75</v>
      </c>
      <c r="AJ62" s="25">
        <v>1.59</v>
      </c>
      <c r="AK62" s="27"/>
      <c r="AL62" s="28">
        <f t="shared" si="20"/>
        <v>0.24049789902075033</v>
      </c>
      <c r="AM62" s="28">
        <f t="shared" si="21"/>
        <v>0.15035450132048503</v>
      </c>
      <c r="AN62" s="28">
        <f t="shared" si="22"/>
        <v>0.2435777086848554</v>
      </c>
      <c r="AO62">
        <f t="shared" si="23"/>
        <v>0.2435777086848554</v>
      </c>
      <c r="AP62" s="29">
        <f t="shared" si="24"/>
        <v>0.99692019033589496</v>
      </c>
      <c r="AQ62" s="49" t="s">
        <v>75</v>
      </c>
      <c r="AR62" s="25">
        <v>1.79</v>
      </c>
      <c r="AS62" s="27"/>
      <c r="AT62" s="28">
        <f t="shared" si="25"/>
        <v>0.29774873113802525</v>
      </c>
      <c r="AU62" s="28">
        <f t="shared" si="26"/>
        <v>0.19155882979283989</v>
      </c>
      <c r="AV62" s="28">
        <f t="shared" si="27"/>
        <v>0.30127087457076268</v>
      </c>
      <c r="AW62">
        <f t="shared" si="28"/>
        <v>0.30127087457076268</v>
      </c>
      <c r="AX62" s="29">
        <f t="shared" si="29"/>
        <v>0.99647785656726251</v>
      </c>
      <c r="AY62" s="49" t="s">
        <v>75</v>
      </c>
      <c r="AZ62" s="25">
        <v>1.24</v>
      </c>
      <c r="BA62" s="27"/>
      <c r="BB62" s="28">
        <f t="shared" si="30"/>
        <v>0.11410944863426237</v>
      </c>
      <c r="BC62" s="28">
        <f t="shared" si="31"/>
        <v>6.7150534047373533E-2</v>
      </c>
      <c r="BD62" s="28">
        <f t="shared" si="32"/>
        <v>0.11581754265660613</v>
      </c>
      <c r="BE62">
        <f t="shared" si="33"/>
        <v>0.11581754265660613</v>
      </c>
      <c r="BF62" s="29">
        <f t="shared" si="34"/>
        <v>0.99829190597765627</v>
      </c>
      <c r="BG62" s="49" t="s">
        <v>75</v>
      </c>
      <c r="BH62" s="25">
        <v>1.24</v>
      </c>
      <c r="BI62" s="27"/>
      <c r="BJ62" s="28">
        <f t="shared" si="35"/>
        <v>0.11410944863426237</v>
      </c>
      <c r="BK62" s="28">
        <f t="shared" si="36"/>
        <v>6.7150534047373533E-2</v>
      </c>
      <c r="BL62" s="28">
        <f t="shared" si="37"/>
        <v>0.11581754265660613</v>
      </c>
      <c r="BM62">
        <f t="shared" si="38"/>
        <v>0.11581754265660613</v>
      </c>
      <c r="BN62" s="29">
        <f t="shared" si="39"/>
        <v>0.99829190597765627</v>
      </c>
      <c r="BO62" s="46" t="s">
        <v>75</v>
      </c>
      <c r="BP62" s="25">
        <v>1.47</v>
      </c>
      <c r="BQ62" s="27"/>
      <c r="BR62" s="28">
        <f t="shared" si="40"/>
        <v>0.20143629353483253</v>
      </c>
      <c r="BS62" s="28">
        <f t="shared" si="41"/>
        <v>0.12355222299260826</v>
      </c>
      <c r="BT62" s="28">
        <f t="shared" si="42"/>
        <v>0.2041503384435957</v>
      </c>
      <c r="BU62">
        <f t="shared" si="43"/>
        <v>0.2041503384435957</v>
      </c>
      <c r="BV62" s="29">
        <f t="shared" si="44"/>
        <v>0.99728595509123685</v>
      </c>
      <c r="BW62" s="46" t="s">
        <v>75</v>
      </c>
      <c r="BX62" s="25">
        <v>1</v>
      </c>
      <c r="BY62" s="27"/>
      <c r="BZ62" s="28">
        <f t="shared" si="45"/>
        <v>0</v>
      </c>
      <c r="CA62" s="28">
        <f t="shared" si="46"/>
        <v>0</v>
      </c>
      <c r="CB62" s="28">
        <f t="shared" si="47"/>
        <v>0</v>
      </c>
      <c r="CC62">
        <f t="shared" si="48"/>
        <v>0</v>
      </c>
      <c r="CD62" s="29">
        <f t="shared" si="49"/>
        <v>1</v>
      </c>
      <c r="CE62" s="46" t="s">
        <v>75</v>
      </c>
      <c r="CF62" s="25">
        <v>1.1000000000000001</v>
      </c>
      <c r="CG62" s="27"/>
      <c r="CH62" s="28">
        <f t="shared" si="50"/>
        <v>5.0936106711525785E-2</v>
      </c>
      <c r="CI62" s="28">
        <f t="shared" si="51"/>
        <v>2.9120055082397629E-2</v>
      </c>
      <c r="CJ62" s="28">
        <f t="shared" si="52"/>
        <v>5.1753808834978293E-2</v>
      </c>
      <c r="CK62">
        <f t="shared" si="53"/>
        <v>5.1753808834978293E-2</v>
      </c>
      <c r="CL62" s="29">
        <f t="shared" si="54"/>
        <v>0.99918229787654744</v>
      </c>
    </row>
    <row r="63" spans="1:90" ht="15.5" x14ac:dyDescent="0.35">
      <c r="A63" s="49" t="s">
        <v>76</v>
      </c>
      <c r="B63" s="47">
        <f>Prev!AF61</f>
        <v>0.53560712605113514</v>
      </c>
      <c r="C63" s="47">
        <f>Prev!AG61</f>
        <v>0.31862431533448565</v>
      </c>
      <c r="D63" s="25">
        <v>1.3116666666666668</v>
      </c>
      <c r="E63" s="27"/>
      <c r="F63" s="28">
        <f t="shared" si="0"/>
        <v>0.14114401945084626</v>
      </c>
      <c r="G63" s="28">
        <f t="shared" si="1"/>
        <v>8.8405350967583729E-2</v>
      </c>
      <c r="H63" s="28">
        <f t="shared" si="2"/>
        <v>0.14305122041960577</v>
      </c>
      <c r="I63" s="28">
        <f t="shared" si="3"/>
        <v>0.14305122041960577</v>
      </c>
      <c r="J63" s="29">
        <f t="shared" si="4"/>
        <v>0.99809279903124049</v>
      </c>
      <c r="K63" s="49" t="s">
        <v>76</v>
      </c>
      <c r="L63" s="25">
        <v>1.3316666666666668</v>
      </c>
      <c r="M63" s="27"/>
      <c r="N63" s="28">
        <f t="shared" si="5"/>
        <v>0.14885317139939364</v>
      </c>
      <c r="O63" s="28">
        <f t="shared" si="6"/>
        <v>9.354771879998082E-2</v>
      </c>
      <c r="P63" s="28">
        <f t="shared" si="7"/>
        <v>0.15084624592830181</v>
      </c>
      <c r="Q63" s="28">
        <f t="shared" si="8"/>
        <v>0.15084624592830181</v>
      </c>
      <c r="R63" s="29">
        <f t="shared" si="9"/>
        <v>0.99800692547109182</v>
      </c>
      <c r="S63" s="49" t="s">
        <v>76</v>
      </c>
      <c r="T63" s="25">
        <v>2.0299999999999998</v>
      </c>
      <c r="U63" s="27"/>
      <c r="V63" s="28">
        <f t="shared" si="10"/>
        <v>0.35195869212205871</v>
      </c>
      <c r="W63" s="28">
        <f t="shared" si="11"/>
        <v>0.2427092406128446</v>
      </c>
      <c r="X63" s="28">
        <f t="shared" si="12"/>
        <v>0.35553528864624556</v>
      </c>
      <c r="Y63">
        <f t="shared" si="13"/>
        <v>0.24709172887031736</v>
      </c>
      <c r="Z63" s="29">
        <f t="shared" si="14"/>
        <v>0.99642340347581315</v>
      </c>
      <c r="AA63" s="49" t="s">
        <v>76</v>
      </c>
      <c r="AB63" s="25">
        <v>2.16</v>
      </c>
      <c r="AC63" s="27"/>
      <c r="AD63" s="28">
        <f t="shared" si="15"/>
        <v>0.37952156698665279</v>
      </c>
      <c r="AE63" s="28">
        <f t="shared" si="16"/>
        <v>0.26521796928263008</v>
      </c>
      <c r="AF63" s="28">
        <f t="shared" si="17"/>
        <v>0.38321262650355098</v>
      </c>
      <c r="AG63">
        <f t="shared" si="18"/>
        <v>0.38321262650355098</v>
      </c>
      <c r="AH63" s="29">
        <f t="shared" si="19"/>
        <v>0.99630894048310181</v>
      </c>
      <c r="AI63" s="49" t="s">
        <v>76</v>
      </c>
      <c r="AJ63" s="25">
        <v>1.59</v>
      </c>
      <c r="AK63" s="27"/>
      <c r="AL63" s="28">
        <f t="shared" si="20"/>
        <v>0.23728324757558533</v>
      </c>
      <c r="AM63" s="28">
        <f t="shared" si="21"/>
        <v>0.1551096417910118</v>
      </c>
      <c r="AN63" s="28">
        <f t="shared" si="22"/>
        <v>0.24012631784572241</v>
      </c>
      <c r="AO63">
        <f t="shared" si="23"/>
        <v>0.24012631784572241</v>
      </c>
      <c r="AP63" s="29">
        <f t="shared" si="24"/>
        <v>0.99715692972986292</v>
      </c>
      <c r="AQ63" s="49" t="s">
        <v>76</v>
      </c>
      <c r="AR63" s="25">
        <v>1.79</v>
      </c>
      <c r="AS63" s="27"/>
      <c r="AT63" s="28">
        <f t="shared" si="25"/>
        <v>0.29406511913759081</v>
      </c>
      <c r="AU63" s="28">
        <f t="shared" si="26"/>
        <v>0.19731447702474814</v>
      </c>
      <c r="AV63" s="28">
        <f t="shared" si="27"/>
        <v>0.29732332233512321</v>
      </c>
      <c r="AW63">
        <f t="shared" si="28"/>
        <v>0.29732332233512321</v>
      </c>
      <c r="AX63" s="29">
        <f t="shared" si="29"/>
        <v>0.99674179680246766</v>
      </c>
      <c r="AY63" s="49" t="s">
        <v>76</v>
      </c>
      <c r="AZ63" s="25">
        <v>1.24</v>
      </c>
      <c r="BA63" s="27"/>
      <c r="BB63" s="28">
        <f t="shared" si="30"/>
        <v>0.11233431785081484</v>
      </c>
      <c r="BC63" s="28">
        <f t="shared" si="31"/>
        <v>6.9489464604978693E-2</v>
      </c>
      <c r="BD63" s="28">
        <f t="shared" si="32"/>
        <v>0.11390385793370977</v>
      </c>
      <c r="BE63">
        <f t="shared" si="33"/>
        <v>0.11390385793370977</v>
      </c>
      <c r="BF63" s="29">
        <f t="shared" si="34"/>
        <v>0.99843045991710511</v>
      </c>
      <c r="BG63" s="49" t="s">
        <v>76</v>
      </c>
      <c r="BH63" s="25">
        <v>1.24</v>
      </c>
      <c r="BI63" s="27"/>
      <c r="BJ63" s="28">
        <f t="shared" si="35"/>
        <v>0.11233431785081484</v>
      </c>
      <c r="BK63" s="28">
        <f t="shared" si="36"/>
        <v>6.9489464604978693E-2</v>
      </c>
      <c r="BL63" s="28">
        <f t="shared" si="37"/>
        <v>0.11390385793370977</v>
      </c>
      <c r="BM63">
        <f t="shared" si="38"/>
        <v>0.11390385793370977</v>
      </c>
      <c r="BN63" s="29">
        <f t="shared" si="39"/>
        <v>0.99843045991710511</v>
      </c>
      <c r="BO63" s="46" t="s">
        <v>76</v>
      </c>
      <c r="BP63" s="25">
        <v>1.47</v>
      </c>
      <c r="BQ63" s="27"/>
      <c r="BR63" s="28">
        <f t="shared" si="40"/>
        <v>0.19860723157373303</v>
      </c>
      <c r="BS63" s="28">
        <f t="shared" si="41"/>
        <v>0.1275869973850261</v>
      </c>
      <c r="BT63" s="28">
        <f t="shared" si="42"/>
        <v>0.20110908379799711</v>
      </c>
      <c r="BU63">
        <f t="shared" si="43"/>
        <v>0.20110908379799711</v>
      </c>
      <c r="BV63" s="29">
        <f t="shared" si="44"/>
        <v>0.99749814777573587</v>
      </c>
      <c r="BW63" s="46" t="s">
        <v>76</v>
      </c>
      <c r="BX63" s="25">
        <v>1</v>
      </c>
      <c r="BY63" s="27"/>
      <c r="BZ63" s="28">
        <f t="shared" si="45"/>
        <v>0</v>
      </c>
      <c r="CA63" s="28">
        <f t="shared" si="46"/>
        <v>0</v>
      </c>
      <c r="CB63" s="28">
        <f t="shared" si="47"/>
        <v>0</v>
      </c>
      <c r="CC63">
        <f t="shared" si="48"/>
        <v>0</v>
      </c>
      <c r="CD63" s="29">
        <f t="shared" si="49"/>
        <v>1</v>
      </c>
      <c r="CE63" s="46" t="s">
        <v>76</v>
      </c>
      <c r="CF63" s="25">
        <v>1.1000000000000001</v>
      </c>
      <c r="CG63" s="27"/>
      <c r="CH63" s="28">
        <f t="shared" si="50"/>
        <v>5.0088160379545305E-2</v>
      </c>
      <c r="CI63" s="28">
        <f t="shared" si="51"/>
        <v>3.0177191776995852E-2</v>
      </c>
      <c r="CJ63" s="28">
        <f t="shared" si="52"/>
        <v>5.0837803616153553E-2</v>
      </c>
      <c r="CK63">
        <f t="shared" si="53"/>
        <v>5.0837803616153553E-2</v>
      </c>
      <c r="CL63" s="29">
        <f t="shared" si="54"/>
        <v>0.9992503567633918</v>
      </c>
    </row>
    <row r="64" spans="1:90" ht="15.5" x14ac:dyDescent="0.35">
      <c r="A64" s="49" t="s">
        <v>77</v>
      </c>
      <c r="B64" s="47">
        <f>Prev!AF62</f>
        <v>0.53560712605113525</v>
      </c>
      <c r="C64" s="47">
        <f>Prev!AG62</f>
        <v>0.31862431533448576</v>
      </c>
      <c r="D64" s="25">
        <v>1.3116666666666668</v>
      </c>
      <c r="E64" s="27"/>
      <c r="F64" s="28">
        <f t="shared" si="0"/>
        <v>0.14114401945084615</v>
      </c>
      <c r="G64" s="28">
        <f t="shared" si="1"/>
        <v>8.8405350967583715E-2</v>
      </c>
      <c r="H64" s="28">
        <f t="shared" si="2"/>
        <v>0.1430512204196058</v>
      </c>
      <c r="I64" s="28">
        <f t="shared" si="3"/>
        <v>0.1430512204196058</v>
      </c>
      <c r="J64" s="29">
        <f t="shared" si="4"/>
        <v>0.99809279903124037</v>
      </c>
      <c r="K64" s="49" t="s">
        <v>77</v>
      </c>
      <c r="L64" s="25">
        <v>1.3316666666666668</v>
      </c>
      <c r="M64" s="27"/>
      <c r="N64" s="28">
        <f t="shared" si="5"/>
        <v>0.14885317139939355</v>
      </c>
      <c r="O64" s="28">
        <f t="shared" si="6"/>
        <v>9.3547718799980806E-2</v>
      </c>
      <c r="P64" s="28">
        <f t="shared" si="7"/>
        <v>0.15084624592830187</v>
      </c>
      <c r="Q64" s="28">
        <f t="shared" si="8"/>
        <v>0.15084624592830187</v>
      </c>
      <c r="R64" s="29">
        <f t="shared" si="9"/>
        <v>0.99800692547109171</v>
      </c>
      <c r="S64" s="49" t="s">
        <v>77</v>
      </c>
      <c r="T64" s="25">
        <v>2.0299999999999998</v>
      </c>
      <c r="U64" s="27"/>
      <c r="V64" s="28">
        <f t="shared" si="10"/>
        <v>0.35195869212205855</v>
      </c>
      <c r="W64" s="28">
        <f t="shared" si="11"/>
        <v>0.24270924061284455</v>
      </c>
      <c r="X64" s="28">
        <f t="shared" si="12"/>
        <v>0.35553528864624556</v>
      </c>
      <c r="Y64">
        <f t="shared" si="13"/>
        <v>0.24709172887031744</v>
      </c>
      <c r="Z64" s="29">
        <f t="shared" si="14"/>
        <v>0.99642340347581304</v>
      </c>
      <c r="AA64" s="49" t="s">
        <v>77</v>
      </c>
      <c r="AB64" s="25">
        <v>2.16</v>
      </c>
      <c r="AC64" s="27"/>
      <c r="AD64" s="28">
        <f t="shared" si="15"/>
        <v>0.37952156698665263</v>
      </c>
      <c r="AE64" s="28">
        <f t="shared" si="16"/>
        <v>0.26521796928263003</v>
      </c>
      <c r="AF64" s="28">
        <f t="shared" si="17"/>
        <v>0.38321262650355103</v>
      </c>
      <c r="AG64">
        <f t="shared" si="18"/>
        <v>0.38321262650355103</v>
      </c>
      <c r="AH64" s="29">
        <f t="shared" si="19"/>
        <v>0.99630894048310159</v>
      </c>
      <c r="AI64" s="49" t="s">
        <v>77</v>
      </c>
      <c r="AJ64" s="25">
        <v>1.59</v>
      </c>
      <c r="AK64" s="27"/>
      <c r="AL64" s="28">
        <f t="shared" si="20"/>
        <v>0.23728324757558517</v>
      </c>
      <c r="AM64" s="28">
        <f t="shared" si="21"/>
        <v>0.15510964179101178</v>
      </c>
      <c r="AN64" s="28">
        <f t="shared" si="22"/>
        <v>0.24012631784572244</v>
      </c>
      <c r="AO64">
        <f t="shared" si="23"/>
        <v>0.24012631784572244</v>
      </c>
      <c r="AP64" s="29">
        <f t="shared" si="24"/>
        <v>0.9971569297298627</v>
      </c>
      <c r="AQ64" s="49" t="s">
        <v>77</v>
      </c>
      <c r="AR64" s="25">
        <v>1.79</v>
      </c>
      <c r="AS64" s="27"/>
      <c r="AT64" s="28">
        <f t="shared" si="25"/>
        <v>0.29406511913759065</v>
      </c>
      <c r="AU64" s="28">
        <f t="shared" si="26"/>
        <v>0.19731447702474811</v>
      </c>
      <c r="AV64" s="28">
        <f t="shared" si="27"/>
        <v>0.29732332233512326</v>
      </c>
      <c r="AW64">
        <f t="shared" si="28"/>
        <v>0.29732332233512326</v>
      </c>
      <c r="AX64" s="29">
        <f t="shared" si="29"/>
        <v>0.99674179680246744</v>
      </c>
      <c r="AY64" s="49" t="s">
        <v>77</v>
      </c>
      <c r="AZ64" s="25">
        <v>1.24</v>
      </c>
      <c r="BA64" s="27"/>
      <c r="BB64" s="28">
        <f t="shared" si="30"/>
        <v>0.11233431785081474</v>
      </c>
      <c r="BC64" s="28">
        <f t="shared" si="31"/>
        <v>6.9489464604978693E-2</v>
      </c>
      <c r="BD64" s="28">
        <f t="shared" si="32"/>
        <v>0.1139038579337098</v>
      </c>
      <c r="BE64">
        <f t="shared" si="33"/>
        <v>0.1139038579337098</v>
      </c>
      <c r="BF64" s="29">
        <f t="shared" si="34"/>
        <v>0.998430459917105</v>
      </c>
      <c r="BG64" s="49" t="s">
        <v>77</v>
      </c>
      <c r="BH64" s="25">
        <v>1.24</v>
      </c>
      <c r="BI64" s="27"/>
      <c r="BJ64" s="28">
        <f t="shared" si="35"/>
        <v>0.11233431785081474</v>
      </c>
      <c r="BK64" s="28">
        <f t="shared" si="36"/>
        <v>6.9489464604978693E-2</v>
      </c>
      <c r="BL64" s="28">
        <f t="shared" si="37"/>
        <v>0.1139038579337098</v>
      </c>
      <c r="BM64">
        <f t="shared" si="38"/>
        <v>0.1139038579337098</v>
      </c>
      <c r="BN64" s="29">
        <f t="shared" si="39"/>
        <v>0.998430459917105</v>
      </c>
      <c r="BO64" s="46" t="s">
        <v>77</v>
      </c>
      <c r="BP64" s="25">
        <v>1.47</v>
      </c>
      <c r="BQ64" s="27"/>
      <c r="BR64" s="28">
        <f t="shared" si="40"/>
        <v>0.19860723157373289</v>
      </c>
      <c r="BS64" s="28">
        <f t="shared" si="41"/>
        <v>0.12758699738502605</v>
      </c>
      <c r="BT64" s="28">
        <f t="shared" si="42"/>
        <v>0.20110908379799716</v>
      </c>
      <c r="BU64">
        <f t="shared" si="43"/>
        <v>0.20110908379799716</v>
      </c>
      <c r="BV64" s="29">
        <f t="shared" si="44"/>
        <v>0.99749814777573576</v>
      </c>
      <c r="BW64" s="46" t="s">
        <v>77</v>
      </c>
      <c r="BX64" s="25">
        <v>1</v>
      </c>
      <c r="BY64" s="27"/>
      <c r="BZ64" s="28">
        <f t="shared" si="45"/>
        <v>0</v>
      </c>
      <c r="CA64" s="28">
        <f t="shared" si="46"/>
        <v>0</v>
      </c>
      <c r="CB64" s="28">
        <f t="shared" si="47"/>
        <v>0</v>
      </c>
      <c r="CC64">
        <f t="shared" si="48"/>
        <v>0</v>
      </c>
      <c r="CD64" s="29">
        <f t="shared" si="49"/>
        <v>1</v>
      </c>
      <c r="CE64" s="46" t="s">
        <v>77</v>
      </c>
      <c r="CF64" s="25">
        <v>1.1000000000000001</v>
      </c>
      <c r="CG64" s="27"/>
      <c r="CH64" s="28">
        <f t="shared" si="50"/>
        <v>5.0088160379545263E-2</v>
      </c>
      <c r="CI64" s="28">
        <f t="shared" si="51"/>
        <v>3.0177191776995842E-2</v>
      </c>
      <c r="CJ64" s="28">
        <f t="shared" si="52"/>
        <v>5.0837803616153567E-2</v>
      </c>
      <c r="CK64">
        <f t="shared" si="53"/>
        <v>5.0837803616153567E-2</v>
      </c>
      <c r="CL64" s="29">
        <f t="shared" si="54"/>
        <v>0.99925035676339169</v>
      </c>
    </row>
    <row r="65" spans="1:90" ht="15.5" x14ac:dyDescent="0.35">
      <c r="A65" s="49" t="s">
        <v>78</v>
      </c>
      <c r="B65" s="47">
        <f>Prev!AF63</f>
        <v>0.53560712605113503</v>
      </c>
      <c r="C65" s="47">
        <f>Prev!AG63</f>
        <v>0.3186243153344856</v>
      </c>
      <c r="D65" s="25">
        <v>1.3116666666666668</v>
      </c>
      <c r="E65" s="27"/>
      <c r="F65" s="28">
        <f t="shared" si="0"/>
        <v>0.14114401945084618</v>
      </c>
      <c r="G65" s="28">
        <f t="shared" si="1"/>
        <v>8.8405350967583715E-2</v>
      </c>
      <c r="H65" s="28">
        <f t="shared" si="2"/>
        <v>0.14305122041960575</v>
      </c>
      <c r="I65" s="28">
        <f t="shared" si="3"/>
        <v>0.14305122041960575</v>
      </c>
      <c r="J65" s="29">
        <f t="shared" si="4"/>
        <v>0.99809279903124049</v>
      </c>
      <c r="K65" s="49" t="s">
        <v>78</v>
      </c>
      <c r="L65" s="25">
        <v>1.3316666666666668</v>
      </c>
      <c r="M65" s="27"/>
      <c r="N65" s="28">
        <f t="shared" si="5"/>
        <v>0.14885317139939358</v>
      </c>
      <c r="O65" s="28">
        <f t="shared" si="6"/>
        <v>9.3547718799980806E-2</v>
      </c>
      <c r="P65" s="28">
        <f t="shared" si="7"/>
        <v>0.15084624592830179</v>
      </c>
      <c r="Q65" s="28">
        <f t="shared" si="8"/>
        <v>0.15084624592830179</v>
      </c>
      <c r="R65" s="29">
        <f t="shared" si="9"/>
        <v>0.99800692547109182</v>
      </c>
      <c r="S65" s="49" t="s">
        <v>78</v>
      </c>
      <c r="T65" s="25">
        <v>2.0299999999999998</v>
      </c>
      <c r="U65" s="27"/>
      <c r="V65" s="28">
        <f t="shared" si="10"/>
        <v>0.35195869212205855</v>
      </c>
      <c r="W65" s="28">
        <f t="shared" si="11"/>
        <v>0.24270924061284455</v>
      </c>
      <c r="X65" s="28">
        <f t="shared" si="12"/>
        <v>0.3555352886462454</v>
      </c>
      <c r="Y65">
        <f t="shared" si="13"/>
        <v>0.2470917288703173</v>
      </c>
      <c r="Z65" s="29">
        <f t="shared" si="14"/>
        <v>0.99642340347581315</v>
      </c>
      <c r="AA65" s="49" t="s">
        <v>78</v>
      </c>
      <c r="AB65" s="25">
        <v>2.16</v>
      </c>
      <c r="AC65" s="27"/>
      <c r="AD65" s="28">
        <f t="shared" si="15"/>
        <v>0.37952156698665263</v>
      </c>
      <c r="AE65" s="28">
        <f t="shared" si="16"/>
        <v>0.26521796928263003</v>
      </c>
      <c r="AF65" s="28">
        <f t="shared" si="17"/>
        <v>0.38321262650355092</v>
      </c>
      <c r="AG65">
        <f t="shared" si="18"/>
        <v>0.38321262650355092</v>
      </c>
      <c r="AH65" s="29">
        <f t="shared" si="19"/>
        <v>0.9963089404831017</v>
      </c>
      <c r="AI65" s="49" t="s">
        <v>78</v>
      </c>
      <c r="AJ65" s="25">
        <v>1.59</v>
      </c>
      <c r="AK65" s="27"/>
      <c r="AL65" s="28">
        <f t="shared" si="20"/>
        <v>0.23728324757558517</v>
      </c>
      <c r="AM65" s="28">
        <f t="shared" si="21"/>
        <v>0.15510964179101178</v>
      </c>
      <c r="AN65" s="28">
        <f t="shared" si="22"/>
        <v>0.24012631784572233</v>
      </c>
      <c r="AO65">
        <f t="shared" si="23"/>
        <v>0.24012631784572233</v>
      </c>
      <c r="AP65" s="29">
        <f t="shared" si="24"/>
        <v>0.99715692972986281</v>
      </c>
      <c r="AQ65" s="49" t="s">
        <v>78</v>
      </c>
      <c r="AR65" s="25">
        <v>1.79</v>
      </c>
      <c r="AS65" s="27"/>
      <c r="AT65" s="28">
        <f t="shared" si="25"/>
        <v>0.2940651191375907</v>
      </c>
      <c r="AU65" s="28">
        <f t="shared" si="26"/>
        <v>0.19731447702474811</v>
      </c>
      <c r="AV65" s="28">
        <f t="shared" si="27"/>
        <v>0.29732332233512315</v>
      </c>
      <c r="AW65">
        <f t="shared" si="28"/>
        <v>0.29732332233512315</v>
      </c>
      <c r="AX65" s="29">
        <f t="shared" si="29"/>
        <v>0.99674179680246755</v>
      </c>
      <c r="AY65" s="49" t="s">
        <v>78</v>
      </c>
      <c r="AZ65" s="25">
        <v>1.24</v>
      </c>
      <c r="BA65" s="27"/>
      <c r="BB65" s="28">
        <f t="shared" si="30"/>
        <v>0.11233431785081477</v>
      </c>
      <c r="BC65" s="28">
        <f t="shared" si="31"/>
        <v>6.9489464604978693E-2</v>
      </c>
      <c r="BD65" s="28">
        <f t="shared" si="32"/>
        <v>0.11390385793370975</v>
      </c>
      <c r="BE65">
        <f t="shared" si="33"/>
        <v>0.11390385793370975</v>
      </c>
      <c r="BF65" s="29">
        <f t="shared" si="34"/>
        <v>0.998430459917105</v>
      </c>
      <c r="BG65" s="49" t="s">
        <v>78</v>
      </c>
      <c r="BH65" s="25">
        <v>1.24</v>
      </c>
      <c r="BI65" s="27"/>
      <c r="BJ65" s="28">
        <f t="shared" si="35"/>
        <v>0.11233431785081477</v>
      </c>
      <c r="BK65" s="28">
        <f t="shared" si="36"/>
        <v>6.9489464604978693E-2</v>
      </c>
      <c r="BL65" s="28">
        <f t="shared" si="37"/>
        <v>0.11390385793370975</v>
      </c>
      <c r="BM65">
        <f t="shared" si="38"/>
        <v>0.11390385793370975</v>
      </c>
      <c r="BN65" s="29">
        <f t="shared" si="39"/>
        <v>0.998430459917105</v>
      </c>
      <c r="BO65" s="46" t="s">
        <v>78</v>
      </c>
      <c r="BP65" s="25">
        <v>1.47</v>
      </c>
      <c r="BQ65" s="27"/>
      <c r="BR65" s="28">
        <f t="shared" si="40"/>
        <v>0.19860723157373289</v>
      </c>
      <c r="BS65" s="28">
        <f t="shared" si="41"/>
        <v>0.12758699738502605</v>
      </c>
      <c r="BT65" s="28">
        <f t="shared" si="42"/>
        <v>0.20110908379799705</v>
      </c>
      <c r="BU65">
        <f t="shared" si="43"/>
        <v>0.20110908379799705</v>
      </c>
      <c r="BV65" s="29">
        <f t="shared" si="44"/>
        <v>0.99749814777573587</v>
      </c>
      <c r="BW65" s="46" t="s">
        <v>78</v>
      </c>
      <c r="BX65" s="25">
        <v>1</v>
      </c>
      <c r="BY65" s="27"/>
      <c r="BZ65" s="28">
        <f t="shared" si="45"/>
        <v>0</v>
      </c>
      <c r="CA65" s="28">
        <f t="shared" si="46"/>
        <v>0</v>
      </c>
      <c r="CB65" s="28">
        <f t="shared" si="47"/>
        <v>0</v>
      </c>
      <c r="CC65">
        <f t="shared" si="48"/>
        <v>0</v>
      </c>
      <c r="CD65" s="29">
        <f t="shared" si="49"/>
        <v>1</v>
      </c>
      <c r="CE65" s="46" t="s">
        <v>78</v>
      </c>
      <c r="CF65" s="25">
        <v>1.1000000000000001</v>
      </c>
      <c r="CG65" s="27"/>
      <c r="CH65" s="28">
        <f t="shared" si="50"/>
        <v>5.0088160379545277E-2</v>
      </c>
      <c r="CI65" s="28">
        <f t="shared" si="51"/>
        <v>3.0177191776995842E-2</v>
      </c>
      <c r="CJ65" s="28">
        <f t="shared" si="52"/>
        <v>5.0837803616153546E-2</v>
      </c>
      <c r="CK65">
        <f t="shared" si="53"/>
        <v>5.0837803616153546E-2</v>
      </c>
      <c r="CL65" s="29">
        <f t="shared" si="54"/>
        <v>0.99925035676339169</v>
      </c>
    </row>
    <row r="66" spans="1:90" ht="15.5" x14ac:dyDescent="0.35">
      <c r="A66" s="49" t="s">
        <v>79</v>
      </c>
      <c r="B66" s="47">
        <f>Prev!AF64</f>
        <v>0.53560712605113503</v>
      </c>
      <c r="C66" s="47">
        <f>Prev!AG64</f>
        <v>0.3186243153344856</v>
      </c>
      <c r="D66" s="25">
        <v>1.3116666666666668</v>
      </c>
      <c r="E66" s="27"/>
      <c r="F66" s="28">
        <f t="shared" si="0"/>
        <v>0.1411440194508462</v>
      </c>
      <c r="G66" s="28">
        <f t="shared" si="1"/>
        <v>8.8405350967583701E-2</v>
      </c>
      <c r="H66" s="28">
        <f t="shared" si="2"/>
        <v>0.14305122041960575</v>
      </c>
      <c r="I66" s="28">
        <f t="shared" si="3"/>
        <v>0.14305122041960575</v>
      </c>
      <c r="J66" s="29">
        <f t="shared" si="4"/>
        <v>0.99809279903124049</v>
      </c>
      <c r="K66" s="49" t="s">
        <v>79</v>
      </c>
      <c r="L66" s="25">
        <v>1.3316666666666668</v>
      </c>
      <c r="M66" s="27"/>
      <c r="N66" s="28">
        <f t="shared" si="5"/>
        <v>0.14885317139939361</v>
      </c>
      <c r="O66" s="28">
        <f t="shared" si="6"/>
        <v>9.354771879998082E-2</v>
      </c>
      <c r="P66" s="28">
        <f t="shared" si="7"/>
        <v>0.15084624592830179</v>
      </c>
      <c r="Q66" s="28">
        <f t="shared" si="8"/>
        <v>0.15084624592830179</v>
      </c>
      <c r="R66" s="29">
        <f t="shared" si="9"/>
        <v>0.99800692547109182</v>
      </c>
      <c r="S66" s="49" t="s">
        <v>79</v>
      </c>
      <c r="T66" s="25">
        <v>2.0299999999999998</v>
      </c>
      <c r="U66" s="27"/>
      <c r="V66" s="28">
        <f t="shared" si="10"/>
        <v>0.3519586921220586</v>
      </c>
      <c r="W66" s="28">
        <f t="shared" si="11"/>
        <v>0.24270924061284455</v>
      </c>
      <c r="X66" s="28">
        <f t="shared" si="12"/>
        <v>0.3555352886462454</v>
      </c>
      <c r="Y66">
        <f t="shared" si="13"/>
        <v>0.2470917288703173</v>
      </c>
      <c r="Z66" s="29">
        <f t="shared" si="14"/>
        <v>0.99642340347581326</v>
      </c>
      <c r="AA66" s="49" t="s">
        <v>79</v>
      </c>
      <c r="AB66" s="25">
        <v>2.16</v>
      </c>
      <c r="AC66" s="27"/>
      <c r="AD66" s="28">
        <f t="shared" si="15"/>
        <v>0.37952156698665279</v>
      </c>
      <c r="AE66" s="28">
        <f t="shared" si="16"/>
        <v>0.26521796928263008</v>
      </c>
      <c r="AF66" s="28">
        <f t="shared" si="17"/>
        <v>0.38321262650355092</v>
      </c>
      <c r="AG66">
        <f t="shared" si="18"/>
        <v>0.38321262650355092</v>
      </c>
      <c r="AH66" s="29">
        <f t="shared" si="19"/>
        <v>0.99630894048310181</v>
      </c>
      <c r="AI66" s="49" t="s">
        <v>79</v>
      </c>
      <c r="AJ66" s="25">
        <v>1.59</v>
      </c>
      <c r="AK66" s="27"/>
      <c r="AL66" s="28">
        <f t="shared" si="20"/>
        <v>0.23728324757558519</v>
      </c>
      <c r="AM66" s="28">
        <f t="shared" si="21"/>
        <v>0.15510964179101178</v>
      </c>
      <c r="AN66" s="28">
        <f t="shared" si="22"/>
        <v>0.24012631784572233</v>
      </c>
      <c r="AO66">
        <f t="shared" si="23"/>
        <v>0.24012631784572233</v>
      </c>
      <c r="AP66" s="29">
        <f t="shared" si="24"/>
        <v>0.99715692972986281</v>
      </c>
      <c r="AQ66" s="49" t="s">
        <v>79</v>
      </c>
      <c r="AR66" s="25">
        <v>1.79</v>
      </c>
      <c r="AS66" s="27"/>
      <c r="AT66" s="28">
        <f t="shared" si="25"/>
        <v>0.2940651191375907</v>
      </c>
      <c r="AU66" s="28">
        <f t="shared" si="26"/>
        <v>0.19731447702474814</v>
      </c>
      <c r="AV66" s="28">
        <f t="shared" si="27"/>
        <v>0.29732332233512315</v>
      </c>
      <c r="AW66">
        <f t="shared" si="28"/>
        <v>0.29732332233512315</v>
      </c>
      <c r="AX66" s="29">
        <f t="shared" si="29"/>
        <v>0.99674179680246755</v>
      </c>
      <c r="AY66" s="49" t="s">
        <v>79</v>
      </c>
      <c r="AZ66" s="25">
        <v>1.24</v>
      </c>
      <c r="BA66" s="27"/>
      <c r="BB66" s="28">
        <f t="shared" si="30"/>
        <v>0.1123343178508148</v>
      </c>
      <c r="BC66" s="28">
        <f t="shared" si="31"/>
        <v>6.9489464604978679E-2</v>
      </c>
      <c r="BD66" s="28">
        <f t="shared" si="32"/>
        <v>0.11390385793370975</v>
      </c>
      <c r="BE66">
        <f t="shared" si="33"/>
        <v>0.11390385793370975</v>
      </c>
      <c r="BF66" s="29">
        <f t="shared" si="34"/>
        <v>0.998430459917105</v>
      </c>
      <c r="BG66" s="49" t="s">
        <v>79</v>
      </c>
      <c r="BH66" s="25">
        <v>1.24</v>
      </c>
      <c r="BI66" s="27"/>
      <c r="BJ66" s="28">
        <f t="shared" si="35"/>
        <v>0.1123343178508148</v>
      </c>
      <c r="BK66" s="28">
        <f t="shared" si="36"/>
        <v>6.9489464604978679E-2</v>
      </c>
      <c r="BL66" s="28">
        <f t="shared" si="37"/>
        <v>0.11390385793370975</v>
      </c>
      <c r="BM66">
        <f t="shared" si="38"/>
        <v>0.11390385793370975</v>
      </c>
      <c r="BN66" s="29">
        <f t="shared" si="39"/>
        <v>0.998430459917105</v>
      </c>
      <c r="BO66" s="46" t="s">
        <v>79</v>
      </c>
      <c r="BP66" s="25">
        <v>1.47</v>
      </c>
      <c r="BQ66" s="27"/>
      <c r="BR66" s="28">
        <f t="shared" si="40"/>
        <v>0.19860723157373295</v>
      </c>
      <c r="BS66" s="28">
        <f t="shared" si="41"/>
        <v>0.12758699738502607</v>
      </c>
      <c r="BT66" s="28">
        <f t="shared" si="42"/>
        <v>0.20110908379799705</v>
      </c>
      <c r="BU66">
        <f t="shared" si="43"/>
        <v>0.20110908379799705</v>
      </c>
      <c r="BV66" s="29">
        <f t="shared" si="44"/>
        <v>0.99749814777573587</v>
      </c>
      <c r="BW66" s="46" t="s">
        <v>79</v>
      </c>
      <c r="BX66" s="25">
        <v>1</v>
      </c>
      <c r="BY66" s="27"/>
      <c r="BZ66" s="28">
        <f t="shared" si="45"/>
        <v>0</v>
      </c>
      <c r="CA66" s="28">
        <f t="shared" si="46"/>
        <v>0</v>
      </c>
      <c r="CB66" s="28">
        <f t="shared" si="47"/>
        <v>0</v>
      </c>
      <c r="CC66">
        <f t="shared" si="48"/>
        <v>0</v>
      </c>
      <c r="CD66" s="29">
        <f t="shared" si="49"/>
        <v>1</v>
      </c>
      <c r="CE66" s="46" t="s">
        <v>79</v>
      </c>
      <c r="CF66" s="25">
        <v>1.1000000000000001</v>
      </c>
      <c r="CG66" s="27"/>
      <c r="CH66" s="28">
        <f t="shared" si="50"/>
        <v>5.0088160379545284E-2</v>
      </c>
      <c r="CI66" s="28">
        <f t="shared" si="51"/>
        <v>3.0177191776995849E-2</v>
      </c>
      <c r="CJ66" s="28">
        <f t="shared" si="52"/>
        <v>5.0837803616153546E-2</v>
      </c>
      <c r="CK66">
        <f t="shared" si="53"/>
        <v>5.0837803616153546E-2</v>
      </c>
      <c r="CL66" s="29">
        <f t="shared" si="54"/>
        <v>0.99925035676339169</v>
      </c>
    </row>
    <row r="67" spans="1:90" ht="15.5" x14ac:dyDescent="0.35">
      <c r="A67" s="49" t="s">
        <v>80</v>
      </c>
      <c r="B67" s="47">
        <f>Prev!AF65</f>
        <v>0.53560712605113525</v>
      </c>
      <c r="C67" s="47">
        <f>Prev!AG65</f>
        <v>0.31862431533448571</v>
      </c>
      <c r="D67" s="25">
        <v>1.3116666666666668</v>
      </c>
      <c r="E67" s="27"/>
      <c r="F67" s="28">
        <f t="shared" si="0"/>
        <v>0.14114401945084615</v>
      </c>
      <c r="G67" s="28">
        <f t="shared" si="1"/>
        <v>8.8405350967583701E-2</v>
      </c>
      <c r="H67" s="28">
        <f t="shared" si="2"/>
        <v>0.1430512204196058</v>
      </c>
      <c r="I67" s="28">
        <f t="shared" si="3"/>
        <v>0.1430512204196058</v>
      </c>
      <c r="J67" s="29">
        <f t="shared" si="4"/>
        <v>0.99809279903124037</v>
      </c>
      <c r="K67" s="49" t="s">
        <v>80</v>
      </c>
      <c r="L67" s="25">
        <v>1.3316666666666668</v>
      </c>
      <c r="M67" s="27"/>
      <c r="N67" s="28">
        <f t="shared" si="5"/>
        <v>0.14885317139939355</v>
      </c>
      <c r="O67" s="28">
        <f t="shared" si="6"/>
        <v>9.3547718799980778E-2</v>
      </c>
      <c r="P67" s="28">
        <f t="shared" si="7"/>
        <v>0.15084624592830187</v>
      </c>
      <c r="Q67" s="28">
        <f t="shared" si="8"/>
        <v>0.15084624592830187</v>
      </c>
      <c r="R67" s="29">
        <f t="shared" si="9"/>
        <v>0.99800692547109171</v>
      </c>
      <c r="S67" s="49" t="s">
        <v>80</v>
      </c>
      <c r="T67" s="25">
        <v>2.0299999999999998</v>
      </c>
      <c r="U67" s="27"/>
      <c r="V67" s="28">
        <f t="shared" si="10"/>
        <v>0.35195869212205855</v>
      </c>
      <c r="W67" s="28">
        <f t="shared" si="11"/>
        <v>0.24270924061284452</v>
      </c>
      <c r="X67" s="28">
        <f t="shared" si="12"/>
        <v>0.35553528864624556</v>
      </c>
      <c r="Y67">
        <f t="shared" si="13"/>
        <v>0.24709172887031738</v>
      </c>
      <c r="Z67" s="29">
        <f t="shared" si="14"/>
        <v>0.99642340347581304</v>
      </c>
      <c r="AA67" s="49" t="s">
        <v>80</v>
      </c>
      <c r="AB67" s="25">
        <v>2.16</v>
      </c>
      <c r="AC67" s="27"/>
      <c r="AD67" s="28">
        <f t="shared" si="15"/>
        <v>0.37952156698665263</v>
      </c>
      <c r="AE67" s="28">
        <f t="shared" si="16"/>
        <v>0.26521796928262997</v>
      </c>
      <c r="AF67" s="28">
        <f t="shared" si="17"/>
        <v>0.38321262650355103</v>
      </c>
      <c r="AG67">
        <f t="shared" si="18"/>
        <v>0.38321262650355103</v>
      </c>
      <c r="AH67" s="29">
        <f t="shared" si="19"/>
        <v>0.99630894048310159</v>
      </c>
      <c r="AI67" s="49" t="s">
        <v>80</v>
      </c>
      <c r="AJ67" s="25">
        <v>1.59</v>
      </c>
      <c r="AK67" s="27"/>
      <c r="AL67" s="28">
        <f t="shared" si="20"/>
        <v>0.23728324757558517</v>
      </c>
      <c r="AM67" s="28">
        <f t="shared" si="21"/>
        <v>0.15510964179101175</v>
      </c>
      <c r="AN67" s="28">
        <f t="shared" si="22"/>
        <v>0.24012631784572244</v>
      </c>
      <c r="AO67">
        <f t="shared" si="23"/>
        <v>0.24012631784572244</v>
      </c>
      <c r="AP67" s="29">
        <f t="shared" si="24"/>
        <v>0.9971569297298627</v>
      </c>
      <c r="AQ67" s="49" t="s">
        <v>80</v>
      </c>
      <c r="AR67" s="25">
        <v>1.79</v>
      </c>
      <c r="AS67" s="27"/>
      <c r="AT67" s="28">
        <f t="shared" si="25"/>
        <v>0.29406511913759065</v>
      </c>
      <c r="AU67" s="28">
        <f t="shared" si="26"/>
        <v>0.19731447702474808</v>
      </c>
      <c r="AV67" s="28">
        <f t="shared" si="27"/>
        <v>0.29732332233512326</v>
      </c>
      <c r="AW67">
        <f t="shared" si="28"/>
        <v>0.29732332233512326</v>
      </c>
      <c r="AX67" s="29">
        <f t="shared" si="29"/>
        <v>0.99674179680246744</v>
      </c>
      <c r="AY67" s="49" t="s">
        <v>80</v>
      </c>
      <c r="AZ67" s="25">
        <v>1.24</v>
      </c>
      <c r="BA67" s="27"/>
      <c r="BB67" s="28">
        <f t="shared" si="30"/>
        <v>0.11233431785081474</v>
      </c>
      <c r="BC67" s="28">
        <f t="shared" si="31"/>
        <v>6.9489464604978679E-2</v>
      </c>
      <c r="BD67" s="28">
        <f t="shared" si="32"/>
        <v>0.1139038579337098</v>
      </c>
      <c r="BE67">
        <f t="shared" si="33"/>
        <v>0.1139038579337098</v>
      </c>
      <c r="BF67" s="29">
        <f t="shared" si="34"/>
        <v>0.998430459917105</v>
      </c>
      <c r="BG67" s="49" t="s">
        <v>80</v>
      </c>
      <c r="BH67" s="25">
        <v>1.24</v>
      </c>
      <c r="BI67" s="27"/>
      <c r="BJ67" s="28">
        <f t="shared" si="35"/>
        <v>0.11233431785081474</v>
      </c>
      <c r="BK67" s="28">
        <f t="shared" si="36"/>
        <v>6.9489464604978679E-2</v>
      </c>
      <c r="BL67" s="28">
        <f t="shared" si="37"/>
        <v>0.1139038579337098</v>
      </c>
      <c r="BM67">
        <f t="shared" si="38"/>
        <v>0.1139038579337098</v>
      </c>
      <c r="BN67" s="29">
        <f t="shared" si="39"/>
        <v>0.998430459917105</v>
      </c>
      <c r="BO67" s="46" t="s">
        <v>80</v>
      </c>
      <c r="BP67" s="25">
        <v>1.47</v>
      </c>
      <c r="BQ67" s="27"/>
      <c r="BR67" s="28">
        <f t="shared" si="40"/>
        <v>0.19860723157373289</v>
      </c>
      <c r="BS67" s="28">
        <f t="shared" si="41"/>
        <v>0.12758699738502602</v>
      </c>
      <c r="BT67" s="28">
        <f t="shared" si="42"/>
        <v>0.20110908379799716</v>
      </c>
      <c r="BU67">
        <f t="shared" si="43"/>
        <v>0.20110908379799716</v>
      </c>
      <c r="BV67" s="29">
        <f t="shared" si="44"/>
        <v>0.99749814777573576</v>
      </c>
      <c r="BW67" s="46" t="s">
        <v>80</v>
      </c>
      <c r="BX67" s="25">
        <v>1</v>
      </c>
      <c r="BY67" s="27"/>
      <c r="BZ67" s="28">
        <f t="shared" si="45"/>
        <v>0</v>
      </c>
      <c r="CA67" s="28">
        <f t="shared" si="46"/>
        <v>0</v>
      </c>
      <c r="CB67" s="28">
        <f t="shared" si="47"/>
        <v>0</v>
      </c>
      <c r="CC67">
        <f t="shared" si="48"/>
        <v>0</v>
      </c>
      <c r="CD67" s="29">
        <f t="shared" si="49"/>
        <v>1</v>
      </c>
      <c r="CE67" s="46" t="s">
        <v>80</v>
      </c>
      <c r="CF67" s="25">
        <v>1.1000000000000001</v>
      </c>
      <c r="CG67" s="27"/>
      <c r="CH67" s="28">
        <f t="shared" si="50"/>
        <v>5.0088160379545263E-2</v>
      </c>
      <c r="CI67" s="28">
        <f t="shared" si="51"/>
        <v>3.0177191776995842E-2</v>
      </c>
      <c r="CJ67" s="28">
        <f t="shared" si="52"/>
        <v>5.0837803616153567E-2</v>
      </c>
      <c r="CK67">
        <f t="shared" si="53"/>
        <v>5.0837803616153567E-2</v>
      </c>
      <c r="CL67" s="29">
        <f t="shared" si="54"/>
        <v>0.99925035676339169</v>
      </c>
    </row>
    <row r="68" spans="1:90" ht="15.5" x14ac:dyDescent="0.35">
      <c r="A68" s="49" t="s">
        <v>81</v>
      </c>
      <c r="B68" s="47">
        <f>Prev!AF66</f>
        <v>0.56712332848618108</v>
      </c>
      <c r="C68" s="47">
        <f>Prev!AG66</f>
        <v>0.19825731217593431</v>
      </c>
      <c r="D68" s="25">
        <v>1.3033333333333332</v>
      </c>
      <c r="E68" s="27"/>
      <c r="F68" s="28">
        <f t="shared" si="0"/>
        <v>0.14355179687202857</v>
      </c>
      <c r="G68" s="28">
        <f t="shared" si="1"/>
        <v>5.3931483401555035E-2</v>
      </c>
      <c r="H68" s="28">
        <f t="shared" si="2"/>
        <v>0.14677763354828835</v>
      </c>
      <c r="I68" s="28">
        <f t="shared" si="3"/>
        <v>0.14677763354828835</v>
      </c>
      <c r="J68" s="29">
        <f t="shared" si="4"/>
        <v>0.99677416332374025</v>
      </c>
      <c r="K68" s="49" t="s">
        <v>81</v>
      </c>
      <c r="L68" s="25">
        <v>1.1066666666666667</v>
      </c>
      <c r="M68" s="27"/>
      <c r="N68" s="28">
        <f t="shared" si="5"/>
        <v>5.5660157368895867E-2</v>
      </c>
      <c r="O68" s="28">
        <f t="shared" si="6"/>
        <v>1.9652083104179843E-2</v>
      </c>
      <c r="P68" s="28">
        <f t="shared" si="7"/>
        <v>5.7042475711527228E-2</v>
      </c>
      <c r="Q68" s="28">
        <f t="shared" si="8"/>
        <v>5.7042475711527228E-2</v>
      </c>
      <c r="R68" s="29">
        <f t="shared" si="9"/>
        <v>0.99861768165736864</v>
      </c>
      <c r="S68" s="49" t="s">
        <v>81</v>
      </c>
      <c r="T68" s="25">
        <v>1</v>
      </c>
      <c r="U68" s="27"/>
      <c r="V68" s="28">
        <f t="shared" si="10"/>
        <v>0</v>
      </c>
      <c r="W68" s="28">
        <f t="shared" si="11"/>
        <v>0</v>
      </c>
      <c r="X68" s="28">
        <f t="shared" si="12"/>
        <v>0</v>
      </c>
      <c r="Y68">
        <f t="shared" si="13"/>
        <v>0</v>
      </c>
      <c r="Z68" s="29">
        <f t="shared" si="14"/>
        <v>1</v>
      </c>
      <c r="AA68" s="49" t="s">
        <v>81</v>
      </c>
      <c r="AB68" s="25">
        <v>1</v>
      </c>
      <c r="AC68" s="27"/>
      <c r="AD68" s="28">
        <f t="shared" si="15"/>
        <v>0</v>
      </c>
      <c r="AE68" s="28">
        <f t="shared" si="16"/>
        <v>0</v>
      </c>
      <c r="AF68" s="28">
        <f t="shared" si="17"/>
        <v>0</v>
      </c>
      <c r="AG68">
        <f t="shared" si="18"/>
        <v>0</v>
      </c>
      <c r="AH68" s="29">
        <f t="shared" si="19"/>
        <v>1</v>
      </c>
      <c r="AI68" s="49" t="s">
        <v>81</v>
      </c>
      <c r="AJ68" s="25">
        <v>1</v>
      </c>
      <c r="AK68" s="27"/>
      <c r="AL68" s="28">
        <f t="shared" si="20"/>
        <v>0</v>
      </c>
      <c r="AM68" s="28">
        <f t="shared" si="21"/>
        <v>0</v>
      </c>
      <c r="AN68" s="28">
        <f t="shared" si="22"/>
        <v>0</v>
      </c>
      <c r="AO68">
        <f t="shared" si="23"/>
        <v>0</v>
      </c>
      <c r="AP68" s="29">
        <f t="shared" si="24"/>
        <v>1</v>
      </c>
      <c r="AQ68" s="49" t="s">
        <v>81</v>
      </c>
      <c r="AR68" s="25">
        <v>1</v>
      </c>
      <c r="AS68" s="27"/>
      <c r="AT68" s="28">
        <f t="shared" si="25"/>
        <v>0</v>
      </c>
      <c r="AU68" s="28">
        <f t="shared" si="26"/>
        <v>0</v>
      </c>
      <c r="AV68" s="28">
        <f t="shared" si="27"/>
        <v>0</v>
      </c>
      <c r="AW68">
        <f t="shared" si="28"/>
        <v>0</v>
      </c>
      <c r="AX68" s="29">
        <f t="shared" si="29"/>
        <v>1</v>
      </c>
      <c r="AY68" s="49" t="s">
        <v>81</v>
      </c>
      <c r="AZ68" s="25">
        <v>1.24</v>
      </c>
      <c r="BA68" s="27"/>
      <c r="BB68" s="28">
        <f t="shared" si="30"/>
        <v>0.11708887272732853</v>
      </c>
      <c r="BC68" s="28">
        <f t="shared" si="31"/>
        <v>4.3157030057871054E-2</v>
      </c>
      <c r="BD68" s="28">
        <f t="shared" si="32"/>
        <v>0.11980322935045398</v>
      </c>
      <c r="BE68">
        <f t="shared" si="33"/>
        <v>0.11980322935045398</v>
      </c>
      <c r="BF68" s="29">
        <f t="shared" si="34"/>
        <v>0.99728564337687453</v>
      </c>
      <c r="BG68" s="49" t="s">
        <v>81</v>
      </c>
      <c r="BH68" s="25">
        <v>1.24</v>
      </c>
      <c r="BI68" s="27"/>
      <c r="BJ68" s="28">
        <f t="shared" si="35"/>
        <v>0.11708887272732853</v>
      </c>
      <c r="BK68" s="28">
        <f t="shared" si="36"/>
        <v>4.3157030057871054E-2</v>
      </c>
      <c r="BL68" s="28">
        <f t="shared" si="37"/>
        <v>0.11980322935045398</v>
      </c>
      <c r="BM68">
        <f t="shared" si="38"/>
        <v>0.11980322935045398</v>
      </c>
      <c r="BN68" s="29">
        <f t="shared" si="39"/>
        <v>0.99728564337687453</v>
      </c>
      <c r="BO68" s="46" t="s">
        <v>81</v>
      </c>
      <c r="BP68" s="25">
        <v>1</v>
      </c>
      <c r="BQ68" s="27"/>
      <c r="BR68" s="28">
        <f t="shared" si="40"/>
        <v>0</v>
      </c>
      <c r="BS68" s="28">
        <f t="shared" si="41"/>
        <v>0</v>
      </c>
      <c r="BT68" s="28">
        <f t="shared" si="42"/>
        <v>0</v>
      </c>
      <c r="BU68">
        <f t="shared" si="43"/>
        <v>0</v>
      </c>
      <c r="BV68" s="29">
        <f t="shared" si="44"/>
        <v>1</v>
      </c>
      <c r="BW68" s="46" t="s">
        <v>81</v>
      </c>
      <c r="BX68" s="25">
        <v>1</v>
      </c>
      <c r="BY68" s="27"/>
      <c r="BZ68" s="28">
        <f t="shared" si="45"/>
        <v>0</v>
      </c>
      <c r="CA68" s="28">
        <f t="shared" si="46"/>
        <v>0</v>
      </c>
      <c r="CB68" s="28">
        <f t="shared" si="47"/>
        <v>0</v>
      </c>
      <c r="CC68">
        <f t="shared" si="48"/>
        <v>0</v>
      </c>
      <c r="CD68" s="29">
        <f t="shared" si="49"/>
        <v>1</v>
      </c>
      <c r="CE68" s="46" t="s">
        <v>81</v>
      </c>
      <c r="CF68" s="25">
        <v>1.1000000000000001</v>
      </c>
      <c r="CG68" s="27"/>
      <c r="CH68" s="28">
        <f t="shared" si="50"/>
        <v>5.2363557774974305E-2</v>
      </c>
      <c r="CI68" s="28">
        <f t="shared" si="51"/>
        <v>1.8446484901059598E-2</v>
      </c>
      <c r="CJ68" s="28">
        <f t="shared" si="52"/>
        <v>5.3668658049761425E-2</v>
      </c>
      <c r="CK68">
        <f t="shared" si="53"/>
        <v>5.3668658049761425E-2</v>
      </c>
      <c r="CL68" s="29">
        <f t="shared" si="54"/>
        <v>0.99869489972521286</v>
      </c>
    </row>
    <row r="69" spans="1:90" ht="15.5" x14ac:dyDescent="0.35">
      <c r="A69" s="49" t="s">
        <v>82</v>
      </c>
      <c r="B69" s="47">
        <f>Prev!AF67</f>
        <v>0.56712332848618119</v>
      </c>
      <c r="C69" s="47">
        <f>Prev!AG67</f>
        <v>0.19825731217593434</v>
      </c>
      <c r="D69" s="25">
        <v>1.3033333333333332</v>
      </c>
      <c r="E69" s="27"/>
      <c r="F69" s="28">
        <f t="shared" ref="F69:F132" si="55">B275*(D69-1)/(B275*(D69-1)+1)</f>
        <v>0.14355179687202846</v>
      </c>
      <c r="G69" s="28">
        <f t="shared" si="1"/>
        <v>5.3931483401554993E-2</v>
      </c>
      <c r="H69" s="28">
        <f t="shared" si="2"/>
        <v>0.14677763354828838</v>
      </c>
      <c r="I69" s="28">
        <f t="shared" si="3"/>
        <v>0.14677763354828838</v>
      </c>
      <c r="J69" s="29">
        <f t="shared" si="4"/>
        <v>0.99677416332374014</v>
      </c>
      <c r="K69" s="49" t="s">
        <v>82</v>
      </c>
      <c r="L69" s="25">
        <v>1.1066666666666667</v>
      </c>
      <c r="M69" s="27"/>
      <c r="N69" s="28">
        <f t="shared" si="5"/>
        <v>5.5660157368895825E-2</v>
      </c>
      <c r="O69" s="28">
        <f t="shared" si="6"/>
        <v>1.9652083104179836E-2</v>
      </c>
      <c r="P69" s="28">
        <f t="shared" si="7"/>
        <v>5.7042475711527242E-2</v>
      </c>
      <c r="Q69" s="28">
        <f t="shared" si="8"/>
        <v>5.7042475711527242E-2</v>
      </c>
      <c r="R69" s="29">
        <f t="shared" si="9"/>
        <v>0.99861768165736864</v>
      </c>
      <c r="S69" s="49" t="s">
        <v>82</v>
      </c>
      <c r="T69" s="25">
        <v>1</v>
      </c>
      <c r="U69" s="27"/>
      <c r="V69" s="28">
        <f t="shared" si="10"/>
        <v>0</v>
      </c>
      <c r="W69" s="28">
        <f t="shared" si="11"/>
        <v>0</v>
      </c>
      <c r="X69" s="28">
        <f t="shared" si="12"/>
        <v>0</v>
      </c>
      <c r="Y69">
        <f t="shared" si="13"/>
        <v>0</v>
      </c>
      <c r="Z69" s="29">
        <f t="shared" si="14"/>
        <v>1</v>
      </c>
      <c r="AA69" s="49" t="s">
        <v>82</v>
      </c>
      <c r="AB69" s="25">
        <v>1</v>
      </c>
      <c r="AC69" s="27"/>
      <c r="AD69" s="28">
        <f t="shared" si="15"/>
        <v>0</v>
      </c>
      <c r="AE69" s="28">
        <f t="shared" si="16"/>
        <v>0</v>
      </c>
      <c r="AF69" s="28">
        <f t="shared" si="17"/>
        <v>0</v>
      </c>
      <c r="AG69">
        <f t="shared" si="18"/>
        <v>0</v>
      </c>
      <c r="AH69" s="29">
        <f t="shared" si="19"/>
        <v>1</v>
      </c>
      <c r="AI69" s="49" t="s">
        <v>82</v>
      </c>
      <c r="AJ69" s="25">
        <v>1</v>
      </c>
      <c r="AK69" s="27"/>
      <c r="AL69" s="28">
        <f t="shared" si="20"/>
        <v>0</v>
      </c>
      <c r="AM69" s="28">
        <f t="shared" si="21"/>
        <v>0</v>
      </c>
      <c r="AN69" s="28">
        <f t="shared" si="22"/>
        <v>0</v>
      </c>
      <c r="AO69">
        <f t="shared" si="23"/>
        <v>0</v>
      </c>
      <c r="AP69" s="29">
        <f t="shared" si="24"/>
        <v>1</v>
      </c>
      <c r="AQ69" s="49" t="s">
        <v>82</v>
      </c>
      <c r="AR69" s="25">
        <v>1</v>
      </c>
      <c r="AS69" s="27"/>
      <c r="AT69" s="28">
        <f t="shared" si="25"/>
        <v>0</v>
      </c>
      <c r="AU69" s="28">
        <f t="shared" si="26"/>
        <v>0</v>
      </c>
      <c r="AV69" s="28">
        <f t="shared" si="27"/>
        <v>0</v>
      </c>
      <c r="AW69">
        <f t="shared" si="28"/>
        <v>0</v>
      </c>
      <c r="AX69" s="29">
        <f t="shared" si="29"/>
        <v>1</v>
      </c>
      <c r="AY69" s="49" t="s">
        <v>82</v>
      </c>
      <c r="AZ69" s="25">
        <v>1.24</v>
      </c>
      <c r="BA69" s="27"/>
      <c r="BB69" s="28">
        <f t="shared" si="30"/>
        <v>0.1170888727273284</v>
      </c>
      <c r="BC69" s="28">
        <f t="shared" si="31"/>
        <v>4.3157030057871019E-2</v>
      </c>
      <c r="BD69" s="28">
        <f t="shared" si="32"/>
        <v>0.11980322935045401</v>
      </c>
      <c r="BE69">
        <f t="shared" si="33"/>
        <v>0.11980322935045401</v>
      </c>
      <c r="BF69" s="29">
        <f t="shared" si="34"/>
        <v>0.99728564337687442</v>
      </c>
      <c r="BG69" s="49" t="s">
        <v>82</v>
      </c>
      <c r="BH69" s="25">
        <v>1.24</v>
      </c>
      <c r="BI69" s="27"/>
      <c r="BJ69" s="28">
        <f t="shared" si="35"/>
        <v>0.1170888727273284</v>
      </c>
      <c r="BK69" s="28">
        <f t="shared" si="36"/>
        <v>4.3157030057871019E-2</v>
      </c>
      <c r="BL69" s="28">
        <f t="shared" si="37"/>
        <v>0.11980322935045401</v>
      </c>
      <c r="BM69">
        <f t="shared" si="38"/>
        <v>0.11980322935045401</v>
      </c>
      <c r="BN69" s="29">
        <f t="shared" si="39"/>
        <v>0.99728564337687442</v>
      </c>
      <c r="BO69" s="46" t="s">
        <v>82</v>
      </c>
      <c r="BP69" s="25">
        <v>1</v>
      </c>
      <c r="BQ69" s="27"/>
      <c r="BR69" s="28">
        <f t="shared" si="40"/>
        <v>0</v>
      </c>
      <c r="BS69" s="28">
        <f t="shared" si="41"/>
        <v>0</v>
      </c>
      <c r="BT69" s="28">
        <f t="shared" si="42"/>
        <v>0</v>
      </c>
      <c r="BU69">
        <f t="shared" si="43"/>
        <v>0</v>
      </c>
      <c r="BV69" s="29">
        <f t="shared" si="44"/>
        <v>1</v>
      </c>
      <c r="BW69" s="46" t="s">
        <v>82</v>
      </c>
      <c r="BX69" s="25">
        <v>1</v>
      </c>
      <c r="BY69" s="27"/>
      <c r="BZ69" s="28">
        <f t="shared" si="45"/>
        <v>0</v>
      </c>
      <c r="CA69" s="28">
        <f t="shared" si="46"/>
        <v>0</v>
      </c>
      <c r="CB69" s="28">
        <f t="shared" si="47"/>
        <v>0</v>
      </c>
      <c r="CC69">
        <f t="shared" si="48"/>
        <v>0</v>
      </c>
      <c r="CD69" s="29">
        <f t="shared" si="49"/>
        <v>1</v>
      </c>
      <c r="CE69" s="46" t="s">
        <v>82</v>
      </c>
      <c r="CF69" s="25">
        <v>1.1000000000000001</v>
      </c>
      <c r="CG69" s="27"/>
      <c r="CH69" s="28">
        <f t="shared" si="50"/>
        <v>5.2363557774974263E-2</v>
      </c>
      <c r="CI69" s="28">
        <f t="shared" si="51"/>
        <v>1.8446484901059584E-2</v>
      </c>
      <c r="CJ69" s="28">
        <f t="shared" si="52"/>
        <v>5.3668658049761432E-2</v>
      </c>
      <c r="CK69">
        <f t="shared" si="53"/>
        <v>5.3668658049761432E-2</v>
      </c>
      <c r="CL69" s="29">
        <f t="shared" si="54"/>
        <v>0.99869489972521286</v>
      </c>
    </row>
    <row r="70" spans="1:90" ht="15.5" x14ac:dyDescent="0.35">
      <c r="A70" s="49" t="s">
        <v>83</v>
      </c>
      <c r="B70" s="47">
        <f>Prev!AF68</f>
        <v>0.56712332848618119</v>
      </c>
      <c r="C70" s="47">
        <f>Prev!AG68</f>
        <v>0.19825731217593437</v>
      </c>
      <c r="D70" s="25">
        <v>1.3033333333333332</v>
      </c>
      <c r="E70" s="27"/>
      <c r="F70" s="28">
        <f t="shared" si="55"/>
        <v>0.14355179687202849</v>
      </c>
      <c r="G70" s="28">
        <f t="shared" ref="G70:G133" si="56">D276*(D70-1)/(D276*(D70-1)+1)</f>
        <v>5.3931483401555E-2</v>
      </c>
      <c r="H70" s="28">
        <f t="shared" ref="H70:H133" si="57">B70*(D70-1)/(B70*(D70-1)+1)</f>
        <v>0.14677763354828838</v>
      </c>
      <c r="I70" s="28">
        <f t="shared" ref="I70:I133" si="58">B70*(D70-1)/(B70*(D70-1)+1)</f>
        <v>0.14677763354828838</v>
      </c>
      <c r="J70" s="29">
        <f t="shared" ref="J70:J133" si="59">1-(H70-F70)</f>
        <v>0.99677416332374014</v>
      </c>
      <c r="K70" s="49" t="s">
        <v>83</v>
      </c>
      <c r="L70" s="25">
        <v>1.1066666666666667</v>
      </c>
      <c r="M70" s="27"/>
      <c r="N70" s="28">
        <f t="shared" ref="N70:N133" si="60">B276*(L70-1)/(B276*(L70-1)+1)</f>
        <v>5.5660157368895832E-2</v>
      </c>
      <c r="O70" s="28">
        <f t="shared" ref="O70:O133" si="61">D276*(L70-1)/(D276*(L70-1)+1)</f>
        <v>1.9652083104179839E-2</v>
      </c>
      <c r="P70" s="28">
        <f t="shared" ref="P70:P133" si="62">B70*(L70-1)/(B70*(L70-1)+1)</f>
        <v>5.7042475711527242E-2</v>
      </c>
      <c r="Q70" s="28">
        <f t="shared" ref="Q70:Q133" si="63">B70*(L70-1)/(B70*(L70-1)+1)</f>
        <v>5.7042475711527242E-2</v>
      </c>
      <c r="R70" s="29">
        <f t="shared" ref="R70:R133" si="64">1-(P70-N70)</f>
        <v>0.99861768165736864</v>
      </c>
      <c r="S70" s="49" t="s">
        <v>83</v>
      </c>
      <c r="T70" s="25">
        <v>1</v>
      </c>
      <c r="U70" s="27"/>
      <c r="V70" s="28">
        <f t="shared" ref="V70:V133" si="65">B276*(T70-1)/(B276*(T70-1)+1)</f>
        <v>0</v>
      </c>
      <c r="W70" s="28">
        <f t="shared" ref="W70:W133" si="66">D276*(T70-1)/(D276*(T70-1)+1)</f>
        <v>0</v>
      </c>
      <c r="X70" s="28">
        <f t="shared" ref="X70:X133" si="67">B70*(T70-1)/(B70*(T70-1)+1)</f>
        <v>0</v>
      </c>
      <c r="Y70">
        <f t="shared" ref="Y70:Y133" si="68">C70*(T70-1)/(C70*(T70-1)+1)</f>
        <v>0</v>
      </c>
      <c r="Z70" s="29">
        <f t="shared" ref="Z70:Z133" si="69">1-(X70-V70)</f>
        <v>1</v>
      </c>
      <c r="AA70" s="49" t="s">
        <v>83</v>
      </c>
      <c r="AB70" s="25">
        <v>1</v>
      </c>
      <c r="AC70" s="27"/>
      <c r="AD70" s="28">
        <f t="shared" ref="AD70:AD133" si="70">B276*(AB70-1)/(B276*(AB70-1)+1)</f>
        <v>0</v>
      </c>
      <c r="AE70" s="28">
        <f t="shared" ref="AE70:AE133" si="71">D276*(AB70-1)/(D276*(AB70-1)+1)</f>
        <v>0</v>
      </c>
      <c r="AF70" s="28">
        <f t="shared" ref="AF70:AF133" si="72">B70*(AB70-1)/(B70*(AB70-1)+1)</f>
        <v>0</v>
      </c>
      <c r="AG70">
        <f t="shared" ref="AG70:AG133" si="73">B70*(AB70-1)/(B70*(AB70-1)+1)</f>
        <v>0</v>
      </c>
      <c r="AH70" s="29">
        <f t="shared" ref="AH70:AH133" si="74">1-(AF70-AD70)</f>
        <v>1</v>
      </c>
      <c r="AI70" s="49" t="s">
        <v>83</v>
      </c>
      <c r="AJ70" s="25">
        <v>1</v>
      </c>
      <c r="AK70" s="27"/>
      <c r="AL70" s="28">
        <f t="shared" ref="AL70:AL133" si="75">B276*(AJ70-1)/(B276*(AJ70-1)+1)</f>
        <v>0</v>
      </c>
      <c r="AM70" s="28">
        <f t="shared" ref="AM70:AM133" si="76">D276*(AJ70-1)/(D276*(AJ70-1)+1)</f>
        <v>0</v>
      </c>
      <c r="AN70" s="28">
        <f t="shared" ref="AN70:AN133" si="77">B70*(AJ70-1)/(B70*(AJ70-1)+1)</f>
        <v>0</v>
      </c>
      <c r="AO70">
        <f t="shared" ref="AO70:AO133" si="78">B70*(AJ70-1)/(B70*(AJ70-1)+1)</f>
        <v>0</v>
      </c>
      <c r="AP70" s="29">
        <f t="shared" ref="AP70:AP133" si="79">1-(AN70-AL70)</f>
        <v>1</v>
      </c>
      <c r="AQ70" s="49" t="s">
        <v>83</v>
      </c>
      <c r="AR70" s="25">
        <v>1</v>
      </c>
      <c r="AS70" s="27"/>
      <c r="AT70" s="28">
        <f t="shared" ref="AT70:AT133" si="80">B276*(AR70-1)/(B276*(AR70-1)+1)</f>
        <v>0</v>
      </c>
      <c r="AU70" s="28">
        <f t="shared" ref="AU70:AU133" si="81">D276*(AR70-1)/(D276*(AR70-1)+1)</f>
        <v>0</v>
      </c>
      <c r="AV70" s="28">
        <f t="shared" ref="AV70:AV133" si="82">B70*(AR70-1)/(B70*(AR70-1)+1)</f>
        <v>0</v>
      </c>
      <c r="AW70">
        <f t="shared" ref="AW70:AW133" si="83">B70*(AR70-1)/(B70*(AR70-1)+1)</f>
        <v>0</v>
      </c>
      <c r="AX70" s="29">
        <f t="shared" ref="AX70:AX133" si="84">1-(AV70-AT70)</f>
        <v>1</v>
      </c>
      <c r="AY70" s="49" t="s">
        <v>83</v>
      </c>
      <c r="AZ70" s="25">
        <v>1.24</v>
      </c>
      <c r="BA70" s="27"/>
      <c r="BB70" s="28">
        <f t="shared" ref="BB70:BB133" si="85">B276*(AZ70-1)/(B276*(AZ70-1)+1)</f>
        <v>0.11708887272732846</v>
      </c>
      <c r="BC70" s="28">
        <f t="shared" ref="BC70:BC133" si="86">D276*(AZ70-1)/(D276*(AZ70-1)+1)</f>
        <v>4.3157030057871026E-2</v>
      </c>
      <c r="BD70" s="28">
        <f t="shared" ref="BD70:BD133" si="87">B70*(AZ70-1)/(B70*(AZ70-1)+1)</f>
        <v>0.11980322935045401</v>
      </c>
      <c r="BE70">
        <f t="shared" ref="BE70:BE133" si="88">B70*(AZ70-1)/(B70*(AZ70-1)+1)</f>
        <v>0.11980322935045401</v>
      </c>
      <c r="BF70" s="29">
        <f t="shared" ref="BF70:BF133" si="89">1-(BD70-BB70)</f>
        <v>0.99728564337687442</v>
      </c>
      <c r="BG70" s="49" t="s">
        <v>83</v>
      </c>
      <c r="BH70" s="25">
        <v>1.24</v>
      </c>
      <c r="BI70" s="27"/>
      <c r="BJ70" s="28">
        <f t="shared" ref="BJ70:BJ133" si="90">B276*(BH70-1)/(B276*(BH70-1)+1)</f>
        <v>0.11708887272732846</v>
      </c>
      <c r="BK70" s="28">
        <f t="shared" ref="BK70:BK133" si="91">D276*(BH70-1)/(D276*(BH70-1)+1)</f>
        <v>4.3157030057871026E-2</v>
      </c>
      <c r="BL70" s="28">
        <f t="shared" ref="BL70:BL133" si="92">B70*(BH70-1)/(B70*(BH70-1)+1)</f>
        <v>0.11980322935045401</v>
      </c>
      <c r="BM70">
        <f t="shared" ref="BM70:BM133" si="93">B70*(BH70-1)/(B70*(BH70-1)+1)</f>
        <v>0.11980322935045401</v>
      </c>
      <c r="BN70" s="29">
        <f t="shared" ref="BN70:BN133" si="94">1-(BL70-BJ70)</f>
        <v>0.99728564337687442</v>
      </c>
      <c r="BO70" s="46" t="s">
        <v>83</v>
      </c>
      <c r="BP70" s="25">
        <v>1</v>
      </c>
      <c r="BQ70" s="27"/>
      <c r="BR70" s="28">
        <f t="shared" ref="BR70:BR133" si="95">B276*(BP70-1)/(B276*(BP70-1)+1)</f>
        <v>0</v>
      </c>
      <c r="BS70" s="28">
        <f t="shared" ref="BS70:BS133" si="96">D276*(BP70-1)/(D276*(BP70-1)+1)</f>
        <v>0</v>
      </c>
      <c r="BT70" s="28">
        <f t="shared" ref="BT70:BT133" si="97">B70*(BP70-1)/(B70*(BP70-1)+1)</f>
        <v>0</v>
      </c>
      <c r="BU70">
        <f t="shared" ref="BU70:BU133" si="98">B70*(BP70-1)/(B70*(BP70-1)+1)</f>
        <v>0</v>
      </c>
      <c r="BV70" s="29">
        <f t="shared" ref="BV70:BV133" si="99">1-(BT70-BR70)</f>
        <v>1</v>
      </c>
      <c r="BW70" s="46" t="s">
        <v>83</v>
      </c>
      <c r="BX70" s="25">
        <v>1</v>
      </c>
      <c r="BY70" s="27"/>
      <c r="BZ70" s="28">
        <f t="shared" ref="BZ70:BZ133" si="100">B276*(BX70-1)/(B276*(BX70-1)+1)</f>
        <v>0</v>
      </c>
      <c r="CA70" s="28">
        <f t="shared" ref="CA70:CA133" si="101">D276*(BX70-1)/(D276*(BX70-1)+1)</f>
        <v>0</v>
      </c>
      <c r="CB70" s="28">
        <f t="shared" ref="CB70:CB133" si="102">B70*(BX70-1)/(B70*(BX70-1)+1)</f>
        <v>0</v>
      </c>
      <c r="CC70">
        <f t="shared" ref="CC70:CC133" si="103">B70*(BX70-1)/(B70*(BX70-1)+1)</f>
        <v>0</v>
      </c>
      <c r="CD70" s="29">
        <f t="shared" ref="CD70:CD133" si="104">1-(CB70-BZ70)</f>
        <v>1</v>
      </c>
      <c r="CE70" s="46" t="s">
        <v>83</v>
      </c>
      <c r="CF70" s="25">
        <v>1.1000000000000001</v>
      </c>
      <c r="CG70" s="27"/>
      <c r="CH70" s="28">
        <f t="shared" ref="CH70:CH133" si="105">B276*(CF70-1)/(B276*(CF70-1)+1)</f>
        <v>5.2363557774974277E-2</v>
      </c>
      <c r="CI70" s="28">
        <f t="shared" ref="CI70:CI133" si="106">D276*(CF70-1)/(D276*(CF70-1)+1)</f>
        <v>1.8446484901059587E-2</v>
      </c>
      <c r="CJ70" s="28">
        <f t="shared" ref="CJ70:CJ133" si="107">B70*(CF70-1)/(B70*(CF70-1)+1)</f>
        <v>5.3668658049761432E-2</v>
      </c>
      <c r="CK70">
        <f t="shared" ref="CK70:CK133" si="108">B70*(CF70-1)/(B70*(CF70-1)+1)</f>
        <v>5.3668658049761432E-2</v>
      </c>
      <c r="CL70" s="29">
        <f t="shared" ref="CL70:CL133" si="109">1-(CJ70-CH70)</f>
        <v>0.99869489972521286</v>
      </c>
    </row>
    <row r="71" spans="1:90" ht="15.5" x14ac:dyDescent="0.35">
      <c r="A71" s="49" t="s">
        <v>84</v>
      </c>
      <c r="B71" s="47">
        <f>Prev!AF69</f>
        <v>0.56712332848618108</v>
      </c>
      <c r="C71" s="47">
        <f>Prev!AG69</f>
        <v>0.19825731217593431</v>
      </c>
      <c r="D71" s="25">
        <v>1.3033333333333332</v>
      </c>
      <c r="E71" s="27"/>
      <c r="F71" s="28">
        <f t="shared" si="55"/>
        <v>0.14355179687202849</v>
      </c>
      <c r="G71" s="28">
        <f t="shared" si="56"/>
        <v>5.3931483401555007E-2</v>
      </c>
      <c r="H71" s="28">
        <f t="shared" si="57"/>
        <v>0.14677763354828835</v>
      </c>
      <c r="I71" s="28">
        <f t="shared" si="58"/>
        <v>0.14677763354828835</v>
      </c>
      <c r="J71" s="29">
        <f t="shared" si="59"/>
        <v>0.99677416332374014</v>
      </c>
      <c r="K71" s="49" t="s">
        <v>84</v>
      </c>
      <c r="L71" s="25">
        <v>1.1066666666666667</v>
      </c>
      <c r="M71" s="27"/>
      <c r="N71" s="28">
        <f t="shared" si="60"/>
        <v>5.5660157368895846E-2</v>
      </c>
      <c r="O71" s="28">
        <f t="shared" si="61"/>
        <v>1.9652083104179839E-2</v>
      </c>
      <c r="P71" s="28">
        <f t="shared" si="62"/>
        <v>5.7042475711527228E-2</v>
      </c>
      <c r="Q71" s="28">
        <f t="shared" si="63"/>
        <v>5.7042475711527228E-2</v>
      </c>
      <c r="R71" s="29">
        <f t="shared" si="64"/>
        <v>0.99861768165736864</v>
      </c>
      <c r="S71" s="49" t="s">
        <v>84</v>
      </c>
      <c r="T71" s="25">
        <v>1</v>
      </c>
      <c r="U71" s="27"/>
      <c r="V71" s="28">
        <f t="shared" si="65"/>
        <v>0</v>
      </c>
      <c r="W71" s="28">
        <f t="shared" si="66"/>
        <v>0</v>
      </c>
      <c r="X71" s="28">
        <f t="shared" si="67"/>
        <v>0</v>
      </c>
      <c r="Y71">
        <f t="shared" si="68"/>
        <v>0</v>
      </c>
      <c r="Z71" s="29">
        <f t="shared" si="69"/>
        <v>1</v>
      </c>
      <c r="AA71" s="49" t="s">
        <v>84</v>
      </c>
      <c r="AB71" s="25">
        <v>1</v>
      </c>
      <c r="AC71" s="27"/>
      <c r="AD71" s="28">
        <f t="shared" si="70"/>
        <v>0</v>
      </c>
      <c r="AE71" s="28">
        <f t="shared" si="71"/>
        <v>0</v>
      </c>
      <c r="AF71" s="28">
        <f t="shared" si="72"/>
        <v>0</v>
      </c>
      <c r="AG71">
        <f t="shared" si="73"/>
        <v>0</v>
      </c>
      <c r="AH71" s="29">
        <f t="shared" si="74"/>
        <v>1</v>
      </c>
      <c r="AI71" s="49" t="s">
        <v>84</v>
      </c>
      <c r="AJ71" s="25">
        <v>1</v>
      </c>
      <c r="AK71" s="27"/>
      <c r="AL71" s="28">
        <f t="shared" si="75"/>
        <v>0</v>
      </c>
      <c r="AM71" s="28">
        <f t="shared" si="76"/>
        <v>0</v>
      </c>
      <c r="AN71" s="28">
        <f t="shared" si="77"/>
        <v>0</v>
      </c>
      <c r="AO71">
        <f t="shared" si="78"/>
        <v>0</v>
      </c>
      <c r="AP71" s="29">
        <f t="shared" si="79"/>
        <v>1</v>
      </c>
      <c r="AQ71" s="49" t="s">
        <v>84</v>
      </c>
      <c r="AR71" s="25">
        <v>1</v>
      </c>
      <c r="AS71" s="27"/>
      <c r="AT71" s="28">
        <f t="shared" si="80"/>
        <v>0</v>
      </c>
      <c r="AU71" s="28">
        <f t="shared" si="81"/>
        <v>0</v>
      </c>
      <c r="AV71" s="28">
        <f t="shared" si="82"/>
        <v>0</v>
      </c>
      <c r="AW71">
        <f t="shared" si="83"/>
        <v>0</v>
      </c>
      <c r="AX71" s="29">
        <f t="shared" si="84"/>
        <v>1</v>
      </c>
      <c r="AY71" s="49" t="s">
        <v>84</v>
      </c>
      <c r="AZ71" s="25">
        <v>1.24</v>
      </c>
      <c r="BA71" s="27"/>
      <c r="BB71" s="28">
        <f t="shared" si="85"/>
        <v>0.11708887272732849</v>
      </c>
      <c r="BC71" s="28">
        <f t="shared" si="86"/>
        <v>4.3157030057871033E-2</v>
      </c>
      <c r="BD71" s="28">
        <f t="shared" si="87"/>
        <v>0.11980322935045398</v>
      </c>
      <c r="BE71">
        <f t="shared" si="88"/>
        <v>0.11980322935045398</v>
      </c>
      <c r="BF71" s="29">
        <f t="shared" si="89"/>
        <v>0.99728564337687453</v>
      </c>
      <c r="BG71" s="49" t="s">
        <v>84</v>
      </c>
      <c r="BH71" s="25">
        <v>1.24</v>
      </c>
      <c r="BI71" s="27"/>
      <c r="BJ71" s="28">
        <f t="shared" si="90"/>
        <v>0.11708887272732849</v>
      </c>
      <c r="BK71" s="28">
        <f t="shared" si="91"/>
        <v>4.3157030057871033E-2</v>
      </c>
      <c r="BL71" s="28">
        <f t="shared" si="92"/>
        <v>0.11980322935045398</v>
      </c>
      <c r="BM71">
        <f t="shared" si="93"/>
        <v>0.11980322935045398</v>
      </c>
      <c r="BN71" s="29">
        <f t="shared" si="94"/>
        <v>0.99728564337687453</v>
      </c>
      <c r="BO71" s="46" t="s">
        <v>84</v>
      </c>
      <c r="BP71" s="25">
        <v>1</v>
      </c>
      <c r="BQ71" s="27"/>
      <c r="BR71" s="28">
        <f t="shared" si="95"/>
        <v>0</v>
      </c>
      <c r="BS71" s="28">
        <f t="shared" si="96"/>
        <v>0</v>
      </c>
      <c r="BT71" s="28">
        <f t="shared" si="97"/>
        <v>0</v>
      </c>
      <c r="BU71">
        <f t="shared" si="98"/>
        <v>0</v>
      </c>
      <c r="BV71" s="29">
        <f t="shared" si="99"/>
        <v>1</v>
      </c>
      <c r="BW71" s="46" t="s">
        <v>84</v>
      </c>
      <c r="BX71" s="25">
        <v>1</v>
      </c>
      <c r="BY71" s="27"/>
      <c r="BZ71" s="28">
        <f t="shared" si="100"/>
        <v>0</v>
      </c>
      <c r="CA71" s="28">
        <f t="shared" si="101"/>
        <v>0</v>
      </c>
      <c r="CB71" s="28">
        <f t="shared" si="102"/>
        <v>0</v>
      </c>
      <c r="CC71">
        <f t="shared" si="103"/>
        <v>0</v>
      </c>
      <c r="CD71" s="29">
        <f t="shared" si="104"/>
        <v>1</v>
      </c>
      <c r="CE71" s="46" t="s">
        <v>84</v>
      </c>
      <c r="CF71" s="25">
        <v>1.1000000000000001</v>
      </c>
      <c r="CG71" s="27"/>
      <c r="CH71" s="28">
        <f t="shared" si="105"/>
        <v>5.2363557774974284E-2</v>
      </c>
      <c r="CI71" s="28">
        <f t="shared" si="106"/>
        <v>1.8446484901059587E-2</v>
      </c>
      <c r="CJ71" s="28">
        <f t="shared" si="107"/>
        <v>5.3668658049761425E-2</v>
      </c>
      <c r="CK71">
        <f t="shared" si="108"/>
        <v>5.3668658049761425E-2</v>
      </c>
      <c r="CL71" s="29">
        <f t="shared" si="109"/>
        <v>0.99869489972521286</v>
      </c>
    </row>
    <row r="72" spans="1:90" ht="15.5" x14ac:dyDescent="0.35">
      <c r="A72" s="49" t="s">
        <v>85</v>
      </c>
      <c r="B72" s="47">
        <f>Prev!AF70</f>
        <v>0.5671233284861813</v>
      </c>
      <c r="C72" s="47">
        <f>Prev!AG70</f>
        <v>0.19825731217593437</v>
      </c>
      <c r="D72" s="25">
        <v>1.3033333333333332</v>
      </c>
      <c r="E72" s="27"/>
      <c r="F72" s="28">
        <f t="shared" si="55"/>
        <v>0.14355179687202857</v>
      </c>
      <c r="G72" s="28">
        <f t="shared" si="56"/>
        <v>5.3931483401555028E-2</v>
      </c>
      <c r="H72" s="28">
        <f t="shared" si="57"/>
        <v>0.14677763354828841</v>
      </c>
      <c r="I72" s="28">
        <f t="shared" si="58"/>
        <v>0.14677763354828841</v>
      </c>
      <c r="J72" s="29">
        <f t="shared" si="59"/>
        <v>0.99677416332374014</v>
      </c>
      <c r="K72" s="49" t="s">
        <v>85</v>
      </c>
      <c r="L72" s="25">
        <v>1.1066666666666667</v>
      </c>
      <c r="M72" s="27"/>
      <c r="N72" s="28">
        <f t="shared" si="60"/>
        <v>5.5660157368895867E-2</v>
      </c>
      <c r="O72" s="28">
        <f t="shared" si="61"/>
        <v>1.9652083104179843E-2</v>
      </c>
      <c r="P72" s="28">
        <f t="shared" si="62"/>
        <v>5.7042475711527249E-2</v>
      </c>
      <c r="Q72" s="28">
        <f t="shared" si="63"/>
        <v>5.7042475711527249E-2</v>
      </c>
      <c r="R72" s="29">
        <f t="shared" si="64"/>
        <v>0.99861768165736864</v>
      </c>
      <c r="S72" s="49" t="s">
        <v>85</v>
      </c>
      <c r="T72" s="25">
        <v>1</v>
      </c>
      <c r="U72" s="27"/>
      <c r="V72" s="28">
        <f t="shared" si="65"/>
        <v>0</v>
      </c>
      <c r="W72" s="28">
        <f t="shared" si="66"/>
        <v>0</v>
      </c>
      <c r="X72" s="28">
        <f t="shared" si="67"/>
        <v>0</v>
      </c>
      <c r="Y72">
        <f t="shared" si="68"/>
        <v>0</v>
      </c>
      <c r="Z72" s="29">
        <f t="shared" si="69"/>
        <v>1</v>
      </c>
      <c r="AA72" s="49" t="s">
        <v>85</v>
      </c>
      <c r="AB72" s="25">
        <v>1</v>
      </c>
      <c r="AC72" s="27"/>
      <c r="AD72" s="28">
        <f t="shared" si="70"/>
        <v>0</v>
      </c>
      <c r="AE72" s="28">
        <f t="shared" si="71"/>
        <v>0</v>
      </c>
      <c r="AF72" s="28">
        <f t="shared" si="72"/>
        <v>0</v>
      </c>
      <c r="AG72">
        <f t="shared" si="73"/>
        <v>0</v>
      </c>
      <c r="AH72" s="29">
        <f t="shared" si="74"/>
        <v>1</v>
      </c>
      <c r="AI72" s="49" t="s">
        <v>85</v>
      </c>
      <c r="AJ72" s="25">
        <v>1</v>
      </c>
      <c r="AK72" s="27"/>
      <c r="AL72" s="28">
        <f t="shared" si="75"/>
        <v>0</v>
      </c>
      <c r="AM72" s="28">
        <f t="shared" si="76"/>
        <v>0</v>
      </c>
      <c r="AN72" s="28">
        <f t="shared" si="77"/>
        <v>0</v>
      </c>
      <c r="AO72">
        <f t="shared" si="78"/>
        <v>0</v>
      </c>
      <c r="AP72" s="29">
        <f t="shared" si="79"/>
        <v>1</v>
      </c>
      <c r="AQ72" s="49" t="s">
        <v>85</v>
      </c>
      <c r="AR72" s="25">
        <v>1</v>
      </c>
      <c r="AS72" s="27"/>
      <c r="AT72" s="28">
        <f t="shared" si="80"/>
        <v>0</v>
      </c>
      <c r="AU72" s="28">
        <f t="shared" si="81"/>
        <v>0</v>
      </c>
      <c r="AV72" s="28">
        <f t="shared" si="82"/>
        <v>0</v>
      </c>
      <c r="AW72">
        <f t="shared" si="83"/>
        <v>0</v>
      </c>
      <c r="AX72" s="29">
        <f t="shared" si="84"/>
        <v>1</v>
      </c>
      <c r="AY72" s="49" t="s">
        <v>85</v>
      </c>
      <c r="AZ72" s="25">
        <v>1.24</v>
      </c>
      <c r="BA72" s="27"/>
      <c r="BB72" s="28">
        <f t="shared" si="85"/>
        <v>0.11708887272732853</v>
      </c>
      <c r="BC72" s="28">
        <f t="shared" si="86"/>
        <v>4.3157030057871047E-2</v>
      </c>
      <c r="BD72" s="28">
        <f t="shared" si="87"/>
        <v>0.11980322935045401</v>
      </c>
      <c r="BE72">
        <f t="shared" si="88"/>
        <v>0.11980322935045401</v>
      </c>
      <c r="BF72" s="29">
        <f t="shared" si="89"/>
        <v>0.99728564337687453</v>
      </c>
      <c r="BG72" s="49" t="s">
        <v>85</v>
      </c>
      <c r="BH72" s="25">
        <v>1.24</v>
      </c>
      <c r="BI72" s="27"/>
      <c r="BJ72" s="28">
        <f t="shared" si="90"/>
        <v>0.11708887272732853</v>
      </c>
      <c r="BK72" s="28">
        <f t="shared" si="91"/>
        <v>4.3157030057871047E-2</v>
      </c>
      <c r="BL72" s="28">
        <f t="shared" si="92"/>
        <v>0.11980322935045401</v>
      </c>
      <c r="BM72">
        <f t="shared" si="93"/>
        <v>0.11980322935045401</v>
      </c>
      <c r="BN72" s="29">
        <f t="shared" si="94"/>
        <v>0.99728564337687453</v>
      </c>
      <c r="BO72" s="46" t="s">
        <v>85</v>
      </c>
      <c r="BP72" s="25">
        <v>1</v>
      </c>
      <c r="BQ72" s="27"/>
      <c r="BR72" s="28">
        <f t="shared" si="95"/>
        <v>0</v>
      </c>
      <c r="BS72" s="28">
        <f t="shared" si="96"/>
        <v>0</v>
      </c>
      <c r="BT72" s="28">
        <f t="shared" si="97"/>
        <v>0</v>
      </c>
      <c r="BU72">
        <f t="shared" si="98"/>
        <v>0</v>
      </c>
      <c r="BV72" s="29">
        <f t="shared" si="99"/>
        <v>1</v>
      </c>
      <c r="BW72" s="46" t="s">
        <v>85</v>
      </c>
      <c r="BX72" s="25">
        <v>1</v>
      </c>
      <c r="BY72" s="27"/>
      <c r="BZ72" s="28">
        <f t="shared" si="100"/>
        <v>0</v>
      </c>
      <c r="CA72" s="28">
        <f t="shared" si="101"/>
        <v>0</v>
      </c>
      <c r="CB72" s="28">
        <f t="shared" si="102"/>
        <v>0</v>
      </c>
      <c r="CC72">
        <f t="shared" si="103"/>
        <v>0</v>
      </c>
      <c r="CD72" s="29">
        <f t="shared" si="104"/>
        <v>1</v>
      </c>
      <c r="CE72" s="46" t="s">
        <v>85</v>
      </c>
      <c r="CF72" s="25">
        <v>1.1000000000000001</v>
      </c>
      <c r="CG72" s="27"/>
      <c r="CH72" s="28">
        <f t="shared" si="105"/>
        <v>5.2363557774974305E-2</v>
      </c>
      <c r="CI72" s="28">
        <f t="shared" si="106"/>
        <v>1.8446484901059594E-2</v>
      </c>
      <c r="CJ72" s="28">
        <f t="shared" si="107"/>
        <v>5.3668658049761439E-2</v>
      </c>
      <c r="CK72">
        <f t="shared" si="108"/>
        <v>5.3668658049761439E-2</v>
      </c>
      <c r="CL72" s="29">
        <f t="shared" si="109"/>
        <v>0.99869489972521286</v>
      </c>
    </row>
    <row r="73" spans="1:90" ht="15.5" x14ac:dyDescent="0.35">
      <c r="A73" s="49" t="s">
        <v>86</v>
      </c>
      <c r="B73" s="47">
        <f>Prev!AF71</f>
        <v>0.5671233284861813</v>
      </c>
      <c r="C73" s="47">
        <f>Prev!AG71</f>
        <v>0.1982573121759344</v>
      </c>
      <c r="D73" s="25">
        <v>1.3033333333333332</v>
      </c>
      <c r="E73" s="27"/>
      <c r="F73" s="28">
        <f t="shared" si="55"/>
        <v>0.14355179687202857</v>
      </c>
      <c r="G73" s="28">
        <f t="shared" si="56"/>
        <v>5.3931483401555028E-2</v>
      </c>
      <c r="H73" s="28">
        <f t="shared" si="57"/>
        <v>0.14677763354828841</v>
      </c>
      <c r="I73" s="28">
        <f t="shared" si="58"/>
        <v>0.14677763354828841</v>
      </c>
      <c r="J73" s="29">
        <f t="shared" si="59"/>
        <v>0.99677416332374014</v>
      </c>
      <c r="K73" s="49" t="s">
        <v>86</v>
      </c>
      <c r="L73" s="25">
        <v>1.1066666666666667</v>
      </c>
      <c r="M73" s="27"/>
      <c r="N73" s="28">
        <f t="shared" si="60"/>
        <v>5.5660157368895867E-2</v>
      </c>
      <c r="O73" s="28">
        <f t="shared" si="61"/>
        <v>1.9652083104179843E-2</v>
      </c>
      <c r="P73" s="28">
        <f t="shared" si="62"/>
        <v>5.7042475711527249E-2</v>
      </c>
      <c r="Q73" s="28">
        <f t="shared" si="63"/>
        <v>5.7042475711527249E-2</v>
      </c>
      <c r="R73" s="29">
        <f t="shared" si="64"/>
        <v>0.99861768165736864</v>
      </c>
      <c r="S73" s="49" t="s">
        <v>86</v>
      </c>
      <c r="T73" s="25">
        <v>1</v>
      </c>
      <c r="U73" s="27"/>
      <c r="V73" s="28">
        <f t="shared" si="65"/>
        <v>0</v>
      </c>
      <c r="W73" s="28">
        <f t="shared" si="66"/>
        <v>0</v>
      </c>
      <c r="X73" s="28">
        <f t="shared" si="67"/>
        <v>0</v>
      </c>
      <c r="Y73">
        <f t="shared" si="68"/>
        <v>0</v>
      </c>
      <c r="Z73" s="29">
        <f t="shared" si="69"/>
        <v>1</v>
      </c>
      <c r="AA73" s="49" t="s">
        <v>86</v>
      </c>
      <c r="AB73" s="25">
        <v>1</v>
      </c>
      <c r="AC73" s="27"/>
      <c r="AD73" s="28">
        <f t="shared" si="70"/>
        <v>0</v>
      </c>
      <c r="AE73" s="28">
        <f t="shared" si="71"/>
        <v>0</v>
      </c>
      <c r="AF73" s="28">
        <f t="shared" si="72"/>
        <v>0</v>
      </c>
      <c r="AG73">
        <f t="shared" si="73"/>
        <v>0</v>
      </c>
      <c r="AH73" s="29">
        <f t="shared" si="74"/>
        <v>1</v>
      </c>
      <c r="AI73" s="49" t="s">
        <v>86</v>
      </c>
      <c r="AJ73" s="25">
        <v>1</v>
      </c>
      <c r="AK73" s="27"/>
      <c r="AL73" s="28">
        <f t="shared" si="75"/>
        <v>0</v>
      </c>
      <c r="AM73" s="28">
        <f t="shared" si="76"/>
        <v>0</v>
      </c>
      <c r="AN73" s="28">
        <f t="shared" si="77"/>
        <v>0</v>
      </c>
      <c r="AO73">
        <f t="shared" si="78"/>
        <v>0</v>
      </c>
      <c r="AP73" s="29">
        <f t="shared" si="79"/>
        <v>1</v>
      </c>
      <c r="AQ73" s="49" t="s">
        <v>86</v>
      </c>
      <c r="AR73" s="25">
        <v>1</v>
      </c>
      <c r="AS73" s="27"/>
      <c r="AT73" s="28">
        <f t="shared" si="80"/>
        <v>0</v>
      </c>
      <c r="AU73" s="28">
        <f t="shared" si="81"/>
        <v>0</v>
      </c>
      <c r="AV73" s="28">
        <f t="shared" si="82"/>
        <v>0</v>
      </c>
      <c r="AW73">
        <f t="shared" si="83"/>
        <v>0</v>
      </c>
      <c r="AX73" s="29">
        <f t="shared" si="84"/>
        <v>1</v>
      </c>
      <c r="AY73" s="49" t="s">
        <v>86</v>
      </c>
      <c r="AZ73" s="25">
        <v>1.24</v>
      </c>
      <c r="BA73" s="27"/>
      <c r="BB73" s="28">
        <f t="shared" si="85"/>
        <v>0.11708887272732853</v>
      </c>
      <c r="BC73" s="28">
        <f t="shared" si="86"/>
        <v>4.3157030057871047E-2</v>
      </c>
      <c r="BD73" s="28">
        <f t="shared" si="87"/>
        <v>0.11980322935045401</v>
      </c>
      <c r="BE73">
        <f t="shared" si="88"/>
        <v>0.11980322935045401</v>
      </c>
      <c r="BF73" s="29">
        <f t="shared" si="89"/>
        <v>0.99728564337687453</v>
      </c>
      <c r="BG73" s="49" t="s">
        <v>86</v>
      </c>
      <c r="BH73" s="25">
        <v>1.24</v>
      </c>
      <c r="BI73" s="27"/>
      <c r="BJ73" s="28">
        <f t="shared" si="90"/>
        <v>0.11708887272732853</v>
      </c>
      <c r="BK73" s="28">
        <f t="shared" si="91"/>
        <v>4.3157030057871047E-2</v>
      </c>
      <c r="BL73" s="28">
        <f t="shared" si="92"/>
        <v>0.11980322935045401</v>
      </c>
      <c r="BM73">
        <f t="shared" si="93"/>
        <v>0.11980322935045401</v>
      </c>
      <c r="BN73" s="29">
        <f t="shared" si="94"/>
        <v>0.99728564337687453</v>
      </c>
      <c r="BO73" s="46" t="s">
        <v>86</v>
      </c>
      <c r="BP73" s="25">
        <v>1</v>
      </c>
      <c r="BQ73" s="27"/>
      <c r="BR73" s="28">
        <f t="shared" si="95"/>
        <v>0</v>
      </c>
      <c r="BS73" s="28">
        <f t="shared" si="96"/>
        <v>0</v>
      </c>
      <c r="BT73" s="28">
        <f t="shared" si="97"/>
        <v>0</v>
      </c>
      <c r="BU73">
        <f t="shared" si="98"/>
        <v>0</v>
      </c>
      <c r="BV73" s="29">
        <f t="shared" si="99"/>
        <v>1</v>
      </c>
      <c r="BW73" s="46" t="s">
        <v>86</v>
      </c>
      <c r="BX73" s="25">
        <v>1</v>
      </c>
      <c r="BY73" s="27"/>
      <c r="BZ73" s="28">
        <f t="shared" si="100"/>
        <v>0</v>
      </c>
      <c r="CA73" s="28">
        <f t="shared" si="101"/>
        <v>0</v>
      </c>
      <c r="CB73" s="28">
        <f t="shared" si="102"/>
        <v>0</v>
      </c>
      <c r="CC73">
        <f t="shared" si="103"/>
        <v>0</v>
      </c>
      <c r="CD73" s="29">
        <f t="shared" si="104"/>
        <v>1</v>
      </c>
      <c r="CE73" s="46" t="s">
        <v>86</v>
      </c>
      <c r="CF73" s="25">
        <v>1.1000000000000001</v>
      </c>
      <c r="CG73" s="27"/>
      <c r="CH73" s="28">
        <f t="shared" si="105"/>
        <v>5.2363557774974305E-2</v>
      </c>
      <c r="CI73" s="28">
        <f t="shared" si="106"/>
        <v>1.8446484901059594E-2</v>
      </c>
      <c r="CJ73" s="28">
        <f t="shared" si="107"/>
        <v>5.3668658049761439E-2</v>
      </c>
      <c r="CK73">
        <f t="shared" si="108"/>
        <v>5.3668658049761439E-2</v>
      </c>
      <c r="CL73" s="29">
        <f t="shared" si="109"/>
        <v>0.99869489972521286</v>
      </c>
    </row>
    <row r="74" spans="1:90" ht="15.5" x14ac:dyDescent="0.35">
      <c r="A74" s="49" t="s">
        <v>87</v>
      </c>
      <c r="B74" s="47">
        <f>Prev!AF72</f>
        <v>0.56712332848618119</v>
      </c>
      <c r="C74" s="47">
        <f>Prev!AG72</f>
        <v>0.19825731217593434</v>
      </c>
      <c r="D74" s="25">
        <v>1.3033333333333332</v>
      </c>
      <c r="E74" s="27"/>
      <c r="F74" s="28">
        <f t="shared" si="55"/>
        <v>0.14355179687202854</v>
      </c>
      <c r="G74" s="28">
        <f t="shared" si="56"/>
        <v>5.3931483401555014E-2</v>
      </c>
      <c r="H74" s="28">
        <f t="shared" si="57"/>
        <v>0.14677763354828838</v>
      </c>
      <c r="I74" s="28">
        <f t="shared" si="58"/>
        <v>0.14677763354828838</v>
      </c>
      <c r="J74" s="29">
        <f t="shared" si="59"/>
        <v>0.99677416332374014</v>
      </c>
      <c r="K74" s="49" t="s">
        <v>87</v>
      </c>
      <c r="L74" s="25">
        <v>1.1066666666666667</v>
      </c>
      <c r="M74" s="27"/>
      <c r="N74" s="28">
        <f t="shared" si="60"/>
        <v>5.566015736889586E-2</v>
      </c>
      <c r="O74" s="28">
        <f t="shared" si="61"/>
        <v>1.9652083104179843E-2</v>
      </c>
      <c r="P74" s="28">
        <f t="shared" si="62"/>
        <v>5.7042475711527242E-2</v>
      </c>
      <c r="Q74" s="28">
        <f t="shared" si="63"/>
        <v>5.7042475711527242E-2</v>
      </c>
      <c r="R74" s="29">
        <f t="shared" si="64"/>
        <v>0.99861768165736864</v>
      </c>
      <c r="S74" s="49" t="s">
        <v>87</v>
      </c>
      <c r="T74" s="25">
        <v>1</v>
      </c>
      <c r="U74" s="27"/>
      <c r="V74" s="28">
        <f t="shared" si="65"/>
        <v>0</v>
      </c>
      <c r="W74" s="28">
        <f t="shared" si="66"/>
        <v>0</v>
      </c>
      <c r="X74" s="28">
        <f t="shared" si="67"/>
        <v>0</v>
      </c>
      <c r="Y74">
        <f t="shared" si="68"/>
        <v>0</v>
      </c>
      <c r="Z74" s="29">
        <f t="shared" si="69"/>
        <v>1</v>
      </c>
      <c r="AA74" s="49" t="s">
        <v>87</v>
      </c>
      <c r="AB74" s="25">
        <v>1</v>
      </c>
      <c r="AC74" s="27"/>
      <c r="AD74" s="28">
        <f t="shared" si="70"/>
        <v>0</v>
      </c>
      <c r="AE74" s="28">
        <f t="shared" si="71"/>
        <v>0</v>
      </c>
      <c r="AF74" s="28">
        <f t="shared" si="72"/>
        <v>0</v>
      </c>
      <c r="AG74">
        <f t="shared" si="73"/>
        <v>0</v>
      </c>
      <c r="AH74" s="29">
        <f t="shared" si="74"/>
        <v>1</v>
      </c>
      <c r="AI74" s="49" t="s">
        <v>87</v>
      </c>
      <c r="AJ74" s="25">
        <v>1</v>
      </c>
      <c r="AK74" s="27"/>
      <c r="AL74" s="28">
        <f t="shared" si="75"/>
        <v>0</v>
      </c>
      <c r="AM74" s="28">
        <f t="shared" si="76"/>
        <v>0</v>
      </c>
      <c r="AN74" s="28">
        <f t="shared" si="77"/>
        <v>0</v>
      </c>
      <c r="AO74">
        <f t="shared" si="78"/>
        <v>0</v>
      </c>
      <c r="AP74" s="29">
        <f t="shared" si="79"/>
        <v>1</v>
      </c>
      <c r="AQ74" s="49" t="s">
        <v>87</v>
      </c>
      <c r="AR74" s="25">
        <v>1</v>
      </c>
      <c r="AS74" s="27"/>
      <c r="AT74" s="28">
        <f t="shared" si="80"/>
        <v>0</v>
      </c>
      <c r="AU74" s="28">
        <f t="shared" si="81"/>
        <v>0</v>
      </c>
      <c r="AV74" s="28">
        <f t="shared" si="82"/>
        <v>0</v>
      </c>
      <c r="AW74">
        <f t="shared" si="83"/>
        <v>0</v>
      </c>
      <c r="AX74" s="29">
        <f t="shared" si="84"/>
        <v>1</v>
      </c>
      <c r="AY74" s="49" t="s">
        <v>87</v>
      </c>
      <c r="AZ74" s="25">
        <v>1.24</v>
      </c>
      <c r="BA74" s="27"/>
      <c r="BB74" s="28">
        <f t="shared" si="85"/>
        <v>0.11708887272732851</v>
      </c>
      <c r="BC74" s="28">
        <f t="shared" si="86"/>
        <v>4.315703005787104E-2</v>
      </c>
      <c r="BD74" s="28">
        <f t="shared" si="87"/>
        <v>0.11980322935045401</v>
      </c>
      <c r="BE74">
        <f t="shared" si="88"/>
        <v>0.11980322935045401</v>
      </c>
      <c r="BF74" s="29">
        <f t="shared" si="89"/>
        <v>0.99728564337687453</v>
      </c>
      <c r="BG74" s="49" t="s">
        <v>87</v>
      </c>
      <c r="BH74" s="25">
        <v>1.24</v>
      </c>
      <c r="BI74" s="27"/>
      <c r="BJ74" s="28">
        <f t="shared" si="90"/>
        <v>0.11708887272732851</v>
      </c>
      <c r="BK74" s="28">
        <f t="shared" si="91"/>
        <v>4.315703005787104E-2</v>
      </c>
      <c r="BL74" s="28">
        <f t="shared" si="92"/>
        <v>0.11980322935045401</v>
      </c>
      <c r="BM74">
        <f t="shared" si="93"/>
        <v>0.11980322935045401</v>
      </c>
      <c r="BN74" s="29">
        <f t="shared" si="94"/>
        <v>0.99728564337687453</v>
      </c>
      <c r="BO74" s="46" t="s">
        <v>87</v>
      </c>
      <c r="BP74" s="25">
        <v>1</v>
      </c>
      <c r="BQ74" s="27"/>
      <c r="BR74" s="28">
        <f t="shared" si="95"/>
        <v>0</v>
      </c>
      <c r="BS74" s="28">
        <f t="shared" si="96"/>
        <v>0</v>
      </c>
      <c r="BT74" s="28">
        <f t="shared" si="97"/>
        <v>0</v>
      </c>
      <c r="BU74">
        <f t="shared" si="98"/>
        <v>0</v>
      </c>
      <c r="BV74" s="29">
        <f t="shared" si="99"/>
        <v>1</v>
      </c>
      <c r="BW74" s="46" t="s">
        <v>87</v>
      </c>
      <c r="BX74" s="25">
        <v>1</v>
      </c>
      <c r="BY74" s="27"/>
      <c r="BZ74" s="28">
        <f t="shared" si="100"/>
        <v>0</v>
      </c>
      <c r="CA74" s="28">
        <f t="shared" si="101"/>
        <v>0</v>
      </c>
      <c r="CB74" s="28">
        <f t="shared" si="102"/>
        <v>0</v>
      </c>
      <c r="CC74">
        <f t="shared" si="103"/>
        <v>0</v>
      </c>
      <c r="CD74" s="29">
        <f t="shared" si="104"/>
        <v>1</v>
      </c>
      <c r="CE74" s="46" t="s">
        <v>87</v>
      </c>
      <c r="CF74" s="25">
        <v>1.1000000000000001</v>
      </c>
      <c r="CG74" s="27"/>
      <c r="CH74" s="28">
        <f t="shared" si="105"/>
        <v>5.2363557774974298E-2</v>
      </c>
      <c r="CI74" s="28">
        <f t="shared" si="106"/>
        <v>1.8446484901059591E-2</v>
      </c>
      <c r="CJ74" s="28">
        <f t="shared" si="107"/>
        <v>5.3668658049761432E-2</v>
      </c>
      <c r="CK74">
        <f t="shared" si="108"/>
        <v>5.3668658049761432E-2</v>
      </c>
      <c r="CL74" s="29">
        <f t="shared" si="109"/>
        <v>0.99869489972521286</v>
      </c>
    </row>
    <row r="75" spans="1:90" ht="15.5" x14ac:dyDescent="0.35">
      <c r="A75" s="49" t="s">
        <v>88</v>
      </c>
      <c r="B75" s="47">
        <f>Prev!AF73</f>
        <v>0.56712332848618097</v>
      </c>
      <c r="C75" s="47">
        <f>Prev!AG73</f>
        <v>0.19825731217593431</v>
      </c>
      <c r="D75" s="25">
        <v>1.3033333333333332</v>
      </c>
      <c r="E75" s="27"/>
      <c r="F75" s="28">
        <f t="shared" si="55"/>
        <v>0.14355179687202849</v>
      </c>
      <c r="G75" s="28">
        <f t="shared" si="56"/>
        <v>5.3931483401555007E-2</v>
      </c>
      <c r="H75" s="28">
        <f t="shared" si="57"/>
        <v>0.14677763354828835</v>
      </c>
      <c r="I75" s="28">
        <f t="shared" si="58"/>
        <v>0.14677763354828835</v>
      </c>
      <c r="J75" s="29">
        <f t="shared" si="59"/>
        <v>0.99677416332374014</v>
      </c>
      <c r="K75" s="49" t="s">
        <v>88</v>
      </c>
      <c r="L75" s="25">
        <v>1.1066666666666667</v>
      </c>
      <c r="M75" s="27"/>
      <c r="N75" s="28">
        <f t="shared" si="60"/>
        <v>5.5660157368895832E-2</v>
      </c>
      <c r="O75" s="28">
        <f t="shared" si="61"/>
        <v>1.9652083104179839E-2</v>
      </c>
      <c r="P75" s="28">
        <f t="shared" si="62"/>
        <v>5.7042475711527214E-2</v>
      </c>
      <c r="Q75" s="28">
        <f t="shared" si="63"/>
        <v>5.7042475711527214E-2</v>
      </c>
      <c r="R75" s="29">
        <f t="shared" si="64"/>
        <v>0.99861768165736864</v>
      </c>
      <c r="S75" s="49" t="s">
        <v>88</v>
      </c>
      <c r="T75" s="25">
        <v>1</v>
      </c>
      <c r="U75" s="27"/>
      <c r="V75" s="28">
        <f t="shared" si="65"/>
        <v>0</v>
      </c>
      <c r="W75" s="28">
        <f t="shared" si="66"/>
        <v>0</v>
      </c>
      <c r="X75" s="28">
        <f t="shared" si="67"/>
        <v>0</v>
      </c>
      <c r="Y75">
        <f t="shared" si="68"/>
        <v>0</v>
      </c>
      <c r="Z75" s="29">
        <f t="shared" si="69"/>
        <v>1</v>
      </c>
      <c r="AA75" s="49" t="s">
        <v>88</v>
      </c>
      <c r="AB75" s="25">
        <v>1</v>
      </c>
      <c r="AC75" s="27"/>
      <c r="AD75" s="28">
        <f t="shared" si="70"/>
        <v>0</v>
      </c>
      <c r="AE75" s="28">
        <f t="shared" si="71"/>
        <v>0</v>
      </c>
      <c r="AF75" s="28">
        <f t="shared" si="72"/>
        <v>0</v>
      </c>
      <c r="AG75">
        <f t="shared" si="73"/>
        <v>0</v>
      </c>
      <c r="AH75" s="29">
        <f t="shared" si="74"/>
        <v>1</v>
      </c>
      <c r="AI75" s="49" t="s">
        <v>88</v>
      </c>
      <c r="AJ75" s="25">
        <v>1</v>
      </c>
      <c r="AK75" s="27"/>
      <c r="AL75" s="28">
        <f t="shared" si="75"/>
        <v>0</v>
      </c>
      <c r="AM75" s="28">
        <f t="shared" si="76"/>
        <v>0</v>
      </c>
      <c r="AN75" s="28">
        <f t="shared" si="77"/>
        <v>0</v>
      </c>
      <c r="AO75">
        <f t="shared" si="78"/>
        <v>0</v>
      </c>
      <c r="AP75" s="29">
        <f t="shared" si="79"/>
        <v>1</v>
      </c>
      <c r="AQ75" s="49" t="s">
        <v>88</v>
      </c>
      <c r="AR75" s="25">
        <v>1</v>
      </c>
      <c r="AS75" s="27"/>
      <c r="AT75" s="28">
        <f t="shared" si="80"/>
        <v>0</v>
      </c>
      <c r="AU75" s="28">
        <f t="shared" si="81"/>
        <v>0</v>
      </c>
      <c r="AV75" s="28">
        <f t="shared" si="82"/>
        <v>0</v>
      </c>
      <c r="AW75">
        <f t="shared" si="83"/>
        <v>0</v>
      </c>
      <c r="AX75" s="29">
        <f t="shared" si="84"/>
        <v>1</v>
      </c>
      <c r="AY75" s="49" t="s">
        <v>88</v>
      </c>
      <c r="AZ75" s="25">
        <v>1.24</v>
      </c>
      <c r="BA75" s="27"/>
      <c r="BB75" s="28">
        <f t="shared" si="85"/>
        <v>0.11708887272732846</v>
      </c>
      <c r="BC75" s="28">
        <f t="shared" si="86"/>
        <v>4.3157030057871033E-2</v>
      </c>
      <c r="BD75" s="28">
        <f t="shared" si="87"/>
        <v>0.11980322935045395</v>
      </c>
      <c r="BE75">
        <f t="shared" si="88"/>
        <v>0.11980322935045395</v>
      </c>
      <c r="BF75" s="29">
        <f t="shared" si="89"/>
        <v>0.99728564337687453</v>
      </c>
      <c r="BG75" s="49" t="s">
        <v>88</v>
      </c>
      <c r="BH75" s="25">
        <v>1.24</v>
      </c>
      <c r="BI75" s="27"/>
      <c r="BJ75" s="28">
        <f t="shared" si="90"/>
        <v>0.11708887272732846</v>
      </c>
      <c r="BK75" s="28">
        <f t="shared" si="91"/>
        <v>4.3157030057871033E-2</v>
      </c>
      <c r="BL75" s="28">
        <f t="shared" si="92"/>
        <v>0.11980322935045395</v>
      </c>
      <c r="BM75">
        <f t="shared" si="93"/>
        <v>0.11980322935045395</v>
      </c>
      <c r="BN75" s="29">
        <f t="shared" si="94"/>
        <v>0.99728564337687453</v>
      </c>
      <c r="BO75" s="46" t="s">
        <v>88</v>
      </c>
      <c r="BP75" s="25">
        <v>1</v>
      </c>
      <c r="BQ75" s="27"/>
      <c r="BR75" s="28">
        <f t="shared" si="95"/>
        <v>0</v>
      </c>
      <c r="BS75" s="28">
        <f t="shared" si="96"/>
        <v>0</v>
      </c>
      <c r="BT75" s="28">
        <f t="shared" si="97"/>
        <v>0</v>
      </c>
      <c r="BU75">
        <f t="shared" si="98"/>
        <v>0</v>
      </c>
      <c r="BV75" s="29">
        <f t="shared" si="99"/>
        <v>1</v>
      </c>
      <c r="BW75" s="46" t="s">
        <v>88</v>
      </c>
      <c r="BX75" s="25">
        <v>1</v>
      </c>
      <c r="BY75" s="27"/>
      <c r="BZ75" s="28">
        <f t="shared" si="100"/>
        <v>0</v>
      </c>
      <c r="CA75" s="28">
        <f t="shared" si="101"/>
        <v>0</v>
      </c>
      <c r="CB75" s="28">
        <f t="shared" si="102"/>
        <v>0</v>
      </c>
      <c r="CC75">
        <f t="shared" si="103"/>
        <v>0</v>
      </c>
      <c r="CD75" s="29">
        <f t="shared" si="104"/>
        <v>1</v>
      </c>
      <c r="CE75" s="46" t="s">
        <v>88</v>
      </c>
      <c r="CF75" s="25">
        <v>1.1000000000000001</v>
      </c>
      <c r="CG75" s="27"/>
      <c r="CH75" s="28">
        <f t="shared" si="105"/>
        <v>5.2363557774974277E-2</v>
      </c>
      <c r="CI75" s="28">
        <f t="shared" si="106"/>
        <v>1.8446484901059587E-2</v>
      </c>
      <c r="CJ75" s="28">
        <f t="shared" si="107"/>
        <v>5.3668658049761411E-2</v>
      </c>
      <c r="CK75">
        <f t="shared" si="108"/>
        <v>5.3668658049761411E-2</v>
      </c>
      <c r="CL75" s="29">
        <f t="shared" si="109"/>
        <v>0.99869489972521286</v>
      </c>
    </row>
    <row r="76" spans="1:90" ht="15.5" x14ac:dyDescent="0.35">
      <c r="A76" s="49" t="s">
        <v>89</v>
      </c>
      <c r="B76" s="47">
        <f>Prev!AF74</f>
        <v>0.56712332848618097</v>
      </c>
      <c r="C76" s="47">
        <f>Prev!AG74</f>
        <v>0.19825731217593426</v>
      </c>
      <c r="D76" s="25">
        <v>1.3033333333333332</v>
      </c>
      <c r="E76" s="27"/>
      <c r="F76" s="28">
        <f t="shared" si="55"/>
        <v>0.14355179687202849</v>
      </c>
      <c r="G76" s="28">
        <f t="shared" si="56"/>
        <v>5.3931483401555E-2</v>
      </c>
      <c r="H76" s="28">
        <f t="shared" si="57"/>
        <v>0.14677763354828835</v>
      </c>
      <c r="I76" s="28">
        <f t="shared" si="58"/>
        <v>0.14677763354828835</v>
      </c>
      <c r="J76" s="29">
        <f t="shared" si="59"/>
        <v>0.99677416332374014</v>
      </c>
      <c r="K76" s="49" t="s">
        <v>89</v>
      </c>
      <c r="L76" s="25">
        <v>1.1066666666666667</v>
      </c>
      <c r="M76" s="27"/>
      <c r="N76" s="28">
        <f t="shared" si="60"/>
        <v>5.5660157368895832E-2</v>
      </c>
      <c r="O76" s="28">
        <f t="shared" si="61"/>
        <v>1.9652083104179839E-2</v>
      </c>
      <c r="P76" s="28">
        <f t="shared" si="62"/>
        <v>5.7042475711527214E-2</v>
      </c>
      <c r="Q76" s="28">
        <f t="shared" si="63"/>
        <v>5.7042475711527214E-2</v>
      </c>
      <c r="R76" s="29">
        <f t="shared" si="64"/>
        <v>0.99861768165736864</v>
      </c>
      <c r="S76" s="49" t="s">
        <v>89</v>
      </c>
      <c r="T76" s="25">
        <v>1</v>
      </c>
      <c r="U76" s="27"/>
      <c r="V76" s="28">
        <f t="shared" si="65"/>
        <v>0</v>
      </c>
      <c r="W76" s="28">
        <f t="shared" si="66"/>
        <v>0</v>
      </c>
      <c r="X76" s="28">
        <f t="shared" si="67"/>
        <v>0</v>
      </c>
      <c r="Y76">
        <f t="shared" si="68"/>
        <v>0</v>
      </c>
      <c r="Z76" s="29">
        <f t="shared" si="69"/>
        <v>1</v>
      </c>
      <c r="AA76" s="49" t="s">
        <v>89</v>
      </c>
      <c r="AB76" s="25">
        <v>1</v>
      </c>
      <c r="AC76" s="27"/>
      <c r="AD76" s="28">
        <f t="shared" si="70"/>
        <v>0</v>
      </c>
      <c r="AE76" s="28">
        <f t="shared" si="71"/>
        <v>0</v>
      </c>
      <c r="AF76" s="28">
        <f t="shared" si="72"/>
        <v>0</v>
      </c>
      <c r="AG76">
        <f t="shared" si="73"/>
        <v>0</v>
      </c>
      <c r="AH76" s="29">
        <f t="shared" si="74"/>
        <v>1</v>
      </c>
      <c r="AI76" s="49" t="s">
        <v>89</v>
      </c>
      <c r="AJ76" s="25">
        <v>1</v>
      </c>
      <c r="AK76" s="27"/>
      <c r="AL76" s="28">
        <f t="shared" si="75"/>
        <v>0</v>
      </c>
      <c r="AM76" s="28">
        <f t="shared" si="76"/>
        <v>0</v>
      </c>
      <c r="AN76" s="28">
        <f t="shared" si="77"/>
        <v>0</v>
      </c>
      <c r="AO76">
        <f t="shared" si="78"/>
        <v>0</v>
      </c>
      <c r="AP76" s="29">
        <f t="shared" si="79"/>
        <v>1</v>
      </c>
      <c r="AQ76" s="49" t="s">
        <v>89</v>
      </c>
      <c r="AR76" s="25">
        <v>1</v>
      </c>
      <c r="AS76" s="27"/>
      <c r="AT76" s="28">
        <f t="shared" si="80"/>
        <v>0</v>
      </c>
      <c r="AU76" s="28">
        <f t="shared" si="81"/>
        <v>0</v>
      </c>
      <c r="AV76" s="28">
        <f t="shared" si="82"/>
        <v>0</v>
      </c>
      <c r="AW76">
        <f t="shared" si="83"/>
        <v>0</v>
      </c>
      <c r="AX76" s="29">
        <f t="shared" si="84"/>
        <v>1</v>
      </c>
      <c r="AY76" s="49" t="s">
        <v>89</v>
      </c>
      <c r="AZ76" s="25">
        <v>1.24</v>
      </c>
      <c r="BA76" s="27"/>
      <c r="BB76" s="28">
        <f t="shared" si="85"/>
        <v>0.11708887272732846</v>
      </c>
      <c r="BC76" s="28">
        <f t="shared" si="86"/>
        <v>4.3157030057871026E-2</v>
      </c>
      <c r="BD76" s="28">
        <f t="shared" si="87"/>
        <v>0.11980322935045395</v>
      </c>
      <c r="BE76">
        <f t="shared" si="88"/>
        <v>0.11980322935045395</v>
      </c>
      <c r="BF76" s="29">
        <f t="shared" si="89"/>
        <v>0.99728564337687453</v>
      </c>
      <c r="BG76" s="49" t="s">
        <v>89</v>
      </c>
      <c r="BH76" s="25">
        <v>1.24</v>
      </c>
      <c r="BI76" s="27"/>
      <c r="BJ76" s="28">
        <f t="shared" si="90"/>
        <v>0.11708887272732846</v>
      </c>
      <c r="BK76" s="28">
        <f t="shared" si="91"/>
        <v>4.3157030057871026E-2</v>
      </c>
      <c r="BL76" s="28">
        <f t="shared" si="92"/>
        <v>0.11980322935045395</v>
      </c>
      <c r="BM76">
        <f t="shared" si="93"/>
        <v>0.11980322935045395</v>
      </c>
      <c r="BN76" s="29">
        <f t="shared" si="94"/>
        <v>0.99728564337687453</v>
      </c>
      <c r="BO76" s="46" t="s">
        <v>89</v>
      </c>
      <c r="BP76" s="25">
        <v>1</v>
      </c>
      <c r="BQ76" s="27"/>
      <c r="BR76" s="28">
        <f t="shared" si="95"/>
        <v>0</v>
      </c>
      <c r="BS76" s="28">
        <f t="shared" si="96"/>
        <v>0</v>
      </c>
      <c r="BT76" s="28">
        <f t="shared" si="97"/>
        <v>0</v>
      </c>
      <c r="BU76">
        <f t="shared" si="98"/>
        <v>0</v>
      </c>
      <c r="BV76" s="29">
        <f t="shared" si="99"/>
        <v>1</v>
      </c>
      <c r="BW76" s="46" t="s">
        <v>89</v>
      </c>
      <c r="BX76" s="25">
        <v>1</v>
      </c>
      <c r="BY76" s="27"/>
      <c r="BZ76" s="28">
        <f t="shared" si="100"/>
        <v>0</v>
      </c>
      <c r="CA76" s="28">
        <f t="shared" si="101"/>
        <v>0</v>
      </c>
      <c r="CB76" s="28">
        <f t="shared" si="102"/>
        <v>0</v>
      </c>
      <c r="CC76">
        <f t="shared" si="103"/>
        <v>0</v>
      </c>
      <c r="CD76" s="29">
        <f t="shared" si="104"/>
        <v>1</v>
      </c>
      <c r="CE76" s="46" t="s">
        <v>89</v>
      </c>
      <c r="CF76" s="25">
        <v>1.1000000000000001</v>
      </c>
      <c r="CG76" s="27"/>
      <c r="CH76" s="28">
        <f t="shared" si="105"/>
        <v>5.2363557774974277E-2</v>
      </c>
      <c r="CI76" s="28">
        <f t="shared" si="106"/>
        <v>1.8446484901059587E-2</v>
      </c>
      <c r="CJ76" s="28">
        <f t="shared" si="107"/>
        <v>5.3668658049761411E-2</v>
      </c>
      <c r="CK76">
        <f t="shared" si="108"/>
        <v>5.3668658049761411E-2</v>
      </c>
      <c r="CL76" s="29">
        <f t="shared" si="109"/>
        <v>0.99869489972521286</v>
      </c>
    </row>
    <row r="77" spans="1:90" ht="15.5" x14ac:dyDescent="0.35">
      <c r="A77" s="49" t="s">
        <v>90</v>
      </c>
      <c r="B77" s="47">
        <f>Prev!AF75</f>
        <v>0.5671233284861813</v>
      </c>
      <c r="C77" s="47">
        <f>Prev!AG75</f>
        <v>0.19825731217593437</v>
      </c>
      <c r="D77" s="25">
        <v>1.3033333333333332</v>
      </c>
      <c r="E77" s="27"/>
      <c r="F77" s="28">
        <f t="shared" si="55"/>
        <v>0.14355179687202857</v>
      </c>
      <c r="G77" s="28">
        <f t="shared" si="56"/>
        <v>5.3931483401555035E-2</v>
      </c>
      <c r="H77" s="28">
        <f t="shared" si="57"/>
        <v>0.14677763354828841</v>
      </c>
      <c r="I77" s="28">
        <f t="shared" si="58"/>
        <v>0.14677763354828841</v>
      </c>
      <c r="J77" s="29">
        <f t="shared" si="59"/>
        <v>0.99677416332374014</v>
      </c>
      <c r="K77" s="49" t="s">
        <v>90</v>
      </c>
      <c r="L77" s="25">
        <v>1.1066666666666667</v>
      </c>
      <c r="M77" s="27"/>
      <c r="N77" s="28">
        <f t="shared" si="60"/>
        <v>5.5660157368895867E-2</v>
      </c>
      <c r="O77" s="28">
        <f t="shared" si="61"/>
        <v>1.9652083104179843E-2</v>
      </c>
      <c r="P77" s="28">
        <f t="shared" si="62"/>
        <v>5.7042475711527249E-2</v>
      </c>
      <c r="Q77" s="28">
        <f t="shared" si="63"/>
        <v>5.7042475711527249E-2</v>
      </c>
      <c r="R77" s="29">
        <f t="shared" si="64"/>
        <v>0.99861768165736864</v>
      </c>
      <c r="S77" s="49" t="s">
        <v>90</v>
      </c>
      <c r="T77" s="25">
        <v>1</v>
      </c>
      <c r="U77" s="27"/>
      <c r="V77" s="28">
        <f t="shared" si="65"/>
        <v>0</v>
      </c>
      <c r="W77" s="28">
        <f t="shared" si="66"/>
        <v>0</v>
      </c>
      <c r="X77" s="28">
        <f t="shared" si="67"/>
        <v>0</v>
      </c>
      <c r="Y77">
        <f t="shared" si="68"/>
        <v>0</v>
      </c>
      <c r="Z77" s="29">
        <f t="shared" si="69"/>
        <v>1</v>
      </c>
      <c r="AA77" s="49" t="s">
        <v>90</v>
      </c>
      <c r="AB77" s="25">
        <v>1</v>
      </c>
      <c r="AC77" s="27"/>
      <c r="AD77" s="28">
        <f t="shared" si="70"/>
        <v>0</v>
      </c>
      <c r="AE77" s="28">
        <f t="shared" si="71"/>
        <v>0</v>
      </c>
      <c r="AF77" s="28">
        <f t="shared" si="72"/>
        <v>0</v>
      </c>
      <c r="AG77">
        <f t="shared" si="73"/>
        <v>0</v>
      </c>
      <c r="AH77" s="29">
        <f t="shared" si="74"/>
        <v>1</v>
      </c>
      <c r="AI77" s="49" t="s">
        <v>90</v>
      </c>
      <c r="AJ77" s="25">
        <v>1</v>
      </c>
      <c r="AK77" s="27"/>
      <c r="AL77" s="28">
        <f t="shared" si="75"/>
        <v>0</v>
      </c>
      <c r="AM77" s="28">
        <f t="shared" si="76"/>
        <v>0</v>
      </c>
      <c r="AN77" s="28">
        <f t="shared" si="77"/>
        <v>0</v>
      </c>
      <c r="AO77">
        <f t="shared" si="78"/>
        <v>0</v>
      </c>
      <c r="AP77" s="29">
        <f t="shared" si="79"/>
        <v>1</v>
      </c>
      <c r="AQ77" s="49" t="s">
        <v>90</v>
      </c>
      <c r="AR77" s="25">
        <v>1</v>
      </c>
      <c r="AS77" s="27"/>
      <c r="AT77" s="28">
        <f t="shared" si="80"/>
        <v>0</v>
      </c>
      <c r="AU77" s="28">
        <f t="shared" si="81"/>
        <v>0</v>
      </c>
      <c r="AV77" s="28">
        <f t="shared" si="82"/>
        <v>0</v>
      </c>
      <c r="AW77">
        <f t="shared" si="83"/>
        <v>0</v>
      </c>
      <c r="AX77" s="29">
        <f t="shared" si="84"/>
        <v>1</v>
      </c>
      <c r="AY77" s="49" t="s">
        <v>90</v>
      </c>
      <c r="AZ77" s="25">
        <v>1.24</v>
      </c>
      <c r="BA77" s="27"/>
      <c r="BB77" s="28">
        <f t="shared" si="85"/>
        <v>0.11708887272732853</v>
      </c>
      <c r="BC77" s="28">
        <f t="shared" si="86"/>
        <v>4.3157030057871054E-2</v>
      </c>
      <c r="BD77" s="28">
        <f t="shared" si="87"/>
        <v>0.11980322935045401</v>
      </c>
      <c r="BE77">
        <f t="shared" si="88"/>
        <v>0.11980322935045401</v>
      </c>
      <c r="BF77" s="29">
        <f t="shared" si="89"/>
        <v>0.99728564337687453</v>
      </c>
      <c r="BG77" s="49" t="s">
        <v>90</v>
      </c>
      <c r="BH77" s="25">
        <v>1.24</v>
      </c>
      <c r="BI77" s="27"/>
      <c r="BJ77" s="28">
        <f t="shared" si="90"/>
        <v>0.11708887272732853</v>
      </c>
      <c r="BK77" s="28">
        <f t="shared" si="91"/>
        <v>4.3157030057871054E-2</v>
      </c>
      <c r="BL77" s="28">
        <f t="shared" si="92"/>
        <v>0.11980322935045401</v>
      </c>
      <c r="BM77">
        <f t="shared" si="93"/>
        <v>0.11980322935045401</v>
      </c>
      <c r="BN77" s="29">
        <f t="shared" si="94"/>
        <v>0.99728564337687453</v>
      </c>
      <c r="BO77" s="46" t="s">
        <v>90</v>
      </c>
      <c r="BP77" s="25">
        <v>1</v>
      </c>
      <c r="BQ77" s="27"/>
      <c r="BR77" s="28">
        <f t="shared" si="95"/>
        <v>0</v>
      </c>
      <c r="BS77" s="28">
        <f t="shared" si="96"/>
        <v>0</v>
      </c>
      <c r="BT77" s="28">
        <f t="shared" si="97"/>
        <v>0</v>
      </c>
      <c r="BU77">
        <f t="shared" si="98"/>
        <v>0</v>
      </c>
      <c r="BV77" s="29">
        <f t="shared" si="99"/>
        <v>1</v>
      </c>
      <c r="BW77" s="46" t="s">
        <v>90</v>
      </c>
      <c r="BX77" s="25">
        <v>1</v>
      </c>
      <c r="BY77" s="27"/>
      <c r="BZ77" s="28">
        <f t="shared" si="100"/>
        <v>0</v>
      </c>
      <c r="CA77" s="28">
        <f t="shared" si="101"/>
        <v>0</v>
      </c>
      <c r="CB77" s="28">
        <f t="shared" si="102"/>
        <v>0</v>
      </c>
      <c r="CC77">
        <f t="shared" si="103"/>
        <v>0</v>
      </c>
      <c r="CD77" s="29">
        <f t="shared" si="104"/>
        <v>1</v>
      </c>
      <c r="CE77" s="46" t="s">
        <v>90</v>
      </c>
      <c r="CF77" s="25">
        <v>1.1000000000000001</v>
      </c>
      <c r="CG77" s="27"/>
      <c r="CH77" s="28">
        <f t="shared" si="105"/>
        <v>5.2363557774974305E-2</v>
      </c>
      <c r="CI77" s="28">
        <f t="shared" si="106"/>
        <v>1.8446484901059598E-2</v>
      </c>
      <c r="CJ77" s="28">
        <f t="shared" si="107"/>
        <v>5.3668658049761439E-2</v>
      </c>
      <c r="CK77">
        <f t="shared" si="108"/>
        <v>5.3668658049761439E-2</v>
      </c>
      <c r="CL77" s="29">
        <f t="shared" si="109"/>
        <v>0.99869489972521286</v>
      </c>
    </row>
    <row r="78" spans="1:90" ht="15.5" x14ac:dyDescent="0.35">
      <c r="A78" s="49" t="s">
        <v>91</v>
      </c>
      <c r="B78" s="47">
        <f>Prev!AF76</f>
        <v>0.5671233284861813</v>
      </c>
      <c r="C78" s="47">
        <f>Prev!AG76</f>
        <v>0.19825731217593437</v>
      </c>
      <c r="D78" s="25">
        <v>1</v>
      </c>
      <c r="E78" s="27"/>
      <c r="F78" s="28">
        <f t="shared" si="55"/>
        <v>0</v>
      </c>
      <c r="G78" s="28">
        <f t="shared" si="56"/>
        <v>0</v>
      </c>
      <c r="H78" s="28">
        <f t="shared" si="57"/>
        <v>0</v>
      </c>
      <c r="I78" s="28">
        <f t="shared" si="58"/>
        <v>0</v>
      </c>
      <c r="J78" s="29">
        <f t="shared" si="59"/>
        <v>1</v>
      </c>
      <c r="K78" s="49" t="s">
        <v>91</v>
      </c>
      <c r="L78" s="25">
        <v>1</v>
      </c>
      <c r="M78" s="27"/>
      <c r="N78" s="28">
        <f t="shared" si="60"/>
        <v>0</v>
      </c>
      <c r="O78" s="28">
        <f t="shared" si="61"/>
        <v>0</v>
      </c>
      <c r="P78" s="28">
        <f t="shared" si="62"/>
        <v>0</v>
      </c>
      <c r="Q78" s="28">
        <f t="shared" si="63"/>
        <v>0</v>
      </c>
      <c r="R78" s="29">
        <f t="shared" si="64"/>
        <v>1</v>
      </c>
      <c r="S78" s="49" t="s">
        <v>91</v>
      </c>
      <c r="T78" s="25">
        <v>1</v>
      </c>
      <c r="U78" s="27"/>
      <c r="V78" s="28">
        <f t="shared" si="65"/>
        <v>0</v>
      </c>
      <c r="W78" s="28">
        <f t="shared" si="66"/>
        <v>0</v>
      </c>
      <c r="X78" s="28">
        <f t="shared" si="67"/>
        <v>0</v>
      </c>
      <c r="Y78">
        <f t="shared" si="68"/>
        <v>0</v>
      </c>
      <c r="Z78" s="29">
        <f t="shared" si="69"/>
        <v>1</v>
      </c>
      <c r="AA78" s="49" t="s">
        <v>91</v>
      </c>
      <c r="AB78" s="25">
        <v>1</v>
      </c>
      <c r="AC78" s="27"/>
      <c r="AD78" s="28">
        <f t="shared" si="70"/>
        <v>0</v>
      </c>
      <c r="AE78" s="28">
        <f t="shared" si="71"/>
        <v>0</v>
      </c>
      <c r="AF78" s="28">
        <f t="shared" si="72"/>
        <v>0</v>
      </c>
      <c r="AG78">
        <f t="shared" si="73"/>
        <v>0</v>
      </c>
      <c r="AH78" s="29">
        <f t="shared" si="74"/>
        <v>1</v>
      </c>
      <c r="AI78" s="49" t="s">
        <v>91</v>
      </c>
      <c r="AJ78" s="25">
        <v>1</v>
      </c>
      <c r="AK78" s="27"/>
      <c r="AL78" s="28">
        <f t="shared" si="75"/>
        <v>0</v>
      </c>
      <c r="AM78" s="28">
        <f t="shared" si="76"/>
        <v>0</v>
      </c>
      <c r="AN78" s="28">
        <f t="shared" si="77"/>
        <v>0</v>
      </c>
      <c r="AO78">
        <f t="shared" si="78"/>
        <v>0</v>
      </c>
      <c r="AP78" s="29">
        <f t="shared" si="79"/>
        <v>1</v>
      </c>
      <c r="AQ78" s="49" t="s">
        <v>91</v>
      </c>
      <c r="AR78" s="25">
        <v>1</v>
      </c>
      <c r="AS78" s="27"/>
      <c r="AT78" s="28">
        <f t="shared" si="80"/>
        <v>0</v>
      </c>
      <c r="AU78" s="28">
        <f t="shared" si="81"/>
        <v>0</v>
      </c>
      <c r="AV78" s="28">
        <f t="shared" si="82"/>
        <v>0</v>
      </c>
      <c r="AW78">
        <f t="shared" si="83"/>
        <v>0</v>
      </c>
      <c r="AX78" s="29">
        <f t="shared" si="84"/>
        <v>1</v>
      </c>
      <c r="AY78" s="49" t="s">
        <v>91</v>
      </c>
      <c r="AZ78" s="25">
        <v>1.24</v>
      </c>
      <c r="BA78" s="27"/>
      <c r="BB78" s="28">
        <f t="shared" si="85"/>
        <v>0.1170888727273284</v>
      </c>
      <c r="BC78" s="28">
        <f t="shared" si="86"/>
        <v>4.3157030057871019E-2</v>
      </c>
      <c r="BD78" s="28">
        <f t="shared" si="87"/>
        <v>0.11980322935045401</v>
      </c>
      <c r="BE78">
        <f t="shared" si="88"/>
        <v>0.11980322935045401</v>
      </c>
      <c r="BF78" s="29">
        <f t="shared" si="89"/>
        <v>0.99728564337687442</v>
      </c>
      <c r="BG78" s="49" t="s">
        <v>91</v>
      </c>
      <c r="BH78" s="25">
        <v>1.24</v>
      </c>
      <c r="BI78" s="27"/>
      <c r="BJ78" s="28">
        <f t="shared" si="90"/>
        <v>0.1170888727273284</v>
      </c>
      <c r="BK78" s="28">
        <f t="shared" si="91"/>
        <v>4.3157030057871019E-2</v>
      </c>
      <c r="BL78" s="28">
        <f t="shared" si="92"/>
        <v>0.11980322935045401</v>
      </c>
      <c r="BM78">
        <f t="shared" si="93"/>
        <v>0.11980322935045401</v>
      </c>
      <c r="BN78" s="29">
        <f t="shared" si="94"/>
        <v>0.99728564337687442</v>
      </c>
      <c r="BO78" s="46" t="s">
        <v>91</v>
      </c>
      <c r="BP78" s="25">
        <v>1</v>
      </c>
      <c r="BQ78" s="27"/>
      <c r="BR78" s="28">
        <f t="shared" si="95"/>
        <v>0</v>
      </c>
      <c r="BS78" s="28">
        <f t="shared" si="96"/>
        <v>0</v>
      </c>
      <c r="BT78" s="28">
        <f t="shared" si="97"/>
        <v>0</v>
      </c>
      <c r="BU78">
        <f t="shared" si="98"/>
        <v>0</v>
      </c>
      <c r="BV78" s="29">
        <f t="shared" si="99"/>
        <v>1</v>
      </c>
      <c r="BW78" s="46" t="s">
        <v>91</v>
      </c>
      <c r="BX78" s="25">
        <v>1</v>
      </c>
      <c r="BY78" s="27"/>
      <c r="BZ78" s="28">
        <f t="shared" si="100"/>
        <v>0</v>
      </c>
      <c r="CA78" s="28">
        <f t="shared" si="101"/>
        <v>0</v>
      </c>
      <c r="CB78" s="28">
        <f t="shared" si="102"/>
        <v>0</v>
      </c>
      <c r="CC78">
        <f t="shared" si="103"/>
        <v>0</v>
      </c>
      <c r="CD78" s="29">
        <f t="shared" si="104"/>
        <v>1</v>
      </c>
      <c r="CE78" s="46" t="s">
        <v>91</v>
      </c>
      <c r="CF78" s="25">
        <v>1.1000000000000001</v>
      </c>
      <c r="CG78" s="27"/>
      <c r="CH78" s="28">
        <f t="shared" si="105"/>
        <v>5.2363557774974263E-2</v>
      </c>
      <c r="CI78" s="28">
        <f t="shared" si="106"/>
        <v>1.8446484901059584E-2</v>
      </c>
      <c r="CJ78" s="28">
        <f t="shared" si="107"/>
        <v>5.3668658049761439E-2</v>
      </c>
      <c r="CK78">
        <f t="shared" si="108"/>
        <v>5.3668658049761439E-2</v>
      </c>
      <c r="CL78" s="29">
        <f t="shared" si="109"/>
        <v>0.99869489972521286</v>
      </c>
    </row>
    <row r="79" spans="1:90" ht="15.5" x14ac:dyDescent="0.35">
      <c r="A79" s="49" t="s">
        <v>92</v>
      </c>
      <c r="B79" s="47">
        <f>Prev!AF77</f>
        <v>0.5671233284861813</v>
      </c>
      <c r="C79" s="47">
        <f>Prev!AG77</f>
        <v>0.19825731217593437</v>
      </c>
      <c r="D79" s="25">
        <v>1</v>
      </c>
      <c r="E79" s="27"/>
      <c r="F79" s="28">
        <f t="shared" si="55"/>
        <v>0</v>
      </c>
      <c r="G79" s="28">
        <f t="shared" si="56"/>
        <v>0</v>
      </c>
      <c r="H79" s="28">
        <f t="shared" si="57"/>
        <v>0</v>
      </c>
      <c r="I79" s="28">
        <f t="shared" si="58"/>
        <v>0</v>
      </c>
      <c r="J79" s="29">
        <f t="shared" si="59"/>
        <v>1</v>
      </c>
      <c r="K79" s="49" t="s">
        <v>92</v>
      </c>
      <c r="L79" s="25">
        <v>1</v>
      </c>
      <c r="M79" s="27"/>
      <c r="N79" s="28">
        <f t="shared" si="60"/>
        <v>0</v>
      </c>
      <c r="O79" s="28">
        <f t="shared" si="61"/>
        <v>0</v>
      </c>
      <c r="P79" s="28">
        <f t="shared" si="62"/>
        <v>0</v>
      </c>
      <c r="Q79" s="28">
        <f t="shared" si="63"/>
        <v>0</v>
      </c>
      <c r="R79" s="29">
        <f t="shared" si="64"/>
        <v>1</v>
      </c>
      <c r="S79" s="49" t="s">
        <v>92</v>
      </c>
      <c r="T79" s="25">
        <v>1</v>
      </c>
      <c r="U79" s="27"/>
      <c r="V79" s="28">
        <f t="shared" si="65"/>
        <v>0</v>
      </c>
      <c r="W79" s="28">
        <f t="shared" si="66"/>
        <v>0</v>
      </c>
      <c r="X79" s="28">
        <f t="shared" si="67"/>
        <v>0</v>
      </c>
      <c r="Y79">
        <f t="shared" si="68"/>
        <v>0</v>
      </c>
      <c r="Z79" s="29">
        <f t="shared" si="69"/>
        <v>1</v>
      </c>
      <c r="AA79" s="49" t="s">
        <v>92</v>
      </c>
      <c r="AB79" s="25">
        <v>1</v>
      </c>
      <c r="AC79" s="27"/>
      <c r="AD79" s="28">
        <f t="shared" si="70"/>
        <v>0</v>
      </c>
      <c r="AE79" s="28">
        <f t="shared" si="71"/>
        <v>0</v>
      </c>
      <c r="AF79" s="28">
        <f t="shared" si="72"/>
        <v>0</v>
      </c>
      <c r="AG79">
        <f t="shared" si="73"/>
        <v>0</v>
      </c>
      <c r="AH79" s="29">
        <f t="shared" si="74"/>
        <v>1</v>
      </c>
      <c r="AI79" s="49" t="s">
        <v>92</v>
      </c>
      <c r="AJ79" s="25">
        <v>1</v>
      </c>
      <c r="AK79" s="27"/>
      <c r="AL79" s="28">
        <f t="shared" si="75"/>
        <v>0</v>
      </c>
      <c r="AM79" s="28">
        <f t="shared" si="76"/>
        <v>0</v>
      </c>
      <c r="AN79" s="28">
        <f t="shared" si="77"/>
        <v>0</v>
      </c>
      <c r="AO79">
        <f t="shared" si="78"/>
        <v>0</v>
      </c>
      <c r="AP79" s="29">
        <f t="shared" si="79"/>
        <v>1</v>
      </c>
      <c r="AQ79" s="49" t="s">
        <v>92</v>
      </c>
      <c r="AR79" s="25">
        <v>1</v>
      </c>
      <c r="AS79" s="27"/>
      <c r="AT79" s="28">
        <f t="shared" si="80"/>
        <v>0</v>
      </c>
      <c r="AU79" s="28">
        <f t="shared" si="81"/>
        <v>0</v>
      </c>
      <c r="AV79" s="28">
        <f t="shared" si="82"/>
        <v>0</v>
      </c>
      <c r="AW79">
        <f t="shared" si="83"/>
        <v>0</v>
      </c>
      <c r="AX79" s="29">
        <f t="shared" si="84"/>
        <v>1</v>
      </c>
      <c r="AY79" s="49" t="s">
        <v>92</v>
      </c>
      <c r="AZ79" s="25">
        <v>1.24</v>
      </c>
      <c r="BA79" s="27"/>
      <c r="BB79" s="28">
        <f t="shared" si="85"/>
        <v>0.11708887272732846</v>
      </c>
      <c r="BC79" s="28">
        <f t="shared" si="86"/>
        <v>4.3157030057871026E-2</v>
      </c>
      <c r="BD79" s="28">
        <f t="shared" si="87"/>
        <v>0.11980322935045401</v>
      </c>
      <c r="BE79">
        <f t="shared" si="88"/>
        <v>0.11980322935045401</v>
      </c>
      <c r="BF79" s="29">
        <f t="shared" si="89"/>
        <v>0.99728564337687442</v>
      </c>
      <c r="BG79" s="49" t="s">
        <v>92</v>
      </c>
      <c r="BH79" s="25">
        <v>1.24</v>
      </c>
      <c r="BI79" s="27"/>
      <c r="BJ79" s="28">
        <f t="shared" si="90"/>
        <v>0.11708887272732846</v>
      </c>
      <c r="BK79" s="28">
        <f t="shared" si="91"/>
        <v>4.3157030057871026E-2</v>
      </c>
      <c r="BL79" s="28">
        <f t="shared" si="92"/>
        <v>0.11980322935045401</v>
      </c>
      <c r="BM79">
        <f t="shared" si="93"/>
        <v>0.11980322935045401</v>
      </c>
      <c r="BN79" s="29">
        <f t="shared" si="94"/>
        <v>0.99728564337687442</v>
      </c>
      <c r="BO79" s="46" t="s">
        <v>92</v>
      </c>
      <c r="BP79" s="25">
        <v>1</v>
      </c>
      <c r="BQ79" s="27"/>
      <c r="BR79" s="28">
        <f t="shared" si="95"/>
        <v>0</v>
      </c>
      <c r="BS79" s="28">
        <f t="shared" si="96"/>
        <v>0</v>
      </c>
      <c r="BT79" s="28">
        <f t="shared" si="97"/>
        <v>0</v>
      </c>
      <c r="BU79">
        <f t="shared" si="98"/>
        <v>0</v>
      </c>
      <c r="BV79" s="29">
        <f t="shared" si="99"/>
        <v>1</v>
      </c>
      <c r="BW79" s="46" t="s">
        <v>92</v>
      </c>
      <c r="BX79" s="25">
        <v>1</v>
      </c>
      <c r="BY79" s="27"/>
      <c r="BZ79" s="28">
        <f t="shared" si="100"/>
        <v>0</v>
      </c>
      <c r="CA79" s="28">
        <f t="shared" si="101"/>
        <v>0</v>
      </c>
      <c r="CB79" s="28">
        <f t="shared" si="102"/>
        <v>0</v>
      </c>
      <c r="CC79">
        <f t="shared" si="103"/>
        <v>0</v>
      </c>
      <c r="CD79" s="29">
        <f t="shared" si="104"/>
        <v>1</v>
      </c>
      <c r="CE79" s="46" t="s">
        <v>92</v>
      </c>
      <c r="CF79" s="25">
        <v>1.1000000000000001</v>
      </c>
      <c r="CG79" s="27"/>
      <c r="CH79" s="28">
        <f t="shared" si="105"/>
        <v>5.2363557774974277E-2</v>
      </c>
      <c r="CI79" s="28">
        <f t="shared" si="106"/>
        <v>1.8446484901059587E-2</v>
      </c>
      <c r="CJ79" s="28">
        <f t="shared" si="107"/>
        <v>5.3668658049761439E-2</v>
      </c>
      <c r="CK79">
        <f t="shared" si="108"/>
        <v>5.3668658049761439E-2</v>
      </c>
      <c r="CL79" s="29">
        <f t="shared" si="109"/>
        <v>0.99869489972521286</v>
      </c>
    </row>
    <row r="80" spans="1:90" ht="15.5" x14ac:dyDescent="0.35">
      <c r="A80" s="49" t="s">
        <v>93</v>
      </c>
      <c r="B80" s="47">
        <f>Prev!AF78</f>
        <v>0.56712332848618119</v>
      </c>
      <c r="C80" s="47">
        <f>Prev!AG78</f>
        <v>0.19825731217593434</v>
      </c>
      <c r="D80" s="25">
        <v>1</v>
      </c>
      <c r="E80" s="27"/>
      <c r="F80" s="28">
        <f t="shared" si="55"/>
        <v>0</v>
      </c>
      <c r="G80" s="28">
        <f t="shared" si="56"/>
        <v>0</v>
      </c>
      <c r="H80" s="28">
        <f t="shared" si="57"/>
        <v>0</v>
      </c>
      <c r="I80" s="28">
        <f t="shared" si="58"/>
        <v>0</v>
      </c>
      <c r="J80" s="29">
        <f t="shared" si="59"/>
        <v>1</v>
      </c>
      <c r="K80" s="49" t="s">
        <v>93</v>
      </c>
      <c r="L80" s="25">
        <v>1</v>
      </c>
      <c r="M80" s="27"/>
      <c r="N80" s="28">
        <f t="shared" si="60"/>
        <v>0</v>
      </c>
      <c r="O80" s="28">
        <f t="shared" si="61"/>
        <v>0</v>
      </c>
      <c r="P80" s="28">
        <f t="shared" si="62"/>
        <v>0</v>
      </c>
      <c r="Q80" s="28">
        <f t="shared" si="63"/>
        <v>0</v>
      </c>
      <c r="R80" s="29">
        <f t="shared" si="64"/>
        <v>1</v>
      </c>
      <c r="S80" s="49" t="s">
        <v>93</v>
      </c>
      <c r="T80" s="25">
        <v>1</v>
      </c>
      <c r="U80" s="27"/>
      <c r="V80" s="28">
        <f t="shared" si="65"/>
        <v>0</v>
      </c>
      <c r="W80" s="28">
        <f t="shared" si="66"/>
        <v>0</v>
      </c>
      <c r="X80" s="28">
        <f t="shared" si="67"/>
        <v>0</v>
      </c>
      <c r="Y80">
        <f t="shared" si="68"/>
        <v>0</v>
      </c>
      <c r="Z80" s="29">
        <f t="shared" si="69"/>
        <v>1</v>
      </c>
      <c r="AA80" s="49" t="s">
        <v>93</v>
      </c>
      <c r="AB80" s="25">
        <v>1</v>
      </c>
      <c r="AC80" s="27"/>
      <c r="AD80" s="28">
        <f t="shared" si="70"/>
        <v>0</v>
      </c>
      <c r="AE80" s="28">
        <f t="shared" si="71"/>
        <v>0</v>
      </c>
      <c r="AF80" s="28">
        <f t="shared" si="72"/>
        <v>0</v>
      </c>
      <c r="AG80">
        <f t="shared" si="73"/>
        <v>0</v>
      </c>
      <c r="AH80" s="29">
        <f t="shared" si="74"/>
        <v>1</v>
      </c>
      <c r="AI80" s="49" t="s">
        <v>93</v>
      </c>
      <c r="AJ80" s="25">
        <v>1</v>
      </c>
      <c r="AK80" s="27"/>
      <c r="AL80" s="28">
        <f t="shared" si="75"/>
        <v>0</v>
      </c>
      <c r="AM80" s="28">
        <f t="shared" si="76"/>
        <v>0</v>
      </c>
      <c r="AN80" s="28">
        <f t="shared" si="77"/>
        <v>0</v>
      </c>
      <c r="AO80">
        <f t="shared" si="78"/>
        <v>0</v>
      </c>
      <c r="AP80" s="29">
        <f t="shared" si="79"/>
        <v>1</v>
      </c>
      <c r="AQ80" s="49" t="s">
        <v>93</v>
      </c>
      <c r="AR80" s="25">
        <v>1</v>
      </c>
      <c r="AS80" s="27"/>
      <c r="AT80" s="28">
        <f t="shared" si="80"/>
        <v>0</v>
      </c>
      <c r="AU80" s="28">
        <f t="shared" si="81"/>
        <v>0</v>
      </c>
      <c r="AV80" s="28">
        <f t="shared" si="82"/>
        <v>0</v>
      </c>
      <c r="AW80">
        <f t="shared" si="83"/>
        <v>0</v>
      </c>
      <c r="AX80" s="29">
        <f t="shared" si="84"/>
        <v>1</v>
      </c>
      <c r="AY80" s="49" t="s">
        <v>93</v>
      </c>
      <c r="AZ80" s="25">
        <v>1.24</v>
      </c>
      <c r="BA80" s="27"/>
      <c r="BB80" s="28">
        <f t="shared" si="85"/>
        <v>0.11708887272732846</v>
      </c>
      <c r="BC80" s="28">
        <f t="shared" si="86"/>
        <v>4.3157030057871033E-2</v>
      </c>
      <c r="BD80" s="28">
        <f t="shared" si="87"/>
        <v>0.11980322935045401</v>
      </c>
      <c r="BE80">
        <f t="shared" si="88"/>
        <v>0.11980322935045401</v>
      </c>
      <c r="BF80" s="29">
        <f t="shared" si="89"/>
        <v>0.99728564337687442</v>
      </c>
      <c r="BG80" s="49" t="s">
        <v>93</v>
      </c>
      <c r="BH80" s="25">
        <v>1.24</v>
      </c>
      <c r="BI80" s="27"/>
      <c r="BJ80" s="28">
        <f t="shared" si="90"/>
        <v>0.11708887272732846</v>
      </c>
      <c r="BK80" s="28">
        <f t="shared" si="91"/>
        <v>4.3157030057871033E-2</v>
      </c>
      <c r="BL80" s="28">
        <f t="shared" si="92"/>
        <v>0.11980322935045401</v>
      </c>
      <c r="BM80">
        <f t="shared" si="93"/>
        <v>0.11980322935045401</v>
      </c>
      <c r="BN80" s="29">
        <f t="shared" si="94"/>
        <v>0.99728564337687442</v>
      </c>
      <c r="BO80" s="46" t="s">
        <v>93</v>
      </c>
      <c r="BP80" s="25">
        <v>1</v>
      </c>
      <c r="BQ80" s="27"/>
      <c r="BR80" s="28">
        <f t="shared" si="95"/>
        <v>0</v>
      </c>
      <c r="BS80" s="28">
        <f t="shared" si="96"/>
        <v>0</v>
      </c>
      <c r="BT80" s="28">
        <f t="shared" si="97"/>
        <v>0</v>
      </c>
      <c r="BU80">
        <f t="shared" si="98"/>
        <v>0</v>
      </c>
      <c r="BV80" s="29">
        <f t="shared" si="99"/>
        <v>1</v>
      </c>
      <c r="BW80" s="46" t="s">
        <v>93</v>
      </c>
      <c r="BX80" s="25">
        <v>1</v>
      </c>
      <c r="BY80" s="27"/>
      <c r="BZ80" s="28">
        <f t="shared" si="100"/>
        <v>0</v>
      </c>
      <c r="CA80" s="28">
        <f t="shared" si="101"/>
        <v>0</v>
      </c>
      <c r="CB80" s="28">
        <f t="shared" si="102"/>
        <v>0</v>
      </c>
      <c r="CC80">
        <f t="shared" si="103"/>
        <v>0</v>
      </c>
      <c r="CD80" s="29">
        <f t="shared" si="104"/>
        <v>1</v>
      </c>
      <c r="CE80" s="46" t="s">
        <v>93</v>
      </c>
      <c r="CF80" s="25">
        <v>1.1000000000000001</v>
      </c>
      <c r="CG80" s="27"/>
      <c r="CH80" s="28">
        <f t="shared" si="105"/>
        <v>5.2363557774974277E-2</v>
      </c>
      <c r="CI80" s="28">
        <f t="shared" si="106"/>
        <v>1.8446484901059587E-2</v>
      </c>
      <c r="CJ80" s="28">
        <f t="shared" si="107"/>
        <v>5.3668658049761432E-2</v>
      </c>
      <c r="CK80">
        <f t="shared" si="108"/>
        <v>5.3668658049761432E-2</v>
      </c>
      <c r="CL80" s="29">
        <f t="shared" si="109"/>
        <v>0.99869489972521286</v>
      </c>
    </row>
    <row r="81" spans="1:90" ht="15.5" x14ac:dyDescent="0.35">
      <c r="A81" s="49" t="s">
        <v>94</v>
      </c>
      <c r="B81" s="47">
        <f>Prev!AF79</f>
        <v>0.5671233284861813</v>
      </c>
      <c r="C81" s="47">
        <f>Prev!AG79</f>
        <v>0.19825731217593437</v>
      </c>
      <c r="D81" s="25">
        <v>1</v>
      </c>
      <c r="E81" s="27"/>
      <c r="F81" s="28">
        <f t="shared" si="55"/>
        <v>0</v>
      </c>
      <c r="G81" s="28">
        <f t="shared" si="56"/>
        <v>0</v>
      </c>
      <c r="H81" s="28">
        <f t="shared" si="57"/>
        <v>0</v>
      </c>
      <c r="I81" s="28">
        <f t="shared" si="58"/>
        <v>0</v>
      </c>
      <c r="J81" s="29">
        <f t="shared" si="59"/>
        <v>1</v>
      </c>
      <c r="K81" s="49" t="s">
        <v>94</v>
      </c>
      <c r="L81" s="25">
        <v>1</v>
      </c>
      <c r="M81" s="27"/>
      <c r="N81" s="28">
        <f t="shared" si="60"/>
        <v>0</v>
      </c>
      <c r="O81" s="28">
        <f t="shared" si="61"/>
        <v>0</v>
      </c>
      <c r="P81" s="28">
        <f t="shared" si="62"/>
        <v>0</v>
      </c>
      <c r="Q81" s="28">
        <f t="shared" si="63"/>
        <v>0</v>
      </c>
      <c r="R81" s="29">
        <f t="shared" si="64"/>
        <v>1</v>
      </c>
      <c r="S81" s="49" t="s">
        <v>94</v>
      </c>
      <c r="T81" s="25">
        <v>1</v>
      </c>
      <c r="U81" s="27"/>
      <c r="V81" s="28">
        <f t="shared" si="65"/>
        <v>0</v>
      </c>
      <c r="W81" s="28">
        <f t="shared" si="66"/>
        <v>0</v>
      </c>
      <c r="X81" s="28">
        <f t="shared" si="67"/>
        <v>0</v>
      </c>
      <c r="Y81">
        <f t="shared" si="68"/>
        <v>0</v>
      </c>
      <c r="Z81" s="29">
        <f t="shared" si="69"/>
        <v>1</v>
      </c>
      <c r="AA81" s="49" t="s">
        <v>94</v>
      </c>
      <c r="AB81" s="25">
        <v>1</v>
      </c>
      <c r="AC81" s="27"/>
      <c r="AD81" s="28">
        <f t="shared" si="70"/>
        <v>0</v>
      </c>
      <c r="AE81" s="28">
        <f t="shared" si="71"/>
        <v>0</v>
      </c>
      <c r="AF81" s="28">
        <f t="shared" si="72"/>
        <v>0</v>
      </c>
      <c r="AG81">
        <f t="shared" si="73"/>
        <v>0</v>
      </c>
      <c r="AH81" s="29">
        <f t="shared" si="74"/>
        <v>1</v>
      </c>
      <c r="AI81" s="49" t="s">
        <v>94</v>
      </c>
      <c r="AJ81" s="25">
        <v>1</v>
      </c>
      <c r="AK81" s="27"/>
      <c r="AL81" s="28">
        <f t="shared" si="75"/>
        <v>0</v>
      </c>
      <c r="AM81" s="28">
        <f t="shared" si="76"/>
        <v>0</v>
      </c>
      <c r="AN81" s="28">
        <f t="shared" si="77"/>
        <v>0</v>
      </c>
      <c r="AO81">
        <f t="shared" si="78"/>
        <v>0</v>
      </c>
      <c r="AP81" s="29">
        <f t="shared" si="79"/>
        <v>1</v>
      </c>
      <c r="AQ81" s="49" t="s">
        <v>94</v>
      </c>
      <c r="AR81" s="25">
        <v>1</v>
      </c>
      <c r="AS81" s="27"/>
      <c r="AT81" s="28">
        <f t="shared" si="80"/>
        <v>0</v>
      </c>
      <c r="AU81" s="28">
        <f t="shared" si="81"/>
        <v>0</v>
      </c>
      <c r="AV81" s="28">
        <f t="shared" si="82"/>
        <v>0</v>
      </c>
      <c r="AW81">
        <f t="shared" si="83"/>
        <v>0</v>
      </c>
      <c r="AX81" s="29">
        <f t="shared" si="84"/>
        <v>1</v>
      </c>
      <c r="AY81" s="49" t="s">
        <v>94</v>
      </c>
      <c r="AZ81" s="25">
        <v>1.24</v>
      </c>
      <c r="BA81" s="27"/>
      <c r="BB81" s="28">
        <f t="shared" si="85"/>
        <v>0.11708887272732846</v>
      </c>
      <c r="BC81" s="28">
        <f t="shared" si="86"/>
        <v>4.3157030057871026E-2</v>
      </c>
      <c r="BD81" s="28">
        <f t="shared" si="87"/>
        <v>0.11980322935045401</v>
      </c>
      <c r="BE81">
        <f t="shared" si="88"/>
        <v>0.11980322935045401</v>
      </c>
      <c r="BF81" s="29">
        <f t="shared" si="89"/>
        <v>0.99728564337687442</v>
      </c>
      <c r="BG81" s="49" t="s">
        <v>94</v>
      </c>
      <c r="BH81" s="25">
        <v>1.24</v>
      </c>
      <c r="BI81" s="27"/>
      <c r="BJ81" s="28">
        <f t="shared" si="90"/>
        <v>0.11708887272732846</v>
      </c>
      <c r="BK81" s="28">
        <f t="shared" si="91"/>
        <v>4.3157030057871026E-2</v>
      </c>
      <c r="BL81" s="28">
        <f t="shared" si="92"/>
        <v>0.11980322935045401</v>
      </c>
      <c r="BM81">
        <f t="shared" si="93"/>
        <v>0.11980322935045401</v>
      </c>
      <c r="BN81" s="29">
        <f t="shared" si="94"/>
        <v>0.99728564337687442</v>
      </c>
      <c r="BO81" s="46" t="s">
        <v>94</v>
      </c>
      <c r="BP81" s="25">
        <v>1</v>
      </c>
      <c r="BQ81" s="27"/>
      <c r="BR81" s="28">
        <f t="shared" si="95"/>
        <v>0</v>
      </c>
      <c r="BS81" s="28">
        <f t="shared" si="96"/>
        <v>0</v>
      </c>
      <c r="BT81" s="28">
        <f t="shared" si="97"/>
        <v>0</v>
      </c>
      <c r="BU81">
        <f t="shared" si="98"/>
        <v>0</v>
      </c>
      <c r="BV81" s="29">
        <f t="shared" si="99"/>
        <v>1</v>
      </c>
      <c r="BW81" s="46" t="s">
        <v>94</v>
      </c>
      <c r="BX81" s="25">
        <v>1</v>
      </c>
      <c r="BY81" s="27"/>
      <c r="BZ81" s="28">
        <f t="shared" si="100"/>
        <v>0</v>
      </c>
      <c r="CA81" s="28">
        <f t="shared" si="101"/>
        <v>0</v>
      </c>
      <c r="CB81" s="28">
        <f t="shared" si="102"/>
        <v>0</v>
      </c>
      <c r="CC81">
        <f t="shared" si="103"/>
        <v>0</v>
      </c>
      <c r="CD81" s="29">
        <f t="shared" si="104"/>
        <v>1</v>
      </c>
      <c r="CE81" s="46" t="s">
        <v>94</v>
      </c>
      <c r="CF81" s="25">
        <v>1.1000000000000001</v>
      </c>
      <c r="CG81" s="27"/>
      <c r="CH81" s="28">
        <f t="shared" si="105"/>
        <v>5.2363557774974277E-2</v>
      </c>
      <c r="CI81" s="28">
        <f t="shared" si="106"/>
        <v>1.8446484901059587E-2</v>
      </c>
      <c r="CJ81" s="28">
        <f t="shared" si="107"/>
        <v>5.3668658049761439E-2</v>
      </c>
      <c r="CK81">
        <f t="shared" si="108"/>
        <v>5.3668658049761439E-2</v>
      </c>
      <c r="CL81" s="29">
        <f t="shared" si="109"/>
        <v>0.99869489972521286</v>
      </c>
    </row>
    <row r="82" spans="1:90" ht="15.5" x14ac:dyDescent="0.35">
      <c r="A82" s="49" t="s">
        <v>95</v>
      </c>
      <c r="B82" s="47">
        <f>Prev!AF80</f>
        <v>0.56712332848618141</v>
      </c>
      <c r="C82" s="47">
        <f>Prev!AG80</f>
        <v>0.1982573121759344</v>
      </c>
      <c r="D82" s="25">
        <v>1</v>
      </c>
      <c r="E82" s="27"/>
      <c r="F82" s="28">
        <f t="shared" si="55"/>
        <v>0</v>
      </c>
      <c r="G82" s="28">
        <f t="shared" si="56"/>
        <v>0</v>
      </c>
      <c r="H82" s="28">
        <f t="shared" si="57"/>
        <v>0</v>
      </c>
      <c r="I82" s="28">
        <f t="shared" si="58"/>
        <v>0</v>
      </c>
      <c r="J82" s="29">
        <f t="shared" si="59"/>
        <v>1</v>
      </c>
      <c r="K82" s="49" t="s">
        <v>95</v>
      </c>
      <c r="L82" s="25">
        <v>1</v>
      </c>
      <c r="M82" s="27"/>
      <c r="N82" s="28">
        <f t="shared" si="60"/>
        <v>0</v>
      </c>
      <c r="O82" s="28">
        <f t="shared" si="61"/>
        <v>0</v>
      </c>
      <c r="P82" s="28">
        <f t="shared" si="62"/>
        <v>0</v>
      </c>
      <c r="Q82" s="28">
        <f t="shared" si="63"/>
        <v>0</v>
      </c>
      <c r="R82" s="29">
        <f t="shared" si="64"/>
        <v>1</v>
      </c>
      <c r="S82" s="49" t="s">
        <v>95</v>
      </c>
      <c r="T82" s="25">
        <v>1</v>
      </c>
      <c r="U82" s="27"/>
      <c r="V82" s="28">
        <f t="shared" si="65"/>
        <v>0</v>
      </c>
      <c r="W82" s="28">
        <f t="shared" si="66"/>
        <v>0</v>
      </c>
      <c r="X82" s="28">
        <f t="shared" si="67"/>
        <v>0</v>
      </c>
      <c r="Y82">
        <f t="shared" si="68"/>
        <v>0</v>
      </c>
      <c r="Z82" s="29">
        <f t="shared" si="69"/>
        <v>1</v>
      </c>
      <c r="AA82" s="49" t="s">
        <v>95</v>
      </c>
      <c r="AB82" s="25">
        <v>1</v>
      </c>
      <c r="AC82" s="27"/>
      <c r="AD82" s="28">
        <f t="shared" si="70"/>
        <v>0</v>
      </c>
      <c r="AE82" s="28">
        <f t="shared" si="71"/>
        <v>0</v>
      </c>
      <c r="AF82" s="28">
        <f t="shared" si="72"/>
        <v>0</v>
      </c>
      <c r="AG82">
        <f t="shared" si="73"/>
        <v>0</v>
      </c>
      <c r="AH82" s="29">
        <f t="shared" si="74"/>
        <v>1</v>
      </c>
      <c r="AI82" s="49" t="s">
        <v>95</v>
      </c>
      <c r="AJ82" s="25">
        <v>1</v>
      </c>
      <c r="AK82" s="27"/>
      <c r="AL82" s="28">
        <f t="shared" si="75"/>
        <v>0</v>
      </c>
      <c r="AM82" s="28">
        <f t="shared" si="76"/>
        <v>0</v>
      </c>
      <c r="AN82" s="28">
        <f t="shared" si="77"/>
        <v>0</v>
      </c>
      <c r="AO82">
        <f t="shared" si="78"/>
        <v>0</v>
      </c>
      <c r="AP82" s="29">
        <f t="shared" si="79"/>
        <v>1</v>
      </c>
      <c r="AQ82" s="49" t="s">
        <v>95</v>
      </c>
      <c r="AR82" s="25">
        <v>1</v>
      </c>
      <c r="AS82" s="27"/>
      <c r="AT82" s="28">
        <f t="shared" si="80"/>
        <v>0</v>
      </c>
      <c r="AU82" s="28">
        <f t="shared" si="81"/>
        <v>0</v>
      </c>
      <c r="AV82" s="28">
        <f t="shared" si="82"/>
        <v>0</v>
      </c>
      <c r="AW82">
        <f t="shared" si="83"/>
        <v>0</v>
      </c>
      <c r="AX82" s="29">
        <f t="shared" si="84"/>
        <v>1</v>
      </c>
      <c r="AY82" s="49" t="s">
        <v>95</v>
      </c>
      <c r="AZ82" s="25">
        <v>1.24</v>
      </c>
      <c r="BA82" s="27"/>
      <c r="BB82" s="28">
        <f t="shared" si="85"/>
        <v>0.11708887272732846</v>
      </c>
      <c r="BC82" s="28">
        <f t="shared" si="86"/>
        <v>4.3157030057871033E-2</v>
      </c>
      <c r="BD82" s="28">
        <f t="shared" si="87"/>
        <v>0.11980322935045402</v>
      </c>
      <c r="BE82">
        <f t="shared" si="88"/>
        <v>0.11980322935045402</v>
      </c>
      <c r="BF82" s="29">
        <f t="shared" si="89"/>
        <v>0.99728564337687442</v>
      </c>
      <c r="BG82" s="49" t="s">
        <v>95</v>
      </c>
      <c r="BH82" s="25">
        <v>1.24</v>
      </c>
      <c r="BI82" s="27"/>
      <c r="BJ82" s="28">
        <f t="shared" si="90"/>
        <v>0.11708887272732846</v>
      </c>
      <c r="BK82" s="28">
        <f t="shared" si="91"/>
        <v>4.3157030057871033E-2</v>
      </c>
      <c r="BL82" s="28">
        <f t="shared" si="92"/>
        <v>0.11980322935045402</v>
      </c>
      <c r="BM82">
        <f t="shared" si="93"/>
        <v>0.11980322935045402</v>
      </c>
      <c r="BN82" s="29">
        <f t="shared" si="94"/>
        <v>0.99728564337687442</v>
      </c>
      <c r="BO82" s="46" t="s">
        <v>95</v>
      </c>
      <c r="BP82" s="25">
        <v>1</v>
      </c>
      <c r="BQ82" s="27"/>
      <c r="BR82" s="28">
        <f t="shared" si="95"/>
        <v>0</v>
      </c>
      <c r="BS82" s="28">
        <f t="shared" si="96"/>
        <v>0</v>
      </c>
      <c r="BT82" s="28">
        <f t="shared" si="97"/>
        <v>0</v>
      </c>
      <c r="BU82">
        <f t="shared" si="98"/>
        <v>0</v>
      </c>
      <c r="BV82" s="29">
        <f t="shared" si="99"/>
        <v>1</v>
      </c>
      <c r="BW82" s="46" t="s">
        <v>95</v>
      </c>
      <c r="BX82" s="25">
        <v>1</v>
      </c>
      <c r="BY82" s="27"/>
      <c r="BZ82" s="28">
        <f t="shared" si="100"/>
        <v>0</v>
      </c>
      <c r="CA82" s="28">
        <f t="shared" si="101"/>
        <v>0</v>
      </c>
      <c r="CB82" s="28">
        <f t="shared" si="102"/>
        <v>0</v>
      </c>
      <c r="CC82">
        <f t="shared" si="103"/>
        <v>0</v>
      </c>
      <c r="CD82" s="29">
        <f t="shared" si="104"/>
        <v>1</v>
      </c>
      <c r="CE82" s="46" t="s">
        <v>95</v>
      </c>
      <c r="CF82" s="25">
        <v>1.1000000000000001</v>
      </c>
      <c r="CG82" s="27"/>
      <c r="CH82" s="28">
        <f t="shared" si="105"/>
        <v>5.2363557774974277E-2</v>
      </c>
      <c r="CI82" s="28">
        <f t="shared" si="106"/>
        <v>1.8446484901059587E-2</v>
      </c>
      <c r="CJ82" s="28">
        <f t="shared" si="107"/>
        <v>5.3668658049761453E-2</v>
      </c>
      <c r="CK82">
        <f t="shared" si="108"/>
        <v>5.3668658049761453E-2</v>
      </c>
      <c r="CL82" s="29">
        <f t="shared" si="109"/>
        <v>0.99869489972521286</v>
      </c>
    </row>
    <row r="83" spans="1:90" ht="15.5" x14ac:dyDescent="0.35">
      <c r="A83" s="49" t="s">
        <v>96</v>
      </c>
      <c r="B83" s="47">
        <f>Prev!AF81</f>
        <v>0.56712332848618119</v>
      </c>
      <c r="C83" s="47">
        <f>Prev!AG81</f>
        <v>0.19825731217593434</v>
      </c>
      <c r="D83" s="25">
        <v>1</v>
      </c>
      <c r="E83" s="27"/>
      <c r="F83" s="28">
        <f t="shared" si="55"/>
        <v>0</v>
      </c>
      <c r="G83" s="28">
        <f t="shared" si="56"/>
        <v>0</v>
      </c>
      <c r="H83" s="28">
        <f t="shared" si="57"/>
        <v>0</v>
      </c>
      <c r="I83" s="28">
        <f t="shared" si="58"/>
        <v>0</v>
      </c>
      <c r="J83" s="29">
        <f t="shared" si="59"/>
        <v>1</v>
      </c>
      <c r="K83" s="49" t="s">
        <v>96</v>
      </c>
      <c r="L83" s="25">
        <v>1</v>
      </c>
      <c r="M83" s="27"/>
      <c r="N83" s="28">
        <f t="shared" si="60"/>
        <v>0</v>
      </c>
      <c r="O83" s="28">
        <f t="shared" si="61"/>
        <v>0</v>
      </c>
      <c r="P83" s="28">
        <f t="shared" si="62"/>
        <v>0</v>
      </c>
      <c r="Q83" s="28">
        <f t="shared" si="63"/>
        <v>0</v>
      </c>
      <c r="R83" s="29">
        <f t="shared" si="64"/>
        <v>1</v>
      </c>
      <c r="S83" s="49" t="s">
        <v>96</v>
      </c>
      <c r="T83" s="25">
        <v>1</v>
      </c>
      <c r="U83" s="27"/>
      <c r="V83" s="28">
        <f t="shared" si="65"/>
        <v>0</v>
      </c>
      <c r="W83" s="28">
        <f t="shared" si="66"/>
        <v>0</v>
      </c>
      <c r="X83" s="28">
        <f t="shared" si="67"/>
        <v>0</v>
      </c>
      <c r="Y83">
        <f t="shared" si="68"/>
        <v>0</v>
      </c>
      <c r="Z83" s="29">
        <f t="shared" si="69"/>
        <v>1</v>
      </c>
      <c r="AA83" s="49" t="s">
        <v>96</v>
      </c>
      <c r="AB83" s="25">
        <v>1</v>
      </c>
      <c r="AC83" s="27"/>
      <c r="AD83" s="28">
        <f t="shared" si="70"/>
        <v>0</v>
      </c>
      <c r="AE83" s="28">
        <f t="shared" si="71"/>
        <v>0</v>
      </c>
      <c r="AF83" s="28">
        <f t="shared" si="72"/>
        <v>0</v>
      </c>
      <c r="AG83">
        <f t="shared" si="73"/>
        <v>0</v>
      </c>
      <c r="AH83" s="29">
        <f t="shared" si="74"/>
        <v>1</v>
      </c>
      <c r="AI83" s="49" t="s">
        <v>96</v>
      </c>
      <c r="AJ83" s="25">
        <v>1</v>
      </c>
      <c r="AK83" s="27"/>
      <c r="AL83" s="28">
        <f t="shared" si="75"/>
        <v>0</v>
      </c>
      <c r="AM83" s="28">
        <f t="shared" si="76"/>
        <v>0</v>
      </c>
      <c r="AN83" s="28">
        <f t="shared" si="77"/>
        <v>0</v>
      </c>
      <c r="AO83">
        <f t="shared" si="78"/>
        <v>0</v>
      </c>
      <c r="AP83" s="29">
        <f t="shared" si="79"/>
        <v>1</v>
      </c>
      <c r="AQ83" s="49" t="s">
        <v>96</v>
      </c>
      <c r="AR83" s="25">
        <v>1</v>
      </c>
      <c r="AS83" s="27"/>
      <c r="AT83" s="28">
        <f t="shared" si="80"/>
        <v>0</v>
      </c>
      <c r="AU83" s="28">
        <f t="shared" si="81"/>
        <v>0</v>
      </c>
      <c r="AV83" s="28">
        <f t="shared" si="82"/>
        <v>0</v>
      </c>
      <c r="AW83">
        <f t="shared" si="83"/>
        <v>0</v>
      </c>
      <c r="AX83" s="29">
        <f t="shared" si="84"/>
        <v>1</v>
      </c>
      <c r="AY83" s="49" t="s">
        <v>96</v>
      </c>
      <c r="AZ83" s="25">
        <v>1.24</v>
      </c>
      <c r="BA83" s="27"/>
      <c r="BB83" s="28">
        <f t="shared" si="85"/>
        <v>0.11708887272732839</v>
      </c>
      <c r="BC83" s="28">
        <f t="shared" si="86"/>
        <v>4.3157030057871019E-2</v>
      </c>
      <c r="BD83" s="28">
        <f t="shared" si="87"/>
        <v>0.11980322935045401</v>
      </c>
      <c r="BE83">
        <f t="shared" si="88"/>
        <v>0.11980322935045401</v>
      </c>
      <c r="BF83" s="29">
        <f t="shared" si="89"/>
        <v>0.99728564337687442</v>
      </c>
      <c r="BG83" s="49" t="s">
        <v>96</v>
      </c>
      <c r="BH83" s="25">
        <v>1.24</v>
      </c>
      <c r="BI83" s="27"/>
      <c r="BJ83" s="28">
        <f t="shared" si="90"/>
        <v>0.11708887272732839</v>
      </c>
      <c r="BK83" s="28">
        <f t="shared" si="91"/>
        <v>4.3157030057871019E-2</v>
      </c>
      <c r="BL83" s="28">
        <f t="shared" si="92"/>
        <v>0.11980322935045401</v>
      </c>
      <c r="BM83">
        <f t="shared" si="93"/>
        <v>0.11980322935045401</v>
      </c>
      <c r="BN83" s="29">
        <f t="shared" si="94"/>
        <v>0.99728564337687442</v>
      </c>
      <c r="BO83" s="46" t="s">
        <v>96</v>
      </c>
      <c r="BP83" s="25">
        <v>1</v>
      </c>
      <c r="BQ83" s="27"/>
      <c r="BR83" s="28">
        <f t="shared" si="95"/>
        <v>0</v>
      </c>
      <c r="BS83" s="28">
        <f t="shared" si="96"/>
        <v>0</v>
      </c>
      <c r="BT83" s="28">
        <f t="shared" si="97"/>
        <v>0</v>
      </c>
      <c r="BU83">
        <f t="shared" si="98"/>
        <v>0</v>
      </c>
      <c r="BV83" s="29">
        <f t="shared" si="99"/>
        <v>1</v>
      </c>
      <c r="BW83" s="46" t="s">
        <v>96</v>
      </c>
      <c r="BX83" s="25">
        <v>1</v>
      </c>
      <c r="BY83" s="27"/>
      <c r="BZ83" s="28">
        <f t="shared" si="100"/>
        <v>0</v>
      </c>
      <c r="CA83" s="28">
        <f t="shared" si="101"/>
        <v>0</v>
      </c>
      <c r="CB83" s="28">
        <f t="shared" si="102"/>
        <v>0</v>
      </c>
      <c r="CC83">
        <f t="shared" si="103"/>
        <v>0</v>
      </c>
      <c r="CD83" s="29">
        <f t="shared" si="104"/>
        <v>1</v>
      </c>
      <c r="CE83" s="46" t="s">
        <v>96</v>
      </c>
      <c r="CF83" s="25">
        <v>1.1000000000000001</v>
      </c>
      <c r="CG83" s="27"/>
      <c r="CH83" s="28">
        <f t="shared" si="105"/>
        <v>5.2363557774974256E-2</v>
      </c>
      <c r="CI83" s="28">
        <f t="shared" si="106"/>
        <v>1.8446484901059584E-2</v>
      </c>
      <c r="CJ83" s="28">
        <f t="shared" si="107"/>
        <v>5.3668658049761432E-2</v>
      </c>
      <c r="CK83">
        <f t="shared" si="108"/>
        <v>5.3668658049761432E-2</v>
      </c>
      <c r="CL83" s="29">
        <f t="shared" si="109"/>
        <v>0.99869489972521286</v>
      </c>
    </row>
    <row r="84" spans="1:90" ht="15.5" x14ac:dyDescent="0.35">
      <c r="A84" s="49" t="s">
        <v>97</v>
      </c>
      <c r="B84" s="47">
        <f>Prev!AF82</f>
        <v>0.56712332848618141</v>
      </c>
      <c r="C84" s="47">
        <f>Prev!AG82</f>
        <v>0.1982573121759344</v>
      </c>
      <c r="D84" s="25">
        <v>1</v>
      </c>
      <c r="E84" s="27"/>
      <c r="F84" s="28">
        <f t="shared" si="55"/>
        <v>0</v>
      </c>
      <c r="G84" s="28">
        <f t="shared" si="56"/>
        <v>0</v>
      </c>
      <c r="H84" s="28">
        <f t="shared" si="57"/>
        <v>0</v>
      </c>
      <c r="I84" s="28">
        <f t="shared" si="58"/>
        <v>0</v>
      </c>
      <c r="J84" s="29">
        <f t="shared" si="59"/>
        <v>1</v>
      </c>
      <c r="K84" s="49" t="s">
        <v>97</v>
      </c>
      <c r="L84" s="25">
        <v>1</v>
      </c>
      <c r="M84" s="27"/>
      <c r="N84" s="28">
        <f t="shared" si="60"/>
        <v>0</v>
      </c>
      <c r="O84" s="28">
        <f t="shared" si="61"/>
        <v>0</v>
      </c>
      <c r="P84" s="28">
        <f t="shared" si="62"/>
        <v>0</v>
      </c>
      <c r="Q84" s="28">
        <f t="shared" si="63"/>
        <v>0</v>
      </c>
      <c r="R84" s="29">
        <f t="shared" si="64"/>
        <v>1</v>
      </c>
      <c r="S84" s="49" t="s">
        <v>97</v>
      </c>
      <c r="T84" s="25">
        <v>1</v>
      </c>
      <c r="U84" s="27"/>
      <c r="V84" s="28">
        <f t="shared" si="65"/>
        <v>0</v>
      </c>
      <c r="W84" s="28">
        <f t="shared" si="66"/>
        <v>0</v>
      </c>
      <c r="X84" s="28">
        <f t="shared" si="67"/>
        <v>0</v>
      </c>
      <c r="Y84">
        <f t="shared" si="68"/>
        <v>0</v>
      </c>
      <c r="Z84" s="29">
        <f t="shared" si="69"/>
        <v>1</v>
      </c>
      <c r="AA84" s="49" t="s">
        <v>97</v>
      </c>
      <c r="AB84" s="25">
        <v>1</v>
      </c>
      <c r="AC84" s="27"/>
      <c r="AD84" s="28">
        <f t="shared" si="70"/>
        <v>0</v>
      </c>
      <c r="AE84" s="28">
        <f t="shared" si="71"/>
        <v>0</v>
      </c>
      <c r="AF84" s="28">
        <f t="shared" si="72"/>
        <v>0</v>
      </c>
      <c r="AG84">
        <f t="shared" si="73"/>
        <v>0</v>
      </c>
      <c r="AH84" s="29">
        <f t="shared" si="74"/>
        <v>1</v>
      </c>
      <c r="AI84" s="49" t="s">
        <v>97</v>
      </c>
      <c r="AJ84" s="25">
        <v>1</v>
      </c>
      <c r="AK84" s="27"/>
      <c r="AL84" s="28">
        <f t="shared" si="75"/>
        <v>0</v>
      </c>
      <c r="AM84" s="28">
        <f t="shared" si="76"/>
        <v>0</v>
      </c>
      <c r="AN84" s="28">
        <f t="shared" si="77"/>
        <v>0</v>
      </c>
      <c r="AO84">
        <f t="shared" si="78"/>
        <v>0</v>
      </c>
      <c r="AP84" s="29">
        <f t="shared" si="79"/>
        <v>1</v>
      </c>
      <c r="AQ84" s="49" t="s">
        <v>97</v>
      </c>
      <c r="AR84" s="25">
        <v>1</v>
      </c>
      <c r="AS84" s="27"/>
      <c r="AT84" s="28">
        <f t="shared" si="80"/>
        <v>0</v>
      </c>
      <c r="AU84" s="28">
        <f t="shared" si="81"/>
        <v>0</v>
      </c>
      <c r="AV84" s="28">
        <f t="shared" si="82"/>
        <v>0</v>
      </c>
      <c r="AW84">
        <f t="shared" si="83"/>
        <v>0</v>
      </c>
      <c r="AX84" s="29">
        <f t="shared" si="84"/>
        <v>1</v>
      </c>
      <c r="AY84" s="49" t="s">
        <v>97</v>
      </c>
      <c r="AZ84" s="25">
        <v>1.24</v>
      </c>
      <c r="BA84" s="27"/>
      <c r="BB84" s="28">
        <f t="shared" si="85"/>
        <v>0.11708887272732846</v>
      </c>
      <c r="BC84" s="28">
        <f t="shared" si="86"/>
        <v>4.3157030057871033E-2</v>
      </c>
      <c r="BD84" s="28">
        <f t="shared" si="87"/>
        <v>0.11980322935045402</v>
      </c>
      <c r="BE84">
        <f t="shared" si="88"/>
        <v>0.11980322935045402</v>
      </c>
      <c r="BF84" s="29">
        <f t="shared" si="89"/>
        <v>0.99728564337687442</v>
      </c>
      <c r="BG84" s="49" t="s">
        <v>97</v>
      </c>
      <c r="BH84" s="25">
        <v>1.24</v>
      </c>
      <c r="BI84" s="27"/>
      <c r="BJ84" s="28">
        <f t="shared" si="90"/>
        <v>0.11708887272732846</v>
      </c>
      <c r="BK84" s="28">
        <f t="shared" si="91"/>
        <v>4.3157030057871033E-2</v>
      </c>
      <c r="BL84" s="28">
        <f t="shared" si="92"/>
        <v>0.11980322935045402</v>
      </c>
      <c r="BM84">
        <f t="shared" si="93"/>
        <v>0.11980322935045402</v>
      </c>
      <c r="BN84" s="29">
        <f t="shared" si="94"/>
        <v>0.99728564337687442</v>
      </c>
      <c r="BO84" s="46" t="s">
        <v>97</v>
      </c>
      <c r="BP84" s="25">
        <v>1</v>
      </c>
      <c r="BQ84" s="27"/>
      <c r="BR84" s="28">
        <f t="shared" si="95"/>
        <v>0</v>
      </c>
      <c r="BS84" s="28">
        <f t="shared" si="96"/>
        <v>0</v>
      </c>
      <c r="BT84" s="28">
        <f t="shared" si="97"/>
        <v>0</v>
      </c>
      <c r="BU84">
        <f t="shared" si="98"/>
        <v>0</v>
      </c>
      <c r="BV84" s="29">
        <f t="shared" si="99"/>
        <v>1</v>
      </c>
      <c r="BW84" s="46" t="s">
        <v>97</v>
      </c>
      <c r="BX84" s="25">
        <v>1</v>
      </c>
      <c r="BY84" s="27"/>
      <c r="BZ84" s="28">
        <f t="shared" si="100"/>
        <v>0</v>
      </c>
      <c r="CA84" s="28">
        <f t="shared" si="101"/>
        <v>0</v>
      </c>
      <c r="CB84" s="28">
        <f t="shared" si="102"/>
        <v>0</v>
      </c>
      <c r="CC84">
        <f t="shared" si="103"/>
        <v>0</v>
      </c>
      <c r="CD84" s="29">
        <f t="shared" si="104"/>
        <v>1</v>
      </c>
      <c r="CE84" s="46" t="s">
        <v>97</v>
      </c>
      <c r="CF84" s="25">
        <v>1.1000000000000001</v>
      </c>
      <c r="CG84" s="27"/>
      <c r="CH84" s="28">
        <f t="shared" si="105"/>
        <v>5.2363557774974277E-2</v>
      </c>
      <c r="CI84" s="28">
        <f t="shared" si="106"/>
        <v>1.8446484901059587E-2</v>
      </c>
      <c r="CJ84" s="28">
        <f t="shared" si="107"/>
        <v>5.3668658049761453E-2</v>
      </c>
      <c r="CK84">
        <f t="shared" si="108"/>
        <v>5.3668658049761453E-2</v>
      </c>
      <c r="CL84" s="29">
        <f t="shared" si="109"/>
        <v>0.99869489972521286</v>
      </c>
    </row>
    <row r="85" spans="1:90" ht="15.5" x14ac:dyDescent="0.35">
      <c r="A85" s="49" t="s">
        <v>98</v>
      </c>
      <c r="B85" s="47">
        <f>Prev!AF83</f>
        <v>0.56712332848618141</v>
      </c>
      <c r="C85" s="47">
        <f>Prev!AG83</f>
        <v>0.1982573121759344</v>
      </c>
      <c r="D85" s="25">
        <v>1</v>
      </c>
      <c r="E85" s="27"/>
      <c r="F85" s="28">
        <f t="shared" si="55"/>
        <v>0</v>
      </c>
      <c r="G85" s="28">
        <f t="shared" si="56"/>
        <v>0</v>
      </c>
      <c r="H85" s="28">
        <f t="shared" si="57"/>
        <v>0</v>
      </c>
      <c r="I85" s="28">
        <f t="shared" si="58"/>
        <v>0</v>
      </c>
      <c r="J85" s="29">
        <f t="shared" si="59"/>
        <v>1</v>
      </c>
      <c r="K85" s="49" t="s">
        <v>98</v>
      </c>
      <c r="L85" s="25">
        <v>1</v>
      </c>
      <c r="M85" s="27"/>
      <c r="N85" s="28">
        <f t="shared" si="60"/>
        <v>0</v>
      </c>
      <c r="O85" s="28">
        <f t="shared" si="61"/>
        <v>0</v>
      </c>
      <c r="P85" s="28">
        <f t="shared" si="62"/>
        <v>0</v>
      </c>
      <c r="Q85" s="28">
        <f t="shared" si="63"/>
        <v>0</v>
      </c>
      <c r="R85" s="29">
        <f t="shared" si="64"/>
        <v>1</v>
      </c>
      <c r="S85" s="49" t="s">
        <v>98</v>
      </c>
      <c r="T85" s="25">
        <v>1</v>
      </c>
      <c r="U85" s="27"/>
      <c r="V85" s="28">
        <f t="shared" si="65"/>
        <v>0</v>
      </c>
      <c r="W85" s="28">
        <f t="shared" si="66"/>
        <v>0</v>
      </c>
      <c r="X85" s="28">
        <f t="shared" si="67"/>
        <v>0</v>
      </c>
      <c r="Y85">
        <f t="shared" si="68"/>
        <v>0</v>
      </c>
      <c r="Z85" s="29">
        <f t="shared" si="69"/>
        <v>1</v>
      </c>
      <c r="AA85" s="49" t="s">
        <v>98</v>
      </c>
      <c r="AB85" s="25">
        <v>1</v>
      </c>
      <c r="AC85" s="27"/>
      <c r="AD85" s="28">
        <f t="shared" si="70"/>
        <v>0</v>
      </c>
      <c r="AE85" s="28">
        <f t="shared" si="71"/>
        <v>0</v>
      </c>
      <c r="AF85" s="28">
        <f t="shared" si="72"/>
        <v>0</v>
      </c>
      <c r="AG85">
        <f t="shared" si="73"/>
        <v>0</v>
      </c>
      <c r="AH85" s="29">
        <f t="shared" si="74"/>
        <v>1</v>
      </c>
      <c r="AI85" s="49" t="s">
        <v>98</v>
      </c>
      <c r="AJ85" s="25">
        <v>1</v>
      </c>
      <c r="AK85" s="27"/>
      <c r="AL85" s="28">
        <f t="shared" si="75"/>
        <v>0</v>
      </c>
      <c r="AM85" s="28">
        <f t="shared" si="76"/>
        <v>0</v>
      </c>
      <c r="AN85" s="28">
        <f t="shared" si="77"/>
        <v>0</v>
      </c>
      <c r="AO85">
        <f t="shared" si="78"/>
        <v>0</v>
      </c>
      <c r="AP85" s="29">
        <f t="shared" si="79"/>
        <v>1</v>
      </c>
      <c r="AQ85" s="49" t="s">
        <v>98</v>
      </c>
      <c r="AR85" s="25">
        <v>1</v>
      </c>
      <c r="AS85" s="27"/>
      <c r="AT85" s="28">
        <f t="shared" si="80"/>
        <v>0</v>
      </c>
      <c r="AU85" s="28">
        <f t="shared" si="81"/>
        <v>0</v>
      </c>
      <c r="AV85" s="28">
        <f t="shared" si="82"/>
        <v>0</v>
      </c>
      <c r="AW85">
        <f t="shared" si="83"/>
        <v>0</v>
      </c>
      <c r="AX85" s="29">
        <f t="shared" si="84"/>
        <v>1</v>
      </c>
      <c r="AY85" s="49" t="s">
        <v>98</v>
      </c>
      <c r="AZ85" s="25">
        <v>1.24</v>
      </c>
      <c r="BA85" s="27"/>
      <c r="BB85" s="28">
        <f t="shared" si="85"/>
        <v>0.11708887272732846</v>
      </c>
      <c r="BC85" s="28">
        <f t="shared" si="86"/>
        <v>4.3157030057871033E-2</v>
      </c>
      <c r="BD85" s="28">
        <f t="shared" si="87"/>
        <v>0.11980322935045402</v>
      </c>
      <c r="BE85">
        <f t="shared" si="88"/>
        <v>0.11980322935045402</v>
      </c>
      <c r="BF85" s="29">
        <f t="shared" si="89"/>
        <v>0.99728564337687442</v>
      </c>
      <c r="BG85" s="49" t="s">
        <v>98</v>
      </c>
      <c r="BH85" s="25">
        <v>1.24</v>
      </c>
      <c r="BI85" s="27"/>
      <c r="BJ85" s="28">
        <f t="shared" si="90"/>
        <v>0.11708887272732846</v>
      </c>
      <c r="BK85" s="28">
        <f t="shared" si="91"/>
        <v>4.3157030057871033E-2</v>
      </c>
      <c r="BL85" s="28">
        <f t="shared" si="92"/>
        <v>0.11980322935045402</v>
      </c>
      <c r="BM85">
        <f t="shared" si="93"/>
        <v>0.11980322935045402</v>
      </c>
      <c r="BN85" s="29">
        <f t="shared" si="94"/>
        <v>0.99728564337687442</v>
      </c>
      <c r="BO85" s="46" t="s">
        <v>98</v>
      </c>
      <c r="BP85" s="25">
        <v>1</v>
      </c>
      <c r="BQ85" s="27"/>
      <c r="BR85" s="28">
        <f t="shared" si="95"/>
        <v>0</v>
      </c>
      <c r="BS85" s="28">
        <f t="shared" si="96"/>
        <v>0</v>
      </c>
      <c r="BT85" s="28">
        <f t="shared" si="97"/>
        <v>0</v>
      </c>
      <c r="BU85">
        <f t="shared" si="98"/>
        <v>0</v>
      </c>
      <c r="BV85" s="29">
        <f t="shared" si="99"/>
        <v>1</v>
      </c>
      <c r="BW85" s="46" t="s">
        <v>98</v>
      </c>
      <c r="BX85" s="25">
        <v>1</v>
      </c>
      <c r="BY85" s="27"/>
      <c r="BZ85" s="28">
        <f t="shared" si="100"/>
        <v>0</v>
      </c>
      <c r="CA85" s="28">
        <f t="shared" si="101"/>
        <v>0</v>
      </c>
      <c r="CB85" s="28">
        <f t="shared" si="102"/>
        <v>0</v>
      </c>
      <c r="CC85">
        <f t="shared" si="103"/>
        <v>0</v>
      </c>
      <c r="CD85" s="29">
        <f t="shared" si="104"/>
        <v>1</v>
      </c>
      <c r="CE85" s="46" t="s">
        <v>98</v>
      </c>
      <c r="CF85" s="25">
        <v>1.1000000000000001</v>
      </c>
      <c r="CG85" s="27"/>
      <c r="CH85" s="28">
        <f t="shared" si="105"/>
        <v>5.2363557774974277E-2</v>
      </c>
      <c r="CI85" s="28">
        <f t="shared" si="106"/>
        <v>1.8446484901059587E-2</v>
      </c>
      <c r="CJ85" s="28">
        <f t="shared" si="107"/>
        <v>5.3668658049761453E-2</v>
      </c>
      <c r="CK85">
        <f t="shared" si="108"/>
        <v>5.3668658049761453E-2</v>
      </c>
      <c r="CL85" s="29">
        <f t="shared" si="109"/>
        <v>0.99869489972521286</v>
      </c>
    </row>
    <row r="86" spans="1:90" ht="15.5" x14ac:dyDescent="0.35">
      <c r="A86" s="49" t="s">
        <v>99</v>
      </c>
      <c r="B86" s="47">
        <f>Prev!AF84</f>
        <v>0.56712332848618119</v>
      </c>
      <c r="C86" s="47">
        <f>Prev!AG84</f>
        <v>0.19825731217593434</v>
      </c>
      <c r="D86" s="25">
        <v>1</v>
      </c>
      <c r="E86" s="27"/>
      <c r="F86" s="28">
        <f t="shared" si="55"/>
        <v>0</v>
      </c>
      <c r="G86" s="28">
        <f t="shared" si="56"/>
        <v>0</v>
      </c>
      <c r="H86" s="28">
        <f t="shared" si="57"/>
        <v>0</v>
      </c>
      <c r="I86" s="28">
        <f t="shared" si="58"/>
        <v>0</v>
      </c>
      <c r="J86" s="29">
        <f t="shared" si="59"/>
        <v>1</v>
      </c>
      <c r="K86" s="49" t="s">
        <v>99</v>
      </c>
      <c r="L86" s="25">
        <v>1</v>
      </c>
      <c r="M86" s="27"/>
      <c r="N86" s="28">
        <f t="shared" si="60"/>
        <v>0</v>
      </c>
      <c r="O86" s="28">
        <f t="shared" si="61"/>
        <v>0</v>
      </c>
      <c r="P86" s="28">
        <f t="shared" si="62"/>
        <v>0</v>
      </c>
      <c r="Q86" s="28">
        <f t="shared" si="63"/>
        <v>0</v>
      </c>
      <c r="R86" s="29">
        <f t="shared" si="64"/>
        <v>1</v>
      </c>
      <c r="S86" s="49" t="s">
        <v>99</v>
      </c>
      <c r="T86" s="25">
        <v>1</v>
      </c>
      <c r="U86" s="27"/>
      <c r="V86" s="28">
        <f t="shared" si="65"/>
        <v>0</v>
      </c>
      <c r="W86" s="28">
        <f t="shared" si="66"/>
        <v>0</v>
      </c>
      <c r="X86" s="28">
        <f t="shared" si="67"/>
        <v>0</v>
      </c>
      <c r="Y86">
        <f t="shared" si="68"/>
        <v>0</v>
      </c>
      <c r="Z86" s="29">
        <f t="shared" si="69"/>
        <v>1</v>
      </c>
      <c r="AA86" s="49" t="s">
        <v>99</v>
      </c>
      <c r="AB86" s="25">
        <v>1</v>
      </c>
      <c r="AC86" s="27"/>
      <c r="AD86" s="28">
        <f t="shared" si="70"/>
        <v>0</v>
      </c>
      <c r="AE86" s="28">
        <f t="shared" si="71"/>
        <v>0</v>
      </c>
      <c r="AF86" s="28">
        <f t="shared" si="72"/>
        <v>0</v>
      </c>
      <c r="AG86">
        <f t="shared" si="73"/>
        <v>0</v>
      </c>
      <c r="AH86" s="29">
        <f t="shared" si="74"/>
        <v>1</v>
      </c>
      <c r="AI86" s="49" t="s">
        <v>99</v>
      </c>
      <c r="AJ86" s="25">
        <v>1</v>
      </c>
      <c r="AK86" s="27"/>
      <c r="AL86" s="28">
        <f t="shared" si="75"/>
        <v>0</v>
      </c>
      <c r="AM86" s="28">
        <f t="shared" si="76"/>
        <v>0</v>
      </c>
      <c r="AN86" s="28">
        <f t="shared" si="77"/>
        <v>0</v>
      </c>
      <c r="AO86">
        <f t="shared" si="78"/>
        <v>0</v>
      </c>
      <c r="AP86" s="29">
        <f t="shared" si="79"/>
        <v>1</v>
      </c>
      <c r="AQ86" s="49" t="s">
        <v>99</v>
      </c>
      <c r="AR86" s="25">
        <v>1</v>
      </c>
      <c r="AS86" s="27"/>
      <c r="AT86" s="28">
        <f t="shared" si="80"/>
        <v>0</v>
      </c>
      <c r="AU86" s="28">
        <f t="shared" si="81"/>
        <v>0</v>
      </c>
      <c r="AV86" s="28">
        <f t="shared" si="82"/>
        <v>0</v>
      </c>
      <c r="AW86">
        <f t="shared" si="83"/>
        <v>0</v>
      </c>
      <c r="AX86" s="29">
        <f t="shared" si="84"/>
        <v>1</v>
      </c>
      <c r="AY86" s="49" t="s">
        <v>99</v>
      </c>
      <c r="AZ86" s="25">
        <v>1.24</v>
      </c>
      <c r="BA86" s="27"/>
      <c r="BB86" s="28">
        <f t="shared" si="85"/>
        <v>0.11708887272732839</v>
      </c>
      <c r="BC86" s="28">
        <f t="shared" si="86"/>
        <v>4.3157030057871019E-2</v>
      </c>
      <c r="BD86" s="28">
        <f t="shared" si="87"/>
        <v>0.11980322935045401</v>
      </c>
      <c r="BE86">
        <f t="shared" si="88"/>
        <v>0.11980322935045401</v>
      </c>
      <c r="BF86" s="29">
        <f t="shared" si="89"/>
        <v>0.99728564337687442</v>
      </c>
      <c r="BG86" s="49" t="s">
        <v>99</v>
      </c>
      <c r="BH86" s="25">
        <v>1.24</v>
      </c>
      <c r="BI86" s="27"/>
      <c r="BJ86" s="28">
        <f t="shared" si="90"/>
        <v>0.11708887272732839</v>
      </c>
      <c r="BK86" s="28">
        <f t="shared" si="91"/>
        <v>4.3157030057871019E-2</v>
      </c>
      <c r="BL86" s="28">
        <f t="shared" si="92"/>
        <v>0.11980322935045401</v>
      </c>
      <c r="BM86">
        <f t="shared" si="93"/>
        <v>0.11980322935045401</v>
      </c>
      <c r="BN86" s="29">
        <f t="shared" si="94"/>
        <v>0.99728564337687442</v>
      </c>
      <c r="BO86" s="46" t="s">
        <v>99</v>
      </c>
      <c r="BP86" s="25">
        <v>1</v>
      </c>
      <c r="BQ86" s="27"/>
      <c r="BR86" s="28">
        <f t="shared" si="95"/>
        <v>0</v>
      </c>
      <c r="BS86" s="28">
        <f t="shared" si="96"/>
        <v>0</v>
      </c>
      <c r="BT86" s="28">
        <f t="shared" si="97"/>
        <v>0</v>
      </c>
      <c r="BU86">
        <f t="shared" si="98"/>
        <v>0</v>
      </c>
      <c r="BV86" s="29">
        <f t="shared" si="99"/>
        <v>1</v>
      </c>
      <c r="BW86" s="46" t="s">
        <v>99</v>
      </c>
      <c r="BX86" s="25">
        <v>1</v>
      </c>
      <c r="BY86" s="27"/>
      <c r="BZ86" s="28">
        <f t="shared" si="100"/>
        <v>0</v>
      </c>
      <c r="CA86" s="28">
        <f t="shared" si="101"/>
        <v>0</v>
      </c>
      <c r="CB86" s="28">
        <f t="shared" si="102"/>
        <v>0</v>
      </c>
      <c r="CC86">
        <f t="shared" si="103"/>
        <v>0</v>
      </c>
      <c r="CD86" s="29">
        <f t="shared" si="104"/>
        <v>1</v>
      </c>
      <c r="CE86" s="46" t="s">
        <v>99</v>
      </c>
      <c r="CF86" s="25">
        <v>1.1000000000000001</v>
      </c>
      <c r="CG86" s="27"/>
      <c r="CH86" s="28">
        <f t="shared" si="105"/>
        <v>5.2363557774974256E-2</v>
      </c>
      <c r="CI86" s="28">
        <f t="shared" si="106"/>
        <v>1.8446484901059584E-2</v>
      </c>
      <c r="CJ86" s="28">
        <f t="shared" si="107"/>
        <v>5.3668658049761432E-2</v>
      </c>
      <c r="CK86">
        <f t="shared" si="108"/>
        <v>5.3668658049761432E-2</v>
      </c>
      <c r="CL86" s="29">
        <f t="shared" si="109"/>
        <v>0.99869489972521286</v>
      </c>
    </row>
    <row r="87" spans="1:90" ht="15.5" x14ac:dyDescent="0.35">
      <c r="A87" s="49" t="s">
        <v>100</v>
      </c>
      <c r="B87" s="47">
        <f>Prev!AF85</f>
        <v>0.5671233284861813</v>
      </c>
      <c r="C87" s="47">
        <f>Prev!AG85</f>
        <v>0.19825731217593437</v>
      </c>
      <c r="D87" s="25">
        <v>1</v>
      </c>
      <c r="E87" s="27"/>
      <c r="F87" s="28">
        <f t="shared" si="55"/>
        <v>0</v>
      </c>
      <c r="G87" s="28">
        <f t="shared" si="56"/>
        <v>0</v>
      </c>
      <c r="H87" s="28">
        <f t="shared" si="57"/>
        <v>0</v>
      </c>
      <c r="I87" s="28">
        <f t="shared" si="58"/>
        <v>0</v>
      </c>
      <c r="J87" s="29">
        <f t="shared" si="59"/>
        <v>1</v>
      </c>
      <c r="K87" s="49" t="s">
        <v>100</v>
      </c>
      <c r="L87" s="25">
        <v>1</v>
      </c>
      <c r="M87" s="27"/>
      <c r="N87" s="28">
        <f t="shared" si="60"/>
        <v>0</v>
      </c>
      <c r="O87" s="28">
        <f t="shared" si="61"/>
        <v>0</v>
      </c>
      <c r="P87" s="28">
        <f t="shared" si="62"/>
        <v>0</v>
      </c>
      <c r="Q87" s="28">
        <f t="shared" si="63"/>
        <v>0</v>
      </c>
      <c r="R87" s="29">
        <f t="shared" si="64"/>
        <v>1</v>
      </c>
      <c r="S87" s="49" t="s">
        <v>100</v>
      </c>
      <c r="T87" s="25">
        <v>1</v>
      </c>
      <c r="U87" s="27"/>
      <c r="V87" s="28">
        <f t="shared" si="65"/>
        <v>0</v>
      </c>
      <c r="W87" s="28">
        <f t="shared" si="66"/>
        <v>0</v>
      </c>
      <c r="X87" s="28">
        <f t="shared" si="67"/>
        <v>0</v>
      </c>
      <c r="Y87">
        <f t="shared" si="68"/>
        <v>0</v>
      </c>
      <c r="Z87" s="29">
        <f t="shared" si="69"/>
        <v>1</v>
      </c>
      <c r="AA87" s="49" t="s">
        <v>100</v>
      </c>
      <c r="AB87" s="25">
        <v>1</v>
      </c>
      <c r="AC87" s="27"/>
      <c r="AD87" s="28">
        <f t="shared" si="70"/>
        <v>0</v>
      </c>
      <c r="AE87" s="28">
        <f t="shared" si="71"/>
        <v>0</v>
      </c>
      <c r="AF87" s="28">
        <f t="shared" si="72"/>
        <v>0</v>
      </c>
      <c r="AG87">
        <f t="shared" si="73"/>
        <v>0</v>
      </c>
      <c r="AH87" s="29">
        <f t="shared" si="74"/>
        <v>1</v>
      </c>
      <c r="AI87" s="49" t="s">
        <v>100</v>
      </c>
      <c r="AJ87" s="25">
        <v>1</v>
      </c>
      <c r="AK87" s="27"/>
      <c r="AL87" s="28">
        <f t="shared" si="75"/>
        <v>0</v>
      </c>
      <c r="AM87" s="28">
        <f t="shared" si="76"/>
        <v>0</v>
      </c>
      <c r="AN87" s="28">
        <f t="shared" si="77"/>
        <v>0</v>
      </c>
      <c r="AO87">
        <f t="shared" si="78"/>
        <v>0</v>
      </c>
      <c r="AP87" s="29">
        <f t="shared" si="79"/>
        <v>1</v>
      </c>
      <c r="AQ87" s="49" t="s">
        <v>100</v>
      </c>
      <c r="AR87" s="25">
        <v>1</v>
      </c>
      <c r="AS87" s="27"/>
      <c r="AT87" s="28">
        <f t="shared" si="80"/>
        <v>0</v>
      </c>
      <c r="AU87" s="28">
        <f t="shared" si="81"/>
        <v>0</v>
      </c>
      <c r="AV87" s="28">
        <f t="shared" si="82"/>
        <v>0</v>
      </c>
      <c r="AW87">
        <f t="shared" si="83"/>
        <v>0</v>
      </c>
      <c r="AX87" s="29">
        <f t="shared" si="84"/>
        <v>1</v>
      </c>
      <c r="AY87" s="49" t="s">
        <v>100</v>
      </c>
      <c r="AZ87" s="25">
        <v>1.24</v>
      </c>
      <c r="BA87" s="27"/>
      <c r="BB87" s="28">
        <f t="shared" si="85"/>
        <v>0.11708887272732846</v>
      </c>
      <c r="BC87" s="28">
        <f t="shared" si="86"/>
        <v>4.3157030057871033E-2</v>
      </c>
      <c r="BD87" s="28">
        <f t="shared" si="87"/>
        <v>0.11980322935045401</v>
      </c>
      <c r="BE87">
        <f t="shared" si="88"/>
        <v>0.11980322935045401</v>
      </c>
      <c r="BF87" s="29">
        <f t="shared" si="89"/>
        <v>0.99728564337687442</v>
      </c>
      <c r="BG87" s="49" t="s">
        <v>100</v>
      </c>
      <c r="BH87" s="25">
        <v>1.24</v>
      </c>
      <c r="BI87" s="27"/>
      <c r="BJ87" s="28">
        <f t="shared" si="90"/>
        <v>0.11708887272732846</v>
      </c>
      <c r="BK87" s="28">
        <f t="shared" si="91"/>
        <v>4.3157030057871033E-2</v>
      </c>
      <c r="BL87" s="28">
        <f t="shared" si="92"/>
        <v>0.11980322935045401</v>
      </c>
      <c r="BM87">
        <f t="shared" si="93"/>
        <v>0.11980322935045401</v>
      </c>
      <c r="BN87" s="29">
        <f t="shared" si="94"/>
        <v>0.99728564337687442</v>
      </c>
      <c r="BO87" s="46" t="s">
        <v>100</v>
      </c>
      <c r="BP87" s="25">
        <v>1</v>
      </c>
      <c r="BQ87" s="27"/>
      <c r="BR87" s="28">
        <f t="shared" si="95"/>
        <v>0</v>
      </c>
      <c r="BS87" s="28">
        <f t="shared" si="96"/>
        <v>0</v>
      </c>
      <c r="BT87" s="28">
        <f t="shared" si="97"/>
        <v>0</v>
      </c>
      <c r="BU87">
        <f t="shared" si="98"/>
        <v>0</v>
      </c>
      <c r="BV87" s="29">
        <f t="shared" si="99"/>
        <v>1</v>
      </c>
      <c r="BW87" s="46" t="s">
        <v>100</v>
      </c>
      <c r="BX87" s="25">
        <v>1</v>
      </c>
      <c r="BY87" s="27"/>
      <c r="BZ87" s="28">
        <f t="shared" si="100"/>
        <v>0</v>
      </c>
      <c r="CA87" s="28">
        <f t="shared" si="101"/>
        <v>0</v>
      </c>
      <c r="CB87" s="28">
        <f t="shared" si="102"/>
        <v>0</v>
      </c>
      <c r="CC87">
        <f t="shared" si="103"/>
        <v>0</v>
      </c>
      <c r="CD87" s="29">
        <f t="shared" si="104"/>
        <v>1</v>
      </c>
      <c r="CE87" s="46" t="s">
        <v>100</v>
      </c>
      <c r="CF87" s="25">
        <v>1.1000000000000001</v>
      </c>
      <c r="CG87" s="27"/>
      <c r="CH87" s="28">
        <f t="shared" si="105"/>
        <v>5.2363557774974277E-2</v>
      </c>
      <c r="CI87" s="28">
        <f t="shared" si="106"/>
        <v>1.8446484901059587E-2</v>
      </c>
      <c r="CJ87" s="28">
        <f t="shared" si="107"/>
        <v>5.3668658049761439E-2</v>
      </c>
      <c r="CK87">
        <f t="shared" si="108"/>
        <v>5.3668658049761439E-2</v>
      </c>
      <c r="CL87" s="29">
        <f t="shared" si="109"/>
        <v>0.99869489972521286</v>
      </c>
    </row>
    <row r="88" spans="1:90" ht="15.5" x14ac:dyDescent="0.35">
      <c r="A88" s="49" t="s">
        <v>101</v>
      </c>
      <c r="B88" s="47">
        <f>Prev!AF86</f>
        <v>0.5671233284861813</v>
      </c>
      <c r="C88" s="47">
        <f>Prev!AG86</f>
        <v>0.19825731217593437</v>
      </c>
      <c r="D88" s="25">
        <v>1</v>
      </c>
      <c r="E88" s="27"/>
      <c r="F88" s="28">
        <f t="shared" si="55"/>
        <v>0</v>
      </c>
      <c r="G88" s="28">
        <f t="shared" si="56"/>
        <v>0</v>
      </c>
      <c r="H88" s="28">
        <f t="shared" si="57"/>
        <v>0</v>
      </c>
      <c r="I88" s="28">
        <f t="shared" si="58"/>
        <v>0</v>
      </c>
      <c r="J88" s="29">
        <f t="shared" si="59"/>
        <v>1</v>
      </c>
      <c r="K88" s="49" t="s">
        <v>101</v>
      </c>
      <c r="L88" s="25">
        <v>1</v>
      </c>
      <c r="M88" s="27"/>
      <c r="N88" s="28">
        <f t="shared" si="60"/>
        <v>0</v>
      </c>
      <c r="O88" s="28">
        <f t="shared" si="61"/>
        <v>0</v>
      </c>
      <c r="P88" s="28">
        <f t="shared" si="62"/>
        <v>0</v>
      </c>
      <c r="Q88" s="28">
        <f t="shared" si="63"/>
        <v>0</v>
      </c>
      <c r="R88" s="29">
        <f t="shared" si="64"/>
        <v>1</v>
      </c>
      <c r="S88" s="49" t="s">
        <v>101</v>
      </c>
      <c r="T88" s="25">
        <v>1</v>
      </c>
      <c r="U88" s="27"/>
      <c r="V88" s="28">
        <f t="shared" si="65"/>
        <v>0</v>
      </c>
      <c r="W88" s="28">
        <f t="shared" si="66"/>
        <v>0</v>
      </c>
      <c r="X88" s="28">
        <f t="shared" si="67"/>
        <v>0</v>
      </c>
      <c r="Y88">
        <f t="shared" si="68"/>
        <v>0</v>
      </c>
      <c r="Z88" s="29">
        <f t="shared" si="69"/>
        <v>1</v>
      </c>
      <c r="AA88" s="49" t="s">
        <v>101</v>
      </c>
      <c r="AB88" s="25">
        <v>1</v>
      </c>
      <c r="AC88" s="27"/>
      <c r="AD88" s="28">
        <f t="shared" si="70"/>
        <v>0</v>
      </c>
      <c r="AE88" s="28">
        <f t="shared" si="71"/>
        <v>0</v>
      </c>
      <c r="AF88" s="28">
        <f t="shared" si="72"/>
        <v>0</v>
      </c>
      <c r="AG88">
        <f t="shared" si="73"/>
        <v>0</v>
      </c>
      <c r="AH88" s="29">
        <f t="shared" si="74"/>
        <v>1</v>
      </c>
      <c r="AI88" s="49" t="s">
        <v>101</v>
      </c>
      <c r="AJ88" s="25">
        <v>1</v>
      </c>
      <c r="AK88" s="27"/>
      <c r="AL88" s="28">
        <f t="shared" si="75"/>
        <v>0</v>
      </c>
      <c r="AM88" s="28">
        <f t="shared" si="76"/>
        <v>0</v>
      </c>
      <c r="AN88" s="28">
        <f t="shared" si="77"/>
        <v>0</v>
      </c>
      <c r="AO88">
        <f t="shared" si="78"/>
        <v>0</v>
      </c>
      <c r="AP88" s="29">
        <f t="shared" si="79"/>
        <v>1</v>
      </c>
      <c r="AQ88" s="49" t="s">
        <v>101</v>
      </c>
      <c r="AR88" s="25">
        <v>1</v>
      </c>
      <c r="AS88" s="27"/>
      <c r="AT88" s="28">
        <f t="shared" si="80"/>
        <v>0</v>
      </c>
      <c r="AU88" s="28">
        <f t="shared" si="81"/>
        <v>0</v>
      </c>
      <c r="AV88" s="28">
        <f t="shared" si="82"/>
        <v>0</v>
      </c>
      <c r="AW88">
        <f t="shared" si="83"/>
        <v>0</v>
      </c>
      <c r="AX88" s="29">
        <f t="shared" si="84"/>
        <v>1</v>
      </c>
      <c r="AY88" s="49" t="s">
        <v>101</v>
      </c>
      <c r="AZ88" s="25">
        <v>1.24</v>
      </c>
      <c r="BA88" s="27"/>
      <c r="BB88" s="28">
        <f t="shared" si="85"/>
        <v>0.11708887272732846</v>
      </c>
      <c r="BC88" s="28">
        <f t="shared" si="86"/>
        <v>4.3157030057871033E-2</v>
      </c>
      <c r="BD88" s="28">
        <f t="shared" si="87"/>
        <v>0.11980322935045401</v>
      </c>
      <c r="BE88">
        <f t="shared" si="88"/>
        <v>0.11980322935045401</v>
      </c>
      <c r="BF88" s="29">
        <f t="shared" si="89"/>
        <v>0.99728564337687442</v>
      </c>
      <c r="BG88" s="49" t="s">
        <v>101</v>
      </c>
      <c r="BH88" s="25">
        <v>1.24</v>
      </c>
      <c r="BI88" s="27"/>
      <c r="BJ88" s="28">
        <f t="shared" si="90"/>
        <v>0.11708887272732846</v>
      </c>
      <c r="BK88" s="28">
        <f t="shared" si="91"/>
        <v>4.3157030057871033E-2</v>
      </c>
      <c r="BL88" s="28">
        <f t="shared" si="92"/>
        <v>0.11980322935045401</v>
      </c>
      <c r="BM88">
        <f t="shared" si="93"/>
        <v>0.11980322935045401</v>
      </c>
      <c r="BN88" s="29">
        <f t="shared" si="94"/>
        <v>0.99728564337687442</v>
      </c>
      <c r="BO88" s="46" t="s">
        <v>101</v>
      </c>
      <c r="BP88" s="25">
        <v>1</v>
      </c>
      <c r="BQ88" s="27"/>
      <c r="BR88" s="28">
        <f t="shared" si="95"/>
        <v>0</v>
      </c>
      <c r="BS88" s="28">
        <f t="shared" si="96"/>
        <v>0</v>
      </c>
      <c r="BT88" s="28">
        <f t="shared" si="97"/>
        <v>0</v>
      </c>
      <c r="BU88">
        <f t="shared" si="98"/>
        <v>0</v>
      </c>
      <c r="BV88" s="29">
        <f t="shared" si="99"/>
        <v>1</v>
      </c>
      <c r="BW88" s="46" t="s">
        <v>101</v>
      </c>
      <c r="BX88" s="25">
        <v>1</v>
      </c>
      <c r="BY88" s="27"/>
      <c r="BZ88" s="28">
        <f t="shared" si="100"/>
        <v>0</v>
      </c>
      <c r="CA88" s="28">
        <f t="shared" si="101"/>
        <v>0</v>
      </c>
      <c r="CB88" s="28">
        <f t="shared" si="102"/>
        <v>0</v>
      </c>
      <c r="CC88">
        <f t="shared" si="103"/>
        <v>0</v>
      </c>
      <c r="CD88" s="29">
        <f t="shared" si="104"/>
        <v>1</v>
      </c>
      <c r="CE88" s="46" t="s">
        <v>101</v>
      </c>
      <c r="CF88" s="25">
        <v>1.1000000000000001</v>
      </c>
      <c r="CG88" s="27"/>
      <c r="CH88" s="28">
        <f t="shared" si="105"/>
        <v>5.2363557774974277E-2</v>
      </c>
      <c r="CI88" s="28">
        <f t="shared" si="106"/>
        <v>1.8446484901059587E-2</v>
      </c>
      <c r="CJ88" s="28">
        <f t="shared" si="107"/>
        <v>5.3668658049761439E-2</v>
      </c>
      <c r="CK88">
        <f t="shared" si="108"/>
        <v>5.3668658049761439E-2</v>
      </c>
      <c r="CL88" s="29">
        <f t="shared" si="109"/>
        <v>0.99869489972521286</v>
      </c>
    </row>
    <row r="89" spans="1:90" ht="15.5" x14ac:dyDescent="0.35">
      <c r="A89" s="49" t="s">
        <v>102</v>
      </c>
      <c r="B89" s="47">
        <f>Prev!AF87</f>
        <v>0.5671233284861813</v>
      </c>
      <c r="C89" s="47">
        <f>Prev!AG87</f>
        <v>0.19825731217593437</v>
      </c>
      <c r="D89" s="25">
        <v>1</v>
      </c>
      <c r="E89" s="27"/>
      <c r="F89" s="28">
        <f t="shared" si="55"/>
        <v>0</v>
      </c>
      <c r="G89" s="28">
        <f t="shared" si="56"/>
        <v>0</v>
      </c>
      <c r="H89" s="28">
        <f t="shared" si="57"/>
        <v>0</v>
      </c>
      <c r="I89" s="28">
        <f t="shared" si="58"/>
        <v>0</v>
      </c>
      <c r="J89" s="29">
        <f t="shared" si="59"/>
        <v>1</v>
      </c>
      <c r="K89" s="49" t="s">
        <v>102</v>
      </c>
      <c r="L89" s="25">
        <v>1</v>
      </c>
      <c r="M89" s="27"/>
      <c r="N89" s="28">
        <f t="shared" si="60"/>
        <v>0</v>
      </c>
      <c r="O89" s="28">
        <f t="shared" si="61"/>
        <v>0</v>
      </c>
      <c r="P89" s="28">
        <f t="shared" si="62"/>
        <v>0</v>
      </c>
      <c r="Q89" s="28">
        <f t="shared" si="63"/>
        <v>0</v>
      </c>
      <c r="R89" s="29">
        <f t="shared" si="64"/>
        <v>1</v>
      </c>
      <c r="S89" s="49" t="s">
        <v>102</v>
      </c>
      <c r="T89" s="25">
        <v>1</v>
      </c>
      <c r="U89" s="27"/>
      <c r="V89" s="28">
        <f t="shared" si="65"/>
        <v>0</v>
      </c>
      <c r="W89" s="28">
        <f t="shared" si="66"/>
        <v>0</v>
      </c>
      <c r="X89" s="28">
        <f t="shared" si="67"/>
        <v>0</v>
      </c>
      <c r="Y89">
        <f t="shared" si="68"/>
        <v>0</v>
      </c>
      <c r="Z89" s="29">
        <f t="shared" si="69"/>
        <v>1</v>
      </c>
      <c r="AA89" s="49" t="s">
        <v>102</v>
      </c>
      <c r="AB89" s="25">
        <v>1</v>
      </c>
      <c r="AC89" s="27"/>
      <c r="AD89" s="28">
        <f t="shared" si="70"/>
        <v>0</v>
      </c>
      <c r="AE89" s="28">
        <f t="shared" si="71"/>
        <v>0</v>
      </c>
      <c r="AF89" s="28">
        <f t="shared" si="72"/>
        <v>0</v>
      </c>
      <c r="AG89">
        <f t="shared" si="73"/>
        <v>0</v>
      </c>
      <c r="AH89" s="29">
        <f t="shared" si="74"/>
        <v>1</v>
      </c>
      <c r="AI89" s="49" t="s">
        <v>102</v>
      </c>
      <c r="AJ89" s="25">
        <v>1</v>
      </c>
      <c r="AK89" s="27"/>
      <c r="AL89" s="28">
        <f t="shared" si="75"/>
        <v>0</v>
      </c>
      <c r="AM89" s="28">
        <f t="shared" si="76"/>
        <v>0</v>
      </c>
      <c r="AN89" s="28">
        <f t="shared" si="77"/>
        <v>0</v>
      </c>
      <c r="AO89">
        <f t="shared" si="78"/>
        <v>0</v>
      </c>
      <c r="AP89" s="29">
        <f t="shared" si="79"/>
        <v>1</v>
      </c>
      <c r="AQ89" s="49" t="s">
        <v>102</v>
      </c>
      <c r="AR89" s="25">
        <v>1</v>
      </c>
      <c r="AS89" s="27"/>
      <c r="AT89" s="28">
        <f t="shared" si="80"/>
        <v>0</v>
      </c>
      <c r="AU89" s="28">
        <f t="shared" si="81"/>
        <v>0</v>
      </c>
      <c r="AV89" s="28">
        <f t="shared" si="82"/>
        <v>0</v>
      </c>
      <c r="AW89">
        <f t="shared" si="83"/>
        <v>0</v>
      </c>
      <c r="AX89" s="29">
        <f t="shared" si="84"/>
        <v>1</v>
      </c>
      <c r="AY89" s="49" t="s">
        <v>102</v>
      </c>
      <c r="AZ89" s="25">
        <v>1.24</v>
      </c>
      <c r="BA89" s="27"/>
      <c r="BB89" s="28">
        <f t="shared" si="85"/>
        <v>0.11708887272732853</v>
      </c>
      <c r="BC89" s="28">
        <f t="shared" si="86"/>
        <v>4.3157030057871047E-2</v>
      </c>
      <c r="BD89" s="28">
        <f t="shared" si="87"/>
        <v>0.11980322935045401</v>
      </c>
      <c r="BE89">
        <f t="shared" si="88"/>
        <v>0.11980322935045401</v>
      </c>
      <c r="BF89" s="29">
        <f t="shared" si="89"/>
        <v>0.99728564337687453</v>
      </c>
      <c r="BG89" s="49" t="s">
        <v>102</v>
      </c>
      <c r="BH89" s="25">
        <v>1.24</v>
      </c>
      <c r="BI89" s="27"/>
      <c r="BJ89" s="28">
        <f t="shared" si="90"/>
        <v>0.11708887272732853</v>
      </c>
      <c r="BK89" s="28">
        <f t="shared" si="91"/>
        <v>4.3157030057871047E-2</v>
      </c>
      <c r="BL89" s="28">
        <f t="shared" si="92"/>
        <v>0.11980322935045401</v>
      </c>
      <c r="BM89">
        <f t="shared" si="93"/>
        <v>0.11980322935045401</v>
      </c>
      <c r="BN89" s="29">
        <f t="shared" si="94"/>
        <v>0.99728564337687453</v>
      </c>
      <c r="BO89" s="46" t="s">
        <v>102</v>
      </c>
      <c r="BP89" s="25">
        <v>1</v>
      </c>
      <c r="BQ89" s="27"/>
      <c r="BR89" s="28">
        <f t="shared" si="95"/>
        <v>0</v>
      </c>
      <c r="BS89" s="28">
        <f t="shared" si="96"/>
        <v>0</v>
      </c>
      <c r="BT89" s="28">
        <f t="shared" si="97"/>
        <v>0</v>
      </c>
      <c r="BU89">
        <f t="shared" si="98"/>
        <v>0</v>
      </c>
      <c r="BV89" s="29">
        <f t="shared" si="99"/>
        <v>1</v>
      </c>
      <c r="BW89" s="46" t="s">
        <v>102</v>
      </c>
      <c r="BX89" s="25">
        <v>1</v>
      </c>
      <c r="BY89" s="27"/>
      <c r="BZ89" s="28">
        <f t="shared" si="100"/>
        <v>0</v>
      </c>
      <c r="CA89" s="28">
        <f t="shared" si="101"/>
        <v>0</v>
      </c>
      <c r="CB89" s="28">
        <f t="shared" si="102"/>
        <v>0</v>
      </c>
      <c r="CC89">
        <f t="shared" si="103"/>
        <v>0</v>
      </c>
      <c r="CD89" s="29">
        <f t="shared" si="104"/>
        <v>1</v>
      </c>
      <c r="CE89" s="46" t="s">
        <v>102</v>
      </c>
      <c r="CF89" s="25">
        <v>1.1000000000000001</v>
      </c>
      <c r="CG89" s="27"/>
      <c r="CH89" s="28">
        <f t="shared" si="105"/>
        <v>5.2363557774974305E-2</v>
      </c>
      <c r="CI89" s="28">
        <f t="shared" si="106"/>
        <v>1.8446484901059594E-2</v>
      </c>
      <c r="CJ89" s="28">
        <f t="shared" si="107"/>
        <v>5.3668658049761439E-2</v>
      </c>
      <c r="CK89">
        <f t="shared" si="108"/>
        <v>5.3668658049761439E-2</v>
      </c>
      <c r="CL89" s="29">
        <f t="shared" si="109"/>
        <v>0.99869489972521286</v>
      </c>
    </row>
    <row r="90" spans="1:90" ht="15.5" x14ac:dyDescent="0.35">
      <c r="A90" s="49" t="s">
        <v>103</v>
      </c>
      <c r="B90" s="47">
        <f>Prev!AF88</f>
        <v>0.5671233284861813</v>
      </c>
      <c r="C90" s="47">
        <f>Prev!AG88</f>
        <v>0.19825731217593437</v>
      </c>
      <c r="D90" s="25">
        <v>1</v>
      </c>
      <c r="E90" s="27"/>
      <c r="F90" s="28">
        <f t="shared" si="55"/>
        <v>0</v>
      </c>
      <c r="G90" s="28">
        <f t="shared" si="56"/>
        <v>0</v>
      </c>
      <c r="H90" s="28">
        <f t="shared" si="57"/>
        <v>0</v>
      </c>
      <c r="I90" s="28">
        <f t="shared" si="58"/>
        <v>0</v>
      </c>
      <c r="J90" s="29">
        <f t="shared" si="59"/>
        <v>1</v>
      </c>
      <c r="K90" s="49" t="s">
        <v>103</v>
      </c>
      <c r="L90" s="25">
        <v>1</v>
      </c>
      <c r="M90" s="27"/>
      <c r="N90" s="28">
        <f t="shared" si="60"/>
        <v>0</v>
      </c>
      <c r="O90" s="28">
        <f t="shared" si="61"/>
        <v>0</v>
      </c>
      <c r="P90" s="28">
        <f t="shared" si="62"/>
        <v>0</v>
      </c>
      <c r="Q90" s="28">
        <f t="shared" si="63"/>
        <v>0</v>
      </c>
      <c r="R90" s="29">
        <f t="shared" si="64"/>
        <v>1</v>
      </c>
      <c r="S90" s="49" t="s">
        <v>103</v>
      </c>
      <c r="T90" s="25">
        <v>1</v>
      </c>
      <c r="U90" s="27"/>
      <c r="V90" s="28">
        <f t="shared" si="65"/>
        <v>0</v>
      </c>
      <c r="W90" s="28">
        <f t="shared" si="66"/>
        <v>0</v>
      </c>
      <c r="X90" s="28">
        <f t="shared" si="67"/>
        <v>0</v>
      </c>
      <c r="Y90">
        <f t="shared" si="68"/>
        <v>0</v>
      </c>
      <c r="Z90" s="29">
        <f t="shared" si="69"/>
        <v>1</v>
      </c>
      <c r="AA90" s="49" t="s">
        <v>103</v>
      </c>
      <c r="AB90" s="25">
        <v>1</v>
      </c>
      <c r="AC90" s="27"/>
      <c r="AD90" s="28">
        <f t="shared" si="70"/>
        <v>0</v>
      </c>
      <c r="AE90" s="28">
        <f t="shared" si="71"/>
        <v>0</v>
      </c>
      <c r="AF90" s="28">
        <f t="shared" si="72"/>
        <v>0</v>
      </c>
      <c r="AG90">
        <f t="shared" si="73"/>
        <v>0</v>
      </c>
      <c r="AH90" s="29">
        <f t="shared" si="74"/>
        <v>1</v>
      </c>
      <c r="AI90" s="49" t="s">
        <v>103</v>
      </c>
      <c r="AJ90" s="25">
        <v>1</v>
      </c>
      <c r="AK90" s="27"/>
      <c r="AL90" s="28">
        <f t="shared" si="75"/>
        <v>0</v>
      </c>
      <c r="AM90" s="28">
        <f t="shared" si="76"/>
        <v>0</v>
      </c>
      <c r="AN90" s="28">
        <f t="shared" si="77"/>
        <v>0</v>
      </c>
      <c r="AO90">
        <f t="shared" si="78"/>
        <v>0</v>
      </c>
      <c r="AP90" s="29">
        <f t="shared" si="79"/>
        <v>1</v>
      </c>
      <c r="AQ90" s="49" t="s">
        <v>103</v>
      </c>
      <c r="AR90" s="25">
        <v>1</v>
      </c>
      <c r="AS90" s="27"/>
      <c r="AT90" s="28">
        <f t="shared" si="80"/>
        <v>0</v>
      </c>
      <c r="AU90" s="28">
        <f t="shared" si="81"/>
        <v>0</v>
      </c>
      <c r="AV90" s="28">
        <f t="shared" si="82"/>
        <v>0</v>
      </c>
      <c r="AW90">
        <f t="shared" si="83"/>
        <v>0</v>
      </c>
      <c r="AX90" s="29">
        <f t="shared" si="84"/>
        <v>1</v>
      </c>
      <c r="AY90" s="49" t="s">
        <v>103</v>
      </c>
      <c r="AZ90" s="25">
        <v>1.24</v>
      </c>
      <c r="BA90" s="27"/>
      <c r="BB90" s="28">
        <f t="shared" si="85"/>
        <v>0.11708887272732853</v>
      </c>
      <c r="BC90" s="28">
        <f t="shared" si="86"/>
        <v>4.3157030057871047E-2</v>
      </c>
      <c r="BD90" s="28">
        <f t="shared" si="87"/>
        <v>0.11980322935045401</v>
      </c>
      <c r="BE90">
        <f t="shared" si="88"/>
        <v>0.11980322935045401</v>
      </c>
      <c r="BF90" s="29">
        <f t="shared" si="89"/>
        <v>0.99728564337687453</v>
      </c>
      <c r="BG90" s="49" t="s">
        <v>103</v>
      </c>
      <c r="BH90" s="25">
        <v>1.24</v>
      </c>
      <c r="BI90" s="27"/>
      <c r="BJ90" s="28">
        <f t="shared" si="90"/>
        <v>0.11708887272732853</v>
      </c>
      <c r="BK90" s="28">
        <f t="shared" si="91"/>
        <v>4.3157030057871047E-2</v>
      </c>
      <c r="BL90" s="28">
        <f t="shared" si="92"/>
        <v>0.11980322935045401</v>
      </c>
      <c r="BM90">
        <f t="shared" si="93"/>
        <v>0.11980322935045401</v>
      </c>
      <c r="BN90" s="29">
        <f t="shared" si="94"/>
        <v>0.99728564337687453</v>
      </c>
      <c r="BO90" s="46" t="s">
        <v>103</v>
      </c>
      <c r="BP90" s="25">
        <v>1</v>
      </c>
      <c r="BQ90" s="27"/>
      <c r="BR90" s="28">
        <f t="shared" si="95"/>
        <v>0</v>
      </c>
      <c r="BS90" s="28">
        <f t="shared" si="96"/>
        <v>0</v>
      </c>
      <c r="BT90" s="28">
        <f t="shared" si="97"/>
        <v>0</v>
      </c>
      <c r="BU90">
        <f t="shared" si="98"/>
        <v>0</v>
      </c>
      <c r="BV90" s="29">
        <f t="shared" si="99"/>
        <v>1</v>
      </c>
      <c r="BW90" s="46" t="s">
        <v>103</v>
      </c>
      <c r="BX90" s="25">
        <v>1</v>
      </c>
      <c r="BY90" s="27"/>
      <c r="BZ90" s="28">
        <f t="shared" si="100"/>
        <v>0</v>
      </c>
      <c r="CA90" s="28">
        <f t="shared" si="101"/>
        <v>0</v>
      </c>
      <c r="CB90" s="28">
        <f t="shared" si="102"/>
        <v>0</v>
      </c>
      <c r="CC90">
        <f t="shared" si="103"/>
        <v>0</v>
      </c>
      <c r="CD90" s="29">
        <f t="shared" si="104"/>
        <v>1</v>
      </c>
      <c r="CE90" s="46" t="s">
        <v>103</v>
      </c>
      <c r="CF90" s="25">
        <v>1.1000000000000001</v>
      </c>
      <c r="CG90" s="27"/>
      <c r="CH90" s="28">
        <f t="shared" si="105"/>
        <v>5.2363557774974305E-2</v>
      </c>
      <c r="CI90" s="28">
        <f t="shared" si="106"/>
        <v>1.8446484901059594E-2</v>
      </c>
      <c r="CJ90" s="28">
        <f t="shared" si="107"/>
        <v>5.3668658049761439E-2</v>
      </c>
      <c r="CK90">
        <f t="shared" si="108"/>
        <v>5.3668658049761439E-2</v>
      </c>
      <c r="CL90" s="29">
        <f t="shared" si="109"/>
        <v>0.99869489972521286</v>
      </c>
    </row>
    <row r="91" spans="1:90" ht="15.5" x14ac:dyDescent="0.35">
      <c r="A91" s="49" t="s">
        <v>104</v>
      </c>
      <c r="B91" s="47">
        <f>Prev!AF89</f>
        <v>0.5671233284861813</v>
      </c>
      <c r="C91" s="47">
        <f>Prev!AG89</f>
        <v>0.19825731217593437</v>
      </c>
      <c r="D91" s="25">
        <v>1</v>
      </c>
      <c r="E91" s="27"/>
      <c r="F91" s="28">
        <f t="shared" si="55"/>
        <v>0</v>
      </c>
      <c r="G91" s="28">
        <f t="shared" si="56"/>
        <v>0</v>
      </c>
      <c r="H91" s="28">
        <f t="shared" si="57"/>
        <v>0</v>
      </c>
      <c r="I91" s="28">
        <f t="shared" si="58"/>
        <v>0</v>
      </c>
      <c r="J91" s="29">
        <f t="shared" si="59"/>
        <v>1</v>
      </c>
      <c r="K91" s="49" t="s">
        <v>104</v>
      </c>
      <c r="L91" s="25">
        <v>1</v>
      </c>
      <c r="M91" s="27"/>
      <c r="N91" s="28">
        <f t="shared" si="60"/>
        <v>0</v>
      </c>
      <c r="O91" s="28">
        <f t="shared" si="61"/>
        <v>0</v>
      </c>
      <c r="P91" s="28">
        <f t="shared" si="62"/>
        <v>0</v>
      </c>
      <c r="Q91" s="28">
        <f t="shared" si="63"/>
        <v>0</v>
      </c>
      <c r="R91" s="29">
        <f t="shared" si="64"/>
        <v>1</v>
      </c>
      <c r="S91" s="49" t="s">
        <v>104</v>
      </c>
      <c r="T91" s="25">
        <v>1</v>
      </c>
      <c r="U91" s="27"/>
      <c r="V91" s="28">
        <f t="shared" si="65"/>
        <v>0</v>
      </c>
      <c r="W91" s="28">
        <f t="shared" si="66"/>
        <v>0</v>
      </c>
      <c r="X91" s="28">
        <f t="shared" si="67"/>
        <v>0</v>
      </c>
      <c r="Y91">
        <f t="shared" si="68"/>
        <v>0</v>
      </c>
      <c r="Z91" s="29">
        <f t="shared" si="69"/>
        <v>1</v>
      </c>
      <c r="AA91" s="49" t="s">
        <v>104</v>
      </c>
      <c r="AB91" s="25">
        <v>1</v>
      </c>
      <c r="AC91" s="27"/>
      <c r="AD91" s="28">
        <f t="shared" si="70"/>
        <v>0</v>
      </c>
      <c r="AE91" s="28">
        <f t="shared" si="71"/>
        <v>0</v>
      </c>
      <c r="AF91" s="28">
        <f t="shared" si="72"/>
        <v>0</v>
      </c>
      <c r="AG91">
        <f t="shared" si="73"/>
        <v>0</v>
      </c>
      <c r="AH91" s="29">
        <f t="shared" si="74"/>
        <v>1</v>
      </c>
      <c r="AI91" s="49" t="s">
        <v>104</v>
      </c>
      <c r="AJ91" s="25">
        <v>1</v>
      </c>
      <c r="AK91" s="27"/>
      <c r="AL91" s="28">
        <f t="shared" si="75"/>
        <v>0</v>
      </c>
      <c r="AM91" s="28">
        <f t="shared" si="76"/>
        <v>0</v>
      </c>
      <c r="AN91" s="28">
        <f t="shared" si="77"/>
        <v>0</v>
      </c>
      <c r="AO91">
        <f t="shared" si="78"/>
        <v>0</v>
      </c>
      <c r="AP91" s="29">
        <f t="shared" si="79"/>
        <v>1</v>
      </c>
      <c r="AQ91" s="49" t="s">
        <v>104</v>
      </c>
      <c r="AR91" s="25">
        <v>1</v>
      </c>
      <c r="AS91" s="27"/>
      <c r="AT91" s="28">
        <f t="shared" si="80"/>
        <v>0</v>
      </c>
      <c r="AU91" s="28">
        <f t="shared" si="81"/>
        <v>0</v>
      </c>
      <c r="AV91" s="28">
        <f t="shared" si="82"/>
        <v>0</v>
      </c>
      <c r="AW91">
        <f t="shared" si="83"/>
        <v>0</v>
      </c>
      <c r="AX91" s="29">
        <f t="shared" si="84"/>
        <v>1</v>
      </c>
      <c r="AY91" s="49" t="s">
        <v>104</v>
      </c>
      <c r="AZ91" s="25">
        <v>1.24</v>
      </c>
      <c r="BA91" s="27"/>
      <c r="BB91" s="28">
        <f t="shared" si="85"/>
        <v>0.11708887272732853</v>
      </c>
      <c r="BC91" s="28">
        <f t="shared" si="86"/>
        <v>4.3157030057871047E-2</v>
      </c>
      <c r="BD91" s="28">
        <f t="shared" si="87"/>
        <v>0.11980322935045401</v>
      </c>
      <c r="BE91">
        <f t="shared" si="88"/>
        <v>0.11980322935045401</v>
      </c>
      <c r="BF91" s="29">
        <f t="shared" si="89"/>
        <v>0.99728564337687453</v>
      </c>
      <c r="BG91" s="49" t="s">
        <v>104</v>
      </c>
      <c r="BH91" s="25">
        <v>1.24</v>
      </c>
      <c r="BI91" s="27"/>
      <c r="BJ91" s="28">
        <f t="shared" si="90"/>
        <v>0.11708887272732853</v>
      </c>
      <c r="BK91" s="28">
        <f t="shared" si="91"/>
        <v>4.3157030057871047E-2</v>
      </c>
      <c r="BL91" s="28">
        <f t="shared" si="92"/>
        <v>0.11980322935045401</v>
      </c>
      <c r="BM91">
        <f t="shared" si="93"/>
        <v>0.11980322935045401</v>
      </c>
      <c r="BN91" s="29">
        <f t="shared" si="94"/>
        <v>0.99728564337687453</v>
      </c>
      <c r="BO91" s="46" t="s">
        <v>104</v>
      </c>
      <c r="BP91" s="25">
        <v>1</v>
      </c>
      <c r="BQ91" s="27"/>
      <c r="BR91" s="28">
        <f t="shared" si="95"/>
        <v>0</v>
      </c>
      <c r="BS91" s="28">
        <f t="shared" si="96"/>
        <v>0</v>
      </c>
      <c r="BT91" s="28">
        <f t="shared" si="97"/>
        <v>0</v>
      </c>
      <c r="BU91">
        <f t="shared" si="98"/>
        <v>0</v>
      </c>
      <c r="BV91" s="29">
        <f t="shared" si="99"/>
        <v>1</v>
      </c>
      <c r="BW91" s="46" t="s">
        <v>104</v>
      </c>
      <c r="BX91" s="25">
        <v>1</v>
      </c>
      <c r="BY91" s="27"/>
      <c r="BZ91" s="28">
        <f t="shared" si="100"/>
        <v>0</v>
      </c>
      <c r="CA91" s="28">
        <f t="shared" si="101"/>
        <v>0</v>
      </c>
      <c r="CB91" s="28">
        <f t="shared" si="102"/>
        <v>0</v>
      </c>
      <c r="CC91">
        <f t="shared" si="103"/>
        <v>0</v>
      </c>
      <c r="CD91" s="29">
        <f t="shared" si="104"/>
        <v>1</v>
      </c>
      <c r="CE91" s="46" t="s">
        <v>104</v>
      </c>
      <c r="CF91" s="25">
        <v>1.1000000000000001</v>
      </c>
      <c r="CG91" s="27"/>
      <c r="CH91" s="28">
        <f t="shared" si="105"/>
        <v>5.2363557774974305E-2</v>
      </c>
      <c r="CI91" s="28">
        <f t="shared" si="106"/>
        <v>1.8446484901059594E-2</v>
      </c>
      <c r="CJ91" s="28">
        <f t="shared" si="107"/>
        <v>5.3668658049761439E-2</v>
      </c>
      <c r="CK91">
        <f t="shared" si="108"/>
        <v>5.3668658049761439E-2</v>
      </c>
      <c r="CL91" s="29">
        <f t="shared" si="109"/>
        <v>0.99869489972521286</v>
      </c>
    </row>
    <row r="92" spans="1:90" ht="15.5" x14ac:dyDescent="0.35">
      <c r="A92" s="49" t="s">
        <v>105</v>
      </c>
      <c r="B92" s="47">
        <f>Prev!AF90</f>
        <v>0.5671233284861813</v>
      </c>
      <c r="C92" s="47">
        <f>Prev!AG90</f>
        <v>0.19825731217593437</v>
      </c>
      <c r="D92" s="25">
        <v>1</v>
      </c>
      <c r="E92" s="27"/>
      <c r="F92" s="28">
        <f t="shared" si="55"/>
        <v>0</v>
      </c>
      <c r="G92" s="28">
        <f t="shared" si="56"/>
        <v>0</v>
      </c>
      <c r="H92" s="28">
        <f t="shared" si="57"/>
        <v>0</v>
      </c>
      <c r="I92" s="28">
        <f t="shared" si="58"/>
        <v>0</v>
      </c>
      <c r="J92" s="29">
        <f t="shared" si="59"/>
        <v>1</v>
      </c>
      <c r="K92" s="49" t="s">
        <v>105</v>
      </c>
      <c r="L92" s="25">
        <v>1</v>
      </c>
      <c r="M92" s="27"/>
      <c r="N92" s="28">
        <f t="shared" si="60"/>
        <v>0</v>
      </c>
      <c r="O92" s="28">
        <f t="shared" si="61"/>
        <v>0</v>
      </c>
      <c r="P92" s="28">
        <f t="shared" si="62"/>
        <v>0</v>
      </c>
      <c r="Q92" s="28">
        <f t="shared" si="63"/>
        <v>0</v>
      </c>
      <c r="R92" s="29">
        <f t="shared" si="64"/>
        <v>1</v>
      </c>
      <c r="S92" s="49" t="s">
        <v>105</v>
      </c>
      <c r="T92" s="25">
        <v>1</v>
      </c>
      <c r="U92" s="27"/>
      <c r="V92" s="28">
        <f t="shared" si="65"/>
        <v>0</v>
      </c>
      <c r="W92" s="28">
        <f t="shared" si="66"/>
        <v>0</v>
      </c>
      <c r="X92" s="28">
        <f t="shared" si="67"/>
        <v>0</v>
      </c>
      <c r="Y92">
        <f t="shared" si="68"/>
        <v>0</v>
      </c>
      <c r="Z92" s="29">
        <f t="shared" si="69"/>
        <v>1</v>
      </c>
      <c r="AA92" s="49" t="s">
        <v>105</v>
      </c>
      <c r="AB92" s="25">
        <v>1</v>
      </c>
      <c r="AC92" s="27"/>
      <c r="AD92" s="28">
        <f t="shared" si="70"/>
        <v>0</v>
      </c>
      <c r="AE92" s="28">
        <f t="shared" si="71"/>
        <v>0</v>
      </c>
      <c r="AF92" s="28">
        <f t="shared" si="72"/>
        <v>0</v>
      </c>
      <c r="AG92">
        <f t="shared" si="73"/>
        <v>0</v>
      </c>
      <c r="AH92" s="29">
        <f t="shared" si="74"/>
        <v>1</v>
      </c>
      <c r="AI92" s="49" t="s">
        <v>105</v>
      </c>
      <c r="AJ92" s="25">
        <v>1</v>
      </c>
      <c r="AK92" s="27"/>
      <c r="AL92" s="28">
        <f t="shared" si="75"/>
        <v>0</v>
      </c>
      <c r="AM92" s="28">
        <f t="shared" si="76"/>
        <v>0</v>
      </c>
      <c r="AN92" s="28">
        <f t="shared" si="77"/>
        <v>0</v>
      </c>
      <c r="AO92">
        <f t="shared" si="78"/>
        <v>0</v>
      </c>
      <c r="AP92" s="29">
        <f t="shared" si="79"/>
        <v>1</v>
      </c>
      <c r="AQ92" s="49" t="s">
        <v>105</v>
      </c>
      <c r="AR92" s="25">
        <v>1</v>
      </c>
      <c r="AS92" s="27"/>
      <c r="AT92" s="28">
        <f t="shared" si="80"/>
        <v>0</v>
      </c>
      <c r="AU92" s="28">
        <f t="shared" si="81"/>
        <v>0</v>
      </c>
      <c r="AV92" s="28">
        <f t="shared" si="82"/>
        <v>0</v>
      </c>
      <c r="AW92">
        <f t="shared" si="83"/>
        <v>0</v>
      </c>
      <c r="AX92" s="29">
        <f t="shared" si="84"/>
        <v>1</v>
      </c>
      <c r="AY92" s="49" t="s">
        <v>105</v>
      </c>
      <c r="AZ92" s="25">
        <v>1.24</v>
      </c>
      <c r="BA92" s="27"/>
      <c r="BB92" s="28">
        <f t="shared" si="85"/>
        <v>0.11708887272732853</v>
      </c>
      <c r="BC92" s="28">
        <f t="shared" si="86"/>
        <v>4.3157030057871047E-2</v>
      </c>
      <c r="BD92" s="28">
        <f t="shared" si="87"/>
        <v>0.11980322935045401</v>
      </c>
      <c r="BE92">
        <f t="shared" si="88"/>
        <v>0.11980322935045401</v>
      </c>
      <c r="BF92" s="29">
        <f t="shared" si="89"/>
        <v>0.99728564337687453</v>
      </c>
      <c r="BG92" s="49" t="s">
        <v>105</v>
      </c>
      <c r="BH92" s="25">
        <v>1.24</v>
      </c>
      <c r="BI92" s="27"/>
      <c r="BJ92" s="28">
        <f t="shared" si="90"/>
        <v>0.11708887272732853</v>
      </c>
      <c r="BK92" s="28">
        <f t="shared" si="91"/>
        <v>4.3157030057871047E-2</v>
      </c>
      <c r="BL92" s="28">
        <f t="shared" si="92"/>
        <v>0.11980322935045401</v>
      </c>
      <c r="BM92">
        <f t="shared" si="93"/>
        <v>0.11980322935045401</v>
      </c>
      <c r="BN92" s="29">
        <f t="shared" si="94"/>
        <v>0.99728564337687453</v>
      </c>
      <c r="BO92" s="46" t="s">
        <v>105</v>
      </c>
      <c r="BP92" s="25">
        <v>1</v>
      </c>
      <c r="BQ92" s="27"/>
      <c r="BR92" s="28">
        <f t="shared" si="95"/>
        <v>0</v>
      </c>
      <c r="BS92" s="28">
        <f t="shared" si="96"/>
        <v>0</v>
      </c>
      <c r="BT92" s="28">
        <f t="shared" si="97"/>
        <v>0</v>
      </c>
      <c r="BU92">
        <f t="shared" si="98"/>
        <v>0</v>
      </c>
      <c r="BV92" s="29">
        <f t="shared" si="99"/>
        <v>1</v>
      </c>
      <c r="BW92" s="46" t="s">
        <v>105</v>
      </c>
      <c r="BX92" s="25">
        <v>1</v>
      </c>
      <c r="BY92" s="27"/>
      <c r="BZ92" s="28">
        <f t="shared" si="100"/>
        <v>0</v>
      </c>
      <c r="CA92" s="28">
        <f t="shared" si="101"/>
        <v>0</v>
      </c>
      <c r="CB92" s="28">
        <f t="shared" si="102"/>
        <v>0</v>
      </c>
      <c r="CC92">
        <f t="shared" si="103"/>
        <v>0</v>
      </c>
      <c r="CD92" s="29">
        <f t="shared" si="104"/>
        <v>1</v>
      </c>
      <c r="CE92" s="46" t="s">
        <v>105</v>
      </c>
      <c r="CF92" s="25">
        <v>1.1000000000000001</v>
      </c>
      <c r="CG92" s="27"/>
      <c r="CH92" s="28">
        <f t="shared" si="105"/>
        <v>5.2363557774974305E-2</v>
      </c>
      <c r="CI92" s="28">
        <f t="shared" si="106"/>
        <v>1.8446484901059594E-2</v>
      </c>
      <c r="CJ92" s="28">
        <f t="shared" si="107"/>
        <v>5.3668658049761439E-2</v>
      </c>
      <c r="CK92">
        <f t="shared" si="108"/>
        <v>5.3668658049761439E-2</v>
      </c>
      <c r="CL92" s="29">
        <f t="shared" si="109"/>
        <v>0.99869489972521286</v>
      </c>
    </row>
    <row r="93" spans="1:90" ht="15.5" x14ac:dyDescent="0.35">
      <c r="A93" s="49" t="s">
        <v>106</v>
      </c>
      <c r="B93" s="47">
        <f>Prev!AF91</f>
        <v>0.5671233284861813</v>
      </c>
      <c r="C93" s="47">
        <f>Prev!AG91</f>
        <v>0.19825731217593437</v>
      </c>
      <c r="D93" s="25">
        <v>1</v>
      </c>
      <c r="E93" s="27"/>
      <c r="F93" s="28">
        <f t="shared" si="55"/>
        <v>0</v>
      </c>
      <c r="G93" s="28">
        <f t="shared" si="56"/>
        <v>0</v>
      </c>
      <c r="H93" s="28">
        <f t="shared" si="57"/>
        <v>0</v>
      </c>
      <c r="I93" s="28">
        <f t="shared" si="58"/>
        <v>0</v>
      </c>
      <c r="J93" s="29">
        <f t="shared" si="59"/>
        <v>1</v>
      </c>
      <c r="K93" s="49" t="s">
        <v>106</v>
      </c>
      <c r="L93" s="25">
        <v>1</v>
      </c>
      <c r="M93" s="27"/>
      <c r="N93" s="28">
        <f t="shared" si="60"/>
        <v>0</v>
      </c>
      <c r="O93" s="28">
        <f t="shared" si="61"/>
        <v>0</v>
      </c>
      <c r="P93" s="28">
        <f t="shared" si="62"/>
        <v>0</v>
      </c>
      <c r="Q93" s="28">
        <f t="shared" si="63"/>
        <v>0</v>
      </c>
      <c r="R93" s="29">
        <f t="shared" si="64"/>
        <v>1</v>
      </c>
      <c r="S93" s="49" t="s">
        <v>106</v>
      </c>
      <c r="T93" s="25">
        <v>1</v>
      </c>
      <c r="U93" s="27"/>
      <c r="V93" s="28">
        <f t="shared" si="65"/>
        <v>0</v>
      </c>
      <c r="W93" s="28">
        <f t="shared" si="66"/>
        <v>0</v>
      </c>
      <c r="X93" s="28">
        <f t="shared" si="67"/>
        <v>0</v>
      </c>
      <c r="Y93">
        <f t="shared" si="68"/>
        <v>0</v>
      </c>
      <c r="Z93" s="29">
        <f t="shared" si="69"/>
        <v>1</v>
      </c>
      <c r="AA93" s="49" t="s">
        <v>106</v>
      </c>
      <c r="AB93" s="25">
        <v>1</v>
      </c>
      <c r="AC93" s="27"/>
      <c r="AD93" s="28">
        <f t="shared" si="70"/>
        <v>0</v>
      </c>
      <c r="AE93" s="28">
        <f t="shared" si="71"/>
        <v>0</v>
      </c>
      <c r="AF93" s="28">
        <f t="shared" si="72"/>
        <v>0</v>
      </c>
      <c r="AG93">
        <f t="shared" si="73"/>
        <v>0</v>
      </c>
      <c r="AH93" s="29">
        <f t="shared" si="74"/>
        <v>1</v>
      </c>
      <c r="AI93" s="49" t="s">
        <v>106</v>
      </c>
      <c r="AJ93" s="25">
        <v>1</v>
      </c>
      <c r="AK93" s="27"/>
      <c r="AL93" s="28">
        <f t="shared" si="75"/>
        <v>0</v>
      </c>
      <c r="AM93" s="28">
        <f t="shared" si="76"/>
        <v>0</v>
      </c>
      <c r="AN93" s="28">
        <f t="shared" si="77"/>
        <v>0</v>
      </c>
      <c r="AO93">
        <f t="shared" si="78"/>
        <v>0</v>
      </c>
      <c r="AP93" s="29">
        <f t="shared" si="79"/>
        <v>1</v>
      </c>
      <c r="AQ93" s="49" t="s">
        <v>106</v>
      </c>
      <c r="AR93" s="25">
        <v>1</v>
      </c>
      <c r="AS93" s="27"/>
      <c r="AT93" s="28">
        <f t="shared" si="80"/>
        <v>0</v>
      </c>
      <c r="AU93" s="28">
        <f t="shared" si="81"/>
        <v>0</v>
      </c>
      <c r="AV93" s="28">
        <f t="shared" si="82"/>
        <v>0</v>
      </c>
      <c r="AW93">
        <f t="shared" si="83"/>
        <v>0</v>
      </c>
      <c r="AX93" s="29">
        <f t="shared" si="84"/>
        <v>1</v>
      </c>
      <c r="AY93" s="49" t="s">
        <v>106</v>
      </c>
      <c r="AZ93" s="25">
        <v>1.24</v>
      </c>
      <c r="BA93" s="27"/>
      <c r="BB93" s="28">
        <f t="shared" si="85"/>
        <v>0.11708887272732853</v>
      </c>
      <c r="BC93" s="28">
        <f t="shared" si="86"/>
        <v>4.3157030057871047E-2</v>
      </c>
      <c r="BD93" s="28">
        <f t="shared" si="87"/>
        <v>0.11980322935045401</v>
      </c>
      <c r="BE93">
        <f t="shared" si="88"/>
        <v>0.11980322935045401</v>
      </c>
      <c r="BF93" s="29">
        <f t="shared" si="89"/>
        <v>0.99728564337687453</v>
      </c>
      <c r="BG93" s="49" t="s">
        <v>106</v>
      </c>
      <c r="BH93" s="25">
        <v>1.24</v>
      </c>
      <c r="BI93" s="27"/>
      <c r="BJ93" s="28">
        <f t="shared" si="90"/>
        <v>0.11708887272732853</v>
      </c>
      <c r="BK93" s="28">
        <f t="shared" si="91"/>
        <v>4.3157030057871047E-2</v>
      </c>
      <c r="BL93" s="28">
        <f t="shared" si="92"/>
        <v>0.11980322935045401</v>
      </c>
      <c r="BM93">
        <f t="shared" si="93"/>
        <v>0.11980322935045401</v>
      </c>
      <c r="BN93" s="29">
        <f t="shared" si="94"/>
        <v>0.99728564337687453</v>
      </c>
      <c r="BO93" s="46" t="s">
        <v>106</v>
      </c>
      <c r="BP93" s="25">
        <v>1</v>
      </c>
      <c r="BQ93" s="27"/>
      <c r="BR93" s="28">
        <f t="shared" si="95"/>
        <v>0</v>
      </c>
      <c r="BS93" s="28">
        <f t="shared" si="96"/>
        <v>0</v>
      </c>
      <c r="BT93" s="28">
        <f t="shared" si="97"/>
        <v>0</v>
      </c>
      <c r="BU93">
        <f t="shared" si="98"/>
        <v>0</v>
      </c>
      <c r="BV93" s="29">
        <f t="shared" si="99"/>
        <v>1</v>
      </c>
      <c r="BW93" s="46" t="s">
        <v>106</v>
      </c>
      <c r="BX93" s="25">
        <v>1</v>
      </c>
      <c r="BY93" s="27"/>
      <c r="BZ93" s="28">
        <f t="shared" si="100"/>
        <v>0</v>
      </c>
      <c r="CA93" s="28">
        <f t="shared" si="101"/>
        <v>0</v>
      </c>
      <c r="CB93" s="28">
        <f t="shared" si="102"/>
        <v>0</v>
      </c>
      <c r="CC93">
        <f t="shared" si="103"/>
        <v>0</v>
      </c>
      <c r="CD93" s="29">
        <f t="shared" si="104"/>
        <v>1</v>
      </c>
      <c r="CE93" s="46" t="s">
        <v>106</v>
      </c>
      <c r="CF93" s="25">
        <v>1.1000000000000001</v>
      </c>
      <c r="CG93" s="27"/>
      <c r="CH93" s="28">
        <f t="shared" si="105"/>
        <v>5.2363557774974305E-2</v>
      </c>
      <c r="CI93" s="28">
        <f t="shared" si="106"/>
        <v>1.8446484901059594E-2</v>
      </c>
      <c r="CJ93" s="28">
        <f t="shared" si="107"/>
        <v>5.3668658049761439E-2</v>
      </c>
      <c r="CK93">
        <f t="shared" si="108"/>
        <v>5.3668658049761439E-2</v>
      </c>
      <c r="CL93" s="29">
        <f t="shared" si="109"/>
        <v>0.99869489972521286</v>
      </c>
    </row>
    <row r="94" spans="1:90" ht="15.5" x14ac:dyDescent="0.35">
      <c r="A94" s="49" t="s">
        <v>107</v>
      </c>
      <c r="B94" s="47">
        <f>Prev!AF92</f>
        <v>0.5671233284861813</v>
      </c>
      <c r="C94" s="47">
        <f>Prev!AG92</f>
        <v>0.19825731217593437</v>
      </c>
      <c r="D94" s="25">
        <v>1</v>
      </c>
      <c r="E94" s="27"/>
      <c r="F94" s="28">
        <f t="shared" si="55"/>
        <v>0</v>
      </c>
      <c r="G94" s="28">
        <f t="shared" si="56"/>
        <v>0</v>
      </c>
      <c r="H94" s="28">
        <f t="shared" si="57"/>
        <v>0</v>
      </c>
      <c r="I94" s="28">
        <f t="shared" si="58"/>
        <v>0</v>
      </c>
      <c r="J94" s="29">
        <f t="shared" si="59"/>
        <v>1</v>
      </c>
      <c r="K94" s="49" t="s">
        <v>107</v>
      </c>
      <c r="L94" s="25">
        <v>1</v>
      </c>
      <c r="M94" s="27"/>
      <c r="N94" s="28">
        <f t="shared" si="60"/>
        <v>0</v>
      </c>
      <c r="O94" s="28">
        <f t="shared" si="61"/>
        <v>0</v>
      </c>
      <c r="P94" s="28">
        <f t="shared" si="62"/>
        <v>0</v>
      </c>
      <c r="Q94" s="28">
        <f t="shared" si="63"/>
        <v>0</v>
      </c>
      <c r="R94" s="29">
        <f t="shared" si="64"/>
        <v>1</v>
      </c>
      <c r="S94" s="49" t="s">
        <v>107</v>
      </c>
      <c r="T94" s="25">
        <v>1</v>
      </c>
      <c r="U94" s="27"/>
      <c r="V94" s="28">
        <f t="shared" si="65"/>
        <v>0</v>
      </c>
      <c r="W94" s="28">
        <f t="shared" si="66"/>
        <v>0</v>
      </c>
      <c r="X94" s="28">
        <f t="shared" si="67"/>
        <v>0</v>
      </c>
      <c r="Y94">
        <f t="shared" si="68"/>
        <v>0</v>
      </c>
      <c r="Z94" s="29">
        <f t="shared" si="69"/>
        <v>1</v>
      </c>
      <c r="AA94" s="49" t="s">
        <v>107</v>
      </c>
      <c r="AB94" s="25">
        <v>1</v>
      </c>
      <c r="AC94" s="27"/>
      <c r="AD94" s="28">
        <f t="shared" si="70"/>
        <v>0</v>
      </c>
      <c r="AE94" s="28">
        <f t="shared" si="71"/>
        <v>0</v>
      </c>
      <c r="AF94" s="28">
        <f t="shared" si="72"/>
        <v>0</v>
      </c>
      <c r="AG94">
        <f t="shared" si="73"/>
        <v>0</v>
      </c>
      <c r="AH94" s="29">
        <f t="shared" si="74"/>
        <v>1</v>
      </c>
      <c r="AI94" s="49" t="s">
        <v>107</v>
      </c>
      <c r="AJ94" s="25">
        <v>1</v>
      </c>
      <c r="AK94" s="27"/>
      <c r="AL94" s="28">
        <f t="shared" si="75"/>
        <v>0</v>
      </c>
      <c r="AM94" s="28">
        <f t="shared" si="76"/>
        <v>0</v>
      </c>
      <c r="AN94" s="28">
        <f t="shared" si="77"/>
        <v>0</v>
      </c>
      <c r="AO94">
        <f t="shared" si="78"/>
        <v>0</v>
      </c>
      <c r="AP94" s="29">
        <f t="shared" si="79"/>
        <v>1</v>
      </c>
      <c r="AQ94" s="49" t="s">
        <v>107</v>
      </c>
      <c r="AR94" s="25">
        <v>1</v>
      </c>
      <c r="AS94" s="27"/>
      <c r="AT94" s="28">
        <f t="shared" si="80"/>
        <v>0</v>
      </c>
      <c r="AU94" s="28">
        <f t="shared" si="81"/>
        <v>0</v>
      </c>
      <c r="AV94" s="28">
        <f t="shared" si="82"/>
        <v>0</v>
      </c>
      <c r="AW94">
        <f t="shared" si="83"/>
        <v>0</v>
      </c>
      <c r="AX94" s="29">
        <f t="shared" si="84"/>
        <v>1</v>
      </c>
      <c r="AY94" s="49" t="s">
        <v>107</v>
      </c>
      <c r="AZ94" s="25">
        <v>1.24</v>
      </c>
      <c r="BA94" s="27"/>
      <c r="BB94" s="28">
        <f t="shared" si="85"/>
        <v>0.11708887272732853</v>
      </c>
      <c r="BC94" s="28">
        <f t="shared" si="86"/>
        <v>4.3157030057871047E-2</v>
      </c>
      <c r="BD94" s="28">
        <f t="shared" si="87"/>
        <v>0.11980322935045401</v>
      </c>
      <c r="BE94">
        <f t="shared" si="88"/>
        <v>0.11980322935045401</v>
      </c>
      <c r="BF94" s="29">
        <f t="shared" si="89"/>
        <v>0.99728564337687453</v>
      </c>
      <c r="BG94" s="49" t="s">
        <v>107</v>
      </c>
      <c r="BH94" s="25">
        <v>1.24</v>
      </c>
      <c r="BI94" s="27"/>
      <c r="BJ94" s="28">
        <f t="shared" si="90"/>
        <v>0.11708887272732853</v>
      </c>
      <c r="BK94" s="28">
        <f t="shared" si="91"/>
        <v>4.3157030057871047E-2</v>
      </c>
      <c r="BL94" s="28">
        <f t="shared" si="92"/>
        <v>0.11980322935045401</v>
      </c>
      <c r="BM94">
        <f t="shared" si="93"/>
        <v>0.11980322935045401</v>
      </c>
      <c r="BN94" s="29">
        <f t="shared" si="94"/>
        <v>0.99728564337687453</v>
      </c>
      <c r="BO94" s="46" t="s">
        <v>107</v>
      </c>
      <c r="BP94" s="25">
        <v>1</v>
      </c>
      <c r="BQ94" s="27"/>
      <c r="BR94" s="28">
        <f t="shared" si="95"/>
        <v>0</v>
      </c>
      <c r="BS94" s="28">
        <f t="shared" si="96"/>
        <v>0</v>
      </c>
      <c r="BT94" s="28">
        <f t="shared" si="97"/>
        <v>0</v>
      </c>
      <c r="BU94">
        <f t="shared" si="98"/>
        <v>0</v>
      </c>
      <c r="BV94" s="29">
        <f t="shared" si="99"/>
        <v>1</v>
      </c>
      <c r="BW94" s="46" t="s">
        <v>107</v>
      </c>
      <c r="BX94" s="25">
        <v>1</v>
      </c>
      <c r="BY94" s="27"/>
      <c r="BZ94" s="28">
        <f t="shared" si="100"/>
        <v>0</v>
      </c>
      <c r="CA94" s="28">
        <f t="shared" si="101"/>
        <v>0</v>
      </c>
      <c r="CB94" s="28">
        <f t="shared" si="102"/>
        <v>0</v>
      </c>
      <c r="CC94">
        <f t="shared" si="103"/>
        <v>0</v>
      </c>
      <c r="CD94" s="29">
        <f t="shared" si="104"/>
        <v>1</v>
      </c>
      <c r="CE94" s="46" t="s">
        <v>107</v>
      </c>
      <c r="CF94" s="25">
        <v>1.1000000000000001</v>
      </c>
      <c r="CG94" s="27"/>
      <c r="CH94" s="28">
        <f t="shared" si="105"/>
        <v>5.2363557774974305E-2</v>
      </c>
      <c r="CI94" s="28">
        <f t="shared" si="106"/>
        <v>1.8446484901059594E-2</v>
      </c>
      <c r="CJ94" s="28">
        <f t="shared" si="107"/>
        <v>5.3668658049761439E-2</v>
      </c>
      <c r="CK94">
        <f t="shared" si="108"/>
        <v>5.3668658049761439E-2</v>
      </c>
      <c r="CL94" s="29">
        <f t="shared" si="109"/>
        <v>0.99869489972521286</v>
      </c>
    </row>
    <row r="95" spans="1:90" ht="15.5" x14ac:dyDescent="0.35">
      <c r="A95" s="49" t="s">
        <v>108</v>
      </c>
      <c r="B95" s="47">
        <f>Prev!AF93</f>
        <v>0.5671233284861813</v>
      </c>
      <c r="C95" s="47">
        <f>Prev!AG93</f>
        <v>0.19825731217593437</v>
      </c>
      <c r="D95" s="25">
        <v>1</v>
      </c>
      <c r="E95" s="27"/>
      <c r="F95" s="28">
        <f t="shared" si="55"/>
        <v>0</v>
      </c>
      <c r="G95" s="28">
        <f t="shared" si="56"/>
        <v>0</v>
      </c>
      <c r="H95" s="28">
        <f t="shared" si="57"/>
        <v>0</v>
      </c>
      <c r="I95" s="28">
        <f t="shared" si="58"/>
        <v>0</v>
      </c>
      <c r="J95" s="29">
        <f t="shared" si="59"/>
        <v>1</v>
      </c>
      <c r="K95" s="49" t="s">
        <v>108</v>
      </c>
      <c r="L95" s="25">
        <v>1</v>
      </c>
      <c r="M95" s="27"/>
      <c r="N95" s="28">
        <f t="shared" si="60"/>
        <v>0</v>
      </c>
      <c r="O95" s="28">
        <f t="shared" si="61"/>
        <v>0</v>
      </c>
      <c r="P95" s="28">
        <f t="shared" si="62"/>
        <v>0</v>
      </c>
      <c r="Q95" s="28">
        <f t="shared" si="63"/>
        <v>0</v>
      </c>
      <c r="R95" s="29">
        <f t="shared" si="64"/>
        <v>1</v>
      </c>
      <c r="S95" s="49" t="s">
        <v>108</v>
      </c>
      <c r="T95" s="25">
        <v>1</v>
      </c>
      <c r="U95" s="27"/>
      <c r="V95" s="28">
        <f t="shared" si="65"/>
        <v>0</v>
      </c>
      <c r="W95" s="28">
        <f t="shared" si="66"/>
        <v>0</v>
      </c>
      <c r="X95" s="28">
        <f t="shared" si="67"/>
        <v>0</v>
      </c>
      <c r="Y95">
        <f t="shared" si="68"/>
        <v>0</v>
      </c>
      <c r="Z95" s="29">
        <f t="shared" si="69"/>
        <v>1</v>
      </c>
      <c r="AA95" s="49" t="s">
        <v>108</v>
      </c>
      <c r="AB95" s="25">
        <v>1</v>
      </c>
      <c r="AC95" s="27"/>
      <c r="AD95" s="28">
        <f t="shared" si="70"/>
        <v>0</v>
      </c>
      <c r="AE95" s="28">
        <f t="shared" si="71"/>
        <v>0</v>
      </c>
      <c r="AF95" s="28">
        <f t="shared" si="72"/>
        <v>0</v>
      </c>
      <c r="AG95">
        <f t="shared" si="73"/>
        <v>0</v>
      </c>
      <c r="AH95" s="29">
        <f t="shared" si="74"/>
        <v>1</v>
      </c>
      <c r="AI95" s="49" t="s">
        <v>108</v>
      </c>
      <c r="AJ95" s="25">
        <v>1</v>
      </c>
      <c r="AK95" s="27"/>
      <c r="AL95" s="28">
        <f t="shared" si="75"/>
        <v>0</v>
      </c>
      <c r="AM95" s="28">
        <f t="shared" si="76"/>
        <v>0</v>
      </c>
      <c r="AN95" s="28">
        <f t="shared" si="77"/>
        <v>0</v>
      </c>
      <c r="AO95">
        <f t="shared" si="78"/>
        <v>0</v>
      </c>
      <c r="AP95" s="29">
        <f t="shared" si="79"/>
        <v>1</v>
      </c>
      <c r="AQ95" s="49" t="s">
        <v>108</v>
      </c>
      <c r="AR95" s="25">
        <v>1</v>
      </c>
      <c r="AS95" s="27"/>
      <c r="AT95" s="28">
        <f t="shared" si="80"/>
        <v>0</v>
      </c>
      <c r="AU95" s="28">
        <f t="shared" si="81"/>
        <v>0</v>
      </c>
      <c r="AV95" s="28">
        <f t="shared" si="82"/>
        <v>0</v>
      </c>
      <c r="AW95">
        <f t="shared" si="83"/>
        <v>0</v>
      </c>
      <c r="AX95" s="29">
        <f t="shared" si="84"/>
        <v>1</v>
      </c>
      <c r="AY95" s="49" t="s">
        <v>108</v>
      </c>
      <c r="AZ95" s="25">
        <v>1.24</v>
      </c>
      <c r="BA95" s="27"/>
      <c r="BB95" s="28">
        <f t="shared" si="85"/>
        <v>0.11708887272732853</v>
      </c>
      <c r="BC95" s="28">
        <f t="shared" si="86"/>
        <v>4.3157030057871047E-2</v>
      </c>
      <c r="BD95" s="28">
        <f t="shared" si="87"/>
        <v>0.11980322935045401</v>
      </c>
      <c r="BE95">
        <f t="shared" si="88"/>
        <v>0.11980322935045401</v>
      </c>
      <c r="BF95" s="29">
        <f t="shared" si="89"/>
        <v>0.99728564337687453</v>
      </c>
      <c r="BG95" s="49" t="s">
        <v>108</v>
      </c>
      <c r="BH95" s="25">
        <v>1.24</v>
      </c>
      <c r="BI95" s="27"/>
      <c r="BJ95" s="28">
        <f t="shared" si="90"/>
        <v>0.11708887272732853</v>
      </c>
      <c r="BK95" s="28">
        <f t="shared" si="91"/>
        <v>4.3157030057871047E-2</v>
      </c>
      <c r="BL95" s="28">
        <f t="shared" si="92"/>
        <v>0.11980322935045401</v>
      </c>
      <c r="BM95">
        <f t="shared" si="93"/>
        <v>0.11980322935045401</v>
      </c>
      <c r="BN95" s="29">
        <f t="shared" si="94"/>
        <v>0.99728564337687453</v>
      </c>
      <c r="BO95" s="46" t="s">
        <v>108</v>
      </c>
      <c r="BP95" s="25">
        <v>1</v>
      </c>
      <c r="BQ95" s="27"/>
      <c r="BR95" s="28">
        <f t="shared" si="95"/>
        <v>0</v>
      </c>
      <c r="BS95" s="28">
        <f t="shared" si="96"/>
        <v>0</v>
      </c>
      <c r="BT95" s="28">
        <f t="shared" si="97"/>
        <v>0</v>
      </c>
      <c r="BU95">
        <f t="shared" si="98"/>
        <v>0</v>
      </c>
      <c r="BV95" s="29">
        <f t="shared" si="99"/>
        <v>1</v>
      </c>
      <c r="BW95" s="46" t="s">
        <v>108</v>
      </c>
      <c r="BX95" s="25">
        <v>1</v>
      </c>
      <c r="BY95" s="27"/>
      <c r="BZ95" s="28">
        <f t="shared" si="100"/>
        <v>0</v>
      </c>
      <c r="CA95" s="28">
        <f t="shared" si="101"/>
        <v>0</v>
      </c>
      <c r="CB95" s="28">
        <f t="shared" si="102"/>
        <v>0</v>
      </c>
      <c r="CC95">
        <f t="shared" si="103"/>
        <v>0</v>
      </c>
      <c r="CD95" s="29">
        <f t="shared" si="104"/>
        <v>1</v>
      </c>
      <c r="CE95" s="46" t="s">
        <v>108</v>
      </c>
      <c r="CF95" s="25">
        <v>1.1000000000000001</v>
      </c>
      <c r="CG95" s="27"/>
      <c r="CH95" s="28">
        <f t="shared" si="105"/>
        <v>5.2363557774974305E-2</v>
      </c>
      <c r="CI95" s="28">
        <f t="shared" si="106"/>
        <v>1.8446484901059594E-2</v>
      </c>
      <c r="CJ95" s="28">
        <f t="shared" si="107"/>
        <v>5.3668658049761439E-2</v>
      </c>
      <c r="CK95">
        <f t="shared" si="108"/>
        <v>5.3668658049761439E-2</v>
      </c>
      <c r="CL95" s="29">
        <f t="shared" si="109"/>
        <v>0.99869489972521286</v>
      </c>
    </row>
    <row r="96" spans="1:90" ht="15.5" x14ac:dyDescent="0.35">
      <c r="A96" s="49" t="s">
        <v>109</v>
      </c>
      <c r="B96" s="47">
        <f>Prev!AF94</f>
        <v>0.5671233284861813</v>
      </c>
      <c r="C96" s="47">
        <f>Prev!AG94</f>
        <v>0.19825731217593437</v>
      </c>
      <c r="D96" s="25">
        <v>1</v>
      </c>
      <c r="E96" s="27"/>
      <c r="F96" s="28">
        <f t="shared" si="55"/>
        <v>0</v>
      </c>
      <c r="G96" s="28">
        <f t="shared" si="56"/>
        <v>0</v>
      </c>
      <c r="H96" s="28">
        <f t="shared" si="57"/>
        <v>0</v>
      </c>
      <c r="I96" s="28">
        <f t="shared" si="58"/>
        <v>0</v>
      </c>
      <c r="J96" s="29">
        <f t="shared" si="59"/>
        <v>1</v>
      </c>
      <c r="K96" s="49" t="s">
        <v>109</v>
      </c>
      <c r="L96" s="25">
        <v>1</v>
      </c>
      <c r="M96" s="27"/>
      <c r="N96" s="28">
        <f t="shared" si="60"/>
        <v>0</v>
      </c>
      <c r="O96" s="28">
        <f t="shared" si="61"/>
        <v>0</v>
      </c>
      <c r="P96" s="28">
        <f t="shared" si="62"/>
        <v>0</v>
      </c>
      <c r="Q96" s="28">
        <f t="shared" si="63"/>
        <v>0</v>
      </c>
      <c r="R96" s="29">
        <f t="shared" si="64"/>
        <v>1</v>
      </c>
      <c r="S96" s="49" t="s">
        <v>109</v>
      </c>
      <c r="T96" s="25">
        <v>1</v>
      </c>
      <c r="U96" s="27"/>
      <c r="V96" s="28">
        <f t="shared" si="65"/>
        <v>0</v>
      </c>
      <c r="W96" s="28">
        <f t="shared" si="66"/>
        <v>0</v>
      </c>
      <c r="X96" s="28">
        <f t="shared" si="67"/>
        <v>0</v>
      </c>
      <c r="Y96">
        <f t="shared" si="68"/>
        <v>0</v>
      </c>
      <c r="Z96" s="29">
        <f t="shared" si="69"/>
        <v>1</v>
      </c>
      <c r="AA96" s="49" t="s">
        <v>109</v>
      </c>
      <c r="AB96" s="25">
        <v>1</v>
      </c>
      <c r="AC96" s="27"/>
      <c r="AD96" s="28">
        <f t="shared" si="70"/>
        <v>0</v>
      </c>
      <c r="AE96" s="28">
        <f t="shared" si="71"/>
        <v>0</v>
      </c>
      <c r="AF96" s="28">
        <f t="shared" si="72"/>
        <v>0</v>
      </c>
      <c r="AG96">
        <f t="shared" si="73"/>
        <v>0</v>
      </c>
      <c r="AH96" s="29">
        <f t="shared" si="74"/>
        <v>1</v>
      </c>
      <c r="AI96" s="49" t="s">
        <v>109</v>
      </c>
      <c r="AJ96" s="25">
        <v>1</v>
      </c>
      <c r="AK96" s="27"/>
      <c r="AL96" s="28">
        <f t="shared" si="75"/>
        <v>0</v>
      </c>
      <c r="AM96" s="28">
        <f t="shared" si="76"/>
        <v>0</v>
      </c>
      <c r="AN96" s="28">
        <f t="shared" si="77"/>
        <v>0</v>
      </c>
      <c r="AO96">
        <f t="shared" si="78"/>
        <v>0</v>
      </c>
      <c r="AP96" s="29">
        <f t="shared" si="79"/>
        <v>1</v>
      </c>
      <c r="AQ96" s="49" t="s">
        <v>109</v>
      </c>
      <c r="AR96" s="25">
        <v>1</v>
      </c>
      <c r="AS96" s="27"/>
      <c r="AT96" s="28">
        <f t="shared" si="80"/>
        <v>0</v>
      </c>
      <c r="AU96" s="28">
        <f t="shared" si="81"/>
        <v>0</v>
      </c>
      <c r="AV96" s="28">
        <f t="shared" si="82"/>
        <v>0</v>
      </c>
      <c r="AW96">
        <f t="shared" si="83"/>
        <v>0</v>
      </c>
      <c r="AX96" s="29">
        <f t="shared" si="84"/>
        <v>1</v>
      </c>
      <c r="AY96" s="49" t="s">
        <v>109</v>
      </c>
      <c r="AZ96" s="25">
        <v>1.24</v>
      </c>
      <c r="BA96" s="27"/>
      <c r="BB96" s="28">
        <f t="shared" si="85"/>
        <v>0.11708887272732853</v>
      </c>
      <c r="BC96" s="28">
        <f t="shared" si="86"/>
        <v>4.3157030057871047E-2</v>
      </c>
      <c r="BD96" s="28">
        <f t="shared" si="87"/>
        <v>0.11980322935045401</v>
      </c>
      <c r="BE96">
        <f t="shared" si="88"/>
        <v>0.11980322935045401</v>
      </c>
      <c r="BF96" s="29">
        <f t="shared" si="89"/>
        <v>0.99728564337687453</v>
      </c>
      <c r="BG96" s="49" t="s">
        <v>109</v>
      </c>
      <c r="BH96" s="25">
        <v>1.24</v>
      </c>
      <c r="BI96" s="27"/>
      <c r="BJ96" s="28">
        <f t="shared" si="90"/>
        <v>0.11708887272732853</v>
      </c>
      <c r="BK96" s="28">
        <f t="shared" si="91"/>
        <v>4.3157030057871047E-2</v>
      </c>
      <c r="BL96" s="28">
        <f t="shared" si="92"/>
        <v>0.11980322935045401</v>
      </c>
      <c r="BM96">
        <f t="shared" si="93"/>
        <v>0.11980322935045401</v>
      </c>
      <c r="BN96" s="29">
        <f t="shared" si="94"/>
        <v>0.99728564337687453</v>
      </c>
      <c r="BO96" s="46" t="s">
        <v>109</v>
      </c>
      <c r="BP96" s="25">
        <v>1</v>
      </c>
      <c r="BQ96" s="27"/>
      <c r="BR96" s="28">
        <f t="shared" si="95"/>
        <v>0</v>
      </c>
      <c r="BS96" s="28">
        <f t="shared" si="96"/>
        <v>0</v>
      </c>
      <c r="BT96" s="28">
        <f t="shared" si="97"/>
        <v>0</v>
      </c>
      <c r="BU96">
        <f t="shared" si="98"/>
        <v>0</v>
      </c>
      <c r="BV96" s="29">
        <f t="shared" si="99"/>
        <v>1</v>
      </c>
      <c r="BW96" s="46" t="s">
        <v>109</v>
      </c>
      <c r="BX96" s="25">
        <v>1</v>
      </c>
      <c r="BY96" s="27"/>
      <c r="BZ96" s="28">
        <f t="shared" si="100"/>
        <v>0</v>
      </c>
      <c r="CA96" s="28">
        <f t="shared" si="101"/>
        <v>0</v>
      </c>
      <c r="CB96" s="28">
        <f t="shared" si="102"/>
        <v>0</v>
      </c>
      <c r="CC96">
        <f t="shared" si="103"/>
        <v>0</v>
      </c>
      <c r="CD96" s="29">
        <f t="shared" si="104"/>
        <v>1</v>
      </c>
      <c r="CE96" s="46" t="s">
        <v>109</v>
      </c>
      <c r="CF96" s="25">
        <v>1.1000000000000001</v>
      </c>
      <c r="CG96" s="27"/>
      <c r="CH96" s="28">
        <f t="shared" si="105"/>
        <v>5.2363557774974305E-2</v>
      </c>
      <c r="CI96" s="28">
        <f t="shared" si="106"/>
        <v>1.8446484901059594E-2</v>
      </c>
      <c r="CJ96" s="28">
        <f t="shared" si="107"/>
        <v>5.3668658049761439E-2</v>
      </c>
      <c r="CK96">
        <f t="shared" si="108"/>
        <v>5.3668658049761439E-2</v>
      </c>
      <c r="CL96" s="29">
        <f t="shared" si="109"/>
        <v>0.99869489972521286</v>
      </c>
    </row>
    <row r="97" spans="1:90" ht="15.5" x14ac:dyDescent="0.35">
      <c r="A97" s="49" t="s">
        <v>110</v>
      </c>
      <c r="B97" s="47">
        <f>Prev!AF95</f>
        <v>0.5671233284861813</v>
      </c>
      <c r="C97" s="47">
        <f>Prev!AG95</f>
        <v>0.19825731217593437</v>
      </c>
      <c r="D97" s="25">
        <v>1</v>
      </c>
      <c r="E97" s="27"/>
      <c r="F97" s="28">
        <f t="shared" si="55"/>
        <v>0</v>
      </c>
      <c r="G97" s="28">
        <f t="shared" si="56"/>
        <v>0</v>
      </c>
      <c r="H97" s="28">
        <f t="shared" si="57"/>
        <v>0</v>
      </c>
      <c r="I97" s="28">
        <f t="shared" si="58"/>
        <v>0</v>
      </c>
      <c r="J97" s="29">
        <f t="shared" si="59"/>
        <v>1</v>
      </c>
      <c r="K97" s="49" t="s">
        <v>110</v>
      </c>
      <c r="L97" s="25">
        <v>1</v>
      </c>
      <c r="M97" s="27"/>
      <c r="N97" s="28">
        <f t="shared" si="60"/>
        <v>0</v>
      </c>
      <c r="O97" s="28">
        <f t="shared" si="61"/>
        <v>0</v>
      </c>
      <c r="P97" s="28">
        <f t="shared" si="62"/>
        <v>0</v>
      </c>
      <c r="Q97" s="28">
        <f t="shared" si="63"/>
        <v>0</v>
      </c>
      <c r="R97" s="29">
        <f t="shared" si="64"/>
        <v>1</v>
      </c>
      <c r="S97" s="49" t="s">
        <v>110</v>
      </c>
      <c r="T97" s="25">
        <v>1</v>
      </c>
      <c r="U97" s="27"/>
      <c r="V97" s="28">
        <f t="shared" si="65"/>
        <v>0</v>
      </c>
      <c r="W97" s="28">
        <f t="shared" si="66"/>
        <v>0</v>
      </c>
      <c r="X97" s="28">
        <f t="shared" si="67"/>
        <v>0</v>
      </c>
      <c r="Y97">
        <f t="shared" si="68"/>
        <v>0</v>
      </c>
      <c r="Z97" s="29">
        <f t="shared" si="69"/>
        <v>1</v>
      </c>
      <c r="AA97" s="49" t="s">
        <v>110</v>
      </c>
      <c r="AB97" s="25">
        <v>1</v>
      </c>
      <c r="AC97" s="27"/>
      <c r="AD97" s="28">
        <f t="shared" si="70"/>
        <v>0</v>
      </c>
      <c r="AE97" s="28">
        <f t="shared" si="71"/>
        <v>0</v>
      </c>
      <c r="AF97" s="28">
        <f t="shared" si="72"/>
        <v>0</v>
      </c>
      <c r="AG97">
        <f t="shared" si="73"/>
        <v>0</v>
      </c>
      <c r="AH97" s="29">
        <f t="shared" si="74"/>
        <v>1</v>
      </c>
      <c r="AI97" s="49" t="s">
        <v>110</v>
      </c>
      <c r="AJ97" s="25">
        <v>1</v>
      </c>
      <c r="AK97" s="27"/>
      <c r="AL97" s="28">
        <f t="shared" si="75"/>
        <v>0</v>
      </c>
      <c r="AM97" s="28">
        <f t="shared" si="76"/>
        <v>0</v>
      </c>
      <c r="AN97" s="28">
        <f t="shared" si="77"/>
        <v>0</v>
      </c>
      <c r="AO97">
        <f t="shared" si="78"/>
        <v>0</v>
      </c>
      <c r="AP97" s="29">
        <f t="shared" si="79"/>
        <v>1</v>
      </c>
      <c r="AQ97" s="49" t="s">
        <v>110</v>
      </c>
      <c r="AR97" s="25">
        <v>1</v>
      </c>
      <c r="AS97" s="27"/>
      <c r="AT97" s="28">
        <f t="shared" si="80"/>
        <v>0</v>
      </c>
      <c r="AU97" s="28">
        <f t="shared" si="81"/>
        <v>0</v>
      </c>
      <c r="AV97" s="28">
        <f t="shared" si="82"/>
        <v>0</v>
      </c>
      <c r="AW97">
        <f t="shared" si="83"/>
        <v>0</v>
      </c>
      <c r="AX97" s="29">
        <f t="shared" si="84"/>
        <v>1</v>
      </c>
      <c r="AY97" s="49" t="s">
        <v>110</v>
      </c>
      <c r="AZ97" s="25">
        <v>1.24</v>
      </c>
      <c r="BA97" s="27"/>
      <c r="BB97" s="28">
        <f t="shared" si="85"/>
        <v>0.11708887272732853</v>
      </c>
      <c r="BC97" s="28">
        <f t="shared" si="86"/>
        <v>4.3157030057871047E-2</v>
      </c>
      <c r="BD97" s="28">
        <f t="shared" si="87"/>
        <v>0.11980322935045401</v>
      </c>
      <c r="BE97">
        <f t="shared" si="88"/>
        <v>0.11980322935045401</v>
      </c>
      <c r="BF97" s="29">
        <f t="shared" si="89"/>
        <v>0.99728564337687453</v>
      </c>
      <c r="BG97" s="49" t="s">
        <v>110</v>
      </c>
      <c r="BH97" s="25">
        <v>1.24</v>
      </c>
      <c r="BI97" s="27"/>
      <c r="BJ97" s="28">
        <f t="shared" si="90"/>
        <v>0.11708887272732853</v>
      </c>
      <c r="BK97" s="28">
        <f t="shared" si="91"/>
        <v>4.3157030057871047E-2</v>
      </c>
      <c r="BL97" s="28">
        <f t="shared" si="92"/>
        <v>0.11980322935045401</v>
      </c>
      <c r="BM97">
        <f t="shared" si="93"/>
        <v>0.11980322935045401</v>
      </c>
      <c r="BN97" s="29">
        <f t="shared" si="94"/>
        <v>0.99728564337687453</v>
      </c>
      <c r="BO97" s="46" t="s">
        <v>110</v>
      </c>
      <c r="BP97" s="25">
        <v>1</v>
      </c>
      <c r="BQ97" s="27"/>
      <c r="BR97" s="28">
        <f t="shared" si="95"/>
        <v>0</v>
      </c>
      <c r="BS97" s="28">
        <f t="shared" si="96"/>
        <v>0</v>
      </c>
      <c r="BT97" s="28">
        <f t="shared" si="97"/>
        <v>0</v>
      </c>
      <c r="BU97">
        <f t="shared" si="98"/>
        <v>0</v>
      </c>
      <c r="BV97" s="29">
        <f t="shared" si="99"/>
        <v>1</v>
      </c>
      <c r="BW97" s="46" t="s">
        <v>110</v>
      </c>
      <c r="BX97" s="25">
        <v>1</v>
      </c>
      <c r="BY97" s="27"/>
      <c r="BZ97" s="28">
        <f t="shared" si="100"/>
        <v>0</v>
      </c>
      <c r="CA97" s="28">
        <f t="shared" si="101"/>
        <v>0</v>
      </c>
      <c r="CB97" s="28">
        <f t="shared" si="102"/>
        <v>0</v>
      </c>
      <c r="CC97">
        <f t="shared" si="103"/>
        <v>0</v>
      </c>
      <c r="CD97" s="29">
        <f t="shared" si="104"/>
        <v>1</v>
      </c>
      <c r="CE97" s="46" t="s">
        <v>110</v>
      </c>
      <c r="CF97" s="25">
        <v>1.1000000000000001</v>
      </c>
      <c r="CG97" s="27"/>
      <c r="CH97" s="28">
        <f t="shared" si="105"/>
        <v>5.2363557774974305E-2</v>
      </c>
      <c r="CI97" s="28">
        <f t="shared" si="106"/>
        <v>1.8446484901059594E-2</v>
      </c>
      <c r="CJ97" s="28">
        <f t="shared" si="107"/>
        <v>5.3668658049761439E-2</v>
      </c>
      <c r="CK97">
        <f t="shared" si="108"/>
        <v>5.3668658049761439E-2</v>
      </c>
      <c r="CL97" s="29">
        <f t="shared" si="109"/>
        <v>0.99869489972521286</v>
      </c>
    </row>
    <row r="98" spans="1:90" ht="15.5" x14ac:dyDescent="0.35">
      <c r="A98" s="49" t="s">
        <v>111</v>
      </c>
      <c r="B98" s="47">
        <f>Prev!AF96</f>
        <v>0.5671233284861813</v>
      </c>
      <c r="C98" s="47">
        <f>Prev!AG96</f>
        <v>0.19825731217593437</v>
      </c>
      <c r="D98" s="25">
        <v>1</v>
      </c>
      <c r="E98" s="27"/>
      <c r="F98" s="28">
        <f t="shared" si="55"/>
        <v>0</v>
      </c>
      <c r="G98" s="28">
        <f t="shared" si="56"/>
        <v>0</v>
      </c>
      <c r="H98" s="28">
        <f t="shared" si="57"/>
        <v>0</v>
      </c>
      <c r="I98" s="28">
        <f t="shared" si="58"/>
        <v>0</v>
      </c>
      <c r="J98" s="29">
        <f t="shared" si="59"/>
        <v>1</v>
      </c>
      <c r="K98" s="49" t="s">
        <v>111</v>
      </c>
      <c r="L98" s="25">
        <v>1</v>
      </c>
      <c r="M98" s="27"/>
      <c r="N98" s="28">
        <f t="shared" si="60"/>
        <v>0</v>
      </c>
      <c r="O98" s="28">
        <f t="shared" si="61"/>
        <v>0</v>
      </c>
      <c r="P98" s="28">
        <f t="shared" si="62"/>
        <v>0</v>
      </c>
      <c r="Q98" s="28">
        <f t="shared" si="63"/>
        <v>0</v>
      </c>
      <c r="R98" s="29">
        <f t="shared" si="64"/>
        <v>1</v>
      </c>
      <c r="S98" s="49" t="s">
        <v>111</v>
      </c>
      <c r="T98" s="25">
        <v>1</v>
      </c>
      <c r="U98" s="27"/>
      <c r="V98" s="28">
        <f t="shared" si="65"/>
        <v>0</v>
      </c>
      <c r="W98" s="28">
        <f t="shared" si="66"/>
        <v>0</v>
      </c>
      <c r="X98" s="28">
        <f t="shared" si="67"/>
        <v>0</v>
      </c>
      <c r="Y98">
        <f t="shared" si="68"/>
        <v>0</v>
      </c>
      <c r="Z98" s="29">
        <f t="shared" si="69"/>
        <v>1</v>
      </c>
      <c r="AA98" s="49" t="s">
        <v>111</v>
      </c>
      <c r="AB98" s="25">
        <v>1</v>
      </c>
      <c r="AC98" s="27"/>
      <c r="AD98" s="28">
        <f t="shared" si="70"/>
        <v>0</v>
      </c>
      <c r="AE98" s="28">
        <f t="shared" si="71"/>
        <v>0</v>
      </c>
      <c r="AF98" s="28">
        <f t="shared" si="72"/>
        <v>0</v>
      </c>
      <c r="AG98">
        <f t="shared" si="73"/>
        <v>0</v>
      </c>
      <c r="AH98" s="29">
        <f t="shared" si="74"/>
        <v>1</v>
      </c>
      <c r="AI98" s="49" t="s">
        <v>111</v>
      </c>
      <c r="AJ98" s="25">
        <v>1</v>
      </c>
      <c r="AK98" s="27"/>
      <c r="AL98" s="28">
        <f t="shared" si="75"/>
        <v>0</v>
      </c>
      <c r="AM98" s="28">
        <f t="shared" si="76"/>
        <v>0</v>
      </c>
      <c r="AN98" s="28">
        <f t="shared" si="77"/>
        <v>0</v>
      </c>
      <c r="AO98">
        <f t="shared" si="78"/>
        <v>0</v>
      </c>
      <c r="AP98" s="29">
        <f t="shared" si="79"/>
        <v>1</v>
      </c>
      <c r="AQ98" s="49" t="s">
        <v>111</v>
      </c>
      <c r="AR98" s="25">
        <v>1</v>
      </c>
      <c r="AS98" s="27"/>
      <c r="AT98" s="28">
        <f t="shared" si="80"/>
        <v>0</v>
      </c>
      <c r="AU98" s="28">
        <f t="shared" si="81"/>
        <v>0</v>
      </c>
      <c r="AV98" s="28">
        <f t="shared" si="82"/>
        <v>0</v>
      </c>
      <c r="AW98">
        <f t="shared" si="83"/>
        <v>0</v>
      </c>
      <c r="AX98" s="29">
        <f t="shared" si="84"/>
        <v>1</v>
      </c>
      <c r="AY98" s="49" t="s">
        <v>111</v>
      </c>
      <c r="AZ98" s="25">
        <v>1.24</v>
      </c>
      <c r="BA98" s="27"/>
      <c r="BB98" s="28">
        <f t="shared" si="85"/>
        <v>0.11708887272732853</v>
      </c>
      <c r="BC98" s="28">
        <f t="shared" si="86"/>
        <v>4.3157030057871047E-2</v>
      </c>
      <c r="BD98" s="28">
        <f t="shared" si="87"/>
        <v>0.11980322935045401</v>
      </c>
      <c r="BE98">
        <f t="shared" si="88"/>
        <v>0.11980322935045401</v>
      </c>
      <c r="BF98" s="29">
        <f t="shared" si="89"/>
        <v>0.99728564337687453</v>
      </c>
      <c r="BG98" s="49" t="s">
        <v>111</v>
      </c>
      <c r="BH98" s="25">
        <v>1.24</v>
      </c>
      <c r="BI98" s="27"/>
      <c r="BJ98" s="28">
        <f t="shared" si="90"/>
        <v>0.11708887272732853</v>
      </c>
      <c r="BK98" s="28">
        <f t="shared" si="91"/>
        <v>4.3157030057871047E-2</v>
      </c>
      <c r="BL98" s="28">
        <f t="shared" si="92"/>
        <v>0.11980322935045401</v>
      </c>
      <c r="BM98">
        <f t="shared" si="93"/>
        <v>0.11980322935045401</v>
      </c>
      <c r="BN98" s="29">
        <f t="shared" si="94"/>
        <v>0.99728564337687453</v>
      </c>
      <c r="BO98" s="46" t="s">
        <v>111</v>
      </c>
      <c r="BP98" s="25">
        <v>1</v>
      </c>
      <c r="BQ98" s="27"/>
      <c r="BR98" s="28">
        <f t="shared" si="95"/>
        <v>0</v>
      </c>
      <c r="BS98" s="28">
        <f t="shared" si="96"/>
        <v>0</v>
      </c>
      <c r="BT98" s="28">
        <f t="shared" si="97"/>
        <v>0</v>
      </c>
      <c r="BU98">
        <f t="shared" si="98"/>
        <v>0</v>
      </c>
      <c r="BV98" s="29">
        <f t="shared" si="99"/>
        <v>1</v>
      </c>
      <c r="BW98" s="46" t="s">
        <v>111</v>
      </c>
      <c r="BX98" s="25">
        <v>1</v>
      </c>
      <c r="BY98" s="27"/>
      <c r="BZ98" s="28">
        <f t="shared" si="100"/>
        <v>0</v>
      </c>
      <c r="CA98" s="28">
        <f t="shared" si="101"/>
        <v>0</v>
      </c>
      <c r="CB98" s="28">
        <f t="shared" si="102"/>
        <v>0</v>
      </c>
      <c r="CC98">
        <f t="shared" si="103"/>
        <v>0</v>
      </c>
      <c r="CD98" s="29">
        <f t="shared" si="104"/>
        <v>1</v>
      </c>
      <c r="CE98" s="46" t="s">
        <v>111</v>
      </c>
      <c r="CF98" s="25">
        <v>1.1000000000000001</v>
      </c>
      <c r="CG98" s="27"/>
      <c r="CH98" s="28">
        <f t="shared" si="105"/>
        <v>5.2363557774974305E-2</v>
      </c>
      <c r="CI98" s="28">
        <f t="shared" si="106"/>
        <v>1.8446484901059594E-2</v>
      </c>
      <c r="CJ98" s="28">
        <f t="shared" si="107"/>
        <v>5.3668658049761439E-2</v>
      </c>
      <c r="CK98">
        <f t="shared" si="108"/>
        <v>5.3668658049761439E-2</v>
      </c>
      <c r="CL98" s="29">
        <f t="shared" si="109"/>
        <v>0.99869489972521286</v>
      </c>
    </row>
    <row r="99" spans="1:90" ht="15.5" x14ac:dyDescent="0.35">
      <c r="A99" s="49" t="s">
        <v>112</v>
      </c>
      <c r="B99" s="47">
        <f>Prev!AF97</f>
        <v>0.5671233284861813</v>
      </c>
      <c r="C99" s="47">
        <f>Prev!AG97</f>
        <v>0.19825731217593437</v>
      </c>
      <c r="D99" s="25">
        <v>1</v>
      </c>
      <c r="E99" s="27"/>
      <c r="F99" s="28">
        <f t="shared" si="55"/>
        <v>0</v>
      </c>
      <c r="G99" s="28">
        <f t="shared" si="56"/>
        <v>0</v>
      </c>
      <c r="H99" s="28">
        <f t="shared" si="57"/>
        <v>0</v>
      </c>
      <c r="I99" s="28">
        <f t="shared" si="58"/>
        <v>0</v>
      </c>
      <c r="J99" s="29">
        <f t="shared" si="59"/>
        <v>1</v>
      </c>
      <c r="K99" s="49" t="s">
        <v>112</v>
      </c>
      <c r="L99" s="25">
        <v>1</v>
      </c>
      <c r="M99" s="27"/>
      <c r="N99" s="28">
        <f t="shared" si="60"/>
        <v>0</v>
      </c>
      <c r="O99" s="28">
        <f t="shared" si="61"/>
        <v>0</v>
      </c>
      <c r="P99" s="28">
        <f t="shared" si="62"/>
        <v>0</v>
      </c>
      <c r="Q99" s="28">
        <f t="shared" si="63"/>
        <v>0</v>
      </c>
      <c r="R99" s="29">
        <f t="shared" si="64"/>
        <v>1</v>
      </c>
      <c r="S99" s="49" t="s">
        <v>112</v>
      </c>
      <c r="T99" s="25">
        <v>1</v>
      </c>
      <c r="U99" s="27"/>
      <c r="V99" s="28">
        <f t="shared" si="65"/>
        <v>0</v>
      </c>
      <c r="W99" s="28">
        <f t="shared" si="66"/>
        <v>0</v>
      </c>
      <c r="X99" s="28">
        <f t="shared" si="67"/>
        <v>0</v>
      </c>
      <c r="Y99">
        <f t="shared" si="68"/>
        <v>0</v>
      </c>
      <c r="Z99" s="29">
        <f t="shared" si="69"/>
        <v>1</v>
      </c>
      <c r="AA99" s="49" t="s">
        <v>112</v>
      </c>
      <c r="AB99" s="25">
        <v>1</v>
      </c>
      <c r="AC99" s="27"/>
      <c r="AD99" s="28">
        <f t="shared" si="70"/>
        <v>0</v>
      </c>
      <c r="AE99" s="28">
        <f t="shared" si="71"/>
        <v>0</v>
      </c>
      <c r="AF99" s="28">
        <f t="shared" si="72"/>
        <v>0</v>
      </c>
      <c r="AG99">
        <f t="shared" si="73"/>
        <v>0</v>
      </c>
      <c r="AH99" s="29">
        <f t="shared" si="74"/>
        <v>1</v>
      </c>
      <c r="AI99" s="49" t="s">
        <v>112</v>
      </c>
      <c r="AJ99" s="25">
        <v>1</v>
      </c>
      <c r="AK99" s="27"/>
      <c r="AL99" s="28">
        <f t="shared" si="75"/>
        <v>0</v>
      </c>
      <c r="AM99" s="28">
        <f t="shared" si="76"/>
        <v>0</v>
      </c>
      <c r="AN99" s="28">
        <f t="shared" si="77"/>
        <v>0</v>
      </c>
      <c r="AO99">
        <f t="shared" si="78"/>
        <v>0</v>
      </c>
      <c r="AP99" s="29">
        <f t="shared" si="79"/>
        <v>1</v>
      </c>
      <c r="AQ99" s="49" t="s">
        <v>112</v>
      </c>
      <c r="AR99" s="25">
        <v>1</v>
      </c>
      <c r="AS99" s="27"/>
      <c r="AT99" s="28">
        <f t="shared" si="80"/>
        <v>0</v>
      </c>
      <c r="AU99" s="28">
        <f t="shared" si="81"/>
        <v>0</v>
      </c>
      <c r="AV99" s="28">
        <f t="shared" si="82"/>
        <v>0</v>
      </c>
      <c r="AW99">
        <f t="shared" si="83"/>
        <v>0</v>
      </c>
      <c r="AX99" s="29">
        <f t="shared" si="84"/>
        <v>1</v>
      </c>
      <c r="AY99" s="49" t="s">
        <v>112</v>
      </c>
      <c r="AZ99" s="25">
        <v>1.24</v>
      </c>
      <c r="BA99" s="27"/>
      <c r="BB99" s="28">
        <f t="shared" si="85"/>
        <v>0.11708887272732853</v>
      </c>
      <c r="BC99" s="28">
        <f t="shared" si="86"/>
        <v>4.3157030057871047E-2</v>
      </c>
      <c r="BD99" s="28">
        <f t="shared" si="87"/>
        <v>0.11980322935045401</v>
      </c>
      <c r="BE99">
        <f t="shared" si="88"/>
        <v>0.11980322935045401</v>
      </c>
      <c r="BF99" s="29">
        <f t="shared" si="89"/>
        <v>0.99728564337687453</v>
      </c>
      <c r="BG99" s="49" t="s">
        <v>112</v>
      </c>
      <c r="BH99" s="25">
        <v>1.24</v>
      </c>
      <c r="BI99" s="27"/>
      <c r="BJ99" s="28">
        <f t="shared" si="90"/>
        <v>0.11708887272732853</v>
      </c>
      <c r="BK99" s="28">
        <f t="shared" si="91"/>
        <v>4.3157030057871047E-2</v>
      </c>
      <c r="BL99" s="28">
        <f t="shared" si="92"/>
        <v>0.11980322935045401</v>
      </c>
      <c r="BM99">
        <f t="shared" si="93"/>
        <v>0.11980322935045401</v>
      </c>
      <c r="BN99" s="29">
        <f t="shared" si="94"/>
        <v>0.99728564337687453</v>
      </c>
      <c r="BO99" s="46" t="s">
        <v>112</v>
      </c>
      <c r="BP99" s="25">
        <v>1</v>
      </c>
      <c r="BQ99" s="27"/>
      <c r="BR99" s="28">
        <f t="shared" si="95"/>
        <v>0</v>
      </c>
      <c r="BS99" s="28">
        <f t="shared" si="96"/>
        <v>0</v>
      </c>
      <c r="BT99" s="28">
        <f t="shared" si="97"/>
        <v>0</v>
      </c>
      <c r="BU99">
        <f t="shared" si="98"/>
        <v>0</v>
      </c>
      <c r="BV99" s="29">
        <f t="shared" si="99"/>
        <v>1</v>
      </c>
      <c r="BW99" s="46" t="s">
        <v>112</v>
      </c>
      <c r="BX99" s="25">
        <v>1</v>
      </c>
      <c r="BY99" s="27"/>
      <c r="BZ99" s="28">
        <f t="shared" si="100"/>
        <v>0</v>
      </c>
      <c r="CA99" s="28">
        <f t="shared" si="101"/>
        <v>0</v>
      </c>
      <c r="CB99" s="28">
        <f t="shared" si="102"/>
        <v>0</v>
      </c>
      <c r="CC99">
        <f t="shared" si="103"/>
        <v>0</v>
      </c>
      <c r="CD99" s="29">
        <f t="shared" si="104"/>
        <v>1</v>
      </c>
      <c r="CE99" s="46" t="s">
        <v>112</v>
      </c>
      <c r="CF99" s="25">
        <v>1.1000000000000001</v>
      </c>
      <c r="CG99" s="27"/>
      <c r="CH99" s="28">
        <f t="shared" si="105"/>
        <v>5.2363557774974305E-2</v>
      </c>
      <c r="CI99" s="28">
        <f t="shared" si="106"/>
        <v>1.8446484901059594E-2</v>
      </c>
      <c r="CJ99" s="28">
        <f t="shared" si="107"/>
        <v>5.3668658049761439E-2</v>
      </c>
      <c r="CK99">
        <f t="shared" si="108"/>
        <v>5.3668658049761439E-2</v>
      </c>
      <c r="CL99" s="29">
        <f t="shared" si="109"/>
        <v>0.99869489972521286</v>
      </c>
    </row>
    <row r="100" spans="1:90" ht="15.5" x14ac:dyDescent="0.35">
      <c r="A100" s="49" t="s">
        <v>113</v>
      </c>
      <c r="B100" s="47">
        <f>Prev!AF98</f>
        <v>0.5671233284861813</v>
      </c>
      <c r="C100" s="47">
        <f>Prev!AG98</f>
        <v>0.19825731217593437</v>
      </c>
      <c r="D100" s="25">
        <v>1</v>
      </c>
      <c r="E100" s="27"/>
      <c r="F100" s="28">
        <f t="shared" si="55"/>
        <v>0</v>
      </c>
      <c r="G100" s="28">
        <f t="shared" si="56"/>
        <v>0</v>
      </c>
      <c r="H100" s="28">
        <f t="shared" si="57"/>
        <v>0</v>
      </c>
      <c r="I100" s="28">
        <f t="shared" si="58"/>
        <v>0</v>
      </c>
      <c r="J100" s="29">
        <f t="shared" si="59"/>
        <v>1</v>
      </c>
      <c r="K100" s="49" t="s">
        <v>113</v>
      </c>
      <c r="L100" s="25">
        <v>1</v>
      </c>
      <c r="M100" s="27"/>
      <c r="N100" s="28">
        <f t="shared" si="60"/>
        <v>0</v>
      </c>
      <c r="O100" s="28">
        <f t="shared" si="61"/>
        <v>0</v>
      </c>
      <c r="P100" s="28">
        <f t="shared" si="62"/>
        <v>0</v>
      </c>
      <c r="Q100" s="28">
        <f t="shared" si="63"/>
        <v>0</v>
      </c>
      <c r="R100" s="29">
        <f t="shared" si="64"/>
        <v>1</v>
      </c>
      <c r="S100" s="49" t="s">
        <v>113</v>
      </c>
      <c r="T100" s="25">
        <v>1</v>
      </c>
      <c r="U100" s="27"/>
      <c r="V100" s="28">
        <f t="shared" si="65"/>
        <v>0</v>
      </c>
      <c r="W100" s="28">
        <f t="shared" si="66"/>
        <v>0</v>
      </c>
      <c r="X100" s="28">
        <f t="shared" si="67"/>
        <v>0</v>
      </c>
      <c r="Y100">
        <f t="shared" si="68"/>
        <v>0</v>
      </c>
      <c r="Z100" s="29">
        <f t="shared" si="69"/>
        <v>1</v>
      </c>
      <c r="AA100" s="49" t="s">
        <v>113</v>
      </c>
      <c r="AB100" s="25">
        <v>1</v>
      </c>
      <c r="AC100" s="27"/>
      <c r="AD100" s="28">
        <f t="shared" si="70"/>
        <v>0</v>
      </c>
      <c r="AE100" s="28">
        <f t="shared" si="71"/>
        <v>0</v>
      </c>
      <c r="AF100" s="28">
        <f t="shared" si="72"/>
        <v>0</v>
      </c>
      <c r="AG100">
        <f t="shared" si="73"/>
        <v>0</v>
      </c>
      <c r="AH100" s="29">
        <f t="shared" si="74"/>
        <v>1</v>
      </c>
      <c r="AI100" s="49" t="s">
        <v>113</v>
      </c>
      <c r="AJ100" s="25">
        <v>1</v>
      </c>
      <c r="AK100" s="27"/>
      <c r="AL100" s="28">
        <f t="shared" si="75"/>
        <v>0</v>
      </c>
      <c r="AM100" s="28">
        <f t="shared" si="76"/>
        <v>0</v>
      </c>
      <c r="AN100" s="28">
        <f t="shared" si="77"/>
        <v>0</v>
      </c>
      <c r="AO100">
        <f t="shared" si="78"/>
        <v>0</v>
      </c>
      <c r="AP100" s="29">
        <f t="shared" si="79"/>
        <v>1</v>
      </c>
      <c r="AQ100" s="49" t="s">
        <v>113</v>
      </c>
      <c r="AR100" s="25">
        <v>1</v>
      </c>
      <c r="AS100" s="27"/>
      <c r="AT100" s="28">
        <f t="shared" si="80"/>
        <v>0</v>
      </c>
      <c r="AU100" s="28">
        <f t="shared" si="81"/>
        <v>0</v>
      </c>
      <c r="AV100" s="28">
        <f t="shared" si="82"/>
        <v>0</v>
      </c>
      <c r="AW100">
        <f t="shared" si="83"/>
        <v>0</v>
      </c>
      <c r="AX100" s="29">
        <f t="shared" si="84"/>
        <v>1</v>
      </c>
      <c r="AY100" s="49" t="s">
        <v>113</v>
      </c>
      <c r="AZ100" s="25">
        <v>1.24</v>
      </c>
      <c r="BA100" s="27"/>
      <c r="BB100" s="28">
        <f t="shared" si="85"/>
        <v>0.11708887272732853</v>
      </c>
      <c r="BC100" s="28">
        <f t="shared" si="86"/>
        <v>4.3157030057871047E-2</v>
      </c>
      <c r="BD100" s="28">
        <f t="shared" si="87"/>
        <v>0.11980322935045401</v>
      </c>
      <c r="BE100">
        <f t="shared" si="88"/>
        <v>0.11980322935045401</v>
      </c>
      <c r="BF100" s="29">
        <f t="shared" si="89"/>
        <v>0.99728564337687453</v>
      </c>
      <c r="BG100" s="49" t="s">
        <v>113</v>
      </c>
      <c r="BH100" s="25">
        <v>1.24</v>
      </c>
      <c r="BI100" s="27"/>
      <c r="BJ100" s="28">
        <f t="shared" si="90"/>
        <v>0.11708887272732853</v>
      </c>
      <c r="BK100" s="28">
        <f t="shared" si="91"/>
        <v>4.3157030057871047E-2</v>
      </c>
      <c r="BL100" s="28">
        <f t="shared" si="92"/>
        <v>0.11980322935045401</v>
      </c>
      <c r="BM100">
        <f t="shared" si="93"/>
        <v>0.11980322935045401</v>
      </c>
      <c r="BN100" s="29">
        <f t="shared" si="94"/>
        <v>0.99728564337687453</v>
      </c>
      <c r="BO100" s="46" t="s">
        <v>113</v>
      </c>
      <c r="BP100" s="25">
        <v>1</v>
      </c>
      <c r="BQ100" s="27"/>
      <c r="BR100" s="28">
        <f t="shared" si="95"/>
        <v>0</v>
      </c>
      <c r="BS100" s="28">
        <f t="shared" si="96"/>
        <v>0</v>
      </c>
      <c r="BT100" s="28">
        <f t="shared" si="97"/>
        <v>0</v>
      </c>
      <c r="BU100">
        <f t="shared" si="98"/>
        <v>0</v>
      </c>
      <c r="BV100" s="29">
        <f t="shared" si="99"/>
        <v>1</v>
      </c>
      <c r="BW100" s="46" t="s">
        <v>113</v>
      </c>
      <c r="BX100" s="25">
        <v>1</v>
      </c>
      <c r="BY100" s="27"/>
      <c r="BZ100" s="28">
        <f t="shared" si="100"/>
        <v>0</v>
      </c>
      <c r="CA100" s="28">
        <f t="shared" si="101"/>
        <v>0</v>
      </c>
      <c r="CB100" s="28">
        <f t="shared" si="102"/>
        <v>0</v>
      </c>
      <c r="CC100">
        <f t="shared" si="103"/>
        <v>0</v>
      </c>
      <c r="CD100" s="29">
        <f t="shared" si="104"/>
        <v>1</v>
      </c>
      <c r="CE100" s="46" t="s">
        <v>113</v>
      </c>
      <c r="CF100" s="25">
        <v>1.1000000000000001</v>
      </c>
      <c r="CG100" s="27"/>
      <c r="CH100" s="28">
        <f t="shared" si="105"/>
        <v>5.2363557774974305E-2</v>
      </c>
      <c r="CI100" s="28">
        <f t="shared" si="106"/>
        <v>1.8446484901059594E-2</v>
      </c>
      <c r="CJ100" s="28">
        <f t="shared" si="107"/>
        <v>5.3668658049761439E-2</v>
      </c>
      <c r="CK100">
        <f t="shared" si="108"/>
        <v>5.3668658049761439E-2</v>
      </c>
      <c r="CL100" s="29">
        <f t="shared" si="109"/>
        <v>0.99869489972521286</v>
      </c>
    </row>
    <row r="101" spans="1:90" ht="15.5" x14ac:dyDescent="0.35">
      <c r="A101" s="49" t="s">
        <v>114</v>
      </c>
      <c r="B101" s="47">
        <f>Prev!AF99</f>
        <v>0.5671233284861813</v>
      </c>
      <c r="C101" s="47">
        <f>Prev!AG99</f>
        <v>0.19825731217593437</v>
      </c>
      <c r="D101" s="25">
        <v>1</v>
      </c>
      <c r="E101" s="27"/>
      <c r="F101" s="28">
        <f t="shared" si="55"/>
        <v>0</v>
      </c>
      <c r="G101" s="28">
        <f t="shared" si="56"/>
        <v>0</v>
      </c>
      <c r="H101" s="28">
        <f t="shared" si="57"/>
        <v>0</v>
      </c>
      <c r="I101" s="28">
        <f t="shared" si="58"/>
        <v>0</v>
      </c>
      <c r="J101" s="29">
        <f t="shared" si="59"/>
        <v>1</v>
      </c>
      <c r="K101" s="49" t="s">
        <v>114</v>
      </c>
      <c r="L101" s="25">
        <v>1</v>
      </c>
      <c r="M101" s="27"/>
      <c r="N101" s="28">
        <f t="shared" si="60"/>
        <v>0</v>
      </c>
      <c r="O101" s="28">
        <f t="shared" si="61"/>
        <v>0</v>
      </c>
      <c r="P101" s="28">
        <f t="shared" si="62"/>
        <v>0</v>
      </c>
      <c r="Q101" s="28">
        <f t="shared" si="63"/>
        <v>0</v>
      </c>
      <c r="R101" s="29">
        <f t="shared" si="64"/>
        <v>1</v>
      </c>
      <c r="S101" s="49" t="s">
        <v>114</v>
      </c>
      <c r="T101" s="25">
        <v>1</v>
      </c>
      <c r="U101" s="27"/>
      <c r="V101" s="28">
        <f t="shared" si="65"/>
        <v>0</v>
      </c>
      <c r="W101" s="28">
        <f t="shared" si="66"/>
        <v>0</v>
      </c>
      <c r="X101" s="28">
        <f t="shared" si="67"/>
        <v>0</v>
      </c>
      <c r="Y101">
        <f t="shared" si="68"/>
        <v>0</v>
      </c>
      <c r="Z101" s="29">
        <f t="shared" si="69"/>
        <v>1</v>
      </c>
      <c r="AA101" s="49" t="s">
        <v>114</v>
      </c>
      <c r="AB101" s="25">
        <v>1</v>
      </c>
      <c r="AC101" s="27"/>
      <c r="AD101" s="28">
        <f t="shared" si="70"/>
        <v>0</v>
      </c>
      <c r="AE101" s="28">
        <f t="shared" si="71"/>
        <v>0</v>
      </c>
      <c r="AF101" s="28">
        <f t="shared" si="72"/>
        <v>0</v>
      </c>
      <c r="AG101">
        <f t="shared" si="73"/>
        <v>0</v>
      </c>
      <c r="AH101" s="29">
        <f t="shared" si="74"/>
        <v>1</v>
      </c>
      <c r="AI101" s="49" t="s">
        <v>114</v>
      </c>
      <c r="AJ101" s="25">
        <v>1</v>
      </c>
      <c r="AK101" s="27"/>
      <c r="AL101" s="28">
        <f t="shared" si="75"/>
        <v>0</v>
      </c>
      <c r="AM101" s="28">
        <f t="shared" si="76"/>
        <v>0</v>
      </c>
      <c r="AN101" s="28">
        <f t="shared" si="77"/>
        <v>0</v>
      </c>
      <c r="AO101">
        <f t="shared" si="78"/>
        <v>0</v>
      </c>
      <c r="AP101" s="29">
        <f t="shared" si="79"/>
        <v>1</v>
      </c>
      <c r="AQ101" s="49" t="s">
        <v>114</v>
      </c>
      <c r="AR101" s="25">
        <v>1</v>
      </c>
      <c r="AS101" s="27"/>
      <c r="AT101" s="28">
        <f t="shared" si="80"/>
        <v>0</v>
      </c>
      <c r="AU101" s="28">
        <f t="shared" si="81"/>
        <v>0</v>
      </c>
      <c r="AV101" s="28">
        <f t="shared" si="82"/>
        <v>0</v>
      </c>
      <c r="AW101">
        <f t="shared" si="83"/>
        <v>0</v>
      </c>
      <c r="AX101" s="29">
        <f t="shared" si="84"/>
        <v>1</v>
      </c>
      <c r="AY101" s="49" t="s">
        <v>114</v>
      </c>
      <c r="AZ101" s="25">
        <v>1.24</v>
      </c>
      <c r="BA101" s="27"/>
      <c r="BB101" s="28">
        <f t="shared" si="85"/>
        <v>0.11708887272732853</v>
      </c>
      <c r="BC101" s="28">
        <f t="shared" si="86"/>
        <v>4.3157030057871047E-2</v>
      </c>
      <c r="BD101" s="28">
        <f t="shared" si="87"/>
        <v>0.11980322935045401</v>
      </c>
      <c r="BE101">
        <f t="shared" si="88"/>
        <v>0.11980322935045401</v>
      </c>
      <c r="BF101" s="29">
        <f t="shared" si="89"/>
        <v>0.99728564337687453</v>
      </c>
      <c r="BG101" s="49" t="s">
        <v>114</v>
      </c>
      <c r="BH101" s="25">
        <v>1.24</v>
      </c>
      <c r="BI101" s="27"/>
      <c r="BJ101" s="28">
        <f t="shared" si="90"/>
        <v>0.11708887272732853</v>
      </c>
      <c r="BK101" s="28">
        <f t="shared" si="91"/>
        <v>4.3157030057871047E-2</v>
      </c>
      <c r="BL101" s="28">
        <f t="shared" si="92"/>
        <v>0.11980322935045401</v>
      </c>
      <c r="BM101">
        <f t="shared" si="93"/>
        <v>0.11980322935045401</v>
      </c>
      <c r="BN101" s="29">
        <f t="shared" si="94"/>
        <v>0.99728564337687453</v>
      </c>
      <c r="BO101" s="46" t="s">
        <v>114</v>
      </c>
      <c r="BP101" s="25">
        <v>1</v>
      </c>
      <c r="BQ101" s="27"/>
      <c r="BR101" s="28">
        <f t="shared" si="95"/>
        <v>0</v>
      </c>
      <c r="BS101" s="28">
        <f t="shared" si="96"/>
        <v>0</v>
      </c>
      <c r="BT101" s="28">
        <f t="shared" si="97"/>
        <v>0</v>
      </c>
      <c r="BU101">
        <f t="shared" si="98"/>
        <v>0</v>
      </c>
      <c r="BV101" s="29">
        <f t="shared" si="99"/>
        <v>1</v>
      </c>
      <c r="BW101" s="46" t="s">
        <v>114</v>
      </c>
      <c r="BX101" s="25">
        <v>1</v>
      </c>
      <c r="BY101" s="27"/>
      <c r="BZ101" s="28">
        <f t="shared" si="100"/>
        <v>0</v>
      </c>
      <c r="CA101" s="28">
        <f t="shared" si="101"/>
        <v>0</v>
      </c>
      <c r="CB101" s="28">
        <f t="shared" si="102"/>
        <v>0</v>
      </c>
      <c r="CC101">
        <f t="shared" si="103"/>
        <v>0</v>
      </c>
      <c r="CD101" s="29">
        <f t="shared" si="104"/>
        <v>1</v>
      </c>
      <c r="CE101" s="46" t="s">
        <v>114</v>
      </c>
      <c r="CF101" s="25">
        <v>1.1000000000000001</v>
      </c>
      <c r="CG101" s="27"/>
      <c r="CH101" s="28">
        <f t="shared" si="105"/>
        <v>5.2363557774974305E-2</v>
      </c>
      <c r="CI101" s="28">
        <f t="shared" si="106"/>
        <v>1.8446484901059594E-2</v>
      </c>
      <c r="CJ101" s="28">
        <f t="shared" si="107"/>
        <v>5.3668658049761439E-2</v>
      </c>
      <c r="CK101">
        <f t="shared" si="108"/>
        <v>5.3668658049761439E-2</v>
      </c>
      <c r="CL101" s="29">
        <f t="shared" si="109"/>
        <v>0.99869489972521286</v>
      </c>
    </row>
    <row r="102" spans="1:90" ht="15.5" x14ac:dyDescent="0.35">
      <c r="A102" s="49" t="s">
        <v>115</v>
      </c>
      <c r="B102" s="47">
        <f>Prev!AF100</f>
        <v>0.5671233284861813</v>
      </c>
      <c r="C102" s="47">
        <f>Prev!AG100</f>
        <v>0.19825731217593437</v>
      </c>
      <c r="D102" s="25">
        <v>1</v>
      </c>
      <c r="E102" s="27"/>
      <c r="F102" s="28">
        <f t="shared" si="55"/>
        <v>0</v>
      </c>
      <c r="G102" s="28">
        <f t="shared" si="56"/>
        <v>0</v>
      </c>
      <c r="H102" s="28">
        <f t="shared" si="57"/>
        <v>0</v>
      </c>
      <c r="I102" s="28">
        <f t="shared" si="58"/>
        <v>0</v>
      </c>
      <c r="J102" s="29">
        <f t="shared" si="59"/>
        <v>1</v>
      </c>
      <c r="K102" s="49" t="s">
        <v>115</v>
      </c>
      <c r="L102" s="25">
        <v>1</v>
      </c>
      <c r="M102" s="27"/>
      <c r="N102" s="28">
        <f t="shared" si="60"/>
        <v>0</v>
      </c>
      <c r="O102" s="28">
        <f t="shared" si="61"/>
        <v>0</v>
      </c>
      <c r="P102" s="28">
        <f t="shared" si="62"/>
        <v>0</v>
      </c>
      <c r="Q102" s="28">
        <f t="shared" si="63"/>
        <v>0</v>
      </c>
      <c r="R102" s="29">
        <f t="shared" si="64"/>
        <v>1</v>
      </c>
      <c r="S102" s="49" t="s">
        <v>115</v>
      </c>
      <c r="T102" s="25">
        <v>1</v>
      </c>
      <c r="U102" s="27"/>
      <c r="V102" s="28">
        <f t="shared" si="65"/>
        <v>0</v>
      </c>
      <c r="W102" s="28">
        <f t="shared" si="66"/>
        <v>0</v>
      </c>
      <c r="X102" s="28">
        <f t="shared" si="67"/>
        <v>0</v>
      </c>
      <c r="Y102">
        <f t="shared" si="68"/>
        <v>0</v>
      </c>
      <c r="Z102" s="29">
        <f t="shared" si="69"/>
        <v>1</v>
      </c>
      <c r="AA102" s="49" t="s">
        <v>115</v>
      </c>
      <c r="AB102" s="25">
        <v>1</v>
      </c>
      <c r="AC102" s="27"/>
      <c r="AD102" s="28">
        <f t="shared" si="70"/>
        <v>0</v>
      </c>
      <c r="AE102" s="28">
        <f t="shared" si="71"/>
        <v>0</v>
      </c>
      <c r="AF102" s="28">
        <f t="shared" si="72"/>
        <v>0</v>
      </c>
      <c r="AG102">
        <f t="shared" si="73"/>
        <v>0</v>
      </c>
      <c r="AH102" s="29">
        <f t="shared" si="74"/>
        <v>1</v>
      </c>
      <c r="AI102" s="49" t="s">
        <v>115</v>
      </c>
      <c r="AJ102" s="25">
        <v>1</v>
      </c>
      <c r="AK102" s="27"/>
      <c r="AL102" s="28">
        <f t="shared" si="75"/>
        <v>0</v>
      </c>
      <c r="AM102" s="28">
        <f t="shared" si="76"/>
        <v>0</v>
      </c>
      <c r="AN102" s="28">
        <f t="shared" si="77"/>
        <v>0</v>
      </c>
      <c r="AO102">
        <f t="shared" si="78"/>
        <v>0</v>
      </c>
      <c r="AP102" s="29">
        <f t="shared" si="79"/>
        <v>1</v>
      </c>
      <c r="AQ102" s="49" t="s">
        <v>115</v>
      </c>
      <c r="AR102" s="25">
        <v>1</v>
      </c>
      <c r="AS102" s="27"/>
      <c r="AT102" s="28">
        <f t="shared" si="80"/>
        <v>0</v>
      </c>
      <c r="AU102" s="28">
        <f t="shared" si="81"/>
        <v>0</v>
      </c>
      <c r="AV102" s="28">
        <f t="shared" si="82"/>
        <v>0</v>
      </c>
      <c r="AW102">
        <f t="shared" si="83"/>
        <v>0</v>
      </c>
      <c r="AX102" s="29">
        <f t="shared" si="84"/>
        <v>1</v>
      </c>
      <c r="AY102" s="49" t="s">
        <v>115</v>
      </c>
      <c r="AZ102" s="25">
        <v>1.24</v>
      </c>
      <c r="BA102" s="27"/>
      <c r="BB102" s="28">
        <f t="shared" si="85"/>
        <v>0.11708887272732853</v>
      </c>
      <c r="BC102" s="28">
        <f t="shared" si="86"/>
        <v>4.3157030057871047E-2</v>
      </c>
      <c r="BD102" s="28">
        <f t="shared" si="87"/>
        <v>0.11980322935045401</v>
      </c>
      <c r="BE102">
        <f t="shared" si="88"/>
        <v>0.11980322935045401</v>
      </c>
      <c r="BF102" s="29">
        <f t="shared" si="89"/>
        <v>0.99728564337687453</v>
      </c>
      <c r="BG102" s="49" t="s">
        <v>115</v>
      </c>
      <c r="BH102" s="25">
        <v>1.24</v>
      </c>
      <c r="BI102" s="27"/>
      <c r="BJ102" s="28">
        <f t="shared" si="90"/>
        <v>0.11708887272732853</v>
      </c>
      <c r="BK102" s="28">
        <f t="shared" si="91"/>
        <v>4.3157030057871047E-2</v>
      </c>
      <c r="BL102" s="28">
        <f t="shared" si="92"/>
        <v>0.11980322935045401</v>
      </c>
      <c r="BM102">
        <f t="shared" si="93"/>
        <v>0.11980322935045401</v>
      </c>
      <c r="BN102" s="29">
        <f t="shared" si="94"/>
        <v>0.99728564337687453</v>
      </c>
      <c r="BO102" s="46" t="s">
        <v>115</v>
      </c>
      <c r="BP102" s="25">
        <v>1</v>
      </c>
      <c r="BQ102" s="27"/>
      <c r="BR102" s="28">
        <f t="shared" si="95"/>
        <v>0</v>
      </c>
      <c r="BS102" s="28">
        <f t="shared" si="96"/>
        <v>0</v>
      </c>
      <c r="BT102" s="28">
        <f t="shared" si="97"/>
        <v>0</v>
      </c>
      <c r="BU102">
        <f t="shared" si="98"/>
        <v>0</v>
      </c>
      <c r="BV102" s="29">
        <f t="shared" si="99"/>
        <v>1</v>
      </c>
      <c r="BW102" s="46" t="s">
        <v>115</v>
      </c>
      <c r="BX102" s="25">
        <v>1</v>
      </c>
      <c r="BY102" s="27"/>
      <c r="BZ102" s="28">
        <f t="shared" si="100"/>
        <v>0</v>
      </c>
      <c r="CA102" s="28">
        <f t="shared" si="101"/>
        <v>0</v>
      </c>
      <c r="CB102" s="28">
        <f t="shared" si="102"/>
        <v>0</v>
      </c>
      <c r="CC102">
        <f t="shared" si="103"/>
        <v>0</v>
      </c>
      <c r="CD102" s="29">
        <f t="shared" si="104"/>
        <v>1</v>
      </c>
      <c r="CE102" s="46" t="s">
        <v>115</v>
      </c>
      <c r="CF102" s="25">
        <v>1.1000000000000001</v>
      </c>
      <c r="CG102" s="27"/>
      <c r="CH102" s="28">
        <f t="shared" si="105"/>
        <v>5.2363557774974305E-2</v>
      </c>
      <c r="CI102" s="28">
        <f t="shared" si="106"/>
        <v>1.8446484901059594E-2</v>
      </c>
      <c r="CJ102" s="28">
        <f t="shared" si="107"/>
        <v>5.3668658049761439E-2</v>
      </c>
      <c r="CK102">
        <f t="shared" si="108"/>
        <v>5.3668658049761439E-2</v>
      </c>
      <c r="CL102" s="29">
        <f t="shared" si="109"/>
        <v>0.99869489972521286</v>
      </c>
    </row>
    <row r="103" spans="1:90" ht="15.5" x14ac:dyDescent="0.35">
      <c r="A103" s="49" t="s">
        <v>116</v>
      </c>
      <c r="B103" s="47">
        <f>Prev!AF101</f>
        <v>0.5671233284861813</v>
      </c>
      <c r="C103" s="47">
        <f>Prev!AG101</f>
        <v>0.19825731217593437</v>
      </c>
      <c r="D103" s="25">
        <v>1</v>
      </c>
      <c r="E103" s="27"/>
      <c r="F103" s="28">
        <f t="shared" si="55"/>
        <v>0</v>
      </c>
      <c r="G103" s="28">
        <f t="shared" si="56"/>
        <v>0</v>
      </c>
      <c r="H103" s="28">
        <f t="shared" si="57"/>
        <v>0</v>
      </c>
      <c r="I103" s="28">
        <f t="shared" si="58"/>
        <v>0</v>
      </c>
      <c r="J103" s="29">
        <f t="shared" si="59"/>
        <v>1</v>
      </c>
      <c r="K103" s="49" t="s">
        <v>116</v>
      </c>
      <c r="L103" s="25">
        <v>1</v>
      </c>
      <c r="M103" s="27"/>
      <c r="N103" s="28">
        <f t="shared" si="60"/>
        <v>0</v>
      </c>
      <c r="O103" s="28">
        <f t="shared" si="61"/>
        <v>0</v>
      </c>
      <c r="P103" s="28">
        <f t="shared" si="62"/>
        <v>0</v>
      </c>
      <c r="Q103" s="28">
        <f t="shared" si="63"/>
        <v>0</v>
      </c>
      <c r="R103" s="29">
        <f t="shared" si="64"/>
        <v>1</v>
      </c>
      <c r="S103" s="49" t="s">
        <v>116</v>
      </c>
      <c r="T103" s="25">
        <v>1</v>
      </c>
      <c r="U103" s="27"/>
      <c r="V103" s="28">
        <f t="shared" si="65"/>
        <v>0</v>
      </c>
      <c r="W103" s="28">
        <f t="shared" si="66"/>
        <v>0</v>
      </c>
      <c r="X103" s="28">
        <f t="shared" si="67"/>
        <v>0</v>
      </c>
      <c r="Y103">
        <f t="shared" si="68"/>
        <v>0</v>
      </c>
      <c r="Z103" s="29">
        <f t="shared" si="69"/>
        <v>1</v>
      </c>
      <c r="AA103" s="49" t="s">
        <v>116</v>
      </c>
      <c r="AB103" s="25">
        <v>1</v>
      </c>
      <c r="AC103" s="27"/>
      <c r="AD103" s="28">
        <f t="shared" si="70"/>
        <v>0</v>
      </c>
      <c r="AE103" s="28">
        <f t="shared" si="71"/>
        <v>0</v>
      </c>
      <c r="AF103" s="28">
        <f t="shared" si="72"/>
        <v>0</v>
      </c>
      <c r="AG103">
        <f t="shared" si="73"/>
        <v>0</v>
      </c>
      <c r="AH103" s="29">
        <f t="shared" si="74"/>
        <v>1</v>
      </c>
      <c r="AI103" s="49" t="s">
        <v>116</v>
      </c>
      <c r="AJ103" s="25">
        <v>1</v>
      </c>
      <c r="AK103" s="27"/>
      <c r="AL103" s="28">
        <f t="shared" si="75"/>
        <v>0</v>
      </c>
      <c r="AM103" s="28">
        <f t="shared" si="76"/>
        <v>0</v>
      </c>
      <c r="AN103" s="28">
        <f t="shared" si="77"/>
        <v>0</v>
      </c>
      <c r="AO103">
        <f t="shared" si="78"/>
        <v>0</v>
      </c>
      <c r="AP103" s="29">
        <f t="shared" si="79"/>
        <v>1</v>
      </c>
      <c r="AQ103" s="49" t="s">
        <v>116</v>
      </c>
      <c r="AR103" s="25">
        <v>1</v>
      </c>
      <c r="AS103" s="27"/>
      <c r="AT103" s="28">
        <f t="shared" si="80"/>
        <v>0</v>
      </c>
      <c r="AU103" s="28">
        <f t="shared" si="81"/>
        <v>0</v>
      </c>
      <c r="AV103" s="28">
        <f t="shared" si="82"/>
        <v>0</v>
      </c>
      <c r="AW103">
        <f t="shared" si="83"/>
        <v>0</v>
      </c>
      <c r="AX103" s="29">
        <f t="shared" si="84"/>
        <v>1</v>
      </c>
      <c r="AY103" s="49" t="s">
        <v>116</v>
      </c>
      <c r="AZ103" s="25">
        <v>1.24</v>
      </c>
      <c r="BA103" s="27"/>
      <c r="BB103" s="28">
        <f t="shared" si="85"/>
        <v>0.11708887272732853</v>
      </c>
      <c r="BC103" s="28">
        <f t="shared" si="86"/>
        <v>4.3157030057871047E-2</v>
      </c>
      <c r="BD103" s="28">
        <f t="shared" si="87"/>
        <v>0.11980322935045401</v>
      </c>
      <c r="BE103">
        <f t="shared" si="88"/>
        <v>0.11980322935045401</v>
      </c>
      <c r="BF103" s="29">
        <f t="shared" si="89"/>
        <v>0.99728564337687453</v>
      </c>
      <c r="BG103" s="49" t="s">
        <v>116</v>
      </c>
      <c r="BH103" s="25">
        <v>1.24</v>
      </c>
      <c r="BI103" s="27"/>
      <c r="BJ103" s="28">
        <f t="shared" si="90"/>
        <v>0.11708887272732853</v>
      </c>
      <c r="BK103" s="28">
        <f t="shared" si="91"/>
        <v>4.3157030057871047E-2</v>
      </c>
      <c r="BL103" s="28">
        <f t="shared" si="92"/>
        <v>0.11980322935045401</v>
      </c>
      <c r="BM103">
        <f t="shared" si="93"/>
        <v>0.11980322935045401</v>
      </c>
      <c r="BN103" s="29">
        <f t="shared" si="94"/>
        <v>0.99728564337687453</v>
      </c>
      <c r="BO103" s="46" t="s">
        <v>116</v>
      </c>
      <c r="BP103" s="25">
        <v>1</v>
      </c>
      <c r="BQ103" s="27"/>
      <c r="BR103" s="28">
        <f t="shared" si="95"/>
        <v>0</v>
      </c>
      <c r="BS103" s="28">
        <f t="shared" si="96"/>
        <v>0</v>
      </c>
      <c r="BT103" s="28">
        <f t="shared" si="97"/>
        <v>0</v>
      </c>
      <c r="BU103">
        <f t="shared" si="98"/>
        <v>0</v>
      </c>
      <c r="BV103" s="29">
        <f t="shared" si="99"/>
        <v>1</v>
      </c>
      <c r="BW103" s="46" t="s">
        <v>116</v>
      </c>
      <c r="BX103" s="25">
        <v>1</v>
      </c>
      <c r="BY103" s="27"/>
      <c r="BZ103" s="28">
        <f t="shared" si="100"/>
        <v>0</v>
      </c>
      <c r="CA103" s="28">
        <f t="shared" si="101"/>
        <v>0</v>
      </c>
      <c r="CB103" s="28">
        <f t="shared" si="102"/>
        <v>0</v>
      </c>
      <c r="CC103">
        <f t="shared" si="103"/>
        <v>0</v>
      </c>
      <c r="CD103" s="29">
        <f t="shared" si="104"/>
        <v>1</v>
      </c>
      <c r="CE103" s="46" t="s">
        <v>116</v>
      </c>
      <c r="CF103" s="25">
        <v>1.1000000000000001</v>
      </c>
      <c r="CG103" s="27"/>
      <c r="CH103" s="28">
        <f t="shared" si="105"/>
        <v>5.2363557774974305E-2</v>
      </c>
      <c r="CI103" s="28">
        <f t="shared" si="106"/>
        <v>1.8446484901059594E-2</v>
      </c>
      <c r="CJ103" s="28">
        <f t="shared" si="107"/>
        <v>5.3668658049761439E-2</v>
      </c>
      <c r="CK103">
        <f t="shared" si="108"/>
        <v>5.3668658049761439E-2</v>
      </c>
      <c r="CL103" s="29">
        <f t="shared" si="109"/>
        <v>0.99869489972521286</v>
      </c>
    </row>
    <row r="104" spans="1:90" ht="15.5" x14ac:dyDescent="0.35">
      <c r="A104" s="49" t="s">
        <v>117</v>
      </c>
      <c r="B104" s="47">
        <f>Prev!AF102</f>
        <v>0.5671233284861813</v>
      </c>
      <c r="C104" s="47">
        <f>Prev!AG102</f>
        <v>0.19825731217593437</v>
      </c>
      <c r="D104" s="25">
        <v>1</v>
      </c>
      <c r="E104" s="27"/>
      <c r="F104" s="28">
        <f t="shared" si="55"/>
        <v>0</v>
      </c>
      <c r="G104" s="28">
        <f t="shared" si="56"/>
        <v>0</v>
      </c>
      <c r="H104" s="28">
        <f t="shared" si="57"/>
        <v>0</v>
      </c>
      <c r="I104" s="28">
        <f t="shared" si="58"/>
        <v>0</v>
      </c>
      <c r="J104" s="29">
        <f t="shared" si="59"/>
        <v>1</v>
      </c>
      <c r="K104" s="49" t="s">
        <v>117</v>
      </c>
      <c r="L104" s="25">
        <v>1</v>
      </c>
      <c r="M104" s="27"/>
      <c r="N104" s="28">
        <f t="shared" si="60"/>
        <v>0</v>
      </c>
      <c r="O104" s="28">
        <f t="shared" si="61"/>
        <v>0</v>
      </c>
      <c r="P104" s="28">
        <f t="shared" si="62"/>
        <v>0</v>
      </c>
      <c r="Q104" s="28">
        <f t="shared" si="63"/>
        <v>0</v>
      </c>
      <c r="R104" s="29">
        <f t="shared" si="64"/>
        <v>1</v>
      </c>
      <c r="S104" s="49" t="s">
        <v>117</v>
      </c>
      <c r="T104" s="25">
        <v>1</v>
      </c>
      <c r="U104" s="27"/>
      <c r="V104" s="28">
        <f t="shared" si="65"/>
        <v>0</v>
      </c>
      <c r="W104" s="28">
        <f t="shared" si="66"/>
        <v>0</v>
      </c>
      <c r="X104" s="28">
        <f t="shared" si="67"/>
        <v>0</v>
      </c>
      <c r="Y104">
        <f t="shared" si="68"/>
        <v>0</v>
      </c>
      <c r="Z104" s="29">
        <f t="shared" si="69"/>
        <v>1</v>
      </c>
      <c r="AA104" s="49" t="s">
        <v>117</v>
      </c>
      <c r="AB104" s="25">
        <v>1</v>
      </c>
      <c r="AC104" s="27"/>
      <c r="AD104" s="28">
        <f t="shared" si="70"/>
        <v>0</v>
      </c>
      <c r="AE104" s="28">
        <f t="shared" si="71"/>
        <v>0</v>
      </c>
      <c r="AF104" s="28">
        <f t="shared" si="72"/>
        <v>0</v>
      </c>
      <c r="AG104">
        <f t="shared" si="73"/>
        <v>0</v>
      </c>
      <c r="AH104" s="29">
        <f t="shared" si="74"/>
        <v>1</v>
      </c>
      <c r="AI104" s="49" t="s">
        <v>117</v>
      </c>
      <c r="AJ104" s="25">
        <v>1</v>
      </c>
      <c r="AK104" s="27"/>
      <c r="AL104" s="28">
        <f t="shared" si="75"/>
        <v>0</v>
      </c>
      <c r="AM104" s="28">
        <f t="shared" si="76"/>
        <v>0</v>
      </c>
      <c r="AN104" s="28">
        <f t="shared" si="77"/>
        <v>0</v>
      </c>
      <c r="AO104">
        <f t="shared" si="78"/>
        <v>0</v>
      </c>
      <c r="AP104" s="29">
        <f t="shared" si="79"/>
        <v>1</v>
      </c>
      <c r="AQ104" s="49" t="s">
        <v>117</v>
      </c>
      <c r="AR104" s="25">
        <v>1</v>
      </c>
      <c r="AS104" s="27"/>
      <c r="AT104" s="28">
        <f t="shared" si="80"/>
        <v>0</v>
      </c>
      <c r="AU104" s="28">
        <f t="shared" si="81"/>
        <v>0</v>
      </c>
      <c r="AV104" s="28">
        <f t="shared" si="82"/>
        <v>0</v>
      </c>
      <c r="AW104">
        <f t="shared" si="83"/>
        <v>0</v>
      </c>
      <c r="AX104" s="29">
        <f t="shared" si="84"/>
        <v>1</v>
      </c>
      <c r="AY104" s="49" t="s">
        <v>117</v>
      </c>
      <c r="AZ104" s="25">
        <v>1.24</v>
      </c>
      <c r="BA104" s="27"/>
      <c r="BB104" s="28">
        <f t="shared" si="85"/>
        <v>0.11708887272732853</v>
      </c>
      <c r="BC104" s="28">
        <f t="shared" si="86"/>
        <v>4.3157030057871047E-2</v>
      </c>
      <c r="BD104" s="28">
        <f t="shared" si="87"/>
        <v>0.11980322935045401</v>
      </c>
      <c r="BE104">
        <f t="shared" si="88"/>
        <v>0.11980322935045401</v>
      </c>
      <c r="BF104" s="29">
        <f t="shared" si="89"/>
        <v>0.99728564337687453</v>
      </c>
      <c r="BG104" s="49" t="s">
        <v>117</v>
      </c>
      <c r="BH104" s="25">
        <v>1.24</v>
      </c>
      <c r="BI104" s="27"/>
      <c r="BJ104" s="28">
        <f t="shared" si="90"/>
        <v>0.11708887272732853</v>
      </c>
      <c r="BK104" s="28">
        <f t="shared" si="91"/>
        <v>4.3157030057871047E-2</v>
      </c>
      <c r="BL104" s="28">
        <f t="shared" si="92"/>
        <v>0.11980322935045401</v>
      </c>
      <c r="BM104">
        <f t="shared" si="93"/>
        <v>0.11980322935045401</v>
      </c>
      <c r="BN104" s="29">
        <f t="shared" si="94"/>
        <v>0.99728564337687453</v>
      </c>
      <c r="BO104" s="46" t="s">
        <v>117</v>
      </c>
      <c r="BP104" s="25">
        <v>1</v>
      </c>
      <c r="BQ104" s="27"/>
      <c r="BR104" s="28">
        <f t="shared" si="95"/>
        <v>0</v>
      </c>
      <c r="BS104" s="28">
        <f t="shared" si="96"/>
        <v>0</v>
      </c>
      <c r="BT104" s="28">
        <f t="shared" si="97"/>
        <v>0</v>
      </c>
      <c r="BU104">
        <f t="shared" si="98"/>
        <v>0</v>
      </c>
      <c r="BV104" s="29">
        <f t="shared" si="99"/>
        <v>1</v>
      </c>
      <c r="BW104" s="46" t="s">
        <v>117</v>
      </c>
      <c r="BX104" s="25">
        <v>1</v>
      </c>
      <c r="BY104" s="27"/>
      <c r="BZ104" s="28">
        <f t="shared" si="100"/>
        <v>0</v>
      </c>
      <c r="CA104" s="28">
        <f t="shared" si="101"/>
        <v>0</v>
      </c>
      <c r="CB104" s="28">
        <f t="shared" si="102"/>
        <v>0</v>
      </c>
      <c r="CC104">
        <f t="shared" si="103"/>
        <v>0</v>
      </c>
      <c r="CD104" s="29">
        <f t="shared" si="104"/>
        <v>1</v>
      </c>
      <c r="CE104" s="46" t="s">
        <v>117</v>
      </c>
      <c r="CF104" s="25">
        <v>1.1000000000000001</v>
      </c>
      <c r="CG104" s="27"/>
      <c r="CH104" s="28">
        <f t="shared" si="105"/>
        <v>5.2363557774974305E-2</v>
      </c>
      <c r="CI104" s="28">
        <f t="shared" si="106"/>
        <v>1.8446484901059594E-2</v>
      </c>
      <c r="CJ104" s="28">
        <f t="shared" si="107"/>
        <v>5.3668658049761439E-2</v>
      </c>
      <c r="CK104">
        <f t="shared" si="108"/>
        <v>5.3668658049761439E-2</v>
      </c>
      <c r="CL104" s="29">
        <f t="shared" si="109"/>
        <v>0.99869489972521286</v>
      </c>
    </row>
    <row r="105" spans="1:90" ht="15.5" x14ac:dyDescent="0.35">
      <c r="A105" s="49" t="s">
        <v>118</v>
      </c>
      <c r="B105" s="47">
        <f>Prev!AF103</f>
        <v>0.5671233284861813</v>
      </c>
      <c r="C105" s="47">
        <f>Prev!AG103</f>
        <v>0.19825731217593437</v>
      </c>
      <c r="D105" s="25">
        <v>1</v>
      </c>
      <c r="E105" s="27"/>
      <c r="F105" s="28">
        <f t="shared" si="55"/>
        <v>0</v>
      </c>
      <c r="G105" s="28">
        <f t="shared" si="56"/>
        <v>0</v>
      </c>
      <c r="H105" s="28">
        <f t="shared" si="57"/>
        <v>0</v>
      </c>
      <c r="I105" s="28">
        <f t="shared" si="58"/>
        <v>0</v>
      </c>
      <c r="J105" s="29">
        <f t="shared" si="59"/>
        <v>1</v>
      </c>
      <c r="K105" s="49" t="s">
        <v>118</v>
      </c>
      <c r="L105" s="25">
        <v>1</v>
      </c>
      <c r="M105" s="27"/>
      <c r="N105" s="28">
        <f t="shared" si="60"/>
        <v>0</v>
      </c>
      <c r="O105" s="28">
        <f t="shared" si="61"/>
        <v>0</v>
      </c>
      <c r="P105" s="28">
        <f t="shared" si="62"/>
        <v>0</v>
      </c>
      <c r="Q105" s="28">
        <f t="shared" si="63"/>
        <v>0</v>
      </c>
      <c r="R105" s="29">
        <f t="shared" si="64"/>
        <v>1</v>
      </c>
      <c r="S105" s="49" t="s">
        <v>118</v>
      </c>
      <c r="T105" s="25">
        <v>1</v>
      </c>
      <c r="U105" s="27"/>
      <c r="V105" s="28">
        <f t="shared" si="65"/>
        <v>0</v>
      </c>
      <c r="W105" s="28">
        <f t="shared" si="66"/>
        <v>0</v>
      </c>
      <c r="X105" s="28">
        <f t="shared" si="67"/>
        <v>0</v>
      </c>
      <c r="Y105">
        <f t="shared" si="68"/>
        <v>0</v>
      </c>
      <c r="Z105" s="29">
        <f t="shared" si="69"/>
        <v>1</v>
      </c>
      <c r="AA105" s="49" t="s">
        <v>118</v>
      </c>
      <c r="AB105" s="25">
        <v>1</v>
      </c>
      <c r="AC105" s="27"/>
      <c r="AD105" s="28">
        <f t="shared" si="70"/>
        <v>0</v>
      </c>
      <c r="AE105" s="28">
        <f t="shared" si="71"/>
        <v>0</v>
      </c>
      <c r="AF105" s="28">
        <f t="shared" si="72"/>
        <v>0</v>
      </c>
      <c r="AG105">
        <f t="shared" si="73"/>
        <v>0</v>
      </c>
      <c r="AH105" s="29">
        <f t="shared" si="74"/>
        <v>1</v>
      </c>
      <c r="AI105" s="49" t="s">
        <v>118</v>
      </c>
      <c r="AJ105" s="25">
        <v>1</v>
      </c>
      <c r="AK105" s="27"/>
      <c r="AL105" s="28">
        <f t="shared" si="75"/>
        <v>0</v>
      </c>
      <c r="AM105" s="28">
        <f t="shared" si="76"/>
        <v>0</v>
      </c>
      <c r="AN105" s="28">
        <f t="shared" si="77"/>
        <v>0</v>
      </c>
      <c r="AO105">
        <f t="shared" si="78"/>
        <v>0</v>
      </c>
      <c r="AP105" s="29">
        <f t="shared" si="79"/>
        <v>1</v>
      </c>
      <c r="AQ105" s="49" t="s">
        <v>118</v>
      </c>
      <c r="AR105" s="25">
        <v>1</v>
      </c>
      <c r="AS105" s="27"/>
      <c r="AT105" s="28">
        <f t="shared" si="80"/>
        <v>0</v>
      </c>
      <c r="AU105" s="28">
        <f t="shared" si="81"/>
        <v>0</v>
      </c>
      <c r="AV105" s="28">
        <f t="shared" si="82"/>
        <v>0</v>
      </c>
      <c r="AW105">
        <f t="shared" si="83"/>
        <v>0</v>
      </c>
      <c r="AX105" s="29">
        <f t="shared" si="84"/>
        <v>1</v>
      </c>
      <c r="AY105" s="49" t="s">
        <v>118</v>
      </c>
      <c r="AZ105" s="25">
        <v>1.24</v>
      </c>
      <c r="BA105" s="27"/>
      <c r="BB105" s="28">
        <f t="shared" si="85"/>
        <v>0.11708887272732853</v>
      </c>
      <c r="BC105" s="28">
        <f t="shared" si="86"/>
        <v>4.3157030057871047E-2</v>
      </c>
      <c r="BD105" s="28">
        <f t="shared" si="87"/>
        <v>0.11980322935045401</v>
      </c>
      <c r="BE105">
        <f t="shared" si="88"/>
        <v>0.11980322935045401</v>
      </c>
      <c r="BF105" s="29">
        <f t="shared" si="89"/>
        <v>0.99728564337687453</v>
      </c>
      <c r="BG105" s="49" t="s">
        <v>118</v>
      </c>
      <c r="BH105" s="25">
        <v>1.24</v>
      </c>
      <c r="BI105" s="27"/>
      <c r="BJ105" s="28">
        <f t="shared" si="90"/>
        <v>0.11708887272732853</v>
      </c>
      <c r="BK105" s="28">
        <f t="shared" si="91"/>
        <v>4.3157030057871047E-2</v>
      </c>
      <c r="BL105" s="28">
        <f t="shared" si="92"/>
        <v>0.11980322935045401</v>
      </c>
      <c r="BM105">
        <f t="shared" si="93"/>
        <v>0.11980322935045401</v>
      </c>
      <c r="BN105" s="29">
        <f t="shared" si="94"/>
        <v>0.99728564337687453</v>
      </c>
      <c r="BO105" s="46" t="s">
        <v>118</v>
      </c>
      <c r="BP105" s="25">
        <v>1</v>
      </c>
      <c r="BQ105" s="27"/>
      <c r="BR105" s="28">
        <f t="shared" si="95"/>
        <v>0</v>
      </c>
      <c r="BS105" s="28">
        <f t="shared" si="96"/>
        <v>0</v>
      </c>
      <c r="BT105" s="28">
        <f t="shared" si="97"/>
        <v>0</v>
      </c>
      <c r="BU105">
        <f t="shared" si="98"/>
        <v>0</v>
      </c>
      <c r="BV105" s="29">
        <f t="shared" si="99"/>
        <v>1</v>
      </c>
      <c r="BW105" s="46" t="s">
        <v>118</v>
      </c>
      <c r="BX105" s="25">
        <v>1</v>
      </c>
      <c r="BY105" s="27"/>
      <c r="BZ105" s="28">
        <f t="shared" si="100"/>
        <v>0</v>
      </c>
      <c r="CA105" s="28">
        <f t="shared" si="101"/>
        <v>0</v>
      </c>
      <c r="CB105" s="28">
        <f t="shared" si="102"/>
        <v>0</v>
      </c>
      <c r="CC105">
        <f t="shared" si="103"/>
        <v>0</v>
      </c>
      <c r="CD105" s="29">
        <f t="shared" si="104"/>
        <v>1</v>
      </c>
      <c r="CE105" s="46" t="s">
        <v>118</v>
      </c>
      <c r="CF105" s="25">
        <v>1.1000000000000001</v>
      </c>
      <c r="CG105" s="27"/>
      <c r="CH105" s="28">
        <f t="shared" si="105"/>
        <v>5.2363557774974305E-2</v>
      </c>
      <c r="CI105" s="28">
        <f t="shared" si="106"/>
        <v>1.8446484901059594E-2</v>
      </c>
      <c r="CJ105" s="28">
        <f t="shared" si="107"/>
        <v>5.3668658049761439E-2</v>
      </c>
      <c r="CK105">
        <f t="shared" si="108"/>
        <v>5.3668658049761439E-2</v>
      </c>
      <c r="CL105" s="29">
        <f t="shared" si="109"/>
        <v>0.99869489972521286</v>
      </c>
    </row>
    <row r="106" spans="1:90" ht="15.5" x14ac:dyDescent="0.35">
      <c r="A106" s="49" t="s">
        <v>119</v>
      </c>
      <c r="B106" s="47">
        <f>Prev!AF104</f>
        <v>0.37158888954498193</v>
      </c>
      <c r="C106" s="47">
        <f>Prev!AG104</f>
        <v>0.24645411482211577</v>
      </c>
      <c r="D106" s="25">
        <v>1</v>
      </c>
      <c r="E106" s="27"/>
      <c r="F106" s="28">
        <f t="shared" si="55"/>
        <v>0</v>
      </c>
      <c r="G106" s="28">
        <f t="shared" si="56"/>
        <v>0</v>
      </c>
      <c r="H106" s="28">
        <f t="shared" si="57"/>
        <v>0</v>
      </c>
      <c r="I106" s="28">
        <f t="shared" si="58"/>
        <v>0</v>
      </c>
      <c r="J106" s="29">
        <f t="shared" si="59"/>
        <v>1</v>
      </c>
      <c r="K106" s="49" t="s">
        <v>119</v>
      </c>
      <c r="L106" s="25">
        <v>1</v>
      </c>
      <c r="M106" s="27"/>
      <c r="N106" s="28">
        <f t="shared" si="60"/>
        <v>0</v>
      </c>
      <c r="O106" s="28">
        <f t="shared" si="61"/>
        <v>0</v>
      </c>
      <c r="P106" s="28">
        <f t="shared" si="62"/>
        <v>0</v>
      </c>
      <c r="Q106" s="28">
        <f t="shared" si="63"/>
        <v>0</v>
      </c>
      <c r="R106" s="29">
        <f t="shared" si="64"/>
        <v>1</v>
      </c>
      <c r="S106" s="49" t="s">
        <v>119</v>
      </c>
      <c r="T106" s="25">
        <v>1</v>
      </c>
      <c r="U106" s="27"/>
      <c r="V106" s="28">
        <f t="shared" si="65"/>
        <v>0</v>
      </c>
      <c r="W106" s="28">
        <f t="shared" si="66"/>
        <v>0</v>
      </c>
      <c r="X106" s="28">
        <f t="shared" si="67"/>
        <v>0</v>
      </c>
      <c r="Y106">
        <f t="shared" si="68"/>
        <v>0</v>
      </c>
      <c r="Z106" s="29">
        <f t="shared" si="69"/>
        <v>1</v>
      </c>
      <c r="AA106" s="49" t="s">
        <v>119</v>
      </c>
      <c r="AB106" s="25">
        <v>1</v>
      </c>
      <c r="AC106" s="27"/>
      <c r="AD106" s="28">
        <f t="shared" si="70"/>
        <v>0</v>
      </c>
      <c r="AE106" s="28">
        <f t="shared" si="71"/>
        <v>0</v>
      </c>
      <c r="AF106" s="28">
        <f t="shared" si="72"/>
        <v>0</v>
      </c>
      <c r="AG106">
        <f t="shared" si="73"/>
        <v>0</v>
      </c>
      <c r="AH106" s="29">
        <f t="shared" si="74"/>
        <v>1</v>
      </c>
      <c r="AI106" s="49" t="s">
        <v>119</v>
      </c>
      <c r="AJ106" s="25">
        <v>1</v>
      </c>
      <c r="AK106" s="27"/>
      <c r="AL106" s="28">
        <f t="shared" si="75"/>
        <v>0</v>
      </c>
      <c r="AM106" s="28">
        <f t="shared" si="76"/>
        <v>0</v>
      </c>
      <c r="AN106" s="28">
        <f t="shared" si="77"/>
        <v>0</v>
      </c>
      <c r="AO106">
        <f t="shared" si="78"/>
        <v>0</v>
      </c>
      <c r="AP106" s="29">
        <f t="shared" si="79"/>
        <v>1</v>
      </c>
      <c r="AQ106" s="49" t="s">
        <v>119</v>
      </c>
      <c r="AR106" s="25">
        <v>1</v>
      </c>
      <c r="AS106" s="27"/>
      <c r="AT106" s="28">
        <f t="shared" si="80"/>
        <v>0</v>
      </c>
      <c r="AU106" s="28">
        <f t="shared" si="81"/>
        <v>0</v>
      </c>
      <c r="AV106" s="28">
        <f t="shared" si="82"/>
        <v>0</v>
      </c>
      <c r="AW106">
        <f t="shared" si="83"/>
        <v>0</v>
      </c>
      <c r="AX106" s="29">
        <f t="shared" si="84"/>
        <v>1</v>
      </c>
      <c r="AY106" s="49" t="s">
        <v>119</v>
      </c>
      <c r="AZ106" s="25">
        <v>1</v>
      </c>
      <c r="BA106" s="27"/>
      <c r="BB106" s="28">
        <f t="shared" si="85"/>
        <v>0</v>
      </c>
      <c r="BC106" s="28">
        <f t="shared" si="86"/>
        <v>0</v>
      </c>
      <c r="BD106" s="28">
        <f t="shared" si="87"/>
        <v>0</v>
      </c>
      <c r="BE106">
        <f t="shared" si="88"/>
        <v>0</v>
      </c>
      <c r="BF106" s="29">
        <f t="shared" si="89"/>
        <v>1</v>
      </c>
      <c r="BG106" s="49" t="s">
        <v>119</v>
      </c>
      <c r="BH106" s="25">
        <v>1</v>
      </c>
      <c r="BI106" s="27"/>
      <c r="BJ106" s="28">
        <f t="shared" si="90"/>
        <v>0</v>
      </c>
      <c r="BK106" s="28">
        <f t="shared" si="91"/>
        <v>0</v>
      </c>
      <c r="BL106" s="28">
        <f t="shared" si="92"/>
        <v>0</v>
      </c>
      <c r="BM106">
        <f t="shared" si="93"/>
        <v>0</v>
      </c>
      <c r="BN106" s="29">
        <f t="shared" si="94"/>
        <v>1</v>
      </c>
      <c r="BO106" s="46" t="s">
        <v>119</v>
      </c>
      <c r="BP106" s="25">
        <v>1</v>
      </c>
      <c r="BQ106" s="27"/>
      <c r="BR106" s="28">
        <f t="shared" si="95"/>
        <v>0</v>
      </c>
      <c r="BS106" s="28">
        <f t="shared" si="96"/>
        <v>0</v>
      </c>
      <c r="BT106" s="28">
        <f t="shared" si="97"/>
        <v>0</v>
      </c>
      <c r="BU106">
        <f t="shared" si="98"/>
        <v>0</v>
      </c>
      <c r="BV106" s="29">
        <f t="shared" si="99"/>
        <v>1</v>
      </c>
      <c r="BW106" s="46" t="s">
        <v>119</v>
      </c>
      <c r="BX106" s="25">
        <v>1</v>
      </c>
      <c r="BY106" s="27"/>
      <c r="BZ106" s="28">
        <f t="shared" si="100"/>
        <v>0</v>
      </c>
      <c r="CA106" s="28">
        <f t="shared" si="101"/>
        <v>0</v>
      </c>
      <c r="CB106" s="28">
        <f t="shared" si="102"/>
        <v>0</v>
      </c>
      <c r="CC106">
        <f t="shared" si="103"/>
        <v>0</v>
      </c>
      <c r="CD106" s="29">
        <f t="shared" si="104"/>
        <v>1</v>
      </c>
      <c r="CE106" s="46" t="s">
        <v>119</v>
      </c>
      <c r="CF106" s="25">
        <v>1</v>
      </c>
      <c r="CG106" s="27"/>
      <c r="CH106" s="28">
        <f t="shared" si="105"/>
        <v>0</v>
      </c>
      <c r="CI106" s="28">
        <f t="shared" si="106"/>
        <v>0</v>
      </c>
      <c r="CJ106" s="28">
        <f t="shared" si="107"/>
        <v>0</v>
      </c>
      <c r="CK106">
        <f t="shared" si="108"/>
        <v>0</v>
      </c>
      <c r="CL106" s="29">
        <f t="shared" si="109"/>
        <v>1</v>
      </c>
    </row>
    <row r="107" spans="1:90" ht="15.5" x14ac:dyDescent="0.35">
      <c r="A107" s="49" t="s">
        <v>120</v>
      </c>
      <c r="B107" s="47">
        <f>Prev!AF105</f>
        <v>0.37158888954498198</v>
      </c>
      <c r="C107" s="47">
        <f>Prev!AG105</f>
        <v>0.24645411482211579</v>
      </c>
      <c r="D107" s="25">
        <v>1</v>
      </c>
      <c r="E107" s="27"/>
      <c r="F107" s="28">
        <f t="shared" si="55"/>
        <v>0</v>
      </c>
      <c r="G107" s="28">
        <f t="shared" si="56"/>
        <v>0</v>
      </c>
      <c r="H107" s="28">
        <f t="shared" si="57"/>
        <v>0</v>
      </c>
      <c r="I107" s="28">
        <f t="shared" si="58"/>
        <v>0</v>
      </c>
      <c r="J107" s="29">
        <f t="shared" si="59"/>
        <v>1</v>
      </c>
      <c r="K107" s="49" t="s">
        <v>120</v>
      </c>
      <c r="L107" s="25">
        <v>1</v>
      </c>
      <c r="M107" s="27"/>
      <c r="N107" s="28">
        <f t="shared" si="60"/>
        <v>0</v>
      </c>
      <c r="O107" s="28">
        <f t="shared" si="61"/>
        <v>0</v>
      </c>
      <c r="P107" s="28">
        <f t="shared" si="62"/>
        <v>0</v>
      </c>
      <c r="Q107" s="28">
        <f t="shared" si="63"/>
        <v>0</v>
      </c>
      <c r="R107" s="29">
        <f t="shared" si="64"/>
        <v>1</v>
      </c>
      <c r="S107" s="49" t="s">
        <v>120</v>
      </c>
      <c r="T107" s="25">
        <v>1</v>
      </c>
      <c r="U107" s="27"/>
      <c r="V107" s="28">
        <f t="shared" si="65"/>
        <v>0</v>
      </c>
      <c r="W107" s="28">
        <f t="shared" si="66"/>
        <v>0</v>
      </c>
      <c r="X107" s="28">
        <f t="shared" si="67"/>
        <v>0</v>
      </c>
      <c r="Y107">
        <f t="shared" si="68"/>
        <v>0</v>
      </c>
      <c r="Z107" s="29">
        <f t="shared" si="69"/>
        <v>1</v>
      </c>
      <c r="AA107" s="49" t="s">
        <v>120</v>
      </c>
      <c r="AB107" s="25">
        <v>1</v>
      </c>
      <c r="AC107" s="27"/>
      <c r="AD107" s="28">
        <f t="shared" si="70"/>
        <v>0</v>
      </c>
      <c r="AE107" s="28">
        <f t="shared" si="71"/>
        <v>0</v>
      </c>
      <c r="AF107" s="28">
        <f t="shared" si="72"/>
        <v>0</v>
      </c>
      <c r="AG107">
        <f t="shared" si="73"/>
        <v>0</v>
      </c>
      <c r="AH107" s="29">
        <f t="shared" si="74"/>
        <v>1</v>
      </c>
      <c r="AI107" s="49" t="s">
        <v>120</v>
      </c>
      <c r="AJ107" s="25">
        <v>1</v>
      </c>
      <c r="AK107" s="27"/>
      <c r="AL107" s="28">
        <f t="shared" si="75"/>
        <v>0</v>
      </c>
      <c r="AM107" s="28">
        <f t="shared" si="76"/>
        <v>0</v>
      </c>
      <c r="AN107" s="28">
        <f t="shared" si="77"/>
        <v>0</v>
      </c>
      <c r="AO107">
        <f t="shared" si="78"/>
        <v>0</v>
      </c>
      <c r="AP107" s="29">
        <f t="shared" si="79"/>
        <v>1</v>
      </c>
      <c r="AQ107" s="49" t="s">
        <v>120</v>
      </c>
      <c r="AR107" s="25">
        <v>1</v>
      </c>
      <c r="AS107" s="27"/>
      <c r="AT107" s="28">
        <f t="shared" si="80"/>
        <v>0</v>
      </c>
      <c r="AU107" s="28">
        <f t="shared" si="81"/>
        <v>0</v>
      </c>
      <c r="AV107" s="28">
        <f t="shared" si="82"/>
        <v>0</v>
      </c>
      <c r="AW107">
        <f t="shared" si="83"/>
        <v>0</v>
      </c>
      <c r="AX107" s="29">
        <f t="shared" si="84"/>
        <v>1</v>
      </c>
      <c r="AY107" s="49" t="s">
        <v>120</v>
      </c>
      <c r="AZ107" s="25">
        <v>1</v>
      </c>
      <c r="BA107" s="27"/>
      <c r="BB107" s="28">
        <f t="shared" si="85"/>
        <v>0</v>
      </c>
      <c r="BC107" s="28">
        <f t="shared" si="86"/>
        <v>0</v>
      </c>
      <c r="BD107" s="28">
        <f t="shared" si="87"/>
        <v>0</v>
      </c>
      <c r="BE107">
        <f t="shared" si="88"/>
        <v>0</v>
      </c>
      <c r="BF107" s="29">
        <f t="shared" si="89"/>
        <v>1</v>
      </c>
      <c r="BG107" s="49" t="s">
        <v>120</v>
      </c>
      <c r="BH107" s="25">
        <v>1</v>
      </c>
      <c r="BI107" s="27"/>
      <c r="BJ107" s="28">
        <f t="shared" si="90"/>
        <v>0</v>
      </c>
      <c r="BK107" s="28">
        <f t="shared" si="91"/>
        <v>0</v>
      </c>
      <c r="BL107" s="28">
        <f t="shared" si="92"/>
        <v>0</v>
      </c>
      <c r="BM107">
        <f t="shared" si="93"/>
        <v>0</v>
      </c>
      <c r="BN107" s="29">
        <f t="shared" si="94"/>
        <v>1</v>
      </c>
      <c r="BO107" s="46" t="s">
        <v>120</v>
      </c>
      <c r="BP107" s="25">
        <v>1</v>
      </c>
      <c r="BQ107" s="27"/>
      <c r="BR107" s="28">
        <f t="shared" si="95"/>
        <v>0</v>
      </c>
      <c r="BS107" s="28">
        <f t="shared" si="96"/>
        <v>0</v>
      </c>
      <c r="BT107" s="28">
        <f t="shared" si="97"/>
        <v>0</v>
      </c>
      <c r="BU107">
        <f t="shared" si="98"/>
        <v>0</v>
      </c>
      <c r="BV107" s="29">
        <f t="shared" si="99"/>
        <v>1</v>
      </c>
      <c r="BW107" s="46" t="s">
        <v>120</v>
      </c>
      <c r="BX107" s="25">
        <v>1</v>
      </c>
      <c r="BY107" s="27"/>
      <c r="BZ107" s="28">
        <f t="shared" si="100"/>
        <v>0</v>
      </c>
      <c r="CA107" s="28">
        <f t="shared" si="101"/>
        <v>0</v>
      </c>
      <c r="CB107" s="28">
        <f t="shared" si="102"/>
        <v>0</v>
      </c>
      <c r="CC107">
        <f t="shared" si="103"/>
        <v>0</v>
      </c>
      <c r="CD107" s="29">
        <f t="shared" si="104"/>
        <v>1</v>
      </c>
      <c r="CE107" s="46" t="s">
        <v>120</v>
      </c>
      <c r="CF107" s="25">
        <v>1</v>
      </c>
      <c r="CG107" s="27"/>
      <c r="CH107" s="28">
        <f t="shared" si="105"/>
        <v>0</v>
      </c>
      <c r="CI107" s="28">
        <f t="shared" si="106"/>
        <v>0</v>
      </c>
      <c r="CJ107" s="28">
        <f t="shared" si="107"/>
        <v>0</v>
      </c>
      <c r="CK107">
        <f t="shared" si="108"/>
        <v>0</v>
      </c>
      <c r="CL107" s="29">
        <f t="shared" si="109"/>
        <v>1</v>
      </c>
    </row>
    <row r="108" spans="1:90" ht="15.5" x14ac:dyDescent="0.35">
      <c r="A108" s="49" t="s">
        <v>121</v>
      </c>
      <c r="B108" s="47">
        <f>Prev!AF106</f>
        <v>0.37158888954498198</v>
      </c>
      <c r="C108" s="47">
        <f>Prev!AG106</f>
        <v>0.24645411482211577</v>
      </c>
      <c r="D108" s="25">
        <v>1</v>
      </c>
      <c r="E108" s="27"/>
      <c r="F108" s="28">
        <f t="shared" si="55"/>
        <v>0</v>
      </c>
      <c r="G108" s="28">
        <f t="shared" si="56"/>
        <v>0</v>
      </c>
      <c r="H108" s="28">
        <f t="shared" si="57"/>
        <v>0</v>
      </c>
      <c r="I108" s="28">
        <f t="shared" si="58"/>
        <v>0</v>
      </c>
      <c r="J108" s="29">
        <f t="shared" si="59"/>
        <v>1</v>
      </c>
      <c r="K108" s="49" t="s">
        <v>121</v>
      </c>
      <c r="L108" s="25">
        <v>1</v>
      </c>
      <c r="M108" s="27"/>
      <c r="N108" s="28">
        <f t="shared" si="60"/>
        <v>0</v>
      </c>
      <c r="O108" s="28">
        <f t="shared" si="61"/>
        <v>0</v>
      </c>
      <c r="P108" s="28">
        <f t="shared" si="62"/>
        <v>0</v>
      </c>
      <c r="Q108" s="28">
        <f t="shared" si="63"/>
        <v>0</v>
      </c>
      <c r="R108" s="29">
        <f t="shared" si="64"/>
        <v>1</v>
      </c>
      <c r="S108" s="49" t="s">
        <v>121</v>
      </c>
      <c r="T108" s="25">
        <v>1</v>
      </c>
      <c r="U108" s="27"/>
      <c r="V108" s="28">
        <f t="shared" si="65"/>
        <v>0</v>
      </c>
      <c r="W108" s="28">
        <f t="shared" si="66"/>
        <v>0</v>
      </c>
      <c r="X108" s="28">
        <f t="shared" si="67"/>
        <v>0</v>
      </c>
      <c r="Y108">
        <f t="shared" si="68"/>
        <v>0</v>
      </c>
      <c r="Z108" s="29">
        <f t="shared" si="69"/>
        <v>1</v>
      </c>
      <c r="AA108" s="49" t="s">
        <v>121</v>
      </c>
      <c r="AB108" s="25">
        <v>1</v>
      </c>
      <c r="AC108" s="27"/>
      <c r="AD108" s="28">
        <f t="shared" si="70"/>
        <v>0</v>
      </c>
      <c r="AE108" s="28">
        <f t="shared" si="71"/>
        <v>0</v>
      </c>
      <c r="AF108" s="28">
        <f t="shared" si="72"/>
        <v>0</v>
      </c>
      <c r="AG108">
        <f t="shared" si="73"/>
        <v>0</v>
      </c>
      <c r="AH108" s="29">
        <f t="shared" si="74"/>
        <v>1</v>
      </c>
      <c r="AI108" s="49" t="s">
        <v>121</v>
      </c>
      <c r="AJ108" s="25">
        <v>1</v>
      </c>
      <c r="AK108" s="27"/>
      <c r="AL108" s="28">
        <f t="shared" si="75"/>
        <v>0</v>
      </c>
      <c r="AM108" s="28">
        <f t="shared" si="76"/>
        <v>0</v>
      </c>
      <c r="AN108" s="28">
        <f t="shared" si="77"/>
        <v>0</v>
      </c>
      <c r="AO108">
        <f t="shared" si="78"/>
        <v>0</v>
      </c>
      <c r="AP108" s="29">
        <f t="shared" si="79"/>
        <v>1</v>
      </c>
      <c r="AQ108" s="49" t="s">
        <v>121</v>
      </c>
      <c r="AR108" s="25">
        <v>1</v>
      </c>
      <c r="AS108" s="27"/>
      <c r="AT108" s="28">
        <f t="shared" si="80"/>
        <v>0</v>
      </c>
      <c r="AU108" s="28">
        <f t="shared" si="81"/>
        <v>0</v>
      </c>
      <c r="AV108" s="28">
        <f t="shared" si="82"/>
        <v>0</v>
      </c>
      <c r="AW108">
        <f t="shared" si="83"/>
        <v>0</v>
      </c>
      <c r="AX108" s="29">
        <f t="shared" si="84"/>
        <v>1</v>
      </c>
      <c r="AY108" s="49" t="s">
        <v>121</v>
      </c>
      <c r="AZ108" s="25">
        <v>1</v>
      </c>
      <c r="BA108" s="27"/>
      <c r="BB108" s="28">
        <f t="shared" si="85"/>
        <v>0</v>
      </c>
      <c r="BC108" s="28">
        <f t="shared" si="86"/>
        <v>0</v>
      </c>
      <c r="BD108" s="28">
        <f t="shared" si="87"/>
        <v>0</v>
      </c>
      <c r="BE108">
        <f t="shared" si="88"/>
        <v>0</v>
      </c>
      <c r="BF108" s="29">
        <f t="shared" si="89"/>
        <v>1</v>
      </c>
      <c r="BG108" s="49" t="s">
        <v>121</v>
      </c>
      <c r="BH108" s="25">
        <v>1</v>
      </c>
      <c r="BI108" s="27"/>
      <c r="BJ108" s="28">
        <f t="shared" si="90"/>
        <v>0</v>
      </c>
      <c r="BK108" s="28">
        <f t="shared" si="91"/>
        <v>0</v>
      </c>
      <c r="BL108" s="28">
        <f t="shared" si="92"/>
        <v>0</v>
      </c>
      <c r="BM108">
        <f t="shared" si="93"/>
        <v>0</v>
      </c>
      <c r="BN108" s="29">
        <f t="shared" si="94"/>
        <v>1</v>
      </c>
      <c r="BO108" s="46" t="s">
        <v>121</v>
      </c>
      <c r="BP108" s="25">
        <v>1</v>
      </c>
      <c r="BQ108" s="27"/>
      <c r="BR108" s="28">
        <f t="shared" si="95"/>
        <v>0</v>
      </c>
      <c r="BS108" s="28">
        <f t="shared" si="96"/>
        <v>0</v>
      </c>
      <c r="BT108" s="28">
        <f t="shared" si="97"/>
        <v>0</v>
      </c>
      <c r="BU108">
        <f t="shared" si="98"/>
        <v>0</v>
      </c>
      <c r="BV108" s="29">
        <f t="shared" si="99"/>
        <v>1</v>
      </c>
      <c r="BW108" s="46" t="s">
        <v>121</v>
      </c>
      <c r="BX108" s="25">
        <v>1</v>
      </c>
      <c r="BY108" s="27"/>
      <c r="BZ108" s="28">
        <f t="shared" si="100"/>
        <v>0</v>
      </c>
      <c r="CA108" s="28">
        <f t="shared" si="101"/>
        <v>0</v>
      </c>
      <c r="CB108" s="28">
        <f t="shared" si="102"/>
        <v>0</v>
      </c>
      <c r="CC108">
        <f t="shared" si="103"/>
        <v>0</v>
      </c>
      <c r="CD108" s="29">
        <f t="shared" si="104"/>
        <v>1</v>
      </c>
      <c r="CE108" s="46" t="s">
        <v>121</v>
      </c>
      <c r="CF108" s="25">
        <v>1</v>
      </c>
      <c r="CG108" s="27"/>
      <c r="CH108" s="28">
        <f t="shared" si="105"/>
        <v>0</v>
      </c>
      <c r="CI108" s="28">
        <f t="shared" si="106"/>
        <v>0</v>
      </c>
      <c r="CJ108" s="28">
        <f t="shared" si="107"/>
        <v>0</v>
      </c>
      <c r="CK108">
        <f t="shared" si="108"/>
        <v>0</v>
      </c>
      <c r="CL108" s="29">
        <f t="shared" si="109"/>
        <v>1</v>
      </c>
    </row>
    <row r="109" spans="1:90" ht="15.5" x14ac:dyDescent="0.35">
      <c r="A109" s="49" t="s">
        <v>122</v>
      </c>
      <c r="B109" s="47">
        <f>Prev!AF107</f>
        <v>0.37158888954498198</v>
      </c>
      <c r="C109" s="47">
        <f>Prev!AG107</f>
        <v>0.24645411482211579</v>
      </c>
      <c r="D109" s="25">
        <v>1</v>
      </c>
      <c r="E109" s="27"/>
      <c r="F109" s="28">
        <f t="shared" si="55"/>
        <v>0</v>
      </c>
      <c r="G109" s="28">
        <f t="shared" si="56"/>
        <v>0</v>
      </c>
      <c r="H109" s="28">
        <f t="shared" si="57"/>
        <v>0</v>
      </c>
      <c r="I109" s="28">
        <f t="shared" si="58"/>
        <v>0</v>
      </c>
      <c r="J109" s="29">
        <f t="shared" si="59"/>
        <v>1</v>
      </c>
      <c r="K109" s="49" t="s">
        <v>122</v>
      </c>
      <c r="L109" s="25">
        <v>1</v>
      </c>
      <c r="M109" s="27"/>
      <c r="N109" s="28">
        <f t="shared" si="60"/>
        <v>0</v>
      </c>
      <c r="O109" s="28">
        <f t="shared" si="61"/>
        <v>0</v>
      </c>
      <c r="P109" s="28">
        <f t="shared" si="62"/>
        <v>0</v>
      </c>
      <c r="Q109" s="28">
        <f t="shared" si="63"/>
        <v>0</v>
      </c>
      <c r="R109" s="29">
        <f t="shared" si="64"/>
        <v>1</v>
      </c>
      <c r="S109" s="49" t="s">
        <v>122</v>
      </c>
      <c r="T109" s="25">
        <v>1</v>
      </c>
      <c r="U109" s="27"/>
      <c r="V109" s="28">
        <f t="shared" si="65"/>
        <v>0</v>
      </c>
      <c r="W109" s="28">
        <f t="shared" si="66"/>
        <v>0</v>
      </c>
      <c r="X109" s="28">
        <f t="shared" si="67"/>
        <v>0</v>
      </c>
      <c r="Y109">
        <f t="shared" si="68"/>
        <v>0</v>
      </c>
      <c r="Z109" s="29">
        <f t="shared" si="69"/>
        <v>1</v>
      </c>
      <c r="AA109" s="49" t="s">
        <v>122</v>
      </c>
      <c r="AB109" s="25">
        <v>1</v>
      </c>
      <c r="AC109" s="27"/>
      <c r="AD109" s="28">
        <f t="shared" si="70"/>
        <v>0</v>
      </c>
      <c r="AE109" s="28">
        <f t="shared" si="71"/>
        <v>0</v>
      </c>
      <c r="AF109" s="28">
        <f t="shared" si="72"/>
        <v>0</v>
      </c>
      <c r="AG109">
        <f t="shared" si="73"/>
        <v>0</v>
      </c>
      <c r="AH109" s="29">
        <f t="shared" si="74"/>
        <v>1</v>
      </c>
      <c r="AI109" s="49" t="s">
        <v>122</v>
      </c>
      <c r="AJ109" s="25">
        <v>1</v>
      </c>
      <c r="AK109" s="27"/>
      <c r="AL109" s="28">
        <f t="shared" si="75"/>
        <v>0</v>
      </c>
      <c r="AM109" s="28">
        <f t="shared" si="76"/>
        <v>0</v>
      </c>
      <c r="AN109" s="28">
        <f t="shared" si="77"/>
        <v>0</v>
      </c>
      <c r="AO109">
        <f t="shared" si="78"/>
        <v>0</v>
      </c>
      <c r="AP109" s="29">
        <f t="shared" si="79"/>
        <v>1</v>
      </c>
      <c r="AQ109" s="49" t="s">
        <v>122</v>
      </c>
      <c r="AR109" s="25">
        <v>1</v>
      </c>
      <c r="AS109" s="27"/>
      <c r="AT109" s="28">
        <f t="shared" si="80"/>
        <v>0</v>
      </c>
      <c r="AU109" s="28">
        <f t="shared" si="81"/>
        <v>0</v>
      </c>
      <c r="AV109" s="28">
        <f t="shared" si="82"/>
        <v>0</v>
      </c>
      <c r="AW109">
        <f t="shared" si="83"/>
        <v>0</v>
      </c>
      <c r="AX109" s="29">
        <f t="shared" si="84"/>
        <v>1</v>
      </c>
      <c r="AY109" s="49" t="s">
        <v>122</v>
      </c>
      <c r="AZ109" s="25">
        <v>1</v>
      </c>
      <c r="BA109" s="27"/>
      <c r="BB109" s="28">
        <f t="shared" si="85"/>
        <v>0</v>
      </c>
      <c r="BC109" s="28">
        <f t="shared" si="86"/>
        <v>0</v>
      </c>
      <c r="BD109" s="28">
        <f t="shared" si="87"/>
        <v>0</v>
      </c>
      <c r="BE109">
        <f t="shared" si="88"/>
        <v>0</v>
      </c>
      <c r="BF109" s="29">
        <f t="shared" si="89"/>
        <v>1</v>
      </c>
      <c r="BG109" s="49" t="s">
        <v>122</v>
      </c>
      <c r="BH109" s="25">
        <v>1</v>
      </c>
      <c r="BI109" s="27"/>
      <c r="BJ109" s="28">
        <f t="shared" si="90"/>
        <v>0</v>
      </c>
      <c r="BK109" s="28">
        <f t="shared" si="91"/>
        <v>0</v>
      </c>
      <c r="BL109" s="28">
        <f t="shared" si="92"/>
        <v>0</v>
      </c>
      <c r="BM109">
        <f t="shared" si="93"/>
        <v>0</v>
      </c>
      <c r="BN109" s="29">
        <f t="shared" si="94"/>
        <v>1</v>
      </c>
      <c r="BO109" s="46" t="s">
        <v>122</v>
      </c>
      <c r="BP109" s="25">
        <v>1</v>
      </c>
      <c r="BQ109" s="27"/>
      <c r="BR109" s="28">
        <f t="shared" si="95"/>
        <v>0</v>
      </c>
      <c r="BS109" s="28">
        <f t="shared" si="96"/>
        <v>0</v>
      </c>
      <c r="BT109" s="28">
        <f t="shared" si="97"/>
        <v>0</v>
      </c>
      <c r="BU109">
        <f t="shared" si="98"/>
        <v>0</v>
      </c>
      <c r="BV109" s="29">
        <f t="shared" si="99"/>
        <v>1</v>
      </c>
      <c r="BW109" s="46" t="s">
        <v>122</v>
      </c>
      <c r="BX109" s="25">
        <v>1</v>
      </c>
      <c r="BY109" s="27"/>
      <c r="BZ109" s="28">
        <f t="shared" si="100"/>
        <v>0</v>
      </c>
      <c r="CA109" s="28">
        <f t="shared" si="101"/>
        <v>0</v>
      </c>
      <c r="CB109" s="28">
        <f t="shared" si="102"/>
        <v>0</v>
      </c>
      <c r="CC109">
        <f t="shared" si="103"/>
        <v>0</v>
      </c>
      <c r="CD109" s="29">
        <f t="shared" si="104"/>
        <v>1</v>
      </c>
      <c r="CE109" s="46" t="s">
        <v>122</v>
      </c>
      <c r="CF109" s="25">
        <v>1</v>
      </c>
      <c r="CG109" s="27"/>
      <c r="CH109" s="28">
        <f t="shared" si="105"/>
        <v>0</v>
      </c>
      <c r="CI109" s="28">
        <f t="shared" si="106"/>
        <v>0</v>
      </c>
      <c r="CJ109" s="28">
        <f t="shared" si="107"/>
        <v>0</v>
      </c>
      <c r="CK109">
        <f t="shared" si="108"/>
        <v>0</v>
      </c>
      <c r="CL109" s="29">
        <f t="shared" si="109"/>
        <v>1</v>
      </c>
    </row>
    <row r="110" spans="1:90" ht="15.5" x14ac:dyDescent="0.35">
      <c r="A110" s="49" t="s">
        <v>123</v>
      </c>
      <c r="B110" s="47">
        <f>Prev!AF108</f>
        <v>0.37158888954498193</v>
      </c>
      <c r="C110" s="47">
        <f>Prev!AG108</f>
        <v>0.24645411482211577</v>
      </c>
      <c r="D110" s="25">
        <v>1</v>
      </c>
      <c r="E110" s="27"/>
      <c r="F110" s="28">
        <f t="shared" si="55"/>
        <v>0</v>
      </c>
      <c r="G110" s="28">
        <f t="shared" si="56"/>
        <v>0</v>
      </c>
      <c r="H110" s="28">
        <f t="shared" si="57"/>
        <v>0</v>
      </c>
      <c r="I110" s="28">
        <f t="shared" si="58"/>
        <v>0</v>
      </c>
      <c r="J110" s="29">
        <f t="shared" si="59"/>
        <v>1</v>
      </c>
      <c r="K110" s="49" t="s">
        <v>123</v>
      </c>
      <c r="L110" s="25">
        <v>1</v>
      </c>
      <c r="M110" s="27"/>
      <c r="N110" s="28">
        <f t="shared" si="60"/>
        <v>0</v>
      </c>
      <c r="O110" s="28">
        <f t="shared" si="61"/>
        <v>0</v>
      </c>
      <c r="P110" s="28">
        <f t="shared" si="62"/>
        <v>0</v>
      </c>
      <c r="Q110" s="28">
        <f t="shared" si="63"/>
        <v>0</v>
      </c>
      <c r="R110" s="29">
        <f t="shared" si="64"/>
        <v>1</v>
      </c>
      <c r="S110" s="49" t="s">
        <v>123</v>
      </c>
      <c r="T110" s="25">
        <v>1</v>
      </c>
      <c r="U110" s="27"/>
      <c r="V110" s="28">
        <f t="shared" si="65"/>
        <v>0</v>
      </c>
      <c r="W110" s="28">
        <f t="shared" si="66"/>
        <v>0</v>
      </c>
      <c r="X110" s="28">
        <f t="shared" si="67"/>
        <v>0</v>
      </c>
      <c r="Y110">
        <f t="shared" si="68"/>
        <v>0</v>
      </c>
      <c r="Z110" s="29">
        <f t="shared" si="69"/>
        <v>1</v>
      </c>
      <c r="AA110" s="49" t="s">
        <v>123</v>
      </c>
      <c r="AB110" s="25">
        <v>1</v>
      </c>
      <c r="AC110" s="27"/>
      <c r="AD110" s="28">
        <f t="shared" si="70"/>
        <v>0</v>
      </c>
      <c r="AE110" s="28">
        <f t="shared" si="71"/>
        <v>0</v>
      </c>
      <c r="AF110" s="28">
        <f t="shared" si="72"/>
        <v>0</v>
      </c>
      <c r="AG110">
        <f t="shared" si="73"/>
        <v>0</v>
      </c>
      <c r="AH110" s="29">
        <f t="shared" si="74"/>
        <v>1</v>
      </c>
      <c r="AI110" s="49" t="s">
        <v>123</v>
      </c>
      <c r="AJ110" s="25">
        <v>1</v>
      </c>
      <c r="AK110" s="27"/>
      <c r="AL110" s="28">
        <f t="shared" si="75"/>
        <v>0</v>
      </c>
      <c r="AM110" s="28">
        <f t="shared" si="76"/>
        <v>0</v>
      </c>
      <c r="AN110" s="28">
        <f t="shared" si="77"/>
        <v>0</v>
      </c>
      <c r="AO110">
        <f t="shared" si="78"/>
        <v>0</v>
      </c>
      <c r="AP110" s="29">
        <f t="shared" si="79"/>
        <v>1</v>
      </c>
      <c r="AQ110" s="49" t="s">
        <v>123</v>
      </c>
      <c r="AR110" s="25">
        <v>1</v>
      </c>
      <c r="AS110" s="27"/>
      <c r="AT110" s="28">
        <f t="shared" si="80"/>
        <v>0</v>
      </c>
      <c r="AU110" s="28">
        <f t="shared" si="81"/>
        <v>0</v>
      </c>
      <c r="AV110" s="28">
        <f t="shared" si="82"/>
        <v>0</v>
      </c>
      <c r="AW110">
        <f t="shared" si="83"/>
        <v>0</v>
      </c>
      <c r="AX110" s="29">
        <f t="shared" si="84"/>
        <v>1</v>
      </c>
      <c r="AY110" s="49" t="s">
        <v>123</v>
      </c>
      <c r="AZ110" s="25">
        <v>1</v>
      </c>
      <c r="BA110" s="27"/>
      <c r="BB110" s="28">
        <f t="shared" si="85"/>
        <v>0</v>
      </c>
      <c r="BC110" s="28">
        <f t="shared" si="86"/>
        <v>0</v>
      </c>
      <c r="BD110" s="28">
        <f t="shared" si="87"/>
        <v>0</v>
      </c>
      <c r="BE110">
        <f t="shared" si="88"/>
        <v>0</v>
      </c>
      <c r="BF110" s="29">
        <f t="shared" si="89"/>
        <v>1</v>
      </c>
      <c r="BG110" s="49" t="s">
        <v>123</v>
      </c>
      <c r="BH110" s="25">
        <v>1</v>
      </c>
      <c r="BI110" s="27"/>
      <c r="BJ110" s="28">
        <f t="shared" si="90"/>
        <v>0</v>
      </c>
      <c r="BK110" s="28">
        <f t="shared" si="91"/>
        <v>0</v>
      </c>
      <c r="BL110" s="28">
        <f t="shared" si="92"/>
        <v>0</v>
      </c>
      <c r="BM110">
        <f t="shared" si="93"/>
        <v>0</v>
      </c>
      <c r="BN110" s="29">
        <f t="shared" si="94"/>
        <v>1</v>
      </c>
      <c r="BO110" s="46" t="s">
        <v>123</v>
      </c>
      <c r="BP110" s="25">
        <v>1</v>
      </c>
      <c r="BQ110" s="27"/>
      <c r="BR110" s="28">
        <f t="shared" si="95"/>
        <v>0</v>
      </c>
      <c r="BS110" s="28">
        <f t="shared" si="96"/>
        <v>0</v>
      </c>
      <c r="BT110" s="28">
        <f t="shared" si="97"/>
        <v>0</v>
      </c>
      <c r="BU110">
        <f t="shared" si="98"/>
        <v>0</v>
      </c>
      <c r="BV110" s="29">
        <f t="shared" si="99"/>
        <v>1</v>
      </c>
      <c r="BW110" s="46" t="s">
        <v>123</v>
      </c>
      <c r="BX110" s="25">
        <v>1</v>
      </c>
      <c r="BY110" s="27"/>
      <c r="BZ110" s="28">
        <f t="shared" si="100"/>
        <v>0</v>
      </c>
      <c r="CA110" s="28">
        <f t="shared" si="101"/>
        <v>0</v>
      </c>
      <c r="CB110" s="28">
        <f t="shared" si="102"/>
        <v>0</v>
      </c>
      <c r="CC110">
        <f t="shared" si="103"/>
        <v>0</v>
      </c>
      <c r="CD110" s="29">
        <f t="shared" si="104"/>
        <v>1</v>
      </c>
      <c r="CE110" s="46" t="s">
        <v>123</v>
      </c>
      <c r="CF110" s="25">
        <v>1</v>
      </c>
      <c r="CG110" s="27"/>
      <c r="CH110" s="28">
        <f t="shared" si="105"/>
        <v>0</v>
      </c>
      <c r="CI110" s="28">
        <f t="shared" si="106"/>
        <v>0</v>
      </c>
      <c r="CJ110" s="28">
        <f t="shared" si="107"/>
        <v>0</v>
      </c>
      <c r="CK110">
        <f t="shared" si="108"/>
        <v>0</v>
      </c>
      <c r="CL110" s="29">
        <f t="shared" si="109"/>
        <v>1</v>
      </c>
    </row>
    <row r="111" spans="1:90" ht="15.5" x14ac:dyDescent="0.35">
      <c r="A111" s="49" t="s">
        <v>124</v>
      </c>
      <c r="B111" s="47">
        <f>Prev!AF109</f>
        <v>0.37158888954498198</v>
      </c>
      <c r="C111" s="47">
        <f>Prev!AG109</f>
        <v>0.24645411482211585</v>
      </c>
      <c r="D111" s="25">
        <v>1</v>
      </c>
      <c r="E111" s="27"/>
      <c r="F111" s="28">
        <f t="shared" si="55"/>
        <v>0</v>
      </c>
      <c r="G111" s="28">
        <f t="shared" si="56"/>
        <v>0</v>
      </c>
      <c r="H111" s="28">
        <f t="shared" si="57"/>
        <v>0</v>
      </c>
      <c r="I111" s="28">
        <f t="shared" si="58"/>
        <v>0</v>
      </c>
      <c r="J111" s="29">
        <f t="shared" si="59"/>
        <v>1</v>
      </c>
      <c r="K111" s="49" t="s">
        <v>124</v>
      </c>
      <c r="L111" s="25">
        <v>1</v>
      </c>
      <c r="M111" s="27"/>
      <c r="N111" s="28">
        <f t="shared" si="60"/>
        <v>0</v>
      </c>
      <c r="O111" s="28">
        <f t="shared" si="61"/>
        <v>0</v>
      </c>
      <c r="P111" s="28">
        <f t="shared" si="62"/>
        <v>0</v>
      </c>
      <c r="Q111" s="28">
        <f t="shared" si="63"/>
        <v>0</v>
      </c>
      <c r="R111" s="29">
        <f t="shared" si="64"/>
        <v>1</v>
      </c>
      <c r="S111" s="49" t="s">
        <v>124</v>
      </c>
      <c r="T111" s="25">
        <v>1</v>
      </c>
      <c r="U111" s="27"/>
      <c r="V111" s="28">
        <f t="shared" si="65"/>
        <v>0</v>
      </c>
      <c r="W111" s="28">
        <f t="shared" si="66"/>
        <v>0</v>
      </c>
      <c r="X111" s="28">
        <f t="shared" si="67"/>
        <v>0</v>
      </c>
      <c r="Y111">
        <f t="shared" si="68"/>
        <v>0</v>
      </c>
      <c r="Z111" s="29">
        <f t="shared" si="69"/>
        <v>1</v>
      </c>
      <c r="AA111" s="49" t="s">
        <v>124</v>
      </c>
      <c r="AB111" s="25">
        <v>1</v>
      </c>
      <c r="AC111" s="27"/>
      <c r="AD111" s="28">
        <f t="shared" si="70"/>
        <v>0</v>
      </c>
      <c r="AE111" s="28">
        <f t="shared" si="71"/>
        <v>0</v>
      </c>
      <c r="AF111" s="28">
        <f t="shared" si="72"/>
        <v>0</v>
      </c>
      <c r="AG111">
        <f t="shared" si="73"/>
        <v>0</v>
      </c>
      <c r="AH111" s="29">
        <f t="shared" si="74"/>
        <v>1</v>
      </c>
      <c r="AI111" s="49" t="s">
        <v>124</v>
      </c>
      <c r="AJ111" s="25">
        <v>1</v>
      </c>
      <c r="AK111" s="27"/>
      <c r="AL111" s="28">
        <f t="shared" si="75"/>
        <v>0</v>
      </c>
      <c r="AM111" s="28">
        <f t="shared" si="76"/>
        <v>0</v>
      </c>
      <c r="AN111" s="28">
        <f t="shared" si="77"/>
        <v>0</v>
      </c>
      <c r="AO111">
        <f t="shared" si="78"/>
        <v>0</v>
      </c>
      <c r="AP111" s="29">
        <f t="shared" si="79"/>
        <v>1</v>
      </c>
      <c r="AQ111" s="49" t="s">
        <v>124</v>
      </c>
      <c r="AR111" s="25">
        <v>1</v>
      </c>
      <c r="AS111" s="27"/>
      <c r="AT111" s="28">
        <f t="shared" si="80"/>
        <v>0</v>
      </c>
      <c r="AU111" s="28">
        <f t="shared" si="81"/>
        <v>0</v>
      </c>
      <c r="AV111" s="28">
        <f t="shared" si="82"/>
        <v>0</v>
      </c>
      <c r="AW111">
        <f t="shared" si="83"/>
        <v>0</v>
      </c>
      <c r="AX111" s="29">
        <f t="shared" si="84"/>
        <v>1</v>
      </c>
      <c r="AY111" s="49" t="s">
        <v>124</v>
      </c>
      <c r="AZ111" s="25">
        <v>1</v>
      </c>
      <c r="BA111" s="27"/>
      <c r="BB111" s="28">
        <f t="shared" si="85"/>
        <v>0</v>
      </c>
      <c r="BC111" s="28">
        <f t="shared" si="86"/>
        <v>0</v>
      </c>
      <c r="BD111" s="28">
        <f t="shared" si="87"/>
        <v>0</v>
      </c>
      <c r="BE111">
        <f t="shared" si="88"/>
        <v>0</v>
      </c>
      <c r="BF111" s="29">
        <f t="shared" si="89"/>
        <v>1</v>
      </c>
      <c r="BG111" s="49" t="s">
        <v>124</v>
      </c>
      <c r="BH111" s="25">
        <v>1</v>
      </c>
      <c r="BI111" s="27"/>
      <c r="BJ111" s="28">
        <f t="shared" si="90"/>
        <v>0</v>
      </c>
      <c r="BK111" s="28">
        <f t="shared" si="91"/>
        <v>0</v>
      </c>
      <c r="BL111" s="28">
        <f t="shared" si="92"/>
        <v>0</v>
      </c>
      <c r="BM111">
        <f t="shared" si="93"/>
        <v>0</v>
      </c>
      <c r="BN111" s="29">
        <f t="shared" si="94"/>
        <v>1</v>
      </c>
      <c r="BO111" s="46" t="s">
        <v>124</v>
      </c>
      <c r="BP111" s="25">
        <v>1</v>
      </c>
      <c r="BQ111" s="27"/>
      <c r="BR111" s="28">
        <f t="shared" si="95"/>
        <v>0</v>
      </c>
      <c r="BS111" s="28">
        <f t="shared" si="96"/>
        <v>0</v>
      </c>
      <c r="BT111" s="28">
        <f t="shared" si="97"/>
        <v>0</v>
      </c>
      <c r="BU111">
        <f t="shared" si="98"/>
        <v>0</v>
      </c>
      <c r="BV111" s="29">
        <f t="shared" si="99"/>
        <v>1</v>
      </c>
      <c r="BW111" s="46" t="s">
        <v>124</v>
      </c>
      <c r="BX111" s="25">
        <v>1</v>
      </c>
      <c r="BY111" s="27"/>
      <c r="BZ111" s="28">
        <f t="shared" si="100"/>
        <v>0</v>
      </c>
      <c r="CA111" s="28">
        <f t="shared" si="101"/>
        <v>0</v>
      </c>
      <c r="CB111" s="28">
        <f t="shared" si="102"/>
        <v>0</v>
      </c>
      <c r="CC111">
        <f t="shared" si="103"/>
        <v>0</v>
      </c>
      <c r="CD111" s="29">
        <f t="shared" si="104"/>
        <v>1</v>
      </c>
      <c r="CE111" s="46" t="s">
        <v>124</v>
      </c>
      <c r="CF111" s="25">
        <v>1</v>
      </c>
      <c r="CG111" s="27"/>
      <c r="CH111" s="28">
        <f t="shared" si="105"/>
        <v>0</v>
      </c>
      <c r="CI111" s="28">
        <f t="shared" si="106"/>
        <v>0</v>
      </c>
      <c r="CJ111" s="28">
        <f t="shared" si="107"/>
        <v>0</v>
      </c>
      <c r="CK111">
        <f t="shared" si="108"/>
        <v>0</v>
      </c>
      <c r="CL111" s="29">
        <f t="shared" si="109"/>
        <v>1</v>
      </c>
    </row>
    <row r="112" spans="1:90" ht="15.5" x14ac:dyDescent="0.35">
      <c r="A112" s="49" t="s">
        <v>125</v>
      </c>
      <c r="B112" s="47">
        <f>Prev!AF110</f>
        <v>0.37158888954498198</v>
      </c>
      <c r="C112" s="47">
        <f>Prev!AG110</f>
        <v>0.24645411482211582</v>
      </c>
      <c r="D112" s="25">
        <v>1</v>
      </c>
      <c r="E112" s="27"/>
      <c r="F112" s="28">
        <f t="shared" si="55"/>
        <v>0</v>
      </c>
      <c r="G112" s="28">
        <f t="shared" si="56"/>
        <v>0</v>
      </c>
      <c r="H112" s="28">
        <f t="shared" si="57"/>
        <v>0</v>
      </c>
      <c r="I112" s="28">
        <f t="shared" si="58"/>
        <v>0</v>
      </c>
      <c r="J112" s="29">
        <f t="shared" si="59"/>
        <v>1</v>
      </c>
      <c r="K112" s="49" t="s">
        <v>125</v>
      </c>
      <c r="L112" s="25">
        <v>1</v>
      </c>
      <c r="M112" s="27"/>
      <c r="N112" s="28">
        <f t="shared" si="60"/>
        <v>0</v>
      </c>
      <c r="O112" s="28">
        <f t="shared" si="61"/>
        <v>0</v>
      </c>
      <c r="P112" s="28">
        <f t="shared" si="62"/>
        <v>0</v>
      </c>
      <c r="Q112" s="28">
        <f t="shared" si="63"/>
        <v>0</v>
      </c>
      <c r="R112" s="29">
        <f t="shared" si="64"/>
        <v>1</v>
      </c>
      <c r="S112" s="49" t="s">
        <v>125</v>
      </c>
      <c r="T112" s="25">
        <v>1</v>
      </c>
      <c r="U112" s="27"/>
      <c r="V112" s="28">
        <f t="shared" si="65"/>
        <v>0</v>
      </c>
      <c r="W112" s="28">
        <f t="shared" si="66"/>
        <v>0</v>
      </c>
      <c r="X112" s="28">
        <f t="shared" si="67"/>
        <v>0</v>
      </c>
      <c r="Y112">
        <f t="shared" si="68"/>
        <v>0</v>
      </c>
      <c r="Z112" s="29">
        <f t="shared" si="69"/>
        <v>1</v>
      </c>
      <c r="AA112" s="49" t="s">
        <v>125</v>
      </c>
      <c r="AB112" s="25">
        <v>1</v>
      </c>
      <c r="AC112" s="27"/>
      <c r="AD112" s="28">
        <f t="shared" si="70"/>
        <v>0</v>
      </c>
      <c r="AE112" s="28">
        <f t="shared" si="71"/>
        <v>0</v>
      </c>
      <c r="AF112" s="28">
        <f t="shared" si="72"/>
        <v>0</v>
      </c>
      <c r="AG112">
        <f t="shared" si="73"/>
        <v>0</v>
      </c>
      <c r="AH112" s="29">
        <f t="shared" si="74"/>
        <v>1</v>
      </c>
      <c r="AI112" s="49" t="s">
        <v>125</v>
      </c>
      <c r="AJ112" s="25">
        <v>1</v>
      </c>
      <c r="AK112" s="27"/>
      <c r="AL112" s="28">
        <f t="shared" si="75"/>
        <v>0</v>
      </c>
      <c r="AM112" s="28">
        <f t="shared" si="76"/>
        <v>0</v>
      </c>
      <c r="AN112" s="28">
        <f t="shared" si="77"/>
        <v>0</v>
      </c>
      <c r="AO112">
        <f t="shared" si="78"/>
        <v>0</v>
      </c>
      <c r="AP112" s="29">
        <f t="shared" si="79"/>
        <v>1</v>
      </c>
      <c r="AQ112" s="49" t="s">
        <v>125</v>
      </c>
      <c r="AR112" s="25">
        <v>1</v>
      </c>
      <c r="AS112" s="27"/>
      <c r="AT112" s="28">
        <f t="shared" si="80"/>
        <v>0</v>
      </c>
      <c r="AU112" s="28">
        <f t="shared" si="81"/>
        <v>0</v>
      </c>
      <c r="AV112" s="28">
        <f t="shared" si="82"/>
        <v>0</v>
      </c>
      <c r="AW112">
        <f t="shared" si="83"/>
        <v>0</v>
      </c>
      <c r="AX112" s="29">
        <f t="shared" si="84"/>
        <v>1</v>
      </c>
      <c r="AY112" s="49" t="s">
        <v>125</v>
      </c>
      <c r="AZ112" s="25">
        <v>1</v>
      </c>
      <c r="BA112" s="27"/>
      <c r="BB112" s="28">
        <f t="shared" si="85"/>
        <v>0</v>
      </c>
      <c r="BC112" s="28">
        <f t="shared" si="86"/>
        <v>0</v>
      </c>
      <c r="BD112" s="28">
        <f t="shared" si="87"/>
        <v>0</v>
      </c>
      <c r="BE112">
        <f t="shared" si="88"/>
        <v>0</v>
      </c>
      <c r="BF112" s="29">
        <f t="shared" si="89"/>
        <v>1</v>
      </c>
      <c r="BG112" s="49" t="s">
        <v>125</v>
      </c>
      <c r="BH112" s="25">
        <v>1</v>
      </c>
      <c r="BI112" s="27"/>
      <c r="BJ112" s="28">
        <f t="shared" si="90"/>
        <v>0</v>
      </c>
      <c r="BK112" s="28">
        <f t="shared" si="91"/>
        <v>0</v>
      </c>
      <c r="BL112" s="28">
        <f t="shared" si="92"/>
        <v>0</v>
      </c>
      <c r="BM112">
        <f t="shared" si="93"/>
        <v>0</v>
      </c>
      <c r="BN112" s="29">
        <f t="shared" si="94"/>
        <v>1</v>
      </c>
      <c r="BO112" s="46" t="s">
        <v>125</v>
      </c>
      <c r="BP112" s="25">
        <v>1</v>
      </c>
      <c r="BQ112" s="27"/>
      <c r="BR112" s="28">
        <f t="shared" si="95"/>
        <v>0</v>
      </c>
      <c r="BS112" s="28">
        <f t="shared" si="96"/>
        <v>0</v>
      </c>
      <c r="BT112" s="28">
        <f t="shared" si="97"/>
        <v>0</v>
      </c>
      <c r="BU112">
        <f t="shared" si="98"/>
        <v>0</v>
      </c>
      <c r="BV112" s="29">
        <f t="shared" si="99"/>
        <v>1</v>
      </c>
      <c r="BW112" s="46" t="s">
        <v>125</v>
      </c>
      <c r="BX112" s="25">
        <v>1</v>
      </c>
      <c r="BY112" s="27"/>
      <c r="BZ112" s="28">
        <f t="shared" si="100"/>
        <v>0</v>
      </c>
      <c r="CA112" s="28">
        <f t="shared" si="101"/>
        <v>0</v>
      </c>
      <c r="CB112" s="28">
        <f t="shared" si="102"/>
        <v>0</v>
      </c>
      <c r="CC112">
        <f t="shared" si="103"/>
        <v>0</v>
      </c>
      <c r="CD112" s="29">
        <f t="shared" si="104"/>
        <v>1</v>
      </c>
      <c r="CE112" s="46" t="s">
        <v>125</v>
      </c>
      <c r="CF112" s="25">
        <v>1</v>
      </c>
      <c r="CG112" s="27"/>
      <c r="CH112" s="28">
        <f t="shared" si="105"/>
        <v>0</v>
      </c>
      <c r="CI112" s="28">
        <f t="shared" si="106"/>
        <v>0</v>
      </c>
      <c r="CJ112" s="28">
        <f t="shared" si="107"/>
        <v>0</v>
      </c>
      <c r="CK112">
        <f t="shared" si="108"/>
        <v>0</v>
      </c>
      <c r="CL112" s="29">
        <f t="shared" si="109"/>
        <v>1</v>
      </c>
    </row>
    <row r="113" spans="1:90" ht="15.5" x14ac:dyDescent="0.35">
      <c r="A113" s="49" t="s">
        <v>126</v>
      </c>
      <c r="B113" s="47">
        <f>Prev!AF111</f>
        <v>0.37158888954498198</v>
      </c>
      <c r="C113" s="47">
        <f>Prev!AG111</f>
        <v>0.24645411482211582</v>
      </c>
      <c r="D113" s="25">
        <v>1</v>
      </c>
      <c r="E113" s="27"/>
      <c r="F113" s="28">
        <f t="shared" si="55"/>
        <v>0</v>
      </c>
      <c r="G113" s="28">
        <f t="shared" si="56"/>
        <v>0</v>
      </c>
      <c r="H113" s="28">
        <f t="shared" si="57"/>
        <v>0</v>
      </c>
      <c r="I113" s="28">
        <f t="shared" si="58"/>
        <v>0</v>
      </c>
      <c r="J113" s="29">
        <f t="shared" si="59"/>
        <v>1</v>
      </c>
      <c r="K113" s="49" t="s">
        <v>126</v>
      </c>
      <c r="L113" s="25">
        <v>1</v>
      </c>
      <c r="M113" s="27"/>
      <c r="N113" s="28">
        <f t="shared" si="60"/>
        <v>0</v>
      </c>
      <c r="O113" s="28">
        <f t="shared" si="61"/>
        <v>0</v>
      </c>
      <c r="P113" s="28">
        <f t="shared" si="62"/>
        <v>0</v>
      </c>
      <c r="Q113" s="28">
        <f t="shared" si="63"/>
        <v>0</v>
      </c>
      <c r="R113" s="29">
        <f t="shared" si="64"/>
        <v>1</v>
      </c>
      <c r="S113" s="49" t="s">
        <v>126</v>
      </c>
      <c r="T113" s="25">
        <v>1</v>
      </c>
      <c r="U113" s="27"/>
      <c r="V113" s="28">
        <f t="shared" si="65"/>
        <v>0</v>
      </c>
      <c r="W113" s="28">
        <f t="shared" si="66"/>
        <v>0</v>
      </c>
      <c r="X113" s="28">
        <f t="shared" si="67"/>
        <v>0</v>
      </c>
      <c r="Y113">
        <f t="shared" si="68"/>
        <v>0</v>
      </c>
      <c r="Z113" s="29">
        <f t="shared" si="69"/>
        <v>1</v>
      </c>
      <c r="AA113" s="49" t="s">
        <v>126</v>
      </c>
      <c r="AB113" s="25">
        <v>1</v>
      </c>
      <c r="AC113" s="27"/>
      <c r="AD113" s="28">
        <f t="shared" si="70"/>
        <v>0</v>
      </c>
      <c r="AE113" s="28">
        <f t="shared" si="71"/>
        <v>0</v>
      </c>
      <c r="AF113" s="28">
        <f t="shared" si="72"/>
        <v>0</v>
      </c>
      <c r="AG113">
        <f t="shared" si="73"/>
        <v>0</v>
      </c>
      <c r="AH113" s="29">
        <f t="shared" si="74"/>
        <v>1</v>
      </c>
      <c r="AI113" s="49" t="s">
        <v>126</v>
      </c>
      <c r="AJ113" s="25">
        <v>1</v>
      </c>
      <c r="AK113" s="27"/>
      <c r="AL113" s="28">
        <f t="shared" si="75"/>
        <v>0</v>
      </c>
      <c r="AM113" s="28">
        <f t="shared" si="76"/>
        <v>0</v>
      </c>
      <c r="AN113" s="28">
        <f t="shared" si="77"/>
        <v>0</v>
      </c>
      <c r="AO113">
        <f t="shared" si="78"/>
        <v>0</v>
      </c>
      <c r="AP113" s="29">
        <f t="shared" si="79"/>
        <v>1</v>
      </c>
      <c r="AQ113" s="49" t="s">
        <v>126</v>
      </c>
      <c r="AR113" s="25">
        <v>1</v>
      </c>
      <c r="AS113" s="27"/>
      <c r="AT113" s="28">
        <f t="shared" si="80"/>
        <v>0</v>
      </c>
      <c r="AU113" s="28">
        <f t="shared" si="81"/>
        <v>0</v>
      </c>
      <c r="AV113" s="28">
        <f t="shared" si="82"/>
        <v>0</v>
      </c>
      <c r="AW113">
        <f t="shared" si="83"/>
        <v>0</v>
      </c>
      <c r="AX113" s="29">
        <f t="shared" si="84"/>
        <v>1</v>
      </c>
      <c r="AY113" s="49" t="s">
        <v>126</v>
      </c>
      <c r="AZ113" s="25">
        <v>1</v>
      </c>
      <c r="BA113" s="27"/>
      <c r="BB113" s="28">
        <f t="shared" si="85"/>
        <v>0</v>
      </c>
      <c r="BC113" s="28">
        <f t="shared" si="86"/>
        <v>0</v>
      </c>
      <c r="BD113" s="28">
        <f t="shared" si="87"/>
        <v>0</v>
      </c>
      <c r="BE113">
        <f t="shared" si="88"/>
        <v>0</v>
      </c>
      <c r="BF113" s="29">
        <f t="shared" si="89"/>
        <v>1</v>
      </c>
      <c r="BG113" s="49" t="s">
        <v>126</v>
      </c>
      <c r="BH113" s="25">
        <v>1</v>
      </c>
      <c r="BI113" s="27"/>
      <c r="BJ113" s="28">
        <f t="shared" si="90"/>
        <v>0</v>
      </c>
      <c r="BK113" s="28">
        <f t="shared" si="91"/>
        <v>0</v>
      </c>
      <c r="BL113" s="28">
        <f t="shared" si="92"/>
        <v>0</v>
      </c>
      <c r="BM113">
        <f t="shared" si="93"/>
        <v>0</v>
      </c>
      <c r="BN113" s="29">
        <f t="shared" si="94"/>
        <v>1</v>
      </c>
      <c r="BO113" s="46" t="s">
        <v>126</v>
      </c>
      <c r="BP113" s="25">
        <v>1</v>
      </c>
      <c r="BQ113" s="27"/>
      <c r="BR113" s="28">
        <f t="shared" si="95"/>
        <v>0</v>
      </c>
      <c r="BS113" s="28">
        <f t="shared" si="96"/>
        <v>0</v>
      </c>
      <c r="BT113" s="28">
        <f t="shared" si="97"/>
        <v>0</v>
      </c>
      <c r="BU113">
        <f t="shared" si="98"/>
        <v>0</v>
      </c>
      <c r="BV113" s="29">
        <f t="shared" si="99"/>
        <v>1</v>
      </c>
      <c r="BW113" s="46" t="s">
        <v>126</v>
      </c>
      <c r="BX113" s="25">
        <v>1</v>
      </c>
      <c r="BY113" s="27"/>
      <c r="BZ113" s="28">
        <f t="shared" si="100"/>
        <v>0</v>
      </c>
      <c r="CA113" s="28">
        <f t="shared" si="101"/>
        <v>0</v>
      </c>
      <c r="CB113" s="28">
        <f t="shared" si="102"/>
        <v>0</v>
      </c>
      <c r="CC113">
        <f t="shared" si="103"/>
        <v>0</v>
      </c>
      <c r="CD113" s="29">
        <f t="shared" si="104"/>
        <v>1</v>
      </c>
      <c r="CE113" s="46" t="s">
        <v>126</v>
      </c>
      <c r="CF113" s="25">
        <v>1</v>
      </c>
      <c r="CG113" s="27"/>
      <c r="CH113" s="28">
        <f t="shared" si="105"/>
        <v>0</v>
      </c>
      <c r="CI113" s="28">
        <f t="shared" si="106"/>
        <v>0</v>
      </c>
      <c r="CJ113" s="28">
        <f t="shared" si="107"/>
        <v>0</v>
      </c>
      <c r="CK113">
        <f t="shared" si="108"/>
        <v>0</v>
      </c>
      <c r="CL113" s="29">
        <f t="shared" si="109"/>
        <v>1</v>
      </c>
    </row>
    <row r="114" spans="1:90" ht="15.5" x14ac:dyDescent="0.35">
      <c r="A114" s="49" t="s">
        <v>127</v>
      </c>
      <c r="B114" s="47">
        <f>Prev!AF112</f>
        <v>0.40447519994341519</v>
      </c>
      <c r="C114" s="47">
        <f>Prev!AG112</f>
        <v>0.28981380505956095</v>
      </c>
      <c r="D114" s="25">
        <v>1</v>
      </c>
      <c r="E114" s="27"/>
      <c r="F114" s="28">
        <f t="shared" si="55"/>
        <v>0</v>
      </c>
      <c r="G114" s="28">
        <f t="shared" si="56"/>
        <v>0</v>
      </c>
      <c r="H114" s="28">
        <f t="shared" si="57"/>
        <v>0</v>
      </c>
      <c r="I114" s="28">
        <f t="shared" si="58"/>
        <v>0</v>
      </c>
      <c r="J114" s="29">
        <f t="shared" si="59"/>
        <v>1</v>
      </c>
      <c r="K114" s="49" t="s">
        <v>127</v>
      </c>
      <c r="L114" s="25">
        <v>1</v>
      </c>
      <c r="M114" s="27"/>
      <c r="N114" s="28">
        <f t="shared" si="60"/>
        <v>0</v>
      </c>
      <c r="O114" s="28">
        <f t="shared" si="61"/>
        <v>0</v>
      </c>
      <c r="P114" s="28">
        <f t="shared" si="62"/>
        <v>0</v>
      </c>
      <c r="Q114" s="28">
        <f t="shared" si="63"/>
        <v>0</v>
      </c>
      <c r="R114" s="29">
        <f t="shared" si="64"/>
        <v>1</v>
      </c>
      <c r="S114" s="49" t="s">
        <v>127</v>
      </c>
      <c r="T114" s="25">
        <v>1</v>
      </c>
      <c r="U114" s="27"/>
      <c r="V114" s="28">
        <f t="shared" si="65"/>
        <v>0</v>
      </c>
      <c r="W114" s="28">
        <f t="shared" si="66"/>
        <v>0</v>
      </c>
      <c r="X114" s="28">
        <f t="shared" si="67"/>
        <v>0</v>
      </c>
      <c r="Y114">
        <f t="shared" si="68"/>
        <v>0</v>
      </c>
      <c r="Z114" s="29">
        <f t="shared" si="69"/>
        <v>1</v>
      </c>
      <c r="AA114" s="49" t="s">
        <v>127</v>
      </c>
      <c r="AB114" s="25">
        <v>1</v>
      </c>
      <c r="AC114" s="27"/>
      <c r="AD114" s="28">
        <f t="shared" si="70"/>
        <v>0</v>
      </c>
      <c r="AE114" s="28">
        <f t="shared" si="71"/>
        <v>0</v>
      </c>
      <c r="AF114" s="28">
        <f t="shared" si="72"/>
        <v>0</v>
      </c>
      <c r="AG114">
        <f t="shared" si="73"/>
        <v>0</v>
      </c>
      <c r="AH114" s="29">
        <f t="shared" si="74"/>
        <v>1</v>
      </c>
      <c r="AI114" s="49" t="s">
        <v>127</v>
      </c>
      <c r="AJ114" s="25">
        <v>1</v>
      </c>
      <c r="AK114" s="27"/>
      <c r="AL114" s="28">
        <f t="shared" si="75"/>
        <v>0</v>
      </c>
      <c r="AM114" s="28">
        <f t="shared" si="76"/>
        <v>0</v>
      </c>
      <c r="AN114" s="28">
        <f t="shared" si="77"/>
        <v>0</v>
      </c>
      <c r="AO114">
        <f t="shared" si="78"/>
        <v>0</v>
      </c>
      <c r="AP114" s="29">
        <f t="shared" si="79"/>
        <v>1</v>
      </c>
      <c r="AQ114" s="49" t="s">
        <v>127</v>
      </c>
      <c r="AR114" s="25">
        <v>1</v>
      </c>
      <c r="AS114" s="27"/>
      <c r="AT114" s="28">
        <f t="shared" si="80"/>
        <v>0</v>
      </c>
      <c r="AU114" s="28">
        <f t="shared" si="81"/>
        <v>0</v>
      </c>
      <c r="AV114" s="28">
        <f t="shared" si="82"/>
        <v>0</v>
      </c>
      <c r="AW114">
        <f t="shared" si="83"/>
        <v>0</v>
      </c>
      <c r="AX114" s="29">
        <f t="shared" si="84"/>
        <v>1</v>
      </c>
      <c r="AY114" s="49" t="s">
        <v>127</v>
      </c>
      <c r="AZ114" s="25">
        <v>1</v>
      </c>
      <c r="BA114" s="27"/>
      <c r="BB114" s="28">
        <f t="shared" si="85"/>
        <v>0</v>
      </c>
      <c r="BC114" s="28">
        <f t="shared" si="86"/>
        <v>0</v>
      </c>
      <c r="BD114" s="28">
        <f t="shared" si="87"/>
        <v>0</v>
      </c>
      <c r="BE114">
        <f t="shared" si="88"/>
        <v>0</v>
      </c>
      <c r="BF114" s="29">
        <f t="shared" si="89"/>
        <v>1</v>
      </c>
      <c r="BG114" s="49" t="s">
        <v>127</v>
      </c>
      <c r="BH114" s="25">
        <v>1</v>
      </c>
      <c r="BI114" s="27"/>
      <c r="BJ114" s="28">
        <f t="shared" si="90"/>
        <v>0</v>
      </c>
      <c r="BK114" s="28">
        <f t="shared" si="91"/>
        <v>0</v>
      </c>
      <c r="BL114" s="28">
        <f t="shared" si="92"/>
        <v>0</v>
      </c>
      <c r="BM114">
        <f t="shared" si="93"/>
        <v>0</v>
      </c>
      <c r="BN114" s="29">
        <f t="shared" si="94"/>
        <v>1</v>
      </c>
      <c r="BO114" s="46" t="s">
        <v>127</v>
      </c>
      <c r="BP114" s="25">
        <v>1</v>
      </c>
      <c r="BQ114" s="27"/>
      <c r="BR114" s="28">
        <f t="shared" si="95"/>
        <v>0</v>
      </c>
      <c r="BS114" s="28">
        <f t="shared" si="96"/>
        <v>0</v>
      </c>
      <c r="BT114" s="28">
        <f t="shared" si="97"/>
        <v>0</v>
      </c>
      <c r="BU114">
        <f t="shared" si="98"/>
        <v>0</v>
      </c>
      <c r="BV114" s="29">
        <f t="shared" si="99"/>
        <v>1</v>
      </c>
      <c r="BW114" s="46" t="s">
        <v>127</v>
      </c>
      <c r="BX114" s="25">
        <v>1</v>
      </c>
      <c r="BY114" s="27"/>
      <c r="BZ114" s="28">
        <f t="shared" si="100"/>
        <v>0</v>
      </c>
      <c r="CA114" s="28">
        <f t="shared" si="101"/>
        <v>0</v>
      </c>
      <c r="CB114" s="28">
        <f t="shared" si="102"/>
        <v>0</v>
      </c>
      <c r="CC114">
        <f t="shared" si="103"/>
        <v>0</v>
      </c>
      <c r="CD114" s="29">
        <f t="shared" si="104"/>
        <v>1</v>
      </c>
      <c r="CE114" s="46" t="s">
        <v>127</v>
      </c>
      <c r="CF114" s="25">
        <v>1</v>
      </c>
      <c r="CG114" s="27"/>
      <c r="CH114" s="28">
        <f t="shared" si="105"/>
        <v>0</v>
      </c>
      <c r="CI114" s="28">
        <f t="shared" si="106"/>
        <v>0</v>
      </c>
      <c r="CJ114" s="28">
        <f t="shared" si="107"/>
        <v>0</v>
      </c>
      <c r="CK114">
        <f t="shared" si="108"/>
        <v>0</v>
      </c>
      <c r="CL114" s="29">
        <f t="shared" si="109"/>
        <v>1</v>
      </c>
    </row>
    <row r="115" spans="1:90" ht="15.5" x14ac:dyDescent="0.35">
      <c r="A115" s="49" t="s">
        <v>128</v>
      </c>
      <c r="B115" s="47">
        <f>Prev!AF113</f>
        <v>0.40447519994341496</v>
      </c>
      <c r="C115" s="47">
        <f>Prev!AG113</f>
        <v>0.28981380505956084</v>
      </c>
      <c r="D115" s="25">
        <v>1</v>
      </c>
      <c r="E115" s="27"/>
      <c r="F115" s="28">
        <f t="shared" si="55"/>
        <v>0</v>
      </c>
      <c r="G115" s="28">
        <f t="shared" si="56"/>
        <v>0</v>
      </c>
      <c r="H115" s="28">
        <f t="shared" si="57"/>
        <v>0</v>
      </c>
      <c r="I115" s="28">
        <f t="shared" si="58"/>
        <v>0</v>
      </c>
      <c r="J115" s="29">
        <f t="shared" si="59"/>
        <v>1</v>
      </c>
      <c r="K115" s="49" t="s">
        <v>128</v>
      </c>
      <c r="L115" s="25">
        <v>1</v>
      </c>
      <c r="M115" s="27"/>
      <c r="N115" s="28">
        <f t="shared" si="60"/>
        <v>0</v>
      </c>
      <c r="O115" s="28">
        <f t="shared" si="61"/>
        <v>0</v>
      </c>
      <c r="P115" s="28">
        <f t="shared" si="62"/>
        <v>0</v>
      </c>
      <c r="Q115" s="28">
        <f t="shared" si="63"/>
        <v>0</v>
      </c>
      <c r="R115" s="29">
        <f t="shared" si="64"/>
        <v>1</v>
      </c>
      <c r="S115" s="49" t="s">
        <v>128</v>
      </c>
      <c r="T115" s="25">
        <v>1</v>
      </c>
      <c r="U115" s="27"/>
      <c r="V115" s="28">
        <f t="shared" si="65"/>
        <v>0</v>
      </c>
      <c r="W115" s="28">
        <f t="shared" si="66"/>
        <v>0</v>
      </c>
      <c r="X115" s="28">
        <f t="shared" si="67"/>
        <v>0</v>
      </c>
      <c r="Y115">
        <f t="shared" si="68"/>
        <v>0</v>
      </c>
      <c r="Z115" s="29">
        <f t="shared" si="69"/>
        <v>1</v>
      </c>
      <c r="AA115" s="49" t="s">
        <v>128</v>
      </c>
      <c r="AB115" s="25">
        <v>1</v>
      </c>
      <c r="AC115" s="27"/>
      <c r="AD115" s="28">
        <f t="shared" si="70"/>
        <v>0</v>
      </c>
      <c r="AE115" s="28">
        <f t="shared" si="71"/>
        <v>0</v>
      </c>
      <c r="AF115" s="28">
        <f t="shared" si="72"/>
        <v>0</v>
      </c>
      <c r="AG115">
        <f t="shared" si="73"/>
        <v>0</v>
      </c>
      <c r="AH115" s="29">
        <f t="shared" si="74"/>
        <v>1</v>
      </c>
      <c r="AI115" s="49" t="s">
        <v>128</v>
      </c>
      <c r="AJ115" s="25">
        <v>1</v>
      </c>
      <c r="AK115" s="27"/>
      <c r="AL115" s="28">
        <f t="shared" si="75"/>
        <v>0</v>
      </c>
      <c r="AM115" s="28">
        <f t="shared" si="76"/>
        <v>0</v>
      </c>
      <c r="AN115" s="28">
        <f t="shared" si="77"/>
        <v>0</v>
      </c>
      <c r="AO115">
        <f t="shared" si="78"/>
        <v>0</v>
      </c>
      <c r="AP115" s="29">
        <f t="shared" si="79"/>
        <v>1</v>
      </c>
      <c r="AQ115" s="49" t="s">
        <v>128</v>
      </c>
      <c r="AR115" s="25">
        <v>1</v>
      </c>
      <c r="AS115" s="27"/>
      <c r="AT115" s="28">
        <f t="shared" si="80"/>
        <v>0</v>
      </c>
      <c r="AU115" s="28">
        <f t="shared" si="81"/>
        <v>0</v>
      </c>
      <c r="AV115" s="28">
        <f t="shared" si="82"/>
        <v>0</v>
      </c>
      <c r="AW115">
        <f t="shared" si="83"/>
        <v>0</v>
      </c>
      <c r="AX115" s="29">
        <f t="shared" si="84"/>
        <v>1</v>
      </c>
      <c r="AY115" s="49" t="s">
        <v>128</v>
      </c>
      <c r="AZ115" s="25">
        <v>1</v>
      </c>
      <c r="BA115" s="27"/>
      <c r="BB115" s="28">
        <f t="shared" si="85"/>
        <v>0</v>
      </c>
      <c r="BC115" s="28">
        <f t="shared" si="86"/>
        <v>0</v>
      </c>
      <c r="BD115" s="28">
        <f t="shared" si="87"/>
        <v>0</v>
      </c>
      <c r="BE115">
        <f t="shared" si="88"/>
        <v>0</v>
      </c>
      <c r="BF115" s="29">
        <f t="shared" si="89"/>
        <v>1</v>
      </c>
      <c r="BG115" s="49" t="s">
        <v>128</v>
      </c>
      <c r="BH115" s="25">
        <v>1</v>
      </c>
      <c r="BI115" s="27"/>
      <c r="BJ115" s="28">
        <f t="shared" si="90"/>
        <v>0</v>
      </c>
      <c r="BK115" s="28">
        <f t="shared" si="91"/>
        <v>0</v>
      </c>
      <c r="BL115" s="28">
        <f t="shared" si="92"/>
        <v>0</v>
      </c>
      <c r="BM115">
        <f t="shared" si="93"/>
        <v>0</v>
      </c>
      <c r="BN115" s="29">
        <f t="shared" si="94"/>
        <v>1</v>
      </c>
      <c r="BO115" s="46" t="s">
        <v>128</v>
      </c>
      <c r="BP115" s="25">
        <v>1</v>
      </c>
      <c r="BQ115" s="27"/>
      <c r="BR115" s="28">
        <f t="shared" si="95"/>
        <v>0</v>
      </c>
      <c r="BS115" s="28">
        <f t="shared" si="96"/>
        <v>0</v>
      </c>
      <c r="BT115" s="28">
        <f t="shared" si="97"/>
        <v>0</v>
      </c>
      <c r="BU115">
        <f t="shared" si="98"/>
        <v>0</v>
      </c>
      <c r="BV115" s="29">
        <f t="shared" si="99"/>
        <v>1</v>
      </c>
      <c r="BW115" s="46" t="s">
        <v>128</v>
      </c>
      <c r="BX115" s="25">
        <v>1</v>
      </c>
      <c r="BY115" s="27"/>
      <c r="BZ115" s="28">
        <f t="shared" si="100"/>
        <v>0</v>
      </c>
      <c r="CA115" s="28">
        <f t="shared" si="101"/>
        <v>0</v>
      </c>
      <c r="CB115" s="28">
        <f t="shared" si="102"/>
        <v>0</v>
      </c>
      <c r="CC115">
        <f t="shared" si="103"/>
        <v>0</v>
      </c>
      <c r="CD115" s="29">
        <f t="shared" si="104"/>
        <v>1</v>
      </c>
      <c r="CE115" s="46" t="s">
        <v>128</v>
      </c>
      <c r="CF115" s="25">
        <v>1</v>
      </c>
      <c r="CG115" s="27"/>
      <c r="CH115" s="28">
        <f t="shared" si="105"/>
        <v>0</v>
      </c>
      <c r="CI115" s="28">
        <f t="shared" si="106"/>
        <v>0</v>
      </c>
      <c r="CJ115" s="28">
        <f t="shared" si="107"/>
        <v>0</v>
      </c>
      <c r="CK115">
        <f t="shared" si="108"/>
        <v>0</v>
      </c>
      <c r="CL115" s="29">
        <f t="shared" si="109"/>
        <v>1</v>
      </c>
    </row>
    <row r="116" spans="1:90" ht="15.5" x14ac:dyDescent="0.35">
      <c r="A116" s="49" t="s">
        <v>129</v>
      </c>
      <c r="B116" s="47">
        <f>Prev!AF114</f>
        <v>0.40447519994341508</v>
      </c>
      <c r="C116" s="47">
        <f>Prev!AG114</f>
        <v>0.28981380505956084</v>
      </c>
      <c r="D116" s="25">
        <v>1</v>
      </c>
      <c r="E116" s="27"/>
      <c r="F116" s="28">
        <f t="shared" si="55"/>
        <v>0</v>
      </c>
      <c r="G116" s="28">
        <f t="shared" si="56"/>
        <v>0</v>
      </c>
      <c r="H116" s="28">
        <f t="shared" si="57"/>
        <v>0</v>
      </c>
      <c r="I116" s="28">
        <f t="shared" si="58"/>
        <v>0</v>
      </c>
      <c r="J116" s="29">
        <f t="shared" si="59"/>
        <v>1</v>
      </c>
      <c r="K116" s="49" t="s">
        <v>129</v>
      </c>
      <c r="L116" s="25">
        <v>1</v>
      </c>
      <c r="M116" s="27"/>
      <c r="N116" s="28">
        <f t="shared" si="60"/>
        <v>0</v>
      </c>
      <c r="O116" s="28">
        <f t="shared" si="61"/>
        <v>0</v>
      </c>
      <c r="P116" s="28">
        <f t="shared" si="62"/>
        <v>0</v>
      </c>
      <c r="Q116" s="28">
        <f t="shared" si="63"/>
        <v>0</v>
      </c>
      <c r="R116" s="29">
        <f t="shared" si="64"/>
        <v>1</v>
      </c>
      <c r="S116" s="49" t="s">
        <v>129</v>
      </c>
      <c r="T116" s="25">
        <v>1</v>
      </c>
      <c r="U116" s="27"/>
      <c r="V116" s="28">
        <f t="shared" si="65"/>
        <v>0</v>
      </c>
      <c r="W116" s="28">
        <f t="shared" si="66"/>
        <v>0</v>
      </c>
      <c r="X116" s="28">
        <f t="shared" si="67"/>
        <v>0</v>
      </c>
      <c r="Y116">
        <f t="shared" si="68"/>
        <v>0</v>
      </c>
      <c r="Z116" s="29">
        <f t="shared" si="69"/>
        <v>1</v>
      </c>
      <c r="AA116" s="49" t="s">
        <v>129</v>
      </c>
      <c r="AB116" s="25">
        <v>1</v>
      </c>
      <c r="AC116" s="27"/>
      <c r="AD116" s="28">
        <f t="shared" si="70"/>
        <v>0</v>
      </c>
      <c r="AE116" s="28">
        <f t="shared" si="71"/>
        <v>0</v>
      </c>
      <c r="AF116" s="28">
        <f t="shared" si="72"/>
        <v>0</v>
      </c>
      <c r="AG116">
        <f t="shared" si="73"/>
        <v>0</v>
      </c>
      <c r="AH116" s="29">
        <f t="shared" si="74"/>
        <v>1</v>
      </c>
      <c r="AI116" s="49" t="s">
        <v>129</v>
      </c>
      <c r="AJ116" s="25">
        <v>1</v>
      </c>
      <c r="AK116" s="27"/>
      <c r="AL116" s="28">
        <f t="shared" si="75"/>
        <v>0</v>
      </c>
      <c r="AM116" s="28">
        <f t="shared" si="76"/>
        <v>0</v>
      </c>
      <c r="AN116" s="28">
        <f t="shared" si="77"/>
        <v>0</v>
      </c>
      <c r="AO116">
        <f t="shared" si="78"/>
        <v>0</v>
      </c>
      <c r="AP116" s="29">
        <f t="shared" si="79"/>
        <v>1</v>
      </c>
      <c r="AQ116" s="49" t="s">
        <v>129</v>
      </c>
      <c r="AR116" s="25">
        <v>1</v>
      </c>
      <c r="AS116" s="27"/>
      <c r="AT116" s="28">
        <f t="shared" si="80"/>
        <v>0</v>
      </c>
      <c r="AU116" s="28">
        <f t="shared" si="81"/>
        <v>0</v>
      </c>
      <c r="AV116" s="28">
        <f t="shared" si="82"/>
        <v>0</v>
      </c>
      <c r="AW116">
        <f t="shared" si="83"/>
        <v>0</v>
      </c>
      <c r="AX116" s="29">
        <f t="shared" si="84"/>
        <v>1</v>
      </c>
      <c r="AY116" s="49" t="s">
        <v>129</v>
      </c>
      <c r="AZ116" s="25">
        <v>1</v>
      </c>
      <c r="BA116" s="27"/>
      <c r="BB116" s="28">
        <f t="shared" si="85"/>
        <v>0</v>
      </c>
      <c r="BC116" s="28">
        <f t="shared" si="86"/>
        <v>0</v>
      </c>
      <c r="BD116" s="28">
        <f t="shared" si="87"/>
        <v>0</v>
      </c>
      <c r="BE116">
        <f t="shared" si="88"/>
        <v>0</v>
      </c>
      <c r="BF116" s="29">
        <f t="shared" si="89"/>
        <v>1</v>
      </c>
      <c r="BG116" s="49" t="s">
        <v>129</v>
      </c>
      <c r="BH116" s="25">
        <v>1</v>
      </c>
      <c r="BI116" s="27"/>
      <c r="BJ116" s="28">
        <f t="shared" si="90"/>
        <v>0</v>
      </c>
      <c r="BK116" s="28">
        <f t="shared" si="91"/>
        <v>0</v>
      </c>
      <c r="BL116" s="28">
        <f t="shared" si="92"/>
        <v>0</v>
      </c>
      <c r="BM116">
        <f t="shared" si="93"/>
        <v>0</v>
      </c>
      <c r="BN116" s="29">
        <f t="shared" si="94"/>
        <v>1</v>
      </c>
      <c r="BO116" s="46" t="s">
        <v>129</v>
      </c>
      <c r="BP116" s="25">
        <v>1</v>
      </c>
      <c r="BQ116" s="27"/>
      <c r="BR116" s="28">
        <f t="shared" si="95"/>
        <v>0</v>
      </c>
      <c r="BS116" s="28">
        <f t="shared" si="96"/>
        <v>0</v>
      </c>
      <c r="BT116" s="28">
        <f t="shared" si="97"/>
        <v>0</v>
      </c>
      <c r="BU116">
        <f t="shared" si="98"/>
        <v>0</v>
      </c>
      <c r="BV116" s="29">
        <f t="shared" si="99"/>
        <v>1</v>
      </c>
      <c r="BW116" s="46" t="s">
        <v>129</v>
      </c>
      <c r="BX116" s="25">
        <v>1</v>
      </c>
      <c r="BY116" s="27"/>
      <c r="BZ116" s="28">
        <f t="shared" si="100"/>
        <v>0</v>
      </c>
      <c r="CA116" s="28">
        <f t="shared" si="101"/>
        <v>0</v>
      </c>
      <c r="CB116" s="28">
        <f t="shared" si="102"/>
        <v>0</v>
      </c>
      <c r="CC116">
        <f t="shared" si="103"/>
        <v>0</v>
      </c>
      <c r="CD116" s="29">
        <f t="shared" si="104"/>
        <v>1</v>
      </c>
      <c r="CE116" s="46" t="s">
        <v>129</v>
      </c>
      <c r="CF116" s="25">
        <v>1</v>
      </c>
      <c r="CG116" s="27"/>
      <c r="CH116" s="28">
        <f t="shared" si="105"/>
        <v>0</v>
      </c>
      <c r="CI116" s="28">
        <f t="shared" si="106"/>
        <v>0</v>
      </c>
      <c r="CJ116" s="28">
        <f t="shared" si="107"/>
        <v>0</v>
      </c>
      <c r="CK116">
        <f t="shared" si="108"/>
        <v>0</v>
      </c>
      <c r="CL116" s="29">
        <f t="shared" si="109"/>
        <v>1</v>
      </c>
    </row>
    <row r="117" spans="1:90" ht="15.5" x14ac:dyDescent="0.35">
      <c r="A117" s="49" t="s">
        <v>130</v>
      </c>
      <c r="B117" s="47">
        <f>Prev!AF115</f>
        <v>0.40447519994341502</v>
      </c>
      <c r="C117" s="47">
        <f>Prev!AG115</f>
        <v>0.28981380505956084</v>
      </c>
      <c r="D117" s="25">
        <v>1</v>
      </c>
      <c r="E117" s="27"/>
      <c r="F117" s="28">
        <f t="shared" si="55"/>
        <v>0</v>
      </c>
      <c r="G117" s="28">
        <f t="shared" si="56"/>
        <v>0</v>
      </c>
      <c r="H117" s="28">
        <f t="shared" si="57"/>
        <v>0</v>
      </c>
      <c r="I117" s="28">
        <f t="shared" si="58"/>
        <v>0</v>
      </c>
      <c r="J117" s="29">
        <f t="shared" si="59"/>
        <v>1</v>
      </c>
      <c r="K117" s="49" t="s">
        <v>130</v>
      </c>
      <c r="L117" s="25">
        <v>1</v>
      </c>
      <c r="M117" s="27"/>
      <c r="N117" s="28">
        <f t="shared" si="60"/>
        <v>0</v>
      </c>
      <c r="O117" s="28">
        <f t="shared" si="61"/>
        <v>0</v>
      </c>
      <c r="P117" s="28">
        <f t="shared" si="62"/>
        <v>0</v>
      </c>
      <c r="Q117" s="28">
        <f t="shared" si="63"/>
        <v>0</v>
      </c>
      <c r="R117" s="29">
        <f t="shared" si="64"/>
        <v>1</v>
      </c>
      <c r="S117" s="49" t="s">
        <v>130</v>
      </c>
      <c r="T117" s="25">
        <v>1</v>
      </c>
      <c r="U117" s="27"/>
      <c r="V117" s="28">
        <f t="shared" si="65"/>
        <v>0</v>
      </c>
      <c r="W117" s="28">
        <f t="shared" si="66"/>
        <v>0</v>
      </c>
      <c r="X117" s="28">
        <f t="shared" si="67"/>
        <v>0</v>
      </c>
      <c r="Y117">
        <f t="shared" si="68"/>
        <v>0</v>
      </c>
      <c r="Z117" s="29">
        <f t="shared" si="69"/>
        <v>1</v>
      </c>
      <c r="AA117" s="49" t="s">
        <v>130</v>
      </c>
      <c r="AB117" s="25">
        <v>1</v>
      </c>
      <c r="AC117" s="27"/>
      <c r="AD117" s="28">
        <f t="shared" si="70"/>
        <v>0</v>
      </c>
      <c r="AE117" s="28">
        <f t="shared" si="71"/>
        <v>0</v>
      </c>
      <c r="AF117" s="28">
        <f t="shared" si="72"/>
        <v>0</v>
      </c>
      <c r="AG117">
        <f t="shared" si="73"/>
        <v>0</v>
      </c>
      <c r="AH117" s="29">
        <f t="shared" si="74"/>
        <v>1</v>
      </c>
      <c r="AI117" s="49" t="s">
        <v>130</v>
      </c>
      <c r="AJ117" s="25">
        <v>1</v>
      </c>
      <c r="AK117" s="27"/>
      <c r="AL117" s="28">
        <f t="shared" si="75"/>
        <v>0</v>
      </c>
      <c r="AM117" s="28">
        <f t="shared" si="76"/>
        <v>0</v>
      </c>
      <c r="AN117" s="28">
        <f t="shared" si="77"/>
        <v>0</v>
      </c>
      <c r="AO117">
        <f t="shared" si="78"/>
        <v>0</v>
      </c>
      <c r="AP117" s="29">
        <f t="shared" si="79"/>
        <v>1</v>
      </c>
      <c r="AQ117" s="49" t="s">
        <v>130</v>
      </c>
      <c r="AR117" s="25">
        <v>1</v>
      </c>
      <c r="AS117" s="27"/>
      <c r="AT117" s="28">
        <f t="shared" si="80"/>
        <v>0</v>
      </c>
      <c r="AU117" s="28">
        <f t="shared" si="81"/>
        <v>0</v>
      </c>
      <c r="AV117" s="28">
        <f t="shared" si="82"/>
        <v>0</v>
      </c>
      <c r="AW117">
        <f t="shared" si="83"/>
        <v>0</v>
      </c>
      <c r="AX117" s="29">
        <f t="shared" si="84"/>
        <v>1</v>
      </c>
      <c r="AY117" s="49" t="s">
        <v>130</v>
      </c>
      <c r="AZ117" s="25">
        <v>1</v>
      </c>
      <c r="BA117" s="27"/>
      <c r="BB117" s="28">
        <f t="shared" si="85"/>
        <v>0</v>
      </c>
      <c r="BC117" s="28">
        <f t="shared" si="86"/>
        <v>0</v>
      </c>
      <c r="BD117" s="28">
        <f t="shared" si="87"/>
        <v>0</v>
      </c>
      <c r="BE117">
        <f t="shared" si="88"/>
        <v>0</v>
      </c>
      <c r="BF117" s="29">
        <f t="shared" si="89"/>
        <v>1</v>
      </c>
      <c r="BG117" s="49" t="s">
        <v>130</v>
      </c>
      <c r="BH117" s="25">
        <v>1</v>
      </c>
      <c r="BI117" s="27"/>
      <c r="BJ117" s="28">
        <f t="shared" si="90"/>
        <v>0</v>
      </c>
      <c r="BK117" s="28">
        <f t="shared" si="91"/>
        <v>0</v>
      </c>
      <c r="BL117" s="28">
        <f t="shared" si="92"/>
        <v>0</v>
      </c>
      <c r="BM117">
        <f t="shared" si="93"/>
        <v>0</v>
      </c>
      <c r="BN117" s="29">
        <f t="shared" si="94"/>
        <v>1</v>
      </c>
      <c r="BO117" s="46" t="s">
        <v>130</v>
      </c>
      <c r="BP117" s="25">
        <v>1</v>
      </c>
      <c r="BQ117" s="27"/>
      <c r="BR117" s="28">
        <f t="shared" si="95"/>
        <v>0</v>
      </c>
      <c r="BS117" s="28">
        <f t="shared" si="96"/>
        <v>0</v>
      </c>
      <c r="BT117" s="28">
        <f t="shared" si="97"/>
        <v>0</v>
      </c>
      <c r="BU117">
        <f t="shared" si="98"/>
        <v>0</v>
      </c>
      <c r="BV117" s="29">
        <f t="shared" si="99"/>
        <v>1</v>
      </c>
      <c r="BW117" s="46" t="s">
        <v>130</v>
      </c>
      <c r="BX117" s="25">
        <v>1</v>
      </c>
      <c r="BY117" s="27"/>
      <c r="BZ117" s="28">
        <f t="shared" si="100"/>
        <v>0</v>
      </c>
      <c r="CA117" s="28">
        <f t="shared" si="101"/>
        <v>0</v>
      </c>
      <c r="CB117" s="28">
        <f t="shared" si="102"/>
        <v>0</v>
      </c>
      <c r="CC117">
        <f t="shared" si="103"/>
        <v>0</v>
      </c>
      <c r="CD117" s="29">
        <f t="shared" si="104"/>
        <v>1</v>
      </c>
      <c r="CE117" s="46" t="s">
        <v>130</v>
      </c>
      <c r="CF117" s="25">
        <v>1</v>
      </c>
      <c r="CG117" s="27"/>
      <c r="CH117" s="28">
        <f t="shared" si="105"/>
        <v>0</v>
      </c>
      <c r="CI117" s="28">
        <f t="shared" si="106"/>
        <v>0</v>
      </c>
      <c r="CJ117" s="28">
        <f t="shared" si="107"/>
        <v>0</v>
      </c>
      <c r="CK117">
        <f t="shared" si="108"/>
        <v>0</v>
      </c>
      <c r="CL117" s="29">
        <f t="shared" si="109"/>
        <v>1</v>
      </c>
    </row>
    <row r="118" spans="1:90" ht="15.5" x14ac:dyDescent="0.35">
      <c r="A118" s="49" t="s">
        <v>131</v>
      </c>
      <c r="B118" s="47">
        <f>Prev!AF116</f>
        <v>0.40447519994341508</v>
      </c>
      <c r="C118" s="47">
        <f>Prev!AG116</f>
        <v>0.28981380505956089</v>
      </c>
      <c r="D118" s="25">
        <v>1</v>
      </c>
      <c r="E118" s="27"/>
      <c r="F118" s="28">
        <f t="shared" si="55"/>
        <v>0</v>
      </c>
      <c r="G118" s="28">
        <f t="shared" si="56"/>
        <v>0</v>
      </c>
      <c r="H118" s="28">
        <f t="shared" si="57"/>
        <v>0</v>
      </c>
      <c r="I118" s="28">
        <f t="shared" si="58"/>
        <v>0</v>
      </c>
      <c r="J118" s="29">
        <f t="shared" si="59"/>
        <v>1</v>
      </c>
      <c r="K118" s="49" t="s">
        <v>131</v>
      </c>
      <c r="L118" s="25">
        <v>1</v>
      </c>
      <c r="M118" s="27"/>
      <c r="N118" s="28">
        <f t="shared" si="60"/>
        <v>0</v>
      </c>
      <c r="O118" s="28">
        <f t="shared" si="61"/>
        <v>0</v>
      </c>
      <c r="P118" s="28">
        <f t="shared" si="62"/>
        <v>0</v>
      </c>
      <c r="Q118" s="28">
        <f t="shared" si="63"/>
        <v>0</v>
      </c>
      <c r="R118" s="29">
        <f t="shared" si="64"/>
        <v>1</v>
      </c>
      <c r="S118" s="49" t="s">
        <v>131</v>
      </c>
      <c r="T118" s="25">
        <v>1</v>
      </c>
      <c r="U118" s="27"/>
      <c r="V118" s="28">
        <f t="shared" si="65"/>
        <v>0</v>
      </c>
      <c r="W118" s="28">
        <f t="shared" si="66"/>
        <v>0</v>
      </c>
      <c r="X118" s="28">
        <f t="shared" si="67"/>
        <v>0</v>
      </c>
      <c r="Y118">
        <f t="shared" si="68"/>
        <v>0</v>
      </c>
      <c r="Z118" s="29">
        <f t="shared" si="69"/>
        <v>1</v>
      </c>
      <c r="AA118" s="49" t="s">
        <v>131</v>
      </c>
      <c r="AB118" s="25">
        <v>1</v>
      </c>
      <c r="AC118" s="27"/>
      <c r="AD118" s="28">
        <f t="shared" si="70"/>
        <v>0</v>
      </c>
      <c r="AE118" s="28">
        <f t="shared" si="71"/>
        <v>0</v>
      </c>
      <c r="AF118" s="28">
        <f t="shared" si="72"/>
        <v>0</v>
      </c>
      <c r="AG118">
        <f t="shared" si="73"/>
        <v>0</v>
      </c>
      <c r="AH118" s="29">
        <f t="shared" si="74"/>
        <v>1</v>
      </c>
      <c r="AI118" s="49" t="s">
        <v>131</v>
      </c>
      <c r="AJ118" s="25">
        <v>1</v>
      </c>
      <c r="AK118" s="27"/>
      <c r="AL118" s="28">
        <f t="shared" si="75"/>
        <v>0</v>
      </c>
      <c r="AM118" s="28">
        <f t="shared" si="76"/>
        <v>0</v>
      </c>
      <c r="AN118" s="28">
        <f t="shared" si="77"/>
        <v>0</v>
      </c>
      <c r="AO118">
        <f t="shared" si="78"/>
        <v>0</v>
      </c>
      <c r="AP118" s="29">
        <f t="shared" si="79"/>
        <v>1</v>
      </c>
      <c r="AQ118" s="49" t="s">
        <v>131</v>
      </c>
      <c r="AR118" s="25">
        <v>1</v>
      </c>
      <c r="AS118" s="27"/>
      <c r="AT118" s="28">
        <f t="shared" si="80"/>
        <v>0</v>
      </c>
      <c r="AU118" s="28">
        <f t="shared" si="81"/>
        <v>0</v>
      </c>
      <c r="AV118" s="28">
        <f t="shared" si="82"/>
        <v>0</v>
      </c>
      <c r="AW118">
        <f t="shared" si="83"/>
        <v>0</v>
      </c>
      <c r="AX118" s="29">
        <f t="shared" si="84"/>
        <v>1</v>
      </c>
      <c r="AY118" s="49" t="s">
        <v>131</v>
      </c>
      <c r="AZ118" s="25">
        <v>1</v>
      </c>
      <c r="BA118" s="27"/>
      <c r="BB118" s="28">
        <f t="shared" si="85"/>
        <v>0</v>
      </c>
      <c r="BC118" s="28">
        <f t="shared" si="86"/>
        <v>0</v>
      </c>
      <c r="BD118" s="28">
        <f t="shared" si="87"/>
        <v>0</v>
      </c>
      <c r="BE118">
        <f t="shared" si="88"/>
        <v>0</v>
      </c>
      <c r="BF118" s="29">
        <f t="shared" si="89"/>
        <v>1</v>
      </c>
      <c r="BG118" s="49" t="s">
        <v>131</v>
      </c>
      <c r="BH118" s="25">
        <v>1</v>
      </c>
      <c r="BI118" s="27"/>
      <c r="BJ118" s="28">
        <f t="shared" si="90"/>
        <v>0</v>
      </c>
      <c r="BK118" s="28">
        <f t="shared" si="91"/>
        <v>0</v>
      </c>
      <c r="BL118" s="28">
        <f t="shared" si="92"/>
        <v>0</v>
      </c>
      <c r="BM118">
        <f t="shared" si="93"/>
        <v>0</v>
      </c>
      <c r="BN118" s="29">
        <f t="shared" si="94"/>
        <v>1</v>
      </c>
      <c r="BO118" s="46" t="s">
        <v>131</v>
      </c>
      <c r="BP118" s="25">
        <v>1</v>
      </c>
      <c r="BQ118" s="27"/>
      <c r="BR118" s="28">
        <f t="shared" si="95"/>
        <v>0</v>
      </c>
      <c r="BS118" s="28">
        <f t="shared" si="96"/>
        <v>0</v>
      </c>
      <c r="BT118" s="28">
        <f t="shared" si="97"/>
        <v>0</v>
      </c>
      <c r="BU118">
        <f t="shared" si="98"/>
        <v>0</v>
      </c>
      <c r="BV118" s="29">
        <f t="shared" si="99"/>
        <v>1</v>
      </c>
      <c r="BW118" s="46" t="s">
        <v>131</v>
      </c>
      <c r="BX118" s="25">
        <v>1</v>
      </c>
      <c r="BY118" s="27"/>
      <c r="BZ118" s="28">
        <f t="shared" si="100"/>
        <v>0</v>
      </c>
      <c r="CA118" s="28">
        <f t="shared" si="101"/>
        <v>0</v>
      </c>
      <c r="CB118" s="28">
        <f t="shared" si="102"/>
        <v>0</v>
      </c>
      <c r="CC118">
        <f t="shared" si="103"/>
        <v>0</v>
      </c>
      <c r="CD118" s="29">
        <f t="shared" si="104"/>
        <v>1</v>
      </c>
      <c r="CE118" s="46" t="s">
        <v>131</v>
      </c>
      <c r="CF118" s="25">
        <v>1</v>
      </c>
      <c r="CG118" s="27"/>
      <c r="CH118" s="28">
        <f t="shared" si="105"/>
        <v>0</v>
      </c>
      <c r="CI118" s="28">
        <f t="shared" si="106"/>
        <v>0</v>
      </c>
      <c r="CJ118" s="28">
        <f t="shared" si="107"/>
        <v>0</v>
      </c>
      <c r="CK118">
        <f t="shared" si="108"/>
        <v>0</v>
      </c>
      <c r="CL118" s="29">
        <f t="shared" si="109"/>
        <v>1</v>
      </c>
    </row>
    <row r="119" spans="1:90" ht="15.5" x14ac:dyDescent="0.35">
      <c r="A119" s="49" t="s">
        <v>132</v>
      </c>
      <c r="B119" s="47">
        <f>Prev!AF117</f>
        <v>0.44417064659988098</v>
      </c>
      <c r="C119" s="47">
        <f>Prev!AG117</f>
        <v>0.31282216006325342</v>
      </c>
      <c r="D119" s="25">
        <v>1</v>
      </c>
      <c r="E119" s="27"/>
      <c r="F119" s="28">
        <f t="shared" si="55"/>
        <v>0</v>
      </c>
      <c r="G119" s="28">
        <f t="shared" si="56"/>
        <v>0</v>
      </c>
      <c r="H119" s="28">
        <f t="shared" si="57"/>
        <v>0</v>
      </c>
      <c r="I119" s="28">
        <f t="shared" si="58"/>
        <v>0</v>
      </c>
      <c r="J119" s="29">
        <f t="shared" si="59"/>
        <v>1</v>
      </c>
      <c r="K119" s="49" t="s">
        <v>132</v>
      </c>
      <c r="L119" s="25">
        <v>1</v>
      </c>
      <c r="M119" s="27"/>
      <c r="N119" s="28">
        <f t="shared" si="60"/>
        <v>0</v>
      </c>
      <c r="O119" s="28">
        <f t="shared" si="61"/>
        <v>0</v>
      </c>
      <c r="P119" s="28">
        <f t="shared" si="62"/>
        <v>0</v>
      </c>
      <c r="Q119" s="28">
        <f t="shared" si="63"/>
        <v>0</v>
      </c>
      <c r="R119" s="29">
        <f t="shared" si="64"/>
        <v>1</v>
      </c>
      <c r="S119" s="49" t="s">
        <v>132</v>
      </c>
      <c r="T119" s="25">
        <v>1</v>
      </c>
      <c r="U119" s="27"/>
      <c r="V119" s="28">
        <f t="shared" si="65"/>
        <v>0</v>
      </c>
      <c r="W119" s="28">
        <f t="shared" si="66"/>
        <v>0</v>
      </c>
      <c r="X119" s="28">
        <f t="shared" si="67"/>
        <v>0</v>
      </c>
      <c r="Y119">
        <f t="shared" si="68"/>
        <v>0</v>
      </c>
      <c r="Z119" s="29">
        <f t="shared" si="69"/>
        <v>1</v>
      </c>
      <c r="AA119" s="49" t="s">
        <v>132</v>
      </c>
      <c r="AB119" s="25">
        <v>1</v>
      </c>
      <c r="AC119" s="27"/>
      <c r="AD119" s="28">
        <f t="shared" si="70"/>
        <v>0</v>
      </c>
      <c r="AE119" s="28">
        <f t="shared" si="71"/>
        <v>0</v>
      </c>
      <c r="AF119" s="28">
        <f t="shared" si="72"/>
        <v>0</v>
      </c>
      <c r="AG119">
        <f t="shared" si="73"/>
        <v>0</v>
      </c>
      <c r="AH119" s="29">
        <f t="shared" si="74"/>
        <v>1</v>
      </c>
      <c r="AI119" s="49" t="s">
        <v>132</v>
      </c>
      <c r="AJ119" s="25">
        <v>1</v>
      </c>
      <c r="AK119" s="27"/>
      <c r="AL119" s="28">
        <f t="shared" si="75"/>
        <v>0</v>
      </c>
      <c r="AM119" s="28">
        <f t="shared" si="76"/>
        <v>0</v>
      </c>
      <c r="AN119" s="28">
        <f t="shared" si="77"/>
        <v>0</v>
      </c>
      <c r="AO119">
        <f t="shared" si="78"/>
        <v>0</v>
      </c>
      <c r="AP119" s="29">
        <f t="shared" si="79"/>
        <v>1</v>
      </c>
      <c r="AQ119" s="49" t="s">
        <v>132</v>
      </c>
      <c r="AR119" s="25">
        <v>1</v>
      </c>
      <c r="AS119" s="27"/>
      <c r="AT119" s="28">
        <f t="shared" si="80"/>
        <v>0</v>
      </c>
      <c r="AU119" s="28">
        <f t="shared" si="81"/>
        <v>0</v>
      </c>
      <c r="AV119" s="28">
        <f t="shared" si="82"/>
        <v>0</v>
      </c>
      <c r="AW119">
        <f t="shared" si="83"/>
        <v>0</v>
      </c>
      <c r="AX119" s="29">
        <f t="shared" si="84"/>
        <v>1</v>
      </c>
      <c r="AY119" s="49" t="s">
        <v>132</v>
      </c>
      <c r="AZ119" s="25">
        <v>1</v>
      </c>
      <c r="BA119" s="27"/>
      <c r="BB119" s="28">
        <f t="shared" si="85"/>
        <v>0</v>
      </c>
      <c r="BC119" s="28">
        <f t="shared" si="86"/>
        <v>0</v>
      </c>
      <c r="BD119" s="28">
        <f t="shared" si="87"/>
        <v>0</v>
      </c>
      <c r="BE119">
        <f t="shared" si="88"/>
        <v>0</v>
      </c>
      <c r="BF119" s="29">
        <f t="shared" si="89"/>
        <v>1</v>
      </c>
      <c r="BG119" s="49" t="s">
        <v>132</v>
      </c>
      <c r="BH119" s="25">
        <v>1</v>
      </c>
      <c r="BI119" s="27"/>
      <c r="BJ119" s="28">
        <f t="shared" si="90"/>
        <v>0</v>
      </c>
      <c r="BK119" s="28">
        <f t="shared" si="91"/>
        <v>0</v>
      </c>
      <c r="BL119" s="28">
        <f t="shared" si="92"/>
        <v>0</v>
      </c>
      <c r="BM119">
        <f t="shared" si="93"/>
        <v>0</v>
      </c>
      <c r="BN119" s="29">
        <f t="shared" si="94"/>
        <v>1</v>
      </c>
      <c r="BO119" s="46" t="s">
        <v>132</v>
      </c>
      <c r="BP119" s="25">
        <v>1</v>
      </c>
      <c r="BQ119" s="27"/>
      <c r="BR119" s="28">
        <f t="shared" si="95"/>
        <v>0</v>
      </c>
      <c r="BS119" s="28">
        <f t="shared" si="96"/>
        <v>0</v>
      </c>
      <c r="BT119" s="28">
        <f t="shared" si="97"/>
        <v>0</v>
      </c>
      <c r="BU119">
        <f t="shared" si="98"/>
        <v>0</v>
      </c>
      <c r="BV119" s="29">
        <f t="shared" si="99"/>
        <v>1</v>
      </c>
      <c r="BW119" s="46" t="s">
        <v>132</v>
      </c>
      <c r="BX119" s="25">
        <v>1</v>
      </c>
      <c r="BY119" s="27"/>
      <c r="BZ119" s="28">
        <f t="shared" si="100"/>
        <v>0</v>
      </c>
      <c r="CA119" s="28">
        <f t="shared" si="101"/>
        <v>0</v>
      </c>
      <c r="CB119" s="28">
        <f t="shared" si="102"/>
        <v>0</v>
      </c>
      <c r="CC119">
        <f t="shared" si="103"/>
        <v>0</v>
      </c>
      <c r="CD119" s="29">
        <f t="shared" si="104"/>
        <v>1</v>
      </c>
      <c r="CE119" s="46" t="s">
        <v>132</v>
      </c>
      <c r="CF119" s="25">
        <v>1.1000000000000001</v>
      </c>
      <c r="CG119" s="27"/>
      <c r="CH119" s="28">
        <f t="shared" si="105"/>
        <v>4.2053045801946555E-2</v>
      </c>
      <c r="CI119" s="28">
        <f t="shared" si="106"/>
        <v>2.9897360066779836E-2</v>
      </c>
      <c r="CJ119" s="28">
        <f t="shared" si="107"/>
        <v>4.2528091662738382E-2</v>
      </c>
      <c r="CK119">
        <f t="shared" si="108"/>
        <v>4.2528091662738382E-2</v>
      </c>
      <c r="CL119" s="29">
        <f t="shared" si="109"/>
        <v>0.99952495413920817</v>
      </c>
    </row>
    <row r="120" spans="1:90" ht="15.5" x14ac:dyDescent="0.35">
      <c r="A120" s="49" t="s">
        <v>133</v>
      </c>
      <c r="B120" s="47">
        <f>Prev!AF118</f>
        <v>0.44417064659988109</v>
      </c>
      <c r="C120" s="47">
        <f>Prev!AG118</f>
        <v>0.31282216006325347</v>
      </c>
      <c r="D120" s="25">
        <v>1</v>
      </c>
      <c r="E120" s="27"/>
      <c r="F120" s="28">
        <f t="shared" si="55"/>
        <v>0</v>
      </c>
      <c r="G120" s="28">
        <f t="shared" si="56"/>
        <v>0</v>
      </c>
      <c r="H120" s="28">
        <f t="shared" si="57"/>
        <v>0</v>
      </c>
      <c r="I120" s="28">
        <f t="shared" si="58"/>
        <v>0</v>
      </c>
      <c r="J120" s="29">
        <f t="shared" si="59"/>
        <v>1</v>
      </c>
      <c r="K120" s="49" t="s">
        <v>133</v>
      </c>
      <c r="L120" s="25">
        <v>1</v>
      </c>
      <c r="M120" s="27"/>
      <c r="N120" s="28">
        <f t="shared" si="60"/>
        <v>0</v>
      </c>
      <c r="O120" s="28">
        <f t="shared" si="61"/>
        <v>0</v>
      </c>
      <c r="P120" s="28">
        <f t="shared" si="62"/>
        <v>0</v>
      </c>
      <c r="Q120" s="28">
        <f t="shared" si="63"/>
        <v>0</v>
      </c>
      <c r="R120" s="29">
        <f t="shared" si="64"/>
        <v>1</v>
      </c>
      <c r="S120" s="49" t="s">
        <v>133</v>
      </c>
      <c r="T120" s="25">
        <v>1</v>
      </c>
      <c r="U120" s="27"/>
      <c r="V120" s="28">
        <f t="shared" si="65"/>
        <v>0</v>
      </c>
      <c r="W120" s="28">
        <f t="shared" si="66"/>
        <v>0</v>
      </c>
      <c r="X120" s="28">
        <f t="shared" si="67"/>
        <v>0</v>
      </c>
      <c r="Y120">
        <f t="shared" si="68"/>
        <v>0</v>
      </c>
      <c r="Z120" s="29">
        <f t="shared" si="69"/>
        <v>1</v>
      </c>
      <c r="AA120" s="49" t="s">
        <v>133</v>
      </c>
      <c r="AB120" s="25">
        <v>1</v>
      </c>
      <c r="AC120" s="27"/>
      <c r="AD120" s="28">
        <f t="shared" si="70"/>
        <v>0</v>
      </c>
      <c r="AE120" s="28">
        <f t="shared" si="71"/>
        <v>0</v>
      </c>
      <c r="AF120" s="28">
        <f t="shared" si="72"/>
        <v>0</v>
      </c>
      <c r="AG120">
        <f t="shared" si="73"/>
        <v>0</v>
      </c>
      <c r="AH120" s="29">
        <f t="shared" si="74"/>
        <v>1</v>
      </c>
      <c r="AI120" s="49" t="s">
        <v>133</v>
      </c>
      <c r="AJ120" s="25">
        <v>1</v>
      </c>
      <c r="AK120" s="27"/>
      <c r="AL120" s="28">
        <f t="shared" si="75"/>
        <v>0</v>
      </c>
      <c r="AM120" s="28">
        <f t="shared" si="76"/>
        <v>0</v>
      </c>
      <c r="AN120" s="28">
        <f t="shared" si="77"/>
        <v>0</v>
      </c>
      <c r="AO120">
        <f t="shared" si="78"/>
        <v>0</v>
      </c>
      <c r="AP120" s="29">
        <f t="shared" si="79"/>
        <v>1</v>
      </c>
      <c r="AQ120" s="49" t="s">
        <v>133</v>
      </c>
      <c r="AR120" s="25">
        <v>1</v>
      </c>
      <c r="AS120" s="27"/>
      <c r="AT120" s="28">
        <f t="shared" si="80"/>
        <v>0</v>
      </c>
      <c r="AU120" s="28">
        <f t="shared" si="81"/>
        <v>0</v>
      </c>
      <c r="AV120" s="28">
        <f t="shared" si="82"/>
        <v>0</v>
      </c>
      <c r="AW120">
        <f t="shared" si="83"/>
        <v>0</v>
      </c>
      <c r="AX120" s="29">
        <f t="shared" si="84"/>
        <v>1</v>
      </c>
      <c r="AY120" s="49" t="s">
        <v>133</v>
      </c>
      <c r="AZ120" s="25">
        <v>1</v>
      </c>
      <c r="BA120" s="27"/>
      <c r="BB120" s="28">
        <f t="shared" si="85"/>
        <v>0</v>
      </c>
      <c r="BC120" s="28">
        <f t="shared" si="86"/>
        <v>0</v>
      </c>
      <c r="BD120" s="28">
        <f t="shared" si="87"/>
        <v>0</v>
      </c>
      <c r="BE120">
        <f t="shared" si="88"/>
        <v>0</v>
      </c>
      <c r="BF120" s="29">
        <f t="shared" si="89"/>
        <v>1</v>
      </c>
      <c r="BG120" s="49" t="s">
        <v>133</v>
      </c>
      <c r="BH120" s="25">
        <v>1</v>
      </c>
      <c r="BI120" s="27"/>
      <c r="BJ120" s="28">
        <f t="shared" si="90"/>
        <v>0</v>
      </c>
      <c r="BK120" s="28">
        <f t="shared" si="91"/>
        <v>0</v>
      </c>
      <c r="BL120" s="28">
        <f t="shared" si="92"/>
        <v>0</v>
      </c>
      <c r="BM120">
        <f t="shared" si="93"/>
        <v>0</v>
      </c>
      <c r="BN120" s="29">
        <f t="shared" si="94"/>
        <v>1</v>
      </c>
      <c r="BO120" s="46" t="s">
        <v>133</v>
      </c>
      <c r="BP120" s="25">
        <v>1</v>
      </c>
      <c r="BQ120" s="27"/>
      <c r="BR120" s="28">
        <f t="shared" si="95"/>
        <v>0</v>
      </c>
      <c r="BS120" s="28">
        <f t="shared" si="96"/>
        <v>0</v>
      </c>
      <c r="BT120" s="28">
        <f t="shared" si="97"/>
        <v>0</v>
      </c>
      <c r="BU120">
        <f t="shared" si="98"/>
        <v>0</v>
      </c>
      <c r="BV120" s="29">
        <f t="shared" si="99"/>
        <v>1</v>
      </c>
      <c r="BW120" s="46" t="s">
        <v>133</v>
      </c>
      <c r="BX120" s="25">
        <v>1</v>
      </c>
      <c r="BY120" s="27"/>
      <c r="BZ120" s="28">
        <f t="shared" si="100"/>
        <v>0</v>
      </c>
      <c r="CA120" s="28">
        <f t="shared" si="101"/>
        <v>0</v>
      </c>
      <c r="CB120" s="28">
        <f t="shared" si="102"/>
        <v>0</v>
      </c>
      <c r="CC120">
        <f t="shared" si="103"/>
        <v>0</v>
      </c>
      <c r="CD120" s="29">
        <f t="shared" si="104"/>
        <v>1</v>
      </c>
      <c r="CE120" s="46" t="s">
        <v>133</v>
      </c>
      <c r="CF120" s="25">
        <v>1.1000000000000001</v>
      </c>
      <c r="CG120" s="27"/>
      <c r="CH120" s="28">
        <f t="shared" si="105"/>
        <v>4.2053045801946506E-2</v>
      </c>
      <c r="CI120" s="28">
        <f t="shared" si="106"/>
        <v>2.9897360066779809E-2</v>
      </c>
      <c r="CJ120" s="28">
        <f t="shared" si="107"/>
        <v>4.2528091662738389E-2</v>
      </c>
      <c r="CK120">
        <f t="shared" si="108"/>
        <v>4.2528091662738389E-2</v>
      </c>
      <c r="CL120" s="29">
        <f t="shared" si="109"/>
        <v>0.99952495413920817</v>
      </c>
    </row>
    <row r="121" spans="1:90" ht="15.5" x14ac:dyDescent="0.35">
      <c r="A121" s="49" t="s">
        <v>134</v>
      </c>
      <c r="B121" s="47">
        <f>Prev!AF119</f>
        <v>0.44417064659988109</v>
      </c>
      <c r="C121" s="47">
        <f>Prev!AG119</f>
        <v>0.31282216006325353</v>
      </c>
      <c r="D121" s="25">
        <v>1</v>
      </c>
      <c r="E121" s="27"/>
      <c r="F121" s="28">
        <f t="shared" si="55"/>
        <v>0</v>
      </c>
      <c r="G121" s="28">
        <f t="shared" si="56"/>
        <v>0</v>
      </c>
      <c r="H121" s="28">
        <f t="shared" si="57"/>
        <v>0</v>
      </c>
      <c r="I121" s="28">
        <f t="shared" si="58"/>
        <v>0</v>
      </c>
      <c r="J121" s="29">
        <f t="shared" si="59"/>
        <v>1</v>
      </c>
      <c r="K121" s="49" t="s">
        <v>134</v>
      </c>
      <c r="L121" s="25">
        <v>1</v>
      </c>
      <c r="M121" s="27"/>
      <c r="N121" s="28">
        <f t="shared" si="60"/>
        <v>0</v>
      </c>
      <c r="O121" s="28">
        <f t="shared" si="61"/>
        <v>0</v>
      </c>
      <c r="P121" s="28">
        <f t="shared" si="62"/>
        <v>0</v>
      </c>
      <c r="Q121" s="28">
        <f t="shared" si="63"/>
        <v>0</v>
      </c>
      <c r="R121" s="29">
        <f t="shared" si="64"/>
        <v>1</v>
      </c>
      <c r="S121" s="49" t="s">
        <v>134</v>
      </c>
      <c r="T121" s="25">
        <v>1</v>
      </c>
      <c r="U121" s="27"/>
      <c r="V121" s="28">
        <f t="shared" si="65"/>
        <v>0</v>
      </c>
      <c r="W121" s="28">
        <f t="shared" si="66"/>
        <v>0</v>
      </c>
      <c r="X121" s="28">
        <f t="shared" si="67"/>
        <v>0</v>
      </c>
      <c r="Y121">
        <f t="shared" si="68"/>
        <v>0</v>
      </c>
      <c r="Z121" s="29">
        <f t="shared" si="69"/>
        <v>1</v>
      </c>
      <c r="AA121" s="49" t="s">
        <v>134</v>
      </c>
      <c r="AB121" s="25">
        <v>1</v>
      </c>
      <c r="AC121" s="27"/>
      <c r="AD121" s="28">
        <f t="shared" si="70"/>
        <v>0</v>
      </c>
      <c r="AE121" s="28">
        <f t="shared" si="71"/>
        <v>0</v>
      </c>
      <c r="AF121" s="28">
        <f t="shared" si="72"/>
        <v>0</v>
      </c>
      <c r="AG121">
        <f t="shared" si="73"/>
        <v>0</v>
      </c>
      <c r="AH121" s="29">
        <f t="shared" si="74"/>
        <v>1</v>
      </c>
      <c r="AI121" s="49" t="s">
        <v>134</v>
      </c>
      <c r="AJ121" s="25">
        <v>1</v>
      </c>
      <c r="AK121" s="27"/>
      <c r="AL121" s="28">
        <f t="shared" si="75"/>
        <v>0</v>
      </c>
      <c r="AM121" s="28">
        <f t="shared" si="76"/>
        <v>0</v>
      </c>
      <c r="AN121" s="28">
        <f t="shared" si="77"/>
        <v>0</v>
      </c>
      <c r="AO121">
        <f t="shared" si="78"/>
        <v>0</v>
      </c>
      <c r="AP121" s="29">
        <f t="shared" si="79"/>
        <v>1</v>
      </c>
      <c r="AQ121" s="49" t="s">
        <v>134</v>
      </c>
      <c r="AR121" s="25">
        <v>1</v>
      </c>
      <c r="AS121" s="27"/>
      <c r="AT121" s="28">
        <f t="shared" si="80"/>
        <v>0</v>
      </c>
      <c r="AU121" s="28">
        <f t="shared" si="81"/>
        <v>0</v>
      </c>
      <c r="AV121" s="28">
        <f t="shared" si="82"/>
        <v>0</v>
      </c>
      <c r="AW121">
        <f t="shared" si="83"/>
        <v>0</v>
      </c>
      <c r="AX121" s="29">
        <f t="shared" si="84"/>
        <v>1</v>
      </c>
      <c r="AY121" s="49" t="s">
        <v>134</v>
      </c>
      <c r="AZ121" s="25">
        <v>1</v>
      </c>
      <c r="BA121" s="27"/>
      <c r="BB121" s="28">
        <f t="shared" si="85"/>
        <v>0</v>
      </c>
      <c r="BC121" s="28">
        <f t="shared" si="86"/>
        <v>0</v>
      </c>
      <c r="BD121" s="28">
        <f t="shared" si="87"/>
        <v>0</v>
      </c>
      <c r="BE121">
        <f t="shared" si="88"/>
        <v>0</v>
      </c>
      <c r="BF121" s="29">
        <f t="shared" si="89"/>
        <v>1</v>
      </c>
      <c r="BG121" s="49" t="s">
        <v>134</v>
      </c>
      <c r="BH121" s="25">
        <v>1</v>
      </c>
      <c r="BI121" s="27"/>
      <c r="BJ121" s="28">
        <f t="shared" si="90"/>
        <v>0</v>
      </c>
      <c r="BK121" s="28">
        <f t="shared" si="91"/>
        <v>0</v>
      </c>
      <c r="BL121" s="28">
        <f t="shared" si="92"/>
        <v>0</v>
      </c>
      <c r="BM121">
        <f t="shared" si="93"/>
        <v>0</v>
      </c>
      <c r="BN121" s="29">
        <f t="shared" si="94"/>
        <v>1</v>
      </c>
      <c r="BO121" s="46" t="s">
        <v>134</v>
      </c>
      <c r="BP121" s="25">
        <v>1</v>
      </c>
      <c r="BQ121" s="27"/>
      <c r="BR121" s="28">
        <f t="shared" si="95"/>
        <v>0</v>
      </c>
      <c r="BS121" s="28">
        <f t="shared" si="96"/>
        <v>0</v>
      </c>
      <c r="BT121" s="28">
        <f t="shared" si="97"/>
        <v>0</v>
      </c>
      <c r="BU121">
        <f t="shared" si="98"/>
        <v>0</v>
      </c>
      <c r="BV121" s="29">
        <f t="shared" si="99"/>
        <v>1</v>
      </c>
      <c r="BW121" s="46" t="s">
        <v>134</v>
      </c>
      <c r="BX121" s="25">
        <v>1</v>
      </c>
      <c r="BY121" s="27"/>
      <c r="BZ121" s="28">
        <f t="shared" si="100"/>
        <v>0</v>
      </c>
      <c r="CA121" s="28">
        <f t="shared" si="101"/>
        <v>0</v>
      </c>
      <c r="CB121" s="28">
        <f t="shared" si="102"/>
        <v>0</v>
      </c>
      <c r="CC121">
        <f t="shared" si="103"/>
        <v>0</v>
      </c>
      <c r="CD121" s="29">
        <f t="shared" si="104"/>
        <v>1</v>
      </c>
      <c r="CE121" s="46" t="s">
        <v>134</v>
      </c>
      <c r="CF121" s="25">
        <v>1.1000000000000001</v>
      </c>
      <c r="CG121" s="27"/>
      <c r="CH121" s="28">
        <f t="shared" si="105"/>
        <v>4.2053045801946555E-2</v>
      </c>
      <c r="CI121" s="28">
        <f t="shared" si="106"/>
        <v>2.9897360066779833E-2</v>
      </c>
      <c r="CJ121" s="28">
        <f t="shared" si="107"/>
        <v>4.2528091662738389E-2</v>
      </c>
      <c r="CK121">
        <f t="shared" si="108"/>
        <v>4.2528091662738389E-2</v>
      </c>
      <c r="CL121" s="29">
        <f t="shared" si="109"/>
        <v>0.99952495413920817</v>
      </c>
    </row>
    <row r="122" spans="1:90" ht="15.5" x14ac:dyDescent="0.35">
      <c r="A122" s="49" t="s">
        <v>135</v>
      </c>
      <c r="B122" s="47">
        <f>Prev!AF120</f>
        <v>0.44417064659988104</v>
      </c>
      <c r="C122" s="47">
        <f>Prev!AG120</f>
        <v>0.31282216006325347</v>
      </c>
      <c r="D122" s="25">
        <v>1</v>
      </c>
      <c r="E122" s="27"/>
      <c r="F122" s="28">
        <f t="shared" si="55"/>
        <v>0</v>
      </c>
      <c r="G122" s="28">
        <f t="shared" si="56"/>
        <v>0</v>
      </c>
      <c r="H122" s="28">
        <f t="shared" si="57"/>
        <v>0</v>
      </c>
      <c r="I122" s="28">
        <f t="shared" si="58"/>
        <v>0</v>
      </c>
      <c r="J122" s="29">
        <f t="shared" si="59"/>
        <v>1</v>
      </c>
      <c r="K122" s="49" t="s">
        <v>135</v>
      </c>
      <c r="L122" s="25">
        <v>1</v>
      </c>
      <c r="M122" s="27"/>
      <c r="N122" s="28">
        <f t="shared" si="60"/>
        <v>0</v>
      </c>
      <c r="O122" s="28">
        <f t="shared" si="61"/>
        <v>0</v>
      </c>
      <c r="P122" s="28">
        <f t="shared" si="62"/>
        <v>0</v>
      </c>
      <c r="Q122" s="28">
        <f t="shared" si="63"/>
        <v>0</v>
      </c>
      <c r="R122" s="29">
        <f t="shared" si="64"/>
        <v>1</v>
      </c>
      <c r="S122" s="49" t="s">
        <v>135</v>
      </c>
      <c r="T122" s="25">
        <v>1</v>
      </c>
      <c r="U122" s="27"/>
      <c r="V122" s="28">
        <f t="shared" si="65"/>
        <v>0</v>
      </c>
      <c r="W122" s="28">
        <f t="shared" si="66"/>
        <v>0</v>
      </c>
      <c r="X122" s="28">
        <f t="shared" si="67"/>
        <v>0</v>
      </c>
      <c r="Y122">
        <f t="shared" si="68"/>
        <v>0</v>
      </c>
      <c r="Z122" s="29">
        <f t="shared" si="69"/>
        <v>1</v>
      </c>
      <c r="AA122" s="49" t="s">
        <v>135</v>
      </c>
      <c r="AB122" s="25">
        <v>1</v>
      </c>
      <c r="AC122" s="27"/>
      <c r="AD122" s="28">
        <f t="shared" si="70"/>
        <v>0</v>
      </c>
      <c r="AE122" s="28">
        <f t="shared" si="71"/>
        <v>0</v>
      </c>
      <c r="AF122" s="28">
        <f t="shared" si="72"/>
        <v>0</v>
      </c>
      <c r="AG122">
        <f t="shared" si="73"/>
        <v>0</v>
      </c>
      <c r="AH122" s="29">
        <f t="shared" si="74"/>
        <v>1</v>
      </c>
      <c r="AI122" s="49" t="s">
        <v>135</v>
      </c>
      <c r="AJ122" s="25">
        <v>1</v>
      </c>
      <c r="AK122" s="27"/>
      <c r="AL122" s="28">
        <f t="shared" si="75"/>
        <v>0</v>
      </c>
      <c r="AM122" s="28">
        <f t="shared" si="76"/>
        <v>0</v>
      </c>
      <c r="AN122" s="28">
        <f t="shared" si="77"/>
        <v>0</v>
      </c>
      <c r="AO122">
        <f t="shared" si="78"/>
        <v>0</v>
      </c>
      <c r="AP122" s="29">
        <f t="shared" si="79"/>
        <v>1</v>
      </c>
      <c r="AQ122" s="49" t="s">
        <v>135</v>
      </c>
      <c r="AR122" s="25">
        <v>1</v>
      </c>
      <c r="AS122" s="27"/>
      <c r="AT122" s="28">
        <f t="shared" si="80"/>
        <v>0</v>
      </c>
      <c r="AU122" s="28">
        <f t="shared" si="81"/>
        <v>0</v>
      </c>
      <c r="AV122" s="28">
        <f t="shared" si="82"/>
        <v>0</v>
      </c>
      <c r="AW122">
        <f t="shared" si="83"/>
        <v>0</v>
      </c>
      <c r="AX122" s="29">
        <f t="shared" si="84"/>
        <v>1</v>
      </c>
      <c r="AY122" s="49" t="s">
        <v>135</v>
      </c>
      <c r="AZ122" s="25">
        <v>1</v>
      </c>
      <c r="BA122" s="27"/>
      <c r="BB122" s="28">
        <f t="shared" si="85"/>
        <v>0</v>
      </c>
      <c r="BC122" s="28">
        <f t="shared" si="86"/>
        <v>0</v>
      </c>
      <c r="BD122" s="28">
        <f t="shared" si="87"/>
        <v>0</v>
      </c>
      <c r="BE122">
        <f t="shared" si="88"/>
        <v>0</v>
      </c>
      <c r="BF122" s="29">
        <f t="shared" si="89"/>
        <v>1</v>
      </c>
      <c r="BG122" s="49" t="s">
        <v>135</v>
      </c>
      <c r="BH122" s="25">
        <v>1</v>
      </c>
      <c r="BI122" s="27"/>
      <c r="BJ122" s="28">
        <f t="shared" si="90"/>
        <v>0</v>
      </c>
      <c r="BK122" s="28">
        <f t="shared" si="91"/>
        <v>0</v>
      </c>
      <c r="BL122" s="28">
        <f t="shared" si="92"/>
        <v>0</v>
      </c>
      <c r="BM122">
        <f t="shared" si="93"/>
        <v>0</v>
      </c>
      <c r="BN122" s="29">
        <f t="shared" si="94"/>
        <v>1</v>
      </c>
      <c r="BO122" s="46" t="s">
        <v>135</v>
      </c>
      <c r="BP122" s="25">
        <v>1</v>
      </c>
      <c r="BQ122" s="27"/>
      <c r="BR122" s="28">
        <f t="shared" si="95"/>
        <v>0</v>
      </c>
      <c r="BS122" s="28">
        <f t="shared" si="96"/>
        <v>0</v>
      </c>
      <c r="BT122" s="28">
        <f t="shared" si="97"/>
        <v>0</v>
      </c>
      <c r="BU122">
        <f t="shared" si="98"/>
        <v>0</v>
      </c>
      <c r="BV122" s="29">
        <f t="shared" si="99"/>
        <v>1</v>
      </c>
      <c r="BW122" s="46" t="s">
        <v>135</v>
      </c>
      <c r="BX122" s="25">
        <v>1</v>
      </c>
      <c r="BY122" s="27"/>
      <c r="BZ122" s="28">
        <f t="shared" si="100"/>
        <v>0</v>
      </c>
      <c r="CA122" s="28">
        <f t="shared" si="101"/>
        <v>0</v>
      </c>
      <c r="CB122" s="28">
        <f t="shared" si="102"/>
        <v>0</v>
      </c>
      <c r="CC122">
        <f t="shared" si="103"/>
        <v>0</v>
      </c>
      <c r="CD122" s="29">
        <f t="shared" si="104"/>
        <v>1</v>
      </c>
      <c r="CE122" s="46" t="s">
        <v>135</v>
      </c>
      <c r="CF122" s="25">
        <v>1.1000000000000001</v>
      </c>
      <c r="CG122" s="27"/>
      <c r="CH122" s="28">
        <f t="shared" si="105"/>
        <v>4.2053045801946541E-2</v>
      </c>
      <c r="CI122" s="28">
        <f t="shared" si="106"/>
        <v>2.9897360066779823E-2</v>
      </c>
      <c r="CJ122" s="28">
        <f t="shared" si="107"/>
        <v>4.2528091662738382E-2</v>
      </c>
      <c r="CK122">
        <f t="shared" si="108"/>
        <v>4.2528091662738382E-2</v>
      </c>
      <c r="CL122" s="29">
        <f t="shared" si="109"/>
        <v>0.99952495413920817</v>
      </c>
    </row>
    <row r="123" spans="1:90" ht="15.5" x14ac:dyDescent="0.35">
      <c r="A123" s="49" t="s">
        <v>136</v>
      </c>
      <c r="B123" s="47">
        <f>Prev!AF121</f>
        <v>0.44417064659988093</v>
      </c>
      <c r="C123" s="47">
        <f>Prev!AG121</f>
        <v>0.31282216006325342</v>
      </c>
      <c r="D123" s="25">
        <v>1</v>
      </c>
      <c r="E123" s="27"/>
      <c r="F123" s="28">
        <f t="shared" si="55"/>
        <v>0</v>
      </c>
      <c r="G123" s="28">
        <f t="shared" si="56"/>
        <v>0</v>
      </c>
      <c r="H123" s="28">
        <f t="shared" si="57"/>
        <v>0</v>
      </c>
      <c r="I123" s="28">
        <f t="shared" si="58"/>
        <v>0</v>
      </c>
      <c r="J123" s="29">
        <f t="shared" si="59"/>
        <v>1</v>
      </c>
      <c r="K123" s="49" t="s">
        <v>136</v>
      </c>
      <c r="L123" s="25">
        <v>1</v>
      </c>
      <c r="M123" s="27"/>
      <c r="N123" s="28">
        <f t="shared" si="60"/>
        <v>0</v>
      </c>
      <c r="O123" s="28">
        <f t="shared" si="61"/>
        <v>0</v>
      </c>
      <c r="P123" s="28">
        <f t="shared" si="62"/>
        <v>0</v>
      </c>
      <c r="Q123" s="28">
        <f t="shared" si="63"/>
        <v>0</v>
      </c>
      <c r="R123" s="29">
        <f t="shared" si="64"/>
        <v>1</v>
      </c>
      <c r="S123" s="49" t="s">
        <v>136</v>
      </c>
      <c r="T123" s="25">
        <v>1</v>
      </c>
      <c r="U123" s="27"/>
      <c r="V123" s="28">
        <f t="shared" si="65"/>
        <v>0</v>
      </c>
      <c r="W123" s="28">
        <f t="shared" si="66"/>
        <v>0</v>
      </c>
      <c r="X123" s="28">
        <f t="shared" si="67"/>
        <v>0</v>
      </c>
      <c r="Y123">
        <f t="shared" si="68"/>
        <v>0</v>
      </c>
      <c r="Z123" s="29">
        <f t="shared" si="69"/>
        <v>1</v>
      </c>
      <c r="AA123" s="49" t="s">
        <v>136</v>
      </c>
      <c r="AB123" s="25">
        <v>1</v>
      </c>
      <c r="AC123" s="27"/>
      <c r="AD123" s="28">
        <f t="shared" si="70"/>
        <v>0</v>
      </c>
      <c r="AE123" s="28">
        <f t="shared" si="71"/>
        <v>0</v>
      </c>
      <c r="AF123" s="28">
        <f t="shared" si="72"/>
        <v>0</v>
      </c>
      <c r="AG123">
        <f t="shared" si="73"/>
        <v>0</v>
      </c>
      <c r="AH123" s="29">
        <f t="shared" si="74"/>
        <v>1</v>
      </c>
      <c r="AI123" s="49" t="s">
        <v>136</v>
      </c>
      <c r="AJ123" s="25">
        <v>1</v>
      </c>
      <c r="AK123" s="27"/>
      <c r="AL123" s="28">
        <f t="shared" si="75"/>
        <v>0</v>
      </c>
      <c r="AM123" s="28">
        <f t="shared" si="76"/>
        <v>0</v>
      </c>
      <c r="AN123" s="28">
        <f t="shared" si="77"/>
        <v>0</v>
      </c>
      <c r="AO123">
        <f t="shared" si="78"/>
        <v>0</v>
      </c>
      <c r="AP123" s="29">
        <f t="shared" si="79"/>
        <v>1</v>
      </c>
      <c r="AQ123" s="49" t="s">
        <v>136</v>
      </c>
      <c r="AR123" s="25">
        <v>1</v>
      </c>
      <c r="AS123" s="27"/>
      <c r="AT123" s="28">
        <f t="shared" si="80"/>
        <v>0</v>
      </c>
      <c r="AU123" s="28">
        <f t="shared" si="81"/>
        <v>0</v>
      </c>
      <c r="AV123" s="28">
        <f t="shared" si="82"/>
        <v>0</v>
      </c>
      <c r="AW123">
        <f t="shared" si="83"/>
        <v>0</v>
      </c>
      <c r="AX123" s="29">
        <f t="shared" si="84"/>
        <v>1</v>
      </c>
      <c r="AY123" s="49" t="s">
        <v>136</v>
      </c>
      <c r="AZ123" s="25">
        <v>1</v>
      </c>
      <c r="BA123" s="27"/>
      <c r="BB123" s="28">
        <f t="shared" si="85"/>
        <v>0</v>
      </c>
      <c r="BC123" s="28">
        <f t="shared" si="86"/>
        <v>0</v>
      </c>
      <c r="BD123" s="28">
        <f t="shared" si="87"/>
        <v>0</v>
      </c>
      <c r="BE123">
        <f t="shared" si="88"/>
        <v>0</v>
      </c>
      <c r="BF123" s="29">
        <f t="shared" si="89"/>
        <v>1</v>
      </c>
      <c r="BG123" s="49" t="s">
        <v>136</v>
      </c>
      <c r="BH123" s="25">
        <v>1</v>
      </c>
      <c r="BI123" s="27"/>
      <c r="BJ123" s="28">
        <f t="shared" si="90"/>
        <v>0</v>
      </c>
      <c r="BK123" s="28">
        <f t="shared" si="91"/>
        <v>0</v>
      </c>
      <c r="BL123" s="28">
        <f t="shared" si="92"/>
        <v>0</v>
      </c>
      <c r="BM123">
        <f t="shared" si="93"/>
        <v>0</v>
      </c>
      <c r="BN123" s="29">
        <f t="shared" si="94"/>
        <v>1</v>
      </c>
      <c r="BO123" s="46" t="s">
        <v>136</v>
      </c>
      <c r="BP123" s="25">
        <v>1</v>
      </c>
      <c r="BQ123" s="27"/>
      <c r="BR123" s="28">
        <f t="shared" si="95"/>
        <v>0</v>
      </c>
      <c r="BS123" s="28">
        <f t="shared" si="96"/>
        <v>0</v>
      </c>
      <c r="BT123" s="28">
        <f t="shared" si="97"/>
        <v>0</v>
      </c>
      <c r="BU123">
        <f t="shared" si="98"/>
        <v>0</v>
      </c>
      <c r="BV123" s="29">
        <f t="shared" si="99"/>
        <v>1</v>
      </c>
      <c r="BW123" s="46" t="s">
        <v>136</v>
      </c>
      <c r="BX123" s="25">
        <v>1</v>
      </c>
      <c r="BY123" s="27"/>
      <c r="BZ123" s="28">
        <f t="shared" si="100"/>
        <v>0</v>
      </c>
      <c r="CA123" s="28">
        <f t="shared" si="101"/>
        <v>0</v>
      </c>
      <c r="CB123" s="28">
        <f t="shared" si="102"/>
        <v>0</v>
      </c>
      <c r="CC123">
        <f t="shared" si="103"/>
        <v>0</v>
      </c>
      <c r="CD123" s="29">
        <f t="shared" si="104"/>
        <v>1</v>
      </c>
      <c r="CE123" s="46" t="s">
        <v>136</v>
      </c>
      <c r="CF123" s="25">
        <v>1.1000000000000001</v>
      </c>
      <c r="CG123" s="27"/>
      <c r="CH123" s="28">
        <f t="shared" si="105"/>
        <v>4.3574226544838855E-2</v>
      </c>
      <c r="CI123" s="28">
        <f t="shared" si="106"/>
        <v>3.110680595594455E-2</v>
      </c>
      <c r="CJ123" s="28">
        <f t="shared" si="107"/>
        <v>4.2528091662738375E-2</v>
      </c>
      <c r="CK123">
        <f t="shared" si="108"/>
        <v>4.2528091662738375E-2</v>
      </c>
      <c r="CL123" s="29">
        <f t="shared" si="109"/>
        <v>1.0010461348821005</v>
      </c>
    </row>
    <row r="124" spans="1:90" ht="15.5" x14ac:dyDescent="0.35">
      <c r="A124" s="49" t="s">
        <v>137</v>
      </c>
      <c r="B124" s="47">
        <f>Prev!AF122</f>
        <v>0.45910129528075544</v>
      </c>
      <c r="C124" s="47">
        <f>Prev!AG122</f>
        <v>0.32555509692105467</v>
      </c>
      <c r="D124" s="25">
        <v>1.5016666666666667</v>
      </c>
      <c r="E124" s="27"/>
      <c r="F124" s="28">
        <f t="shared" si="55"/>
        <v>0.18546321612083669</v>
      </c>
      <c r="G124" s="28">
        <f t="shared" si="56"/>
        <v>0.13863113162368304</v>
      </c>
      <c r="H124" s="28">
        <f t="shared" si="57"/>
        <v>0.1872005654023382</v>
      </c>
      <c r="I124" s="28">
        <f t="shared" si="58"/>
        <v>0.1872005654023382</v>
      </c>
      <c r="J124" s="29">
        <f t="shared" si="59"/>
        <v>0.99826265071849851</v>
      </c>
      <c r="K124" s="49" t="s">
        <v>137</v>
      </c>
      <c r="L124" s="25">
        <v>1.7666666666666668</v>
      </c>
      <c r="M124" s="27"/>
      <c r="N124" s="28">
        <f t="shared" si="60"/>
        <v>0.25814223593966701</v>
      </c>
      <c r="O124" s="28">
        <f t="shared" si="61"/>
        <v>0.19740545027942841</v>
      </c>
      <c r="P124" s="28">
        <f t="shared" si="62"/>
        <v>0.26034280757966044</v>
      </c>
      <c r="Q124" s="28">
        <f t="shared" si="63"/>
        <v>0.26034280757966044</v>
      </c>
      <c r="R124" s="29">
        <f t="shared" si="64"/>
        <v>0.99779942836000657</v>
      </c>
      <c r="S124" s="49" t="s">
        <v>137</v>
      </c>
      <c r="T124" s="25">
        <v>2.0299999999999998</v>
      </c>
      <c r="U124" s="27"/>
      <c r="V124" s="28">
        <f t="shared" si="65"/>
        <v>0.31856272148549991</v>
      </c>
      <c r="W124" s="28">
        <f t="shared" si="66"/>
        <v>0.24836937455231684</v>
      </c>
      <c r="X124" s="28">
        <f t="shared" si="67"/>
        <v>0.32105545135698871</v>
      </c>
      <c r="Y124">
        <f t="shared" si="68"/>
        <v>0.25111681875301289</v>
      </c>
      <c r="Z124" s="29">
        <f t="shared" si="69"/>
        <v>0.99750727012851126</v>
      </c>
      <c r="AA124" s="49" t="s">
        <v>137</v>
      </c>
      <c r="AB124" s="25">
        <v>2.16</v>
      </c>
      <c r="AC124" s="27"/>
      <c r="AD124" s="28">
        <f t="shared" si="70"/>
        <v>0.34490220286630441</v>
      </c>
      <c r="AE124" s="28">
        <f t="shared" si="71"/>
        <v>0.27121502776195361</v>
      </c>
      <c r="AF124" s="28">
        <f t="shared" si="72"/>
        <v>0.34749593515937516</v>
      </c>
      <c r="AG124">
        <f t="shared" si="73"/>
        <v>0.34749593515937516</v>
      </c>
      <c r="AH124" s="29">
        <f t="shared" si="74"/>
        <v>0.99740626770692931</v>
      </c>
      <c r="AI124" s="49" t="s">
        <v>137</v>
      </c>
      <c r="AJ124" s="25">
        <v>1.59</v>
      </c>
      <c r="AK124" s="27"/>
      <c r="AL124" s="28">
        <f t="shared" si="75"/>
        <v>0.21122180439664145</v>
      </c>
      <c r="AM124" s="28">
        <f t="shared" si="76"/>
        <v>0.15915623949085606</v>
      </c>
      <c r="AN124" s="28">
        <f t="shared" si="77"/>
        <v>0.21313731103109601</v>
      </c>
      <c r="AO124">
        <f t="shared" si="78"/>
        <v>0.21313731103109601</v>
      </c>
      <c r="AP124" s="29">
        <f t="shared" si="79"/>
        <v>0.9980844933655455</v>
      </c>
      <c r="AQ124" s="49" t="s">
        <v>137</v>
      </c>
      <c r="AR124" s="25">
        <v>1.79</v>
      </c>
      <c r="AS124" s="27"/>
      <c r="AT124" s="28">
        <f t="shared" si="80"/>
        <v>0.26392520961558252</v>
      </c>
      <c r="AU124" s="28">
        <f t="shared" si="81"/>
        <v>0.20219863447320022</v>
      </c>
      <c r="AV124" s="28">
        <f t="shared" si="82"/>
        <v>0.26615739242075309</v>
      </c>
      <c r="AW124">
        <f t="shared" si="83"/>
        <v>0.26615739242075309</v>
      </c>
      <c r="AX124" s="29">
        <f t="shared" si="84"/>
        <v>0.99776781719482943</v>
      </c>
      <c r="AY124" s="49" t="s">
        <v>137</v>
      </c>
      <c r="AZ124" s="25">
        <v>1.0900000000000001</v>
      </c>
      <c r="BA124" s="27"/>
      <c r="BB124" s="28">
        <f t="shared" si="85"/>
        <v>3.9245231740291743E-2</v>
      </c>
      <c r="BC124" s="28">
        <f t="shared" si="86"/>
        <v>2.8063180886824361E-2</v>
      </c>
      <c r="BD124" s="28">
        <f t="shared" si="87"/>
        <v>3.9679590931894146E-2</v>
      </c>
      <c r="BE124">
        <f t="shared" si="88"/>
        <v>3.9679590931894146E-2</v>
      </c>
      <c r="BF124" s="29">
        <f t="shared" si="89"/>
        <v>0.9995656408083976</v>
      </c>
      <c r="BG124" s="49" t="s">
        <v>137</v>
      </c>
      <c r="BH124" s="25">
        <v>1.34</v>
      </c>
      <c r="BI124" s="27"/>
      <c r="BJ124" s="28">
        <f t="shared" si="90"/>
        <v>0.13368604287180591</v>
      </c>
      <c r="BK124" s="28">
        <f t="shared" si="91"/>
        <v>9.8349773660212053E-2</v>
      </c>
      <c r="BL124" s="28">
        <f t="shared" si="92"/>
        <v>0.13501876225791967</v>
      </c>
      <c r="BM124">
        <f t="shared" si="93"/>
        <v>0.13501876225791967</v>
      </c>
      <c r="BN124" s="29">
        <f t="shared" si="94"/>
        <v>0.99866728061388621</v>
      </c>
      <c r="BO124" s="46" t="s">
        <v>137</v>
      </c>
      <c r="BP124" s="25">
        <v>1.47</v>
      </c>
      <c r="BQ124" s="27"/>
      <c r="BR124" s="28">
        <f t="shared" si="95"/>
        <v>0.17581449252269188</v>
      </c>
      <c r="BS124" s="28">
        <f t="shared" si="96"/>
        <v>0.13102691997164945</v>
      </c>
      <c r="BT124" s="28">
        <f t="shared" si="97"/>
        <v>0.17748115051907815</v>
      </c>
      <c r="BU124">
        <f t="shared" si="98"/>
        <v>0.17748115051907815</v>
      </c>
      <c r="BV124" s="29">
        <f t="shared" si="99"/>
        <v>0.99833334200361379</v>
      </c>
      <c r="BW124" s="46" t="s">
        <v>137</v>
      </c>
      <c r="BX124" s="25">
        <v>1</v>
      </c>
      <c r="BY124" s="27"/>
      <c r="BZ124" s="28">
        <f t="shared" si="100"/>
        <v>0</v>
      </c>
      <c r="CA124" s="28">
        <f t="shared" si="101"/>
        <v>0</v>
      </c>
      <c r="CB124" s="28">
        <f t="shared" si="102"/>
        <v>0</v>
      </c>
      <c r="CC124">
        <f t="shared" si="103"/>
        <v>0</v>
      </c>
      <c r="CD124" s="29">
        <f t="shared" si="104"/>
        <v>1</v>
      </c>
      <c r="CE124" s="46" t="s">
        <v>137</v>
      </c>
      <c r="CF124" s="25">
        <v>1.1000000000000001</v>
      </c>
      <c r="CG124" s="27"/>
      <c r="CH124" s="28">
        <f t="shared" si="105"/>
        <v>4.3416491901875312E-2</v>
      </c>
      <c r="CI124" s="28">
        <f t="shared" si="106"/>
        <v>3.1084386899547286E-2</v>
      </c>
      <c r="CJ124" s="28">
        <f t="shared" si="107"/>
        <v>4.3894908589125786E-2</v>
      </c>
      <c r="CK124">
        <f t="shared" si="108"/>
        <v>4.3894908589125786E-2</v>
      </c>
      <c r="CL124" s="29">
        <f t="shared" si="109"/>
        <v>0.99952158331274954</v>
      </c>
    </row>
    <row r="125" spans="1:90" ht="15.5" x14ac:dyDescent="0.35">
      <c r="A125" s="49" t="s">
        <v>138</v>
      </c>
      <c r="B125" s="47">
        <f>Prev!AF123</f>
        <v>0.45910129528075555</v>
      </c>
      <c r="C125" s="47">
        <f>Prev!AG123</f>
        <v>0.32555509692105472</v>
      </c>
      <c r="D125" s="25">
        <v>1.5016666666666667</v>
      </c>
      <c r="E125" s="27"/>
      <c r="F125" s="28">
        <f t="shared" si="55"/>
        <v>0.18546321612083677</v>
      </c>
      <c r="G125" s="28">
        <f t="shared" si="56"/>
        <v>0.13863113162368315</v>
      </c>
      <c r="H125" s="28">
        <f t="shared" si="57"/>
        <v>0.18720056540233826</v>
      </c>
      <c r="I125" s="28">
        <f t="shared" si="58"/>
        <v>0.18720056540233826</v>
      </c>
      <c r="J125" s="29">
        <f t="shared" si="59"/>
        <v>0.99826265071849851</v>
      </c>
      <c r="K125" s="49" t="s">
        <v>138</v>
      </c>
      <c r="L125" s="25">
        <v>1.7666666666666668</v>
      </c>
      <c r="M125" s="27"/>
      <c r="N125" s="28">
        <f t="shared" si="60"/>
        <v>0.25814223593966712</v>
      </c>
      <c r="O125" s="28">
        <f t="shared" si="61"/>
        <v>0.19740545027942855</v>
      </c>
      <c r="P125" s="28">
        <f t="shared" si="62"/>
        <v>0.2603428075796605</v>
      </c>
      <c r="Q125" s="28">
        <f t="shared" si="63"/>
        <v>0.2603428075796605</v>
      </c>
      <c r="R125" s="29">
        <f t="shared" si="64"/>
        <v>0.99779942836000668</v>
      </c>
      <c r="S125" s="49" t="s">
        <v>138</v>
      </c>
      <c r="T125" s="25">
        <v>2.0299999999999998</v>
      </c>
      <c r="U125" s="27"/>
      <c r="V125" s="28">
        <f t="shared" si="65"/>
        <v>0.31856272148550008</v>
      </c>
      <c r="W125" s="28">
        <f t="shared" si="66"/>
        <v>0.248369374552317</v>
      </c>
      <c r="X125" s="28">
        <f t="shared" si="67"/>
        <v>0.32105545135698876</v>
      </c>
      <c r="Y125">
        <f t="shared" si="68"/>
        <v>0.25111681875301295</v>
      </c>
      <c r="Z125" s="29">
        <f t="shared" si="69"/>
        <v>0.99750727012851126</v>
      </c>
      <c r="AA125" s="49" t="s">
        <v>138</v>
      </c>
      <c r="AB125" s="25">
        <v>2.16</v>
      </c>
      <c r="AC125" s="27"/>
      <c r="AD125" s="28">
        <f t="shared" si="70"/>
        <v>0.34490220286630463</v>
      </c>
      <c r="AE125" s="28">
        <f t="shared" si="71"/>
        <v>0.27121502776195378</v>
      </c>
      <c r="AF125" s="28">
        <f t="shared" si="72"/>
        <v>0.34749593515937521</v>
      </c>
      <c r="AG125">
        <f t="shared" si="73"/>
        <v>0.34749593515937521</v>
      </c>
      <c r="AH125" s="29">
        <f t="shared" si="74"/>
        <v>0.99740626770692942</v>
      </c>
      <c r="AI125" s="49" t="s">
        <v>138</v>
      </c>
      <c r="AJ125" s="25">
        <v>1.59</v>
      </c>
      <c r="AK125" s="27"/>
      <c r="AL125" s="28">
        <f t="shared" si="75"/>
        <v>0.21122180439664157</v>
      </c>
      <c r="AM125" s="28">
        <f t="shared" si="76"/>
        <v>0.15915623949085619</v>
      </c>
      <c r="AN125" s="28">
        <f t="shared" si="77"/>
        <v>0.21313731103109607</v>
      </c>
      <c r="AO125">
        <f t="shared" si="78"/>
        <v>0.21313731103109607</v>
      </c>
      <c r="AP125" s="29">
        <f t="shared" si="79"/>
        <v>0.9980844933655455</v>
      </c>
      <c r="AQ125" s="49" t="s">
        <v>138</v>
      </c>
      <c r="AR125" s="25">
        <v>1.79</v>
      </c>
      <c r="AS125" s="27"/>
      <c r="AT125" s="28">
        <f t="shared" si="80"/>
        <v>0.26392520961558269</v>
      </c>
      <c r="AU125" s="28">
        <f t="shared" si="81"/>
        <v>0.20219863447320038</v>
      </c>
      <c r="AV125" s="28">
        <f t="shared" si="82"/>
        <v>0.26615739242075315</v>
      </c>
      <c r="AW125">
        <f t="shared" si="83"/>
        <v>0.26615739242075315</v>
      </c>
      <c r="AX125" s="29">
        <f t="shared" si="84"/>
        <v>0.99776781719482954</v>
      </c>
      <c r="AY125" s="49" t="s">
        <v>138</v>
      </c>
      <c r="AZ125" s="25">
        <v>1.0900000000000001</v>
      </c>
      <c r="BA125" s="27"/>
      <c r="BB125" s="28">
        <f t="shared" si="85"/>
        <v>3.9245231740291771E-2</v>
      </c>
      <c r="BC125" s="28">
        <f t="shared" si="86"/>
        <v>2.8063180886824385E-2</v>
      </c>
      <c r="BD125" s="28">
        <f t="shared" si="87"/>
        <v>3.967959093189416E-2</v>
      </c>
      <c r="BE125">
        <f t="shared" si="88"/>
        <v>3.967959093189416E-2</v>
      </c>
      <c r="BF125" s="29">
        <f t="shared" si="89"/>
        <v>0.9995656408083976</v>
      </c>
      <c r="BG125" s="49" t="s">
        <v>138</v>
      </c>
      <c r="BH125" s="25">
        <v>1.34</v>
      </c>
      <c r="BI125" s="27"/>
      <c r="BJ125" s="28">
        <f t="shared" si="90"/>
        <v>0.13368604287180605</v>
      </c>
      <c r="BK125" s="28">
        <f t="shared" si="91"/>
        <v>9.8349773660212136E-2</v>
      </c>
      <c r="BL125" s="28">
        <f t="shared" si="92"/>
        <v>0.1350187622579197</v>
      </c>
      <c r="BM125">
        <f t="shared" si="93"/>
        <v>0.1350187622579197</v>
      </c>
      <c r="BN125" s="29">
        <f t="shared" si="94"/>
        <v>0.99866728061388632</v>
      </c>
      <c r="BO125" s="46" t="s">
        <v>138</v>
      </c>
      <c r="BP125" s="25">
        <v>1.47</v>
      </c>
      <c r="BQ125" s="27"/>
      <c r="BR125" s="28">
        <f t="shared" si="95"/>
        <v>0.17581449252269199</v>
      </c>
      <c r="BS125" s="28">
        <f t="shared" si="96"/>
        <v>0.13102691997164956</v>
      </c>
      <c r="BT125" s="28">
        <f t="shared" si="97"/>
        <v>0.17748115051907815</v>
      </c>
      <c r="BU125">
        <f t="shared" si="98"/>
        <v>0.17748115051907815</v>
      </c>
      <c r="BV125" s="29">
        <f t="shared" si="99"/>
        <v>0.99833334200361379</v>
      </c>
      <c r="BW125" s="46" t="s">
        <v>138</v>
      </c>
      <c r="BX125" s="25">
        <v>1</v>
      </c>
      <c r="BY125" s="27"/>
      <c r="BZ125" s="28">
        <f t="shared" si="100"/>
        <v>0</v>
      </c>
      <c r="CA125" s="28">
        <f t="shared" si="101"/>
        <v>0</v>
      </c>
      <c r="CB125" s="28">
        <f t="shared" si="102"/>
        <v>0</v>
      </c>
      <c r="CC125">
        <f t="shared" si="103"/>
        <v>0</v>
      </c>
      <c r="CD125" s="29">
        <f t="shared" si="104"/>
        <v>1</v>
      </c>
      <c r="CE125" s="46" t="s">
        <v>138</v>
      </c>
      <c r="CF125" s="25">
        <v>1.1000000000000001</v>
      </c>
      <c r="CG125" s="27"/>
      <c r="CH125" s="28">
        <f t="shared" si="105"/>
        <v>4.341649190187534E-2</v>
      </c>
      <c r="CI125" s="28">
        <f t="shared" si="106"/>
        <v>3.1084386899547314E-2</v>
      </c>
      <c r="CJ125" s="28">
        <f t="shared" si="107"/>
        <v>4.38949085891258E-2</v>
      </c>
      <c r="CK125">
        <f t="shared" si="108"/>
        <v>4.38949085891258E-2</v>
      </c>
      <c r="CL125" s="29">
        <f t="shared" si="109"/>
        <v>0.99952158331274954</v>
      </c>
    </row>
    <row r="126" spans="1:90" ht="15.5" x14ac:dyDescent="0.35">
      <c r="A126" s="49" t="s">
        <v>139</v>
      </c>
      <c r="B126" s="47">
        <f>Prev!AF124</f>
        <v>0.45910129528075572</v>
      </c>
      <c r="C126" s="47">
        <f>Prev!AG124</f>
        <v>0.32555509692105489</v>
      </c>
      <c r="D126" s="25">
        <v>1.5016666666666667</v>
      </c>
      <c r="E126" s="27"/>
      <c r="F126" s="28">
        <f t="shared" si="55"/>
        <v>0.18546321612083663</v>
      </c>
      <c r="G126" s="28">
        <f t="shared" si="56"/>
        <v>0.13863113162368301</v>
      </c>
      <c r="H126" s="28">
        <f t="shared" si="57"/>
        <v>0.18720056540233829</v>
      </c>
      <c r="I126" s="28">
        <f t="shared" si="58"/>
        <v>0.18720056540233829</v>
      </c>
      <c r="J126" s="29">
        <f t="shared" si="59"/>
        <v>0.9982626507184984</v>
      </c>
      <c r="K126" s="49" t="s">
        <v>139</v>
      </c>
      <c r="L126" s="25">
        <v>1.7666666666666668</v>
      </c>
      <c r="M126" s="27"/>
      <c r="N126" s="28">
        <f t="shared" si="60"/>
        <v>0.25814223593966695</v>
      </c>
      <c r="O126" s="28">
        <f t="shared" si="61"/>
        <v>0.19740545027942838</v>
      </c>
      <c r="P126" s="28">
        <f t="shared" si="62"/>
        <v>0.26034280757966055</v>
      </c>
      <c r="Q126" s="28">
        <f t="shared" si="63"/>
        <v>0.26034280757966055</v>
      </c>
      <c r="R126" s="29">
        <f t="shared" si="64"/>
        <v>0.99779942836000646</v>
      </c>
      <c r="S126" s="49" t="s">
        <v>139</v>
      </c>
      <c r="T126" s="25">
        <v>2.0299999999999998</v>
      </c>
      <c r="U126" s="27"/>
      <c r="V126" s="28">
        <f t="shared" si="65"/>
        <v>0.31856272148549986</v>
      </c>
      <c r="W126" s="28">
        <f t="shared" si="66"/>
        <v>0.24836937455231684</v>
      </c>
      <c r="X126" s="28">
        <f t="shared" si="67"/>
        <v>0.32105545135698882</v>
      </c>
      <c r="Y126">
        <f t="shared" si="68"/>
        <v>0.251116818753013</v>
      </c>
      <c r="Z126" s="29">
        <f t="shared" si="69"/>
        <v>0.99750727012851104</v>
      </c>
      <c r="AA126" s="49" t="s">
        <v>139</v>
      </c>
      <c r="AB126" s="25">
        <v>2.16</v>
      </c>
      <c r="AC126" s="27"/>
      <c r="AD126" s="28">
        <f t="shared" si="70"/>
        <v>0.34490220286630441</v>
      </c>
      <c r="AE126" s="28">
        <f t="shared" si="71"/>
        <v>0.27121502776195361</v>
      </c>
      <c r="AF126" s="28">
        <f t="shared" si="72"/>
        <v>0.34749593515937527</v>
      </c>
      <c r="AG126">
        <f t="shared" si="73"/>
        <v>0.34749593515937527</v>
      </c>
      <c r="AH126" s="29">
        <f t="shared" si="74"/>
        <v>0.99740626770692908</v>
      </c>
      <c r="AI126" s="49" t="s">
        <v>139</v>
      </c>
      <c r="AJ126" s="25">
        <v>1.59</v>
      </c>
      <c r="AK126" s="27"/>
      <c r="AL126" s="28">
        <f t="shared" si="75"/>
        <v>0.21122180439664143</v>
      </c>
      <c r="AM126" s="28">
        <f t="shared" si="76"/>
        <v>0.15915623949085603</v>
      </c>
      <c r="AN126" s="28">
        <f t="shared" si="77"/>
        <v>0.21313731103109612</v>
      </c>
      <c r="AO126">
        <f t="shared" si="78"/>
        <v>0.21313731103109612</v>
      </c>
      <c r="AP126" s="29">
        <f t="shared" si="79"/>
        <v>0.99808449336554528</v>
      </c>
      <c r="AQ126" s="49" t="s">
        <v>139</v>
      </c>
      <c r="AR126" s="25">
        <v>1.79</v>
      </c>
      <c r="AS126" s="27"/>
      <c r="AT126" s="28">
        <f t="shared" si="80"/>
        <v>0.26392520961558252</v>
      </c>
      <c r="AU126" s="28">
        <f t="shared" si="81"/>
        <v>0.20219863447320019</v>
      </c>
      <c r="AV126" s="28">
        <f t="shared" si="82"/>
        <v>0.26615739242075326</v>
      </c>
      <c r="AW126">
        <f t="shared" si="83"/>
        <v>0.26615739242075326</v>
      </c>
      <c r="AX126" s="29">
        <f t="shared" si="84"/>
        <v>0.99776781719482921</v>
      </c>
      <c r="AY126" s="49" t="s">
        <v>139</v>
      </c>
      <c r="AZ126" s="25">
        <v>1.0900000000000001</v>
      </c>
      <c r="BA126" s="27"/>
      <c r="BB126" s="28">
        <f t="shared" si="85"/>
        <v>3.9245231740291729E-2</v>
      </c>
      <c r="BC126" s="28">
        <f t="shared" si="86"/>
        <v>2.8063180886824357E-2</v>
      </c>
      <c r="BD126" s="28">
        <f t="shared" si="87"/>
        <v>3.9679590931894167E-2</v>
      </c>
      <c r="BE126">
        <f t="shared" si="88"/>
        <v>3.9679590931894167E-2</v>
      </c>
      <c r="BF126" s="29">
        <f t="shared" si="89"/>
        <v>0.9995656408083976</v>
      </c>
      <c r="BG126" s="49" t="s">
        <v>139</v>
      </c>
      <c r="BH126" s="25">
        <v>1.34</v>
      </c>
      <c r="BI126" s="27"/>
      <c r="BJ126" s="28">
        <f t="shared" si="90"/>
        <v>0.13368604287180591</v>
      </c>
      <c r="BK126" s="28">
        <f t="shared" si="91"/>
        <v>9.8349773660212039E-2</v>
      </c>
      <c r="BL126" s="28">
        <f t="shared" si="92"/>
        <v>0.13501876225791976</v>
      </c>
      <c r="BM126">
        <f t="shared" si="93"/>
        <v>0.13501876225791976</v>
      </c>
      <c r="BN126" s="29">
        <f t="shared" si="94"/>
        <v>0.9986672806138861</v>
      </c>
      <c r="BO126" s="46" t="s">
        <v>139</v>
      </c>
      <c r="BP126" s="25">
        <v>1.47</v>
      </c>
      <c r="BQ126" s="27"/>
      <c r="BR126" s="28">
        <f t="shared" si="95"/>
        <v>0.17581449252269185</v>
      </c>
      <c r="BS126" s="28">
        <f t="shared" si="96"/>
        <v>0.13102691997164942</v>
      </c>
      <c r="BT126" s="28">
        <f t="shared" si="97"/>
        <v>0.17748115051907823</v>
      </c>
      <c r="BU126">
        <f t="shared" si="98"/>
        <v>0.17748115051907823</v>
      </c>
      <c r="BV126" s="29">
        <f t="shared" si="99"/>
        <v>0.99833334200361357</v>
      </c>
      <c r="BW126" s="46" t="s">
        <v>139</v>
      </c>
      <c r="BX126" s="25">
        <v>1</v>
      </c>
      <c r="BY126" s="27"/>
      <c r="BZ126" s="28">
        <f t="shared" si="100"/>
        <v>0</v>
      </c>
      <c r="CA126" s="28">
        <f t="shared" si="101"/>
        <v>0</v>
      </c>
      <c r="CB126" s="28">
        <f t="shared" si="102"/>
        <v>0</v>
      </c>
      <c r="CC126">
        <f t="shared" si="103"/>
        <v>0</v>
      </c>
      <c r="CD126" s="29">
        <f t="shared" si="104"/>
        <v>1</v>
      </c>
      <c r="CE126" s="46" t="s">
        <v>139</v>
      </c>
      <c r="CF126" s="25">
        <v>1.1000000000000001</v>
      </c>
      <c r="CG126" s="27"/>
      <c r="CH126" s="28">
        <f t="shared" si="105"/>
        <v>4.3416491901875305E-2</v>
      </c>
      <c r="CI126" s="28">
        <f t="shared" si="106"/>
        <v>3.1084386899547279E-2</v>
      </c>
      <c r="CJ126" s="28">
        <f t="shared" si="107"/>
        <v>4.38949085891258E-2</v>
      </c>
      <c r="CK126">
        <f t="shared" si="108"/>
        <v>4.38949085891258E-2</v>
      </c>
      <c r="CL126" s="29">
        <f t="shared" si="109"/>
        <v>0.99952158331274954</v>
      </c>
    </row>
    <row r="127" spans="1:90" ht="15.5" x14ac:dyDescent="0.35">
      <c r="A127" s="49" t="s">
        <v>140</v>
      </c>
      <c r="B127" s="47">
        <f>Prev!AF125</f>
        <v>0.45910129528075566</v>
      </c>
      <c r="C127" s="47">
        <f>Prev!AG125</f>
        <v>0.32555509692105478</v>
      </c>
      <c r="D127" s="25">
        <v>1.5016666666666667</v>
      </c>
      <c r="E127" s="27"/>
      <c r="F127" s="28">
        <f t="shared" si="55"/>
        <v>0.18546321612083669</v>
      </c>
      <c r="G127" s="28">
        <f t="shared" si="56"/>
        <v>0.13863113162368307</v>
      </c>
      <c r="H127" s="28">
        <f t="shared" si="57"/>
        <v>0.18720056540233826</v>
      </c>
      <c r="I127" s="28">
        <f t="shared" si="58"/>
        <v>0.18720056540233826</v>
      </c>
      <c r="J127" s="29">
        <f t="shared" si="59"/>
        <v>0.9982626507184984</v>
      </c>
      <c r="K127" s="49" t="s">
        <v>140</v>
      </c>
      <c r="L127" s="25">
        <v>1.7666666666666668</v>
      </c>
      <c r="M127" s="27"/>
      <c r="N127" s="28">
        <f t="shared" si="60"/>
        <v>0.25814223593966701</v>
      </c>
      <c r="O127" s="28">
        <f t="shared" si="61"/>
        <v>0.19740545027942841</v>
      </c>
      <c r="P127" s="28">
        <f t="shared" si="62"/>
        <v>0.2603428075796605</v>
      </c>
      <c r="Q127" s="28">
        <f t="shared" si="63"/>
        <v>0.2603428075796605</v>
      </c>
      <c r="R127" s="29">
        <f t="shared" si="64"/>
        <v>0.99779942836000646</v>
      </c>
      <c r="S127" s="49" t="s">
        <v>140</v>
      </c>
      <c r="T127" s="25">
        <v>2.0299999999999998</v>
      </c>
      <c r="U127" s="27"/>
      <c r="V127" s="28">
        <f t="shared" si="65"/>
        <v>0.31856272148549997</v>
      </c>
      <c r="W127" s="28">
        <f t="shared" si="66"/>
        <v>0.24836937455231686</v>
      </c>
      <c r="X127" s="28">
        <f t="shared" si="67"/>
        <v>0.32105545135698882</v>
      </c>
      <c r="Y127">
        <f t="shared" si="68"/>
        <v>0.251116818753013</v>
      </c>
      <c r="Z127" s="29">
        <f t="shared" si="69"/>
        <v>0.99750727012851115</v>
      </c>
      <c r="AA127" s="49" t="s">
        <v>140</v>
      </c>
      <c r="AB127" s="25">
        <v>2.16</v>
      </c>
      <c r="AC127" s="27"/>
      <c r="AD127" s="28">
        <f t="shared" si="70"/>
        <v>0.34490220286630446</v>
      </c>
      <c r="AE127" s="28">
        <f t="shared" si="71"/>
        <v>0.27121502776195366</v>
      </c>
      <c r="AF127" s="28">
        <f t="shared" si="72"/>
        <v>0.34749593515937527</v>
      </c>
      <c r="AG127">
        <f t="shared" si="73"/>
        <v>0.34749593515937527</v>
      </c>
      <c r="AH127" s="29">
        <f t="shared" si="74"/>
        <v>0.99740626770692919</v>
      </c>
      <c r="AI127" s="49" t="s">
        <v>140</v>
      </c>
      <c r="AJ127" s="25">
        <v>1.59</v>
      </c>
      <c r="AK127" s="27"/>
      <c r="AL127" s="28">
        <f t="shared" si="75"/>
        <v>0.21122180439664145</v>
      </c>
      <c r="AM127" s="28">
        <f t="shared" si="76"/>
        <v>0.15915623949085608</v>
      </c>
      <c r="AN127" s="28">
        <f t="shared" si="77"/>
        <v>0.21313731103109612</v>
      </c>
      <c r="AO127">
        <f t="shared" si="78"/>
        <v>0.21313731103109612</v>
      </c>
      <c r="AP127" s="29">
        <f t="shared" si="79"/>
        <v>0.99808449336554528</v>
      </c>
      <c r="AQ127" s="49" t="s">
        <v>140</v>
      </c>
      <c r="AR127" s="25">
        <v>1.79</v>
      </c>
      <c r="AS127" s="27"/>
      <c r="AT127" s="28">
        <f t="shared" si="80"/>
        <v>0.26392520961558258</v>
      </c>
      <c r="AU127" s="28">
        <f t="shared" si="81"/>
        <v>0.20219863447320022</v>
      </c>
      <c r="AV127" s="28">
        <f t="shared" si="82"/>
        <v>0.2661573924207532</v>
      </c>
      <c r="AW127">
        <f t="shared" si="83"/>
        <v>0.2661573924207532</v>
      </c>
      <c r="AX127" s="29">
        <f t="shared" si="84"/>
        <v>0.99776781719482943</v>
      </c>
      <c r="AY127" s="49" t="s">
        <v>140</v>
      </c>
      <c r="AZ127" s="25">
        <v>1.0900000000000001</v>
      </c>
      <c r="BA127" s="27"/>
      <c r="BB127" s="28">
        <f t="shared" si="85"/>
        <v>3.9245231740291743E-2</v>
      </c>
      <c r="BC127" s="28">
        <f t="shared" si="86"/>
        <v>2.8063180886824367E-2</v>
      </c>
      <c r="BD127" s="28">
        <f t="shared" si="87"/>
        <v>3.967959093189416E-2</v>
      </c>
      <c r="BE127">
        <f t="shared" si="88"/>
        <v>3.967959093189416E-2</v>
      </c>
      <c r="BF127" s="29">
        <f t="shared" si="89"/>
        <v>0.9995656408083976</v>
      </c>
      <c r="BG127" s="49" t="s">
        <v>140</v>
      </c>
      <c r="BH127" s="25">
        <v>1.34</v>
      </c>
      <c r="BI127" s="27"/>
      <c r="BJ127" s="28">
        <f t="shared" si="90"/>
        <v>0.13368604287180594</v>
      </c>
      <c r="BK127" s="28">
        <f t="shared" si="91"/>
        <v>9.8349773660212067E-2</v>
      </c>
      <c r="BL127" s="28">
        <f t="shared" si="92"/>
        <v>0.13501876225791976</v>
      </c>
      <c r="BM127">
        <f t="shared" si="93"/>
        <v>0.13501876225791976</v>
      </c>
      <c r="BN127" s="29">
        <f t="shared" si="94"/>
        <v>0.99866728061388621</v>
      </c>
      <c r="BO127" s="46" t="s">
        <v>140</v>
      </c>
      <c r="BP127" s="25">
        <v>1.47</v>
      </c>
      <c r="BQ127" s="27"/>
      <c r="BR127" s="28">
        <f t="shared" si="95"/>
        <v>0.17581449252269188</v>
      </c>
      <c r="BS127" s="28">
        <f t="shared" si="96"/>
        <v>0.13102691997164947</v>
      </c>
      <c r="BT127" s="28">
        <f t="shared" si="97"/>
        <v>0.1774811505190782</v>
      </c>
      <c r="BU127">
        <f t="shared" si="98"/>
        <v>0.1774811505190782</v>
      </c>
      <c r="BV127" s="29">
        <f t="shared" si="99"/>
        <v>0.99833334200361368</v>
      </c>
      <c r="BW127" s="46" t="s">
        <v>140</v>
      </c>
      <c r="BX127" s="25">
        <v>1</v>
      </c>
      <c r="BY127" s="27"/>
      <c r="BZ127" s="28">
        <f t="shared" si="100"/>
        <v>0</v>
      </c>
      <c r="CA127" s="28">
        <f t="shared" si="101"/>
        <v>0</v>
      </c>
      <c r="CB127" s="28">
        <f t="shared" si="102"/>
        <v>0</v>
      </c>
      <c r="CC127">
        <f t="shared" si="103"/>
        <v>0</v>
      </c>
      <c r="CD127" s="29">
        <f t="shared" si="104"/>
        <v>1</v>
      </c>
      <c r="CE127" s="46" t="s">
        <v>140</v>
      </c>
      <c r="CF127" s="25">
        <v>1.1000000000000001</v>
      </c>
      <c r="CG127" s="27"/>
      <c r="CH127" s="28">
        <f t="shared" si="105"/>
        <v>4.3416491901875319E-2</v>
      </c>
      <c r="CI127" s="28">
        <f t="shared" si="106"/>
        <v>3.1084386899547293E-2</v>
      </c>
      <c r="CJ127" s="28">
        <f t="shared" si="107"/>
        <v>4.3894908589125807E-2</v>
      </c>
      <c r="CK127">
        <f t="shared" si="108"/>
        <v>4.3894908589125807E-2</v>
      </c>
      <c r="CL127" s="29">
        <f t="shared" si="109"/>
        <v>0.99952158331274954</v>
      </c>
    </row>
    <row r="128" spans="1:90" ht="15.5" x14ac:dyDescent="0.35">
      <c r="A128" s="49" t="s">
        <v>141</v>
      </c>
      <c r="B128" s="47">
        <f>Prev!AF126</f>
        <v>0.45910129528075555</v>
      </c>
      <c r="C128" s="47">
        <f>Prev!AG126</f>
        <v>0.32555509692105472</v>
      </c>
      <c r="D128" s="25">
        <v>1.5016666666666667</v>
      </c>
      <c r="E128" s="27"/>
      <c r="F128" s="28">
        <f t="shared" si="55"/>
        <v>0.18611395495997088</v>
      </c>
      <c r="G128" s="28">
        <f t="shared" si="56"/>
        <v>0.13919983170989492</v>
      </c>
      <c r="H128" s="28">
        <f t="shared" si="57"/>
        <v>0.18720056540233826</v>
      </c>
      <c r="I128" s="28">
        <f t="shared" si="58"/>
        <v>0.18720056540233826</v>
      </c>
      <c r="J128" s="29">
        <f t="shared" si="59"/>
        <v>0.99891338955763265</v>
      </c>
      <c r="K128" s="49" t="s">
        <v>141</v>
      </c>
      <c r="L128" s="25">
        <v>1.7666666666666668</v>
      </c>
      <c r="M128" s="27"/>
      <c r="N128" s="28">
        <f t="shared" si="60"/>
        <v>0.25896690938169248</v>
      </c>
      <c r="O128" s="28">
        <f t="shared" si="61"/>
        <v>0.19815979030583231</v>
      </c>
      <c r="P128" s="28">
        <f t="shared" si="62"/>
        <v>0.2603428075796605</v>
      </c>
      <c r="Q128" s="28">
        <f t="shared" si="63"/>
        <v>0.2603428075796605</v>
      </c>
      <c r="R128" s="29">
        <f t="shared" si="64"/>
        <v>0.99862410180203198</v>
      </c>
      <c r="S128" s="49" t="s">
        <v>141</v>
      </c>
      <c r="T128" s="25">
        <v>2.0299999999999998</v>
      </c>
      <c r="U128" s="27"/>
      <c r="V128" s="28">
        <f t="shared" si="65"/>
        <v>0.31949728786359716</v>
      </c>
      <c r="W128" s="28">
        <f t="shared" si="66"/>
        <v>0.24925797995783752</v>
      </c>
      <c r="X128" s="28">
        <f t="shared" si="67"/>
        <v>0.32105545135698876</v>
      </c>
      <c r="Y128">
        <f t="shared" si="68"/>
        <v>0.25111681875301295</v>
      </c>
      <c r="Z128" s="29">
        <f t="shared" si="69"/>
        <v>0.99844183650660834</v>
      </c>
      <c r="AA128" s="49" t="s">
        <v>141</v>
      </c>
      <c r="AB128" s="25">
        <v>2.16</v>
      </c>
      <c r="AC128" s="27"/>
      <c r="AD128" s="28">
        <f t="shared" si="70"/>
        <v>0.34587482057938623</v>
      </c>
      <c r="AE128" s="28">
        <f t="shared" si="71"/>
        <v>0.27215577374694017</v>
      </c>
      <c r="AF128" s="28">
        <f t="shared" si="72"/>
        <v>0.34749593515937521</v>
      </c>
      <c r="AG128">
        <f t="shared" si="73"/>
        <v>0.34749593515937521</v>
      </c>
      <c r="AH128" s="29">
        <f t="shared" si="74"/>
        <v>0.99837888542001108</v>
      </c>
      <c r="AI128" s="49" t="s">
        <v>141</v>
      </c>
      <c r="AJ128" s="25">
        <v>1.59</v>
      </c>
      <c r="AK128" s="27"/>
      <c r="AL128" s="28">
        <f t="shared" si="75"/>
        <v>0.21193940649383566</v>
      </c>
      <c r="AM128" s="28">
        <f t="shared" si="76"/>
        <v>0.15979351888905427</v>
      </c>
      <c r="AN128" s="28">
        <f t="shared" si="77"/>
        <v>0.21313731103109607</v>
      </c>
      <c r="AO128">
        <f t="shared" si="78"/>
        <v>0.21313731103109607</v>
      </c>
      <c r="AP128" s="29">
        <f t="shared" si="79"/>
        <v>0.99880209546273957</v>
      </c>
      <c r="AQ128" s="49" t="s">
        <v>141</v>
      </c>
      <c r="AR128" s="25">
        <v>1.79</v>
      </c>
      <c r="AS128" s="27"/>
      <c r="AT128" s="28">
        <f t="shared" si="80"/>
        <v>0.26476176422967868</v>
      </c>
      <c r="AU128" s="28">
        <f t="shared" si="81"/>
        <v>0.20296665864724331</v>
      </c>
      <c r="AV128" s="28">
        <f t="shared" si="82"/>
        <v>0.26615739242075315</v>
      </c>
      <c r="AW128">
        <f t="shared" si="83"/>
        <v>0.26615739242075315</v>
      </c>
      <c r="AX128" s="29">
        <f t="shared" si="84"/>
        <v>0.99860437180892547</v>
      </c>
      <c r="AY128" s="49" t="s">
        <v>141</v>
      </c>
      <c r="AZ128" s="25">
        <v>1.0900000000000001</v>
      </c>
      <c r="BA128" s="27"/>
      <c r="BB128" s="28">
        <f t="shared" si="85"/>
        <v>3.9407753424525203E-2</v>
      </c>
      <c r="BC128" s="28">
        <f t="shared" si="86"/>
        <v>2.8193149065970178E-2</v>
      </c>
      <c r="BD128" s="28">
        <f t="shared" si="87"/>
        <v>3.967959093189416E-2</v>
      </c>
      <c r="BE128">
        <f t="shared" si="88"/>
        <v>3.967959093189416E-2</v>
      </c>
      <c r="BF128" s="29">
        <f t="shared" si="89"/>
        <v>0.99972816249263108</v>
      </c>
      <c r="BG128" s="49" t="s">
        <v>141</v>
      </c>
      <c r="BH128" s="25">
        <v>1.34</v>
      </c>
      <c r="BI128" s="27"/>
      <c r="BJ128" s="28">
        <f t="shared" si="90"/>
        <v>0.13418503821679525</v>
      </c>
      <c r="BK128" s="28">
        <f t="shared" si="91"/>
        <v>9.8772177772780342E-2</v>
      </c>
      <c r="BL128" s="28">
        <f t="shared" si="92"/>
        <v>0.1350187622579197</v>
      </c>
      <c r="BM128">
        <f t="shared" si="93"/>
        <v>0.1350187622579197</v>
      </c>
      <c r="BN128" s="29">
        <f t="shared" si="94"/>
        <v>0.99916627595887553</v>
      </c>
      <c r="BO128" s="46" t="s">
        <v>141</v>
      </c>
      <c r="BP128" s="25">
        <v>1.47</v>
      </c>
      <c r="BQ128" s="27"/>
      <c r="BR128" s="28">
        <f t="shared" si="95"/>
        <v>0.17643871001717298</v>
      </c>
      <c r="BS128" s="28">
        <f t="shared" si="96"/>
        <v>0.13156919041966186</v>
      </c>
      <c r="BT128" s="28">
        <f t="shared" si="97"/>
        <v>0.17748115051907815</v>
      </c>
      <c r="BU128">
        <f t="shared" si="98"/>
        <v>0.17748115051907815</v>
      </c>
      <c r="BV128" s="29">
        <f t="shared" si="99"/>
        <v>0.99895755949809484</v>
      </c>
      <c r="BW128" s="46" t="s">
        <v>141</v>
      </c>
      <c r="BX128" s="25">
        <v>1</v>
      </c>
      <c r="BY128" s="27"/>
      <c r="BZ128" s="28">
        <f t="shared" si="100"/>
        <v>0</v>
      </c>
      <c r="CA128" s="28">
        <f t="shared" si="101"/>
        <v>0</v>
      </c>
      <c r="CB128" s="28">
        <f t="shared" si="102"/>
        <v>0</v>
      </c>
      <c r="CC128">
        <f t="shared" si="103"/>
        <v>0</v>
      </c>
      <c r="CD128" s="29">
        <f t="shared" si="104"/>
        <v>1</v>
      </c>
      <c r="CE128" s="46" t="s">
        <v>141</v>
      </c>
      <c r="CF128" s="25">
        <v>1.1000000000000001</v>
      </c>
      <c r="CG128" s="27"/>
      <c r="CH128" s="28">
        <f t="shared" si="105"/>
        <v>4.3595503709405979E-2</v>
      </c>
      <c r="CI128" s="28">
        <f t="shared" si="106"/>
        <v>3.122789754324979E-2</v>
      </c>
      <c r="CJ128" s="28">
        <f t="shared" si="107"/>
        <v>4.38949085891258E-2</v>
      </c>
      <c r="CK128">
        <f t="shared" si="108"/>
        <v>4.38949085891258E-2</v>
      </c>
      <c r="CL128" s="29">
        <f t="shared" si="109"/>
        <v>0.9997005951202802</v>
      </c>
    </row>
    <row r="129" spans="1:90" ht="15.5" x14ac:dyDescent="0.35">
      <c r="A129" s="49" t="s">
        <v>142</v>
      </c>
      <c r="B129" s="47">
        <f>Prev!AF127</f>
        <v>0.45783904281132515</v>
      </c>
      <c r="C129" s="47">
        <f>Prev!AG127</f>
        <v>0.32651521198102551</v>
      </c>
      <c r="D129" s="25">
        <v>1.5016666666666667</v>
      </c>
      <c r="E129" s="27"/>
      <c r="F129" s="28">
        <f t="shared" si="55"/>
        <v>0.18507230344437992</v>
      </c>
      <c r="G129" s="28">
        <f t="shared" si="56"/>
        <v>0.13901540279173716</v>
      </c>
      <c r="H129" s="28">
        <f t="shared" si="57"/>
        <v>0.1867820110676244</v>
      </c>
      <c r="I129" s="28">
        <f t="shared" si="58"/>
        <v>0.1867820110676244</v>
      </c>
      <c r="J129" s="29">
        <f t="shared" si="59"/>
        <v>0.99829029237675548</v>
      </c>
      <c r="K129" s="49" t="s">
        <v>142</v>
      </c>
      <c r="L129" s="25">
        <v>1.7666666666666668</v>
      </c>
      <c r="M129" s="27"/>
      <c r="N129" s="28">
        <f t="shared" si="60"/>
        <v>0.2576465887306052</v>
      </c>
      <c r="O129" s="28">
        <f t="shared" si="61"/>
        <v>0.19791520478480981</v>
      </c>
      <c r="P129" s="28">
        <f t="shared" si="62"/>
        <v>0.25981299196581009</v>
      </c>
      <c r="Q129" s="28">
        <f t="shared" si="63"/>
        <v>0.25981299196581009</v>
      </c>
      <c r="R129" s="29">
        <f t="shared" si="64"/>
        <v>0.99783359676479511</v>
      </c>
      <c r="S129" s="49" t="s">
        <v>142</v>
      </c>
      <c r="T129" s="25">
        <v>2.0299999999999998</v>
      </c>
      <c r="U129" s="27"/>
      <c r="V129" s="28">
        <f t="shared" si="65"/>
        <v>0.3180007921407404</v>
      </c>
      <c r="W129" s="28">
        <f t="shared" si="66"/>
        <v>0.24896990776659408</v>
      </c>
      <c r="X129" s="28">
        <f t="shared" si="67"/>
        <v>0.32045561112625509</v>
      </c>
      <c r="Y129">
        <f t="shared" si="68"/>
        <v>0.25167101955274762</v>
      </c>
      <c r="Z129" s="29">
        <f t="shared" si="69"/>
        <v>0.9975451810144853</v>
      </c>
      <c r="AA129" s="49" t="s">
        <v>142</v>
      </c>
      <c r="AB129" s="25">
        <v>2.16</v>
      </c>
      <c r="AC129" s="27"/>
      <c r="AD129" s="28">
        <f t="shared" si="70"/>
        <v>0.34431728809346362</v>
      </c>
      <c r="AE129" s="28">
        <f t="shared" si="71"/>
        <v>0.27185082079410644</v>
      </c>
      <c r="AF129" s="28">
        <f t="shared" si="72"/>
        <v>0.34687193343958761</v>
      </c>
      <c r="AG129">
        <f t="shared" si="73"/>
        <v>0.34687193343958761</v>
      </c>
      <c r="AH129" s="29">
        <f t="shared" si="74"/>
        <v>0.99744535465387596</v>
      </c>
      <c r="AI129" s="49" t="s">
        <v>142</v>
      </c>
      <c r="AJ129" s="25">
        <v>1.59</v>
      </c>
      <c r="AK129" s="27"/>
      <c r="AL129" s="28">
        <f t="shared" si="75"/>
        <v>0.21079064896685201</v>
      </c>
      <c r="AM129" s="28">
        <f t="shared" si="76"/>
        <v>0.15958686341231143</v>
      </c>
      <c r="AN129" s="28">
        <f t="shared" si="77"/>
        <v>0.21267593958075667</v>
      </c>
      <c r="AO129">
        <f t="shared" si="78"/>
        <v>0.21267593958075667</v>
      </c>
      <c r="AP129" s="29">
        <f t="shared" si="79"/>
        <v>0.99811470938609537</v>
      </c>
      <c r="AQ129" s="49" t="s">
        <v>142</v>
      </c>
      <c r="AR129" s="25">
        <v>1.79</v>
      </c>
      <c r="AS129" s="27"/>
      <c r="AT129" s="28">
        <f t="shared" si="80"/>
        <v>0.26342240150932483</v>
      </c>
      <c r="AU129" s="28">
        <f t="shared" si="81"/>
        <v>0.20271764004910103</v>
      </c>
      <c r="AV129" s="28">
        <f t="shared" si="82"/>
        <v>0.2656199931300417</v>
      </c>
      <c r="AW129">
        <f t="shared" si="83"/>
        <v>0.2656199931300417</v>
      </c>
      <c r="AX129" s="29">
        <f t="shared" si="84"/>
        <v>0.99780240837928313</v>
      </c>
      <c r="AY129" s="49" t="s">
        <v>142</v>
      </c>
      <c r="AZ129" s="25">
        <v>1.0900000000000001</v>
      </c>
      <c r="BA129" s="27"/>
      <c r="BB129" s="28">
        <f t="shared" si="85"/>
        <v>3.9147699899498518E-2</v>
      </c>
      <c r="BC129" s="28">
        <f t="shared" si="86"/>
        <v>2.8150985502083999E-2</v>
      </c>
      <c r="BD129" s="28">
        <f t="shared" si="87"/>
        <v>3.9574813333956307E-2</v>
      </c>
      <c r="BE129">
        <f t="shared" si="88"/>
        <v>3.9574813333956307E-2</v>
      </c>
      <c r="BF129" s="29">
        <f t="shared" si="89"/>
        <v>0.99957288656554222</v>
      </c>
      <c r="BG129" s="49" t="s">
        <v>142</v>
      </c>
      <c r="BH129" s="25">
        <v>1.34</v>
      </c>
      <c r="BI129" s="27"/>
      <c r="BJ129" s="28">
        <f t="shared" si="90"/>
        <v>0.13338639274815683</v>
      </c>
      <c r="BK129" s="28">
        <f t="shared" si="91"/>
        <v>9.8635174746010426E-2</v>
      </c>
      <c r="BL129" s="28">
        <f t="shared" si="92"/>
        <v>0.13469754433495149</v>
      </c>
      <c r="BM129">
        <f t="shared" si="93"/>
        <v>0.13469754433495149</v>
      </c>
      <c r="BN129" s="29">
        <f t="shared" si="94"/>
        <v>0.99868884841320538</v>
      </c>
      <c r="BO129" s="46" t="s">
        <v>142</v>
      </c>
      <c r="BP129" s="25">
        <v>1.47</v>
      </c>
      <c r="BQ129" s="27"/>
      <c r="BR129" s="28">
        <f t="shared" si="95"/>
        <v>0.17543953672987903</v>
      </c>
      <c r="BS129" s="28">
        <f t="shared" si="96"/>
        <v>0.131393328305589</v>
      </c>
      <c r="BT129" s="28">
        <f t="shared" si="97"/>
        <v>0.17707959298508</v>
      </c>
      <c r="BU129">
        <f t="shared" si="98"/>
        <v>0.17707959298508</v>
      </c>
      <c r="BV129" s="29">
        <f t="shared" si="99"/>
        <v>0.99835994374479897</v>
      </c>
      <c r="BW129" s="46" t="s">
        <v>142</v>
      </c>
      <c r="BX129" s="25">
        <v>1</v>
      </c>
      <c r="BY129" s="27"/>
      <c r="BZ129" s="28">
        <f t="shared" si="100"/>
        <v>0</v>
      </c>
      <c r="CA129" s="28">
        <f t="shared" si="101"/>
        <v>0</v>
      </c>
      <c r="CB129" s="28">
        <f t="shared" si="102"/>
        <v>0</v>
      </c>
      <c r="CC129">
        <f t="shared" si="103"/>
        <v>0</v>
      </c>
      <c r="CD129" s="29">
        <f t="shared" si="104"/>
        <v>1</v>
      </c>
      <c r="CE129" s="46" t="s">
        <v>142</v>
      </c>
      <c r="CF129" s="25">
        <v>1.1000000000000001</v>
      </c>
      <c r="CG129" s="27"/>
      <c r="CH129" s="28">
        <f t="shared" si="105"/>
        <v>4.330906098584248E-2</v>
      </c>
      <c r="CI129" s="28">
        <f t="shared" si="106"/>
        <v>3.1181341060080241E-2</v>
      </c>
      <c r="CJ129" s="28">
        <f t="shared" si="107"/>
        <v>4.3779507500265283E-2</v>
      </c>
      <c r="CK129">
        <f t="shared" si="108"/>
        <v>4.3779507500265283E-2</v>
      </c>
      <c r="CL129" s="29">
        <f t="shared" si="109"/>
        <v>0.99952955348557715</v>
      </c>
    </row>
    <row r="130" spans="1:90" ht="15.5" x14ac:dyDescent="0.35">
      <c r="A130" s="49" t="s">
        <v>143</v>
      </c>
      <c r="B130" s="47">
        <f>Prev!AF128</f>
        <v>0.45783904281132504</v>
      </c>
      <c r="C130" s="47">
        <f>Prev!AG128</f>
        <v>0.32651521198102545</v>
      </c>
      <c r="D130" s="25">
        <v>1.5016666666666667</v>
      </c>
      <c r="E130" s="27"/>
      <c r="F130" s="28">
        <f t="shared" si="55"/>
        <v>0.18507230344438</v>
      </c>
      <c r="G130" s="28">
        <f t="shared" si="56"/>
        <v>0.13901540279173719</v>
      </c>
      <c r="H130" s="28">
        <f t="shared" si="57"/>
        <v>0.1867820110676244</v>
      </c>
      <c r="I130" s="28">
        <f t="shared" si="58"/>
        <v>0.1867820110676244</v>
      </c>
      <c r="J130" s="29">
        <f t="shared" si="59"/>
        <v>0.99829029237675559</v>
      </c>
      <c r="K130" s="49" t="s">
        <v>143</v>
      </c>
      <c r="L130" s="25">
        <v>1.7666666666666668</v>
      </c>
      <c r="M130" s="27"/>
      <c r="N130" s="28">
        <f t="shared" si="60"/>
        <v>0.2576465887306052</v>
      </c>
      <c r="O130" s="28">
        <f t="shared" si="61"/>
        <v>0.19791520478480987</v>
      </c>
      <c r="P130" s="28">
        <f t="shared" si="62"/>
        <v>0.25981299196580998</v>
      </c>
      <c r="Q130" s="28">
        <f t="shared" si="63"/>
        <v>0.25981299196580998</v>
      </c>
      <c r="R130" s="29">
        <f t="shared" si="64"/>
        <v>0.99783359676479522</v>
      </c>
      <c r="S130" s="49" t="s">
        <v>143</v>
      </c>
      <c r="T130" s="25">
        <v>2.0299999999999998</v>
      </c>
      <c r="U130" s="27"/>
      <c r="V130" s="28">
        <f t="shared" si="65"/>
        <v>0.31800079214074051</v>
      </c>
      <c r="W130" s="28">
        <f t="shared" si="66"/>
        <v>0.24896990776659414</v>
      </c>
      <c r="X130" s="28">
        <f t="shared" si="67"/>
        <v>0.32045561112625504</v>
      </c>
      <c r="Y130">
        <f t="shared" si="68"/>
        <v>0.25167101955274757</v>
      </c>
      <c r="Z130" s="29">
        <f t="shared" si="69"/>
        <v>0.99754518101448553</v>
      </c>
      <c r="AA130" s="49" t="s">
        <v>143</v>
      </c>
      <c r="AB130" s="25">
        <v>2.16</v>
      </c>
      <c r="AC130" s="27"/>
      <c r="AD130" s="28">
        <f t="shared" si="70"/>
        <v>0.34431728809346368</v>
      </c>
      <c r="AE130" s="28">
        <f t="shared" si="71"/>
        <v>0.2718508207941065</v>
      </c>
      <c r="AF130" s="28">
        <f t="shared" si="72"/>
        <v>0.34687193343958755</v>
      </c>
      <c r="AG130">
        <f t="shared" si="73"/>
        <v>0.34687193343958755</v>
      </c>
      <c r="AH130" s="29">
        <f t="shared" si="74"/>
        <v>0.99744535465387618</v>
      </c>
      <c r="AI130" s="49" t="s">
        <v>143</v>
      </c>
      <c r="AJ130" s="25">
        <v>1.59</v>
      </c>
      <c r="AK130" s="27"/>
      <c r="AL130" s="28">
        <f t="shared" si="75"/>
        <v>0.21079064896685207</v>
      </c>
      <c r="AM130" s="28">
        <f t="shared" si="76"/>
        <v>0.15958686341231149</v>
      </c>
      <c r="AN130" s="28">
        <f t="shared" si="77"/>
        <v>0.21267593958075662</v>
      </c>
      <c r="AO130">
        <f t="shared" si="78"/>
        <v>0.21267593958075662</v>
      </c>
      <c r="AP130" s="29">
        <f t="shared" si="79"/>
        <v>0.99811470938609548</v>
      </c>
      <c r="AQ130" s="49" t="s">
        <v>143</v>
      </c>
      <c r="AR130" s="25">
        <v>1.79</v>
      </c>
      <c r="AS130" s="27"/>
      <c r="AT130" s="28">
        <f t="shared" si="80"/>
        <v>0.26342240150932489</v>
      </c>
      <c r="AU130" s="28">
        <f t="shared" si="81"/>
        <v>0.20271764004910106</v>
      </c>
      <c r="AV130" s="28">
        <f t="shared" si="82"/>
        <v>0.2656199931300417</v>
      </c>
      <c r="AW130">
        <f t="shared" si="83"/>
        <v>0.2656199931300417</v>
      </c>
      <c r="AX130" s="29">
        <f t="shared" si="84"/>
        <v>0.99780240837928313</v>
      </c>
      <c r="AY130" s="49" t="s">
        <v>143</v>
      </c>
      <c r="AZ130" s="25">
        <v>1.0900000000000001</v>
      </c>
      <c r="BA130" s="27"/>
      <c r="BB130" s="28">
        <f t="shared" si="85"/>
        <v>3.9147699899498532E-2</v>
      </c>
      <c r="BC130" s="28">
        <f t="shared" si="86"/>
        <v>2.8150985502084006E-2</v>
      </c>
      <c r="BD130" s="28">
        <f t="shared" si="87"/>
        <v>3.95748133339563E-2</v>
      </c>
      <c r="BE130">
        <f t="shared" si="88"/>
        <v>3.95748133339563E-2</v>
      </c>
      <c r="BF130" s="29">
        <f t="shared" si="89"/>
        <v>0.99957288656554222</v>
      </c>
      <c r="BG130" s="49" t="s">
        <v>143</v>
      </c>
      <c r="BH130" s="25">
        <v>1.34</v>
      </c>
      <c r="BI130" s="27"/>
      <c r="BJ130" s="28">
        <f t="shared" si="90"/>
        <v>0.13338639274815686</v>
      </c>
      <c r="BK130" s="28">
        <f t="shared" si="91"/>
        <v>9.863517474601044E-2</v>
      </c>
      <c r="BL130" s="28">
        <f t="shared" si="92"/>
        <v>0.13469754433495149</v>
      </c>
      <c r="BM130">
        <f t="shared" si="93"/>
        <v>0.13469754433495149</v>
      </c>
      <c r="BN130" s="29">
        <f t="shared" si="94"/>
        <v>0.99868884841320538</v>
      </c>
      <c r="BO130" s="46" t="s">
        <v>143</v>
      </c>
      <c r="BP130" s="25">
        <v>1.47</v>
      </c>
      <c r="BQ130" s="27"/>
      <c r="BR130" s="28">
        <f t="shared" si="95"/>
        <v>0.17543953672987911</v>
      </c>
      <c r="BS130" s="28">
        <f t="shared" si="96"/>
        <v>0.13139332830558903</v>
      </c>
      <c r="BT130" s="28">
        <f t="shared" si="97"/>
        <v>0.17707959298507997</v>
      </c>
      <c r="BU130">
        <f t="shared" si="98"/>
        <v>0.17707959298507997</v>
      </c>
      <c r="BV130" s="29">
        <f t="shared" si="99"/>
        <v>0.99835994374479919</v>
      </c>
      <c r="BW130" s="46" t="s">
        <v>143</v>
      </c>
      <c r="BX130" s="25">
        <v>1</v>
      </c>
      <c r="BY130" s="27"/>
      <c r="BZ130" s="28">
        <f t="shared" si="100"/>
        <v>0</v>
      </c>
      <c r="CA130" s="28">
        <f t="shared" si="101"/>
        <v>0</v>
      </c>
      <c r="CB130" s="28">
        <f t="shared" si="102"/>
        <v>0</v>
      </c>
      <c r="CC130">
        <f t="shared" si="103"/>
        <v>0</v>
      </c>
      <c r="CD130" s="29">
        <f t="shared" si="104"/>
        <v>1</v>
      </c>
      <c r="CE130" s="46" t="s">
        <v>143</v>
      </c>
      <c r="CF130" s="25">
        <v>1.1000000000000001</v>
      </c>
      <c r="CG130" s="27"/>
      <c r="CH130" s="28">
        <f t="shared" si="105"/>
        <v>4.3309060985842494E-2</v>
      </c>
      <c r="CI130" s="28">
        <f t="shared" si="106"/>
        <v>3.1181341060080241E-2</v>
      </c>
      <c r="CJ130" s="28">
        <f t="shared" si="107"/>
        <v>4.3779507500265269E-2</v>
      </c>
      <c r="CK130">
        <f t="shared" si="108"/>
        <v>4.3779507500265269E-2</v>
      </c>
      <c r="CL130" s="29">
        <f t="shared" si="109"/>
        <v>0.99952955348557726</v>
      </c>
    </row>
    <row r="131" spans="1:90" ht="15.5" x14ac:dyDescent="0.35">
      <c r="A131" s="49" t="s">
        <v>144</v>
      </c>
      <c r="B131" s="47">
        <f>Prev!AF129</f>
        <v>0.4578390428113252</v>
      </c>
      <c r="C131" s="47">
        <f>Prev!AG129</f>
        <v>0.32651521198102551</v>
      </c>
      <c r="D131" s="25">
        <v>1.5016666666666667</v>
      </c>
      <c r="E131" s="27"/>
      <c r="F131" s="28">
        <f t="shared" si="55"/>
        <v>0.18507230344437992</v>
      </c>
      <c r="G131" s="28">
        <f t="shared" si="56"/>
        <v>0.13901540279173716</v>
      </c>
      <c r="H131" s="28">
        <f t="shared" si="57"/>
        <v>0.18678201106762443</v>
      </c>
      <c r="I131" s="28">
        <f t="shared" si="58"/>
        <v>0.18678201106762443</v>
      </c>
      <c r="J131" s="29">
        <f t="shared" si="59"/>
        <v>0.99829029237675548</v>
      </c>
      <c r="K131" s="49" t="s">
        <v>144</v>
      </c>
      <c r="L131" s="25">
        <v>1.7666666666666668</v>
      </c>
      <c r="M131" s="27"/>
      <c r="N131" s="28">
        <f t="shared" si="60"/>
        <v>0.2576465887306052</v>
      </c>
      <c r="O131" s="28">
        <f t="shared" si="61"/>
        <v>0.19791520478480981</v>
      </c>
      <c r="P131" s="28">
        <f t="shared" si="62"/>
        <v>0.25981299196581009</v>
      </c>
      <c r="Q131" s="28">
        <f t="shared" si="63"/>
        <v>0.25981299196581009</v>
      </c>
      <c r="R131" s="29">
        <f t="shared" si="64"/>
        <v>0.99783359676479511</v>
      </c>
      <c r="S131" s="49" t="s">
        <v>144</v>
      </c>
      <c r="T131" s="25">
        <v>2.0299999999999998</v>
      </c>
      <c r="U131" s="27"/>
      <c r="V131" s="28">
        <f t="shared" si="65"/>
        <v>0.3180007921407404</v>
      </c>
      <c r="W131" s="28">
        <f t="shared" si="66"/>
        <v>0.24896990776659408</v>
      </c>
      <c r="X131" s="28">
        <f t="shared" si="67"/>
        <v>0.32045561112625509</v>
      </c>
      <c r="Y131">
        <f t="shared" si="68"/>
        <v>0.25167101955274762</v>
      </c>
      <c r="Z131" s="29">
        <f t="shared" si="69"/>
        <v>0.9975451810144853</v>
      </c>
      <c r="AA131" s="49" t="s">
        <v>144</v>
      </c>
      <c r="AB131" s="25">
        <v>2.16</v>
      </c>
      <c r="AC131" s="27"/>
      <c r="AD131" s="28">
        <f t="shared" si="70"/>
        <v>0.34431728809346362</v>
      </c>
      <c r="AE131" s="28">
        <f t="shared" si="71"/>
        <v>0.27185082079410644</v>
      </c>
      <c r="AF131" s="28">
        <f t="shared" si="72"/>
        <v>0.34687193343958767</v>
      </c>
      <c r="AG131">
        <f t="shared" si="73"/>
        <v>0.34687193343958767</v>
      </c>
      <c r="AH131" s="29">
        <f t="shared" si="74"/>
        <v>0.99744535465387596</v>
      </c>
      <c r="AI131" s="49" t="s">
        <v>144</v>
      </c>
      <c r="AJ131" s="25">
        <v>1.59</v>
      </c>
      <c r="AK131" s="27"/>
      <c r="AL131" s="28">
        <f t="shared" si="75"/>
        <v>0.21079064896685201</v>
      </c>
      <c r="AM131" s="28">
        <f t="shared" si="76"/>
        <v>0.15958686341231143</v>
      </c>
      <c r="AN131" s="28">
        <f t="shared" si="77"/>
        <v>0.2126759395807567</v>
      </c>
      <c r="AO131">
        <f t="shared" si="78"/>
        <v>0.2126759395807567</v>
      </c>
      <c r="AP131" s="29">
        <f t="shared" si="79"/>
        <v>0.99811470938609537</v>
      </c>
      <c r="AQ131" s="49" t="s">
        <v>144</v>
      </c>
      <c r="AR131" s="25">
        <v>1.79</v>
      </c>
      <c r="AS131" s="27"/>
      <c r="AT131" s="28">
        <f t="shared" si="80"/>
        <v>0.26342240150932483</v>
      </c>
      <c r="AU131" s="28">
        <f t="shared" si="81"/>
        <v>0.20271764004910103</v>
      </c>
      <c r="AV131" s="28">
        <f t="shared" si="82"/>
        <v>0.2656199931300417</v>
      </c>
      <c r="AW131">
        <f t="shared" si="83"/>
        <v>0.2656199931300417</v>
      </c>
      <c r="AX131" s="29">
        <f t="shared" si="84"/>
        <v>0.99780240837928313</v>
      </c>
      <c r="AY131" s="49" t="s">
        <v>144</v>
      </c>
      <c r="AZ131" s="25">
        <v>1.0900000000000001</v>
      </c>
      <c r="BA131" s="27"/>
      <c r="BB131" s="28">
        <f t="shared" si="85"/>
        <v>3.9147699899498518E-2</v>
      </c>
      <c r="BC131" s="28">
        <f t="shared" si="86"/>
        <v>2.8150985502083999E-2</v>
      </c>
      <c r="BD131" s="28">
        <f t="shared" si="87"/>
        <v>3.9574813333956314E-2</v>
      </c>
      <c r="BE131">
        <f t="shared" si="88"/>
        <v>3.9574813333956314E-2</v>
      </c>
      <c r="BF131" s="29">
        <f t="shared" si="89"/>
        <v>0.99957288656554222</v>
      </c>
      <c r="BG131" s="49" t="s">
        <v>144</v>
      </c>
      <c r="BH131" s="25">
        <v>1.34</v>
      </c>
      <c r="BI131" s="27"/>
      <c r="BJ131" s="28">
        <f t="shared" si="90"/>
        <v>0.13338639274815683</v>
      </c>
      <c r="BK131" s="28">
        <f t="shared" si="91"/>
        <v>9.8635174746010426E-2</v>
      </c>
      <c r="BL131" s="28">
        <f t="shared" si="92"/>
        <v>0.13469754433495151</v>
      </c>
      <c r="BM131">
        <f t="shared" si="93"/>
        <v>0.13469754433495151</v>
      </c>
      <c r="BN131" s="29">
        <f t="shared" si="94"/>
        <v>0.99868884841320527</v>
      </c>
      <c r="BO131" s="46" t="s">
        <v>144</v>
      </c>
      <c r="BP131" s="25">
        <v>1.47</v>
      </c>
      <c r="BQ131" s="27"/>
      <c r="BR131" s="28">
        <f t="shared" si="95"/>
        <v>0.17543953672987903</v>
      </c>
      <c r="BS131" s="28">
        <f t="shared" si="96"/>
        <v>0.131393328305589</v>
      </c>
      <c r="BT131" s="28">
        <f t="shared" si="97"/>
        <v>0.17707959298508003</v>
      </c>
      <c r="BU131">
        <f t="shared" si="98"/>
        <v>0.17707959298508003</v>
      </c>
      <c r="BV131" s="29">
        <f t="shared" si="99"/>
        <v>0.99835994374479897</v>
      </c>
      <c r="BW131" s="46" t="s">
        <v>144</v>
      </c>
      <c r="BX131" s="25">
        <v>1</v>
      </c>
      <c r="BY131" s="27"/>
      <c r="BZ131" s="28">
        <f t="shared" si="100"/>
        <v>0</v>
      </c>
      <c r="CA131" s="28">
        <f t="shared" si="101"/>
        <v>0</v>
      </c>
      <c r="CB131" s="28">
        <f t="shared" si="102"/>
        <v>0</v>
      </c>
      <c r="CC131">
        <f t="shared" si="103"/>
        <v>0</v>
      </c>
      <c r="CD131" s="29">
        <f t="shared" si="104"/>
        <v>1</v>
      </c>
      <c r="CE131" s="46" t="s">
        <v>144</v>
      </c>
      <c r="CF131" s="25">
        <v>1.1000000000000001</v>
      </c>
      <c r="CG131" s="27"/>
      <c r="CH131" s="28">
        <f t="shared" si="105"/>
        <v>4.330906098584248E-2</v>
      </c>
      <c r="CI131" s="28">
        <f t="shared" si="106"/>
        <v>3.1181341060080241E-2</v>
      </c>
      <c r="CJ131" s="28">
        <f t="shared" si="107"/>
        <v>4.377950750026529E-2</v>
      </c>
      <c r="CK131">
        <f t="shared" si="108"/>
        <v>4.377950750026529E-2</v>
      </c>
      <c r="CL131" s="29">
        <f t="shared" si="109"/>
        <v>0.99952955348557715</v>
      </c>
    </row>
    <row r="132" spans="1:90" ht="15.5" x14ac:dyDescent="0.35">
      <c r="A132" s="49" t="s">
        <v>145</v>
      </c>
      <c r="B132" s="47">
        <f>Prev!AF130</f>
        <v>0.45783904281132515</v>
      </c>
      <c r="C132" s="47">
        <f>Prev!AG130</f>
        <v>0.32651521198102551</v>
      </c>
      <c r="D132" s="25">
        <v>1.5016666666666667</v>
      </c>
      <c r="E132" s="27"/>
      <c r="F132" s="28">
        <f t="shared" si="55"/>
        <v>0.18507230344437992</v>
      </c>
      <c r="G132" s="28">
        <f t="shared" si="56"/>
        <v>0.13901540279173716</v>
      </c>
      <c r="H132" s="28">
        <f t="shared" si="57"/>
        <v>0.1867820110676244</v>
      </c>
      <c r="I132" s="28">
        <f t="shared" si="58"/>
        <v>0.1867820110676244</v>
      </c>
      <c r="J132" s="29">
        <f t="shared" si="59"/>
        <v>0.99829029237675548</v>
      </c>
      <c r="K132" s="49" t="s">
        <v>145</v>
      </c>
      <c r="L132" s="25">
        <v>1.7666666666666668</v>
      </c>
      <c r="M132" s="27"/>
      <c r="N132" s="28">
        <f t="shared" si="60"/>
        <v>0.2576465887306052</v>
      </c>
      <c r="O132" s="28">
        <f t="shared" si="61"/>
        <v>0.19791520478480981</v>
      </c>
      <c r="P132" s="28">
        <f t="shared" si="62"/>
        <v>0.25981299196581009</v>
      </c>
      <c r="Q132" s="28">
        <f t="shared" si="63"/>
        <v>0.25981299196581009</v>
      </c>
      <c r="R132" s="29">
        <f t="shared" si="64"/>
        <v>0.99783359676479511</v>
      </c>
      <c r="S132" s="49" t="s">
        <v>145</v>
      </c>
      <c r="T132" s="25">
        <v>2.0299999999999998</v>
      </c>
      <c r="U132" s="27"/>
      <c r="V132" s="28">
        <f t="shared" si="65"/>
        <v>0.3180007921407404</v>
      </c>
      <c r="W132" s="28">
        <f t="shared" si="66"/>
        <v>0.24896990776659408</v>
      </c>
      <c r="X132" s="28">
        <f t="shared" si="67"/>
        <v>0.32045561112625509</v>
      </c>
      <c r="Y132">
        <f t="shared" si="68"/>
        <v>0.25167101955274762</v>
      </c>
      <c r="Z132" s="29">
        <f t="shared" si="69"/>
        <v>0.9975451810144853</v>
      </c>
      <c r="AA132" s="49" t="s">
        <v>145</v>
      </c>
      <c r="AB132" s="25">
        <v>2.16</v>
      </c>
      <c r="AC132" s="27"/>
      <c r="AD132" s="28">
        <f t="shared" si="70"/>
        <v>0.34431728809346362</v>
      </c>
      <c r="AE132" s="28">
        <f t="shared" si="71"/>
        <v>0.27185082079410644</v>
      </c>
      <c r="AF132" s="28">
        <f t="shared" si="72"/>
        <v>0.34687193343958761</v>
      </c>
      <c r="AG132">
        <f t="shared" si="73"/>
        <v>0.34687193343958761</v>
      </c>
      <c r="AH132" s="29">
        <f t="shared" si="74"/>
        <v>0.99744535465387596</v>
      </c>
      <c r="AI132" s="49" t="s">
        <v>145</v>
      </c>
      <c r="AJ132" s="25">
        <v>1.59</v>
      </c>
      <c r="AK132" s="27"/>
      <c r="AL132" s="28">
        <f t="shared" si="75"/>
        <v>0.21079064896685201</v>
      </c>
      <c r="AM132" s="28">
        <f t="shared" si="76"/>
        <v>0.15958686341231143</v>
      </c>
      <c r="AN132" s="28">
        <f t="shared" si="77"/>
        <v>0.21267593958075667</v>
      </c>
      <c r="AO132">
        <f t="shared" si="78"/>
        <v>0.21267593958075667</v>
      </c>
      <c r="AP132" s="29">
        <f t="shared" si="79"/>
        <v>0.99811470938609537</v>
      </c>
      <c r="AQ132" s="49" t="s">
        <v>145</v>
      </c>
      <c r="AR132" s="25">
        <v>1.79</v>
      </c>
      <c r="AS132" s="27"/>
      <c r="AT132" s="28">
        <f t="shared" si="80"/>
        <v>0.26342240150932483</v>
      </c>
      <c r="AU132" s="28">
        <f t="shared" si="81"/>
        <v>0.20271764004910103</v>
      </c>
      <c r="AV132" s="28">
        <f t="shared" si="82"/>
        <v>0.2656199931300417</v>
      </c>
      <c r="AW132">
        <f t="shared" si="83"/>
        <v>0.2656199931300417</v>
      </c>
      <c r="AX132" s="29">
        <f t="shared" si="84"/>
        <v>0.99780240837928313</v>
      </c>
      <c r="AY132" s="49" t="s">
        <v>145</v>
      </c>
      <c r="AZ132" s="25">
        <v>1.0900000000000001</v>
      </c>
      <c r="BA132" s="27"/>
      <c r="BB132" s="28">
        <f t="shared" si="85"/>
        <v>3.9147699899498518E-2</v>
      </c>
      <c r="BC132" s="28">
        <f t="shared" si="86"/>
        <v>2.8150985502083999E-2</v>
      </c>
      <c r="BD132" s="28">
        <f t="shared" si="87"/>
        <v>3.9574813333956307E-2</v>
      </c>
      <c r="BE132">
        <f t="shared" si="88"/>
        <v>3.9574813333956307E-2</v>
      </c>
      <c r="BF132" s="29">
        <f t="shared" si="89"/>
        <v>0.99957288656554222</v>
      </c>
      <c r="BG132" s="49" t="s">
        <v>145</v>
      </c>
      <c r="BH132" s="25">
        <v>1.34</v>
      </c>
      <c r="BI132" s="27"/>
      <c r="BJ132" s="28">
        <f t="shared" si="90"/>
        <v>0.13338639274815683</v>
      </c>
      <c r="BK132" s="28">
        <f t="shared" si="91"/>
        <v>9.8635174746010426E-2</v>
      </c>
      <c r="BL132" s="28">
        <f t="shared" si="92"/>
        <v>0.13469754433495149</v>
      </c>
      <c r="BM132">
        <f t="shared" si="93"/>
        <v>0.13469754433495149</v>
      </c>
      <c r="BN132" s="29">
        <f t="shared" si="94"/>
        <v>0.99868884841320538</v>
      </c>
      <c r="BO132" s="46" t="s">
        <v>145</v>
      </c>
      <c r="BP132" s="25">
        <v>1.47</v>
      </c>
      <c r="BQ132" s="27"/>
      <c r="BR132" s="28">
        <f t="shared" si="95"/>
        <v>0.17543953672987903</v>
      </c>
      <c r="BS132" s="28">
        <f t="shared" si="96"/>
        <v>0.131393328305589</v>
      </c>
      <c r="BT132" s="28">
        <f t="shared" si="97"/>
        <v>0.17707959298508</v>
      </c>
      <c r="BU132">
        <f t="shared" si="98"/>
        <v>0.17707959298508</v>
      </c>
      <c r="BV132" s="29">
        <f t="shared" si="99"/>
        <v>0.99835994374479897</v>
      </c>
      <c r="BW132" s="46" t="s">
        <v>145</v>
      </c>
      <c r="BX132" s="25">
        <v>1</v>
      </c>
      <c r="BY132" s="27"/>
      <c r="BZ132" s="28">
        <f t="shared" si="100"/>
        <v>0</v>
      </c>
      <c r="CA132" s="28">
        <f t="shared" si="101"/>
        <v>0</v>
      </c>
      <c r="CB132" s="28">
        <f t="shared" si="102"/>
        <v>0</v>
      </c>
      <c r="CC132">
        <f t="shared" si="103"/>
        <v>0</v>
      </c>
      <c r="CD132" s="29">
        <f t="shared" si="104"/>
        <v>1</v>
      </c>
      <c r="CE132" s="46" t="s">
        <v>145</v>
      </c>
      <c r="CF132" s="25">
        <v>1.1000000000000001</v>
      </c>
      <c r="CG132" s="27"/>
      <c r="CH132" s="28">
        <f t="shared" si="105"/>
        <v>4.330906098584248E-2</v>
      </c>
      <c r="CI132" s="28">
        <f t="shared" si="106"/>
        <v>3.1181341060080241E-2</v>
      </c>
      <c r="CJ132" s="28">
        <f t="shared" si="107"/>
        <v>4.3779507500265283E-2</v>
      </c>
      <c r="CK132">
        <f t="shared" si="108"/>
        <v>4.3779507500265283E-2</v>
      </c>
      <c r="CL132" s="29">
        <f t="shared" si="109"/>
        <v>0.99952955348557715</v>
      </c>
    </row>
    <row r="133" spans="1:90" ht="15.5" x14ac:dyDescent="0.35">
      <c r="A133" s="49" t="s">
        <v>146</v>
      </c>
      <c r="B133" s="47">
        <f>Prev!AF131</f>
        <v>0.45783904281132526</v>
      </c>
      <c r="C133" s="47">
        <f>Prev!AG131</f>
        <v>0.32651521198102557</v>
      </c>
      <c r="D133" s="25">
        <v>1.5016666666666667</v>
      </c>
      <c r="E133" s="27"/>
      <c r="F133" s="28">
        <f t="shared" ref="F133:F196" si="110">B339*(D133-1)/(B339*(D133-1)+1)</f>
        <v>0.19203189177641189</v>
      </c>
      <c r="G133" s="28">
        <f t="shared" si="56"/>
        <v>0.14515857546118893</v>
      </c>
      <c r="H133" s="28">
        <f t="shared" si="57"/>
        <v>0.18678201106762446</v>
      </c>
      <c r="I133" s="28">
        <f t="shared" si="58"/>
        <v>0.18678201106762446</v>
      </c>
      <c r="J133" s="29">
        <f t="shared" si="59"/>
        <v>1.0052498807087875</v>
      </c>
      <c r="K133" s="49" t="s">
        <v>146</v>
      </c>
      <c r="L133" s="25">
        <v>1.7666666666666668</v>
      </c>
      <c r="M133" s="27"/>
      <c r="N133" s="28">
        <f t="shared" si="60"/>
        <v>0.26644301277699645</v>
      </c>
      <c r="O133" s="28">
        <f t="shared" si="61"/>
        <v>0.20603832610253206</v>
      </c>
      <c r="P133" s="28">
        <f t="shared" si="62"/>
        <v>0.25981299196581009</v>
      </c>
      <c r="Q133" s="28">
        <f t="shared" si="63"/>
        <v>0.25981299196581009</v>
      </c>
      <c r="R133" s="29">
        <f t="shared" si="64"/>
        <v>1.0066300208111865</v>
      </c>
      <c r="S133" s="49" t="s">
        <v>146</v>
      </c>
      <c r="T133" s="25">
        <v>2.0299999999999998</v>
      </c>
      <c r="U133" s="27"/>
      <c r="V133" s="28">
        <f t="shared" si="65"/>
        <v>0.32794749869909789</v>
      </c>
      <c r="W133" s="28">
        <f t="shared" si="66"/>
        <v>0.25851311973434504</v>
      </c>
      <c r="X133" s="28">
        <f t="shared" si="67"/>
        <v>0.32045561112625515</v>
      </c>
      <c r="Y133">
        <f t="shared" si="68"/>
        <v>0.25167101955274768</v>
      </c>
      <c r="Z133" s="29">
        <f t="shared" si="69"/>
        <v>1.0074918875728427</v>
      </c>
      <c r="AA133" s="49" t="s">
        <v>146</v>
      </c>
      <c r="AB133" s="25">
        <v>2.16</v>
      </c>
      <c r="AC133" s="27"/>
      <c r="AD133" s="28">
        <f t="shared" si="70"/>
        <v>0.35465908328905882</v>
      </c>
      <c r="AE133" s="28">
        <f t="shared" si="71"/>
        <v>0.28194182804856621</v>
      </c>
      <c r="AF133" s="28">
        <f t="shared" si="72"/>
        <v>0.34687193343958767</v>
      </c>
      <c r="AG133">
        <f t="shared" si="73"/>
        <v>0.34687193343958767</v>
      </c>
      <c r="AH133" s="29">
        <f t="shared" si="74"/>
        <v>1.007787149849471</v>
      </c>
      <c r="AI133" s="49" t="s">
        <v>146</v>
      </c>
      <c r="AJ133" s="25">
        <v>1.59</v>
      </c>
      <c r="AK133" s="27"/>
      <c r="AL133" s="28">
        <f t="shared" si="75"/>
        <v>0.21845810871320542</v>
      </c>
      <c r="AM133" s="28">
        <f t="shared" si="76"/>
        <v>0.16646334182806813</v>
      </c>
      <c r="AN133" s="28">
        <f t="shared" si="77"/>
        <v>0.2126759395807567</v>
      </c>
      <c r="AO133">
        <f t="shared" si="78"/>
        <v>0.2126759395807567</v>
      </c>
      <c r="AP133" s="29">
        <f t="shared" si="79"/>
        <v>1.0057821691324487</v>
      </c>
      <c r="AQ133" s="49" t="s">
        <v>146</v>
      </c>
      <c r="AR133" s="25">
        <v>1.79</v>
      </c>
      <c r="AS133" s="27"/>
      <c r="AT133" s="28">
        <f t="shared" si="80"/>
        <v>0.27234367626454486</v>
      </c>
      <c r="AU133" s="28">
        <f t="shared" si="81"/>
        <v>0.21098602104370409</v>
      </c>
      <c r="AV133" s="28">
        <f t="shared" si="82"/>
        <v>0.26561999313004175</v>
      </c>
      <c r="AW133">
        <f t="shared" si="83"/>
        <v>0.26561999313004175</v>
      </c>
      <c r="AX133" s="29">
        <f t="shared" si="84"/>
        <v>1.0067236831345032</v>
      </c>
      <c r="AY133" s="49" t="s">
        <v>146</v>
      </c>
      <c r="AZ133" s="25">
        <v>1.0900000000000001</v>
      </c>
      <c r="BA133" s="27"/>
      <c r="BB133" s="28">
        <f t="shared" si="85"/>
        <v>4.0895212080415203E-2</v>
      </c>
      <c r="BC133" s="28">
        <f t="shared" si="86"/>
        <v>2.9563214401239182E-2</v>
      </c>
      <c r="BD133" s="28">
        <f t="shared" si="87"/>
        <v>3.9574813333956314E-2</v>
      </c>
      <c r="BE133">
        <f t="shared" si="88"/>
        <v>3.9574813333956314E-2</v>
      </c>
      <c r="BF133" s="29">
        <f t="shared" si="89"/>
        <v>1.001320398746459</v>
      </c>
      <c r="BG133" s="49" t="s">
        <v>146</v>
      </c>
      <c r="BH133" s="25">
        <v>1.34</v>
      </c>
      <c r="BI133" s="27"/>
      <c r="BJ133" s="28">
        <f t="shared" si="90"/>
        <v>0.13873323191050832</v>
      </c>
      <c r="BK133" s="28">
        <f t="shared" si="91"/>
        <v>0.10320782378665311</v>
      </c>
      <c r="BL133" s="28">
        <f t="shared" si="92"/>
        <v>0.13469754433495154</v>
      </c>
      <c r="BM133">
        <f t="shared" si="93"/>
        <v>0.13469754433495154</v>
      </c>
      <c r="BN133" s="29">
        <f t="shared" si="94"/>
        <v>1.0040356875755567</v>
      </c>
      <c r="BO133" s="46" t="s">
        <v>146</v>
      </c>
      <c r="BP133" s="25">
        <v>1.47</v>
      </c>
      <c r="BQ133" s="27"/>
      <c r="BR133" s="28">
        <f t="shared" si="95"/>
        <v>0.18211783957772312</v>
      </c>
      <c r="BS133" s="28">
        <f t="shared" si="96"/>
        <v>0.13725337160848505</v>
      </c>
      <c r="BT133" s="28">
        <f t="shared" si="97"/>
        <v>0.17707959298508005</v>
      </c>
      <c r="BU133">
        <f t="shared" si="98"/>
        <v>0.17707959298508005</v>
      </c>
      <c r="BV133" s="29">
        <f t="shared" si="99"/>
        <v>1.0050382465926431</v>
      </c>
      <c r="BW133" s="46" t="s">
        <v>146</v>
      </c>
      <c r="BX133" s="25">
        <v>1</v>
      </c>
      <c r="BY133" s="27"/>
      <c r="BZ133" s="28">
        <f t="shared" si="100"/>
        <v>0</v>
      </c>
      <c r="CA133" s="28">
        <f t="shared" si="101"/>
        <v>0</v>
      </c>
      <c r="CB133" s="28">
        <f t="shared" si="102"/>
        <v>0</v>
      </c>
      <c r="CC133">
        <f t="shared" si="103"/>
        <v>0</v>
      </c>
      <c r="CD133" s="29">
        <f t="shared" si="104"/>
        <v>1</v>
      </c>
      <c r="CE133" s="46" t="s">
        <v>146</v>
      </c>
      <c r="CF133" s="25">
        <v>1.1000000000000001</v>
      </c>
      <c r="CG133" s="27"/>
      <c r="CH133" s="28">
        <f t="shared" si="105"/>
        <v>4.5233587074177295E-2</v>
      </c>
      <c r="CI133" s="28">
        <f t="shared" si="106"/>
        <v>3.2740470052957653E-2</v>
      </c>
      <c r="CJ133" s="28">
        <f t="shared" si="107"/>
        <v>4.3779507500265297E-2</v>
      </c>
      <c r="CK133">
        <f t="shared" si="108"/>
        <v>4.3779507500265297E-2</v>
      </c>
      <c r="CL133" s="29">
        <f t="shared" si="109"/>
        <v>1.001454079573912</v>
      </c>
    </row>
    <row r="134" spans="1:90" ht="15.5" x14ac:dyDescent="0.35">
      <c r="A134" s="49" t="s">
        <v>147</v>
      </c>
      <c r="B134" s="47">
        <f>Prev!AF132</f>
        <v>0.50890899987669902</v>
      </c>
      <c r="C134" s="47">
        <f>Prev!AG132</f>
        <v>0.34885408430200843</v>
      </c>
      <c r="D134" s="25">
        <v>1.5016666666666667</v>
      </c>
      <c r="E134" s="27"/>
      <c r="F134" s="28">
        <f t="shared" si="110"/>
        <v>0.20141504390008355</v>
      </c>
      <c r="G134" s="28">
        <f t="shared" ref="G134:G197" si="111">D340*(D134-1)/(D340*(D134-1)+1)</f>
        <v>0.14686564615130634</v>
      </c>
      <c r="H134" s="28">
        <f t="shared" ref="H134:H197" si="112">B134*(D134-1)/(B134*(D134-1)+1)</f>
        <v>0.20337938040443382</v>
      </c>
      <c r="I134" s="28">
        <f t="shared" ref="I134:I197" si="113">B134*(D134-1)/(B134*(D134-1)+1)</f>
        <v>0.20337938040443382</v>
      </c>
      <c r="J134" s="29">
        <f t="shared" ref="J134:J197" si="114">1-(H134-F134)</f>
        <v>0.99803566349564976</v>
      </c>
      <c r="K134" s="49" t="s">
        <v>147</v>
      </c>
      <c r="L134" s="25">
        <v>1.7666666666666668</v>
      </c>
      <c r="M134" s="27"/>
      <c r="N134" s="28">
        <f t="shared" ref="N134:N197" si="115">B340*(L134-1)/(B340*(L134-1)+1)</f>
        <v>0.27821011162901288</v>
      </c>
      <c r="O134" s="28">
        <f t="shared" ref="O134:O197" si="116">D340*(L134-1)/(D340*(L134-1)+1)</f>
        <v>0.2082869002935637</v>
      </c>
      <c r="P134" s="28">
        <f t="shared" ref="P134:P197" si="117">B134*(L134-1)/(B134*(L134-1)+1)</f>
        <v>0.2806601870125261</v>
      </c>
      <c r="Q134" s="28">
        <f t="shared" ref="Q134:Q197" si="118">B134*(L134-1)/(B134*(L134-1)+1)</f>
        <v>0.2806601870125261</v>
      </c>
      <c r="R134" s="29">
        <f t="shared" ref="R134:R197" si="119">1-(P134-N134)</f>
        <v>0.99754992461648673</v>
      </c>
      <c r="S134" s="49" t="s">
        <v>147</v>
      </c>
      <c r="T134" s="25">
        <v>2.0299999999999998</v>
      </c>
      <c r="U134" s="27"/>
      <c r="V134" s="28">
        <f t="shared" ref="V134:V197" si="120">B340*(T134-1)/(B340*(T134-1)+1)</f>
        <v>0.34116756302475265</v>
      </c>
      <c r="W134" s="28">
        <f t="shared" ref="W134:W197" si="121">D340*(T134-1)/(D340*(T134-1)+1)</f>
        <v>0.26114600897710821</v>
      </c>
      <c r="X134" s="28">
        <f t="shared" ref="X134:X197" si="122">B134*(T134-1)/(B134*(T134-1)+1)</f>
        <v>0.34390790634516061</v>
      </c>
      <c r="Y134">
        <f t="shared" ref="Y134:Y197" si="123">C134*(T134-1)/(C134*(T134-1)+1)</f>
        <v>0.2643378927160096</v>
      </c>
      <c r="Z134" s="29">
        <f t="shared" ref="Z134:Z197" si="124">1-(X134-V134)</f>
        <v>0.99725965667959204</v>
      </c>
      <c r="AA134" s="49" t="s">
        <v>147</v>
      </c>
      <c r="AB134" s="25">
        <v>2.16</v>
      </c>
      <c r="AC134" s="27"/>
      <c r="AD134" s="28">
        <f t="shared" ref="AD134:AD197" si="125">B340*(AB134-1)/(B340*(AB134-1)+1)</f>
        <v>0.36836572461623424</v>
      </c>
      <c r="AE134" s="28">
        <f t="shared" ref="AE134:AE197" si="126">D340*(AB134-1)/(D340*(AB134-1)+1)</f>
        <v>0.28472170731454483</v>
      </c>
      <c r="AF134" s="28">
        <f t="shared" ref="AF134:AF197" si="127">B134*(AB134-1)/(B134*(AB134-1)+1)</f>
        <v>0.37120144358444729</v>
      </c>
      <c r="AG134">
        <f t="shared" ref="AG134:AG197" si="128">B134*(AB134-1)/(B134*(AB134-1)+1)</f>
        <v>0.37120144358444729</v>
      </c>
      <c r="AH134" s="29">
        <f t="shared" ref="AH134:AH197" si="129">1-(AF134-AD134)</f>
        <v>0.99716428103178689</v>
      </c>
      <c r="AI134" s="49" t="s">
        <v>147</v>
      </c>
      <c r="AJ134" s="25">
        <v>1.59</v>
      </c>
      <c r="AK134" s="27"/>
      <c r="AL134" s="28">
        <f t="shared" ref="AL134:AL197" si="130">B340*(AJ134-1)/(B340*(AJ134-1)+1)</f>
        <v>0.22876690832498964</v>
      </c>
      <c r="AM134" s="28">
        <f t="shared" ref="AM134:AM197" si="131">D340*(AJ134-1)/(D340*(AJ134-1)+1)</f>
        <v>0.16837160950406932</v>
      </c>
      <c r="AN134" s="28">
        <f t="shared" ref="AN134:AN197" si="132">B134*(AJ134-1)/(B134*(AJ134-1)+1)</f>
        <v>0.23092086355193414</v>
      </c>
      <c r="AO134">
        <f t="shared" ref="AO134:AO197" si="133">B134*(AJ134-1)/(B134*(AJ134-1)+1)</f>
        <v>0.23092086355193414</v>
      </c>
      <c r="AP134" s="29">
        <f t="shared" ref="AP134:AP197" si="134">1-(AN134-AL134)</f>
        <v>0.9978460447730555</v>
      </c>
      <c r="AQ134" s="49" t="s">
        <v>147</v>
      </c>
      <c r="AR134" s="25">
        <v>1.79</v>
      </c>
      <c r="AS134" s="27"/>
      <c r="AT134" s="28">
        <f t="shared" ref="AT134:AT197" si="135">B340*(AR134-1)/(B340*(AR134-1)+1)</f>
        <v>0.28427038343615602</v>
      </c>
      <c r="AU134" s="28">
        <f t="shared" ref="AU134:AU197" si="136">D340*(AR134-1)/(D340*(AR134-1)+1)</f>
        <v>0.21327408687088545</v>
      </c>
      <c r="AV134" s="28">
        <f t="shared" ref="AV134:AV197" si="137">B134*(AR134-1)/(B134*(AR134-1)+1)</f>
        <v>0.28675262609696406</v>
      </c>
      <c r="AW134">
        <f t="shared" ref="AW134:AW197" si="138">B134*(AR134-1)/(B134*(AR134-1)+1)</f>
        <v>0.28675262609696406</v>
      </c>
      <c r="AX134" s="29">
        <f t="shared" ref="AX134:AX197" si="139">1-(AV134-AT134)</f>
        <v>0.99751775733919201</v>
      </c>
      <c r="AY134" s="49" t="s">
        <v>147</v>
      </c>
      <c r="AZ134" s="25">
        <v>1.0900000000000001</v>
      </c>
      <c r="BA134" s="27"/>
      <c r="BB134" s="28">
        <f t="shared" ref="BB134:BB197" si="140">B340*(AZ134-1)/(B340*(AZ134-1)+1)</f>
        <v>4.3289120047315048E-2</v>
      </c>
      <c r="BC134" s="28">
        <f t="shared" ref="BC134:BC197" si="141">D340*(AZ134-1)/(D340*(AZ134-1)+1)</f>
        <v>2.9958520337566991E-2</v>
      </c>
      <c r="BD134" s="28">
        <f t="shared" ref="BD134:BD197" si="142">B134*(AZ134-1)/(B134*(AZ134-1)+1)</f>
        <v>4.379587944047348E-2</v>
      </c>
      <c r="BE134">
        <f t="shared" ref="BE134:BE197" si="143">B134*(AZ134-1)/(B134*(AZ134-1)+1)</f>
        <v>4.379587944047348E-2</v>
      </c>
      <c r="BF134" s="29">
        <f t="shared" ref="BF134:BF197" si="144">1-(BD134-BB134)</f>
        <v>0.99949324060684153</v>
      </c>
      <c r="BG134" s="49" t="s">
        <v>147</v>
      </c>
      <c r="BH134" s="25">
        <v>1.34</v>
      </c>
      <c r="BI134" s="27"/>
      <c r="BJ134" s="28">
        <f t="shared" ref="BJ134:BJ197" si="145">B340*(BH134-1)/(B340*(BH134-1)+1)</f>
        <v>0.14598262223746888</v>
      </c>
      <c r="BK134" s="28">
        <f t="shared" ref="BK134:BK197" si="146">D340*(BH134-1)/(D340*(BH134-1)+1)</f>
        <v>0.10448185007939167</v>
      </c>
      <c r="BL134" s="28">
        <f t="shared" ref="BL134:BL197" si="147">B134*(BH134-1)/(B134*(BH134-1)+1)</f>
        <v>0.14750620071105613</v>
      </c>
      <c r="BM134">
        <f t="shared" ref="BM134:BM197" si="148">B134*(BH134-1)/(B134*(BH134-1)+1)</f>
        <v>0.14750620071105613</v>
      </c>
      <c r="BN134" s="29">
        <f t="shared" ref="BN134:BN197" si="149">1-(BL134-BJ134)</f>
        <v>0.99847642152641281</v>
      </c>
      <c r="BO134" s="46" t="s">
        <v>147</v>
      </c>
      <c r="BP134" s="25">
        <v>1.47</v>
      </c>
      <c r="BQ134" s="27"/>
      <c r="BR134" s="28">
        <f t="shared" ref="BR134:BR197" si="150">B340*(BP134-1)/(B340*(BP134-1)+1)</f>
        <v>0.19113116117265977</v>
      </c>
      <c r="BS134" s="28">
        <f t="shared" ref="BS134:BS197" si="151">D340*(BP134-1)/(D340*(BP134-1)+1)</f>
        <v>0.13888258050915447</v>
      </c>
      <c r="BT134" s="28">
        <f t="shared" ref="BT134:BT197" si="152">B134*(BP134-1)/(B134*(BP134-1)+1)</f>
        <v>0.19301944384403821</v>
      </c>
      <c r="BU134">
        <f t="shared" ref="BU134:BU197" si="153">B134*(BP134-1)/(B134*(BP134-1)+1)</f>
        <v>0.19301944384403821</v>
      </c>
      <c r="BV134" s="29">
        <f t="shared" ref="BV134:BV197" si="154">1-(BT134-BR134)</f>
        <v>0.99811171732862158</v>
      </c>
      <c r="BW134" s="46" t="s">
        <v>147</v>
      </c>
      <c r="BX134" s="25">
        <v>1</v>
      </c>
      <c r="BY134" s="27"/>
      <c r="BZ134" s="28">
        <f t="shared" ref="BZ134:BZ197" si="155">B340*(BX134-1)/(B340*(BX134-1)+1)</f>
        <v>0</v>
      </c>
      <c r="CA134" s="28">
        <f t="shared" ref="CA134:CA197" si="156">D340*(BX134-1)/(D340*(BX134-1)+1)</f>
        <v>0</v>
      </c>
      <c r="CB134" s="28">
        <f t="shared" ref="CB134:CB197" si="157">B134*(BX134-1)/(B134*(BX134-1)+1)</f>
        <v>0</v>
      </c>
      <c r="CC134">
        <f t="shared" ref="CC134:CC197" si="158">B134*(BX134-1)/(B134*(BX134-1)+1)</f>
        <v>0</v>
      </c>
      <c r="CD134" s="29">
        <f t="shared" ref="CD134:CD197" si="159">1-(CB134-BZ134)</f>
        <v>1</v>
      </c>
      <c r="CE134" s="46" t="s">
        <v>147</v>
      </c>
      <c r="CF134" s="25">
        <v>1.1000000000000001</v>
      </c>
      <c r="CG134" s="27"/>
      <c r="CH134" s="28">
        <f t="shared" ref="CH134:CH197" si="160">B340*(CF134-1)/(B340*(CF134-1)+1)</f>
        <v>4.7868778132229575E-2</v>
      </c>
      <c r="CI134" s="28">
        <f t="shared" ref="CI134:CI197" si="161">D340*(CF134-1)/(D340*(CF134-1)+1)</f>
        <v>3.317680836528035E-2</v>
      </c>
      <c r="CJ134" s="28">
        <f t="shared" ref="CJ134:CJ197" si="162">B134*(CF134-1)/(B134*(CF134-1)+1)</f>
        <v>4.8426435121159621E-2</v>
      </c>
      <c r="CK134">
        <f t="shared" ref="CK134:CK197" si="163">B134*(CF134-1)/(B134*(CF134-1)+1)</f>
        <v>4.8426435121159621E-2</v>
      </c>
      <c r="CL134" s="29">
        <f t="shared" ref="CL134:CL197" si="164">1-(CJ134-CH134)</f>
        <v>0.99944234301106993</v>
      </c>
    </row>
    <row r="135" spans="1:90" ht="15.5" x14ac:dyDescent="0.35">
      <c r="A135" s="49" t="s">
        <v>148</v>
      </c>
      <c r="B135" s="47">
        <f>Prev!AF133</f>
        <v>0.50890899987669913</v>
      </c>
      <c r="C135" s="47">
        <f>Prev!AG133</f>
        <v>0.34885408430200848</v>
      </c>
      <c r="D135" s="25">
        <v>1.5016666666666667</v>
      </c>
      <c r="E135" s="27"/>
      <c r="F135" s="28">
        <f t="shared" si="110"/>
        <v>0.20141504390008363</v>
      </c>
      <c r="G135" s="28">
        <f t="shared" si="111"/>
        <v>0.14686564615130634</v>
      </c>
      <c r="H135" s="28">
        <f t="shared" si="112"/>
        <v>0.20337938040443387</v>
      </c>
      <c r="I135" s="28">
        <f t="shared" si="113"/>
        <v>0.20337938040443387</v>
      </c>
      <c r="J135" s="29">
        <f t="shared" si="114"/>
        <v>0.99803566349564976</v>
      </c>
      <c r="K135" s="49" t="s">
        <v>148</v>
      </c>
      <c r="L135" s="25">
        <v>1.7666666666666668</v>
      </c>
      <c r="M135" s="27"/>
      <c r="N135" s="28">
        <f t="shared" si="115"/>
        <v>0.27821011162901299</v>
      </c>
      <c r="O135" s="28">
        <f t="shared" si="116"/>
        <v>0.20828690029356373</v>
      </c>
      <c r="P135" s="28">
        <f t="shared" si="117"/>
        <v>0.28066018701252615</v>
      </c>
      <c r="Q135" s="28">
        <f t="shared" si="118"/>
        <v>0.28066018701252615</v>
      </c>
      <c r="R135" s="29">
        <f t="shared" si="119"/>
        <v>0.99754992461648684</v>
      </c>
      <c r="S135" s="49" t="s">
        <v>148</v>
      </c>
      <c r="T135" s="25">
        <v>2.0299999999999998</v>
      </c>
      <c r="U135" s="27"/>
      <c r="V135" s="28">
        <f t="shared" si="120"/>
        <v>0.34116756302475271</v>
      </c>
      <c r="W135" s="28">
        <f t="shared" si="121"/>
        <v>0.26114600897710821</v>
      </c>
      <c r="X135" s="28">
        <f t="shared" si="122"/>
        <v>0.34390790634516066</v>
      </c>
      <c r="Y135">
        <f t="shared" si="123"/>
        <v>0.2643378927160096</v>
      </c>
      <c r="Z135" s="29">
        <f t="shared" si="124"/>
        <v>0.99725965667959204</v>
      </c>
      <c r="AA135" s="49" t="s">
        <v>148</v>
      </c>
      <c r="AB135" s="25">
        <v>2.16</v>
      </c>
      <c r="AC135" s="27"/>
      <c r="AD135" s="28">
        <f t="shared" si="125"/>
        <v>0.3683657246162344</v>
      </c>
      <c r="AE135" s="28">
        <f t="shared" si="126"/>
        <v>0.28472170731454483</v>
      </c>
      <c r="AF135" s="28">
        <f t="shared" si="127"/>
        <v>0.37120144358444729</v>
      </c>
      <c r="AG135">
        <f t="shared" si="128"/>
        <v>0.37120144358444729</v>
      </c>
      <c r="AH135" s="29">
        <f t="shared" si="129"/>
        <v>0.99716428103178711</v>
      </c>
      <c r="AI135" s="49" t="s">
        <v>148</v>
      </c>
      <c r="AJ135" s="25">
        <v>1.59</v>
      </c>
      <c r="AK135" s="27"/>
      <c r="AL135" s="28">
        <f t="shared" si="130"/>
        <v>0.22876690832498972</v>
      </c>
      <c r="AM135" s="28">
        <f t="shared" si="131"/>
        <v>0.16837160950406935</v>
      </c>
      <c r="AN135" s="28">
        <f t="shared" si="132"/>
        <v>0.2309208635519342</v>
      </c>
      <c r="AO135">
        <f t="shared" si="133"/>
        <v>0.2309208635519342</v>
      </c>
      <c r="AP135" s="29">
        <f t="shared" si="134"/>
        <v>0.9978460447730555</v>
      </c>
      <c r="AQ135" s="49" t="s">
        <v>148</v>
      </c>
      <c r="AR135" s="25">
        <v>1.79</v>
      </c>
      <c r="AS135" s="27"/>
      <c r="AT135" s="28">
        <f t="shared" si="135"/>
        <v>0.28427038343615613</v>
      </c>
      <c r="AU135" s="28">
        <f t="shared" si="136"/>
        <v>0.21327408687088545</v>
      </c>
      <c r="AV135" s="28">
        <f t="shared" si="137"/>
        <v>0.28675262609696411</v>
      </c>
      <c r="AW135">
        <f t="shared" si="138"/>
        <v>0.28675262609696411</v>
      </c>
      <c r="AX135" s="29">
        <f t="shared" si="139"/>
        <v>0.99751775733919201</v>
      </c>
      <c r="AY135" s="49" t="s">
        <v>148</v>
      </c>
      <c r="AZ135" s="25">
        <v>1.0900000000000001</v>
      </c>
      <c r="BA135" s="27"/>
      <c r="BB135" s="28">
        <f t="shared" si="140"/>
        <v>4.3289120047315062E-2</v>
      </c>
      <c r="BC135" s="28">
        <f t="shared" si="141"/>
        <v>2.9958520337566998E-2</v>
      </c>
      <c r="BD135" s="28">
        <f t="shared" si="142"/>
        <v>4.3795879440473494E-2</v>
      </c>
      <c r="BE135">
        <f t="shared" si="143"/>
        <v>4.3795879440473494E-2</v>
      </c>
      <c r="BF135" s="29">
        <f t="shared" si="144"/>
        <v>0.99949324060684153</v>
      </c>
      <c r="BG135" s="49" t="s">
        <v>148</v>
      </c>
      <c r="BH135" s="25">
        <v>1.34</v>
      </c>
      <c r="BI135" s="27"/>
      <c r="BJ135" s="28">
        <f t="shared" si="145"/>
        <v>0.14598262223746894</v>
      </c>
      <c r="BK135" s="28">
        <f t="shared" si="146"/>
        <v>0.10448185007939169</v>
      </c>
      <c r="BL135" s="28">
        <f t="shared" si="147"/>
        <v>0.14750620071105616</v>
      </c>
      <c r="BM135">
        <f t="shared" si="148"/>
        <v>0.14750620071105616</v>
      </c>
      <c r="BN135" s="29">
        <f t="shared" si="149"/>
        <v>0.99847642152641281</v>
      </c>
      <c r="BO135" s="46" t="s">
        <v>148</v>
      </c>
      <c r="BP135" s="25">
        <v>1.47</v>
      </c>
      <c r="BQ135" s="27"/>
      <c r="BR135" s="28">
        <f t="shared" si="150"/>
        <v>0.19113116117265985</v>
      </c>
      <c r="BS135" s="28">
        <f t="shared" si="151"/>
        <v>0.1388825805091545</v>
      </c>
      <c r="BT135" s="28">
        <f t="shared" si="152"/>
        <v>0.19301944384403827</v>
      </c>
      <c r="BU135">
        <f t="shared" si="153"/>
        <v>0.19301944384403827</v>
      </c>
      <c r="BV135" s="29">
        <f t="shared" si="154"/>
        <v>0.99811171732862158</v>
      </c>
      <c r="BW135" s="46" t="s">
        <v>148</v>
      </c>
      <c r="BX135" s="25">
        <v>1</v>
      </c>
      <c r="BY135" s="27"/>
      <c r="BZ135" s="28">
        <f t="shared" si="155"/>
        <v>0</v>
      </c>
      <c r="CA135" s="28">
        <f t="shared" si="156"/>
        <v>0</v>
      </c>
      <c r="CB135" s="28">
        <f t="shared" si="157"/>
        <v>0</v>
      </c>
      <c r="CC135">
        <f t="shared" si="158"/>
        <v>0</v>
      </c>
      <c r="CD135" s="29">
        <f t="shared" si="159"/>
        <v>1</v>
      </c>
      <c r="CE135" s="46" t="s">
        <v>148</v>
      </c>
      <c r="CF135" s="25">
        <v>1.1000000000000001</v>
      </c>
      <c r="CG135" s="27"/>
      <c r="CH135" s="28">
        <f t="shared" si="160"/>
        <v>4.7868778132229582E-2</v>
      </c>
      <c r="CI135" s="28">
        <f t="shared" si="161"/>
        <v>3.3176808365280357E-2</v>
      </c>
      <c r="CJ135" s="28">
        <f t="shared" si="162"/>
        <v>4.8426435121159628E-2</v>
      </c>
      <c r="CK135">
        <f t="shared" si="163"/>
        <v>4.8426435121159628E-2</v>
      </c>
      <c r="CL135" s="29">
        <f t="shared" si="164"/>
        <v>0.99944234301106993</v>
      </c>
    </row>
    <row r="136" spans="1:90" ht="15.5" x14ac:dyDescent="0.35">
      <c r="A136" s="49" t="s">
        <v>149</v>
      </c>
      <c r="B136" s="47">
        <f>Prev!AF134</f>
        <v>0.50890899987669924</v>
      </c>
      <c r="C136" s="47">
        <f>Prev!AG134</f>
        <v>0.34885408430200854</v>
      </c>
      <c r="D136" s="25">
        <v>1.5016666666666667</v>
      </c>
      <c r="E136" s="27"/>
      <c r="F136" s="28">
        <f t="shared" si="110"/>
        <v>0.20141504390008363</v>
      </c>
      <c r="G136" s="28">
        <f t="shared" si="111"/>
        <v>0.14686564615130637</v>
      </c>
      <c r="H136" s="28">
        <f t="shared" si="112"/>
        <v>0.2033793804044339</v>
      </c>
      <c r="I136" s="28">
        <f t="shared" si="113"/>
        <v>0.2033793804044339</v>
      </c>
      <c r="J136" s="29">
        <f t="shared" si="114"/>
        <v>0.99803566349564976</v>
      </c>
      <c r="K136" s="49" t="s">
        <v>149</v>
      </c>
      <c r="L136" s="25">
        <v>1.7666666666666668</v>
      </c>
      <c r="M136" s="27"/>
      <c r="N136" s="28">
        <f t="shared" si="115"/>
        <v>0.27821011162901299</v>
      </c>
      <c r="O136" s="28">
        <f t="shared" si="116"/>
        <v>0.20828690029356378</v>
      </c>
      <c r="P136" s="28">
        <f t="shared" si="117"/>
        <v>0.28066018701252621</v>
      </c>
      <c r="Q136" s="28">
        <f t="shared" si="118"/>
        <v>0.28066018701252621</v>
      </c>
      <c r="R136" s="29">
        <f t="shared" si="119"/>
        <v>0.99754992461648673</v>
      </c>
      <c r="S136" s="49" t="s">
        <v>149</v>
      </c>
      <c r="T136" s="25">
        <v>2.0299999999999998</v>
      </c>
      <c r="U136" s="27"/>
      <c r="V136" s="28">
        <f t="shared" si="120"/>
        <v>0.34116756302475271</v>
      </c>
      <c r="W136" s="28">
        <f t="shared" si="121"/>
        <v>0.26114600897710827</v>
      </c>
      <c r="X136" s="28">
        <f t="shared" si="122"/>
        <v>0.34390790634516072</v>
      </c>
      <c r="Y136">
        <f t="shared" si="123"/>
        <v>0.26433789271600966</v>
      </c>
      <c r="Z136" s="29">
        <f t="shared" si="124"/>
        <v>0.99725965667959193</v>
      </c>
      <c r="AA136" s="49" t="s">
        <v>149</v>
      </c>
      <c r="AB136" s="25">
        <v>2.16</v>
      </c>
      <c r="AC136" s="27"/>
      <c r="AD136" s="28">
        <f t="shared" si="125"/>
        <v>0.3683657246162344</v>
      </c>
      <c r="AE136" s="28">
        <f t="shared" si="126"/>
        <v>0.28472170731454488</v>
      </c>
      <c r="AF136" s="28">
        <f t="shared" si="127"/>
        <v>0.37120144358444734</v>
      </c>
      <c r="AG136">
        <f t="shared" si="128"/>
        <v>0.37120144358444734</v>
      </c>
      <c r="AH136" s="29">
        <f t="shared" si="129"/>
        <v>0.99716428103178711</v>
      </c>
      <c r="AI136" s="49" t="s">
        <v>149</v>
      </c>
      <c r="AJ136" s="25">
        <v>1.59</v>
      </c>
      <c r="AK136" s="27"/>
      <c r="AL136" s="28">
        <f t="shared" si="130"/>
        <v>0.22876690832498972</v>
      </c>
      <c r="AM136" s="28">
        <f t="shared" si="131"/>
        <v>0.16837160950406937</v>
      </c>
      <c r="AN136" s="28">
        <f t="shared" si="132"/>
        <v>0.23092086355193422</v>
      </c>
      <c r="AO136">
        <f t="shared" si="133"/>
        <v>0.23092086355193422</v>
      </c>
      <c r="AP136" s="29">
        <f t="shared" si="134"/>
        <v>0.9978460447730555</v>
      </c>
      <c r="AQ136" s="49" t="s">
        <v>149</v>
      </c>
      <c r="AR136" s="25">
        <v>1.79</v>
      </c>
      <c r="AS136" s="27"/>
      <c r="AT136" s="28">
        <f t="shared" si="135"/>
        <v>0.28427038343615613</v>
      </c>
      <c r="AU136" s="28">
        <f t="shared" si="136"/>
        <v>0.2132740868708855</v>
      </c>
      <c r="AV136" s="28">
        <f t="shared" si="137"/>
        <v>0.28675262609696417</v>
      </c>
      <c r="AW136">
        <f t="shared" si="138"/>
        <v>0.28675262609696417</v>
      </c>
      <c r="AX136" s="29">
        <f t="shared" si="139"/>
        <v>0.99751775733919201</v>
      </c>
      <c r="AY136" s="49" t="s">
        <v>149</v>
      </c>
      <c r="AZ136" s="25">
        <v>1.0900000000000001</v>
      </c>
      <c r="BA136" s="27"/>
      <c r="BB136" s="28">
        <f t="shared" si="140"/>
        <v>4.3289120047315062E-2</v>
      </c>
      <c r="BC136" s="28">
        <f t="shared" si="141"/>
        <v>2.9958520337567001E-2</v>
      </c>
      <c r="BD136" s="28">
        <f t="shared" si="142"/>
        <v>4.3795879440473501E-2</v>
      </c>
      <c r="BE136">
        <f t="shared" si="143"/>
        <v>4.3795879440473501E-2</v>
      </c>
      <c r="BF136" s="29">
        <f t="shared" si="144"/>
        <v>0.99949324060684153</v>
      </c>
      <c r="BG136" s="49" t="s">
        <v>149</v>
      </c>
      <c r="BH136" s="25">
        <v>1.34</v>
      </c>
      <c r="BI136" s="27"/>
      <c r="BJ136" s="28">
        <f t="shared" si="145"/>
        <v>0.14598262223746894</v>
      </c>
      <c r="BK136" s="28">
        <f t="shared" si="146"/>
        <v>0.1044818500793917</v>
      </c>
      <c r="BL136" s="28">
        <f t="shared" si="147"/>
        <v>0.14750620071105622</v>
      </c>
      <c r="BM136">
        <f t="shared" si="148"/>
        <v>0.14750620071105622</v>
      </c>
      <c r="BN136" s="29">
        <f t="shared" si="149"/>
        <v>0.99847642152641269</v>
      </c>
      <c r="BO136" s="46" t="s">
        <v>149</v>
      </c>
      <c r="BP136" s="25">
        <v>1.47</v>
      </c>
      <c r="BQ136" s="27"/>
      <c r="BR136" s="28">
        <f t="shared" si="150"/>
        <v>0.19113116117265985</v>
      </c>
      <c r="BS136" s="28">
        <f t="shared" si="151"/>
        <v>0.13888258050915453</v>
      </c>
      <c r="BT136" s="28">
        <f t="shared" si="152"/>
        <v>0.19301944384403832</v>
      </c>
      <c r="BU136">
        <f t="shared" si="153"/>
        <v>0.19301944384403832</v>
      </c>
      <c r="BV136" s="29">
        <f t="shared" si="154"/>
        <v>0.99811171732862158</v>
      </c>
      <c r="BW136" s="46" t="s">
        <v>149</v>
      </c>
      <c r="BX136" s="25">
        <v>1</v>
      </c>
      <c r="BY136" s="27"/>
      <c r="BZ136" s="28">
        <f t="shared" si="155"/>
        <v>0</v>
      </c>
      <c r="CA136" s="28">
        <f t="shared" si="156"/>
        <v>0</v>
      </c>
      <c r="CB136" s="28">
        <f t="shared" si="157"/>
        <v>0</v>
      </c>
      <c r="CC136">
        <f t="shared" si="158"/>
        <v>0</v>
      </c>
      <c r="CD136" s="29">
        <f t="shared" si="159"/>
        <v>1</v>
      </c>
      <c r="CE136" s="46" t="s">
        <v>149</v>
      </c>
      <c r="CF136" s="25">
        <v>1.1000000000000001</v>
      </c>
      <c r="CG136" s="27"/>
      <c r="CH136" s="28">
        <f t="shared" si="160"/>
        <v>4.7868778132229582E-2</v>
      </c>
      <c r="CI136" s="28">
        <f t="shared" si="161"/>
        <v>3.3176808365280357E-2</v>
      </c>
      <c r="CJ136" s="28">
        <f t="shared" si="162"/>
        <v>4.8426435121159642E-2</v>
      </c>
      <c r="CK136">
        <f t="shared" si="163"/>
        <v>4.8426435121159642E-2</v>
      </c>
      <c r="CL136" s="29">
        <f t="shared" si="164"/>
        <v>0.99944234301106993</v>
      </c>
    </row>
    <row r="137" spans="1:90" ht="15.5" x14ac:dyDescent="0.35">
      <c r="A137" s="49" t="s">
        <v>150</v>
      </c>
      <c r="B137" s="47">
        <f>Prev!AF135</f>
        <v>0.50890899987669924</v>
      </c>
      <c r="C137" s="47">
        <f>Prev!AG135</f>
        <v>0.34885408430200854</v>
      </c>
      <c r="D137" s="25">
        <v>1.5016666666666667</v>
      </c>
      <c r="E137" s="27"/>
      <c r="F137" s="28">
        <f t="shared" si="110"/>
        <v>0.20141504390008366</v>
      </c>
      <c r="G137" s="28">
        <f t="shared" si="111"/>
        <v>0.14686564615130637</v>
      </c>
      <c r="H137" s="28">
        <f t="shared" si="112"/>
        <v>0.2033793804044339</v>
      </c>
      <c r="I137" s="28">
        <f t="shared" si="113"/>
        <v>0.2033793804044339</v>
      </c>
      <c r="J137" s="29">
        <f t="shared" si="114"/>
        <v>0.99803566349564976</v>
      </c>
      <c r="K137" s="49" t="s">
        <v>150</v>
      </c>
      <c r="L137" s="25">
        <v>1.7666666666666668</v>
      </c>
      <c r="M137" s="27"/>
      <c r="N137" s="28">
        <f t="shared" si="115"/>
        <v>0.27821011162901305</v>
      </c>
      <c r="O137" s="28">
        <f t="shared" si="116"/>
        <v>0.20828690029356378</v>
      </c>
      <c r="P137" s="28">
        <f t="shared" si="117"/>
        <v>0.28066018701252621</v>
      </c>
      <c r="Q137" s="28">
        <f t="shared" si="118"/>
        <v>0.28066018701252621</v>
      </c>
      <c r="R137" s="29">
        <f t="shared" si="119"/>
        <v>0.99754992461648684</v>
      </c>
      <c r="S137" s="49" t="s">
        <v>150</v>
      </c>
      <c r="T137" s="25">
        <v>2.0299999999999998</v>
      </c>
      <c r="U137" s="27"/>
      <c r="V137" s="28">
        <f t="shared" si="120"/>
        <v>0.34116756302475276</v>
      </c>
      <c r="W137" s="28">
        <f t="shared" si="121"/>
        <v>0.26114600897710827</v>
      </c>
      <c r="X137" s="28">
        <f t="shared" si="122"/>
        <v>0.34390790634516072</v>
      </c>
      <c r="Y137">
        <f t="shared" si="123"/>
        <v>0.26433789271600966</v>
      </c>
      <c r="Z137" s="29">
        <f t="shared" si="124"/>
        <v>0.99725965667959204</v>
      </c>
      <c r="AA137" s="49" t="s">
        <v>150</v>
      </c>
      <c r="AB137" s="25">
        <v>2.16</v>
      </c>
      <c r="AC137" s="27"/>
      <c r="AD137" s="28">
        <f t="shared" si="125"/>
        <v>0.3683657246162344</v>
      </c>
      <c r="AE137" s="28">
        <f t="shared" si="126"/>
        <v>0.28472170731454488</v>
      </c>
      <c r="AF137" s="28">
        <f t="shared" si="127"/>
        <v>0.37120144358444734</v>
      </c>
      <c r="AG137">
        <f t="shared" si="128"/>
        <v>0.37120144358444734</v>
      </c>
      <c r="AH137" s="29">
        <f t="shared" si="129"/>
        <v>0.99716428103178711</v>
      </c>
      <c r="AI137" s="49" t="s">
        <v>150</v>
      </c>
      <c r="AJ137" s="25">
        <v>1.59</v>
      </c>
      <c r="AK137" s="27"/>
      <c r="AL137" s="28">
        <f t="shared" si="130"/>
        <v>0.22876690832498978</v>
      </c>
      <c r="AM137" s="28">
        <f t="shared" si="131"/>
        <v>0.16837160950406937</v>
      </c>
      <c r="AN137" s="28">
        <f t="shared" si="132"/>
        <v>0.23092086355193422</v>
      </c>
      <c r="AO137">
        <f t="shared" si="133"/>
        <v>0.23092086355193422</v>
      </c>
      <c r="AP137" s="29">
        <f t="shared" si="134"/>
        <v>0.9978460447730555</v>
      </c>
      <c r="AQ137" s="49" t="s">
        <v>150</v>
      </c>
      <c r="AR137" s="25">
        <v>1.79</v>
      </c>
      <c r="AS137" s="27"/>
      <c r="AT137" s="28">
        <f t="shared" si="135"/>
        <v>0.28427038343615613</v>
      </c>
      <c r="AU137" s="28">
        <f t="shared" si="136"/>
        <v>0.2132740868708855</v>
      </c>
      <c r="AV137" s="28">
        <f t="shared" si="137"/>
        <v>0.28675262609696417</v>
      </c>
      <c r="AW137">
        <f t="shared" si="138"/>
        <v>0.28675262609696417</v>
      </c>
      <c r="AX137" s="29">
        <f t="shared" si="139"/>
        <v>0.99751775733919201</v>
      </c>
      <c r="AY137" s="49" t="s">
        <v>150</v>
      </c>
      <c r="AZ137" s="25">
        <v>1.0900000000000001</v>
      </c>
      <c r="BA137" s="27"/>
      <c r="BB137" s="28">
        <f t="shared" si="140"/>
        <v>4.3289120047315076E-2</v>
      </c>
      <c r="BC137" s="28">
        <f t="shared" si="141"/>
        <v>2.9958520337567001E-2</v>
      </c>
      <c r="BD137" s="28">
        <f t="shared" si="142"/>
        <v>4.3795879440473501E-2</v>
      </c>
      <c r="BE137">
        <f t="shared" si="143"/>
        <v>4.3795879440473501E-2</v>
      </c>
      <c r="BF137" s="29">
        <f t="shared" si="144"/>
        <v>0.99949324060684153</v>
      </c>
      <c r="BG137" s="49" t="s">
        <v>150</v>
      </c>
      <c r="BH137" s="25">
        <v>1.34</v>
      </c>
      <c r="BI137" s="27"/>
      <c r="BJ137" s="28">
        <f t="shared" si="145"/>
        <v>0.14598262223746897</v>
      </c>
      <c r="BK137" s="28">
        <f t="shared" si="146"/>
        <v>0.1044818500793917</v>
      </c>
      <c r="BL137" s="28">
        <f t="shared" si="147"/>
        <v>0.14750620071105622</v>
      </c>
      <c r="BM137">
        <f t="shared" si="148"/>
        <v>0.14750620071105622</v>
      </c>
      <c r="BN137" s="29">
        <f t="shared" si="149"/>
        <v>0.99847642152641281</v>
      </c>
      <c r="BO137" s="46" t="s">
        <v>150</v>
      </c>
      <c r="BP137" s="25">
        <v>1.47</v>
      </c>
      <c r="BQ137" s="27"/>
      <c r="BR137" s="28">
        <f t="shared" si="150"/>
        <v>0.19113116117265991</v>
      </c>
      <c r="BS137" s="28">
        <f t="shared" si="151"/>
        <v>0.13888258050915453</v>
      </c>
      <c r="BT137" s="28">
        <f t="shared" si="152"/>
        <v>0.19301944384403832</v>
      </c>
      <c r="BU137">
        <f t="shared" si="153"/>
        <v>0.19301944384403832</v>
      </c>
      <c r="BV137" s="29">
        <f t="shared" si="154"/>
        <v>0.99811171732862158</v>
      </c>
      <c r="BW137" s="46" t="s">
        <v>150</v>
      </c>
      <c r="BX137" s="25">
        <v>1</v>
      </c>
      <c r="BY137" s="27"/>
      <c r="BZ137" s="28">
        <f t="shared" si="155"/>
        <v>0</v>
      </c>
      <c r="CA137" s="28">
        <f t="shared" si="156"/>
        <v>0</v>
      </c>
      <c r="CB137" s="28">
        <f t="shared" si="157"/>
        <v>0</v>
      </c>
      <c r="CC137">
        <f t="shared" si="158"/>
        <v>0</v>
      </c>
      <c r="CD137" s="29">
        <f t="shared" si="159"/>
        <v>1</v>
      </c>
      <c r="CE137" s="46" t="s">
        <v>150</v>
      </c>
      <c r="CF137" s="25">
        <v>1.1000000000000001</v>
      </c>
      <c r="CG137" s="27"/>
      <c r="CH137" s="28">
        <f t="shared" si="160"/>
        <v>4.7868778132229596E-2</v>
      </c>
      <c r="CI137" s="28">
        <f t="shared" si="161"/>
        <v>3.3176808365280357E-2</v>
      </c>
      <c r="CJ137" s="28">
        <f t="shared" si="162"/>
        <v>4.8426435121159642E-2</v>
      </c>
      <c r="CK137">
        <f t="shared" si="163"/>
        <v>4.8426435121159642E-2</v>
      </c>
      <c r="CL137" s="29">
        <f t="shared" si="164"/>
        <v>0.99944234301106993</v>
      </c>
    </row>
    <row r="138" spans="1:90" ht="15.5" x14ac:dyDescent="0.35">
      <c r="A138" s="49" t="s">
        <v>151</v>
      </c>
      <c r="B138" s="47">
        <f>Prev!AF136</f>
        <v>0.50890899987669924</v>
      </c>
      <c r="C138" s="47">
        <f>Prev!AG136</f>
        <v>0.34885408430200854</v>
      </c>
      <c r="D138" s="25">
        <v>1.5016666666666667</v>
      </c>
      <c r="E138" s="27"/>
      <c r="F138" s="28">
        <f t="shared" si="110"/>
        <v>0.19525828772811368</v>
      </c>
      <c r="G138" s="28">
        <f t="shared" si="111"/>
        <v>0.14136264654167807</v>
      </c>
      <c r="H138" s="28">
        <f t="shared" si="112"/>
        <v>0.2033793804044339</v>
      </c>
      <c r="I138" s="28">
        <f t="shared" si="113"/>
        <v>0.2033793804044339</v>
      </c>
      <c r="J138" s="29">
        <f t="shared" si="114"/>
        <v>0.99187890732367978</v>
      </c>
      <c r="K138" s="49" t="s">
        <v>151</v>
      </c>
      <c r="L138" s="25">
        <v>1.7666666666666668</v>
      </c>
      <c r="M138" s="27"/>
      <c r="N138" s="28">
        <f t="shared" si="115"/>
        <v>0.27050105716924272</v>
      </c>
      <c r="O138" s="28">
        <f t="shared" si="116"/>
        <v>0.20102475785525492</v>
      </c>
      <c r="P138" s="28">
        <f t="shared" si="117"/>
        <v>0.28066018701252621</v>
      </c>
      <c r="Q138" s="28">
        <f t="shared" si="118"/>
        <v>0.28066018701252621</v>
      </c>
      <c r="R138" s="29">
        <f t="shared" si="119"/>
        <v>0.98984087015671651</v>
      </c>
      <c r="S138" s="49" t="s">
        <v>151</v>
      </c>
      <c r="T138" s="25">
        <v>2.0299999999999998</v>
      </c>
      <c r="U138" s="27"/>
      <c r="V138" s="28">
        <f t="shared" si="120"/>
        <v>0.33251766381612602</v>
      </c>
      <c r="W138" s="28">
        <f t="shared" si="121"/>
        <v>0.25262896004834445</v>
      </c>
      <c r="X138" s="28">
        <f t="shared" si="122"/>
        <v>0.34390790634516072</v>
      </c>
      <c r="Y138">
        <f t="shared" si="123"/>
        <v>0.26433789271600966</v>
      </c>
      <c r="Z138" s="29">
        <f t="shared" si="124"/>
        <v>0.98860975747096536</v>
      </c>
      <c r="AA138" s="49" t="s">
        <v>151</v>
      </c>
      <c r="AB138" s="25">
        <v>2.16</v>
      </c>
      <c r="AC138" s="27"/>
      <c r="AD138" s="28">
        <f t="shared" si="125"/>
        <v>0.3594024223553558</v>
      </c>
      <c r="AE138" s="28">
        <f t="shared" si="126"/>
        <v>0.27572269302899599</v>
      </c>
      <c r="AF138" s="28">
        <f t="shared" si="127"/>
        <v>0.37120144358444734</v>
      </c>
      <c r="AG138">
        <f t="shared" si="128"/>
        <v>0.37120144358444734</v>
      </c>
      <c r="AH138" s="29">
        <f t="shared" si="129"/>
        <v>0.98820097877090851</v>
      </c>
      <c r="AI138" s="49" t="s">
        <v>151</v>
      </c>
      <c r="AJ138" s="25">
        <v>1.59</v>
      </c>
      <c r="AK138" s="27"/>
      <c r="AL138" s="28">
        <f t="shared" si="130"/>
        <v>0.22200650345549278</v>
      </c>
      <c r="AM138" s="28">
        <f t="shared" si="131"/>
        <v>0.16221600931294014</v>
      </c>
      <c r="AN138" s="28">
        <f t="shared" si="132"/>
        <v>0.23092086355193422</v>
      </c>
      <c r="AO138">
        <f t="shared" si="133"/>
        <v>0.23092086355193422</v>
      </c>
      <c r="AP138" s="29">
        <f t="shared" si="134"/>
        <v>0.99108563990355858</v>
      </c>
      <c r="AQ138" s="49" t="s">
        <v>151</v>
      </c>
      <c r="AR138" s="25">
        <v>1.79</v>
      </c>
      <c r="AS138" s="27"/>
      <c r="AT138" s="28">
        <f t="shared" si="135"/>
        <v>0.27645772090753867</v>
      </c>
      <c r="AU138" s="28">
        <f t="shared" si="136"/>
        <v>0.20588327894617048</v>
      </c>
      <c r="AV138" s="28">
        <f t="shared" si="137"/>
        <v>0.28675262609696417</v>
      </c>
      <c r="AW138">
        <f t="shared" si="138"/>
        <v>0.28675262609696417</v>
      </c>
      <c r="AX138" s="29">
        <f t="shared" si="139"/>
        <v>0.98970509481057456</v>
      </c>
      <c r="AY138" s="49" t="s">
        <v>151</v>
      </c>
      <c r="AZ138" s="25">
        <v>1.0900000000000001</v>
      </c>
      <c r="BA138" s="27"/>
      <c r="BB138" s="28">
        <f t="shared" si="140"/>
        <v>4.1713404909458247E-2</v>
      </c>
      <c r="BC138" s="28">
        <f t="shared" si="141"/>
        <v>2.8688682415429236E-2</v>
      </c>
      <c r="BD138" s="28">
        <f t="shared" si="142"/>
        <v>4.3795879440473501E-2</v>
      </c>
      <c r="BE138">
        <f t="shared" si="143"/>
        <v>4.3795879440473501E-2</v>
      </c>
      <c r="BF138" s="29">
        <f t="shared" si="144"/>
        <v>0.99791752546898471</v>
      </c>
      <c r="BG138" s="49" t="s">
        <v>151</v>
      </c>
      <c r="BH138" s="25">
        <v>1.34</v>
      </c>
      <c r="BI138" s="27"/>
      <c r="BJ138" s="28">
        <f t="shared" si="145"/>
        <v>0.14122065627770014</v>
      </c>
      <c r="BK138" s="28">
        <f t="shared" si="146"/>
        <v>0.10038009813540934</v>
      </c>
      <c r="BL138" s="28">
        <f t="shared" si="147"/>
        <v>0.14750620071105622</v>
      </c>
      <c r="BM138">
        <f t="shared" si="148"/>
        <v>0.14750620071105622</v>
      </c>
      <c r="BN138" s="29">
        <f t="shared" si="149"/>
        <v>0.99371445556664395</v>
      </c>
      <c r="BO138" s="46" t="s">
        <v>151</v>
      </c>
      <c r="BP138" s="25">
        <v>1.47</v>
      </c>
      <c r="BQ138" s="27"/>
      <c r="BR138" s="28">
        <f t="shared" si="150"/>
        <v>0.18521584984600592</v>
      </c>
      <c r="BS138" s="28">
        <f t="shared" si="151"/>
        <v>0.13363184987375779</v>
      </c>
      <c r="BT138" s="28">
        <f t="shared" si="152"/>
        <v>0.19301944384403832</v>
      </c>
      <c r="BU138">
        <f t="shared" si="153"/>
        <v>0.19301944384403832</v>
      </c>
      <c r="BV138" s="29">
        <f t="shared" si="154"/>
        <v>0.99219640600196757</v>
      </c>
      <c r="BW138" s="46" t="s">
        <v>151</v>
      </c>
      <c r="BX138" s="25">
        <v>1</v>
      </c>
      <c r="BY138" s="27"/>
      <c r="BZ138" s="28">
        <f t="shared" si="155"/>
        <v>0</v>
      </c>
      <c r="CA138" s="28">
        <f t="shared" si="156"/>
        <v>0</v>
      </c>
      <c r="CB138" s="28">
        <f t="shared" si="157"/>
        <v>0</v>
      </c>
      <c r="CC138">
        <f t="shared" si="158"/>
        <v>0</v>
      </c>
      <c r="CD138" s="29">
        <f t="shared" si="159"/>
        <v>1</v>
      </c>
      <c r="CE138" s="46" t="s">
        <v>151</v>
      </c>
      <c r="CF138" s="25">
        <v>1.1000000000000001</v>
      </c>
      <c r="CG138" s="27"/>
      <c r="CH138" s="28">
        <f t="shared" si="160"/>
        <v>4.6134402896257205E-2</v>
      </c>
      <c r="CI138" s="28">
        <f t="shared" si="161"/>
        <v>3.1775026722656037E-2</v>
      </c>
      <c r="CJ138" s="28">
        <f t="shared" si="162"/>
        <v>4.8426435121159642E-2</v>
      </c>
      <c r="CK138">
        <f t="shared" si="163"/>
        <v>4.8426435121159642E-2</v>
      </c>
      <c r="CL138" s="29">
        <f t="shared" si="164"/>
        <v>0.99770796777509752</v>
      </c>
    </row>
    <row r="139" spans="1:90" ht="15.5" x14ac:dyDescent="0.35">
      <c r="A139" s="49" t="s">
        <v>152</v>
      </c>
      <c r="B139" s="47">
        <f>Prev!AF137</f>
        <v>0.62771042073133465</v>
      </c>
      <c r="C139" s="47">
        <f>Prev!AG137</f>
        <v>0.29700748222523599</v>
      </c>
      <c r="D139" s="25">
        <v>1.5016666666666667</v>
      </c>
      <c r="E139" s="27"/>
      <c r="F139" s="28">
        <f t="shared" si="110"/>
        <v>0.23603304809022049</v>
      </c>
      <c r="G139" s="28">
        <f t="shared" si="111"/>
        <v>0.125511280674553</v>
      </c>
      <c r="H139" s="28">
        <f t="shared" si="112"/>
        <v>0.23948669895803026</v>
      </c>
      <c r="I139" s="28">
        <f t="shared" si="113"/>
        <v>0.23948669895803026</v>
      </c>
      <c r="J139" s="29">
        <f t="shared" si="114"/>
        <v>0.9965463491321902</v>
      </c>
      <c r="K139" s="49" t="s">
        <v>152</v>
      </c>
      <c r="L139" s="25">
        <v>1.7666666666666668</v>
      </c>
      <c r="M139" s="27"/>
      <c r="N139" s="28">
        <f t="shared" si="115"/>
        <v>0.32072620203807156</v>
      </c>
      <c r="O139" s="28">
        <f t="shared" si="116"/>
        <v>0.17988489478678296</v>
      </c>
      <c r="P139" s="28">
        <f t="shared" si="117"/>
        <v>0.32489207908977213</v>
      </c>
      <c r="Q139" s="28">
        <f t="shared" si="118"/>
        <v>0.32489207908977213</v>
      </c>
      <c r="R139" s="29">
        <f t="shared" si="119"/>
        <v>0.99583412294829943</v>
      </c>
      <c r="S139" s="49" t="s">
        <v>152</v>
      </c>
      <c r="T139" s="25">
        <v>2.0299999999999998</v>
      </c>
      <c r="U139" s="27"/>
      <c r="V139" s="28">
        <f t="shared" si="120"/>
        <v>0.38813118677026487</v>
      </c>
      <c r="W139" s="28">
        <f t="shared" si="121"/>
        <v>0.22760831300665144</v>
      </c>
      <c r="X139" s="28">
        <f t="shared" si="122"/>
        <v>0.39266647194939669</v>
      </c>
      <c r="Y139">
        <f t="shared" si="123"/>
        <v>0.23425496501376808</v>
      </c>
      <c r="Z139" s="29">
        <f t="shared" si="124"/>
        <v>0.99546471482086818</v>
      </c>
      <c r="AA139" s="49" t="s">
        <v>152</v>
      </c>
      <c r="AB139" s="25">
        <v>2.16</v>
      </c>
      <c r="AC139" s="27"/>
      <c r="AD139" s="28">
        <f t="shared" si="125"/>
        <v>0.41670529603185302</v>
      </c>
      <c r="AE139" s="28">
        <f t="shared" si="126"/>
        <v>0.24917739140494713</v>
      </c>
      <c r="AF139" s="28">
        <f t="shared" si="127"/>
        <v>0.42134454706879571</v>
      </c>
      <c r="AG139">
        <f t="shared" si="128"/>
        <v>0.42134454706879571</v>
      </c>
      <c r="AH139" s="29">
        <f t="shared" si="129"/>
        <v>0.99536074896305737</v>
      </c>
      <c r="AI139" s="49" t="s">
        <v>152</v>
      </c>
      <c r="AJ139" s="25">
        <v>1.59</v>
      </c>
      <c r="AK139" s="27"/>
      <c r="AL139" s="28">
        <f t="shared" si="130"/>
        <v>0.26651706561330646</v>
      </c>
      <c r="AM139" s="28">
        <f t="shared" si="131"/>
        <v>0.14441960144453725</v>
      </c>
      <c r="AN139" s="28">
        <f t="shared" si="132"/>
        <v>0.27025896919003733</v>
      </c>
      <c r="AO139">
        <f t="shared" si="133"/>
        <v>0.27025896919003733</v>
      </c>
      <c r="AP139" s="29">
        <f t="shared" si="134"/>
        <v>0.99625809642326912</v>
      </c>
      <c r="AQ139" s="49" t="s">
        <v>152</v>
      </c>
      <c r="AR139" s="25">
        <v>1.79</v>
      </c>
      <c r="AS139" s="27"/>
      <c r="AT139" s="28">
        <f t="shared" si="135"/>
        <v>0.32729265466273216</v>
      </c>
      <c r="AU139" s="28">
        <f t="shared" si="136"/>
        <v>0.18435037880435512</v>
      </c>
      <c r="AV139" s="28">
        <f t="shared" si="137"/>
        <v>0.33150219858533669</v>
      </c>
      <c r="AW139">
        <f t="shared" si="138"/>
        <v>0.33150219858533669</v>
      </c>
      <c r="AX139" s="29">
        <f t="shared" si="139"/>
        <v>0.99579045607739547</v>
      </c>
      <c r="AY139" s="49" t="s">
        <v>152</v>
      </c>
      <c r="AZ139" s="25">
        <v>1.0900000000000001</v>
      </c>
      <c r="BA139" s="27"/>
      <c r="BB139" s="28">
        <f t="shared" si="140"/>
        <v>5.2516659046951984E-2</v>
      </c>
      <c r="BC139" s="28">
        <f t="shared" si="141"/>
        <v>2.5102375726962424E-2</v>
      </c>
      <c r="BD139" s="28">
        <f t="shared" si="142"/>
        <v>5.3473035519674854E-2</v>
      </c>
      <c r="BE139">
        <f t="shared" si="143"/>
        <v>5.3473035519674854E-2</v>
      </c>
      <c r="BF139" s="29">
        <f t="shared" si="144"/>
        <v>0.99904362352727716</v>
      </c>
      <c r="BG139" s="49" t="s">
        <v>152</v>
      </c>
      <c r="BH139" s="25">
        <v>1.34</v>
      </c>
      <c r="BI139" s="27"/>
      <c r="BJ139" s="28">
        <f t="shared" si="145"/>
        <v>0.17313884115338346</v>
      </c>
      <c r="BK139" s="28">
        <f t="shared" si="146"/>
        <v>8.8649754300330758E-2</v>
      </c>
      <c r="BL139" s="28">
        <f t="shared" si="147"/>
        <v>0.17588408931033489</v>
      </c>
      <c r="BM139">
        <f t="shared" si="148"/>
        <v>0.17588408931033489</v>
      </c>
      <c r="BN139" s="29">
        <f t="shared" si="149"/>
        <v>0.99725475184304857</v>
      </c>
      <c r="BO139" s="46" t="s">
        <v>152</v>
      </c>
      <c r="BP139" s="25">
        <v>1.47</v>
      </c>
      <c r="BQ139" s="27"/>
      <c r="BR139" s="28">
        <f t="shared" si="150"/>
        <v>0.22447847844486413</v>
      </c>
      <c r="BS139" s="28">
        <f t="shared" si="151"/>
        <v>0.11852769382231798</v>
      </c>
      <c r="BT139" s="28">
        <f t="shared" si="152"/>
        <v>0.22781347761824056</v>
      </c>
      <c r="BU139">
        <f t="shared" si="153"/>
        <v>0.22781347761824056</v>
      </c>
      <c r="BV139" s="29">
        <f t="shared" si="154"/>
        <v>0.99666500082662357</v>
      </c>
      <c r="BW139" s="46" t="s">
        <v>152</v>
      </c>
      <c r="BX139" s="25">
        <v>1</v>
      </c>
      <c r="BY139" s="27"/>
      <c r="BZ139" s="28">
        <f t="shared" si="155"/>
        <v>0</v>
      </c>
      <c r="CA139" s="28">
        <f t="shared" si="156"/>
        <v>0</v>
      </c>
      <c r="CB139" s="28">
        <f t="shared" si="157"/>
        <v>0</v>
      </c>
      <c r="CC139">
        <f t="shared" si="158"/>
        <v>0</v>
      </c>
      <c r="CD139" s="29">
        <f t="shared" si="159"/>
        <v>1</v>
      </c>
      <c r="CE139" s="46" t="s">
        <v>152</v>
      </c>
      <c r="CF139" s="25">
        <v>1.1000000000000001</v>
      </c>
      <c r="CG139" s="27"/>
      <c r="CH139" s="28">
        <f t="shared" si="160"/>
        <v>5.801332494038286E-2</v>
      </c>
      <c r="CI139" s="28">
        <f t="shared" si="161"/>
        <v>2.7813951223949914E-2</v>
      </c>
      <c r="CJ139" s="28">
        <f t="shared" si="162"/>
        <v>5.9063560812389913E-2</v>
      </c>
      <c r="CK139">
        <f t="shared" si="163"/>
        <v>5.9063560812389913E-2</v>
      </c>
      <c r="CL139" s="29">
        <f t="shared" si="164"/>
        <v>0.99894976412799297</v>
      </c>
    </row>
    <row r="140" spans="1:90" ht="15.5" x14ac:dyDescent="0.35">
      <c r="A140" s="49" t="s">
        <v>153</v>
      </c>
      <c r="B140" s="47">
        <f>Prev!AF138</f>
        <v>0.62771042073133476</v>
      </c>
      <c r="C140" s="47">
        <f>Prev!AG138</f>
        <v>0.29700748222523604</v>
      </c>
      <c r="D140" s="25">
        <v>1.5016666666666667</v>
      </c>
      <c r="E140" s="27"/>
      <c r="F140" s="28">
        <f t="shared" si="110"/>
        <v>0.23603304809022063</v>
      </c>
      <c r="G140" s="28">
        <f t="shared" si="111"/>
        <v>0.12551128067455311</v>
      </c>
      <c r="H140" s="28">
        <f t="shared" si="112"/>
        <v>0.23948669895803026</v>
      </c>
      <c r="I140" s="28">
        <f t="shared" si="113"/>
        <v>0.23948669895803026</v>
      </c>
      <c r="J140" s="29">
        <f t="shared" si="114"/>
        <v>0.99654634913219042</v>
      </c>
      <c r="K140" s="49" t="s">
        <v>153</v>
      </c>
      <c r="L140" s="25">
        <v>1.7666666666666668</v>
      </c>
      <c r="M140" s="27"/>
      <c r="N140" s="28">
        <f t="shared" si="115"/>
        <v>0.32072620203807178</v>
      </c>
      <c r="O140" s="28">
        <f t="shared" si="116"/>
        <v>0.17988489478678307</v>
      </c>
      <c r="P140" s="28">
        <f t="shared" si="117"/>
        <v>0.32489207908977219</v>
      </c>
      <c r="Q140" s="28">
        <f t="shared" si="118"/>
        <v>0.32489207908977219</v>
      </c>
      <c r="R140" s="29">
        <f t="shared" si="119"/>
        <v>0.99583412294829965</v>
      </c>
      <c r="S140" s="49" t="s">
        <v>153</v>
      </c>
      <c r="T140" s="25">
        <v>2.0299999999999998</v>
      </c>
      <c r="U140" s="27"/>
      <c r="V140" s="28">
        <f t="shared" si="120"/>
        <v>0.38813118677026515</v>
      </c>
      <c r="W140" s="28">
        <f t="shared" si="121"/>
        <v>0.22760831300665157</v>
      </c>
      <c r="X140" s="28">
        <f t="shared" si="122"/>
        <v>0.39266647194939674</v>
      </c>
      <c r="Y140">
        <f t="shared" si="123"/>
        <v>0.23425496501376808</v>
      </c>
      <c r="Z140" s="29">
        <f t="shared" si="124"/>
        <v>0.9954647148208684</v>
      </c>
      <c r="AA140" s="49" t="s">
        <v>153</v>
      </c>
      <c r="AB140" s="25">
        <v>2.16</v>
      </c>
      <c r="AC140" s="27"/>
      <c r="AD140" s="28">
        <f t="shared" si="125"/>
        <v>0.4167052960318533</v>
      </c>
      <c r="AE140" s="28">
        <f t="shared" si="126"/>
        <v>0.2491773914049473</v>
      </c>
      <c r="AF140" s="28">
        <f t="shared" si="127"/>
        <v>0.42134454706879571</v>
      </c>
      <c r="AG140">
        <f t="shared" si="128"/>
        <v>0.42134454706879571</v>
      </c>
      <c r="AH140" s="29">
        <f t="shared" si="129"/>
        <v>0.9953607489630576</v>
      </c>
      <c r="AI140" s="49" t="s">
        <v>153</v>
      </c>
      <c r="AJ140" s="25">
        <v>1.59</v>
      </c>
      <c r="AK140" s="27"/>
      <c r="AL140" s="28">
        <f t="shared" si="130"/>
        <v>0.26651706561330663</v>
      </c>
      <c r="AM140" s="28">
        <f t="shared" si="131"/>
        <v>0.14441960144453736</v>
      </c>
      <c r="AN140" s="28">
        <f t="shared" si="132"/>
        <v>0.27025896919003739</v>
      </c>
      <c r="AO140">
        <f t="shared" si="133"/>
        <v>0.27025896919003739</v>
      </c>
      <c r="AP140" s="29">
        <f t="shared" si="134"/>
        <v>0.99625809642326923</v>
      </c>
      <c r="AQ140" s="49" t="s">
        <v>153</v>
      </c>
      <c r="AR140" s="25">
        <v>1.79</v>
      </c>
      <c r="AS140" s="27"/>
      <c r="AT140" s="28">
        <f t="shared" si="135"/>
        <v>0.32729265466273233</v>
      </c>
      <c r="AU140" s="28">
        <f t="shared" si="136"/>
        <v>0.18435037880435529</v>
      </c>
      <c r="AV140" s="28">
        <f t="shared" si="137"/>
        <v>0.33150219858533675</v>
      </c>
      <c r="AW140">
        <f t="shared" si="138"/>
        <v>0.33150219858533675</v>
      </c>
      <c r="AX140" s="29">
        <f t="shared" si="139"/>
        <v>0.99579045607739558</v>
      </c>
      <c r="AY140" s="49" t="s">
        <v>153</v>
      </c>
      <c r="AZ140" s="25">
        <v>1.0900000000000001</v>
      </c>
      <c r="BA140" s="27"/>
      <c r="BB140" s="28">
        <f t="shared" si="140"/>
        <v>5.2516659046952033E-2</v>
      </c>
      <c r="BC140" s="28">
        <f t="shared" si="141"/>
        <v>2.5102375726962452E-2</v>
      </c>
      <c r="BD140" s="28">
        <f t="shared" si="142"/>
        <v>5.3473035519674868E-2</v>
      </c>
      <c r="BE140">
        <f t="shared" si="143"/>
        <v>5.3473035519674868E-2</v>
      </c>
      <c r="BF140" s="29">
        <f t="shared" si="144"/>
        <v>0.99904362352727716</v>
      </c>
      <c r="BG140" s="49" t="s">
        <v>153</v>
      </c>
      <c r="BH140" s="25">
        <v>1.34</v>
      </c>
      <c r="BI140" s="27"/>
      <c r="BJ140" s="28">
        <f t="shared" si="145"/>
        <v>0.1731388411533836</v>
      </c>
      <c r="BK140" s="28">
        <f t="shared" si="146"/>
        <v>8.8649754300330841E-2</v>
      </c>
      <c r="BL140" s="28">
        <f t="shared" si="147"/>
        <v>0.17588408931033495</v>
      </c>
      <c r="BM140">
        <f t="shared" si="148"/>
        <v>0.17588408931033495</v>
      </c>
      <c r="BN140" s="29">
        <f t="shared" si="149"/>
        <v>0.99725475184304868</v>
      </c>
      <c r="BO140" s="46" t="s">
        <v>153</v>
      </c>
      <c r="BP140" s="25">
        <v>1.47</v>
      </c>
      <c r="BQ140" s="27"/>
      <c r="BR140" s="28">
        <f t="shared" si="150"/>
        <v>0.22447847844486427</v>
      </c>
      <c r="BS140" s="28">
        <f t="shared" si="151"/>
        <v>0.11852769382231808</v>
      </c>
      <c r="BT140" s="28">
        <f t="shared" si="152"/>
        <v>0.22781347761824058</v>
      </c>
      <c r="BU140">
        <f t="shared" si="153"/>
        <v>0.22781347761824058</v>
      </c>
      <c r="BV140" s="29">
        <f t="shared" si="154"/>
        <v>0.99666500082662368</v>
      </c>
      <c r="BW140" s="46" t="s">
        <v>153</v>
      </c>
      <c r="BX140" s="25">
        <v>1</v>
      </c>
      <c r="BY140" s="27"/>
      <c r="BZ140" s="28">
        <f t="shared" si="155"/>
        <v>0</v>
      </c>
      <c r="CA140" s="28">
        <f t="shared" si="156"/>
        <v>0</v>
      </c>
      <c r="CB140" s="28">
        <f t="shared" si="157"/>
        <v>0</v>
      </c>
      <c r="CC140">
        <f t="shared" si="158"/>
        <v>0</v>
      </c>
      <c r="CD140" s="29">
        <f t="shared" si="159"/>
        <v>1</v>
      </c>
      <c r="CE140" s="46" t="s">
        <v>153</v>
      </c>
      <c r="CF140" s="25">
        <v>1.1000000000000001</v>
      </c>
      <c r="CG140" s="27"/>
      <c r="CH140" s="28">
        <f t="shared" si="160"/>
        <v>5.8013324940382915E-2</v>
      </c>
      <c r="CI140" s="28">
        <f t="shared" si="161"/>
        <v>2.7813951223949942E-2</v>
      </c>
      <c r="CJ140" s="28">
        <f t="shared" si="162"/>
        <v>5.9063560812389913E-2</v>
      </c>
      <c r="CK140">
        <f t="shared" si="163"/>
        <v>5.9063560812389913E-2</v>
      </c>
      <c r="CL140" s="29">
        <f t="shared" si="164"/>
        <v>0.99894976412799297</v>
      </c>
    </row>
    <row r="141" spans="1:90" ht="15.5" x14ac:dyDescent="0.35">
      <c r="A141" s="49" t="s">
        <v>154</v>
      </c>
      <c r="B141" s="47">
        <f>Prev!AF139</f>
        <v>0.62771042073133476</v>
      </c>
      <c r="C141" s="47">
        <f>Prev!AG139</f>
        <v>0.29700748222523604</v>
      </c>
      <c r="D141" s="25">
        <v>1.5016666666666667</v>
      </c>
      <c r="E141" s="27"/>
      <c r="F141" s="28">
        <f t="shared" si="110"/>
        <v>0.23603304809022063</v>
      </c>
      <c r="G141" s="28">
        <f t="shared" si="111"/>
        <v>0.12551128067455308</v>
      </c>
      <c r="H141" s="28">
        <f t="shared" si="112"/>
        <v>0.23948669895803026</v>
      </c>
      <c r="I141" s="28">
        <f t="shared" si="113"/>
        <v>0.23948669895803026</v>
      </c>
      <c r="J141" s="29">
        <f t="shared" si="114"/>
        <v>0.99654634913219042</v>
      </c>
      <c r="K141" s="49" t="s">
        <v>154</v>
      </c>
      <c r="L141" s="25">
        <v>1.7666666666666668</v>
      </c>
      <c r="M141" s="27"/>
      <c r="N141" s="28">
        <f t="shared" si="115"/>
        <v>0.32072620203807178</v>
      </c>
      <c r="O141" s="28">
        <f t="shared" si="116"/>
        <v>0.17988489478678305</v>
      </c>
      <c r="P141" s="28">
        <f t="shared" si="117"/>
        <v>0.32489207908977219</v>
      </c>
      <c r="Q141" s="28">
        <f t="shared" si="118"/>
        <v>0.32489207908977219</v>
      </c>
      <c r="R141" s="29">
        <f t="shared" si="119"/>
        <v>0.99583412294829965</v>
      </c>
      <c r="S141" s="49" t="s">
        <v>154</v>
      </c>
      <c r="T141" s="25">
        <v>2.0299999999999998</v>
      </c>
      <c r="U141" s="27"/>
      <c r="V141" s="28">
        <f t="shared" si="120"/>
        <v>0.38813118677026515</v>
      </c>
      <c r="W141" s="28">
        <f t="shared" si="121"/>
        <v>0.22760831300665152</v>
      </c>
      <c r="X141" s="28">
        <f t="shared" si="122"/>
        <v>0.39266647194939674</v>
      </c>
      <c r="Y141">
        <f t="shared" si="123"/>
        <v>0.23425496501376808</v>
      </c>
      <c r="Z141" s="29">
        <f t="shared" si="124"/>
        <v>0.9954647148208684</v>
      </c>
      <c r="AA141" s="49" t="s">
        <v>154</v>
      </c>
      <c r="AB141" s="25">
        <v>2.16</v>
      </c>
      <c r="AC141" s="27"/>
      <c r="AD141" s="28">
        <f t="shared" si="125"/>
        <v>0.4167052960318533</v>
      </c>
      <c r="AE141" s="28">
        <f t="shared" si="126"/>
        <v>0.24917739140494721</v>
      </c>
      <c r="AF141" s="28">
        <f t="shared" si="127"/>
        <v>0.42134454706879571</v>
      </c>
      <c r="AG141">
        <f t="shared" si="128"/>
        <v>0.42134454706879571</v>
      </c>
      <c r="AH141" s="29">
        <f t="shared" si="129"/>
        <v>0.9953607489630576</v>
      </c>
      <c r="AI141" s="49" t="s">
        <v>154</v>
      </c>
      <c r="AJ141" s="25">
        <v>1.59</v>
      </c>
      <c r="AK141" s="27"/>
      <c r="AL141" s="28">
        <f t="shared" si="130"/>
        <v>0.26651706561330663</v>
      </c>
      <c r="AM141" s="28">
        <f t="shared" si="131"/>
        <v>0.1444196014445373</v>
      </c>
      <c r="AN141" s="28">
        <f t="shared" si="132"/>
        <v>0.27025896919003739</v>
      </c>
      <c r="AO141">
        <f t="shared" si="133"/>
        <v>0.27025896919003739</v>
      </c>
      <c r="AP141" s="29">
        <f t="shared" si="134"/>
        <v>0.99625809642326923</v>
      </c>
      <c r="AQ141" s="49" t="s">
        <v>154</v>
      </c>
      <c r="AR141" s="25">
        <v>1.79</v>
      </c>
      <c r="AS141" s="27"/>
      <c r="AT141" s="28">
        <f t="shared" si="135"/>
        <v>0.32729265466273233</v>
      </c>
      <c r="AU141" s="28">
        <f t="shared" si="136"/>
        <v>0.18435037880435523</v>
      </c>
      <c r="AV141" s="28">
        <f t="shared" si="137"/>
        <v>0.33150219858533675</v>
      </c>
      <c r="AW141">
        <f t="shared" si="138"/>
        <v>0.33150219858533675</v>
      </c>
      <c r="AX141" s="29">
        <f t="shared" si="139"/>
        <v>0.99579045607739558</v>
      </c>
      <c r="AY141" s="49" t="s">
        <v>154</v>
      </c>
      <c r="AZ141" s="25">
        <v>1.0900000000000001</v>
      </c>
      <c r="BA141" s="27"/>
      <c r="BB141" s="28">
        <f t="shared" si="140"/>
        <v>5.2516659046952033E-2</v>
      </c>
      <c r="BC141" s="28">
        <f t="shared" si="141"/>
        <v>2.5102375726962441E-2</v>
      </c>
      <c r="BD141" s="28">
        <f t="shared" si="142"/>
        <v>5.3473035519674868E-2</v>
      </c>
      <c r="BE141">
        <f t="shared" si="143"/>
        <v>5.3473035519674868E-2</v>
      </c>
      <c r="BF141" s="29">
        <f t="shared" si="144"/>
        <v>0.99904362352727716</v>
      </c>
      <c r="BG141" s="49" t="s">
        <v>154</v>
      </c>
      <c r="BH141" s="25">
        <v>1.34</v>
      </c>
      <c r="BI141" s="27"/>
      <c r="BJ141" s="28">
        <f t="shared" si="145"/>
        <v>0.1731388411533836</v>
      </c>
      <c r="BK141" s="28">
        <f t="shared" si="146"/>
        <v>8.8649754300330799E-2</v>
      </c>
      <c r="BL141" s="28">
        <f t="shared" si="147"/>
        <v>0.17588408931033495</v>
      </c>
      <c r="BM141">
        <f t="shared" si="148"/>
        <v>0.17588408931033495</v>
      </c>
      <c r="BN141" s="29">
        <f t="shared" si="149"/>
        <v>0.99725475184304868</v>
      </c>
      <c r="BO141" s="46" t="s">
        <v>154</v>
      </c>
      <c r="BP141" s="25">
        <v>1.47</v>
      </c>
      <c r="BQ141" s="27"/>
      <c r="BR141" s="28">
        <f t="shared" si="150"/>
        <v>0.22447847844486427</v>
      </c>
      <c r="BS141" s="28">
        <f t="shared" si="151"/>
        <v>0.11852769382231804</v>
      </c>
      <c r="BT141" s="28">
        <f t="shared" si="152"/>
        <v>0.22781347761824058</v>
      </c>
      <c r="BU141">
        <f t="shared" si="153"/>
        <v>0.22781347761824058</v>
      </c>
      <c r="BV141" s="29">
        <f t="shared" si="154"/>
        <v>0.99666500082662368</v>
      </c>
      <c r="BW141" s="46" t="s">
        <v>154</v>
      </c>
      <c r="BX141" s="25">
        <v>1</v>
      </c>
      <c r="BY141" s="27"/>
      <c r="BZ141" s="28">
        <f t="shared" si="155"/>
        <v>0</v>
      </c>
      <c r="CA141" s="28">
        <f t="shared" si="156"/>
        <v>0</v>
      </c>
      <c r="CB141" s="28">
        <f t="shared" si="157"/>
        <v>0</v>
      </c>
      <c r="CC141">
        <f t="shared" si="158"/>
        <v>0</v>
      </c>
      <c r="CD141" s="29">
        <f t="shared" si="159"/>
        <v>1</v>
      </c>
      <c r="CE141" s="46" t="s">
        <v>154</v>
      </c>
      <c r="CF141" s="25">
        <v>1.1000000000000001</v>
      </c>
      <c r="CG141" s="27"/>
      <c r="CH141" s="28">
        <f t="shared" si="160"/>
        <v>5.8013324940382915E-2</v>
      </c>
      <c r="CI141" s="28">
        <f t="shared" si="161"/>
        <v>2.7813951223949931E-2</v>
      </c>
      <c r="CJ141" s="28">
        <f t="shared" si="162"/>
        <v>5.9063560812389913E-2</v>
      </c>
      <c r="CK141">
        <f t="shared" si="163"/>
        <v>5.9063560812389913E-2</v>
      </c>
      <c r="CL141" s="29">
        <f t="shared" si="164"/>
        <v>0.99894976412799297</v>
      </c>
    </row>
    <row r="142" spans="1:90" ht="15.5" x14ac:dyDescent="0.35">
      <c r="A142" s="49" t="s">
        <v>155</v>
      </c>
      <c r="B142" s="47">
        <f>Prev!AF140</f>
        <v>0.62771042073133443</v>
      </c>
      <c r="C142" s="47">
        <f>Prev!AG140</f>
        <v>0.29700748222523587</v>
      </c>
      <c r="D142" s="25">
        <v>1.5016666666666667</v>
      </c>
      <c r="E142" s="27"/>
      <c r="F142" s="28">
        <f t="shared" si="110"/>
        <v>0.23603304809022063</v>
      </c>
      <c r="G142" s="28">
        <f t="shared" si="111"/>
        <v>0.12551128067455311</v>
      </c>
      <c r="H142" s="28">
        <f t="shared" si="112"/>
        <v>0.23948669895803018</v>
      </c>
      <c r="I142" s="28">
        <f t="shared" si="113"/>
        <v>0.23948669895803018</v>
      </c>
      <c r="J142" s="29">
        <f t="shared" si="114"/>
        <v>0.99654634913219042</v>
      </c>
      <c r="K142" s="49" t="s">
        <v>155</v>
      </c>
      <c r="L142" s="25">
        <v>1.7666666666666668</v>
      </c>
      <c r="M142" s="27"/>
      <c r="N142" s="28">
        <f t="shared" si="115"/>
        <v>0.32072620203807178</v>
      </c>
      <c r="O142" s="28">
        <f t="shared" si="116"/>
        <v>0.1798848947867831</v>
      </c>
      <c r="P142" s="28">
        <f t="shared" si="117"/>
        <v>0.32489207908977208</v>
      </c>
      <c r="Q142" s="28">
        <f t="shared" si="118"/>
        <v>0.32489207908977208</v>
      </c>
      <c r="R142" s="29">
        <f t="shared" si="119"/>
        <v>0.99583412294829965</v>
      </c>
      <c r="S142" s="49" t="s">
        <v>155</v>
      </c>
      <c r="T142" s="25">
        <v>2.0299999999999998</v>
      </c>
      <c r="U142" s="27"/>
      <c r="V142" s="28">
        <f t="shared" si="120"/>
        <v>0.38813118677026515</v>
      </c>
      <c r="W142" s="28">
        <f t="shared" si="121"/>
        <v>0.22760831300665152</v>
      </c>
      <c r="X142" s="28">
        <f t="shared" si="122"/>
        <v>0.39266647194939658</v>
      </c>
      <c r="Y142">
        <f t="shared" si="123"/>
        <v>0.23425496501376797</v>
      </c>
      <c r="Z142" s="29">
        <f t="shared" si="124"/>
        <v>0.99546471482086862</v>
      </c>
      <c r="AA142" s="49" t="s">
        <v>155</v>
      </c>
      <c r="AB142" s="25">
        <v>2.16</v>
      </c>
      <c r="AC142" s="27"/>
      <c r="AD142" s="28">
        <f t="shared" si="125"/>
        <v>0.4167052960318533</v>
      </c>
      <c r="AE142" s="28">
        <f t="shared" si="126"/>
        <v>0.2491773914049473</v>
      </c>
      <c r="AF142" s="28">
        <f t="shared" si="127"/>
        <v>0.42134454706879559</v>
      </c>
      <c r="AG142">
        <f t="shared" si="128"/>
        <v>0.42134454706879559</v>
      </c>
      <c r="AH142" s="29">
        <f t="shared" si="129"/>
        <v>0.99536074896305771</v>
      </c>
      <c r="AI142" s="49" t="s">
        <v>155</v>
      </c>
      <c r="AJ142" s="25">
        <v>1.59</v>
      </c>
      <c r="AK142" s="27"/>
      <c r="AL142" s="28">
        <f t="shared" si="130"/>
        <v>0.26651706561330663</v>
      </c>
      <c r="AM142" s="28">
        <f t="shared" si="131"/>
        <v>0.14441960144453733</v>
      </c>
      <c r="AN142" s="28">
        <f t="shared" si="132"/>
        <v>0.27025896919003728</v>
      </c>
      <c r="AO142">
        <f t="shared" si="133"/>
        <v>0.27025896919003728</v>
      </c>
      <c r="AP142" s="29">
        <f t="shared" si="134"/>
        <v>0.99625809642326935</v>
      </c>
      <c r="AQ142" s="49" t="s">
        <v>155</v>
      </c>
      <c r="AR142" s="25">
        <v>1.79</v>
      </c>
      <c r="AS142" s="27"/>
      <c r="AT142" s="28">
        <f t="shared" si="135"/>
        <v>0.32729265466273233</v>
      </c>
      <c r="AU142" s="28">
        <f t="shared" si="136"/>
        <v>0.18435037880435526</v>
      </c>
      <c r="AV142" s="28">
        <f t="shared" si="137"/>
        <v>0.33150219858533664</v>
      </c>
      <c r="AW142">
        <f t="shared" si="138"/>
        <v>0.33150219858533664</v>
      </c>
      <c r="AX142" s="29">
        <f t="shared" si="139"/>
        <v>0.99579045607739569</v>
      </c>
      <c r="AY142" s="49" t="s">
        <v>155</v>
      </c>
      <c r="AZ142" s="25">
        <v>1.0900000000000001</v>
      </c>
      <c r="BA142" s="27"/>
      <c r="BB142" s="28">
        <f t="shared" si="140"/>
        <v>5.2516659046952033E-2</v>
      </c>
      <c r="BC142" s="28">
        <f t="shared" si="141"/>
        <v>2.5102375726962445E-2</v>
      </c>
      <c r="BD142" s="28">
        <f t="shared" si="142"/>
        <v>5.347303551967484E-2</v>
      </c>
      <c r="BE142">
        <f t="shared" si="143"/>
        <v>5.347303551967484E-2</v>
      </c>
      <c r="BF142" s="29">
        <f t="shared" si="144"/>
        <v>0.99904362352727716</v>
      </c>
      <c r="BG142" s="49" t="s">
        <v>155</v>
      </c>
      <c r="BH142" s="25">
        <v>1.34</v>
      </c>
      <c r="BI142" s="27"/>
      <c r="BJ142" s="28">
        <f t="shared" si="145"/>
        <v>0.1731388411533836</v>
      </c>
      <c r="BK142" s="28">
        <f t="shared" si="146"/>
        <v>8.8649754300330813E-2</v>
      </c>
      <c r="BL142" s="28">
        <f t="shared" si="147"/>
        <v>0.17588408931033489</v>
      </c>
      <c r="BM142">
        <f t="shared" si="148"/>
        <v>0.17588408931033489</v>
      </c>
      <c r="BN142" s="29">
        <f t="shared" si="149"/>
        <v>0.99725475184304868</v>
      </c>
      <c r="BO142" s="46" t="s">
        <v>155</v>
      </c>
      <c r="BP142" s="25">
        <v>1.47</v>
      </c>
      <c r="BQ142" s="27"/>
      <c r="BR142" s="28">
        <f t="shared" si="150"/>
        <v>0.22447847844486427</v>
      </c>
      <c r="BS142" s="28">
        <f t="shared" si="151"/>
        <v>0.11852769382231806</v>
      </c>
      <c r="BT142" s="28">
        <f t="shared" si="152"/>
        <v>0.2278134776182405</v>
      </c>
      <c r="BU142">
        <f t="shared" si="153"/>
        <v>0.2278134776182405</v>
      </c>
      <c r="BV142" s="29">
        <f t="shared" si="154"/>
        <v>0.99666500082662379</v>
      </c>
      <c r="BW142" s="46" t="s">
        <v>155</v>
      </c>
      <c r="BX142" s="25">
        <v>1</v>
      </c>
      <c r="BY142" s="27"/>
      <c r="BZ142" s="28">
        <f t="shared" si="155"/>
        <v>0</v>
      </c>
      <c r="CA142" s="28">
        <f t="shared" si="156"/>
        <v>0</v>
      </c>
      <c r="CB142" s="28">
        <f t="shared" si="157"/>
        <v>0</v>
      </c>
      <c r="CC142">
        <f t="shared" si="158"/>
        <v>0</v>
      </c>
      <c r="CD142" s="29">
        <f t="shared" si="159"/>
        <v>1</v>
      </c>
      <c r="CE142" s="46" t="s">
        <v>155</v>
      </c>
      <c r="CF142" s="25">
        <v>1.1000000000000001</v>
      </c>
      <c r="CG142" s="27"/>
      <c r="CH142" s="28">
        <f t="shared" si="160"/>
        <v>5.8013324940382915E-2</v>
      </c>
      <c r="CI142" s="28">
        <f t="shared" si="161"/>
        <v>2.7813951223949938E-2</v>
      </c>
      <c r="CJ142" s="28">
        <f t="shared" si="162"/>
        <v>5.9063560812389893E-2</v>
      </c>
      <c r="CK142">
        <f t="shared" si="163"/>
        <v>5.9063560812389893E-2</v>
      </c>
      <c r="CL142" s="29">
        <f t="shared" si="164"/>
        <v>0.99894976412799297</v>
      </c>
    </row>
    <row r="143" spans="1:90" ht="15.5" x14ac:dyDescent="0.35">
      <c r="A143" s="49" t="s">
        <v>156</v>
      </c>
      <c r="B143" s="47">
        <f>Prev!AF141</f>
        <v>0.62771042073133465</v>
      </c>
      <c r="C143" s="47">
        <f>Prev!AG141</f>
        <v>0.29700748222523599</v>
      </c>
      <c r="D143" s="25">
        <v>1.5016666666666667</v>
      </c>
      <c r="E143" s="27"/>
      <c r="F143" s="28">
        <f t="shared" si="110"/>
        <v>0.24013669667109125</v>
      </c>
      <c r="G143" s="28">
        <f t="shared" si="111"/>
        <v>0.12957272118354959</v>
      </c>
      <c r="H143" s="28">
        <f t="shared" si="112"/>
        <v>0.23948669895803026</v>
      </c>
      <c r="I143" s="28">
        <f t="shared" si="113"/>
        <v>0.23948669895803026</v>
      </c>
      <c r="J143" s="29">
        <f t="shared" si="114"/>
        <v>1.000649997713061</v>
      </c>
      <c r="K143" s="49" t="s">
        <v>156</v>
      </c>
      <c r="L143" s="25">
        <v>1.7666666666666668</v>
      </c>
      <c r="M143" s="27"/>
      <c r="N143" s="28">
        <f t="shared" si="115"/>
        <v>0.32567461376827389</v>
      </c>
      <c r="O143" s="28">
        <f t="shared" si="116"/>
        <v>0.18533292743812149</v>
      </c>
      <c r="P143" s="28">
        <f t="shared" si="117"/>
        <v>0.32489207908977213</v>
      </c>
      <c r="Q143" s="28">
        <f t="shared" si="118"/>
        <v>0.32489207908977213</v>
      </c>
      <c r="R143" s="29">
        <f t="shared" si="119"/>
        <v>1.0007825346785018</v>
      </c>
      <c r="S143" s="49" t="s">
        <v>156</v>
      </c>
      <c r="T143" s="25">
        <v>2.0299999999999998</v>
      </c>
      <c r="U143" s="27"/>
      <c r="V143" s="28">
        <f t="shared" si="120"/>
        <v>0.39351709538437241</v>
      </c>
      <c r="W143" s="28">
        <f t="shared" si="121"/>
        <v>0.2340891512661411</v>
      </c>
      <c r="X143" s="28">
        <f t="shared" si="122"/>
        <v>0.39266647194939669</v>
      </c>
      <c r="Y143">
        <f t="shared" si="123"/>
        <v>0.23425496501376808</v>
      </c>
      <c r="Z143" s="29">
        <f t="shared" si="124"/>
        <v>1.0008506234349757</v>
      </c>
      <c r="AA143" s="49" t="s">
        <v>156</v>
      </c>
      <c r="AB143" s="25">
        <v>2.16</v>
      </c>
      <c r="AC143" s="27"/>
      <c r="AD143" s="28">
        <f t="shared" si="125"/>
        <v>0.42221410650392871</v>
      </c>
      <c r="AE143" s="28">
        <f t="shared" si="126"/>
        <v>0.25606877248405024</v>
      </c>
      <c r="AF143" s="28">
        <f t="shared" si="127"/>
        <v>0.42134454706879571</v>
      </c>
      <c r="AG143">
        <f t="shared" si="128"/>
        <v>0.42134454706879571</v>
      </c>
      <c r="AH143" s="29">
        <f t="shared" si="129"/>
        <v>1.0008695594351331</v>
      </c>
      <c r="AI143" s="49" t="s">
        <v>156</v>
      </c>
      <c r="AJ143" s="25">
        <v>1.59</v>
      </c>
      <c r="AK143" s="27"/>
      <c r="AL143" s="28">
        <f t="shared" si="130"/>
        <v>0.2709627295591639</v>
      </c>
      <c r="AM143" s="28">
        <f t="shared" si="131"/>
        <v>0.14898865589299409</v>
      </c>
      <c r="AN143" s="28">
        <f t="shared" si="132"/>
        <v>0.27025896919003733</v>
      </c>
      <c r="AO143">
        <f t="shared" si="133"/>
        <v>0.27025896919003733</v>
      </c>
      <c r="AP143" s="29">
        <f t="shared" si="134"/>
        <v>1.0007037603691264</v>
      </c>
      <c r="AQ143" s="49" t="s">
        <v>156</v>
      </c>
      <c r="AR143" s="25">
        <v>1.79</v>
      </c>
      <c r="AS143" s="27"/>
      <c r="AT143" s="28">
        <f t="shared" si="135"/>
        <v>0.33229281790080945</v>
      </c>
      <c r="AU143" s="28">
        <f t="shared" si="136"/>
        <v>0.18990233786697902</v>
      </c>
      <c r="AV143" s="28">
        <f t="shared" si="137"/>
        <v>0.33150219858533669</v>
      </c>
      <c r="AW143">
        <f t="shared" si="138"/>
        <v>0.33150219858533669</v>
      </c>
      <c r="AX143" s="29">
        <f t="shared" si="139"/>
        <v>1.0007906193154728</v>
      </c>
      <c r="AY143" s="49" t="s">
        <v>156</v>
      </c>
      <c r="AZ143" s="25">
        <v>1.0900000000000001</v>
      </c>
      <c r="BA143" s="27"/>
      <c r="BB143" s="28">
        <f t="shared" si="140"/>
        <v>5.3653786161041578E-2</v>
      </c>
      <c r="BC143" s="28">
        <f t="shared" si="141"/>
        <v>2.6011312304198651E-2</v>
      </c>
      <c r="BD143" s="28">
        <f t="shared" si="142"/>
        <v>5.3473035519674854E-2</v>
      </c>
      <c r="BE143">
        <f t="shared" si="143"/>
        <v>5.3473035519674854E-2</v>
      </c>
      <c r="BF143" s="29">
        <f t="shared" si="144"/>
        <v>1.0001807506413667</v>
      </c>
      <c r="BG143" s="49" t="s">
        <v>156</v>
      </c>
      <c r="BH143" s="25">
        <v>1.34</v>
      </c>
      <c r="BI143" s="27"/>
      <c r="BJ143" s="28">
        <f t="shared" si="145"/>
        <v>0.17640150198119675</v>
      </c>
      <c r="BK143" s="28">
        <f t="shared" si="146"/>
        <v>9.1643388693832775E-2</v>
      </c>
      <c r="BL143" s="28">
        <f t="shared" si="147"/>
        <v>0.17588408931033489</v>
      </c>
      <c r="BM143">
        <f t="shared" si="148"/>
        <v>0.17588408931033489</v>
      </c>
      <c r="BN143" s="29">
        <f t="shared" si="149"/>
        <v>1.0005174126708618</v>
      </c>
      <c r="BO143" s="46" t="s">
        <v>156</v>
      </c>
      <c r="BP143" s="25">
        <v>1.47</v>
      </c>
      <c r="BQ143" s="27"/>
      <c r="BR143" s="28">
        <f t="shared" si="150"/>
        <v>0.22844130946367575</v>
      </c>
      <c r="BS143" s="28">
        <f t="shared" si="151"/>
        <v>0.12239478021144021</v>
      </c>
      <c r="BT143" s="28">
        <f t="shared" si="152"/>
        <v>0.22781347761824056</v>
      </c>
      <c r="BU143">
        <f t="shared" si="153"/>
        <v>0.22781347761824056</v>
      </c>
      <c r="BV143" s="29">
        <f t="shared" si="154"/>
        <v>1.0006278318454351</v>
      </c>
      <c r="BW143" s="46" t="s">
        <v>156</v>
      </c>
      <c r="BX143" s="25">
        <v>1</v>
      </c>
      <c r="BY143" s="27"/>
      <c r="BZ143" s="28">
        <f t="shared" si="155"/>
        <v>0</v>
      </c>
      <c r="CA143" s="28">
        <f t="shared" si="156"/>
        <v>0</v>
      </c>
      <c r="CB143" s="28">
        <f t="shared" si="157"/>
        <v>0</v>
      </c>
      <c r="CC143">
        <f t="shared" si="158"/>
        <v>0</v>
      </c>
      <c r="CD143" s="29">
        <f t="shared" si="159"/>
        <v>1</v>
      </c>
      <c r="CE143" s="46" t="s">
        <v>156</v>
      </c>
      <c r="CF143" s="25">
        <v>1.1000000000000001</v>
      </c>
      <c r="CG143" s="27"/>
      <c r="CH143" s="28">
        <f t="shared" si="160"/>
        <v>5.926202550737477E-2</v>
      </c>
      <c r="CI143" s="28">
        <f t="shared" si="161"/>
        <v>2.8818169404175469E-2</v>
      </c>
      <c r="CJ143" s="28">
        <f t="shared" si="162"/>
        <v>5.9063560812389913E-2</v>
      </c>
      <c r="CK143">
        <f t="shared" si="163"/>
        <v>5.9063560812389913E-2</v>
      </c>
      <c r="CL143" s="29">
        <f t="shared" si="164"/>
        <v>1.0001984646949849</v>
      </c>
    </row>
    <row r="144" spans="1:90" ht="15.5" x14ac:dyDescent="0.35">
      <c r="A144" s="49" t="s">
        <v>157</v>
      </c>
      <c r="B144" s="47">
        <f>Prev!AF142</f>
        <v>0.72242646280134437</v>
      </c>
      <c r="C144" s="47">
        <f>Prev!AG142</f>
        <v>0.26296196831204749</v>
      </c>
      <c r="D144" s="25">
        <v>1.5016666666666667</v>
      </c>
      <c r="E144" s="27"/>
      <c r="F144" s="28">
        <f t="shared" si="110"/>
        <v>0.26202732543613694</v>
      </c>
      <c r="G144" s="28">
        <f t="shared" si="111"/>
        <v>0.11082785997880605</v>
      </c>
      <c r="H144" s="28">
        <f t="shared" si="112"/>
        <v>0.26601048153247697</v>
      </c>
      <c r="I144" s="28">
        <f t="shared" si="113"/>
        <v>0.26601048153247697</v>
      </c>
      <c r="J144" s="29">
        <f t="shared" si="114"/>
        <v>0.99601684390365997</v>
      </c>
      <c r="K144" s="49" t="s">
        <v>157</v>
      </c>
      <c r="L144" s="25">
        <v>1.7666666666666668</v>
      </c>
      <c r="M144" s="27"/>
      <c r="N144" s="28">
        <f t="shared" si="115"/>
        <v>0.3517531807895326</v>
      </c>
      <c r="O144" s="28">
        <f t="shared" si="116"/>
        <v>0.16000425216703301</v>
      </c>
      <c r="P144" s="28">
        <f t="shared" si="117"/>
        <v>0.35644149758659127</v>
      </c>
      <c r="Q144" s="28">
        <f t="shared" si="118"/>
        <v>0.35644149758659127</v>
      </c>
      <c r="R144" s="29">
        <f t="shared" si="119"/>
        <v>0.99531168320294139</v>
      </c>
      <c r="S144" s="49" t="s">
        <v>157</v>
      </c>
      <c r="T144" s="25">
        <v>2.0299999999999998</v>
      </c>
      <c r="U144" s="27"/>
      <c r="V144" s="28">
        <f t="shared" si="120"/>
        <v>0.42163142391253589</v>
      </c>
      <c r="W144" s="28">
        <f t="shared" si="121"/>
        <v>0.20376378779689236</v>
      </c>
      <c r="X144" s="28">
        <f t="shared" si="122"/>
        <v>0.4266381364668006</v>
      </c>
      <c r="Y144">
        <f t="shared" si="123"/>
        <v>0.21312558604833276</v>
      </c>
      <c r="Z144" s="29">
        <f t="shared" si="124"/>
        <v>0.99499328744573523</v>
      </c>
      <c r="AA144" s="49" t="s">
        <v>157</v>
      </c>
      <c r="AB144" s="25">
        <v>2.16</v>
      </c>
      <c r="AC144" s="27"/>
      <c r="AD144" s="28">
        <f t="shared" si="125"/>
        <v>0.45085453826739547</v>
      </c>
      <c r="AE144" s="28">
        <f t="shared" si="126"/>
        <v>0.22372777040116212</v>
      </c>
      <c r="AF144" s="28">
        <f t="shared" si="127"/>
        <v>0.4559347094916894</v>
      </c>
      <c r="AG144">
        <f t="shared" si="128"/>
        <v>0.4559347094916894</v>
      </c>
      <c r="AH144" s="29">
        <f t="shared" si="129"/>
        <v>0.99491982877570606</v>
      </c>
      <c r="AI144" s="49" t="s">
        <v>157</v>
      </c>
      <c r="AJ144" s="25">
        <v>1.59</v>
      </c>
      <c r="AK144" s="27"/>
      <c r="AL144" s="28">
        <f t="shared" si="130"/>
        <v>0.29457405723998298</v>
      </c>
      <c r="AM144" s="28">
        <f t="shared" si="131"/>
        <v>0.12784751465285824</v>
      </c>
      <c r="AN144" s="28">
        <f t="shared" si="132"/>
        <v>0.29885160948049738</v>
      </c>
      <c r="AO144">
        <f t="shared" si="133"/>
        <v>0.29885160948049738</v>
      </c>
      <c r="AP144" s="29">
        <f t="shared" si="134"/>
        <v>0.9957224477594856</v>
      </c>
      <c r="AQ144" s="49" t="s">
        <v>157</v>
      </c>
      <c r="AR144" s="25">
        <v>1.79</v>
      </c>
      <c r="AS144" s="27"/>
      <c r="AT144" s="28">
        <f t="shared" si="135"/>
        <v>0.3586194999930834</v>
      </c>
      <c r="AU144" s="28">
        <f t="shared" si="136"/>
        <v>0.16407495188589521</v>
      </c>
      <c r="AV144" s="28">
        <f t="shared" si="137"/>
        <v>0.3633480378122671</v>
      </c>
      <c r="AW144">
        <f t="shared" si="138"/>
        <v>0.3633480378122671</v>
      </c>
      <c r="AX144" s="29">
        <f t="shared" si="139"/>
        <v>0.9952714621808163</v>
      </c>
      <c r="AY144" s="49" t="s">
        <v>157</v>
      </c>
      <c r="AZ144" s="25">
        <v>1.0900000000000001</v>
      </c>
      <c r="BA144" s="27"/>
      <c r="BB144" s="28">
        <f t="shared" si="140"/>
        <v>5.9884545666139634E-2</v>
      </c>
      <c r="BC144" s="28">
        <f t="shared" si="141"/>
        <v>2.1871879749370979E-2</v>
      </c>
      <c r="BD144" s="28">
        <f t="shared" si="142"/>
        <v>6.104906992427736E-2</v>
      </c>
      <c r="BE144">
        <f t="shared" si="143"/>
        <v>6.104906992427736E-2</v>
      </c>
      <c r="BF144" s="29">
        <f t="shared" si="144"/>
        <v>0.99883547574186227</v>
      </c>
      <c r="BG144" s="49" t="s">
        <v>157</v>
      </c>
      <c r="BH144" s="25">
        <v>1.34</v>
      </c>
      <c r="BI144" s="27"/>
      <c r="BJ144" s="28">
        <f t="shared" si="145"/>
        <v>0.19396518149231226</v>
      </c>
      <c r="BK144" s="28">
        <f t="shared" si="146"/>
        <v>7.7894597734368826E-2</v>
      </c>
      <c r="BL144" s="28">
        <f t="shared" si="147"/>
        <v>0.19719016387317737</v>
      </c>
      <c r="BM144">
        <f t="shared" si="148"/>
        <v>0.19719016387317737</v>
      </c>
      <c r="BN144" s="29">
        <f t="shared" si="149"/>
        <v>0.9967750176191349</v>
      </c>
      <c r="BO144" s="46" t="s">
        <v>157</v>
      </c>
      <c r="BP144" s="25">
        <v>1.47</v>
      </c>
      <c r="BQ144" s="27"/>
      <c r="BR144" s="28">
        <f t="shared" si="150"/>
        <v>0.24961602640837369</v>
      </c>
      <c r="BS144" s="28">
        <f t="shared" si="151"/>
        <v>0.10456358512650386</v>
      </c>
      <c r="BT144" s="28">
        <f t="shared" si="152"/>
        <v>0.25347531736041085</v>
      </c>
      <c r="BU144">
        <f t="shared" si="153"/>
        <v>0.25347531736041085</v>
      </c>
      <c r="BV144" s="29">
        <f t="shared" si="154"/>
        <v>0.99614070904796281</v>
      </c>
      <c r="BW144" s="46" t="s">
        <v>157</v>
      </c>
      <c r="BX144" s="25">
        <v>1</v>
      </c>
      <c r="BY144" s="27"/>
      <c r="BZ144" s="28">
        <f t="shared" si="155"/>
        <v>0</v>
      </c>
      <c r="CA144" s="28">
        <f t="shared" si="156"/>
        <v>0</v>
      </c>
      <c r="CB144" s="28">
        <f t="shared" si="157"/>
        <v>0</v>
      </c>
      <c r="CC144">
        <f t="shared" si="158"/>
        <v>0</v>
      </c>
      <c r="CD144" s="29">
        <f t="shared" si="159"/>
        <v>1</v>
      </c>
      <c r="CE144" s="46" t="s">
        <v>157</v>
      </c>
      <c r="CF144" s="25">
        <v>1.1000000000000001</v>
      </c>
      <c r="CG144" s="27"/>
      <c r="CH144" s="28">
        <f t="shared" si="160"/>
        <v>6.6098574837563276E-2</v>
      </c>
      <c r="CI144" s="28">
        <f t="shared" si="161"/>
        <v>2.424317263744892E-2</v>
      </c>
      <c r="CJ144" s="28">
        <f t="shared" si="162"/>
        <v>6.7375277910052808E-2</v>
      </c>
      <c r="CK144">
        <f t="shared" si="163"/>
        <v>6.7375277910052808E-2</v>
      </c>
      <c r="CL144" s="29">
        <f t="shared" si="164"/>
        <v>0.9987232969275105</v>
      </c>
    </row>
    <row r="145" spans="1:90" ht="15.5" x14ac:dyDescent="0.35">
      <c r="A145" s="49" t="s">
        <v>158</v>
      </c>
      <c r="B145" s="47">
        <f>Prev!AF143</f>
        <v>0.72242646280134459</v>
      </c>
      <c r="C145" s="47">
        <f>Prev!AG143</f>
        <v>0.2629619683120476</v>
      </c>
      <c r="D145" s="25">
        <v>1.5016666666666667</v>
      </c>
      <c r="E145" s="27"/>
      <c r="F145" s="28">
        <f t="shared" si="110"/>
        <v>0.26202732543613705</v>
      </c>
      <c r="G145" s="28">
        <f t="shared" si="111"/>
        <v>0.11082785997880609</v>
      </c>
      <c r="H145" s="28">
        <f t="shared" si="112"/>
        <v>0.26601048153247703</v>
      </c>
      <c r="I145" s="28">
        <f t="shared" si="113"/>
        <v>0.26601048153247703</v>
      </c>
      <c r="J145" s="29">
        <f t="shared" si="114"/>
        <v>0.99601684390366008</v>
      </c>
      <c r="K145" s="49" t="s">
        <v>158</v>
      </c>
      <c r="L145" s="25">
        <v>1.7666666666666668</v>
      </c>
      <c r="M145" s="27"/>
      <c r="N145" s="28">
        <f t="shared" si="115"/>
        <v>0.35175318078953277</v>
      </c>
      <c r="O145" s="28">
        <f t="shared" si="116"/>
        <v>0.16000425216703307</v>
      </c>
      <c r="P145" s="28">
        <f t="shared" si="117"/>
        <v>0.35644149758659133</v>
      </c>
      <c r="Q145" s="28">
        <f t="shared" si="118"/>
        <v>0.35644149758659133</v>
      </c>
      <c r="R145" s="29">
        <f t="shared" si="119"/>
        <v>0.99531168320294139</v>
      </c>
      <c r="S145" s="49" t="s">
        <v>158</v>
      </c>
      <c r="T145" s="25">
        <v>2.0299999999999998</v>
      </c>
      <c r="U145" s="27"/>
      <c r="V145" s="28">
        <f t="shared" si="120"/>
        <v>0.42163142391253611</v>
      </c>
      <c r="W145" s="28">
        <f t="shared" si="121"/>
        <v>0.20376378779689244</v>
      </c>
      <c r="X145" s="28">
        <f t="shared" si="122"/>
        <v>0.42663813646680065</v>
      </c>
      <c r="Y145">
        <f t="shared" si="123"/>
        <v>0.21312558604833287</v>
      </c>
      <c r="Z145" s="29">
        <f t="shared" si="124"/>
        <v>0.99499328744573545</v>
      </c>
      <c r="AA145" s="49" t="s">
        <v>158</v>
      </c>
      <c r="AB145" s="25">
        <v>2.16</v>
      </c>
      <c r="AC145" s="27"/>
      <c r="AD145" s="28">
        <f t="shared" si="125"/>
        <v>0.45085453826739563</v>
      </c>
      <c r="AE145" s="28">
        <f t="shared" si="126"/>
        <v>0.22372777040116215</v>
      </c>
      <c r="AF145" s="28">
        <f t="shared" si="127"/>
        <v>0.45593470949168952</v>
      </c>
      <c r="AG145">
        <f t="shared" si="128"/>
        <v>0.45593470949168952</v>
      </c>
      <c r="AH145" s="29">
        <f t="shared" si="129"/>
        <v>0.99491982877570617</v>
      </c>
      <c r="AI145" s="49" t="s">
        <v>158</v>
      </c>
      <c r="AJ145" s="25">
        <v>1.59</v>
      </c>
      <c r="AK145" s="27"/>
      <c r="AL145" s="28">
        <f t="shared" si="130"/>
        <v>0.29457405723998314</v>
      </c>
      <c r="AM145" s="28">
        <f t="shared" si="131"/>
        <v>0.12784751465285826</v>
      </c>
      <c r="AN145" s="28">
        <f t="shared" si="132"/>
        <v>0.29885160948049744</v>
      </c>
      <c r="AO145">
        <f t="shared" si="133"/>
        <v>0.29885160948049744</v>
      </c>
      <c r="AP145" s="29">
        <f t="shared" si="134"/>
        <v>0.99572244775948571</v>
      </c>
      <c r="AQ145" s="49" t="s">
        <v>158</v>
      </c>
      <c r="AR145" s="25">
        <v>1.79</v>
      </c>
      <c r="AS145" s="27"/>
      <c r="AT145" s="28">
        <f t="shared" si="135"/>
        <v>0.35861949999308362</v>
      </c>
      <c r="AU145" s="28">
        <f t="shared" si="136"/>
        <v>0.1640749518858953</v>
      </c>
      <c r="AV145" s="28">
        <f t="shared" si="137"/>
        <v>0.36334803781226716</v>
      </c>
      <c r="AW145">
        <f t="shared" si="138"/>
        <v>0.36334803781226716</v>
      </c>
      <c r="AX145" s="29">
        <f t="shared" si="139"/>
        <v>0.99527146218081652</v>
      </c>
      <c r="AY145" s="49" t="s">
        <v>158</v>
      </c>
      <c r="AZ145" s="25">
        <v>1.0900000000000001</v>
      </c>
      <c r="BA145" s="27"/>
      <c r="BB145" s="28">
        <f t="shared" si="140"/>
        <v>5.9884545666139676E-2</v>
      </c>
      <c r="BC145" s="28">
        <f t="shared" si="141"/>
        <v>2.1871879749370989E-2</v>
      </c>
      <c r="BD145" s="28">
        <f t="shared" si="142"/>
        <v>6.1049069924277374E-2</v>
      </c>
      <c r="BE145">
        <f t="shared" si="143"/>
        <v>6.1049069924277374E-2</v>
      </c>
      <c r="BF145" s="29">
        <f t="shared" si="144"/>
        <v>0.99883547574186227</v>
      </c>
      <c r="BG145" s="49" t="s">
        <v>158</v>
      </c>
      <c r="BH145" s="25">
        <v>1.34</v>
      </c>
      <c r="BI145" s="27"/>
      <c r="BJ145" s="28">
        <f t="shared" si="145"/>
        <v>0.19396518149231237</v>
      </c>
      <c r="BK145" s="28">
        <f t="shared" si="146"/>
        <v>7.7894597734368839E-2</v>
      </c>
      <c r="BL145" s="28">
        <f t="shared" si="147"/>
        <v>0.19719016387317742</v>
      </c>
      <c r="BM145">
        <f t="shared" si="148"/>
        <v>0.19719016387317742</v>
      </c>
      <c r="BN145" s="29">
        <f t="shared" si="149"/>
        <v>0.99677501761913501</v>
      </c>
      <c r="BO145" s="46" t="s">
        <v>158</v>
      </c>
      <c r="BP145" s="25">
        <v>1.47</v>
      </c>
      <c r="BQ145" s="27"/>
      <c r="BR145" s="28">
        <f t="shared" si="150"/>
        <v>0.24961602640837383</v>
      </c>
      <c r="BS145" s="28">
        <f t="shared" si="151"/>
        <v>0.10456358512650391</v>
      </c>
      <c r="BT145" s="28">
        <f t="shared" si="152"/>
        <v>0.2534753173604109</v>
      </c>
      <c r="BU145">
        <f t="shared" si="153"/>
        <v>0.2534753173604109</v>
      </c>
      <c r="BV145" s="29">
        <f t="shared" si="154"/>
        <v>0.99614070904796292</v>
      </c>
      <c r="BW145" s="46" t="s">
        <v>158</v>
      </c>
      <c r="BX145" s="25">
        <v>1</v>
      </c>
      <c r="BY145" s="27"/>
      <c r="BZ145" s="28">
        <f t="shared" si="155"/>
        <v>0</v>
      </c>
      <c r="CA145" s="28">
        <f t="shared" si="156"/>
        <v>0</v>
      </c>
      <c r="CB145" s="28">
        <f t="shared" si="157"/>
        <v>0</v>
      </c>
      <c r="CC145">
        <f t="shared" si="158"/>
        <v>0</v>
      </c>
      <c r="CD145" s="29">
        <f t="shared" si="159"/>
        <v>1</v>
      </c>
      <c r="CE145" s="46" t="s">
        <v>158</v>
      </c>
      <c r="CF145" s="25">
        <v>1.1000000000000001</v>
      </c>
      <c r="CG145" s="27"/>
      <c r="CH145" s="28">
        <f t="shared" si="160"/>
        <v>6.6098574837563318E-2</v>
      </c>
      <c r="CI145" s="28">
        <f t="shared" si="161"/>
        <v>2.4243172637448931E-2</v>
      </c>
      <c r="CJ145" s="28">
        <f t="shared" si="162"/>
        <v>6.7375277910052822E-2</v>
      </c>
      <c r="CK145">
        <f t="shared" si="163"/>
        <v>6.7375277910052822E-2</v>
      </c>
      <c r="CL145" s="29">
        <f t="shared" si="164"/>
        <v>0.9987232969275105</v>
      </c>
    </row>
    <row r="146" spans="1:90" ht="15.5" x14ac:dyDescent="0.35">
      <c r="A146" s="49" t="s">
        <v>159</v>
      </c>
      <c r="B146" s="47">
        <f>Prev!AF144</f>
        <v>0.72242646280134404</v>
      </c>
      <c r="C146" s="47">
        <f>Prev!AG144</f>
        <v>0.26296196831204738</v>
      </c>
      <c r="D146" s="25">
        <v>1.5016666666666667</v>
      </c>
      <c r="E146" s="27"/>
      <c r="F146" s="28">
        <f t="shared" si="110"/>
        <v>0.26202732543613699</v>
      </c>
      <c r="G146" s="28">
        <f t="shared" si="111"/>
        <v>0.11082785997880608</v>
      </c>
      <c r="H146" s="28">
        <f t="shared" si="112"/>
        <v>0.26601048153247686</v>
      </c>
      <c r="I146" s="28">
        <f t="shared" si="113"/>
        <v>0.26601048153247686</v>
      </c>
      <c r="J146" s="29">
        <f t="shared" si="114"/>
        <v>0.99601684390366008</v>
      </c>
      <c r="K146" s="49" t="s">
        <v>159</v>
      </c>
      <c r="L146" s="25">
        <v>1.7666666666666668</v>
      </c>
      <c r="M146" s="27"/>
      <c r="N146" s="28">
        <f t="shared" si="115"/>
        <v>0.35175318078953272</v>
      </c>
      <c r="O146" s="28">
        <f t="shared" si="116"/>
        <v>0.16000425216703304</v>
      </c>
      <c r="P146" s="28">
        <f t="shared" si="117"/>
        <v>0.35644149758659116</v>
      </c>
      <c r="Q146" s="28">
        <f t="shared" si="118"/>
        <v>0.35644149758659116</v>
      </c>
      <c r="R146" s="29">
        <f t="shared" si="119"/>
        <v>0.99531168320294161</v>
      </c>
      <c r="S146" s="49" t="s">
        <v>159</v>
      </c>
      <c r="T146" s="25">
        <v>2.0299999999999998</v>
      </c>
      <c r="U146" s="27"/>
      <c r="V146" s="28">
        <f t="shared" si="120"/>
        <v>0.42163142391253605</v>
      </c>
      <c r="W146" s="28">
        <f t="shared" si="121"/>
        <v>0.20376378779689239</v>
      </c>
      <c r="X146" s="28">
        <f t="shared" si="122"/>
        <v>0.42663813646680043</v>
      </c>
      <c r="Y146">
        <f t="shared" si="123"/>
        <v>0.21312558604833273</v>
      </c>
      <c r="Z146" s="29">
        <f t="shared" si="124"/>
        <v>0.99499328744573567</v>
      </c>
      <c r="AA146" s="49" t="s">
        <v>159</v>
      </c>
      <c r="AB146" s="25">
        <v>2.16</v>
      </c>
      <c r="AC146" s="27"/>
      <c r="AD146" s="28">
        <f t="shared" si="125"/>
        <v>0.45085453826739558</v>
      </c>
      <c r="AE146" s="28">
        <f t="shared" si="126"/>
        <v>0.22372777040116212</v>
      </c>
      <c r="AF146" s="28">
        <f t="shared" si="127"/>
        <v>0.45593470949168935</v>
      </c>
      <c r="AG146">
        <f t="shared" si="128"/>
        <v>0.45593470949168935</v>
      </c>
      <c r="AH146" s="29">
        <f t="shared" si="129"/>
        <v>0.99491982877570617</v>
      </c>
      <c r="AI146" s="49" t="s">
        <v>159</v>
      </c>
      <c r="AJ146" s="25">
        <v>1.59</v>
      </c>
      <c r="AK146" s="27"/>
      <c r="AL146" s="28">
        <f t="shared" si="130"/>
        <v>0.29457405723998303</v>
      </c>
      <c r="AM146" s="28">
        <f t="shared" si="131"/>
        <v>0.12784751465285824</v>
      </c>
      <c r="AN146" s="28">
        <f t="shared" si="132"/>
        <v>0.29885160948049733</v>
      </c>
      <c r="AO146">
        <f t="shared" si="133"/>
        <v>0.29885160948049733</v>
      </c>
      <c r="AP146" s="29">
        <f t="shared" si="134"/>
        <v>0.99572244775948571</v>
      </c>
      <c r="AQ146" s="49" t="s">
        <v>159</v>
      </c>
      <c r="AR146" s="25">
        <v>1.79</v>
      </c>
      <c r="AS146" s="27"/>
      <c r="AT146" s="28">
        <f t="shared" si="135"/>
        <v>0.35861949999308351</v>
      </c>
      <c r="AU146" s="28">
        <f t="shared" si="136"/>
        <v>0.16407495188589527</v>
      </c>
      <c r="AV146" s="28">
        <f t="shared" si="137"/>
        <v>0.36334803781226699</v>
      </c>
      <c r="AW146">
        <f t="shared" si="138"/>
        <v>0.36334803781226699</v>
      </c>
      <c r="AX146" s="29">
        <f t="shared" si="139"/>
        <v>0.99527146218081652</v>
      </c>
      <c r="AY146" s="49" t="s">
        <v>159</v>
      </c>
      <c r="AZ146" s="25">
        <v>1.0900000000000001</v>
      </c>
      <c r="BA146" s="27"/>
      <c r="BB146" s="28">
        <f t="shared" si="140"/>
        <v>5.9884545666139662E-2</v>
      </c>
      <c r="BC146" s="28">
        <f t="shared" si="141"/>
        <v>2.1871879749370982E-2</v>
      </c>
      <c r="BD146" s="28">
        <f t="shared" si="142"/>
        <v>6.1049069924277333E-2</v>
      </c>
      <c r="BE146">
        <f t="shared" si="143"/>
        <v>6.1049069924277333E-2</v>
      </c>
      <c r="BF146" s="29">
        <f t="shared" si="144"/>
        <v>0.99883547574186238</v>
      </c>
      <c r="BG146" s="49" t="s">
        <v>159</v>
      </c>
      <c r="BH146" s="25">
        <v>1.34</v>
      </c>
      <c r="BI146" s="27"/>
      <c r="BJ146" s="28">
        <f t="shared" si="145"/>
        <v>0.19396518149231234</v>
      </c>
      <c r="BK146" s="28">
        <f t="shared" si="146"/>
        <v>7.7894597734368839E-2</v>
      </c>
      <c r="BL146" s="28">
        <f t="shared" si="147"/>
        <v>0.19719016387317731</v>
      </c>
      <c r="BM146">
        <f t="shared" si="148"/>
        <v>0.19719016387317731</v>
      </c>
      <c r="BN146" s="29">
        <f t="shared" si="149"/>
        <v>0.99677501761913501</v>
      </c>
      <c r="BO146" s="46" t="s">
        <v>159</v>
      </c>
      <c r="BP146" s="25">
        <v>1.47</v>
      </c>
      <c r="BQ146" s="27"/>
      <c r="BR146" s="28">
        <f t="shared" si="150"/>
        <v>0.24961602640837377</v>
      </c>
      <c r="BS146" s="28">
        <f t="shared" si="151"/>
        <v>0.10456358512650389</v>
      </c>
      <c r="BT146" s="28">
        <f t="shared" si="152"/>
        <v>0.25347531736041073</v>
      </c>
      <c r="BU146">
        <f t="shared" si="153"/>
        <v>0.25347531736041073</v>
      </c>
      <c r="BV146" s="29">
        <f t="shared" si="154"/>
        <v>0.99614070904796304</v>
      </c>
      <c r="BW146" s="46" t="s">
        <v>159</v>
      </c>
      <c r="BX146" s="25">
        <v>1</v>
      </c>
      <c r="BY146" s="27"/>
      <c r="BZ146" s="28">
        <f t="shared" si="155"/>
        <v>0</v>
      </c>
      <c r="CA146" s="28">
        <f t="shared" si="156"/>
        <v>0</v>
      </c>
      <c r="CB146" s="28">
        <f t="shared" si="157"/>
        <v>0</v>
      </c>
      <c r="CC146">
        <f t="shared" si="158"/>
        <v>0</v>
      </c>
      <c r="CD146" s="29">
        <f t="shared" si="159"/>
        <v>1</v>
      </c>
      <c r="CE146" s="46" t="s">
        <v>159</v>
      </c>
      <c r="CF146" s="25">
        <v>1.1000000000000001</v>
      </c>
      <c r="CG146" s="27"/>
      <c r="CH146" s="28">
        <f t="shared" si="160"/>
        <v>6.6098574837563304E-2</v>
      </c>
      <c r="CI146" s="28">
        <f t="shared" si="161"/>
        <v>2.4243172637448927E-2</v>
      </c>
      <c r="CJ146" s="28">
        <f t="shared" si="162"/>
        <v>6.7375277910052767E-2</v>
      </c>
      <c r="CK146">
        <f t="shared" si="163"/>
        <v>6.7375277910052767E-2</v>
      </c>
      <c r="CL146" s="29">
        <f t="shared" si="164"/>
        <v>0.9987232969275105</v>
      </c>
    </row>
    <row r="147" spans="1:90" ht="15.5" x14ac:dyDescent="0.35">
      <c r="A147" s="49" t="s">
        <v>160</v>
      </c>
      <c r="B147" s="47">
        <f>Prev!AF145</f>
        <v>0.72242646280134426</v>
      </c>
      <c r="C147" s="47">
        <f>Prev!AG145</f>
        <v>0.26296196831204749</v>
      </c>
      <c r="D147" s="25">
        <v>1.5016666666666667</v>
      </c>
      <c r="E147" s="27"/>
      <c r="F147" s="28">
        <f t="shared" si="110"/>
        <v>0.26202732543613694</v>
      </c>
      <c r="G147" s="28">
        <f t="shared" si="111"/>
        <v>0.11082785997880605</v>
      </c>
      <c r="H147" s="28">
        <f t="shared" si="112"/>
        <v>0.26601048153247697</v>
      </c>
      <c r="I147" s="28">
        <f t="shared" si="113"/>
        <v>0.26601048153247697</v>
      </c>
      <c r="J147" s="29">
        <f t="shared" si="114"/>
        <v>0.99601684390365997</v>
      </c>
      <c r="K147" s="49" t="s">
        <v>160</v>
      </c>
      <c r="L147" s="25">
        <v>1.7666666666666668</v>
      </c>
      <c r="M147" s="27"/>
      <c r="N147" s="28">
        <f t="shared" si="115"/>
        <v>0.3517531807895326</v>
      </c>
      <c r="O147" s="28">
        <f t="shared" si="116"/>
        <v>0.16000425216703301</v>
      </c>
      <c r="P147" s="28">
        <f t="shared" si="117"/>
        <v>0.35644149758659116</v>
      </c>
      <c r="Q147" s="28">
        <f t="shared" si="118"/>
        <v>0.35644149758659116</v>
      </c>
      <c r="R147" s="29">
        <f t="shared" si="119"/>
        <v>0.99531168320294139</v>
      </c>
      <c r="S147" s="49" t="s">
        <v>160</v>
      </c>
      <c r="T147" s="25">
        <v>2.0299999999999998</v>
      </c>
      <c r="U147" s="27"/>
      <c r="V147" s="28">
        <f t="shared" si="120"/>
        <v>0.42163142391253589</v>
      </c>
      <c r="W147" s="28">
        <f t="shared" si="121"/>
        <v>0.20376378779689236</v>
      </c>
      <c r="X147" s="28">
        <f t="shared" si="122"/>
        <v>0.4266381364668006</v>
      </c>
      <c r="Y147">
        <f t="shared" si="123"/>
        <v>0.21312558604833276</v>
      </c>
      <c r="Z147" s="29">
        <f t="shared" si="124"/>
        <v>0.99499328744573523</v>
      </c>
      <c r="AA147" s="49" t="s">
        <v>160</v>
      </c>
      <c r="AB147" s="25">
        <v>2.16</v>
      </c>
      <c r="AC147" s="27"/>
      <c r="AD147" s="28">
        <f t="shared" si="125"/>
        <v>0.45085453826739547</v>
      </c>
      <c r="AE147" s="28">
        <f t="shared" si="126"/>
        <v>0.22372777040116212</v>
      </c>
      <c r="AF147" s="28">
        <f t="shared" si="127"/>
        <v>0.4559347094916894</v>
      </c>
      <c r="AG147">
        <f t="shared" si="128"/>
        <v>0.4559347094916894</v>
      </c>
      <c r="AH147" s="29">
        <f t="shared" si="129"/>
        <v>0.99491982877570606</v>
      </c>
      <c r="AI147" s="49" t="s">
        <v>160</v>
      </c>
      <c r="AJ147" s="25">
        <v>1.59</v>
      </c>
      <c r="AK147" s="27"/>
      <c r="AL147" s="28">
        <f t="shared" si="130"/>
        <v>0.29457405723998298</v>
      </c>
      <c r="AM147" s="28">
        <f t="shared" si="131"/>
        <v>0.12784751465285824</v>
      </c>
      <c r="AN147" s="28">
        <f t="shared" si="132"/>
        <v>0.29885160948049733</v>
      </c>
      <c r="AO147">
        <f t="shared" si="133"/>
        <v>0.29885160948049733</v>
      </c>
      <c r="AP147" s="29">
        <f t="shared" si="134"/>
        <v>0.99572244775948571</v>
      </c>
      <c r="AQ147" s="49" t="s">
        <v>160</v>
      </c>
      <c r="AR147" s="25">
        <v>1.79</v>
      </c>
      <c r="AS147" s="27"/>
      <c r="AT147" s="28">
        <f t="shared" si="135"/>
        <v>0.3586194999930834</v>
      </c>
      <c r="AU147" s="28">
        <f t="shared" si="136"/>
        <v>0.16407495188589521</v>
      </c>
      <c r="AV147" s="28">
        <f t="shared" si="137"/>
        <v>0.3633480378122671</v>
      </c>
      <c r="AW147">
        <f t="shared" si="138"/>
        <v>0.3633480378122671</v>
      </c>
      <c r="AX147" s="29">
        <f t="shared" si="139"/>
        <v>0.9952714621808163</v>
      </c>
      <c r="AY147" s="49" t="s">
        <v>160</v>
      </c>
      <c r="AZ147" s="25">
        <v>1.0900000000000001</v>
      </c>
      <c r="BA147" s="27"/>
      <c r="BB147" s="28">
        <f t="shared" si="140"/>
        <v>5.9884545666139634E-2</v>
      </c>
      <c r="BC147" s="28">
        <f t="shared" si="141"/>
        <v>2.1871879749370979E-2</v>
      </c>
      <c r="BD147" s="28">
        <f t="shared" si="142"/>
        <v>6.1049069924277347E-2</v>
      </c>
      <c r="BE147">
        <f t="shared" si="143"/>
        <v>6.1049069924277347E-2</v>
      </c>
      <c r="BF147" s="29">
        <f t="shared" si="144"/>
        <v>0.99883547574186227</v>
      </c>
      <c r="BG147" s="49" t="s">
        <v>160</v>
      </c>
      <c r="BH147" s="25">
        <v>1.34</v>
      </c>
      <c r="BI147" s="27"/>
      <c r="BJ147" s="28">
        <f t="shared" si="145"/>
        <v>0.19396518149231226</v>
      </c>
      <c r="BK147" s="28">
        <f t="shared" si="146"/>
        <v>7.7894597734368826E-2</v>
      </c>
      <c r="BL147" s="28">
        <f t="shared" si="147"/>
        <v>0.19719016387317734</v>
      </c>
      <c r="BM147">
        <f t="shared" si="148"/>
        <v>0.19719016387317734</v>
      </c>
      <c r="BN147" s="29">
        <f t="shared" si="149"/>
        <v>0.9967750176191349</v>
      </c>
      <c r="BO147" s="46" t="s">
        <v>160</v>
      </c>
      <c r="BP147" s="25">
        <v>1.47</v>
      </c>
      <c r="BQ147" s="27"/>
      <c r="BR147" s="28">
        <f t="shared" si="150"/>
        <v>0.24961602640837369</v>
      </c>
      <c r="BS147" s="28">
        <f t="shared" si="151"/>
        <v>0.10456358512650386</v>
      </c>
      <c r="BT147" s="28">
        <f t="shared" si="152"/>
        <v>0.25347531736041079</v>
      </c>
      <c r="BU147">
        <f t="shared" si="153"/>
        <v>0.25347531736041079</v>
      </c>
      <c r="BV147" s="29">
        <f t="shared" si="154"/>
        <v>0.99614070904796292</v>
      </c>
      <c r="BW147" s="46" t="s">
        <v>160</v>
      </c>
      <c r="BX147" s="25">
        <v>1</v>
      </c>
      <c r="BY147" s="27"/>
      <c r="BZ147" s="28">
        <f t="shared" si="155"/>
        <v>0</v>
      </c>
      <c r="CA147" s="28">
        <f t="shared" si="156"/>
        <v>0</v>
      </c>
      <c r="CB147" s="28">
        <f t="shared" si="157"/>
        <v>0</v>
      </c>
      <c r="CC147">
        <f t="shared" si="158"/>
        <v>0</v>
      </c>
      <c r="CD147" s="29">
        <f t="shared" si="159"/>
        <v>1</v>
      </c>
      <c r="CE147" s="46" t="s">
        <v>160</v>
      </c>
      <c r="CF147" s="25">
        <v>1.1000000000000001</v>
      </c>
      <c r="CG147" s="27"/>
      <c r="CH147" s="28">
        <f t="shared" si="160"/>
        <v>6.6098574837563276E-2</v>
      </c>
      <c r="CI147" s="28">
        <f t="shared" si="161"/>
        <v>2.424317263744892E-2</v>
      </c>
      <c r="CJ147" s="28">
        <f t="shared" si="162"/>
        <v>6.7375277910052794E-2</v>
      </c>
      <c r="CK147">
        <f t="shared" si="163"/>
        <v>6.7375277910052794E-2</v>
      </c>
      <c r="CL147" s="29">
        <f t="shared" si="164"/>
        <v>0.9987232969275105</v>
      </c>
    </row>
    <row r="148" spans="1:90" ht="15.5" x14ac:dyDescent="0.35">
      <c r="A148" s="49" t="s">
        <v>161</v>
      </c>
      <c r="B148" s="47">
        <f>Prev!AF146</f>
        <v>0.72242646280134415</v>
      </c>
      <c r="C148" s="47">
        <f>Prev!AG146</f>
        <v>0.26296196831204738</v>
      </c>
      <c r="D148" s="25">
        <v>1.5016666666666667</v>
      </c>
      <c r="E148" s="27"/>
      <c r="F148" s="28">
        <f t="shared" si="110"/>
        <v>0.26996122602147221</v>
      </c>
      <c r="G148" s="28">
        <f t="shared" si="111"/>
        <v>0.12012315916418172</v>
      </c>
      <c r="H148" s="28">
        <f t="shared" si="112"/>
        <v>0.26601048153247692</v>
      </c>
      <c r="I148" s="28">
        <f t="shared" si="113"/>
        <v>0.26601048153247692</v>
      </c>
      <c r="J148" s="29">
        <f t="shared" si="114"/>
        <v>1.0039507444889952</v>
      </c>
      <c r="K148" s="49" t="s">
        <v>161</v>
      </c>
      <c r="L148" s="25">
        <v>1.7666666666666668</v>
      </c>
      <c r="M148" s="27"/>
      <c r="N148" s="28">
        <f t="shared" si="115"/>
        <v>0.3610746082558523</v>
      </c>
      <c r="O148" s="28">
        <f t="shared" si="116"/>
        <v>0.17262332183398518</v>
      </c>
      <c r="P148" s="28">
        <f t="shared" si="117"/>
        <v>0.35644149758659116</v>
      </c>
      <c r="Q148" s="28">
        <f t="shared" si="118"/>
        <v>0.35644149758659116</v>
      </c>
      <c r="R148" s="29">
        <f t="shared" si="119"/>
        <v>1.0046331106692612</v>
      </c>
      <c r="S148" s="49" t="s">
        <v>161</v>
      </c>
      <c r="T148" s="25">
        <v>2.0299999999999998</v>
      </c>
      <c r="U148" s="27"/>
      <c r="V148" s="28">
        <f t="shared" si="120"/>
        <v>0.43157180030997316</v>
      </c>
      <c r="W148" s="28">
        <f t="shared" si="121"/>
        <v>0.21893453527798287</v>
      </c>
      <c r="X148" s="28">
        <f t="shared" si="122"/>
        <v>0.42663813646680049</v>
      </c>
      <c r="Y148">
        <f t="shared" si="123"/>
        <v>0.21312558604833273</v>
      </c>
      <c r="Z148" s="29">
        <f t="shared" si="124"/>
        <v>1.0049336638431727</v>
      </c>
      <c r="AA148" s="49" t="s">
        <v>161</v>
      </c>
      <c r="AB148" s="25">
        <v>2.16</v>
      </c>
      <c r="AC148" s="27"/>
      <c r="AD148" s="28">
        <f t="shared" si="125"/>
        <v>0.46093480402316017</v>
      </c>
      <c r="AE148" s="28">
        <f t="shared" si="126"/>
        <v>0.23993698724151127</v>
      </c>
      <c r="AF148" s="28">
        <f t="shared" si="127"/>
        <v>0.4559347094916894</v>
      </c>
      <c r="AG148">
        <f t="shared" si="128"/>
        <v>0.4559347094916894</v>
      </c>
      <c r="AH148" s="29">
        <f t="shared" si="129"/>
        <v>1.0050000945314708</v>
      </c>
      <c r="AI148" s="49" t="s">
        <v>161</v>
      </c>
      <c r="AJ148" s="25">
        <v>1.59</v>
      </c>
      <c r="AK148" s="27"/>
      <c r="AL148" s="28">
        <f t="shared" si="130"/>
        <v>0.30308869641050173</v>
      </c>
      <c r="AM148" s="28">
        <f t="shared" si="131"/>
        <v>0.13834817570698521</v>
      </c>
      <c r="AN148" s="28">
        <f t="shared" si="132"/>
        <v>0.29885160948049738</v>
      </c>
      <c r="AO148">
        <f t="shared" si="133"/>
        <v>0.29885160948049738</v>
      </c>
      <c r="AP148" s="29">
        <f t="shared" si="134"/>
        <v>1.0042370869300044</v>
      </c>
      <c r="AQ148" s="49" t="s">
        <v>161</v>
      </c>
      <c r="AR148" s="25">
        <v>1.79</v>
      </c>
      <c r="AS148" s="27"/>
      <c r="AT148" s="28">
        <f t="shared" si="135"/>
        <v>0.36801958463121143</v>
      </c>
      <c r="AU148" s="28">
        <f t="shared" si="136"/>
        <v>0.17694743693123016</v>
      </c>
      <c r="AV148" s="28">
        <f t="shared" si="137"/>
        <v>0.36334803781226704</v>
      </c>
      <c r="AW148">
        <f t="shared" si="138"/>
        <v>0.36334803781226704</v>
      </c>
      <c r="AX148" s="29">
        <f t="shared" si="139"/>
        <v>1.0046715468189444</v>
      </c>
      <c r="AY148" s="49" t="s">
        <v>161</v>
      </c>
      <c r="AZ148" s="25">
        <v>1.0900000000000001</v>
      </c>
      <c r="BA148" s="27"/>
      <c r="BB148" s="28">
        <f t="shared" si="140"/>
        <v>6.2213778212886643E-2</v>
      </c>
      <c r="BC148" s="28">
        <f t="shared" si="141"/>
        <v>2.3906905403981014E-2</v>
      </c>
      <c r="BD148" s="28">
        <f t="shared" si="142"/>
        <v>6.1049069924277347E-2</v>
      </c>
      <c r="BE148">
        <f t="shared" si="143"/>
        <v>6.1049069924277347E-2</v>
      </c>
      <c r="BF148" s="29">
        <f t="shared" si="144"/>
        <v>1.0011647082886093</v>
      </c>
      <c r="BG148" s="49" t="s">
        <v>161</v>
      </c>
      <c r="BH148" s="25">
        <v>1.34</v>
      </c>
      <c r="BI148" s="27"/>
      <c r="BJ148" s="28">
        <f t="shared" si="145"/>
        <v>0.20039786178380889</v>
      </c>
      <c r="BK148" s="28">
        <f t="shared" si="146"/>
        <v>8.4690821893918966E-2</v>
      </c>
      <c r="BL148" s="28">
        <f t="shared" si="147"/>
        <v>0.19719016387317731</v>
      </c>
      <c r="BM148">
        <f t="shared" si="148"/>
        <v>0.19719016387317731</v>
      </c>
      <c r="BN148" s="29">
        <f t="shared" si="149"/>
        <v>1.0032076979106317</v>
      </c>
      <c r="BO148" s="46" t="s">
        <v>161</v>
      </c>
      <c r="BP148" s="25">
        <v>1.47</v>
      </c>
      <c r="BQ148" s="27"/>
      <c r="BR148" s="28">
        <f t="shared" si="150"/>
        <v>0.25730515489880246</v>
      </c>
      <c r="BS148" s="28">
        <f t="shared" si="151"/>
        <v>0.11340049626471499</v>
      </c>
      <c r="BT148" s="28">
        <f t="shared" si="152"/>
        <v>0.25347531736041073</v>
      </c>
      <c r="BU148">
        <f t="shared" si="153"/>
        <v>0.25347531736041073</v>
      </c>
      <c r="BV148" s="29">
        <f t="shared" si="154"/>
        <v>1.0038298375383916</v>
      </c>
      <c r="BW148" s="46" t="s">
        <v>161</v>
      </c>
      <c r="BX148" s="25">
        <v>1</v>
      </c>
      <c r="BY148" s="27"/>
      <c r="BZ148" s="28">
        <f t="shared" si="155"/>
        <v>0</v>
      </c>
      <c r="CA148" s="28">
        <f t="shared" si="156"/>
        <v>0</v>
      </c>
      <c r="CB148" s="28">
        <f t="shared" si="157"/>
        <v>0</v>
      </c>
      <c r="CC148">
        <f t="shared" si="158"/>
        <v>0</v>
      </c>
      <c r="CD148" s="29">
        <f t="shared" si="159"/>
        <v>1</v>
      </c>
      <c r="CE148" s="46" t="s">
        <v>161</v>
      </c>
      <c r="CF148" s="25">
        <v>1.1000000000000001</v>
      </c>
      <c r="CG148" s="27"/>
      <c r="CH148" s="28">
        <f t="shared" si="160"/>
        <v>6.8651854541833063E-2</v>
      </c>
      <c r="CI148" s="28">
        <f t="shared" si="161"/>
        <v>2.6492854652195408E-2</v>
      </c>
      <c r="CJ148" s="28">
        <f t="shared" si="162"/>
        <v>6.737527791005278E-2</v>
      </c>
      <c r="CK148">
        <f t="shared" si="163"/>
        <v>6.737527791005278E-2</v>
      </c>
      <c r="CL148" s="29">
        <f t="shared" si="164"/>
        <v>1.0012765766317804</v>
      </c>
    </row>
    <row r="149" spans="1:90" ht="15.5" x14ac:dyDescent="0.35">
      <c r="A149" s="49" t="s">
        <v>162</v>
      </c>
      <c r="B149" s="47">
        <f>Prev!AF147</f>
        <v>0.6280590901520956</v>
      </c>
      <c r="C149" s="47">
        <f>Prev!AG147</f>
        <v>0.3385865809294753</v>
      </c>
      <c r="D149" s="25">
        <v>1.4016666666666666</v>
      </c>
      <c r="E149" s="27"/>
      <c r="F149" s="28">
        <f t="shared" si="110"/>
        <v>0.19880112327803259</v>
      </c>
      <c r="G149" s="28">
        <f t="shared" si="111"/>
        <v>0.11658624771700159</v>
      </c>
      <c r="H149" s="28">
        <f t="shared" si="112"/>
        <v>0.20145042234258412</v>
      </c>
      <c r="I149" s="28">
        <f t="shared" si="113"/>
        <v>0.20145042234258412</v>
      </c>
      <c r="J149" s="29">
        <f t="shared" si="114"/>
        <v>0.99735070093544853</v>
      </c>
      <c r="K149" s="49" t="s">
        <v>162</v>
      </c>
      <c r="L149" s="25">
        <v>1.4950000000000001</v>
      </c>
      <c r="M149" s="27"/>
      <c r="N149" s="28">
        <f t="shared" si="115"/>
        <v>0.23417785739480346</v>
      </c>
      <c r="O149" s="28">
        <f t="shared" si="116"/>
        <v>0.13988720259306267</v>
      </c>
      <c r="P149" s="28">
        <f t="shared" si="117"/>
        <v>0.23715905040349813</v>
      </c>
      <c r="Q149" s="28">
        <f t="shared" si="118"/>
        <v>0.23715905040349813</v>
      </c>
      <c r="R149" s="29">
        <f t="shared" si="119"/>
        <v>0.9970188069913053</v>
      </c>
      <c r="S149" s="49" t="s">
        <v>162</v>
      </c>
      <c r="T149" s="25">
        <v>2.0299999999999998</v>
      </c>
      <c r="U149" s="27"/>
      <c r="V149" s="28">
        <f t="shared" si="120"/>
        <v>0.38885856234902955</v>
      </c>
      <c r="W149" s="28">
        <f t="shared" si="121"/>
        <v>0.25284975837392049</v>
      </c>
      <c r="X149" s="28">
        <f t="shared" si="122"/>
        <v>0.39279890942225026</v>
      </c>
      <c r="Y149">
        <f t="shared" si="123"/>
        <v>0.25856955229426554</v>
      </c>
      <c r="Z149" s="29">
        <f t="shared" si="124"/>
        <v>0.99605965292677934</v>
      </c>
      <c r="AA149" s="49" t="s">
        <v>162</v>
      </c>
      <c r="AB149" s="25">
        <v>2.16</v>
      </c>
      <c r="AC149" s="27"/>
      <c r="AD149" s="28">
        <f t="shared" si="125"/>
        <v>0.41744968667302901</v>
      </c>
      <c r="AE149" s="28">
        <f t="shared" si="126"/>
        <v>0.27595622268368203</v>
      </c>
      <c r="AF149" s="28">
        <f t="shared" si="127"/>
        <v>0.42147994446690928</v>
      </c>
      <c r="AG149">
        <f t="shared" si="128"/>
        <v>0.42147994446690928</v>
      </c>
      <c r="AH149" s="29">
        <f t="shared" si="129"/>
        <v>0.99596974220611978</v>
      </c>
      <c r="AI149" s="49" t="s">
        <v>162</v>
      </c>
      <c r="AJ149" s="25">
        <v>1.59</v>
      </c>
      <c r="AK149" s="27"/>
      <c r="AL149" s="28">
        <f t="shared" si="130"/>
        <v>0.26711602681529156</v>
      </c>
      <c r="AM149" s="28">
        <f t="shared" si="131"/>
        <v>0.16237495475097871</v>
      </c>
      <c r="AN149" s="28">
        <f t="shared" si="132"/>
        <v>0.27036850048259448</v>
      </c>
      <c r="AO149">
        <f t="shared" si="133"/>
        <v>0.27036850048259448</v>
      </c>
      <c r="AP149" s="29">
        <f t="shared" si="134"/>
        <v>0.99674752633269703</v>
      </c>
      <c r="AQ149" s="49" t="s">
        <v>162</v>
      </c>
      <c r="AR149" s="25">
        <v>1.79</v>
      </c>
      <c r="AS149" s="27"/>
      <c r="AT149" s="28">
        <f t="shared" si="135"/>
        <v>0.32796712867234734</v>
      </c>
      <c r="AU149" s="28">
        <f t="shared" si="136"/>
        <v>0.20607448671546158</v>
      </c>
      <c r="AV149" s="28">
        <f t="shared" si="137"/>
        <v>0.3316252710664036</v>
      </c>
      <c r="AW149">
        <f t="shared" si="138"/>
        <v>0.3316252710664036</v>
      </c>
      <c r="AX149" s="29">
        <f t="shared" si="139"/>
        <v>0.99634185760594374</v>
      </c>
      <c r="AY149" s="49" t="s">
        <v>162</v>
      </c>
      <c r="AZ149" s="25">
        <v>1.0900000000000001</v>
      </c>
      <c r="BA149" s="27"/>
      <c r="BB149" s="28">
        <f t="shared" si="140"/>
        <v>5.2669217818576017E-2</v>
      </c>
      <c r="BC149" s="28">
        <f t="shared" si="141"/>
        <v>2.8721278030282738E-2</v>
      </c>
      <c r="BD149" s="28">
        <f t="shared" si="142"/>
        <v>5.3501148665900861E-2</v>
      </c>
      <c r="BE149">
        <f t="shared" si="143"/>
        <v>5.3501148665900861E-2</v>
      </c>
      <c r="BF149" s="29">
        <f t="shared" si="144"/>
        <v>0.9991680691526752</v>
      </c>
      <c r="BG149" s="49" t="s">
        <v>162</v>
      </c>
      <c r="BH149" s="25">
        <v>1.34</v>
      </c>
      <c r="BI149" s="27"/>
      <c r="BJ149" s="28">
        <f t="shared" si="145"/>
        <v>0.1735776092336368</v>
      </c>
      <c r="BK149" s="28">
        <f t="shared" si="146"/>
        <v>0.10048572159237838</v>
      </c>
      <c r="BL149" s="28">
        <f t="shared" si="147"/>
        <v>0.1759645950691536</v>
      </c>
      <c r="BM149">
        <f t="shared" si="148"/>
        <v>0.1759645950691536</v>
      </c>
      <c r="BN149" s="29">
        <f t="shared" si="149"/>
        <v>0.99761301416448322</v>
      </c>
      <c r="BO149" s="46" t="s">
        <v>162</v>
      </c>
      <c r="BP149" s="25">
        <v>1.47</v>
      </c>
      <c r="BQ149" s="27"/>
      <c r="BR149" s="28">
        <f t="shared" si="150"/>
        <v>0.2250119461852628</v>
      </c>
      <c r="BS149" s="28">
        <f t="shared" si="151"/>
        <v>0.13376725941757792</v>
      </c>
      <c r="BT149" s="28">
        <f t="shared" si="152"/>
        <v>0.22791117911111608</v>
      </c>
      <c r="BU149">
        <f t="shared" si="153"/>
        <v>0.22791117911111608</v>
      </c>
      <c r="BV149" s="29">
        <f t="shared" si="154"/>
        <v>0.99710076707414674</v>
      </c>
      <c r="BW149" s="46" t="s">
        <v>162</v>
      </c>
      <c r="BX149" s="25">
        <v>1.1200000000000001</v>
      </c>
      <c r="BY149" s="27"/>
      <c r="BZ149" s="28">
        <f t="shared" si="155"/>
        <v>6.9013986200854346E-2</v>
      </c>
      <c r="CA149" s="28">
        <f t="shared" si="156"/>
        <v>3.7931886619770448E-2</v>
      </c>
      <c r="CB149" s="28">
        <f t="shared" si="157"/>
        <v>7.0084989081174484E-2</v>
      </c>
      <c r="CC149">
        <f t="shared" si="158"/>
        <v>7.0084989081174484E-2</v>
      </c>
      <c r="CD149" s="29">
        <f t="shared" si="159"/>
        <v>0.99892899711967986</v>
      </c>
      <c r="CE149" s="46" t="s">
        <v>162</v>
      </c>
      <c r="CF149" s="25">
        <v>1.1000000000000001</v>
      </c>
      <c r="CG149" s="27"/>
      <c r="CH149" s="28">
        <f t="shared" si="160"/>
        <v>5.81808708031726E-2</v>
      </c>
      <c r="CI149" s="28">
        <f t="shared" si="161"/>
        <v>3.1811014146788025E-2</v>
      </c>
      <c r="CJ149" s="28">
        <f t="shared" si="162"/>
        <v>5.9094429643701596E-2</v>
      </c>
      <c r="CK149">
        <f t="shared" si="163"/>
        <v>5.9094429643701596E-2</v>
      </c>
      <c r="CL149" s="29">
        <f t="shared" si="164"/>
        <v>0.99908644115947098</v>
      </c>
    </row>
    <row r="150" spans="1:90" ht="15.5" x14ac:dyDescent="0.35">
      <c r="A150" s="49" t="s">
        <v>163</v>
      </c>
      <c r="B150" s="47">
        <f>Prev!AF148</f>
        <v>0.62805909015209582</v>
      </c>
      <c r="C150" s="47">
        <f>Prev!AG148</f>
        <v>0.33858658092947541</v>
      </c>
      <c r="D150" s="25">
        <v>1.4016666666666666</v>
      </c>
      <c r="E150" s="27"/>
      <c r="F150" s="28">
        <f t="shared" si="110"/>
        <v>0.19880112327803254</v>
      </c>
      <c r="G150" s="28">
        <f t="shared" si="111"/>
        <v>0.11658624771700153</v>
      </c>
      <c r="H150" s="28">
        <f t="shared" si="112"/>
        <v>0.2014504223425842</v>
      </c>
      <c r="I150" s="28">
        <f t="shared" si="113"/>
        <v>0.2014504223425842</v>
      </c>
      <c r="J150" s="29">
        <f t="shared" si="114"/>
        <v>0.99735070093544831</v>
      </c>
      <c r="K150" s="49" t="s">
        <v>163</v>
      </c>
      <c r="L150" s="25">
        <v>1.4950000000000001</v>
      </c>
      <c r="M150" s="27"/>
      <c r="N150" s="28">
        <f t="shared" si="115"/>
        <v>0.23417785739480332</v>
      </c>
      <c r="O150" s="28">
        <f t="shared" si="116"/>
        <v>0.13988720259306259</v>
      </c>
      <c r="P150" s="28">
        <f t="shared" si="117"/>
        <v>0.23715905040349822</v>
      </c>
      <c r="Q150" s="28">
        <f t="shared" si="118"/>
        <v>0.23715905040349822</v>
      </c>
      <c r="R150" s="29">
        <f t="shared" si="119"/>
        <v>0.99701880699130507</v>
      </c>
      <c r="S150" s="49" t="s">
        <v>163</v>
      </c>
      <c r="T150" s="25">
        <v>2.0299999999999998</v>
      </c>
      <c r="U150" s="27"/>
      <c r="V150" s="28">
        <f t="shared" si="120"/>
        <v>0.38885856234902949</v>
      </c>
      <c r="W150" s="28">
        <f t="shared" si="121"/>
        <v>0.25284975837392037</v>
      </c>
      <c r="X150" s="28">
        <f t="shared" si="122"/>
        <v>0.39279890942225038</v>
      </c>
      <c r="Y150">
        <f t="shared" si="123"/>
        <v>0.25856955229426565</v>
      </c>
      <c r="Z150" s="29">
        <f t="shared" si="124"/>
        <v>0.99605965292677912</v>
      </c>
      <c r="AA150" s="49" t="s">
        <v>163</v>
      </c>
      <c r="AB150" s="25">
        <v>2.16</v>
      </c>
      <c r="AC150" s="27"/>
      <c r="AD150" s="28">
        <f t="shared" si="125"/>
        <v>0.4174496866730289</v>
      </c>
      <c r="AE150" s="28">
        <f t="shared" si="126"/>
        <v>0.27595622268368186</v>
      </c>
      <c r="AF150" s="28">
        <f t="shared" si="127"/>
        <v>0.42147994446690934</v>
      </c>
      <c r="AG150">
        <f t="shared" si="128"/>
        <v>0.42147994446690934</v>
      </c>
      <c r="AH150" s="29">
        <f t="shared" si="129"/>
        <v>0.99596974220611956</v>
      </c>
      <c r="AI150" s="49" t="s">
        <v>163</v>
      </c>
      <c r="AJ150" s="25">
        <v>1.59</v>
      </c>
      <c r="AK150" s="27"/>
      <c r="AL150" s="28">
        <f t="shared" si="130"/>
        <v>0.26711602681529145</v>
      </c>
      <c r="AM150" s="28">
        <f t="shared" si="131"/>
        <v>0.16237495475097863</v>
      </c>
      <c r="AN150" s="28">
        <f t="shared" si="132"/>
        <v>0.27036850048259453</v>
      </c>
      <c r="AO150">
        <f t="shared" si="133"/>
        <v>0.27036850048259453</v>
      </c>
      <c r="AP150" s="29">
        <f t="shared" si="134"/>
        <v>0.99674752633269692</v>
      </c>
      <c r="AQ150" s="49" t="s">
        <v>163</v>
      </c>
      <c r="AR150" s="25">
        <v>1.79</v>
      </c>
      <c r="AS150" s="27"/>
      <c r="AT150" s="28">
        <f t="shared" si="135"/>
        <v>0.32796712867234723</v>
      </c>
      <c r="AU150" s="28">
        <f t="shared" si="136"/>
        <v>0.20607448671546144</v>
      </c>
      <c r="AV150" s="28">
        <f t="shared" si="137"/>
        <v>0.33162527106640366</v>
      </c>
      <c r="AW150">
        <f t="shared" si="138"/>
        <v>0.33162527106640366</v>
      </c>
      <c r="AX150" s="29">
        <f t="shared" si="139"/>
        <v>0.99634185760594351</v>
      </c>
      <c r="AY150" s="49" t="s">
        <v>163</v>
      </c>
      <c r="AZ150" s="25">
        <v>1.0900000000000001</v>
      </c>
      <c r="BA150" s="27"/>
      <c r="BB150" s="28">
        <f t="shared" si="140"/>
        <v>5.2669217818575989E-2</v>
      </c>
      <c r="BC150" s="28">
        <f t="shared" si="141"/>
        <v>2.872127803028272E-2</v>
      </c>
      <c r="BD150" s="28">
        <f t="shared" si="142"/>
        <v>5.3501148665900874E-2</v>
      </c>
      <c r="BE150">
        <f t="shared" si="143"/>
        <v>5.3501148665900874E-2</v>
      </c>
      <c r="BF150" s="29">
        <f t="shared" si="144"/>
        <v>0.99916806915267509</v>
      </c>
      <c r="BG150" s="49" t="s">
        <v>163</v>
      </c>
      <c r="BH150" s="25">
        <v>1.34</v>
      </c>
      <c r="BI150" s="27"/>
      <c r="BJ150" s="28">
        <f t="shared" si="145"/>
        <v>0.17357760923363674</v>
      </c>
      <c r="BK150" s="28">
        <f t="shared" si="146"/>
        <v>0.1004857215923783</v>
      </c>
      <c r="BL150" s="28">
        <f t="shared" si="147"/>
        <v>0.17596459506915363</v>
      </c>
      <c r="BM150">
        <f t="shared" si="148"/>
        <v>0.17596459506915363</v>
      </c>
      <c r="BN150" s="29">
        <f t="shared" si="149"/>
        <v>0.99761301416448311</v>
      </c>
      <c r="BO150" s="46" t="s">
        <v>163</v>
      </c>
      <c r="BP150" s="25">
        <v>1.47</v>
      </c>
      <c r="BQ150" s="27"/>
      <c r="BR150" s="28">
        <f t="shared" si="150"/>
        <v>0.22501194618526266</v>
      </c>
      <c r="BS150" s="28">
        <f t="shared" si="151"/>
        <v>0.13376725941757786</v>
      </c>
      <c r="BT150" s="28">
        <f t="shared" si="152"/>
        <v>0.22791117911111611</v>
      </c>
      <c r="BU150">
        <f t="shared" si="153"/>
        <v>0.22791117911111611</v>
      </c>
      <c r="BV150" s="29">
        <f t="shared" si="154"/>
        <v>0.99710076707414652</v>
      </c>
      <c r="BW150" s="46" t="s">
        <v>163</v>
      </c>
      <c r="BX150" s="25">
        <v>1.1200000000000001</v>
      </c>
      <c r="BY150" s="27"/>
      <c r="BZ150" s="28">
        <f t="shared" si="155"/>
        <v>6.9013986200854319E-2</v>
      </c>
      <c r="CA150" s="28">
        <f t="shared" si="156"/>
        <v>3.7931886619770434E-2</v>
      </c>
      <c r="CB150" s="28">
        <f t="shared" si="157"/>
        <v>7.0084989081174512E-2</v>
      </c>
      <c r="CC150">
        <f t="shared" si="158"/>
        <v>7.0084989081174512E-2</v>
      </c>
      <c r="CD150" s="29">
        <f t="shared" si="159"/>
        <v>0.99892899711967975</v>
      </c>
      <c r="CE150" s="46" t="s">
        <v>163</v>
      </c>
      <c r="CF150" s="25">
        <v>1.1000000000000001</v>
      </c>
      <c r="CG150" s="27"/>
      <c r="CH150" s="28">
        <f t="shared" si="160"/>
        <v>5.8180870803172566E-2</v>
      </c>
      <c r="CI150" s="28">
        <f t="shared" si="161"/>
        <v>3.1811014146788004E-2</v>
      </c>
      <c r="CJ150" s="28">
        <f t="shared" si="162"/>
        <v>5.909442964370161E-2</v>
      </c>
      <c r="CK150">
        <f t="shared" si="163"/>
        <v>5.909442964370161E-2</v>
      </c>
      <c r="CL150" s="29">
        <f t="shared" si="164"/>
        <v>0.99908644115947098</v>
      </c>
    </row>
    <row r="151" spans="1:90" ht="15.5" x14ac:dyDescent="0.35">
      <c r="A151" s="49" t="s">
        <v>164</v>
      </c>
      <c r="B151" s="47">
        <f>Prev!AF149</f>
        <v>0.62805909015209582</v>
      </c>
      <c r="C151" s="47">
        <f>Prev!AG149</f>
        <v>0.33858658092947541</v>
      </c>
      <c r="D151" s="25">
        <v>1.4016666666666666</v>
      </c>
      <c r="E151" s="27"/>
      <c r="F151" s="28">
        <f t="shared" si="110"/>
        <v>0.19880112327803254</v>
      </c>
      <c r="G151" s="28">
        <f t="shared" si="111"/>
        <v>0.11658624771700153</v>
      </c>
      <c r="H151" s="28">
        <f t="shared" si="112"/>
        <v>0.2014504223425842</v>
      </c>
      <c r="I151" s="28">
        <f t="shared" si="113"/>
        <v>0.2014504223425842</v>
      </c>
      <c r="J151" s="29">
        <f t="shared" si="114"/>
        <v>0.99735070093544831</v>
      </c>
      <c r="K151" s="49" t="s">
        <v>164</v>
      </c>
      <c r="L151" s="25">
        <v>1.4950000000000001</v>
      </c>
      <c r="M151" s="27"/>
      <c r="N151" s="28">
        <f t="shared" si="115"/>
        <v>0.23417785739480332</v>
      </c>
      <c r="O151" s="28">
        <f t="shared" si="116"/>
        <v>0.13988720259306259</v>
      </c>
      <c r="P151" s="28">
        <f t="shared" si="117"/>
        <v>0.23715905040349822</v>
      </c>
      <c r="Q151" s="28">
        <f t="shared" si="118"/>
        <v>0.23715905040349822</v>
      </c>
      <c r="R151" s="29">
        <f t="shared" si="119"/>
        <v>0.99701880699130507</v>
      </c>
      <c r="S151" s="49" t="s">
        <v>164</v>
      </c>
      <c r="T151" s="25">
        <v>2.0299999999999998</v>
      </c>
      <c r="U151" s="27"/>
      <c r="V151" s="28">
        <f t="shared" si="120"/>
        <v>0.38885856234902949</v>
      </c>
      <c r="W151" s="28">
        <f t="shared" si="121"/>
        <v>0.25284975837392037</v>
      </c>
      <c r="X151" s="28">
        <f t="shared" si="122"/>
        <v>0.39279890942225038</v>
      </c>
      <c r="Y151">
        <f t="shared" si="123"/>
        <v>0.25856955229426565</v>
      </c>
      <c r="Z151" s="29">
        <f t="shared" si="124"/>
        <v>0.99605965292677912</v>
      </c>
      <c r="AA151" s="49" t="s">
        <v>164</v>
      </c>
      <c r="AB151" s="25">
        <v>2.16</v>
      </c>
      <c r="AC151" s="27"/>
      <c r="AD151" s="28">
        <f t="shared" si="125"/>
        <v>0.4174496866730289</v>
      </c>
      <c r="AE151" s="28">
        <f t="shared" si="126"/>
        <v>0.27595622268368186</v>
      </c>
      <c r="AF151" s="28">
        <f t="shared" si="127"/>
        <v>0.42147994446690934</v>
      </c>
      <c r="AG151">
        <f t="shared" si="128"/>
        <v>0.42147994446690934</v>
      </c>
      <c r="AH151" s="29">
        <f t="shared" si="129"/>
        <v>0.99596974220611956</v>
      </c>
      <c r="AI151" s="49" t="s">
        <v>164</v>
      </c>
      <c r="AJ151" s="25">
        <v>1.59</v>
      </c>
      <c r="AK151" s="27"/>
      <c r="AL151" s="28">
        <f t="shared" si="130"/>
        <v>0.26711602681529145</v>
      </c>
      <c r="AM151" s="28">
        <f t="shared" si="131"/>
        <v>0.16237495475097863</v>
      </c>
      <c r="AN151" s="28">
        <f t="shared" si="132"/>
        <v>0.27036850048259453</v>
      </c>
      <c r="AO151">
        <f t="shared" si="133"/>
        <v>0.27036850048259453</v>
      </c>
      <c r="AP151" s="29">
        <f t="shared" si="134"/>
        <v>0.99674752633269692</v>
      </c>
      <c r="AQ151" s="49" t="s">
        <v>164</v>
      </c>
      <c r="AR151" s="25">
        <v>1.79</v>
      </c>
      <c r="AS151" s="27"/>
      <c r="AT151" s="28">
        <f t="shared" si="135"/>
        <v>0.32796712867234723</v>
      </c>
      <c r="AU151" s="28">
        <f t="shared" si="136"/>
        <v>0.20607448671546144</v>
      </c>
      <c r="AV151" s="28">
        <f t="shared" si="137"/>
        <v>0.33162527106640366</v>
      </c>
      <c r="AW151">
        <f t="shared" si="138"/>
        <v>0.33162527106640366</v>
      </c>
      <c r="AX151" s="29">
        <f t="shared" si="139"/>
        <v>0.99634185760594351</v>
      </c>
      <c r="AY151" s="49" t="s">
        <v>164</v>
      </c>
      <c r="AZ151" s="25">
        <v>1.0900000000000001</v>
      </c>
      <c r="BA151" s="27"/>
      <c r="BB151" s="28">
        <f t="shared" si="140"/>
        <v>5.2669217818575989E-2</v>
      </c>
      <c r="BC151" s="28">
        <f t="shared" si="141"/>
        <v>2.872127803028272E-2</v>
      </c>
      <c r="BD151" s="28">
        <f t="shared" si="142"/>
        <v>5.3501148665900874E-2</v>
      </c>
      <c r="BE151">
        <f t="shared" si="143"/>
        <v>5.3501148665900874E-2</v>
      </c>
      <c r="BF151" s="29">
        <f t="shared" si="144"/>
        <v>0.99916806915267509</v>
      </c>
      <c r="BG151" s="49" t="s">
        <v>164</v>
      </c>
      <c r="BH151" s="25">
        <v>1.34</v>
      </c>
      <c r="BI151" s="27"/>
      <c r="BJ151" s="28">
        <f t="shared" si="145"/>
        <v>0.17357760923363674</v>
      </c>
      <c r="BK151" s="28">
        <f t="shared" si="146"/>
        <v>0.1004857215923783</v>
      </c>
      <c r="BL151" s="28">
        <f t="shared" si="147"/>
        <v>0.17596459506915363</v>
      </c>
      <c r="BM151">
        <f t="shared" si="148"/>
        <v>0.17596459506915363</v>
      </c>
      <c r="BN151" s="29">
        <f t="shared" si="149"/>
        <v>0.99761301416448311</v>
      </c>
      <c r="BO151" s="46" t="s">
        <v>164</v>
      </c>
      <c r="BP151" s="25">
        <v>1.47</v>
      </c>
      <c r="BQ151" s="27"/>
      <c r="BR151" s="28">
        <f t="shared" si="150"/>
        <v>0.22501194618526266</v>
      </c>
      <c r="BS151" s="28">
        <f t="shared" si="151"/>
        <v>0.13376725941757786</v>
      </c>
      <c r="BT151" s="28">
        <f t="shared" si="152"/>
        <v>0.22791117911111611</v>
      </c>
      <c r="BU151">
        <f t="shared" si="153"/>
        <v>0.22791117911111611</v>
      </c>
      <c r="BV151" s="29">
        <f t="shared" si="154"/>
        <v>0.99710076707414652</v>
      </c>
      <c r="BW151" s="46" t="s">
        <v>164</v>
      </c>
      <c r="BX151" s="25">
        <v>1.1200000000000001</v>
      </c>
      <c r="BY151" s="27"/>
      <c r="BZ151" s="28">
        <f t="shared" si="155"/>
        <v>6.9013986200854319E-2</v>
      </c>
      <c r="CA151" s="28">
        <f t="shared" si="156"/>
        <v>3.7931886619770434E-2</v>
      </c>
      <c r="CB151" s="28">
        <f t="shared" si="157"/>
        <v>7.0084989081174512E-2</v>
      </c>
      <c r="CC151">
        <f t="shared" si="158"/>
        <v>7.0084989081174512E-2</v>
      </c>
      <c r="CD151" s="29">
        <f t="shared" si="159"/>
        <v>0.99892899711967975</v>
      </c>
      <c r="CE151" s="46" t="s">
        <v>164</v>
      </c>
      <c r="CF151" s="25">
        <v>1.1000000000000001</v>
      </c>
      <c r="CG151" s="27"/>
      <c r="CH151" s="28">
        <f t="shared" si="160"/>
        <v>5.8180870803172566E-2</v>
      </c>
      <c r="CI151" s="28">
        <f t="shared" si="161"/>
        <v>3.1811014146788004E-2</v>
      </c>
      <c r="CJ151" s="28">
        <f t="shared" si="162"/>
        <v>5.909442964370161E-2</v>
      </c>
      <c r="CK151">
        <f t="shared" si="163"/>
        <v>5.909442964370161E-2</v>
      </c>
      <c r="CL151" s="29">
        <f t="shared" si="164"/>
        <v>0.99908644115947098</v>
      </c>
    </row>
    <row r="152" spans="1:90" ht="15.5" x14ac:dyDescent="0.35">
      <c r="A152" s="49" t="s">
        <v>165</v>
      </c>
      <c r="B152" s="47">
        <f>Prev!AF150</f>
        <v>0.6280590901520956</v>
      </c>
      <c r="C152" s="47">
        <f>Prev!AG150</f>
        <v>0.33858658092947536</v>
      </c>
      <c r="D152" s="25">
        <v>1.4016666666666666</v>
      </c>
      <c r="E152" s="27"/>
      <c r="F152" s="28">
        <f t="shared" si="110"/>
        <v>0.19880112327803254</v>
      </c>
      <c r="G152" s="28">
        <f t="shared" si="111"/>
        <v>0.11658624771700153</v>
      </c>
      <c r="H152" s="28">
        <f t="shared" si="112"/>
        <v>0.20145042234258412</v>
      </c>
      <c r="I152" s="28">
        <f t="shared" si="113"/>
        <v>0.20145042234258412</v>
      </c>
      <c r="J152" s="29">
        <f t="shared" si="114"/>
        <v>0.99735070093544842</v>
      </c>
      <c r="K152" s="49" t="s">
        <v>165</v>
      </c>
      <c r="L152" s="25">
        <v>1.4950000000000001</v>
      </c>
      <c r="M152" s="27"/>
      <c r="N152" s="28">
        <f t="shared" si="115"/>
        <v>0.23417785739480332</v>
      </c>
      <c r="O152" s="28">
        <f t="shared" si="116"/>
        <v>0.13988720259306259</v>
      </c>
      <c r="P152" s="28">
        <f t="shared" si="117"/>
        <v>0.23715905040349813</v>
      </c>
      <c r="Q152" s="28">
        <f t="shared" si="118"/>
        <v>0.23715905040349813</v>
      </c>
      <c r="R152" s="29">
        <f t="shared" si="119"/>
        <v>0.99701880699130518</v>
      </c>
      <c r="S152" s="49" t="s">
        <v>165</v>
      </c>
      <c r="T152" s="25">
        <v>2.0299999999999998</v>
      </c>
      <c r="U152" s="27"/>
      <c r="V152" s="28">
        <f t="shared" si="120"/>
        <v>0.38885856234902949</v>
      </c>
      <c r="W152" s="28">
        <f t="shared" si="121"/>
        <v>0.25284975837392037</v>
      </c>
      <c r="X152" s="28">
        <f t="shared" si="122"/>
        <v>0.39279890942225026</v>
      </c>
      <c r="Y152">
        <f t="shared" si="123"/>
        <v>0.25856955229426559</v>
      </c>
      <c r="Z152" s="29">
        <f t="shared" si="124"/>
        <v>0.99605965292677923</v>
      </c>
      <c r="AA152" s="49" t="s">
        <v>165</v>
      </c>
      <c r="AB152" s="25">
        <v>2.16</v>
      </c>
      <c r="AC152" s="27"/>
      <c r="AD152" s="28">
        <f t="shared" si="125"/>
        <v>0.4174496866730289</v>
      </c>
      <c r="AE152" s="28">
        <f t="shared" si="126"/>
        <v>0.27595622268368186</v>
      </c>
      <c r="AF152" s="28">
        <f t="shared" si="127"/>
        <v>0.42147994446690928</v>
      </c>
      <c r="AG152">
        <f t="shared" si="128"/>
        <v>0.42147994446690928</v>
      </c>
      <c r="AH152" s="29">
        <f t="shared" si="129"/>
        <v>0.99596974220611956</v>
      </c>
      <c r="AI152" s="49" t="s">
        <v>165</v>
      </c>
      <c r="AJ152" s="25">
        <v>1.59</v>
      </c>
      <c r="AK152" s="27"/>
      <c r="AL152" s="28">
        <f t="shared" si="130"/>
        <v>0.26711602681529145</v>
      </c>
      <c r="AM152" s="28">
        <f t="shared" si="131"/>
        <v>0.16237495475097863</v>
      </c>
      <c r="AN152" s="28">
        <f t="shared" si="132"/>
        <v>0.27036850048259448</v>
      </c>
      <c r="AO152">
        <f t="shared" si="133"/>
        <v>0.27036850048259448</v>
      </c>
      <c r="AP152" s="29">
        <f t="shared" si="134"/>
        <v>0.99674752633269703</v>
      </c>
      <c r="AQ152" s="49" t="s">
        <v>165</v>
      </c>
      <c r="AR152" s="25">
        <v>1.79</v>
      </c>
      <c r="AS152" s="27"/>
      <c r="AT152" s="28">
        <f t="shared" si="135"/>
        <v>0.32796712867234723</v>
      </c>
      <c r="AU152" s="28">
        <f t="shared" si="136"/>
        <v>0.20607448671546144</v>
      </c>
      <c r="AV152" s="28">
        <f t="shared" si="137"/>
        <v>0.3316252710664036</v>
      </c>
      <c r="AW152">
        <f t="shared" si="138"/>
        <v>0.3316252710664036</v>
      </c>
      <c r="AX152" s="29">
        <f t="shared" si="139"/>
        <v>0.99634185760594363</v>
      </c>
      <c r="AY152" s="49" t="s">
        <v>165</v>
      </c>
      <c r="AZ152" s="25">
        <v>1.0900000000000001</v>
      </c>
      <c r="BA152" s="27"/>
      <c r="BB152" s="28">
        <f t="shared" si="140"/>
        <v>5.2669217818575989E-2</v>
      </c>
      <c r="BC152" s="28">
        <f t="shared" si="141"/>
        <v>2.872127803028272E-2</v>
      </c>
      <c r="BD152" s="28">
        <f t="shared" si="142"/>
        <v>5.3501148665900861E-2</v>
      </c>
      <c r="BE152">
        <f t="shared" si="143"/>
        <v>5.3501148665900861E-2</v>
      </c>
      <c r="BF152" s="29">
        <f t="shared" si="144"/>
        <v>0.99916806915267509</v>
      </c>
      <c r="BG152" s="49" t="s">
        <v>165</v>
      </c>
      <c r="BH152" s="25">
        <v>1.34</v>
      </c>
      <c r="BI152" s="27"/>
      <c r="BJ152" s="28">
        <f t="shared" si="145"/>
        <v>0.17357760923363674</v>
      </c>
      <c r="BK152" s="28">
        <f t="shared" si="146"/>
        <v>0.1004857215923783</v>
      </c>
      <c r="BL152" s="28">
        <f t="shared" si="147"/>
        <v>0.1759645950691536</v>
      </c>
      <c r="BM152">
        <f t="shared" si="148"/>
        <v>0.1759645950691536</v>
      </c>
      <c r="BN152" s="29">
        <f t="shared" si="149"/>
        <v>0.99761301416448311</v>
      </c>
      <c r="BO152" s="46" t="s">
        <v>165</v>
      </c>
      <c r="BP152" s="25">
        <v>1.47</v>
      </c>
      <c r="BQ152" s="27"/>
      <c r="BR152" s="28">
        <f t="shared" si="150"/>
        <v>0.22501194618526266</v>
      </c>
      <c r="BS152" s="28">
        <f t="shared" si="151"/>
        <v>0.13376725941757786</v>
      </c>
      <c r="BT152" s="28">
        <f t="shared" si="152"/>
        <v>0.22791117911111608</v>
      </c>
      <c r="BU152">
        <f t="shared" si="153"/>
        <v>0.22791117911111608</v>
      </c>
      <c r="BV152" s="29">
        <f t="shared" si="154"/>
        <v>0.99710076707414652</v>
      </c>
      <c r="BW152" s="46" t="s">
        <v>165</v>
      </c>
      <c r="BX152" s="25">
        <v>1.1200000000000001</v>
      </c>
      <c r="BY152" s="27"/>
      <c r="BZ152" s="28">
        <f t="shared" si="155"/>
        <v>6.9013986200854319E-2</v>
      </c>
      <c r="CA152" s="28">
        <f t="shared" si="156"/>
        <v>3.7931886619770434E-2</v>
      </c>
      <c r="CB152" s="28">
        <f t="shared" si="157"/>
        <v>7.0084989081174484E-2</v>
      </c>
      <c r="CC152">
        <f t="shared" si="158"/>
        <v>7.0084989081174484E-2</v>
      </c>
      <c r="CD152" s="29">
        <f t="shared" si="159"/>
        <v>0.99892899711967986</v>
      </c>
      <c r="CE152" s="46" t="s">
        <v>165</v>
      </c>
      <c r="CF152" s="25">
        <v>1.1000000000000001</v>
      </c>
      <c r="CG152" s="27"/>
      <c r="CH152" s="28">
        <f t="shared" si="160"/>
        <v>5.8180870803172566E-2</v>
      </c>
      <c r="CI152" s="28">
        <f t="shared" si="161"/>
        <v>3.1811014146788004E-2</v>
      </c>
      <c r="CJ152" s="28">
        <f t="shared" si="162"/>
        <v>5.9094429643701596E-2</v>
      </c>
      <c r="CK152">
        <f t="shared" si="163"/>
        <v>5.9094429643701596E-2</v>
      </c>
      <c r="CL152" s="29">
        <f t="shared" si="164"/>
        <v>0.99908644115947098</v>
      </c>
    </row>
    <row r="153" spans="1:90" ht="15.5" x14ac:dyDescent="0.35">
      <c r="A153" s="49" t="s">
        <v>166</v>
      </c>
      <c r="B153" s="47">
        <f>Prev!AF151</f>
        <v>0.62805909015209571</v>
      </c>
      <c r="C153" s="47">
        <f>Prev!AG151</f>
        <v>0.33858658092947536</v>
      </c>
      <c r="D153" s="25">
        <v>1.4016666666666666</v>
      </c>
      <c r="E153" s="27"/>
      <c r="F153" s="28">
        <f t="shared" si="110"/>
        <v>0.19528744174083393</v>
      </c>
      <c r="G153" s="28">
        <f t="shared" si="111"/>
        <v>0.1132275911968199</v>
      </c>
      <c r="H153" s="28">
        <f t="shared" si="112"/>
        <v>0.20145042234258417</v>
      </c>
      <c r="I153" s="28">
        <f t="shared" si="113"/>
        <v>0.20145042234258417</v>
      </c>
      <c r="J153" s="29">
        <f t="shared" si="114"/>
        <v>0.99383701939824975</v>
      </c>
      <c r="K153" s="49" t="s">
        <v>166</v>
      </c>
      <c r="L153" s="25">
        <v>1.4950000000000001</v>
      </c>
      <c r="M153" s="27"/>
      <c r="N153" s="28">
        <f t="shared" si="115"/>
        <v>0.23021857902904294</v>
      </c>
      <c r="O153" s="28">
        <f t="shared" si="116"/>
        <v>0.13596059383950171</v>
      </c>
      <c r="P153" s="28">
        <f t="shared" si="117"/>
        <v>0.23715905040349819</v>
      </c>
      <c r="Q153" s="28">
        <f t="shared" si="118"/>
        <v>0.23715905040349819</v>
      </c>
      <c r="R153" s="29">
        <f t="shared" si="119"/>
        <v>0.99305952862554481</v>
      </c>
      <c r="S153" s="49" t="s">
        <v>166</v>
      </c>
      <c r="T153" s="25">
        <v>2.0299999999999998</v>
      </c>
      <c r="U153" s="27"/>
      <c r="V153" s="28">
        <f t="shared" si="120"/>
        <v>0.3835940118119201</v>
      </c>
      <c r="W153" s="28">
        <f t="shared" si="121"/>
        <v>0.2466616384534443</v>
      </c>
      <c r="X153" s="28">
        <f t="shared" si="122"/>
        <v>0.39279890942225026</v>
      </c>
      <c r="Y153">
        <f t="shared" si="123"/>
        <v>0.25856955229426559</v>
      </c>
      <c r="Z153" s="29">
        <f t="shared" si="124"/>
        <v>0.99079510238966984</v>
      </c>
      <c r="AA153" s="49" t="s">
        <v>166</v>
      </c>
      <c r="AB153" s="25">
        <v>2.16</v>
      </c>
      <c r="AC153" s="27"/>
      <c r="AD153" s="28">
        <f t="shared" si="125"/>
        <v>0.41205904284148032</v>
      </c>
      <c r="AE153" s="28">
        <f t="shared" si="126"/>
        <v>0.26940651249921777</v>
      </c>
      <c r="AF153" s="28">
        <f t="shared" si="127"/>
        <v>0.42147994446690934</v>
      </c>
      <c r="AG153">
        <f t="shared" si="128"/>
        <v>0.42147994446690934</v>
      </c>
      <c r="AH153" s="29">
        <f t="shared" si="129"/>
        <v>0.99057909837457103</v>
      </c>
      <c r="AI153" s="49" t="s">
        <v>166</v>
      </c>
      <c r="AJ153" s="25">
        <v>1.59</v>
      </c>
      <c r="AK153" s="27"/>
      <c r="AL153" s="28">
        <f t="shared" si="130"/>
        <v>0.26279095437927569</v>
      </c>
      <c r="AM153" s="28">
        <f t="shared" si="131"/>
        <v>0.1579330241003408</v>
      </c>
      <c r="AN153" s="28">
        <f t="shared" si="132"/>
        <v>0.27036850048259453</v>
      </c>
      <c r="AO153">
        <f t="shared" si="133"/>
        <v>0.27036850048259453</v>
      </c>
      <c r="AP153" s="29">
        <f t="shared" si="134"/>
        <v>0.99242245389668116</v>
      </c>
      <c r="AQ153" s="49" t="s">
        <v>166</v>
      </c>
      <c r="AR153" s="25">
        <v>1.79</v>
      </c>
      <c r="AS153" s="27"/>
      <c r="AT153" s="28">
        <f t="shared" si="135"/>
        <v>0.32309113307955306</v>
      </c>
      <c r="AU153" s="28">
        <f t="shared" si="136"/>
        <v>0.20072358070744747</v>
      </c>
      <c r="AV153" s="28">
        <f t="shared" si="137"/>
        <v>0.33162527106640366</v>
      </c>
      <c r="AW153">
        <f t="shared" si="138"/>
        <v>0.33162527106640366</v>
      </c>
      <c r="AX153" s="29">
        <f t="shared" si="139"/>
        <v>0.99146586201314935</v>
      </c>
      <c r="AY153" s="49" t="s">
        <v>166</v>
      </c>
      <c r="AZ153" s="25">
        <v>1.0900000000000001</v>
      </c>
      <c r="BA153" s="27"/>
      <c r="BB153" s="28">
        <f t="shared" si="140"/>
        <v>5.1572072925052337E-2</v>
      </c>
      <c r="BC153" s="28">
        <f t="shared" si="141"/>
        <v>2.7814169725069227E-2</v>
      </c>
      <c r="BD153" s="28">
        <f t="shared" si="142"/>
        <v>5.3501148665900874E-2</v>
      </c>
      <c r="BE153">
        <f t="shared" si="143"/>
        <v>5.3501148665900874E-2</v>
      </c>
      <c r="BF153" s="29">
        <f t="shared" si="144"/>
        <v>0.99807092425915145</v>
      </c>
      <c r="BG153" s="49" t="s">
        <v>166</v>
      </c>
      <c r="BH153" s="25">
        <v>1.34</v>
      </c>
      <c r="BI153" s="27"/>
      <c r="BJ153" s="28">
        <f t="shared" si="145"/>
        <v>0.17041491343083268</v>
      </c>
      <c r="BK153" s="28">
        <f t="shared" si="146"/>
        <v>9.7539682092871408E-2</v>
      </c>
      <c r="BL153" s="28">
        <f t="shared" si="147"/>
        <v>0.17596459506915363</v>
      </c>
      <c r="BM153">
        <f t="shared" si="148"/>
        <v>0.17596459506915363</v>
      </c>
      <c r="BN153" s="29">
        <f t="shared" si="149"/>
        <v>0.99445031836167908</v>
      </c>
      <c r="BO153" s="46" t="s">
        <v>166</v>
      </c>
      <c r="BP153" s="25">
        <v>1.47</v>
      </c>
      <c r="BQ153" s="27"/>
      <c r="BR153" s="28">
        <f t="shared" si="150"/>
        <v>0.22116288335791065</v>
      </c>
      <c r="BS153" s="28">
        <f t="shared" si="151"/>
        <v>0.1299864748736137</v>
      </c>
      <c r="BT153" s="28">
        <f t="shared" si="152"/>
        <v>0.22791117911111611</v>
      </c>
      <c r="BU153">
        <f t="shared" si="153"/>
        <v>0.22791117911111611</v>
      </c>
      <c r="BV153" s="29">
        <f t="shared" si="154"/>
        <v>0.99325170424679454</v>
      </c>
      <c r="BW153" s="46" t="s">
        <v>166</v>
      </c>
      <c r="BX153" s="25">
        <v>1.1200000000000001</v>
      </c>
      <c r="BY153" s="27"/>
      <c r="BZ153" s="28">
        <f t="shared" si="155"/>
        <v>6.7600661813133539E-2</v>
      </c>
      <c r="CA153" s="28">
        <f t="shared" si="156"/>
        <v>3.6744883491439374E-2</v>
      </c>
      <c r="CB153" s="28">
        <f t="shared" si="157"/>
        <v>7.0084989081174498E-2</v>
      </c>
      <c r="CC153">
        <f t="shared" si="158"/>
        <v>7.0084989081174498E-2</v>
      </c>
      <c r="CD153" s="29">
        <f t="shared" si="159"/>
        <v>0.99751567273195907</v>
      </c>
      <c r="CE153" s="46" t="s">
        <v>166</v>
      </c>
      <c r="CF153" s="25">
        <v>1.1000000000000001</v>
      </c>
      <c r="CG153" s="27"/>
      <c r="CH153" s="28">
        <f t="shared" si="160"/>
        <v>5.6975818686031417E-2</v>
      </c>
      <c r="CI153" s="28">
        <f t="shared" si="161"/>
        <v>3.0809417653217236E-2</v>
      </c>
      <c r="CJ153" s="28">
        <f t="shared" si="162"/>
        <v>5.909442964370161E-2</v>
      </c>
      <c r="CK153">
        <f t="shared" si="163"/>
        <v>5.909442964370161E-2</v>
      </c>
      <c r="CL153" s="29">
        <f t="shared" si="164"/>
        <v>0.99788138904232981</v>
      </c>
    </row>
    <row r="154" spans="1:90" ht="15.5" x14ac:dyDescent="0.35">
      <c r="A154" s="49" t="s">
        <v>167</v>
      </c>
      <c r="B154" s="47">
        <f>Prev!AF152</f>
        <v>0.73419596916949192</v>
      </c>
      <c r="C154" s="47">
        <f>Prev!AG152</f>
        <v>0.26995858018898233</v>
      </c>
      <c r="D154" s="25">
        <v>1.4016666666666666</v>
      </c>
      <c r="E154" s="27"/>
      <c r="F154" s="28">
        <f t="shared" si="110"/>
        <v>0.2242506567789371</v>
      </c>
      <c r="G154" s="28">
        <f t="shared" si="111"/>
        <v>9.2935563274106445E-2</v>
      </c>
      <c r="H154" s="28">
        <f t="shared" si="112"/>
        <v>0.22774081495913354</v>
      </c>
      <c r="I154" s="28">
        <f t="shared" si="113"/>
        <v>0.22774081495913354</v>
      </c>
      <c r="J154" s="29">
        <f t="shared" si="114"/>
        <v>0.99650984181980351</v>
      </c>
      <c r="K154" s="49" t="s">
        <v>167</v>
      </c>
      <c r="L154" s="25">
        <v>1.4950000000000001</v>
      </c>
      <c r="M154" s="27"/>
      <c r="N154" s="28">
        <f t="shared" si="115"/>
        <v>0.26267140221326024</v>
      </c>
      <c r="O154" s="28">
        <f t="shared" si="116"/>
        <v>0.11210954491666604</v>
      </c>
      <c r="P154" s="28">
        <f t="shared" si="117"/>
        <v>0.26655406081566962</v>
      </c>
      <c r="Q154" s="28">
        <f t="shared" si="118"/>
        <v>0.26655406081566962</v>
      </c>
      <c r="R154" s="29">
        <f t="shared" si="119"/>
        <v>0.99611734139759056</v>
      </c>
      <c r="S154" s="49" t="s">
        <v>167</v>
      </c>
      <c r="T154" s="25">
        <v>2.0299999999999998</v>
      </c>
      <c r="U154" s="27"/>
      <c r="V154" s="28">
        <f t="shared" si="120"/>
        <v>0.42571064272308357</v>
      </c>
      <c r="W154" s="28">
        <f t="shared" si="121"/>
        <v>0.20806717575308437</v>
      </c>
      <c r="X154" s="28">
        <f t="shared" si="122"/>
        <v>0.43059585496015473</v>
      </c>
      <c r="Y154">
        <f t="shared" si="123"/>
        <v>0.2175624906766431</v>
      </c>
      <c r="Z154" s="29">
        <f t="shared" si="124"/>
        <v>0.99511478776292883</v>
      </c>
      <c r="AA154" s="49" t="s">
        <v>167</v>
      </c>
      <c r="AB154" s="25">
        <v>2.16</v>
      </c>
      <c r="AC154" s="27"/>
      <c r="AD154" s="28">
        <f t="shared" si="125"/>
        <v>0.45499406734834014</v>
      </c>
      <c r="AE154" s="28">
        <f t="shared" si="126"/>
        <v>0.2283318794804392</v>
      </c>
      <c r="AF154" s="28">
        <f t="shared" si="127"/>
        <v>0.45994618638514273</v>
      </c>
      <c r="AG154">
        <f t="shared" si="128"/>
        <v>0.45994618638514273</v>
      </c>
      <c r="AH154" s="29">
        <f t="shared" si="129"/>
        <v>0.99504788096319741</v>
      </c>
      <c r="AI154" s="49" t="s">
        <v>167</v>
      </c>
      <c r="AJ154" s="25">
        <v>1.59</v>
      </c>
      <c r="AK154" s="27"/>
      <c r="AL154" s="28">
        <f t="shared" si="130"/>
        <v>0.29805750493626865</v>
      </c>
      <c r="AM154" s="28">
        <f t="shared" si="131"/>
        <v>0.13081099236868809</v>
      </c>
      <c r="AN154" s="28">
        <f t="shared" si="132"/>
        <v>0.30224880692774408</v>
      </c>
      <c r="AO154">
        <f t="shared" si="133"/>
        <v>0.30224880692774408</v>
      </c>
      <c r="AP154" s="29">
        <f t="shared" si="134"/>
        <v>0.99580869800852456</v>
      </c>
      <c r="AQ154" s="49" t="s">
        <v>167</v>
      </c>
      <c r="AR154" s="25">
        <v>1.79</v>
      </c>
      <c r="AS154" s="27"/>
      <c r="AT154" s="28">
        <f t="shared" si="135"/>
        <v>0.36247115166803734</v>
      </c>
      <c r="AU154" s="28">
        <f t="shared" si="136"/>
        <v>0.16771668925364663</v>
      </c>
      <c r="AV154" s="28">
        <f t="shared" si="137"/>
        <v>0.3670945423429634</v>
      </c>
      <c r="AW154">
        <f t="shared" si="138"/>
        <v>0.3670945423429634</v>
      </c>
      <c r="AX154" s="29">
        <f t="shared" si="139"/>
        <v>0.99537660932507399</v>
      </c>
      <c r="AY154" s="49" t="s">
        <v>167</v>
      </c>
      <c r="AZ154" s="25">
        <v>1.0900000000000001</v>
      </c>
      <c r="BA154" s="27"/>
      <c r="BB154" s="28">
        <f t="shared" si="140"/>
        <v>6.0832028379187567E-2</v>
      </c>
      <c r="BC154" s="28">
        <f t="shared" si="141"/>
        <v>2.2442075217240554E-2</v>
      </c>
      <c r="BD154" s="28">
        <f t="shared" si="142"/>
        <v>6.1982012301879497E-2</v>
      </c>
      <c r="BE154">
        <f t="shared" si="143"/>
        <v>6.1982012301879497E-2</v>
      </c>
      <c r="BF154" s="29">
        <f t="shared" si="144"/>
        <v>0.99885001607730806</v>
      </c>
      <c r="BG154" s="49" t="s">
        <v>167</v>
      </c>
      <c r="BH154" s="25">
        <v>1.34</v>
      </c>
      <c r="BI154" s="27"/>
      <c r="BJ154" s="28">
        <f t="shared" si="145"/>
        <v>0.1965904518112162</v>
      </c>
      <c r="BK154" s="28">
        <f t="shared" si="146"/>
        <v>7.9806130845069836E-2</v>
      </c>
      <c r="BL154" s="28">
        <f t="shared" si="147"/>
        <v>0.19976097149433072</v>
      </c>
      <c r="BM154">
        <f t="shared" si="148"/>
        <v>0.19976097149433072</v>
      </c>
      <c r="BN154" s="29">
        <f t="shared" si="149"/>
        <v>0.99682948031688545</v>
      </c>
      <c r="BO154" s="46" t="s">
        <v>167</v>
      </c>
      <c r="BP154" s="25">
        <v>1.47</v>
      </c>
      <c r="BQ154" s="27"/>
      <c r="BR154" s="28">
        <f t="shared" si="150"/>
        <v>0.25275832040664514</v>
      </c>
      <c r="BS154" s="28">
        <f t="shared" si="151"/>
        <v>0.10705359465717323</v>
      </c>
      <c r="BT154" s="28">
        <f t="shared" si="152"/>
        <v>0.25654543284050185</v>
      </c>
      <c r="BU154">
        <f t="shared" si="153"/>
        <v>0.25654543284050185</v>
      </c>
      <c r="BV154" s="29">
        <f t="shared" si="154"/>
        <v>0.99621288756614335</v>
      </c>
      <c r="BW154" s="46" t="s">
        <v>167</v>
      </c>
      <c r="BX154" s="25">
        <v>1.1200000000000001</v>
      </c>
      <c r="BY154" s="27"/>
      <c r="BZ154" s="28">
        <f t="shared" si="155"/>
        <v>7.9497375635343356E-2</v>
      </c>
      <c r="CA154" s="28">
        <f t="shared" si="156"/>
        <v>2.9700586027776903E-2</v>
      </c>
      <c r="CB154" s="28">
        <f t="shared" si="157"/>
        <v>8.0969792837265964E-2</v>
      </c>
      <c r="CC154">
        <f t="shared" si="158"/>
        <v>8.0969792837265964E-2</v>
      </c>
      <c r="CD154" s="29">
        <f t="shared" si="159"/>
        <v>0.99852758279807741</v>
      </c>
      <c r="CE154" s="46" t="s">
        <v>167</v>
      </c>
      <c r="CF154" s="25">
        <v>1.1000000000000001</v>
      </c>
      <c r="CG154" s="27"/>
      <c r="CH154" s="28">
        <f t="shared" si="160"/>
        <v>6.7137353599158678E-2</v>
      </c>
      <c r="CI154" s="28">
        <f t="shared" si="161"/>
        <v>2.4873615181065262E-2</v>
      </c>
      <c r="CJ154" s="28">
        <f t="shared" si="162"/>
        <v>6.8397854043119113E-2</v>
      </c>
      <c r="CK154">
        <f t="shared" si="163"/>
        <v>6.8397854043119113E-2</v>
      </c>
      <c r="CL154" s="29">
        <f t="shared" si="164"/>
        <v>0.99873949955603958</v>
      </c>
    </row>
    <row r="155" spans="1:90" ht="15.5" x14ac:dyDescent="0.35">
      <c r="A155" s="49" t="s">
        <v>168</v>
      </c>
      <c r="B155" s="47">
        <f>Prev!AF153</f>
        <v>0.73419596916949215</v>
      </c>
      <c r="C155" s="47">
        <f>Prev!AG153</f>
        <v>0.2699585801889825</v>
      </c>
      <c r="D155" s="25">
        <v>1.4016666666666666</v>
      </c>
      <c r="E155" s="27"/>
      <c r="F155" s="28">
        <f t="shared" si="110"/>
        <v>0.22425065677893705</v>
      </c>
      <c r="G155" s="28">
        <f t="shared" si="111"/>
        <v>9.2935563274106431E-2</v>
      </c>
      <c r="H155" s="28">
        <f t="shared" si="112"/>
        <v>0.22774081495913362</v>
      </c>
      <c r="I155" s="28">
        <f t="shared" si="113"/>
        <v>0.22774081495913362</v>
      </c>
      <c r="J155" s="29">
        <f t="shared" si="114"/>
        <v>0.9965098418198034</v>
      </c>
      <c r="K155" s="49" t="s">
        <v>168</v>
      </c>
      <c r="L155" s="25">
        <v>1.4950000000000001</v>
      </c>
      <c r="M155" s="27"/>
      <c r="N155" s="28">
        <f t="shared" si="115"/>
        <v>0.26267140221326024</v>
      </c>
      <c r="O155" s="28">
        <f t="shared" si="116"/>
        <v>0.11210954491666601</v>
      </c>
      <c r="P155" s="28">
        <f t="shared" si="117"/>
        <v>0.26655406081566962</v>
      </c>
      <c r="Q155" s="28">
        <f t="shared" si="118"/>
        <v>0.26655406081566962</v>
      </c>
      <c r="R155" s="29">
        <f t="shared" si="119"/>
        <v>0.99611734139759056</v>
      </c>
      <c r="S155" s="49" t="s">
        <v>168</v>
      </c>
      <c r="T155" s="25">
        <v>2.0299999999999998</v>
      </c>
      <c r="U155" s="27"/>
      <c r="V155" s="28">
        <f t="shared" si="120"/>
        <v>0.42571064272308351</v>
      </c>
      <c r="W155" s="28">
        <f t="shared" si="121"/>
        <v>0.20806717575308434</v>
      </c>
      <c r="X155" s="28">
        <f t="shared" si="122"/>
        <v>0.43059585496015473</v>
      </c>
      <c r="Y155">
        <f t="shared" si="123"/>
        <v>0.21756249067664324</v>
      </c>
      <c r="Z155" s="29">
        <f t="shared" si="124"/>
        <v>0.99511478776292872</v>
      </c>
      <c r="AA155" s="49" t="s">
        <v>168</v>
      </c>
      <c r="AB155" s="25">
        <v>2.16</v>
      </c>
      <c r="AC155" s="27"/>
      <c r="AD155" s="28">
        <f t="shared" si="125"/>
        <v>0.45499406734834003</v>
      </c>
      <c r="AE155" s="28">
        <f t="shared" si="126"/>
        <v>0.22833187948043918</v>
      </c>
      <c r="AF155" s="28">
        <f t="shared" si="127"/>
        <v>0.45994618638514284</v>
      </c>
      <c r="AG155">
        <f t="shared" si="128"/>
        <v>0.45994618638514284</v>
      </c>
      <c r="AH155" s="29">
        <f t="shared" si="129"/>
        <v>0.99504788096319718</v>
      </c>
      <c r="AI155" s="49" t="s">
        <v>168</v>
      </c>
      <c r="AJ155" s="25">
        <v>1.59</v>
      </c>
      <c r="AK155" s="27"/>
      <c r="AL155" s="28">
        <f t="shared" si="130"/>
        <v>0.29805750493626859</v>
      </c>
      <c r="AM155" s="28">
        <f t="shared" si="131"/>
        <v>0.13081099236868809</v>
      </c>
      <c r="AN155" s="28">
        <f t="shared" si="132"/>
        <v>0.30224880692774408</v>
      </c>
      <c r="AO155">
        <f t="shared" si="133"/>
        <v>0.30224880692774408</v>
      </c>
      <c r="AP155" s="29">
        <f t="shared" si="134"/>
        <v>0.99580869800852456</v>
      </c>
      <c r="AQ155" s="49" t="s">
        <v>168</v>
      </c>
      <c r="AR155" s="25">
        <v>1.79</v>
      </c>
      <c r="AS155" s="27"/>
      <c r="AT155" s="28">
        <f t="shared" si="135"/>
        <v>0.36247115166803723</v>
      </c>
      <c r="AU155" s="28">
        <f t="shared" si="136"/>
        <v>0.16771668925364661</v>
      </c>
      <c r="AV155" s="28">
        <f t="shared" si="137"/>
        <v>0.3670945423429634</v>
      </c>
      <c r="AW155">
        <f t="shared" si="138"/>
        <v>0.3670945423429634</v>
      </c>
      <c r="AX155" s="29">
        <f t="shared" si="139"/>
        <v>0.99537660932507377</v>
      </c>
      <c r="AY155" s="49" t="s">
        <v>168</v>
      </c>
      <c r="AZ155" s="25">
        <v>1.0900000000000001</v>
      </c>
      <c r="BA155" s="27"/>
      <c r="BB155" s="28">
        <f t="shared" si="140"/>
        <v>6.0832028379187539E-2</v>
      </c>
      <c r="BC155" s="28">
        <f t="shared" si="141"/>
        <v>2.2442075217240547E-2</v>
      </c>
      <c r="BD155" s="28">
        <f t="shared" si="142"/>
        <v>6.198201230187951E-2</v>
      </c>
      <c r="BE155">
        <f t="shared" si="143"/>
        <v>6.198201230187951E-2</v>
      </c>
      <c r="BF155" s="29">
        <f t="shared" si="144"/>
        <v>0.99885001607730806</v>
      </c>
      <c r="BG155" s="49" t="s">
        <v>168</v>
      </c>
      <c r="BH155" s="25">
        <v>1.34</v>
      </c>
      <c r="BI155" s="27"/>
      <c r="BJ155" s="28">
        <f t="shared" si="145"/>
        <v>0.19659045181121618</v>
      </c>
      <c r="BK155" s="28">
        <f t="shared" si="146"/>
        <v>7.9806130845069809E-2</v>
      </c>
      <c r="BL155" s="28">
        <f t="shared" si="147"/>
        <v>0.19976097149433075</v>
      </c>
      <c r="BM155">
        <f t="shared" si="148"/>
        <v>0.19976097149433075</v>
      </c>
      <c r="BN155" s="29">
        <f t="shared" si="149"/>
        <v>0.99682948031688545</v>
      </c>
      <c r="BO155" s="46" t="s">
        <v>168</v>
      </c>
      <c r="BP155" s="25">
        <v>1.47</v>
      </c>
      <c r="BQ155" s="27"/>
      <c r="BR155" s="28">
        <f t="shared" si="150"/>
        <v>0.25275832040664509</v>
      </c>
      <c r="BS155" s="28">
        <f t="shared" si="151"/>
        <v>0.10705359465717321</v>
      </c>
      <c r="BT155" s="28">
        <f t="shared" si="152"/>
        <v>0.25654543284050191</v>
      </c>
      <c r="BU155">
        <f t="shared" si="153"/>
        <v>0.25654543284050191</v>
      </c>
      <c r="BV155" s="29">
        <f t="shared" si="154"/>
        <v>0.99621288756614312</v>
      </c>
      <c r="BW155" s="46" t="s">
        <v>168</v>
      </c>
      <c r="BX155" s="25">
        <v>1.1200000000000001</v>
      </c>
      <c r="BY155" s="27"/>
      <c r="BZ155" s="28">
        <f t="shared" si="155"/>
        <v>7.9497375635343343E-2</v>
      </c>
      <c r="CA155" s="28">
        <f t="shared" si="156"/>
        <v>2.9700586027776896E-2</v>
      </c>
      <c r="CB155" s="28">
        <f t="shared" si="157"/>
        <v>8.0969792837265978E-2</v>
      </c>
      <c r="CC155">
        <f t="shared" si="158"/>
        <v>8.0969792837265978E-2</v>
      </c>
      <c r="CD155" s="29">
        <f t="shared" si="159"/>
        <v>0.99852758279807741</v>
      </c>
      <c r="CE155" s="46" t="s">
        <v>168</v>
      </c>
      <c r="CF155" s="25">
        <v>1.1000000000000001</v>
      </c>
      <c r="CG155" s="27"/>
      <c r="CH155" s="28">
        <f t="shared" si="160"/>
        <v>6.713735359915865E-2</v>
      </c>
      <c r="CI155" s="28">
        <f t="shared" si="161"/>
        <v>2.4873615181065258E-2</v>
      </c>
      <c r="CJ155" s="28">
        <f t="shared" si="162"/>
        <v>6.8397854043119141E-2</v>
      </c>
      <c r="CK155">
        <f t="shared" si="163"/>
        <v>6.8397854043119141E-2</v>
      </c>
      <c r="CL155" s="29">
        <f t="shared" si="164"/>
        <v>0.99873949955603947</v>
      </c>
    </row>
    <row r="156" spans="1:90" ht="15.5" x14ac:dyDescent="0.35">
      <c r="A156" s="49" t="s">
        <v>169</v>
      </c>
      <c r="B156" s="47">
        <f>Prev!AF154</f>
        <v>0.73419596916949215</v>
      </c>
      <c r="C156" s="47">
        <f>Prev!AG154</f>
        <v>0.26995858018898244</v>
      </c>
      <c r="D156" s="25">
        <v>1.4016666666666666</v>
      </c>
      <c r="E156" s="27"/>
      <c r="F156" s="28">
        <f t="shared" si="110"/>
        <v>0.22425065677893705</v>
      </c>
      <c r="G156" s="28">
        <f t="shared" si="111"/>
        <v>9.2935563274106431E-2</v>
      </c>
      <c r="H156" s="28">
        <f t="shared" si="112"/>
        <v>0.22774081495913362</v>
      </c>
      <c r="I156" s="28">
        <f t="shared" si="113"/>
        <v>0.22774081495913362</v>
      </c>
      <c r="J156" s="29">
        <f t="shared" si="114"/>
        <v>0.9965098418198034</v>
      </c>
      <c r="K156" s="49" t="s">
        <v>169</v>
      </c>
      <c r="L156" s="25">
        <v>1.4950000000000001</v>
      </c>
      <c r="M156" s="27"/>
      <c r="N156" s="28">
        <f t="shared" si="115"/>
        <v>0.26267140221326024</v>
      </c>
      <c r="O156" s="28">
        <f t="shared" si="116"/>
        <v>0.11210954491666601</v>
      </c>
      <c r="P156" s="28">
        <f t="shared" si="117"/>
        <v>0.26655406081566962</v>
      </c>
      <c r="Q156" s="28">
        <f t="shared" si="118"/>
        <v>0.26655406081566962</v>
      </c>
      <c r="R156" s="29">
        <f t="shared" si="119"/>
        <v>0.99611734139759056</v>
      </c>
      <c r="S156" s="49" t="s">
        <v>169</v>
      </c>
      <c r="T156" s="25">
        <v>2.0299999999999998</v>
      </c>
      <c r="U156" s="27"/>
      <c r="V156" s="28">
        <f t="shared" si="120"/>
        <v>0.42571064272308351</v>
      </c>
      <c r="W156" s="28">
        <f t="shared" si="121"/>
        <v>0.20806717575308434</v>
      </c>
      <c r="X156" s="28">
        <f t="shared" si="122"/>
        <v>0.43059585496015473</v>
      </c>
      <c r="Y156">
        <f t="shared" si="123"/>
        <v>0.21756249067664318</v>
      </c>
      <c r="Z156" s="29">
        <f t="shared" si="124"/>
        <v>0.99511478776292872</v>
      </c>
      <c r="AA156" s="49" t="s">
        <v>169</v>
      </c>
      <c r="AB156" s="25">
        <v>2.16</v>
      </c>
      <c r="AC156" s="27"/>
      <c r="AD156" s="28">
        <f t="shared" si="125"/>
        <v>0.45499406734834008</v>
      </c>
      <c r="AE156" s="28">
        <f t="shared" si="126"/>
        <v>0.22833187948043918</v>
      </c>
      <c r="AF156" s="28">
        <f t="shared" si="127"/>
        <v>0.45994618638514284</v>
      </c>
      <c r="AG156">
        <f t="shared" si="128"/>
        <v>0.45994618638514284</v>
      </c>
      <c r="AH156" s="29">
        <f t="shared" si="129"/>
        <v>0.9950478809631973</v>
      </c>
      <c r="AI156" s="49" t="s">
        <v>169</v>
      </c>
      <c r="AJ156" s="25">
        <v>1.59</v>
      </c>
      <c r="AK156" s="27"/>
      <c r="AL156" s="28">
        <f t="shared" si="130"/>
        <v>0.29805750493626865</v>
      </c>
      <c r="AM156" s="28">
        <f t="shared" si="131"/>
        <v>0.13081099236868809</v>
      </c>
      <c r="AN156" s="28">
        <f t="shared" si="132"/>
        <v>0.30224880692774408</v>
      </c>
      <c r="AO156">
        <f t="shared" si="133"/>
        <v>0.30224880692774408</v>
      </c>
      <c r="AP156" s="29">
        <f t="shared" si="134"/>
        <v>0.99580869800852456</v>
      </c>
      <c r="AQ156" s="49" t="s">
        <v>169</v>
      </c>
      <c r="AR156" s="25">
        <v>1.79</v>
      </c>
      <c r="AS156" s="27"/>
      <c r="AT156" s="28">
        <f t="shared" si="135"/>
        <v>0.36247115166803728</v>
      </c>
      <c r="AU156" s="28">
        <f t="shared" si="136"/>
        <v>0.16771668925364661</v>
      </c>
      <c r="AV156" s="28">
        <f t="shared" si="137"/>
        <v>0.3670945423429634</v>
      </c>
      <c r="AW156">
        <f t="shared" si="138"/>
        <v>0.3670945423429634</v>
      </c>
      <c r="AX156" s="29">
        <f t="shared" si="139"/>
        <v>0.99537660932507388</v>
      </c>
      <c r="AY156" s="49" t="s">
        <v>169</v>
      </c>
      <c r="AZ156" s="25">
        <v>1.0900000000000001</v>
      </c>
      <c r="BA156" s="27"/>
      <c r="BB156" s="28">
        <f t="shared" si="140"/>
        <v>6.0832028379187553E-2</v>
      </c>
      <c r="BC156" s="28">
        <f t="shared" si="141"/>
        <v>2.2442075217240547E-2</v>
      </c>
      <c r="BD156" s="28">
        <f t="shared" si="142"/>
        <v>6.198201230187951E-2</v>
      </c>
      <c r="BE156">
        <f t="shared" si="143"/>
        <v>6.198201230187951E-2</v>
      </c>
      <c r="BF156" s="29">
        <f t="shared" si="144"/>
        <v>0.99885001607730806</v>
      </c>
      <c r="BG156" s="49" t="s">
        <v>169</v>
      </c>
      <c r="BH156" s="25">
        <v>1.34</v>
      </c>
      <c r="BI156" s="27"/>
      <c r="BJ156" s="28">
        <f t="shared" si="145"/>
        <v>0.19659045181121618</v>
      </c>
      <c r="BK156" s="28">
        <f t="shared" si="146"/>
        <v>7.9806130845069809E-2</v>
      </c>
      <c r="BL156" s="28">
        <f t="shared" si="147"/>
        <v>0.19976097149433075</v>
      </c>
      <c r="BM156">
        <f t="shared" si="148"/>
        <v>0.19976097149433075</v>
      </c>
      <c r="BN156" s="29">
        <f t="shared" si="149"/>
        <v>0.99682948031688545</v>
      </c>
      <c r="BO156" s="46" t="s">
        <v>169</v>
      </c>
      <c r="BP156" s="25">
        <v>1.47</v>
      </c>
      <c r="BQ156" s="27"/>
      <c r="BR156" s="28">
        <f t="shared" si="150"/>
        <v>0.25275832040664514</v>
      </c>
      <c r="BS156" s="28">
        <f t="shared" si="151"/>
        <v>0.10705359465717321</v>
      </c>
      <c r="BT156" s="28">
        <f t="shared" si="152"/>
        <v>0.25654543284050191</v>
      </c>
      <c r="BU156">
        <f t="shared" si="153"/>
        <v>0.25654543284050191</v>
      </c>
      <c r="BV156" s="29">
        <f t="shared" si="154"/>
        <v>0.99621288756614323</v>
      </c>
      <c r="BW156" s="46" t="s">
        <v>169</v>
      </c>
      <c r="BX156" s="25">
        <v>1.1200000000000001</v>
      </c>
      <c r="BY156" s="27"/>
      <c r="BZ156" s="28">
        <f t="shared" si="155"/>
        <v>7.9497375635343356E-2</v>
      </c>
      <c r="CA156" s="28">
        <f t="shared" si="156"/>
        <v>2.9700586027776896E-2</v>
      </c>
      <c r="CB156" s="28">
        <f t="shared" si="157"/>
        <v>8.0969792837265978E-2</v>
      </c>
      <c r="CC156">
        <f t="shared" si="158"/>
        <v>8.0969792837265978E-2</v>
      </c>
      <c r="CD156" s="29">
        <f t="shared" si="159"/>
        <v>0.99852758279807741</v>
      </c>
      <c r="CE156" s="46" t="s">
        <v>169</v>
      </c>
      <c r="CF156" s="25">
        <v>1.1000000000000001</v>
      </c>
      <c r="CG156" s="27"/>
      <c r="CH156" s="28">
        <f t="shared" si="160"/>
        <v>6.7137353599158664E-2</v>
      </c>
      <c r="CI156" s="28">
        <f t="shared" si="161"/>
        <v>2.4873615181065258E-2</v>
      </c>
      <c r="CJ156" s="28">
        <f t="shared" si="162"/>
        <v>6.8397854043119141E-2</v>
      </c>
      <c r="CK156">
        <f t="shared" si="163"/>
        <v>6.8397854043119141E-2</v>
      </c>
      <c r="CL156" s="29">
        <f t="shared" si="164"/>
        <v>0.99873949955603947</v>
      </c>
    </row>
    <row r="157" spans="1:90" ht="15.5" x14ac:dyDescent="0.35">
      <c r="A157" s="49" t="s">
        <v>170</v>
      </c>
      <c r="B157" s="47">
        <f>Prev!AF155</f>
        <v>0.73419596916949204</v>
      </c>
      <c r="C157" s="47">
        <f>Prev!AG155</f>
        <v>0.26995858018898239</v>
      </c>
      <c r="D157" s="25">
        <v>1.4016666666666666</v>
      </c>
      <c r="E157" s="27"/>
      <c r="F157" s="28">
        <f t="shared" si="110"/>
        <v>0.2242506567789371</v>
      </c>
      <c r="G157" s="28">
        <f t="shared" si="111"/>
        <v>9.2935563274106445E-2</v>
      </c>
      <c r="H157" s="28">
        <f t="shared" si="112"/>
        <v>0.22774081495913356</v>
      </c>
      <c r="I157" s="28">
        <f t="shared" si="113"/>
        <v>0.22774081495913356</v>
      </c>
      <c r="J157" s="29">
        <f t="shared" si="114"/>
        <v>0.99650984181980351</v>
      </c>
      <c r="K157" s="49" t="s">
        <v>170</v>
      </c>
      <c r="L157" s="25">
        <v>1.4950000000000001</v>
      </c>
      <c r="M157" s="27"/>
      <c r="N157" s="28">
        <f t="shared" si="115"/>
        <v>0.26267140221326024</v>
      </c>
      <c r="O157" s="28">
        <f t="shared" si="116"/>
        <v>0.11210954491666604</v>
      </c>
      <c r="P157" s="28">
        <f t="shared" si="117"/>
        <v>0.26655406081566957</v>
      </c>
      <c r="Q157" s="28">
        <f t="shared" si="118"/>
        <v>0.26655406081566957</v>
      </c>
      <c r="R157" s="29">
        <f t="shared" si="119"/>
        <v>0.99611734139759067</v>
      </c>
      <c r="S157" s="49" t="s">
        <v>170</v>
      </c>
      <c r="T157" s="25">
        <v>2.0299999999999998</v>
      </c>
      <c r="U157" s="27"/>
      <c r="V157" s="28">
        <f t="shared" si="120"/>
        <v>0.42571064272308357</v>
      </c>
      <c r="W157" s="28">
        <f t="shared" si="121"/>
        <v>0.20806717575308437</v>
      </c>
      <c r="X157" s="28">
        <f t="shared" si="122"/>
        <v>0.43059585496015473</v>
      </c>
      <c r="Y157">
        <f t="shared" si="123"/>
        <v>0.21756249067664316</v>
      </c>
      <c r="Z157" s="29">
        <f t="shared" si="124"/>
        <v>0.99511478776292883</v>
      </c>
      <c r="AA157" s="49" t="s">
        <v>170</v>
      </c>
      <c r="AB157" s="25">
        <v>2.16</v>
      </c>
      <c r="AC157" s="27"/>
      <c r="AD157" s="28">
        <f t="shared" si="125"/>
        <v>0.45499406734834014</v>
      </c>
      <c r="AE157" s="28">
        <f t="shared" si="126"/>
        <v>0.2283318794804392</v>
      </c>
      <c r="AF157" s="28">
        <f t="shared" si="127"/>
        <v>0.45994618638514279</v>
      </c>
      <c r="AG157">
        <f t="shared" si="128"/>
        <v>0.45994618638514279</v>
      </c>
      <c r="AH157" s="29">
        <f t="shared" si="129"/>
        <v>0.9950478809631973</v>
      </c>
      <c r="AI157" s="49" t="s">
        <v>170</v>
      </c>
      <c r="AJ157" s="25">
        <v>1.59</v>
      </c>
      <c r="AK157" s="27"/>
      <c r="AL157" s="28">
        <f t="shared" si="130"/>
        <v>0.29805750493626865</v>
      </c>
      <c r="AM157" s="28">
        <f t="shared" si="131"/>
        <v>0.13081099236868809</v>
      </c>
      <c r="AN157" s="28">
        <f t="shared" si="132"/>
        <v>0.30224880692774408</v>
      </c>
      <c r="AO157">
        <f t="shared" si="133"/>
        <v>0.30224880692774408</v>
      </c>
      <c r="AP157" s="29">
        <f t="shared" si="134"/>
        <v>0.99580869800852456</v>
      </c>
      <c r="AQ157" s="49" t="s">
        <v>170</v>
      </c>
      <c r="AR157" s="25">
        <v>1.79</v>
      </c>
      <c r="AS157" s="27"/>
      <c r="AT157" s="28">
        <f t="shared" si="135"/>
        <v>0.36247115166803734</v>
      </c>
      <c r="AU157" s="28">
        <f t="shared" si="136"/>
        <v>0.16771668925364663</v>
      </c>
      <c r="AV157" s="28">
        <f t="shared" si="137"/>
        <v>0.3670945423429634</v>
      </c>
      <c r="AW157">
        <f t="shared" si="138"/>
        <v>0.3670945423429634</v>
      </c>
      <c r="AX157" s="29">
        <f t="shared" si="139"/>
        <v>0.99537660932507399</v>
      </c>
      <c r="AY157" s="49" t="s">
        <v>170</v>
      </c>
      <c r="AZ157" s="25">
        <v>1.0900000000000001</v>
      </c>
      <c r="BA157" s="27"/>
      <c r="BB157" s="28">
        <f t="shared" si="140"/>
        <v>6.0832028379187567E-2</v>
      </c>
      <c r="BC157" s="28">
        <f t="shared" si="141"/>
        <v>2.2442075217240554E-2</v>
      </c>
      <c r="BD157" s="28">
        <f t="shared" si="142"/>
        <v>6.1982012301879497E-2</v>
      </c>
      <c r="BE157">
        <f t="shared" si="143"/>
        <v>6.1982012301879497E-2</v>
      </c>
      <c r="BF157" s="29">
        <f t="shared" si="144"/>
        <v>0.99885001607730806</v>
      </c>
      <c r="BG157" s="49" t="s">
        <v>170</v>
      </c>
      <c r="BH157" s="25">
        <v>1.34</v>
      </c>
      <c r="BI157" s="27"/>
      <c r="BJ157" s="28">
        <f t="shared" si="145"/>
        <v>0.1965904518112162</v>
      </c>
      <c r="BK157" s="28">
        <f t="shared" si="146"/>
        <v>7.9806130845069836E-2</v>
      </c>
      <c r="BL157" s="28">
        <f t="shared" si="147"/>
        <v>0.19976097149433075</v>
      </c>
      <c r="BM157">
        <f t="shared" si="148"/>
        <v>0.19976097149433075</v>
      </c>
      <c r="BN157" s="29">
        <f t="shared" si="149"/>
        <v>0.99682948031688545</v>
      </c>
      <c r="BO157" s="46" t="s">
        <v>170</v>
      </c>
      <c r="BP157" s="25">
        <v>1.47</v>
      </c>
      <c r="BQ157" s="27"/>
      <c r="BR157" s="28">
        <f t="shared" si="150"/>
        <v>0.25275832040664514</v>
      </c>
      <c r="BS157" s="28">
        <f t="shared" si="151"/>
        <v>0.10705359465717323</v>
      </c>
      <c r="BT157" s="28">
        <f t="shared" si="152"/>
        <v>0.25654543284050185</v>
      </c>
      <c r="BU157">
        <f t="shared" si="153"/>
        <v>0.25654543284050185</v>
      </c>
      <c r="BV157" s="29">
        <f t="shared" si="154"/>
        <v>0.99621288756614335</v>
      </c>
      <c r="BW157" s="46" t="s">
        <v>170</v>
      </c>
      <c r="BX157" s="25">
        <v>1.1200000000000001</v>
      </c>
      <c r="BY157" s="27"/>
      <c r="BZ157" s="28">
        <f t="shared" si="155"/>
        <v>7.9497375635343356E-2</v>
      </c>
      <c r="CA157" s="28">
        <f t="shared" si="156"/>
        <v>2.9700586027776903E-2</v>
      </c>
      <c r="CB157" s="28">
        <f t="shared" si="157"/>
        <v>8.0969792837265978E-2</v>
      </c>
      <c r="CC157">
        <f t="shared" si="158"/>
        <v>8.0969792837265978E-2</v>
      </c>
      <c r="CD157" s="29">
        <f t="shared" si="159"/>
        <v>0.99852758279807741</v>
      </c>
      <c r="CE157" s="46" t="s">
        <v>170</v>
      </c>
      <c r="CF157" s="25">
        <v>1.1000000000000001</v>
      </c>
      <c r="CG157" s="27"/>
      <c r="CH157" s="28">
        <f t="shared" si="160"/>
        <v>6.7137353599158678E-2</v>
      </c>
      <c r="CI157" s="28">
        <f t="shared" si="161"/>
        <v>2.4873615181065262E-2</v>
      </c>
      <c r="CJ157" s="28">
        <f t="shared" si="162"/>
        <v>6.8397854043119127E-2</v>
      </c>
      <c r="CK157">
        <f t="shared" si="163"/>
        <v>6.8397854043119127E-2</v>
      </c>
      <c r="CL157" s="29">
        <f t="shared" si="164"/>
        <v>0.99873949955603958</v>
      </c>
    </row>
    <row r="158" spans="1:90" ht="15.5" x14ac:dyDescent="0.35">
      <c r="A158" s="49" t="s">
        <v>171</v>
      </c>
      <c r="B158" s="47">
        <f>Prev!AF156</f>
        <v>0.73419596916949226</v>
      </c>
      <c r="C158" s="47">
        <f>Prev!AG156</f>
        <v>0.2699585801889825</v>
      </c>
      <c r="D158" s="25">
        <v>1.4016666666666666</v>
      </c>
      <c r="E158" s="27"/>
      <c r="F158" s="28">
        <f t="shared" si="110"/>
        <v>0.2169294968486831</v>
      </c>
      <c r="G158" s="28">
        <f t="shared" si="111"/>
        <v>8.5381264387024827E-2</v>
      </c>
      <c r="H158" s="28">
        <f t="shared" si="112"/>
        <v>0.22774081495913365</v>
      </c>
      <c r="I158" s="28">
        <f t="shared" si="113"/>
        <v>0.22774081495913365</v>
      </c>
      <c r="J158" s="29">
        <f t="shared" si="114"/>
        <v>0.98918868188954945</v>
      </c>
      <c r="K158" s="49" t="s">
        <v>171</v>
      </c>
      <c r="L158" s="25">
        <v>1.4950000000000001</v>
      </c>
      <c r="M158" s="27"/>
      <c r="N158" s="28">
        <f t="shared" si="115"/>
        <v>0.25450743191566327</v>
      </c>
      <c r="O158" s="28">
        <f t="shared" si="116"/>
        <v>0.10317396108297829</v>
      </c>
      <c r="P158" s="28">
        <f t="shared" si="117"/>
        <v>0.26655406081566962</v>
      </c>
      <c r="Q158" s="28">
        <f t="shared" si="118"/>
        <v>0.26655406081566962</v>
      </c>
      <c r="R158" s="29">
        <f t="shared" si="119"/>
        <v>0.9879533710999937</v>
      </c>
      <c r="S158" s="49" t="s">
        <v>171</v>
      </c>
      <c r="T158" s="25">
        <v>2.0299999999999998</v>
      </c>
      <c r="U158" s="27"/>
      <c r="V158" s="28">
        <f t="shared" si="120"/>
        <v>0.41533373757753389</v>
      </c>
      <c r="W158" s="28">
        <f t="shared" si="121"/>
        <v>0.19314713349315352</v>
      </c>
      <c r="X158" s="28">
        <f t="shared" si="122"/>
        <v>0.43059585496015484</v>
      </c>
      <c r="Y158">
        <f t="shared" si="123"/>
        <v>0.21756249067664324</v>
      </c>
      <c r="Z158" s="29">
        <f t="shared" si="124"/>
        <v>0.98473788261737905</v>
      </c>
      <c r="AA158" s="49" t="s">
        <v>171</v>
      </c>
      <c r="AB158" s="25">
        <v>2.16</v>
      </c>
      <c r="AC158" s="27"/>
      <c r="AD158" s="28">
        <f t="shared" si="125"/>
        <v>0.44445578899594551</v>
      </c>
      <c r="AE158" s="28">
        <f t="shared" si="126"/>
        <v>0.21234834297558253</v>
      </c>
      <c r="AF158" s="28">
        <f t="shared" si="127"/>
        <v>0.45994618638514284</v>
      </c>
      <c r="AG158">
        <f t="shared" si="128"/>
        <v>0.45994618638514284</v>
      </c>
      <c r="AH158" s="29">
        <f t="shared" si="129"/>
        <v>0.98450960261080267</v>
      </c>
      <c r="AI158" s="49" t="s">
        <v>171</v>
      </c>
      <c r="AJ158" s="25">
        <v>1.59</v>
      </c>
      <c r="AK158" s="27"/>
      <c r="AL158" s="28">
        <f t="shared" si="130"/>
        <v>0.28922513134341693</v>
      </c>
      <c r="AM158" s="28">
        <f t="shared" si="131"/>
        <v>0.12058726819782506</v>
      </c>
      <c r="AN158" s="28">
        <f t="shared" si="132"/>
        <v>0.30224880692774414</v>
      </c>
      <c r="AO158">
        <f t="shared" si="133"/>
        <v>0.30224880692774414</v>
      </c>
      <c r="AP158" s="29">
        <f t="shared" si="134"/>
        <v>0.98697632441567285</v>
      </c>
      <c r="AQ158" s="49" t="s">
        <v>171</v>
      </c>
      <c r="AR158" s="25">
        <v>1.79</v>
      </c>
      <c r="AS158" s="27"/>
      <c r="AT158" s="28">
        <f t="shared" si="135"/>
        <v>0.35268906064972649</v>
      </c>
      <c r="AU158" s="28">
        <f t="shared" si="136"/>
        <v>0.15512332585843369</v>
      </c>
      <c r="AV158" s="28">
        <f t="shared" si="137"/>
        <v>0.36709454234296351</v>
      </c>
      <c r="AW158">
        <f t="shared" si="138"/>
        <v>0.36709454234296351</v>
      </c>
      <c r="AX158" s="29">
        <f t="shared" si="139"/>
        <v>0.98559451830676292</v>
      </c>
      <c r="AY158" s="49" t="s">
        <v>171</v>
      </c>
      <c r="AZ158" s="25">
        <v>1.0900000000000001</v>
      </c>
      <c r="BA158" s="27"/>
      <c r="BB158" s="28">
        <f t="shared" si="140"/>
        <v>5.8444086686381104E-2</v>
      </c>
      <c r="BC158" s="28">
        <f t="shared" si="141"/>
        <v>2.0488434416570382E-2</v>
      </c>
      <c r="BD158" s="28">
        <f t="shared" si="142"/>
        <v>6.1982012301879524E-2</v>
      </c>
      <c r="BE158">
        <f t="shared" si="143"/>
        <v>6.1982012301879524E-2</v>
      </c>
      <c r="BF158" s="29">
        <f t="shared" si="144"/>
        <v>0.99646207438450163</v>
      </c>
      <c r="BG158" s="49" t="s">
        <v>171</v>
      </c>
      <c r="BH158" s="25">
        <v>1.34</v>
      </c>
      <c r="BI158" s="27"/>
      <c r="BJ158" s="28">
        <f t="shared" si="145"/>
        <v>0.18995120357155518</v>
      </c>
      <c r="BK158" s="28">
        <f t="shared" si="146"/>
        <v>7.3232898259475196E-2</v>
      </c>
      <c r="BL158" s="28">
        <f t="shared" si="147"/>
        <v>0.19976097149433078</v>
      </c>
      <c r="BM158">
        <f t="shared" si="148"/>
        <v>0.19976097149433078</v>
      </c>
      <c r="BN158" s="29">
        <f t="shared" si="149"/>
        <v>0.99019023207722445</v>
      </c>
      <c r="BO158" s="46" t="s">
        <v>171</v>
      </c>
      <c r="BP158" s="25">
        <v>1.47</v>
      </c>
      <c r="BQ158" s="27"/>
      <c r="BR158" s="28">
        <f t="shared" si="150"/>
        <v>0.24480016061746265</v>
      </c>
      <c r="BS158" s="28">
        <f t="shared" si="151"/>
        <v>9.8476295852315862E-2</v>
      </c>
      <c r="BT158" s="28">
        <f t="shared" si="152"/>
        <v>0.25654543284050191</v>
      </c>
      <c r="BU158">
        <f t="shared" si="153"/>
        <v>0.25654543284050191</v>
      </c>
      <c r="BV158" s="29">
        <f t="shared" si="154"/>
        <v>0.98825472777696077</v>
      </c>
      <c r="BW158" s="46" t="s">
        <v>171</v>
      </c>
      <c r="BX158" s="25">
        <v>1.1200000000000001</v>
      </c>
      <c r="BY158" s="27"/>
      <c r="BZ158" s="28">
        <f t="shared" si="155"/>
        <v>7.6436364412600849E-2</v>
      </c>
      <c r="CA158" s="28">
        <f t="shared" si="156"/>
        <v>2.7132610981876346E-2</v>
      </c>
      <c r="CB158" s="28">
        <f t="shared" si="157"/>
        <v>8.0969792837265991E-2</v>
      </c>
      <c r="CC158">
        <f t="shared" si="158"/>
        <v>8.0969792837265991E-2</v>
      </c>
      <c r="CD158" s="29">
        <f t="shared" si="159"/>
        <v>0.9954665715753348</v>
      </c>
      <c r="CE158" s="46" t="s">
        <v>171</v>
      </c>
      <c r="CF158" s="25">
        <v>1.1000000000000001</v>
      </c>
      <c r="CG158" s="27"/>
      <c r="CH158" s="28">
        <f t="shared" si="160"/>
        <v>6.4518902062087158E-2</v>
      </c>
      <c r="CI158" s="28">
        <f t="shared" si="161"/>
        <v>2.2713220648229275E-2</v>
      </c>
      <c r="CJ158" s="28">
        <f t="shared" si="162"/>
        <v>6.8397854043119141E-2</v>
      </c>
      <c r="CK158">
        <f t="shared" si="163"/>
        <v>6.8397854043119141E-2</v>
      </c>
      <c r="CL158" s="29">
        <f t="shared" si="164"/>
        <v>0.99612104801896806</v>
      </c>
    </row>
    <row r="159" spans="1:90" ht="15.5" x14ac:dyDescent="0.35">
      <c r="A159" s="49" t="s">
        <v>172</v>
      </c>
      <c r="B159" s="47">
        <f>Prev!AF157</f>
        <v>0.52908597192254714</v>
      </c>
      <c r="C159" s="47">
        <f>Prev!AG157</f>
        <v>0.33138762642738956</v>
      </c>
      <c r="D159" s="25">
        <v>1.3116666666666668</v>
      </c>
      <c r="E159" s="27"/>
      <c r="F159" s="28">
        <f t="shared" si="110"/>
        <v>0.13981279569145397</v>
      </c>
      <c r="G159" s="28">
        <f t="shared" si="111"/>
        <v>9.1844064986957949E-2</v>
      </c>
      <c r="H159" s="28">
        <f t="shared" si="112"/>
        <v>0.14155608126768654</v>
      </c>
      <c r="I159" s="28">
        <f t="shared" si="113"/>
        <v>0.14155608126768654</v>
      </c>
      <c r="J159" s="29">
        <f t="shared" si="114"/>
        <v>0.9982567144237674</v>
      </c>
      <c r="K159" s="49" t="s">
        <v>172</v>
      </c>
      <c r="L159" s="25">
        <v>1.3316666666666668</v>
      </c>
      <c r="M159" s="27"/>
      <c r="N159" s="28">
        <f t="shared" si="115"/>
        <v>0.14746172147675754</v>
      </c>
      <c r="O159" s="28">
        <f t="shared" si="116"/>
        <v>9.7165136040518532E-2</v>
      </c>
      <c r="P159" s="28">
        <f t="shared" si="117"/>
        <v>0.149283827639689</v>
      </c>
      <c r="Q159" s="28">
        <f t="shared" si="118"/>
        <v>0.149283827639689</v>
      </c>
      <c r="R159" s="29">
        <f t="shared" si="119"/>
        <v>0.99817789383706856</v>
      </c>
      <c r="S159" s="49" t="s">
        <v>172</v>
      </c>
      <c r="T159" s="25">
        <v>2.0299999999999998</v>
      </c>
      <c r="U159" s="27"/>
      <c r="V159" s="28">
        <f t="shared" si="120"/>
        <v>0.34944814013268316</v>
      </c>
      <c r="W159" s="28">
        <f t="shared" si="121"/>
        <v>0.25050062565359887</v>
      </c>
      <c r="X159" s="28">
        <f t="shared" si="122"/>
        <v>0.35273344433686743</v>
      </c>
      <c r="Y159">
        <f t="shared" si="123"/>
        <v>0.25447089436976</v>
      </c>
      <c r="Z159" s="29">
        <f t="shared" si="124"/>
        <v>0.99671469579581573</v>
      </c>
      <c r="AA159" s="49" t="s">
        <v>172</v>
      </c>
      <c r="AB159" s="25">
        <v>2.16</v>
      </c>
      <c r="AC159" s="27"/>
      <c r="AD159" s="28">
        <f t="shared" si="125"/>
        <v>0.37692876252469204</v>
      </c>
      <c r="AE159" s="28">
        <f t="shared" si="126"/>
        <v>0.27347099096565441</v>
      </c>
      <c r="AF159" s="28">
        <f t="shared" si="127"/>
        <v>0.38032138454416181</v>
      </c>
      <c r="AG159">
        <f t="shared" si="128"/>
        <v>0.38032138454416181</v>
      </c>
      <c r="AH159" s="29">
        <f t="shared" si="129"/>
        <v>0.99660737798053023</v>
      </c>
      <c r="AI159" s="49" t="s">
        <v>172</v>
      </c>
      <c r="AJ159" s="25">
        <v>1.59</v>
      </c>
      <c r="AK159" s="27"/>
      <c r="AL159" s="28">
        <f t="shared" si="130"/>
        <v>0.23529368613655469</v>
      </c>
      <c r="AM159" s="28">
        <f t="shared" si="131"/>
        <v>0.16068561326662634</v>
      </c>
      <c r="AN159" s="28">
        <f t="shared" si="132"/>
        <v>0.2378982375095699</v>
      </c>
      <c r="AO159">
        <f t="shared" si="133"/>
        <v>0.2378982375095699</v>
      </c>
      <c r="AP159" s="29">
        <f t="shared" si="134"/>
        <v>0.99739544862698482</v>
      </c>
      <c r="AQ159" s="49" t="s">
        <v>172</v>
      </c>
      <c r="AR159" s="25">
        <v>1.79</v>
      </c>
      <c r="AS159" s="27"/>
      <c r="AT159" s="28">
        <f t="shared" si="135"/>
        <v>0.29178159121857089</v>
      </c>
      <c r="AU159" s="28">
        <f t="shared" si="136"/>
        <v>0.20404124727238104</v>
      </c>
      <c r="AV159" s="28">
        <f t="shared" si="137"/>
        <v>0.29477039985344894</v>
      </c>
      <c r="AW159">
        <f t="shared" si="138"/>
        <v>0.29477039985344894</v>
      </c>
      <c r="AX159" s="29">
        <f t="shared" si="139"/>
        <v>0.99701119136512195</v>
      </c>
      <c r="AY159" s="49" t="s">
        <v>172</v>
      </c>
      <c r="AZ159" s="25">
        <v>1.0900000000000001</v>
      </c>
      <c r="BA159" s="27"/>
      <c r="BB159" s="28">
        <f t="shared" si="140"/>
        <v>4.4831777752574506E-2</v>
      </c>
      <c r="BC159" s="28">
        <f t="shared" si="141"/>
        <v>2.8375357754622153E-2</v>
      </c>
      <c r="BD159" s="28">
        <f t="shared" si="142"/>
        <v>4.5453351704304444E-2</v>
      </c>
      <c r="BE159">
        <f t="shared" si="143"/>
        <v>4.5453351704304444E-2</v>
      </c>
      <c r="BF159" s="29">
        <f t="shared" si="144"/>
        <v>0.9993784260482701</v>
      </c>
      <c r="BG159" s="49" t="s">
        <v>172</v>
      </c>
      <c r="BH159" s="25">
        <v>1.34</v>
      </c>
      <c r="BI159" s="27"/>
      <c r="BJ159" s="28">
        <f t="shared" si="145"/>
        <v>0.15060877404926878</v>
      </c>
      <c r="BK159" s="28">
        <f t="shared" si="146"/>
        <v>9.9363890565548729E-2</v>
      </c>
      <c r="BL159" s="28">
        <f t="shared" si="147"/>
        <v>0.15246281244935073</v>
      </c>
      <c r="BM159">
        <f t="shared" si="148"/>
        <v>0.15246281244935073</v>
      </c>
      <c r="BN159" s="29">
        <f t="shared" si="149"/>
        <v>0.99814596159991809</v>
      </c>
      <c r="BO159" s="46" t="s">
        <v>172</v>
      </c>
      <c r="BP159" s="25">
        <v>1.47</v>
      </c>
      <c r="BQ159" s="27"/>
      <c r="BR159" s="28">
        <f t="shared" si="150"/>
        <v>0.19685825957491118</v>
      </c>
      <c r="BS159" s="28">
        <f t="shared" si="151"/>
        <v>0.13232853079689288</v>
      </c>
      <c r="BT159" s="28">
        <f t="shared" si="152"/>
        <v>0.1991481542676701</v>
      </c>
      <c r="BU159">
        <f t="shared" si="153"/>
        <v>0.1991481542676701</v>
      </c>
      <c r="BV159" s="29">
        <f t="shared" si="154"/>
        <v>0.99771010530724102</v>
      </c>
      <c r="BW159" s="46" t="s">
        <v>172</v>
      </c>
      <c r="BX159" s="25">
        <v>1.1200000000000001</v>
      </c>
      <c r="BY159" s="27"/>
      <c r="BZ159" s="28">
        <f t="shared" si="155"/>
        <v>5.889557259634929E-2</v>
      </c>
      <c r="CA159" s="28">
        <f t="shared" si="156"/>
        <v>3.7479314024878287E-2</v>
      </c>
      <c r="CB159" s="28">
        <f t="shared" si="157"/>
        <v>5.9699948027596914E-2</v>
      </c>
      <c r="CC159">
        <f t="shared" si="158"/>
        <v>5.9699948027596914E-2</v>
      </c>
      <c r="CD159" s="29">
        <f t="shared" si="159"/>
        <v>0.99919562456875233</v>
      </c>
      <c r="CE159" s="46" t="s">
        <v>172</v>
      </c>
      <c r="CF159" s="25">
        <v>1.1000000000000001</v>
      </c>
      <c r="CG159" s="27"/>
      <c r="CH159" s="28">
        <f t="shared" si="160"/>
        <v>4.9566181941433675E-2</v>
      </c>
      <c r="CI159" s="28">
        <f t="shared" si="161"/>
        <v>3.1429085112472735E-2</v>
      </c>
      <c r="CJ159" s="28">
        <f t="shared" si="162"/>
        <v>5.0249943189127531E-2</v>
      </c>
      <c r="CK159">
        <f t="shared" si="163"/>
        <v>5.0249943189127531E-2</v>
      </c>
      <c r="CL159" s="29">
        <f t="shared" si="164"/>
        <v>0.99931623875230613</v>
      </c>
    </row>
    <row r="160" spans="1:90" ht="15.5" x14ac:dyDescent="0.35">
      <c r="A160" s="49" t="s">
        <v>173</v>
      </c>
      <c r="B160" s="47">
        <f>Prev!AF158</f>
        <v>0.52908597192254714</v>
      </c>
      <c r="C160" s="47">
        <f>Prev!AG158</f>
        <v>0.33138762642738956</v>
      </c>
      <c r="D160" s="25">
        <v>1.3116666666666668</v>
      </c>
      <c r="E160" s="27"/>
      <c r="F160" s="28">
        <f t="shared" si="110"/>
        <v>0.13981279569145399</v>
      </c>
      <c r="G160" s="28">
        <f t="shared" si="111"/>
        <v>9.1844064986957949E-2</v>
      </c>
      <c r="H160" s="28">
        <f t="shared" si="112"/>
        <v>0.14155608126768654</v>
      </c>
      <c r="I160" s="28">
        <f t="shared" si="113"/>
        <v>0.14155608126768654</v>
      </c>
      <c r="J160" s="29">
        <f t="shared" si="114"/>
        <v>0.99825671442376751</v>
      </c>
      <c r="K160" s="49" t="s">
        <v>173</v>
      </c>
      <c r="L160" s="25">
        <v>1.3316666666666668</v>
      </c>
      <c r="M160" s="27"/>
      <c r="N160" s="28">
        <f t="shared" si="115"/>
        <v>0.14746172147675754</v>
      </c>
      <c r="O160" s="28">
        <f t="shared" si="116"/>
        <v>9.7165136040518574E-2</v>
      </c>
      <c r="P160" s="28">
        <f t="shared" si="117"/>
        <v>0.149283827639689</v>
      </c>
      <c r="Q160" s="28">
        <f t="shared" si="118"/>
        <v>0.149283827639689</v>
      </c>
      <c r="R160" s="29">
        <f t="shared" si="119"/>
        <v>0.99817789383706856</v>
      </c>
      <c r="S160" s="49" t="s">
        <v>173</v>
      </c>
      <c r="T160" s="25">
        <v>2.0299999999999998</v>
      </c>
      <c r="U160" s="27"/>
      <c r="V160" s="28">
        <f t="shared" si="120"/>
        <v>0.34944814013268316</v>
      </c>
      <c r="W160" s="28">
        <f t="shared" si="121"/>
        <v>0.25050062565359893</v>
      </c>
      <c r="X160" s="28">
        <f t="shared" si="122"/>
        <v>0.35273344433686743</v>
      </c>
      <c r="Y160">
        <f t="shared" si="123"/>
        <v>0.25447089436976</v>
      </c>
      <c r="Z160" s="29">
        <f t="shared" si="124"/>
        <v>0.99671469579581573</v>
      </c>
      <c r="AA160" s="49" t="s">
        <v>173</v>
      </c>
      <c r="AB160" s="25">
        <v>2.16</v>
      </c>
      <c r="AC160" s="27"/>
      <c r="AD160" s="28">
        <f t="shared" si="125"/>
        <v>0.37692876252469204</v>
      </c>
      <c r="AE160" s="28">
        <f t="shared" si="126"/>
        <v>0.27347099096565441</v>
      </c>
      <c r="AF160" s="28">
        <f t="shared" si="127"/>
        <v>0.38032138454416181</v>
      </c>
      <c r="AG160">
        <f t="shared" si="128"/>
        <v>0.38032138454416181</v>
      </c>
      <c r="AH160" s="29">
        <f t="shared" si="129"/>
        <v>0.99660737798053023</v>
      </c>
      <c r="AI160" s="49" t="s">
        <v>173</v>
      </c>
      <c r="AJ160" s="25">
        <v>1.59</v>
      </c>
      <c r="AK160" s="27"/>
      <c r="AL160" s="28">
        <f t="shared" si="130"/>
        <v>0.23529368613655474</v>
      </c>
      <c r="AM160" s="28">
        <f t="shared" si="131"/>
        <v>0.16068561326662639</v>
      </c>
      <c r="AN160" s="28">
        <f t="shared" si="132"/>
        <v>0.2378982375095699</v>
      </c>
      <c r="AO160">
        <f t="shared" si="133"/>
        <v>0.2378982375095699</v>
      </c>
      <c r="AP160" s="29">
        <f t="shared" si="134"/>
        <v>0.99739544862698482</v>
      </c>
      <c r="AQ160" s="49" t="s">
        <v>173</v>
      </c>
      <c r="AR160" s="25">
        <v>1.79</v>
      </c>
      <c r="AS160" s="27"/>
      <c r="AT160" s="28">
        <f t="shared" si="135"/>
        <v>0.29178159121857089</v>
      </c>
      <c r="AU160" s="28">
        <f t="shared" si="136"/>
        <v>0.20404124727238107</v>
      </c>
      <c r="AV160" s="28">
        <f t="shared" si="137"/>
        <v>0.29477039985344894</v>
      </c>
      <c r="AW160">
        <f t="shared" si="138"/>
        <v>0.29477039985344894</v>
      </c>
      <c r="AX160" s="29">
        <f t="shared" si="139"/>
        <v>0.99701119136512195</v>
      </c>
      <c r="AY160" s="49" t="s">
        <v>173</v>
      </c>
      <c r="AZ160" s="25">
        <v>1.0900000000000001</v>
      </c>
      <c r="BA160" s="27"/>
      <c r="BB160" s="28">
        <f t="shared" si="140"/>
        <v>4.4831777752574513E-2</v>
      </c>
      <c r="BC160" s="28">
        <f t="shared" si="141"/>
        <v>2.8375357754622164E-2</v>
      </c>
      <c r="BD160" s="28">
        <f t="shared" si="142"/>
        <v>4.5453351704304444E-2</v>
      </c>
      <c r="BE160">
        <f t="shared" si="143"/>
        <v>4.5453351704304444E-2</v>
      </c>
      <c r="BF160" s="29">
        <f t="shared" si="144"/>
        <v>0.9993784260482701</v>
      </c>
      <c r="BG160" s="49" t="s">
        <v>173</v>
      </c>
      <c r="BH160" s="25">
        <v>1.34</v>
      </c>
      <c r="BI160" s="27"/>
      <c r="BJ160" s="28">
        <f t="shared" si="145"/>
        <v>0.15060877404926881</v>
      </c>
      <c r="BK160" s="28">
        <f t="shared" si="146"/>
        <v>9.9363890565548743E-2</v>
      </c>
      <c r="BL160" s="28">
        <f t="shared" si="147"/>
        <v>0.15246281244935073</v>
      </c>
      <c r="BM160">
        <f t="shared" si="148"/>
        <v>0.15246281244935073</v>
      </c>
      <c r="BN160" s="29">
        <f t="shared" si="149"/>
        <v>0.99814596159991809</v>
      </c>
      <c r="BO160" s="46" t="s">
        <v>173</v>
      </c>
      <c r="BP160" s="25">
        <v>1.47</v>
      </c>
      <c r="BQ160" s="27"/>
      <c r="BR160" s="28">
        <f t="shared" si="150"/>
        <v>0.19685825957491124</v>
      </c>
      <c r="BS160" s="28">
        <f t="shared" si="151"/>
        <v>0.13232853079689294</v>
      </c>
      <c r="BT160" s="28">
        <f t="shared" si="152"/>
        <v>0.1991481542676701</v>
      </c>
      <c r="BU160">
        <f t="shared" si="153"/>
        <v>0.1991481542676701</v>
      </c>
      <c r="BV160" s="29">
        <f t="shared" si="154"/>
        <v>0.99771010530724114</v>
      </c>
      <c r="BW160" s="46" t="s">
        <v>173</v>
      </c>
      <c r="BX160" s="25">
        <v>1.1200000000000001</v>
      </c>
      <c r="BY160" s="27"/>
      <c r="BZ160" s="28">
        <f t="shared" si="155"/>
        <v>5.8895572596349303E-2</v>
      </c>
      <c r="CA160" s="28">
        <f t="shared" si="156"/>
        <v>3.74793140248783E-2</v>
      </c>
      <c r="CB160" s="28">
        <f t="shared" si="157"/>
        <v>5.9699948027596914E-2</v>
      </c>
      <c r="CC160">
        <f t="shared" si="158"/>
        <v>5.9699948027596914E-2</v>
      </c>
      <c r="CD160" s="29">
        <f t="shared" si="159"/>
        <v>0.99919562456875244</v>
      </c>
      <c r="CE160" s="46" t="s">
        <v>173</v>
      </c>
      <c r="CF160" s="25">
        <v>1.1000000000000001</v>
      </c>
      <c r="CG160" s="27"/>
      <c r="CH160" s="28">
        <f t="shared" si="160"/>
        <v>4.9566181941433682E-2</v>
      </c>
      <c r="CI160" s="28">
        <f t="shared" si="161"/>
        <v>3.1429085112472749E-2</v>
      </c>
      <c r="CJ160" s="28">
        <f t="shared" si="162"/>
        <v>5.0249943189127531E-2</v>
      </c>
      <c r="CK160">
        <f t="shared" si="163"/>
        <v>5.0249943189127531E-2</v>
      </c>
      <c r="CL160" s="29">
        <f t="shared" si="164"/>
        <v>0.99931623875230613</v>
      </c>
    </row>
    <row r="161" spans="1:90" ht="15.5" x14ac:dyDescent="0.35">
      <c r="A161" s="49" t="s">
        <v>174</v>
      </c>
      <c r="B161" s="47">
        <f>Prev!AF159</f>
        <v>0.52908597192254714</v>
      </c>
      <c r="C161" s="47">
        <f>Prev!AG159</f>
        <v>0.33138762642738956</v>
      </c>
      <c r="D161" s="25">
        <v>1.3116666666666668</v>
      </c>
      <c r="E161" s="27"/>
      <c r="F161" s="28">
        <f t="shared" si="110"/>
        <v>0.13981279569145399</v>
      </c>
      <c r="G161" s="28">
        <f t="shared" si="111"/>
        <v>9.1844064986957963E-2</v>
      </c>
      <c r="H161" s="28">
        <f t="shared" si="112"/>
        <v>0.14155608126768654</v>
      </c>
      <c r="I161" s="28">
        <f t="shared" si="113"/>
        <v>0.14155608126768654</v>
      </c>
      <c r="J161" s="29">
        <f t="shared" si="114"/>
        <v>0.99825671442376751</v>
      </c>
      <c r="K161" s="49" t="s">
        <v>174</v>
      </c>
      <c r="L161" s="25">
        <v>1.3316666666666668</v>
      </c>
      <c r="M161" s="27"/>
      <c r="N161" s="28">
        <f t="shared" si="115"/>
        <v>0.14746172147675754</v>
      </c>
      <c r="O161" s="28">
        <f t="shared" si="116"/>
        <v>9.716513604051856E-2</v>
      </c>
      <c r="P161" s="28">
        <f t="shared" si="117"/>
        <v>0.149283827639689</v>
      </c>
      <c r="Q161" s="28">
        <f t="shared" si="118"/>
        <v>0.149283827639689</v>
      </c>
      <c r="R161" s="29">
        <f t="shared" si="119"/>
        <v>0.99817789383706856</v>
      </c>
      <c r="S161" s="49" t="s">
        <v>174</v>
      </c>
      <c r="T161" s="25">
        <v>2.0299999999999998</v>
      </c>
      <c r="U161" s="27"/>
      <c r="V161" s="28">
        <f t="shared" si="120"/>
        <v>0.34944814013268316</v>
      </c>
      <c r="W161" s="28">
        <f t="shared" si="121"/>
        <v>0.25050062565359899</v>
      </c>
      <c r="X161" s="28">
        <f t="shared" si="122"/>
        <v>0.35273344433686743</v>
      </c>
      <c r="Y161">
        <f t="shared" si="123"/>
        <v>0.25447089436976</v>
      </c>
      <c r="Z161" s="29">
        <f t="shared" si="124"/>
        <v>0.99671469579581573</v>
      </c>
      <c r="AA161" s="49" t="s">
        <v>174</v>
      </c>
      <c r="AB161" s="25">
        <v>2.16</v>
      </c>
      <c r="AC161" s="27"/>
      <c r="AD161" s="28">
        <f t="shared" si="125"/>
        <v>0.37692876252469204</v>
      </c>
      <c r="AE161" s="28">
        <f t="shared" si="126"/>
        <v>0.27347099096565447</v>
      </c>
      <c r="AF161" s="28">
        <f t="shared" si="127"/>
        <v>0.38032138454416181</v>
      </c>
      <c r="AG161">
        <f t="shared" si="128"/>
        <v>0.38032138454416181</v>
      </c>
      <c r="AH161" s="29">
        <f t="shared" si="129"/>
        <v>0.99660737798053023</v>
      </c>
      <c r="AI161" s="49" t="s">
        <v>174</v>
      </c>
      <c r="AJ161" s="25">
        <v>1.59</v>
      </c>
      <c r="AK161" s="27"/>
      <c r="AL161" s="28">
        <f t="shared" si="130"/>
        <v>0.23529368613655474</v>
      </c>
      <c r="AM161" s="28">
        <f t="shared" si="131"/>
        <v>0.16068561326662639</v>
      </c>
      <c r="AN161" s="28">
        <f t="shared" si="132"/>
        <v>0.2378982375095699</v>
      </c>
      <c r="AO161">
        <f t="shared" si="133"/>
        <v>0.2378982375095699</v>
      </c>
      <c r="AP161" s="29">
        <f t="shared" si="134"/>
        <v>0.99739544862698482</v>
      </c>
      <c r="AQ161" s="49" t="s">
        <v>174</v>
      </c>
      <c r="AR161" s="25">
        <v>1.79</v>
      </c>
      <c r="AS161" s="27"/>
      <c r="AT161" s="28">
        <f t="shared" si="135"/>
        <v>0.29178159121857089</v>
      </c>
      <c r="AU161" s="28">
        <f t="shared" si="136"/>
        <v>0.20404124727238113</v>
      </c>
      <c r="AV161" s="28">
        <f t="shared" si="137"/>
        <v>0.29477039985344894</v>
      </c>
      <c r="AW161">
        <f t="shared" si="138"/>
        <v>0.29477039985344894</v>
      </c>
      <c r="AX161" s="29">
        <f t="shared" si="139"/>
        <v>0.99701119136512195</v>
      </c>
      <c r="AY161" s="49" t="s">
        <v>174</v>
      </c>
      <c r="AZ161" s="25">
        <v>1.0900000000000001</v>
      </c>
      <c r="BA161" s="27"/>
      <c r="BB161" s="28">
        <f t="shared" si="140"/>
        <v>4.4831777752574513E-2</v>
      </c>
      <c r="BC161" s="28">
        <f t="shared" si="141"/>
        <v>2.8375357754622167E-2</v>
      </c>
      <c r="BD161" s="28">
        <f t="shared" si="142"/>
        <v>4.5453351704304444E-2</v>
      </c>
      <c r="BE161">
        <f t="shared" si="143"/>
        <v>4.5453351704304444E-2</v>
      </c>
      <c r="BF161" s="29">
        <f t="shared" si="144"/>
        <v>0.9993784260482701</v>
      </c>
      <c r="BG161" s="49" t="s">
        <v>174</v>
      </c>
      <c r="BH161" s="25">
        <v>1.34</v>
      </c>
      <c r="BI161" s="27"/>
      <c r="BJ161" s="28">
        <f t="shared" si="145"/>
        <v>0.15060877404926881</v>
      </c>
      <c r="BK161" s="28">
        <f t="shared" si="146"/>
        <v>9.9363890565548757E-2</v>
      </c>
      <c r="BL161" s="28">
        <f t="shared" si="147"/>
        <v>0.15246281244935073</v>
      </c>
      <c r="BM161">
        <f t="shared" si="148"/>
        <v>0.15246281244935073</v>
      </c>
      <c r="BN161" s="29">
        <f t="shared" si="149"/>
        <v>0.99814596159991809</v>
      </c>
      <c r="BO161" s="46" t="s">
        <v>174</v>
      </c>
      <c r="BP161" s="25">
        <v>1.47</v>
      </c>
      <c r="BQ161" s="27"/>
      <c r="BR161" s="28">
        <f t="shared" si="150"/>
        <v>0.19685825957491124</v>
      </c>
      <c r="BS161" s="28">
        <f t="shared" si="151"/>
        <v>0.13232853079689297</v>
      </c>
      <c r="BT161" s="28">
        <f t="shared" si="152"/>
        <v>0.1991481542676701</v>
      </c>
      <c r="BU161">
        <f t="shared" si="153"/>
        <v>0.1991481542676701</v>
      </c>
      <c r="BV161" s="29">
        <f t="shared" si="154"/>
        <v>0.99771010530724114</v>
      </c>
      <c r="BW161" s="46" t="s">
        <v>174</v>
      </c>
      <c r="BX161" s="25">
        <v>1.1200000000000001</v>
      </c>
      <c r="BY161" s="27"/>
      <c r="BZ161" s="28">
        <f t="shared" si="155"/>
        <v>5.8895572596349303E-2</v>
      </c>
      <c r="CA161" s="28">
        <f t="shared" si="156"/>
        <v>3.7479314024878307E-2</v>
      </c>
      <c r="CB161" s="28">
        <f t="shared" si="157"/>
        <v>5.9699948027596914E-2</v>
      </c>
      <c r="CC161">
        <f t="shared" si="158"/>
        <v>5.9699948027596914E-2</v>
      </c>
      <c r="CD161" s="29">
        <f t="shared" si="159"/>
        <v>0.99919562456875244</v>
      </c>
      <c r="CE161" s="46" t="s">
        <v>174</v>
      </c>
      <c r="CF161" s="25">
        <v>1.1000000000000001</v>
      </c>
      <c r="CG161" s="27"/>
      <c r="CH161" s="28">
        <f t="shared" si="160"/>
        <v>4.9566181941433682E-2</v>
      </c>
      <c r="CI161" s="28">
        <f t="shared" si="161"/>
        <v>3.1429085112472756E-2</v>
      </c>
      <c r="CJ161" s="28">
        <f t="shared" si="162"/>
        <v>5.0249943189127531E-2</v>
      </c>
      <c r="CK161">
        <f t="shared" si="163"/>
        <v>5.0249943189127531E-2</v>
      </c>
      <c r="CL161" s="29">
        <f t="shared" si="164"/>
        <v>0.99931623875230613</v>
      </c>
    </row>
    <row r="162" spans="1:90" ht="15.5" x14ac:dyDescent="0.35">
      <c r="A162" s="49" t="s">
        <v>175</v>
      </c>
      <c r="B162" s="47">
        <f>Prev!AF160</f>
        <v>0.52908597192254703</v>
      </c>
      <c r="C162" s="47">
        <f>Prev!AG160</f>
        <v>0.33138762642738956</v>
      </c>
      <c r="D162" s="25">
        <v>1.3116666666666668</v>
      </c>
      <c r="E162" s="27"/>
      <c r="F162" s="28">
        <f t="shared" si="110"/>
        <v>0.13981279569145402</v>
      </c>
      <c r="G162" s="28">
        <f t="shared" si="111"/>
        <v>9.1844064986957963E-2</v>
      </c>
      <c r="H162" s="28">
        <f t="shared" si="112"/>
        <v>0.14155608126768654</v>
      </c>
      <c r="I162" s="28">
        <f t="shared" si="113"/>
        <v>0.14155608126768654</v>
      </c>
      <c r="J162" s="29">
        <f t="shared" si="114"/>
        <v>0.99825671442376751</v>
      </c>
      <c r="K162" s="49" t="s">
        <v>175</v>
      </c>
      <c r="L162" s="25">
        <v>1.3316666666666668</v>
      </c>
      <c r="M162" s="27"/>
      <c r="N162" s="28">
        <f t="shared" si="115"/>
        <v>0.1474617214767576</v>
      </c>
      <c r="O162" s="28">
        <f t="shared" si="116"/>
        <v>9.716513604051856E-2</v>
      </c>
      <c r="P162" s="28">
        <f t="shared" si="117"/>
        <v>0.14928382763968898</v>
      </c>
      <c r="Q162" s="28">
        <f t="shared" si="118"/>
        <v>0.14928382763968898</v>
      </c>
      <c r="R162" s="29">
        <f t="shared" si="119"/>
        <v>0.99817789383706867</v>
      </c>
      <c r="S162" s="49" t="s">
        <v>175</v>
      </c>
      <c r="T162" s="25">
        <v>2.0299999999999998</v>
      </c>
      <c r="U162" s="27"/>
      <c r="V162" s="28">
        <f t="shared" si="120"/>
        <v>0.34944814013268327</v>
      </c>
      <c r="W162" s="28">
        <f t="shared" si="121"/>
        <v>0.25050062565359899</v>
      </c>
      <c r="X162" s="28">
        <f t="shared" si="122"/>
        <v>0.35273344433686743</v>
      </c>
      <c r="Y162">
        <f t="shared" si="123"/>
        <v>0.25447089436976</v>
      </c>
      <c r="Z162" s="29">
        <f t="shared" si="124"/>
        <v>0.99671469579581584</v>
      </c>
      <c r="AA162" s="49" t="s">
        <v>175</v>
      </c>
      <c r="AB162" s="25">
        <v>2.16</v>
      </c>
      <c r="AC162" s="27"/>
      <c r="AD162" s="28">
        <f t="shared" si="125"/>
        <v>0.3769287625246921</v>
      </c>
      <c r="AE162" s="28">
        <f t="shared" si="126"/>
        <v>0.27347099096565447</v>
      </c>
      <c r="AF162" s="28">
        <f t="shared" si="127"/>
        <v>0.38032138454416176</v>
      </c>
      <c r="AG162">
        <f t="shared" si="128"/>
        <v>0.38032138454416176</v>
      </c>
      <c r="AH162" s="29">
        <f t="shared" si="129"/>
        <v>0.99660737798053034</v>
      </c>
      <c r="AI162" s="49" t="s">
        <v>175</v>
      </c>
      <c r="AJ162" s="25">
        <v>1.59</v>
      </c>
      <c r="AK162" s="27"/>
      <c r="AL162" s="28">
        <f t="shared" si="130"/>
        <v>0.23529368613655477</v>
      </c>
      <c r="AM162" s="28">
        <f t="shared" si="131"/>
        <v>0.16068561326662639</v>
      </c>
      <c r="AN162" s="28">
        <f t="shared" si="132"/>
        <v>0.2378982375095699</v>
      </c>
      <c r="AO162">
        <f t="shared" si="133"/>
        <v>0.2378982375095699</v>
      </c>
      <c r="AP162" s="29">
        <f t="shared" si="134"/>
        <v>0.99739544862698493</v>
      </c>
      <c r="AQ162" s="49" t="s">
        <v>175</v>
      </c>
      <c r="AR162" s="25">
        <v>1.79</v>
      </c>
      <c r="AS162" s="27"/>
      <c r="AT162" s="28">
        <f t="shared" si="135"/>
        <v>0.29178159121857095</v>
      </c>
      <c r="AU162" s="28">
        <f t="shared" si="136"/>
        <v>0.20404124727238113</v>
      </c>
      <c r="AV162" s="28">
        <f t="shared" si="137"/>
        <v>0.29477039985344888</v>
      </c>
      <c r="AW162">
        <f t="shared" si="138"/>
        <v>0.29477039985344888</v>
      </c>
      <c r="AX162" s="29">
        <f t="shared" si="139"/>
        <v>0.99701119136512206</v>
      </c>
      <c r="AY162" s="49" t="s">
        <v>175</v>
      </c>
      <c r="AZ162" s="25">
        <v>1.0900000000000001</v>
      </c>
      <c r="BA162" s="27"/>
      <c r="BB162" s="28">
        <f t="shared" si="140"/>
        <v>4.4831777752574527E-2</v>
      </c>
      <c r="BC162" s="28">
        <f t="shared" si="141"/>
        <v>2.8375357754622167E-2</v>
      </c>
      <c r="BD162" s="28">
        <f t="shared" si="142"/>
        <v>4.5453351704304437E-2</v>
      </c>
      <c r="BE162">
        <f t="shared" si="143"/>
        <v>4.5453351704304437E-2</v>
      </c>
      <c r="BF162" s="29">
        <f t="shared" si="144"/>
        <v>0.9993784260482701</v>
      </c>
      <c r="BG162" s="49" t="s">
        <v>175</v>
      </c>
      <c r="BH162" s="25">
        <v>1.34</v>
      </c>
      <c r="BI162" s="27"/>
      <c r="BJ162" s="28">
        <f t="shared" si="145"/>
        <v>0.15060877404926884</v>
      </c>
      <c r="BK162" s="28">
        <f t="shared" si="146"/>
        <v>9.9363890565548757E-2</v>
      </c>
      <c r="BL162" s="28">
        <f t="shared" si="147"/>
        <v>0.1524628124493507</v>
      </c>
      <c r="BM162">
        <f t="shared" si="148"/>
        <v>0.1524628124493507</v>
      </c>
      <c r="BN162" s="29">
        <f t="shared" si="149"/>
        <v>0.9981459615999182</v>
      </c>
      <c r="BO162" s="46" t="s">
        <v>175</v>
      </c>
      <c r="BP162" s="25">
        <v>1.47</v>
      </c>
      <c r="BQ162" s="27"/>
      <c r="BR162" s="28">
        <f t="shared" si="150"/>
        <v>0.19685825957491124</v>
      </c>
      <c r="BS162" s="28">
        <f t="shared" si="151"/>
        <v>0.13232853079689297</v>
      </c>
      <c r="BT162" s="28">
        <f t="shared" si="152"/>
        <v>0.19914815426767005</v>
      </c>
      <c r="BU162">
        <f t="shared" si="153"/>
        <v>0.19914815426767005</v>
      </c>
      <c r="BV162" s="29">
        <f t="shared" si="154"/>
        <v>0.99771010530724125</v>
      </c>
      <c r="BW162" s="46" t="s">
        <v>175</v>
      </c>
      <c r="BX162" s="25">
        <v>1.1200000000000001</v>
      </c>
      <c r="BY162" s="27"/>
      <c r="BZ162" s="28">
        <f t="shared" si="155"/>
        <v>5.8895572596349317E-2</v>
      </c>
      <c r="CA162" s="28">
        <f t="shared" si="156"/>
        <v>3.7479314024878307E-2</v>
      </c>
      <c r="CB162" s="28">
        <f t="shared" si="157"/>
        <v>5.96999480275969E-2</v>
      </c>
      <c r="CC162">
        <f t="shared" si="158"/>
        <v>5.96999480275969E-2</v>
      </c>
      <c r="CD162" s="29">
        <f t="shared" si="159"/>
        <v>0.99919562456875244</v>
      </c>
      <c r="CE162" s="46" t="s">
        <v>175</v>
      </c>
      <c r="CF162" s="25">
        <v>1.1000000000000001</v>
      </c>
      <c r="CG162" s="27"/>
      <c r="CH162" s="28">
        <f t="shared" si="160"/>
        <v>4.9566181941433689E-2</v>
      </c>
      <c r="CI162" s="28">
        <f t="shared" si="161"/>
        <v>3.1429085112472756E-2</v>
      </c>
      <c r="CJ162" s="28">
        <f t="shared" si="162"/>
        <v>5.0249943189127518E-2</v>
      </c>
      <c r="CK162">
        <f t="shared" si="163"/>
        <v>5.0249943189127518E-2</v>
      </c>
      <c r="CL162" s="29">
        <f t="shared" si="164"/>
        <v>0.99931623875230613</v>
      </c>
    </row>
    <row r="163" spans="1:90" ht="15.5" x14ac:dyDescent="0.35">
      <c r="A163" s="49" t="s">
        <v>176</v>
      </c>
      <c r="B163" s="47">
        <f>Prev!AF161</f>
        <v>0.52908597192254714</v>
      </c>
      <c r="C163" s="47">
        <f>Prev!AG161</f>
        <v>0.33138762642738956</v>
      </c>
      <c r="D163" s="25">
        <v>1.3116666666666668</v>
      </c>
      <c r="E163" s="27"/>
      <c r="F163" s="28">
        <f t="shared" si="110"/>
        <v>0.14125485771986893</v>
      </c>
      <c r="G163" s="28">
        <f t="shared" si="111"/>
        <v>9.3079317904728551E-2</v>
      </c>
      <c r="H163" s="28">
        <f t="shared" si="112"/>
        <v>0.14155608126768654</v>
      </c>
      <c r="I163" s="28">
        <f t="shared" si="113"/>
        <v>0.14155608126768654</v>
      </c>
      <c r="J163" s="29">
        <f t="shared" si="114"/>
        <v>0.99969877645218241</v>
      </c>
      <c r="K163" s="49" t="s">
        <v>176</v>
      </c>
      <c r="L163" s="25">
        <v>1.3316666666666668</v>
      </c>
      <c r="M163" s="27"/>
      <c r="N163" s="28">
        <f t="shared" si="115"/>
        <v>0.14896901350039521</v>
      </c>
      <c r="O163" s="28">
        <f t="shared" si="116"/>
        <v>9.846419519528983E-2</v>
      </c>
      <c r="P163" s="28">
        <f t="shared" si="117"/>
        <v>0.149283827639689</v>
      </c>
      <c r="Q163" s="28">
        <f t="shared" si="118"/>
        <v>0.149283827639689</v>
      </c>
      <c r="R163" s="29">
        <f t="shared" si="119"/>
        <v>0.9996851858607062</v>
      </c>
      <c r="S163" s="49" t="s">
        <v>176</v>
      </c>
      <c r="T163" s="25">
        <v>2.0299999999999998</v>
      </c>
      <c r="U163" s="27"/>
      <c r="V163" s="28">
        <f t="shared" si="120"/>
        <v>0.35216719765782373</v>
      </c>
      <c r="W163" s="28">
        <f t="shared" si="121"/>
        <v>0.2532746177157737</v>
      </c>
      <c r="X163" s="28">
        <f t="shared" si="122"/>
        <v>0.35273344433686743</v>
      </c>
      <c r="Y163">
        <f t="shared" si="123"/>
        <v>0.25447089436976</v>
      </c>
      <c r="Z163" s="29">
        <f t="shared" si="124"/>
        <v>0.9994337533209563</v>
      </c>
      <c r="AA163" s="49" t="s">
        <v>176</v>
      </c>
      <c r="AB163" s="25">
        <v>2.16</v>
      </c>
      <c r="AC163" s="27"/>
      <c r="AD163" s="28">
        <f t="shared" si="125"/>
        <v>0.3797368329728727</v>
      </c>
      <c r="AE163" s="28">
        <f t="shared" si="126"/>
        <v>0.2764055441189659</v>
      </c>
      <c r="AF163" s="28">
        <f t="shared" si="127"/>
        <v>0.38032138454416181</v>
      </c>
      <c r="AG163">
        <f t="shared" si="128"/>
        <v>0.38032138454416181</v>
      </c>
      <c r="AH163" s="29">
        <f t="shared" si="129"/>
        <v>0.99941544842871088</v>
      </c>
      <c r="AI163" s="49" t="s">
        <v>176</v>
      </c>
      <c r="AJ163" s="25">
        <v>1.59</v>
      </c>
      <c r="AK163" s="27"/>
      <c r="AL163" s="28">
        <f t="shared" si="130"/>
        <v>0.2374487098913301</v>
      </c>
      <c r="AM163" s="28">
        <f t="shared" si="131"/>
        <v>0.16268089157969975</v>
      </c>
      <c r="AN163" s="28">
        <f t="shared" si="132"/>
        <v>0.2378982375095699</v>
      </c>
      <c r="AO163">
        <f t="shared" si="133"/>
        <v>0.2378982375095699</v>
      </c>
      <c r="AP163" s="29">
        <f t="shared" si="134"/>
        <v>0.9995504723817602</v>
      </c>
      <c r="AQ163" s="49" t="s">
        <v>176</v>
      </c>
      <c r="AR163" s="25">
        <v>1.79</v>
      </c>
      <c r="AS163" s="27"/>
      <c r="AT163" s="28">
        <f t="shared" si="135"/>
        <v>0.29425490084285322</v>
      </c>
      <c r="AU163" s="28">
        <f t="shared" si="136"/>
        <v>0.20644246683883388</v>
      </c>
      <c r="AV163" s="28">
        <f t="shared" si="137"/>
        <v>0.29477039985344894</v>
      </c>
      <c r="AW163">
        <f t="shared" si="138"/>
        <v>0.29477039985344894</v>
      </c>
      <c r="AX163" s="29">
        <f t="shared" si="139"/>
        <v>0.99948450098940422</v>
      </c>
      <c r="AY163" s="49" t="s">
        <v>176</v>
      </c>
      <c r="AZ163" s="25">
        <v>1.0900000000000001</v>
      </c>
      <c r="BA163" s="27"/>
      <c r="BB163" s="28">
        <f t="shared" si="140"/>
        <v>4.534582704301611E-2</v>
      </c>
      <c r="BC163" s="28">
        <f t="shared" si="141"/>
        <v>2.8784046462880394E-2</v>
      </c>
      <c r="BD163" s="28">
        <f t="shared" si="142"/>
        <v>4.5453351704304444E-2</v>
      </c>
      <c r="BE163">
        <f t="shared" si="143"/>
        <v>4.5453351704304444E-2</v>
      </c>
      <c r="BF163" s="29">
        <f t="shared" si="144"/>
        <v>0.99989247533871162</v>
      </c>
      <c r="BG163" s="49" t="s">
        <v>176</v>
      </c>
      <c r="BH163" s="25">
        <v>1.34</v>
      </c>
      <c r="BI163" s="27"/>
      <c r="BJ163" s="28">
        <f t="shared" si="145"/>
        <v>0.15214249330845411</v>
      </c>
      <c r="BK163" s="28">
        <f t="shared" si="146"/>
        <v>0.10068906773738941</v>
      </c>
      <c r="BL163" s="28">
        <f t="shared" si="147"/>
        <v>0.15246281244935073</v>
      </c>
      <c r="BM163">
        <f t="shared" si="148"/>
        <v>0.15246281244935073</v>
      </c>
      <c r="BN163" s="29">
        <f t="shared" si="149"/>
        <v>0.99967968085910341</v>
      </c>
      <c r="BO163" s="46" t="s">
        <v>176</v>
      </c>
      <c r="BP163" s="25">
        <v>1.47</v>
      </c>
      <c r="BQ163" s="27"/>
      <c r="BR163" s="28">
        <f t="shared" si="150"/>
        <v>0.19875275220461983</v>
      </c>
      <c r="BS163" s="28">
        <f t="shared" si="151"/>
        <v>0.13402792004403252</v>
      </c>
      <c r="BT163" s="28">
        <f t="shared" si="152"/>
        <v>0.1991481542676701</v>
      </c>
      <c r="BU163">
        <f t="shared" si="153"/>
        <v>0.1991481542676701</v>
      </c>
      <c r="BV163" s="29">
        <f t="shared" si="154"/>
        <v>0.99960459793694967</v>
      </c>
      <c r="BW163" s="46" t="s">
        <v>176</v>
      </c>
      <c r="BX163" s="25">
        <v>1.1200000000000001</v>
      </c>
      <c r="BY163" s="27"/>
      <c r="BZ163" s="28">
        <f t="shared" si="155"/>
        <v>5.9560824442780894E-2</v>
      </c>
      <c r="CA163" s="28">
        <f t="shared" si="156"/>
        <v>3.8013996404260529E-2</v>
      </c>
      <c r="CB163" s="28">
        <f t="shared" si="157"/>
        <v>5.9699948027596914E-2</v>
      </c>
      <c r="CC163">
        <f t="shared" si="158"/>
        <v>5.9699948027596914E-2</v>
      </c>
      <c r="CD163" s="29">
        <f t="shared" si="159"/>
        <v>0.99986087641518395</v>
      </c>
      <c r="CE163" s="46" t="s">
        <v>176</v>
      </c>
      <c r="CF163" s="25">
        <v>1.1000000000000001</v>
      </c>
      <c r="CG163" s="27"/>
      <c r="CH163" s="28">
        <f t="shared" si="160"/>
        <v>5.0131667611253691E-2</v>
      </c>
      <c r="CI163" s="28">
        <f t="shared" si="161"/>
        <v>3.1880313356433466E-2</v>
      </c>
      <c r="CJ163" s="28">
        <f t="shared" si="162"/>
        <v>5.0249943189127531E-2</v>
      </c>
      <c r="CK163">
        <f t="shared" si="163"/>
        <v>5.0249943189127531E-2</v>
      </c>
      <c r="CL163" s="29">
        <f t="shared" si="164"/>
        <v>0.99988172442212619</v>
      </c>
    </row>
    <row r="164" spans="1:90" ht="15.5" x14ac:dyDescent="0.35">
      <c r="A164" s="49" t="s">
        <v>177</v>
      </c>
      <c r="B164" s="47">
        <f>Prev!AF162</f>
        <v>0.55516041510985736</v>
      </c>
      <c r="C164" s="47">
        <f>Prev!AG162</f>
        <v>0.33298273638711745</v>
      </c>
      <c r="D164" s="25">
        <v>1.3116666666666668</v>
      </c>
      <c r="E164" s="27"/>
      <c r="F164" s="28">
        <f t="shared" si="110"/>
        <v>0.14559823939291255</v>
      </c>
      <c r="G164" s="28">
        <f t="shared" si="111"/>
        <v>9.2043342914972223E-2</v>
      </c>
      <c r="H164" s="28">
        <f t="shared" si="112"/>
        <v>0.1475032472677954</v>
      </c>
      <c r="I164" s="28">
        <f t="shared" si="113"/>
        <v>0.1475032472677954</v>
      </c>
      <c r="J164" s="29">
        <f t="shared" si="114"/>
        <v>0.99809499212511721</v>
      </c>
      <c r="K164" s="49" t="s">
        <v>177</v>
      </c>
      <c r="L164" s="25">
        <v>1.3316666666666668</v>
      </c>
      <c r="M164" s="27"/>
      <c r="N164" s="28">
        <f t="shared" si="115"/>
        <v>0.15350719312593683</v>
      </c>
      <c r="O164" s="28">
        <f t="shared" si="116"/>
        <v>9.7374721398950759E-2</v>
      </c>
      <c r="P164" s="28">
        <f t="shared" si="117"/>
        <v>0.15549684879489525</v>
      </c>
      <c r="Q164" s="28">
        <f t="shared" si="118"/>
        <v>0.15549684879489525</v>
      </c>
      <c r="R164" s="29">
        <f t="shared" si="119"/>
        <v>0.99801034433104152</v>
      </c>
      <c r="S164" s="49" t="s">
        <v>177</v>
      </c>
      <c r="T164" s="25">
        <v>2.0299999999999998</v>
      </c>
      <c r="U164" s="27"/>
      <c r="V164" s="28">
        <f t="shared" si="120"/>
        <v>0.3602750283852289</v>
      </c>
      <c r="W164" s="28">
        <f t="shared" si="121"/>
        <v>0.25094902314498196</v>
      </c>
      <c r="X164" s="28">
        <f t="shared" si="122"/>
        <v>0.36379290487575988</v>
      </c>
      <c r="Y164">
        <f t="shared" si="123"/>
        <v>0.25538295860448779</v>
      </c>
      <c r="Z164" s="29">
        <f t="shared" si="124"/>
        <v>0.99648212350946896</v>
      </c>
      <c r="AA164" s="49" t="s">
        <v>177</v>
      </c>
      <c r="AB164" s="25">
        <v>2.16</v>
      </c>
      <c r="AC164" s="27"/>
      <c r="AD164" s="28">
        <f t="shared" si="125"/>
        <v>0.3880991427845415</v>
      </c>
      <c r="AE164" s="28">
        <f t="shared" si="126"/>
        <v>0.273945477054508</v>
      </c>
      <c r="AF164" s="28">
        <f t="shared" si="127"/>
        <v>0.39172234410227147</v>
      </c>
      <c r="AG164">
        <f t="shared" si="128"/>
        <v>0.39172234410227147</v>
      </c>
      <c r="AH164" s="29">
        <f t="shared" si="129"/>
        <v>0.99637679868227003</v>
      </c>
      <c r="AI164" s="49" t="s">
        <v>177</v>
      </c>
      <c r="AJ164" s="25">
        <v>1.59</v>
      </c>
      <c r="AK164" s="27"/>
      <c r="AL164" s="28">
        <f t="shared" si="130"/>
        <v>0.24390980137627724</v>
      </c>
      <c r="AM164" s="28">
        <f t="shared" si="131"/>
        <v>0.16100777793800536</v>
      </c>
      <c r="AN164" s="28">
        <f t="shared" si="132"/>
        <v>0.24672966454987535</v>
      </c>
      <c r="AO164">
        <f t="shared" si="133"/>
        <v>0.24672966454987535</v>
      </c>
      <c r="AP164" s="29">
        <f t="shared" si="134"/>
        <v>0.99718013682640194</v>
      </c>
      <c r="AQ164" s="49" t="s">
        <v>177</v>
      </c>
      <c r="AR164" s="25">
        <v>1.79</v>
      </c>
      <c r="AS164" s="27"/>
      <c r="AT164" s="28">
        <f t="shared" si="135"/>
        <v>0.30165025794439804</v>
      </c>
      <c r="AU164" s="28">
        <f t="shared" si="136"/>
        <v>0.20442916516160337</v>
      </c>
      <c r="AV164" s="28">
        <f t="shared" si="137"/>
        <v>0.30486849913511105</v>
      </c>
      <c r="AW164">
        <f t="shared" si="138"/>
        <v>0.30486849913511105</v>
      </c>
      <c r="AX164" s="29">
        <f t="shared" si="139"/>
        <v>0.99678175880928699</v>
      </c>
      <c r="AY164" s="49" t="s">
        <v>177</v>
      </c>
      <c r="AZ164" s="25">
        <v>1.0900000000000001</v>
      </c>
      <c r="BA164" s="27"/>
      <c r="BB164" s="28">
        <f t="shared" si="140"/>
        <v>4.6901211349375319E-2</v>
      </c>
      <c r="BC164" s="28">
        <f t="shared" si="141"/>
        <v>2.8441237726226514E-2</v>
      </c>
      <c r="BD164" s="28">
        <f t="shared" si="142"/>
        <v>4.7586790163599922E-2</v>
      </c>
      <c r="BE164">
        <f t="shared" si="143"/>
        <v>4.7586790163599922E-2</v>
      </c>
      <c r="BF164" s="29">
        <f t="shared" si="144"/>
        <v>0.9993144211857754</v>
      </c>
      <c r="BG164" s="49" t="s">
        <v>177</v>
      </c>
      <c r="BH164" s="25">
        <v>1.34</v>
      </c>
      <c r="BI164" s="27"/>
      <c r="BJ164" s="28">
        <f t="shared" si="145"/>
        <v>0.15675954176598036</v>
      </c>
      <c r="BK164" s="28">
        <f t="shared" si="146"/>
        <v>9.9577695545625289E-2</v>
      </c>
      <c r="BL164" s="28">
        <f t="shared" si="147"/>
        <v>0.15878344486218238</v>
      </c>
      <c r="BM164">
        <f t="shared" si="148"/>
        <v>0.15878344486218238</v>
      </c>
      <c r="BN164" s="29">
        <f t="shared" si="149"/>
        <v>0.99797609690379796</v>
      </c>
      <c r="BO164" s="46" t="s">
        <v>177</v>
      </c>
      <c r="BP164" s="25">
        <v>1.47</v>
      </c>
      <c r="BQ164" s="27"/>
      <c r="BR164" s="28">
        <f t="shared" si="150"/>
        <v>0.2044432047855724</v>
      </c>
      <c r="BS164" s="28">
        <f t="shared" si="151"/>
        <v>0.13260282364205425</v>
      </c>
      <c r="BT164" s="28">
        <f t="shared" si="152"/>
        <v>0.20693166789665762</v>
      </c>
      <c r="BU164">
        <f t="shared" si="153"/>
        <v>0.20693166789665762</v>
      </c>
      <c r="BV164" s="29">
        <f t="shared" si="154"/>
        <v>0.99751153688891481</v>
      </c>
      <c r="BW164" s="46" t="s">
        <v>177</v>
      </c>
      <c r="BX164" s="25">
        <v>1.1200000000000001</v>
      </c>
      <c r="BY164" s="27"/>
      <c r="BZ164" s="28">
        <f t="shared" si="155"/>
        <v>6.1572342647242262E-2</v>
      </c>
      <c r="CA164" s="28">
        <f t="shared" si="156"/>
        <v>3.7565513732840831E-2</v>
      </c>
      <c r="CB164" s="28">
        <f t="shared" si="157"/>
        <v>6.245832317844556E-2</v>
      </c>
      <c r="CC164">
        <f t="shared" si="158"/>
        <v>6.245832317844556E-2</v>
      </c>
      <c r="CD164" s="29">
        <f t="shared" si="159"/>
        <v>0.99911401946879674</v>
      </c>
      <c r="CE164" s="46" t="s">
        <v>177</v>
      </c>
      <c r="CF164" s="25">
        <v>1.1000000000000001</v>
      </c>
      <c r="CG164" s="27"/>
      <c r="CH164" s="28">
        <f t="shared" si="160"/>
        <v>5.1842294122254322E-2</v>
      </c>
      <c r="CI164" s="28">
        <f t="shared" si="161"/>
        <v>3.1501825151590966E-2</v>
      </c>
      <c r="CJ164" s="28">
        <f t="shared" si="162"/>
        <v>5.2596113491097489E-2</v>
      </c>
      <c r="CK164">
        <f t="shared" si="163"/>
        <v>5.2596113491097489E-2</v>
      </c>
      <c r="CL164" s="29">
        <f t="shared" si="164"/>
        <v>0.99924618063115678</v>
      </c>
    </row>
    <row r="165" spans="1:90" ht="15.5" x14ac:dyDescent="0.35">
      <c r="A165" s="49" t="s">
        <v>178</v>
      </c>
      <c r="B165" s="47">
        <f>Prev!AF163</f>
        <v>0.55516041510985736</v>
      </c>
      <c r="C165" s="47">
        <f>Prev!AG163</f>
        <v>0.33298273638711745</v>
      </c>
      <c r="D165" s="25">
        <v>1.3116666666666668</v>
      </c>
      <c r="E165" s="27"/>
      <c r="F165" s="28">
        <f t="shared" si="110"/>
        <v>0.14559823939291255</v>
      </c>
      <c r="G165" s="28">
        <f t="shared" si="111"/>
        <v>9.2043342914972237E-2</v>
      </c>
      <c r="H165" s="28">
        <f t="shared" si="112"/>
        <v>0.1475032472677954</v>
      </c>
      <c r="I165" s="28">
        <f t="shared" si="113"/>
        <v>0.1475032472677954</v>
      </c>
      <c r="J165" s="29">
        <f t="shared" si="114"/>
        <v>0.99809499212511721</v>
      </c>
      <c r="K165" s="49" t="s">
        <v>178</v>
      </c>
      <c r="L165" s="25">
        <v>1.3316666666666668</v>
      </c>
      <c r="M165" s="27"/>
      <c r="N165" s="28">
        <f t="shared" si="115"/>
        <v>0.15350719312593686</v>
      </c>
      <c r="O165" s="28">
        <f t="shared" si="116"/>
        <v>9.7374721398950773E-2</v>
      </c>
      <c r="P165" s="28">
        <f t="shared" si="117"/>
        <v>0.15549684879489525</v>
      </c>
      <c r="Q165" s="28">
        <f t="shared" si="118"/>
        <v>0.15549684879489525</v>
      </c>
      <c r="R165" s="29">
        <f t="shared" si="119"/>
        <v>0.99801034433104163</v>
      </c>
      <c r="S165" s="49" t="s">
        <v>178</v>
      </c>
      <c r="T165" s="25">
        <v>2.0299999999999998</v>
      </c>
      <c r="U165" s="27"/>
      <c r="V165" s="28">
        <f t="shared" si="120"/>
        <v>0.36027502838522901</v>
      </c>
      <c r="W165" s="28">
        <f t="shared" si="121"/>
        <v>0.25094902314498196</v>
      </c>
      <c r="X165" s="28">
        <f t="shared" si="122"/>
        <v>0.36379290487575988</v>
      </c>
      <c r="Y165">
        <f t="shared" si="123"/>
        <v>0.25538295860448779</v>
      </c>
      <c r="Z165" s="29">
        <f t="shared" si="124"/>
        <v>0.99648212350946919</v>
      </c>
      <c r="AA165" s="49" t="s">
        <v>178</v>
      </c>
      <c r="AB165" s="25">
        <v>2.16</v>
      </c>
      <c r="AC165" s="27"/>
      <c r="AD165" s="28">
        <f t="shared" si="125"/>
        <v>0.38809914278454155</v>
      </c>
      <c r="AE165" s="28">
        <f t="shared" si="126"/>
        <v>0.27394547705450806</v>
      </c>
      <c r="AF165" s="28">
        <f t="shared" si="127"/>
        <v>0.39172234410227147</v>
      </c>
      <c r="AG165">
        <f t="shared" si="128"/>
        <v>0.39172234410227147</v>
      </c>
      <c r="AH165" s="29">
        <f t="shared" si="129"/>
        <v>0.99637679868227003</v>
      </c>
      <c r="AI165" s="49" t="s">
        <v>178</v>
      </c>
      <c r="AJ165" s="25">
        <v>1.59</v>
      </c>
      <c r="AK165" s="27"/>
      <c r="AL165" s="28">
        <f t="shared" si="130"/>
        <v>0.24390980137627732</v>
      </c>
      <c r="AM165" s="28">
        <f t="shared" si="131"/>
        <v>0.16100777793800539</v>
      </c>
      <c r="AN165" s="28">
        <f t="shared" si="132"/>
        <v>0.24672966454987535</v>
      </c>
      <c r="AO165">
        <f t="shared" si="133"/>
        <v>0.24672966454987535</v>
      </c>
      <c r="AP165" s="29">
        <f t="shared" si="134"/>
        <v>0.99718013682640194</v>
      </c>
      <c r="AQ165" s="49" t="s">
        <v>178</v>
      </c>
      <c r="AR165" s="25">
        <v>1.79</v>
      </c>
      <c r="AS165" s="27"/>
      <c r="AT165" s="28">
        <f t="shared" si="135"/>
        <v>0.30165025794439809</v>
      </c>
      <c r="AU165" s="28">
        <f t="shared" si="136"/>
        <v>0.20442916516160339</v>
      </c>
      <c r="AV165" s="28">
        <f t="shared" si="137"/>
        <v>0.30486849913511105</v>
      </c>
      <c r="AW165">
        <f t="shared" si="138"/>
        <v>0.30486849913511105</v>
      </c>
      <c r="AX165" s="29">
        <f t="shared" si="139"/>
        <v>0.9967817588092871</v>
      </c>
      <c r="AY165" s="49" t="s">
        <v>178</v>
      </c>
      <c r="AZ165" s="25">
        <v>1.0900000000000001</v>
      </c>
      <c r="BA165" s="27"/>
      <c r="BB165" s="28">
        <f t="shared" si="140"/>
        <v>4.6901211349375332E-2</v>
      </c>
      <c r="BC165" s="28">
        <f t="shared" si="141"/>
        <v>2.8441237726226518E-2</v>
      </c>
      <c r="BD165" s="28">
        <f t="shared" si="142"/>
        <v>4.7586790163599922E-2</v>
      </c>
      <c r="BE165">
        <f t="shared" si="143"/>
        <v>4.7586790163599922E-2</v>
      </c>
      <c r="BF165" s="29">
        <f t="shared" si="144"/>
        <v>0.9993144211857754</v>
      </c>
      <c r="BG165" s="49" t="s">
        <v>178</v>
      </c>
      <c r="BH165" s="25">
        <v>1.34</v>
      </c>
      <c r="BI165" s="27"/>
      <c r="BJ165" s="28">
        <f t="shared" si="145"/>
        <v>0.15675954176598039</v>
      </c>
      <c r="BK165" s="28">
        <f t="shared" si="146"/>
        <v>9.9577695545625289E-2</v>
      </c>
      <c r="BL165" s="28">
        <f t="shared" si="147"/>
        <v>0.15878344486218238</v>
      </c>
      <c r="BM165">
        <f t="shared" si="148"/>
        <v>0.15878344486218238</v>
      </c>
      <c r="BN165" s="29">
        <f t="shared" si="149"/>
        <v>0.99797609690379807</v>
      </c>
      <c r="BO165" s="46" t="s">
        <v>178</v>
      </c>
      <c r="BP165" s="25">
        <v>1.47</v>
      </c>
      <c r="BQ165" s="27"/>
      <c r="BR165" s="28">
        <f t="shared" si="150"/>
        <v>0.20444320478557249</v>
      </c>
      <c r="BS165" s="28">
        <f t="shared" si="151"/>
        <v>0.13260282364205425</v>
      </c>
      <c r="BT165" s="28">
        <f t="shared" si="152"/>
        <v>0.20693166789665762</v>
      </c>
      <c r="BU165">
        <f t="shared" si="153"/>
        <v>0.20693166789665762</v>
      </c>
      <c r="BV165" s="29">
        <f t="shared" si="154"/>
        <v>0.99751153688891492</v>
      </c>
      <c r="BW165" s="46" t="s">
        <v>178</v>
      </c>
      <c r="BX165" s="25">
        <v>1.1200000000000001</v>
      </c>
      <c r="BY165" s="27"/>
      <c r="BZ165" s="28">
        <f t="shared" si="155"/>
        <v>6.157234264724229E-2</v>
      </c>
      <c r="CA165" s="28">
        <f t="shared" si="156"/>
        <v>3.7565513732840838E-2</v>
      </c>
      <c r="CB165" s="28">
        <f t="shared" si="157"/>
        <v>6.245832317844556E-2</v>
      </c>
      <c r="CC165">
        <f t="shared" si="158"/>
        <v>6.245832317844556E-2</v>
      </c>
      <c r="CD165" s="29">
        <f t="shared" si="159"/>
        <v>0.99911401946879674</v>
      </c>
      <c r="CE165" s="46" t="s">
        <v>178</v>
      </c>
      <c r="CF165" s="25">
        <v>1.1000000000000001</v>
      </c>
      <c r="CG165" s="27"/>
      <c r="CH165" s="28">
        <f t="shared" si="160"/>
        <v>5.1842294122254336E-2</v>
      </c>
      <c r="CI165" s="28">
        <f t="shared" si="161"/>
        <v>3.1501825151590973E-2</v>
      </c>
      <c r="CJ165" s="28">
        <f t="shared" si="162"/>
        <v>5.2596113491097489E-2</v>
      </c>
      <c r="CK165">
        <f t="shared" si="163"/>
        <v>5.2596113491097489E-2</v>
      </c>
      <c r="CL165" s="29">
        <f t="shared" si="164"/>
        <v>0.99924618063115689</v>
      </c>
    </row>
    <row r="166" spans="1:90" ht="15.5" x14ac:dyDescent="0.35">
      <c r="A166" s="49" t="s">
        <v>179</v>
      </c>
      <c r="B166" s="47">
        <f>Prev!AF164</f>
        <v>0.55516041510985759</v>
      </c>
      <c r="C166" s="47">
        <f>Prev!AG164</f>
        <v>0.33298273638711751</v>
      </c>
      <c r="D166" s="25">
        <v>1.3116666666666668</v>
      </c>
      <c r="E166" s="27"/>
      <c r="F166" s="28">
        <f t="shared" si="110"/>
        <v>0.14559823939291255</v>
      </c>
      <c r="G166" s="28">
        <f t="shared" si="111"/>
        <v>9.2043342914972223E-2</v>
      </c>
      <c r="H166" s="28">
        <f t="shared" si="112"/>
        <v>0.14750324726779546</v>
      </c>
      <c r="I166" s="28">
        <f t="shared" si="113"/>
        <v>0.14750324726779546</v>
      </c>
      <c r="J166" s="29">
        <f t="shared" si="114"/>
        <v>0.9980949921251171</v>
      </c>
      <c r="K166" s="49" t="s">
        <v>179</v>
      </c>
      <c r="L166" s="25">
        <v>1.3316666666666668</v>
      </c>
      <c r="M166" s="27"/>
      <c r="N166" s="28">
        <f t="shared" si="115"/>
        <v>0.15350719312593683</v>
      </c>
      <c r="O166" s="28">
        <f t="shared" si="116"/>
        <v>9.7374721398950759E-2</v>
      </c>
      <c r="P166" s="28">
        <f t="shared" si="117"/>
        <v>0.15549684879489528</v>
      </c>
      <c r="Q166" s="28">
        <f t="shared" si="118"/>
        <v>0.15549684879489528</v>
      </c>
      <c r="R166" s="29">
        <f t="shared" si="119"/>
        <v>0.99801034433104152</v>
      </c>
      <c r="S166" s="49" t="s">
        <v>179</v>
      </c>
      <c r="T166" s="25">
        <v>2.0299999999999998</v>
      </c>
      <c r="U166" s="27"/>
      <c r="V166" s="28">
        <f t="shared" si="120"/>
        <v>0.3602750283852289</v>
      </c>
      <c r="W166" s="28">
        <f t="shared" si="121"/>
        <v>0.25094902314498196</v>
      </c>
      <c r="X166" s="28">
        <f t="shared" si="122"/>
        <v>0.36379290487575994</v>
      </c>
      <c r="Y166">
        <f t="shared" si="123"/>
        <v>0.25538295860448784</v>
      </c>
      <c r="Z166" s="29">
        <f t="shared" si="124"/>
        <v>0.99648212350946896</v>
      </c>
      <c r="AA166" s="49" t="s">
        <v>179</v>
      </c>
      <c r="AB166" s="25">
        <v>2.16</v>
      </c>
      <c r="AC166" s="27"/>
      <c r="AD166" s="28">
        <f t="shared" si="125"/>
        <v>0.3880991427845415</v>
      </c>
      <c r="AE166" s="28">
        <f t="shared" si="126"/>
        <v>0.273945477054508</v>
      </c>
      <c r="AF166" s="28">
        <f t="shared" si="127"/>
        <v>0.39172234410227152</v>
      </c>
      <c r="AG166">
        <f t="shared" si="128"/>
        <v>0.39172234410227152</v>
      </c>
      <c r="AH166" s="29">
        <f t="shared" si="129"/>
        <v>0.99637679868227003</v>
      </c>
      <c r="AI166" s="49" t="s">
        <v>179</v>
      </c>
      <c r="AJ166" s="25">
        <v>1.59</v>
      </c>
      <c r="AK166" s="27"/>
      <c r="AL166" s="28">
        <f t="shared" si="130"/>
        <v>0.24390980137627724</v>
      </c>
      <c r="AM166" s="28">
        <f t="shared" si="131"/>
        <v>0.16100777793800536</v>
      </c>
      <c r="AN166" s="28">
        <f t="shared" si="132"/>
        <v>0.24672966454987538</v>
      </c>
      <c r="AO166">
        <f t="shared" si="133"/>
        <v>0.24672966454987538</v>
      </c>
      <c r="AP166" s="29">
        <f t="shared" si="134"/>
        <v>0.99718013682640183</v>
      </c>
      <c r="AQ166" s="49" t="s">
        <v>179</v>
      </c>
      <c r="AR166" s="25">
        <v>1.79</v>
      </c>
      <c r="AS166" s="27"/>
      <c r="AT166" s="28">
        <f t="shared" si="135"/>
        <v>0.30165025794439804</v>
      </c>
      <c r="AU166" s="28">
        <f t="shared" si="136"/>
        <v>0.20442916516160337</v>
      </c>
      <c r="AV166" s="28">
        <f t="shared" si="137"/>
        <v>0.30486849913511116</v>
      </c>
      <c r="AW166">
        <f t="shared" si="138"/>
        <v>0.30486849913511116</v>
      </c>
      <c r="AX166" s="29">
        <f t="shared" si="139"/>
        <v>0.99678175880928688</v>
      </c>
      <c r="AY166" s="49" t="s">
        <v>179</v>
      </c>
      <c r="AZ166" s="25">
        <v>1.0900000000000001</v>
      </c>
      <c r="BA166" s="27"/>
      <c r="BB166" s="28">
        <f t="shared" si="140"/>
        <v>4.6901211349375319E-2</v>
      </c>
      <c r="BC166" s="28">
        <f t="shared" si="141"/>
        <v>2.8441237726226514E-2</v>
      </c>
      <c r="BD166" s="28">
        <f t="shared" si="142"/>
        <v>4.7586790163599936E-2</v>
      </c>
      <c r="BE166">
        <f t="shared" si="143"/>
        <v>4.7586790163599936E-2</v>
      </c>
      <c r="BF166" s="29">
        <f t="shared" si="144"/>
        <v>0.9993144211857754</v>
      </c>
      <c r="BG166" s="49" t="s">
        <v>179</v>
      </c>
      <c r="BH166" s="25">
        <v>1.34</v>
      </c>
      <c r="BI166" s="27"/>
      <c r="BJ166" s="28">
        <f t="shared" si="145"/>
        <v>0.15675954176598036</v>
      </c>
      <c r="BK166" s="28">
        <f t="shared" si="146"/>
        <v>9.9577695545625289E-2</v>
      </c>
      <c r="BL166" s="28">
        <f t="shared" si="147"/>
        <v>0.1587834448621824</v>
      </c>
      <c r="BM166">
        <f t="shared" si="148"/>
        <v>0.1587834448621824</v>
      </c>
      <c r="BN166" s="29">
        <f t="shared" si="149"/>
        <v>0.99797609690379796</v>
      </c>
      <c r="BO166" s="46" t="s">
        <v>179</v>
      </c>
      <c r="BP166" s="25">
        <v>1.47</v>
      </c>
      <c r="BQ166" s="27"/>
      <c r="BR166" s="28">
        <f t="shared" si="150"/>
        <v>0.2044432047855724</v>
      </c>
      <c r="BS166" s="28">
        <f t="shared" si="151"/>
        <v>0.13260282364205425</v>
      </c>
      <c r="BT166" s="28">
        <f t="shared" si="152"/>
        <v>0.20693166789665771</v>
      </c>
      <c r="BU166">
        <f t="shared" si="153"/>
        <v>0.20693166789665771</v>
      </c>
      <c r="BV166" s="29">
        <f t="shared" si="154"/>
        <v>0.9975115368889147</v>
      </c>
      <c r="BW166" s="46" t="s">
        <v>179</v>
      </c>
      <c r="BX166" s="25">
        <v>1.1200000000000001</v>
      </c>
      <c r="BY166" s="27"/>
      <c r="BZ166" s="28">
        <f t="shared" si="155"/>
        <v>6.1572342647242262E-2</v>
      </c>
      <c r="CA166" s="28">
        <f t="shared" si="156"/>
        <v>3.7565513732840831E-2</v>
      </c>
      <c r="CB166" s="28">
        <f t="shared" si="157"/>
        <v>6.2458323178445588E-2</v>
      </c>
      <c r="CC166">
        <f t="shared" si="158"/>
        <v>6.2458323178445588E-2</v>
      </c>
      <c r="CD166" s="29">
        <f t="shared" si="159"/>
        <v>0.99911401946879663</v>
      </c>
      <c r="CE166" s="46" t="s">
        <v>179</v>
      </c>
      <c r="CF166" s="25">
        <v>1.1000000000000001</v>
      </c>
      <c r="CG166" s="27"/>
      <c r="CH166" s="28">
        <f t="shared" si="160"/>
        <v>5.1842294122254322E-2</v>
      </c>
      <c r="CI166" s="28">
        <f t="shared" si="161"/>
        <v>3.1501825151590966E-2</v>
      </c>
      <c r="CJ166" s="28">
        <f t="shared" si="162"/>
        <v>5.2596113491097517E-2</v>
      </c>
      <c r="CK166">
        <f t="shared" si="163"/>
        <v>5.2596113491097517E-2</v>
      </c>
      <c r="CL166" s="29">
        <f t="shared" si="164"/>
        <v>0.99924618063115678</v>
      </c>
    </row>
    <row r="167" spans="1:90" ht="15.5" x14ac:dyDescent="0.35">
      <c r="A167" s="49" t="s">
        <v>180</v>
      </c>
      <c r="B167" s="47">
        <f>Prev!AF165</f>
        <v>0.5551604151098577</v>
      </c>
      <c r="C167" s="47">
        <f>Prev!AG165</f>
        <v>0.33298273638711762</v>
      </c>
      <c r="D167" s="25">
        <v>1.3116666666666668</v>
      </c>
      <c r="E167" s="27"/>
      <c r="F167" s="28">
        <f t="shared" si="110"/>
        <v>0.14559823939291255</v>
      </c>
      <c r="G167" s="28">
        <f t="shared" si="111"/>
        <v>9.2043342914972223E-2</v>
      </c>
      <c r="H167" s="28">
        <f t="shared" si="112"/>
        <v>0.14750324726779551</v>
      </c>
      <c r="I167" s="28">
        <f t="shared" si="113"/>
        <v>0.14750324726779551</v>
      </c>
      <c r="J167" s="29">
        <f t="shared" si="114"/>
        <v>0.99809499212511699</v>
      </c>
      <c r="K167" s="49" t="s">
        <v>180</v>
      </c>
      <c r="L167" s="25">
        <v>1.3316666666666668</v>
      </c>
      <c r="M167" s="27"/>
      <c r="N167" s="28">
        <f t="shared" si="115"/>
        <v>0.15350719312593683</v>
      </c>
      <c r="O167" s="28">
        <f t="shared" si="116"/>
        <v>9.7374721398950759E-2</v>
      </c>
      <c r="P167" s="28">
        <f t="shared" si="117"/>
        <v>0.15549684879489531</v>
      </c>
      <c r="Q167" s="28">
        <f t="shared" si="118"/>
        <v>0.15549684879489531</v>
      </c>
      <c r="R167" s="29">
        <f t="shared" si="119"/>
        <v>0.99801034433104152</v>
      </c>
      <c r="S167" s="49" t="s">
        <v>180</v>
      </c>
      <c r="T167" s="25">
        <v>2.0299999999999998</v>
      </c>
      <c r="U167" s="27"/>
      <c r="V167" s="28">
        <f t="shared" si="120"/>
        <v>0.3602750283852289</v>
      </c>
      <c r="W167" s="28">
        <f t="shared" si="121"/>
        <v>0.25094902314498196</v>
      </c>
      <c r="X167" s="28">
        <f t="shared" si="122"/>
        <v>0.36379290487576005</v>
      </c>
      <c r="Y167">
        <f t="shared" si="123"/>
        <v>0.2553829586044879</v>
      </c>
      <c r="Z167" s="29">
        <f t="shared" si="124"/>
        <v>0.99648212350946885</v>
      </c>
      <c r="AA167" s="49" t="s">
        <v>180</v>
      </c>
      <c r="AB167" s="25">
        <v>2.16</v>
      </c>
      <c r="AC167" s="27"/>
      <c r="AD167" s="28">
        <f t="shared" si="125"/>
        <v>0.3880991427845415</v>
      </c>
      <c r="AE167" s="28">
        <f t="shared" si="126"/>
        <v>0.273945477054508</v>
      </c>
      <c r="AF167" s="28">
        <f t="shared" si="127"/>
        <v>0.39172234410227158</v>
      </c>
      <c r="AG167">
        <f t="shared" si="128"/>
        <v>0.39172234410227158</v>
      </c>
      <c r="AH167" s="29">
        <f t="shared" si="129"/>
        <v>0.99637679868226992</v>
      </c>
      <c r="AI167" s="49" t="s">
        <v>180</v>
      </c>
      <c r="AJ167" s="25">
        <v>1.59</v>
      </c>
      <c r="AK167" s="27"/>
      <c r="AL167" s="28">
        <f t="shared" si="130"/>
        <v>0.24390980137627724</v>
      </c>
      <c r="AM167" s="28">
        <f t="shared" si="131"/>
        <v>0.16100777793800536</v>
      </c>
      <c r="AN167" s="28">
        <f t="shared" si="132"/>
        <v>0.24672966454987547</v>
      </c>
      <c r="AO167">
        <f t="shared" si="133"/>
        <v>0.24672966454987547</v>
      </c>
      <c r="AP167" s="29">
        <f t="shared" si="134"/>
        <v>0.99718013682640172</v>
      </c>
      <c r="AQ167" s="49" t="s">
        <v>180</v>
      </c>
      <c r="AR167" s="25">
        <v>1.79</v>
      </c>
      <c r="AS167" s="27"/>
      <c r="AT167" s="28">
        <f t="shared" si="135"/>
        <v>0.30165025794439804</v>
      </c>
      <c r="AU167" s="28">
        <f t="shared" si="136"/>
        <v>0.20442916516160337</v>
      </c>
      <c r="AV167" s="28">
        <f t="shared" si="137"/>
        <v>0.30486849913511116</v>
      </c>
      <c r="AW167">
        <f t="shared" si="138"/>
        <v>0.30486849913511116</v>
      </c>
      <c r="AX167" s="29">
        <f t="shared" si="139"/>
        <v>0.99678175880928688</v>
      </c>
      <c r="AY167" s="49" t="s">
        <v>180</v>
      </c>
      <c r="AZ167" s="25">
        <v>1.0900000000000001</v>
      </c>
      <c r="BA167" s="27"/>
      <c r="BB167" s="28">
        <f t="shared" si="140"/>
        <v>4.6901211349375319E-2</v>
      </c>
      <c r="BC167" s="28">
        <f t="shared" si="141"/>
        <v>2.8441237726226514E-2</v>
      </c>
      <c r="BD167" s="28">
        <f t="shared" si="142"/>
        <v>4.758679016359995E-2</v>
      </c>
      <c r="BE167">
        <f t="shared" si="143"/>
        <v>4.758679016359995E-2</v>
      </c>
      <c r="BF167" s="29">
        <f t="shared" si="144"/>
        <v>0.9993144211857754</v>
      </c>
      <c r="BG167" s="49" t="s">
        <v>180</v>
      </c>
      <c r="BH167" s="25">
        <v>1.34</v>
      </c>
      <c r="BI167" s="27"/>
      <c r="BJ167" s="28">
        <f t="shared" si="145"/>
        <v>0.15675954176598036</v>
      </c>
      <c r="BK167" s="28">
        <f t="shared" si="146"/>
        <v>9.9577695545625289E-2</v>
      </c>
      <c r="BL167" s="28">
        <f t="shared" si="147"/>
        <v>0.15878344486218243</v>
      </c>
      <c r="BM167">
        <f t="shared" si="148"/>
        <v>0.15878344486218243</v>
      </c>
      <c r="BN167" s="29">
        <f t="shared" si="149"/>
        <v>0.99797609690379796</v>
      </c>
      <c r="BO167" s="46" t="s">
        <v>180</v>
      </c>
      <c r="BP167" s="25">
        <v>1.47</v>
      </c>
      <c r="BQ167" s="27"/>
      <c r="BR167" s="28">
        <f t="shared" si="150"/>
        <v>0.2044432047855724</v>
      </c>
      <c r="BS167" s="28">
        <f t="shared" si="151"/>
        <v>0.13260282364205425</v>
      </c>
      <c r="BT167" s="28">
        <f t="shared" si="152"/>
        <v>0.20693166789665776</v>
      </c>
      <c r="BU167">
        <f t="shared" si="153"/>
        <v>0.20693166789665776</v>
      </c>
      <c r="BV167" s="29">
        <f t="shared" si="154"/>
        <v>0.9975115368889147</v>
      </c>
      <c r="BW167" s="46" t="s">
        <v>180</v>
      </c>
      <c r="BX167" s="25">
        <v>1.1200000000000001</v>
      </c>
      <c r="BY167" s="27"/>
      <c r="BZ167" s="28">
        <f t="shared" si="155"/>
        <v>6.1572342647242262E-2</v>
      </c>
      <c r="CA167" s="28">
        <f t="shared" si="156"/>
        <v>3.7565513732840831E-2</v>
      </c>
      <c r="CB167" s="28">
        <f t="shared" si="157"/>
        <v>6.2458323178445602E-2</v>
      </c>
      <c r="CC167">
        <f t="shared" si="158"/>
        <v>6.2458323178445602E-2</v>
      </c>
      <c r="CD167" s="29">
        <f t="shared" si="159"/>
        <v>0.99911401946879663</v>
      </c>
      <c r="CE167" s="46" t="s">
        <v>180</v>
      </c>
      <c r="CF167" s="25">
        <v>1.1000000000000001</v>
      </c>
      <c r="CG167" s="27"/>
      <c r="CH167" s="28">
        <f t="shared" si="160"/>
        <v>5.1842294122254322E-2</v>
      </c>
      <c r="CI167" s="28">
        <f t="shared" si="161"/>
        <v>3.1501825151590966E-2</v>
      </c>
      <c r="CJ167" s="28">
        <f t="shared" si="162"/>
        <v>5.2596113491097524E-2</v>
      </c>
      <c r="CK167">
        <f t="shared" si="163"/>
        <v>5.2596113491097524E-2</v>
      </c>
      <c r="CL167" s="29">
        <f t="shared" si="164"/>
        <v>0.99924618063115678</v>
      </c>
    </row>
    <row r="168" spans="1:90" ht="15.5" x14ac:dyDescent="0.35">
      <c r="A168" s="49" t="s">
        <v>181</v>
      </c>
      <c r="B168" s="47">
        <f>Prev!AF166</f>
        <v>0.55516041510985747</v>
      </c>
      <c r="C168" s="47">
        <f>Prev!AG166</f>
        <v>0.33298273638711751</v>
      </c>
      <c r="D168" s="25">
        <v>1.3116666666666668</v>
      </c>
      <c r="E168" s="27"/>
      <c r="F168" s="28">
        <f t="shared" si="110"/>
        <v>0.13267648354083031</v>
      </c>
      <c r="G168" s="28">
        <f t="shared" si="111"/>
        <v>8.1277841771949244E-2</v>
      </c>
      <c r="H168" s="28">
        <f t="shared" si="112"/>
        <v>0.14750324726779543</v>
      </c>
      <c r="I168" s="28">
        <f t="shared" si="113"/>
        <v>0.14750324726779543</v>
      </c>
      <c r="J168" s="29">
        <f t="shared" si="114"/>
        <v>0.98517323627303488</v>
      </c>
      <c r="K168" s="49" t="s">
        <v>181</v>
      </c>
      <c r="L168" s="25">
        <v>1.3316666666666668</v>
      </c>
      <c r="M168" s="27"/>
      <c r="N168" s="28">
        <f t="shared" si="115"/>
        <v>0.13999853510461316</v>
      </c>
      <c r="O168" s="28">
        <f t="shared" si="116"/>
        <v>8.6044749381345514E-2</v>
      </c>
      <c r="P168" s="28">
        <f t="shared" si="117"/>
        <v>0.15549684879489528</v>
      </c>
      <c r="Q168" s="28">
        <f t="shared" si="118"/>
        <v>0.15549684879489528</v>
      </c>
      <c r="R168" s="29">
        <f t="shared" si="119"/>
        <v>0.9845016863097179</v>
      </c>
      <c r="S168" s="49" t="s">
        <v>181</v>
      </c>
      <c r="T168" s="25">
        <v>2.0299999999999998</v>
      </c>
      <c r="U168" s="27"/>
      <c r="V168" s="28">
        <f t="shared" si="120"/>
        <v>0.33578863928724562</v>
      </c>
      <c r="W168" s="28">
        <f t="shared" si="121"/>
        <v>0.22622860238715128</v>
      </c>
      <c r="X168" s="28">
        <f t="shared" si="122"/>
        <v>0.36379290487575988</v>
      </c>
      <c r="Y168">
        <f t="shared" si="123"/>
        <v>0.25538295860448784</v>
      </c>
      <c r="Z168" s="29">
        <f t="shared" si="124"/>
        <v>0.97199573441148579</v>
      </c>
      <c r="AA168" s="49" t="s">
        <v>181</v>
      </c>
      <c r="AB168" s="25">
        <v>2.16</v>
      </c>
      <c r="AC168" s="27"/>
      <c r="AD168" s="28">
        <f t="shared" si="125"/>
        <v>0.36279411931700178</v>
      </c>
      <c r="AE168" s="28">
        <f t="shared" si="126"/>
        <v>0.24770886488340121</v>
      </c>
      <c r="AF168" s="28">
        <f t="shared" si="127"/>
        <v>0.39172234410227147</v>
      </c>
      <c r="AG168">
        <f t="shared" si="128"/>
        <v>0.39172234410227147</v>
      </c>
      <c r="AH168" s="29">
        <f t="shared" si="129"/>
        <v>0.97107177521473032</v>
      </c>
      <c r="AI168" s="49" t="s">
        <v>181</v>
      </c>
      <c r="AJ168" s="25">
        <v>1.59</v>
      </c>
      <c r="AK168" s="27"/>
      <c r="AL168" s="28">
        <f t="shared" si="130"/>
        <v>0.2245561051856341</v>
      </c>
      <c r="AM168" s="28">
        <f t="shared" si="131"/>
        <v>0.14345050763513587</v>
      </c>
      <c r="AN168" s="28">
        <f t="shared" si="132"/>
        <v>0.24672966454987538</v>
      </c>
      <c r="AO168">
        <f t="shared" si="133"/>
        <v>0.24672966454987538</v>
      </c>
      <c r="AP168" s="29">
        <f t="shared" si="134"/>
        <v>0.97782644063575874</v>
      </c>
      <c r="AQ168" s="49" t="s">
        <v>181</v>
      </c>
      <c r="AR168" s="25">
        <v>1.79</v>
      </c>
      <c r="AS168" s="27"/>
      <c r="AT168" s="28">
        <f t="shared" si="135"/>
        <v>0.27940807662348344</v>
      </c>
      <c r="AU168" s="28">
        <f t="shared" si="136"/>
        <v>0.1831707033166535</v>
      </c>
      <c r="AV168" s="28">
        <f t="shared" si="137"/>
        <v>0.3048684991351111</v>
      </c>
      <c r="AW168">
        <f t="shared" si="138"/>
        <v>0.3048684991351111</v>
      </c>
      <c r="AX168" s="29">
        <f t="shared" si="139"/>
        <v>0.97453957748837228</v>
      </c>
      <c r="AY168" s="49" t="s">
        <v>181</v>
      </c>
      <c r="AZ168" s="25">
        <v>1.0900000000000001</v>
      </c>
      <c r="BA168" s="27"/>
      <c r="BB168" s="28">
        <f t="shared" si="140"/>
        <v>4.2305047060107522E-2</v>
      </c>
      <c r="BC168" s="28">
        <f t="shared" si="141"/>
        <v>2.4910620828547458E-2</v>
      </c>
      <c r="BD168" s="28">
        <f t="shared" si="142"/>
        <v>4.7586790163599929E-2</v>
      </c>
      <c r="BE168">
        <f t="shared" si="143"/>
        <v>4.7586790163599929E-2</v>
      </c>
      <c r="BF168" s="29">
        <f t="shared" si="144"/>
        <v>0.99471825689650761</v>
      </c>
      <c r="BG168" s="49" t="s">
        <v>181</v>
      </c>
      <c r="BH168" s="25">
        <v>1.34</v>
      </c>
      <c r="BI168" s="27"/>
      <c r="BJ168" s="28">
        <f t="shared" si="145"/>
        <v>0.14301303059006873</v>
      </c>
      <c r="BK168" s="28">
        <f t="shared" si="146"/>
        <v>8.8016392620964223E-2</v>
      </c>
      <c r="BL168" s="28">
        <f t="shared" si="147"/>
        <v>0.15878344486218235</v>
      </c>
      <c r="BM168">
        <f t="shared" si="148"/>
        <v>0.15878344486218235</v>
      </c>
      <c r="BN168" s="29">
        <f t="shared" si="149"/>
        <v>0.98422958572788644</v>
      </c>
      <c r="BO168" s="46" t="s">
        <v>181</v>
      </c>
      <c r="BP168" s="25">
        <v>1.47</v>
      </c>
      <c r="BQ168" s="27"/>
      <c r="BR168" s="28">
        <f t="shared" si="150"/>
        <v>0.18744473312228496</v>
      </c>
      <c r="BS168" s="28">
        <f t="shared" si="151"/>
        <v>0.11770843868192758</v>
      </c>
      <c r="BT168" s="28">
        <f t="shared" si="152"/>
        <v>0.20693166789665768</v>
      </c>
      <c r="BU168">
        <f t="shared" si="153"/>
        <v>0.20693166789665768</v>
      </c>
      <c r="BV168" s="29">
        <f t="shared" si="154"/>
        <v>0.98051306522562731</v>
      </c>
      <c r="BW168" s="46" t="s">
        <v>181</v>
      </c>
      <c r="BX168" s="25">
        <v>1.1200000000000001</v>
      </c>
      <c r="BY168" s="27"/>
      <c r="BZ168" s="28">
        <f t="shared" si="155"/>
        <v>5.5622360553210744E-2</v>
      </c>
      <c r="CA168" s="28">
        <f t="shared" si="156"/>
        <v>3.2940637197041191E-2</v>
      </c>
      <c r="CB168" s="28">
        <f t="shared" si="157"/>
        <v>6.2458323178445574E-2</v>
      </c>
      <c r="CC168">
        <f t="shared" si="158"/>
        <v>6.2458323178445574E-2</v>
      </c>
      <c r="CD168" s="29">
        <f t="shared" si="159"/>
        <v>0.99316403737476522</v>
      </c>
      <c r="CE168" s="46" t="s">
        <v>181</v>
      </c>
      <c r="CF168" s="25">
        <v>1.1000000000000001</v>
      </c>
      <c r="CG168" s="27"/>
      <c r="CH168" s="28">
        <f t="shared" si="160"/>
        <v>4.6785688870186928E-2</v>
      </c>
      <c r="CI168" s="28">
        <f t="shared" si="161"/>
        <v>2.7602069289258509E-2</v>
      </c>
      <c r="CJ168" s="28">
        <f t="shared" si="162"/>
        <v>5.2596113491097503E-2</v>
      </c>
      <c r="CK168">
        <f t="shared" si="163"/>
        <v>5.2596113491097503E-2</v>
      </c>
      <c r="CL168" s="29">
        <f t="shared" si="164"/>
        <v>0.99418957537908947</v>
      </c>
    </row>
    <row r="169" spans="1:90" ht="15.5" x14ac:dyDescent="0.35">
      <c r="A169" s="49" t="s">
        <v>182</v>
      </c>
      <c r="B169" s="47">
        <f>Prev!AF167</f>
        <v>0.55499548788242348</v>
      </c>
      <c r="C169" s="47">
        <f>Prev!AG167</f>
        <v>0.2462660332807978</v>
      </c>
      <c r="D169" s="25">
        <v>1.3033333333333332</v>
      </c>
      <c r="E169" s="27"/>
      <c r="F169" s="28">
        <f t="shared" si="110"/>
        <v>0.14141932636772686</v>
      </c>
      <c r="G169" s="28">
        <f t="shared" si="111"/>
        <v>6.6988808382421092E-2</v>
      </c>
      <c r="H169" s="28">
        <f t="shared" si="112"/>
        <v>0.14409109302718159</v>
      </c>
      <c r="I169" s="28">
        <f t="shared" si="113"/>
        <v>0.14409109302718159</v>
      </c>
      <c r="J169" s="29">
        <f t="shared" si="114"/>
        <v>0.99732823334054532</v>
      </c>
      <c r="K169" s="49" t="s">
        <v>182</v>
      </c>
      <c r="L169" s="25">
        <v>1.1066666666666667</v>
      </c>
      <c r="M169" s="27"/>
      <c r="N169" s="28">
        <f t="shared" si="115"/>
        <v>5.4749857515529667E-2</v>
      </c>
      <c r="O169" s="28">
        <f t="shared" si="116"/>
        <v>2.462607105941457E-2</v>
      </c>
      <c r="P169" s="28">
        <f t="shared" si="117"/>
        <v>5.589080967455471E-2</v>
      </c>
      <c r="Q169" s="28">
        <f t="shared" si="118"/>
        <v>5.589080967455471E-2</v>
      </c>
      <c r="R169" s="29">
        <f t="shared" si="119"/>
        <v>0.9988590478409749</v>
      </c>
      <c r="S169" s="49" t="s">
        <v>182</v>
      </c>
      <c r="T169" s="25">
        <v>1</v>
      </c>
      <c r="U169" s="27"/>
      <c r="V169" s="28">
        <f t="shared" si="120"/>
        <v>0</v>
      </c>
      <c r="W169" s="28">
        <f t="shared" si="121"/>
        <v>0</v>
      </c>
      <c r="X169" s="28">
        <f t="shared" si="122"/>
        <v>0</v>
      </c>
      <c r="Y169">
        <f t="shared" si="123"/>
        <v>0</v>
      </c>
      <c r="Z169" s="29">
        <f t="shared" si="124"/>
        <v>1</v>
      </c>
      <c r="AA169" s="49" t="s">
        <v>182</v>
      </c>
      <c r="AB169" s="25">
        <v>1</v>
      </c>
      <c r="AC169" s="27"/>
      <c r="AD169" s="28">
        <f t="shared" si="125"/>
        <v>0</v>
      </c>
      <c r="AE169" s="28">
        <f t="shared" si="126"/>
        <v>0</v>
      </c>
      <c r="AF169" s="28">
        <f t="shared" si="127"/>
        <v>0</v>
      </c>
      <c r="AG169">
        <f t="shared" si="128"/>
        <v>0</v>
      </c>
      <c r="AH169" s="29">
        <f t="shared" si="129"/>
        <v>1</v>
      </c>
      <c r="AI169" s="49" t="s">
        <v>182</v>
      </c>
      <c r="AJ169" s="25">
        <v>1</v>
      </c>
      <c r="AK169" s="27"/>
      <c r="AL169" s="28">
        <f t="shared" si="130"/>
        <v>0</v>
      </c>
      <c r="AM169" s="28">
        <f t="shared" si="131"/>
        <v>0</v>
      </c>
      <c r="AN169" s="28">
        <f t="shared" si="132"/>
        <v>0</v>
      </c>
      <c r="AO169">
        <f t="shared" si="133"/>
        <v>0</v>
      </c>
      <c r="AP169" s="29">
        <f t="shared" si="134"/>
        <v>1</v>
      </c>
      <c r="AQ169" s="49" t="s">
        <v>182</v>
      </c>
      <c r="AR169" s="25">
        <v>1</v>
      </c>
      <c r="AS169" s="27"/>
      <c r="AT169" s="28">
        <f t="shared" si="135"/>
        <v>0</v>
      </c>
      <c r="AU169" s="28">
        <f t="shared" si="136"/>
        <v>0</v>
      </c>
      <c r="AV169" s="28">
        <f t="shared" si="137"/>
        <v>0</v>
      </c>
      <c r="AW169">
        <f t="shared" si="138"/>
        <v>0</v>
      </c>
      <c r="AX169" s="29">
        <f t="shared" si="139"/>
        <v>1</v>
      </c>
      <c r="AY169" s="49" t="s">
        <v>182</v>
      </c>
      <c r="AZ169" s="25">
        <v>1.0900000000000001</v>
      </c>
      <c r="BA169" s="27"/>
      <c r="BB169" s="28">
        <f t="shared" si="140"/>
        <v>4.6593786524560803E-2</v>
      </c>
      <c r="BC169" s="28">
        <f t="shared" si="141"/>
        <v>2.0858507313144623E-2</v>
      </c>
      <c r="BD169" s="28">
        <f t="shared" si="142"/>
        <v>4.757332561407461E-2</v>
      </c>
      <c r="BE169">
        <f t="shared" si="143"/>
        <v>4.757332561407461E-2</v>
      </c>
      <c r="BF169" s="29">
        <f t="shared" si="144"/>
        <v>0.99902046091048624</v>
      </c>
      <c r="BG169" s="49" t="s">
        <v>182</v>
      </c>
      <c r="BH169" s="25">
        <v>1.34</v>
      </c>
      <c r="BI169" s="27"/>
      <c r="BJ169" s="28">
        <f t="shared" si="145"/>
        <v>0.15584977383705015</v>
      </c>
      <c r="BK169" s="28">
        <f t="shared" si="146"/>
        <v>7.4483225137866343E-2</v>
      </c>
      <c r="BL169" s="28">
        <f t="shared" si="147"/>
        <v>0.1587437615983846</v>
      </c>
      <c r="BM169">
        <f t="shared" si="148"/>
        <v>0.1587437615983846</v>
      </c>
      <c r="BN169" s="29">
        <f t="shared" si="149"/>
        <v>0.99710601223866557</v>
      </c>
      <c r="BO169" s="46" t="s">
        <v>182</v>
      </c>
      <c r="BP169" s="25">
        <v>1</v>
      </c>
      <c r="BQ169" s="27"/>
      <c r="BR169" s="28">
        <f t="shared" si="150"/>
        <v>0</v>
      </c>
      <c r="BS169" s="28">
        <f t="shared" si="151"/>
        <v>0</v>
      </c>
      <c r="BT169" s="28">
        <f t="shared" si="152"/>
        <v>0</v>
      </c>
      <c r="BU169">
        <f t="shared" si="153"/>
        <v>0</v>
      </c>
      <c r="BV169" s="29">
        <f t="shared" si="154"/>
        <v>1</v>
      </c>
      <c r="BW169" s="46" t="s">
        <v>182</v>
      </c>
      <c r="BX169" s="25">
        <v>1.1200000000000001</v>
      </c>
      <c r="BY169" s="27"/>
      <c r="BZ169" s="28">
        <f t="shared" si="155"/>
        <v>6.1174924902230872E-2</v>
      </c>
      <c r="CA169" s="28">
        <f t="shared" si="156"/>
        <v>2.7619310553802658E-2</v>
      </c>
      <c r="CB169" s="28">
        <f t="shared" si="157"/>
        <v>6.2440926640528013E-2</v>
      </c>
      <c r="CC169">
        <f t="shared" si="158"/>
        <v>6.2440926640528013E-2</v>
      </c>
      <c r="CD169" s="29">
        <f t="shared" si="159"/>
        <v>0.99873399826170284</v>
      </c>
      <c r="CE169" s="46" t="s">
        <v>182</v>
      </c>
      <c r="CF169" s="25">
        <v>1.1000000000000001</v>
      </c>
      <c r="CG169" s="27"/>
      <c r="CH169" s="28">
        <f t="shared" si="160"/>
        <v>5.150423200604521E-2</v>
      </c>
      <c r="CI169" s="28">
        <f t="shared" si="161"/>
        <v>2.3122530185164508E-2</v>
      </c>
      <c r="CJ169" s="28">
        <f t="shared" si="162"/>
        <v>5.2581309818614516E-2</v>
      </c>
      <c r="CK169">
        <f t="shared" si="163"/>
        <v>5.2581309818614516E-2</v>
      </c>
      <c r="CL169" s="29">
        <f t="shared" si="164"/>
        <v>0.99892292218743073</v>
      </c>
    </row>
    <row r="170" spans="1:90" ht="15.5" x14ac:dyDescent="0.35">
      <c r="A170" s="49" t="s">
        <v>183</v>
      </c>
      <c r="B170" s="47">
        <f>Prev!AF168</f>
        <v>0.55499548788242314</v>
      </c>
      <c r="C170" s="47">
        <f>Prev!AG168</f>
        <v>0.24626603328079766</v>
      </c>
      <c r="D170" s="25">
        <v>1.3033333333333332</v>
      </c>
      <c r="E170" s="27"/>
      <c r="F170" s="28">
        <f t="shared" si="110"/>
        <v>0.14141932636772678</v>
      </c>
      <c r="G170" s="28">
        <f t="shared" si="111"/>
        <v>6.6988808382421078E-2</v>
      </c>
      <c r="H170" s="28">
        <f t="shared" si="112"/>
        <v>0.14409109302718154</v>
      </c>
      <c r="I170" s="28">
        <f t="shared" si="113"/>
        <v>0.14409109302718154</v>
      </c>
      <c r="J170" s="29">
        <f t="shared" si="114"/>
        <v>0.99732823334054521</v>
      </c>
      <c r="K170" s="49" t="s">
        <v>183</v>
      </c>
      <c r="L170" s="25">
        <v>1.1066666666666667</v>
      </c>
      <c r="M170" s="27"/>
      <c r="N170" s="28">
        <f t="shared" si="115"/>
        <v>5.4749857515529653E-2</v>
      </c>
      <c r="O170" s="28">
        <f t="shared" si="116"/>
        <v>2.4626071059414553E-2</v>
      </c>
      <c r="P170" s="28">
        <f t="shared" si="117"/>
        <v>5.5890809674554676E-2</v>
      </c>
      <c r="Q170" s="28">
        <f t="shared" si="118"/>
        <v>5.5890809674554676E-2</v>
      </c>
      <c r="R170" s="29">
        <f t="shared" si="119"/>
        <v>0.99885904784097501</v>
      </c>
      <c r="S170" s="49" t="s">
        <v>183</v>
      </c>
      <c r="T170" s="25">
        <v>1</v>
      </c>
      <c r="U170" s="27"/>
      <c r="V170" s="28">
        <f t="shared" si="120"/>
        <v>0</v>
      </c>
      <c r="W170" s="28">
        <f t="shared" si="121"/>
        <v>0</v>
      </c>
      <c r="X170" s="28">
        <f t="shared" si="122"/>
        <v>0</v>
      </c>
      <c r="Y170">
        <f t="shared" si="123"/>
        <v>0</v>
      </c>
      <c r="Z170" s="29">
        <f t="shared" si="124"/>
        <v>1</v>
      </c>
      <c r="AA170" s="49" t="s">
        <v>183</v>
      </c>
      <c r="AB170" s="25">
        <v>1</v>
      </c>
      <c r="AC170" s="27"/>
      <c r="AD170" s="28">
        <f t="shared" si="125"/>
        <v>0</v>
      </c>
      <c r="AE170" s="28">
        <f t="shared" si="126"/>
        <v>0</v>
      </c>
      <c r="AF170" s="28">
        <f t="shared" si="127"/>
        <v>0</v>
      </c>
      <c r="AG170">
        <f t="shared" si="128"/>
        <v>0</v>
      </c>
      <c r="AH170" s="29">
        <f t="shared" si="129"/>
        <v>1</v>
      </c>
      <c r="AI170" s="49" t="s">
        <v>183</v>
      </c>
      <c r="AJ170" s="25">
        <v>1</v>
      </c>
      <c r="AK170" s="27"/>
      <c r="AL170" s="28">
        <f t="shared" si="130"/>
        <v>0</v>
      </c>
      <c r="AM170" s="28">
        <f t="shared" si="131"/>
        <v>0</v>
      </c>
      <c r="AN170" s="28">
        <f t="shared" si="132"/>
        <v>0</v>
      </c>
      <c r="AO170">
        <f t="shared" si="133"/>
        <v>0</v>
      </c>
      <c r="AP170" s="29">
        <f t="shared" si="134"/>
        <v>1</v>
      </c>
      <c r="AQ170" s="49" t="s">
        <v>183</v>
      </c>
      <c r="AR170" s="25">
        <v>1</v>
      </c>
      <c r="AS170" s="27"/>
      <c r="AT170" s="28">
        <f t="shared" si="135"/>
        <v>0</v>
      </c>
      <c r="AU170" s="28">
        <f t="shared" si="136"/>
        <v>0</v>
      </c>
      <c r="AV170" s="28">
        <f t="shared" si="137"/>
        <v>0</v>
      </c>
      <c r="AW170">
        <f t="shared" si="138"/>
        <v>0</v>
      </c>
      <c r="AX170" s="29">
        <f t="shared" si="139"/>
        <v>1</v>
      </c>
      <c r="AY170" s="49" t="s">
        <v>183</v>
      </c>
      <c r="AZ170" s="25">
        <v>1.0900000000000001</v>
      </c>
      <c r="BA170" s="27"/>
      <c r="BB170" s="28">
        <f t="shared" si="140"/>
        <v>4.6593786524560789E-2</v>
      </c>
      <c r="BC170" s="28">
        <f t="shared" si="141"/>
        <v>2.0858507313144609E-2</v>
      </c>
      <c r="BD170" s="28">
        <f t="shared" si="142"/>
        <v>4.7573325614074582E-2</v>
      </c>
      <c r="BE170">
        <f t="shared" si="143"/>
        <v>4.7573325614074582E-2</v>
      </c>
      <c r="BF170" s="29">
        <f t="shared" si="144"/>
        <v>0.99902046091048624</v>
      </c>
      <c r="BG170" s="49" t="s">
        <v>183</v>
      </c>
      <c r="BH170" s="25">
        <v>1.34</v>
      </c>
      <c r="BI170" s="27"/>
      <c r="BJ170" s="28">
        <f t="shared" si="145"/>
        <v>0.15584977383705009</v>
      </c>
      <c r="BK170" s="28">
        <f t="shared" si="146"/>
        <v>7.4483225137866316E-2</v>
      </c>
      <c r="BL170" s="28">
        <f t="shared" si="147"/>
        <v>0.15874376159838452</v>
      </c>
      <c r="BM170">
        <f t="shared" si="148"/>
        <v>0.15874376159838452</v>
      </c>
      <c r="BN170" s="29">
        <f t="shared" si="149"/>
        <v>0.99710601223866557</v>
      </c>
      <c r="BO170" s="46" t="s">
        <v>183</v>
      </c>
      <c r="BP170" s="25">
        <v>1</v>
      </c>
      <c r="BQ170" s="27"/>
      <c r="BR170" s="28">
        <f t="shared" si="150"/>
        <v>0</v>
      </c>
      <c r="BS170" s="28">
        <f t="shared" si="151"/>
        <v>0</v>
      </c>
      <c r="BT170" s="28">
        <f t="shared" si="152"/>
        <v>0</v>
      </c>
      <c r="BU170">
        <f t="shared" si="153"/>
        <v>0</v>
      </c>
      <c r="BV170" s="29">
        <f t="shared" si="154"/>
        <v>1</v>
      </c>
      <c r="BW170" s="46" t="s">
        <v>183</v>
      </c>
      <c r="BX170" s="25">
        <v>1.1200000000000001</v>
      </c>
      <c r="BY170" s="27"/>
      <c r="BZ170" s="28">
        <f t="shared" si="155"/>
        <v>6.1174924902230844E-2</v>
      </c>
      <c r="CA170" s="28">
        <f t="shared" si="156"/>
        <v>2.7619310553802644E-2</v>
      </c>
      <c r="CB170" s="28">
        <f t="shared" si="157"/>
        <v>6.2440926640527979E-2</v>
      </c>
      <c r="CC170">
        <f t="shared" si="158"/>
        <v>6.2440926640527979E-2</v>
      </c>
      <c r="CD170" s="29">
        <f t="shared" si="159"/>
        <v>0.99873399826170284</v>
      </c>
      <c r="CE170" s="46" t="s">
        <v>183</v>
      </c>
      <c r="CF170" s="25">
        <v>1.1000000000000001</v>
      </c>
      <c r="CG170" s="27"/>
      <c r="CH170" s="28">
        <f t="shared" si="160"/>
        <v>5.1504232006045189E-2</v>
      </c>
      <c r="CI170" s="28">
        <f t="shared" si="161"/>
        <v>2.3122530185164494E-2</v>
      </c>
      <c r="CJ170" s="28">
        <f t="shared" si="162"/>
        <v>5.2581309818614481E-2</v>
      </c>
      <c r="CK170">
        <f t="shared" si="163"/>
        <v>5.2581309818614481E-2</v>
      </c>
      <c r="CL170" s="29">
        <f t="shared" si="164"/>
        <v>0.99892292218743073</v>
      </c>
    </row>
    <row r="171" spans="1:90" ht="15.5" x14ac:dyDescent="0.35">
      <c r="A171" s="49" t="s">
        <v>184</v>
      </c>
      <c r="B171" s="47">
        <f>Prev!AF169</f>
        <v>0.55499548788242359</v>
      </c>
      <c r="C171" s="47">
        <f>Prev!AG169</f>
        <v>0.24626603328079788</v>
      </c>
      <c r="D171" s="25">
        <v>1.3033333333333332</v>
      </c>
      <c r="E171" s="27"/>
      <c r="F171" s="28">
        <f t="shared" si="110"/>
        <v>0.14141932636772678</v>
      </c>
      <c r="G171" s="28">
        <f t="shared" si="111"/>
        <v>6.6988808382421078E-2</v>
      </c>
      <c r="H171" s="28">
        <f t="shared" si="112"/>
        <v>0.14409109302718162</v>
      </c>
      <c r="I171" s="28">
        <f t="shared" si="113"/>
        <v>0.14409109302718162</v>
      </c>
      <c r="J171" s="29">
        <f t="shared" si="114"/>
        <v>0.9973282333405451</v>
      </c>
      <c r="K171" s="49" t="s">
        <v>184</v>
      </c>
      <c r="L171" s="25">
        <v>1.1066666666666667</v>
      </c>
      <c r="M171" s="27"/>
      <c r="N171" s="28">
        <f t="shared" si="115"/>
        <v>5.4749857515529653E-2</v>
      </c>
      <c r="O171" s="28">
        <f t="shared" si="116"/>
        <v>2.4626071059414556E-2</v>
      </c>
      <c r="P171" s="28">
        <f t="shared" si="117"/>
        <v>5.5890809674554724E-2</v>
      </c>
      <c r="Q171" s="28">
        <f t="shared" si="118"/>
        <v>5.5890809674554724E-2</v>
      </c>
      <c r="R171" s="29">
        <f t="shared" si="119"/>
        <v>0.9988590478409749</v>
      </c>
      <c r="S171" s="49" t="s">
        <v>184</v>
      </c>
      <c r="T171" s="25">
        <v>1</v>
      </c>
      <c r="U171" s="27"/>
      <c r="V171" s="28">
        <f t="shared" si="120"/>
        <v>0</v>
      </c>
      <c r="W171" s="28">
        <f t="shared" si="121"/>
        <v>0</v>
      </c>
      <c r="X171" s="28">
        <f t="shared" si="122"/>
        <v>0</v>
      </c>
      <c r="Y171">
        <f t="shared" si="123"/>
        <v>0</v>
      </c>
      <c r="Z171" s="29">
        <f t="shared" si="124"/>
        <v>1</v>
      </c>
      <c r="AA171" s="49" t="s">
        <v>184</v>
      </c>
      <c r="AB171" s="25">
        <v>1</v>
      </c>
      <c r="AC171" s="27"/>
      <c r="AD171" s="28">
        <f t="shared" si="125"/>
        <v>0</v>
      </c>
      <c r="AE171" s="28">
        <f t="shared" si="126"/>
        <v>0</v>
      </c>
      <c r="AF171" s="28">
        <f t="shared" si="127"/>
        <v>0</v>
      </c>
      <c r="AG171">
        <f t="shared" si="128"/>
        <v>0</v>
      </c>
      <c r="AH171" s="29">
        <f t="shared" si="129"/>
        <v>1</v>
      </c>
      <c r="AI171" s="49" t="s">
        <v>184</v>
      </c>
      <c r="AJ171" s="25">
        <v>1</v>
      </c>
      <c r="AK171" s="27"/>
      <c r="AL171" s="28">
        <f t="shared" si="130"/>
        <v>0</v>
      </c>
      <c r="AM171" s="28">
        <f t="shared" si="131"/>
        <v>0</v>
      </c>
      <c r="AN171" s="28">
        <f t="shared" si="132"/>
        <v>0</v>
      </c>
      <c r="AO171">
        <f t="shared" si="133"/>
        <v>0</v>
      </c>
      <c r="AP171" s="29">
        <f t="shared" si="134"/>
        <v>1</v>
      </c>
      <c r="AQ171" s="49" t="s">
        <v>184</v>
      </c>
      <c r="AR171" s="25">
        <v>1</v>
      </c>
      <c r="AS171" s="27"/>
      <c r="AT171" s="28">
        <f t="shared" si="135"/>
        <v>0</v>
      </c>
      <c r="AU171" s="28">
        <f t="shared" si="136"/>
        <v>0</v>
      </c>
      <c r="AV171" s="28">
        <f t="shared" si="137"/>
        <v>0</v>
      </c>
      <c r="AW171">
        <f t="shared" si="138"/>
        <v>0</v>
      </c>
      <c r="AX171" s="29">
        <f t="shared" si="139"/>
        <v>1</v>
      </c>
      <c r="AY171" s="49" t="s">
        <v>184</v>
      </c>
      <c r="AZ171" s="25">
        <v>1.0900000000000001</v>
      </c>
      <c r="BA171" s="27"/>
      <c r="BB171" s="28">
        <f t="shared" si="140"/>
        <v>4.6593786524560789E-2</v>
      </c>
      <c r="BC171" s="28">
        <f t="shared" si="141"/>
        <v>2.0858507313144613E-2</v>
      </c>
      <c r="BD171" s="28">
        <f t="shared" si="142"/>
        <v>4.7573325614074617E-2</v>
      </c>
      <c r="BE171">
        <f t="shared" si="143"/>
        <v>4.7573325614074617E-2</v>
      </c>
      <c r="BF171" s="29">
        <f t="shared" si="144"/>
        <v>0.99902046091048613</v>
      </c>
      <c r="BG171" s="49" t="s">
        <v>184</v>
      </c>
      <c r="BH171" s="25">
        <v>1.34</v>
      </c>
      <c r="BI171" s="27"/>
      <c r="BJ171" s="28">
        <f t="shared" si="145"/>
        <v>0.15584977383705009</v>
      </c>
      <c r="BK171" s="28">
        <f t="shared" si="146"/>
        <v>7.448322513786633E-2</v>
      </c>
      <c r="BL171" s="28">
        <f t="shared" si="147"/>
        <v>0.1587437615983846</v>
      </c>
      <c r="BM171">
        <f t="shared" si="148"/>
        <v>0.1587437615983846</v>
      </c>
      <c r="BN171" s="29">
        <f t="shared" si="149"/>
        <v>0.99710601223866546</v>
      </c>
      <c r="BO171" s="46" t="s">
        <v>184</v>
      </c>
      <c r="BP171" s="25">
        <v>1</v>
      </c>
      <c r="BQ171" s="27"/>
      <c r="BR171" s="28">
        <f t="shared" si="150"/>
        <v>0</v>
      </c>
      <c r="BS171" s="28">
        <f t="shared" si="151"/>
        <v>0</v>
      </c>
      <c r="BT171" s="28">
        <f t="shared" si="152"/>
        <v>0</v>
      </c>
      <c r="BU171">
        <f t="shared" si="153"/>
        <v>0</v>
      </c>
      <c r="BV171" s="29">
        <f t="shared" si="154"/>
        <v>1</v>
      </c>
      <c r="BW171" s="46" t="s">
        <v>184</v>
      </c>
      <c r="BX171" s="25">
        <v>1.1200000000000001</v>
      </c>
      <c r="BY171" s="27"/>
      <c r="BZ171" s="28">
        <f t="shared" si="155"/>
        <v>6.1174924902230844E-2</v>
      </c>
      <c r="CA171" s="28">
        <f t="shared" si="156"/>
        <v>2.7619310553802644E-2</v>
      </c>
      <c r="CB171" s="28">
        <f t="shared" si="157"/>
        <v>6.2440926640528027E-2</v>
      </c>
      <c r="CC171">
        <f t="shared" si="158"/>
        <v>6.2440926640528027E-2</v>
      </c>
      <c r="CD171" s="29">
        <f t="shared" si="159"/>
        <v>0.99873399826170284</v>
      </c>
      <c r="CE171" s="46" t="s">
        <v>184</v>
      </c>
      <c r="CF171" s="25">
        <v>1.1000000000000001</v>
      </c>
      <c r="CG171" s="27"/>
      <c r="CH171" s="28">
        <f t="shared" si="160"/>
        <v>5.1504232006045189E-2</v>
      </c>
      <c r="CI171" s="28">
        <f t="shared" si="161"/>
        <v>2.3122530185164497E-2</v>
      </c>
      <c r="CJ171" s="28">
        <f t="shared" si="162"/>
        <v>5.258130981861453E-2</v>
      </c>
      <c r="CK171">
        <f t="shared" si="163"/>
        <v>5.258130981861453E-2</v>
      </c>
      <c r="CL171" s="29">
        <f t="shared" si="164"/>
        <v>0.99892292218743062</v>
      </c>
    </row>
    <row r="172" spans="1:90" ht="15.5" x14ac:dyDescent="0.35">
      <c r="A172" s="49" t="s">
        <v>185</v>
      </c>
      <c r="B172" s="47">
        <f>Prev!AF170</f>
        <v>0.55499548788242337</v>
      </c>
      <c r="C172" s="47">
        <f>Prev!AG170</f>
        <v>0.24626603328079777</v>
      </c>
      <c r="D172" s="25">
        <v>1.3033333333333332</v>
      </c>
      <c r="E172" s="27"/>
      <c r="F172" s="28">
        <f t="shared" si="110"/>
        <v>0.14141932636772678</v>
      </c>
      <c r="G172" s="28">
        <f t="shared" si="111"/>
        <v>6.6988808382421078E-2</v>
      </c>
      <c r="H172" s="28">
        <f t="shared" si="112"/>
        <v>0.14409109302718159</v>
      </c>
      <c r="I172" s="28">
        <f t="shared" si="113"/>
        <v>0.14409109302718159</v>
      </c>
      <c r="J172" s="29">
        <f t="shared" si="114"/>
        <v>0.99732823334054521</v>
      </c>
      <c r="K172" s="49" t="s">
        <v>185</v>
      </c>
      <c r="L172" s="25">
        <v>1.1066666666666667</v>
      </c>
      <c r="M172" s="27"/>
      <c r="N172" s="28">
        <f t="shared" si="115"/>
        <v>5.4749857515529653E-2</v>
      </c>
      <c r="O172" s="28">
        <f t="shared" si="116"/>
        <v>2.4626071059414553E-2</v>
      </c>
      <c r="P172" s="28">
        <f t="shared" si="117"/>
        <v>5.5890809674554696E-2</v>
      </c>
      <c r="Q172" s="28">
        <f t="shared" si="118"/>
        <v>5.5890809674554696E-2</v>
      </c>
      <c r="R172" s="29">
        <f t="shared" si="119"/>
        <v>0.9988590478409749</v>
      </c>
      <c r="S172" s="49" t="s">
        <v>185</v>
      </c>
      <c r="T172" s="25">
        <v>1</v>
      </c>
      <c r="U172" s="27"/>
      <c r="V172" s="28">
        <f t="shared" si="120"/>
        <v>0</v>
      </c>
      <c r="W172" s="28">
        <f t="shared" si="121"/>
        <v>0</v>
      </c>
      <c r="X172" s="28">
        <f t="shared" si="122"/>
        <v>0</v>
      </c>
      <c r="Y172">
        <f t="shared" si="123"/>
        <v>0</v>
      </c>
      <c r="Z172" s="29">
        <f t="shared" si="124"/>
        <v>1</v>
      </c>
      <c r="AA172" s="49" t="s">
        <v>185</v>
      </c>
      <c r="AB172" s="25">
        <v>1</v>
      </c>
      <c r="AC172" s="27"/>
      <c r="AD172" s="28">
        <f t="shared" si="125"/>
        <v>0</v>
      </c>
      <c r="AE172" s="28">
        <f t="shared" si="126"/>
        <v>0</v>
      </c>
      <c r="AF172" s="28">
        <f t="shared" si="127"/>
        <v>0</v>
      </c>
      <c r="AG172">
        <f t="shared" si="128"/>
        <v>0</v>
      </c>
      <c r="AH172" s="29">
        <f t="shared" si="129"/>
        <v>1</v>
      </c>
      <c r="AI172" s="49" t="s">
        <v>185</v>
      </c>
      <c r="AJ172" s="25">
        <v>1</v>
      </c>
      <c r="AK172" s="27"/>
      <c r="AL172" s="28">
        <f t="shared" si="130"/>
        <v>0</v>
      </c>
      <c r="AM172" s="28">
        <f t="shared" si="131"/>
        <v>0</v>
      </c>
      <c r="AN172" s="28">
        <f t="shared" si="132"/>
        <v>0</v>
      </c>
      <c r="AO172">
        <f t="shared" si="133"/>
        <v>0</v>
      </c>
      <c r="AP172" s="29">
        <f t="shared" si="134"/>
        <v>1</v>
      </c>
      <c r="AQ172" s="49" t="s">
        <v>185</v>
      </c>
      <c r="AR172" s="25">
        <v>1</v>
      </c>
      <c r="AS172" s="27"/>
      <c r="AT172" s="28">
        <f t="shared" si="135"/>
        <v>0</v>
      </c>
      <c r="AU172" s="28">
        <f t="shared" si="136"/>
        <v>0</v>
      </c>
      <c r="AV172" s="28">
        <f t="shared" si="137"/>
        <v>0</v>
      </c>
      <c r="AW172">
        <f t="shared" si="138"/>
        <v>0</v>
      </c>
      <c r="AX172" s="29">
        <f t="shared" si="139"/>
        <v>1</v>
      </c>
      <c r="AY172" s="49" t="s">
        <v>185</v>
      </c>
      <c r="AZ172" s="25">
        <v>1.0900000000000001</v>
      </c>
      <c r="BA172" s="27"/>
      <c r="BB172" s="28">
        <f t="shared" si="140"/>
        <v>4.6593786524560789E-2</v>
      </c>
      <c r="BC172" s="28">
        <f t="shared" si="141"/>
        <v>2.0858507313144609E-2</v>
      </c>
      <c r="BD172" s="28">
        <f t="shared" si="142"/>
        <v>4.7573325614074603E-2</v>
      </c>
      <c r="BE172">
        <f t="shared" si="143"/>
        <v>4.7573325614074603E-2</v>
      </c>
      <c r="BF172" s="29">
        <f t="shared" si="144"/>
        <v>0.99902046091048624</v>
      </c>
      <c r="BG172" s="49" t="s">
        <v>185</v>
      </c>
      <c r="BH172" s="25">
        <v>1.34</v>
      </c>
      <c r="BI172" s="27"/>
      <c r="BJ172" s="28">
        <f t="shared" si="145"/>
        <v>0.15584977383705009</v>
      </c>
      <c r="BK172" s="28">
        <f t="shared" si="146"/>
        <v>7.4483225137866316E-2</v>
      </c>
      <c r="BL172" s="28">
        <f t="shared" si="147"/>
        <v>0.15874376159838455</v>
      </c>
      <c r="BM172">
        <f t="shared" si="148"/>
        <v>0.15874376159838455</v>
      </c>
      <c r="BN172" s="29">
        <f t="shared" si="149"/>
        <v>0.99710601223866557</v>
      </c>
      <c r="BO172" s="46" t="s">
        <v>185</v>
      </c>
      <c r="BP172" s="25">
        <v>1</v>
      </c>
      <c r="BQ172" s="27"/>
      <c r="BR172" s="28">
        <f t="shared" si="150"/>
        <v>0</v>
      </c>
      <c r="BS172" s="28">
        <f t="shared" si="151"/>
        <v>0</v>
      </c>
      <c r="BT172" s="28">
        <f t="shared" si="152"/>
        <v>0</v>
      </c>
      <c r="BU172">
        <f t="shared" si="153"/>
        <v>0</v>
      </c>
      <c r="BV172" s="29">
        <f t="shared" si="154"/>
        <v>1</v>
      </c>
      <c r="BW172" s="46" t="s">
        <v>185</v>
      </c>
      <c r="BX172" s="25">
        <v>1.1200000000000001</v>
      </c>
      <c r="BY172" s="27"/>
      <c r="BZ172" s="28">
        <f t="shared" si="155"/>
        <v>6.1174924902230844E-2</v>
      </c>
      <c r="CA172" s="28">
        <f t="shared" si="156"/>
        <v>2.7619310553802644E-2</v>
      </c>
      <c r="CB172" s="28">
        <f t="shared" si="157"/>
        <v>6.2440926640527999E-2</v>
      </c>
      <c r="CC172">
        <f t="shared" si="158"/>
        <v>6.2440926640527999E-2</v>
      </c>
      <c r="CD172" s="29">
        <f t="shared" si="159"/>
        <v>0.99873399826170284</v>
      </c>
      <c r="CE172" s="46" t="s">
        <v>185</v>
      </c>
      <c r="CF172" s="25">
        <v>1.1000000000000001</v>
      </c>
      <c r="CG172" s="27"/>
      <c r="CH172" s="28">
        <f t="shared" si="160"/>
        <v>5.1504232006045189E-2</v>
      </c>
      <c r="CI172" s="28">
        <f t="shared" si="161"/>
        <v>2.3122530185164494E-2</v>
      </c>
      <c r="CJ172" s="28">
        <f t="shared" si="162"/>
        <v>5.2581309818614502E-2</v>
      </c>
      <c r="CK172">
        <f t="shared" si="163"/>
        <v>5.2581309818614502E-2</v>
      </c>
      <c r="CL172" s="29">
        <f t="shared" si="164"/>
        <v>0.99892292218743073</v>
      </c>
    </row>
    <row r="173" spans="1:90" ht="15.5" x14ac:dyDescent="0.35">
      <c r="A173" s="49" t="s">
        <v>186</v>
      </c>
      <c r="B173" s="47">
        <f>Prev!AF171</f>
        <v>0.55499548788242348</v>
      </c>
      <c r="C173" s="47">
        <f>Prev!AG171</f>
        <v>0.2462660332807978</v>
      </c>
      <c r="D173" s="25">
        <v>1.3033333333333332</v>
      </c>
      <c r="E173" s="27"/>
      <c r="F173" s="28">
        <f t="shared" si="110"/>
        <v>0.14141932636772678</v>
      </c>
      <c r="G173" s="28">
        <f t="shared" si="111"/>
        <v>6.6988808382421078E-2</v>
      </c>
      <c r="H173" s="28">
        <f t="shared" si="112"/>
        <v>0.14409109302718159</v>
      </c>
      <c r="I173" s="28">
        <f t="shared" si="113"/>
        <v>0.14409109302718159</v>
      </c>
      <c r="J173" s="29">
        <f t="shared" si="114"/>
        <v>0.99732823334054521</v>
      </c>
      <c r="K173" s="49" t="s">
        <v>186</v>
      </c>
      <c r="L173" s="25">
        <v>1.1066666666666667</v>
      </c>
      <c r="M173" s="27"/>
      <c r="N173" s="28">
        <f t="shared" si="115"/>
        <v>5.4749857515529653E-2</v>
      </c>
      <c r="O173" s="28">
        <f t="shared" si="116"/>
        <v>2.4626071059414556E-2</v>
      </c>
      <c r="P173" s="28">
        <f t="shared" si="117"/>
        <v>5.589080967455471E-2</v>
      </c>
      <c r="Q173" s="28">
        <f t="shared" si="118"/>
        <v>5.589080967455471E-2</v>
      </c>
      <c r="R173" s="29">
        <f t="shared" si="119"/>
        <v>0.9988590478409749</v>
      </c>
      <c r="S173" s="49" t="s">
        <v>186</v>
      </c>
      <c r="T173" s="25">
        <v>1</v>
      </c>
      <c r="U173" s="27"/>
      <c r="V173" s="28">
        <f t="shared" si="120"/>
        <v>0</v>
      </c>
      <c r="W173" s="28">
        <f t="shared" si="121"/>
        <v>0</v>
      </c>
      <c r="X173" s="28">
        <f t="shared" si="122"/>
        <v>0</v>
      </c>
      <c r="Y173">
        <f t="shared" si="123"/>
        <v>0</v>
      </c>
      <c r="Z173" s="29">
        <f t="shared" si="124"/>
        <v>1</v>
      </c>
      <c r="AA173" s="49" t="s">
        <v>186</v>
      </c>
      <c r="AB173" s="25">
        <v>1</v>
      </c>
      <c r="AC173" s="27"/>
      <c r="AD173" s="28">
        <f t="shared" si="125"/>
        <v>0</v>
      </c>
      <c r="AE173" s="28">
        <f t="shared" si="126"/>
        <v>0</v>
      </c>
      <c r="AF173" s="28">
        <f t="shared" si="127"/>
        <v>0</v>
      </c>
      <c r="AG173">
        <f t="shared" si="128"/>
        <v>0</v>
      </c>
      <c r="AH173" s="29">
        <f t="shared" si="129"/>
        <v>1</v>
      </c>
      <c r="AI173" s="49" t="s">
        <v>186</v>
      </c>
      <c r="AJ173" s="25">
        <v>1</v>
      </c>
      <c r="AK173" s="27"/>
      <c r="AL173" s="28">
        <f t="shared" si="130"/>
        <v>0</v>
      </c>
      <c r="AM173" s="28">
        <f t="shared" si="131"/>
        <v>0</v>
      </c>
      <c r="AN173" s="28">
        <f t="shared" si="132"/>
        <v>0</v>
      </c>
      <c r="AO173">
        <f t="shared" si="133"/>
        <v>0</v>
      </c>
      <c r="AP173" s="29">
        <f t="shared" si="134"/>
        <v>1</v>
      </c>
      <c r="AQ173" s="49" t="s">
        <v>186</v>
      </c>
      <c r="AR173" s="25">
        <v>1</v>
      </c>
      <c r="AS173" s="27"/>
      <c r="AT173" s="28">
        <f t="shared" si="135"/>
        <v>0</v>
      </c>
      <c r="AU173" s="28">
        <f t="shared" si="136"/>
        <v>0</v>
      </c>
      <c r="AV173" s="28">
        <f t="shared" si="137"/>
        <v>0</v>
      </c>
      <c r="AW173">
        <f t="shared" si="138"/>
        <v>0</v>
      </c>
      <c r="AX173" s="29">
        <f t="shared" si="139"/>
        <v>1</v>
      </c>
      <c r="AY173" s="49" t="s">
        <v>186</v>
      </c>
      <c r="AZ173" s="25">
        <v>1.0900000000000001</v>
      </c>
      <c r="BA173" s="27"/>
      <c r="BB173" s="28">
        <f t="shared" si="140"/>
        <v>4.6593786524560789E-2</v>
      </c>
      <c r="BC173" s="28">
        <f t="shared" si="141"/>
        <v>2.0858507313144613E-2</v>
      </c>
      <c r="BD173" s="28">
        <f t="shared" si="142"/>
        <v>4.757332561407461E-2</v>
      </c>
      <c r="BE173">
        <f t="shared" si="143"/>
        <v>4.757332561407461E-2</v>
      </c>
      <c r="BF173" s="29">
        <f t="shared" si="144"/>
        <v>0.99902046091048613</v>
      </c>
      <c r="BG173" s="49" t="s">
        <v>186</v>
      </c>
      <c r="BH173" s="25">
        <v>1.34</v>
      </c>
      <c r="BI173" s="27"/>
      <c r="BJ173" s="28">
        <f t="shared" si="145"/>
        <v>0.15584977383705009</v>
      </c>
      <c r="BK173" s="28">
        <f t="shared" si="146"/>
        <v>7.448322513786633E-2</v>
      </c>
      <c r="BL173" s="28">
        <f t="shared" si="147"/>
        <v>0.1587437615983846</v>
      </c>
      <c r="BM173">
        <f t="shared" si="148"/>
        <v>0.1587437615983846</v>
      </c>
      <c r="BN173" s="29">
        <f t="shared" si="149"/>
        <v>0.99710601223866546</v>
      </c>
      <c r="BO173" s="46" t="s">
        <v>186</v>
      </c>
      <c r="BP173" s="25">
        <v>1</v>
      </c>
      <c r="BQ173" s="27"/>
      <c r="BR173" s="28">
        <f t="shared" si="150"/>
        <v>0</v>
      </c>
      <c r="BS173" s="28">
        <f t="shared" si="151"/>
        <v>0</v>
      </c>
      <c r="BT173" s="28">
        <f t="shared" si="152"/>
        <v>0</v>
      </c>
      <c r="BU173">
        <f t="shared" si="153"/>
        <v>0</v>
      </c>
      <c r="BV173" s="29">
        <f t="shared" si="154"/>
        <v>1</v>
      </c>
      <c r="BW173" s="46" t="s">
        <v>186</v>
      </c>
      <c r="BX173" s="25">
        <v>1.1200000000000001</v>
      </c>
      <c r="BY173" s="27"/>
      <c r="BZ173" s="28">
        <f t="shared" si="155"/>
        <v>6.1174924902230844E-2</v>
      </c>
      <c r="CA173" s="28">
        <f t="shared" si="156"/>
        <v>2.7619310553802644E-2</v>
      </c>
      <c r="CB173" s="28">
        <f t="shared" si="157"/>
        <v>6.2440926640528013E-2</v>
      </c>
      <c r="CC173">
        <f t="shared" si="158"/>
        <v>6.2440926640528013E-2</v>
      </c>
      <c r="CD173" s="29">
        <f t="shared" si="159"/>
        <v>0.99873399826170284</v>
      </c>
      <c r="CE173" s="46" t="s">
        <v>186</v>
      </c>
      <c r="CF173" s="25">
        <v>1.1000000000000001</v>
      </c>
      <c r="CG173" s="27"/>
      <c r="CH173" s="28">
        <f t="shared" si="160"/>
        <v>5.1504232006045189E-2</v>
      </c>
      <c r="CI173" s="28">
        <f t="shared" si="161"/>
        <v>2.3122530185164497E-2</v>
      </c>
      <c r="CJ173" s="28">
        <f t="shared" si="162"/>
        <v>5.2581309818614516E-2</v>
      </c>
      <c r="CK173">
        <f t="shared" si="163"/>
        <v>5.2581309818614516E-2</v>
      </c>
      <c r="CL173" s="29">
        <f t="shared" si="164"/>
        <v>0.99892292218743073</v>
      </c>
    </row>
    <row r="174" spans="1:90" ht="15.5" x14ac:dyDescent="0.35">
      <c r="A174" s="49" t="s">
        <v>187</v>
      </c>
      <c r="B174" s="47">
        <f>Prev!AF172</f>
        <v>0.55499548788242348</v>
      </c>
      <c r="C174" s="47">
        <f>Prev!AG172</f>
        <v>0.2462660332807978</v>
      </c>
      <c r="D174" s="25">
        <v>1.3033333333333332</v>
      </c>
      <c r="E174" s="27"/>
      <c r="F174" s="28">
        <f t="shared" si="110"/>
        <v>0.14141932636772675</v>
      </c>
      <c r="G174" s="28">
        <f t="shared" si="111"/>
        <v>6.6988808382421078E-2</v>
      </c>
      <c r="H174" s="28">
        <f t="shared" si="112"/>
        <v>0.14409109302718159</v>
      </c>
      <c r="I174" s="28">
        <f t="shared" si="113"/>
        <v>0.14409109302718159</v>
      </c>
      <c r="J174" s="29">
        <f t="shared" si="114"/>
        <v>0.9973282333405451</v>
      </c>
      <c r="K174" s="49" t="s">
        <v>187</v>
      </c>
      <c r="L174" s="25">
        <v>1.1066666666666667</v>
      </c>
      <c r="M174" s="27"/>
      <c r="N174" s="28">
        <f t="shared" si="115"/>
        <v>5.4749857515529639E-2</v>
      </c>
      <c r="O174" s="28">
        <f t="shared" si="116"/>
        <v>2.4626071059414553E-2</v>
      </c>
      <c r="P174" s="28">
        <f t="shared" si="117"/>
        <v>5.589080967455471E-2</v>
      </c>
      <c r="Q174" s="28">
        <f t="shared" si="118"/>
        <v>5.589080967455471E-2</v>
      </c>
      <c r="R174" s="29">
        <f t="shared" si="119"/>
        <v>0.9988590478409749</v>
      </c>
      <c r="S174" s="49" t="s">
        <v>187</v>
      </c>
      <c r="T174" s="25">
        <v>1</v>
      </c>
      <c r="U174" s="27"/>
      <c r="V174" s="28">
        <f t="shared" si="120"/>
        <v>0</v>
      </c>
      <c r="W174" s="28">
        <f t="shared" si="121"/>
        <v>0</v>
      </c>
      <c r="X174" s="28">
        <f t="shared" si="122"/>
        <v>0</v>
      </c>
      <c r="Y174">
        <f t="shared" si="123"/>
        <v>0</v>
      </c>
      <c r="Z174" s="29">
        <f t="shared" si="124"/>
        <v>1</v>
      </c>
      <c r="AA174" s="49" t="s">
        <v>187</v>
      </c>
      <c r="AB174" s="25">
        <v>1</v>
      </c>
      <c r="AC174" s="27"/>
      <c r="AD174" s="28">
        <f t="shared" si="125"/>
        <v>0</v>
      </c>
      <c r="AE174" s="28">
        <f t="shared" si="126"/>
        <v>0</v>
      </c>
      <c r="AF174" s="28">
        <f t="shared" si="127"/>
        <v>0</v>
      </c>
      <c r="AG174">
        <f t="shared" si="128"/>
        <v>0</v>
      </c>
      <c r="AH174" s="29">
        <f t="shared" si="129"/>
        <v>1</v>
      </c>
      <c r="AI174" s="49" t="s">
        <v>187</v>
      </c>
      <c r="AJ174" s="25">
        <v>1</v>
      </c>
      <c r="AK174" s="27"/>
      <c r="AL174" s="28">
        <f t="shared" si="130"/>
        <v>0</v>
      </c>
      <c r="AM174" s="28">
        <f t="shared" si="131"/>
        <v>0</v>
      </c>
      <c r="AN174" s="28">
        <f t="shared" si="132"/>
        <v>0</v>
      </c>
      <c r="AO174">
        <f t="shared" si="133"/>
        <v>0</v>
      </c>
      <c r="AP174" s="29">
        <f t="shared" si="134"/>
        <v>1</v>
      </c>
      <c r="AQ174" s="49" t="s">
        <v>187</v>
      </c>
      <c r="AR174" s="25">
        <v>1</v>
      </c>
      <c r="AS174" s="27"/>
      <c r="AT174" s="28">
        <f t="shared" si="135"/>
        <v>0</v>
      </c>
      <c r="AU174" s="28">
        <f t="shared" si="136"/>
        <v>0</v>
      </c>
      <c r="AV174" s="28">
        <f t="shared" si="137"/>
        <v>0</v>
      </c>
      <c r="AW174">
        <f t="shared" si="138"/>
        <v>0</v>
      </c>
      <c r="AX174" s="29">
        <f t="shared" si="139"/>
        <v>1</v>
      </c>
      <c r="AY174" s="49" t="s">
        <v>187</v>
      </c>
      <c r="AZ174" s="25">
        <v>1.0900000000000001</v>
      </c>
      <c r="BA174" s="27"/>
      <c r="BB174" s="28">
        <f t="shared" si="140"/>
        <v>4.6593786524560775E-2</v>
      </c>
      <c r="BC174" s="28">
        <f t="shared" si="141"/>
        <v>2.0858507313144609E-2</v>
      </c>
      <c r="BD174" s="28">
        <f t="shared" si="142"/>
        <v>4.757332561407461E-2</v>
      </c>
      <c r="BE174">
        <f t="shared" si="143"/>
        <v>4.757332561407461E-2</v>
      </c>
      <c r="BF174" s="29">
        <f t="shared" si="144"/>
        <v>0.99902046091048613</v>
      </c>
      <c r="BG174" s="49" t="s">
        <v>187</v>
      </c>
      <c r="BH174" s="25">
        <v>1.34</v>
      </c>
      <c r="BI174" s="27"/>
      <c r="BJ174" s="28">
        <f t="shared" si="145"/>
        <v>0.15584977383705007</v>
      </c>
      <c r="BK174" s="28">
        <f t="shared" si="146"/>
        <v>7.4483225137866316E-2</v>
      </c>
      <c r="BL174" s="28">
        <f t="shared" si="147"/>
        <v>0.1587437615983846</v>
      </c>
      <c r="BM174">
        <f t="shared" si="148"/>
        <v>0.1587437615983846</v>
      </c>
      <c r="BN174" s="29">
        <f t="shared" si="149"/>
        <v>0.99710601223866546</v>
      </c>
      <c r="BO174" s="46" t="s">
        <v>187</v>
      </c>
      <c r="BP174" s="25">
        <v>1</v>
      </c>
      <c r="BQ174" s="27"/>
      <c r="BR174" s="28">
        <f t="shared" si="150"/>
        <v>0</v>
      </c>
      <c r="BS174" s="28">
        <f t="shared" si="151"/>
        <v>0</v>
      </c>
      <c r="BT174" s="28">
        <f t="shared" si="152"/>
        <v>0</v>
      </c>
      <c r="BU174">
        <f t="shared" si="153"/>
        <v>0</v>
      </c>
      <c r="BV174" s="29">
        <f t="shared" si="154"/>
        <v>1</v>
      </c>
      <c r="BW174" s="46" t="s">
        <v>187</v>
      </c>
      <c r="BX174" s="25">
        <v>1.1200000000000001</v>
      </c>
      <c r="BY174" s="27"/>
      <c r="BZ174" s="28">
        <f t="shared" si="155"/>
        <v>6.117492490223083E-2</v>
      </c>
      <c r="CA174" s="28">
        <f t="shared" si="156"/>
        <v>2.7619310553802644E-2</v>
      </c>
      <c r="CB174" s="28">
        <f t="shared" si="157"/>
        <v>6.2440926640528013E-2</v>
      </c>
      <c r="CC174">
        <f t="shared" si="158"/>
        <v>6.2440926640528013E-2</v>
      </c>
      <c r="CD174" s="29">
        <f t="shared" si="159"/>
        <v>0.99873399826170284</v>
      </c>
      <c r="CE174" s="46" t="s">
        <v>187</v>
      </c>
      <c r="CF174" s="25">
        <v>1.1000000000000001</v>
      </c>
      <c r="CG174" s="27"/>
      <c r="CH174" s="28">
        <f t="shared" si="160"/>
        <v>5.1504232006045182E-2</v>
      </c>
      <c r="CI174" s="28">
        <f t="shared" si="161"/>
        <v>2.3122530185164494E-2</v>
      </c>
      <c r="CJ174" s="28">
        <f t="shared" si="162"/>
        <v>5.2581309818614516E-2</v>
      </c>
      <c r="CK174">
        <f t="shared" si="163"/>
        <v>5.2581309818614516E-2</v>
      </c>
      <c r="CL174" s="29">
        <f t="shared" si="164"/>
        <v>0.99892292218743062</v>
      </c>
    </row>
    <row r="175" spans="1:90" ht="15.5" x14ac:dyDescent="0.35">
      <c r="A175" s="49" t="s">
        <v>188</v>
      </c>
      <c r="B175" s="47">
        <f>Prev!AF173</f>
        <v>0.55499548788242337</v>
      </c>
      <c r="C175" s="47">
        <f>Prev!AG173</f>
        <v>0.24626603328079777</v>
      </c>
      <c r="D175" s="25">
        <v>1.3033333333333332</v>
      </c>
      <c r="E175" s="27"/>
      <c r="F175" s="28">
        <f t="shared" si="110"/>
        <v>0.14141932636772686</v>
      </c>
      <c r="G175" s="28">
        <f t="shared" si="111"/>
        <v>6.6988808382421092E-2</v>
      </c>
      <c r="H175" s="28">
        <f t="shared" si="112"/>
        <v>0.14409109302718159</v>
      </c>
      <c r="I175" s="28">
        <f t="shared" si="113"/>
        <v>0.14409109302718159</v>
      </c>
      <c r="J175" s="29">
        <f t="shared" si="114"/>
        <v>0.99732823334054532</v>
      </c>
      <c r="K175" s="49" t="s">
        <v>188</v>
      </c>
      <c r="L175" s="25">
        <v>1.1066666666666667</v>
      </c>
      <c r="M175" s="27"/>
      <c r="N175" s="28">
        <f t="shared" si="115"/>
        <v>5.4749857515529667E-2</v>
      </c>
      <c r="O175" s="28">
        <f t="shared" si="116"/>
        <v>2.462607105941457E-2</v>
      </c>
      <c r="P175" s="28">
        <f t="shared" si="117"/>
        <v>5.5890809674554696E-2</v>
      </c>
      <c r="Q175" s="28">
        <f t="shared" si="118"/>
        <v>5.5890809674554696E-2</v>
      </c>
      <c r="R175" s="29">
        <f t="shared" si="119"/>
        <v>0.99885904784097501</v>
      </c>
      <c r="S175" s="49" t="s">
        <v>188</v>
      </c>
      <c r="T175" s="25">
        <v>1</v>
      </c>
      <c r="U175" s="27"/>
      <c r="V175" s="28">
        <f t="shared" si="120"/>
        <v>0</v>
      </c>
      <c r="W175" s="28">
        <f t="shared" si="121"/>
        <v>0</v>
      </c>
      <c r="X175" s="28">
        <f t="shared" si="122"/>
        <v>0</v>
      </c>
      <c r="Y175">
        <f t="shared" si="123"/>
        <v>0</v>
      </c>
      <c r="Z175" s="29">
        <f t="shared" si="124"/>
        <v>1</v>
      </c>
      <c r="AA175" s="49" t="s">
        <v>188</v>
      </c>
      <c r="AB175" s="25">
        <v>1</v>
      </c>
      <c r="AC175" s="27"/>
      <c r="AD175" s="28">
        <f t="shared" si="125"/>
        <v>0</v>
      </c>
      <c r="AE175" s="28">
        <f t="shared" si="126"/>
        <v>0</v>
      </c>
      <c r="AF175" s="28">
        <f t="shared" si="127"/>
        <v>0</v>
      </c>
      <c r="AG175">
        <f t="shared" si="128"/>
        <v>0</v>
      </c>
      <c r="AH175" s="29">
        <f t="shared" si="129"/>
        <v>1</v>
      </c>
      <c r="AI175" s="49" t="s">
        <v>188</v>
      </c>
      <c r="AJ175" s="25">
        <v>1</v>
      </c>
      <c r="AK175" s="27"/>
      <c r="AL175" s="28">
        <f t="shared" si="130"/>
        <v>0</v>
      </c>
      <c r="AM175" s="28">
        <f t="shared" si="131"/>
        <v>0</v>
      </c>
      <c r="AN175" s="28">
        <f t="shared" si="132"/>
        <v>0</v>
      </c>
      <c r="AO175">
        <f t="shared" si="133"/>
        <v>0</v>
      </c>
      <c r="AP175" s="29">
        <f t="shared" si="134"/>
        <v>1</v>
      </c>
      <c r="AQ175" s="49" t="s">
        <v>188</v>
      </c>
      <c r="AR175" s="25">
        <v>1</v>
      </c>
      <c r="AS175" s="27"/>
      <c r="AT175" s="28">
        <f t="shared" si="135"/>
        <v>0</v>
      </c>
      <c r="AU175" s="28">
        <f t="shared" si="136"/>
        <v>0</v>
      </c>
      <c r="AV175" s="28">
        <f t="shared" si="137"/>
        <v>0</v>
      </c>
      <c r="AW175">
        <f t="shared" si="138"/>
        <v>0</v>
      </c>
      <c r="AX175" s="29">
        <f t="shared" si="139"/>
        <v>1</v>
      </c>
      <c r="AY175" s="49" t="s">
        <v>188</v>
      </c>
      <c r="AZ175" s="25">
        <v>1.0900000000000001</v>
      </c>
      <c r="BA175" s="27"/>
      <c r="BB175" s="28">
        <f t="shared" si="140"/>
        <v>4.6593786524560803E-2</v>
      </c>
      <c r="BC175" s="28">
        <f t="shared" si="141"/>
        <v>2.0858507313144623E-2</v>
      </c>
      <c r="BD175" s="28">
        <f t="shared" si="142"/>
        <v>4.7573325614074603E-2</v>
      </c>
      <c r="BE175">
        <f t="shared" si="143"/>
        <v>4.7573325614074603E-2</v>
      </c>
      <c r="BF175" s="29">
        <f t="shared" si="144"/>
        <v>0.99902046091048624</v>
      </c>
      <c r="BG175" s="49" t="s">
        <v>188</v>
      </c>
      <c r="BH175" s="25">
        <v>1.34</v>
      </c>
      <c r="BI175" s="27"/>
      <c r="BJ175" s="28">
        <f t="shared" si="145"/>
        <v>0.15584977383705015</v>
      </c>
      <c r="BK175" s="28">
        <f t="shared" si="146"/>
        <v>7.4483225137866343E-2</v>
      </c>
      <c r="BL175" s="28">
        <f t="shared" si="147"/>
        <v>0.15874376159838455</v>
      </c>
      <c r="BM175">
        <f t="shared" si="148"/>
        <v>0.15874376159838455</v>
      </c>
      <c r="BN175" s="29">
        <f t="shared" si="149"/>
        <v>0.99710601223866557</v>
      </c>
      <c r="BO175" s="46" t="s">
        <v>188</v>
      </c>
      <c r="BP175" s="25">
        <v>1</v>
      </c>
      <c r="BQ175" s="27"/>
      <c r="BR175" s="28">
        <f t="shared" si="150"/>
        <v>0</v>
      </c>
      <c r="BS175" s="28">
        <f t="shared" si="151"/>
        <v>0</v>
      </c>
      <c r="BT175" s="28">
        <f t="shared" si="152"/>
        <v>0</v>
      </c>
      <c r="BU175">
        <f t="shared" si="153"/>
        <v>0</v>
      </c>
      <c r="BV175" s="29">
        <f t="shared" si="154"/>
        <v>1</v>
      </c>
      <c r="BW175" s="46" t="s">
        <v>188</v>
      </c>
      <c r="BX175" s="25">
        <v>1.1200000000000001</v>
      </c>
      <c r="BY175" s="27"/>
      <c r="BZ175" s="28">
        <f t="shared" si="155"/>
        <v>6.1174924902230872E-2</v>
      </c>
      <c r="CA175" s="28">
        <f t="shared" si="156"/>
        <v>2.7619310553802658E-2</v>
      </c>
      <c r="CB175" s="28">
        <f t="shared" si="157"/>
        <v>6.2440926640527999E-2</v>
      </c>
      <c r="CC175">
        <f t="shared" si="158"/>
        <v>6.2440926640527999E-2</v>
      </c>
      <c r="CD175" s="29">
        <f t="shared" si="159"/>
        <v>0.99873399826170284</v>
      </c>
      <c r="CE175" s="46" t="s">
        <v>188</v>
      </c>
      <c r="CF175" s="25">
        <v>1.1000000000000001</v>
      </c>
      <c r="CG175" s="27"/>
      <c r="CH175" s="28">
        <f t="shared" si="160"/>
        <v>5.150423200604521E-2</v>
      </c>
      <c r="CI175" s="28">
        <f t="shared" si="161"/>
        <v>2.3122530185164508E-2</v>
      </c>
      <c r="CJ175" s="28">
        <f t="shared" si="162"/>
        <v>5.2581309818614502E-2</v>
      </c>
      <c r="CK175">
        <f t="shared" si="163"/>
        <v>5.2581309818614502E-2</v>
      </c>
      <c r="CL175" s="29">
        <f t="shared" si="164"/>
        <v>0.99892292218743073</v>
      </c>
    </row>
    <row r="176" spans="1:90" ht="15.5" x14ac:dyDescent="0.35">
      <c r="A176" s="49" t="s">
        <v>189</v>
      </c>
      <c r="B176" s="47">
        <f>Prev!AF174</f>
        <v>0.55499548788242326</v>
      </c>
      <c r="C176" s="47">
        <f>Prev!AG174</f>
        <v>0.24626603328079774</v>
      </c>
      <c r="D176" s="25">
        <v>1.3033333333333332</v>
      </c>
      <c r="E176" s="27"/>
      <c r="F176" s="28">
        <f t="shared" si="110"/>
        <v>0.14141932636772681</v>
      </c>
      <c r="G176" s="28">
        <f t="shared" si="111"/>
        <v>6.6988808382421078E-2</v>
      </c>
      <c r="H176" s="28">
        <f t="shared" si="112"/>
        <v>0.14409109302718157</v>
      </c>
      <c r="I176" s="28">
        <f t="shared" si="113"/>
        <v>0.14409109302718157</v>
      </c>
      <c r="J176" s="29">
        <f t="shared" si="114"/>
        <v>0.99732823334054521</v>
      </c>
      <c r="K176" s="49" t="s">
        <v>189</v>
      </c>
      <c r="L176" s="25">
        <v>1.1066666666666667</v>
      </c>
      <c r="M176" s="27"/>
      <c r="N176" s="28">
        <f t="shared" si="115"/>
        <v>5.474985751552966E-2</v>
      </c>
      <c r="O176" s="28">
        <f t="shared" si="116"/>
        <v>2.4626071059414556E-2</v>
      </c>
      <c r="P176" s="28">
        <f t="shared" si="117"/>
        <v>5.589080967455469E-2</v>
      </c>
      <c r="Q176" s="28">
        <f t="shared" si="118"/>
        <v>5.589080967455469E-2</v>
      </c>
      <c r="R176" s="29">
        <f t="shared" si="119"/>
        <v>0.99885904784097501</v>
      </c>
      <c r="S176" s="49" t="s">
        <v>189</v>
      </c>
      <c r="T176" s="25">
        <v>1</v>
      </c>
      <c r="U176" s="27"/>
      <c r="V176" s="28">
        <f t="shared" si="120"/>
        <v>0</v>
      </c>
      <c r="W176" s="28">
        <f t="shared" si="121"/>
        <v>0</v>
      </c>
      <c r="X176" s="28">
        <f t="shared" si="122"/>
        <v>0</v>
      </c>
      <c r="Y176">
        <f t="shared" si="123"/>
        <v>0</v>
      </c>
      <c r="Z176" s="29">
        <f t="shared" si="124"/>
        <v>1</v>
      </c>
      <c r="AA176" s="49" t="s">
        <v>189</v>
      </c>
      <c r="AB176" s="25">
        <v>1</v>
      </c>
      <c r="AC176" s="27"/>
      <c r="AD176" s="28">
        <f t="shared" si="125"/>
        <v>0</v>
      </c>
      <c r="AE176" s="28">
        <f t="shared" si="126"/>
        <v>0</v>
      </c>
      <c r="AF176" s="28">
        <f t="shared" si="127"/>
        <v>0</v>
      </c>
      <c r="AG176">
        <f t="shared" si="128"/>
        <v>0</v>
      </c>
      <c r="AH176" s="29">
        <f t="shared" si="129"/>
        <v>1</v>
      </c>
      <c r="AI176" s="49" t="s">
        <v>189</v>
      </c>
      <c r="AJ176" s="25">
        <v>1</v>
      </c>
      <c r="AK176" s="27"/>
      <c r="AL176" s="28">
        <f t="shared" si="130"/>
        <v>0</v>
      </c>
      <c r="AM176" s="28">
        <f t="shared" si="131"/>
        <v>0</v>
      </c>
      <c r="AN176" s="28">
        <f t="shared" si="132"/>
        <v>0</v>
      </c>
      <c r="AO176">
        <f t="shared" si="133"/>
        <v>0</v>
      </c>
      <c r="AP176" s="29">
        <f t="shared" si="134"/>
        <v>1</v>
      </c>
      <c r="AQ176" s="49" t="s">
        <v>189</v>
      </c>
      <c r="AR176" s="25">
        <v>1</v>
      </c>
      <c r="AS176" s="27"/>
      <c r="AT176" s="28">
        <f t="shared" si="135"/>
        <v>0</v>
      </c>
      <c r="AU176" s="28">
        <f t="shared" si="136"/>
        <v>0</v>
      </c>
      <c r="AV176" s="28">
        <f t="shared" si="137"/>
        <v>0</v>
      </c>
      <c r="AW176">
        <f t="shared" si="138"/>
        <v>0</v>
      </c>
      <c r="AX176" s="29">
        <f t="shared" si="139"/>
        <v>1</v>
      </c>
      <c r="AY176" s="49" t="s">
        <v>189</v>
      </c>
      <c r="AZ176" s="25">
        <v>1.0900000000000001</v>
      </c>
      <c r="BA176" s="27"/>
      <c r="BB176" s="28">
        <f t="shared" si="140"/>
        <v>4.6593786524560796E-2</v>
      </c>
      <c r="BC176" s="28">
        <f t="shared" si="141"/>
        <v>2.0858507313144613E-2</v>
      </c>
      <c r="BD176" s="28">
        <f t="shared" si="142"/>
        <v>4.7573325614074596E-2</v>
      </c>
      <c r="BE176">
        <f t="shared" si="143"/>
        <v>4.7573325614074596E-2</v>
      </c>
      <c r="BF176" s="29">
        <f t="shared" si="144"/>
        <v>0.99902046091048624</v>
      </c>
      <c r="BG176" s="49" t="s">
        <v>189</v>
      </c>
      <c r="BH176" s="25">
        <v>1.34</v>
      </c>
      <c r="BI176" s="27"/>
      <c r="BJ176" s="28">
        <f t="shared" si="145"/>
        <v>0.15584977383705015</v>
      </c>
      <c r="BK176" s="28">
        <f t="shared" si="146"/>
        <v>7.448322513786633E-2</v>
      </c>
      <c r="BL176" s="28">
        <f t="shared" si="147"/>
        <v>0.15874376159838455</v>
      </c>
      <c r="BM176">
        <f t="shared" si="148"/>
        <v>0.15874376159838455</v>
      </c>
      <c r="BN176" s="29">
        <f t="shared" si="149"/>
        <v>0.99710601223866557</v>
      </c>
      <c r="BO176" s="46" t="s">
        <v>189</v>
      </c>
      <c r="BP176" s="25">
        <v>1</v>
      </c>
      <c r="BQ176" s="27"/>
      <c r="BR176" s="28">
        <f t="shared" si="150"/>
        <v>0</v>
      </c>
      <c r="BS176" s="28">
        <f t="shared" si="151"/>
        <v>0</v>
      </c>
      <c r="BT176" s="28">
        <f t="shared" si="152"/>
        <v>0</v>
      </c>
      <c r="BU176">
        <f t="shared" si="153"/>
        <v>0</v>
      </c>
      <c r="BV176" s="29">
        <f t="shared" si="154"/>
        <v>1</v>
      </c>
      <c r="BW176" s="46" t="s">
        <v>189</v>
      </c>
      <c r="BX176" s="25">
        <v>1.1200000000000001</v>
      </c>
      <c r="BY176" s="27"/>
      <c r="BZ176" s="28">
        <f t="shared" si="155"/>
        <v>6.1174924902230858E-2</v>
      </c>
      <c r="CA176" s="28">
        <f t="shared" si="156"/>
        <v>2.7619310553802644E-2</v>
      </c>
      <c r="CB176" s="28">
        <f t="shared" si="157"/>
        <v>6.2440926640527986E-2</v>
      </c>
      <c r="CC176">
        <f t="shared" si="158"/>
        <v>6.2440926640527986E-2</v>
      </c>
      <c r="CD176" s="29">
        <f t="shared" si="159"/>
        <v>0.99873399826170284</v>
      </c>
      <c r="CE176" s="46" t="s">
        <v>189</v>
      </c>
      <c r="CF176" s="25">
        <v>1.1000000000000001</v>
      </c>
      <c r="CG176" s="27"/>
      <c r="CH176" s="28">
        <f t="shared" si="160"/>
        <v>5.1504232006045203E-2</v>
      </c>
      <c r="CI176" s="28">
        <f t="shared" si="161"/>
        <v>2.3122530185164497E-2</v>
      </c>
      <c r="CJ176" s="28">
        <f t="shared" si="162"/>
        <v>5.2581309818614495E-2</v>
      </c>
      <c r="CK176">
        <f t="shared" si="163"/>
        <v>5.2581309818614495E-2</v>
      </c>
      <c r="CL176" s="29">
        <f t="shared" si="164"/>
        <v>0.99892292218743073</v>
      </c>
    </row>
    <row r="177" spans="1:90" ht="15.5" x14ac:dyDescent="0.35">
      <c r="A177" s="49" t="s">
        <v>190</v>
      </c>
      <c r="B177" s="47">
        <f>Prev!AF175</f>
        <v>0.55499548788242337</v>
      </c>
      <c r="C177" s="47">
        <f>Prev!AG175</f>
        <v>0.24626603328079777</v>
      </c>
      <c r="D177" s="25">
        <v>1.3033333333333332</v>
      </c>
      <c r="E177" s="27"/>
      <c r="F177" s="28">
        <f t="shared" si="110"/>
        <v>0.14141932636772692</v>
      </c>
      <c r="G177" s="28">
        <f t="shared" si="111"/>
        <v>6.6988808382421106E-2</v>
      </c>
      <c r="H177" s="28">
        <f t="shared" si="112"/>
        <v>0.14409109302718159</v>
      </c>
      <c r="I177" s="28">
        <f t="shared" si="113"/>
        <v>0.14409109302718159</v>
      </c>
      <c r="J177" s="29">
        <f t="shared" si="114"/>
        <v>0.99732823334054532</v>
      </c>
      <c r="K177" s="49" t="s">
        <v>190</v>
      </c>
      <c r="L177" s="25">
        <v>1.1066666666666667</v>
      </c>
      <c r="M177" s="27"/>
      <c r="N177" s="28">
        <f t="shared" si="115"/>
        <v>5.4749857515529694E-2</v>
      </c>
      <c r="O177" s="28">
        <f t="shared" si="116"/>
        <v>2.4626071059414573E-2</v>
      </c>
      <c r="P177" s="28">
        <f t="shared" si="117"/>
        <v>5.5890809674554696E-2</v>
      </c>
      <c r="Q177" s="28">
        <f t="shared" si="118"/>
        <v>5.5890809674554696E-2</v>
      </c>
      <c r="R177" s="29">
        <f t="shared" si="119"/>
        <v>0.99885904784097501</v>
      </c>
      <c r="S177" s="49" t="s">
        <v>190</v>
      </c>
      <c r="T177" s="25">
        <v>1</v>
      </c>
      <c r="U177" s="27"/>
      <c r="V177" s="28">
        <f t="shared" si="120"/>
        <v>0</v>
      </c>
      <c r="W177" s="28">
        <f t="shared" si="121"/>
        <v>0</v>
      </c>
      <c r="X177" s="28">
        <f t="shared" si="122"/>
        <v>0</v>
      </c>
      <c r="Y177">
        <f t="shared" si="123"/>
        <v>0</v>
      </c>
      <c r="Z177" s="29">
        <f t="shared" si="124"/>
        <v>1</v>
      </c>
      <c r="AA177" s="49" t="s">
        <v>190</v>
      </c>
      <c r="AB177" s="25">
        <v>1</v>
      </c>
      <c r="AC177" s="27"/>
      <c r="AD177" s="28">
        <f t="shared" si="125"/>
        <v>0</v>
      </c>
      <c r="AE177" s="28">
        <f t="shared" si="126"/>
        <v>0</v>
      </c>
      <c r="AF177" s="28">
        <f t="shared" si="127"/>
        <v>0</v>
      </c>
      <c r="AG177">
        <f t="shared" si="128"/>
        <v>0</v>
      </c>
      <c r="AH177" s="29">
        <f t="shared" si="129"/>
        <v>1</v>
      </c>
      <c r="AI177" s="49" t="s">
        <v>190</v>
      </c>
      <c r="AJ177" s="25">
        <v>1</v>
      </c>
      <c r="AK177" s="27"/>
      <c r="AL177" s="28">
        <f t="shared" si="130"/>
        <v>0</v>
      </c>
      <c r="AM177" s="28">
        <f t="shared" si="131"/>
        <v>0</v>
      </c>
      <c r="AN177" s="28">
        <f t="shared" si="132"/>
        <v>0</v>
      </c>
      <c r="AO177">
        <f t="shared" si="133"/>
        <v>0</v>
      </c>
      <c r="AP177" s="29">
        <f t="shared" si="134"/>
        <v>1</v>
      </c>
      <c r="AQ177" s="49" t="s">
        <v>190</v>
      </c>
      <c r="AR177" s="25">
        <v>1</v>
      </c>
      <c r="AS177" s="27"/>
      <c r="AT177" s="28">
        <f t="shared" si="135"/>
        <v>0</v>
      </c>
      <c r="AU177" s="28">
        <f t="shared" si="136"/>
        <v>0</v>
      </c>
      <c r="AV177" s="28">
        <f t="shared" si="137"/>
        <v>0</v>
      </c>
      <c r="AW177">
        <f t="shared" si="138"/>
        <v>0</v>
      </c>
      <c r="AX177" s="29">
        <f t="shared" si="139"/>
        <v>1</v>
      </c>
      <c r="AY177" s="49" t="s">
        <v>190</v>
      </c>
      <c r="AZ177" s="25">
        <v>1.0900000000000001</v>
      </c>
      <c r="BA177" s="27"/>
      <c r="BB177" s="28">
        <f t="shared" si="140"/>
        <v>4.6593786524560823E-2</v>
      </c>
      <c r="BC177" s="28">
        <f t="shared" si="141"/>
        <v>2.0858507313144627E-2</v>
      </c>
      <c r="BD177" s="28">
        <f t="shared" si="142"/>
        <v>4.7573325614074603E-2</v>
      </c>
      <c r="BE177">
        <f t="shared" si="143"/>
        <v>4.7573325614074603E-2</v>
      </c>
      <c r="BF177" s="29">
        <f t="shared" si="144"/>
        <v>0.99902046091048624</v>
      </c>
      <c r="BG177" s="49" t="s">
        <v>190</v>
      </c>
      <c r="BH177" s="25">
        <v>1.34</v>
      </c>
      <c r="BI177" s="27"/>
      <c r="BJ177" s="28">
        <f t="shared" si="145"/>
        <v>0.15584977383705023</v>
      </c>
      <c r="BK177" s="28">
        <f t="shared" si="146"/>
        <v>7.4483225137866357E-2</v>
      </c>
      <c r="BL177" s="28">
        <f t="shared" si="147"/>
        <v>0.15874376159838455</v>
      </c>
      <c r="BM177">
        <f t="shared" si="148"/>
        <v>0.15874376159838455</v>
      </c>
      <c r="BN177" s="29">
        <f t="shared" si="149"/>
        <v>0.99710601223866568</v>
      </c>
      <c r="BO177" s="46" t="s">
        <v>190</v>
      </c>
      <c r="BP177" s="25">
        <v>1</v>
      </c>
      <c r="BQ177" s="27"/>
      <c r="BR177" s="28">
        <f t="shared" si="150"/>
        <v>0</v>
      </c>
      <c r="BS177" s="28">
        <f t="shared" si="151"/>
        <v>0</v>
      </c>
      <c r="BT177" s="28">
        <f t="shared" si="152"/>
        <v>0</v>
      </c>
      <c r="BU177">
        <f t="shared" si="153"/>
        <v>0</v>
      </c>
      <c r="BV177" s="29">
        <f t="shared" si="154"/>
        <v>1</v>
      </c>
      <c r="BW177" s="46" t="s">
        <v>190</v>
      </c>
      <c r="BX177" s="25">
        <v>1.1200000000000001</v>
      </c>
      <c r="BY177" s="27"/>
      <c r="BZ177" s="28">
        <f t="shared" si="155"/>
        <v>6.1174924902230893E-2</v>
      </c>
      <c r="CA177" s="28">
        <f t="shared" si="156"/>
        <v>2.7619310553802665E-2</v>
      </c>
      <c r="CB177" s="28">
        <f t="shared" si="157"/>
        <v>6.2440926640527999E-2</v>
      </c>
      <c r="CC177">
        <f t="shared" si="158"/>
        <v>6.2440926640527999E-2</v>
      </c>
      <c r="CD177" s="29">
        <f t="shared" si="159"/>
        <v>0.99873399826170295</v>
      </c>
      <c r="CE177" s="46" t="s">
        <v>190</v>
      </c>
      <c r="CF177" s="25">
        <v>1.1000000000000001</v>
      </c>
      <c r="CG177" s="27"/>
      <c r="CH177" s="28">
        <f t="shared" si="160"/>
        <v>5.1504232006045224E-2</v>
      </c>
      <c r="CI177" s="28">
        <f t="shared" si="161"/>
        <v>2.3122530185164514E-2</v>
      </c>
      <c r="CJ177" s="28">
        <f t="shared" si="162"/>
        <v>5.2581309818614502E-2</v>
      </c>
      <c r="CK177">
        <f t="shared" si="163"/>
        <v>5.2581309818614502E-2</v>
      </c>
      <c r="CL177" s="29">
        <f t="shared" si="164"/>
        <v>0.99892292218743073</v>
      </c>
    </row>
    <row r="178" spans="1:90" ht="15.5" x14ac:dyDescent="0.35">
      <c r="A178" s="49" t="s">
        <v>191</v>
      </c>
      <c r="B178" s="47">
        <f>Prev!AF176</f>
        <v>0.55499548788242348</v>
      </c>
      <c r="C178" s="47">
        <f>Prev!AG176</f>
        <v>0.2462660332807978</v>
      </c>
      <c r="D178" s="25">
        <v>1.3033333333333332</v>
      </c>
      <c r="E178" s="27"/>
      <c r="F178" s="28">
        <f t="shared" si="110"/>
        <v>0.14141932636772686</v>
      </c>
      <c r="G178" s="28">
        <f t="shared" si="111"/>
        <v>6.6988808382421092E-2</v>
      </c>
      <c r="H178" s="28">
        <f t="shared" si="112"/>
        <v>0.14409109302718159</v>
      </c>
      <c r="I178" s="28">
        <f t="shared" si="113"/>
        <v>0.14409109302718159</v>
      </c>
      <c r="J178" s="29">
        <f t="shared" si="114"/>
        <v>0.99732823334054532</v>
      </c>
      <c r="K178" s="49" t="s">
        <v>191</v>
      </c>
      <c r="L178" s="25">
        <v>1.1066666666666667</v>
      </c>
      <c r="M178" s="27"/>
      <c r="N178" s="28">
        <f t="shared" si="115"/>
        <v>5.4749857515529667E-2</v>
      </c>
      <c r="O178" s="28">
        <f t="shared" si="116"/>
        <v>2.462607105941457E-2</v>
      </c>
      <c r="P178" s="28">
        <f t="shared" si="117"/>
        <v>5.589080967455471E-2</v>
      </c>
      <c r="Q178" s="28">
        <f t="shared" si="118"/>
        <v>5.589080967455471E-2</v>
      </c>
      <c r="R178" s="29">
        <f t="shared" si="119"/>
        <v>0.9988590478409749</v>
      </c>
      <c r="S178" s="49" t="s">
        <v>191</v>
      </c>
      <c r="T178" s="25">
        <v>1</v>
      </c>
      <c r="U178" s="27"/>
      <c r="V178" s="28">
        <f t="shared" si="120"/>
        <v>0</v>
      </c>
      <c r="W178" s="28">
        <f t="shared" si="121"/>
        <v>0</v>
      </c>
      <c r="X178" s="28">
        <f t="shared" si="122"/>
        <v>0</v>
      </c>
      <c r="Y178">
        <f t="shared" si="123"/>
        <v>0</v>
      </c>
      <c r="Z178" s="29">
        <f t="shared" si="124"/>
        <v>1</v>
      </c>
      <c r="AA178" s="49" t="s">
        <v>191</v>
      </c>
      <c r="AB178" s="25">
        <v>1</v>
      </c>
      <c r="AC178" s="27"/>
      <c r="AD178" s="28">
        <f t="shared" si="125"/>
        <v>0</v>
      </c>
      <c r="AE178" s="28">
        <f t="shared" si="126"/>
        <v>0</v>
      </c>
      <c r="AF178" s="28">
        <f t="shared" si="127"/>
        <v>0</v>
      </c>
      <c r="AG178">
        <f t="shared" si="128"/>
        <v>0</v>
      </c>
      <c r="AH178" s="29">
        <f t="shared" si="129"/>
        <v>1</v>
      </c>
      <c r="AI178" s="49" t="s">
        <v>191</v>
      </c>
      <c r="AJ178" s="25">
        <v>1</v>
      </c>
      <c r="AK178" s="27"/>
      <c r="AL178" s="28">
        <f t="shared" si="130"/>
        <v>0</v>
      </c>
      <c r="AM178" s="28">
        <f t="shared" si="131"/>
        <v>0</v>
      </c>
      <c r="AN178" s="28">
        <f t="shared" si="132"/>
        <v>0</v>
      </c>
      <c r="AO178">
        <f t="shared" si="133"/>
        <v>0</v>
      </c>
      <c r="AP178" s="29">
        <f t="shared" si="134"/>
        <v>1</v>
      </c>
      <c r="AQ178" s="49" t="s">
        <v>191</v>
      </c>
      <c r="AR178" s="25">
        <v>1</v>
      </c>
      <c r="AS178" s="27"/>
      <c r="AT178" s="28">
        <f t="shared" si="135"/>
        <v>0</v>
      </c>
      <c r="AU178" s="28">
        <f t="shared" si="136"/>
        <v>0</v>
      </c>
      <c r="AV178" s="28">
        <f t="shared" si="137"/>
        <v>0</v>
      </c>
      <c r="AW178">
        <f t="shared" si="138"/>
        <v>0</v>
      </c>
      <c r="AX178" s="29">
        <f t="shared" si="139"/>
        <v>1</v>
      </c>
      <c r="AY178" s="49" t="s">
        <v>191</v>
      </c>
      <c r="AZ178" s="25">
        <v>1.0900000000000001</v>
      </c>
      <c r="BA178" s="27"/>
      <c r="BB178" s="28">
        <f t="shared" si="140"/>
        <v>4.6593786524560803E-2</v>
      </c>
      <c r="BC178" s="28">
        <f t="shared" si="141"/>
        <v>2.0858507313144623E-2</v>
      </c>
      <c r="BD178" s="28">
        <f t="shared" si="142"/>
        <v>4.757332561407461E-2</v>
      </c>
      <c r="BE178">
        <f t="shared" si="143"/>
        <v>4.757332561407461E-2</v>
      </c>
      <c r="BF178" s="29">
        <f t="shared" si="144"/>
        <v>0.99902046091048624</v>
      </c>
      <c r="BG178" s="49" t="s">
        <v>191</v>
      </c>
      <c r="BH178" s="25">
        <v>1.34</v>
      </c>
      <c r="BI178" s="27"/>
      <c r="BJ178" s="28">
        <f t="shared" si="145"/>
        <v>0.15584977383705015</v>
      </c>
      <c r="BK178" s="28">
        <f t="shared" si="146"/>
        <v>7.4483225137866343E-2</v>
      </c>
      <c r="BL178" s="28">
        <f t="shared" si="147"/>
        <v>0.1587437615983846</v>
      </c>
      <c r="BM178">
        <f t="shared" si="148"/>
        <v>0.1587437615983846</v>
      </c>
      <c r="BN178" s="29">
        <f t="shared" si="149"/>
        <v>0.99710601223866557</v>
      </c>
      <c r="BO178" s="46" t="s">
        <v>191</v>
      </c>
      <c r="BP178" s="25">
        <v>1</v>
      </c>
      <c r="BQ178" s="27"/>
      <c r="BR178" s="28">
        <f t="shared" si="150"/>
        <v>0</v>
      </c>
      <c r="BS178" s="28">
        <f t="shared" si="151"/>
        <v>0</v>
      </c>
      <c r="BT178" s="28">
        <f t="shared" si="152"/>
        <v>0</v>
      </c>
      <c r="BU178">
        <f t="shared" si="153"/>
        <v>0</v>
      </c>
      <c r="BV178" s="29">
        <f t="shared" si="154"/>
        <v>1</v>
      </c>
      <c r="BW178" s="46" t="s">
        <v>191</v>
      </c>
      <c r="BX178" s="25">
        <v>1.1200000000000001</v>
      </c>
      <c r="BY178" s="27"/>
      <c r="BZ178" s="28">
        <f t="shared" si="155"/>
        <v>6.1174924902230872E-2</v>
      </c>
      <c r="CA178" s="28">
        <f t="shared" si="156"/>
        <v>2.7619310553802658E-2</v>
      </c>
      <c r="CB178" s="28">
        <f t="shared" si="157"/>
        <v>6.2440926640528013E-2</v>
      </c>
      <c r="CC178">
        <f t="shared" si="158"/>
        <v>6.2440926640528013E-2</v>
      </c>
      <c r="CD178" s="29">
        <f t="shared" si="159"/>
        <v>0.99873399826170284</v>
      </c>
      <c r="CE178" s="46" t="s">
        <v>191</v>
      </c>
      <c r="CF178" s="25">
        <v>1.1000000000000001</v>
      </c>
      <c r="CG178" s="27"/>
      <c r="CH178" s="28">
        <f t="shared" si="160"/>
        <v>5.150423200604521E-2</v>
      </c>
      <c r="CI178" s="28">
        <f t="shared" si="161"/>
        <v>2.3122530185164508E-2</v>
      </c>
      <c r="CJ178" s="28">
        <f t="shared" si="162"/>
        <v>5.2581309818614516E-2</v>
      </c>
      <c r="CK178">
        <f t="shared" si="163"/>
        <v>5.2581309818614516E-2</v>
      </c>
      <c r="CL178" s="29">
        <f t="shared" si="164"/>
        <v>0.99892292218743073</v>
      </c>
    </row>
    <row r="179" spans="1:90" ht="15.5" x14ac:dyDescent="0.35">
      <c r="A179" s="49" t="s">
        <v>192</v>
      </c>
      <c r="B179" s="47">
        <f>Prev!AF177</f>
        <v>0.55499548788242337</v>
      </c>
      <c r="C179" s="47">
        <f>Prev!AG177</f>
        <v>0.24626603328079777</v>
      </c>
      <c r="D179" s="25">
        <v>1</v>
      </c>
      <c r="E179" s="27"/>
      <c r="F179" s="28">
        <f t="shared" si="110"/>
        <v>0</v>
      </c>
      <c r="G179" s="28">
        <f t="shared" si="111"/>
        <v>0</v>
      </c>
      <c r="H179" s="28">
        <f t="shared" si="112"/>
        <v>0</v>
      </c>
      <c r="I179" s="28">
        <f t="shared" si="113"/>
        <v>0</v>
      </c>
      <c r="J179" s="29">
        <f t="shared" si="114"/>
        <v>1</v>
      </c>
      <c r="K179" s="49" t="s">
        <v>192</v>
      </c>
      <c r="L179" s="25">
        <v>1</v>
      </c>
      <c r="M179" s="27"/>
      <c r="N179" s="28">
        <f t="shared" si="115"/>
        <v>0</v>
      </c>
      <c r="O179" s="28">
        <f t="shared" si="116"/>
        <v>0</v>
      </c>
      <c r="P179" s="28">
        <f t="shared" si="117"/>
        <v>0</v>
      </c>
      <c r="Q179" s="28">
        <f t="shared" si="118"/>
        <v>0</v>
      </c>
      <c r="R179" s="29">
        <f t="shared" si="119"/>
        <v>1</v>
      </c>
      <c r="S179" s="49" t="s">
        <v>192</v>
      </c>
      <c r="T179" s="25">
        <v>1</v>
      </c>
      <c r="U179" s="27"/>
      <c r="V179" s="28">
        <f t="shared" si="120"/>
        <v>0</v>
      </c>
      <c r="W179" s="28">
        <f t="shared" si="121"/>
        <v>0</v>
      </c>
      <c r="X179" s="28">
        <f t="shared" si="122"/>
        <v>0</v>
      </c>
      <c r="Y179">
        <f t="shared" si="123"/>
        <v>0</v>
      </c>
      <c r="Z179" s="29">
        <f t="shared" si="124"/>
        <v>1</v>
      </c>
      <c r="AA179" s="49" t="s">
        <v>192</v>
      </c>
      <c r="AB179" s="25">
        <v>1</v>
      </c>
      <c r="AC179" s="27"/>
      <c r="AD179" s="28">
        <f t="shared" si="125"/>
        <v>0</v>
      </c>
      <c r="AE179" s="28">
        <f t="shared" si="126"/>
        <v>0</v>
      </c>
      <c r="AF179" s="28">
        <f t="shared" si="127"/>
        <v>0</v>
      </c>
      <c r="AG179">
        <f t="shared" si="128"/>
        <v>0</v>
      </c>
      <c r="AH179" s="29">
        <f t="shared" si="129"/>
        <v>1</v>
      </c>
      <c r="AI179" s="49" t="s">
        <v>192</v>
      </c>
      <c r="AJ179" s="25">
        <v>1</v>
      </c>
      <c r="AK179" s="27"/>
      <c r="AL179" s="28">
        <f t="shared" si="130"/>
        <v>0</v>
      </c>
      <c r="AM179" s="28">
        <f t="shared" si="131"/>
        <v>0</v>
      </c>
      <c r="AN179" s="28">
        <f t="shared" si="132"/>
        <v>0</v>
      </c>
      <c r="AO179">
        <f t="shared" si="133"/>
        <v>0</v>
      </c>
      <c r="AP179" s="29">
        <f t="shared" si="134"/>
        <v>1</v>
      </c>
      <c r="AQ179" s="49" t="s">
        <v>192</v>
      </c>
      <c r="AR179" s="25">
        <v>1</v>
      </c>
      <c r="AS179" s="27"/>
      <c r="AT179" s="28">
        <f t="shared" si="135"/>
        <v>0</v>
      </c>
      <c r="AU179" s="28">
        <f t="shared" si="136"/>
        <v>0</v>
      </c>
      <c r="AV179" s="28">
        <f t="shared" si="137"/>
        <v>0</v>
      </c>
      <c r="AW179">
        <f t="shared" si="138"/>
        <v>0</v>
      </c>
      <c r="AX179" s="29">
        <f t="shared" si="139"/>
        <v>1</v>
      </c>
      <c r="AY179" s="49" t="s">
        <v>192</v>
      </c>
      <c r="AZ179" s="25">
        <v>1.0900000000000001</v>
      </c>
      <c r="BA179" s="27"/>
      <c r="BB179" s="28">
        <f t="shared" si="140"/>
        <v>4.6593786524560803E-2</v>
      </c>
      <c r="BC179" s="28">
        <f t="shared" si="141"/>
        <v>2.085850731314462E-2</v>
      </c>
      <c r="BD179" s="28">
        <f t="shared" si="142"/>
        <v>4.7573325614074603E-2</v>
      </c>
      <c r="BE179">
        <f t="shared" si="143"/>
        <v>4.7573325614074603E-2</v>
      </c>
      <c r="BF179" s="29">
        <f t="shared" si="144"/>
        <v>0.99902046091048624</v>
      </c>
      <c r="BG179" s="49" t="s">
        <v>192</v>
      </c>
      <c r="BH179" s="25">
        <v>1.34</v>
      </c>
      <c r="BI179" s="27"/>
      <c r="BJ179" s="28">
        <f t="shared" si="145"/>
        <v>0.15584977383705015</v>
      </c>
      <c r="BK179" s="28">
        <f t="shared" si="146"/>
        <v>7.448322513786633E-2</v>
      </c>
      <c r="BL179" s="28">
        <f t="shared" si="147"/>
        <v>0.15874376159838455</v>
      </c>
      <c r="BM179">
        <f t="shared" si="148"/>
        <v>0.15874376159838455</v>
      </c>
      <c r="BN179" s="29">
        <f t="shared" si="149"/>
        <v>0.99710601223866557</v>
      </c>
      <c r="BO179" s="46" t="s">
        <v>192</v>
      </c>
      <c r="BP179" s="25">
        <v>1</v>
      </c>
      <c r="BQ179" s="27"/>
      <c r="BR179" s="28">
        <f t="shared" si="150"/>
        <v>0</v>
      </c>
      <c r="BS179" s="28">
        <f t="shared" si="151"/>
        <v>0</v>
      </c>
      <c r="BT179" s="28">
        <f t="shared" si="152"/>
        <v>0</v>
      </c>
      <c r="BU179">
        <f t="shared" si="153"/>
        <v>0</v>
      </c>
      <c r="BV179" s="29">
        <f t="shared" si="154"/>
        <v>1</v>
      </c>
      <c r="BW179" s="46" t="s">
        <v>192</v>
      </c>
      <c r="BX179" s="25">
        <v>1.1200000000000001</v>
      </c>
      <c r="BY179" s="27"/>
      <c r="BZ179" s="28">
        <f t="shared" si="155"/>
        <v>6.1174924902230872E-2</v>
      </c>
      <c r="CA179" s="28">
        <f t="shared" si="156"/>
        <v>2.7619310553802654E-2</v>
      </c>
      <c r="CB179" s="28">
        <f t="shared" si="157"/>
        <v>6.2440926640527999E-2</v>
      </c>
      <c r="CC179">
        <f t="shared" si="158"/>
        <v>6.2440926640527999E-2</v>
      </c>
      <c r="CD179" s="29">
        <f t="shared" si="159"/>
        <v>0.99873399826170284</v>
      </c>
      <c r="CE179" s="46" t="s">
        <v>192</v>
      </c>
      <c r="CF179" s="25">
        <v>1.1000000000000001</v>
      </c>
      <c r="CG179" s="27"/>
      <c r="CH179" s="28">
        <f t="shared" si="160"/>
        <v>5.150423200604521E-2</v>
      </c>
      <c r="CI179" s="28">
        <f t="shared" si="161"/>
        <v>2.3122530185164504E-2</v>
      </c>
      <c r="CJ179" s="28">
        <f t="shared" si="162"/>
        <v>5.2581309818614502E-2</v>
      </c>
      <c r="CK179">
        <f t="shared" si="163"/>
        <v>5.2581309818614502E-2</v>
      </c>
      <c r="CL179" s="29">
        <f t="shared" si="164"/>
        <v>0.99892292218743073</v>
      </c>
    </row>
    <row r="180" spans="1:90" ht="15.5" x14ac:dyDescent="0.35">
      <c r="A180" s="49" t="s">
        <v>193</v>
      </c>
      <c r="B180" s="47">
        <f>Prev!AF178</f>
        <v>0.55499548788242348</v>
      </c>
      <c r="C180" s="47">
        <f>Prev!AG178</f>
        <v>0.2462660332807978</v>
      </c>
      <c r="D180" s="25">
        <v>1</v>
      </c>
      <c r="E180" s="27"/>
      <c r="F180" s="28">
        <f t="shared" si="110"/>
        <v>0</v>
      </c>
      <c r="G180" s="28">
        <f t="shared" si="111"/>
        <v>0</v>
      </c>
      <c r="H180" s="28">
        <f t="shared" si="112"/>
        <v>0</v>
      </c>
      <c r="I180" s="28">
        <f t="shared" si="113"/>
        <v>0</v>
      </c>
      <c r="J180" s="29">
        <f t="shared" si="114"/>
        <v>1</v>
      </c>
      <c r="K180" s="49" t="s">
        <v>193</v>
      </c>
      <c r="L180" s="25">
        <v>1</v>
      </c>
      <c r="M180" s="27"/>
      <c r="N180" s="28">
        <f t="shared" si="115"/>
        <v>0</v>
      </c>
      <c r="O180" s="28">
        <f t="shared" si="116"/>
        <v>0</v>
      </c>
      <c r="P180" s="28">
        <f t="shared" si="117"/>
        <v>0</v>
      </c>
      <c r="Q180" s="28">
        <f t="shared" si="118"/>
        <v>0</v>
      </c>
      <c r="R180" s="29">
        <f t="shared" si="119"/>
        <v>1</v>
      </c>
      <c r="S180" s="49" t="s">
        <v>193</v>
      </c>
      <c r="T180" s="25">
        <v>1</v>
      </c>
      <c r="U180" s="27"/>
      <c r="V180" s="28">
        <f t="shared" si="120"/>
        <v>0</v>
      </c>
      <c r="W180" s="28">
        <f t="shared" si="121"/>
        <v>0</v>
      </c>
      <c r="X180" s="28">
        <f t="shared" si="122"/>
        <v>0</v>
      </c>
      <c r="Y180">
        <f t="shared" si="123"/>
        <v>0</v>
      </c>
      <c r="Z180" s="29">
        <f t="shared" si="124"/>
        <v>1</v>
      </c>
      <c r="AA180" s="49" t="s">
        <v>193</v>
      </c>
      <c r="AB180" s="25">
        <v>1</v>
      </c>
      <c r="AC180" s="27"/>
      <c r="AD180" s="28">
        <f t="shared" si="125"/>
        <v>0</v>
      </c>
      <c r="AE180" s="28">
        <f t="shared" si="126"/>
        <v>0</v>
      </c>
      <c r="AF180" s="28">
        <f t="shared" si="127"/>
        <v>0</v>
      </c>
      <c r="AG180">
        <f t="shared" si="128"/>
        <v>0</v>
      </c>
      <c r="AH180" s="29">
        <f t="shared" si="129"/>
        <v>1</v>
      </c>
      <c r="AI180" s="49" t="s">
        <v>193</v>
      </c>
      <c r="AJ180" s="25">
        <v>1</v>
      </c>
      <c r="AK180" s="27"/>
      <c r="AL180" s="28">
        <f t="shared" si="130"/>
        <v>0</v>
      </c>
      <c r="AM180" s="28">
        <f t="shared" si="131"/>
        <v>0</v>
      </c>
      <c r="AN180" s="28">
        <f t="shared" si="132"/>
        <v>0</v>
      </c>
      <c r="AO180">
        <f t="shared" si="133"/>
        <v>0</v>
      </c>
      <c r="AP180" s="29">
        <f t="shared" si="134"/>
        <v>1</v>
      </c>
      <c r="AQ180" s="49" t="s">
        <v>193</v>
      </c>
      <c r="AR180" s="25">
        <v>1</v>
      </c>
      <c r="AS180" s="27"/>
      <c r="AT180" s="28">
        <f t="shared" si="135"/>
        <v>0</v>
      </c>
      <c r="AU180" s="28">
        <f t="shared" si="136"/>
        <v>0</v>
      </c>
      <c r="AV180" s="28">
        <f t="shared" si="137"/>
        <v>0</v>
      </c>
      <c r="AW180">
        <f t="shared" si="138"/>
        <v>0</v>
      </c>
      <c r="AX180" s="29">
        <f t="shared" si="139"/>
        <v>1</v>
      </c>
      <c r="AY180" s="49" t="s">
        <v>193</v>
      </c>
      <c r="AZ180" s="25">
        <v>1.0900000000000001</v>
      </c>
      <c r="BA180" s="27"/>
      <c r="BB180" s="28">
        <f t="shared" si="140"/>
        <v>4.6593786524560768E-2</v>
      </c>
      <c r="BC180" s="28">
        <f t="shared" si="141"/>
        <v>2.0858507313144602E-2</v>
      </c>
      <c r="BD180" s="28">
        <f t="shared" si="142"/>
        <v>4.757332561407461E-2</v>
      </c>
      <c r="BE180">
        <f t="shared" si="143"/>
        <v>4.757332561407461E-2</v>
      </c>
      <c r="BF180" s="29">
        <f t="shared" si="144"/>
        <v>0.99902046091048613</v>
      </c>
      <c r="BG180" s="49" t="s">
        <v>193</v>
      </c>
      <c r="BH180" s="25">
        <v>1.34</v>
      </c>
      <c r="BI180" s="27"/>
      <c r="BJ180" s="28">
        <f t="shared" si="145"/>
        <v>0.15584977383705007</v>
      </c>
      <c r="BK180" s="28">
        <f t="shared" si="146"/>
        <v>7.4483225137866288E-2</v>
      </c>
      <c r="BL180" s="28">
        <f t="shared" si="147"/>
        <v>0.1587437615983846</v>
      </c>
      <c r="BM180">
        <f t="shared" si="148"/>
        <v>0.1587437615983846</v>
      </c>
      <c r="BN180" s="29">
        <f t="shared" si="149"/>
        <v>0.99710601223866546</v>
      </c>
      <c r="BO180" s="46" t="s">
        <v>193</v>
      </c>
      <c r="BP180" s="25">
        <v>1</v>
      </c>
      <c r="BQ180" s="27"/>
      <c r="BR180" s="28">
        <f t="shared" si="150"/>
        <v>0</v>
      </c>
      <c r="BS180" s="28">
        <f t="shared" si="151"/>
        <v>0</v>
      </c>
      <c r="BT180" s="28">
        <f t="shared" si="152"/>
        <v>0</v>
      </c>
      <c r="BU180">
        <f t="shared" si="153"/>
        <v>0</v>
      </c>
      <c r="BV180" s="29">
        <f t="shared" si="154"/>
        <v>1</v>
      </c>
      <c r="BW180" s="46" t="s">
        <v>193</v>
      </c>
      <c r="BX180" s="25">
        <v>1.1200000000000001</v>
      </c>
      <c r="BY180" s="27"/>
      <c r="BZ180" s="28">
        <f t="shared" si="155"/>
        <v>6.1174924902230816E-2</v>
      </c>
      <c r="CA180" s="28">
        <f t="shared" si="156"/>
        <v>2.7619310553802633E-2</v>
      </c>
      <c r="CB180" s="28">
        <f t="shared" si="157"/>
        <v>6.2440926640528013E-2</v>
      </c>
      <c r="CC180">
        <f t="shared" si="158"/>
        <v>6.2440926640528013E-2</v>
      </c>
      <c r="CD180" s="29">
        <f t="shared" si="159"/>
        <v>0.99873399826170284</v>
      </c>
      <c r="CE180" s="46" t="s">
        <v>193</v>
      </c>
      <c r="CF180" s="25">
        <v>1.1000000000000001</v>
      </c>
      <c r="CG180" s="27"/>
      <c r="CH180" s="28">
        <f t="shared" si="160"/>
        <v>5.1504232006045175E-2</v>
      </c>
      <c r="CI180" s="28">
        <f t="shared" si="161"/>
        <v>2.3122530185164487E-2</v>
      </c>
      <c r="CJ180" s="28">
        <f t="shared" si="162"/>
        <v>5.2581309818614516E-2</v>
      </c>
      <c r="CK180">
        <f t="shared" si="163"/>
        <v>5.2581309818614516E-2</v>
      </c>
      <c r="CL180" s="29">
        <f t="shared" si="164"/>
        <v>0.99892292218743062</v>
      </c>
    </row>
    <row r="181" spans="1:90" ht="15.5" x14ac:dyDescent="0.35">
      <c r="A181" s="49" t="s">
        <v>194</v>
      </c>
      <c r="B181" s="47">
        <f>Prev!AF179</f>
        <v>0.55499548788242348</v>
      </c>
      <c r="C181" s="47">
        <f>Prev!AG179</f>
        <v>0.2462660332807978</v>
      </c>
      <c r="D181" s="25">
        <v>1</v>
      </c>
      <c r="E181" s="27"/>
      <c r="F181" s="28">
        <f t="shared" si="110"/>
        <v>0</v>
      </c>
      <c r="G181" s="28">
        <f t="shared" si="111"/>
        <v>0</v>
      </c>
      <c r="H181" s="28">
        <f t="shared" si="112"/>
        <v>0</v>
      </c>
      <c r="I181" s="28">
        <f t="shared" si="113"/>
        <v>0</v>
      </c>
      <c r="J181" s="29">
        <f t="shared" si="114"/>
        <v>1</v>
      </c>
      <c r="K181" s="49" t="s">
        <v>194</v>
      </c>
      <c r="L181" s="25">
        <v>1</v>
      </c>
      <c r="M181" s="27"/>
      <c r="N181" s="28">
        <f t="shared" si="115"/>
        <v>0</v>
      </c>
      <c r="O181" s="28">
        <f t="shared" si="116"/>
        <v>0</v>
      </c>
      <c r="P181" s="28">
        <f t="shared" si="117"/>
        <v>0</v>
      </c>
      <c r="Q181" s="28">
        <f t="shared" si="118"/>
        <v>0</v>
      </c>
      <c r="R181" s="29">
        <f t="shared" si="119"/>
        <v>1</v>
      </c>
      <c r="S181" s="49" t="s">
        <v>194</v>
      </c>
      <c r="T181" s="25">
        <v>1</v>
      </c>
      <c r="U181" s="27"/>
      <c r="V181" s="28">
        <f t="shared" si="120"/>
        <v>0</v>
      </c>
      <c r="W181" s="28">
        <f t="shared" si="121"/>
        <v>0</v>
      </c>
      <c r="X181" s="28">
        <f t="shared" si="122"/>
        <v>0</v>
      </c>
      <c r="Y181">
        <f t="shared" si="123"/>
        <v>0</v>
      </c>
      <c r="Z181" s="29">
        <f t="shared" si="124"/>
        <v>1</v>
      </c>
      <c r="AA181" s="49" t="s">
        <v>194</v>
      </c>
      <c r="AB181" s="25">
        <v>1</v>
      </c>
      <c r="AC181" s="27"/>
      <c r="AD181" s="28">
        <f t="shared" si="125"/>
        <v>0</v>
      </c>
      <c r="AE181" s="28">
        <f t="shared" si="126"/>
        <v>0</v>
      </c>
      <c r="AF181" s="28">
        <f t="shared" si="127"/>
        <v>0</v>
      </c>
      <c r="AG181">
        <f t="shared" si="128"/>
        <v>0</v>
      </c>
      <c r="AH181" s="29">
        <f t="shared" si="129"/>
        <v>1</v>
      </c>
      <c r="AI181" s="49" t="s">
        <v>194</v>
      </c>
      <c r="AJ181" s="25">
        <v>1</v>
      </c>
      <c r="AK181" s="27"/>
      <c r="AL181" s="28">
        <f t="shared" si="130"/>
        <v>0</v>
      </c>
      <c r="AM181" s="28">
        <f t="shared" si="131"/>
        <v>0</v>
      </c>
      <c r="AN181" s="28">
        <f t="shared" si="132"/>
        <v>0</v>
      </c>
      <c r="AO181">
        <f t="shared" si="133"/>
        <v>0</v>
      </c>
      <c r="AP181" s="29">
        <f t="shared" si="134"/>
        <v>1</v>
      </c>
      <c r="AQ181" s="49" t="s">
        <v>194</v>
      </c>
      <c r="AR181" s="25">
        <v>1</v>
      </c>
      <c r="AS181" s="27"/>
      <c r="AT181" s="28">
        <f t="shared" si="135"/>
        <v>0</v>
      </c>
      <c r="AU181" s="28">
        <f t="shared" si="136"/>
        <v>0</v>
      </c>
      <c r="AV181" s="28">
        <f t="shared" si="137"/>
        <v>0</v>
      </c>
      <c r="AW181">
        <f t="shared" si="138"/>
        <v>0</v>
      </c>
      <c r="AX181" s="29">
        <f t="shared" si="139"/>
        <v>1</v>
      </c>
      <c r="AY181" s="49" t="s">
        <v>194</v>
      </c>
      <c r="AZ181" s="25">
        <v>1.0900000000000001</v>
      </c>
      <c r="BA181" s="27"/>
      <c r="BB181" s="28">
        <f t="shared" si="140"/>
        <v>4.6593786524560796E-2</v>
      </c>
      <c r="BC181" s="28">
        <f t="shared" si="141"/>
        <v>2.0858507313144616E-2</v>
      </c>
      <c r="BD181" s="28">
        <f t="shared" si="142"/>
        <v>4.757332561407461E-2</v>
      </c>
      <c r="BE181">
        <f t="shared" si="143"/>
        <v>4.757332561407461E-2</v>
      </c>
      <c r="BF181" s="29">
        <f t="shared" si="144"/>
        <v>0.99902046091048624</v>
      </c>
      <c r="BG181" s="49" t="s">
        <v>194</v>
      </c>
      <c r="BH181" s="25">
        <v>1.34</v>
      </c>
      <c r="BI181" s="27"/>
      <c r="BJ181" s="28">
        <f t="shared" si="145"/>
        <v>0.15584977383705015</v>
      </c>
      <c r="BK181" s="28">
        <f t="shared" si="146"/>
        <v>7.448322513786633E-2</v>
      </c>
      <c r="BL181" s="28">
        <f t="shared" si="147"/>
        <v>0.1587437615983846</v>
      </c>
      <c r="BM181">
        <f t="shared" si="148"/>
        <v>0.1587437615983846</v>
      </c>
      <c r="BN181" s="29">
        <f t="shared" si="149"/>
        <v>0.99710601223866557</v>
      </c>
      <c r="BO181" s="46" t="s">
        <v>194</v>
      </c>
      <c r="BP181" s="25">
        <v>1</v>
      </c>
      <c r="BQ181" s="27"/>
      <c r="BR181" s="28">
        <f t="shared" si="150"/>
        <v>0</v>
      </c>
      <c r="BS181" s="28">
        <f t="shared" si="151"/>
        <v>0</v>
      </c>
      <c r="BT181" s="28">
        <f t="shared" si="152"/>
        <v>0</v>
      </c>
      <c r="BU181">
        <f t="shared" si="153"/>
        <v>0</v>
      </c>
      <c r="BV181" s="29">
        <f t="shared" si="154"/>
        <v>1</v>
      </c>
      <c r="BW181" s="46" t="s">
        <v>194</v>
      </c>
      <c r="BX181" s="25">
        <v>1.1200000000000001</v>
      </c>
      <c r="BY181" s="27"/>
      <c r="BZ181" s="28">
        <f t="shared" si="155"/>
        <v>6.1174924902230858E-2</v>
      </c>
      <c r="CA181" s="28">
        <f t="shared" si="156"/>
        <v>2.7619310553802651E-2</v>
      </c>
      <c r="CB181" s="28">
        <f t="shared" si="157"/>
        <v>6.2440926640528013E-2</v>
      </c>
      <c r="CC181">
        <f t="shared" si="158"/>
        <v>6.2440926640528013E-2</v>
      </c>
      <c r="CD181" s="29">
        <f t="shared" si="159"/>
        <v>0.99873399826170284</v>
      </c>
      <c r="CE181" s="46" t="s">
        <v>194</v>
      </c>
      <c r="CF181" s="25">
        <v>1.1000000000000001</v>
      </c>
      <c r="CG181" s="27"/>
      <c r="CH181" s="28">
        <f t="shared" si="160"/>
        <v>5.1504232006045203E-2</v>
      </c>
      <c r="CI181" s="28">
        <f t="shared" si="161"/>
        <v>2.3122530185164504E-2</v>
      </c>
      <c r="CJ181" s="28">
        <f t="shared" si="162"/>
        <v>5.2581309818614516E-2</v>
      </c>
      <c r="CK181">
        <f t="shared" si="163"/>
        <v>5.2581309818614516E-2</v>
      </c>
      <c r="CL181" s="29">
        <f t="shared" si="164"/>
        <v>0.99892292218743073</v>
      </c>
    </row>
    <row r="182" spans="1:90" ht="15.5" x14ac:dyDescent="0.35">
      <c r="A182" s="49" t="s">
        <v>195</v>
      </c>
      <c r="B182" s="47">
        <f>Prev!AF180</f>
        <v>0.55499548788242348</v>
      </c>
      <c r="C182" s="47">
        <f>Prev!AG180</f>
        <v>0.2462660332807978</v>
      </c>
      <c r="D182" s="25">
        <v>1</v>
      </c>
      <c r="E182" s="27"/>
      <c r="F182" s="28">
        <f t="shared" si="110"/>
        <v>0</v>
      </c>
      <c r="G182" s="28">
        <f t="shared" si="111"/>
        <v>0</v>
      </c>
      <c r="H182" s="28">
        <f t="shared" si="112"/>
        <v>0</v>
      </c>
      <c r="I182" s="28">
        <f t="shared" si="113"/>
        <v>0</v>
      </c>
      <c r="J182" s="29">
        <f t="shared" si="114"/>
        <v>1</v>
      </c>
      <c r="K182" s="49" t="s">
        <v>195</v>
      </c>
      <c r="L182" s="25">
        <v>1</v>
      </c>
      <c r="M182" s="27"/>
      <c r="N182" s="28">
        <f t="shared" si="115"/>
        <v>0</v>
      </c>
      <c r="O182" s="28">
        <f t="shared" si="116"/>
        <v>0</v>
      </c>
      <c r="P182" s="28">
        <f t="shared" si="117"/>
        <v>0</v>
      </c>
      <c r="Q182" s="28">
        <f t="shared" si="118"/>
        <v>0</v>
      </c>
      <c r="R182" s="29">
        <f t="shared" si="119"/>
        <v>1</v>
      </c>
      <c r="S182" s="49" t="s">
        <v>195</v>
      </c>
      <c r="T182" s="25">
        <v>1</v>
      </c>
      <c r="U182" s="27"/>
      <c r="V182" s="28">
        <f t="shared" si="120"/>
        <v>0</v>
      </c>
      <c r="W182" s="28">
        <f t="shared" si="121"/>
        <v>0</v>
      </c>
      <c r="X182" s="28">
        <f t="shared" si="122"/>
        <v>0</v>
      </c>
      <c r="Y182">
        <f t="shared" si="123"/>
        <v>0</v>
      </c>
      <c r="Z182" s="29">
        <f t="shared" si="124"/>
        <v>1</v>
      </c>
      <c r="AA182" s="49" t="s">
        <v>195</v>
      </c>
      <c r="AB182" s="25">
        <v>1</v>
      </c>
      <c r="AC182" s="27"/>
      <c r="AD182" s="28">
        <f t="shared" si="125"/>
        <v>0</v>
      </c>
      <c r="AE182" s="28">
        <f t="shared" si="126"/>
        <v>0</v>
      </c>
      <c r="AF182" s="28">
        <f t="shared" si="127"/>
        <v>0</v>
      </c>
      <c r="AG182">
        <f t="shared" si="128"/>
        <v>0</v>
      </c>
      <c r="AH182" s="29">
        <f t="shared" si="129"/>
        <v>1</v>
      </c>
      <c r="AI182" s="49" t="s">
        <v>195</v>
      </c>
      <c r="AJ182" s="25">
        <v>1</v>
      </c>
      <c r="AK182" s="27"/>
      <c r="AL182" s="28">
        <f t="shared" si="130"/>
        <v>0</v>
      </c>
      <c r="AM182" s="28">
        <f t="shared" si="131"/>
        <v>0</v>
      </c>
      <c r="AN182" s="28">
        <f t="shared" si="132"/>
        <v>0</v>
      </c>
      <c r="AO182">
        <f t="shared" si="133"/>
        <v>0</v>
      </c>
      <c r="AP182" s="29">
        <f t="shared" si="134"/>
        <v>1</v>
      </c>
      <c r="AQ182" s="49" t="s">
        <v>195</v>
      </c>
      <c r="AR182" s="25">
        <v>1</v>
      </c>
      <c r="AS182" s="27"/>
      <c r="AT182" s="28">
        <f t="shared" si="135"/>
        <v>0</v>
      </c>
      <c r="AU182" s="28">
        <f t="shared" si="136"/>
        <v>0</v>
      </c>
      <c r="AV182" s="28">
        <f t="shared" si="137"/>
        <v>0</v>
      </c>
      <c r="AW182">
        <f t="shared" si="138"/>
        <v>0</v>
      </c>
      <c r="AX182" s="29">
        <f t="shared" si="139"/>
        <v>1</v>
      </c>
      <c r="AY182" s="49" t="s">
        <v>195</v>
      </c>
      <c r="AZ182" s="25">
        <v>1.0900000000000001</v>
      </c>
      <c r="BA182" s="27"/>
      <c r="BB182" s="28">
        <f t="shared" si="140"/>
        <v>4.6593786524560796E-2</v>
      </c>
      <c r="BC182" s="28">
        <f t="shared" si="141"/>
        <v>2.0858507313144616E-2</v>
      </c>
      <c r="BD182" s="28">
        <f t="shared" si="142"/>
        <v>4.757332561407461E-2</v>
      </c>
      <c r="BE182">
        <f t="shared" si="143"/>
        <v>4.757332561407461E-2</v>
      </c>
      <c r="BF182" s="29">
        <f t="shared" si="144"/>
        <v>0.99902046091048624</v>
      </c>
      <c r="BG182" s="49" t="s">
        <v>195</v>
      </c>
      <c r="BH182" s="25">
        <v>1.34</v>
      </c>
      <c r="BI182" s="27"/>
      <c r="BJ182" s="28">
        <f t="shared" si="145"/>
        <v>0.15584977383705015</v>
      </c>
      <c r="BK182" s="28">
        <f t="shared" si="146"/>
        <v>7.448322513786633E-2</v>
      </c>
      <c r="BL182" s="28">
        <f t="shared" si="147"/>
        <v>0.1587437615983846</v>
      </c>
      <c r="BM182">
        <f t="shared" si="148"/>
        <v>0.1587437615983846</v>
      </c>
      <c r="BN182" s="29">
        <f t="shared" si="149"/>
        <v>0.99710601223866557</v>
      </c>
      <c r="BO182" s="46" t="s">
        <v>195</v>
      </c>
      <c r="BP182" s="25">
        <v>1</v>
      </c>
      <c r="BQ182" s="27"/>
      <c r="BR182" s="28">
        <f t="shared" si="150"/>
        <v>0</v>
      </c>
      <c r="BS182" s="28">
        <f t="shared" si="151"/>
        <v>0</v>
      </c>
      <c r="BT182" s="28">
        <f t="shared" si="152"/>
        <v>0</v>
      </c>
      <c r="BU182">
        <f t="shared" si="153"/>
        <v>0</v>
      </c>
      <c r="BV182" s="29">
        <f t="shared" si="154"/>
        <v>1</v>
      </c>
      <c r="BW182" s="46" t="s">
        <v>195</v>
      </c>
      <c r="BX182" s="25">
        <v>1.1200000000000001</v>
      </c>
      <c r="BY182" s="27"/>
      <c r="BZ182" s="28">
        <f t="shared" si="155"/>
        <v>6.1174924902230858E-2</v>
      </c>
      <c r="CA182" s="28">
        <f t="shared" si="156"/>
        <v>2.7619310553802651E-2</v>
      </c>
      <c r="CB182" s="28">
        <f t="shared" si="157"/>
        <v>6.2440926640528013E-2</v>
      </c>
      <c r="CC182">
        <f t="shared" si="158"/>
        <v>6.2440926640528013E-2</v>
      </c>
      <c r="CD182" s="29">
        <f t="shared" si="159"/>
        <v>0.99873399826170284</v>
      </c>
      <c r="CE182" s="46" t="s">
        <v>195</v>
      </c>
      <c r="CF182" s="25">
        <v>1.1000000000000001</v>
      </c>
      <c r="CG182" s="27"/>
      <c r="CH182" s="28">
        <f t="shared" si="160"/>
        <v>5.1504232006045203E-2</v>
      </c>
      <c r="CI182" s="28">
        <f t="shared" si="161"/>
        <v>2.3122530185164504E-2</v>
      </c>
      <c r="CJ182" s="28">
        <f t="shared" si="162"/>
        <v>5.2581309818614516E-2</v>
      </c>
      <c r="CK182">
        <f t="shared" si="163"/>
        <v>5.2581309818614516E-2</v>
      </c>
      <c r="CL182" s="29">
        <f t="shared" si="164"/>
        <v>0.99892292218743073</v>
      </c>
    </row>
    <row r="183" spans="1:90" ht="15.5" x14ac:dyDescent="0.35">
      <c r="A183" s="49" t="s">
        <v>196</v>
      </c>
      <c r="B183" s="47">
        <f>Prev!AF181</f>
        <v>0.55499548788242348</v>
      </c>
      <c r="C183" s="47">
        <f>Prev!AG181</f>
        <v>0.24626603328079785</v>
      </c>
      <c r="D183" s="25">
        <v>1</v>
      </c>
      <c r="E183" s="27"/>
      <c r="F183" s="28">
        <f t="shared" si="110"/>
        <v>0</v>
      </c>
      <c r="G183" s="28">
        <f t="shared" si="111"/>
        <v>0</v>
      </c>
      <c r="H183" s="28">
        <f t="shared" si="112"/>
        <v>0</v>
      </c>
      <c r="I183" s="28">
        <f t="shared" si="113"/>
        <v>0</v>
      </c>
      <c r="J183" s="29">
        <f t="shared" si="114"/>
        <v>1</v>
      </c>
      <c r="K183" s="49" t="s">
        <v>196</v>
      </c>
      <c r="L183" s="25">
        <v>1</v>
      </c>
      <c r="M183" s="27"/>
      <c r="N183" s="28">
        <f t="shared" si="115"/>
        <v>0</v>
      </c>
      <c r="O183" s="28">
        <f t="shared" si="116"/>
        <v>0</v>
      </c>
      <c r="P183" s="28">
        <f t="shared" si="117"/>
        <v>0</v>
      </c>
      <c r="Q183" s="28">
        <f t="shared" si="118"/>
        <v>0</v>
      </c>
      <c r="R183" s="29">
        <f t="shared" si="119"/>
        <v>1</v>
      </c>
      <c r="S183" s="49" t="s">
        <v>196</v>
      </c>
      <c r="T183" s="25">
        <v>1</v>
      </c>
      <c r="U183" s="27"/>
      <c r="V183" s="28">
        <f t="shared" si="120"/>
        <v>0</v>
      </c>
      <c r="W183" s="28">
        <f t="shared" si="121"/>
        <v>0</v>
      </c>
      <c r="X183" s="28">
        <f t="shared" si="122"/>
        <v>0</v>
      </c>
      <c r="Y183">
        <f t="shared" si="123"/>
        <v>0</v>
      </c>
      <c r="Z183" s="29">
        <f t="shared" si="124"/>
        <v>1</v>
      </c>
      <c r="AA183" s="49" t="s">
        <v>196</v>
      </c>
      <c r="AB183" s="25">
        <v>1</v>
      </c>
      <c r="AC183" s="27"/>
      <c r="AD183" s="28">
        <f t="shared" si="125"/>
        <v>0</v>
      </c>
      <c r="AE183" s="28">
        <f t="shared" si="126"/>
        <v>0</v>
      </c>
      <c r="AF183" s="28">
        <f t="shared" si="127"/>
        <v>0</v>
      </c>
      <c r="AG183">
        <f t="shared" si="128"/>
        <v>0</v>
      </c>
      <c r="AH183" s="29">
        <f t="shared" si="129"/>
        <v>1</v>
      </c>
      <c r="AI183" s="49" t="s">
        <v>196</v>
      </c>
      <c r="AJ183" s="25">
        <v>1</v>
      </c>
      <c r="AK183" s="27"/>
      <c r="AL183" s="28">
        <f t="shared" si="130"/>
        <v>0</v>
      </c>
      <c r="AM183" s="28">
        <f t="shared" si="131"/>
        <v>0</v>
      </c>
      <c r="AN183" s="28">
        <f t="shared" si="132"/>
        <v>0</v>
      </c>
      <c r="AO183">
        <f t="shared" si="133"/>
        <v>0</v>
      </c>
      <c r="AP183" s="29">
        <f t="shared" si="134"/>
        <v>1</v>
      </c>
      <c r="AQ183" s="49" t="s">
        <v>196</v>
      </c>
      <c r="AR183" s="25">
        <v>1</v>
      </c>
      <c r="AS183" s="27"/>
      <c r="AT183" s="28">
        <f t="shared" si="135"/>
        <v>0</v>
      </c>
      <c r="AU183" s="28">
        <f t="shared" si="136"/>
        <v>0</v>
      </c>
      <c r="AV183" s="28">
        <f t="shared" si="137"/>
        <v>0</v>
      </c>
      <c r="AW183">
        <f t="shared" si="138"/>
        <v>0</v>
      </c>
      <c r="AX183" s="29">
        <f t="shared" si="139"/>
        <v>1</v>
      </c>
      <c r="AY183" s="49" t="s">
        <v>196</v>
      </c>
      <c r="AZ183" s="25">
        <v>1.0900000000000001</v>
      </c>
      <c r="BA183" s="27"/>
      <c r="BB183" s="28">
        <f t="shared" si="140"/>
        <v>4.6593786524560817E-2</v>
      </c>
      <c r="BC183" s="28">
        <f t="shared" si="141"/>
        <v>2.0858507313144623E-2</v>
      </c>
      <c r="BD183" s="28">
        <f t="shared" si="142"/>
        <v>4.757332561407461E-2</v>
      </c>
      <c r="BE183">
        <f t="shared" si="143"/>
        <v>4.757332561407461E-2</v>
      </c>
      <c r="BF183" s="29">
        <f t="shared" si="144"/>
        <v>0.99902046091048624</v>
      </c>
      <c r="BG183" s="49" t="s">
        <v>196</v>
      </c>
      <c r="BH183" s="25">
        <v>1.34</v>
      </c>
      <c r="BI183" s="27"/>
      <c r="BJ183" s="28">
        <f t="shared" si="145"/>
        <v>0.15584977383705018</v>
      </c>
      <c r="BK183" s="28">
        <f t="shared" si="146"/>
        <v>7.4483225137866343E-2</v>
      </c>
      <c r="BL183" s="28">
        <f t="shared" si="147"/>
        <v>0.1587437615983846</v>
      </c>
      <c r="BM183">
        <f t="shared" si="148"/>
        <v>0.1587437615983846</v>
      </c>
      <c r="BN183" s="29">
        <f t="shared" si="149"/>
        <v>0.99710601223866557</v>
      </c>
      <c r="BO183" s="46" t="s">
        <v>196</v>
      </c>
      <c r="BP183" s="25">
        <v>1</v>
      </c>
      <c r="BQ183" s="27"/>
      <c r="BR183" s="28">
        <f t="shared" si="150"/>
        <v>0</v>
      </c>
      <c r="BS183" s="28">
        <f t="shared" si="151"/>
        <v>0</v>
      </c>
      <c r="BT183" s="28">
        <f t="shared" si="152"/>
        <v>0</v>
      </c>
      <c r="BU183">
        <f t="shared" si="153"/>
        <v>0</v>
      </c>
      <c r="BV183" s="29">
        <f t="shared" si="154"/>
        <v>1</v>
      </c>
      <c r="BW183" s="46" t="s">
        <v>196</v>
      </c>
      <c r="BX183" s="25">
        <v>1.1200000000000001</v>
      </c>
      <c r="BY183" s="27"/>
      <c r="BZ183" s="28">
        <f t="shared" si="155"/>
        <v>6.1174924902230879E-2</v>
      </c>
      <c r="CA183" s="28">
        <f t="shared" si="156"/>
        <v>2.7619310553802661E-2</v>
      </c>
      <c r="CB183" s="28">
        <f t="shared" si="157"/>
        <v>6.2440926640528013E-2</v>
      </c>
      <c r="CC183">
        <f t="shared" si="158"/>
        <v>6.2440926640528013E-2</v>
      </c>
      <c r="CD183" s="29">
        <f t="shared" si="159"/>
        <v>0.99873399826170284</v>
      </c>
      <c r="CE183" s="46" t="s">
        <v>196</v>
      </c>
      <c r="CF183" s="25">
        <v>1.1000000000000001</v>
      </c>
      <c r="CG183" s="27"/>
      <c r="CH183" s="28">
        <f t="shared" si="160"/>
        <v>5.1504232006045217E-2</v>
      </c>
      <c r="CI183" s="28">
        <f t="shared" si="161"/>
        <v>2.3122530185164511E-2</v>
      </c>
      <c r="CJ183" s="28">
        <f t="shared" si="162"/>
        <v>5.2581309818614516E-2</v>
      </c>
      <c r="CK183">
        <f t="shared" si="163"/>
        <v>5.2581309818614516E-2</v>
      </c>
      <c r="CL183" s="29">
        <f t="shared" si="164"/>
        <v>0.99892292218743073</v>
      </c>
    </row>
    <row r="184" spans="1:90" ht="15.5" x14ac:dyDescent="0.35">
      <c r="A184" s="49" t="s">
        <v>197</v>
      </c>
      <c r="B184" s="47">
        <f>Prev!AF182</f>
        <v>0.55499548788242337</v>
      </c>
      <c r="C184" s="47">
        <f>Prev!AG182</f>
        <v>0.24626603328079777</v>
      </c>
      <c r="D184" s="25">
        <v>1</v>
      </c>
      <c r="E184" s="27"/>
      <c r="F184" s="28">
        <f t="shared" si="110"/>
        <v>0</v>
      </c>
      <c r="G184" s="28">
        <f t="shared" si="111"/>
        <v>0</v>
      </c>
      <c r="H184" s="28">
        <f t="shared" si="112"/>
        <v>0</v>
      </c>
      <c r="I184" s="28">
        <f t="shared" si="113"/>
        <v>0</v>
      </c>
      <c r="J184" s="29">
        <f t="shared" si="114"/>
        <v>1</v>
      </c>
      <c r="K184" s="49" t="s">
        <v>197</v>
      </c>
      <c r="L184" s="25">
        <v>1</v>
      </c>
      <c r="M184" s="27"/>
      <c r="N184" s="28">
        <f t="shared" si="115"/>
        <v>0</v>
      </c>
      <c r="O184" s="28">
        <f t="shared" si="116"/>
        <v>0</v>
      </c>
      <c r="P184" s="28">
        <f t="shared" si="117"/>
        <v>0</v>
      </c>
      <c r="Q184" s="28">
        <f t="shared" si="118"/>
        <v>0</v>
      </c>
      <c r="R184" s="29">
        <f t="shared" si="119"/>
        <v>1</v>
      </c>
      <c r="S184" s="49" t="s">
        <v>197</v>
      </c>
      <c r="T184" s="25">
        <v>1</v>
      </c>
      <c r="U184" s="27"/>
      <c r="V184" s="28">
        <f t="shared" si="120"/>
        <v>0</v>
      </c>
      <c r="W184" s="28">
        <f t="shared" si="121"/>
        <v>0</v>
      </c>
      <c r="X184" s="28">
        <f t="shared" si="122"/>
        <v>0</v>
      </c>
      <c r="Y184">
        <f t="shared" si="123"/>
        <v>0</v>
      </c>
      <c r="Z184" s="29">
        <f t="shared" si="124"/>
        <v>1</v>
      </c>
      <c r="AA184" s="49" t="s">
        <v>197</v>
      </c>
      <c r="AB184" s="25">
        <v>1</v>
      </c>
      <c r="AC184" s="27"/>
      <c r="AD184" s="28">
        <f t="shared" si="125"/>
        <v>0</v>
      </c>
      <c r="AE184" s="28">
        <f t="shared" si="126"/>
        <v>0</v>
      </c>
      <c r="AF184" s="28">
        <f t="shared" si="127"/>
        <v>0</v>
      </c>
      <c r="AG184">
        <f t="shared" si="128"/>
        <v>0</v>
      </c>
      <c r="AH184" s="29">
        <f t="shared" si="129"/>
        <v>1</v>
      </c>
      <c r="AI184" s="49" t="s">
        <v>197</v>
      </c>
      <c r="AJ184" s="25">
        <v>1</v>
      </c>
      <c r="AK184" s="27"/>
      <c r="AL184" s="28">
        <f t="shared" si="130"/>
        <v>0</v>
      </c>
      <c r="AM184" s="28">
        <f t="shared" si="131"/>
        <v>0</v>
      </c>
      <c r="AN184" s="28">
        <f t="shared" si="132"/>
        <v>0</v>
      </c>
      <c r="AO184">
        <f t="shared" si="133"/>
        <v>0</v>
      </c>
      <c r="AP184" s="29">
        <f t="shared" si="134"/>
        <v>1</v>
      </c>
      <c r="AQ184" s="49" t="s">
        <v>197</v>
      </c>
      <c r="AR184" s="25">
        <v>1</v>
      </c>
      <c r="AS184" s="27"/>
      <c r="AT184" s="28">
        <f t="shared" si="135"/>
        <v>0</v>
      </c>
      <c r="AU184" s="28">
        <f t="shared" si="136"/>
        <v>0</v>
      </c>
      <c r="AV184" s="28">
        <f t="shared" si="137"/>
        <v>0</v>
      </c>
      <c r="AW184">
        <f t="shared" si="138"/>
        <v>0</v>
      </c>
      <c r="AX184" s="29">
        <f t="shared" si="139"/>
        <v>1</v>
      </c>
      <c r="AY184" s="49" t="s">
        <v>197</v>
      </c>
      <c r="AZ184" s="25">
        <v>1.0900000000000001</v>
      </c>
      <c r="BA184" s="27"/>
      <c r="BB184" s="28">
        <f t="shared" si="140"/>
        <v>4.6593786524560796E-2</v>
      </c>
      <c r="BC184" s="28">
        <f t="shared" si="141"/>
        <v>2.0858507313144616E-2</v>
      </c>
      <c r="BD184" s="28">
        <f t="shared" si="142"/>
        <v>4.7573325614074603E-2</v>
      </c>
      <c r="BE184">
        <f t="shared" si="143"/>
        <v>4.7573325614074603E-2</v>
      </c>
      <c r="BF184" s="29">
        <f t="shared" si="144"/>
        <v>0.99902046091048624</v>
      </c>
      <c r="BG184" s="49" t="s">
        <v>197</v>
      </c>
      <c r="BH184" s="25">
        <v>1.34</v>
      </c>
      <c r="BI184" s="27"/>
      <c r="BJ184" s="28">
        <f t="shared" si="145"/>
        <v>0.15584977383705015</v>
      </c>
      <c r="BK184" s="28">
        <f t="shared" si="146"/>
        <v>7.448322513786633E-2</v>
      </c>
      <c r="BL184" s="28">
        <f t="shared" si="147"/>
        <v>0.15874376159838455</v>
      </c>
      <c r="BM184">
        <f t="shared" si="148"/>
        <v>0.15874376159838455</v>
      </c>
      <c r="BN184" s="29">
        <f t="shared" si="149"/>
        <v>0.99710601223866557</v>
      </c>
      <c r="BO184" s="46" t="s">
        <v>197</v>
      </c>
      <c r="BP184" s="25">
        <v>1</v>
      </c>
      <c r="BQ184" s="27"/>
      <c r="BR184" s="28">
        <f t="shared" si="150"/>
        <v>0</v>
      </c>
      <c r="BS184" s="28">
        <f t="shared" si="151"/>
        <v>0</v>
      </c>
      <c r="BT184" s="28">
        <f t="shared" si="152"/>
        <v>0</v>
      </c>
      <c r="BU184">
        <f t="shared" si="153"/>
        <v>0</v>
      </c>
      <c r="BV184" s="29">
        <f t="shared" si="154"/>
        <v>1</v>
      </c>
      <c r="BW184" s="46" t="s">
        <v>197</v>
      </c>
      <c r="BX184" s="25">
        <v>1.1200000000000001</v>
      </c>
      <c r="BY184" s="27"/>
      <c r="BZ184" s="28">
        <f t="shared" si="155"/>
        <v>6.1174924902230858E-2</v>
      </c>
      <c r="CA184" s="28">
        <f t="shared" si="156"/>
        <v>2.7619310553802651E-2</v>
      </c>
      <c r="CB184" s="28">
        <f t="shared" si="157"/>
        <v>6.2440926640527999E-2</v>
      </c>
      <c r="CC184">
        <f t="shared" si="158"/>
        <v>6.2440926640527999E-2</v>
      </c>
      <c r="CD184" s="29">
        <f t="shared" si="159"/>
        <v>0.99873399826170284</v>
      </c>
      <c r="CE184" s="46" t="s">
        <v>197</v>
      </c>
      <c r="CF184" s="25">
        <v>1.1000000000000001</v>
      </c>
      <c r="CG184" s="27"/>
      <c r="CH184" s="28">
        <f t="shared" si="160"/>
        <v>5.1504232006045203E-2</v>
      </c>
      <c r="CI184" s="28">
        <f t="shared" si="161"/>
        <v>2.3122530185164504E-2</v>
      </c>
      <c r="CJ184" s="28">
        <f t="shared" si="162"/>
        <v>5.2581309818614502E-2</v>
      </c>
      <c r="CK184">
        <f t="shared" si="163"/>
        <v>5.2581309818614502E-2</v>
      </c>
      <c r="CL184" s="29">
        <f t="shared" si="164"/>
        <v>0.99892292218743073</v>
      </c>
    </row>
    <row r="185" spans="1:90" ht="15.5" x14ac:dyDescent="0.35">
      <c r="A185" s="49" t="s">
        <v>198</v>
      </c>
      <c r="B185" s="47">
        <f>Prev!AF183</f>
        <v>0.55499548788242326</v>
      </c>
      <c r="C185" s="47">
        <f>Prev!AG183</f>
        <v>0.24626603328079774</v>
      </c>
      <c r="D185" s="25">
        <v>1</v>
      </c>
      <c r="E185" s="27"/>
      <c r="F185" s="28">
        <f t="shared" si="110"/>
        <v>0</v>
      </c>
      <c r="G185" s="28">
        <f t="shared" si="111"/>
        <v>0</v>
      </c>
      <c r="H185" s="28">
        <f t="shared" si="112"/>
        <v>0</v>
      </c>
      <c r="I185" s="28">
        <f t="shared" si="113"/>
        <v>0</v>
      </c>
      <c r="J185" s="29">
        <f t="shared" si="114"/>
        <v>1</v>
      </c>
      <c r="K185" s="49" t="s">
        <v>198</v>
      </c>
      <c r="L185" s="25">
        <v>1</v>
      </c>
      <c r="M185" s="27"/>
      <c r="N185" s="28">
        <f t="shared" si="115"/>
        <v>0</v>
      </c>
      <c r="O185" s="28">
        <f t="shared" si="116"/>
        <v>0</v>
      </c>
      <c r="P185" s="28">
        <f t="shared" si="117"/>
        <v>0</v>
      </c>
      <c r="Q185" s="28">
        <f t="shared" si="118"/>
        <v>0</v>
      </c>
      <c r="R185" s="29">
        <f t="shared" si="119"/>
        <v>1</v>
      </c>
      <c r="S185" s="49" t="s">
        <v>198</v>
      </c>
      <c r="T185" s="25">
        <v>1</v>
      </c>
      <c r="U185" s="27"/>
      <c r="V185" s="28">
        <f t="shared" si="120"/>
        <v>0</v>
      </c>
      <c r="W185" s="28">
        <f t="shared" si="121"/>
        <v>0</v>
      </c>
      <c r="X185" s="28">
        <f t="shared" si="122"/>
        <v>0</v>
      </c>
      <c r="Y185">
        <f t="shared" si="123"/>
        <v>0</v>
      </c>
      <c r="Z185" s="29">
        <f t="shared" si="124"/>
        <v>1</v>
      </c>
      <c r="AA185" s="49" t="s">
        <v>198</v>
      </c>
      <c r="AB185" s="25">
        <v>1</v>
      </c>
      <c r="AC185" s="27"/>
      <c r="AD185" s="28">
        <f t="shared" si="125"/>
        <v>0</v>
      </c>
      <c r="AE185" s="28">
        <f t="shared" si="126"/>
        <v>0</v>
      </c>
      <c r="AF185" s="28">
        <f t="shared" si="127"/>
        <v>0</v>
      </c>
      <c r="AG185">
        <f t="shared" si="128"/>
        <v>0</v>
      </c>
      <c r="AH185" s="29">
        <f t="shared" si="129"/>
        <v>1</v>
      </c>
      <c r="AI185" s="49" t="s">
        <v>198</v>
      </c>
      <c r="AJ185" s="25">
        <v>1</v>
      </c>
      <c r="AK185" s="27"/>
      <c r="AL185" s="28">
        <f t="shared" si="130"/>
        <v>0</v>
      </c>
      <c r="AM185" s="28">
        <f t="shared" si="131"/>
        <v>0</v>
      </c>
      <c r="AN185" s="28">
        <f t="shared" si="132"/>
        <v>0</v>
      </c>
      <c r="AO185">
        <f t="shared" si="133"/>
        <v>0</v>
      </c>
      <c r="AP185" s="29">
        <f t="shared" si="134"/>
        <v>1</v>
      </c>
      <c r="AQ185" s="49" t="s">
        <v>198</v>
      </c>
      <c r="AR185" s="25">
        <v>1</v>
      </c>
      <c r="AS185" s="27"/>
      <c r="AT185" s="28">
        <f t="shared" si="135"/>
        <v>0</v>
      </c>
      <c r="AU185" s="28">
        <f t="shared" si="136"/>
        <v>0</v>
      </c>
      <c r="AV185" s="28">
        <f t="shared" si="137"/>
        <v>0</v>
      </c>
      <c r="AW185">
        <f t="shared" si="138"/>
        <v>0</v>
      </c>
      <c r="AX185" s="29">
        <f t="shared" si="139"/>
        <v>1</v>
      </c>
      <c r="AY185" s="49" t="s">
        <v>198</v>
      </c>
      <c r="AZ185" s="25">
        <v>1.0900000000000001</v>
      </c>
      <c r="BA185" s="27"/>
      <c r="BB185" s="28">
        <f t="shared" si="140"/>
        <v>4.6593786524560796E-2</v>
      </c>
      <c r="BC185" s="28">
        <f t="shared" si="141"/>
        <v>2.0858507313144616E-2</v>
      </c>
      <c r="BD185" s="28">
        <f t="shared" si="142"/>
        <v>4.7573325614074596E-2</v>
      </c>
      <c r="BE185">
        <f t="shared" si="143"/>
        <v>4.7573325614074596E-2</v>
      </c>
      <c r="BF185" s="29">
        <f t="shared" si="144"/>
        <v>0.99902046091048624</v>
      </c>
      <c r="BG185" s="49" t="s">
        <v>198</v>
      </c>
      <c r="BH185" s="25">
        <v>1.34</v>
      </c>
      <c r="BI185" s="27"/>
      <c r="BJ185" s="28">
        <f t="shared" si="145"/>
        <v>0.15584977383705015</v>
      </c>
      <c r="BK185" s="28">
        <f t="shared" si="146"/>
        <v>7.448322513786633E-2</v>
      </c>
      <c r="BL185" s="28">
        <f t="shared" si="147"/>
        <v>0.15874376159838455</v>
      </c>
      <c r="BM185">
        <f t="shared" si="148"/>
        <v>0.15874376159838455</v>
      </c>
      <c r="BN185" s="29">
        <f t="shared" si="149"/>
        <v>0.99710601223866557</v>
      </c>
      <c r="BO185" s="46" t="s">
        <v>198</v>
      </c>
      <c r="BP185" s="25">
        <v>1</v>
      </c>
      <c r="BQ185" s="27"/>
      <c r="BR185" s="28">
        <f t="shared" si="150"/>
        <v>0</v>
      </c>
      <c r="BS185" s="28">
        <f t="shared" si="151"/>
        <v>0</v>
      </c>
      <c r="BT185" s="28">
        <f t="shared" si="152"/>
        <v>0</v>
      </c>
      <c r="BU185">
        <f t="shared" si="153"/>
        <v>0</v>
      </c>
      <c r="BV185" s="29">
        <f t="shared" si="154"/>
        <v>1</v>
      </c>
      <c r="BW185" s="46" t="s">
        <v>198</v>
      </c>
      <c r="BX185" s="25">
        <v>1.1200000000000001</v>
      </c>
      <c r="BY185" s="27"/>
      <c r="BZ185" s="28">
        <f t="shared" si="155"/>
        <v>6.1174924902230858E-2</v>
      </c>
      <c r="CA185" s="28">
        <f t="shared" si="156"/>
        <v>2.7619310553802651E-2</v>
      </c>
      <c r="CB185" s="28">
        <f t="shared" si="157"/>
        <v>6.2440926640527986E-2</v>
      </c>
      <c r="CC185">
        <f t="shared" si="158"/>
        <v>6.2440926640527986E-2</v>
      </c>
      <c r="CD185" s="29">
        <f t="shared" si="159"/>
        <v>0.99873399826170284</v>
      </c>
      <c r="CE185" s="46" t="s">
        <v>198</v>
      </c>
      <c r="CF185" s="25">
        <v>1.1000000000000001</v>
      </c>
      <c r="CG185" s="27"/>
      <c r="CH185" s="28">
        <f t="shared" si="160"/>
        <v>5.1504232006045203E-2</v>
      </c>
      <c r="CI185" s="28">
        <f t="shared" si="161"/>
        <v>2.3122530185164504E-2</v>
      </c>
      <c r="CJ185" s="28">
        <f t="shared" si="162"/>
        <v>5.2581309818614495E-2</v>
      </c>
      <c r="CK185">
        <f t="shared" si="163"/>
        <v>5.2581309818614495E-2</v>
      </c>
      <c r="CL185" s="29">
        <f t="shared" si="164"/>
        <v>0.99892292218743073</v>
      </c>
    </row>
    <row r="186" spans="1:90" ht="15.5" x14ac:dyDescent="0.35">
      <c r="A186" s="49" t="s">
        <v>199</v>
      </c>
      <c r="B186" s="47">
        <f>Prev!AF184</f>
        <v>0.55499548788242326</v>
      </c>
      <c r="C186" s="47">
        <f>Prev!AG184</f>
        <v>0.24626603328079774</v>
      </c>
      <c r="D186" s="25">
        <v>1</v>
      </c>
      <c r="E186" s="27"/>
      <c r="F186" s="28">
        <f t="shared" si="110"/>
        <v>0</v>
      </c>
      <c r="G186" s="28">
        <f t="shared" si="111"/>
        <v>0</v>
      </c>
      <c r="H186" s="28">
        <f t="shared" si="112"/>
        <v>0</v>
      </c>
      <c r="I186" s="28">
        <f t="shared" si="113"/>
        <v>0</v>
      </c>
      <c r="J186" s="29">
        <f t="shared" si="114"/>
        <v>1</v>
      </c>
      <c r="K186" s="49" t="s">
        <v>199</v>
      </c>
      <c r="L186" s="25">
        <v>1</v>
      </c>
      <c r="M186" s="27"/>
      <c r="N186" s="28">
        <f t="shared" si="115"/>
        <v>0</v>
      </c>
      <c r="O186" s="28">
        <f t="shared" si="116"/>
        <v>0</v>
      </c>
      <c r="P186" s="28">
        <f t="shared" si="117"/>
        <v>0</v>
      </c>
      <c r="Q186" s="28">
        <f t="shared" si="118"/>
        <v>0</v>
      </c>
      <c r="R186" s="29">
        <f t="shared" si="119"/>
        <v>1</v>
      </c>
      <c r="S186" s="49" t="s">
        <v>199</v>
      </c>
      <c r="T186" s="25">
        <v>1</v>
      </c>
      <c r="U186" s="27"/>
      <c r="V186" s="28">
        <f t="shared" si="120"/>
        <v>0</v>
      </c>
      <c r="W186" s="28">
        <f t="shared" si="121"/>
        <v>0</v>
      </c>
      <c r="X186" s="28">
        <f t="shared" si="122"/>
        <v>0</v>
      </c>
      <c r="Y186">
        <f t="shared" si="123"/>
        <v>0</v>
      </c>
      <c r="Z186" s="29">
        <f t="shared" si="124"/>
        <v>1</v>
      </c>
      <c r="AA186" s="49" t="s">
        <v>199</v>
      </c>
      <c r="AB186" s="25">
        <v>1</v>
      </c>
      <c r="AC186" s="27"/>
      <c r="AD186" s="28">
        <f t="shared" si="125"/>
        <v>0</v>
      </c>
      <c r="AE186" s="28">
        <f t="shared" si="126"/>
        <v>0</v>
      </c>
      <c r="AF186" s="28">
        <f t="shared" si="127"/>
        <v>0</v>
      </c>
      <c r="AG186">
        <f t="shared" si="128"/>
        <v>0</v>
      </c>
      <c r="AH186" s="29">
        <f t="shared" si="129"/>
        <v>1</v>
      </c>
      <c r="AI186" s="49" t="s">
        <v>199</v>
      </c>
      <c r="AJ186" s="25">
        <v>1</v>
      </c>
      <c r="AK186" s="27"/>
      <c r="AL186" s="28">
        <f t="shared" si="130"/>
        <v>0</v>
      </c>
      <c r="AM186" s="28">
        <f t="shared" si="131"/>
        <v>0</v>
      </c>
      <c r="AN186" s="28">
        <f t="shared" si="132"/>
        <v>0</v>
      </c>
      <c r="AO186">
        <f t="shared" si="133"/>
        <v>0</v>
      </c>
      <c r="AP186" s="29">
        <f t="shared" si="134"/>
        <v>1</v>
      </c>
      <c r="AQ186" s="49" t="s">
        <v>199</v>
      </c>
      <c r="AR186" s="25">
        <v>1</v>
      </c>
      <c r="AS186" s="27"/>
      <c r="AT186" s="28">
        <f t="shared" si="135"/>
        <v>0</v>
      </c>
      <c r="AU186" s="28">
        <f t="shared" si="136"/>
        <v>0</v>
      </c>
      <c r="AV186" s="28">
        <f t="shared" si="137"/>
        <v>0</v>
      </c>
      <c r="AW186">
        <f t="shared" si="138"/>
        <v>0</v>
      </c>
      <c r="AX186" s="29">
        <f t="shared" si="139"/>
        <v>1</v>
      </c>
      <c r="AY186" s="49" t="s">
        <v>199</v>
      </c>
      <c r="AZ186" s="25">
        <v>1.0900000000000001</v>
      </c>
      <c r="BA186" s="27"/>
      <c r="BB186" s="28">
        <f t="shared" si="140"/>
        <v>4.6593786524560796E-2</v>
      </c>
      <c r="BC186" s="28">
        <f t="shared" si="141"/>
        <v>2.0858507313144616E-2</v>
      </c>
      <c r="BD186" s="28">
        <f t="shared" si="142"/>
        <v>4.7573325614074596E-2</v>
      </c>
      <c r="BE186">
        <f t="shared" si="143"/>
        <v>4.7573325614074596E-2</v>
      </c>
      <c r="BF186" s="29">
        <f t="shared" si="144"/>
        <v>0.99902046091048624</v>
      </c>
      <c r="BG186" s="49" t="s">
        <v>199</v>
      </c>
      <c r="BH186" s="25">
        <v>1.34</v>
      </c>
      <c r="BI186" s="27"/>
      <c r="BJ186" s="28">
        <f t="shared" si="145"/>
        <v>0.15584977383705015</v>
      </c>
      <c r="BK186" s="28">
        <f t="shared" si="146"/>
        <v>7.448322513786633E-2</v>
      </c>
      <c r="BL186" s="28">
        <f t="shared" si="147"/>
        <v>0.15874376159838455</v>
      </c>
      <c r="BM186">
        <f t="shared" si="148"/>
        <v>0.15874376159838455</v>
      </c>
      <c r="BN186" s="29">
        <f t="shared" si="149"/>
        <v>0.99710601223866557</v>
      </c>
      <c r="BO186" s="46" t="s">
        <v>199</v>
      </c>
      <c r="BP186" s="25">
        <v>1</v>
      </c>
      <c r="BQ186" s="27"/>
      <c r="BR186" s="28">
        <f t="shared" si="150"/>
        <v>0</v>
      </c>
      <c r="BS186" s="28">
        <f t="shared" si="151"/>
        <v>0</v>
      </c>
      <c r="BT186" s="28">
        <f t="shared" si="152"/>
        <v>0</v>
      </c>
      <c r="BU186">
        <f t="shared" si="153"/>
        <v>0</v>
      </c>
      <c r="BV186" s="29">
        <f t="shared" si="154"/>
        <v>1</v>
      </c>
      <c r="BW186" s="46" t="s">
        <v>199</v>
      </c>
      <c r="BX186" s="25">
        <v>1.1200000000000001</v>
      </c>
      <c r="BY186" s="27"/>
      <c r="BZ186" s="28">
        <f t="shared" si="155"/>
        <v>6.1174924902230858E-2</v>
      </c>
      <c r="CA186" s="28">
        <f t="shared" si="156"/>
        <v>2.7619310553802651E-2</v>
      </c>
      <c r="CB186" s="28">
        <f t="shared" si="157"/>
        <v>6.2440926640527986E-2</v>
      </c>
      <c r="CC186">
        <f t="shared" si="158"/>
        <v>6.2440926640527986E-2</v>
      </c>
      <c r="CD186" s="29">
        <f t="shared" si="159"/>
        <v>0.99873399826170284</v>
      </c>
      <c r="CE186" s="46" t="s">
        <v>199</v>
      </c>
      <c r="CF186" s="25">
        <v>1.1000000000000001</v>
      </c>
      <c r="CG186" s="27"/>
      <c r="CH186" s="28">
        <f t="shared" si="160"/>
        <v>5.1504232006045203E-2</v>
      </c>
      <c r="CI186" s="28">
        <f t="shared" si="161"/>
        <v>2.3122530185164504E-2</v>
      </c>
      <c r="CJ186" s="28">
        <f t="shared" si="162"/>
        <v>5.2581309818614495E-2</v>
      </c>
      <c r="CK186">
        <f t="shared" si="163"/>
        <v>5.2581309818614495E-2</v>
      </c>
      <c r="CL186" s="29">
        <f t="shared" si="164"/>
        <v>0.99892292218743073</v>
      </c>
    </row>
    <row r="187" spans="1:90" ht="15.5" x14ac:dyDescent="0.35">
      <c r="A187" s="49" t="s">
        <v>200</v>
      </c>
      <c r="B187" s="47">
        <f>Prev!AF185</f>
        <v>0.55499548788242326</v>
      </c>
      <c r="C187" s="47">
        <f>Prev!AG185</f>
        <v>0.24626603328079774</v>
      </c>
      <c r="D187" s="25">
        <v>1</v>
      </c>
      <c r="E187" s="27"/>
      <c r="F187" s="28">
        <f t="shared" si="110"/>
        <v>0</v>
      </c>
      <c r="G187" s="28">
        <f t="shared" si="111"/>
        <v>0</v>
      </c>
      <c r="H187" s="28">
        <f t="shared" si="112"/>
        <v>0</v>
      </c>
      <c r="I187" s="28">
        <f t="shared" si="113"/>
        <v>0</v>
      </c>
      <c r="J187" s="29">
        <f t="shared" si="114"/>
        <v>1</v>
      </c>
      <c r="K187" s="49" t="s">
        <v>200</v>
      </c>
      <c r="L187" s="25">
        <v>1</v>
      </c>
      <c r="M187" s="27"/>
      <c r="N187" s="28">
        <f t="shared" si="115"/>
        <v>0</v>
      </c>
      <c r="O187" s="28">
        <f t="shared" si="116"/>
        <v>0</v>
      </c>
      <c r="P187" s="28">
        <f t="shared" si="117"/>
        <v>0</v>
      </c>
      <c r="Q187" s="28">
        <f t="shared" si="118"/>
        <v>0</v>
      </c>
      <c r="R187" s="29">
        <f t="shared" si="119"/>
        <v>1</v>
      </c>
      <c r="S187" s="49" t="s">
        <v>200</v>
      </c>
      <c r="T187" s="25">
        <v>1</v>
      </c>
      <c r="U187" s="27"/>
      <c r="V187" s="28">
        <f t="shared" si="120"/>
        <v>0</v>
      </c>
      <c r="W187" s="28">
        <f t="shared" si="121"/>
        <v>0</v>
      </c>
      <c r="X187" s="28">
        <f t="shared" si="122"/>
        <v>0</v>
      </c>
      <c r="Y187">
        <f t="shared" si="123"/>
        <v>0</v>
      </c>
      <c r="Z187" s="29">
        <f t="shared" si="124"/>
        <v>1</v>
      </c>
      <c r="AA187" s="49" t="s">
        <v>200</v>
      </c>
      <c r="AB187" s="25">
        <v>1</v>
      </c>
      <c r="AC187" s="27"/>
      <c r="AD187" s="28">
        <f t="shared" si="125"/>
        <v>0</v>
      </c>
      <c r="AE187" s="28">
        <f t="shared" si="126"/>
        <v>0</v>
      </c>
      <c r="AF187" s="28">
        <f t="shared" si="127"/>
        <v>0</v>
      </c>
      <c r="AG187">
        <f t="shared" si="128"/>
        <v>0</v>
      </c>
      <c r="AH187" s="29">
        <f t="shared" si="129"/>
        <v>1</v>
      </c>
      <c r="AI187" s="49" t="s">
        <v>200</v>
      </c>
      <c r="AJ187" s="25">
        <v>1</v>
      </c>
      <c r="AK187" s="27"/>
      <c r="AL187" s="28">
        <f t="shared" si="130"/>
        <v>0</v>
      </c>
      <c r="AM187" s="28">
        <f t="shared" si="131"/>
        <v>0</v>
      </c>
      <c r="AN187" s="28">
        <f t="shared" si="132"/>
        <v>0</v>
      </c>
      <c r="AO187">
        <f t="shared" si="133"/>
        <v>0</v>
      </c>
      <c r="AP187" s="29">
        <f t="shared" si="134"/>
        <v>1</v>
      </c>
      <c r="AQ187" s="49" t="s">
        <v>200</v>
      </c>
      <c r="AR187" s="25">
        <v>1</v>
      </c>
      <c r="AS187" s="27"/>
      <c r="AT187" s="28">
        <f t="shared" si="135"/>
        <v>0</v>
      </c>
      <c r="AU187" s="28">
        <f t="shared" si="136"/>
        <v>0</v>
      </c>
      <c r="AV187" s="28">
        <f t="shared" si="137"/>
        <v>0</v>
      </c>
      <c r="AW187">
        <f t="shared" si="138"/>
        <v>0</v>
      </c>
      <c r="AX187" s="29">
        <f t="shared" si="139"/>
        <v>1</v>
      </c>
      <c r="AY187" s="49" t="s">
        <v>200</v>
      </c>
      <c r="AZ187" s="25">
        <v>1.0900000000000001</v>
      </c>
      <c r="BA187" s="27"/>
      <c r="BB187" s="28">
        <f t="shared" si="140"/>
        <v>4.6593786524560796E-2</v>
      </c>
      <c r="BC187" s="28">
        <f t="shared" si="141"/>
        <v>2.0858507313144616E-2</v>
      </c>
      <c r="BD187" s="28">
        <f t="shared" si="142"/>
        <v>4.7573325614074596E-2</v>
      </c>
      <c r="BE187">
        <f t="shared" si="143"/>
        <v>4.7573325614074596E-2</v>
      </c>
      <c r="BF187" s="29">
        <f t="shared" si="144"/>
        <v>0.99902046091048624</v>
      </c>
      <c r="BG187" s="49" t="s">
        <v>200</v>
      </c>
      <c r="BH187" s="25">
        <v>1.34</v>
      </c>
      <c r="BI187" s="27"/>
      <c r="BJ187" s="28">
        <f t="shared" si="145"/>
        <v>0.15584977383705015</v>
      </c>
      <c r="BK187" s="28">
        <f t="shared" si="146"/>
        <v>7.448322513786633E-2</v>
      </c>
      <c r="BL187" s="28">
        <f t="shared" si="147"/>
        <v>0.15874376159838455</v>
      </c>
      <c r="BM187">
        <f t="shared" si="148"/>
        <v>0.15874376159838455</v>
      </c>
      <c r="BN187" s="29">
        <f t="shared" si="149"/>
        <v>0.99710601223866557</v>
      </c>
      <c r="BO187" s="46" t="s">
        <v>200</v>
      </c>
      <c r="BP187" s="25">
        <v>1</v>
      </c>
      <c r="BQ187" s="27"/>
      <c r="BR187" s="28">
        <f t="shared" si="150"/>
        <v>0</v>
      </c>
      <c r="BS187" s="28">
        <f t="shared" si="151"/>
        <v>0</v>
      </c>
      <c r="BT187" s="28">
        <f t="shared" si="152"/>
        <v>0</v>
      </c>
      <c r="BU187">
        <f t="shared" si="153"/>
        <v>0</v>
      </c>
      <c r="BV187" s="29">
        <f t="shared" si="154"/>
        <v>1</v>
      </c>
      <c r="BW187" s="46" t="s">
        <v>200</v>
      </c>
      <c r="BX187" s="25">
        <v>1.1200000000000001</v>
      </c>
      <c r="BY187" s="27"/>
      <c r="BZ187" s="28">
        <f t="shared" si="155"/>
        <v>6.1174924902230858E-2</v>
      </c>
      <c r="CA187" s="28">
        <f t="shared" si="156"/>
        <v>2.7619310553802651E-2</v>
      </c>
      <c r="CB187" s="28">
        <f t="shared" si="157"/>
        <v>6.2440926640527986E-2</v>
      </c>
      <c r="CC187">
        <f t="shared" si="158"/>
        <v>6.2440926640527986E-2</v>
      </c>
      <c r="CD187" s="29">
        <f t="shared" si="159"/>
        <v>0.99873399826170284</v>
      </c>
      <c r="CE187" s="46" t="s">
        <v>200</v>
      </c>
      <c r="CF187" s="25">
        <v>1.1000000000000001</v>
      </c>
      <c r="CG187" s="27"/>
      <c r="CH187" s="28">
        <f t="shared" si="160"/>
        <v>5.1504232006045203E-2</v>
      </c>
      <c r="CI187" s="28">
        <f t="shared" si="161"/>
        <v>2.3122530185164504E-2</v>
      </c>
      <c r="CJ187" s="28">
        <f t="shared" si="162"/>
        <v>5.2581309818614495E-2</v>
      </c>
      <c r="CK187">
        <f t="shared" si="163"/>
        <v>5.2581309818614495E-2</v>
      </c>
      <c r="CL187" s="29">
        <f t="shared" si="164"/>
        <v>0.99892292218743073</v>
      </c>
    </row>
    <row r="188" spans="1:90" ht="15.5" x14ac:dyDescent="0.35">
      <c r="A188" s="49" t="s">
        <v>201</v>
      </c>
      <c r="B188" s="47">
        <f>Prev!AF186</f>
        <v>0.55499548788242337</v>
      </c>
      <c r="C188" s="47">
        <f>Prev!AG186</f>
        <v>0.24626603328079777</v>
      </c>
      <c r="D188" s="25">
        <v>1</v>
      </c>
      <c r="E188" s="27"/>
      <c r="F188" s="28">
        <f t="shared" si="110"/>
        <v>0</v>
      </c>
      <c r="G188" s="28">
        <f t="shared" si="111"/>
        <v>0</v>
      </c>
      <c r="H188" s="28">
        <f t="shared" si="112"/>
        <v>0</v>
      </c>
      <c r="I188" s="28">
        <f t="shared" si="113"/>
        <v>0</v>
      </c>
      <c r="J188" s="29">
        <f t="shared" si="114"/>
        <v>1</v>
      </c>
      <c r="K188" s="49" t="s">
        <v>201</v>
      </c>
      <c r="L188" s="25">
        <v>1</v>
      </c>
      <c r="M188" s="27"/>
      <c r="N188" s="28">
        <f t="shared" si="115"/>
        <v>0</v>
      </c>
      <c r="O188" s="28">
        <f t="shared" si="116"/>
        <v>0</v>
      </c>
      <c r="P188" s="28">
        <f t="shared" si="117"/>
        <v>0</v>
      </c>
      <c r="Q188" s="28">
        <f t="shared" si="118"/>
        <v>0</v>
      </c>
      <c r="R188" s="29">
        <f t="shared" si="119"/>
        <v>1</v>
      </c>
      <c r="S188" s="49" t="s">
        <v>201</v>
      </c>
      <c r="T188" s="25">
        <v>1</v>
      </c>
      <c r="U188" s="27"/>
      <c r="V188" s="28">
        <f t="shared" si="120"/>
        <v>0</v>
      </c>
      <c r="W188" s="28">
        <f t="shared" si="121"/>
        <v>0</v>
      </c>
      <c r="X188" s="28">
        <f t="shared" si="122"/>
        <v>0</v>
      </c>
      <c r="Y188">
        <f t="shared" si="123"/>
        <v>0</v>
      </c>
      <c r="Z188" s="29">
        <f t="shared" si="124"/>
        <v>1</v>
      </c>
      <c r="AA188" s="49" t="s">
        <v>201</v>
      </c>
      <c r="AB188" s="25">
        <v>1</v>
      </c>
      <c r="AC188" s="27"/>
      <c r="AD188" s="28">
        <f t="shared" si="125"/>
        <v>0</v>
      </c>
      <c r="AE188" s="28">
        <f t="shared" si="126"/>
        <v>0</v>
      </c>
      <c r="AF188" s="28">
        <f t="shared" si="127"/>
        <v>0</v>
      </c>
      <c r="AG188">
        <f t="shared" si="128"/>
        <v>0</v>
      </c>
      <c r="AH188" s="29">
        <f t="shared" si="129"/>
        <v>1</v>
      </c>
      <c r="AI188" s="49" t="s">
        <v>201</v>
      </c>
      <c r="AJ188" s="25">
        <v>1</v>
      </c>
      <c r="AK188" s="27"/>
      <c r="AL188" s="28">
        <f t="shared" si="130"/>
        <v>0</v>
      </c>
      <c r="AM188" s="28">
        <f t="shared" si="131"/>
        <v>0</v>
      </c>
      <c r="AN188" s="28">
        <f t="shared" si="132"/>
        <v>0</v>
      </c>
      <c r="AO188">
        <f t="shared" si="133"/>
        <v>0</v>
      </c>
      <c r="AP188" s="29">
        <f t="shared" si="134"/>
        <v>1</v>
      </c>
      <c r="AQ188" s="49" t="s">
        <v>201</v>
      </c>
      <c r="AR188" s="25">
        <v>1</v>
      </c>
      <c r="AS188" s="27"/>
      <c r="AT188" s="28">
        <f t="shared" si="135"/>
        <v>0</v>
      </c>
      <c r="AU188" s="28">
        <f t="shared" si="136"/>
        <v>0</v>
      </c>
      <c r="AV188" s="28">
        <f t="shared" si="137"/>
        <v>0</v>
      </c>
      <c r="AW188">
        <f t="shared" si="138"/>
        <v>0</v>
      </c>
      <c r="AX188" s="29">
        <f t="shared" si="139"/>
        <v>1</v>
      </c>
      <c r="AY188" s="49" t="s">
        <v>201</v>
      </c>
      <c r="AZ188" s="25">
        <v>1.0900000000000001</v>
      </c>
      <c r="BA188" s="27"/>
      <c r="BB188" s="28">
        <f t="shared" si="140"/>
        <v>4.6593786524560768E-2</v>
      </c>
      <c r="BC188" s="28">
        <f t="shared" si="141"/>
        <v>2.0858507313144602E-2</v>
      </c>
      <c r="BD188" s="28">
        <f t="shared" si="142"/>
        <v>4.7573325614074603E-2</v>
      </c>
      <c r="BE188">
        <f t="shared" si="143"/>
        <v>4.7573325614074603E-2</v>
      </c>
      <c r="BF188" s="29">
        <f t="shared" si="144"/>
        <v>0.99902046091048613</v>
      </c>
      <c r="BG188" s="49" t="s">
        <v>201</v>
      </c>
      <c r="BH188" s="25">
        <v>1.34</v>
      </c>
      <c r="BI188" s="27"/>
      <c r="BJ188" s="28">
        <f t="shared" si="145"/>
        <v>0.15584977383705007</v>
      </c>
      <c r="BK188" s="28">
        <f t="shared" si="146"/>
        <v>7.4483225137866288E-2</v>
      </c>
      <c r="BL188" s="28">
        <f t="shared" si="147"/>
        <v>0.15874376159838455</v>
      </c>
      <c r="BM188">
        <f t="shared" si="148"/>
        <v>0.15874376159838455</v>
      </c>
      <c r="BN188" s="29">
        <f t="shared" si="149"/>
        <v>0.99710601223866546</v>
      </c>
      <c r="BO188" s="46" t="s">
        <v>201</v>
      </c>
      <c r="BP188" s="25">
        <v>1</v>
      </c>
      <c r="BQ188" s="27"/>
      <c r="BR188" s="28">
        <f t="shared" si="150"/>
        <v>0</v>
      </c>
      <c r="BS188" s="28">
        <f t="shared" si="151"/>
        <v>0</v>
      </c>
      <c r="BT188" s="28">
        <f t="shared" si="152"/>
        <v>0</v>
      </c>
      <c r="BU188">
        <f t="shared" si="153"/>
        <v>0</v>
      </c>
      <c r="BV188" s="29">
        <f t="shared" si="154"/>
        <v>1</v>
      </c>
      <c r="BW188" s="46" t="s">
        <v>201</v>
      </c>
      <c r="BX188" s="25">
        <v>1.1200000000000001</v>
      </c>
      <c r="BY188" s="27"/>
      <c r="BZ188" s="28">
        <f t="shared" si="155"/>
        <v>6.1174924902230816E-2</v>
      </c>
      <c r="CA188" s="28">
        <f t="shared" si="156"/>
        <v>2.7619310553802633E-2</v>
      </c>
      <c r="CB188" s="28">
        <f t="shared" si="157"/>
        <v>6.2440926640527999E-2</v>
      </c>
      <c r="CC188">
        <f t="shared" si="158"/>
        <v>6.2440926640527999E-2</v>
      </c>
      <c r="CD188" s="29">
        <f t="shared" si="159"/>
        <v>0.99873399826170284</v>
      </c>
      <c r="CE188" s="46" t="s">
        <v>201</v>
      </c>
      <c r="CF188" s="25">
        <v>1.1000000000000001</v>
      </c>
      <c r="CG188" s="27"/>
      <c r="CH188" s="28">
        <f t="shared" si="160"/>
        <v>5.1504232006045175E-2</v>
      </c>
      <c r="CI188" s="28">
        <f t="shared" si="161"/>
        <v>2.3122530185164487E-2</v>
      </c>
      <c r="CJ188" s="28">
        <f t="shared" si="162"/>
        <v>5.2581309818614502E-2</v>
      </c>
      <c r="CK188">
        <f t="shared" si="163"/>
        <v>5.2581309818614502E-2</v>
      </c>
      <c r="CL188" s="29">
        <f t="shared" si="164"/>
        <v>0.99892292218743073</v>
      </c>
    </row>
    <row r="189" spans="1:90" ht="15.5" x14ac:dyDescent="0.35">
      <c r="A189" s="49" t="s">
        <v>202</v>
      </c>
      <c r="B189" s="47">
        <f>Prev!AF187</f>
        <v>0.55499548788242359</v>
      </c>
      <c r="C189" s="47">
        <f>Prev!AG187</f>
        <v>0.24626603328079785</v>
      </c>
      <c r="D189" s="25">
        <v>1</v>
      </c>
      <c r="E189" s="27"/>
      <c r="F189" s="28">
        <f t="shared" si="110"/>
        <v>0</v>
      </c>
      <c r="G189" s="28">
        <f t="shared" si="111"/>
        <v>0</v>
      </c>
      <c r="H189" s="28">
        <f t="shared" si="112"/>
        <v>0</v>
      </c>
      <c r="I189" s="28">
        <f t="shared" si="113"/>
        <v>0</v>
      </c>
      <c r="J189" s="29">
        <f t="shared" si="114"/>
        <v>1</v>
      </c>
      <c r="K189" s="49" t="s">
        <v>202</v>
      </c>
      <c r="L189" s="25">
        <v>1</v>
      </c>
      <c r="M189" s="27"/>
      <c r="N189" s="28">
        <f t="shared" si="115"/>
        <v>0</v>
      </c>
      <c r="O189" s="28">
        <f t="shared" si="116"/>
        <v>0</v>
      </c>
      <c r="P189" s="28">
        <f t="shared" si="117"/>
        <v>0</v>
      </c>
      <c r="Q189" s="28">
        <f t="shared" si="118"/>
        <v>0</v>
      </c>
      <c r="R189" s="29">
        <f t="shared" si="119"/>
        <v>1</v>
      </c>
      <c r="S189" s="49" t="s">
        <v>202</v>
      </c>
      <c r="T189" s="25">
        <v>1</v>
      </c>
      <c r="U189" s="27"/>
      <c r="V189" s="28">
        <f t="shared" si="120"/>
        <v>0</v>
      </c>
      <c r="W189" s="28">
        <f t="shared" si="121"/>
        <v>0</v>
      </c>
      <c r="X189" s="28">
        <f t="shared" si="122"/>
        <v>0</v>
      </c>
      <c r="Y189">
        <f t="shared" si="123"/>
        <v>0</v>
      </c>
      <c r="Z189" s="29">
        <f t="shared" si="124"/>
        <v>1</v>
      </c>
      <c r="AA189" s="49" t="s">
        <v>202</v>
      </c>
      <c r="AB189" s="25">
        <v>1</v>
      </c>
      <c r="AC189" s="27"/>
      <c r="AD189" s="28">
        <f t="shared" si="125"/>
        <v>0</v>
      </c>
      <c r="AE189" s="28">
        <f t="shared" si="126"/>
        <v>0</v>
      </c>
      <c r="AF189" s="28">
        <f t="shared" si="127"/>
        <v>0</v>
      </c>
      <c r="AG189">
        <f t="shared" si="128"/>
        <v>0</v>
      </c>
      <c r="AH189" s="29">
        <f t="shared" si="129"/>
        <v>1</v>
      </c>
      <c r="AI189" s="49" t="s">
        <v>202</v>
      </c>
      <c r="AJ189" s="25">
        <v>1</v>
      </c>
      <c r="AK189" s="27"/>
      <c r="AL189" s="28">
        <f t="shared" si="130"/>
        <v>0</v>
      </c>
      <c r="AM189" s="28">
        <f t="shared" si="131"/>
        <v>0</v>
      </c>
      <c r="AN189" s="28">
        <f t="shared" si="132"/>
        <v>0</v>
      </c>
      <c r="AO189">
        <f t="shared" si="133"/>
        <v>0</v>
      </c>
      <c r="AP189" s="29">
        <f t="shared" si="134"/>
        <v>1</v>
      </c>
      <c r="AQ189" s="49" t="s">
        <v>202</v>
      </c>
      <c r="AR189" s="25">
        <v>1</v>
      </c>
      <c r="AS189" s="27"/>
      <c r="AT189" s="28">
        <f t="shared" si="135"/>
        <v>0</v>
      </c>
      <c r="AU189" s="28">
        <f t="shared" si="136"/>
        <v>0</v>
      </c>
      <c r="AV189" s="28">
        <f t="shared" si="137"/>
        <v>0</v>
      </c>
      <c r="AW189">
        <f t="shared" si="138"/>
        <v>0</v>
      </c>
      <c r="AX189" s="29">
        <f t="shared" si="139"/>
        <v>1</v>
      </c>
      <c r="AY189" s="49" t="s">
        <v>202</v>
      </c>
      <c r="AZ189" s="25">
        <v>1.0900000000000001</v>
      </c>
      <c r="BA189" s="27"/>
      <c r="BB189" s="28">
        <f t="shared" si="140"/>
        <v>4.6593786524560796E-2</v>
      </c>
      <c r="BC189" s="28">
        <f t="shared" si="141"/>
        <v>2.0858507313144616E-2</v>
      </c>
      <c r="BD189" s="28">
        <f t="shared" si="142"/>
        <v>4.7573325614074617E-2</v>
      </c>
      <c r="BE189">
        <f t="shared" si="143"/>
        <v>4.7573325614074617E-2</v>
      </c>
      <c r="BF189" s="29">
        <f t="shared" si="144"/>
        <v>0.99902046091048613</v>
      </c>
      <c r="BG189" s="49" t="s">
        <v>202</v>
      </c>
      <c r="BH189" s="25">
        <v>1.34</v>
      </c>
      <c r="BI189" s="27"/>
      <c r="BJ189" s="28">
        <f t="shared" si="145"/>
        <v>0.15584977383705015</v>
      </c>
      <c r="BK189" s="28">
        <f t="shared" si="146"/>
        <v>7.448322513786633E-2</v>
      </c>
      <c r="BL189" s="28">
        <f t="shared" si="147"/>
        <v>0.1587437615983846</v>
      </c>
      <c r="BM189">
        <f t="shared" si="148"/>
        <v>0.1587437615983846</v>
      </c>
      <c r="BN189" s="29">
        <f t="shared" si="149"/>
        <v>0.99710601223866557</v>
      </c>
      <c r="BO189" s="46" t="s">
        <v>202</v>
      </c>
      <c r="BP189" s="25">
        <v>1</v>
      </c>
      <c r="BQ189" s="27"/>
      <c r="BR189" s="28">
        <f t="shared" si="150"/>
        <v>0</v>
      </c>
      <c r="BS189" s="28">
        <f t="shared" si="151"/>
        <v>0</v>
      </c>
      <c r="BT189" s="28">
        <f t="shared" si="152"/>
        <v>0</v>
      </c>
      <c r="BU189">
        <f t="shared" si="153"/>
        <v>0</v>
      </c>
      <c r="BV189" s="29">
        <f t="shared" si="154"/>
        <v>1</v>
      </c>
      <c r="BW189" s="46" t="s">
        <v>202</v>
      </c>
      <c r="BX189" s="25">
        <v>1.1200000000000001</v>
      </c>
      <c r="BY189" s="27"/>
      <c r="BZ189" s="28">
        <f t="shared" si="155"/>
        <v>6.1174924902230858E-2</v>
      </c>
      <c r="CA189" s="28">
        <f t="shared" si="156"/>
        <v>2.7619310553802651E-2</v>
      </c>
      <c r="CB189" s="28">
        <f t="shared" si="157"/>
        <v>6.2440926640528027E-2</v>
      </c>
      <c r="CC189">
        <f t="shared" si="158"/>
        <v>6.2440926640528027E-2</v>
      </c>
      <c r="CD189" s="29">
        <f t="shared" si="159"/>
        <v>0.99873399826170284</v>
      </c>
      <c r="CE189" s="46" t="s">
        <v>202</v>
      </c>
      <c r="CF189" s="25">
        <v>1.1000000000000001</v>
      </c>
      <c r="CG189" s="27"/>
      <c r="CH189" s="28">
        <f t="shared" si="160"/>
        <v>5.1504232006045203E-2</v>
      </c>
      <c r="CI189" s="28">
        <f t="shared" si="161"/>
        <v>2.3122530185164504E-2</v>
      </c>
      <c r="CJ189" s="28">
        <f t="shared" si="162"/>
        <v>5.258130981861453E-2</v>
      </c>
      <c r="CK189">
        <f t="shared" si="163"/>
        <v>5.258130981861453E-2</v>
      </c>
      <c r="CL189" s="29">
        <f t="shared" si="164"/>
        <v>0.99892292218743073</v>
      </c>
    </row>
    <row r="190" spans="1:90" ht="15.5" x14ac:dyDescent="0.35">
      <c r="A190" s="49" t="s">
        <v>203</v>
      </c>
      <c r="B190" s="47">
        <f>Prev!AF188</f>
        <v>0.55499548788242337</v>
      </c>
      <c r="C190" s="47">
        <f>Prev!AG188</f>
        <v>0.24626603328079777</v>
      </c>
      <c r="D190" s="25">
        <v>1</v>
      </c>
      <c r="E190" s="27"/>
      <c r="F190" s="28">
        <f t="shared" si="110"/>
        <v>0</v>
      </c>
      <c r="G190" s="28">
        <f t="shared" si="111"/>
        <v>0</v>
      </c>
      <c r="H190" s="28">
        <f t="shared" si="112"/>
        <v>0</v>
      </c>
      <c r="I190" s="28">
        <f t="shared" si="113"/>
        <v>0</v>
      </c>
      <c r="J190" s="29">
        <f t="shared" si="114"/>
        <v>1</v>
      </c>
      <c r="K190" s="49" t="s">
        <v>203</v>
      </c>
      <c r="L190" s="25">
        <v>1</v>
      </c>
      <c r="M190" s="27"/>
      <c r="N190" s="28">
        <f t="shared" si="115"/>
        <v>0</v>
      </c>
      <c r="O190" s="28">
        <f t="shared" si="116"/>
        <v>0</v>
      </c>
      <c r="P190" s="28">
        <f t="shared" si="117"/>
        <v>0</v>
      </c>
      <c r="Q190" s="28">
        <f t="shared" si="118"/>
        <v>0</v>
      </c>
      <c r="R190" s="29">
        <f t="shared" si="119"/>
        <v>1</v>
      </c>
      <c r="S190" s="49" t="s">
        <v>203</v>
      </c>
      <c r="T190" s="25">
        <v>1</v>
      </c>
      <c r="U190" s="27"/>
      <c r="V190" s="28">
        <f t="shared" si="120"/>
        <v>0</v>
      </c>
      <c r="W190" s="28">
        <f t="shared" si="121"/>
        <v>0</v>
      </c>
      <c r="X190" s="28">
        <f t="shared" si="122"/>
        <v>0</v>
      </c>
      <c r="Y190">
        <f t="shared" si="123"/>
        <v>0</v>
      </c>
      <c r="Z190" s="29">
        <f t="shared" si="124"/>
        <v>1</v>
      </c>
      <c r="AA190" s="49" t="s">
        <v>203</v>
      </c>
      <c r="AB190" s="25">
        <v>1</v>
      </c>
      <c r="AC190" s="27"/>
      <c r="AD190" s="28">
        <f t="shared" si="125"/>
        <v>0</v>
      </c>
      <c r="AE190" s="28">
        <f t="shared" si="126"/>
        <v>0</v>
      </c>
      <c r="AF190" s="28">
        <f t="shared" si="127"/>
        <v>0</v>
      </c>
      <c r="AG190">
        <f t="shared" si="128"/>
        <v>0</v>
      </c>
      <c r="AH190" s="29">
        <f t="shared" si="129"/>
        <v>1</v>
      </c>
      <c r="AI190" s="49" t="s">
        <v>203</v>
      </c>
      <c r="AJ190" s="25">
        <v>1</v>
      </c>
      <c r="AK190" s="27"/>
      <c r="AL190" s="28">
        <f t="shared" si="130"/>
        <v>0</v>
      </c>
      <c r="AM190" s="28">
        <f t="shared" si="131"/>
        <v>0</v>
      </c>
      <c r="AN190" s="28">
        <f t="shared" si="132"/>
        <v>0</v>
      </c>
      <c r="AO190">
        <f t="shared" si="133"/>
        <v>0</v>
      </c>
      <c r="AP190" s="29">
        <f t="shared" si="134"/>
        <v>1</v>
      </c>
      <c r="AQ190" s="49" t="s">
        <v>203</v>
      </c>
      <c r="AR190" s="25">
        <v>1</v>
      </c>
      <c r="AS190" s="27"/>
      <c r="AT190" s="28">
        <f t="shared" si="135"/>
        <v>0</v>
      </c>
      <c r="AU190" s="28">
        <f t="shared" si="136"/>
        <v>0</v>
      </c>
      <c r="AV190" s="28">
        <f t="shared" si="137"/>
        <v>0</v>
      </c>
      <c r="AW190">
        <f t="shared" si="138"/>
        <v>0</v>
      </c>
      <c r="AX190" s="29">
        <f t="shared" si="139"/>
        <v>1</v>
      </c>
      <c r="AY190" s="49" t="s">
        <v>203</v>
      </c>
      <c r="AZ190" s="25">
        <v>1.0900000000000001</v>
      </c>
      <c r="BA190" s="27"/>
      <c r="BB190" s="28">
        <f t="shared" si="140"/>
        <v>4.6593786524560789E-2</v>
      </c>
      <c r="BC190" s="28">
        <f t="shared" si="141"/>
        <v>2.0858507313144613E-2</v>
      </c>
      <c r="BD190" s="28">
        <f t="shared" si="142"/>
        <v>4.7573325614074603E-2</v>
      </c>
      <c r="BE190">
        <f t="shared" si="143"/>
        <v>4.7573325614074603E-2</v>
      </c>
      <c r="BF190" s="29">
        <f t="shared" si="144"/>
        <v>0.99902046091048624</v>
      </c>
      <c r="BG190" s="49" t="s">
        <v>203</v>
      </c>
      <c r="BH190" s="25">
        <v>1.34</v>
      </c>
      <c r="BI190" s="27"/>
      <c r="BJ190" s="28">
        <f t="shared" si="145"/>
        <v>0.15584977383705009</v>
      </c>
      <c r="BK190" s="28">
        <f t="shared" si="146"/>
        <v>7.448322513786633E-2</v>
      </c>
      <c r="BL190" s="28">
        <f t="shared" si="147"/>
        <v>0.15874376159838455</v>
      </c>
      <c r="BM190">
        <f t="shared" si="148"/>
        <v>0.15874376159838455</v>
      </c>
      <c r="BN190" s="29">
        <f t="shared" si="149"/>
        <v>0.99710601223866557</v>
      </c>
      <c r="BO190" s="46" t="s">
        <v>203</v>
      </c>
      <c r="BP190" s="25">
        <v>1</v>
      </c>
      <c r="BQ190" s="27"/>
      <c r="BR190" s="28">
        <f t="shared" si="150"/>
        <v>0</v>
      </c>
      <c r="BS190" s="28">
        <f t="shared" si="151"/>
        <v>0</v>
      </c>
      <c r="BT190" s="28">
        <f t="shared" si="152"/>
        <v>0</v>
      </c>
      <c r="BU190">
        <f t="shared" si="153"/>
        <v>0</v>
      </c>
      <c r="BV190" s="29">
        <f t="shared" si="154"/>
        <v>1</v>
      </c>
      <c r="BW190" s="46" t="s">
        <v>203</v>
      </c>
      <c r="BX190" s="25">
        <v>1.1200000000000001</v>
      </c>
      <c r="BY190" s="27"/>
      <c r="BZ190" s="28">
        <f t="shared" si="155"/>
        <v>6.1174924902230844E-2</v>
      </c>
      <c r="CA190" s="28">
        <f t="shared" si="156"/>
        <v>2.7619310553802644E-2</v>
      </c>
      <c r="CB190" s="28">
        <f t="shared" si="157"/>
        <v>6.2440926640527999E-2</v>
      </c>
      <c r="CC190">
        <f t="shared" si="158"/>
        <v>6.2440926640527999E-2</v>
      </c>
      <c r="CD190" s="29">
        <f t="shared" si="159"/>
        <v>0.99873399826170284</v>
      </c>
      <c r="CE190" s="46" t="s">
        <v>203</v>
      </c>
      <c r="CF190" s="25">
        <v>1.1000000000000001</v>
      </c>
      <c r="CG190" s="27"/>
      <c r="CH190" s="28">
        <f t="shared" si="160"/>
        <v>5.1504232006045189E-2</v>
      </c>
      <c r="CI190" s="28">
        <f t="shared" si="161"/>
        <v>2.3122530185164497E-2</v>
      </c>
      <c r="CJ190" s="28">
        <f t="shared" si="162"/>
        <v>5.2581309818614502E-2</v>
      </c>
      <c r="CK190">
        <f t="shared" si="163"/>
        <v>5.2581309818614502E-2</v>
      </c>
      <c r="CL190" s="29">
        <f t="shared" si="164"/>
        <v>0.99892292218743073</v>
      </c>
    </row>
    <row r="191" spans="1:90" ht="15.5" x14ac:dyDescent="0.35">
      <c r="A191" s="49" t="s">
        <v>204</v>
      </c>
      <c r="B191" s="47">
        <f>Prev!AF189</f>
        <v>0.55499548788242337</v>
      </c>
      <c r="C191" s="47">
        <f>Prev!AG189</f>
        <v>0.24626603328079777</v>
      </c>
      <c r="D191" s="25">
        <v>1</v>
      </c>
      <c r="E191" s="27"/>
      <c r="F191" s="28">
        <f t="shared" si="110"/>
        <v>0</v>
      </c>
      <c r="G191" s="28">
        <f t="shared" si="111"/>
        <v>0</v>
      </c>
      <c r="H191" s="28">
        <f t="shared" si="112"/>
        <v>0</v>
      </c>
      <c r="I191" s="28">
        <f t="shared" si="113"/>
        <v>0</v>
      </c>
      <c r="J191" s="29">
        <f t="shared" si="114"/>
        <v>1</v>
      </c>
      <c r="K191" s="49" t="s">
        <v>204</v>
      </c>
      <c r="L191" s="25">
        <v>1</v>
      </c>
      <c r="M191" s="27"/>
      <c r="N191" s="28">
        <f t="shared" si="115"/>
        <v>0</v>
      </c>
      <c r="O191" s="28">
        <f t="shared" si="116"/>
        <v>0</v>
      </c>
      <c r="P191" s="28">
        <f t="shared" si="117"/>
        <v>0</v>
      </c>
      <c r="Q191" s="28">
        <f t="shared" si="118"/>
        <v>0</v>
      </c>
      <c r="R191" s="29">
        <f t="shared" si="119"/>
        <v>1</v>
      </c>
      <c r="S191" s="49" t="s">
        <v>204</v>
      </c>
      <c r="T191" s="25">
        <v>1</v>
      </c>
      <c r="U191" s="27"/>
      <c r="V191" s="28">
        <f t="shared" si="120"/>
        <v>0</v>
      </c>
      <c r="W191" s="28">
        <f t="shared" si="121"/>
        <v>0</v>
      </c>
      <c r="X191" s="28">
        <f t="shared" si="122"/>
        <v>0</v>
      </c>
      <c r="Y191">
        <f t="shared" si="123"/>
        <v>0</v>
      </c>
      <c r="Z191" s="29">
        <f t="shared" si="124"/>
        <v>1</v>
      </c>
      <c r="AA191" s="49" t="s">
        <v>204</v>
      </c>
      <c r="AB191" s="25">
        <v>1</v>
      </c>
      <c r="AC191" s="27"/>
      <c r="AD191" s="28">
        <f t="shared" si="125"/>
        <v>0</v>
      </c>
      <c r="AE191" s="28">
        <f t="shared" si="126"/>
        <v>0</v>
      </c>
      <c r="AF191" s="28">
        <f t="shared" si="127"/>
        <v>0</v>
      </c>
      <c r="AG191">
        <f t="shared" si="128"/>
        <v>0</v>
      </c>
      <c r="AH191" s="29">
        <f t="shared" si="129"/>
        <v>1</v>
      </c>
      <c r="AI191" s="49" t="s">
        <v>204</v>
      </c>
      <c r="AJ191" s="25">
        <v>1</v>
      </c>
      <c r="AK191" s="27"/>
      <c r="AL191" s="28">
        <f t="shared" si="130"/>
        <v>0</v>
      </c>
      <c r="AM191" s="28">
        <f t="shared" si="131"/>
        <v>0</v>
      </c>
      <c r="AN191" s="28">
        <f t="shared" si="132"/>
        <v>0</v>
      </c>
      <c r="AO191">
        <f t="shared" si="133"/>
        <v>0</v>
      </c>
      <c r="AP191" s="29">
        <f t="shared" si="134"/>
        <v>1</v>
      </c>
      <c r="AQ191" s="49" t="s">
        <v>204</v>
      </c>
      <c r="AR191" s="25">
        <v>1</v>
      </c>
      <c r="AS191" s="27"/>
      <c r="AT191" s="28">
        <f t="shared" si="135"/>
        <v>0</v>
      </c>
      <c r="AU191" s="28">
        <f t="shared" si="136"/>
        <v>0</v>
      </c>
      <c r="AV191" s="28">
        <f t="shared" si="137"/>
        <v>0</v>
      </c>
      <c r="AW191">
        <f t="shared" si="138"/>
        <v>0</v>
      </c>
      <c r="AX191" s="29">
        <f t="shared" si="139"/>
        <v>1</v>
      </c>
      <c r="AY191" s="49" t="s">
        <v>204</v>
      </c>
      <c r="AZ191" s="25">
        <v>1.0900000000000001</v>
      </c>
      <c r="BA191" s="27"/>
      <c r="BB191" s="28">
        <f t="shared" si="140"/>
        <v>4.6593786524560789E-2</v>
      </c>
      <c r="BC191" s="28">
        <f t="shared" si="141"/>
        <v>2.0858507313144613E-2</v>
      </c>
      <c r="BD191" s="28">
        <f t="shared" si="142"/>
        <v>4.7573325614074603E-2</v>
      </c>
      <c r="BE191">
        <f t="shared" si="143"/>
        <v>4.7573325614074603E-2</v>
      </c>
      <c r="BF191" s="29">
        <f t="shared" si="144"/>
        <v>0.99902046091048624</v>
      </c>
      <c r="BG191" s="49" t="s">
        <v>204</v>
      </c>
      <c r="BH191" s="25">
        <v>1.34</v>
      </c>
      <c r="BI191" s="27"/>
      <c r="BJ191" s="28">
        <f t="shared" si="145"/>
        <v>0.15584977383705009</v>
      </c>
      <c r="BK191" s="28">
        <f t="shared" si="146"/>
        <v>7.448322513786633E-2</v>
      </c>
      <c r="BL191" s="28">
        <f t="shared" si="147"/>
        <v>0.15874376159838455</v>
      </c>
      <c r="BM191">
        <f t="shared" si="148"/>
        <v>0.15874376159838455</v>
      </c>
      <c r="BN191" s="29">
        <f t="shared" si="149"/>
        <v>0.99710601223866557</v>
      </c>
      <c r="BO191" s="46" t="s">
        <v>204</v>
      </c>
      <c r="BP191" s="25">
        <v>1</v>
      </c>
      <c r="BQ191" s="27"/>
      <c r="BR191" s="28">
        <f t="shared" si="150"/>
        <v>0</v>
      </c>
      <c r="BS191" s="28">
        <f t="shared" si="151"/>
        <v>0</v>
      </c>
      <c r="BT191" s="28">
        <f t="shared" si="152"/>
        <v>0</v>
      </c>
      <c r="BU191">
        <f t="shared" si="153"/>
        <v>0</v>
      </c>
      <c r="BV191" s="29">
        <f t="shared" si="154"/>
        <v>1</v>
      </c>
      <c r="BW191" s="46" t="s">
        <v>204</v>
      </c>
      <c r="BX191" s="25">
        <v>1.1200000000000001</v>
      </c>
      <c r="BY191" s="27"/>
      <c r="BZ191" s="28">
        <f t="shared" si="155"/>
        <v>6.1174924902230844E-2</v>
      </c>
      <c r="CA191" s="28">
        <f t="shared" si="156"/>
        <v>2.7619310553802644E-2</v>
      </c>
      <c r="CB191" s="28">
        <f t="shared" si="157"/>
        <v>6.2440926640527999E-2</v>
      </c>
      <c r="CC191">
        <f t="shared" si="158"/>
        <v>6.2440926640527999E-2</v>
      </c>
      <c r="CD191" s="29">
        <f t="shared" si="159"/>
        <v>0.99873399826170284</v>
      </c>
      <c r="CE191" s="46" t="s">
        <v>204</v>
      </c>
      <c r="CF191" s="25">
        <v>1.1000000000000001</v>
      </c>
      <c r="CG191" s="27"/>
      <c r="CH191" s="28">
        <f t="shared" si="160"/>
        <v>5.1504232006045189E-2</v>
      </c>
      <c r="CI191" s="28">
        <f t="shared" si="161"/>
        <v>2.3122530185164497E-2</v>
      </c>
      <c r="CJ191" s="28">
        <f t="shared" si="162"/>
        <v>5.2581309818614502E-2</v>
      </c>
      <c r="CK191">
        <f t="shared" si="163"/>
        <v>5.2581309818614502E-2</v>
      </c>
      <c r="CL191" s="29">
        <f t="shared" si="164"/>
        <v>0.99892292218743073</v>
      </c>
    </row>
    <row r="192" spans="1:90" ht="15.5" x14ac:dyDescent="0.35">
      <c r="A192" s="49" t="s">
        <v>205</v>
      </c>
      <c r="B192" s="47">
        <f>Prev!AF190</f>
        <v>0.55499548788242337</v>
      </c>
      <c r="C192" s="47">
        <f>Prev!AG190</f>
        <v>0.24626603328079777</v>
      </c>
      <c r="D192" s="25">
        <v>1</v>
      </c>
      <c r="E192" s="27"/>
      <c r="F192" s="28">
        <f t="shared" si="110"/>
        <v>0</v>
      </c>
      <c r="G192" s="28">
        <f t="shared" si="111"/>
        <v>0</v>
      </c>
      <c r="H192" s="28">
        <f t="shared" si="112"/>
        <v>0</v>
      </c>
      <c r="I192" s="28">
        <f t="shared" si="113"/>
        <v>0</v>
      </c>
      <c r="J192" s="29">
        <f t="shared" si="114"/>
        <v>1</v>
      </c>
      <c r="K192" s="49" t="s">
        <v>205</v>
      </c>
      <c r="L192" s="25">
        <v>1</v>
      </c>
      <c r="M192" s="27"/>
      <c r="N192" s="28">
        <f t="shared" si="115"/>
        <v>0</v>
      </c>
      <c r="O192" s="28">
        <f t="shared" si="116"/>
        <v>0</v>
      </c>
      <c r="P192" s="28">
        <f t="shared" si="117"/>
        <v>0</v>
      </c>
      <c r="Q192" s="28">
        <f t="shared" si="118"/>
        <v>0</v>
      </c>
      <c r="R192" s="29">
        <f t="shared" si="119"/>
        <v>1</v>
      </c>
      <c r="S192" s="49" t="s">
        <v>205</v>
      </c>
      <c r="T192" s="25">
        <v>1</v>
      </c>
      <c r="U192" s="27"/>
      <c r="V192" s="28">
        <f t="shared" si="120"/>
        <v>0</v>
      </c>
      <c r="W192" s="28">
        <f t="shared" si="121"/>
        <v>0</v>
      </c>
      <c r="X192" s="28">
        <f t="shared" si="122"/>
        <v>0</v>
      </c>
      <c r="Y192">
        <f t="shared" si="123"/>
        <v>0</v>
      </c>
      <c r="Z192" s="29">
        <f t="shared" si="124"/>
        <v>1</v>
      </c>
      <c r="AA192" s="49" t="s">
        <v>205</v>
      </c>
      <c r="AB192" s="25">
        <v>1</v>
      </c>
      <c r="AC192" s="27"/>
      <c r="AD192" s="28">
        <f t="shared" si="125"/>
        <v>0</v>
      </c>
      <c r="AE192" s="28">
        <f t="shared" si="126"/>
        <v>0</v>
      </c>
      <c r="AF192" s="28">
        <f t="shared" si="127"/>
        <v>0</v>
      </c>
      <c r="AG192">
        <f t="shared" si="128"/>
        <v>0</v>
      </c>
      <c r="AH192" s="29">
        <f t="shared" si="129"/>
        <v>1</v>
      </c>
      <c r="AI192" s="49" t="s">
        <v>205</v>
      </c>
      <c r="AJ192" s="25">
        <v>1</v>
      </c>
      <c r="AK192" s="27"/>
      <c r="AL192" s="28">
        <f t="shared" si="130"/>
        <v>0</v>
      </c>
      <c r="AM192" s="28">
        <f t="shared" si="131"/>
        <v>0</v>
      </c>
      <c r="AN192" s="28">
        <f t="shared" si="132"/>
        <v>0</v>
      </c>
      <c r="AO192">
        <f t="shared" si="133"/>
        <v>0</v>
      </c>
      <c r="AP192" s="29">
        <f t="shared" si="134"/>
        <v>1</v>
      </c>
      <c r="AQ192" s="49" t="s">
        <v>205</v>
      </c>
      <c r="AR192" s="25">
        <v>1</v>
      </c>
      <c r="AS192" s="27"/>
      <c r="AT192" s="28">
        <f t="shared" si="135"/>
        <v>0</v>
      </c>
      <c r="AU192" s="28">
        <f t="shared" si="136"/>
        <v>0</v>
      </c>
      <c r="AV192" s="28">
        <f t="shared" si="137"/>
        <v>0</v>
      </c>
      <c r="AW192">
        <f t="shared" si="138"/>
        <v>0</v>
      </c>
      <c r="AX192" s="29">
        <f t="shared" si="139"/>
        <v>1</v>
      </c>
      <c r="AY192" s="49" t="s">
        <v>205</v>
      </c>
      <c r="AZ192" s="25">
        <v>1.0900000000000001</v>
      </c>
      <c r="BA192" s="27"/>
      <c r="BB192" s="28">
        <f t="shared" si="140"/>
        <v>4.6593786524560789E-2</v>
      </c>
      <c r="BC192" s="28">
        <f t="shared" si="141"/>
        <v>2.0858507313144613E-2</v>
      </c>
      <c r="BD192" s="28">
        <f t="shared" si="142"/>
        <v>4.7573325614074603E-2</v>
      </c>
      <c r="BE192">
        <f t="shared" si="143"/>
        <v>4.7573325614074603E-2</v>
      </c>
      <c r="BF192" s="29">
        <f t="shared" si="144"/>
        <v>0.99902046091048624</v>
      </c>
      <c r="BG192" s="49" t="s">
        <v>205</v>
      </c>
      <c r="BH192" s="25">
        <v>1.34</v>
      </c>
      <c r="BI192" s="27"/>
      <c r="BJ192" s="28">
        <f t="shared" si="145"/>
        <v>0.15584977383705009</v>
      </c>
      <c r="BK192" s="28">
        <f t="shared" si="146"/>
        <v>7.448322513786633E-2</v>
      </c>
      <c r="BL192" s="28">
        <f t="shared" si="147"/>
        <v>0.15874376159838455</v>
      </c>
      <c r="BM192">
        <f t="shared" si="148"/>
        <v>0.15874376159838455</v>
      </c>
      <c r="BN192" s="29">
        <f t="shared" si="149"/>
        <v>0.99710601223866557</v>
      </c>
      <c r="BO192" s="46" t="s">
        <v>205</v>
      </c>
      <c r="BP192" s="25">
        <v>1</v>
      </c>
      <c r="BQ192" s="27"/>
      <c r="BR192" s="28">
        <f t="shared" si="150"/>
        <v>0</v>
      </c>
      <c r="BS192" s="28">
        <f t="shared" si="151"/>
        <v>0</v>
      </c>
      <c r="BT192" s="28">
        <f t="shared" si="152"/>
        <v>0</v>
      </c>
      <c r="BU192">
        <f t="shared" si="153"/>
        <v>0</v>
      </c>
      <c r="BV192" s="29">
        <f t="shared" si="154"/>
        <v>1</v>
      </c>
      <c r="BW192" s="46" t="s">
        <v>205</v>
      </c>
      <c r="BX192" s="25">
        <v>1.1200000000000001</v>
      </c>
      <c r="BY192" s="27"/>
      <c r="BZ192" s="28">
        <f t="shared" si="155"/>
        <v>6.1174924902230844E-2</v>
      </c>
      <c r="CA192" s="28">
        <f t="shared" si="156"/>
        <v>2.7619310553802644E-2</v>
      </c>
      <c r="CB192" s="28">
        <f t="shared" si="157"/>
        <v>6.2440926640527999E-2</v>
      </c>
      <c r="CC192">
        <f t="shared" si="158"/>
        <v>6.2440926640527999E-2</v>
      </c>
      <c r="CD192" s="29">
        <f t="shared" si="159"/>
        <v>0.99873399826170284</v>
      </c>
      <c r="CE192" s="46" t="s">
        <v>205</v>
      </c>
      <c r="CF192" s="25">
        <v>1.1000000000000001</v>
      </c>
      <c r="CG192" s="27"/>
      <c r="CH192" s="28">
        <f t="shared" si="160"/>
        <v>5.1504232006045189E-2</v>
      </c>
      <c r="CI192" s="28">
        <f t="shared" si="161"/>
        <v>2.3122530185164497E-2</v>
      </c>
      <c r="CJ192" s="28">
        <f t="shared" si="162"/>
        <v>5.2581309818614502E-2</v>
      </c>
      <c r="CK192">
        <f t="shared" si="163"/>
        <v>5.2581309818614502E-2</v>
      </c>
      <c r="CL192" s="29">
        <f t="shared" si="164"/>
        <v>0.99892292218743073</v>
      </c>
    </row>
    <row r="193" spans="1:90" ht="15.5" x14ac:dyDescent="0.35">
      <c r="A193" s="49" t="s">
        <v>206</v>
      </c>
      <c r="B193" s="47">
        <f>Prev!AF191</f>
        <v>0.55499548788242337</v>
      </c>
      <c r="C193" s="47">
        <f>Prev!AG191</f>
        <v>0.24626603328079777</v>
      </c>
      <c r="D193" s="25">
        <v>1</v>
      </c>
      <c r="E193" s="27"/>
      <c r="F193" s="28">
        <f t="shared" si="110"/>
        <v>0</v>
      </c>
      <c r="G193" s="28">
        <f t="shared" si="111"/>
        <v>0</v>
      </c>
      <c r="H193" s="28">
        <f t="shared" si="112"/>
        <v>0</v>
      </c>
      <c r="I193" s="28">
        <f t="shared" si="113"/>
        <v>0</v>
      </c>
      <c r="J193" s="29">
        <f t="shared" si="114"/>
        <v>1</v>
      </c>
      <c r="K193" s="49" t="s">
        <v>206</v>
      </c>
      <c r="L193" s="25">
        <v>1</v>
      </c>
      <c r="M193" s="27"/>
      <c r="N193" s="28">
        <f t="shared" si="115"/>
        <v>0</v>
      </c>
      <c r="O193" s="28">
        <f t="shared" si="116"/>
        <v>0</v>
      </c>
      <c r="P193" s="28">
        <f t="shared" si="117"/>
        <v>0</v>
      </c>
      <c r="Q193" s="28">
        <f t="shared" si="118"/>
        <v>0</v>
      </c>
      <c r="R193" s="29">
        <f t="shared" si="119"/>
        <v>1</v>
      </c>
      <c r="S193" s="49" t="s">
        <v>206</v>
      </c>
      <c r="T193" s="25">
        <v>1</v>
      </c>
      <c r="U193" s="27"/>
      <c r="V193" s="28">
        <f t="shared" si="120"/>
        <v>0</v>
      </c>
      <c r="W193" s="28">
        <f t="shared" si="121"/>
        <v>0</v>
      </c>
      <c r="X193" s="28">
        <f t="shared" si="122"/>
        <v>0</v>
      </c>
      <c r="Y193">
        <f t="shared" si="123"/>
        <v>0</v>
      </c>
      <c r="Z193" s="29">
        <f t="shared" si="124"/>
        <v>1</v>
      </c>
      <c r="AA193" s="49" t="s">
        <v>206</v>
      </c>
      <c r="AB193" s="25">
        <v>1</v>
      </c>
      <c r="AC193" s="27"/>
      <c r="AD193" s="28">
        <f t="shared" si="125"/>
        <v>0</v>
      </c>
      <c r="AE193" s="28">
        <f t="shared" si="126"/>
        <v>0</v>
      </c>
      <c r="AF193" s="28">
        <f t="shared" si="127"/>
        <v>0</v>
      </c>
      <c r="AG193">
        <f t="shared" si="128"/>
        <v>0</v>
      </c>
      <c r="AH193" s="29">
        <f t="shared" si="129"/>
        <v>1</v>
      </c>
      <c r="AI193" s="49" t="s">
        <v>206</v>
      </c>
      <c r="AJ193" s="25">
        <v>1</v>
      </c>
      <c r="AK193" s="27"/>
      <c r="AL193" s="28">
        <f t="shared" si="130"/>
        <v>0</v>
      </c>
      <c r="AM193" s="28">
        <f t="shared" si="131"/>
        <v>0</v>
      </c>
      <c r="AN193" s="28">
        <f t="shared" si="132"/>
        <v>0</v>
      </c>
      <c r="AO193">
        <f t="shared" si="133"/>
        <v>0</v>
      </c>
      <c r="AP193" s="29">
        <f t="shared" si="134"/>
        <v>1</v>
      </c>
      <c r="AQ193" s="49" t="s">
        <v>206</v>
      </c>
      <c r="AR193" s="25">
        <v>1</v>
      </c>
      <c r="AS193" s="27"/>
      <c r="AT193" s="28">
        <f t="shared" si="135"/>
        <v>0</v>
      </c>
      <c r="AU193" s="28">
        <f t="shared" si="136"/>
        <v>0</v>
      </c>
      <c r="AV193" s="28">
        <f t="shared" si="137"/>
        <v>0</v>
      </c>
      <c r="AW193">
        <f t="shared" si="138"/>
        <v>0</v>
      </c>
      <c r="AX193" s="29">
        <f t="shared" si="139"/>
        <v>1</v>
      </c>
      <c r="AY193" s="49" t="s">
        <v>206</v>
      </c>
      <c r="AZ193" s="25">
        <v>1.0900000000000001</v>
      </c>
      <c r="BA193" s="27"/>
      <c r="BB193" s="28">
        <f t="shared" si="140"/>
        <v>4.6593786524560789E-2</v>
      </c>
      <c r="BC193" s="28">
        <f t="shared" si="141"/>
        <v>2.0858507313144613E-2</v>
      </c>
      <c r="BD193" s="28">
        <f t="shared" si="142"/>
        <v>4.7573325614074603E-2</v>
      </c>
      <c r="BE193">
        <f t="shared" si="143"/>
        <v>4.7573325614074603E-2</v>
      </c>
      <c r="BF193" s="29">
        <f t="shared" si="144"/>
        <v>0.99902046091048624</v>
      </c>
      <c r="BG193" s="49" t="s">
        <v>206</v>
      </c>
      <c r="BH193" s="25">
        <v>1.34</v>
      </c>
      <c r="BI193" s="27"/>
      <c r="BJ193" s="28">
        <f t="shared" si="145"/>
        <v>0.15584977383705009</v>
      </c>
      <c r="BK193" s="28">
        <f t="shared" si="146"/>
        <v>7.448322513786633E-2</v>
      </c>
      <c r="BL193" s="28">
        <f t="shared" si="147"/>
        <v>0.15874376159838455</v>
      </c>
      <c r="BM193">
        <f t="shared" si="148"/>
        <v>0.15874376159838455</v>
      </c>
      <c r="BN193" s="29">
        <f t="shared" si="149"/>
        <v>0.99710601223866557</v>
      </c>
      <c r="BO193" s="46" t="s">
        <v>206</v>
      </c>
      <c r="BP193" s="25">
        <v>1</v>
      </c>
      <c r="BQ193" s="27"/>
      <c r="BR193" s="28">
        <f t="shared" si="150"/>
        <v>0</v>
      </c>
      <c r="BS193" s="28">
        <f t="shared" si="151"/>
        <v>0</v>
      </c>
      <c r="BT193" s="28">
        <f t="shared" si="152"/>
        <v>0</v>
      </c>
      <c r="BU193">
        <f t="shared" si="153"/>
        <v>0</v>
      </c>
      <c r="BV193" s="29">
        <f t="shared" si="154"/>
        <v>1</v>
      </c>
      <c r="BW193" s="46" t="s">
        <v>206</v>
      </c>
      <c r="BX193" s="25">
        <v>1.1200000000000001</v>
      </c>
      <c r="BY193" s="27"/>
      <c r="BZ193" s="28">
        <f t="shared" si="155"/>
        <v>6.1174924902230844E-2</v>
      </c>
      <c r="CA193" s="28">
        <f t="shared" si="156"/>
        <v>2.7619310553802644E-2</v>
      </c>
      <c r="CB193" s="28">
        <f t="shared" si="157"/>
        <v>6.2440926640527999E-2</v>
      </c>
      <c r="CC193">
        <f t="shared" si="158"/>
        <v>6.2440926640527999E-2</v>
      </c>
      <c r="CD193" s="29">
        <f t="shared" si="159"/>
        <v>0.99873399826170284</v>
      </c>
      <c r="CE193" s="46" t="s">
        <v>206</v>
      </c>
      <c r="CF193" s="25">
        <v>1.1000000000000001</v>
      </c>
      <c r="CG193" s="27"/>
      <c r="CH193" s="28">
        <f t="shared" si="160"/>
        <v>5.1504232006045189E-2</v>
      </c>
      <c r="CI193" s="28">
        <f t="shared" si="161"/>
        <v>2.3122530185164497E-2</v>
      </c>
      <c r="CJ193" s="28">
        <f t="shared" si="162"/>
        <v>5.2581309818614502E-2</v>
      </c>
      <c r="CK193">
        <f t="shared" si="163"/>
        <v>5.2581309818614502E-2</v>
      </c>
      <c r="CL193" s="29">
        <f t="shared" si="164"/>
        <v>0.99892292218743073</v>
      </c>
    </row>
    <row r="194" spans="1:90" ht="15.5" x14ac:dyDescent="0.35">
      <c r="A194" s="49" t="s">
        <v>207</v>
      </c>
      <c r="B194" s="47">
        <f>Prev!AF192</f>
        <v>0.55499548788242337</v>
      </c>
      <c r="C194" s="47">
        <f>Prev!AG192</f>
        <v>0.24626603328079777</v>
      </c>
      <c r="D194" s="25">
        <v>1</v>
      </c>
      <c r="E194" s="27"/>
      <c r="F194" s="28">
        <f t="shared" si="110"/>
        <v>0</v>
      </c>
      <c r="G194" s="28">
        <f t="shared" si="111"/>
        <v>0</v>
      </c>
      <c r="H194" s="28">
        <f t="shared" si="112"/>
        <v>0</v>
      </c>
      <c r="I194" s="28">
        <f t="shared" si="113"/>
        <v>0</v>
      </c>
      <c r="J194" s="29">
        <f t="shared" si="114"/>
        <v>1</v>
      </c>
      <c r="K194" s="49" t="s">
        <v>207</v>
      </c>
      <c r="L194" s="25">
        <v>1</v>
      </c>
      <c r="M194" s="27"/>
      <c r="N194" s="28">
        <f t="shared" si="115"/>
        <v>0</v>
      </c>
      <c r="O194" s="28">
        <f t="shared" si="116"/>
        <v>0</v>
      </c>
      <c r="P194" s="28">
        <f t="shared" si="117"/>
        <v>0</v>
      </c>
      <c r="Q194" s="28">
        <f t="shared" si="118"/>
        <v>0</v>
      </c>
      <c r="R194" s="29">
        <f t="shared" si="119"/>
        <v>1</v>
      </c>
      <c r="S194" s="49" t="s">
        <v>207</v>
      </c>
      <c r="T194" s="25">
        <v>1</v>
      </c>
      <c r="U194" s="27"/>
      <c r="V194" s="28">
        <f t="shared" si="120"/>
        <v>0</v>
      </c>
      <c r="W194" s="28">
        <f t="shared" si="121"/>
        <v>0</v>
      </c>
      <c r="X194" s="28">
        <f t="shared" si="122"/>
        <v>0</v>
      </c>
      <c r="Y194">
        <f t="shared" si="123"/>
        <v>0</v>
      </c>
      <c r="Z194" s="29">
        <f t="shared" si="124"/>
        <v>1</v>
      </c>
      <c r="AA194" s="49" t="s">
        <v>207</v>
      </c>
      <c r="AB194" s="25">
        <v>1</v>
      </c>
      <c r="AC194" s="27"/>
      <c r="AD194" s="28">
        <f t="shared" si="125"/>
        <v>0</v>
      </c>
      <c r="AE194" s="28">
        <f t="shared" si="126"/>
        <v>0</v>
      </c>
      <c r="AF194" s="28">
        <f t="shared" si="127"/>
        <v>0</v>
      </c>
      <c r="AG194">
        <f t="shared" si="128"/>
        <v>0</v>
      </c>
      <c r="AH194" s="29">
        <f t="shared" si="129"/>
        <v>1</v>
      </c>
      <c r="AI194" s="49" t="s">
        <v>207</v>
      </c>
      <c r="AJ194" s="25">
        <v>1</v>
      </c>
      <c r="AK194" s="27"/>
      <c r="AL194" s="28">
        <f t="shared" si="130"/>
        <v>0</v>
      </c>
      <c r="AM194" s="28">
        <f t="shared" si="131"/>
        <v>0</v>
      </c>
      <c r="AN194" s="28">
        <f t="shared" si="132"/>
        <v>0</v>
      </c>
      <c r="AO194">
        <f t="shared" si="133"/>
        <v>0</v>
      </c>
      <c r="AP194" s="29">
        <f t="shared" si="134"/>
        <v>1</v>
      </c>
      <c r="AQ194" s="49" t="s">
        <v>207</v>
      </c>
      <c r="AR194" s="25">
        <v>1</v>
      </c>
      <c r="AS194" s="27"/>
      <c r="AT194" s="28">
        <f t="shared" si="135"/>
        <v>0</v>
      </c>
      <c r="AU194" s="28">
        <f t="shared" si="136"/>
        <v>0</v>
      </c>
      <c r="AV194" s="28">
        <f t="shared" si="137"/>
        <v>0</v>
      </c>
      <c r="AW194">
        <f t="shared" si="138"/>
        <v>0</v>
      </c>
      <c r="AX194" s="29">
        <f t="shared" si="139"/>
        <v>1</v>
      </c>
      <c r="AY194" s="49" t="s">
        <v>207</v>
      </c>
      <c r="AZ194" s="25">
        <v>1.0900000000000001</v>
      </c>
      <c r="BA194" s="27"/>
      <c r="BB194" s="28">
        <f t="shared" si="140"/>
        <v>4.6593786524560789E-2</v>
      </c>
      <c r="BC194" s="28">
        <f t="shared" si="141"/>
        <v>2.0858507313144613E-2</v>
      </c>
      <c r="BD194" s="28">
        <f t="shared" si="142"/>
        <v>4.7573325614074603E-2</v>
      </c>
      <c r="BE194">
        <f t="shared" si="143"/>
        <v>4.7573325614074603E-2</v>
      </c>
      <c r="BF194" s="29">
        <f t="shared" si="144"/>
        <v>0.99902046091048624</v>
      </c>
      <c r="BG194" s="49" t="s">
        <v>207</v>
      </c>
      <c r="BH194" s="25">
        <v>1.34</v>
      </c>
      <c r="BI194" s="27"/>
      <c r="BJ194" s="28">
        <f t="shared" si="145"/>
        <v>0.15584977383705009</v>
      </c>
      <c r="BK194" s="28">
        <f t="shared" si="146"/>
        <v>7.448322513786633E-2</v>
      </c>
      <c r="BL194" s="28">
        <f t="shared" si="147"/>
        <v>0.15874376159838455</v>
      </c>
      <c r="BM194">
        <f t="shared" si="148"/>
        <v>0.15874376159838455</v>
      </c>
      <c r="BN194" s="29">
        <f t="shared" si="149"/>
        <v>0.99710601223866557</v>
      </c>
      <c r="BO194" s="46" t="s">
        <v>207</v>
      </c>
      <c r="BP194" s="25">
        <v>1</v>
      </c>
      <c r="BQ194" s="27"/>
      <c r="BR194" s="28">
        <f t="shared" si="150"/>
        <v>0</v>
      </c>
      <c r="BS194" s="28">
        <f t="shared" si="151"/>
        <v>0</v>
      </c>
      <c r="BT194" s="28">
        <f t="shared" si="152"/>
        <v>0</v>
      </c>
      <c r="BU194">
        <f t="shared" si="153"/>
        <v>0</v>
      </c>
      <c r="BV194" s="29">
        <f t="shared" si="154"/>
        <v>1</v>
      </c>
      <c r="BW194" s="46" t="s">
        <v>207</v>
      </c>
      <c r="BX194" s="25">
        <v>1.1200000000000001</v>
      </c>
      <c r="BY194" s="27"/>
      <c r="BZ194" s="28">
        <f t="shared" si="155"/>
        <v>6.1174924902230844E-2</v>
      </c>
      <c r="CA194" s="28">
        <f t="shared" si="156"/>
        <v>2.7619310553802644E-2</v>
      </c>
      <c r="CB194" s="28">
        <f t="shared" si="157"/>
        <v>6.2440926640527999E-2</v>
      </c>
      <c r="CC194">
        <f t="shared" si="158"/>
        <v>6.2440926640527999E-2</v>
      </c>
      <c r="CD194" s="29">
        <f t="shared" si="159"/>
        <v>0.99873399826170284</v>
      </c>
      <c r="CE194" s="46" t="s">
        <v>207</v>
      </c>
      <c r="CF194" s="25">
        <v>1.1000000000000001</v>
      </c>
      <c r="CG194" s="27"/>
      <c r="CH194" s="28">
        <f t="shared" si="160"/>
        <v>5.1504232006045189E-2</v>
      </c>
      <c r="CI194" s="28">
        <f t="shared" si="161"/>
        <v>2.3122530185164497E-2</v>
      </c>
      <c r="CJ194" s="28">
        <f t="shared" si="162"/>
        <v>5.2581309818614502E-2</v>
      </c>
      <c r="CK194">
        <f t="shared" si="163"/>
        <v>5.2581309818614502E-2</v>
      </c>
      <c r="CL194" s="29">
        <f t="shared" si="164"/>
        <v>0.99892292218743073</v>
      </c>
    </row>
    <row r="195" spans="1:90" ht="15.5" x14ac:dyDescent="0.35">
      <c r="A195" s="49" t="s">
        <v>208</v>
      </c>
      <c r="B195" s="47">
        <f>Prev!AF193</f>
        <v>0.55499548788242337</v>
      </c>
      <c r="C195" s="47">
        <f>Prev!AG193</f>
        <v>0.24626603328079777</v>
      </c>
      <c r="D195" s="25">
        <v>1</v>
      </c>
      <c r="E195" s="27"/>
      <c r="F195" s="28">
        <f t="shared" si="110"/>
        <v>0</v>
      </c>
      <c r="G195" s="28">
        <f t="shared" si="111"/>
        <v>0</v>
      </c>
      <c r="H195" s="28">
        <f t="shared" si="112"/>
        <v>0</v>
      </c>
      <c r="I195" s="28">
        <f t="shared" si="113"/>
        <v>0</v>
      </c>
      <c r="J195" s="29">
        <f t="shared" si="114"/>
        <v>1</v>
      </c>
      <c r="K195" s="49" t="s">
        <v>208</v>
      </c>
      <c r="L195" s="25">
        <v>1</v>
      </c>
      <c r="M195" s="27"/>
      <c r="N195" s="28">
        <f t="shared" si="115"/>
        <v>0</v>
      </c>
      <c r="O195" s="28">
        <f t="shared" si="116"/>
        <v>0</v>
      </c>
      <c r="P195" s="28">
        <f t="shared" si="117"/>
        <v>0</v>
      </c>
      <c r="Q195" s="28">
        <f t="shared" si="118"/>
        <v>0</v>
      </c>
      <c r="R195" s="29">
        <f t="shared" si="119"/>
        <v>1</v>
      </c>
      <c r="S195" s="49" t="s">
        <v>208</v>
      </c>
      <c r="T195" s="25">
        <v>1</v>
      </c>
      <c r="U195" s="27"/>
      <c r="V195" s="28">
        <f t="shared" si="120"/>
        <v>0</v>
      </c>
      <c r="W195" s="28">
        <f t="shared" si="121"/>
        <v>0</v>
      </c>
      <c r="X195" s="28">
        <f t="shared" si="122"/>
        <v>0</v>
      </c>
      <c r="Y195">
        <f t="shared" si="123"/>
        <v>0</v>
      </c>
      <c r="Z195" s="29">
        <f t="shared" si="124"/>
        <v>1</v>
      </c>
      <c r="AA195" s="49" t="s">
        <v>208</v>
      </c>
      <c r="AB195" s="25">
        <v>1</v>
      </c>
      <c r="AC195" s="27"/>
      <c r="AD195" s="28">
        <f t="shared" si="125"/>
        <v>0</v>
      </c>
      <c r="AE195" s="28">
        <f t="shared" si="126"/>
        <v>0</v>
      </c>
      <c r="AF195" s="28">
        <f t="shared" si="127"/>
        <v>0</v>
      </c>
      <c r="AG195">
        <f t="shared" si="128"/>
        <v>0</v>
      </c>
      <c r="AH195" s="29">
        <f t="shared" si="129"/>
        <v>1</v>
      </c>
      <c r="AI195" s="49" t="s">
        <v>208</v>
      </c>
      <c r="AJ195" s="25">
        <v>1</v>
      </c>
      <c r="AK195" s="27"/>
      <c r="AL195" s="28">
        <f t="shared" si="130"/>
        <v>0</v>
      </c>
      <c r="AM195" s="28">
        <f t="shared" si="131"/>
        <v>0</v>
      </c>
      <c r="AN195" s="28">
        <f t="shared" si="132"/>
        <v>0</v>
      </c>
      <c r="AO195">
        <f t="shared" si="133"/>
        <v>0</v>
      </c>
      <c r="AP195" s="29">
        <f t="shared" si="134"/>
        <v>1</v>
      </c>
      <c r="AQ195" s="49" t="s">
        <v>208</v>
      </c>
      <c r="AR195" s="25">
        <v>1</v>
      </c>
      <c r="AS195" s="27"/>
      <c r="AT195" s="28">
        <f t="shared" si="135"/>
        <v>0</v>
      </c>
      <c r="AU195" s="28">
        <f t="shared" si="136"/>
        <v>0</v>
      </c>
      <c r="AV195" s="28">
        <f t="shared" si="137"/>
        <v>0</v>
      </c>
      <c r="AW195">
        <f t="shared" si="138"/>
        <v>0</v>
      </c>
      <c r="AX195" s="29">
        <f t="shared" si="139"/>
        <v>1</v>
      </c>
      <c r="AY195" s="49" t="s">
        <v>208</v>
      </c>
      <c r="AZ195" s="25">
        <v>1.0900000000000001</v>
      </c>
      <c r="BA195" s="27"/>
      <c r="BB195" s="28">
        <f t="shared" si="140"/>
        <v>4.6593786524560789E-2</v>
      </c>
      <c r="BC195" s="28">
        <f t="shared" si="141"/>
        <v>2.0858507313144613E-2</v>
      </c>
      <c r="BD195" s="28">
        <f t="shared" si="142"/>
        <v>4.7573325614074603E-2</v>
      </c>
      <c r="BE195">
        <f t="shared" si="143"/>
        <v>4.7573325614074603E-2</v>
      </c>
      <c r="BF195" s="29">
        <f t="shared" si="144"/>
        <v>0.99902046091048624</v>
      </c>
      <c r="BG195" s="49" t="s">
        <v>208</v>
      </c>
      <c r="BH195" s="25">
        <v>1.34</v>
      </c>
      <c r="BI195" s="27"/>
      <c r="BJ195" s="28">
        <f t="shared" si="145"/>
        <v>0.15584977383705009</v>
      </c>
      <c r="BK195" s="28">
        <f t="shared" si="146"/>
        <v>7.448322513786633E-2</v>
      </c>
      <c r="BL195" s="28">
        <f t="shared" si="147"/>
        <v>0.15874376159838455</v>
      </c>
      <c r="BM195">
        <f t="shared" si="148"/>
        <v>0.15874376159838455</v>
      </c>
      <c r="BN195" s="29">
        <f t="shared" si="149"/>
        <v>0.99710601223866557</v>
      </c>
      <c r="BO195" s="46" t="s">
        <v>208</v>
      </c>
      <c r="BP195" s="25">
        <v>1</v>
      </c>
      <c r="BQ195" s="27"/>
      <c r="BR195" s="28">
        <f t="shared" si="150"/>
        <v>0</v>
      </c>
      <c r="BS195" s="28">
        <f t="shared" si="151"/>
        <v>0</v>
      </c>
      <c r="BT195" s="28">
        <f t="shared" si="152"/>
        <v>0</v>
      </c>
      <c r="BU195">
        <f t="shared" si="153"/>
        <v>0</v>
      </c>
      <c r="BV195" s="29">
        <f t="shared" si="154"/>
        <v>1</v>
      </c>
      <c r="BW195" s="46" t="s">
        <v>208</v>
      </c>
      <c r="BX195" s="25">
        <v>1.1200000000000001</v>
      </c>
      <c r="BY195" s="27"/>
      <c r="BZ195" s="28">
        <f t="shared" si="155"/>
        <v>6.1174924902230844E-2</v>
      </c>
      <c r="CA195" s="28">
        <f t="shared" si="156"/>
        <v>2.7619310553802644E-2</v>
      </c>
      <c r="CB195" s="28">
        <f t="shared" si="157"/>
        <v>6.2440926640527999E-2</v>
      </c>
      <c r="CC195">
        <f t="shared" si="158"/>
        <v>6.2440926640527999E-2</v>
      </c>
      <c r="CD195" s="29">
        <f t="shared" si="159"/>
        <v>0.99873399826170284</v>
      </c>
      <c r="CE195" s="46" t="s">
        <v>208</v>
      </c>
      <c r="CF195" s="25">
        <v>1.1000000000000001</v>
      </c>
      <c r="CG195" s="27"/>
      <c r="CH195" s="28">
        <f t="shared" si="160"/>
        <v>5.1504232006045189E-2</v>
      </c>
      <c r="CI195" s="28">
        <f t="shared" si="161"/>
        <v>2.3122530185164497E-2</v>
      </c>
      <c r="CJ195" s="28">
        <f t="shared" si="162"/>
        <v>5.2581309818614502E-2</v>
      </c>
      <c r="CK195">
        <f t="shared" si="163"/>
        <v>5.2581309818614502E-2</v>
      </c>
      <c r="CL195" s="29">
        <f t="shared" si="164"/>
        <v>0.99892292218743073</v>
      </c>
    </row>
    <row r="196" spans="1:90" ht="15.5" x14ac:dyDescent="0.35">
      <c r="A196" s="49" t="s">
        <v>209</v>
      </c>
      <c r="B196" s="47">
        <f>Prev!AF194</f>
        <v>0.55499548788242337</v>
      </c>
      <c r="C196" s="47">
        <f>Prev!AG194</f>
        <v>0.24626603328079777</v>
      </c>
      <c r="D196" s="25">
        <v>1</v>
      </c>
      <c r="E196" s="27"/>
      <c r="F196" s="28">
        <f t="shared" si="110"/>
        <v>0</v>
      </c>
      <c r="G196" s="28">
        <f t="shared" si="111"/>
        <v>0</v>
      </c>
      <c r="H196" s="28">
        <f t="shared" si="112"/>
        <v>0</v>
      </c>
      <c r="I196" s="28">
        <f t="shared" si="113"/>
        <v>0</v>
      </c>
      <c r="J196" s="29">
        <f t="shared" si="114"/>
        <v>1</v>
      </c>
      <c r="K196" s="49" t="s">
        <v>209</v>
      </c>
      <c r="L196" s="25">
        <v>1</v>
      </c>
      <c r="M196" s="27"/>
      <c r="N196" s="28">
        <f t="shared" si="115"/>
        <v>0</v>
      </c>
      <c r="O196" s="28">
        <f t="shared" si="116"/>
        <v>0</v>
      </c>
      <c r="P196" s="28">
        <f t="shared" si="117"/>
        <v>0</v>
      </c>
      <c r="Q196" s="28">
        <f t="shared" si="118"/>
        <v>0</v>
      </c>
      <c r="R196" s="29">
        <f t="shared" si="119"/>
        <v>1</v>
      </c>
      <c r="S196" s="49" t="s">
        <v>209</v>
      </c>
      <c r="T196" s="25">
        <v>1</v>
      </c>
      <c r="U196" s="27"/>
      <c r="V196" s="28">
        <f t="shared" si="120"/>
        <v>0</v>
      </c>
      <c r="W196" s="28">
        <f t="shared" si="121"/>
        <v>0</v>
      </c>
      <c r="X196" s="28">
        <f t="shared" si="122"/>
        <v>0</v>
      </c>
      <c r="Y196">
        <f t="shared" si="123"/>
        <v>0</v>
      </c>
      <c r="Z196" s="29">
        <f t="shared" si="124"/>
        <v>1</v>
      </c>
      <c r="AA196" s="49" t="s">
        <v>209</v>
      </c>
      <c r="AB196" s="25">
        <v>1</v>
      </c>
      <c r="AC196" s="27"/>
      <c r="AD196" s="28">
        <f t="shared" si="125"/>
        <v>0</v>
      </c>
      <c r="AE196" s="28">
        <f t="shared" si="126"/>
        <v>0</v>
      </c>
      <c r="AF196" s="28">
        <f t="shared" si="127"/>
        <v>0</v>
      </c>
      <c r="AG196">
        <f t="shared" si="128"/>
        <v>0</v>
      </c>
      <c r="AH196" s="29">
        <f t="shared" si="129"/>
        <v>1</v>
      </c>
      <c r="AI196" s="49" t="s">
        <v>209</v>
      </c>
      <c r="AJ196" s="25">
        <v>1</v>
      </c>
      <c r="AK196" s="27"/>
      <c r="AL196" s="28">
        <f t="shared" si="130"/>
        <v>0</v>
      </c>
      <c r="AM196" s="28">
        <f t="shared" si="131"/>
        <v>0</v>
      </c>
      <c r="AN196" s="28">
        <f t="shared" si="132"/>
        <v>0</v>
      </c>
      <c r="AO196">
        <f t="shared" si="133"/>
        <v>0</v>
      </c>
      <c r="AP196" s="29">
        <f t="shared" si="134"/>
        <v>1</v>
      </c>
      <c r="AQ196" s="49" t="s">
        <v>209</v>
      </c>
      <c r="AR196" s="25">
        <v>1</v>
      </c>
      <c r="AS196" s="27"/>
      <c r="AT196" s="28">
        <f t="shared" si="135"/>
        <v>0</v>
      </c>
      <c r="AU196" s="28">
        <f t="shared" si="136"/>
        <v>0</v>
      </c>
      <c r="AV196" s="28">
        <f t="shared" si="137"/>
        <v>0</v>
      </c>
      <c r="AW196">
        <f t="shared" si="138"/>
        <v>0</v>
      </c>
      <c r="AX196" s="29">
        <f t="shared" si="139"/>
        <v>1</v>
      </c>
      <c r="AY196" s="49" t="s">
        <v>209</v>
      </c>
      <c r="AZ196" s="25">
        <v>1.0900000000000001</v>
      </c>
      <c r="BA196" s="27"/>
      <c r="BB196" s="28">
        <f t="shared" si="140"/>
        <v>4.6593786524560789E-2</v>
      </c>
      <c r="BC196" s="28">
        <f t="shared" si="141"/>
        <v>2.0858507313144613E-2</v>
      </c>
      <c r="BD196" s="28">
        <f t="shared" si="142"/>
        <v>4.7573325614074603E-2</v>
      </c>
      <c r="BE196">
        <f t="shared" si="143"/>
        <v>4.7573325614074603E-2</v>
      </c>
      <c r="BF196" s="29">
        <f t="shared" si="144"/>
        <v>0.99902046091048624</v>
      </c>
      <c r="BG196" s="49" t="s">
        <v>209</v>
      </c>
      <c r="BH196" s="25">
        <v>1.34</v>
      </c>
      <c r="BI196" s="27"/>
      <c r="BJ196" s="28">
        <f t="shared" si="145"/>
        <v>0.15584977383705009</v>
      </c>
      <c r="BK196" s="28">
        <f t="shared" si="146"/>
        <v>7.448322513786633E-2</v>
      </c>
      <c r="BL196" s="28">
        <f t="shared" si="147"/>
        <v>0.15874376159838455</v>
      </c>
      <c r="BM196">
        <f t="shared" si="148"/>
        <v>0.15874376159838455</v>
      </c>
      <c r="BN196" s="29">
        <f t="shared" si="149"/>
        <v>0.99710601223866557</v>
      </c>
      <c r="BO196" s="46" t="s">
        <v>209</v>
      </c>
      <c r="BP196" s="25">
        <v>1</v>
      </c>
      <c r="BQ196" s="27"/>
      <c r="BR196" s="28">
        <f t="shared" si="150"/>
        <v>0</v>
      </c>
      <c r="BS196" s="28">
        <f t="shared" si="151"/>
        <v>0</v>
      </c>
      <c r="BT196" s="28">
        <f t="shared" si="152"/>
        <v>0</v>
      </c>
      <c r="BU196">
        <f t="shared" si="153"/>
        <v>0</v>
      </c>
      <c r="BV196" s="29">
        <f t="shared" si="154"/>
        <v>1</v>
      </c>
      <c r="BW196" s="46" t="s">
        <v>209</v>
      </c>
      <c r="BX196" s="25">
        <v>1.1200000000000001</v>
      </c>
      <c r="BY196" s="27"/>
      <c r="BZ196" s="28">
        <f t="shared" si="155"/>
        <v>6.1174924902230844E-2</v>
      </c>
      <c r="CA196" s="28">
        <f t="shared" si="156"/>
        <v>2.7619310553802644E-2</v>
      </c>
      <c r="CB196" s="28">
        <f t="shared" si="157"/>
        <v>6.2440926640527999E-2</v>
      </c>
      <c r="CC196">
        <f t="shared" si="158"/>
        <v>6.2440926640527999E-2</v>
      </c>
      <c r="CD196" s="29">
        <f t="shared" si="159"/>
        <v>0.99873399826170284</v>
      </c>
      <c r="CE196" s="46" t="s">
        <v>209</v>
      </c>
      <c r="CF196" s="25">
        <v>1.1000000000000001</v>
      </c>
      <c r="CG196" s="27"/>
      <c r="CH196" s="28">
        <f t="shared" si="160"/>
        <v>5.1504232006045189E-2</v>
      </c>
      <c r="CI196" s="28">
        <f t="shared" si="161"/>
        <v>2.3122530185164497E-2</v>
      </c>
      <c r="CJ196" s="28">
        <f t="shared" si="162"/>
        <v>5.2581309818614502E-2</v>
      </c>
      <c r="CK196">
        <f t="shared" si="163"/>
        <v>5.2581309818614502E-2</v>
      </c>
      <c r="CL196" s="29">
        <f t="shared" si="164"/>
        <v>0.99892292218743073</v>
      </c>
    </row>
    <row r="197" spans="1:90" ht="15.5" x14ac:dyDescent="0.35">
      <c r="A197" s="49" t="s">
        <v>210</v>
      </c>
      <c r="B197" s="47">
        <f>Prev!AF195</f>
        <v>0.55499548788242337</v>
      </c>
      <c r="C197" s="47">
        <f>Prev!AG195</f>
        <v>0.24626603328079777</v>
      </c>
      <c r="D197" s="25">
        <v>1</v>
      </c>
      <c r="E197" s="27"/>
      <c r="F197" s="28">
        <f t="shared" ref="F197:F206" si="165">B403*(D197-1)/(B403*(D197-1)+1)</f>
        <v>0</v>
      </c>
      <c r="G197" s="28">
        <f t="shared" si="111"/>
        <v>0</v>
      </c>
      <c r="H197" s="28">
        <f t="shared" si="112"/>
        <v>0</v>
      </c>
      <c r="I197" s="28">
        <f t="shared" si="113"/>
        <v>0</v>
      </c>
      <c r="J197" s="29">
        <f t="shared" si="114"/>
        <v>1</v>
      </c>
      <c r="K197" s="49" t="s">
        <v>210</v>
      </c>
      <c r="L197" s="25">
        <v>1</v>
      </c>
      <c r="M197" s="27"/>
      <c r="N197" s="28">
        <f t="shared" si="115"/>
        <v>0</v>
      </c>
      <c r="O197" s="28">
        <f t="shared" si="116"/>
        <v>0</v>
      </c>
      <c r="P197" s="28">
        <f t="shared" si="117"/>
        <v>0</v>
      </c>
      <c r="Q197" s="28">
        <f t="shared" si="118"/>
        <v>0</v>
      </c>
      <c r="R197" s="29">
        <f t="shared" si="119"/>
        <v>1</v>
      </c>
      <c r="S197" s="49" t="s">
        <v>210</v>
      </c>
      <c r="T197" s="25">
        <v>1</v>
      </c>
      <c r="U197" s="27"/>
      <c r="V197" s="28">
        <f t="shared" si="120"/>
        <v>0</v>
      </c>
      <c r="W197" s="28">
        <f t="shared" si="121"/>
        <v>0</v>
      </c>
      <c r="X197" s="28">
        <f t="shared" si="122"/>
        <v>0</v>
      </c>
      <c r="Y197">
        <f t="shared" si="123"/>
        <v>0</v>
      </c>
      <c r="Z197" s="29">
        <f t="shared" si="124"/>
        <v>1</v>
      </c>
      <c r="AA197" s="49" t="s">
        <v>210</v>
      </c>
      <c r="AB197" s="25">
        <v>1</v>
      </c>
      <c r="AC197" s="27"/>
      <c r="AD197" s="28">
        <f t="shared" si="125"/>
        <v>0</v>
      </c>
      <c r="AE197" s="28">
        <f t="shared" si="126"/>
        <v>0</v>
      </c>
      <c r="AF197" s="28">
        <f t="shared" si="127"/>
        <v>0</v>
      </c>
      <c r="AG197">
        <f t="shared" si="128"/>
        <v>0</v>
      </c>
      <c r="AH197" s="29">
        <f t="shared" si="129"/>
        <v>1</v>
      </c>
      <c r="AI197" s="49" t="s">
        <v>210</v>
      </c>
      <c r="AJ197" s="25">
        <v>1</v>
      </c>
      <c r="AK197" s="27"/>
      <c r="AL197" s="28">
        <f t="shared" si="130"/>
        <v>0</v>
      </c>
      <c r="AM197" s="28">
        <f t="shared" si="131"/>
        <v>0</v>
      </c>
      <c r="AN197" s="28">
        <f t="shared" si="132"/>
        <v>0</v>
      </c>
      <c r="AO197">
        <f t="shared" si="133"/>
        <v>0</v>
      </c>
      <c r="AP197" s="29">
        <f t="shared" si="134"/>
        <v>1</v>
      </c>
      <c r="AQ197" s="49" t="s">
        <v>210</v>
      </c>
      <c r="AR197" s="25">
        <v>1</v>
      </c>
      <c r="AS197" s="27"/>
      <c r="AT197" s="28">
        <f t="shared" si="135"/>
        <v>0</v>
      </c>
      <c r="AU197" s="28">
        <f t="shared" si="136"/>
        <v>0</v>
      </c>
      <c r="AV197" s="28">
        <f t="shared" si="137"/>
        <v>0</v>
      </c>
      <c r="AW197">
        <f t="shared" si="138"/>
        <v>0</v>
      </c>
      <c r="AX197" s="29">
        <f t="shared" si="139"/>
        <v>1</v>
      </c>
      <c r="AY197" s="49" t="s">
        <v>210</v>
      </c>
      <c r="AZ197" s="25">
        <v>1.0900000000000001</v>
      </c>
      <c r="BA197" s="27"/>
      <c r="BB197" s="28">
        <f t="shared" si="140"/>
        <v>4.6593786524560789E-2</v>
      </c>
      <c r="BC197" s="28">
        <f t="shared" si="141"/>
        <v>2.0858507313144613E-2</v>
      </c>
      <c r="BD197" s="28">
        <f t="shared" si="142"/>
        <v>4.7573325614074603E-2</v>
      </c>
      <c r="BE197">
        <f t="shared" si="143"/>
        <v>4.7573325614074603E-2</v>
      </c>
      <c r="BF197" s="29">
        <f t="shared" si="144"/>
        <v>0.99902046091048624</v>
      </c>
      <c r="BG197" s="49" t="s">
        <v>210</v>
      </c>
      <c r="BH197" s="25">
        <v>1.34</v>
      </c>
      <c r="BI197" s="27"/>
      <c r="BJ197" s="28">
        <f t="shared" si="145"/>
        <v>0.15584977383705009</v>
      </c>
      <c r="BK197" s="28">
        <f t="shared" si="146"/>
        <v>7.448322513786633E-2</v>
      </c>
      <c r="BL197" s="28">
        <f t="shared" si="147"/>
        <v>0.15874376159838455</v>
      </c>
      <c r="BM197">
        <f t="shared" si="148"/>
        <v>0.15874376159838455</v>
      </c>
      <c r="BN197" s="29">
        <f t="shared" si="149"/>
        <v>0.99710601223866557</v>
      </c>
      <c r="BO197" s="46" t="s">
        <v>210</v>
      </c>
      <c r="BP197" s="25">
        <v>1</v>
      </c>
      <c r="BQ197" s="27"/>
      <c r="BR197" s="28">
        <f t="shared" si="150"/>
        <v>0</v>
      </c>
      <c r="BS197" s="28">
        <f t="shared" si="151"/>
        <v>0</v>
      </c>
      <c r="BT197" s="28">
        <f t="shared" si="152"/>
        <v>0</v>
      </c>
      <c r="BU197">
        <f t="shared" si="153"/>
        <v>0</v>
      </c>
      <c r="BV197" s="29">
        <f t="shared" si="154"/>
        <v>1</v>
      </c>
      <c r="BW197" s="46" t="s">
        <v>210</v>
      </c>
      <c r="BX197" s="25">
        <v>1.1200000000000001</v>
      </c>
      <c r="BY197" s="27"/>
      <c r="BZ197" s="28">
        <f t="shared" si="155"/>
        <v>6.1174924902230844E-2</v>
      </c>
      <c r="CA197" s="28">
        <f t="shared" si="156"/>
        <v>2.7619310553802644E-2</v>
      </c>
      <c r="CB197" s="28">
        <f t="shared" si="157"/>
        <v>6.2440926640527999E-2</v>
      </c>
      <c r="CC197">
        <f t="shared" si="158"/>
        <v>6.2440926640527999E-2</v>
      </c>
      <c r="CD197" s="29">
        <f t="shared" si="159"/>
        <v>0.99873399826170284</v>
      </c>
      <c r="CE197" s="46" t="s">
        <v>210</v>
      </c>
      <c r="CF197" s="25">
        <v>1.1000000000000001</v>
      </c>
      <c r="CG197" s="27"/>
      <c r="CH197" s="28">
        <f t="shared" si="160"/>
        <v>5.1504232006045189E-2</v>
      </c>
      <c r="CI197" s="28">
        <f t="shared" si="161"/>
        <v>2.3122530185164497E-2</v>
      </c>
      <c r="CJ197" s="28">
        <f t="shared" si="162"/>
        <v>5.2581309818614502E-2</v>
      </c>
      <c r="CK197">
        <f t="shared" si="163"/>
        <v>5.2581309818614502E-2</v>
      </c>
      <c r="CL197" s="29">
        <f t="shared" si="164"/>
        <v>0.99892292218743073</v>
      </c>
    </row>
    <row r="198" spans="1:90" ht="15.5" x14ac:dyDescent="0.35">
      <c r="A198" s="49" t="s">
        <v>211</v>
      </c>
      <c r="B198" s="47">
        <f>Prev!AF196</f>
        <v>0.55499548788242337</v>
      </c>
      <c r="C198" s="47">
        <f>Prev!AG196</f>
        <v>0.24626603328079777</v>
      </c>
      <c r="D198" s="25">
        <v>1</v>
      </c>
      <c r="E198" s="27"/>
      <c r="F198" s="28">
        <f t="shared" si="165"/>
        <v>0</v>
      </c>
      <c r="G198" s="28">
        <f t="shared" ref="G198:G206" si="166">D404*(D198-1)/(D404*(D198-1)+1)</f>
        <v>0</v>
      </c>
      <c r="H198" s="28">
        <f t="shared" ref="H198:H206" si="167">B198*(D198-1)/(B198*(D198-1)+1)</f>
        <v>0</v>
      </c>
      <c r="I198" s="28">
        <f t="shared" ref="I198:I206" si="168">B198*(D198-1)/(B198*(D198-1)+1)</f>
        <v>0</v>
      </c>
      <c r="J198" s="29">
        <f t="shared" ref="J198:J206" si="169">1-(H198-F198)</f>
        <v>1</v>
      </c>
      <c r="K198" s="49" t="s">
        <v>211</v>
      </c>
      <c r="L198" s="25">
        <v>1</v>
      </c>
      <c r="M198" s="27"/>
      <c r="N198" s="28">
        <f t="shared" ref="N198:N206" si="170">B404*(L198-1)/(B404*(L198-1)+1)</f>
        <v>0</v>
      </c>
      <c r="O198" s="28">
        <f t="shared" ref="O198:O206" si="171">D404*(L198-1)/(D404*(L198-1)+1)</f>
        <v>0</v>
      </c>
      <c r="P198" s="28">
        <f t="shared" ref="P198:P206" si="172">B198*(L198-1)/(B198*(L198-1)+1)</f>
        <v>0</v>
      </c>
      <c r="Q198" s="28">
        <f t="shared" ref="Q198:Q206" si="173">B198*(L198-1)/(B198*(L198-1)+1)</f>
        <v>0</v>
      </c>
      <c r="R198" s="29">
        <f t="shared" ref="R198:R206" si="174">1-(P198-N198)</f>
        <v>1</v>
      </c>
      <c r="S198" s="49" t="s">
        <v>211</v>
      </c>
      <c r="T198" s="25">
        <v>1</v>
      </c>
      <c r="U198" s="27"/>
      <c r="V198" s="28">
        <f t="shared" ref="V198:V206" si="175">B404*(T198-1)/(B404*(T198-1)+1)</f>
        <v>0</v>
      </c>
      <c r="W198" s="28">
        <f t="shared" ref="W198:W206" si="176">D404*(T198-1)/(D404*(T198-1)+1)</f>
        <v>0</v>
      </c>
      <c r="X198" s="28">
        <f t="shared" ref="X198:X206" si="177">B198*(T198-1)/(B198*(T198-1)+1)</f>
        <v>0</v>
      </c>
      <c r="Y198">
        <f t="shared" ref="Y198:Y206" si="178">C198*(T198-1)/(C198*(T198-1)+1)</f>
        <v>0</v>
      </c>
      <c r="Z198" s="29">
        <f t="shared" ref="Z198:Z206" si="179">1-(X198-V198)</f>
        <v>1</v>
      </c>
      <c r="AA198" s="49" t="s">
        <v>211</v>
      </c>
      <c r="AB198" s="25">
        <v>1</v>
      </c>
      <c r="AC198" s="27"/>
      <c r="AD198" s="28">
        <f t="shared" ref="AD198:AD206" si="180">B404*(AB198-1)/(B404*(AB198-1)+1)</f>
        <v>0</v>
      </c>
      <c r="AE198" s="28">
        <f t="shared" ref="AE198:AE206" si="181">D404*(AB198-1)/(D404*(AB198-1)+1)</f>
        <v>0</v>
      </c>
      <c r="AF198" s="28">
        <f t="shared" ref="AF198:AF206" si="182">B198*(AB198-1)/(B198*(AB198-1)+1)</f>
        <v>0</v>
      </c>
      <c r="AG198">
        <f t="shared" ref="AG198:AG206" si="183">B198*(AB198-1)/(B198*(AB198-1)+1)</f>
        <v>0</v>
      </c>
      <c r="AH198" s="29">
        <f t="shared" ref="AH198:AH206" si="184">1-(AF198-AD198)</f>
        <v>1</v>
      </c>
      <c r="AI198" s="49" t="s">
        <v>211</v>
      </c>
      <c r="AJ198" s="25">
        <v>1</v>
      </c>
      <c r="AK198" s="27"/>
      <c r="AL198" s="28">
        <f t="shared" ref="AL198:AL206" si="185">B404*(AJ198-1)/(B404*(AJ198-1)+1)</f>
        <v>0</v>
      </c>
      <c r="AM198" s="28">
        <f t="shared" ref="AM198:AM206" si="186">D404*(AJ198-1)/(D404*(AJ198-1)+1)</f>
        <v>0</v>
      </c>
      <c r="AN198" s="28">
        <f t="shared" ref="AN198:AN206" si="187">B198*(AJ198-1)/(B198*(AJ198-1)+1)</f>
        <v>0</v>
      </c>
      <c r="AO198">
        <f t="shared" ref="AO198:AO206" si="188">B198*(AJ198-1)/(B198*(AJ198-1)+1)</f>
        <v>0</v>
      </c>
      <c r="AP198" s="29">
        <f t="shared" ref="AP198:AP206" si="189">1-(AN198-AL198)</f>
        <v>1</v>
      </c>
      <c r="AQ198" s="49" t="s">
        <v>211</v>
      </c>
      <c r="AR198" s="25">
        <v>1</v>
      </c>
      <c r="AS198" s="27"/>
      <c r="AT198" s="28">
        <f t="shared" ref="AT198:AT206" si="190">B404*(AR198-1)/(B404*(AR198-1)+1)</f>
        <v>0</v>
      </c>
      <c r="AU198" s="28">
        <f t="shared" ref="AU198:AU206" si="191">D404*(AR198-1)/(D404*(AR198-1)+1)</f>
        <v>0</v>
      </c>
      <c r="AV198" s="28">
        <f t="shared" ref="AV198:AV206" si="192">B198*(AR198-1)/(B198*(AR198-1)+1)</f>
        <v>0</v>
      </c>
      <c r="AW198">
        <f t="shared" ref="AW198:AW206" si="193">B198*(AR198-1)/(B198*(AR198-1)+1)</f>
        <v>0</v>
      </c>
      <c r="AX198" s="29">
        <f t="shared" ref="AX198:AX206" si="194">1-(AV198-AT198)</f>
        <v>1</v>
      </c>
      <c r="AY198" s="49" t="s">
        <v>211</v>
      </c>
      <c r="AZ198" s="25">
        <v>1.0900000000000001</v>
      </c>
      <c r="BA198" s="27"/>
      <c r="BB198" s="28">
        <f t="shared" ref="BB198:BB206" si="195">B404*(AZ198-1)/(B404*(AZ198-1)+1)</f>
        <v>4.6593786524560789E-2</v>
      </c>
      <c r="BC198" s="28">
        <f t="shared" ref="BC198:BC206" si="196">D404*(AZ198-1)/(D404*(AZ198-1)+1)</f>
        <v>2.0858507313144613E-2</v>
      </c>
      <c r="BD198" s="28">
        <f t="shared" ref="BD198:BD206" si="197">B198*(AZ198-1)/(B198*(AZ198-1)+1)</f>
        <v>4.7573325614074603E-2</v>
      </c>
      <c r="BE198">
        <f t="shared" ref="BE198:BE206" si="198">B198*(AZ198-1)/(B198*(AZ198-1)+1)</f>
        <v>4.7573325614074603E-2</v>
      </c>
      <c r="BF198" s="29">
        <f t="shared" ref="BF198:BF206" si="199">1-(BD198-BB198)</f>
        <v>0.99902046091048624</v>
      </c>
      <c r="BG198" s="49" t="s">
        <v>211</v>
      </c>
      <c r="BH198" s="25">
        <v>1.34</v>
      </c>
      <c r="BI198" s="27"/>
      <c r="BJ198" s="28">
        <f t="shared" ref="BJ198:BJ206" si="200">B404*(BH198-1)/(B404*(BH198-1)+1)</f>
        <v>0.15584977383705009</v>
      </c>
      <c r="BK198" s="28">
        <f t="shared" ref="BK198:BK206" si="201">D404*(BH198-1)/(D404*(BH198-1)+1)</f>
        <v>7.448322513786633E-2</v>
      </c>
      <c r="BL198" s="28">
        <f t="shared" ref="BL198:BL206" si="202">B198*(BH198-1)/(B198*(BH198-1)+1)</f>
        <v>0.15874376159838455</v>
      </c>
      <c r="BM198">
        <f t="shared" ref="BM198:BM206" si="203">B198*(BH198-1)/(B198*(BH198-1)+1)</f>
        <v>0.15874376159838455</v>
      </c>
      <c r="BN198" s="29">
        <f t="shared" ref="BN198:BN206" si="204">1-(BL198-BJ198)</f>
        <v>0.99710601223866557</v>
      </c>
      <c r="BO198" s="46" t="s">
        <v>211</v>
      </c>
      <c r="BP198" s="25">
        <v>1</v>
      </c>
      <c r="BQ198" s="27"/>
      <c r="BR198" s="28">
        <f t="shared" ref="BR198:BR206" si="205">B404*(BP198-1)/(B404*(BP198-1)+1)</f>
        <v>0</v>
      </c>
      <c r="BS198" s="28">
        <f t="shared" ref="BS198:BS206" si="206">D404*(BP198-1)/(D404*(BP198-1)+1)</f>
        <v>0</v>
      </c>
      <c r="BT198" s="28">
        <f t="shared" ref="BT198:BT206" si="207">B198*(BP198-1)/(B198*(BP198-1)+1)</f>
        <v>0</v>
      </c>
      <c r="BU198">
        <f t="shared" ref="BU198:BU206" si="208">B198*(BP198-1)/(B198*(BP198-1)+1)</f>
        <v>0</v>
      </c>
      <c r="BV198" s="29">
        <f t="shared" ref="BV198:BV206" si="209">1-(BT198-BR198)</f>
        <v>1</v>
      </c>
      <c r="BW198" s="46" t="s">
        <v>211</v>
      </c>
      <c r="BX198" s="25">
        <v>1.1200000000000001</v>
      </c>
      <c r="BY198" s="27"/>
      <c r="BZ198" s="28">
        <f t="shared" ref="BZ198:BZ206" si="210">B404*(BX198-1)/(B404*(BX198-1)+1)</f>
        <v>6.1174924902230844E-2</v>
      </c>
      <c r="CA198" s="28">
        <f t="shared" ref="CA198:CA206" si="211">D404*(BX198-1)/(D404*(BX198-1)+1)</f>
        <v>2.7619310553802644E-2</v>
      </c>
      <c r="CB198" s="28">
        <f t="shared" ref="CB198:CB206" si="212">B198*(BX198-1)/(B198*(BX198-1)+1)</f>
        <v>6.2440926640527999E-2</v>
      </c>
      <c r="CC198">
        <f t="shared" ref="CC198:CC206" si="213">B198*(BX198-1)/(B198*(BX198-1)+1)</f>
        <v>6.2440926640527999E-2</v>
      </c>
      <c r="CD198" s="29">
        <f t="shared" ref="CD198:CD206" si="214">1-(CB198-BZ198)</f>
        <v>0.99873399826170284</v>
      </c>
      <c r="CE198" s="46" t="s">
        <v>211</v>
      </c>
      <c r="CF198" s="25">
        <v>1.1000000000000001</v>
      </c>
      <c r="CG198" s="27"/>
      <c r="CH198" s="28">
        <f t="shared" ref="CH198:CH206" si="215">B404*(CF198-1)/(B404*(CF198-1)+1)</f>
        <v>5.1504232006045189E-2</v>
      </c>
      <c r="CI198" s="28">
        <f t="shared" ref="CI198:CI206" si="216">D404*(CF198-1)/(D404*(CF198-1)+1)</f>
        <v>2.3122530185164497E-2</v>
      </c>
      <c r="CJ198" s="28">
        <f t="shared" ref="CJ198:CJ206" si="217">B198*(CF198-1)/(B198*(CF198-1)+1)</f>
        <v>5.2581309818614502E-2</v>
      </c>
      <c r="CK198">
        <f t="shared" ref="CK198:CK206" si="218">B198*(CF198-1)/(B198*(CF198-1)+1)</f>
        <v>5.2581309818614502E-2</v>
      </c>
      <c r="CL198" s="29">
        <f t="shared" ref="CL198:CL206" si="219">1-(CJ198-CH198)</f>
        <v>0.99892292218743073</v>
      </c>
    </row>
    <row r="199" spans="1:90" ht="15.5" x14ac:dyDescent="0.35">
      <c r="A199" s="49" t="s">
        <v>212</v>
      </c>
      <c r="B199" s="47">
        <f>Prev!AF197</f>
        <v>0.55499548788242337</v>
      </c>
      <c r="C199" s="47">
        <f>Prev!AG197</f>
        <v>0.24626603328079777</v>
      </c>
      <c r="D199" s="25">
        <v>1</v>
      </c>
      <c r="E199" s="27"/>
      <c r="F199" s="28">
        <f t="shared" si="165"/>
        <v>0</v>
      </c>
      <c r="G199" s="28">
        <f t="shared" si="166"/>
        <v>0</v>
      </c>
      <c r="H199" s="28">
        <f t="shared" si="167"/>
        <v>0</v>
      </c>
      <c r="I199" s="28">
        <f t="shared" si="168"/>
        <v>0</v>
      </c>
      <c r="J199" s="29">
        <f t="shared" si="169"/>
        <v>1</v>
      </c>
      <c r="K199" s="49" t="s">
        <v>212</v>
      </c>
      <c r="L199" s="25">
        <v>1</v>
      </c>
      <c r="M199" s="27"/>
      <c r="N199" s="28">
        <f t="shared" si="170"/>
        <v>0</v>
      </c>
      <c r="O199" s="28">
        <f t="shared" si="171"/>
        <v>0</v>
      </c>
      <c r="P199" s="28">
        <f t="shared" si="172"/>
        <v>0</v>
      </c>
      <c r="Q199" s="28">
        <f t="shared" si="173"/>
        <v>0</v>
      </c>
      <c r="R199" s="29">
        <f t="shared" si="174"/>
        <v>1</v>
      </c>
      <c r="S199" s="49" t="s">
        <v>212</v>
      </c>
      <c r="T199" s="25">
        <v>1</v>
      </c>
      <c r="U199" s="27"/>
      <c r="V199" s="28">
        <f t="shared" si="175"/>
        <v>0</v>
      </c>
      <c r="W199" s="28">
        <f t="shared" si="176"/>
        <v>0</v>
      </c>
      <c r="X199" s="28">
        <f t="shared" si="177"/>
        <v>0</v>
      </c>
      <c r="Y199">
        <f t="shared" si="178"/>
        <v>0</v>
      </c>
      <c r="Z199" s="29">
        <f t="shared" si="179"/>
        <v>1</v>
      </c>
      <c r="AA199" s="49" t="s">
        <v>212</v>
      </c>
      <c r="AB199" s="25">
        <v>1</v>
      </c>
      <c r="AC199" s="27"/>
      <c r="AD199" s="28">
        <f t="shared" si="180"/>
        <v>0</v>
      </c>
      <c r="AE199" s="28">
        <f t="shared" si="181"/>
        <v>0</v>
      </c>
      <c r="AF199" s="28">
        <f t="shared" si="182"/>
        <v>0</v>
      </c>
      <c r="AG199">
        <f t="shared" si="183"/>
        <v>0</v>
      </c>
      <c r="AH199" s="29">
        <f t="shared" si="184"/>
        <v>1</v>
      </c>
      <c r="AI199" s="49" t="s">
        <v>212</v>
      </c>
      <c r="AJ199" s="25">
        <v>1</v>
      </c>
      <c r="AK199" s="27"/>
      <c r="AL199" s="28">
        <f t="shared" si="185"/>
        <v>0</v>
      </c>
      <c r="AM199" s="28">
        <f t="shared" si="186"/>
        <v>0</v>
      </c>
      <c r="AN199" s="28">
        <f t="shared" si="187"/>
        <v>0</v>
      </c>
      <c r="AO199">
        <f t="shared" si="188"/>
        <v>0</v>
      </c>
      <c r="AP199" s="29">
        <f t="shared" si="189"/>
        <v>1</v>
      </c>
      <c r="AQ199" s="49" t="s">
        <v>212</v>
      </c>
      <c r="AR199" s="25">
        <v>1</v>
      </c>
      <c r="AS199" s="27"/>
      <c r="AT199" s="28">
        <f t="shared" si="190"/>
        <v>0</v>
      </c>
      <c r="AU199" s="28">
        <f t="shared" si="191"/>
        <v>0</v>
      </c>
      <c r="AV199" s="28">
        <f t="shared" si="192"/>
        <v>0</v>
      </c>
      <c r="AW199">
        <f t="shared" si="193"/>
        <v>0</v>
      </c>
      <c r="AX199" s="29">
        <f t="shared" si="194"/>
        <v>1</v>
      </c>
      <c r="AY199" s="49" t="s">
        <v>212</v>
      </c>
      <c r="AZ199" s="25">
        <v>1.0900000000000001</v>
      </c>
      <c r="BA199" s="27"/>
      <c r="BB199" s="28">
        <f t="shared" si="195"/>
        <v>4.6593786524560789E-2</v>
      </c>
      <c r="BC199" s="28">
        <f t="shared" si="196"/>
        <v>2.0858507313144613E-2</v>
      </c>
      <c r="BD199" s="28">
        <f t="shared" si="197"/>
        <v>4.7573325614074603E-2</v>
      </c>
      <c r="BE199">
        <f t="shared" si="198"/>
        <v>4.7573325614074603E-2</v>
      </c>
      <c r="BF199" s="29">
        <f t="shared" si="199"/>
        <v>0.99902046091048624</v>
      </c>
      <c r="BG199" s="49" t="s">
        <v>212</v>
      </c>
      <c r="BH199" s="25">
        <v>1.34</v>
      </c>
      <c r="BI199" s="27"/>
      <c r="BJ199" s="28">
        <f t="shared" si="200"/>
        <v>0.15584977383705009</v>
      </c>
      <c r="BK199" s="28">
        <f t="shared" si="201"/>
        <v>7.448322513786633E-2</v>
      </c>
      <c r="BL199" s="28">
        <f t="shared" si="202"/>
        <v>0.15874376159838455</v>
      </c>
      <c r="BM199">
        <f t="shared" si="203"/>
        <v>0.15874376159838455</v>
      </c>
      <c r="BN199" s="29">
        <f t="shared" si="204"/>
        <v>0.99710601223866557</v>
      </c>
      <c r="BO199" s="46" t="s">
        <v>212</v>
      </c>
      <c r="BP199" s="25">
        <v>1</v>
      </c>
      <c r="BQ199" s="27"/>
      <c r="BR199" s="28">
        <f t="shared" si="205"/>
        <v>0</v>
      </c>
      <c r="BS199" s="28">
        <f t="shared" si="206"/>
        <v>0</v>
      </c>
      <c r="BT199" s="28">
        <f t="shared" si="207"/>
        <v>0</v>
      </c>
      <c r="BU199">
        <f t="shared" si="208"/>
        <v>0</v>
      </c>
      <c r="BV199" s="29">
        <f t="shared" si="209"/>
        <v>1</v>
      </c>
      <c r="BW199" s="46" t="s">
        <v>212</v>
      </c>
      <c r="BX199" s="25">
        <v>1.1200000000000001</v>
      </c>
      <c r="BY199" s="27"/>
      <c r="BZ199" s="28">
        <f t="shared" si="210"/>
        <v>6.1174924902230844E-2</v>
      </c>
      <c r="CA199" s="28">
        <f t="shared" si="211"/>
        <v>2.7619310553802644E-2</v>
      </c>
      <c r="CB199" s="28">
        <f t="shared" si="212"/>
        <v>6.2440926640527999E-2</v>
      </c>
      <c r="CC199">
        <f t="shared" si="213"/>
        <v>6.2440926640527999E-2</v>
      </c>
      <c r="CD199" s="29">
        <f t="shared" si="214"/>
        <v>0.99873399826170284</v>
      </c>
      <c r="CE199" s="46" t="s">
        <v>212</v>
      </c>
      <c r="CF199" s="25">
        <v>1.1000000000000001</v>
      </c>
      <c r="CG199" s="27"/>
      <c r="CH199" s="28">
        <f t="shared" si="215"/>
        <v>5.1504232006045189E-2</v>
      </c>
      <c r="CI199" s="28">
        <f t="shared" si="216"/>
        <v>2.3122530185164497E-2</v>
      </c>
      <c r="CJ199" s="28">
        <f t="shared" si="217"/>
        <v>5.2581309818614502E-2</v>
      </c>
      <c r="CK199">
        <f t="shared" si="218"/>
        <v>5.2581309818614502E-2</v>
      </c>
      <c r="CL199" s="29">
        <f t="shared" si="219"/>
        <v>0.99892292218743073</v>
      </c>
    </row>
    <row r="200" spans="1:90" ht="15.5" x14ac:dyDescent="0.35">
      <c r="A200" s="49" t="s">
        <v>213</v>
      </c>
      <c r="B200" s="47">
        <f>Prev!AF198</f>
        <v>0.55499548788242337</v>
      </c>
      <c r="C200" s="47">
        <f>Prev!AG198</f>
        <v>0.24626603328079777</v>
      </c>
      <c r="D200" s="25">
        <v>1</v>
      </c>
      <c r="E200" s="27"/>
      <c r="F200" s="28">
        <f t="shared" si="165"/>
        <v>0</v>
      </c>
      <c r="G200" s="28">
        <f t="shared" si="166"/>
        <v>0</v>
      </c>
      <c r="H200" s="28">
        <f t="shared" si="167"/>
        <v>0</v>
      </c>
      <c r="I200" s="28">
        <f t="shared" si="168"/>
        <v>0</v>
      </c>
      <c r="J200" s="29">
        <f t="shared" si="169"/>
        <v>1</v>
      </c>
      <c r="K200" s="49" t="s">
        <v>213</v>
      </c>
      <c r="L200" s="25">
        <v>1</v>
      </c>
      <c r="M200" s="27"/>
      <c r="N200" s="28">
        <f t="shared" si="170"/>
        <v>0</v>
      </c>
      <c r="O200" s="28">
        <f t="shared" si="171"/>
        <v>0</v>
      </c>
      <c r="P200" s="28">
        <f t="shared" si="172"/>
        <v>0</v>
      </c>
      <c r="Q200" s="28">
        <f t="shared" si="173"/>
        <v>0</v>
      </c>
      <c r="R200" s="29">
        <f t="shared" si="174"/>
        <v>1</v>
      </c>
      <c r="S200" s="49" t="s">
        <v>213</v>
      </c>
      <c r="T200" s="25">
        <v>1</v>
      </c>
      <c r="U200" s="27"/>
      <c r="V200" s="28">
        <f t="shared" si="175"/>
        <v>0</v>
      </c>
      <c r="W200" s="28">
        <f t="shared" si="176"/>
        <v>0</v>
      </c>
      <c r="X200" s="28">
        <f t="shared" si="177"/>
        <v>0</v>
      </c>
      <c r="Y200">
        <f t="shared" si="178"/>
        <v>0</v>
      </c>
      <c r="Z200" s="29">
        <f t="shared" si="179"/>
        <v>1</v>
      </c>
      <c r="AA200" s="49" t="s">
        <v>213</v>
      </c>
      <c r="AB200" s="25">
        <v>1</v>
      </c>
      <c r="AC200" s="27"/>
      <c r="AD200" s="28">
        <f t="shared" si="180"/>
        <v>0</v>
      </c>
      <c r="AE200" s="28">
        <f t="shared" si="181"/>
        <v>0</v>
      </c>
      <c r="AF200" s="28">
        <f t="shared" si="182"/>
        <v>0</v>
      </c>
      <c r="AG200">
        <f t="shared" si="183"/>
        <v>0</v>
      </c>
      <c r="AH200" s="29">
        <f t="shared" si="184"/>
        <v>1</v>
      </c>
      <c r="AI200" s="49" t="s">
        <v>213</v>
      </c>
      <c r="AJ200" s="25">
        <v>1</v>
      </c>
      <c r="AK200" s="27"/>
      <c r="AL200" s="28">
        <f t="shared" si="185"/>
        <v>0</v>
      </c>
      <c r="AM200" s="28">
        <f t="shared" si="186"/>
        <v>0</v>
      </c>
      <c r="AN200" s="28">
        <f t="shared" si="187"/>
        <v>0</v>
      </c>
      <c r="AO200">
        <f t="shared" si="188"/>
        <v>0</v>
      </c>
      <c r="AP200" s="29">
        <f t="shared" si="189"/>
        <v>1</v>
      </c>
      <c r="AQ200" s="49" t="s">
        <v>213</v>
      </c>
      <c r="AR200" s="25">
        <v>1</v>
      </c>
      <c r="AS200" s="27"/>
      <c r="AT200" s="28">
        <f t="shared" si="190"/>
        <v>0</v>
      </c>
      <c r="AU200" s="28">
        <f t="shared" si="191"/>
        <v>0</v>
      </c>
      <c r="AV200" s="28">
        <f t="shared" si="192"/>
        <v>0</v>
      </c>
      <c r="AW200">
        <f t="shared" si="193"/>
        <v>0</v>
      </c>
      <c r="AX200" s="29">
        <f t="shared" si="194"/>
        <v>1</v>
      </c>
      <c r="AY200" s="49" t="s">
        <v>213</v>
      </c>
      <c r="AZ200" s="25">
        <v>1.0900000000000001</v>
      </c>
      <c r="BA200" s="27"/>
      <c r="BB200" s="28">
        <f t="shared" si="195"/>
        <v>4.6593786524560789E-2</v>
      </c>
      <c r="BC200" s="28">
        <f t="shared" si="196"/>
        <v>2.0858507313144613E-2</v>
      </c>
      <c r="BD200" s="28">
        <f t="shared" si="197"/>
        <v>4.7573325614074603E-2</v>
      </c>
      <c r="BE200">
        <f t="shared" si="198"/>
        <v>4.7573325614074603E-2</v>
      </c>
      <c r="BF200" s="29">
        <f t="shared" si="199"/>
        <v>0.99902046091048624</v>
      </c>
      <c r="BG200" s="49" t="s">
        <v>213</v>
      </c>
      <c r="BH200" s="25">
        <v>1.34</v>
      </c>
      <c r="BI200" s="27"/>
      <c r="BJ200" s="28">
        <f t="shared" si="200"/>
        <v>0.15584977383705009</v>
      </c>
      <c r="BK200" s="28">
        <f t="shared" si="201"/>
        <v>7.448322513786633E-2</v>
      </c>
      <c r="BL200" s="28">
        <f t="shared" si="202"/>
        <v>0.15874376159838455</v>
      </c>
      <c r="BM200">
        <f t="shared" si="203"/>
        <v>0.15874376159838455</v>
      </c>
      <c r="BN200" s="29">
        <f t="shared" si="204"/>
        <v>0.99710601223866557</v>
      </c>
      <c r="BO200" s="46" t="s">
        <v>213</v>
      </c>
      <c r="BP200" s="25">
        <v>1</v>
      </c>
      <c r="BQ200" s="27"/>
      <c r="BR200" s="28">
        <f t="shared" si="205"/>
        <v>0</v>
      </c>
      <c r="BS200" s="28">
        <f t="shared" si="206"/>
        <v>0</v>
      </c>
      <c r="BT200" s="28">
        <f t="shared" si="207"/>
        <v>0</v>
      </c>
      <c r="BU200">
        <f t="shared" si="208"/>
        <v>0</v>
      </c>
      <c r="BV200" s="29">
        <f t="shared" si="209"/>
        <v>1</v>
      </c>
      <c r="BW200" s="46" t="s">
        <v>213</v>
      </c>
      <c r="BX200" s="25">
        <v>1.1200000000000001</v>
      </c>
      <c r="BY200" s="27"/>
      <c r="BZ200" s="28">
        <f t="shared" si="210"/>
        <v>6.1174924902230844E-2</v>
      </c>
      <c r="CA200" s="28">
        <f t="shared" si="211"/>
        <v>2.7619310553802644E-2</v>
      </c>
      <c r="CB200" s="28">
        <f t="shared" si="212"/>
        <v>6.2440926640527999E-2</v>
      </c>
      <c r="CC200">
        <f t="shared" si="213"/>
        <v>6.2440926640527999E-2</v>
      </c>
      <c r="CD200" s="29">
        <f t="shared" si="214"/>
        <v>0.99873399826170284</v>
      </c>
      <c r="CE200" s="46" t="s">
        <v>213</v>
      </c>
      <c r="CF200" s="25">
        <v>1.1000000000000001</v>
      </c>
      <c r="CG200" s="27"/>
      <c r="CH200" s="28">
        <f t="shared" si="215"/>
        <v>5.1504232006045189E-2</v>
      </c>
      <c r="CI200" s="28">
        <f t="shared" si="216"/>
        <v>2.3122530185164497E-2</v>
      </c>
      <c r="CJ200" s="28">
        <f t="shared" si="217"/>
        <v>5.2581309818614502E-2</v>
      </c>
      <c r="CK200">
        <f t="shared" si="218"/>
        <v>5.2581309818614502E-2</v>
      </c>
      <c r="CL200" s="29">
        <f t="shared" si="219"/>
        <v>0.99892292218743073</v>
      </c>
    </row>
    <row r="201" spans="1:90" ht="15.5" x14ac:dyDescent="0.35">
      <c r="A201" s="49" t="s">
        <v>214</v>
      </c>
      <c r="B201" s="47">
        <f>Prev!AF199</f>
        <v>0.55499548788242337</v>
      </c>
      <c r="C201" s="47">
        <f>Prev!AG199</f>
        <v>0.24626603328079777</v>
      </c>
      <c r="D201" s="25">
        <v>1</v>
      </c>
      <c r="E201" s="27"/>
      <c r="F201" s="28">
        <f t="shared" si="165"/>
        <v>0</v>
      </c>
      <c r="G201" s="28">
        <f t="shared" si="166"/>
        <v>0</v>
      </c>
      <c r="H201" s="28">
        <f t="shared" si="167"/>
        <v>0</v>
      </c>
      <c r="I201" s="28">
        <f t="shared" si="168"/>
        <v>0</v>
      </c>
      <c r="J201" s="29">
        <f t="shared" si="169"/>
        <v>1</v>
      </c>
      <c r="K201" s="49" t="s">
        <v>214</v>
      </c>
      <c r="L201" s="25">
        <v>1</v>
      </c>
      <c r="M201" s="27"/>
      <c r="N201" s="28">
        <f t="shared" si="170"/>
        <v>0</v>
      </c>
      <c r="O201" s="28">
        <f t="shared" si="171"/>
        <v>0</v>
      </c>
      <c r="P201" s="28">
        <f t="shared" si="172"/>
        <v>0</v>
      </c>
      <c r="Q201" s="28">
        <f t="shared" si="173"/>
        <v>0</v>
      </c>
      <c r="R201" s="29">
        <f t="shared" si="174"/>
        <v>1</v>
      </c>
      <c r="S201" s="49" t="s">
        <v>214</v>
      </c>
      <c r="T201" s="25">
        <v>1</v>
      </c>
      <c r="U201" s="27"/>
      <c r="V201" s="28">
        <f t="shared" si="175"/>
        <v>0</v>
      </c>
      <c r="W201" s="28">
        <f t="shared" si="176"/>
        <v>0</v>
      </c>
      <c r="X201" s="28">
        <f t="shared" si="177"/>
        <v>0</v>
      </c>
      <c r="Y201">
        <f t="shared" si="178"/>
        <v>0</v>
      </c>
      <c r="Z201" s="29">
        <f t="shared" si="179"/>
        <v>1</v>
      </c>
      <c r="AA201" s="49" t="s">
        <v>214</v>
      </c>
      <c r="AB201" s="25">
        <v>1</v>
      </c>
      <c r="AC201" s="27"/>
      <c r="AD201" s="28">
        <f t="shared" si="180"/>
        <v>0</v>
      </c>
      <c r="AE201" s="28">
        <f t="shared" si="181"/>
        <v>0</v>
      </c>
      <c r="AF201" s="28">
        <f t="shared" si="182"/>
        <v>0</v>
      </c>
      <c r="AG201">
        <f t="shared" si="183"/>
        <v>0</v>
      </c>
      <c r="AH201" s="29">
        <f t="shared" si="184"/>
        <v>1</v>
      </c>
      <c r="AI201" s="49" t="s">
        <v>214</v>
      </c>
      <c r="AJ201" s="25">
        <v>1</v>
      </c>
      <c r="AK201" s="27"/>
      <c r="AL201" s="28">
        <f t="shared" si="185"/>
        <v>0</v>
      </c>
      <c r="AM201" s="28">
        <f t="shared" si="186"/>
        <v>0</v>
      </c>
      <c r="AN201" s="28">
        <f t="shared" si="187"/>
        <v>0</v>
      </c>
      <c r="AO201">
        <f t="shared" si="188"/>
        <v>0</v>
      </c>
      <c r="AP201" s="29">
        <f t="shared" si="189"/>
        <v>1</v>
      </c>
      <c r="AQ201" s="49" t="s">
        <v>214</v>
      </c>
      <c r="AR201" s="25">
        <v>1</v>
      </c>
      <c r="AS201" s="27"/>
      <c r="AT201" s="28">
        <f t="shared" si="190"/>
        <v>0</v>
      </c>
      <c r="AU201" s="28">
        <f t="shared" si="191"/>
        <v>0</v>
      </c>
      <c r="AV201" s="28">
        <f t="shared" si="192"/>
        <v>0</v>
      </c>
      <c r="AW201">
        <f t="shared" si="193"/>
        <v>0</v>
      </c>
      <c r="AX201" s="29">
        <f t="shared" si="194"/>
        <v>1</v>
      </c>
      <c r="AY201" s="49" t="s">
        <v>214</v>
      </c>
      <c r="AZ201" s="25">
        <v>1.0900000000000001</v>
      </c>
      <c r="BA201" s="27"/>
      <c r="BB201" s="28">
        <f t="shared" si="195"/>
        <v>4.6593786524560789E-2</v>
      </c>
      <c r="BC201" s="28">
        <f t="shared" si="196"/>
        <v>2.0858507313144613E-2</v>
      </c>
      <c r="BD201" s="28">
        <f t="shared" si="197"/>
        <v>4.7573325614074603E-2</v>
      </c>
      <c r="BE201">
        <f t="shared" si="198"/>
        <v>4.7573325614074603E-2</v>
      </c>
      <c r="BF201" s="29">
        <f t="shared" si="199"/>
        <v>0.99902046091048624</v>
      </c>
      <c r="BG201" s="49" t="s">
        <v>214</v>
      </c>
      <c r="BH201" s="25">
        <v>1.34</v>
      </c>
      <c r="BI201" s="27"/>
      <c r="BJ201" s="28">
        <f t="shared" si="200"/>
        <v>0.15584977383705009</v>
      </c>
      <c r="BK201" s="28">
        <f t="shared" si="201"/>
        <v>7.448322513786633E-2</v>
      </c>
      <c r="BL201" s="28">
        <f t="shared" si="202"/>
        <v>0.15874376159838455</v>
      </c>
      <c r="BM201">
        <f t="shared" si="203"/>
        <v>0.15874376159838455</v>
      </c>
      <c r="BN201" s="29">
        <f t="shared" si="204"/>
        <v>0.99710601223866557</v>
      </c>
      <c r="BO201" s="46" t="s">
        <v>214</v>
      </c>
      <c r="BP201" s="25">
        <v>1</v>
      </c>
      <c r="BQ201" s="27"/>
      <c r="BR201" s="28">
        <f t="shared" si="205"/>
        <v>0</v>
      </c>
      <c r="BS201" s="28">
        <f t="shared" si="206"/>
        <v>0</v>
      </c>
      <c r="BT201" s="28">
        <f t="shared" si="207"/>
        <v>0</v>
      </c>
      <c r="BU201">
        <f t="shared" si="208"/>
        <v>0</v>
      </c>
      <c r="BV201" s="29">
        <f t="shared" si="209"/>
        <v>1</v>
      </c>
      <c r="BW201" s="46" t="s">
        <v>214</v>
      </c>
      <c r="BX201" s="25">
        <v>1.1200000000000001</v>
      </c>
      <c r="BY201" s="27"/>
      <c r="BZ201" s="28">
        <f t="shared" si="210"/>
        <v>6.1174924902230844E-2</v>
      </c>
      <c r="CA201" s="28">
        <f t="shared" si="211"/>
        <v>2.7619310553802644E-2</v>
      </c>
      <c r="CB201" s="28">
        <f t="shared" si="212"/>
        <v>6.2440926640527999E-2</v>
      </c>
      <c r="CC201">
        <f t="shared" si="213"/>
        <v>6.2440926640527999E-2</v>
      </c>
      <c r="CD201" s="29">
        <f t="shared" si="214"/>
        <v>0.99873399826170284</v>
      </c>
      <c r="CE201" s="46" t="s">
        <v>214</v>
      </c>
      <c r="CF201" s="25">
        <v>1.1000000000000001</v>
      </c>
      <c r="CG201" s="27"/>
      <c r="CH201" s="28">
        <f t="shared" si="215"/>
        <v>5.1504232006045189E-2</v>
      </c>
      <c r="CI201" s="28">
        <f t="shared" si="216"/>
        <v>2.3122530185164497E-2</v>
      </c>
      <c r="CJ201" s="28">
        <f t="shared" si="217"/>
        <v>5.2581309818614502E-2</v>
      </c>
      <c r="CK201">
        <f t="shared" si="218"/>
        <v>5.2581309818614502E-2</v>
      </c>
      <c r="CL201" s="29">
        <f t="shared" si="219"/>
        <v>0.99892292218743073</v>
      </c>
    </row>
    <row r="202" spans="1:90" ht="15.5" x14ac:dyDescent="0.35">
      <c r="A202" s="49" t="s">
        <v>215</v>
      </c>
      <c r="B202" s="47">
        <f>Prev!AF200</f>
        <v>0.55499548788242337</v>
      </c>
      <c r="C202" s="47">
        <f>Prev!AG200</f>
        <v>0.24626603328079777</v>
      </c>
      <c r="D202" s="25">
        <v>1</v>
      </c>
      <c r="E202" s="27"/>
      <c r="F202" s="28">
        <f t="shared" si="165"/>
        <v>0</v>
      </c>
      <c r="G202" s="28">
        <f t="shared" si="166"/>
        <v>0</v>
      </c>
      <c r="H202" s="28">
        <f t="shared" si="167"/>
        <v>0</v>
      </c>
      <c r="I202" s="28">
        <f t="shared" si="168"/>
        <v>0</v>
      </c>
      <c r="J202" s="29">
        <f t="shared" si="169"/>
        <v>1</v>
      </c>
      <c r="K202" s="49" t="s">
        <v>215</v>
      </c>
      <c r="L202" s="25">
        <v>1</v>
      </c>
      <c r="M202" s="27"/>
      <c r="N202" s="28">
        <f t="shared" si="170"/>
        <v>0</v>
      </c>
      <c r="O202" s="28">
        <f t="shared" si="171"/>
        <v>0</v>
      </c>
      <c r="P202" s="28">
        <f t="shared" si="172"/>
        <v>0</v>
      </c>
      <c r="Q202" s="28">
        <f t="shared" si="173"/>
        <v>0</v>
      </c>
      <c r="R202" s="29">
        <f t="shared" si="174"/>
        <v>1</v>
      </c>
      <c r="S202" s="49" t="s">
        <v>215</v>
      </c>
      <c r="T202" s="25">
        <v>1</v>
      </c>
      <c r="U202" s="27"/>
      <c r="V202" s="28">
        <f t="shared" si="175"/>
        <v>0</v>
      </c>
      <c r="W202" s="28">
        <f t="shared" si="176"/>
        <v>0</v>
      </c>
      <c r="X202" s="28">
        <f t="shared" si="177"/>
        <v>0</v>
      </c>
      <c r="Y202">
        <f t="shared" si="178"/>
        <v>0</v>
      </c>
      <c r="Z202" s="29">
        <f t="shared" si="179"/>
        <v>1</v>
      </c>
      <c r="AA202" s="49" t="s">
        <v>215</v>
      </c>
      <c r="AB202" s="25">
        <v>1</v>
      </c>
      <c r="AC202" s="27"/>
      <c r="AD202" s="28">
        <f t="shared" si="180"/>
        <v>0</v>
      </c>
      <c r="AE202" s="28">
        <f t="shared" si="181"/>
        <v>0</v>
      </c>
      <c r="AF202" s="28">
        <f t="shared" si="182"/>
        <v>0</v>
      </c>
      <c r="AG202">
        <f t="shared" si="183"/>
        <v>0</v>
      </c>
      <c r="AH202" s="29">
        <f t="shared" si="184"/>
        <v>1</v>
      </c>
      <c r="AI202" s="49" t="s">
        <v>215</v>
      </c>
      <c r="AJ202" s="25">
        <v>1</v>
      </c>
      <c r="AK202" s="27"/>
      <c r="AL202" s="28">
        <f t="shared" si="185"/>
        <v>0</v>
      </c>
      <c r="AM202" s="28">
        <f t="shared" si="186"/>
        <v>0</v>
      </c>
      <c r="AN202" s="28">
        <f t="shared" si="187"/>
        <v>0</v>
      </c>
      <c r="AO202">
        <f t="shared" si="188"/>
        <v>0</v>
      </c>
      <c r="AP202" s="29">
        <f t="shared" si="189"/>
        <v>1</v>
      </c>
      <c r="AQ202" s="49" t="s">
        <v>215</v>
      </c>
      <c r="AR202" s="25">
        <v>1</v>
      </c>
      <c r="AS202" s="27"/>
      <c r="AT202" s="28">
        <f t="shared" si="190"/>
        <v>0</v>
      </c>
      <c r="AU202" s="28">
        <f t="shared" si="191"/>
        <v>0</v>
      </c>
      <c r="AV202" s="28">
        <f t="shared" si="192"/>
        <v>0</v>
      </c>
      <c r="AW202">
        <f t="shared" si="193"/>
        <v>0</v>
      </c>
      <c r="AX202" s="29">
        <f t="shared" si="194"/>
        <v>1</v>
      </c>
      <c r="AY202" s="49" t="s">
        <v>215</v>
      </c>
      <c r="AZ202" s="25">
        <v>1.0900000000000001</v>
      </c>
      <c r="BA202" s="27"/>
      <c r="BB202" s="28">
        <f t="shared" si="195"/>
        <v>4.6593786524560789E-2</v>
      </c>
      <c r="BC202" s="28">
        <f t="shared" si="196"/>
        <v>2.0858507313144613E-2</v>
      </c>
      <c r="BD202" s="28">
        <f t="shared" si="197"/>
        <v>4.7573325614074603E-2</v>
      </c>
      <c r="BE202">
        <f t="shared" si="198"/>
        <v>4.7573325614074603E-2</v>
      </c>
      <c r="BF202" s="29">
        <f t="shared" si="199"/>
        <v>0.99902046091048624</v>
      </c>
      <c r="BG202" s="49" t="s">
        <v>215</v>
      </c>
      <c r="BH202" s="25">
        <v>1.34</v>
      </c>
      <c r="BI202" s="27"/>
      <c r="BJ202" s="28">
        <f t="shared" si="200"/>
        <v>0.15584977383705009</v>
      </c>
      <c r="BK202" s="28">
        <f t="shared" si="201"/>
        <v>7.448322513786633E-2</v>
      </c>
      <c r="BL202" s="28">
        <f t="shared" si="202"/>
        <v>0.15874376159838455</v>
      </c>
      <c r="BM202">
        <f t="shared" si="203"/>
        <v>0.15874376159838455</v>
      </c>
      <c r="BN202" s="29">
        <f t="shared" si="204"/>
        <v>0.99710601223866557</v>
      </c>
      <c r="BO202" s="46" t="s">
        <v>215</v>
      </c>
      <c r="BP202" s="25">
        <v>1</v>
      </c>
      <c r="BQ202" s="27"/>
      <c r="BR202" s="28">
        <f t="shared" si="205"/>
        <v>0</v>
      </c>
      <c r="BS202" s="28">
        <f t="shared" si="206"/>
        <v>0</v>
      </c>
      <c r="BT202" s="28">
        <f t="shared" si="207"/>
        <v>0</v>
      </c>
      <c r="BU202">
        <f t="shared" si="208"/>
        <v>0</v>
      </c>
      <c r="BV202" s="29">
        <f t="shared" si="209"/>
        <v>1</v>
      </c>
      <c r="BW202" s="46" t="s">
        <v>215</v>
      </c>
      <c r="BX202" s="25">
        <v>1.1200000000000001</v>
      </c>
      <c r="BY202" s="27"/>
      <c r="BZ202" s="28">
        <f t="shared" si="210"/>
        <v>6.1174924902230844E-2</v>
      </c>
      <c r="CA202" s="28">
        <f t="shared" si="211"/>
        <v>2.7619310553802644E-2</v>
      </c>
      <c r="CB202" s="28">
        <f t="shared" si="212"/>
        <v>6.2440926640527999E-2</v>
      </c>
      <c r="CC202">
        <f t="shared" si="213"/>
        <v>6.2440926640527999E-2</v>
      </c>
      <c r="CD202" s="29">
        <f t="shared" si="214"/>
        <v>0.99873399826170284</v>
      </c>
      <c r="CE202" s="46" t="s">
        <v>215</v>
      </c>
      <c r="CF202" s="25">
        <v>1.1000000000000001</v>
      </c>
      <c r="CG202" s="27"/>
      <c r="CH202" s="28">
        <f t="shared" si="215"/>
        <v>5.1504232006045189E-2</v>
      </c>
      <c r="CI202" s="28">
        <f t="shared" si="216"/>
        <v>2.3122530185164497E-2</v>
      </c>
      <c r="CJ202" s="28">
        <f t="shared" si="217"/>
        <v>5.2581309818614502E-2</v>
      </c>
      <c r="CK202">
        <f t="shared" si="218"/>
        <v>5.2581309818614502E-2</v>
      </c>
      <c r="CL202" s="29">
        <f t="shared" si="219"/>
        <v>0.99892292218743073</v>
      </c>
    </row>
    <row r="203" spans="1:90" ht="15.5" x14ac:dyDescent="0.35">
      <c r="A203" s="49" t="s">
        <v>216</v>
      </c>
      <c r="B203" s="47">
        <f>Prev!AF201</f>
        <v>0.55499548788242337</v>
      </c>
      <c r="C203" s="47">
        <f>Prev!AG201</f>
        <v>0.24626603328079777</v>
      </c>
      <c r="D203" s="25">
        <v>1</v>
      </c>
      <c r="E203" s="27"/>
      <c r="F203" s="28">
        <f t="shared" si="165"/>
        <v>0</v>
      </c>
      <c r="G203" s="28">
        <f t="shared" si="166"/>
        <v>0</v>
      </c>
      <c r="H203" s="28">
        <f t="shared" si="167"/>
        <v>0</v>
      </c>
      <c r="I203" s="28">
        <f t="shared" si="168"/>
        <v>0</v>
      </c>
      <c r="J203" s="29">
        <f t="shared" si="169"/>
        <v>1</v>
      </c>
      <c r="K203" s="49" t="s">
        <v>216</v>
      </c>
      <c r="L203" s="25">
        <v>1</v>
      </c>
      <c r="M203" s="27"/>
      <c r="N203" s="28">
        <f t="shared" si="170"/>
        <v>0</v>
      </c>
      <c r="O203" s="28">
        <f t="shared" si="171"/>
        <v>0</v>
      </c>
      <c r="P203" s="28">
        <f t="shared" si="172"/>
        <v>0</v>
      </c>
      <c r="Q203" s="28">
        <f t="shared" si="173"/>
        <v>0</v>
      </c>
      <c r="R203" s="29">
        <f t="shared" si="174"/>
        <v>1</v>
      </c>
      <c r="S203" s="49" t="s">
        <v>216</v>
      </c>
      <c r="T203" s="25">
        <v>1</v>
      </c>
      <c r="U203" s="27"/>
      <c r="V203" s="28">
        <f t="shared" si="175"/>
        <v>0</v>
      </c>
      <c r="W203" s="28">
        <f t="shared" si="176"/>
        <v>0</v>
      </c>
      <c r="X203" s="28">
        <f t="shared" si="177"/>
        <v>0</v>
      </c>
      <c r="Y203">
        <f t="shared" si="178"/>
        <v>0</v>
      </c>
      <c r="Z203" s="29">
        <f t="shared" si="179"/>
        <v>1</v>
      </c>
      <c r="AA203" s="49" t="s">
        <v>216</v>
      </c>
      <c r="AB203" s="25">
        <v>1</v>
      </c>
      <c r="AC203" s="27"/>
      <c r="AD203" s="28">
        <f t="shared" si="180"/>
        <v>0</v>
      </c>
      <c r="AE203" s="28">
        <f t="shared" si="181"/>
        <v>0</v>
      </c>
      <c r="AF203" s="28">
        <f t="shared" si="182"/>
        <v>0</v>
      </c>
      <c r="AG203">
        <f t="shared" si="183"/>
        <v>0</v>
      </c>
      <c r="AH203" s="29">
        <f t="shared" si="184"/>
        <v>1</v>
      </c>
      <c r="AI203" s="49" t="s">
        <v>216</v>
      </c>
      <c r="AJ203" s="25">
        <v>1</v>
      </c>
      <c r="AK203" s="27"/>
      <c r="AL203" s="28">
        <f t="shared" si="185"/>
        <v>0</v>
      </c>
      <c r="AM203" s="28">
        <f t="shared" si="186"/>
        <v>0</v>
      </c>
      <c r="AN203" s="28">
        <f t="shared" si="187"/>
        <v>0</v>
      </c>
      <c r="AO203">
        <f t="shared" si="188"/>
        <v>0</v>
      </c>
      <c r="AP203" s="29">
        <f t="shared" si="189"/>
        <v>1</v>
      </c>
      <c r="AQ203" s="49" t="s">
        <v>216</v>
      </c>
      <c r="AR203" s="25">
        <v>1</v>
      </c>
      <c r="AS203" s="27"/>
      <c r="AT203" s="28">
        <f t="shared" si="190"/>
        <v>0</v>
      </c>
      <c r="AU203" s="28">
        <f t="shared" si="191"/>
        <v>0</v>
      </c>
      <c r="AV203" s="28">
        <f t="shared" si="192"/>
        <v>0</v>
      </c>
      <c r="AW203">
        <f t="shared" si="193"/>
        <v>0</v>
      </c>
      <c r="AX203" s="29">
        <f t="shared" si="194"/>
        <v>1</v>
      </c>
      <c r="AY203" s="49" t="s">
        <v>216</v>
      </c>
      <c r="AZ203" s="25">
        <v>1.0900000000000001</v>
      </c>
      <c r="BA203" s="27"/>
      <c r="BB203" s="28">
        <f t="shared" si="195"/>
        <v>4.6593786524560789E-2</v>
      </c>
      <c r="BC203" s="28">
        <f t="shared" si="196"/>
        <v>2.0858507313144613E-2</v>
      </c>
      <c r="BD203" s="28">
        <f t="shared" si="197"/>
        <v>4.7573325614074603E-2</v>
      </c>
      <c r="BE203">
        <f t="shared" si="198"/>
        <v>4.7573325614074603E-2</v>
      </c>
      <c r="BF203" s="29">
        <f t="shared" si="199"/>
        <v>0.99902046091048624</v>
      </c>
      <c r="BG203" s="49" t="s">
        <v>216</v>
      </c>
      <c r="BH203" s="25">
        <v>1.34</v>
      </c>
      <c r="BI203" s="27"/>
      <c r="BJ203" s="28">
        <f t="shared" si="200"/>
        <v>0.15584977383705009</v>
      </c>
      <c r="BK203" s="28">
        <f t="shared" si="201"/>
        <v>7.448322513786633E-2</v>
      </c>
      <c r="BL203" s="28">
        <f t="shared" si="202"/>
        <v>0.15874376159838455</v>
      </c>
      <c r="BM203">
        <f t="shared" si="203"/>
        <v>0.15874376159838455</v>
      </c>
      <c r="BN203" s="29">
        <f t="shared" si="204"/>
        <v>0.99710601223866557</v>
      </c>
      <c r="BO203" s="46" t="s">
        <v>216</v>
      </c>
      <c r="BP203" s="25">
        <v>1</v>
      </c>
      <c r="BQ203" s="27"/>
      <c r="BR203" s="28">
        <f t="shared" si="205"/>
        <v>0</v>
      </c>
      <c r="BS203" s="28">
        <f t="shared" si="206"/>
        <v>0</v>
      </c>
      <c r="BT203" s="28">
        <f t="shared" si="207"/>
        <v>0</v>
      </c>
      <c r="BU203">
        <f t="shared" si="208"/>
        <v>0</v>
      </c>
      <c r="BV203" s="29">
        <f t="shared" si="209"/>
        <v>1</v>
      </c>
      <c r="BW203" s="46" t="s">
        <v>216</v>
      </c>
      <c r="BX203" s="25">
        <v>1.1200000000000001</v>
      </c>
      <c r="BY203" s="27"/>
      <c r="BZ203" s="28">
        <f t="shared" si="210"/>
        <v>6.1174924902230844E-2</v>
      </c>
      <c r="CA203" s="28">
        <f t="shared" si="211"/>
        <v>2.7619310553802644E-2</v>
      </c>
      <c r="CB203" s="28">
        <f t="shared" si="212"/>
        <v>6.2440926640527999E-2</v>
      </c>
      <c r="CC203">
        <f t="shared" si="213"/>
        <v>6.2440926640527999E-2</v>
      </c>
      <c r="CD203" s="29">
        <f t="shared" si="214"/>
        <v>0.99873399826170284</v>
      </c>
      <c r="CE203" s="46" t="s">
        <v>216</v>
      </c>
      <c r="CF203" s="25">
        <v>1.1000000000000001</v>
      </c>
      <c r="CG203" s="27"/>
      <c r="CH203" s="28">
        <f t="shared" si="215"/>
        <v>5.1504232006045189E-2</v>
      </c>
      <c r="CI203" s="28">
        <f t="shared" si="216"/>
        <v>2.3122530185164497E-2</v>
      </c>
      <c r="CJ203" s="28">
        <f t="shared" si="217"/>
        <v>5.2581309818614502E-2</v>
      </c>
      <c r="CK203">
        <f t="shared" si="218"/>
        <v>5.2581309818614502E-2</v>
      </c>
      <c r="CL203" s="29">
        <f t="shared" si="219"/>
        <v>0.99892292218743073</v>
      </c>
    </row>
    <row r="204" spans="1:90" ht="15.5" x14ac:dyDescent="0.35">
      <c r="A204" s="49" t="s">
        <v>217</v>
      </c>
      <c r="B204" s="47">
        <f>Prev!AF202</f>
        <v>0.55499548788242337</v>
      </c>
      <c r="C204" s="47">
        <f>Prev!AG202</f>
        <v>0.24626603328079777</v>
      </c>
      <c r="D204" s="25">
        <v>1</v>
      </c>
      <c r="E204" s="27"/>
      <c r="F204" s="28">
        <f t="shared" si="165"/>
        <v>0</v>
      </c>
      <c r="G204" s="28">
        <f t="shared" si="166"/>
        <v>0</v>
      </c>
      <c r="H204" s="28">
        <f t="shared" si="167"/>
        <v>0</v>
      </c>
      <c r="I204" s="28">
        <f t="shared" si="168"/>
        <v>0</v>
      </c>
      <c r="J204" s="29">
        <f t="shared" si="169"/>
        <v>1</v>
      </c>
      <c r="K204" s="49" t="s">
        <v>217</v>
      </c>
      <c r="L204" s="25">
        <v>1</v>
      </c>
      <c r="M204" s="27"/>
      <c r="N204" s="28">
        <f t="shared" si="170"/>
        <v>0</v>
      </c>
      <c r="O204" s="28">
        <f t="shared" si="171"/>
        <v>0</v>
      </c>
      <c r="P204" s="28">
        <f t="shared" si="172"/>
        <v>0</v>
      </c>
      <c r="Q204" s="28">
        <f t="shared" si="173"/>
        <v>0</v>
      </c>
      <c r="R204" s="29">
        <f t="shared" si="174"/>
        <v>1</v>
      </c>
      <c r="S204" s="49" t="s">
        <v>217</v>
      </c>
      <c r="T204" s="25">
        <v>1</v>
      </c>
      <c r="U204" s="27"/>
      <c r="V204" s="28">
        <f t="shared" si="175"/>
        <v>0</v>
      </c>
      <c r="W204" s="28">
        <f t="shared" si="176"/>
        <v>0</v>
      </c>
      <c r="X204" s="28">
        <f t="shared" si="177"/>
        <v>0</v>
      </c>
      <c r="Y204">
        <f t="shared" si="178"/>
        <v>0</v>
      </c>
      <c r="Z204" s="29">
        <f t="shared" si="179"/>
        <v>1</v>
      </c>
      <c r="AA204" s="49" t="s">
        <v>217</v>
      </c>
      <c r="AB204" s="25">
        <v>1</v>
      </c>
      <c r="AC204" s="27"/>
      <c r="AD204" s="28">
        <f t="shared" si="180"/>
        <v>0</v>
      </c>
      <c r="AE204" s="28">
        <f t="shared" si="181"/>
        <v>0</v>
      </c>
      <c r="AF204" s="28">
        <f t="shared" si="182"/>
        <v>0</v>
      </c>
      <c r="AG204">
        <f t="shared" si="183"/>
        <v>0</v>
      </c>
      <c r="AH204" s="29">
        <f t="shared" si="184"/>
        <v>1</v>
      </c>
      <c r="AI204" s="49" t="s">
        <v>217</v>
      </c>
      <c r="AJ204" s="25">
        <v>1</v>
      </c>
      <c r="AK204" s="27"/>
      <c r="AL204" s="28">
        <f t="shared" si="185"/>
        <v>0</v>
      </c>
      <c r="AM204" s="28">
        <f t="shared" si="186"/>
        <v>0</v>
      </c>
      <c r="AN204" s="28">
        <f t="shared" si="187"/>
        <v>0</v>
      </c>
      <c r="AO204">
        <f t="shared" si="188"/>
        <v>0</v>
      </c>
      <c r="AP204" s="29">
        <f t="shared" si="189"/>
        <v>1</v>
      </c>
      <c r="AQ204" s="49" t="s">
        <v>217</v>
      </c>
      <c r="AR204" s="25">
        <v>1</v>
      </c>
      <c r="AS204" s="27"/>
      <c r="AT204" s="28">
        <f t="shared" si="190"/>
        <v>0</v>
      </c>
      <c r="AU204" s="28">
        <f t="shared" si="191"/>
        <v>0</v>
      </c>
      <c r="AV204" s="28">
        <f t="shared" si="192"/>
        <v>0</v>
      </c>
      <c r="AW204">
        <f t="shared" si="193"/>
        <v>0</v>
      </c>
      <c r="AX204" s="29">
        <f t="shared" si="194"/>
        <v>1</v>
      </c>
      <c r="AY204" s="49" t="s">
        <v>217</v>
      </c>
      <c r="AZ204" s="25">
        <v>1.0900000000000001</v>
      </c>
      <c r="BA204" s="27"/>
      <c r="BB204" s="28">
        <f t="shared" si="195"/>
        <v>4.6593786524560789E-2</v>
      </c>
      <c r="BC204" s="28">
        <f t="shared" si="196"/>
        <v>2.0858507313144613E-2</v>
      </c>
      <c r="BD204" s="28">
        <f t="shared" si="197"/>
        <v>4.7573325614074603E-2</v>
      </c>
      <c r="BE204">
        <f t="shared" si="198"/>
        <v>4.7573325614074603E-2</v>
      </c>
      <c r="BF204" s="29">
        <f t="shared" si="199"/>
        <v>0.99902046091048624</v>
      </c>
      <c r="BG204" s="49" t="s">
        <v>217</v>
      </c>
      <c r="BH204" s="25">
        <v>1.34</v>
      </c>
      <c r="BI204" s="27"/>
      <c r="BJ204" s="28">
        <f t="shared" si="200"/>
        <v>0.15584977383705009</v>
      </c>
      <c r="BK204" s="28">
        <f t="shared" si="201"/>
        <v>7.448322513786633E-2</v>
      </c>
      <c r="BL204" s="28">
        <f t="shared" si="202"/>
        <v>0.15874376159838455</v>
      </c>
      <c r="BM204">
        <f t="shared" si="203"/>
        <v>0.15874376159838455</v>
      </c>
      <c r="BN204" s="29">
        <f t="shared" si="204"/>
        <v>0.99710601223866557</v>
      </c>
      <c r="BO204" s="46" t="s">
        <v>217</v>
      </c>
      <c r="BP204" s="25">
        <v>1</v>
      </c>
      <c r="BQ204" s="27"/>
      <c r="BR204" s="28">
        <f t="shared" si="205"/>
        <v>0</v>
      </c>
      <c r="BS204" s="28">
        <f t="shared" si="206"/>
        <v>0</v>
      </c>
      <c r="BT204" s="28">
        <f t="shared" si="207"/>
        <v>0</v>
      </c>
      <c r="BU204">
        <f t="shared" si="208"/>
        <v>0</v>
      </c>
      <c r="BV204" s="29">
        <f t="shared" si="209"/>
        <v>1</v>
      </c>
      <c r="BW204" s="46" t="s">
        <v>217</v>
      </c>
      <c r="BX204" s="25">
        <v>1.1200000000000001</v>
      </c>
      <c r="BY204" s="27"/>
      <c r="BZ204" s="28">
        <f t="shared" si="210"/>
        <v>6.1174924902230844E-2</v>
      </c>
      <c r="CA204" s="28">
        <f t="shared" si="211"/>
        <v>2.7619310553802644E-2</v>
      </c>
      <c r="CB204" s="28">
        <f t="shared" si="212"/>
        <v>6.2440926640527999E-2</v>
      </c>
      <c r="CC204">
        <f t="shared" si="213"/>
        <v>6.2440926640527999E-2</v>
      </c>
      <c r="CD204" s="29">
        <f t="shared" si="214"/>
        <v>0.99873399826170284</v>
      </c>
      <c r="CE204" s="46" t="s">
        <v>217</v>
      </c>
      <c r="CF204" s="25">
        <v>1.1000000000000001</v>
      </c>
      <c r="CG204" s="27"/>
      <c r="CH204" s="28">
        <f t="shared" si="215"/>
        <v>5.1504232006045189E-2</v>
      </c>
      <c r="CI204" s="28">
        <f t="shared" si="216"/>
        <v>2.3122530185164497E-2</v>
      </c>
      <c r="CJ204" s="28">
        <f t="shared" si="217"/>
        <v>5.2581309818614502E-2</v>
      </c>
      <c r="CK204">
        <f t="shared" si="218"/>
        <v>5.2581309818614502E-2</v>
      </c>
      <c r="CL204" s="29">
        <f t="shared" si="219"/>
        <v>0.99892292218743073</v>
      </c>
    </row>
    <row r="205" spans="1:90" ht="15.5" x14ac:dyDescent="0.35">
      <c r="A205" s="49" t="s">
        <v>218</v>
      </c>
      <c r="B205" s="47">
        <f>Prev!AF203</f>
        <v>0.55499548788242337</v>
      </c>
      <c r="C205" s="47">
        <f>Prev!AG203</f>
        <v>0.24626603328079777</v>
      </c>
      <c r="D205" s="25">
        <v>1</v>
      </c>
      <c r="E205" s="27"/>
      <c r="F205" s="28">
        <f t="shared" si="165"/>
        <v>0</v>
      </c>
      <c r="G205" s="28">
        <f t="shared" si="166"/>
        <v>0</v>
      </c>
      <c r="H205" s="28">
        <f t="shared" si="167"/>
        <v>0</v>
      </c>
      <c r="I205" s="28">
        <f t="shared" si="168"/>
        <v>0</v>
      </c>
      <c r="J205" s="29">
        <f t="shared" si="169"/>
        <v>1</v>
      </c>
      <c r="K205" s="49" t="s">
        <v>218</v>
      </c>
      <c r="L205" s="25">
        <v>1</v>
      </c>
      <c r="M205" s="27"/>
      <c r="N205" s="28">
        <f t="shared" si="170"/>
        <v>0</v>
      </c>
      <c r="O205" s="28">
        <f t="shared" si="171"/>
        <v>0</v>
      </c>
      <c r="P205" s="28">
        <f t="shared" si="172"/>
        <v>0</v>
      </c>
      <c r="Q205" s="28">
        <f t="shared" si="173"/>
        <v>0</v>
      </c>
      <c r="R205" s="29">
        <f t="shared" si="174"/>
        <v>1</v>
      </c>
      <c r="S205" s="49" t="s">
        <v>218</v>
      </c>
      <c r="T205" s="25">
        <v>1</v>
      </c>
      <c r="U205" s="27"/>
      <c r="V205" s="28">
        <f t="shared" si="175"/>
        <v>0</v>
      </c>
      <c r="W205" s="28">
        <f t="shared" si="176"/>
        <v>0</v>
      </c>
      <c r="X205" s="28">
        <f t="shared" si="177"/>
        <v>0</v>
      </c>
      <c r="Y205">
        <f t="shared" si="178"/>
        <v>0</v>
      </c>
      <c r="Z205" s="29">
        <f t="shared" si="179"/>
        <v>1</v>
      </c>
      <c r="AA205" s="49" t="s">
        <v>218</v>
      </c>
      <c r="AB205" s="25">
        <v>1</v>
      </c>
      <c r="AC205" s="27"/>
      <c r="AD205" s="28">
        <f t="shared" si="180"/>
        <v>0</v>
      </c>
      <c r="AE205" s="28">
        <f t="shared" si="181"/>
        <v>0</v>
      </c>
      <c r="AF205" s="28">
        <f t="shared" si="182"/>
        <v>0</v>
      </c>
      <c r="AG205">
        <f t="shared" si="183"/>
        <v>0</v>
      </c>
      <c r="AH205" s="29">
        <f t="shared" si="184"/>
        <v>1</v>
      </c>
      <c r="AI205" s="49" t="s">
        <v>218</v>
      </c>
      <c r="AJ205" s="25">
        <v>1</v>
      </c>
      <c r="AK205" s="27"/>
      <c r="AL205" s="28">
        <f t="shared" si="185"/>
        <v>0</v>
      </c>
      <c r="AM205" s="28">
        <f t="shared" si="186"/>
        <v>0</v>
      </c>
      <c r="AN205" s="28">
        <f t="shared" si="187"/>
        <v>0</v>
      </c>
      <c r="AO205">
        <f t="shared" si="188"/>
        <v>0</v>
      </c>
      <c r="AP205" s="29">
        <f t="shared" si="189"/>
        <v>1</v>
      </c>
      <c r="AQ205" s="49" t="s">
        <v>218</v>
      </c>
      <c r="AR205" s="25">
        <v>1</v>
      </c>
      <c r="AS205" s="27"/>
      <c r="AT205" s="28">
        <f t="shared" si="190"/>
        <v>0</v>
      </c>
      <c r="AU205" s="28">
        <f t="shared" si="191"/>
        <v>0</v>
      </c>
      <c r="AV205" s="28">
        <f t="shared" si="192"/>
        <v>0</v>
      </c>
      <c r="AW205">
        <f t="shared" si="193"/>
        <v>0</v>
      </c>
      <c r="AX205" s="29">
        <f t="shared" si="194"/>
        <v>1</v>
      </c>
      <c r="AY205" s="49" t="s">
        <v>218</v>
      </c>
      <c r="AZ205" s="25">
        <v>1.0900000000000001</v>
      </c>
      <c r="BA205" s="27"/>
      <c r="BB205" s="28">
        <f t="shared" si="195"/>
        <v>4.6593786524560789E-2</v>
      </c>
      <c r="BC205" s="28">
        <f t="shared" si="196"/>
        <v>2.0858507313144613E-2</v>
      </c>
      <c r="BD205" s="28">
        <f t="shared" si="197"/>
        <v>4.7573325614074603E-2</v>
      </c>
      <c r="BE205">
        <f t="shared" si="198"/>
        <v>4.7573325614074603E-2</v>
      </c>
      <c r="BF205" s="29">
        <f t="shared" si="199"/>
        <v>0.99902046091048624</v>
      </c>
      <c r="BG205" s="49" t="s">
        <v>218</v>
      </c>
      <c r="BH205" s="25">
        <v>1.34</v>
      </c>
      <c r="BI205" s="27"/>
      <c r="BJ205" s="28">
        <f t="shared" si="200"/>
        <v>0.15584977383705009</v>
      </c>
      <c r="BK205" s="28">
        <f t="shared" si="201"/>
        <v>7.448322513786633E-2</v>
      </c>
      <c r="BL205" s="28">
        <f t="shared" si="202"/>
        <v>0.15874376159838455</v>
      </c>
      <c r="BM205">
        <f t="shared" si="203"/>
        <v>0.15874376159838455</v>
      </c>
      <c r="BN205" s="29">
        <f t="shared" si="204"/>
        <v>0.99710601223866557</v>
      </c>
      <c r="BO205" s="46" t="s">
        <v>218</v>
      </c>
      <c r="BP205" s="25">
        <v>1</v>
      </c>
      <c r="BQ205" s="27"/>
      <c r="BR205" s="28">
        <f t="shared" si="205"/>
        <v>0</v>
      </c>
      <c r="BS205" s="28">
        <f t="shared" si="206"/>
        <v>0</v>
      </c>
      <c r="BT205" s="28">
        <f t="shared" si="207"/>
        <v>0</v>
      </c>
      <c r="BU205">
        <f t="shared" si="208"/>
        <v>0</v>
      </c>
      <c r="BV205" s="29">
        <f t="shared" si="209"/>
        <v>1</v>
      </c>
      <c r="BW205" s="46" t="s">
        <v>218</v>
      </c>
      <c r="BX205" s="25">
        <v>1.1200000000000001</v>
      </c>
      <c r="BY205" s="27"/>
      <c r="BZ205" s="28">
        <f t="shared" si="210"/>
        <v>6.1174924902230844E-2</v>
      </c>
      <c r="CA205" s="28">
        <f t="shared" si="211"/>
        <v>2.7619310553802644E-2</v>
      </c>
      <c r="CB205" s="28">
        <f t="shared" si="212"/>
        <v>6.2440926640527999E-2</v>
      </c>
      <c r="CC205">
        <f t="shared" si="213"/>
        <v>6.2440926640527999E-2</v>
      </c>
      <c r="CD205" s="29">
        <f t="shared" si="214"/>
        <v>0.99873399826170284</v>
      </c>
      <c r="CE205" s="46" t="s">
        <v>218</v>
      </c>
      <c r="CF205" s="25">
        <v>1.1000000000000001</v>
      </c>
      <c r="CG205" s="27"/>
      <c r="CH205" s="28">
        <f t="shared" si="215"/>
        <v>5.1504232006045189E-2</v>
      </c>
      <c r="CI205" s="28">
        <f t="shared" si="216"/>
        <v>2.3122530185164497E-2</v>
      </c>
      <c r="CJ205" s="28">
        <f t="shared" si="217"/>
        <v>5.2581309818614502E-2</v>
      </c>
      <c r="CK205">
        <f t="shared" si="218"/>
        <v>5.2581309818614502E-2</v>
      </c>
      <c r="CL205" s="29">
        <f t="shared" si="219"/>
        <v>0.99892292218743073</v>
      </c>
    </row>
    <row r="206" spans="1:90" ht="15.5" x14ac:dyDescent="0.35">
      <c r="A206" s="49" t="s">
        <v>219</v>
      </c>
      <c r="B206" s="47">
        <f>Prev!AF204</f>
        <v>0.55499548788242337</v>
      </c>
      <c r="C206" s="47">
        <f>Prev!AG204</f>
        <v>0.24626603328079777</v>
      </c>
      <c r="D206" s="25">
        <v>1</v>
      </c>
      <c r="E206" s="27"/>
      <c r="F206" s="28" t="e">
        <f t="shared" si="165"/>
        <v>#NUM!</v>
      </c>
      <c r="G206" s="28" t="e">
        <f t="shared" si="166"/>
        <v>#NUM!</v>
      </c>
      <c r="H206" s="28">
        <f t="shared" si="167"/>
        <v>0</v>
      </c>
      <c r="I206" s="28">
        <f t="shared" si="168"/>
        <v>0</v>
      </c>
      <c r="J206" s="29" t="e">
        <f t="shared" si="169"/>
        <v>#NUM!</v>
      </c>
      <c r="K206" s="49" t="s">
        <v>219</v>
      </c>
      <c r="L206" s="25">
        <v>1</v>
      </c>
      <c r="M206" s="27"/>
      <c r="N206" s="28" t="e">
        <f t="shared" si="170"/>
        <v>#NUM!</v>
      </c>
      <c r="O206" s="28" t="e">
        <f t="shared" si="171"/>
        <v>#NUM!</v>
      </c>
      <c r="P206" s="28">
        <f t="shared" si="172"/>
        <v>0</v>
      </c>
      <c r="Q206" s="28">
        <f t="shared" si="173"/>
        <v>0</v>
      </c>
      <c r="R206" s="29" t="e">
        <f t="shared" si="174"/>
        <v>#NUM!</v>
      </c>
      <c r="S206" s="49" t="s">
        <v>219</v>
      </c>
      <c r="T206" s="25">
        <v>1</v>
      </c>
      <c r="U206" s="27"/>
      <c r="V206" s="28" t="e">
        <f t="shared" si="175"/>
        <v>#NUM!</v>
      </c>
      <c r="W206" s="28" t="e">
        <f t="shared" si="176"/>
        <v>#NUM!</v>
      </c>
      <c r="X206" s="28">
        <f t="shared" si="177"/>
        <v>0</v>
      </c>
      <c r="Y206">
        <f t="shared" si="178"/>
        <v>0</v>
      </c>
      <c r="Z206" s="29" t="e">
        <f t="shared" si="179"/>
        <v>#NUM!</v>
      </c>
      <c r="AA206" s="49" t="s">
        <v>219</v>
      </c>
      <c r="AB206" s="25">
        <v>1</v>
      </c>
      <c r="AC206" s="27"/>
      <c r="AD206" s="28" t="e">
        <f t="shared" si="180"/>
        <v>#NUM!</v>
      </c>
      <c r="AE206" s="28" t="e">
        <f t="shared" si="181"/>
        <v>#NUM!</v>
      </c>
      <c r="AF206" s="28">
        <f t="shared" si="182"/>
        <v>0</v>
      </c>
      <c r="AG206">
        <f t="shared" si="183"/>
        <v>0</v>
      </c>
      <c r="AH206" s="29" t="e">
        <f t="shared" si="184"/>
        <v>#NUM!</v>
      </c>
      <c r="AI206" s="49" t="s">
        <v>219</v>
      </c>
      <c r="AJ206" s="25">
        <v>1</v>
      </c>
      <c r="AK206" s="27"/>
      <c r="AL206" s="28" t="e">
        <f t="shared" si="185"/>
        <v>#NUM!</v>
      </c>
      <c r="AM206" s="28" t="e">
        <f t="shared" si="186"/>
        <v>#NUM!</v>
      </c>
      <c r="AN206" s="28">
        <f t="shared" si="187"/>
        <v>0</v>
      </c>
      <c r="AO206">
        <f t="shared" si="188"/>
        <v>0</v>
      </c>
      <c r="AP206" s="29" t="e">
        <f t="shared" si="189"/>
        <v>#NUM!</v>
      </c>
      <c r="AQ206" s="49" t="s">
        <v>219</v>
      </c>
      <c r="AR206" s="25">
        <v>1</v>
      </c>
      <c r="AS206" s="27"/>
      <c r="AT206" s="28" t="e">
        <f t="shared" si="190"/>
        <v>#NUM!</v>
      </c>
      <c r="AU206" s="28" t="e">
        <f t="shared" si="191"/>
        <v>#NUM!</v>
      </c>
      <c r="AV206" s="28">
        <f t="shared" si="192"/>
        <v>0</v>
      </c>
      <c r="AW206">
        <f t="shared" si="193"/>
        <v>0</v>
      </c>
      <c r="AX206" s="29" t="e">
        <f t="shared" si="194"/>
        <v>#NUM!</v>
      </c>
      <c r="AY206" s="49" t="s">
        <v>219</v>
      </c>
      <c r="AZ206" s="25">
        <v>1.0900000000000001</v>
      </c>
      <c r="BA206" s="27"/>
      <c r="BB206" s="28" t="e">
        <f t="shared" si="195"/>
        <v>#NUM!</v>
      </c>
      <c r="BC206" s="28" t="e">
        <f t="shared" si="196"/>
        <v>#NUM!</v>
      </c>
      <c r="BD206" s="28">
        <f t="shared" si="197"/>
        <v>4.7573325614074603E-2</v>
      </c>
      <c r="BE206">
        <f t="shared" si="198"/>
        <v>4.7573325614074603E-2</v>
      </c>
      <c r="BF206" s="29" t="e">
        <f t="shared" si="199"/>
        <v>#NUM!</v>
      </c>
      <c r="BG206" s="49" t="s">
        <v>219</v>
      </c>
      <c r="BH206" s="25">
        <v>1.34</v>
      </c>
      <c r="BI206" s="27"/>
      <c r="BJ206" s="28" t="e">
        <f t="shared" si="200"/>
        <v>#NUM!</v>
      </c>
      <c r="BK206" s="28" t="e">
        <f t="shared" si="201"/>
        <v>#NUM!</v>
      </c>
      <c r="BL206" s="28">
        <f t="shared" si="202"/>
        <v>0.15874376159838455</v>
      </c>
      <c r="BM206">
        <f t="shared" si="203"/>
        <v>0.15874376159838455</v>
      </c>
      <c r="BN206" s="29" t="e">
        <f t="shared" si="204"/>
        <v>#NUM!</v>
      </c>
      <c r="BO206" s="46" t="s">
        <v>219</v>
      </c>
      <c r="BP206" s="25">
        <v>1</v>
      </c>
      <c r="BQ206" s="27"/>
      <c r="BR206" s="28" t="e">
        <f t="shared" si="205"/>
        <v>#NUM!</v>
      </c>
      <c r="BS206" s="28" t="e">
        <f t="shared" si="206"/>
        <v>#NUM!</v>
      </c>
      <c r="BT206" s="28">
        <f t="shared" si="207"/>
        <v>0</v>
      </c>
      <c r="BU206">
        <f t="shared" si="208"/>
        <v>0</v>
      </c>
      <c r="BV206" s="29" t="e">
        <f t="shared" si="209"/>
        <v>#NUM!</v>
      </c>
      <c r="BW206" s="46" t="s">
        <v>219</v>
      </c>
      <c r="BX206" s="25">
        <v>1.1200000000000001</v>
      </c>
      <c r="BY206" s="27"/>
      <c r="BZ206" s="28" t="e">
        <f t="shared" si="210"/>
        <v>#NUM!</v>
      </c>
      <c r="CA206" s="28" t="e">
        <f t="shared" si="211"/>
        <v>#NUM!</v>
      </c>
      <c r="CB206" s="28">
        <f t="shared" si="212"/>
        <v>6.2440926640527999E-2</v>
      </c>
      <c r="CC206">
        <f t="shared" si="213"/>
        <v>6.2440926640527999E-2</v>
      </c>
      <c r="CD206" s="29" t="e">
        <f t="shared" si="214"/>
        <v>#NUM!</v>
      </c>
      <c r="CE206" s="46" t="s">
        <v>219</v>
      </c>
      <c r="CF206" s="25">
        <v>1.1000000000000001</v>
      </c>
      <c r="CG206" s="27"/>
      <c r="CH206" s="28" t="e">
        <f t="shared" si="215"/>
        <v>#NUM!</v>
      </c>
      <c r="CI206" s="28" t="e">
        <f t="shared" si="216"/>
        <v>#NUM!</v>
      </c>
      <c r="CJ206" s="28">
        <f t="shared" si="217"/>
        <v>5.2581309818614502E-2</v>
      </c>
      <c r="CK206">
        <f t="shared" si="218"/>
        <v>5.2581309818614502E-2</v>
      </c>
      <c r="CL206" s="29" t="e">
        <f t="shared" si="219"/>
        <v>#NUM!</v>
      </c>
    </row>
    <row r="209" spans="1:90" x14ac:dyDescent="0.35">
      <c r="B209" t="s">
        <v>344</v>
      </c>
      <c r="D209"/>
      <c r="F209" t="s">
        <v>345</v>
      </c>
      <c r="I209" t="s">
        <v>346</v>
      </c>
      <c r="L209" t="s">
        <v>347</v>
      </c>
      <c r="O209" t="s">
        <v>348</v>
      </c>
      <c r="R209" t="s">
        <v>349</v>
      </c>
      <c r="T209"/>
      <c r="U209" t="s">
        <v>350</v>
      </c>
      <c r="X209" t="s">
        <v>351</v>
      </c>
      <c r="Z209" t="s">
        <v>349</v>
      </c>
      <c r="AB209"/>
      <c r="AD209" t="s">
        <v>353</v>
      </c>
      <c r="AH209" t="s">
        <v>349</v>
      </c>
      <c r="AJ209"/>
      <c r="AP209" t="s">
        <v>349</v>
      </c>
      <c r="AR209"/>
      <c r="AX209" t="s">
        <v>349</v>
      </c>
      <c r="AZ209"/>
      <c r="BF209" t="s">
        <v>349</v>
      </c>
      <c r="BH209"/>
      <c r="BN209" t="s">
        <v>349</v>
      </c>
      <c r="BO209"/>
      <c r="BP209"/>
      <c r="BV209" t="s">
        <v>349</v>
      </c>
      <c r="BW209"/>
      <c r="BX209"/>
      <c r="CD209" t="s">
        <v>349</v>
      </c>
      <c r="CE209"/>
      <c r="CF209"/>
      <c r="CL209" t="s">
        <v>349</v>
      </c>
    </row>
    <row r="210" spans="1:90" x14ac:dyDescent="0.35">
      <c r="B210" t="s">
        <v>354</v>
      </c>
      <c r="D210" t="s">
        <v>355</v>
      </c>
      <c r="F210" t="s">
        <v>354</v>
      </c>
      <c r="G210" t="s">
        <v>355</v>
      </c>
      <c r="I210" t="s">
        <v>354</v>
      </c>
      <c r="J210" t="s">
        <v>355</v>
      </c>
      <c r="L210" t="s">
        <v>354</v>
      </c>
      <c r="M210" t="s">
        <v>355</v>
      </c>
      <c r="O210" t="s">
        <v>354</v>
      </c>
      <c r="P210" t="s">
        <v>355</v>
      </c>
      <c r="R210" t="s">
        <v>354</v>
      </c>
      <c r="T210"/>
      <c r="U210" t="s">
        <v>354</v>
      </c>
      <c r="V210" t="s">
        <v>355</v>
      </c>
      <c r="X210" t="s">
        <v>354</v>
      </c>
      <c r="Y210" t="s">
        <v>355</v>
      </c>
      <c r="Z210" t="s">
        <v>354</v>
      </c>
      <c r="AB210" t="s">
        <v>355</v>
      </c>
      <c r="AD210" t="s">
        <v>354</v>
      </c>
      <c r="AE210" t="s">
        <v>355</v>
      </c>
      <c r="AH210" t="s">
        <v>354</v>
      </c>
      <c r="AJ210"/>
      <c r="AP210" t="s">
        <v>354</v>
      </c>
      <c r="AR210"/>
      <c r="AX210" t="s">
        <v>354</v>
      </c>
      <c r="AZ210"/>
      <c r="BF210" t="s">
        <v>354</v>
      </c>
      <c r="BH210"/>
      <c r="BN210" t="s">
        <v>354</v>
      </c>
      <c r="BO210"/>
      <c r="BP210"/>
      <c r="BV210" t="s">
        <v>354</v>
      </c>
      <c r="BW210"/>
      <c r="BX210"/>
      <c r="CD210" t="s">
        <v>354</v>
      </c>
      <c r="CE210"/>
      <c r="CF210"/>
      <c r="CL210" t="s">
        <v>354</v>
      </c>
    </row>
    <row r="211" spans="1:90" ht="15.5" x14ac:dyDescent="0.35">
      <c r="A211" s="49" t="s">
        <v>18</v>
      </c>
      <c r="B211" s="47">
        <f>Prev!B3</f>
        <v>0.41310668000117229</v>
      </c>
      <c r="D211" s="47">
        <v>0.11540624164340439</v>
      </c>
      <c r="F211" s="47">
        <f>Prev!E3</f>
        <v>0.4131066800011724</v>
      </c>
      <c r="G211" s="47">
        <f>Prev!F3</f>
        <v>0.11540624164340443</v>
      </c>
      <c r="H211" s="47"/>
      <c r="I211" s="47">
        <f>Prev!H3</f>
        <v>0.4191012687390287</v>
      </c>
      <c r="J211" s="47">
        <f>Prev!I3</f>
        <v>0.11708090097457753</v>
      </c>
      <c r="K211" s="49" t="s">
        <v>18</v>
      </c>
      <c r="L211" s="47">
        <v>0.41914572864664451</v>
      </c>
      <c r="M211" s="47">
        <f>Prev!L3</f>
        <v>0.11709332137611089</v>
      </c>
      <c r="O211" s="47">
        <f>Prev!N3</f>
        <v>0.4192026213590625</v>
      </c>
      <c r="P211" s="47">
        <f>Prev!O3</f>
        <v>0.11710921502885217</v>
      </c>
      <c r="R211" s="47">
        <f>Prev!Q3</f>
        <v>0.41927142690341512</v>
      </c>
      <c r="S211" s="49" t="s">
        <v>18</v>
      </c>
      <c r="T211"/>
      <c r="U211" s="47">
        <f>Prev!T3</f>
        <v>0.41935161309231422</v>
      </c>
      <c r="V211" s="47">
        <f>Prev!U3</f>
        <v>0.11715083763338253</v>
      </c>
      <c r="X211" s="47">
        <f>Prev!W3</f>
        <v>0.41944263844702889</v>
      </c>
      <c r="Y211" s="47">
        <f>Prev!X3</f>
        <v>0.11717626664383046</v>
      </c>
      <c r="Z211" s="47">
        <f>Prev!Y3</f>
        <v>0</v>
      </c>
      <c r="AA211" s="49" t="s">
        <v>18</v>
      </c>
      <c r="AB211" s="47">
        <f>Prev!AA3</f>
        <v>0.1172045706079249</v>
      </c>
      <c r="AD211" s="47">
        <f>Prev!AC3</f>
        <v>0.41965501061411203</v>
      </c>
      <c r="AE211" s="47">
        <f>Prev!AD3</f>
        <v>0.11723559532288416</v>
      </c>
      <c r="AH211" s="47">
        <f>Prev!AG3</f>
        <v>0.11540624164340439</v>
      </c>
      <c r="AI211" s="49" t="s">
        <v>18</v>
      </c>
      <c r="AJ211"/>
      <c r="AP211" s="47">
        <f>Prev!AO3</f>
        <v>0</v>
      </c>
      <c r="AQ211" s="49" t="s">
        <v>18</v>
      </c>
      <c r="AR211"/>
      <c r="AX211" s="47">
        <f>Prev!AW3</f>
        <v>0</v>
      </c>
      <c r="AY211" s="49" t="s">
        <v>18</v>
      </c>
      <c r="AZ211"/>
      <c r="BF211" s="47">
        <f>Prev!BE3</f>
        <v>0</v>
      </c>
      <c r="BG211" s="49" t="s">
        <v>18</v>
      </c>
      <c r="BH211"/>
      <c r="BN211" s="47">
        <f>Prev!BM3</f>
        <v>0</v>
      </c>
      <c r="BO211"/>
      <c r="BP211"/>
      <c r="BV211" s="47">
        <f>Prev!BU3</f>
        <v>0</v>
      </c>
      <c r="BW211"/>
      <c r="BX211"/>
      <c r="CD211" s="47">
        <f>Prev!CC3</f>
        <v>0</v>
      </c>
      <c r="CE211"/>
      <c r="CF211"/>
      <c r="CL211" s="47">
        <f>Prev!CK3</f>
        <v>0</v>
      </c>
    </row>
    <row r="212" spans="1:90" ht="15.5" x14ac:dyDescent="0.35">
      <c r="A212" s="49" t="s">
        <v>19</v>
      </c>
      <c r="B212" s="47">
        <f>Prev!B4</f>
        <v>0.41310668000117229</v>
      </c>
      <c r="C212" s="47"/>
      <c r="D212" s="47">
        <v>0.11540624164340439</v>
      </c>
      <c r="F212" s="47">
        <f>Prev!E4</f>
        <v>0.41310668000117234</v>
      </c>
      <c r="G212" s="47">
        <f>Prev!F4</f>
        <v>0.11540624164340442</v>
      </c>
      <c r="H212" s="47"/>
      <c r="I212" s="47">
        <f>Prev!H4</f>
        <v>0.41910126873902881</v>
      </c>
      <c r="J212" s="47">
        <f>Prev!I4</f>
        <v>0.11708090097457753</v>
      </c>
      <c r="K212" s="49" t="s">
        <v>19</v>
      </c>
      <c r="L212" s="47">
        <v>0.41914572864664462</v>
      </c>
      <c r="M212" s="47">
        <f>Prev!L4</f>
        <v>0.11709332137611091</v>
      </c>
      <c r="O212" s="47">
        <f>Prev!N4</f>
        <v>0.41920262135906244</v>
      </c>
      <c r="P212" s="47">
        <f>Prev!O4</f>
        <v>0.11710921502885217</v>
      </c>
      <c r="R212" s="47">
        <f>Prev!Q4</f>
        <v>0.41927142690341518</v>
      </c>
      <c r="S212" s="49" t="s">
        <v>19</v>
      </c>
      <c r="T212"/>
      <c r="U212" s="47">
        <f>Prev!T4</f>
        <v>0.4193516130923145</v>
      </c>
      <c r="V212" s="47">
        <f>Prev!U4</f>
        <v>0.11715083763338259</v>
      </c>
      <c r="X212" s="47">
        <f>Prev!W4</f>
        <v>0.41944263844702906</v>
      </c>
      <c r="Y212" s="47">
        <f>Prev!X4</f>
        <v>0.11717626664383053</v>
      </c>
      <c r="Z212" s="47">
        <f>Prev!Y4</f>
        <v>0</v>
      </c>
      <c r="AA212" s="49" t="s">
        <v>19</v>
      </c>
      <c r="AB212" s="47">
        <f>Prev!AA4</f>
        <v>0.11720457060792494</v>
      </c>
      <c r="AD212" s="47">
        <f>Prev!AC4</f>
        <v>0.41965501061411209</v>
      </c>
      <c r="AE212" s="47">
        <f>Prev!AD4</f>
        <v>0.1172355953228842</v>
      </c>
      <c r="AH212" s="47">
        <f>Prev!AG4</f>
        <v>0.11540624164340439</v>
      </c>
      <c r="AI212" s="49" t="s">
        <v>19</v>
      </c>
      <c r="AJ212"/>
      <c r="AP212" s="47">
        <f>Prev!AO4</f>
        <v>0</v>
      </c>
      <c r="AQ212" s="49" t="s">
        <v>19</v>
      </c>
      <c r="AR212"/>
      <c r="AX212" s="47">
        <f>Prev!AW4</f>
        <v>0</v>
      </c>
      <c r="AY212" s="49" t="s">
        <v>19</v>
      </c>
      <c r="AZ212"/>
      <c r="BF212" s="47">
        <f>Prev!BE4</f>
        <v>0</v>
      </c>
      <c r="BG212" s="49" t="s">
        <v>19</v>
      </c>
      <c r="BH212"/>
      <c r="BN212" s="47">
        <f>Prev!BM4</f>
        <v>0</v>
      </c>
      <c r="BO212"/>
      <c r="BP212"/>
      <c r="BV212" s="47">
        <f>Prev!BU4</f>
        <v>0</v>
      </c>
      <c r="BW212"/>
      <c r="BX212"/>
      <c r="CD212" s="47">
        <f>Prev!CC4</f>
        <v>0</v>
      </c>
      <c r="CE212"/>
      <c r="CF212"/>
      <c r="CL212" s="47">
        <f>Prev!CK4</f>
        <v>0</v>
      </c>
    </row>
    <row r="213" spans="1:90" ht="15.5" x14ac:dyDescent="0.35">
      <c r="A213" s="49" t="s">
        <v>20</v>
      </c>
      <c r="B213" s="47">
        <f>Prev!B5</f>
        <v>0.41310668000117234</v>
      </c>
      <c r="C213" s="47"/>
      <c r="D213" s="47">
        <v>0.11540624164340441</v>
      </c>
      <c r="F213" s="47">
        <f>Prev!E5</f>
        <v>0.41310668000117251</v>
      </c>
      <c r="G213" s="47">
        <f>Prev!F5</f>
        <v>0.11540624164340445</v>
      </c>
      <c r="H213" s="47"/>
      <c r="I213" s="47">
        <f>Prev!H5</f>
        <v>0.41917586103074805</v>
      </c>
      <c r="J213" s="47">
        <f>Prev!I5</f>
        <v>0.11710173921433395</v>
      </c>
      <c r="K213" s="49" t="s">
        <v>20</v>
      </c>
      <c r="L213" s="47">
        <v>0.41924050393054935</v>
      </c>
      <c r="M213" s="47">
        <f>Prev!L5</f>
        <v>0.11711979797367192</v>
      </c>
      <c r="O213" s="47">
        <f>Prev!N5</f>
        <v>0.41931711383924586</v>
      </c>
      <c r="P213" s="47">
        <f>Prev!O5</f>
        <v>0.11714119985861665</v>
      </c>
      <c r="R213" s="47">
        <f>Prev!Q5</f>
        <v>0.41940512786136636</v>
      </c>
      <c r="S213" s="49" t="s">
        <v>20</v>
      </c>
      <c r="T213"/>
      <c r="U213" s="47">
        <f>Prev!T5</f>
        <v>0.41950397496564262</v>
      </c>
      <c r="V213" s="47">
        <f>Prev!U5</f>
        <v>0.11719340172644079</v>
      </c>
      <c r="X213" s="47">
        <f>Prev!W5</f>
        <v>0.4196130788410728</v>
      </c>
      <c r="Y213" s="47">
        <f>Prev!X5</f>
        <v>0.11722388118567414</v>
      </c>
      <c r="Z213" s="47">
        <f>Prev!Y5</f>
        <v>0</v>
      </c>
      <c r="AA213" s="49" t="s">
        <v>20</v>
      </c>
      <c r="AB213" s="47">
        <f>Prev!AA5</f>
        <v>0.11725706426585368</v>
      </c>
      <c r="AD213" s="47">
        <f>Prev!AC5</f>
        <v>0.41985974106903884</v>
      </c>
      <c r="AE213" s="47">
        <f>Prev!AD5</f>
        <v>0.11729278919918017</v>
      </c>
      <c r="AH213" s="47">
        <f>Prev!AG5</f>
        <v>0.11540624164340441</v>
      </c>
      <c r="AI213" s="49" t="s">
        <v>20</v>
      </c>
      <c r="AJ213"/>
      <c r="AP213" s="47">
        <f>Prev!AO5</f>
        <v>0</v>
      </c>
      <c r="AQ213" s="49" t="s">
        <v>20</v>
      </c>
      <c r="AR213"/>
      <c r="AX213" s="47">
        <f>Prev!AW5</f>
        <v>0</v>
      </c>
      <c r="AY213" s="49" t="s">
        <v>20</v>
      </c>
      <c r="AZ213"/>
      <c r="BF213" s="47">
        <f>Prev!BE5</f>
        <v>0</v>
      </c>
      <c r="BG213" s="49" t="s">
        <v>20</v>
      </c>
      <c r="BH213"/>
      <c r="BN213" s="47">
        <f>Prev!BM5</f>
        <v>0</v>
      </c>
      <c r="BO213"/>
      <c r="BP213"/>
      <c r="BV213" s="47">
        <f>Prev!BU5</f>
        <v>0</v>
      </c>
      <c r="BW213"/>
      <c r="BX213"/>
      <c r="CD213" s="47">
        <f>Prev!CC5</f>
        <v>0</v>
      </c>
      <c r="CE213"/>
      <c r="CF213"/>
      <c r="CL213" s="47">
        <f>Prev!CK5</f>
        <v>0</v>
      </c>
    </row>
    <row r="214" spans="1:90" ht="15.5" x14ac:dyDescent="0.35">
      <c r="A214" s="49" t="s">
        <v>21</v>
      </c>
      <c r="B214" s="47">
        <f>Prev!B6</f>
        <v>0.39900907071482217</v>
      </c>
      <c r="C214" s="47"/>
      <c r="D214" s="47">
        <v>0.1084317126932146</v>
      </c>
      <c r="F214" s="47">
        <f>Prev!E6</f>
        <v>0.38466151284806849</v>
      </c>
      <c r="G214" s="47">
        <f>Prev!F6</f>
        <v>0.10164620822725204</v>
      </c>
      <c r="H214" s="47"/>
      <c r="I214" s="47">
        <f>Prev!H6</f>
        <v>0.37631613920890883</v>
      </c>
      <c r="J214" s="47">
        <f>Prev!I6</f>
        <v>9.6657520403886144E-2</v>
      </c>
      <c r="K214" s="49" t="s">
        <v>21</v>
      </c>
      <c r="L214" s="47">
        <v>0.36213364349516636</v>
      </c>
      <c r="M214" s="47">
        <f>Prev!L6</f>
        <v>9.0375872576851313E-2</v>
      </c>
      <c r="O214" s="47">
        <f>Prev!N6</f>
        <v>0.34801906820476464</v>
      </c>
      <c r="P214" s="47">
        <f>Prev!O6</f>
        <v>8.435618653459305E-2</v>
      </c>
      <c r="R214" s="47">
        <f>Prev!Q6</f>
        <v>0.33399314004622732</v>
      </c>
      <c r="S214" s="49" t="s">
        <v>21</v>
      </c>
      <c r="T214"/>
      <c r="U214" s="47">
        <f>Prev!T6</f>
        <v>0.32007685674063524</v>
      </c>
      <c r="V214" s="47">
        <f>Prev!U6</f>
        <v>7.3099233595454879E-2</v>
      </c>
      <c r="X214" s="47">
        <f>Prev!W6</f>
        <v>0.30629138102654785</v>
      </c>
      <c r="Y214" s="47">
        <f>Prev!X6</f>
        <v>6.7858697568716847E-2</v>
      </c>
      <c r="Z214" s="47">
        <f>Prev!Y6</f>
        <v>0</v>
      </c>
      <c r="AA214" s="49" t="s">
        <v>21</v>
      </c>
      <c r="AB214" s="47">
        <f>Prev!AA6</f>
        <v>6.287359516722478E-2</v>
      </c>
      <c r="AD214" s="47">
        <f>Prev!AC6</f>
        <v>0.27919764167446981</v>
      </c>
      <c r="AE214" s="47">
        <f>Prev!AD6</f>
        <v>5.8140784894786288E-2</v>
      </c>
      <c r="AH214" s="47">
        <f>Prev!AG6</f>
        <v>0.11540624164340438</v>
      </c>
      <c r="AI214" s="49" t="s">
        <v>21</v>
      </c>
      <c r="AJ214"/>
      <c r="AP214" s="47">
        <f>Prev!AO6</f>
        <v>0</v>
      </c>
      <c r="AQ214" s="49" t="s">
        <v>21</v>
      </c>
      <c r="AR214"/>
      <c r="AX214" s="47">
        <f>Prev!AW6</f>
        <v>0</v>
      </c>
      <c r="AY214" s="49" t="s">
        <v>21</v>
      </c>
      <c r="AZ214"/>
      <c r="BF214" s="47">
        <f>Prev!BE6</f>
        <v>0</v>
      </c>
      <c r="BG214" s="49" t="s">
        <v>21</v>
      </c>
      <c r="BH214"/>
      <c r="BN214" s="47">
        <f>Prev!BM6</f>
        <v>0</v>
      </c>
      <c r="BO214"/>
      <c r="BP214"/>
      <c r="BV214" s="47">
        <f>Prev!BU6</f>
        <v>0</v>
      </c>
      <c r="BW214"/>
      <c r="BX214"/>
      <c r="CD214" s="47">
        <f>Prev!CC6</f>
        <v>0</v>
      </c>
      <c r="CE214"/>
      <c r="CF214"/>
      <c r="CL214" s="47">
        <f>Prev!CK6</f>
        <v>0</v>
      </c>
    </row>
    <row r="215" spans="1:90" ht="15.5" x14ac:dyDescent="0.35">
      <c r="A215" s="49" t="s">
        <v>22</v>
      </c>
      <c r="B215" s="47">
        <f>Prev!B7</f>
        <v>0.39900907071482211</v>
      </c>
      <c r="C215" s="47"/>
      <c r="D215" s="47">
        <v>0.10843171269321455</v>
      </c>
      <c r="F215" s="47">
        <f>Prev!E7</f>
        <v>0.38466151284806843</v>
      </c>
      <c r="G215" s="47">
        <f>Prev!F7</f>
        <v>0.10164620822725201</v>
      </c>
      <c r="H215" s="47"/>
      <c r="I215" s="47">
        <f>Prev!H7</f>
        <v>0.37660288531472352</v>
      </c>
      <c r="J215" s="47">
        <f>Prev!I7</f>
        <v>9.6731171689828227E-2</v>
      </c>
      <c r="K215" s="49" t="s">
        <v>22</v>
      </c>
      <c r="L215" s="47">
        <v>0.36244847618579074</v>
      </c>
      <c r="M215" s="47">
        <f>Prev!L7</f>
        <v>9.0454443788452299E-2</v>
      </c>
      <c r="O215" s="47">
        <f>Prev!N7</f>
        <v>0.34835778626178071</v>
      </c>
      <c r="P215" s="47">
        <f>Prev!O7</f>
        <v>8.4438288253179089E-2</v>
      </c>
      <c r="R215" s="47">
        <f>Prev!Q7</f>
        <v>0.33435166174547332</v>
      </c>
      <c r="S215" s="49" t="s">
        <v>22</v>
      </c>
      <c r="T215"/>
      <c r="U215" s="47">
        <f>Prev!T7</f>
        <v>0.32045124694402888</v>
      </c>
      <c r="V215" s="47">
        <f>Prev!U7</f>
        <v>7.3184736924912716E-2</v>
      </c>
      <c r="X215" s="47">
        <f>Prev!W7</f>
        <v>0.3066778753915872</v>
      </c>
      <c r="Y215" s="47">
        <f>Prev!X7</f>
        <v>6.7944325196047803E-2</v>
      </c>
      <c r="Z215" s="47">
        <f>Prev!Y7</f>
        <v>0</v>
      </c>
      <c r="AA215" s="49" t="s">
        <v>22</v>
      </c>
      <c r="AB215" s="47">
        <f>Prev!AA7</f>
        <v>6.2958461199288718E-2</v>
      </c>
      <c r="AD215" s="47">
        <f>Prev!AC7</f>
        <v>0.27959783751924078</v>
      </c>
      <c r="AE215" s="47">
        <f>Prev!AD7</f>
        <v>5.8224122634987364E-2</v>
      </c>
      <c r="AH215" s="47">
        <f>Prev!AG7</f>
        <v>0.11540624164340442</v>
      </c>
      <c r="AI215" s="49" t="s">
        <v>22</v>
      </c>
      <c r="AJ215"/>
      <c r="AP215" s="47">
        <f>Prev!AO7</f>
        <v>0</v>
      </c>
      <c r="AQ215" s="49" t="s">
        <v>22</v>
      </c>
      <c r="AR215"/>
      <c r="AX215" s="47">
        <f>Prev!AW7</f>
        <v>0</v>
      </c>
      <c r="AY215" s="49" t="s">
        <v>22</v>
      </c>
      <c r="AZ215"/>
      <c r="BF215" s="47">
        <f>Prev!BE7</f>
        <v>0</v>
      </c>
      <c r="BG215" s="49" t="s">
        <v>22</v>
      </c>
      <c r="BH215"/>
      <c r="BN215" s="47">
        <f>Prev!BM7</f>
        <v>0</v>
      </c>
      <c r="BO215"/>
      <c r="BP215"/>
      <c r="BV215" s="47">
        <f>Prev!BU7</f>
        <v>0</v>
      </c>
      <c r="BW215"/>
      <c r="BX215"/>
      <c r="CD215" s="47">
        <f>Prev!CC7</f>
        <v>0</v>
      </c>
      <c r="CE215"/>
      <c r="CF215"/>
      <c r="CL215" s="47">
        <f>Prev!CK7</f>
        <v>0</v>
      </c>
    </row>
    <row r="216" spans="1:90" ht="15.5" x14ac:dyDescent="0.35">
      <c r="A216" s="49" t="s">
        <v>23</v>
      </c>
      <c r="B216" s="47">
        <f>Prev!B8</f>
        <v>0.39900907071482189</v>
      </c>
      <c r="C216" s="47"/>
      <c r="D216" s="47">
        <v>0.1084317126932145</v>
      </c>
      <c r="F216" s="47">
        <f>Prev!E8</f>
        <v>0.38466151284806843</v>
      </c>
      <c r="G216" s="47">
        <f>Prev!F8</f>
        <v>0.10164620822725201</v>
      </c>
      <c r="H216" s="47"/>
      <c r="I216" s="47">
        <f>Prev!H8</f>
        <v>0.37670071007729833</v>
      </c>
      <c r="J216" s="47">
        <f>Prev!I8</f>
        <v>9.6756298167274712E-2</v>
      </c>
      <c r="K216" s="49" t="s">
        <v>23</v>
      </c>
      <c r="L216" s="47">
        <v>0.36255212124167552</v>
      </c>
      <c r="M216" s="47">
        <f>Prev!L8</f>
        <v>9.0480309963915775E-2</v>
      </c>
      <c r="O216" s="47">
        <f>Prev!N8</f>
        <v>0.34846615796127445</v>
      </c>
      <c r="P216" s="47">
        <f>Prev!O8</f>
        <v>8.4464556421026085E-2</v>
      </c>
      <c r="R216" s="47">
        <f>Prev!Q8</f>
        <v>0.3344637088249896</v>
      </c>
      <c r="S216" s="49" t="s">
        <v>23</v>
      </c>
      <c r="T216"/>
      <c r="U216" s="47">
        <f>Prev!T8</f>
        <v>0.32056596670389914</v>
      </c>
      <c r="V216" s="47">
        <f>Prev!U8</f>
        <v>7.3210936652722269E-2</v>
      </c>
      <c r="X216" s="47">
        <f>Prev!W8</f>
        <v>0.30679431906801968</v>
      </c>
      <c r="Y216" s="47">
        <f>Prev!X8</f>
        <v>6.7970123232533014E-2</v>
      </c>
      <c r="Z216" s="47">
        <f>Prev!Y8</f>
        <v>0</v>
      </c>
      <c r="AA216" s="49" t="s">
        <v>23</v>
      </c>
      <c r="AB216" s="47">
        <f>Prev!AA8</f>
        <v>6.298365664346306E-2</v>
      </c>
      <c r="AD216" s="47">
        <f>Prev!AC8</f>
        <v>0.27971512040591873</v>
      </c>
      <c r="AE216" s="47">
        <f>Prev!AD8</f>
        <v>5.8248545903913575E-2</v>
      </c>
      <c r="AH216" s="47">
        <f>Prev!AG8</f>
        <v>0.11540624164340441</v>
      </c>
      <c r="AI216" s="49" t="s">
        <v>23</v>
      </c>
      <c r="AJ216"/>
      <c r="AP216" s="47">
        <f>Prev!AO8</f>
        <v>0</v>
      </c>
      <c r="AQ216" s="49" t="s">
        <v>23</v>
      </c>
      <c r="AR216"/>
      <c r="AX216" s="47">
        <f>Prev!AW8</f>
        <v>0</v>
      </c>
      <c r="AY216" s="49" t="s">
        <v>23</v>
      </c>
      <c r="AZ216"/>
      <c r="BF216" s="47">
        <f>Prev!BE8</f>
        <v>0</v>
      </c>
      <c r="BG216" s="49" t="s">
        <v>23</v>
      </c>
      <c r="BH216"/>
      <c r="BN216" s="47">
        <f>Prev!BM8</f>
        <v>0</v>
      </c>
      <c r="BO216"/>
      <c r="BP216"/>
      <c r="BV216" s="47">
        <f>Prev!BU8</f>
        <v>0</v>
      </c>
      <c r="BW216"/>
      <c r="BX216"/>
      <c r="CD216" s="47">
        <f>Prev!CC8</f>
        <v>0</v>
      </c>
      <c r="CE216"/>
      <c r="CF216"/>
      <c r="CL216" s="47">
        <f>Prev!CK8</f>
        <v>0</v>
      </c>
    </row>
    <row r="217" spans="1:90" ht="15.5" x14ac:dyDescent="0.35">
      <c r="A217" s="49" t="s">
        <v>24</v>
      </c>
      <c r="B217" s="47">
        <f>Prev!B9</f>
        <v>0.39900907071482206</v>
      </c>
      <c r="C217" s="47"/>
      <c r="D217" s="47">
        <v>0.10843171269321455</v>
      </c>
      <c r="F217" s="47">
        <f>Prev!E9</f>
        <v>0.38466151284806843</v>
      </c>
      <c r="G217" s="47">
        <f>Prev!F9</f>
        <v>0.10164620822725201</v>
      </c>
      <c r="H217" s="47"/>
      <c r="I217" s="47">
        <f>Prev!H9</f>
        <v>0.37666516006329914</v>
      </c>
      <c r="J217" s="47">
        <f>Prev!I9</f>
        <v>9.6747167078157184E-2</v>
      </c>
      <c r="K217" s="49" t="s">
        <v>24</v>
      </c>
      <c r="L217" s="47">
        <v>0.36251459022521343</v>
      </c>
      <c r="M217" s="47">
        <f>Prev!L9</f>
        <v>9.047094353684558E-2</v>
      </c>
      <c r="O217" s="47">
        <f>Prev!N9</f>
        <v>0.34842703120776236</v>
      </c>
      <c r="P217" s="47">
        <f>Prev!O9</f>
        <v>8.4455072504714276E-2</v>
      </c>
      <c r="R217" s="47">
        <f>Prev!Q9</f>
        <v>0.33442335614267382</v>
      </c>
      <c r="S217" s="49" t="s">
        <v>24</v>
      </c>
      <c r="T217"/>
      <c r="U217" s="47">
        <f>Prev!T9</f>
        <v>0.32052474030927985</v>
      </c>
      <c r="V217" s="47">
        <f>Prev!U9</f>
        <v>7.3201521358279481E-2</v>
      </c>
      <c r="X217" s="47">
        <f>Prev!W9</f>
        <v>0.30675255173757782</v>
      </c>
      <c r="Y217" s="47">
        <f>Prev!X9</f>
        <v>6.7960869702005253E-2</v>
      </c>
      <c r="Z217" s="47">
        <f>Prev!Y9</f>
        <v>0</v>
      </c>
      <c r="AA217" s="49" t="s">
        <v>24</v>
      </c>
      <c r="AB217" s="47">
        <f>Prev!AA9</f>
        <v>6.2974634266575277E-2</v>
      </c>
      <c r="AD217" s="47">
        <f>Prev!AC9</f>
        <v>0.27967318428030996</v>
      </c>
      <c r="AE217" s="47">
        <f>Prev!AD9</f>
        <v>5.8239813024782761E-2</v>
      </c>
      <c r="AH217" s="47">
        <f>Prev!AG9</f>
        <v>0.11540624164340441</v>
      </c>
      <c r="AI217" s="49" t="s">
        <v>24</v>
      </c>
      <c r="AJ217"/>
      <c r="AP217" s="47">
        <f>Prev!AO9</f>
        <v>0</v>
      </c>
      <c r="AQ217" s="49" t="s">
        <v>24</v>
      </c>
      <c r="AR217"/>
      <c r="AX217" s="47">
        <f>Prev!AW9</f>
        <v>0</v>
      </c>
      <c r="AY217" s="49" t="s">
        <v>24</v>
      </c>
      <c r="AZ217"/>
      <c r="BF217" s="47">
        <f>Prev!BE9</f>
        <v>0</v>
      </c>
      <c r="BG217" s="49" t="s">
        <v>24</v>
      </c>
      <c r="BH217"/>
      <c r="BN217" s="47">
        <f>Prev!BM9</f>
        <v>0</v>
      </c>
      <c r="BO217"/>
      <c r="BP217"/>
      <c r="BV217" s="47">
        <f>Prev!BU9</f>
        <v>0</v>
      </c>
      <c r="BW217"/>
      <c r="BX217"/>
      <c r="CD217" s="47">
        <f>Prev!CC9</f>
        <v>0</v>
      </c>
      <c r="CE217"/>
      <c r="CF217"/>
      <c r="CL217" s="47">
        <f>Prev!CK9</f>
        <v>0</v>
      </c>
    </row>
    <row r="218" spans="1:90" ht="15.5" x14ac:dyDescent="0.35">
      <c r="A218" s="49" t="s">
        <v>25</v>
      </c>
      <c r="B218" s="47">
        <f>Prev!B10</f>
        <v>0.39900907071482222</v>
      </c>
      <c r="C218" s="47"/>
      <c r="D218" s="47">
        <v>0.10843171269321464</v>
      </c>
      <c r="F218" s="47">
        <f>Prev!E10</f>
        <v>0.38466151284806843</v>
      </c>
      <c r="G218" s="47">
        <f>Prev!F10</f>
        <v>0.10164620822725201</v>
      </c>
      <c r="H218" s="47"/>
      <c r="I218" s="47">
        <f>Prev!H10</f>
        <v>0.37718810602697889</v>
      </c>
      <c r="J218" s="47">
        <f>Prev!I10</f>
        <v>9.688148674953978E-2</v>
      </c>
      <c r="K218" s="49" t="s">
        <v>25</v>
      </c>
      <c r="L218" s="47">
        <v>0.36305660122351929</v>
      </c>
      <c r="M218" s="47">
        <f>Prev!L10</f>
        <v>9.0606210496428058E-2</v>
      </c>
      <c r="O218" s="47">
        <f>Prev!N10</f>
        <v>0.348983360938033</v>
      </c>
      <c r="P218" s="47">
        <f>Prev!O10</f>
        <v>8.4589921019606051E-2</v>
      </c>
      <c r="R218" s="47">
        <f>Prev!Q10</f>
        <v>0.33498948916877935</v>
      </c>
      <c r="S218" s="49" t="s">
        <v>25</v>
      </c>
      <c r="T218"/>
      <c r="U218" s="47">
        <f>Prev!T10</f>
        <v>0.32109641507161402</v>
      </c>
      <c r="V218" s="47">
        <f>Prev!U10</f>
        <v>7.3332080585266399E-2</v>
      </c>
      <c r="X218" s="47">
        <f>Prev!W10</f>
        <v>0.30732577986365484</v>
      </c>
      <c r="Y218" s="47">
        <f>Prev!X10</f>
        <v>6.8087868097830045E-2</v>
      </c>
      <c r="Z218" s="47">
        <f>Prev!Y10</f>
        <v>0</v>
      </c>
      <c r="AA218" s="49" t="s">
        <v>25</v>
      </c>
      <c r="AB218" s="47">
        <f>Prev!AA10</f>
        <v>6.3097323485554607E-2</v>
      </c>
      <c r="AD218" s="47">
        <f>Prev!AC10</f>
        <v>0.28023872108675774</v>
      </c>
      <c r="AE218" s="47">
        <f>Prev!AD10</f>
        <v>5.8357581762428903E-2</v>
      </c>
      <c r="AH218" s="47">
        <f>Prev!AG10</f>
        <v>0.11540624164340438</v>
      </c>
      <c r="AI218" s="49" t="s">
        <v>25</v>
      </c>
      <c r="AJ218"/>
      <c r="AP218" s="47">
        <f>Prev!AO10</f>
        <v>0</v>
      </c>
      <c r="AQ218" s="49" t="s">
        <v>25</v>
      </c>
      <c r="AR218"/>
      <c r="AX218" s="47">
        <f>Prev!AW10</f>
        <v>0</v>
      </c>
      <c r="AY218" s="49" t="s">
        <v>25</v>
      </c>
      <c r="AZ218"/>
      <c r="BF218" s="47">
        <f>Prev!BE10</f>
        <v>0</v>
      </c>
      <c r="BG218" s="49" t="s">
        <v>25</v>
      </c>
      <c r="BH218"/>
      <c r="BN218" s="47">
        <f>Prev!BM10</f>
        <v>0</v>
      </c>
      <c r="BO218"/>
      <c r="BP218"/>
      <c r="BV218" s="47">
        <f>Prev!BU10</f>
        <v>0</v>
      </c>
      <c r="BW218"/>
      <c r="BX218"/>
      <c r="CD218" s="47">
        <f>Prev!CC10</f>
        <v>0</v>
      </c>
      <c r="CE218"/>
      <c r="CF218"/>
      <c r="CL218" s="47">
        <f>Prev!CK10</f>
        <v>0</v>
      </c>
    </row>
    <row r="219" spans="1:90" ht="15.5" x14ac:dyDescent="0.35">
      <c r="A219" s="49" t="s">
        <v>26</v>
      </c>
      <c r="B219" s="47">
        <f>Prev!B11</f>
        <v>0.53965706691591053</v>
      </c>
      <c r="C219" s="47"/>
      <c r="D219" s="47">
        <v>0.25269436036858767</v>
      </c>
      <c r="F219" s="47">
        <f>Prev!E11</f>
        <v>0.5280553644682997</v>
      </c>
      <c r="G219" s="47">
        <f>Prev!F11</f>
        <v>0.24346357888474393</v>
      </c>
      <c r="H219" s="47"/>
      <c r="I219" s="47">
        <f>Prev!H11</f>
        <v>0.51887176503526855</v>
      </c>
      <c r="J219" s="47">
        <f>Prev!I11</f>
        <v>0.23550017003908055</v>
      </c>
      <c r="K219" s="49" t="s">
        <v>26</v>
      </c>
      <c r="L219" s="47">
        <v>0.50747884430759505</v>
      </c>
      <c r="M219" s="47">
        <f>Prev!L11</f>
        <v>0.22668597608896607</v>
      </c>
      <c r="O219" s="47">
        <f>Prev!N11</f>
        <v>0.49597497970762955</v>
      </c>
      <c r="P219" s="47">
        <f>Prev!O11</f>
        <v>0.21799170770329623</v>
      </c>
      <c r="R219" s="47">
        <f>Prev!Q11</f>
        <v>0.48436767707241901</v>
      </c>
      <c r="S219" s="49" t="s">
        <v>26</v>
      </c>
      <c r="T219"/>
      <c r="U219" s="47">
        <f>Prev!T11</f>
        <v>0.47266506621518173</v>
      </c>
      <c r="V219" s="47">
        <f>Prev!U11</f>
        <v>0.2009883526124821</v>
      </c>
      <c r="X219" s="47">
        <f>Prev!W11</f>
        <v>0.46087589759521758</v>
      </c>
      <c r="Y219" s="47">
        <f>Prev!X11</f>
        <v>0.19269177312591604</v>
      </c>
      <c r="Z219" s="47">
        <f>Prev!Y11</f>
        <v>0</v>
      </c>
      <c r="AA219" s="49" t="s">
        <v>26</v>
      </c>
      <c r="AB219" s="47">
        <f>Prev!AA11</f>
        <v>0.18454008297020211</v>
      </c>
      <c r="AD219" s="47">
        <f>Prev!AC11</f>
        <v>0.43707594521821908</v>
      </c>
      <c r="AE219" s="47">
        <f>Prev!AD11</f>
        <v>0.17653922536603384</v>
      </c>
      <c r="AH219" s="47">
        <f>Prev!AG11</f>
        <v>0.26189197517797608</v>
      </c>
      <c r="AI219" s="49" t="s">
        <v>26</v>
      </c>
      <c r="AJ219"/>
      <c r="AP219" s="47">
        <f>Prev!AO11</f>
        <v>0</v>
      </c>
      <c r="AQ219" s="49" t="s">
        <v>26</v>
      </c>
      <c r="AR219"/>
      <c r="AX219" s="47">
        <f>Prev!AW11</f>
        <v>0</v>
      </c>
      <c r="AY219" s="49" t="s">
        <v>26</v>
      </c>
      <c r="AZ219"/>
      <c r="BF219" s="47">
        <f>Prev!BE11</f>
        <v>0</v>
      </c>
      <c r="BG219" s="49" t="s">
        <v>26</v>
      </c>
      <c r="BH219"/>
      <c r="BN219" s="47">
        <f>Prev!BM11</f>
        <v>0</v>
      </c>
      <c r="BO219"/>
      <c r="BP219"/>
      <c r="BV219" s="47">
        <f>Prev!BU11</f>
        <v>0</v>
      </c>
      <c r="BW219"/>
      <c r="BX219"/>
      <c r="CD219" s="47">
        <f>Prev!CC11</f>
        <v>0</v>
      </c>
      <c r="CE219"/>
      <c r="CF219"/>
      <c r="CL219" s="47">
        <f>Prev!CK11</f>
        <v>0</v>
      </c>
    </row>
    <row r="220" spans="1:90" ht="15.5" x14ac:dyDescent="0.35">
      <c r="A220" s="49" t="s">
        <v>27</v>
      </c>
      <c r="B220" s="47">
        <f>Prev!B12</f>
        <v>0.5396570669159102</v>
      </c>
      <c r="C220" s="47"/>
      <c r="D220" s="47">
        <v>0.25269436036858756</v>
      </c>
      <c r="F220" s="47">
        <f>Prev!E12</f>
        <v>0.52805536446829926</v>
      </c>
      <c r="G220" s="47">
        <f>Prev!F12</f>
        <v>0.24346357888474371</v>
      </c>
      <c r="H220" s="47"/>
      <c r="I220" s="47">
        <f>Prev!H12</f>
        <v>0.51865743972579459</v>
      </c>
      <c r="J220" s="47">
        <f>Prev!I12</f>
        <v>0.23540289427611566</v>
      </c>
      <c r="K220" s="49" t="s">
        <v>27</v>
      </c>
      <c r="L220" s="47">
        <v>0.50725640278182393</v>
      </c>
      <c r="M220" s="47">
        <f>Prev!L12</f>
        <v>0.22658661357374466</v>
      </c>
      <c r="O220" s="47">
        <f>Prev!N12</f>
        <v>0.49574576593714992</v>
      </c>
      <c r="P220" s="47">
        <f>Prev!O12</f>
        <v>0.21789096330428354</v>
      </c>
      <c r="R220" s="47">
        <f>Prev!Q12</f>
        <v>0.48413299744296168</v>
      </c>
      <c r="S220" s="49" t="s">
        <v>27</v>
      </c>
      <c r="T220"/>
      <c r="U220" s="47">
        <f>Prev!T12</f>
        <v>0.47242618354872079</v>
      </c>
      <c r="V220" s="47">
        <f>Prev!U12</f>
        <v>0.20088677405922847</v>
      </c>
      <c r="X220" s="47">
        <f>Prev!W12</f>
        <v>0.46063402581597201</v>
      </c>
      <c r="Y220" s="47">
        <f>Prev!X12</f>
        <v>0.1925906467657503</v>
      </c>
      <c r="Z220" s="47">
        <f>Prev!Y12</f>
        <v>0</v>
      </c>
      <c r="AA220" s="49" t="s">
        <v>27</v>
      </c>
      <c r="AB220" s="47">
        <f>Prev!AA12</f>
        <v>0.18443992358041528</v>
      </c>
      <c r="AD220" s="47">
        <f>Prev!AC12</f>
        <v>0.43683151857338581</v>
      </c>
      <c r="AE220" s="47">
        <f>Prev!AD12</f>
        <v>0.17644049906684076</v>
      </c>
      <c r="AH220" s="47">
        <f>Prev!AG12</f>
        <v>0.26189197517797624</v>
      </c>
      <c r="AI220" s="49" t="s">
        <v>27</v>
      </c>
      <c r="AJ220"/>
      <c r="AP220" s="47">
        <f>Prev!AO12</f>
        <v>0</v>
      </c>
      <c r="AQ220" s="49" t="s">
        <v>27</v>
      </c>
      <c r="AR220"/>
      <c r="AX220" s="47">
        <f>Prev!AW12</f>
        <v>0</v>
      </c>
      <c r="AY220" s="49" t="s">
        <v>27</v>
      </c>
      <c r="AZ220"/>
      <c r="BF220" s="47">
        <f>Prev!BE12</f>
        <v>0</v>
      </c>
      <c r="BG220" s="49" t="s">
        <v>27</v>
      </c>
      <c r="BH220"/>
      <c r="BN220" s="47">
        <f>Prev!BM12</f>
        <v>0</v>
      </c>
      <c r="BO220"/>
      <c r="BP220"/>
      <c r="BV220" s="47">
        <f>Prev!BU12</f>
        <v>0</v>
      </c>
      <c r="BW220"/>
      <c r="BX220"/>
      <c r="CD220" s="47">
        <f>Prev!CC12</f>
        <v>0</v>
      </c>
      <c r="CE220"/>
      <c r="CF220"/>
      <c r="CL220" s="47">
        <f>Prev!CK12</f>
        <v>0</v>
      </c>
    </row>
    <row r="221" spans="1:90" ht="15.5" x14ac:dyDescent="0.35">
      <c r="A221" s="49" t="s">
        <v>28</v>
      </c>
      <c r="B221" s="47">
        <f>Prev!B13</f>
        <v>0.53965706691591031</v>
      </c>
      <c r="C221" s="47"/>
      <c r="D221" s="47">
        <v>0.25269436036858756</v>
      </c>
      <c r="F221" s="47">
        <f>Prev!E13</f>
        <v>0.52805536446829937</v>
      </c>
      <c r="G221" s="47">
        <f>Prev!F13</f>
        <v>0.24346357888474371</v>
      </c>
      <c r="H221" s="47"/>
      <c r="I221" s="47">
        <f>Prev!H13</f>
        <v>0.51886160969528883</v>
      </c>
      <c r="J221" s="47">
        <f>Prev!I13</f>
        <v>0.2354955608380154</v>
      </c>
      <c r="K221" s="49" t="s">
        <v>28</v>
      </c>
      <c r="L221" s="47">
        <v>0.50746833751718745</v>
      </c>
      <c r="M221" s="47">
        <f>Prev!L13</f>
        <v>0.2266812828055598</v>
      </c>
      <c r="O221" s="47">
        <f>Prev!N13</f>
        <v>0.49596418312549834</v>
      </c>
      <c r="P221" s="47">
        <f>Prev!O13</f>
        <v>0.21798696237243795</v>
      </c>
      <c r="R221" s="47">
        <f>Prev!Q13</f>
        <v>0.48435665050387428</v>
      </c>
      <c r="S221" s="49" t="s">
        <v>28</v>
      </c>
      <c r="T221"/>
      <c r="U221" s="47">
        <f>Prev!T13</f>
        <v>0.47265386734691334</v>
      </c>
      <c r="V221" s="47">
        <f>Prev!U13</f>
        <v>0.20098359058912715</v>
      </c>
      <c r="X221" s="47">
        <f>Prev!W13</f>
        <v>0.46086458176000789</v>
      </c>
      <c r="Y221" s="47">
        <f>Prev!X13</f>
        <v>0.19268704198600983</v>
      </c>
      <c r="Z221" s="47">
        <f>Prev!Y13</f>
        <v>0</v>
      </c>
      <c r="AA221" s="49" t="s">
        <v>28</v>
      </c>
      <c r="AB221" s="47">
        <f>Prev!AA13</f>
        <v>0.184535405850248</v>
      </c>
      <c r="AD221" s="47">
        <f>Prev!AC13</f>
        <v>0.43706455103369141</v>
      </c>
      <c r="AE221" s="47">
        <f>Prev!AD13</f>
        <v>0.17653462314408083</v>
      </c>
      <c r="AH221" s="47">
        <f>Prev!AG13</f>
        <v>0.26189197517797613</v>
      </c>
      <c r="AI221" s="49" t="s">
        <v>28</v>
      </c>
      <c r="AJ221"/>
      <c r="AP221" s="47">
        <f>Prev!AO13</f>
        <v>0</v>
      </c>
      <c r="AQ221" s="49" t="s">
        <v>28</v>
      </c>
      <c r="AR221"/>
      <c r="AX221" s="47">
        <f>Prev!AW13</f>
        <v>0</v>
      </c>
      <c r="AY221" s="49" t="s">
        <v>28</v>
      </c>
      <c r="AZ221"/>
      <c r="BF221" s="47">
        <f>Prev!BE13</f>
        <v>0</v>
      </c>
      <c r="BG221" s="49" t="s">
        <v>28</v>
      </c>
      <c r="BH221"/>
      <c r="BN221" s="47">
        <f>Prev!BM13</f>
        <v>0</v>
      </c>
      <c r="BO221"/>
      <c r="BP221"/>
      <c r="BV221" s="47">
        <f>Prev!BU13</f>
        <v>0</v>
      </c>
      <c r="BW221"/>
      <c r="BX221"/>
      <c r="CD221" s="47">
        <f>Prev!CC13</f>
        <v>0</v>
      </c>
      <c r="CE221"/>
      <c r="CF221"/>
      <c r="CL221" s="47">
        <f>Prev!CK13</f>
        <v>0</v>
      </c>
    </row>
    <row r="222" spans="1:90" ht="15.5" x14ac:dyDescent="0.35">
      <c r="A222" s="49" t="s">
        <v>29</v>
      </c>
      <c r="B222" s="47">
        <f>Prev!B14</f>
        <v>0.53965706691591053</v>
      </c>
      <c r="C222" s="47"/>
      <c r="D222" s="47">
        <v>0.25269436036858767</v>
      </c>
      <c r="F222" s="47">
        <f>Prev!E14</f>
        <v>0.5280553644682997</v>
      </c>
      <c r="G222" s="47">
        <f>Prev!F14</f>
        <v>0.24346357888474388</v>
      </c>
      <c r="H222" s="47"/>
      <c r="I222" s="47">
        <f>Prev!H14</f>
        <v>0.51895469759651736</v>
      </c>
      <c r="J222" s="47">
        <f>Prev!I14</f>
        <v>0.23553781061540782</v>
      </c>
      <c r="K222" s="49" t="s">
        <v>29</v>
      </c>
      <c r="L222" s="47">
        <v>0.50756453438513716</v>
      </c>
      <c r="M222" s="47">
        <f>Prev!L14</f>
        <v>0.22672425303210703</v>
      </c>
      <c r="O222" s="47">
        <f>Prev!N14</f>
        <v>0.49606293068727653</v>
      </c>
      <c r="P222" s="47">
        <f>Prev!O14</f>
        <v>0.2180303640570074</v>
      </c>
      <c r="R222" s="47">
        <f>Prev!Q14</f>
        <v>0.48445740771938633</v>
      </c>
      <c r="S222" s="49" t="s">
        <v>29</v>
      </c>
      <c r="T222"/>
      <c r="U222" s="47">
        <f>Prev!T14</f>
        <v>0.47275611277834367</v>
      </c>
      <c r="V222" s="47">
        <f>Prev!U14</f>
        <v>0.20102706776206455</v>
      </c>
      <c r="X222" s="47">
        <f>Prev!W14</f>
        <v>0.46096781566881878</v>
      </c>
      <c r="Y222" s="47">
        <f>Prev!X14</f>
        <v>0.19273020398480248</v>
      </c>
      <c r="Z222" s="47">
        <f>Prev!Y14</f>
        <v>0</v>
      </c>
      <c r="AA222" s="49" t="s">
        <v>29</v>
      </c>
      <c r="AB222" s="47">
        <f>Prev!AA14</f>
        <v>0.18457804487224588</v>
      </c>
      <c r="AD222" s="47">
        <f>Prev!AC14</f>
        <v>0.43716835834419865</v>
      </c>
      <c r="AE222" s="47">
        <f>Prev!AD14</f>
        <v>0.17657655192644642</v>
      </c>
      <c r="AH222" s="47">
        <f>Prev!AG14</f>
        <v>0.26189197517797619</v>
      </c>
      <c r="AI222" s="49" t="s">
        <v>29</v>
      </c>
      <c r="AJ222"/>
      <c r="AP222" s="47">
        <f>Prev!AO14</f>
        <v>0</v>
      </c>
      <c r="AQ222" s="49" t="s">
        <v>29</v>
      </c>
      <c r="AR222"/>
      <c r="AX222" s="47">
        <f>Prev!AW14</f>
        <v>0</v>
      </c>
      <c r="AY222" s="49" t="s">
        <v>29</v>
      </c>
      <c r="AZ222"/>
      <c r="BF222" s="47">
        <f>Prev!BE14</f>
        <v>0</v>
      </c>
      <c r="BG222" s="49" t="s">
        <v>29</v>
      </c>
      <c r="BH222"/>
      <c r="BN222" s="47">
        <f>Prev!BM14</f>
        <v>0</v>
      </c>
      <c r="BO222"/>
      <c r="BP222"/>
      <c r="BV222" s="47">
        <f>Prev!BU14</f>
        <v>0</v>
      </c>
      <c r="BW222"/>
      <c r="BX222"/>
      <c r="CD222" s="47">
        <f>Prev!CC14</f>
        <v>0</v>
      </c>
      <c r="CE222"/>
      <c r="CF222"/>
      <c r="CL222" s="47">
        <f>Prev!CK14</f>
        <v>0</v>
      </c>
    </row>
    <row r="223" spans="1:90" ht="15.5" x14ac:dyDescent="0.35">
      <c r="A223" s="49" t="s">
        <v>30</v>
      </c>
      <c r="B223" s="47">
        <f>Prev!B15</f>
        <v>0.53965706691591109</v>
      </c>
      <c r="C223" s="47"/>
      <c r="D223" s="47">
        <v>0.25269436036858783</v>
      </c>
      <c r="F223" s="47">
        <f>Prev!E15</f>
        <v>0.52805536446829937</v>
      </c>
      <c r="G223" s="47">
        <f>Prev!F15</f>
        <v>0.24346357888474371</v>
      </c>
      <c r="H223" s="47"/>
      <c r="I223" s="47">
        <f>Prev!H15</f>
        <v>0.51918977996417892</v>
      </c>
      <c r="J223" s="47">
        <f>Prev!I15</f>
        <v>0.2356445073780534</v>
      </c>
      <c r="K223" s="49" t="s">
        <v>30</v>
      </c>
      <c r="L223" s="47">
        <v>0.50780643577729323</v>
      </c>
      <c r="M223" s="47">
        <f>Prev!L15</f>
        <v>0.22683230808467378</v>
      </c>
      <c r="O223" s="47">
        <f>Prev!N15</f>
        <v>0.49631030506644042</v>
      </c>
      <c r="P223" s="47">
        <f>Prev!O15</f>
        <v>0.21813909043547872</v>
      </c>
      <c r="R223" s="47">
        <f>Prev!Q15</f>
        <v>0.48470895477817066</v>
      </c>
      <c r="S223" s="49" t="s">
        <v>30</v>
      </c>
      <c r="T223"/>
      <c r="U223" s="47">
        <f>Prev!T15</f>
        <v>0.47301058335356516</v>
      </c>
      <c r="V223" s="47">
        <f>Prev!U15</f>
        <v>0.20113527466237907</v>
      </c>
      <c r="X223" s="47">
        <f>Prev!W15</f>
        <v>0.461224016486386</v>
      </c>
      <c r="Y223" s="47">
        <f>Prev!X15</f>
        <v>0.19283732130222092</v>
      </c>
      <c r="Z223" s="47">
        <f>Prev!Y15</f>
        <v>0</v>
      </c>
      <c r="AA223" s="49" t="s">
        <v>30</v>
      </c>
      <c r="AB223" s="47">
        <f>Prev!AA15</f>
        <v>0.1846835871291245</v>
      </c>
      <c r="AD223" s="47">
        <f>Prev!AC15</f>
        <v>0.43742468315050698</v>
      </c>
      <c r="AE223" s="47">
        <f>Prev!AD15</f>
        <v>0.17668008400878329</v>
      </c>
      <c r="AH223" s="47">
        <f>Prev!AG15</f>
        <v>0.26189197517797613</v>
      </c>
      <c r="AI223" s="49" t="s">
        <v>30</v>
      </c>
      <c r="AJ223"/>
      <c r="AP223" s="47">
        <f>Prev!AO15</f>
        <v>0</v>
      </c>
      <c r="AQ223" s="49" t="s">
        <v>30</v>
      </c>
      <c r="AR223"/>
      <c r="AX223" s="47">
        <f>Prev!AW15</f>
        <v>0</v>
      </c>
      <c r="AY223" s="49" t="s">
        <v>30</v>
      </c>
      <c r="AZ223"/>
      <c r="BF223" s="47">
        <f>Prev!BE15</f>
        <v>0</v>
      </c>
      <c r="BG223" s="49" t="s">
        <v>30</v>
      </c>
      <c r="BH223"/>
      <c r="BN223" s="47">
        <f>Prev!BM15</f>
        <v>0</v>
      </c>
      <c r="BO223"/>
      <c r="BP223"/>
      <c r="BV223" s="47">
        <f>Prev!BU15</f>
        <v>0</v>
      </c>
      <c r="BW223"/>
      <c r="BX223"/>
      <c r="CD223" s="47">
        <f>Prev!CC15</f>
        <v>0</v>
      </c>
      <c r="CE223"/>
      <c r="CF223"/>
      <c r="CL223" s="47">
        <f>Prev!CK15</f>
        <v>0</v>
      </c>
    </row>
    <row r="224" spans="1:90" ht="15.5" x14ac:dyDescent="0.35">
      <c r="A224" s="49" t="s">
        <v>31</v>
      </c>
      <c r="B224" s="47">
        <f>Prev!B16</f>
        <v>0.5226966031038931</v>
      </c>
      <c r="C224" s="47"/>
      <c r="D224" s="47">
        <v>0.33699913505538698</v>
      </c>
      <c r="F224" s="47">
        <f>Prev!E16</f>
        <v>0.51544434917854842</v>
      </c>
      <c r="G224" s="47">
        <f>Prev!F16</f>
        <v>0.33038022069694795</v>
      </c>
      <c r="H224" s="47"/>
      <c r="I224" s="47">
        <f>Prev!H16</f>
        <v>0.50585776400513194</v>
      </c>
      <c r="J224" s="47">
        <f>Prev!I16</f>
        <v>0.32231619799221678</v>
      </c>
      <c r="K224" s="49" t="s">
        <v>31</v>
      </c>
      <c r="L224" s="47">
        <v>0.49881302619121443</v>
      </c>
      <c r="M224" s="47">
        <f>Prev!L16</f>
        <v>0.31592271464421606</v>
      </c>
      <c r="O224" s="47">
        <f>Prev!N16</f>
        <v>0.49171139403004493</v>
      </c>
      <c r="P224" s="47">
        <f>Prev!O16</f>
        <v>0.30953529459778417</v>
      </c>
      <c r="R224" s="47">
        <f>Prev!Q16</f>
        <v>0.4845534311062879</v>
      </c>
      <c r="S224" s="49" t="s">
        <v>31</v>
      </c>
      <c r="T224"/>
      <c r="U224" s="47">
        <f>Prev!T16</f>
        <v>0.47733987584675663</v>
      </c>
      <c r="V224" s="47">
        <f>Prev!U16</f>
        <v>0.29678506578336039</v>
      </c>
      <c r="X224" s="47">
        <f>Prev!W16</f>
        <v>0.47007164443762162</v>
      </c>
      <c r="Y224" s="47">
        <f>Prev!X16</f>
        <v>0.29042573360174523</v>
      </c>
      <c r="Z224" s="47">
        <f>Prev!Y16</f>
        <v>0</v>
      </c>
      <c r="AA224" s="49" t="s">
        <v>31</v>
      </c>
      <c r="AB224" s="47">
        <f>Prev!AA16</f>
        <v>0.28407941342766585</v>
      </c>
      <c r="AD224" s="47">
        <f>Prev!AC16</f>
        <v>0.45537571990412923</v>
      </c>
      <c r="AE224" s="47">
        <f>Prev!AD16</f>
        <v>0.27774809853589683</v>
      </c>
      <c r="AH224" s="47">
        <f>Prev!AG16</f>
        <v>0.34356934460269301</v>
      </c>
      <c r="AI224" s="49" t="s">
        <v>31</v>
      </c>
      <c r="AJ224"/>
      <c r="AP224" s="47">
        <f>Prev!AO16</f>
        <v>0</v>
      </c>
      <c r="AQ224" s="49" t="s">
        <v>31</v>
      </c>
      <c r="AR224"/>
      <c r="AX224" s="47">
        <f>Prev!AW16</f>
        <v>0</v>
      </c>
      <c r="AY224" s="49" t="s">
        <v>31</v>
      </c>
      <c r="AZ224"/>
      <c r="BF224" s="47">
        <f>Prev!BE16</f>
        <v>0</v>
      </c>
      <c r="BG224" s="49" t="s">
        <v>31</v>
      </c>
      <c r="BH224"/>
      <c r="BN224" s="47">
        <f>Prev!BM16</f>
        <v>0</v>
      </c>
      <c r="BO224"/>
      <c r="BP224"/>
      <c r="BV224" s="47">
        <f>Prev!BU16</f>
        <v>0</v>
      </c>
      <c r="BW224"/>
      <c r="BX224"/>
      <c r="CD224" s="47">
        <f>Prev!CC16</f>
        <v>0</v>
      </c>
      <c r="CE224"/>
      <c r="CF224"/>
      <c r="CL224" s="47">
        <f>Prev!CK16</f>
        <v>0</v>
      </c>
    </row>
    <row r="225" spans="1:90" ht="15.5" x14ac:dyDescent="0.35">
      <c r="A225" s="49" t="s">
        <v>32</v>
      </c>
      <c r="B225" s="47">
        <f>Prev!B17</f>
        <v>0.52269660310389321</v>
      </c>
      <c r="C225" s="47"/>
      <c r="D225" s="47">
        <v>0.33699913505538698</v>
      </c>
      <c r="F225" s="47">
        <f>Prev!E17</f>
        <v>0.5154443491785482</v>
      </c>
      <c r="G225" s="47">
        <f>Prev!F17</f>
        <v>0.33038022069694778</v>
      </c>
      <c r="H225" s="47"/>
      <c r="I225" s="47">
        <f>Prev!H17</f>
        <v>0.50581964430952875</v>
      </c>
      <c r="J225" s="47">
        <f>Prev!I17</f>
        <v>0.32229190935570728</v>
      </c>
      <c r="K225" s="49" t="s">
        <v>32</v>
      </c>
      <c r="L225" s="47">
        <v>0.49877363344953762</v>
      </c>
      <c r="M225" s="47">
        <f>Prev!L17</f>
        <v>0.31589776529198516</v>
      </c>
      <c r="O225" s="47">
        <f>Prev!N17</f>
        <v>0.49167090645037803</v>
      </c>
      <c r="P225" s="47">
        <f>Prev!O17</f>
        <v>0.30950980742166451</v>
      </c>
      <c r="R225" s="47">
        <f>Prev!Q17</f>
        <v>0.48451202198930743</v>
      </c>
      <c r="S225" s="49" t="s">
        <v>32</v>
      </c>
      <c r="T225"/>
      <c r="U225" s="47">
        <f>Prev!T17</f>
        <v>0.4772977129832594</v>
      </c>
      <c r="V225" s="47">
        <f>Prev!U17</f>
        <v>0.2967588511114887</v>
      </c>
      <c r="X225" s="47">
        <f>Prev!W17</f>
        <v>0.4700288895825811</v>
      </c>
      <c r="Y225" s="47">
        <f>Prev!X17</f>
        <v>0.29039931824509246</v>
      </c>
      <c r="Z225" s="47">
        <f>Prev!Y17</f>
        <v>0</v>
      </c>
      <c r="AA225" s="49" t="s">
        <v>32</v>
      </c>
      <c r="AB225" s="47">
        <f>Prev!AA17</f>
        <v>0.28405289836992414</v>
      </c>
      <c r="AD225" s="47">
        <f>Prev!AC17</f>
        <v>0.45533223999882788</v>
      </c>
      <c r="AE225" s="47">
        <f>Prev!AD17</f>
        <v>0.27772157876223724</v>
      </c>
      <c r="AH225" s="47">
        <f>Prev!AG17</f>
        <v>0.34356934460269301</v>
      </c>
      <c r="AI225" s="49" t="s">
        <v>32</v>
      </c>
      <c r="AJ225"/>
      <c r="AP225" s="47">
        <f>Prev!AO17</f>
        <v>0</v>
      </c>
      <c r="AQ225" s="49" t="s">
        <v>32</v>
      </c>
      <c r="AR225"/>
      <c r="AX225" s="47">
        <f>Prev!AW17</f>
        <v>0</v>
      </c>
      <c r="AY225" s="49" t="s">
        <v>32</v>
      </c>
      <c r="AZ225"/>
      <c r="BF225" s="47">
        <f>Prev!BE17</f>
        <v>0</v>
      </c>
      <c r="BG225" s="49" t="s">
        <v>32</v>
      </c>
      <c r="BH225"/>
      <c r="BN225" s="47">
        <f>Prev!BM17</f>
        <v>0</v>
      </c>
      <c r="BO225"/>
      <c r="BP225"/>
      <c r="BV225" s="47">
        <f>Prev!BU17</f>
        <v>0</v>
      </c>
      <c r="BW225"/>
      <c r="BX225"/>
      <c r="CD225" s="47">
        <f>Prev!CC17</f>
        <v>0</v>
      </c>
      <c r="CE225"/>
      <c r="CF225"/>
      <c r="CL225" s="47">
        <f>Prev!CK17</f>
        <v>0</v>
      </c>
    </row>
    <row r="226" spans="1:90" ht="15.5" x14ac:dyDescent="0.35">
      <c r="A226" s="49" t="s">
        <v>33</v>
      </c>
      <c r="B226" s="47">
        <f>Prev!B18</f>
        <v>0.5226966031038931</v>
      </c>
      <c r="C226" s="47"/>
      <c r="D226" s="47">
        <v>0.33699913505538698</v>
      </c>
      <c r="F226" s="47">
        <f>Prev!E18</f>
        <v>0.51544434917854831</v>
      </c>
      <c r="G226" s="47">
        <f>Prev!F18</f>
        <v>0.33038022069694789</v>
      </c>
      <c r="H226" s="47"/>
      <c r="I226" s="47">
        <f>Prev!H18</f>
        <v>0.50622539441196734</v>
      </c>
      <c r="J226" s="47">
        <f>Prev!I18</f>
        <v>0.32255044019116874</v>
      </c>
      <c r="K226" s="49" t="s">
        <v>33</v>
      </c>
      <c r="L226" s="47">
        <v>0.49919131031226577</v>
      </c>
      <c r="M226" s="47">
        <f>Prev!L18</f>
        <v>0.31616230050134958</v>
      </c>
      <c r="O226" s="47">
        <f>Prev!N18</f>
        <v>0.49209868994657474</v>
      </c>
      <c r="P226" s="47">
        <f>Prev!O18</f>
        <v>0.30977909971817602</v>
      </c>
      <c r="R226" s="47">
        <f>Prev!Q18</f>
        <v>0.48494814777911899</v>
      </c>
      <c r="S226" s="49" t="s">
        <v>33</v>
      </c>
      <c r="T226"/>
      <c r="U226" s="47">
        <f>Prev!T18</f>
        <v>0.47774047825905758</v>
      </c>
      <c r="V226" s="47">
        <f>Prev!U18</f>
        <v>0.29703413949227025</v>
      </c>
      <c r="X226" s="47">
        <f>Prev!W18</f>
        <v>0.47047665802461353</v>
      </c>
      <c r="Y226" s="47">
        <f>Prev!X18</f>
        <v>0.29067596432617354</v>
      </c>
      <c r="Z226" s="47">
        <f>Prev!Y18</f>
        <v>0</v>
      </c>
      <c r="AA226" s="49" t="s">
        <v>33</v>
      </c>
      <c r="AB226" s="47">
        <f>Prev!AA18</f>
        <v>0.28432989107482964</v>
      </c>
      <c r="AD226" s="47">
        <f>Prev!AC18</f>
        <v>0.4557853920188038</v>
      </c>
      <c r="AE226" s="47">
        <f>Prev!AD18</f>
        <v>0.27799797055563924</v>
      </c>
      <c r="AH226" s="47">
        <f>Prev!AG18</f>
        <v>0.34356934460269301</v>
      </c>
      <c r="AI226" s="49" t="s">
        <v>33</v>
      </c>
      <c r="AJ226"/>
      <c r="AP226" s="47">
        <f>Prev!AO18</f>
        <v>0</v>
      </c>
      <c r="AQ226" s="49" t="s">
        <v>33</v>
      </c>
      <c r="AR226"/>
      <c r="AX226" s="47">
        <f>Prev!AW18</f>
        <v>0</v>
      </c>
      <c r="AY226" s="49" t="s">
        <v>33</v>
      </c>
      <c r="AZ226"/>
      <c r="BF226" s="47">
        <f>Prev!BE18</f>
        <v>0</v>
      </c>
      <c r="BG226" s="49" t="s">
        <v>33</v>
      </c>
      <c r="BH226"/>
      <c r="BN226" s="47">
        <f>Prev!BM18</f>
        <v>0</v>
      </c>
      <c r="BO226"/>
      <c r="BP226"/>
      <c r="BV226" s="47">
        <f>Prev!BU18</f>
        <v>0</v>
      </c>
      <c r="BW226"/>
      <c r="BX226"/>
      <c r="CD226" s="47">
        <f>Prev!CC18</f>
        <v>0</v>
      </c>
      <c r="CE226"/>
      <c r="CF226"/>
      <c r="CL226" s="47">
        <f>Prev!CK18</f>
        <v>0</v>
      </c>
    </row>
    <row r="227" spans="1:90" ht="15.5" x14ac:dyDescent="0.35">
      <c r="A227" s="49" t="s">
        <v>34</v>
      </c>
      <c r="B227" s="47">
        <f>Prev!B19</f>
        <v>0.52269660310389332</v>
      </c>
      <c r="C227" s="47"/>
      <c r="D227" s="47">
        <v>0.33699913505538709</v>
      </c>
      <c r="F227" s="47">
        <f>Prev!E19</f>
        <v>0.51544434917854809</v>
      </c>
      <c r="G227" s="47">
        <f>Prev!F19</f>
        <v>0.33038022069694767</v>
      </c>
      <c r="H227" s="47"/>
      <c r="I227" s="47">
        <f>Prev!H19</f>
        <v>0.50659422338751703</v>
      </c>
      <c r="J227" s="47">
        <f>Prev!I19</f>
        <v>0.3227854460793208</v>
      </c>
      <c r="K227" s="49" t="s">
        <v>34</v>
      </c>
      <c r="L227" s="47">
        <v>0.49956829203253322</v>
      </c>
      <c r="M227" s="47">
        <f>Prev!L19</f>
        <v>0.31640106148429231</v>
      </c>
      <c r="O227" s="47">
        <f>Prev!N19</f>
        <v>0.49248229976567071</v>
      </c>
      <c r="P227" s="47">
        <f>Prev!O19</f>
        <v>0.31002058441795344</v>
      </c>
      <c r="R227" s="47">
        <f>Prev!Q19</f>
        <v>0.48533691749877728</v>
      </c>
      <c r="S227" s="49" t="s">
        <v>34</v>
      </c>
      <c r="T227"/>
      <c r="U227" s="47">
        <f>Prev!T19</f>
        <v>0.47813300022400079</v>
      </c>
      <c r="V227" s="47">
        <f>Prev!U19</f>
        <v>0.2972781891999976</v>
      </c>
      <c r="X227" s="47">
        <f>Prev!W19</f>
        <v>0.47087158854472982</v>
      </c>
      <c r="Y227" s="47">
        <f>Prev!X19</f>
        <v>0.29091996540001769</v>
      </c>
      <c r="Z227" s="47">
        <f>Prev!Y19</f>
        <v>0</v>
      </c>
      <c r="AA227" s="49" t="s">
        <v>34</v>
      </c>
      <c r="AB227" s="47">
        <f>Prev!AA19</f>
        <v>0.28457303129839495</v>
      </c>
      <c r="AD227" s="47">
        <f>Prev!AC19</f>
        <v>0.45618137773558254</v>
      </c>
      <c r="AE227" s="47">
        <f>Prev!AD19</f>
        <v>0.27823949480709864</v>
      </c>
      <c r="AH227" s="47">
        <f>Prev!AG19</f>
        <v>0.34356934460269301</v>
      </c>
      <c r="AI227" s="49" t="s">
        <v>34</v>
      </c>
      <c r="AJ227"/>
      <c r="AP227" s="47">
        <f>Prev!AO19</f>
        <v>0</v>
      </c>
      <c r="AQ227" s="49" t="s">
        <v>34</v>
      </c>
      <c r="AR227"/>
      <c r="AX227" s="47">
        <f>Prev!AW19</f>
        <v>0</v>
      </c>
      <c r="AY227" s="49" t="s">
        <v>34</v>
      </c>
      <c r="AZ227"/>
      <c r="BF227" s="47">
        <f>Prev!BE19</f>
        <v>0</v>
      </c>
      <c r="BG227" s="49" t="s">
        <v>34</v>
      </c>
      <c r="BH227"/>
      <c r="BN227" s="47">
        <f>Prev!BM19</f>
        <v>0</v>
      </c>
      <c r="BO227"/>
      <c r="BP227"/>
      <c r="BV227" s="47">
        <f>Prev!BU19</f>
        <v>0</v>
      </c>
      <c r="BW227"/>
      <c r="BX227"/>
      <c r="CD227" s="47">
        <f>Prev!CC19</f>
        <v>0</v>
      </c>
      <c r="CE227"/>
      <c r="CF227"/>
      <c r="CL227" s="47">
        <f>Prev!CK19</f>
        <v>0</v>
      </c>
    </row>
    <row r="228" spans="1:90" ht="15.5" x14ac:dyDescent="0.35">
      <c r="A228" s="49" t="s">
        <v>35</v>
      </c>
      <c r="B228" s="47">
        <f>Prev!B20</f>
        <v>0.52269660310389321</v>
      </c>
      <c r="C228" s="47"/>
      <c r="D228" s="47">
        <v>0.33699913505538698</v>
      </c>
      <c r="F228" s="47">
        <f>Prev!E20</f>
        <v>0.5154443491785482</v>
      </c>
      <c r="G228" s="47">
        <f>Prev!F20</f>
        <v>0.33038022069694772</v>
      </c>
      <c r="H228" s="47"/>
      <c r="I228" s="47">
        <f>Prev!H20</f>
        <v>0.50613202619253361</v>
      </c>
      <c r="J228" s="47">
        <f>Prev!I20</f>
        <v>0.32249094898308112</v>
      </c>
      <c r="K228" s="49" t="s">
        <v>35</v>
      </c>
      <c r="L228" s="47">
        <v>0.49909549685693089</v>
      </c>
      <c r="M228" s="47">
        <f>Prev!L20</f>
        <v>0.31610161714843077</v>
      </c>
      <c r="O228" s="47">
        <f>Prev!N20</f>
        <v>0.4920008358275319</v>
      </c>
      <c r="P228" s="47">
        <f>Prev!O20</f>
        <v>0.30971749995877801</v>
      </c>
      <c r="R228" s="47">
        <f>Prev!Q20</f>
        <v>0.48484864408244938</v>
      </c>
      <c r="S228" s="49" t="s">
        <v>35</v>
      </c>
      <c r="T228"/>
      <c r="U228" s="47">
        <f>Prev!T20</f>
        <v>0.47763970138666212</v>
      </c>
      <c r="V228" s="47">
        <f>Prev!U20</f>
        <v>0.29697148168340759</v>
      </c>
      <c r="X228" s="47">
        <f>Prev!W20</f>
        <v>0.47037496867311007</v>
      </c>
      <c r="Y228" s="47">
        <f>Prev!X20</f>
        <v>0.29061313729786986</v>
      </c>
      <c r="Z228" s="47">
        <f>Prev!Y20</f>
        <v>0</v>
      </c>
      <c r="AA228" s="49" t="s">
        <v>35</v>
      </c>
      <c r="AB228" s="47">
        <f>Prev!AA20</f>
        <v>0.28426711567709689</v>
      </c>
      <c r="AD228" s="47">
        <f>Prev!AC20</f>
        <v>0.45568289288168418</v>
      </c>
      <c r="AE228" s="47">
        <f>Prev!AD20</f>
        <v>0.27793545308008594</v>
      </c>
      <c r="AH228" s="47">
        <f>Prev!AG20</f>
        <v>0.34356934460269301</v>
      </c>
      <c r="AI228" s="49" t="s">
        <v>35</v>
      </c>
      <c r="AJ228"/>
      <c r="AP228" s="47">
        <f>Prev!AO20</f>
        <v>0</v>
      </c>
      <c r="AQ228" s="49" t="s">
        <v>35</v>
      </c>
      <c r="AR228"/>
      <c r="AX228" s="47">
        <f>Prev!AW20</f>
        <v>0</v>
      </c>
      <c r="AY228" s="49" t="s">
        <v>35</v>
      </c>
      <c r="AZ228"/>
      <c r="BF228" s="47">
        <f>Prev!BE20</f>
        <v>0</v>
      </c>
      <c r="BG228" s="49" t="s">
        <v>35</v>
      </c>
      <c r="BH228"/>
      <c r="BN228" s="47">
        <f>Prev!BM20</f>
        <v>0</v>
      </c>
      <c r="BO228"/>
      <c r="BP228"/>
      <c r="BV228" s="47">
        <f>Prev!BU20</f>
        <v>0</v>
      </c>
      <c r="BW228"/>
      <c r="BX228"/>
      <c r="CD228" s="47">
        <f>Prev!CC20</f>
        <v>0</v>
      </c>
      <c r="CE228"/>
      <c r="CF228"/>
      <c r="CL228" s="47">
        <f>Prev!CK20</f>
        <v>0</v>
      </c>
    </row>
    <row r="229" spans="1:90" ht="15.5" x14ac:dyDescent="0.35">
      <c r="A229" s="49" t="s">
        <v>36</v>
      </c>
      <c r="B229" s="47">
        <f>Prev!B21</f>
        <v>0.50813652642694229</v>
      </c>
      <c r="C229" s="47"/>
      <c r="D229" s="47">
        <v>0.33369150073298975</v>
      </c>
      <c r="F229" s="47">
        <f>Prev!E21</f>
        <v>0.50129398926793189</v>
      </c>
      <c r="G229" s="47">
        <f>Prev!F21</f>
        <v>0.32747613662447128</v>
      </c>
      <c r="H229" s="47"/>
      <c r="I229" s="47">
        <f>Prev!H21</f>
        <v>0.49188111576547988</v>
      </c>
      <c r="J229" s="47">
        <f>Prev!I21</f>
        <v>0.31962615647065429</v>
      </c>
      <c r="K229" s="49" t="s">
        <v>36</v>
      </c>
      <c r="L229" s="47">
        <v>0.4852463604574016</v>
      </c>
      <c r="M229" s="47">
        <f>Prev!L21</f>
        <v>0.31362571348466539</v>
      </c>
      <c r="O229" s="47">
        <f>Prev!N21</f>
        <v>0.47856230446590126</v>
      </c>
      <c r="P229" s="47">
        <f>Prev!O21</f>
        <v>0.30762874819065328</v>
      </c>
      <c r="R229" s="47">
        <f>Prev!Q21</f>
        <v>0.47182930832863335</v>
      </c>
      <c r="S229" s="49" t="s">
        <v>36</v>
      </c>
      <c r="T229"/>
      <c r="U229" s="47">
        <f>Prev!T21</f>
        <v>0.46504788528455221</v>
      </c>
      <c r="V229" s="47">
        <f>Prev!U21</f>
        <v>0.29565024109313853</v>
      </c>
      <c r="X229" s="47">
        <f>Prev!W21</f>
        <v>0.4582187034182707</v>
      </c>
      <c r="Y229" s="47">
        <f>Prev!X21</f>
        <v>0.28967144122449323</v>
      </c>
      <c r="Z229" s="47">
        <f>Prev!Y21</f>
        <v>0</v>
      </c>
      <c r="AA229" s="49" t="s">
        <v>36</v>
      </c>
      <c r="AB229" s="47">
        <f>Prev!AA21</f>
        <v>0.28370159936571815</v>
      </c>
      <c r="AD229" s="47">
        <f>Prev!AC21</f>
        <v>0.44442051890028694</v>
      </c>
      <c r="AE229" s="47">
        <f>Prev!AD21</f>
        <v>0.27774232448160335</v>
      </c>
      <c r="AH229" s="47">
        <f>Prev!AG21</f>
        <v>0.33986831113191518</v>
      </c>
      <c r="AI229" s="49" t="s">
        <v>36</v>
      </c>
      <c r="AJ229"/>
      <c r="AP229" s="47">
        <f>Prev!AO21</f>
        <v>0</v>
      </c>
      <c r="AQ229" s="49" t="s">
        <v>36</v>
      </c>
      <c r="AR229"/>
      <c r="AX229" s="47">
        <f>Prev!AW21</f>
        <v>0</v>
      </c>
      <c r="AY229" s="49" t="s">
        <v>36</v>
      </c>
      <c r="AZ229"/>
      <c r="BF229" s="47">
        <f>Prev!BE21</f>
        <v>0</v>
      </c>
      <c r="BG229" s="49" t="s">
        <v>36</v>
      </c>
      <c r="BH229"/>
      <c r="BN229" s="47">
        <f>Prev!BM21</f>
        <v>0</v>
      </c>
      <c r="BO229"/>
      <c r="BP229"/>
      <c r="BV229" s="47">
        <f>Prev!BU21</f>
        <v>0</v>
      </c>
      <c r="BW229"/>
      <c r="BX229"/>
      <c r="CD229" s="47">
        <f>Prev!CC21</f>
        <v>0</v>
      </c>
      <c r="CE229"/>
      <c r="CF229"/>
      <c r="CL229" s="47">
        <f>Prev!CK21</f>
        <v>0</v>
      </c>
    </row>
    <row r="230" spans="1:90" ht="15.5" x14ac:dyDescent="0.35">
      <c r="A230" s="49" t="s">
        <v>37</v>
      </c>
      <c r="B230" s="47">
        <f>Prev!B22</f>
        <v>0.50813652642694229</v>
      </c>
      <c r="C230" s="47"/>
      <c r="D230" s="47">
        <v>0.33369150073298975</v>
      </c>
      <c r="F230" s="47">
        <f>Prev!E22</f>
        <v>0.50129398926793223</v>
      </c>
      <c r="G230" s="47">
        <f>Prev!F22</f>
        <v>0.32747613662447145</v>
      </c>
      <c r="H230" s="47"/>
      <c r="I230" s="47">
        <f>Prev!H22</f>
        <v>0.49210759379080898</v>
      </c>
      <c r="J230" s="47">
        <f>Prev!I22</f>
        <v>0.31977332272371989</v>
      </c>
      <c r="K230" s="49" t="s">
        <v>37</v>
      </c>
      <c r="L230" s="47">
        <v>0.48547910900402913</v>
      </c>
      <c r="M230" s="47">
        <f>Prev!L22</f>
        <v>0.31377614414205313</v>
      </c>
      <c r="O230" s="47">
        <f>Prev!N22</f>
        <v>0.47880034089590068</v>
      </c>
      <c r="P230" s="47">
        <f>Prev!O22</f>
        <v>0.30778176243415112</v>
      </c>
      <c r="R230" s="47">
        <f>Prev!Q22</f>
        <v>0.47207168160629775</v>
      </c>
      <c r="S230" s="49" t="s">
        <v>37</v>
      </c>
      <c r="T230"/>
      <c r="U230" s="47">
        <f>Prev!T22</f>
        <v>0.46529367891102891</v>
      </c>
      <c r="V230" s="47">
        <f>Prev!U22</f>
        <v>0.29580650230241717</v>
      </c>
      <c r="X230" s="47">
        <f>Prev!W22</f>
        <v>0.4584670379404634</v>
      </c>
      <c r="Y230" s="47">
        <f>Prev!X22</f>
        <v>0.28982843049274598</v>
      </c>
      <c r="Z230" s="47">
        <f>Prev!Y22</f>
        <v>0</v>
      </c>
      <c r="AA230" s="49" t="s">
        <v>37</v>
      </c>
      <c r="AB230" s="47">
        <f>Prev!AA22</f>
        <v>0.28385876459463005</v>
      </c>
      <c r="AD230" s="47">
        <f>Prev!AC22</f>
        <v>0.44467145515390033</v>
      </c>
      <c r="AE230" s="47">
        <f>Prev!AD22</f>
        <v>0.2778991480651492</v>
      </c>
      <c r="AH230" s="47">
        <f>Prev!AG22</f>
        <v>0.33986831113191524</v>
      </c>
      <c r="AI230" s="49" t="s">
        <v>37</v>
      </c>
      <c r="AJ230"/>
      <c r="AP230" s="47">
        <f>Prev!AO22</f>
        <v>0</v>
      </c>
      <c r="AQ230" s="49" t="s">
        <v>37</v>
      </c>
      <c r="AR230"/>
      <c r="AX230" s="47">
        <f>Prev!AW22</f>
        <v>0</v>
      </c>
      <c r="AY230" s="49" t="s">
        <v>37</v>
      </c>
      <c r="AZ230"/>
      <c r="BF230" s="47">
        <f>Prev!BE22</f>
        <v>0</v>
      </c>
      <c r="BG230" s="49" t="s">
        <v>37</v>
      </c>
      <c r="BH230"/>
      <c r="BN230" s="47">
        <f>Prev!BM22</f>
        <v>0</v>
      </c>
      <c r="BO230"/>
      <c r="BP230"/>
      <c r="BV230" s="47">
        <f>Prev!BU22</f>
        <v>0</v>
      </c>
      <c r="BW230"/>
      <c r="BX230"/>
      <c r="CD230" s="47">
        <f>Prev!CC22</f>
        <v>0</v>
      </c>
      <c r="CE230"/>
      <c r="CF230"/>
      <c r="CL230" s="47">
        <f>Prev!CK22</f>
        <v>0</v>
      </c>
    </row>
    <row r="231" spans="1:90" ht="15.5" x14ac:dyDescent="0.35">
      <c r="A231" s="49" t="s">
        <v>38</v>
      </c>
      <c r="B231" s="47">
        <f>Prev!B23</f>
        <v>0.50813652642694207</v>
      </c>
      <c r="C231" s="47"/>
      <c r="D231" s="47">
        <v>0.3336915007329897</v>
      </c>
      <c r="F231" s="47">
        <f>Prev!E23</f>
        <v>0.50129398926793212</v>
      </c>
      <c r="G231" s="47">
        <f>Prev!F23</f>
        <v>0.32747613662447139</v>
      </c>
      <c r="H231" s="47"/>
      <c r="I231" s="47">
        <f>Prev!H23</f>
        <v>0.492162816577211</v>
      </c>
      <c r="J231" s="47">
        <f>Prev!I23</f>
        <v>0.31980920669324336</v>
      </c>
      <c r="K231" s="49" t="s">
        <v>38</v>
      </c>
      <c r="L231" s="47">
        <v>0.48553570822685832</v>
      </c>
      <c r="M231" s="47">
        <f>Prev!L23</f>
        <v>0.31381272550172729</v>
      </c>
      <c r="O231" s="47">
        <f>Prev!N23</f>
        <v>0.47885808418111975</v>
      </c>
      <c r="P231" s="47">
        <f>Prev!O23</f>
        <v>0.30781888089162801</v>
      </c>
      <c r="R231" s="47">
        <f>Prev!Q23</f>
        <v>0.47213034460946546</v>
      </c>
      <c r="S231" s="49" t="s">
        <v>38</v>
      </c>
      <c r="T231"/>
      <c r="U231" s="47">
        <f>Prev!T23</f>
        <v>0.46535304597023497</v>
      </c>
      <c r="V231" s="47">
        <f>Prev!U23</f>
        <v>0.29584424440580603</v>
      </c>
      <c r="X231" s="47">
        <f>Prev!W23</f>
        <v>0.45852690262795937</v>
      </c>
      <c r="Y231" s="47">
        <f>Prev!X23</f>
        <v>0.28986627506385598</v>
      </c>
      <c r="Z231" s="47">
        <f>Prev!Y23</f>
        <v>0</v>
      </c>
      <c r="AA231" s="49" t="s">
        <v>38</v>
      </c>
      <c r="AB231" s="47">
        <f>Prev!AA23</f>
        <v>0.28389658302997156</v>
      </c>
      <c r="AD231" s="47">
        <f>Prev!AC23</f>
        <v>0.44473173493411711</v>
      </c>
      <c r="AE231" s="47">
        <f>Prev!AD23</f>
        <v>0.27793682014725318</v>
      </c>
      <c r="AH231" s="47">
        <f>Prev!AG23</f>
        <v>0.33986831113191524</v>
      </c>
      <c r="AI231" s="49" t="s">
        <v>38</v>
      </c>
      <c r="AJ231"/>
      <c r="AP231" s="47">
        <f>Prev!AO23</f>
        <v>0</v>
      </c>
      <c r="AQ231" s="49" t="s">
        <v>38</v>
      </c>
      <c r="AR231"/>
      <c r="AX231" s="47">
        <f>Prev!AW23</f>
        <v>0</v>
      </c>
      <c r="AY231" s="49" t="s">
        <v>38</v>
      </c>
      <c r="AZ231"/>
      <c r="BF231" s="47">
        <f>Prev!BE23</f>
        <v>0</v>
      </c>
      <c r="BG231" s="49" t="s">
        <v>38</v>
      </c>
      <c r="BH231"/>
      <c r="BN231" s="47">
        <f>Prev!BM23</f>
        <v>0</v>
      </c>
      <c r="BO231"/>
      <c r="BP231"/>
      <c r="BV231" s="47">
        <f>Prev!BU23</f>
        <v>0</v>
      </c>
      <c r="BW231"/>
      <c r="BX231"/>
      <c r="CD231" s="47">
        <f>Prev!CC23</f>
        <v>0</v>
      </c>
      <c r="CE231"/>
      <c r="CF231"/>
      <c r="CL231" s="47">
        <f>Prev!CK23</f>
        <v>0</v>
      </c>
    </row>
    <row r="232" spans="1:90" ht="15.5" x14ac:dyDescent="0.35">
      <c r="A232" s="49" t="s">
        <v>39</v>
      </c>
      <c r="B232" s="47">
        <f>Prev!B24</f>
        <v>0.50813652642694174</v>
      </c>
      <c r="C232" s="47"/>
      <c r="D232" s="47">
        <v>0.33369150073298948</v>
      </c>
      <c r="F232" s="47">
        <f>Prev!E24</f>
        <v>0.50129398926793178</v>
      </c>
      <c r="G232" s="47">
        <f>Prev!F24</f>
        <v>0.32747613662447128</v>
      </c>
      <c r="H232" s="47"/>
      <c r="I232" s="47">
        <f>Prev!H24</f>
        <v>0.49227521928592693</v>
      </c>
      <c r="J232" s="47">
        <f>Prev!I24</f>
        <v>0.31988224638639745</v>
      </c>
      <c r="K232" s="49" t="s">
        <v>39</v>
      </c>
      <c r="L232" s="47">
        <v>0.48565074143503095</v>
      </c>
      <c r="M232" s="47">
        <f>Prev!L24</f>
        <v>0.31388707406964556</v>
      </c>
      <c r="O232" s="47">
        <f>Prev!N24</f>
        <v>0.47897528311807047</v>
      </c>
      <c r="P232" s="47">
        <f>Prev!O24</f>
        <v>0.30789421854761767</v>
      </c>
      <c r="R232" s="47">
        <f>Prev!Q24</f>
        <v>0.47224926120618055</v>
      </c>
      <c r="S232" s="49" t="s">
        <v>39</v>
      </c>
      <c r="T232"/>
      <c r="U232" s="47">
        <f>Prev!T24</f>
        <v>0.46547325011732693</v>
      </c>
      <c r="V232" s="47">
        <f>Prev!U24</f>
        <v>0.29592066317082499</v>
      </c>
      <c r="X232" s="47">
        <f>Prev!W24</f>
        <v>0.45864798323034928</v>
      </c>
      <c r="Y232" s="47">
        <f>Prev!X24</f>
        <v>0.28994281840950503</v>
      </c>
      <c r="Z232" s="47">
        <f>Prev!Y24</f>
        <v>0</v>
      </c>
      <c r="AA232" s="49" t="s">
        <v>39</v>
      </c>
      <c r="AB232" s="47">
        <f>Prev!AA24</f>
        <v>0.28397299598905035</v>
      </c>
      <c r="AD232" s="47">
        <f>Prev!AC24</f>
        <v>0.44485341534073858</v>
      </c>
      <c r="AE232" s="47">
        <f>Prev!AD24</f>
        <v>0.27801286478862702</v>
      </c>
      <c r="AH232" s="47">
        <f>Prev!AG24</f>
        <v>0.33986831113191524</v>
      </c>
      <c r="AI232" s="49" t="s">
        <v>39</v>
      </c>
      <c r="AJ232"/>
      <c r="AP232" s="47">
        <f>Prev!AO24</f>
        <v>0</v>
      </c>
      <c r="AQ232" s="49" t="s">
        <v>39</v>
      </c>
      <c r="AR232"/>
      <c r="AX232" s="47">
        <f>Prev!AW24</f>
        <v>0</v>
      </c>
      <c r="AY232" s="49" t="s">
        <v>39</v>
      </c>
      <c r="AZ232"/>
      <c r="BF232" s="47">
        <f>Prev!BE24</f>
        <v>0</v>
      </c>
      <c r="BG232" s="49" t="s">
        <v>39</v>
      </c>
      <c r="BH232"/>
      <c r="BN232" s="47">
        <f>Prev!BM24</f>
        <v>0</v>
      </c>
      <c r="BO232"/>
      <c r="BP232"/>
      <c r="BV232" s="47">
        <f>Prev!BU24</f>
        <v>0</v>
      </c>
      <c r="BW232"/>
      <c r="BX232"/>
      <c r="CD232" s="47">
        <f>Prev!CC24</f>
        <v>0</v>
      </c>
      <c r="CE232"/>
      <c r="CF232"/>
      <c r="CL232" s="47">
        <f>Prev!CK24</f>
        <v>0</v>
      </c>
    </row>
    <row r="233" spans="1:90" ht="15.5" x14ac:dyDescent="0.35">
      <c r="A233" s="49" t="s">
        <v>40</v>
      </c>
      <c r="B233" s="47">
        <f>Prev!B25</f>
        <v>0.50813652642694196</v>
      </c>
      <c r="C233" s="47"/>
      <c r="D233" s="47">
        <v>0.33369150073298964</v>
      </c>
      <c r="F233" s="47">
        <f>Prev!E25</f>
        <v>0.50129398926793189</v>
      </c>
      <c r="G233" s="47">
        <f>Prev!F25</f>
        <v>0.32747613662447139</v>
      </c>
      <c r="H233" s="47"/>
      <c r="I233" s="47">
        <f>Prev!H25</f>
        <v>0.49223789687195568</v>
      </c>
      <c r="J233" s="47">
        <f>Prev!I25</f>
        <v>0.31985799414465543</v>
      </c>
      <c r="K233" s="49" t="s">
        <v>40</v>
      </c>
      <c r="L233" s="47">
        <v>0.48561257043854072</v>
      </c>
      <c r="M233" s="47">
        <f>Prev!L25</f>
        <v>0.3138624032900495</v>
      </c>
      <c r="O233" s="47">
        <f>Prev!N25</f>
        <v>0.47893641666472397</v>
      </c>
      <c r="P233" s="47">
        <f>Prev!O25</f>
        <v>0.30786923446868369</v>
      </c>
      <c r="R233" s="47">
        <f>Prev!Q25</f>
        <v>0.47220984682429812</v>
      </c>
      <c r="S233" s="49" t="s">
        <v>40</v>
      </c>
      <c r="T233"/>
      <c r="U233" s="47">
        <f>Prev!T25</f>
        <v>0.46543342933054688</v>
      </c>
      <c r="V233" s="47">
        <f>Prev!U25</f>
        <v>0.29589534744402668</v>
      </c>
      <c r="X233" s="47">
        <f>Prev!W25</f>
        <v>0.45860789121735213</v>
      </c>
      <c r="Y233" s="47">
        <f>Prev!X25</f>
        <v>0.28991747350084063</v>
      </c>
      <c r="Z233" s="47">
        <f>Prev!Y25</f>
        <v>0</v>
      </c>
      <c r="AA233" s="49" t="s">
        <v>40</v>
      </c>
      <c r="AB233" s="47">
        <f>Prev!AA25</f>
        <v>0.28394770556900767</v>
      </c>
      <c r="AD233" s="47">
        <f>Prev!AC25</f>
        <v>0.44481315970971524</v>
      </c>
      <c r="AE233" s="47">
        <f>Prev!AD25</f>
        <v>0.27798770687611307</v>
      </c>
      <c r="AH233" s="47">
        <f>Prev!AG25</f>
        <v>0.33986831113191512</v>
      </c>
      <c r="AI233" s="49" t="s">
        <v>40</v>
      </c>
      <c r="AJ233"/>
      <c r="AP233" s="47">
        <f>Prev!AO25</f>
        <v>0</v>
      </c>
      <c r="AQ233" s="49" t="s">
        <v>40</v>
      </c>
      <c r="AR233"/>
      <c r="AX233" s="47">
        <f>Prev!AW25</f>
        <v>0</v>
      </c>
      <c r="AY233" s="49" t="s">
        <v>40</v>
      </c>
      <c r="AZ233"/>
      <c r="BF233" s="47">
        <f>Prev!BE25</f>
        <v>0</v>
      </c>
      <c r="BG233" s="49" t="s">
        <v>40</v>
      </c>
      <c r="BH233"/>
      <c r="BN233" s="47">
        <f>Prev!BM25</f>
        <v>0</v>
      </c>
      <c r="BO233"/>
      <c r="BP233"/>
      <c r="BV233" s="47">
        <f>Prev!BU25</f>
        <v>0</v>
      </c>
      <c r="BW233"/>
      <c r="BX233"/>
      <c r="CD233" s="47">
        <f>Prev!CC25</f>
        <v>0</v>
      </c>
      <c r="CE233"/>
      <c r="CF233"/>
      <c r="CL233" s="47">
        <f>Prev!CK25</f>
        <v>0</v>
      </c>
    </row>
    <row r="234" spans="1:90" ht="15.5" x14ac:dyDescent="0.35">
      <c r="A234" s="49" t="s">
        <v>41</v>
      </c>
      <c r="B234" s="47">
        <f>Prev!B26</f>
        <v>0.52037785675125803</v>
      </c>
      <c r="C234" s="47"/>
      <c r="D234" s="47">
        <v>0.34524015638594341</v>
      </c>
      <c r="F234" s="47">
        <f>Prev!E26</f>
        <v>0.51355374587789004</v>
      </c>
      <c r="G234" s="47">
        <f>Prev!F26</f>
        <v>0.33895310851444288</v>
      </c>
      <c r="H234" s="47"/>
      <c r="I234" s="47">
        <f>Prev!H26</f>
        <v>0.504319749498782</v>
      </c>
      <c r="J234" s="47">
        <f>Prev!I26</f>
        <v>0.33111858452157833</v>
      </c>
      <c r="K234" s="49" t="s">
        <v>41</v>
      </c>
      <c r="L234" s="47">
        <v>0.49771864778591302</v>
      </c>
      <c r="M234" s="47">
        <f>Prev!L26</f>
        <v>0.32505558459138506</v>
      </c>
      <c r="O234" s="47">
        <f>Prev!N26</f>
        <v>0.49106325758985347</v>
      </c>
      <c r="P234" s="47">
        <f>Prev!O26</f>
        <v>0.31899157042166759</v>
      </c>
      <c r="R234" s="47">
        <f>Prev!Q26</f>
        <v>0.48435386224545096</v>
      </c>
      <c r="S234" s="49" t="s">
        <v>41</v>
      </c>
      <c r="T234"/>
      <c r="U234" s="47">
        <f>Prev!T26</f>
        <v>0.47759090312523567</v>
      </c>
      <c r="V234" s="47">
        <f>Prev!U26</f>
        <v>0.30686554204479966</v>
      </c>
      <c r="X234" s="47">
        <f>Prev!W26</f>
        <v>0.4707749814661536</v>
      </c>
      <c r="Y234" s="47">
        <f>Prev!X26</f>
        <v>0.30080631238288008</v>
      </c>
      <c r="Z234" s="47">
        <f>Prev!Y26</f>
        <v>0</v>
      </c>
      <c r="AA234" s="49" t="s">
        <v>41</v>
      </c>
      <c r="AB234" s="47">
        <f>Prev!AA26</f>
        <v>0.29475163351265615</v>
      </c>
      <c r="AD234" s="47">
        <f>Prev!AC26</f>
        <v>0.45698746223143882</v>
      </c>
      <c r="AE234" s="47">
        <f>Prev!AD26</f>
        <v>0.28870315107421124</v>
      </c>
      <c r="AH234" s="47">
        <f>Prev!AG26</f>
        <v>0.35148070583197288</v>
      </c>
      <c r="AI234" s="49" t="s">
        <v>41</v>
      </c>
      <c r="AJ234"/>
      <c r="AP234" s="47">
        <f>Prev!AO26</f>
        <v>0</v>
      </c>
      <c r="AQ234" s="49" t="s">
        <v>41</v>
      </c>
      <c r="AR234"/>
      <c r="AX234" s="47">
        <f>Prev!AW26</f>
        <v>0</v>
      </c>
      <c r="AY234" s="49" t="s">
        <v>41</v>
      </c>
      <c r="AZ234"/>
      <c r="BF234" s="47">
        <f>Prev!BE26</f>
        <v>0</v>
      </c>
      <c r="BG234" s="49" t="s">
        <v>41</v>
      </c>
      <c r="BH234"/>
      <c r="BN234" s="47">
        <f>Prev!BM26</f>
        <v>0</v>
      </c>
      <c r="BO234"/>
      <c r="BP234"/>
      <c r="BV234" s="47">
        <f>Prev!BU26</f>
        <v>0</v>
      </c>
      <c r="BW234"/>
      <c r="BX234"/>
      <c r="CD234" s="47">
        <f>Prev!CC26</f>
        <v>0</v>
      </c>
      <c r="CE234"/>
      <c r="CF234"/>
      <c r="CL234" s="47">
        <f>Prev!CK26</f>
        <v>0</v>
      </c>
    </row>
    <row r="235" spans="1:90" ht="15.5" x14ac:dyDescent="0.35">
      <c r="A235" s="49" t="s">
        <v>42</v>
      </c>
      <c r="B235" s="47">
        <f>Prev!B27</f>
        <v>0.52037785675125792</v>
      </c>
      <c r="C235" s="47"/>
      <c r="D235" s="47">
        <v>0.34524015638594335</v>
      </c>
      <c r="F235" s="47">
        <f>Prev!E27</f>
        <v>0.51355374587788993</v>
      </c>
      <c r="G235" s="47">
        <f>Prev!F27</f>
        <v>0.33895310851444288</v>
      </c>
      <c r="H235" s="47"/>
      <c r="I235" s="47">
        <f>Prev!H27</f>
        <v>0.50436152861869732</v>
      </c>
      <c r="J235" s="47">
        <f>Prev!I27</f>
        <v>0.331146015220183</v>
      </c>
      <c r="K235" s="49" t="s">
        <v>42</v>
      </c>
      <c r="L235" s="47">
        <v>0.49776140690955489</v>
      </c>
      <c r="M235" s="47">
        <f>Prev!L27</f>
        <v>0.3250835101915085</v>
      </c>
      <c r="O235" s="47">
        <f>Prev!N27</f>
        <v>0.49110682553036711</v>
      </c>
      <c r="P235" s="47">
        <f>Prev!O27</f>
        <v>0.31901987187886194</v>
      </c>
      <c r="R235" s="47">
        <f>Prev!Q27</f>
        <v>0.48439807387655737</v>
      </c>
      <c r="S235" s="49" t="s">
        <v>42</v>
      </c>
      <c r="T235"/>
      <c r="U235" s="47">
        <f>Prev!T27</f>
        <v>0.47763559984760579</v>
      </c>
      <c r="V235" s="47">
        <f>Prev!U27</f>
        <v>0.30689426094176359</v>
      </c>
      <c r="X235" s="47">
        <f>Prev!W27</f>
        <v>0.47082001159952164</v>
      </c>
      <c r="Y235" s="47">
        <f>Prev!X27</f>
        <v>0.30083508483022314</v>
      </c>
      <c r="Z235" s="47">
        <f>Prev!Y27</f>
        <v>0</v>
      </c>
      <c r="AA235" s="49" t="s">
        <v>42</v>
      </c>
      <c r="AB235" s="47">
        <f>Prev!AA27</f>
        <v>0.29478036429046983</v>
      </c>
      <c r="AD235" s="47">
        <f>Prev!AC27</f>
        <v>0.45703273336174033</v>
      </c>
      <c r="AE235" s="47">
        <f>Prev!AD27</f>
        <v>0.28873175124172346</v>
      </c>
      <c r="AH235" s="47">
        <f>Prev!AG27</f>
        <v>0.35148070583197294</v>
      </c>
      <c r="AI235" s="49" t="s">
        <v>42</v>
      </c>
      <c r="AJ235"/>
      <c r="AP235" s="47">
        <f>Prev!AO27</f>
        <v>0</v>
      </c>
      <c r="AQ235" s="49" t="s">
        <v>42</v>
      </c>
      <c r="AR235"/>
      <c r="AX235" s="47">
        <f>Prev!AW27</f>
        <v>0</v>
      </c>
      <c r="AY235" s="49" t="s">
        <v>42</v>
      </c>
      <c r="AZ235"/>
      <c r="BF235" s="47">
        <f>Prev!BE27</f>
        <v>0</v>
      </c>
      <c r="BG235" s="49" t="s">
        <v>42</v>
      </c>
      <c r="BH235"/>
      <c r="BN235" s="47">
        <f>Prev!BM27</f>
        <v>0</v>
      </c>
      <c r="BO235"/>
      <c r="BP235"/>
      <c r="BV235" s="47">
        <f>Prev!BU27</f>
        <v>0</v>
      </c>
      <c r="BW235"/>
      <c r="BX235"/>
      <c r="CD235" s="47">
        <f>Prev!CC27</f>
        <v>0</v>
      </c>
      <c r="CE235"/>
      <c r="CF235"/>
      <c r="CL235" s="47">
        <f>Prev!CK27</f>
        <v>0</v>
      </c>
    </row>
    <row r="236" spans="1:90" ht="15.5" x14ac:dyDescent="0.35">
      <c r="A236" s="49" t="s">
        <v>43</v>
      </c>
      <c r="B236" s="47">
        <f>Prev!B28</f>
        <v>0.52037785675125769</v>
      </c>
      <c r="C236" s="47"/>
      <c r="D236" s="47">
        <v>0.34524015638594308</v>
      </c>
      <c r="F236" s="47">
        <f>Prev!E28</f>
        <v>0.51355374587788982</v>
      </c>
      <c r="G236" s="47">
        <f>Prev!F28</f>
        <v>0.33895310851444282</v>
      </c>
      <c r="H236" s="47"/>
      <c r="I236" s="47">
        <f>Prev!H28</f>
        <v>0.5045334252381436</v>
      </c>
      <c r="J236" s="47">
        <f>Prev!I28</f>
        <v>0.33125887648602026</v>
      </c>
      <c r="K236" s="49" t="s">
        <v>43</v>
      </c>
      <c r="L236" s="47">
        <v>0.49793702981647753</v>
      </c>
      <c r="M236" s="47">
        <f>Prev!L28</f>
        <v>0.32519820793677329</v>
      </c>
      <c r="O236" s="47">
        <f>Prev!N28</f>
        <v>0.49128548500414387</v>
      </c>
      <c r="P236" s="47">
        <f>Prev!O28</f>
        <v>0.3191359279372819</v>
      </c>
      <c r="R236" s="47">
        <f>Prev!Q28</f>
        <v>0.48457910577475921</v>
      </c>
      <c r="S236" s="49" t="s">
        <v>43</v>
      </c>
      <c r="T236"/>
      <c r="U236" s="47">
        <f>Prev!T28</f>
        <v>0.47781836739799521</v>
      </c>
      <c r="V236" s="47">
        <f>Prev!U28</f>
        <v>0.30701169421583024</v>
      </c>
      <c r="X236" s="47">
        <f>Prev!W28</f>
        <v>0.47100390689172089</v>
      </c>
      <c r="Y236" s="47">
        <f>Prev!X28</f>
        <v>0.30095258653887114</v>
      </c>
      <c r="Z236" s="47">
        <f>Prev!Y28</f>
        <v>0</v>
      </c>
      <c r="AA236" s="49" t="s">
        <v>43</v>
      </c>
      <c r="AB236" s="47">
        <f>Prev!AA28</f>
        <v>0.29489755488678526</v>
      </c>
      <c r="AD236" s="47">
        <f>Prev!AC28</f>
        <v>0.45721718161448449</v>
      </c>
      <c r="AE236" s="47">
        <f>Prev!AD28</f>
        <v>0.28884827695890031</v>
      </c>
      <c r="AH236" s="47">
        <f>Prev!AG28</f>
        <v>0.35148070583197294</v>
      </c>
      <c r="AI236" s="49" t="s">
        <v>43</v>
      </c>
      <c r="AJ236"/>
      <c r="AP236" s="47">
        <f>Prev!AO28</f>
        <v>0</v>
      </c>
      <c r="AQ236" s="49" t="s">
        <v>43</v>
      </c>
      <c r="AR236"/>
      <c r="AX236" s="47">
        <f>Prev!AW28</f>
        <v>0</v>
      </c>
      <c r="AY236" s="49" t="s">
        <v>43</v>
      </c>
      <c r="AZ236"/>
      <c r="BF236" s="47">
        <f>Prev!BE28</f>
        <v>0</v>
      </c>
      <c r="BG236" s="49" t="s">
        <v>43</v>
      </c>
      <c r="BH236"/>
      <c r="BN236" s="47">
        <f>Prev!BM28</f>
        <v>0</v>
      </c>
      <c r="BO236"/>
      <c r="BP236"/>
      <c r="BV236" s="47">
        <f>Prev!BU28</f>
        <v>0</v>
      </c>
      <c r="BW236"/>
      <c r="BX236"/>
      <c r="CD236" s="47">
        <f>Prev!CC28</f>
        <v>0</v>
      </c>
      <c r="CE236"/>
      <c r="CF236"/>
      <c r="CL236" s="47">
        <f>Prev!CK28</f>
        <v>0</v>
      </c>
    </row>
    <row r="237" spans="1:90" ht="15.5" x14ac:dyDescent="0.35">
      <c r="A237" s="49" t="s">
        <v>44</v>
      </c>
      <c r="B237" s="47">
        <f>Prev!B29</f>
        <v>0.52037785675125803</v>
      </c>
      <c r="C237" s="47"/>
      <c r="D237" s="47">
        <v>0.34524015638594341</v>
      </c>
      <c r="F237" s="47">
        <f>Prev!E29</f>
        <v>0.51355374587788993</v>
      </c>
      <c r="G237" s="47">
        <f>Prev!F29</f>
        <v>0.33895310851444282</v>
      </c>
      <c r="H237" s="47"/>
      <c r="I237" s="47">
        <f>Prev!H29</f>
        <v>0.50492445653482465</v>
      </c>
      <c r="J237" s="47">
        <f>Prev!I29</f>
        <v>0.33151561386263367</v>
      </c>
      <c r="K237" s="49" t="s">
        <v>44</v>
      </c>
      <c r="L237" s="47">
        <v>0.49833486918248387</v>
      </c>
      <c r="M237" s="47">
        <f>Prev!L29</f>
        <v>0.32545803325829981</v>
      </c>
      <c r="O237" s="47">
        <f>Prev!N29</f>
        <v>0.4916886447284769</v>
      </c>
      <c r="P237" s="47">
        <f>Prev!O29</f>
        <v>0.31939781793130617</v>
      </c>
      <c r="R237" s="47">
        <f>Prev!Q29</f>
        <v>0.48498615974496523</v>
      </c>
      <c r="S237" s="49" t="s">
        <v>44</v>
      </c>
      <c r="T237"/>
      <c r="U237" s="47">
        <f>Prev!T29</f>
        <v>0.47822795447408095</v>
      </c>
      <c r="V237" s="47">
        <f>Prev!U29</f>
        <v>0.30727486539286708</v>
      </c>
      <c r="X237" s="47">
        <f>Prev!W29</f>
        <v>0.47141473362725095</v>
      </c>
      <c r="Y237" s="47">
        <f>Prev!X29</f>
        <v>0.30121508832891569</v>
      </c>
      <c r="Z237" s="47">
        <f>Prev!Y29</f>
        <v>0</v>
      </c>
      <c r="AA237" s="49" t="s">
        <v>44</v>
      </c>
      <c r="AB237" s="47">
        <f>Prev!AA29</f>
        <v>0.29515859127403649</v>
      </c>
      <c r="AD237" s="47">
        <f>Prev!AC29</f>
        <v>0.45762688804724916</v>
      </c>
      <c r="AE237" s="47">
        <f>Prev!AD29</f>
        <v>0.28910711018285129</v>
      </c>
      <c r="AH237" s="47">
        <f>Prev!AG29</f>
        <v>0.35148070583197294</v>
      </c>
      <c r="AI237" s="49" t="s">
        <v>44</v>
      </c>
      <c r="AJ237"/>
      <c r="AP237" s="47">
        <f>Prev!AO29</f>
        <v>0</v>
      </c>
      <c r="AQ237" s="49" t="s">
        <v>44</v>
      </c>
      <c r="AR237"/>
      <c r="AX237" s="47">
        <f>Prev!AW29</f>
        <v>0</v>
      </c>
      <c r="AY237" s="49" t="s">
        <v>44</v>
      </c>
      <c r="AZ237"/>
      <c r="BF237" s="47">
        <f>Prev!BE29</f>
        <v>0</v>
      </c>
      <c r="BG237" s="49" t="s">
        <v>44</v>
      </c>
      <c r="BH237"/>
      <c r="BN237" s="47">
        <f>Prev!BM29</f>
        <v>0</v>
      </c>
      <c r="BO237"/>
      <c r="BP237"/>
      <c r="BV237" s="47">
        <f>Prev!BU29</f>
        <v>0</v>
      </c>
      <c r="BW237"/>
      <c r="BX237"/>
      <c r="CD237" s="47">
        <f>Prev!CC29</f>
        <v>0</v>
      </c>
      <c r="CE237"/>
      <c r="CF237"/>
      <c r="CL237" s="47">
        <f>Prev!CK29</f>
        <v>0</v>
      </c>
    </row>
    <row r="238" spans="1:90" ht="15.5" x14ac:dyDescent="0.35">
      <c r="A238" s="49" t="s">
        <v>45</v>
      </c>
      <c r="B238" s="47">
        <f>Prev!B30</f>
        <v>0.52037785675125814</v>
      </c>
      <c r="C238" s="47"/>
      <c r="D238" s="47">
        <v>0.34524015638594341</v>
      </c>
      <c r="F238" s="47">
        <f>Prev!E30</f>
        <v>0.51355374587788993</v>
      </c>
      <c r="G238" s="47">
        <f>Prev!F30</f>
        <v>0.33895310851444282</v>
      </c>
      <c r="H238" s="47"/>
      <c r="I238" s="47">
        <f>Prev!H30</f>
        <v>0.50446299888065982</v>
      </c>
      <c r="J238" s="47">
        <f>Prev!I30</f>
        <v>0.33121263702023235</v>
      </c>
      <c r="K238" s="49" t="s">
        <v>45</v>
      </c>
      <c r="L238" s="47">
        <v>0.49786513488692286</v>
      </c>
      <c r="M238" s="47">
        <f>Prev!L30</f>
        <v>0.32515125400314121</v>
      </c>
      <c r="O238" s="47">
        <f>Prev!N30</f>
        <v>0.49121240129363142</v>
      </c>
      <c r="P238" s="47">
        <f>Prev!O30</f>
        <v>0.31908845322352913</v>
      </c>
      <c r="R238" s="47">
        <f>Prev!Q30</f>
        <v>0.48450510247367812</v>
      </c>
      <c r="S238" s="49" t="s">
        <v>45</v>
      </c>
      <c r="T238"/>
      <c r="U238" s="47">
        <f>Prev!T30</f>
        <v>0.47774370238601382</v>
      </c>
      <c r="V238" s="47">
        <f>Prev!U30</f>
        <v>0.30696371985278537</v>
      </c>
      <c r="X238" s="47">
        <f>Prev!W30</f>
        <v>0.47092882614982817</v>
      </c>
      <c r="Y238" s="47">
        <f>Prev!X30</f>
        <v>0.30090461295915938</v>
      </c>
      <c r="Z238" s="47">
        <f>Prev!Y30</f>
        <v>0</v>
      </c>
      <c r="AA238" s="49" t="s">
        <v>45</v>
      </c>
      <c r="AB238" s="47">
        <f>Prev!AA30</f>
        <v>0.29484973526324149</v>
      </c>
      <c r="AD238" s="47">
        <f>Prev!AC30</f>
        <v>0.4571419575100974</v>
      </c>
      <c r="AE238" s="47">
        <f>Prev!AD30</f>
        <v>0.2888007539133724</v>
      </c>
      <c r="AH238" s="47">
        <f>Prev!AG30</f>
        <v>0.35148070583197283</v>
      </c>
      <c r="AI238" s="49" t="s">
        <v>45</v>
      </c>
      <c r="AJ238"/>
      <c r="AP238" s="47">
        <f>Prev!AO30</f>
        <v>0</v>
      </c>
      <c r="AQ238" s="49" t="s">
        <v>45</v>
      </c>
      <c r="AR238"/>
      <c r="AX238" s="47">
        <f>Prev!AW30</f>
        <v>0</v>
      </c>
      <c r="AY238" s="49" t="s">
        <v>45</v>
      </c>
      <c r="AZ238"/>
      <c r="BF238" s="47">
        <f>Prev!BE30</f>
        <v>0</v>
      </c>
      <c r="BG238" s="49" t="s">
        <v>45</v>
      </c>
      <c r="BH238"/>
      <c r="BN238" s="47">
        <f>Prev!BM30</f>
        <v>0</v>
      </c>
      <c r="BO238"/>
      <c r="BP238"/>
      <c r="BV238" s="47">
        <f>Prev!BU30</f>
        <v>0</v>
      </c>
      <c r="BW238"/>
      <c r="BX238"/>
      <c r="CD238" s="47">
        <f>Prev!CC30</f>
        <v>0</v>
      </c>
      <c r="CE238"/>
      <c r="CF238"/>
      <c r="CL238" s="47">
        <f>Prev!CK30</f>
        <v>0</v>
      </c>
    </row>
    <row r="239" spans="1:90" ht="15.5" x14ac:dyDescent="0.35">
      <c r="A239" s="49" t="s">
        <v>46</v>
      </c>
      <c r="B239" s="47">
        <f>Prev!B31</f>
        <v>0.57217480215264205</v>
      </c>
      <c r="C239" s="47"/>
      <c r="D239" s="47">
        <v>0.31740240488448829</v>
      </c>
      <c r="F239" s="47">
        <f>Prev!E31</f>
        <v>0.56232893988916066</v>
      </c>
      <c r="G239" s="47">
        <f>Prev!F31</f>
        <v>0.30853720908620363</v>
      </c>
      <c r="H239" s="47"/>
      <c r="I239" s="47">
        <f>Prev!H31</f>
        <v>0.55345873337590301</v>
      </c>
      <c r="J239" s="47">
        <f>Prev!I31</f>
        <v>0.30030891168027768</v>
      </c>
      <c r="K239" s="49" t="s">
        <v>46</v>
      </c>
      <c r="L239" s="47">
        <v>0.54386011412519908</v>
      </c>
      <c r="M239" s="47">
        <f>Prev!L31</f>
        <v>0.29178673070849476</v>
      </c>
      <c r="O239" s="47">
        <f>Prev!N31</f>
        <v>0.53414460945471465</v>
      </c>
      <c r="P239" s="47">
        <f>Prev!O31</f>
        <v>0.28330958300272435</v>
      </c>
      <c r="R239" s="47">
        <f>Prev!Q31</f>
        <v>0.52431554620499266</v>
      </c>
      <c r="S239" s="49" t="s">
        <v>46</v>
      </c>
      <c r="T239"/>
      <c r="U239" s="47">
        <f>Prev!T31</f>
        <v>0.51437669179908618</v>
      </c>
      <c r="V239" s="47">
        <f>Prev!U31</f>
        <v>0.2665109050519256</v>
      </c>
      <c r="X239" s="47">
        <f>Prev!W31</f>
        <v>0.50433225894469891</v>
      </c>
      <c r="Y239" s="47">
        <f>Prev!X31</f>
        <v>0.25819990674574661</v>
      </c>
      <c r="Z239" s="47">
        <f>Prev!Y31</f>
        <v>0</v>
      </c>
      <c r="AA239" s="49" t="s">
        <v>46</v>
      </c>
      <c r="AB239" s="47">
        <f>Prev!AA31</f>
        <v>0.24995497625979357</v>
      </c>
      <c r="AD239" s="47">
        <f>Prev!AC31</f>
        <v>0.48394575166608161</v>
      </c>
      <c r="AE239" s="47">
        <f>Prev!AD31</f>
        <v>0.24178158502774702</v>
      </c>
      <c r="AH239" s="47">
        <f>Prev!AG31</f>
        <v>0.32617414823300411</v>
      </c>
      <c r="AI239" s="49" t="s">
        <v>46</v>
      </c>
      <c r="AJ239"/>
      <c r="AP239" s="47">
        <f>Prev!AO31</f>
        <v>0</v>
      </c>
      <c r="AQ239" s="49" t="s">
        <v>46</v>
      </c>
      <c r="AR239"/>
      <c r="AX239" s="47">
        <f>Prev!AW31</f>
        <v>0</v>
      </c>
      <c r="AY239" s="49" t="s">
        <v>46</v>
      </c>
      <c r="AZ239"/>
      <c r="BF239" s="47">
        <f>Prev!BE31</f>
        <v>0</v>
      </c>
      <c r="BG239" s="49" t="s">
        <v>46</v>
      </c>
      <c r="BH239"/>
      <c r="BN239" s="47">
        <f>Prev!BM31</f>
        <v>0</v>
      </c>
      <c r="BO239"/>
      <c r="BP239"/>
      <c r="BV239" s="47">
        <f>Prev!BU31</f>
        <v>0</v>
      </c>
      <c r="BW239"/>
      <c r="BX239"/>
      <c r="CD239" s="47">
        <f>Prev!CC31</f>
        <v>0</v>
      </c>
      <c r="CE239"/>
      <c r="CF239"/>
      <c r="CL239" s="47">
        <f>Prev!CK31</f>
        <v>0</v>
      </c>
    </row>
    <row r="240" spans="1:90" ht="15.5" x14ac:dyDescent="0.35">
      <c r="A240" s="49" t="s">
        <v>47</v>
      </c>
      <c r="B240" s="47">
        <f>Prev!B32</f>
        <v>0.57217480215264205</v>
      </c>
      <c r="C240" s="47"/>
      <c r="D240" s="47">
        <v>0.31740240488448834</v>
      </c>
      <c r="F240" s="47">
        <f>Prev!E32</f>
        <v>0.56232893988916044</v>
      </c>
      <c r="G240" s="47">
        <f>Prev!F32</f>
        <v>0.30853720908620358</v>
      </c>
      <c r="H240" s="47"/>
      <c r="I240" s="47">
        <f>Prev!H32</f>
        <v>0.55330143624139405</v>
      </c>
      <c r="J240" s="47">
        <f>Prev!I32</f>
        <v>0.30022356162899805</v>
      </c>
      <c r="K240" s="49" t="s">
        <v>47</v>
      </c>
      <c r="L240" s="47">
        <v>0.54369987119450902</v>
      </c>
      <c r="M240" s="47">
        <f>Prev!L32</f>
        <v>0.29170075867331335</v>
      </c>
      <c r="O240" s="47">
        <f>Prev!N32</f>
        <v>0.5339821222956963</v>
      </c>
      <c r="P240" s="47">
        <f>Prev!O32</f>
        <v>0.28322340003195196</v>
      </c>
      <c r="R240" s="47">
        <f>Prev!Q32</f>
        <v>0.5241514884822166</v>
      </c>
      <c r="S240" s="49" t="s">
        <v>47</v>
      </c>
      <c r="T240"/>
      <c r="U240" s="47">
        <f>Prev!T32</f>
        <v>0.51421170716781506</v>
      </c>
      <c r="V240" s="47">
        <f>Prev!U32</f>
        <v>0.26642542255611867</v>
      </c>
      <c r="X240" s="47">
        <f>Prev!W32</f>
        <v>0.5041669592745468</v>
      </c>
      <c r="Y240" s="47">
        <f>Prev!X32</f>
        <v>0.25811527928307409</v>
      </c>
      <c r="Z240" s="47">
        <f>Prev!Y32</f>
        <v>0</v>
      </c>
      <c r="AA240" s="49" t="s">
        <v>47</v>
      </c>
      <c r="AB240" s="47">
        <f>Prev!AA32</f>
        <v>0.24987150259901009</v>
      </c>
      <c r="AD240" s="47">
        <f>Prev!AC32</f>
        <v>0.48378152339583647</v>
      </c>
      <c r="AE240" s="47">
        <f>Prev!AD32</f>
        <v>0.24169953580766504</v>
      </c>
      <c r="AH240" s="47">
        <f>Prev!AG32</f>
        <v>0.32617414823300406</v>
      </c>
      <c r="AI240" s="49" t="s">
        <v>47</v>
      </c>
      <c r="AJ240"/>
      <c r="AP240" s="47">
        <f>Prev!AO32</f>
        <v>0</v>
      </c>
      <c r="AQ240" s="49" t="s">
        <v>47</v>
      </c>
      <c r="AR240"/>
      <c r="AX240" s="47">
        <f>Prev!AW32</f>
        <v>0</v>
      </c>
      <c r="AY240" s="49" t="s">
        <v>47</v>
      </c>
      <c r="AZ240"/>
      <c r="BF240" s="47">
        <f>Prev!BE32</f>
        <v>0</v>
      </c>
      <c r="BG240" s="49" t="s">
        <v>47</v>
      </c>
      <c r="BH240"/>
      <c r="BN240" s="47">
        <f>Prev!BM32</f>
        <v>0</v>
      </c>
      <c r="BO240"/>
      <c r="BP240"/>
      <c r="BV240" s="47">
        <f>Prev!BU32</f>
        <v>0</v>
      </c>
      <c r="BW240"/>
      <c r="BX240"/>
      <c r="CD240" s="47">
        <f>Prev!CC32</f>
        <v>0</v>
      </c>
      <c r="CE240"/>
      <c r="CF240"/>
      <c r="CL240" s="47">
        <f>Prev!CK32</f>
        <v>0</v>
      </c>
    </row>
    <row r="241" spans="1:90" ht="15.5" x14ac:dyDescent="0.35">
      <c r="A241" s="49" t="s">
        <v>48</v>
      </c>
      <c r="B241" s="47">
        <f>Prev!B33</f>
        <v>0.57217480215264238</v>
      </c>
      <c r="C241" s="47"/>
      <c r="D241" s="47">
        <v>0.31740240488448862</v>
      </c>
      <c r="F241" s="47">
        <f>Prev!E33</f>
        <v>0.56232893988916088</v>
      </c>
      <c r="G241" s="47">
        <f>Prev!F33</f>
        <v>0.30853720908620363</v>
      </c>
      <c r="H241" s="47"/>
      <c r="I241" s="47">
        <f>Prev!H33</f>
        <v>0.55380575104894714</v>
      </c>
      <c r="J241" s="47">
        <f>Prev!I33</f>
        <v>0.30049720485091763</v>
      </c>
      <c r="K241" s="49" t="s">
        <v>48</v>
      </c>
      <c r="L241" s="47">
        <v>0.54421237736239003</v>
      </c>
      <c r="M241" s="47">
        <f>Prev!L33</f>
        <v>0.29197572367867053</v>
      </c>
      <c r="O241" s="47">
        <f>Prev!N33</f>
        <v>0.53450064145195431</v>
      </c>
      <c r="P241" s="47">
        <f>Prev!O33</f>
        <v>0.28349842189557856</v>
      </c>
      <c r="R241" s="47">
        <f>Prev!Q33</f>
        <v>0.52467393435881882</v>
      </c>
      <c r="S241" s="49" t="s">
        <v>48</v>
      </c>
      <c r="T241"/>
      <c r="U241" s="47">
        <f>Prev!T33</f>
        <v>0.51473609172821688</v>
      </c>
      <c r="V241" s="47">
        <f>Prev!U33</f>
        <v>0.26669711877800473</v>
      </c>
      <c r="X241" s="47">
        <f>Prev!W33</f>
        <v>0.50469139780853778</v>
      </c>
      <c r="Y241" s="47">
        <f>Prev!X33</f>
        <v>0.2583837728766698</v>
      </c>
      <c r="Z241" s="47">
        <f>Prev!Y33</f>
        <v>0</v>
      </c>
      <c r="AA241" s="49" t="s">
        <v>48</v>
      </c>
      <c r="AB241" s="47">
        <f>Prev!AA33</f>
        <v>0.25013588692380551</v>
      </c>
      <c r="AD241" s="47">
        <f>Prev!AC33</f>
        <v>0.48430084862194628</v>
      </c>
      <c r="AE241" s="47">
        <f>Prev!AD33</f>
        <v>0.24195899314535496</v>
      </c>
      <c r="AH241" s="47">
        <f>Prev!AG33</f>
        <v>0.326174148233004</v>
      </c>
      <c r="AI241" s="49" t="s">
        <v>48</v>
      </c>
      <c r="AJ241"/>
      <c r="AP241" s="47">
        <f>Prev!AO33</f>
        <v>0</v>
      </c>
      <c r="AQ241" s="49" t="s">
        <v>48</v>
      </c>
      <c r="AR241"/>
      <c r="AX241" s="47">
        <f>Prev!AW33</f>
        <v>0</v>
      </c>
      <c r="AY241" s="49" t="s">
        <v>48</v>
      </c>
      <c r="AZ241"/>
      <c r="BF241" s="47">
        <f>Prev!BE33</f>
        <v>0</v>
      </c>
      <c r="BG241" s="49" t="s">
        <v>48</v>
      </c>
      <c r="BH241"/>
      <c r="BN241" s="47">
        <f>Prev!BM33</f>
        <v>0</v>
      </c>
      <c r="BO241"/>
      <c r="BP241"/>
      <c r="BV241" s="47">
        <f>Prev!BU33</f>
        <v>0</v>
      </c>
      <c r="BW241"/>
      <c r="BX241"/>
      <c r="CD241" s="47">
        <f>Prev!CC33</f>
        <v>0</v>
      </c>
      <c r="CE241"/>
      <c r="CF241"/>
      <c r="CL241" s="47">
        <f>Prev!CK33</f>
        <v>0</v>
      </c>
    </row>
    <row r="242" spans="1:90" ht="15.5" x14ac:dyDescent="0.35">
      <c r="A242" s="49" t="s">
        <v>49</v>
      </c>
      <c r="B242" s="47">
        <f>Prev!B34</f>
        <v>0.57217480215264227</v>
      </c>
      <c r="C242" s="47"/>
      <c r="D242" s="47">
        <v>0.3174024048844884</v>
      </c>
      <c r="F242" s="47">
        <f>Prev!E34</f>
        <v>0.56232893988916088</v>
      </c>
      <c r="G242" s="47">
        <f>Prev!F34</f>
        <v>0.30853720908620369</v>
      </c>
      <c r="H242" s="47"/>
      <c r="I242" s="47">
        <f>Prev!H34</f>
        <v>0.55367546581934379</v>
      </c>
      <c r="J242" s="47">
        <f>Prev!I34</f>
        <v>0.30042651156675593</v>
      </c>
      <c r="K242" s="49" t="s">
        <v>49</v>
      </c>
      <c r="L242" s="47">
        <v>0.54408031436028359</v>
      </c>
      <c r="M242" s="47">
        <f>Prev!L34</f>
        <v>0.29190487047463642</v>
      </c>
      <c r="O242" s="47">
        <f>Prev!N34</f>
        <v>0.53436734418022125</v>
      </c>
      <c r="P242" s="47">
        <f>Prev!O34</f>
        <v>0.28342772120179344</v>
      </c>
      <c r="R242" s="47">
        <f>Prev!Q34</f>
        <v>0.52453992182018061</v>
      </c>
      <c r="S242" s="49" t="s">
        <v>49</v>
      </c>
      <c r="T242"/>
      <c r="U242" s="47">
        <f>Prev!T34</f>
        <v>0.51460185701161609</v>
      </c>
      <c r="V242" s="47">
        <f>Prev!U34</f>
        <v>0.26662756855074693</v>
      </c>
      <c r="X242" s="47">
        <f>Prev!W34</f>
        <v>0.50455740693560058</v>
      </c>
      <c r="Y242" s="47">
        <f>Prev!X34</f>
        <v>0.25831517438771029</v>
      </c>
      <c r="Z242" s="47">
        <f>Prev!Y34</f>
        <v>0</v>
      </c>
      <c r="AA242" s="49" t="s">
        <v>49</v>
      </c>
      <c r="AB242" s="47">
        <f>Prev!AA34</f>
        <v>0.2500684605264103</v>
      </c>
      <c r="AD242" s="47">
        <f>Prev!AC34</f>
        <v>0.48416863094395129</v>
      </c>
      <c r="AE242" s="47">
        <f>Prev!AD34</f>
        <v>0.24189293656846755</v>
      </c>
      <c r="AH242" s="47">
        <f>Prev!AG34</f>
        <v>0.32617414823300417</v>
      </c>
      <c r="AI242" s="49" t="s">
        <v>49</v>
      </c>
      <c r="AJ242"/>
      <c r="AP242" s="47">
        <f>Prev!AO34</f>
        <v>0</v>
      </c>
      <c r="AQ242" s="49" t="s">
        <v>49</v>
      </c>
      <c r="AR242"/>
      <c r="AX242" s="47">
        <f>Prev!AW34</f>
        <v>0</v>
      </c>
      <c r="AY242" s="49" t="s">
        <v>49</v>
      </c>
      <c r="AZ242"/>
      <c r="BF242" s="47">
        <f>Prev!BE34</f>
        <v>0</v>
      </c>
      <c r="BG242" s="49" t="s">
        <v>49</v>
      </c>
      <c r="BH242"/>
      <c r="BN242" s="47">
        <f>Prev!BM34</f>
        <v>0</v>
      </c>
      <c r="BO242"/>
      <c r="BP242"/>
      <c r="BV242" s="47">
        <f>Prev!BU34</f>
        <v>0</v>
      </c>
      <c r="BW242"/>
      <c r="BX242"/>
      <c r="CD242" s="47">
        <f>Prev!CC34</f>
        <v>0</v>
      </c>
      <c r="CE242"/>
      <c r="CF242"/>
      <c r="CL242" s="47">
        <f>Prev!CK34</f>
        <v>0</v>
      </c>
    </row>
    <row r="243" spans="1:90" ht="15.5" x14ac:dyDescent="0.35">
      <c r="A243" s="49" t="s">
        <v>50</v>
      </c>
      <c r="B243" s="47">
        <f>Prev!B35</f>
        <v>0.57217480215264205</v>
      </c>
      <c r="C243" s="47"/>
      <c r="D243" s="47">
        <v>0.31740240488448829</v>
      </c>
      <c r="F243" s="47">
        <f>Prev!E35</f>
        <v>0.56232893988916044</v>
      </c>
      <c r="G243" s="47">
        <f>Prev!F35</f>
        <v>0.30853720908620358</v>
      </c>
      <c r="H243" s="47"/>
      <c r="I243" s="47">
        <f>Prev!H35</f>
        <v>0.55348073896329064</v>
      </c>
      <c r="J243" s="47">
        <f>Prev!I35</f>
        <v>0.30032085199958358</v>
      </c>
      <c r="K243" s="49" t="s">
        <v>50</v>
      </c>
      <c r="L243" s="47">
        <v>0.5438825022281093</v>
      </c>
      <c r="M243" s="47">
        <f>Prev!L35</f>
        <v>0.29179874216361945</v>
      </c>
      <c r="O243" s="47">
        <f>Prev!N35</f>
        <v>0.53416728358738186</v>
      </c>
      <c r="P243" s="47">
        <f>Prev!O35</f>
        <v>0.28332160933221845</v>
      </c>
      <c r="R243" s="47">
        <f>Prev!Q35</f>
        <v>0.52433841384861146</v>
      </c>
      <c r="S243" s="49" t="s">
        <v>50</v>
      </c>
      <c r="T243"/>
      <c r="U243" s="47">
        <f>Prev!T35</f>
        <v>0.51439966468178411</v>
      </c>
      <c r="V243" s="47">
        <f>Prev!U35</f>
        <v>0.26652280785362131</v>
      </c>
      <c r="X243" s="47">
        <f>Prev!W35</f>
        <v>0.50435525327593755</v>
      </c>
      <c r="Y243" s="47">
        <f>Prev!X35</f>
        <v>0.25821167901308856</v>
      </c>
      <c r="Z243" s="47">
        <f>Prev!Y35</f>
        <v>0</v>
      </c>
      <c r="AA243" s="49" t="s">
        <v>50</v>
      </c>
      <c r="AB243" s="47">
        <f>Prev!AA35</f>
        <v>0.24996657740198042</v>
      </c>
      <c r="AD243" s="47">
        <f>Prev!AC35</f>
        <v>0.48396855635910424</v>
      </c>
      <c r="AE243" s="47">
        <f>Prev!AD35</f>
        <v>0.24179297836017338</v>
      </c>
      <c r="AH243" s="47">
        <f>Prev!AG35</f>
        <v>0.326174148233004</v>
      </c>
      <c r="AI243" s="49" t="s">
        <v>50</v>
      </c>
      <c r="AJ243"/>
      <c r="AP243" s="47">
        <f>Prev!AO35</f>
        <v>0</v>
      </c>
      <c r="AQ243" s="49" t="s">
        <v>50</v>
      </c>
      <c r="AR243"/>
      <c r="AX243" s="47">
        <f>Prev!AW35</f>
        <v>0</v>
      </c>
      <c r="AY243" s="49" t="s">
        <v>50</v>
      </c>
      <c r="AZ243"/>
      <c r="BF243" s="47">
        <f>Prev!BE35</f>
        <v>0</v>
      </c>
      <c r="BG243" s="49" t="s">
        <v>50</v>
      </c>
      <c r="BH243"/>
      <c r="BN243" s="47">
        <f>Prev!BM35</f>
        <v>0</v>
      </c>
      <c r="BO243"/>
      <c r="BP243"/>
      <c r="BV243" s="47">
        <f>Prev!BU35</f>
        <v>0</v>
      </c>
      <c r="BW243"/>
      <c r="BX243"/>
      <c r="CD243" s="47">
        <f>Prev!CC35</f>
        <v>0</v>
      </c>
      <c r="CE243"/>
      <c r="CF243"/>
      <c r="CL243" s="47">
        <f>Prev!CK35</f>
        <v>0</v>
      </c>
    </row>
    <row r="244" spans="1:90" ht="15.5" x14ac:dyDescent="0.35">
      <c r="A244" s="49" t="s">
        <v>51</v>
      </c>
      <c r="B244" s="47">
        <f>Prev!B36</f>
        <v>0.60932238191641785</v>
      </c>
      <c r="C244" s="47"/>
      <c r="D244" s="47">
        <v>0.33152272983925984</v>
      </c>
      <c r="F244" s="47">
        <f>Prev!E36</f>
        <v>0.59884887024979117</v>
      </c>
      <c r="G244" s="47">
        <f>Prev!F36</f>
        <v>0.32172461648192147</v>
      </c>
      <c r="H244" s="47"/>
      <c r="I244" s="47">
        <f>Prev!H36</f>
        <v>0.58921528543018487</v>
      </c>
      <c r="J244" s="47">
        <f>Prev!I36</f>
        <v>0.31250375470543179</v>
      </c>
      <c r="K244" s="49" t="s">
        <v>51</v>
      </c>
      <c r="L244" s="47">
        <v>0.57901768116989571</v>
      </c>
      <c r="M244" s="47">
        <f>Prev!L36</f>
        <v>0.30310958211798966</v>
      </c>
      <c r="O244" s="47">
        <f>Prev!N36</f>
        <v>0.56866467488279993</v>
      </c>
      <c r="P244" s="47">
        <f>Prev!O36</f>
        <v>0.2937664817982798</v>
      </c>
      <c r="R244" s="47">
        <f>Prev!Q36</f>
        <v>0.55815988158710117</v>
      </c>
      <c r="S244" s="49" t="s">
        <v>51</v>
      </c>
      <c r="T244"/>
      <c r="U244" s="47">
        <f>Prev!T36</f>
        <v>0.54750749537524679</v>
      </c>
      <c r="V244" s="47">
        <f>Prev!U36</f>
        <v>0.27526020001781143</v>
      </c>
      <c r="X244" s="47">
        <f>Prev!W36</f>
        <v>0.5367123002501123</v>
      </c>
      <c r="Y244" s="47">
        <f>Prev!X36</f>
        <v>0.26611067237267</v>
      </c>
      <c r="Z244" s="47">
        <f>Prev!Y36</f>
        <v>0</v>
      </c>
      <c r="AA244" s="49" t="s">
        <v>51</v>
      </c>
      <c r="AB244" s="47">
        <f>Prev!AA36</f>
        <v>0.25703948392495685</v>
      </c>
      <c r="AD244" s="47">
        <f>Prev!AC36</f>
        <v>0.51471561840187929</v>
      </c>
      <c r="AE244" s="47">
        <f>Prev!AD36</f>
        <v>0.24805367049741256</v>
      </c>
      <c r="AH244" s="47">
        <f>Prev!AG36</f>
        <v>0.34118278975710375</v>
      </c>
      <c r="AI244" s="49" t="s">
        <v>51</v>
      </c>
      <c r="AJ244"/>
      <c r="AP244" s="47">
        <f>Prev!AO36</f>
        <v>0</v>
      </c>
      <c r="AQ244" s="49" t="s">
        <v>51</v>
      </c>
      <c r="AR244"/>
      <c r="AX244" s="47">
        <f>Prev!AW36</f>
        <v>0</v>
      </c>
      <c r="AY244" s="49" t="s">
        <v>51</v>
      </c>
      <c r="AZ244"/>
      <c r="BF244" s="47">
        <f>Prev!BE36</f>
        <v>0</v>
      </c>
      <c r="BG244" s="49" t="s">
        <v>51</v>
      </c>
      <c r="BH244"/>
      <c r="BN244" s="47">
        <f>Prev!BM36</f>
        <v>0</v>
      </c>
      <c r="BO244"/>
      <c r="BP244"/>
      <c r="BV244" s="47">
        <f>Prev!BU36</f>
        <v>0</v>
      </c>
      <c r="BW244"/>
      <c r="BX244"/>
      <c r="CD244" s="47">
        <f>Prev!CC36</f>
        <v>0</v>
      </c>
      <c r="CE244"/>
      <c r="CF244"/>
      <c r="CL244" s="47">
        <f>Prev!CK36</f>
        <v>0</v>
      </c>
    </row>
    <row r="245" spans="1:90" ht="15.5" x14ac:dyDescent="0.35">
      <c r="A245" s="49" t="s">
        <v>52</v>
      </c>
      <c r="B245" s="47">
        <f>Prev!B37</f>
        <v>0.60932238191641785</v>
      </c>
      <c r="C245" s="47"/>
      <c r="D245" s="47">
        <v>0.33152272983925984</v>
      </c>
      <c r="F245" s="47">
        <f>Prev!E37</f>
        <v>0.59884887024979128</v>
      </c>
      <c r="G245" s="47">
        <f>Prev!F37</f>
        <v>0.32172461648192147</v>
      </c>
      <c r="H245" s="47"/>
      <c r="I245" s="47">
        <f>Prev!H37</f>
        <v>0.58955703462685116</v>
      </c>
      <c r="J245" s="47">
        <f>Prev!I37</f>
        <v>0.31268500918026737</v>
      </c>
      <c r="K245" s="49" t="s">
        <v>52</v>
      </c>
      <c r="L245" s="47">
        <v>0.57936542353833453</v>
      </c>
      <c r="M245" s="47">
        <f>Prev!L37</f>
        <v>0.30329162153994527</v>
      </c>
      <c r="O245" s="47">
        <f>Prev!N37</f>
        <v>0.56901689593218785</v>
      </c>
      <c r="P245" s="47">
        <f>Prev!O37</f>
        <v>0.29394843566857298</v>
      </c>
      <c r="R245" s="47">
        <f>Prev!Q37</f>
        <v>0.5585151260810084</v>
      </c>
      <c r="S245" s="49" t="s">
        <v>52</v>
      </c>
      <c r="T245"/>
      <c r="U245" s="47">
        <f>Prev!T37</f>
        <v>0.54786437208935912</v>
      </c>
      <c r="V245" s="47">
        <f>Prev!U37</f>
        <v>0.27543962031166697</v>
      </c>
      <c r="X245" s="47">
        <f>Prev!W37</f>
        <v>0.53706948603097127</v>
      </c>
      <c r="Y245" s="47">
        <f>Prev!X37</f>
        <v>0.26628777088198691</v>
      </c>
      <c r="Z245" s="47">
        <f>Prev!Y37</f>
        <v>0</v>
      </c>
      <c r="AA245" s="49" t="s">
        <v>52</v>
      </c>
      <c r="AB245" s="47">
        <f>Prev!AA37</f>
        <v>0.25721364157729354</v>
      </c>
      <c r="AD245" s="47">
        <f>Prev!AC37</f>
        <v>0.51506974139330164</v>
      </c>
      <c r="AE245" s="47">
        <f>Prev!AD37</f>
        <v>0.24822433077017167</v>
      </c>
      <c r="AH245" s="47">
        <f>Prev!AG37</f>
        <v>0.34118278975710375</v>
      </c>
      <c r="AI245" s="49" t="s">
        <v>52</v>
      </c>
      <c r="AJ245"/>
      <c r="AP245" s="47">
        <f>Prev!AO37</f>
        <v>0</v>
      </c>
      <c r="AQ245" s="49" t="s">
        <v>52</v>
      </c>
      <c r="AR245"/>
      <c r="AX245" s="47">
        <f>Prev!AW37</f>
        <v>0</v>
      </c>
      <c r="AY245" s="49" t="s">
        <v>52</v>
      </c>
      <c r="AZ245"/>
      <c r="BF245" s="47">
        <f>Prev!BE37</f>
        <v>0</v>
      </c>
      <c r="BG245" s="49" t="s">
        <v>52</v>
      </c>
      <c r="BH245"/>
      <c r="BN245" s="47">
        <f>Prev!BM37</f>
        <v>0</v>
      </c>
      <c r="BO245"/>
      <c r="BP245"/>
      <c r="BV245" s="47">
        <f>Prev!BU37</f>
        <v>0</v>
      </c>
      <c r="BW245"/>
      <c r="BX245"/>
      <c r="CD245" s="47">
        <f>Prev!CC37</f>
        <v>0</v>
      </c>
      <c r="CE245"/>
      <c r="CF245"/>
      <c r="CL245" s="47">
        <f>Prev!CK37</f>
        <v>0</v>
      </c>
    </row>
    <row r="246" spans="1:90" ht="15.5" x14ac:dyDescent="0.35">
      <c r="A246" s="49" t="s">
        <v>53</v>
      </c>
      <c r="B246" s="47">
        <f>Prev!B38</f>
        <v>0.60932238191641797</v>
      </c>
      <c r="C246" s="47"/>
      <c r="D246" s="47">
        <v>0.33152272983926001</v>
      </c>
      <c r="F246" s="47">
        <f>Prev!E38</f>
        <v>0.59884887024979117</v>
      </c>
      <c r="G246" s="47">
        <f>Prev!F38</f>
        <v>0.32172461648192147</v>
      </c>
      <c r="H246" s="47"/>
      <c r="I246" s="47">
        <f>Prev!H38</f>
        <v>0.58979409167760966</v>
      </c>
      <c r="J246" s="47">
        <f>Prev!I38</f>
        <v>0.31281073778961155</v>
      </c>
      <c r="K246" s="49" t="s">
        <v>53</v>
      </c>
      <c r="L246" s="47">
        <v>0.57960574552426769</v>
      </c>
      <c r="M246" s="47">
        <f>Prev!L38</f>
        <v>0.30341742753706558</v>
      </c>
      <c r="O246" s="47">
        <f>Prev!N38</f>
        <v>0.56925948290864681</v>
      </c>
      <c r="P246" s="47">
        <f>Prev!O38</f>
        <v>0.29407375367363303</v>
      </c>
      <c r="R246" s="47">
        <f>Prev!Q38</f>
        <v>0.55875902122355958</v>
      </c>
      <c r="S246" s="49" t="s">
        <v>53</v>
      </c>
      <c r="T246"/>
      <c r="U246" s="47">
        <f>Prev!T38</f>
        <v>0.54810866454105978</v>
      </c>
      <c r="V246" s="47">
        <f>Prev!U38</f>
        <v>0.27556243870170882</v>
      </c>
      <c r="X246" s="47">
        <f>Prev!W38</f>
        <v>0.53731331328025644</v>
      </c>
      <c r="Y246" s="47">
        <f>Prev!X38</f>
        <v>0.26640866439089245</v>
      </c>
      <c r="Z246" s="47">
        <f>Prev!Y38</f>
        <v>0</v>
      </c>
      <c r="AA246" s="49" t="s">
        <v>53</v>
      </c>
      <c r="AB246" s="47">
        <f>Prev!AA38</f>
        <v>0.25733221762652053</v>
      </c>
      <c r="AD246" s="47">
        <f>Prev!AC38</f>
        <v>0.51531025328012348</v>
      </c>
      <c r="AE246" s="47">
        <f>Prev!AD38</f>
        <v>0.24834023915567907</v>
      </c>
      <c r="AH246" s="47">
        <f>Prev!AG38</f>
        <v>0.34118278975710381</v>
      </c>
      <c r="AI246" s="49" t="s">
        <v>53</v>
      </c>
      <c r="AJ246"/>
      <c r="AP246" s="47">
        <f>Prev!AO38</f>
        <v>0</v>
      </c>
      <c r="AQ246" s="49" t="s">
        <v>53</v>
      </c>
      <c r="AR246"/>
      <c r="AX246" s="47">
        <f>Prev!AW38</f>
        <v>0</v>
      </c>
      <c r="AY246" s="49" t="s">
        <v>53</v>
      </c>
      <c r="AZ246"/>
      <c r="BF246" s="47">
        <f>Prev!BE38</f>
        <v>0</v>
      </c>
      <c r="BG246" s="49" t="s">
        <v>53</v>
      </c>
      <c r="BH246"/>
      <c r="BN246" s="47">
        <f>Prev!BM38</f>
        <v>0</v>
      </c>
      <c r="BO246"/>
      <c r="BP246"/>
      <c r="BV246" s="47">
        <f>Prev!BU38</f>
        <v>0</v>
      </c>
      <c r="BW246"/>
      <c r="BX246"/>
      <c r="CD246" s="47">
        <f>Prev!CC38</f>
        <v>0</v>
      </c>
      <c r="CE246"/>
      <c r="CF246"/>
      <c r="CL246" s="47">
        <f>Prev!CK38</f>
        <v>0</v>
      </c>
    </row>
    <row r="247" spans="1:90" ht="15.5" x14ac:dyDescent="0.35">
      <c r="A247" s="49" t="s">
        <v>54</v>
      </c>
      <c r="B247" s="47">
        <f>Prev!B39</f>
        <v>0.60932238191641785</v>
      </c>
      <c r="C247" s="47"/>
      <c r="D247" s="47">
        <v>0.3315227298392599</v>
      </c>
      <c r="F247" s="47">
        <f>Prev!E39</f>
        <v>0.59884887024979083</v>
      </c>
      <c r="G247" s="47">
        <f>Prev!F39</f>
        <v>0.3217246164819213</v>
      </c>
      <c r="H247" s="47"/>
      <c r="I247" s="47">
        <f>Prev!H39</f>
        <v>0.58956526588387848</v>
      </c>
      <c r="J247" s="47">
        <f>Prev!I39</f>
        <v>0.31268937481502024</v>
      </c>
      <c r="K247" s="49" t="s">
        <v>54</v>
      </c>
      <c r="L247" s="47">
        <v>0.5793737798550509</v>
      </c>
      <c r="M247" s="47">
        <f>Prev!L39</f>
        <v>0.3032959959826439</v>
      </c>
      <c r="O247" s="47">
        <f>Prev!N39</f>
        <v>0.56902534191914</v>
      </c>
      <c r="P247" s="47">
        <f>Prev!O39</f>
        <v>0.29395279878093411</v>
      </c>
      <c r="R247" s="47">
        <f>Prev!Q39</f>
        <v>0.55852362781996867</v>
      </c>
      <c r="S247" s="49" t="s">
        <v>54</v>
      </c>
      <c r="T247"/>
      <c r="U247" s="47">
        <f>Prev!T39</f>
        <v>0.54787289723816768</v>
      </c>
      <c r="V247" s="47">
        <f>Prev!U39</f>
        <v>0.27544390634279153</v>
      </c>
      <c r="X247" s="47">
        <f>Prev!W39</f>
        <v>0.53707800391186655</v>
      </c>
      <c r="Y247" s="47">
        <f>Prev!X39</f>
        <v>0.26629199418562866</v>
      </c>
      <c r="Z247" s="47">
        <f>Prev!Y39</f>
        <v>0</v>
      </c>
      <c r="AA247" s="49" t="s">
        <v>54</v>
      </c>
      <c r="AB247" s="47">
        <f>Prev!AA39</f>
        <v>0.25721778803765549</v>
      </c>
      <c r="AD247" s="47">
        <f>Prev!AC39</f>
        <v>0.51507815970934157</v>
      </c>
      <c r="AE247" s="47">
        <f>Prev!AD39</f>
        <v>0.24822838775643433</v>
      </c>
      <c r="AH247" s="47">
        <f>Prev!AG39</f>
        <v>0.34118278975710381</v>
      </c>
      <c r="AI247" s="49" t="s">
        <v>54</v>
      </c>
      <c r="AJ247"/>
      <c r="AP247" s="47">
        <f>Prev!AO39</f>
        <v>0</v>
      </c>
      <c r="AQ247" s="49" t="s">
        <v>54</v>
      </c>
      <c r="AR247"/>
      <c r="AX247" s="47">
        <f>Prev!AW39</f>
        <v>0</v>
      </c>
      <c r="AY247" s="49" t="s">
        <v>54</v>
      </c>
      <c r="AZ247"/>
      <c r="BF247" s="47">
        <f>Prev!BE39</f>
        <v>0</v>
      </c>
      <c r="BG247" s="49" t="s">
        <v>54</v>
      </c>
      <c r="BH247"/>
      <c r="BN247" s="47">
        <f>Prev!BM39</f>
        <v>0</v>
      </c>
      <c r="BO247"/>
      <c r="BP247"/>
      <c r="BV247" s="47">
        <f>Prev!BU39</f>
        <v>0</v>
      </c>
      <c r="BW247"/>
      <c r="BX247"/>
      <c r="CD247" s="47">
        <f>Prev!CC39</f>
        <v>0</v>
      </c>
      <c r="CE247"/>
      <c r="CF247"/>
      <c r="CL247" s="47">
        <f>Prev!CK39</f>
        <v>0</v>
      </c>
    </row>
    <row r="248" spans="1:90" ht="15.5" x14ac:dyDescent="0.35">
      <c r="A248" s="49" t="s">
        <v>55</v>
      </c>
      <c r="B248" s="47">
        <f>Prev!B40</f>
        <v>0.60932238191641785</v>
      </c>
      <c r="C248" s="47"/>
      <c r="D248" s="47">
        <v>0.33152272983925984</v>
      </c>
      <c r="F248" s="47">
        <f>Prev!E40</f>
        <v>0.59884887024979105</v>
      </c>
      <c r="G248" s="47">
        <f>Prev!F40</f>
        <v>0.32172461648192141</v>
      </c>
      <c r="H248" s="47"/>
      <c r="I248" s="47">
        <f>Prev!H40</f>
        <v>0.58934806846709442</v>
      </c>
      <c r="J248" s="47">
        <f>Prev!I40</f>
        <v>0.31257417921515074</v>
      </c>
      <c r="K248" s="49" t="s">
        <v>55</v>
      </c>
      <c r="L248" s="47">
        <v>0.57915298415909511</v>
      </c>
      <c r="M248" s="47">
        <f>Prev!L40</f>
        <v>0.30318041179012073</v>
      </c>
      <c r="O248" s="47">
        <f>Prev!N40</f>
        <v>0.56880189864507724</v>
      </c>
      <c r="P248" s="47">
        <f>Prev!O40</f>
        <v>0.29383737022100698</v>
      </c>
      <c r="R248" s="47">
        <f>Prev!Q40</f>
        <v>0.55829844952505603</v>
      </c>
      <c r="S248" s="49" t="s">
        <v>55</v>
      </c>
      <c r="T248"/>
      <c r="U248" s="47">
        <f>Prev!T40</f>
        <v>0.54764685541819103</v>
      </c>
      <c r="V248" s="47">
        <f>Prev!U40</f>
        <v>0.2753302634847401</v>
      </c>
      <c r="X248" s="47">
        <f>Prev!W40</f>
        <v>0.53685192652422975</v>
      </c>
      <c r="Y248" s="47">
        <f>Prev!X40</f>
        <v>0.26617990134630992</v>
      </c>
      <c r="Z248" s="47">
        <f>Prev!Y40</f>
        <v>0</v>
      </c>
      <c r="AA248" s="49" t="s">
        <v>55</v>
      </c>
      <c r="AB248" s="47">
        <f>Prev!AA40</f>
        <v>0.25710762999986336</v>
      </c>
      <c r="AD248" s="47">
        <f>Prev!AC40</f>
        <v>0.51485431106330826</v>
      </c>
      <c r="AE248" s="47">
        <f>Prev!AD40</f>
        <v>0.24812050978207487</v>
      </c>
      <c r="AH248" s="47">
        <f>Prev!AG40</f>
        <v>0.34118278975710387</v>
      </c>
      <c r="AI248" s="49" t="s">
        <v>55</v>
      </c>
      <c r="AJ248"/>
      <c r="AP248" s="47">
        <f>Prev!AO40</f>
        <v>0</v>
      </c>
      <c r="AQ248" s="49" t="s">
        <v>55</v>
      </c>
      <c r="AR248"/>
      <c r="AX248" s="47">
        <f>Prev!AW40</f>
        <v>0</v>
      </c>
      <c r="AY248" s="49" t="s">
        <v>55</v>
      </c>
      <c r="AZ248"/>
      <c r="BF248" s="47">
        <f>Prev!BE40</f>
        <v>0</v>
      </c>
      <c r="BG248" s="49" t="s">
        <v>55</v>
      </c>
      <c r="BH248"/>
      <c r="BN248" s="47">
        <f>Prev!BM40</f>
        <v>0</v>
      </c>
      <c r="BO248"/>
      <c r="BP248"/>
      <c r="BV248" s="47">
        <f>Prev!BU40</f>
        <v>0</v>
      </c>
      <c r="BW248"/>
      <c r="BX248"/>
      <c r="CD248" s="47">
        <f>Prev!CC40</f>
        <v>0</v>
      </c>
      <c r="CE248"/>
      <c r="CF248"/>
      <c r="CL248" s="47">
        <f>Prev!CK40</f>
        <v>0</v>
      </c>
    </row>
    <row r="249" spans="1:90" ht="15.5" x14ac:dyDescent="0.35">
      <c r="A249" s="49" t="s">
        <v>56</v>
      </c>
      <c r="B249" s="47">
        <f>Prev!B41</f>
        <v>0.6488241733619029</v>
      </c>
      <c r="C249" s="47"/>
      <c r="D249" s="47">
        <v>0.28981713924026947</v>
      </c>
      <c r="F249" s="47">
        <f>Prev!E41</f>
        <v>0.63550802259757777</v>
      </c>
      <c r="G249" s="47">
        <f>Prev!F41</f>
        <v>0.27774440940629469</v>
      </c>
      <c r="H249" s="47"/>
      <c r="I249" s="47">
        <f>Prev!H41</f>
        <v>0.62558127334725899</v>
      </c>
      <c r="J249" s="47">
        <f>Prev!I41</f>
        <v>0.26739998322305492</v>
      </c>
      <c r="K249" s="49" t="s">
        <v>56</v>
      </c>
      <c r="L249" s="47">
        <v>0.61261710689693705</v>
      </c>
      <c r="M249" s="47">
        <f>Prev!L41</f>
        <v>0.25600298087175194</v>
      </c>
      <c r="O249" s="47">
        <f>Prev!N41</f>
        <v>0.59937399703060079</v>
      </c>
      <c r="P249" s="47">
        <f>Prev!O41</f>
        <v>0.24476865702171988</v>
      </c>
      <c r="R249" s="47">
        <f>Prev!Q41</f>
        <v>0.58586100742966729</v>
      </c>
      <c r="S249" s="49" t="s">
        <v>56</v>
      </c>
      <c r="T249"/>
      <c r="U249" s="47">
        <f>Prev!T41</f>
        <v>0.57208863042062297</v>
      </c>
      <c r="V249" s="47">
        <f>Prev!U41</f>
        <v>0.22283927232009459</v>
      </c>
      <c r="X249" s="47">
        <f>Prev!W41</f>
        <v>0.55806881435140099</v>
      </c>
      <c r="Y249" s="47">
        <f>Prev!X41</f>
        <v>0.21216918427748635</v>
      </c>
      <c r="Z249" s="47">
        <f>Prev!Y41</f>
        <v>0</v>
      </c>
      <c r="AA249" s="49" t="s">
        <v>56</v>
      </c>
      <c r="AB249" s="47">
        <f>Prev!AA41</f>
        <v>0.20171159481739043</v>
      </c>
      <c r="AD249" s="47">
        <f>Prev!AC41</f>
        <v>0.52934204646254446</v>
      </c>
      <c r="AE249" s="47">
        <f>Prev!AD41</f>
        <v>0.19147806642625589</v>
      </c>
      <c r="AH249" s="47">
        <f>Prev!AG41</f>
        <v>0.30174613530550576</v>
      </c>
      <c r="AI249" s="49" t="s">
        <v>56</v>
      </c>
      <c r="AJ249"/>
      <c r="AP249" s="47">
        <f>Prev!AO41</f>
        <v>0</v>
      </c>
      <c r="AQ249" s="49" t="s">
        <v>56</v>
      </c>
      <c r="AR249"/>
      <c r="AX249" s="47">
        <f>Prev!AW41</f>
        <v>0</v>
      </c>
      <c r="AY249" s="49" t="s">
        <v>56</v>
      </c>
      <c r="AZ249"/>
      <c r="BF249" s="47">
        <f>Prev!BE41</f>
        <v>0</v>
      </c>
      <c r="BG249" s="49" t="s">
        <v>56</v>
      </c>
      <c r="BH249"/>
      <c r="BN249" s="47">
        <f>Prev!BM41</f>
        <v>0</v>
      </c>
      <c r="BO249"/>
      <c r="BP249"/>
      <c r="BV249" s="47">
        <f>Prev!BU41</f>
        <v>0</v>
      </c>
      <c r="BW249"/>
      <c r="BX249"/>
      <c r="CD249" s="47">
        <f>Prev!CC41</f>
        <v>0</v>
      </c>
      <c r="CE249"/>
      <c r="CF249"/>
      <c r="CL249" s="47">
        <f>Prev!CK41</f>
        <v>0</v>
      </c>
    </row>
    <row r="250" spans="1:90" ht="15.5" x14ac:dyDescent="0.35">
      <c r="A250" s="49" t="s">
        <v>57</v>
      </c>
      <c r="B250" s="47">
        <f>Prev!B42</f>
        <v>0.64882417336190257</v>
      </c>
      <c r="C250" s="47"/>
      <c r="D250" s="47">
        <v>0.28981713924026942</v>
      </c>
      <c r="F250" s="47">
        <f>Prev!E42</f>
        <v>0.63550802259757821</v>
      </c>
      <c r="G250" s="47">
        <f>Prev!F42</f>
        <v>0.27774440940629486</v>
      </c>
      <c r="H250" s="47"/>
      <c r="I250" s="47">
        <f>Prev!H42</f>
        <v>0.62578971445443965</v>
      </c>
      <c r="J250" s="47">
        <f>Prev!I42</f>
        <v>0.26748907979761327</v>
      </c>
      <c r="K250" s="49" t="s">
        <v>57</v>
      </c>
      <c r="L250" s="47">
        <v>0.6128259205917419</v>
      </c>
      <c r="M250" s="47">
        <f>Prev!L42</f>
        <v>0.2560902408057551</v>
      </c>
      <c r="O250" s="47">
        <f>Prev!N42</f>
        <v>0.59958234833402235</v>
      </c>
      <c r="P250" s="47">
        <f>Prev!O42</f>
        <v>0.24485374224226653</v>
      </c>
      <c r="R250" s="47">
        <f>Prev!Q42</f>
        <v>0.58606810724453617</v>
      </c>
      <c r="S250" s="49" t="s">
        <v>57</v>
      </c>
      <c r="T250"/>
      <c r="U250" s="47">
        <f>Prev!T42</f>
        <v>0.57229373783126392</v>
      </c>
      <c r="V250" s="47">
        <f>Prev!U42</f>
        <v>0.2229191655109469</v>
      </c>
      <c r="X250" s="47">
        <f>Prev!W42</f>
        <v>0.55827123850231297</v>
      </c>
      <c r="Y250" s="47">
        <f>Prev!X42</f>
        <v>0.21224614282788823</v>
      </c>
      <c r="Z250" s="47">
        <f>Prev!Y42</f>
        <v>0</v>
      </c>
      <c r="AA250" s="49" t="s">
        <v>57</v>
      </c>
      <c r="AB250" s="47">
        <f>Prev!AA42</f>
        <v>0.201785445475091</v>
      </c>
      <c r="AD250" s="47">
        <f>Prev!AC42</f>
        <v>0.52953723871557068</v>
      </c>
      <c r="AE250" s="47">
        <f>Prev!AD42</f>
        <v>0.19154867301313211</v>
      </c>
      <c r="AH250" s="47">
        <f>Prev!AG42</f>
        <v>0.30174613530550576</v>
      </c>
      <c r="AI250" s="49" t="s">
        <v>57</v>
      </c>
      <c r="AJ250"/>
      <c r="AP250" s="47">
        <f>Prev!AO42</f>
        <v>0</v>
      </c>
      <c r="AQ250" s="49" t="s">
        <v>57</v>
      </c>
      <c r="AR250"/>
      <c r="AX250" s="47">
        <f>Prev!AW42</f>
        <v>0</v>
      </c>
      <c r="AY250" s="49" t="s">
        <v>57</v>
      </c>
      <c r="AZ250"/>
      <c r="BF250" s="47">
        <f>Prev!BE42</f>
        <v>0</v>
      </c>
      <c r="BG250" s="49" t="s">
        <v>57</v>
      </c>
      <c r="BH250"/>
      <c r="BN250" s="47">
        <f>Prev!BM42</f>
        <v>0</v>
      </c>
      <c r="BO250"/>
      <c r="BP250"/>
      <c r="BV250" s="47">
        <f>Prev!BU42</f>
        <v>0</v>
      </c>
      <c r="BW250"/>
      <c r="BX250"/>
      <c r="CD250" s="47">
        <f>Prev!CC42</f>
        <v>0</v>
      </c>
      <c r="CE250"/>
      <c r="CF250"/>
      <c r="CL250" s="47">
        <f>Prev!CK42</f>
        <v>0</v>
      </c>
    </row>
    <row r="251" spans="1:90" ht="15.5" x14ac:dyDescent="0.35">
      <c r="A251" s="49" t="s">
        <v>58</v>
      </c>
      <c r="B251" s="47">
        <f>Prev!B43</f>
        <v>0.64882417336190257</v>
      </c>
      <c r="C251" s="47"/>
      <c r="D251" s="47">
        <v>0.28981713924026936</v>
      </c>
      <c r="F251" s="47">
        <f>Prev!E43</f>
        <v>0.63550802259757799</v>
      </c>
      <c r="G251" s="47">
        <f>Prev!F43</f>
        <v>0.27774440940629475</v>
      </c>
      <c r="H251" s="47"/>
      <c r="I251" s="47">
        <f>Prev!H43</f>
        <v>0.62475118238434912</v>
      </c>
      <c r="J251" s="47">
        <f>Prev!I43</f>
        <v>0.26704516711999599</v>
      </c>
      <c r="K251" s="49" t="s">
        <v>58</v>
      </c>
      <c r="L251" s="47">
        <v>0.6117813692664037</v>
      </c>
      <c r="M251" s="47">
        <f>Prev!L43</f>
        <v>0.25565373935982788</v>
      </c>
      <c r="O251" s="47">
        <f>Prev!N43</f>
        <v>0.59853621319904338</v>
      </c>
      <c r="P251" s="47">
        <f>Prev!O43</f>
        <v>0.24442652802656703</v>
      </c>
      <c r="R251" s="47">
        <f>Prev!Q43</f>
        <v>0.58502460480131335</v>
      </c>
      <c r="S251" s="49" t="s">
        <v>58</v>
      </c>
      <c r="T251"/>
      <c r="U251" s="47">
        <f>Prev!T43</f>
        <v>0.57125685162015827</v>
      </c>
      <c r="V251" s="47">
        <f>Prev!U43</f>
        <v>0.22251527884640776</v>
      </c>
      <c r="X251" s="47">
        <f>Prev!W43</f>
        <v>0.55724470725496811</v>
      </c>
      <c r="Y251" s="47">
        <f>Prev!X43</f>
        <v>0.21185587142804732</v>
      </c>
      <c r="Z251" s="47">
        <f>Prev!Y43</f>
        <v>0</v>
      </c>
      <c r="AA251" s="49" t="s">
        <v>58</v>
      </c>
      <c r="AB251" s="47">
        <f>Prev!AA43</f>
        <v>0.20140981821045803</v>
      </c>
      <c r="AD251" s="47">
        <f>Prev!AC43</f>
        <v>0.52854160783834325</v>
      </c>
      <c r="AE251" s="47">
        <f>Prev!AD43</f>
        <v>0.19118852502088454</v>
      </c>
      <c r="AH251" s="47">
        <f>Prev!AG43</f>
        <v>0.30174613530550576</v>
      </c>
      <c r="AI251" s="49" t="s">
        <v>58</v>
      </c>
      <c r="AJ251"/>
      <c r="AP251" s="47">
        <f>Prev!AO43</f>
        <v>0</v>
      </c>
      <c r="AQ251" s="49" t="s">
        <v>58</v>
      </c>
      <c r="AR251"/>
      <c r="AX251" s="47">
        <f>Prev!AW43</f>
        <v>0</v>
      </c>
      <c r="AY251" s="49" t="s">
        <v>58</v>
      </c>
      <c r="AZ251"/>
      <c r="BF251" s="47">
        <f>Prev!BE43</f>
        <v>0</v>
      </c>
      <c r="BG251" s="49" t="s">
        <v>58</v>
      </c>
      <c r="BH251"/>
      <c r="BN251" s="47">
        <f>Prev!BM43</f>
        <v>0</v>
      </c>
      <c r="BO251"/>
      <c r="BP251"/>
      <c r="BV251" s="47">
        <f>Prev!BU43</f>
        <v>0</v>
      </c>
      <c r="BW251"/>
      <c r="BX251"/>
      <c r="CD251" s="47">
        <f>Prev!CC43</f>
        <v>0</v>
      </c>
      <c r="CE251"/>
      <c r="CF251"/>
      <c r="CL251" s="47">
        <f>Prev!CK43</f>
        <v>0</v>
      </c>
    </row>
    <row r="252" spans="1:90" ht="15.5" x14ac:dyDescent="0.35">
      <c r="A252" s="49" t="s">
        <v>59</v>
      </c>
      <c r="B252" s="47">
        <f>Prev!B44</f>
        <v>0.64882417336190268</v>
      </c>
      <c r="C252" s="47"/>
      <c r="D252" s="47">
        <v>0.28981713924026942</v>
      </c>
      <c r="F252" s="47">
        <f>Prev!E44</f>
        <v>0.63550802259757855</v>
      </c>
      <c r="G252" s="47">
        <f>Prev!F44</f>
        <v>0.27774440940629502</v>
      </c>
      <c r="H252" s="47"/>
      <c r="I252" s="47">
        <f>Prev!H44</f>
        <v>0.62442763472874174</v>
      </c>
      <c r="J252" s="47">
        <f>Prev!I44</f>
        <v>0.26690686912201017</v>
      </c>
      <c r="K252" s="49" t="s">
        <v>59</v>
      </c>
      <c r="L252" s="47">
        <v>0.61145354746574665</v>
      </c>
      <c r="M252" s="47">
        <f>Prev!L44</f>
        <v>0.25551674782430261</v>
      </c>
      <c r="O252" s="47">
        <f>Prev!N44</f>
        <v>0.59820565394069225</v>
      </c>
      <c r="P252" s="47">
        <f>Prev!O44</f>
        <v>0.24429153627495034</v>
      </c>
      <c r="R252" s="47">
        <f>Prev!Q44</f>
        <v>0.5846927824713557</v>
      </c>
      <c r="S252" s="49" t="s">
        <v>59</v>
      </c>
      <c r="T252"/>
      <c r="U252" s="47">
        <f>Prev!T44</f>
        <v>0.57092517248753449</v>
      </c>
      <c r="V252" s="47">
        <f>Prev!U44</f>
        <v>0.22238608359128897</v>
      </c>
      <c r="X252" s="47">
        <f>Prev!W44</f>
        <v>0.55691450436625789</v>
      </c>
      <c r="Y252" s="47">
        <f>Prev!X44</f>
        <v>0.21173033336581906</v>
      </c>
      <c r="Z252" s="47">
        <f>Prev!Y44</f>
        <v>0</v>
      </c>
      <c r="AA252" s="49" t="s">
        <v>59</v>
      </c>
      <c r="AB252" s="47">
        <f>Prev!AA44</f>
        <v>0.20128835274163162</v>
      </c>
      <c r="AD252" s="47">
        <f>Prev!AC44</f>
        <v>0.52821804239469827</v>
      </c>
      <c r="AE252" s="47">
        <f>Prev!AD44</f>
        <v>0.19107148220154746</v>
      </c>
      <c r="AH252" s="47">
        <f>Prev!AG44</f>
        <v>0.30174613530550576</v>
      </c>
      <c r="AI252" s="49" t="s">
        <v>59</v>
      </c>
      <c r="AJ252"/>
      <c r="AP252" s="47">
        <f>Prev!AO44</f>
        <v>0</v>
      </c>
      <c r="AQ252" s="49" t="s">
        <v>59</v>
      </c>
      <c r="AR252"/>
      <c r="AX252" s="47">
        <f>Prev!AW44</f>
        <v>0</v>
      </c>
      <c r="AY252" s="49" t="s">
        <v>59</v>
      </c>
      <c r="AZ252"/>
      <c r="BF252" s="47">
        <f>Prev!BE44</f>
        <v>0</v>
      </c>
      <c r="BG252" s="49" t="s">
        <v>59</v>
      </c>
      <c r="BH252"/>
      <c r="BN252" s="47">
        <f>Prev!BM44</f>
        <v>0</v>
      </c>
      <c r="BO252"/>
      <c r="BP252"/>
      <c r="BV252" s="47">
        <f>Prev!BU44</f>
        <v>0</v>
      </c>
      <c r="BW252"/>
      <c r="BX252"/>
      <c r="CD252" s="47">
        <f>Prev!CC44</f>
        <v>0</v>
      </c>
      <c r="CE252"/>
      <c r="CF252"/>
      <c r="CL252" s="47">
        <f>Prev!CK44</f>
        <v>0</v>
      </c>
    </row>
    <row r="253" spans="1:90" ht="15.5" x14ac:dyDescent="0.35">
      <c r="A253" s="49" t="s">
        <v>60</v>
      </c>
      <c r="B253" s="47">
        <f>Prev!B45</f>
        <v>0.6488241733619029</v>
      </c>
      <c r="C253" s="47"/>
      <c r="D253" s="47">
        <v>0.28981713924026958</v>
      </c>
      <c r="F253" s="47">
        <f>Prev!E45</f>
        <v>0.63550802259757844</v>
      </c>
      <c r="G253" s="47">
        <f>Prev!F45</f>
        <v>0.27774440940629497</v>
      </c>
      <c r="H253" s="47"/>
      <c r="I253" s="47">
        <f>Prev!H45</f>
        <v>0.62449891598570595</v>
      </c>
      <c r="J253" s="47">
        <f>Prev!I45</f>
        <v>0.26693733775610845</v>
      </c>
      <c r="K253" s="49" t="s">
        <v>60</v>
      </c>
      <c r="L253" s="47">
        <v>0.61152588318733059</v>
      </c>
      <c r="M253" s="47">
        <f>Prev!L45</f>
        <v>0.25554697577605334</v>
      </c>
      <c r="O253" s="47">
        <f>Prev!N45</f>
        <v>0.59827869847091686</v>
      </c>
      <c r="P253" s="47">
        <f>Prev!O45</f>
        <v>0.2443213657497931</v>
      </c>
      <c r="R253" s="47">
        <f>Prev!Q45</f>
        <v>0.58476620358651554</v>
      </c>
      <c r="S253" s="49" t="s">
        <v>60</v>
      </c>
      <c r="T253"/>
      <c r="U253" s="47">
        <f>Prev!T45</f>
        <v>0.57099865274434625</v>
      </c>
      <c r="V253" s="47">
        <f>Prev!U45</f>
        <v>0.22241470553216874</v>
      </c>
      <c r="X253" s="47">
        <f>Prev!W45</f>
        <v>0.55698774229209469</v>
      </c>
      <c r="Y253" s="47">
        <f>Prev!X45</f>
        <v>0.21175817729936869</v>
      </c>
      <c r="Z253" s="47">
        <f>Prev!Y45</f>
        <v>0</v>
      </c>
      <c r="AA253" s="49" t="s">
        <v>60</v>
      </c>
      <c r="AB253" s="47">
        <f>Prev!AA45</f>
        <v>0.20131532271778413</v>
      </c>
      <c r="AD253" s="47">
        <f>Prev!AC45</f>
        <v>0.52828996013101714</v>
      </c>
      <c r="AE253" s="47">
        <f>Prev!AD45</f>
        <v>0.19109749689126312</v>
      </c>
      <c r="AH253" s="47">
        <f>Prev!AG45</f>
        <v>0.30174613530550581</v>
      </c>
      <c r="AI253" s="49" t="s">
        <v>60</v>
      </c>
      <c r="AJ253"/>
      <c r="AP253" s="47">
        <f>Prev!AO45</f>
        <v>0</v>
      </c>
      <c r="AQ253" s="49" t="s">
        <v>60</v>
      </c>
      <c r="AR253"/>
      <c r="AX253" s="47">
        <f>Prev!AW45</f>
        <v>0</v>
      </c>
      <c r="AY253" s="49" t="s">
        <v>60</v>
      </c>
      <c r="AZ253"/>
      <c r="BF253" s="47">
        <f>Prev!BE45</f>
        <v>0</v>
      </c>
      <c r="BG253" s="49" t="s">
        <v>60</v>
      </c>
      <c r="BH253"/>
      <c r="BN253" s="47">
        <f>Prev!BM45</f>
        <v>0</v>
      </c>
      <c r="BO253"/>
      <c r="BP253"/>
      <c r="BV253" s="47">
        <f>Prev!BU45</f>
        <v>0</v>
      </c>
      <c r="BW253"/>
      <c r="BX253"/>
      <c r="CD253" s="47">
        <f>Prev!CC45</f>
        <v>0</v>
      </c>
      <c r="CE253"/>
      <c r="CF253"/>
      <c r="CL253" s="47">
        <f>Prev!CK45</f>
        <v>0</v>
      </c>
    </row>
    <row r="254" spans="1:90" ht="15.5" x14ac:dyDescent="0.35">
      <c r="A254" s="49" t="s">
        <v>61</v>
      </c>
      <c r="B254" s="47">
        <f>Prev!B46</f>
        <v>0.56532038151172415</v>
      </c>
      <c r="C254" s="47"/>
      <c r="D254" s="47">
        <v>0.32829591569854433</v>
      </c>
      <c r="F254" s="47">
        <f>Prev!E46</f>
        <v>0.55616693047776444</v>
      </c>
      <c r="G254" s="47">
        <f>Prev!F46</f>
        <v>0.31995328553875085</v>
      </c>
      <c r="H254" s="47"/>
      <c r="I254" s="47">
        <f>Prev!H46</f>
        <v>0.54653726816068415</v>
      </c>
      <c r="J254" s="47">
        <f>Prev!I46</f>
        <v>0.31142533684891771</v>
      </c>
      <c r="K254" s="49" t="s">
        <v>61</v>
      </c>
      <c r="L254" s="47">
        <v>0.53760805149069923</v>
      </c>
      <c r="M254" s="47">
        <f>Prev!L46</f>
        <v>0.30338506158366579</v>
      </c>
      <c r="O254" s="47">
        <f>Prev!N46</f>
        <v>0.52858029974268494</v>
      </c>
      <c r="P254" s="47">
        <f>Prev!O46</f>
        <v>0.29537553439476277</v>
      </c>
      <c r="R254" s="47">
        <f>Prev!Q46</f>
        <v>0.5194562603721391</v>
      </c>
      <c r="S254" s="49" t="s">
        <v>61</v>
      </c>
      <c r="T254"/>
      <c r="U254" s="47">
        <f>Prev!T46</f>
        <v>0.51023852330880959</v>
      </c>
      <c r="V254" s="47">
        <f>Prev!U46</f>
        <v>0.27946464216816597</v>
      </c>
      <c r="X254" s="47">
        <f>Prev!W46</f>
        <v>0.50093002661286312</v>
      </c>
      <c r="Y254" s="47">
        <f>Prev!X46</f>
        <v>0.27157154245828186</v>
      </c>
      <c r="Z254" s="47">
        <f>Prev!Y46</f>
        <v>0</v>
      </c>
      <c r="AA254" s="49" t="s">
        <v>61</v>
      </c>
      <c r="AB254" s="47">
        <f>Prev!AA46</f>
        <v>0.2637257034121408</v>
      </c>
      <c r="AD254" s="47">
        <f>Prev!AC46</f>
        <v>0.48205427233279075</v>
      </c>
      <c r="AE254" s="47">
        <f>Prev!AD46</f>
        <v>0.25593152183757767</v>
      </c>
      <c r="AH254" s="47">
        <f>Prev!AG46</f>
        <v>0.33655088869050387</v>
      </c>
      <c r="AI254" s="49" t="s">
        <v>61</v>
      </c>
      <c r="AJ254"/>
      <c r="AP254" s="47">
        <f>Prev!AO46</f>
        <v>0</v>
      </c>
      <c r="AQ254" s="49" t="s">
        <v>61</v>
      </c>
      <c r="AR254"/>
      <c r="AX254" s="47">
        <f>Prev!AW46</f>
        <v>0</v>
      </c>
      <c r="AY254" s="49" t="s">
        <v>61</v>
      </c>
      <c r="AZ254"/>
      <c r="BF254" s="47">
        <f>Prev!BE46</f>
        <v>0</v>
      </c>
      <c r="BG254" s="49" t="s">
        <v>61</v>
      </c>
      <c r="BH254"/>
      <c r="BN254" s="47">
        <f>Prev!BM46</f>
        <v>0</v>
      </c>
      <c r="BO254"/>
      <c r="BP254"/>
      <c r="BV254" s="47">
        <f>Prev!BU46</f>
        <v>0</v>
      </c>
      <c r="BW254"/>
      <c r="BX254"/>
      <c r="CD254" s="47">
        <f>Prev!CC46</f>
        <v>0</v>
      </c>
      <c r="CE254"/>
      <c r="CF254"/>
      <c r="CL254" s="47">
        <f>Prev!CK46</f>
        <v>0</v>
      </c>
    </row>
    <row r="255" spans="1:90" ht="15.5" x14ac:dyDescent="0.35">
      <c r="A255" s="49" t="s">
        <v>62</v>
      </c>
      <c r="B255" s="47">
        <f>Prev!B47</f>
        <v>0.56532038151172426</v>
      </c>
      <c r="C255" s="47"/>
      <c r="D255" s="47">
        <v>0.32829591569854444</v>
      </c>
      <c r="F255" s="47">
        <f>Prev!E47</f>
        <v>0.55616693047776478</v>
      </c>
      <c r="G255" s="47">
        <f>Prev!F47</f>
        <v>0.31995328553875091</v>
      </c>
      <c r="H255" s="47"/>
      <c r="I255" s="47">
        <f>Prev!H47</f>
        <v>0.54699958354608658</v>
      </c>
      <c r="J255" s="47">
        <f>Prev!I47</f>
        <v>0.31168877126229944</v>
      </c>
      <c r="K255" s="49" t="s">
        <v>62</v>
      </c>
      <c r="L255" s="47">
        <v>0.53808282310531541</v>
      </c>
      <c r="M255" s="47">
        <f>Prev!L47</f>
        <v>0.30365298654338158</v>
      </c>
      <c r="O255" s="47">
        <f>Prev!N47</f>
        <v>0.5290653342726428</v>
      </c>
      <c r="P255" s="47">
        <f>Prev!O47</f>
        <v>0.29564657615238388</v>
      </c>
      <c r="R255" s="47">
        <f>Prev!Q47</f>
        <v>0.51994943550249473</v>
      </c>
      <c r="S255" s="49" t="s">
        <v>62</v>
      </c>
      <c r="T255"/>
      <c r="U255" s="47">
        <f>Prev!T47</f>
        <v>0.51073779514196693</v>
      </c>
      <c r="V255" s="47">
        <f>Prev!U47</f>
        <v>0.27973810020362194</v>
      </c>
      <c r="X255" s="47">
        <f>Prev!W47</f>
        <v>0.50143343610087709</v>
      </c>
      <c r="Y255" s="47">
        <f>Prev!X47</f>
        <v>0.27184445820276704</v>
      </c>
      <c r="Z255" s="47">
        <f>Prev!Y47</f>
        <v>0</v>
      </c>
      <c r="AA255" s="49" t="s">
        <v>62</v>
      </c>
      <c r="AB255" s="47">
        <f>Prev!AA47</f>
        <v>0.2639970180732425</v>
      </c>
      <c r="AD255" s="47">
        <f>Prev!AC47</f>
        <v>0.48256044584256796</v>
      </c>
      <c r="AE255" s="47">
        <f>Prev!AD47</f>
        <v>0.25620025870831281</v>
      </c>
      <c r="AH255" s="47">
        <f>Prev!AG47</f>
        <v>0.33655088869050387</v>
      </c>
      <c r="AI255" s="49" t="s">
        <v>62</v>
      </c>
      <c r="AJ255"/>
      <c r="AP255" s="47">
        <f>Prev!AO47</f>
        <v>0</v>
      </c>
      <c r="AQ255" s="49" t="s">
        <v>62</v>
      </c>
      <c r="AR255"/>
      <c r="AX255" s="47">
        <f>Prev!AW47</f>
        <v>0</v>
      </c>
      <c r="AY255" s="49" t="s">
        <v>62</v>
      </c>
      <c r="AZ255"/>
      <c r="BF255" s="47">
        <f>Prev!BE47</f>
        <v>0</v>
      </c>
      <c r="BG255" s="49" t="s">
        <v>62</v>
      </c>
      <c r="BH255"/>
      <c r="BN255" s="47">
        <f>Prev!BM47</f>
        <v>0</v>
      </c>
      <c r="BO255"/>
      <c r="BP255"/>
      <c r="BV255" s="47">
        <f>Prev!BU47</f>
        <v>0</v>
      </c>
      <c r="BW255"/>
      <c r="BX255"/>
      <c r="CD255" s="47">
        <f>Prev!CC47</f>
        <v>0</v>
      </c>
      <c r="CE255"/>
      <c r="CF255"/>
      <c r="CL255" s="47">
        <f>Prev!CK47</f>
        <v>0</v>
      </c>
    </row>
    <row r="256" spans="1:90" ht="15.5" x14ac:dyDescent="0.35">
      <c r="A256" s="49" t="s">
        <v>63</v>
      </c>
      <c r="B256" s="47">
        <f>Prev!B48</f>
        <v>0.56532038151172415</v>
      </c>
      <c r="C256" s="47"/>
      <c r="D256" s="47">
        <v>0.32829591569854433</v>
      </c>
      <c r="F256" s="47">
        <f>Prev!E48</f>
        <v>0.55616693047776444</v>
      </c>
      <c r="G256" s="47">
        <f>Prev!F48</f>
        <v>0.31995328553875085</v>
      </c>
      <c r="H256" s="47"/>
      <c r="I256" s="47">
        <f>Prev!H48</f>
        <v>0.54750813930701936</v>
      </c>
      <c r="J256" s="47">
        <f>Prev!I48</f>
        <v>0.31197855415247278</v>
      </c>
      <c r="K256" s="49" t="s">
        <v>63</v>
      </c>
      <c r="L256" s="47">
        <v>0.53860090061856525</v>
      </c>
      <c r="M256" s="47">
        <f>Prev!L48</f>
        <v>0.30394535005584516</v>
      </c>
      <c r="O256" s="47">
        <f>Prev!N48</f>
        <v>0.52959074317260679</v>
      </c>
      <c r="P256" s="47">
        <f>Prev!O48</f>
        <v>0.29594017947940576</v>
      </c>
      <c r="R256" s="47">
        <f>Prev!Q48</f>
        <v>0.52048007266777285</v>
      </c>
      <c r="S256" s="49" t="s">
        <v>63</v>
      </c>
      <c r="T256"/>
      <c r="U256" s="47">
        <f>Prev!T48</f>
        <v>0.51127165090329874</v>
      </c>
      <c r="V256" s="47">
        <f>Prev!U48</f>
        <v>0.28003050033119858</v>
      </c>
      <c r="X256" s="47">
        <f>Prev!W48</f>
        <v>0.50196859943639127</v>
      </c>
      <c r="Y256" s="47">
        <f>Prev!X48</f>
        <v>0.27213458880938191</v>
      </c>
      <c r="Z256" s="47">
        <f>Prev!Y48</f>
        <v>0</v>
      </c>
      <c r="AA256" s="49" t="s">
        <v>63</v>
      </c>
      <c r="AB256" s="47">
        <f>Prev!AA48</f>
        <v>0.2642838838746816</v>
      </c>
      <c r="AD256" s="47">
        <f>Prev!AC48</f>
        <v>0.48309290604524607</v>
      </c>
      <c r="AE256" s="47">
        <f>Prev!AD48</f>
        <v>0.25648295167010282</v>
      </c>
      <c r="AH256" s="47">
        <f>Prev!AG48</f>
        <v>0.33655088869050387</v>
      </c>
      <c r="AI256" s="49" t="s">
        <v>63</v>
      </c>
      <c r="AJ256"/>
      <c r="AP256" s="47">
        <f>Prev!AO48</f>
        <v>0</v>
      </c>
      <c r="AQ256" s="49" t="s">
        <v>63</v>
      </c>
      <c r="AR256"/>
      <c r="AX256" s="47">
        <f>Prev!AW48</f>
        <v>0</v>
      </c>
      <c r="AY256" s="49" t="s">
        <v>63</v>
      </c>
      <c r="AZ256"/>
      <c r="BF256" s="47">
        <f>Prev!BE48</f>
        <v>0</v>
      </c>
      <c r="BG256" s="49" t="s">
        <v>63</v>
      </c>
      <c r="BH256"/>
      <c r="BN256" s="47">
        <f>Prev!BM48</f>
        <v>0</v>
      </c>
      <c r="BO256"/>
      <c r="BP256"/>
      <c r="BV256" s="47">
        <f>Prev!BU48</f>
        <v>0</v>
      </c>
      <c r="BW256"/>
      <c r="BX256"/>
      <c r="CD256" s="47">
        <f>Prev!CC48</f>
        <v>0</v>
      </c>
      <c r="CE256"/>
      <c r="CF256"/>
      <c r="CL256" s="47">
        <f>Prev!CK48</f>
        <v>0</v>
      </c>
    </row>
    <row r="257" spans="1:90" ht="15.5" x14ac:dyDescent="0.35">
      <c r="A257" s="49" t="s">
        <v>64</v>
      </c>
      <c r="B257" s="47">
        <f>Prev!B49</f>
        <v>0.56532038151172415</v>
      </c>
      <c r="C257" s="47"/>
      <c r="D257" s="47">
        <v>0.32829591569854433</v>
      </c>
      <c r="F257" s="47">
        <f>Prev!E49</f>
        <v>0.55616693047776455</v>
      </c>
      <c r="G257" s="47">
        <f>Prev!F49</f>
        <v>0.31995328553875091</v>
      </c>
      <c r="H257" s="47"/>
      <c r="I257" s="47">
        <f>Prev!H49</f>
        <v>0.54785212028690078</v>
      </c>
      <c r="J257" s="47">
        <f>Prev!I49</f>
        <v>0.31217455980253517</v>
      </c>
      <c r="K257" s="49" t="s">
        <v>64</v>
      </c>
      <c r="L257" s="47">
        <v>0.53894930151355802</v>
      </c>
      <c r="M257" s="47">
        <f>Prev!L49</f>
        <v>0.30414196100073332</v>
      </c>
      <c r="O257" s="47">
        <f>Prev!N49</f>
        <v>0.52994219371316886</v>
      </c>
      <c r="P257" s="47">
        <f>Prev!O49</f>
        <v>0.29613657327479009</v>
      </c>
      <c r="R257" s="47">
        <f>Prev!Q49</f>
        <v>0.52083326576106215</v>
      </c>
      <c r="S257" s="49" t="s">
        <v>64</v>
      </c>
      <c r="T257"/>
      <c r="U257" s="47">
        <f>Prev!T49</f>
        <v>0.51162534586087227</v>
      </c>
      <c r="V257" s="47">
        <f>Prev!U49</f>
        <v>0.28022422391387508</v>
      </c>
      <c r="X257" s="47">
        <f>Prev!W49</f>
        <v>0.50232162455689355</v>
      </c>
      <c r="Y257" s="47">
        <f>Prev!X49</f>
        <v>0.2723259759720752</v>
      </c>
      <c r="Z257" s="47">
        <f>Prev!Y49</f>
        <v>0</v>
      </c>
      <c r="AA257" s="49" t="s">
        <v>64</v>
      </c>
      <c r="AB257" s="47">
        <f>Prev!AA49</f>
        <v>0.26447234456904711</v>
      </c>
      <c r="AD257" s="47">
        <f>Prev!AC49</f>
        <v>0.48344136160721585</v>
      </c>
      <c r="AE257" s="47">
        <f>Prev!AD49</f>
        <v>0.25666795316762336</v>
      </c>
      <c r="AH257" s="47">
        <f>Prev!AG49</f>
        <v>0.33655088869050398</v>
      </c>
      <c r="AI257" s="49" t="s">
        <v>64</v>
      </c>
      <c r="AJ257"/>
      <c r="AP257" s="47">
        <f>Prev!AO49</f>
        <v>0</v>
      </c>
      <c r="AQ257" s="49" t="s">
        <v>64</v>
      </c>
      <c r="AR257"/>
      <c r="AX257" s="47">
        <f>Prev!AW49</f>
        <v>0</v>
      </c>
      <c r="AY257" s="49" t="s">
        <v>64</v>
      </c>
      <c r="AZ257"/>
      <c r="BF257" s="47">
        <f>Prev!BE49</f>
        <v>0</v>
      </c>
      <c r="BG257" s="49" t="s">
        <v>64</v>
      </c>
      <c r="BH257"/>
      <c r="BN257" s="47">
        <f>Prev!BM49</f>
        <v>0</v>
      </c>
      <c r="BO257"/>
      <c r="BP257"/>
      <c r="BV257" s="47">
        <f>Prev!BU49</f>
        <v>0</v>
      </c>
      <c r="BW257"/>
      <c r="BX257"/>
      <c r="CD257" s="47">
        <f>Prev!CC49</f>
        <v>0</v>
      </c>
      <c r="CE257"/>
      <c r="CF257"/>
      <c r="CL257" s="47">
        <f>Prev!CK49</f>
        <v>0</v>
      </c>
    </row>
    <row r="258" spans="1:90" ht="15.5" x14ac:dyDescent="0.35">
      <c r="A258" s="49" t="s">
        <v>65</v>
      </c>
      <c r="B258" s="47">
        <f>Prev!B50</f>
        <v>0.56532038151172448</v>
      </c>
      <c r="C258" s="47"/>
      <c r="D258" s="47">
        <v>0.32829591569854449</v>
      </c>
      <c r="F258" s="47">
        <f>Prev!E50</f>
        <v>0.55616693047776444</v>
      </c>
      <c r="G258" s="47">
        <f>Prev!F50</f>
        <v>0.31995328553875085</v>
      </c>
      <c r="H258" s="47"/>
      <c r="I258" s="47">
        <f>Prev!H50</f>
        <v>0.5473477680571236</v>
      </c>
      <c r="J258" s="47">
        <f>Prev!I50</f>
        <v>0.31188717214903211</v>
      </c>
      <c r="K258" s="49" t="s">
        <v>65</v>
      </c>
      <c r="L258" s="47">
        <v>0.53843793886974056</v>
      </c>
      <c r="M258" s="47">
        <f>Prev!L50</f>
        <v>0.30385338684944241</v>
      </c>
      <c r="O258" s="47">
        <f>Prev!N50</f>
        <v>0.52942585923986751</v>
      </c>
      <c r="P258" s="47">
        <f>Prev!O50</f>
        <v>0.29584804082087146</v>
      </c>
      <c r="R258" s="47">
        <f>Prev!Q50</f>
        <v>0.52031390648392639</v>
      </c>
      <c r="S258" s="49" t="s">
        <v>65</v>
      </c>
      <c r="T258"/>
      <c r="U258" s="47">
        <f>Prev!T50</f>
        <v>0.51110481225748028</v>
      </c>
      <c r="V258" s="47">
        <f>Prev!U50</f>
        <v>0.27993912051504682</v>
      </c>
      <c r="X258" s="47">
        <f>Prev!W50</f>
        <v>0.50180166652418434</v>
      </c>
      <c r="Y258" s="47">
        <f>Prev!X50</f>
        <v>0.27204408868751523</v>
      </c>
      <c r="Z258" s="47">
        <f>Prev!Y50</f>
        <v>0</v>
      </c>
      <c r="AA258" s="49" t="s">
        <v>65</v>
      </c>
      <c r="AB258" s="47">
        <f>Prev!AA50</f>
        <v>0.26419456043906109</v>
      </c>
      <c r="AD258" s="47">
        <f>Prev!AC50</f>
        <v>0.48292738733409973</v>
      </c>
      <c r="AE258" s="47">
        <f>Prev!AD50</f>
        <v>0.25639507472746881</v>
      </c>
      <c r="AH258" s="47">
        <f>Prev!AG50</f>
        <v>0.33655088869050392</v>
      </c>
      <c r="AI258" s="49" t="s">
        <v>65</v>
      </c>
      <c r="AJ258"/>
      <c r="AP258" s="47">
        <f>Prev!AO50</f>
        <v>0</v>
      </c>
      <c r="AQ258" s="49" t="s">
        <v>65</v>
      </c>
      <c r="AR258"/>
      <c r="AX258" s="47">
        <f>Prev!AW50</f>
        <v>0</v>
      </c>
      <c r="AY258" s="49" t="s">
        <v>65</v>
      </c>
      <c r="AZ258"/>
      <c r="BF258" s="47">
        <f>Prev!BE50</f>
        <v>0</v>
      </c>
      <c r="BG258" s="49" t="s">
        <v>65</v>
      </c>
      <c r="BH258"/>
      <c r="BN258" s="47">
        <f>Prev!BM50</f>
        <v>0</v>
      </c>
      <c r="BO258"/>
      <c r="BP258"/>
      <c r="BV258" s="47">
        <f>Prev!BU50</f>
        <v>0</v>
      </c>
      <c r="BW258"/>
      <c r="BX258"/>
      <c r="CD258" s="47">
        <f>Prev!CC50</f>
        <v>0</v>
      </c>
      <c r="CE258"/>
      <c r="CF258"/>
      <c r="CL258" s="47">
        <f>Prev!CK50</f>
        <v>0</v>
      </c>
    </row>
    <row r="259" spans="1:90" ht="15.5" x14ac:dyDescent="0.35">
      <c r="A259" s="49" t="s">
        <v>66</v>
      </c>
      <c r="B259" s="47">
        <f>Prev!B51</f>
        <v>0.51291285733647107</v>
      </c>
      <c r="C259" s="47"/>
      <c r="D259" s="47">
        <v>0.32023329191505717</v>
      </c>
      <c r="F259" s="47">
        <f>Prev!E51</f>
        <v>0.50532211825904993</v>
      </c>
      <c r="G259" s="47">
        <f>Prev!F51</f>
        <v>0.31345691630605543</v>
      </c>
      <c r="H259" s="47"/>
      <c r="I259" s="47">
        <f>Prev!H51</f>
        <v>0.497293860774149</v>
      </c>
      <c r="J259" s="47">
        <f>Prev!I51</f>
        <v>0.30646020406344521</v>
      </c>
      <c r="K259" s="49" t="s">
        <v>66</v>
      </c>
      <c r="L259" s="47">
        <v>0.48992992378776085</v>
      </c>
      <c r="M259" s="47">
        <f>Prev!L51</f>
        <v>0.29992366589100189</v>
      </c>
      <c r="O259" s="47">
        <f>Prev!N51</f>
        <v>0.48250415697754973</v>
      </c>
      <c r="P259" s="47">
        <f>Prev!O51</f>
        <v>0.29339823675620946</v>
      </c>
      <c r="R259" s="47">
        <f>Prev!Q51</f>
        <v>0.47501777339247647</v>
      </c>
      <c r="S259" s="49" t="s">
        <v>66</v>
      </c>
      <c r="T259"/>
      <c r="U259" s="47">
        <f>Prev!T51</f>
        <v>0.46747219217492597</v>
      </c>
      <c r="V259" s="47">
        <f>Prev!U51</f>
        <v>0.28038926392508196</v>
      </c>
      <c r="X259" s="47">
        <f>Prev!W51</f>
        <v>0.45986903869159851</v>
      </c>
      <c r="Y259" s="47">
        <f>Prev!X51</f>
        <v>0.27391026664477908</v>
      </c>
      <c r="Z259" s="47">
        <f>Prev!Y51</f>
        <v>0</v>
      </c>
      <c r="AA259" s="49" t="s">
        <v>66</v>
      </c>
      <c r="AB259" s="47">
        <f>Prev!AA51</f>
        <v>0.26745146114607182</v>
      </c>
      <c r="AD259" s="47">
        <f>Prev!AC51</f>
        <v>0.44449754428656324</v>
      </c>
      <c r="AE259" s="47">
        <f>Prev!AD51</f>
        <v>0.26101536450220231</v>
      </c>
      <c r="AH259" s="47">
        <f>Prev!AG51</f>
        <v>0.32696836631408527</v>
      </c>
      <c r="AI259" s="49" t="s">
        <v>66</v>
      </c>
      <c r="AJ259"/>
      <c r="AP259" s="47">
        <f>Prev!AO51</f>
        <v>0</v>
      </c>
      <c r="AQ259" s="49" t="s">
        <v>66</v>
      </c>
      <c r="AR259"/>
      <c r="AX259" s="47">
        <f>Prev!AW51</f>
        <v>0</v>
      </c>
      <c r="AY259" s="49" t="s">
        <v>66</v>
      </c>
      <c r="AZ259"/>
      <c r="BF259" s="47">
        <f>Prev!BE51</f>
        <v>0</v>
      </c>
      <c r="BG259" s="49" t="s">
        <v>66</v>
      </c>
      <c r="BH259"/>
      <c r="BN259" s="47">
        <f>Prev!BM51</f>
        <v>0</v>
      </c>
      <c r="BO259"/>
      <c r="BP259"/>
      <c r="BV259" s="47">
        <f>Prev!BU51</f>
        <v>0</v>
      </c>
      <c r="BW259"/>
      <c r="BX259"/>
      <c r="CD259" s="47">
        <f>Prev!CC51</f>
        <v>0</v>
      </c>
      <c r="CE259"/>
      <c r="CF259"/>
      <c r="CL259" s="47">
        <f>Prev!CK51</f>
        <v>0</v>
      </c>
    </row>
    <row r="260" spans="1:90" ht="15.5" x14ac:dyDescent="0.35">
      <c r="A260" s="49" t="s">
        <v>67</v>
      </c>
      <c r="B260" s="47">
        <f>Prev!B52</f>
        <v>0.51291285733647107</v>
      </c>
      <c r="C260" s="47"/>
      <c r="D260" s="47">
        <v>0.32023329191505717</v>
      </c>
      <c r="F260" s="47">
        <f>Prev!E52</f>
        <v>0.50532211825905005</v>
      </c>
      <c r="G260" s="47">
        <f>Prev!F52</f>
        <v>0.31345691630605549</v>
      </c>
      <c r="H260" s="47"/>
      <c r="I260" s="47">
        <f>Prev!H52</f>
        <v>0.49680068222851659</v>
      </c>
      <c r="J260" s="47">
        <f>Prev!I52</f>
        <v>0.3061562799460249</v>
      </c>
      <c r="K260" s="49" t="s">
        <v>67</v>
      </c>
      <c r="L260" s="47">
        <v>0.48943018320480075</v>
      </c>
      <c r="M260" s="47">
        <f>Prev!L52</f>
        <v>0.29961773636851613</v>
      </c>
      <c r="O260" s="47">
        <f>Prev!N52</f>
        <v>0.48199972464521529</v>
      </c>
      <c r="P260" s="47">
        <f>Prev!O52</f>
        <v>0.29309150456596933</v>
      </c>
      <c r="R260" s="47">
        <f>Prev!Q52</f>
        <v>0.47451043193883535</v>
      </c>
      <c r="S260" s="49" t="s">
        <v>67</v>
      </c>
      <c r="T260"/>
      <c r="U260" s="47">
        <f>Prev!T52</f>
        <v>0.46696363280573716</v>
      </c>
      <c r="V260" s="47">
        <f>Prev!U52</f>
        <v>0.28008423062133458</v>
      </c>
      <c r="X260" s="47">
        <f>Prev!W52</f>
        <v>0.459360858284379</v>
      </c>
      <c r="Y260" s="47">
        <f>Prev!X52</f>
        <v>0.27360758083831299</v>
      </c>
      <c r="Z260" s="47">
        <f>Prev!Y52</f>
        <v>0</v>
      </c>
      <c r="AA260" s="49" t="s">
        <v>67</v>
      </c>
      <c r="AB260" s="47">
        <f>Prev!AA52</f>
        <v>0.26715201863449067</v>
      </c>
      <c r="AD260" s="47">
        <f>Prev!AC52</f>
        <v>0.44399452537269873</v>
      </c>
      <c r="AE260" s="47">
        <f>Prev!AD52</f>
        <v>0.26071998454602163</v>
      </c>
      <c r="AH260" s="47">
        <f>Prev!AG52</f>
        <v>0.32696836631408527</v>
      </c>
      <c r="AI260" s="49" t="s">
        <v>67</v>
      </c>
      <c r="AJ260"/>
      <c r="AP260" s="47">
        <f>Prev!AO52</f>
        <v>0</v>
      </c>
      <c r="AQ260" s="49" t="s">
        <v>67</v>
      </c>
      <c r="AR260"/>
      <c r="AX260" s="47">
        <f>Prev!AW52</f>
        <v>0</v>
      </c>
      <c r="AY260" s="49" t="s">
        <v>67</v>
      </c>
      <c r="AZ260"/>
      <c r="BF260" s="47">
        <f>Prev!BE52</f>
        <v>0</v>
      </c>
      <c r="BG260" s="49" t="s">
        <v>67</v>
      </c>
      <c r="BH260"/>
      <c r="BN260" s="47">
        <f>Prev!BM52</f>
        <v>0</v>
      </c>
      <c r="BO260"/>
      <c r="BP260"/>
      <c r="BV260" s="47">
        <f>Prev!BU52</f>
        <v>0</v>
      </c>
      <c r="BW260"/>
      <c r="BX260"/>
      <c r="CD260" s="47">
        <f>Prev!CC52</f>
        <v>0</v>
      </c>
      <c r="CE260"/>
      <c r="CF260"/>
      <c r="CL260" s="47">
        <f>Prev!CK52</f>
        <v>0</v>
      </c>
    </row>
    <row r="261" spans="1:90" ht="15.5" x14ac:dyDescent="0.35">
      <c r="A261" s="49" t="s">
        <v>68</v>
      </c>
      <c r="B261" s="47">
        <f>Prev!B53</f>
        <v>0.51291285733647096</v>
      </c>
      <c r="C261" s="47"/>
      <c r="D261" s="47">
        <v>0.32023329191505695</v>
      </c>
      <c r="F261" s="47">
        <f>Prev!E53</f>
        <v>0.50532211825904971</v>
      </c>
      <c r="G261" s="47">
        <f>Prev!F53</f>
        <v>0.31345691630605538</v>
      </c>
      <c r="H261" s="47"/>
      <c r="I261" s="47">
        <f>Prev!H53</f>
        <v>0.49658584186565413</v>
      </c>
      <c r="J261" s="47">
        <f>Prev!I53</f>
        <v>0.30602388333581682</v>
      </c>
      <c r="K261" s="49" t="s">
        <v>68</v>
      </c>
      <c r="L261" s="47">
        <v>0.48921138360542288</v>
      </c>
      <c r="M261" s="47">
        <f>Prev!L53</f>
        <v>0.2994837923598842</v>
      </c>
      <c r="O261" s="47">
        <f>Prev!N53</f>
        <v>0.4817778387869569</v>
      </c>
      <c r="P261" s="47">
        <f>Prev!O53</f>
        <v>0.29295658154275234</v>
      </c>
      <c r="R261" s="47">
        <f>Prev!Q53</f>
        <v>0.47428629671152672</v>
      </c>
      <c r="S261" s="49" t="s">
        <v>68</v>
      </c>
      <c r="T261"/>
      <c r="U261" s="47">
        <f>Prev!T53</f>
        <v>0.46673804687568138</v>
      </c>
      <c r="V261" s="47">
        <f>Prev!U53</f>
        <v>0.27994892444924768</v>
      </c>
      <c r="X261" s="47">
        <f>Prev!W53</f>
        <v>0.45913458035496379</v>
      </c>
      <c r="Y261" s="47">
        <f>Prev!X53</f>
        <v>0.27347280366749444</v>
      </c>
      <c r="Z261" s="47">
        <f>Prev!Y53</f>
        <v>0</v>
      </c>
      <c r="AA261" s="49" t="s">
        <v>68</v>
      </c>
      <c r="AB261" s="47">
        <f>Prev!AA53</f>
        <v>0.26701820567969309</v>
      </c>
      <c r="AD261" s="47">
        <f>Prev!AC53</f>
        <v>0.44376897323992881</v>
      </c>
      <c r="AE261" s="47">
        <f>Prev!AD53</f>
        <v>0.26058753708279953</v>
      </c>
      <c r="AH261" s="47">
        <f>Prev!AG53</f>
        <v>0.32696836631408527</v>
      </c>
      <c r="AI261" s="49" t="s">
        <v>68</v>
      </c>
      <c r="AJ261"/>
      <c r="AP261" s="47">
        <f>Prev!AO53</f>
        <v>0</v>
      </c>
      <c r="AQ261" s="49" t="s">
        <v>68</v>
      </c>
      <c r="AR261"/>
      <c r="AX261" s="47">
        <f>Prev!AW53</f>
        <v>0</v>
      </c>
      <c r="AY261" s="49" t="s">
        <v>68</v>
      </c>
      <c r="AZ261"/>
      <c r="BF261" s="47">
        <f>Prev!BE53</f>
        <v>0</v>
      </c>
      <c r="BG261" s="49" t="s">
        <v>68</v>
      </c>
      <c r="BH261"/>
      <c r="BN261" s="47">
        <f>Prev!BM53</f>
        <v>0</v>
      </c>
      <c r="BO261"/>
      <c r="BP261"/>
      <c r="BV261" s="47">
        <f>Prev!BU53</f>
        <v>0</v>
      </c>
      <c r="BW261"/>
      <c r="BX261"/>
      <c r="CD261" s="47">
        <f>Prev!CC53</f>
        <v>0</v>
      </c>
      <c r="CE261"/>
      <c r="CF261"/>
      <c r="CL261" s="47">
        <f>Prev!CK53</f>
        <v>0</v>
      </c>
    </row>
    <row r="262" spans="1:90" ht="15.5" x14ac:dyDescent="0.35">
      <c r="A262" s="49" t="s">
        <v>69</v>
      </c>
      <c r="B262" s="47">
        <f>Prev!B54</f>
        <v>0.51291285733647096</v>
      </c>
      <c r="C262" s="47"/>
      <c r="D262" s="47">
        <v>0.32023329191505689</v>
      </c>
      <c r="F262" s="47">
        <f>Prev!E54</f>
        <v>0.50532211825904982</v>
      </c>
      <c r="G262" s="47">
        <f>Prev!F54</f>
        <v>0.31345691630605538</v>
      </c>
      <c r="H262" s="47"/>
      <c r="I262" s="47">
        <f>Prev!H54</f>
        <v>0.49586587017557043</v>
      </c>
      <c r="J262" s="47">
        <f>Prev!I54</f>
        <v>0.30558019663773556</v>
      </c>
      <c r="K262" s="49" t="s">
        <v>69</v>
      </c>
      <c r="L262" s="47">
        <v>0.48847194523109438</v>
      </c>
      <c r="M262" s="47">
        <f>Prev!L54</f>
        <v>0.29903112544332888</v>
      </c>
      <c r="O262" s="47">
        <f>Prev!N54</f>
        <v>0.48102217282269388</v>
      </c>
      <c r="P262" s="47">
        <f>Prev!O54</f>
        <v>0.29249708071092484</v>
      </c>
      <c r="R262" s="47">
        <f>Prev!Q54</f>
        <v>0.47351753404561592</v>
      </c>
      <c r="S262" s="49" t="s">
        <v>69</v>
      </c>
      <c r="T262"/>
      <c r="U262" s="47">
        <f>Prev!T54</f>
        <v>0.46595920033327365</v>
      </c>
      <c r="V262" s="47">
        <f>Prev!U54</f>
        <v>0.27948177322102119</v>
      </c>
      <c r="X262" s="47">
        <f>Prev!W54</f>
        <v>0.45834853628196826</v>
      </c>
      <c r="Y262" s="47">
        <f>Prev!X54</f>
        <v>0.2730046148495619</v>
      </c>
      <c r="Z262" s="47">
        <f>Prev!Y54</f>
        <v>0</v>
      </c>
      <c r="AA262" s="49" t="s">
        <v>69</v>
      </c>
      <c r="AB262" s="47">
        <f>Prev!AA54</f>
        <v>0.26655068548073307</v>
      </c>
      <c r="AD262" s="47">
        <f>Prev!AC54</f>
        <v>0.44297665338151954</v>
      </c>
      <c r="AE262" s="47">
        <f>Prev!AD54</f>
        <v>0.26012227544231747</v>
      </c>
      <c r="AH262" s="47">
        <f>Prev!AG54</f>
        <v>0.32696836631408516</v>
      </c>
      <c r="AI262" s="49" t="s">
        <v>69</v>
      </c>
      <c r="AJ262"/>
      <c r="AP262" s="47">
        <f>Prev!AO54</f>
        <v>0</v>
      </c>
      <c r="AQ262" s="49" t="s">
        <v>69</v>
      </c>
      <c r="AR262"/>
      <c r="AX262" s="47">
        <f>Prev!AW54</f>
        <v>0</v>
      </c>
      <c r="AY262" s="49" t="s">
        <v>69</v>
      </c>
      <c r="AZ262"/>
      <c r="BF262" s="47">
        <f>Prev!BE54</f>
        <v>0</v>
      </c>
      <c r="BG262" s="49" t="s">
        <v>69</v>
      </c>
      <c r="BH262"/>
      <c r="BN262" s="47">
        <f>Prev!BM54</f>
        <v>0</v>
      </c>
      <c r="BO262"/>
      <c r="BP262"/>
      <c r="BV262" s="47">
        <f>Prev!BU54</f>
        <v>0</v>
      </c>
      <c r="BW262"/>
      <c r="BX262"/>
      <c r="CD262" s="47">
        <f>Prev!CC54</f>
        <v>0</v>
      </c>
      <c r="CE262"/>
      <c r="CF262"/>
      <c r="CL262" s="47">
        <f>Prev!CK54</f>
        <v>0</v>
      </c>
    </row>
    <row r="263" spans="1:90" ht="15.5" x14ac:dyDescent="0.35">
      <c r="A263" s="49" t="s">
        <v>70</v>
      </c>
      <c r="B263" s="47">
        <f>Prev!B55</f>
        <v>0.51291285733647107</v>
      </c>
      <c r="C263" s="47"/>
      <c r="D263" s="47">
        <v>0.32023329191505695</v>
      </c>
      <c r="F263" s="47">
        <f>Prev!E55</f>
        <v>0.50532211825904982</v>
      </c>
      <c r="G263" s="47">
        <f>Prev!F55</f>
        <v>0.31345691630605543</v>
      </c>
      <c r="H263" s="47"/>
      <c r="I263" s="47">
        <f>Prev!H55</f>
        <v>0.49589263613005535</v>
      </c>
      <c r="J263" s="47">
        <f>Prev!I55</f>
        <v>0.30559669131124828</v>
      </c>
      <c r="K263" s="49" t="s">
        <v>70</v>
      </c>
      <c r="L263" s="47">
        <v>0.4884996398326793</v>
      </c>
      <c r="M263" s="47">
        <f>Prev!L55</f>
        <v>0.29904807943211276</v>
      </c>
      <c r="O263" s="47">
        <f>Prev!N55</f>
        <v>0.48105066555746512</v>
      </c>
      <c r="P263" s="47">
        <f>Prev!O55</f>
        <v>0.29251440640236465</v>
      </c>
      <c r="R263" s="47">
        <f>Prev!Q55</f>
        <v>0.4735466979862481</v>
      </c>
      <c r="S263" s="49" t="s">
        <v>70</v>
      </c>
      <c r="T263"/>
      <c r="U263" s="47">
        <f>Prev!T55</f>
        <v>0.46598891259266084</v>
      </c>
      <c r="V263" s="47">
        <f>Prev!U55</f>
        <v>0.27949959459880297</v>
      </c>
      <c r="X263" s="47">
        <f>Prev!W55</f>
        <v>0.45837867840988733</v>
      </c>
      <c r="Y263" s="47">
        <f>Prev!X55</f>
        <v>0.27302256830500449</v>
      </c>
      <c r="Z263" s="47">
        <f>Prev!Y55</f>
        <v>0</v>
      </c>
      <c r="AA263" s="49" t="s">
        <v>70</v>
      </c>
      <c r="AB263" s="47">
        <f>Prev!AA55</f>
        <v>0.26656869950258966</v>
      </c>
      <c r="AD263" s="47">
        <f>Prev!AC55</f>
        <v>0.44300731929770182</v>
      </c>
      <c r="AE263" s="47">
        <f>Prev!AD55</f>
        <v>0.26014028291028429</v>
      </c>
      <c r="AH263" s="47">
        <f>Prev!AG55</f>
        <v>0.32696836631408516</v>
      </c>
      <c r="AI263" s="49" t="s">
        <v>70</v>
      </c>
      <c r="AJ263"/>
      <c r="AP263" s="47">
        <f>Prev!AO55</f>
        <v>0</v>
      </c>
      <c r="AQ263" s="49" t="s">
        <v>70</v>
      </c>
      <c r="AR263"/>
      <c r="AX263" s="47">
        <f>Prev!AW55</f>
        <v>0</v>
      </c>
      <c r="AY263" s="49" t="s">
        <v>70</v>
      </c>
      <c r="AZ263"/>
      <c r="BF263" s="47">
        <f>Prev!BE55</f>
        <v>0</v>
      </c>
      <c r="BG263" s="49" t="s">
        <v>70</v>
      </c>
      <c r="BH263"/>
      <c r="BN263" s="47">
        <f>Prev!BM55</f>
        <v>0</v>
      </c>
      <c r="BO263"/>
      <c r="BP263"/>
      <c r="BV263" s="47">
        <f>Prev!BU55</f>
        <v>0</v>
      </c>
      <c r="BW263"/>
      <c r="BX263"/>
      <c r="CD263" s="47">
        <f>Prev!CC55</f>
        <v>0</v>
      </c>
      <c r="CE263"/>
      <c r="CF263"/>
      <c r="CL263" s="47">
        <f>Prev!CK55</f>
        <v>0</v>
      </c>
    </row>
    <row r="264" spans="1:90" ht="15.5" x14ac:dyDescent="0.35">
      <c r="A264" s="49" t="s">
        <v>71</v>
      </c>
      <c r="B264" s="47">
        <f>Prev!B56</f>
        <v>0.5366983937723504</v>
      </c>
      <c r="C264" s="47"/>
      <c r="D264" s="47">
        <v>0.29993466478359487</v>
      </c>
      <c r="F264" s="47">
        <f>Prev!E56</f>
        <v>0.52735132758272885</v>
      </c>
      <c r="G264" s="47">
        <f>Prev!F56</f>
        <v>0.29181646669175326</v>
      </c>
      <c r="H264" s="47"/>
      <c r="I264" s="47">
        <f>Prev!H56</f>
        <v>0.51890664462391078</v>
      </c>
      <c r="J264" s="47">
        <f>Prev!I56</f>
        <v>0.28428458511315891</v>
      </c>
      <c r="K264" s="49" t="s">
        <v>71</v>
      </c>
      <c r="L264" s="47">
        <v>0.50978281976980866</v>
      </c>
      <c r="M264" s="47">
        <f>Prev!L56</f>
        <v>0.27646737498851059</v>
      </c>
      <c r="O264" s="47">
        <f>Prev!N56</f>
        <v>0.50057100562891588</v>
      </c>
      <c r="P264" s="47">
        <f>Prev!O56</f>
        <v>0.26869440041740228</v>
      </c>
      <c r="R264" s="47">
        <f>Prev!Q56</f>
        <v>0.49127432232677337</v>
      </c>
      <c r="S264" s="49" t="s">
        <v>71</v>
      </c>
      <c r="T264"/>
      <c r="U264" s="47">
        <f>Prev!T56</f>
        <v>0.48189624160701705</v>
      </c>
      <c r="V264" s="47">
        <f>Prev!U56</f>
        <v>0.25329758454884344</v>
      </c>
      <c r="X264" s="47">
        <f>Prev!W56</f>
        <v>0.47244058819974966</v>
      </c>
      <c r="Y264" s="47">
        <f>Prev!X56</f>
        <v>0.24568218642007841</v>
      </c>
      <c r="Z264" s="47">
        <f>Prev!Y56</f>
        <v>0</v>
      </c>
      <c r="AA264" s="49" t="s">
        <v>71</v>
      </c>
      <c r="AB264" s="47">
        <f>Prev!AA56</f>
        <v>0.23812788721951572</v>
      </c>
      <c r="AD264" s="47">
        <f>Prev!AC56</f>
        <v>0.45331362592565744</v>
      </c>
      <c r="AE264" s="47">
        <f>Prev!AD56</f>
        <v>0.23063908546812664</v>
      </c>
      <c r="AH264" s="47">
        <f>Prev!AG56</f>
        <v>0.30799650176933396</v>
      </c>
      <c r="AI264" s="49" t="s">
        <v>71</v>
      </c>
      <c r="AJ264"/>
      <c r="AP264" s="47">
        <f>Prev!AO56</f>
        <v>0</v>
      </c>
      <c r="AQ264" s="49" t="s">
        <v>71</v>
      </c>
      <c r="AR264"/>
      <c r="AX264" s="47">
        <f>Prev!AW56</f>
        <v>0</v>
      </c>
      <c r="AY264" s="49" t="s">
        <v>71</v>
      </c>
      <c r="AZ264"/>
      <c r="BF264" s="47">
        <f>Prev!BE56</f>
        <v>0</v>
      </c>
      <c r="BG264" s="49" t="s">
        <v>71</v>
      </c>
      <c r="BH264"/>
      <c r="BN264" s="47">
        <f>Prev!BM56</f>
        <v>0</v>
      </c>
      <c r="BO264"/>
      <c r="BP264"/>
      <c r="BV264" s="47">
        <f>Prev!BU56</f>
        <v>0</v>
      </c>
      <c r="BW264"/>
      <c r="BX264"/>
      <c r="CD264" s="47">
        <f>Prev!CC56</f>
        <v>0</v>
      </c>
      <c r="CE264"/>
      <c r="CF264"/>
      <c r="CL264" s="47">
        <f>Prev!CK56</f>
        <v>0</v>
      </c>
    </row>
    <row r="265" spans="1:90" ht="15.5" x14ac:dyDescent="0.35">
      <c r="A265" s="49" t="s">
        <v>72</v>
      </c>
      <c r="B265" s="47">
        <f>Prev!B57</f>
        <v>0.53669839377235029</v>
      </c>
      <c r="C265" s="47"/>
      <c r="D265" s="47">
        <v>0.29993466478359476</v>
      </c>
      <c r="F265" s="47">
        <f>Prev!E57</f>
        <v>0.52735132758272862</v>
      </c>
      <c r="G265" s="47">
        <f>Prev!F57</f>
        <v>0.29181646669175321</v>
      </c>
      <c r="H265" s="47"/>
      <c r="I265" s="47">
        <f>Prev!H57</f>
        <v>0.51915986848892826</v>
      </c>
      <c r="J265" s="47">
        <f>Prev!I57</f>
        <v>0.28442331457857067</v>
      </c>
      <c r="K265" s="49" t="s">
        <v>72</v>
      </c>
      <c r="L265" s="47">
        <v>0.51003983639393025</v>
      </c>
      <c r="M265" s="47">
        <f>Prev!L57</f>
        <v>0.27660676123034483</v>
      </c>
      <c r="O265" s="47">
        <f>Prev!N57</f>
        <v>0.50083074103436065</v>
      </c>
      <c r="P265" s="47">
        <f>Prev!O57</f>
        <v>0.26883382009662565</v>
      </c>
      <c r="R265" s="47">
        <f>Prev!Q57</f>
        <v>0.49153575104233993</v>
      </c>
      <c r="S265" s="49" t="s">
        <v>72</v>
      </c>
      <c r="T265"/>
      <c r="U265" s="47">
        <f>Prev!T57</f>
        <v>0.48215838938774119</v>
      </c>
      <c r="V265" s="47">
        <f>Prev!U57</f>
        <v>0.25343537645074926</v>
      </c>
      <c r="X265" s="47">
        <f>Prev!W57</f>
        <v>0.47270253422756253</v>
      </c>
      <c r="Y265" s="47">
        <f>Prev!X57</f>
        <v>0.24581840560709253</v>
      </c>
      <c r="Z265" s="47">
        <f>Prev!Y57</f>
        <v>0</v>
      </c>
      <c r="AA265" s="49" t="s">
        <v>72</v>
      </c>
      <c r="AB265" s="47">
        <f>Prev!AA57</f>
        <v>0.23826208665518639</v>
      </c>
      <c r="AD265" s="47">
        <f>Prev!AC57</f>
        <v>0.45357262776287832</v>
      </c>
      <c r="AE265" s="47">
        <f>Prev!AD57</f>
        <v>0.23077086166777031</v>
      </c>
      <c r="AH265" s="47">
        <f>Prev!AG57</f>
        <v>0.30799650176933407</v>
      </c>
      <c r="AI265" s="49" t="s">
        <v>72</v>
      </c>
      <c r="AJ265"/>
      <c r="AP265" s="47">
        <f>Prev!AO57</f>
        <v>0</v>
      </c>
      <c r="AQ265" s="49" t="s">
        <v>72</v>
      </c>
      <c r="AR265"/>
      <c r="AX265" s="47">
        <f>Prev!AW57</f>
        <v>0</v>
      </c>
      <c r="AY265" s="49" t="s">
        <v>72</v>
      </c>
      <c r="AZ265"/>
      <c r="BF265" s="47">
        <f>Prev!BE57</f>
        <v>0</v>
      </c>
      <c r="BG265" s="49" t="s">
        <v>72</v>
      </c>
      <c r="BH265"/>
      <c r="BN265" s="47">
        <f>Prev!BM57</f>
        <v>0</v>
      </c>
      <c r="BO265"/>
      <c r="BP265"/>
      <c r="BV265" s="47">
        <f>Prev!BU57</f>
        <v>0</v>
      </c>
      <c r="BW265"/>
      <c r="BX265"/>
      <c r="CD265" s="47">
        <f>Prev!CC57</f>
        <v>0</v>
      </c>
      <c r="CE265"/>
      <c r="CF265"/>
      <c r="CL265" s="47">
        <f>Prev!CK57</f>
        <v>0</v>
      </c>
    </row>
    <row r="266" spans="1:90" ht="15.5" x14ac:dyDescent="0.35">
      <c r="A266" s="49" t="s">
        <v>73</v>
      </c>
      <c r="B266" s="47">
        <f>Prev!B58</f>
        <v>0.53669839377235029</v>
      </c>
      <c r="C266" s="47"/>
      <c r="D266" s="47">
        <v>0.29993466478359465</v>
      </c>
      <c r="F266" s="47">
        <f>Prev!E58</f>
        <v>0.52735132758272862</v>
      </c>
      <c r="G266" s="47">
        <f>Prev!F58</f>
        <v>0.29181646669175321</v>
      </c>
      <c r="H266" s="47"/>
      <c r="I266" s="47">
        <f>Prev!H58</f>
        <v>0.5182895758633389</v>
      </c>
      <c r="J266" s="47">
        <f>Prev!I58</f>
        <v>0.28394652211396065</v>
      </c>
      <c r="K266" s="49" t="s">
        <v>73</v>
      </c>
      <c r="L266" s="47">
        <v>0.50915204823466909</v>
      </c>
      <c r="M266" s="47">
        <f>Prev!L58</f>
        <v>0.27612529254913737</v>
      </c>
      <c r="O266" s="47">
        <f>Prev!N58</f>
        <v>0.49992940022482552</v>
      </c>
      <c r="P266" s="47">
        <f>Prev!O58</f>
        <v>0.26835000216537014</v>
      </c>
      <c r="R266" s="47">
        <f>Prev!Q58</f>
        <v>0.49062464270903344</v>
      </c>
      <c r="S266" s="49" t="s">
        <v>73</v>
      </c>
      <c r="T266"/>
      <c r="U266" s="47">
        <f>Prev!T58</f>
        <v>0.48124112936806202</v>
      </c>
      <c r="V266" s="47">
        <f>Prev!U58</f>
        <v>0.25295323999205194</v>
      </c>
      <c r="X266" s="47">
        <f>Prev!W58</f>
        <v>0.47178255941253816</v>
      </c>
      <c r="Y266" s="47">
        <f>Prev!X58</f>
        <v>0.24533999323175482</v>
      </c>
      <c r="Z266" s="47">
        <f>Prev!Y58</f>
        <v>0</v>
      </c>
      <c r="AA266" s="49" t="s">
        <v>73</v>
      </c>
      <c r="AB266" s="47">
        <f>Prev!AA58</f>
        <v>0.23778911466795633</v>
      </c>
      <c r="AD266" s="47">
        <f>Prev!AC58</f>
        <v>0.45265678068017778</v>
      </c>
      <c r="AE266" s="47">
        <f>Prev!AD58</f>
        <v>0.23030489258697909</v>
      </c>
      <c r="AH266" s="47">
        <f>Prev!AG58</f>
        <v>0.30799650176933396</v>
      </c>
      <c r="AI266" s="49" t="s">
        <v>73</v>
      </c>
      <c r="AJ266"/>
      <c r="AP266" s="47">
        <f>Prev!AO58</f>
        <v>0</v>
      </c>
      <c r="AQ266" s="49" t="s">
        <v>73</v>
      </c>
      <c r="AR266"/>
      <c r="AX266" s="47">
        <f>Prev!AW58</f>
        <v>0</v>
      </c>
      <c r="AY266" s="49" t="s">
        <v>73</v>
      </c>
      <c r="AZ266"/>
      <c r="BF266" s="47">
        <f>Prev!BE58</f>
        <v>0</v>
      </c>
      <c r="BG266" s="49" t="s">
        <v>73</v>
      </c>
      <c r="BH266"/>
      <c r="BN266" s="47">
        <f>Prev!BM58</f>
        <v>0</v>
      </c>
      <c r="BO266"/>
      <c r="BP266"/>
      <c r="BV266" s="47">
        <f>Prev!BU58</f>
        <v>0</v>
      </c>
      <c r="BW266"/>
      <c r="BX266"/>
      <c r="CD266" s="47">
        <f>Prev!CC58</f>
        <v>0</v>
      </c>
      <c r="CE266"/>
      <c r="CF266"/>
      <c r="CL266" s="47">
        <f>Prev!CK58</f>
        <v>0</v>
      </c>
    </row>
    <row r="267" spans="1:90" ht="15.5" x14ac:dyDescent="0.35">
      <c r="A267" s="49" t="s">
        <v>74</v>
      </c>
      <c r="B267" s="47">
        <f>Prev!B59</f>
        <v>0.53669839377235029</v>
      </c>
      <c r="C267" s="47"/>
      <c r="D267" s="47">
        <v>0.29993466478359465</v>
      </c>
      <c r="F267" s="47">
        <f>Prev!E59</f>
        <v>0.52735132758272885</v>
      </c>
      <c r="G267" s="47">
        <f>Prev!F59</f>
        <v>0.29181646669175326</v>
      </c>
      <c r="H267" s="47"/>
      <c r="I267" s="47">
        <f>Prev!H59</f>
        <v>0.51770207622931486</v>
      </c>
      <c r="J267" s="47">
        <f>Prev!I59</f>
        <v>0.2836246586507673</v>
      </c>
      <c r="K267" s="49" t="s">
        <v>74</v>
      </c>
      <c r="L267" s="47">
        <v>0.50854358409655021</v>
      </c>
      <c r="M267" s="47">
        <f>Prev!L59</f>
        <v>0.27579530794291557</v>
      </c>
      <c r="O267" s="47">
        <f>Prev!N59</f>
        <v>0.49930313302011953</v>
      </c>
      <c r="P267" s="47">
        <f>Prev!O59</f>
        <v>0.26801383708753446</v>
      </c>
      <c r="R267" s="47">
        <f>Prev!Q59</f>
        <v>0.48998364682836415</v>
      </c>
      <c r="S267" s="49" t="s">
        <v>74</v>
      </c>
      <c r="T267"/>
      <c r="U267" s="47">
        <f>Prev!T59</f>
        <v>0.48058838002139204</v>
      </c>
      <c r="V267" s="47">
        <f>Prev!U59</f>
        <v>0.25261013743479593</v>
      </c>
      <c r="X267" s="47">
        <f>Prev!W59</f>
        <v>0.47112092192464933</v>
      </c>
      <c r="Y267" s="47">
        <f>Prev!X59</f>
        <v>0.24499592341916443</v>
      </c>
      <c r="Z267" s="47">
        <f>Prev!Y59</f>
        <v>0</v>
      </c>
      <c r="AA267" s="49" t="s">
        <v>74</v>
      </c>
      <c r="AB267" s="47">
        <f>Prev!AA59</f>
        <v>0.23744559996462325</v>
      </c>
      <c r="AD267" s="47">
        <f>Prev!AC59</f>
        <v>0.45198547817713575</v>
      </c>
      <c r="AE267" s="47">
        <f>Prev!AD59</f>
        <v>0.22996334407283969</v>
      </c>
      <c r="AH267" s="47">
        <f>Prev!AG59</f>
        <v>0.30799650176933402</v>
      </c>
      <c r="AI267" s="49" t="s">
        <v>74</v>
      </c>
      <c r="AJ267"/>
      <c r="AP267" s="47">
        <f>Prev!AO59</f>
        <v>0</v>
      </c>
      <c r="AQ267" s="49" t="s">
        <v>74</v>
      </c>
      <c r="AR267"/>
      <c r="AX267" s="47">
        <f>Prev!AW59</f>
        <v>0</v>
      </c>
      <c r="AY267" s="49" t="s">
        <v>74</v>
      </c>
      <c r="AZ267"/>
      <c r="BF267" s="47">
        <f>Prev!BE59</f>
        <v>0</v>
      </c>
      <c r="BG267" s="49" t="s">
        <v>74</v>
      </c>
      <c r="BH267"/>
      <c r="BN267" s="47">
        <f>Prev!BM59</f>
        <v>0</v>
      </c>
      <c r="BO267"/>
      <c r="BP267"/>
      <c r="BV267" s="47">
        <f>Prev!BU59</f>
        <v>0</v>
      </c>
      <c r="BW267"/>
      <c r="BX267"/>
      <c r="CD267" s="47">
        <f>Prev!CC59</f>
        <v>0</v>
      </c>
      <c r="CE267"/>
      <c r="CF267"/>
      <c r="CL267" s="47">
        <f>Prev!CK59</f>
        <v>0</v>
      </c>
    </row>
    <row r="268" spans="1:90" ht="15.5" x14ac:dyDescent="0.35">
      <c r="A268" s="49" t="s">
        <v>75</v>
      </c>
      <c r="B268" s="47">
        <f>Prev!B60</f>
        <v>0.53669839377235029</v>
      </c>
      <c r="C268" s="47"/>
      <c r="D268" s="47">
        <v>0.29993466478359476</v>
      </c>
      <c r="F268" s="47">
        <f>Prev!E60</f>
        <v>0.5273513275827284</v>
      </c>
      <c r="G268" s="47">
        <f>Prev!F60</f>
        <v>0.29181646669175321</v>
      </c>
      <c r="H268" s="47"/>
      <c r="I268" s="47">
        <f>Prev!H60</f>
        <v>0.5188164099374003</v>
      </c>
      <c r="J268" s="47">
        <f>Prev!I60</f>
        <v>0.28423514976542674</v>
      </c>
      <c r="K268" s="49" t="s">
        <v>75</v>
      </c>
      <c r="L268" s="47">
        <v>0.50969099880250124</v>
      </c>
      <c r="M268" s="47">
        <f>Prev!L60</f>
        <v>0.2764175782891794</v>
      </c>
      <c r="O268" s="47">
        <f>Prev!N60</f>
        <v>0.50047799453548014</v>
      </c>
      <c r="P268" s="47">
        <f>Prev!O60</f>
        <v>0.26864447431360938</v>
      </c>
      <c r="R268" s="47">
        <f>Prev!Q60</f>
        <v>0.49118050043428346</v>
      </c>
      <c r="S268" s="49" t="s">
        <v>75</v>
      </c>
      <c r="T268"/>
      <c r="U268" s="47">
        <f>Prev!T60</f>
        <v>0.48180197032939553</v>
      </c>
      <c r="V268" s="47">
        <f>Prev!U60</f>
        <v>0.2532480330378496</v>
      </c>
      <c r="X268" s="47">
        <f>Prev!W60</f>
        <v>0.4723462101422331</v>
      </c>
      <c r="Y268" s="47">
        <f>Prev!X60</f>
        <v>0.24563310721710574</v>
      </c>
      <c r="Z268" s="47">
        <f>Prev!Y60</f>
        <v>0</v>
      </c>
      <c r="AA268" s="49" t="s">
        <v>75</v>
      </c>
      <c r="AB268" s="47">
        <f>Prev!AA60</f>
        <v>0.23807944915360754</v>
      </c>
      <c r="AD268" s="47">
        <f>Prev!AC60</f>
        <v>0.45321998349364906</v>
      </c>
      <c r="AE268" s="47">
        <f>Prev!AD60</f>
        <v>0.23059144162147338</v>
      </c>
      <c r="AH268" s="47">
        <f>Prev!AG60</f>
        <v>0.30799650176933402</v>
      </c>
      <c r="AI268" s="49" t="s">
        <v>75</v>
      </c>
      <c r="AJ268"/>
      <c r="AP268" s="47">
        <f>Prev!AO60</f>
        <v>0</v>
      </c>
      <c r="AQ268" s="49" t="s">
        <v>75</v>
      </c>
      <c r="AR268"/>
      <c r="AX268" s="47">
        <f>Prev!AW60</f>
        <v>0</v>
      </c>
      <c r="AY268" s="49" t="s">
        <v>75</v>
      </c>
      <c r="AZ268"/>
      <c r="BF268" s="47">
        <f>Prev!BE60</f>
        <v>0</v>
      </c>
      <c r="BG268" s="49" t="s">
        <v>75</v>
      </c>
      <c r="BH268"/>
      <c r="BN268" s="47">
        <f>Prev!BM60</f>
        <v>0</v>
      </c>
      <c r="BO268"/>
      <c r="BP268"/>
      <c r="BV268" s="47">
        <f>Prev!BU60</f>
        <v>0</v>
      </c>
      <c r="BW268"/>
      <c r="BX268"/>
      <c r="CD268" s="47">
        <f>Prev!CC60</f>
        <v>0</v>
      </c>
      <c r="CE268"/>
      <c r="CF268"/>
      <c r="CL268" s="47">
        <f>Prev!CK60</f>
        <v>0</v>
      </c>
    </row>
    <row r="269" spans="1:90" ht="15.5" x14ac:dyDescent="0.35">
      <c r="A269" s="49" t="s">
        <v>76</v>
      </c>
      <c r="B269" s="47">
        <f>Prev!B61</f>
        <v>0.52729272644457625</v>
      </c>
      <c r="C269" s="47"/>
      <c r="D269" s="47">
        <v>0.31116191041422475</v>
      </c>
      <c r="F269" s="47">
        <f>Prev!E61</f>
        <v>0.51877693014887227</v>
      </c>
      <c r="G269" s="47">
        <f>Prev!F61</f>
        <v>0.3036484953744566</v>
      </c>
      <c r="H269" s="47"/>
      <c r="I269" s="47">
        <f>Prev!H61</f>
        <v>0.50885020352935451</v>
      </c>
      <c r="J269" s="47">
        <f>Prev!I61</f>
        <v>0.29538569912273527</v>
      </c>
      <c r="K269" s="49" t="s">
        <v>76</v>
      </c>
      <c r="L269" s="47">
        <v>0.50050944556014965</v>
      </c>
      <c r="M269" s="47">
        <f>Prev!L61</f>
        <v>0.28812004517683265</v>
      </c>
      <c r="O269" s="47">
        <f>Prev!N61</f>
        <v>0.49210148603211856</v>
      </c>
      <c r="P269" s="47">
        <f>Prev!O61</f>
        <v>0.28088570712332384</v>
      </c>
      <c r="R269" s="47">
        <f>Prev!Q61</f>
        <v>0.48362815645047319</v>
      </c>
      <c r="S269" s="49" t="s">
        <v>76</v>
      </c>
      <c r="T269"/>
      <c r="U269" s="47">
        <f>Prev!T61</f>
        <v>0.47509153515592306</v>
      </c>
      <c r="V269" s="47">
        <f>Prev!U61</f>
        <v>0.26652241264097432</v>
      </c>
      <c r="X269" s="47">
        <f>Prev!W61</f>
        <v>0.46649395193129961</v>
      </c>
      <c r="Y269" s="47">
        <f>Prev!X61</f>
        <v>0.25939941451167869</v>
      </c>
      <c r="Z269" s="47">
        <f>Prev!Y61</f>
        <v>0</v>
      </c>
      <c r="AA269" s="49" t="s">
        <v>76</v>
      </c>
      <c r="AB269" s="47">
        <f>Prev!AA61</f>
        <v>0.25231963871284829</v>
      </c>
      <c r="AD269" s="47">
        <f>Prev!AC61</f>
        <v>0.4491264965062049</v>
      </c>
      <c r="AE269" s="47">
        <f>Prev!AD61</f>
        <v>0.24528628156596075</v>
      </c>
      <c r="AH269" s="47">
        <f>Prev!AG61</f>
        <v>0.31862431533448565</v>
      </c>
      <c r="AI269" s="49" t="s">
        <v>76</v>
      </c>
      <c r="AJ269"/>
      <c r="AP269" s="47">
        <f>Prev!AO61</f>
        <v>0</v>
      </c>
      <c r="AQ269" s="49" t="s">
        <v>76</v>
      </c>
      <c r="AR269"/>
      <c r="AX269" s="47">
        <f>Prev!AW61</f>
        <v>0</v>
      </c>
      <c r="AY269" s="49" t="s">
        <v>76</v>
      </c>
      <c r="AZ269"/>
      <c r="BF269" s="47">
        <f>Prev!BE61</f>
        <v>0</v>
      </c>
      <c r="BG269" s="49" t="s">
        <v>76</v>
      </c>
      <c r="BH269"/>
      <c r="BN269" s="47">
        <f>Prev!BM61</f>
        <v>0</v>
      </c>
      <c r="BO269"/>
      <c r="BP269"/>
      <c r="BV269" s="47">
        <f>Prev!BU61</f>
        <v>0</v>
      </c>
      <c r="BW269"/>
      <c r="BX269"/>
      <c r="CD269" s="47">
        <f>Prev!CC61</f>
        <v>0</v>
      </c>
      <c r="CE269"/>
      <c r="CF269"/>
      <c r="CL269" s="47">
        <f>Prev!CK61</f>
        <v>0</v>
      </c>
    </row>
    <row r="270" spans="1:90" ht="15.5" x14ac:dyDescent="0.35">
      <c r="A270" s="49" t="s">
        <v>77</v>
      </c>
      <c r="B270" s="47">
        <f>Prev!B62</f>
        <v>0.52729272644457581</v>
      </c>
      <c r="C270" s="47"/>
      <c r="D270" s="47">
        <v>0.31116191041422464</v>
      </c>
      <c r="F270" s="47">
        <f>Prev!E62</f>
        <v>0.51877693014887172</v>
      </c>
      <c r="G270" s="47">
        <f>Prev!F62</f>
        <v>0.30364849537445643</v>
      </c>
      <c r="H270" s="47"/>
      <c r="I270" s="47">
        <f>Prev!H62</f>
        <v>0.50921769556528029</v>
      </c>
      <c r="J270" s="47">
        <f>Prev!I62</f>
        <v>0.29559902691783313</v>
      </c>
      <c r="K270" s="49" t="s">
        <v>77</v>
      </c>
      <c r="L270" s="47">
        <v>0.50089391024045726</v>
      </c>
      <c r="M270" s="47">
        <f>Prev!L62</f>
        <v>0.28834136363953455</v>
      </c>
      <c r="O270" s="47">
        <f>Prev!N62</f>
        <v>0.49250083510100578</v>
      </c>
      <c r="P270" s="47">
        <f>Prev!O62</f>
        <v>0.28111365084791595</v>
      </c>
      <c r="R270" s="47">
        <f>Prev!Q62</f>
        <v>0.48404034459376039</v>
      </c>
      <c r="S270" s="49" t="s">
        <v>77</v>
      </c>
      <c r="T270"/>
      <c r="U270" s="47">
        <f>Prev!T62</f>
        <v>0.47551456864339492</v>
      </c>
      <c r="V270" s="47">
        <f>Prev!U62</f>
        <v>0.26675973092043359</v>
      </c>
      <c r="X270" s="47">
        <f>Prev!W62</f>
        <v>0.46692589636038534</v>
      </c>
      <c r="Y270" s="47">
        <f>Prev!X62</f>
        <v>0.2596396022601854</v>
      </c>
      <c r="Z270" s="47">
        <f>Prev!Y62</f>
        <v>0</v>
      </c>
      <c r="AA270" s="49" t="s">
        <v>77</v>
      </c>
      <c r="AB270" s="47">
        <f>Prev!AA62</f>
        <v>0.25256156944465369</v>
      </c>
      <c r="AD270" s="47">
        <f>Prev!AC62</f>
        <v>0.4495707303525619</v>
      </c>
      <c r="AE270" s="47">
        <f>Prev!AD62</f>
        <v>0.24552889577190573</v>
      </c>
      <c r="AH270" s="47">
        <f>Prev!AG62</f>
        <v>0.31862431533448576</v>
      </c>
      <c r="AI270" s="49" t="s">
        <v>77</v>
      </c>
      <c r="AJ270"/>
      <c r="AP270" s="47">
        <f>Prev!AO62</f>
        <v>0</v>
      </c>
      <c r="AQ270" s="49" t="s">
        <v>77</v>
      </c>
      <c r="AR270"/>
      <c r="AX270" s="47">
        <f>Prev!AW62</f>
        <v>0</v>
      </c>
      <c r="AY270" s="49" t="s">
        <v>77</v>
      </c>
      <c r="AZ270"/>
      <c r="BF270" s="47">
        <f>Prev!BE62</f>
        <v>0</v>
      </c>
      <c r="BG270" s="49" t="s">
        <v>77</v>
      </c>
      <c r="BH270"/>
      <c r="BN270" s="47">
        <f>Prev!BM62</f>
        <v>0</v>
      </c>
      <c r="BO270"/>
      <c r="BP270"/>
      <c r="BV270" s="47">
        <f>Prev!BU62</f>
        <v>0</v>
      </c>
      <c r="BW270"/>
      <c r="BX270"/>
      <c r="CD270" s="47">
        <f>Prev!CC62</f>
        <v>0</v>
      </c>
      <c r="CE270"/>
      <c r="CF270"/>
      <c r="CL270" s="47">
        <f>Prev!CK62</f>
        <v>0</v>
      </c>
    </row>
    <row r="271" spans="1:90" ht="15.5" x14ac:dyDescent="0.35">
      <c r="A271" s="49" t="s">
        <v>78</v>
      </c>
      <c r="B271" s="47">
        <f>Prev!B63</f>
        <v>0.52729272644457592</v>
      </c>
      <c r="C271" s="47"/>
      <c r="D271" s="47">
        <v>0.31116191041422464</v>
      </c>
      <c r="F271" s="47">
        <f>Prev!E63</f>
        <v>0.51877693014887194</v>
      </c>
      <c r="G271" s="47">
        <f>Prev!F63</f>
        <v>0.30364849537445654</v>
      </c>
      <c r="H271" s="47"/>
      <c r="I271" s="47">
        <f>Prev!H63</f>
        <v>0.50910867036857821</v>
      </c>
      <c r="J271" s="47">
        <f>Prev!I63</f>
        <v>0.29553573818624485</v>
      </c>
      <c r="K271" s="49" t="s">
        <v>78</v>
      </c>
      <c r="L271" s="47">
        <v>0.50078035379694963</v>
      </c>
      <c r="M271" s="47">
        <f>Prev!L63</f>
        <v>0.28827599446833563</v>
      </c>
      <c r="O271" s="47">
        <f>Prev!N63</f>
        <v>0.49238334193885175</v>
      </c>
      <c r="P271" s="47">
        <f>Prev!O63</f>
        <v>0.28104658714079328</v>
      </c>
      <c r="R271" s="47">
        <f>Prev!Q63</f>
        <v>0.48391949537086998</v>
      </c>
      <c r="S271" s="49" t="s">
        <v>78</v>
      </c>
      <c r="T271"/>
      <c r="U271" s="47">
        <f>Prev!T63</f>
        <v>0.4753909277992317</v>
      </c>
      <c r="V271" s="47">
        <f>Prev!U63</f>
        <v>0.26669036943185936</v>
      </c>
      <c r="X271" s="47">
        <f>Prev!W63</f>
        <v>0.46680001002723526</v>
      </c>
      <c r="Y271" s="47">
        <f>Prev!X63</f>
        <v>0.25956960169323495</v>
      </c>
      <c r="Z271" s="47">
        <f>Prev!Y63</f>
        <v>0</v>
      </c>
      <c r="AA271" s="49" t="s">
        <v>78</v>
      </c>
      <c r="AB271" s="47">
        <f>Prev!AA63</f>
        <v>0.25249124444346888</v>
      </c>
      <c r="AD271" s="47">
        <f>Prev!AC63</f>
        <v>0.4494419092848797</v>
      </c>
      <c r="AE271" s="47">
        <f>Prev!AD63</f>
        <v>0.24545854133740913</v>
      </c>
      <c r="AH271" s="47">
        <f>Prev!AG63</f>
        <v>0.3186243153344856</v>
      </c>
      <c r="AI271" s="49" t="s">
        <v>78</v>
      </c>
      <c r="AJ271"/>
      <c r="AP271" s="47">
        <f>Prev!AO63</f>
        <v>0</v>
      </c>
      <c r="AQ271" s="49" t="s">
        <v>78</v>
      </c>
      <c r="AR271"/>
      <c r="AX271" s="47">
        <f>Prev!AW63</f>
        <v>0</v>
      </c>
      <c r="AY271" s="49" t="s">
        <v>78</v>
      </c>
      <c r="AZ271"/>
      <c r="BF271" s="47">
        <f>Prev!BE63</f>
        <v>0</v>
      </c>
      <c r="BG271" s="49" t="s">
        <v>78</v>
      </c>
      <c r="BH271"/>
      <c r="BN271" s="47">
        <f>Prev!BM63</f>
        <v>0</v>
      </c>
      <c r="BO271"/>
      <c r="BP271"/>
      <c r="BV271" s="47">
        <f>Prev!BU63</f>
        <v>0</v>
      </c>
      <c r="BW271"/>
      <c r="BX271"/>
      <c r="CD271" s="47">
        <f>Prev!CC63</f>
        <v>0</v>
      </c>
      <c r="CE271"/>
      <c r="CF271"/>
      <c r="CL271" s="47">
        <f>Prev!CK63</f>
        <v>0</v>
      </c>
    </row>
    <row r="272" spans="1:90" ht="15.5" x14ac:dyDescent="0.35">
      <c r="A272" s="49" t="s">
        <v>79</v>
      </c>
      <c r="B272" s="47">
        <f>Prev!B64</f>
        <v>0.52729272644457603</v>
      </c>
      <c r="C272" s="47"/>
      <c r="D272" s="47">
        <v>0.3111619104142247</v>
      </c>
      <c r="F272" s="47">
        <f>Prev!E64</f>
        <v>0.51877693014887194</v>
      </c>
      <c r="G272" s="47">
        <f>Prev!F64</f>
        <v>0.30364849537445648</v>
      </c>
      <c r="H272" s="47"/>
      <c r="I272" s="47">
        <f>Prev!H64</f>
        <v>0.50921452960832658</v>
      </c>
      <c r="J272" s="47">
        <f>Prev!I64</f>
        <v>0.29559718909129479</v>
      </c>
      <c r="K272" s="49" t="s">
        <v>79</v>
      </c>
      <c r="L272" s="47">
        <v>0.50089061799657753</v>
      </c>
      <c r="M272" s="47">
        <f>Prev!L64</f>
        <v>0.28833946844761821</v>
      </c>
      <c r="O272" s="47">
        <f>Prev!N64</f>
        <v>0.49249743356947889</v>
      </c>
      <c r="P272" s="47">
        <f>Prev!O64</f>
        <v>0.28111170929395723</v>
      </c>
      <c r="R272" s="47">
        <f>Prev!Q64</f>
        <v>0.4840368503593096</v>
      </c>
      <c r="S272" s="49" t="s">
        <v>79</v>
      </c>
      <c r="T272"/>
      <c r="U272" s="47">
        <f>Prev!T64</f>
        <v>0.47551099781029571</v>
      </c>
      <c r="V272" s="47">
        <f>Prev!U64</f>
        <v>0.26675772771266759</v>
      </c>
      <c r="X272" s="47">
        <f>Prev!W64</f>
        <v>0.46692226449401986</v>
      </c>
      <c r="Y272" s="47">
        <f>Prev!X64</f>
        <v>0.25963758271844228</v>
      </c>
      <c r="Z272" s="47">
        <f>Prev!Y64</f>
        <v>0</v>
      </c>
      <c r="AA272" s="49" t="s">
        <v>79</v>
      </c>
      <c r="AB272" s="47">
        <f>Prev!AA64</f>
        <v>0.2525595424994373</v>
      </c>
      <c r="AD272" s="47">
        <f>Prev!AC64</f>
        <v>0.44956702071161442</v>
      </c>
      <c r="AE272" s="47">
        <f>Prev!AD64</f>
        <v>0.24552686978581706</v>
      </c>
      <c r="AH272" s="47">
        <f>Prev!AG64</f>
        <v>0.3186243153344856</v>
      </c>
      <c r="AI272" s="49" t="s">
        <v>79</v>
      </c>
      <c r="AJ272"/>
      <c r="AP272" s="47">
        <f>Prev!AO64</f>
        <v>0</v>
      </c>
      <c r="AQ272" s="49" t="s">
        <v>79</v>
      </c>
      <c r="AR272"/>
      <c r="AX272" s="47">
        <f>Prev!AW64</f>
        <v>0</v>
      </c>
      <c r="AY272" s="49" t="s">
        <v>79</v>
      </c>
      <c r="AZ272"/>
      <c r="BF272" s="47">
        <f>Prev!BE64</f>
        <v>0</v>
      </c>
      <c r="BG272" s="49" t="s">
        <v>79</v>
      </c>
      <c r="BH272"/>
      <c r="BN272" s="47">
        <f>Prev!BM64</f>
        <v>0</v>
      </c>
      <c r="BO272"/>
      <c r="BP272"/>
      <c r="BV272" s="47">
        <f>Prev!BU64</f>
        <v>0</v>
      </c>
      <c r="BW272"/>
      <c r="BX272"/>
      <c r="CD272" s="47">
        <f>Prev!CC64</f>
        <v>0</v>
      </c>
      <c r="CE272"/>
      <c r="CF272"/>
      <c r="CL272" s="47">
        <f>Prev!CK64</f>
        <v>0</v>
      </c>
    </row>
    <row r="273" spans="1:90" ht="15.5" x14ac:dyDescent="0.35">
      <c r="A273" s="49" t="s">
        <v>80</v>
      </c>
      <c r="B273" s="47">
        <f>Prev!B65</f>
        <v>0.52729272644457581</v>
      </c>
      <c r="C273" s="47"/>
      <c r="D273" s="47">
        <v>0.31116191041422459</v>
      </c>
      <c r="F273" s="47">
        <f>Prev!E65</f>
        <v>0.51877693014887205</v>
      </c>
      <c r="G273" s="47">
        <f>Prev!F65</f>
        <v>0.30364849537445654</v>
      </c>
      <c r="H273" s="47"/>
      <c r="I273" s="47">
        <f>Prev!H65</f>
        <v>0.50788420474428098</v>
      </c>
      <c r="J273" s="47">
        <f>Prev!I65</f>
        <v>0.29482494032869044</v>
      </c>
      <c r="K273" s="49" t="s">
        <v>80</v>
      </c>
      <c r="L273" s="47">
        <v>0.49944708551461986</v>
      </c>
      <c r="M273" s="47">
        <f>Prev!L65</f>
        <v>0.28750849383244304</v>
      </c>
      <c r="O273" s="47">
        <f>Prev!N65</f>
        <v>0.49095072425606667</v>
      </c>
      <c r="P273" s="47">
        <f>Prev!O65</f>
        <v>0.2802288659139972</v>
      </c>
      <c r="R273" s="47">
        <f>Prev!Q65</f>
        <v>0.48239695764604162</v>
      </c>
      <c r="S273" s="49" t="s">
        <v>80</v>
      </c>
      <c r="T273"/>
      <c r="U273" s="47">
        <f>Prev!T65</f>
        <v>0.4737878255560099</v>
      </c>
      <c r="V273" s="47">
        <f>Prev!U65</f>
        <v>0.26579104236337481</v>
      </c>
      <c r="X273" s="47">
        <f>Prev!W65</f>
        <v>0.4651255786300309</v>
      </c>
      <c r="Y273" s="47">
        <f>Prev!X65</f>
        <v>0.25863851454349479</v>
      </c>
      <c r="Z273" s="47">
        <f>Prev!Y65</f>
        <v>0</v>
      </c>
      <c r="AA273" s="49" t="s">
        <v>80</v>
      </c>
      <c r="AB273" s="47">
        <f>Prev!AA65</f>
        <v>0.25153413625626941</v>
      </c>
      <c r="AD273" s="47">
        <f>Prev!AC65</f>
        <v>0.4476518354257274</v>
      </c>
      <c r="AE273" s="47">
        <f>Prev!AD65</f>
        <v>0.24448090905773839</v>
      </c>
      <c r="AH273" s="47">
        <f>Prev!AG65</f>
        <v>0.31862431533448571</v>
      </c>
      <c r="AI273" s="49" t="s">
        <v>80</v>
      </c>
      <c r="AJ273"/>
      <c r="AP273" s="47">
        <f>Prev!AO65</f>
        <v>0</v>
      </c>
      <c r="AQ273" s="49" t="s">
        <v>80</v>
      </c>
      <c r="AR273"/>
      <c r="AX273" s="47">
        <f>Prev!AW65</f>
        <v>0</v>
      </c>
      <c r="AY273" s="49" t="s">
        <v>80</v>
      </c>
      <c r="AZ273"/>
      <c r="BF273" s="47">
        <f>Prev!BE65</f>
        <v>0</v>
      </c>
      <c r="BG273" s="49" t="s">
        <v>80</v>
      </c>
      <c r="BH273"/>
      <c r="BN273" s="47">
        <f>Prev!BM65</f>
        <v>0</v>
      </c>
      <c r="BO273"/>
      <c r="BP273"/>
      <c r="BV273" s="47">
        <f>Prev!BU65</f>
        <v>0</v>
      </c>
      <c r="BW273"/>
      <c r="BX273"/>
      <c r="CD273" s="47">
        <f>Prev!CC65</f>
        <v>0</v>
      </c>
      <c r="CE273"/>
      <c r="CF273"/>
      <c r="CL273" s="47">
        <f>Prev!CK65</f>
        <v>0</v>
      </c>
    </row>
    <row r="274" spans="1:90" ht="15.5" x14ac:dyDescent="0.35">
      <c r="A274" s="49" t="s">
        <v>81</v>
      </c>
      <c r="B274" s="47">
        <f>Prev!B66</f>
        <v>0.5525701148852612</v>
      </c>
      <c r="C274" s="47"/>
      <c r="D274" s="47">
        <v>0.18793152504986116</v>
      </c>
      <c r="F274" s="47">
        <f>Prev!E66</f>
        <v>0.5371883269257145</v>
      </c>
      <c r="G274" s="47">
        <f>Prev!F66</f>
        <v>0.17766343959318773</v>
      </c>
      <c r="H274" s="47"/>
      <c r="I274" s="47">
        <f>Prev!H66</f>
        <v>0.52658871003101815</v>
      </c>
      <c r="J274" s="47">
        <f>Prev!I66</f>
        <v>0.16927780146618956</v>
      </c>
      <c r="K274" s="49" t="s">
        <v>81</v>
      </c>
      <c r="L274" s="47">
        <v>0.51147270914933396</v>
      </c>
      <c r="M274" s="47">
        <f>Prev!L66</f>
        <v>0.15973666375016776</v>
      </c>
      <c r="O274" s="47">
        <f>Prev!N66</f>
        <v>0.49618850156184063</v>
      </c>
      <c r="P274" s="47">
        <f>Prev!O66</f>
        <v>0.1504798033630248</v>
      </c>
      <c r="R274" s="47">
        <f>Prev!Q66</f>
        <v>0.48075592732910899</v>
      </c>
      <c r="S274" s="49" t="s">
        <v>81</v>
      </c>
      <c r="T274"/>
      <c r="U274" s="47">
        <f>Prev!T66</f>
        <v>0.4651963045830379</v>
      </c>
      <c r="V274" s="47">
        <f>Prev!U66</f>
        <v>0.13284631369279093</v>
      </c>
      <c r="X274" s="47">
        <f>Prev!W66</f>
        <v>0.44953238392010053</v>
      </c>
      <c r="Y274" s="47">
        <f>Prev!X66</f>
        <v>0.12448140911248332</v>
      </c>
      <c r="Z274" s="47">
        <f>Prev!Y66</f>
        <v>0</v>
      </c>
      <c r="AA274" s="49" t="s">
        <v>81</v>
      </c>
      <c r="AB274" s="47">
        <f>Prev!AA66</f>
        <v>0.11642415458976317</v>
      </c>
      <c r="AD274" s="47">
        <f>Prev!AC66</f>
        <v>0.41798942530135252</v>
      </c>
      <c r="AE274" s="47">
        <f>Prev!AD66</f>
        <v>0.10867827188094227</v>
      </c>
      <c r="AH274" s="47">
        <f>Prev!AG66</f>
        <v>0.19825731217593431</v>
      </c>
      <c r="AI274" s="49" t="s">
        <v>81</v>
      </c>
      <c r="AJ274"/>
      <c r="AP274" s="47">
        <f>Prev!AO66</f>
        <v>0</v>
      </c>
      <c r="AQ274" s="49" t="s">
        <v>81</v>
      </c>
      <c r="AR274"/>
      <c r="AX274" s="47">
        <f>Prev!AW66</f>
        <v>0</v>
      </c>
      <c r="AY274" s="49" t="s">
        <v>81</v>
      </c>
      <c r="AZ274"/>
      <c r="BF274" s="47">
        <f>Prev!BE66</f>
        <v>0</v>
      </c>
      <c r="BG274" s="49" t="s">
        <v>81</v>
      </c>
      <c r="BH274"/>
      <c r="BN274" s="47">
        <f>Prev!BM66</f>
        <v>0</v>
      </c>
      <c r="BO274"/>
      <c r="BP274"/>
      <c r="BV274" s="47">
        <f>Prev!BU66</f>
        <v>0</v>
      </c>
      <c r="BW274"/>
      <c r="BX274"/>
      <c r="CD274" s="47">
        <f>Prev!CC66</f>
        <v>0</v>
      </c>
      <c r="CE274"/>
      <c r="CF274"/>
      <c r="CL274" s="47">
        <f>Prev!CK66</f>
        <v>0</v>
      </c>
    </row>
    <row r="275" spans="1:90" ht="15.5" x14ac:dyDescent="0.35">
      <c r="A275" s="49" t="s">
        <v>82</v>
      </c>
      <c r="B275" s="47">
        <f>Prev!B67</f>
        <v>0.55257011488526064</v>
      </c>
      <c r="C275" s="47"/>
      <c r="D275" s="47">
        <v>0.18793152504986102</v>
      </c>
      <c r="F275" s="47">
        <f>Prev!E67</f>
        <v>0.53718832692571483</v>
      </c>
      <c r="G275" s="47">
        <f>Prev!F67</f>
        <v>0.17766343959318784</v>
      </c>
      <c r="H275" s="47"/>
      <c r="I275" s="47">
        <f>Prev!H67</f>
        <v>0.52647797304228028</v>
      </c>
      <c r="J275" s="47">
        <f>Prev!I67</f>
        <v>0.16924220382872138</v>
      </c>
      <c r="K275" s="49" t="s">
        <v>82</v>
      </c>
      <c r="L275" s="47">
        <v>0.51135535209321448</v>
      </c>
      <c r="M275" s="47">
        <f>Prev!L67</f>
        <v>0.15970001228416211</v>
      </c>
      <c r="O275" s="47">
        <f>Prev!N67</f>
        <v>0.4960655452492464</v>
      </c>
      <c r="P275" s="47">
        <f>Prev!O67</f>
        <v>0.15044251422455587</v>
      </c>
      <c r="R275" s="47">
        <f>Prev!Q67</f>
        <v>0.48062837343925041</v>
      </c>
      <c r="S275" s="49" t="s">
        <v>82</v>
      </c>
      <c r="T275"/>
      <c r="U275" s="47">
        <f>Prev!T67</f>
        <v>0.46506512919279247</v>
      </c>
      <c r="V275" s="47">
        <f>Prev!U67</f>
        <v>0.13280885387879474</v>
      </c>
      <c r="X275" s="47">
        <f>Prev!W67</f>
        <v>0.44939853149234937</v>
      </c>
      <c r="Y275" s="47">
        <f>Prev!X67</f>
        <v>0.12444434362084004</v>
      </c>
      <c r="Z275" s="47">
        <f>Prev!Y67</f>
        <v>0</v>
      </c>
      <c r="AA275" s="49" t="s">
        <v>82</v>
      </c>
      <c r="AB275" s="47">
        <f>Prev!AA67</f>
        <v>0.11638775505338483</v>
      </c>
      <c r="AD275" s="47">
        <f>Prev!AC67</f>
        <v>0.41785289865552466</v>
      </c>
      <c r="AE275" s="47">
        <f>Prev!AD67</f>
        <v>0.108642774619442</v>
      </c>
      <c r="AH275" s="47">
        <f>Prev!AG67</f>
        <v>0.19825731217593434</v>
      </c>
      <c r="AI275" s="49" t="s">
        <v>82</v>
      </c>
      <c r="AJ275"/>
      <c r="AP275" s="47">
        <f>Prev!AO67</f>
        <v>0</v>
      </c>
      <c r="AQ275" s="49" t="s">
        <v>82</v>
      </c>
      <c r="AR275"/>
      <c r="AX275" s="47">
        <f>Prev!AW67</f>
        <v>0</v>
      </c>
      <c r="AY275" s="49" t="s">
        <v>82</v>
      </c>
      <c r="AZ275"/>
      <c r="BF275" s="47">
        <f>Prev!BE67</f>
        <v>0</v>
      </c>
      <c r="BG275" s="49" t="s">
        <v>82</v>
      </c>
      <c r="BH275"/>
      <c r="BN275" s="47">
        <f>Prev!BM67</f>
        <v>0</v>
      </c>
      <c r="BO275"/>
      <c r="BP275"/>
      <c r="BV275" s="47">
        <f>Prev!BU67</f>
        <v>0</v>
      </c>
      <c r="BW275"/>
      <c r="BX275"/>
      <c r="CD275" s="47">
        <f>Prev!CC67</f>
        <v>0</v>
      </c>
      <c r="CE275"/>
      <c r="CF275"/>
      <c r="CL275" s="47">
        <f>Prev!CK67</f>
        <v>0</v>
      </c>
    </row>
    <row r="276" spans="1:90" ht="15.5" x14ac:dyDescent="0.35">
      <c r="A276" s="49" t="s">
        <v>83</v>
      </c>
      <c r="B276" s="47">
        <f>Prev!B68</f>
        <v>0.55257011488526087</v>
      </c>
      <c r="C276" s="47"/>
      <c r="D276" s="47">
        <v>0.18793152504986105</v>
      </c>
      <c r="F276" s="47">
        <f>Prev!E68</f>
        <v>0.53718832692571461</v>
      </c>
      <c r="G276" s="47">
        <f>Prev!F68</f>
        <v>0.17766343959318773</v>
      </c>
      <c r="H276" s="47"/>
      <c r="I276" s="47">
        <f>Prev!H68</f>
        <v>0.52968553112286521</v>
      </c>
      <c r="J276" s="47">
        <f>Prev!I68</f>
        <v>0.17027330907198504</v>
      </c>
      <c r="K276" s="49" t="s">
        <v>83</v>
      </c>
      <c r="L276" s="47">
        <v>0.51461013983711301</v>
      </c>
      <c r="M276" s="47">
        <f>Prev!L68</f>
        <v>0.16071650627519071</v>
      </c>
      <c r="O276" s="47">
        <f>Prev!N68</f>
        <v>0.49934876200543887</v>
      </c>
      <c r="P276" s="47">
        <f>Prev!O68</f>
        <v>0.15143822011115929</v>
      </c>
      <c r="R276" s="47">
        <f>Prev!Q68</f>
        <v>0.48392208955456767</v>
      </c>
      <c r="S276" s="49" t="s">
        <v>83</v>
      </c>
      <c r="T276"/>
      <c r="U276" s="47">
        <f>Prev!T68</f>
        <v>0.46835236914784339</v>
      </c>
      <c r="V276" s="47">
        <f>Prev!U68</f>
        <v>0.13374759244131118</v>
      </c>
      <c r="X276" s="47">
        <f>Prev!W68</f>
        <v>0.45266334615763765</v>
      </c>
      <c r="Y276" s="47">
        <f>Prev!X68</f>
        <v>0.12534841359346835</v>
      </c>
      <c r="Z276" s="47">
        <f>Prev!Y68</f>
        <v>0</v>
      </c>
      <c r="AA276" s="49" t="s">
        <v>83</v>
      </c>
      <c r="AB276" s="47">
        <f>Prev!AA68</f>
        <v>0.11725398914572906</v>
      </c>
      <c r="AD276" s="47">
        <f>Prev!AC68</f>
        <v>0.42102941592082604</v>
      </c>
      <c r="AE276" s="47">
        <f>Prev!AD68</f>
        <v>0.10946867686982557</v>
      </c>
      <c r="AH276" s="47">
        <f>Prev!AG68</f>
        <v>0.19825731217593437</v>
      </c>
      <c r="AI276" s="49" t="s">
        <v>83</v>
      </c>
      <c r="AJ276"/>
      <c r="AP276" s="47">
        <f>Prev!AO68</f>
        <v>0</v>
      </c>
      <c r="AQ276" s="49" t="s">
        <v>83</v>
      </c>
      <c r="AR276"/>
      <c r="AX276" s="47">
        <f>Prev!AW68</f>
        <v>0</v>
      </c>
      <c r="AY276" s="49" t="s">
        <v>83</v>
      </c>
      <c r="AZ276"/>
      <c r="BF276" s="47">
        <f>Prev!BE68</f>
        <v>0</v>
      </c>
      <c r="BG276" s="49" t="s">
        <v>83</v>
      </c>
      <c r="BH276"/>
      <c r="BN276" s="47">
        <f>Prev!BM68</f>
        <v>0</v>
      </c>
      <c r="BO276"/>
      <c r="BP276"/>
      <c r="BV276" s="47">
        <f>Prev!BU68</f>
        <v>0</v>
      </c>
      <c r="BW276"/>
      <c r="BX276"/>
      <c r="CD276" s="47">
        <f>Prev!CC68</f>
        <v>0</v>
      </c>
      <c r="CE276"/>
      <c r="CF276"/>
      <c r="CL276" s="47">
        <f>Prev!CK68</f>
        <v>0</v>
      </c>
    </row>
    <row r="277" spans="1:90" ht="15.5" x14ac:dyDescent="0.35">
      <c r="A277" s="49" t="s">
        <v>84</v>
      </c>
      <c r="B277" s="47">
        <f>Prev!B69</f>
        <v>0.55257011488526098</v>
      </c>
      <c r="C277" s="47"/>
      <c r="D277" s="47">
        <v>0.18793152504986108</v>
      </c>
      <c r="F277" s="47">
        <f>Prev!E69</f>
        <v>0.53718832692571472</v>
      </c>
      <c r="G277" s="47">
        <f>Prev!F69</f>
        <v>0.17766343959318776</v>
      </c>
      <c r="H277" s="47"/>
      <c r="I277" s="47">
        <f>Prev!H69</f>
        <v>0.52710950050265659</v>
      </c>
      <c r="J277" s="47">
        <f>Prev!I69</f>
        <v>0.16944521535939336</v>
      </c>
      <c r="K277" s="49" t="s">
        <v>84</v>
      </c>
      <c r="L277" s="47">
        <v>0.51201588169231937</v>
      </c>
      <c r="M277" s="47">
        <f>Prev!L69</f>
        <v>0.15990630050361529</v>
      </c>
      <c r="O277" s="47">
        <f>Prev!N69</f>
        <v>0.49674989085176263</v>
      </c>
      <c r="P277" s="47">
        <f>Prev!O69</f>
        <v>0.15065005670362352</v>
      </c>
      <c r="R277" s="47">
        <f>Prev!Q69</f>
        <v>0.48133147860526404</v>
      </c>
      <c r="S277" s="49" t="s">
        <v>84</v>
      </c>
      <c r="T277"/>
      <c r="U277" s="47">
        <f>Prev!T69</f>
        <v>0.46578209794434988</v>
      </c>
      <c r="V277" s="47">
        <f>Prev!U69</f>
        <v>0.13301359896111584</v>
      </c>
      <c r="X277" s="47">
        <f>Prev!W69</f>
        <v>0.450124656571809</v>
      </c>
      <c r="Y277" s="47">
        <f>Prev!X69</f>
        <v>0.12464541717263808</v>
      </c>
      <c r="Z277" s="47">
        <f>Prev!Y69</f>
        <v>0</v>
      </c>
      <c r="AA277" s="49" t="s">
        <v>84</v>
      </c>
      <c r="AB277" s="47">
        <f>Prev!AA69</f>
        <v>0.11658389089567002</v>
      </c>
      <c r="AD277" s="47">
        <f>Prev!AC69</f>
        <v>0.4185840947771054</v>
      </c>
      <c r="AE277" s="47">
        <f>Prev!AD69</f>
        <v>0.10883288739763521</v>
      </c>
      <c r="AH277" s="47">
        <f>Prev!AG69</f>
        <v>0.19825731217593431</v>
      </c>
      <c r="AI277" s="49" t="s">
        <v>84</v>
      </c>
      <c r="AJ277"/>
      <c r="AP277" s="47">
        <f>Prev!AO69</f>
        <v>0</v>
      </c>
      <c r="AQ277" s="49" t="s">
        <v>84</v>
      </c>
      <c r="AR277"/>
      <c r="AX277" s="47">
        <f>Prev!AW69</f>
        <v>0</v>
      </c>
      <c r="AY277" s="49" t="s">
        <v>84</v>
      </c>
      <c r="AZ277"/>
      <c r="BF277" s="47">
        <f>Prev!BE69</f>
        <v>0</v>
      </c>
      <c r="BG277" s="49" t="s">
        <v>84</v>
      </c>
      <c r="BH277"/>
      <c r="BN277" s="47">
        <f>Prev!BM69</f>
        <v>0</v>
      </c>
      <c r="BO277"/>
      <c r="BP277"/>
      <c r="BV277" s="47">
        <f>Prev!BU69</f>
        <v>0</v>
      </c>
      <c r="BW277"/>
      <c r="BX277"/>
      <c r="CD277" s="47">
        <f>Prev!CC69</f>
        <v>0</v>
      </c>
      <c r="CE277"/>
      <c r="CF277"/>
      <c r="CL277" s="47">
        <f>Prev!CK69</f>
        <v>0</v>
      </c>
    </row>
    <row r="278" spans="1:90" ht="15.5" x14ac:dyDescent="0.35">
      <c r="A278" s="49" t="s">
        <v>85</v>
      </c>
      <c r="B278" s="47">
        <f>Prev!B70</f>
        <v>0.5525701148852612</v>
      </c>
      <c r="C278" s="47"/>
      <c r="D278" s="47">
        <v>0.18793152504986113</v>
      </c>
      <c r="F278" s="47">
        <f>Prev!E70</f>
        <v>0.53718832692571483</v>
      </c>
      <c r="G278" s="47">
        <f>Prev!F70</f>
        <v>0.17766343959318784</v>
      </c>
      <c r="H278" s="47"/>
      <c r="I278" s="47">
        <f>Prev!H70</f>
        <v>0.52647582493297973</v>
      </c>
      <c r="J278" s="47">
        <f>Prev!I70</f>
        <v>0.16924151329507942</v>
      </c>
      <c r="K278" s="49" t="s">
        <v>85</v>
      </c>
      <c r="L278" s="47">
        <v>0.51135306680690884</v>
      </c>
      <c r="M278" s="47">
        <f>Prev!L70</f>
        <v>0.15969929857255336</v>
      </c>
      <c r="O278" s="47">
        <f>Prev!N70</f>
        <v>0.49606314321917633</v>
      </c>
      <c r="P278" s="47">
        <f>Prev!O70</f>
        <v>0.15044178575742789</v>
      </c>
      <c r="R278" s="47">
        <f>Prev!Q70</f>
        <v>0.48062587474842416</v>
      </c>
      <c r="S278" s="49" t="s">
        <v>85</v>
      </c>
      <c r="T278"/>
      <c r="U278" s="47">
        <f>Prev!T70</f>
        <v>0.46506255344240294</v>
      </c>
      <c r="V278" s="47">
        <f>Prev!U70</f>
        <v>0.13280811832062112</v>
      </c>
      <c r="X278" s="47">
        <f>Prev!W70</f>
        <v>0.44939589767918803</v>
      </c>
      <c r="Y278" s="47">
        <f>Prev!X70</f>
        <v>0.12444361428345437</v>
      </c>
      <c r="Z278" s="47">
        <f>Prev!Y70</f>
        <v>0</v>
      </c>
      <c r="AA278" s="49" t="s">
        <v>85</v>
      </c>
      <c r="AB278" s="47">
        <f>Prev!AA70</f>
        <v>0.11638703748858557</v>
      </c>
      <c r="AD278" s="47">
        <f>Prev!AC70</f>
        <v>0.41785020273545009</v>
      </c>
      <c r="AE278" s="47">
        <f>Prev!AD70</f>
        <v>0.10864207367363543</v>
      </c>
      <c r="AH278" s="47">
        <f>Prev!AG70</f>
        <v>0.19825731217593437</v>
      </c>
      <c r="AI278" s="49" t="s">
        <v>85</v>
      </c>
      <c r="AJ278"/>
      <c r="AP278" s="47">
        <f>Prev!AO70</f>
        <v>0</v>
      </c>
      <c r="AQ278" s="49" t="s">
        <v>85</v>
      </c>
      <c r="AR278"/>
      <c r="AX278" s="47">
        <f>Prev!AW70</f>
        <v>0</v>
      </c>
      <c r="AY278" s="49" t="s">
        <v>85</v>
      </c>
      <c r="AZ278"/>
      <c r="BF278" s="47">
        <f>Prev!BE70</f>
        <v>0</v>
      </c>
      <c r="BG278" s="49" t="s">
        <v>85</v>
      </c>
      <c r="BH278"/>
      <c r="BN278" s="47">
        <f>Prev!BM70</f>
        <v>0</v>
      </c>
      <c r="BO278"/>
      <c r="BP278"/>
      <c r="BV278" s="47">
        <f>Prev!BU70</f>
        <v>0</v>
      </c>
      <c r="BW278"/>
      <c r="BX278"/>
      <c r="CD278" s="47">
        <f>Prev!CC70</f>
        <v>0</v>
      </c>
      <c r="CE278"/>
      <c r="CF278"/>
      <c r="CL278" s="47">
        <f>Prev!CK70</f>
        <v>0</v>
      </c>
    </row>
    <row r="279" spans="1:90" ht="15.5" x14ac:dyDescent="0.35">
      <c r="A279" s="49" t="s">
        <v>86</v>
      </c>
      <c r="B279" s="47">
        <f>Prev!B71</f>
        <v>0.5525701148852612</v>
      </c>
      <c r="C279" s="47"/>
      <c r="D279" s="47">
        <v>0.18793152504986113</v>
      </c>
      <c r="F279" s="47">
        <f>Prev!E71</f>
        <v>0.53718832692571461</v>
      </c>
      <c r="G279" s="47">
        <f>Prev!F71</f>
        <v>0.17766343959318776</v>
      </c>
      <c r="H279" s="47"/>
      <c r="I279" s="47">
        <f>Prev!H71</f>
        <v>0.52635519272563847</v>
      </c>
      <c r="J279" s="47">
        <f>Prev!I71</f>
        <v>0.16920273472946323</v>
      </c>
      <c r="K279" s="49" t="s">
        <v>86</v>
      </c>
      <c r="L279" s="47">
        <v>0.51122773494718332</v>
      </c>
      <c r="M279" s="47">
        <f>Prev!L71</f>
        <v>0.15966015651711984</v>
      </c>
      <c r="O279" s="47">
        <f>Prev!N71</f>
        <v>0.49593404628811116</v>
      </c>
      <c r="P279" s="47">
        <f>Prev!O71</f>
        <v>0.15040263434472845</v>
      </c>
      <c r="R279" s="47">
        <f>Prev!Q71</f>
        <v>0.48049391988852291</v>
      </c>
      <c r="S279" s="49" t="s">
        <v>86</v>
      </c>
      <c r="T279"/>
      <c r="U279" s="47">
        <f>Prev!T71</f>
        <v>0.4649286150657202</v>
      </c>
      <c r="V279" s="47">
        <f>Prev!U71</f>
        <v>0.13276986947937056</v>
      </c>
      <c r="X279" s="47">
        <f>Prev!W71</f>
        <v>0.44926081265609036</v>
      </c>
      <c r="Y279" s="47">
        <f>Prev!X71</f>
        <v>0.12440620747000401</v>
      </c>
      <c r="Z279" s="47">
        <f>Prev!Y71</f>
        <v>0</v>
      </c>
      <c r="AA279" s="49" t="s">
        <v>86</v>
      </c>
      <c r="AB279" s="47">
        <f>Prev!AA71</f>
        <v>0.11635068773448123</v>
      </c>
      <c r="AD279" s="47">
        <f>Prev!AC71</f>
        <v>0.41771516383391494</v>
      </c>
      <c r="AE279" s="47">
        <f>Prev!AD71</f>
        <v>0.10860696322928644</v>
      </c>
      <c r="AH279" s="47">
        <f>Prev!AG71</f>
        <v>0.1982573121759344</v>
      </c>
      <c r="AI279" s="49" t="s">
        <v>86</v>
      </c>
      <c r="AJ279"/>
      <c r="AP279" s="47">
        <f>Prev!AO71</f>
        <v>0</v>
      </c>
      <c r="AQ279" s="49" t="s">
        <v>86</v>
      </c>
      <c r="AR279"/>
      <c r="AX279" s="47">
        <f>Prev!AW71</f>
        <v>0</v>
      </c>
      <c r="AY279" s="49" t="s">
        <v>86</v>
      </c>
      <c r="AZ279"/>
      <c r="BF279" s="47">
        <f>Prev!BE71</f>
        <v>0</v>
      </c>
      <c r="BG279" s="49" t="s">
        <v>86</v>
      </c>
      <c r="BH279"/>
      <c r="BN279" s="47">
        <f>Prev!BM71</f>
        <v>0</v>
      </c>
      <c r="BO279"/>
      <c r="BP279"/>
      <c r="BV279" s="47">
        <f>Prev!BU71</f>
        <v>0</v>
      </c>
      <c r="BW279"/>
      <c r="BX279"/>
      <c r="CD279" s="47">
        <f>Prev!CC71</f>
        <v>0</v>
      </c>
      <c r="CE279"/>
      <c r="CF279"/>
      <c r="CL279" s="47">
        <f>Prev!CK71</f>
        <v>0</v>
      </c>
    </row>
    <row r="280" spans="1:90" ht="15.5" x14ac:dyDescent="0.35">
      <c r="A280" s="49" t="s">
        <v>87</v>
      </c>
      <c r="B280" s="47">
        <f>Prev!B72</f>
        <v>0.55257011488526109</v>
      </c>
      <c r="C280" s="47"/>
      <c r="D280" s="47">
        <v>0.1879315250498611</v>
      </c>
      <c r="F280" s="47">
        <f>Prev!E72</f>
        <v>0.5371883269257145</v>
      </c>
      <c r="G280" s="47">
        <f>Prev!F72</f>
        <v>0.17766343959318773</v>
      </c>
      <c r="H280" s="47"/>
      <c r="I280" s="47">
        <f>Prev!H72</f>
        <v>0.52635519272563869</v>
      </c>
      <c r="J280" s="47">
        <f>Prev!I72</f>
        <v>0.16920273472946332</v>
      </c>
      <c r="K280" s="49" t="s">
        <v>87</v>
      </c>
      <c r="L280" s="47">
        <v>0.51122773494718321</v>
      </c>
      <c r="M280" s="47">
        <f>Prev!L72</f>
        <v>0.15966015651711984</v>
      </c>
      <c r="O280" s="47">
        <f>Prev!N72</f>
        <v>0.49593404628811039</v>
      </c>
      <c r="P280" s="47">
        <f>Prev!O72</f>
        <v>0.15040263434472825</v>
      </c>
      <c r="R280" s="47">
        <f>Prev!Q72</f>
        <v>0.48049391988852308</v>
      </c>
      <c r="S280" s="49" t="s">
        <v>87</v>
      </c>
      <c r="T280"/>
      <c r="U280" s="47">
        <f>Prev!T72</f>
        <v>0.46492861506571992</v>
      </c>
      <c r="V280" s="47">
        <f>Prev!U72</f>
        <v>0.13276986947937047</v>
      </c>
      <c r="X280" s="47">
        <f>Prev!W72</f>
        <v>0.44926081265609047</v>
      </c>
      <c r="Y280" s="47">
        <f>Prev!X72</f>
        <v>0.12440620747000408</v>
      </c>
      <c r="Z280" s="47">
        <f>Prev!Y72</f>
        <v>0</v>
      </c>
      <c r="AA280" s="49" t="s">
        <v>87</v>
      </c>
      <c r="AB280" s="47">
        <f>Prev!AA72</f>
        <v>0.11635068773448112</v>
      </c>
      <c r="AD280" s="47">
        <f>Prev!AC72</f>
        <v>0.4177151638339151</v>
      </c>
      <c r="AE280" s="47">
        <f>Prev!AD72</f>
        <v>0.10860696322928644</v>
      </c>
      <c r="AH280" s="47">
        <f>Prev!AG72</f>
        <v>0.19825731217593434</v>
      </c>
      <c r="AI280" s="49" t="s">
        <v>87</v>
      </c>
      <c r="AJ280"/>
      <c r="AP280" s="47">
        <f>Prev!AO72</f>
        <v>0</v>
      </c>
      <c r="AQ280" s="49" t="s">
        <v>87</v>
      </c>
      <c r="AR280"/>
      <c r="AX280" s="47">
        <f>Prev!AW72</f>
        <v>0</v>
      </c>
      <c r="AY280" s="49" t="s">
        <v>87</v>
      </c>
      <c r="AZ280"/>
      <c r="BF280" s="47">
        <f>Prev!BE72</f>
        <v>0</v>
      </c>
      <c r="BG280" s="49" t="s">
        <v>87</v>
      </c>
      <c r="BH280"/>
      <c r="BN280" s="47">
        <f>Prev!BM72</f>
        <v>0</v>
      </c>
      <c r="BO280"/>
      <c r="BP280"/>
      <c r="BV280" s="47">
        <f>Prev!BU72</f>
        <v>0</v>
      </c>
      <c r="BW280"/>
      <c r="BX280"/>
      <c r="CD280" s="47">
        <f>Prev!CC72</f>
        <v>0</v>
      </c>
      <c r="CE280"/>
      <c r="CF280"/>
      <c r="CL280" s="47">
        <f>Prev!CK72</f>
        <v>0</v>
      </c>
    </row>
    <row r="281" spans="1:90" ht="15.5" x14ac:dyDescent="0.35">
      <c r="A281" s="49" t="s">
        <v>88</v>
      </c>
      <c r="B281" s="47">
        <f>Prev!B73</f>
        <v>0.55257011488526087</v>
      </c>
      <c r="C281" s="47"/>
      <c r="D281" s="47">
        <v>0.18793152504986108</v>
      </c>
      <c r="F281" s="47">
        <f>Prev!E73</f>
        <v>0.53718832692571472</v>
      </c>
      <c r="G281" s="47">
        <f>Prev!F73</f>
        <v>0.17766343959318778</v>
      </c>
      <c r="H281" s="47"/>
      <c r="I281" s="47">
        <f>Prev!H73</f>
        <v>0.52635519272563891</v>
      </c>
      <c r="J281" s="47">
        <f>Prev!I73</f>
        <v>0.16920273472946334</v>
      </c>
      <c r="K281" s="49" t="s">
        <v>88</v>
      </c>
      <c r="L281" s="47">
        <v>0.51122773494718332</v>
      </c>
      <c r="M281" s="47">
        <f>Prev!L73</f>
        <v>0.15966015651711984</v>
      </c>
      <c r="O281" s="47">
        <f>Prev!N73</f>
        <v>0.49593404628811077</v>
      </c>
      <c r="P281" s="47">
        <f>Prev!O73</f>
        <v>0.15040263434472839</v>
      </c>
      <c r="R281" s="47">
        <f>Prev!Q73</f>
        <v>0.48049391988852286</v>
      </c>
      <c r="S281" s="49" t="s">
        <v>88</v>
      </c>
      <c r="T281"/>
      <c r="U281" s="47">
        <f>Prev!T73</f>
        <v>0.4649286150657202</v>
      </c>
      <c r="V281" s="47">
        <f>Prev!U73</f>
        <v>0.13276986947937056</v>
      </c>
      <c r="X281" s="47">
        <f>Prev!W73</f>
        <v>0.44926081265609041</v>
      </c>
      <c r="Y281" s="47">
        <f>Prev!X73</f>
        <v>0.12440620747000403</v>
      </c>
      <c r="Z281" s="47">
        <f>Prev!Y73</f>
        <v>0</v>
      </c>
      <c r="AA281" s="49" t="s">
        <v>88</v>
      </c>
      <c r="AB281" s="47">
        <f>Prev!AA73</f>
        <v>0.11635068773448118</v>
      </c>
      <c r="AD281" s="47">
        <f>Prev!AC73</f>
        <v>0.41771516383391505</v>
      </c>
      <c r="AE281" s="47">
        <f>Prev!AD73</f>
        <v>0.10860696322928644</v>
      </c>
      <c r="AH281" s="47">
        <f>Prev!AG73</f>
        <v>0.19825731217593431</v>
      </c>
      <c r="AI281" s="49" t="s">
        <v>88</v>
      </c>
      <c r="AJ281"/>
      <c r="AP281" s="47">
        <f>Prev!AO73</f>
        <v>0</v>
      </c>
      <c r="AQ281" s="49" t="s">
        <v>88</v>
      </c>
      <c r="AR281"/>
      <c r="AX281" s="47">
        <f>Prev!AW73</f>
        <v>0</v>
      </c>
      <c r="AY281" s="49" t="s">
        <v>88</v>
      </c>
      <c r="AZ281"/>
      <c r="BF281" s="47">
        <f>Prev!BE73</f>
        <v>0</v>
      </c>
      <c r="BG281" s="49" t="s">
        <v>88</v>
      </c>
      <c r="BH281"/>
      <c r="BN281" s="47">
        <f>Prev!BM73</f>
        <v>0</v>
      </c>
      <c r="BO281"/>
      <c r="BP281"/>
      <c r="BV281" s="47">
        <f>Prev!BU73</f>
        <v>0</v>
      </c>
      <c r="BW281"/>
      <c r="BX281"/>
      <c r="CD281" s="47">
        <f>Prev!CC73</f>
        <v>0</v>
      </c>
      <c r="CE281"/>
      <c r="CF281"/>
      <c r="CL281" s="47">
        <f>Prev!CK73</f>
        <v>0</v>
      </c>
    </row>
    <row r="282" spans="1:90" ht="15.5" x14ac:dyDescent="0.35">
      <c r="A282" s="49" t="s">
        <v>89</v>
      </c>
      <c r="B282" s="47">
        <f>Prev!B74</f>
        <v>0.55257011488526087</v>
      </c>
      <c r="C282" s="47"/>
      <c r="D282" s="47">
        <v>0.18793152504986105</v>
      </c>
      <c r="F282" s="47">
        <f>Prev!E74</f>
        <v>0.5371883269257145</v>
      </c>
      <c r="G282" s="47">
        <f>Prev!F74</f>
        <v>0.17766343959318773</v>
      </c>
      <c r="H282" s="47"/>
      <c r="I282" s="47">
        <f>Prev!H74</f>
        <v>0.52635519272563835</v>
      </c>
      <c r="J282" s="47">
        <f>Prev!I74</f>
        <v>0.16920273472946318</v>
      </c>
      <c r="K282" s="49" t="s">
        <v>89</v>
      </c>
      <c r="L282" s="47">
        <v>0.51122773494718321</v>
      </c>
      <c r="M282" s="47">
        <f>Prev!L74</f>
        <v>0.15966015651711984</v>
      </c>
      <c r="O282" s="47">
        <f>Prev!N74</f>
        <v>0.49593404628811077</v>
      </c>
      <c r="P282" s="47">
        <f>Prev!O74</f>
        <v>0.15040263434472836</v>
      </c>
      <c r="R282" s="47">
        <f>Prev!Q74</f>
        <v>0.48049391988852264</v>
      </c>
      <c r="S282" s="49" t="s">
        <v>89</v>
      </c>
      <c r="T282"/>
      <c r="U282" s="47">
        <f>Prev!T74</f>
        <v>0.46492861506572014</v>
      </c>
      <c r="V282" s="47">
        <f>Prev!U74</f>
        <v>0.13276986947937053</v>
      </c>
      <c r="X282" s="47">
        <f>Prev!W74</f>
        <v>0.44926081265609041</v>
      </c>
      <c r="Y282" s="47">
        <f>Prev!X74</f>
        <v>0.12440620747000408</v>
      </c>
      <c r="Z282" s="47">
        <f>Prev!Y74</f>
        <v>0</v>
      </c>
      <c r="AA282" s="49" t="s">
        <v>89</v>
      </c>
      <c r="AB282" s="47">
        <f>Prev!AA74</f>
        <v>0.11635068773448121</v>
      </c>
      <c r="AD282" s="47">
        <f>Prev!AC74</f>
        <v>0.4177151638339151</v>
      </c>
      <c r="AE282" s="47">
        <f>Prev!AD74</f>
        <v>0.10860696322928645</v>
      </c>
      <c r="AH282" s="47">
        <f>Prev!AG74</f>
        <v>0.19825731217593426</v>
      </c>
      <c r="AI282" s="49" t="s">
        <v>89</v>
      </c>
      <c r="AJ282"/>
      <c r="AP282" s="47">
        <f>Prev!AO74</f>
        <v>0</v>
      </c>
      <c r="AQ282" s="49" t="s">
        <v>89</v>
      </c>
      <c r="AR282"/>
      <c r="AX282" s="47">
        <f>Prev!AW74</f>
        <v>0</v>
      </c>
      <c r="AY282" s="49" t="s">
        <v>89</v>
      </c>
      <c r="AZ282"/>
      <c r="BF282" s="47">
        <f>Prev!BE74</f>
        <v>0</v>
      </c>
      <c r="BG282" s="49" t="s">
        <v>89</v>
      </c>
      <c r="BH282"/>
      <c r="BN282" s="47">
        <f>Prev!BM74</f>
        <v>0</v>
      </c>
      <c r="BO282"/>
      <c r="BP282"/>
      <c r="BV282" s="47">
        <f>Prev!BU74</f>
        <v>0</v>
      </c>
      <c r="BW282"/>
      <c r="BX282"/>
      <c r="CD282" s="47">
        <f>Prev!CC74</f>
        <v>0</v>
      </c>
      <c r="CE282"/>
      <c r="CF282"/>
      <c r="CL282" s="47">
        <f>Prev!CK74</f>
        <v>0</v>
      </c>
    </row>
    <row r="283" spans="1:90" ht="15.5" x14ac:dyDescent="0.35">
      <c r="A283" s="49" t="s">
        <v>90</v>
      </c>
      <c r="B283" s="47">
        <f>Prev!B75</f>
        <v>0.5525701148852612</v>
      </c>
      <c r="C283" s="47"/>
      <c r="D283" s="47">
        <v>0.18793152504986116</v>
      </c>
      <c r="F283" s="47">
        <f>Prev!E75</f>
        <v>0.53718832692571461</v>
      </c>
      <c r="G283" s="47">
        <f>Prev!F75</f>
        <v>0.17766343959318776</v>
      </c>
      <c r="H283" s="47"/>
      <c r="I283" s="47">
        <f>Prev!H75</f>
        <v>0.52635519272563902</v>
      </c>
      <c r="J283" s="47">
        <f>Prev!I75</f>
        <v>0.16920273472946346</v>
      </c>
      <c r="K283" s="49" t="s">
        <v>90</v>
      </c>
      <c r="L283" s="47">
        <v>0.51122773494718343</v>
      </c>
      <c r="M283" s="47">
        <f>Prev!L75</f>
        <v>0.1596601565171199</v>
      </c>
      <c r="O283" s="47">
        <f>Prev!N75</f>
        <v>0.49593404628811077</v>
      </c>
      <c r="P283" s="47">
        <f>Prev!O75</f>
        <v>0.15040263434472836</v>
      </c>
      <c r="R283" s="47">
        <f>Prev!Q75</f>
        <v>0.4804939198885228</v>
      </c>
      <c r="S283" s="49" t="s">
        <v>90</v>
      </c>
      <c r="T283"/>
      <c r="U283" s="47">
        <f>Prev!T75</f>
        <v>0.4649286150657202</v>
      </c>
      <c r="V283" s="47">
        <f>Prev!U75</f>
        <v>0.13276986947937056</v>
      </c>
      <c r="X283" s="47">
        <f>Prev!W75</f>
        <v>0.44926081265608991</v>
      </c>
      <c r="Y283" s="47">
        <f>Prev!X75</f>
        <v>0.12440620747000396</v>
      </c>
      <c r="Z283" s="47">
        <f>Prev!Y75</f>
        <v>0</v>
      </c>
      <c r="AA283" s="49" t="s">
        <v>90</v>
      </c>
      <c r="AB283" s="47">
        <f>Prev!AA75</f>
        <v>0.11635068773448116</v>
      </c>
      <c r="AD283" s="47">
        <f>Prev!AC75</f>
        <v>0.41771516383391494</v>
      </c>
      <c r="AE283" s="47">
        <f>Prev!AD75</f>
        <v>0.10860696322928641</v>
      </c>
      <c r="AH283" s="47">
        <f>Prev!AG75</f>
        <v>0.19825731217593437</v>
      </c>
      <c r="AI283" s="49" t="s">
        <v>90</v>
      </c>
      <c r="AJ283"/>
      <c r="AP283" s="47">
        <f>Prev!AO75</f>
        <v>0</v>
      </c>
      <c r="AQ283" s="49" t="s">
        <v>90</v>
      </c>
      <c r="AR283"/>
      <c r="AX283" s="47">
        <f>Prev!AW75</f>
        <v>0</v>
      </c>
      <c r="AY283" s="49" t="s">
        <v>90</v>
      </c>
      <c r="AZ283"/>
      <c r="BF283" s="47">
        <f>Prev!BE75</f>
        <v>0</v>
      </c>
      <c r="BG283" s="49" t="s">
        <v>90</v>
      </c>
      <c r="BH283"/>
      <c r="BN283" s="47">
        <f>Prev!BM75</f>
        <v>0</v>
      </c>
      <c r="BO283"/>
      <c r="BP283"/>
      <c r="BV283" s="47">
        <f>Prev!BU75</f>
        <v>0</v>
      </c>
      <c r="BW283"/>
      <c r="BX283"/>
      <c r="CD283" s="47">
        <f>Prev!CC75</f>
        <v>0</v>
      </c>
      <c r="CE283"/>
      <c r="CF283"/>
      <c r="CL283" s="47">
        <f>Prev!CK75</f>
        <v>0</v>
      </c>
    </row>
    <row r="284" spans="1:90" ht="15.5" x14ac:dyDescent="0.35">
      <c r="A284" s="49" t="s">
        <v>91</v>
      </c>
      <c r="B284" s="47">
        <f>Prev!B76</f>
        <v>0.55257011488526064</v>
      </c>
      <c r="C284" s="47"/>
      <c r="D284" s="47">
        <v>0.18793152504986102</v>
      </c>
      <c r="F284" s="47">
        <f>Prev!E76</f>
        <v>0.5371883269257145</v>
      </c>
      <c r="G284" s="47">
        <f>Prev!F76</f>
        <v>0.17766343959318773</v>
      </c>
      <c r="H284" s="47"/>
      <c r="I284" s="47">
        <f>Prev!H76</f>
        <v>0.52635519272563835</v>
      </c>
      <c r="J284" s="47">
        <f>Prev!I76</f>
        <v>0.16920273472946323</v>
      </c>
      <c r="K284" s="49" t="s">
        <v>91</v>
      </c>
      <c r="L284" s="47">
        <v>0.5112277349471831</v>
      </c>
      <c r="M284" s="47">
        <f>Prev!L76</f>
        <v>0.15966015651711982</v>
      </c>
      <c r="O284" s="47">
        <f>Prev!N76</f>
        <v>0.49593404628811089</v>
      </c>
      <c r="P284" s="47">
        <f>Prev!O76</f>
        <v>0.15040263434472839</v>
      </c>
      <c r="R284" s="47">
        <f>Prev!Q76</f>
        <v>0.48049391988852286</v>
      </c>
      <c r="S284" s="49" t="s">
        <v>91</v>
      </c>
      <c r="T284"/>
      <c r="U284" s="47">
        <f>Prev!T76</f>
        <v>0.4649286150657202</v>
      </c>
      <c r="V284" s="47">
        <f>Prev!U76</f>
        <v>0.13276986947937056</v>
      </c>
      <c r="X284" s="47">
        <f>Prev!W76</f>
        <v>0.44926081265609036</v>
      </c>
      <c r="Y284" s="47">
        <f>Prev!X76</f>
        <v>0.12440620747000401</v>
      </c>
      <c r="Z284" s="47">
        <f>Prev!Y76</f>
        <v>0</v>
      </c>
      <c r="AA284" s="49" t="s">
        <v>91</v>
      </c>
      <c r="AB284" s="47">
        <f>Prev!AA76</f>
        <v>0.11635068773448112</v>
      </c>
      <c r="AD284" s="47">
        <f>Prev!AC76</f>
        <v>0.41771516383391522</v>
      </c>
      <c r="AE284" s="47">
        <f>Prev!AD76</f>
        <v>0.10860696322928651</v>
      </c>
      <c r="AH284" s="47">
        <f>Prev!AG76</f>
        <v>0.19825731217593437</v>
      </c>
      <c r="AI284" s="49" t="s">
        <v>91</v>
      </c>
      <c r="AJ284"/>
      <c r="AP284" s="47">
        <f>Prev!AO76</f>
        <v>0</v>
      </c>
      <c r="AQ284" s="49" t="s">
        <v>91</v>
      </c>
      <c r="AR284"/>
      <c r="AX284" s="47">
        <f>Prev!AW76</f>
        <v>0</v>
      </c>
      <c r="AY284" s="49" t="s">
        <v>91</v>
      </c>
      <c r="AZ284"/>
      <c r="BF284" s="47">
        <f>Prev!BE76</f>
        <v>0</v>
      </c>
      <c r="BG284" s="49" t="s">
        <v>91</v>
      </c>
      <c r="BH284"/>
      <c r="BN284" s="47">
        <f>Prev!BM76</f>
        <v>0</v>
      </c>
      <c r="BO284"/>
      <c r="BP284"/>
      <c r="BV284" s="47">
        <f>Prev!BU76</f>
        <v>0</v>
      </c>
      <c r="BW284"/>
      <c r="BX284"/>
      <c r="CD284" s="47">
        <f>Prev!CC76</f>
        <v>0</v>
      </c>
      <c r="CE284"/>
      <c r="CF284"/>
      <c r="CL284" s="47">
        <f>Prev!CK76</f>
        <v>0</v>
      </c>
    </row>
    <row r="285" spans="1:90" ht="15.5" x14ac:dyDescent="0.35">
      <c r="A285" s="49" t="s">
        <v>92</v>
      </c>
      <c r="B285" s="47">
        <f>Prev!B77</f>
        <v>0.55257011488526087</v>
      </c>
      <c r="C285" s="47"/>
      <c r="D285" s="47">
        <v>0.18793152504986105</v>
      </c>
      <c r="F285" s="47">
        <f>Prev!E77</f>
        <v>0.53718832692571472</v>
      </c>
      <c r="G285" s="47">
        <f>Prev!F77</f>
        <v>0.17766343959318778</v>
      </c>
      <c r="H285" s="47"/>
      <c r="I285" s="47">
        <f>Prev!H77</f>
        <v>0.5263551927256388</v>
      </c>
      <c r="J285" s="47">
        <f>Prev!I77</f>
        <v>0.16920273472946332</v>
      </c>
      <c r="K285" s="49" t="s">
        <v>92</v>
      </c>
      <c r="L285" s="47">
        <v>0.5112277349471831</v>
      </c>
      <c r="M285" s="47">
        <f>Prev!L77</f>
        <v>0.15966015651711979</v>
      </c>
      <c r="O285" s="47">
        <f>Prev!N77</f>
        <v>0.49593404628811066</v>
      </c>
      <c r="P285" s="47">
        <f>Prev!O77</f>
        <v>0.15040263434472831</v>
      </c>
      <c r="R285" s="47">
        <f>Prev!Q77</f>
        <v>0.48049391988852264</v>
      </c>
      <c r="S285" s="49" t="s">
        <v>92</v>
      </c>
      <c r="T285"/>
      <c r="U285" s="47">
        <f>Prev!T77</f>
        <v>0.46492861506572014</v>
      </c>
      <c r="V285" s="47">
        <f>Prev!U77</f>
        <v>0.13276986947937053</v>
      </c>
      <c r="X285" s="47">
        <f>Prev!W77</f>
        <v>0.44926081265609036</v>
      </c>
      <c r="Y285" s="47">
        <f>Prev!X77</f>
        <v>0.12440620747000401</v>
      </c>
      <c r="Z285" s="47">
        <f>Prev!Y77</f>
        <v>0</v>
      </c>
      <c r="AA285" s="49" t="s">
        <v>92</v>
      </c>
      <c r="AB285" s="47">
        <f>Prev!AA77</f>
        <v>0.11635068773448112</v>
      </c>
      <c r="AD285" s="47">
        <f>Prev!AC77</f>
        <v>0.4177151638339151</v>
      </c>
      <c r="AE285" s="47">
        <f>Prev!AD77</f>
        <v>0.10860696322928645</v>
      </c>
      <c r="AH285" s="47">
        <f>Prev!AG77</f>
        <v>0.19825731217593437</v>
      </c>
      <c r="AI285" s="49" t="s">
        <v>92</v>
      </c>
      <c r="AJ285"/>
      <c r="AP285" s="47">
        <f>Prev!AO77</f>
        <v>0</v>
      </c>
      <c r="AQ285" s="49" t="s">
        <v>92</v>
      </c>
      <c r="AR285"/>
      <c r="AX285" s="47">
        <f>Prev!AW77</f>
        <v>0</v>
      </c>
      <c r="AY285" s="49" t="s">
        <v>92</v>
      </c>
      <c r="AZ285"/>
      <c r="BF285" s="47">
        <f>Prev!BE77</f>
        <v>0</v>
      </c>
      <c r="BG285" s="49" t="s">
        <v>92</v>
      </c>
      <c r="BH285"/>
      <c r="BN285" s="47">
        <f>Prev!BM77</f>
        <v>0</v>
      </c>
      <c r="BO285"/>
      <c r="BP285"/>
      <c r="BV285" s="47">
        <f>Prev!BU77</f>
        <v>0</v>
      </c>
      <c r="BW285"/>
      <c r="BX285"/>
      <c r="CD285" s="47">
        <f>Prev!CC77</f>
        <v>0</v>
      </c>
      <c r="CE285"/>
      <c r="CF285"/>
      <c r="CL285" s="47">
        <f>Prev!CK77</f>
        <v>0</v>
      </c>
    </row>
    <row r="286" spans="1:90" ht="15.5" x14ac:dyDescent="0.35">
      <c r="A286" s="49" t="s">
        <v>93</v>
      </c>
      <c r="B286" s="47">
        <f>Prev!B78</f>
        <v>0.55257011488526087</v>
      </c>
      <c r="C286" s="47"/>
      <c r="D286" s="47">
        <v>0.18793152504986108</v>
      </c>
      <c r="F286" s="47">
        <f>Prev!E78</f>
        <v>0.53718832692571483</v>
      </c>
      <c r="G286" s="47">
        <f>Prev!F78</f>
        <v>0.17766343959318784</v>
      </c>
      <c r="H286" s="47"/>
      <c r="I286" s="47">
        <f>Prev!H78</f>
        <v>0.52635519272563869</v>
      </c>
      <c r="J286" s="47">
        <f>Prev!I78</f>
        <v>0.16920273472946332</v>
      </c>
      <c r="K286" s="49" t="s">
        <v>93</v>
      </c>
      <c r="L286" s="47">
        <v>0.51122773494718343</v>
      </c>
      <c r="M286" s="47">
        <f>Prev!L78</f>
        <v>0.15966015651711993</v>
      </c>
      <c r="O286" s="47">
        <f>Prev!N78</f>
        <v>0.49593404628811089</v>
      </c>
      <c r="P286" s="47">
        <f>Prev!O78</f>
        <v>0.15040263434472839</v>
      </c>
      <c r="R286" s="47">
        <f>Prev!Q78</f>
        <v>0.4804939198885228</v>
      </c>
      <c r="S286" s="49" t="s">
        <v>93</v>
      </c>
      <c r="T286"/>
      <c r="U286" s="47">
        <f>Prev!T78</f>
        <v>0.46492861506572031</v>
      </c>
      <c r="V286" s="47">
        <f>Prev!U78</f>
        <v>0.13276986947937056</v>
      </c>
      <c r="X286" s="47">
        <f>Prev!W78</f>
        <v>0.44926081265609058</v>
      </c>
      <c r="Y286" s="47">
        <f>Prev!X78</f>
        <v>0.12440620747000415</v>
      </c>
      <c r="Z286" s="47">
        <f>Prev!Y78</f>
        <v>0</v>
      </c>
      <c r="AA286" s="49" t="s">
        <v>93</v>
      </c>
      <c r="AB286" s="47">
        <f>Prev!AA78</f>
        <v>0.11635068773448116</v>
      </c>
      <c r="AD286" s="47">
        <f>Prev!AC78</f>
        <v>0.41771516383391499</v>
      </c>
      <c r="AE286" s="47">
        <f>Prev!AD78</f>
        <v>0.10860696322928644</v>
      </c>
      <c r="AH286" s="47">
        <f>Prev!AG78</f>
        <v>0.19825731217593434</v>
      </c>
      <c r="AI286" s="49" t="s">
        <v>93</v>
      </c>
      <c r="AJ286"/>
      <c r="AP286" s="47">
        <f>Prev!AO78</f>
        <v>0</v>
      </c>
      <c r="AQ286" s="49" t="s">
        <v>93</v>
      </c>
      <c r="AR286"/>
      <c r="AX286" s="47">
        <f>Prev!AW78</f>
        <v>0</v>
      </c>
      <c r="AY286" s="49" t="s">
        <v>93</v>
      </c>
      <c r="AZ286"/>
      <c r="BF286" s="47">
        <f>Prev!BE78</f>
        <v>0</v>
      </c>
      <c r="BG286" s="49" t="s">
        <v>93</v>
      </c>
      <c r="BH286"/>
      <c r="BN286" s="47">
        <f>Prev!BM78</f>
        <v>0</v>
      </c>
      <c r="BO286"/>
      <c r="BP286"/>
      <c r="BV286" s="47">
        <f>Prev!BU78</f>
        <v>0</v>
      </c>
      <c r="BW286"/>
      <c r="BX286"/>
      <c r="CD286" s="47">
        <f>Prev!CC78</f>
        <v>0</v>
      </c>
      <c r="CE286"/>
      <c r="CF286"/>
      <c r="CL286" s="47">
        <f>Prev!CK78</f>
        <v>0</v>
      </c>
    </row>
    <row r="287" spans="1:90" ht="15.5" x14ac:dyDescent="0.35">
      <c r="A287" s="49" t="s">
        <v>94</v>
      </c>
      <c r="B287" s="47">
        <f>Prev!B79</f>
        <v>0.55257011488526087</v>
      </c>
      <c r="C287" s="47"/>
      <c r="D287" s="47">
        <v>0.18793152504986105</v>
      </c>
      <c r="F287" s="47">
        <f>Prev!E79</f>
        <v>0.53718832692571472</v>
      </c>
      <c r="G287" s="47">
        <f>Prev!F79</f>
        <v>0.17766343959318778</v>
      </c>
      <c r="H287" s="47"/>
      <c r="I287" s="47">
        <f>Prev!H79</f>
        <v>0.52635519272563835</v>
      </c>
      <c r="J287" s="47">
        <f>Prev!I79</f>
        <v>0.16920273472946318</v>
      </c>
      <c r="K287" s="49" t="s">
        <v>94</v>
      </c>
      <c r="L287" s="47">
        <v>0.51122773494718332</v>
      </c>
      <c r="M287" s="47">
        <f>Prev!L79</f>
        <v>0.1596601565171199</v>
      </c>
      <c r="O287" s="47">
        <f>Prev!N79</f>
        <v>0.49593404628811077</v>
      </c>
      <c r="P287" s="47">
        <f>Prev!O79</f>
        <v>0.15040263434472839</v>
      </c>
      <c r="R287" s="47">
        <f>Prev!Q79</f>
        <v>0.48049391988852264</v>
      </c>
      <c r="S287" s="49" t="s">
        <v>94</v>
      </c>
      <c r="T287"/>
      <c r="U287" s="47">
        <f>Prev!T79</f>
        <v>0.4649286150657202</v>
      </c>
      <c r="V287" s="47">
        <f>Prev!U79</f>
        <v>0.13276986947937056</v>
      </c>
      <c r="X287" s="47">
        <f>Prev!W79</f>
        <v>0.44926081265609036</v>
      </c>
      <c r="Y287" s="47">
        <f>Prev!X79</f>
        <v>0.12440620747000401</v>
      </c>
      <c r="Z287" s="47">
        <f>Prev!Y79</f>
        <v>0</v>
      </c>
      <c r="AA287" s="49" t="s">
        <v>94</v>
      </c>
      <c r="AB287" s="47">
        <f>Prev!AA79</f>
        <v>0.11635068773448116</v>
      </c>
      <c r="AD287" s="47">
        <f>Prev!AC79</f>
        <v>0.41771516383391505</v>
      </c>
      <c r="AE287" s="47">
        <f>Prev!AD79</f>
        <v>0.10860696322928644</v>
      </c>
      <c r="AH287" s="47">
        <f>Prev!AG79</f>
        <v>0.19825731217593437</v>
      </c>
      <c r="AI287" s="49" t="s">
        <v>94</v>
      </c>
      <c r="AJ287"/>
      <c r="AP287" s="47">
        <f>Prev!AO79</f>
        <v>0</v>
      </c>
      <c r="AQ287" s="49" t="s">
        <v>94</v>
      </c>
      <c r="AR287"/>
      <c r="AX287" s="47">
        <f>Prev!AW79</f>
        <v>0</v>
      </c>
      <c r="AY287" s="49" t="s">
        <v>94</v>
      </c>
      <c r="AZ287"/>
      <c r="BF287" s="47">
        <f>Prev!BE79</f>
        <v>0</v>
      </c>
      <c r="BG287" s="49" t="s">
        <v>94</v>
      </c>
      <c r="BH287"/>
      <c r="BN287" s="47">
        <f>Prev!BM79</f>
        <v>0</v>
      </c>
      <c r="BO287"/>
      <c r="BP287"/>
      <c r="BV287" s="47">
        <f>Prev!BU79</f>
        <v>0</v>
      </c>
      <c r="BW287"/>
      <c r="BX287"/>
      <c r="CD287" s="47">
        <f>Prev!CC79</f>
        <v>0</v>
      </c>
      <c r="CE287"/>
      <c r="CF287"/>
      <c r="CL287" s="47">
        <f>Prev!CK79</f>
        <v>0</v>
      </c>
    </row>
    <row r="288" spans="1:90" ht="15.5" x14ac:dyDescent="0.35">
      <c r="A288" s="49" t="s">
        <v>95</v>
      </c>
      <c r="B288" s="47">
        <f>Prev!B80</f>
        <v>0.55257011488526087</v>
      </c>
      <c r="C288" s="47"/>
      <c r="D288" s="47">
        <v>0.18793152504986108</v>
      </c>
      <c r="F288" s="47">
        <f>Prev!E80</f>
        <v>0.53718832692571483</v>
      </c>
      <c r="G288" s="47">
        <f>Prev!F80</f>
        <v>0.17766343959318781</v>
      </c>
      <c r="H288" s="47"/>
      <c r="I288" s="47">
        <f>Prev!H80</f>
        <v>0.52635519272563869</v>
      </c>
      <c r="J288" s="47">
        <f>Prev!I80</f>
        <v>0.16920273472946332</v>
      </c>
      <c r="K288" s="49" t="s">
        <v>95</v>
      </c>
      <c r="L288" s="47">
        <v>0.51122773494718343</v>
      </c>
      <c r="M288" s="47">
        <f>Prev!L80</f>
        <v>0.1596601565171199</v>
      </c>
      <c r="O288" s="47">
        <f>Prev!N80</f>
        <v>0.495934046288111</v>
      </c>
      <c r="P288" s="47">
        <f>Prev!O80</f>
        <v>0.15040263434472845</v>
      </c>
      <c r="R288" s="47">
        <f>Prev!Q80</f>
        <v>0.48049391988852269</v>
      </c>
      <c r="S288" s="49" t="s">
        <v>95</v>
      </c>
      <c r="T288"/>
      <c r="U288" s="47">
        <f>Prev!T80</f>
        <v>0.46492861506572036</v>
      </c>
      <c r="V288" s="47">
        <f>Prev!U80</f>
        <v>0.13276986947937058</v>
      </c>
      <c r="X288" s="47">
        <f>Prev!W80</f>
        <v>0.44926081265609019</v>
      </c>
      <c r="Y288" s="47">
        <f>Prev!X80</f>
        <v>0.12440620747000398</v>
      </c>
      <c r="Z288" s="47">
        <f>Prev!Y80</f>
        <v>0</v>
      </c>
      <c r="AA288" s="49" t="s">
        <v>95</v>
      </c>
      <c r="AB288" s="47">
        <f>Prev!AA80</f>
        <v>0.11635068773448116</v>
      </c>
      <c r="AD288" s="47">
        <f>Prev!AC80</f>
        <v>0.4177151638339151</v>
      </c>
      <c r="AE288" s="47">
        <f>Prev!AD80</f>
        <v>0.10860696322928648</v>
      </c>
      <c r="AH288" s="47">
        <f>Prev!AG80</f>
        <v>0.1982573121759344</v>
      </c>
      <c r="AI288" s="49" t="s">
        <v>95</v>
      </c>
      <c r="AJ288"/>
      <c r="AP288" s="47">
        <f>Prev!AO80</f>
        <v>0</v>
      </c>
      <c r="AQ288" s="49" t="s">
        <v>95</v>
      </c>
      <c r="AR288"/>
      <c r="AX288" s="47">
        <f>Prev!AW80</f>
        <v>0</v>
      </c>
      <c r="AY288" s="49" t="s">
        <v>95</v>
      </c>
      <c r="AZ288"/>
      <c r="BF288" s="47">
        <f>Prev!BE80</f>
        <v>0</v>
      </c>
      <c r="BG288" s="49" t="s">
        <v>95</v>
      </c>
      <c r="BH288"/>
      <c r="BN288" s="47">
        <f>Prev!BM80</f>
        <v>0</v>
      </c>
      <c r="BO288"/>
      <c r="BP288"/>
      <c r="BV288" s="47">
        <f>Prev!BU80</f>
        <v>0</v>
      </c>
      <c r="BW288"/>
      <c r="BX288"/>
      <c r="CD288" s="47">
        <f>Prev!CC80</f>
        <v>0</v>
      </c>
      <c r="CE288"/>
      <c r="CF288"/>
      <c r="CL288" s="47">
        <f>Prev!CK80</f>
        <v>0</v>
      </c>
    </row>
    <row r="289" spans="1:90" ht="15.5" x14ac:dyDescent="0.35">
      <c r="A289" s="49" t="s">
        <v>96</v>
      </c>
      <c r="B289" s="47">
        <f>Prev!B81</f>
        <v>0.55257011488526053</v>
      </c>
      <c r="C289" s="47"/>
      <c r="D289" s="47">
        <v>0.18793152504986102</v>
      </c>
      <c r="F289" s="47">
        <f>Prev!E81</f>
        <v>0.53718832692571483</v>
      </c>
      <c r="G289" s="47">
        <f>Prev!F81</f>
        <v>0.17766343959318781</v>
      </c>
      <c r="H289" s="47"/>
      <c r="I289" s="47">
        <f>Prev!H81</f>
        <v>0.52635519272563869</v>
      </c>
      <c r="J289" s="47">
        <f>Prev!I81</f>
        <v>0.16920273472946332</v>
      </c>
      <c r="K289" s="49" t="s">
        <v>96</v>
      </c>
      <c r="L289" s="47">
        <v>0.51122773494718332</v>
      </c>
      <c r="M289" s="47">
        <f>Prev!L81</f>
        <v>0.15966015651711984</v>
      </c>
      <c r="O289" s="47">
        <f>Prev!N81</f>
        <v>0.495934046288111</v>
      </c>
      <c r="P289" s="47">
        <f>Prev!O81</f>
        <v>0.15040263434472845</v>
      </c>
      <c r="R289" s="47">
        <f>Prev!Q81</f>
        <v>0.48049391988852275</v>
      </c>
      <c r="S289" s="49" t="s">
        <v>96</v>
      </c>
      <c r="T289"/>
      <c r="U289" s="47">
        <f>Prev!T81</f>
        <v>0.46492861506572036</v>
      </c>
      <c r="V289" s="47">
        <f>Prev!U81</f>
        <v>0.13276986947937058</v>
      </c>
      <c r="X289" s="47">
        <f>Prev!W81</f>
        <v>0.44926081265609019</v>
      </c>
      <c r="Y289" s="47">
        <f>Prev!X81</f>
        <v>0.12440620747000398</v>
      </c>
      <c r="Z289" s="47">
        <f>Prev!Y81</f>
        <v>0</v>
      </c>
      <c r="AA289" s="49" t="s">
        <v>96</v>
      </c>
      <c r="AB289" s="47">
        <f>Prev!AA81</f>
        <v>0.11635068773448111</v>
      </c>
      <c r="AD289" s="47">
        <f>Prev!AC81</f>
        <v>0.41771516383391527</v>
      </c>
      <c r="AE289" s="47">
        <f>Prev!AD81</f>
        <v>0.10860696322928651</v>
      </c>
      <c r="AH289" s="47">
        <f>Prev!AG81</f>
        <v>0.19825731217593434</v>
      </c>
      <c r="AI289" s="49" t="s">
        <v>96</v>
      </c>
      <c r="AJ289"/>
      <c r="AP289" s="47">
        <f>Prev!AO81</f>
        <v>0</v>
      </c>
      <c r="AQ289" s="49" t="s">
        <v>96</v>
      </c>
      <c r="AR289"/>
      <c r="AX289" s="47">
        <f>Prev!AW81</f>
        <v>0</v>
      </c>
      <c r="AY289" s="49" t="s">
        <v>96</v>
      </c>
      <c r="AZ289"/>
      <c r="BF289" s="47">
        <f>Prev!BE81</f>
        <v>0</v>
      </c>
      <c r="BG289" s="49" t="s">
        <v>96</v>
      </c>
      <c r="BH289"/>
      <c r="BN289" s="47">
        <f>Prev!BM81</f>
        <v>0</v>
      </c>
      <c r="BO289"/>
      <c r="BP289"/>
      <c r="BV289" s="47">
        <f>Prev!BU81</f>
        <v>0</v>
      </c>
      <c r="BW289"/>
      <c r="BX289"/>
      <c r="CD289" s="47">
        <f>Prev!CC81</f>
        <v>0</v>
      </c>
      <c r="CE289"/>
      <c r="CF289"/>
      <c r="CL289" s="47">
        <f>Prev!CK81</f>
        <v>0</v>
      </c>
    </row>
    <row r="290" spans="1:90" ht="15.5" x14ac:dyDescent="0.35">
      <c r="A290" s="49" t="s">
        <v>97</v>
      </c>
      <c r="B290" s="47">
        <f>Prev!B82</f>
        <v>0.55257011488526087</v>
      </c>
      <c r="C290" s="47"/>
      <c r="D290" s="47">
        <v>0.18793152504986108</v>
      </c>
      <c r="F290" s="47">
        <f>Prev!E82</f>
        <v>0.53718832692571483</v>
      </c>
      <c r="G290" s="47">
        <f>Prev!F82</f>
        <v>0.17766343959318781</v>
      </c>
      <c r="H290" s="47"/>
      <c r="I290" s="47">
        <f>Prev!H82</f>
        <v>0.52635519272563869</v>
      </c>
      <c r="J290" s="47">
        <f>Prev!I82</f>
        <v>0.16920273472946332</v>
      </c>
      <c r="K290" s="49" t="s">
        <v>97</v>
      </c>
      <c r="L290" s="47">
        <v>0.51122773494718343</v>
      </c>
      <c r="M290" s="47">
        <f>Prev!L82</f>
        <v>0.1596601565171199</v>
      </c>
      <c r="O290" s="47">
        <f>Prev!N82</f>
        <v>0.495934046288111</v>
      </c>
      <c r="P290" s="47">
        <f>Prev!O82</f>
        <v>0.15040263434472845</v>
      </c>
      <c r="R290" s="47">
        <f>Prev!Q82</f>
        <v>0.48049391988852269</v>
      </c>
      <c r="S290" s="49" t="s">
        <v>97</v>
      </c>
      <c r="T290"/>
      <c r="U290" s="47">
        <f>Prev!T82</f>
        <v>0.46492861506572036</v>
      </c>
      <c r="V290" s="47">
        <f>Prev!U82</f>
        <v>0.13276986947937058</v>
      </c>
      <c r="X290" s="47">
        <f>Prev!W82</f>
        <v>0.44926081265609019</v>
      </c>
      <c r="Y290" s="47">
        <f>Prev!X82</f>
        <v>0.12440620747000398</v>
      </c>
      <c r="Z290" s="47">
        <f>Prev!Y82</f>
        <v>0</v>
      </c>
      <c r="AA290" s="49" t="s">
        <v>97</v>
      </c>
      <c r="AB290" s="47">
        <f>Prev!AA82</f>
        <v>0.11635068773448116</v>
      </c>
      <c r="AD290" s="47">
        <f>Prev!AC82</f>
        <v>0.4177151638339151</v>
      </c>
      <c r="AE290" s="47">
        <f>Prev!AD82</f>
        <v>0.10860696322928648</v>
      </c>
      <c r="AH290" s="47">
        <f>Prev!AG82</f>
        <v>0.1982573121759344</v>
      </c>
      <c r="AI290" s="49" t="s">
        <v>97</v>
      </c>
      <c r="AJ290"/>
      <c r="AP290" s="47">
        <f>Prev!AO82</f>
        <v>0</v>
      </c>
      <c r="AQ290" s="49" t="s">
        <v>97</v>
      </c>
      <c r="AR290"/>
      <c r="AX290" s="47">
        <f>Prev!AW82</f>
        <v>0</v>
      </c>
      <c r="AY290" s="49" t="s">
        <v>97</v>
      </c>
      <c r="AZ290"/>
      <c r="BF290" s="47">
        <f>Prev!BE82</f>
        <v>0</v>
      </c>
      <c r="BG290" s="49" t="s">
        <v>97</v>
      </c>
      <c r="BH290"/>
      <c r="BN290" s="47">
        <f>Prev!BM82</f>
        <v>0</v>
      </c>
      <c r="BO290"/>
      <c r="BP290"/>
      <c r="BV290" s="47">
        <f>Prev!BU82</f>
        <v>0</v>
      </c>
      <c r="BW290"/>
      <c r="BX290"/>
      <c r="CD290" s="47">
        <f>Prev!CC82</f>
        <v>0</v>
      </c>
      <c r="CE290"/>
      <c r="CF290"/>
      <c r="CL290" s="47">
        <f>Prev!CK82</f>
        <v>0</v>
      </c>
    </row>
    <row r="291" spans="1:90" ht="15.5" x14ac:dyDescent="0.35">
      <c r="A291" s="49" t="s">
        <v>98</v>
      </c>
      <c r="B291" s="47">
        <f>Prev!B83</f>
        <v>0.55257011488526087</v>
      </c>
      <c r="C291" s="47"/>
      <c r="D291" s="47">
        <v>0.18793152504986108</v>
      </c>
      <c r="F291" s="47">
        <f>Prev!E83</f>
        <v>0.53718832692571483</v>
      </c>
      <c r="G291" s="47">
        <f>Prev!F83</f>
        <v>0.17766343959318781</v>
      </c>
      <c r="H291" s="47"/>
      <c r="I291" s="47">
        <f>Prev!H83</f>
        <v>0.52635519272563869</v>
      </c>
      <c r="J291" s="47">
        <f>Prev!I83</f>
        <v>0.16920273472946332</v>
      </c>
      <c r="K291" s="49" t="s">
        <v>98</v>
      </c>
      <c r="L291" s="47">
        <v>0.51122773494718343</v>
      </c>
      <c r="M291" s="47">
        <f>Prev!L83</f>
        <v>0.1596601565171199</v>
      </c>
      <c r="O291" s="47">
        <f>Prev!N83</f>
        <v>0.495934046288111</v>
      </c>
      <c r="P291" s="47">
        <f>Prev!O83</f>
        <v>0.15040263434472845</v>
      </c>
      <c r="R291" s="47">
        <f>Prev!Q83</f>
        <v>0.48049391988852269</v>
      </c>
      <c r="S291" s="49" t="s">
        <v>98</v>
      </c>
      <c r="T291"/>
      <c r="U291" s="47">
        <f>Prev!T83</f>
        <v>0.46492861506572036</v>
      </c>
      <c r="V291" s="47">
        <f>Prev!U83</f>
        <v>0.13276986947937058</v>
      </c>
      <c r="X291" s="47">
        <f>Prev!W83</f>
        <v>0.44926081265609019</v>
      </c>
      <c r="Y291" s="47">
        <f>Prev!X83</f>
        <v>0.12440620747000398</v>
      </c>
      <c r="Z291" s="47">
        <f>Prev!Y83</f>
        <v>0</v>
      </c>
      <c r="AA291" s="49" t="s">
        <v>98</v>
      </c>
      <c r="AB291" s="47">
        <f>Prev!AA83</f>
        <v>0.11635068773448116</v>
      </c>
      <c r="AD291" s="47">
        <f>Prev!AC83</f>
        <v>0.4177151638339151</v>
      </c>
      <c r="AE291" s="47">
        <f>Prev!AD83</f>
        <v>0.10860696322928648</v>
      </c>
      <c r="AH291" s="47">
        <f>Prev!AG83</f>
        <v>0.1982573121759344</v>
      </c>
      <c r="AI291" s="49" t="s">
        <v>98</v>
      </c>
      <c r="AJ291"/>
      <c r="AP291" s="47">
        <f>Prev!AO83</f>
        <v>0</v>
      </c>
      <c r="AQ291" s="49" t="s">
        <v>98</v>
      </c>
      <c r="AR291"/>
      <c r="AX291" s="47">
        <f>Prev!AW83</f>
        <v>0</v>
      </c>
      <c r="AY291" s="49" t="s">
        <v>98</v>
      </c>
      <c r="AZ291"/>
      <c r="BF291" s="47">
        <f>Prev!BE83</f>
        <v>0</v>
      </c>
      <c r="BG291" s="49" t="s">
        <v>98</v>
      </c>
      <c r="BH291"/>
      <c r="BN291" s="47">
        <f>Prev!BM83</f>
        <v>0</v>
      </c>
      <c r="BO291"/>
      <c r="BP291"/>
      <c r="BV291" s="47">
        <f>Prev!BU83</f>
        <v>0</v>
      </c>
      <c r="BW291"/>
      <c r="BX291"/>
      <c r="CD291" s="47">
        <f>Prev!CC83</f>
        <v>0</v>
      </c>
      <c r="CE291"/>
      <c r="CF291"/>
      <c r="CL291" s="47">
        <f>Prev!CK83</f>
        <v>0</v>
      </c>
    </row>
    <row r="292" spans="1:90" ht="15.5" x14ac:dyDescent="0.35">
      <c r="A292" s="49" t="s">
        <v>99</v>
      </c>
      <c r="B292" s="47">
        <f>Prev!B84</f>
        <v>0.55257011488526053</v>
      </c>
      <c r="C292" s="47"/>
      <c r="D292" s="47">
        <v>0.18793152504986102</v>
      </c>
      <c r="F292" s="47">
        <f>Prev!E84</f>
        <v>0.53718832692571483</v>
      </c>
      <c r="G292" s="47">
        <f>Prev!F84</f>
        <v>0.17766343959318781</v>
      </c>
      <c r="H292" s="47"/>
      <c r="I292" s="47">
        <f>Prev!H84</f>
        <v>0.52635519272563869</v>
      </c>
      <c r="J292" s="47">
        <f>Prev!I84</f>
        <v>0.16920273472946332</v>
      </c>
      <c r="K292" s="49" t="s">
        <v>99</v>
      </c>
      <c r="L292" s="47">
        <v>0.51122773494718332</v>
      </c>
      <c r="M292" s="47">
        <f>Prev!L84</f>
        <v>0.15966015651711984</v>
      </c>
      <c r="O292" s="47">
        <f>Prev!N84</f>
        <v>0.495934046288111</v>
      </c>
      <c r="P292" s="47">
        <f>Prev!O84</f>
        <v>0.15040263434472845</v>
      </c>
      <c r="R292" s="47">
        <f>Prev!Q84</f>
        <v>0.48049391988852275</v>
      </c>
      <c r="S292" s="49" t="s">
        <v>99</v>
      </c>
      <c r="T292"/>
      <c r="U292" s="47">
        <f>Prev!T84</f>
        <v>0.46492861506572036</v>
      </c>
      <c r="V292" s="47">
        <f>Prev!U84</f>
        <v>0.13276986947937058</v>
      </c>
      <c r="X292" s="47">
        <f>Prev!W84</f>
        <v>0.44926081265609019</v>
      </c>
      <c r="Y292" s="47">
        <f>Prev!X84</f>
        <v>0.12440620747000398</v>
      </c>
      <c r="Z292" s="47">
        <f>Prev!Y84</f>
        <v>0</v>
      </c>
      <c r="AA292" s="49" t="s">
        <v>99</v>
      </c>
      <c r="AB292" s="47">
        <f>Prev!AA84</f>
        <v>0.11635068773448111</v>
      </c>
      <c r="AD292" s="47">
        <f>Prev!AC84</f>
        <v>0.41771516383391527</v>
      </c>
      <c r="AE292" s="47">
        <f>Prev!AD84</f>
        <v>0.10860696322928651</v>
      </c>
      <c r="AH292" s="47">
        <f>Prev!AG84</f>
        <v>0.19825731217593434</v>
      </c>
      <c r="AI292" s="49" t="s">
        <v>99</v>
      </c>
      <c r="AJ292"/>
      <c r="AP292" s="47">
        <f>Prev!AO84</f>
        <v>0</v>
      </c>
      <c r="AQ292" s="49" t="s">
        <v>99</v>
      </c>
      <c r="AR292"/>
      <c r="AX292" s="47">
        <f>Prev!AW84</f>
        <v>0</v>
      </c>
      <c r="AY292" s="49" t="s">
        <v>99</v>
      </c>
      <c r="AZ292"/>
      <c r="BF292" s="47">
        <f>Prev!BE84</f>
        <v>0</v>
      </c>
      <c r="BG292" s="49" t="s">
        <v>99</v>
      </c>
      <c r="BH292"/>
      <c r="BN292" s="47">
        <f>Prev!BM84</f>
        <v>0</v>
      </c>
      <c r="BO292"/>
      <c r="BP292"/>
      <c r="BV292" s="47">
        <f>Prev!BU84</f>
        <v>0</v>
      </c>
      <c r="BW292"/>
      <c r="BX292"/>
      <c r="CD292" s="47">
        <f>Prev!CC84</f>
        <v>0</v>
      </c>
      <c r="CE292"/>
      <c r="CF292"/>
      <c r="CL292" s="47">
        <f>Prev!CK84</f>
        <v>0</v>
      </c>
    </row>
    <row r="293" spans="1:90" ht="15.5" x14ac:dyDescent="0.35">
      <c r="A293" s="49" t="s">
        <v>100</v>
      </c>
      <c r="B293" s="47">
        <f>Prev!B85</f>
        <v>0.55257011488526087</v>
      </c>
      <c r="C293" s="47"/>
      <c r="D293" s="47">
        <v>0.18793152504986108</v>
      </c>
      <c r="F293" s="47">
        <f>Prev!E85</f>
        <v>0.5371883269257145</v>
      </c>
      <c r="G293" s="47">
        <f>Prev!F85</f>
        <v>0.17766343959318773</v>
      </c>
      <c r="H293" s="47"/>
      <c r="I293" s="47">
        <f>Prev!H85</f>
        <v>0.52635519272563835</v>
      </c>
      <c r="J293" s="47">
        <f>Prev!I85</f>
        <v>0.16920273472946323</v>
      </c>
      <c r="K293" s="49" t="s">
        <v>100</v>
      </c>
      <c r="L293" s="47">
        <v>0.5112277349471831</v>
      </c>
      <c r="M293" s="47">
        <f>Prev!L85</f>
        <v>0.15966015651711982</v>
      </c>
      <c r="O293" s="47">
        <f>Prev!N85</f>
        <v>0.49593404628811077</v>
      </c>
      <c r="P293" s="47">
        <f>Prev!O85</f>
        <v>0.15040263434472836</v>
      </c>
      <c r="R293" s="47">
        <f>Prev!Q85</f>
        <v>0.48049391988852264</v>
      </c>
      <c r="S293" s="49" t="s">
        <v>100</v>
      </c>
      <c r="T293"/>
      <c r="U293" s="47">
        <f>Prev!T85</f>
        <v>0.46492861506572025</v>
      </c>
      <c r="V293" s="47">
        <f>Prev!U85</f>
        <v>0.13276986947937056</v>
      </c>
      <c r="X293" s="47">
        <f>Prev!W85</f>
        <v>0.44926081265609041</v>
      </c>
      <c r="Y293" s="47">
        <f>Prev!X85</f>
        <v>0.12440620747000405</v>
      </c>
      <c r="Z293" s="47">
        <f>Prev!Y85</f>
        <v>0</v>
      </c>
      <c r="AA293" s="49" t="s">
        <v>100</v>
      </c>
      <c r="AB293" s="47">
        <f>Prev!AA85</f>
        <v>0.11635068773448116</v>
      </c>
      <c r="AD293" s="47">
        <f>Prev!AC85</f>
        <v>0.41771516383391516</v>
      </c>
      <c r="AE293" s="47">
        <f>Prev!AD85</f>
        <v>0.10860696322928648</v>
      </c>
      <c r="AH293" s="47">
        <f>Prev!AG85</f>
        <v>0.19825731217593437</v>
      </c>
      <c r="AI293" s="49" t="s">
        <v>100</v>
      </c>
      <c r="AJ293"/>
      <c r="AP293" s="47">
        <f>Prev!AO85</f>
        <v>0</v>
      </c>
      <c r="AQ293" s="49" t="s">
        <v>100</v>
      </c>
      <c r="AR293"/>
      <c r="AX293" s="47">
        <f>Prev!AW85</f>
        <v>0</v>
      </c>
      <c r="AY293" s="49" t="s">
        <v>100</v>
      </c>
      <c r="AZ293"/>
      <c r="BF293" s="47">
        <f>Prev!BE85</f>
        <v>0</v>
      </c>
      <c r="BG293" s="49" t="s">
        <v>100</v>
      </c>
      <c r="BH293"/>
      <c r="BN293" s="47">
        <f>Prev!BM85</f>
        <v>0</v>
      </c>
      <c r="BO293"/>
      <c r="BP293"/>
      <c r="BV293" s="47">
        <f>Prev!BU85</f>
        <v>0</v>
      </c>
      <c r="BW293"/>
      <c r="BX293"/>
      <c r="CD293" s="47">
        <f>Prev!CC85</f>
        <v>0</v>
      </c>
      <c r="CE293"/>
      <c r="CF293"/>
      <c r="CL293" s="47">
        <f>Prev!CK85</f>
        <v>0</v>
      </c>
    </row>
    <row r="294" spans="1:90" ht="15.5" x14ac:dyDescent="0.35">
      <c r="A294" s="49" t="s">
        <v>101</v>
      </c>
      <c r="B294" s="47">
        <f>Prev!B86</f>
        <v>0.55257011488526087</v>
      </c>
      <c r="C294" s="47"/>
      <c r="D294" s="47">
        <v>0.18793152504986108</v>
      </c>
      <c r="F294" s="47">
        <f>Prev!E86</f>
        <v>0.5371883269257145</v>
      </c>
      <c r="G294" s="47">
        <f>Prev!F86</f>
        <v>0.17766343959318773</v>
      </c>
      <c r="H294" s="47"/>
      <c r="I294" s="47">
        <f>Prev!H86</f>
        <v>0.52635519272563835</v>
      </c>
      <c r="J294" s="47">
        <f>Prev!I86</f>
        <v>0.16920273472946323</v>
      </c>
      <c r="K294" s="49" t="s">
        <v>101</v>
      </c>
      <c r="L294" s="47">
        <v>0.5112277349471831</v>
      </c>
      <c r="M294" s="47">
        <f>Prev!L86</f>
        <v>0.15966015651711982</v>
      </c>
      <c r="O294" s="47">
        <f>Prev!N86</f>
        <v>0.49593404628811077</v>
      </c>
      <c r="P294" s="47">
        <f>Prev!O86</f>
        <v>0.15040263434472836</v>
      </c>
      <c r="R294" s="47">
        <f>Prev!Q86</f>
        <v>0.48049391988852264</v>
      </c>
      <c r="S294" s="49" t="s">
        <v>101</v>
      </c>
      <c r="T294"/>
      <c r="U294" s="47">
        <f>Prev!T86</f>
        <v>0.46492861506572025</v>
      </c>
      <c r="V294" s="47">
        <f>Prev!U86</f>
        <v>0.13276986947937056</v>
      </c>
      <c r="X294" s="47">
        <f>Prev!W86</f>
        <v>0.44926081265609041</v>
      </c>
      <c r="Y294" s="47">
        <f>Prev!X86</f>
        <v>0.12440620747000405</v>
      </c>
      <c r="Z294" s="47">
        <f>Prev!Y86</f>
        <v>0</v>
      </c>
      <c r="AA294" s="49" t="s">
        <v>101</v>
      </c>
      <c r="AB294" s="47">
        <f>Prev!AA86</f>
        <v>0.11635068773448116</v>
      </c>
      <c r="AD294" s="47">
        <f>Prev!AC86</f>
        <v>0.41771516383391516</v>
      </c>
      <c r="AE294" s="47">
        <f>Prev!AD86</f>
        <v>0.10860696322928648</v>
      </c>
      <c r="AH294" s="47">
        <f>Prev!AG86</f>
        <v>0.19825731217593437</v>
      </c>
      <c r="AI294" s="49" t="s">
        <v>101</v>
      </c>
      <c r="AJ294"/>
      <c r="AP294" s="47">
        <f>Prev!AO86</f>
        <v>0</v>
      </c>
      <c r="AQ294" s="49" t="s">
        <v>101</v>
      </c>
      <c r="AR294"/>
      <c r="AX294" s="47">
        <f>Prev!AW86</f>
        <v>0</v>
      </c>
      <c r="AY294" s="49" t="s">
        <v>101</v>
      </c>
      <c r="AZ294"/>
      <c r="BF294" s="47">
        <f>Prev!BE86</f>
        <v>0</v>
      </c>
      <c r="BG294" s="49" t="s">
        <v>101</v>
      </c>
      <c r="BH294"/>
      <c r="BN294" s="47">
        <f>Prev!BM86</f>
        <v>0</v>
      </c>
      <c r="BO294"/>
      <c r="BP294"/>
      <c r="BV294" s="47">
        <f>Prev!BU86</f>
        <v>0</v>
      </c>
      <c r="BW294"/>
      <c r="BX294"/>
      <c r="CD294" s="47">
        <f>Prev!CC86</f>
        <v>0</v>
      </c>
      <c r="CE294"/>
      <c r="CF294"/>
      <c r="CL294" s="47">
        <f>Prev!CK86</f>
        <v>0</v>
      </c>
    </row>
    <row r="295" spans="1:90" ht="15.5" x14ac:dyDescent="0.35">
      <c r="A295" s="49" t="s">
        <v>102</v>
      </c>
      <c r="B295" s="47">
        <f>Prev!B87</f>
        <v>0.5525701148852612</v>
      </c>
      <c r="C295" s="47"/>
      <c r="D295" s="47">
        <v>0.18793152504986113</v>
      </c>
      <c r="F295" s="47">
        <f>Prev!E87</f>
        <v>0.53718832692571483</v>
      </c>
      <c r="G295" s="47">
        <f>Prev!F87</f>
        <v>0.17766343959318784</v>
      </c>
      <c r="H295" s="47"/>
      <c r="I295" s="47">
        <f>Prev!H87</f>
        <v>0.5263551927256388</v>
      </c>
      <c r="J295" s="47">
        <f>Prev!I87</f>
        <v>0.16920273472946334</v>
      </c>
      <c r="K295" s="49" t="s">
        <v>102</v>
      </c>
      <c r="L295" s="47">
        <v>0.51122773494718343</v>
      </c>
      <c r="M295" s="47">
        <f>Prev!L87</f>
        <v>0.15966015651711993</v>
      </c>
      <c r="O295" s="47">
        <f>Prev!N87</f>
        <v>0.49593404628811066</v>
      </c>
      <c r="P295" s="47">
        <f>Prev!O87</f>
        <v>0.15040263434472834</v>
      </c>
      <c r="R295" s="47">
        <f>Prev!Q87</f>
        <v>0.4804939198885228</v>
      </c>
      <c r="S295" s="49" t="s">
        <v>102</v>
      </c>
      <c r="T295"/>
      <c r="U295" s="47">
        <f>Prev!T87</f>
        <v>0.4649286150657202</v>
      </c>
      <c r="V295" s="47">
        <f>Prev!U87</f>
        <v>0.13276986947937056</v>
      </c>
      <c r="X295" s="47">
        <f>Prev!W87</f>
        <v>0.44926081265609041</v>
      </c>
      <c r="Y295" s="47">
        <f>Prev!X87</f>
        <v>0.12440620747000408</v>
      </c>
      <c r="Z295" s="47">
        <f>Prev!Y87</f>
        <v>0</v>
      </c>
      <c r="AA295" s="49" t="s">
        <v>102</v>
      </c>
      <c r="AB295" s="47">
        <f>Prev!AA87</f>
        <v>0.11635068773448118</v>
      </c>
      <c r="AD295" s="47">
        <f>Prev!AC87</f>
        <v>0.41771516383391516</v>
      </c>
      <c r="AE295" s="47">
        <f>Prev!AD87</f>
        <v>0.10860696322928647</v>
      </c>
      <c r="AH295" s="47">
        <f>Prev!AG87</f>
        <v>0.19825731217593437</v>
      </c>
      <c r="AI295" s="49" t="s">
        <v>102</v>
      </c>
      <c r="AJ295"/>
      <c r="AP295" s="47">
        <f>Prev!AO87</f>
        <v>0</v>
      </c>
      <c r="AQ295" s="49" t="s">
        <v>102</v>
      </c>
      <c r="AR295"/>
      <c r="AX295" s="47">
        <f>Prev!AW87</f>
        <v>0</v>
      </c>
      <c r="AY295" s="49" t="s">
        <v>102</v>
      </c>
      <c r="AZ295"/>
      <c r="BF295" s="47">
        <f>Prev!BE87</f>
        <v>0</v>
      </c>
      <c r="BG295" s="49" t="s">
        <v>102</v>
      </c>
      <c r="BH295"/>
      <c r="BN295" s="47">
        <f>Prev!BM87</f>
        <v>0</v>
      </c>
      <c r="BO295"/>
      <c r="BP295"/>
      <c r="BV295" s="47">
        <f>Prev!BU87</f>
        <v>0</v>
      </c>
      <c r="BW295"/>
      <c r="BX295"/>
      <c r="CD295" s="47">
        <f>Prev!CC87</f>
        <v>0</v>
      </c>
      <c r="CE295"/>
      <c r="CF295"/>
      <c r="CL295" s="47">
        <f>Prev!CK87</f>
        <v>0</v>
      </c>
    </row>
    <row r="296" spans="1:90" ht="15.5" x14ac:dyDescent="0.35">
      <c r="A296" s="49" t="s">
        <v>103</v>
      </c>
      <c r="B296" s="47">
        <f>Prev!B88</f>
        <v>0.5525701148852612</v>
      </c>
      <c r="C296" s="47"/>
      <c r="D296" s="47">
        <v>0.18793152504986113</v>
      </c>
      <c r="F296" s="47">
        <f>Prev!E88</f>
        <v>0.53718832692571483</v>
      </c>
      <c r="G296" s="47">
        <f>Prev!F88</f>
        <v>0.17766343959318784</v>
      </c>
      <c r="H296" s="47"/>
      <c r="I296" s="47">
        <f>Prev!H88</f>
        <v>0.5263551927256388</v>
      </c>
      <c r="J296" s="47">
        <f>Prev!I88</f>
        <v>0.16920273472946334</v>
      </c>
      <c r="K296" s="49" t="s">
        <v>103</v>
      </c>
      <c r="L296" s="47">
        <v>0.51122773494718343</v>
      </c>
      <c r="M296" s="47">
        <f>Prev!L88</f>
        <v>0.15966015651711993</v>
      </c>
      <c r="O296" s="47">
        <f>Prev!N88</f>
        <v>0.49593404628811066</v>
      </c>
      <c r="P296" s="47">
        <f>Prev!O88</f>
        <v>0.15040263434472834</v>
      </c>
      <c r="R296" s="47">
        <f>Prev!Q88</f>
        <v>0.4804939198885228</v>
      </c>
      <c r="S296" s="49" t="s">
        <v>103</v>
      </c>
      <c r="T296"/>
      <c r="U296" s="47">
        <f>Prev!T88</f>
        <v>0.4649286150657202</v>
      </c>
      <c r="V296" s="47">
        <f>Prev!U88</f>
        <v>0.13276986947937056</v>
      </c>
      <c r="X296" s="47">
        <f>Prev!W88</f>
        <v>0.44926081265609041</v>
      </c>
      <c r="Y296" s="47">
        <f>Prev!X88</f>
        <v>0.12440620747000408</v>
      </c>
      <c r="Z296" s="47">
        <f>Prev!Y88</f>
        <v>0</v>
      </c>
      <c r="AA296" s="49" t="s">
        <v>103</v>
      </c>
      <c r="AB296" s="47">
        <f>Prev!AA88</f>
        <v>0.11635068773448118</v>
      </c>
      <c r="AD296" s="47">
        <f>Prev!AC88</f>
        <v>0.41771516383391516</v>
      </c>
      <c r="AE296" s="47">
        <f>Prev!AD88</f>
        <v>0.10860696322928647</v>
      </c>
      <c r="AH296" s="47">
        <f>Prev!AG88</f>
        <v>0.19825731217593437</v>
      </c>
      <c r="AI296" s="49" t="s">
        <v>103</v>
      </c>
      <c r="AJ296"/>
      <c r="AP296" s="47">
        <f>Prev!AO88</f>
        <v>0</v>
      </c>
      <c r="AQ296" s="49" t="s">
        <v>103</v>
      </c>
      <c r="AR296"/>
      <c r="AX296" s="47">
        <f>Prev!AW88</f>
        <v>0</v>
      </c>
      <c r="AY296" s="49" t="s">
        <v>103</v>
      </c>
      <c r="AZ296"/>
      <c r="BF296" s="47">
        <f>Prev!BE88</f>
        <v>0</v>
      </c>
      <c r="BG296" s="49" t="s">
        <v>103</v>
      </c>
      <c r="BH296"/>
      <c r="BN296" s="47">
        <f>Prev!BM88</f>
        <v>0</v>
      </c>
      <c r="BO296"/>
      <c r="BP296"/>
      <c r="BV296" s="47">
        <f>Prev!BU88</f>
        <v>0</v>
      </c>
      <c r="BW296"/>
      <c r="BX296"/>
      <c r="CD296" s="47">
        <f>Prev!CC88</f>
        <v>0</v>
      </c>
      <c r="CE296"/>
      <c r="CF296"/>
      <c r="CL296" s="47">
        <f>Prev!CK88</f>
        <v>0</v>
      </c>
    </row>
    <row r="297" spans="1:90" ht="15.5" x14ac:dyDescent="0.35">
      <c r="A297" s="49" t="s">
        <v>104</v>
      </c>
      <c r="B297" s="47">
        <f>Prev!B89</f>
        <v>0.5525701148852612</v>
      </c>
      <c r="C297" s="47"/>
      <c r="D297" s="47">
        <v>0.18793152504986113</v>
      </c>
      <c r="F297" s="47">
        <f>Prev!E89</f>
        <v>0.53718832692571483</v>
      </c>
      <c r="G297" s="47">
        <f>Prev!F89</f>
        <v>0.17766343959318784</v>
      </c>
      <c r="H297" s="47"/>
      <c r="I297" s="47">
        <f>Prev!H89</f>
        <v>0.5263551927256388</v>
      </c>
      <c r="J297" s="47">
        <f>Prev!I89</f>
        <v>0.16920273472946334</v>
      </c>
      <c r="K297" s="49" t="s">
        <v>104</v>
      </c>
      <c r="L297" s="47">
        <v>0.51122773494718343</v>
      </c>
      <c r="M297" s="47">
        <f>Prev!L89</f>
        <v>0.15966015651711993</v>
      </c>
      <c r="O297" s="47">
        <f>Prev!N89</f>
        <v>0.49593404628811066</v>
      </c>
      <c r="P297" s="47">
        <f>Prev!O89</f>
        <v>0.15040263434472834</v>
      </c>
      <c r="R297" s="47">
        <f>Prev!Q89</f>
        <v>0.4804939198885228</v>
      </c>
      <c r="S297" s="49" t="s">
        <v>104</v>
      </c>
      <c r="T297"/>
      <c r="U297" s="47">
        <f>Prev!T89</f>
        <v>0.4649286150657202</v>
      </c>
      <c r="V297" s="47">
        <f>Prev!U89</f>
        <v>0.13276986947937056</v>
      </c>
      <c r="X297" s="47">
        <f>Prev!W89</f>
        <v>0.44926081265609041</v>
      </c>
      <c r="Y297" s="47">
        <f>Prev!X89</f>
        <v>0.12440620747000408</v>
      </c>
      <c r="Z297" s="47">
        <f>Prev!Y89</f>
        <v>0</v>
      </c>
      <c r="AA297" s="49" t="s">
        <v>104</v>
      </c>
      <c r="AB297" s="47">
        <f>Prev!AA89</f>
        <v>0.11635068773448118</v>
      </c>
      <c r="AD297" s="47">
        <f>Prev!AC89</f>
        <v>0.41771516383391516</v>
      </c>
      <c r="AE297" s="47">
        <f>Prev!AD89</f>
        <v>0.10860696322928647</v>
      </c>
      <c r="AH297" s="47">
        <f>Prev!AG89</f>
        <v>0.19825731217593437</v>
      </c>
      <c r="AI297" s="49" t="s">
        <v>104</v>
      </c>
      <c r="AJ297"/>
      <c r="AP297" s="47">
        <f>Prev!AO89</f>
        <v>0</v>
      </c>
      <c r="AQ297" s="49" t="s">
        <v>104</v>
      </c>
      <c r="AR297"/>
      <c r="AX297" s="47">
        <f>Prev!AW89</f>
        <v>0</v>
      </c>
      <c r="AY297" s="49" t="s">
        <v>104</v>
      </c>
      <c r="AZ297"/>
      <c r="BF297" s="47">
        <f>Prev!BE89</f>
        <v>0</v>
      </c>
      <c r="BG297" s="49" t="s">
        <v>104</v>
      </c>
      <c r="BH297"/>
      <c r="BN297" s="47">
        <f>Prev!BM89</f>
        <v>0</v>
      </c>
      <c r="BO297"/>
      <c r="BP297"/>
      <c r="BV297" s="47">
        <f>Prev!BU89</f>
        <v>0</v>
      </c>
      <c r="BW297"/>
      <c r="BX297"/>
      <c r="CD297" s="47">
        <f>Prev!CC89</f>
        <v>0</v>
      </c>
      <c r="CE297"/>
      <c r="CF297"/>
      <c r="CL297" s="47">
        <f>Prev!CK89</f>
        <v>0</v>
      </c>
    </row>
    <row r="298" spans="1:90" ht="15.5" x14ac:dyDescent="0.35">
      <c r="A298" s="49" t="s">
        <v>105</v>
      </c>
      <c r="B298" s="47">
        <f>Prev!B90</f>
        <v>0.5525701148852612</v>
      </c>
      <c r="C298" s="47"/>
      <c r="D298" s="47">
        <v>0.18793152504986113</v>
      </c>
      <c r="F298" s="47">
        <f>Prev!E90</f>
        <v>0.53718832692571483</v>
      </c>
      <c r="G298" s="47">
        <f>Prev!F90</f>
        <v>0.17766343959318784</v>
      </c>
      <c r="H298" s="47"/>
      <c r="I298" s="47">
        <f>Prev!H90</f>
        <v>0.5263551927256388</v>
      </c>
      <c r="J298" s="47">
        <f>Prev!I90</f>
        <v>0.16920273472946334</v>
      </c>
      <c r="K298" s="49" t="s">
        <v>105</v>
      </c>
      <c r="L298" s="47">
        <v>0.51122773494718343</v>
      </c>
      <c r="M298" s="47">
        <f>Prev!L90</f>
        <v>0.15966015651711993</v>
      </c>
      <c r="O298" s="47">
        <f>Prev!N90</f>
        <v>0.49593404628811066</v>
      </c>
      <c r="P298" s="47">
        <f>Prev!O90</f>
        <v>0.15040263434472834</v>
      </c>
      <c r="R298" s="47">
        <f>Prev!Q90</f>
        <v>0.4804939198885228</v>
      </c>
      <c r="S298" s="49" t="s">
        <v>105</v>
      </c>
      <c r="T298"/>
      <c r="U298" s="47">
        <f>Prev!T90</f>
        <v>0.4649286150657202</v>
      </c>
      <c r="V298" s="47">
        <f>Prev!U90</f>
        <v>0.13276986947937056</v>
      </c>
      <c r="X298" s="47">
        <f>Prev!W90</f>
        <v>0.44926081265609041</v>
      </c>
      <c r="Y298" s="47">
        <f>Prev!X90</f>
        <v>0.12440620747000408</v>
      </c>
      <c r="Z298" s="47">
        <f>Prev!Y90</f>
        <v>0</v>
      </c>
      <c r="AA298" s="49" t="s">
        <v>105</v>
      </c>
      <c r="AB298" s="47">
        <f>Prev!AA90</f>
        <v>0.11635068773448118</v>
      </c>
      <c r="AD298" s="47">
        <f>Prev!AC90</f>
        <v>0.41771516383391516</v>
      </c>
      <c r="AE298" s="47">
        <f>Prev!AD90</f>
        <v>0.10860696322928647</v>
      </c>
      <c r="AH298" s="47">
        <f>Prev!AG90</f>
        <v>0.19825731217593437</v>
      </c>
      <c r="AI298" s="49" t="s">
        <v>105</v>
      </c>
      <c r="AJ298"/>
      <c r="AP298" s="47">
        <f>Prev!AO90</f>
        <v>0</v>
      </c>
      <c r="AQ298" s="49" t="s">
        <v>105</v>
      </c>
      <c r="AR298"/>
      <c r="AX298" s="47">
        <f>Prev!AW90</f>
        <v>0</v>
      </c>
      <c r="AY298" s="49" t="s">
        <v>105</v>
      </c>
      <c r="AZ298"/>
      <c r="BF298" s="47">
        <f>Prev!BE90</f>
        <v>0</v>
      </c>
      <c r="BG298" s="49" t="s">
        <v>105</v>
      </c>
      <c r="BH298"/>
      <c r="BN298" s="47">
        <f>Prev!BM90</f>
        <v>0</v>
      </c>
      <c r="BO298"/>
      <c r="BP298"/>
      <c r="BV298" s="47">
        <f>Prev!BU90</f>
        <v>0</v>
      </c>
      <c r="BW298"/>
      <c r="BX298"/>
      <c r="CD298" s="47">
        <f>Prev!CC90</f>
        <v>0</v>
      </c>
      <c r="CE298"/>
      <c r="CF298"/>
      <c r="CL298" s="47">
        <f>Prev!CK90</f>
        <v>0</v>
      </c>
    </row>
    <row r="299" spans="1:90" ht="15.5" x14ac:dyDescent="0.35">
      <c r="A299" s="49" t="s">
        <v>106</v>
      </c>
      <c r="B299" s="47">
        <f>Prev!B91</f>
        <v>0.5525701148852612</v>
      </c>
      <c r="C299" s="47"/>
      <c r="D299" s="47">
        <v>0.18793152504986113</v>
      </c>
      <c r="F299" s="47">
        <f>Prev!E91</f>
        <v>0.53718832692571483</v>
      </c>
      <c r="G299" s="47">
        <f>Prev!F91</f>
        <v>0.17766343959318784</v>
      </c>
      <c r="H299" s="47"/>
      <c r="I299" s="47">
        <f>Prev!H91</f>
        <v>0.5263551927256388</v>
      </c>
      <c r="J299" s="47">
        <f>Prev!I91</f>
        <v>0.16920273472946334</v>
      </c>
      <c r="K299" s="49" t="s">
        <v>106</v>
      </c>
      <c r="L299" s="47">
        <v>0.51122773494718343</v>
      </c>
      <c r="M299" s="47">
        <f>Prev!L91</f>
        <v>0.15966015651711993</v>
      </c>
      <c r="O299" s="47">
        <f>Prev!N91</f>
        <v>0.49593404628811066</v>
      </c>
      <c r="P299" s="47">
        <f>Prev!O91</f>
        <v>0.15040263434472834</v>
      </c>
      <c r="R299" s="47">
        <f>Prev!Q91</f>
        <v>0.4804939198885228</v>
      </c>
      <c r="S299" s="49" t="s">
        <v>106</v>
      </c>
      <c r="T299"/>
      <c r="U299" s="47">
        <f>Prev!T91</f>
        <v>0.4649286150657202</v>
      </c>
      <c r="V299" s="47">
        <f>Prev!U91</f>
        <v>0.13276986947937056</v>
      </c>
      <c r="X299" s="47">
        <f>Prev!W91</f>
        <v>0.44926081265609041</v>
      </c>
      <c r="Y299" s="47">
        <f>Prev!X91</f>
        <v>0.12440620747000408</v>
      </c>
      <c r="Z299" s="47">
        <f>Prev!Y91</f>
        <v>0</v>
      </c>
      <c r="AA299" s="49" t="s">
        <v>106</v>
      </c>
      <c r="AB299" s="47">
        <f>Prev!AA91</f>
        <v>0.11635068773448118</v>
      </c>
      <c r="AD299" s="47">
        <f>Prev!AC91</f>
        <v>0.41771516383391516</v>
      </c>
      <c r="AE299" s="47">
        <f>Prev!AD91</f>
        <v>0.10860696322928647</v>
      </c>
      <c r="AH299" s="47">
        <f>Prev!AG91</f>
        <v>0.19825731217593437</v>
      </c>
      <c r="AI299" s="49" t="s">
        <v>106</v>
      </c>
      <c r="AJ299"/>
      <c r="AP299" s="47">
        <f>Prev!AO91</f>
        <v>0</v>
      </c>
      <c r="AQ299" s="49" t="s">
        <v>106</v>
      </c>
      <c r="AR299"/>
      <c r="AX299" s="47">
        <f>Prev!AW91</f>
        <v>0</v>
      </c>
      <c r="AY299" s="49" t="s">
        <v>106</v>
      </c>
      <c r="AZ299"/>
      <c r="BF299" s="47">
        <f>Prev!BE91</f>
        <v>0</v>
      </c>
      <c r="BG299" s="49" t="s">
        <v>106</v>
      </c>
      <c r="BH299"/>
      <c r="BN299" s="47">
        <f>Prev!BM91</f>
        <v>0</v>
      </c>
      <c r="BO299"/>
      <c r="BP299"/>
      <c r="BV299" s="47">
        <f>Prev!BU91</f>
        <v>0</v>
      </c>
      <c r="BW299"/>
      <c r="BX299"/>
      <c r="CD299" s="47">
        <f>Prev!CC91</f>
        <v>0</v>
      </c>
      <c r="CE299"/>
      <c r="CF299"/>
      <c r="CL299" s="47">
        <f>Prev!CK91</f>
        <v>0</v>
      </c>
    </row>
    <row r="300" spans="1:90" ht="15.5" x14ac:dyDescent="0.35">
      <c r="A300" s="49" t="s">
        <v>107</v>
      </c>
      <c r="B300" s="47">
        <f>Prev!B92</f>
        <v>0.5525701148852612</v>
      </c>
      <c r="C300" s="47"/>
      <c r="D300" s="47">
        <v>0.18793152504986113</v>
      </c>
      <c r="F300" s="47">
        <f>Prev!E92</f>
        <v>0.53718832692571483</v>
      </c>
      <c r="G300" s="47">
        <f>Prev!F92</f>
        <v>0.17766343959318784</v>
      </c>
      <c r="H300" s="47"/>
      <c r="I300" s="47">
        <f>Prev!H92</f>
        <v>0.5263551927256388</v>
      </c>
      <c r="J300" s="47">
        <f>Prev!I92</f>
        <v>0.16920273472946334</v>
      </c>
      <c r="K300" s="49" t="s">
        <v>107</v>
      </c>
      <c r="L300" s="47">
        <v>0.51122773494718343</v>
      </c>
      <c r="M300" s="47">
        <f>Prev!L92</f>
        <v>0.15966015651711993</v>
      </c>
      <c r="O300" s="47">
        <f>Prev!N92</f>
        <v>0.49593404628811066</v>
      </c>
      <c r="P300" s="47">
        <f>Prev!O92</f>
        <v>0.15040263434472834</v>
      </c>
      <c r="R300" s="47">
        <f>Prev!Q92</f>
        <v>0.4804939198885228</v>
      </c>
      <c r="S300" s="49" t="s">
        <v>107</v>
      </c>
      <c r="T300"/>
      <c r="U300" s="47">
        <f>Prev!T92</f>
        <v>0.4649286150657202</v>
      </c>
      <c r="V300" s="47">
        <f>Prev!U92</f>
        <v>0.13276986947937056</v>
      </c>
      <c r="X300" s="47">
        <f>Prev!W92</f>
        <v>0.44926081265609041</v>
      </c>
      <c r="Y300" s="47">
        <f>Prev!X92</f>
        <v>0.12440620747000408</v>
      </c>
      <c r="Z300" s="47">
        <f>Prev!Y92</f>
        <v>0</v>
      </c>
      <c r="AA300" s="49" t="s">
        <v>107</v>
      </c>
      <c r="AB300" s="47">
        <f>Prev!AA92</f>
        <v>0.11635068773448118</v>
      </c>
      <c r="AD300" s="47">
        <f>Prev!AC92</f>
        <v>0.41771516383391516</v>
      </c>
      <c r="AE300" s="47">
        <f>Prev!AD92</f>
        <v>0.10860696322928647</v>
      </c>
      <c r="AH300" s="47">
        <f>Prev!AG92</f>
        <v>0.19825731217593437</v>
      </c>
      <c r="AI300" s="49" t="s">
        <v>107</v>
      </c>
      <c r="AJ300"/>
      <c r="AP300" s="47">
        <f>Prev!AO92</f>
        <v>0</v>
      </c>
      <c r="AQ300" s="49" t="s">
        <v>107</v>
      </c>
      <c r="AR300"/>
      <c r="AX300" s="47">
        <f>Prev!AW92</f>
        <v>0</v>
      </c>
      <c r="AY300" s="49" t="s">
        <v>107</v>
      </c>
      <c r="AZ300"/>
      <c r="BF300" s="47">
        <f>Prev!BE92</f>
        <v>0</v>
      </c>
      <c r="BG300" s="49" t="s">
        <v>107</v>
      </c>
      <c r="BH300"/>
      <c r="BN300" s="47">
        <f>Prev!BM92</f>
        <v>0</v>
      </c>
      <c r="BO300"/>
      <c r="BP300"/>
      <c r="BV300" s="47">
        <f>Prev!BU92</f>
        <v>0</v>
      </c>
      <c r="BW300"/>
      <c r="BX300"/>
      <c r="CD300" s="47">
        <f>Prev!CC92</f>
        <v>0</v>
      </c>
      <c r="CE300"/>
      <c r="CF300"/>
      <c r="CL300" s="47">
        <f>Prev!CK92</f>
        <v>0</v>
      </c>
    </row>
    <row r="301" spans="1:90" ht="15.5" x14ac:dyDescent="0.35">
      <c r="A301" s="49" t="s">
        <v>108</v>
      </c>
      <c r="B301" s="47">
        <f>Prev!B93</f>
        <v>0.5525701148852612</v>
      </c>
      <c r="C301" s="47"/>
      <c r="D301" s="47">
        <v>0.18793152504986113</v>
      </c>
      <c r="F301" s="47">
        <f>Prev!E93</f>
        <v>0.53718832692571483</v>
      </c>
      <c r="G301" s="47">
        <f>Prev!F93</f>
        <v>0.17766343959318784</v>
      </c>
      <c r="H301" s="47"/>
      <c r="I301" s="47">
        <f>Prev!H93</f>
        <v>0.5263551927256388</v>
      </c>
      <c r="J301" s="47">
        <f>Prev!I93</f>
        <v>0.16920273472946334</v>
      </c>
      <c r="K301" s="49" t="s">
        <v>108</v>
      </c>
      <c r="L301" s="47">
        <v>0.51122773494718343</v>
      </c>
      <c r="M301" s="47">
        <f>Prev!L93</f>
        <v>0.15966015651711993</v>
      </c>
      <c r="O301" s="47">
        <f>Prev!N93</f>
        <v>0.49593404628811066</v>
      </c>
      <c r="P301" s="47">
        <f>Prev!O93</f>
        <v>0.15040263434472834</v>
      </c>
      <c r="R301" s="47">
        <f>Prev!Q93</f>
        <v>0.4804939198885228</v>
      </c>
      <c r="S301" s="49" t="s">
        <v>108</v>
      </c>
      <c r="T301"/>
      <c r="U301" s="47">
        <f>Prev!T93</f>
        <v>0.4649286150657202</v>
      </c>
      <c r="V301" s="47">
        <f>Prev!U93</f>
        <v>0.13276986947937056</v>
      </c>
      <c r="X301" s="47">
        <f>Prev!W93</f>
        <v>0.44926081265609041</v>
      </c>
      <c r="Y301" s="47">
        <f>Prev!X93</f>
        <v>0.12440620747000408</v>
      </c>
      <c r="Z301" s="47">
        <f>Prev!Y93</f>
        <v>0</v>
      </c>
      <c r="AA301" s="49" t="s">
        <v>108</v>
      </c>
      <c r="AB301" s="47">
        <f>Prev!AA93</f>
        <v>0.11635068773448118</v>
      </c>
      <c r="AD301" s="47">
        <f>Prev!AC93</f>
        <v>0.41771516383391516</v>
      </c>
      <c r="AE301" s="47">
        <f>Prev!AD93</f>
        <v>0.10860696322928647</v>
      </c>
      <c r="AH301" s="47">
        <f>Prev!AG93</f>
        <v>0.19825731217593437</v>
      </c>
      <c r="AI301" s="49" t="s">
        <v>108</v>
      </c>
      <c r="AJ301"/>
      <c r="AP301" s="47">
        <f>Prev!AO93</f>
        <v>0</v>
      </c>
      <c r="AQ301" s="49" t="s">
        <v>108</v>
      </c>
      <c r="AR301"/>
      <c r="AX301" s="47">
        <f>Prev!AW93</f>
        <v>0</v>
      </c>
      <c r="AY301" s="49" t="s">
        <v>108</v>
      </c>
      <c r="AZ301"/>
      <c r="BF301" s="47">
        <f>Prev!BE93</f>
        <v>0</v>
      </c>
      <c r="BG301" s="49" t="s">
        <v>108</v>
      </c>
      <c r="BH301"/>
      <c r="BN301" s="47">
        <f>Prev!BM93</f>
        <v>0</v>
      </c>
      <c r="BO301"/>
      <c r="BP301"/>
      <c r="BV301" s="47">
        <f>Prev!BU93</f>
        <v>0</v>
      </c>
      <c r="BW301"/>
      <c r="BX301"/>
      <c r="CD301" s="47">
        <f>Prev!CC93</f>
        <v>0</v>
      </c>
      <c r="CE301"/>
      <c r="CF301"/>
      <c r="CL301" s="47">
        <f>Prev!CK93</f>
        <v>0</v>
      </c>
    </row>
    <row r="302" spans="1:90" ht="15.5" x14ac:dyDescent="0.35">
      <c r="A302" s="49" t="s">
        <v>109</v>
      </c>
      <c r="B302" s="47">
        <f>Prev!B94</f>
        <v>0.5525701148852612</v>
      </c>
      <c r="C302" s="47"/>
      <c r="D302" s="47">
        <v>0.18793152504986113</v>
      </c>
      <c r="F302" s="47">
        <f>Prev!E94</f>
        <v>0.53718832692571483</v>
      </c>
      <c r="G302" s="47">
        <f>Prev!F94</f>
        <v>0.17766343959318784</v>
      </c>
      <c r="H302" s="47"/>
      <c r="I302" s="47">
        <f>Prev!H94</f>
        <v>0.5263551927256388</v>
      </c>
      <c r="J302" s="47">
        <f>Prev!I94</f>
        <v>0.16920273472946334</v>
      </c>
      <c r="K302" s="49" t="s">
        <v>109</v>
      </c>
      <c r="L302" s="47">
        <v>0.51122773494718343</v>
      </c>
      <c r="M302" s="47">
        <f>Prev!L94</f>
        <v>0.15966015651711993</v>
      </c>
      <c r="O302" s="47">
        <f>Prev!N94</f>
        <v>0.49593404628811066</v>
      </c>
      <c r="P302" s="47">
        <f>Prev!O94</f>
        <v>0.15040263434472834</v>
      </c>
      <c r="R302" s="47">
        <f>Prev!Q94</f>
        <v>0.4804939198885228</v>
      </c>
      <c r="S302" s="49" t="s">
        <v>109</v>
      </c>
      <c r="T302"/>
      <c r="U302" s="47">
        <f>Prev!T94</f>
        <v>0.4649286150657202</v>
      </c>
      <c r="V302" s="47">
        <f>Prev!U94</f>
        <v>0.13276986947937056</v>
      </c>
      <c r="X302" s="47">
        <f>Prev!W94</f>
        <v>0.44926081265609041</v>
      </c>
      <c r="Y302" s="47">
        <f>Prev!X94</f>
        <v>0.12440620747000408</v>
      </c>
      <c r="Z302" s="47">
        <f>Prev!Y94</f>
        <v>0</v>
      </c>
      <c r="AA302" s="49" t="s">
        <v>109</v>
      </c>
      <c r="AB302" s="47">
        <f>Prev!AA94</f>
        <v>0.11635068773448118</v>
      </c>
      <c r="AD302" s="47">
        <f>Prev!AC94</f>
        <v>0.41771516383391516</v>
      </c>
      <c r="AE302" s="47">
        <f>Prev!AD94</f>
        <v>0.10860696322928647</v>
      </c>
      <c r="AH302" s="47">
        <f>Prev!AG94</f>
        <v>0.19825731217593437</v>
      </c>
      <c r="AI302" s="49" t="s">
        <v>109</v>
      </c>
      <c r="AJ302"/>
      <c r="AP302" s="47">
        <f>Prev!AO94</f>
        <v>0</v>
      </c>
      <c r="AQ302" s="49" t="s">
        <v>109</v>
      </c>
      <c r="AR302"/>
      <c r="AX302" s="47">
        <f>Prev!AW94</f>
        <v>0</v>
      </c>
      <c r="AY302" s="49" t="s">
        <v>109</v>
      </c>
      <c r="AZ302"/>
      <c r="BF302" s="47">
        <f>Prev!BE94</f>
        <v>0</v>
      </c>
      <c r="BG302" s="49" t="s">
        <v>109</v>
      </c>
      <c r="BH302"/>
      <c r="BN302" s="47">
        <f>Prev!BM94</f>
        <v>0</v>
      </c>
      <c r="BO302"/>
      <c r="BP302"/>
      <c r="BV302" s="47">
        <f>Prev!BU94</f>
        <v>0</v>
      </c>
      <c r="BW302"/>
      <c r="BX302"/>
      <c r="CD302" s="47">
        <f>Prev!CC94</f>
        <v>0</v>
      </c>
      <c r="CE302"/>
      <c r="CF302"/>
      <c r="CL302" s="47">
        <f>Prev!CK94</f>
        <v>0</v>
      </c>
    </row>
    <row r="303" spans="1:90" ht="15.5" x14ac:dyDescent="0.35">
      <c r="A303" s="49" t="s">
        <v>110</v>
      </c>
      <c r="B303" s="47">
        <f>Prev!B95</f>
        <v>0.5525701148852612</v>
      </c>
      <c r="C303" s="47"/>
      <c r="D303" s="47">
        <v>0.18793152504986113</v>
      </c>
      <c r="F303" s="47">
        <f>Prev!E95</f>
        <v>0.53718832692571483</v>
      </c>
      <c r="G303" s="47">
        <f>Prev!F95</f>
        <v>0.17766343959318784</v>
      </c>
      <c r="H303" s="47"/>
      <c r="I303" s="47">
        <f>Prev!H95</f>
        <v>0.5263551927256388</v>
      </c>
      <c r="J303" s="47">
        <f>Prev!I95</f>
        <v>0.16920273472946334</v>
      </c>
      <c r="K303" s="49" t="s">
        <v>110</v>
      </c>
      <c r="L303" s="47">
        <v>0.51122773494718343</v>
      </c>
      <c r="M303" s="47">
        <f>Prev!L95</f>
        <v>0.15966015651711993</v>
      </c>
      <c r="O303" s="47">
        <f>Prev!N95</f>
        <v>0.49593404628811066</v>
      </c>
      <c r="P303" s="47">
        <f>Prev!O95</f>
        <v>0.15040263434472834</v>
      </c>
      <c r="R303" s="47">
        <f>Prev!Q95</f>
        <v>0.4804939198885228</v>
      </c>
      <c r="S303" s="49" t="s">
        <v>110</v>
      </c>
      <c r="T303"/>
      <c r="U303" s="47">
        <f>Prev!T95</f>
        <v>0.4649286150657202</v>
      </c>
      <c r="V303" s="47">
        <f>Prev!U95</f>
        <v>0.13276986947937056</v>
      </c>
      <c r="X303" s="47">
        <f>Prev!W95</f>
        <v>0.44926081265609041</v>
      </c>
      <c r="Y303" s="47">
        <f>Prev!X95</f>
        <v>0.12440620747000408</v>
      </c>
      <c r="Z303" s="47">
        <f>Prev!Y95</f>
        <v>0</v>
      </c>
      <c r="AA303" s="49" t="s">
        <v>110</v>
      </c>
      <c r="AB303" s="47">
        <f>Prev!AA95</f>
        <v>0.11635068773448118</v>
      </c>
      <c r="AD303" s="47">
        <f>Prev!AC95</f>
        <v>0.41771516383391516</v>
      </c>
      <c r="AE303" s="47">
        <f>Prev!AD95</f>
        <v>0.10860696322928647</v>
      </c>
      <c r="AH303" s="47">
        <f>Prev!AG95</f>
        <v>0.19825731217593437</v>
      </c>
      <c r="AI303" s="49" t="s">
        <v>110</v>
      </c>
      <c r="AJ303"/>
      <c r="AP303" s="47">
        <f>Prev!AO95</f>
        <v>0</v>
      </c>
      <c r="AQ303" s="49" t="s">
        <v>110</v>
      </c>
      <c r="AR303"/>
      <c r="AX303" s="47">
        <f>Prev!AW95</f>
        <v>0</v>
      </c>
      <c r="AY303" s="49" t="s">
        <v>110</v>
      </c>
      <c r="AZ303"/>
      <c r="BF303" s="47">
        <f>Prev!BE95</f>
        <v>0</v>
      </c>
      <c r="BG303" s="49" t="s">
        <v>110</v>
      </c>
      <c r="BH303"/>
      <c r="BN303" s="47">
        <f>Prev!BM95</f>
        <v>0</v>
      </c>
      <c r="BO303"/>
      <c r="BP303"/>
      <c r="BV303" s="47">
        <f>Prev!BU95</f>
        <v>0</v>
      </c>
      <c r="BW303"/>
      <c r="BX303"/>
      <c r="CD303" s="47">
        <f>Prev!CC95</f>
        <v>0</v>
      </c>
      <c r="CE303"/>
      <c r="CF303"/>
      <c r="CL303" s="47">
        <f>Prev!CK95</f>
        <v>0</v>
      </c>
    </row>
    <row r="304" spans="1:90" ht="15.5" x14ac:dyDescent="0.35">
      <c r="A304" s="49" t="s">
        <v>111</v>
      </c>
      <c r="B304" s="47">
        <f>Prev!B96</f>
        <v>0.5525701148852612</v>
      </c>
      <c r="C304" s="47"/>
      <c r="D304" s="47">
        <v>0.18793152504986113</v>
      </c>
      <c r="F304" s="47">
        <f>Prev!E96</f>
        <v>0.53718832692571483</v>
      </c>
      <c r="G304" s="47">
        <f>Prev!F96</f>
        <v>0.17766343959318784</v>
      </c>
      <c r="H304" s="47"/>
      <c r="I304" s="47">
        <f>Prev!H96</f>
        <v>0.5263551927256388</v>
      </c>
      <c r="J304" s="47">
        <f>Prev!I96</f>
        <v>0.16920273472946334</v>
      </c>
      <c r="K304" s="49" t="s">
        <v>111</v>
      </c>
      <c r="L304" s="47">
        <v>0.51122773494718343</v>
      </c>
      <c r="M304" s="47">
        <f>Prev!L96</f>
        <v>0.15966015651711993</v>
      </c>
      <c r="O304" s="47">
        <f>Prev!N96</f>
        <v>0.49593404628811066</v>
      </c>
      <c r="P304" s="47">
        <f>Prev!O96</f>
        <v>0.15040263434472834</v>
      </c>
      <c r="R304" s="47">
        <f>Prev!Q96</f>
        <v>0.4804939198885228</v>
      </c>
      <c r="S304" s="49" t="s">
        <v>111</v>
      </c>
      <c r="T304"/>
      <c r="U304" s="47">
        <f>Prev!T96</f>
        <v>0.4649286150657202</v>
      </c>
      <c r="V304" s="47">
        <f>Prev!U96</f>
        <v>0.13276986947937056</v>
      </c>
      <c r="X304" s="47">
        <f>Prev!W96</f>
        <v>0.44926081265609041</v>
      </c>
      <c r="Y304" s="47">
        <f>Prev!X96</f>
        <v>0.12440620747000408</v>
      </c>
      <c r="Z304" s="47">
        <f>Prev!Y96</f>
        <v>0</v>
      </c>
      <c r="AA304" s="49" t="s">
        <v>111</v>
      </c>
      <c r="AB304" s="47">
        <f>Prev!AA96</f>
        <v>0.11635068773448118</v>
      </c>
      <c r="AD304" s="47">
        <f>Prev!AC96</f>
        <v>0.41771516383391516</v>
      </c>
      <c r="AE304" s="47">
        <f>Prev!AD96</f>
        <v>0.10860696322928647</v>
      </c>
      <c r="AH304" s="47">
        <f>Prev!AG96</f>
        <v>0.19825731217593437</v>
      </c>
      <c r="AI304" s="49" t="s">
        <v>111</v>
      </c>
      <c r="AJ304"/>
      <c r="AP304" s="47">
        <f>Prev!AO96</f>
        <v>0</v>
      </c>
      <c r="AQ304" s="49" t="s">
        <v>111</v>
      </c>
      <c r="AR304"/>
      <c r="AX304" s="47">
        <f>Prev!AW96</f>
        <v>0</v>
      </c>
      <c r="AY304" s="49" t="s">
        <v>111</v>
      </c>
      <c r="AZ304"/>
      <c r="BF304" s="47">
        <f>Prev!BE96</f>
        <v>0</v>
      </c>
      <c r="BG304" s="49" t="s">
        <v>111</v>
      </c>
      <c r="BH304"/>
      <c r="BN304" s="47">
        <f>Prev!BM96</f>
        <v>0</v>
      </c>
      <c r="BO304"/>
      <c r="BP304"/>
      <c r="BV304" s="47">
        <f>Prev!BU96</f>
        <v>0</v>
      </c>
      <c r="BW304"/>
      <c r="BX304"/>
      <c r="CD304" s="47">
        <f>Prev!CC96</f>
        <v>0</v>
      </c>
      <c r="CE304"/>
      <c r="CF304"/>
      <c r="CL304" s="47">
        <f>Prev!CK96</f>
        <v>0</v>
      </c>
    </row>
    <row r="305" spans="1:90" ht="15.5" x14ac:dyDescent="0.35">
      <c r="A305" s="49" t="s">
        <v>112</v>
      </c>
      <c r="B305" s="47">
        <f>Prev!B97</f>
        <v>0.5525701148852612</v>
      </c>
      <c r="C305" s="47"/>
      <c r="D305" s="47">
        <v>0.18793152504986113</v>
      </c>
      <c r="F305" s="47">
        <f>Prev!E97</f>
        <v>0.53718832692571483</v>
      </c>
      <c r="G305" s="47">
        <f>Prev!F97</f>
        <v>0.17766343959318784</v>
      </c>
      <c r="H305" s="47"/>
      <c r="I305" s="47">
        <f>Prev!H97</f>
        <v>0.5263551927256388</v>
      </c>
      <c r="J305" s="47">
        <f>Prev!I97</f>
        <v>0.16920273472946334</v>
      </c>
      <c r="K305" s="49" t="s">
        <v>112</v>
      </c>
      <c r="L305" s="47">
        <v>0.51122773494718343</v>
      </c>
      <c r="M305" s="47">
        <f>Prev!L97</f>
        <v>0.15966015651711993</v>
      </c>
      <c r="O305" s="47">
        <f>Prev!N97</f>
        <v>0.49593404628811066</v>
      </c>
      <c r="P305" s="47">
        <f>Prev!O97</f>
        <v>0.15040263434472834</v>
      </c>
      <c r="R305" s="47">
        <f>Prev!Q97</f>
        <v>0.4804939198885228</v>
      </c>
      <c r="S305" s="49" t="s">
        <v>112</v>
      </c>
      <c r="T305"/>
      <c r="U305" s="47">
        <f>Prev!T97</f>
        <v>0.4649286150657202</v>
      </c>
      <c r="V305" s="47">
        <f>Prev!U97</f>
        <v>0.13276986947937056</v>
      </c>
      <c r="X305" s="47">
        <f>Prev!W97</f>
        <v>0.44926081265609041</v>
      </c>
      <c r="Y305" s="47">
        <f>Prev!X97</f>
        <v>0.12440620747000408</v>
      </c>
      <c r="Z305" s="47">
        <f>Prev!Y97</f>
        <v>0</v>
      </c>
      <c r="AA305" s="49" t="s">
        <v>112</v>
      </c>
      <c r="AB305" s="47">
        <f>Prev!AA97</f>
        <v>0.11635068773448118</v>
      </c>
      <c r="AD305" s="47">
        <f>Prev!AC97</f>
        <v>0.41771516383391516</v>
      </c>
      <c r="AE305" s="47">
        <f>Prev!AD97</f>
        <v>0.10860696322928647</v>
      </c>
      <c r="AH305" s="47">
        <f>Prev!AG97</f>
        <v>0.19825731217593437</v>
      </c>
      <c r="AI305" s="49" t="s">
        <v>112</v>
      </c>
      <c r="AJ305"/>
      <c r="AP305" s="47">
        <f>Prev!AO97</f>
        <v>0</v>
      </c>
      <c r="AQ305" s="49" t="s">
        <v>112</v>
      </c>
      <c r="AR305"/>
      <c r="AX305" s="47">
        <f>Prev!AW97</f>
        <v>0</v>
      </c>
      <c r="AY305" s="49" t="s">
        <v>112</v>
      </c>
      <c r="AZ305"/>
      <c r="BF305" s="47">
        <f>Prev!BE97</f>
        <v>0</v>
      </c>
      <c r="BG305" s="49" t="s">
        <v>112</v>
      </c>
      <c r="BH305"/>
      <c r="BN305" s="47">
        <f>Prev!BM97</f>
        <v>0</v>
      </c>
      <c r="BO305"/>
      <c r="BP305"/>
      <c r="BV305" s="47">
        <f>Prev!BU97</f>
        <v>0</v>
      </c>
      <c r="BW305"/>
      <c r="BX305"/>
      <c r="CD305" s="47">
        <f>Prev!CC97</f>
        <v>0</v>
      </c>
      <c r="CE305"/>
      <c r="CF305"/>
      <c r="CL305" s="47">
        <f>Prev!CK97</f>
        <v>0</v>
      </c>
    </row>
    <row r="306" spans="1:90" ht="15.5" x14ac:dyDescent="0.35">
      <c r="A306" s="49" t="s">
        <v>113</v>
      </c>
      <c r="B306" s="47">
        <f>Prev!B98</f>
        <v>0.5525701148852612</v>
      </c>
      <c r="C306" s="47"/>
      <c r="D306" s="47">
        <v>0.18793152504986113</v>
      </c>
      <c r="F306" s="47">
        <f>Prev!E98</f>
        <v>0.53718832692571483</v>
      </c>
      <c r="G306" s="47">
        <f>Prev!F98</f>
        <v>0.17766343959318784</v>
      </c>
      <c r="H306" s="47"/>
      <c r="I306" s="47">
        <f>Prev!H98</f>
        <v>0.5263551927256388</v>
      </c>
      <c r="J306" s="47">
        <f>Prev!I98</f>
        <v>0.16920273472946334</v>
      </c>
      <c r="K306" s="49" t="s">
        <v>113</v>
      </c>
      <c r="L306" s="47">
        <v>0.51122773494718343</v>
      </c>
      <c r="M306" s="47">
        <f>Prev!L98</f>
        <v>0.15966015651711993</v>
      </c>
      <c r="O306" s="47">
        <f>Prev!N98</f>
        <v>0.49593404628811066</v>
      </c>
      <c r="P306" s="47">
        <f>Prev!O98</f>
        <v>0.15040263434472834</v>
      </c>
      <c r="R306" s="47">
        <f>Prev!Q98</f>
        <v>0.4804939198885228</v>
      </c>
      <c r="S306" s="49" t="s">
        <v>113</v>
      </c>
      <c r="T306"/>
      <c r="U306" s="47">
        <f>Prev!T98</f>
        <v>0.4649286150657202</v>
      </c>
      <c r="V306" s="47">
        <f>Prev!U98</f>
        <v>0.13276986947937056</v>
      </c>
      <c r="X306" s="47">
        <f>Prev!W98</f>
        <v>0.44926081265609041</v>
      </c>
      <c r="Y306" s="47">
        <f>Prev!X98</f>
        <v>0.12440620747000408</v>
      </c>
      <c r="Z306" s="47">
        <f>Prev!Y98</f>
        <v>0</v>
      </c>
      <c r="AA306" s="49" t="s">
        <v>113</v>
      </c>
      <c r="AB306" s="47">
        <f>Prev!AA98</f>
        <v>0.11635068773448118</v>
      </c>
      <c r="AD306" s="47">
        <f>Prev!AC98</f>
        <v>0.41771516383391516</v>
      </c>
      <c r="AE306" s="47">
        <f>Prev!AD98</f>
        <v>0.10860696322928647</v>
      </c>
      <c r="AH306" s="47">
        <f>Prev!AG98</f>
        <v>0.19825731217593437</v>
      </c>
      <c r="AI306" s="49" t="s">
        <v>113</v>
      </c>
      <c r="AJ306"/>
      <c r="AP306" s="47">
        <f>Prev!AO98</f>
        <v>0</v>
      </c>
      <c r="AQ306" s="49" t="s">
        <v>113</v>
      </c>
      <c r="AR306"/>
      <c r="AX306" s="47">
        <f>Prev!AW98</f>
        <v>0</v>
      </c>
      <c r="AY306" s="49" t="s">
        <v>113</v>
      </c>
      <c r="AZ306"/>
      <c r="BF306" s="47">
        <f>Prev!BE98</f>
        <v>0</v>
      </c>
      <c r="BG306" s="49" t="s">
        <v>113</v>
      </c>
      <c r="BH306"/>
      <c r="BN306" s="47">
        <f>Prev!BM98</f>
        <v>0</v>
      </c>
      <c r="BO306"/>
      <c r="BP306"/>
      <c r="BV306" s="47">
        <f>Prev!BU98</f>
        <v>0</v>
      </c>
      <c r="BW306"/>
      <c r="BX306"/>
      <c r="CD306" s="47">
        <f>Prev!CC98</f>
        <v>0</v>
      </c>
      <c r="CE306"/>
      <c r="CF306"/>
      <c r="CL306" s="47">
        <f>Prev!CK98</f>
        <v>0</v>
      </c>
    </row>
    <row r="307" spans="1:90" ht="15.5" x14ac:dyDescent="0.35">
      <c r="A307" s="49" t="s">
        <v>114</v>
      </c>
      <c r="B307" s="47">
        <f>Prev!B99</f>
        <v>0.5525701148852612</v>
      </c>
      <c r="C307" s="47"/>
      <c r="D307" s="47">
        <v>0.18793152504986113</v>
      </c>
      <c r="F307" s="47">
        <f>Prev!E99</f>
        <v>0.53718832692571483</v>
      </c>
      <c r="G307" s="47">
        <f>Prev!F99</f>
        <v>0.17766343959318784</v>
      </c>
      <c r="H307" s="47"/>
      <c r="I307" s="47">
        <f>Prev!H99</f>
        <v>0.5263551927256388</v>
      </c>
      <c r="J307" s="47">
        <f>Prev!I99</f>
        <v>0.16920273472946334</v>
      </c>
      <c r="K307" s="49" t="s">
        <v>114</v>
      </c>
      <c r="L307" s="47">
        <v>0.51122773494718343</v>
      </c>
      <c r="M307" s="47">
        <f>Prev!L99</f>
        <v>0.15966015651711993</v>
      </c>
      <c r="O307" s="47">
        <f>Prev!N99</f>
        <v>0.49593404628811066</v>
      </c>
      <c r="P307" s="47">
        <f>Prev!O99</f>
        <v>0.15040263434472834</v>
      </c>
      <c r="R307" s="47">
        <f>Prev!Q99</f>
        <v>0.4804939198885228</v>
      </c>
      <c r="S307" s="49" t="s">
        <v>114</v>
      </c>
      <c r="T307"/>
      <c r="U307" s="47">
        <f>Prev!T99</f>
        <v>0.4649286150657202</v>
      </c>
      <c r="V307" s="47">
        <f>Prev!U99</f>
        <v>0.13276986947937056</v>
      </c>
      <c r="X307" s="47">
        <f>Prev!W99</f>
        <v>0.44926081265609041</v>
      </c>
      <c r="Y307" s="47">
        <f>Prev!X99</f>
        <v>0.12440620747000408</v>
      </c>
      <c r="Z307" s="47">
        <f>Prev!Y99</f>
        <v>0</v>
      </c>
      <c r="AA307" s="49" t="s">
        <v>114</v>
      </c>
      <c r="AB307" s="47">
        <f>Prev!AA99</f>
        <v>0.11635068773448118</v>
      </c>
      <c r="AD307" s="47">
        <f>Prev!AC99</f>
        <v>0.41771516383391516</v>
      </c>
      <c r="AE307" s="47">
        <f>Prev!AD99</f>
        <v>0.10860696322928647</v>
      </c>
      <c r="AH307" s="47">
        <f>Prev!AG99</f>
        <v>0.19825731217593437</v>
      </c>
      <c r="AI307" s="49" t="s">
        <v>114</v>
      </c>
      <c r="AJ307"/>
      <c r="AP307" s="47">
        <f>Prev!AO99</f>
        <v>0</v>
      </c>
      <c r="AQ307" s="49" t="s">
        <v>114</v>
      </c>
      <c r="AR307"/>
      <c r="AX307" s="47">
        <f>Prev!AW99</f>
        <v>0</v>
      </c>
      <c r="AY307" s="49" t="s">
        <v>114</v>
      </c>
      <c r="AZ307"/>
      <c r="BF307" s="47">
        <f>Prev!BE99</f>
        <v>0</v>
      </c>
      <c r="BG307" s="49" t="s">
        <v>114</v>
      </c>
      <c r="BH307"/>
      <c r="BN307" s="47">
        <f>Prev!BM99</f>
        <v>0</v>
      </c>
      <c r="BO307"/>
      <c r="BP307"/>
      <c r="BV307" s="47">
        <f>Prev!BU99</f>
        <v>0</v>
      </c>
      <c r="BW307"/>
      <c r="BX307"/>
      <c r="CD307" s="47">
        <f>Prev!CC99</f>
        <v>0</v>
      </c>
      <c r="CE307"/>
      <c r="CF307"/>
      <c r="CL307" s="47">
        <f>Prev!CK99</f>
        <v>0</v>
      </c>
    </row>
    <row r="308" spans="1:90" ht="15.5" x14ac:dyDescent="0.35">
      <c r="A308" s="49" t="s">
        <v>115</v>
      </c>
      <c r="B308" s="47">
        <f>Prev!B100</f>
        <v>0.5525701148852612</v>
      </c>
      <c r="C308" s="47"/>
      <c r="D308" s="47">
        <v>0.18793152504986113</v>
      </c>
      <c r="F308" s="47">
        <f>Prev!E100</f>
        <v>0.53718832692571483</v>
      </c>
      <c r="G308" s="47">
        <f>Prev!F100</f>
        <v>0.17766343959318784</v>
      </c>
      <c r="H308" s="47"/>
      <c r="I308" s="47">
        <f>Prev!H100</f>
        <v>0.5263551927256388</v>
      </c>
      <c r="J308" s="47">
        <f>Prev!I100</f>
        <v>0.16920273472946334</v>
      </c>
      <c r="K308" s="49" t="s">
        <v>115</v>
      </c>
      <c r="L308" s="47">
        <v>0.51122773494718343</v>
      </c>
      <c r="M308" s="47">
        <f>Prev!L100</f>
        <v>0.15966015651711993</v>
      </c>
      <c r="O308" s="47">
        <f>Prev!N100</f>
        <v>0.49593404628811066</v>
      </c>
      <c r="P308" s="47">
        <f>Prev!O100</f>
        <v>0.15040263434472834</v>
      </c>
      <c r="R308" s="47">
        <f>Prev!Q100</f>
        <v>0.4804939198885228</v>
      </c>
      <c r="S308" s="49" t="s">
        <v>115</v>
      </c>
      <c r="T308"/>
      <c r="U308" s="47">
        <f>Prev!T100</f>
        <v>0.4649286150657202</v>
      </c>
      <c r="V308" s="47">
        <f>Prev!U100</f>
        <v>0.13276986947937056</v>
      </c>
      <c r="X308" s="47">
        <f>Prev!W100</f>
        <v>0.44926081265609041</v>
      </c>
      <c r="Y308" s="47">
        <f>Prev!X100</f>
        <v>0.12440620747000408</v>
      </c>
      <c r="Z308" s="47">
        <f>Prev!Y100</f>
        <v>0</v>
      </c>
      <c r="AA308" s="49" t="s">
        <v>115</v>
      </c>
      <c r="AB308" s="47">
        <f>Prev!AA100</f>
        <v>0.11635068773448118</v>
      </c>
      <c r="AD308" s="47">
        <f>Prev!AC100</f>
        <v>0.41771516383391516</v>
      </c>
      <c r="AE308" s="47">
        <f>Prev!AD100</f>
        <v>0.10860696322928647</v>
      </c>
      <c r="AH308" s="47">
        <f>Prev!AG100</f>
        <v>0.19825731217593437</v>
      </c>
      <c r="AI308" s="49" t="s">
        <v>115</v>
      </c>
      <c r="AJ308"/>
      <c r="AP308" s="47">
        <f>Prev!AO100</f>
        <v>0</v>
      </c>
      <c r="AQ308" s="49" t="s">
        <v>115</v>
      </c>
      <c r="AR308"/>
      <c r="AX308" s="47">
        <f>Prev!AW100</f>
        <v>0</v>
      </c>
      <c r="AY308" s="49" t="s">
        <v>115</v>
      </c>
      <c r="AZ308"/>
      <c r="BF308" s="47">
        <f>Prev!BE100</f>
        <v>0</v>
      </c>
      <c r="BG308" s="49" t="s">
        <v>115</v>
      </c>
      <c r="BH308"/>
      <c r="BN308" s="47">
        <f>Prev!BM100</f>
        <v>0</v>
      </c>
      <c r="BO308"/>
      <c r="BP308"/>
      <c r="BV308" s="47">
        <f>Prev!BU100</f>
        <v>0</v>
      </c>
      <c r="BW308"/>
      <c r="BX308"/>
      <c r="CD308" s="47">
        <f>Prev!CC100</f>
        <v>0</v>
      </c>
      <c r="CE308"/>
      <c r="CF308"/>
      <c r="CL308" s="47">
        <f>Prev!CK100</f>
        <v>0</v>
      </c>
    </row>
    <row r="309" spans="1:90" ht="15.5" x14ac:dyDescent="0.35">
      <c r="A309" s="49" t="s">
        <v>116</v>
      </c>
      <c r="B309" s="47">
        <f>Prev!B101</f>
        <v>0.5525701148852612</v>
      </c>
      <c r="C309" s="47"/>
      <c r="D309" s="47">
        <v>0.18793152504986113</v>
      </c>
      <c r="F309" s="47">
        <f>Prev!E101</f>
        <v>0.53718832692571483</v>
      </c>
      <c r="G309" s="47">
        <f>Prev!F101</f>
        <v>0.17766343959318784</v>
      </c>
      <c r="H309" s="47"/>
      <c r="I309" s="47">
        <f>Prev!H101</f>
        <v>0.5263551927256388</v>
      </c>
      <c r="J309" s="47">
        <f>Prev!I101</f>
        <v>0.16920273472946334</v>
      </c>
      <c r="K309" s="49" t="s">
        <v>116</v>
      </c>
      <c r="L309" s="47">
        <v>0.51122773494718343</v>
      </c>
      <c r="M309" s="47">
        <f>Prev!L101</f>
        <v>0.15966015651711993</v>
      </c>
      <c r="O309" s="47">
        <f>Prev!N101</f>
        <v>0.49593404628811066</v>
      </c>
      <c r="P309" s="47">
        <f>Prev!O101</f>
        <v>0.15040263434472834</v>
      </c>
      <c r="R309" s="47">
        <f>Prev!Q101</f>
        <v>0.4804939198885228</v>
      </c>
      <c r="S309" s="49" t="s">
        <v>116</v>
      </c>
      <c r="T309"/>
      <c r="U309" s="47">
        <f>Prev!T101</f>
        <v>0.4649286150657202</v>
      </c>
      <c r="V309" s="47">
        <f>Prev!U101</f>
        <v>0.13276986947937056</v>
      </c>
      <c r="X309" s="47">
        <f>Prev!W101</f>
        <v>0.44926081265609041</v>
      </c>
      <c r="Y309" s="47">
        <f>Prev!X101</f>
        <v>0.12440620747000408</v>
      </c>
      <c r="Z309" s="47">
        <f>Prev!Y101</f>
        <v>0</v>
      </c>
      <c r="AA309" s="49" t="s">
        <v>116</v>
      </c>
      <c r="AB309" s="47">
        <f>Prev!AA101</f>
        <v>0.11635068773448118</v>
      </c>
      <c r="AD309" s="47">
        <f>Prev!AC101</f>
        <v>0.41771516383391516</v>
      </c>
      <c r="AE309" s="47">
        <f>Prev!AD101</f>
        <v>0.10860696322928647</v>
      </c>
      <c r="AH309" s="47">
        <f>Prev!AG101</f>
        <v>0.19825731217593437</v>
      </c>
      <c r="AI309" s="49" t="s">
        <v>116</v>
      </c>
      <c r="AJ309"/>
      <c r="AP309" s="47">
        <f>Prev!AO101</f>
        <v>0</v>
      </c>
      <c r="AQ309" s="49" t="s">
        <v>116</v>
      </c>
      <c r="AR309"/>
      <c r="AX309" s="47">
        <f>Prev!AW101</f>
        <v>0</v>
      </c>
      <c r="AY309" s="49" t="s">
        <v>116</v>
      </c>
      <c r="AZ309"/>
      <c r="BF309" s="47">
        <f>Prev!BE101</f>
        <v>0</v>
      </c>
      <c r="BG309" s="49" t="s">
        <v>116</v>
      </c>
      <c r="BH309"/>
      <c r="BN309" s="47">
        <f>Prev!BM101</f>
        <v>0</v>
      </c>
      <c r="BO309"/>
      <c r="BP309"/>
      <c r="BV309" s="47">
        <f>Prev!BU101</f>
        <v>0</v>
      </c>
      <c r="BW309"/>
      <c r="BX309"/>
      <c r="CD309" s="47">
        <f>Prev!CC101</f>
        <v>0</v>
      </c>
      <c r="CE309"/>
      <c r="CF309"/>
      <c r="CL309" s="47">
        <f>Prev!CK101</f>
        <v>0</v>
      </c>
    </row>
    <row r="310" spans="1:90" ht="15.5" x14ac:dyDescent="0.35">
      <c r="A310" s="49" t="s">
        <v>117</v>
      </c>
      <c r="B310" s="47">
        <f>Prev!B102</f>
        <v>0.5525701148852612</v>
      </c>
      <c r="C310" s="47"/>
      <c r="D310" s="47">
        <v>0.18793152504986113</v>
      </c>
      <c r="F310" s="47">
        <f>Prev!E102</f>
        <v>0.53718832692571483</v>
      </c>
      <c r="G310" s="47">
        <f>Prev!F102</f>
        <v>0.17766343959318784</v>
      </c>
      <c r="H310" s="47"/>
      <c r="I310" s="47">
        <f>Prev!H102</f>
        <v>0.5263551927256388</v>
      </c>
      <c r="J310" s="47">
        <f>Prev!I102</f>
        <v>0.16920273472946334</v>
      </c>
      <c r="K310" s="49" t="s">
        <v>117</v>
      </c>
      <c r="L310" s="47">
        <v>0.51122773494718343</v>
      </c>
      <c r="M310" s="47">
        <f>Prev!L102</f>
        <v>0.15966015651711993</v>
      </c>
      <c r="O310" s="47">
        <f>Prev!N102</f>
        <v>0.49593404628811066</v>
      </c>
      <c r="P310" s="47">
        <f>Prev!O102</f>
        <v>0.15040263434472834</v>
      </c>
      <c r="R310" s="47">
        <f>Prev!Q102</f>
        <v>0.4804939198885228</v>
      </c>
      <c r="S310" s="49" t="s">
        <v>117</v>
      </c>
      <c r="T310"/>
      <c r="U310" s="47">
        <f>Prev!T102</f>
        <v>0.4649286150657202</v>
      </c>
      <c r="V310" s="47">
        <f>Prev!U102</f>
        <v>0.13276986947937056</v>
      </c>
      <c r="X310" s="47">
        <f>Prev!W102</f>
        <v>0.44926081265609041</v>
      </c>
      <c r="Y310" s="47">
        <f>Prev!X102</f>
        <v>0.12440620747000408</v>
      </c>
      <c r="Z310" s="47">
        <f>Prev!Y102</f>
        <v>0</v>
      </c>
      <c r="AA310" s="49" t="s">
        <v>117</v>
      </c>
      <c r="AB310" s="47">
        <f>Prev!AA102</f>
        <v>0.11635068773448118</v>
      </c>
      <c r="AD310" s="47">
        <f>Prev!AC102</f>
        <v>0.41771516383391516</v>
      </c>
      <c r="AE310" s="47">
        <f>Prev!AD102</f>
        <v>0.10860696322928647</v>
      </c>
      <c r="AH310" s="47">
        <f>Prev!AG102</f>
        <v>0.19825731217593437</v>
      </c>
      <c r="AI310" s="49" t="s">
        <v>117</v>
      </c>
      <c r="AJ310"/>
      <c r="AP310" s="47">
        <f>Prev!AO102</f>
        <v>0</v>
      </c>
      <c r="AQ310" s="49" t="s">
        <v>117</v>
      </c>
      <c r="AR310"/>
      <c r="AX310" s="47">
        <f>Prev!AW102</f>
        <v>0</v>
      </c>
      <c r="AY310" s="49" t="s">
        <v>117</v>
      </c>
      <c r="AZ310"/>
      <c r="BF310" s="47">
        <f>Prev!BE102</f>
        <v>0</v>
      </c>
      <c r="BG310" s="49" t="s">
        <v>117</v>
      </c>
      <c r="BH310"/>
      <c r="BN310" s="47">
        <f>Prev!BM102</f>
        <v>0</v>
      </c>
      <c r="BO310"/>
      <c r="BP310"/>
      <c r="BV310" s="47">
        <f>Prev!BU102</f>
        <v>0</v>
      </c>
      <c r="BW310"/>
      <c r="BX310"/>
      <c r="CD310" s="47">
        <f>Prev!CC102</f>
        <v>0</v>
      </c>
      <c r="CE310"/>
      <c r="CF310"/>
      <c r="CL310" s="47">
        <f>Prev!CK102</f>
        <v>0</v>
      </c>
    </row>
    <row r="311" spans="1:90" ht="15.5" x14ac:dyDescent="0.35">
      <c r="A311" s="49" t="s">
        <v>118</v>
      </c>
      <c r="B311" s="47">
        <f>Prev!B103</f>
        <v>0.5525701148852612</v>
      </c>
      <c r="C311" s="47"/>
      <c r="D311" s="47">
        <v>0.18793152504986113</v>
      </c>
      <c r="F311" s="47">
        <f>Prev!E103</f>
        <v>0.53718832692571483</v>
      </c>
      <c r="G311" s="47">
        <f>Prev!F103</f>
        <v>0.17766343959318784</v>
      </c>
      <c r="H311" s="47"/>
      <c r="I311" s="47">
        <f>Prev!H103</f>
        <v>0.5263551927256388</v>
      </c>
      <c r="J311" s="47">
        <f>Prev!I103</f>
        <v>0.16920273472946334</v>
      </c>
      <c r="K311" s="49" t="s">
        <v>118</v>
      </c>
      <c r="L311" s="47">
        <v>0.51122773494718343</v>
      </c>
      <c r="M311" s="47">
        <f>Prev!L103</f>
        <v>0.15966015651711993</v>
      </c>
      <c r="O311" s="47">
        <f>Prev!N103</f>
        <v>0.49593404628811066</v>
      </c>
      <c r="P311" s="47">
        <f>Prev!O103</f>
        <v>0.15040263434472834</v>
      </c>
      <c r="R311" s="47">
        <f>Prev!Q103</f>
        <v>0.4804939198885228</v>
      </c>
      <c r="S311" s="49" t="s">
        <v>118</v>
      </c>
      <c r="T311"/>
      <c r="U311" s="47">
        <f>Prev!T103</f>
        <v>0.4649286150657202</v>
      </c>
      <c r="V311" s="47">
        <f>Prev!U103</f>
        <v>0.13276986947937056</v>
      </c>
      <c r="X311" s="47">
        <f>Prev!W103</f>
        <v>0.44926081265609041</v>
      </c>
      <c r="Y311" s="47">
        <f>Prev!X103</f>
        <v>0.12440620747000408</v>
      </c>
      <c r="Z311" s="47">
        <f>Prev!Y103</f>
        <v>0</v>
      </c>
      <c r="AA311" s="49" t="s">
        <v>118</v>
      </c>
      <c r="AB311" s="47">
        <f>Prev!AA103</f>
        <v>0.11635068773448118</v>
      </c>
      <c r="AD311" s="47">
        <f>Prev!AC103</f>
        <v>0.41771516383391516</v>
      </c>
      <c r="AE311" s="47">
        <f>Prev!AD103</f>
        <v>0.10860696322928647</v>
      </c>
      <c r="AH311" s="47">
        <f>Prev!AG103</f>
        <v>0.19825731217593437</v>
      </c>
      <c r="AI311" s="49" t="s">
        <v>118</v>
      </c>
      <c r="AJ311"/>
      <c r="AP311" s="47">
        <f>Prev!AO103</f>
        <v>0</v>
      </c>
      <c r="AQ311" s="49" t="s">
        <v>118</v>
      </c>
      <c r="AR311"/>
      <c r="AX311" s="47">
        <f>Prev!AW103</f>
        <v>0</v>
      </c>
      <c r="AY311" s="49" t="s">
        <v>118</v>
      </c>
      <c r="AZ311"/>
      <c r="BF311" s="47">
        <f>Prev!BE103</f>
        <v>0</v>
      </c>
      <c r="BG311" s="49" t="s">
        <v>118</v>
      </c>
      <c r="BH311"/>
      <c r="BN311" s="47">
        <f>Prev!BM103</f>
        <v>0</v>
      </c>
      <c r="BO311"/>
      <c r="BP311"/>
      <c r="BV311" s="47">
        <f>Prev!BU103</f>
        <v>0</v>
      </c>
      <c r="BW311"/>
      <c r="BX311"/>
      <c r="CD311" s="47">
        <f>Prev!CC103</f>
        <v>0</v>
      </c>
      <c r="CE311"/>
      <c r="CF311"/>
      <c r="CL311" s="47">
        <f>Prev!CK103</f>
        <v>0</v>
      </c>
    </row>
    <row r="312" spans="1:90" ht="15.5" x14ac:dyDescent="0.35">
      <c r="A312" s="49" t="s">
        <v>119</v>
      </c>
      <c r="B312" s="47">
        <f>Prev!B104</f>
        <v>0.37158888954498193</v>
      </c>
      <c r="C312" s="47"/>
      <c r="D312" s="47">
        <v>0.24645411482211577</v>
      </c>
      <c r="F312" s="47">
        <f>Prev!E104</f>
        <v>0.37158888954498198</v>
      </c>
      <c r="G312" s="47">
        <f>Prev!F104</f>
        <v>0.24645411482211579</v>
      </c>
      <c r="H312" s="47"/>
      <c r="I312" s="47">
        <f>Prev!H104</f>
        <v>0.36695521771028983</v>
      </c>
      <c r="J312" s="47">
        <f>Prev!I104</f>
        <v>0.24338085961313027</v>
      </c>
      <c r="K312" s="49" t="s">
        <v>119</v>
      </c>
      <c r="L312" s="47">
        <v>0.36698055671198515</v>
      </c>
      <c r="M312" s="47">
        <f>Prev!L104</f>
        <v>0.24339766555488224</v>
      </c>
      <c r="O312" s="47">
        <f>Prev!N104</f>
        <v>0.36701673418298864</v>
      </c>
      <c r="P312" s="47">
        <f>Prev!O104</f>
        <v>0.24342166004676152</v>
      </c>
      <c r="R312" s="47">
        <f>Prev!Q104</f>
        <v>0.36706333532334878</v>
      </c>
      <c r="S312" s="49" t="s">
        <v>119</v>
      </c>
      <c r="T312"/>
      <c r="U312" s="47">
        <f>Prev!T104</f>
        <v>0.36711993247229635</v>
      </c>
      <c r="V312" s="47">
        <f>Prev!U104</f>
        <v>0.24349010569666676</v>
      </c>
      <c r="X312" s="47">
        <f>Prev!W104</f>
        <v>0.36718608762944266</v>
      </c>
      <c r="Y312" s="47">
        <f>Prev!X104</f>
        <v>0.24353398271009252</v>
      </c>
      <c r="Z312" s="47">
        <f>Prev!Y104</f>
        <v>0</v>
      </c>
      <c r="AA312" s="49" t="s">
        <v>119</v>
      </c>
      <c r="AB312" s="47">
        <f>Prev!AA104</f>
        <v>0.2435839032392188</v>
      </c>
      <c r="AD312" s="47">
        <f>Prev!AC104</f>
        <v>0.36734528244806369</v>
      </c>
      <c r="AE312" s="47">
        <f>Prev!AD104</f>
        <v>0.24363956772409975</v>
      </c>
      <c r="AH312" s="47">
        <f>Prev!AG104</f>
        <v>0.24645411482211577</v>
      </c>
      <c r="AI312" s="49" t="s">
        <v>119</v>
      </c>
      <c r="AJ312"/>
      <c r="AP312" s="47">
        <f>Prev!AO104</f>
        <v>0</v>
      </c>
      <c r="AQ312" s="49" t="s">
        <v>119</v>
      </c>
      <c r="AR312"/>
      <c r="AX312" s="47">
        <f>Prev!AW104</f>
        <v>0</v>
      </c>
      <c r="AY312" s="49" t="s">
        <v>119</v>
      </c>
      <c r="AZ312"/>
      <c r="BF312" s="47">
        <f>Prev!BE104</f>
        <v>0</v>
      </c>
      <c r="BG312" s="49" t="s">
        <v>119</v>
      </c>
      <c r="BH312"/>
      <c r="BN312" s="47">
        <f>Prev!BM104</f>
        <v>0</v>
      </c>
      <c r="BO312"/>
      <c r="BP312"/>
      <c r="BV312" s="47">
        <f>Prev!BU104</f>
        <v>0</v>
      </c>
      <c r="BW312"/>
      <c r="BX312"/>
      <c r="CD312" s="47">
        <f>Prev!CC104</f>
        <v>0</v>
      </c>
      <c r="CE312"/>
      <c r="CF312"/>
      <c r="CL312" s="47">
        <f>Prev!CK104</f>
        <v>0</v>
      </c>
    </row>
    <row r="313" spans="1:90" ht="15.5" x14ac:dyDescent="0.35">
      <c r="A313" s="49" t="s">
        <v>120</v>
      </c>
      <c r="B313" s="47">
        <f>Prev!B105</f>
        <v>0.37158888954498198</v>
      </c>
      <c r="C313" s="47"/>
      <c r="D313" s="47">
        <v>0.24645411482211579</v>
      </c>
      <c r="F313" s="47">
        <f>Prev!E105</f>
        <v>0.37158888954498187</v>
      </c>
      <c r="G313" s="47">
        <f>Prev!F105</f>
        <v>0.24645411482211577</v>
      </c>
      <c r="H313" s="47"/>
      <c r="I313" s="47">
        <f>Prev!H105</f>
        <v>0.36695521771028949</v>
      </c>
      <c r="J313" s="47">
        <f>Prev!I105</f>
        <v>0.24338085961313011</v>
      </c>
      <c r="K313" s="49" t="s">
        <v>120</v>
      </c>
      <c r="L313" s="47">
        <v>0.36698055671198532</v>
      </c>
      <c r="M313" s="47">
        <f>Prev!L105</f>
        <v>0.24339766555488238</v>
      </c>
      <c r="O313" s="47">
        <f>Prev!N105</f>
        <v>0.36701673418298858</v>
      </c>
      <c r="P313" s="47">
        <f>Prev!O105</f>
        <v>0.24342166004676147</v>
      </c>
      <c r="R313" s="47">
        <f>Prev!Q105</f>
        <v>0.36706333532334839</v>
      </c>
      <c r="S313" s="49" t="s">
        <v>120</v>
      </c>
      <c r="T313"/>
      <c r="U313" s="47">
        <f>Prev!T105</f>
        <v>0.3671199324722963</v>
      </c>
      <c r="V313" s="47">
        <f>Prev!U105</f>
        <v>0.24349010569666674</v>
      </c>
      <c r="X313" s="47">
        <f>Prev!W105</f>
        <v>0.36718608762944238</v>
      </c>
      <c r="Y313" s="47">
        <f>Prev!X105</f>
        <v>0.24353398271009244</v>
      </c>
      <c r="Z313" s="47">
        <f>Prev!Y105</f>
        <v>0</v>
      </c>
      <c r="AA313" s="49" t="s">
        <v>120</v>
      </c>
      <c r="AB313" s="47">
        <f>Prev!AA105</f>
        <v>0.24358390323921905</v>
      </c>
      <c r="AD313" s="47">
        <f>Prev!AC105</f>
        <v>0.3673452824480638</v>
      </c>
      <c r="AE313" s="47">
        <f>Prev!AD105</f>
        <v>0.24363956772409978</v>
      </c>
      <c r="AH313" s="47">
        <f>Prev!AG105</f>
        <v>0.24645411482211579</v>
      </c>
      <c r="AI313" s="49" t="s">
        <v>120</v>
      </c>
      <c r="AJ313"/>
      <c r="AP313" s="47">
        <f>Prev!AO105</f>
        <v>0</v>
      </c>
      <c r="AQ313" s="49" t="s">
        <v>120</v>
      </c>
      <c r="AR313"/>
      <c r="AX313" s="47">
        <f>Prev!AW105</f>
        <v>0</v>
      </c>
      <c r="AY313" s="49" t="s">
        <v>120</v>
      </c>
      <c r="AZ313"/>
      <c r="BF313" s="47">
        <f>Prev!BE105</f>
        <v>0</v>
      </c>
      <c r="BG313" s="49" t="s">
        <v>120</v>
      </c>
      <c r="BH313"/>
      <c r="BN313" s="47">
        <f>Prev!BM105</f>
        <v>0</v>
      </c>
      <c r="BO313"/>
      <c r="BP313"/>
      <c r="BV313" s="47">
        <f>Prev!BU105</f>
        <v>0</v>
      </c>
      <c r="BW313"/>
      <c r="BX313"/>
      <c r="CD313" s="47">
        <f>Prev!CC105</f>
        <v>0</v>
      </c>
      <c r="CE313"/>
      <c r="CF313"/>
      <c r="CL313" s="47">
        <f>Prev!CK105</f>
        <v>0</v>
      </c>
    </row>
    <row r="314" spans="1:90" ht="15.5" x14ac:dyDescent="0.35">
      <c r="A314" s="49" t="s">
        <v>121</v>
      </c>
      <c r="B314" s="47">
        <f>Prev!B106</f>
        <v>0.37158888954498198</v>
      </c>
      <c r="C314" s="47"/>
      <c r="D314" s="47">
        <v>0.24645411482211577</v>
      </c>
      <c r="F314" s="47">
        <f>Prev!E106</f>
        <v>0.37158888954498193</v>
      </c>
      <c r="G314" s="47">
        <f>Prev!F106</f>
        <v>0.24645411482211577</v>
      </c>
      <c r="H314" s="47"/>
      <c r="I314" s="47">
        <f>Prev!H106</f>
        <v>0.36704487544707548</v>
      </c>
      <c r="J314" s="47">
        <f>Prev!I106</f>
        <v>0.24344032457233172</v>
      </c>
      <c r="K314" s="49" t="s">
        <v>121</v>
      </c>
      <c r="L314" s="47">
        <v>0.36709931372660082</v>
      </c>
      <c r="M314" s="47">
        <f>Prev!L106</f>
        <v>0.24347643043655504</v>
      </c>
      <c r="O314" s="47">
        <f>Prev!N106</f>
        <v>0.36716396909894067</v>
      </c>
      <c r="P314" s="47">
        <f>Prev!O106</f>
        <v>0.24351931272665259</v>
      </c>
      <c r="R314" s="47">
        <f>Prev!Q106</f>
        <v>0.36723836281508565</v>
      </c>
      <c r="S314" s="49" t="s">
        <v>121</v>
      </c>
      <c r="T314"/>
      <c r="U314" s="47">
        <f>Prev!T106</f>
        <v>0.36732200903078077</v>
      </c>
      <c r="V314" s="47">
        <f>Prev!U106</f>
        <v>0.2436241317688902</v>
      </c>
      <c r="X314" s="47">
        <f>Prev!W106</f>
        <v>0.36741441725097701</v>
      </c>
      <c r="Y314" s="47">
        <f>Prev!X106</f>
        <v>0.24368542096980961</v>
      </c>
      <c r="Z314" s="47">
        <f>Prev!Y106</f>
        <v>0</v>
      </c>
      <c r="AA314" s="49" t="s">
        <v>121</v>
      </c>
      <c r="AB314" s="47">
        <f>Prev!AA106</f>
        <v>0.24375219462929304</v>
      </c>
      <c r="AD314" s="47">
        <f>Prev!AC106</f>
        <v>0.36762354800452113</v>
      </c>
      <c r="AE314" s="47">
        <f>Prev!AD106</f>
        <v>0.24382412569483497</v>
      </c>
      <c r="AH314" s="47">
        <f>Prev!AG106</f>
        <v>0.24645411482211577</v>
      </c>
      <c r="AI314" s="49" t="s">
        <v>121</v>
      </c>
      <c r="AJ314"/>
      <c r="AP314" s="47">
        <f>Prev!AO106</f>
        <v>0</v>
      </c>
      <c r="AQ314" s="49" t="s">
        <v>121</v>
      </c>
      <c r="AR314"/>
      <c r="AX314" s="47">
        <f>Prev!AW106</f>
        <v>0</v>
      </c>
      <c r="AY314" s="49" t="s">
        <v>121</v>
      </c>
      <c r="AZ314"/>
      <c r="BF314" s="47">
        <f>Prev!BE106</f>
        <v>0</v>
      </c>
      <c r="BG314" s="49" t="s">
        <v>121</v>
      </c>
      <c r="BH314"/>
      <c r="BN314" s="47">
        <f>Prev!BM106</f>
        <v>0</v>
      </c>
      <c r="BO314"/>
      <c r="BP314"/>
      <c r="BV314" s="47">
        <f>Prev!BU106</f>
        <v>0</v>
      </c>
      <c r="BW314"/>
      <c r="BX314"/>
      <c r="CD314" s="47">
        <f>Prev!CC106</f>
        <v>0</v>
      </c>
      <c r="CE314"/>
      <c r="CF314"/>
      <c r="CL314" s="47">
        <f>Prev!CK106</f>
        <v>0</v>
      </c>
    </row>
    <row r="315" spans="1:90" ht="15.5" x14ac:dyDescent="0.35">
      <c r="A315" s="49" t="s">
        <v>122</v>
      </c>
      <c r="B315" s="47">
        <f>Prev!B107</f>
        <v>0.36647085018416464</v>
      </c>
      <c r="C315" s="47"/>
      <c r="D315" s="47">
        <v>0.24219707882541008</v>
      </c>
      <c r="F315" s="47">
        <f>Prev!E107</f>
        <v>0.36134851507604809</v>
      </c>
      <c r="G315" s="47">
        <f>Prev!F107</f>
        <v>0.23795580046067541</v>
      </c>
      <c r="H315" s="47"/>
      <c r="I315" s="47">
        <f>Prev!H107</f>
        <v>0.35199601024200433</v>
      </c>
      <c r="J315" s="47">
        <f>Prev!I107</f>
        <v>0.23095775479137234</v>
      </c>
      <c r="K315" s="49" t="s">
        <v>122</v>
      </c>
      <c r="L315" s="47">
        <v>0.34697921462647868</v>
      </c>
      <c r="M315" s="47">
        <f>Prev!L107</f>
        <v>0.22683343327239014</v>
      </c>
      <c r="O315" s="47">
        <f>Prev!N107</f>
        <v>0.34195841553080292</v>
      </c>
      <c r="P315" s="47">
        <f>Prev!O107</f>
        <v>0.22272526760204553</v>
      </c>
      <c r="R315" s="47">
        <f>Prev!Q107</f>
        <v>0.33693366828486288</v>
      </c>
      <c r="S315" s="49" t="s">
        <v>122</v>
      </c>
      <c r="T315"/>
      <c r="U315" s="47">
        <f>Prev!T107</f>
        <v>0.33190508337129443</v>
      </c>
      <c r="V315" s="47">
        <f>Prev!U107</f>
        <v>0.21455849750500794</v>
      </c>
      <c r="X315" s="47">
        <f>Prev!W107</f>
        <v>0.32687282911366866</v>
      </c>
      <c r="Y315" s="47">
        <f>Prev!X107</f>
        <v>0.21050053385733722</v>
      </c>
      <c r="Z315" s="47">
        <f>Prev!Y107</f>
        <v>0</v>
      </c>
      <c r="AA315" s="49" t="s">
        <v>122</v>
      </c>
      <c r="AB315" s="47">
        <f>Prev!AA107</f>
        <v>0.2064600094455068</v>
      </c>
      <c r="AD315" s="47">
        <f>Prev!AC107</f>
        <v>0.31679828843630325</v>
      </c>
      <c r="AE315" s="47">
        <f>Prev!AD107</f>
        <v>0.20243734218462656</v>
      </c>
      <c r="AH315" s="47">
        <f>Prev!AG107</f>
        <v>0.24645411482211579</v>
      </c>
      <c r="AI315" s="49" t="s">
        <v>122</v>
      </c>
      <c r="AJ315"/>
      <c r="AP315" s="47">
        <f>Prev!AO107</f>
        <v>0</v>
      </c>
      <c r="AQ315" s="49" t="s">
        <v>122</v>
      </c>
      <c r="AR315"/>
      <c r="AX315" s="47">
        <f>Prev!AW107</f>
        <v>0</v>
      </c>
      <c r="AY315" s="49" t="s">
        <v>122</v>
      </c>
      <c r="AZ315"/>
      <c r="BF315" s="47">
        <f>Prev!BE107</f>
        <v>0</v>
      </c>
      <c r="BG315" s="49" t="s">
        <v>122</v>
      </c>
      <c r="BH315"/>
      <c r="BN315" s="47">
        <f>Prev!BM107</f>
        <v>0</v>
      </c>
      <c r="BO315"/>
      <c r="BP315"/>
      <c r="BV315" s="47">
        <f>Prev!BU107</f>
        <v>0</v>
      </c>
      <c r="BW315"/>
      <c r="BX315"/>
      <c r="CD315" s="47">
        <f>Prev!CC107</f>
        <v>0</v>
      </c>
      <c r="CE315"/>
      <c r="CF315"/>
      <c r="CL315" s="47">
        <f>Prev!CK107</f>
        <v>0</v>
      </c>
    </row>
    <row r="316" spans="1:90" ht="15.5" x14ac:dyDescent="0.35">
      <c r="A316" s="49" t="s">
        <v>123</v>
      </c>
      <c r="B316" s="47">
        <f>Prev!B108</f>
        <v>0.36647085018416459</v>
      </c>
      <c r="C316" s="47"/>
      <c r="D316" s="47">
        <v>0.24219707882541006</v>
      </c>
      <c r="F316" s="47">
        <f>Prev!E108</f>
        <v>0.36134851507604804</v>
      </c>
      <c r="G316" s="47">
        <f>Prev!F108</f>
        <v>0.23795580046067533</v>
      </c>
      <c r="H316" s="47"/>
      <c r="I316" s="47">
        <f>Prev!H108</f>
        <v>0.35197575977847922</v>
      </c>
      <c r="J316" s="47">
        <f>Prev!I108</f>
        <v>0.23094446770443625</v>
      </c>
      <c r="K316" s="49" t="s">
        <v>123</v>
      </c>
      <c r="L316" s="47">
        <v>0.34695647694358589</v>
      </c>
      <c r="M316" s="47">
        <f>Prev!L108</f>
        <v>0.22681856878928036</v>
      </c>
      <c r="O316" s="47">
        <f>Prev!N108</f>
        <v>0.34193336326305396</v>
      </c>
      <c r="P316" s="47">
        <f>Prev!O108</f>
        <v>0.22270895049217204</v>
      </c>
      <c r="R316" s="47">
        <f>Prev!Q108</f>
        <v>0.33690647486127734</v>
      </c>
      <c r="S316" s="49" t="s">
        <v>123</v>
      </c>
      <c r="T316"/>
      <c r="U316" s="47">
        <f>Prev!T108</f>
        <v>0.33187592208400302</v>
      </c>
      <c r="V316" s="47">
        <f>Prev!U108</f>
        <v>0.21453964632646316</v>
      </c>
      <c r="X316" s="47">
        <f>Prev!W108</f>
        <v>0.3268418722522336</v>
      </c>
      <c r="Y316" s="47">
        <f>Prev!X108</f>
        <v>0.21048059816590564</v>
      </c>
      <c r="Z316" s="47">
        <f>Prev!Y108</f>
        <v>0</v>
      </c>
      <c r="AA316" s="49" t="s">
        <v>123</v>
      </c>
      <c r="AB316" s="47">
        <f>Prev!AA108</f>
        <v>0.20643910797527282</v>
      </c>
      <c r="AD316" s="47">
        <f>Prev!AC108</f>
        <v>0.31676424935472036</v>
      </c>
      <c r="AE316" s="47">
        <f>Prev!AD108</f>
        <v>0.20241559086380956</v>
      </c>
      <c r="AH316" s="47">
        <f>Prev!AG108</f>
        <v>0.24645411482211577</v>
      </c>
      <c r="AI316" s="49" t="s">
        <v>123</v>
      </c>
      <c r="AJ316"/>
      <c r="AP316" s="47">
        <f>Prev!AO108</f>
        <v>0</v>
      </c>
      <c r="AQ316" s="49" t="s">
        <v>123</v>
      </c>
      <c r="AR316"/>
      <c r="AX316" s="47">
        <f>Prev!AW108</f>
        <v>0</v>
      </c>
      <c r="AY316" s="49" t="s">
        <v>123</v>
      </c>
      <c r="AZ316"/>
      <c r="BF316" s="47">
        <f>Prev!BE108</f>
        <v>0</v>
      </c>
      <c r="BG316" s="49" t="s">
        <v>123</v>
      </c>
      <c r="BH316"/>
      <c r="BN316" s="47">
        <f>Prev!BM108</f>
        <v>0</v>
      </c>
      <c r="BO316"/>
      <c r="BP316"/>
      <c r="BV316" s="47">
        <f>Prev!BU108</f>
        <v>0</v>
      </c>
      <c r="BW316"/>
      <c r="BX316"/>
      <c r="CD316" s="47">
        <f>Prev!CC108</f>
        <v>0</v>
      </c>
      <c r="CE316"/>
      <c r="CF316"/>
      <c r="CL316" s="47">
        <f>Prev!CK108</f>
        <v>0</v>
      </c>
    </row>
    <row r="317" spans="1:90" ht="15.5" x14ac:dyDescent="0.35">
      <c r="A317" s="49" t="s">
        <v>124</v>
      </c>
      <c r="B317" s="47">
        <f>Prev!B109</f>
        <v>0.36647085018416509</v>
      </c>
      <c r="C317" s="47"/>
      <c r="D317" s="47">
        <v>0.24219707882541028</v>
      </c>
      <c r="F317" s="47">
        <f>Prev!E109</f>
        <v>0.3613485150760482</v>
      </c>
      <c r="G317" s="47">
        <f>Prev!F109</f>
        <v>0.23795580046067547</v>
      </c>
      <c r="H317" s="47"/>
      <c r="I317" s="47">
        <f>Prev!H109</f>
        <v>0.35249589709844004</v>
      </c>
      <c r="J317" s="47">
        <f>Prev!I109</f>
        <v>0.23128574926475487</v>
      </c>
      <c r="K317" s="49" t="s">
        <v>124</v>
      </c>
      <c r="L317" s="47">
        <v>0.34751865211482114</v>
      </c>
      <c r="M317" s="47">
        <f>Prev!L109</f>
        <v>0.22718608395680723</v>
      </c>
      <c r="O317" s="47">
        <f>Prev!N109</f>
        <v>0.34253407892618393</v>
      </c>
      <c r="P317" s="47">
        <f>Prev!O109</f>
        <v>0.22310021022068507</v>
      </c>
      <c r="R317" s="47">
        <f>Prev!Q109</f>
        <v>0.33754225769776369</v>
      </c>
      <c r="S317" s="49" t="s">
        <v>124</v>
      </c>
      <c r="T317"/>
      <c r="U317" s="47">
        <f>Prev!T109</f>
        <v>0.3325433391054326</v>
      </c>
      <c r="V317" s="47">
        <f>Prev!U109</f>
        <v>0.2149710949559106</v>
      </c>
      <c r="X317" s="47">
        <f>Prev!W109</f>
        <v>0.3275375456812199</v>
      </c>
      <c r="Y317" s="47">
        <f>Prev!X109</f>
        <v>0.21092860000377334</v>
      </c>
      <c r="Z317" s="47">
        <f>Prev!Y109</f>
        <v>0</v>
      </c>
      <c r="AA317" s="49" t="s">
        <v>124</v>
      </c>
      <c r="AB317" s="47">
        <f>Prev!AA109</f>
        <v>0.20690138952193482</v>
      </c>
      <c r="AD317" s="47">
        <f>Prev!AC109</f>
        <v>0.31750658916655028</v>
      </c>
      <c r="AE317" s="47">
        <f>Prev!AD109</f>
        <v>0.2028899535860528</v>
      </c>
      <c r="AH317" s="47">
        <f>Prev!AG109</f>
        <v>0.24645411482211585</v>
      </c>
      <c r="AI317" s="49" t="s">
        <v>124</v>
      </c>
      <c r="AJ317"/>
      <c r="AP317" s="47">
        <f>Prev!AO109</f>
        <v>0</v>
      </c>
      <c r="AQ317" s="49" t="s">
        <v>124</v>
      </c>
      <c r="AR317"/>
      <c r="AX317" s="47">
        <f>Prev!AW109</f>
        <v>0</v>
      </c>
      <c r="AY317" s="49" t="s">
        <v>124</v>
      </c>
      <c r="AZ317"/>
      <c r="BF317" s="47">
        <f>Prev!BE109</f>
        <v>0</v>
      </c>
      <c r="BG317" s="49" t="s">
        <v>124</v>
      </c>
      <c r="BH317"/>
      <c r="BN317" s="47">
        <f>Prev!BM109</f>
        <v>0</v>
      </c>
      <c r="BO317"/>
      <c r="BP317"/>
      <c r="BV317" s="47">
        <f>Prev!BU109</f>
        <v>0</v>
      </c>
      <c r="BW317"/>
      <c r="BX317"/>
      <c r="CD317" s="47">
        <f>Prev!CC109</f>
        <v>0</v>
      </c>
      <c r="CE317"/>
      <c r="CF317"/>
      <c r="CL317" s="47">
        <f>Prev!CK109</f>
        <v>0</v>
      </c>
    </row>
    <row r="318" spans="1:90" ht="15.5" x14ac:dyDescent="0.35">
      <c r="A318" s="49" t="s">
        <v>125</v>
      </c>
      <c r="B318" s="47">
        <f>Prev!B110</f>
        <v>0.36647085018416481</v>
      </c>
      <c r="C318" s="47"/>
      <c r="D318" s="47">
        <v>0.24219707882541014</v>
      </c>
      <c r="F318" s="47">
        <f>Prev!E110</f>
        <v>0.36134851507604798</v>
      </c>
      <c r="G318" s="47">
        <f>Prev!F110</f>
        <v>0.23795580046067527</v>
      </c>
      <c r="H318" s="47"/>
      <c r="I318" s="47">
        <f>Prev!H110</f>
        <v>0.35209384113704262</v>
      </c>
      <c r="J318" s="47">
        <f>Prev!I110</f>
        <v>0.23102194530265599</v>
      </c>
      <c r="K318" s="49" t="s">
        <v>125</v>
      </c>
      <c r="L318" s="47">
        <v>0.34708757094920445</v>
      </c>
      <c r="M318" s="47">
        <f>Prev!L110</f>
        <v>0.22690426989794174</v>
      </c>
      <c r="O318" s="47">
        <f>Prev!N110</f>
        <v>0.34207652666255828</v>
      </c>
      <c r="P318" s="47">
        <f>Prev!O110</f>
        <v>0.22280219605951951</v>
      </c>
      <c r="R318" s="47">
        <f>Prev!Q110</f>
        <v>0.33706076279553221</v>
      </c>
      <c r="S318" s="49" t="s">
        <v>125</v>
      </c>
      <c r="T318"/>
      <c r="U318" s="47">
        <f>Prev!T110</f>
        <v>0.33204039300571098</v>
      </c>
      <c r="V318" s="47">
        <f>Prev!U110</f>
        <v>0.21464596778887171</v>
      </c>
      <c r="X318" s="47">
        <f>Prev!W110</f>
        <v>0.32701559247901951</v>
      </c>
      <c r="Y318" s="47">
        <f>Prev!X110</f>
        <v>0.21059247103273088</v>
      </c>
      <c r="Z318" s="47">
        <f>Prev!Y110</f>
        <v>0</v>
      </c>
      <c r="AA318" s="49" t="s">
        <v>125</v>
      </c>
      <c r="AB318" s="47">
        <f>Prev!AA110</f>
        <v>0.20655589254551671</v>
      </c>
      <c r="AD318" s="47">
        <f>Prev!AC110</f>
        <v>0.31695371917246634</v>
      </c>
      <c r="AE318" s="47">
        <f>Prev!AD110</f>
        <v>0.20253666401265141</v>
      </c>
      <c r="AH318" s="47">
        <f>Prev!AG110</f>
        <v>0.24645411482211582</v>
      </c>
      <c r="AI318" s="49" t="s">
        <v>125</v>
      </c>
      <c r="AJ318"/>
      <c r="AP318" s="47">
        <f>Prev!AO110</f>
        <v>0</v>
      </c>
      <c r="AQ318" s="49" t="s">
        <v>125</v>
      </c>
      <c r="AR318"/>
      <c r="AX318" s="47">
        <f>Prev!AW110</f>
        <v>0</v>
      </c>
      <c r="AY318" s="49" t="s">
        <v>125</v>
      </c>
      <c r="AZ318"/>
      <c r="BF318" s="47">
        <f>Prev!BE110</f>
        <v>0</v>
      </c>
      <c r="BG318" s="49" t="s">
        <v>125</v>
      </c>
      <c r="BH318"/>
      <c r="BN318" s="47">
        <f>Prev!BM110</f>
        <v>0</v>
      </c>
      <c r="BO318"/>
      <c r="BP318"/>
      <c r="BV318" s="47">
        <f>Prev!BU110</f>
        <v>0</v>
      </c>
      <c r="BW318"/>
      <c r="BX318"/>
      <c r="CD318" s="47">
        <f>Prev!CC110</f>
        <v>0</v>
      </c>
      <c r="CE318"/>
      <c r="CF318"/>
      <c r="CL318" s="47">
        <f>Prev!CK110</f>
        <v>0</v>
      </c>
    </row>
    <row r="319" spans="1:90" ht="15.5" x14ac:dyDescent="0.35">
      <c r="A319" s="49" t="s">
        <v>126</v>
      </c>
      <c r="B319" s="47">
        <f>Prev!B111</f>
        <v>0.42442020158363369</v>
      </c>
      <c r="C319" s="47"/>
      <c r="D319" s="47">
        <v>0.28399945382095343</v>
      </c>
      <c r="F319" s="47">
        <f>Prev!E111</f>
        <v>0.41874990865211181</v>
      </c>
      <c r="G319" s="47">
        <f>Prev!F111</f>
        <v>0.27910764641197511</v>
      </c>
      <c r="H319" s="47"/>
      <c r="I319" s="47">
        <f>Prev!H111</f>
        <v>0.40881547329505658</v>
      </c>
      <c r="J319" s="47">
        <f>Prev!I111</f>
        <v>0.2714073771785781</v>
      </c>
      <c r="K319" s="49" t="s">
        <v>126</v>
      </c>
      <c r="L319" s="47">
        <v>0.40327024013999352</v>
      </c>
      <c r="M319" s="47">
        <f>Prev!L111</f>
        <v>0.26665474884354601</v>
      </c>
      <c r="O319" s="47">
        <f>Prev!N111</f>
        <v>0.39770861964703674</v>
      </c>
      <c r="P319" s="47">
        <f>Prev!O111</f>
        <v>0.26191371098049082</v>
      </c>
      <c r="R319" s="47">
        <f>Prev!Q111</f>
        <v>0.39213064014998034</v>
      </c>
      <c r="S319" s="49" t="s">
        <v>126</v>
      </c>
      <c r="T319"/>
      <c r="U319" s="47">
        <f>Prev!T111</f>
        <v>0.38653640516400689</v>
      </c>
      <c r="V319" s="47">
        <f>Prev!U111</f>
        <v>0.25246810328130043</v>
      </c>
      <c r="X319" s="47">
        <f>Prev!W111</f>
        <v>0.38092609651560611</v>
      </c>
      <c r="Y319" s="47">
        <f>Prev!X111</f>
        <v>0.24776451363059709</v>
      </c>
      <c r="Z319" s="47">
        <f>Prev!Y111</f>
        <v>0</v>
      </c>
      <c r="AA319" s="49" t="s">
        <v>126</v>
      </c>
      <c r="AB319" s="47">
        <f>Prev!AA111</f>
        <v>0.24307447651667591</v>
      </c>
      <c r="AD319" s="47">
        <f>Prev!AC111</f>
        <v>0.36965839271544398</v>
      </c>
      <c r="AE319" s="47">
        <f>Prev!AD111</f>
        <v>0.23839861710435081</v>
      </c>
      <c r="AH319" s="47">
        <f>Prev!AG111</f>
        <v>0.24645411482211582</v>
      </c>
      <c r="AI319" s="49" t="s">
        <v>126</v>
      </c>
      <c r="AJ319"/>
      <c r="AP319" s="47">
        <f>Prev!AO111</f>
        <v>0</v>
      </c>
      <c r="AQ319" s="49" t="s">
        <v>126</v>
      </c>
      <c r="AR319"/>
      <c r="AX319" s="47">
        <f>Prev!AW111</f>
        <v>0</v>
      </c>
      <c r="AY319" s="49" t="s">
        <v>126</v>
      </c>
      <c r="AZ319"/>
      <c r="BF319" s="47">
        <f>Prev!BE111</f>
        <v>0</v>
      </c>
      <c r="BG319" s="49" t="s">
        <v>126</v>
      </c>
      <c r="BH319"/>
      <c r="BN319" s="47">
        <f>Prev!BM111</f>
        <v>0</v>
      </c>
      <c r="BO319"/>
      <c r="BP319"/>
      <c r="BV319" s="47">
        <f>Prev!BU111</f>
        <v>0</v>
      </c>
      <c r="BW319"/>
      <c r="BX319"/>
      <c r="CD319" s="47">
        <f>Prev!CC111</f>
        <v>0</v>
      </c>
      <c r="CE319"/>
      <c r="CF319"/>
      <c r="CL319" s="47">
        <f>Prev!CK111</f>
        <v>0</v>
      </c>
    </row>
    <row r="320" spans="1:90" ht="15.5" x14ac:dyDescent="0.35">
      <c r="A320" s="49" t="s">
        <v>127</v>
      </c>
      <c r="B320" s="47">
        <f>Prev!B112</f>
        <v>0.39990383515034861</v>
      </c>
      <c r="C320" s="47"/>
      <c r="D320" s="47">
        <v>0.28578432264701009</v>
      </c>
      <c r="F320" s="47">
        <f>Prev!E112</f>
        <v>0.39531656857417385</v>
      </c>
      <c r="G320" s="47">
        <f>Prev!F112</f>
        <v>0.28175532014432436</v>
      </c>
      <c r="H320" s="47"/>
      <c r="I320" s="47">
        <f>Prev!H112</f>
        <v>0.38593898582387948</v>
      </c>
      <c r="J320" s="47">
        <f>Prev!I112</f>
        <v>0.27433327615829767</v>
      </c>
      <c r="K320" s="49" t="s">
        <v>127</v>
      </c>
      <c r="L320" s="47">
        <v>0.38151247280302791</v>
      </c>
      <c r="M320" s="47">
        <f>Prev!L112</f>
        <v>0.2704516275896901</v>
      </c>
      <c r="O320" s="47">
        <f>Prev!N112</f>
        <v>0.37707186360825895</v>
      </c>
      <c r="P320" s="47">
        <f>Prev!O112</f>
        <v>0.26657175223914309</v>
      </c>
      <c r="R320" s="47">
        <f>Prev!Q112</f>
        <v>0.37261678461877773</v>
      </c>
      <c r="S320" s="49" t="s">
        <v>127</v>
      </c>
      <c r="T320"/>
      <c r="U320" s="47">
        <f>Prev!T112</f>
        <v>0.36814692435304397</v>
      </c>
      <c r="V320" s="47">
        <f>Prev!U112</f>
        <v>0.25881719750887555</v>
      </c>
      <c r="X320" s="47">
        <f>Prev!W112</f>
        <v>0.36366203504119177</v>
      </c>
      <c r="Y320" s="47">
        <f>Prev!X112</f>
        <v>0.25494258047880419</v>
      </c>
      <c r="Z320" s="47">
        <f>Prev!Y112</f>
        <v>0</v>
      </c>
      <c r="AA320" s="49" t="s">
        <v>127</v>
      </c>
      <c r="AB320" s="47">
        <f>Prev!AA112</f>
        <v>0.25106986226507927</v>
      </c>
      <c r="AD320" s="47">
        <f>Prev!AC112</f>
        <v>0.35464650377199863</v>
      </c>
      <c r="AE320" s="47">
        <f>Prev!AD112</f>
        <v>0.24719919979879976</v>
      </c>
      <c r="AH320" s="47">
        <f>Prev!AG112</f>
        <v>0.28981380505956095</v>
      </c>
      <c r="AI320" s="49" t="s">
        <v>127</v>
      </c>
      <c r="AJ320"/>
      <c r="AP320" s="47">
        <f>Prev!AO112</f>
        <v>0</v>
      </c>
      <c r="AQ320" s="49" t="s">
        <v>127</v>
      </c>
      <c r="AR320"/>
      <c r="AX320" s="47">
        <f>Prev!AW112</f>
        <v>0</v>
      </c>
      <c r="AY320" s="49" t="s">
        <v>127</v>
      </c>
      <c r="AZ320"/>
      <c r="BF320" s="47">
        <f>Prev!BE112</f>
        <v>0</v>
      </c>
      <c r="BG320" s="49" t="s">
        <v>127</v>
      </c>
      <c r="BH320"/>
      <c r="BN320" s="47">
        <f>Prev!BM112</f>
        <v>0</v>
      </c>
      <c r="BO320"/>
      <c r="BP320"/>
      <c r="BV320" s="47">
        <f>Prev!BU112</f>
        <v>0</v>
      </c>
      <c r="BW320"/>
      <c r="BX320"/>
      <c r="CD320" s="47">
        <f>Prev!CC112</f>
        <v>0</v>
      </c>
      <c r="CE320"/>
      <c r="CF320"/>
      <c r="CL320" s="47">
        <f>Prev!CK112</f>
        <v>0</v>
      </c>
    </row>
    <row r="321" spans="1:90" ht="15.5" x14ac:dyDescent="0.35">
      <c r="A321" s="49" t="s">
        <v>128</v>
      </c>
      <c r="B321" s="47">
        <f>Prev!B113</f>
        <v>0.39990383515034872</v>
      </c>
      <c r="C321" s="47"/>
      <c r="D321" s="47">
        <v>0.28578432264701015</v>
      </c>
      <c r="F321" s="47">
        <f>Prev!E113</f>
        <v>0.39531656857417391</v>
      </c>
      <c r="G321" s="47">
        <f>Prev!F113</f>
        <v>0.28175532014432436</v>
      </c>
      <c r="H321" s="47"/>
      <c r="I321" s="47">
        <f>Prev!H113</f>
        <v>0.38602079077482065</v>
      </c>
      <c r="J321" s="47">
        <f>Prev!I113</f>
        <v>0.27439142478028716</v>
      </c>
      <c r="K321" s="49" t="s">
        <v>128</v>
      </c>
      <c r="L321" s="47">
        <v>0.38159824956330657</v>
      </c>
      <c r="M321" s="47">
        <f>Prev!L113</f>
        <v>0.27051243415849308</v>
      </c>
      <c r="O321" s="47">
        <f>Prev!N113</f>
        <v>0.3771612116738659</v>
      </c>
      <c r="P321" s="47">
        <f>Prev!O113</f>
        <v>0.26663491704327386</v>
      </c>
      <c r="R321" s="47">
        <f>Prev!Q113</f>
        <v>0.37270931046896805</v>
      </c>
      <c r="S321" s="49" t="s">
        <v>128</v>
      </c>
      <c r="T321"/>
      <c r="U321" s="47">
        <f>Prev!T113</f>
        <v>0.36824224295845581</v>
      </c>
      <c r="V321" s="47">
        <f>Prev!U113</f>
        <v>0.25888420905424292</v>
      </c>
      <c r="X321" s="47">
        <f>Prev!W113</f>
        <v>0.36375977121064168</v>
      </c>
      <c r="Y321" s="47">
        <f>Prev!X113</f>
        <v>0.25501109769766334</v>
      </c>
      <c r="Z321" s="47">
        <f>Prev!Y113</f>
        <v>0</v>
      </c>
      <c r="AA321" s="49" t="s">
        <v>128</v>
      </c>
      <c r="AB321" s="47">
        <f>Prev!AA113</f>
        <v>0.25113961952869573</v>
      </c>
      <c r="AD321" s="47">
        <f>Prev!AC113</f>
        <v>0.35474799464671786</v>
      </c>
      <c r="AE321" s="47">
        <f>Prev!AD113</f>
        <v>0.24726994196811661</v>
      </c>
      <c r="AH321" s="47">
        <f>Prev!AG113</f>
        <v>0.28981380505956084</v>
      </c>
      <c r="AI321" s="49" t="s">
        <v>128</v>
      </c>
      <c r="AJ321"/>
      <c r="AP321" s="47">
        <f>Prev!AO113</f>
        <v>0</v>
      </c>
      <c r="AQ321" s="49" t="s">
        <v>128</v>
      </c>
      <c r="AR321"/>
      <c r="AX321" s="47">
        <f>Prev!AW113</f>
        <v>0</v>
      </c>
      <c r="AY321" s="49" t="s">
        <v>128</v>
      </c>
      <c r="AZ321"/>
      <c r="BF321" s="47">
        <f>Prev!BE113</f>
        <v>0</v>
      </c>
      <c r="BG321" s="49" t="s">
        <v>128</v>
      </c>
      <c r="BH321"/>
      <c r="BN321" s="47">
        <f>Prev!BM113</f>
        <v>0</v>
      </c>
      <c r="BO321"/>
      <c r="BP321"/>
      <c r="BV321" s="47">
        <f>Prev!BU113</f>
        <v>0</v>
      </c>
      <c r="BW321"/>
      <c r="BX321"/>
      <c r="CD321" s="47">
        <f>Prev!CC113</f>
        <v>0</v>
      </c>
      <c r="CE321"/>
      <c r="CF321"/>
      <c r="CL321" s="47">
        <f>Prev!CK113</f>
        <v>0</v>
      </c>
    </row>
    <row r="322" spans="1:90" ht="15.5" x14ac:dyDescent="0.35">
      <c r="A322" s="49" t="s">
        <v>129</v>
      </c>
      <c r="B322" s="47">
        <f>Prev!B114</f>
        <v>0.39990383515034877</v>
      </c>
      <c r="C322" s="47"/>
      <c r="D322" s="47">
        <v>0.28578432264701015</v>
      </c>
      <c r="F322" s="47">
        <f>Prev!E114</f>
        <v>0.39531656857417385</v>
      </c>
      <c r="G322" s="47">
        <f>Prev!F114</f>
        <v>0.28175532014432436</v>
      </c>
      <c r="H322" s="47"/>
      <c r="I322" s="47">
        <f>Prev!H114</f>
        <v>0.38588406976856915</v>
      </c>
      <c r="J322" s="47">
        <f>Prev!I114</f>
        <v>0.27429424070989694</v>
      </c>
      <c r="K322" s="49" t="s">
        <v>129</v>
      </c>
      <c r="L322" s="47">
        <v>0.38145471148066601</v>
      </c>
      <c r="M322" s="47">
        <f>Prev!L114</f>
        <v>0.27041068097651721</v>
      </c>
      <c r="O322" s="47">
        <f>Prev!N114</f>
        <v>0.37701153301157087</v>
      </c>
      <c r="P322" s="47">
        <f>Prev!O114</f>
        <v>0.26652910139609459</v>
      </c>
      <c r="R322" s="47">
        <f>Prev!Q114</f>
        <v>0.37255415644592277</v>
      </c>
      <c r="S322" s="49" t="s">
        <v>129</v>
      </c>
      <c r="T322"/>
      <c r="U322" s="47">
        <f>Prev!T114</f>
        <v>0.36808226493333907</v>
      </c>
      <c r="V322" s="47">
        <f>Prev!U114</f>
        <v>0.25877174019633664</v>
      </c>
      <c r="X322" s="47">
        <f>Prev!W114</f>
        <v>0.36359560437127753</v>
      </c>
      <c r="Y322" s="47">
        <f>Prev!X114</f>
        <v>0.25489600974889837</v>
      </c>
      <c r="Z322" s="47">
        <f>Prev!Y114</f>
        <v>0</v>
      </c>
      <c r="AA322" s="49" t="s">
        <v>129</v>
      </c>
      <c r="AB322" s="47">
        <f>Prev!AA114</f>
        <v>0.25102236287091256</v>
      </c>
      <c r="AD322" s="47">
        <f>Prev!AC114</f>
        <v>0.35457728108459236</v>
      </c>
      <c r="AE322" s="47">
        <f>Prev!AD114</f>
        <v>0.24715094951928843</v>
      </c>
      <c r="AH322" s="47">
        <f>Prev!AG114</f>
        <v>0.28981380505956084</v>
      </c>
      <c r="AI322" s="49" t="s">
        <v>129</v>
      </c>
      <c r="AJ322"/>
      <c r="AP322" s="47">
        <f>Prev!AO114</f>
        <v>0</v>
      </c>
      <c r="AQ322" s="49" t="s">
        <v>129</v>
      </c>
      <c r="AR322"/>
      <c r="AX322" s="47">
        <f>Prev!AW114</f>
        <v>0</v>
      </c>
      <c r="AY322" s="49" t="s">
        <v>129</v>
      </c>
      <c r="AZ322"/>
      <c r="BF322" s="47">
        <f>Prev!BE114</f>
        <v>0</v>
      </c>
      <c r="BG322" s="49" t="s">
        <v>129</v>
      </c>
      <c r="BH322"/>
      <c r="BN322" s="47">
        <f>Prev!BM114</f>
        <v>0</v>
      </c>
      <c r="BO322"/>
      <c r="BP322"/>
      <c r="BV322" s="47">
        <f>Prev!BU114</f>
        <v>0</v>
      </c>
      <c r="BW322"/>
      <c r="BX322"/>
      <c r="CD322" s="47">
        <f>Prev!CC114</f>
        <v>0</v>
      </c>
      <c r="CE322"/>
      <c r="CF322"/>
      <c r="CL322" s="47">
        <f>Prev!CK114</f>
        <v>0</v>
      </c>
    </row>
    <row r="323" spans="1:90" ht="15.5" x14ac:dyDescent="0.35">
      <c r="A323" s="49" t="s">
        <v>130</v>
      </c>
      <c r="B323" s="47">
        <f>Prev!B115</f>
        <v>0.39990383515034861</v>
      </c>
      <c r="C323" s="47"/>
      <c r="D323" s="47">
        <v>0.28578432264701009</v>
      </c>
      <c r="F323" s="47">
        <f>Prev!E115</f>
        <v>0.39531656857417408</v>
      </c>
      <c r="G323" s="47">
        <f>Prev!F115</f>
        <v>0.28175532014432458</v>
      </c>
      <c r="H323" s="47"/>
      <c r="I323" s="47">
        <f>Prev!H115</f>
        <v>0.38627855302685865</v>
      </c>
      <c r="J323" s="47">
        <f>Prev!I115</f>
        <v>0.27457464742860443</v>
      </c>
      <c r="K323" s="49" t="s">
        <v>130</v>
      </c>
      <c r="L323" s="47">
        <v>0.38186675280658944</v>
      </c>
      <c r="M323" s="47">
        <f>Prev!L115</f>
        <v>0.27070277430288059</v>
      </c>
      <c r="O323" s="47">
        <f>Prev!N115</f>
        <v>0.37743926576543169</v>
      </c>
      <c r="P323" s="47">
        <f>Prev!O115</f>
        <v>0.266831487971947</v>
      </c>
      <c r="R323" s="47">
        <f>Prev!Q115</f>
        <v>0.3729957511389515</v>
      </c>
      <c r="S323" s="49" t="s">
        <v>130</v>
      </c>
      <c r="T323"/>
      <c r="U323" s="47">
        <f>Prev!T115</f>
        <v>0.36853593593827044</v>
      </c>
      <c r="V323" s="47">
        <f>Prev!U115</f>
        <v>0.2590906831246082</v>
      </c>
      <c r="X323" s="47">
        <f>Prev!W115</f>
        <v>0.36405961587529534</v>
      </c>
      <c r="Y323" s="47">
        <f>Prev!X115</f>
        <v>0.25522130158254497</v>
      </c>
      <c r="Z323" s="47">
        <f>Prev!Y115</f>
        <v>0</v>
      </c>
      <c r="AA323" s="49" t="s">
        <v>130</v>
      </c>
      <c r="AB323" s="47">
        <f>Prev!AA115</f>
        <v>0.25135278067930122</v>
      </c>
      <c r="AD323" s="47">
        <f>Prev!AC115</f>
        <v>0.35505699079408942</v>
      </c>
      <c r="AE323" s="47">
        <f>Prev!AD115</f>
        <v>0.24748532150678051</v>
      </c>
      <c r="AH323" s="47">
        <f>Prev!AG115</f>
        <v>0.28981380505956084</v>
      </c>
      <c r="AI323" s="49" t="s">
        <v>130</v>
      </c>
      <c r="AJ323"/>
      <c r="AP323" s="47">
        <f>Prev!AO115</f>
        <v>0</v>
      </c>
      <c r="AQ323" s="49" t="s">
        <v>130</v>
      </c>
      <c r="AR323"/>
      <c r="AX323" s="47">
        <f>Prev!AW115</f>
        <v>0</v>
      </c>
      <c r="AY323" s="49" t="s">
        <v>130</v>
      </c>
      <c r="AZ323"/>
      <c r="BF323" s="47">
        <f>Prev!BE115</f>
        <v>0</v>
      </c>
      <c r="BG323" s="49" t="s">
        <v>130</v>
      </c>
      <c r="BH323"/>
      <c r="BN323" s="47">
        <f>Prev!BM115</f>
        <v>0</v>
      </c>
      <c r="BO323"/>
      <c r="BP323"/>
      <c r="BV323" s="47">
        <f>Prev!BU115</f>
        <v>0</v>
      </c>
      <c r="BW323"/>
      <c r="BX323"/>
      <c r="CD323" s="47">
        <f>Prev!CC115</f>
        <v>0</v>
      </c>
      <c r="CE323"/>
      <c r="CF323"/>
      <c r="CL323" s="47">
        <f>Prev!CK115</f>
        <v>0</v>
      </c>
    </row>
    <row r="324" spans="1:90" ht="15.5" x14ac:dyDescent="0.35">
      <c r="A324" s="49" t="s">
        <v>131</v>
      </c>
      <c r="B324" s="47">
        <f>Prev!B116</f>
        <v>0.42712697772740432</v>
      </c>
      <c r="C324" s="47"/>
      <c r="D324" s="47">
        <v>0.30673270982959844</v>
      </c>
      <c r="F324" s="47">
        <f>Prev!E116</f>
        <v>0.42232848979227505</v>
      </c>
      <c r="G324" s="47">
        <f>Prev!F116</f>
        <v>0.30244572211565585</v>
      </c>
      <c r="H324" s="47"/>
      <c r="I324" s="47">
        <f>Prev!H116</f>
        <v>0.41293383825438912</v>
      </c>
      <c r="J324" s="47">
        <f>Prev!I116</f>
        <v>0.294889399771599</v>
      </c>
      <c r="K324" s="49" t="s">
        <v>131</v>
      </c>
      <c r="L324" s="47">
        <v>0.40831730639853486</v>
      </c>
      <c r="M324" s="47">
        <f>Prev!L116</f>
        <v>0.29076730152355262</v>
      </c>
      <c r="O324" s="47">
        <f>Prev!N116</f>
        <v>0.40368080423010305</v>
      </c>
      <c r="P324" s="47">
        <f>Prev!O116</f>
        <v>0.28664360346497109</v>
      </c>
      <c r="R324" s="47">
        <f>Prev!Q116</f>
        <v>0.39902393699609473</v>
      </c>
      <c r="S324" s="49" t="s">
        <v>131</v>
      </c>
      <c r="T324"/>
      <c r="U324" s="47">
        <f>Prev!T116</f>
        <v>0.39434638263769756</v>
      </c>
      <c r="V324" s="47">
        <f>Prev!U116</f>
        <v>0.27839145577592128</v>
      </c>
      <c r="X324" s="47">
        <f>Prev!W116</f>
        <v>0.38964789301371688</v>
      </c>
      <c r="Y324" s="47">
        <f>Prev!X116</f>
        <v>0.27426317565389691</v>
      </c>
      <c r="Z324" s="47">
        <f>Prev!Y116</f>
        <v>0</v>
      </c>
      <c r="AA324" s="49" t="s">
        <v>131</v>
      </c>
      <c r="AB324" s="47">
        <f>Prev!AA116</f>
        <v>0.27013363490185205</v>
      </c>
      <c r="AD324" s="47">
        <f>Prev!AC116</f>
        <v>0.38018748989491891</v>
      </c>
      <c r="AE324" s="47">
        <f>Prev!AD116</f>
        <v>0.26600306376115823</v>
      </c>
      <c r="AH324" s="47">
        <f>Prev!AG116</f>
        <v>0.28981380505956089</v>
      </c>
      <c r="AI324" s="49" t="s">
        <v>131</v>
      </c>
      <c r="AJ324"/>
      <c r="AP324" s="47">
        <f>Prev!AO116</f>
        <v>0</v>
      </c>
      <c r="AQ324" s="49" t="s">
        <v>131</v>
      </c>
      <c r="AR324"/>
      <c r="AX324" s="47">
        <f>Prev!AW116</f>
        <v>0</v>
      </c>
      <c r="AY324" s="49" t="s">
        <v>131</v>
      </c>
      <c r="AZ324"/>
      <c r="BF324" s="47">
        <f>Prev!BE116</f>
        <v>0</v>
      </c>
      <c r="BG324" s="49" t="s">
        <v>131</v>
      </c>
      <c r="BH324"/>
      <c r="BN324" s="47">
        <f>Prev!BM116</f>
        <v>0</v>
      </c>
      <c r="BO324"/>
      <c r="BP324"/>
      <c r="BV324" s="47">
        <f>Prev!BU116</f>
        <v>0</v>
      </c>
      <c r="BW324"/>
      <c r="BX324"/>
      <c r="CD324" s="47">
        <f>Prev!CC116</f>
        <v>0</v>
      </c>
      <c r="CE324"/>
      <c r="CF324"/>
      <c r="CL324" s="47">
        <f>Prev!CK116</f>
        <v>0</v>
      </c>
    </row>
    <row r="325" spans="1:90" ht="15.5" x14ac:dyDescent="0.35">
      <c r="A325" s="49" t="s">
        <v>132</v>
      </c>
      <c r="B325" s="47">
        <f>Prev!B117</f>
        <v>0.43899138274468735</v>
      </c>
      <c r="C325" s="47"/>
      <c r="D325" s="47">
        <v>0.3081875961994896</v>
      </c>
      <c r="F325" s="47">
        <f>Prev!E117</f>
        <v>0.4337771785911767</v>
      </c>
      <c r="G325" s="47">
        <f>Prev!F117</f>
        <v>0.30354478055424189</v>
      </c>
      <c r="H325" s="47"/>
      <c r="I325" s="47">
        <f>Prev!H117</f>
        <v>0.42431904161263656</v>
      </c>
      <c r="J325" s="47">
        <f>Prev!I117</f>
        <v>0.29595842216626916</v>
      </c>
      <c r="K325" s="49" t="s">
        <v>132</v>
      </c>
      <c r="L325" s="47">
        <v>0.41928640434589848</v>
      </c>
      <c r="M325" s="47">
        <f>Prev!L117</f>
        <v>0.2914849046084817</v>
      </c>
      <c r="O325" s="47">
        <f>Prev!N117</f>
        <v>0.41423085143107868</v>
      </c>
      <c r="P325" s="47">
        <f>Prev!O117</f>
        <v>0.28701171138374937</v>
      </c>
      <c r="R325" s="47">
        <f>Prev!Q117</f>
        <v>0.40915211579468036</v>
      </c>
      <c r="S325" s="49" t="s">
        <v>132</v>
      </c>
      <c r="T325"/>
      <c r="U325" s="47">
        <f>Prev!T117</f>
        <v>0.40405001311731686</v>
      </c>
      <c r="V325" s="47">
        <f>Prev!U117</f>
        <v>0.27806706672633441</v>
      </c>
      <c r="X325" s="47">
        <f>Prev!W117</f>
        <v>0.3989244432773662</v>
      </c>
      <c r="Y325" s="47">
        <f>Prev!X117</f>
        <v>0.27359615908164264</v>
      </c>
      <c r="Z325" s="47">
        <f>Prev!Y117</f>
        <v>0</v>
      </c>
      <c r="AA325" s="49" t="s">
        <v>132</v>
      </c>
      <c r="AB325" s="47">
        <f>Prev!AA117</f>
        <v>0.26912666326332541</v>
      </c>
      <c r="AD325" s="47">
        <f>Prev!AC117</f>
        <v>0.38860292861385087</v>
      </c>
      <c r="AE325" s="47">
        <f>Prev!AD117</f>
        <v>0.26465900986773233</v>
      </c>
      <c r="AH325" s="47">
        <f>Prev!AG117</f>
        <v>0.31282216006325342</v>
      </c>
      <c r="AI325" s="49" t="s">
        <v>132</v>
      </c>
      <c r="AJ325"/>
      <c r="AP325" s="47">
        <f>Prev!AO117</f>
        <v>0</v>
      </c>
      <c r="AQ325" s="49" t="s">
        <v>132</v>
      </c>
      <c r="AR325"/>
      <c r="AX325" s="47">
        <f>Prev!AW117</f>
        <v>0</v>
      </c>
      <c r="AY325" s="49" t="s">
        <v>132</v>
      </c>
      <c r="AZ325"/>
      <c r="BF325" s="47">
        <f>Prev!BE117</f>
        <v>0</v>
      </c>
      <c r="BG325" s="49" t="s">
        <v>132</v>
      </c>
      <c r="BH325"/>
      <c r="BN325" s="47">
        <f>Prev!BM117</f>
        <v>0</v>
      </c>
      <c r="BO325"/>
      <c r="BP325"/>
      <c r="BV325" s="47">
        <f>Prev!BU117</f>
        <v>0</v>
      </c>
      <c r="BW325"/>
      <c r="BX325"/>
      <c r="CD325" s="47">
        <f>Prev!CC117</f>
        <v>0</v>
      </c>
      <c r="CE325"/>
      <c r="CF325"/>
      <c r="CL325" s="47">
        <f>Prev!CK117</f>
        <v>0</v>
      </c>
    </row>
    <row r="326" spans="1:90" ht="15.5" x14ac:dyDescent="0.35">
      <c r="A326" s="49" t="s">
        <v>133</v>
      </c>
      <c r="B326" s="47">
        <f>Prev!B118</f>
        <v>0.43899138274468685</v>
      </c>
      <c r="C326" s="47"/>
      <c r="D326" s="47">
        <v>0.30818759619948932</v>
      </c>
      <c r="F326" s="47">
        <f>Prev!E118</f>
        <v>0.43377717859117693</v>
      </c>
      <c r="G326" s="47">
        <f>Prev!F118</f>
        <v>0.303544780554242</v>
      </c>
      <c r="H326" s="47"/>
      <c r="I326" s="47">
        <f>Prev!H118</f>
        <v>0.42435224866438886</v>
      </c>
      <c r="J326" s="47">
        <f>Prev!I118</f>
        <v>0.29598158376326961</v>
      </c>
      <c r="K326" s="49" t="s">
        <v>133</v>
      </c>
      <c r="L326" s="47">
        <v>0.41932090361439167</v>
      </c>
      <c r="M326" s="47">
        <f>Prev!L118</f>
        <v>0.29150888825279142</v>
      </c>
      <c r="O326" s="47">
        <f>Prev!N118</f>
        <v>0.41426649089260226</v>
      </c>
      <c r="P326" s="47">
        <f>Prev!O118</f>
        <v>0.28703640520558654</v>
      </c>
      <c r="R326" s="47">
        <f>Prev!Q118</f>
        <v>0.40918874700431768</v>
      </c>
      <c r="S326" s="49" t="s">
        <v>133</v>
      </c>
      <c r="T326"/>
      <c r="U326" s="47">
        <f>Prev!T118</f>
        <v>0.40408749172563591</v>
      </c>
      <c r="V326" s="47">
        <f>Prev!U118</f>
        <v>0.27809285949045276</v>
      </c>
      <c r="X326" s="47">
        <f>Prev!W118</f>
        <v>0.3989626294843665</v>
      </c>
      <c r="Y326" s="47">
        <f>Prev!X118</f>
        <v>0.27362234850107087</v>
      </c>
      <c r="Z326" s="47">
        <f>Prev!Y118</f>
        <v>0</v>
      </c>
      <c r="AA326" s="49" t="s">
        <v>133</v>
      </c>
      <c r="AB326" s="47">
        <f>Prev!AA118</f>
        <v>0.26915315315250515</v>
      </c>
      <c r="AD326" s="47">
        <f>Prev!AC118</f>
        <v>0.38864213072473647</v>
      </c>
      <c r="AE326" s="47">
        <f>Prev!AD118</f>
        <v>0.26468570856475121</v>
      </c>
      <c r="AH326" s="47">
        <f>Prev!AG118</f>
        <v>0.31282216006325347</v>
      </c>
      <c r="AI326" s="49" t="s">
        <v>133</v>
      </c>
      <c r="AJ326"/>
      <c r="AP326" s="47">
        <f>Prev!AO118</f>
        <v>0</v>
      </c>
      <c r="AQ326" s="49" t="s">
        <v>133</v>
      </c>
      <c r="AR326"/>
      <c r="AX326" s="47">
        <f>Prev!AW118</f>
        <v>0</v>
      </c>
      <c r="AY326" s="49" t="s">
        <v>133</v>
      </c>
      <c r="AZ326"/>
      <c r="BF326" s="47">
        <f>Prev!BE118</f>
        <v>0</v>
      </c>
      <c r="BG326" s="49" t="s">
        <v>133</v>
      </c>
      <c r="BH326"/>
      <c r="BN326" s="47">
        <f>Prev!BM118</f>
        <v>0</v>
      </c>
      <c r="BO326"/>
      <c r="BP326"/>
      <c r="BV326" s="47">
        <f>Prev!BU118</f>
        <v>0</v>
      </c>
      <c r="BW326"/>
      <c r="BX326"/>
      <c r="CD326" s="47">
        <f>Prev!CC118</f>
        <v>0</v>
      </c>
      <c r="CE326"/>
      <c r="CF326"/>
      <c r="CL326" s="47">
        <f>Prev!CK118</f>
        <v>0</v>
      </c>
    </row>
    <row r="327" spans="1:90" ht="15.5" x14ac:dyDescent="0.35">
      <c r="A327" s="49" t="s">
        <v>134</v>
      </c>
      <c r="B327" s="47">
        <f>Prev!B119</f>
        <v>0.4389913827446873</v>
      </c>
      <c r="C327" s="47"/>
      <c r="D327" s="47">
        <v>0.30818759619948954</v>
      </c>
      <c r="F327" s="47">
        <f>Prev!E119</f>
        <v>0.4337771785911767</v>
      </c>
      <c r="G327" s="47">
        <f>Prev!F119</f>
        <v>0.30354478055424189</v>
      </c>
      <c r="H327" s="47"/>
      <c r="I327" s="47">
        <f>Prev!H119</f>
        <v>0.42495193400716924</v>
      </c>
      <c r="J327" s="47">
        <f>Prev!I119</f>
        <v>0.29639985848214861</v>
      </c>
      <c r="K327" s="49" t="s">
        <v>134</v>
      </c>
      <c r="L327" s="47">
        <v>0.41993884874031995</v>
      </c>
      <c r="M327" s="47">
        <f>Prev!L119</f>
        <v>0.29193847927748851</v>
      </c>
      <c r="O327" s="47">
        <f>Prev!N119</f>
        <v>0.41490016872282826</v>
      </c>
      <c r="P327" s="47">
        <f>Prev!O119</f>
        <v>0.28747546704246035</v>
      </c>
      <c r="R327" s="47">
        <f>Prev!Q119</f>
        <v>0.40983570595916236</v>
      </c>
      <c r="S327" s="49" t="s">
        <v>134</v>
      </c>
      <c r="T327"/>
      <c r="U327" s="47">
        <f>Prev!T119</f>
        <v>0.40474536316012516</v>
      </c>
      <c r="V327" s="47">
        <f>Prev!U119</f>
        <v>0.27854560636369269</v>
      </c>
      <c r="X327" s="47">
        <f>Prev!W119</f>
        <v>0.399629134064095</v>
      </c>
      <c r="Y327" s="47">
        <f>Prev!X119</f>
        <v>0.27407946035795772</v>
      </c>
      <c r="Z327" s="47">
        <f>Prev!Y119</f>
        <v>0</v>
      </c>
      <c r="AA327" s="49" t="s">
        <v>134</v>
      </c>
      <c r="AB327" s="47">
        <f>Prev!AA119</f>
        <v>0.26961308441435405</v>
      </c>
      <c r="AD327" s="47">
        <f>Prev!AC119</f>
        <v>0.38931944668554624</v>
      </c>
      <c r="AE327" s="47">
        <f>Prev!AD119</f>
        <v>0.26514699631725208</v>
      </c>
      <c r="AH327" s="47">
        <f>Prev!AG119</f>
        <v>0.31282216006325353</v>
      </c>
      <c r="AI327" s="49" t="s">
        <v>134</v>
      </c>
      <c r="AJ327"/>
      <c r="AP327" s="47">
        <f>Prev!AO119</f>
        <v>0</v>
      </c>
      <c r="AQ327" s="49" t="s">
        <v>134</v>
      </c>
      <c r="AR327"/>
      <c r="AX327" s="47">
        <f>Prev!AW119</f>
        <v>0</v>
      </c>
      <c r="AY327" s="49" t="s">
        <v>134</v>
      </c>
      <c r="AZ327"/>
      <c r="BF327" s="47">
        <f>Prev!BE119</f>
        <v>0</v>
      </c>
      <c r="BG327" s="49" t="s">
        <v>134</v>
      </c>
      <c r="BH327"/>
      <c r="BN327" s="47">
        <f>Prev!BM119</f>
        <v>0</v>
      </c>
      <c r="BO327"/>
      <c r="BP327"/>
      <c r="BV327" s="47">
        <f>Prev!BU119</f>
        <v>0</v>
      </c>
      <c r="BW327"/>
      <c r="BX327"/>
      <c r="CD327" s="47">
        <f>Prev!CC119</f>
        <v>0</v>
      </c>
      <c r="CE327"/>
      <c r="CF327"/>
      <c r="CL327" s="47">
        <f>Prev!CK119</f>
        <v>0</v>
      </c>
    </row>
    <row r="328" spans="1:90" ht="15.5" x14ac:dyDescent="0.35">
      <c r="A328" s="49" t="s">
        <v>135</v>
      </c>
      <c r="B328" s="47">
        <f>Prev!B120</f>
        <v>0.43899138274468719</v>
      </c>
      <c r="C328" s="47"/>
      <c r="D328" s="47">
        <v>0.30818759619948943</v>
      </c>
      <c r="F328" s="47">
        <f>Prev!E120</f>
        <v>0.43377717859117687</v>
      </c>
      <c r="G328" s="47">
        <f>Prev!F120</f>
        <v>0.303544780554242</v>
      </c>
      <c r="H328" s="47"/>
      <c r="I328" s="47">
        <f>Prev!H120</f>
        <v>0.42498323476418165</v>
      </c>
      <c r="J328" s="47">
        <f>Prev!I120</f>
        <v>0.2964216904570296</v>
      </c>
      <c r="K328" s="49" t="s">
        <v>135</v>
      </c>
      <c r="L328" s="47">
        <v>0.41997087873603617</v>
      </c>
      <c r="M328" s="47">
        <f>Prev!L120</f>
        <v>0.29196074630105323</v>
      </c>
      <c r="O328" s="47">
        <f>Prev!N120</f>
        <v>0.41493280594103515</v>
      </c>
      <c r="P328" s="47">
        <f>Prev!O120</f>
        <v>0.28749808067401389</v>
      </c>
      <c r="R328" s="47">
        <f>Prev!Q120</f>
        <v>0.40986883279214625</v>
      </c>
      <c r="S328" s="49" t="s">
        <v>135</v>
      </c>
      <c r="T328"/>
      <c r="U328" s="47">
        <f>Prev!T120</f>
        <v>0.40477886671120228</v>
      </c>
      <c r="V328" s="47">
        <f>Prev!U120</f>
        <v>0.27856866349491538</v>
      </c>
      <c r="X328" s="47">
        <f>Prev!W120</f>
        <v>0.39966290639835117</v>
      </c>
      <c r="Y328" s="47">
        <f>Prev!X120</f>
        <v>0.27410262259103568</v>
      </c>
      <c r="Z328" s="47">
        <f>Prev!Y120</f>
        <v>0</v>
      </c>
      <c r="AA328" s="49" t="s">
        <v>135</v>
      </c>
      <c r="AB328" s="47">
        <f>Prev!AA120</f>
        <v>0.26963627965207626</v>
      </c>
      <c r="AD328" s="47">
        <f>Prev!AC120</f>
        <v>0.38935345359081325</v>
      </c>
      <c r="AE328" s="47">
        <f>Prev!AD120</f>
        <v>0.26517015680631129</v>
      </c>
      <c r="AH328" s="47">
        <f>Prev!AG120</f>
        <v>0.31282216006325347</v>
      </c>
      <c r="AI328" s="49" t="s">
        <v>135</v>
      </c>
      <c r="AJ328"/>
      <c r="AP328" s="47">
        <f>Prev!AO120</f>
        <v>0</v>
      </c>
      <c r="AQ328" s="49" t="s">
        <v>135</v>
      </c>
      <c r="AR328"/>
      <c r="AX328" s="47">
        <f>Prev!AW120</f>
        <v>0</v>
      </c>
      <c r="AY328" s="49" t="s">
        <v>135</v>
      </c>
      <c r="AZ328"/>
      <c r="BF328" s="47">
        <f>Prev!BE120</f>
        <v>0</v>
      </c>
      <c r="BG328" s="49" t="s">
        <v>135</v>
      </c>
      <c r="BH328"/>
      <c r="BN328" s="47">
        <f>Prev!BM120</f>
        <v>0</v>
      </c>
      <c r="BO328"/>
      <c r="BP328"/>
      <c r="BV328" s="47">
        <f>Prev!BU120</f>
        <v>0</v>
      </c>
      <c r="BW328"/>
      <c r="BX328"/>
      <c r="CD328" s="47">
        <f>Prev!CC120</f>
        <v>0</v>
      </c>
      <c r="CE328"/>
      <c r="CF328"/>
      <c r="CL328" s="47">
        <f>Prev!CK120</f>
        <v>0</v>
      </c>
    </row>
    <row r="329" spans="1:90" ht="15.5" x14ac:dyDescent="0.35">
      <c r="A329" s="49" t="s">
        <v>136</v>
      </c>
      <c r="B329" s="47">
        <f>Prev!B121</f>
        <v>0.45559444082548717</v>
      </c>
      <c r="C329" s="47"/>
      <c r="D329" s="47">
        <v>0.3210550569161093</v>
      </c>
      <c r="F329" s="47">
        <f>Prev!E121</f>
        <v>0.45026300616504433</v>
      </c>
      <c r="G329" s="47">
        <f>Prev!F121</f>
        <v>0.31625125336540805</v>
      </c>
      <c r="H329" s="47"/>
      <c r="I329" s="47">
        <f>Prev!H121</f>
        <v>0.44163240104668977</v>
      </c>
      <c r="J329" s="47">
        <f>Prev!I121</f>
        <v>0.30915510345992414</v>
      </c>
      <c r="K329" s="49" t="s">
        <v>136</v>
      </c>
      <c r="L329" s="47">
        <v>0.43651529957170287</v>
      </c>
      <c r="M329" s="47">
        <f>Prev!L121</f>
        <v>0.30454316806547477</v>
      </c>
      <c r="O329" s="47">
        <f>Prev!N121</f>
        <v>0.43136777032614793</v>
      </c>
      <c r="P329" s="47">
        <f>Prev!O121</f>
        <v>0.29992672219574035</v>
      </c>
      <c r="R329" s="47">
        <f>Prev!Q121</f>
        <v>0.42618963949059918</v>
      </c>
      <c r="S329" s="49" t="s">
        <v>136</v>
      </c>
      <c r="T329"/>
      <c r="U329" s="47">
        <f>Prev!T121</f>
        <v>0.42098083126193164</v>
      </c>
      <c r="V329" s="47">
        <f>Prev!U121</f>
        <v>0.29068161769995743</v>
      </c>
      <c r="X329" s="47">
        <f>Prev!W121</f>
        <v>0.4157413677698219</v>
      </c>
      <c r="Y329" s="47">
        <f>Prev!X121</f>
        <v>0.28605380364835215</v>
      </c>
      <c r="Z329" s="47">
        <f>Prev!Y121</f>
        <v>0</v>
      </c>
      <c r="AA329" s="49" t="s">
        <v>136</v>
      </c>
      <c r="AB329" s="47">
        <f>Prev!AA121</f>
        <v>0.28142316571683551</v>
      </c>
      <c r="AD329" s="47">
        <f>Prev!AC121</f>
        <v>0.40517105050070895</v>
      </c>
      <c r="AE329" s="47">
        <f>Prev!AD121</f>
        <v>0.27679030529678972</v>
      </c>
      <c r="AH329" s="47">
        <f>Prev!AG121</f>
        <v>0.31282216006325342</v>
      </c>
      <c r="AI329" s="49" t="s">
        <v>136</v>
      </c>
      <c r="AJ329"/>
      <c r="AP329" s="47">
        <f>Prev!AO121</f>
        <v>0</v>
      </c>
      <c r="AQ329" s="49" t="s">
        <v>136</v>
      </c>
      <c r="AR329"/>
      <c r="AX329" s="47">
        <f>Prev!AW121</f>
        <v>0</v>
      </c>
      <c r="AY329" s="49" t="s">
        <v>136</v>
      </c>
      <c r="AZ329"/>
      <c r="BF329" s="47">
        <f>Prev!BE121</f>
        <v>0</v>
      </c>
      <c r="BG329" s="49" t="s">
        <v>136</v>
      </c>
      <c r="BH329"/>
      <c r="BN329" s="47">
        <f>Prev!BM121</f>
        <v>0</v>
      </c>
      <c r="BO329"/>
      <c r="BP329"/>
      <c r="BV329" s="47">
        <f>Prev!BU121</f>
        <v>0</v>
      </c>
      <c r="BW329"/>
      <c r="BX329"/>
      <c r="CD329" s="47">
        <f>Prev!CC121</f>
        <v>0</v>
      </c>
      <c r="CE329"/>
      <c r="CF329"/>
      <c r="CL329" s="47">
        <f>Prev!CK121</f>
        <v>0</v>
      </c>
    </row>
    <row r="330" spans="1:90" ht="15.5" x14ac:dyDescent="0.35">
      <c r="A330" s="49" t="s">
        <v>137</v>
      </c>
      <c r="B330" s="47">
        <f>Prev!B122</f>
        <v>0.4538703786373629</v>
      </c>
      <c r="C330" s="47"/>
      <c r="D330" s="47">
        <v>0.32081624528765407</v>
      </c>
      <c r="F330" s="47">
        <f>Prev!E122</f>
        <v>0.44859727293046453</v>
      </c>
      <c r="G330" s="47">
        <f>Prev!F122</f>
        <v>0.31606387717682066</v>
      </c>
      <c r="H330" s="47"/>
      <c r="I330" s="47">
        <f>Prev!H122</f>
        <v>0.44096814358367231</v>
      </c>
      <c r="J330" s="47">
        <f>Prev!I122</f>
        <v>0.30967358216403224</v>
      </c>
      <c r="K330" s="49" t="s">
        <v>137</v>
      </c>
      <c r="L330" s="47">
        <v>0.43591986596864118</v>
      </c>
      <c r="M330" s="47">
        <f>Prev!L122</f>
        <v>0.30511747685579549</v>
      </c>
      <c r="O330" s="47">
        <f>Prev!N122</f>
        <v>0.43083844926830461</v>
      </c>
      <c r="P330" s="47">
        <f>Prev!O122</f>
        <v>0.3005542802787084</v>
      </c>
      <c r="R330" s="47">
        <f>Prev!Q122</f>
        <v>0.42572386197046408</v>
      </c>
      <c r="S330" s="49" t="s">
        <v>137</v>
      </c>
      <c r="T330"/>
      <c r="U330" s="47">
        <f>Prev!T122</f>
        <v>0.42057617342738124</v>
      </c>
      <c r="V330" s="47">
        <f>Prev!U122</f>
        <v>0.29140835654106234</v>
      </c>
      <c r="X330" s="47">
        <f>Prev!W122</f>
        <v>0.41539555236055908</v>
      </c>
      <c r="Y330" s="47">
        <f>Prev!X122</f>
        <v>0.28682668783502757</v>
      </c>
      <c r="Z330" s="47">
        <f>Prev!Y122</f>
        <v>0</v>
      </c>
      <c r="AA330" s="49" t="s">
        <v>137</v>
      </c>
      <c r="AB330" s="47">
        <f>Prev!AA122</f>
        <v>0.28224004028996119</v>
      </c>
      <c r="AD330" s="47">
        <f>Prev!AC122</f>
        <v>0.40493667398446065</v>
      </c>
      <c r="AE330" s="47">
        <f>Prev!AD122</f>
        <v>0.27764911966754141</v>
      </c>
      <c r="AH330" s="47">
        <f>Prev!AG122</f>
        <v>0.32555509692105467</v>
      </c>
      <c r="AI330" s="49" t="s">
        <v>137</v>
      </c>
      <c r="AJ330"/>
      <c r="AP330" s="47">
        <f>Prev!AO122</f>
        <v>0</v>
      </c>
      <c r="AQ330" s="49" t="s">
        <v>137</v>
      </c>
      <c r="AR330"/>
      <c r="AX330" s="47">
        <f>Prev!AW122</f>
        <v>0</v>
      </c>
      <c r="AY330" s="49" t="s">
        <v>137</v>
      </c>
      <c r="AZ330"/>
      <c r="BF330" s="47">
        <f>Prev!BE122</f>
        <v>0</v>
      </c>
      <c r="BG330" s="49" t="s">
        <v>137</v>
      </c>
      <c r="BH330"/>
      <c r="BN330" s="47">
        <f>Prev!BM122</f>
        <v>0</v>
      </c>
      <c r="BO330"/>
      <c r="BP330"/>
      <c r="BV330" s="47">
        <f>Prev!BU122</f>
        <v>0</v>
      </c>
      <c r="BW330"/>
      <c r="BX330"/>
      <c r="CD330" s="47">
        <f>Prev!CC122</f>
        <v>0</v>
      </c>
      <c r="CE330"/>
      <c r="CF330"/>
      <c r="CL330" s="47">
        <f>Prev!CK122</f>
        <v>0</v>
      </c>
    </row>
    <row r="331" spans="1:90" ht="15.5" x14ac:dyDescent="0.35">
      <c r="A331" s="49" t="s">
        <v>138</v>
      </c>
      <c r="B331" s="47">
        <f>Prev!B123</f>
        <v>0.45387037863736324</v>
      </c>
      <c r="C331" s="47"/>
      <c r="D331" s="47">
        <v>0.32081624528765434</v>
      </c>
      <c r="F331" s="47">
        <f>Prev!E123</f>
        <v>0.44859727293046453</v>
      </c>
      <c r="G331" s="47">
        <f>Prev!F123</f>
        <v>0.31606387717682066</v>
      </c>
      <c r="H331" s="47"/>
      <c r="I331" s="47">
        <f>Prev!H123</f>
        <v>0.44023197749215243</v>
      </c>
      <c r="J331" s="47">
        <f>Prev!I123</f>
        <v>0.30915660334380296</v>
      </c>
      <c r="K331" s="49" t="s">
        <v>138</v>
      </c>
      <c r="L331" s="47">
        <v>0.43517714895534448</v>
      </c>
      <c r="M331" s="47">
        <f>Prev!L123</f>
        <v>0.30459761997656981</v>
      </c>
      <c r="O331" s="47">
        <f>Prev!N123</f>
        <v>0.43009152829215669</v>
      </c>
      <c r="P331" s="47">
        <f>Prev!O123</f>
        <v>0.30003322581666481</v>
      </c>
      <c r="R331" s="47">
        <f>Prev!Q123</f>
        <v>0.42497496196564072</v>
      </c>
      <c r="S331" s="49" t="s">
        <v>138</v>
      </c>
      <c r="T331"/>
      <c r="U331" s="47">
        <f>Prev!T123</f>
        <v>0.41982739446529899</v>
      </c>
      <c r="V331" s="47">
        <f>Prev!U123</f>
        <v>0.29088954339723927</v>
      </c>
      <c r="X331" s="47">
        <f>Prev!W123</f>
        <v>0.41464886780875959</v>
      </c>
      <c r="Y331" s="47">
        <f>Prev!X123</f>
        <v>0.28631110923618813</v>
      </c>
      <c r="Z331" s="47">
        <f>Prev!Y123</f>
        <v>0</v>
      </c>
      <c r="AA331" s="49" t="s">
        <v>138</v>
      </c>
      <c r="AB331" s="47">
        <f>Prev!AA123</f>
        <v>0.28172896941526293</v>
      </c>
      <c r="AD331" s="47">
        <f>Prev!AC123</f>
        <v>0.40419958777940018</v>
      </c>
      <c r="AE331" s="47">
        <f>Prev!AD123</f>
        <v>0.27714372870371395</v>
      </c>
      <c r="AH331" s="47">
        <f>Prev!AG123</f>
        <v>0.32555509692105472</v>
      </c>
      <c r="AI331" s="49" t="s">
        <v>138</v>
      </c>
      <c r="AJ331"/>
      <c r="AP331" s="47">
        <f>Prev!AO123</f>
        <v>0</v>
      </c>
      <c r="AQ331" s="49" t="s">
        <v>138</v>
      </c>
      <c r="AR331"/>
      <c r="AX331" s="47">
        <f>Prev!AW123</f>
        <v>0</v>
      </c>
      <c r="AY331" s="49" t="s">
        <v>138</v>
      </c>
      <c r="AZ331"/>
      <c r="BF331" s="47">
        <f>Prev!BE123</f>
        <v>0</v>
      </c>
      <c r="BG331" s="49" t="s">
        <v>138</v>
      </c>
      <c r="BH331"/>
      <c r="BN331" s="47">
        <f>Prev!BM123</f>
        <v>0</v>
      </c>
      <c r="BO331"/>
      <c r="BP331"/>
      <c r="BV331" s="47">
        <f>Prev!BU123</f>
        <v>0</v>
      </c>
      <c r="BW331"/>
      <c r="BX331"/>
      <c r="CD331" s="47">
        <f>Prev!CC123</f>
        <v>0</v>
      </c>
      <c r="CE331"/>
      <c r="CF331"/>
      <c r="CL331" s="47">
        <f>Prev!CK123</f>
        <v>0</v>
      </c>
    </row>
    <row r="332" spans="1:90" ht="15.5" x14ac:dyDescent="0.35">
      <c r="A332" s="49" t="s">
        <v>139</v>
      </c>
      <c r="B332" s="47">
        <f>Prev!B124</f>
        <v>0.45387037863736279</v>
      </c>
      <c r="C332" s="47"/>
      <c r="D332" s="47">
        <v>0.32081624528765401</v>
      </c>
      <c r="F332" s="47">
        <f>Prev!E124</f>
        <v>0.4485972729304647</v>
      </c>
      <c r="G332" s="47">
        <f>Prev!F124</f>
        <v>0.31606387717682083</v>
      </c>
      <c r="H332" s="47"/>
      <c r="I332" s="47">
        <f>Prev!H124</f>
        <v>0.44015588962929864</v>
      </c>
      <c r="J332" s="47">
        <f>Prev!I124</f>
        <v>0.30910317000311371</v>
      </c>
      <c r="K332" s="49" t="s">
        <v>139</v>
      </c>
      <c r="L332" s="47">
        <v>0.43509997964687297</v>
      </c>
      <c r="M332" s="47">
        <f>Prev!L124</f>
        <v>0.30454360613932624</v>
      </c>
      <c r="O332" s="47">
        <f>Prev!N124</f>
        <v>0.43001354011755411</v>
      </c>
      <c r="P332" s="47">
        <f>Prev!O124</f>
        <v>0.29997882101661077</v>
      </c>
      <c r="R332" s="47">
        <f>Prev!Q124</f>
        <v>0.4248964056114134</v>
      </c>
      <c r="S332" s="49" t="s">
        <v>139</v>
      </c>
      <c r="T332"/>
      <c r="U332" s="47">
        <f>Prev!T124</f>
        <v>0.41974850826369947</v>
      </c>
      <c r="V332" s="47">
        <f>Prev!U124</f>
        <v>0.29083488481262543</v>
      </c>
      <c r="X332" s="47">
        <f>Prev!W124</f>
        <v>0.4145698773883395</v>
      </c>
      <c r="Y332" s="47">
        <f>Prev!X124</f>
        <v>0.28625656710031055</v>
      </c>
      <c r="Z332" s="47">
        <f>Prev!Y124</f>
        <v>0</v>
      </c>
      <c r="AA332" s="49" t="s">
        <v>139</v>
      </c>
      <c r="AB332" s="47">
        <f>Prev!AA124</f>
        <v>0.28167469196519568</v>
      </c>
      <c r="AD332" s="47">
        <f>Prev!AC124</f>
        <v>0.40412101386369165</v>
      </c>
      <c r="AE332" s="47">
        <f>Prev!AD124</f>
        <v>0.27708985366614158</v>
      </c>
      <c r="AH332" s="47">
        <f>Prev!AG124</f>
        <v>0.32555509692105489</v>
      </c>
      <c r="AI332" s="49" t="s">
        <v>139</v>
      </c>
      <c r="AJ332"/>
      <c r="AP332" s="47">
        <f>Prev!AO124</f>
        <v>0</v>
      </c>
      <c r="AQ332" s="49" t="s">
        <v>139</v>
      </c>
      <c r="AR332"/>
      <c r="AX332" s="47">
        <f>Prev!AW124</f>
        <v>0</v>
      </c>
      <c r="AY332" s="49" t="s">
        <v>139</v>
      </c>
      <c r="AZ332"/>
      <c r="BF332" s="47">
        <f>Prev!BE124</f>
        <v>0</v>
      </c>
      <c r="BG332" s="49" t="s">
        <v>139</v>
      </c>
      <c r="BH332"/>
      <c r="BN332" s="47">
        <f>Prev!BM124</f>
        <v>0</v>
      </c>
      <c r="BO332"/>
      <c r="BP332"/>
      <c r="BV332" s="47">
        <f>Prev!BU124</f>
        <v>0</v>
      </c>
      <c r="BW332"/>
      <c r="BX332"/>
      <c r="CD332" s="47">
        <f>Prev!CC124</f>
        <v>0</v>
      </c>
      <c r="CE332"/>
      <c r="CF332"/>
      <c r="CL332" s="47">
        <f>Prev!CK124</f>
        <v>0</v>
      </c>
    </row>
    <row r="333" spans="1:90" ht="15.5" x14ac:dyDescent="0.35">
      <c r="A333" s="49" t="s">
        <v>140</v>
      </c>
      <c r="B333" s="47">
        <f>Prev!B125</f>
        <v>0.45387037863736296</v>
      </c>
      <c r="C333" s="47"/>
      <c r="D333" s="47">
        <v>0.32081624528765412</v>
      </c>
      <c r="F333" s="47">
        <f>Prev!E125</f>
        <v>0.44859727293046447</v>
      </c>
      <c r="G333" s="47">
        <f>Prev!F125</f>
        <v>0.31606387717682061</v>
      </c>
      <c r="H333" s="47"/>
      <c r="I333" s="47">
        <f>Prev!H125</f>
        <v>0.44004988540348267</v>
      </c>
      <c r="J333" s="47">
        <f>Prev!I125</f>
        <v>0.30902872764529127</v>
      </c>
      <c r="K333" s="49" t="s">
        <v>140</v>
      </c>
      <c r="L333" s="47">
        <v>0.4349923268868976</v>
      </c>
      <c r="M333" s="47">
        <f>Prev!L125</f>
        <v>0.30446825573420733</v>
      </c>
      <c r="O333" s="47">
        <f>Prev!N125</f>
        <v>0.42990461141387198</v>
      </c>
      <c r="P333" s="47">
        <f>Prev!O125</f>
        <v>0.29990283200450579</v>
      </c>
      <c r="R333" s="47">
        <f>Prev!Q125</f>
        <v>0.42478655725455139</v>
      </c>
      <c r="S333" s="49" t="s">
        <v>140</v>
      </c>
      <c r="T333"/>
      <c r="U333" s="47">
        <f>Prev!T125</f>
        <v>0.41963807954396692</v>
      </c>
      <c r="V333" s="47">
        <f>Prev!U125</f>
        <v>0.2907583710827345</v>
      </c>
      <c r="X333" s="47">
        <f>Prev!W125</f>
        <v>0.41445919005413406</v>
      </c>
      <c r="Y333" s="47">
        <f>Prev!X125</f>
        <v>0.28618013854618907</v>
      </c>
      <c r="Z333" s="47">
        <f>Prev!Y125</f>
        <v>0</v>
      </c>
      <c r="AA333" s="49" t="s">
        <v>140</v>
      </c>
      <c r="AB333" s="47">
        <f>Prev!AA125</f>
        <v>0.28159856083172213</v>
      </c>
      <c r="AD333" s="47">
        <f>Prev!AC125</f>
        <v>0.40401070254966343</v>
      </c>
      <c r="AE333" s="47">
        <f>Prev!AD125</f>
        <v>0.27701421754524408</v>
      </c>
      <c r="AH333" s="47">
        <f>Prev!AG125</f>
        <v>0.32555509692105478</v>
      </c>
      <c r="AI333" s="49" t="s">
        <v>140</v>
      </c>
      <c r="AJ333"/>
      <c r="AP333" s="47">
        <f>Prev!AO125</f>
        <v>0</v>
      </c>
      <c r="AQ333" s="49" t="s">
        <v>140</v>
      </c>
      <c r="AR333"/>
      <c r="AX333" s="47">
        <f>Prev!AW125</f>
        <v>0</v>
      </c>
      <c r="AY333" s="49" t="s">
        <v>140</v>
      </c>
      <c r="AZ333"/>
      <c r="BF333" s="47">
        <f>Prev!BE125</f>
        <v>0</v>
      </c>
      <c r="BG333" s="49" t="s">
        <v>140</v>
      </c>
      <c r="BH333"/>
      <c r="BN333" s="47">
        <f>Prev!BM125</f>
        <v>0</v>
      </c>
      <c r="BO333"/>
      <c r="BP333"/>
      <c r="BV333" s="47">
        <f>Prev!BU125</f>
        <v>0</v>
      </c>
      <c r="BW333"/>
      <c r="BX333"/>
      <c r="CD333" s="47">
        <f>Prev!CC125</f>
        <v>0</v>
      </c>
      <c r="CE333"/>
      <c r="CF333"/>
      <c r="CL333" s="47">
        <f>Prev!CK125</f>
        <v>0</v>
      </c>
    </row>
    <row r="334" spans="1:90" ht="15.5" x14ac:dyDescent="0.35">
      <c r="A334" s="49" t="s">
        <v>141</v>
      </c>
      <c r="B334" s="47">
        <f>Prev!B126</f>
        <v>0.45582704680384395</v>
      </c>
      <c r="C334" s="47"/>
      <c r="D334" s="47">
        <v>0.32234513632316225</v>
      </c>
      <c r="F334" s="47">
        <f>Prev!E126</f>
        <v>0.45054070759914272</v>
      </c>
      <c r="G334" s="47">
        <f>Prev!F126</f>
        <v>0.31757413332471723</v>
      </c>
      <c r="H334" s="47"/>
      <c r="I334" s="47">
        <f>Prev!H126</f>
        <v>0.44258729266013758</v>
      </c>
      <c r="J334" s="47">
        <f>Prev!I126</f>
        <v>0.31094601496180574</v>
      </c>
      <c r="K334" s="49" t="s">
        <v>141</v>
      </c>
      <c r="L334" s="47">
        <v>0.43752464856866924</v>
      </c>
      <c r="M334" s="47">
        <f>Prev!L126</f>
        <v>0.30637142315248533</v>
      </c>
      <c r="O334" s="47">
        <f>Prev!N126</f>
        <v>0.43242938183280277</v>
      </c>
      <c r="P334" s="47">
        <f>Prev!O126</f>
        <v>0.30179016806842873</v>
      </c>
      <c r="R334" s="47">
        <f>Prev!Q126</f>
        <v>0.42730140386955878</v>
      </c>
      <c r="S334" s="49" t="s">
        <v>141</v>
      </c>
      <c r="T334"/>
      <c r="U334" s="47">
        <f>Prev!T126</f>
        <v>0.42214072664050872</v>
      </c>
      <c r="V334" s="47">
        <f>Prev!U126</f>
        <v>0.29260924808409816</v>
      </c>
      <c r="X334" s="47">
        <f>Prev!W126</f>
        <v>0.41694746157072565</v>
      </c>
      <c r="Y334" s="47">
        <f>Prev!X126</f>
        <v>0.28801056113238033</v>
      </c>
      <c r="Z334" s="47">
        <f>Prev!Y126</f>
        <v>0</v>
      </c>
      <c r="AA334" s="49" t="s">
        <v>141</v>
      </c>
      <c r="AB334" s="47">
        <f>Prev!AA126</f>
        <v>0.28340716288416784</v>
      </c>
      <c r="AD334" s="47">
        <f>Prev!AC126</f>
        <v>0.40646410276807404</v>
      </c>
      <c r="AE334" s="47">
        <f>Prev!AD126</f>
        <v>0.27879972115956797</v>
      </c>
      <c r="AH334" s="47">
        <f>Prev!AG126</f>
        <v>0.32555509692105472</v>
      </c>
      <c r="AI334" s="49" t="s">
        <v>141</v>
      </c>
      <c r="AJ334"/>
      <c r="AP334" s="47">
        <f>Prev!AO126</f>
        <v>0</v>
      </c>
      <c r="AQ334" s="49" t="s">
        <v>141</v>
      </c>
      <c r="AR334"/>
      <c r="AX334" s="47">
        <f>Prev!AW126</f>
        <v>0</v>
      </c>
      <c r="AY334" s="49" t="s">
        <v>141</v>
      </c>
      <c r="AZ334"/>
      <c r="BF334" s="47">
        <f>Prev!BE126</f>
        <v>0</v>
      </c>
      <c r="BG334" s="49" t="s">
        <v>141</v>
      </c>
      <c r="BH334"/>
      <c r="BN334" s="47">
        <f>Prev!BM126</f>
        <v>0</v>
      </c>
      <c r="BO334"/>
      <c r="BP334"/>
      <c r="BV334" s="47">
        <f>Prev!BU126</f>
        <v>0</v>
      </c>
      <c r="BW334"/>
      <c r="BX334"/>
      <c r="CD334" s="47">
        <f>Prev!CC126</f>
        <v>0</v>
      </c>
      <c r="CE334"/>
      <c r="CF334"/>
      <c r="CL334" s="47">
        <f>Prev!CK126</f>
        <v>0</v>
      </c>
    </row>
    <row r="335" spans="1:90" ht="15.5" x14ac:dyDescent="0.35">
      <c r="A335" s="49" t="s">
        <v>142</v>
      </c>
      <c r="B335" s="47">
        <f>Prev!B127</f>
        <v>0.45269646883528741</v>
      </c>
      <c r="C335" s="47"/>
      <c r="D335" s="47">
        <v>0.32184909706630543</v>
      </c>
      <c r="F335" s="47">
        <f>Prev!E127</f>
        <v>0.44751343010610128</v>
      </c>
      <c r="G335" s="47">
        <f>Prev!F127</f>
        <v>0.31716964628066019</v>
      </c>
      <c r="H335" s="47"/>
      <c r="I335" s="47">
        <f>Prev!H127</f>
        <v>0.43900112030216815</v>
      </c>
      <c r="J335" s="47">
        <f>Prev!I127</f>
        <v>0.31015379025917478</v>
      </c>
      <c r="K335" s="49" t="s">
        <v>142</v>
      </c>
      <c r="L335" s="47">
        <v>0.43403482244000247</v>
      </c>
      <c r="M335" s="47">
        <f>Prev!L127</f>
        <v>0.3056661297296912</v>
      </c>
      <c r="O335" s="47">
        <f>Prev!N127</f>
        <v>0.42903877646533889</v>
      </c>
      <c r="P335" s="47">
        <f>Prev!O127</f>
        <v>0.30117278224356281</v>
      </c>
      <c r="R335" s="47">
        <f>Prev!Q127</f>
        <v>0.42401276916002617</v>
      </c>
      <c r="S335" s="49" t="s">
        <v>142</v>
      </c>
      <c r="T335"/>
      <c r="U335" s="47">
        <f>Prev!T127</f>
        <v>0.4189566819839538</v>
      </c>
      <c r="V335" s="47">
        <f>Prev!U127</f>
        <v>0.29217009655060583</v>
      </c>
      <c r="X335" s="47">
        <f>Prev!W127</f>
        <v>0.41387049075702931</v>
      </c>
      <c r="Y335" s="47">
        <f>Prev!X127</f>
        <v>0.2876614746245521</v>
      </c>
      <c r="Z335" s="47">
        <f>Prev!Y127</f>
        <v>0</v>
      </c>
      <c r="AA335" s="49" t="s">
        <v>142</v>
      </c>
      <c r="AB335" s="47">
        <f>Prev!AA127</f>
        <v>0.28314859564135519</v>
      </c>
      <c r="AD335" s="47">
        <f>Prev!AC127</f>
        <v>0.40360816730295024</v>
      </c>
      <c r="AE335" s="47">
        <f>Prev!AD127</f>
        <v>0.27863199259991595</v>
      </c>
      <c r="AH335" s="47">
        <f>Prev!AG127</f>
        <v>0.32651521198102551</v>
      </c>
      <c r="AI335" s="49" t="s">
        <v>142</v>
      </c>
      <c r="AJ335"/>
      <c r="AP335" s="47">
        <f>Prev!AO127</f>
        <v>0</v>
      </c>
      <c r="AQ335" s="49" t="s">
        <v>142</v>
      </c>
      <c r="AR335"/>
      <c r="AX335" s="47">
        <f>Prev!AW127</f>
        <v>0</v>
      </c>
      <c r="AY335" s="49" t="s">
        <v>142</v>
      </c>
      <c r="AZ335"/>
      <c r="BF335" s="47">
        <f>Prev!BE127</f>
        <v>0</v>
      </c>
      <c r="BG335" s="49" t="s">
        <v>142</v>
      </c>
      <c r="BH335"/>
      <c r="BN335" s="47">
        <f>Prev!BM127</f>
        <v>0</v>
      </c>
      <c r="BO335"/>
      <c r="BP335"/>
      <c r="BV335" s="47">
        <f>Prev!BU127</f>
        <v>0</v>
      </c>
      <c r="BW335"/>
      <c r="BX335"/>
      <c r="CD335" s="47">
        <f>Prev!CC127</f>
        <v>0</v>
      </c>
      <c r="CE335"/>
      <c r="CF335"/>
      <c r="CL335" s="47">
        <f>Prev!CK127</f>
        <v>0</v>
      </c>
    </row>
    <row r="336" spans="1:90" ht="15.5" x14ac:dyDescent="0.35">
      <c r="A336" s="49" t="s">
        <v>143</v>
      </c>
      <c r="B336" s="47">
        <f>Prev!B128</f>
        <v>0.45269646883528758</v>
      </c>
      <c r="C336" s="47"/>
      <c r="D336" s="47">
        <v>0.32184909706630549</v>
      </c>
      <c r="F336" s="47">
        <f>Prev!E128</f>
        <v>0.4475134301061014</v>
      </c>
      <c r="G336" s="47">
        <f>Prev!F128</f>
        <v>0.31716964628066024</v>
      </c>
      <c r="H336" s="47"/>
      <c r="I336" s="47">
        <f>Prev!H128</f>
        <v>0.43916086498180351</v>
      </c>
      <c r="J336" s="47">
        <f>Prev!I128</f>
        <v>0.31026664969294704</v>
      </c>
      <c r="K336" s="49" t="s">
        <v>143</v>
      </c>
      <c r="L336" s="47">
        <v>0.43419688032464521</v>
      </c>
      <c r="M336" s="47">
        <f>Prev!L128</f>
        <v>0.30578025791441249</v>
      </c>
      <c r="O336" s="47">
        <f>Prev!N128</f>
        <v>0.4292025971434133</v>
      </c>
      <c r="P336" s="47">
        <f>Prev!O128</f>
        <v>0.30128777961002701</v>
      </c>
      <c r="R336" s="47">
        <f>Prev!Q128</f>
        <v>0.42417782692663386</v>
      </c>
      <c r="S336" s="49" t="s">
        <v>143</v>
      </c>
      <c r="T336"/>
      <c r="U336" s="47">
        <f>Prev!T128</f>
        <v>0.41912247681747261</v>
      </c>
      <c r="V336" s="47">
        <f>Prev!U128</f>
        <v>0.29228571779404172</v>
      </c>
      <c r="X336" s="47">
        <f>Prev!W128</f>
        <v>0.41403654906214432</v>
      </c>
      <c r="Y336" s="47">
        <f>Prev!X128</f>
        <v>0.28777689376650595</v>
      </c>
      <c r="Z336" s="47">
        <f>Prev!Y128</f>
        <v>0</v>
      </c>
      <c r="AA336" s="49" t="s">
        <v>143</v>
      </c>
      <c r="AB336" s="47">
        <f>Prev!AA128</f>
        <v>0.28326349917846622</v>
      </c>
      <c r="AD336" s="47">
        <f>Prev!AC128</f>
        <v>0.40377343989289671</v>
      </c>
      <c r="AE336" s="47">
        <f>Prev!AD128</f>
        <v>0.2787460889804888</v>
      </c>
      <c r="AH336" s="47">
        <f>Prev!AG128</f>
        <v>0.32651521198102545</v>
      </c>
      <c r="AI336" s="49" t="s">
        <v>143</v>
      </c>
      <c r="AJ336"/>
      <c r="AP336" s="47">
        <f>Prev!AO128</f>
        <v>0</v>
      </c>
      <c r="AQ336" s="49" t="s">
        <v>143</v>
      </c>
      <c r="AR336"/>
      <c r="AX336" s="47">
        <f>Prev!AW128</f>
        <v>0</v>
      </c>
      <c r="AY336" s="49" t="s">
        <v>143</v>
      </c>
      <c r="AZ336"/>
      <c r="BF336" s="47">
        <f>Prev!BE128</f>
        <v>0</v>
      </c>
      <c r="BG336" s="49" t="s">
        <v>143</v>
      </c>
      <c r="BH336"/>
      <c r="BN336" s="47">
        <f>Prev!BM128</f>
        <v>0</v>
      </c>
      <c r="BO336"/>
      <c r="BP336"/>
      <c r="BV336" s="47">
        <f>Prev!BU128</f>
        <v>0</v>
      </c>
      <c r="BW336"/>
      <c r="BX336"/>
      <c r="CD336" s="47">
        <f>Prev!CC128</f>
        <v>0</v>
      </c>
      <c r="CE336"/>
      <c r="CF336"/>
      <c r="CL336" s="47">
        <f>Prev!CK128</f>
        <v>0</v>
      </c>
    </row>
    <row r="337" spans="1:90" ht="15.5" x14ac:dyDescent="0.35">
      <c r="A337" s="49" t="s">
        <v>144</v>
      </c>
      <c r="B337" s="47">
        <f>Prev!B129</f>
        <v>0.45269646883528741</v>
      </c>
      <c r="C337" s="47"/>
      <c r="D337" s="47">
        <v>0.32184909706630543</v>
      </c>
      <c r="F337" s="47">
        <f>Prev!E129</f>
        <v>0.44751343010610145</v>
      </c>
      <c r="G337" s="47">
        <f>Prev!F129</f>
        <v>0.31716964628066024</v>
      </c>
      <c r="H337" s="47"/>
      <c r="I337" s="47">
        <f>Prev!H129</f>
        <v>0.4391512889692441</v>
      </c>
      <c r="J337" s="47">
        <f>Prev!I129</f>
        <v>0.3102598842510072</v>
      </c>
      <c r="K337" s="49" t="s">
        <v>144</v>
      </c>
      <c r="L337" s="47">
        <v>0.43418717595742073</v>
      </c>
      <c r="M337" s="47">
        <f>Prev!L129</f>
        <v>0.30577342367849958</v>
      </c>
      <c r="O337" s="47">
        <f>Prev!N129</f>
        <v>0.42919279692404771</v>
      </c>
      <c r="P337" s="47">
        <f>Prev!O129</f>
        <v>0.30128090014016379</v>
      </c>
      <c r="R337" s="47">
        <f>Prev!Q129</f>
        <v>0.42416796185717298</v>
      </c>
      <c r="S337" s="49" t="s">
        <v>144</v>
      </c>
      <c r="T337"/>
      <c r="U337" s="47">
        <f>Prev!T129</f>
        <v>0.41911257634513022</v>
      </c>
      <c r="V337" s="47">
        <f>Prev!U129</f>
        <v>0.29227881344787754</v>
      </c>
      <c r="X337" s="47">
        <f>Prev!W129</f>
        <v>0.41402664103874276</v>
      </c>
      <c r="Y337" s="47">
        <f>Prev!X129</f>
        <v>0.28777000717592743</v>
      </c>
      <c r="Z337" s="47">
        <f>Prev!Y129</f>
        <v>0</v>
      </c>
      <c r="AA337" s="49" t="s">
        <v>144</v>
      </c>
      <c r="AB337" s="47">
        <f>Prev!AA129</f>
        <v>0.28325664871940992</v>
      </c>
      <c r="AD337" s="47">
        <f>Prev!AC129</f>
        <v>0.40376359381465593</v>
      </c>
      <c r="AE337" s="47">
        <f>Prev!AD129</f>
        <v>0.27873929171367984</v>
      </c>
      <c r="AH337" s="47">
        <f>Prev!AG129</f>
        <v>0.32651521198102551</v>
      </c>
      <c r="AI337" s="49" t="s">
        <v>144</v>
      </c>
      <c r="AJ337"/>
      <c r="AP337" s="47">
        <f>Prev!AO129</f>
        <v>0</v>
      </c>
      <c r="AQ337" s="49" t="s">
        <v>144</v>
      </c>
      <c r="AR337"/>
      <c r="AX337" s="47">
        <f>Prev!AW129</f>
        <v>0</v>
      </c>
      <c r="AY337" s="49" t="s">
        <v>144</v>
      </c>
      <c r="AZ337"/>
      <c r="BF337" s="47">
        <f>Prev!BE129</f>
        <v>0</v>
      </c>
      <c r="BG337" s="49" t="s">
        <v>144</v>
      </c>
      <c r="BH337"/>
      <c r="BN337" s="47">
        <f>Prev!BM129</f>
        <v>0</v>
      </c>
      <c r="BO337"/>
      <c r="BP337"/>
      <c r="BV337" s="47">
        <f>Prev!BU129</f>
        <v>0</v>
      </c>
      <c r="BW337"/>
      <c r="BX337"/>
      <c r="CD337" s="47">
        <f>Prev!CC129</f>
        <v>0</v>
      </c>
      <c r="CE337"/>
      <c r="CF337"/>
      <c r="CL337" s="47">
        <f>Prev!CK129</f>
        <v>0</v>
      </c>
    </row>
    <row r="338" spans="1:90" ht="15.5" x14ac:dyDescent="0.35">
      <c r="A338" s="49" t="s">
        <v>145</v>
      </c>
      <c r="B338" s="47">
        <f>Prev!B130</f>
        <v>0.45269646883528741</v>
      </c>
      <c r="C338" s="47"/>
      <c r="D338" s="47">
        <v>0.32184909706630543</v>
      </c>
      <c r="F338" s="47">
        <f>Prev!E130</f>
        <v>0.44751343010610156</v>
      </c>
      <c r="G338" s="47">
        <f>Prev!F130</f>
        <v>0.31716964628066036</v>
      </c>
      <c r="H338" s="47"/>
      <c r="I338" s="47">
        <f>Prev!H130</f>
        <v>0.43917176714121658</v>
      </c>
      <c r="J338" s="47">
        <f>Prev!I130</f>
        <v>0.31027435205612464</v>
      </c>
      <c r="K338" s="49" t="s">
        <v>145</v>
      </c>
      <c r="L338" s="47">
        <v>0.43420792705030725</v>
      </c>
      <c r="M338" s="47">
        <f>Prev!L130</f>
        <v>0.30578803749730471</v>
      </c>
      <c r="O338" s="47">
        <f>Prev!N130</f>
        <v>0.42921375150683166</v>
      </c>
      <c r="P338" s="47">
        <f>Prev!O130</f>
        <v>0.30129560964975588</v>
      </c>
      <c r="R338" s="47">
        <f>Prev!Q130</f>
        <v>0.42418905371050025</v>
      </c>
      <c r="S338" s="49" t="s">
        <v>145</v>
      </c>
      <c r="T338"/>
      <c r="U338" s="47">
        <f>Prev!T130</f>
        <v>0.41913374257690483</v>
      </c>
      <c r="V338" s="47">
        <f>Prev!U130</f>
        <v>0.29229357425787805</v>
      </c>
      <c r="X338" s="47">
        <f>Prev!W130</f>
        <v>0.41404782217025893</v>
      </c>
      <c r="Y338" s="47">
        <f>Prev!X130</f>
        <v>0.28778472916181974</v>
      </c>
      <c r="Z338" s="47">
        <f>Prev!Y130</f>
        <v>0</v>
      </c>
      <c r="AA338" s="49" t="s">
        <v>145</v>
      </c>
      <c r="AB338" s="47">
        <f>Prev!AA130</f>
        <v>0.28327129264803219</v>
      </c>
      <c r="AD338" s="47">
        <f>Prev!AC130</f>
        <v>0.40378464023104138</v>
      </c>
      <c r="AE338" s="47">
        <f>Prev!AD130</f>
        <v>0.27875382116429465</v>
      </c>
      <c r="AH338" s="47">
        <f>Prev!AG130</f>
        <v>0.32651521198102551</v>
      </c>
      <c r="AI338" s="49" t="s">
        <v>145</v>
      </c>
      <c r="AJ338"/>
      <c r="AP338" s="47">
        <f>Prev!AO130</f>
        <v>0</v>
      </c>
      <c r="AQ338" s="49" t="s">
        <v>145</v>
      </c>
      <c r="AR338"/>
      <c r="AX338" s="47">
        <f>Prev!AW130</f>
        <v>0</v>
      </c>
      <c r="AY338" s="49" t="s">
        <v>145</v>
      </c>
      <c r="AZ338"/>
      <c r="BF338" s="47">
        <f>Prev!BE130</f>
        <v>0</v>
      </c>
      <c r="BG338" s="49" t="s">
        <v>145</v>
      </c>
      <c r="BH338"/>
      <c r="BN338" s="47">
        <f>Prev!BM130</f>
        <v>0</v>
      </c>
      <c r="BO338"/>
      <c r="BP338"/>
      <c r="BV338" s="47">
        <f>Prev!BU130</f>
        <v>0</v>
      </c>
      <c r="BW338"/>
      <c r="BX338"/>
      <c r="CD338" s="47">
        <f>Prev!CC130</f>
        <v>0</v>
      </c>
      <c r="CE338"/>
      <c r="CF338"/>
      <c r="CL338" s="47">
        <f>Prev!CK130</f>
        <v>0</v>
      </c>
    </row>
    <row r="339" spans="1:90" ht="15.5" x14ac:dyDescent="0.35">
      <c r="A339" s="49" t="s">
        <v>146</v>
      </c>
      <c r="B339" s="47">
        <f>Prev!B131</f>
        <v>0.47376600665666191</v>
      </c>
      <c r="C339" s="47"/>
      <c r="D339" s="47">
        <v>0.33848692144444592</v>
      </c>
      <c r="F339" s="47">
        <f>Prev!E131</f>
        <v>0.46844797699658619</v>
      </c>
      <c r="G339" s="47">
        <f>Prev!F131</f>
        <v>0.3336120921074392</v>
      </c>
      <c r="H339" s="47"/>
      <c r="I339" s="47">
        <f>Prev!H131</f>
        <v>0.46001381192192892</v>
      </c>
      <c r="J339" s="47">
        <f>Prev!I131</f>
        <v>0.32654162486595151</v>
      </c>
      <c r="K339" s="49" t="s">
        <v>146</v>
      </c>
      <c r="L339" s="47">
        <v>0.4549248112744651</v>
      </c>
      <c r="M339" s="47">
        <f>Prev!L131</f>
        <v>0.32186903121106503</v>
      </c>
      <c r="O339" s="47">
        <f>Prev!N131</f>
        <v>0.44980064341591941</v>
      </c>
      <c r="P339" s="47">
        <f>Prev!O131</f>
        <v>0.31718741286304541</v>
      </c>
      <c r="R339" s="47">
        <f>Prev!Q131</f>
        <v>0.44464108096725474</v>
      </c>
      <c r="S339" s="49" t="s">
        <v>146</v>
      </c>
      <c r="T339"/>
      <c r="U339" s="47">
        <f>Prev!T131</f>
        <v>0.43944599806629292</v>
      </c>
      <c r="V339" s="47">
        <f>Prev!U131</f>
        <v>0.30779838271263471</v>
      </c>
      <c r="X339" s="47">
        <f>Prev!W131</f>
        <v>0.43421536984689013</v>
      </c>
      <c r="Y339" s="47">
        <f>Prev!X131</f>
        <v>0.30309180747905173</v>
      </c>
      <c r="Z339" s="47">
        <f>Prev!Y131</f>
        <v>0</v>
      </c>
      <c r="AA339" s="49" t="s">
        <v>146</v>
      </c>
      <c r="AB339" s="47">
        <f>Prev!AA131</f>
        <v>0.29837787753121248</v>
      </c>
      <c r="AD339" s="47">
        <f>Prev!AC131</f>
        <v>0.42364787790729785</v>
      </c>
      <c r="AE339" s="47">
        <f>Prev!AD131</f>
        <v>0.29365719995848416</v>
      </c>
      <c r="AH339" s="47">
        <f>Prev!AG131</f>
        <v>0.32651521198102557</v>
      </c>
      <c r="AI339" s="49" t="s">
        <v>146</v>
      </c>
      <c r="AJ339"/>
      <c r="AP339" s="47">
        <f>Prev!AO131</f>
        <v>0</v>
      </c>
      <c r="AQ339" s="49" t="s">
        <v>146</v>
      </c>
      <c r="AR339"/>
      <c r="AX339" s="47">
        <f>Prev!AW131</f>
        <v>0</v>
      </c>
      <c r="AY339" s="49" t="s">
        <v>146</v>
      </c>
      <c r="AZ339"/>
      <c r="BF339" s="47">
        <f>Prev!BE131</f>
        <v>0</v>
      </c>
      <c r="BG339" s="49" t="s">
        <v>146</v>
      </c>
      <c r="BH339"/>
      <c r="BN339" s="47">
        <f>Prev!BM131</f>
        <v>0</v>
      </c>
      <c r="BO339"/>
      <c r="BP339"/>
      <c r="BV339" s="47">
        <f>Prev!BU131</f>
        <v>0</v>
      </c>
      <c r="BW339"/>
      <c r="BX339"/>
      <c r="CD339" s="47">
        <f>Prev!CC131</f>
        <v>0</v>
      </c>
      <c r="CE339"/>
      <c r="CF339"/>
      <c r="CL339" s="47">
        <f>Prev!CK131</f>
        <v>0</v>
      </c>
    </row>
    <row r="340" spans="1:90" ht="15.5" x14ac:dyDescent="0.35">
      <c r="A340" s="49" t="s">
        <v>147</v>
      </c>
      <c r="B340" s="47">
        <f>Prev!B132</f>
        <v>0.50275400105383183</v>
      </c>
      <c r="C340" s="47"/>
      <c r="D340" s="47">
        <v>0.34315279828139467</v>
      </c>
      <c r="F340" s="47">
        <f>Prev!E132</f>
        <v>0.49650970956990292</v>
      </c>
      <c r="G340" s="47">
        <f>Prev!F132</f>
        <v>0.33741651633129732</v>
      </c>
      <c r="H340" s="47"/>
      <c r="I340" s="47">
        <f>Prev!H132</f>
        <v>0.48862788463353191</v>
      </c>
      <c r="J340" s="47">
        <f>Prev!I132</f>
        <v>0.3305988824932794</v>
      </c>
      <c r="K340" s="49" t="s">
        <v>147</v>
      </c>
      <c r="L340" s="47">
        <v>0.48262212803023041</v>
      </c>
      <c r="M340" s="47">
        <f>Prev!L132</f>
        <v>0.32508173423802483</v>
      </c>
      <c r="O340" s="47">
        <f>Prev!N132</f>
        <v>0.47656697666791653</v>
      </c>
      <c r="P340" s="47">
        <f>Prev!O132</f>
        <v>0.31955737340275908</v>
      </c>
      <c r="R340" s="47">
        <f>Prev!Q132</f>
        <v>0.4704626477795652</v>
      </c>
      <c r="S340" s="49" t="s">
        <v>147</v>
      </c>
      <c r="T340"/>
      <c r="U340" s="47">
        <f>Prev!T132</f>
        <v>0.46430949722988235</v>
      </c>
      <c r="V340" s="47">
        <f>Prev!U132</f>
        <v>0.30849093297552066</v>
      </c>
      <c r="X340" s="47">
        <f>Prev!W132</f>
        <v>0.4581080187186401</v>
      </c>
      <c r="Y340" s="47">
        <f>Prev!X132</f>
        <v>0.302951054492197</v>
      </c>
      <c r="Z340" s="47">
        <f>Prev!Y132</f>
        <v>0</v>
      </c>
      <c r="AA340" s="49" t="s">
        <v>147</v>
      </c>
      <c r="AB340" s="47">
        <f>Prev!AA132</f>
        <v>0.29740835999057558</v>
      </c>
      <c r="AD340" s="47">
        <f>Prev!AC132</f>
        <v>0.44556273491802834</v>
      </c>
      <c r="AE340" s="47">
        <f>Prev!AD132</f>
        <v>0.29186417854434848</v>
      </c>
      <c r="AH340" s="47">
        <f>Prev!AG132</f>
        <v>0.34885408430200843</v>
      </c>
      <c r="AI340" s="49" t="s">
        <v>147</v>
      </c>
      <c r="AJ340"/>
      <c r="AP340" s="47">
        <f>Prev!AO132</f>
        <v>0</v>
      </c>
      <c r="AQ340" s="49" t="s">
        <v>147</v>
      </c>
      <c r="AR340"/>
      <c r="AX340" s="47">
        <f>Prev!AW132</f>
        <v>0</v>
      </c>
      <c r="AY340" s="49" t="s">
        <v>147</v>
      </c>
      <c r="AZ340"/>
      <c r="BF340" s="47">
        <f>Prev!BE132</f>
        <v>0</v>
      </c>
      <c r="BG340" s="49" t="s">
        <v>147</v>
      </c>
      <c r="BH340"/>
      <c r="BN340" s="47">
        <f>Prev!BM132</f>
        <v>0</v>
      </c>
      <c r="BO340"/>
      <c r="BP340"/>
      <c r="BV340" s="47">
        <f>Prev!BU132</f>
        <v>0</v>
      </c>
      <c r="BW340"/>
      <c r="BX340"/>
      <c r="CD340" s="47">
        <f>Prev!CC132</f>
        <v>0</v>
      </c>
      <c r="CE340"/>
      <c r="CF340"/>
      <c r="CL340" s="47">
        <f>Prev!CK132</f>
        <v>0</v>
      </c>
    </row>
    <row r="341" spans="1:90" ht="15.5" x14ac:dyDescent="0.35">
      <c r="A341" s="49" t="s">
        <v>148</v>
      </c>
      <c r="B341" s="47">
        <f>Prev!B133</f>
        <v>0.50275400105383206</v>
      </c>
      <c r="C341" s="47"/>
      <c r="D341" s="47">
        <v>0.34315279828139472</v>
      </c>
      <c r="F341" s="47">
        <f>Prev!E133</f>
        <v>0.49650970956990292</v>
      </c>
      <c r="G341" s="47">
        <f>Prev!F133</f>
        <v>0.33741651633129732</v>
      </c>
      <c r="H341" s="47"/>
      <c r="I341" s="47">
        <f>Prev!H133</f>
        <v>0.4884608751013883</v>
      </c>
      <c r="J341" s="47">
        <f>Prev!I133</f>
        <v>0.33048588614896757</v>
      </c>
      <c r="K341" s="49" t="s">
        <v>148</v>
      </c>
      <c r="L341" s="47">
        <v>0.48245398595595268</v>
      </c>
      <c r="M341" s="47">
        <f>Prev!L133</f>
        <v>0.3249684781025724</v>
      </c>
      <c r="O341" s="47">
        <f>Prev!N133</f>
        <v>0.47639823303066997</v>
      </c>
      <c r="P341" s="47">
        <f>Prev!O133</f>
        <v>0.31944422399011196</v>
      </c>
      <c r="R341" s="47">
        <f>Prev!Q133</f>
        <v>0.47029380458645781</v>
      </c>
      <c r="S341" s="49" t="s">
        <v>148</v>
      </c>
      <c r="T341"/>
      <c r="U341" s="47">
        <f>Prev!T133</f>
        <v>0.46414102692102477</v>
      </c>
      <c r="V341" s="47">
        <f>Prev!U133</f>
        <v>0.30837899995871132</v>
      </c>
      <c r="X341" s="47">
        <f>Prev!W133</f>
        <v>0.45794036380293296</v>
      </c>
      <c r="Y341" s="47">
        <f>Prev!X133</f>
        <v>0.30284018275140889</v>
      </c>
      <c r="Z341" s="47">
        <f>Prev!Y133</f>
        <v>0</v>
      </c>
      <c r="AA341" s="49" t="s">
        <v>148</v>
      </c>
      <c r="AB341" s="47">
        <f>Prev!AA133</f>
        <v>0.29729881956538573</v>
      </c>
      <c r="AD341" s="47">
        <f>Prev!AC133</f>
        <v>0.44539791802855189</v>
      </c>
      <c r="AE341" s="47">
        <f>Prev!AD133</f>
        <v>0.29175621586639661</v>
      </c>
      <c r="AH341" s="47">
        <f>Prev!AG133</f>
        <v>0.34885408430200848</v>
      </c>
      <c r="AI341" s="49" t="s">
        <v>148</v>
      </c>
      <c r="AJ341"/>
      <c r="AP341" s="47">
        <f>Prev!AO133</f>
        <v>0</v>
      </c>
      <c r="AQ341" s="49" t="s">
        <v>148</v>
      </c>
      <c r="AR341"/>
      <c r="AX341" s="47">
        <f>Prev!AW133</f>
        <v>0</v>
      </c>
      <c r="AY341" s="49" t="s">
        <v>148</v>
      </c>
      <c r="AZ341"/>
      <c r="BF341" s="47">
        <f>Prev!BE133</f>
        <v>0</v>
      </c>
      <c r="BG341" s="49" t="s">
        <v>148</v>
      </c>
      <c r="BH341"/>
      <c r="BN341" s="47">
        <f>Prev!BM133</f>
        <v>0</v>
      </c>
      <c r="BO341"/>
      <c r="BP341"/>
      <c r="BV341" s="47">
        <f>Prev!BU133</f>
        <v>0</v>
      </c>
      <c r="BW341"/>
      <c r="BX341"/>
      <c r="CD341" s="47">
        <f>Prev!CC133</f>
        <v>0</v>
      </c>
      <c r="CE341"/>
      <c r="CF341"/>
      <c r="CL341" s="47">
        <f>Prev!CK133</f>
        <v>0</v>
      </c>
    </row>
    <row r="342" spans="1:90" ht="15.5" x14ac:dyDescent="0.35">
      <c r="A342" s="49" t="s">
        <v>149</v>
      </c>
      <c r="B342" s="47">
        <f>Prev!B134</f>
        <v>0.50275400105383206</v>
      </c>
      <c r="C342" s="47"/>
      <c r="D342" s="47">
        <v>0.34315279828139478</v>
      </c>
      <c r="F342" s="47">
        <f>Prev!E134</f>
        <v>0.49650970956990292</v>
      </c>
      <c r="G342" s="47">
        <f>Prev!F134</f>
        <v>0.33741651633129732</v>
      </c>
      <c r="H342" s="47"/>
      <c r="I342" s="47">
        <f>Prev!H134</f>
        <v>0.48896657857630987</v>
      </c>
      <c r="J342" s="47">
        <f>Prev!I134</f>
        <v>0.3308280381401652</v>
      </c>
      <c r="K342" s="49" t="s">
        <v>149</v>
      </c>
      <c r="L342" s="47">
        <v>0.48296223405527794</v>
      </c>
      <c r="M342" s="47">
        <f>Prev!L134</f>
        <v>0.32531082082570068</v>
      </c>
      <c r="O342" s="47">
        <f>Prev!N134</f>
        <v>0.4769074652672684</v>
      </c>
      <c r="P342" s="47">
        <f>Prev!O134</f>
        <v>0.3197856847373865</v>
      </c>
      <c r="R342" s="47">
        <f>Prev!Q134</f>
        <v>0.4708025496310469</v>
      </c>
      <c r="S342" s="49" t="s">
        <v>149</v>
      </c>
      <c r="T342"/>
      <c r="U342" s="47">
        <f>Prev!T134</f>
        <v>0.46464790401315242</v>
      </c>
      <c r="V342" s="47">
        <f>Prev!U134</f>
        <v>0.30871577314122706</v>
      </c>
      <c r="X342" s="47">
        <f>Prev!W134</f>
        <v>0.45844408348544469</v>
      </c>
      <c r="Y342" s="47">
        <f>Prev!X134</f>
        <v>0.30317329721950365</v>
      </c>
      <c r="Z342" s="47">
        <f>Prev!Y134</f>
        <v>0</v>
      </c>
      <c r="AA342" s="49" t="s">
        <v>149</v>
      </c>
      <c r="AB342" s="47">
        <f>Prev!AA134</f>
        <v>0.29762749543342637</v>
      </c>
      <c r="AD342" s="47">
        <f>Prev!AC134</f>
        <v>0.4458918197331172</v>
      </c>
      <c r="AE342" s="47">
        <f>Prev!AD134</f>
        <v>0.29207974430355615</v>
      </c>
      <c r="AH342" s="47">
        <f>Prev!AG134</f>
        <v>0.34885408430200854</v>
      </c>
      <c r="AI342" s="49" t="s">
        <v>149</v>
      </c>
      <c r="AJ342"/>
      <c r="AP342" s="47">
        <f>Prev!AO134</f>
        <v>0</v>
      </c>
      <c r="AQ342" s="49" t="s">
        <v>149</v>
      </c>
      <c r="AR342"/>
      <c r="AX342" s="47">
        <f>Prev!AW134</f>
        <v>0</v>
      </c>
      <c r="AY342" s="49" t="s">
        <v>149</v>
      </c>
      <c r="AZ342"/>
      <c r="BF342" s="47">
        <f>Prev!BE134</f>
        <v>0</v>
      </c>
      <c r="BG342" s="49" t="s">
        <v>149</v>
      </c>
      <c r="BH342"/>
      <c r="BN342" s="47">
        <f>Prev!BM134</f>
        <v>0</v>
      </c>
      <c r="BO342"/>
      <c r="BP342"/>
      <c r="BV342" s="47">
        <f>Prev!BU134</f>
        <v>0</v>
      </c>
      <c r="BW342"/>
      <c r="BX342"/>
      <c r="CD342" s="47">
        <f>Prev!CC134</f>
        <v>0</v>
      </c>
      <c r="CE342"/>
      <c r="CF342"/>
      <c r="CL342" s="47">
        <f>Prev!CK134</f>
        <v>0</v>
      </c>
    </row>
    <row r="343" spans="1:90" ht="15.5" x14ac:dyDescent="0.35">
      <c r="A343" s="49" t="s">
        <v>150</v>
      </c>
      <c r="B343" s="47">
        <f>Prev!B135</f>
        <v>0.50275400105383217</v>
      </c>
      <c r="C343" s="47"/>
      <c r="D343" s="47">
        <v>0.34315279828139478</v>
      </c>
      <c r="F343" s="47">
        <f>Prev!E135</f>
        <v>0.49650970956990259</v>
      </c>
      <c r="G343" s="47">
        <f>Prev!F135</f>
        <v>0.33741651633129721</v>
      </c>
      <c r="H343" s="47"/>
      <c r="I343" s="47">
        <f>Prev!H135</f>
        <v>0.48856400881621409</v>
      </c>
      <c r="J343" s="47">
        <f>Prev!I135</f>
        <v>0.33055566499692324</v>
      </c>
      <c r="K343" s="49" t="s">
        <v>150</v>
      </c>
      <c r="L343" s="47">
        <v>0.48255785436502296</v>
      </c>
      <c r="M343" s="47">
        <f>Prev!L135</f>
        <v>0.32503844116599634</v>
      </c>
      <c r="O343" s="47">
        <f>Prev!N135</f>
        <v>0.47650250637516606</v>
      </c>
      <c r="P343" s="47">
        <f>Prev!O135</f>
        <v>0.31951414347197798</v>
      </c>
      <c r="R343" s="47">
        <f>Prev!Q135</f>
        <v>0.47039817093956288</v>
      </c>
      <c r="S343" s="49" t="s">
        <v>150</v>
      </c>
      <c r="T343"/>
      <c r="U343" s="47">
        <f>Prev!T135</f>
        <v>0.46424519257080021</v>
      </c>
      <c r="V343" s="47">
        <f>Prev!U135</f>
        <v>0.30844820844717646</v>
      </c>
      <c r="X343" s="47">
        <f>Prev!W135</f>
        <v>0.4580440534918564</v>
      </c>
      <c r="Y343" s="47">
        <f>Prev!X135</f>
        <v>0.30290875369825065</v>
      </c>
      <c r="Z343" s="47">
        <f>Prev!Y135</f>
        <v>0</v>
      </c>
      <c r="AA343" s="49" t="s">
        <v>150</v>
      </c>
      <c r="AB343" s="47">
        <f>Prev!AA135</f>
        <v>0.29736658471502481</v>
      </c>
      <c r="AD343" s="47">
        <f>Prev!AC135</f>
        <v>0.44549990425560948</v>
      </c>
      <c r="AE343" s="47">
        <f>Prev!AD135</f>
        <v>0.29182302155738088</v>
      </c>
      <c r="AH343" s="47">
        <f>Prev!AG135</f>
        <v>0.34885408430200854</v>
      </c>
      <c r="AI343" s="49" t="s">
        <v>150</v>
      </c>
      <c r="AJ343"/>
      <c r="AP343" s="47">
        <f>Prev!AO135</f>
        <v>0</v>
      </c>
      <c r="AQ343" s="49" t="s">
        <v>150</v>
      </c>
      <c r="AR343"/>
      <c r="AX343" s="47">
        <f>Prev!AW135</f>
        <v>0</v>
      </c>
      <c r="AY343" s="49" t="s">
        <v>150</v>
      </c>
      <c r="AZ343"/>
      <c r="BF343" s="47">
        <f>Prev!BE135</f>
        <v>0</v>
      </c>
      <c r="BG343" s="49" t="s">
        <v>150</v>
      </c>
      <c r="BH343"/>
      <c r="BN343" s="47">
        <f>Prev!BM135</f>
        <v>0</v>
      </c>
      <c r="BO343"/>
      <c r="BP343"/>
      <c r="BV343" s="47">
        <f>Prev!BU135</f>
        <v>0</v>
      </c>
      <c r="BW343"/>
      <c r="BX343"/>
      <c r="CD343" s="47">
        <f>Prev!CC135</f>
        <v>0</v>
      </c>
      <c r="CE343"/>
      <c r="CF343"/>
      <c r="CL343" s="47">
        <f>Prev!CK135</f>
        <v>0</v>
      </c>
    </row>
    <row r="344" spans="1:90" ht="15.5" x14ac:dyDescent="0.35">
      <c r="A344" s="49" t="s">
        <v>151</v>
      </c>
      <c r="B344" s="47">
        <f>Prev!B136</f>
        <v>0.48365726823922306</v>
      </c>
      <c r="C344" s="47"/>
      <c r="D344" s="47">
        <v>0.32817813627653852</v>
      </c>
      <c r="F344" s="47">
        <f>Prev!E136</f>
        <v>0.47752370276797523</v>
      </c>
      <c r="G344" s="47">
        <f>Prev!F136</f>
        <v>0.32263578149453143</v>
      </c>
      <c r="H344" s="47"/>
      <c r="I344" s="47">
        <f>Prev!H136</f>
        <v>0.46932818128154447</v>
      </c>
      <c r="J344" s="47">
        <f>Prev!I136</f>
        <v>0.31573211909433685</v>
      </c>
      <c r="K344" s="49" t="s">
        <v>151</v>
      </c>
      <c r="L344" s="47">
        <v>0.46342044144647732</v>
      </c>
      <c r="M344" s="47">
        <f>Prev!L136</f>
        <v>0.31039908264211891</v>
      </c>
      <c r="O344" s="47">
        <f>Prev!N136</f>
        <v>0.45747042772492597</v>
      </c>
      <c r="P344" s="47">
        <f>Prev!O136</f>
        <v>0.3050630874181755</v>
      </c>
      <c r="R344" s="47">
        <f>Prev!Q136</f>
        <v>0.45147834412092303</v>
      </c>
      <c r="S344" s="49" t="s">
        <v>151</v>
      </c>
      <c r="T344"/>
      <c r="U344" s="47">
        <f>Prev!T136</f>
        <v>0.44544452447321081</v>
      </c>
      <c r="V344" s="47">
        <f>Prev!U136</f>
        <v>0.29438568962366241</v>
      </c>
      <c r="X344" s="47">
        <f>Prev!W136</f>
        <v>0.43936943202181705</v>
      </c>
      <c r="Y344" s="47">
        <f>Prev!X136</f>
        <v>0.28904624537217777</v>
      </c>
      <c r="Z344" s="47">
        <f>Prev!Y136</f>
        <v>0</v>
      </c>
      <c r="AA344" s="49" t="s">
        <v>151</v>
      </c>
      <c r="AB344" s="47">
        <f>Prev!AA136</f>
        <v>0.2837077541968091</v>
      </c>
      <c r="AD344" s="47">
        <f>Prev!AC136</f>
        <v>0.42709792373163391</v>
      </c>
      <c r="AE344" s="47">
        <f>Prev!AD136</f>
        <v>0.27837140789804565</v>
      </c>
      <c r="AH344" s="47">
        <f>Prev!AG136</f>
        <v>0.34885408430200854</v>
      </c>
      <c r="AI344" s="49" t="s">
        <v>151</v>
      </c>
      <c r="AJ344"/>
      <c r="AP344" s="47">
        <f>Prev!AO136</f>
        <v>0</v>
      </c>
      <c r="AQ344" s="49" t="s">
        <v>151</v>
      </c>
      <c r="AR344"/>
      <c r="AX344" s="47">
        <f>Prev!AW136</f>
        <v>0</v>
      </c>
      <c r="AY344" s="49" t="s">
        <v>151</v>
      </c>
      <c r="AZ344"/>
      <c r="BF344" s="47">
        <f>Prev!BE136</f>
        <v>0</v>
      </c>
      <c r="BG344" s="49" t="s">
        <v>151</v>
      </c>
      <c r="BH344"/>
      <c r="BN344" s="47">
        <f>Prev!BM136</f>
        <v>0</v>
      </c>
      <c r="BO344"/>
      <c r="BP344"/>
      <c r="BV344" s="47">
        <f>Prev!BU136</f>
        <v>0</v>
      </c>
      <c r="BW344"/>
      <c r="BX344"/>
      <c r="CD344" s="47">
        <f>Prev!CC136</f>
        <v>0</v>
      </c>
      <c r="CE344"/>
      <c r="CF344"/>
      <c r="CL344" s="47">
        <f>Prev!CK136</f>
        <v>0</v>
      </c>
    </row>
    <row r="345" spans="1:90" ht="15.5" x14ac:dyDescent="0.35">
      <c r="A345" s="49" t="s">
        <v>152</v>
      </c>
      <c r="B345" s="47">
        <f>Prev!B137</f>
        <v>0.61586141796232119</v>
      </c>
      <c r="C345" s="47"/>
      <c r="D345" s="47">
        <v>0.28609700024976426</v>
      </c>
      <c r="F345" s="47">
        <f>Prev!E137</f>
        <v>0.60328964811539254</v>
      </c>
      <c r="G345" s="47">
        <f>Prev!F137</f>
        <v>0.27506880726513933</v>
      </c>
      <c r="H345" s="47"/>
      <c r="I345" s="47">
        <f>Prev!H137</f>
        <v>0.5951492805573505</v>
      </c>
      <c r="J345" s="47">
        <f>Prev!I137</f>
        <v>0.26624924375005188</v>
      </c>
      <c r="K345" s="49" t="s">
        <v>152</v>
      </c>
      <c r="L345" s="47">
        <v>0.5828905336465241</v>
      </c>
      <c r="M345" s="47">
        <f>Prev!L137</f>
        <v>0.25577448936984948</v>
      </c>
      <c r="O345" s="47">
        <f>Prev!N137</f>
        <v>0.57041376615486705</v>
      </c>
      <c r="P345" s="47">
        <f>Prev!O137</f>
        <v>0.24542999919367339</v>
      </c>
      <c r="R345" s="47">
        <f>Prev!Q137</f>
        <v>0.55772740174826962</v>
      </c>
      <c r="S345" s="49" t="s">
        <v>152</v>
      </c>
      <c r="T345"/>
      <c r="U345" s="47">
        <f>Prev!T137</f>
        <v>0.54484093147758417</v>
      </c>
      <c r="V345" s="47">
        <f>Prev!U137</f>
        <v>0.22517327891954991</v>
      </c>
      <c r="X345" s="47">
        <f>Prev!W137</f>
        <v>0.53176492318857627</v>
      </c>
      <c r="Y345" s="47">
        <f>Prev!X137</f>
        <v>0.21528147087876104</v>
      </c>
      <c r="Z345" s="47">
        <f>Prev!Y137</f>
        <v>0</v>
      </c>
      <c r="AA345" s="49" t="s">
        <v>152</v>
      </c>
      <c r="AB345" s="47">
        <f>Prev!AA137</f>
        <v>0.20556067791662494</v>
      </c>
      <c r="AD345" s="47">
        <f>Prev!AC137</f>
        <v>0.50509196413559909</v>
      </c>
      <c r="AE345" s="47">
        <f>Prev!AD137</f>
        <v>0.19602058852904292</v>
      </c>
      <c r="AH345" s="47">
        <f>Prev!AG137</f>
        <v>0.29700748222523599</v>
      </c>
      <c r="AI345" s="49" t="s">
        <v>152</v>
      </c>
      <c r="AJ345"/>
      <c r="AP345" s="47">
        <f>Prev!AO137</f>
        <v>0</v>
      </c>
      <c r="AQ345" s="49" t="s">
        <v>152</v>
      </c>
      <c r="AR345"/>
      <c r="AX345" s="47">
        <f>Prev!AW137</f>
        <v>0</v>
      </c>
      <c r="AY345" s="49" t="s">
        <v>152</v>
      </c>
      <c r="AZ345"/>
      <c r="BF345" s="47">
        <f>Prev!BE137</f>
        <v>0</v>
      </c>
      <c r="BG345" s="49" t="s">
        <v>152</v>
      </c>
      <c r="BH345"/>
      <c r="BN345" s="47">
        <f>Prev!BM137</f>
        <v>0</v>
      </c>
      <c r="BO345"/>
      <c r="BP345"/>
      <c r="BV345" s="47">
        <f>Prev!BU137</f>
        <v>0</v>
      </c>
      <c r="BW345"/>
      <c r="BX345"/>
      <c r="CD345" s="47">
        <f>Prev!CC137</f>
        <v>0</v>
      </c>
      <c r="CE345"/>
      <c r="CF345"/>
      <c r="CL345" s="47">
        <f>Prev!CK137</f>
        <v>0</v>
      </c>
    </row>
    <row r="346" spans="1:90" ht="15.5" x14ac:dyDescent="0.35">
      <c r="A346" s="49" t="s">
        <v>153</v>
      </c>
      <c r="B346" s="47">
        <f>Prev!B138</f>
        <v>0.61586141796232174</v>
      </c>
      <c r="C346" s="47"/>
      <c r="D346" s="47">
        <v>0.28609700024976453</v>
      </c>
      <c r="F346" s="47">
        <f>Prev!E138</f>
        <v>0.60328964811539254</v>
      </c>
      <c r="G346" s="47">
        <f>Prev!F138</f>
        <v>0.27506880726513933</v>
      </c>
      <c r="H346" s="47"/>
      <c r="I346" s="47">
        <f>Prev!H138</f>
        <v>0.59452891380732464</v>
      </c>
      <c r="J346" s="47">
        <f>Prev!I138</f>
        <v>0.26597171308096124</v>
      </c>
      <c r="K346" s="49" t="s">
        <v>153</v>
      </c>
      <c r="L346" s="47">
        <v>0.58227013922827564</v>
      </c>
      <c r="M346" s="47">
        <f>Prev!L138</f>
        <v>0.2555022580393066</v>
      </c>
      <c r="O346" s="47">
        <f>Prev!N138</f>
        <v>0.56979570733023754</v>
      </c>
      <c r="P346" s="47">
        <f>Prev!O138</f>
        <v>0.24516406911654187</v>
      </c>
      <c r="R346" s="47">
        <f>Prev!Q138</f>
        <v>0.55711389961911095</v>
      </c>
      <c r="S346" s="49" t="s">
        <v>153</v>
      </c>
      <c r="T346"/>
      <c r="U346" s="47">
        <f>Prev!T138</f>
        <v>0.5442340598658717</v>
      </c>
      <c r="V346" s="47">
        <f>Prev!U138</f>
        <v>0.22492246943957606</v>
      </c>
      <c r="X346" s="47">
        <f>Prev!W138</f>
        <v>0.5311666047628113</v>
      </c>
      <c r="Y346" s="47">
        <f>Prev!X138</f>
        <v>0.21503924566770311</v>
      </c>
      <c r="Z346" s="47">
        <f>Prev!Y138</f>
        <v>0</v>
      </c>
      <c r="AA346" s="49" t="s">
        <v>153</v>
      </c>
      <c r="AB346" s="47">
        <f>Prev!AA138</f>
        <v>0.20532757016484621</v>
      </c>
      <c r="AD346" s="47">
        <f>Prev!AC138</f>
        <v>0.50451590321811512</v>
      </c>
      <c r="AE346" s="47">
        <f>Prev!AD138</f>
        <v>0.19579702567694515</v>
      </c>
      <c r="AH346" s="47">
        <f>Prev!AG138</f>
        <v>0.29700748222523604</v>
      </c>
      <c r="AI346" s="49" t="s">
        <v>153</v>
      </c>
      <c r="AJ346"/>
      <c r="AP346" s="47">
        <f>Prev!AO138</f>
        <v>0</v>
      </c>
      <c r="AQ346" s="49" t="s">
        <v>153</v>
      </c>
      <c r="AR346"/>
      <c r="AX346" s="47">
        <f>Prev!AW138</f>
        <v>0</v>
      </c>
      <c r="AY346" s="49" t="s">
        <v>153</v>
      </c>
      <c r="AZ346"/>
      <c r="BF346" s="47">
        <f>Prev!BE138</f>
        <v>0</v>
      </c>
      <c r="BG346" s="49" t="s">
        <v>153</v>
      </c>
      <c r="BH346"/>
      <c r="BN346" s="47">
        <f>Prev!BM138</f>
        <v>0</v>
      </c>
      <c r="BO346"/>
      <c r="BP346"/>
      <c r="BV346" s="47">
        <f>Prev!BU138</f>
        <v>0</v>
      </c>
      <c r="BW346"/>
      <c r="BX346"/>
      <c r="CD346" s="47">
        <f>Prev!CC138</f>
        <v>0</v>
      </c>
      <c r="CE346"/>
      <c r="CF346"/>
      <c r="CL346" s="47">
        <f>Prev!CK138</f>
        <v>0</v>
      </c>
    </row>
    <row r="347" spans="1:90" ht="15.5" x14ac:dyDescent="0.35">
      <c r="A347" s="49" t="s">
        <v>154</v>
      </c>
      <c r="B347" s="47">
        <f>Prev!B139</f>
        <v>0.61586141796232174</v>
      </c>
      <c r="C347" s="47"/>
      <c r="D347" s="47">
        <v>0.28609700024976442</v>
      </c>
      <c r="F347" s="47">
        <f>Prev!E139</f>
        <v>0.60328964811539276</v>
      </c>
      <c r="G347" s="47">
        <f>Prev!F139</f>
        <v>0.27506880726513944</v>
      </c>
      <c r="H347" s="47"/>
      <c r="I347" s="47">
        <f>Prev!H139</f>
        <v>0.59559764705362872</v>
      </c>
      <c r="J347" s="47">
        <f>Prev!I139</f>
        <v>0.26644982744301243</v>
      </c>
      <c r="K347" s="49" t="s">
        <v>154</v>
      </c>
      <c r="L347" s="47">
        <v>0.58333690970985719</v>
      </c>
      <c r="M347" s="47">
        <f>Prev!L139</f>
        <v>0.2559703608123855</v>
      </c>
      <c r="O347" s="47">
        <f>Prev!N139</f>
        <v>0.57085658322357036</v>
      </c>
      <c r="P347" s="47">
        <f>Prev!O139</f>
        <v>0.24562052859401967</v>
      </c>
      <c r="R347" s="47">
        <f>Prev!Q139</f>
        <v>0.55816519751478444</v>
      </c>
      <c r="S347" s="49" t="s">
        <v>154</v>
      </c>
      <c r="T347"/>
      <c r="U347" s="47">
        <f>Prev!T139</f>
        <v>0.54527235234595051</v>
      </c>
      <c r="V347" s="47">
        <f>Prev!U139</f>
        <v>0.22535157765944278</v>
      </c>
      <c r="X347" s="47">
        <f>Prev!W139</f>
        <v>0.53218872588574484</v>
      </c>
      <c r="Y347" s="47">
        <f>Prev!X139</f>
        <v>0.21545304456485859</v>
      </c>
      <c r="Z347" s="47">
        <f>Prev!Y139</f>
        <v>0</v>
      </c>
      <c r="AA347" s="49" t="s">
        <v>154</v>
      </c>
      <c r="AB347" s="47">
        <f>Prev!AA139</f>
        <v>0.2057252230185965</v>
      </c>
      <c r="AD347" s="47">
        <f>Prev!AC139</f>
        <v>0.505497245248546</v>
      </c>
      <c r="AE347" s="47">
        <f>Prev!AD139</f>
        <v>0.19617787363338138</v>
      </c>
      <c r="AH347" s="47">
        <f>Prev!AG139</f>
        <v>0.29700748222523604</v>
      </c>
      <c r="AI347" s="49" t="s">
        <v>154</v>
      </c>
      <c r="AJ347"/>
      <c r="AP347" s="47">
        <f>Prev!AO139</f>
        <v>0</v>
      </c>
      <c r="AQ347" s="49" t="s">
        <v>154</v>
      </c>
      <c r="AR347"/>
      <c r="AX347" s="47">
        <f>Prev!AW139</f>
        <v>0</v>
      </c>
      <c r="AY347" s="49" t="s">
        <v>154</v>
      </c>
      <c r="AZ347"/>
      <c r="BF347" s="47">
        <f>Prev!BE139</f>
        <v>0</v>
      </c>
      <c r="BG347" s="49" t="s">
        <v>154</v>
      </c>
      <c r="BH347"/>
      <c r="BN347" s="47">
        <f>Prev!BM139</f>
        <v>0</v>
      </c>
      <c r="BO347"/>
      <c r="BP347"/>
      <c r="BV347" s="47">
        <f>Prev!BU139</f>
        <v>0</v>
      </c>
      <c r="BW347"/>
      <c r="BX347"/>
      <c r="CD347" s="47">
        <f>Prev!CC139</f>
        <v>0</v>
      </c>
      <c r="CE347"/>
      <c r="CF347"/>
      <c r="CL347" s="47">
        <f>Prev!CK139</f>
        <v>0</v>
      </c>
    </row>
    <row r="348" spans="1:90" ht="15.5" x14ac:dyDescent="0.35">
      <c r="A348" s="49" t="s">
        <v>155</v>
      </c>
      <c r="B348" s="47">
        <f>Prev!B140</f>
        <v>0.61586141796232174</v>
      </c>
      <c r="C348" s="47"/>
      <c r="D348" s="47">
        <v>0.28609700024976448</v>
      </c>
      <c r="F348" s="47">
        <f>Prev!E140</f>
        <v>0.6032896481153931</v>
      </c>
      <c r="G348" s="47">
        <f>Prev!F140</f>
        <v>0.2750688072651396</v>
      </c>
      <c r="H348" s="47"/>
      <c r="I348" s="47">
        <f>Prev!H140</f>
        <v>0.59474943111938272</v>
      </c>
      <c r="J348" s="47">
        <f>Prev!I140</f>
        <v>0.26607036491418551</v>
      </c>
      <c r="K348" s="49" t="s">
        <v>155</v>
      </c>
      <c r="L348" s="47">
        <v>0.58249106122605643</v>
      </c>
      <c r="M348" s="47">
        <f>Prev!L140</f>
        <v>0.25559919941665143</v>
      </c>
      <c r="O348" s="47">
        <f>Prev!N140</f>
        <v>0.57001616706110625</v>
      </c>
      <c r="P348" s="47">
        <f>Prev!O140</f>
        <v>0.24525892557825416</v>
      </c>
      <c r="R348" s="47">
        <f>Prev!Q140</f>
        <v>0.55733307992318792</v>
      </c>
      <c r="S348" s="49" t="s">
        <v>155</v>
      </c>
      <c r="T348"/>
      <c r="U348" s="47">
        <f>Prev!T140</f>
        <v>0.54445119543789844</v>
      </c>
      <c r="V348" s="47">
        <f>Prev!U140</f>
        <v>0.22501220779420131</v>
      </c>
      <c r="X348" s="47">
        <f>Prev!W140</f>
        <v>0.53138098376112808</v>
      </c>
      <c r="Y348" s="47">
        <f>Prev!X140</f>
        <v>0.21512603557066684</v>
      </c>
      <c r="Z348" s="47">
        <f>Prev!Y140</f>
        <v>0</v>
      </c>
      <c r="AA348" s="49" t="s">
        <v>155</v>
      </c>
      <c r="AB348" s="47">
        <f>Prev!AA140</f>
        <v>0.20541120609826546</v>
      </c>
      <c r="AD348" s="47">
        <f>Prev!AC140</f>
        <v>0.5047228528470441</v>
      </c>
      <c r="AE348" s="47">
        <f>Prev!AD140</f>
        <v>0.19587734053233583</v>
      </c>
      <c r="AH348" s="47">
        <f>Prev!AG140</f>
        <v>0.29700748222523587</v>
      </c>
      <c r="AI348" s="49" t="s">
        <v>155</v>
      </c>
      <c r="AJ348"/>
      <c r="AP348" s="47">
        <f>Prev!AO140</f>
        <v>0</v>
      </c>
      <c r="AQ348" s="49" t="s">
        <v>155</v>
      </c>
      <c r="AR348"/>
      <c r="AX348" s="47">
        <f>Prev!AW140</f>
        <v>0</v>
      </c>
      <c r="AY348" s="49" t="s">
        <v>155</v>
      </c>
      <c r="AZ348"/>
      <c r="BF348" s="47">
        <f>Prev!BE140</f>
        <v>0</v>
      </c>
      <c r="BG348" s="49" t="s">
        <v>155</v>
      </c>
      <c r="BH348"/>
      <c r="BN348" s="47">
        <f>Prev!BM140</f>
        <v>0</v>
      </c>
      <c r="BO348"/>
      <c r="BP348"/>
      <c r="BV348" s="47">
        <f>Prev!BU140</f>
        <v>0</v>
      </c>
      <c r="BW348"/>
      <c r="BX348"/>
      <c r="CD348" s="47">
        <f>Prev!CC140</f>
        <v>0</v>
      </c>
      <c r="CE348"/>
      <c r="CF348"/>
      <c r="CL348" s="47">
        <f>Prev!CK140</f>
        <v>0</v>
      </c>
    </row>
    <row r="349" spans="1:90" ht="15.5" x14ac:dyDescent="0.35">
      <c r="A349" s="49" t="s">
        <v>156</v>
      </c>
      <c r="B349" s="47">
        <f>Prev!B141</f>
        <v>0.62995251721752721</v>
      </c>
      <c r="C349" s="47"/>
      <c r="D349" s="47">
        <v>0.29673299578200885</v>
      </c>
      <c r="F349" s="47">
        <f>Prev!E141</f>
        <v>0.6174307182333908</v>
      </c>
      <c r="G349" s="47">
        <f>Prev!F141</f>
        <v>0.28543182605956663</v>
      </c>
      <c r="H349" s="47"/>
      <c r="I349" s="47">
        <f>Prev!H141</f>
        <v>0.60888227167935238</v>
      </c>
      <c r="J349" s="47">
        <f>Prev!I141</f>
        <v>0.27616078814032957</v>
      </c>
      <c r="K349" s="49" t="s">
        <v>156</v>
      </c>
      <c r="L349" s="47">
        <v>0.59668642851553411</v>
      </c>
      <c r="M349" s="47">
        <f>Prev!L141</f>
        <v>0.2654279434545404</v>
      </c>
      <c r="O349" s="47">
        <f>Prev!N141</f>
        <v>0.58425731203158604</v>
      </c>
      <c r="P349" s="47">
        <f>Prev!O141</f>
        <v>0.25481946704889152</v>
      </c>
      <c r="R349" s="47">
        <f>Prev!Q141</f>
        <v>0.57160271223286163</v>
      </c>
      <c r="S349" s="49" t="s">
        <v>156</v>
      </c>
      <c r="T349"/>
      <c r="U349" s="47">
        <f>Prev!T141</f>
        <v>0.55873152301883644</v>
      </c>
      <c r="V349" s="47">
        <f>Prev!U141</f>
        <v>0.23401924797364712</v>
      </c>
      <c r="X349" s="47">
        <f>Prev!W141</f>
        <v>0.54565375755930101</v>
      </c>
      <c r="Y349" s="47">
        <f>Prev!X141</f>
        <v>0.22384906959105555</v>
      </c>
      <c r="Z349" s="47">
        <f>Prev!Y141</f>
        <v>0</v>
      </c>
      <c r="AA349" s="49" t="s">
        <v>156</v>
      </c>
      <c r="AB349" s="47">
        <f>Prev!AA141</f>
        <v>0.21384629105909453</v>
      </c>
      <c r="AD349" s="47">
        <f>Prev!AC141</f>
        <v>0.51892419981621896</v>
      </c>
      <c r="AE349" s="47">
        <f>Prev!AD141</f>
        <v>0.20402122464126282</v>
      </c>
      <c r="AH349" s="47">
        <f>Prev!AG141</f>
        <v>0.29700748222523599</v>
      </c>
      <c r="AI349" s="49" t="s">
        <v>156</v>
      </c>
      <c r="AJ349"/>
      <c r="AP349" s="47">
        <f>Prev!AO141</f>
        <v>0</v>
      </c>
      <c r="AQ349" s="49" t="s">
        <v>156</v>
      </c>
      <c r="AR349"/>
      <c r="AX349" s="47">
        <f>Prev!AW141</f>
        <v>0</v>
      </c>
      <c r="AY349" s="49" t="s">
        <v>156</v>
      </c>
      <c r="AZ349"/>
      <c r="BF349" s="47">
        <f>Prev!BE141</f>
        <v>0</v>
      </c>
      <c r="BG349" s="49" t="s">
        <v>156</v>
      </c>
      <c r="BH349"/>
      <c r="BN349" s="47">
        <f>Prev!BM141</f>
        <v>0</v>
      </c>
      <c r="BO349"/>
      <c r="BP349"/>
      <c r="BV349" s="47">
        <f>Prev!BU141</f>
        <v>0</v>
      </c>
      <c r="BW349"/>
      <c r="BX349"/>
      <c r="CD349" s="47">
        <f>Prev!CC141</f>
        <v>0</v>
      </c>
      <c r="CE349"/>
      <c r="CF349"/>
      <c r="CL349" s="47">
        <f>Prev!CK141</f>
        <v>0</v>
      </c>
    </row>
    <row r="350" spans="1:90" ht="15.5" x14ac:dyDescent="0.35">
      <c r="A350" s="49" t="s">
        <v>157</v>
      </c>
      <c r="B350" s="47">
        <f>Prev!B142</f>
        <v>0.70776821896450648</v>
      </c>
      <c r="C350" s="47"/>
      <c r="D350" s="47">
        <v>0.24845506541806786</v>
      </c>
      <c r="F350" s="47">
        <f>Prev!E142</f>
        <v>0.69153200682582738</v>
      </c>
      <c r="G350" s="47">
        <f>Prev!F142</f>
        <v>0.23392303947906484</v>
      </c>
      <c r="H350" s="47"/>
      <c r="I350" s="47">
        <f>Prev!H142</f>
        <v>0.67815421479328442</v>
      </c>
      <c r="J350" s="47">
        <f>Prev!I142</f>
        <v>0.22087091556723781</v>
      </c>
      <c r="K350" s="49" t="s">
        <v>157</v>
      </c>
      <c r="L350" s="47">
        <v>0.66230019362923243</v>
      </c>
      <c r="M350" s="47">
        <f>Prev!L142</f>
        <v>0.20751947273987129</v>
      </c>
      <c r="O350" s="47">
        <f>Prev!N142</f>
        <v>0.64593593628710011</v>
      </c>
      <c r="P350" s="47">
        <f>Prev!O142</f>
        <v>0.19454992765297219</v>
      </c>
      <c r="R350" s="47">
        <f>Prev!Q142</f>
        <v>0.6290774335082393</v>
      </c>
      <c r="S350" s="49" t="s">
        <v>157</v>
      </c>
      <c r="T350"/>
      <c r="U350" s="47">
        <f>Prev!T142</f>
        <v>0.61174415963106687</v>
      </c>
      <c r="V350" s="47">
        <f>Prev!U142</f>
        <v>0.16983027200285369</v>
      </c>
      <c r="X350" s="47">
        <f>Prev!W142</f>
        <v>0.5939591824002326</v>
      </c>
      <c r="Y350" s="47">
        <f>Prev!X142</f>
        <v>0.15811262604147411</v>
      </c>
      <c r="Z350" s="47">
        <f>Prev!Y142</f>
        <v>0</v>
      </c>
      <c r="AA350" s="49" t="s">
        <v>157</v>
      </c>
      <c r="AB350" s="47">
        <f>Prev!AA142</f>
        <v>0.14684159805130015</v>
      </c>
      <c r="AD350" s="47">
        <f>Prev!AC142</f>
        <v>0.55714483600760545</v>
      </c>
      <c r="AE350" s="47">
        <f>Prev!AD142</f>
        <v>0.13602856849546241</v>
      </c>
      <c r="AH350" s="47">
        <f>Prev!AG142</f>
        <v>0.26296196831204749</v>
      </c>
      <c r="AI350" s="49" t="s">
        <v>157</v>
      </c>
      <c r="AJ350"/>
      <c r="AP350" s="47">
        <f>Prev!AO142</f>
        <v>0</v>
      </c>
      <c r="AQ350" s="49" t="s">
        <v>157</v>
      </c>
      <c r="AR350"/>
      <c r="AX350" s="47">
        <f>Prev!AW142</f>
        <v>0</v>
      </c>
      <c r="AY350" s="49" t="s">
        <v>157</v>
      </c>
      <c r="AZ350"/>
      <c r="BF350" s="47">
        <f>Prev!BE142</f>
        <v>0</v>
      </c>
      <c r="BG350" s="49" t="s">
        <v>157</v>
      </c>
      <c r="BH350"/>
      <c r="BN350" s="47">
        <f>Prev!BM142</f>
        <v>0</v>
      </c>
      <c r="BO350"/>
      <c r="BP350"/>
      <c r="BV350" s="47">
        <f>Prev!BU142</f>
        <v>0</v>
      </c>
      <c r="BW350"/>
      <c r="BX350"/>
      <c r="CD350" s="47">
        <f>Prev!CC142</f>
        <v>0</v>
      </c>
      <c r="CE350"/>
      <c r="CF350"/>
      <c r="CL350" s="47">
        <f>Prev!CK142</f>
        <v>0</v>
      </c>
    </row>
    <row r="351" spans="1:90" ht="15.5" x14ac:dyDescent="0.35">
      <c r="A351" s="49" t="s">
        <v>158</v>
      </c>
      <c r="B351" s="47">
        <f>Prev!B143</f>
        <v>0.70776821896450703</v>
      </c>
      <c r="C351" s="47"/>
      <c r="D351" s="47">
        <v>0.24845506541806797</v>
      </c>
      <c r="F351" s="47">
        <f>Prev!E143</f>
        <v>0.69153200682582683</v>
      </c>
      <c r="G351" s="47">
        <f>Prev!F143</f>
        <v>0.23392303947906476</v>
      </c>
      <c r="H351" s="47"/>
      <c r="I351" s="47">
        <f>Prev!H143</f>
        <v>0.67807908133646488</v>
      </c>
      <c r="J351" s="47">
        <f>Prev!I143</f>
        <v>0.22084644503378764</v>
      </c>
      <c r="K351" s="49" t="s">
        <v>158</v>
      </c>
      <c r="L351" s="47">
        <v>0.66222577422859352</v>
      </c>
      <c r="M351" s="47">
        <f>Prev!L143</f>
        <v>0.20749615480197725</v>
      </c>
      <c r="O351" s="47">
        <f>Prev!N143</f>
        <v>0.64586250908852194</v>
      </c>
      <c r="P351" s="47">
        <f>Prev!O143</f>
        <v>0.19452781206012684</v>
      </c>
      <c r="R351" s="47">
        <f>Prev!Q143</f>
        <v>0.62900525812179797</v>
      </c>
      <c r="S351" s="49" t="s">
        <v>158</v>
      </c>
      <c r="T351"/>
      <c r="U351" s="47">
        <f>Prev!T143</f>
        <v>0.61167347631766955</v>
      </c>
      <c r="V351" s="47">
        <f>Prev!U143</f>
        <v>0.1698106491488364</v>
      </c>
      <c r="X351" s="47">
        <f>Prev!W143</f>
        <v>0.59389021139802189</v>
      </c>
      <c r="Y351" s="47">
        <f>Prev!X143</f>
        <v>0.15809426588036649</v>
      </c>
      <c r="Z351" s="47">
        <f>Prev!Y143</f>
        <v>0</v>
      </c>
      <c r="AA351" s="49" t="s">
        <v>158</v>
      </c>
      <c r="AB351" s="47">
        <f>Prev!AA143</f>
        <v>0.14682449502893766</v>
      </c>
      <c r="AD351" s="47">
        <f>Prev!AC143</f>
        <v>0.55707986771490026</v>
      </c>
      <c r="AE351" s="47">
        <f>Prev!AD143</f>
        <v>0.13601270629360182</v>
      </c>
      <c r="AH351" s="47">
        <f>Prev!AG143</f>
        <v>0.2629619683120476</v>
      </c>
      <c r="AI351" s="49" t="s">
        <v>158</v>
      </c>
      <c r="AJ351"/>
      <c r="AP351" s="47">
        <f>Prev!AO143</f>
        <v>0</v>
      </c>
      <c r="AQ351" s="49" t="s">
        <v>158</v>
      </c>
      <c r="AR351"/>
      <c r="AX351" s="47">
        <f>Prev!AW143</f>
        <v>0</v>
      </c>
      <c r="AY351" s="49" t="s">
        <v>158</v>
      </c>
      <c r="AZ351"/>
      <c r="BF351" s="47">
        <f>Prev!BE143</f>
        <v>0</v>
      </c>
      <c r="BG351" s="49" t="s">
        <v>158</v>
      </c>
      <c r="BH351"/>
      <c r="BN351" s="47">
        <f>Prev!BM143</f>
        <v>0</v>
      </c>
      <c r="BO351"/>
      <c r="BP351"/>
      <c r="BV351" s="47">
        <f>Prev!BU143</f>
        <v>0</v>
      </c>
      <c r="BW351"/>
      <c r="BX351"/>
      <c r="CD351" s="47">
        <f>Prev!CC143</f>
        <v>0</v>
      </c>
      <c r="CE351"/>
      <c r="CF351"/>
      <c r="CL351" s="47">
        <f>Prev!CK143</f>
        <v>0</v>
      </c>
    </row>
    <row r="352" spans="1:90" ht="15.5" x14ac:dyDescent="0.35">
      <c r="A352" s="49" t="s">
        <v>159</v>
      </c>
      <c r="B352" s="47">
        <f>Prev!B144</f>
        <v>0.70776821896450681</v>
      </c>
      <c r="C352" s="47"/>
      <c r="D352" s="47">
        <v>0.24845506541806792</v>
      </c>
      <c r="F352" s="47">
        <f>Prev!E144</f>
        <v>0.69153200682582683</v>
      </c>
      <c r="G352" s="47">
        <f>Prev!F144</f>
        <v>0.23392303947906476</v>
      </c>
      <c r="H352" s="47"/>
      <c r="I352" s="47">
        <f>Prev!H144</f>
        <v>0.67749175059214428</v>
      </c>
      <c r="J352" s="47">
        <f>Prev!I144</f>
        <v>0.22065515479860362</v>
      </c>
      <c r="K352" s="49" t="s">
        <v>159</v>
      </c>
      <c r="L352" s="47">
        <v>0.66164273558746112</v>
      </c>
      <c r="M352" s="47">
        <f>Prev!L144</f>
        <v>0.20731347046554113</v>
      </c>
      <c r="O352" s="47">
        <f>Prev!N144</f>
        <v>0.64528603562459896</v>
      </c>
      <c r="P352" s="47">
        <f>Prev!O144</f>
        <v>0.19435418358646622</v>
      </c>
      <c r="R352" s="47">
        <f>Prev!Q144</f>
        <v>0.62843748106351816</v>
      </c>
      <c r="S352" s="49" t="s">
        <v>159</v>
      </c>
      <c r="T352"/>
      <c r="U352" s="47">
        <f>Prev!T144</f>
        <v>0.61111637773753125</v>
      </c>
      <c r="V352" s="47">
        <f>Prev!U144</f>
        <v>0.16965598939130924</v>
      </c>
      <c r="X352" s="47">
        <f>Prev!W144</f>
        <v>0.59334561801271168</v>
      </c>
      <c r="Y352" s="47">
        <f>Prev!X144</f>
        <v>0.15794929448699843</v>
      </c>
      <c r="Z352" s="47">
        <f>Prev!Y144</f>
        <v>0</v>
      </c>
      <c r="AA352" s="49" t="s">
        <v>159</v>
      </c>
      <c r="AB352" s="47">
        <f>Prev!AA144</f>
        <v>0.14668921390997552</v>
      </c>
      <c r="AD352" s="47">
        <f>Prev!AC144</f>
        <v>0.55656511909771322</v>
      </c>
      <c r="AE352" s="47">
        <f>Prev!AD144</f>
        <v>0.13588702888800536</v>
      </c>
      <c r="AH352" s="47">
        <f>Prev!AG144</f>
        <v>0.26296196831204738</v>
      </c>
      <c r="AI352" s="49" t="s">
        <v>159</v>
      </c>
      <c r="AJ352"/>
      <c r="AP352" s="47">
        <f>Prev!AO144</f>
        <v>0</v>
      </c>
      <c r="AQ352" s="49" t="s">
        <v>159</v>
      </c>
      <c r="AR352"/>
      <c r="AX352" s="47">
        <f>Prev!AW144</f>
        <v>0</v>
      </c>
      <c r="AY352" s="49" t="s">
        <v>159</v>
      </c>
      <c r="AZ352"/>
      <c r="BF352" s="47">
        <f>Prev!BE144</f>
        <v>0</v>
      </c>
      <c r="BG352" s="49" t="s">
        <v>159</v>
      </c>
      <c r="BH352"/>
      <c r="BN352" s="47">
        <f>Prev!BM144</f>
        <v>0</v>
      </c>
      <c r="BO352"/>
      <c r="BP352"/>
      <c r="BV352" s="47">
        <f>Prev!BU144</f>
        <v>0</v>
      </c>
      <c r="BW352"/>
      <c r="BX352"/>
      <c r="CD352" s="47">
        <f>Prev!CC144</f>
        <v>0</v>
      </c>
      <c r="CE352"/>
      <c r="CF352"/>
      <c r="CL352" s="47">
        <f>Prev!CK144</f>
        <v>0</v>
      </c>
    </row>
    <row r="353" spans="1:90" ht="15.5" x14ac:dyDescent="0.35">
      <c r="A353" s="49" t="s">
        <v>160</v>
      </c>
      <c r="B353" s="47">
        <f>Prev!B145</f>
        <v>0.70776821896450648</v>
      </c>
      <c r="C353" s="47"/>
      <c r="D353" s="47">
        <v>0.24845506541806786</v>
      </c>
      <c r="F353" s="47">
        <f>Prev!E145</f>
        <v>0.69153200682582694</v>
      </c>
      <c r="G353" s="47">
        <f>Prev!F145</f>
        <v>0.23392303947906479</v>
      </c>
      <c r="H353" s="47"/>
      <c r="I353" s="47">
        <f>Prev!H145</f>
        <v>0.67728929422626838</v>
      </c>
      <c r="J353" s="47">
        <f>Prev!I145</f>
        <v>0.22058921592818453</v>
      </c>
      <c r="K353" s="49" t="s">
        <v>160</v>
      </c>
      <c r="L353" s="47">
        <v>0.66144120097147119</v>
      </c>
      <c r="M353" s="47">
        <f>Prev!L145</f>
        <v>0.20725032333429855</v>
      </c>
      <c r="O353" s="47">
        <f>Prev!N145</f>
        <v>0.64508624834616035</v>
      </c>
      <c r="P353" s="47">
        <f>Prev!O145</f>
        <v>0.19429400950668116</v>
      </c>
      <c r="R353" s="47">
        <f>Prev!Q145</f>
        <v>0.62824021921335094</v>
      </c>
      <c r="S353" s="49" t="s">
        <v>160</v>
      </c>
      <c r="T353"/>
      <c r="U353" s="47">
        <f>Prev!T145</f>
        <v>0.61092236898107999</v>
      </c>
      <c r="V353" s="47">
        <f>Prev!U145</f>
        <v>0.16960212935952895</v>
      </c>
      <c r="X353" s="47">
        <f>Prev!W145</f>
        <v>0.59315553705098978</v>
      </c>
      <c r="Y353" s="47">
        <f>Prev!X145</f>
        <v>0.15789869471363205</v>
      </c>
      <c r="Z353" s="47">
        <f>Prev!Y145</f>
        <v>0</v>
      </c>
      <c r="AA353" s="49" t="s">
        <v>160</v>
      </c>
      <c r="AB353" s="47">
        <f>Prev!AA145</f>
        <v>0.14664189461734542</v>
      </c>
      <c r="AD353" s="47">
        <f>Prev!AC145</f>
        <v>0.55638469562431903</v>
      </c>
      <c r="AE353" s="47">
        <f>Prev!AD145</f>
        <v>0.13584297796044995</v>
      </c>
      <c r="AH353" s="47">
        <f>Prev!AG145</f>
        <v>0.26296196831204749</v>
      </c>
      <c r="AI353" s="49" t="s">
        <v>160</v>
      </c>
      <c r="AJ353"/>
      <c r="AP353" s="47">
        <f>Prev!AO145</f>
        <v>0</v>
      </c>
      <c r="AQ353" s="49" t="s">
        <v>160</v>
      </c>
      <c r="AR353"/>
      <c r="AX353" s="47">
        <f>Prev!AW145</f>
        <v>0</v>
      </c>
      <c r="AY353" s="49" t="s">
        <v>160</v>
      </c>
      <c r="AZ353"/>
      <c r="BF353" s="47">
        <f>Prev!BE145</f>
        <v>0</v>
      </c>
      <c r="BG353" s="49" t="s">
        <v>160</v>
      </c>
      <c r="BH353"/>
      <c r="BN353" s="47">
        <f>Prev!BM145</f>
        <v>0</v>
      </c>
      <c r="BO353"/>
      <c r="BP353"/>
      <c r="BV353" s="47">
        <f>Prev!BU145</f>
        <v>0</v>
      </c>
      <c r="BW353"/>
      <c r="BX353"/>
      <c r="CD353" s="47">
        <f>Prev!CC145</f>
        <v>0</v>
      </c>
      <c r="CE353"/>
      <c r="CF353"/>
      <c r="CL353" s="47">
        <f>Prev!CK145</f>
        <v>0</v>
      </c>
    </row>
    <row r="354" spans="1:90" ht="15.5" x14ac:dyDescent="0.35">
      <c r="A354" s="49" t="s">
        <v>161</v>
      </c>
      <c r="B354" s="47">
        <f>Prev!B146</f>
        <v>0.73712343635000677</v>
      </c>
      <c r="C354" s="47"/>
      <c r="D354" s="47">
        <v>0.27213826604970925</v>
      </c>
      <c r="F354" s="47">
        <f>Prev!E146</f>
        <v>0.72149381051830552</v>
      </c>
      <c r="G354" s="47">
        <f>Prev!F146</f>
        <v>0.25670694279226963</v>
      </c>
      <c r="H354" s="47"/>
      <c r="I354" s="47">
        <f>Prev!H146</f>
        <v>0.70657700131092227</v>
      </c>
      <c r="J354" s="47">
        <f>Prev!I146</f>
        <v>0.2420734088647655</v>
      </c>
      <c r="K354" s="49" t="s">
        <v>161</v>
      </c>
      <c r="L354" s="47">
        <v>0.69130186387221881</v>
      </c>
      <c r="M354" s="47">
        <f>Prev!L146</f>
        <v>0.22785776564552443</v>
      </c>
      <c r="O354" s="47">
        <f>Prev!N146</f>
        <v>0.67546940392950028</v>
      </c>
      <c r="P354" s="47">
        <f>Prev!O146</f>
        <v>0.21401061235373178</v>
      </c>
      <c r="R354" s="47">
        <f>Prev!Q146</f>
        <v>0.65909085773632436</v>
      </c>
      <c r="S354" s="49" t="s">
        <v>161</v>
      </c>
      <c r="T354"/>
      <c r="U354" s="47">
        <f>Prev!T146</f>
        <v>0.64218099771806214</v>
      </c>
      <c r="V354" s="47">
        <f>Prev!U146</f>
        <v>0.18751062305633104</v>
      </c>
      <c r="X354" s="47">
        <f>Prev!W146</f>
        <v>0.62475829048576614</v>
      </c>
      <c r="Y354" s="47">
        <f>Prev!X146</f>
        <v>0.17489778365616956</v>
      </c>
      <c r="Z354" s="47">
        <f>Prev!Y146</f>
        <v>0</v>
      </c>
      <c r="AA354" s="49" t="s">
        <v>161</v>
      </c>
      <c r="AB354" s="47">
        <f>Prev!AA146</f>
        <v>0.16273316115185696</v>
      </c>
      <c r="AD354" s="47">
        <f>Prev!AC146</f>
        <v>0.58846747334916816</v>
      </c>
      <c r="AE354" s="47">
        <f>Prev!AD146</f>
        <v>0.15103175326753163</v>
      </c>
      <c r="AH354" s="47">
        <f>Prev!AG146</f>
        <v>0.26296196831204738</v>
      </c>
      <c r="AI354" s="49" t="s">
        <v>161</v>
      </c>
      <c r="AJ354"/>
      <c r="AP354" s="47">
        <f>Prev!AO146</f>
        <v>0</v>
      </c>
      <c r="AQ354" s="49" t="s">
        <v>161</v>
      </c>
      <c r="AR354"/>
      <c r="AX354" s="47">
        <f>Prev!AW146</f>
        <v>0</v>
      </c>
      <c r="AY354" s="49" t="s">
        <v>161</v>
      </c>
      <c r="AZ354"/>
      <c r="BF354" s="47">
        <f>Prev!BE146</f>
        <v>0</v>
      </c>
      <c r="BG354" s="49" t="s">
        <v>161</v>
      </c>
      <c r="BH354"/>
      <c r="BN354" s="47">
        <f>Prev!BM146</f>
        <v>0</v>
      </c>
      <c r="BO354"/>
      <c r="BP354"/>
      <c r="BV354" s="47">
        <f>Prev!BU146</f>
        <v>0</v>
      </c>
      <c r="BW354"/>
      <c r="BX354"/>
      <c r="CD354" s="47">
        <f>Prev!CC146</f>
        <v>0</v>
      </c>
      <c r="CE354"/>
      <c r="CF354"/>
      <c r="CL354" s="47">
        <f>Prev!CK146</f>
        <v>0</v>
      </c>
    </row>
    <row r="355" spans="1:90" ht="15.5" x14ac:dyDescent="0.35">
      <c r="A355" s="49" t="s">
        <v>162</v>
      </c>
      <c r="B355" s="47">
        <f>Prev!B147</f>
        <v>0.61774993732383132</v>
      </c>
      <c r="C355" s="47"/>
      <c r="D355" s="47">
        <v>0.32856203294602332</v>
      </c>
      <c r="F355" s="47">
        <f>Prev!E147</f>
        <v>0.6068972512577897</v>
      </c>
      <c r="G355" s="47">
        <f>Prev!F147</f>
        <v>0.31839024365363622</v>
      </c>
      <c r="H355" s="47"/>
      <c r="I355" s="47">
        <f>Prev!H147</f>
        <v>0.59799042964609805</v>
      </c>
      <c r="J355" s="47">
        <f>Prev!I147</f>
        <v>0.30937291465429168</v>
      </c>
      <c r="K355" s="49" t="s">
        <v>162</v>
      </c>
      <c r="L355" s="47">
        <v>0.58743566070610598</v>
      </c>
      <c r="M355" s="47">
        <f>Prev!L147</f>
        <v>0.29963632874106932</v>
      </c>
      <c r="O355" s="47">
        <f>Prev!N147</f>
        <v>0.57670590549171574</v>
      </c>
      <c r="P355" s="47">
        <f>Prev!O147</f>
        <v>0.28995884017043366</v>
      </c>
      <c r="R355" s="47">
        <f>Prev!Q147</f>
        <v>0.56580543368598157</v>
      </c>
      <c r="S355" s="49" t="s">
        <v>162</v>
      </c>
      <c r="T355"/>
      <c r="U355" s="47">
        <f>Prev!T147</f>
        <v>0.55473918810830869</v>
      </c>
      <c r="V355" s="47">
        <f>Prev!U147</f>
        <v>0.27081184373981781</v>
      </c>
      <c r="X355" s="47">
        <f>Prev!W147</f>
        <v>0.54351279597343671</v>
      </c>
      <c r="Y355" s="47">
        <f>Prev!X147</f>
        <v>0.26135794414561031</v>
      </c>
      <c r="Z355" s="47">
        <f>Prev!Y147</f>
        <v>0</v>
      </c>
      <c r="AA355" s="49" t="s">
        <v>162</v>
      </c>
      <c r="AB355" s="47">
        <f>Prev!AA147</f>
        <v>0.25199430663161387</v>
      </c>
      <c r="AD355" s="47">
        <f>Prev!AC147</f>
        <v>0.52060555240556561</v>
      </c>
      <c r="AE355" s="47">
        <f>Prev!AD147</f>
        <v>0.24272888043241184</v>
      </c>
      <c r="AH355" s="47">
        <f>Prev!AG147</f>
        <v>0.3385865809294753</v>
      </c>
      <c r="AI355" s="49" t="s">
        <v>162</v>
      </c>
      <c r="AJ355"/>
      <c r="AP355" s="47">
        <f>Prev!AO147</f>
        <v>0</v>
      </c>
      <c r="AQ355" s="49" t="s">
        <v>162</v>
      </c>
      <c r="AR355"/>
      <c r="AX355" s="47">
        <f>Prev!AW147</f>
        <v>0</v>
      </c>
      <c r="AY355" s="49" t="s">
        <v>162</v>
      </c>
      <c r="AZ355"/>
      <c r="BF355" s="47">
        <f>Prev!BE147</f>
        <v>0</v>
      </c>
      <c r="BG355" s="49" t="s">
        <v>162</v>
      </c>
      <c r="BH355"/>
      <c r="BN355" s="47">
        <f>Prev!BM147</f>
        <v>0</v>
      </c>
      <c r="BO355"/>
      <c r="BP355"/>
      <c r="BV355" s="47">
        <f>Prev!BU147</f>
        <v>0</v>
      </c>
      <c r="BW355"/>
      <c r="BX355"/>
      <c r="CD355" s="47">
        <f>Prev!CC147</f>
        <v>0</v>
      </c>
      <c r="CE355"/>
      <c r="CF355"/>
      <c r="CL355" s="47">
        <f>Prev!CK147</f>
        <v>0</v>
      </c>
    </row>
    <row r="356" spans="1:90" ht="15.5" x14ac:dyDescent="0.35">
      <c r="A356" s="49" t="s">
        <v>163</v>
      </c>
      <c r="B356" s="47">
        <f>Prev!B148</f>
        <v>0.61774993732383099</v>
      </c>
      <c r="C356" s="47"/>
      <c r="D356" s="47">
        <v>0.3285620329460231</v>
      </c>
      <c r="F356" s="47">
        <f>Prev!E148</f>
        <v>0.60689725125778993</v>
      </c>
      <c r="G356" s="47">
        <f>Prev!F148</f>
        <v>0.31839024365363638</v>
      </c>
      <c r="H356" s="47"/>
      <c r="I356" s="47">
        <f>Prev!H148</f>
        <v>0.59871650780646846</v>
      </c>
      <c r="J356" s="47">
        <f>Prev!I148</f>
        <v>0.30974855430603915</v>
      </c>
      <c r="K356" s="49" t="s">
        <v>163</v>
      </c>
      <c r="L356" s="47">
        <v>0.58816534179441948</v>
      </c>
      <c r="M356" s="47">
        <f>Prev!L148</f>
        <v>0.30000852092666336</v>
      </c>
      <c r="O356" s="47">
        <f>Prev!N148</f>
        <v>0.57743646159353523</v>
      </c>
      <c r="P356" s="47">
        <f>Prev!O148</f>
        <v>0.29032615251793298</v>
      </c>
      <c r="R356" s="47">
        <f>Prev!Q148</f>
        <v>0.56653428309245768</v>
      </c>
      <c r="S356" s="49" t="s">
        <v>163</v>
      </c>
      <c r="T356"/>
      <c r="U356" s="47">
        <f>Prev!T148</f>
        <v>0.55546390114924915</v>
      </c>
      <c r="V356" s="47">
        <f>Prev!U148</f>
        <v>0.27116563319440579</v>
      </c>
      <c r="X356" s="47">
        <f>Prev!W148</f>
        <v>0.54423109951992155</v>
      </c>
      <c r="Y356" s="47">
        <f>Prev!X148</f>
        <v>0.26170335337897616</v>
      </c>
      <c r="Z356" s="47">
        <f>Prev!Y148</f>
        <v>0</v>
      </c>
      <c r="AA356" s="49" t="s">
        <v>163</v>
      </c>
      <c r="AB356" s="47">
        <f>Prev!AA148</f>
        <v>0.25233042718348914</v>
      </c>
      <c r="AD356" s="47">
        <f>Prev!AC148</f>
        <v>0.52130485872758481</v>
      </c>
      <c r="AE356" s="47">
        <f>Prev!AD148</f>
        <v>0.24305492735956946</v>
      </c>
      <c r="AH356" s="47">
        <f>Prev!AG148</f>
        <v>0.33858658092947541</v>
      </c>
      <c r="AI356" s="49" t="s">
        <v>163</v>
      </c>
      <c r="AJ356"/>
      <c r="AP356" s="47">
        <f>Prev!AO148</f>
        <v>0</v>
      </c>
      <c r="AQ356" s="49" t="s">
        <v>163</v>
      </c>
      <c r="AR356"/>
      <c r="AX356" s="47">
        <f>Prev!AW148</f>
        <v>0</v>
      </c>
      <c r="AY356" s="49" t="s">
        <v>163</v>
      </c>
      <c r="AZ356"/>
      <c r="BF356" s="47">
        <f>Prev!BE148</f>
        <v>0</v>
      </c>
      <c r="BG356" s="49" t="s">
        <v>163</v>
      </c>
      <c r="BH356"/>
      <c r="BN356" s="47">
        <f>Prev!BM148</f>
        <v>0</v>
      </c>
      <c r="BO356"/>
      <c r="BP356"/>
      <c r="BV356" s="47">
        <f>Prev!BU148</f>
        <v>0</v>
      </c>
      <c r="BW356"/>
      <c r="BX356"/>
      <c r="CD356" s="47">
        <f>Prev!CC148</f>
        <v>0</v>
      </c>
      <c r="CE356"/>
      <c r="CF356"/>
      <c r="CL356" s="47">
        <f>Prev!CK148</f>
        <v>0</v>
      </c>
    </row>
    <row r="357" spans="1:90" ht="15.5" x14ac:dyDescent="0.35">
      <c r="A357" s="49" t="s">
        <v>164</v>
      </c>
      <c r="B357" s="47">
        <f>Prev!B149</f>
        <v>0.61774993732383099</v>
      </c>
      <c r="C357" s="47"/>
      <c r="D357" s="47">
        <v>0.3285620329460231</v>
      </c>
      <c r="F357" s="47">
        <f>Prev!E149</f>
        <v>0.60689725125778959</v>
      </c>
      <c r="G357" s="47">
        <f>Prev!F149</f>
        <v>0.31839024365363633</v>
      </c>
      <c r="H357" s="47"/>
      <c r="I357" s="47">
        <f>Prev!H149</f>
        <v>0.59836499335906201</v>
      </c>
      <c r="J357" s="47">
        <f>Prev!I149</f>
        <v>0.30956669679838383</v>
      </c>
      <c r="K357" s="49" t="s">
        <v>164</v>
      </c>
      <c r="L357" s="47">
        <v>0.5878127030041731</v>
      </c>
      <c r="M357" s="47">
        <f>Prev!L149</f>
        <v>0.29982864864523912</v>
      </c>
      <c r="O357" s="47">
        <f>Prev!N149</f>
        <v>0.57708398102713632</v>
      </c>
      <c r="P357" s="47">
        <f>Prev!O149</f>
        <v>0.29014893072213999</v>
      </c>
      <c r="R357" s="47">
        <f>Prev!Q149</f>
        <v>0.56618317130745455</v>
      </c>
      <c r="S357" s="49" t="s">
        <v>164</v>
      </c>
      <c r="T357"/>
      <c r="U357" s="47">
        <f>Prev!T149</f>
        <v>0.55511529420643602</v>
      </c>
      <c r="V357" s="47">
        <f>Prev!U149</f>
        <v>0.27099545071776165</v>
      </c>
      <c r="X357" s="47">
        <f>Prev!W149</f>
        <v>0.54388605712576998</v>
      </c>
      <c r="Y357" s="47">
        <f>Prev!X149</f>
        <v>0.26153743351205372</v>
      </c>
      <c r="Z357" s="47">
        <f>Prev!Y149</f>
        <v>0</v>
      </c>
      <c r="AA357" s="49" t="s">
        <v>164</v>
      </c>
      <c r="AB357" s="47">
        <f>Prev!AA149</f>
        <v>0.25216918354801926</v>
      </c>
      <c r="AD357" s="47">
        <f>Prev!AC149</f>
        <v>0.52096981339408577</v>
      </c>
      <c r="AE357" s="47">
        <f>Prev!AD149</f>
        <v>0.24289871469852811</v>
      </c>
      <c r="AH357" s="47">
        <f>Prev!AG149</f>
        <v>0.33858658092947541</v>
      </c>
      <c r="AI357" s="49" t="s">
        <v>164</v>
      </c>
      <c r="AJ357"/>
      <c r="AP357" s="47">
        <f>Prev!AO149</f>
        <v>0</v>
      </c>
      <c r="AQ357" s="49" t="s">
        <v>164</v>
      </c>
      <c r="AR357"/>
      <c r="AX357" s="47">
        <f>Prev!AW149</f>
        <v>0</v>
      </c>
      <c r="AY357" s="49" t="s">
        <v>164</v>
      </c>
      <c r="AZ357"/>
      <c r="BF357" s="47">
        <f>Prev!BE149</f>
        <v>0</v>
      </c>
      <c r="BG357" s="49" t="s">
        <v>164</v>
      </c>
      <c r="BH357"/>
      <c r="BN357" s="47">
        <f>Prev!BM149</f>
        <v>0</v>
      </c>
      <c r="BO357"/>
      <c r="BP357"/>
      <c r="BV357" s="47">
        <f>Prev!BU149</f>
        <v>0</v>
      </c>
      <c r="BW357"/>
      <c r="BX357"/>
      <c r="CD357" s="47">
        <f>Prev!CC149</f>
        <v>0</v>
      </c>
      <c r="CE357"/>
      <c r="CF357"/>
      <c r="CL357" s="47">
        <f>Prev!CK149</f>
        <v>0</v>
      </c>
    </row>
    <row r="358" spans="1:90" ht="15.5" x14ac:dyDescent="0.35">
      <c r="A358" s="49" t="s">
        <v>165</v>
      </c>
      <c r="B358" s="47">
        <f>Prev!B150</f>
        <v>0.61774993732383099</v>
      </c>
      <c r="C358" s="47"/>
      <c r="D358" s="47">
        <v>0.3285620329460231</v>
      </c>
      <c r="F358" s="47">
        <f>Prev!E150</f>
        <v>0.60689725125778948</v>
      </c>
      <c r="G358" s="47">
        <f>Prev!F150</f>
        <v>0.31839024365363622</v>
      </c>
      <c r="H358" s="47"/>
      <c r="I358" s="47">
        <f>Prev!H150</f>
        <v>0.59816902162709451</v>
      </c>
      <c r="J358" s="47">
        <f>Prev!I150</f>
        <v>0.30946530998196836</v>
      </c>
      <c r="K358" s="49" t="s">
        <v>165</v>
      </c>
      <c r="L358" s="47">
        <v>0.58761560752213426</v>
      </c>
      <c r="M358" s="47">
        <f>Prev!L150</f>
        <v>0.29972811513901887</v>
      </c>
      <c r="O358" s="47">
        <f>Prev!N150</f>
        <v>0.57688650750249659</v>
      </c>
      <c r="P358" s="47">
        <f>Prev!O150</f>
        <v>0.29004964407772832</v>
      </c>
      <c r="R358" s="47">
        <f>Prev!Q150</f>
        <v>0.5659860262737868</v>
      </c>
      <c r="S358" s="49" t="s">
        <v>165</v>
      </c>
      <c r="T358"/>
      <c r="U358" s="47">
        <f>Prev!T150</f>
        <v>0.55491914336623516</v>
      </c>
      <c r="V358" s="47">
        <f>Prev!U150</f>
        <v>0.27089969405981412</v>
      </c>
      <c r="X358" s="47">
        <f>Prev!W150</f>
        <v>0.54369152405599908</v>
      </c>
      <c r="Y358" s="47">
        <f>Prev!X150</f>
        <v>0.2614438887720581</v>
      </c>
      <c r="Z358" s="47">
        <f>Prev!Y150</f>
        <v>0</v>
      </c>
      <c r="AA358" s="49" t="s">
        <v>165</v>
      </c>
      <c r="AB358" s="47">
        <f>Prev!AA150</f>
        <v>0.2520781023479991</v>
      </c>
      <c r="AD358" s="47">
        <f>Prev!AC150</f>
        <v>0.52078021367756555</v>
      </c>
      <c r="AE358" s="47">
        <f>Prev!AD150</f>
        <v>0.2428103150902092</v>
      </c>
      <c r="AH358" s="47">
        <f>Prev!AG150</f>
        <v>0.33858658092947536</v>
      </c>
      <c r="AI358" s="49" t="s">
        <v>165</v>
      </c>
      <c r="AJ358"/>
      <c r="AP358" s="47">
        <f>Prev!AO150</f>
        <v>0</v>
      </c>
      <c r="AQ358" s="49" t="s">
        <v>165</v>
      </c>
      <c r="AR358"/>
      <c r="AX358" s="47">
        <f>Prev!AW150</f>
        <v>0</v>
      </c>
      <c r="AY358" s="49" t="s">
        <v>165</v>
      </c>
      <c r="AZ358"/>
      <c r="BF358" s="47">
        <f>Prev!BE150</f>
        <v>0</v>
      </c>
      <c r="BG358" s="49" t="s">
        <v>165</v>
      </c>
      <c r="BH358"/>
      <c r="BN358" s="47">
        <f>Prev!BM150</f>
        <v>0</v>
      </c>
      <c r="BO358"/>
      <c r="BP358"/>
      <c r="BV358" s="47">
        <f>Prev!BU150</f>
        <v>0</v>
      </c>
      <c r="BW358"/>
      <c r="BX358"/>
      <c r="CD358" s="47">
        <f>Prev!CC150</f>
        <v>0</v>
      </c>
      <c r="CE358"/>
      <c r="CF358"/>
      <c r="CL358" s="47">
        <f>Prev!CK150</f>
        <v>0</v>
      </c>
    </row>
    <row r="359" spans="1:90" ht="15.5" x14ac:dyDescent="0.35">
      <c r="A359" s="49" t="s">
        <v>166</v>
      </c>
      <c r="B359" s="47">
        <f>Prev!B151</f>
        <v>0.60418194798190394</v>
      </c>
      <c r="C359" s="47"/>
      <c r="D359" s="47">
        <v>0.31788812452774534</v>
      </c>
      <c r="F359" s="47">
        <f>Prev!E151</f>
        <v>0.59330920954160726</v>
      </c>
      <c r="G359" s="47">
        <f>Prev!F151</f>
        <v>0.30793357334102012</v>
      </c>
      <c r="H359" s="47"/>
      <c r="I359" s="47">
        <f>Prev!H151</f>
        <v>0.58687315675846741</v>
      </c>
      <c r="J359" s="47">
        <f>Prev!I151</f>
        <v>0.30039693652041116</v>
      </c>
      <c r="K359" s="49" t="s">
        <v>166</v>
      </c>
      <c r="L359" s="47">
        <v>0.57628260377489127</v>
      </c>
      <c r="M359" s="47">
        <f>Prev!L151</f>
        <v>0.29084865896834122</v>
      </c>
      <c r="O359" s="47">
        <f>Prev!N151</f>
        <v>0.5655211360987884</v>
      </c>
      <c r="P359" s="47">
        <f>Prev!O151</f>
        <v>0.28136157189293953</v>
      </c>
      <c r="R359" s="47">
        <f>Prev!Q151</f>
        <v>0.55459387907582458</v>
      </c>
      <c r="S359" s="49" t="s">
        <v>166</v>
      </c>
      <c r="T359"/>
      <c r="U359" s="47">
        <f>Prev!T151</f>
        <v>0.54350661907201037</v>
      </c>
      <c r="V359" s="47">
        <f>Prev!U151</f>
        <v>0.2626020234394742</v>
      </c>
      <c r="X359" s="47">
        <f>Prev!W151</f>
        <v>0.53226580810503599</v>
      </c>
      <c r="Y359" s="47">
        <f>Prev!X151</f>
        <v>0.25334527743954005</v>
      </c>
      <c r="Z359" s="47">
        <f>Prev!Y151</f>
        <v>0</v>
      </c>
      <c r="AA359" s="49" t="s">
        <v>166</v>
      </c>
      <c r="AB359" s="47">
        <f>Prev!AA151</f>
        <v>0.24418109773034694</v>
      </c>
      <c r="AD359" s="47">
        <f>Prev!AC151</f>
        <v>0.50935268068435402</v>
      </c>
      <c r="AE359" s="47">
        <f>Prev!AD151</f>
        <v>0.23511740507246875</v>
      </c>
      <c r="AH359" s="47">
        <f>Prev!AG151</f>
        <v>0.33858658092947536</v>
      </c>
      <c r="AI359" s="49" t="s">
        <v>166</v>
      </c>
      <c r="AJ359"/>
      <c r="AP359" s="47">
        <f>Prev!AO151</f>
        <v>0</v>
      </c>
      <c r="AQ359" s="49" t="s">
        <v>166</v>
      </c>
      <c r="AR359"/>
      <c r="AX359" s="47">
        <f>Prev!AW151</f>
        <v>0</v>
      </c>
      <c r="AY359" s="49" t="s">
        <v>166</v>
      </c>
      <c r="AZ359"/>
      <c r="BF359" s="47">
        <f>Prev!BE151</f>
        <v>0</v>
      </c>
      <c r="BG359" s="49" t="s">
        <v>166</v>
      </c>
      <c r="BH359"/>
      <c r="BN359" s="47">
        <f>Prev!BM151</f>
        <v>0</v>
      </c>
      <c r="BO359"/>
      <c r="BP359"/>
      <c r="BV359" s="47">
        <f>Prev!BU151</f>
        <v>0</v>
      </c>
      <c r="BW359"/>
      <c r="BX359"/>
      <c r="CD359" s="47">
        <f>Prev!CC151</f>
        <v>0</v>
      </c>
      <c r="CE359"/>
      <c r="CF359"/>
      <c r="CL359" s="47">
        <f>Prev!CK151</f>
        <v>0</v>
      </c>
    </row>
    <row r="360" spans="1:90" ht="15.5" x14ac:dyDescent="0.35">
      <c r="A360" s="49" t="s">
        <v>167</v>
      </c>
      <c r="B360" s="47">
        <f>Prev!B152</f>
        <v>0.71969173444972945</v>
      </c>
      <c r="C360" s="47"/>
      <c r="D360" s="47">
        <v>0.25508093687449418</v>
      </c>
      <c r="F360" s="47">
        <f>Prev!E152</f>
        <v>0.70357552817325408</v>
      </c>
      <c r="G360" s="47">
        <f>Prev!F152</f>
        <v>0.24017149136167534</v>
      </c>
      <c r="H360" s="47"/>
      <c r="I360" s="47">
        <f>Prev!H152</f>
        <v>0.68885958021241922</v>
      </c>
      <c r="J360" s="47">
        <f>Prev!I152</f>
        <v>0.22628333008713772</v>
      </c>
      <c r="K360" s="49" t="s">
        <v>167</v>
      </c>
      <c r="L360" s="47">
        <v>0.67311878603292941</v>
      </c>
      <c r="M360" s="47">
        <f>Prev!L152</f>
        <v>0.21259629277612418</v>
      </c>
      <c r="O360" s="47">
        <f>Prev!N152</f>
        <v>0.65684498980068162</v>
      </c>
      <c r="P360" s="47">
        <f>Prev!O152</f>
        <v>0.19929626683450419</v>
      </c>
      <c r="R360" s="47">
        <f>Prev!Q152</f>
        <v>0.64005262100835858</v>
      </c>
      <c r="S360" s="49" t="s">
        <v>167</v>
      </c>
      <c r="T360"/>
      <c r="U360" s="47">
        <f>Prev!T152</f>
        <v>0.62275969580830792</v>
      </c>
      <c r="V360" s="47">
        <f>Prev!U152</f>
        <v>0.1739358337156949</v>
      </c>
      <c r="X360" s="47">
        <f>Prev!W152</f>
        <v>0.60498794926320831</v>
      </c>
      <c r="Y360" s="47">
        <f>Prev!X152</f>
        <v>0.16191013355047462</v>
      </c>
      <c r="Z360" s="47">
        <f>Prev!Y152</f>
        <v>0</v>
      </c>
      <c r="AA360" s="49" t="s">
        <v>167</v>
      </c>
      <c r="AB360" s="47">
        <f>Prev!AA152</f>
        <v>0.15034063260972158</v>
      </c>
      <c r="AD360" s="47">
        <f>Prev!AC152</f>
        <v>0.56811414725624942</v>
      </c>
      <c r="AE360" s="47">
        <f>Prev!AD152</f>
        <v>0.13923961636591334</v>
      </c>
      <c r="AH360" s="47">
        <f>Prev!AG152</f>
        <v>0.26995858018898233</v>
      </c>
      <c r="AI360" s="49" t="s">
        <v>167</v>
      </c>
      <c r="AJ360"/>
      <c r="AP360" s="47">
        <f>Prev!AO152</f>
        <v>0</v>
      </c>
      <c r="AQ360" s="49" t="s">
        <v>167</v>
      </c>
      <c r="AR360"/>
      <c r="AX360" s="47">
        <f>Prev!AW152</f>
        <v>0</v>
      </c>
      <c r="AY360" s="49" t="s">
        <v>167</v>
      </c>
      <c r="AZ360"/>
      <c r="BF360" s="47">
        <f>Prev!BE152</f>
        <v>0</v>
      </c>
      <c r="BG360" s="49" t="s">
        <v>167</v>
      </c>
      <c r="BH360"/>
      <c r="BN360" s="47">
        <f>Prev!BM152</f>
        <v>0</v>
      </c>
      <c r="BO360"/>
      <c r="BP360"/>
      <c r="BV360" s="47">
        <f>Prev!BU152</f>
        <v>0</v>
      </c>
      <c r="BW360"/>
      <c r="BX360"/>
      <c r="CD360" s="47">
        <f>Prev!CC152</f>
        <v>0</v>
      </c>
      <c r="CE360"/>
      <c r="CF360"/>
      <c r="CL360" s="47">
        <f>Prev!CK152</f>
        <v>0</v>
      </c>
    </row>
    <row r="361" spans="1:90" ht="15.5" x14ac:dyDescent="0.35">
      <c r="A361" s="49" t="s">
        <v>168</v>
      </c>
      <c r="B361" s="47">
        <f>Prev!B153</f>
        <v>0.71969173444972923</v>
      </c>
      <c r="C361" s="47"/>
      <c r="D361" s="47">
        <v>0.25508093687449412</v>
      </c>
      <c r="F361" s="47">
        <f>Prev!E153</f>
        <v>0.70357552817325397</v>
      </c>
      <c r="G361" s="47">
        <f>Prev!F153</f>
        <v>0.24017149136167532</v>
      </c>
      <c r="H361" s="47"/>
      <c r="I361" s="47">
        <f>Prev!H153</f>
        <v>0.68858982641956279</v>
      </c>
      <c r="J361" s="47">
        <f>Prev!I153</f>
        <v>0.22619471872379956</v>
      </c>
      <c r="K361" s="49" t="s">
        <v>168</v>
      </c>
      <c r="L361" s="47">
        <v>0.67285003854364989</v>
      </c>
      <c r="M361" s="47">
        <f>Prev!L153</f>
        <v>0.21251141218580466</v>
      </c>
      <c r="O361" s="47">
        <f>Prev!N153</f>
        <v>0.6565783540370066</v>
      </c>
      <c r="P361" s="47">
        <f>Prev!O153</f>
        <v>0.19921536568867804</v>
      </c>
      <c r="R361" s="47">
        <f>Prev!Q153</f>
        <v>0.63978914132278242</v>
      </c>
      <c r="S361" s="49" t="s">
        <v>168</v>
      </c>
      <c r="T361"/>
      <c r="U361" s="47">
        <f>Prev!T153</f>
        <v>0.62250035145643801</v>
      </c>
      <c r="V361" s="47">
        <f>Prev!U153</f>
        <v>0.17386339923355748</v>
      </c>
      <c r="X361" s="47">
        <f>Prev!W153</f>
        <v>0.6047336508744543</v>
      </c>
      <c r="Y361" s="47">
        <f>Prev!X153</f>
        <v>0.16184207684598156</v>
      </c>
      <c r="Z361" s="47">
        <f>Prev!Y153</f>
        <v>0</v>
      </c>
      <c r="AA361" s="49" t="s">
        <v>168</v>
      </c>
      <c r="AB361" s="47">
        <f>Prev!AA153</f>
        <v>0.15027698401753675</v>
      </c>
      <c r="AD361" s="47">
        <f>Prev!AC153</f>
        <v>0.56787238354144498</v>
      </c>
      <c r="AE361" s="47">
        <f>Prev!AD153</f>
        <v>0.13918036227575706</v>
      </c>
      <c r="AH361" s="47">
        <f>Prev!AG153</f>
        <v>0.2699585801889825</v>
      </c>
      <c r="AI361" s="49" t="s">
        <v>168</v>
      </c>
      <c r="AJ361"/>
      <c r="AP361" s="47">
        <f>Prev!AO153</f>
        <v>0</v>
      </c>
      <c r="AQ361" s="49" t="s">
        <v>168</v>
      </c>
      <c r="AR361"/>
      <c r="AX361" s="47">
        <f>Prev!AW153</f>
        <v>0</v>
      </c>
      <c r="AY361" s="49" t="s">
        <v>168</v>
      </c>
      <c r="AZ361"/>
      <c r="BF361" s="47">
        <f>Prev!BE153</f>
        <v>0</v>
      </c>
      <c r="BG361" s="49" t="s">
        <v>168</v>
      </c>
      <c r="BH361"/>
      <c r="BN361" s="47">
        <f>Prev!BM153</f>
        <v>0</v>
      </c>
      <c r="BO361"/>
      <c r="BP361"/>
      <c r="BV361" s="47">
        <f>Prev!BU153</f>
        <v>0</v>
      </c>
      <c r="BW361"/>
      <c r="BX361"/>
      <c r="CD361" s="47">
        <f>Prev!CC153</f>
        <v>0</v>
      </c>
      <c r="CE361"/>
      <c r="CF361"/>
      <c r="CL361" s="47">
        <f>Prev!CK153</f>
        <v>0</v>
      </c>
    </row>
    <row r="362" spans="1:90" ht="15.5" x14ac:dyDescent="0.35">
      <c r="A362" s="49" t="s">
        <v>169</v>
      </c>
      <c r="B362" s="47">
        <f>Prev!B154</f>
        <v>0.71969173444972934</v>
      </c>
      <c r="C362" s="47"/>
      <c r="D362" s="47">
        <v>0.25508093687449412</v>
      </c>
      <c r="F362" s="47">
        <f>Prev!E154</f>
        <v>0.70357552817325364</v>
      </c>
      <c r="G362" s="47">
        <f>Prev!F154</f>
        <v>0.24017149136167518</v>
      </c>
      <c r="H362" s="47"/>
      <c r="I362" s="47">
        <f>Prev!H154</f>
        <v>0.68928204413326977</v>
      </c>
      <c r="J362" s="47">
        <f>Prev!I154</f>
        <v>0.22642210516641048</v>
      </c>
      <c r="K362" s="49" t="s">
        <v>169</v>
      </c>
      <c r="L362" s="47">
        <v>0.6735386538514071</v>
      </c>
      <c r="M362" s="47">
        <f>Prev!L154</f>
        <v>0.21272890286444221</v>
      </c>
      <c r="O362" s="47">
        <f>Prev!N154</f>
        <v>0.65726060575111622</v>
      </c>
      <c r="P362" s="47">
        <f>Prev!O154</f>
        <v>0.19942237072300867</v>
      </c>
      <c r="R362" s="47">
        <f>Prev!Q154</f>
        <v>0.64046242767352957</v>
      </c>
      <c r="S362" s="49" t="s">
        <v>169</v>
      </c>
      <c r="T362"/>
      <c r="U362" s="47">
        <f>Prev!T154</f>
        <v>0.62316223969301388</v>
      </c>
      <c r="V362" s="47">
        <f>Prev!U154</f>
        <v>0.17404826360906259</v>
      </c>
      <c r="X362" s="47">
        <f>Prev!W154</f>
        <v>0.60538188559687423</v>
      </c>
      <c r="Y362" s="47">
        <f>Prev!X154</f>
        <v>0.16201556091389893</v>
      </c>
      <c r="Z362" s="47">
        <f>Prev!Y154</f>
        <v>0</v>
      </c>
      <c r="AA362" s="49" t="s">
        <v>169</v>
      </c>
      <c r="AB362" s="47">
        <f>Prev!AA154</f>
        <v>0.15043904603498878</v>
      </c>
      <c r="AD362" s="47">
        <f>Prev!AC154</f>
        <v>0.56848728845919405</v>
      </c>
      <c r="AE362" s="47">
        <f>Prev!AD154</f>
        <v>0.13933106988489213</v>
      </c>
      <c r="AH362" s="47">
        <f>Prev!AG154</f>
        <v>0.26995858018898244</v>
      </c>
      <c r="AI362" s="49" t="s">
        <v>169</v>
      </c>
      <c r="AJ362"/>
      <c r="AP362" s="47">
        <f>Prev!AO154</f>
        <v>0</v>
      </c>
      <c r="AQ362" s="49" t="s">
        <v>169</v>
      </c>
      <c r="AR362"/>
      <c r="AX362" s="47">
        <f>Prev!AW154</f>
        <v>0</v>
      </c>
      <c r="AY362" s="49" t="s">
        <v>169</v>
      </c>
      <c r="AZ362"/>
      <c r="BF362" s="47">
        <f>Prev!BE154</f>
        <v>0</v>
      </c>
      <c r="BG362" s="49" t="s">
        <v>169</v>
      </c>
      <c r="BH362"/>
      <c r="BN362" s="47">
        <f>Prev!BM154</f>
        <v>0</v>
      </c>
      <c r="BO362"/>
      <c r="BP362"/>
      <c r="BV362" s="47">
        <f>Prev!BU154</f>
        <v>0</v>
      </c>
      <c r="BW362"/>
      <c r="BX362"/>
      <c r="CD362" s="47">
        <f>Prev!CC154</f>
        <v>0</v>
      </c>
      <c r="CE362"/>
      <c r="CF362"/>
      <c r="CL362" s="47">
        <f>Prev!CK154</f>
        <v>0</v>
      </c>
    </row>
    <row r="363" spans="1:90" ht="15.5" x14ac:dyDescent="0.35">
      <c r="A363" s="49" t="s">
        <v>170</v>
      </c>
      <c r="B363" s="47">
        <f>Prev!B155</f>
        <v>0.71969173444972945</v>
      </c>
      <c r="C363" s="47"/>
      <c r="D363" s="47">
        <v>0.25508093687449418</v>
      </c>
      <c r="F363" s="47">
        <f>Prev!E155</f>
        <v>0.70357552817325408</v>
      </c>
      <c r="G363" s="47">
        <f>Prev!F155</f>
        <v>0.24017149136167534</v>
      </c>
      <c r="H363" s="47"/>
      <c r="I363" s="47">
        <f>Prev!H155</f>
        <v>0.68785738121748397</v>
      </c>
      <c r="J363" s="47">
        <f>Prev!I155</f>
        <v>0.2259541179624926</v>
      </c>
      <c r="K363" s="49" t="s">
        <v>170</v>
      </c>
      <c r="L363" s="47">
        <v>0.67211750769831402</v>
      </c>
      <c r="M363" s="47">
        <f>Prev!L155</f>
        <v>0.21228005132455094</v>
      </c>
      <c r="O363" s="47">
        <f>Prev!N155</f>
        <v>0.65584894213363276</v>
      </c>
      <c r="P363" s="47">
        <f>Prev!O155</f>
        <v>0.19899405157106387</v>
      </c>
      <c r="R363" s="47">
        <f>Prev!Q155</f>
        <v>0.6390658951962217</v>
      </c>
      <c r="S363" s="49" t="s">
        <v>170</v>
      </c>
      <c r="T363"/>
      <c r="U363" s="47">
        <f>Prev!T155</f>
        <v>0.62178614726221526</v>
      </c>
      <c r="V363" s="47">
        <f>Prev!U155</f>
        <v>0.17366392309083095</v>
      </c>
      <c r="X363" s="47">
        <f>Prev!W155</f>
        <v>0.60403118252656107</v>
      </c>
      <c r="Y363" s="47">
        <f>Prev!X155</f>
        <v>0.16165407848310365</v>
      </c>
      <c r="Z363" s="47">
        <f>Prev!Y155</f>
        <v>0</v>
      </c>
      <c r="AA363" s="49" t="s">
        <v>170</v>
      </c>
      <c r="AB363" s="47">
        <f>Prev!AA155</f>
        <v>0.15010064519873059</v>
      </c>
      <c r="AD363" s="47">
        <f>Prev!AC155</f>
        <v>0.56720069020317732</v>
      </c>
      <c r="AE363" s="47">
        <f>Prev!AD155</f>
        <v>0.13901573634065642</v>
      </c>
      <c r="AH363" s="47">
        <f>Prev!AG155</f>
        <v>0.26995858018898239</v>
      </c>
      <c r="AI363" s="49" t="s">
        <v>170</v>
      </c>
      <c r="AJ363"/>
      <c r="AP363" s="47">
        <f>Prev!AO155</f>
        <v>0</v>
      </c>
      <c r="AQ363" s="49" t="s">
        <v>170</v>
      </c>
      <c r="AR363"/>
      <c r="AX363" s="47">
        <f>Prev!AW155</f>
        <v>0</v>
      </c>
      <c r="AY363" s="49" t="s">
        <v>170</v>
      </c>
      <c r="AZ363"/>
      <c r="BF363" s="47">
        <f>Prev!BE155</f>
        <v>0</v>
      </c>
      <c r="BG363" s="49" t="s">
        <v>170</v>
      </c>
      <c r="BH363"/>
      <c r="BN363" s="47">
        <f>Prev!BM155</f>
        <v>0</v>
      </c>
      <c r="BO363"/>
      <c r="BP363"/>
      <c r="BV363" s="47">
        <f>Prev!BU155</f>
        <v>0</v>
      </c>
      <c r="BW363"/>
      <c r="BX363"/>
      <c r="CD363" s="47">
        <f>Prev!CC155</f>
        <v>0</v>
      </c>
      <c r="CE363"/>
      <c r="CF363"/>
      <c r="CL363" s="47">
        <f>Prev!CK155</f>
        <v>0</v>
      </c>
    </row>
    <row r="364" spans="1:90" ht="15.5" x14ac:dyDescent="0.35">
      <c r="A364" s="49" t="s">
        <v>171</v>
      </c>
      <c r="B364" s="47">
        <f>Prev!B156</f>
        <v>0.68968685956676756</v>
      </c>
      <c r="C364" s="47"/>
      <c r="D364" s="47">
        <v>0.23241100901103784</v>
      </c>
      <c r="F364" s="47">
        <f>Prev!E156</f>
        <v>0.673027073523636</v>
      </c>
      <c r="G364" s="47">
        <f>Prev!F156</f>
        <v>0.21841657971986916</v>
      </c>
      <c r="H364" s="47"/>
      <c r="I364" s="47">
        <f>Prev!H156</f>
        <v>0.65991485237993075</v>
      </c>
      <c r="J364" s="47">
        <f>Prev!I156</f>
        <v>0.206081734564179</v>
      </c>
      <c r="K364" s="49" t="s">
        <v>171</v>
      </c>
      <c r="L364" s="47">
        <v>0.64365310495336436</v>
      </c>
      <c r="M364" s="47">
        <f>Prev!L156</f>
        <v>0.19326420441694037</v>
      </c>
      <c r="O364" s="47">
        <f>Prev!N156</f>
        <v>0.62690930019516755</v>
      </c>
      <c r="P364" s="47">
        <f>Prev!O156</f>
        <v>0.18084267887908376</v>
      </c>
      <c r="R364" s="47">
        <f>Prev!Q156</f>
        <v>0.60970245381759858</v>
      </c>
      <c r="S364" s="49" t="s">
        <v>171</v>
      </c>
      <c r="T364"/>
      <c r="U364" s="47">
        <f>Prev!T156</f>
        <v>0.59205506920545781</v>
      </c>
      <c r="V364" s="47">
        <f>Prev!U156</f>
        <v>0.15725163511708026</v>
      </c>
      <c r="X364" s="47">
        <f>Prev!W156</f>
        <v>0.57399321855177776</v>
      </c>
      <c r="Y364" s="47">
        <f>Prev!X156</f>
        <v>0.14610961946034903</v>
      </c>
      <c r="Z364" s="47">
        <f>Prev!Y156</f>
        <v>0</v>
      </c>
      <c r="AA364" s="49" t="s">
        <v>171</v>
      </c>
      <c r="AB364" s="47">
        <f>Prev!AA156</f>
        <v>0.13541844050104451</v>
      </c>
      <c r="AD364" s="47">
        <f>Prev!AC156</f>
        <v>0.53674853564029656</v>
      </c>
      <c r="AE364" s="47">
        <f>Prev!AD156</f>
        <v>0.12518699063939764</v>
      </c>
      <c r="AH364" s="47">
        <f>Prev!AG156</f>
        <v>0.2699585801889825</v>
      </c>
      <c r="AI364" s="49" t="s">
        <v>171</v>
      </c>
      <c r="AJ364"/>
      <c r="AP364" s="47">
        <f>Prev!AO156</f>
        <v>0</v>
      </c>
      <c r="AQ364" s="49" t="s">
        <v>171</v>
      </c>
      <c r="AR364"/>
      <c r="AX364" s="47">
        <f>Prev!AW156</f>
        <v>0</v>
      </c>
      <c r="AY364" s="49" t="s">
        <v>171</v>
      </c>
      <c r="AZ364"/>
      <c r="BF364" s="47">
        <f>Prev!BE156</f>
        <v>0</v>
      </c>
      <c r="BG364" s="49" t="s">
        <v>171</v>
      </c>
      <c r="BH364"/>
      <c r="BN364" s="47">
        <f>Prev!BM156</f>
        <v>0</v>
      </c>
      <c r="BO364"/>
      <c r="BP364"/>
      <c r="BV364" s="47">
        <f>Prev!BU156</f>
        <v>0</v>
      </c>
      <c r="BW364"/>
      <c r="BX364"/>
      <c r="CD364" s="47">
        <f>Prev!CC156</f>
        <v>0</v>
      </c>
      <c r="CE364"/>
      <c r="CF364"/>
      <c r="CL364" s="47">
        <f>Prev!CK156</f>
        <v>0</v>
      </c>
    </row>
    <row r="365" spans="1:90" ht="15.5" x14ac:dyDescent="0.35">
      <c r="A365" s="49" t="s">
        <v>172</v>
      </c>
      <c r="B365" s="47">
        <f>Prev!B157</f>
        <v>0.52151113522750647</v>
      </c>
      <c r="C365" s="47"/>
      <c r="D365" s="47">
        <v>0.32448925142587348</v>
      </c>
      <c r="F365" s="47">
        <f>Prev!E157</f>
        <v>0.51377832127441136</v>
      </c>
      <c r="G365" s="47">
        <f>Prev!F157</f>
        <v>0.31754310728392515</v>
      </c>
      <c r="H365" s="47"/>
      <c r="I365" s="47">
        <f>Prev!H157</f>
        <v>0.50487015702266747</v>
      </c>
      <c r="J365" s="47">
        <f>Prev!I157</f>
        <v>0.30992730738230734</v>
      </c>
      <c r="K365" s="49" t="s">
        <v>172</v>
      </c>
      <c r="L365" s="47">
        <v>0.49735473456995094</v>
      </c>
      <c r="M365" s="47">
        <f>Prev!L157</f>
        <v>0.30322304770977809</v>
      </c>
      <c r="O365" s="47">
        <f>Prev!N157</f>
        <v>0.48977614308377387</v>
      </c>
      <c r="P365" s="47">
        <f>Prev!O157</f>
        <v>0.29653195322543147</v>
      </c>
      <c r="R365" s="47">
        <f>Prev!Q157</f>
        <v>0.48213551072558836</v>
      </c>
      <c r="S365" s="49" t="s">
        <v>172</v>
      </c>
      <c r="T365"/>
      <c r="U365" s="47">
        <f>Prev!T157</f>
        <v>0.47443417598673243</v>
      </c>
      <c r="V365" s="47">
        <f>Prev!U157</f>
        <v>0.28319793428983892</v>
      </c>
      <c r="X365" s="47">
        <f>Prev!W157</f>
        <v>0.46667368961054029</v>
      </c>
      <c r="Y365" s="47">
        <f>Prev!X157</f>
        <v>0.27655962050733651</v>
      </c>
      <c r="Z365" s="47">
        <f>Prev!Y157</f>
        <v>0</v>
      </c>
      <c r="AA365" s="49" t="s">
        <v>172</v>
      </c>
      <c r="AB365" s="47">
        <f>Prev!AA157</f>
        <v>0.26994368462606871</v>
      </c>
      <c r="AD365" s="47">
        <f>Prev!AC157</f>
        <v>0.45098253288738166</v>
      </c>
      <c r="AE365" s="47">
        <f>Prev!AD157</f>
        <v>0.26335268511979865</v>
      </c>
      <c r="AH365" s="47">
        <f>Prev!AG157</f>
        <v>0.33138762642738956</v>
      </c>
      <c r="AI365" s="49" t="s">
        <v>172</v>
      </c>
      <c r="AJ365"/>
      <c r="AP365" s="47">
        <f>Prev!AO157</f>
        <v>0</v>
      </c>
      <c r="AQ365" s="49" t="s">
        <v>172</v>
      </c>
      <c r="AR365"/>
      <c r="AX365" s="47">
        <f>Prev!AW157</f>
        <v>0</v>
      </c>
      <c r="AY365" s="49" t="s">
        <v>172</v>
      </c>
      <c r="AZ365"/>
      <c r="BF365" s="47">
        <f>Prev!BE157</f>
        <v>0</v>
      </c>
      <c r="BG365" s="49" t="s">
        <v>172</v>
      </c>
      <c r="BH365"/>
      <c r="BN365" s="47">
        <f>Prev!BM157</f>
        <v>0</v>
      </c>
      <c r="BO365"/>
      <c r="BP365"/>
      <c r="BV365" s="47">
        <f>Prev!BU157</f>
        <v>0</v>
      </c>
      <c r="BW365"/>
      <c r="BX365"/>
      <c r="CD365" s="47">
        <f>Prev!CC157</f>
        <v>0</v>
      </c>
      <c r="CE365"/>
      <c r="CF365"/>
      <c r="CL365" s="47">
        <f>Prev!CK157</f>
        <v>0</v>
      </c>
    </row>
    <row r="366" spans="1:90" ht="15.5" x14ac:dyDescent="0.35">
      <c r="A366" s="49" t="s">
        <v>173</v>
      </c>
      <c r="B366" s="47">
        <f>Prev!B158</f>
        <v>0.52151113522750658</v>
      </c>
      <c r="C366" s="47"/>
      <c r="D366" s="47">
        <v>0.32448925142587359</v>
      </c>
      <c r="F366" s="47">
        <f>Prev!E158</f>
        <v>0.51377832127441159</v>
      </c>
      <c r="G366" s="47">
        <f>Prev!F158</f>
        <v>0.31754310728392532</v>
      </c>
      <c r="H366" s="47"/>
      <c r="I366" s="47">
        <f>Prev!H158</f>
        <v>0.5058007215074739</v>
      </c>
      <c r="J366" s="47">
        <f>Prev!I158</f>
        <v>0.31049855791298331</v>
      </c>
      <c r="K366" s="49" t="s">
        <v>173</v>
      </c>
      <c r="L366" s="47">
        <v>0.49829941927375015</v>
      </c>
      <c r="M366" s="47">
        <f>Prev!L158</f>
        <v>0.30379899512738645</v>
      </c>
      <c r="O366" s="47">
        <f>Prev!N158</f>
        <v>0.49073131925636021</v>
      </c>
      <c r="P366" s="47">
        <f>Prev!O158</f>
        <v>0.29711025876385155</v>
      </c>
      <c r="R366" s="47">
        <f>Prev!Q158</f>
        <v>0.48309771122600559</v>
      </c>
      <c r="S366" s="49" t="s">
        <v>173</v>
      </c>
      <c r="T366"/>
      <c r="U366" s="47">
        <f>Prev!T158</f>
        <v>0.47540010330819715</v>
      </c>
      <c r="V366" s="47">
        <f>Prev!U158</f>
        <v>0.28377451295123923</v>
      </c>
      <c r="X366" s="47">
        <f>Prev!W158</f>
        <v>0.46764022224909646</v>
      </c>
      <c r="Y366" s="47">
        <f>Prev!X158</f>
        <v>0.27713240595823707</v>
      </c>
      <c r="Z366" s="47">
        <f>Prev!Y158</f>
        <v>0</v>
      </c>
      <c r="AA366" s="49" t="s">
        <v>173</v>
      </c>
      <c r="AB366" s="47">
        <f>Prev!AA158</f>
        <v>0.27051091936926436</v>
      </c>
      <c r="AD366" s="47">
        <f>Prev!AC158</f>
        <v>0.45194163821472499</v>
      </c>
      <c r="AE366" s="47">
        <f>Prev!AD158</f>
        <v>0.26391275772760336</v>
      </c>
      <c r="AH366" s="47">
        <f>Prev!AG158</f>
        <v>0.33138762642738956</v>
      </c>
      <c r="AI366" s="49" t="s">
        <v>173</v>
      </c>
      <c r="AJ366"/>
      <c r="AP366" s="47">
        <f>Prev!AO158</f>
        <v>0</v>
      </c>
      <c r="AQ366" s="49" t="s">
        <v>173</v>
      </c>
      <c r="AR366"/>
      <c r="AX366" s="47">
        <f>Prev!AW158</f>
        <v>0</v>
      </c>
      <c r="AY366" s="49" t="s">
        <v>173</v>
      </c>
      <c r="AZ366"/>
      <c r="BF366" s="47">
        <f>Prev!BE158</f>
        <v>0</v>
      </c>
      <c r="BG366" s="49" t="s">
        <v>173</v>
      </c>
      <c r="BH366"/>
      <c r="BN366" s="47">
        <f>Prev!BM158</f>
        <v>0</v>
      </c>
      <c r="BO366"/>
      <c r="BP366"/>
      <c r="BV366" s="47">
        <f>Prev!BU158</f>
        <v>0</v>
      </c>
      <c r="BW366"/>
      <c r="BX366"/>
      <c r="CD366" s="47">
        <f>Prev!CC158</f>
        <v>0</v>
      </c>
      <c r="CE366"/>
      <c r="CF366"/>
      <c r="CL366" s="47">
        <f>Prev!CK158</f>
        <v>0</v>
      </c>
    </row>
    <row r="367" spans="1:90" ht="15.5" x14ac:dyDescent="0.35">
      <c r="A367" s="49" t="s">
        <v>174</v>
      </c>
      <c r="B367" s="47">
        <f>Prev!B159</f>
        <v>0.52151113522750658</v>
      </c>
      <c r="C367" s="47"/>
      <c r="D367" s="47">
        <v>0.32448925142587365</v>
      </c>
      <c r="F367" s="47">
        <f>Prev!E159</f>
        <v>0.51377832127441114</v>
      </c>
      <c r="G367" s="47">
        <f>Prev!F159</f>
        <v>0.31754310728392504</v>
      </c>
      <c r="H367" s="47"/>
      <c r="I367" s="47">
        <f>Prev!H159</f>
        <v>0.50593780952681122</v>
      </c>
      <c r="J367" s="47">
        <f>Prev!I159</f>
        <v>0.31058271285879779</v>
      </c>
      <c r="K367" s="49" t="s">
        <v>174</v>
      </c>
      <c r="L367" s="47">
        <v>0.49843763329473395</v>
      </c>
      <c r="M367" s="47">
        <f>Prev!L159</f>
        <v>0.30388326028817769</v>
      </c>
      <c r="O367" s="47">
        <f>Prev!N159</f>
        <v>0.49087017625016743</v>
      </c>
      <c r="P367" s="47">
        <f>Prev!O159</f>
        <v>0.29719432887664526</v>
      </c>
      <c r="R367" s="47">
        <f>Prev!Q159</f>
        <v>0.48323675373733432</v>
      </c>
      <c r="S367" s="49" t="s">
        <v>174</v>
      </c>
      <c r="T367"/>
      <c r="U367" s="47">
        <f>Prev!T159</f>
        <v>0.47553890019936945</v>
      </c>
      <c r="V367" s="47">
        <f>Prev!U159</f>
        <v>0.28385736320709209</v>
      </c>
      <c r="X367" s="47">
        <f>Prev!W159</f>
        <v>0.46777836922141669</v>
      </c>
      <c r="Y367" s="47">
        <f>Prev!X159</f>
        <v>0.27721427445669689</v>
      </c>
      <c r="Z367" s="47">
        <f>Prev!Y159</f>
        <v>0</v>
      </c>
      <c r="AA367" s="49" t="s">
        <v>174</v>
      </c>
      <c r="AB367" s="47">
        <f>Prev!AA159</f>
        <v>0.27059158665470467</v>
      </c>
      <c r="AD367" s="47">
        <f>Prev!AC159</f>
        <v>0.45207738118574931</v>
      </c>
      <c r="AE367" s="47">
        <f>Prev!AD159</f>
        <v>0.2639920252674714</v>
      </c>
      <c r="AH367" s="47">
        <f>Prev!AG159</f>
        <v>0.33138762642738956</v>
      </c>
      <c r="AI367" s="49" t="s">
        <v>174</v>
      </c>
      <c r="AJ367"/>
      <c r="AP367" s="47">
        <f>Prev!AO159</f>
        <v>0</v>
      </c>
      <c r="AQ367" s="49" t="s">
        <v>174</v>
      </c>
      <c r="AR367"/>
      <c r="AX367" s="47">
        <f>Prev!AW159</f>
        <v>0</v>
      </c>
      <c r="AY367" s="49" t="s">
        <v>174</v>
      </c>
      <c r="AZ367"/>
      <c r="BF367" s="47">
        <f>Prev!BE159</f>
        <v>0</v>
      </c>
      <c r="BG367" s="49" t="s">
        <v>174</v>
      </c>
      <c r="BH367"/>
      <c r="BN367" s="47">
        <f>Prev!BM159</f>
        <v>0</v>
      </c>
      <c r="BO367"/>
      <c r="BP367"/>
      <c r="BV367" s="47">
        <f>Prev!BU159</f>
        <v>0</v>
      </c>
      <c r="BW367"/>
      <c r="BX367"/>
      <c r="CD367" s="47">
        <f>Prev!CC159</f>
        <v>0</v>
      </c>
      <c r="CE367"/>
      <c r="CF367"/>
      <c r="CL367" s="47">
        <f>Prev!CK159</f>
        <v>0</v>
      </c>
    </row>
    <row r="368" spans="1:90" ht="15.5" x14ac:dyDescent="0.35">
      <c r="A368" s="49" t="s">
        <v>175</v>
      </c>
      <c r="B368" s="47">
        <f>Prev!B160</f>
        <v>0.52151113522750669</v>
      </c>
      <c r="C368" s="47"/>
      <c r="D368" s="47">
        <v>0.32448925142587365</v>
      </c>
      <c r="F368" s="47">
        <f>Prev!E160</f>
        <v>0.51377832127441159</v>
      </c>
      <c r="G368" s="47">
        <f>Prev!F160</f>
        <v>0.31754310728392532</v>
      </c>
      <c r="H368" s="47"/>
      <c r="I368" s="47">
        <f>Prev!H160</f>
        <v>0.50494245085781364</v>
      </c>
      <c r="J368" s="47">
        <f>Prev!I160</f>
        <v>0.30997168678036757</v>
      </c>
      <c r="K368" s="49" t="s">
        <v>175</v>
      </c>
      <c r="L368" s="47">
        <v>0.49742858864563017</v>
      </c>
      <c r="M368" s="47">
        <f>Prev!L160</f>
        <v>0.30326807444091519</v>
      </c>
      <c r="O368" s="47">
        <f>Prev!N160</f>
        <v>0.48985125120295175</v>
      </c>
      <c r="P368" s="47">
        <f>Prev!O160</f>
        <v>0.29657742697419892</v>
      </c>
      <c r="R368" s="47">
        <f>Prev!Q160</f>
        <v>0.48221157833704725</v>
      </c>
      <c r="S368" s="49" t="s">
        <v>175</v>
      </c>
      <c r="T368"/>
      <c r="U368" s="47">
        <f>Prev!T160</f>
        <v>0.47451092101678333</v>
      </c>
      <c r="V368" s="47">
        <f>Prev!U160</f>
        <v>0.28324374472061625</v>
      </c>
      <c r="X368" s="47">
        <f>Prev!W160</f>
        <v>0.46675084315669191</v>
      </c>
      <c r="Y368" s="47">
        <f>Prev!X160</f>
        <v>0.27660534315234409</v>
      </c>
      <c r="Z368" s="47">
        <f>Prev!Y160</f>
        <v>0</v>
      </c>
      <c r="AA368" s="49" t="s">
        <v>175</v>
      </c>
      <c r="AB368" s="47">
        <f>Prev!AA160</f>
        <v>0.26998916407040247</v>
      </c>
      <c r="AD368" s="47">
        <f>Prev!AC160</f>
        <v>0.4510597521282057</v>
      </c>
      <c r="AE368" s="47">
        <f>Prev!AD160</f>
        <v>0.26339777754119204</v>
      </c>
      <c r="AH368" s="47">
        <f>Prev!AG160</f>
        <v>0.33138762642738956</v>
      </c>
      <c r="AI368" s="49" t="s">
        <v>175</v>
      </c>
      <c r="AJ368"/>
      <c r="AP368" s="47">
        <f>Prev!AO160</f>
        <v>0</v>
      </c>
      <c r="AQ368" s="49" t="s">
        <v>175</v>
      </c>
      <c r="AR368"/>
      <c r="AX368" s="47">
        <f>Prev!AW160</f>
        <v>0</v>
      </c>
      <c r="AY368" s="49" t="s">
        <v>175</v>
      </c>
      <c r="AZ368"/>
      <c r="BF368" s="47">
        <f>Prev!BE160</f>
        <v>0</v>
      </c>
      <c r="BG368" s="49" t="s">
        <v>175</v>
      </c>
      <c r="BH368"/>
      <c r="BN368" s="47">
        <f>Prev!BM160</f>
        <v>0</v>
      </c>
      <c r="BO368"/>
      <c r="BP368"/>
      <c r="BV368" s="47">
        <f>Prev!BU160</f>
        <v>0</v>
      </c>
      <c r="BW368"/>
      <c r="BX368"/>
      <c r="CD368" s="47">
        <f>Prev!CC160</f>
        <v>0</v>
      </c>
      <c r="CE368"/>
      <c r="CF368"/>
      <c r="CL368" s="47">
        <f>Prev!CK160</f>
        <v>0</v>
      </c>
    </row>
    <row r="369" spans="1:90" ht="15.5" x14ac:dyDescent="0.35">
      <c r="A369" s="49" t="s">
        <v>176</v>
      </c>
      <c r="B369" s="47">
        <f>Prev!B161</f>
        <v>0.5277749126047987</v>
      </c>
      <c r="C369" s="47"/>
      <c r="D369" s="47">
        <v>0.32930136424517148</v>
      </c>
      <c r="F369" s="47">
        <f>Prev!E161</f>
        <v>0.52001211601359754</v>
      </c>
      <c r="G369" s="47">
        <f>Prev!F161</f>
        <v>0.32227999132985408</v>
      </c>
      <c r="H369" s="47"/>
      <c r="I369" s="47">
        <f>Prev!H161</f>
        <v>0.51125373982086275</v>
      </c>
      <c r="J369" s="47">
        <f>Prev!I161</f>
        <v>0.31469804183578276</v>
      </c>
      <c r="K369" s="49" t="s">
        <v>176</v>
      </c>
      <c r="L369" s="47">
        <v>0.50371599538851874</v>
      </c>
      <c r="M369" s="47">
        <f>Prev!L161</f>
        <v>0.30792365125989368</v>
      </c>
      <c r="O369" s="47">
        <f>Prev!N161</f>
        <v>0.49611141812439236</v>
      </c>
      <c r="P369" s="47">
        <f>Prev!O161</f>
        <v>0.30116043560294109</v>
      </c>
      <c r="R369" s="47">
        <f>Prev!Q161</f>
        <v>0.48844113335841466</v>
      </c>
      <c r="S369" s="49" t="s">
        <v>176</v>
      </c>
      <c r="T369"/>
      <c r="U369" s="47">
        <f>Prev!T161</f>
        <v>0.48070648308552566</v>
      </c>
      <c r="V369" s="47">
        <f>Prev!U161</f>
        <v>0.28767649390939815</v>
      </c>
      <c r="X369" s="47">
        <f>Prev!W161</f>
        <v>0.47290902774211152</v>
      </c>
      <c r="Y369" s="47">
        <f>Prev!X161</f>
        <v>0.28096053481219518</v>
      </c>
      <c r="Z369" s="47">
        <f>Prev!Y161</f>
        <v>0</v>
      </c>
      <c r="AA369" s="49" t="s">
        <v>176</v>
      </c>
      <c r="AB369" s="47">
        <f>Prev!AA161</f>
        <v>0.27426527531173328</v>
      </c>
      <c r="AD369" s="47">
        <f>Prev!AC161</f>
        <v>0.45713304173029934</v>
      </c>
      <c r="AE369" s="47">
        <f>Prev!AD161</f>
        <v>0.26759336180538973</v>
      </c>
      <c r="AH369" s="47">
        <f>Prev!AG161</f>
        <v>0.33138762642738956</v>
      </c>
      <c r="AI369" s="49" t="s">
        <v>176</v>
      </c>
      <c r="AJ369"/>
      <c r="AP369" s="47">
        <f>Prev!AO161</f>
        <v>0</v>
      </c>
      <c r="AQ369" s="49" t="s">
        <v>176</v>
      </c>
      <c r="AR369"/>
      <c r="AX369" s="47">
        <f>Prev!AW161</f>
        <v>0</v>
      </c>
      <c r="AY369" s="49" t="s">
        <v>176</v>
      </c>
      <c r="AZ369"/>
      <c r="BF369" s="47">
        <f>Prev!BE161</f>
        <v>0</v>
      </c>
      <c r="BG369" s="49" t="s">
        <v>176</v>
      </c>
      <c r="BH369"/>
      <c r="BN369" s="47">
        <f>Prev!BM161</f>
        <v>0</v>
      </c>
      <c r="BO369"/>
      <c r="BP369"/>
      <c r="BV369" s="47">
        <f>Prev!BU161</f>
        <v>0</v>
      </c>
      <c r="BW369"/>
      <c r="BX369"/>
      <c r="CD369" s="47">
        <f>Prev!CC161</f>
        <v>0</v>
      </c>
      <c r="CE369"/>
      <c r="CF369"/>
      <c r="CL369" s="47">
        <f>Prev!CK161</f>
        <v>0</v>
      </c>
    </row>
    <row r="370" spans="1:90" ht="15.5" x14ac:dyDescent="0.35">
      <c r="A370" s="49" t="s">
        <v>177</v>
      </c>
      <c r="B370" s="47">
        <f>Prev!B162</f>
        <v>0.54676868416380042</v>
      </c>
      <c r="C370" s="47"/>
      <c r="D370" s="47">
        <v>0.32526468267760711</v>
      </c>
      <c r="F370" s="47">
        <f>Prev!E162</f>
        <v>0.53814343443466117</v>
      </c>
      <c r="G370" s="47">
        <f>Prev!F162</f>
        <v>0.31747748375173429</v>
      </c>
      <c r="H370" s="47"/>
      <c r="I370" s="47">
        <f>Prev!H162</f>
        <v>0.52997203798388681</v>
      </c>
      <c r="J370" s="47">
        <f>Prev!I162</f>
        <v>0.31002765248867487</v>
      </c>
      <c r="K370" s="49" t="s">
        <v>177</v>
      </c>
      <c r="L370" s="47">
        <v>0.52158669569964466</v>
      </c>
      <c r="M370" s="47">
        <f>Prev!L162</f>
        <v>0.30252201248049915</v>
      </c>
      <c r="O370" s="47">
        <f>Prev!N162</f>
        <v>0.51311414563534752</v>
      </c>
      <c r="P370" s="47">
        <f>Prev!O162</f>
        <v>0.29503754342216909</v>
      </c>
      <c r="R370" s="47">
        <f>Prev!Q162</f>
        <v>0.50455640720745132</v>
      </c>
      <c r="S370" s="49" t="s">
        <v>177</v>
      </c>
      <c r="T370"/>
      <c r="U370" s="47">
        <f>Prev!T162</f>
        <v>0.49591579587277851</v>
      </c>
      <c r="V370" s="47">
        <f>Prev!U162</f>
        <v>0.2801456838778143</v>
      </c>
      <c r="X370" s="47">
        <f>Prev!W162</f>
        <v>0.48719492475864312</v>
      </c>
      <c r="Y370" s="47">
        <f>Prev!X162</f>
        <v>0.27274537851991421</v>
      </c>
      <c r="Z370" s="47">
        <f>Prev!Y162</f>
        <v>0</v>
      </c>
      <c r="AA370" s="49" t="s">
        <v>177</v>
      </c>
      <c r="AB370" s="47">
        <f>Prev!AA162</f>
        <v>0.2653803975647176</v>
      </c>
      <c r="AD370" s="47">
        <f>Prev!AC162</f>
        <v>0.4695243474929785</v>
      </c>
      <c r="AE370" s="47">
        <f>Prev!AD162</f>
        <v>0.25805454697657343</v>
      </c>
      <c r="AH370" s="47">
        <f>Prev!AG162</f>
        <v>0.33298273638711745</v>
      </c>
      <c r="AI370" s="49" t="s">
        <v>177</v>
      </c>
      <c r="AJ370"/>
      <c r="AP370" s="47">
        <f>Prev!AO162</f>
        <v>0</v>
      </c>
      <c r="AQ370" s="49" t="s">
        <v>177</v>
      </c>
      <c r="AR370"/>
      <c r="AX370" s="47">
        <f>Prev!AW162</f>
        <v>0</v>
      </c>
      <c r="AY370" s="49" t="s">
        <v>177</v>
      </c>
      <c r="AZ370"/>
      <c r="BF370" s="47">
        <f>Prev!BE162</f>
        <v>0</v>
      </c>
      <c r="BG370" s="49" t="s">
        <v>177</v>
      </c>
      <c r="BH370"/>
      <c r="BN370" s="47">
        <f>Prev!BM162</f>
        <v>0</v>
      </c>
      <c r="BO370"/>
      <c r="BP370"/>
      <c r="BV370" s="47">
        <f>Prev!BU162</f>
        <v>0</v>
      </c>
      <c r="BW370"/>
      <c r="BX370"/>
      <c r="CD370" s="47">
        <f>Prev!CC162</f>
        <v>0</v>
      </c>
      <c r="CE370"/>
      <c r="CF370"/>
      <c r="CL370" s="47">
        <f>Prev!CK162</f>
        <v>0</v>
      </c>
    </row>
    <row r="371" spans="1:90" ht="15.5" x14ac:dyDescent="0.35">
      <c r="A371" s="49" t="s">
        <v>178</v>
      </c>
      <c r="B371" s="47">
        <f>Prev!B163</f>
        <v>0.54676868416380064</v>
      </c>
      <c r="C371" s="47"/>
      <c r="D371" s="47">
        <v>0.32526468267760716</v>
      </c>
      <c r="F371" s="47">
        <f>Prev!E163</f>
        <v>0.53814343443466128</v>
      </c>
      <c r="G371" s="47">
        <f>Prev!F163</f>
        <v>0.3174774837517344</v>
      </c>
      <c r="H371" s="47"/>
      <c r="I371" s="47">
        <f>Prev!H163</f>
        <v>0.52912266542703623</v>
      </c>
      <c r="J371" s="47">
        <f>Prev!I163</f>
        <v>0.30953077914250643</v>
      </c>
      <c r="K371" s="49" t="s">
        <v>178</v>
      </c>
      <c r="L371" s="47">
        <v>0.52072351863699839</v>
      </c>
      <c r="M371" s="47">
        <f>Prev!L163</f>
        <v>0.30202136692287329</v>
      </c>
      <c r="O371" s="47">
        <f>Prev!N163</f>
        <v>0.51224064544146486</v>
      </c>
      <c r="P371" s="47">
        <f>Prev!O163</f>
        <v>0.29453528607149154</v>
      </c>
      <c r="R371" s="47">
        <f>Prev!Q163</f>
        <v>0.50367591580801885</v>
      </c>
      <c r="S371" s="49" t="s">
        <v>178</v>
      </c>
      <c r="T371"/>
      <c r="U371" s="47">
        <f>Prev!T163</f>
        <v>0.49503148703504452</v>
      </c>
      <c r="V371" s="47">
        <f>Prev!U163</f>
        <v>0.27964613273189809</v>
      </c>
      <c r="X371" s="47">
        <f>Prev!W163</f>
        <v>0.48630980699612736</v>
      </c>
      <c r="Y371" s="47">
        <f>Prev!X163</f>
        <v>0.27224986478012791</v>
      </c>
      <c r="Z371" s="47">
        <f>Prev!Y163</f>
        <v>0</v>
      </c>
      <c r="AA371" s="49" t="s">
        <v>178</v>
      </c>
      <c r="AB371" s="47">
        <f>Prev!AA163</f>
        <v>0.2648905227310478</v>
      </c>
      <c r="AD371" s="47">
        <f>Prev!AC163</f>
        <v>0.46864595006123799</v>
      </c>
      <c r="AE371" s="47">
        <f>Prev!AD163</f>
        <v>0.25757177232915968</v>
      </c>
      <c r="AH371" s="47">
        <f>Prev!AG163</f>
        <v>0.33298273638711745</v>
      </c>
      <c r="AI371" s="49" t="s">
        <v>178</v>
      </c>
      <c r="AJ371"/>
      <c r="AP371" s="47">
        <f>Prev!AO163</f>
        <v>0</v>
      </c>
      <c r="AQ371" s="49" t="s">
        <v>178</v>
      </c>
      <c r="AR371"/>
      <c r="AX371" s="47">
        <f>Prev!AW163</f>
        <v>0</v>
      </c>
      <c r="AY371" s="49" t="s">
        <v>178</v>
      </c>
      <c r="AZ371"/>
      <c r="BF371" s="47">
        <f>Prev!BE163</f>
        <v>0</v>
      </c>
      <c r="BG371" s="49" t="s">
        <v>178</v>
      </c>
      <c r="BH371"/>
      <c r="BN371" s="47">
        <f>Prev!BM163</f>
        <v>0</v>
      </c>
      <c r="BO371"/>
      <c r="BP371"/>
      <c r="BV371" s="47">
        <f>Prev!BU163</f>
        <v>0</v>
      </c>
      <c r="BW371"/>
      <c r="BX371"/>
      <c r="CD371" s="47">
        <f>Prev!CC163</f>
        <v>0</v>
      </c>
      <c r="CE371"/>
      <c r="CF371"/>
      <c r="CL371" s="47">
        <f>Prev!CK163</f>
        <v>0</v>
      </c>
    </row>
    <row r="372" spans="1:90" ht="15.5" x14ac:dyDescent="0.35">
      <c r="A372" s="49" t="s">
        <v>179</v>
      </c>
      <c r="B372" s="47">
        <f>Prev!B164</f>
        <v>0.54676868416380042</v>
      </c>
      <c r="C372" s="47"/>
      <c r="D372" s="47">
        <v>0.32526468267760711</v>
      </c>
      <c r="F372" s="47">
        <f>Prev!E164</f>
        <v>0.53814343443466095</v>
      </c>
      <c r="G372" s="47">
        <f>Prev!F164</f>
        <v>0.31747748375173418</v>
      </c>
      <c r="H372" s="47"/>
      <c r="I372" s="47">
        <f>Prev!H164</f>
        <v>0.53065947150091153</v>
      </c>
      <c r="J372" s="47">
        <f>Prev!I164</f>
        <v>0.31042979332677628</v>
      </c>
      <c r="K372" s="49" t="s">
        <v>179</v>
      </c>
      <c r="L372" s="47">
        <v>0.52227874415459097</v>
      </c>
      <c r="M372" s="47">
        <f>Prev!L164</f>
        <v>0.30292340287839553</v>
      </c>
      <c r="O372" s="47">
        <f>Prev!N164</f>
        <v>0.51380835818005322</v>
      </c>
      <c r="P372" s="47">
        <f>Prev!O164</f>
        <v>0.29543671145436035</v>
      </c>
      <c r="R372" s="47">
        <f>Prev!Q164</f>
        <v>0.50525046630200532</v>
      </c>
      <c r="S372" s="49" t="s">
        <v>179</v>
      </c>
      <c r="T372"/>
      <c r="U372" s="47">
        <f>Prev!T164</f>
        <v>0.49660752118960749</v>
      </c>
      <c r="V372" s="47">
        <f>Prev!U164</f>
        <v>0.28053644348569806</v>
      </c>
      <c r="X372" s="47">
        <f>Prev!W164</f>
        <v>0.48788227592738187</v>
      </c>
      <c r="Y372" s="47">
        <f>Prev!X164</f>
        <v>0.27313017697565894</v>
      </c>
      <c r="Z372" s="47">
        <f>Prev!Y164</f>
        <v>0</v>
      </c>
      <c r="AA372" s="49" t="s">
        <v>179</v>
      </c>
      <c r="AB372" s="47">
        <f>Prev!AA164</f>
        <v>0.26575821124886445</v>
      </c>
      <c r="AD372" s="47">
        <f>Prev!AC164</f>
        <v>0.47019739638331715</v>
      </c>
      <c r="AE372" s="47">
        <f>Prev!AD164</f>
        <v>0.25842446033126282</v>
      </c>
      <c r="AH372" s="47">
        <f>Prev!AG164</f>
        <v>0.33298273638711751</v>
      </c>
      <c r="AI372" s="49" t="s">
        <v>179</v>
      </c>
      <c r="AJ372"/>
      <c r="AP372" s="47">
        <f>Prev!AO164</f>
        <v>0</v>
      </c>
      <c r="AQ372" s="49" t="s">
        <v>179</v>
      </c>
      <c r="AR372"/>
      <c r="AX372" s="47">
        <f>Prev!AW164</f>
        <v>0</v>
      </c>
      <c r="AY372" s="49" t="s">
        <v>179</v>
      </c>
      <c r="AZ372"/>
      <c r="BF372" s="47">
        <f>Prev!BE164</f>
        <v>0</v>
      </c>
      <c r="BG372" s="49" t="s">
        <v>179</v>
      </c>
      <c r="BH372"/>
      <c r="BN372" s="47">
        <f>Prev!BM164</f>
        <v>0</v>
      </c>
      <c r="BO372"/>
      <c r="BP372"/>
      <c r="BV372" s="47">
        <f>Prev!BU164</f>
        <v>0</v>
      </c>
      <c r="BW372"/>
      <c r="BX372"/>
      <c r="CD372" s="47">
        <f>Prev!CC164</f>
        <v>0</v>
      </c>
      <c r="CE372"/>
      <c r="CF372"/>
      <c r="CL372" s="47">
        <f>Prev!CK164</f>
        <v>0</v>
      </c>
    </row>
    <row r="373" spans="1:90" ht="15.5" x14ac:dyDescent="0.35">
      <c r="A373" s="49" t="s">
        <v>180</v>
      </c>
      <c r="B373" s="47">
        <f>Prev!B165</f>
        <v>0.54676868416380042</v>
      </c>
      <c r="C373" s="47"/>
      <c r="D373" s="47">
        <v>0.32526468267760711</v>
      </c>
      <c r="F373" s="47">
        <f>Prev!E165</f>
        <v>0.53814343443466117</v>
      </c>
      <c r="G373" s="47">
        <f>Prev!F165</f>
        <v>0.3174774837517344</v>
      </c>
      <c r="H373" s="47"/>
      <c r="I373" s="47">
        <f>Prev!H165</f>
        <v>0.53167335644636227</v>
      </c>
      <c r="J373" s="47">
        <f>Prev!I165</f>
        <v>0.31102290456096038</v>
      </c>
      <c r="K373" s="49" t="s">
        <v>180</v>
      </c>
      <c r="L373" s="47">
        <v>0.52329119550839875</v>
      </c>
      <c r="M373" s="47">
        <f>Prev!L165</f>
        <v>0.30351062801971512</v>
      </c>
      <c r="O373" s="47">
        <f>Prev!N165</f>
        <v>0.51481625698368438</v>
      </c>
      <c r="P373" s="47">
        <f>Prev!O165</f>
        <v>0.29601624719620451</v>
      </c>
      <c r="R373" s="47">
        <f>Prev!Q165</f>
        <v>0.50625090284731289</v>
      </c>
      <c r="S373" s="49" t="s">
        <v>180</v>
      </c>
      <c r="T373"/>
      <c r="U373" s="47">
        <f>Prev!T165</f>
        <v>0.497597796658097</v>
      </c>
      <c r="V373" s="47">
        <f>Prev!U165</f>
        <v>0.28109585579048096</v>
      </c>
      <c r="X373" s="47">
        <f>Prev!W165</f>
        <v>0.48885990255209183</v>
      </c>
      <c r="Y373" s="47">
        <f>Prev!X165</f>
        <v>0.27367747977020207</v>
      </c>
      <c r="Z373" s="47">
        <f>Prev!Y165</f>
        <v>0</v>
      </c>
      <c r="AA373" s="49" t="s">
        <v>180</v>
      </c>
      <c r="AB373" s="47">
        <f>Prev!AA165</f>
        <v>0.26629224852908645</v>
      </c>
      <c r="AD373" s="47">
        <f>Prev!AC165</f>
        <v>0.47114309904085483</v>
      </c>
      <c r="AE373" s="47">
        <f>Prev!AD165</f>
        <v>0.25894422649923365</v>
      </c>
      <c r="AH373" s="47">
        <f>Prev!AG165</f>
        <v>0.33298273638711762</v>
      </c>
      <c r="AI373" s="49" t="s">
        <v>180</v>
      </c>
      <c r="AJ373"/>
      <c r="AP373" s="47">
        <f>Prev!AO165</f>
        <v>0</v>
      </c>
      <c r="AQ373" s="49" t="s">
        <v>180</v>
      </c>
      <c r="AR373"/>
      <c r="AX373" s="47">
        <f>Prev!AW165</f>
        <v>0</v>
      </c>
      <c r="AY373" s="49" t="s">
        <v>180</v>
      </c>
      <c r="AZ373"/>
      <c r="BF373" s="47">
        <f>Prev!BE165</f>
        <v>0</v>
      </c>
      <c r="BG373" s="49" t="s">
        <v>180</v>
      </c>
      <c r="BH373"/>
      <c r="BN373" s="47">
        <f>Prev!BM165</f>
        <v>0</v>
      </c>
      <c r="BO373"/>
      <c r="BP373"/>
      <c r="BV373" s="47">
        <f>Prev!BU165</f>
        <v>0</v>
      </c>
      <c r="BW373"/>
      <c r="BX373"/>
      <c r="CD373" s="47">
        <f>Prev!CC165</f>
        <v>0</v>
      </c>
      <c r="CE373"/>
      <c r="CF373"/>
      <c r="CL373" s="47">
        <f>Prev!CK165</f>
        <v>0</v>
      </c>
    </row>
    <row r="374" spans="1:90" ht="15.5" x14ac:dyDescent="0.35">
      <c r="A374" s="49" t="s">
        <v>181</v>
      </c>
      <c r="B374" s="47">
        <f>Prev!B166</f>
        <v>0.4908202523180058</v>
      </c>
      <c r="C374" s="47"/>
      <c r="D374" s="47">
        <v>0.2838556975237872</v>
      </c>
      <c r="F374" s="47">
        <f>Prev!E166</f>
        <v>0.48248658686111423</v>
      </c>
      <c r="G374" s="47">
        <f>Prev!F166</f>
        <v>0.27681757008097529</v>
      </c>
      <c r="H374" s="47"/>
      <c r="I374" s="47">
        <f>Prev!H166</f>
        <v>0.47445243728737818</v>
      </c>
      <c r="J374" s="47">
        <f>Prev!I166</f>
        <v>0.27001662682575051</v>
      </c>
      <c r="K374" s="49" t="s">
        <v>181</v>
      </c>
      <c r="L374" s="47">
        <v>0.46632265869812684</v>
      </c>
      <c r="M374" s="47">
        <f>Prev!L166</f>
        <v>0.26322636695725332</v>
      </c>
      <c r="O374" s="47">
        <f>Prev!N166</f>
        <v>0.45813670882595658</v>
      </c>
      <c r="P374" s="47">
        <f>Prev!O166</f>
        <v>0.25647090410531181</v>
      </c>
      <c r="R374" s="47">
        <f>Prev!Q166</f>
        <v>0.44989687690309843</v>
      </c>
      <c r="S374" s="49" t="s">
        <v>181</v>
      </c>
      <c r="T374"/>
      <c r="U374" s="47">
        <f>Prev!T166</f>
        <v>0.44160569357893126</v>
      </c>
      <c r="V374" s="47">
        <f>Prev!U166</f>
        <v>0.24307542494441139</v>
      </c>
      <c r="X374" s="47">
        <f>Prev!W166</f>
        <v>0.4332659301937703</v>
      </c>
      <c r="Y374" s="47">
        <f>Prev!X166</f>
        <v>0.23644114294017127</v>
      </c>
      <c r="Z374" s="47">
        <f>Prev!Y166</f>
        <v>0</v>
      </c>
      <c r="AA374" s="49" t="s">
        <v>181</v>
      </c>
      <c r="AB374" s="47">
        <f>Prev!AA166</f>
        <v>0.22985311187012397</v>
      </c>
      <c r="AD374" s="47">
        <f>Prev!AC166</f>
        <v>0.41645294165669638</v>
      </c>
      <c r="AE374" s="47">
        <f>Prev!AD166</f>
        <v>0.22331437156698572</v>
      </c>
      <c r="AH374" s="47">
        <f>Prev!AG166</f>
        <v>0.33298273638711751</v>
      </c>
      <c r="AI374" s="49" t="s">
        <v>181</v>
      </c>
      <c r="AJ374"/>
      <c r="AP374" s="47">
        <f>Prev!AO166</f>
        <v>0</v>
      </c>
      <c r="AQ374" s="49" t="s">
        <v>181</v>
      </c>
      <c r="AR374"/>
      <c r="AX374" s="47">
        <f>Prev!AW166</f>
        <v>0</v>
      </c>
      <c r="AY374" s="49" t="s">
        <v>181</v>
      </c>
      <c r="AZ374"/>
      <c r="BF374" s="47">
        <f>Prev!BE166</f>
        <v>0</v>
      </c>
      <c r="BG374" s="49" t="s">
        <v>181</v>
      </c>
      <c r="BH374"/>
      <c r="BN374" s="47">
        <f>Prev!BM166</f>
        <v>0</v>
      </c>
      <c r="BO374"/>
      <c r="BP374"/>
      <c r="BV374" s="47">
        <f>Prev!BU166</f>
        <v>0</v>
      </c>
      <c r="BW374"/>
      <c r="BX374"/>
      <c r="CD374" s="47">
        <f>Prev!CC166</f>
        <v>0</v>
      </c>
      <c r="CE374"/>
      <c r="CF374"/>
      <c r="CL374" s="47">
        <f>Prev!CK166</f>
        <v>0</v>
      </c>
    </row>
    <row r="375" spans="1:90" ht="15.5" x14ac:dyDescent="0.35">
      <c r="A375" s="49" t="s">
        <v>182</v>
      </c>
      <c r="B375" s="47">
        <f>Prev!B167</f>
        <v>0.54300961315805707</v>
      </c>
      <c r="C375" s="47"/>
      <c r="D375" s="47">
        <v>0.23669836698708283</v>
      </c>
      <c r="F375" s="47">
        <f>Prev!E167</f>
        <v>0.53051549524469388</v>
      </c>
      <c r="G375" s="47">
        <f>Prev!F167</f>
        <v>0.2271114212911311</v>
      </c>
      <c r="H375" s="47"/>
      <c r="I375" s="47">
        <f>Prev!H167</f>
        <v>0.52084940336015528</v>
      </c>
      <c r="J375" s="47">
        <f>Prev!I167</f>
        <v>0.21892015549094559</v>
      </c>
      <c r="K375" s="49" t="s">
        <v>182</v>
      </c>
      <c r="L375" s="47">
        <v>0.5085595469960148</v>
      </c>
      <c r="M375" s="47">
        <f>Prev!L167</f>
        <v>0.20981020492912739</v>
      </c>
      <c r="O375" s="47">
        <f>Prev!N167</f>
        <v>0.49614782385707268</v>
      </c>
      <c r="P375" s="47">
        <f>Prev!O167</f>
        <v>0.20085593395814319</v>
      </c>
      <c r="R375" s="47">
        <f>Prev!Q167</f>
        <v>0.48362400565794744</v>
      </c>
      <c r="S375" s="49" t="s">
        <v>182</v>
      </c>
      <c r="T375"/>
      <c r="U375" s="47">
        <f>Prev!T167</f>
        <v>0.47099863407798193</v>
      </c>
      <c r="V375" s="47">
        <f>Prev!U167</f>
        <v>0.18344228755871428</v>
      </c>
      <c r="X375" s="47">
        <f>Prev!W167</f>
        <v>0.45828301314644754</v>
      </c>
      <c r="Y375" s="47">
        <f>Prev!X167</f>
        <v>0.17499634735692451</v>
      </c>
      <c r="Z375" s="47">
        <f>Prev!Y167</f>
        <v>0</v>
      </c>
      <c r="AA375" s="49" t="s">
        <v>182</v>
      </c>
      <c r="AB375" s="47">
        <f>Prev!AA167</f>
        <v>0.1667328952645272</v>
      </c>
      <c r="AD375" s="47">
        <f>Prev!AC167</f>
        <v>0.43262996634598422</v>
      </c>
      <c r="AE375" s="47">
        <f>Prev!AD167</f>
        <v>0.15865801597262846</v>
      </c>
      <c r="AH375" s="47">
        <f>Prev!AG167</f>
        <v>0.2462660332807978</v>
      </c>
      <c r="AI375" s="49" t="s">
        <v>182</v>
      </c>
      <c r="AJ375"/>
      <c r="AP375" s="47">
        <f>Prev!AO167</f>
        <v>0</v>
      </c>
      <c r="AQ375" s="49" t="s">
        <v>182</v>
      </c>
      <c r="AR375"/>
      <c r="AX375" s="47">
        <f>Prev!AW167</f>
        <v>0</v>
      </c>
      <c r="AY375" s="49" t="s">
        <v>182</v>
      </c>
      <c r="AZ375"/>
      <c r="BF375" s="47">
        <f>Prev!BE167</f>
        <v>0</v>
      </c>
      <c r="BG375" s="49" t="s">
        <v>182</v>
      </c>
      <c r="BH375"/>
      <c r="BN375" s="47">
        <f>Prev!BM167</f>
        <v>0</v>
      </c>
      <c r="BO375"/>
      <c r="BP375"/>
      <c r="BV375" s="47">
        <f>Prev!BU167</f>
        <v>0</v>
      </c>
      <c r="BW375"/>
      <c r="BX375"/>
      <c r="CD375" s="47">
        <f>Prev!CC167</f>
        <v>0</v>
      </c>
      <c r="CE375"/>
      <c r="CF375"/>
      <c r="CL375" s="47">
        <f>Prev!CK167</f>
        <v>0</v>
      </c>
    </row>
    <row r="376" spans="1:90" ht="15.5" x14ac:dyDescent="0.35">
      <c r="A376" s="49" t="s">
        <v>183</v>
      </c>
      <c r="B376" s="47">
        <f>Prev!B168</f>
        <v>0.54300961315805685</v>
      </c>
      <c r="C376" s="47"/>
      <c r="D376" s="47">
        <v>0.23669836698708269</v>
      </c>
      <c r="F376" s="47">
        <f>Prev!E168</f>
        <v>0.53051549524469432</v>
      </c>
      <c r="G376" s="47">
        <f>Prev!F168</f>
        <v>0.22711142129113129</v>
      </c>
      <c r="H376" s="47"/>
      <c r="I376" s="47">
        <f>Prev!H168</f>
        <v>0.52226887257311694</v>
      </c>
      <c r="J376" s="47">
        <f>Prev!I168</f>
        <v>0.21951677789045584</v>
      </c>
      <c r="K376" s="49" t="s">
        <v>183</v>
      </c>
      <c r="L376" s="47">
        <v>0.51001756523627229</v>
      </c>
      <c r="M376" s="47">
        <f>Prev!L168</f>
        <v>0.21041172171823475</v>
      </c>
      <c r="O376" s="47">
        <f>Prev!N168</f>
        <v>0.49763604647723952</v>
      </c>
      <c r="P376" s="47">
        <f>Prev!O168</f>
        <v>0.20145841235256087</v>
      </c>
      <c r="R376" s="47">
        <f>Prev!Q168</f>
        <v>0.48513438536289633</v>
      </c>
      <c r="S376" s="49" t="s">
        <v>183</v>
      </c>
      <c r="T376"/>
      <c r="U376" s="47">
        <f>Prev!T168</f>
        <v>0.47252345576381033</v>
      </c>
      <c r="V376" s="47">
        <f>Prev!U168</f>
        <v>0.1840361677909044</v>
      </c>
      <c r="X376" s="47">
        <f>Prev!W168</f>
        <v>0.45981492447435662</v>
      </c>
      <c r="Y376" s="47">
        <f>Prev!X168</f>
        <v>0.17558131096929633</v>
      </c>
      <c r="Z376" s="47">
        <f>Prev!Y168</f>
        <v>0</v>
      </c>
      <c r="AA376" s="49" t="s">
        <v>183</v>
      </c>
      <c r="AB376" s="47">
        <f>Prev!AA168</f>
        <v>0.16730628983502296</v>
      </c>
      <c r="AD376" s="47">
        <f>Prev!AC168</f>
        <v>0.43415557847545216</v>
      </c>
      <c r="AE376" s="47">
        <f>Prev!AD168</f>
        <v>0.15921750239852162</v>
      </c>
      <c r="AH376" s="47">
        <f>Prev!AG168</f>
        <v>0.24626603328079766</v>
      </c>
      <c r="AI376" s="49" t="s">
        <v>183</v>
      </c>
      <c r="AJ376"/>
      <c r="AP376" s="47">
        <f>Prev!AO168</f>
        <v>0</v>
      </c>
      <c r="AQ376" s="49" t="s">
        <v>183</v>
      </c>
      <c r="AR376"/>
      <c r="AX376" s="47">
        <f>Prev!AW168</f>
        <v>0</v>
      </c>
      <c r="AY376" s="49" t="s">
        <v>183</v>
      </c>
      <c r="AZ376"/>
      <c r="BF376" s="47">
        <f>Prev!BE168</f>
        <v>0</v>
      </c>
      <c r="BG376" s="49" t="s">
        <v>183</v>
      </c>
      <c r="BH376"/>
      <c r="BN376" s="47">
        <f>Prev!BM168</f>
        <v>0</v>
      </c>
      <c r="BO376"/>
      <c r="BP376"/>
      <c r="BV376" s="47">
        <f>Prev!BU168</f>
        <v>0</v>
      </c>
      <c r="BW376"/>
      <c r="BX376"/>
      <c r="CD376" s="47">
        <f>Prev!CC168</f>
        <v>0</v>
      </c>
      <c r="CE376"/>
      <c r="CF376"/>
      <c r="CL376" s="47">
        <f>Prev!CK168</f>
        <v>0</v>
      </c>
    </row>
    <row r="377" spans="1:90" ht="15.5" x14ac:dyDescent="0.35">
      <c r="A377" s="49" t="s">
        <v>184</v>
      </c>
      <c r="B377" s="47">
        <f>Prev!B169</f>
        <v>0.54300961315805685</v>
      </c>
      <c r="C377" s="47"/>
      <c r="D377" s="47">
        <v>0.23669836698708271</v>
      </c>
      <c r="F377" s="47">
        <f>Prev!E169</f>
        <v>0.53051549524469421</v>
      </c>
      <c r="G377" s="47">
        <f>Prev!F169</f>
        <v>0.22711142129113124</v>
      </c>
      <c r="H377" s="47"/>
      <c r="I377" s="47">
        <f>Prev!H169</f>
        <v>0.52136338259941573</v>
      </c>
      <c r="J377" s="47">
        <f>Prev!I169</f>
        <v>0.21913618802213813</v>
      </c>
      <c r="K377" s="49" t="s">
        <v>184</v>
      </c>
      <c r="L377" s="47">
        <v>0.50909355937435974</v>
      </c>
      <c r="M377" s="47">
        <f>Prev!L169</f>
        <v>0.21003051589801419</v>
      </c>
      <c r="O377" s="47">
        <f>Prev!N169</f>
        <v>0.49669845268293639</v>
      </c>
      <c r="P377" s="47">
        <f>Prev!O169</f>
        <v>0.20107884548121169</v>
      </c>
      <c r="R377" s="47">
        <f>Prev!Q169</f>
        <v>0.48418792896523305</v>
      </c>
      <c r="S377" s="49" t="s">
        <v>184</v>
      </c>
      <c r="T377"/>
      <c r="U377" s="47">
        <f>Prev!T169</f>
        <v>0.47157264082625566</v>
      </c>
      <c r="V377" s="47">
        <f>Prev!U169</f>
        <v>0.18366584895222784</v>
      </c>
      <c r="X377" s="47">
        <f>Prev!W169</f>
        <v>0.45886401776252977</v>
      </c>
      <c r="Y377" s="47">
        <f>Prev!X169</f>
        <v>0.17521820521046741</v>
      </c>
      <c r="Z377" s="47">
        <f>Prev!Y169</f>
        <v>0</v>
      </c>
      <c r="AA377" s="49" t="s">
        <v>184</v>
      </c>
      <c r="AB377" s="47">
        <f>Prev!AA169</f>
        <v>0.16695186343765522</v>
      </c>
      <c r="AD377" s="47">
        <f>Prev!AC169</f>
        <v>0.43321627452515787</v>
      </c>
      <c r="AE377" s="47">
        <f>Prev!AD169</f>
        <v>0.15887303226759741</v>
      </c>
      <c r="AH377" s="47">
        <f>Prev!AG169</f>
        <v>0.24626603328079788</v>
      </c>
      <c r="AI377" s="49" t="s">
        <v>184</v>
      </c>
      <c r="AJ377"/>
      <c r="AP377" s="47">
        <f>Prev!AO169</f>
        <v>0</v>
      </c>
      <c r="AQ377" s="49" t="s">
        <v>184</v>
      </c>
      <c r="AR377"/>
      <c r="AX377" s="47">
        <f>Prev!AW169</f>
        <v>0</v>
      </c>
      <c r="AY377" s="49" t="s">
        <v>184</v>
      </c>
      <c r="AZ377"/>
      <c r="BF377" s="47">
        <f>Prev!BE169</f>
        <v>0</v>
      </c>
      <c r="BG377" s="49" t="s">
        <v>184</v>
      </c>
      <c r="BH377"/>
      <c r="BN377" s="47">
        <f>Prev!BM169</f>
        <v>0</v>
      </c>
      <c r="BO377"/>
      <c r="BP377"/>
      <c r="BV377" s="47">
        <f>Prev!BU169</f>
        <v>0</v>
      </c>
      <c r="BW377"/>
      <c r="BX377"/>
      <c r="CD377" s="47">
        <f>Prev!CC169</f>
        <v>0</v>
      </c>
      <c r="CE377"/>
      <c r="CF377"/>
      <c r="CL377" s="47">
        <f>Prev!CK169</f>
        <v>0</v>
      </c>
    </row>
    <row r="378" spans="1:90" ht="15.5" x14ac:dyDescent="0.35">
      <c r="A378" s="49" t="s">
        <v>185</v>
      </c>
      <c r="B378" s="47">
        <f>Prev!B170</f>
        <v>0.54300961315805685</v>
      </c>
      <c r="C378" s="47"/>
      <c r="D378" s="47">
        <v>0.23669836698708269</v>
      </c>
      <c r="F378" s="47">
        <f>Prev!E170</f>
        <v>0.53051549524469432</v>
      </c>
      <c r="G378" s="47">
        <f>Prev!F170</f>
        <v>0.22711142129113135</v>
      </c>
      <c r="H378" s="47"/>
      <c r="I378" s="47">
        <f>Prev!H170</f>
        <v>0.52185577612881318</v>
      </c>
      <c r="J378" s="47">
        <f>Prev!I170</f>
        <v>0.21934314778310351</v>
      </c>
      <c r="K378" s="49" t="s">
        <v>185</v>
      </c>
      <c r="L378" s="47">
        <v>0.50959806488077841</v>
      </c>
      <c r="M378" s="47">
        <f>Prev!L170</f>
        <v>0.2102386535769051</v>
      </c>
      <c r="O378" s="47">
        <f>Prev!N170</f>
        <v>0.49721225451501799</v>
      </c>
      <c r="P378" s="47">
        <f>Prev!O170</f>
        <v>0.20128684830192331</v>
      </c>
      <c r="R378" s="47">
        <f>Prev!Q170</f>
        <v>0.48470831752410826</v>
      </c>
      <c r="S378" s="49" t="s">
        <v>185</v>
      </c>
      <c r="T378"/>
      <c r="U378" s="47">
        <f>Prev!T170</f>
        <v>0.47209702393515085</v>
      </c>
      <c r="V378" s="47">
        <f>Prev!U170</f>
        <v>0.18387008316883258</v>
      </c>
      <c r="X378" s="47">
        <f>Prev!W170</f>
        <v>0.45938993057525923</v>
      </c>
      <c r="Y378" s="47">
        <f>Prev!X170</f>
        <v>0.17541902614123686</v>
      </c>
      <c r="Z378" s="47">
        <f>Prev!Y170</f>
        <v>0</v>
      </c>
      <c r="AA378" s="49" t="s">
        <v>185</v>
      </c>
      <c r="AB378" s="47">
        <f>Prev!AA170</f>
        <v>0.16714839724476338</v>
      </c>
      <c r="AD378" s="47">
        <f>Prev!AC170</f>
        <v>0.43373840240376071</v>
      </c>
      <c r="AE378" s="47">
        <f>Prev!AD170</f>
        <v>0.15906451177606223</v>
      </c>
      <c r="AH378" s="47">
        <f>Prev!AG170</f>
        <v>0.24626603328079777</v>
      </c>
      <c r="AI378" s="49" t="s">
        <v>185</v>
      </c>
      <c r="AJ378"/>
      <c r="AP378" s="47">
        <f>Prev!AO170</f>
        <v>0</v>
      </c>
      <c r="AQ378" s="49" t="s">
        <v>185</v>
      </c>
      <c r="AR378"/>
      <c r="AX378" s="47">
        <f>Prev!AW170</f>
        <v>0</v>
      </c>
      <c r="AY378" s="49" t="s">
        <v>185</v>
      </c>
      <c r="AZ378"/>
      <c r="BF378" s="47">
        <f>Prev!BE170</f>
        <v>0</v>
      </c>
      <c r="BG378" s="49" t="s">
        <v>185</v>
      </c>
      <c r="BH378"/>
      <c r="BN378" s="47">
        <f>Prev!BM170</f>
        <v>0</v>
      </c>
      <c r="BO378"/>
      <c r="BP378"/>
      <c r="BV378" s="47">
        <f>Prev!BU170</f>
        <v>0</v>
      </c>
      <c r="BW378"/>
      <c r="BX378"/>
      <c r="CD378" s="47">
        <f>Prev!CC170</f>
        <v>0</v>
      </c>
      <c r="CE378"/>
      <c r="CF378"/>
      <c r="CL378" s="47">
        <f>Prev!CK170</f>
        <v>0</v>
      </c>
    </row>
    <row r="379" spans="1:90" ht="15.5" x14ac:dyDescent="0.35">
      <c r="A379" s="49" t="s">
        <v>186</v>
      </c>
      <c r="B379" s="47">
        <f>Prev!B171</f>
        <v>0.54300961315805685</v>
      </c>
      <c r="C379" s="47"/>
      <c r="D379" s="47">
        <v>0.23669836698708271</v>
      </c>
      <c r="F379" s="47">
        <f>Prev!E171</f>
        <v>0.53051549524469455</v>
      </c>
      <c r="G379" s="47">
        <f>Prev!F171</f>
        <v>0.22711142129113138</v>
      </c>
      <c r="H379" s="47"/>
      <c r="I379" s="47">
        <f>Prev!H171</f>
        <v>0.52190407430799834</v>
      </c>
      <c r="J379" s="47">
        <f>Prev!I171</f>
        <v>0.21936344817094888</v>
      </c>
      <c r="K379" s="49" t="s">
        <v>186</v>
      </c>
      <c r="L379" s="47">
        <v>0.5096472696039519</v>
      </c>
      <c r="M379" s="47">
        <f>Prev!L171</f>
        <v>0.21025895336896192</v>
      </c>
      <c r="O379" s="47">
        <f>Prev!N171</f>
        <v>0.49726210819418887</v>
      </c>
      <c r="P379" s="47">
        <f>Prev!O171</f>
        <v>0.20130703060810229</v>
      </c>
      <c r="R379" s="47">
        <f>Prev!Q171</f>
        <v>0.48475857355350599</v>
      </c>
      <c r="S379" s="49" t="s">
        <v>186</v>
      </c>
      <c r="T379"/>
      <c r="U379" s="47">
        <f>Prev!T171</f>
        <v>0.47214744763749655</v>
      </c>
      <c r="V379" s="47">
        <f>Prev!U171</f>
        <v>0.18388972195042619</v>
      </c>
      <c r="X379" s="47">
        <f>Prev!W171</f>
        <v>0.45944030001051761</v>
      </c>
      <c r="Y379" s="47">
        <f>Prev!X171</f>
        <v>0.17543825981766792</v>
      </c>
      <c r="Z379" s="47">
        <f>Prev!Y171</f>
        <v>0</v>
      </c>
      <c r="AA379" s="49" t="s">
        <v>186</v>
      </c>
      <c r="AB379" s="47">
        <f>Prev!AA171</f>
        <v>0.1671671506175606</v>
      </c>
      <c r="AD379" s="47">
        <f>Prev!AC171</f>
        <v>0.4337880516689156</v>
      </c>
      <c r="AE379" s="47">
        <f>Prev!AD171</f>
        <v>0.15908271960842885</v>
      </c>
      <c r="AH379" s="47">
        <f>Prev!AG171</f>
        <v>0.2462660332807978</v>
      </c>
      <c r="AI379" s="49" t="s">
        <v>186</v>
      </c>
      <c r="AJ379"/>
      <c r="AP379" s="47">
        <f>Prev!AO171</f>
        <v>0</v>
      </c>
      <c r="AQ379" s="49" t="s">
        <v>186</v>
      </c>
      <c r="AR379"/>
      <c r="AX379" s="47">
        <f>Prev!AW171</f>
        <v>0</v>
      </c>
      <c r="AY379" s="49" t="s">
        <v>186</v>
      </c>
      <c r="AZ379"/>
      <c r="BF379" s="47">
        <f>Prev!BE171</f>
        <v>0</v>
      </c>
      <c r="BG379" s="49" t="s">
        <v>186</v>
      </c>
      <c r="BH379"/>
      <c r="BN379" s="47">
        <f>Prev!BM171</f>
        <v>0</v>
      </c>
      <c r="BO379"/>
      <c r="BP379"/>
      <c r="BV379" s="47">
        <f>Prev!BU171</f>
        <v>0</v>
      </c>
      <c r="BW379"/>
      <c r="BX379"/>
      <c r="CD379" s="47">
        <f>Prev!CC171</f>
        <v>0</v>
      </c>
      <c r="CE379"/>
      <c r="CF379"/>
      <c r="CL379" s="47">
        <f>Prev!CK171</f>
        <v>0</v>
      </c>
    </row>
    <row r="380" spans="1:90" ht="15.5" x14ac:dyDescent="0.35">
      <c r="A380" s="49" t="s">
        <v>187</v>
      </c>
      <c r="B380" s="47">
        <f>Prev!B172</f>
        <v>0.54300961315805674</v>
      </c>
      <c r="C380" s="47"/>
      <c r="D380" s="47">
        <v>0.23669836698708269</v>
      </c>
      <c r="F380" s="47">
        <f>Prev!E172</f>
        <v>0.53051549524469443</v>
      </c>
      <c r="G380" s="47">
        <f>Prev!F172</f>
        <v>0.22711142129113135</v>
      </c>
      <c r="H380" s="47"/>
      <c r="I380" s="47">
        <f>Prev!H172</f>
        <v>0.51981372930987824</v>
      </c>
      <c r="J380" s="47">
        <f>Prev!I172</f>
        <v>0.21848484746781657</v>
      </c>
      <c r="K380" s="49" t="s">
        <v>187</v>
      </c>
      <c r="L380" s="47">
        <v>0.50779985516997528</v>
      </c>
      <c r="M380" s="47">
        <f>Prev!L172</f>
        <v>0.20949678814510317</v>
      </c>
      <c r="O380" s="47">
        <f>Prev!N172</f>
        <v>0.49564993508405802</v>
      </c>
      <c r="P380" s="47">
        <f>Prev!O172</f>
        <v>0.20065437323429736</v>
      </c>
      <c r="R380" s="47">
        <f>Prev!Q172</f>
        <v>0.48337264398313107</v>
      </c>
      <c r="S380" s="49" t="s">
        <v>187</v>
      </c>
      <c r="T380"/>
      <c r="U380" s="47">
        <f>Prev!T172</f>
        <v>0.47097763833298545</v>
      </c>
      <c r="V380" s="47">
        <f>Prev!U172</f>
        <v>0.18343411023671688</v>
      </c>
      <c r="X380" s="47">
        <f>Prev!W172</f>
        <v>0.45847554340640251</v>
      </c>
      <c r="Y380" s="47">
        <f>Prev!X172</f>
        <v>0.17506986544788861</v>
      </c>
      <c r="Z380" s="47">
        <f>Prev!Y172</f>
        <v>0</v>
      </c>
      <c r="AA380" s="49" t="s">
        <v>187</v>
      </c>
      <c r="AB380" s="47">
        <f>Prev!AA172</f>
        <v>0.16687838755112783</v>
      </c>
      <c r="AD380" s="47">
        <f>Prev!AC172</f>
        <v>0.43319730199846423</v>
      </c>
      <c r="AE380" s="47">
        <f>Prev!AD172</f>
        <v>0.15886607448917853</v>
      </c>
      <c r="AH380" s="47">
        <f>Prev!AG172</f>
        <v>0.2462660332807978</v>
      </c>
      <c r="AI380" s="49" t="s">
        <v>187</v>
      </c>
      <c r="AJ380"/>
      <c r="AP380" s="47">
        <f>Prev!AO172</f>
        <v>0</v>
      </c>
      <c r="AQ380" s="49" t="s">
        <v>187</v>
      </c>
      <c r="AR380"/>
      <c r="AX380" s="47">
        <f>Prev!AW172</f>
        <v>0</v>
      </c>
      <c r="AY380" s="49" t="s">
        <v>187</v>
      </c>
      <c r="AZ380"/>
      <c r="BF380" s="47">
        <f>Prev!BE172</f>
        <v>0</v>
      </c>
      <c r="BG380" s="49" t="s">
        <v>187</v>
      </c>
      <c r="BH380"/>
      <c r="BN380" s="47">
        <f>Prev!BM172</f>
        <v>0</v>
      </c>
      <c r="BO380"/>
      <c r="BP380"/>
      <c r="BV380" s="47">
        <f>Prev!BU172</f>
        <v>0</v>
      </c>
      <c r="BW380"/>
      <c r="BX380"/>
      <c r="CD380" s="47">
        <f>Prev!CC172</f>
        <v>0</v>
      </c>
      <c r="CE380"/>
      <c r="CF380"/>
      <c r="CL380" s="47">
        <f>Prev!CK172</f>
        <v>0</v>
      </c>
    </row>
    <row r="381" spans="1:90" ht="15.5" x14ac:dyDescent="0.35">
      <c r="A381" s="49" t="s">
        <v>188</v>
      </c>
      <c r="B381" s="47">
        <f>Prev!B173</f>
        <v>0.54300961315805707</v>
      </c>
      <c r="C381" s="47"/>
      <c r="D381" s="47">
        <v>0.23669836698708283</v>
      </c>
      <c r="F381" s="47">
        <f>Prev!E173</f>
        <v>0.53051549524469421</v>
      </c>
      <c r="G381" s="47">
        <f>Prev!F173</f>
        <v>0.22711142129113124</v>
      </c>
      <c r="H381" s="47"/>
      <c r="I381" s="47">
        <f>Prev!H173</f>
        <v>0.51981372930987835</v>
      </c>
      <c r="J381" s="47">
        <f>Prev!I173</f>
        <v>0.21848484746781663</v>
      </c>
      <c r="K381" s="49" t="s">
        <v>188</v>
      </c>
      <c r="L381" s="47">
        <v>0.5077998551699755</v>
      </c>
      <c r="M381" s="47">
        <f>Prev!L173</f>
        <v>0.20949678814510322</v>
      </c>
      <c r="O381" s="47">
        <f>Prev!N173</f>
        <v>0.49564993508405802</v>
      </c>
      <c r="P381" s="47">
        <f>Prev!O173</f>
        <v>0.20065437323429736</v>
      </c>
      <c r="R381" s="47">
        <f>Prev!Q173</f>
        <v>0.48337264398313079</v>
      </c>
      <c r="S381" s="49" t="s">
        <v>188</v>
      </c>
      <c r="T381"/>
      <c r="U381" s="47">
        <f>Prev!T173</f>
        <v>0.47097763833298539</v>
      </c>
      <c r="V381" s="47">
        <f>Prev!U173</f>
        <v>0.18343411023671688</v>
      </c>
      <c r="X381" s="47">
        <f>Prev!W173</f>
        <v>0.45847554340640273</v>
      </c>
      <c r="Y381" s="47">
        <f>Prev!X173</f>
        <v>0.17506986544788869</v>
      </c>
      <c r="Z381" s="47">
        <f>Prev!Y173</f>
        <v>0</v>
      </c>
      <c r="AA381" s="49" t="s">
        <v>188</v>
      </c>
      <c r="AB381" s="47">
        <f>Prev!AA173</f>
        <v>0.16687838755112785</v>
      </c>
      <c r="AD381" s="47">
        <f>Prev!AC173</f>
        <v>0.43319730199846446</v>
      </c>
      <c r="AE381" s="47">
        <f>Prev!AD173</f>
        <v>0.15886607448917858</v>
      </c>
      <c r="AH381" s="47">
        <f>Prev!AG173</f>
        <v>0.24626603328079777</v>
      </c>
      <c r="AI381" s="49" t="s">
        <v>188</v>
      </c>
      <c r="AJ381"/>
      <c r="AP381" s="47">
        <f>Prev!AO173</f>
        <v>0</v>
      </c>
      <c r="AQ381" s="49" t="s">
        <v>188</v>
      </c>
      <c r="AR381"/>
      <c r="AX381" s="47">
        <f>Prev!AW173</f>
        <v>0</v>
      </c>
      <c r="AY381" s="49" t="s">
        <v>188</v>
      </c>
      <c r="AZ381"/>
      <c r="BF381" s="47">
        <f>Prev!BE173</f>
        <v>0</v>
      </c>
      <c r="BG381" s="49" t="s">
        <v>188</v>
      </c>
      <c r="BH381"/>
      <c r="BN381" s="47">
        <f>Prev!BM173</f>
        <v>0</v>
      </c>
      <c r="BO381"/>
      <c r="BP381"/>
      <c r="BV381" s="47">
        <f>Prev!BU173</f>
        <v>0</v>
      </c>
      <c r="BW381"/>
      <c r="BX381"/>
      <c r="CD381" s="47">
        <f>Prev!CC173</f>
        <v>0</v>
      </c>
      <c r="CE381"/>
      <c r="CF381"/>
      <c r="CL381" s="47">
        <f>Prev!CK173</f>
        <v>0</v>
      </c>
    </row>
    <row r="382" spans="1:90" ht="15.5" x14ac:dyDescent="0.35">
      <c r="A382" s="49" t="s">
        <v>189</v>
      </c>
      <c r="B382" s="47">
        <f>Prev!B174</f>
        <v>0.54300961315805696</v>
      </c>
      <c r="C382" s="47"/>
      <c r="D382" s="47">
        <v>0.23669836698708271</v>
      </c>
      <c r="F382" s="47">
        <f>Prev!E174</f>
        <v>0.53051549524469421</v>
      </c>
      <c r="G382" s="47">
        <f>Prev!F174</f>
        <v>0.22711142129113129</v>
      </c>
      <c r="H382" s="47"/>
      <c r="I382" s="47">
        <f>Prev!H174</f>
        <v>0.51981372930987813</v>
      </c>
      <c r="J382" s="47">
        <f>Prev!I174</f>
        <v>0.21848484746781655</v>
      </c>
      <c r="K382" s="49" t="s">
        <v>189</v>
      </c>
      <c r="L382" s="47">
        <v>0.50779985516997561</v>
      </c>
      <c r="M382" s="47">
        <f>Prev!L174</f>
        <v>0.20949678814510328</v>
      </c>
      <c r="O382" s="47">
        <f>Prev!N174</f>
        <v>0.49564993508405814</v>
      </c>
      <c r="P382" s="47">
        <f>Prev!O174</f>
        <v>0.20065437323429741</v>
      </c>
      <c r="R382" s="47">
        <f>Prev!Q174</f>
        <v>0.48337264398313079</v>
      </c>
      <c r="S382" s="49" t="s">
        <v>189</v>
      </c>
      <c r="T382"/>
      <c r="U382" s="47">
        <f>Prev!T174</f>
        <v>0.47097763833298534</v>
      </c>
      <c r="V382" s="47">
        <f>Prev!U174</f>
        <v>0.18343411023671682</v>
      </c>
      <c r="X382" s="47">
        <f>Prev!W174</f>
        <v>0.45847554340640279</v>
      </c>
      <c r="Y382" s="47">
        <f>Prev!X174</f>
        <v>0.17506986544788875</v>
      </c>
      <c r="Z382" s="47">
        <f>Prev!Y174</f>
        <v>0</v>
      </c>
      <c r="AA382" s="49" t="s">
        <v>189</v>
      </c>
      <c r="AB382" s="47">
        <f>Prev!AA174</f>
        <v>0.16687838755112802</v>
      </c>
      <c r="AD382" s="47">
        <f>Prev!AC174</f>
        <v>0.43319730199846423</v>
      </c>
      <c r="AE382" s="47">
        <f>Prev!AD174</f>
        <v>0.15886607448917853</v>
      </c>
      <c r="AH382" s="47">
        <f>Prev!AG174</f>
        <v>0.24626603328079774</v>
      </c>
      <c r="AI382" s="49" t="s">
        <v>189</v>
      </c>
      <c r="AJ382"/>
      <c r="AP382" s="47">
        <f>Prev!AO174</f>
        <v>0</v>
      </c>
      <c r="AQ382" s="49" t="s">
        <v>189</v>
      </c>
      <c r="AR382"/>
      <c r="AX382" s="47">
        <f>Prev!AW174</f>
        <v>0</v>
      </c>
      <c r="AY382" s="49" t="s">
        <v>189</v>
      </c>
      <c r="AZ382"/>
      <c r="BF382" s="47">
        <f>Prev!BE174</f>
        <v>0</v>
      </c>
      <c r="BG382" s="49" t="s">
        <v>189</v>
      </c>
      <c r="BH382"/>
      <c r="BN382" s="47">
        <f>Prev!BM174</f>
        <v>0</v>
      </c>
      <c r="BO382"/>
      <c r="BP382"/>
      <c r="BV382" s="47">
        <f>Prev!BU174</f>
        <v>0</v>
      </c>
      <c r="BW382"/>
      <c r="BX382"/>
      <c r="CD382" s="47">
        <f>Prev!CC174</f>
        <v>0</v>
      </c>
      <c r="CE382"/>
      <c r="CF382"/>
      <c r="CL382" s="47">
        <f>Prev!CK174</f>
        <v>0</v>
      </c>
    </row>
    <row r="383" spans="1:90" ht="15.5" x14ac:dyDescent="0.35">
      <c r="A383" s="49" t="s">
        <v>190</v>
      </c>
      <c r="B383" s="47">
        <f>Prev!B175</f>
        <v>0.54300961315805729</v>
      </c>
      <c r="C383" s="47"/>
      <c r="D383" s="47">
        <v>0.23669836698708288</v>
      </c>
      <c r="F383" s="47">
        <f>Prev!E175</f>
        <v>0.53051549524469466</v>
      </c>
      <c r="G383" s="47">
        <f>Prev!F175</f>
        <v>0.2271114212911314</v>
      </c>
      <c r="H383" s="47"/>
      <c r="I383" s="47">
        <f>Prev!H175</f>
        <v>0.5198137293098779</v>
      </c>
      <c r="J383" s="47">
        <f>Prev!I175</f>
        <v>0.21848484746781643</v>
      </c>
      <c r="K383" s="49" t="s">
        <v>190</v>
      </c>
      <c r="L383" s="47">
        <v>0.50779985516997561</v>
      </c>
      <c r="M383" s="47">
        <f>Prev!L175</f>
        <v>0.20949678814510325</v>
      </c>
      <c r="O383" s="47">
        <f>Prev!N175</f>
        <v>0.49564993508405836</v>
      </c>
      <c r="P383" s="47">
        <f>Prev!O175</f>
        <v>0.2006543732342975</v>
      </c>
      <c r="R383" s="47">
        <f>Prev!Q175</f>
        <v>0.48337264398313079</v>
      </c>
      <c r="S383" s="49" t="s">
        <v>190</v>
      </c>
      <c r="T383"/>
      <c r="U383" s="47">
        <f>Prev!T175</f>
        <v>0.47097763833298545</v>
      </c>
      <c r="V383" s="47">
        <f>Prev!U175</f>
        <v>0.18343411023671688</v>
      </c>
      <c r="X383" s="47">
        <f>Prev!W175</f>
        <v>0.45847554340640284</v>
      </c>
      <c r="Y383" s="47">
        <f>Prev!X175</f>
        <v>0.17506986544788875</v>
      </c>
      <c r="Z383" s="47">
        <f>Prev!Y175</f>
        <v>0</v>
      </c>
      <c r="AA383" s="49" t="s">
        <v>190</v>
      </c>
      <c r="AB383" s="47">
        <f>Prev!AA175</f>
        <v>0.16687838755112785</v>
      </c>
      <c r="AD383" s="47">
        <f>Prev!AC175</f>
        <v>0.43319730199846435</v>
      </c>
      <c r="AE383" s="47">
        <f>Prev!AD175</f>
        <v>0.15886607448917858</v>
      </c>
      <c r="AH383" s="47">
        <f>Prev!AG175</f>
        <v>0.24626603328079777</v>
      </c>
      <c r="AI383" s="49" t="s">
        <v>190</v>
      </c>
      <c r="AJ383"/>
      <c r="AP383" s="47">
        <f>Prev!AO175</f>
        <v>0</v>
      </c>
      <c r="AQ383" s="49" t="s">
        <v>190</v>
      </c>
      <c r="AR383"/>
      <c r="AX383" s="47">
        <f>Prev!AW175</f>
        <v>0</v>
      </c>
      <c r="AY383" s="49" t="s">
        <v>190</v>
      </c>
      <c r="AZ383"/>
      <c r="BF383" s="47">
        <f>Prev!BE175</f>
        <v>0</v>
      </c>
      <c r="BG383" s="49" t="s">
        <v>190</v>
      </c>
      <c r="BH383"/>
      <c r="BN383" s="47">
        <f>Prev!BM175</f>
        <v>0</v>
      </c>
      <c r="BO383"/>
      <c r="BP383"/>
      <c r="BV383" s="47">
        <f>Prev!BU175</f>
        <v>0</v>
      </c>
      <c r="BW383"/>
      <c r="BX383"/>
      <c r="CD383" s="47">
        <f>Prev!CC175</f>
        <v>0</v>
      </c>
      <c r="CE383"/>
      <c r="CF383"/>
      <c r="CL383" s="47">
        <f>Prev!CK175</f>
        <v>0</v>
      </c>
    </row>
    <row r="384" spans="1:90" ht="15.5" x14ac:dyDescent="0.35">
      <c r="A384" s="49" t="s">
        <v>191</v>
      </c>
      <c r="B384" s="47">
        <f>Prev!B176</f>
        <v>0.54300961315805707</v>
      </c>
      <c r="C384" s="47"/>
      <c r="D384" s="47">
        <v>0.23669836698708283</v>
      </c>
      <c r="F384" s="47">
        <f>Prev!E176</f>
        <v>0.53051549524469399</v>
      </c>
      <c r="G384" s="47">
        <f>Prev!F176</f>
        <v>0.22711142129113121</v>
      </c>
      <c r="H384" s="47"/>
      <c r="I384" s="47">
        <f>Prev!H176</f>
        <v>0.5198137293098779</v>
      </c>
      <c r="J384" s="47">
        <f>Prev!I176</f>
        <v>0.21848484746781635</v>
      </c>
      <c r="K384" s="49" t="s">
        <v>191</v>
      </c>
      <c r="L384" s="47">
        <v>0.50779985516997539</v>
      </c>
      <c r="M384" s="47">
        <f>Prev!L176</f>
        <v>0.20949678814510322</v>
      </c>
      <c r="O384" s="47">
        <f>Prev!N176</f>
        <v>0.49564993508405814</v>
      </c>
      <c r="P384" s="47">
        <f>Prev!O176</f>
        <v>0.20065437323429738</v>
      </c>
      <c r="R384" s="47">
        <f>Prev!Q176</f>
        <v>0.48337264398313079</v>
      </c>
      <c r="S384" s="49" t="s">
        <v>191</v>
      </c>
      <c r="T384"/>
      <c r="U384" s="47">
        <f>Prev!T176</f>
        <v>0.47097763833298528</v>
      </c>
      <c r="V384" s="47">
        <f>Prev!U176</f>
        <v>0.18343411023671669</v>
      </c>
      <c r="X384" s="47">
        <f>Prev!W176</f>
        <v>0.45847554340640229</v>
      </c>
      <c r="Y384" s="47">
        <f>Prev!X176</f>
        <v>0.17506986544788858</v>
      </c>
      <c r="Z384" s="47">
        <f>Prev!Y176</f>
        <v>0</v>
      </c>
      <c r="AA384" s="49" t="s">
        <v>191</v>
      </c>
      <c r="AB384" s="47">
        <f>Prev!AA176</f>
        <v>0.16687838755112797</v>
      </c>
      <c r="AD384" s="47">
        <f>Prev!AC176</f>
        <v>0.43319730199846412</v>
      </c>
      <c r="AE384" s="47">
        <f>Prev!AD176</f>
        <v>0.1588660744891785</v>
      </c>
      <c r="AH384" s="47">
        <f>Prev!AG176</f>
        <v>0.2462660332807978</v>
      </c>
      <c r="AI384" s="49" t="s">
        <v>191</v>
      </c>
      <c r="AJ384"/>
      <c r="AP384" s="47">
        <f>Prev!AO176</f>
        <v>0</v>
      </c>
      <c r="AQ384" s="49" t="s">
        <v>191</v>
      </c>
      <c r="AR384"/>
      <c r="AX384" s="47">
        <f>Prev!AW176</f>
        <v>0</v>
      </c>
      <c r="AY384" s="49" t="s">
        <v>191</v>
      </c>
      <c r="AZ384"/>
      <c r="BF384" s="47">
        <f>Prev!BE176</f>
        <v>0</v>
      </c>
      <c r="BG384" s="49" t="s">
        <v>191</v>
      </c>
      <c r="BH384"/>
      <c r="BN384" s="47">
        <f>Prev!BM176</f>
        <v>0</v>
      </c>
      <c r="BO384"/>
      <c r="BP384"/>
      <c r="BV384" s="47">
        <f>Prev!BU176</f>
        <v>0</v>
      </c>
      <c r="BW384"/>
      <c r="BX384"/>
      <c r="CD384" s="47">
        <f>Prev!CC176</f>
        <v>0</v>
      </c>
      <c r="CE384"/>
      <c r="CF384"/>
      <c r="CL384" s="47">
        <f>Prev!CK176</f>
        <v>0</v>
      </c>
    </row>
    <row r="385" spans="1:90" ht="15.5" x14ac:dyDescent="0.35">
      <c r="A385" s="49" t="s">
        <v>192</v>
      </c>
      <c r="B385" s="47">
        <f>Prev!B177</f>
        <v>0.54300961315805707</v>
      </c>
      <c r="C385" s="47"/>
      <c r="D385" s="47">
        <v>0.2366983669870828</v>
      </c>
      <c r="F385" s="47">
        <f>Prev!E177</f>
        <v>0.53051549524469421</v>
      </c>
      <c r="G385" s="47">
        <f>Prev!F177</f>
        <v>0.22711142129113129</v>
      </c>
      <c r="H385" s="47"/>
      <c r="I385" s="47">
        <f>Prev!H177</f>
        <v>0.5198137293098779</v>
      </c>
      <c r="J385" s="47">
        <f>Prev!I177</f>
        <v>0.21848484746781635</v>
      </c>
      <c r="K385" s="49" t="s">
        <v>192</v>
      </c>
      <c r="L385" s="47">
        <v>0.50779985516997517</v>
      </c>
      <c r="M385" s="47">
        <f>Prev!L177</f>
        <v>0.20949678814510314</v>
      </c>
      <c r="O385" s="47">
        <f>Prev!N177</f>
        <v>0.49564993508405814</v>
      </c>
      <c r="P385" s="47">
        <f>Prev!O177</f>
        <v>0.20065437323429736</v>
      </c>
      <c r="R385" s="47">
        <f>Prev!Q177</f>
        <v>0.48337264398313096</v>
      </c>
      <c r="S385" s="49" t="s">
        <v>192</v>
      </c>
      <c r="T385"/>
      <c r="U385" s="47">
        <f>Prev!T177</f>
        <v>0.47097763833298556</v>
      </c>
      <c r="V385" s="47">
        <f>Prev!U177</f>
        <v>0.18343411023671688</v>
      </c>
      <c r="X385" s="47">
        <f>Prev!W177</f>
        <v>0.45847554340640273</v>
      </c>
      <c r="Y385" s="47">
        <f>Prev!X177</f>
        <v>0.17506986544788875</v>
      </c>
      <c r="Z385" s="47">
        <f>Prev!Y177</f>
        <v>0</v>
      </c>
      <c r="AA385" s="49" t="s">
        <v>192</v>
      </c>
      <c r="AB385" s="47">
        <f>Prev!AA177</f>
        <v>0.16687838755112783</v>
      </c>
      <c r="AD385" s="47">
        <f>Prev!AC177</f>
        <v>0.43319730199846407</v>
      </c>
      <c r="AE385" s="47">
        <f>Prev!AD177</f>
        <v>0.15886607448917847</v>
      </c>
      <c r="AH385" s="47">
        <f>Prev!AG177</f>
        <v>0.24626603328079777</v>
      </c>
      <c r="AI385" s="49" t="s">
        <v>192</v>
      </c>
      <c r="AJ385"/>
      <c r="AP385" s="47">
        <f>Prev!AO177</f>
        <v>0</v>
      </c>
      <c r="AQ385" s="49" t="s">
        <v>192</v>
      </c>
      <c r="AR385"/>
      <c r="AX385" s="47">
        <f>Prev!AW177</f>
        <v>0</v>
      </c>
      <c r="AY385" s="49" t="s">
        <v>192</v>
      </c>
      <c r="AZ385"/>
      <c r="BF385" s="47">
        <f>Prev!BE177</f>
        <v>0</v>
      </c>
      <c r="BG385" s="49" t="s">
        <v>192</v>
      </c>
      <c r="BH385"/>
      <c r="BN385" s="47">
        <f>Prev!BM177</f>
        <v>0</v>
      </c>
      <c r="BO385"/>
      <c r="BP385"/>
      <c r="BV385" s="47">
        <f>Prev!BU177</f>
        <v>0</v>
      </c>
      <c r="BW385"/>
      <c r="BX385"/>
      <c r="CD385" s="47">
        <f>Prev!CC177</f>
        <v>0</v>
      </c>
      <c r="CE385"/>
      <c r="CF385"/>
      <c r="CL385" s="47">
        <f>Prev!CK177</f>
        <v>0</v>
      </c>
    </row>
    <row r="386" spans="1:90" ht="15.5" x14ac:dyDescent="0.35">
      <c r="A386" s="49" t="s">
        <v>193</v>
      </c>
      <c r="B386" s="47">
        <f>Prev!B178</f>
        <v>0.54300961315805663</v>
      </c>
      <c r="C386" s="47"/>
      <c r="D386" s="47">
        <v>0.2366983669870826</v>
      </c>
      <c r="F386" s="47">
        <f>Prev!E178</f>
        <v>0.53051549524469455</v>
      </c>
      <c r="G386" s="47">
        <f>Prev!F178</f>
        <v>0.2271114212911314</v>
      </c>
      <c r="H386" s="47"/>
      <c r="I386" s="47">
        <f>Prev!H178</f>
        <v>0.51981372930987824</v>
      </c>
      <c r="J386" s="47">
        <f>Prev!I178</f>
        <v>0.21848484746781663</v>
      </c>
      <c r="K386" s="49" t="s">
        <v>193</v>
      </c>
      <c r="L386" s="47">
        <v>0.50779985516997528</v>
      </c>
      <c r="M386" s="47">
        <f>Prev!L178</f>
        <v>0.20949678814510317</v>
      </c>
      <c r="O386" s="47">
        <f>Prev!N178</f>
        <v>0.49564993508405814</v>
      </c>
      <c r="P386" s="47">
        <f>Prev!O178</f>
        <v>0.20065437323429741</v>
      </c>
      <c r="R386" s="47">
        <f>Prev!Q178</f>
        <v>0.48337264398313079</v>
      </c>
      <c r="S386" s="49" t="s">
        <v>193</v>
      </c>
      <c r="T386"/>
      <c r="U386" s="47">
        <f>Prev!T178</f>
        <v>0.47097763833298539</v>
      </c>
      <c r="V386" s="47">
        <f>Prev!U178</f>
        <v>0.18343411023671682</v>
      </c>
      <c r="X386" s="47">
        <f>Prev!W178</f>
        <v>0.45847554340640284</v>
      </c>
      <c r="Y386" s="47">
        <f>Prev!X178</f>
        <v>0.1750698654478888</v>
      </c>
      <c r="Z386" s="47">
        <f>Prev!Y178</f>
        <v>0</v>
      </c>
      <c r="AA386" s="49" t="s">
        <v>193</v>
      </c>
      <c r="AB386" s="47">
        <f>Prev!AA178</f>
        <v>0.16687838755112783</v>
      </c>
      <c r="AD386" s="47">
        <f>Prev!AC178</f>
        <v>0.4331973019984639</v>
      </c>
      <c r="AE386" s="47">
        <f>Prev!AD178</f>
        <v>0.15886607448917842</v>
      </c>
      <c r="AH386" s="47">
        <f>Prev!AG178</f>
        <v>0.2462660332807978</v>
      </c>
      <c r="AI386" s="49" t="s">
        <v>193</v>
      </c>
      <c r="AJ386"/>
      <c r="AP386" s="47">
        <f>Prev!AO178</f>
        <v>0</v>
      </c>
      <c r="AQ386" s="49" t="s">
        <v>193</v>
      </c>
      <c r="AR386"/>
      <c r="AX386" s="47">
        <f>Prev!AW178</f>
        <v>0</v>
      </c>
      <c r="AY386" s="49" t="s">
        <v>193</v>
      </c>
      <c r="AZ386"/>
      <c r="BF386" s="47">
        <f>Prev!BE178</f>
        <v>0</v>
      </c>
      <c r="BG386" s="49" t="s">
        <v>193</v>
      </c>
      <c r="BH386"/>
      <c r="BN386" s="47">
        <f>Prev!BM178</f>
        <v>0</v>
      </c>
      <c r="BO386"/>
      <c r="BP386"/>
      <c r="BV386" s="47">
        <f>Prev!BU178</f>
        <v>0</v>
      </c>
      <c r="BW386"/>
      <c r="BX386"/>
      <c r="CD386" s="47">
        <f>Prev!CC178</f>
        <v>0</v>
      </c>
      <c r="CE386"/>
      <c r="CF386"/>
      <c r="CL386" s="47">
        <f>Prev!CK178</f>
        <v>0</v>
      </c>
    </row>
    <row r="387" spans="1:90" ht="15.5" x14ac:dyDescent="0.35">
      <c r="A387" s="49" t="s">
        <v>194</v>
      </c>
      <c r="B387" s="47">
        <f>Prev!B179</f>
        <v>0.54300961315805696</v>
      </c>
      <c r="C387" s="47"/>
      <c r="D387" s="47">
        <v>0.23669836698708277</v>
      </c>
      <c r="F387" s="47">
        <f>Prev!E179</f>
        <v>0.53051549524469377</v>
      </c>
      <c r="G387" s="47">
        <f>Prev!F179</f>
        <v>0.22711142129113107</v>
      </c>
      <c r="H387" s="47"/>
      <c r="I387" s="47">
        <f>Prev!H179</f>
        <v>0.51981372930987813</v>
      </c>
      <c r="J387" s="47">
        <f>Prev!I179</f>
        <v>0.21848484746781655</v>
      </c>
      <c r="K387" s="49" t="s">
        <v>194</v>
      </c>
      <c r="L387" s="47">
        <v>0.5077998551699755</v>
      </c>
      <c r="M387" s="47">
        <f>Prev!L179</f>
        <v>0.20949678814510322</v>
      </c>
      <c r="O387" s="47">
        <f>Prev!N179</f>
        <v>0.49564993508405814</v>
      </c>
      <c r="P387" s="47">
        <f>Prev!O179</f>
        <v>0.20065437323429738</v>
      </c>
      <c r="R387" s="47">
        <f>Prev!Q179</f>
        <v>0.48337264398313112</v>
      </c>
      <c r="S387" s="49" t="s">
        <v>194</v>
      </c>
      <c r="T387"/>
      <c r="U387" s="47">
        <f>Prev!T179</f>
        <v>0.47097763833298534</v>
      </c>
      <c r="V387" s="47">
        <f>Prev!U179</f>
        <v>0.1834341102367168</v>
      </c>
      <c r="X387" s="47">
        <f>Prev!W179</f>
        <v>0.45847554340640262</v>
      </c>
      <c r="Y387" s="47">
        <f>Prev!X179</f>
        <v>0.17506986544788869</v>
      </c>
      <c r="Z387" s="47">
        <f>Prev!Y179</f>
        <v>0</v>
      </c>
      <c r="AA387" s="49" t="s">
        <v>194</v>
      </c>
      <c r="AB387" s="47">
        <f>Prev!AA179</f>
        <v>0.16687838755112788</v>
      </c>
      <c r="AD387" s="47">
        <f>Prev!AC179</f>
        <v>0.43319730199846423</v>
      </c>
      <c r="AE387" s="47">
        <f>Prev!AD179</f>
        <v>0.15886607448917855</v>
      </c>
      <c r="AH387" s="47">
        <f>Prev!AG179</f>
        <v>0.2462660332807978</v>
      </c>
      <c r="AI387" s="49" t="s">
        <v>194</v>
      </c>
      <c r="AJ387"/>
      <c r="AP387" s="47">
        <f>Prev!AO179</f>
        <v>0</v>
      </c>
      <c r="AQ387" s="49" t="s">
        <v>194</v>
      </c>
      <c r="AR387"/>
      <c r="AX387" s="47">
        <f>Prev!AW179</f>
        <v>0</v>
      </c>
      <c r="AY387" s="49" t="s">
        <v>194</v>
      </c>
      <c r="AZ387"/>
      <c r="BF387" s="47">
        <f>Prev!BE179</f>
        <v>0</v>
      </c>
      <c r="BG387" s="49" t="s">
        <v>194</v>
      </c>
      <c r="BH387"/>
      <c r="BN387" s="47">
        <f>Prev!BM179</f>
        <v>0</v>
      </c>
      <c r="BO387"/>
      <c r="BP387"/>
      <c r="BV387" s="47">
        <f>Prev!BU179</f>
        <v>0</v>
      </c>
      <c r="BW387"/>
      <c r="BX387"/>
      <c r="CD387" s="47">
        <f>Prev!CC179</f>
        <v>0</v>
      </c>
      <c r="CE387"/>
      <c r="CF387"/>
      <c r="CL387" s="47">
        <f>Prev!CK179</f>
        <v>0</v>
      </c>
    </row>
    <row r="388" spans="1:90" ht="15.5" x14ac:dyDescent="0.35">
      <c r="A388" s="49" t="s">
        <v>195</v>
      </c>
      <c r="B388" s="47">
        <f>Prev!B180</f>
        <v>0.54300961315805696</v>
      </c>
      <c r="C388" s="47"/>
      <c r="D388" s="47">
        <v>0.23669836698708277</v>
      </c>
      <c r="F388" s="47">
        <f>Prev!E180</f>
        <v>0.53051549524469377</v>
      </c>
      <c r="G388" s="47">
        <f>Prev!F180</f>
        <v>0.22711142129113107</v>
      </c>
      <c r="H388" s="47"/>
      <c r="I388" s="47">
        <f>Prev!H180</f>
        <v>0.51981372930987813</v>
      </c>
      <c r="J388" s="47">
        <f>Prev!I180</f>
        <v>0.21848484746781655</v>
      </c>
      <c r="K388" s="49" t="s">
        <v>195</v>
      </c>
      <c r="L388" s="47">
        <v>0.5077998551699755</v>
      </c>
      <c r="M388" s="47">
        <f>Prev!L180</f>
        <v>0.20949678814510322</v>
      </c>
      <c r="O388" s="47">
        <f>Prev!N180</f>
        <v>0.49564993508405814</v>
      </c>
      <c r="P388" s="47">
        <f>Prev!O180</f>
        <v>0.20065437323429738</v>
      </c>
      <c r="R388" s="47">
        <f>Prev!Q180</f>
        <v>0.48337264398313112</v>
      </c>
      <c r="S388" s="49" t="s">
        <v>195</v>
      </c>
      <c r="T388"/>
      <c r="U388" s="47">
        <f>Prev!T180</f>
        <v>0.47097763833298534</v>
      </c>
      <c r="V388" s="47">
        <f>Prev!U180</f>
        <v>0.1834341102367168</v>
      </c>
      <c r="X388" s="47">
        <f>Prev!W180</f>
        <v>0.45847554340640262</v>
      </c>
      <c r="Y388" s="47">
        <f>Prev!X180</f>
        <v>0.17506986544788869</v>
      </c>
      <c r="Z388" s="47">
        <f>Prev!Y180</f>
        <v>0</v>
      </c>
      <c r="AA388" s="49" t="s">
        <v>195</v>
      </c>
      <c r="AB388" s="47">
        <f>Prev!AA180</f>
        <v>0.16687838755112788</v>
      </c>
      <c r="AD388" s="47">
        <f>Prev!AC180</f>
        <v>0.43319730199846423</v>
      </c>
      <c r="AE388" s="47">
        <f>Prev!AD180</f>
        <v>0.15886607448917855</v>
      </c>
      <c r="AH388" s="47">
        <f>Prev!AG180</f>
        <v>0.2462660332807978</v>
      </c>
      <c r="AI388" s="49" t="s">
        <v>195</v>
      </c>
      <c r="AJ388"/>
      <c r="AP388" s="47">
        <f>Prev!AO180</f>
        <v>0</v>
      </c>
      <c r="AQ388" s="49" t="s">
        <v>195</v>
      </c>
      <c r="AR388"/>
      <c r="AX388" s="47">
        <f>Prev!AW180</f>
        <v>0</v>
      </c>
      <c r="AY388" s="49" t="s">
        <v>195</v>
      </c>
      <c r="AZ388"/>
      <c r="BF388" s="47">
        <f>Prev!BE180</f>
        <v>0</v>
      </c>
      <c r="BG388" s="49" t="s">
        <v>195</v>
      </c>
      <c r="BH388"/>
      <c r="BN388" s="47">
        <f>Prev!BM180</f>
        <v>0</v>
      </c>
      <c r="BO388"/>
      <c r="BP388"/>
      <c r="BV388" s="47">
        <f>Prev!BU180</f>
        <v>0</v>
      </c>
      <c r="BW388"/>
      <c r="BX388"/>
      <c r="CD388" s="47">
        <f>Prev!CC180</f>
        <v>0</v>
      </c>
      <c r="CE388"/>
      <c r="CF388"/>
      <c r="CL388" s="47">
        <f>Prev!CK180</f>
        <v>0</v>
      </c>
    </row>
    <row r="389" spans="1:90" ht="15.5" x14ac:dyDescent="0.35">
      <c r="A389" s="49" t="s">
        <v>196</v>
      </c>
      <c r="B389" s="47">
        <f>Prev!B181</f>
        <v>0.54300961315805718</v>
      </c>
      <c r="C389" s="47"/>
      <c r="D389" s="47">
        <v>0.23669836698708285</v>
      </c>
      <c r="F389" s="47">
        <f>Prev!E181</f>
        <v>0.53051549524469399</v>
      </c>
      <c r="G389" s="47">
        <f>Prev!F181</f>
        <v>0.22711142129113118</v>
      </c>
      <c r="H389" s="47"/>
      <c r="I389" s="47">
        <f>Prev!H181</f>
        <v>0.51981372930987813</v>
      </c>
      <c r="J389" s="47">
        <f>Prev!I181</f>
        <v>0.21848484746781655</v>
      </c>
      <c r="K389" s="49" t="s">
        <v>196</v>
      </c>
      <c r="L389" s="47">
        <v>0.50779985516997528</v>
      </c>
      <c r="M389" s="47">
        <f>Prev!L181</f>
        <v>0.20949678814510317</v>
      </c>
      <c r="O389" s="47">
        <f>Prev!N181</f>
        <v>0.49564993508405786</v>
      </c>
      <c r="P389" s="47">
        <f>Prev!O181</f>
        <v>0.20065437323429733</v>
      </c>
      <c r="R389" s="47">
        <f>Prev!Q181</f>
        <v>0.48337264398313079</v>
      </c>
      <c r="S389" s="49" t="s">
        <v>196</v>
      </c>
      <c r="T389"/>
      <c r="U389" s="47">
        <f>Prev!T181</f>
        <v>0.47097763833298556</v>
      </c>
      <c r="V389" s="47">
        <f>Prev!U181</f>
        <v>0.18343411023671688</v>
      </c>
      <c r="X389" s="47">
        <f>Prev!W181</f>
        <v>0.45847554340640295</v>
      </c>
      <c r="Y389" s="47">
        <f>Prev!X181</f>
        <v>0.17506986544788883</v>
      </c>
      <c r="Z389" s="47">
        <f>Prev!Y181</f>
        <v>0</v>
      </c>
      <c r="AA389" s="49" t="s">
        <v>196</v>
      </c>
      <c r="AB389" s="47">
        <f>Prev!AA181</f>
        <v>0.16687838755112788</v>
      </c>
      <c r="AD389" s="47">
        <f>Prev!AC181</f>
        <v>0.43319730199846423</v>
      </c>
      <c r="AE389" s="47">
        <f>Prev!AD181</f>
        <v>0.15886607448917855</v>
      </c>
      <c r="AH389" s="47">
        <f>Prev!AG181</f>
        <v>0.24626603328079785</v>
      </c>
      <c r="AI389" s="49" t="s">
        <v>196</v>
      </c>
      <c r="AJ389"/>
      <c r="AP389" s="47">
        <f>Prev!AO181</f>
        <v>0</v>
      </c>
      <c r="AQ389" s="49" t="s">
        <v>196</v>
      </c>
      <c r="AR389"/>
      <c r="AX389" s="47">
        <f>Prev!AW181</f>
        <v>0</v>
      </c>
      <c r="AY389" s="49" t="s">
        <v>196</v>
      </c>
      <c r="AZ389"/>
      <c r="BF389" s="47">
        <f>Prev!BE181</f>
        <v>0</v>
      </c>
      <c r="BG389" s="49" t="s">
        <v>196</v>
      </c>
      <c r="BH389"/>
      <c r="BN389" s="47">
        <f>Prev!BM181</f>
        <v>0</v>
      </c>
      <c r="BO389"/>
      <c r="BP389"/>
      <c r="BV389" s="47">
        <f>Prev!BU181</f>
        <v>0</v>
      </c>
      <c r="BW389"/>
      <c r="BX389"/>
      <c r="CD389" s="47">
        <f>Prev!CC181</f>
        <v>0</v>
      </c>
      <c r="CE389"/>
      <c r="CF389"/>
      <c r="CL389" s="47">
        <f>Prev!CK181</f>
        <v>0</v>
      </c>
    </row>
    <row r="390" spans="1:90" ht="15.5" x14ac:dyDescent="0.35">
      <c r="A390" s="49" t="s">
        <v>197</v>
      </c>
      <c r="B390" s="47">
        <f>Prev!B182</f>
        <v>0.54300961315805696</v>
      </c>
      <c r="C390" s="47"/>
      <c r="D390" s="47">
        <v>0.23669836698708277</v>
      </c>
      <c r="F390" s="47">
        <f>Prev!E182</f>
        <v>0.53051549524469421</v>
      </c>
      <c r="G390" s="47">
        <f>Prev!F182</f>
        <v>0.22711142129113124</v>
      </c>
      <c r="H390" s="47"/>
      <c r="I390" s="47">
        <f>Prev!H182</f>
        <v>0.51981372930987813</v>
      </c>
      <c r="J390" s="47">
        <f>Prev!I182</f>
        <v>0.21848484746781657</v>
      </c>
      <c r="K390" s="49" t="s">
        <v>197</v>
      </c>
      <c r="L390" s="47">
        <v>0.50779985516997528</v>
      </c>
      <c r="M390" s="47">
        <f>Prev!L182</f>
        <v>0.20949678814510317</v>
      </c>
      <c r="O390" s="47">
        <f>Prev!N182</f>
        <v>0.49564993508405814</v>
      </c>
      <c r="P390" s="47">
        <f>Prev!O182</f>
        <v>0.20065437323429738</v>
      </c>
      <c r="R390" s="47">
        <f>Prev!Q182</f>
        <v>0.48337264398313079</v>
      </c>
      <c r="S390" s="49" t="s">
        <v>197</v>
      </c>
      <c r="T390"/>
      <c r="U390" s="47">
        <f>Prev!T182</f>
        <v>0.47097763833298567</v>
      </c>
      <c r="V390" s="47">
        <f>Prev!U182</f>
        <v>0.18343411023671691</v>
      </c>
      <c r="X390" s="47">
        <f>Prev!W182</f>
        <v>0.45847554340640273</v>
      </c>
      <c r="Y390" s="47">
        <f>Prev!X182</f>
        <v>0.17506986544788869</v>
      </c>
      <c r="Z390" s="47">
        <f>Prev!Y182</f>
        <v>0</v>
      </c>
      <c r="AA390" s="49" t="s">
        <v>197</v>
      </c>
      <c r="AB390" s="47">
        <f>Prev!AA182</f>
        <v>0.16687838755112794</v>
      </c>
      <c r="AD390" s="47">
        <f>Prev!AC182</f>
        <v>0.43319730199846435</v>
      </c>
      <c r="AE390" s="47">
        <f>Prev!AD182</f>
        <v>0.15886607448917858</v>
      </c>
      <c r="AH390" s="47">
        <f>Prev!AG182</f>
        <v>0.24626603328079777</v>
      </c>
      <c r="AI390" s="49" t="s">
        <v>197</v>
      </c>
      <c r="AJ390"/>
      <c r="AP390" s="47">
        <f>Prev!AO182</f>
        <v>0</v>
      </c>
      <c r="AQ390" s="49" t="s">
        <v>197</v>
      </c>
      <c r="AR390"/>
      <c r="AX390" s="47">
        <f>Prev!AW182</f>
        <v>0</v>
      </c>
      <c r="AY390" s="49" t="s">
        <v>197</v>
      </c>
      <c r="AZ390"/>
      <c r="BF390" s="47">
        <f>Prev!BE182</f>
        <v>0</v>
      </c>
      <c r="BG390" s="49" t="s">
        <v>197</v>
      </c>
      <c r="BH390"/>
      <c r="BN390" s="47">
        <f>Prev!BM182</f>
        <v>0</v>
      </c>
      <c r="BO390"/>
      <c r="BP390"/>
      <c r="BV390" s="47">
        <f>Prev!BU182</f>
        <v>0</v>
      </c>
      <c r="BW390"/>
      <c r="BX390"/>
      <c r="CD390" s="47">
        <f>Prev!CC182</f>
        <v>0</v>
      </c>
      <c r="CE390"/>
      <c r="CF390"/>
      <c r="CL390" s="47">
        <f>Prev!CK182</f>
        <v>0</v>
      </c>
    </row>
    <row r="391" spans="1:90" ht="15.5" x14ac:dyDescent="0.35">
      <c r="A391" s="49" t="s">
        <v>198</v>
      </c>
      <c r="B391" s="47">
        <f>Prev!B183</f>
        <v>0.54300961315805696</v>
      </c>
      <c r="C391" s="47"/>
      <c r="D391" s="47">
        <v>0.23669836698708277</v>
      </c>
      <c r="F391" s="47">
        <f>Prev!E183</f>
        <v>0.53051549524469388</v>
      </c>
      <c r="G391" s="47">
        <f>Prev!F183</f>
        <v>0.22711142129113115</v>
      </c>
      <c r="H391" s="47"/>
      <c r="I391" s="47">
        <f>Prev!H183</f>
        <v>0.51981372930987779</v>
      </c>
      <c r="J391" s="47">
        <f>Prev!I183</f>
        <v>0.21848484746781632</v>
      </c>
      <c r="K391" s="49" t="s">
        <v>198</v>
      </c>
      <c r="L391" s="47">
        <v>0.50779985516997528</v>
      </c>
      <c r="M391" s="47">
        <f>Prev!L183</f>
        <v>0.20949678814510317</v>
      </c>
      <c r="O391" s="47">
        <f>Prev!N183</f>
        <v>0.49564993508405814</v>
      </c>
      <c r="P391" s="47">
        <f>Prev!O183</f>
        <v>0.20065437323429738</v>
      </c>
      <c r="R391" s="47">
        <f>Prev!Q183</f>
        <v>0.48337264398313073</v>
      </c>
      <c r="S391" s="49" t="s">
        <v>198</v>
      </c>
      <c r="T391"/>
      <c r="U391" s="47">
        <f>Prev!T183</f>
        <v>0.47097763833298528</v>
      </c>
      <c r="V391" s="47">
        <f>Prev!U183</f>
        <v>0.18343411023671666</v>
      </c>
      <c r="X391" s="47">
        <f>Prev!W183</f>
        <v>0.45847554340640284</v>
      </c>
      <c r="Y391" s="47">
        <f>Prev!X183</f>
        <v>0.1750698654478888</v>
      </c>
      <c r="Z391" s="47">
        <f>Prev!Y183</f>
        <v>0</v>
      </c>
      <c r="AA391" s="49" t="s">
        <v>198</v>
      </c>
      <c r="AB391" s="47">
        <f>Prev!AA183</f>
        <v>0.16687838755112788</v>
      </c>
      <c r="AD391" s="47">
        <f>Prev!AC183</f>
        <v>0.43319730199846446</v>
      </c>
      <c r="AE391" s="47">
        <f>Prev!AD183</f>
        <v>0.15886607448917858</v>
      </c>
      <c r="AH391" s="47">
        <f>Prev!AG183</f>
        <v>0.24626603328079774</v>
      </c>
      <c r="AI391" s="49" t="s">
        <v>198</v>
      </c>
      <c r="AJ391"/>
      <c r="AP391" s="47">
        <f>Prev!AO183</f>
        <v>0</v>
      </c>
      <c r="AQ391" s="49" t="s">
        <v>198</v>
      </c>
      <c r="AR391"/>
      <c r="AX391" s="47">
        <f>Prev!AW183</f>
        <v>0</v>
      </c>
      <c r="AY391" s="49" t="s">
        <v>198</v>
      </c>
      <c r="AZ391"/>
      <c r="BF391" s="47">
        <f>Prev!BE183</f>
        <v>0</v>
      </c>
      <c r="BG391" s="49" t="s">
        <v>198</v>
      </c>
      <c r="BH391"/>
      <c r="BN391" s="47">
        <f>Prev!BM183</f>
        <v>0</v>
      </c>
      <c r="BO391"/>
      <c r="BP391"/>
      <c r="BV391" s="47">
        <f>Prev!BU183</f>
        <v>0</v>
      </c>
      <c r="BW391"/>
      <c r="BX391"/>
      <c r="CD391" s="47">
        <f>Prev!CC183</f>
        <v>0</v>
      </c>
      <c r="CE391"/>
      <c r="CF391"/>
      <c r="CL391" s="47">
        <f>Prev!CK183</f>
        <v>0</v>
      </c>
    </row>
    <row r="392" spans="1:90" ht="15.5" x14ac:dyDescent="0.35">
      <c r="A392" s="49" t="s">
        <v>199</v>
      </c>
      <c r="B392" s="47">
        <f>Prev!B184</f>
        <v>0.54300961315805696</v>
      </c>
      <c r="C392" s="47"/>
      <c r="D392" s="47">
        <v>0.23669836698708277</v>
      </c>
      <c r="F392" s="47">
        <f>Prev!E184</f>
        <v>0.53051549524469432</v>
      </c>
      <c r="G392" s="47">
        <f>Prev!F184</f>
        <v>0.22711142129113132</v>
      </c>
      <c r="H392" s="47"/>
      <c r="I392" s="47">
        <f>Prev!H184</f>
        <v>0.5198137293098779</v>
      </c>
      <c r="J392" s="47">
        <f>Prev!I184</f>
        <v>0.21848484746781635</v>
      </c>
      <c r="K392" s="49" t="s">
        <v>199</v>
      </c>
      <c r="L392" s="47">
        <v>0.50779985516997528</v>
      </c>
      <c r="M392" s="47">
        <f>Prev!L184</f>
        <v>0.20949678814510309</v>
      </c>
      <c r="O392" s="47">
        <f>Prev!N184</f>
        <v>0.49564993508405786</v>
      </c>
      <c r="P392" s="47">
        <f>Prev!O184</f>
        <v>0.20065437323429736</v>
      </c>
      <c r="R392" s="47">
        <f>Prev!Q184</f>
        <v>0.48337264398313079</v>
      </c>
      <c r="S392" s="49" t="s">
        <v>199</v>
      </c>
      <c r="T392"/>
      <c r="U392" s="47">
        <f>Prev!T184</f>
        <v>0.47097763833298534</v>
      </c>
      <c r="V392" s="47">
        <f>Prev!U184</f>
        <v>0.1834341102367168</v>
      </c>
      <c r="X392" s="47">
        <f>Prev!W184</f>
        <v>0.45847554340640256</v>
      </c>
      <c r="Y392" s="47">
        <f>Prev!X184</f>
        <v>0.17506986544788863</v>
      </c>
      <c r="Z392" s="47">
        <f>Prev!Y184</f>
        <v>0</v>
      </c>
      <c r="AA392" s="49" t="s">
        <v>199</v>
      </c>
      <c r="AB392" s="47">
        <f>Prev!AA184</f>
        <v>0.16687838755112802</v>
      </c>
      <c r="AD392" s="47">
        <f>Prev!AC184</f>
        <v>0.43319730199846435</v>
      </c>
      <c r="AE392" s="47">
        <f>Prev!AD184</f>
        <v>0.15886607448917858</v>
      </c>
      <c r="AH392" s="47">
        <f>Prev!AG184</f>
        <v>0.24626603328079774</v>
      </c>
      <c r="AI392" s="49" t="s">
        <v>199</v>
      </c>
      <c r="AJ392"/>
      <c r="AP392" s="47">
        <f>Prev!AO184</f>
        <v>0</v>
      </c>
      <c r="AQ392" s="49" t="s">
        <v>199</v>
      </c>
      <c r="AR392"/>
      <c r="AX392" s="47">
        <f>Prev!AW184</f>
        <v>0</v>
      </c>
      <c r="AY392" s="49" t="s">
        <v>199</v>
      </c>
      <c r="AZ392"/>
      <c r="BF392" s="47">
        <f>Prev!BE184</f>
        <v>0</v>
      </c>
      <c r="BG392" s="49" t="s">
        <v>199</v>
      </c>
      <c r="BH392"/>
      <c r="BN392" s="47">
        <f>Prev!BM184</f>
        <v>0</v>
      </c>
      <c r="BO392"/>
      <c r="BP392"/>
      <c r="BV392" s="47">
        <f>Prev!BU184</f>
        <v>0</v>
      </c>
      <c r="BW392"/>
      <c r="BX392"/>
      <c r="CD392" s="47">
        <f>Prev!CC184</f>
        <v>0</v>
      </c>
      <c r="CE392"/>
      <c r="CF392"/>
      <c r="CL392" s="47">
        <f>Prev!CK184</f>
        <v>0</v>
      </c>
    </row>
    <row r="393" spans="1:90" ht="15.5" x14ac:dyDescent="0.35">
      <c r="A393" s="49" t="s">
        <v>200</v>
      </c>
      <c r="B393" s="47">
        <f>Prev!B185</f>
        <v>0.54300961315805696</v>
      </c>
      <c r="C393" s="47"/>
      <c r="D393" s="47">
        <v>0.23669836698708277</v>
      </c>
      <c r="F393" s="47">
        <f>Prev!E185</f>
        <v>0.53051549524469432</v>
      </c>
      <c r="G393" s="47">
        <f>Prev!F185</f>
        <v>0.22711142129113132</v>
      </c>
      <c r="H393" s="47"/>
      <c r="I393" s="47">
        <f>Prev!H185</f>
        <v>0.5198137293098779</v>
      </c>
      <c r="J393" s="47">
        <f>Prev!I185</f>
        <v>0.21848484746781635</v>
      </c>
      <c r="K393" s="49" t="s">
        <v>200</v>
      </c>
      <c r="L393" s="47">
        <v>0.50779985516997528</v>
      </c>
      <c r="M393" s="47">
        <f>Prev!L185</f>
        <v>0.20949678814510309</v>
      </c>
      <c r="O393" s="47">
        <f>Prev!N185</f>
        <v>0.49564993508405786</v>
      </c>
      <c r="P393" s="47">
        <f>Prev!O185</f>
        <v>0.20065437323429736</v>
      </c>
      <c r="R393" s="47">
        <f>Prev!Q185</f>
        <v>0.48337264398313079</v>
      </c>
      <c r="S393" s="49" t="s">
        <v>200</v>
      </c>
      <c r="T393"/>
      <c r="U393" s="47">
        <f>Prev!T185</f>
        <v>0.47097763833298534</v>
      </c>
      <c r="V393" s="47">
        <f>Prev!U185</f>
        <v>0.1834341102367168</v>
      </c>
      <c r="X393" s="47">
        <f>Prev!W185</f>
        <v>0.45847554340640256</v>
      </c>
      <c r="Y393" s="47">
        <f>Prev!X185</f>
        <v>0.17506986544788863</v>
      </c>
      <c r="Z393" s="47">
        <f>Prev!Y185</f>
        <v>0</v>
      </c>
      <c r="AA393" s="49" t="s">
        <v>200</v>
      </c>
      <c r="AB393" s="47">
        <f>Prev!AA185</f>
        <v>0.16687838755112802</v>
      </c>
      <c r="AD393" s="47">
        <f>Prev!AC185</f>
        <v>0.43319730199846435</v>
      </c>
      <c r="AE393" s="47">
        <f>Prev!AD185</f>
        <v>0.15886607448917858</v>
      </c>
      <c r="AH393" s="47">
        <f>Prev!AG185</f>
        <v>0.24626603328079774</v>
      </c>
      <c r="AI393" s="49" t="s">
        <v>200</v>
      </c>
      <c r="AJ393"/>
      <c r="AP393" s="47">
        <f>Prev!AO185</f>
        <v>0</v>
      </c>
      <c r="AQ393" s="49" t="s">
        <v>200</v>
      </c>
      <c r="AR393"/>
      <c r="AX393" s="47">
        <f>Prev!AW185</f>
        <v>0</v>
      </c>
      <c r="AY393" s="49" t="s">
        <v>200</v>
      </c>
      <c r="AZ393"/>
      <c r="BF393" s="47">
        <f>Prev!BE185</f>
        <v>0</v>
      </c>
      <c r="BG393" s="49" t="s">
        <v>200</v>
      </c>
      <c r="BH393"/>
      <c r="BN393" s="47">
        <f>Prev!BM185</f>
        <v>0</v>
      </c>
      <c r="BO393"/>
      <c r="BP393"/>
      <c r="BV393" s="47">
        <f>Prev!BU185</f>
        <v>0</v>
      </c>
      <c r="BW393"/>
      <c r="BX393"/>
      <c r="CD393" s="47">
        <f>Prev!CC185</f>
        <v>0</v>
      </c>
      <c r="CE393"/>
      <c r="CF393"/>
      <c r="CL393" s="47">
        <f>Prev!CK185</f>
        <v>0</v>
      </c>
    </row>
    <row r="394" spans="1:90" ht="15.5" x14ac:dyDescent="0.35">
      <c r="A394" s="49" t="s">
        <v>201</v>
      </c>
      <c r="B394" s="47">
        <f>Prev!B186</f>
        <v>0.54300961315805663</v>
      </c>
      <c r="C394" s="47"/>
      <c r="D394" s="47">
        <v>0.2366983669870826</v>
      </c>
      <c r="F394" s="47">
        <f>Prev!E186</f>
        <v>0.53051549524469399</v>
      </c>
      <c r="G394" s="47">
        <f>Prev!F186</f>
        <v>0.22711142129113121</v>
      </c>
      <c r="H394" s="47"/>
      <c r="I394" s="47">
        <f>Prev!H186</f>
        <v>0.5198137293098779</v>
      </c>
      <c r="J394" s="47">
        <f>Prev!I186</f>
        <v>0.21848484746781641</v>
      </c>
      <c r="K394" s="49" t="s">
        <v>201</v>
      </c>
      <c r="L394" s="47">
        <v>0.50779985516997528</v>
      </c>
      <c r="M394" s="47">
        <f>Prev!L186</f>
        <v>0.20949678814510317</v>
      </c>
      <c r="O394" s="47">
        <f>Prev!N186</f>
        <v>0.49564993508405814</v>
      </c>
      <c r="P394" s="47">
        <f>Prev!O186</f>
        <v>0.20065437323429738</v>
      </c>
      <c r="R394" s="47">
        <f>Prev!Q186</f>
        <v>0.48337264398313079</v>
      </c>
      <c r="S394" s="49" t="s">
        <v>201</v>
      </c>
      <c r="T394"/>
      <c r="U394" s="47">
        <f>Prev!T186</f>
        <v>0.47097763833298545</v>
      </c>
      <c r="V394" s="47">
        <f>Prev!U186</f>
        <v>0.18343411023671688</v>
      </c>
      <c r="X394" s="47">
        <f>Prev!W186</f>
        <v>0.45847554340640273</v>
      </c>
      <c r="Y394" s="47">
        <f>Prev!X186</f>
        <v>0.17506986544788875</v>
      </c>
      <c r="Z394" s="47">
        <f>Prev!Y186</f>
        <v>0</v>
      </c>
      <c r="AA394" s="49" t="s">
        <v>201</v>
      </c>
      <c r="AB394" s="47">
        <f>Prev!AA186</f>
        <v>0.16687838755112785</v>
      </c>
      <c r="AD394" s="47">
        <f>Prev!AC186</f>
        <v>0.43319730199846451</v>
      </c>
      <c r="AE394" s="47">
        <f>Prev!AD186</f>
        <v>0.15886607448917864</v>
      </c>
      <c r="AH394" s="47">
        <f>Prev!AG186</f>
        <v>0.24626603328079777</v>
      </c>
      <c r="AI394" s="49" t="s">
        <v>201</v>
      </c>
      <c r="AJ394"/>
      <c r="AP394" s="47">
        <f>Prev!AO186</f>
        <v>0</v>
      </c>
      <c r="AQ394" s="49" t="s">
        <v>201</v>
      </c>
      <c r="AR394"/>
      <c r="AX394" s="47">
        <f>Prev!AW186</f>
        <v>0</v>
      </c>
      <c r="AY394" s="49" t="s">
        <v>201</v>
      </c>
      <c r="AZ394"/>
      <c r="BF394" s="47">
        <f>Prev!BE186</f>
        <v>0</v>
      </c>
      <c r="BG394" s="49" t="s">
        <v>201</v>
      </c>
      <c r="BH394"/>
      <c r="BN394" s="47">
        <f>Prev!BM186</f>
        <v>0</v>
      </c>
      <c r="BO394"/>
      <c r="BP394"/>
      <c r="BV394" s="47">
        <f>Prev!BU186</f>
        <v>0</v>
      </c>
      <c r="BW394"/>
      <c r="BX394"/>
      <c r="CD394" s="47">
        <f>Prev!CC186</f>
        <v>0</v>
      </c>
      <c r="CE394"/>
      <c r="CF394"/>
      <c r="CL394" s="47">
        <f>Prev!CK186</f>
        <v>0</v>
      </c>
    </row>
    <row r="395" spans="1:90" ht="15.5" x14ac:dyDescent="0.35">
      <c r="A395" s="49" t="s">
        <v>202</v>
      </c>
      <c r="B395" s="47">
        <f>Prev!B187</f>
        <v>0.54300961315805696</v>
      </c>
      <c r="C395" s="47"/>
      <c r="D395" s="47">
        <v>0.23669836698708277</v>
      </c>
      <c r="F395" s="47">
        <f>Prev!E187</f>
        <v>0.53051549524469421</v>
      </c>
      <c r="G395" s="47">
        <f>Prev!F187</f>
        <v>0.22711142129113129</v>
      </c>
      <c r="H395" s="47"/>
      <c r="I395" s="47">
        <f>Prev!H187</f>
        <v>0.51981372930987813</v>
      </c>
      <c r="J395" s="47">
        <f>Prev!I187</f>
        <v>0.21848484746781655</v>
      </c>
      <c r="K395" s="49" t="s">
        <v>202</v>
      </c>
      <c r="L395" s="47">
        <v>0.50779985516997528</v>
      </c>
      <c r="M395" s="47">
        <f>Prev!L187</f>
        <v>0.20949678814510317</v>
      </c>
      <c r="O395" s="47">
        <f>Prev!N187</f>
        <v>0.49564993508405769</v>
      </c>
      <c r="P395" s="47">
        <f>Prev!O187</f>
        <v>0.20065437323429725</v>
      </c>
      <c r="R395" s="47">
        <f>Prev!Q187</f>
        <v>0.48337264398313073</v>
      </c>
      <c r="S395" s="49" t="s">
        <v>202</v>
      </c>
      <c r="T395"/>
      <c r="U395" s="47">
        <f>Prev!T187</f>
        <v>0.47097763833298578</v>
      </c>
      <c r="V395" s="47">
        <f>Prev!U187</f>
        <v>0.18343411023671691</v>
      </c>
      <c r="X395" s="47">
        <f>Prev!W187</f>
        <v>0.45847554340640284</v>
      </c>
      <c r="Y395" s="47">
        <f>Prev!X187</f>
        <v>0.17506986544788875</v>
      </c>
      <c r="Z395" s="47">
        <f>Prev!Y187</f>
        <v>0</v>
      </c>
      <c r="AA395" s="49" t="s">
        <v>202</v>
      </c>
      <c r="AB395" s="47">
        <f>Prev!AA187</f>
        <v>0.16687838755112794</v>
      </c>
      <c r="AD395" s="47">
        <f>Prev!AC187</f>
        <v>0.43319730199846462</v>
      </c>
      <c r="AE395" s="47">
        <f>Prev!AD187</f>
        <v>0.15886607448917864</v>
      </c>
      <c r="AH395" s="47">
        <f>Prev!AG187</f>
        <v>0.24626603328079785</v>
      </c>
      <c r="AI395" s="49" t="s">
        <v>202</v>
      </c>
      <c r="AJ395"/>
      <c r="AP395" s="47">
        <f>Prev!AO187</f>
        <v>0</v>
      </c>
      <c r="AQ395" s="49" t="s">
        <v>202</v>
      </c>
      <c r="AR395"/>
      <c r="AX395" s="47">
        <f>Prev!AW187</f>
        <v>0</v>
      </c>
      <c r="AY395" s="49" t="s">
        <v>202</v>
      </c>
      <c r="AZ395"/>
      <c r="BF395" s="47">
        <f>Prev!BE187</f>
        <v>0</v>
      </c>
      <c r="BG395" s="49" t="s">
        <v>202</v>
      </c>
      <c r="BH395"/>
      <c r="BN395" s="47">
        <f>Prev!BM187</f>
        <v>0</v>
      </c>
      <c r="BO395"/>
      <c r="BP395"/>
      <c r="BV395" s="47">
        <f>Prev!BU187</f>
        <v>0</v>
      </c>
      <c r="BW395"/>
      <c r="BX395"/>
      <c r="CD395" s="47">
        <f>Prev!CC187</f>
        <v>0</v>
      </c>
      <c r="CE395"/>
      <c r="CF395"/>
      <c r="CL395" s="47">
        <f>Prev!CK187</f>
        <v>0</v>
      </c>
    </row>
    <row r="396" spans="1:90" ht="15.5" x14ac:dyDescent="0.35">
      <c r="A396" s="49" t="s">
        <v>203</v>
      </c>
      <c r="B396" s="47">
        <f>Prev!B188</f>
        <v>0.54300961315805685</v>
      </c>
      <c r="C396" s="47"/>
      <c r="D396" s="47">
        <v>0.23669836698708271</v>
      </c>
      <c r="F396" s="47">
        <f>Prev!E188</f>
        <v>0.53051549524469432</v>
      </c>
      <c r="G396" s="47">
        <f>Prev!F188</f>
        <v>0.22711142129113132</v>
      </c>
      <c r="H396" s="47"/>
      <c r="I396" s="47">
        <f>Prev!H188</f>
        <v>0.51981372930987813</v>
      </c>
      <c r="J396" s="47">
        <f>Prev!I188</f>
        <v>0.21848484746781655</v>
      </c>
      <c r="K396" s="49" t="s">
        <v>203</v>
      </c>
      <c r="L396" s="47">
        <v>0.50779985516997561</v>
      </c>
      <c r="M396" s="47">
        <f>Prev!L188</f>
        <v>0.20949678814510325</v>
      </c>
      <c r="O396" s="47">
        <f>Prev!N188</f>
        <v>0.49564993508405808</v>
      </c>
      <c r="P396" s="47">
        <f>Prev!O188</f>
        <v>0.20065437323429736</v>
      </c>
      <c r="R396" s="47">
        <f>Prev!Q188</f>
        <v>0.48337264398313107</v>
      </c>
      <c r="S396" s="49" t="s">
        <v>203</v>
      </c>
      <c r="T396"/>
      <c r="U396" s="47">
        <f>Prev!T188</f>
        <v>0.47097763833298578</v>
      </c>
      <c r="V396" s="47">
        <f>Prev!U188</f>
        <v>0.18343411023671691</v>
      </c>
      <c r="X396" s="47">
        <f>Prev!W188</f>
        <v>0.45847554340640245</v>
      </c>
      <c r="Y396" s="47">
        <f>Prev!X188</f>
        <v>0.17506986544788861</v>
      </c>
      <c r="Z396" s="47">
        <f>Prev!Y188</f>
        <v>0</v>
      </c>
      <c r="AA396" s="49" t="s">
        <v>203</v>
      </c>
      <c r="AB396" s="47">
        <f>Prev!AA188</f>
        <v>0.16687838755112788</v>
      </c>
      <c r="AD396" s="47">
        <f>Prev!AC188</f>
        <v>0.43319730199846462</v>
      </c>
      <c r="AE396" s="47">
        <f>Prev!AD188</f>
        <v>0.15886607448917864</v>
      </c>
      <c r="AH396" s="47">
        <f>Prev!AG188</f>
        <v>0.24626603328079777</v>
      </c>
      <c r="AI396" s="49" t="s">
        <v>203</v>
      </c>
      <c r="AJ396"/>
      <c r="AP396" s="47">
        <f>Prev!AO188</f>
        <v>0</v>
      </c>
      <c r="AQ396" s="49" t="s">
        <v>203</v>
      </c>
      <c r="AR396"/>
      <c r="AX396" s="47">
        <f>Prev!AW188</f>
        <v>0</v>
      </c>
      <c r="AY396" s="49" t="s">
        <v>203</v>
      </c>
      <c r="AZ396"/>
      <c r="BF396" s="47">
        <f>Prev!BE188</f>
        <v>0</v>
      </c>
      <c r="BG396" s="49" t="s">
        <v>203</v>
      </c>
      <c r="BH396"/>
      <c r="BN396" s="47">
        <f>Prev!BM188</f>
        <v>0</v>
      </c>
      <c r="BO396"/>
      <c r="BP396"/>
      <c r="BV396" s="47">
        <f>Prev!BU188</f>
        <v>0</v>
      </c>
      <c r="BW396"/>
      <c r="BX396"/>
      <c r="CD396" s="47">
        <f>Prev!CC188</f>
        <v>0</v>
      </c>
      <c r="CE396"/>
      <c r="CF396"/>
      <c r="CL396" s="47">
        <f>Prev!CK188</f>
        <v>0</v>
      </c>
    </row>
    <row r="397" spans="1:90" ht="15.5" x14ac:dyDescent="0.35">
      <c r="A397" s="49" t="s">
        <v>204</v>
      </c>
      <c r="B397" s="47">
        <f>Prev!B189</f>
        <v>0.54300961315805685</v>
      </c>
      <c r="C397" s="47"/>
      <c r="D397" s="47">
        <v>0.23669836698708271</v>
      </c>
      <c r="F397" s="47">
        <f>Prev!E189</f>
        <v>0.53051549524469432</v>
      </c>
      <c r="G397" s="47">
        <f>Prev!F189</f>
        <v>0.22711142129113132</v>
      </c>
      <c r="H397" s="47"/>
      <c r="I397" s="47">
        <f>Prev!H189</f>
        <v>0.51981372930987813</v>
      </c>
      <c r="J397" s="47">
        <f>Prev!I189</f>
        <v>0.21848484746781655</v>
      </c>
      <c r="K397" s="49" t="s">
        <v>204</v>
      </c>
      <c r="L397" s="47">
        <v>0.50779985516997561</v>
      </c>
      <c r="M397" s="47">
        <f>Prev!L189</f>
        <v>0.20949678814510325</v>
      </c>
      <c r="O397" s="47">
        <f>Prev!N189</f>
        <v>0.49564993508405808</v>
      </c>
      <c r="P397" s="47">
        <f>Prev!O189</f>
        <v>0.20065437323429736</v>
      </c>
      <c r="R397" s="47">
        <f>Prev!Q189</f>
        <v>0.48337264398313107</v>
      </c>
      <c r="S397" s="49" t="s">
        <v>204</v>
      </c>
      <c r="T397"/>
      <c r="U397" s="47">
        <f>Prev!T189</f>
        <v>0.47097763833298578</v>
      </c>
      <c r="V397" s="47">
        <f>Prev!U189</f>
        <v>0.18343411023671691</v>
      </c>
      <c r="X397" s="47">
        <f>Prev!W189</f>
        <v>0.45847554340640245</v>
      </c>
      <c r="Y397" s="47">
        <f>Prev!X189</f>
        <v>0.17506986544788861</v>
      </c>
      <c r="Z397" s="47">
        <f>Prev!Y189</f>
        <v>0</v>
      </c>
      <c r="AA397" s="49" t="s">
        <v>204</v>
      </c>
      <c r="AB397" s="47">
        <f>Prev!AA189</f>
        <v>0.16687838755112788</v>
      </c>
      <c r="AD397" s="47">
        <f>Prev!AC189</f>
        <v>0.43319730199846462</v>
      </c>
      <c r="AE397" s="47">
        <f>Prev!AD189</f>
        <v>0.15886607448917864</v>
      </c>
      <c r="AH397" s="47">
        <f>Prev!AG189</f>
        <v>0.24626603328079777</v>
      </c>
      <c r="AI397" s="49" t="s">
        <v>204</v>
      </c>
      <c r="AJ397"/>
      <c r="AP397" s="47">
        <f>Prev!AO189</f>
        <v>0</v>
      </c>
      <c r="AQ397" s="49" t="s">
        <v>204</v>
      </c>
      <c r="AR397"/>
      <c r="AX397" s="47">
        <f>Prev!AW189</f>
        <v>0</v>
      </c>
      <c r="AY397" s="49" t="s">
        <v>204</v>
      </c>
      <c r="AZ397"/>
      <c r="BF397" s="47">
        <f>Prev!BE189</f>
        <v>0</v>
      </c>
      <c r="BG397" s="49" t="s">
        <v>204</v>
      </c>
      <c r="BH397"/>
      <c r="BN397" s="47">
        <f>Prev!BM189</f>
        <v>0</v>
      </c>
      <c r="BO397"/>
      <c r="BP397"/>
      <c r="BV397" s="47">
        <f>Prev!BU189</f>
        <v>0</v>
      </c>
      <c r="BW397"/>
      <c r="BX397"/>
      <c r="CD397" s="47">
        <f>Prev!CC189</f>
        <v>0</v>
      </c>
      <c r="CE397"/>
      <c r="CF397"/>
      <c r="CL397" s="47">
        <f>Prev!CK189</f>
        <v>0</v>
      </c>
    </row>
    <row r="398" spans="1:90" ht="15.5" x14ac:dyDescent="0.35">
      <c r="A398" s="49" t="s">
        <v>205</v>
      </c>
      <c r="B398" s="47">
        <f>Prev!B190</f>
        <v>0.54300961315805685</v>
      </c>
      <c r="C398" s="47"/>
      <c r="D398" s="47">
        <v>0.23669836698708271</v>
      </c>
      <c r="F398" s="47">
        <f>Prev!E190</f>
        <v>0.53051549524469432</v>
      </c>
      <c r="G398" s="47">
        <f>Prev!F190</f>
        <v>0.22711142129113132</v>
      </c>
      <c r="H398" s="47"/>
      <c r="I398" s="47">
        <f>Prev!H190</f>
        <v>0.51981372930987813</v>
      </c>
      <c r="J398" s="47">
        <f>Prev!I190</f>
        <v>0.21848484746781655</v>
      </c>
      <c r="K398" s="49" t="s">
        <v>205</v>
      </c>
      <c r="L398" s="47">
        <v>0.50779985516997561</v>
      </c>
      <c r="M398" s="47">
        <f>Prev!L190</f>
        <v>0.20949678814510325</v>
      </c>
      <c r="O398" s="47">
        <f>Prev!N190</f>
        <v>0.49564993508405808</v>
      </c>
      <c r="P398" s="47">
        <f>Prev!O190</f>
        <v>0.20065437323429736</v>
      </c>
      <c r="R398" s="47">
        <f>Prev!Q190</f>
        <v>0.48337264398313107</v>
      </c>
      <c r="S398" s="49" t="s">
        <v>205</v>
      </c>
      <c r="T398"/>
      <c r="U398" s="47">
        <f>Prev!T190</f>
        <v>0.47097763833298578</v>
      </c>
      <c r="V398" s="47">
        <f>Prev!U190</f>
        <v>0.18343411023671691</v>
      </c>
      <c r="X398" s="47">
        <f>Prev!W190</f>
        <v>0.45847554340640245</v>
      </c>
      <c r="Y398" s="47">
        <f>Prev!X190</f>
        <v>0.17506986544788861</v>
      </c>
      <c r="Z398" s="47">
        <f>Prev!Y190</f>
        <v>0</v>
      </c>
      <c r="AA398" s="49" t="s">
        <v>205</v>
      </c>
      <c r="AB398" s="47">
        <f>Prev!AA190</f>
        <v>0.16687838755112788</v>
      </c>
      <c r="AD398" s="47">
        <f>Prev!AC190</f>
        <v>0.43319730199846462</v>
      </c>
      <c r="AE398" s="47">
        <f>Prev!AD190</f>
        <v>0.15886607448917864</v>
      </c>
      <c r="AH398" s="47">
        <f>Prev!AG190</f>
        <v>0.24626603328079777</v>
      </c>
      <c r="AI398" s="49" t="s">
        <v>205</v>
      </c>
      <c r="AJ398"/>
      <c r="AP398" s="47">
        <f>Prev!AO190</f>
        <v>0</v>
      </c>
      <c r="AQ398" s="49" t="s">
        <v>205</v>
      </c>
      <c r="AR398"/>
      <c r="AX398" s="47">
        <f>Prev!AW190</f>
        <v>0</v>
      </c>
      <c r="AY398" s="49" t="s">
        <v>205</v>
      </c>
      <c r="AZ398"/>
      <c r="BF398" s="47">
        <f>Prev!BE190</f>
        <v>0</v>
      </c>
      <c r="BG398" s="49" t="s">
        <v>205</v>
      </c>
      <c r="BH398"/>
      <c r="BN398" s="47">
        <f>Prev!BM190</f>
        <v>0</v>
      </c>
      <c r="BO398"/>
      <c r="BP398"/>
      <c r="BV398" s="47">
        <f>Prev!BU190</f>
        <v>0</v>
      </c>
      <c r="BW398"/>
      <c r="BX398"/>
      <c r="CD398" s="47">
        <f>Prev!CC190</f>
        <v>0</v>
      </c>
      <c r="CE398"/>
      <c r="CF398"/>
      <c r="CL398" s="47">
        <f>Prev!CK190</f>
        <v>0</v>
      </c>
    </row>
    <row r="399" spans="1:90" ht="15.5" x14ac:dyDescent="0.35">
      <c r="A399" s="49" t="s">
        <v>206</v>
      </c>
      <c r="B399" s="47">
        <f>Prev!B191</f>
        <v>0.54300961315805685</v>
      </c>
      <c r="C399" s="47"/>
      <c r="D399" s="47">
        <v>0.23669836698708271</v>
      </c>
      <c r="F399" s="47">
        <f>Prev!E191</f>
        <v>0.53051549524469432</v>
      </c>
      <c r="G399" s="47">
        <f>Prev!F191</f>
        <v>0.22711142129113132</v>
      </c>
      <c r="H399" s="47"/>
      <c r="I399" s="47">
        <f>Prev!H191</f>
        <v>0.51981372930987813</v>
      </c>
      <c r="J399" s="47">
        <f>Prev!I191</f>
        <v>0.21848484746781655</v>
      </c>
      <c r="K399" s="49" t="s">
        <v>206</v>
      </c>
      <c r="L399" s="47">
        <v>0.50779985516997561</v>
      </c>
      <c r="M399" s="47">
        <f>Prev!L191</f>
        <v>0.20949678814510325</v>
      </c>
      <c r="O399" s="47">
        <f>Prev!N191</f>
        <v>0.49564993508405808</v>
      </c>
      <c r="P399" s="47">
        <f>Prev!O191</f>
        <v>0.20065437323429736</v>
      </c>
      <c r="R399" s="47">
        <f>Prev!Q191</f>
        <v>0.48337264398313107</v>
      </c>
      <c r="S399" s="49" t="s">
        <v>206</v>
      </c>
      <c r="T399"/>
      <c r="U399" s="47">
        <f>Prev!T191</f>
        <v>0.47097763833298578</v>
      </c>
      <c r="V399" s="47">
        <f>Prev!U191</f>
        <v>0.18343411023671691</v>
      </c>
      <c r="X399" s="47">
        <f>Prev!W191</f>
        <v>0.45847554340640245</v>
      </c>
      <c r="Y399" s="47">
        <f>Prev!X191</f>
        <v>0.17506986544788861</v>
      </c>
      <c r="Z399" s="47">
        <f>Prev!Y191</f>
        <v>0</v>
      </c>
      <c r="AA399" s="49" t="s">
        <v>206</v>
      </c>
      <c r="AB399" s="47">
        <f>Prev!AA191</f>
        <v>0.16687838755112788</v>
      </c>
      <c r="AD399" s="47">
        <f>Prev!AC191</f>
        <v>0.43319730199846462</v>
      </c>
      <c r="AE399" s="47">
        <f>Prev!AD191</f>
        <v>0.15886607448917864</v>
      </c>
      <c r="AH399" s="47">
        <f>Prev!AG191</f>
        <v>0.24626603328079777</v>
      </c>
      <c r="AI399" s="49" t="s">
        <v>206</v>
      </c>
      <c r="AJ399"/>
      <c r="AP399" s="47">
        <f>Prev!AO191</f>
        <v>0</v>
      </c>
      <c r="AQ399" s="49" t="s">
        <v>206</v>
      </c>
      <c r="AR399"/>
      <c r="AX399" s="47">
        <f>Prev!AW191</f>
        <v>0</v>
      </c>
      <c r="AY399" s="49" t="s">
        <v>206</v>
      </c>
      <c r="AZ399"/>
      <c r="BF399" s="47">
        <f>Prev!BE191</f>
        <v>0</v>
      </c>
      <c r="BG399" s="49" t="s">
        <v>206</v>
      </c>
      <c r="BH399"/>
      <c r="BN399" s="47">
        <f>Prev!BM191</f>
        <v>0</v>
      </c>
      <c r="BO399"/>
      <c r="BP399"/>
      <c r="BV399" s="47">
        <f>Prev!BU191</f>
        <v>0</v>
      </c>
      <c r="BW399"/>
      <c r="BX399"/>
      <c r="CD399" s="47">
        <f>Prev!CC191</f>
        <v>0</v>
      </c>
      <c r="CE399"/>
      <c r="CF399"/>
      <c r="CL399" s="47">
        <f>Prev!CK191</f>
        <v>0</v>
      </c>
    </row>
    <row r="400" spans="1:90" ht="15.5" x14ac:dyDescent="0.35">
      <c r="A400" s="49" t="s">
        <v>207</v>
      </c>
      <c r="B400" s="47">
        <f>Prev!B192</f>
        <v>0.54300961315805685</v>
      </c>
      <c r="C400" s="47"/>
      <c r="D400" s="47">
        <v>0.23669836698708271</v>
      </c>
      <c r="F400" s="47">
        <f>Prev!E192</f>
        <v>0.53051549524469432</v>
      </c>
      <c r="G400" s="47">
        <f>Prev!F192</f>
        <v>0.22711142129113132</v>
      </c>
      <c r="H400" s="47"/>
      <c r="I400" s="47">
        <f>Prev!H192</f>
        <v>0.51981372930987813</v>
      </c>
      <c r="J400" s="47">
        <f>Prev!I192</f>
        <v>0.21848484746781655</v>
      </c>
      <c r="K400" s="49" t="s">
        <v>207</v>
      </c>
      <c r="L400" s="47">
        <v>0.50779985516997561</v>
      </c>
      <c r="M400" s="47">
        <f>Prev!L192</f>
        <v>0.20949678814510325</v>
      </c>
      <c r="O400" s="47">
        <f>Prev!N192</f>
        <v>0.49564993508405808</v>
      </c>
      <c r="P400" s="47">
        <f>Prev!O192</f>
        <v>0.20065437323429736</v>
      </c>
      <c r="R400" s="47">
        <f>Prev!Q192</f>
        <v>0.48337264398313107</v>
      </c>
      <c r="S400" s="49" t="s">
        <v>207</v>
      </c>
      <c r="T400"/>
      <c r="U400" s="47">
        <f>Prev!T192</f>
        <v>0.47097763833298578</v>
      </c>
      <c r="V400" s="47">
        <f>Prev!U192</f>
        <v>0.18343411023671691</v>
      </c>
      <c r="X400" s="47">
        <f>Prev!W192</f>
        <v>0.45847554340640245</v>
      </c>
      <c r="Y400" s="47">
        <f>Prev!X192</f>
        <v>0.17506986544788861</v>
      </c>
      <c r="Z400" s="47">
        <f>Prev!Y192</f>
        <v>0</v>
      </c>
      <c r="AA400" s="49" t="s">
        <v>207</v>
      </c>
      <c r="AB400" s="47">
        <f>Prev!AA192</f>
        <v>0.16687838755112788</v>
      </c>
      <c r="AD400" s="47">
        <f>Prev!AC192</f>
        <v>0.43319730199846462</v>
      </c>
      <c r="AE400" s="47">
        <f>Prev!AD192</f>
        <v>0.15886607448917864</v>
      </c>
      <c r="AH400" s="47">
        <f>Prev!AG192</f>
        <v>0.24626603328079777</v>
      </c>
      <c r="AI400" s="49" t="s">
        <v>207</v>
      </c>
      <c r="AJ400"/>
      <c r="AP400" s="47">
        <f>Prev!AO192</f>
        <v>0</v>
      </c>
      <c r="AQ400" s="49" t="s">
        <v>207</v>
      </c>
      <c r="AR400"/>
      <c r="AX400" s="47">
        <f>Prev!AW192</f>
        <v>0</v>
      </c>
      <c r="AY400" s="49" t="s">
        <v>207</v>
      </c>
      <c r="AZ400"/>
      <c r="BF400" s="47">
        <f>Prev!BE192</f>
        <v>0</v>
      </c>
      <c r="BG400" s="49" t="s">
        <v>207</v>
      </c>
      <c r="BH400"/>
      <c r="BN400" s="47">
        <f>Prev!BM192</f>
        <v>0</v>
      </c>
      <c r="BO400"/>
      <c r="BP400"/>
      <c r="BV400" s="47">
        <f>Prev!BU192</f>
        <v>0</v>
      </c>
      <c r="BW400"/>
      <c r="BX400"/>
      <c r="CD400" s="47">
        <f>Prev!CC192</f>
        <v>0</v>
      </c>
      <c r="CE400"/>
      <c r="CF400"/>
      <c r="CL400" s="47">
        <f>Prev!CK192</f>
        <v>0</v>
      </c>
    </row>
    <row r="401" spans="1:90" ht="15.5" x14ac:dyDescent="0.35">
      <c r="A401" s="49" t="s">
        <v>208</v>
      </c>
      <c r="B401" s="47">
        <f>Prev!B193</f>
        <v>0.54300961315805685</v>
      </c>
      <c r="C401" s="47"/>
      <c r="D401" s="47">
        <v>0.23669836698708271</v>
      </c>
      <c r="F401" s="47">
        <f>Prev!E193</f>
        <v>0.53051549524469432</v>
      </c>
      <c r="G401" s="47">
        <f>Prev!F193</f>
        <v>0.22711142129113132</v>
      </c>
      <c r="H401" s="47"/>
      <c r="I401" s="47">
        <f>Prev!H193</f>
        <v>0.51981372930987813</v>
      </c>
      <c r="J401" s="47">
        <f>Prev!I193</f>
        <v>0.21848484746781655</v>
      </c>
      <c r="K401" s="49" t="s">
        <v>208</v>
      </c>
      <c r="L401" s="47">
        <v>0.50779985516997561</v>
      </c>
      <c r="M401" s="47">
        <f>Prev!L193</f>
        <v>0.20949678814510325</v>
      </c>
      <c r="O401" s="47">
        <f>Prev!N193</f>
        <v>0.49564993508405808</v>
      </c>
      <c r="P401" s="47">
        <f>Prev!O193</f>
        <v>0.20065437323429736</v>
      </c>
      <c r="R401" s="47">
        <f>Prev!Q193</f>
        <v>0.48337264398313107</v>
      </c>
      <c r="S401" s="49" t="s">
        <v>208</v>
      </c>
      <c r="T401"/>
      <c r="U401" s="47">
        <f>Prev!T193</f>
        <v>0.47097763833298578</v>
      </c>
      <c r="V401" s="47">
        <f>Prev!U193</f>
        <v>0.18343411023671691</v>
      </c>
      <c r="X401" s="47">
        <f>Prev!W193</f>
        <v>0.45847554340640245</v>
      </c>
      <c r="Y401" s="47">
        <f>Prev!X193</f>
        <v>0.17506986544788861</v>
      </c>
      <c r="Z401" s="47">
        <f>Prev!Y193</f>
        <v>0</v>
      </c>
      <c r="AA401" s="49" t="s">
        <v>208</v>
      </c>
      <c r="AB401" s="47">
        <f>Prev!AA193</f>
        <v>0.16687838755112788</v>
      </c>
      <c r="AD401" s="47">
        <f>Prev!AC193</f>
        <v>0.43319730199846462</v>
      </c>
      <c r="AE401" s="47">
        <f>Prev!AD193</f>
        <v>0.15886607448917864</v>
      </c>
      <c r="AH401" s="47">
        <f>Prev!AG193</f>
        <v>0.24626603328079777</v>
      </c>
      <c r="AI401" s="49" t="s">
        <v>208</v>
      </c>
      <c r="AJ401"/>
      <c r="AP401" s="47">
        <f>Prev!AO193</f>
        <v>0</v>
      </c>
      <c r="AQ401" s="49" t="s">
        <v>208</v>
      </c>
      <c r="AR401"/>
      <c r="AX401" s="47">
        <f>Prev!AW193</f>
        <v>0</v>
      </c>
      <c r="AY401" s="49" t="s">
        <v>208</v>
      </c>
      <c r="AZ401"/>
      <c r="BF401" s="47">
        <f>Prev!BE193</f>
        <v>0</v>
      </c>
      <c r="BG401" s="49" t="s">
        <v>208</v>
      </c>
      <c r="BH401"/>
      <c r="BN401" s="47">
        <f>Prev!BM193</f>
        <v>0</v>
      </c>
      <c r="BO401"/>
      <c r="BP401"/>
      <c r="BV401" s="47">
        <f>Prev!BU193</f>
        <v>0</v>
      </c>
      <c r="BW401"/>
      <c r="BX401"/>
      <c r="CD401" s="47">
        <f>Prev!CC193</f>
        <v>0</v>
      </c>
      <c r="CE401"/>
      <c r="CF401"/>
      <c r="CL401" s="47">
        <f>Prev!CK193</f>
        <v>0</v>
      </c>
    </row>
    <row r="402" spans="1:90" ht="15.5" x14ac:dyDescent="0.35">
      <c r="A402" s="49" t="s">
        <v>209</v>
      </c>
      <c r="B402" s="47">
        <f>Prev!B194</f>
        <v>0.54300961315805685</v>
      </c>
      <c r="C402" s="47"/>
      <c r="D402" s="47">
        <v>0.23669836698708271</v>
      </c>
      <c r="F402" s="47">
        <f>Prev!E194</f>
        <v>0.53051549524469432</v>
      </c>
      <c r="G402" s="47">
        <f>Prev!F194</f>
        <v>0.22711142129113132</v>
      </c>
      <c r="H402" s="47"/>
      <c r="I402" s="47">
        <f>Prev!H194</f>
        <v>0.51981372930987813</v>
      </c>
      <c r="J402" s="47">
        <f>Prev!I194</f>
        <v>0.21848484746781655</v>
      </c>
      <c r="K402" s="49" t="s">
        <v>209</v>
      </c>
      <c r="L402" s="47">
        <v>0.50779985516997561</v>
      </c>
      <c r="M402" s="47">
        <f>Prev!L194</f>
        <v>0.20949678814510325</v>
      </c>
      <c r="O402" s="47">
        <f>Prev!N194</f>
        <v>0.49564993508405808</v>
      </c>
      <c r="P402" s="47">
        <f>Prev!O194</f>
        <v>0.20065437323429736</v>
      </c>
      <c r="R402" s="47">
        <f>Prev!Q194</f>
        <v>0.48337264398313107</v>
      </c>
      <c r="S402" s="49" t="s">
        <v>209</v>
      </c>
      <c r="T402"/>
      <c r="U402" s="47">
        <f>Prev!T194</f>
        <v>0.47097763833298578</v>
      </c>
      <c r="V402" s="47">
        <f>Prev!U194</f>
        <v>0.18343411023671691</v>
      </c>
      <c r="X402" s="47">
        <f>Prev!W194</f>
        <v>0.45847554340640245</v>
      </c>
      <c r="Y402" s="47">
        <f>Prev!X194</f>
        <v>0.17506986544788861</v>
      </c>
      <c r="Z402" s="47">
        <f>Prev!Y194</f>
        <v>0</v>
      </c>
      <c r="AA402" s="49" t="s">
        <v>209</v>
      </c>
      <c r="AB402" s="47">
        <f>Prev!AA194</f>
        <v>0.16687838755112788</v>
      </c>
      <c r="AD402" s="47">
        <f>Prev!AC194</f>
        <v>0.43319730199846462</v>
      </c>
      <c r="AE402" s="47">
        <f>Prev!AD194</f>
        <v>0.15886607448917864</v>
      </c>
      <c r="AH402" s="47">
        <f>Prev!AG194</f>
        <v>0.24626603328079777</v>
      </c>
      <c r="AI402" s="49" t="s">
        <v>209</v>
      </c>
      <c r="AJ402"/>
      <c r="AP402" s="47">
        <f>Prev!AO194</f>
        <v>0</v>
      </c>
      <c r="AQ402" s="49" t="s">
        <v>209</v>
      </c>
      <c r="AR402"/>
      <c r="AX402" s="47">
        <f>Prev!AW194</f>
        <v>0</v>
      </c>
      <c r="AY402" s="49" t="s">
        <v>209</v>
      </c>
      <c r="AZ402"/>
      <c r="BF402" s="47">
        <f>Prev!BE194</f>
        <v>0</v>
      </c>
      <c r="BG402" s="49" t="s">
        <v>209</v>
      </c>
      <c r="BH402"/>
      <c r="BN402" s="47">
        <f>Prev!BM194</f>
        <v>0</v>
      </c>
      <c r="BO402"/>
      <c r="BP402"/>
      <c r="BV402" s="47">
        <f>Prev!BU194</f>
        <v>0</v>
      </c>
      <c r="BW402"/>
      <c r="BX402"/>
      <c r="CD402" s="47">
        <f>Prev!CC194</f>
        <v>0</v>
      </c>
      <c r="CE402"/>
      <c r="CF402"/>
      <c r="CL402" s="47">
        <f>Prev!CK194</f>
        <v>0</v>
      </c>
    </row>
    <row r="403" spans="1:90" ht="15.5" x14ac:dyDescent="0.35">
      <c r="A403" s="49" t="s">
        <v>210</v>
      </c>
      <c r="B403" s="47">
        <f>Prev!B195</f>
        <v>0.54300961315805685</v>
      </c>
      <c r="C403" s="47"/>
      <c r="D403" s="47">
        <v>0.23669836698708271</v>
      </c>
      <c r="F403" s="47">
        <f>Prev!E195</f>
        <v>0.53051549524469432</v>
      </c>
      <c r="G403" s="47">
        <f>Prev!F195</f>
        <v>0.22711142129113132</v>
      </c>
      <c r="H403" s="47"/>
      <c r="I403" s="47">
        <f>Prev!H195</f>
        <v>0.51981372930987813</v>
      </c>
      <c r="J403" s="47">
        <f>Prev!I195</f>
        <v>0.21848484746781655</v>
      </c>
      <c r="K403" s="49" t="s">
        <v>210</v>
      </c>
      <c r="L403" s="47">
        <v>0.50779985516997561</v>
      </c>
      <c r="M403" s="47">
        <f>Prev!L195</f>
        <v>0.20949678814510325</v>
      </c>
      <c r="O403" s="47">
        <f>Prev!N195</f>
        <v>0.49564993508405808</v>
      </c>
      <c r="P403" s="47">
        <f>Prev!O195</f>
        <v>0.20065437323429736</v>
      </c>
      <c r="R403" s="47">
        <f>Prev!Q195</f>
        <v>0.48337264398313107</v>
      </c>
      <c r="S403" s="49" t="s">
        <v>210</v>
      </c>
      <c r="T403"/>
      <c r="U403" s="47">
        <f>Prev!T195</f>
        <v>0.47097763833298578</v>
      </c>
      <c r="V403" s="47">
        <f>Prev!U195</f>
        <v>0.18343411023671691</v>
      </c>
      <c r="X403" s="47">
        <f>Prev!W195</f>
        <v>0.45847554340640245</v>
      </c>
      <c r="Y403" s="47">
        <f>Prev!X195</f>
        <v>0.17506986544788861</v>
      </c>
      <c r="Z403" s="47">
        <f>Prev!Y195</f>
        <v>0</v>
      </c>
      <c r="AA403" s="49" t="s">
        <v>210</v>
      </c>
      <c r="AB403" s="47">
        <f>Prev!AA195</f>
        <v>0.16687838755112788</v>
      </c>
      <c r="AD403" s="47">
        <f>Prev!AC195</f>
        <v>0.43319730199846462</v>
      </c>
      <c r="AE403" s="47">
        <f>Prev!AD195</f>
        <v>0.15886607448917864</v>
      </c>
      <c r="AH403" s="47">
        <f>Prev!AG195</f>
        <v>0.24626603328079777</v>
      </c>
      <c r="AI403" s="49" t="s">
        <v>210</v>
      </c>
      <c r="AJ403"/>
      <c r="AP403" s="47">
        <f>Prev!AO195</f>
        <v>0</v>
      </c>
      <c r="AQ403" s="49" t="s">
        <v>210</v>
      </c>
      <c r="AR403"/>
      <c r="AX403" s="47">
        <f>Prev!AW195</f>
        <v>0</v>
      </c>
      <c r="AY403" s="49" t="s">
        <v>210</v>
      </c>
      <c r="AZ403"/>
      <c r="BF403" s="47">
        <f>Prev!BE195</f>
        <v>0</v>
      </c>
      <c r="BG403" s="49" t="s">
        <v>210</v>
      </c>
      <c r="BH403"/>
      <c r="BN403" s="47">
        <f>Prev!BM195</f>
        <v>0</v>
      </c>
      <c r="BO403"/>
      <c r="BP403"/>
      <c r="BV403" s="47">
        <f>Prev!BU195</f>
        <v>0</v>
      </c>
      <c r="BW403"/>
      <c r="BX403"/>
      <c r="CD403" s="47">
        <f>Prev!CC195</f>
        <v>0</v>
      </c>
      <c r="CE403"/>
      <c r="CF403"/>
      <c r="CL403" s="47">
        <f>Prev!CK195</f>
        <v>0</v>
      </c>
    </row>
    <row r="404" spans="1:90" ht="15.5" x14ac:dyDescent="0.35">
      <c r="A404" s="49" t="s">
        <v>211</v>
      </c>
      <c r="B404" s="47">
        <f>Prev!B196</f>
        <v>0.54300961315805685</v>
      </c>
      <c r="C404" s="47"/>
      <c r="D404" s="47">
        <v>0.23669836698708271</v>
      </c>
      <c r="F404" s="47">
        <f>Prev!E196</f>
        <v>0.53051549524469432</v>
      </c>
      <c r="G404" s="47">
        <f>Prev!F196</f>
        <v>0.22711142129113132</v>
      </c>
      <c r="H404" s="47"/>
      <c r="I404" s="47">
        <f>Prev!H196</f>
        <v>0.51981372930987813</v>
      </c>
      <c r="J404" s="47">
        <f>Prev!I196</f>
        <v>0.21848484746781655</v>
      </c>
      <c r="K404" s="49" t="s">
        <v>211</v>
      </c>
      <c r="L404" s="47">
        <v>0.50779985516997561</v>
      </c>
      <c r="M404" s="47">
        <f>Prev!L196</f>
        <v>0.20949678814510325</v>
      </c>
      <c r="O404" s="47">
        <f>Prev!N196</f>
        <v>0.49564993508405808</v>
      </c>
      <c r="P404" s="47">
        <f>Prev!O196</f>
        <v>0.20065437323429736</v>
      </c>
      <c r="R404" s="47">
        <f>Prev!Q196</f>
        <v>0.48337264398313107</v>
      </c>
      <c r="S404" s="49" t="s">
        <v>211</v>
      </c>
      <c r="T404"/>
      <c r="U404" s="47">
        <f>Prev!T196</f>
        <v>0.47097763833298578</v>
      </c>
      <c r="V404" s="47">
        <f>Prev!U196</f>
        <v>0.18343411023671691</v>
      </c>
      <c r="X404" s="47">
        <f>Prev!W196</f>
        <v>0.45847554340640245</v>
      </c>
      <c r="Y404" s="47">
        <f>Prev!X196</f>
        <v>0.17506986544788861</v>
      </c>
      <c r="Z404" s="47">
        <f>Prev!Y196</f>
        <v>0</v>
      </c>
      <c r="AA404" s="49" t="s">
        <v>211</v>
      </c>
      <c r="AB404" s="47">
        <f>Prev!AA196</f>
        <v>0.16687838755112788</v>
      </c>
      <c r="AD404" s="47">
        <f>Prev!AC196</f>
        <v>0.43319730199846462</v>
      </c>
      <c r="AE404" s="47">
        <f>Prev!AD196</f>
        <v>0.15886607448917864</v>
      </c>
      <c r="AH404" s="47">
        <f>Prev!AG196</f>
        <v>0.24626603328079777</v>
      </c>
      <c r="AI404" s="49" t="s">
        <v>211</v>
      </c>
      <c r="AJ404"/>
      <c r="AP404" s="47">
        <f>Prev!AO196</f>
        <v>0</v>
      </c>
      <c r="AQ404" s="49" t="s">
        <v>211</v>
      </c>
      <c r="AR404"/>
      <c r="AX404" s="47">
        <f>Prev!AW196</f>
        <v>0</v>
      </c>
      <c r="AY404" s="49" t="s">
        <v>211</v>
      </c>
      <c r="AZ404"/>
      <c r="BF404" s="47">
        <f>Prev!BE196</f>
        <v>0</v>
      </c>
      <c r="BG404" s="49" t="s">
        <v>211</v>
      </c>
      <c r="BH404"/>
      <c r="BN404" s="47">
        <f>Prev!BM196</f>
        <v>0</v>
      </c>
      <c r="BO404"/>
      <c r="BP404"/>
      <c r="BV404" s="47">
        <f>Prev!BU196</f>
        <v>0</v>
      </c>
      <c r="BW404"/>
      <c r="BX404"/>
      <c r="CD404" s="47">
        <f>Prev!CC196</f>
        <v>0</v>
      </c>
      <c r="CE404"/>
      <c r="CF404"/>
      <c r="CL404" s="47">
        <f>Prev!CK196</f>
        <v>0</v>
      </c>
    </row>
    <row r="405" spans="1:90" ht="15.5" x14ac:dyDescent="0.35">
      <c r="A405" s="49" t="s">
        <v>212</v>
      </c>
      <c r="B405" s="47">
        <f>Prev!B197</f>
        <v>0.54300961315805685</v>
      </c>
      <c r="C405" s="47"/>
      <c r="D405" s="47">
        <v>0.23669836698708271</v>
      </c>
      <c r="F405" s="47">
        <f>Prev!E197</f>
        <v>0.53051549524469432</v>
      </c>
      <c r="G405" s="47">
        <f>Prev!F197</f>
        <v>0.22711142129113132</v>
      </c>
      <c r="H405" s="47"/>
      <c r="I405" s="47">
        <f>Prev!H197</f>
        <v>0.51981372930987813</v>
      </c>
      <c r="J405" s="47">
        <f>Prev!I197</f>
        <v>0.21848484746781655</v>
      </c>
      <c r="K405" s="49" t="s">
        <v>212</v>
      </c>
      <c r="L405" s="47">
        <v>0.50779985516997561</v>
      </c>
      <c r="M405" s="47">
        <f>Prev!L197</f>
        <v>0.20949678814510325</v>
      </c>
      <c r="O405" s="47">
        <f>Prev!N197</f>
        <v>0.49564993508405808</v>
      </c>
      <c r="P405" s="47">
        <f>Prev!O197</f>
        <v>0.20065437323429736</v>
      </c>
      <c r="R405" s="47">
        <f>Prev!Q197</f>
        <v>0.48337264398313107</v>
      </c>
      <c r="S405" s="49" t="s">
        <v>212</v>
      </c>
      <c r="T405"/>
      <c r="U405" s="47">
        <f>Prev!T197</f>
        <v>0.47097763833298578</v>
      </c>
      <c r="V405" s="47">
        <f>Prev!U197</f>
        <v>0.18343411023671691</v>
      </c>
      <c r="X405" s="47">
        <f>Prev!W197</f>
        <v>0.45847554340640245</v>
      </c>
      <c r="Y405" s="47">
        <f>Prev!X197</f>
        <v>0.17506986544788861</v>
      </c>
      <c r="Z405" s="47">
        <f>Prev!Y197</f>
        <v>0</v>
      </c>
      <c r="AA405" s="49" t="s">
        <v>212</v>
      </c>
      <c r="AB405" s="47">
        <f>Prev!AA197</f>
        <v>0.16687838755112788</v>
      </c>
      <c r="AD405" s="47">
        <f>Prev!AC197</f>
        <v>0.43319730199846462</v>
      </c>
      <c r="AE405" s="47">
        <f>Prev!AD197</f>
        <v>0.15886607448917864</v>
      </c>
      <c r="AH405" s="47">
        <f>Prev!AG197</f>
        <v>0.24626603328079777</v>
      </c>
      <c r="AI405" s="49" t="s">
        <v>212</v>
      </c>
      <c r="AJ405"/>
      <c r="AP405" s="47">
        <f>Prev!AO197</f>
        <v>0</v>
      </c>
      <c r="AQ405" s="49" t="s">
        <v>212</v>
      </c>
      <c r="AR405"/>
      <c r="AX405" s="47">
        <f>Prev!AW197</f>
        <v>0</v>
      </c>
      <c r="AY405" s="49" t="s">
        <v>212</v>
      </c>
      <c r="AZ405"/>
      <c r="BF405" s="47">
        <f>Prev!BE197</f>
        <v>0</v>
      </c>
      <c r="BG405" s="49" t="s">
        <v>212</v>
      </c>
      <c r="BH405"/>
      <c r="BN405" s="47">
        <f>Prev!BM197</f>
        <v>0</v>
      </c>
      <c r="BO405"/>
      <c r="BP405"/>
      <c r="BV405" s="47">
        <f>Prev!BU197</f>
        <v>0</v>
      </c>
      <c r="BW405"/>
      <c r="BX405"/>
      <c r="CD405" s="47">
        <f>Prev!CC197</f>
        <v>0</v>
      </c>
      <c r="CE405"/>
      <c r="CF405"/>
      <c r="CL405" s="47">
        <f>Prev!CK197</f>
        <v>0</v>
      </c>
    </row>
    <row r="406" spans="1:90" ht="15.5" x14ac:dyDescent="0.35">
      <c r="A406" s="49" t="s">
        <v>213</v>
      </c>
      <c r="B406" s="47">
        <f>Prev!B198</f>
        <v>0.54300961315805685</v>
      </c>
      <c r="C406" s="47"/>
      <c r="D406" s="47">
        <v>0.23669836698708271</v>
      </c>
      <c r="F406" s="47">
        <f>Prev!E198</f>
        <v>0.53051549524469432</v>
      </c>
      <c r="G406" s="47">
        <f>Prev!F198</f>
        <v>0.22711142129113132</v>
      </c>
      <c r="H406" s="47"/>
      <c r="I406" s="47">
        <f>Prev!H198</f>
        <v>0.51981372930987813</v>
      </c>
      <c r="J406" s="47">
        <f>Prev!I198</f>
        <v>0.21848484746781655</v>
      </c>
      <c r="K406" s="49" t="s">
        <v>213</v>
      </c>
      <c r="L406" s="47">
        <v>0.50779985516997561</v>
      </c>
      <c r="M406" s="47">
        <f>Prev!L198</f>
        <v>0.20949678814510325</v>
      </c>
      <c r="O406" s="47">
        <f>Prev!N198</f>
        <v>0.49564993508405808</v>
      </c>
      <c r="P406" s="47">
        <f>Prev!O198</f>
        <v>0.20065437323429736</v>
      </c>
      <c r="R406" s="47">
        <f>Prev!Q198</f>
        <v>0.48337264398313107</v>
      </c>
      <c r="S406" s="49" t="s">
        <v>213</v>
      </c>
      <c r="T406"/>
      <c r="U406" s="47">
        <f>Prev!T198</f>
        <v>0.47097763833298578</v>
      </c>
      <c r="V406" s="47">
        <f>Prev!U198</f>
        <v>0.18343411023671691</v>
      </c>
      <c r="X406" s="47">
        <f>Prev!W198</f>
        <v>0.45847554340640245</v>
      </c>
      <c r="Y406" s="47">
        <f>Prev!X198</f>
        <v>0.17506986544788861</v>
      </c>
      <c r="Z406" s="47">
        <f>Prev!Y198</f>
        <v>0</v>
      </c>
      <c r="AA406" s="49" t="s">
        <v>213</v>
      </c>
      <c r="AB406" s="47">
        <f>Prev!AA198</f>
        <v>0.16687838755112788</v>
      </c>
      <c r="AD406" s="47">
        <f>Prev!AC198</f>
        <v>0.43319730199846462</v>
      </c>
      <c r="AE406" s="47">
        <f>Prev!AD198</f>
        <v>0.15886607448917864</v>
      </c>
      <c r="AH406" s="47">
        <f>Prev!AG198</f>
        <v>0.24626603328079777</v>
      </c>
      <c r="AI406" s="49" t="s">
        <v>213</v>
      </c>
      <c r="AJ406"/>
      <c r="AP406" s="47">
        <f>Prev!AO198</f>
        <v>0</v>
      </c>
      <c r="AQ406" s="49" t="s">
        <v>213</v>
      </c>
      <c r="AR406"/>
      <c r="AX406" s="47">
        <f>Prev!AW198</f>
        <v>0</v>
      </c>
      <c r="AY406" s="49" t="s">
        <v>213</v>
      </c>
      <c r="AZ406"/>
      <c r="BF406" s="47">
        <f>Prev!BE198</f>
        <v>0</v>
      </c>
      <c r="BG406" s="49" t="s">
        <v>213</v>
      </c>
      <c r="BH406"/>
      <c r="BN406" s="47">
        <f>Prev!BM198</f>
        <v>0</v>
      </c>
      <c r="BO406"/>
      <c r="BP406"/>
      <c r="BV406" s="47">
        <f>Prev!BU198</f>
        <v>0</v>
      </c>
      <c r="BW406"/>
      <c r="BX406"/>
      <c r="CD406" s="47">
        <f>Prev!CC198</f>
        <v>0</v>
      </c>
      <c r="CE406"/>
      <c r="CF406"/>
      <c r="CL406" s="47">
        <f>Prev!CK198</f>
        <v>0</v>
      </c>
    </row>
    <row r="407" spans="1:90" ht="15.5" x14ac:dyDescent="0.35">
      <c r="A407" s="49" t="s">
        <v>214</v>
      </c>
      <c r="B407" s="47">
        <f>Prev!B199</f>
        <v>0.54300961315805685</v>
      </c>
      <c r="C407" s="47"/>
      <c r="D407" s="47">
        <v>0.23669836698708271</v>
      </c>
      <c r="F407" s="47">
        <f>Prev!E199</f>
        <v>0.53051549524469432</v>
      </c>
      <c r="G407" s="47">
        <f>Prev!F199</f>
        <v>0.22711142129113132</v>
      </c>
      <c r="H407" s="47"/>
      <c r="I407" s="47">
        <f>Prev!H199</f>
        <v>0.51981372930987813</v>
      </c>
      <c r="J407" s="47">
        <f>Prev!I199</f>
        <v>0.21848484746781655</v>
      </c>
      <c r="K407" s="49" t="s">
        <v>214</v>
      </c>
      <c r="L407" s="47">
        <v>0.50779985516997561</v>
      </c>
      <c r="M407" s="47">
        <f>Prev!L199</f>
        <v>0.20949678814510325</v>
      </c>
      <c r="O407" s="47">
        <f>Prev!N199</f>
        <v>0.49564993508405808</v>
      </c>
      <c r="P407" s="47">
        <f>Prev!O199</f>
        <v>0.20065437323429736</v>
      </c>
      <c r="R407" s="47">
        <f>Prev!Q199</f>
        <v>0.48337264398313107</v>
      </c>
      <c r="S407" s="49" t="s">
        <v>214</v>
      </c>
      <c r="T407"/>
      <c r="U407" s="47">
        <f>Prev!T199</f>
        <v>0.47097763833298578</v>
      </c>
      <c r="V407" s="47">
        <f>Prev!U199</f>
        <v>0.18343411023671691</v>
      </c>
      <c r="X407" s="47">
        <f>Prev!W199</f>
        <v>0.45847554340640245</v>
      </c>
      <c r="Y407" s="47">
        <f>Prev!X199</f>
        <v>0.17506986544788861</v>
      </c>
      <c r="Z407" s="47">
        <f>Prev!Y199</f>
        <v>0</v>
      </c>
      <c r="AA407" s="49" t="s">
        <v>214</v>
      </c>
      <c r="AB407" s="47">
        <f>Prev!AA199</f>
        <v>0.16687838755112788</v>
      </c>
      <c r="AD407" s="47">
        <f>Prev!AC199</f>
        <v>0.43319730199846462</v>
      </c>
      <c r="AE407" s="47">
        <f>Prev!AD199</f>
        <v>0.15886607448917864</v>
      </c>
      <c r="AH407" s="47">
        <f>Prev!AG199</f>
        <v>0.24626603328079777</v>
      </c>
      <c r="AI407" s="49" t="s">
        <v>214</v>
      </c>
      <c r="AJ407"/>
      <c r="AP407" s="47">
        <f>Prev!AO199</f>
        <v>0</v>
      </c>
      <c r="AQ407" s="49" t="s">
        <v>214</v>
      </c>
      <c r="AR407"/>
      <c r="AX407" s="47">
        <f>Prev!AW199</f>
        <v>0</v>
      </c>
      <c r="AY407" s="49" t="s">
        <v>214</v>
      </c>
      <c r="AZ407"/>
      <c r="BF407" s="47">
        <f>Prev!BE199</f>
        <v>0</v>
      </c>
      <c r="BG407" s="49" t="s">
        <v>214</v>
      </c>
      <c r="BH407"/>
      <c r="BN407" s="47">
        <f>Prev!BM199</f>
        <v>0</v>
      </c>
      <c r="BO407"/>
      <c r="BP407"/>
      <c r="BV407" s="47">
        <f>Prev!BU199</f>
        <v>0</v>
      </c>
      <c r="BW407"/>
      <c r="BX407"/>
      <c r="CD407" s="47">
        <f>Prev!CC199</f>
        <v>0</v>
      </c>
      <c r="CE407"/>
      <c r="CF407"/>
      <c r="CL407" s="47">
        <f>Prev!CK199</f>
        <v>0</v>
      </c>
    </row>
    <row r="408" spans="1:90" ht="15.5" x14ac:dyDescent="0.35">
      <c r="A408" s="49" t="s">
        <v>215</v>
      </c>
      <c r="B408" s="47">
        <f>Prev!B200</f>
        <v>0.54300961315805685</v>
      </c>
      <c r="C408" s="47"/>
      <c r="D408" s="47">
        <v>0.23669836698708271</v>
      </c>
      <c r="F408" s="47">
        <f>Prev!E200</f>
        <v>0.53051549524469432</v>
      </c>
      <c r="G408" s="47">
        <f>Prev!F200</f>
        <v>0.22711142129113132</v>
      </c>
      <c r="H408" s="47"/>
      <c r="I408" s="47">
        <f>Prev!H200</f>
        <v>0.51981372930987813</v>
      </c>
      <c r="J408" s="47">
        <f>Prev!I200</f>
        <v>0.21848484746781655</v>
      </c>
      <c r="K408" s="49" t="s">
        <v>215</v>
      </c>
      <c r="L408" s="47">
        <v>0.50779985516997561</v>
      </c>
      <c r="M408" s="47">
        <f>Prev!L200</f>
        <v>0.20949678814510325</v>
      </c>
      <c r="O408" s="47">
        <f>Prev!N200</f>
        <v>0.49564993508405808</v>
      </c>
      <c r="P408" s="47">
        <f>Prev!O200</f>
        <v>0.20065437323429736</v>
      </c>
      <c r="R408" s="47">
        <f>Prev!Q200</f>
        <v>0.48337264398313107</v>
      </c>
      <c r="S408" s="49" t="s">
        <v>215</v>
      </c>
      <c r="T408"/>
      <c r="U408" s="47">
        <f>Prev!T200</f>
        <v>0.47097763833298578</v>
      </c>
      <c r="V408" s="47">
        <f>Prev!U200</f>
        <v>0.18343411023671691</v>
      </c>
      <c r="X408" s="47">
        <f>Prev!W200</f>
        <v>0.45847554340640245</v>
      </c>
      <c r="Y408" s="47">
        <f>Prev!X200</f>
        <v>0.17506986544788861</v>
      </c>
      <c r="Z408" s="47">
        <f>Prev!Y200</f>
        <v>0</v>
      </c>
      <c r="AA408" s="49" t="s">
        <v>215</v>
      </c>
      <c r="AB408" s="47">
        <f>Prev!AA200</f>
        <v>0.16687838755112788</v>
      </c>
      <c r="AD408" s="47">
        <f>Prev!AC200</f>
        <v>0.43319730199846462</v>
      </c>
      <c r="AE408" s="47">
        <f>Prev!AD200</f>
        <v>0.15886607448917864</v>
      </c>
      <c r="AH408" s="47">
        <f>Prev!AG200</f>
        <v>0.24626603328079777</v>
      </c>
      <c r="AI408" s="49" t="s">
        <v>215</v>
      </c>
      <c r="AJ408"/>
      <c r="AP408" s="47">
        <f>Prev!AO200</f>
        <v>0</v>
      </c>
      <c r="AQ408" s="49" t="s">
        <v>215</v>
      </c>
      <c r="AR408"/>
      <c r="AX408" s="47">
        <f>Prev!AW200</f>
        <v>0</v>
      </c>
      <c r="AY408" s="49" t="s">
        <v>215</v>
      </c>
      <c r="AZ408"/>
      <c r="BF408" s="47">
        <f>Prev!BE200</f>
        <v>0</v>
      </c>
      <c r="BG408" s="49" t="s">
        <v>215</v>
      </c>
      <c r="BH408"/>
      <c r="BN408" s="47">
        <f>Prev!BM200</f>
        <v>0</v>
      </c>
      <c r="BO408"/>
      <c r="BP408"/>
      <c r="BV408" s="47">
        <f>Prev!BU200</f>
        <v>0</v>
      </c>
      <c r="BW408"/>
      <c r="BX408"/>
      <c r="CD408" s="47">
        <f>Prev!CC200</f>
        <v>0</v>
      </c>
      <c r="CE408"/>
      <c r="CF408"/>
      <c r="CL408" s="47">
        <f>Prev!CK200</f>
        <v>0</v>
      </c>
    </row>
    <row r="409" spans="1:90" ht="15.5" x14ac:dyDescent="0.35">
      <c r="A409" s="49" t="s">
        <v>216</v>
      </c>
      <c r="B409" s="47">
        <f>Prev!B201</f>
        <v>0.54300961315805685</v>
      </c>
      <c r="C409" s="47"/>
      <c r="D409" s="47">
        <v>0.23669836698708271</v>
      </c>
      <c r="F409" s="47">
        <f>Prev!E201</f>
        <v>0.53051549524469432</v>
      </c>
      <c r="G409" s="47">
        <f>Prev!F201</f>
        <v>0.22711142129113132</v>
      </c>
      <c r="H409" s="47"/>
      <c r="I409" s="47">
        <f>Prev!H201</f>
        <v>0.51981372930987813</v>
      </c>
      <c r="J409" s="47">
        <f>Prev!I201</f>
        <v>0.21848484746781655</v>
      </c>
      <c r="K409" s="49" t="s">
        <v>216</v>
      </c>
      <c r="L409" s="47">
        <v>0.50779985516997561</v>
      </c>
      <c r="M409" s="47">
        <f>Prev!L201</f>
        <v>0.20949678814510325</v>
      </c>
      <c r="O409" s="47">
        <f>Prev!N201</f>
        <v>0.49564993508405808</v>
      </c>
      <c r="P409" s="47">
        <f>Prev!O201</f>
        <v>0.20065437323429736</v>
      </c>
      <c r="R409" s="47">
        <f>Prev!Q201</f>
        <v>0.48337264398313107</v>
      </c>
      <c r="S409" s="49" t="s">
        <v>216</v>
      </c>
      <c r="T409"/>
      <c r="U409" s="47">
        <f>Prev!T201</f>
        <v>0.47097763833298578</v>
      </c>
      <c r="V409" s="47">
        <f>Prev!U201</f>
        <v>0.18343411023671691</v>
      </c>
      <c r="X409" s="47">
        <f>Prev!W201</f>
        <v>0.45847554340640245</v>
      </c>
      <c r="Y409" s="47">
        <f>Prev!X201</f>
        <v>0.17506986544788861</v>
      </c>
      <c r="Z409" s="47">
        <f>Prev!Y201</f>
        <v>0</v>
      </c>
      <c r="AA409" s="49" t="s">
        <v>216</v>
      </c>
      <c r="AB409" s="47">
        <f>Prev!AA201</f>
        <v>0.16687838755112788</v>
      </c>
      <c r="AD409" s="47">
        <f>Prev!AC201</f>
        <v>0.43319730199846462</v>
      </c>
      <c r="AE409" s="47">
        <f>Prev!AD201</f>
        <v>0.15886607448917864</v>
      </c>
      <c r="AH409" s="47">
        <f>Prev!AG201</f>
        <v>0.24626603328079777</v>
      </c>
      <c r="AI409" s="49" t="s">
        <v>216</v>
      </c>
      <c r="AJ409"/>
      <c r="AP409" s="47">
        <f>Prev!AO201</f>
        <v>0</v>
      </c>
      <c r="AQ409" s="49" t="s">
        <v>216</v>
      </c>
      <c r="AR409"/>
      <c r="AX409" s="47">
        <f>Prev!AW201</f>
        <v>0</v>
      </c>
      <c r="AY409" s="49" t="s">
        <v>216</v>
      </c>
      <c r="AZ409"/>
      <c r="BF409" s="47">
        <f>Prev!BE201</f>
        <v>0</v>
      </c>
      <c r="BG409" s="49" t="s">
        <v>216</v>
      </c>
      <c r="BH409"/>
      <c r="BN409" s="47">
        <f>Prev!BM201</f>
        <v>0</v>
      </c>
      <c r="BO409"/>
      <c r="BP409"/>
      <c r="BV409" s="47">
        <f>Prev!BU201</f>
        <v>0</v>
      </c>
      <c r="BW409"/>
      <c r="BX409"/>
      <c r="CD409" s="47">
        <f>Prev!CC201</f>
        <v>0</v>
      </c>
      <c r="CE409"/>
      <c r="CF409"/>
      <c r="CL409" s="47">
        <f>Prev!CK201</f>
        <v>0</v>
      </c>
    </row>
    <row r="410" spans="1:90" ht="15.5" x14ac:dyDescent="0.35">
      <c r="A410" s="49" t="s">
        <v>217</v>
      </c>
      <c r="B410" s="47">
        <f>Prev!B202</f>
        <v>0.54300961315805685</v>
      </c>
      <c r="C410" s="47"/>
      <c r="D410" s="47">
        <v>0.23669836698708271</v>
      </c>
      <c r="F410" s="47">
        <f>Prev!E202</f>
        <v>0.53051549524469432</v>
      </c>
      <c r="G410" s="47">
        <f>Prev!F202</f>
        <v>0.22711142129113132</v>
      </c>
      <c r="H410" s="47"/>
      <c r="I410" s="47">
        <f>Prev!H202</f>
        <v>0.51981372930987813</v>
      </c>
      <c r="J410" s="47">
        <f>Prev!I202</f>
        <v>0.21848484746781655</v>
      </c>
      <c r="K410" s="49" t="s">
        <v>217</v>
      </c>
      <c r="L410" s="47">
        <v>0.50779985516997561</v>
      </c>
      <c r="M410" s="47">
        <f>Prev!L202</f>
        <v>0.20949678814510325</v>
      </c>
      <c r="O410" s="47">
        <f>Prev!N202</f>
        <v>0.49564993508405808</v>
      </c>
      <c r="P410" s="47">
        <f>Prev!O202</f>
        <v>0.20065437323429736</v>
      </c>
      <c r="R410" s="47">
        <f>Prev!Q202</f>
        <v>0.48337264398313107</v>
      </c>
      <c r="S410" s="49" t="s">
        <v>217</v>
      </c>
      <c r="T410"/>
      <c r="U410" s="47">
        <f>Prev!T202</f>
        <v>0.47097763833298578</v>
      </c>
      <c r="V410" s="47">
        <f>Prev!U202</f>
        <v>0.18343411023671691</v>
      </c>
      <c r="X410" s="47">
        <f>Prev!W202</f>
        <v>0.45847554340640245</v>
      </c>
      <c r="Y410" s="47">
        <f>Prev!X202</f>
        <v>0.17506986544788861</v>
      </c>
      <c r="Z410" s="47">
        <f>Prev!Y202</f>
        <v>0</v>
      </c>
      <c r="AA410" s="49" t="s">
        <v>217</v>
      </c>
      <c r="AB410" s="47">
        <f>Prev!AA202</f>
        <v>0.16687838755112788</v>
      </c>
      <c r="AD410" s="47">
        <f>Prev!AC202</f>
        <v>0.43319730199846462</v>
      </c>
      <c r="AE410" s="47">
        <f>Prev!AD202</f>
        <v>0.15886607448917864</v>
      </c>
      <c r="AH410" s="47">
        <f>Prev!AG202</f>
        <v>0.24626603328079777</v>
      </c>
      <c r="AI410" s="49" t="s">
        <v>217</v>
      </c>
      <c r="AJ410"/>
      <c r="AP410" s="47">
        <f>Prev!AO202</f>
        <v>0</v>
      </c>
      <c r="AQ410" s="49" t="s">
        <v>217</v>
      </c>
      <c r="AR410"/>
      <c r="AX410" s="47">
        <f>Prev!AW202</f>
        <v>0</v>
      </c>
      <c r="AY410" s="49" t="s">
        <v>217</v>
      </c>
      <c r="AZ410"/>
      <c r="BF410" s="47">
        <f>Prev!BE202</f>
        <v>0</v>
      </c>
      <c r="BG410" s="49" t="s">
        <v>217</v>
      </c>
      <c r="BH410"/>
      <c r="BN410" s="47">
        <f>Prev!BM202</f>
        <v>0</v>
      </c>
      <c r="BO410"/>
      <c r="BP410"/>
      <c r="BV410" s="47">
        <f>Prev!BU202</f>
        <v>0</v>
      </c>
      <c r="BW410"/>
      <c r="BX410"/>
      <c r="CD410" s="47">
        <f>Prev!CC202</f>
        <v>0</v>
      </c>
      <c r="CE410"/>
      <c r="CF410"/>
      <c r="CL410" s="47">
        <f>Prev!CK202</f>
        <v>0</v>
      </c>
    </row>
    <row r="411" spans="1:90" ht="15.5" x14ac:dyDescent="0.35">
      <c r="A411" s="49" t="s">
        <v>218</v>
      </c>
      <c r="B411" s="47">
        <f>Prev!B203</f>
        <v>0.54300961315805685</v>
      </c>
      <c r="C411" s="47"/>
      <c r="D411" s="47">
        <v>0.23669836698708271</v>
      </c>
      <c r="F411" s="47">
        <f>Prev!E203</f>
        <v>0.53051549524469432</v>
      </c>
      <c r="G411" s="47">
        <f>Prev!F203</f>
        <v>0.22711142129113132</v>
      </c>
      <c r="H411" s="47"/>
      <c r="I411" s="47">
        <f>Prev!H203</f>
        <v>0.51981372930987813</v>
      </c>
      <c r="J411" s="47">
        <f>Prev!I203</f>
        <v>0.21848484746781655</v>
      </c>
      <c r="K411" s="49" t="s">
        <v>218</v>
      </c>
      <c r="L411" s="47">
        <v>0.50779985516997561</v>
      </c>
      <c r="M411" s="47">
        <f>Prev!L203</f>
        <v>0.20949678814510325</v>
      </c>
      <c r="O411" s="47">
        <f>Prev!N203</f>
        <v>0.49564993508405808</v>
      </c>
      <c r="P411" s="47">
        <f>Prev!O203</f>
        <v>0.20065437323429736</v>
      </c>
      <c r="R411" s="47">
        <f>Prev!Q203</f>
        <v>0.48337264398313107</v>
      </c>
      <c r="S411" s="49" t="s">
        <v>218</v>
      </c>
      <c r="T411"/>
      <c r="U411" s="47">
        <f>Prev!T203</f>
        <v>0.47097763833298578</v>
      </c>
      <c r="V411" s="47">
        <f>Prev!U203</f>
        <v>0.18343411023671691</v>
      </c>
      <c r="X411" s="47">
        <f>Prev!W203</f>
        <v>0.45847554340640245</v>
      </c>
      <c r="Y411" s="47">
        <f>Prev!X203</f>
        <v>0.17506986544788861</v>
      </c>
      <c r="Z411" s="47">
        <f>Prev!Y203</f>
        <v>0</v>
      </c>
      <c r="AA411" s="49" t="s">
        <v>218</v>
      </c>
      <c r="AB411" s="47">
        <f>Prev!AA203</f>
        <v>0.16687838755112788</v>
      </c>
      <c r="AD411" s="47">
        <f>Prev!AC203</f>
        <v>0.43319730199846462</v>
      </c>
      <c r="AE411" s="47">
        <f>Prev!AD203</f>
        <v>0.15886607448917864</v>
      </c>
      <c r="AH411" s="47">
        <f>Prev!AG203</f>
        <v>0.24626603328079777</v>
      </c>
      <c r="AI411" s="49" t="s">
        <v>218</v>
      </c>
      <c r="AJ411"/>
      <c r="AP411" s="47">
        <f>Prev!AO203</f>
        <v>0</v>
      </c>
      <c r="AQ411" s="49" t="s">
        <v>218</v>
      </c>
      <c r="AR411"/>
      <c r="AX411" s="47">
        <f>Prev!AW203</f>
        <v>0</v>
      </c>
      <c r="AY411" s="49" t="s">
        <v>218</v>
      </c>
      <c r="AZ411"/>
      <c r="BF411" s="47">
        <f>Prev!BE203</f>
        <v>0</v>
      </c>
      <c r="BG411" s="49" t="s">
        <v>218</v>
      </c>
      <c r="BH411"/>
      <c r="BN411" s="47">
        <f>Prev!BM203</f>
        <v>0</v>
      </c>
      <c r="BO411"/>
      <c r="BP411"/>
      <c r="BV411" s="47">
        <f>Prev!BU203</f>
        <v>0</v>
      </c>
      <c r="BW411"/>
      <c r="BX411"/>
      <c r="CD411" s="47">
        <f>Prev!CC203</f>
        <v>0</v>
      </c>
      <c r="CE411"/>
      <c r="CF411"/>
      <c r="CL411" s="47">
        <f>Prev!CK203</f>
        <v>0</v>
      </c>
    </row>
    <row r="412" spans="1:90" ht="15.5" x14ac:dyDescent="0.35">
      <c r="A412" s="49" t="s">
        <v>219</v>
      </c>
      <c r="B412" s="47" t="e">
        <f>Prev!B204</f>
        <v>#NUM!</v>
      </c>
      <c r="C412" s="47"/>
      <c r="D412" s="47" t="e">
        <v>#NUM!</v>
      </c>
      <c r="F412" s="47" t="e">
        <f>Prev!E204</f>
        <v>#NUM!</v>
      </c>
      <c r="G412" s="47" t="e">
        <f>Prev!F204</f>
        <v>#NUM!</v>
      </c>
      <c r="H412" s="47"/>
      <c r="I412" s="47" t="e">
        <f>Prev!H204</f>
        <v>#NUM!</v>
      </c>
      <c r="J412" s="47" t="e">
        <f>Prev!I204</f>
        <v>#NUM!</v>
      </c>
      <c r="K412" s="49" t="s">
        <v>219</v>
      </c>
      <c r="L412" s="47" t="e">
        <v>#NUM!</v>
      </c>
      <c r="M412" s="47" t="e">
        <f>Prev!L204</f>
        <v>#NUM!</v>
      </c>
      <c r="O412" s="47" t="e">
        <f>Prev!N204</f>
        <v>#NUM!</v>
      </c>
      <c r="P412" s="47" t="e">
        <f>Prev!O204</f>
        <v>#NUM!</v>
      </c>
      <c r="R412" s="47" t="e">
        <f>Prev!Q204</f>
        <v>#NUM!</v>
      </c>
      <c r="S412" s="49" t="s">
        <v>219</v>
      </c>
      <c r="T412"/>
      <c r="U412" s="47" t="e">
        <f>Prev!T204</f>
        <v>#NUM!</v>
      </c>
      <c r="V412" s="47" t="e">
        <f>Prev!U204</f>
        <v>#NUM!</v>
      </c>
      <c r="X412" s="47" t="e">
        <f>Prev!W204</f>
        <v>#NUM!</v>
      </c>
      <c r="Y412" s="47" t="e">
        <f>Prev!X204</f>
        <v>#NUM!</v>
      </c>
      <c r="Z412" s="47">
        <f>Prev!Y204</f>
        <v>0</v>
      </c>
      <c r="AA412" s="49" t="s">
        <v>219</v>
      </c>
      <c r="AB412" s="47" t="e">
        <f>Prev!AA204</f>
        <v>#NUM!</v>
      </c>
      <c r="AD412" s="47" t="e">
        <f>Prev!AC204</f>
        <v>#NUM!</v>
      </c>
      <c r="AE412" s="47" t="e">
        <f>Prev!AD204</f>
        <v>#NUM!</v>
      </c>
      <c r="AH412" s="47">
        <f>Prev!AG204</f>
        <v>0.24626603328079777</v>
      </c>
      <c r="AI412" s="49" t="s">
        <v>219</v>
      </c>
      <c r="AJ412"/>
      <c r="AP412" s="47">
        <f>Prev!AO204</f>
        <v>0</v>
      </c>
      <c r="AQ412" s="49" t="s">
        <v>219</v>
      </c>
      <c r="AR412"/>
      <c r="AX412" s="47">
        <f>Prev!AW204</f>
        <v>0</v>
      </c>
      <c r="AY412" s="49" t="s">
        <v>219</v>
      </c>
      <c r="AZ412"/>
      <c r="BF412" s="47">
        <f>Prev!BE204</f>
        <v>0</v>
      </c>
      <c r="BG412" s="49" t="s">
        <v>219</v>
      </c>
      <c r="BH412"/>
      <c r="BN412" s="47">
        <f>Prev!BM204</f>
        <v>0</v>
      </c>
      <c r="BO412"/>
      <c r="BP412"/>
      <c r="BV412" s="47">
        <f>Prev!BU204</f>
        <v>0</v>
      </c>
      <c r="BW412"/>
      <c r="BX412"/>
      <c r="CD412" s="47">
        <f>Prev!CC204</f>
        <v>0</v>
      </c>
      <c r="CE412"/>
      <c r="CF412"/>
      <c r="CL412" s="47">
        <f>Prev!CK204</f>
        <v>0</v>
      </c>
    </row>
    <row r="413" spans="1:90" x14ac:dyDescent="0.35">
      <c r="C413" s="47"/>
    </row>
  </sheetData>
  <pageMargins left="0.511811024" right="0.511811024" top="0.78740157499999996" bottom="0.78740157499999996" header="0.31496062000000002" footer="0.31496062000000002"/>
  <pageSetup paperSize="9" orientation="portrait" horizontalDpi="1200" verticalDpi="12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D8E87E-0424-43D4-A942-48FDAA9C6229}">
  <dimension ref="A1:AJ412"/>
  <sheetViews>
    <sheetView workbookViewId="0">
      <selection activeCell="D5" sqref="D5"/>
    </sheetView>
  </sheetViews>
  <sheetFormatPr defaultRowHeight="14.5" x14ac:dyDescent="0.35"/>
  <cols>
    <col min="1" max="1" width="8.7265625" style="48"/>
    <col min="2" max="2" width="8.7265625" style="19"/>
  </cols>
  <sheetData>
    <row r="1" spans="1:36" x14ac:dyDescent="0.35">
      <c r="B1" t="s">
        <v>297</v>
      </c>
      <c r="C1" t="s">
        <v>358</v>
      </c>
      <c r="D1" t="s">
        <v>356</v>
      </c>
      <c r="P1" t="s">
        <v>357</v>
      </c>
      <c r="AA1" t="s">
        <v>299</v>
      </c>
    </row>
    <row r="2" spans="1:36" ht="15.5" x14ac:dyDescent="0.35">
      <c r="A2" s="49"/>
      <c r="B2" s="25"/>
    </row>
    <row r="3" spans="1:36" ht="15.5" x14ac:dyDescent="0.35">
      <c r="B3" s="25" t="s">
        <v>335</v>
      </c>
      <c r="D3">
        <v>2021</v>
      </c>
      <c r="E3">
        <v>2022</v>
      </c>
      <c r="F3">
        <v>2023</v>
      </c>
      <c r="G3">
        <v>2024</v>
      </c>
      <c r="H3">
        <v>2025</v>
      </c>
      <c r="I3">
        <v>2026</v>
      </c>
      <c r="J3">
        <v>2027</v>
      </c>
      <c r="K3">
        <v>2028</v>
      </c>
      <c r="L3">
        <v>2029</v>
      </c>
      <c r="M3">
        <v>2030</v>
      </c>
      <c r="P3">
        <v>2021</v>
      </c>
      <c r="Q3">
        <v>2022</v>
      </c>
      <c r="R3">
        <v>2023</v>
      </c>
      <c r="S3">
        <v>2024</v>
      </c>
      <c r="T3">
        <v>2025</v>
      </c>
      <c r="U3">
        <v>2026</v>
      </c>
      <c r="V3">
        <v>2027</v>
      </c>
      <c r="W3">
        <v>2028</v>
      </c>
      <c r="X3">
        <v>2029</v>
      </c>
      <c r="Y3">
        <v>2030</v>
      </c>
      <c r="AA3">
        <v>2021</v>
      </c>
      <c r="AB3">
        <v>2022</v>
      </c>
      <c r="AC3">
        <v>2023</v>
      </c>
      <c r="AD3">
        <v>2024</v>
      </c>
      <c r="AE3">
        <v>2025</v>
      </c>
      <c r="AF3">
        <v>2026</v>
      </c>
      <c r="AG3">
        <v>2027</v>
      </c>
      <c r="AH3">
        <v>2028</v>
      </c>
      <c r="AI3">
        <v>2029</v>
      </c>
      <c r="AJ3">
        <v>2030</v>
      </c>
    </row>
    <row r="4" spans="1:36" ht="15.5" x14ac:dyDescent="0.35">
      <c r="B4" s="25"/>
    </row>
    <row r="5" spans="1:36" ht="15.5" x14ac:dyDescent="0.35">
      <c r="A5" s="49" t="s">
        <v>18</v>
      </c>
      <c r="B5" s="25">
        <f>PIF!D5</f>
        <v>1</v>
      </c>
      <c r="C5">
        <f>PIF!H5</f>
        <v>0</v>
      </c>
      <c r="D5" s="47">
        <f>Prev!B3</f>
        <v>0.41310668000117229</v>
      </c>
      <c r="E5" s="47">
        <f>Prev!E3</f>
        <v>0.4131066800011724</v>
      </c>
      <c r="F5" s="47">
        <f>Prev!H3</f>
        <v>0.4191012687390287</v>
      </c>
      <c r="G5" s="47">
        <f>Prev!K3</f>
        <v>0.41914572864664451</v>
      </c>
      <c r="H5" s="47">
        <f>Prev!N3</f>
        <v>0.4192026213590625</v>
      </c>
      <c r="I5" s="47">
        <f>Prev!Q3</f>
        <v>0.41927142690341512</v>
      </c>
      <c r="J5" s="47">
        <f>Prev!T3</f>
        <v>0.41935161309231422</v>
      </c>
      <c r="K5" s="47">
        <f>Prev!W3</f>
        <v>0.41944263844702889</v>
      </c>
      <c r="L5" s="47">
        <f>Prev!Z3</f>
        <v>0.41954395494838459</v>
      </c>
      <c r="M5" s="47">
        <f>Prev!AC3</f>
        <v>0.41965501061411203</v>
      </c>
      <c r="P5">
        <f>D5*($B5-1)/(D5*($B5-1)+1)</f>
        <v>0</v>
      </c>
      <c r="Q5">
        <f t="shared" ref="Q5:Y5" si="0">E5*($B5-1)/(E5*($B5-1)+1)</f>
        <v>0</v>
      </c>
      <c r="R5">
        <f t="shared" si="0"/>
        <v>0</v>
      </c>
      <c r="S5">
        <f t="shared" si="0"/>
        <v>0</v>
      </c>
      <c r="T5">
        <f t="shared" si="0"/>
        <v>0</v>
      </c>
      <c r="U5">
        <f t="shared" si="0"/>
        <v>0</v>
      </c>
      <c r="V5">
        <f t="shared" si="0"/>
        <v>0</v>
      </c>
      <c r="W5">
        <f t="shared" si="0"/>
        <v>0</v>
      </c>
      <c r="X5">
        <f t="shared" si="0"/>
        <v>0</v>
      </c>
      <c r="Y5">
        <f t="shared" si="0"/>
        <v>0</v>
      </c>
      <c r="AA5">
        <f>1+P5</f>
        <v>1</v>
      </c>
      <c r="AB5">
        <f t="shared" ref="AB5:AJ5" si="1">1+Q5</f>
        <v>1</v>
      </c>
      <c r="AC5">
        <f t="shared" si="1"/>
        <v>1</v>
      </c>
      <c r="AD5">
        <f t="shared" si="1"/>
        <v>1</v>
      </c>
      <c r="AE5">
        <f t="shared" si="1"/>
        <v>1</v>
      </c>
      <c r="AF5">
        <f t="shared" si="1"/>
        <v>1</v>
      </c>
      <c r="AG5">
        <f t="shared" si="1"/>
        <v>1</v>
      </c>
      <c r="AH5">
        <f t="shared" si="1"/>
        <v>1</v>
      </c>
      <c r="AI5">
        <f t="shared" si="1"/>
        <v>1</v>
      </c>
      <c r="AJ5">
        <f t="shared" si="1"/>
        <v>1</v>
      </c>
    </row>
    <row r="6" spans="1:36" ht="15.5" x14ac:dyDescent="0.35">
      <c r="A6" s="49" t="s">
        <v>19</v>
      </c>
      <c r="B6" s="25">
        <f>PIF!D6</f>
        <v>1</v>
      </c>
      <c r="C6">
        <f>PIF!H6</f>
        <v>0</v>
      </c>
      <c r="D6" s="47">
        <f>Prev!B4</f>
        <v>0.41310668000117229</v>
      </c>
      <c r="E6" s="47">
        <f>Prev!E4</f>
        <v>0.41310668000117234</v>
      </c>
      <c r="F6" s="47">
        <f>Prev!H4</f>
        <v>0.41910126873902881</v>
      </c>
      <c r="G6" s="47">
        <f>Prev!K4</f>
        <v>0.41914572864664462</v>
      </c>
      <c r="H6" s="47">
        <f>Prev!N4</f>
        <v>0.41920262135906244</v>
      </c>
      <c r="I6" s="47">
        <f>Prev!Q4</f>
        <v>0.41927142690341518</v>
      </c>
      <c r="J6" s="47">
        <f>Prev!T4</f>
        <v>0.4193516130923145</v>
      </c>
      <c r="K6" s="47">
        <f>Prev!W4</f>
        <v>0.41944263844702906</v>
      </c>
      <c r="L6" s="47">
        <f>Prev!Z4</f>
        <v>0.41954395494838476</v>
      </c>
      <c r="M6" s="47">
        <f>Prev!AC4</f>
        <v>0.41965501061411209</v>
      </c>
      <c r="P6">
        <f t="shared" ref="P6:P23" si="2">D6*($B6-1)/(D6*($B6-1)+1)</f>
        <v>0</v>
      </c>
      <c r="Q6">
        <f t="shared" ref="Q6:Q23" si="3">E6*($B6-1)/(E6*($B6-1)+1)</f>
        <v>0</v>
      </c>
      <c r="R6">
        <f t="shared" ref="R6:R23" si="4">F6*($B6-1)/(F6*($B6-1)+1)</f>
        <v>0</v>
      </c>
      <c r="S6">
        <f t="shared" ref="S6:S23" si="5">G6*($B6-1)/(G6*($B6-1)+1)</f>
        <v>0</v>
      </c>
      <c r="T6">
        <f t="shared" ref="T6:T23" si="6">H6*($B6-1)/(H6*($B6-1)+1)</f>
        <v>0</v>
      </c>
      <c r="U6">
        <f t="shared" ref="U6:U23" si="7">I6*($B6-1)/(I6*($B6-1)+1)</f>
        <v>0</v>
      </c>
      <c r="V6">
        <f t="shared" ref="V6:V23" si="8">J6*($B6-1)/(J6*($B6-1)+1)</f>
        <v>0</v>
      </c>
      <c r="W6">
        <f t="shared" ref="W6:W23" si="9">K6*($B6-1)/(K6*($B6-1)+1)</f>
        <v>0</v>
      </c>
      <c r="X6">
        <f t="shared" ref="X6:X23" si="10">L6*($B6-1)/(L6*($B6-1)+1)</f>
        <v>0</v>
      </c>
      <c r="Y6">
        <f t="shared" ref="Y6:Y23" si="11">M6*($B6-1)/(M6*($B6-1)+1)</f>
        <v>0</v>
      </c>
      <c r="AA6">
        <f t="shared" ref="AA6:AA69" si="12">1+P6</f>
        <v>1</v>
      </c>
      <c r="AB6">
        <f t="shared" ref="AB6:AB69" si="13">1+Q6</f>
        <v>1</v>
      </c>
      <c r="AC6">
        <f t="shared" ref="AC6:AC69" si="14">1+R6</f>
        <v>1</v>
      </c>
      <c r="AD6">
        <f t="shared" ref="AD6:AD69" si="15">1+S6</f>
        <v>1</v>
      </c>
      <c r="AE6">
        <f t="shared" ref="AE6:AE69" si="16">1+T6</f>
        <v>1</v>
      </c>
      <c r="AF6">
        <f t="shared" ref="AF6:AF69" si="17">1+U6</f>
        <v>1</v>
      </c>
      <c r="AG6">
        <f t="shared" ref="AG6:AG69" si="18">1+V6</f>
        <v>1</v>
      </c>
      <c r="AH6">
        <f t="shared" ref="AH6:AH69" si="19">1+W6</f>
        <v>1</v>
      </c>
      <c r="AI6">
        <f t="shared" ref="AI6:AI69" si="20">1+X6</f>
        <v>1</v>
      </c>
      <c r="AJ6">
        <f t="shared" ref="AJ6:AJ69" si="21">1+Y6</f>
        <v>1</v>
      </c>
    </row>
    <row r="7" spans="1:36" ht="15.5" x14ac:dyDescent="0.35">
      <c r="A7" s="49" t="s">
        <v>20</v>
      </c>
      <c r="B7" s="25">
        <f>PIF!D7</f>
        <v>1</v>
      </c>
      <c r="C7">
        <f>PIF!H7</f>
        <v>0</v>
      </c>
      <c r="D7" s="47">
        <f>Prev!B5</f>
        <v>0.41310668000117234</v>
      </c>
      <c r="E7" s="47">
        <f>Prev!E5</f>
        <v>0.41310668000117251</v>
      </c>
      <c r="F7" s="47">
        <f>Prev!H5</f>
        <v>0.41917586103074805</v>
      </c>
      <c r="G7" s="47">
        <f>Prev!K5</f>
        <v>0.41924050393054935</v>
      </c>
      <c r="H7" s="47">
        <f>Prev!N5</f>
        <v>0.41931711383924586</v>
      </c>
      <c r="I7" s="47">
        <f>Prev!Q5</f>
        <v>0.41940512786136636</v>
      </c>
      <c r="J7" s="47">
        <f>Prev!T5</f>
        <v>0.41950397496564262</v>
      </c>
      <c r="K7" s="47">
        <f>Prev!W5</f>
        <v>0.4196130788410728</v>
      </c>
      <c r="L7" s="47">
        <f>Prev!Z5</f>
        <v>0.41973186056284084</v>
      </c>
      <c r="M7" s="47">
        <f>Prev!AC5</f>
        <v>0.41985974106903884</v>
      </c>
      <c r="P7">
        <f t="shared" si="2"/>
        <v>0</v>
      </c>
      <c r="Q7">
        <f t="shared" si="3"/>
        <v>0</v>
      </c>
      <c r="R7">
        <f t="shared" si="4"/>
        <v>0</v>
      </c>
      <c r="S7">
        <f t="shared" si="5"/>
        <v>0</v>
      </c>
      <c r="T7">
        <f t="shared" si="6"/>
        <v>0</v>
      </c>
      <c r="U7">
        <f t="shared" si="7"/>
        <v>0</v>
      </c>
      <c r="V7">
        <f t="shared" si="8"/>
        <v>0</v>
      </c>
      <c r="W7">
        <f t="shared" si="9"/>
        <v>0</v>
      </c>
      <c r="X7">
        <f t="shared" si="10"/>
        <v>0</v>
      </c>
      <c r="Y7">
        <f t="shared" si="11"/>
        <v>0</v>
      </c>
      <c r="AA7">
        <f t="shared" si="12"/>
        <v>1</v>
      </c>
      <c r="AB7">
        <f t="shared" si="13"/>
        <v>1</v>
      </c>
      <c r="AC7">
        <f t="shared" si="14"/>
        <v>1</v>
      </c>
      <c r="AD7">
        <f t="shared" si="15"/>
        <v>1</v>
      </c>
      <c r="AE7">
        <f t="shared" si="16"/>
        <v>1</v>
      </c>
      <c r="AF7">
        <f t="shared" si="17"/>
        <v>1</v>
      </c>
      <c r="AG7">
        <f t="shared" si="18"/>
        <v>1</v>
      </c>
      <c r="AH7">
        <f t="shared" si="19"/>
        <v>1</v>
      </c>
      <c r="AI7">
        <f t="shared" si="20"/>
        <v>1</v>
      </c>
      <c r="AJ7">
        <f t="shared" si="21"/>
        <v>1</v>
      </c>
    </row>
    <row r="8" spans="1:36" ht="15.5" x14ac:dyDescent="0.35">
      <c r="A8" s="49" t="s">
        <v>21</v>
      </c>
      <c r="B8" s="25">
        <f>PIF!D8</f>
        <v>1</v>
      </c>
      <c r="C8">
        <f>PIF!H8</f>
        <v>0</v>
      </c>
      <c r="D8" s="47">
        <f>Prev!B6</f>
        <v>0.39900907071482217</v>
      </c>
      <c r="E8" s="47">
        <f>Prev!E6</f>
        <v>0.38466151284806849</v>
      </c>
      <c r="F8" s="47">
        <f>Prev!H6</f>
        <v>0.37631613920890883</v>
      </c>
      <c r="G8" s="47">
        <f>Prev!K6</f>
        <v>0.36213364349516636</v>
      </c>
      <c r="H8" s="47">
        <f>Prev!N6</f>
        <v>0.34801906820476464</v>
      </c>
      <c r="I8" s="47">
        <f>Prev!Q6</f>
        <v>0.33399314004622732</v>
      </c>
      <c r="J8" s="47">
        <f>Prev!T6</f>
        <v>0.32007685674063524</v>
      </c>
      <c r="K8" s="47">
        <f>Prev!W6</f>
        <v>0.30629138102654785</v>
      </c>
      <c r="L8" s="47">
        <f>Prev!Z6</f>
        <v>0.2926579272818059</v>
      </c>
      <c r="M8" s="47">
        <f>Prev!AC6</f>
        <v>0.27919764167446981</v>
      </c>
      <c r="P8">
        <f t="shared" si="2"/>
        <v>0</v>
      </c>
      <c r="Q8">
        <f t="shared" si="3"/>
        <v>0</v>
      </c>
      <c r="R8">
        <f t="shared" si="4"/>
        <v>0</v>
      </c>
      <c r="S8">
        <f t="shared" si="5"/>
        <v>0</v>
      </c>
      <c r="T8">
        <f t="shared" si="6"/>
        <v>0</v>
      </c>
      <c r="U8">
        <f t="shared" si="7"/>
        <v>0</v>
      </c>
      <c r="V8">
        <f t="shared" si="8"/>
        <v>0</v>
      </c>
      <c r="W8">
        <f t="shared" si="9"/>
        <v>0</v>
      </c>
      <c r="X8">
        <f t="shared" si="10"/>
        <v>0</v>
      </c>
      <c r="Y8">
        <f t="shared" si="11"/>
        <v>0</v>
      </c>
      <c r="AA8">
        <f t="shared" si="12"/>
        <v>1</v>
      </c>
      <c r="AB8">
        <f t="shared" si="13"/>
        <v>1</v>
      </c>
      <c r="AC8">
        <f t="shared" si="14"/>
        <v>1</v>
      </c>
      <c r="AD8">
        <f t="shared" si="15"/>
        <v>1</v>
      </c>
      <c r="AE8">
        <f t="shared" si="16"/>
        <v>1</v>
      </c>
      <c r="AF8">
        <f t="shared" si="17"/>
        <v>1</v>
      </c>
      <c r="AG8">
        <f t="shared" si="18"/>
        <v>1</v>
      </c>
      <c r="AH8">
        <f t="shared" si="19"/>
        <v>1</v>
      </c>
      <c r="AI8">
        <f t="shared" si="20"/>
        <v>1</v>
      </c>
      <c r="AJ8">
        <f t="shared" si="21"/>
        <v>1</v>
      </c>
    </row>
    <row r="9" spans="1:36" ht="15.5" x14ac:dyDescent="0.35">
      <c r="A9" s="49" t="s">
        <v>22</v>
      </c>
      <c r="B9" s="25">
        <f>PIF!D9</f>
        <v>1</v>
      </c>
      <c r="C9">
        <f>PIF!H9</f>
        <v>0</v>
      </c>
      <c r="D9" s="47">
        <f>Prev!B7</f>
        <v>0.39900907071482211</v>
      </c>
      <c r="E9" s="47">
        <f>Prev!E7</f>
        <v>0.38466151284806843</v>
      </c>
      <c r="F9" s="47">
        <f>Prev!H7</f>
        <v>0.37660288531472352</v>
      </c>
      <c r="G9" s="47">
        <f>Prev!K7</f>
        <v>0.36244847618579074</v>
      </c>
      <c r="H9" s="47">
        <f>Prev!N7</f>
        <v>0.34835778626178071</v>
      </c>
      <c r="I9" s="47">
        <f>Prev!Q7</f>
        <v>0.33435166174547332</v>
      </c>
      <c r="J9" s="47">
        <f>Prev!T7</f>
        <v>0.32045124694402888</v>
      </c>
      <c r="K9" s="47">
        <f>Prev!W7</f>
        <v>0.3066778753915872</v>
      </c>
      <c r="L9" s="47">
        <f>Prev!Z7</f>
        <v>0.29305295347641747</v>
      </c>
      <c r="M9" s="47">
        <f>Prev!AC7</f>
        <v>0.27959783751924078</v>
      </c>
      <c r="P9">
        <f t="shared" si="2"/>
        <v>0</v>
      </c>
      <c r="Q9">
        <f t="shared" si="3"/>
        <v>0</v>
      </c>
      <c r="R9">
        <f t="shared" si="4"/>
        <v>0</v>
      </c>
      <c r="S9">
        <f t="shared" si="5"/>
        <v>0</v>
      </c>
      <c r="T9">
        <f t="shared" si="6"/>
        <v>0</v>
      </c>
      <c r="U9">
        <f t="shared" si="7"/>
        <v>0</v>
      </c>
      <c r="V9">
        <f t="shared" si="8"/>
        <v>0</v>
      </c>
      <c r="W9">
        <f t="shared" si="9"/>
        <v>0</v>
      </c>
      <c r="X9">
        <f t="shared" si="10"/>
        <v>0</v>
      </c>
      <c r="Y9">
        <f t="shared" si="11"/>
        <v>0</v>
      </c>
      <c r="AA9">
        <f t="shared" si="12"/>
        <v>1</v>
      </c>
      <c r="AB9">
        <f t="shared" si="13"/>
        <v>1</v>
      </c>
      <c r="AC9">
        <f t="shared" si="14"/>
        <v>1</v>
      </c>
      <c r="AD9">
        <f t="shared" si="15"/>
        <v>1</v>
      </c>
      <c r="AE9">
        <f t="shared" si="16"/>
        <v>1</v>
      </c>
      <c r="AF9">
        <f t="shared" si="17"/>
        <v>1</v>
      </c>
      <c r="AG9">
        <f t="shared" si="18"/>
        <v>1</v>
      </c>
      <c r="AH9">
        <f t="shared" si="19"/>
        <v>1</v>
      </c>
      <c r="AI9">
        <f t="shared" si="20"/>
        <v>1</v>
      </c>
      <c r="AJ9">
        <f t="shared" si="21"/>
        <v>1</v>
      </c>
    </row>
    <row r="10" spans="1:36" ht="15.5" x14ac:dyDescent="0.35">
      <c r="A10" s="49" t="s">
        <v>23</v>
      </c>
      <c r="B10" s="25">
        <f>PIF!D10</f>
        <v>1</v>
      </c>
      <c r="C10">
        <f>PIF!H10</f>
        <v>0</v>
      </c>
      <c r="D10" s="47">
        <f>Prev!B8</f>
        <v>0.39900907071482189</v>
      </c>
      <c r="E10" s="47">
        <f>Prev!E8</f>
        <v>0.38466151284806843</v>
      </c>
      <c r="F10" s="47">
        <f>Prev!H8</f>
        <v>0.37670071007729833</v>
      </c>
      <c r="G10" s="47">
        <f>Prev!K8</f>
        <v>0.36255212124167552</v>
      </c>
      <c r="H10" s="47">
        <f>Prev!N8</f>
        <v>0.34846615796127445</v>
      </c>
      <c r="I10" s="47">
        <f>Prev!Q8</f>
        <v>0.3344637088249896</v>
      </c>
      <c r="J10" s="47">
        <f>Prev!T8</f>
        <v>0.32056596670389914</v>
      </c>
      <c r="K10" s="47">
        <f>Prev!W8</f>
        <v>0.30679431906801968</v>
      </c>
      <c r="L10" s="47">
        <f>Prev!Z8</f>
        <v>0.29317023079210763</v>
      </c>
      <c r="M10" s="47">
        <f>Prev!AC8</f>
        <v>0.27971512040591873</v>
      </c>
      <c r="P10">
        <f t="shared" si="2"/>
        <v>0</v>
      </c>
      <c r="Q10">
        <f t="shared" si="3"/>
        <v>0</v>
      </c>
      <c r="R10">
        <f t="shared" si="4"/>
        <v>0</v>
      </c>
      <c r="S10">
        <f t="shared" si="5"/>
        <v>0</v>
      </c>
      <c r="T10">
        <f t="shared" si="6"/>
        <v>0</v>
      </c>
      <c r="U10">
        <f t="shared" si="7"/>
        <v>0</v>
      </c>
      <c r="V10">
        <f t="shared" si="8"/>
        <v>0</v>
      </c>
      <c r="W10">
        <f t="shared" si="9"/>
        <v>0</v>
      </c>
      <c r="X10">
        <f t="shared" si="10"/>
        <v>0</v>
      </c>
      <c r="Y10">
        <f t="shared" si="11"/>
        <v>0</v>
      </c>
      <c r="AA10">
        <f t="shared" si="12"/>
        <v>1</v>
      </c>
      <c r="AB10">
        <f t="shared" si="13"/>
        <v>1</v>
      </c>
      <c r="AC10">
        <f t="shared" si="14"/>
        <v>1</v>
      </c>
      <c r="AD10">
        <f t="shared" si="15"/>
        <v>1</v>
      </c>
      <c r="AE10">
        <f t="shared" si="16"/>
        <v>1</v>
      </c>
      <c r="AF10">
        <f t="shared" si="17"/>
        <v>1</v>
      </c>
      <c r="AG10">
        <f t="shared" si="18"/>
        <v>1</v>
      </c>
      <c r="AH10">
        <f t="shared" si="19"/>
        <v>1</v>
      </c>
      <c r="AI10">
        <f t="shared" si="20"/>
        <v>1</v>
      </c>
      <c r="AJ10">
        <f t="shared" si="21"/>
        <v>1</v>
      </c>
    </row>
    <row r="11" spans="1:36" ht="15.5" x14ac:dyDescent="0.35">
      <c r="A11" s="49" t="s">
        <v>24</v>
      </c>
      <c r="B11" s="25">
        <f>PIF!D11</f>
        <v>1</v>
      </c>
      <c r="C11">
        <f>PIF!H11</f>
        <v>0</v>
      </c>
      <c r="D11" s="47">
        <f>Prev!B9</f>
        <v>0.39900907071482206</v>
      </c>
      <c r="E11" s="47">
        <f>Prev!E9</f>
        <v>0.38466151284806843</v>
      </c>
      <c r="F11" s="47">
        <f>Prev!H9</f>
        <v>0.37666516006329914</v>
      </c>
      <c r="G11" s="47">
        <f>Prev!K9</f>
        <v>0.36251459022521343</v>
      </c>
      <c r="H11" s="47">
        <f>Prev!N9</f>
        <v>0.34842703120776236</v>
      </c>
      <c r="I11" s="47">
        <f>Prev!Q9</f>
        <v>0.33442335614267382</v>
      </c>
      <c r="J11" s="47">
        <f>Prev!T9</f>
        <v>0.32052474030927985</v>
      </c>
      <c r="K11" s="47">
        <f>Prev!W9</f>
        <v>0.30675255173757782</v>
      </c>
      <c r="L11" s="47">
        <f>Prev!Z9</f>
        <v>0.29312823430515444</v>
      </c>
      <c r="M11" s="47">
        <f>Prev!AC9</f>
        <v>0.27967318428030996</v>
      </c>
      <c r="P11">
        <f t="shared" si="2"/>
        <v>0</v>
      </c>
      <c r="Q11">
        <f t="shared" si="3"/>
        <v>0</v>
      </c>
      <c r="R11">
        <f t="shared" si="4"/>
        <v>0</v>
      </c>
      <c r="S11">
        <f t="shared" si="5"/>
        <v>0</v>
      </c>
      <c r="T11">
        <f t="shared" si="6"/>
        <v>0</v>
      </c>
      <c r="U11">
        <f t="shared" si="7"/>
        <v>0</v>
      </c>
      <c r="V11">
        <f t="shared" si="8"/>
        <v>0</v>
      </c>
      <c r="W11">
        <f t="shared" si="9"/>
        <v>0</v>
      </c>
      <c r="X11">
        <f t="shared" si="10"/>
        <v>0</v>
      </c>
      <c r="Y11">
        <f t="shared" si="11"/>
        <v>0</v>
      </c>
      <c r="AA11">
        <f t="shared" si="12"/>
        <v>1</v>
      </c>
      <c r="AB11">
        <f t="shared" si="13"/>
        <v>1</v>
      </c>
      <c r="AC11">
        <f t="shared" si="14"/>
        <v>1</v>
      </c>
      <c r="AD11">
        <f t="shared" si="15"/>
        <v>1</v>
      </c>
      <c r="AE11">
        <f t="shared" si="16"/>
        <v>1</v>
      </c>
      <c r="AF11">
        <f t="shared" si="17"/>
        <v>1</v>
      </c>
      <c r="AG11">
        <f t="shared" si="18"/>
        <v>1</v>
      </c>
      <c r="AH11">
        <f t="shared" si="19"/>
        <v>1</v>
      </c>
      <c r="AI11">
        <f t="shared" si="20"/>
        <v>1</v>
      </c>
      <c r="AJ11">
        <f t="shared" si="21"/>
        <v>1</v>
      </c>
    </row>
    <row r="12" spans="1:36" ht="15.5" x14ac:dyDescent="0.35">
      <c r="A12" s="49" t="s">
        <v>25</v>
      </c>
      <c r="B12" s="25">
        <f>PIF!D12</f>
        <v>1</v>
      </c>
      <c r="C12">
        <f>PIF!H12</f>
        <v>0</v>
      </c>
      <c r="D12" s="47">
        <f>Prev!B10</f>
        <v>0.39900907071482222</v>
      </c>
      <c r="E12" s="47">
        <f>Prev!E10</f>
        <v>0.38466151284806843</v>
      </c>
      <c r="F12" s="47">
        <f>Prev!H10</f>
        <v>0.37718810602697889</v>
      </c>
      <c r="G12" s="47">
        <f>Prev!K10</f>
        <v>0.36305660122351929</v>
      </c>
      <c r="H12" s="47">
        <f>Prev!N10</f>
        <v>0.348983360938033</v>
      </c>
      <c r="I12" s="47">
        <f>Prev!Q10</f>
        <v>0.33498948916877935</v>
      </c>
      <c r="J12" s="47">
        <f>Prev!T10</f>
        <v>0.32109641507161402</v>
      </c>
      <c r="K12" s="47">
        <f>Prev!W10</f>
        <v>0.30732577986365484</v>
      </c>
      <c r="L12" s="47">
        <f>Prev!Z10</f>
        <v>0.29369931621053685</v>
      </c>
      <c r="M12" s="47">
        <f>Prev!AC10</f>
        <v>0.28023872108675774</v>
      </c>
      <c r="P12">
        <f t="shared" si="2"/>
        <v>0</v>
      </c>
      <c r="Q12">
        <f t="shared" si="3"/>
        <v>0</v>
      </c>
      <c r="R12">
        <f t="shared" si="4"/>
        <v>0</v>
      </c>
      <c r="S12">
        <f t="shared" si="5"/>
        <v>0</v>
      </c>
      <c r="T12">
        <f t="shared" si="6"/>
        <v>0</v>
      </c>
      <c r="U12">
        <f t="shared" si="7"/>
        <v>0</v>
      </c>
      <c r="V12">
        <f t="shared" si="8"/>
        <v>0</v>
      </c>
      <c r="W12">
        <f t="shared" si="9"/>
        <v>0</v>
      </c>
      <c r="X12">
        <f t="shared" si="10"/>
        <v>0</v>
      </c>
      <c r="Y12">
        <f t="shared" si="11"/>
        <v>0</v>
      </c>
      <c r="AA12">
        <f t="shared" si="12"/>
        <v>1</v>
      </c>
      <c r="AB12">
        <f t="shared" si="13"/>
        <v>1</v>
      </c>
      <c r="AC12">
        <f t="shared" si="14"/>
        <v>1</v>
      </c>
      <c r="AD12">
        <f t="shared" si="15"/>
        <v>1</v>
      </c>
      <c r="AE12">
        <f t="shared" si="16"/>
        <v>1</v>
      </c>
      <c r="AF12">
        <f t="shared" si="17"/>
        <v>1</v>
      </c>
      <c r="AG12">
        <f t="shared" si="18"/>
        <v>1</v>
      </c>
      <c r="AH12">
        <f t="shared" si="19"/>
        <v>1</v>
      </c>
      <c r="AI12">
        <f t="shared" si="20"/>
        <v>1</v>
      </c>
      <c r="AJ12">
        <f t="shared" si="21"/>
        <v>1</v>
      </c>
    </row>
    <row r="13" spans="1:36" ht="15.5" x14ac:dyDescent="0.35">
      <c r="A13" s="49" t="s">
        <v>26</v>
      </c>
      <c r="B13" s="25">
        <f>PIF!D13</f>
        <v>1</v>
      </c>
      <c r="C13">
        <f>PIF!H13</f>
        <v>0</v>
      </c>
      <c r="D13" s="47">
        <f>Prev!B11</f>
        <v>0.53965706691591053</v>
      </c>
      <c r="E13" s="47">
        <f>Prev!E11</f>
        <v>0.5280553644682997</v>
      </c>
      <c r="F13" s="47">
        <f>Prev!H11</f>
        <v>0.51887176503526855</v>
      </c>
      <c r="G13" s="47">
        <f>Prev!K11</f>
        <v>0.50747884430759505</v>
      </c>
      <c r="H13" s="47">
        <f>Prev!N11</f>
        <v>0.49597497970762955</v>
      </c>
      <c r="I13" s="47">
        <f>Prev!Q11</f>
        <v>0.48436767707241901</v>
      </c>
      <c r="J13" s="47">
        <f>Prev!T11</f>
        <v>0.47266506621518173</v>
      </c>
      <c r="K13" s="47">
        <f>Prev!W11</f>
        <v>0.46087589759521758</v>
      </c>
      <c r="L13" s="47">
        <f>Prev!Z11</f>
        <v>0.44900953515936415</v>
      </c>
      <c r="M13" s="47">
        <f>Prev!AC11</f>
        <v>0.43707594521821908</v>
      </c>
      <c r="P13">
        <f t="shared" si="2"/>
        <v>0</v>
      </c>
      <c r="Q13">
        <f t="shared" si="3"/>
        <v>0</v>
      </c>
      <c r="R13">
        <f t="shared" si="4"/>
        <v>0</v>
      </c>
      <c r="S13">
        <f t="shared" si="5"/>
        <v>0</v>
      </c>
      <c r="T13">
        <f t="shared" si="6"/>
        <v>0</v>
      </c>
      <c r="U13">
        <f t="shared" si="7"/>
        <v>0</v>
      </c>
      <c r="V13">
        <f t="shared" si="8"/>
        <v>0</v>
      </c>
      <c r="W13">
        <f t="shared" si="9"/>
        <v>0</v>
      </c>
      <c r="X13">
        <f t="shared" si="10"/>
        <v>0</v>
      </c>
      <c r="Y13">
        <f t="shared" si="11"/>
        <v>0</v>
      </c>
      <c r="AA13">
        <f t="shared" si="12"/>
        <v>1</v>
      </c>
      <c r="AB13">
        <f t="shared" si="13"/>
        <v>1</v>
      </c>
      <c r="AC13">
        <f t="shared" si="14"/>
        <v>1</v>
      </c>
      <c r="AD13">
        <f t="shared" si="15"/>
        <v>1</v>
      </c>
      <c r="AE13">
        <f t="shared" si="16"/>
        <v>1</v>
      </c>
      <c r="AF13">
        <f t="shared" si="17"/>
        <v>1</v>
      </c>
      <c r="AG13">
        <f t="shared" si="18"/>
        <v>1</v>
      </c>
      <c r="AH13">
        <f t="shared" si="19"/>
        <v>1</v>
      </c>
      <c r="AI13">
        <f t="shared" si="20"/>
        <v>1</v>
      </c>
      <c r="AJ13">
        <f t="shared" si="21"/>
        <v>1</v>
      </c>
    </row>
    <row r="14" spans="1:36" ht="15.5" x14ac:dyDescent="0.35">
      <c r="A14" s="49" t="s">
        <v>27</v>
      </c>
      <c r="B14" s="25">
        <f>PIF!D14</f>
        <v>1</v>
      </c>
      <c r="C14">
        <f>PIF!H14</f>
        <v>0</v>
      </c>
      <c r="D14" s="47">
        <f>Prev!B12</f>
        <v>0.5396570669159102</v>
      </c>
      <c r="E14" s="47">
        <f>Prev!E12</f>
        <v>0.52805536446829926</v>
      </c>
      <c r="F14" s="47">
        <f>Prev!H12</f>
        <v>0.51865743972579459</v>
      </c>
      <c r="G14" s="47">
        <f>Prev!K12</f>
        <v>0.50725640278182393</v>
      </c>
      <c r="H14" s="47">
        <f>Prev!N12</f>
        <v>0.49574576593714992</v>
      </c>
      <c r="I14" s="47">
        <f>Prev!Q12</f>
        <v>0.48413299744296168</v>
      </c>
      <c r="J14" s="47">
        <f>Prev!T12</f>
        <v>0.47242618354872079</v>
      </c>
      <c r="K14" s="47">
        <f>Prev!W12</f>
        <v>0.46063402581597201</v>
      </c>
      <c r="L14" s="47">
        <f>Prev!Z12</f>
        <v>0.44876583460214042</v>
      </c>
      <c r="M14" s="47">
        <f>Prev!AC12</f>
        <v>0.43683151857338581</v>
      </c>
      <c r="P14">
        <f t="shared" si="2"/>
        <v>0</v>
      </c>
      <c r="Q14">
        <f t="shared" si="3"/>
        <v>0</v>
      </c>
      <c r="R14">
        <f t="shared" si="4"/>
        <v>0</v>
      </c>
      <c r="S14">
        <f t="shared" si="5"/>
        <v>0</v>
      </c>
      <c r="T14">
        <f t="shared" si="6"/>
        <v>0</v>
      </c>
      <c r="U14">
        <f t="shared" si="7"/>
        <v>0</v>
      </c>
      <c r="V14">
        <f t="shared" si="8"/>
        <v>0</v>
      </c>
      <c r="W14">
        <f t="shared" si="9"/>
        <v>0</v>
      </c>
      <c r="X14">
        <f t="shared" si="10"/>
        <v>0</v>
      </c>
      <c r="Y14">
        <f t="shared" si="11"/>
        <v>0</v>
      </c>
      <c r="AA14">
        <f t="shared" si="12"/>
        <v>1</v>
      </c>
      <c r="AB14">
        <f t="shared" si="13"/>
        <v>1</v>
      </c>
      <c r="AC14">
        <f t="shared" si="14"/>
        <v>1</v>
      </c>
      <c r="AD14">
        <f t="shared" si="15"/>
        <v>1</v>
      </c>
      <c r="AE14">
        <f t="shared" si="16"/>
        <v>1</v>
      </c>
      <c r="AF14">
        <f t="shared" si="17"/>
        <v>1</v>
      </c>
      <c r="AG14">
        <f t="shared" si="18"/>
        <v>1</v>
      </c>
      <c r="AH14">
        <f t="shared" si="19"/>
        <v>1</v>
      </c>
      <c r="AI14">
        <f t="shared" si="20"/>
        <v>1</v>
      </c>
      <c r="AJ14">
        <f t="shared" si="21"/>
        <v>1</v>
      </c>
    </row>
    <row r="15" spans="1:36" ht="15.5" x14ac:dyDescent="0.35">
      <c r="A15" s="49" t="s">
        <v>28</v>
      </c>
      <c r="B15" s="25">
        <f>PIF!D15</f>
        <v>1</v>
      </c>
      <c r="C15">
        <f>PIF!H15</f>
        <v>0</v>
      </c>
      <c r="D15" s="47">
        <f>Prev!B13</f>
        <v>0.53965706691591031</v>
      </c>
      <c r="E15" s="47">
        <f>Prev!E13</f>
        <v>0.52805536446829937</v>
      </c>
      <c r="F15" s="47">
        <f>Prev!H13</f>
        <v>0.51886160969528883</v>
      </c>
      <c r="G15" s="47">
        <f>Prev!K13</f>
        <v>0.50746833751718745</v>
      </c>
      <c r="H15" s="47">
        <f>Prev!N13</f>
        <v>0.49596418312549834</v>
      </c>
      <c r="I15" s="47">
        <f>Prev!Q13</f>
        <v>0.48435665050387428</v>
      </c>
      <c r="J15" s="47">
        <f>Prev!T13</f>
        <v>0.47265386734691334</v>
      </c>
      <c r="K15" s="47">
        <f>Prev!W13</f>
        <v>0.46086458176000789</v>
      </c>
      <c r="L15" s="47">
        <f>Prev!Z13</f>
        <v>0.44899815513057767</v>
      </c>
      <c r="M15" s="47">
        <f>Prev!AC13</f>
        <v>0.43706455103369141</v>
      </c>
      <c r="P15">
        <f t="shared" si="2"/>
        <v>0</v>
      </c>
      <c r="Q15">
        <f t="shared" si="3"/>
        <v>0</v>
      </c>
      <c r="R15">
        <f t="shared" si="4"/>
        <v>0</v>
      </c>
      <c r="S15">
        <f t="shared" si="5"/>
        <v>0</v>
      </c>
      <c r="T15">
        <f t="shared" si="6"/>
        <v>0</v>
      </c>
      <c r="U15">
        <f t="shared" si="7"/>
        <v>0</v>
      </c>
      <c r="V15">
        <f t="shared" si="8"/>
        <v>0</v>
      </c>
      <c r="W15">
        <f t="shared" si="9"/>
        <v>0</v>
      </c>
      <c r="X15">
        <f t="shared" si="10"/>
        <v>0</v>
      </c>
      <c r="Y15">
        <f t="shared" si="11"/>
        <v>0</v>
      </c>
      <c r="AA15">
        <f t="shared" si="12"/>
        <v>1</v>
      </c>
      <c r="AB15">
        <f t="shared" si="13"/>
        <v>1</v>
      </c>
      <c r="AC15">
        <f t="shared" si="14"/>
        <v>1</v>
      </c>
      <c r="AD15">
        <f t="shared" si="15"/>
        <v>1</v>
      </c>
      <c r="AE15">
        <f t="shared" si="16"/>
        <v>1</v>
      </c>
      <c r="AF15">
        <f t="shared" si="17"/>
        <v>1</v>
      </c>
      <c r="AG15">
        <f t="shared" si="18"/>
        <v>1</v>
      </c>
      <c r="AH15">
        <f t="shared" si="19"/>
        <v>1</v>
      </c>
      <c r="AI15">
        <f t="shared" si="20"/>
        <v>1</v>
      </c>
      <c r="AJ15">
        <f t="shared" si="21"/>
        <v>1</v>
      </c>
    </row>
    <row r="16" spans="1:36" ht="15.5" x14ac:dyDescent="0.35">
      <c r="A16" s="49" t="s">
        <v>29</v>
      </c>
      <c r="B16" s="25">
        <f>PIF!D16</f>
        <v>1</v>
      </c>
      <c r="C16">
        <f>PIF!H16</f>
        <v>0</v>
      </c>
      <c r="D16" s="47">
        <f>Prev!B14</f>
        <v>0.53965706691591053</v>
      </c>
      <c r="E16" s="47">
        <f>Prev!E14</f>
        <v>0.5280553644682997</v>
      </c>
      <c r="F16" s="47">
        <f>Prev!H14</f>
        <v>0.51895469759651736</v>
      </c>
      <c r="G16" s="47">
        <f>Prev!K14</f>
        <v>0.50756453438513716</v>
      </c>
      <c r="H16" s="47">
        <f>Prev!N14</f>
        <v>0.49606293068727653</v>
      </c>
      <c r="I16" s="47">
        <f>Prev!Q14</f>
        <v>0.48445740771938633</v>
      </c>
      <c r="J16" s="47">
        <f>Prev!T14</f>
        <v>0.47275611277834367</v>
      </c>
      <c r="K16" s="47">
        <f>Prev!W14</f>
        <v>0.46096781566881878</v>
      </c>
      <c r="L16" s="47">
        <f>Prev!Z14</f>
        <v>0.44910190130397659</v>
      </c>
      <c r="M16" s="47">
        <f>Prev!AC14</f>
        <v>0.43716835834419865</v>
      </c>
      <c r="P16">
        <f t="shared" si="2"/>
        <v>0</v>
      </c>
      <c r="Q16">
        <f t="shared" si="3"/>
        <v>0</v>
      </c>
      <c r="R16">
        <f t="shared" si="4"/>
        <v>0</v>
      </c>
      <c r="S16">
        <f t="shared" si="5"/>
        <v>0</v>
      </c>
      <c r="T16">
        <f t="shared" si="6"/>
        <v>0</v>
      </c>
      <c r="U16">
        <f t="shared" si="7"/>
        <v>0</v>
      </c>
      <c r="V16">
        <f t="shared" si="8"/>
        <v>0</v>
      </c>
      <c r="W16">
        <f t="shared" si="9"/>
        <v>0</v>
      </c>
      <c r="X16">
        <f t="shared" si="10"/>
        <v>0</v>
      </c>
      <c r="Y16">
        <f t="shared" si="11"/>
        <v>0</v>
      </c>
      <c r="AA16">
        <f t="shared" si="12"/>
        <v>1</v>
      </c>
      <c r="AB16">
        <f t="shared" si="13"/>
        <v>1</v>
      </c>
      <c r="AC16">
        <f t="shared" si="14"/>
        <v>1</v>
      </c>
      <c r="AD16">
        <f t="shared" si="15"/>
        <v>1</v>
      </c>
      <c r="AE16">
        <f t="shared" si="16"/>
        <v>1</v>
      </c>
      <c r="AF16">
        <f t="shared" si="17"/>
        <v>1</v>
      </c>
      <c r="AG16">
        <f t="shared" si="18"/>
        <v>1</v>
      </c>
      <c r="AH16">
        <f t="shared" si="19"/>
        <v>1</v>
      </c>
      <c r="AI16">
        <f t="shared" si="20"/>
        <v>1</v>
      </c>
      <c r="AJ16">
        <f t="shared" si="21"/>
        <v>1</v>
      </c>
    </row>
    <row r="17" spans="1:36" ht="15.5" x14ac:dyDescent="0.35">
      <c r="A17" s="49" t="s">
        <v>30</v>
      </c>
      <c r="B17" s="25">
        <f>PIF!D17</f>
        <v>1</v>
      </c>
      <c r="C17">
        <f>PIF!H17</f>
        <v>0</v>
      </c>
      <c r="D17" s="47">
        <f>Prev!B15</f>
        <v>0.53965706691591109</v>
      </c>
      <c r="E17" s="47">
        <f>Prev!E15</f>
        <v>0.52805536446829937</v>
      </c>
      <c r="F17" s="47">
        <f>Prev!H15</f>
        <v>0.51918977996417892</v>
      </c>
      <c r="G17" s="47">
        <f>Prev!K15</f>
        <v>0.50780643577729323</v>
      </c>
      <c r="H17" s="47">
        <f>Prev!N15</f>
        <v>0.49631030506644042</v>
      </c>
      <c r="I17" s="47">
        <f>Prev!Q15</f>
        <v>0.48470895477817066</v>
      </c>
      <c r="J17" s="47">
        <f>Prev!T15</f>
        <v>0.47301058335356516</v>
      </c>
      <c r="K17" s="47">
        <f>Prev!W15</f>
        <v>0.461224016486386</v>
      </c>
      <c r="L17" s="47">
        <f>Prev!Z15</f>
        <v>0.44935869906269654</v>
      </c>
      <c r="M17" s="47">
        <f>Prev!AC15</f>
        <v>0.43742468315050698</v>
      </c>
      <c r="P17">
        <f t="shared" si="2"/>
        <v>0</v>
      </c>
      <c r="Q17">
        <f t="shared" si="3"/>
        <v>0</v>
      </c>
      <c r="R17">
        <f t="shared" si="4"/>
        <v>0</v>
      </c>
      <c r="S17">
        <f t="shared" si="5"/>
        <v>0</v>
      </c>
      <c r="T17">
        <f t="shared" si="6"/>
        <v>0</v>
      </c>
      <c r="U17">
        <f t="shared" si="7"/>
        <v>0</v>
      </c>
      <c r="V17">
        <f t="shared" si="8"/>
        <v>0</v>
      </c>
      <c r="W17">
        <f t="shared" si="9"/>
        <v>0</v>
      </c>
      <c r="X17">
        <f t="shared" si="10"/>
        <v>0</v>
      </c>
      <c r="Y17">
        <f t="shared" si="11"/>
        <v>0</v>
      </c>
      <c r="AA17">
        <f t="shared" si="12"/>
        <v>1</v>
      </c>
      <c r="AB17">
        <f t="shared" si="13"/>
        <v>1</v>
      </c>
      <c r="AC17">
        <f t="shared" si="14"/>
        <v>1</v>
      </c>
      <c r="AD17">
        <f t="shared" si="15"/>
        <v>1</v>
      </c>
      <c r="AE17">
        <f t="shared" si="16"/>
        <v>1</v>
      </c>
      <c r="AF17">
        <f t="shared" si="17"/>
        <v>1</v>
      </c>
      <c r="AG17">
        <f t="shared" si="18"/>
        <v>1</v>
      </c>
      <c r="AH17">
        <f t="shared" si="19"/>
        <v>1</v>
      </c>
      <c r="AI17">
        <f t="shared" si="20"/>
        <v>1</v>
      </c>
      <c r="AJ17">
        <f t="shared" si="21"/>
        <v>1</v>
      </c>
    </row>
    <row r="18" spans="1:36" ht="15.5" x14ac:dyDescent="0.35">
      <c r="A18" s="49" t="s">
        <v>31</v>
      </c>
      <c r="B18" s="25">
        <f>PIF!D18</f>
        <v>1</v>
      </c>
      <c r="C18">
        <f>PIF!H18</f>
        <v>0</v>
      </c>
      <c r="D18" s="47">
        <f>Prev!B16</f>
        <v>0.5226966031038931</v>
      </c>
      <c r="E18" s="47">
        <f>Prev!E16</f>
        <v>0.51544434917854842</v>
      </c>
      <c r="F18" s="47">
        <f>Prev!H16</f>
        <v>0.50585776400513194</v>
      </c>
      <c r="G18" s="47">
        <f>Prev!K16</f>
        <v>0.49881302619121443</v>
      </c>
      <c r="H18" s="47">
        <f>Prev!N16</f>
        <v>0.49171139403004493</v>
      </c>
      <c r="I18" s="47">
        <f>Prev!Q16</f>
        <v>0.4845534311062879</v>
      </c>
      <c r="J18" s="47">
        <f>Prev!T16</f>
        <v>0.47733987584675663</v>
      </c>
      <c r="K18" s="47">
        <f>Prev!W16</f>
        <v>0.47007164443762162</v>
      </c>
      <c r="L18" s="47">
        <f>Prev!Z16</f>
        <v>0.46274983312180606</v>
      </c>
      <c r="M18" s="47">
        <f>Prev!AC16</f>
        <v>0.45537571990412923</v>
      </c>
      <c r="P18">
        <f t="shared" si="2"/>
        <v>0</v>
      </c>
      <c r="Q18">
        <f t="shared" si="3"/>
        <v>0</v>
      </c>
      <c r="R18">
        <f t="shared" si="4"/>
        <v>0</v>
      </c>
      <c r="S18">
        <f t="shared" si="5"/>
        <v>0</v>
      </c>
      <c r="T18">
        <f t="shared" si="6"/>
        <v>0</v>
      </c>
      <c r="U18">
        <f t="shared" si="7"/>
        <v>0</v>
      </c>
      <c r="V18">
        <f t="shared" si="8"/>
        <v>0</v>
      </c>
      <c r="W18">
        <f t="shared" si="9"/>
        <v>0</v>
      </c>
      <c r="X18">
        <f t="shared" si="10"/>
        <v>0</v>
      </c>
      <c r="Y18">
        <f t="shared" si="11"/>
        <v>0</v>
      </c>
      <c r="AA18">
        <f t="shared" si="12"/>
        <v>1</v>
      </c>
      <c r="AB18">
        <f t="shared" si="13"/>
        <v>1</v>
      </c>
      <c r="AC18">
        <f t="shared" si="14"/>
        <v>1</v>
      </c>
      <c r="AD18">
        <f t="shared" si="15"/>
        <v>1</v>
      </c>
      <c r="AE18">
        <f t="shared" si="16"/>
        <v>1</v>
      </c>
      <c r="AF18">
        <f t="shared" si="17"/>
        <v>1</v>
      </c>
      <c r="AG18">
        <f t="shared" si="18"/>
        <v>1</v>
      </c>
      <c r="AH18">
        <f t="shared" si="19"/>
        <v>1</v>
      </c>
      <c r="AI18">
        <f t="shared" si="20"/>
        <v>1</v>
      </c>
      <c r="AJ18">
        <f t="shared" si="21"/>
        <v>1</v>
      </c>
    </row>
    <row r="19" spans="1:36" ht="15.5" x14ac:dyDescent="0.35">
      <c r="A19" s="49" t="s">
        <v>32</v>
      </c>
      <c r="B19" s="25">
        <f>PIF!D19</f>
        <v>1</v>
      </c>
      <c r="C19">
        <f>PIF!H19</f>
        <v>0</v>
      </c>
      <c r="D19" s="47">
        <f>Prev!B17</f>
        <v>0.52269660310389321</v>
      </c>
      <c r="E19" s="47">
        <f>Prev!E17</f>
        <v>0.5154443491785482</v>
      </c>
      <c r="F19" s="47">
        <f>Prev!H17</f>
        <v>0.50581964430952875</v>
      </c>
      <c r="G19" s="47">
        <f>Prev!K17</f>
        <v>0.49877363344953762</v>
      </c>
      <c r="H19" s="47">
        <f>Prev!N17</f>
        <v>0.49167090645037803</v>
      </c>
      <c r="I19" s="47">
        <f>Prev!Q17</f>
        <v>0.48451202198930743</v>
      </c>
      <c r="J19" s="47">
        <f>Prev!T17</f>
        <v>0.4772977129832594</v>
      </c>
      <c r="K19" s="47">
        <f>Prev!W17</f>
        <v>0.4700288895825811</v>
      </c>
      <c r="L19" s="47">
        <f>Prev!Z17</f>
        <v>0.46270664154239133</v>
      </c>
      <c r="M19" s="47">
        <f>Prev!AC17</f>
        <v>0.45533223999882788</v>
      </c>
      <c r="P19">
        <f t="shared" si="2"/>
        <v>0</v>
      </c>
      <c r="Q19">
        <f t="shared" si="3"/>
        <v>0</v>
      </c>
      <c r="R19">
        <f t="shared" si="4"/>
        <v>0</v>
      </c>
      <c r="S19">
        <f t="shared" si="5"/>
        <v>0</v>
      </c>
      <c r="T19">
        <f t="shared" si="6"/>
        <v>0</v>
      </c>
      <c r="U19">
        <f t="shared" si="7"/>
        <v>0</v>
      </c>
      <c r="V19">
        <f t="shared" si="8"/>
        <v>0</v>
      </c>
      <c r="W19">
        <f t="shared" si="9"/>
        <v>0</v>
      </c>
      <c r="X19">
        <f t="shared" si="10"/>
        <v>0</v>
      </c>
      <c r="Y19">
        <f t="shared" si="11"/>
        <v>0</v>
      </c>
      <c r="AA19">
        <f t="shared" si="12"/>
        <v>1</v>
      </c>
      <c r="AB19">
        <f t="shared" si="13"/>
        <v>1</v>
      </c>
      <c r="AC19">
        <f t="shared" si="14"/>
        <v>1</v>
      </c>
      <c r="AD19">
        <f t="shared" si="15"/>
        <v>1</v>
      </c>
      <c r="AE19">
        <f t="shared" si="16"/>
        <v>1</v>
      </c>
      <c r="AF19">
        <f t="shared" si="17"/>
        <v>1</v>
      </c>
      <c r="AG19">
        <f t="shared" si="18"/>
        <v>1</v>
      </c>
      <c r="AH19">
        <f t="shared" si="19"/>
        <v>1</v>
      </c>
      <c r="AI19">
        <f t="shared" si="20"/>
        <v>1</v>
      </c>
      <c r="AJ19">
        <f t="shared" si="21"/>
        <v>1</v>
      </c>
    </row>
    <row r="20" spans="1:36" ht="15.5" x14ac:dyDescent="0.35">
      <c r="A20" s="49" t="s">
        <v>33</v>
      </c>
      <c r="B20" s="25">
        <f>PIF!D20</f>
        <v>1</v>
      </c>
      <c r="C20">
        <f>PIF!H20</f>
        <v>0</v>
      </c>
      <c r="D20" s="47">
        <f>Prev!B18</f>
        <v>0.5226966031038931</v>
      </c>
      <c r="E20" s="47">
        <f>Prev!E18</f>
        <v>0.51544434917854831</v>
      </c>
      <c r="F20" s="47">
        <f>Prev!H18</f>
        <v>0.50622539441196734</v>
      </c>
      <c r="G20" s="47">
        <f>Prev!K18</f>
        <v>0.49919131031226577</v>
      </c>
      <c r="H20" s="47">
        <f>Prev!N18</f>
        <v>0.49209868994657474</v>
      </c>
      <c r="I20" s="47">
        <f>Prev!Q18</f>
        <v>0.48494814777911899</v>
      </c>
      <c r="J20" s="47">
        <f>Prev!T18</f>
        <v>0.47774047825905758</v>
      </c>
      <c r="K20" s="47">
        <f>Prev!W18</f>
        <v>0.47047665802461353</v>
      </c>
      <c r="L20" s="47">
        <f>Prev!Z18</f>
        <v>0.46315784751477929</v>
      </c>
      <c r="M20" s="47">
        <f>Prev!AC18</f>
        <v>0.4557853920188038</v>
      </c>
      <c r="P20">
        <f t="shared" si="2"/>
        <v>0</v>
      </c>
      <c r="Q20">
        <f t="shared" si="3"/>
        <v>0</v>
      </c>
      <c r="R20">
        <f t="shared" si="4"/>
        <v>0</v>
      </c>
      <c r="S20">
        <f t="shared" si="5"/>
        <v>0</v>
      </c>
      <c r="T20">
        <f t="shared" si="6"/>
        <v>0</v>
      </c>
      <c r="U20">
        <f t="shared" si="7"/>
        <v>0</v>
      </c>
      <c r="V20">
        <f t="shared" si="8"/>
        <v>0</v>
      </c>
      <c r="W20">
        <f t="shared" si="9"/>
        <v>0</v>
      </c>
      <c r="X20">
        <f t="shared" si="10"/>
        <v>0</v>
      </c>
      <c r="Y20">
        <f t="shared" si="11"/>
        <v>0</v>
      </c>
      <c r="AA20">
        <f t="shared" si="12"/>
        <v>1</v>
      </c>
      <c r="AB20">
        <f t="shared" si="13"/>
        <v>1</v>
      </c>
      <c r="AC20">
        <f t="shared" si="14"/>
        <v>1</v>
      </c>
      <c r="AD20">
        <f t="shared" si="15"/>
        <v>1</v>
      </c>
      <c r="AE20">
        <f t="shared" si="16"/>
        <v>1</v>
      </c>
      <c r="AF20">
        <f t="shared" si="17"/>
        <v>1</v>
      </c>
      <c r="AG20">
        <f t="shared" si="18"/>
        <v>1</v>
      </c>
      <c r="AH20">
        <f t="shared" si="19"/>
        <v>1</v>
      </c>
      <c r="AI20">
        <f t="shared" si="20"/>
        <v>1</v>
      </c>
      <c r="AJ20">
        <f t="shared" si="21"/>
        <v>1</v>
      </c>
    </row>
    <row r="21" spans="1:36" ht="15.5" x14ac:dyDescent="0.35">
      <c r="A21" s="49" t="s">
        <v>34</v>
      </c>
      <c r="B21" s="25">
        <f>PIF!D21</f>
        <v>1</v>
      </c>
      <c r="C21">
        <f>PIF!H21</f>
        <v>0</v>
      </c>
      <c r="D21" s="47">
        <f>Prev!B19</f>
        <v>0.52269660310389332</v>
      </c>
      <c r="E21" s="47">
        <f>Prev!E19</f>
        <v>0.51544434917854809</v>
      </c>
      <c r="F21" s="47">
        <f>Prev!H19</f>
        <v>0.50659422338751703</v>
      </c>
      <c r="G21" s="47">
        <f>Prev!K19</f>
        <v>0.49956829203253322</v>
      </c>
      <c r="H21" s="47">
        <f>Prev!N19</f>
        <v>0.49248229976567071</v>
      </c>
      <c r="I21" s="47">
        <f>Prev!Q19</f>
        <v>0.48533691749877728</v>
      </c>
      <c r="J21" s="47">
        <f>Prev!T19</f>
        <v>0.47813300022400079</v>
      </c>
      <c r="K21" s="47">
        <f>Prev!W19</f>
        <v>0.47087158854472982</v>
      </c>
      <c r="L21" s="47">
        <f>Prev!Z19</f>
        <v>0.46355390964586607</v>
      </c>
      <c r="M21" s="47">
        <f>Prev!AC19</f>
        <v>0.45618137773558254</v>
      </c>
      <c r="P21">
        <f t="shared" si="2"/>
        <v>0</v>
      </c>
      <c r="Q21">
        <f t="shared" si="3"/>
        <v>0</v>
      </c>
      <c r="R21">
        <f t="shared" si="4"/>
        <v>0</v>
      </c>
      <c r="S21">
        <f t="shared" si="5"/>
        <v>0</v>
      </c>
      <c r="T21">
        <f t="shared" si="6"/>
        <v>0</v>
      </c>
      <c r="U21">
        <f t="shared" si="7"/>
        <v>0</v>
      </c>
      <c r="V21">
        <f t="shared" si="8"/>
        <v>0</v>
      </c>
      <c r="W21">
        <f t="shared" si="9"/>
        <v>0</v>
      </c>
      <c r="X21">
        <f t="shared" si="10"/>
        <v>0</v>
      </c>
      <c r="Y21">
        <f t="shared" si="11"/>
        <v>0</v>
      </c>
      <c r="AA21">
        <f t="shared" si="12"/>
        <v>1</v>
      </c>
      <c r="AB21">
        <f t="shared" si="13"/>
        <v>1</v>
      </c>
      <c r="AC21">
        <f t="shared" si="14"/>
        <v>1</v>
      </c>
      <c r="AD21">
        <f t="shared" si="15"/>
        <v>1</v>
      </c>
      <c r="AE21">
        <f t="shared" si="16"/>
        <v>1</v>
      </c>
      <c r="AF21">
        <f t="shared" si="17"/>
        <v>1</v>
      </c>
      <c r="AG21">
        <f t="shared" si="18"/>
        <v>1</v>
      </c>
      <c r="AH21">
        <f t="shared" si="19"/>
        <v>1</v>
      </c>
      <c r="AI21">
        <f t="shared" si="20"/>
        <v>1</v>
      </c>
      <c r="AJ21">
        <f t="shared" si="21"/>
        <v>1</v>
      </c>
    </row>
    <row r="22" spans="1:36" ht="15.5" x14ac:dyDescent="0.35">
      <c r="A22" s="49" t="s">
        <v>35</v>
      </c>
      <c r="B22" s="25">
        <f>PIF!D22</f>
        <v>1</v>
      </c>
      <c r="C22">
        <f>PIF!H22</f>
        <v>0</v>
      </c>
      <c r="D22" s="47">
        <f>Prev!B20</f>
        <v>0.52269660310389321</v>
      </c>
      <c r="E22" s="47">
        <f>Prev!E20</f>
        <v>0.5154443491785482</v>
      </c>
      <c r="F22" s="47">
        <f>Prev!H20</f>
        <v>0.50613202619253361</v>
      </c>
      <c r="G22" s="47">
        <f>Prev!K20</f>
        <v>0.49909549685693089</v>
      </c>
      <c r="H22" s="47">
        <f>Prev!N20</f>
        <v>0.4920008358275319</v>
      </c>
      <c r="I22" s="47">
        <f>Prev!Q20</f>
        <v>0.48484864408244938</v>
      </c>
      <c r="J22" s="47">
        <f>Prev!T20</f>
        <v>0.47763970138666212</v>
      </c>
      <c r="K22" s="47">
        <f>Prev!W20</f>
        <v>0.47037496867311007</v>
      </c>
      <c r="L22" s="47">
        <f>Prev!Z20</f>
        <v>0.46305558982396494</v>
      </c>
      <c r="M22" s="47">
        <f>Prev!AC20</f>
        <v>0.45568289288168418</v>
      </c>
      <c r="P22">
        <f t="shared" si="2"/>
        <v>0</v>
      </c>
      <c r="Q22">
        <f t="shared" si="3"/>
        <v>0</v>
      </c>
      <c r="R22">
        <f t="shared" si="4"/>
        <v>0</v>
      </c>
      <c r="S22">
        <f t="shared" si="5"/>
        <v>0</v>
      </c>
      <c r="T22">
        <f t="shared" si="6"/>
        <v>0</v>
      </c>
      <c r="U22">
        <f t="shared" si="7"/>
        <v>0</v>
      </c>
      <c r="V22">
        <f t="shared" si="8"/>
        <v>0</v>
      </c>
      <c r="W22">
        <f t="shared" si="9"/>
        <v>0</v>
      </c>
      <c r="X22">
        <f t="shared" si="10"/>
        <v>0</v>
      </c>
      <c r="Y22">
        <f t="shared" si="11"/>
        <v>0</v>
      </c>
      <c r="AA22">
        <f t="shared" si="12"/>
        <v>1</v>
      </c>
      <c r="AB22">
        <f t="shared" si="13"/>
        <v>1</v>
      </c>
      <c r="AC22">
        <f t="shared" si="14"/>
        <v>1</v>
      </c>
      <c r="AD22">
        <f t="shared" si="15"/>
        <v>1</v>
      </c>
      <c r="AE22">
        <f t="shared" si="16"/>
        <v>1</v>
      </c>
      <c r="AF22">
        <f t="shared" si="17"/>
        <v>1</v>
      </c>
      <c r="AG22">
        <f t="shared" si="18"/>
        <v>1</v>
      </c>
      <c r="AH22">
        <f t="shared" si="19"/>
        <v>1</v>
      </c>
      <c r="AI22">
        <f t="shared" si="20"/>
        <v>1</v>
      </c>
      <c r="AJ22">
        <f t="shared" si="21"/>
        <v>1</v>
      </c>
    </row>
    <row r="23" spans="1:36" ht="15.5" x14ac:dyDescent="0.35">
      <c r="A23" s="49" t="s">
        <v>36</v>
      </c>
      <c r="B23" s="25">
        <f>PIF!D23</f>
        <v>1.5016666666666667</v>
      </c>
      <c r="C23">
        <f>PIF!H23</f>
        <v>0.20527180955960916</v>
      </c>
      <c r="D23" s="47">
        <f>Prev!B21</f>
        <v>0.50813652642694229</v>
      </c>
      <c r="E23" s="47">
        <f>Prev!E21</f>
        <v>0.50129398926793189</v>
      </c>
      <c r="F23" s="47">
        <f>Prev!H21</f>
        <v>0.49188111576547988</v>
      </c>
      <c r="G23" s="47">
        <f>Prev!K21</f>
        <v>0.4852463604574016</v>
      </c>
      <c r="H23" s="47">
        <f>Prev!N21</f>
        <v>0.47856230446590126</v>
      </c>
      <c r="I23" s="47">
        <f>Prev!Q21</f>
        <v>0.47182930832863335</v>
      </c>
      <c r="J23" s="47">
        <f>Prev!T21</f>
        <v>0.46504788528455221</v>
      </c>
      <c r="K23" s="47">
        <f>Prev!W21</f>
        <v>0.4582187034182707</v>
      </c>
      <c r="L23" s="47">
        <f>Prev!Z21</f>
        <v>0.45134258726389842</v>
      </c>
      <c r="M23" s="47">
        <f>Prev!AC21</f>
        <v>0.44442051890028694</v>
      </c>
      <c r="P23">
        <f t="shared" si="2"/>
        <v>0.20313337990706654</v>
      </c>
      <c r="Q23">
        <f t="shared" si="3"/>
        <v>0.20094766623380045</v>
      </c>
      <c r="R23">
        <f t="shared" si="4"/>
        <v>0.19792124269442099</v>
      </c>
      <c r="S23">
        <f t="shared" si="5"/>
        <v>0.19577422730777913</v>
      </c>
      <c r="T23">
        <f t="shared" si="6"/>
        <v>0.19359960397503462</v>
      </c>
      <c r="U23">
        <f t="shared" si="7"/>
        <v>0.191397135919322</v>
      </c>
      <c r="V23">
        <f t="shared" si="8"/>
        <v>0.18916663210145132</v>
      </c>
      <c r="W23">
        <f t="shared" si="9"/>
        <v>0.18690794926567195</v>
      </c>
      <c r="X23">
        <f t="shared" si="10"/>
        <v>0.1846209938923434</v>
      </c>
      <c r="Y23">
        <f t="shared" si="11"/>
        <v>0.18230572406399284</v>
      </c>
      <c r="AA23">
        <f t="shared" si="12"/>
        <v>1.2031333799070665</v>
      </c>
      <c r="AB23">
        <f t="shared" si="13"/>
        <v>1.2009476662338003</v>
      </c>
      <c r="AC23">
        <f t="shared" si="14"/>
        <v>1.197921242694421</v>
      </c>
      <c r="AD23">
        <f t="shared" si="15"/>
        <v>1.1957742273077792</v>
      </c>
      <c r="AE23">
        <f t="shared" si="16"/>
        <v>1.1935996039750347</v>
      </c>
      <c r="AF23">
        <f t="shared" si="17"/>
        <v>1.1913971359193221</v>
      </c>
      <c r="AG23">
        <f t="shared" si="18"/>
        <v>1.1891666321014513</v>
      </c>
      <c r="AH23">
        <f t="shared" si="19"/>
        <v>1.186907949265672</v>
      </c>
      <c r="AI23">
        <f t="shared" si="20"/>
        <v>1.1846209938923433</v>
      </c>
      <c r="AJ23">
        <f t="shared" si="21"/>
        <v>1.1823057240639929</v>
      </c>
    </row>
    <row r="24" spans="1:36" ht="15.5" x14ac:dyDescent="0.35">
      <c r="A24" s="49" t="s">
        <v>37</v>
      </c>
      <c r="B24" s="25">
        <f>PIF!D24</f>
        <v>1.5016666666666667</v>
      </c>
      <c r="C24">
        <f>PIF!H24</f>
        <v>0.20527180955960916</v>
      </c>
      <c r="D24" s="47">
        <f>Prev!B22</f>
        <v>0.50813652642694229</v>
      </c>
      <c r="E24" s="47">
        <f>Prev!E22</f>
        <v>0.50129398926793223</v>
      </c>
      <c r="F24" s="47">
        <f>Prev!H22</f>
        <v>0.49210759379080898</v>
      </c>
      <c r="G24" s="47">
        <f>Prev!K22</f>
        <v>0.48547910900402913</v>
      </c>
      <c r="H24" s="47">
        <f>Prev!N22</f>
        <v>0.47880034089590068</v>
      </c>
      <c r="I24" s="47">
        <f>Prev!Q22</f>
        <v>0.47207168160629775</v>
      </c>
      <c r="J24" s="47">
        <f>Prev!T22</f>
        <v>0.46529367891102891</v>
      </c>
      <c r="K24" s="47">
        <f>Prev!W22</f>
        <v>0.4584670379404634</v>
      </c>
      <c r="L24" s="47">
        <f>Prev!Z22</f>
        <v>0.45159262237545089</v>
      </c>
      <c r="M24" s="47">
        <f>Prev!AC22</f>
        <v>0.44467145515390033</v>
      </c>
      <c r="P24">
        <f t="shared" ref="P24:P87" si="22">D24*($B24-1)/(D24*($B24-1)+1)</f>
        <v>0.20313337990706654</v>
      </c>
      <c r="Q24">
        <f t="shared" ref="Q24:Q87" si="23">E24*($B24-1)/(E24*($B24-1)+1)</f>
        <v>0.20094766623380053</v>
      </c>
      <c r="R24">
        <f t="shared" ref="R24:R87" si="24">F24*($B24-1)/(F24*($B24-1)+1)</f>
        <v>0.19799432895947247</v>
      </c>
      <c r="S24">
        <f t="shared" ref="S24:S87" si="25">G24*($B24-1)/(G24*($B24-1)+1)</f>
        <v>0.19584973955875962</v>
      </c>
      <c r="T24">
        <f t="shared" ref="T24:T87" si="26">H24*($B24-1)/(H24*($B24-1)+1)</f>
        <v>0.19367724983767132</v>
      </c>
      <c r="U24">
        <f t="shared" ref="U24:U87" si="27">I24*($B24-1)/(I24*($B24-1)+1)</f>
        <v>0.19147662872665813</v>
      </c>
      <c r="V24">
        <f t="shared" ref="V24:V87" si="28">J24*($B24-1)/(J24*($B24-1)+1)</f>
        <v>0.18924769192777985</v>
      </c>
      <c r="W24">
        <f t="shared" ref="W24:W87" si="29">K24*($B24-1)/(K24*($B24-1)+1)</f>
        <v>0.18699030385059726</v>
      </c>
      <c r="X24">
        <f t="shared" ref="X24:X87" si="30">L24*($B24-1)/(L24*($B24-1)+1)</f>
        <v>0.18470437945803597</v>
      </c>
      <c r="Y24">
        <f t="shared" ref="Y24:Y87" si="31">M24*($B24-1)/(M24*($B24-1)+1)</f>
        <v>0.1823898860291871</v>
      </c>
      <c r="AA24">
        <f t="shared" si="12"/>
        <v>1.2031333799070665</v>
      </c>
      <c r="AB24">
        <f t="shared" si="13"/>
        <v>1.2009476662338006</v>
      </c>
      <c r="AC24">
        <f t="shared" si="14"/>
        <v>1.1979943289594726</v>
      </c>
      <c r="AD24">
        <f t="shared" si="15"/>
        <v>1.1958497395587595</v>
      </c>
      <c r="AE24">
        <f t="shared" si="16"/>
        <v>1.1936772498376713</v>
      </c>
      <c r="AF24">
        <f t="shared" si="17"/>
        <v>1.191476628726658</v>
      </c>
      <c r="AG24">
        <f t="shared" si="18"/>
        <v>1.1892476919277799</v>
      </c>
      <c r="AH24">
        <f t="shared" si="19"/>
        <v>1.1869903038505973</v>
      </c>
      <c r="AI24">
        <f t="shared" si="20"/>
        <v>1.1847043794580361</v>
      </c>
      <c r="AJ24">
        <f t="shared" si="21"/>
        <v>1.182389886029187</v>
      </c>
    </row>
    <row r="25" spans="1:36" ht="15.5" x14ac:dyDescent="0.35">
      <c r="A25" s="49" t="s">
        <v>38</v>
      </c>
      <c r="B25" s="25">
        <f>PIF!D25</f>
        <v>1.5016666666666667</v>
      </c>
      <c r="C25">
        <f>PIF!H25</f>
        <v>0.20527180955960916</v>
      </c>
      <c r="D25" s="47">
        <f>Prev!B23</f>
        <v>0.50813652642694207</v>
      </c>
      <c r="E25" s="47">
        <f>Prev!E23</f>
        <v>0.50129398926793212</v>
      </c>
      <c r="F25" s="47">
        <f>Prev!H23</f>
        <v>0.492162816577211</v>
      </c>
      <c r="G25" s="47">
        <f>Prev!K23</f>
        <v>0.48553570822685832</v>
      </c>
      <c r="H25" s="47">
        <f>Prev!N23</f>
        <v>0.47885808418111975</v>
      </c>
      <c r="I25" s="47">
        <f>Prev!Q23</f>
        <v>0.47213034460946546</v>
      </c>
      <c r="J25" s="47">
        <f>Prev!T23</f>
        <v>0.46535304597023497</v>
      </c>
      <c r="K25" s="47">
        <f>Prev!W23</f>
        <v>0.45852690262795937</v>
      </c>
      <c r="L25" s="47">
        <f>Prev!Z23</f>
        <v>0.4516527879525627</v>
      </c>
      <c r="M25" s="47">
        <f>Prev!AC23</f>
        <v>0.44473173493411711</v>
      </c>
      <c r="P25">
        <f t="shared" si="22"/>
        <v>0.20313337990706651</v>
      </c>
      <c r="Q25">
        <f t="shared" si="23"/>
        <v>0.20094766623380053</v>
      </c>
      <c r="R25">
        <f t="shared" si="24"/>
        <v>0.19801214777331716</v>
      </c>
      <c r="S25">
        <f t="shared" si="25"/>
        <v>0.1958681003000311</v>
      </c>
      <c r="T25">
        <f t="shared" si="26"/>
        <v>0.19369608305061994</v>
      </c>
      <c r="U25">
        <f t="shared" si="27"/>
        <v>0.1914958664803631</v>
      </c>
      <c r="V25">
        <f t="shared" si="28"/>
        <v>0.1892672680506641</v>
      </c>
      <c r="W25">
        <f t="shared" si="29"/>
        <v>0.18701015413856448</v>
      </c>
      <c r="X25">
        <f t="shared" si="30"/>
        <v>0.18472444185706133</v>
      </c>
      <c r="Y25">
        <f t="shared" si="31"/>
        <v>0.18241010079330069</v>
      </c>
      <c r="AA25">
        <f t="shared" si="12"/>
        <v>1.2031333799070665</v>
      </c>
      <c r="AB25">
        <f t="shared" si="13"/>
        <v>1.2009476662338006</v>
      </c>
      <c r="AC25">
        <f t="shared" si="14"/>
        <v>1.1980121477733172</v>
      </c>
      <c r="AD25">
        <f t="shared" si="15"/>
        <v>1.1958681003000311</v>
      </c>
      <c r="AE25">
        <f t="shared" si="16"/>
        <v>1.19369608305062</v>
      </c>
      <c r="AF25">
        <f t="shared" si="17"/>
        <v>1.1914958664803632</v>
      </c>
      <c r="AG25">
        <f t="shared" si="18"/>
        <v>1.1892672680506642</v>
      </c>
      <c r="AH25">
        <f t="shared" si="19"/>
        <v>1.1870101541385645</v>
      </c>
      <c r="AI25">
        <f t="shared" si="20"/>
        <v>1.1847244418570613</v>
      </c>
      <c r="AJ25">
        <f t="shared" si="21"/>
        <v>1.1824101007933008</v>
      </c>
    </row>
    <row r="26" spans="1:36" ht="15.5" x14ac:dyDescent="0.35">
      <c r="A26" s="49" t="s">
        <v>39</v>
      </c>
      <c r="B26" s="25">
        <f>PIF!D26</f>
        <v>1.5016666666666667</v>
      </c>
      <c r="C26">
        <f>PIF!H26</f>
        <v>0.20527180955960916</v>
      </c>
      <c r="D26" s="47">
        <f>Prev!B24</f>
        <v>0.50813652642694174</v>
      </c>
      <c r="E26" s="47">
        <f>Prev!E24</f>
        <v>0.50129398926793178</v>
      </c>
      <c r="F26" s="47">
        <f>Prev!H24</f>
        <v>0.49227521928592693</v>
      </c>
      <c r="G26" s="47">
        <f>Prev!K24</f>
        <v>0.48565074143503095</v>
      </c>
      <c r="H26" s="47">
        <f>Prev!N24</f>
        <v>0.47897528311807047</v>
      </c>
      <c r="I26" s="47">
        <f>Prev!Q24</f>
        <v>0.47224926120618055</v>
      </c>
      <c r="J26" s="47">
        <f>Prev!T24</f>
        <v>0.46547325011732693</v>
      </c>
      <c r="K26" s="47">
        <f>Prev!W24</f>
        <v>0.45864798323034928</v>
      </c>
      <c r="L26" s="47">
        <f>Prev!Z24</f>
        <v>0.45177435379050007</v>
      </c>
      <c r="M26" s="47">
        <f>Prev!AC24</f>
        <v>0.44485341534073858</v>
      </c>
      <c r="P26">
        <f t="shared" si="22"/>
        <v>0.20313337990706637</v>
      </c>
      <c r="Q26">
        <f t="shared" si="23"/>
        <v>0.20094766623380045</v>
      </c>
      <c r="R26">
        <f t="shared" si="24"/>
        <v>0.1980484144668814</v>
      </c>
      <c r="S26">
        <f t="shared" si="25"/>
        <v>0.19590541439442591</v>
      </c>
      <c r="T26">
        <f t="shared" si="26"/>
        <v>0.19373430526718957</v>
      </c>
      <c r="U26">
        <f t="shared" si="27"/>
        <v>0.19153486079210902</v>
      </c>
      <c r="V26">
        <f t="shared" si="28"/>
        <v>0.18930690213957047</v>
      </c>
      <c r="W26">
        <f t="shared" si="29"/>
        <v>0.18705029979972709</v>
      </c>
      <c r="X26">
        <f t="shared" si="30"/>
        <v>0.18476497535141237</v>
      </c>
      <c r="Y26">
        <f t="shared" si="31"/>
        <v>0.18245090315092671</v>
      </c>
      <c r="AA26">
        <f t="shared" si="12"/>
        <v>1.2031333799070665</v>
      </c>
      <c r="AB26">
        <f t="shared" si="13"/>
        <v>1.2009476662338003</v>
      </c>
      <c r="AC26">
        <f t="shared" si="14"/>
        <v>1.1980484144668815</v>
      </c>
      <c r="AD26">
        <f t="shared" si="15"/>
        <v>1.1959054143944259</v>
      </c>
      <c r="AE26">
        <f t="shared" si="16"/>
        <v>1.1937343052671896</v>
      </c>
      <c r="AF26">
        <f t="shared" si="17"/>
        <v>1.191534860792109</v>
      </c>
      <c r="AG26">
        <f t="shared" si="18"/>
        <v>1.1893069021395704</v>
      </c>
      <c r="AH26">
        <f t="shared" si="19"/>
        <v>1.187050299799727</v>
      </c>
      <c r="AI26">
        <f t="shared" si="20"/>
        <v>1.1847649753514125</v>
      </c>
      <c r="AJ26">
        <f t="shared" si="21"/>
        <v>1.1824509031509267</v>
      </c>
    </row>
    <row r="27" spans="1:36" ht="15.5" x14ac:dyDescent="0.35">
      <c r="A27" s="49" t="s">
        <v>40</v>
      </c>
      <c r="B27" s="25">
        <f>PIF!D27</f>
        <v>1.5016666666666667</v>
      </c>
      <c r="C27">
        <f>PIF!H27</f>
        <v>0.20527180955960911</v>
      </c>
      <c r="D27" s="47">
        <f>Prev!B25</f>
        <v>0.50813652642694196</v>
      </c>
      <c r="E27" s="47">
        <f>Prev!E25</f>
        <v>0.50129398926793189</v>
      </c>
      <c r="F27" s="47">
        <f>Prev!H25</f>
        <v>0.49223789687195568</v>
      </c>
      <c r="G27" s="47">
        <f>Prev!K25</f>
        <v>0.48561257043854072</v>
      </c>
      <c r="H27" s="47">
        <f>Prev!N25</f>
        <v>0.47893641666472397</v>
      </c>
      <c r="I27" s="47">
        <f>Prev!Q25</f>
        <v>0.47220984682429812</v>
      </c>
      <c r="J27" s="47">
        <f>Prev!T25</f>
        <v>0.46543342933054688</v>
      </c>
      <c r="K27" s="47">
        <f>Prev!W25</f>
        <v>0.45860789121735213</v>
      </c>
      <c r="L27" s="47">
        <f>Prev!Z25</f>
        <v>0.45173411910856454</v>
      </c>
      <c r="M27" s="47">
        <f>Prev!AC25</f>
        <v>0.44481315970971524</v>
      </c>
      <c r="P27">
        <f t="shared" si="22"/>
        <v>0.20313337990706645</v>
      </c>
      <c r="Q27">
        <f t="shared" si="23"/>
        <v>0.20094766623380045</v>
      </c>
      <c r="R27">
        <f t="shared" si="24"/>
        <v>0.19803637276717387</v>
      </c>
      <c r="S27">
        <f t="shared" si="25"/>
        <v>0.19589303299581204</v>
      </c>
      <c r="T27">
        <f t="shared" si="26"/>
        <v>0.19372163011017043</v>
      </c>
      <c r="U27">
        <f t="shared" si="27"/>
        <v>0.19152193671609027</v>
      </c>
      <c r="V27">
        <f t="shared" si="28"/>
        <v>0.18929377273393144</v>
      </c>
      <c r="W27">
        <f t="shared" si="29"/>
        <v>0.18703700727247888</v>
      </c>
      <c r="X27">
        <f t="shared" si="30"/>
        <v>0.18475156041483573</v>
      </c>
      <c r="Y27">
        <f t="shared" si="31"/>
        <v>0.18243740492351662</v>
      </c>
      <c r="AA27">
        <f t="shared" si="12"/>
        <v>1.2031333799070665</v>
      </c>
      <c r="AB27">
        <f t="shared" si="13"/>
        <v>1.2009476662338003</v>
      </c>
      <c r="AC27">
        <f t="shared" si="14"/>
        <v>1.1980363727671739</v>
      </c>
      <c r="AD27">
        <f t="shared" si="15"/>
        <v>1.195893032995812</v>
      </c>
      <c r="AE27">
        <f t="shared" si="16"/>
        <v>1.1937216301101705</v>
      </c>
      <c r="AF27">
        <f t="shared" si="17"/>
        <v>1.1915219367160903</v>
      </c>
      <c r="AG27">
        <f t="shared" si="18"/>
        <v>1.1892937727339314</v>
      </c>
      <c r="AH27">
        <f t="shared" si="19"/>
        <v>1.187037007272479</v>
      </c>
      <c r="AI27">
        <f t="shared" si="20"/>
        <v>1.1847515604148358</v>
      </c>
      <c r="AJ27">
        <f t="shared" si="21"/>
        <v>1.1824374049235167</v>
      </c>
    </row>
    <row r="28" spans="1:36" ht="15.5" x14ac:dyDescent="0.35">
      <c r="A28" s="49" t="s">
        <v>41</v>
      </c>
      <c r="B28" s="25">
        <f>PIF!D28</f>
        <v>1.5016666666666667</v>
      </c>
      <c r="C28">
        <f>PIF!H28</f>
        <v>0.20912285315978205</v>
      </c>
      <c r="D28" s="47">
        <f>Prev!B26</f>
        <v>0.52037785675125803</v>
      </c>
      <c r="E28" s="47">
        <f>Prev!E26</f>
        <v>0.51355374587789004</v>
      </c>
      <c r="F28" s="47">
        <f>Prev!H26</f>
        <v>0.504319749498782</v>
      </c>
      <c r="G28" s="47">
        <f>Prev!K26</f>
        <v>0.49771864778591302</v>
      </c>
      <c r="H28" s="47">
        <f>Prev!N26</f>
        <v>0.49106325758985347</v>
      </c>
      <c r="I28" s="47">
        <f>Prev!Q26</f>
        <v>0.48435386224545096</v>
      </c>
      <c r="J28" s="47">
        <f>Prev!T26</f>
        <v>0.47759090312523567</v>
      </c>
      <c r="K28" s="47">
        <f>Prev!W26</f>
        <v>0.4707749814661536</v>
      </c>
      <c r="L28" s="47">
        <f>Prev!Z26</f>
        <v>0.46390685968712286</v>
      </c>
      <c r="M28" s="47">
        <f>Prev!AC26</f>
        <v>0.45698746223143882</v>
      </c>
      <c r="P28">
        <f t="shared" si="22"/>
        <v>0.20701394566623399</v>
      </c>
      <c r="Q28">
        <f t="shared" si="23"/>
        <v>0.20485534147896667</v>
      </c>
      <c r="R28">
        <f t="shared" si="24"/>
        <v>0.20191566269052577</v>
      </c>
      <c r="S28">
        <f t="shared" si="25"/>
        <v>0.19980081760277385</v>
      </c>
      <c r="T28">
        <f t="shared" si="26"/>
        <v>0.19765720239445977</v>
      </c>
      <c r="U28">
        <f t="shared" si="27"/>
        <v>0.19548453632127241</v>
      </c>
      <c r="V28">
        <f t="shared" si="28"/>
        <v>0.19328258437856993</v>
      </c>
      <c r="W28">
        <f t="shared" si="29"/>
        <v>0.19105115922149193</v>
      </c>
      <c r="X28">
        <f t="shared" si="30"/>
        <v>0.18879012300332654</v>
      </c>
      <c r="Y28">
        <f t="shared" si="31"/>
        <v>0.18649938913982597</v>
      </c>
      <c r="AA28">
        <f t="shared" si="12"/>
        <v>1.2070139456662341</v>
      </c>
      <c r="AB28">
        <f t="shared" si="13"/>
        <v>1.2048553414789667</v>
      </c>
      <c r="AC28">
        <f t="shared" si="14"/>
        <v>1.2019156626905259</v>
      </c>
      <c r="AD28">
        <f t="shared" si="15"/>
        <v>1.1998008176027739</v>
      </c>
      <c r="AE28">
        <f t="shared" si="16"/>
        <v>1.1976572023944598</v>
      </c>
      <c r="AF28">
        <f t="shared" si="17"/>
        <v>1.1954845363212725</v>
      </c>
      <c r="AG28">
        <f t="shared" si="18"/>
        <v>1.1932825843785699</v>
      </c>
      <c r="AH28">
        <f t="shared" si="19"/>
        <v>1.1910511592214919</v>
      </c>
      <c r="AI28">
        <f t="shared" si="20"/>
        <v>1.1887901230033266</v>
      </c>
      <c r="AJ28">
        <f t="shared" si="21"/>
        <v>1.1864993891398259</v>
      </c>
    </row>
    <row r="29" spans="1:36" ht="15.5" x14ac:dyDescent="0.35">
      <c r="A29" s="49" t="s">
        <v>42</v>
      </c>
      <c r="B29" s="25">
        <f>PIF!D29</f>
        <v>1.5016666666666667</v>
      </c>
      <c r="C29">
        <f>PIF!H29</f>
        <v>0.20912285315978205</v>
      </c>
      <c r="D29" s="47">
        <f>Prev!B27</f>
        <v>0.52037785675125792</v>
      </c>
      <c r="E29" s="47">
        <f>Prev!E27</f>
        <v>0.51355374587788993</v>
      </c>
      <c r="F29" s="47">
        <f>Prev!H27</f>
        <v>0.50436152861869732</v>
      </c>
      <c r="G29" s="47">
        <f>Prev!K27</f>
        <v>0.49776140690955489</v>
      </c>
      <c r="H29" s="47">
        <f>Prev!N27</f>
        <v>0.49110682553036711</v>
      </c>
      <c r="I29" s="47">
        <f>Prev!Q27</f>
        <v>0.48439807387655737</v>
      </c>
      <c r="J29" s="47">
        <f>Prev!T27</f>
        <v>0.47763559984760579</v>
      </c>
      <c r="K29" s="47">
        <f>Prev!W27</f>
        <v>0.47082001159952164</v>
      </c>
      <c r="L29" s="47">
        <f>Prev!Z27</f>
        <v>0.46395207879160427</v>
      </c>
      <c r="M29" s="47">
        <f>Prev!AC27</f>
        <v>0.45703273336174033</v>
      </c>
      <c r="P29">
        <f t="shared" si="22"/>
        <v>0.20701394566623393</v>
      </c>
      <c r="Q29">
        <f t="shared" si="23"/>
        <v>0.20485534147896667</v>
      </c>
      <c r="R29">
        <f t="shared" si="24"/>
        <v>0.20192901218572196</v>
      </c>
      <c r="S29">
        <f t="shared" si="25"/>
        <v>0.19981455273336299</v>
      </c>
      <c r="T29">
        <f t="shared" si="26"/>
        <v>0.19767127241000215</v>
      </c>
      <c r="U29">
        <f t="shared" si="27"/>
        <v>0.19549889163954817</v>
      </c>
      <c r="V29">
        <f t="shared" si="28"/>
        <v>0.19329717675189984</v>
      </c>
      <c r="W29">
        <f t="shared" si="29"/>
        <v>0.19106594188380099</v>
      </c>
      <c r="X29">
        <f t="shared" si="30"/>
        <v>0.18880505079859872</v>
      </c>
      <c r="Y29">
        <f t="shared" si="31"/>
        <v>0.18651441863267443</v>
      </c>
      <c r="AA29">
        <f t="shared" si="12"/>
        <v>1.2070139456662339</v>
      </c>
      <c r="AB29">
        <f t="shared" si="13"/>
        <v>1.2048553414789667</v>
      </c>
      <c r="AC29">
        <f t="shared" si="14"/>
        <v>1.201929012185722</v>
      </c>
      <c r="AD29">
        <f t="shared" si="15"/>
        <v>1.199814552733363</v>
      </c>
      <c r="AE29">
        <f t="shared" si="16"/>
        <v>1.1976712724100023</v>
      </c>
      <c r="AF29">
        <f t="shared" si="17"/>
        <v>1.1954988916395481</v>
      </c>
      <c r="AG29">
        <f t="shared" si="18"/>
        <v>1.1932971767518998</v>
      </c>
      <c r="AH29">
        <f t="shared" si="19"/>
        <v>1.191065941883801</v>
      </c>
      <c r="AI29">
        <f t="shared" si="20"/>
        <v>1.1888050507985988</v>
      </c>
      <c r="AJ29">
        <f t="shared" si="21"/>
        <v>1.1865144186326744</v>
      </c>
    </row>
    <row r="30" spans="1:36" ht="15.5" x14ac:dyDescent="0.35">
      <c r="A30" s="49" t="s">
        <v>43</v>
      </c>
      <c r="B30" s="25">
        <f>PIF!D30</f>
        <v>1.5016666666666667</v>
      </c>
      <c r="C30">
        <f>PIF!H30</f>
        <v>0.20912285315978205</v>
      </c>
      <c r="D30" s="47">
        <f>Prev!B28</f>
        <v>0.52037785675125769</v>
      </c>
      <c r="E30" s="47">
        <f>Prev!E28</f>
        <v>0.51355374587788982</v>
      </c>
      <c r="F30" s="47">
        <f>Prev!H28</f>
        <v>0.5045334252381436</v>
      </c>
      <c r="G30" s="47">
        <f>Prev!K28</f>
        <v>0.49793702981647753</v>
      </c>
      <c r="H30" s="47">
        <f>Prev!N28</f>
        <v>0.49128548500414387</v>
      </c>
      <c r="I30" s="47">
        <f>Prev!Q28</f>
        <v>0.48457910577475921</v>
      </c>
      <c r="J30" s="47">
        <f>Prev!T28</f>
        <v>0.47781836739799521</v>
      </c>
      <c r="K30" s="47">
        <f>Prev!W28</f>
        <v>0.47100390689172089</v>
      </c>
      <c r="L30" s="47">
        <f>Prev!Z28</f>
        <v>0.46413652398321759</v>
      </c>
      <c r="M30" s="47">
        <f>Prev!AC28</f>
        <v>0.45721718161448449</v>
      </c>
      <c r="P30">
        <f t="shared" si="22"/>
        <v>0.20701394566623385</v>
      </c>
      <c r="Q30">
        <f t="shared" si="23"/>
        <v>0.20485534147896661</v>
      </c>
      <c r="R30">
        <f t="shared" si="24"/>
        <v>0.20198393284472357</v>
      </c>
      <c r="S30">
        <f t="shared" si="25"/>
        <v>0.19987096156278586</v>
      </c>
      <c r="T30">
        <f t="shared" si="26"/>
        <v>0.19772896429795961</v>
      </c>
      <c r="U30">
        <f t="shared" si="27"/>
        <v>0.19555766654163256</v>
      </c>
      <c r="V30">
        <f t="shared" si="28"/>
        <v>0.19335684034009679</v>
      </c>
      <c r="W30">
        <f t="shared" si="29"/>
        <v>0.19112630611706755</v>
      </c>
      <c r="X30">
        <f t="shared" si="30"/>
        <v>0.18886593441795274</v>
      </c>
      <c r="Y30">
        <f t="shared" si="31"/>
        <v>0.18657564758391521</v>
      </c>
      <c r="AA30">
        <f t="shared" si="12"/>
        <v>1.2070139456662339</v>
      </c>
      <c r="AB30">
        <f t="shared" si="13"/>
        <v>1.2048553414789667</v>
      </c>
      <c r="AC30">
        <f t="shared" si="14"/>
        <v>1.2019839328447235</v>
      </c>
      <c r="AD30">
        <f t="shared" si="15"/>
        <v>1.1998709615627858</v>
      </c>
      <c r="AE30">
        <f t="shared" si="16"/>
        <v>1.1977289642979596</v>
      </c>
      <c r="AF30">
        <f t="shared" si="17"/>
        <v>1.1955576665416325</v>
      </c>
      <c r="AG30">
        <f t="shared" si="18"/>
        <v>1.1933568403400967</v>
      </c>
      <c r="AH30">
        <f t="shared" si="19"/>
        <v>1.1911263061170676</v>
      </c>
      <c r="AI30">
        <f t="shared" si="20"/>
        <v>1.1888659344179526</v>
      </c>
      <c r="AJ30">
        <f t="shared" si="21"/>
        <v>1.1865756475839153</v>
      </c>
    </row>
    <row r="31" spans="1:36" ht="15.5" x14ac:dyDescent="0.35">
      <c r="A31" s="49" t="s">
        <v>44</v>
      </c>
      <c r="B31" s="25">
        <f>PIF!D31</f>
        <v>1.5016666666666667</v>
      </c>
      <c r="C31">
        <f>PIF!H31</f>
        <v>0.20912285315978205</v>
      </c>
      <c r="D31" s="47">
        <f>Prev!B29</f>
        <v>0.52037785675125803</v>
      </c>
      <c r="E31" s="47">
        <f>Prev!E29</f>
        <v>0.51355374587788993</v>
      </c>
      <c r="F31" s="47">
        <f>Prev!H29</f>
        <v>0.50492445653482465</v>
      </c>
      <c r="G31" s="47">
        <f>Prev!K29</f>
        <v>0.49833486918248387</v>
      </c>
      <c r="H31" s="47">
        <f>Prev!N29</f>
        <v>0.4916886447284769</v>
      </c>
      <c r="I31" s="47">
        <f>Prev!Q29</f>
        <v>0.48498615974496523</v>
      </c>
      <c r="J31" s="47">
        <f>Prev!T29</f>
        <v>0.47822795447408095</v>
      </c>
      <c r="K31" s="47">
        <f>Prev!W29</f>
        <v>0.47141473362725095</v>
      </c>
      <c r="L31" s="47">
        <f>Prev!Z29</f>
        <v>0.46454736672980607</v>
      </c>
      <c r="M31" s="47">
        <f>Prev!AC29</f>
        <v>0.45762688804724916</v>
      </c>
      <c r="P31">
        <f t="shared" si="22"/>
        <v>0.20701394566623399</v>
      </c>
      <c r="Q31">
        <f t="shared" si="23"/>
        <v>0.20485534147896667</v>
      </c>
      <c r="R31">
        <f t="shared" si="24"/>
        <v>0.20210883848589406</v>
      </c>
      <c r="S31">
        <f t="shared" si="25"/>
        <v>0.19999871533012653</v>
      </c>
      <c r="T31">
        <f t="shared" si="26"/>
        <v>0.19785912028438682</v>
      </c>
      <c r="U31">
        <f t="shared" si="27"/>
        <v>0.19568979176607959</v>
      </c>
      <c r="V31">
        <f t="shared" si="28"/>
        <v>0.19349051602685305</v>
      </c>
      <c r="W31">
        <f t="shared" si="29"/>
        <v>0.19126112880238072</v>
      </c>
      <c r="X31">
        <f t="shared" si="30"/>
        <v>0.18900151689126504</v>
      </c>
      <c r="Y31">
        <f t="shared" si="31"/>
        <v>0.18671161967162261</v>
      </c>
      <c r="AA31">
        <f t="shared" si="12"/>
        <v>1.2070139456662341</v>
      </c>
      <c r="AB31">
        <f t="shared" si="13"/>
        <v>1.2048553414789667</v>
      </c>
      <c r="AC31">
        <f t="shared" si="14"/>
        <v>1.202108838485894</v>
      </c>
      <c r="AD31">
        <f t="shared" si="15"/>
        <v>1.1999987153301266</v>
      </c>
      <c r="AE31">
        <f t="shared" si="16"/>
        <v>1.1978591202843869</v>
      </c>
      <c r="AF31">
        <f t="shared" si="17"/>
        <v>1.1956897917660796</v>
      </c>
      <c r="AG31">
        <f t="shared" si="18"/>
        <v>1.193490516026853</v>
      </c>
      <c r="AH31">
        <f t="shared" si="19"/>
        <v>1.1912611288023807</v>
      </c>
      <c r="AI31">
        <f t="shared" si="20"/>
        <v>1.1890015168912651</v>
      </c>
      <c r="AJ31">
        <f t="shared" si="21"/>
        <v>1.1867116196716225</v>
      </c>
    </row>
    <row r="32" spans="1:36" ht="15.5" x14ac:dyDescent="0.35">
      <c r="A32" s="49" t="s">
        <v>45</v>
      </c>
      <c r="B32" s="25">
        <f>PIF!D32</f>
        <v>1.5016666666666667</v>
      </c>
      <c r="C32">
        <f>PIF!H32</f>
        <v>0.20912285315978205</v>
      </c>
      <c r="D32" s="47">
        <f>Prev!B30</f>
        <v>0.52037785675125814</v>
      </c>
      <c r="E32" s="47">
        <f>Prev!E30</f>
        <v>0.51355374587788993</v>
      </c>
      <c r="F32" s="47">
        <f>Prev!H30</f>
        <v>0.50446299888065982</v>
      </c>
      <c r="G32" s="47">
        <f>Prev!K30</f>
        <v>0.49786513488692286</v>
      </c>
      <c r="H32" s="47">
        <f>Prev!N30</f>
        <v>0.49121240129363142</v>
      </c>
      <c r="I32" s="47">
        <f>Prev!Q30</f>
        <v>0.48450510247367812</v>
      </c>
      <c r="J32" s="47">
        <f>Prev!T30</f>
        <v>0.47774370238601382</v>
      </c>
      <c r="K32" s="47">
        <f>Prev!W30</f>
        <v>0.47092882614982817</v>
      </c>
      <c r="L32" s="47">
        <f>Prev!Z30</f>
        <v>0.46406126112165091</v>
      </c>
      <c r="M32" s="47">
        <f>Prev!AC30</f>
        <v>0.4571419575100974</v>
      </c>
      <c r="P32">
        <f t="shared" si="22"/>
        <v>0.20701394566623404</v>
      </c>
      <c r="Q32">
        <f t="shared" si="23"/>
        <v>0.20485534147896667</v>
      </c>
      <c r="R32">
        <f t="shared" si="24"/>
        <v>0.20196143266496289</v>
      </c>
      <c r="S32">
        <f t="shared" si="25"/>
        <v>0.19984787038391982</v>
      </c>
      <c r="T32">
        <f t="shared" si="26"/>
        <v>0.19770536544822545</v>
      </c>
      <c r="U32">
        <f t="shared" si="27"/>
        <v>0.19553364122374953</v>
      </c>
      <c r="V32">
        <f t="shared" si="28"/>
        <v>0.19333246737216092</v>
      </c>
      <c r="W32">
        <f t="shared" si="29"/>
        <v>0.19110166170536552</v>
      </c>
      <c r="X32">
        <f t="shared" si="30"/>
        <v>0.18884109196049509</v>
      </c>
      <c r="Y32">
        <f t="shared" si="31"/>
        <v>0.18655067750338486</v>
      </c>
      <c r="AA32">
        <f t="shared" si="12"/>
        <v>1.2070139456662341</v>
      </c>
      <c r="AB32">
        <f t="shared" si="13"/>
        <v>1.2048553414789667</v>
      </c>
      <c r="AC32">
        <f t="shared" si="14"/>
        <v>1.2019614326649628</v>
      </c>
      <c r="AD32">
        <f t="shared" si="15"/>
        <v>1.1998478703839197</v>
      </c>
      <c r="AE32">
        <f t="shared" si="16"/>
        <v>1.1977053654482255</v>
      </c>
      <c r="AF32">
        <f t="shared" si="17"/>
        <v>1.1955336412237496</v>
      </c>
      <c r="AG32">
        <f t="shared" si="18"/>
        <v>1.1933324673721608</v>
      </c>
      <c r="AH32">
        <f t="shared" si="19"/>
        <v>1.1911016617053656</v>
      </c>
      <c r="AI32">
        <f t="shared" si="20"/>
        <v>1.188841091960495</v>
      </c>
      <c r="AJ32">
        <f t="shared" si="21"/>
        <v>1.1865506775033849</v>
      </c>
    </row>
    <row r="33" spans="1:36" ht="15.5" x14ac:dyDescent="0.35">
      <c r="A33" s="49" t="s">
        <v>46</v>
      </c>
      <c r="B33" s="25">
        <f>PIF!D33</f>
        <v>1.5016666666666667</v>
      </c>
      <c r="C33">
        <f>PIF!H33</f>
        <v>0.22588743303325109</v>
      </c>
      <c r="D33" s="47">
        <f>Prev!B31</f>
        <v>0.57217480215264205</v>
      </c>
      <c r="E33" s="47">
        <f>Prev!E31</f>
        <v>0.56232893988916066</v>
      </c>
      <c r="F33" s="47">
        <f>Prev!H31</f>
        <v>0.55345873337590301</v>
      </c>
      <c r="G33" s="47">
        <f>Prev!K31</f>
        <v>0.54386011412519908</v>
      </c>
      <c r="H33" s="47">
        <f>Prev!N31</f>
        <v>0.53414460945471465</v>
      </c>
      <c r="I33" s="47">
        <f>Prev!Q31</f>
        <v>0.52431554620499266</v>
      </c>
      <c r="J33" s="47">
        <f>Prev!T31</f>
        <v>0.51437669179908618</v>
      </c>
      <c r="K33" s="47">
        <f>Prev!W31</f>
        <v>0.50433225894469891</v>
      </c>
      <c r="L33" s="47">
        <f>Prev!Z31</f>
        <v>0.49418690867320209</v>
      </c>
      <c r="M33" s="47">
        <f>Prev!AC31</f>
        <v>0.48394575166608161</v>
      </c>
      <c r="P33">
        <f t="shared" si="22"/>
        <v>0.22302399069219356</v>
      </c>
      <c r="Q33">
        <f t="shared" si="23"/>
        <v>0.2200306638538061</v>
      </c>
      <c r="R33">
        <f t="shared" si="24"/>
        <v>0.21731413704765107</v>
      </c>
      <c r="S33">
        <f t="shared" si="25"/>
        <v>0.21435313381100529</v>
      </c>
      <c r="T33">
        <f t="shared" si="26"/>
        <v>0.21133317119084957</v>
      </c>
      <c r="U33">
        <f t="shared" si="27"/>
        <v>0.20825419222285932</v>
      </c>
      <c r="V33">
        <f t="shared" si="28"/>
        <v>0.20511627885513414</v>
      </c>
      <c r="W33">
        <f t="shared" si="29"/>
        <v>0.20191965982463189</v>
      </c>
      <c r="X33">
        <f t="shared" si="30"/>
        <v>0.19866471847082046</v>
      </c>
      <c r="Y33">
        <f t="shared" si="31"/>
        <v>0.1953520004521711</v>
      </c>
      <c r="AA33">
        <f t="shared" si="12"/>
        <v>1.2230239906921936</v>
      </c>
      <c r="AB33">
        <f t="shared" si="13"/>
        <v>1.2200306638538061</v>
      </c>
      <c r="AC33">
        <f t="shared" si="14"/>
        <v>1.217314137047651</v>
      </c>
      <c r="AD33">
        <f t="shared" si="15"/>
        <v>1.2143531338110054</v>
      </c>
      <c r="AE33">
        <f t="shared" si="16"/>
        <v>1.2113331711908495</v>
      </c>
      <c r="AF33">
        <f t="shared" si="17"/>
        <v>1.2082541922228593</v>
      </c>
      <c r="AG33">
        <f t="shared" si="18"/>
        <v>1.2051162788551342</v>
      </c>
      <c r="AH33">
        <f t="shared" si="19"/>
        <v>1.201919659824632</v>
      </c>
      <c r="AI33">
        <f t="shared" si="20"/>
        <v>1.1986647184708206</v>
      </c>
      <c r="AJ33">
        <f t="shared" si="21"/>
        <v>1.1953520004521712</v>
      </c>
    </row>
    <row r="34" spans="1:36" ht="15.5" x14ac:dyDescent="0.35">
      <c r="A34" s="49" t="s">
        <v>47</v>
      </c>
      <c r="B34" s="25">
        <f>PIF!D34</f>
        <v>1.5016666666666667</v>
      </c>
      <c r="C34">
        <f>PIF!H34</f>
        <v>0.22588743303325104</v>
      </c>
      <c r="D34" s="47">
        <f>Prev!B32</f>
        <v>0.57217480215264205</v>
      </c>
      <c r="E34" s="47">
        <f>Prev!E32</f>
        <v>0.56232893988916044</v>
      </c>
      <c r="F34" s="47">
        <f>Prev!H32</f>
        <v>0.55330143624139405</v>
      </c>
      <c r="G34" s="47">
        <f>Prev!K32</f>
        <v>0.54369987119450902</v>
      </c>
      <c r="H34" s="47">
        <f>Prev!N32</f>
        <v>0.5339821222956963</v>
      </c>
      <c r="I34" s="47">
        <f>Prev!Q32</f>
        <v>0.5241514884822166</v>
      </c>
      <c r="J34" s="47">
        <f>Prev!T32</f>
        <v>0.51421170716781506</v>
      </c>
      <c r="K34" s="47">
        <f>Prev!W32</f>
        <v>0.5041669592745468</v>
      </c>
      <c r="L34" s="47">
        <f>Prev!Z32</f>
        <v>0.49402187258952263</v>
      </c>
      <c r="M34" s="47">
        <f>Prev!AC32</f>
        <v>0.48378152339583647</v>
      </c>
      <c r="P34">
        <f t="shared" si="22"/>
        <v>0.22302399069219356</v>
      </c>
      <c r="Q34">
        <f t="shared" si="23"/>
        <v>0.22003066385380599</v>
      </c>
      <c r="R34">
        <f t="shared" si="24"/>
        <v>0.21726579357327316</v>
      </c>
      <c r="S34">
        <f t="shared" si="25"/>
        <v>0.2143035115762438</v>
      </c>
      <c r="T34">
        <f t="shared" si="26"/>
        <v>0.21128246635734368</v>
      </c>
      <c r="U34">
        <f t="shared" si="27"/>
        <v>0.20820259672946906</v>
      </c>
      <c r="V34">
        <f t="shared" si="28"/>
        <v>0.20506397971905627</v>
      </c>
      <c r="W34">
        <f t="shared" si="29"/>
        <v>0.20186683851066886</v>
      </c>
      <c r="X34">
        <f t="shared" si="30"/>
        <v>0.1986115503271336</v>
      </c>
      <c r="Y34">
        <f t="shared" si="31"/>
        <v>0.19529865421058309</v>
      </c>
      <c r="AA34">
        <f t="shared" si="12"/>
        <v>1.2230239906921936</v>
      </c>
      <c r="AB34">
        <f t="shared" si="13"/>
        <v>1.2200306638538061</v>
      </c>
      <c r="AC34">
        <f t="shared" si="14"/>
        <v>1.2172657935732731</v>
      </c>
      <c r="AD34">
        <f t="shared" si="15"/>
        <v>1.2143035115762437</v>
      </c>
      <c r="AE34">
        <f t="shared" si="16"/>
        <v>1.2112824663573436</v>
      </c>
      <c r="AF34">
        <f t="shared" si="17"/>
        <v>1.2082025967294689</v>
      </c>
      <c r="AG34">
        <f t="shared" si="18"/>
        <v>1.2050639797190563</v>
      </c>
      <c r="AH34">
        <f t="shared" si="19"/>
        <v>1.2018668385106688</v>
      </c>
      <c r="AI34">
        <f t="shared" si="20"/>
        <v>1.1986115503271335</v>
      </c>
      <c r="AJ34">
        <f t="shared" si="21"/>
        <v>1.195298654210583</v>
      </c>
    </row>
    <row r="35" spans="1:36" ht="15.5" x14ac:dyDescent="0.35">
      <c r="A35" s="49" t="s">
        <v>48</v>
      </c>
      <c r="B35" s="25">
        <f>PIF!D35</f>
        <v>1.5016666666666667</v>
      </c>
      <c r="C35">
        <f>PIF!H35</f>
        <v>0.22588743303325101</v>
      </c>
      <c r="D35" s="47">
        <f>Prev!B33</f>
        <v>0.57217480215264238</v>
      </c>
      <c r="E35" s="47">
        <f>Prev!E33</f>
        <v>0.56232893988916088</v>
      </c>
      <c r="F35" s="47">
        <f>Prev!H33</f>
        <v>0.55380575104894714</v>
      </c>
      <c r="G35" s="47">
        <f>Prev!K33</f>
        <v>0.54421237736239003</v>
      </c>
      <c r="H35" s="47">
        <f>Prev!N33</f>
        <v>0.53450064145195431</v>
      </c>
      <c r="I35" s="47">
        <f>Prev!Q33</f>
        <v>0.52467393435881882</v>
      </c>
      <c r="J35" s="47">
        <f>Prev!T33</f>
        <v>0.51473609172821688</v>
      </c>
      <c r="K35" s="47">
        <f>Prev!W33</f>
        <v>0.50469139780853778</v>
      </c>
      <c r="L35" s="47">
        <f>Prev!Z33</f>
        <v>0.49454458781658983</v>
      </c>
      <c r="M35" s="47">
        <f>Prev!AC33</f>
        <v>0.48430084862194628</v>
      </c>
      <c r="P35">
        <f t="shared" si="22"/>
        <v>0.22302399069219364</v>
      </c>
      <c r="Q35">
        <f t="shared" si="23"/>
        <v>0.22003066385380612</v>
      </c>
      <c r="R35">
        <f t="shared" si="24"/>
        <v>0.21742076784251058</v>
      </c>
      <c r="S35">
        <f t="shared" si="25"/>
        <v>0.21446219671049829</v>
      </c>
      <c r="T35">
        <f t="shared" si="26"/>
        <v>0.2114442497540806</v>
      </c>
      <c r="U35">
        <f t="shared" si="27"/>
        <v>0.20836688046888857</v>
      </c>
      <c r="V35">
        <f t="shared" si="28"/>
        <v>0.20523018265197718</v>
      </c>
      <c r="W35">
        <f t="shared" si="29"/>
        <v>0.20203439813037416</v>
      </c>
      <c r="X35">
        <f t="shared" si="30"/>
        <v>0.19877992443128986</v>
      </c>
      <c r="Y35">
        <f t="shared" si="31"/>
        <v>0.19546732236008951</v>
      </c>
      <c r="AA35">
        <f t="shared" si="12"/>
        <v>1.2230239906921936</v>
      </c>
      <c r="AB35">
        <f t="shared" si="13"/>
        <v>1.2200306638538061</v>
      </c>
      <c r="AC35">
        <f t="shared" si="14"/>
        <v>1.2174207678425106</v>
      </c>
      <c r="AD35">
        <f t="shared" si="15"/>
        <v>1.2144621967104983</v>
      </c>
      <c r="AE35">
        <f t="shared" si="16"/>
        <v>1.2114442497540807</v>
      </c>
      <c r="AF35">
        <f t="shared" si="17"/>
        <v>1.2083668804688885</v>
      </c>
      <c r="AG35">
        <f t="shared" si="18"/>
        <v>1.2052301826519771</v>
      </c>
      <c r="AH35">
        <f t="shared" si="19"/>
        <v>1.2020343981303743</v>
      </c>
      <c r="AI35">
        <f t="shared" si="20"/>
        <v>1.1987799244312898</v>
      </c>
      <c r="AJ35">
        <f t="shared" si="21"/>
        <v>1.1954673223600896</v>
      </c>
    </row>
    <row r="36" spans="1:36" ht="15.5" x14ac:dyDescent="0.35">
      <c r="A36" s="49" t="s">
        <v>49</v>
      </c>
      <c r="B36" s="25">
        <f>PIF!D36</f>
        <v>1.5016666666666667</v>
      </c>
      <c r="C36">
        <f>PIF!H36</f>
        <v>0.22588743303325109</v>
      </c>
      <c r="D36" s="47">
        <f>Prev!B34</f>
        <v>0.57217480215264227</v>
      </c>
      <c r="E36" s="47">
        <f>Prev!E34</f>
        <v>0.56232893988916088</v>
      </c>
      <c r="F36" s="47">
        <f>Prev!H34</f>
        <v>0.55367546581934379</v>
      </c>
      <c r="G36" s="47">
        <f>Prev!K34</f>
        <v>0.54408031436028359</v>
      </c>
      <c r="H36" s="47">
        <f>Prev!N34</f>
        <v>0.53436734418022125</v>
      </c>
      <c r="I36" s="47">
        <f>Prev!Q34</f>
        <v>0.52453992182018061</v>
      </c>
      <c r="J36" s="47">
        <f>Prev!T34</f>
        <v>0.51460185701161609</v>
      </c>
      <c r="K36" s="47">
        <f>Prev!W34</f>
        <v>0.50455740693560058</v>
      </c>
      <c r="L36" s="47">
        <f>Prev!Z34</f>
        <v>0.49441127883674768</v>
      </c>
      <c r="M36" s="47">
        <f>Prev!AC34</f>
        <v>0.48416863094395129</v>
      </c>
      <c r="P36">
        <f t="shared" si="22"/>
        <v>0.22302399069219359</v>
      </c>
      <c r="Q36">
        <f t="shared" si="23"/>
        <v>0.22003066385380612</v>
      </c>
      <c r="R36">
        <f t="shared" si="24"/>
        <v>0.21738073750246203</v>
      </c>
      <c r="S36">
        <f t="shared" si="25"/>
        <v>0.21442131272804227</v>
      </c>
      <c r="T36">
        <f t="shared" si="26"/>
        <v>0.21140266595025534</v>
      </c>
      <c r="U36">
        <f t="shared" si="27"/>
        <v>0.20832474656456954</v>
      </c>
      <c r="V36">
        <f t="shared" si="28"/>
        <v>0.20518764377001666</v>
      </c>
      <c r="W36">
        <f t="shared" si="29"/>
        <v>0.20199159435284708</v>
      </c>
      <c r="X36">
        <f t="shared" si="30"/>
        <v>0.19873699041006399</v>
      </c>
      <c r="Y36">
        <f t="shared" si="31"/>
        <v>0.1954243869787689</v>
      </c>
      <c r="AA36">
        <f t="shared" si="12"/>
        <v>1.2230239906921936</v>
      </c>
      <c r="AB36">
        <f t="shared" si="13"/>
        <v>1.2200306638538061</v>
      </c>
      <c r="AC36">
        <f t="shared" si="14"/>
        <v>1.2173807375024621</v>
      </c>
      <c r="AD36">
        <f t="shared" si="15"/>
        <v>1.2144213127280423</v>
      </c>
      <c r="AE36">
        <f t="shared" si="16"/>
        <v>1.2114026659502553</v>
      </c>
      <c r="AF36">
        <f t="shared" si="17"/>
        <v>1.2083247465645695</v>
      </c>
      <c r="AG36">
        <f t="shared" si="18"/>
        <v>1.2051876437700166</v>
      </c>
      <c r="AH36">
        <f t="shared" si="19"/>
        <v>1.201991594352847</v>
      </c>
      <c r="AI36">
        <f t="shared" si="20"/>
        <v>1.198736990410064</v>
      </c>
      <c r="AJ36">
        <f t="shared" si="21"/>
        <v>1.1954243869787688</v>
      </c>
    </row>
    <row r="37" spans="1:36" ht="15.5" x14ac:dyDescent="0.35">
      <c r="A37" s="49" t="s">
        <v>50</v>
      </c>
      <c r="B37" s="25">
        <f>PIF!D37</f>
        <v>1.5016666666666667</v>
      </c>
      <c r="C37">
        <f>PIF!H37</f>
        <v>0.22588743303325101</v>
      </c>
      <c r="D37" s="47">
        <f>Prev!B35</f>
        <v>0.57217480215264205</v>
      </c>
      <c r="E37" s="47">
        <f>Prev!E35</f>
        <v>0.56232893988916044</v>
      </c>
      <c r="F37" s="47">
        <f>Prev!H35</f>
        <v>0.55348073896329064</v>
      </c>
      <c r="G37" s="47">
        <f>Prev!K35</f>
        <v>0.5438825022281093</v>
      </c>
      <c r="H37" s="47">
        <f>Prev!N35</f>
        <v>0.53416728358738186</v>
      </c>
      <c r="I37" s="47">
        <f>Prev!Q35</f>
        <v>0.52433841384861146</v>
      </c>
      <c r="J37" s="47">
        <f>Prev!T35</f>
        <v>0.51439966468178411</v>
      </c>
      <c r="K37" s="47">
        <f>Prev!W35</f>
        <v>0.50435525327593755</v>
      </c>
      <c r="L37" s="47">
        <f>Prev!Z35</f>
        <v>0.49420984533435708</v>
      </c>
      <c r="M37" s="47">
        <f>Prev!AC35</f>
        <v>0.48396855635910424</v>
      </c>
      <c r="P37">
        <f t="shared" si="22"/>
        <v>0.22302399069219356</v>
      </c>
      <c r="Q37">
        <f t="shared" si="23"/>
        <v>0.22003066385380599</v>
      </c>
      <c r="R37">
        <f t="shared" si="24"/>
        <v>0.21732089973698865</v>
      </c>
      <c r="S37">
        <f t="shared" si="25"/>
        <v>0.21436006620875531</v>
      </c>
      <c r="T37">
        <f t="shared" si="26"/>
        <v>0.21134024623545533</v>
      </c>
      <c r="U37">
        <f t="shared" si="27"/>
        <v>0.208261383470771</v>
      </c>
      <c r="V37">
        <f t="shared" si="28"/>
        <v>0.20512356057500636</v>
      </c>
      <c r="W37">
        <f t="shared" si="29"/>
        <v>0.2019270070820384</v>
      </c>
      <c r="X37">
        <f t="shared" si="30"/>
        <v>0.19867210720374096</v>
      </c>
      <c r="Y37">
        <f t="shared" si="31"/>
        <v>0.19535940753753372</v>
      </c>
      <c r="AA37">
        <f t="shared" si="12"/>
        <v>1.2230239906921936</v>
      </c>
      <c r="AB37">
        <f t="shared" si="13"/>
        <v>1.2200306638538061</v>
      </c>
      <c r="AC37">
        <f t="shared" si="14"/>
        <v>1.2173208997369886</v>
      </c>
      <c r="AD37">
        <f t="shared" si="15"/>
        <v>1.2143600662087553</v>
      </c>
      <c r="AE37">
        <f t="shared" si="16"/>
        <v>1.2113402462354554</v>
      </c>
      <c r="AF37">
        <f t="shared" si="17"/>
        <v>1.2082613834707709</v>
      </c>
      <c r="AG37">
        <f t="shared" si="18"/>
        <v>1.2051235605750064</v>
      </c>
      <c r="AH37">
        <f t="shared" si="19"/>
        <v>1.2019270070820385</v>
      </c>
      <c r="AI37">
        <f t="shared" si="20"/>
        <v>1.198672107203741</v>
      </c>
      <c r="AJ37">
        <f t="shared" si="21"/>
        <v>1.1953594075375338</v>
      </c>
    </row>
    <row r="38" spans="1:36" ht="15.5" x14ac:dyDescent="0.35">
      <c r="A38" s="49" t="s">
        <v>51</v>
      </c>
      <c r="B38" s="25">
        <f>PIF!D38</f>
        <v>1.5016666666666667</v>
      </c>
      <c r="C38">
        <f>PIF!H38</f>
        <v>0.23704126204192841</v>
      </c>
      <c r="D38" s="47">
        <f>Prev!B36</f>
        <v>0.60932238191641785</v>
      </c>
      <c r="E38" s="47">
        <f>Prev!E36</f>
        <v>0.59884887024979117</v>
      </c>
      <c r="F38" s="47">
        <f>Prev!H36</f>
        <v>0.58921528543018487</v>
      </c>
      <c r="G38" s="47">
        <f>Prev!K36</f>
        <v>0.57901768116989571</v>
      </c>
      <c r="H38" s="47">
        <f>Prev!N36</f>
        <v>0.56866467488279993</v>
      </c>
      <c r="I38" s="47">
        <f>Prev!Q36</f>
        <v>0.55815988158710117</v>
      </c>
      <c r="J38" s="47">
        <f>Prev!T36</f>
        <v>0.54750749537524679</v>
      </c>
      <c r="K38" s="47">
        <f>Prev!W36</f>
        <v>0.5367123002501123</v>
      </c>
      <c r="L38" s="47">
        <f>Prev!Z36</f>
        <v>0.52577967877451348</v>
      </c>
      <c r="M38" s="47">
        <f>Prev!AC36</f>
        <v>0.51471561840187929</v>
      </c>
      <c r="P38">
        <f t="shared" si="22"/>
        <v>0.23411363750691355</v>
      </c>
      <c r="Q38">
        <f t="shared" si="23"/>
        <v>0.23101915934713316</v>
      </c>
      <c r="R38">
        <f t="shared" si="24"/>
        <v>0.22815068339004085</v>
      </c>
      <c r="S38">
        <f t="shared" si="25"/>
        <v>0.22509085754793901</v>
      </c>
      <c r="T38">
        <f t="shared" si="26"/>
        <v>0.22195948514127206</v>
      </c>
      <c r="U38">
        <f t="shared" si="27"/>
        <v>0.21875622996915653</v>
      </c>
      <c r="V38">
        <f t="shared" si="28"/>
        <v>0.2154809213677211</v>
      </c>
      <c r="W38">
        <f t="shared" si="29"/>
        <v>0.2121335657776641</v>
      </c>
      <c r="X38">
        <f t="shared" si="30"/>
        <v>0.20871435841089225</v>
      </c>
      <c r="Y38">
        <f t="shared" si="31"/>
        <v>0.20522369496435422</v>
      </c>
      <c r="AA38">
        <f t="shared" si="12"/>
        <v>1.2341136375069135</v>
      </c>
      <c r="AB38">
        <f t="shared" si="13"/>
        <v>1.2310191593471331</v>
      </c>
      <c r="AC38">
        <f t="shared" si="14"/>
        <v>1.2281506833900409</v>
      </c>
      <c r="AD38">
        <f t="shared" si="15"/>
        <v>1.2250908575479391</v>
      </c>
      <c r="AE38">
        <f t="shared" si="16"/>
        <v>1.2219594851412721</v>
      </c>
      <c r="AF38">
        <f t="shared" si="17"/>
        <v>1.2187562299691566</v>
      </c>
      <c r="AG38">
        <f t="shared" si="18"/>
        <v>1.2154809213677211</v>
      </c>
      <c r="AH38">
        <f t="shared" si="19"/>
        <v>1.2121335657776642</v>
      </c>
      <c r="AI38">
        <f t="shared" si="20"/>
        <v>1.2087143584108921</v>
      </c>
      <c r="AJ38">
        <f t="shared" si="21"/>
        <v>1.2052236949643542</v>
      </c>
    </row>
    <row r="39" spans="1:36" ht="15.5" x14ac:dyDescent="0.35">
      <c r="A39" s="49" t="s">
        <v>52</v>
      </c>
      <c r="B39" s="25">
        <f>PIF!D39</f>
        <v>1.5016666666666667</v>
      </c>
      <c r="C39">
        <f>PIF!H39</f>
        <v>0.23704126204192841</v>
      </c>
      <c r="D39" s="47">
        <f>Prev!B37</f>
        <v>0.60932238191641785</v>
      </c>
      <c r="E39" s="47">
        <f>Prev!E37</f>
        <v>0.59884887024979128</v>
      </c>
      <c r="F39" s="47">
        <f>Prev!H37</f>
        <v>0.58955703462685116</v>
      </c>
      <c r="G39" s="47">
        <f>Prev!K37</f>
        <v>0.57936542353833453</v>
      </c>
      <c r="H39" s="47">
        <f>Prev!N37</f>
        <v>0.56901689593218785</v>
      </c>
      <c r="I39" s="47">
        <f>Prev!Q37</f>
        <v>0.5585151260810084</v>
      </c>
      <c r="J39" s="47">
        <f>Prev!T37</f>
        <v>0.54786437208935912</v>
      </c>
      <c r="K39" s="47">
        <f>Prev!W37</f>
        <v>0.53706948603097127</v>
      </c>
      <c r="L39" s="47">
        <f>Prev!Z37</f>
        <v>0.52613592192091085</v>
      </c>
      <c r="M39" s="47">
        <f>Prev!AC37</f>
        <v>0.51506974139330164</v>
      </c>
      <c r="P39">
        <f t="shared" si="22"/>
        <v>0.23411363750691355</v>
      </c>
      <c r="Q39">
        <f t="shared" si="23"/>
        <v>0.23101915934713321</v>
      </c>
      <c r="R39">
        <f t="shared" si="24"/>
        <v>0.22825280798087721</v>
      </c>
      <c r="S39">
        <f t="shared" si="25"/>
        <v>0.22519559830702002</v>
      </c>
      <c r="T39">
        <f t="shared" si="26"/>
        <v>0.22206643378347535</v>
      </c>
      <c r="U39">
        <f t="shared" si="27"/>
        <v>0.21886498648167466</v>
      </c>
      <c r="V39">
        <f t="shared" si="28"/>
        <v>0.21559109546010441</v>
      </c>
      <c r="W39">
        <f t="shared" si="29"/>
        <v>0.21224477819893953</v>
      </c>
      <c r="X39">
        <f t="shared" si="30"/>
        <v>0.20882624213720727</v>
      </c>
      <c r="Y39">
        <f t="shared" si="31"/>
        <v>0.20533589626103094</v>
      </c>
      <c r="AA39">
        <f t="shared" si="12"/>
        <v>1.2341136375069135</v>
      </c>
      <c r="AB39">
        <f t="shared" si="13"/>
        <v>1.2310191593471331</v>
      </c>
      <c r="AC39">
        <f t="shared" si="14"/>
        <v>1.2282528079808772</v>
      </c>
      <c r="AD39">
        <f t="shared" si="15"/>
        <v>1.22519559830702</v>
      </c>
      <c r="AE39">
        <f t="shared" si="16"/>
        <v>1.2220664337834752</v>
      </c>
      <c r="AF39">
        <f t="shared" si="17"/>
        <v>1.2188649864816747</v>
      </c>
      <c r="AG39">
        <f t="shared" si="18"/>
        <v>1.2155910954601044</v>
      </c>
      <c r="AH39">
        <f t="shared" si="19"/>
        <v>1.2122447781989396</v>
      </c>
      <c r="AI39">
        <f t="shared" si="20"/>
        <v>1.2088262421372074</v>
      </c>
      <c r="AJ39">
        <f t="shared" si="21"/>
        <v>1.205335896261031</v>
      </c>
    </row>
    <row r="40" spans="1:36" ht="15.5" x14ac:dyDescent="0.35">
      <c r="A40" s="49" t="s">
        <v>53</v>
      </c>
      <c r="B40" s="25">
        <f>PIF!D40</f>
        <v>1.5016666666666667</v>
      </c>
      <c r="C40">
        <f>PIF!H40</f>
        <v>0.23704126204192846</v>
      </c>
      <c r="D40" s="47">
        <f>Prev!B38</f>
        <v>0.60932238191641797</v>
      </c>
      <c r="E40" s="47">
        <f>Prev!E38</f>
        <v>0.59884887024979117</v>
      </c>
      <c r="F40" s="47">
        <f>Prev!H38</f>
        <v>0.58979409167760966</v>
      </c>
      <c r="G40" s="47">
        <f>Prev!K38</f>
        <v>0.57960574552426769</v>
      </c>
      <c r="H40" s="47">
        <f>Prev!N38</f>
        <v>0.56925948290864681</v>
      </c>
      <c r="I40" s="47">
        <f>Prev!Q38</f>
        <v>0.55875902122355958</v>
      </c>
      <c r="J40" s="47">
        <f>Prev!T38</f>
        <v>0.54810866454105978</v>
      </c>
      <c r="K40" s="47">
        <f>Prev!W38</f>
        <v>0.53731331328025644</v>
      </c>
      <c r="L40" s="47">
        <f>Prev!Z38</f>
        <v>0.5263784717273482</v>
      </c>
      <c r="M40" s="47">
        <f>Prev!AC38</f>
        <v>0.51531025328012348</v>
      </c>
      <c r="P40">
        <f t="shared" si="22"/>
        <v>0.23411363750691358</v>
      </c>
      <c r="Q40">
        <f t="shared" si="23"/>
        <v>0.23101915934713316</v>
      </c>
      <c r="R40">
        <f t="shared" si="24"/>
        <v>0.22832363164326006</v>
      </c>
      <c r="S40">
        <f t="shared" si="25"/>
        <v>0.22526796726872544</v>
      </c>
      <c r="T40">
        <f t="shared" si="26"/>
        <v>0.22214007596317015</v>
      </c>
      <c r="U40">
        <f t="shared" si="27"/>
        <v>0.21893963635935587</v>
      </c>
      <c r="V40">
        <f t="shared" si="28"/>
        <v>0.2156664949791994</v>
      </c>
      <c r="W40">
        <f t="shared" si="29"/>
        <v>0.21232067757748355</v>
      </c>
      <c r="X40">
        <f t="shared" si="30"/>
        <v>0.20890240059098564</v>
      </c>
      <c r="Y40">
        <f t="shared" si="31"/>
        <v>0.205412082641828</v>
      </c>
      <c r="AA40">
        <f t="shared" si="12"/>
        <v>1.2341136375069135</v>
      </c>
      <c r="AB40">
        <f t="shared" si="13"/>
        <v>1.2310191593471331</v>
      </c>
      <c r="AC40">
        <f t="shared" si="14"/>
        <v>1.22832363164326</v>
      </c>
      <c r="AD40">
        <f t="shared" si="15"/>
        <v>1.2252679672687254</v>
      </c>
      <c r="AE40">
        <f t="shared" si="16"/>
        <v>1.2221400759631702</v>
      </c>
      <c r="AF40">
        <f t="shared" si="17"/>
        <v>1.2189396363593559</v>
      </c>
      <c r="AG40">
        <f t="shared" si="18"/>
        <v>1.2156664949791993</v>
      </c>
      <c r="AH40">
        <f t="shared" si="19"/>
        <v>1.2123206775774835</v>
      </c>
      <c r="AI40">
        <f t="shared" si="20"/>
        <v>1.2089024005909856</v>
      </c>
      <c r="AJ40">
        <f t="shared" si="21"/>
        <v>1.205412082641828</v>
      </c>
    </row>
    <row r="41" spans="1:36" ht="15.5" x14ac:dyDescent="0.35">
      <c r="A41" s="49" t="s">
        <v>54</v>
      </c>
      <c r="B41" s="25">
        <f>PIF!D41</f>
        <v>1.5016666666666667</v>
      </c>
      <c r="C41">
        <f>PIF!H41</f>
        <v>0.23704126204192846</v>
      </c>
      <c r="D41" s="47">
        <f>Prev!B39</f>
        <v>0.60932238191641785</v>
      </c>
      <c r="E41" s="47">
        <f>Prev!E39</f>
        <v>0.59884887024979083</v>
      </c>
      <c r="F41" s="47">
        <f>Prev!H39</f>
        <v>0.58956526588387848</v>
      </c>
      <c r="G41" s="47">
        <f>Prev!K39</f>
        <v>0.5793737798550509</v>
      </c>
      <c r="H41" s="47">
        <f>Prev!N39</f>
        <v>0.56902534191914</v>
      </c>
      <c r="I41" s="47">
        <f>Prev!Q39</f>
        <v>0.55852362781996867</v>
      </c>
      <c r="J41" s="47">
        <f>Prev!T39</f>
        <v>0.54787289723816768</v>
      </c>
      <c r="K41" s="47">
        <f>Prev!W39</f>
        <v>0.53707800391186655</v>
      </c>
      <c r="L41" s="47">
        <f>Prev!Z39</f>
        <v>0.52614440359292403</v>
      </c>
      <c r="M41" s="47">
        <f>Prev!AC39</f>
        <v>0.51507815970934157</v>
      </c>
      <c r="P41">
        <f t="shared" si="22"/>
        <v>0.23411363750691355</v>
      </c>
      <c r="Q41">
        <f t="shared" si="23"/>
        <v>0.23101915934713307</v>
      </c>
      <c r="R41">
        <f t="shared" si="24"/>
        <v>0.22825526738637911</v>
      </c>
      <c r="S41">
        <f t="shared" si="25"/>
        <v>0.22519811489944597</v>
      </c>
      <c r="T41">
        <f t="shared" si="26"/>
        <v>0.22206899796780316</v>
      </c>
      <c r="U41">
        <f t="shared" si="27"/>
        <v>0.21886758888002217</v>
      </c>
      <c r="V41">
        <f t="shared" si="28"/>
        <v>0.21559372694442644</v>
      </c>
      <c r="W41">
        <f t="shared" si="29"/>
        <v>0.21224742992054849</v>
      </c>
      <c r="X41">
        <f t="shared" si="30"/>
        <v>0.20882890555321246</v>
      </c>
      <c r="Y41">
        <f t="shared" si="31"/>
        <v>0.20533856315779886</v>
      </c>
      <c r="AA41">
        <f t="shared" si="12"/>
        <v>1.2341136375069135</v>
      </c>
      <c r="AB41">
        <f t="shared" si="13"/>
        <v>1.2310191593471331</v>
      </c>
      <c r="AC41">
        <f t="shared" si="14"/>
        <v>1.2282552673863791</v>
      </c>
      <c r="AD41">
        <f t="shared" si="15"/>
        <v>1.225198114899446</v>
      </c>
      <c r="AE41">
        <f t="shared" si="16"/>
        <v>1.2220689979678032</v>
      </c>
      <c r="AF41">
        <f t="shared" si="17"/>
        <v>1.2188675888800222</v>
      </c>
      <c r="AG41">
        <f t="shared" si="18"/>
        <v>1.2155937269444264</v>
      </c>
      <c r="AH41">
        <f t="shared" si="19"/>
        <v>1.2122474299205486</v>
      </c>
      <c r="AI41">
        <f t="shared" si="20"/>
        <v>1.2088289055532124</v>
      </c>
      <c r="AJ41">
        <f t="shared" si="21"/>
        <v>1.2053385631577989</v>
      </c>
    </row>
    <row r="42" spans="1:36" ht="15.5" x14ac:dyDescent="0.35">
      <c r="A42" s="49" t="s">
        <v>55</v>
      </c>
      <c r="B42" s="25">
        <f>PIF!D42</f>
        <v>1.5016666666666667</v>
      </c>
      <c r="C42">
        <f>PIF!H42</f>
        <v>0.23704126204192849</v>
      </c>
      <c r="D42" s="47">
        <f>Prev!B40</f>
        <v>0.60932238191641785</v>
      </c>
      <c r="E42" s="47">
        <f>Prev!E40</f>
        <v>0.59884887024979105</v>
      </c>
      <c r="F42" s="47">
        <f>Prev!H40</f>
        <v>0.58934806846709442</v>
      </c>
      <c r="G42" s="47">
        <f>Prev!K40</f>
        <v>0.57915298415909511</v>
      </c>
      <c r="H42" s="47">
        <f>Prev!N40</f>
        <v>0.56880189864507724</v>
      </c>
      <c r="I42" s="47">
        <f>Prev!Q40</f>
        <v>0.55829844952505603</v>
      </c>
      <c r="J42" s="47">
        <f>Prev!T40</f>
        <v>0.54764685541819103</v>
      </c>
      <c r="K42" s="47">
        <f>Prev!W40</f>
        <v>0.53685192652422975</v>
      </c>
      <c r="L42" s="47">
        <f>Prev!Z40</f>
        <v>0.52591907300619734</v>
      </c>
      <c r="M42" s="47">
        <f>Prev!AC40</f>
        <v>0.51485431106330826</v>
      </c>
      <c r="P42">
        <f t="shared" si="22"/>
        <v>0.23411363750691355</v>
      </c>
      <c r="Q42">
        <f t="shared" si="23"/>
        <v>0.23101915934713316</v>
      </c>
      <c r="R42">
        <f t="shared" si="24"/>
        <v>0.22819036603046169</v>
      </c>
      <c r="S42">
        <f t="shared" si="25"/>
        <v>0.22513161446855634</v>
      </c>
      <c r="T42">
        <f t="shared" si="26"/>
        <v>0.22200115535539355</v>
      </c>
      <c r="U42">
        <f t="shared" si="27"/>
        <v>0.21879865552574451</v>
      </c>
      <c r="V42">
        <f t="shared" si="28"/>
        <v>0.21552394793676063</v>
      </c>
      <c r="W42">
        <f t="shared" si="29"/>
        <v>0.21217704318364825</v>
      </c>
      <c r="X42">
        <f t="shared" si="30"/>
        <v>0.20875814111565727</v>
      </c>
      <c r="Y42">
        <f t="shared" si="31"/>
        <v>0.20526764250068186</v>
      </c>
      <c r="AA42">
        <f t="shared" si="12"/>
        <v>1.2341136375069135</v>
      </c>
      <c r="AB42">
        <f t="shared" si="13"/>
        <v>1.2310191593471331</v>
      </c>
      <c r="AC42">
        <f t="shared" si="14"/>
        <v>1.2281903660304616</v>
      </c>
      <c r="AD42">
        <f t="shared" si="15"/>
        <v>1.2251316144685562</v>
      </c>
      <c r="AE42">
        <f t="shared" si="16"/>
        <v>1.2220011553553936</v>
      </c>
      <c r="AF42">
        <f t="shared" si="17"/>
        <v>1.2187986555257444</v>
      </c>
      <c r="AG42">
        <f t="shared" si="18"/>
        <v>1.2155239479367606</v>
      </c>
      <c r="AH42">
        <f t="shared" si="19"/>
        <v>1.2121770431836483</v>
      </c>
      <c r="AI42">
        <f t="shared" si="20"/>
        <v>1.2087581411156574</v>
      </c>
      <c r="AJ42">
        <f t="shared" si="21"/>
        <v>1.2052676425006819</v>
      </c>
    </row>
    <row r="43" spans="1:36" ht="15.5" x14ac:dyDescent="0.35">
      <c r="A43" s="49" t="s">
        <v>56</v>
      </c>
      <c r="B43" s="25">
        <f>PIF!D43</f>
        <v>1.5016666666666667</v>
      </c>
      <c r="C43">
        <f>PIF!H43</f>
        <v>0.24908632586266335</v>
      </c>
      <c r="D43" s="47">
        <f>Prev!B41</f>
        <v>0.6488241733619029</v>
      </c>
      <c r="E43" s="47">
        <f>Prev!E41</f>
        <v>0.63550802259757777</v>
      </c>
      <c r="F43" s="47">
        <f>Prev!H41</f>
        <v>0.62558127334725899</v>
      </c>
      <c r="G43" s="47">
        <f>Prev!K41</f>
        <v>0.61261710689693705</v>
      </c>
      <c r="H43" s="47">
        <f>Prev!N41</f>
        <v>0.59937399703060079</v>
      </c>
      <c r="I43" s="47">
        <f>Prev!Q41</f>
        <v>0.58586100742966729</v>
      </c>
      <c r="J43" s="47">
        <f>Prev!T41</f>
        <v>0.57208863042062297</v>
      </c>
      <c r="K43" s="47">
        <f>Prev!W41</f>
        <v>0.55806881435140099</v>
      </c>
      <c r="L43" s="47">
        <f>Prev!Z41</f>
        <v>0.54381498305060205</v>
      </c>
      <c r="M43" s="47">
        <f>Prev!AC41</f>
        <v>0.52934204646254446</v>
      </c>
      <c r="P43">
        <f t="shared" si="22"/>
        <v>0.24556398809297864</v>
      </c>
      <c r="Q43">
        <f t="shared" si="23"/>
        <v>0.24174249501809608</v>
      </c>
      <c r="R43">
        <f t="shared" si="24"/>
        <v>0.23886841564044706</v>
      </c>
      <c r="S43">
        <f t="shared" si="25"/>
        <v>0.23508194582364719</v>
      </c>
      <c r="T43">
        <f t="shared" si="26"/>
        <v>0.2311749073480969</v>
      </c>
      <c r="U43">
        <f t="shared" si="27"/>
        <v>0.22714689127204565</v>
      </c>
      <c r="V43">
        <f t="shared" si="28"/>
        <v>0.22299789253314872</v>
      </c>
      <c r="W43">
        <f t="shared" si="29"/>
        <v>0.21872834526544258</v>
      </c>
      <c r="X43">
        <f t="shared" si="30"/>
        <v>0.21433915875973569</v>
      </c>
      <c r="Y43">
        <f t="shared" si="31"/>
        <v>0.20983175372685878</v>
      </c>
      <c r="AA43">
        <f t="shared" si="12"/>
        <v>1.2455639880929787</v>
      </c>
      <c r="AB43">
        <f t="shared" si="13"/>
        <v>1.2417424950180962</v>
      </c>
      <c r="AC43">
        <f t="shared" si="14"/>
        <v>1.238868415640447</v>
      </c>
      <c r="AD43">
        <f t="shared" si="15"/>
        <v>1.2350819458236473</v>
      </c>
      <c r="AE43">
        <f t="shared" si="16"/>
        <v>1.2311749073480969</v>
      </c>
      <c r="AF43">
        <f t="shared" si="17"/>
        <v>1.2271468912720456</v>
      </c>
      <c r="AG43">
        <f t="shared" si="18"/>
        <v>1.2229978925331486</v>
      </c>
      <c r="AH43">
        <f t="shared" si="19"/>
        <v>1.2187283452654425</v>
      </c>
      <c r="AI43">
        <f t="shared" si="20"/>
        <v>1.2143391587597356</v>
      </c>
      <c r="AJ43">
        <f t="shared" si="21"/>
        <v>1.2098317537268588</v>
      </c>
    </row>
    <row r="44" spans="1:36" ht="15.5" x14ac:dyDescent="0.35">
      <c r="A44" s="49" t="s">
        <v>57</v>
      </c>
      <c r="B44" s="25">
        <f>PIF!D44</f>
        <v>1.5016666666666667</v>
      </c>
      <c r="C44">
        <f>PIF!H44</f>
        <v>0.24908632586266335</v>
      </c>
      <c r="D44" s="47">
        <f>Prev!B42</f>
        <v>0.64882417336190257</v>
      </c>
      <c r="E44" s="47">
        <f>Prev!E42</f>
        <v>0.63550802259757821</v>
      </c>
      <c r="F44" s="47">
        <f>Prev!H42</f>
        <v>0.62578971445443965</v>
      </c>
      <c r="G44" s="47">
        <f>Prev!K42</f>
        <v>0.6128259205917419</v>
      </c>
      <c r="H44" s="47">
        <f>Prev!N42</f>
        <v>0.59958234833402235</v>
      </c>
      <c r="I44" s="47">
        <f>Prev!Q42</f>
        <v>0.58606810724453617</v>
      </c>
      <c r="J44" s="47">
        <f>Prev!T42</f>
        <v>0.57229373783126392</v>
      </c>
      <c r="K44" s="47">
        <f>Prev!W42</f>
        <v>0.55827123850231297</v>
      </c>
      <c r="L44" s="47">
        <f>Prev!Z42</f>
        <v>0.54401408461539846</v>
      </c>
      <c r="M44" s="47">
        <f>Prev!AC42</f>
        <v>0.52953723871557068</v>
      </c>
      <c r="P44">
        <f t="shared" si="22"/>
        <v>0.24556398809297855</v>
      </c>
      <c r="Q44">
        <f t="shared" si="23"/>
        <v>0.24174249501809619</v>
      </c>
      <c r="R44">
        <f t="shared" si="24"/>
        <v>0.2389289892620948</v>
      </c>
      <c r="S44">
        <f t="shared" si="25"/>
        <v>0.235143232948547</v>
      </c>
      <c r="T44">
        <f t="shared" si="26"/>
        <v>0.23123668503836783</v>
      </c>
      <c r="U44">
        <f t="shared" si="27"/>
        <v>0.22720894301741337</v>
      </c>
      <c r="V44">
        <f t="shared" si="28"/>
        <v>0.22306000893203531</v>
      </c>
      <c r="W44">
        <f t="shared" si="29"/>
        <v>0.21879032464905984</v>
      </c>
      <c r="X44">
        <f t="shared" si="30"/>
        <v>0.21440080776229534</v>
      </c>
      <c r="Y44">
        <f t="shared" si="31"/>
        <v>0.20989288780482021</v>
      </c>
      <c r="AA44">
        <f t="shared" si="12"/>
        <v>1.2455639880929785</v>
      </c>
      <c r="AB44">
        <f t="shared" si="13"/>
        <v>1.2417424950180962</v>
      </c>
      <c r="AC44">
        <f t="shared" si="14"/>
        <v>1.2389289892620947</v>
      </c>
      <c r="AD44">
        <f t="shared" si="15"/>
        <v>1.235143232948547</v>
      </c>
      <c r="AE44">
        <f t="shared" si="16"/>
        <v>1.2312366850383678</v>
      </c>
      <c r="AF44">
        <f t="shared" si="17"/>
        <v>1.2272089430174133</v>
      </c>
      <c r="AG44">
        <f t="shared" si="18"/>
        <v>1.2230600089320354</v>
      </c>
      <c r="AH44">
        <f t="shared" si="19"/>
        <v>1.2187903246490599</v>
      </c>
      <c r="AI44">
        <f t="shared" si="20"/>
        <v>1.2144008077622954</v>
      </c>
      <c r="AJ44">
        <f t="shared" si="21"/>
        <v>1.2098928878048203</v>
      </c>
    </row>
    <row r="45" spans="1:36" ht="15.5" x14ac:dyDescent="0.35">
      <c r="A45" s="49" t="s">
        <v>58</v>
      </c>
      <c r="B45" s="25">
        <f>PIF!D45</f>
        <v>1.5016666666666667</v>
      </c>
      <c r="C45">
        <f>PIF!H45</f>
        <v>0.24908632586266335</v>
      </c>
      <c r="D45" s="47">
        <f>Prev!B43</f>
        <v>0.64882417336190257</v>
      </c>
      <c r="E45" s="47">
        <f>Prev!E43</f>
        <v>0.63550802259757799</v>
      </c>
      <c r="F45" s="47">
        <f>Prev!H43</f>
        <v>0.62475118238434912</v>
      </c>
      <c r="G45" s="47">
        <f>Prev!K43</f>
        <v>0.6117813692664037</v>
      </c>
      <c r="H45" s="47">
        <f>Prev!N43</f>
        <v>0.59853621319904338</v>
      </c>
      <c r="I45" s="47">
        <f>Prev!Q43</f>
        <v>0.58502460480131335</v>
      </c>
      <c r="J45" s="47">
        <f>Prev!T43</f>
        <v>0.57125685162015827</v>
      </c>
      <c r="K45" s="47">
        <f>Prev!W43</f>
        <v>0.55724470725496811</v>
      </c>
      <c r="L45" s="47">
        <f>Prev!Z43</f>
        <v>0.54300139253522983</v>
      </c>
      <c r="M45" s="47">
        <f>Prev!AC43</f>
        <v>0.52854160783834325</v>
      </c>
      <c r="P45">
        <f t="shared" si="22"/>
        <v>0.24556398809297855</v>
      </c>
      <c r="Q45">
        <f t="shared" si="23"/>
        <v>0.24174249501809617</v>
      </c>
      <c r="R45">
        <f t="shared" si="24"/>
        <v>0.23862709298601786</v>
      </c>
      <c r="S45">
        <f t="shared" si="25"/>
        <v>0.23483655725532473</v>
      </c>
      <c r="T45">
        <f t="shared" si="26"/>
        <v>0.23092639803222534</v>
      </c>
      <c r="U45">
        <f t="shared" si="27"/>
        <v>0.22689618487897006</v>
      </c>
      <c r="V45">
        <f t="shared" si="28"/>
        <v>0.22274588802061346</v>
      </c>
      <c r="W45">
        <f t="shared" si="29"/>
        <v>0.2184759138896081</v>
      </c>
      <c r="X45">
        <f t="shared" si="30"/>
        <v>0.21408714130303683</v>
      </c>
      <c r="Y45">
        <f t="shared" si="31"/>
        <v>0.209580957932474</v>
      </c>
      <c r="AA45">
        <f t="shared" si="12"/>
        <v>1.2455639880929785</v>
      </c>
      <c r="AB45">
        <f t="shared" si="13"/>
        <v>1.2417424950180962</v>
      </c>
      <c r="AC45">
        <f t="shared" si="14"/>
        <v>1.2386270929860179</v>
      </c>
      <c r="AD45">
        <f t="shared" si="15"/>
        <v>1.2348365572553248</v>
      </c>
      <c r="AE45">
        <f t="shared" si="16"/>
        <v>1.2309263980322254</v>
      </c>
      <c r="AF45">
        <f t="shared" si="17"/>
        <v>1.2268961848789701</v>
      </c>
      <c r="AG45">
        <f t="shared" si="18"/>
        <v>1.2227458880206135</v>
      </c>
      <c r="AH45">
        <f t="shared" si="19"/>
        <v>1.2184759138896082</v>
      </c>
      <c r="AI45">
        <f t="shared" si="20"/>
        <v>1.2140871413030367</v>
      </c>
      <c r="AJ45">
        <f t="shared" si="21"/>
        <v>1.2095809579324741</v>
      </c>
    </row>
    <row r="46" spans="1:36" ht="15.5" x14ac:dyDescent="0.35">
      <c r="A46" s="49" t="s">
        <v>59</v>
      </c>
      <c r="B46" s="25">
        <f>PIF!D46</f>
        <v>1.5016666666666667</v>
      </c>
      <c r="C46">
        <f>PIF!H46</f>
        <v>0.24908632586266335</v>
      </c>
      <c r="D46" s="47">
        <f>Prev!B44</f>
        <v>0.64882417336190268</v>
      </c>
      <c r="E46" s="47">
        <f>Prev!E44</f>
        <v>0.63550802259757855</v>
      </c>
      <c r="F46" s="47">
        <f>Prev!H44</f>
        <v>0.62442763472874174</v>
      </c>
      <c r="G46" s="47">
        <f>Prev!K44</f>
        <v>0.61145354746574665</v>
      </c>
      <c r="H46" s="47">
        <f>Prev!N44</f>
        <v>0.59820565394069225</v>
      </c>
      <c r="I46" s="47">
        <f>Prev!Q44</f>
        <v>0.5846927824713557</v>
      </c>
      <c r="J46" s="47">
        <f>Prev!T44</f>
        <v>0.57092517248753449</v>
      </c>
      <c r="K46" s="47">
        <f>Prev!W44</f>
        <v>0.55691450436625789</v>
      </c>
      <c r="L46" s="47">
        <f>Prev!Z44</f>
        <v>0.54267392131608228</v>
      </c>
      <c r="M46" s="47">
        <f>Prev!AC44</f>
        <v>0.52821804239469827</v>
      </c>
      <c r="P46">
        <f t="shared" si="22"/>
        <v>0.24556398809297858</v>
      </c>
      <c r="Q46">
        <f t="shared" si="23"/>
        <v>0.24174249501809628</v>
      </c>
      <c r="R46">
        <f t="shared" si="24"/>
        <v>0.23853299030136127</v>
      </c>
      <c r="S46">
        <f t="shared" si="25"/>
        <v>0.23474025950190544</v>
      </c>
      <c r="T46">
        <f t="shared" si="26"/>
        <v>0.23082830102190022</v>
      </c>
      <c r="U46">
        <f t="shared" si="27"/>
        <v>0.22679667816577348</v>
      </c>
      <c r="V46">
        <f t="shared" si="28"/>
        <v>0.22264535340508071</v>
      </c>
      <c r="W46">
        <f t="shared" si="29"/>
        <v>0.21837472401079627</v>
      </c>
      <c r="X46">
        <f t="shared" si="30"/>
        <v>0.21398565831483793</v>
      </c>
      <c r="Y46">
        <f t="shared" si="31"/>
        <v>0.2094795322609378</v>
      </c>
      <c r="AA46">
        <f t="shared" si="12"/>
        <v>1.2455639880929785</v>
      </c>
      <c r="AB46">
        <f t="shared" si="13"/>
        <v>1.2417424950180962</v>
      </c>
      <c r="AC46">
        <f t="shared" si="14"/>
        <v>1.2385329903013613</v>
      </c>
      <c r="AD46">
        <f t="shared" si="15"/>
        <v>1.2347402595019055</v>
      </c>
      <c r="AE46">
        <f t="shared" si="16"/>
        <v>1.2308283010219001</v>
      </c>
      <c r="AF46">
        <f t="shared" si="17"/>
        <v>1.2267966781657735</v>
      </c>
      <c r="AG46">
        <f t="shared" si="18"/>
        <v>1.2226453534050807</v>
      </c>
      <c r="AH46">
        <f t="shared" si="19"/>
        <v>1.2183747240107963</v>
      </c>
      <c r="AI46">
        <f t="shared" si="20"/>
        <v>1.2139856583148378</v>
      </c>
      <c r="AJ46">
        <f t="shared" si="21"/>
        <v>1.2094795322609377</v>
      </c>
    </row>
    <row r="47" spans="1:36" ht="15.5" x14ac:dyDescent="0.35">
      <c r="A47" s="49" t="s">
        <v>60</v>
      </c>
      <c r="B47" s="25">
        <f>PIF!D47</f>
        <v>1.5016666666666667</v>
      </c>
      <c r="C47">
        <f>PIF!H47</f>
        <v>0.24908632586266335</v>
      </c>
      <c r="D47" s="47">
        <f>Prev!B45</f>
        <v>0.6488241733619029</v>
      </c>
      <c r="E47" s="47">
        <f>Prev!E45</f>
        <v>0.63550802259757844</v>
      </c>
      <c r="F47" s="47">
        <f>Prev!H45</f>
        <v>0.62449891598570595</v>
      </c>
      <c r="G47" s="47">
        <f>Prev!K45</f>
        <v>0.61152588318733059</v>
      </c>
      <c r="H47" s="47">
        <f>Prev!N45</f>
        <v>0.59827869847091686</v>
      </c>
      <c r="I47" s="47">
        <f>Prev!Q45</f>
        <v>0.58476620358651554</v>
      </c>
      <c r="J47" s="47">
        <f>Prev!T45</f>
        <v>0.57099865274434625</v>
      </c>
      <c r="K47" s="47">
        <f>Prev!W45</f>
        <v>0.55698774229209469</v>
      </c>
      <c r="L47" s="47">
        <f>Prev!Z45</f>
        <v>0.54274663244177412</v>
      </c>
      <c r="M47" s="47">
        <f>Prev!AC45</f>
        <v>0.52828996013101714</v>
      </c>
      <c r="P47">
        <f t="shared" si="22"/>
        <v>0.24556398809297864</v>
      </c>
      <c r="Q47">
        <f t="shared" si="23"/>
        <v>0.24174249501809628</v>
      </c>
      <c r="R47">
        <f t="shared" si="24"/>
        <v>0.23855372419918061</v>
      </c>
      <c r="S47">
        <f t="shared" si="25"/>
        <v>0.23476151022613176</v>
      </c>
      <c r="T47">
        <f t="shared" si="26"/>
        <v>0.23084997992467249</v>
      </c>
      <c r="U47">
        <f t="shared" si="27"/>
        <v>0.22681869785959075</v>
      </c>
      <c r="V47">
        <f t="shared" si="28"/>
        <v>0.22266762810509103</v>
      </c>
      <c r="W47">
        <f t="shared" si="29"/>
        <v>0.21839716985787122</v>
      </c>
      <c r="X47">
        <f t="shared" si="30"/>
        <v>0.21400819368014304</v>
      </c>
      <c r="Y47">
        <f t="shared" si="31"/>
        <v>0.20950207803268264</v>
      </c>
      <c r="AA47">
        <f t="shared" si="12"/>
        <v>1.2455639880929787</v>
      </c>
      <c r="AB47">
        <f t="shared" si="13"/>
        <v>1.2417424950180962</v>
      </c>
      <c r="AC47">
        <f t="shared" si="14"/>
        <v>1.2385537241991806</v>
      </c>
      <c r="AD47">
        <f t="shared" si="15"/>
        <v>1.2347615102261318</v>
      </c>
      <c r="AE47">
        <f t="shared" si="16"/>
        <v>1.2308499799246726</v>
      </c>
      <c r="AF47">
        <f t="shared" si="17"/>
        <v>1.2268186978595907</v>
      </c>
      <c r="AG47">
        <f t="shared" si="18"/>
        <v>1.222667628105091</v>
      </c>
      <c r="AH47">
        <f t="shared" si="19"/>
        <v>1.2183971698578713</v>
      </c>
      <c r="AI47">
        <f t="shared" si="20"/>
        <v>1.214008193680143</v>
      </c>
      <c r="AJ47">
        <f t="shared" si="21"/>
        <v>1.2095020780326826</v>
      </c>
    </row>
    <row r="48" spans="1:36" ht="15.5" x14ac:dyDescent="0.35">
      <c r="A48" s="49" t="s">
        <v>61</v>
      </c>
      <c r="B48" s="25">
        <f>PIF!D48</f>
        <v>1.4016666666666666</v>
      </c>
      <c r="C48">
        <f>PIF!H48</f>
        <v>0.18740725306846923</v>
      </c>
      <c r="D48" s="47">
        <f>Prev!B46</f>
        <v>0.56532038151172415</v>
      </c>
      <c r="E48" s="47">
        <f>Prev!E46</f>
        <v>0.55616693047776444</v>
      </c>
      <c r="F48" s="47">
        <f>Prev!H46</f>
        <v>0.54653726816068415</v>
      </c>
      <c r="G48" s="47">
        <f>Prev!K46</f>
        <v>0.53760805149069923</v>
      </c>
      <c r="H48" s="47">
        <f>Prev!N46</f>
        <v>0.52858029974268494</v>
      </c>
      <c r="I48" s="47">
        <f>Prev!Q46</f>
        <v>0.5194562603721391</v>
      </c>
      <c r="J48" s="47">
        <f>Prev!T46</f>
        <v>0.51023852330880959</v>
      </c>
      <c r="K48" s="47">
        <f>Prev!W46</f>
        <v>0.50093002661286312</v>
      </c>
      <c r="L48" s="47">
        <f>Prev!Z46</f>
        <v>0.49153406087391993</v>
      </c>
      <c r="M48" s="47">
        <f>Prev!AC46</f>
        <v>0.48205427233279075</v>
      </c>
      <c r="P48">
        <f t="shared" si="22"/>
        <v>0.18505080221429646</v>
      </c>
      <c r="Q48">
        <f t="shared" si="23"/>
        <v>0.18260165468995723</v>
      </c>
      <c r="R48">
        <f t="shared" si="24"/>
        <v>0.1800091496409226</v>
      </c>
      <c r="S48">
        <f t="shared" si="25"/>
        <v>0.17759048147688147</v>
      </c>
      <c r="T48">
        <f t="shared" si="26"/>
        <v>0.17513057421298295</v>
      </c>
      <c r="U48">
        <f t="shared" si="27"/>
        <v>0.17262943297637431</v>
      </c>
      <c r="V48">
        <f t="shared" si="28"/>
        <v>0.17008715719426593</v>
      </c>
      <c r="W48">
        <f t="shared" si="29"/>
        <v>0.16750394542691383</v>
      </c>
      <c r="X48">
        <f t="shared" si="30"/>
        <v>0.16488010008216589</v>
      </c>
      <c r="Y48">
        <f t="shared" si="31"/>
        <v>0.16221603199578685</v>
      </c>
      <c r="AA48">
        <f t="shared" si="12"/>
        <v>1.1850508022142965</v>
      </c>
      <c r="AB48">
        <f t="shared" si="13"/>
        <v>1.1826016546899571</v>
      </c>
      <c r="AC48">
        <f t="shared" si="14"/>
        <v>1.1800091496409226</v>
      </c>
      <c r="AD48">
        <f t="shared" si="15"/>
        <v>1.1775904814768814</v>
      </c>
      <c r="AE48">
        <f t="shared" si="16"/>
        <v>1.1751305742129829</v>
      </c>
      <c r="AF48">
        <f t="shared" si="17"/>
        <v>1.1726294329763742</v>
      </c>
      <c r="AG48">
        <f t="shared" si="18"/>
        <v>1.1700871571942659</v>
      </c>
      <c r="AH48">
        <f t="shared" si="19"/>
        <v>1.1675039454269138</v>
      </c>
      <c r="AI48">
        <f t="shared" si="20"/>
        <v>1.1648801000821658</v>
      </c>
      <c r="AJ48">
        <f t="shared" si="21"/>
        <v>1.1622160319957868</v>
      </c>
    </row>
    <row r="49" spans="1:36" ht="15.5" x14ac:dyDescent="0.35">
      <c r="A49" s="49" t="s">
        <v>62</v>
      </c>
      <c r="B49" s="25">
        <f>PIF!D49</f>
        <v>1.4016666666666666</v>
      </c>
      <c r="C49">
        <f>PIF!H49</f>
        <v>0.18740725306846923</v>
      </c>
      <c r="D49" s="47">
        <f>Prev!B47</f>
        <v>0.56532038151172426</v>
      </c>
      <c r="E49" s="47">
        <f>Prev!E47</f>
        <v>0.55616693047776478</v>
      </c>
      <c r="F49" s="47">
        <f>Prev!H47</f>
        <v>0.54699958354608658</v>
      </c>
      <c r="G49" s="47">
        <f>Prev!K47</f>
        <v>0.53808282310531541</v>
      </c>
      <c r="H49" s="47">
        <f>Prev!N47</f>
        <v>0.5290653342726428</v>
      </c>
      <c r="I49" s="47">
        <f>Prev!Q47</f>
        <v>0.51994943550249473</v>
      </c>
      <c r="J49" s="47">
        <f>Prev!T47</f>
        <v>0.51073779514196693</v>
      </c>
      <c r="K49" s="47">
        <f>Prev!W47</f>
        <v>0.50143343610087709</v>
      </c>
      <c r="L49" s="47">
        <f>Prev!Z47</f>
        <v>0.49203973929441702</v>
      </c>
      <c r="M49" s="47">
        <f>Prev!AC47</f>
        <v>0.48256044584256796</v>
      </c>
      <c r="P49">
        <f t="shared" si="22"/>
        <v>0.18505080221429648</v>
      </c>
      <c r="Q49">
        <f t="shared" si="23"/>
        <v>0.18260165468995732</v>
      </c>
      <c r="R49">
        <f t="shared" si="24"/>
        <v>0.18013399029254948</v>
      </c>
      <c r="S49">
        <f t="shared" si="25"/>
        <v>0.17771944256465211</v>
      </c>
      <c r="T49">
        <f t="shared" si="26"/>
        <v>0.17526311180501086</v>
      </c>
      <c r="U49">
        <f t="shared" si="27"/>
        <v>0.1727650130675214</v>
      </c>
      <c r="V49">
        <f t="shared" si="28"/>
        <v>0.17022525779069131</v>
      </c>
      <c r="W49">
        <f t="shared" si="29"/>
        <v>0.16764405843491459</v>
      </c>
      <c r="X49">
        <f t="shared" si="30"/>
        <v>0.16502173300486425</v>
      </c>
      <c r="Y49">
        <f t="shared" si="31"/>
        <v>0.16235870944214353</v>
      </c>
      <c r="AA49">
        <f t="shared" si="12"/>
        <v>1.1850508022142965</v>
      </c>
      <c r="AB49">
        <f t="shared" si="13"/>
        <v>1.1826016546899574</v>
      </c>
      <c r="AC49">
        <f t="shared" si="14"/>
        <v>1.1801339902925494</v>
      </c>
      <c r="AD49">
        <f t="shared" si="15"/>
        <v>1.1777194425646522</v>
      </c>
      <c r="AE49">
        <f t="shared" si="16"/>
        <v>1.1752631118050108</v>
      </c>
      <c r="AF49">
        <f t="shared" si="17"/>
        <v>1.1727650130675213</v>
      </c>
      <c r="AG49">
        <f t="shared" si="18"/>
        <v>1.1702252577906913</v>
      </c>
      <c r="AH49">
        <f t="shared" si="19"/>
        <v>1.1676440584349146</v>
      </c>
      <c r="AI49">
        <f t="shared" si="20"/>
        <v>1.1650217330048642</v>
      </c>
      <c r="AJ49">
        <f t="shared" si="21"/>
        <v>1.1623587094421435</v>
      </c>
    </row>
    <row r="50" spans="1:36" ht="15.5" x14ac:dyDescent="0.35">
      <c r="A50" s="49" t="s">
        <v>63</v>
      </c>
      <c r="B50" s="25">
        <f>PIF!D50</f>
        <v>1.4016666666666666</v>
      </c>
      <c r="C50">
        <f>PIF!H50</f>
        <v>0.18740725306846923</v>
      </c>
      <c r="D50" s="47">
        <f>Prev!B48</f>
        <v>0.56532038151172415</v>
      </c>
      <c r="E50" s="47">
        <f>Prev!E48</f>
        <v>0.55616693047776444</v>
      </c>
      <c r="F50" s="47">
        <f>Prev!H48</f>
        <v>0.54750813930701936</v>
      </c>
      <c r="G50" s="47">
        <f>Prev!K48</f>
        <v>0.53860090061856525</v>
      </c>
      <c r="H50" s="47">
        <f>Prev!N48</f>
        <v>0.52959074317260679</v>
      </c>
      <c r="I50" s="47">
        <f>Prev!Q48</f>
        <v>0.52048007266777285</v>
      </c>
      <c r="J50" s="47">
        <f>Prev!T48</f>
        <v>0.51127165090329874</v>
      </c>
      <c r="K50" s="47">
        <f>Prev!W48</f>
        <v>0.50196859943639127</v>
      </c>
      <c r="L50" s="47">
        <f>Prev!Z48</f>
        <v>0.49257440205380282</v>
      </c>
      <c r="M50" s="47">
        <f>Prev!AC48</f>
        <v>0.48309290604524607</v>
      </c>
      <c r="P50">
        <f t="shared" si="22"/>
        <v>0.18505080221429646</v>
      </c>
      <c r="Q50">
        <f t="shared" si="23"/>
        <v>0.18260165468995723</v>
      </c>
      <c r="R50">
        <f t="shared" si="24"/>
        <v>0.18027127349670624</v>
      </c>
      <c r="S50">
        <f t="shared" si="25"/>
        <v>0.17786012059247211</v>
      </c>
      <c r="T50">
        <f t="shared" si="26"/>
        <v>0.17540663380367677</v>
      </c>
      <c r="U50">
        <f t="shared" si="27"/>
        <v>0.17291084232961521</v>
      </c>
      <c r="V50">
        <f t="shared" si="28"/>
        <v>0.17037287360308859</v>
      </c>
      <c r="W50">
        <f t="shared" si="29"/>
        <v>0.16779295772070565</v>
      </c>
      <c r="X50">
        <f t="shared" si="30"/>
        <v>0.16517143176445007</v>
      </c>
      <c r="Y50">
        <f t="shared" si="31"/>
        <v>0.16250874400041046</v>
      </c>
      <c r="AA50">
        <f t="shared" si="12"/>
        <v>1.1850508022142965</v>
      </c>
      <c r="AB50">
        <f t="shared" si="13"/>
        <v>1.1826016546899571</v>
      </c>
      <c r="AC50">
        <f t="shared" si="14"/>
        <v>1.1802712734967062</v>
      </c>
      <c r="AD50">
        <f t="shared" si="15"/>
        <v>1.1778601205924721</v>
      </c>
      <c r="AE50">
        <f t="shared" si="16"/>
        <v>1.1754066338036768</v>
      </c>
      <c r="AF50">
        <f t="shared" si="17"/>
        <v>1.1729108423296153</v>
      </c>
      <c r="AG50">
        <f t="shared" si="18"/>
        <v>1.1703728736030885</v>
      </c>
      <c r="AH50">
        <f t="shared" si="19"/>
        <v>1.1677929577207056</v>
      </c>
      <c r="AI50">
        <f t="shared" si="20"/>
        <v>1.1651714317644501</v>
      </c>
      <c r="AJ50">
        <f t="shared" si="21"/>
        <v>1.1625087440004105</v>
      </c>
    </row>
    <row r="51" spans="1:36" ht="15.5" x14ac:dyDescent="0.35">
      <c r="A51" s="49" t="s">
        <v>64</v>
      </c>
      <c r="B51" s="25">
        <f>PIF!D51</f>
        <v>1.4016666666666666</v>
      </c>
      <c r="C51">
        <f>PIF!H51</f>
        <v>0.18740725306846923</v>
      </c>
      <c r="D51" s="47">
        <f>Prev!B49</f>
        <v>0.56532038151172415</v>
      </c>
      <c r="E51" s="47">
        <f>Prev!E49</f>
        <v>0.55616693047776455</v>
      </c>
      <c r="F51" s="47">
        <f>Prev!H49</f>
        <v>0.54785212028690078</v>
      </c>
      <c r="G51" s="47">
        <f>Prev!K49</f>
        <v>0.53894930151355802</v>
      </c>
      <c r="H51" s="47">
        <f>Prev!N49</f>
        <v>0.52994219371316886</v>
      </c>
      <c r="I51" s="47">
        <f>Prev!Q49</f>
        <v>0.52083326576106215</v>
      </c>
      <c r="J51" s="47">
        <f>Prev!T49</f>
        <v>0.51162534586087227</v>
      </c>
      <c r="K51" s="47">
        <f>Prev!W49</f>
        <v>0.50232162455689355</v>
      </c>
      <c r="L51" s="47">
        <f>Prev!Z49</f>
        <v>0.49292565659296228</v>
      </c>
      <c r="M51" s="47">
        <f>Prev!AC49</f>
        <v>0.48344136160721585</v>
      </c>
      <c r="P51">
        <f t="shared" si="22"/>
        <v>0.18505080221429646</v>
      </c>
      <c r="Q51">
        <f t="shared" si="23"/>
        <v>0.18260165468995726</v>
      </c>
      <c r="R51">
        <f t="shared" si="24"/>
        <v>0.18036410413705914</v>
      </c>
      <c r="S51">
        <f t="shared" si="25"/>
        <v>0.17795469780739731</v>
      </c>
      <c r="T51">
        <f t="shared" si="26"/>
        <v>0.17550260902673454</v>
      </c>
      <c r="U51">
        <f t="shared" si="27"/>
        <v>0.17300787806346241</v>
      </c>
      <c r="V51">
        <f t="shared" si="28"/>
        <v>0.17047064444701185</v>
      </c>
      <c r="W51">
        <f t="shared" si="29"/>
        <v>0.16789115126339169</v>
      </c>
      <c r="X51">
        <f t="shared" si="30"/>
        <v>0.16526974934721461</v>
      </c>
      <c r="Y51">
        <f t="shared" si="31"/>
        <v>0.16260690135649511</v>
      </c>
      <c r="AA51">
        <f t="shared" si="12"/>
        <v>1.1850508022142965</v>
      </c>
      <c r="AB51">
        <f t="shared" si="13"/>
        <v>1.1826016546899574</v>
      </c>
      <c r="AC51">
        <f t="shared" si="14"/>
        <v>1.1803641041370592</v>
      </c>
      <c r="AD51">
        <f t="shared" si="15"/>
        <v>1.1779546978073974</v>
      </c>
      <c r="AE51">
        <f t="shared" si="16"/>
        <v>1.1755026090267346</v>
      </c>
      <c r="AF51">
        <f t="shared" si="17"/>
        <v>1.1730078780634625</v>
      </c>
      <c r="AG51">
        <f t="shared" si="18"/>
        <v>1.1704706444470119</v>
      </c>
      <c r="AH51">
        <f t="shared" si="19"/>
        <v>1.1678911512633916</v>
      </c>
      <c r="AI51">
        <f t="shared" si="20"/>
        <v>1.1652697493472146</v>
      </c>
      <c r="AJ51">
        <f t="shared" si="21"/>
        <v>1.162606901356495</v>
      </c>
    </row>
    <row r="52" spans="1:36" ht="15.5" x14ac:dyDescent="0.35">
      <c r="A52" s="49" t="s">
        <v>65</v>
      </c>
      <c r="B52" s="25">
        <f>PIF!D52</f>
        <v>1.4016666666666666</v>
      </c>
      <c r="C52">
        <f>PIF!H52</f>
        <v>0.18740725306846923</v>
      </c>
      <c r="D52" s="47">
        <f>Prev!B50</f>
        <v>0.56532038151172448</v>
      </c>
      <c r="E52" s="47">
        <f>Prev!E50</f>
        <v>0.55616693047776444</v>
      </c>
      <c r="F52" s="47">
        <f>Prev!H50</f>
        <v>0.5473477680571236</v>
      </c>
      <c r="G52" s="47">
        <f>Prev!K50</f>
        <v>0.53843793886974056</v>
      </c>
      <c r="H52" s="47">
        <f>Prev!N50</f>
        <v>0.52942585923986751</v>
      </c>
      <c r="I52" s="47">
        <f>Prev!Q50</f>
        <v>0.52031390648392639</v>
      </c>
      <c r="J52" s="47">
        <f>Prev!T50</f>
        <v>0.51110481225748028</v>
      </c>
      <c r="K52" s="47">
        <f>Prev!W50</f>
        <v>0.50180166652418434</v>
      </c>
      <c r="L52" s="47">
        <f>Prev!Z50</f>
        <v>0.49240792032496944</v>
      </c>
      <c r="M52" s="47">
        <f>Prev!AC50</f>
        <v>0.48292738733409973</v>
      </c>
      <c r="P52">
        <f t="shared" si="22"/>
        <v>0.18505080221429654</v>
      </c>
      <c r="Q52">
        <f t="shared" si="23"/>
        <v>0.18260165468995723</v>
      </c>
      <c r="R52">
        <f t="shared" si="24"/>
        <v>0.18022798669003068</v>
      </c>
      <c r="S52">
        <f t="shared" si="25"/>
        <v>0.1778158753814626</v>
      </c>
      <c r="T52">
        <f t="shared" si="26"/>
        <v>0.17536159907806481</v>
      </c>
      <c r="U52">
        <f t="shared" si="27"/>
        <v>0.17286518220751543</v>
      </c>
      <c r="V52">
        <f t="shared" si="28"/>
        <v>0.17032674689285862</v>
      </c>
      <c r="W52">
        <f t="shared" si="29"/>
        <v>0.1677465174470999</v>
      </c>
      <c r="X52">
        <f t="shared" si="30"/>
        <v>0.16512482475691143</v>
      </c>
      <c r="Y52">
        <f t="shared" si="31"/>
        <v>0.16246211054112555</v>
      </c>
      <c r="AA52">
        <f t="shared" si="12"/>
        <v>1.1850508022142965</v>
      </c>
      <c r="AB52">
        <f t="shared" si="13"/>
        <v>1.1826016546899571</v>
      </c>
      <c r="AC52">
        <f t="shared" si="14"/>
        <v>1.1802279866900307</v>
      </c>
      <c r="AD52">
        <f t="shared" si="15"/>
        <v>1.1778158753814627</v>
      </c>
      <c r="AE52">
        <f t="shared" si="16"/>
        <v>1.1753615990780648</v>
      </c>
      <c r="AF52">
        <f t="shared" si="17"/>
        <v>1.1728651822075153</v>
      </c>
      <c r="AG52">
        <f t="shared" si="18"/>
        <v>1.1703267468928586</v>
      </c>
      <c r="AH52">
        <f t="shared" si="19"/>
        <v>1.1677465174471</v>
      </c>
      <c r="AI52">
        <f t="shared" si="20"/>
        <v>1.1651248247569115</v>
      </c>
      <c r="AJ52">
        <f t="shared" si="21"/>
        <v>1.1624621105411255</v>
      </c>
    </row>
    <row r="53" spans="1:36" ht="15.5" x14ac:dyDescent="0.35">
      <c r="A53" s="49" t="s">
        <v>66</v>
      </c>
      <c r="B53" s="25">
        <f>PIF!D53</f>
        <v>1.4016666666666666</v>
      </c>
      <c r="C53">
        <f>PIF!H53</f>
        <v>0.17287797116215445</v>
      </c>
      <c r="D53" s="47">
        <f>Prev!B51</f>
        <v>0.51291285733647107</v>
      </c>
      <c r="E53" s="47">
        <f>Prev!E51</f>
        <v>0.50532211825904993</v>
      </c>
      <c r="F53" s="47">
        <f>Prev!H51</f>
        <v>0.497293860774149</v>
      </c>
      <c r="G53" s="47">
        <f>Prev!K51</f>
        <v>0.48992992378776085</v>
      </c>
      <c r="H53" s="47">
        <f>Prev!N51</f>
        <v>0.48250415697754973</v>
      </c>
      <c r="I53" s="47">
        <f>Prev!Q51</f>
        <v>0.47501777339247647</v>
      </c>
      <c r="J53" s="47">
        <f>Prev!T51</f>
        <v>0.46747219217492597</v>
      </c>
      <c r="K53" s="47">
        <f>Prev!W51</f>
        <v>0.45986903869159851</v>
      </c>
      <c r="L53" s="47">
        <f>Prev!Z51</f>
        <v>0.45221014408638593</v>
      </c>
      <c r="M53" s="47">
        <f>Prev!AC51</f>
        <v>0.44449754428656324</v>
      </c>
      <c r="P53">
        <f t="shared" si="22"/>
        <v>0.17082635287164427</v>
      </c>
      <c r="Q53">
        <f t="shared" si="23"/>
        <v>0.16872480072843524</v>
      </c>
      <c r="R53">
        <f t="shared" si="24"/>
        <v>0.16649049568868632</v>
      </c>
      <c r="S53">
        <f t="shared" si="25"/>
        <v>0.16443048725826814</v>
      </c>
      <c r="T53">
        <f t="shared" si="26"/>
        <v>0.16234284544352065</v>
      </c>
      <c r="U53">
        <f t="shared" si="27"/>
        <v>0.16022757559155809</v>
      </c>
      <c r="V53">
        <f t="shared" si="28"/>
        <v>0.15808474183042365</v>
      </c>
      <c r="W53">
        <f t="shared" si="29"/>
        <v>0.15591446873718587</v>
      </c>
      <c r="X53">
        <f t="shared" si="30"/>
        <v>0.15371694291207788</v>
      </c>
      <c r="Y53">
        <f t="shared" si="31"/>
        <v>0.15149241446216832</v>
      </c>
      <c r="AA53">
        <f t="shared" si="12"/>
        <v>1.1708263528716443</v>
      </c>
      <c r="AB53">
        <f t="shared" si="13"/>
        <v>1.1687248007284352</v>
      </c>
      <c r="AC53">
        <f t="shared" si="14"/>
        <v>1.1664904956886863</v>
      </c>
      <c r="AD53">
        <f t="shared" si="15"/>
        <v>1.1644304872582683</v>
      </c>
      <c r="AE53">
        <f t="shared" si="16"/>
        <v>1.1623428454435207</v>
      </c>
      <c r="AF53">
        <f t="shared" si="17"/>
        <v>1.1602275755915581</v>
      </c>
      <c r="AG53">
        <f t="shared" si="18"/>
        <v>1.1580847418304236</v>
      </c>
      <c r="AH53">
        <f t="shared" si="19"/>
        <v>1.1559144687371858</v>
      </c>
      <c r="AI53">
        <f t="shared" si="20"/>
        <v>1.1537169429120779</v>
      </c>
      <c r="AJ53">
        <f t="shared" si="21"/>
        <v>1.1514924144621683</v>
      </c>
    </row>
    <row r="54" spans="1:36" ht="15.5" x14ac:dyDescent="0.35">
      <c r="A54" s="49" t="s">
        <v>67</v>
      </c>
      <c r="B54" s="25">
        <f>PIF!D54</f>
        <v>1.4016666666666666</v>
      </c>
      <c r="C54">
        <f>PIF!H54</f>
        <v>0.17287797116215445</v>
      </c>
      <c r="D54" s="47">
        <f>Prev!B52</f>
        <v>0.51291285733647107</v>
      </c>
      <c r="E54" s="47">
        <f>Prev!E52</f>
        <v>0.50532211825905005</v>
      </c>
      <c r="F54" s="47">
        <f>Prev!H52</f>
        <v>0.49680068222851659</v>
      </c>
      <c r="G54" s="47">
        <f>Prev!K52</f>
        <v>0.48943018320480075</v>
      </c>
      <c r="H54" s="47">
        <f>Prev!N52</f>
        <v>0.48199972464521529</v>
      </c>
      <c r="I54" s="47">
        <f>Prev!Q52</f>
        <v>0.47451043193883535</v>
      </c>
      <c r="J54" s="47">
        <f>Prev!T52</f>
        <v>0.46696363280573716</v>
      </c>
      <c r="K54" s="47">
        <f>Prev!W52</f>
        <v>0.459360858284379</v>
      </c>
      <c r="L54" s="47">
        <f>Prev!Z52</f>
        <v>0.45170384308983319</v>
      </c>
      <c r="M54" s="47">
        <f>Prev!AC52</f>
        <v>0.44399452537269873</v>
      </c>
      <c r="P54">
        <f t="shared" si="22"/>
        <v>0.17082635287164427</v>
      </c>
      <c r="Q54">
        <f t="shared" si="23"/>
        <v>0.16872480072843526</v>
      </c>
      <c r="R54">
        <f t="shared" si="24"/>
        <v>0.16635284994267824</v>
      </c>
      <c r="S54">
        <f t="shared" si="25"/>
        <v>0.1642903194024822</v>
      </c>
      <c r="T54">
        <f t="shared" si="26"/>
        <v>0.16220065348791732</v>
      </c>
      <c r="U54">
        <f t="shared" si="27"/>
        <v>0.16008384020946936</v>
      </c>
      <c r="V54">
        <f t="shared" si="28"/>
        <v>0.15793992504309076</v>
      </c>
      <c r="W54">
        <f t="shared" si="29"/>
        <v>0.15576901279969185</v>
      </c>
      <c r="X54">
        <f t="shared" si="30"/>
        <v>0.15357126939124546</v>
      </c>
      <c r="Y54">
        <f t="shared" si="31"/>
        <v>0.15134692349648407</v>
      </c>
      <c r="AA54">
        <f t="shared" si="12"/>
        <v>1.1708263528716443</v>
      </c>
      <c r="AB54">
        <f t="shared" si="13"/>
        <v>1.1687248007284352</v>
      </c>
      <c r="AC54">
        <f t="shared" si="14"/>
        <v>1.1663528499426783</v>
      </c>
      <c r="AD54">
        <f t="shared" si="15"/>
        <v>1.1642903194024823</v>
      </c>
      <c r="AE54">
        <f t="shared" si="16"/>
        <v>1.1622006534879172</v>
      </c>
      <c r="AF54">
        <f t="shared" si="17"/>
        <v>1.1600838402094693</v>
      </c>
      <c r="AG54">
        <f t="shared" si="18"/>
        <v>1.1579399250430908</v>
      </c>
      <c r="AH54">
        <f t="shared" si="19"/>
        <v>1.1557690127996918</v>
      </c>
      <c r="AI54">
        <f t="shared" si="20"/>
        <v>1.1535712693912454</v>
      </c>
      <c r="AJ54">
        <f t="shared" si="21"/>
        <v>1.1513469234964842</v>
      </c>
    </row>
    <row r="55" spans="1:36" ht="15.5" x14ac:dyDescent="0.35">
      <c r="A55" s="49" t="s">
        <v>68</v>
      </c>
      <c r="B55" s="25">
        <f>PIF!D55</f>
        <v>1.4016666666666666</v>
      </c>
      <c r="C55">
        <f>PIF!H55</f>
        <v>0.17287797116215445</v>
      </c>
      <c r="D55" s="47">
        <f>Prev!B53</f>
        <v>0.51291285733647096</v>
      </c>
      <c r="E55" s="47">
        <f>Prev!E53</f>
        <v>0.50532211825904971</v>
      </c>
      <c r="F55" s="47">
        <f>Prev!H53</f>
        <v>0.49658584186565413</v>
      </c>
      <c r="G55" s="47">
        <f>Prev!K53</f>
        <v>0.48921138360542288</v>
      </c>
      <c r="H55" s="47">
        <f>Prev!N53</f>
        <v>0.4817778387869569</v>
      </c>
      <c r="I55" s="47">
        <f>Prev!Q53</f>
        <v>0.47428629671152672</v>
      </c>
      <c r="J55" s="47">
        <f>Prev!T53</f>
        <v>0.46673804687568138</v>
      </c>
      <c r="K55" s="47">
        <f>Prev!W53</f>
        <v>0.45913458035496379</v>
      </c>
      <c r="L55" s="47">
        <f>Prev!Z53</f>
        <v>0.45147759053802317</v>
      </c>
      <c r="M55" s="47">
        <f>Prev!AC53</f>
        <v>0.44376897323992881</v>
      </c>
      <c r="P55">
        <f t="shared" si="22"/>
        <v>0.17082635287164422</v>
      </c>
      <c r="Q55">
        <f t="shared" si="23"/>
        <v>0.16872480072843518</v>
      </c>
      <c r="R55">
        <f t="shared" si="24"/>
        <v>0.16629287394889275</v>
      </c>
      <c r="S55">
        <f t="shared" si="25"/>
        <v>0.16422893541751318</v>
      </c>
      <c r="T55">
        <f t="shared" si="26"/>
        <v>0.16213809188325179</v>
      </c>
      <c r="U55">
        <f t="shared" si="27"/>
        <v>0.16002032457701021</v>
      </c>
      <c r="V55">
        <f t="shared" si="28"/>
        <v>0.15787567149838719</v>
      </c>
      <c r="W55">
        <f t="shared" si="29"/>
        <v>0.15570422937679076</v>
      </c>
      <c r="X55">
        <f t="shared" si="30"/>
        <v>0.15350615552560765</v>
      </c>
      <c r="Y55">
        <f t="shared" si="31"/>
        <v>0.15128166959209988</v>
      </c>
      <c r="AA55">
        <f t="shared" si="12"/>
        <v>1.1708263528716443</v>
      </c>
      <c r="AB55">
        <f t="shared" si="13"/>
        <v>1.1687248007284352</v>
      </c>
      <c r="AC55">
        <f t="shared" si="14"/>
        <v>1.1662928739488927</v>
      </c>
      <c r="AD55">
        <f t="shared" si="15"/>
        <v>1.1642289354175133</v>
      </c>
      <c r="AE55">
        <f t="shared" si="16"/>
        <v>1.1621380918832518</v>
      </c>
      <c r="AF55">
        <f t="shared" si="17"/>
        <v>1.1600203245770102</v>
      </c>
      <c r="AG55">
        <f t="shared" si="18"/>
        <v>1.1578756714983871</v>
      </c>
      <c r="AH55">
        <f t="shared" si="19"/>
        <v>1.1557042293767907</v>
      </c>
      <c r="AI55">
        <f t="shared" si="20"/>
        <v>1.1535061555256076</v>
      </c>
      <c r="AJ55">
        <f t="shared" si="21"/>
        <v>1.1512816695921</v>
      </c>
    </row>
    <row r="56" spans="1:36" ht="15.5" x14ac:dyDescent="0.35">
      <c r="A56" s="49" t="s">
        <v>69</v>
      </c>
      <c r="B56" s="25">
        <f>PIF!D56</f>
        <v>1.4016666666666666</v>
      </c>
      <c r="C56">
        <f>PIF!H56</f>
        <v>0.17287797116215439</v>
      </c>
      <c r="D56" s="47">
        <f>Prev!B54</f>
        <v>0.51291285733647096</v>
      </c>
      <c r="E56" s="47">
        <f>Prev!E54</f>
        <v>0.50532211825904982</v>
      </c>
      <c r="F56" s="47">
        <f>Prev!H54</f>
        <v>0.49586587017557043</v>
      </c>
      <c r="G56" s="47">
        <f>Prev!K54</f>
        <v>0.48847194523109438</v>
      </c>
      <c r="H56" s="47">
        <f>Prev!N54</f>
        <v>0.48102217282269388</v>
      </c>
      <c r="I56" s="47">
        <f>Prev!Q54</f>
        <v>0.47351753404561592</v>
      </c>
      <c r="J56" s="47">
        <f>Prev!T54</f>
        <v>0.46595920033327365</v>
      </c>
      <c r="K56" s="47">
        <f>Prev!W54</f>
        <v>0.45834853628196826</v>
      </c>
      <c r="L56" s="47">
        <f>Prev!Z54</f>
        <v>0.45068710176810178</v>
      </c>
      <c r="M56" s="47">
        <f>Prev!AC54</f>
        <v>0.44297665338151954</v>
      </c>
      <c r="P56">
        <f t="shared" si="22"/>
        <v>0.17082635287164422</v>
      </c>
      <c r="Q56">
        <f t="shared" si="23"/>
        <v>0.16872480072843518</v>
      </c>
      <c r="R56">
        <f t="shared" si="24"/>
        <v>0.16609181983691049</v>
      </c>
      <c r="S56">
        <f t="shared" si="25"/>
        <v>0.16402142005257586</v>
      </c>
      <c r="T56">
        <f t="shared" si="26"/>
        <v>0.16192495873136825</v>
      </c>
      <c r="U56">
        <f t="shared" si="27"/>
        <v>0.15980239895646586</v>
      </c>
      <c r="V56">
        <f t="shared" si="28"/>
        <v>0.15765375757823727</v>
      </c>
      <c r="W56">
        <f t="shared" si="29"/>
        <v>0.15547910749971405</v>
      </c>
      <c r="X56">
        <f t="shared" si="30"/>
        <v>0.15327857984636234</v>
      </c>
      <c r="Y56">
        <f t="shared" si="31"/>
        <v>0.1510523660213941</v>
      </c>
      <c r="AA56">
        <f t="shared" si="12"/>
        <v>1.1708263528716443</v>
      </c>
      <c r="AB56">
        <f t="shared" si="13"/>
        <v>1.1687248007284352</v>
      </c>
      <c r="AC56">
        <f t="shared" si="14"/>
        <v>1.1660918198369106</v>
      </c>
      <c r="AD56">
        <f t="shared" si="15"/>
        <v>1.1640214200525758</v>
      </c>
      <c r="AE56">
        <f t="shared" si="16"/>
        <v>1.1619249587313683</v>
      </c>
      <c r="AF56">
        <f t="shared" si="17"/>
        <v>1.1598023989564659</v>
      </c>
      <c r="AG56">
        <f t="shared" si="18"/>
        <v>1.1576537575782373</v>
      </c>
      <c r="AH56">
        <f t="shared" si="19"/>
        <v>1.1554791074997142</v>
      </c>
      <c r="AI56">
        <f t="shared" si="20"/>
        <v>1.1532785798463623</v>
      </c>
      <c r="AJ56">
        <f t="shared" si="21"/>
        <v>1.151052366021394</v>
      </c>
    </row>
    <row r="57" spans="1:36" ht="15.5" x14ac:dyDescent="0.35">
      <c r="A57" s="49" t="s">
        <v>70</v>
      </c>
      <c r="B57" s="25">
        <f>PIF!D57</f>
        <v>1.4016666666666666</v>
      </c>
      <c r="C57">
        <f>PIF!H57</f>
        <v>0.17287797116215439</v>
      </c>
      <c r="D57" s="47">
        <f>Prev!B55</f>
        <v>0.51291285733647107</v>
      </c>
      <c r="E57" s="47">
        <f>Prev!E55</f>
        <v>0.50532211825904982</v>
      </c>
      <c r="F57" s="47">
        <f>Prev!H55</f>
        <v>0.49589263613005535</v>
      </c>
      <c r="G57" s="47">
        <f>Prev!K55</f>
        <v>0.4884996398326793</v>
      </c>
      <c r="H57" s="47">
        <f>Prev!N55</f>
        <v>0.48105066555746512</v>
      </c>
      <c r="I57" s="47">
        <f>Prev!Q55</f>
        <v>0.4735466979862481</v>
      </c>
      <c r="J57" s="47">
        <f>Prev!T55</f>
        <v>0.46598891259266084</v>
      </c>
      <c r="K57" s="47">
        <f>Prev!W55</f>
        <v>0.45837867840988733</v>
      </c>
      <c r="L57" s="47">
        <f>Prev!Z55</f>
        <v>0.45071756009270569</v>
      </c>
      <c r="M57" s="47">
        <f>Prev!AC55</f>
        <v>0.44300731929770182</v>
      </c>
      <c r="P57">
        <f t="shared" si="22"/>
        <v>0.17082635287164427</v>
      </c>
      <c r="Q57">
        <f t="shared" si="23"/>
        <v>0.16872480072843518</v>
      </c>
      <c r="R57">
        <f t="shared" si="24"/>
        <v>0.16609929604019655</v>
      </c>
      <c r="S57">
        <f t="shared" si="25"/>
        <v>0.16402919409980646</v>
      </c>
      <c r="T57">
        <f t="shared" si="26"/>
        <v>0.16193299698261138</v>
      </c>
      <c r="U57">
        <f t="shared" si="27"/>
        <v>0.15981066829168716</v>
      </c>
      <c r="V57">
        <f t="shared" si="28"/>
        <v>0.15766222553028125</v>
      </c>
      <c r="W57">
        <f t="shared" si="29"/>
        <v>0.155487742374739</v>
      </c>
      <c r="X57">
        <f t="shared" si="30"/>
        <v>0.15328735083194966</v>
      </c>
      <c r="Y57">
        <f t="shared" si="31"/>
        <v>0.15106124328261852</v>
      </c>
      <c r="AA57">
        <f t="shared" si="12"/>
        <v>1.1708263528716443</v>
      </c>
      <c r="AB57">
        <f t="shared" si="13"/>
        <v>1.1687248007284352</v>
      </c>
      <c r="AC57">
        <f t="shared" si="14"/>
        <v>1.1660992960401966</v>
      </c>
      <c r="AD57">
        <f t="shared" si="15"/>
        <v>1.1640291940998064</v>
      </c>
      <c r="AE57">
        <f t="shared" si="16"/>
        <v>1.1619329969826113</v>
      </c>
      <c r="AF57">
        <f t="shared" si="17"/>
        <v>1.1598106682916871</v>
      </c>
      <c r="AG57">
        <f t="shared" si="18"/>
        <v>1.1576622255302813</v>
      </c>
      <c r="AH57">
        <f t="shared" si="19"/>
        <v>1.1554877423747389</v>
      </c>
      <c r="AI57">
        <f t="shared" si="20"/>
        <v>1.1532873508319497</v>
      </c>
      <c r="AJ57">
        <f t="shared" si="21"/>
        <v>1.1510612432826186</v>
      </c>
    </row>
    <row r="58" spans="1:36" ht="15.5" x14ac:dyDescent="0.35">
      <c r="A58" s="49" t="s">
        <v>71</v>
      </c>
      <c r="B58" s="25">
        <f>PIF!D58</f>
        <v>1.3116666666666668</v>
      </c>
      <c r="C58">
        <f>PIF!H58</f>
        <v>0.14537426527426137</v>
      </c>
      <c r="D58" s="47">
        <f>Prev!B56</f>
        <v>0.5366983937723504</v>
      </c>
      <c r="E58" s="47">
        <f>Prev!E56</f>
        <v>0.52735132758272885</v>
      </c>
      <c r="F58" s="47">
        <f>Prev!H56</f>
        <v>0.51890664462391078</v>
      </c>
      <c r="G58" s="47">
        <f>Prev!K56</f>
        <v>0.50978281976980866</v>
      </c>
      <c r="H58" s="47">
        <f>Prev!N56</f>
        <v>0.50057100562891588</v>
      </c>
      <c r="I58" s="47">
        <f>Prev!Q56</f>
        <v>0.49127432232677337</v>
      </c>
      <c r="J58" s="47">
        <f>Prev!T56</f>
        <v>0.48189624160701705</v>
      </c>
      <c r="K58" s="47">
        <f>Prev!W56</f>
        <v>0.47244058819974966</v>
      </c>
      <c r="L58" s="47">
        <f>Prev!Z56</f>
        <v>0.46291153983984901</v>
      </c>
      <c r="M58" s="47">
        <f>Prev!AC56</f>
        <v>0.45331362592565744</v>
      </c>
      <c r="P58">
        <f t="shared" si="22"/>
        <v>0.14330091253826638</v>
      </c>
      <c r="Q58">
        <f t="shared" si="23"/>
        <v>0.1411574913952868</v>
      </c>
      <c r="R58">
        <f t="shared" si="24"/>
        <v>0.13921175696496504</v>
      </c>
      <c r="S58">
        <f t="shared" si="25"/>
        <v>0.13709960924784262</v>
      </c>
      <c r="T58">
        <f t="shared" si="26"/>
        <v>0.13495655033161685</v>
      </c>
      <c r="U58">
        <f t="shared" si="27"/>
        <v>0.13278292776839615</v>
      </c>
      <c r="V58">
        <f t="shared" si="28"/>
        <v>0.13057917851423315</v>
      </c>
      <c r="W58">
        <f t="shared" si="29"/>
        <v>0.12834583180454581</v>
      </c>
      <c r="X58">
        <f t="shared" si="30"/>
        <v>0.12608351182133204</v>
      </c>
      <c r="Y58">
        <f t="shared" si="31"/>
        <v>0.12379294013648189</v>
      </c>
      <c r="AA58">
        <f t="shared" si="12"/>
        <v>1.1433009125382663</v>
      </c>
      <c r="AB58">
        <f t="shared" si="13"/>
        <v>1.1411574913952869</v>
      </c>
      <c r="AC58">
        <f t="shared" si="14"/>
        <v>1.1392117569649651</v>
      </c>
      <c r="AD58">
        <f t="shared" si="15"/>
        <v>1.1370996092478427</v>
      </c>
      <c r="AE58">
        <f t="shared" si="16"/>
        <v>1.1349565503316168</v>
      </c>
      <c r="AF58">
        <f t="shared" si="17"/>
        <v>1.1327829277683961</v>
      </c>
      <c r="AG58">
        <f t="shared" si="18"/>
        <v>1.1305791785142332</v>
      </c>
      <c r="AH58">
        <f t="shared" si="19"/>
        <v>1.1283458318045458</v>
      </c>
      <c r="AI58">
        <f t="shared" si="20"/>
        <v>1.1260835118213319</v>
      </c>
      <c r="AJ58">
        <f t="shared" si="21"/>
        <v>1.1237929401364819</v>
      </c>
    </row>
    <row r="59" spans="1:36" ht="15.5" x14ac:dyDescent="0.35">
      <c r="A59" s="49" t="s">
        <v>72</v>
      </c>
      <c r="B59" s="25">
        <f>PIF!D59</f>
        <v>1.3116666666666668</v>
      </c>
      <c r="C59">
        <f>PIF!H59</f>
        <v>0.14537426527426142</v>
      </c>
      <c r="D59" s="47">
        <f>Prev!B57</f>
        <v>0.53669839377235029</v>
      </c>
      <c r="E59" s="47">
        <f>Prev!E57</f>
        <v>0.52735132758272862</v>
      </c>
      <c r="F59" s="47">
        <f>Prev!H57</f>
        <v>0.51915986848892826</v>
      </c>
      <c r="G59" s="47">
        <f>Prev!K57</f>
        <v>0.51003983639393025</v>
      </c>
      <c r="H59" s="47">
        <f>Prev!N57</f>
        <v>0.50083074103436065</v>
      </c>
      <c r="I59" s="47">
        <f>Prev!Q57</f>
        <v>0.49153575104233993</v>
      </c>
      <c r="J59" s="47">
        <f>Prev!T57</f>
        <v>0.48215838938774119</v>
      </c>
      <c r="K59" s="47">
        <f>Prev!W57</f>
        <v>0.47270253422756253</v>
      </c>
      <c r="L59" s="47">
        <f>Prev!Z57</f>
        <v>0.46317241842965778</v>
      </c>
      <c r="M59" s="47">
        <f>Prev!AC57</f>
        <v>0.45357262776287832</v>
      </c>
      <c r="P59">
        <f t="shared" si="22"/>
        <v>0.14330091253826635</v>
      </c>
      <c r="Q59">
        <f t="shared" si="23"/>
        <v>0.14115749139528674</v>
      </c>
      <c r="R59">
        <f t="shared" si="24"/>
        <v>0.13927023033707747</v>
      </c>
      <c r="S59">
        <f t="shared" si="25"/>
        <v>0.13715924996875226</v>
      </c>
      <c r="T59">
        <f t="shared" si="26"/>
        <v>0.13501712163834309</v>
      </c>
      <c r="U59">
        <f t="shared" si="27"/>
        <v>0.13284420069117503</v>
      </c>
      <c r="V59">
        <f t="shared" si="28"/>
        <v>0.13064093260993795</v>
      </c>
      <c r="W59">
        <f t="shared" si="29"/>
        <v>0.12840785579323757</v>
      </c>
      <c r="X59">
        <f t="shared" si="30"/>
        <v>0.12614560412930481</v>
      </c>
      <c r="Y59">
        <f t="shared" si="31"/>
        <v>0.12385490934949403</v>
      </c>
      <c r="AA59">
        <f t="shared" si="12"/>
        <v>1.1433009125382663</v>
      </c>
      <c r="AB59">
        <f t="shared" si="13"/>
        <v>1.1411574913952867</v>
      </c>
      <c r="AC59">
        <f t="shared" si="14"/>
        <v>1.1392702303370774</v>
      </c>
      <c r="AD59">
        <f t="shared" si="15"/>
        <v>1.1371592499687522</v>
      </c>
      <c r="AE59">
        <f t="shared" si="16"/>
        <v>1.1350171216383431</v>
      </c>
      <c r="AF59">
        <f t="shared" si="17"/>
        <v>1.132844200691175</v>
      </c>
      <c r="AG59">
        <f t="shared" si="18"/>
        <v>1.130640932609938</v>
      </c>
      <c r="AH59">
        <f t="shared" si="19"/>
        <v>1.1284078557932375</v>
      </c>
      <c r="AI59">
        <f t="shared" si="20"/>
        <v>1.1261456041293048</v>
      </c>
      <c r="AJ59">
        <f t="shared" si="21"/>
        <v>1.1238549093494941</v>
      </c>
    </row>
    <row r="60" spans="1:36" ht="15.5" x14ac:dyDescent="0.35">
      <c r="A60" s="49" t="s">
        <v>73</v>
      </c>
      <c r="B60" s="25">
        <f>PIF!D60</f>
        <v>1.3116666666666668</v>
      </c>
      <c r="C60">
        <f>PIF!H60</f>
        <v>0.14537426527426137</v>
      </c>
      <c r="D60" s="47">
        <f>Prev!B58</f>
        <v>0.53669839377235029</v>
      </c>
      <c r="E60" s="47">
        <f>Prev!E58</f>
        <v>0.52735132758272862</v>
      </c>
      <c r="F60" s="47">
        <f>Prev!H58</f>
        <v>0.5182895758633389</v>
      </c>
      <c r="G60" s="47">
        <f>Prev!K58</f>
        <v>0.50915204823466909</v>
      </c>
      <c r="H60" s="47">
        <f>Prev!N58</f>
        <v>0.49992940022482552</v>
      </c>
      <c r="I60" s="47">
        <f>Prev!Q58</f>
        <v>0.49062464270903344</v>
      </c>
      <c r="J60" s="47">
        <f>Prev!T58</f>
        <v>0.48124112936806202</v>
      </c>
      <c r="K60" s="47">
        <f>Prev!W58</f>
        <v>0.47178255941253816</v>
      </c>
      <c r="L60" s="47">
        <f>Prev!Z58</f>
        <v>0.46225297890719652</v>
      </c>
      <c r="M60" s="47">
        <f>Prev!AC58</f>
        <v>0.45265678068017778</v>
      </c>
      <c r="P60">
        <f t="shared" si="22"/>
        <v>0.14330091253826635</v>
      </c>
      <c r="Q60">
        <f t="shared" si="23"/>
        <v>0.14115749139528674</v>
      </c>
      <c r="R60">
        <f t="shared" si="24"/>
        <v>0.13906923281093411</v>
      </c>
      <c r="S60">
        <f t="shared" si="25"/>
        <v>0.13695320372724665</v>
      </c>
      <c r="T60">
        <f t="shared" si="26"/>
        <v>0.13480688908995808</v>
      </c>
      <c r="U60">
        <f t="shared" si="27"/>
        <v>0.13263062019339572</v>
      </c>
      <c r="V60">
        <f t="shared" si="28"/>
        <v>0.1304248155024266</v>
      </c>
      <c r="W60">
        <f t="shared" si="29"/>
        <v>0.12818998377519455</v>
      </c>
      <c r="X60">
        <f t="shared" si="30"/>
        <v>0.12592672697163093</v>
      </c>
      <c r="Y60">
        <f t="shared" si="31"/>
        <v>0.1236357429310022</v>
      </c>
      <c r="AA60">
        <f t="shared" si="12"/>
        <v>1.1433009125382663</v>
      </c>
      <c r="AB60">
        <f t="shared" si="13"/>
        <v>1.1411574913952867</v>
      </c>
      <c r="AC60">
        <f t="shared" si="14"/>
        <v>1.1390692328109342</v>
      </c>
      <c r="AD60">
        <f t="shared" si="15"/>
        <v>1.1369532037272467</v>
      </c>
      <c r="AE60">
        <f t="shared" si="16"/>
        <v>1.1348068890899581</v>
      </c>
      <c r="AF60">
        <f t="shared" si="17"/>
        <v>1.1326306201933958</v>
      </c>
      <c r="AG60">
        <f t="shared" si="18"/>
        <v>1.1304248155024266</v>
      </c>
      <c r="AH60">
        <f t="shared" si="19"/>
        <v>1.1281899837751945</v>
      </c>
      <c r="AI60">
        <f t="shared" si="20"/>
        <v>1.1259267269716309</v>
      </c>
      <c r="AJ60">
        <f t="shared" si="21"/>
        <v>1.1236357429310022</v>
      </c>
    </row>
    <row r="61" spans="1:36" ht="15.5" x14ac:dyDescent="0.35">
      <c r="A61" s="49" t="s">
        <v>74</v>
      </c>
      <c r="B61" s="25">
        <f>PIF!D61</f>
        <v>1.3116666666666668</v>
      </c>
      <c r="C61">
        <f>PIF!H61</f>
        <v>0.14537426527426139</v>
      </c>
      <c r="D61" s="47">
        <f>Prev!B59</f>
        <v>0.53669839377235029</v>
      </c>
      <c r="E61" s="47">
        <f>Prev!E59</f>
        <v>0.52735132758272885</v>
      </c>
      <c r="F61" s="47">
        <f>Prev!H59</f>
        <v>0.51770207622931486</v>
      </c>
      <c r="G61" s="47">
        <f>Prev!K59</f>
        <v>0.50854358409655021</v>
      </c>
      <c r="H61" s="47">
        <f>Prev!N59</f>
        <v>0.49930313302011953</v>
      </c>
      <c r="I61" s="47">
        <f>Prev!Q59</f>
        <v>0.48998364682836415</v>
      </c>
      <c r="J61" s="47">
        <f>Prev!T59</f>
        <v>0.48058838002139204</v>
      </c>
      <c r="K61" s="47">
        <f>Prev!W59</f>
        <v>0.47112092192464933</v>
      </c>
      <c r="L61" s="47">
        <f>Prev!Z59</f>
        <v>0.46158519941217696</v>
      </c>
      <c r="M61" s="47">
        <f>Prev!AC59</f>
        <v>0.45198547817713575</v>
      </c>
      <c r="P61">
        <f t="shared" si="22"/>
        <v>0.14330091253826635</v>
      </c>
      <c r="Q61">
        <f t="shared" si="23"/>
        <v>0.1411574913952868</v>
      </c>
      <c r="R61">
        <f t="shared" si="24"/>
        <v>0.13893349436234254</v>
      </c>
      <c r="S61">
        <f t="shared" si="25"/>
        <v>0.13681192879177179</v>
      </c>
      <c r="T61">
        <f t="shared" si="26"/>
        <v>0.13466075569335892</v>
      </c>
      <c r="U61">
        <f t="shared" si="27"/>
        <v>0.1324802959492192</v>
      </c>
      <c r="V61">
        <f t="shared" si="28"/>
        <v>0.13027095472820557</v>
      </c>
      <c r="W61">
        <f t="shared" si="29"/>
        <v>0.12803322485917598</v>
      </c>
      <c r="X61">
        <f t="shared" si="30"/>
        <v>0.12576768998821636</v>
      </c>
      <c r="Y61">
        <f t="shared" si="31"/>
        <v>0.12347502750166205</v>
      </c>
      <c r="AA61">
        <f t="shared" si="12"/>
        <v>1.1433009125382663</v>
      </c>
      <c r="AB61">
        <f t="shared" si="13"/>
        <v>1.1411574913952869</v>
      </c>
      <c r="AC61">
        <f t="shared" si="14"/>
        <v>1.1389334943623426</v>
      </c>
      <c r="AD61">
        <f t="shared" si="15"/>
        <v>1.1368119287917717</v>
      </c>
      <c r="AE61">
        <f t="shared" si="16"/>
        <v>1.134660755693359</v>
      </c>
      <c r="AF61">
        <f t="shared" si="17"/>
        <v>1.1324802959492193</v>
      </c>
      <c r="AG61">
        <f t="shared" si="18"/>
        <v>1.1302709547282055</v>
      </c>
      <c r="AH61">
        <f t="shared" si="19"/>
        <v>1.128033224859176</v>
      </c>
      <c r="AI61">
        <f t="shared" si="20"/>
        <v>1.1257676899882163</v>
      </c>
      <c r="AJ61">
        <f t="shared" si="21"/>
        <v>1.1234750275016621</v>
      </c>
    </row>
    <row r="62" spans="1:36" ht="15.5" x14ac:dyDescent="0.35">
      <c r="A62" s="49" t="s">
        <v>75</v>
      </c>
      <c r="B62" s="25">
        <f>PIF!D62</f>
        <v>1.3116666666666668</v>
      </c>
      <c r="C62">
        <f>PIF!H62</f>
        <v>0.14537426527426139</v>
      </c>
      <c r="D62" s="47">
        <f>Prev!B60</f>
        <v>0.53669839377235029</v>
      </c>
      <c r="E62" s="47">
        <f>Prev!E60</f>
        <v>0.5273513275827284</v>
      </c>
      <c r="F62" s="47">
        <f>Prev!H60</f>
        <v>0.5188164099374003</v>
      </c>
      <c r="G62" s="47">
        <f>Prev!K60</f>
        <v>0.50969099880250124</v>
      </c>
      <c r="H62" s="47">
        <f>Prev!N60</f>
        <v>0.50047799453548014</v>
      </c>
      <c r="I62" s="47">
        <f>Prev!Q60</f>
        <v>0.49118050043428346</v>
      </c>
      <c r="J62" s="47">
        <f>Prev!T60</f>
        <v>0.48180197032939553</v>
      </c>
      <c r="K62" s="47">
        <f>Prev!W60</f>
        <v>0.4723462101422331</v>
      </c>
      <c r="L62" s="47">
        <f>Prev!Z60</f>
        <v>0.46281737808526319</v>
      </c>
      <c r="M62" s="47">
        <f>Prev!AC60</f>
        <v>0.45321998349364906</v>
      </c>
      <c r="P62">
        <f t="shared" si="22"/>
        <v>0.14330091253826635</v>
      </c>
      <c r="Q62">
        <f t="shared" si="23"/>
        <v>0.14115749139528669</v>
      </c>
      <c r="R62">
        <f t="shared" si="24"/>
        <v>0.13919091843701573</v>
      </c>
      <c r="S62">
        <f t="shared" si="25"/>
        <v>0.13707830018865325</v>
      </c>
      <c r="T62">
        <f t="shared" si="26"/>
        <v>0.13493485772001138</v>
      </c>
      <c r="U62">
        <f t="shared" si="27"/>
        <v>0.13276093594719107</v>
      </c>
      <c r="V62">
        <f t="shared" si="28"/>
        <v>0.13055696890503923</v>
      </c>
      <c r="W62">
        <f t="shared" si="29"/>
        <v>0.12832348265773952</v>
      </c>
      <c r="X62">
        <f t="shared" si="30"/>
        <v>0.12606109800011095</v>
      </c>
      <c r="Y62">
        <f t="shared" si="31"/>
        <v>0.12377053293379027</v>
      </c>
      <c r="AA62">
        <f t="shared" si="12"/>
        <v>1.1433009125382663</v>
      </c>
      <c r="AB62">
        <f t="shared" si="13"/>
        <v>1.1411574913952867</v>
      </c>
      <c r="AC62">
        <f t="shared" si="14"/>
        <v>1.1391909184370157</v>
      </c>
      <c r="AD62">
        <f t="shared" si="15"/>
        <v>1.1370783001886533</v>
      </c>
      <c r="AE62">
        <f t="shared" si="16"/>
        <v>1.1349348577200113</v>
      </c>
      <c r="AF62">
        <f t="shared" si="17"/>
        <v>1.1327609359471911</v>
      </c>
      <c r="AG62">
        <f t="shared" si="18"/>
        <v>1.1305569689050392</v>
      </c>
      <c r="AH62">
        <f t="shared" si="19"/>
        <v>1.1283234826577395</v>
      </c>
      <c r="AI62">
        <f t="shared" si="20"/>
        <v>1.1260610980001109</v>
      </c>
      <c r="AJ62">
        <f t="shared" si="21"/>
        <v>1.1237705329337904</v>
      </c>
    </row>
    <row r="63" spans="1:36" ht="15.5" x14ac:dyDescent="0.35">
      <c r="A63" s="49" t="s">
        <v>76</v>
      </c>
      <c r="B63" s="25">
        <f>PIF!D63</f>
        <v>1.3116666666666668</v>
      </c>
      <c r="C63">
        <f>PIF!H63</f>
        <v>0.14305122041960577</v>
      </c>
      <c r="D63" s="47">
        <f>Prev!B61</f>
        <v>0.52729272644457625</v>
      </c>
      <c r="E63" s="47">
        <f>Prev!E61</f>
        <v>0.51877693014887227</v>
      </c>
      <c r="F63" s="47">
        <f>Prev!H61</f>
        <v>0.50885020352935451</v>
      </c>
      <c r="G63" s="47">
        <f>Prev!K61</f>
        <v>0.50050944556014965</v>
      </c>
      <c r="H63" s="47">
        <f>Prev!N61</f>
        <v>0.49210148603211856</v>
      </c>
      <c r="I63" s="47">
        <f>Prev!Q61</f>
        <v>0.48362815645047319</v>
      </c>
      <c r="J63" s="47">
        <f>Prev!T61</f>
        <v>0.47509153515592306</v>
      </c>
      <c r="K63" s="47">
        <f>Prev!W61</f>
        <v>0.46649395193129961</v>
      </c>
      <c r="L63" s="47">
        <f>Prev!Z61</f>
        <v>0.45783799158427635</v>
      </c>
      <c r="M63" s="47">
        <f>Prev!AC61</f>
        <v>0.4491264965062049</v>
      </c>
      <c r="P63">
        <f t="shared" si="22"/>
        <v>0.14114401945084626</v>
      </c>
      <c r="Q63">
        <f t="shared" si="23"/>
        <v>0.13918180077573492</v>
      </c>
      <c r="R63">
        <f t="shared" si="24"/>
        <v>0.13688312634502423</v>
      </c>
      <c r="S63">
        <f t="shared" si="25"/>
        <v>0.13494219304057434</v>
      </c>
      <c r="T63">
        <f t="shared" si="26"/>
        <v>0.13297676642017336</v>
      </c>
      <c r="U63">
        <f t="shared" si="27"/>
        <v>0.13098700290789073</v>
      </c>
      <c r="V63">
        <f t="shared" si="28"/>
        <v>0.12897312006924411</v>
      </c>
      <c r="W63">
        <f t="shared" si="29"/>
        <v>0.12693539925349301</v>
      </c>
      <c r="X63">
        <f t="shared" si="30"/>
        <v>0.1248741880816529</v>
      </c>
      <c r="Y63">
        <f t="shared" si="31"/>
        <v>0.12278990277301376</v>
      </c>
      <c r="AA63">
        <f t="shared" si="12"/>
        <v>1.1411440194508462</v>
      </c>
      <c r="AB63">
        <f t="shared" si="13"/>
        <v>1.1391818007757348</v>
      </c>
      <c r="AC63">
        <f t="shared" si="14"/>
        <v>1.1368831263450243</v>
      </c>
      <c r="AD63">
        <f t="shared" si="15"/>
        <v>1.1349421930405743</v>
      </c>
      <c r="AE63">
        <f t="shared" si="16"/>
        <v>1.1329767664201733</v>
      </c>
      <c r="AF63">
        <f t="shared" si="17"/>
        <v>1.1309870029078908</v>
      </c>
      <c r="AG63">
        <f t="shared" si="18"/>
        <v>1.1289731200692441</v>
      </c>
      <c r="AH63">
        <f t="shared" si="19"/>
        <v>1.126935399253493</v>
      </c>
      <c r="AI63">
        <f t="shared" si="20"/>
        <v>1.1248741880816528</v>
      </c>
      <c r="AJ63">
        <f t="shared" si="21"/>
        <v>1.1227899027730137</v>
      </c>
    </row>
    <row r="64" spans="1:36" ht="15.5" x14ac:dyDescent="0.35">
      <c r="A64" s="49" t="s">
        <v>77</v>
      </c>
      <c r="B64" s="25">
        <f>PIF!D64</f>
        <v>1.3116666666666668</v>
      </c>
      <c r="C64">
        <f>PIF!H64</f>
        <v>0.1430512204196058</v>
      </c>
      <c r="D64" s="47">
        <f>Prev!B62</f>
        <v>0.52729272644457581</v>
      </c>
      <c r="E64" s="47">
        <f>Prev!E62</f>
        <v>0.51877693014887172</v>
      </c>
      <c r="F64" s="47">
        <f>Prev!H62</f>
        <v>0.50921769556528029</v>
      </c>
      <c r="G64" s="47">
        <f>Prev!K62</f>
        <v>0.50089391024045726</v>
      </c>
      <c r="H64" s="47">
        <f>Prev!N62</f>
        <v>0.49250083510100578</v>
      </c>
      <c r="I64" s="47">
        <f>Prev!Q62</f>
        <v>0.48404034459376039</v>
      </c>
      <c r="J64" s="47">
        <f>Prev!T62</f>
        <v>0.47551456864339492</v>
      </c>
      <c r="K64" s="47">
        <f>Prev!W62</f>
        <v>0.46692589636038534</v>
      </c>
      <c r="L64" s="47">
        <f>Prev!Z62</f>
        <v>0.45827697873928891</v>
      </c>
      <c r="M64" s="47">
        <f>Prev!AC62</f>
        <v>0.4495707303525619</v>
      </c>
      <c r="P64">
        <f t="shared" si="22"/>
        <v>0.14114401945084615</v>
      </c>
      <c r="Q64">
        <f t="shared" si="23"/>
        <v>0.1391818007757348</v>
      </c>
      <c r="R64">
        <f t="shared" si="24"/>
        <v>0.13696844314758944</v>
      </c>
      <c r="S64">
        <f t="shared" si="25"/>
        <v>0.13503185166053774</v>
      </c>
      <c r="T64">
        <f t="shared" si="26"/>
        <v>0.13307031940313269</v>
      </c>
      <c r="U64">
        <f t="shared" si="27"/>
        <v>0.13108400696839778</v>
      </c>
      <c r="V64">
        <f t="shared" si="28"/>
        <v>0.12907313811093393</v>
      </c>
      <c r="W64">
        <f t="shared" si="29"/>
        <v>0.12703800222795869</v>
      </c>
      <c r="X64">
        <f t="shared" si="30"/>
        <v>0.12497895668632955</v>
      </c>
      <c r="Y64">
        <f t="shared" si="31"/>
        <v>0.12289642898938852</v>
      </c>
      <c r="AA64">
        <f t="shared" si="12"/>
        <v>1.1411440194508462</v>
      </c>
      <c r="AB64">
        <f t="shared" si="13"/>
        <v>1.1391818007757348</v>
      </c>
      <c r="AC64">
        <f t="shared" si="14"/>
        <v>1.1369684431475895</v>
      </c>
      <c r="AD64">
        <f t="shared" si="15"/>
        <v>1.1350318516605378</v>
      </c>
      <c r="AE64">
        <f t="shared" si="16"/>
        <v>1.1330703194031326</v>
      </c>
      <c r="AF64">
        <f t="shared" si="17"/>
        <v>1.1310840069683978</v>
      </c>
      <c r="AG64">
        <f t="shared" si="18"/>
        <v>1.129073138110934</v>
      </c>
      <c r="AH64">
        <f t="shared" si="19"/>
        <v>1.1270380022279587</v>
      </c>
      <c r="AI64">
        <f t="shared" si="20"/>
        <v>1.1249789566863295</v>
      </c>
      <c r="AJ64">
        <f t="shared" si="21"/>
        <v>1.1228964289893886</v>
      </c>
    </row>
    <row r="65" spans="1:36" ht="15.5" x14ac:dyDescent="0.35">
      <c r="A65" s="49" t="s">
        <v>78</v>
      </c>
      <c r="B65" s="25">
        <f>PIF!D65</f>
        <v>1.3116666666666668</v>
      </c>
      <c r="C65">
        <f>PIF!H65</f>
        <v>0.14305122041960575</v>
      </c>
      <c r="D65" s="47">
        <f>Prev!B63</f>
        <v>0.52729272644457592</v>
      </c>
      <c r="E65" s="47">
        <f>Prev!E63</f>
        <v>0.51877693014887194</v>
      </c>
      <c r="F65" s="47">
        <f>Prev!H63</f>
        <v>0.50910867036857821</v>
      </c>
      <c r="G65" s="47">
        <f>Prev!K63</f>
        <v>0.50078035379694963</v>
      </c>
      <c r="H65" s="47">
        <f>Prev!N63</f>
        <v>0.49238334193885175</v>
      </c>
      <c r="I65" s="47">
        <f>Prev!Q63</f>
        <v>0.48391949537086998</v>
      </c>
      <c r="J65" s="47">
        <f>Prev!T63</f>
        <v>0.4753909277992317</v>
      </c>
      <c r="K65" s="47">
        <f>Prev!W63</f>
        <v>0.46680001002723526</v>
      </c>
      <c r="L65" s="47">
        <f>Prev!Z63</f>
        <v>0.45814937290779295</v>
      </c>
      <c r="M65" s="47">
        <f>Prev!AC63</f>
        <v>0.4494419092848797</v>
      </c>
      <c r="P65">
        <f t="shared" si="22"/>
        <v>0.14114401945084618</v>
      </c>
      <c r="Q65">
        <f t="shared" si="23"/>
        <v>0.13918180077573486</v>
      </c>
      <c r="R65">
        <f t="shared" si="24"/>
        <v>0.13694313366171612</v>
      </c>
      <c r="S65">
        <f t="shared" si="25"/>
        <v>0.1350053718017869</v>
      </c>
      <c r="T65">
        <f t="shared" si="26"/>
        <v>0.13304279711865122</v>
      </c>
      <c r="U65">
        <f t="shared" si="27"/>
        <v>0.13105556864338022</v>
      </c>
      <c r="V65">
        <f t="shared" si="28"/>
        <v>0.12904390801339397</v>
      </c>
      <c r="W65">
        <f t="shared" si="29"/>
        <v>0.1270081020005788</v>
      </c>
      <c r="X65">
        <f t="shared" si="30"/>
        <v>0.12494850488508208</v>
      </c>
      <c r="Y65">
        <f t="shared" si="31"/>
        <v>0.1228655406683281</v>
      </c>
      <c r="AA65">
        <f t="shared" si="12"/>
        <v>1.1411440194508462</v>
      </c>
      <c r="AB65">
        <f t="shared" si="13"/>
        <v>1.1391818007757348</v>
      </c>
      <c r="AC65">
        <f t="shared" si="14"/>
        <v>1.1369431336617162</v>
      </c>
      <c r="AD65">
        <f t="shared" si="15"/>
        <v>1.135005371801787</v>
      </c>
      <c r="AE65">
        <f t="shared" si="16"/>
        <v>1.1330427971186512</v>
      </c>
      <c r="AF65">
        <f t="shared" si="17"/>
        <v>1.1310555686433803</v>
      </c>
      <c r="AG65">
        <f t="shared" si="18"/>
        <v>1.129043908013394</v>
      </c>
      <c r="AH65">
        <f t="shared" si="19"/>
        <v>1.1270081020005789</v>
      </c>
      <c r="AI65">
        <f t="shared" si="20"/>
        <v>1.124948504885082</v>
      </c>
      <c r="AJ65">
        <f t="shared" si="21"/>
        <v>1.1228655406683281</v>
      </c>
    </row>
    <row r="66" spans="1:36" ht="15.5" x14ac:dyDescent="0.35">
      <c r="A66" s="49" t="s">
        <v>79</v>
      </c>
      <c r="B66" s="25">
        <f>PIF!D66</f>
        <v>1.3116666666666668</v>
      </c>
      <c r="C66">
        <f>PIF!H66</f>
        <v>0.14305122041960575</v>
      </c>
      <c r="D66" s="47">
        <f>Prev!B64</f>
        <v>0.52729272644457603</v>
      </c>
      <c r="E66" s="47">
        <f>Prev!E64</f>
        <v>0.51877693014887194</v>
      </c>
      <c r="F66" s="47">
        <f>Prev!H64</f>
        <v>0.50921452960832658</v>
      </c>
      <c r="G66" s="47">
        <f>Prev!K64</f>
        <v>0.50089061799657753</v>
      </c>
      <c r="H66" s="47">
        <f>Prev!N64</f>
        <v>0.49249743356947889</v>
      </c>
      <c r="I66" s="47">
        <f>Prev!Q64</f>
        <v>0.4840368503593096</v>
      </c>
      <c r="J66" s="47">
        <f>Prev!T64</f>
        <v>0.47551099781029571</v>
      </c>
      <c r="K66" s="47">
        <f>Prev!W64</f>
        <v>0.46692226449401986</v>
      </c>
      <c r="L66" s="47">
        <f>Prev!Z64</f>
        <v>0.45827330081500339</v>
      </c>
      <c r="M66" s="47">
        <f>Prev!AC64</f>
        <v>0.44956702071161442</v>
      </c>
      <c r="P66">
        <f t="shared" si="22"/>
        <v>0.1411440194508462</v>
      </c>
      <c r="Q66">
        <f t="shared" si="23"/>
        <v>0.13918180077573486</v>
      </c>
      <c r="R66">
        <f t="shared" si="24"/>
        <v>0.13696770821232998</v>
      </c>
      <c r="S66">
        <f t="shared" si="25"/>
        <v>0.13503108397568581</v>
      </c>
      <c r="T66">
        <f t="shared" si="26"/>
        <v>0.133069522633085</v>
      </c>
      <c r="U66">
        <f t="shared" si="27"/>
        <v>0.13108318472879607</v>
      </c>
      <c r="V66">
        <f t="shared" si="28"/>
        <v>0.12907229395301256</v>
      </c>
      <c r="W66">
        <f t="shared" si="29"/>
        <v>0.12703713962424817</v>
      </c>
      <c r="X66">
        <f t="shared" si="30"/>
        <v>0.12497807901770903</v>
      </c>
      <c r="Y66">
        <f t="shared" si="31"/>
        <v>0.12289553953346523</v>
      </c>
      <c r="AA66">
        <f t="shared" si="12"/>
        <v>1.1411440194508462</v>
      </c>
      <c r="AB66">
        <f t="shared" si="13"/>
        <v>1.1391818007757348</v>
      </c>
      <c r="AC66">
        <f t="shared" si="14"/>
        <v>1.13696770821233</v>
      </c>
      <c r="AD66">
        <f t="shared" si="15"/>
        <v>1.1350310839756859</v>
      </c>
      <c r="AE66">
        <f t="shared" si="16"/>
        <v>1.1330695226330849</v>
      </c>
      <c r="AF66">
        <f t="shared" si="17"/>
        <v>1.1310831847287961</v>
      </c>
      <c r="AG66">
        <f t="shared" si="18"/>
        <v>1.1290722939530125</v>
      </c>
      <c r="AH66">
        <f t="shared" si="19"/>
        <v>1.1270371396242482</v>
      </c>
      <c r="AI66">
        <f t="shared" si="20"/>
        <v>1.1249780790177091</v>
      </c>
      <c r="AJ66">
        <f t="shared" si="21"/>
        <v>1.1228955395334652</v>
      </c>
    </row>
    <row r="67" spans="1:36" ht="15.5" x14ac:dyDescent="0.35">
      <c r="A67" s="49" t="s">
        <v>80</v>
      </c>
      <c r="B67" s="25">
        <f>PIF!D67</f>
        <v>1.3116666666666668</v>
      </c>
      <c r="C67">
        <f>PIF!H67</f>
        <v>0.1430512204196058</v>
      </c>
      <c r="D67" s="47">
        <f>Prev!B65</f>
        <v>0.52729272644457581</v>
      </c>
      <c r="E67" s="47">
        <f>Prev!E65</f>
        <v>0.51877693014887205</v>
      </c>
      <c r="F67" s="47">
        <f>Prev!H65</f>
        <v>0.50788420474428098</v>
      </c>
      <c r="G67" s="47">
        <f>Prev!K65</f>
        <v>0.49944708551461986</v>
      </c>
      <c r="H67" s="47">
        <f>Prev!N65</f>
        <v>0.49095072425606667</v>
      </c>
      <c r="I67" s="47">
        <f>Prev!Q65</f>
        <v>0.48239695764604162</v>
      </c>
      <c r="J67" s="47">
        <f>Prev!T65</f>
        <v>0.4737878255560099</v>
      </c>
      <c r="K67" s="47">
        <f>Prev!W65</f>
        <v>0.4651255786300309</v>
      </c>
      <c r="L67" s="47">
        <f>Prev!Z65</f>
        <v>0.45641268490208875</v>
      </c>
      <c r="M67" s="47">
        <f>Prev!AC65</f>
        <v>0.4476518354257274</v>
      </c>
      <c r="P67">
        <f t="shared" si="22"/>
        <v>0.14114401945084615</v>
      </c>
      <c r="Q67">
        <f t="shared" si="23"/>
        <v>0.13918180077573489</v>
      </c>
      <c r="R67">
        <f t="shared" si="24"/>
        <v>0.13665877998888729</v>
      </c>
      <c r="S67">
        <f t="shared" si="25"/>
        <v>0.13469434998519306</v>
      </c>
      <c r="T67">
        <f t="shared" si="26"/>
        <v>0.13270707177433619</v>
      </c>
      <c r="U67">
        <f t="shared" si="27"/>
        <v>0.13069712445863152</v>
      </c>
      <c r="V67">
        <f t="shared" si="28"/>
        <v>0.12866473874670373</v>
      </c>
      <c r="W67">
        <f t="shared" si="29"/>
        <v>0.12661020007232257</v>
      </c>
      <c r="X67">
        <f t="shared" si="30"/>
        <v>0.12453385158119085</v>
      </c>
      <c r="Y67">
        <f t="shared" si="31"/>
        <v>0.12243609697338922</v>
      </c>
      <c r="AA67">
        <f t="shared" si="12"/>
        <v>1.1411440194508462</v>
      </c>
      <c r="AB67">
        <f t="shared" si="13"/>
        <v>1.1391818007757348</v>
      </c>
      <c r="AC67">
        <f t="shared" si="14"/>
        <v>1.1366587799888872</v>
      </c>
      <c r="AD67">
        <f t="shared" si="15"/>
        <v>1.1346943499851931</v>
      </c>
      <c r="AE67">
        <f t="shared" si="16"/>
        <v>1.1327070717743362</v>
      </c>
      <c r="AF67">
        <f t="shared" si="17"/>
        <v>1.1306971244586315</v>
      </c>
      <c r="AG67">
        <f t="shared" si="18"/>
        <v>1.1286647387467037</v>
      </c>
      <c r="AH67">
        <f t="shared" si="19"/>
        <v>1.1266102000723226</v>
      </c>
      <c r="AI67">
        <f t="shared" si="20"/>
        <v>1.1245338515811909</v>
      </c>
      <c r="AJ67">
        <f t="shared" si="21"/>
        <v>1.1224360969733893</v>
      </c>
    </row>
    <row r="68" spans="1:36" ht="15.5" x14ac:dyDescent="0.35">
      <c r="A68" s="49" t="s">
        <v>81</v>
      </c>
      <c r="B68" s="25">
        <f>PIF!D68</f>
        <v>1.3033333333333332</v>
      </c>
      <c r="C68">
        <f>PIF!H68</f>
        <v>0.14677763354828835</v>
      </c>
      <c r="D68" s="47">
        <f>Prev!B66</f>
        <v>0.5525701148852612</v>
      </c>
      <c r="E68" s="47">
        <f>Prev!E66</f>
        <v>0.5371883269257145</v>
      </c>
      <c r="F68" s="47">
        <f>Prev!H66</f>
        <v>0.52658871003101815</v>
      </c>
      <c r="G68" s="47">
        <f>Prev!K66</f>
        <v>0.51147270914933396</v>
      </c>
      <c r="H68" s="47">
        <f>Prev!N66</f>
        <v>0.49618850156184063</v>
      </c>
      <c r="I68" s="47">
        <f>Prev!Q66</f>
        <v>0.48075592732910899</v>
      </c>
      <c r="J68" s="47">
        <f>Prev!T66</f>
        <v>0.4651963045830379</v>
      </c>
      <c r="K68" s="47">
        <f>Prev!W66</f>
        <v>0.44953238392010053</v>
      </c>
      <c r="L68" s="47">
        <f>Prev!Z66</f>
        <v>0.43378828651791346</v>
      </c>
      <c r="M68" s="47">
        <f>Prev!AC66</f>
        <v>0.41798942530135252</v>
      </c>
      <c r="P68">
        <f t="shared" si="22"/>
        <v>0.14355179687202857</v>
      </c>
      <c r="Q68">
        <f t="shared" si="23"/>
        <v>0.14011567870487507</v>
      </c>
      <c r="R68">
        <f t="shared" si="24"/>
        <v>0.13773175292483256</v>
      </c>
      <c r="S68">
        <f t="shared" si="25"/>
        <v>0.13430910450653338</v>
      </c>
      <c r="T68">
        <f t="shared" si="26"/>
        <v>0.13082063184317472</v>
      </c>
      <c r="U68">
        <f t="shared" si="27"/>
        <v>0.12726965370546237</v>
      </c>
      <c r="V68">
        <f t="shared" si="28"/>
        <v>0.12365994680558984</v>
      </c>
      <c r="W68">
        <f t="shared" si="29"/>
        <v>0.11999575633887918</v>
      </c>
      <c r="X68">
        <f t="shared" si="30"/>
        <v>0.11628180277070756</v>
      </c>
      <c r="Y68">
        <f t="shared" si="31"/>
        <v>0.11252328431509745</v>
      </c>
      <c r="AA68">
        <f t="shared" si="12"/>
        <v>1.1435517968720286</v>
      </c>
      <c r="AB68">
        <f t="shared" si="13"/>
        <v>1.1401156787048752</v>
      </c>
      <c r="AC68">
        <f t="shared" si="14"/>
        <v>1.1377317529248325</v>
      </c>
      <c r="AD68">
        <f t="shared" si="15"/>
        <v>1.1343091045065334</v>
      </c>
      <c r="AE68">
        <f t="shared" si="16"/>
        <v>1.1308206318431746</v>
      </c>
      <c r="AF68">
        <f t="shared" si="17"/>
        <v>1.1272696537054623</v>
      </c>
      <c r="AG68">
        <f t="shared" si="18"/>
        <v>1.1236599468055899</v>
      </c>
      <c r="AH68">
        <f t="shared" si="19"/>
        <v>1.1199957563388792</v>
      </c>
      <c r="AI68">
        <f t="shared" si="20"/>
        <v>1.1162818027707075</v>
      </c>
      <c r="AJ68">
        <f t="shared" si="21"/>
        <v>1.1125232843150974</v>
      </c>
    </row>
    <row r="69" spans="1:36" ht="15.5" x14ac:dyDescent="0.35">
      <c r="A69" s="49" t="s">
        <v>82</v>
      </c>
      <c r="B69" s="25">
        <f>PIF!D69</f>
        <v>1.3033333333333332</v>
      </c>
      <c r="C69">
        <f>PIF!H69</f>
        <v>0.14677763354828838</v>
      </c>
      <c r="D69" s="47">
        <f>Prev!B67</f>
        <v>0.55257011488526064</v>
      </c>
      <c r="E69" s="47">
        <f>Prev!E67</f>
        <v>0.53718832692571483</v>
      </c>
      <c r="F69" s="47">
        <f>Prev!H67</f>
        <v>0.52647797304228028</v>
      </c>
      <c r="G69" s="47">
        <f>Prev!K67</f>
        <v>0.51135535209321448</v>
      </c>
      <c r="H69" s="47">
        <f>Prev!N67</f>
        <v>0.4960655452492464</v>
      </c>
      <c r="I69" s="47">
        <f>Prev!Q67</f>
        <v>0.48062837343925041</v>
      </c>
      <c r="J69" s="47">
        <f>Prev!T67</f>
        <v>0.46506512919279247</v>
      </c>
      <c r="K69" s="47">
        <f>Prev!W67</f>
        <v>0.44939853149234937</v>
      </c>
      <c r="L69" s="47">
        <f>Prev!Z67</f>
        <v>0.43365266438201511</v>
      </c>
      <c r="M69" s="47">
        <f>Prev!AC67</f>
        <v>0.41785289865552466</v>
      </c>
      <c r="P69">
        <f t="shared" si="22"/>
        <v>0.14355179687202846</v>
      </c>
      <c r="Q69">
        <f t="shared" si="23"/>
        <v>0.14011567870487515</v>
      </c>
      <c r="R69">
        <f t="shared" si="24"/>
        <v>0.13770677765360467</v>
      </c>
      <c r="S69">
        <f t="shared" si="25"/>
        <v>0.13428242557525258</v>
      </c>
      <c r="T69">
        <f t="shared" si="26"/>
        <v>0.13079245425193597</v>
      </c>
      <c r="U69">
        <f t="shared" si="27"/>
        <v>0.12724018312670768</v>
      </c>
      <c r="V69">
        <f t="shared" si="28"/>
        <v>0.12362938823965736</v>
      </c>
      <c r="W69">
        <f t="shared" si="29"/>
        <v>0.11996431279840765</v>
      </c>
      <c r="X69">
        <f t="shared" si="30"/>
        <v>0.11624967400050687</v>
      </c>
      <c r="Y69">
        <f t="shared" si="31"/>
        <v>0.11249066555450521</v>
      </c>
      <c r="AA69">
        <f t="shared" si="12"/>
        <v>1.1435517968720283</v>
      </c>
      <c r="AB69">
        <f t="shared" si="13"/>
        <v>1.1401156787048752</v>
      </c>
      <c r="AC69">
        <f t="shared" si="14"/>
        <v>1.1377067776536047</v>
      </c>
      <c r="AD69">
        <f t="shared" si="15"/>
        <v>1.1342824255752526</v>
      </c>
      <c r="AE69">
        <f t="shared" si="16"/>
        <v>1.1307924542519361</v>
      </c>
      <c r="AF69">
        <f t="shared" si="17"/>
        <v>1.1272401831267076</v>
      </c>
      <c r="AG69">
        <f t="shared" si="18"/>
        <v>1.1236293882396573</v>
      </c>
      <c r="AH69">
        <f t="shared" si="19"/>
        <v>1.1199643127984076</v>
      </c>
      <c r="AI69">
        <f t="shared" si="20"/>
        <v>1.1162496740005068</v>
      </c>
      <c r="AJ69">
        <f t="shared" si="21"/>
        <v>1.1124906655545053</v>
      </c>
    </row>
    <row r="70" spans="1:36" ht="15.5" x14ac:dyDescent="0.35">
      <c r="A70" s="49" t="s">
        <v>83</v>
      </c>
      <c r="B70" s="25">
        <f>PIF!D70</f>
        <v>1.3033333333333332</v>
      </c>
      <c r="C70">
        <f>PIF!H70</f>
        <v>0.14677763354828838</v>
      </c>
      <c r="D70" s="47">
        <f>Prev!B68</f>
        <v>0.55257011488526087</v>
      </c>
      <c r="E70" s="47">
        <f>Prev!E68</f>
        <v>0.53718832692571461</v>
      </c>
      <c r="F70" s="47">
        <f>Prev!H68</f>
        <v>0.52968553112286521</v>
      </c>
      <c r="G70" s="47">
        <f>Prev!K68</f>
        <v>0.51461013983711301</v>
      </c>
      <c r="H70" s="47">
        <f>Prev!N68</f>
        <v>0.49934876200543887</v>
      </c>
      <c r="I70" s="47">
        <f>Prev!Q68</f>
        <v>0.48392208955456767</v>
      </c>
      <c r="J70" s="47">
        <f>Prev!T68</f>
        <v>0.46835236914784339</v>
      </c>
      <c r="K70" s="47">
        <f>Prev!W68</f>
        <v>0.45266334615763765</v>
      </c>
      <c r="L70" s="47">
        <f>Prev!Z68</f>
        <v>0.43688019224309743</v>
      </c>
      <c r="M70" s="47">
        <f>Prev!AC68</f>
        <v>0.42102941592082604</v>
      </c>
      <c r="P70">
        <f t="shared" si="22"/>
        <v>0.14355179687202849</v>
      </c>
      <c r="Q70">
        <f t="shared" si="23"/>
        <v>0.1401156787048751</v>
      </c>
      <c r="R70">
        <f t="shared" si="24"/>
        <v>0.13842961469856388</v>
      </c>
      <c r="S70">
        <f t="shared" si="25"/>
        <v>0.13502173159083783</v>
      </c>
      <c r="T70">
        <f t="shared" si="26"/>
        <v>0.13154423445270061</v>
      </c>
      <c r="U70">
        <f t="shared" si="27"/>
        <v>0.12800053962330368</v>
      </c>
      <c r="V70">
        <f t="shared" si="28"/>
        <v>0.12439454040368515</v>
      </c>
      <c r="W70">
        <f t="shared" si="29"/>
        <v>0.12073061646812837</v>
      </c>
      <c r="X70">
        <f t="shared" si="30"/>
        <v>0.11701363945295985</v>
      </c>
      <c r="Y70">
        <f t="shared" si="31"/>
        <v>0.11324897416405354</v>
      </c>
      <c r="AA70">
        <f t="shared" ref="AA70:AA133" si="32">1+P70</f>
        <v>1.1435517968720286</v>
      </c>
      <c r="AB70">
        <f t="shared" ref="AB70:AB133" si="33">1+Q70</f>
        <v>1.1401156787048752</v>
      </c>
      <c r="AC70">
        <f t="shared" ref="AC70:AC133" si="34">1+R70</f>
        <v>1.138429614698564</v>
      </c>
      <c r="AD70">
        <f t="shared" ref="AD70:AD133" si="35">1+S70</f>
        <v>1.1350217315908377</v>
      </c>
      <c r="AE70">
        <f t="shared" ref="AE70:AE133" si="36">1+T70</f>
        <v>1.1315442344527007</v>
      </c>
      <c r="AF70">
        <f t="shared" ref="AF70:AF133" si="37">1+U70</f>
        <v>1.1280005396233037</v>
      </c>
      <c r="AG70">
        <f t="shared" ref="AG70:AG133" si="38">1+V70</f>
        <v>1.1243945404036852</v>
      </c>
      <c r="AH70">
        <f t="shared" ref="AH70:AH133" si="39">1+W70</f>
        <v>1.1207306164681283</v>
      </c>
      <c r="AI70">
        <f t="shared" ref="AI70:AI133" si="40">1+X70</f>
        <v>1.1170136394529599</v>
      </c>
      <c r="AJ70">
        <f t="shared" ref="AJ70:AJ133" si="41">1+Y70</f>
        <v>1.1132489741640534</v>
      </c>
    </row>
    <row r="71" spans="1:36" ht="15.5" x14ac:dyDescent="0.35">
      <c r="A71" s="49" t="s">
        <v>84</v>
      </c>
      <c r="B71" s="25">
        <f>PIF!D71</f>
        <v>1.3033333333333332</v>
      </c>
      <c r="C71">
        <f>PIF!H71</f>
        <v>0.14677763354828835</v>
      </c>
      <c r="D71" s="47">
        <f>Prev!B69</f>
        <v>0.55257011488526098</v>
      </c>
      <c r="E71" s="47">
        <f>Prev!E69</f>
        <v>0.53718832692571472</v>
      </c>
      <c r="F71" s="47">
        <f>Prev!H69</f>
        <v>0.52710950050265659</v>
      </c>
      <c r="G71" s="47">
        <f>Prev!K69</f>
        <v>0.51201588169231937</v>
      </c>
      <c r="H71" s="47">
        <f>Prev!N69</f>
        <v>0.49674989085176263</v>
      </c>
      <c r="I71" s="47">
        <f>Prev!Q69</f>
        <v>0.48133147860526404</v>
      </c>
      <c r="J71" s="47">
        <f>Prev!T69</f>
        <v>0.46578209794434988</v>
      </c>
      <c r="K71" s="47">
        <f>Prev!W69</f>
        <v>0.450124656571809</v>
      </c>
      <c r="L71" s="47">
        <f>Prev!Z69</f>
        <v>0.43438345286185809</v>
      </c>
      <c r="M71" s="47">
        <f>Prev!AC69</f>
        <v>0.4185840947771054</v>
      </c>
      <c r="P71">
        <f t="shared" si="22"/>
        <v>0.14355179687202849</v>
      </c>
      <c r="Q71">
        <f t="shared" si="23"/>
        <v>0.14011567870487512</v>
      </c>
      <c r="R71">
        <f t="shared" si="24"/>
        <v>0.13784919096662196</v>
      </c>
      <c r="S71">
        <f t="shared" si="25"/>
        <v>0.13443256320829636</v>
      </c>
      <c r="T71">
        <f t="shared" si="26"/>
        <v>0.13094926081635019</v>
      </c>
      <c r="U71">
        <f t="shared" si="27"/>
        <v>0.12740260670733305</v>
      </c>
      <c r="V71">
        <f t="shared" si="28"/>
        <v>0.12379638698583434</v>
      </c>
      <c r="W71">
        <f t="shared" si="29"/>
        <v>0.120134861324058</v>
      </c>
      <c r="X71">
        <f t="shared" si="30"/>
        <v>0.11642276956237586</v>
      </c>
      <c r="Y71">
        <f t="shared" si="31"/>
        <v>0.11266533397576958</v>
      </c>
      <c r="AA71">
        <f t="shared" si="32"/>
        <v>1.1435517968720286</v>
      </c>
      <c r="AB71">
        <f t="shared" si="33"/>
        <v>1.1401156787048752</v>
      </c>
      <c r="AC71">
        <f t="shared" si="34"/>
        <v>1.137849190966622</v>
      </c>
      <c r="AD71">
        <f t="shared" si="35"/>
        <v>1.1344325632082963</v>
      </c>
      <c r="AE71">
        <f t="shared" si="36"/>
        <v>1.1309492608163503</v>
      </c>
      <c r="AF71">
        <f t="shared" si="37"/>
        <v>1.1274026067073331</v>
      </c>
      <c r="AG71">
        <f t="shared" si="38"/>
        <v>1.1237963869858343</v>
      </c>
      <c r="AH71">
        <f t="shared" si="39"/>
        <v>1.120134861324058</v>
      </c>
      <c r="AI71">
        <f t="shared" si="40"/>
        <v>1.1164227695623758</v>
      </c>
      <c r="AJ71">
        <f t="shared" si="41"/>
        <v>1.1126653339757695</v>
      </c>
    </row>
    <row r="72" spans="1:36" ht="15.5" x14ac:dyDescent="0.35">
      <c r="A72" s="49" t="s">
        <v>85</v>
      </c>
      <c r="B72" s="25">
        <f>PIF!D72</f>
        <v>1.3033333333333332</v>
      </c>
      <c r="C72">
        <f>PIF!H72</f>
        <v>0.14677763354828841</v>
      </c>
      <c r="D72" s="47">
        <f>Prev!B70</f>
        <v>0.5525701148852612</v>
      </c>
      <c r="E72" s="47">
        <f>Prev!E70</f>
        <v>0.53718832692571483</v>
      </c>
      <c r="F72" s="47">
        <f>Prev!H70</f>
        <v>0.52647582493297973</v>
      </c>
      <c r="G72" s="47">
        <f>Prev!K70</f>
        <v>0.51135306680690884</v>
      </c>
      <c r="H72" s="47">
        <f>Prev!N70</f>
        <v>0.49606314321917633</v>
      </c>
      <c r="I72" s="47">
        <f>Prev!Q70</f>
        <v>0.48062587474842416</v>
      </c>
      <c r="J72" s="47">
        <f>Prev!T70</f>
        <v>0.46506255344240294</v>
      </c>
      <c r="K72" s="47">
        <f>Prev!W70</f>
        <v>0.44939589767918803</v>
      </c>
      <c r="L72" s="47">
        <f>Prev!Z70</f>
        <v>0.43364999078557981</v>
      </c>
      <c r="M72" s="47">
        <f>Prev!AC70</f>
        <v>0.41785020273545009</v>
      </c>
      <c r="P72">
        <f t="shared" si="22"/>
        <v>0.14355179687202857</v>
      </c>
      <c r="Q72">
        <f t="shared" si="23"/>
        <v>0.14011567870487515</v>
      </c>
      <c r="R72">
        <f t="shared" si="24"/>
        <v>0.13770629316150218</v>
      </c>
      <c r="S72">
        <f t="shared" si="25"/>
        <v>0.13428190604184009</v>
      </c>
      <c r="T72">
        <f t="shared" si="26"/>
        <v>0.13079190376650668</v>
      </c>
      <c r="U72">
        <f t="shared" si="27"/>
        <v>0.12723960579895863</v>
      </c>
      <c r="V72">
        <f t="shared" si="28"/>
        <v>0.12362878817255202</v>
      </c>
      <c r="W72">
        <f t="shared" si="29"/>
        <v>0.11996369406156832</v>
      </c>
      <c r="X72">
        <f t="shared" si="30"/>
        <v>0.11624904060427353</v>
      </c>
      <c r="Y72">
        <f t="shared" si="31"/>
        <v>0.11249002142480526</v>
      </c>
      <c r="AA72">
        <f t="shared" si="32"/>
        <v>1.1435517968720286</v>
      </c>
      <c r="AB72">
        <f t="shared" si="33"/>
        <v>1.1401156787048752</v>
      </c>
      <c r="AC72">
        <f t="shared" si="34"/>
        <v>1.1377062931615023</v>
      </c>
      <c r="AD72">
        <f t="shared" si="35"/>
        <v>1.1342819060418401</v>
      </c>
      <c r="AE72">
        <f t="shared" si="36"/>
        <v>1.1307919037665066</v>
      </c>
      <c r="AF72">
        <f t="shared" si="37"/>
        <v>1.1272396057989587</v>
      </c>
      <c r="AG72">
        <f t="shared" si="38"/>
        <v>1.123628788172552</v>
      </c>
      <c r="AH72">
        <f t="shared" si="39"/>
        <v>1.1199636940615683</v>
      </c>
      <c r="AI72">
        <f t="shared" si="40"/>
        <v>1.1162490406042735</v>
      </c>
      <c r="AJ72">
        <f t="shared" si="41"/>
        <v>1.1124900214248052</v>
      </c>
    </row>
    <row r="73" spans="1:36" ht="15.5" x14ac:dyDescent="0.35">
      <c r="A73" s="49" t="s">
        <v>86</v>
      </c>
      <c r="B73" s="25">
        <f>PIF!D73</f>
        <v>1.3033333333333332</v>
      </c>
      <c r="C73">
        <f>PIF!H73</f>
        <v>0.14677763354828841</v>
      </c>
      <c r="D73" s="47">
        <f>Prev!B71</f>
        <v>0.5525701148852612</v>
      </c>
      <c r="E73" s="47">
        <f>Prev!E71</f>
        <v>0.53718832692571461</v>
      </c>
      <c r="F73" s="47">
        <f>Prev!H71</f>
        <v>0.52635519272563847</v>
      </c>
      <c r="G73" s="47">
        <f>Prev!K71</f>
        <v>0.51122773494718332</v>
      </c>
      <c r="H73" s="47">
        <f>Prev!N71</f>
        <v>0.49593404628811116</v>
      </c>
      <c r="I73" s="47">
        <f>Prev!Q71</f>
        <v>0.48049391988852291</v>
      </c>
      <c r="J73" s="47">
        <f>Prev!T71</f>
        <v>0.4649286150657202</v>
      </c>
      <c r="K73" s="47">
        <f>Prev!W71</f>
        <v>0.44926081265609036</v>
      </c>
      <c r="L73" s="47">
        <f>Prev!Z71</f>
        <v>0.43351455413496465</v>
      </c>
      <c r="M73" s="47">
        <f>Prev!AC71</f>
        <v>0.41771516383391494</v>
      </c>
      <c r="P73">
        <f t="shared" si="22"/>
        <v>0.14355179687202857</v>
      </c>
      <c r="Q73">
        <f t="shared" si="23"/>
        <v>0.1401156787048751</v>
      </c>
      <c r="R73">
        <f t="shared" si="24"/>
        <v>0.13767908447674887</v>
      </c>
      <c r="S73">
        <f t="shared" si="25"/>
        <v>0.13425341233809074</v>
      </c>
      <c r="T73">
        <f t="shared" si="26"/>
        <v>0.13076231694142093</v>
      </c>
      <c r="U73">
        <f t="shared" si="27"/>
        <v>0.12720911626692194</v>
      </c>
      <c r="V73">
        <f t="shared" si="28"/>
        <v>0.12359758370060026</v>
      </c>
      <c r="W73">
        <f t="shared" si="29"/>
        <v>0.11993195864680088</v>
      </c>
      <c r="X73">
        <f t="shared" si="30"/>
        <v>0.11621695339792135</v>
      </c>
      <c r="Y73">
        <f t="shared" si="31"/>
        <v>0.11245775570841342</v>
      </c>
      <c r="AA73">
        <f t="shared" si="32"/>
        <v>1.1435517968720286</v>
      </c>
      <c r="AB73">
        <f t="shared" si="33"/>
        <v>1.1401156787048752</v>
      </c>
      <c r="AC73">
        <f t="shared" si="34"/>
        <v>1.1376790844767488</v>
      </c>
      <c r="AD73">
        <f t="shared" si="35"/>
        <v>1.1342534123380907</v>
      </c>
      <c r="AE73">
        <f t="shared" si="36"/>
        <v>1.1307623169414209</v>
      </c>
      <c r="AF73">
        <f t="shared" si="37"/>
        <v>1.127209116266922</v>
      </c>
      <c r="AG73">
        <f t="shared" si="38"/>
        <v>1.1235975837006003</v>
      </c>
      <c r="AH73">
        <f t="shared" si="39"/>
        <v>1.1199319586468008</v>
      </c>
      <c r="AI73">
        <f t="shared" si="40"/>
        <v>1.1162169533979214</v>
      </c>
      <c r="AJ73">
        <f t="shared" si="41"/>
        <v>1.1124577557084134</v>
      </c>
    </row>
    <row r="74" spans="1:36" ht="15.5" x14ac:dyDescent="0.35">
      <c r="A74" s="49" t="s">
        <v>87</v>
      </c>
      <c r="B74" s="25">
        <f>PIF!D74</f>
        <v>1.3033333333333332</v>
      </c>
      <c r="C74">
        <f>PIF!H74</f>
        <v>0.14677763354828838</v>
      </c>
      <c r="D74" s="47">
        <f>Prev!B72</f>
        <v>0.55257011488526109</v>
      </c>
      <c r="E74" s="47">
        <f>Prev!E72</f>
        <v>0.5371883269257145</v>
      </c>
      <c r="F74" s="47">
        <f>Prev!H72</f>
        <v>0.52635519272563869</v>
      </c>
      <c r="G74" s="47">
        <f>Prev!K72</f>
        <v>0.51122773494718321</v>
      </c>
      <c r="H74" s="47">
        <f>Prev!N72</f>
        <v>0.49593404628811039</v>
      </c>
      <c r="I74" s="47">
        <f>Prev!Q72</f>
        <v>0.48049391988852308</v>
      </c>
      <c r="J74" s="47">
        <f>Prev!T72</f>
        <v>0.46492861506571992</v>
      </c>
      <c r="K74" s="47">
        <f>Prev!W72</f>
        <v>0.44926081265609047</v>
      </c>
      <c r="L74" s="47">
        <f>Prev!Z72</f>
        <v>0.43351455413496437</v>
      </c>
      <c r="M74" s="47">
        <f>Prev!AC72</f>
        <v>0.4177151638339151</v>
      </c>
      <c r="P74">
        <f t="shared" si="22"/>
        <v>0.14355179687202854</v>
      </c>
      <c r="Q74">
        <f t="shared" si="23"/>
        <v>0.14011567870487507</v>
      </c>
      <c r="R74">
        <f t="shared" si="24"/>
        <v>0.13767908447674893</v>
      </c>
      <c r="S74">
        <f t="shared" si="25"/>
        <v>0.13425341233809071</v>
      </c>
      <c r="T74">
        <f t="shared" si="26"/>
        <v>0.13076231694142074</v>
      </c>
      <c r="U74">
        <f t="shared" si="27"/>
        <v>0.127209116266922</v>
      </c>
      <c r="V74">
        <f t="shared" si="28"/>
        <v>0.1235975837006002</v>
      </c>
      <c r="W74">
        <f t="shared" si="29"/>
        <v>0.11993195864680088</v>
      </c>
      <c r="X74">
        <f t="shared" si="30"/>
        <v>0.11621695339792128</v>
      </c>
      <c r="Y74">
        <f t="shared" si="31"/>
        <v>0.11245775570841347</v>
      </c>
      <c r="AA74">
        <f t="shared" si="32"/>
        <v>1.1435517968720286</v>
      </c>
      <c r="AB74">
        <f t="shared" si="33"/>
        <v>1.1401156787048752</v>
      </c>
      <c r="AC74">
        <f t="shared" si="34"/>
        <v>1.137679084476749</v>
      </c>
      <c r="AD74">
        <f t="shared" si="35"/>
        <v>1.1342534123380907</v>
      </c>
      <c r="AE74">
        <f t="shared" si="36"/>
        <v>1.1307623169414207</v>
      </c>
      <c r="AF74">
        <f t="shared" si="37"/>
        <v>1.127209116266922</v>
      </c>
      <c r="AG74">
        <f t="shared" si="38"/>
        <v>1.1235975837006003</v>
      </c>
      <c r="AH74">
        <f t="shared" si="39"/>
        <v>1.1199319586468008</v>
      </c>
      <c r="AI74">
        <f t="shared" si="40"/>
        <v>1.1162169533979214</v>
      </c>
      <c r="AJ74">
        <f t="shared" si="41"/>
        <v>1.1124577557084134</v>
      </c>
    </row>
    <row r="75" spans="1:36" ht="15.5" x14ac:dyDescent="0.35">
      <c r="A75" s="49" t="s">
        <v>88</v>
      </c>
      <c r="B75" s="25">
        <f>PIF!D75</f>
        <v>1.3033333333333332</v>
      </c>
      <c r="C75">
        <f>PIF!H75</f>
        <v>0.14677763354828835</v>
      </c>
      <c r="D75" s="47">
        <f>Prev!B73</f>
        <v>0.55257011488526087</v>
      </c>
      <c r="E75" s="47">
        <f>Prev!E73</f>
        <v>0.53718832692571472</v>
      </c>
      <c r="F75" s="47">
        <f>Prev!H73</f>
        <v>0.52635519272563891</v>
      </c>
      <c r="G75" s="47">
        <f>Prev!K73</f>
        <v>0.51122773494718332</v>
      </c>
      <c r="H75" s="47">
        <f>Prev!N73</f>
        <v>0.49593404628811077</v>
      </c>
      <c r="I75" s="47">
        <f>Prev!Q73</f>
        <v>0.48049391988852286</v>
      </c>
      <c r="J75" s="47">
        <f>Prev!T73</f>
        <v>0.4649286150657202</v>
      </c>
      <c r="K75" s="47">
        <f>Prev!W73</f>
        <v>0.44926081265609041</v>
      </c>
      <c r="L75" s="47">
        <f>Prev!Z73</f>
        <v>0.43351455413496459</v>
      </c>
      <c r="M75" s="47">
        <f>Prev!AC73</f>
        <v>0.41771516383391505</v>
      </c>
      <c r="P75">
        <f t="shared" si="22"/>
        <v>0.14355179687202849</v>
      </c>
      <c r="Q75">
        <f t="shared" si="23"/>
        <v>0.14011567870487512</v>
      </c>
      <c r="R75">
        <f t="shared" si="24"/>
        <v>0.13767908447674898</v>
      </c>
      <c r="S75">
        <f t="shared" si="25"/>
        <v>0.13425341233809074</v>
      </c>
      <c r="T75">
        <f t="shared" si="26"/>
        <v>0.13076231694142085</v>
      </c>
      <c r="U75">
        <f t="shared" si="27"/>
        <v>0.12720911626692194</v>
      </c>
      <c r="V75">
        <f t="shared" si="28"/>
        <v>0.12359758370060026</v>
      </c>
      <c r="W75">
        <f t="shared" si="29"/>
        <v>0.11993195864680088</v>
      </c>
      <c r="X75">
        <f t="shared" si="30"/>
        <v>0.11621695339792132</v>
      </c>
      <c r="Y75">
        <f t="shared" si="31"/>
        <v>0.11245775570841345</v>
      </c>
      <c r="AA75">
        <f t="shared" si="32"/>
        <v>1.1435517968720286</v>
      </c>
      <c r="AB75">
        <f t="shared" si="33"/>
        <v>1.1401156787048752</v>
      </c>
      <c r="AC75">
        <f t="shared" si="34"/>
        <v>1.137679084476749</v>
      </c>
      <c r="AD75">
        <f t="shared" si="35"/>
        <v>1.1342534123380907</v>
      </c>
      <c r="AE75">
        <f t="shared" si="36"/>
        <v>1.1307623169414209</v>
      </c>
      <c r="AF75">
        <f t="shared" si="37"/>
        <v>1.127209116266922</v>
      </c>
      <c r="AG75">
        <f t="shared" si="38"/>
        <v>1.1235975837006003</v>
      </c>
      <c r="AH75">
        <f t="shared" si="39"/>
        <v>1.1199319586468008</v>
      </c>
      <c r="AI75">
        <f t="shared" si="40"/>
        <v>1.1162169533979214</v>
      </c>
      <c r="AJ75">
        <f t="shared" si="41"/>
        <v>1.1124577557084134</v>
      </c>
    </row>
    <row r="76" spans="1:36" ht="15.5" x14ac:dyDescent="0.35">
      <c r="A76" s="49" t="s">
        <v>89</v>
      </c>
      <c r="B76" s="25">
        <f>PIF!D76</f>
        <v>1.3033333333333332</v>
      </c>
      <c r="C76">
        <f>PIF!H76</f>
        <v>0.14677763354828835</v>
      </c>
      <c r="D76" s="47">
        <f>Prev!B74</f>
        <v>0.55257011488526087</v>
      </c>
      <c r="E76" s="47">
        <f>Prev!E74</f>
        <v>0.5371883269257145</v>
      </c>
      <c r="F76" s="47">
        <f>Prev!H74</f>
        <v>0.52635519272563835</v>
      </c>
      <c r="G76" s="47">
        <f>Prev!K74</f>
        <v>0.51122773494718321</v>
      </c>
      <c r="H76" s="47">
        <f>Prev!N74</f>
        <v>0.49593404628811077</v>
      </c>
      <c r="I76" s="47">
        <f>Prev!Q74</f>
        <v>0.48049391988852264</v>
      </c>
      <c r="J76" s="47">
        <f>Prev!T74</f>
        <v>0.46492861506572014</v>
      </c>
      <c r="K76" s="47">
        <f>Prev!W74</f>
        <v>0.44926081265609041</v>
      </c>
      <c r="L76" s="47">
        <f>Prev!Z74</f>
        <v>0.43351455413496465</v>
      </c>
      <c r="M76" s="47">
        <f>Prev!AC74</f>
        <v>0.4177151638339151</v>
      </c>
      <c r="P76">
        <f t="shared" si="22"/>
        <v>0.14355179687202849</v>
      </c>
      <c r="Q76">
        <f t="shared" si="23"/>
        <v>0.14011567870487507</v>
      </c>
      <c r="R76">
        <f t="shared" si="24"/>
        <v>0.13767908447674884</v>
      </c>
      <c r="S76">
        <f t="shared" si="25"/>
        <v>0.13425341233809071</v>
      </c>
      <c r="T76">
        <f t="shared" si="26"/>
        <v>0.13076231694142085</v>
      </c>
      <c r="U76">
        <f t="shared" si="27"/>
        <v>0.12720911626692188</v>
      </c>
      <c r="V76">
        <f t="shared" si="28"/>
        <v>0.12359758370060026</v>
      </c>
      <c r="W76">
        <f t="shared" si="29"/>
        <v>0.11993195864680088</v>
      </c>
      <c r="X76">
        <f t="shared" si="30"/>
        <v>0.11621695339792135</v>
      </c>
      <c r="Y76">
        <f t="shared" si="31"/>
        <v>0.11245775570841347</v>
      </c>
      <c r="AA76">
        <f t="shared" si="32"/>
        <v>1.1435517968720286</v>
      </c>
      <c r="AB76">
        <f t="shared" si="33"/>
        <v>1.1401156787048752</v>
      </c>
      <c r="AC76">
        <f t="shared" si="34"/>
        <v>1.1376790844767488</v>
      </c>
      <c r="AD76">
        <f t="shared" si="35"/>
        <v>1.1342534123380907</v>
      </c>
      <c r="AE76">
        <f t="shared" si="36"/>
        <v>1.1307623169414209</v>
      </c>
      <c r="AF76">
        <f t="shared" si="37"/>
        <v>1.127209116266922</v>
      </c>
      <c r="AG76">
        <f t="shared" si="38"/>
        <v>1.1235975837006003</v>
      </c>
      <c r="AH76">
        <f t="shared" si="39"/>
        <v>1.1199319586468008</v>
      </c>
      <c r="AI76">
        <f t="shared" si="40"/>
        <v>1.1162169533979214</v>
      </c>
      <c r="AJ76">
        <f t="shared" si="41"/>
        <v>1.1124577557084134</v>
      </c>
    </row>
    <row r="77" spans="1:36" ht="15.5" x14ac:dyDescent="0.35">
      <c r="A77" s="49" t="s">
        <v>90</v>
      </c>
      <c r="B77" s="25">
        <f>PIF!D77</f>
        <v>1.3033333333333332</v>
      </c>
      <c r="C77">
        <f>PIF!H77</f>
        <v>0.14677763354828841</v>
      </c>
      <c r="D77" s="47">
        <f>Prev!B75</f>
        <v>0.5525701148852612</v>
      </c>
      <c r="E77" s="47">
        <f>Prev!E75</f>
        <v>0.53718832692571461</v>
      </c>
      <c r="F77" s="47">
        <f>Prev!H75</f>
        <v>0.52635519272563902</v>
      </c>
      <c r="G77" s="47">
        <f>Prev!K75</f>
        <v>0.51122773494718343</v>
      </c>
      <c r="H77" s="47">
        <f>Prev!N75</f>
        <v>0.49593404628811077</v>
      </c>
      <c r="I77" s="47">
        <f>Prev!Q75</f>
        <v>0.4804939198885228</v>
      </c>
      <c r="J77" s="47">
        <f>Prev!T75</f>
        <v>0.4649286150657202</v>
      </c>
      <c r="K77" s="47">
        <f>Prev!W75</f>
        <v>0.44926081265608991</v>
      </c>
      <c r="L77" s="47">
        <f>Prev!Z75</f>
        <v>0.43351455413496454</v>
      </c>
      <c r="M77" s="47">
        <f>Prev!AC75</f>
        <v>0.41771516383391494</v>
      </c>
      <c r="P77">
        <f t="shared" si="22"/>
        <v>0.14355179687202857</v>
      </c>
      <c r="Q77">
        <f t="shared" si="23"/>
        <v>0.1401156787048751</v>
      </c>
      <c r="R77">
        <f t="shared" si="24"/>
        <v>0.13767908447674901</v>
      </c>
      <c r="S77">
        <f t="shared" si="25"/>
        <v>0.13425341233809077</v>
      </c>
      <c r="T77">
        <f t="shared" si="26"/>
        <v>0.13076231694142085</v>
      </c>
      <c r="U77">
        <f t="shared" si="27"/>
        <v>0.12720911626692191</v>
      </c>
      <c r="V77">
        <f t="shared" si="28"/>
        <v>0.12359758370060026</v>
      </c>
      <c r="W77">
        <f t="shared" si="29"/>
        <v>0.11993195864680076</v>
      </c>
      <c r="X77">
        <f t="shared" si="30"/>
        <v>0.11621695339792132</v>
      </c>
      <c r="Y77">
        <f t="shared" si="31"/>
        <v>0.11245775570841342</v>
      </c>
      <c r="AA77">
        <f t="shared" si="32"/>
        <v>1.1435517968720286</v>
      </c>
      <c r="AB77">
        <f t="shared" si="33"/>
        <v>1.1401156787048752</v>
      </c>
      <c r="AC77">
        <f t="shared" si="34"/>
        <v>1.137679084476749</v>
      </c>
      <c r="AD77">
        <f t="shared" si="35"/>
        <v>1.1342534123380907</v>
      </c>
      <c r="AE77">
        <f t="shared" si="36"/>
        <v>1.1307623169414209</v>
      </c>
      <c r="AF77">
        <f t="shared" si="37"/>
        <v>1.127209116266922</v>
      </c>
      <c r="AG77">
        <f t="shared" si="38"/>
        <v>1.1235975837006003</v>
      </c>
      <c r="AH77">
        <f t="shared" si="39"/>
        <v>1.1199319586468008</v>
      </c>
      <c r="AI77">
        <f t="shared" si="40"/>
        <v>1.1162169533979214</v>
      </c>
      <c r="AJ77">
        <f t="shared" si="41"/>
        <v>1.1124577557084134</v>
      </c>
    </row>
    <row r="78" spans="1:36" ht="15.5" x14ac:dyDescent="0.35">
      <c r="A78" s="49" t="s">
        <v>91</v>
      </c>
      <c r="B78" s="25">
        <f>PIF!D78</f>
        <v>1</v>
      </c>
      <c r="C78">
        <f>PIF!H78</f>
        <v>0</v>
      </c>
      <c r="D78" s="47">
        <f>Prev!B76</f>
        <v>0.55257011488526064</v>
      </c>
      <c r="E78" s="47">
        <f>Prev!E76</f>
        <v>0.5371883269257145</v>
      </c>
      <c r="F78" s="47">
        <f>Prev!H76</f>
        <v>0.52635519272563835</v>
      </c>
      <c r="G78" s="47">
        <f>Prev!K76</f>
        <v>0.5112277349471831</v>
      </c>
      <c r="H78" s="47">
        <f>Prev!N76</f>
        <v>0.49593404628811089</v>
      </c>
      <c r="I78" s="47">
        <f>Prev!Q76</f>
        <v>0.48049391988852286</v>
      </c>
      <c r="J78" s="47">
        <f>Prev!T76</f>
        <v>0.4649286150657202</v>
      </c>
      <c r="K78" s="47">
        <f>Prev!W76</f>
        <v>0.44926081265609036</v>
      </c>
      <c r="L78" s="47">
        <f>Prev!Z76</f>
        <v>0.43351455413496437</v>
      </c>
      <c r="M78" s="47">
        <f>Prev!AC76</f>
        <v>0.41771516383391522</v>
      </c>
      <c r="P78">
        <f t="shared" si="22"/>
        <v>0</v>
      </c>
      <c r="Q78">
        <f t="shared" si="23"/>
        <v>0</v>
      </c>
      <c r="R78">
        <f t="shared" si="24"/>
        <v>0</v>
      </c>
      <c r="S78">
        <f t="shared" si="25"/>
        <v>0</v>
      </c>
      <c r="T78">
        <f t="shared" si="26"/>
        <v>0</v>
      </c>
      <c r="U78">
        <f t="shared" si="27"/>
        <v>0</v>
      </c>
      <c r="V78">
        <f t="shared" si="28"/>
        <v>0</v>
      </c>
      <c r="W78">
        <f t="shared" si="29"/>
        <v>0</v>
      </c>
      <c r="X78">
        <f t="shared" si="30"/>
        <v>0</v>
      </c>
      <c r="Y78">
        <f t="shared" si="31"/>
        <v>0</v>
      </c>
      <c r="AA78">
        <f t="shared" si="32"/>
        <v>1</v>
      </c>
      <c r="AB78">
        <f t="shared" si="33"/>
        <v>1</v>
      </c>
      <c r="AC78">
        <f t="shared" si="34"/>
        <v>1</v>
      </c>
      <c r="AD78">
        <f t="shared" si="35"/>
        <v>1</v>
      </c>
      <c r="AE78">
        <f t="shared" si="36"/>
        <v>1</v>
      </c>
      <c r="AF78">
        <f t="shared" si="37"/>
        <v>1</v>
      </c>
      <c r="AG78">
        <f t="shared" si="38"/>
        <v>1</v>
      </c>
      <c r="AH78">
        <f t="shared" si="39"/>
        <v>1</v>
      </c>
      <c r="AI78">
        <f t="shared" si="40"/>
        <v>1</v>
      </c>
      <c r="AJ78">
        <f t="shared" si="41"/>
        <v>1</v>
      </c>
    </row>
    <row r="79" spans="1:36" ht="15.5" x14ac:dyDescent="0.35">
      <c r="A79" s="49" t="s">
        <v>92</v>
      </c>
      <c r="B79" s="25">
        <f>PIF!D79</f>
        <v>1</v>
      </c>
      <c r="C79">
        <f>PIF!H79</f>
        <v>0</v>
      </c>
      <c r="D79" s="47">
        <f>Prev!B77</f>
        <v>0.55257011488526087</v>
      </c>
      <c r="E79" s="47">
        <f>Prev!E77</f>
        <v>0.53718832692571472</v>
      </c>
      <c r="F79" s="47">
        <f>Prev!H77</f>
        <v>0.5263551927256388</v>
      </c>
      <c r="G79" s="47">
        <f>Prev!K77</f>
        <v>0.5112277349471831</v>
      </c>
      <c r="H79" s="47">
        <f>Prev!N77</f>
        <v>0.49593404628811066</v>
      </c>
      <c r="I79" s="47">
        <f>Prev!Q77</f>
        <v>0.48049391988852264</v>
      </c>
      <c r="J79" s="47">
        <f>Prev!T77</f>
        <v>0.46492861506572014</v>
      </c>
      <c r="K79" s="47">
        <f>Prev!W77</f>
        <v>0.44926081265609036</v>
      </c>
      <c r="L79" s="47">
        <f>Prev!Z77</f>
        <v>0.43351455413496437</v>
      </c>
      <c r="M79" s="47">
        <f>Prev!AC77</f>
        <v>0.4177151638339151</v>
      </c>
      <c r="P79">
        <f t="shared" si="22"/>
        <v>0</v>
      </c>
      <c r="Q79">
        <f t="shared" si="23"/>
        <v>0</v>
      </c>
      <c r="R79">
        <f t="shared" si="24"/>
        <v>0</v>
      </c>
      <c r="S79">
        <f t="shared" si="25"/>
        <v>0</v>
      </c>
      <c r="T79">
        <f t="shared" si="26"/>
        <v>0</v>
      </c>
      <c r="U79">
        <f t="shared" si="27"/>
        <v>0</v>
      </c>
      <c r="V79">
        <f t="shared" si="28"/>
        <v>0</v>
      </c>
      <c r="W79">
        <f t="shared" si="29"/>
        <v>0</v>
      </c>
      <c r="X79">
        <f t="shared" si="30"/>
        <v>0</v>
      </c>
      <c r="Y79">
        <f t="shared" si="31"/>
        <v>0</v>
      </c>
      <c r="AA79">
        <f t="shared" si="32"/>
        <v>1</v>
      </c>
      <c r="AB79">
        <f t="shared" si="33"/>
        <v>1</v>
      </c>
      <c r="AC79">
        <f t="shared" si="34"/>
        <v>1</v>
      </c>
      <c r="AD79">
        <f t="shared" si="35"/>
        <v>1</v>
      </c>
      <c r="AE79">
        <f t="shared" si="36"/>
        <v>1</v>
      </c>
      <c r="AF79">
        <f t="shared" si="37"/>
        <v>1</v>
      </c>
      <c r="AG79">
        <f t="shared" si="38"/>
        <v>1</v>
      </c>
      <c r="AH79">
        <f t="shared" si="39"/>
        <v>1</v>
      </c>
      <c r="AI79">
        <f t="shared" si="40"/>
        <v>1</v>
      </c>
      <c r="AJ79">
        <f t="shared" si="41"/>
        <v>1</v>
      </c>
    </row>
    <row r="80" spans="1:36" ht="15.5" x14ac:dyDescent="0.35">
      <c r="A80" s="49" t="s">
        <v>93</v>
      </c>
      <c r="B80" s="25">
        <f>PIF!D80</f>
        <v>1</v>
      </c>
      <c r="C80">
        <f>PIF!H80</f>
        <v>0</v>
      </c>
      <c r="D80" s="47">
        <f>Prev!B78</f>
        <v>0.55257011488526087</v>
      </c>
      <c r="E80" s="47">
        <f>Prev!E78</f>
        <v>0.53718832692571483</v>
      </c>
      <c r="F80" s="47">
        <f>Prev!H78</f>
        <v>0.52635519272563869</v>
      </c>
      <c r="G80" s="47">
        <f>Prev!K78</f>
        <v>0.51122773494718343</v>
      </c>
      <c r="H80" s="47">
        <f>Prev!N78</f>
        <v>0.49593404628811089</v>
      </c>
      <c r="I80" s="47">
        <f>Prev!Q78</f>
        <v>0.4804939198885228</v>
      </c>
      <c r="J80" s="47">
        <f>Prev!T78</f>
        <v>0.46492861506572031</v>
      </c>
      <c r="K80" s="47">
        <f>Prev!W78</f>
        <v>0.44926081265609058</v>
      </c>
      <c r="L80" s="47">
        <f>Prev!Z78</f>
        <v>0.43351455413496454</v>
      </c>
      <c r="M80" s="47">
        <f>Prev!AC78</f>
        <v>0.41771516383391499</v>
      </c>
      <c r="P80">
        <f t="shared" si="22"/>
        <v>0</v>
      </c>
      <c r="Q80">
        <f t="shared" si="23"/>
        <v>0</v>
      </c>
      <c r="R80">
        <f t="shared" si="24"/>
        <v>0</v>
      </c>
      <c r="S80">
        <f t="shared" si="25"/>
        <v>0</v>
      </c>
      <c r="T80">
        <f t="shared" si="26"/>
        <v>0</v>
      </c>
      <c r="U80">
        <f t="shared" si="27"/>
        <v>0</v>
      </c>
      <c r="V80">
        <f t="shared" si="28"/>
        <v>0</v>
      </c>
      <c r="W80">
        <f t="shared" si="29"/>
        <v>0</v>
      </c>
      <c r="X80">
        <f t="shared" si="30"/>
        <v>0</v>
      </c>
      <c r="Y80">
        <f t="shared" si="31"/>
        <v>0</v>
      </c>
      <c r="AA80">
        <f t="shared" si="32"/>
        <v>1</v>
      </c>
      <c r="AB80">
        <f t="shared" si="33"/>
        <v>1</v>
      </c>
      <c r="AC80">
        <f t="shared" si="34"/>
        <v>1</v>
      </c>
      <c r="AD80">
        <f t="shared" si="35"/>
        <v>1</v>
      </c>
      <c r="AE80">
        <f t="shared" si="36"/>
        <v>1</v>
      </c>
      <c r="AF80">
        <f t="shared" si="37"/>
        <v>1</v>
      </c>
      <c r="AG80">
        <f t="shared" si="38"/>
        <v>1</v>
      </c>
      <c r="AH80">
        <f t="shared" si="39"/>
        <v>1</v>
      </c>
      <c r="AI80">
        <f t="shared" si="40"/>
        <v>1</v>
      </c>
      <c r="AJ80">
        <f t="shared" si="41"/>
        <v>1</v>
      </c>
    </row>
    <row r="81" spans="1:36" ht="15.5" x14ac:dyDescent="0.35">
      <c r="A81" s="49" t="s">
        <v>94</v>
      </c>
      <c r="B81" s="25">
        <f>PIF!D81</f>
        <v>1</v>
      </c>
      <c r="C81">
        <f>PIF!H81</f>
        <v>0</v>
      </c>
      <c r="D81" s="47">
        <f>Prev!B79</f>
        <v>0.55257011488526087</v>
      </c>
      <c r="E81" s="47">
        <f>Prev!E79</f>
        <v>0.53718832692571472</v>
      </c>
      <c r="F81" s="47">
        <f>Prev!H79</f>
        <v>0.52635519272563835</v>
      </c>
      <c r="G81" s="47">
        <f>Prev!K79</f>
        <v>0.51122773494718332</v>
      </c>
      <c r="H81" s="47">
        <f>Prev!N79</f>
        <v>0.49593404628811077</v>
      </c>
      <c r="I81" s="47">
        <f>Prev!Q79</f>
        <v>0.48049391988852264</v>
      </c>
      <c r="J81" s="47">
        <f>Prev!T79</f>
        <v>0.4649286150657202</v>
      </c>
      <c r="K81" s="47">
        <f>Prev!W79</f>
        <v>0.44926081265609036</v>
      </c>
      <c r="L81" s="47">
        <f>Prev!Z79</f>
        <v>0.43351455413496454</v>
      </c>
      <c r="M81" s="47">
        <f>Prev!AC79</f>
        <v>0.41771516383391505</v>
      </c>
      <c r="P81">
        <f t="shared" si="22"/>
        <v>0</v>
      </c>
      <c r="Q81">
        <f t="shared" si="23"/>
        <v>0</v>
      </c>
      <c r="R81">
        <f t="shared" si="24"/>
        <v>0</v>
      </c>
      <c r="S81">
        <f t="shared" si="25"/>
        <v>0</v>
      </c>
      <c r="T81">
        <f t="shared" si="26"/>
        <v>0</v>
      </c>
      <c r="U81">
        <f t="shared" si="27"/>
        <v>0</v>
      </c>
      <c r="V81">
        <f t="shared" si="28"/>
        <v>0</v>
      </c>
      <c r="W81">
        <f t="shared" si="29"/>
        <v>0</v>
      </c>
      <c r="X81">
        <f t="shared" si="30"/>
        <v>0</v>
      </c>
      <c r="Y81">
        <f t="shared" si="31"/>
        <v>0</v>
      </c>
      <c r="AA81">
        <f t="shared" si="32"/>
        <v>1</v>
      </c>
      <c r="AB81">
        <f t="shared" si="33"/>
        <v>1</v>
      </c>
      <c r="AC81">
        <f t="shared" si="34"/>
        <v>1</v>
      </c>
      <c r="AD81">
        <f t="shared" si="35"/>
        <v>1</v>
      </c>
      <c r="AE81">
        <f t="shared" si="36"/>
        <v>1</v>
      </c>
      <c r="AF81">
        <f t="shared" si="37"/>
        <v>1</v>
      </c>
      <c r="AG81">
        <f t="shared" si="38"/>
        <v>1</v>
      </c>
      <c r="AH81">
        <f t="shared" si="39"/>
        <v>1</v>
      </c>
      <c r="AI81">
        <f t="shared" si="40"/>
        <v>1</v>
      </c>
      <c r="AJ81">
        <f t="shared" si="41"/>
        <v>1</v>
      </c>
    </row>
    <row r="82" spans="1:36" ht="15.5" x14ac:dyDescent="0.35">
      <c r="A82" s="49" t="s">
        <v>95</v>
      </c>
      <c r="B82" s="25">
        <f>PIF!D82</f>
        <v>1</v>
      </c>
      <c r="C82">
        <f>PIF!H82</f>
        <v>0</v>
      </c>
      <c r="D82" s="47">
        <f>Prev!B80</f>
        <v>0.55257011488526087</v>
      </c>
      <c r="E82" s="47">
        <f>Prev!E80</f>
        <v>0.53718832692571483</v>
      </c>
      <c r="F82" s="47">
        <f>Prev!H80</f>
        <v>0.52635519272563869</v>
      </c>
      <c r="G82" s="47">
        <f>Prev!K80</f>
        <v>0.51122773494718343</v>
      </c>
      <c r="H82" s="47">
        <f>Prev!N80</f>
        <v>0.495934046288111</v>
      </c>
      <c r="I82" s="47">
        <f>Prev!Q80</f>
        <v>0.48049391988852269</v>
      </c>
      <c r="J82" s="47">
        <f>Prev!T80</f>
        <v>0.46492861506572036</v>
      </c>
      <c r="K82" s="47">
        <f>Prev!W80</f>
        <v>0.44926081265609019</v>
      </c>
      <c r="L82" s="47">
        <f>Prev!Z80</f>
        <v>0.43351455413496454</v>
      </c>
      <c r="M82" s="47">
        <f>Prev!AC80</f>
        <v>0.4177151638339151</v>
      </c>
      <c r="P82">
        <f t="shared" si="22"/>
        <v>0</v>
      </c>
      <c r="Q82">
        <f t="shared" si="23"/>
        <v>0</v>
      </c>
      <c r="R82">
        <f t="shared" si="24"/>
        <v>0</v>
      </c>
      <c r="S82">
        <f t="shared" si="25"/>
        <v>0</v>
      </c>
      <c r="T82">
        <f t="shared" si="26"/>
        <v>0</v>
      </c>
      <c r="U82">
        <f t="shared" si="27"/>
        <v>0</v>
      </c>
      <c r="V82">
        <f t="shared" si="28"/>
        <v>0</v>
      </c>
      <c r="W82">
        <f t="shared" si="29"/>
        <v>0</v>
      </c>
      <c r="X82">
        <f t="shared" si="30"/>
        <v>0</v>
      </c>
      <c r="Y82">
        <f t="shared" si="31"/>
        <v>0</v>
      </c>
      <c r="AA82">
        <f t="shared" si="32"/>
        <v>1</v>
      </c>
      <c r="AB82">
        <f t="shared" si="33"/>
        <v>1</v>
      </c>
      <c r="AC82">
        <f t="shared" si="34"/>
        <v>1</v>
      </c>
      <c r="AD82">
        <f t="shared" si="35"/>
        <v>1</v>
      </c>
      <c r="AE82">
        <f t="shared" si="36"/>
        <v>1</v>
      </c>
      <c r="AF82">
        <f t="shared" si="37"/>
        <v>1</v>
      </c>
      <c r="AG82">
        <f t="shared" si="38"/>
        <v>1</v>
      </c>
      <c r="AH82">
        <f t="shared" si="39"/>
        <v>1</v>
      </c>
      <c r="AI82">
        <f t="shared" si="40"/>
        <v>1</v>
      </c>
      <c r="AJ82">
        <f t="shared" si="41"/>
        <v>1</v>
      </c>
    </row>
    <row r="83" spans="1:36" ht="15.5" x14ac:dyDescent="0.35">
      <c r="A83" s="49" t="s">
        <v>96</v>
      </c>
      <c r="B83" s="25">
        <f>PIF!D83</f>
        <v>1</v>
      </c>
      <c r="C83">
        <f>PIF!H83</f>
        <v>0</v>
      </c>
      <c r="D83" s="47">
        <f>Prev!B81</f>
        <v>0.55257011488526053</v>
      </c>
      <c r="E83" s="47">
        <f>Prev!E81</f>
        <v>0.53718832692571483</v>
      </c>
      <c r="F83" s="47">
        <f>Prev!H81</f>
        <v>0.52635519272563869</v>
      </c>
      <c r="G83" s="47">
        <f>Prev!K81</f>
        <v>0.51122773494718332</v>
      </c>
      <c r="H83" s="47">
        <f>Prev!N81</f>
        <v>0.495934046288111</v>
      </c>
      <c r="I83" s="47">
        <f>Prev!Q81</f>
        <v>0.48049391988852275</v>
      </c>
      <c r="J83" s="47">
        <f>Prev!T81</f>
        <v>0.46492861506572036</v>
      </c>
      <c r="K83" s="47">
        <f>Prev!W81</f>
        <v>0.44926081265609019</v>
      </c>
      <c r="L83" s="47">
        <f>Prev!Z81</f>
        <v>0.43351455413496437</v>
      </c>
      <c r="M83" s="47">
        <f>Prev!AC81</f>
        <v>0.41771516383391527</v>
      </c>
      <c r="P83">
        <f t="shared" si="22"/>
        <v>0</v>
      </c>
      <c r="Q83">
        <f t="shared" si="23"/>
        <v>0</v>
      </c>
      <c r="R83">
        <f t="shared" si="24"/>
        <v>0</v>
      </c>
      <c r="S83">
        <f t="shared" si="25"/>
        <v>0</v>
      </c>
      <c r="T83">
        <f t="shared" si="26"/>
        <v>0</v>
      </c>
      <c r="U83">
        <f t="shared" si="27"/>
        <v>0</v>
      </c>
      <c r="V83">
        <f t="shared" si="28"/>
        <v>0</v>
      </c>
      <c r="W83">
        <f t="shared" si="29"/>
        <v>0</v>
      </c>
      <c r="X83">
        <f t="shared" si="30"/>
        <v>0</v>
      </c>
      <c r="Y83">
        <f t="shared" si="31"/>
        <v>0</v>
      </c>
      <c r="AA83">
        <f t="shared" si="32"/>
        <v>1</v>
      </c>
      <c r="AB83">
        <f t="shared" si="33"/>
        <v>1</v>
      </c>
      <c r="AC83">
        <f t="shared" si="34"/>
        <v>1</v>
      </c>
      <c r="AD83">
        <f t="shared" si="35"/>
        <v>1</v>
      </c>
      <c r="AE83">
        <f t="shared" si="36"/>
        <v>1</v>
      </c>
      <c r="AF83">
        <f t="shared" si="37"/>
        <v>1</v>
      </c>
      <c r="AG83">
        <f t="shared" si="38"/>
        <v>1</v>
      </c>
      <c r="AH83">
        <f t="shared" si="39"/>
        <v>1</v>
      </c>
      <c r="AI83">
        <f t="shared" si="40"/>
        <v>1</v>
      </c>
      <c r="AJ83">
        <f t="shared" si="41"/>
        <v>1</v>
      </c>
    </row>
    <row r="84" spans="1:36" ht="15.5" x14ac:dyDescent="0.35">
      <c r="A84" s="49" t="s">
        <v>97</v>
      </c>
      <c r="B84" s="25">
        <f>PIF!D84</f>
        <v>1</v>
      </c>
      <c r="C84">
        <f>PIF!H84</f>
        <v>0</v>
      </c>
      <c r="D84" s="47">
        <f>Prev!B82</f>
        <v>0.55257011488526087</v>
      </c>
      <c r="E84" s="47">
        <f>Prev!E82</f>
        <v>0.53718832692571483</v>
      </c>
      <c r="F84" s="47">
        <f>Prev!H82</f>
        <v>0.52635519272563869</v>
      </c>
      <c r="G84" s="47">
        <f>Prev!K82</f>
        <v>0.51122773494718343</v>
      </c>
      <c r="H84" s="47">
        <f>Prev!N82</f>
        <v>0.495934046288111</v>
      </c>
      <c r="I84" s="47">
        <f>Prev!Q82</f>
        <v>0.48049391988852269</v>
      </c>
      <c r="J84" s="47">
        <f>Prev!T82</f>
        <v>0.46492861506572036</v>
      </c>
      <c r="K84" s="47">
        <f>Prev!W82</f>
        <v>0.44926081265609019</v>
      </c>
      <c r="L84" s="47">
        <f>Prev!Z82</f>
        <v>0.43351455413496454</v>
      </c>
      <c r="M84" s="47">
        <f>Prev!AC82</f>
        <v>0.4177151638339151</v>
      </c>
      <c r="P84">
        <f t="shared" si="22"/>
        <v>0</v>
      </c>
      <c r="Q84">
        <f t="shared" si="23"/>
        <v>0</v>
      </c>
      <c r="R84">
        <f t="shared" si="24"/>
        <v>0</v>
      </c>
      <c r="S84">
        <f t="shared" si="25"/>
        <v>0</v>
      </c>
      <c r="T84">
        <f t="shared" si="26"/>
        <v>0</v>
      </c>
      <c r="U84">
        <f t="shared" si="27"/>
        <v>0</v>
      </c>
      <c r="V84">
        <f t="shared" si="28"/>
        <v>0</v>
      </c>
      <c r="W84">
        <f t="shared" si="29"/>
        <v>0</v>
      </c>
      <c r="X84">
        <f t="shared" si="30"/>
        <v>0</v>
      </c>
      <c r="Y84">
        <f t="shared" si="31"/>
        <v>0</v>
      </c>
      <c r="AA84">
        <f t="shared" si="32"/>
        <v>1</v>
      </c>
      <c r="AB84">
        <f t="shared" si="33"/>
        <v>1</v>
      </c>
      <c r="AC84">
        <f t="shared" si="34"/>
        <v>1</v>
      </c>
      <c r="AD84">
        <f t="shared" si="35"/>
        <v>1</v>
      </c>
      <c r="AE84">
        <f t="shared" si="36"/>
        <v>1</v>
      </c>
      <c r="AF84">
        <f t="shared" si="37"/>
        <v>1</v>
      </c>
      <c r="AG84">
        <f t="shared" si="38"/>
        <v>1</v>
      </c>
      <c r="AH84">
        <f t="shared" si="39"/>
        <v>1</v>
      </c>
      <c r="AI84">
        <f t="shared" si="40"/>
        <v>1</v>
      </c>
      <c r="AJ84">
        <f t="shared" si="41"/>
        <v>1</v>
      </c>
    </row>
    <row r="85" spans="1:36" ht="15.5" x14ac:dyDescent="0.35">
      <c r="A85" s="49" t="s">
        <v>98</v>
      </c>
      <c r="B85" s="25">
        <f>PIF!D85</f>
        <v>1</v>
      </c>
      <c r="C85">
        <f>PIF!H85</f>
        <v>0</v>
      </c>
      <c r="D85" s="47">
        <f>Prev!B83</f>
        <v>0.55257011488526087</v>
      </c>
      <c r="E85" s="47">
        <f>Prev!E83</f>
        <v>0.53718832692571483</v>
      </c>
      <c r="F85" s="47">
        <f>Prev!H83</f>
        <v>0.52635519272563869</v>
      </c>
      <c r="G85" s="47">
        <f>Prev!K83</f>
        <v>0.51122773494718343</v>
      </c>
      <c r="H85" s="47">
        <f>Prev!N83</f>
        <v>0.495934046288111</v>
      </c>
      <c r="I85" s="47">
        <f>Prev!Q83</f>
        <v>0.48049391988852269</v>
      </c>
      <c r="J85" s="47">
        <f>Prev!T83</f>
        <v>0.46492861506572036</v>
      </c>
      <c r="K85" s="47">
        <f>Prev!W83</f>
        <v>0.44926081265609019</v>
      </c>
      <c r="L85" s="47">
        <f>Prev!Z83</f>
        <v>0.43351455413496454</v>
      </c>
      <c r="M85" s="47">
        <f>Prev!AC83</f>
        <v>0.4177151638339151</v>
      </c>
      <c r="P85">
        <f t="shared" si="22"/>
        <v>0</v>
      </c>
      <c r="Q85">
        <f t="shared" si="23"/>
        <v>0</v>
      </c>
      <c r="R85">
        <f t="shared" si="24"/>
        <v>0</v>
      </c>
      <c r="S85">
        <f t="shared" si="25"/>
        <v>0</v>
      </c>
      <c r="T85">
        <f t="shared" si="26"/>
        <v>0</v>
      </c>
      <c r="U85">
        <f t="shared" si="27"/>
        <v>0</v>
      </c>
      <c r="V85">
        <f t="shared" si="28"/>
        <v>0</v>
      </c>
      <c r="W85">
        <f t="shared" si="29"/>
        <v>0</v>
      </c>
      <c r="X85">
        <f t="shared" si="30"/>
        <v>0</v>
      </c>
      <c r="Y85">
        <f t="shared" si="31"/>
        <v>0</v>
      </c>
      <c r="AA85">
        <f t="shared" si="32"/>
        <v>1</v>
      </c>
      <c r="AB85">
        <f t="shared" si="33"/>
        <v>1</v>
      </c>
      <c r="AC85">
        <f t="shared" si="34"/>
        <v>1</v>
      </c>
      <c r="AD85">
        <f t="shared" si="35"/>
        <v>1</v>
      </c>
      <c r="AE85">
        <f t="shared" si="36"/>
        <v>1</v>
      </c>
      <c r="AF85">
        <f t="shared" si="37"/>
        <v>1</v>
      </c>
      <c r="AG85">
        <f t="shared" si="38"/>
        <v>1</v>
      </c>
      <c r="AH85">
        <f t="shared" si="39"/>
        <v>1</v>
      </c>
      <c r="AI85">
        <f t="shared" si="40"/>
        <v>1</v>
      </c>
      <c r="AJ85">
        <f t="shared" si="41"/>
        <v>1</v>
      </c>
    </row>
    <row r="86" spans="1:36" ht="15.5" x14ac:dyDescent="0.35">
      <c r="A86" s="49" t="s">
        <v>99</v>
      </c>
      <c r="B86" s="25">
        <f>PIF!D86</f>
        <v>1</v>
      </c>
      <c r="C86">
        <f>PIF!H86</f>
        <v>0</v>
      </c>
      <c r="D86" s="47">
        <f>Prev!B84</f>
        <v>0.55257011488526053</v>
      </c>
      <c r="E86" s="47">
        <f>Prev!E84</f>
        <v>0.53718832692571483</v>
      </c>
      <c r="F86" s="47">
        <f>Prev!H84</f>
        <v>0.52635519272563869</v>
      </c>
      <c r="G86" s="47">
        <f>Prev!K84</f>
        <v>0.51122773494718332</v>
      </c>
      <c r="H86" s="47">
        <f>Prev!N84</f>
        <v>0.495934046288111</v>
      </c>
      <c r="I86" s="47">
        <f>Prev!Q84</f>
        <v>0.48049391988852275</v>
      </c>
      <c r="J86" s="47">
        <f>Prev!T84</f>
        <v>0.46492861506572036</v>
      </c>
      <c r="K86" s="47">
        <f>Prev!W84</f>
        <v>0.44926081265609019</v>
      </c>
      <c r="L86" s="47">
        <f>Prev!Z84</f>
        <v>0.43351455413496437</v>
      </c>
      <c r="M86" s="47">
        <f>Prev!AC84</f>
        <v>0.41771516383391527</v>
      </c>
      <c r="P86">
        <f t="shared" si="22"/>
        <v>0</v>
      </c>
      <c r="Q86">
        <f t="shared" si="23"/>
        <v>0</v>
      </c>
      <c r="R86">
        <f t="shared" si="24"/>
        <v>0</v>
      </c>
      <c r="S86">
        <f t="shared" si="25"/>
        <v>0</v>
      </c>
      <c r="T86">
        <f t="shared" si="26"/>
        <v>0</v>
      </c>
      <c r="U86">
        <f t="shared" si="27"/>
        <v>0</v>
      </c>
      <c r="V86">
        <f t="shared" si="28"/>
        <v>0</v>
      </c>
      <c r="W86">
        <f t="shared" si="29"/>
        <v>0</v>
      </c>
      <c r="X86">
        <f t="shared" si="30"/>
        <v>0</v>
      </c>
      <c r="Y86">
        <f t="shared" si="31"/>
        <v>0</v>
      </c>
      <c r="AA86">
        <f t="shared" si="32"/>
        <v>1</v>
      </c>
      <c r="AB86">
        <f t="shared" si="33"/>
        <v>1</v>
      </c>
      <c r="AC86">
        <f t="shared" si="34"/>
        <v>1</v>
      </c>
      <c r="AD86">
        <f t="shared" si="35"/>
        <v>1</v>
      </c>
      <c r="AE86">
        <f t="shared" si="36"/>
        <v>1</v>
      </c>
      <c r="AF86">
        <f t="shared" si="37"/>
        <v>1</v>
      </c>
      <c r="AG86">
        <f t="shared" si="38"/>
        <v>1</v>
      </c>
      <c r="AH86">
        <f t="shared" si="39"/>
        <v>1</v>
      </c>
      <c r="AI86">
        <f t="shared" si="40"/>
        <v>1</v>
      </c>
      <c r="AJ86">
        <f t="shared" si="41"/>
        <v>1</v>
      </c>
    </row>
    <row r="87" spans="1:36" ht="15.5" x14ac:dyDescent="0.35">
      <c r="A87" s="49" t="s">
        <v>100</v>
      </c>
      <c r="B87" s="25">
        <f>PIF!D87</f>
        <v>1</v>
      </c>
      <c r="C87">
        <f>PIF!H87</f>
        <v>0</v>
      </c>
      <c r="D87" s="47">
        <f>Prev!B85</f>
        <v>0.55257011488526087</v>
      </c>
      <c r="E87" s="47">
        <f>Prev!E85</f>
        <v>0.5371883269257145</v>
      </c>
      <c r="F87" s="47">
        <f>Prev!H85</f>
        <v>0.52635519272563835</v>
      </c>
      <c r="G87" s="47">
        <f>Prev!K85</f>
        <v>0.5112277349471831</v>
      </c>
      <c r="H87" s="47">
        <f>Prev!N85</f>
        <v>0.49593404628811077</v>
      </c>
      <c r="I87" s="47">
        <f>Prev!Q85</f>
        <v>0.48049391988852264</v>
      </c>
      <c r="J87" s="47">
        <f>Prev!T85</f>
        <v>0.46492861506572025</v>
      </c>
      <c r="K87" s="47">
        <f>Prev!W85</f>
        <v>0.44926081265609041</v>
      </c>
      <c r="L87" s="47">
        <f>Prev!Z85</f>
        <v>0.43351455413496454</v>
      </c>
      <c r="M87" s="47">
        <f>Prev!AC85</f>
        <v>0.41771516383391516</v>
      </c>
      <c r="P87">
        <f t="shared" si="22"/>
        <v>0</v>
      </c>
      <c r="Q87">
        <f t="shared" si="23"/>
        <v>0</v>
      </c>
      <c r="R87">
        <f t="shared" si="24"/>
        <v>0</v>
      </c>
      <c r="S87">
        <f t="shared" si="25"/>
        <v>0</v>
      </c>
      <c r="T87">
        <f t="shared" si="26"/>
        <v>0</v>
      </c>
      <c r="U87">
        <f t="shared" si="27"/>
        <v>0</v>
      </c>
      <c r="V87">
        <f t="shared" si="28"/>
        <v>0</v>
      </c>
      <c r="W87">
        <f t="shared" si="29"/>
        <v>0</v>
      </c>
      <c r="X87">
        <f t="shared" si="30"/>
        <v>0</v>
      </c>
      <c r="Y87">
        <f t="shared" si="31"/>
        <v>0</v>
      </c>
      <c r="AA87">
        <f t="shared" si="32"/>
        <v>1</v>
      </c>
      <c r="AB87">
        <f t="shared" si="33"/>
        <v>1</v>
      </c>
      <c r="AC87">
        <f t="shared" si="34"/>
        <v>1</v>
      </c>
      <c r="AD87">
        <f t="shared" si="35"/>
        <v>1</v>
      </c>
      <c r="AE87">
        <f t="shared" si="36"/>
        <v>1</v>
      </c>
      <c r="AF87">
        <f t="shared" si="37"/>
        <v>1</v>
      </c>
      <c r="AG87">
        <f t="shared" si="38"/>
        <v>1</v>
      </c>
      <c r="AH87">
        <f t="shared" si="39"/>
        <v>1</v>
      </c>
      <c r="AI87">
        <f t="shared" si="40"/>
        <v>1</v>
      </c>
      <c r="AJ87">
        <f t="shared" si="41"/>
        <v>1</v>
      </c>
    </row>
    <row r="88" spans="1:36" ht="15.5" x14ac:dyDescent="0.35">
      <c r="A88" s="49" t="s">
        <v>101</v>
      </c>
      <c r="B88" s="25">
        <f>PIF!D88</f>
        <v>1</v>
      </c>
      <c r="C88">
        <f>PIF!H88</f>
        <v>0</v>
      </c>
      <c r="D88" s="47">
        <f>Prev!B86</f>
        <v>0.55257011488526087</v>
      </c>
      <c r="E88" s="47">
        <f>Prev!E86</f>
        <v>0.5371883269257145</v>
      </c>
      <c r="F88" s="47">
        <f>Prev!H86</f>
        <v>0.52635519272563835</v>
      </c>
      <c r="G88" s="47">
        <f>Prev!K86</f>
        <v>0.5112277349471831</v>
      </c>
      <c r="H88" s="47">
        <f>Prev!N86</f>
        <v>0.49593404628811077</v>
      </c>
      <c r="I88" s="47">
        <f>Prev!Q86</f>
        <v>0.48049391988852264</v>
      </c>
      <c r="J88" s="47">
        <f>Prev!T86</f>
        <v>0.46492861506572025</v>
      </c>
      <c r="K88" s="47">
        <f>Prev!W86</f>
        <v>0.44926081265609041</v>
      </c>
      <c r="L88" s="47">
        <f>Prev!Z86</f>
        <v>0.43351455413496454</v>
      </c>
      <c r="M88" s="47">
        <f>Prev!AC86</f>
        <v>0.41771516383391516</v>
      </c>
      <c r="P88">
        <f t="shared" ref="P88:P151" si="42">D88*($B88-1)/(D88*($B88-1)+1)</f>
        <v>0</v>
      </c>
      <c r="Q88">
        <f t="shared" ref="Q88:Q151" si="43">E88*($B88-1)/(E88*($B88-1)+1)</f>
        <v>0</v>
      </c>
      <c r="R88">
        <f t="shared" ref="R88:R151" si="44">F88*($B88-1)/(F88*($B88-1)+1)</f>
        <v>0</v>
      </c>
      <c r="S88">
        <f t="shared" ref="S88:S151" si="45">G88*($B88-1)/(G88*($B88-1)+1)</f>
        <v>0</v>
      </c>
      <c r="T88">
        <f t="shared" ref="T88:T151" si="46">H88*($B88-1)/(H88*($B88-1)+1)</f>
        <v>0</v>
      </c>
      <c r="U88">
        <f t="shared" ref="U88:U151" si="47">I88*($B88-1)/(I88*($B88-1)+1)</f>
        <v>0</v>
      </c>
      <c r="V88">
        <f t="shared" ref="V88:V151" si="48">J88*($B88-1)/(J88*($B88-1)+1)</f>
        <v>0</v>
      </c>
      <c r="W88">
        <f t="shared" ref="W88:W151" si="49">K88*($B88-1)/(K88*($B88-1)+1)</f>
        <v>0</v>
      </c>
      <c r="X88">
        <f t="shared" ref="X88:X151" si="50">L88*($B88-1)/(L88*($B88-1)+1)</f>
        <v>0</v>
      </c>
      <c r="Y88">
        <f t="shared" ref="Y88:Y151" si="51">M88*($B88-1)/(M88*($B88-1)+1)</f>
        <v>0</v>
      </c>
      <c r="AA88">
        <f t="shared" si="32"/>
        <v>1</v>
      </c>
      <c r="AB88">
        <f t="shared" si="33"/>
        <v>1</v>
      </c>
      <c r="AC88">
        <f t="shared" si="34"/>
        <v>1</v>
      </c>
      <c r="AD88">
        <f t="shared" si="35"/>
        <v>1</v>
      </c>
      <c r="AE88">
        <f t="shared" si="36"/>
        <v>1</v>
      </c>
      <c r="AF88">
        <f t="shared" si="37"/>
        <v>1</v>
      </c>
      <c r="AG88">
        <f t="shared" si="38"/>
        <v>1</v>
      </c>
      <c r="AH88">
        <f t="shared" si="39"/>
        <v>1</v>
      </c>
      <c r="AI88">
        <f t="shared" si="40"/>
        <v>1</v>
      </c>
      <c r="AJ88">
        <f t="shared" si="41"/>
        <v>1</v>
      </c>
    </row>
    <row r="89" spans="1:36" ht="15.5" x14ac:dyDescent="0.35">
      <c r="A89" s="49" t="s">
        <v>102</v>
      </c>
      <c r="B89" s="25">
        <f>PIF!D89</f>
        <v>1</v>
      </c>
      <c r="C89">
        <f>PIF!H89</f>
        <v>0</v>
      </c>
      <c r="D89" s="47">
        <f>Prev!B87</f>
        <v>0.5525701148852612</v>
      </c>
      <c r="E89" s="47">
        <f>Prev!E87</f>
        <v>0.53718832692571483</v>
      </c>
      <c r="F89" s="47">
        <f>Prev!H87</f>
        <v>0.5263551927256388</v>
      </c>
      <c r="G89" s="47">
        <f>Prev!K87</f>
        <v>0.51122773494718343</v>
      </c>
      <c r="H89" s="47">
        <f>Prev!N87</f>
        <v>0.49593404628811066</v>
      </c>
      <c r="I89" s="47">
        <f>Prev!Q87</f>
        <v>0.4804939198885228</v>
      </c>
      <c r="J89" s="47">
        <f>Prev!T87</f>
        <v>0.4649286150657202</v>
      </c>
      <c r="K89" s="47">
        <f>Prev!W87</f>
        <v>0.44926081265609041</v>
      </c>
      <c r="L89" s="47">
        <f>Prev!Z87</f>
        <v>0.43351455413496459</v>
      </c>
      <c r="M89" s="47">
        <f>Prev!AC87</f>
        <v>0.41771516383391516</v>
      </c>
      <c r="P89">
        <f t="shared" si="42"/>
        <v>0</v>
      </c>
      <c r="Q89">
        <f t="shared" si="43"/>
        <v>0</v>
      </c>
      <c r="R89">
        <f t="shared" si="44"/>
        <v>0</v>
      </c>
      <c r="S89">
        <f t="shared" si="45"/>
        <v>0</v>
      </c>
      <c r="T89">
        <f t="shared" si="46"/>
        <v>0</v>
      </c>
      <c r="U89">
        <f t="shared" si="47"/>
        <v>0</v>
      </c>
      <c r="V89">
        <f t="shared" si="48"/>
        <v>0</v>
      </c>
      <c r="W89">
        <f t="shared" si="49"/>
        <v>0</v>
      </c>
      <c r="X89">
        <f t="shared" si="50"/>
        <v>0</v>
      </c>
      <c r="Y89">
        <f t="shared" si="51"/>
        <v>0</v>
      </c>
      <c r="AA89">
        <f t="shared" si="32"/>
        <v>1</v>
      </c>
      <c r="AB89">
        <f t="shared" si="33"/>
        <v>1</v>
      </c>
      <c r="AC89">
        <f t="shared" si="34"/>
        <v>1</v>
      </c>
      <c r="AD89">
        <f t="shared" si="35"/>
        <v>1</v>
      </c>
      <c r="AE89">
        <f t="shared" si="36"/>
        <v>1</v>
      </c>
      <c r="AF89">
        <f t="shared" si="37"/>
        <v>1</v>
      </c>
      <c r="AG89">
        <f t="shared" si="38"/>
        <v>1</v>
      </c>
      <c r="AH89">
        <f t="shared" si="39"/>
        <v>1</v>
      </c>
      <c r="AI89">
        <f t="shared" si="40"/>
        <v>1</v>
      </c>
      <c r="AJ89">
        <f t="shared" si="41"/>
        <v>1</v>
      </c>
    </row>
    <row r="90" spans="1:36" ht="15.5" x14ac:dyDescent="0.35">
      <c r="A90" s="49" t="s">
        <v>103</v>
      </c>
      <c r="B90" s="25">
        <f>PIF!D90</f>
        <v>1</v>
      </c>
      <c r="C90">
        <f>PIF!H90</f>
        <v>0</v>
      </c>
      <c r="D90" s="47">
        <f>Prev!B88</f>
        <v>0.5525701148852612</v>
      </c>
      <c r="E90" s="47">
        <f>Prev!E88</f>
        <v>0.53718832692571483</v>
      </c>
      <c r="F90" s="47">
        <f>Prev!H88</f>
        <v>0.5263551927256388</v>
      </c>
      <c r="G90" s="47">
        <f>Prev!K88</f>
        <v>0.51122773494718343</v>
      </c>
      <c r="H90" s="47">
        <f>Prev!N88</f>
        <v>0.49593404628811066</v>
      </c>
      <c r="I90" s="47">
        <f>Prev!Q88</f>
        <v>0.4804939198885228</v>
      </c>
      <c r="J90" s="47">
        <f>Prev!T88</f>
        <v>0.4649286150657202</v>
      </c>
      <c r="K90" s="47">
        <f>Prev!W88</f>
        <v>0.44926081265609041</v>
      </c>
      <c r="L90" s="47">
        <f>Prev!Z88</f>
        <v>0.43351455413496459</v>
      </c>
      <c r="M90" s="47">
        <f>Prev!AC88</f>
        <v>0.41771516383391516</v>
      </c>
      <c r="P90">
        <f t="shared" si="42"/>
        <v>0</v>
      </c>
      <c r="Q90">
        <f t="shared" si="43"/>
        <v>0</v>
      </c>
      <c r="R90">
        <f t="shared" si="44"/>
        <v>0</v>
      </c>
      <c r="S90">
        <f t="shared" si="45"/>
        <v>0</v>
      </c>
      <c r="T90">
        <f t="shared" si="46"/>
        <v>0</v>
      </c>
      <c r="U90">
        <f t="shared" si="47"/>
        <v>0</v>
      </c>
      <c r="V90">
        <f t="shared" si="48"/>
        <v>0</v>
      </c>
      <c r="W90">
        <f t="shared" si="49"/>
        <v>0</v>
      </c>
      <c r="X90">
        <f t="shared" si="50"/>
        <v>0</v>
      </c>
      <c r="Y90">
        <f t="shared" si="51"/>
        <v>0</v>
      </c>
      <c r="AA90">
        <f t="shared" si="32"/>
        <v>1</v>
      </c>
      <c r="AB90">
        <f t="shared" si="33"/>
        <v>1</v>
      </c>
      <c r="AC90">
        <f t="shared" si="34"/>
        <v>1</v>
      </c>
      <c r="AD90">
        <f t="shared" si="35"/>
        <v>1</v>
      </c>
      <c r="AE90">
        <f t="shared" si="36"/>
        <v>1</v>
      </c>
      <c r="AF90">
        <f t="shared" si="37"/>
        <v>1</v>
      </c>
      <c r="AG90">
        <f t="shared" si="38"/>
        <v>1</v>
      </c>
      <c r="AH90">
        <f t="shared" si="39"/>
        <v>1</v>
      </c>
      <c r="AI90">
        <f t="shared" si="40"/>
        <v>1</v>
      </c>
      <c r="AJ90">
        <f t="shared" si="41"/>
        <v>1</v>
      </c>
    </row>
    <row r="91" spans="1:36" ht="15.5" x14ac:dyDescent="0.35">
      <c r="A91" s="49" t="s">
        <v>104</v>
      </c>
      <c r="B91" s="25">
        <f>PIF!D91</f>
        <v>1</v>
      </c>
      <c r="C91">
        <f>PIF!H91</f>
        <v>0</v>
      </c>
      <c r="D91" s="47">
        <f>Prev!B89</f>
        <v>0.5525701148852612</v>
      </c>
      <c r="E91" s="47">
        <f>Prev!E89</f>
        <v>0.53718832692571483</v>
      </c>
      <c r="F91" s="47">
        <f>Prev!H89</f>
        <v>0.5263551927256388</v>
      </c>
      <c r="G91" s="47">
        <f>Prev!K89</f>
        <v>0.51122773494718343</v>
      </c>
      <c r="H91" s="47">
        <f>Prev!N89</f>
        <v>0.49593404628811066</v>
      </c>
      <c r="I91" s="47">
        <f>Prev!Q89</f>
        <v>0.4804939198885228</v>
      </c>
      <c r="J91" s="47">
        <f>Prev!T89</f>
        <v>0.4649286150657202</v>
      </c>
      <c r="K91" s="47">
        <f>Prev!W89</f>
        <v>0.44926081265609041</v>
      </c>
      <c r="L91" s="47">
        <f>Prev!Z89</f>
        <v>0.43351455413496459</v>
      </c>
      <c r="M91" s="47">
        <f>Prev!AC89</f>
        <v>0.41771516383391516</v>
      </c>
      <c r="P91">
        <f t="shared" si="42"/>
        <v>0</v>
      </c>
      <c r="Q91">
        <f t="shared" si="43"/>
        <v>0</v>
      </c>
      <c r="R91">
        <f t="shared" si="44"/>
        <v>0</v>
      </c>
      <c r="S91">
        <f t="shared" si="45"/>
        <v>0</v>
      </c>
      <c r="T91">
        <f t="shared" si="46"/>
        <v>0</v>
      </c>
      <c r="U91">
        <f t="shared" si="47"/>
        <v>0</v>
      </c>
      <c r="V91">
        <f t="shared" si="48"/>
        <v>0</v>
      </c>
      <c r="W91">
        <f t="shared" si="49"/>
        <v>0</v>
      </c>
      <c r="X91">
        <f t="shared" si="50"/>
        <v>0</v>
      </c>
      <c r="Y91">
        <f t="shared" si="51"/>
        <v>0</v>
      </c>
      <c r="AA91">
        <f t="shared" si="32"/>
        <v>1</v>
      </c>
      <c r="AB91">
        <f t="shared" si="33"/>
        <v>1</v>
      </c>
      <c r="AC91">
        <f t="shared" si="34"/>
        <v>1</v>
      </c>
      <c r="AD91">
        <f t="shared" si="35"/>
        <v>1</v>
      </c>
      <c r="AE91">
        <f t="shared" si="36"/>
        <v>1</v>
      </c>
      <c r="AF91">
        <f t="shared" si="37"/>
        <v>1</v>
      </c>
      <c r="AG91">
        <f t="shared" si="38"/>
        <v>1</v>
      </c>
      <c r="AH91">
        <f t="shared" si="39"/>
        <v>1</v>
      </c>
      <c r="AI91">
        <f t="shared" si="40"/>
        <v>1</v>
      </c>
      <c r="AJ91">
        <f t="shared" si="41"/>
        <v>1</v>
      </c>
    </row>
    <row r="92" spans="1:36" ht="15.5" x14ac:dyDescent="0.35">
      <c r="A92" s="49" t="s">
        <v>105</v>
      </c>
      <c r="B92" s="25">
        <f>PIF!D92</f>
        <v>1</v>
      </c>
      <c r="C92">
        <f>PIF!H92</f>
        <v>0</v>
      </c>
      <c r="D92" s="47">
        <f>Prev!B90</f>
        <v>0.5525701148852612</v>
      </c>
      <c r="E92" s="47">
        <f>Prev!E90</f>
        <v>0.53718832692571483</v>
      </c>
      <c r="F92" s="47">
        <f>Prev!H90</f>
        <v>0.5263551927256388</v>
      </c>
      <c r="G92" s="47">
        <f>Prev!K90</f>
        <v>0.51122773494718343</v>
      </c>
      <c r="H92" s="47">
        <f>Prev!N90</f>
        <v>0.49593404628811066</v>
      </c>
      <c r="I92" s="47">
        <f>Prev!Q90</f>
        <v>0.4804939198885228</v>
      </c>
      <c r="J92" s="47">
        <f>Prev!T90</f>
        <v>0.4649286150657202</v>
      </c>
      <c r="K92" s="47">
        <f>Prev!W90</f>
        <v>0.44926081265609041</v>
      </c>
      <c r="L92" s="47">
        <f>Prev!Z90</f>
        <v>0.43351455413496459</v>
      </c>
      <c r="M92" s="47">
        <f>Prev!AC90</f>
        <v>0.41771516383391516</v>
      </c>
      <c r="P92">
        <f t="shared" si="42"/>
        <v>0</v>
      </c>
      <c r="Q92">
        <f t="shared" si="43"/>
        <v>0</v>
      </c>
      <c r="R92">
        <f t="shared" si="44"/>
        <v>0</v>
      </c>
      <c r="S92">
        <f t="shared" si="45"/>
        <v>0</v>
      </c>
      <c r="T92">
        <f t="shared" si="46"/>
        <v>0</v>
      </c>
      <c r="U92">
        <f t="shared" si="47"/>
        <v>0</v>
      </c>
      <c r="V92">
        <f t="shared" si="48"/>
        <v>0</v>
      </c>
      <c r="W92">
        <f t="shared" si="49"/>
        <v>0</v>
      </c>
      <c r="X92">
        <f t="shared" si="50"/>
        <v>0</v>
      </c>
      <c r="Y92">
        <f t="shared" si="51"/>
        <v>0</v>
      </c>
      <c r="AA92">
        <f t="shared" si="32"/>
        <v>1</v>
      </c>
      <c r="AB92">
        <f t="shared" si="33"/>
        <v>1</v>
      </c>
      <c r="AC92">
        <f t="shared" si="34"/>
        <v>1</v>
      </c>
      <c r="AD92">
        <f t="shared" si="35"/>
        <v>1</v>
      </c>
      <c r="AE92">
        <f t="shared" si="36"/>
        <v>1</v>
      </c>
      <c r="AF92">
        <f t="shared" si="37"/>
        <v>1</v>
      </c>
      <c r="AG92">
        <f t="shared" si="38"/>
        <v>1</v>
      </c>
      <c r="AH92">
        <f t="shared" si="39"/>
        <v>1</v>
      </c>
      <c r="AI92">
        <f t="shared" si="40"/>
        <v>1</v>
      </c>
      <c r="AJ92">
        <f t="shared" si="41"/>
        <v>1</v>
      </c>
    </row>
    <row r="93" spans="1:36" ht="15.5" x14ac:dyDescent="0.35">
      <c r="A93" s="49" t="s">
        <v>106</v>
      </c>
      <c r="B93" s="25">
        <f>PIF!D93</f>
        <v>1</v>
      </c>
      <c r="C93">
        <f>PIF!H93</f>
        <v>0</v>
      </c>
      <c r="D93" s="47">
        <f>Prev!B91</f>
        <v>0.5525701148852612</v>
      </c>
      <c r="E93" s="47">
        <f>Prev!E91</f>
        <v>0.53718832692571483</v>
      </c>
      <c r="F93" s="47">
        <f>Prev!H91</f>
        <v>0.5263551927256388</v>
      </c>
      <c r="G93" s="47">
        <f>Prev!K91</f>
        <v>0.51122773494718343</v>
      </c>
      <c r="H93" s="47">
        <f>Prev!N91</f>
        <v>0.49593404628811066</v>
      </c>
      <c r="I93" s="47">
        <f>Prev!Q91</f>
        <v>0.4804939198885228</v>
      </c>
      <c r="J93" s="47">
        <f>Prev!T91</f>
        <v>0.4649286150657202</v>
      </c>
      <c r="K93" s="47">
        <f>Prev!W91</f>
        <v>0.44926081265609041</v>
      </c>
      <c r="L93" s="47">
        <f>Prev!Z91</f>
        <v>0.43351455413496459</v>
      </c>
      <c r="M93" s="47">
        <f>Prev!AC91</f>
        <v>0.41771516383391516</v>
      </c>
      <c r="P93">
        <f t="shared" si="42"/>
        <v>0</v>
      </c>
      <c r="Q93">
        <f t="shared" si="43"/>
        <v>0</v>
      </c>
      <c r="R93">
        <f t="shared" si="44"/>
        <v>0</v>
      </c>
      <c r="S93">
        <f t="shared" si="45"/>
        <v>0</v>
      </c>
      <c r="T93">
        <f t="shared" si="46"/>
        <v>0</v>
      </c>
      <c r="U93">
        <f t="shared" si="47"/>
        <v>0</v>
      </c>
      <c r="V93">
        <f t="shared" si="48"/>
        <v>0</v>
      </c>
      <c r="W93">
        <f t="shared" si="49"/>
        <v>0</v>
      </c>
      <c r="X93">
        <f t="shared" si="50"/>
        <v>0</v>
      </c>
      <c r="Y93">
        <f t="shared" si="51"/>
        <v>0</v>
      </c>
      <c r="AA93">
        <f t="shared" si="32"/>
        <v>1</v>
      </c>
      <c r="AB93">
        <f t="shared" si="33"/>
        <v>1</v>
      </c>
      <c r="AC93">
        <f t="shared" si="34"/>
        <v>1</v>
      </c>
      <c r="AD93">
        <f t="shared" si="35"/>
        <v>1</v>
      </c>
      <c r="AE93">
        <f t="shared" si="36"/>
        <v>1</v>
      </c>
      <c r="AF93">
        <f t="shared" si="37"/>
        <v>1</v>
      </c>
      <c r="AG93">
        <f t="shared" si="38"/>
        <v>1</v>
      </c>
      <c r="AH93">
        <f t="shared" si="39"/>
        <v>1</v>
      </c>
      <c r="AI93">
        <f t="shared" si="40"/>
        <v>1</v>
      </c>
      <c r="AJ93">
        <f t="shared" si="41"/>
        <v>1</v>
      </c>
    </row>
    <row r="94" spans="1:36" ht="15.5" x14ac:dyDescent="0.35">
      <c r="A94" s="49" t="s">
        <v>107</v>
      </c>
      <c r="B94" s="25">
        <f>PIF!D94</f>
        <v>1</v>
      </c>
      <c r="C94">
        <f>PIF!H94</f>
        <v>0</v>
      </c>
      <c r="D94" s="47">
        <f>Prev!B92</f>
        <v>0.5525701148852612</v>
      </c>
      <c r="E94" s="47">
        <f>Prev!E92</f>
        <v>0.53718832692571483</v>
      </c>
      <c r="F94" s="47">
        <f>Prev!H92</f>
        <v>0.5263551927256388</v>
      </c>
      <c r="G94" s="47">
        <f>Prev!K92</f>
        <v>0.51122773494718343</v>
      </c>
      <c r="H94" s="47">
        <f>Prev!N92</f>
        <v>0.49593404628811066</v>
      </c>
      <c r="I94" s="47">
        <f>Prev!Q92</f>
        <v>0.4804939198885228</v>
      </c>
      <c r="J94" s="47">
        <f>Prev!T92</f>
        <v>0.4649286150657202</v>
      </c>
      <c r="K94" s="47">
        <f>Prev!W92</f>
        <v>0.44926081265609041</v>
      </c>
      <c r="L94" s="47">
        <f>Prev!Z92</f>
        <v>0.43351455413496459</v>
      </c>
      <c r="M94" s="47">
        <f>Prev!AC92</f>
        <v>0.41771516383391516</v>
      </c>
      <c r="P94">
        <f t="shared" si="42"/>
        <v>0</v>
      </c>
      <c r="Q94">
        <f t="shared" si="43"/>
        <v>0</v>
      </c>
      <c r="R94">
        <f t="shared" si="44"/>
        <v>0</v>
      </c>
      <c r="S94">
        <f t="shared" si="45"/>
        <v>0</v>
      </c>
      <c r="T94">
        <f t="shared" si="46"/>
        <v>0</v>
      </c>
      <c r="U94">
        <f t="shared" si="47"/>
        <v>0</v>
      </c>
      <c r="V94">
        <f t="shared" si="48"/>
        <v>0</v>
      </c>
      <c r="W94">
        <f t="shared" si="49"/>
        <v>0</v>
      </c>
      <c r="X94">
        <f t="shared" si="50"/>
        <v>0</v>
      </c>
      <c r="Y94">
        <f t="shared" si="51"/>
        <v>0</v>
      </c>
      <c r="AA94">
        <f t="shared" si="32"/>
        <v>1</v>
      </c>
      <c r="AB94">
        <f t="shared" si="33"/>
        <v>1</v>
      </c>
      <c r="AC94">
        <f t="shared" si="34"/>
        <v>1</v>
      </c>
      <c r="AD94">
        <f t="shared" si="35"/>
        <v>1</v>
      </c>
      <c r="AE94">
        <f t="shared" si="36"/>
        <v>1</v>
      </c>
      <c r="AF94">
        <f t="shared" si="37"/>
        <v>1</v>
      </c>
      <c r="AG94">
        <f t="shared" si="38"/>
        <v>1</v>
      </c>
      <c r="AH94">
        <f t="shared" si="39"/>
        <v>1</v>
      </c>
      <c r="AI94">
        <f t="shared" si="40"/>
        <v>1</v>
      </c>
      <c r="AJ94">
        <f t="shared" si="41"/>
        <v>1</v>
      </c>
    </row>
    <row r="95" spans="1:36" ht="15.5" x14ac:dyDescent="0.35">
      <c r="A95" s="49" t="s">
        <v>108</v>
      </c>
      <c r="B95" s="25">
        <f>PIF!D95</f>
        <v>1</v>
      </c>
      <c r="C95">
        <f>PIF!H95</f>
        <v>0</v>
      </c>
      <c r="D95" s="47">
        <f>Prev!B93</f>
        <v>0.5525701148852612</v>
      </c>
      <c r="E95" s="47">
        <f>Prev!E93</f>
        <v>0.53718832692571483</v>
      </c>
      <c r="F95" s="47">
        <f>Prev!H93</f>
        <v>0.5263551927256388</v>
      </c>
      <c r="G95" s="47">
        <f>Prev!K93</f>
        <v>0.51122773494718343</v>
      </c>
      <c r="H95" s="47">
        <f>Prev!N93</f>
        <v>0.49593404628811066</v>
      </c>
      <c r="I95" s="47">
        <f>Prev!Q93</f>
        <v>0.4804939198885228</v>
      </c>
      <c r="J95" s="47">
        <f>Prev!T93</f>
        <v>0.4649286150657202</v>
      </c>
      <c r="K95" s="47">
        <f>Prev!W93</f>
        <v>0.44926081265609041</v>
      </c>
      <c r="L95" s="47">
        <f>Prev!Z93</f>
        <v>0.43351455413496459</v>
      </c>
      <c r="M95" s="47">
        <f>Prev!AC93</f>
        <v>0.41771516383391516</v>
      </c>
      <c r="P95">
        <f t="shared" si="42"/>
        <v>0</v>
      </c>
      <c r="Q95">
        <f t="shared" si="43"/>
        <v>0</v>
      </c>
      <c r="R95">
        <f t="shared" si="44"/>
        <v>0</v>
      </c>
      <c r="S95">
        <f t="shared" si="45"/>
        <v>0</v>
      </c>
      <c r="T95">
        <f t="shared" si="46"/>
        <v>0</v>
      </c>
      <c r="U95">
        <f t="shared" si="47"/>
        <v>0</v>
      </c>
      <c r="V95">
        <f t="shared" si="48"/>
        <v>0</v>
      </c>
      <c r="W95">
        <f t="shared" si="49"/>
        <v>0</v>
      </c>
      <c r="X95">
        <f t="shared" si="50"/>
        <v>0</v>
      </c>
      <c r="Y95">
        <f t="shared" si="51"/>
        <v>0</v>
      </c>
      <c r="AA95">
        <f t="shared" si="32"/>
        <v>1</v>
      </c>
      <c r="AB95">
        <f t="shared" si="33"/>
        <v>1</v>
      </c>
      <c r="AC95">
        <f t="shared" si="34"/>
        <v>1</v>
      </c>
      <c r="AD95">
        <f t="shared" si="35"/>
        <v>1</v>
      </c>
      <c r="AE95">
        <f t="shared" si="36"/>
        <v>1</v>
      </c>
      <c r="AF95">
        <f t="shared" si="37"/>
        <v>1</v>
      </c>
      <c r="AG95">
        <f t="shared" si="38"/>
        <v>1</v>
      </c>
      <c r="AH95">
        <f t="shared" si="39"/>
        <v>1</v>
      </c>
      <c r="AI95">
        <f t="shared" si="40"/>
        <v>1</v>
      </c>
      <c r="AJ95">
        <f t="shared" si="41"/>
        <v>1</v>
      </c>
    </row>
    <row r="96" spans="1:36" ht="15.5" x14ac:dyDescent="0.35">
      <c r="A96" s="49" t="s">
        <v>109</v>
      </c>
      <c r="B96" s="25">
        <f>PIF!D96</f>
        <v>1</v>
      </c>
      <c r="C96">
        <f>PIF!H96</f>
        <v>0</v>
      </c>
      <c r="D96" s="47">
        <f>Prev!B94</f>
        <v>0.5525701148852612</v>
      </c>
      <c r="E96" s="47">
        <f>Prev!E94</f>
        <v>0.53718832692571483</v>
      </c>
      <c r="F96" s="47">
        <f>Prev!H94</f>
        <v>0.5263551927256388</v>
      </c>
      <c r="G96" s="47">
        <f>Prev!K94</f>
        <v>0.51122773494718343</v>
      </c>
      <c r="H96" s="47">
        <f>Prev!N94</f>
        <v>0.49593404628811066</v>
      </c>
      <c r="I96" s="47">
        <f>Prev!Q94</f>
        <v>0.4804939198885228</v>
      </c>
      <c r="J96" s="47">
        <f>Prev!T94</f>
        <v>0.4649286150657202</v>
      </c>
      <c r="K96" s="47">
        <f>Prev!W94</f>
        <v>0.44926081265609041</v>
      </c>
      <c r="L96" s="47">
        <f>Prev!Z94</f>
        <v>0.43351455413496459</v>
      </c>
      <c r="M96" s="47">
        <f>Prev!AC94</f>
        <v>0.41771516383391516</v>
      </c>
      <c r="P96">
        <f t="shared" si="42"/>
        <v>0</v>
      </c>
      <c r="Q96">
        <f t="shared" si="43"/>
        <v>0</v>
      </c>
      <c r="R96">
        <f t="shared" si="44"/>
        <v>0</v>
      </c>
      <c r="S96">
        <f t="shared" si="45"/>
        <v>0</v>
      </c>
      <c r="T96">
        <f t="shared" si="46"/>
        <v>0</v>
      </c>
      <c r="U96">
        <f t="shared" si="47"/>
        <v>0</v>
      </c>
      <c r="V96">
        <f t="shared" si="48"/>
        <v>0</v>
      </c>
      <c r="W96">
        <f t="shared" si="49"/>
        <v>0</v>
      </c>
      <c r="X96">
        <f t="shared" si="50"/>
        <v>0</v>
      </c>
      <c r="Y96">
        <f t="shared" si="51"/>
        <v>0</v>
      </c>
      <c r="AA96">
        <f t="shared" si="32"/>
        <v>1</v>
      </c>
      <c r="AB96">
        <f t="shared" si="33"/>
        <v>1</v>
      </c>
      <c r="AC96">
        <f t="shared" si="34"/>
        <v>1</v>
      </c>
      <c r="AD96">
        <f t="shared" si="35"/>
        <v>1</v>
      </c>
      <c r="AE96">
        <f t="shared" si="36"/>
        <v>1</v>
      </c>
      <c r="AF96">
        <f t="shared" si="37"/>
        <v>1</v>
      </c>
      <c r="AG96">
        <f t="shared" si="38"/>
        <v>1</v>
      </c>
      <c r="AH96">
        <f t="shared" si="39"/>
        <v>1</v>
      </c>
      <c r="AI96">
        <f t="shared" si="40"/>
        <v>1</v>
      </c>
      <c r="AJ96">
        <f t="shared" si="41"/>
        <v>1</v>
      </c>
    </row>
    <row r="97" spans="1:36" ht="15.5" x14ac:dyDescent="0.35">
      <c r="A97" s="49" t="s">
        <v>110</v>
      </c>
      <c r="B97" s="25">
        <f>PIF!D97</f>
        <v>1</v>
      </c>
      <c r="C97">
        <f>PIF!H97</f>
        <v>0</v>
      </c>
      <c r="D97" s="47">
        <f>Prev!B95</f>
        <v>0.5525701148852612</v>
      </c>
      <c r="E97" s="47">
        <f>Prev!E95</f>
        <v>0.53718832692571483</v>
      </c>
      <c r="F97" s="47">
        <f>Prev!H95</f>
        <v>0.5263551927256388</v>
      </c>
      <c r="G97" s="47">
        <f>Prev!K95</f>
        <v>0.51122773494718343</v>
      </c>
      <c r="H97" s="47">
        <f>Prev!N95</f>
        <v>0.49593404628811066</v>
      </c>
      <c r="I97" s="47">
        <f>Prev!Q95</f>
        <v>0.4804939198885228</v>
      </c>
      <c r="J97" s="47">
        <f>Prev!T95</f>
        <v>0.4649286150657202</v>
      </c>
      <c r="K97" s="47">
        <f>Prev!W95</f>
        <v>0.44926081265609041</v>
      </c>
      <c r="L97" s="47">
        <f>Prev!Z95</f>
        <v>0.43351455413496459</v>
      </c>
      <c r="M97" s="47">
        <f>Prev!AC95</f>
        <v>0.41771516383391516</v>
      </c>
      <c r="P97">
        <f t="shared" si="42"/>
        <v>0</v>
      </c>
      <c r="Q97">
        <f t="shared" si="43"/>
        <v>0</v>
      </c>
      <c r="R97">
        <f t="shared" si="44"/>
        <v>0</v>
      </c>
      <c r="S97">
        <f t="shared" si="45"/>
        <v>0</v>
      </c>
      <c r="T97">
        <f t="shared" si="46"/>
        <v>0</v>
      </c>
      <c r="U97">
        <f t="shared" si="47"/>
        <v>0</v>
      </c>
      <c r="V97">
        <f t="shared" si="48"/>
        <v>0</v>
      </c>
      <c r="W97">
        <f t="shared" si="49"/>
        <v>0</v>
      </c>
      <c r="X97">
        <f t="shared" si="50"/>
        <v>0</v>
      </c>
      <c r="Y97">
        <f t="shared" si="51"/>
        <v>0</v>
      </c>
      <c r="AA97">
        <f t="shared" si="32"/>
        <v>1</v>
      </c>
      <c r="AB97">
        <f t="shared" si="33"/>
        <v>1</v>
      </c>
      <c r="AC97">
        <f t="shared" si="34"/>
        <v>1</v>
      </c>
      <c r="AD97">
        <f t="shared" si="35"/>
        <v>1</v>
      </c>
      <c r="AE97">
        <f t="shared" si="36"/>
        <v>1</v>
      </c>
      <c r="AF97">
        <f t="shared" si="37"/>
        <v>1</v>
      </c>
      <c r="AG97">
        <f t="shared" si="38"/>
        <v>1</v>
      </c>
      <c r="AH97">
        <f t="shared" si="39"/>
        <v>1</v>
      </c>
      <c r="AI97">
        <f t="shared" si="40"/>
        <v>1</v>
      </c>
      <c r="AJ97">
        <f t="shared" si="41"/>
        <v>1</v>
      </c>
    </row>
    <row r="98" spans="1:36" ht="15.5" x14ac:dyDescent="0.35">
      <c r="A98" s="49" t="s">
        <v>111</v>
      </c>
      <c r="B98" s="25">
        <f>PIF!D98</f>
        <v>1</v>
      </c>
      <c r="C98">
        <f>PIF!H98</f>
        <v>0</v>
      </c>
      <c r="D98" s="47">
        <f>Prev!B96</f>
        <v>0.5525701148852612</v>
      </c>
      <c r="E98" s="47">
        <f>Prev!E96</f>
        <v>0.53718832692571483</v>
      </c>
      <c r="F98" s="47">
        <f>Prev!H96</f>
        <v>0.5263551927256388</v>
      </c>
      <c r="G98" s="47">
        <f>Prev!K96</f>
        <v>0.51122773494718343</v>
      </c>
      <c r="H98" s="47">
        <f>Prev!N96</f>
        <v>0.49593404628811066</v>
      </c>
      <c r="I98" s="47">
        <f>Prev!Q96</f>
        <v>0.4804939198885228</v>
      </c>
      <c r="J98" s="47">
        <f>Prev!T96</f>
        <v>0.4649286150657202</v>
      </c>
      <c r="K98" s="47">
        <f>Prev!W96</f>
        <v>0.44926081265609041</v>
      </c>
      <c r="L98" s="47">
        <f>Prev!Z96</f>
        <v>0.43351455413496459</v>
      </c>
      <c r="M98" s="47">
        <f>Prev!AC96</f>
        <v>0.41771516383391516</v>
      </c>
      <c r="P98">
        <f t="shared" si="42"/>
        <v>0</v>
      </c>
      <c r="Q98">
        <f t="shared" si="43"/>
        <v>0</v>
      </c>
      <c r="R98">
        <f t="shared" si="44"/>
        <v>0</v>
      </c>
      <c r="S98">
        <f t="shared" si="45"/>
        <v>0</v>
      </c>
      <c r="T98">
        <f t="shared" si="46"/>
        <v>0</v>
      </c>
      <c r="U98">
        <f t="shared" si="47"/>
        <v>0</v>
      </c>
      <c r="V98">
        <f t="shared" si="48"/>
        <v>0</v>
      </c>
      <c r="W98">
        <f t="shared" si="49"/>
        <v>0</v>
      </c>
      <c r="X98">
        <f t="shared" si="50"/>
        <v>0</v>
      </c>
      <c r="Y98">
        <f t="shared" si="51"/>
        <v>0</v>
      </c>
      <c r="AA98">
        <f t="shared" si="32"/>
        <v>1</v>
      </c>
      <c r="AB98">
        <f t="shared" si="33"/>
        <v>1</v>
      </c>
      <c r="AC98">
        <f t="shared" si="34"/>
        <v>1</v>
      </c>
      <c r="AD98">
        <f t="shared" si="35"/>
        <v>1</v>
      </c>
      <c r="AE98">
        <f t="shared" si="36"/>
        <v>1</v>
      </c>
      <c r="AF98">
        <f t="shared" si="37"/>
        <v>1</v>
      </c>
      <c r="AG98">
        <f t="shared" si="38"/>
        <v>1</v>
      </c>
      <c r="AH98">
        <f t="shared" si="39"/>
        <v>1</v>
      </c>
      <c r="AI98">
        <f t="shared" si="40"/>
        <v>1</v>
      </c>
      <c r="AJ98">
        <f t="shared" si="41"/>
        <v>1</v>
      </c>
    </row>
    <row r="99" spans="1:36" ht="15.5" x14ac:dyDescent="0.35">
      <c r="A99" s="49" t="s">
        <v>112</v>
      </c>
      <c r="B99" s="25">
        <f>PIF!D99</f>
        <v>1</v>
      </c>
      <c r="C99">
        <f>PIF!H99</f>
        <v>0</v>
      </c>
      <c r="D99" s="47">
        <f>Prev!B97</f>
        <v>0.5525701148852612</v>
      </c>
      <c r="E99" s="47">
        <f>Prev!E97</f>
        <v>0.53718832692571483</v>
      </c>
      <c r="F99" s="47">
        <f>Prev!H97</f>
        <v>0.5263551927256388</v>
      </c>
      <c r="G99" s="47">
        <f>Prev!K97</f>
        <v>0.51122773494718343</v>
      </c>
      <c r="H99" s="47">
        <f>Prev!N97</f>
        <v>0.49593404628811066</v>
      </c>
      <c r="I99" s="47">
        <f>Prev!Q97</f>
        <v>0.4804939198885228</v>
      </c>
      <c r="J99" s="47">
        <f>Prev!T97</f>
        <v>0.4649286150657202</v>
      </c>
      <c r="K99" s="47">
        <f>Prev!W97</f>
        <v>0.44926081265609041</v>
      </c>
      <c r="L99" s="47">
        <f>Prev!Z97</f>
        <v>0.43351455413496459</v>
      </c>
      <c r="M99" s="47">
        <f>Prev!AC97</f>
        <v>0.41771516383391516</v>
      </c>
      <c r="P99">
        <f t="shared" si="42"/>
        <v>0</v>
      </c>
      <c r="Q99">
        <f t="shared" si="43"/>
        <v>0</v>
      </c>
      <c r="R99">
        <f t="shared" si="44"/>
        <v>0</v>
      </c>
      <c r="S99">
        <f t="shared" si="45"/>
        <v>0</v>
      </c>
      <c r="T99">
        <f t="shared" si="46"/>
        <v>0</v>
      </c>
      <c r="U99">
        <f t="shared" si="47"/>
        <v>0</v>
      </c>
      <c r="V99">
        <f t="shared" si="48"/>
        <v>0</v>
      </c>
      <c r="W99">
        <f t="shared" si="49"/>
        <v>0</v>
      </c>
      <c r="X99">
        <f t="shared" si="50"/>
        <v>0</v>
      </c>
      <c r="Y99">
        <f t="shared" si="51"/>
        <v>0</v>
      </c>
      <c r="AA99">
        <f t="shared" si="32"/>
        <v>1</v>
      </c>
      <c r="AB99">
        <f t="shared" si="33"/>
        <v>1</v>
      </c>
      <c r="AC99">
        <f t="shared" si="34"/>
        <v>1</v>
      </c>
      <c r="AD99">
        <f t="shared" si="35"/>
        <v>1</v>
      </c>
      <c r="AE99">
        <f t="shared" si="36"/>
        <v>1</v>
      </c>
      <c r="AF99">
        <f t="shared" si="37"/>
        <v>1</v>
      </c>
      <c r="AG99">
        <f t="shared" si="38"/>
        <v>1</v>
      </c>
      <c r="AH99">
        <f t="shared" si="39"/>
        <v>1</v>
      </c>
      <c r="AI99">
        <f t="shared" si="40"/>
        <v>1</v>
      </c>
      <c r="AJ99">
        <f t="shared" si="41"/>
        <v>1</v>
      </c>
    </row>
    <row r="100" spans="1:36" ht="15.5" x14ac:dyDescent="0.35">
      <c r="A100" s="49" t="s">
        <v>113</v>
      </c>
      <c r="B100" s="25">
        <f>PIF!D100</f>
        <v>1</v>
      </c>
      <c r="C100">
        <f>PIF!H100</f>
        <v>0</v>
      </c>
      <c r="D100" s="47">
        <f>Prev!B98</f>
        <v>0.5525701148852612</v>
      </c>
      <c r="E100" s="47">
        <f>Prev!E98</f>
        <v>0.53718832692571483</v>
      </c>
      <c r="F100" s="47">
        <f>Prev!H98</f>
        <v>0.5263551927256388</v>
      </c>
      <c r="G100" s="47">
        <f>Prev!K98</f>
        <v>0.51122773494718343</v>
      </c>
      <c r="H100" s="47">
        <f>Prev!N98</f>
        <v>0.49593404628811066</v>
      </c>
      <c r="I100" s="47">
        <f>Prev!Q98</f>
        <v>0.4804939198885228</v>
      </c>
      <c r="J100" s="47">
        <f>Prev!T98</f>
        <v>0.4649286150657202</v>
      </c>
      <c r="K100" s="47">
        <f>Prev!W98</f>
        <v>0.44926081265609041</v>
      </c>
      <c r="L100" s="47">
        <f>Prev!Z98</f>
        <v>0.43351455413496459</v>
      </c>
      <c r="M100" s="47">
        <f>Prev!AC98</f>
        <v>0.41771516383391516</v>
      </c>
      <c r="P100">
        <f t="shared" si="42"/>
        <v>0</v>
      </c>
      <c r="Q100">
        <f t="shared" si="43"/>
        <v>0</v>
      </c>
      <c r="R100">
        <f t="shared" si="44"/>
        <v>0</v>
      </c>
      <c r="S100">
        <f t="shared" si="45"/>
        <v>0</v>
      </c>
      <c r="T100">
        <f t="shared" si="46"/>
        <v>0</v>
      </c>
      <c r="U100">
        <f t="shared" si="47"/>
        <v>0</v>
      </c>
      <c r="V100">
        <f t="shared" si="48"/>
        <v>0</v>
      </c>
      <c r="W100">
        <f t="shared" si="49"/>
        <v>0</v>
      </c>
      <c r="X100">
        <f t="shared" si="50"/>
        <v>0</v>
      </c>
      <c r="Y100">
        <f t="shared" si="51"/>
        <v>0</v>
      </c>
      <c r="AA100">
        <f t="shared" si="32"/>
        <v>1</v>
      </c>
      <c r="AB100">
        <f t="shared" si="33"/>
        <v>1</v>
      </c>
      <c r="AC100">
        <f t="shared" si="34"/>
        <v>1</v>
      </c>
      <c r="AD100">
        <f t="shared" si="35"/>
        <v>1</v>
      </c>
      <c r="AE100">
        <f t="shared" si="36"/>
        <v>1</v>
      </c>
      <c r="AF100">
        <f t="shared" si="37"/>
        <v>1</v>
      </c>
      <c r="AG100">
        <f t="shared" si="38"/>
        <v>1</v>
      </c>
      <c r="AH100">
        <f t="shared" si="39"/>
        <v>1</v>
      </c>
      <c r="AI100">
        <f t="shared" si="40"/>
        <v>1</v>
      </c>
      <c r="AJ100">
        <f t="shared" si="41"/>
        <v>1</v>
      </c>
    </row>
    <row r="101" spans="1:36" ht="15.5" x14ac:dyDescent="0.35">
      <c r="A101" s="49" t="s">
        <v>114</v>
      </c>
      <c r="B101" s="25">
        <f>PIF!D101</f>
        <v>1</v>
      </c>
      <c r="C101">
        <f>PIF!H101</f>
        <v>0</v>
      </c>
      <c r="D101" s="47">
        <f>Prev!B99</f>
        <v>0.5525701148852612</v>
      </c>
      <c r="E101" s="47">
        <f>Prev!E99</f>
        <v>0.53718832692571483</v>
      </c>
      <c r="F101" s="47">
        <f>Prev!H99</f>
        <v>0.5263551927256388</v>
      </c>
      <c r="G101" s="47">
        <f>Prev!K99</f>
        <v>0.51122773494718343</v>
      </c>
      <c r="H101" s="47">
        <f>Prev!N99</f>
        <v>0.49593404628811066</v>
      </c>
      <c r="I101" s="47">
        <f>Prev!Q99</f>
        <v>0.4804939198885228</v>
      </c>
      <c r="J101" s="47">
        <f>Prev!T99</f>
        <v>0.4649286150657202</v>
      </c>
      <c r="K101" s="47">
        <f>Prev!W99</f>
        <v>0.44926081265609041</v>
      </c>
      <c r="L101" s="47">
        <f>Prev!Z99</f>
        <v>0.43351455413496459</v>
      </c>
      <c r="M101" s="47">
        <f>Prev!AC99</f>
        <v>0.41771516383391516</v>
      </c>
      <c r="P101">
        <f t="shared" si="42"/>
        <v>0</v>
      </c>
      <c r="Q101">
        <f t="shared" si="43"/>
        <v>0</v>
      </c>
      <c r="R101">
        <f t="shared" si="44"/>
        <v>0</v>
      </c>
      <c r="S101">
        <f t="shared" si="45"/>
        <v>0</v>
      </c>
      <c r="T101">
        <f t="shared" si="46"/>
        <v>0</v>
      </c>
      <c r="U101">
        <f t="shared" si="47"/>
        <v>0</v>
      </c>
      <c r="V101">
        <f t="shared" si="48"/>
        <v>0</v>
      </c>
      <c r="W101">
        <f t="shared" si="49"/>
        <v>0</v>
      </c>
      <c r="X101">
        <f t="shared" si="50"/>
        <v>0</v>
      </c>
      <c r="Y101">
        <f t="shared" si="51"/>
        <v>0</v>
      </c>
      <c r="AA101">
        <f t="shared" si="32"/>
        <v>1</v>
      </c>
      <c r="AB101">
        <f t="shared" si="33"/>
        <v>1</v>
      </c>
      <c r="AC101">
        <f t="shared" si="34"/>
        <v>1</v>
      </c>
      <c r="AD101">
        <f t="shared" si="35"/>
        <v>1</v>
      </c>
      <c r="AE101">
        <f t="shared" si="36"/>
        <v>1</v>
      </c>
      <c r="AF101">
        <f t="shared" si="37"/>
        <v>1</v>
      </c>
      <c r="AG101">
        <f t="shared" si="38"/>
        <v>1</v>
      </c>
      <c r="AH101">
        <f t="shared" si="39"/>
        <v>1</v>
      </c>
      <c r="AI101">
        <f t="shared" si="40"/>
        <v>1</v>
      </c>
      <c r="AJ101">
        <f t="shared" si="41"/>
        <v>1</v>
      </c>
    </row>
    <row r="102" spans="1:36" ht="15.5" x14ac:dyDescent="0.35">
      <c r="A102" s="49" t="s">
        <v>115</v>
      </c>
      <c r="B102" s="25">
        <f>PIF!D102</f>
        <v>1</v>
      </c>
      <c r="C102">
        <f>PIF!H102</f>
        <v>0</v>
      </c>
      <c r="D102" s="47">
        <f>Prev!B100</f>
        <v>0.5525701148852612</v>
      </c>
      <c r="E102" s="47">
        <f>Prev!E100</f>
        <v>0.53718832692571483</v>
      </c>
      <c r="F102" s="47">
        <f>Prev!H100</f>
        <v>0.5263551927256388</v>
      </c>
      <c r="G102" s="47">
        <f>Prev!K100</f>
        <v>0.51122773494718343</v>
      </c>
      <c r="H102" s="47">
        <f>Prev!N100</f>
        <v>0.49593404628811066</v>
      </c>
      <c r="I102" s="47">
        <f>Prev!Q100</f>
        <v>0.4804939198885228</v>
      </c>
      <c r="J102" s="47">
        <f>Prev!T100</f>
        <v>0.4649286150657202</v>
      </c>
      <c r="K102" s="47">
        <f>Prev!W100</f>
        <v>0.44926081265609041</v>
      </c>
      <c r="L102" s="47">
        <f>Prev!Z100</f>
        <v>0.43351455413496459</v>
      </c>
      <c r="M102" s="47">
        <f>Prev!AC100</f>
        <v>0.41771516383391516</v>
      </c>
      <c r="P102">
        <f t="shared" si="42"/>
        <v>0</v>
      </c>
      <c r="Q102">
        <f t="shared" si="43"/>
        <v>0</v>
      </c>
      <c r="R102">
        <f t="shared" si="44"/>
        <v>0</v>
      </c>
      <c r="S102">
        <f t="shared" si="45"/>
        <v>0</v>
      </c>
      <c r="T102">
        <f t="shared" si="46"/>
        <v>0</v>
      </c>
      <c r="U102">
        <f t="shared" si="47"/>
        <v>0</v>
      </c>
      <c r="V102">
        <f t="shared" si="48"/>
        <v>0</v>
      </c>
      <c r="W102">
        <f t="shared" si="49"/>
        <v>0</v>
      </c>
      <c r="X102">
        <f t="shared" si="50"/>
        <v>0</v>
      </c>
      <c r="Y102">
        <f t="shared" si="51"/>
        <v>0</v>
      </c>
      <c r="AA102">
        <f t="shared" si="32"/>
        <v>1</v>
      </c>
      <c r="AB102">
        <f t="shared" si="33"/>
        <v>1</v>
      </c>
      <c r="AC102">
        <f t="shared" si="34"/>
        <v>1</v>
      </c>
      <c r="AD102">
        <f t="shared" si="35"/>
        <v>1</v>
      </c>
      <c r="AE102">
        <f t="shared" si="36"/>
        <v>1</v>
      </c>
      <c r="AF102">
        <f t="shared" si="37"/>
        <v>1</v>
      </c>
      <c r="AG102">
        <f t="shared" si="38"/>
        <v>1</v>
      </c>
      <c r="AH102">
        <f t="shared" si="39"/>
        <v>1</v>
      </c>
      <c r="AI102">
        <f t="shared" si="40"/>
        <v>1</v>
      </c>
      <c r="AJ102">
        <f t="shared" si="41"/>
        <v>1</v>
      </c>
    </row>
    <row r="103" spans="1:36" ht="15.5" x14ac:dyDescent="0.35">
      <c r="A103" s="49" t="s">
        <v>116</v>
      </c>
      <c r="B103" s="25">
        <f>PIF!D103</f>
        <v>1</v>
      </c>
      <c r="C103">
        <f>PIF!H103</f>
        <v>0</v>
      </c>
      <c r="D103" s="47">
        <f>Prev!B101</f>
        <v>0.5525701148852612</v>
      </c>
      <c r="E103" s="47">
        <f>Prev!E101</f>
        <v>0.53718832692571483</v>
      </c>
      <c r="F103" s="47">
        <f>Prev!H101</f>
        <v>0.5263551927256388</v>
      </c>
      <c r="G103" s="47">
        <f>Prev!K101</f>
        <v>0.51122773494718343</v>
      </c>
      <c r="H103" s="47">
        <f>Prev!N101</f>
        <v>0.49593404628811066</v>
      </c>
      <c r="I103" s="47">
        <f>Prev!Q101</f>
        <v>0.4804939198885228</v>
      </c>
      <c r="J103" s="47">
        <f>Prev!T101</f>
        <v>0.4649286150657202</v>
      </c>
      <c r="K103" s="47">
        <f>Prev!W101</f>
        <v>0.44926081265609041</v>
      </c>
      <c r="L103" s="47">
        <f>Prev!Z101</f>
        <v>0.43351455413496459</v>
      </c>
      <c r="M103" s="47">
        <f>Prev!AC101</f>
        <v>0.41771516383391516</v>
      </c>
      <c r="P103">
        <f t="shared" si="42"/>
        <v>0</v>
      </c>
      <c r="Q103">
        <f t="shared" si="43"/>
        <v>0</v>
      </c>
      <c r="R103">
        <f t="shared" si="44"/>
        <v>0</v>
      </c>
      <c r="S103">
        <f t="shared" si="45"/>
        <v>0</v>
      </c>
      <c r="T103">
        <f t="shared" si="46"/>
        <v>0</v>
      </c>
      <c r="U103">
        <f t="shared" si="47"/>
        <v>0</v>
      </c>
      <c r="V103">
        <f t="shared" si="48"/>
        <v>0</v>
      </c>
      <c r="W103">
        <f t="shared" si="49"/>
        <v>0</v>
      </c>
      <c r="X103">
        <f t="shared" si="50"/>
        <v>0</v>
      </c>
      <c r="Y103">
        <f t="shared" si="51"/>
        <v>0</v>
      </c>
      <c r="AA103">
        <f t="shared" si="32"/>
        <v>1</v>
      </c>
      <c r="AB103">
        <f t="shared" si="33"/>
        <v>1</v>
      </c>
      <c r="AC103">
        <f t="shared" si="34"/>
        <v>1</v>
      </c>
      <c r="AD103">
        <f t="shared" si="35"/>
        <v>1</v>
      </c>
      <c r="AE103">
        <f t="shared" si="36"/>
        <v>1</v>
      </c>
      <c r="AF103">
        <f t="shared" si="37"/>
        <v>1</v>
      </c>
      <c r="AG103">
        <f t="shared" si="38"/>
        <v>1</v>
      </c>
      <c r="AH103">
        <f t="shared" si="39"/>
        <v>1</v>
      </c>
      <c r="AI103">
        <f t="shared" si="40"/>
        <v>1</v>
      </c>
      <c r="AJ103">
        <f t="shared" si="41"/>
        <v>1</v>
      </c>
    </row>
    <row r="104" spans="1:36" ht="15.5" x14ac:dyDescent="0.35">
      <c r="A104" s="49" t="s">
        <v>117</v>
      </c>
      <c r="B104" s="25">
        <f>PIF!D104</f>
        <v>1</v>
      </c>
      <c r="C104">
        <f>PIF!H104</f>
        <v>0</v>
      </c>
      <c r="D104" s="47">
        <f>Prev!B102</f>
        <v>0.5525701148852612</v>
      </c>
      <c r="E104" s="47">
        <f>Prev!E102</f>
        <v>0.53718832692571483</v>
      </c>
      <c r="F104" s="47">
        <f>Prev!H102</f>
        <v>0.5263551927256388</v>
      </c>
      <c r="G104" s="47">
        <f>Prev!K102</f>
        <v>0.51122773494718343</v>
      </c>
      <c r="H104" s="47">
        <f>Prev!N102</f>
        <v>0.49593404628811066</v>
      </c>
      <c r="I104" s="47">
        <f>Prev!Q102</f>
        <v>0.4804939198885228</v>
      </c>
      <c r="J104" s="47">
        <f>Prev!T102</f>
        <v>0.4649286150657202</v>
      </c>
      <c r="K104" s="47">
        <f>Prev!W102</f>
        <v>0.44926081265609041</v>
      </c>
      <c r="L104" s="47">
        <f>Prev!Z102</f>
        <v>0.43351455413496459</v>
      </c>
      <c r="M104" s="47">
        <f>Prev!AC102</f>
        <v>0.41771516383391516</v>
      </c>
      <c r="P104">
        <f t="shared" si="42"/>
        <v>0</v>
      </c>
      <c r="Q104">
        <f t="shared" si="43"/>
        <v>0</v>
      </c>
      <c r="R104">
        <f t="shared" si="44"/>
        <v>0</v>
      </c>
      <c r="S104">
        <f t="shared" si="45"/>
        <v>0</v>
      </c>
      <c r="T104">
        <f t="shared" si="46"/>
        <v>0</v>
      </c>
      <c r="U104">
        <f t="shared" si="47"/>
        <v>0</v>
      </c>
      <c r="V104">
        <f t="shared" si="48"/>
        <v>0</v>
      </c>
      <c r="W104">
        <f t="shared" si="49"/>
        <v>0</v>
      </c>
      <c r="X104">
        <f t="shared" si="50"/>
        <v>0</v>
      </c>
      <c r="Y104">
        <f t="shared" si="51"/>
        <v>0</v>
      </c>
      <c r="AA104">
        <f t="shared" si="32"/>
        <v>1</v>
      </c>
      <c r="AB104">
        <f t="shared" si="33"/>
        <v>1</v>
      </c>
      <c r="AC104">
        <f t="shared" si="34"/>
        <v>1</v>
      </c>
      <c r="AD104">
        <f t="shared" si="35"/>
        <v>1</v>
      </c>
      <c r="AE104">
        <f t="shared" si="36"/>
        <v>1</v>
      </c>
      <c r="AF104">
        <f t="shared" si="37"/>
        <v>1</v>
      </c>
      <c r="AG104">
        <f t="shared" si="38"/>
        <v>1</v>
      </c>
      <c r="AH104">
        <f t="shared" si="39"/>
        <v>1</v>
      </c>
      <c r="AI104">
        <f t="shared" si="40"/>
        <v>1</v>
      </c>
      <c r="AJ104">
        <f t="shared" si="41"/>
        <v>1</v>
      </c>
    </row>
    <row r="105" spans="1:36" ht="15.5" x14ac:dyDescent="0.35">
      <c r="A105" s="49" t="s">
        <v>118</v>
      </c>
      <c r="B105" s="25">
        <f>PIF!D105</f>
        <v>1</v>
      </c>
      <c r="C105">
        <f>PIF!H105</f>
        <v>0</v>
      </c>
      <c r="D105" s="47">
        <f>Prev!B103</f>
        <v>0.5525701148852612</v>
      </c>
      <c r="E105" s="47">
        <f>Prev!E103</f>
        <v>0.53718832692571483</v>
      </c>
      <c r="F105" s="47">
        <f>Prev!H103</f>
        <v>0.5263551927256388</v>
      </c>
      <c r="G105" s="47">
        <f>Prev!K103</f>
        <v>0.51122773494718343</v>
      </c>
      <c r="H105" s="47">
        <f>Prev!N103</f>
        <v>0.49593404628811066</v>
      </c>
      <c r="I105" s="47">
        <f>Prev!Q103</f>
        <v>0.4804939198885228</v>
      </c>
      <c r="J105" s="47">
        <f>Prev!T103</f>
        <v>0.4649286150657202</v>
      </c>
      <c r="K105" s="47">
        <f>Prev!W103</f>
        <v>0.44926081265609041</v>
      </c>
      <c r="L105" s="47">
        <f>Prev!Z103</f>
        <v>0.43351455413496459</v>
      </c>
      <c r="M105" s="47">
        <f>Prev!AC103</f>
        <v>0.41771516383391516</v>
      </c>
      <c r="P105">
        <f t="shared" si="42"/>
        <v>0</v>
      </c>
      <c r="Q105">
        <f t="shared" si="43"/>
        <v>0</v>
      </c>
      <c r="R105">
        <f t="shared" si="44"/>
        <v>0</v>
      </c>
      <c r="S105">
        <f t="shared" si="45"/>
        <v>0</v>
      </c>
      <c r="T105">
        <f t="shared" si="46"/>
        <v>0</v>
      </c>
      <c r="U105">
        <f t="shared" si="47"/>
        <v>0</v>
      </c>
      <c r="V105">
        <f t="shared" si="48"/>
        <v>0</v>
      </c>
      <c r="W105">
        <f t="shared" si="49"/>
        <v>0</v>
      </c>
      <c r="X105">
        <f t="shared" si="50"/>
        <v>0</v>
      </c>
      <c r="Y105">
        <f t="shared" si="51"/>
        <v>0</v>
      </c>
      <c r="AA105">
        <f t="shared" si="32"/>
        <v>1</v>
      </c>
      <c r="AB105">
        <f t="shared" si="33"/>
        <v>1</v>
      </c>
      <c r="AC105">
        <f t="shared" si="34"/>
        <v>1</v>
      </c>
      <c r="AD105">
        <f t="shared" si="35"/>
        <v>1</v>
      </c>
      <c r="AE105">
        <f t="shared" si="36"/>
        <v>1</v>
      </c>
      <c r="AF105">
        <f t="shared" si="37"/>
        <v>1</v>
      </c>
      <c r="AG105">
        <f t="shared" si="38"/>
        <v>1</v>
      </c>
      <c r="AH105">
        <f t="shared" si="39"/>
        <v>1</v>
      </c>
      <c r="AI105">
        <f t="shared" si="40"/>
        <v>1</v>
      </c>
      <c r="AJ105">
        <f t="shared" si="41"/>
        <v>1</v>
      </c>
    </row>
    <row r="106" spans="1:36" ht="15.5" x14ac:dyDescent="0.35">
      <c r="A106" s="49" t="s">
        <v>119</v>
      </c>
      <c r="B106" s="25">
        <f>PIF!D106</f>
        <v>1</v>
      </c>
      <c r="C106">
        <f>PIF!H106</f>
        <v>0</v>
      </c>
      <c r="D106" s="47">
        <f>Prev!B104</f>
        <v>0.37158888954498193</v>
      </c>
      <c r="E106" s="47">
        <f>Prev!E104</f>
        <v>0.37158888954498198</v>
      </c>
      <c r="F106" s="47">
        <f>Prev!H104</f>
        <v>0.36695521771028983</v>
      </c>
      <c r="G106" s="47">
        <f>Prev!K104</f>
        <v>0.36698055671198515</v>
      </c>
      <c r="H106" s="47">
        <f>Prev!N104</f>
        <v>0.36701673418298864</v>
      </c>
      <c r="I106" s="47">
        <f>Prev!Q104</f>
        <v>0.36706333532334878</v>
      </c>
      <c r="J106" s="47">
        <f>Prev!T104</f>
        <v>0.36711993247229635</v>
      </c>
      <c r="K106" s="47">
        <f>Prev!W104</f>
        <v>0.36718608762944266</v>
      </c>
      <c r="L106" s="47">
        <f>Prev!Z104</f>
        <v>0.36726135484093525</v>
      </c>
      <c r="M106" s="47">
        <f>Prev!AC104</f>
        <v>0.36734528244806369</v>
      </c>
      <c r="P106">
        <f t="shared" si="42"/>
        <v>0</v>
      </c>
      <c r="Q106">
        <f t="shared" si="43"/>
        <v>0</v>
      </c>
      <c r="R106">
        <f t="shared" si="44"/>
        <v>0</v>
      </c>
      <c r="S106">
        <f t="shared" si="45"/>
        <v>0</v>
      </c>
      <c r="T106">
        <f t="shared" si="46"/>
        <v>0</v>
      </c>
      <c r="U106">
        <f t="shared" si="47"/>
        <v>0</v>
      </c>
      <c r="V106">
        <f t="shared" si="48"/>
        <v>0</v>
      </c>
      <c r="W106">
        <f t="shared" si="49"/>
        <v>0</v>
      </c>
      <c r="X106">
        <f t="shared" si="50"/>
        <v>0</v>
      </c>
      <c r="Y106">
        <f t="shared" si="51"/>
        <v>0</v>
      </c>
      <c r="AA106">
        <f t="shared" si="32"/>
        <v>1</v>
      </c>
      <c r="AB106">
        <f t="shared" si="33"/>
        <v>1</v>
      </c>
      <c r="AC106">
        <f t="shared" si="34"/>
        <v>1</v>
      </c>
      <c r="AD106">
        <f t="shared" si="35"/>
        <v>1</v>
      </c>
      <c r="AE106">
        <f t="shared" si="36"/>
        <v>1</v>
      </c>
      <c r="AF106">
        <f t="shared" si="37"/>
        <v>1</v>
      </c>
      <c r="AG106">
        <f t="shared" si="38"/>
        <v>1</v>
      </c>
      <c r="AH106">
        <f t="shared" si="39"/>
        <v>1</v>
      </c>
      <c r="AI106">
        <f t="shared" si="40"/>
        <v>1</v>
      </c>
      <c r="AJ106">
        <f t="shared" si="41"/>
        <v>1</v>
      </c>
    </row>
    <row r="107" spans="1:36" ht="15.5" x14ac:dyDescent="0.35">
      <c r="A107" s="49" t="s">
        <v>120</v>
      </c>
      <c r="B107" s="25">
        <f>PIF!D107</f>
        <v>1</v>
      </c>
      <c r="C107">
        <f>PIF!H107</f>
        <v>0</v>
      </c>
      <c r="D107" s="47">
        <f>Prev!B105</f>
        <v>0.37158888954498198</v>
      </c>
      <c r="E107" s="47">
        <f>Prev!E105</f>
        <v>0.37158888954498187</v>
      </c>
      <c r="F107" s="47">
        <f>Prev!H105</f>
        <v>0.36695521771028949</v>
      </c>
      <c r="G107" s="47">
        <f>Prev!K105</f>
        <v>0.36698055671198532</v>
      </c>
      <c r="H107" s="47">
        <f>Prev!N105</f>
        <v>0.36701673418298858</v>
      </c>
      <c r="I107" s="47">
        <f>Prev!Q105</f>
        <v>0.36706333532334839</v>
      </c>
      <c r="J107" s="47">
        <f>Prev!T105</f>
        <v>0.3671199324722963</v>
      </c>
      <c r="K107" s="47">
        <f>Prev!W105</f>
        <v>0.36718608762944238</v>
      </c>
      <c r="L107" s="47">
        <f>Prev!Z105</f>
        <v>0.36726135484093547</v>
      </c>
      <c r="M107" s="47">
        <f>Prev!AC105</f>
        <v>0.3673452824480638</v>
      </c>
      <c r="P107">
        <f t="shared" si="42"/>
        <v>0</v>
      </c>
      <c r="Q107">
        <f t="shared" si="43"/>
        <v>0</v>
      </c>
      <c r="R107">
        <f t="shared" si="44"/>
        <v>0</v>
      </c>
      <c r="S107">
        <f t="shared" si="45"/>
        <v>0</v>
      </c>
      <c r="T107">
        <f t="shared" si="46"/>
        <v>0</v>
      </c>
      <c r="U107">
        <f t="shared" si="47"/>
        <v>0</v>
      </c>
      <c r="V107">
        <f t="shared" si="48"/>
        <v>0</v>
      </c>
      <c r="W107">
        <f t="shared" si="49"/>
        <v>0</v>
      </c>
      <c r="X107">
        <f t="shared" si="50"/>
        <v>0</v>
      </c>
      <c r="Y107">
        <f t="shared" si="51"/>
        <v>0</v>
      </c>
      <c r="AA107">
        <f t="shared" si="32"/>
        <v>1</v>
      </c>
      <c r="AB107">
        <f t="shared" si="33"/>
        <v>1</v>
      </c>
      <c r="AC107">
        <f t="shared" si="34"/>
        <v>1</v>
      </c>
      <c r="AD107">
        <f t="shared" si="35"/>
        <v>1</v>
      </c>
      <c r="AE107">
        <f t="shared" si="36"/>
        <v>1</v>
      </c>
      <c r="AF107">
        <f t="shared" si="37"/>
        <v>1</v>
      </c>
      <c r="AG107">
        <f t="shared" si="38"/>
        <v>1</v>
      </c>
      <c r="AH107">
        <f t="shared" si="39"/>
        <v>1</v>
      </c>
      <c r="AI107">
        <f t="shared" si="40"/>
        <v>1</v>
      </c>
      <c r="AJ107">
        <f t="shared" si="41"/>
        <v>1</v>
      </c>
    </row>
    <row r="108" spans="1:36" ht="15.5" x14ac:dyDescent="0.35">
      <c r="A108" s="49" t="s">
        <v>121</v>
      </c>
      <c r="B108" s="25">
        <f>PIF!D108</f>
        <v>1</v>
      </c>
      <c r="C108">
        <f>PIF!H108</f>
        <v>0</v>
      </c>
      <c r="D108" s="47">
        <f>Prev!B106</f>
        <v>0.37158888954498198</v>
      </c>
      <c r="E108" s="47">
        <f>Prev!E106</f>
        <v>0.37158888954498193</v>
      </c>
      <c r="F108" s="47">
        <f>Prev!H106</f>
        <v>0.36704487544707548</v>
      </c>
      <c r="G108" s="47">
        <f>Prev!K106</f>
        <v>0.36709931372660082</v>
      </c>
      <c r="H108" s="47">
        <f>Prev!N106</f>
        <v>0.36716396909894067</v>
      </c>
      <c r="I108" s="47">
        <f>Prev!Q106</f>
        <v>0.36723836281508565</v>
      </c>
      <c r="J108" s="47">
        <f>Prev!T106</f>
        <v>0.36732200903078077</v>
      </c>
      <c r="K108" s="47">
        <f>Prev!W106</f>
        <v>0.36741441725097701</v>
      </c>
      <c r="L108" s="47">
        <f>Prev!Z106</f>
        <v>0.36751509461234394</v>
      </c>
      <c r="M108" s="47">
        <f>Prev!AC106</f>
        <v>0.36762354800452113</v>
      </c>
      <c r="P108">
        <f t="shared" si="42"/>
        <v>0</v>
      </c>
      <c r="Q108">
        <f t="shared" si="43"/>
        <v>0</v>
      </c>
      <c r="R108">
        <f t="shared" si="44"/>
        <v>0</v>
      </c>
      <c r="S108">
        <f t="shared" si="45"/>
        <v>0</v>
      </c>
      <c r="T108">
        <f t="shared" si="46"/>
        <v>0</v>
      </c>
      <c r="U108">
        <f t="shared" si="47"/>
        <v>0</v>
      </c>
      <c r="V108">
        <f t="shared" si="48"/>
        <v>0</v>
      </c>
      <c r="W108">
        <f t="shared" si="49"/>
        <v>0</v>
      </c>
      <c r="X108">
        <f t="shared" si="50"/>
        <v>0</v>
      </c>
      <c r="Y108">
        <f t="shared" si="51"/>
        <v>0</v>
      </c>
      <c r="AA108">
        <f t="shared" si="32"/>
        <v>1</v>
      </c>
      <c r="AB108">
        <f t="shared" si="33"/>
        <v>1</v>
      </c>
      <c r="AC108">
        <f t="shared" si="34"/>
        <v>1</v>
      </c>
      <c r="AD108">
        <f t="shared" si="35"/>
        <v>1</v>
      </c>
      <c r="AE108">
        <f t="shared" si="36"/>
        <v>1</v>
      </c>
      <c r="AF108">
        <f t="shared" si="37"/>
        <v>1</v>
      </c>
      <c r="AG108">
        <f t="shared" si="38"/>
        <v>1</v>
      </c>
      <c r="AH108">
        <f t="shared" si="39"/>
        <v>1</v>
      </c>
      <c r="AI108">
        <f t="shared" si="40"/>
        <v>1</v>
      </c>
      <c r="AJ108">
        <f t="shared" si="41"/>
        <v>1</v>
      </c>
    </row>
    <row r="109" spans="1:36" ht="15.5" x14ac:dyDescent="0.35">
      <c r="A109" s="49" t="s">
        <v>122</v>
      </c>
      <c r="B109" s="25">
        <f>PIF!D109</f>
        <v>1</v>
      </c>
      <c r="C109">
        <f>PIF!H109</f>
        <v>0</v>
      </c>
      <c r="D109" s="47">
        <f>Prev!B107</f>
        <v>0.36647085018416464</v>
      </c>
      <c r="E109" s="47">
        <f>Prev!E107</f>
        <v>0.36134851507604809</v>
      </c>
      <c r="F109" s="47">
        <f>Prev!H107</f>
        <v>0.35199601024200433</v>
      </c>
      <c r="G109" s="47">
        <f>Prev!K107</f>
        <v>0.34697921462647868</v>
      </c>
      <c r="H109" s="47">
        <f>Prev!N107</f>
        <v>0.34195841553080292</v>
      </c>
      <c r="I109" s="47">
        <f>Prev!Q107</f>
        <v>0.33693366828486288</v>
      </c>
      <c r="J109" s="47">
        <f>Prev!T107</f>
        <v>0.33190508337129443</v>
      </c>
      <c r="K109" s="47">
        <f>Prev!W107</f>
        <v>0.32687282911366866</v>
      </c>
      <c r="L109" s="47">
        <f>Prev!Z107</f>
        <v>0.32183713396819291</v>
      </c>
      <c r="M109" s="47">
        <f>Prev!AC107</f>
        <v>0.31679828843630325</v>
      </c>
      <c r="P109">
        <f t="shared" si="42"/>
        <v>0</v>
      </c>
      <c r="Q109">
        <f t="shared" si="43"/>
        <v>0</v>
      </c>
      <c r="R109">
        <f t="shared" si="44"/>
        <v>0</v>
      </c>
      <c r="S109">
        <f t="shared" si="45"/>
        <v>0</v>
      </c>
      <c r="T109">
        <f t="shared" si="46"/>
        <v>0</v>
      </c>
      <c r="U109">
        <f t="shared" si="47"/>
        <v>0</v>
      </c>
      <c r="V109">
        <f t="shared" si="48"/>
        <v>0</v>
      </c>
      <c r="W109">
        <f t="shared" si="49"/>
        <v>0</v>
      </c>
      <c r="X109">
        <f t="shared" si="50"/>
        <v>0</v>
      </c>
      <c r="Y109">
        <f t="shared" si="51"/>
        <v>0</v>
      </c>
      <c r="AA109">
        <f t="shared" si="32"/>
        <v>1</v>
      </c>
      <c r="AB109">
        <f t="shared" si="33"/>
        <v>1</v>
      </c>
      <c r="AC109">
        <f t="shared" si="34"/>
        <v>1</v>
      </c>
      <c r="AD109">
        <f t="shared" si="35"/>
        <v>1</v>
      </c>
      <c r="AE109">
        <f t="shared" si="36"/>
        <v>1</v>
      </c>
      <c r="AF109">
        <f t="shared" si="37"/>
        <v>1</v>
      </c>
      <c r="AG109">
        <f t="shared" si="38"/>
        <v>1</v>
      </c>
      <c r="AH109">
        <f t="shared" si="39"/>
        <v>1</v>
      </c>
      <c r="AI109">
        <f t="shared" si="40"/>
        <v>1</v>
      </c>
      <c r="AJ109">
        <f t="shared" si="41"/>
        <v>1</v>
      </c>
    </row>
    <row r="110" spans="1:36" ht="15.5" x14ac:dyDescent="0.35">
      <c r="A110" s="49" t="s">
        <v>123</v>
      </c>
      <c r="B110" s="25">
        <f>PIF!D110</f>
        <v>1</v>
      </c>
      <c r="C110">
        <f>PIF!H110</f>
        <v>0</v>
      </c>
      <c r="D110" s="47">
        <f>Prev!B108</f>
        <v>0.36647085018416459</v>
      </c>
      <c r="E110" s="47">
        <f>Prev!E108</f>
        <v>0.36134851507604804</v>
      </c>
      <c r="F110" s="47">
        <f>Prev!H108</f>
        <v>0.35197575977847922</v>
      </c>
      <c r="G110" s="47">
        <f>Prev!K108</f>
        <v>0.34695647694358589</v>
      </c>
      <c r="H110" s="47">
        <f>Prev!N108</f>
        <v>0.34193336326305396</v>
      </c>
      <c r="I110" s="47">
        <f>Prev!Q108</f>
        <v>0.33690647486127734</v>
      </c>
      <c r="J110" s="47">
        <f>Prev!T108</f>
        <v>0.33187592208400302</v>
      </c>
      <c r="K110" s="47">
        <f>Prev!W108</f>
        <v>0.3268418722522336</v>
      </c>
      <c r="L110" s="47">
        <f>Prev!Z108</f>
        <v>0.32180455202027036</v>
      </c>
      <c r="M110" s="47">
        <f>Prev!AC108</f>
        <v>0.31676424935472036</v>
      </c>
      <c r="P110">
        <f t="shared" si="42"/>
        <v>0</v>
      </c>
      <c r="Q110">
        <f t="shared" si="43"/>
        <v>0</v>
      </c>
      <c r="R110">
        <f t="shared" si="44"/>
        <v>0</v>
      </c>
      <c r="S110">
        <f t="shared" si="45"/>
        <v>0</v>
      </c>
      <c r="T110">
        <f t="shared" si="46"/>
        <v>0</v>
      </c>
      <c r="U110">
        <f t="shared" si="47"/>
        <v>0</v>
      </c>
      <c r="V110">
        <f t="shared" si="48"/>
        <v>0</v>
      </c>
      <c r="W110">
        <f t="shared" si="49"/>
        <v>0</v>
      </c>
      <c r="X110">
        <f t="shared" si="50"/>
        <v>0</v>
      </c>
      <c r="Y110">
        <f t="shared" si="51"/>
        <v>0</v>
      </c>
      <c r="AA110">
        <f t="shared" si="32"/>
        <v>1</v>
      </c>
      <c r="AB110">
        <f t="shared" si="33"/>
        <v>1</v>
      </c>
      <c r="AC110">
        <f t="shared" si="34"/>
        <v>1</v>
      </c>
      <c r="AD110">
        <f t="shared" si="35"/>
        <v>1</v>
      </c>
      <c r="AE110">
        <f t="shared" si="36"/>
        <v>1</v>
      </c>
      <c r="AF110">
        <f t="shared" si="37"/>
        <v>1</v>
      </c>
      <c r="AG110">
        <f t="shared" si="38"/>
        <v>1</v>
      </c>
      <c r="AH110">
        <f t="shared" si="39"/>
        <v>1</v>
      </c>
      <c r="AI110">
        <f t="shared" si="40"/>
        <v>1</v>
      </c>
      <c r="AJ110">
        <f t="shared" si="41"/>
        <v>1</v>
      </c>
    </row>
    <row r="111" spans="1:36" ht="15.5" x14ac:dyDescent="0.35">
      <c r="A111" s="49" t="s">
        <v>124</v>
      </c>
      <c r="B111" s="25">
        <f>PIF!D111</f>
        <v>1</v>
      </c>
      <c r="C111">
        <f>PIF!H111</f>
        <v>0</v>
      </c>
      <c r="D111" s="47">
        <f>Prev!B109</f>
        <v>0.36647085018416509</v>
      </c>
      <c r="E111" s="47">
        <f>Prev!E109</f>
        <v>0.3613485150760482</v>
      </c>
      <c r="F111" s="47">
        <f>Prev!H109</f>
        <v>0.35249589709844004</v>
      </c>
      <c r="G111" s="47">
        <f>Prev!K109</f>
        <v>0.34751865211482114</v>
      </c>
      <c r="H111" s="47">
        <f>Prev!N109</f>
        <v>0.34253407892618393</v>
      </c>
      <c r="I111" s="47">
        <f>Prev!Q109</f>
        <v>0.33754225769776369</v>
      </c>
      <c r="J111" s="47">
        <f>Prev!T109</f>
        <v>0.3325433391054326</v>
      </c>
      <c r="K111" s="47">
        <f>Prev!W109</f>
        <v>0.3275375456812199</v>
      </c>
      <c r="L111" s="47">
        <f>Prev!Z109</f>
        <v>0.32252517277614318</v>
      </c>
      <c r="M111" s="47">
        <f>Prev!AC109</f>
        <v>0.31750658916655028</v>
      </c>
      <c r="P111">
        <f t="shared" si="42"/>
        <v>0</v>
      </c>
      <c r="Q111">
        <f t="shared" si="43"/>
        <v>0</v>
      </c>
      <c r="R111">
        <f t="shared" si="44"/>
        <v>0</v>
      </c>
      <c r="S111">
        <f t="shared" si="45"/>
        <v>0</v>
      </c>
      <c r="T111">
        <f t="shared" si="46"/>
        <v>0</v>
      </c>
      <c r="U111">
        <f t="shared" si="47"/>
        <v>0</v>
      </c>
      <c r="V111">
        <f t="shared" si="48"/>
        <v>0</v>
      </c>
      <c r="W111">
        <f t="shared" si="49"/>
        <v>0</v>
      </c>
      <c r="X111">
        <f t="shared" si="50"/>
        <v>0</v>
      </c>
      <c r="Y111">
        <f t="shared" si="51"/>
        <v>0</v>
      </c>
      <c r="AA111">
        <f t="shared" si="32"/>
        <v>1</v>
      </c>
      <c r="AB111">
        <f t="shared" si="33"/>
        <v>1</v>
      </c>
      <c r="AC111">
        <f t="shared" si="34"/>
        <v>1</v>
      </c>
      <c r="AD111">
        <f t="shared" si="35"/>
        <v>1</v>
      </c>
      <c r="AE111">
        <f t="shared" si="36"/>
        <v>1</v>
      </c>
      <c r="AF111">
        <f t="shared" si="37"/>
        <v>1</v>
      </c>
      <c r="AG111">
        <f t="shared" si="38"/>
        <v>1</v>
      </c>
      <c r="AH111">
        <f t="shared" si="39"/>
        <v>1</v>
      </c>
      <c r="AI111">
        <f t="shared" si="40"/>
        <v>1</v>
      </c>
      <c r="AJ111">
        <f t="shared" si="41"/>
        <v>1</v>
      </c>
    </row>
    <row r="112" spans="1:36" ht="15.5" x14ac:dyDescent="0.35">
      <c r="A112" s="49" t="s">
        <v>125</v>
      </c>
      <c r="B112" s="25">
        <f>PIF!D112</f>
        <v>1</v>
      </c>
      <c r="C112">
        <f>PIF!H112</f>
        <v>0</v>
      </c>
      <c r="D112" s="47">
        <f>Prev!B110</f>
        <v>0.36647085018416481</v>
      </c>
      <c r="E112" s="47">
        <f>Prev!E110</f>
        <v>0.36134851507604798</v>
      </c>
      <c r="F112" s="47">
        <f>Prev!H110</f>
        <v>0.35209384113704262</v>
      </c>
      <c r="G112" s="47">
        <f>Prev!K110</f>
        <v>0.34708757094920445</v>
      </c>
      <c r="H112" s="47">
        <f>Prev!N110</f>
        <v>0.34207652666255828</v>
      </c>
      <c r="I112" s="47">
        <f>Prev!Q110</f>
        <v>0.33706076279553221</v>
      </c>
      <c r="J112" s="47">
        <f>Prev!T110</f>
        <v>0.33204039300571098</v>
      </c>
      <c r="K112" s="47">
        <f>Prev!W110</f>
        <v>0.32701559247901951</v>
      </c>
      <c r="L112" s="47">
        <f>Prev!Z110</f>
        <v>0.32198659992136264</v>
      </c>
      <c r="M112" s="47">
        <f>Prev!AC110</f>
        <v>0.31695371917246634</v>
      </c>
      <c r="P112">
        <f t="shared" si="42"/>
        <v>0</v>
      </c>
      <c r="Q112">
        <f t="shared" si="43"/>
        <v>0</v>
      </c>
      <c r="R112">
        <f t="shared" si="44"/>
        <v>0</v>
      </c>
      <c r="S112">
        <f t="shared" si="45"/>
        <v>0</v>
      </c>
      <c r="T112">
        <f t="shared" si="46"/>
        <v>0</v>
      </c>
      <c r="U112">
        <f t="shared" si="47"/>
        <v>0</v>
      </c>
      <c r="V112">
        <f t="shared" si="48"/>
        <v>0</v>
      </c>
      <c r="W112">
        <f t="shared" si="49"/>
        <v>0</v>
      </c>
      <c r="X112">
        <f t="shared" si="50"/>
        <v>0</v>
      </c>
      <c r="Y112">
        <f t="shared" si="51"/>
        <v>0</v>
      </c>
      <c r="AA112">
        <f t="shared" si="32"/>
        <v>1</v>
      </c>
      <c r="AB112">
        <f t="shared" si="33"/>
        <v>1</v>
      </c>
      <c r="AC112">
        <f t="shared" si="34"/>
        <v>1</v>
      </c>
      <c r="AD112">
        <f t="shared" si="35"/>
        <v>1</v>
      </c>
      <c r="AE112">
        <f t="shared" si="36"/>
        <v>1</v>
      </c>
      <c r="AF112">
        <f t="shared" si="37"/>
        <v>1</v>
      </c>
      <c r="AG112">
        <f t="shared" si="38"/>
        <v>1</v>
      </c>
      <c r="AH112">
        <f t="shared" si="39"/>
        <v>1</v>
      </c>
      <c r="AI112">
        <f t="shared" si="40"/>
        <v>1</v>
      </c>
      <c r="AJ112">
        <f t="shared" si="41"/>
        <v>1</v>
      </c>
    </row>
    <row r="113" spans="1:36" ht="15.5" x14ac:dyDescent="0.35">
      <c r="A113" s="49" t="s">
        <v>126</v>
      </c>
      <c r="B113" s="25">
        <f>PIF!D113</f>
        <v>1</v>
      </c>
      <c r="C113">
        <f>PIF!H113</f>
        <v>0</v>
      </c>
      <c r="D113" s="47">
        <f>Prev!B111</f>
        <v>0.42442020158363369</v>
      </c>
      <c r="E113" s="47">
        <f>Prev!E111</f>
        <v>0.41874990865211181</v>
      </c>
      <c r="F113" s="47">
        <f>Prev!H111</f>
        <v>0.40881547329505658</v>
      </c>
      <c r="G113" s="47">
        <f>Prev!K111</f>
        <v>0.40327024013999352</v>
      </c>
      <c r="H113" s="47">
        <f>Prev!N111</f>
        <v>0.39770861964703674</v>
      </c>
      <c r="I113" s="47">
        <f>Prev!Q111</f>
        <v>0.39213064014998034</v>
      </c>
      <c r="J113" s="47">
        <f>Prev!T111</f>
        <v>0.38653640516400689</v>
      </c>
      <c r="K113" s="47">
        <f>Prev!W111</f>
        <v>0.38092609651560611</v>
      </c>
      <c r="L113" s="47">
        <f>Prev!Z111</f>
        <v>0.37529997701840767</v>
      </c>
      <c r="M113" s="47">
        <f>Prev!AC111</f>
        <v>0.36965839271544398</v>
      </c>
      <c r="P113">
        <f t="shared" si="42"/>
        <v>0</v>
      </c>
      <c r="Q113">
        <f t="shared" si="43"/>
        <v>0</v>
      </c>
      <c r="R113">
        <f t="shared" si="44"/>
        <v>0</v>
      </c>
      <c r="S113">
        <f t="shared" si="45"/>
        <v>0</v>
      </c>
      <c r="T113">
        <f t="shared" si="46"/>
        <v>0</v>
      </c>
      <c r="U113">
        <f t="shared" si="47"/>
        <v>0</v>
      </c>
      <c r="V113">
        <f t="shared" si="48"/>
        <v>0</v>
      </c>
      <c r="W113">
        <f t="shared" si="49"/>
        <v>0</v>
      </c>
      <c r="X113">
        <f t="shared" si="50"/>
        <v>0</v>
      </c>
      <c r="Y113">
        <f t="shared" si="51"/>
        <v>0</v>
      </c>
      <c r="AA113">
        <f t="shared" si="32"/>
        <v>1</v>
      </c>
      <c r="AB113">
        <f t="shared" si="33"/>
        <v>1</v>
      </c>
      <c r="AC113">
        <f t="shared" si="34"/>
        <v>1</v>
      </c>
      <c r="AD113">
        <f t="shared" si="35"/>
        <v>1</v>
      </c>
      <c r="AE113">
        <f t="shared" si="36"/>
        <v>1</v>
      </c>
      <c r="AF113">
        <f t="shared" si="37"/>
        <v>1</v>
      </c>
      <c r="AG113">
        <f t="shared" si="38"/>
        <v>1</v>
      </c>
      <c r="AH113">
        <f t="shared" si="39"/>
        <v>1</v>
      </c>
      <c r="AI113">
        <f t="shared" si="40"/>
        <v>1</v>
      </c>
      <c r="AJ113">
        <f t="shared" si="41"/>
        <v>1</v>
      </c>
    </row>
    <row r="114" spans="1:36" ht="15.5" x14ac:dyDescent="0.35">
      <c r="A114" s="49" t="s">
        <v>127</v>
      </c>
      <c r="B114" s="25">
        <f>PIF!D114</f>
        <v>1</v>
      </c>
      <c r="C114">
        <f>PIF!H114</f>
        <v>0</v>
      </c>
      <c r="D114" s="47">
        <f>Prev!B112</f>
        <v>0.39990383515034861</v>
      </c>
      <c r="E114" s="47">
        <f>Prev!E112</f>
        <v>0.39531656857417385</v>
      </c>
      <c r="F114" s="47">
        <f>Prev!H112</f>
        <v>0.38593898582387948</v>
      </c>
      <c r="G114" s="47">
        <f>Prev!K112</f>
        <v>0.38151247280302791</v>
      </c>
      <c r="H114" s="47">
        <f>Prev!N112</f>
        <v>0.37707186360825895</v>
      </c>
      <c r="I114" s="47">
        <f>Prev!Q112</f>
        <v>0.37261678461877773</v>
      </c>
      <c r="J114" s="47">
        <f>Prev!T112</f>
        <v>0.36814692435304397</v>
      </c>
      <c r="K114" s="47">
        <f>Prev!W112</f>
        <v>0.36366203504119177</v>
      </c>
      <c r="L114" s="47">
        <f>Prev!Z112</f>
        <v>0.35916193384784201</v>
      </c>
      <c r="M114" s="47">
        <f>Prev!AC112</f>
        <v>0.35464650377199863</v>
      </c>
      <c r="P114">
        <f t="shared" si="42"/>
        <v>0</v>
      </c>
      <c r="Q114">
        <f t="shared" si="43"/>
        <v>0</v>
      </c>
      <c r="R114">
        <f t="shared" si="44"/>
        <v>0</v>
      </c>
      <c r="S114">
        <f t="shared" si="45"/>
        <v>0</v>
      </c>
      <c r="T114">
        <f t="shared" si="46"/>
        <v>0</v>
      </c>
      <c r="U114">
        <f t="shared" si="47"/>
        <v>0</v>
      </c>
      <c r="V114">
        <f t="shared" si="48"/>
        <v>0</v>
      </c>
      <c r="W114">
        <f t="shared" si="49"/>
        <v>0</v>
      </c>
      <c r="X114">
        <f t="shared" si="50"/>
        <v>0</v>
      </c>
      <c r="Y114">
        <f t="shared" si="51"/>
        <v>0</v>
      </c>
      <c r="AA114">
        <f t="shared" si="32"/>
        <v>1</v>
      </c>
      <c r="AB114">
        <f t="shared" si="33"/>
        <v>1</v>
      </c>
      <c r="AC114">
        <f t="shared" si="34"/>
        <v>1</v>
      </c>
      <c r="AD114">
        <f t="shared" si="35"/>
        <v>1</v>
      </c>
      <c r="AE114">
        <f t="shared" si="36"/>
        <v>1</v>
      </c>
      <c r="AF114">
        <f t="shared" si="37"/>
        <v>1</v>
      </c>
      <c r="AG114">
        <f t="shared" si="38"/>
        <v>1</v>
      </c>
      <c r="AH114">
        <f t="shared" si="39"/>
        <v>1</v>
      </c>
      <c r="AI114">
        <f t="shared" si="40"/>
        <v>1</v>
      </c>
      <c r="AJ114">
        <f t="shared" si="41"/>
        <v>1</v>
      </c>
    </row>
    <row r="115" spans="1:36" ht="15.5" x14ac:dyDescent="0.35">
      <c r="A115" s="49" t="s">
        <v>128</v>
      </c>
      <c r="B115" s="25">
        <f>PIF!D115</f>
        <v>1</v>
      </c>
      <c r="C115">
        <f>PIF!H115</f>
        <v>0</v>
      </c>
      <c r="D115" s="47">
        <f>Prev!B113</f>
        <v>0.39990383515034872</v>
      </c>
      <c r="E115" s="47">
        <f>Prev!E113</f>
        <v>0.39531656857417391</v>
      </c>
      <c r="F115" s="47">
        <f>Prev!H113</f>
        <v>0.38602079077482065</v>
      </c>
      <c r="G115" s="47">
        <f>Prev!K113</f>
        <v>0.38159824956330657</v>
      </c>
      <c r="H115" s="47">
        <f>Prev!N113</f>
        <v>0.3771612116738659</v>
      </c>
      <c r="I115" s="47">
        <f>Prev!Q113</f>
        <v>0.37270931046896805</v>
      </c>
      <c r="J115" s="47">
        <f>Prev!T113</f>
        <v>0.36824224295845581</v>
      </c>
      <c r="K115" s="47">
        <f>Prev!W113</f>
        <v>0.36375977121064168</v>
      </c>
      <c r="L115" s="47">
        <f>Prev!Z113</f>
        <v>0.35926172341826074</v>
      </c>
      <c r="M115" s="47">
        <f>Prev!AC113</f>
        <v>0.35474799464671786</v>
      </c>
      <c r="P115">
        <f t="shared" si="42"/>
        <v>0</v>
      </c>
      <c r="Q115">
        <f t="shared" si="43"/>
        <v>0</v>
      </c>
      <c r="R115">
        <f t="shared" si="44"/>
        <v>0</v>
      </c>
      <c r="S115">
        <f t="shared" si="45"/>
        <v>0</v>
      </c>
      <c r="T115">
        <f t="shared" si="46"/>
        <v>0</v>
      </c>
      <c r="U115">
        <f t="shared" si="47"/>
        <v>0</v>
      </c>
      <c r="V115">
        <f t="shared" si="48"/>
        <v>0</v>
      </c>
      <c r="W115">
        <f t="shared" si="49"/>
        <v>0</v>
      </c>
      <c r="X115">
        <f t="shared" si="50"/>
        <v>0</v>
      </c>
      <c r="Y115">
        <f t="shared" si="51"/>
        <v>0</v>
      </c>
      <c r="AA115">
        <f t="shared" si="32"/>
        <v>1</v>
      </c>
      <c r="AB115">
        <f t="shared" si="33"/>
        <v>1</v>
      </c>
      <c r="AC115">
        <f t="shared" si="34"/>
        <v>1</v>
      </c>
      <c r="AD115">
        <f t="shared" si="35"/>
        <v>1</v>
      </c>
      <c r="AE115">
        <f t="shared" si="36"/>
        <v>1</v>
      </c>
      <c r="AF115">
        <f t="shared" si="37"/>
        <v>1</v>
      </c>
      <c r="AG115">
        <f t="shared" si="38"/>
        <v>1</v>
      </c>
      <c r="AH115">
        <f t="shared" si="39"/>
        <v>1</v>
      </c>
      <c r="AI115">
        <f t="shared" si="40"/>
        <v>1</v>
      </c>
      <c r="AJ115">
        <f t="shared" si="41"/>
        <v>1</v>
      </c>
    </row>
    <row r="116" spans="1:36" ht="15.5" x14ac:dyDescent="0.35">
      <c r="A116" s="49" t="s">
        <v>129</v>
      </c>
      <c r="B116" s="25">
        <f>PIF!D116</f>
        <v>1</v>
      </c>
      <c r="C116">
        <f>PIF!H116</f>
        <v>0</v>
      </c>
      <c r="D116" s="47">
        <f>Prev!B114</f>
        <v>0.39990383515034877</v>
      </c>
      <c r="E116" s="47">
        <f>Prev!E114</f>
        <v>0.39531656857417385</v>
      </c>
      <c r="F116" s="47">
        <f>Prev!H114</f>
        <v>0.38588406976856915</v>
      </c>
      <c r="G116" s="47">
        <f>Prev!K114</f>
        <v>0.38145471148066601</v>
      </c>
      <c r="H116" s="47">
        <f>Prev!N114</f>
        <v>0.37701153301157087</v>
      </c>
      <c r="I116" s="47">
        <f>Prev!Q114</f>
        <v>0.37255415644592277</v>
      </c>
      <c r="J116" s="47">
        <f>Prev!T114</f>
        <v>0.36808226493333907</v>
      </c>
      <c r="K116" s="47">
        <f>Prev!W114</f>
        <v>0.36359560437127753</v>
      </c>
      <c r="L116" s="47">
        <f>Prev!Z114</f>
        <v>0.35909398473554482</v>
      </c>
      <c r="M116" s="47">
        <f>Prev!AC114</f>
        <v>0.35457728108459236</v>
      </c>
      <c r="P116">
        <f t="shared" si="42"/>
        <v>0</v>
      </c>
      <c r="Q116">
        <f t="shared" si="43"/>
        <v>0</v>
      </c>
      <c r="R116">
        <f t="shared" si="44"/>
        <v>0</v>
      </c>
      <c r="S116">
        <f t="shared" si="45"/>
        <v>0</v>
      </c>
      <c r="T116">
        <f t="shared" si="46"/>
        <v>0</v>
      </c>
      <c r="U116">
        <f t="shared" si="47"/>
        <v>0</v>
      </c>
      <c r="V116">
        <f t="shared" si="48"/>
        <v>0</v>
      </c>
      <c r="W116">
        <f t="shared" si="49"/>
        <v>0</v>
      </c>
      <c r="X116">
        <f t="shared" si="50"/>
        <v>0</v>
      </c>
      <c r="Y116">
        <f t="shared" si="51"/>
        <v>0</v>
      </c>
      <c r="AA116">
        <f t="shared" si="32"/>
        <v>1</v>
      </c>
      <c r="AB116">
        <f t="shared" si="33"/>
        <v>1</v>
      </c>
      <c r="AC116">
        <f t="shared" si="34"/>
        <v>1</v>
      </c>
      <c r="AD116">
        <f t="shared" si="35"/>
        <v>1</v>
      </c>
      <c r="AE116">
        <f t="shared" si="36"/>
        <v>1</v>
      </c>
      <c r="AF116">
        <f t="shared" si="37"/>
        <v>1</v>
      </c>
      <c r="AG116">
        <f t="shared" si="38"/>
        <v>1</v>
      </c>
      <c r="AH116">
        <f t="shared" si="39"/>
        <v>1</v>
      </c>
      <c r="AI116">
        <f t="shared" si="40"/>
        <v>1</v>
      </c>
      <c r="AJ116">
        <f t="shared" si="41"/>
        <v>1</v>
      </c>
    </row>
    <row r="117" spans="1:36" ht="15.5" x14ac:dyDescent="0.35">
      <c r="A117" s="49" t="s">
        <v>130</v>
      </c>
      <c r="B117" s="25">
        <f>PIF!D117</f>
        <v>1</v>
      </c>
      <c r="C117">
        <f>PIF!H117</f>
        <v>0</v>
      </c>
      <c r="D117" s="47">
        <f>Prev!B115</f>
        <v>0.39990383515034861</v>
      </c>
      <c r="E117" s="47">
        <f>Prev!E115</f>
        <v>0.39531656857417408</v>
      </c>
      <c r="F117" s="47">
        <f>Prev!H115</f>
        <v>0.38627855302685865</v>
      </c>
      <c r="G117" s="47">
        <f>Prev!K115</f>
        <v>0.38186675280658944</v>
      </c>
      <c r="H117" s="47">
        <f>Prev!N115</f>
        <v>0.37743926576543169</v>
      </c>
      <c r="I117" s="47">
        <f>Prev!Q115</f>
        <v>0.3729957511389515</v>
      </c>
      <c r="J117" s="47">
        <f>Prev!T115</f>
        <v>0.36853593593827044</v>
      </c>
      <c r="K117" s="47">
        <f>Prev!W115</f>
        <v>0.36405961587529534</v>
      </c>
      <c r="L117" s="47">
        <f>Prev!Z115</f>
        <v>0.35956665595927523</v>
      </c>
      <c r="M117" s="47">
        <f>Prev!AC115</f>
        <v>0.35505699079408942</v>
      </c>
      <c r="P117">
        <f t="shared" si="42"/>
        <v>0</v>
      </c>
      <c r="Q117">
        <f t="shared" si="43"/>
        <v>0</v>
      </c>
      <c r="R117">
        <f t="shared" si="44"/>
        <v>0</v>
      </c>
      <c r="S117">
        <f t="shared" si="45"/>
        <v>0</v>
      </c>
      <c r="T117">
        <f t="shared" si="46"/>
        <v>0</v>
      </c>
      <c r="U117">
        <f t="shared" si="47"/>
        <v>0</v>
      </c>
      <c r="V117">
        <f t="shared" si="48"/>
        <v>0</v>
      </c>
      <c r="W117">
        <f t="shared" si="49"/>
        <v>0</v>
      </c>
      <c r="X117">
        <f t="shared" si="50"/>
        <v>0</v>
      </c>
      <c r="Y117">
        <f t="shared" si="51"/>
        <v>0</v>
      </c>
      <c r="AA117">
        <f t="shared" si="32"/>
        <v>1</v>
      </c>
      <c r="AB117">
        <f t="shared" si="33"/>
        <v>1</v>
      </c>
      <c r="AC117">
        <f t="shared" si="34"/>
        <v>1</v>
      </c>
      <c r="AD117">
        <f t="shared" si="35"/>
        <v>1</v>
      </c>
      <c r="AE117">
        <f t="shared" si="36"/>
        <v>1</v>
      </c>
      <c r="AF117">
        <f t="shared" si="37"/>
        <v>1</v>
      </c>
      <c r="AG117">
        <f t="shared" si="38"/>
        <v>1</v>
      </c>
      <c r="AH117">
        <f t="shared" si="39"/>
        <v>1</v>
      </c>
      <c r="AI117">
        <f t="shared" si="40"/>
        <v>1</v>
      </c>
      <c r="AJ117">
        <f t="shared" si="41"/>
        <v>1</v>
      </c>
    </row>
    <row r="118" spans="1:36" ht="15.5" x14ac:dyDescent="0.35">
      <c r="A118" s="49" t="s">
        <v>131</v>
      </c>
      <c r="B118" s="25">
        <f>PIF!D118</f>
        <v>1</v>
      </c>
      <c r="C118">
        <f>PIF!H118</f>
        <v>0</v>
      </c>
      <c r="D118" s="47">
        <f>Prev!B116</f>
        <v>0.42712697772740432</v>
      </c>
      <c r="E118" s="47">
        <f>Prev!E116</f>
        <v>0.42232848979227505</v>
      </c>
      <c r="F118" s="47">
        <f>Prev!H116</f>
        <v>0.41293383825438912</v>
      </c>
      <c r="G118" s="47">
        <f>Prev!K116</f>
        <v>0.40831730639853486</v>
      </c>
      <c r="H118" s="47">
        <f>Prev!N116</f>
        <v>0.40368080423010305</v>
      </c>
      <c r="I118" s="47">
        <f>Prev!Q116</f>
        <v>0.39902393699609473</v>
      </c>
      <c r="J118" s="47">
        <f>Prev!T116</f>
        <v>0.39434638263769756</v>
      </c>
      <c r="K118" s="47">
        <f>Prev!W116</f>
        <v>0.38964789301371688</v>
      </c>
      <c r="L118" s="47">
        <f>Prev!Z116</f>
        <v>0.38492829477137663</v>
      </c>
      <c r="M118" s="47">
        <f>Prev!AC116</f>
        <v>0.38018748989491891</v>
      </c>
      <c r="P118">
        <f t="shared" si="42"/>
        <v>0</v>
      </c>
      <c r="Q118">
        <f t="shared" si="43"/>
        <v>0</v>
      </c>
      <c r="R118">
        <f t="shared" si="44"/>
        <v>0</v>
      </c>
      <c r="S118">
        <f t="shared" si="45"/>
        <v>0</v>
      </c>
      <c r="T118">
        <f t="shared" si="46"/>
        <v>0</v>
      </c>
      <c r="U118">
        <f t="shared" si="47"/>
        <v>0</v>
      </c>
      <c r="V118">
        <f t="shared" si="48"/>
        <v>0</v>
      </c>
      <c r="W118">
        <f t="shared" si="49"/>
        <v>0</v>
      </c>
      <c r="X118">
        <f t="shared" si="50"/>
        <v>0</v>
      </c>
      <c r="Y118">
        <f t="shared" si="51"/>
        <v>0</v>
      </c>
      <c r="AA118">
        <f t="shared" si="32"/>
        <v>1</v>
      </c>
      <c r="AB118">
        <f t="shared" si="33"/>
        <v>1</v>
      </c>
      <c r="AC118">
        <f t="shared" si="34"/>
        <v>1</v>
      </c>
      <c r="AD118">
        <f t="shared" si="35"/>
        <v>1</v>
      </c>
      <c r="AE118">
        <f t="shared" si="36"/>
        <v>1</v>
      </c>
      <c r="AF118">
        <f t="shared" si="37"/>
        <v>1</v>
      </c>
      <c r="AG118">
        <f t="shared" si="38"/>
        <v>1</v>
      </c>
      <c r="AH118">
        <f t="shared" si="39"/>
        <v>1</v>
      </c>
      <c r="AI118">
        <f t="shared" si="40"/>
        <v>1</v>
      </c>
      <c r="AJ118">
        <f t="shared" si="41"/>
        <v>1</v>
      </c>
    </row>
    <row r="119" spans="1:36" ht="15.5" x14ac:dyDescent="0.35">
      <c r="A119" s="49" t="s">
        <v>132</v>
      </c>
      <c r="B119" s="25">
        <f>PIF!D119</f>
        <v>1</v>
      </c>
      <c r="C119">
        <f>PIF!H119</f>
        <v>0</v>
      </c>
      <c r="D119" s="47">
        <f>Prev!B117</f>
        <v>0.43899138274468735</v>
      </c>
      <c r="E119" s="47">
        <f>Prev!E117</f>
        <v>0.4337771785911767</v>
      </c>
      <c r="F119" s="47">
        <f>Prev!H117</f>
        <v>0.42431904161263656</v>
      </c>
      <c r="G119" s="47">
        <f>Prev!K117</f>
        <v>0.41928640434589848</v>
      </c>
      <c r="H119" s="47">
        <f>Prev!N117</f>
        <v>0.41423085143107868</v>
      </c>
      <c r="I119" s="47">
        <f>Prev!Q117</f>
        <v>0.40915211579468036</v>
      </c>
      <c r="J119" s="47">
        <f>Prev!T117</f>
        <v>0.40405001311731686</v>
      </c>
      <c r="K119" s="47">
        <f>Prev!W117</f>
        <v>0.3989244432773662</v>
      </c>
      <c r="L119" s="47">
        <f>Prev!Z117</f>
        <v>0.39377539141016904</v>
      </c>
      <c r="M119" s="47">
        <f>Prev!AC117</f>
        <v>0.38860292861385087</v>
      </c>
      <c r="P119">
        <f t="shared" si="42"/>
        <v>0</v>
      </c>
      <c r="Q119">
        <f t="shared" si="43"/>
        <v>0</v>
      </c>
      <c r="R119">
        <f t="shared" si="44"/>
        <v>0</v>
      </c>
      <c r="S119">
        <f t="shared" si="45"/>
        <v>0</v>
      </c>
      <c r="T119">
        <f t="shared" si="46"/>
        <v>0</v>
      </c>
      <c r="U119">
        <f t="shared" si="47"/>
        <v>0</v>
      </c>
      <c r="V119">
        <f t="shared" si="48"/>
        <v>0</v>
      </c>
      <c r="W119">
        <f t="shared" si="49"/>
        <v>0</v>
      </c>
      <c r="X119">
        <f t="shared" si="50"/>
        <v>0</v>
      </c>
      <c r="Y119">
        <f t="shared" si="51"/>
        <v>0</v>
      </c>
      <c r="AA119">
        <f t="shared" si="32"/>
        <v>1</v>
      </c>
      <c r="AB119">
        <f t="shared" si="33"/>
        <v>1</v>
      </c>
      <c r="AC119">
        <f t="shared" si="34"/>
        <v>1</v>
      </c>
      <c r="AD119">
        <f t="shared" si="35"/>
        <v>1</v>
      </c>
      <c r="AE119">
        <f t="shared" si="36"/>
        <v>1</v>
      </c>
      <c r="AF119">
        <f t="shared" si="37"/>
        <v>1</v>
      </c>
      <c r="AG119">
        <f t="shared" si="38"/>
        <v>1</v>
      </c>
      <c r="AH119">
        <f t="shared" si="39"/>
        <v>1</v>
      </c>
      <c r="AI119">
        <f t="shared" si="40"/>
        <v>1</v>
      </c>
      <c r="AJ119">
        <f t="shared" si="41"/>
        <v>1</v>
      </c>
    </row>
    <row r="120" spans="1:36" ht="15.5" x14ac:dyDescent="0.35">
      <c r="A120" s="49" t="s">
        <v>133</v>
      </c>
      <c r="B120" s="25">
        <f>PIF!D120</f>
        <v>1</v>
      </c>
      <c r="C120">
        <f>PIF!H120</f>
        <v>0</v>
      </c>
      <c r="D120" s="47">
        <f>Prev!B118</f>
        <v>0.43899138274468685</v>
      </c>
      <c r="E120" s="47">
        <f>Prev!E118</f>
        <v>0.43377717859117693</v>
      </c>
      <c r="F120" s="47">
        <f>Prev!H118</f>
        <v>0.42435224866438886</v>
      </c>
      <c r="G120" s="47">
        <f>Prev!K118</f>
        <v>0.41932090361439167</v>
      </c>
      <c r="H120" s="47">
        <f>Prev!N118</f>
        <v>0.41426649089260226</v>
      </c>
      <c r="I120" s="47">
        <f>Prev!Q118</f>
        <v>0.40918874700431768</v>
      </c>
      <c r="J120" s="47">
        <f>Prev!T118</f>
        <v>0.40408749172563591</v>
      </c>
      <c r="K120" s="47">
        <f>Prev!W118</f>
        <v>0.3989626294843665</v>
      </c>
      <c r="L120" s="47">
        <f>Prev!Z118</f>
        <v>0.39381415035866452</v>
      </c>
      <c r="M120" s="47">
        <f>Prev!AC118</f>
        <v>0.38864213072473647</v>
      </c>
      <c r="P120">
        <f t="shared" si="42"/>
        <v>0</v>
      </c>
      <c r="Q120">
        <f t="shared" si="43"/>
        <v>0</v>
      </c>
      <c r="R120">
        <f t="shared" si="44"/>
        <v>0</v>
      </c>
      <c r="S120">
        <f t="shared" si="45"/>
        <v>0</v>
      </c>
      <c r="T120">
        <f t="shared" si="46"/>
        <v>0</v>
      </c>
      <c r="U120">
        <f t="shared" si="47"/>
        <v>0</v>
      </c>
      <c r="V120">
        <f t="shared" si="48"/>
        <v>0</v>
      </c>
      <c r="W120">
        <f t="shared" si="49"/>
        <v>0</v>
      </c>
      <c r="X120">
        <f t="shared" si="50"/>
        <v>0</v>
      </c>
      <c r="Y120">
        <f t="shared" si="51"/>
        <v>0</v>
      </c>
      <c r="AA120">
        <f t="shared" si="32"/>
        <v>1</v>
      </c>
      <c r="AB120">
        <f t="shared" si="33"/>
        <v>1</v>
      </c>
      <c r="AC120">
        <f t="shared" si="34"/>
        <v>1</v>
      </c>
      <c r="AD120">
        <f t="shared" si="35"/>
        <v>1</v>
      </c>
      <c r="AE120">
        <f t="shared" si="36"/>
        <v>1</v>
      </c>
      <c r="AF120">
        <f t="shared" si="37"/>
        <v>1</v>
      </c>
      <c r="AG120">
        <f t="shared" si="38"/>
        <v>1</v>
      </c>
      <c r="AH120">
        <f t="shared" si="39"/>
        <v>1</v>
      </c>
      <c r="AI120">
        <f t="shared" si="40"/>
        <v>1</v>
      </c>
      <c r="AJ120">
        <f t="shared" si="41"/>
        <v>1</v>
      </c>
    </row>
    <row r="121" spans="1:36" ht="15.5" x14ac:dyDescent="0.35">
      <c r="A121" s="49" t="s">
        <v>134</v>
      </c>
      <c r="B121" s="25">
        <f>PIF!D121</f>
        <v>1</v>
      </c>
      <c r="C121">
        <f>PIF!H121</f>
        <v>0</v>
      </c>
      <c r="D121" s="47">
        <f>Prev!B119</f>
        <v>0.4389913827446873</v>
      </c>
      <c r="E121" s="47">
        <f>Prev!E119</f>
        <v>0.4337771785911767</v>
      </c>
      <c r="F121" s="47">
        <f>Prev!H119</f>
        <v>0.42495193400716924</v>
      </c>
      <c r="G121" s="47">
        <f>Prev!K119</f>
        <v>0.41993884874031995</v>
      </c>
      <c r="H121" s="47">
        <f>Prev!N119</f>
        <v>0.41490016872282826</v>
      </c>
      <c r="I121" s="47">
        <f>Prev!Q119</f>
        <v>0.40983570595916236</v>
      </c>
      <c r="J121" s="47">
        <f>Prev!T119</f>
        <v>0.40474536316012516</v>
      </c>
      <c r="K121" s="47">
        <f>Prev!W119</f>
        <v>0.399629134064095</v>
      </c>
      <c r="L121" s="47">
        <f>Prev!Z119</f>
        <v>0.3944871034226986</v>
      </c>
      <c r="M121" s="47">
        <f>Prev!AC119</f>
        <v>0.38931944668554624</v>
      </c>
      <c r="P121">
        <f t="shared" si="42"/>
        <v>0</v>
      </c>
      <c r="Q121">
        <f t="shared" si="43"/>
        <v>0</v>
      </c>
      <c r="R121">
        <f t="shared" si="44"/>
        <v>0</v>
      </c>
      <c r="S121">
        <f t="shared" si="45"/>
        <v>0</v>
      </c>
      <c r="T121">
        <f t="shared" si="46"/>
        <v>0</v>
      </c>
      <c r="U121">
        <f t="shared" si="47"/>
        <v>0</v>
      </c>
      <c r="V121">
        <f t="shared" si="48"/>
        <v>0</v>
      </c>
      <c r="W121">
        <f t="shared" si="49"/>
        <v>0</v>
      </c>
      <c r="X121">
        <f t="shared" si="50"/>
        <v>0</v>
      </c>
      <c r="Y121">
        <f t="shared" si="51"/>
        <v>0</v>
      </c>
      <c r="AA121">
        <f t="shared" si="32"/>
        <v>1</v>
      </c>
      <c r="AB121">
        <f t="shared" si="33"/>
        <v>1</v>
      </c>
      <c r="AC121">
        <f t="shared" si="34"/>
        <v>1</v>
      </c>
      <c r="AD121">
        <f t="shared" si="35"/>
        <v>1</v>
      </c>
      <c r="AE121">
        <f t="shared" si="36"/>
        <v>1</v>
      </c>
      <c r="AF121">
        <f t="shared" si="37"/>
        <v>1</v>
      </c>
      <c r="AG121">
        <f t="shared" si="38"/>
        <v>1</v>
      </c>
      <c r="AH121">
        <f t="shared" si="39"/>
        <v>1</v>
      </c>
      <c r="AI121">
        <f t="shared" si="40"/>
        <v>1</v>
      </c>
      <c r="AJ121">
        <f t="shared" si="41"/>
        <v>1</v>
      </c>
    </row>
    <row r="122" spans="1:36" ht="15.5" x14ac:dyDescent="0.35">
      <c r="A122" s="49" t="s">
        <v>135</v>
      </c>
      <c r="B122" s="25">
        <f>PIF!D122</f>
        <v>1</v>
      </c>
      <c r="C122">
        <f>PIF!H122</f>
        <v>0</v>
      </c>
      <c r="D122" s="47">
        <f>Prev!B120</f>
        <v>0.43899138274468719</v>
      </c>
      <c r="E122" s="47">
        <f>Prev!E120</f>
        <v>0.43377717859117687</v>
      </c>
      <c r="F122" s="47">
        <f>Prev!H120</f>
        <v>0.42498323476418165</v>
      </c>
      <c r="G122" s="47">
        <f>Prev!K120</f>
        <v>0.41997087873603617</v>
      </c>
      <c r="H122" s="47">
        <f>Prev!N120</f>
        <v>0.41493280594103515</v>
      </c>
      <c r="I122" s="47">
        <f>Prev!Q120</f>
        <v>0.40986883279214625</v>
      </c>
      <c r="J122" s="47">
        <f>Prev!T120</f>
        <v>0.40477886671120228</v>
      </c>
      <c r="K122" s="47">
        <f>Prev!W120</f>
        <v>0.39966290639835117</v>
      </c>
      <c r="L122" s="47">
        <f>Prev!Z120</f>
        <v>0.39452104176868846</v>
      </c>
      <c r="M122" s="47">
        <f>Prev!AC120</f>
        <v>0.38935345359081325</v>
      </c>
      <c r="P122">
        <f t="shared" si="42"/>
        <v>0</v>
      </c>
      <c r="Q122">
        <f t="shared" si="43"/>
        <v>0</v>
      </c>
      <c r="R122">
        <f t="shared" si="44"/>
        <v>0</v>
      </c>
      <c r="S122">
        <f t="shared" si="45"/>
        <v>0</v>
      </c>
      <c r="T122">
        <f t="shared" si="46"/>
        <v>0</v>
      </c>
      <c r="U122">
        <f t="shared" si="47"/>
        <v>0</v>
      </c>
      <c r="V122">
        <f t="shared" si="48"/>
        <v>0</v>
      </c>
      <c r="W122">
        <f t="shared" si="49"/>
        <v>0</v>
      </c>
      <c r="X122">
        <f t="shared" si="50"/>
        <v>0</v>
      </c>
      <c r="Y122">
        <f t="shared" si="51"/>
        <v>0</v>
      </c>
      <c r="AA122">
        <f t="shared" si="32"/>
        <v>1</v>
      </c>
      <c r="AB122">
        <f t="shared" si="33"/>
        <v>1</v>
      </c>
      <c r="AC122">
        <f t="shared" si="34"/>
        <v>1</v>
      </c>
      <c r="AD122">
        <f t="shared" si="35"/>
        <v>1</v>
      </c>
      <c r="AE122">
        <f t="shared" si="36"/>
        <v>1</v>
      </c>
      <c r="AF122">
        <f t="shared" si="37"/>
        <v>1</v>
      </c>
      <c r="AG122">
        <f t="shared" si="38"/>
        <v>1</v>
      </c>
      <c r="AH122">
        <f t="shared" si="39"/>
        <v>1</v>
      </c>
      <c r="AI122">
        <f t="shared" si="40"/>
        <v>1</v>
      </c>
      <c r="AJ122">
        <f t="shared" si="41"/>
        <v>1</v>
      </c>
    </row>
    <row r="123" spans="1:36" ht="15.5" x14ac:dyDescent="0.35">
      <c r="A123" s="49" t="s">
        <v>136</v>
      </c>
      <c r="B123" s="25">
        <f>PIF!D123</f>
        <v>1</v>
      </c>
      <c r="C123">
        <f>PIF!H123</f>
        <v>0</v>
      </c>
      <c r="D123" s="47">
        <f>Prev!B121</f>
        <v>0.45559444082548717</v>
      </c>
      <c r="E123" s="47">
        <f>Prev!E121</f>
        <v>0.45026300616504433</v>
      </c>
      <c r="F123" s="47">
        <f>Prev!H121</f>
        <v>0.44163240104668977</v>
      </c>
      <c r="G123" s="47">
        <f>Prev!K121</f>
        <v>0.43651529957170287</v>
      </c>
      <c r="H123" s="47">
        <f>Prev!N121</f>
        <v>0.43136777032614793</v>
      </c>
      <c r="I123" s="47">
        <f>Prev!Q121</f>
        <v>0.42618963949059918</v>
      </c>
      <c r="J123" s="47">
        <f>Prev!T121</f>
        <v>0.42098083126193164</v>
      </c>
      <c r="K123" s="47">
        <f>Prev!W121</f>
        <v>0.4157413677698219</v>
      </c>
      <c r="L123" s="47">
        <f>Prev!Z121</f>
        <v>0.41047136867714329</v>
      </c>
      <c r="M123" s="47">
        <f>Prev!AC121</f>
        <v>0.40517105050070895</v>
      </c>
      <c r="P123">
        <f t="shared" si="42"/>
        <v>0</v>
      </c>
      <c r="Q123">
        <f t="shared" si="43"/>
        <v>0</v>
      </c>
      <c r="R123">
        <f t="shared" si="44"/>
        <v>0</v>
      </c>
      <c r="S123">
        <f t="shared" si="45"/>
        <v>0</v>
      </c>
      <c r="T123">
        <f t="shared" si="46"/>
        <v>0</v>
      </c>
      <c r="U123">
        <f t="shared" si="47"/>
        <v>0</v>
      </c>
      <c r="V123">
        <f t="shared" si="48"/>
        <v>0</v>
      </c>
      <c r="W123">
        <f t="shared" si="49"/>
        <v>0</v>
      </c>
      <c r="X123">
        <f t="shared" si="50"/>
        <v>0</v>
      </c>
      <c r="Y123">
        <f t="shared" si="51"/>
        <v>0</v>
      </c>
      <c r="AA123">
        <f t="shared" si="32"/>
        <v>1</v>
      </c>
      <c r="AB123">
        <f t="shared" si="33"/>
        <v>1</v>
      </c>
      <c r="AC123">
        <f t="shared" si="34"/>
        <v>1</v>
      </c>
      <c r="AD123">
        <f t="shared" si="35"/>
        <v>1</v>
      </c>
      <c r="AE123">
        <f t="shared" si="36"/>
        <v>1</v>
      </c>
      <c r="AF123">
        <f t="shared" si="37"/>
        <v>1</v>
      </c>
      <c r="AG123">
        <f t="shared" si="38"/>
        <v>1</v>
      </c>
      <c r="AH123">
        <f t="shared" si="39"/>
        <v>1</v>
      </c>
      <c r="AI123">
        <f t="shared" si="40"/>
        <v>1</v>
      </c>
      <c r="AJ123">
        <f t="shared" si="41"/>
        <v>1</v>
      </c>
    </row>
    <row r="124" spans="1:36" ht="15.5" x14ac:dyDescent="0.35">
      <c r="A124" s="49" t="s">
        <v>137</v>
      </c>
      <c r="B124" s="25">
        <f>PIF!D124</f>
        <v>1.5016666666666667</v>
      </c>
      <c r="C124">
        <f>PIF!H124</f>
        <v>0.1872005654023382</v>
      </c>
      <c r="D124" s="47">
        <f>Prev!B122</f>
        <v>0.4538703786373629</v>
      </c>
      <c r="E124" s="47">
        <f>Prev!E122</f>
        <v>0.44859727293046453</v>
      </c>
      <c r="F124" s="47">
        <f>Prev!H122</f>
        <v>0.44096814358367231</v>
      </c>
      <c r="G124" s="47">
        <f>Prev!K122</f>
        <v>0.43591986596864118</v>
      </c>
      <c r="H124" s="47">
        <f>Prev!N122</f>
        <v>0.43083844926830461</v>
      </c>
      <c r="I124" s="47">
        <f>Prev!Q122</f>
        <v>0.42572386197046408</v>
      </c>
      <c r="J124" s="47">
        <f>Prev!T122</f>
        <v>0.42057617342738124</v>
      </c>
      <c r="K124" s="47">
        <f>Prev!W122</f>
        <v>0.41539555236055908</v>
      </c>
      <c r="L124" s="47">
        <f>Prev!Z122</f>
        <v>0.41018226515572265</v>
      </c>
      <c r="M124" s="47">
        <f>Prev!AC122</f>
        <v>0.40493667398446065</v>
      </c>
      <c r="P124">
        <f t="shared" si="42"/>
        <v>0.18546321612083669</v>
      </c>
      <c r="Q124">
        <f t="shared" si="43"/>
        <v>0.18370432109088211</v>
      </c>
      <c r="R124">
        <f t="shared" si="44"/>
        <v>0.18114606414637707</v>
      </c>
      <c r="S124">
        <f t="shared" si="45"/>
        <v>0.17944440360869027</v>
      </c>
      <c r="T124">
        <f t="shared" si="46"/>
        <v>0.17772441542715708</v>
      </c>
      <c r="U124">
        <f t="shared" si="47"/>
        <v>0.1759859026862928</v>
      </c>
      <c r="V124">
        <f t="shared" si="48"/>
        <v>0.17422869969381277</v>
      </c>
      <c r="W124">
        <f t="shared" si="49"/>
        <v>0.17245267214501181</v>
      </c>
      <c r="X124">
        <f t="shared" si="50"/>
        <v>0.17065771722853615</v>
      </c>
      <c r="Y124">
        <f t="shared" si="51"/>
        <v>0.16884376368409459</v>
      </c>
      <c r="AA124">
        <f t="shared" si="32"/>
        <v>1.1854632161208367</v>
      </c>
      <c r="AB124">
        <f t="shared" si="33"/>
        <v>1.1837043210908822</v>
      </c>
      <c r="AC124">
        <f t="shared" si="34"/>
        <v>1.1811460641463771</v>
      </c>
      <c r="AD124">
        <f t="shared" si="35"/>
        <v>1.1794444036086902</v>
      </c>
      <c r="AE124">
        <f t="shared" si="36"/>
        <v>1.1777244154271571</v>
      </c>
      <c r="AF124">
        <f t="shared" si="37"/>
        <v>1.1759859026862929</v>
      </c>
      <c r="AG124">
        <f t="shared" si="38"/>
        <v>1.1742286996938127</v>
      </c>
      <c r="AH124">
        <f t="shared" si="39"/>
        <v>1.1724526721450119</v>
      </c>
      <c r="AI124">
        <f t="shared" si="40"/>
        <v>1.1706577172285362</v>
      </c>
      <c r="AJ124">
        <f t="shared" si="41"/>
        <v>1.1688437636840945</v>
      </c>
    </row>
    <row r="125" spans="1:36" ht="15.5" x14ac:dyDescent="0.35">
      <c r="A125" s="49" t="s">
        <v>138</v>
      </c>
      <c r="B125" s="25">
        <f>PIF!D125</f>
        <v>1.5016666666666667</v>
      </c>
      <c r="C125">
        <f>PIF!H125</f>
        <v>0.18720056540233826</v>
      </c>
      <c r="D125" s="47">
        <f>Prev!B123</f>
        <v>0.45387037863736324</v>
      </c>
      <c r="E125" s="47">
        <f>Prev!E123</f>
        <v>0.44859727293046453</v>
      </c>
      <c r="F125" s="47">
        <f>Prev!H123</f>
        <v>0.44023197749215243</v>
      </c>
      <c r="G125" s="47">
        <f>Prev!K123</f>
        <v>0.43517714895534448</v>
      </c>
      <c r="H125" s="47">
        <f>Prev!N123</f>
        <v>0.43009152829215669</v>
      </c>
      <c r="I125" s="47">
        <f>Prev!Q123</f>
        <v>0.42497496196564072</v>
      </c>
      <c r="J125" s="47">
        <f>Prev!T123</f>
        <v>0.41982739446529899</v>
      </c>
      <c r="K125" s="47">
        <f>Prev!W123</f>
        <v>0.41464886780875959</v>
      </c>
      <c r="L125" s="47">
        <f>Prev!Z123</f>
        <v>0.40943952075693518</v>
      </c>
      <c r="M125" s="47">
        <f>Prev!AC123</f>
        <v>0.40419958777940018</v>
      </c>
      <c r="P125">
        <f t="shared" si="42"/>
        <v>0.18546321612083677</v>
      </c>
      <c r="Q125">
        <f t="shared" si="43"/>
        <v>0.18370432109088211</v>
      </c>
      <c r="R125">
        <f t="shared" si="44"/>
        <v>0.18089835885055988</v>
      </c>
      <c r="S125">
        <f t="shared" si="45"/>
        <v>0.17919345346945981</v>
      </c>
      <c r="T125">
        <f t="shared" si="46"/>
        <v>0.17747098513561266</v>
      </c>
      <c r="U125">
        <f t="shared" si="47"/>
        <v>0.17573072491972161</v>
      </c>
      <c r="V125">
        <f t="shared" si="48"/>
        <v>0.17397247370146859</v>
      </c>
      <c r="W125">
        <f t="shared" si="49"/>
        <v>0.17219606263942214</v>
      </c>
      <c r="X125">
        <f t="shared" si="50"/>
        <v>0.17040135356265157</v>
      </c>
      <c r="Y125">
        <f t="shared" si="51"/>
        <v>0.16858823929434014</v>
      </c>
      <c r="AA125">
        <f t="shared" si="32"/>
        <v>1.1854632161208367</v>
      </c>
      <c r="AB125">
        <f t="shared" si="33"/>
        <v>1.1837043210908822</v>
      </c>
      <c r="AC125">
        <f t="shared" si="34"/>
        <v>1.1808983588505599</v>
      </c>
      <c r="AD125">
        <f t="shared" si="35"/>
        <v>1.1791934534694599</v>
      </c>
      <c r="AE125">
        <f t="shared" si="36"/>
        <v>1.1774709851356127</v>
      </c>
      <c r="AF125">
        <f t="shared" si="37"/>
        <v>1.1757307249197215</v>
      </c>
      <c r="AG125">
        <f t="shared" si="38"/>
        <v>1.1739724737014685</v>
      </c>
      <c r="AH125">
        <f t="shared" si="39"/>
        <v>1.1721960626394221</v>
      </c>
      <c r="AI125">
        <f t="shared" si="40"/>
        <v>1.1704013535626516</v>
      </c>
      <c r="AJ125">
        <f t="shared" si="41"/>
        <v>1.1685882392943401</v>
      </c>
    </row>
    <row r="126" spans="1:36" ht="15.5" x14ac:dyDescent="0.35">
      <c r="A126" s="49" t="s">
        <v>139</v>
      </c>
      <c r="B126" s="25">
        <f>PIF!D126</f>
        <v>1.5016666666666667</v>
      </c>
      <c r="C126">
        <f>PIF!H126</f>
        <v>0.18720056540233829</v>
      </c>
      <c r="D126" s="47">
        <f>Prev!B124</f>
        <v>0.45387037863736279</v>
      </c>
      <c r="E126" s="47">
        <f>Prev!E124</f>
        <v>0.4485972729304647</v>
      </c>
      <c r="F126" s="47">
        <f>Prev!H124</f>
        <v>0.44015588962929864</v>
      </c>
      <c r="G126" s="47">
        <f>Prev!K124</f>
        <v>0.43509997964687297</v>
      </c>
      <c r="H126" s="47">
        <f>Prev!N124</f>
        <v>0.43001354011755411</v>
      </c>
      <c r="I126" s="47">
        <f>Prev!Q124</f>
        <v>0.4248964056114134</v>
      </c>
      <c r="J126" s="47">
        <f>Prev!T124</f>
        <v>0.41974850826369947</v>
      </c>
      <c r="K126" s="47">
        <f>Prev!W124</f>
        <v>0.4145698773883395</v>
      </c>
      <c r="L126" s="47">
        <f>Prev!Z124</f>
        <v>0.4093606387974778</v>
      </c>
      <c r="M126" s="47">
        <f>Prev!AC124</f>
        <v>0.40412101386369165</v>
      </c>
      <c r="P126">
        <f t="shared" si="42"/>
        <v>0.18546321612083663</v>
      </c>
      <c r="Q126">
        <f t="shared" si="43"/>
        <v>0.18370432109088217</v>
      </c>
      <c r="R126">
        <f t="shared" si="44"/>
        <v>0.18087274824768018</v>
      </c>
      <c r="S126">
        <f t="shared" si="45"/>
        <v>0.17916737060543692</v>
      </c>
      <c r="T126">
        <f t="shared" si="46"/>
        <v>0.17744451474012246</v>
      </c>
      <c r="U126">
        <f t="shared" si="47"/>
        <v>0.17570394872263026</v>
      </c>
      <c r="V126">
        <f t="shared" si="48"/>
        <v>0.17394547023446646</v>
      </c>
      <c r="W126">
        <f t="shared" si="49"/>
        <v>0.17216890707133528</v>
      </c>
      <c r="X126">
        <f t="shared" si="50"/>
        <v>0.1703741175665906</v>
      </c>
      <c r="Y126">
        <f t="shared" si="51"/>
        <v>0.16856099094478388</v>
      </c>
      <c r="AA126">
        <f t="shared" si="32"/>
        <v>1.1854632161208367</v>
      </c>
      <c r="AB126">
        <f t="shared" si="33"/>
        <v>1.1837043210908822</v>
      </c>
      <c r="AC126">
        <f t="shared" si="34"/>
        <v>1.1808727482476802</v>
      </c>
      <c r="AD126">
        <f t="shared" si="35"/>
        <v>1.1791673706054369</v>
      </c>
      <c r="AE126">
        <f t="shared" si="36"/>
        <v>1.1774445147401225</v>
      </c>
      <c r="AF126">
        <f t="shared" si="37"/>
        <v>1.1757039487226302</v>
      </c>
      <c r="AG126">
        <f t="shared" si="38"/>
        <v>1.1739454702344665</v>
      </c>
      <c r="AH126">
        <f t="shared" si="39"/>
        <v>1.1721689070713353</v>
      </c>
      <c r="AI126">
        <f t="shared" si="40"/>
        <v>1.1703741175665905</v>
      </c>
      <c r="AJ126">
        <f t="shared" si="41"/>
        <v>1.1685609909447838</v>
      </c>
    </row>
    <row r="127" spans="1:36" ht="15.5" x14ac:dyDescent="0.35">
      <c r="A127" s="49" t="s">
        <v>140</v>
      </c>
      <c r="B127" s="25">
        <f>PIF!D127</f>
        <v>1.5016666666666667</v>
      </c>
      <c r="C127">
        <f>PIF!H127</f>
        <v>0.18720056540233826</v>
      </c>
      <c r="D127" s="47">
        <f>Prev!B125</f>
        <v>0.45387037863736296</v>
      </c>
      <c r="E127" s="47">
        <f>Prev!E125</f>
        <v>0.44859727293046447</v>
      </c>
      <c r="F127" s="47">
        <f>Prev!H125</f>
        <v>0.44004988540348267</v>
      </c>
      <c r="G127" s="47">
        <f>Prev!K125</f>
        <v>0.4349923268868976</v>
      </c>
      <c r="H127" s="47">
        <f>Prev!N125</f>
        <v>0.42990461141387198</v>
      </c>
      <c r="I127" s="47">
        <f>Prev!Q125</f>
        <v>0.42478655725455139</v>
      </c>
      <c r="J127" s="47">
        <f>Prev!T125</f>
        <v>0.41963807954396692</v>
      </c>
      <c r="K127" s="47">
        <f>Prev!W125</f>
        <v>0.41445919005413406</v>
      </c>
      <c r="L127" s="47">
        <f>Prev!Z125</f>
        <v>0.40924999666199274</v>
      </c>
      <c r="M127" s="47">
        <f>Prev!AC125</f>
        <v>0.40401070254966343</v>
      </c>
      <c r="P127">
        <f t="shared" si="42"/>
        <v>0.18546321612083669</v>
      </c>
      <c r="Q127">
        <f t="shared" si="43"/>
        <v>0.18370432109088211</v>
      </c>
      <c r="R127">
        <f t="shared" si="44"/>
        <v>0.18083706535187513</v>
      </c>
      <c r="S127">
        <f t="shared" si="45"/>
        <v>0.17913098170854222</v>
      </c>
      <c r="T127">
        <f t="shared" si="46"/>
        <v>0.17740753979757726</v>
      </c>
      <c r="U127">
        <f t="shared" si="47"/>
        <v>0.17566650362414515</v>
      </c>
      <c r="V127">
        <f t="shared" si="48"/>
        <v>0.17390766650982531</v>
      </c>
      <c r="W127">
        <f t="shared" si="49"/>
        <v>0.17213085164376335</v>
      </c>
      <c r="X127">
        <f t="shared" si="50"/>
        <v>0.17033591255119723</v>
      </c>
      <c r="Y127">
        <f t="shared" si="51"/>
        <v>0.16852273348948785</v>
      </c>
      <c r="AA127">
        <f t="shared" si="32"/>
        <v>1.1854632161208367</v>
      </c>
      <c r="AB127">
        <f t="shared" si="33"/>
        <v>1.1837043210908822</v>
      </c>
      <c r="AC127">
        <f t="shared" si="34"/>
        <v>1.1808370653518752</v>
      </c>
      <c r="AD127">
        <f t="shared" si="35"/>
        <v>1.1791309817085422</v>
      </c>
      <c r="AE127">
        <f t="shared" si="36"/>
        <v>1.1774075397975772</v>
      </c>
      <c r="AF127">
        <f t="shared" si="37"/>
        <v>1.1756665036241452</v>
      </c>
      <c r="AG127">
        <f t="shared" si="38"/>
        <v>1.1739076665098254</v>
      </c>
      <c r="AH127">
        <f t="shared" si="39"/>
        <v>1.1721308516437634</v>
      </c>
      <c r="AI127">
        <f t="shared" si="40"/>
        <v>1.1703359125511972</v>
      </c>
      <c r="AJ127">
        <f t="shared" si="41"/>
        <v>1.1685227334894879</v>
      </c>
    </row>
    <row r="128" spans="1:36" ht="15.5" x14ac:dyDescent="0.35">
      <c r="A128" s="49" t="s">
        <v>141</v>
      </c>
      <c r="B128" s="25">
        <f>PIF!D128</f>
        <v>1.5016666666666667</v>
      </c>
      <c r="C128">
        <f>PIF!H128</f>
        <v>0.18720056540233826</v>
      </c>
      <c r="D128" s="47">
        <f>Prev!B126</f>
        <v>0.45582704680384395</v>
      </c>
      <c r="E128" s="47">
        <f>Prev!E126</f>
        <v>0.45054070759914272</v>
      </c>
      <c r="F128" s="47">
        <f>Prev!H126</f>
        <v>0.44258729266013758</v>
      </c>
      <c r="G128" s="47">
        <f>Prev!K126</f>
        <v>0.43752464856866924</v>
      </c>
      <c r="H128" s="47">
        <f>Prev!N126</f>
        <v>0.43242938183280277</v>
      </c>
      <c r="I128" s="47">
        <f>Prev!Q126</f>
        <v>0.42730140386955878</v>
      </c>
      <c r="J128" s="47">
        <f>Prev!T126</f>
        <v>0.42214072664050872</v>
      </c>
      <c r="K128" s="47">
        <f>Prev!W126</f>
        <v>0.41694746157072565</v>
      </c>
      <c r="L128" s="47">
        <f>Prev!Z126</f>
        <v>0.41172181822354931</v>
      </c>
      <c r="M128" s="47">
        <f>Prev!AC126</f>
        <v>0.40646410276807404</v>
      </c>
      <c r="P128">
        <f t="shared" si="42"/>
        <v>0.18611395495997088</v>
      </c>
      <c r="Q128">
        <f t="shared" si="43"/>
        <v>0.18435345558735236</v>
      </c>
      <c r="R128">
        <f t="shared" si="44"/>
        <v>0.18169034893333419</v>
      </c>
      <c r="S128">
        <f t="shared" si="45"/>
        <v>0.17998610590286468</v>
      </c>
      <c r="T128">
        <f t="shared" si="46"/>
        <v>0.17826369861922411</v>
      </c>
      <c r="U128">
        <f t="shared" si="47"/>
        <v>0.1765229126077284</v>
      </c>
      <c r="V128">
        <f t="shared" si="48"/>
        <v>0.1747635641811702</v>
      </c>
      <c r="W128">
        <f t="shared" si="49"/>
        <v>0.1729855007355082</v>
      </c>
      <c r="X128">
        <f t="shared" si="50"/>
        <v>0.17118860097840363</v>
      </c>
      <c r="Y128">
        <f t="shared" si="51"/>
        <v>0.16937277510113219</v>
      </c>
      <c r="AA128">
        <f t="shared" si="32"/>
        <v>1.1861139549599709</v>
      </c>
      <c r="AB128">
        <f t="shared" si="33"/>
        <v>1.1843534555873523</v>
      </c>
      <c r="AC128">
        <f t="shared" si="34"/>
        <v>1.1816903489333341</v>
      </c>
      <c r="AD128">
        <f t="shared" si="35"/>
        <v>1.1799861059028647</v>
      </c>
      <c r="AE128">
        <f t="shared" si="36"/>
        <v>1.1782636986192241</v>
      </c>
      <c r="AF128">
        <f t="shared" si="37"/>
        <v>1.1765229126077283</v>
      </c>
      <c r="AG128">
        <f t="shared" si="38"/>
        <v>1.1747635641811702</v>
      </c>
      <c r="AH128">
        <f t="shared" si="39"/>
        <v>1.1729855007355081</v>
      </c>
      <c r="AI128">
        <f t="shared" si="40"/>
        <v>1.1711886009784036</v>
      </c>
      <c r="AJ128">
        <f t="shared" si="41"/>
        <v>1.1693727751011322</v>
      </c>
    </row>
    <row r="129" spans="1:36" ht="15.5" x14ac:dyDescent="0.35">
      <c r="A129" s="49" t="s">
        <v>142</v>
      </c>
      <c r="B129" s="25">
        <f>PIF!D129</f>
        <v>1.5016666666666667</v>
      </c>
      <c r="C129">
        <f>PIF!H129</f>
        <v>0.1867820110676244</v>
      </c>
      <c r="D129" s="47">
        <f>Prev!B127</f>
        <v>0.45269646883528741</v>
      </c>
      <c r="E129" s="47">
        <f>Prev!E127</f>
        <v>0.44751343010610128</v>
      </c>
      <c r="F129" s="47">
        <f>Prev!H127</f>
        <v>0.43900112030216815</v>
      </c>
      <c r="G129" s="47">
        <f>Prev!K127</f>
        <v>0.43403482244000247</v>
      </c>
      <c r="H129" s="47">
        <f>Prev!N127</f>
        <v>0.42903877646533889</v>
      </c>
      <c r="I129" s="47">
        <f>Prev!Q127</f>
        <v>0.42401276916002617</v>
      </c>
      <c r="J129" s="47">
        <f>Prev!T127</f>
        <v>0.4189566819839538</v>
      </c>
      <c r="K129" s="47">
        <f>Prev!W127</f>
        <v>0.41387049075702931</v>
      </c>
      <c r="L129" s="47">
        <f>Prev!Z127</f>
        <v>0.40875426504749346</v>
      </c>
      <c r="M129" s="47">
        <f>Prev!AC127</f>
        <v>0.40360816730295024</v>
      </c>
      <c r="P129">
        <f t="shared" si="42"/>
        <v>0.18507230344437992</v>
      </c>
      <c r="Q129">
        <f t="shared" si="43"/>
        <v>0.18334185336070002</v>
      </c>
      <c r="R129">
        <f t="shared" si="44"/>
        <v>0.18048386488059864</v>
      </c>
      <c r="S129">
        <f t="shared" si="45"/>
        <v>0.1788071830454335</v>
      </c>
      <c r="T129">
        <f t="shared" si="46"/>
        <v>0.17711352106052231</v>
      </c>
      <c r="U129">
        <f t="shared" si="47"/>
        <v>0.17540263838756823</v>
      </c>
      <c r="V129">
        <f t="shared" si="48"/>
        <v>0.17367432303593602</v>
      </c>
      <c r="W129">
        <f t="shared" si="49"/>
        <v>0.17192839205280563</v>
      </c>
      <c r="X129">
        <f t="shared" si="50"/>
        <v>0.17016469193227454</v>
      </c>
      <c r="Y129">
        <f t="shared" si="51"/>
        <v>0.16838309895362555</v>
      </c>
      <c r="AA129">
        <f t="shared" si="32"/>
        <v>1.18507230344438</v>
      </c>
      <c r="AB129">
        <f t="shared" si="33"/>
        <v>1.1833418533607001</v>
      </c>
      <c r="AC129">
        <f t="shared" si="34"/>
        <v>1.1804838648805986</v>
      </c>
      <c r="AD129">
        <f t="shared" si="35"/>
        <v>1.1788071830454334</v>
      </c>
      <c r="AE129">
        <f t="shared" si="36"/>
        <v>1.1771135210605224</v>
      </c>
      <c r="AF129">
        <f t="shared" si="37"/>
        <v>1.1754026383875682</v>
      </c>
      <c r="AG129">
        <f t="shared" si="38"/>
        <v>1.1736743230359361</v>
      </c>
      <c r="AH129">
        <f t="shared" si="39"/>
        <v>1.1719283920528056</v>
      </c>
      <c r="AI129">
        <f t="shared" si="40"/>
        <v>1.1701646919322746</v>
      </c>
      <c r="AJ129">
        <f t="shared" si="41"/>
        <v>1.1683830989536255</v>
      </c>
    </row>
    <row r="130" spans="1:36" ht="15.5" x14ac:dyDescent="0.35">
      <c r="A130" s="49" t="s">
        <v>143</v>
      </c>
      <c r="B130" s="25">
        <f>PIF!D130</f>
        <v>1.5016666666666667</v>
      </c>
      <c r="C130">
        <f>PIF!H130</f>
        <v>0.1867820110676244</v>
      </c>
      <c r="D130" s="47">
        <f>Prev!B128</f>
        <v>0.45269646883528758</v>
      </c>
      <c r="E130" s="47">
        <f>Prev!E128</f>
        <v>0.4475134301061014</v>
      </c>
      <c r="F130" s="47">
        <f>Prev!H128</f>
        <v>0.43916086498180351</v>
      </c>
      <c r="G130" s="47">
        <f>Prev!K128</f>
        <v>0.43419688032464521</v>
      </c>
      <c r="H130" s="47">
        <f>Prev!N128</f>
        <v>0.4292025971434133</v>
      </c>
      <c r="I130" s="47">
        <f>Prev!Q128</f>
        <v>0.42417782692663386</v>
      </c>
      <c r="J130" s="47">
        <f>Prev!T128</f>
        <v>0.41912247681747261</v>
      </c>
      <c r="K130" s="47">
        <f>Prev!W128</f>
        <v>0.41403654906214432</v>
      </c>
      <c r="L130" s="47">
        <f>Prev!Z128</f>
        <v>0.40892014018014894</v>
      </c>
      <c r="M130" s="47">
        <f>Prev!AC128</f>
        <v>0.40377343989289671</v>
      </c>
      <c r="P130">
        <f t="shared" si="42"/>
        <v>0.18507230344438</v>
      </c>
      <c r="Q130">
        <f t="shared" si="43"/>
        <v>0.18334185336070008</v>
      </c>
      <c r="R130">
        <f t="shared" si="44"/>
        <v>0.18053768295365613</v>
      </c>
      <c r="S130">
        <f t="shared" si="45"/>
        <v>0.17886200401361521</v>
      </c>
      <c r="T130">
        <f t="shared" si="46"/>
        <v>0.17716916712413328</v>
      </c>
      <c r="U130">
        <f t="shared" si="47"/>
        <v>0.17545893800435991</v>
      </c>
      <c r="V130">
        <f t="shared" si="48"/>
        <v>0.17373111133841951</v>
      </c>
      <c r="W130">
        <f t="shared" si="49"/>
        <v>0.17198551119500222</v>
      </c>
      <c r="X130">
        <f t="shared" si="50"/>
        <v>0.17022199136975483</v>
      </c>
      <c r="Y130">
        <f t="shared" si="51"/>
        <v>0.16844043566081701</v>
      </c>
      <c r="AA130">
        <f t="shared" si="32"/>
        <v>1.18507230344438</v>
      </c>
      <c r="AB130">
        <f t="shared" si="33"/>
        <v>1.1833418533607001</v>
      </c>
      <c r="AC130">
        <f t="shared" si="34"/>
        <v>1.180537682953656</v>
      </c>
      <c r="AD130">
        <f t="shared" si="35"/>
        <v>1.1788620040136153</v>
      </c>
      <c r="AE130">
        <f t="shared" si="36"/>
        <v>1.1771691671241333</v>
      </c>
      <c r="AF130">
        <f t="shared" si="37"/>
        <v>1.1754589380043599</v>
      </c>
      <c r="AG130">
        <f t="shared" si="38"/>
        <v>1.1737311113384195</v>
      </c>
      <c r="AH130">
        <f t="shared" si="39"/>
        <v>1.1719855111950022</v>
      </c>
      <c r="AI130">
        <f t="shared" si="40"/>
        <v>1.1702219913697549</v>
      </c>
      <c r="AJ130">
        <f t="shared" si="41"/>
        <v>1.1684404356608171</v>
      </c>
    </row>
    <row r="131" spans="1:36" ht="15.5" x14ac:dyDescent="0.35">
      <c r="A131" s="49" t="s">
        <v>144</v>
      </c>
      <c r="B131" s="25">
        <f>PIF!D131</f>
        <v>1.5016666666666667</v>
      </c>
      <c r="C131">
        <f>PIF!H131</f>
        <v>0.18678201106762443</v>
      </c>
      <c r="D131" s="47">
        <f>Prev!B129</f>
        <v>0.45269646883528741</v>
      </c>
      <c r="E131" s="47">
        <f>Prev!E129</f>
        <v>0.44751343010610145</v>
      </c>
      <c r="F131" s="47">
        <f>Prev!H129</f>
        <v>0.4391512889692441</v>
      </c>
      <c r="G131" s="47">
        <f>Prev!K129</f>
        <v>0.43418717595742073</v>
      </c>
      <c r="H131" s="47">
        <f>Prev!N129</f>
        <v>0.42919279692404771</v>
      </c>
      <c r="I131" s="47">
        <f>Prev!Q129</f>
        <v>0.42416796185717298</v>
      </c>
      <c r="J131" s="47">
        <f>Prev!T129</f>
        <v>0.41911257634513022</v>
      </c>
      <c r="K131" s="47">
        <f>Prev!W129</f>
        <v>0.41402664103874276</v>
      </c>
      <c r="L131" s="47">
        <f>Prev!Z129</f>
        <v>0.40891025083441346</v>
      </c>
      <c r="M131" s="47">
        <f>Prev!AC129</f>
        <v>0.40376359381465593</v>
      </c>
      <c r="P131">
        <f t="shared" si="42"/>
        <v>0.18507230344437992</v>
      </c>
      <c r="Q131">
        <f t="shared" si="43"/>
        <v>0.18334185336070011</v>
      </c>
      <c r="R131">
        <f t="shared" si="44"/>
        <v>0.18053445698876486</v>
      </c>
      <c r="S131">
        <f t="shared" si="45"/>
        <v>0.17885872142468529</v>
      </c>
      <c r="T131">
        <f t="shared" si="46"/>
        <v>0.17716583842982656</v>
      </c>
      <c r="U131">
        <f t="shared" si="47"/>
        <v>0.17545557334004963</v>
      </c>
      <c r="V131">
        <f t="shared" si="48"/>
        <v>0.17372772043247478</v>
      </c>
      <c r="W131">
        <f t="shared" si="49"/>
        <v>0.17198210334925379</v>
      </c>
      <c r="X131">
        <f t="shared" si="50"/>
        <v>0.17021857544390623</v>
      </c>
      <c r="Y131">
        <f t="shared" si="51"/>
        <v>0.16843702006055927</v>
      </c>
      <c r="AA131">
        <f t="shared" si="32"/>
        <v>1.18507230344438</v>
      </c>
      <c r="AB131">
        <f t="shared" si="33"/>
        <v>1.1833418533607001</v>
      </c>
      <c r="AC131">
        <f t="shared" si="34"/>
        <v>1.1805344569887648</v>
      </c>
      <c r="AD131">
        <f t="shared" si="35"/>
        <v>1.1788587214246853</v>
      </c>
      <c r="AE131">
        <f t="shared" si="36"/>
        <v>1.1771658384298265</v>
      </c>
      <c r="AF131">
        <f t="shared" si="37"/>
        <v>1.1754555733400496</v>
      </c>
      <c r="AG131">
        <f t="shared" si="38"/>
        <v>1.1737277204324748</v>
      </c>
      <c r="AH131">
        <f t="shared" si="39"/>
        <v>1.1719821033492539</v>
      </c>
      <c r="AI131">
        <f t="shared" si="40"/>
        <v>1.1702185754439063</v>
      </c>
      <c r="AJ131">
        <f t="shared" si="41"/>
        <v>1.1684370200605594</v>
      </c>
    </row>
    <row r="132" spans="1:36" ht="15.5" x14ac:dyDescent="0.35">
      <c r="A132" s="49" t="s">
        <v>145</v>
      </c>
      <c r="B132" s="25">
        <f>PIF!D132</f>
        <v>1.5016666666666667</v>
      </c>
      <c r="C132">
        <f>PIF!H132</f>
        <v>0.1867820110676244</v>
      </c>
      <c r="D132" s="47">
        <f>Prev!B130</f>
        <v>0.45269646883528741</v>
      </c>
      <c r="E132" s="47">
        <f>Prev!E130</f>
        <v>0.44751343010610156</v>
      </c>
      <c r="F132" s="47">
        <f>Prev!H130</f>
        <v>0.43917176714121658</v>
      </c>
      <c r="G132" s="47">
        <f>Prev!K130</f>
        <v>0.43420792705030725</v>
      </c>
      <c r="H132" s="47">
        <f>Prev!N130</f>
        <v>0.42921375150683166</v>
      </c>
      <c r="I132" s="47">
        <f>Prev!Q130</f>
        <v>0.42418905371050025</v>
      </c>
      <c r="J132" s="47">
        <f>Prev!T130</f>
        <v>0.41913374257690483</v>
      </c>
      <c r="K132" s="47">
        <f>Prev!W130</f>
        <v>0.41404782217025893</v>
      </c>
      <c r="L132" s="47">
        <f>Prev!Z130</f>
        <v>0.40893139085902785</v>
      </c>
      <c r="M132" s="47">
        <f>Prev!AC130</f>
        <v>0.40378464023104138</v>
      </c>
      <c r="P132">
        <f t="shared" si="42"/>
        <v>0.18507230344437992</v>
      </c>
      <c r="Q132">
        <f t="shared" si="43"/>
        <v>0.18334185336070014</v>
      </c>
      <c r="R132">
        <f t="shared" si="44"/>
        <v>0.18054135563967333</v>
      </c>
      <c r="S132">
        <f t="shared" si="45"/>
        <v>0.17886574063534033</v>
      </c>
      <c r="T132">
        <f t="shared" si="46"/>
        <v>0.17717295572757785</v>
      </c>
      <c r="U132">
        <f t="shared" si="47"/>
        <v>0.17546276707313457</v>
      </c>
      <c r="V132">
        <f t="shared" si="48"/>
        <v>0.17373496982053507</v>
      </c>
      <c r="W132">
        <f t="shared" si="49"/>
        <v>0.17198938852491932</v>
      </c>
      <c r="X132">
        <f t="shared" si="50"/>
        <v>0.17022587748594786</v>
      </c>
      <c r="Y132">
        <f t="shared" si="51"/>
        <v>0.16844432101913326</v>
      </c>
      <c r="AA132">
        <f t="shared" si="32"/>
        <v>1.18507230344438</v>
      </c>
      <c r="AB132">
        <f t="shared" si="33"/>
        <v>1.1833418533607001</v>
      </c>
      <c r="AC132">
        <f t="shared" si="34"/>
        <v>1.1805413556396733</v>
      </c>
      <c r="AD132">
        <f t="shared" si="35"/>
        <v>1.1788657406353402</v>
      </c>
      <c r="AE132">
        <f t="shared" si="36"/>
        <v>1.1771729557275779</v>
      </c>
      <c r="AF132">
        <f t="shared" si="37"/>
        <v>1.1754627670731346</v>
      </c>
      <c r="AG132">
        <f t="shared" si="38"/>
        <v>1.173734969820535</v>
      </c>
      <c r="AH132">
        <f t="shared" si="39"/>
        <v>1.1719893885249193</v>
      </c>
      <c r="AI132">
        <f t="shared" si="40"/>
        <v>1.1702258774859478</v>
      </c>
      <c r="AJ132">
        <f t="shared" si="41"/>
        <v>1.1684443210191333</v>
      </c>
    </row>
    <row r="133" spans="1:36" ht="15.5" x14ac:dyDescent="0.35">
      <c r="A133" s="49" t="s">
        <v>146</v>
      </c>
      <c r="B133" s="25">
        <f>PIF!D133</f>
        <v>1.5016666666666667</v>
      </c>
      <c r="C133">
        <f>PIF!H133</f>
        <v>0.18678201106762446</v>
      </c>
      <c r="D133" s="47">
        <f>Prev!B131</f>
        <v>0.47376600665666191</v>
      </c>
      <c r="E133" s="47">
        <f>Prev!E131</f>
        <v>0.46844797699658619</v>
      </c>
      <c r="F133" s="47">
        <f>Prev!H131</f>
        <v>0.46001381192192892</v>
      </c>
      <c r="G133" s="47">
        <f>Prev!K131</f>
        <v>0.4549248112744651</v>
      </c>
      <c r="H133" s="47">
        <f>Prev!N131</f>
        <v>0.44980064341591941</v>
      </c>
      <c r="I133" s="47">
        <f>Prev!Q131</f>
        <v>0.44464108096725474</v>
      </c>
      <c r="J133" s="47">
        <f>Prev!T131</f>
        <v>0.43944599806629292</v>
      </c>
      <c r="K133" s="47">
        <f>Prev!W131</f>
        <v>0.43421536984689013</v>
      </c>
      <c r="L133" s="47">
        <f>Prev!Z131</f>
        <v>0.42894927163613206</v>
      </c>
      <c r="M133" s="47">
        <f>Prev!AC131</f>
        <v>0.42364787790729785</v>
      </c>
      <c r="P133">
        <f t="shared" si="42"/>
        <v>0.19203189177641189</v>
      </c>
      <c r="Q133">
        <f t="shared" si="43"/>
        <v>0.19028650534082897</v>
      </c>
      <c r="R133">
        <f t="shared" si="44"/>
        <v>0.1875028814914515</v>
      </c>
      <c r="S133">
        <f t="shared" si="45"/>
        <v>0.18581402324512605</v>
      </c>
      <c r="T133">
        <f t="shared" si="46"/>
        <v>0.18410638550145919</v>
      </c>
      <c r="U133">
        <f t="shared" si="47"/>
        <v>0.18237969969726806</v>
      </c>
      <c r="V133">
        <f t="shared" si="48"/>
        <v>0.18063372688491106</v>
      </c>
      <c r="W133">
        <f t="shared" si="49"/>
        <v>0.17886825818709612</v>
      </c>
      <c r="X133">
        <f t="shared" si="50"/>
        <v>0.1770831151780041</v>
      </c>
      <c r="Y133">
        <f t="shared" si="51"/>
        <v>0.17527815020137033</v>
      </c>
      <c r="AA133">
        <f t="shared" si="32"/>
        <v>1.1920318917764119</v>
      </c>
      <c r="AB133">
        <f t="shared" si="33"/>
        <v>1.1902865053408289</v>
      </c>
      <c r="AC133">
        <f t="shared" si="34"/>
        <v>1.1875028814914514</v>
      </c>
      <c r="AD133">
        <f t="shared" si="35"/>
        <v>1.185814023245126</v>
      </c>
      <c r="AE133">
        <f t="shared" si="36"/>
        <v>1.1841063855014591</v>
      </c>
      <c r="AF133">
        <f t="shared" si="37"/>
        <v>1.182379699697268</v>
      </c>
      <c r="AG133">
        <f t="shared" si="38"/>
        <v>1.180633726884911</v>
      </c>
      <c r="AH133">
        <f t="shared" si="39"/>
        <v>1.1788682581870962</v>
      </c>
      <c r="AI133">
        <f t="shared" si="40"/>
        <v>1.1770831151780041</v>
      </c>
      <c r="AJ133">
        <f t="shared" si="41"/>
        <v>1.1752781502013703</v>
      </c>
    </row>
    <row r="134" spans="1:36" ht="15.5" x14ac:dyDescent="0.35">
      <c r="A134" s="49" t="s">
        <v>147</v>
      </c>
      <c r="B134" s="25">
        <f>PIF!D134</f>
        <v>1.5016666666666667</v>
      </c>
      <c r="C134">
        <f>PIF!H134</f>
        <v>0.20337938040443382</v>
      </c>
      <c r="D134" s="47">
        <f>Prev!B132</f>
        <v>0.50275400105383183</v>
      </c>
      <c r="E134" s="47">
        <f>Prev!E132</f>
        <v>0.49650970956990292</v>
      </c>
      <c r="F134" s="47">
        <f>Prev!H132</f>
        <v>0.48862788463353191</v>
      </c>
      <c r="G134" s="47">
        <f>Prev!K132</f>
        <v>0.48262212803023041</v>
      </c>
      <c r="H134" s="47">
        <f>Prev!N132</f>
        <v>0.47656697666791653</v>
      </c>
      <c r="I134" s="47">
        <f>Prev!Q132</f>
        <v>0.4704626477795652</v>
      </c>
      <c r="J134" s="47">
        <f>Prev!T132</f>
        <v>0.46430949722988235</v>
      </c>
      <c r="K134" s="47">
        <f>Prev!W132</f>
        <v>0.4581080187186401</v>
      </c>
      <c r="L134" s="47">
        <f>Prev!Z132</f>
        <v>0.45185884268020443</v>
      </c>
      <c r="M134" s="47">
        <f>Prev!AC132</f>
        <v>0.44556273491802834</v>
      </c>
      <c r="P134">
        <f t="shared" si="42"/>
        <v>0.20141504390008355</v>
      </c>
      <c r="Q134">
        <f t="shared" si="43"/>
        <v>0.19941228597648292</v>
      </c>
      <c r="R134">
        <f t="shared" si="44"/>
        <v>0.19686992719452451</v>
      </c>
      <c r="S134">
        <f t="shared" si="45"/>
        <v>0.19492184667915452</v>
      </c>
      <c r="T134">
        <f t="shared" si="46"/>
        <v>0.19294815310821684</v>
      </c>
      <c r="U134">
        <f t="shared" si="47"/>
        <v>0.19094861026681226</v>
      </c>
      <c r="V134">
        <f t="shared" si="48"/>
        <v>0.18892302295280405</v>
      </c>
      <c r="W134">
        <f t="shared" si="49"/>
        <v>0.18687123778724646</v>
      </c>
      <c r="X134">
        <f t="shared" si="50"/>
        <v>0.18479314396689658</v>
      </c>
      <c r="Y134">
        <f t="shared" si="51"/>
        <v>0.182688673969084</v>
      </c>
      <c r="AA134">
        <f t="shared" ref="AA134:AA197" si="52">1+P134</f>
        <v>1.2014150439000835</v>
      </c>
      <c r="AB134">
        <f t="shared" ref="AB134:AB197" si="53">1+Q134</f>
        <v>1.1994122859764829</v>
      </c>
      <c r="AC134">
        <f t="shared" ref="AC134:AC197" si="54">1+R134</f>
        <v>1.1968699271945245</v>
      </c>
      <c r="AD134">
        <f t="shared" ref="AD134:AD197" si="55">1+S134</f>
        <v>1.1949218466791545</v>
      </c>
      <c r="AE134">
        <f t="shared" ref="AE134:AE197" si="56">1+T134</f>
        <v>1.1929481531082169</v>
      </c>
      <c r="AF134">
        <f t="shared" ref="AF134:AF197" si="57">1+U134</f>
        <v>1.1909486102668123</v>
      </c>
      <c r="AG134">
        <f t="shared" ref="AG134:AG197" si="58">1+V134</f>
        <v>1.1889230229528041</v>
      </c>
      <c r="AH134">
        <f t="shared" ref="AH134:AH197" si="59">1+W134</f>
        <v>1.1868712377872463</v>
      </c>
      <c r="AI134">
        <f t="shared" ref="AI134:AI197" si="60">1+X134</f>
        <v>1.1847931439668966</v>
      </c>
      <c r="AJ134">
        <f t="shared" ref="AJ134:AJ197" si="61">1+Y134</f>
        <v>1.1826886739690841</v>
      </c>
    </row>
    <row r="135" spans="1:36" ht="15.5" x14ac:dyDescent="0.35">
      <c r="A135" s="49" t="s">
        <v>148</v>
      </c>
      <c r="B135" s="25">
        <f>PIF!D135</f>
        <v>1.5016666666666667</v>
      </c>
      <c r="C135">
        <f>PIF!H135</f>
        <v>0.20337938040443387</v>
      </c>
      <c r="D135" s="47">
        <f>Prev!B133</f>
        <v>0.50275400105383206</v>
      </c>
      <c r="E135" s="47">
        <f>Prev!E133</f>
        <v>0.49650970956990292</v>
      </c>
      <c r="F135" s="47">
        <f>Prev!H133</f>
        <v>0.4884608751013883</v>
      </c>
      <c r="G135" s="47">
        <f>Prev!K133</f>
        <v>0.48245398595595268</v>
      </c>
      <c r="H135" s="47">
        <f>Prev!N133</f>
        <v>0.47639823303066997</v>
      </c>
      <c r="I135" s="47">
        <f>Prev!Q133</f>
        <v>0.47029380458645781</v>
      </c>
      <c r="J135" s="47">
        <f>Prev!T133</f>
        <v>0.46414102692102477</v>
      </c>
      <c r="K135" s="47">
        <f>Prev!W133</f>
        <v>0.45794036380293296</v>
      </c>
      <c r="L135" s="47">
        <f>Prev!Z133</f>
        <v>0.4516924155839564</v>
      </c>
      <c r="M135" s="47">
        <f>Prev!AC133</f>
        <v>0.44539791802855189</v>
      </c>
      <c r="P135">
        <f t="shared" si="42"/>
        <v>0.20141504390008363</v>
      </c>
      <c r="Q135">
        <f t="shared" si="43"/>
        <v>0.19941228597648292</v>
      </c>
      <c r="R135">
        <f t="shared" si="44"/>
        <v>0.19681588194764693</v>
      </c>
      <c r="S135">
        <f t="shared" si="45"/>
        <v>0.19486717061767972</v>
      </c>
      <c r="T135">
        <f t="shared" si="46"/>
        <v>0.19289301203755974</v>
      </c>
      <c r="U135">
        <f t="shared" si="47"/>
        <v>0.19089316291852718</v>
      </c>
      <c r="V135">
        <f t="shared" si="48"/>
        <v>0.1888674206810004</v>
      </c>
      <c r="W135">
        <f t="shared" si="49"/>
        <v>0.18681562433106719</v>
      </c>
      <c r="X135">
        <f t="shared" si="50"/>
        <v>0.18473765527481806</v>
      </c>
      <c r="Y135">
        <f t="shared" si="51"/>
        <v>0.18263343808073884</v>
      </c>
      <c r="AA135">
        <f t="shared" si="52"/>
        <v>1.2014150439000837</v>
      </c>
      <c r="AB135">
        <f t="shared" si="53"/>
        <v>1.1994122859764829</v>
      </c>
      <c r="AC135">
        <f t="shared" si="54"/>
        <v>1.1968158819476469</v>
      </c>
      <c r="AD135">
        <f t="shared" si="55"/>
        <v>1.1948671706176797</v>
      </c>
      <c r="AE135">
        <f t="shared" si="56"/>
        <v>1.1928930120375598</v>
      </c>
      <c r="AF135">
        <f t="shared" si="57"/>
        <v>1.1908931629185271</v>
      </c>
      <c r="AG135">
        <f t="shared" si="58"/>
        <v>1.1888674206810004</v>
      </c>
      <c r="AH135">
        <f t="shared" si="59"/>
        <v>1.1868156243310672</v>
      </c>
      <c r="AI135">
        <f t="shared" si="60"/>
        <v>1.1847376552748181</v>
      </c>
      <c r="AJ135">
        <f t="shared" si="61"/>
        <v>1.1826334380807388</v>
      </c>
    </row>
    <row r="136" spans="1:36" ht="15.5" x14ac:dyDescent="0.35">
      <c r="A136" s="49" t="s">
        <v>149</v>
      </c>
      <c r="B136" s="25">
        <f>PIF!D136</f>
        <v>1.5016666666666667</v>
      </c>
      <c r="C136">
        <f>PIF!H136</f>
        <v>0.2033793804044339</v>
      </c>
      <c r="D136" s="47">
        <f>Prev!B134</f>
        <v>0.50275400105383206</v>
      </c>
      <c r="E136" s="47">
        <f>Prev!E134</f>
        <v>0.49650970956990292</v>
      </c>
      <c r="F136" s="47">
        <f>Prev!H134</f>
        <v>0.48896657857630987</v>
      </c>
      <c r="G136" s="47">
        <f>Prev!K134</f>
        <v>0.48296223405527794</v>
      </c>
      <c r="H136" s="47">
        <f>Prev!N134</f>
        <v>0.4769074652672684</v>
      </c>
      <c r="I136" s="47">
        <f>Prev!Q134</f>
        <v>0.4708025496310469</v>
      </c>
      <c r="J136" s="47">
        <f>Prev!T134</f>
        <v>0.46464790401315242</v>
      </c>
      <c r="K136" s="47">
        <f>Prev!W134</f>
        <v>0.45844408348544469</v>
      </c>
      <c r="L136" s="47">
        <f>Prev!Z134</f>
        <v>0.45219177981620107</v>
      </c>
      <c r="M136" s="47">
        <f>Prev!AC134</f>
        <v>0.4458918197331172</v>
      </c>
      <c r="P136">
        <f t="shared" si="42"/>
        <v>0.20141504390008363</v>
      </c>
      <c r="Q136">
        <f t="shared" si="43"/>
        <v>0.19941228597648292</v>
      </c>
      <c r="R136">
        <f t="shared" si="44"/>
        <v>0.19697950817729545</v>
      </c>
      <c r="S136">
        <f t="shared" si="45"/>
        <v>0.19503241889241837</v>
      </c>
      <c r="T136">
        <f t="shared" si="46"/>
        <v>0.19305939306883999</v>
      </c>
      <c r="U136">
        <f t="shared" si="47"/>
        <v>0.19106020946695063</v>
      </c>
      <c r="V136">
        <f t="shared" si="48"/>
        <v>0.18903468836074419</v>
      </c>
      <c r="W136">
        <f t="shared" si="49"/>
        <v>0.18698269221922054</v>
      </c>
      <c r="X136">
        <f t="shared" si="50"/>
        <v>0.18490412633888359</v>
      </c>
      <c r="Y136">
        <f t="shared" si="51"/>
        <v>0.18279893943763073</v>
      </c>
      <c r="AA136">
        <f t="shared" si="52"/>
        <v>1.2014150439000837</v>
      </c>
      <c r="AB136">
        <f t="shared" si="53"/>
        <v>1.1994122859764829</v>
      </c>
      <c r="AC136">
        <f t="shared" si="54"/>
        <v>1.1969795081772954</v>
      </c>
      <c r="AD136">
        <f t="shared" si="55"/>
        <v>1.1950324188924184</v>
      </c>
      <c r="AE136">
        <f t="shared" si="56"/>
        <v>1.19305939306884</v>
      </c>
      <c r="AF136">
        <f t="shared" si="57"/>
        <v>1.1910602094669507</v>
      </c>
      <c r="AG136">
        <f t="shared" si="58"/>
        <v>1.1890346883607441</v>
      </c>
      <c r="AH136">
        <f t="shared" si="59"/>
        <v>1.1869826922192206</v>
      </c>
      <c r="AI136">
        <f t="shared" si="60"/>
        <v>1.1849041263388835</v>
      </c>
      <c r="AJ136">
        <f t="shared" si="61"/>
        <v>1.1827989394376308</v>
      </c>
    </row>
    <row r="137" spans="1:36" ht="15.5" x14ac:dyDescent="0.35">
      <c r="A137" s="49" t="s">
        <v>150</v>
      </c>
      <c r="B137" s="25">
        <f>PIF!D137</f>
        <v>1.5016666666666667</v>
      </c>
      <c r="C137">
        <f>PIF!H137</f>
        <v>0.2033793804044339</v>
      </c>
      <c r="D137" s="47">
        <f>Prev!B135</f>
        <v>0.50275400105383217</v>
      </c>
      <c r="E137" s="47">
        <f>Prev!E135</f>
        <v>0.49650970956990259</v>
      </c>
      <c r="F137" s="47">
        <f>Prev!H135</f>
        <v>0.48856400881621409</v>
      </c>
      <c r="G137" s="47">
        <f>Prev!K135</f>
        <v>0.48255785436502296</v>
      </c>
      <c r="H137" s="47">
        <f>Prev!N135</f>
        <v>0.47650250637516606</v>
      </c>
      <c r="I137" s="47">
        <f>Prev!Q135</f>
        <v>0.47039817093956288</v>
      </c>
      <c r="J137" s="47">
        <f>Prev!T135</f>
        <v>0.46424519257080021</v>
      </c>
      <c r="K137" s="47">
        <f>Prev!W135</f>
        <v>0.4580440534918564</v>
      </c>
      <c r="L137" s="47">
        <f>Prev!Z135</f>
        <v>0.45179537261613611</v>
      </c>
      <c r="M137" s="47">
        <f>Prev!AC135</f>
        <v>0.44549990425560948</v>
      </c>
      <c r="P137">
        <f t="shared" si="42"/>
        <v>0.20141504390008366</v>
      </c>
      <c r="Q137">
        <f t="shared" si="43"/>
        <v>0.19941228597648281</v>
      </c>
      <c r="R137">
        <f t="shared" si="44"/>
        <v>0.19684925747094631</v>
      </c>
      <c r="S137">
        <f t="shared" si="45"/>
        <v>0.19490094719008999</v>
      </c>
      <c r="T137">
        <f t="shared" si="46"/>
        <v>0.19292708676793147</v>
      </c>
      <c r="U137">
        <f t="shared" si="47"/>
        <v>0.19092743725832051</v>
      </c>
      <c r="V137">
        <f t="shared" si="48"/>
        <v>0.18890180061630171</v>
      </c>
      <c r="W137">
        <f t="shared" si="49"/>
        <v>0.18685002053361968</v>
      </c>
      <c r="X137">
        <f t="shared" si="50"/>
        <v>0.18477198321467164</v>
      </c>
      <c r="Y137">
        <f t="shared" si="51"/>
        <v>0.18266761810315932</v>
      </c>
      <c r="AA137">
        <f t="shared" si="52"/>
        <v>1.2014150439000837</v>
      </c>
      <c r="AB137">
        <f t="shared" si="53"/>
        <v>1.1994122859764829</v>
      </c>
      <c r="AC137">
        <f t="shared" si="54"/>
        <v>1.1968492574709464</v>
      </c>
      <c r="AD137">
        <f t="shared" si="55"/>
        <v>1.19490094719009</v>
      </c>
      <c r="AE137">
        <f t="shared" si="56"/>
        <v>1.1929270867679316</v>
      </c>
      <c r="AF137">
        <f t="shared" si="57"/>
        <v>1.1909274372583205</v>
      </c>
      <c r="AG137">
        <f t="shared" si="58"/>
        <v>1.1889018006163017</v>
      </c>
      <c r="AH137">
        <f t="shared" si="59"/>
        <v>1.1868500205336197</v>
      </c>
      <c r="AI137">
        <f t="shared" si="60"/>
        <v>1.1847719832146717</v>
      </c>
      <c r="AJ137">
        <f t="shared" si="61"/>
        <v>1.1826676181031592</v>
      </c>
    </row>
    <row r="138" spans="1:36" ht="15.5" x14ac:dyDescent="0.35">
      <c r="A138" s="49" t="s">
        <v>151</v>
      </c>
      <c r="B138" s="25">
        <f>PIF!D138</f>
        <v>1.5016666666666667</v>
      </c>
      <c r="C138">
        <f>PIF!H138</f>
        <v>0.2033793804044339</v>
      </c>
      <c r="D138" s="47">
        <f>Prev!B136</f>
        <v>0.48365726823922306</v>
      </c>
      <c r="E138" s="47">
        <f>Prev!E136</f>
        <v>0.47752370276797523</v>
      </c>
      <c r="F138" s="47">
        <f>Prev!H136</f>
        <v>0.46932818128154447</v>
      </c>
      <c r="G138" s="47">
        <f>Prev!K136</f>
        <v>0.46342044144647732</v>
      </c>
      <c r="H138" s="47">
        <f>Prev!N136</f>
        <v>0.45747042772492597</v>
      </c>
      <c r="I138" s="47">
        <f>Prev!Q136</f>
        <v>0.45147834412092303</v>
      </c>
      <c r="J138" s="47">
        <f>Prev!T136</f>
        <v>0.44544452447321081</v>
      </c>
      <c r="K138" s="47">
        <f>Prev!W136</f>
        <v>0.43936943202181705</v>
      </c>
      <c r="L138" s="47">
        <f>Prev!Z136</f>
        <v>0.43325365863454662</v>
      </c>
      <c r="M138" s="47">
        <f>Prev!AC136</f>
        <v>0.42709792373163391</v>
      </c>
      <c r="P138">
        <f t="shared" si="42"/>
        <v>0.19525828772811368</v>
      </c>
      <c r="Q138">
        <f t="shared" si="43"/>
        <v>0.19326064413200583</v>
      </c>
      <c r="R138">
        <f t="shared" si="44"/>
        <v>0.19057591047161893</v>
      </c>
      <c r="S138">
        <f t="shared" si="45"/>
        <v>0.18862951117159982</v>
      </c>
      <c r="T138">
        <f t="shared" si="46"/>
        <v>0.18665969947539932</v>
      </c>
      <c r="U138">
        <f t="shared" si="47"/>
        <v>0.18466627029926427</v>
      </c>
      <c r="V138">
        <f t="shared" si="48"/>
        <v>0.18264905828302574</v>
      </c>
      <c r="W138">
        <f t="shared" si="49"/>
        <v>0.18060793866933647</v>
      </c>
      <c r="X138">
        <f t="shared" si="50"/>
        <v>0.1785428281086473</v>
      </c>
      <c r="Y138">
        <f t="shared" si="51"/>
        <v>0.17645368539974224</v>
      </c>
      <c r="AA138">
        <f t="shared" si="52"/>
        <v>1.1952582877281137</v>
      </c>
      <c r="AB138">
        <f t="shared" si="53"/>
        <v>1.1932606441320059</v>
      </c>
      <c r="AC138">
        <f t="shared" si="54"/>
        <v>1.1905759104716189</v>
      </c>
      <c r="AD138">
        <f t="shared" si="55"/>
        <v>1.1886295111715999</v>
      </c>
      <c r="AE138">
        <f t="shared" si="56"/>
        <v>1.1866596994753993</v>
      </c>
      <c r="AF138">
        <f t="shared" si="57"/>
        <v>1.1846662702992643</v>
      </c>
      <c r="AG138">
        <f t="shared" si="58"/>
        <v>1.1826490582830258</v>
      </c>
      <c r="AH138">
        <f t="shared" si="59"/>
        <v>1.1806079386693364</v>
      </c>
      <c r="AI138">
        <f t="shared" si="60"/>
        <v>1.1785428281086472</v>
      </c>
      <c r="AJ138">
        <f t="shared" si="61"/>
        <v>1.1764536853997423</v>
      </c>
    </row>
    <row r="139" spans="1:36" ht="15.5" x14ac:dyDescent="0.35">
      <c r="A139" s="49" t="s">
        <v>152</v>
      </c>
      <c r="B139" s="25">
        <f>PIF!D139</f>
        <v>1.5016666666666667</v>
      </c>
      <c r="C139">
        <f>PIF!H139</f>
        <v>0.23948669895803026</v>
      </c>
      <c r="D139" s="47">
        <f>Prev!B137</f>
        <v>0.61586141796232119</v>
      </c>
      <c r="E139" s="47">
        <f>Prev!E137</f>
        <v>0.60328964811539254</v>
      </c>
      <c r="F139" s="47">
        <f>Prev!H137</f>
        <v>0.5951492805573505</v>
      </c>
      <c r="G139" s="47">
        <f>Prev!K137</f>
        <v>0.5828905336465241</v>
      </c>
      <c r="H139" s="47">
        <f>Prev!N137</f>
        <v>0.57041376615486705</v>
      </c>
      <c r="I139" s="47">
        <f>Prev!Q137</f>
        <v>0.55772740174826962</v>
      </c>
      <c r="J139" s="47">
        <f>Prev!T137</f>
        <v>0.54484093147758417</v>
      </c>
      <c r="K139" s="47">
        <f>Prev!W137</f>
        <v>0.53176492318857627</v>
      </c>
      <c r="L139" s="47">
        <f>Prev!Z137</f>
        <v>0.51851102525147819</v>
      </c>
      <c r="M139" s="47">
        <f>Prev!AC137</f>
        <v>0.50509196413559909</v>
      </c>
      <c r="P139">
        <f t="shared" si="42"/>
        <v>0.23603304809022049</v>
      </c>
      <c r="Q139">
        <f t="shared" si="43"/>
        <v>0.23233426900805526</v>
      </c>
      <c r="R139">
        <f t="shared" si="44"/>
        <v>0.22992010261244419</v>
      </c>
      <c r="S139">
        <f t="shared" si="45"/>
        <v>0.22625577299995633</v>
      </c>
      <c r="T139">
        <f t="shared" si="46"/>
        <v>0.22249029105330098</v>
      </c>
      <c r="U139">
        <f t="shared" si="47"/>
        <v>0.21862378731825732</v>
      </c>
      <c r="V139">
        <f t="shared" si="48"/>
        <v>0.21465672579277473</v>
      </c>
      <c r="W139">
        <f t="shared" si="49"/>
        <v>0.21058992757465522</v>
      </c>
      <c r="X139">
        <f t="shared" si="50"/>
        <v>0.20642459454387008</v>
      </c>
      <c r="Y139">
        <f t="shared" si="51"/>
        <v>0.20216233284070456</v>
      </c>
      <c r="AA139">
        <f t="shared" si="52"/>
        <v>1.2360330480902204</v>
      </c>
      <c r="AB139">
        <f t="shared" si="53"/>
        <v>1.2323342690080552</v>
      </c>
      <c r="AC139">
        <f t="shared" si="54"/>
        <v>1.2299201026124442</v>
      </c>
      <c r="AD139">
        <f t="shared" si="55"/>
        <v>1.2262557729999564</v>
      </c>
      <c r="AE139">
        <f t="shared" si="56"/>
        <v>1.2224902910533011</v>
      </c>
      <c r="AF139">
        <f t="shared" si="57"/>
        <v>1.2186237873182573</v>
      </c>
      <c r="AG139">
        <f t="shared" si="58"/>
        <v>1.2146567257927747</v>
      </c>
      <c r="AH139">
        <f t="shared" si="59"/>
        <v>1.2105899275746552</v>
      </c>
      <c r="AI139">
        <f t="shared" si="60"/>
        <v>1.2064245945438701</v>
      </c>
      <c r="AJ139">
        <f t="shared" si="61"/>
        <v>1.2021623328407045</v>
      </c>
    </row>
    <row r="140" spans="1:36" ht="15.5" x14ac:dyDescent="0.35">
      <c r="A140" s="49" t="s">
        <v>153</v>
      </c>
      <c r="B140" s="25">
        <f>PIF!D140</f>
        <v>1.5016666666666667</v>
      </c>
      <c r="C140">
        <f>PIF!H140</f>
        <v>0.23948669895803026</v>
      </c>
      <c r="D140" s="47">
        <f>Prev!B138</f>
        <v>0.61586141796232174</v>
      </c>
      <c r="E140" s="47">
        <f>Prev!E138</f>
        <v>0.60328964811539254</v>
      </c>
      <c r="F140" s="47">
        <f>Prev!H138</f>
        <v>0.59452891380732464</v>
      </c>
      <c r="G140" s="47">
        <f>Prev!K138</f>
        <v>0.58227013922827564</v>
      </c>
      <c r="H140" s="47">
        <f>Prev!N138</f>
        <v>0.56979570733023754</v>
      </c>
      <c r="I140" s="47">
        <f>Prev!Q138</f>
        <v>0.55711389961911095</v>
      </c>
      <c r="J140" s="47">
        <f>Prev!T138</f>
        <v>0.5442340598658717</v>
      </c>
      <c r="K140" s="47">
        <f>Prev!W138</f>
        <v>0.5311666047628113</v>
      </c>
      <c r="L140" s="47">
        <f>Prev!Z138</f>
        <v>0.51792302884772135</v>
      </c>
      <c r="M140" s="47">
        <f>Prev!AC138</f>
        <v>0.50451590321811512</v>
      </c>
      <c r="P140">
        <f t="shared" si="42"/>
        <v>0.23603304809022063</v>
      </c>
      <c r="Q140">
        <f t="shared" si="43"/>
        <v>0.23233426900805526</v>
      </c>
      <c r="R140">
        <f t="shared" si="44"/>
        <v>0.22973549932644471</v>
      </c>
      <c r="S140">
        <f t="shared" si="45"/>
        <v>0.22606940018409474</v>
      </c>
      <c r="T140">
        <f t="shared" si="46"/>
        <v>0.22230280826301493</v>
      </c>
      <c r="U140">
        <f t="shared" si="47"/>
        <v>0.21843583133899319</v>
      </c>
      <c r="V140">
        <f t="shared" si="48"/>
        <v>0.21446890875981742</v>
      </c>
      <c r="W140">
        <f t="shared" si="49"/>
        <v>0.21040283529515244</v>
      </c>
      <c r="X140">
        <f t="shared" si="50"/>
        <v>0.20623878501197107</v>
      </c>
      <c r="Y140">
        <f t="shared" si="51"/>
        <v>0.20197833493700262</v>
      </c>
      <c r="AA140">
        <f t="shared" si="52"/>
        <v>1.2360330480902206</v>
      </c>
      <c r="AB140">
        <f t="shared" si="53"/>
        <v>1.2323342690080552</v>
      </c>
      <c r="AC140">
        <f t="shared" si="54"/>
        <v>1.2297354993264447</v>
      </c>
      <c r="AD140">
        <f t="shared" si="55"/>
        <v>1.2260694001840948</v>
      </c>
      <c r="AE140">
        <f t="shared" si="56"/>
        <v>1.222302808263015</v>
      </c>
      <c r="AF140">
        <f t="shared" si="57"/>
        <v>1.2184358313389931</v>
      </c>
      <c r="AG140">
        <f t="shared" si="58"/>
        <v>1.2144689087598175</v>
      </c>
      <c r="AH140">
        <f t="shared" si="59"/>
        <v>1.2104028352951524</v>
      </c>
      <c r="AI140">
        <f t="shared" si="60"/>
        <v>1.2062387850119711</v>
      </c>
      <c r="AJ140">
        <f t="shared" si="61"/>
        <v>1.2019783349370026</v>
      </c>
    </row>
    <row r="141" spans="1:36" ht="15.5" x14ac:dyDescent="0.35">
      <c r="A141" s="49" t="s">
        <v>154</v>
      </c>
      <c r="B141" s="25">
        <f>PIF!D141</f>
        <v>1.5016666666666667</v>
      </c>
      <c r="C141">
        <f>PIF!H141</f>
        <v>0.23948669895803026</v>
      </c>
      <c r="D141" s="47">
        <f>Prev!B139</f>
        <v>0.61586141796232174</v>
      </c>
      <c r="E141" s="47">
        <f>Prev!E139</f>
        <v>0.60328964811539276</v>
      </c>
      <c r="F141" s="47">
        <f>Prev!H139</f>
        <v>0.59559764705362872</v>
      </c>
      <c r="G141" s="47">
        <f>Prev!K139</f>
        <v>0.58333690970985719</v>
      </c>
      <c r="H141" s="47">
        <f>Prev!N139</f>
        <v>0.57085658322357036</v>
      </c>
      <c r="I141" s="47">
        <f>Prev!Q139</f>
        <v>0.55816519751478444</v>
      </c>
      <c r="J141" s="47">
        <f>Prev!T139</f>
        <v>0.54527235234595051</v>
      </c>
      <c r="K141" s="47">
        <f>Prev!W139</f>
        <v>0.53218872588574484</v>
      </c>
      <c r="L141" s="47">
        <f>Prev!Z139</f>
        <v>0.51892607763595211</v>
      </c>
      <c r="M141" s="47">
        <f>Prev!AC139</f>
        <v>0.505497245248546</v>
      </c>
      <c r="P141">
        <f t="shared" si="42"/>
        <v>0.23603304809022063</v>
      </c>
      <c r="Q141">
        <f t="shared" si="43"/>
        <v>0.23233426900805534</v>
      </c>
      <c r="R141">
        <f t="shared" si="44"/>
        <v>0.23005346849752248</v>
      </c>
      <c r="S141">
        <f t="shared" si="45"/>
        <v>0.22638981340897946</v>
      </c>
      <c r="T141">
        <f t="shared" si="46"/>
        <v>0.22262456020167221</v>
      </c>
      <c r="U141">
        <f t="shared" si="47"/>
        <v>0.21875785763983083</v>
      </c>
      <c r="V141">
        <f t="shared" si="48"/>
        <v>0.21479018902546154</v>
      </c>
      <c r="W141">
        <f t="shared" si="49"/>
        <v>0.21072239570443782</v>
      </c>
      <c r="X141">
        <f t="shared" si="50"/>
        <v>0.2065557006147907</v>
      </c>
      <c r="Y141">
        <f t="shared" si="51"/>
        <v>0.20229173163808328</v>
      </c>
      <c r="AA141">
        <f t="shared" si="52"/>
        <v>1.2360330480902206</v>
      </c>
      <c r="AB141">
        <f t="shared" si="53"/>
        <v>1.2323342690080554</v>
      </c>
      <c r="AC141">
        <f t="shared" si="54"/>
        <v>1.2300534684975224</v>
      </c>
      <c r="AD141">
        <f t="shared" si="55"/>
        <v>1.2263898134089795</v>
      </c>
      <c r="AE141">
        <f t="shared" si="56"/>
        <v>1.2226245602016723</v>
      </c>
      <c r="AF141">
        <f t="shared" si="57"/>
        <v>1.2187578576398308</v>
      </c>
      <c r="AG141">
        <f t="shared" si="58"/>
        <v>1.2147901890254615</v>
      </c>
      <c r="AH141">
        <f t="shared" si="59"/>
        <v>1.2107223957044377</v>
      </c>
      <c r="AI141">
        <f t="shared" si="60"/>
        <v>1.2065557006147907</v>
      </c>
      <c r="AJ141">
        <f t="shared" si="61"/>
        <v>1.2022917316380832</v>
      </c>
    </row>
    <row r="142" spans="1:36" ht="15.5" x14ac:dyDescent="0.35">
      <c r="A142" s="49" t="s">
        <v>155</v>
      </c>
      <c r="B142" s="25">
        <f>PIF!D142</f>
        <v>1.5016666666666667</v>
      </c>
      <c r="C142">
        <f>PIF!H142</f>
        <v>0.23948669895803018</v>
      </c>
      <c r="D142" s="47">
        <f>Prev!B140</f>
        <v>0.61586141796232174</v>
      </c>
      <c r="E142" s="47">
        <f>Prev!E140</f>
        <v>0.6032896481153931</v>
      </c>
      <c r="F142" s="47">
        <f>Prev!H140</f>
        <v>0.59474943111938272</v>
      </c>
      <c r="G142" s="47">
        <f>Prev!K140</f>
        <v>0.58249106122605643</v>
      </c>
      <c r="H142" s="47">
        <f>Prev!N140</f>
        <v>0.57001616706110625</v>
      </c>
      <c r="I142" s="47">
        <f>Prev!Q140</f>
        <v>0.55733307992318792</v>
      </c>
      <c r="J142" s="47">
        <f>Prev!T140</f>
        <v>0.54445119543789844</v>
      </c>
      <c r="K142" s="47">
        <f>Prev!W140</f>
        <v>0.53138098376112808</v>
      </c>
      <c r="L142" s="47">
        <f>Prev!Z140</f>
        <v>0.51813399406745431</v>
      </c>
      <c r="M142" s="47">
        <f>Prev!AC140</f>
        <v>0.5047228528470441</v>
      </c>
      <c r="P142">
        <f t="shared" si="42"/>
        <v>0.23603304809022063</v>
      </c>
      <c r="Q142">
        <f t="shared" si="43"/>
        <v>0.23233426900805543</v>
      </c>
      <c r="R142">
        <f t="shared" si="44"/>
        <v>0.22980112906827593</v>
      </c>
      <c r="S142">
        <f t="shared" si="45"/>
        <v>0.22613577769975951</v>
      </c>
      <c r="T142">
        <f t="shared" si="46"/>
        <v>0.22236969318532759</v>
      </c>
      <c r="U142">
        <f t="shared" si="47"/>
        <v>0.21850299103646403</v>
      </c>
      <c r="V142">
        <f t="shared" si="48"/>
        <v>0.21453611905773962</v>
      </c>
      <c r="W142">
        <f t="shared" si="49"/>
        <v>0.21046988112411602</v>
      </c>
      <c r="X142">
        <f t="shared" si="50"/>
        <v>0.20630546098682556</v>
      </c>
      <c r="Y142">
        <f t="shared" si="51"/>
        <v>0.20204444586922451</v>
      </c>
      <c r="AA142">
        <f t="shared" si="52"/>
        <v>1.2360330480902206</v>
      </c>
      <c r="AB142">
        <f t="shared" si="53"/>
        <v>1.2323342690080554</v>
      </c>
      <c r="AC142">
        <f t="shared" si="54"/>
        <v>1.229801129068276</v>
      </c>
      <c r="AD142">
        <f t="shared" si="55"/>
        <v>1.2261357776997595</v>
      </c>
      <c r="AE142">
        <f t="shared" si="56"/>
        <v>1.2223696931853276</v>
      </c>
      <c r="AF142">
        <f t="shared" si="57"/>
        <v>1.218502991036464</v>
      </c>
      <c r="AG142">
        <f t="shared" si="58"/>
        <v>1.2145361190577395</v>
      </c>
      <c r="AH142">
        <f t="shared" si="59"/>
        <v>1.2104698811241161</v>
      </c>
      <c r="AI142">
        <f t="shared" si="60"/>
        <v>1.2063054609868256</v>
      </c>
      <c r="AJ142">
        <f t="shared" si="61"/>
        <v>1.2020444458692245</v>
      </c>
    </row>
    <row r="143" spans="1:36" ht="15.5" x14ac:dyDescent="0.35">
      <c r="A143" s="49" t="s">
        <v>156</v>
      </c>
      <c r="B143" s="25">
        <f>PIF!D143</f>
        <v>1.5016666666666667</v>
      </c>
      <c r="C143">
        <f>PIF!H143</f>
        <v>0.23948669895803026</v>
      </c>
      <c r="D143" s="47">
        <f>Prev!B141</f>
        <v>0.62995251721752721</v>
      </c>
      <c r="E143" s="47">
        <f>Prev!E141</f>
        <v>0.6174307182333908</v>
      </c>
      <c r="F143" s="47">
        <f>Prev!H141</f>
        <v>0.60888227167935238</v>
      </c>
      <c r="G143" s="47">
        <f>Prev!K141</f>
        <v>0.59668642851553411</v>
      </c>
      <c r="H143" s="47">
        <f>Prev!N141</f>
        <v>0.58425731203158604</v>
      </c>
      <c r="I143" s="47">
        <f>Prev!Q141</f>
        <v>0.57160271223286163</v>
      </c>
      <c r="J143" s="47">
        <f>Prev!T141</f>
        <v>0.55873152301883644</v>
      </c>
      <c r="K143" s="47">
        <f>Prev!W141</f>
        <v>0.54565375755930101</v>
      </c>
      <c r="L143" s="47">
        <f>Prev!Z141</f>
        <v>0.53238055812061347</v>
      </c>
      <c r="M143" s="47">
        <f>Prev!AC141</f>
        <v>0.51892419981621896</v>
      </c>
      <c r="P143">
        <f t="shared" si="42"/>
        <v>0.24013669667109125</v>
      </c>
      <c r="Q143">
        <f t="shared" si="43"/>
        <v>0.23649225595057236</v>
      </c>
      <c r="R143">
        <f t="shared" si="44"/>
        <v>0.2339841049812553</v>
      </c>
      <c r="S143">
        <f t="shared" si="45"/>
        <v>0.23037713256907388</v>
      </c>
      <c r="T143">
        <f t="shared" si="46"/>
        <v>0.22666605063653178</v>
      </c>
      <c r="U143">
        <f t="shared" si="47"/>
        <v>0.22285069346501732</v>
      </c>
      <c r="V143">
        <f t="shared" si="48"/>
        <v>0.2189312205969855</v>
      </c>
      <c r="W143">
        <f t="shared" si="49"/>
        <v>0.2149081417728741</v>
      </c>
      <c r="X143">
        <f t="shared" si="50"/>
        <v>0.21078234214554453</v>
      </c>
      <c r="Y143">
        <f t="shared" si="51"/>
        <v>0.2065551075497058</v>
      </c>
      <c r="AA143">
        <f t="shared" si="52"/>
        <v>1.2401366966710912</v>
      </c>
      <c r="AB143">
        <f t="shared" si="53"/>
        <v>1.2364922559505724</v>
      </c>
      <c r="AC143">
        <f t="shared" si="54"/>
        <v>1.2339841049812552</v>
      </c>
      <c r="AD143">
        <f t="shared" si="55"/>
        <v>1.2303771325690738</v>
      </c>
      <c r="AE143">
        <f t="shared" si="56"/>
        <v>1.2266660506365317</v>
      </c>
      <c r="AF143">
        <f t="shared" si="57"/>
        <v>1.2228506934650174</v>
      </c>
      <c r="AG143">
        <f t="shared" si="58"/>
        <v>1.2189312205969856</v>
      </c>
      <c r="AH143">
        <f t="shared" si="59"/>
        <v>1.2149081417728742</v>
      </c>
      <c r="AI143">
        <f t="shared" si="60"/>
        <v>1.2107823421455446</v>
      </c>
      <c r="AJ143">
        <f t="shared" si="61"/>
        <v>1.2065551075497059</v>
      </c>
    </row>
    <row r="144" spans="1:36" ht="15.5" x14ac:dyDescent="0.35">
      <c r="A144" s="49" t="s">
        <v>157</v>
      </c>
      <c r="B144" s="25">
        <f>PIF!D144</f>
        <v>1.5016666666666667</v>
      </c>
      <c r="C144">
        <f>PIF!H144</f>
        <v>0.26601048153247697</v>
      </c>
      <c r="D144" s="47">
        <f>Prev!B142</f>
        <v>0.70776821896450648</v>
      </c>
      <c r="E144" s="47">
        <f>Prev!E142</f>
        <v>0.69153200682582738</v>
      </c>
      <c r="F144" s="47">
        <f>Prev!H142</f>
        <v>0.67815421479328442</v>
      </c>
      <c r="G144" s="47">
        <f>Prev!K142</f>
        <v>0.66230019362923243</v>
      </c>
      <c r="H144" s="47">
        <f>Prev!N142</f>
        <v>0.64593593628710011</v>
      </c>
      <c r="I144" s="47">
        <f>Prev!Q142</f>
        <v>0.6290774335082393</v>
      </c>
      <c r="J144" s="47">
        <f>Prev!T142</f>
        <v>0.61174415963106687</v>
      </c>
      <c r="K144" s="47">
        <f>Prev!W142</f>
        <v>0.5939591824002326</v>
      </c>
      <c r="L144" s="47">
        <f>Prev!Z142</f>
        <v>0.57574924788271686</v>
      </c>
      <c r="M144" s="47">
        <f>Prev!AC142</f>
        <v>0.55714483600760545</v>
      </c>
      <c r="P144">
        <f t="shared" si="42"/>
        <v>0.26202732543613694</v>
      </c>
      <c r="Q144">
        <f t="shared" si="43"/>
        <v>0.25756461295829564</v>
      </c>
      <c r="R144">
        <f t="shared" si="44"/>
        <v>0.25384681016746946</v>
      </c>
      <c r="S144">
        <f t="shared" si="45"/>
        <v>0.24939234396049761</v>
      </c>
      <c r="T144">
        <f t="shared" si="46"/>
        <v>0.24473839147818902</v>
      </c>
      <c r="U144">
        <f t="shared" si="47"/>
        <v>0.2398831367061573</v>
      </c>
      <c r="V144">
        <f t="shared" si="48"/>
        <v>0.23482562813298882</v>
      </c>
      <c r="W144">
        <f t="shared" si="49"/>
        <v>0.22956588567879446</v>
      </c>
      <c r="X144">
        <f t="shared" si="50"/>
        <v>0.22410501263218355</v>
      </c>
      <c r="Y144">
        <f t="shared" si="51"/>
        <v>0.21844531135065479</v>
      </c>
      <c r="AA144">
        <f t="shared" si="52"/>
        <v>1.2620273254361369</v>
      </c>
      <c r="AB144">
        <f t="shared" si="53"/>
        <v>1.2575646129582956</v>
      </c>
      <c r="AC144">
        <f t="shared" si="54"/>
        <v>1.2538468101674694</v>
      </c>
      <c r="AD144">
        <f t="shared" si="55"/>
        <v>1.2493923439604977</v>
      </c>
      <c r="AE144">
        <f t="shared" si="56"/>
        <v>1.2447383914781891</v>
      </c>
      <c r="AF144">
        <f t="shared" si="57"/>
        <v>1.2398831367061574</v>
      </c>
      <c r="AG144">
        <f t="shared" si="58"/>
        <v>1.2348256281329888</v>
      </c>
      <c r="AH144">
        <f t="shared" si="59"/>
        <v>1.2295658856787945</v>
      </c>
      <c r="AI144">
        <f t="shared" si="60"/>
        <v>1.2241050126321835</v>
      </c>
      <c r="AJ144">
        <f t="shared" si="61"/>
        <v>1.2184453113506548</v>
      </c>
    </row>
    <row r="145" spans="1:36" ht="15.5" x14ac:dyDescent="0.35">
      <c r="A145" s="49" t="s">
        <v>158</v>
      </c>
      <c r="B145" s="25">
        <f>PIF!D145</f>
        <v>1.5016666666666667</v>
      </c>
      <c r="C145">
        <f>PIF!H145</f>
        <v>0.26601048153247703</v>
      </c>
      <c r="D145" s="47">
        <f>Prev!B143</f>
        <v>0.70776821896450703</v>
      </c>
      <c r="E145" s="47">
        <f>Prev!E143</f>
        <v>0.69153200682582683</v>
      </c>
      <c r="F145" s="47">
        <f>Prev!H143</f>
        <v>0.67807908133646488</v>
      </c>
      <c r="G145" s="47">
        <f>Prev!K143</f>
        <v>0.66222577422859352</v>
      </c>
      <c r="H145" s="47">
        <f>Prev!N143</f>
        <v>0.64586250908852194</v>
      </c>
      <c r="I145" s="47">
        <f>Prev!Q143</f>
        <v>0.62900525812179797</v>
      </c>
      <c r="J145" s="47">
        <f>Prev!T143</f>
        <v>0.61167347631766955</v>
      </c>
      <c r="K145" s="47">
        <f>Prev!W143</f>
        <v>0.59389021139802189</v>
      </c>
      <c r="L145" s="47">
        <f>Prev!Z143</f>
        <v>0.57568218887224232</v>
      </c>
      <c r="M145" s="47">
        <f>Prev!AC143</f>
        <v>0.55707986771490026</v>
      </c>
      <c r="P145">
        <f t="shared" si="42"/>
        <v>0.26202732543613705</v>
      </c>
      <c r="Q145">
        <f t="shared" si="43"/>
        <v>0.25756461295829547</v>
      </c>
      <c r="R145">
        <f t="shared" si="44"/>
        <v>0.25382582478783705</v>
      </c>
      <c r="S145">
        <f t="shared" si="45"/>
        <v>0.24937130910353283</v>
      </c>
      <c r="T145">
        <f t="shared" si="46"/>
        <v>0.24471737891147405</v>
      </c>
      <c r="U145">
        <f t="shared" si="47"/>
        <v>0.2398622159657286</v>
      </c>
      <c r="V145">
        <f t="shared" si="48"/>
        <v>0.23480486634461664</v>
      </c>
      <c r="W145">
        <f t="shared" si="49"/>
        <v>0.22954534738467602</v>
      </c>
      <c r="X145">
        <f t="shared" si="50"/>
        <v>0.2240847596204506</v>
      </c>
      <c r="Y145">
        <f t="shared" si="51"/>
        <v>0.2184254024853749</v>
      </c>
      <c r="AA145">
        <f t="shared" si="52"/>
        <v>1.2620273254361369</v>
      </c>
      <c r="AB145">
        <f t="shared" si="53"/>
        <v>1.2575646129582956</v>
      </c>
      <c r="AC145">
        <f t="shared" si="54"/>
        <v>1.2538258247878371</v>
      </c>
      <c r="AD145">
        <f t="shared" si="55"/>
        <v>1.2493713091035328</v>
      </c>
      <c r="AE145">
        <f t="shared" si="56"/>
        <v>1.244717378911474</v>
      </c>
      <c r="AF145">
        <f t="shared" si="57"/>
        <v>1.2398622159657287</v>
      </c>
      <c r="AG145">
        <f t="shared" si="58"/>
        <v>1.2348048663446167</v>
      </c>
      <c r="AH145">
        <f t="shared" si="59"/>
        <v>1.229545347384676</v>
      </c>
      <c r="AI145">
        <f t="shared" si="60"/>
        <v>1.2240847596204505</v>
      </c>
      <c r="AJ145">
        <f t="shared" si="61"/>
        <v>1.2184254024853749</v>
      </c>
    </row>
    <row r="146" spans="1:36" ht="15.5" x14ac:dyDescent="0.35">
      <c r="A146" s="49" t="s">
        <v>159</v>
      </c>
      <c r="B146" s="25">
        <f>PIF!D146</f>
        <v>1.5016666666666667</v>
      </c>
      <c r="C146">
        <f>PIF!H146</f>
        <v>0.26601048153247686</v>
      </c>
      <c r="D146" s="47">
        <f>Prev!B144</f>
        <v>0.70776821896450681</v>
      </c>
      <c r="E146" s="47">
        <f>Prev!E144</f>
        <v>0.69153200682582683</v>
      </c>
      <c r="F146" s="47">
        <f>Prev!H144</f>
        <v>0.67749175059214428</v>
      </c>
      <c r="G146" s="47">
        <f>Prev!K144</f>
        <v>0.66164273558746112</v>
      </c>
      <c r="H146" s="47">
        <f>Prev!N144</f>
        <v>0.64528603562459896</v>
      </c>
      <c r="I146" s="47">
        <f>Prev!Q144</f>
        <v>0.62843748106351816</v>
      </c>
      <c r="J146" s="47">
        <f>Prev!T144</f>
        <v>0.61111637773753125</v>
      </c>
      <c r="K146" s="47">
        <f>Prev!W144</f>
        <v>0.59334561801271168</v>
      </c>
      <c r="L146" s="47">
        <f>Prev!Z144</f>
        <v>0.57515176695141923</v>
      </c>
      <c r="M146" s="47">
        <f>Prev!AC144</f>
        <v>0.55656511909771322</v>
      </c>
      <c r="P146">
        <f t="shared" si="42"/>
        <v>0.26202732543613699</v>
      </c>
      <c r="Q146">
        <f t="shared" si="43"/>
        <v>0.25756461295829547</v>
      </c>
      <c r="R146">
        <f t="shared" si="44"/>
        <v>0.25366173789120855</v>
      </c>
      <c r="S146">
        <f t="shared" si="45"/>
        <v>0.2492064707510695</v>
      </c>
      <c r="T146">
        <f t="shared" si="46"/>
        <v>0.24455236961181875</v>
      </c>
      <c r="U146">
        <f t="shared" si="47"/>
        <v>0.23969760007079274</v>
      </c>
      <c r="V146">
        <f t="shared" si="48"/>
        <v>0.23464119050341342</v>
      </c>
      <c r="W146">
        <f t="shared" si="49"/>
        <v>0.22938313903847865</v>
      </c>
      <c r="X146">
        <f t="shared" si="50"/>
        <v>0.22392452551855749</v>
      </c>
      <c r="Y146">
        <f t="shared" si="51"/>
        <v>0.21826762720281548</v>
      </c>
      <c r="AA146">
        <f t="shared" si="52"/>
        <v>1.2620273254361369</v>
      </c>
      <c r="AB146">
        <f t="shared" si="53"/>
        <v>1.2575646129582956</v>
      </c>
      <c r="AC146">
        <f t="shared" si="54"/>
        <v>1.2536617378912085</v>
      </c>
      <c r="AD146">
        <f t="shared" si="55"/>
        <v>1.2492064707510695</v>
      </c>
      <c r="AE146">
        <f t="shared" si="56"/>
        <v>1.2445523696118188</v>
      </c>
      <c r="AF146">
        <f t="shared" si="57"/>
        <v>1.2396976000707927</v>
      </c>
      <c r="AG146">
        <f t="shared" si="58"/>
        <v>1.2346411905034134</v>
      </c>
      <c r="AH146">
        <f t="shared" si="59"/>
        <v>1.2293831390384786</v>
      </c>
      <c r="AI146">
        <f t="shared" si="60"/>
        <v>1.2239245255185576</v>
      </c>
      <c r="AJ146">
        <f t="shared" si="61"/>
        <v>1.2182676272028155</v>
      </c>
    </row>
    <row r="147" spans="1:36" ht="15.5" x14ac:dyDescent="0.35">
      <c r="A147" s="49" t="s">
        <v>160</v>
      </c>
      <c r="B147" s="25">
        <f>PIF!D147</f>
        <v>1.5016666666666667</v>
      </c>
      <c r="C147">
        <f>PIF!H147</f>
        <v>0.26601048153247697</v>
      </c>
      <c r="D147" s="47">
        <f>Prev!B145</f>
        <v>0.70776821896450648</v>
      </c>
      <c r="E147" s="47">
        <f>Prev!E145</f>
        <v>0.69153200682582694</v>
      </c>
      <c r="F147" s="47">
        <f>Prev!H145</f>
        <v>0.67728929422626838</v>
      </c>
      <c r="G147" s="47">
        <f>Prev!K145</f>
        <v>0.66144120097147119</v>
      </c>
      <c r="H147" s="47">
        <f>Prev!N145</f>
        <v>0.64508624834616035</v>
      </c>
      <c r="I147" s="47">
        <f>Prev!Q145</f>
        <v>0.62824021921335094</v>
      </c>
      <c r="J147" s="47">
        <f>Prev!T145</f>
        <v>0.61092236898107999</v>
      </c>
      <c r="K147" s="47">
        <f>Prev!W145</f>
        <v>0.59315553705098978</v>
      </c>
      <c r="L147" s="47">
        <f>Prev!Z145</f>
        <v>0.57496623337303443</v>
      </c>
      <c r="M147" s="47">
        <f>Prev!AC145</f>
        <v>0.55638469562431903</v>
      </c>
      <c r="P147">
        <f t="shared" si="42"/>
        <v>0.26202732543613694</v>
      </c>
      <c r="Q147">
        <f t="shared" si="43"/>
        <v>0.25756461295829552</v>
      </c>
      <c r="R147">
        <f t="shared" si="44"/>
        <v>0.25360515944482687</v>
      </c>
      <c r="S147">
        <f t="shared" si="45"/>
        <v>0.2491494754690613</v>
      </c>
      <c r="T147">
        <f t="shared" si="46"/>
        <v>0.24449516583719755</v>
      </c>
      <c r="U147">
        <f t="shared" si="47"/>
        <v>0.23964039115103342</v>
      </c>
      <c r="V147">
        <f t="shared" si="48"/>
        <v>0.23458417419433214</v>
      </c>
      <c r="W147">
        <f t="shared" si="49"/>
        <v>0.22932650692170542</v>
      </c>
      <c r="X147">
        <f t="shared" si="50"/>
        <v>0.22386846242528116</v>
      </c>
      <c r="Y147">
        <f t="shared" si="51"/>
        <v>0.21821231063714439</v>
      </c>
      <c r="AA147">
        <f t="shared" si="52"/>
        <v>1.2620273254361369</v>
      </c>
      <c r="AB147">
        <f t="shared" si="53"/>
        <v>1.2575646129582956</v>
      </c>
      <c r="AC147">
        <f t="shared" si="54"/>
        <v>1.253605159444827</v>
      </c>
      <c r="AD147">
        <f t="shared" si="55"/>
        <v>1.2491494754690613</v>
      </c>
      <c r="AE147">
        <f t="shared" si="56"/>
        <v>1.2444951658371974</v>
      </c>
      <c r="AF147">
        <f t="shared" si="57"/>
        <v>1.2396403911510334</v>
      </c>
      <c r="AG147">
        <f t="shared" si="58"/>
        <v>1.2345841741943322</v>
      </c>
      <c r="AH147">
        <f t="shared" si="59"/>
        <v>1.2293265069217054</v>
      </c>
      <c r="AI147">
        <f t="shared" si="60"/>
        <v>1.2238684624252811</v>
      </c>
      <c r="AJ147">
        <f t="shared" si="61"/>
        <v>1.2182123106371443</v>
      </c>
    </row>
    <row r="148" spans="1:36" ht="15.5" x14ac:dyDescent="0.35">
      <c r="A148" s="49" t="s">
        <v>161</v>
      </c>
      <c r="B148" s="25">
        <f>PIF!D148</f>
        <v>1.5016666666666667</v>
      </c>
      <c r="C148">
        <f>PIF!H148</f>
        <v>0.26601048153247692</v>
      </c>
      <c r="D148" s="47">
        <f>Prev!B146</f>
        <v>0.73712343635000677</v>
      </c>
      <c r="E148" s="47">
        <f>Prev!E146</f>
        <v>0.72149381051830552</v>
      </c>
      <c r="F148" s="47">
        <f>Prev!H146</f>
        <v>0.70657700131092227</v>
      </c>
      <c r="G148" s="47">
        <f>Prev!K146</f>
        <v>0.69130186387221881</v>
      </c>
      <c r="H148" s="47">
        <f>Prev!N146</f>
        <v>0.67546940392950028</v>
      </c>
      <c r="I148" s="47">
        <f>Prev!Q146</f>
        <v>0.65909085773632436</v>
      </c>
      <c r="J148" s="47">
        <f>Prev!T146</f>
        <v>0.64218099771806214</v>
      </c>
      <c r="K148" s="47">
        <f>Prev!W146</f>
        <v>0.62475829048576614</v>
      </c>
      <c r="L148" s="47">
        <f>Prev!Z146</f>
        <v>0.60684503457662431</v>
      </c>
      <c r="M148" s="47">
        <f>Prev!AC146</f>
        <v>0.58846747334916816</v>
      </c>
      <c r="P148">
        <f t="shared" si="42"/>
        <v>0.26996122602147221</v>
      </c>
      <c r="Q148">
        <f t="shared" si="43"/>
        <v>0.26575832867740667</v>
      </c>
      <c r="R148">
        <f t="shared" si="44"/>
        <v>0.26170172985797863</v>
      </c>
      <c r="S148">
        <f t="shared" si="45"/>
        <v>0.25750096749042339</v>
      </c>
      <c r="T148">
        <f t="shared" si="46"/>
        <v>0.25309618759913394</v>
      </c>
      <c r="U148">
        <f t="shared" si="47"/>
        <v>0.24848414383739692</v>
      </c>
      <c r="V148">
        <f t="shared" si="48"/>
        <v>0.24366234454593458</v>
      </c>
      <c r="W148">
        <f t="shared" si="49"/>
        <v>0.2386291600909301</v>
      </c>
      <c r="X148">
        <f t="shared" si="50"/>
        <v>0.2333839374200129</v>
      </c>
      <c r="Y148">
        <f t="shared" si="51"/>
        <v>0.22792712110334321</v>
      </c>
      <c r="AA148">
        <f t="shared" si="52"/>
        <v>1.2699612260214721</v>
      </c>
      <c r="AB148">
        <f t="shared" si="53"/>
        <v>1.2657583286774066</v>
      </c>
      <c r="AC148">
        <f t="shared" si="54"/>
        <v>1.2617017298579787</v>
      </c>
      <c r="AD148">
        <f t="shared" si="55"/>
        <v>1.2575009674904234</v>
      </c>
      <c r="AE148">
        <f t="shared" si="56"/>
        <v>1.253096187599134</v>
      </c>
      <c r="AF148">
        <f t="shared" si="57"/>
        <v>1.248484143837397</v>
      </c>
      <c r="AG148">
        <f t="shared" si="58"/>
        <v>1.2436623445459345</v>
      </c>
      <c r="AH148">
        <f t="shared" si="59"/>
        <v>1.23862916009093</v>
      </c>
      <c r="AI148">
        <f t="shared" si="60"/>
        <v>1.2333839374200128</v>
      </c>
      <c r="AJ148">
        <f t="shared" si="61"/>
        <v>1.2279271211033431</v>
      </c>
    </row>
    <row r="149" spans="1:36" ht="15.5" x14ac:dyDescent="0.35">
      <c r="A149" s="49" t="s">
        <v>162</v>
      </c>
      <c r="B149" s="25">
        <f>PIF!D149</f>
        <v>1.4016666666666666</v>
      </c>
      <c r="C149">
        <f>PIF!H149</f>
        <v>0.20145042234258412</v>
      </c>
      <c r="D149" s="47">
        <f>Prev!B147</f>
        <v>0.61774993732383132</v>
      </c>
      <c r="E149" s="47">
        <f>Prev!E147</f>
        <v>0.6068972512577897</v>
      </c>
      <c r="F149" s="47">
        <f>Prev!H147</f>
        <v>0.59799042964609805</v>
      </c>
      <c r="G149" s="47">
        <f>Prev!K147</f>
        <v>0.58743566070610598</v>
      </c>
      <c r="H149" s="47">
        <f>Prev!N147</f>
        <v>0.57670590549171574</v>
      </c>
      <c r="I149" s="47">
        <f>Prev!Q147</f>
        <v>0.56580543368598157</v>
      </c>
      <c r="J149" s="47">
        <f>Prev!T147</f>
        <v>0.55473918810830869</v>
      </c>
      <c r="K149" s="47">
        <f>Prev!W147</f>
        <v>0.54351279597343671</v>
      </c>
      <c r="L149" s="47">
        <f>Prev!Z147</f>
        <v>0.53213257760246768</v>
      </c>
      <c r="M149" s="47">
        <f>Prev!AC147</f>
        <v>0.52060555240556561</v>
      </c>
      <c r="P149">
        <f t="shared" si="42"/>
        <v>0.19880112327803259</v>
      </c>
      <c r="Q149">
        <f t="shared" si="43"/>
        <v>0.19599308419074965</v>
      </c>
      <c r="R149">
        <f t="shared" si="44"/>
        <v>0.19367377249926329</v>
      </c>
      <c r="S149">
        <f t="shared" si="45"/>
        <v>0.19090795678865663</v>
      </c>
      <c r="T149">
        <f t="shared" si="46"/>
        <v>0.18807677012558416</v>
      </c>
      <c r="U149">
        <f t="shared" si="47"/>
        <v>0.18518017602514464</v>
      </c>
      <c r="V149">
        <f t="shared" si="48"/>
        <v>0.18221831236238889</v>
      </c>
      <c r="W149">
        <f t="shared" si="49"/>
        <v>0.17919150190604974</v>
      </c>
      <c r="X149">
        <f t="shared" si="50"/>
        <v>0.17610026281782071</v>
      </c>
      <c r="Y149">
        <f t="shared" si="51"/>
        <v>0.17294531904998017</v>
      </c>
      <c r="AA149">
        <f t="shared" si="52"/>
        <v>1.1988011232780327</v>
      </c>
      <c r="AB149">
        <f t="shared" si="53"/>
        <v>1.1959930841907496</v>
      </c>
      <c r="AC149">
        <f t="shared" si="54"/>
        <v>1.1936737724992632</v>
      </c>
      <c r="AD149">
        <f t="shared" si="55"/>
        <v>1.1909079567886567</v>
      </c>
      <c r="AE149">
        <f t="shared" si="56"/>
        <v>1.1880767701255841</v>
      </c>
      <c r="AF149">
        <f t="shared" si="57"/>
        <v>1.1851801760251446</v>
      </c>
      <c r="AG149">
        <f t="shared" si="58"/>
        <v>1.1822183123623888</v>
      </c>
      <c r="AH149">
        <f t="shared" si="59"/>
        <v>1.1791915019060497</v>
      </c>
      <c r="AI149">
        <f t="shared" si="60"/>
        <v>1.1761002628178208</v>
      </c>
      <c r="AJ149">
        <f t="shared" si="61"/>
        <v>1.1729453190499801</v>
      </c>
    </row>
    <row r="150" spans="1:36" ht="15.5" x14ac:dyDescent="0.35">
      <c r="A150" s="49" t="s">
        <v>163</v>
      </c>
      <c r="B150" s="25">
        <f>PIF!D150</f>
        <v>1.4016666666666666</v>
      </c>
      <c r="C150">
        <f>PIF!H150</f>
        <v>0.2014504223425842</v>
      </c>
      <c r="D150" s="47">
        <f>Prev!B148</f>
        <v>0.61774993732383099</v>
      </c>
      <c r="E150" s="47">
        <f>Prev!E148</f>
        <v>0.60689725125778993</v>
      </c>
      <c r="F150" s="47">
        <f>Prev!H148</f>
        <v>0.59871650780646846</v>
      </c>
      <c r="G150" s="47">
        <f>Prev!K148</f>
        <v>0.58816534179441948</v>
      </c>
      <c r="H150" s="47">
        <f>Prev!N148</f>
        <v>0.57743646159353523</v>
      </c>
      <c r="I150" s="47">
        <f>Prev!Q148</f>
        <v>0.56653428309245768</v>
      </c>
      <c r="J150" s="47">
        <f>Prev!T148</f>
        <v>0.55546390114924915</v>
      </c>
      <c r="K150" s="47">
        <f>Prev!W148</f>
        <v>0.54423109951992155</v>
      </c>
      <c r="L150" s="47">
        <f>Prev!Z148</f>
        <v>0.53284235830364812</v>
      </c>
      <c r="M150" s="47">
        <f>Prev!AC148</f>
        <v>0.52130485872758481</v>
      </c>
      <c r="P150">
        <f t="shared" si="42"/>
        <v>0.19880112327803254</v>
      </c>
      <c r="Q150">
        <f t="shared" si="43"/>
        <v>0.19599308419074973</v>
      </c>
      <c r="R150">
        <f t="shared" si="44"/>
        <v>0.19386334206838929</v>
      </c>
      <c r="S150">
        <f t="shared" si="45"/>
        <v>0.19109977585318019</v>
      </c>
      <c r="T150">
        <f t="shared" si="46"/>
        <v>0.18827016539212679</v>
      </c>
      <c r="U150">
        <f t="shared" si="47"/>
        <v>0.18537449856782276</v>
      </c>
      <c r="V150">
        <f t="shared" si="48"/>
        <v>0.182412939438993</v>
      </c>
      <c r="W150">
        <f t="shared" si="49"/>
        <v>0.1793858385302779</v>
      </c>
      <c r="X150">
        <f t="shared" si="50"/>
        <v>0.17629374309825929</v>
      </c>
      <c r="Y150">
        <f t="shared" si="51"/>
        <v>0.17313740730686034</v>
      </c>
      <c r="AA150">
        <f t="shared" si="52"/>
        <v>1.1988011232780325</v>
      </c>
      <c r="AB150">
        <f t="shared" si="53"/>
        <v>1.1959930841907498</v>
      </c>
      <c r="AC150">
        <f t="shared" si="54"/>
        <v>1.1938633420683893</v>
      </c>
      <c r="AD150">
        <f t="shared" si="55"/>
        <v>1.1910997758531803</v>
      </c>
      <c r="AE150">
        <f t="shared" si="56"/>
        <v>1.1882701653921268</v>
      </c>
      <c r="AF150">
        <f t="shared" si="57"/>
        <v>1.1853744985678227</v>
      </c>
      <c r="AG150">
        <f t="shared" si="58"/>
        <v>1.1824129394389931</v>
      </c>
      <c r="AH150">
        <f t="shared" si="59"/>
        <v>1.179385838530278</v>
      </c>
      <c r="AI150">
        <f t="shared" si="60"/>
        <v>1.1762937430982592</v>
      </c>
      <c r="AJ150">
        <f t="shared" si="61"/>
        <v>1.1731374073068603</v>
      </c>
    </row>
    <row r="151" spans="1:36" ht="15.5" x14ac:dyDescent="0.35">
      <c r="A151" s="49" t="s">
        <v>164</v>
      </c>
      <c r="B151" s="25">
        <f>PIF!D151</f>
        <v>1.4016666666666666</v>
      </c>
      <c r="C151">
        <f>PIF!H151</f>
        <v>0.2014504223425842</v>
      </c>
      <c r="D151" s="47">
        <f>Prev!B149</f>
        <v>0.61774993732383099</v>
      </c>
      <c r="E151" s="47">
        <f>Prev!E149</f>
        <v>0.60689725125778959</v>
      </c>
      <c r="F151" s="47">
        <f>Prev!H149</f>
        <v>0.59836499335906201</v>
      </c>
      <c r="G151" s="47">
        <f>Prev!K149</f>
        <v>0.5878127030041731</v>
      </c>
      <c r="H151" s="47">
        <f>Prev!N149</f>
        <v>0.57708398102713632</v>
      </c>
      <c r="I151" s="47">
        <f>Prev!Q149</f>
        <v>0.56618317130745455</v>
      </c>
      <c r="J151" s="47">
        <f>Prev!T149</f>
        <v>0.55511529420643602</v>
      </c>
      <c r="K151" s="47">
        <f>Prev!W149</f>
        <v>0.54388605712576998</v>
      </c>
      <c r="L151" s="47">
        <f>Prev!Z149</f>
        <v>0.53250186254994836</v>
      </c>
      <c r="M151" s="47">
        <f>Prev!AC149</f>
        <v>0.52096981339408577</v>
      </c>
      <c r="P151">
        <f t="shared" si="42"/>
        <v>0.19880112327803254</v>
      </c>
      <c r="Q151">
        <f t="shared" si="43"/>
        <v>0.19599308419074962</v>
      </c>
      <c r="R151">
        <f t="shared" si="44"/>
        <v>0.19377157734775582</v>
      </c>
      <c r="S151">
        <f t="shared" si="45"/>
        <v>0.19100708528402044</v>
      </c>
      <c r="T151">
        <f t="shared" si="46"/>
        <v>0.18817686705555106</v>
      </c>
      <c r="U151">
        <f t="shared" si="47"/>
        <v>0.18528089829835595</v>
      </c>
      <c r="V151">
        <f t="shared" si="48"/>
        <v>0.18231933001668849</v>
      </c>
      <c r="W151">
        <f t="shared" si="49"/>
        <v>0.17929249898927141</v>
      </c>
      <c r="X151">
        <f t="shared" si="50"/>
        <v>0.17620093814627649</v>
      </c>
      <c r="Y151">
        <f t="shared" si="51"/>
        <v>0.17304538685006926</v>
      </c>
      <c r="AA151">
        <f t="shared" si="52"/>
        <v>1.1988011232780325</v>
      </c>
      <c r="AB151">
        <f t="shared" si="53"/>
        <v>1.1959930841907496</v>
      </c>
      <c r="AC151">
        <f t="shared" si="54"/>
        <v>1.1937715773477557</v>
      </c>
      <c r="AD151">
        <f t="shared" si="55"/>
        <v>1.1910070852840204</v>
      </c>
      <c r="AE151">
        <f t="shared" si="56"/>
        <v>1.188176867055551</v>
      </c>
      <c r="AF151">
        <f t="shared" si="57"/>
        <v>1.185280898298356</v>
      </c>
      <c r="AG151">
        <f t="shared" si="58"/>
        <v>1.1823193300166885</v>
      </c>
      <c r="AH151">
        <f t="shared" si="59"/>
        <v>1.1792924989892715</v>
      </c>
      <c r="AI151">
        <f t="shared" si="60"/>
        <v>1.1762009381462766</v>
      </c>
      <c r="AJ151">
        <f t="shared" si="61"/>
        <v>1.1730453868500692</v>
      </c>
    </row>
    <row r="152" spans="1:36" ht="15.5" x14ac:dyDescent="0.35">
      <c r="A152" s="49" t="s">
        <v>165</v>
      </c>
      <c r="B152" s="25">
        <f>PIF!D152</f>
        <v>1.4016666666666666</v>
      </c>
      <c r="C152">
        <f>PIF!H152</f>
        <v>0.20145042234258412</v>
      </c>
      <c r="D152" s="47">
        <f>Prev!B150</f>
        <v>0.61774993732383099</v>
      </c>
      <c r="E152" s="47">
        <f>Prev!E150</f>
        <v>0.60689725125778948</v>
      </c>
      <c r="F152" s="47">
        <f>Prev!H150</f>
        <v>0.59816902162709451</v>
      </c>
      <c r="G152" s="47">
        <f>Prev!K150</f>
        <v>0.58761560752213426</v>
      </c>
      <c r="H152" s="47">
        <f>Prev!N150</f>
        <v>0.57688650750249659</v>
      </c>
      <c r="I152" s="47">
        <f>Prev!Q150</f>
        <v>0.5659860262737868</v>
      </c>
      <c r="J152" s="47">
        <f>Prev!T150</f>
        <v>0.55491914336623516</v>
      </c>
      <c r="K152" s="47">
        <f>Prev!W150</f>
        <v>0.54369152405599908</v>
      </c>
      <c r="L152" s="47">
        <f>Prev!Z150</f>
        <v>0.53230952775323925</v>
      </c>
      <c r="M152" s="47">
        <f>Prev!AC150</f>
        <v>0.52078021367756555</v>
      </c>
      <c r="P152">
        <f t="shared" ref="P152:P206" si="62">D152*($B152-1)/(D152*($B152-1)+1)</f>
        <v>0.19880112327803254</v>
      </c>
      <c r="Q152">
        <f t="shared" ref="Q152:Q206" si="63">E152*($B152-1)/(E152*($B152-1)+1)</f>
        <v>0.19599308419074962</v>
      </c>
      <c r="R152">
        <f t="shared" ref="R152:R206" si="64">F152*($B152-1)/(F152*($B152-1)+1)</f>
        <v>0.19372040881137587</v>
      </c>
      <c r="S152">
        <f t="shared" ref="S152:S206" si="65">G152*($B152-1)/(G152*($B152-1)+1)</f>
        <v>0.19095526978169139</v>
      </c>
      <c r="T152">
        <f t="shared" ref="T152:T206" si="66">H152*($B152-1)/(H152*($B152-1)+1)</f>
        <v>0.18812458827110567</v>
      </c>
      <c r="U152">
        <f t="shared" ref="U152:U206" si="67">I152*($B152-1)/(I152*($B152-1)+1)</f>
        <v>0.18522833344583975</v>
      </c>
      <c r="V152">
        <f t="shared" ref="V152:V206" si="68">J152*($B152-1)/(J152*($B152-1)+1)</f>
        <v>0.18226664933251754</v>
      </c>
      <c r="W152">
        <f t="shared" ref="W152:W206" si="69">K152*($B152-1)/(K152*($B152-1)+1)</f>
        <v>0.17923986529068089</v>
      </c>
      <c r="X152">
        <f t="shared" ref="X152:X206" si="70">L152*($B152-1)/(L152*($B152-1)+1)</f>
        <v>0.1761485064532497</v>
      </c>
      <c r="Y152">
        <f t="shared" ref="Y152:Y206" si="71">M152*($B152-1)/(M152*($B152-1)+1)</f>
        <v>0.17299330406783309</v>
      </c>
      <c r="AA152">
        <f t="shared" si="52"/>
        <v>1.1988011232780325</v>
      </c>
      <c r="AB152">
        <f t="shared" si="53"/>
        <v>1.1959930841907496</v>
      </c>
      <c r="AC152">
        <f t="shared" si="54"/>
        <v>1.1937204088113758</v>
      </c>
      <c r="AD152">
        <f t="shared" si="55"/>
        <v>1.1909552697816914</v>
      </c>
      <c r="AE152">
        <f t="shared" si="56"/>
        <v>1.1881245882711058</v>
      </c>
      <c r="AF152">
        <f t="shared" si="57"/>
        <v>1.1852283334458398</v>
      </c>
      <c r="AG152">
        <f t="shared" si="58"/>
        <v>1.1822666493325176</v>
      </c>
      <c r="AH152">
        <f t="shared" si="59"/>
        <v>1.1792398652906808</v>
      </c>
      <c r="AI152">
        <f t="shared" si="60"/>
        <v>1.1761485064532498</v>
      </c>
      <c r="AJ152">
        <f t="shared" si="61"/>
        <v>1.1729933040678331</v>
      </c>
    </row>
    <row r="153" spans="1:36" ht="15.5" x14ac:dyDescent="0.35">
      <c r="A153" s="49" t="s">
        <v>166</v>
      </c>
      <c r="B153" s="25">
        <f>PIF!D153</f>
        <v>1.4016666666666666</v>
      </c>
      <c r="C153">
        <f>PIF!H153</f>
        <v>0.20145042234258417</v>
      </c>
      <c r="D153" s="47">
        <f>Prev!B151</f>
        <v>0.60418194798190394</v>
      </c>
      <c r="E153" s="47">
        <f>Prev!E151</f>
        <v>0.59330920954160726</v>
      </c>
      <c r="F153" s="47">
        <f>Prev!H151</f>
        <v>0.58687315675846741</v>
      </c>
      <c r="G153" s="47">
        <f>Prev!K151</f>
        <v>0.57628260377489127</v>
      </c>
      <c r="H153" s="47">
        <f>Prev!N151</f>
        <v>0.5655211360987884</v>
      </c>
      <c r="I153" s="47">
        <f>Prev!Q151</f>
        <v>0.55459387907582458</v>
      </c>
      <c r="J153" s="47">
        <f>Prev!T151</f>
        <v>0.54350661907201037</v>
      </c>
      <c r="K153" s="47">
        <f>Prev!W151</f>
        <v>0.53226580810503599</v>
      </c>
      <c r="L153" s="47">
        <f>Prev!Z151</f>
        <v>0.52087856611024452</v>
      </c>
      <c r="M153" s="47">
        <f>Prev!AC151</f>
        <v>0.50935268068435402</v>
      </c>
      <c r="P153">
        <f t="shared" si="62"/>
        <v>0.19528744174083393</v>
      </c>
      <c r="Q153">
        <f t="shared" si="63"/>
        <v>0.19244942310180799</v>
      </c>
      <c r="R153">
        <f t="shared" si="64"/>
        <v>0.19076002325678615</v>
      </c>
      <c r="S153">
        <f t="shared" si="65"/>
        <v>0.18796467009938544</v>
      </c>
      <c r="T153">
        <f t="shared" si="66"/>
        <v>0.18510435274807327</v>
      </c>
      <c r="U153">
        <f t="shared" si="67"/>
        <v>0.18217927738829698</v>
      </c>
      <c r="V153">
        <f t="shared" si="68"/>
        <v>0.17918983034964583</v>
      </c>
      <c r="W153">
        <f t="shared" si="69"/>
        <v>0.1761365872671472</v>
      </c>
      <c r="X153">
        <f t="shared" si="70"/>
        <v>0.173020322165158</v>
      </c>
      <c r="Y153">
        <f t="shared" si="71"/>
        <v>0.16984201639377502</v>
      </c>
      <c r="AA153">
        <f t="shared" si="52"/>
        <v>1.1952874417408339</v>
      </c>
      <c r="AB153">
        <f t="shared" si="53"/>
        <v>1.1924494231018079</v>
      </c>
      <c r="AC153">
        <f t="shared" si="54"/>
        <v>1.1907600232567861</v>
      </c>
      <c r="AD153">
        <f t="shared" si="55"/>
        <v>1.1879646700993853</v>
      </c>
      <c r="AE153">
        <f t="shared" si="56"/>
        <v>1.1851043527480734</v>
      </c>
      <c r="AF153">
        <f t="shared" si="57"/>
        <v>1.1821792773882969</v>
      </c>
      <c r="AG153">
        <f t="shared" si="58"/>
        <v>1.1791898303496458</v>
      </c>
      <c r="AH153">
        <f t="shared" si="59"/>
        <v>1.1761365872671472</v>
      </c>
      <c r="AI153">
        <f t="shared" si="60"/>
        <v>1.1730203221651581</v>
      </c>
      <c r="AJ153">
        <f t="shared" si="61"/>
        <v>1.1698420163937751</v>
      </c>
    </row>
    <row r="154" spans="1:36" ht="15.5" x14ac:dyDescent="0.35">
      <c r="A154" s="49" t="s">
        <v>167</v>
      </c>
      <c r="B154" s="25">
        <f>PIF!D154</f>
        <v>1.4016666666666666</v>
      </c>
      <c r="C154">
        <f>PIF!H154</f>
        <v>0.22774081495913354</v>
      </c>
      <c r="D154" s="47">
        <f>Prev!B152</f>
        <v>0.71969173444972945</v>
      </c>
      <c r="E154" s="47">
        <f>Prev!E152</f>
        <v>0.70357552817325408</v>
      </c>
      <c r="F154" s="47">
        <f>Prev!H152</f>
        <v>0.68885958021241922</v>
      </c>
      <c r="G154" s="47">
        <f>Prev!K152</f>
        <v>0.67311878603292941</v>
      </c>
      <c r="H154" s="47">
        <f>Prev!N152</f>
        <v>0.65684498980068162</v>
      </c>
      <c r="I154" s="47">
        <f>Prev!Q152</f>
        <v>0.64005262100835858</v>
      </c>
      <c r="J154" s="47">
        <f>Prev!T152</f>
        <v>0.62275969580830792</v>
      </c>
      <c r="K154" s="47">
        <f>Prev!W152</f>
        <v>0.60498794926320831</v>
      </c>
      <c r="L154" s="47">
        <f>Prev!Z152</f>
        <v>0.58676294352861447</v>
      </c>
      <c r="M154" s="47">
        <f>Prev!AC152</f>
        <v>0.56811414725624942</v>
      </c>
      <c r="P154">
        <f t="shared" si="62"/>
        <v>0.2242506567789371</v>
      </c>
      <c r="Q154">
        <f t="shared" si="63"/>
        <v>0.22033542181899157</v>
      </c>
      <c r="R154">
        <f t="shared" si="64"/>
        <v>0.21672568345057749</v>
      </c>
      <c r="S154">
        <f t="shared" si="65"/>
        <v>0.21282737408024571</v>
      </c>
      <c r="T154">
        <f t="shared" si="66"/>
        <v>0.20875605586640369</v>
      </c>
      <c r="U154">
        <f t="shared" si="67"/>
        <v>0.20451061748021937</v>
      </c>
      <c r="V154">
        <f t="shared" si="68"/>
        <v>0.2000907488404311</v>
      </c>
      <c r="W154">
        <f t="shared" si="69"/>
        <v>0.19549703144964323</v>
      </c>
      <c r="X154">
        <f t="shared" si="70"/>
        <v>0.19073103182004639</v>
      </c>
      <c r="Y154">
        <f t="shared" si="71"/>
        <v>0.18579539679351145</v>
      </c>
      <c r="AA154">
        <f t="shared" si="52"/>
        <v>1.2242506567789371</v>
      </c>
      <c r="AB154">
        <f t="shared" si="53"/>
        <v>1.2203354218189917</v>
      </c>
      <c r="AC154">
        <f t="shared" si="54"/>
        <v>1.2167256834505775</v>
      </c>
      <c r="AD154">
        <f t="shared" si="55"/>
        <v>1.2128273740802458</v>
      </c>
      <c r="AE154">
        <f t="shared" si="56"/>
        <v>1.2087560558664037</v>
      </c>
      <c r="AF154">
        <f t="shared" si="57"/>
        <v>1.2045106174802194</v>
      </c>
      <c r="AG154">
        <f t="shared" si="58"/>
        <v>1.2000907488404311</v>
      </c>
      <c r="AH154">
        <f t="shared" si="59"/>
        <v>1.1954970314496431</v>
      </c>
      <c r="AI154">
        <f t="shared" si="60"/>
        <v>1.1907310318200464</v>
      </c>
      <c r="AJ154">
        <f t="shared" si="61"/>
        <v>1.1857953967935115</v>
      </c>
    </row>
    <row r="155" spans="1:36" ht="15.5" x14ac:dyDescent="0.35">
      <c r="A155" s="49" t="s">
        <v>168</v>
      </c>
      <c r="B155" s="25">
        <f>PIF!D155</f>
        <v>1.4016666666666666</v>
      </c>
      <c r="C155">
        <f>PIF!H155</f>
        <v>0.22774081495913362</v>
      </c>
      <c r="D155" s="47">
        <f>Prev!B153</f>
        <v>0.71969173444972923</v>
      </c>
      <c r="E155" s="47">
        <f>Prev!E153</f>
        <v>0.70357552817325397</v>
      </c>
      <c r="F155" s="47">
        <f>Prev!H153</f>
        <v>0.68858982641956279</v>
      </c>
      <c r="G155" s="47">
        <f>Prev!K153</f>
        <v>0.67285003854364989</v>
      </c>
      <c r="H155" s="47">
        <f>Prev!N153</f>
        <v>0.6565783540370066</v>
      </c>
      <c r="I155" s="47">
        <f>Prev!Q153</f>
        <v>0.63978914132278242</v>
      </c>
      <c r="J155" s="47">
        <f>Prev!T153</f>
        <v>0.62250035145643801</v>
      </c>
      <c r="K155" s="47">
        <f>Prev!W153</f>
        <v>0.6047336508744543</v>
      </c>
      <c r="L155" s="47">
        <f>Prev!Z153</f>
        <v>0.58651453007808241</v>
      </c>
      <c r="M155" s="47">
        <f>Prev!AC153</f>
        <v>0.56787238354144498</v>
      </c>
      <c r="P155">
        <f t="shared" si="62"/>
        <v>0.22425065677893705</v>
      </c>
      <c r="Q155">
        <f t="shared" si="63"/>
        <v>0.22033542181899157</v>
      </c>
      <c r="R155">
        <f t="shared" si="64"/>
        <v>0.21665920238311345</v>
      </c>
      <c r="S155">
        <f t="shared" si="65"/>
        <v>0.21276048009367537</v>
      </c>
      <c r="T155">
        <f t="shared" si="66"/>
        <v>0.20868899922536194</v>
      </c>
      <c r="U155">
        <f t="shared" si="67"/>
        <v>0.20444364162508971</v>
      </c>
      <c r="V155">
        <f t="shared" si="68"/>
        <v>0.20002408962232573</v>
      </c>
      <c r="W155">
        <f t="shared" si="69"/>
        <v>0.19543091639031865</v>
      </c>
      <c r="X155">
        <f t="shared" si="70"/>
        <v>0.19066567938946288</v>
      </c>
      <c r="Y155">
        <f t="shared" si="71"/>
        <v>0.1857310156985795</v>
      </c>
      <c r="AA155">
        <f t="shared" si="52"/>
        <v>1.2242506567789371</v>
      </c>
      <c r="AB155">
        <f t="shared" si="53"/>
        <v>1.2203354218189917</v>
      </c>
      <c r="AC155">
        <f t="shared" si="54"/>
        <v>1.2166592023831135</v>
      </c>
      <c r="AD155">
        <f t="shared" si="55"/>
        <v>1.2127604800936753</v>
      </c>
      <c r="AE155">
        <f t="shared" si="56"/>
        <v>1.208688999225362</v>
      </c>
      <c r="AF155">
        <f t="shared" si="57"/>
        <v>1.2044436416250897</v>
      </c>
      <c r="AG155">
        <f t="shared" si="58"/>
        <v>1.2000240896223258</v>
      </c>
      <c r="AH155">
        <f t="shared" si="59"/>
        <v>1.1954309163903187</v>
      </c>
      <c r="AI155">
        <f t="shared" si="60"/>
        <v>1.190665679389463</v>
      </c>
      <c r="AJ155">
        <f t="shared" si="61"/>
        <v>1.1857310156985794</v>
      </c>
    </row>
    <row r="156" spans="1:36" ht="15.5" x14ac:dyDescent="0.35">
      <c r="A156" s="49" t="s">
        <v>169</v>
      </c>
      <c r="B156" s="25">
        <f>PIF!D156</f>
        <v>1.4016666666666666</v>
      </c>
      <c r="C156">
        <f>PIF!H156</f>
        <v>0.22774081495913362</v>
      </c>
      <c r="D156" s="47">
        <f>Prev!B154</f>
        <v>0.71969173444972934</v>
      </c>
      <c r="E156" s="47">
        <f>Prev!E154</f>
        <v>0.70357552817325364</v>
      </c>
      <c r="F156" s="47">
        <f>Prev!H154</f>
        <v>0.68928204413326977</v>
      </c>
      <c r="G156" s="47">
        <f>Prev!K154</f>
        <v>0.6735386538514071</v>
      </c>
      <c r="H156" s="47">
        <f>Prev!N154</f>
        <v>0.65726060575111622</v>
      </c>
      <c r="I156" s="47">
        <f>Prev!Q154</f>
        <v>0.64046242767352957</v>
      </c>
      <c r="J156" s="47">
        <f>Prev!T154</f>
        <v>0.62316223969301388</v>
      </c>
      <c r="K156" s="47">
        <f>Prev!W154</f>
        <v>0.60538188559687423</v>
      </c>
      <c r="L156" s="47">
        <f>Prev!Z154</f>
        <v>0.58714704029666853</v>
      </c>
      <c r="M156" s="47">
        <f>Prev!AC154</f>
        <v>0.56848728845919405</v>
      </c>
      <c r="P156">
        <f t="shared" si="62"/>
        <v>0.22425065677893705</v>
      </c>
      <c r="Q156">
        <f t="shared" si="63"/>
        <v>0.22033542181899149</v>
      </c>
      <c r="R156">
        <f t="shared" si="64"/>
        <v>0.21682977739617113</v>
      </c>
      <c r="S156">
        <f t="shared" si="65"/>
        <v>0.21293186070401712</v>
      </c>
      <c r="T156">
        <f t="shared" si="66"/>
        <v>0.20886055710428159</v>
      </c>
      <c r="U156">
        <f t="shared" si="67"/>
        <v>0.20461476686789745</v>
      </c>
      <c r="V156">
        <f t="shared" si="68"/>
        <v>0.2001941926005146</v>
      </c>
      <c r="W156">
        <f t="shared" si="69"/>
        <v>0.19559942953864129</v>
      </c>
      <c r="X156">
        <f t="shared" si="70"/>
        <v>0.19083205894649366</v>
      </c>
      <c r="Y156">
        <f t="shared" si="71"/>
        <v>0.18589474341712794</v>
      </c>
      <c r="AA156">
        <f t="shared" si="52"/>
        <v>1.2242506567789371</v>
      </c>
      <c r="AB156">
        <f t="shared" si="53"/>
        <v>1.2203354218189915</v>
      </c>
      <c r="AC156">
        <f t="shared" si="54"/>
        <v>1.2168297773961712</v>
      </c>
      <c r="AD156">
        <f t="shared" si="55"/>
        <v>1.2129318607040172</v>
      </c>
      <c r="AE156">
        <f t="shared" si="56"/>
        <v>1.2088605571042816</v>
      </c>
      <c r="AF156">
        <f t="shared" si="57"/>
        <v>1.2046147668678975</v>
      </c>
      <c r="AG156">
        <f t="shared" si="58"/>
        <v>1.2001941926005146</v>
      </c>
      <c r="AH156">
        <f t="shared" si="59"/>
        <v>1.1955994295386412</v>
      </c>
      <c r="AI156">
        <f t="shared" si="60"/>
        <v>1.1908320589464936</v>
      </c>
      <c r="AJ156">
        <f t="shared" si="61"/>
        <v>1.1858947434171279</v>
      </c>
    </row>
    <row r="157" spans="1:36" ht="15.5" x14ac:dyDescent="0.35">
      <c r="A157" s="49" t="s">
        <v>170</v>
      </c>
      <c r="B157" s="25">
        <f>PIF!D157</f>
        <v>1.4016666666666666</v>
      </c>
      <c r="C157">
        <f>PIF!H157</f>
        <v>0.22774081495913356</v>
      </c>
      <c r="D157" s="47">
        <f>Prev!B155</f>
        <v>0.71969173444972945</v>
      </c>
      <c r="E157" s="47">
        <f>Prev!E155</f>
        <v>0.70357552817325408</v>
      </c>
      <c r="F157" s="47">
        <f>Prev!H155</f>
        <v>0.68785738121748397</v>
      </c>
      <c r="G157" s="47">
        <f>Prev!K155</f>
        <v>0.67211750769831402</v>
      </c>
      <c r="H157" s="47">
        <f>Prev!N155</f>
        <v>0.65584894213363276</v>
      </c>
      <c r="I157" s="47">
        <f>Prev!Q155</f>
        <v>0.6390658951962217</v>
      </c>
      <c r="J157" s="47">
        <f>Prev!T155</f>
        <v>0.62178614726221526</v>
      </c>
      <c r="K157" s="47">
        <f>Prev!W155</f>
        <v>0.60403118252656107</v>
      </c>
      <c r="L157" s="47">
        <f>Prev!Z155</f>
        <v>0.58582629907502626</v>
      </c>
      <c r="M157" s="47">
        <f>Prev!AC155</f>
        <v>0.56720069020317732</v>
      </c>
      <c r="P157">
        <f t="shared" si="62"/>
        <v>0.2242506567789371</v>
      </c>
      <c r="Q157">
        <f t="shared" si="63"/>
        <v>0.22033542181899157</v>
      </c>
      <c r="R157">
        <f t="shared" si="64"/>
        <v>0.21647863366266018</v>
      </c>
      <c r="S157">
        <f t="shared" si="65"/>
        <v>0.21257808796471817</v>
      </c>
      <c r="T157">
        <f t="shared" si="66"/>
        <v>0.2085055002079399</v>
      </c>
      <c r="U157">
        <f t="shared" si="67"/>
        <v>0.20425973634720521</v>
      </c>
      <c r="V157">
        <f t="shared" si="68"/>
        <v>0.199840460446464</v>
      </c>
      <c r="W157">
        <f t="shared" si="69"/>
        <v>0.19524822510295103</v>
      </c>
      <c r="X157">
        <f t="shared" si="70"/>
        <v>0.19048456493330745</v>
      </c>
      <c r="Y157">
        <f t="shared" si="71"/>
        <v>0.18555209192950173</v>
      </c>
      <c r="AA157">
        <f t="shared" si="52"/>
        <v>1.2242506567789371</v>
      </c>
      <c r="AB157">
        <f t="shared" si="53"/>
        <v>1.2203354218189917</v>
      </c>
      <c r="AC157">
        <f t="shared" si="54"/>
        <v>1.2164786336626601</v>
      </c>
      <c r="AD157">
        <f t="shared" si="55"/>
        <v>1.2125780879647181</v>
      </c>
      <c r="AE157">
        <f t="shared" si="56"/>
        <v>1.2085055002079399</v>
      </c>
      <c r="AF157">
        <f t="shared" si="57"/>
        <v>1.2042597363472052</v>
      </c>
      <c r="AG157">
        <f t="shared" si="58"/>
        <v>1.1998404604464641</v>
      </c>
      <c r="AH157">
        <f t="shared" si="59"/>
        <v>1.195248225102951</v>
      </c>
      <c r="AI157">
        <f t="shared" si="60"/>
        <v>1.1904845649333073</v>
      </c>
      <c r="AJ157">
        <f t="shared" si="61"/>
        <v>1.1855520919295017</v>
      </c>
    </row>
    <row r="158" spans="1:36" ht="15.5" x14ac:dyDescent="0.35">
      <c r="A158" s="49" t="s">
        <v>171</v>
      </c>
      <c r="B158" s="25">
        <f>PIF!D158</f>
        <v>1.4016666666666666</v>
      </c>
      <c r="C158">
        <f>PIF!H158</f>
        <v>0.22774081495913365</v>
      </c>
      <c r="D158" s="47">
        <f>Prev!B156</f>
        <v>0.68968685956676756</v>
      </c>
      <c r="E158" s="47">
        <f>Prev!E156</f>
        <v>0.673027073523636</v>
      </c>
      <c r="F158" s="47">
        <f>Prev!H156</f>
        <v>0.65991485237993075</v>
      </c>
      <c r="G158" s="47">
        <f>Prev!K156</f>
        <v>0.64365310495336436</v>
      </c>
      <c r="H158" s="47">
        <f>Prev!N156</f>
        <v>0.62690930019516755</v>
      </c>
      <c r="I158" s="47">
        <f>Prev!Q156</f>
        <v>0.60970245381759858</v>
      </c>
      <c r="J158" s="47">
        <f>Prev!T156</f>
        <v>0.59205506920545781</v>
      </c>
      <c r="K158" s="47">
        <f>Prev!W156</f>
        <v>0.57399321855177776</v>
      </c>
      <c r="L158" s="47">
        <f>Prev!Z156</f>
        <v>0.55554659561745268</v>
      </c>
      <c r="M158" s="47">
        <f>Prev!AC156</f>
        <v>0.53674853564029656</v>
      </c>
      <c r="P158">
        <f t="shared" si="62"/>
        <v>0.2169294968486831</v>
      </c>
      <c r="Q158">
        <f t="shared" si="63"/>
        <v>0.21280454718067762</v>
      </c>
      <c r="R158">
        <f t="shared" si="64"/>
        <v>0.20952728248646893</v>
      </c>
      <c r="S158">
        <f t="shared" si="65"/>
        <v>0.20542472252671826</v>
      </c>
      <c r="T158">
        <f t="shared" si="66"/>
        <v>0.20115581181125666</v>
      </c>
      <c r="U158">
        <f t="shared" si="67"/>
        <v>0.1967207908173052</v>
      </c>
      <c r="V158">
        <f t="shared" si="68"/>
        <v>0.19212077729242918</v>
      </c>
      <c r="W158">
        <f t="shared" si="69"/>
        <v>0.18735785142679659</v>
      </c>
      <c r="X158">
        <f t="shared" si="70"/>
        <v>0.18243514176504033</v>
      </c>
      <c r="Y158">
        <f t="shared" si="71"/>
        <v>0.17735691029178902</v>
      </c>
      <c r="AA158">
        <f t="shared" si="52"/>
        <v>1.216929496848683</v>
      </c>
      <c r="AB158">
        <f t="shared" si="53"/>
        <v>1.2128045471806777</v>
      </c>
      <c r="AC158">
        <f t="shared" si="54"/>
        <v>1.2095272824864689</v>
      </c>
      <c r="AD158">
        <f t="shared" si="55"/>
        <v>1.2054247225267183</v>
      </c>
      <c r="AE158">
        <f t="shared" si="56"/>
        <v>1.2011558118112566</v>
      </c>
      <c r="AF158">
        <f t="shared" si="57"/>
        <v>1.1967207908173052</v>
      </c>
      <c r="AG158">
        <f t="shared" si="58"/>
        <v>1.1921207772924292</v>
      </c>
      <c r="AH158">
        <f t="shared" si="59"/>
        <v>1.1873578514267966</v>
      </c>
      <c r="AI158">
        <f t="shared" si="60"/>
        <v>1.1824351417650403</v>
      </c>
      <c r="AJ158">
        <f t="shared" si="61"/>
        <v>1.1773569102917891</v>
      </c>
    </row>
    <row r="159" spans="1:36" ht="15.5" x14ac:dyDescent="0.35">
      <c r="A159" s="49" t="s">
        <v>172</v>
      </c>
      <c r="B159" s="25">
        <f>PIF!D159</f>
        <v>1.3116666666666668</v>
      </c>
      <c r="C159">
        <f>PIF!H159</f>
        <v>0.14155608126768654</v>
      </c>
      <c r="D159" s="47">
        <f>Prev!B157</f>
        <v>0.52151113522750647</v>
      </c>
      <c r="E159" s="47">
        <f>Prev!E157</f>
        <v>0.51377832127441136</v>
      </c>
      <c r="F159" s="47">
        <f>Prev!H157</f>
        <v>0.50487015702266747</v>
      </c>
      <c r="G159" s="47">
        <f>Prev!K157</f>
        <v>0.49735473456995094</v>
      </c>
      <c r="H159" s="47">
        <f>Prev!N157</f>
        <v>0.48977614308377387</v>
      </c>
      <c r="I159" s="47">
        <f>Prev!Q157</f>
        <v>0.48213551072558836</v>
      </c>
      <c r="J159" s="47">
        <f>Prev!T157</f>
        <v>0.47443417598673243</v>
      </c>
      <c r="K159" s="47">
        <f>Prev!W157</f>
        <v>0.46667368961054029</v>
      </c>
      <c r="L159" s="47">
        <f>Prev!Z157</f>
        <v>0.45885581582147822</v>
      </c>
      <c r="M159" s="47">
        <f>Prev!AC157</f>
        <v>0.45098253288738166</v>
      </c>
      <c r="P159">
        <f t="shared" si="62"/>
        <v>0.13981279569145397</v>
      </c>
      <c r="Q159">
        <f t="shared" si="63"/>
        <v>0.1380258343994045</v>
      </c>
      <c r="R159">
        <f t="shared" si="64"/>
        <v>0.13595803856514718</v>
      </c>
      <c r="S159">
        <f t="shared" si="65"/>
        <v>0.13420579989568476</v>
      </c>
      <c r="T159">
        <f t="shared" si="66"/>
        <v>0.13243162168935188</v>
      </c>
      <c r="U159">
        <f t="shared" si="67"/>
        <v>0.13063554343787423</v>
      </c>
      <c r="V159">
        <f t="shared" si="68"/>
        <v>0.12881765468500581</v>
      </c>
      <c r="W159">
        <f t="shared" si="69"/>
        <v>0.12697809661176038</v>
      </c>
      <c r="X159">
        <f t="shared" si="70"/>
        <v>0.1251170635127028</v>
      </c>
      <c r="Y159">
        <f t="shared" si="71"/>
        <v>0.12323480416512672</v>
      </c>
      <c r="AA159">
        <f t="shared" si="52"/>
        <v>1.1398127956914539</v>
      </c>
      <c r="AB159">
        <f t="shared" si="53"/>
        <v>1.1380258343994045</v>
      </c>
      <c r="AC159">
        <f t="shared" si="54"/>
        <v>1.1359580385651471</v>
      </c>
      <c r="AD159">
        <f t="shared" si="55"/>
        <v>1.1342057998956847</v>
      </c>
      <c r="AE159">
        <f t="shared" si="56"/>
        <v>1.132431621689352</v>
      </c>
      <c r="AF159">
        <f t="shared" si="57"/>
        <v>1.1306355434378743</v>
      </c>
      <c r="AG159">
        <f t="shared" si="58"/>
        <v>1.1288176546850057</v>
      </c>
      <c r="AH159">
        <f t="shared" si="59"/>
        <v>1.1269780966117604</v>
      </c>
      <c r="AI159">
        <f t="shared" si="60"/>
        <v>1.1251170635127028</v>
      </c>
      <c r="AJ159">
        <f t="shared" si="61"/>
        <v>1.1232348041651268</v>
      </c>
    </row>
    <row r="160" spans="1:36" ht="15.5" x14ac:dyDescent="0.35">
      <c r="A160" s="49" t="s">
        <v>173</v>
      </c>
      <c r="B160" s="25">
        <f>PIF!D160</f>
        <v>1.3116666666666668</v>
      </c>
      <c r="C160">
        <f>PIF!H160</f>
        <v>0.14155608126768654</v>
      </c>
      <c r="D160" s="47">
        <f>Prev!B158</f>
        <v>0.52151113522750658</v>
      </c>
      <c r="E160" s="47">
        <f>Prev!E158</f>
        <v>0.51377832127441159</v>
      </c>
      <c r="F160" s="47">
        <f>Prev!H158</f>
        <v>0.5058007215074739</v>
      </c>
      <c r="G160" s="47">
        <f>Prev!K158</f>
        <v>0.49829941927375015</v>
      </c>
      <c r="H160" s="47">
        <f>Prev!N158</f>
        <v>0.49073131925636021</v>
      </c>
      <c r="I160" s="47">
        <f>Prev!Q158</f>
        <v>0.48309771122600559</v>
      </c>
      <c r="J160" s="47">
        <f>Prev!T158</f>
        <v>0.47540010330819715</v>
      </c>
      <c r="K160" s="47">
        <f>Prev!W158</f>
        <v>0.46764022224909646</v>
      </c>
      <c r="L160" s="47">
        <f>Prev!Z158</f>
        <v>0.45982001308066539</v>
      </c>
      <c r="M160" s="47">
        <f>Prev!AC158</f>
        <v>0.45194163821472499</v>
      </c>
      <c r="P160">
        <f t="shared" si="62"/>
        <v>0.13981279569145399</v>
      </c>
      <c r="Q160">
        <f t="shared" si="63"/>
        <v>0.13802583439940455</v>
      </c>
      <c r="R160">
        <f t="shared" si="64"/>
        <v>0.13617450854651048</v>
      </c>
      <c r="S160">
        <f t="shared" si="65"/>
        <v>0.13442644581032878</v>
      </c>
      <c r="T160">
        <f t="shared" si="66"/>
        <v>0.13265563256982504</v>
      </c>
      <c r="U160">
        <f t="shared" si="67"/>
        <v>0.13086213643566189</v>
      </c>
      <c r="V160">
        <f t="shared" si="68"/>
        <v>0.12904607727515541</v>
      </c>
      <c r="W160">
        <f t="shared" si="69"/>
        <v>0.12720762846436495</v>
      </c>
      <c r="X160">
        <f t="shared" si="70"/>
        <v>0.12534701804627052</v>
      </c>
      <c r="Y160">
        <f t="shared" si="71"/>
        <v>0.12346452979777792</v>
      </c>
      <c r="AA160">
        <f t="shared" si="52"/>
        <v>1.1398127956914541</v>
      </c>
      <c r="AB160">
        <f t="shared" si="53"/>
        <v>1.1380258343994045</v>
      </c>
      <c r="AC160">
        <f t="shared" si="54"/>
        <v>1.1361745085465105</v>
      </c>
      <c r="AD160">
        <f t="shared" si="55"/>
        <v>1.1344264458103288</v>
      </c>
      <c r="AE160">
        <f t="shared" si="56"/>
        <v>1.1326556325698252</v>
      </c>
      <c r="AF160">
        <f t="shared" si="57"/>
        <v>1.1308621364356619</v>
      </c>
      <c r="AG160">
        <f t="shared" si="58"/>
        <v>1.1290460772751554</v>
      </c>
      <c r="AH160">
        <f t="shared" si="59"/>
        <v>1.1272076284643648</v>
      </c>
      <c r="AI160">
        <f t="shared" si="60"/>
        <v>1.1253470180462706</v>
      </c>
      <c r="AJ160">
        <f t="shared" si="61"/>
        <v>1.1234645297977779</v>
      </c>
    </row>
    <row r="161" spans="1:36" ht="15.5" x14ac:dyDescent="0.35">
      <c r="A161" s="49" t="s">
        <v>174</v>
      </c>
      <c r="B161" s="25">
        <f>PIF!D161</f>
        <v>1.3116666666666668</v>
      </c>
      <c r="C161">
        <f>PIF!H161</f>
        <v>0.14155608126768654</v>
      </c>
      <c r="D161" s="47">
        <f>Prev!B159</f>
        <v>0.52151113522750658</v>
      </c>
      <c r="E161" s="47">
        <f>Prev!E159</f>
        <v>0.51377832127441114</v>
      </c>
      <c r="F161" s="47">
        <f>Prev!H159</f>
        <v>0.50593780952681122</v>
      </c>
      <c r="G161" s="47">
        <f>Prev!K159</f>
        <v>0.49843763329473395</v>
      </c>
      <c r="H161" s="47">
        <f>Prev!N159</f>
        <v>0.49087017625016743</v>
      </c>
      <c r="I161" s="47">
        <f>Prev!Q159</f>
        <v>0.48323675373733432</v>
      </c>
      <c r="J161" s="47">
        <f>Prev!T159</f>
        <v>0.47553890019936945</v>
      </c>
      <c r="K161" s="47">
        <f>Prev!W159</f>
        <v>0.46777836922141669</v>
      </c>
      <c r="L161" s="47">
        <f>Prev!Z159</f>
        <v>0.45995713298818258</v>
      </c>
      <c r="M161" s="47">
        <f>Prev!AC159</f>
        <v>0.45207738118574931</v>
      </c>
      <c r="P161">
        <f t="shared" si="62"/>
        <v>0.13981279569145399</v>
      </c>
      <c r="Q161">
        <f t="shared" si="63"/>
        <v>0.13802583439940447</v>
      </c>
      <c r="R161">
        <f t="shared" si="64"/>
        <v>0.13620638910062502</v>
      </c>
      <c r="S161">
        <f t="shared" si="65"/>
        <v>0.13445871843024237</v>
      </c>
      <c r="T161">
        <f t="shared" si="66"/>
        <v>0.1326881881124537</v>
      </c>
      <c r="U161">
        <f t="shared" si="67"/>
        <v>0.13089487042546055</v>
      </c>
      <c r="V161">
        <f t="shared" si="68"/>
        <v>0.12907889013562454</v>
      </c>
      <c r="W161">
        <f t="shared" si="69"/>
        <v>0.12724042570383545</v>
      </c>
      <c r="X161">
        <f t="shared" si="70"/>
        <v>0.12537971040057108</v>
      </c>
      <c r="Y161">
        <f t="shared" si="71"/>
        <v>0.12349703333246075</v>
      </c>
      <c r="AA161">
        <f t="shared" si="52"/>
        <v>1.1398127956914541</v>
      </c>
      <c r="AB161">
        <f t="shared" si="53"/>
        <v>1.1380258343994045</v>
      </c>
      <c r="AC161">
        <f t="shared" si="54"/>
        <v>1.1362063891006251</v>
      </c>
      <c r="AD161">
        <f t="shared" si="55"/>
        <v>1.1344587184302424</v>
      </c>
      <c r="AE161">
        <f t="shared" si="56"/>
        <v>1.1326881881124538</v>
      </c>
      <c r="AF161">
        <f t="shared" si="57"/>
        <v>1.1308948704254607</v>
      </c>
      <c r="AG161">
        <f t="shared" si="58"/>
        <v>1.1290788901356246</v>
      </c>
      <c r="AH161">
        <f t="shared" si="59"/>
        <v>1.1272404257038355</v>
      </c>
      <c r="AI161">
        <f t="shared" si="60"/>
        <v>1.1253797104005712</v>
      </c>
      <c r="AJ161">
        <f t="shared" si="61"/>
        <v>1.1234970333324608</v>
      </c>
    </row>
    <row r="162" spans="1:36" ht="15.5" x14ac:dyDescent="0.35">
      <c r="A162" s="49" t="s">
        <v>175</v>
      </c>
      <c r="B162" s="25">
        <f>PIF!D162</f>
        <v>1.3116666666666668</v>
      </c>
      <c r="C162">
        <f>PIF!H162</f>
        <v>0.14155608126768654</v>
      </c>
      <c r="D162" s="47">
        <f>Prev!B160</f>
        <v>0.52151113522750669</v>
      </c>
      <c r="E162" s="47">
        <f>Prev!E160</f>
        <v>0.51377832127441159</v>
      </c>
      <c r="F162" s="47">
        <f>Prev!H160</f>
        <v>0.50494245085781364</v>
      </c>
      <c r="G162" s="47">
        <f>Prev!K160</f>
        <v>0.49742858864563017</v>
      </c>
      <c r="H162" s="47">
        <f>Prev!N160</f>
        <v>0.48985125120295175</v>
      </c>
      <c r="I162" s="47">
        <f>Prev!Q160</f>
        <v>0.48221157833704725</v>
      </c>
      <c r="J162" s="47">
        <f>Prev!T160</f>
        <v>0.47451092101678333</v>
      </c>
      <c r="K162" s="47">
        <f>Prev!W160</f>
        <v>0.46675084315669191</v>
      </c>
      <c r="L162" s="47">
        <f>Prev!Z160</f>
        <v>0.45893312271443915</v>
      </c>
      <c r="M162" s="47">
        <f>Prev!AC160</f>
        <v>0.4510597521282057</v>
      </c>
      <c r="P162">
        <f t="shared" si="62"/>
        <v>0.13981279569145402</v>
      </c>
      <c r="Q162">
        <f t="shared" si="63"/>
        <v>0.13802583439940455</v>
      </c>
      <c r="R162">
        <f t="shared" si="64"/>
        <v>0.13597485960477529</v>
      </c>
      <c r="S162">
        <f t="shared" si="65"/>
        <v>0.13422305372560883</v>
      </c>
      <c r="T162">
        <f t="shared" si="66"/>
        <v>0.13244924047011047</v>
      </c>
      <c r="U162">
        <f t="shared" si="67"/>
        <v>0.13065346124863078</v>
      </c>
      <c r="V162">
        <f t="shared" si="68"/>
        <v>0.12883580773896508</v>
      </c>
      <c r="W162">
        <f t="shared" si="69"/>
        <v>0.12699642344427933</v>
      </c>
      <c r="X162">
        <f t="shared" si="70"/>
        <v>0.12513550514306623</v>
      </c>
      <c r="Y162">
        <f t="shared" si="71"/>
        <v>0.12325330423306251</v>
      </c>
      <c r="AA162">
        <f t="shared" si="52"/>
        <v>1.1398127956914541</v>
      </c>
      <c r="AB162">
        <f t="shared" si="53"/>
        <v>1.1380258343994045</v>
      </c>
      <c r="AC162">
        <f t="shared" si="54"/>
        <v>1.1359748596047754</v>
      </c>
      <c r="AD162">
        <f t="shared" si="55"/>
        <v>1.1342230537256088</v>
      </c>
      <c r="AE162">
        <f t="shared" si="56"/>
        <v>1.1324492404701105</v>
      </c>
      <c r="AF162">
        <f t="shared" si="57"/>
        <v>1.1306534612486308</v>
      </c>
      <c r="AG162">
        <f t="shared" si="58"/>
        <v>1.1288358077389651</v>
      </c>
      <c r="AH162">
        <f t="shared" si="59"/>
        <v>1.1269964234442793</v>
      </c>
      <c r="AI162">
        <f t="shared" si="60"/>
        <v>1.1251355051430663</v>
      </c>
      <c r="AJ162">
        <f t="shared" si="61"/>
        <v>1.1232533042330626</v>
      </c>
    </row>
    <row r="163" spans="1:36" ht="15.5" x14ac:dyDescent="0.35">
      <c r="A163" s="49" t="s">
        <v>176</v>
      </c>
      <c r="B163" s="25">
        <f>PIF!D163</f>
        <v>1.3116666666666668</v>
      </c>
      <c r="C163">
        <f>PIF!H163</f>
        <v>0.14155608126768654</v>
      </c>
      <c r="D163" s="47">
        <f>Prev!B161</f>
        <v>0.5277749126047987</v>
      </c>
      <c r="E163" s="47">
        <f>Prev!E161</f>
        <v>0.52001211601359754</v>
      </c>
      <c r="F163" s="47">
        <f>Prev!H161</f>
        <v>0.51125373982086275</v>
      </c>
      <c r="G163" s="47">
        <f>Prev!K161</f>
        <v>0.50371599538851874</v>
      </c>
      <c r="H163" s="47">
        <f>Prev!N161</f>
        <v>0.49611141812439236</v>
      </c>
      <c r="I163" s="47">
        <f>Prev!Q161</f>
        <v>0.48844113335841466</v>
      </c>
      <c r="J163" s="47">
        <f>Prev!T161</f>
        <v>0.48070648308552566</v>
      </c>
      <c r="K163" s="47">
        <f>Prev!W161</f>
        <v>0.47290902774211152</v>
      </c>
      <c r="L163" s="47">
        <f>Prev!Z161</f>
        <v>0.46505054730369405</v>
      </c>
      <c r="M163" s="47">
        <f>Prev!AC161</f>
        <v>0.45713304173029934</v>
      </c>
      <c r="P163">
        <f t="shared" si="62"/>
        <v>0.14125485771986893</v>
      </c>
      <c r="Q163">
        <f t="shared" si="63"/>
        <v>0.13946696934339886</v>
      </c>
      <c r="R163">
        <f t="shared" si="64"/>
        <v>0.13744082493480131</v>
      </c>
      <c r="S163">
        <f t="shared" si="65"/>
        <v>0.13568940414310104</v>
      </c>
      <c r="T163">
        <f t="shared" si="66"/>
        <v>0.13391523234873437</v>
      </c>
      <c r="U163">
        <f t="shared" si="67"/>
        <v>0.13211833711439258</v>
      </c>
      <c r="V163">
        <f t="shared" si="68"/>
        <v>0.13029879705753689</v>
      </c>
      <c r="W163">
        <f t="shared" si="69"/>
        <v>0.12845674342803357</v>
      </c>
      <c r="X163">
        <f t="shared" si="70"/>
        <v>0.12659236158265774</v>
      </c>
      <c r="Y163">
        <f t="shared" si="71"/>
        <v>0.1247058923585021</v>
      </c>
      <c r="AA163">
        <f t="shared" si="52"/>
        <v>1.1412548577198689</v>
      </c>
      <c r="AB163">
        <f t="shared" si="53"/>
        <v>1.139466969343399</v>
      </c>
      <c r="AC163">
        <f t="shared" si="54"/>
        <v>1.1374408249348014</v>
      </c>
      <c r="AD163">
        <f t="shared" si="55"/>
        <v>1.1356894041431009</v>
      </c>
      <c r="AE163">
        <f t="shared" si="56"/>
        <v>1.1339152323487345</v>
      </c>
      <c r="AF163">
        <f t="shared" si="57"/>
        <v>1.1321183371143926</v>
      </c>
      <c r="AG163">
        <f t="shared" si="58"/>
        <v>1.1302987970575369</v>
      </c>
      <c r="AH163">
        <f t="shared" si="59"/>
        <v>1.1284567434280335</v>
      </c>
      <c r="AI163">
        <f t="shared" si="60"/>
        <v>1.1265923615826576</v>
      </c>
      <c r="AJ163">
        <f t="shared" si="61"/>
        <v>1.124705892358502</v>
      </c>
    </row>
    <row r="164" spans="1:36" ht="15.5" x14ac:dyDescent="0.35">
      <c r="A164" s="49" t="s">
        <v>177</v>
      </c>
      <c r="B164" s="25">
        <f>PIF!D164</f>
        <v>1.3116666666666668</v>
      </c>
      <c r="C164">
        <f>PIF!H164</f>
        <v>0.1475032472677954</v>
      </c>
      <c r="D164" s="47">
        <f>Prev!B162</f>
        <v>0.54676868416380042</v>
      </c>
      <c r="E164" s="47">
        <f>Prev!E162</f>
        <v>0.53814343443466117</v>
      </c>
      <c r="F164" s="47">
        <f>Prev!H162</f>
        <v>0.52997203798388681</v>
      </c>
      <c r="G164" s="47">
        <f>Prev!K162</f>
        <v>0.52158669569964466</v>
      </c>
      <c r="H164" s="47">
        <f>Prev!N162</f>
        <v>0.51311414563534752</v>
      </c>
      <c r="I164" s="47">
        <f>Prev!Q162</f>
        <v>0.50455640720745132</v>
      </c>
      <c r="J164" s="47">
        <f>Prev!T162</f>
        <v>0.49591579587277851</v>
      </c>
      <c r="K164" s="47">
        <f>Prev!W162</f>
        <v>0.48719492475864312</v>
      </c>
      <c r="L164" s="47">
        <f>Prev!Z162</f>
        <v>0.47839670538552798</v>
      </c>
      <c r="M164" s="47">
        <f>Prev!AC162</f>
        <v>0.4695243474929785</v>
      </c>
      <c r="P164">
        <f t="shared" si="62"/>
        <v>0.14559823939291255</v>
      </c>
      <c r="Q164">
        <f t="shared" si="63"/>
        <v>0.14363132734440084</v>
      </c>
      <c r="R164">
        <f t="shared" si="64"/>
        <v>0.14175954048579581</v>
      </c>
      <c r="S164">
        <f t="shared" si="65"/>
        <v>0.13983022026578748</v>
      </c>
      <c r="T164">
        <f t="shared" si="66"/>
        <v>0.13787200501720295</v>
      </c>
      <c r="U164">
        <f t="shared" si="67"/>
        <v>0.13588502892658066</v>
      </c>
      <c r="V164">
        <f t="shared" si="68"/>
        <v>0.13386949696328018</v>
      </c>
      <c r="W164">
        <f t="shared" si="69"/>
        <v>0.13182568710359038</v>
      </c>
      <c r="X164">
        <f t="shared" si="70"/>
        <v>0.12975395243294965</v>
      </c>
      <c r="Y164">
        <f t="shared" si="71"/>
        <v>0.12765472312178705</v>
      </c>
      <c r="AA164">
        <f t="shared" si="52"/>
        <v>1.1455982393929125</v>
      </c>
      <c r="AB164">
        <f t="shared" si="53"/>
        <v>1.1436313273444008</v>
      </c>
      <c r="AC164">
        <f t="shared" si="54"/>
        <v>1.1417595404857959</v>
      </c>
      <c r="AD164">
        <f t="shared" si="55"/>
        <v>1.1398302202657875</v>
      </c>
      <c r="AE164">
        <f t="shared" si="56"/>
        <v>1.1378720050172029</v>
      </c>
      <c r="AF164">
        <f t="shared" si="57"/>
        <v>1.1358850289265807</v>
      </c>
      <c r="AG164">
        <f t="shared" si="58"/>
        <v>1.1338694969632801</v>
      </c>
      <c r="AH164">
        <f t="shared" si="59"/>
        <v>1.1318256871035903</v>
      </c>
      <c r="AI164">
        <f t="shared" si="60"/>
        <v>1.1297539524329496</v>
      </c>
      <c r="AJ164">
        <f t="shared" si="61"/>
        <v>1.1276547231217871</v>
      </c>
    </row>
    <row r="165" spans="1:36" ht="15.5" x14ac:dyDescent="0.35">
      <c r="A165" s="49" t="s">
        <v>178</v>
      </c>
      <c r="B165" s="25">
        <f>PIF!D165</f>
        <v>1.3116666666666668</v>
      </c>
      <c r="C165">
        <f>PIF!H165</f>
        <v>0.1475032472677954</v>
      </c>
      <c r="D165" s="47">
        <f>Prev!B163</f>
        <v>0.54676868416380064</v>
      </c>
      <c r="E165" s="47">
        <f>Prev!E163</f>
        <v>0.53814343443466128</v>
      </c>
      <c r="F165" s="47">
        <f>Prev!H163</f>
        <v>0.52912266542703623</v>
      </c>
      <c r="G165" s="47">
        <f>Prev!K163</f>
        <v>0.52072351863699839</v>
      </c>
      <c r="H165" s="47">
        <f>Prev!N163</f>
        <v>0.51224064544146486</v>
      </c>
      <c r="I165" s="47">
        <f>Prev!Q163</f>
        <v>0.50367591580801885</v>
      </c>
      <c r="J165" s="47">
        <f>Prev!T163</f>
        <v>0.49503148703504452</v>
      </c>
      <c r="K165" s="47">
        <f>Prev!W163</f>
        <v>0.48630980699612736</v>
      </c>
      <c r="L165" s="47">
        <f>Prev!Z163</f>
        <v>0.47751361639843865</v>
      </c>
      <c r="M165" s="47">
        <f>Prev!AC163</f>
        <v>0.46864595006123799</v>
      </c>
      <c r="P165">
        <f t="shared" si="62"/>
        <v>0.14559823939291255</v>
      </c>
      <c r="Q165">
        <f t="shared" si="63"/>
        <v>0.14363132734440087</v>
      </c>
      <c r="R165">
        <f t="shared" si="64"/>
        <v>0.14156450877506302</v>
      </c>
      <c r="S165">
        <f t="shared" si="65"/>
        <v>0.13963112583204318</v>
      </c>
      <c r="T165">
        <f t="shared" si="66"/>
        <v>0.13766961047317788</v>
      </c>
      <c r="U165">
        <f t="shared" si="67"/>
        <v>0.13568007250502132</v>
      </c>
      <c r="V165">
        <f t="shared" si="68"/>
        <v>0.13366269023056987</v>
      </c>
      <c r="W165">
        <f t="shared" si="69"/>
        <v>0.13161771298103658</v>
      </c>
      <c r="X165">
        <f t="shared" si="70"/>
        <v>0.12954546351401333</v>
      </c>
      <c r="Y165">
        <f t="shared" si="71"/>
        <v>0.12744634027254309</v>
      </c>
      <c r="AA165">
        <f t="shared" si="52"/>
        <v>1.1455982393929125</v>
      </c>
      <c r="AB165">
        <f t="shared" si="53"/>
        <v>1.143631327344401</v>
      </c>
      <c r="AC165">
        <f t="shared" si="54"/>
        <v>1.141564508775063</v>
      </c>
      <c r="AD165">
        <f t="shared" si="55"/>
        <v>1.1396311258320431</v>
      </c>
      <c r="AE165">
        <f t="shared" si="56"/>
        <v>1.1376696104731778</v>
      </c>
      <c r="AF165">
        <f t="shared" si="57"/>
        <v>1.1356800725050213</v>
      </c>
      <c r="AG165">
        <f t="shared" si="58"/>
        <v>1.1336626902305698</v>
      </c>
      <c r="AH165">
        <f t="shared" si="59"/>
        <v>1.1316177129810365</v>
      </c>
      <c r="AI165">
        <f t="shared" si="60"/>
        <v>1.1295454635140134</v>
      </c>
      <c r="AJ165">
        <f t="shared" si="61"/>
        <v>1.127446340272543</v>
      </c>
    </row>
    <row r="166" spans="1:36" ht="15.5" x14ac:dyDescent="0.35">
      <c r="A166" s="49" t="s">
        <v>179</v>
      </c>
      <c r="B166" s="25">
        <f>PIF!D166</f>
        <v>1.3116666666666668</v>
      </c>
      <c r="C166">
        <f>PIF!H166</f>
        <v>0.14750324726779546</v>
      </c>
      <c r="D166" s="47">
        <f>Prev!B164</f>
        <v>0.54676868416380042</v>
      </c>
      <c r="E166" s="47">
        <f>Prev!E164</f>
        <v>0.53814343443466095</v>
      </c>
      <c r="F166" s="47">
        <f>Prev!H164</f>
        <v>0.53065947150091153</v>
      </c>
      <c r="G166" s="47">
        <f>Prev!K164</f>
        <v>0.52227874415459097</v>
      </c>
      <c r="H166" s="47">
        <f>Prev!N164</f>
        <v>0.51380835818005322</v>
      </c>
      <c r="I166" s="47">
        <f>Prev!Q164</f>
        <v>0.50525046630200532</v>
      </c>
      <c r="J166" s="47">
        <f>Prev!T164</f>
        <v>0.49660752118960749</v>
      </c>
      <c r="K166" s="47">
        <f>Prev!W164</f>
        <v>0.48788227592738187</v>
      </c>
      <c r="L166" s="47">
        <f>Prev!Z164</f>
        <v>0.4790777836543228</v>
      </c>
      <c r="M166" s="47">
        <f>Prev!AC164</f>
        <v>0.47019739638331715</v>
      </c>
      <c r="P166">
        <f t="shared" si="62"/>
        <v>0.14559823939291255</v>
      </c>
      <c r="Q166">
        <f t="shared" si="63"/>
        <v>0.14363132734440079</v>
      </c>
      <c r="R166">
        <f t="shared" si="64"/>
        <v>0.14191732311116417</v>
      </c>
      <c r="S166">
        <f t="shared" si="65"/>
        <v>0.1399897768218902</v>
      </c>
      <c r="T166">
        <f t="shared" si="66"/>
        <v>0.1380327899344207</v>
      </c>
      <c r="U166">
        <f t="shared" si="67"/>
        <v>0.13604652006395551</v>
      </c>
      <c r="V166">
        <f t="shared" si="68"/>
        <v>0.13403119680972161</v>
      </c>
      <c r="W166">
        <f t="shared" si="69"/>
        <v>0.13198712375149879</v>
      </c>
      <c r="X166">
        <f t="shared" si="70"/>
        <v>0.12991468033658898</v>
      </c>
      <c r="Y166">
        <f t="shared" si="71"/>
        <v>0.12781432365311779</v>
      </c>
      <c r="AA166">
        <f t="shared" si="52"/>
        <v>1.1455982393929125</v>
      </c>
      <c r="AB166">
        <f t="shared" si="53"/>
        <v>1.1436313273444008</v>
      </c>
      <c r="AC166">
        <f t="shared" si="54"/>
        <v>1.1419173231111641</v>
      </c>
      <c r="AD166">
        <f t="shared" si="55"/>
        <v>1.1399897768218903</v>
      </c>
      <c r="AE166">
        <f t="shared" si="56"/>
        <v>1.1380327899344207</v>
      </c>
      <c r="AF166">
        <f t="shared" si="57"/>
        <v>1.1360465200639556</v>
      </c>
      <c r="AG166">
        <f t="shared" si="58"/>
        <v>1.1340311968097216</v>
      </c>
      <c r="AH166">
        <f t="shared" si="59"/>
        <v>1.1319871237514989</v>
      </c>
      <c r="AI166">
        <f t="shared" si="60"/>
        <v>1.1299146803365889</v>
      </c>
      <c r="AJ166">
        <f t="shared" si="61"/>
        <v>1.1278143236531177</v>
      </c>
    </row>
    <row r="167" spans="1:36" ht="15.5" x14ac:dyDescent="0.35">
      <c r="A167" s="49" t="s">
        <v>180</v>
      </c>
      <c r="B167" s="25">
        <f>PIF!D167</f>
        <v>1.3116666666666668</v>
      </c>
      <c r="C167">
        <f>PIF!H167</f>
        <v>0.14750324726779551</v>
      </c>
      <c r="D167" s="47">
        <f>Prev!B165</f>
        <v>0.54676868416380042</v>
      </c>
      <c r="E167" s="47">
        <f>Prev!E165</f>
        <v>0.53814343443466117</v>
      </c>
      <c r="F167" s="47">
        <f>Prev!H165</f>
        <v>0.53167335644636227</v>
      </c>
      <c r="G167" s="47">
        <f>Prev!K165</f>
        <v>0.52329119550839875</v>
      </c>
      <c r="H167" s="47">
        <f>Prev!N165</f>
        <v>0.51481625698368438</v>
      </c>
      <c r="I167" s="47">
        <f>Prev!Q165</f>
        <v>0.50625090284731289</v>
      </c>
      <c r="J167" s="47">
        <f>Prev!T165</f>
        <v>0.497597796658097</v>
      </c>
      <c r="K167" s="47">
        <f>Prev!W165</f>
        <v>0.48885990255209183</v>
      </c>
      <c r="L167" s="47">
        <f>Prev!Z165</f>
        <v>0.48004048352875101</v>
      </c>
      <c r="M167" s="47">
        <f>Prev!AC165</f>
        <v>0.47114309904085483</v>
      </c>
      <c r="P167">
        <f t="shared" si="62"/>
        <v>0.14559823939291255</v>
      </c>
      <c r="Q167">
        <f t="shared" si="63"/>
        <v>0.14363132734440084</v>
      </c>
      <c r="R167">
        <f t="shared" si="64"/>
        <v>0.14214992838488133</v>
      </c>
      <c r="S167">
        <f t="shared" si="65"/>
        <v>0.14022309786484649</v>
      </c>
      <c r="T167">
        <f t="shared" si="66"/>
        <v>0.13826612026641416</v>
      </c>
      <c r="U167">
        <f t="shared" si="67"/>
        <v>0.13627919180774728</v>
      </c>
      <c r="V167">
        <f t="shared" si="68"/>
        <v>0.13426258160233431</v>
      </c>
      <c r="W167">
        <f t="shared" si="69"/>
        <v>0.13221663335669651</v>
      </c>
      <c r="X167">
        <f t="shared" si="70"/>
        <v>0.13014176697990165</v>
      </c>
      <c r="Y167">
        <f t="shared" si="71"/>
        <v>0.1280384801007575</v>
      </c>
      <c r="AA167">
        <f t="shared" si="52"/>
        <v>1.1455982393929125</v>
      </c>
      <c r="AB167">
        <f t="shared" si="53"/>
        <v>1.1436313273444008</v>
      </c>
      <c r="AC167">
        <f t="shared" si="54"/>
        <v>1.1421499283848813</v>
      </c>
      <c r="AD167">
        <f t="shared" si="55"/>
        <v>1.1402230978648464</v>
      </c>
      <c r="AE167">
        <f t="shared" si="56"/>
        <v>1.1382661202664142</v>
      </c>
      <c r="AF167">
        <f t="shared" si="57"/>
        <v>1.1362791918077473</v>
      </c>
      <c r="AG167">
        <f t="shared" si="58"/>
        <v>1.1342625816023344</v>
      </c>
      <c r="AH167">
        <f t="shared" si="59"/>
        <v>1.1322166333566965</v>
      </c>
      <c r="AI167">
        <f t="shared" si="60"/>
        <v>1.1301417669799017</v>
      </c>
      <c r="AJ167">
        <f t="shared" si="61"/>
        <v>1.1280384801007575</v>
      </c>
    </row>
    <row r="168" spans="1:36" ht="15.5" x14ac:dyDescent="0.35">
      <c r="A168" s="49" t="s">
        <v>181</v>
      </c>
      <c r="B168" s="25">
        <f>PIF!D168</f>
        <v>1.3116666666666668</v>
      </c>
      <c r="C168">
        <f>PIF!H168</f>
        <v>0.14750324726779543</v>
      </c>
      <c r="D168" s="47">
        <f>Prev!B166</f>
        <v>0.4908202523180058</v>
      </c>
      <c r="E168" s="47">
        <f>Prev!E166</f>
        <v>0.48248658686111423</v>
      </c>
      <c r="F168" s="47">
        <f>Prev!H166</f>
        <v>0.47445243728737818</v>
      </c>
      <c r="G168" s="47">
        <f>Prev!K166</f>
        <v>0.46632265869812684</v>
      </c>
      <c r="H168" s="47">
        <f>Prev!N166</f>
        <v>0.45813670882595658</v>
      </c>
      <c r="I168" s="47">
        <f>Prev!Q166</f>
        <v>0.44989687690309843</v>
      </c>
      <c r="J168" s="47">
        <f>Prev!T166</f>
        <v>0.44160569357893126</v>
      </c>
      <c r="K168" s="47">
        <f>Prev!W166</f>
        <v>0.4332659301937703</v>
      </c>
      <c r="L168" s="47">
        <f>Prev!Z166</f>
        <v>0.42488059718603022</v>
      </c>
      <c r="M168" s="47">
        <f>Prev!AC166</f>
        <v>0.41645294165669638</v>
      </c>
      <c r="P168">
        <f t="shared" si="62"/>
        <v>0.13267648354083031</v>
      </c>
      <c r="Q168">
        <f t="shared" si="63"/>
        <v>0.1307182336518746</v>
      </c>
      <c r="R168">
        <f t="shared" si="64"/>
        <v>0.12882197423038538</v>
      </c>
      <c r="S168">
        <f t="shared" si="65"/>
        <v>0.12689470401807804</v>
      </c>
      <c r="T168">
        <f t="shared" si="66"/>
        <v>0.12494548261837669</v>
      </c>
      <c r="U168">
        <f t="shared" si="67"/>
        <v>0.12297462168506228</v>
      </c>
      <c r="V168">
        <f t="shared" si="68"/>
        <v>0.12098249681397458</v>
      </c>
      <c r="W168">
        <f t="shared" si="69"/>
        <v>0.11896954894691827</v>
      </c>
      <c r="X168">
        <f t="shared" si="70"/>
        <v>0.11693628561068303</v>
      </c>
      <c r="Y168">
        <f t="shared" si="71"/>
        <v>0.11488328198842868</v>
      </c>
      <c r="AA168">
        <f t="shared" si="52"/>
        <v>1.1326764835408303</v>
      </c>
      <c r="AB168">
        <f t="shared" si="53"/>
        <v>1.1307182336518746</v>
      </c>
      <c r="AC168">
        <f t="shared" si="54"/>
        <v>1.1288219742303853</v>
      </c>
      <c r="AD168">
        <f t="shared" si="55"/>
        <v>1.1268947040180781</v>
      </c>
      <c r="AE168">
        <f t="shared" si="56"/>
        <v>1.1249454826183767</v>
      </c>
      <c r="AF168">
        <f t="shared" si="57"/>
        <v>1.1229746216850622</v>
      </c>
      <c r="AG168">
        <f t="shared" si="58"/>
        <v>1.1209824968139745</v>
      </c>
      <c r="AH168">
        <f t="shared" si="59"/>
        <v>1.1189695489469182</v>
      </c>
      <c r="AI168">
        <f t="shared" si="60"/>
        <v>1.116936285610683</v>
      </c>
      <c r="AJ168">
        <f t="shared" si="61"/>
        <v>1.1148832819884287</v>
      </c>
    </row>
    <row r="169" spans="1:36" ht="15.5" x14ac:dyDescent="0.35">
      <c r="A169" s="49" t="s">
        <v>182</v>
      </c>
      <c r="B169" s="25">
        <f>PIF!D169</f>
        <v>1.3033333333333332</v>
      </c>
      <c r="C169">
        <f>PIF!H169</f>
        <v>0.14409109302718159</v>
      </c>
      <c r="D169" s="47">
        <f>Prev!B167</f>
        <v>0.54300961315805707</v>
      </c>
      <c r="E169" s="47">
        <f>Prev!E167</f>
        <v>0.53051549524469388</v>
      </c>
      <c r="F169" s="47">
        <f>Prev!H167</f>
        <v>0.52084940336015528</v>
      </c>
      <c r="G169" s="47">
        <f>Prev!K167</f>
        <v>0.5085595469960148</v>
      </c>
      <c r="H169" s="47">
        <f>Prev!N167</f>
        <v>0.49614782385707268</v>
      </c>
      <c r="I169" s="47">
        <f>Prev!Q167</f>
        <v>0.48362400565794744</v>
      </c>
      <c r="J169" s="47">
        <f>Prev!T167</f>
        <v>0.47099863407798193</v>
      </c>
      <c r="K169" s="47">
        <f>Prev!W167</f>
        <v>0.45828301314644754</v>
      </c>
      <c r="L169" s="47">
        <f>Prev!Z167</f>
        <v>0.44548919607990684</v>
      </c>
      <c r="M169" s="47">
        <f>Prev!AC167</f>
        <v>0.43262996634598422</v>
      </c>
      <c r="P169">
        <f t="shared" si="62"/>
        <v>0.14141932636772686</v>
      </c>
      <c r="Q169">
        <f t="shared" si="63"/>
        <v>0.13861645337884385</v>
      </c>
      <c r="R169">
        <f t="shared" si="64"/>
        <v>0.13643541930711214</v>
      </c>
      <c r="S169">
        <f t="shared" si="65"/>
        <v>0.13364636501735452</v>
      </c>
      <c r="T169">
        <f t="shared" si="66"/>
        <v>0.13081131003733409</v>
      </c>
      <c r="U169">
        <f t="shared" si="67"/>
        <v>0.1279317812920244</v>
      </c>
      <c r="V169">
        <f t="shared" si="68"/>
        <v>0.12500952642512103</v>
      </c>
      <c r="W169">
        <f t="shared" si="69"/>
        <v>0.12204652036794927</v>
      </c>
      <c r="X169">
        <f t="shared" si="70"/>
        <v>0.11904497081297395</v>
      </c>
      <c r="Y169">
        <f t="shared" si="71"/>
        <v>0.11600732244354187</v>
      </c>
      <c r="AA169">
        <f t="shared" si="52"/>
        <v>1.1414193263677268</v>
      </c>
      <c r="AB169">
        <f t="shared" si="53"/>
        <v>1.1386164533788439</v>
      </c>
      <c r="AC169">
        <f t="shared" si="54"/>
        <v>1.1364354193071122</v>
      </c>
      <c r="AD169">
        <f t="shared" si="55"/>
        <v>1.1336463650173545</v>
      </c>
      <c r="AE169">
        <f t="shared" si="56"/>
        <v>1.130811310037334</v>
      </c>
      <c r="AF169">
        <f t="shared" si="57"/>
        <v>1.1279317812920244</v>
      </c>
      <c r="AG169">
        <f t="shared" si="58"/>
        <v>1.125009526425121</v>
      </c>
      <c r="AH169">
        <f t="shared" si="59"/>
        <v>1.1220465203679493</v>
      </c>
      <c r="AI169">
        <f t="shared" si="60"/>
        <v>1.1190449708129739</v>
      </c>
      <c r="AJ169">
        <f t="shared" si="61"/>
        <v>1.1160073224435418</v>
      </c>
    </row>
    <row r="170" spans="1:36" ht="15.5" x14ac:dyDescent="0.35">
      <c r="A170" s="49" t="s">
        <v>183</v>
      </c>
      <c r="B170" s="25">
        <f>PIF!D170</f>
        <v>1.3033333333333332</v>
      </c>
      <c r="C170">
        <f>PIF!H170</f>
        <v>0.14409109302718154</v>
      </c>
      <c r="D170" s="47">
        <f>Prev!B168</f>
        <v>0.54300961315805685</v>
      </c>
      <c r="E170" s="47">
        <f>Prev!E168</f>
        <v>0.53051549524469432</v>
      </c>
      <c r="F170" s="47">
        <f>Prev!H168</f>
        <v>0.52226887257311694</v>
      </c>
      <c r="G170" s="47">
        <f>Prev!K168</f>
        <v>0.51001756523627229</v>
      </c>
      <c r="H170" s="47">
        <f>Prev!N168</f>
        <v>0.49763604647723952</v>
      </c>
      <c r="I170" s="47">
        <f>Prev!Q168</f>
        <v>0.48513438536289633</v>
      </c>
      <c r="J170" s="47">
        <f>Prev!T168</f>
        <v>0.47252345576381033</v>
      </c>
      <c r="K170" s="47">
        <f>Prev!W168</f>
        <v>0.45981492447435662</v>
      </c>
      <c r="L170" s="47">
        <f>Prev!Z168</f>
        <v>0.44702123380912334</v>
      </c>
      <c r="M170" s="47">
        <f>Prev!AC168</f>
        <v>0.43415557847545216</v>
      </c>
      <c r="P170">
        <f t="shared" si="62"/>
        <v>0.14141932636772678</v>
      </c>
      <c r="Q170">
        <f t="shared" si="63"/>
        <v>0.13861645337884396</v>
      </c>
      <c r="R170">
        <f t="shared" si="64"/>
        <v>0.13675639659664549</v>
      </c>
      <c r="S170">
        <f t="shared" si="65"/>
        <v>0.13397818850747364</v>
      </c>
      <c r="T170">
        <f t="shared" si="66"/>
        <v>0.13115222479286867</v>
      </c>
      <c r="U170">
        <f t="shared" si="67"/>
        <v>0.12828006544634268</v>
      </c>
      <c r="V170">
        <f t="shared" si="68"/>
        <v>0.12536349941125857</v>
      </c>
      <c r="W170">
        <f t="shared" si="69"/>
        <v>0.12240455054420216</v>
      </c>
      <c r="X170">
        <f t="shared" si="70"/>
        <v>0.11940548247227407</v>
      </c>
      <c r="Y170">
        <f t="shared" si="71"/>
        <v>0.11636880219830111</v>
      </c>
      <c r="AA170">
        <f t="shared" si="52"/>
        <v>1.1414193263677268</v>
      </c>
      <c r="AB170">
        <f t="shared" si="53"/>
        <v>1.1386164533788439</v>
      </c>
      <c r="AC170">
        <f t="shared" si="54"/>
        <v>1.1367563965966454</v>
      </c>
      <c r="AD170">
        <f t="shared" si="55"/>
        <v>1.1339781885074736</v>
      </c>
      <c r="AE170">
        <f t="shared" si="56"/>
        <v>1.1311522247928687</v>
      </c>
      <c r="AF170">
        <f t="shared" si="57"/>
        <v>1.1282800654463427</v>
      </c>
      <c r="AG170">
        <f t="shared" si="58"/>
        <v>1.1253634994112587</v>
      </c>
      <c r="AH170">
        <f t="shared" si="59"/>
        <v>1.1224045505442022</v>
      </c>
      <c r="AI170">
        <f t="shared" si="60"/>
        <v>1.1194054824722741</v>
      </c>
      <c r="AJ170">
        <f t="shared" si="61"/>
        <v>1.1163688021983011</v>
      </c>
    </row>
    <row r="171" spans="1:36" ht="15.5" x14ac:dyDescent="0.35">
      <c r="A171" s="49" t="s">
        <v>184</v>
      </c>
      <c r="B171" s="25">
        <f>PIF!D171</f>
        <v>1.3033333333333332</v>
      </c>
      <c r="C171">
        <f>PIF!H171</f>
        <v>0.14409109302718162</v>
      </c>
      <c r="D171" s="47">
        <f>Prev!B169</f>
        <v>0.54300961315805685</v>
      </c>
      <c r="E171" s="47">
        <f>Prev!E169</f>
        <v>0.53051549524469421</v>
      </c>
      <c r="F171" s="47">
        <f>Prev!H169</f>
        <v>0.52136338259941573</v>
      </c>
      <c r="G171" s="47">
        <f>Prev!K169</f>
        <v>0.50909355937435974</v>
      </c>
      <c r="H171" s="47">
        <f>Prev!N169</f>
        <v>0.49669845268293639</v>
      </c>
      <c r="I171" s="47">
        <f>Prev!Q169</f>
        <v>0.48418792896523305</v>
      </c>
      <c r="J171" s="47">
        <f>Prev!T169</f>
        <v>0.47157264082625566</v>
      </c>
      <c r="K171" s="47">
        <f>Prev!W169</f>
        <v>0.45886401776252977</v>
      </c>
      <c r="L171" s="47">
        <f>Prev!Z169</f>
        <v>0.44607425132805778</v>
      </c>
      <c r="M171" s="47">
        <f>Prev!AC169</f>
        <v>0.43321627452515787</v>
      </c>
      <c r="P171">
        <f t="shared" si="62"/>
        <v>0.14141932636772678</v>
      </c>
      <c r="Q171">
        <f t="shared" si="63"/>
        <v>0.13861645337884393</v>
      </c>
      <c r="R171">
        <f t="shared" si="64"/>
        <v>0.13655167035863064</v>
      </c>
      <c r="S171">
        <f t="shared" si="65"/>
        <v>0.13376792788121736</v>
      </c>
      <c r="T171">
        <f t="shared" si="66"/>
        <v>0.13093747657054816</v>
      </c>
      <c r="U171">
        <f t="shared" si="67"/>
        <v>0.12806185104667211</v>
      </c>
      <c r="V171">
        <f t="shared" si="68"/>
        <v>0.12514281030476082</v>
      </c>
      <c r="W171">
        <f t="shared" si="69"/>
        <v>0.12218234406159119</v>
      </c>
      <c r="X171">
        <f t="shared" si="70"/>
        <v>0.11918267799877288</v>
      </c>
      <c r="Y171">
        <f t="shared" si="71"/>
        <v>0.11614627775538798</v>
      </c>
      <c r="AA171">
        <f t="shared" si="52"/>
        <v>1.1414193263677268</v>
      </c>
      <c r="AB171">
        <f t="shared" si="53"/>
        <v>1.1386164533788439</v>
      </c>
      <c r="AC171">
        <f t="shared" si="54"/>
        <v>1.1365516703586307</v>
      </c>
      <c r="AD171">
        <f t="shared" si="55"/>
        <v>1.1337679278812174</v>
      </c>
      <c r="AE171">
        <f t="shared" si="56"/>
        <v>1.1309374765705482</v>
      </c>
      <c r="AF171">
        <f t="shared" si="57"/>
        <v>1.128061851046672</v>
      </c>
      <c r="AG171">
        <f t="shared" si="58"/>
        <v>1.1251428103047609</v>
      </c>
      <c r="AH171">
        <f t="shared" si="59"/>
        <v>1.1221823440615912</v>
      </c>
      <c r="AI171">
        <f t="shared" si="60"/>
        <v>1.1191826779987728</v>
      </c>
      <c r="AJ171">
        <f t="shared" si="61"/>
        <v>1.1161462777553879</v>
      </c>
    </row>
    <row r="172" spans="1:36" ht="15.5" x14ac:dyDescent="0.35">
      <c r="A172" s="49" t="s">
        <v>185</v>
      </c>
      <c r="B172" s="25">
        <f>PIF!D172</f>
        <v>1.3033333333333332</v>
      </c>
      <c r="C172">
        <f>PIF!H172</f>
        <v>0.14409109302718159</v>
      </c>
      <c r="D172" s="47">
        <f>Prev!B170</f>
        <v>0.54300961315805685</v>
      </c>
      <c r="E172" s="47">
        <f>Prev!E170</f>
        <v>0.53051549524469432</v>
      </c>
      <c r="F172" s="47">
        <f>Prev!H170</f>
        <v>0.52185577612881318</v>
      </c>
      <c r="G172" s="47">
        <f>Prev!K170</f>
        <v>0.50959806488077841</v>
      </c>
      <c r="H172" s="47">
        <f>Prev!N170</f>
        <v>0.49721225451501799</v>
      </c>
      <c r="I172" s="47">
        <f>Prev!Q170</f>
        <v>0.48470831752410826</v>
      </c>
      <c r="J172" s="47">
        <f>Prev!T170</f>
        <v>0.47209702393515085</v>
      </c>
      <c r="K172" s="47">
        <f>Prev!W170</f>
        <v>0.45938993057525923</v>
      </c>
      <c r="L172" s="47">
        <f>Prev!Z170</f>
        <v>0.4465993647892752</v>
      </c>
      <c r="M172" s="47">
        <f>Prev!AC170</f>
        <v>0.43373840240376071</v>
      </c>
      <c r="P172">
        <f t="shared" si="62"/>
        <v>0.14141932636772678</v>
      </c>
      <c r="Q172">
        <f t="shared" si="63"/>
        <v>0.13861645337884396</v>
      </c>
      <c r="R172">
        <f t="shared" si="64"/>
        <v>0.13666300983574112</v>
      </c>
      <c r="S172">
        <f t="shared" si="65"/>
        <v>0.13388274245019263</v>
      </c>
      <c r="T172">
        <f t="shared" si="66"/>
        <v>0.13105517184096296</v>
      </c>
      <c r="U172">
        <f t="shared" si="67"/>
        <v>0.12818184502856372</v>
      </c>
      <c r="V172">
        <f t="shared" si="68"/>
        <v>0.12526453613100305</v>
      </c>
      <c r="W172">
        <f t="shared" si="69"/>
        <v>0.12230525249984436</v>
      </c>
      <c r="X172">
        <f t="shared" si="70"/>
        <v>0.11930623975011467</v>
      </c>
      <c r="Y172">
        <f t="shared" si="71"/>
        <v>0.11626998553752575</v>
      </c>
      <c r="AA172">
        <f t="shared" si="52"/>
        <v>1.1414193263677268</v>
      </c>
      <c r="AB172">
        <f t="shared" si="53"/>
        <v>1.1386164533788439</v>
      </c>
      <c r="AC172">
        <f t="shared" si="54"/>
        <v>1.1366630098357411</v>
      </c>
      <c r="AD172">
        <f t="shared" si="55"/>
        <v>1.1338827424501927</v>
      </c>
      <c r="AE172">
        <f t="shared" si="56"/>
        <v>1.1310551718409629</v>
      </c>
      <c r="AF172">
        <f t="shared" si="57"/>
        <v>1.1281818450285637</v>
      </c>
      <c r="AG172">
        <f t="shared" si="58"/>
        <v>1.125264536131003</v>
      </c>
      <c r="AH172">
        <f t="shared" si="59"/>
        <v>1.1223052524998445</v>
      </c>
      <c r="AI172">
        <f t="shared" si="60"/>
        <v>1.1193062397501148</v>
      </c>
      <c r="AJ172">
        <f t="shared" si="61"/>
        <v>1.1162699855375258</v>
      </c>
    </row>
    <row r="173" spans="1:36" ht="15.5" x14ac:dyDescent="0.35">
      <c r="A173" s="49" t="s">
        <v>186</v>
      </c>
      <c r="B173" s="25">
        <f>PIF!D173</f>
        <v>1.3033333333333332</v>
      </c>
      <c r="C173">
        <f>PIF!H173</f>
        <v>0.14409109302718159</v>
      </c>
      <c r="D173" s="47">
        <f>Prev!B171</f>
        <v>0.54300961315805685</v>
      </c>
      <c r="E173" s="47">
        <f>Prev!E171</f>
        <v>0.53051549524469455</v>
      </c>
      <c r="F173" s="47">
        <f>Prev!H171</f>
        <v>0.52190407430799834</v>
      </c>
      <c r="G173" s="47">
        <f>Prev!K171</f>
        <v>0.5096472696039519</v>
      </c>
      <c r="H173" s="47">
        <f>Prev!N171</f>
        <v>0.49726210819418887</v>
      </c>
      <c r="I173" s="47">
        <f>Prev!Q171</f>
        <v>0.48475857355350599</v>
      </c>
      <c r="J173" s="47">
        <f>Prev!T171</f>
        <v>0.47214744763749655</v>
      </c>
      <c r="K173" s="47">
        <f>Prev!W171</f>
        <v>0.45944030001051761</v>
      </c>
      <c r="L173" s="47">
        <f>Prev!Z171</f>
        <v>0.44664947142814787</v>
      </c>
      <c r="M173" s="47">
        <f>Prev!AC171</f>
        <v>0.4337880516689156</v>
      </c>
      <c r="P173">
        <f t="shared" si="62"/>
        <v>0.14141932636772678</v>
      </c>
      <c r="Q173">
        <f t="shared" si="63"/>
        <v>0.13861645337884401</v>
      </c>
      <c r="R173">
        <f t="shared" si="64"/>
        <v>0.13667392941992371</v>
      </c>
      <c r="S173">
        <f t="shared" si="65"/>
        <v>0.13389393875467145</v>
      </c>
      <c r="T173">
        <f t="shared" si="66"/>
        <v>0.13106658999902634</v>
      </c>
      <c r="U173">
        <f t="shared" si="67"/>
        <v>0.12819343158432678</v>
      </c>
      <c r="V173">
        <f t="shared" si="68"/>
        <v>0.12527623927438902</v>
      </c>
      <c r="W173">
        <f t="shared" si="69"/>
        <v>0.12231702228116997</v>
      </c>
      <c r="X173">
        <f t="shared" si="70"/>
        <v>0.11931802827418268</v>
      </c>
      <c r="Y173">
        <f t="shared" si="71"/>
        <v>0.11628174713719612</v>
      </c>
      <c r="AA173">
        <f t="shared" si="52"/>
        <v>1.1414193263677268</v>
      </c>
      <c r="AB173">
        <f t="shared" si="53"/>
        <v>1.1386164533788441</v>
      </c>
      <c r="AC173">
        <f t="shared" si="54"/>
        <v>1.1366739294199237</v>
      </c>
      <c r="AD173">
        <f t="shared" si="55"/>
        <v>1.1338939387546714</v>
      </c>
      <c r="AE173">
        <f t="shared" si="56"/>
        <v>1.1310665899990264</v>
      </c>
      <c r="AF173">
        <f t="shared" si="57"/>
        <v>1.1281934315843267</v>
      </c>
      <c r="AG173">
        <f t="shared" si="58"/>
        <v>1.1252762392743891</v>
      </c>
      <c r="AH173">
        <f t="shared" si="59"/>
        <v>1.12231702228117</v>
      </c>
      <c r="AI173">
        <f t="shared" si="60"/>
        <v>1.1193180282741826</v>
      </c>
      <c r="AJ173">
        <f t="shared" si="61"/>
        <v>1.1162817471371962</v>
      </c>
    </row>
    <row r="174" spans="1:36" ht="15.5" x14ac:dyDescent="0.35">
      <c r="A174" s="49" t="s">
        <v>187</v>
      </c>
      <c r="B174" s="25">
        <f>PIF!D174</f>
        <v>1.3033333333333332</v>
      </c>
      <c r="C174">
        <f>PIF!H174</f>
        <v>0.14409109302718159</v>
      </c>
      <c r="D174" s="47">
        <f>Prev!B172</f>
        <v>0.54300961315805674</v>
      </c>
      <c r="E174" s="47">
        <f>Prev!E172</f>
        <v>0.53051549524469443</v>
      </c>
      <c r="F174" s="47">
        <f>Prev!H172</f>
        <v>0.51981372930987824</v>
      </c>
      <c r="G174" s="47">
        <f>Prev!K172</f>
        <v>0.50779985516997528</v>
      </c>
      <c r="H174" s="47">
        <f>Prev!N172</f>
        <v>0.49564993508405802</v>
      </c>
      <c r="I174" s="47">
        <f>Prev!Q172</f>
        <v>0.48337264398313107</v>
      </c>
      <c r="J174" s="47">
        <f>Prev!T172</f>
        <v>0.47097763833298545</v>
      </c>
      <c r="K174" s="47">
        <f>Prev!W172</f>
        <v>0.45847554340640251</v>
      </c>
      <c r="L174" s="47">
        <f>Prev!Z172</f>
        <v>0.44587793305763845</v>
      </c>
      <c r="M174" s="47">
        <f>Prev!AC172</f>
        <v>0.43319730199846423</v>
      </c>
      <c r="P174">
        <f t="shared" si="62"/>
        <v>0.14141932636772675</v>
      </c>
      <c r="Q174">
        <f t="shared" si="63"/>
        <v>0.13861645337884398</v>
      </c>
      <c r="R174">
        <f t="shared" si="64"/>
        <v>0.1362010769942478</v>
      </c>
      <c r="S174">
        <f t="shared" si="65"/>
        <v>0.13347336955679567</v>
      </c>
      <c r="T174">
        <f t="shared" si="66"/>
        <v>0.13069719638179791</v>
      </c>
      <c r="U174">
        <f t="shared" si="67"/>
        <v>0.12787379184116468</v>
      </c>
      <c r="V174">
        <f t="shared" si="68"/>
        <v>0.12500465046105341</v>
      </c>
      <c r="W174">
        <f t="shared" si="69"/>
        <v>0.12209153356674993</v>
      </c>
      <c r="X174">
        <f t="shared" si="70"/>
        <v>0.11913647445031399</v>
      </c>
      <c r="Y174">
        <f t="shared" si="71"/>
        <v>0.11614178194165387</v>
      </c>
      <c r="AA174">
        <f t="shared" si="52"/>
        <v>1.1414193263677268</v>
      </c>
      <c r="AB174">
        <f t="shared" si="53"/>
        <v>1.1386164533788441</v>
      </c>
      <c r="AC174">
        <f t="shared" si="54"/>
        <v>1.1362010769942479</v>
      </c>
      <c r="AD174">
        <f t="shared" si="55"/>
        <v>1.1334733695567958</v>
      </c>
      <c r="AE174">
        <f t="shared" si="56"/>
        <v>1.130697196381798</v>
      </c>
      <c r="AF174">
        <f t="shared" si="57"/>
        <v>1.1278737918411648</v>
      </c>
      <c r="AG174">
        <f t="shared" si="58"/>
        <v>1.1250046504610534</v>
      </c>
      <c r="AH174">
        <f t="shared" si="59"/>
        <v>1.1220915335667498</v>
      </c>
      <c r="AI174">
        <f t="shared" si="60"/>
        <v>1.1191364744503141</v>
      </c>
      <c r="AJ174">
        <f t="shared" si="61"/>
        <v>1.1161417819416539</v>
      </c>
    </row>
    <row r="175" spans="1:36" ht="15.5" x14ac:dyDescent="0.35">
      <c r="A175" s="49" t="s">
        <v>188</v>
      </c>
      <c r="B175" s="25">
        <f>PIF!D175</f>
        <v>1.3033333333333332</v>
      </c>
      <c r="C175">
        <f>PIF!H175</f>
        <v>0.14409109302718159</v>
      </c>
      <c r="D175" s="47">
        <f>Prev!B173</f>
        <v>0.54300961315805707</v>
      </c>
      <c r="E175" s="47">
        <f>Prev!E173</f>
        <v>0.53051549524469421</v>
      </c>
      <c r="F175" s="47">
        <f>Prev!H173</f>
        <v>0.51981372930987835</v>
      </c>
      <c r="G175" s="47">
        <f>Prev!K173</f>
        <v>0.5077998551699755</v>
      </c>
      <c r="H175" s="47">
        <f>Prev!N173</f>
        <v>0.49564993508405802</v>
      </c>
      <c r="I175" s="47">
        <f>Prev!Q173</f>
        <v>0.48337264398313079</v>
      </c>
      <c r="J175" s="47">
        <f>Prev!T173</f>
        <v>0.47097763833298539</v>
      </c>
      <c r="K175" s="47">
        <f>Prev!W173</f>
        <v>0.45847554340640273</v>
      </c>
      <c r="L175" s="47">
        <f>Prev!Z173</f>
        <v>0.44587793305763868</v>
      </c>
      <c r="M175" s="47">
        <f>Prev!AC173</f>
        <v>0.43319730199846446</v>
      </c>
      <c r="P175">
        <f t="shared" si="62"/>
        <v>0.14141932636772686</v>
      </c>
      <c r="Q175">
        <f t="shared" si="63"/>
        <v>0.13861645337884393</v>
      </c>
      <c r="R175">
        <f t="shared" si="64"/>
        <v>0.1362010769942478</v>
      </c>
      <c r="S175">
        <f t="shared" si="65"/>
        <v>0.13347336955679573</v>
      </c>
      <c r="T175">
        <f t="shared" si="66"/>
        <v>0.13069719638179791</v>
      </c>
      <c r="U175">
        <f t="shared" si="67"/>
        <v>0.1278737918411646</v>
      </c>
      <c r="V175">
        <f t="shared" si="68"/>
        <v>0.12500465046105338</v>
      </c>
      <c r="W175">
        <f t="shared" si="69"/>
        <v>0.12209153356674997</v>
      </c>
      <c r="X175">
        <f t="shared" si="70"/>
        <v>0.11913647445031404</v>
      </c>
      <c r="Y175">
        <f t="shared" si="71"/>
        <v>0.11614178194165391</v>
      </c>
      <c r="AA175">
        <f t="shared" si="52"/>
        <v>1.1414193263677268</v>
      </c>
      <c r="AB175">
        <f t="shared" si="53"/>
        <v>1.1386164533788439</v>
      </c>
      <c r="AC175">
        <f t="shared" si="54"/>
        <v>1.1362010769942479</v>
      </c>
      <c r="AD175">
        <f t="shared" si="55"/>
        <v>1.1334733695567958</v>
      </c>
      <c r="AE175">
        <f t="shared" si="56"/>
        <v>1.130697196381798</v>
      </c>
      <c r="AF175">
        <f t="shared" si="57"/>
        <v>1.1278737918411645</v>
      </c>
      <c r="AG175">
        <f t="shared" si="58"/>
        <v>1.1250046504610534</v>
      </c>
      <c r="AH175">
        <f t="shared" si="59"/>
        <v>1.1220915335667501</v>
      </c>
      <c r="AI175">
        <f t="shared" si="60"/>
        <v>1.1191364744503141</v>
      </c>
      <c r="AJ175">
        <f t="shared" si="61"/>
        <v>1.1161417819416539</v>
      </c>
    </row>
    <row r="176" spans="1:36" ht="15.5" x14ac:dyDescent="0.35">
      <c r="A176" s="49" t="s">
        <v>189</v>
      </c>
      <c r="B176" s="25">
        <f>PIF!D176</f>
        <v>1.3033333333333332</v>
      </c>
      <c r="C176">
        <f>PIF!H176</f>
        <v>0.14409109302718157</v>
      </c>
      <c r="D176" s="47">
        <f>Prev!B174</f>
        <v>0.54300961315805696</v>
      </c>
      <c r="E176" s="47">
        <f>Prev!E174</f>
        <v>0.53051549524469421</v>
      </c>
      <c r="F176" s="47">
        <f>Prev!H174</f>
        <v>0.51981372930987813</v>
      </c>
      <c r="G176" s="47">
        <f>Prev!K174</f>
        <v>0.50779985516997561</v>
      </c>
      <c r="H176" s="47">
        <f>Prev!N174</f>
        <v>0.49564993508405814</v>
      </c>
      <c r="I176" s="47">
        <f>Prev!Q174</f>
        <v>0.48337264398313079</v>
      </c>
      <c r="J176" s="47">
        <f>Prev!T174</f>
        <v>0.47097763833298534</v>
      </c>
      <c r="K176" s="47">
        <f>Prev!W174</f>
        <v>0.45847554340640279</v>
      </c>
      <c r="L176" s="47">
        <f>Prev!Z174</f>
        <v>0.44587793305763901</v>
      </c>
      <c r="M176" s="47">
        <f>Prev!AC174</f>
        <v>0.43319730199846423</v>
      </c>
      <c r="P176">
        <f t="shared" si="62"/>
        <v>0.14141932636772681</v>
      </c>
      <c r="Q176">
        <f t="shared" si="63"/>
        <v>0.13861645337884393</v>
      </c>
      <c r="R176">
        <f t="shared" si="64"/>
        <v>0.1362010769942478</v>
      </c>
      <c r="S176">
        <f t="shared" si="65"/>
        <v>0.13347336955679573</v>
      </c>
      <c r="T176">
        <f t="shared" si="66"/>
        <v>0.13069719638179794</v>
      </c>
      <c r="U176">
        <f t="shared" si="67"/>
        <v>0.1278737918411646</v>
      </c>
      <c r="V176">
        <f t="shared" si="68"/>
        <v>0.12500465046105338</v>
      </c>
      <c r="W176">
        <f t="shared" si="69"/>
        <v>0.12209153356675</v>
      </c>
      <c r="X176">
        <f t="shared" si="70"/>
        <v>0.11913647445031411</v>
      </c>
      <c r="Y176">
        <f t="shared" si="71"/>
        <v>0.11614178194165387</v>
      </c>
      <c r="AA176">
        <f t="shared" si="52"/>
        <v>1.1414193263677268</v>
      </c>
      <c r="AB176">
        <f t="shared" si="53"/>
        <v>1.1386164533788439</v>
      </c>
      <c r="AC176">
        <f t="shared" si="54"/>
        <v>1.1362010769942479</v>
      </c>
      <c r="AD176">
        <f t="shared" si="55"/>
        <v>1.1334733695567958</v>
      </c>
      <c r="AE176">
        <f t="shared" si="56"/>
        <v>1.130697196381798</v>
      </c>
      <c r="AF176">
        <f t="shared" si="57"/>
        <v>1.1278737918411645</v>
      </c>
      <c r="AG176">
        <f t="shared" si="58"/>
        <v>1.1250046504610534</v>
      </c>
      <c r="AH176">
        <f t="shared" si="59"/>
        <v>1.1220915335667501</v>
      </c>
      <c r="AI176">
        <f t="shared" si="60"/>
        <v>1.1191364744503141</v>
      </c>
      <c r="AJ176">
        <f t="shared" si="61"/>
        <v>1.1161417819416539</v>
      </c>
    </row>
    <row r="177" spans="1:36" ht="15.5" x14ac:dyDescent="0.35">
      <c r="A177" s="49" t="s">
        <v>190</v>
      </c>
      <c r="B177" s="25">
        <f>PIF!D177</f>
        <v>1.3033333333333332</v>
      </c>
      <c r="C177">
        <f>PIF!H177</f>
        <v>0.14409109302718159</v>
      </c>
      <c r="D177" s="47">
        <f>Prev!B175</f>
        <v>0.54300961315805729</v>
      </c>
      <c r="E177" s="47">
        <f>Prev!E175</f>
        <v>0.53051549524469466</v>
      </c>
      <c r="F177" s="47">
        <f>Prev!H175</f>
        <v>0.5198137293098779</v>
      </c>
      <c r="G177" s="47">
        <f>Prev!K175</f>
        <v>0.50779985516997561</v>
      </c>
      <c r="H177" s="47">
        <f>Prev!N175</f>
        <v>0.49564993508405836</v>
      </c>
      <c r="I177" s="47">
        <f>Prev!Q175</f>
        <v>0.48337264398313079</v>
      </c>
      <c r="J177" s="47">
        <f>Prev!T175</f>
        <v>0.47097763833298545</v>
      </c>
      <c r="K177" s="47">
        <f>Prev!W175</f>
        <v>0.45847554340640284</v>
      </c>
      <c r="L177" s="47">
        <f>Prev!Z175</f>
        <v>0.44587793305763868</v>
      </c>
      <c r="M177" s="47">
        <f>Prev!AC175</f>
        <v>0.43319730199846435</v>
      </c>
      <c r="P177">
        <f t="shared" si="62"/>
        <v>0.14141932636772692</v>
      </c>
      <c r="Q177">
        <f t="shared" si="63"/>
        <v>0.13861645337884404</v>
      </c>
      <c r="R177">
        <f t="shared" si="64"/>
        <v>0.13620107699424774</v>
      </c>
      <c r="S177">
        <f t="shared" si="65"/>
        <v>0.13347336955679573</v>
      </c>
      <c r="T177">
        <f t="shared" si="66"/>
        <v>0.130697196381798</v>
      </c>
      <c r="U177">
        <f t="shared" si="67"/>
        <v>0.1278737918411646</v>
      </c>
      <c r="V177">
        <f t="shared" si="68"/>
        <v>0.12500465046105341</v>
      </c>
      <c r="W177">
        <f t="shared" si="69"/>
        <v>0.12209153356675</v>
      </c>
      <c r="X177">
        <f t="shared" si="70"/>
        <v>0.11913647445031404</v>
      </c>
      <c r="Y177">
        <f t="shared" si="71"/>
        <v>0.11614178194165389</v>
      </c>
      <c r="AA177">
        <f t="shared" si="52"/>
        <v>1.141419326367727</v>
      </c>
      <c r="AB177">
        <f t="shared" si="53"/>
        <v>1.1386164533788441</v>
      </c>
      <c r="AC177">
        <f t="shared" si="54"/>
        <v>1.1362010769942477</v>
      </c>
      <c r="AD177">
        <f t="shared" si="55"/>
        <v>1.1334733695567958</v>
      </c>
      <c r="AE177">
        <f t="shared" si="56"/>
        <v>1.130697196381798</v>
      </c>
      <c r="AF177">
        <f t="shared" si="57"/>
        <v>1.1278737918411645</v>
      </c>
      <c r="AG177">
        <f t="shared" si="58"/>
        <v>1.1250046504610534</v>
      </c>
      <c r="AH177">
        <f t="shared" si="59"/>
        <v>1.1220915335667501</v>
      </c>
      <c r="AI177">
        <f t="shared" si="60"/>
        <v>1.1191364744503141</v>
      </c>
      <c r="AJ177">
        <f t="shared" si="61"/>
        <v>1.1161417819416539</v>
      </c>
    </row>
    <row r="178" spans="1:36" ht="15.5" x14ac:dyDescent="0.35">
      <c r="A178" s="49" t="s">
        <v>191</v>
      </c>
      <c r="B178" s="25">
        <f>PIF!D178</f>
        <v>1.3033333333333332</v>
      </c>
      <c r="C178">
        <f>PIF!H178</f>
        <v>0.14409109302718159</v>
      </c>
      <c r="D178" s="47">
        <f>Prev!B176</f>
        <v>0.54300961315805707</v>
      </c>
      <c r="E178" s="47">
        <f>Prev!E176</f>
        <v>0.53051549524469399</v>
      </c>
      <c r="F178" s="47">
        <f>Prev!H176</f>
        <v>0.5198137293098779</v>
      </c>
      <c r="G178" s="47">
        <f>Prev!K176</f>
        <v>0.50779985516997539</v>
      </c>
      <c r="H178" s="47">
        <f>Prev!N176</f>
        <v>0.49564993508405814</v>
      </c>
      <c r="I178" s="47">
        <f>Prev!Q176</f>
        <v>0.48337264398313079</v>
      </c>
      <c r="J178" s="47">
        <f>Prev!T176</f>
        <v>0.47097763833298528</v>
      </c>
      <c r="K178" s="47">
        <f>Prev!W176</f>
        <v>0.45847554340640229</v>
      </c>
      <c r="L178" s="47">
        <f>Prev!Z176</f>
        <v>0.4458779330576389</v>
      </c>
      <c r="M178" s="47">
        <f>Prev!AC176</f>
        <v>0.43319730199846412</v>
      </c>
      <c r="P178">
        <f t="shared" si="62"/>
        <v>0.14141932636772686</v>
      </c>
      <c r="Q178">
        <f t="shared" si="63"/>
        <v>0.1386164533788439</v>
      </c>
      <c r="R178">
        <f t="shared" si="64"/>
        <v>0.13620107699424774</v>
      </c>
      <c r="S178">
        <f t="shared" si="65"/>
        <v>0.1334733695567957</v>
      </c>
      <c r="T178">
        <f t="shared" si="66"/>
        <v>0.13069719638179794</v>
      </c>
      <c r="U178">
        <f t="shared" si="67"/>
        <v>0.1278737918411646</v>
      </c>
      <c r="V178">
        <f t="shared" si="68"/>
        <v>0.12500465046105336</v>
      </c>
      <c r="W178">
        <f t="shared" si="69"/>
        <v>0.12209153356674987</v>
      </c>
      <c r="X178">
        <f t="shared" si="70"/>
        <v>0.11913647445031407</v>
      </c>
      <c r="Y178">
        <f t="shared" si="71"/>
        <v>0.11614178194165384</v>
      </c>
      <c r="AA178">
        <f t="shared" si="52"/>
        <v>1.1414193263677268</v>
      </c>
      <c r="AB178">
        <f t="shared" si="53"/>
        <v>1.1386164533788439</v>
      </c>
      <c r="AC178">
        <f t="shared" si="54"/>
        <v>1.1362010769942477</v>
      </c>
      <c r="AD178">
        <f t="shared" si="55"/>
        <v>1.1334733695567958</v>
      </c>
      <c r="AE178">
        <f t="shared" si="56"/>
        <v>1.130697196381798</v>
      </c>
      <c r="AF178">
        <f t="shared" si="57"/>
        <v>1.1278737918411645</v>
      </c>
      <c r="AG178">
        <f t="shared" si="58"/>
        <v>1.1250046504610534</v>
      </c>
      <c r="AH178">
        <f t="shared" si="59"/>
        <v>1.1220915335667498</v>
      </c>
      <c r="AI178">
        <f t="shared" si="60"/>
        <v>1.1191364744503141</v>
      </c>
      <c r="AJ178">
        <f t="shared" si="61"/>
        <v>1.1161417819416539</v>
      </c>
    </row>
    <row r="179" spans="1:36" ht="15.5" x14ac:dyDescent="0.35">
      <c r="A179" s="49" t="s">
        <v>192</v>
      </c>
      <c r="B179" s="25">
        <f>PIF!D179</f>
        <v>1</v>
      </c>
      <c r="C179">
        <f>PIF!H179</f>
        <v>0</v>
      </c>
      <c r="D179" s="47">
        <f>Prev!B177</f>
        <v>0.54300961315805707</v>
      </c>
      <c r="E179" s="47">
        <f>Prev!E177</f>
        <v>0.53051549524469421</v>
      </c>
      <c r="F179" s="47">
        <f>Prev!H177</f>
        <v>0.5198137293098779</v>
      </c>
      <c r="G179" s="47">
        <f>Prev!K177</f>
        <v>0.50779985516997517</v>
      </c>
      <c r="H179" s="47">
        <f>Prev!N177</f>
        <v>0.49564993508405814</v>
      </c>
      <c r="I179" s="47">
        <f>Prev!Q177</f>
        <v>0.48337264398313096</v>
      </c>
      <c r="J179" s="47">
        <f>Prev!T177</f>
        <v>0.47097763833298556</v>
      </c>
      <c r="K179" s="47">
        <f>Prev!W177</f>
        <v>0.45847554340640273</v>
      </c>
      <c r="L179" s="47">
        <f>Prev!Z177</f>
        <v>0.44587793305763851</v>
      </c>
      <c r="M179" s="47">
        <f>Prev!AC177</f>
        <v>0.43319730199846407</v>
      </c>
      <c r="P179">
        <f t="shared" si="62"/>
        <v>0</v>
      </c>
      <c r="Q179">
        <f t="shared" si="63"/>
        <v>0</v>
      </c>
      <c r="R179">
        <f t="shared" si="64"/>
        <v>0</v>
      </c>
      <c r="S179">
        <f t="shared" si="65"/>
        <v>0</v>
      </c>
      <c r="T179">
        <f t="shared" si="66"/>
        <v>0</v>
      </c>
      <c r="U179">
        <f t="shared" si="67"/>
        <v>0</v>
      </c>
      <c r="V179">
        <f t="shared" si="68"/>
        <v>0</v>
      </c>
      <c r="W179">
        <f t="shared" si="69"/>
        <v>0</v>
      </c>
      <c r="X179">
        <f t="shared" si="70"/>
        <v>0</v>
      </c>
      <c r="Y179">
        <f t="shared" si="71"/>
        <v>0</v>
      </c>
      <c r="AA179">
        <f t="shared" si="52"/>
        <v>1</v>
      </c>
      <c r="AB179">
        <f t="shared" si="53"/>
        <v>1</v>
      </c>
      <c r="AC179">
        <f t="shared" si="54"/>
        <v>1</v>
      </c>
      <c r="AD179">
        <f t="shared" si="55"/>
        <v>1</v>
      </c>
      <c r="AE179">
        <f t="shared" si="56"/>
        <v>1</v>
      </c>
      <c r="AF179">
        <f t="shared" si="57"/>
        <v>1</v>
      </c>
      <c r="AG179">
        <f t="shared" si="58"/>
        <v>1</v>
      </c>
      <c r="AH179">
        <f t="shared" si="59"/>
        <v>1</v>
      </c>
      <c r="AI179">
        <f t="shared" si="60"/>
        <v>1</v>
      </c>
      <c r="AJ179">
        <f t="shared" si="61"/>
        <v>1</v>
      </c>
    </row>
    <row r="180" spans="1:36" ht="15.5" x14ac:dyDescent="0.35">
      <c r="A180" s="49" t="s">
        <v>193</v>
      </c>
      <c r="B180" s="25">
        <f>PIF!D180</f>
        <v>1</v>
      </c>
      <c r="C180">
        <f>PIF!H180</f>
        <v>0</v>
      </c>
      <c r="D180" s="47">
        <f>Prev!B178</f>
        <v>0.54300961315805663</v>
      </c>
      <c r="E180" s="47">
        <f>Prev!E178</f>
        <v>0.53051549524469455</v>
      </c>
      <c r="F180" s="47">
        <f>Prev!H178</f>
        <v>0.51981372930987824</v>
      </c>
      <c r="G180" s="47">
        <f>Prev!K178</f>
        <v>0.50779985516997528</v>
      </c>
      <c r="H180" s="47">
        <f>Prev!N178</f>
        <v>0.49564993508405814</v>
      </c>
      <c r="I180" s="47">
        <f>Prev!Q178</f>
        <v>0.48337264398313079</v>
      </c>
      <c r="J180" s="47">
        <f>Prev!T178</f>
        <v>0.47097763833298539</v>
      </c>
      <c r="K180" s="47">
        <f>Prev!W178</f>
        <v>0.45847554340640284</v>
      </c>
      <c r="L180" s="47">
        <f>Prev!Z178</f>
        <v>0.44587793305763845</v>
      </c>
      <c r="M180" s="47">
        <f>Prev!AC178</f>
        <v>0.4331973019984639</v>
      </c>
      <c r="P180">
        <f t="shared" si="62"/>
        <v>0</v>
      </c>
      <c r="Q180">
        <f t="shared" si="63"/>
        <v>0</v>
      </c>
      <c r="R180">
        <f t="shared" si="64"/>
        <v>0</v>
      </c>
      <c r="S180">
        <f t="shared" si="65"/>
        <v>0</v>
      </c>
      <c r="T180">
        <f t="shared" si="66"/>
        <v>0</v>
      </c>
      <c r="U180">
        <f t="shared" si="67"/>
        <v>0</v>
      </c>
      <c r="V180">
        <f t="shared" si="68"/>
        <v>0</v>
      </c>
      <c r="W180">
        <f t="shared" si="69"/>
        <v>0</v>
      </c>
      <c r="X180">
        <f t="shared" si="70"/>
        <v>0</v>
      </c>
      <c r="Y180">
        <f t="shared" si="71"/>
        <v>0</v>
      </c>
      <c r="AA180">
        <f t="shared" si="52"/>
        <v>1</v>
      </c>
      <c r="AB180">
        <f t="shared" si="53"/>
        <v>1</v>
      </c>
      <c r="AC180">
        <f t="shared" si="54"/>
        <v>1</v>
      </c>
      <c r="AD180">
        <f t="shared" si="55"/>
        <v>1</v>
      </c>
      <c r="AE180">
        <f t="shared" si="56"/>
        <v>1</v>
      </c>
      <c r="AF180">
        <f t="shared" si="57"/>
        <v>1</v>
      </c>
      <c r="AG180">
        <f t="shared" si="58"/>
        <v>1</v>
      </c>
      <c r="AH180">
        <f t="shared" si="59"/>
        <v>1</v>
      </c>
      <c r="AI180">
        <f t="shared" si="60"/>
        <v>1</v>
      </c>
      <c r="AJ180">
        <f t="shared" si="61"/>
        <v>1</v>
      </c>
    </row>
    <row r="181" spans="1:36" ht="15.5" x14ac:dyDescent="0.35">
      <c r="A181" s="49" t="s">
        <v>194</v>
      </c>
      <c r="B181" s="25">
        <f>PIF!D181</f>
        <v>1</v>
      </c>
      <c r="C181">
        <f>PIF!H181</f>
        <v>0</v>
      </c>
      <c r="D181" s="47">
        <f>Prev!B179</f>
        <v>0.54300961315805696</v>
      </c>
      <c r="E181" s="47">
        <f>Prev!E179</f>
        <v>0.53051549524469377</v>
      </c>
      <c r="F181" s="47">
        <f>Prev!H179</f>
        <v>0.51981372930987813</v>
      </c>
      <c r="G181" s="47">
        <f>Prev!K179</f>
        <v>0.5077998551699755</v>
      </c>
      <c r="H181" s="47">
        <f>Prev!N179</f>
        <v>0.49564993508405814</v>
      </c>
      <c r="I181" s="47">
        <f>Prev!Q179</f>
        <v>0.48337264398313112</v>
      </c>
      <c r="J181" s="47">
        <f>Prev!T179</f>
        <v>0.47097763833298534</v>
      </c>
      <c r="K181" s="47">
        <f>Prev!W179</f>
        <v>0.45847554340640262</v>
      </c>
      <c r="L181" s="47">
        <f>Prev!Z179</f>
        <v>0.44587793305763884</v>
      </c>
      <c r="M181" s="47">
        <f>Prev!AC179</f>
        <v>0.43319730199846423</v>
      </c>
      <c r="P181">
        <f t="shared" si="62"/>
        <v>0</v>
      </c>
      <c r="Q181">
        <f t="shared" si="63"/>
        <v>0</v>
      </c>
      <c r="R181">
        <f t="shared" si="64"/>
        <v>0</v>
      </c>
      <c r="S181">
        <f t="shared" si="65"/>
        <v>0</v>
      </c>
      <c r="T181">
        <f t="shared" si="66"/>
        <v>0</v>
      </c>
      <c r="U181">
        <f t="shared" si="67"/>
        <v>0</v>
      </c>
      <c r="V181">
        <f t="shared" si="68"/>
        <v>0</v>
      </c>
      <c r="W181">
        <f t="shared" si="69"/>
        <v>0</v>
      </c>
      <c r="X181">
        <f t="shared" si="70"/>
        <v>0</v>
      </c>
      <c r="Y181">
        <f t="shared" si="71"/>
        <v>0</v>
      </c>
      <c r="AA181">
        <f t="shared" si="52"/>
        <v>1</v>
      </c>
      <c r="AB181">
        <f t="shared" si="53"/>
        <v>1</v>
      </c>
      <c r="AC181">
        <f t="shared" si="54"/>
        <v>1</v>
      </c>
      <c r="AD181">
        <f t="shared" si="55"/>
        <v>1</v>
      </c>
      <c r="AE181">
        <f t="shared" si="56"/>
        <v>1</v>
      </c>
      <c r="AF181">
        <f t="shared" si="57"/>
        <v>1</v>
      </c>
      <c r="AG181">
        <f t="shared" si="58"/>
        <v>1</v>
      </c>
      <c r="AH181">
        <f t="shared" si="59"/>
        <v>1</v>
      </c>
      <c r="AI181">
        <f t="shared" si="60"/>
        <v>1</v>
      </c>
      <c r="AJ181">
        <f t="shared" si="61"/>
        <v>1</v>
      </c>
    </row>
    <row r="182" spans="1:36" ht="15.5" x14ac:dyDescent="0.35">
      <c r="A182" s="49" t="s">
        <v>195</v>
      </c>
      <c r="B182" s="25">
        <f>PIF!D182</f>
        <v>1</v>
      </c>
      <c r="C182">
        <f>PIF!H182</f>
        <v>0</v>
      </c>
      <c r="D182" s="47">
        <f>Prev!B180</f>
        <v>0.54300961315805696</v>
      </c>
      <c r="E182" s="47">
        <f>Prev!E180</f>
        <v>0.53051549524469377</v>
      </c>
      <c r="F182" s="47">
        <f>Prev!H180</f>
        <v>0.51981372930987813</v>
      </c>
      <c r="G182" s="47">
        <f>Prev!K180</f>
        <v>0.5077998551699755</v>
      </c>
      <c r="H182" s="47">
        <f>Prev!N180</f>
        <v>0.49564993508405814</v>
      </c>
      <c r="I182" s="47">
        <f>Prev!Q180</f>
        <v>0.48337264398313112</v>
      </c>
      <c r="J182" s="47">
        <f>Prev!T180</f>
        <v>0.47097763833298534</v>
      </c>
      <c r="K182" s="47">
        <f>Prev!W180</f>
        <v>0.45847554340640262</v>
      </c>
      <c r="L182" s="47">
        <f>Prev!Z180</f>
        <v>0.44587793305763884</v>
      </c>
      <c r="M182" s="47">
        <f>Prev!AC180</f>
        <v>0.43319730199846423</v>
      </c>
      <c r="P182">
        <f t="shared" si="62"/>
        <v>0</v>
      </c>
      <c r="Q182">
        <f t="shared" si="63"/>
        <v>0</v>
      </c>
      <c r="R182">
        <f t="shared" si="64"/>
        <v>0</v>
      </c>
      <c r="S182">
        <f t="shared" si="65"/>
        <v>0</v>
      </c>
      <c r="T182">
        <f t="shared" si="66"/>
        <v>0</v>
      </c>
      <c r="U182">
        <f t="shared" si="67"/>
        <v>0</v>
      </c>
      <c r="V182">
        <f t="shared" si="68"/>
        <v>0</v>
      </c>
      <c r="W182">
        <f t="shared" si="69"/>
        <v>0</v>
      </c>
      <c r="X182">
        <f t="shared" si="70"/>
        <v>0</v>
      </c>
      <c r="Y182">
        <f t="shared" si="71"/>
        <v>0</v>
      </c>
      <c r="AA182">
        <f t="shared" si="52"/>
        <v>1</v>
      </c>
      <c r="AB182">
        <f t="shared" si="53"/>
        <v>1</v>
      </c>
      <c r="AC182">
        <f t="shared" si="54"/>
        <v>1</v>
      </c>
      <c r="AD182">
        <f t="shared" si="55"/>
        <v>1</v>
      </c>
      <c r="AE182">
        <f t="shared" si="56"/>
        <v>1</v>
      </c>
      <c r="AF182">
        <f t="shared" si="57"/>
        <v>1</v>
      </c>
      <c r="AG182">
        <f t="shared" si="58"/>
        <v>1</v>
      </c>
      <c r="AH182">
        <f t="shared" si="59"/>
        <v>1</v>
      </c>
      <c r="AI182">
        <f t="shared" si="60"/>
        <v>1</v>
      </c>
      <c r="AJ182">
        <f t="shared" si="61"/>
        <v>1</v>
      </c>
    </row>
    <row r="183" spans="1:36" ht="15.5" x14ac:dyDescent="0.35">
      <c r="A183" s="49" t="s">
        <v>196</v>
      </c>
      <c r="B183" s="25">
        <f>PIF!D183</f>
        <v>1</v>
      </c>
      <c r="C183">
        <f>PIF!H183</f>
        <v>0</v>
      </c>
      <c r="D183" s="47">
        <f>Prev!B181</f>
        <v>0.54300961315805718</v>
      </c>
      <c r="E183" s="47">
        <f>Prev!E181</f>
        <v>0.53051549524469399</v>
      </c>
      <c r="F183" s="47">
        <f>Prev!H181</f>
        <v>0.51981372930987813</v>
      </c>
      <c r="G183" s="47">
        <f>Prev!K181</f>
        <v>0.50779985516997528</v>
      </c>
      <c r="H183" s="47">
        <f>Prev!N181</f>
        <v>0.49564993508405786</v>
      </c>
      <c r="I183" s="47">
        <f>Prev!Q181</f>
        <v>0.48337264398313079</v>
      </c>
      <c r="J183" s="47">
        <f>Prev!T181</f>
        <v>0.47097763833298556</v>
      </c>
      <c r="K183" s="47">
        <f>Prev!W181</f>
        <v>0.45847554340640295</v>
      </c>
      <c r="L183" s="47">
        <f>Prev!Z181</f>
        <v>0.44587793305763868</v>
      </c>
      <c r="M183" s="47">
        <f>Prev!AC181</f>
        <v>0.43319730199846423</v>
      </c>
      <c r="P183">
        <f t="shared" si="62"/>
        <v>0</v>
      </c>
      <c r="Q183">
        <f t="shared" si="63"/>
        <v>0</v>
      </c>
      <c r="R183">
        <f t="shared" si="64"/>
        <v>0</v>
      </c>
      <c r="S183">
        <f t="shared" si="65"/>
        <v>0</v>
      </c>
      <c r="T183">
        <f t="shared" si="66"/>
        <v>0</v>
      </c>
      <c r="U183">
        <f t="shared" si="67"/>
        <v>0</v>
      </c>
      <c r="V183">
        <f t="shared" si="68"/>
        <v>0</v>
      </c>
      <c r="W183">
        <f t="shared" si="69"/>
        <v>0</v>
      </c>
      <c r="X183">
        <f t="shared" si="70"/>
        <v>0</v>
      </c>
      <c r="Y183">
        <f t="shared" si="71"/>
        <v>0</v>
      </c>
      <c r="AA183">
        <f t="shared" si="52"/>
        <v>1</v>
      </c>
      <c r="AB183">
        <f t="shared" si="53"/>
        <v>1</v>
      </c>
      <c r="AC183">
        <f t="shared" si="54"/>
        <v>1</v>
      </c>
      <c r="AD183">
        <f t="shared" si="55"/>
        <v>1</v>
      </c>
      <c r="AE183">
        <f t="shared" si="56"/>
        <v>1</v>
      </c>
      <c r="AF183">
        <f t="shared" si="57"/>
        <v>1</v>
      </c>
      <c r="AG183">
        <f t="shared" si="58"/>
        <v>1</v>
      </c>
      <c r="AH183">
        <f t="shared" si="59"/>
        <v>1</v>
      </c>
      <c r="AI183">
        <f t="shared" si="60"/>
        <v>1</v>
      </c>
      <c r="AJ183">
        <f t="shared" si="61"/>
        <v>1</v>
      </c>
    </row>
    <row r="184" spans="1:36" ht="15.5" x14ac:dyDescent="0.35">
      <c r="A184" s="49" t="s">
        <v>197</v>
      </c>
      <c r="B184" s="25">
        <f>PIF!D184</f>
        <v>1</v>
      </c>
      <c r="C184">
        <f>PIF!H184</f>
        <v>0</v>
      </c>
      <c r="D184" s="47">
        <f>Prev!B182</f>
        <v>0.54300961315805696</v>
      </c>
      <c r="E184" s="47">
        <f>Prev!E182</f>
        <v>0.53051549524469421</v>
      </c>
      <c r="F184" s="47">
        <f>Prev!H182</f>
        <v>0.51981372930987813</v>
      </c>
      <c r="G184" s="47">
        <f>Prev!K182</f>
        <v>0.50779985516997528</v>
      </c>
      <c r="H184" s="47">
        <f>Prev!N182</f>
        <v>0.49564993508405814</v>
      </c>
      <c r="I184" s="47">
        <f>Prev!Q182</f>
        <v>0.48337264398313079</v>
      </c>
      <c r="J184" s="47">
        <f>Prev!T182</f>
        <v>0.47097763833298567</v>
      </c>
      <c r="K184" s="47">
        <f>Prev!W182</f>
        <v>0.45847554340640273</v>
      </c>
      <c r="L184" s="47">
        <f>Prev!Z182</f>
        <v>0.44587793305763884</v>
      </c>
      <c r="M184" s="47">
        <f>Prev!AC182</f>
        <v>0.43319730199846435</v>
      </c>
      <c r="P184">
        <f t="shared" si="62"/>
        <v>0</v>
      </c>
      <c r="Q184">
        <f t="shared" si="63"/>
        <v>0</v>
      </c>
      <c r="R184">
        <f t="shared" si="64"/>
        <v>0</v>
      </c>
      <c r="S184">
        <f t="shared" si="65"/>
        <v>0</v>
      </c>
      <c r="T184">
        <f t="shared" si="66"/>
        <v>0</v>
      </c>
      <c r="U184">
        <f t="shared" si="67"/>
        <v>0</v>
      </c>
      <c r="V184">
        <f t="shared" si="68"/>
        <v>0</v>
      </c>
      <c r="W184">
        <f t="shared" si="69"/>
        <v>0</v>
      </c>
      <c r="X184">
        <f t="shared" si="70"/>
        <v>0</v>
      </c>
      <c r="Y184">
        <f t="shared" si="71"/>
        <v>0</v>
      </c>
      <c r="AA184">
        <f t="shared" si="52"/>
        <v>1</v>
      </c>
      <c r="AB184">
        <f t="shared" si="53"/>
        <v>1</v>
      </c>
      <c r="AC184">
        <f t="shared" si="54"/>
        <v>1</v>
      </c>
      <c r="AD184">
        <f t="shared" si="55"/>
        <v>1</v>
      </c>
      <c r="AE184">
        <f t="shared" si="56"/>
        <v>1</v>
      </c>
      <c r="AF184">
        <f t="shared" si="57"/>
        <v>1</v>
      </c>
      <c r="AG184">
        <f t="shared" si="58"/>
        <v>1</v>
      </c>
      <c r="AH184">
        <f t="shared" si="59"/>
        <v>1</v>
      </c>
      <c r="AI184">
        <f t="shared" si="60"/>
        <v>1</v>
      </c>
      <c r="AJ184">
        <f t="shared" si="61"/>
        <v>1</v>
      </c>
    </row>
    <row r="185" spans="1:36" ht="15.5" x14ac:dyDescent="0.35">
      <c r="A185" s="49" t="s">
        <v>198</v>
      </c>
      <c r="B185" s="25">
        <f>PIF!D185</f>
        <v>1</v>
      </c>
      <c r="C185">
        <f>PIF!H185</f>
        <v>0</v>
      </c>
      <c r="D185" s="47">
        <f>Prev!B183</f>
        <v>0.54300961315805696</v>
      </c>
      <c r="E185" s="47">
        <f>Prev!E183</f>
        <v>0.53051549524469388</v>
      </c>
      <c r="F185" s="47">
        <f>Prev!H183</f>
        <v>0.51981372930987779</v>
      </c>
      <c r="G185" s="47">
        <f>Prev!K183</f>
        <v>0.50779985516997528</v>
      </c>
      <c r="H185" s="47">
        <f>Prev!N183</f>
        <v>0.49564993508405814</v>
      </c>
      <c r="I185" s="47">
        <f>Prev!Q183</f>
        <v>0.48337264398313073</v>
      </c>
      <c r="J185" s="47">
        <f>Prev!T183</f>
        <v>0.47097763833298528</v>
      </c>
      <c r="K185" s="47">
        <f>Prev!W183</f>
        <v>0.45847554340640284</v>
      </c>
      <c r="L185" s="47">
        <f>Prev!Z183</f>
        <v>0.44587793305763884</v>
      </c>
      <c r="M185" s="47">
        <f>Prev!AC183</f>
        <v>0.43319730199846446</v>
      </c>
      <c r="P185">
        <f t="shared" si="62"/>
        <v>0</v>
      </c>
      <c r="Q185">
        <f t="shared" si="63"/>
        <v>0</v>
      </c>
      <c r="R185">
        <f t="shared" si="64"/>
        <v>0</v>
      </c>
      <c r="S185">
        <f t="shared" si="65"/>
        <v>0</v>
      </c>
      <c r="T185">
        <f t="shared" si="66"/>
        <v>0</v>
      </c>
      <c r="U185">
        <f t="shared" si="67"/>
        <v>0</v>
      </c>
      <c r="V185">
        <f t="shared" si="68"/>
        <v>0</v>
      </c>
      <c r="W185">
        <f t="shared" si="69"/>
        <v>0</v>
      </c>
      <c r="X185">
        <f t="shared" si="70"/>
        <v>0</v>
      </c>
      <c r="Y185">
        <f t="shared" si="71"/>
        <v>0</v>
      </c>
      <c r="AA185">
        <f t="shared" si="52"/>
        <v>1</v>
      </c>
      <c r="AB185">
        <f t="shared" si="53"/>
        <v>1</v>
      </c>
      <c r="AC185">
        <f t="shared" si="54"/>
        <v>1</v>
      </c>
      <c r="AD185">
        <f t="shared" si="55"/>
        <v>1</v>
      </c>
      <c r="AE185">
        <f t="shared" si="56"/>
        <v>1</v>
      </c>
      <c r="AF185">
        <f t="shared" si="57"/>
        <v>1</v>
      </c>
      <c r="AG185">
        <f t="shared" si="58"/>
        <v>1</v>
      </c>
      <c r="AH185">
        <f t="shared" si="59"/>
        <v>1</v>
      </c>
      <c r="AI185">
        <f t="shared" si="60"/>
        <v>1</v>
      </c>
      <c r="AJ185">
        <f t="shared" si="61"/>
        <v>1</v>
      </c>
    </row>
    <row r="186" spans="1:36" ht="15.5" x14ac:dyDescent="0.35">
      <c r="A186" s="49" t="s">
        <v>199</v>
      </c>
      <c r="B186" s="25">
        <f>PIF!D186</f>
        <v>1</v>
      </c>
      <c r="C186">
        <f>PIF!H186</f>
        <v>0</v>
      </c>
      <c r="D186" s="47">
        <f>Prev!B184</f>
        <v>0.54300961315805696</v>
      </c>
      <c r="E186" s="47">
        <f>Prev!E184</f>
        <v>0.53051549524469432</v>
      </c>
      <c r="F186" s="47">
        <f>Prev!H184</f>
        <v>0.5198137293098779</v>
      </c>
      <c r="G186" s="47">
        <f>Prev!K184</f>
        <v>0.50779985516997528</v>
      </c>
      <c r="H186" s="47">
        <f>Prev!N184</f>
        <v>0.49564993508405786</v>
      </c>
      <c r="I186" s="47">
        <f>Prev!Q184</f>
        <v>0.48337264398313079</v>
      </c>
      <c r="J186" s="47">
        <f>Prev!T184</f>
        <v>0.47097763833298534</v>
      </c>
      <c r="K186" s="47">
        <f>Prev!W184</f>
        <v>0.45847554340640256</v>
      </c>
      <c r="L186" s="47">
        <f>Prev!Z184</f>
        <v>0.44587793305763901</v>
      </c>
      <c r="M186" s="47">
        <f>Prev!AC184</f>
        <v>0.43319730199846435</v>
      </c>
      <c r="P186">
        <f t="shared" si="62"/>
        <v>0</v>
      </c>
      <c r="Q186">
        <f t="shared" si="63"/>
        <v>0</v>
      </c>
      <c r="R186">
        <f t="shared" si="64"/>
        <v>0</v>
      </c>
      <c r="S186">
        <f t="shared" si="65"/>
        <v>0</v>
      </c>
      <c r="T186">
        <f t="shared" si="66"/>
        <v>0</v>
      </c>
      <c r="U186">
        <f t="shared" si="67"/>
        <v>0</v>
      </c>
      <c r="V186">
        <f t="shared" si="68"/>
        <v>0</v>
      </c>
      <c r="W186">
        <f t="shared" si="69"/>
        <v>0</v>
      </c>
      <c r="X186">
        <f t="shared" si="70"/>
        <v>0</v>
      </c>
      <c r="Y186">
        <f t="shared" si="71"/>
        <v>0</v>
      </c>
      <c r="AA186">
        <f t="shared" si="52"/>
        <v>1</v>
      </c>
      <c r="AB186">
        <f t="shared" si="53"/>
        <v>1</v>
      </c>
      <c r="AC186">
        <f t="shared" si="54"/>
        <v>1</v>
      </c>
      <c r="AD186">
        <f t="shared" si="55"/>
        <v>1</v>
      </c>
      <c r="AE186">
        <f t="shared" si="56"/>
        <v>1</v>
      </c>
      <c r="AF186">
        <f t="shared" si="57"/>
        <v>1</v>
      </c>
      <c r="AG186">
        <f t="shared" si="58"/>
        <v>1</v>
      </c>
      <c r="AH186">
        <f t="shared" si="59"/>
        <v>1</v>
      </c>
      <c r="AI186">
        <f t="shared" si="60"/>
        <v>1</v>
      </c>
      <c r="AJ186">
        <f t="shared" si="61"/>
        <v>1</v>
      </c>
    </row>
    <row r="187" spans="1:36" ht="15.5" x14ac:dyDescent="0.35">
      <c r="A187" s="49" t="s">
        <v>200</v>
      </c>
      <c r="B187" s="25">
        <f>PIF!D187</f>
        <v>1</v>
      </c>
      <c r="C187">
        <f>PIF!H187</f>
        <v>0</v>
      </c>
      <c r="D187" s="47">
        <f>Prev!B185</f>
        <v>0.54300961315805696</v>
      </c>
      <c r="E187" s="47">
        <f>Prev!E185</f>
        <v>0.53051549524469432</v>
      </c>
      <c r="F187" s="47">
        <f>Prev!H185</f>
        <v>0.5198137293098779</v>
      </c>
      <c r="G187" s="47">
        <f>Prev!K185</f>
        <v>0.50779985516997528</v>
      </c>
      <c r="H187" s="47">
        <f>Prev!N185</f>
        <v>0.49564993508405786</v>
      </c>
      <c r="I187" s="47">
        <f>Prev!Q185</f>
        <v>0.48337264398313079</v>
      </c>
      <c r="J187" s="47">
        <f>Prev!T185</f>
        <v>0.47097763833298534</v>
      </c>
      <c r="K187" s="47">
        <f>Prev!W185</f>
        <v>0.45847554340640256</v>
      </c>
      <c r="L187" s="47">
        <f>Prev!Z185</f>
        <v>0.44587793305763901</v>
      </c>
      <c r="M187" s="47">
        <f>Prev!AC185</f>
        <v>0.43319730199846435</v>
      </c>
      <c r="P187">
        <f t="shared" si="62"/>
        <v>0</v>
      </c>
      <c r="Q187">
        <f t="shared" si="63"/>
        <v>0</v>
      </c>
      <c r="R187">
        <f t="shared" si="64"/>
        <v>0</v>
      </c>
      <c r="S187">
        <f t="shared" si="65"/>
        <v>0</v>
      </c>
      <c r="T187">
        <f t="shared" si="66"/>
        <v>0</v>
      </c>
      <c r="U187">
        <f t="shared" si="67"/>
        <v>0</v>
      </c>
      <c r="V187">
        <f t="shared" si="68"/>
        <v>0</v>
      </c>
      <c r="W187">
        <f t="shared" si="69"/>
        <v>0</v>
      </c>
      <c r="X187">
        <f t="shared" si="70"/>
        <v>0</v>
      </c>
      <c r="Y187">
        <f t="shared" si="71"/>
        <v>0</v>
      </c>
      <c r="AA187">
        <f t="shared" si="52"/>
        <v>1</v>
      </c>
      <c r="AB187">
        <f t="shared" si="53"/>
        <v>1</v>
      </c>
      <c r="AC187">
        <f t="shared" si="54"/>
        <v>1</v>
      </c>
      <c r="AD187">
        <f t="shared" si="55"/>
        <v>1</v>
      </c>
      <c r="AE187">
        <f t="shared" si="56"/>
        <v>1</v>
      </c>
      <c r="AF187">
        <f t="shared" si="57"/>
        <v>1</v>
      </c>
      <c r="AG187">
        <f t="shared" si="58"/>
        <v>1</v>
      </c>
      <c r="AH187">
        <f t="shared" si="59"/>
        <v>1</v>
      </c>
      <c r="AI187">
        <f t="shared" si="60"/>
        <v>1</v>
      </c>
      <c r="AJ187">
        <f t="shared" si="61"/>
        <v>1</v>
      </c>
    </row>
    <row r="188" spans="1:36" ht="15.5" x14ac:dyDescent="0.35">
      <c r="A188" s="49" t="s">
        <v>201</v>
      </c>
      <c r="B188" s="25">
        <f>PIF!D188</f>
        <v>1</v>
      </c>
      <c r="C188">
        <f>PIF!H188</f>
        <v>0</v>
      </c>
      <c r="D188" s="47">
        <f>Prev!B186</f>
        <v>0.54300961315805663</v>
      </c>
      <c r="E188" s="47">
        <f>Prev!E186</f>
        <v>0.53051549524469399</v>
      </c>
      <c r="F188" s="47">
        <f>Prev!H186</f>
        <v>0.5198137293098779</v>
      </c>
      <c r="G188" s="47">
        <f>Prev!K186</f>
        <v>0.50779985516997528</v>
      </c>
      <c r="H188" s="47">
        <f>Prev!N186</f>
        <v>0.49564993508405814</v>
      </c>
      <c r="I188" s="47">
        <f>Prev!Q186</f>
        <v>0.48337264398313079</v>
      </c>
      <c r="J188" s="47">
        <f>Prev!T186</f>
        <v>0.47097763833298545</v>
      </c>
      <c r="K188" s="47">
        <f>Prev!W186</f>
        <v>0.45847554340640273</v>
      </c>
      <c r="L188" s="47">
        <f>Prev!Z186</f>
        <v>0.44587793305763868</v>
      </c>
      <c r="M188" s="47">
        <f>Prev!AC186</f>
        <v>0.43319730199846451</v>
      </c>
      <c r="P188">
        <f t="shared" si="62"/>
        <v>0</v>
      </c>
      <c r="Q188">
        <f t="shared" si="63"/>
        <v>0</v>
      </c>
      <c r="R188">
        <f t="shared" si="64"/>
        <v>0</v>
      </c>
      <c r="S188">
        <f t="shared" si="65"/>
        <v>0</v>
      </c>
      <c r="T188">
        <f t="shared" si="66"/>
        <v>0</v>
      </c>
      <c r="U188">
        <f t="shared" si="67"/>
        <v>0</v>
      </c>
      <c r="V188">
        <f t="shared" si="68"/>
        <v>0</v>
      </c>
      <c r="W188">
        <f t="shared" si="69"/>
        <v>0</v>
      </c>
      <c r="X188">
        <f t="shared" si="70"/>
        <v>0</v>
      </c>
      <c r="Y188">
        <f t="shared" si="71"/>
        <v>0</v>
      </c>
      <c r="AA188">
        <f t="shared" si="52"/>
        <v>1</v>
      </c>
      <c r="AB188">
        <f t="shared" si="53"/>
        <v>1</v>
      </c>
      <c r="AC188">
        <f t="shared" si="54"/>
        <v>1</v>
      </c>
      <c r="AD188">
        <f t="shared" si="55"/>
        <v>1</v>
      </c>
      <c r="AE188">
        <f t="shared" si="56"/>
        <v>1</v>
      </c>
      <c r="AF188">
        <f t="shared" si="57"/>
        <v>1</v>
      </c>
      <c r="AG188">
        <f t="shared" si="58"/>
        <v>1</v>
      </c>
      <c r="AH188">
        <f t="shared" si="59"/>
        <v>1</v>
      </c>
      <c r="AI188">
        <f t="shared" si="60"/>
        <v>1</v>
      </c>
      <c r="AJ188">
        <f t="shared" si="61"/>
        <v>1</v>
      </c>
    </row>
    <row r="189" spans="1:36" ht="15.5" x14ac:dyDescent="0.35">
      <c r="A189" s="49" t="s">
        <v>202</v>
      </c>
      <c r="B189" s="25">
        <f>PIF!D189</f>
        <v>1</v>
      </c>
      <c r="C189">
        <f>PIF!H189</f>
        <v>0</v>
      </c>
      <c r="D189" s="47">
        <f>Prev!B187</f>
        <v>0.54300961315805696</v>
      </c>
      <c r="E189" s="47">
        <f>Prev!E187</f>
        <v>0.53051549524469421</v>
      </c>
      <c r="F189" s="47">
        <f>Prev!H187</f>
        <v>0.51981372930987813</v>
      </c>
      <c r="G189" s="47">
        <f>Prev!K187</f>
        <v>0.50779985516997528</v>
      </c>
      <c r="H189" s="47">
        <f>Prev!N187</f>
        <v>0.49564993508405769</v>
      </c>
      <c r="I189" s="47">
        <f>Prev!Q187</f>
        <v>0.48337264398313073</v>
      </c>
      <c r="J189" s="47">
        <f>Prev!T187</f>
        <v>0.47097763833298578</v>
      </c>
      <c r="K189" s="47">
        <f>Prev!W187</f>
        <v>0.45847554340640284</v>
      </c>
      <c r="L189" s="47">
        <f>Prev!Z187</f>
        <v>0.44587793305763884</v>
      </c>
      <c r="M189" s="47">
        <f>Prev!AC187</f>
        <v>0.43319730199846462</v>
      </c>
      <c r="P189">
        <f t="shared" si="62"/>
        <v>0</v>
      </c>
      <c r="Q189">
        <f t="shared" si="63"/>
        <v>0</v>
      </c>
      <c r="R189">
        <f t="shared" si="64"/>
        <v>0</v>
      </c>
      <c r="S189">
        <f t="shared" si="65"/>
        <v>0</v>
      </c>
      <c r="T189">
        <f t="shared" si="66"/>
        <v>0</v>
      </c>
      <c r="U189">
        <f t="shared" si="67"/>
        <v>0</v>
      </c>
      <c r="V189">
        <f t="shared" si="68"/>
        <v>0</v>
      </c>
      <c r="W189">
        <f t="shared" si="69"/>
        <v>0</v>
      </c>
      <c r="X189">
        <f t="shared" si="70"/>
        <v>0</v>
      </c>
      <c r="Y189">
        <f t="shared" si="71"/>
        <v>0</v>
      </c>
      <c r="AA189">
        <f t="shared" si="52"/>
        <v>1</v>
      </c>
      <c r="AB189">
        <f t="shared" si="53"/>
        <v>1</v>
      </c>
      <c r="AC189">
        <f t="shared" si="54"/>
        <v>1</v>
      </c>
      <c r="AD189">
        <f t="shared" si="55"/>
        <v>1</v>
      </c>
      <c r="AE189">
        <f t="shared" si="56"/>
        <v>1</v>
      </c>
      <c r="AF189">
        <f t="shared" si="57"/>
        <v>1</v>
      </c>
      <c r="AG189">
        <f t="shared" si="58"/>
        <v>1</v>
      </c>
      <c r="AH189">
        <f t="shared" si="59"/>
        <v>1</v>
      </c>
      <c r="AI189">
        <f t="shared" si="60"/>
        <v>1</v>
      </c>
      <c r="AJ189">
        <f t="shared" si="61"/>
        <v>1</v>
      </c>
    </row>
    <row r="190" spans="1:36" ht="15.5" x14ac:dyDescent="0.35">
      <c r="A190" s="49" t="s">
        <v>203</v>
      </c>
      <c r="B190" s="25">
        <f>PIF!D190</f>
        <v>1</v>
      </c>
      <c r="C190">
        <f>PIF!H190</f>
        <v>0</v>
      </c>
      <c r="D190" s="47">
        <f>Prev!B188</f>
        <v>0.54300961315805685</v>
      </c>
      <c r="E190" s="47">
        <f>Prev!E188</f>
        <v>0.53051549524469432</v>
      </c>
      <c r="F190" s="47">
        <f>Prev!H188</f>
        <v>0.51981372930987813</v>
      </c>
      <c r="G190" s="47">
        <f>Prev!K188</f>
        <v>0.50779985516997561</v>
      </c>
      <c r="H190" s="47">
        <f>Prev!N188</f>
        <v>0.49564993508405808</v>
      </c>
      <c r="I190" s="47">
        <f>Prev!Q188</f>
        <v>0.48337264398313107</v>
      </c>
      <c r="J190" s="47">
        <f>Prev!T188</f>
        <v>0.47097763833298578</v>
      </c>
      <c r="K190" s="47">
        <f>Prev!W188</f>
        <v>0.45847554340640245</v>
      </c>
      <c r="L190" s="47">
        <f>Prev!Z188</f>
        <v>0.44587793305763868</v>
      </c>
      <c r="M190" s="47">
        <f>Prev!AC188</f>
        <v>0.43319730199846462</v>
      </c>
      <c r="P190">
        <f t="shared" si="62"/>
        <v>0</v>
      </c>
      <c r="Q190">
        <f t="shared" si="63"/>
        <v>0</v>
      </c>
      <c r="R190">
        <f t="shared" si="64"/>
        <v>0</v>
      </c>
      <c r="S190">
        <f t="shared" si="65"/>
        <v>0</v>
      </c>
      <c r="T190">
        <f t="shared" si="66"/>
        <v>0</v>
      </c>
      <c r="U190">
        <f t="shared" si="67"/>
        <v>0</v>
      </c>
      <c r="V190">
        <f t="shared" si="68"/>
        <v>0</v>
      </c>
      <c r="W190">
        <f t="shared" si="69"/>
        <v>0</v>
      </c>
      <c r="X190">
        <f t="shared" si="70"/>
        <v>0</v>
      </c>
      <c r="Y190">
        <f t="shared" si="71"/>
        <v>0</v>
      </c>
      <c r="AA190">
        <f t="shared" si="52"/>
        <v>1</v>
      </c>
      <c r="AB190">
        <f t="shared" si="53"/>
        <v>1</v>
      </c>
      <c r="AC190">
        <f t="shared" si="54"/>
        <v>1</v>
      </c>
      <c r="AD190">
        <f t="shared" si="55"/>
        <v>1</v>
      </c>
      <c r="AE190">
        <f t="shared" si="56"/>
        <v>1</v>
      </c>
      <c r="AF190">
        <f t="shared" si="57"/>
        <v>1</v>
      </c>
      <c r="AG190">
        <f t="shared" si="58"/>
        <v>1</v>
      </c>
      <c r="AH190">
        <f t="shared" si="59"/>
        <v>1</v>
      </c>
      <c r="AI190">
        <f t="shared" si="60"/>
        <v>1</v>
      </c>
      <c r="AJ190">
        <f t="shared" si="61"/>
        <v>1</v>
      </c>
    </row>
    <row r="191" spans="1:36" ht="15.5" x14ac:dyDescent="0.35">
      <c r="A191" s="49" t="s">
        <v>204</v>
      </c>
      <c r="B191" s="25">
        <f>PIF!D191</f>
        <v>1</v>
      </c>
      <c r="C191">
        <f>PIF!H191</f>
        <v>0</v>
      </c>
      <c r="D191" s="47">
        <f>Prev!B189</f>
        <v>0.54300961315805685</v>
      </c>
      <c r="E191" s="47">
        <f>Prev!E189</f>
        <v>0.53051549524469432</v>
      </c>
      <c r="F191" s="47">
        <f>Prev!H189</f>
        <v>0.51981372930987813</v>
      </c>
      <c r="G191" s="47">
        <f>Prev!K189</f>
        <v>0.50779985516997561</v>
      </c>
      <c r="H191" s="47">
        <f>Prev!N189</f>
        <v>0.49564993508405808</v>
      </c>
      <c r="I191" s="47">
        <f>Prev!Q189</f>
        <v>0.48337264398313107</v>
      </c>
      <c r="J191" s="47">
        <f>Prev!T189</f>
        <v>0.47097763833298578</v>
      </c>
      <c r="K191" s="47">
        <f>Prev!W189</f>
        <v>0.45847554340640245</v>
      </c>
      <c r="L191" s="47">
        <f>Prev!Z189</f>
        <v>0.44587793305763868</v>
      </c>
      <c r="M191" s="47">
        <f>Prev!AC189</f>
        <v>0.43319730199846462</v>
      </c>
      <c r="P191">
        <f t="shared" si="62"/>
        <v>0</v>
      </c>
      <c r="Q191">
        <f t="shared" si="63"/>
        <v>0</v>
      </c>
      <c r="R191">
        <f t="shared" si="64"/>
        <v>0</v>
      </c>
      <c r="S191">
        <f t="shared" si="65"/>
        <v>0</v>
      </c>
      <c r="T191">
        <f t="shared" si="66"/>
        <v>0</v>
      </c>
      <c r="U191">
        <f t="shared" si="67"/>
        <v>0</v>
      </c>
      <c r="V191">
        <f t="shared" si="68"/>
        <v>0</v>
      </c>
      <c r="W191">
        <f t="shared" si="69"/>
        <v>0</v>
      </c>
      <c r="X191">
        <f t="shared" si="70"/>
        <v>0</v>
      </c>
      <c r="Y191">
        <f t="shared" si="71"/>
        <v>0</v>
      </c>
      <c r="AA191">
        <f t="shared" si="52"/>
        <v>1</v>
      </c>
      <c r="AB191">
        <f t="shared" si="53"/>
        <v>1</v>
      </c>
      <c r="AC191">
        <f t="shared" si="54"/>
        <v>1</v>
      </c>
      <c r="AD191">
        <f t="shared" si="55"/>
        <v>1</v>
      </c>
      <c r="AE191">
        <f t="shared" si="56"/>
        <v>1</v>
      </c>
      <c r="AF191">
        <f t="shared" si="57"/>
        <v>1</v>
      </c>
      <c r="AG191">
        <f t="shared" si="58"/>
        <v>1</v>
      </c>
      <c r="AH191">
        <f t="shared" si="59"/>
        <v>1</v>
      </c>
      <c r="AI191">
        <f t="shared" si="60"/>
        <v>1</v>
      </c>
      <c r="AJ191">
        <f t="shared" si="61"/>
        <v>1</v>
      </c>
    </row>
    <row r="192" spans="1:36" ht="15.5" x14ac:dyDescent="0.35">
      <c r="A192" s="49" t="s">
        <v>205</v>
      </c>
      <c r="B192" s="25">
        <f>PIF!D192</f>
        <v>1</v>
      </c>
      <c r="C192">
        <f>PIF!H192</f>
        <v>0</v>
      </c>
      <c r="D192" s="47">
        <f>Prev!B190</f>
        <v>0.54300961315805685</v>
      </c>
      <c r="E192" s="47">
        <f>Prev!E190</f>
        <v>0.53051549524469432</v>
      </c>
      <c r="F192" s="47">
        <f>Prev!H190</f>
        <v>0.51981372930987813</v>
      </c>
      <c r="G192" s="47">
        <f>Prev!K190</f>
        <v>0.50779985516997561</v>
      </c>
      <c r="H192" s="47">
        <f>Prev!N190</f>
        <v>0.49564993508405808</v>
      </c>
      <c r="I192" s="47">
        <f>Prev!Q190</f>
        <v>0.48337264398313107</v>
      </c>
      <c r="J192" s="47">
        <f>Prev!T190</f>
        <v>0.47097763833298578</v>
      </c>
      <c r="K192" s="47">
        <f>Prev!W190</f>
        <v>0.45847554340640245</v>
      </c>
      <c r="L192" s="47">
        <f>Prev!Z190</f>
        <v>0.44587793305763868</v>
      </c>
      <c r="M192" s="47">
        <f>Prev!AC190</f>
        <v>0.43319730199846462</v>
      </c>
      <c r="P192">
        <f t="shared" si="62"/>
        <v>0</v>
      </c>
      <c r="Q192">
        <f t="shared" si="63"/>
        <v>0</v>
      </c>
      <c r="R192">
        <f t="shared" si="64"/>
        <v>0</v>
      </c>
      <c r="S192">
        <f t="shared" si="65"/>
        <v>0</v>
      </c>
      <c r="T192">
        <f t="shared" si="66"/>
        <v>0</v>
      </c>
      <c r="U192">
        <f t="shared" si="67"/>
        <v>0</v>
      </c>
      <c r="V192">
        <f t="shared" si="68"/>
        <v>0</v>
      </c>
      <c r="W192">
        <f t="shared" si="69"/>
        <v>0</v>
      </c>
      <c r="X192">
        <f t="shared" si="70"/>
        <v>0</v>
      </c>
      <c r="Y192">
        <f t="shared" si="71"/>
        <v>0</v>
      </c>
      <c r="AA192">
        <f t="shared" si="52"/>
        <v>1</v>
      </c>
      <c r="AB192">
        <f t="shared" si="53"/>
        <v>1</v>
      </c>
      <c r="AC192">
        <f t="shared" si="54"/>
        <v>1</v>
      </c>
      <c r="AD192">
        <f t="shared" si="55"/>
        <v>1</v>
      </c>
      <c r="AE192">
        <f t="shared" si="56"/>
        <v>1</v>
      </c>
      <c r="AF192">
        <f t="shared" si="57"/>
        <v>1</v>
      </c>
      <c r="AG192">
        <f t="shared" si="58"/>
        <v>1</v>
      </c>
      <c r="AH192">
        <f t="shared" si="59"/>
        <v>1</v>
      </c>
      <c r="AI192">
        <f t="shared" si="60"/>
        <v>1</v>
      </c>
      <c r="AJ192">
        <f t="shared" si="61"/>
        <v>1</v>
      </c>
    </row>
    <row r="193" spans="1:36" ht="15.5" x14ac:dyDescent="0.35">
      <c r="A193" s="49" t="s">
        <v>206</v>
      </c>
      <c r="B193" s="25">
        <f>PIF!D193</f>
        <v>1</v>
      </c>
      <c r="C193">
        <f>PIF!H193</f>
        <v>0</v>
      </c>
      <c r="D193" s="47">
        <f>Prev!B191</f>
        <v>0.54300961315805685</v>
      </c>
      <c r="E193" s="47">
        <f>Prev!E191</f>
        <v>0.53051549524469432</v>
      </c>
      <c r="F193" s="47">
        <f>Prev!H191</f>
        <v>0.51981372930987813</v>
      </c>
      <c r="G193" s="47">
        <f>Prev!K191</f>
        <v>0.50779985516997561</v>
      </c>
      <c r="H193" s="47">
        <f>Prev!N191</f>
        <v>0.49564993508405808</v>
      </c>
      <c r="I193" s="47">
        <f>Prev!Q191</f>
        <v>0.48337264398313107</v>
      </c>
      <c r="J193" s="47">
        <f>Prev!T191</f>
        <v>0.47097763833298578</v>
      </c>
      <c r="K193" s="47">
        <f>Prev!W191</f>
        <v>0.45847554340640245</v>
      </c>
      <c r="L193" s="47">
        <f>Prev!Z191</f>
        <v>0.44587793305763868</v>
      </c>
      <c r="M193" s="47">
        <f>Prev!AC191</f>
        <v>0.43319730199846462</v>
      </c>
      <c r="P193">
        <f t="shared" si="62"/>
        <v>0</v>
      </c>
      <c r="Q193">
        <f t="shared" si="63"/>
        <v>0</v>
      </c>
      <c r="R193">
        <f t="shared" si="64"/>
        <v>0</v>
      </c>
      <c r="S193">
        <f t="shared" si="65"/>
        <v>0</v>
      </c>
      <c r="T193">
        <f t="shared" si="66"/>
        <v>0</v>
      </c>
      <c r="U193">
        <f t="shared" si="67"/>
        <v>0</v>
      </c>
      <c r="V193">
        <f t="shared" si="68"/>
        <v>0</v>
      </c>
      <c r="W193">
        <f t="shared" si="69"/>
        <v>0</v>
      </c>
      <c r="X193">
        <f t="shared" si="70"/>
        <v>0</v>
      </c>
      <c r="Y193">
        <f t="shared" si="71"/>
        <v>0</v>
      </c>
      <c r="AA193">
        <f t="shared" si="52"/>
        <v>1</v>
      </c>
      <c r="AB193">
        <f t="shared" si="53"/>
        <v>1</v>
      </c>
      <c r="AC193">
        <f t="shared" si="54"/>
        <v>1</v>
      </c>
      <c r="AD193">
        <f t="shared" si="55"/>
        <v>1</v>
      </c>
      <c r="AE193">
        <f t="shared" si="56"/>
        <v>1</v>
      </c>
      <c r="AF193">
        <f t="shared" si="57"/>
        <v>1</v>
      </c>
      <c r="AG193">
        <f t="shared" si="58"/>
        <v>1</v>
      </c>
      <c r="AH193">
        <f t="shared" si="59"/>
        <v>1</v>
      </c>
      <c r="AI193">
        <f t="shared" si="60"/>
        <v>1</v>
      </c>
      <c r="AJ193">
        <f t="shared" si="61"/>
        <v>1</v>
      </c>
    </row>
    <row r="194" spans="1:36" ht="15.5" x14ac:dyDescent="0.35">
      <c r="A194" s="49" t="s">
        <v>207</v>
      </c>
      <c r="B194" s="25">
        <f>PIF!D194</f>
        <v>1</v>
      </c>
      <c r="C194">
        <f>PIF!H194</f>
        <v>0</v>
      </c>
      <c r="D194" s="47">
        <f>Prev!B192</f>
        <v>0.54300961315805685</v>
      </c>
      <c r="E194" s="47">
        <f>Prev!E192</f>
        <v>0.53051549524469432</v>
      </c>
      <c r="F194" s="47">
        <f>Prev!H192</f>
        <v>0.51981372930987813</v>
      </c>
      <c r="G194" s="47">
        <f>Prev!K192</f>
        <v>0.50779985516997561</v>
      </c>
      <c r="H194" s="47">
        <f>Prev!N192</f>
        <v>0.49564993508405808</v>
      </c>
      <c r="I194" s="47">
        <f>Prev!Q192</f>
        <v>0.48337264398313107</v>
      </c>
      <c r="J194" s="47">
        <f>Prev!T192</f>
        <v>0.47097763833298578</v>
      </c>
      <c r="K194" s="47">
        <f>Prev!W192</f>
        <v>0.45847554340640245</v>
      </c>
      <c r="L194" s="47">
        <f>Prev!Z192</f>
        <v>0.44587793305763868</v>
      </c>
      <c r="M194" s="47">
        <f>Prev!AC192</f>
        <v>0.43319730199846462</v>
      </c>
      <c r="P194">
        <f t="shared" si="62"/>
        <v>0</v>
      </c>
      <c r="Q194">
        <f t="shared" si="63"/>
        <v>0</v>
      </c>
      <c r="R194">
        <f t="shared" si="64"/>
        <v>0</v>
      </c>
      <c r="S194">
        <f t="shared" si="65"/>
        <v>0</v>
      </c>
      <c r="T194">
        <f t="shared" si="66"/>
        <v>0</v>
      </c>
      <c r="U194">
        <f t="shared" si="67"/>
        <v>0</v>
      </c>
      <c r="V194">
        <f t="shared" si="68"/>
        <v>0</v>
      </c>
      <c r="W194">
        <f t="shared" si="69"/>
        <v>0</v>
      </c>
      <c r="X194">
        <f t="shared" si="70"/>
        <v>0</v>
      </c>
      <c r="Y194">
        <f t="shared" si="71"/>
        <v>0</v>
      </c>
      <c r="AA194">
        <f t="shared" si="52"/>
        <v>1</v>
      </c>
      <c r="AB194">
        <f t="shared" si="53"/>
        <v>1</v>
      </c>
      <c r="AC194">
        <f t="shared" si="54"/>
        <v>1</v>
      </c>
      <c r="AD194">
        <f t="shared" si="55"/>
        <v>1</v>
      </c>
      <c r="AE194">
        <f t="shared" si="56"/>
        <v>1</v>
      </c>
      <c r="AF194">
        <f t="shared" si="57"/>
        <v>1</v>
      </c>
      <c r="AG194">
        <f t="shared" si="58"/>
        <v>1</v>
      </c>
      <c r="AH194">
        <f t="shared" si="59"/>
        <v>1</v>
      </c>
      <c r="AI194">
        <f t="shared" si="60"/>
        <v>1</v>
      </c>
      <c r="AJ194">
        <f t="shared" si="61"/>
        <v>1</v>
      </c>
    </row>
    <row r="195" spans="1:36" ht="15.5" x14ac:dyDescent="0.35">
      <c r="A195" s="49" t="s">
        <v>208</v>
      </c>
      <c r="B195" s="25">
        <f>PIF!D195</f>
        <v>1</v>
      </c>
      <c r="C195">
        <f>PIF!H195</f>
        <v>0</v>
      </c>
      <c r="D195" s="47">
        <f>Prev!B193</f>
        <v>0.54300961315805685</v>
      </c>
      <c r="E195" s="47">
        <f>Prev!E193</f>
        <v>0.53051549524469432</v>
      </c>
      <c r="F195" s="47">
        <f>Prev!H193</f>
        <v>0.51981372930987813</v>
      </c>
      <c r="G195" s="47">
        <f>Prev!K193</f>
        <v>0.50779985516997561</v>
      </c>
      <c r="H195" s="47">
        <f>Prev!N193</f>
        <v>0.49564993508405808</v>
      </c>
      <c r="I195" s="47">
        <f>Prev!Q193</f>
        <v>0.48337264398313107</v>
      </c>
      <c r="J195" s="47">
        <f>Prev!T193</f>
        <v>0.47097763833298578</v>
      </c>
      <c r="K195" s="47">
        <f>Prev!W193</f>
        <v>0.45847554340640245</v>
      </c>
      <c r="L195" s="47">
        <f>Prev!Z193</f>
        <v>0.44587793305763868</v>
      </c>
      <c r="M195" s="47">
        <f>Prev!AC193</f>
        <v>0.43319730199846462</v>
      </c>
      <c r="P195">
        <f t="shared" si="62"/>
        <v>0</v>
      </c>
      <c r="Q195">
        <f t="shared" si="63"/>
        <v>0</v>
      </c>
      <c r="R195">
        <f t="shared" si="64"/>
        <v>0</v>
      </c>
      <c r="S195">
        <f t="shared" si="65"/>
        <v>0</v>
      </c>
      <c r="T195">
        <f t="shared" si="66"/>
        <v>0</v>
      </c>
      <c r="U195">
        <f t="shared" si="67"/>
        <v>0</v>
      </c>
      <c r="V195">
        <f t="shared" si="68"/>
        <v>0</v>
      </c>
      <c r="W195">
        <f t="shared" si="69"/>
        <v>0</v>
      </c>
      <c r="X195">
        <f t="shared" si="70"/>
        <v>0</v>
      </c>
      <c r="Y195">
        <f t="shared" si="71"/>
        <v>0</v>
      </c>
      <c r="AA195">
        <f t="shared" si="52"/>
        <v>1</v>
      </c>
      <c r="AB195">
        <f t="shared" si="53"/>
        <v>1</v>
      </c>
      <c r="AC195">
        <f t="shared" si="54"/>
        <v>1</v>
      </c>
      <c r="AD195">
        <f t="shared" si="55"/>
        <v>1</v>
      </c>
      <c r="AE195">
        <f t="shared" si="56"/>
        <v>1</v>
      </c>
      <c r="AF195">
        <f t="shared" si="57"/>
        <v>1</v>
      </c>
      <c r="AG195">
        <f t="shared" si="58"/>
        <v>1</v>
      </c>
      <c r="AH195">
        <f t="shared" si="59"/>
        <v>1</v>
      </c>
      <c r="AI195">
        <f t="shared" si="60"/>
        <v>1</v>
      </c>
      <c r="AJ195">
        <f t="shared" si="61"/>
        <v>1</v>
      </c>
    </row>
    <row r="196" spans="1:36" ht="15.5" x14ac:dyDescent="0.35">
      <c r="A196" s="49" t="s">
        <v>209</v>
      </c>
      <c r="B196" s="25">
        <f>PIF!D196</f>
        <v>1</v>
      </c>
      <c r="C196">
        <f>PIF!H196</f>
        <v>0</v>
      </c>
      <c r="D196" s="47">
        <f>Prev!B194</f>
        <v>0.54300961315805685</v>
      </c>
      <c r="E196" s="47">
        <f>Prev!E194</f>
        <v>0.53051549524469432</v>
      </c>
      <c r="F196" s="47">
        <f>Prev!H194</f>
        <v>0.51981372930987813</v>
      </c>
      <c r="G196" s="47">
        <f>Prev!K194</f>
        <v>0.50779985516997561</v>
      </c>
      <c r="H196" s="47">
        <f>Prev!N194</f>
        <v>0.49564993508405808</v>
      </c>
      <c r="I196" s="47">
        <f>Prev!Q194</f>
        <v>0.48337264398313107</v>
      </c>
      <c r="J196" s="47">
        <f>Prev!T194</f>
        <v>0.47097763833298578</v>
      </c>
      <c r="K196" s="47">
        <f>Prev!W194</f>
        <v>0.45847554340640245</v>
      </c>
      <c r="L196" s="47">
        <f>Prev!Z194</f>
        <v>0.44587793305763868</v>
      </c>
      <c r="M196" s="47">
        <f>Prev!AC194</f>
        <v>0.43319730199846462</v>
      </c>
      <c r="P196">
        <f t="shared" si="62"/>
        <v>0</v>
      </c>
      <c r="Q196">
        <f t="shared" si="63"/>
        <v>0</v>
      </c>
      <c r="R196">
        <f t="shared" si="64"/>
        <v>0</v>
      </c>
      <c r="S196">
        <f t="shared" si="65"/>
        <v>0</v>
      </c>
      <c r="T196">
        <f t="shared" si="66"/>
        <v>0</v>
      </c>
      <c r="U196">
        <f t="shared" si="67"/>
        <v>0</v>
      </c>
      <c r="V196">
        <f t="shared" si="68"/>
        <v>0</v>
      </c>
      <c r="W196">
        <f t="shared" si="69"/>
        <v>0</v>
      </c>
      <c r="X196">
        <f t="shared" si="70"/>
        <v>0</v>
      </c>
      <c r="Y196">
        <f t="shared" si="71"/>
        <v>0</v>
      </c>
      <c r="AA196">
        <f t="shared" si="52"/>
        <v>1</v>
      </c>
      <c r="AB196">
        <f t="shared" si="53"/>
        <v>1</v>
      </c>
      <c r="AC196">
        <f t="shared" si="54"/>
        <v>1</v>
      </c>
      <c r="AD196">
        <f t="shared" si="55"/>
        <v>1</v>
      </c>
      <c r="AE196">
        <f t="shared" si="56"/>
        <v>1</v>
      </c>
      <c r="AF196">
        <f t="shared" si="57"/>
        <v>1</v>
      </c>
      <c r="AG196">
        <f t="shared" si="58"/>
        <v>1</v>
      </c>
      <c r="AH196">
        <f t="shared" si="59"/>
        <v>1</v>
      </c>
      <c r="AI196">
        <f t="shared" si="60"/>
        <v>1</v>
      </c>
      <c r="AJ196">
        <f t="shared" si="61"/>
        <v>1</v>
      </c>
    </row>
    <row r="197" spans="1:36" ht="15.5" x14ac:dyDescent="0.35">
      <c r="A197" s="49" t="s">
        <v>210</v>
      </c>
      <c r="B197" s="25">
        <f>PIF!D197</f>
        <v>1</v>
      </c>
      <c r="C197">
        <f>PIF!H197</f>
        <v>0</v>
      </c>
      <c r="D197" s="47">
        <f>Prev!B195</f>
        <v>0.54300961315805685</v>
      </c>
      <c r="E197" s="47">
        <f>Prev!E195</f>
        <v>0.53051549524469432</v>
      </c>
      <c r="F197" s="47">
        <f>Prev!H195</f>
        <v>0.51981372930987813</v>
      </c>
      <c r="G197" s="47">
        <f>Prev!K195</f>
        <v>0.50779985516997561</v>
      </c>
      <c r="H197" s="47">
        <f>Prev!N195</f>
        <v>0.49564993508405808</v>
      </c>
      <c r="I197" s="47">
        <f>Prev!Q195</f>
        <v>0.48337264398313107</v>
      </c>
      <c r="J197" s="47">
        <f>Prev!T195</f>
        <v>0.47097763833298578</v>
      </c>
      <c r="K197" s="47">
        <f>Prev!W195</f>
        <v>0.45847554340640245</v>
      </c>
      <c r="L197" s="47">
        <f>Prev!Z195</f>
        <v>0.44587793305763868</v>
      </c>
      <c r="M197" s="47">
        <f>Prev!AC195</f>
        <v>0.43319730199846462</v>
      </c>
      <c r="P197">
        <f t="shared" si="62"/>
        <v>0</v>
      </c>
      <c r="Q197">
        <f t="shared" si="63"/>
        <v>0</v>
      </c>
      <c r="R197">
        <f t="shared" si="64"/>
        <v>0</v>
      </c>
      <c r="S197">
        <f t="shared" si="65"/>
        <v>0</v>
      </c>
      <c r="T197">
        <f t="shared" si="66"/>
        <v>0</v>
      </c>
      <c r="U197">
        <f t="shared" si="67"/>
        <v>0</v>
      </c>
      <c r="V197">
        <f t="shared" si="68"/>
        <v>0</v>
      </c>
      <c r="W197">
        <f t="shared" si="69"/>
        <v>0</v>
      </c>
      <c r="X197">
        <f t="shared" si="70"/>
        <v>0</v>
      </c>
      <c r="Y197">
        <f t="shared" si="71"/>
        <v>0</v>
      </c>
      <c r="AA197">
        <f t="shared" si="52"/>
        <v>1</v>
      </c>
      <c r="AB197">
        <f t="shared" si="53"/>
        <v>1</v>
      </c>
      <c r="AC197">
        <f t="shared" si="54"/>
        <v>1</v>
      </c>
      <c r="AD197">
        <f t="shared" si="55"/>
        <v>1</v>
      </c>
      <c r="AE197">
        <f t="shared" si="56"/>
        <v>1</v>
      </c>
      <c r="AF197">
        <f t="shared" si="57"/>
        <v>1</v>
      </c>
      <c r="AG197">
        <f t="shared" si="58"/>
        <v>1</v>
      </c>
      <c r="AH197">
        <f t="shared" si="59"/>
        <v>1</v>
      </c>
      <c r="AI197">
        <f t="shared" si="60"/>
        <v>1</v>
      </c>
      <c r="AJ197">
        <f t="shared" si="61"/>
        <v>1</v>
      </c>
    </row>
    <row r="198" spans="1:36" ht="15.5" x14ac:dyDescent="0.35">
      <c r="A198" s="49" t="s">
        <v>211</v>
      </c>
      <c r="B198" s="25">
        <f>PIF!D198</f>
        <v>1</v>
      </c>
      <c r="C198">
        <f>PIF!H198</f>
        <v>0</v>
      </c>
      <c r="D198" s="47">
        <f>Prev!B196</f>
        <v>0.54300961315805685</v>
      </c>
      <c r="E198" s="47">
        <f>Prev!E196</f>
        <v>0.53051549524469432</v>
      </c>
      <c r="F198" s="47">
        <f>Prev!H196</f>
        <v>0.51981372930987813</v>
      </c>
      <c r="G198" s="47">
        <f>Prev!K196</f>
        <v>0.50779985516997561</v>
      </c>
      <c r="H198" s="47">
        <f>Prev!N196</f>
        <v>0.49564993508405808</v>
      </c>
      <c r="I198" s="47">
        <f>Prev!Q196</f>
        <v>0.48337264398313107</v>
      </c>
      <c r="J198" s="47">
        <f>Prev!T196</f>
        <v>0.47097763833298578</v>
      </c>
      <c r="K198" s="47">
        <f>Prev!W196</f>
        <v>0.45847554340640245</v>
      </c>
      <c r="L198" s="47">
        <f>Prev!Z196</f>
        <v>0.44587793305763868</v>
      </c>
      <c r="M198" s="47">
        <f>Prev!AC196</f>
        <v>0.43319730199846462</v>
      </c>
      <c r="P198">
        <f t="shared" si="62"/>
        <v>0</v>
      </c>
      <c r="Q198">
        <f t="shared" si="63"/>
        <v>0</v>
      </c>
      <c r="R198">
        <f t="shared" si="64"/>
        <v>0</v>
      </c>
      <c r="S198">
        <f t="shared" si="65"/>
        <v>0</v>
      </c>
      <c r="T198">
        <f t="shared" si="66"/>
        <v>0</v>
      </c>
      <c r="U198">
        <f t="shared" si="67"/>
        <v>0</v>
      </c>
      <c r="V198">
        <f t="shared" si="68"/>
        <v>0</v>
      </c>
      <c r="W198">
        <f t="shared" si="69"/>
        <v>0</v>
      </c>
      <c r="X198">
        <f t="shared" si="70"/>
        <v>0</v>
      </c>
      <c r="Y198">
        <f t="shared" si="71"/>
        <v>0</v>
      </c>
      <c r="AA198">
        <f t="shared" ref="AA198:AA206" si="72">1+P198</f>
        <v>1</v>
      </c>
      <c r="AB198">
        <f t="shared" ref="AB198:AB206" si="73">1+Q198</f>
        <v>1</v>
      </c>
      <c r="AC198">
        <f t="shared" ref="AC198:AC206" si="74">1+R198</f>
        <v>1</v>
      </c>
      <c r="AD198">
        <f t="shared" ref="AD198:AD206" si="75">1+S198</f>
        <v>1</v>
      </c>
      <c r="AE198">
        <f t="shared" ref="AE198:AE206" si="76">1+T198</f>
        <v>1</v>
      </c>
      <c r="AF198">
        <f t="shared" ref="AF198:AF206" si="77">1+U198</f>
        <v>1</v>
      </c>
      <c r="AG198">
        <f t="shared" ref="AG198:AG206" si="78">1+V198</f>
        <v>1</v>
      </c>
      <c r="AH198">
        <f t="shared" ref="AH198:AH206" si="79">1+W198</f>
        <v>1</v>
      </c>
      <c r="AI198">
        <f t="shared" ref="AI198:AI206" si="80">1+X198</f>
        <v>1</v>
      </c>
      <c r="AJ198">
        <f t="shared" ref="AJ198:AJ206" si="81">1+Y198</f>
        <v>1</v>
      </c>
    </row>
    <row r="199" spans="1:36" ht="15.5" x14ac:dyDescent="0.35">
      <c r="A199" s="49" t="s">
        <v>212</v>
      </c>
      <c r="B199" s="25">
        <f>PIF!D199</f>
        <v>1</v>
      </c>
      <c r="C199">
        <f>PIF!H199</f>
        <v>0</v>
      </c>
      <c r="D199" s="47">
        <f>Prev!B197</f>
        <v>0.54300961315805685</v>
      </c>
      <c r="E199" s="47">
        <f>Prev!E197</f>
        <v>0.53051549524469432</v>
      </c>
      <c r="F199" s="47">
        <f>Prev!H197</f>
        <v>0.51981372930987813</v>
      </c>
      <c r="G199" s="47">
        <f>Prev!K197</f>
        <v>0.50779985516997561</v>
      </c>
      <c r="H199" s="47">
        <f>Prev!N197</f>
        <v>0.49564993508405808</v>
      </c>
      <c r="I199" s="47">
        <f>Prev!Q197</f>
        <v>0.48337264398313107</v>
      </c>
      <c r="J199" s="47">
        <f>Prev!T197</f>
        <v>0.47097763833298578</v>
      </c>
      <c r="K199" s="47">
        <f>Prev!W197</f>
        <v>0.45847554340640245</v>
      </c>
      <c r="L199" s="47">
        <f>Prev!Z197</f>
        <v>0.44587793305763868</v>
      </c>
      <c r="M199" s="47">
        <f>Prev!AC197</f>
        <v>0.43319730199846462</v>
      </c>
      <c r="P199">
        <f t="shared" si="62"/>
        <v>0</v>
      </c>
      <c r="Q199">
        <f t="shared" si="63"/>
        <v>0</v>
      </c>
      <c r="R199">
        <f t="shared" si="64"/>
        <v>0</v>
      </c>
      <c r="S199">
        <f t="shared" si="65"/>
        <v>0</v>
      </c>
      <c r="T199">
        <f t="shared" si="66"/>
        <v>0</v>
      </c>
      <c r="U199">
        <f t="shared" si="67"/>
        <v>0</v>
      </c>
      <c r="V199">
        <f t="shared" si="68"/>
        <v>0</v>
      </c>
      <c r="W199">
        <f t="shared" si="69"/>
        <v>0</v>
      </c>
      <c r="X199">
        <f t="shared" si="70"/>
        <v>0</v>
      </c>
      <c r="Y199">
        <f t="shared" si="71"/>
        <v>0</v>
      </c>
      <c r="AA199">
        <f t="shared" si="72"/>
        <v>1</v>
      </c>
      <c r="AB199">
        <f t="shared" si="73"/>
        <v>1</v>
      </c>
      <c r="AC199">
        <f t="shared" si="74"/>
        <v>1</v>
      </c>
      <c r="AD199">
        <f t="shared" si="75"/>
        <v>1</v>
      </c>
      <c r="AE199">
        <f t="shared" si="76"/>
        <v>1</v>
      </c>
      <c r="AF199">
        <f t="shared" si="77"/>
        <v>1</v>
      </c>
      <c r="AG199">
        <f t="shared" si="78"/>
        <v>1</v>
      </c>
      <c r="AH199">
        <f t="shared" si="79"/>
        <v>1</v>
      </c>
      <c r="AI199">
        <f t="shared" si="80"/>
        <v>1</v>
      </c>
      <c r="AJ199">
        <f t="shared" si="81"/>
        <v>1</v>
      </c>
    </row>
    <row r="200" spans="1:36" ht="15.5" x14ac:dyDescent="0.35">
      <c r="A200" s="49" t="s">
        <v>213</v>
      </c>
      <c r="B200" s="25">
        <f>PIF!D200</f>
        <v>1</v>
      </c>
      <c r="C200">
        <f>PIF!H200</f>
        <v>0</v>
      </c>
      <c r="D200" s="47">
        <f>Prev!B198</f>
        <v>0.54300961315805685</v>
      </c>
      <c r="E200" s="47">
        <f>Prev!E198</f>
        <v>0.53051549524469432</v>
      </c>
      <c r="F200" s="47">
        <f>Prev!H198</f>
        <v>0.51981372930987813</v>
      </c>
      <c r="G200" s="47">
        <f>Prev!K198</f>
        <v>0.50779985516997561</v>
      </c>
      <c r="H200" s="47">
        <f>Prev!N198</f>
        <v>0.49564993508405808</v>
      </c>
      <c r="I200" s="47">
        <f>Prev!Q198</f>
        <v>0.48337264398313107</v>
      </c>
      <c r="J200" s="47">
        <f>Prev!T198</f>
        <v>0.47097763833298578</v>
      </c>
      <c r="K200" s="47">
        <f>Prev!W198</f>
        <v>0.45847554340640245</v>
      </c>
      <c r="L200" s="47">
        <f>Prev!Z198</f>
        <v>0.44587793305763868</v>
      </c>
      <c r="M200" s="47">
        <f>Prev!AC198</f>
        <v>0.43319730199846462</v>
      </c>
      <c r="P200">
        <f t="shared" si="62"/>
        <v>0</v>
      </c>
      <c r="Q200">
        <f t="shared" si="63"/>
        <v>0</v>
      </c>
      <c r="R200">
        <f t="shared" si="64"/>
        <v>0</v>
      </c>
      <c r="S200">
        <f t="shared" si="65"/>
        <v>0</v>
      </c>
      <c r="T200">
        <f t="shared" si="66"/>
        <v>0</v>
      </c>
      <c r="U200">
        <f t="shared" si="67"/>
        <v>0</v>
      </c>
      <c r="V200">
        <f t="shared" si="68"/>
        <v>0</v>
      </c>
      <c r="W200">
        <f t="shared" si="69"/>
        <v>0</v>
      </c>
      <c r="X200">
        <f t="shared" si="70"/>
        <v>0</v>
      </c>
      <c r="Y200">
        <f t="shared" si="71"/>
        <v>0</v>
      </c>
      <c r="AA200">
        <f t="shared" si="72"/>
        <v>1</v>
      </c>
      <c r="AB200">
        <f t="shared" si="73"/>
        <v>1</v>
      </c>
      <c r="AC200">
        <f t="shared" si="74"/>
        <v>1</v>
      </c>
      <c r="AD200">
        <f t="shared" si="75"/>
        <v>1</v>
      </c>
      <c r="AE200">
        <f t="shared" si="76"/>
        <v>1</v>
      </c>
      <c r="AF200">
        <f t="shared" si="77"/>
        <v>1</v>
      </c>
      <c r="AG200">
        <f t="shared" si="78"/>
        <v>1</v>
      </c>
      <c r="AH200">
        <f t="shared" si="79"/>
        <v>1</v>
      </c>
      <c r="AI200">
        <f t="shared" si="80"/>
        <v>1</v>
      </c>
      <c r="AJ200">
        <f t="shared" si="81"/>
        <v>1</v>
      </c>
    </row>
    <row r="201" spans="1:36" ht="15.5" x14ac:dyDescent="0.35">
      <c r="A201" s="49" t="s">
        <v>214</v>
      </c>
      <c r="B201" s="25">
        <f>PIF!D201</f>
        <v>1</v>
      </c>
      <c r="C201">
        <f>PIF!H201</f>
        <v>0</v>
      </c>
      <c r="D201" s="47">
        <f>Prev!B199</f>
        <v>0.54300961315805685</v>
      </c>
      <c r="E201" s="47">
        <f>Prev!E199</f>
        <v>0.53051549524469432</v>
      </c>
      <c r="F201" s="47">
        <f>Prev!H199</f>
        <v>0.51981372930987813</v>
      </c>
      <c r="G201" s="47">
        <f>Prev!K199</f>
        <v>0.50779985516997561</v>
      </c>
      <c r="H201" s="47">
        <f>Prev!N199</f>
        <v>0.49564993508405808</v>
      </c>
      <c r="I201" s="47">
        <f>Prev!Q199</f>
        <v>0.48337264398313107</v>
      </c>
      <c r="J201" s="47">
        <f>Prev!T199</f>
        <v>0.47097763833298578</v>
      </c>
      <c r="K201" s="47">
        <f>Prev!W199</f>
        <v>0.45847554340640245</v>
      </c>
      <c r="L201" s="47">
        <f>Prev!Z199</f>
        <v>0.44587793305763868</v>
      </c>
      <c r="M201" s="47">
        <f>Prev!AC199</f>
        <v>0.43319730199846462</v>
      </c>
      <c r="P201">
        <f t="shared" si="62"/>
        <v>0</v>
      </c>
      <c r="Q201">
        <f t="shared" si="63"/>
        <v>0</v>
      </c>
      <c r="R201">
        <f t="shared" si="64"/>
        <v>0</v>
      </c>
      <c r="S201">
        <f t="shared" si="65"/>
        <v>0</v>
      </c>
      <c r="T201">
        <f t="shared" si="66"/>
        <v>0</v>
      </c>
      <c r="U201">
        <f t="shared" si="67"/>
        <v>0</v>
      </c>
      <c r="V201">
        <f t="shared" si="68"/>
        <v>0</v>
      </c>
      <c r="W201">
        <f t="shared" si="69"/>
        <v>0</v>
      </c>
      <c r="X201">
        <f t="shared" si="70"/>
        <v>0</v>
      </c>
      <c r="Y201">
        <f t="shared" si="71"/>
        <v>0</v>
      </c>
      <c r="AA201">
        <f t="shared" si="72"/>
        <v>1</v>
      </c>
      <c r="AB201">
        <f t="shared" si="73"/>
        <v>1</v>
      </c>
      <c r="AC201">
        <f t="shared" si="74"/>
        <v>1</v>
      </c>
      <c r="AD201">
        <f t="shared" si="75"/>
        <v>1</v>
      </c>
      <c r="AE201">
        <f t="shared" si="76"/>
        <v>1</v>
      </c>
      <c r="AF201">
        <f t="shared" si="77"/>
        <v>1</v>
      </c>
      <c r="AG201">
        <f t="shared" si="78"/>
        <v>1</v>
      </c>
      <c r="AH201">
        <f t="shared" si="79"/>
        <v>1</v>
      </c>
      <c r="AI201">
        <f t="shared" si="80"/>
        <v>1</v>
      </c>
      <c r="AJ201">
        <f t="shared" si="81"/>
        <v>1</v>
      </c>
    </row>
    <row r="202" spans="1:36" ht="15.5" x14ac:dyDescent="0.35">
      <c r="A202" s="49" t="s">
        <v>215</v>
      </c>
      <c r="B202" s="25">
        <f>PIF!D202</f>
        <v>1</v>
      </c>
      <c r="C202">
        <f>PIF!H202</f>
        <v>0</v>
      </c>
      <c r="D202" s="47">
        <f>Prev!B200</f>
        <v>0.54300961315805685</v>
      </c>
      <c r="E202" s="47">
        <f>Prev!E200</f>
        <v>0.53051549524469432</v>
      </c>
      <c r="F202" s="47">
        <f>Prev!H200</f>
        <v>0.51981372930987813</v>
      </c>
      <c r="G202" s="47">
        <f>Prev!K200</f>
        <v>0.50779985516997561</v>
      </c>
      <c r="H202" s="47">
        <f>Prev!N200</f>
        <v>0.49564993508405808</v>
      </c>
      <c r="I202" s="47">
        <f>Prev!Q200</f>
        <v>0.48337264398313107</v>
      </c>
      <c r="J202" s="47">
        <f>Prev!T200</f>
        <v>0.47097763833298578</v>
      </c>
      <c r="K202" s="47">
        <f>Prev!W200</f>
        <v>0.45847554340640245</v>
      </c>
      <c r="L202" s="47">
        <f>Prev!Z200</f>
        <v>0.44587793305763868</v>
      </c>
      <c r="M202" s="47">
        <f>Prev!AC200</f>
        <v>0.43319730199846462</v>
      </c>
      <c r="P202">
        <f t="shared" si="62"/>
        <v>0</v>
      </c>
      <c r="Q202">
        <f t="shared" si="63"/>
        <v>0</v>
      </c>
      <c r="R202">
        <f t="shared" si="64"/>
        <v>0</v>
      </c>
      <c r="S202">
        <f t="shared" si="65"/>
        <v>0</v>
      </c>
      <c r="T202">
        <f t="shared" si="66"/>
        <v>0</v>
      </c>
      <c r="U202">
        <f t="shared" si="67"/>
        <v>0</v>
      </c>
      <c r="V202">
        <f t="shared" si="68"/>
        <v>0</v>
      </c>
      <c r="W202">
        <f t="shared" si="69"/>
        <v>0</v>
      </c>
      <c r="X202">
        <f t="shared" si="70"/>
        <v>0</v>
      </c>
      <c r="Y202">
        <f t="shared" si="71"/>
        <v>0</v>
      </c>
      <c r="AA202">
        <f t="shared" si="72"/>
        <v>1</v>
      </c>
      <c r="AB202">
        <f t="shared" si="73"/>
        <v>1</v>
      </c>
      <c r="AC202">
        <f t="shared" si="74"/>
        <v>1</v>
      </c>
      <c r="AD202">
        <f t="shared" si="75"/>
        <v>1</v>
      </c>
      <c r="AE202">
        <f t="shared" si="76"/>
        <v>1</v>
      </c>
      <c r="AF202">
        <f t="shared" si="77"/>
        <v>1</v>
      </c>
      <c r="AG202">
        <f t="shared" si="78"/>
        <v>1</v>
      </c>
      <c r="AH202">
        <f t="shared" si="79"/>
        <v>1</v>
      </c>
      <c r="AI202">
        <f t="shared" si="80"/>
        <v>1</v>
      </c>
      <c r="AJ202">
        <f t="shared" si="81"/>
        <v>1</v>
      </c>
    </row>
    <row r="203" spans="1:36" ht="15.5" x14ac:dyDescent="0.35">
      <c r="A203" s="49" t="s">
        <v>216</v>
      </c>
      <c r="B203" s="25">
        <f>PIF!D203</f>
        <v>1</v>
      </c>
      <c r="C203">
        <f>PIF!H203</f>
        <v>0</v>
      </c>
      <c r="D203" s="47">
        <f>Prev!B201</f>
        <v>0.54300961315805685</v>
      </c>
      <c r="E203" s="47">
        <f>Prev!E201</f>
        <v>0.53051549524469432</v>
      </c>
      <c r="F203" s="47">
        <f>Prev!H201</f>
        <v>0.51981372930987813</v>
      </c>
      <c r="G203" s="47">
        <f>Prev!K201</f>
        <v>0.50779985516997561</v>
      </c>
      <c r="H203" s="47">
        <f>Prev!N201</f>
        <v>0.49564993508405808</v>
      </c>
      <c r="I203" s="47">
        <f>Prev!Q201</f>
        <v>0.48337264398313107</v>
      </c>
      <c r="J203" s="47">
        <f>Prev!T201</f>
        <v>0.47097763833298578</v>
      </c>
      <c r="K203" s="47">
        <f>Prev!W201</f>
        <v>0.45847554340640245</v>
      </c>
      <c r="L203" s="47">
        <f>Prev!Z201</f>
        <v>0.44587793305763868</v>
      </c>
      <c r="M203" s="47">
        <f>Prev!AC201</f>
        <v>0.43319730199846462</v>
      </c>
      <c r="P203">
        <f t="shared" si="62"/>
        <v>0</v>
      </c>
      <c r="Q203">
        <f t="shared" si="63"/>
        <v>0</v>
      </c>
      <c r="R203">
        <f t="shared" si="64"/>
        <v>0</v>
      </c>
      <c r="S203">
        <f t="shared" si="65"/>
        <v>0</v>
      </c>
      <c r="T203">
        <f t="shared" si="66"/>
        <v>0</v>
      </c>
      <c r="U203">
        <f t="shared" si="67"/>
        <v>0</v>
      </c>
      <c r="V203">
        <f t="shared" si="68"/>
        <v>0</v>
      </c>
      <c r="W203">
        <f t="shared" si="69"/>
        <v>0</v>
      </c>
      <c r="X203">
        <f t="shared" si="70"/>
        <v>0</v>
      </c>
      <c r="Y203">
        <f t="shared" si="71"/>
        <v>0</v>
      </c>
      <c r="AA203">
        <f t="shared" si="72"/>
        <v>1</v>
      </c>
      <c r="AB203">
        <f t="shared" si="73"/>
        <v>1</v>
      </c>
      <c r="AC203">
        <f t="shared" si="74"/>
        <v>1</v>
      </c>
      <c r="AD203">
        <f t="shared" si="75"/>
        <v>1</v>
      </c>
      <c r="AE203">
        <f t="shared" si="76"/>
        <v>1</v>
      </c>
      <c r="AF203">
        <f t="shared" si="77"/>
        <v>1</v>
      </c>
      <c r="AG203">
        <f t="shared" si="78"/>
        <v>1</v>
      </c>
      <c r="AH203">
        <f t="shared" si="79"/>
        <v>1</v>
      </c>
      <c r="AI203">
        <f t="shared" si="80"/>
        <v>1</v>
      </c>
      <c r="AJ203">
        <f t="shared" si="81"/>
        <v>1</v>
      </c>
    </row>
    <row r="204" spans="1:36" ht="15.5" x14ac:dyDescent="0.35">
      <c r="A204" s="49" t="s">
        <v>217</v>
      </c>
      <c r="B204" s="25">
        <f>PIF!D204</f>
        <v>1</v>
      </c>
      <c r="C204">
        <f>PIF!H204</f>
        <v>0</v>
      </c>
      <c r="D204" s="47">
        <f>Prev!B202</f>
        <v>0.54300961315805685</v>
      </c>
      <c r="E204" s="47">
        <f>Prev!E202</f>
        <v>0.53051549524469432</v>
      </c>
      <c r="F204" s="47">
        <f>Prev!H202</f>
        <v>0.51981372930987813</v>
      </c>
      <c r="G204" s="47">
        <f>Prev!K202</f>
        <v>0.50779985516997561</v>
      </c>
      <c r="H204" s="47">
        <f>Prev!N202</f>
        <v>0.49564993508405808</v>
      </c>
      <c r="I204" s="47">
        <f>Prev!Q202</f>
        <v>0.48337264398313107</v>
      </c>
      <c r="J204" s="47">
        <f>Prev!T202</f>
        <v>0.47097763833298578</v>
      </c>
      <c r="K204" s="47">
        <f>Prev!W202</f>
        <v>0.45847554340640245</v>
      </c>
      <c r="L204" s="47">
        <f>Prev!Z202</f>
        <v>0.44587793305763868</v>
      </c>
      <c r="M204" s="47">
        <f>Prev!AC202</f>
        <v>0.43319730199846462</v>
      </c>
      <c r="P204">
        <f t="shared" si="62"/>
        <v>0</v>
      </c>
      <c r="Q204">
        <f t="shared" si="63"/>
        <v>0</v>
      </c>
      <c r="R204">
        <f t="shared" si="64"/>
        <v>0</v>
      </c>
      <c r="S204">
        <f t="shared" si="65"/>
        <v>0</v>
      </c>
      <c r="T204">
        <f t="shared" si="66"/>
        <v>0</v>
      </c>
      <c r="U204">
        <f t="shared" si="67"/>
        <v>0</v>
      </c>
      <c r="V204">
        <f t="shared" si="68"/>
        <v>0</v>
      </c>
      <c r="W204">
        <f t="shared" si="69"/>
        <v>0</v>
      </c>
      <c r="X204">
        <f t="shared" si="70"/>
        <v>0</v>
      </c>
      <c r="Y204">
        <f t="shared" si="71"/>
        <v>0</v>
      </c>
      <c r="AA204">
        <f t="shared" si="72"/>
        <v>1</v>
      </c>
      <c r="AB204">
        <f t="shared" si="73"/>
        <v>1</v>
      </c>
      <c r="AC204">
        <f t="shared" si="74"/>
        <v>1</v>
      </c>
      <c r="AD204">
        <f t="shared" si="75"/>
        <v>1</v>
      </c>
      <c r="AE204">
        <f t="shared" si="76"/>
        <v>1</v>
      </c>
      <c r="AF204">
        <f t="shared" si="77"/>
        <v>1</v>
      </c>
      <c r="AG204">
        <f t="shared" si="78"/>
        <v>1</v>
      </c>
      <c r="AH204">
        <f t="shared" si="79"/>
        <v>1</v>
      </c>
      <c r="AI204">
        <f t="shared" si="80"/>
        <v>1</v>
      </c>
      <c r="AJ204">
        <f t="shared" si="81"/>
        <v>1</v>
      </c>
    </row>
    <row r="205" spans="1:36" ht="15.5" x14ac:dyDescent="0.35">
      <c r="A205" s="49" t="s">
        <v>218</v>
      </c>
      <c r="B205" s="25">
        <f>PIF!D205</f>
        <v>1</v>
      </c>
      <c r="C205">
        <f>PIF!H205</f>
        <v>0</v>
      </c>
      <c r="D205" s="47">
        <f>Prev!B203</f>
        <v>0.54300961315805685</v>
      </c>
      <c r="E205" s="47">
        <f>Prev!E203</f>
        <v>0.53051549524469432</v>
      </c>
      <c r="F205" s="47">
        <f>Prev!H203</f>
        <v>0.51981372930987813</v>
      </c>
      <c r="G205" s="47">
        <f>Prev!K203</f>
        <v>0.50779985516997561</v>
      </c>
      <c r="H205" s="47">
        <f>Prev!N203</f>
        <v>0.49564993508405808</v>
      </c>
      <c r="I205" s="47">
        <f>Prev!Q203</f>
        <v>0.48337264398313107</v>
      </c>
      <c r="J205" s="47">
        <f>Prev!T203</f>
        <v>0.47097763833298578</v>
      </c>
      <c r="K205" s="47">
        <f>Prev!W203</f>
        <v>0.45847554340640245</v>
      </c>
      <c r="L205" s="47">
        <f>Prev!Z203</f>
        <v>0.44587793305763868</v>
      </c>
      <c r="M205" s="47">
        <f>Prev!AC203</f>
        <v>0.43319730199846462</v>
      </c>
      <c r="P205">
        <f t="shared" si="62"/>
        <v>0</v>
      </c>
      <c r="Q205">
        <f t="shared" si="63"/>
        <v>0</v>
      </c>
      <c r="R205">
        <f t="shared" si="64"/>
        <v>0</v>
      </c>
      <c r="S205">
        <f t="shared" si="65"/>
        <v>0</v>
      </c>
      <c r="T205">
        <f t="shared" si="66"/>
        <v>0</v>
      </c>
      <c r="U205">
        <f t="shared" si="67"/>
        <v>0</v>
      </c>
      <c r="V205">
        <f t="shared" si="68"/>
        <v>0</v>
      </c>
      <c r="W205">
        <f t="shared" si="69"/>
        <v>0</v>
      </c>
      <c r="X205">
        <f t="shared" si="70"/>
        <v>0</v>
      </c>
      <c r="Y205">
        <f t="shared" si="71"/>
        <v>0</v>
      </c>
      <c r="AA205">
        <f t="shared" si="72"/>
        <v>1</v>
      </c>
      <c r="AB205">
        <f t="shared" si="73"/>
        <v>1</v>
      </c>
      <c r="AC205">
        <f t="shared" si="74"/>
        <v>1</v>
      </c>
      <c r="AD205">
        <f t="shared" si="75"/>
        <v>1</v>
      </c>
      <c r="AE205">
        <f t="shared" si="76"/>
        <v>1</v>
      </c>
      <c r="AF205">
        <f t="shared" si="77"/>
        <v>1</v>
      </c>
      <c r="AG205">
        <f t="shared" si="78"/>
        <v>1</v>
      </c>
      <c r="AH205">
        <f t="shared" si="79"/>
        <v>1</v>
      </c>
      <c r="AI205">
        <f t="shared" si="80"/>
        <v>1</v>
      </c>
      <c r="AJ205">
        <f t="shared" si="81"/>
        <v>1</v>
      </c>
    </row>
    <row r="206" spans="1:36" ht="15.5" x14ac:dyDescent="0.35">
      <c r="A206" s="49" t="s">
        <v>219</v>
      </c>
      <c r="B206" s="25">
        <f>PIF!D206</f>
        <v>1</v>
      </c>
      <c r="C206">
        <f>PIF!H206</f>
        <v>0</v>
      </c>
      <c r="D206" s="47" t="e">
        <f>Prev!B204</f>
        <v>#NUM!</v>
      </c>
      <c r="E206" s="47" t="e">
        <f>Prev!E204</f>
        <v>#NUM!</v>
      </c>
      <c r="F206" s="47" t="e">
        <f>Prev!H204</f>
        <v>#NUM!</v>
      </c>
      <c r="G206" s="47" t="e">
        <f>Prev!K204</f>
        <v>#NUM!</v>
      </c>
      <c r="H206" s="47" t="e">
        <f>Prev!N204</f>
        <v>#NUM!</v>
      </c>
      <c r="I206" s="47" t="e">
        <f>Prev!Q204</f>
        <v>#NUM!</v>
      </c>
      <c r="J206" s="47" t="e">
        <f>Prev!T204</f>
        <v>#NUM!</v>
      </c>
      <c r="K206" s="47" t="e">
        <f>Prev!W204</f>
        <v>#NUM!</v>
      </c>
      <c r="L206" s="47" t="e">
        <f>Prev!Z204</f>
        <v>#NUM!</v>
      </c>
      <c r="M206" s="47" t="e">
        <f>Prev!AC204</f>
        <v>#NUM!</v>
      </c>
      <c r="P206" t="e">
        <f t="shared" si="62"/>
        <v>#NUM!</v>
      </c>
      <c r="Q206" t="e">
        <f t="shared" si="63"/>
        <v>#NUM!</v>
      </c>
      <c r="R206" t="e">
        <f t="shared" si="64"/>
        <v>#NUM!</v>
      </c>
      <c r="S206" t="e">
        <f t="shared" si="65"/>
        <v>#NUM!</v>
      </c>
      <c r="T206" t="e">
        <f t="shared" si="66"/>
        <v>#NUM!</v>
      </c>
      <c r="U206" t="e">
        <f t="shared" si="67"/>
        <v>#NUM!</v>
      </c>
      <c r="V206" t="e">
        <f t="shared" si="68"/>
        <v>#NUM!</v>
      </c>
      <c r="W206" t="e">
        <f t="shared" si="69"/>
        <v>#NUM!</v>
      </c>
      <c r="X206" t="e">
        <f t="shared" si="70"/>
        <v>#NUM!</v>
      </c>
      <c r="Y206" t="e">
        <f t="shared" si="71"/>
        <v>#NUM!</v>
      </c>
      <c r="AA206" t="e">
        <f t="shared" si="72"/>
        <v>#NUM!</v>
      </c>
      <c r="AB206" t="e">
        <f t="shared" si="73"/>
        <v>#NUM!</v>
      </c>
      <c r="AC206" t="e">
        <f t="shared" si="74"/>
        <v>#NUM!</v>
      </c>
      <c r="AD206" t="e">
        <f t="shared" si="75"/>
        <v>#NUM!</v>
      </c>
      <c r="AE206" t="e">
        <f t="shared" si="76"/>
        <v>#NUM!</v>
      </c>
      <c r="AF206" t="e">
        <f t="shared" si="77"/>
        <v>#NUM!</v>
      </c>
      <c r="AG206" t="e">
        <f t="shared" si="78"/>
        <v>#NUM!</v>
      </c>
      <c r="AH206" t="e">
        <f t="shared" si="79"/>
        <v>#NUM!</v>
      </c>
      <c r="AI206" t="e">
        <f t="shared" si="80"/>
        <v>#NUM!</v>
      </c>
      <c r="AJ206" t="e">
        <f t="shared" si="81"/>
        <v>#NUM!</v>
      </c>
    </row>
    <row r="209" spans="1:2" x14ac:dyDescent="0.35">
      <c r="B209"/>
    </row>
    <row r="210" spans="1:2" x14ac:dyDescent="0.35">
      <c r="B210" t="s">
        <v>355</v>
      </c>
    </row>
    <row r="211" spans="1:2" ht="15.5" x14ac:dyDescent="0.35">
      <c r="A211" s="49" t="s">
        <v>18</v>
      </c>
      <c r="B211" s="47">
        <f>Prev!C3</f>
        <v>0.11540624164340439</v>
      </c>
    </row>
    <row r="212" spans="1:2" ht="15.5" x14ac:dyDescent="0.35">
      <c r="A212" s="49" t="s">
        <v>19</v>
      </c>
      <c r="B212" s="47">
        <f>Prev!C4</f>
        <v>0.11540624164340439</v>
      </c>
    </row>
    <row r="213" spans="1:2" ht="15.5" x14ac:dyDescent="0.35">
      <c r="A213" s="49" t="s">
        <v>20</v>
      </c>
      <c r="B213" s="47">
        <f>Prev!C5</f>
        <v>0.11540624164340441</v>
      </c>
    </row>
    <row r="214" spans="1:2" ht="15.5" x14ac:dyDescent="0.35">
      <c r="A214" s="49" t="s">
        <v>21</v>
      </c>
      <c r="B214" s="47">
        <f>Prev!C6</f>
        <v>0.1084317126932146</v>
      </c>
    </row>
    <row r="215" spans="1:2" ht="15.5" x14ac:dyDescent="0.35">
      <c r="A215" s="49" t="s">
        <v>22</v>
      </c>
      <c r="B215" s="47">
        <f>Prev!C7</f>
        <v>0.10843171269321455</v>
      </c>
    </row>
    <row r="216" spans="1:2" ht="15.5" x14ac:dyDescent="0.35">
      <c r="A216" s="49" t="s">
        <v>23</v>
      </c>
      <c r="B216" s="47">
        <f>Prev!C8</f>
        <v>0.1084317126932145</v>
      </c>
    </row>
    <row r="217" spans="1:2" ht="15.5" x14ac:dyDescent="0.35">
      <c r="A217" s="49" t="s">
        <v>24</v>
      </c>
      <c r="B217" s="47">
        <f>Prev!C9</f>
        <v>0.10843171269321455</v>
      </c>
    </row>
    <row r="218" spans="1:2" ht="15.5" x14ac:dyDescent="0.35">
      <c r="A218" s="49" t="s">
        <v>25</v>
      </c>
      <c r="B218" s="47">
        <f>Prev!C10</f>
        <v>0.10843171269321464</v>
      </c>
    </row>
    <row r="219" spans="1:2" ht="15.5" x14ac:dyDescent="0.35">
      <c r="A219" s="49" t="s">
        <v>26</v>
      </c>
      <c r="B219" s="47">
        <f>Prev!C11</f>
        <v>0.25269436036858767</v>
      </c>
    </row>
    <row r="220" spans="1:2" ht="15.5" x14ac:dyDescent="0.35">
      <c r="A220" s="49" t="s">
        <v>27</v>
      </c>
      <c r="B220" s="47">
        <f>Prev!C12</f>
        <v>0.25269436036858756</v>
      </c>
    </row>
    <row r="221" spans="1:2" ht="15.5" x14ac:dyDescent="0.35">
      <c r="A221" s="49" t="s">
        <v>28</v>
      </c>
      <c r="B221" s="47">
        <f>Prev!C13</f>
        <v>0.25269436036858756</v>
      </c>
    </row>
    <row r="222" spans="1:2" ht="15.5" x14ac:dyDescent="0.35">
      <c r="A222" s="49" t="s">
        <v>29</v>
      </c>
      <c r="B222" s="47">
        <f>Prev!C14</f>
        <v>0.25269436036858767</v>
      </c>
    </row>
    <row r="223" spans="1:2" ht="15.5" x14ac:dyDescent="0.35">
      <c r="A223" s="49" t="s">
        <v>30</v>
      </c>
      <c r="B223" s="47">
        <f>Prev!C15</f>
        <v>0.25269436036858783</v>
      </c>
    </row>
    <row r="224" spans="1:2" ht="15.5" x14ac:dyDescent="0.35">
      <c r="A224" s="49" t="s">
        <v>31</v>
      </c>
      <c r="B224" s="47">
        <f>Prev!C16</f>
        <v>0.33699913505538698</v>
      </c>
    </row>
    <row r="225" spans="1:2" ht="15.5" x14ac:dyDescent="0.35">
      <c r="A225" s="49" t="s">
        <v>32</v>
      </c>
      <c r="B225" s="47">
        <f>Prev!C17</f>
        <v>0.33699913505538698</v>
      </c>
    </row>
    <row r="226" spans="1:2" ht="15.5" x14ac:dyDescent="0.35">
      <c r="A226" s="49" t="s">
        <v>33</v>
      </c>
      <c r="B226" s="47">
        <f>Prev!C18</f>
        <v>0.33699913505538698</v>
      </c>
    </row>
    <row r="227" spans="1:2" ht="15.5" x14ac:dyDescent="0.35">
      <c r="A227" s="49" t="s">
        <v>34</v>
      </c>
      <c r="B227" s="47">
        <f>Prev!C19</f>
        <v>0.33699913505538709</v>
      </c>
    </row>
    <row r="228" spans="1:2" ht="15.5" x14ac:dyDescent="0.35">
      <c r="A228" s="49" t="s">
        <v>35</v>
      </c>
      <c r="B228" s="47">
        <f>Prev!C20</f>
        <v>0.33699913505538698</v>
      </c>
    </row>
    <row r="229" spans="1:2" ht="15.5" x14ac:dyDescent="0.35">
      <c r="A229" s="49" t="s">
        <v>36</v>
      </c>
      <c r="B229" s="47">
        <f>Prev!C21</f>
        <v>0.33369150073298975</v>
      </c>
    </row>
    <row r="230" spans="1:2" ht="15.5" x14ac:dyDescent="0.35">
      <c r="A230" s="49" t="s">
        <v>37</v>
      </c>
      <c r="B230" s="47">
        <f>Prev!C22</f>
        <v>0.33369150073298975</v>
      </c>
    </row>
    <row r="231" spans="1:2" ht="15.5" x14ac:dyDescent="0.35">
      <c r="A231" s="49" t="s">
        <v>38</v>
      </c>
      <c r="B231" s="47">
        <f>Prev!C23</f>
        <v>0.3336915007329897</v>
      </c>
    </row>
    <row r="232" spans="1:2" ht="15.5" x14ac:dyDescent="0.35">
      <c r="A232" s="49" t="s">
        <v>39</v>
      </c>
      <c r="B232" s="47">
        <f>Prev!C24</f>
        <v>0.33369150073298948</v>
      </c>
    </row>
    <row r="233" spans="1:2" ht="15.5" x14ac:dyDescent="0.35">
      <c r="A233" s="49" t="s">
        <v>40</v>
      </c>
      <c r="B233" s="47">
        <f>Prev!C25</f>
        <v>0.33369150073298964</v>
      </c>
    </row>
    <row r="234" spans="1:2" ht="15.5" x14ac:dyDescent="0.35">
      <c r="A234" s="49" t="s">
        <v>41</v>
      </c>
      <c r="B234" s="47">
        <f>Prev!C26</f>
        <v>0.34524015638594341</v>
      </c>
    </row>
    <row r="235" spans="1:2" ht="15.5" x14ac:dyDescent="0.35">
      <c r="A235" s="49" t="s">
        <v>42</v>
      </c>
      <c r="B235" s="47">
        <f>Prev!C27</f>
        <v>0.34524015638594335</v>
      </c>
    </row>
    <row r="236" spans="1:2" ht="15.5" x14ac:dyDescent="0.35">
      <c r="A236" s="49" t="s">
        <v>43</v>
      </c>
      <c r="B236" s="47">
        <f>Prev!C28</f>
        <v>0.34524015638594308</v>
      </c>
    </row>
    <row r="237" spans="1:2" ht="15.5" x14ac:dyDescent="0.35">
      <c r="A237" s="49" t="s">
        <v>44</v>
      </c>
      <c r="B237" s="47">
        <f>Prev!C29</f>
        <v>0.34524015638594341</v>
      </c>
    </row>
    <row r="238" spans="1:2" ht="15.5" x14ac:dyDescent="0.35">
      <c r="A238" s="49" t="s">
        <v>45</v>
      </c>
      <c r="B238" s="47">
        <f>Prev!C30</f>
        <v>0.34524015638594341</v>
      </c>
    </row>
    <row r="239" spans="1:2" ht="15.5" x14ac:dyDescent="0.35">
      <c r="A239" s="49" t="s">
        <v>46</v>
      </c>
      <c r="B239" s="47">
        <f>Prev!C31</f>
        <v>0.31740240488448829</v>
      </c>
    </row>
    <row r="240" spans="1:2" ht="15.5" x14ac:dyDescent="0.35">
      <c r="A240" s="49" t="s">
        <v>47</v>
      </c>
      <c r="B240" s="47">
        <f>Prev!C32</f>
        <v>0.31740240488448834</v>
      </c>
    </row>
    <row r="241" spans="1:2" ht="15.5" x14ac:dyDescent="0.35">
      <c r="A241" s="49" t="s">
        <v>48</v>
      </c>
      <c r="B241" s="47">
        <f>Prev!C33</f>
        <v>0.31740240488448862</v>
      </c>
    </row>
    <row r="242" spans="1:2" ht="15.5" x14ac:dyDescent="0.35">
      <c r="A242" s="49" t="s">
        <v>49</v>
      </c>
      <c r="B242" s="47">
        <f>Prev!C34</f>
        <v>0.3174024048844884</v>
      </c>
    </row>
    <row r="243" spans="1:2" ht="15.5" x14ac:dyDescent="0.35">
      <c r="A243" s="49" t="s">
        <v>50</v>
      </c>
      <c r="B243" s="47">
        <f>Prev!C35</f>
        <v>0.31740240488448829</v>
      </c>
    </row>
    <row r="244" spans="1:2" ht="15.5" x14ac:dyDescent="0.35">
      <c r="A244" s="49" t="s">
        <v>51</v>
      </c>
      <c r="B244" s="47">
        <f>Prev!C36</f>
        <v>0.33152272983925984</v>
      </c>
    </row>
    <row r="245" spans="1:2" ht="15.5" x14ac:dyDescent="0.35">
      <c r="A245" s="49" t="s">
        <v>52</v>
      </c>
      <c r="B245" s="47">
        <f>Prev!C37</f>
        <v>0.33152272983925984</v>
      </c>
    </row>
    <row r="246" spans="1:2" ht="15.5" x14ac:dyDescent="0.35">
      <c r="A246" s="49" t="s">
        <v>53</v>
      </c>
      <c r="B246" s="47">
        <f>Prev!C38</f>
        <v>0.33152272983926001</v>
      </c>
    </row>
    <row r="247" spans="1:2" ht="15.5" x14ac:dyDescent="0.35">
      <c r="A247" s="49" t="s">
        <v>54</v>
      </c>
      <c r="B247" s="47">
        <f>Prev!C39</f>
        <v>0.3315227298392599</v>
      </c>
    </row>
    <row r="248" spans="1:2" ht="15.5" x14ac:dyDescent="0.35">
      <c r="A248" s="49" t="s">
        <v>55</v>
      </c>
      <c r="B248" s="47">
        <f>Prev!C40</f>
        <v>0.33152272983925984</v>
      </c>
    </row>
    <row r="249" spans="1:2" ht="15.5" x14ac:dyDescent="0.35">
      <c r="A249" s="49" t="s">
        <v>56</v>
      </c>
      <c r="B249" s="47">
        <f>Prev!C41</f>
        <v>0.28981713924026947</v>
      </c>
    </row>
    <row r="250" spans="1:2" ht="15.5" x14ac:dyDescent="0.35">
      <c r="A250" s="49" t="s">
        <v>57</v>
      </c>
      <c r="B250" s="47">
        <f>Prev!C42</f>
        <v>0.28981713924026942</v>
      </c>
    </row>
    <row r="251" spans="1:2" ht="15.5" x14ac:dyDescent="0.35">
      <c r="A251" s="49" t="s">
        <v>58</v>
      </c>
      <c r="B251" s="47">
        <f>Prev!C43</f>
        <v>0.28981713924026936</v>
      </c>
    </row>
    <row r="252" spans="1:2" ht="15.5" x14ac:dyDescent="0.35">
      <c r="A252" s="49" t="s">
        <v>59</v>
      </c>
      <c r="B252" s="47">
        <f>Prev!C44</f>
        <v>0.28981713924026942</v>
      </c>
    </row>
    <row r="253" spans="1:2" ht="15.5" x14ac:dyDescent="0.35">
      <c r="A253" s="49" t="s">
        <v>60</v>
      </c>
      <c r="B253" s="47">
        <f>Prev!C45</f>
        <v>0.28981713924026958</v>
      </c>
    </row>
    <row r="254" spans="1:2" ht="15.5" x14ac:dyDescent="0.35">
      <c r="A254" s="49" t="s">
        <v>61</v>
      </c>
      <c r="B254" s="47">
        <f>Prev!C46</f>
        <v>0.32829591569854433</v>
      </c>
    </row>
    <row r="255" spans="1:2" ht="15.5" x14ac:dyDescent="0.35">
      <c r="A255" s="49" t="s">
        <v>62</v>
      </c>
      <c r="B255" s="47">
        <f>Prev!C47</f>
        <v>0.32829591569854444</v>
      </c>
    </row>
    <row r="256" spans="1:2" ht="15.5" x14ac:dyDescent="0.35">
      <c r="A256" s="49" t="s">
        <v>63</v>
      </c>
      <c r="B256" s="47">
        <f>Prev!C48</f>
        <v>0.32829591569854433</v>
      </c>
    </row>
    <row r="257" spans="1:2" ht="15.5" x14ac:dyDescent="0.35">
      <c r="A257" s="49" t="s">
        <v>64</v>
      </c>
      <c r="B257" s="47">
        <f>Prev!C49</f>
        <v>0.32829591569854433</v>
      </c>
    </row>
    <row r="258" spans="1:2" ht="15.5" x14ac:dyDescent="0.35">
      <c r="A258" s="49" t="s">
        <v>65</v>
      </c>
      <c r="B258" s="47">
        <f>Prev!C50</f>
        <v>0.32829591569854449</v>
      </c>
    </row>
    <row r="259" spans="1:2" ht="15.5" x14ac:dyDescent="0.35">
      <c r="A259" s="49" t="s">
        <v>66</v>
      </c>
      <c r="B259" s="47">
        <f>Prev!C51</f>
        <v>0.32023329191505717</v>
      </c>
    </row>
    <row r="260" spans="1:2" ht="15.5" x14ac:dyDescent="0.35">
      <c r="A260" s="49" t="s">
        <v>67</v>
      </c>
      <c r="B260" s="47">
        <f>Prev!C52</f>
        <v>0.32023329191505717</v>
      </c>
    </row>
    <row r="261" spans="1:2" ht="15.5" x14ac:dyDescent="0.35">
      <c r="A261" s="49" t="s">
        <v>68</v>
      </c>
      <c r="B261" s="47">
        <f>Prev!C53</f>
        <v>0.32023329191505695</v>
      </c>
    </row>
    <row r="262" spans="1:2" ht="15.5" x14ac:dyDescent="0.35">
      <c r="A262" s="49" t="s">
        <v>69</v>
      </c>
      <c r="B262" s="47">
        <f>Prev!C54</f>
        <v>0.32023329191505689</v>
      </c>
    </row>
    <row r="263" spans="1:2" ht="15.5" x14ac:dyDescent="0.35">
      <c r="A263" s="49" t="s">
        <v>70</v>
      </c>
      <c r="B263" s="47">
        <f>Prev!C55</f>
        <v>0.32023329191505695</v>
      </c>
    </row>
    <row r="264" spans="1:2" ht="15.5" x14ac:dyDescent="0.35">
      <c r="A264" s="49" t="s">
        <v>71</v>
      </c>
      <c r="B264" s="47">
        <f>Prev!C56</f>
        <v>0.29993466478359487</v>
      </c>
    </row>
    <row r="265" spans="1:2" ht="15.5" x14ac:dyDescent="0.35">
      <c r="A265" s="49" t="s">
        <v>72</v>
      </c>
      <c r="B265" s="47">
        <f>Prev!C57</f>
        <v>0.29993466478359476</v>
      </c>
    </row>
    <row r="266" spans="1:2" ht="15.5" x14ac:dyDescent="0.35">
      <c r="A266" s="49" t="s">
        <v>73</v>
      </c>
      <c r="B266" s="47">
        <f>Prev!C58</f>
        <v>0.29993466478359465</v>
      </c>
    </row>
    <row r="267" spans="1:2" ht="15.5" x14ac:dyDescent="0.35">
      <c r="A267" s="49" t="s">
        <v>74</v>
      </c>
      <c r="B267" s="47">
        <f>Prev!C59</f>
        <v>0.29993466478359465</v>
      </c>
    </row>
    <row r="268" spans="1:2" ht="15.5" x14ac:dyDescent="0.35">
      <c r="A268" s="49" t="s">
        <v>75</v>
      </c>
      <c r="B268" s="47">
        <f>Prev!C60</f>
        <v>0.29993466478359476</v>
      </c>
    </row>
    <row r="269" spans="1:2" ht="15.5" x14ac:dyDescent="0.35">
      <c r="A269" s="49" t="s">
        <v>76</v>
      </c>
      <c r="B269" s="47">
        <f>Prev!C61</f>
        <v>0.31116191041422475</v>
      </c>
    </row>
    <row r="270" spans="1:2" ht="15.5" x14ac:dyDescent="0.35">
      <c r="A270" s="49" t="s">
        <v>77</v>
      </c>
      <c r="B270" s="47">
        <f>Prev!C62</f>
        <v>0.31116191041422464</v>
      </c>
    </row>
    <row r="271" spans="1:2" ht="15.5" x14ac:dyDescent="0.35">
      <c r="A271" s="49" t="s">
        <v>78</v>
      </c>
      <c r="B271" s="47">
        <f>Prev!C63</f>
        <v>0.31116191041422464</v>
      </c>
    </row>
    <row r="272" spans="1:2" ht="15.5" x14ac:dyDescent="0.35">
      <c r="A272" s="49" t="s">
        <v>79</v>
      </c>
      <c r="B272" s="47">
        <f>Prev!C64</f>
        <v>0.3111619104142247</v>
      </c>
    </row>
    <row r="273" spans="1:2" ht="15.5" x14ac:dyDescent="0.35">
      <c r="A273" s="49" t="s">
        <v>80</v>
      </c>
      <c r="B273" s="47">
        <f>Prev!C65</f>
        <v>0.31116191041422459</v>
      </c>
    </row>
    <row r="274" spans="1:2" ht="15.5" x14ac:dyDescent="0.35">
      <c r="A274" s="49" t="s">
        <v>81</v>
      </c>
      <c r="B274" s="47">
        <f>Prev!C66</f>
        <v>0.18793152504986116</v>
      </c>
    </row>
    <row r="275" spans="1:2" ht="15.5" x14ac:dyDescent="0.35">
      <c r="A275" s="49" t="s">
        <v>82</v>
      </c>
      <c r="B275" s="47">
        <f>Prev!C67</f>
        <v>0.18793152504986102</v>
      </c>
    </row>
    <row r="276" spans="1:2" ht="15.5" x14ac:dyDescent="0.35">
      <c r="A276" s="49" t="s">
        <v>83</v>
      </c>
      <c r="B276" s="47">
        <f>Prev!C68</f>
        <v>0.18793152504986105</v>
      </c>
    </row>
    <row r="277" spans="1:2" ht="15.5" x14ac:dyDescent="0.35">
      <c r="A277" s="49" t="s">
        <v>84</v>
      </c>
      <c r="B277" s="47">
        <f>Prev!C69</f>
        <v>0.18793152504986108</v>
      </c>
    </row>
    <row r="278" spans="1:2" ht="15.5" x14ac:dyDescent="0.35">
      <c r="A278" s="49" t="s">
        <v>85</v>
      </c>
      <c r="B278" s="47">
        <f>Prev!C70</f>
        <v>0.18793152504986113</v>
      </c>
    </row>
    <row r="279" spans="1:2" ht="15.5" x14ac:dyDescent="0.35">
      <c r="A279" s="49" t="s">
        <v>86</v>
      </c>
      <c r="B279" s="47">
        <f>Prev!C71</f>
        <v>0.18793152504986113</v>
      </c>
    </row>
    <row r="280" spans="1:2" ht="15.5" x14ac:dyDescent="0.35">
      <c r="A280" s="49" t="s">
        <v>87</v>
      </c>
      <c r="B280" s="47">
        <f>Prev!C72</f>
        <v>0.1879315250498611</v>
      </c>
    </row>
    <row r="281" spans="1:2" ht="15.5" x14ac:dyDescent="0.35">
      <c r="A281" s="49" t="s">
        <v>88</v>
      </c>
      <c r="B281" s="47">
        <f>Prev!C73</f>
        <v>0.18793152504986108</v>
      </c>
    </row>
    <row r="282" spans="1:2" ht="15.5" x14ac:dyDescent="0.35">
      <c r="A282" s="49" t="s">
        <v>89</v>
      </c>
      <c r="B282" s="47">
        <f>Prev!C74</f>
        <v>0.18793152504986105</v>
      </c>
    </row>
    <row r="283" spans="1:2" ht="15.5" x14ac:dyDescent="0.35">
      <c r="A283" s="49" t="s">
        <v>90</v>
      </c>
      <c r="B283" s="47">
        <f>Prev!C75</f>
        <v>0.18793152504986116</v>
      </c>
    </row>
    <row r="284" spans="1:2" ht="15.5" x14ac:dyDescent="0.35">
      <c r="A284" s="49" t="s">
        <v>91</v>
      </c>
      <c r="B284" s="47">
        <f>Prev!C76</f>
        <v>0.18793152504986102</v>
      </c>
    </row>
    <row r="285" spans="1:2" ht="15.5" x14ac:dyDescent="0.35">
      <c r="A285" s="49" t="s">
        <v>92</v>
      </c>
      <c r="B285" s="47">
        <f>Prev!C77</f>
        <v>0.18793152504986105</v>
      </c>
    </row>
    <row r="286" spans="1:2" ht="15.5" x14ac:dyDescent="0.35">
      <c r="A286" s="49" t="s">
        <v>93</v>
      </c>
      <c r="B286" s="47">
        <f>Prev!C78</f>
        <v>0.18793152504986108</v>
      </c>
    </row>
    <row r="287" spans="1:2" ht="15.5" x14ac:dyDescent="0.35">
      <c r="A287" s="49" t="s">
        <v>94</v>
      </c>
      <c r="B287" s="47">
        <f>Prev!C79</f>
        <v>0.18793152504986105</v>
      </c>
    </row>
    <row r="288" spans="1:2" ht="15.5" x14ac:dyDescent="0.35">
      <c r="A288" s="49" t="s">
        <v>95</v>
      </c>
      <c r="B288" s="47">
        <f>Prev!C80</f>
        <v>0.18793152504986108</v>
      </c>
    </row>
    <row r="289" spans="1:2" ht="15.5" x14ac:dyDescent="0.35">
      <c r="A289" s="49" t="s">
        <v>96</v>
      </c>
      <c r="B289" s="47">
        <f>Prev!C81</f>
        <v>0.18793152504986102</v>
      </c>
    </row>
    <row r="290" spans="1:2" ht="15.5" x14ac:dyDescent="0.35">
      <c r="A290" s="49" t="s">
        <v>97</v>
      </c>
      <c r="B290" s="47">
        <f>Prev!C82</f>
        <v>0.18793152504986108</v>
      </c>
    </row>
    <row r="291" spans="1:2" ht="15.5" x14ac:dyDescent="0.35">
      <c r="A291" s="49" t="s">
        <v>98</v>
      </c>
      <c r="B291" s="47">
        <f>Prev!C83</f>
        <v>0.18793152504986108</v>
      </c>
    </row>
    <row r="292" spans="1:2" ht="15.5" x14ac:dyDescent="0.35">
      <c r="A292" s="49" t="s">
        <v>99</v>
      </c>
      <c r="B292" s="47">
        <f>Prev!C84</f>
        <v>0.18793152504986102</v>
      </c>
    </row>
    <row r="293" spans="1:2" ht="15.5" x14ac:dyDescent="0.35">
      <c r="A293" s="49" t="s">
        <v>100</v>
      </c>
      <c r="B293" s="47">
        <f>Prev!C85</f>
        <v>0.18793152504986108</v>
      </c>
    </row>
    <row r="294" spans="1:2" ht="15.5" x14ac:dyDescent="0.35">
      <c r="A294" s="49" t="s">
        <v>101</v>
      </c>
      <c r="B294" s="47">
        <f>Prev!C86</f>
        <v>0.18793152504986108</v>
      </c>
    </row>
    <row r="295" spans="1:2" ht="15.5" x14ac:dyDescent="0.35">
      <c r="A295" s="49" t="s">
        <v>102</v>
      </c>
      <c r="B295" s="47">
        <f>Prev!C87</f>
        <v>0.18793152504986113</v>
      </c>
    </row>
    <row r="296" spans="1:2" ht="15.5" x14ac:dyDescent="0.35">
      <c r="A296" s="49" t="s">
        <v>103</v>
      </c>
      <c r="B296" s="47">
        <f>Prev!C88</f>
        <v>0.18793152504986113</v>
      </c>
    </row>
    <row r="297" spans="1:2" ht="15.5" x14ac:dyDescent="0.35">
      <c r="A297" s="49" t="s">
        <v>104</v>
      </c>
      <c r="B297" s="47">
        <f>Prev!C89</f>
        <v>0.18793152504986113</v>
      </c>
    </row>
    <row r="298" spans="1:2" ht="15.5" x14ac:dyDescent="0.35">
      <c r="A298" s="49" t="s">
        <v>105</v>
      </c>
      <c r="B298" s="47">
        <f>Prev!C90</f>
        <v>0.18793152504986113</v>
      </c>
    </row>
    <row r="299" spans="1:2" ht="15.5" x14ac:dyDescent="0.35">
      <c r="A299" s="49" t="s">
        <v>106</v>
      </c>
      <c r="B299" s="47">
        <f>Prev!C91</f>
        <v>0.18793152504986113</v>
      </c>
    </row>
    <row r="300" spans="1:2" ht="15.5" x14ac:dyDescent="0.35">
      <c r="A300" s="49" t="s">
        <v>107</v>
      </c>
      <c r="B300" s="47">
        <f>Prev!C92</f>
        <v>0.18793152504986113</v>
      </c>
    </row>
    <row r="301" spans="1:2" ht="15.5" x14ac:dyDescent="0.35">
      <c r="A301" s="49" t="s">
        <v>108</v>
      </c>
      <c r="B301" s="47">
        <f>Prev!C93</f>
        <v>0.18793152504986113</v>
      </c>
    </row>
    <row r="302" spans="1:2" ht="15.5" x14ac:dyDescent="0.35">
      <c r="A302" s="49" t="s">
        <v>109</v>
      </c>
      <c r="B302" s="47">
        <f>Prev!C94</f>
        <v>0.18793152504986113</v>
      </c>
    </row>
    <row r="303" spans="1:2" ht="15.5" x14ac:dyDescent="0.35">
      <c r="A303" s="49" t="s">
        <v>110</v>
      </c>
      <c r="B303" s="47">
        <f>Prev!C95</f>
        <v>0.18793152504986113</v>
      </c>
    </row>
    <row r="304" spans="1:2" ht="15.5" x14ac:dyDescent="0.35">
      <c r="A304" s="49" t="s">
        <v>111</v>
      </c>
      <c r="B304" s="47">
        <f>Prev!C96</f>
        <v>0.18793152504986113</v>
      </c>
    </row>
    <row r="305" spans="1:2" ht="15.5" x14ac:dyDescent="0.35">
      <c r="A305" s="49" t="s">
        <v>112</v>
      </c>
      <c r="B305" s="47">
        <f>Prev!C97</f>
        <v>0.18793152504986113</v>
      </c>
    </row>
    <row r="306" spans="1:2" ht="15.5" x14ac:dyDescent="0.35">
      <c r="A306" s="49" t="s">
        <v>113</v>
      </c>
      <c r="B306" s="47">
        <f>Prev!C98</f>
        <v>0.18793152504986113</v>
      </c>
    </row>
    <row r="307" spans="1:2" ht="15.5" x14ac:dyDescent="0.35">
      <c r="A307" s="49" t="s">
        <v>114</v>
      </c>
      <c r="B307" s="47">
        <f>Prev!C99</f>
        <v>0.18793152504986113</v>
      </c>
    </row>
    <row r="308" spans="1:2" ht="15.5" x14ac:dyDescent="0.35">
      <c r="A308" s="49" t="s">
        <v>115</v>
      </c>
      <c r="B308" s="47">
        <f>Prev!C100</f>
        <v>0.18793152504986113</v>
      </c>
    </row>
    <row r="309" spans="1:2" ht="15.5" x14ac:dyDescent="0.35">
      <c r="A309" s="49" t="s">
        <v>116</v>
      </c>
      <c r="B309" s="47">
        <f>Prev!C101</f>
        <v>0.18793152504986113</v>
      </c>
    </row>
    <row r="310" spans="1:2" ht="15.5" x14ac:dyDescent="0.35">
      <c r="A310" s="49" t="s">
        <v>117</v>
      </c>
      <c r="B310" s="47">
        <f>Prev!C102</f>
        <v>0.18793152504986113</v>
      </c>
    </row>
    <row r="311" spans="1:2" ht="15.5" x14ac:dyDescent="0.35">
      <c r="A311" s="49" t="s">
        <v>118</v>
      </c>
      <c r="B311" s="47">
        <f>Prev!C103</f>
        <v>0.18793152504986113</v>
      </c>
    </row>
    <row r="312" spans="1:2" ht="15.5" x14ac:dyDescent="0.35">
      <c r="A312" s="49" t="s">
        <v>119</v>
      </c>
      <c r="B312" s="47">
        <f>Prev!C104</f>
        <v>0.24645411482211577</v>
      </c>
    </row>
    <row r="313" spans="1:2" ht="15.5" x14ac:dyDescent="0.35">
      <c r="A313" s="49" t="s">
        <v>120</v>
      </c>
      <c r="B313" s="47">
        <f>Prev!C105</f>
        <v>0.24645411482211579</v>
      </c>
    </row>
    <row r="314" spans="1:2" ht="15.5" x14ac:dyDescent="0.35">
      <c r="A314" s="49" t="s">
        <v>121</v>
      </c>
      <c r="B314" s="47">
        <f>Prev!C106</f>
        <v>0.24645411482211577</v>
      </c>
    </row>
    <row r="315" spans="1:2" ht="15.5" x14ac:dyDescent="0.35">
      <c r="A315" s="49" t="s">
        <v>122</v>
      </c>
      <c r="B315" s="47">
        <f>Prev!C107</f>
        <v>0.24219707882541008</v>
      </c>
    </row>
    <row r="316" spans="1:2" ht="15.5" x14ac:dyDescent="0.35">
      <c r="A316" s="49" t="s">
        <v>123</v>
      </c>
      <c r="B316" s="47">
        <f>Prev!C108</f>
        <v>0.24219707882541006</v>
      </c>
    </row>
    <row r="317" spans="1:2" ht="15.5" x14ac:dyDescent="0.35">
      <c r="A317" s="49" t="s">
        <v>124</v>
      </c>
      <c r="B317" s="47">
        <f>Prev!C109</f>
        <v>0.24219707882541028</v>
      </c>
    </row>
    <row r="318" spans="1:2" ht="15.5" x14ac:dyDescent="0.35">
      <c r="A318" s="49" t="s">
        <v>125</v>
      </c>
      <c r="B318" s="47">
        <f>Prev!C110</f>
        <v>0.24219707882541014</v>
      </c>
    </row>
    <row r="319" spans="1:2" ht="15.5" x14ac:dyDescent="0.35">
      <c r="A319" s="49" t="s">
        <v>126</v>
      </c>
      <c r="B319" s="47">
        <f>Prev!C111</f>
        <v>0.28399945382095343</v>
      </c>
    </row>
    <row r="320" spans="1:2" ht="15.5" x14ac:dyDescent="0.35">
      <c r="A320" s="49" t="s">
        <v>127</v>
      </c>
      <c r="B320" s="47">
        <f>Prev!C112</f>
        <v>0.28578432264701009</v>
      </c>
    </row>
    <row r="321" spans="1:2" ht="15.5" x14ac:dyDescent="0.35">
      <c r="A321" s="49" t="s">
        <v>128</v>
      </c>
      <c r="B321" s="47">
        <f>Prev!C113</f>
        <v>0.28578432264701015</v>
      </c>
    </row>
    <row r="322" spans="1:2" ht="15.5" x14ac:dyDescent="0.35">
      <c r="A322" s="49" t="s">
        <v>129</v>
      </c>
      <c r="B322" s="47">
        <f>Prev!C114</f>
        <v>0.28578432264701015</v>
      </c>
    </row>
    <row r="323" spans="1:2" ht="15.5" x14ac:dyDescent="0.35">
      <c r="A323" s="49" t="s">
        <v>130</v>
      </c>
      <c r="B323" s="47">
        <f>Prev!C115</f>
        <v>0.28578432264701009</v>
      </c>
    </row>
    <row r="324" spans="1:2" ht="15.5" x14ac:dyDescent="0.35">
      <c r="A324" s="49" t="s">
        <v>131</v>
      </c>
      <c r="B324" s="47">
        <f>Prev!C116</f>
        <v>0.30673270982959844</v>
      </c>
    </row>
    <row r="325" spans="1:2" ht="15.5" x14ac:dyDescent="0.35">
      <c r="A325" s="49" t="s">
        <v>132</v>
      </c>
      <c r="B325" s="47">
        <f>Prev!C117</f>
        <v>0.3081875961994896</v>
      </c>
    </row>
    <row r="326" spans="1:2" ht="15.5" x14ac:dyDescent="0.35">
      <c r="A326" s="49" t="s">
        <v>133</v>
      </c>
      <c r="B326" s="47">
        <f>Prev!C118</f>
        <v>0.30818759619948932</v>
      </c>
    </row>
    <row r="327" spans="1:2" ht="15.5" x14ac:dyDescent="0.35">
      <c r="A327" s="49" t="s">
        <v>134</v>
      </c>
      <c r="B327" s="47">
        <f>Prev!C119</f>
        <v>0.30818759619948954</v>
      </c>
    </row>
    <row r="328" spans="1:2" ht="15.5" x14ac:dyDescent="0.35">
      <c r="A328" s="49" t="s">
        <v>135</v>
      </c>
      <c r="B328" s="47">
        <f>Prev!C120</f>
        <v>0.30818759619948943</v>
      </c>
    </row>
    <row r="329" spans="1:2" ht="15.5" x14ac:dyDescent="0.35">
      <c r="A329" s="49" t="s">
        <v>136</v>
      </c>
      <c r="B329" s="47">
        <f>Prev!C121</f>
        <v>0.3210550569161093</v>
      </c>
    </row>
    <row r="330" spans="1:2" ht="15.5" x14ac:dyDescent="0.35">
      <c r="A330" s="49" t="s">
        <v>137</v>
      </c>
      <c r="B330" s="47">
        <f>Prev!C122</f>
        <v>0.32081624528765407</v>
      </c>
    </row>
    <row r="331" spans="1:2" ht="15.5" x14ac:dyDescent="0.35">
      <c r="A331" s="49" t="s">
        <v>138</v>
      </c>
      <c r="B331" s="47">
        <f>Prev!C123</f>
        <v>0.32081624528765434</v>
      </c>
    </row>
    <row r="332" spans="1:2" ht="15.5" x14ac:dyDescent="0.35">
      <c r="A332" s="49" t="s">
        <v>139</v>
      </c>
      <c r="B332" s="47">
        <f>Prev!C124</f>
        <v>0.32081624528765401</v>
      </c>
    </row>
    <row r="333" spans="1:2" ht="15.5" x14ac:dyDescent="0.35">
      <c r="A333" s="49" t="s">
        <v>140</v>
      </c>
      <c r="B333" s="47">
        <f>Prev!C125</f>
        <v>0.32081624528765412</v>
      </c>
    </row>
    <row r="334" spans="1:2" ht="15.5" x14ac:dyDescent="0.35">
      <c r="A334" s="49" t="s">
        <v>141</v>
      </c>
      <c r="B334" s="47">
        <f>Prev!C126</f>
        <v>0.32234513632316225</v>
      </c>
    </row>
    <row r="335" spans="1:2" ht="15.5" x14ac:dyDescent="0.35">
      <c r="A335" s="49" t="s">
        <v>142</v>
      </c>
      <c r="B335" s="47">
        <f>Prev!C127</f>
        <v>0.32184909706630543</v>
      </c>
    </row>
    <row r="336" spans="1:2" ht="15.5" x14ac:dyDescent="0.35">
      <c r="A336" s="49" t="s">
        <v>143</v>
      </c>
      <c r="B336" s="47">
        <f>Prev!C128</f>
        <v>0.32184909706630549</v>
      </c>
    </row>
    <row r="337" spans="1:2" ht="15.5" x14ac:dyDescent="0.35">
      <c r="A337" s="49" t="s">
        <v>144</v>
      </c>
      <c r="B337" s="47">
        <f>Prev!C129</f>
        <v>0.32184909706630543</v>
      </c>
    </row>
    <row r="338" spans="1:2" ht="15.5" x14ac:dyDescent="0.35">
      <c r="A338" s="49" t="s">
        <v>145</v>
      </c>
      <c r="B338" s="47">
        <f>Prev!C130</f>
        <v>0.32184909706630543</v>
      </c>
    </row>
    <row r="339" spans="1:2" ht="15.5" x14ac:dyDescent="0.35">
      <c r="A339" s="49" t="s">
        <v>146</v>
      </c>
      <c r="B339" s="47">
        <f>Prev!C131</f>
        <v>0.33848692144444592</v>
      </c>
    </row>
    <row r="340" spans="1:2" ht="15.5" x14ac:dyDescent="0.35">
      <c r="A340" s="49" t="s">
        <v>147</v>
      </c>
      <c r="B340" s="47">
        <f>Prev!C132</f>
        <v>0.34315279828139467</v>
      </c>
    </row>
    <row r="341" spans="1:2" ht="15.5" x14ac:dyDescent="0.35">
      <c r="A341" s="49" t="s">
        <v>148</v>
      </c>
      <c r="B341" s="47">
        <f>Prev!C133</f>
        <v>0.34315279828139472</v>
      </c>
    </row>
    <row r="342" spans="1:2" ht="15.5" x14ac:dyDescent="0.35">
      <c r="A342" s="49" t="s">
        <v>149</v>
      </c>
      <c r="B342" s="47">
        <f>Prev!C134</f>
        <v>0.34315279828139478</v>
      </c>
    </row>
    <row r="343" spans="1:2" ht="15.5" x14ac:dyDescent="0.35">
      <c r="A343" s="49" t="s">
        <v>150</v>
      </c>
      <c r="B343" s="47">
        <f>Prev!C135</f>
        <v>0.34315279828139478</v>
      </c>
    </row>
    <row r="344" spans="1:2" ht="15.5" x14ac:dyDescent="0.35">
      <c r="A344" s="49" t="s">
        <v>151</v>
      </c>
      <c r="B344" s="47">
        <f>Prev!C136</f>
        <v>0.32817813627653852</v>
      </c>
    </row>
    <row r="345" spans="1:2" ht="15.5" x14ac:dyDescent="0.35">
      <c r="A345" s="49" t="s">
        <v>152</v>
      </c>
      <c r="B345" s="47">
        <f>Prev!C137</f>
        <v>0.28609700024976426</v>
      </c>
    </row>
    <row r="346" spans="1:2" ht="15.5" x14ac:dyDescent="0.35">
      <c r="A346" s="49" t="s">
        <v>153</v>
      </c>
      <c r="B346" s="47">
        <f>Prev!C138</f>
        <v>0.28609700024976453</v>
      </c>
    </row>
    <row r="347" spans="1:2" ht="15.5" x14ac:dyDescent="0.35">
      <c r="A347" s="49" t="s">
        <v>154</v>
      </c>
      <c r="B347" s="47">
        <f>Prev!C139</f>
        <v>0.28609700024976442</v>
      </c>
    </row>
    <row r="348" spans="1:2" ht="15.5" x14ac:dyDescent="0.35">
      <c r="A348" s="49" t="s">
        <v>155</v>
      </c>
      <c r="B348" s="47">
        <f>Prev!C140</f>
        <v>0.28609700024976448</v>
      </c>
    </row>
    <row r="349" spans="1:2" ht="15.5" x14ac:dyDescent="0.35">
      <c r="A349" s="49" t="s">
        <v>156</v>
      </c>
      <c r="B349" s="47">
        <f>Prev!C141</f>
        <v>0.29673299578200885</v>
      </c>
    </row>
    <row r="350" spans="1:2" ht="15.5" x14ac:dyDescent="0.35">
      <c r="A350" s="49" t="s">
        <v>157</v>
      </c>
      <c r="B350" s="47">
        <f>Prev!C142</f>
        <v>0.24845506541806786</v>
      </c>
    </row>
    <row r="351" spans="1:2" ht="15.5" x14ac:dyDescent="0.35">
      <c r="A351" s="49" t="s">
        <v>158</v>
      </c>
      <c r="B351" s="47">
        <f>Prev!C143</f>
        <v>0.24845506541806797</v>
      </c>
    </row>
    <row r="352" spans="1:2" ht="15.5" x14ac:dyDescent="0.35">
      <c r="A352" s="49" t="s">
        <v>159</v>
      </c>
      <c r="B352" s="47">
        <f>Prev!C144</f>
        <v>0.24845506541806792</v>
      </c>
    </row>
    <row r="353" spans="1:2" ht="15.5" x14ac:dyDescent="0.35">
      <c r="A353" s="49" t="s">
        <v>160</v>
      </c>
      <c r="B353" s="47">
        <f>Prev!C145</f>
        <v>0.24845506541806786</v>
      </c>
    </row>
    <row r="354" spans="1:2" ht="15.5" x14ac:dyDescent="0.35">
      <c r="A354" s="49" t="s">
        <v>161</v>
      </c>
      <c r="B354" s="47">
        <f>Prev!C146</f>
        <v>0.27213826604970925</v>
      </c>
    </row>
    <row r="355" spans="1:2" ht="15.5" x14ac:dyDescent="0.35">
      <c r="A355" s="49" t="s">
        <v>162</v>
      </c>
      <c r="B355" s="47">
        <f>Prev!C147</f>
        <v>0.32856203294602332</v>
      </c>
    </row>
    <row r="356" spans="1:2" ht="15.5" x14ac:dyDescent="0.35">
      <c r="A356" s="49" t="s">
        <v>163</v>
      </c>
      <c r="B356" s="47">
        <f>Prev!C148</f>
        <v>0.3285620329460231</v>
      </c>
    </row>
    <row r="357" spans="1:2" ht="15.5" x14ac:dyDescent="0.35">
      <c r="A357" s="49" t="s">
        <v>164</v>
      </c>
      <c r="B357" s="47">
        <f>Prev!C149</f>
        <v>0.3285620329460231</v>
      </c>
    </row>
    <row r="358" spans="1:2" ht="15.5" x14ac:dyDescent="0.35">
      <c r="A358" s="49" t="s">
        <v>165</v>
      </c>
      <c r="B358" s="47">
        <f>Prev!C150</f>
        <v>0.3285620329460231</v>
      </c>
    </row>
    <row r="359" spans="1:2" ht="15.5" x14ac:dyDescent="0.35">
      <c r="A359" s="49" t="s">
        <v>166</v>
      </c>
      <c r="B359" s="47">
        <f>Prev!C151</f>
        <v>0.31788812452774534</v>
      </c>
    </row>
    <row r="360" spans="1:2" ht="15.5" x14ac:dyDescent="0.35">
      <c r="A360" s="49" t="s">
        <v>167</v>
      </c>
      <c r="B360" s="47">
        <f>Prev!C152</f>
        <v>0.25508093687449418</v>
      </c>
    </row>
    <row r="361" spans="1:2" ht="15.5" x14ac:dyDescent="0.35">
      <c r="A361" s="49" t="s">
        <v>168</v>
      </c>
      <c r="B361" s="47">
        <f>Prev!C153</f>
        <v>0.25508093687449412</v>
      </c>
    </row>
    <row r="362" spans="1:2" ht="15.5" x14ac:dyDescent="0.35">
      <c r="A362" s="49" t="s">
        <v>169</v>
      </c>
      <c r="B362" s="47">
        <f>Prev!C154</f>
        <v>0.25508093687449412</v>
      </c>
    </row>
    <row r="363" spans="1:2" ht="15.5" x14ac:dyDescent="0.35">
      <c r="A363" s="49" t="s">
        <v>170</v>
      </c>
      <c r="B363" s="47">
        <f>Prev!C155</f>
        <v>0.25508093687449418</v>
      </c>
    </row>
    <row r="364" spans="1:2" ht="15.5" x14ac:dyDescent="0.35">
      <c r="A364" s="49" t="s">
        <v>171</v>
      </c>
      <c r="B364" s="47">
        <f>Prev!C156</f>
        <v>0.23241100901103784</v>
      </c>
    </row>
    <row r="365" spans="1:2" ht="15.5" x14ac:dyDescent="0.35">
      <c r="A365" s="49" t="s">
        <v>172</v>
      </c>
      <c r="B365" s="47">
        <f>Prev!C157</f>
        <v>0.32448925142587348</v>
      </c>
    </row>
    <row r="366" spans="1:2" ht="15.5" x14ac:dyDescent="0.35">
      <c r="A366" s="49" t="s">
        <v>173</v>
      </c>
      <c r="B366" s="47">
        <f>Prev!C158</f>
        <v>0.32448925142587359</v>
      </c>
    </row>
    <row r="367" spans="1:2" ht="15.5" x14ac:dyDescent="0.35">
      <c r="A367" s="49" t="s">
        <v>174</v>
      </c>
      <c r="B367" s="47">
        <f>Prev!C159</f>
        <v>0.32448925142587365</v>
      </c>
    </row>
    <row r="368" spans="1:2" ht="15.5" x14ac:dyDescent="0.35">
      <c r="A368" s="49" t="s">
        <v>175</v>
      </c>
      <c r="B368" s="47">
        <f>Prev!C160</f>
        <v>0.32448925142587365</v>
      </c>
    </row>
    <row r="369" spans="1:2" ht="15.5" x14ac:dyDescent="0.35">
      <c r="A369" s="49" t="s">
        <v>176</v>
      </c>
      <c r="B369" s="47">
        <f>Prev!C161</f>
        <v>0.32930136424517148</v>
      </c>
    </row>
    <row r="370" spans="1:2" ht="15.5" x14ac:dyDescent="0.35">
      <c r="A370" s="49" t="s">
        <v>177</v>
      </c>
      <c r="B370" s="47">
        <f>Prev!C162</f>
        <v>0.32526468267760711</v>
      </c>
    </row>
    <row r="371" spans="1:2" ht="15.5" x14ac:dyDescent="0.35">
      <c r="A371" s="49" t="s">
        <v>178</v>
      </c>
      <c r="B371" s="47">
        <f>Prev!C163</f>
        <v>0.32526468267760716</v>
      </c>
    </row>
    <row r="372" spans="1:2" ht="15.5" x14ac:dyDescent="0.35">
      <c r="A372" s="49" t="s">
        <v>179</v>
      </c>
      <c r="B372" s="47">
        <f>Prev!C164</f>
        <v>0.32526468267760711</v>
      </c>
    </row>
    <row r="373" spans="1:2" ht="15.5" x14ac:dyDescent="0.35">
      <c r="A373" s="49" t="s">
        <v>180</v>
      </c>
      <c r="B373" s="47">
        <f>Prev!C165</f>
        <v>0.32526468267760711</v>
      </c>
    </row>
    <row r="374" spans="1:2" ht="15.5" x14ac:dyDescent="0.35">
      <c r="A374" s="49" t="s">
        <v>181</v>
      </c>
      <c r="B374" s="47">
        <f>Prev!C166</f>
        <v>0.2838556975237872</v>
      </c>
    </row>
    <row r="375" spans="1:2" ht="15.5" x14ac:dyDescent="0.35">
      <c r="A375" s="49" t="s">
        <v>182</v>
      </c>
      <c r="B375" s="47">
        <f>Prev!C167</f>
        <v>0.23669836698708283</v>
      </c>
    </row>
    <row r="376" spans="1:2" ht="15.5" x14ac:dyDescent="0.35">
      <c r="A376" s="49" t="s">
        <v>183</v>
      </c>
      <c r="B376" s="47">
        <f>Prev!C168</f>
        <v>0.23669836698708269</v>
      </c>
    </row>
    <row r="377" spans="1:2" ht="15.5" x14ac:dyDescent="0.35">
      <c r="A377" s="49" t="s">
        <v>184</v>
      </c>
      <c r="B377" s="47">
        <f>Prev!C169</f>
        <v>0.23669836698708271</v>
      </c>
    </row>
    <row r="378" spans="1:2" ht="15.5" x14ac:dyDescent="0.35">
      <c r="A378" s="49" t="s">
        <v>185</v>
      </c>
      <c r="B378" s="47">
        <f>Prev!C170</f>
        <v>0.23669836698708269</v>
      </c>
    </row>
    <row r="379" spans="1:2" ht="15.5" x14ac:dyDescent="0.35">
      <c r="A379" s="49" t="s">
        <v>186</v>
      </c>
      <c r="B379" s="47">
        <f>Prev!C171</f>
        <v>0.23669836698708271</v>
      </c>
    </row>
    <row r="380" spans="1:2" ht="15.5" x14ac:dyDescent="0.35">
      <c r="A380" s="49" t="s">
        <v>187</v>
      </c>
      <c r="B380" s="47">
        <f>Prev!C172</f>
        <v>0.23669836698708269</v>
      </c>
    </row>
    <row r="381" spans="1:2" ht="15.5" x14ac:dyDescent="0.35">
      <c r="A381" s="49" t="s">
        <v>188</v>
      </c>
      <c r="B381" s="47">
        <f>Prev!C173</f>
        <v>0.23669836698708283</v>
      </c>
    </row>
    <row r="382" spans="1:2" ht="15.5" x14ac:dyDescent="0.35">
      <c r="A382" s="49" t="s">
        <v>189</v>
      </c>
      <c r="B382" s="47">
        <f>Prev!C174</f>
        <v>0.23669836698708271</v>
      </c>
    </row>
    <row r="383" spans="1:2" ht="15.5" x14ac:dyDescent="0.35">
      <c r="A383" s="49" t="s">
        <v>190</v>
      </c>
      <c r="B383" s="47">
        <f>Prev!C175</f>
        <v>0.23669836698708288</v>
      </c>
    </row>
    <row r="384" spans="1:2" ht="15.5" x14ac:dyDescent="0.35">
      <c r="A384" s="49" t="s">
        <v>191</v>
      </c>
      <c r="B384" s="47">
        <f>Prev!C176</f>
        <v>0.23669836698708283</v>
      </c>
    </row>
    <row r="385" spans="1:2" ht="15.5" x14ac:dyDescent="0.35">
      <c r="A385" s="49" t="s">
        <v>192</v>
      </c>
      <c r="B385" s="47">
        <f>Prev!C177</f>
        <v>0.2366983669870828</v>
      </c>
    </row>
    <row r="386" spans="1:2" ht="15.5" x14ac:dyDescent="0.35">
      <c r="A386" s="49" t="s">
        <v>193</v>
      </c>
      <c r="B386" s="47">
        <f>Prev!C178</f>
        <v>0.2366983669870826</v>
      </c>
    </row>
    <row r="387" spans="1:2" ht="15.5" x14ac:dyDescent="0.35">
      <c r="A387" s="49" t="s">
        <v>194</v>
      </c>
      <c r="B387" s="47">
        <f>Prev!C179</f>
        <v>0.23669836698708277</v>
      </c>
    </row>
    <row r="388" spans="1:2" ht="15.5" x14ac:dyDescent="0.35">
      <c r="A388" s="49" t="s">
        <v>195</v>
      </c>
      <c r="B388" s="47">
        <f>Prev!C180</f>
        <v>0.23669836698708277</v>
      </c>
    </row>
    <row r="389" spans="1:2" ht="15.5" x14ac:dyDescent="0.35">
      <c r="A389" s="49" t="s">
        <v>196</v>
      </c>
      <c r="B389" s="47">
        <f>Prev!C181</f>
        <v>0.23669836698708285</v>
      </c>
    </row>
    <row r="390" spans="1:2" ht="15.5" x14ac:dyDescent="0.35">
      <c r="A390" s="49" t="s">
        <v>197</v>
      </c>
      <c r="B390" s="47">
        <f>Prev!C182</f>
        <v>0.23669836698708277</v>
      </c>
    </row>
    <row r="391" spans="1:2" ht="15.5" x14ac:dyDescent="0.35">
      <c r="A391" s="49" t="s">
        <v>198</v>
      </c>
      <c r="B391" s="47">
        <f>Prev!C183</f>
        <v>0.23669836698708277</v>
      </c>
    </row>
    <row r="392" spans="1:2" ht="15.5" x14ac:dyDescent="0.35">
      <c r="A392" s="49" t="s">
        <v>199</v>
      </c>
      <c r="B392" s="47">
        <f>Prev!C184</f>
        <v>0.23669836698708277</v>
      </c>
    </row>
    <row r="393" spans="1:2" ht="15.5" x14ac:dyDescent="0.35">
      <c r="A393" s="49" t="s">
        <v>200</v>
      </c>
      <c r="B393" s="47">
        <f>Prev!C185</f>
        <v>0.23669836698708277</v>
      </c>
    </row>
    <row r="394" spans="1:2" ht="15.5" x14ac:dyDescent="0.35">
      <c r="A394" s="49" t="s">
        <v>201</v>
      </c>
      <c r="B394" s="47">
        <f>Prev!C186</f>
        <v>0.2366983669870826</v>
      </c>
    </row>
    <row r="395" spans="1:2" ht="15.5" x14ac:dyDescent="0.35">
      <c r="A395" s="49" t="s">
        <v>202</v>
      </c>
      <c r="B395" s="47">
        <f>Prev!C187</f>
        <v>0.23669836698708277</v>
      </c>
    </row>
    <row r="396" spans="1:2" ht="15.5" x14ac:dyDescent="0.35">
      <c r="A396" s="49" t="s">
        <v>203</v>
      </c>
      <c r="B396" s="47">
        <f>Prev!C188</f>
        <v>0.23669836698708271</v>
      </c>
    </row>
    <row r="397" spans="1:2" ht="15.5" x14ac:dyDescent="0.35">
      <c r="A397" s="49" t="s">
        <v>204</v>
      </c>
      <c r="B397" s="47">
        <f>Prev!C189</f>
        <v>0.23669836698708271</v>
      </c>
    </row>
    <row r="398" spans="1:2" ht="15.5" x14ac:dyDescent="0.35">
      <c r="A398" s="49" t="s">
        <v>205</v>
      </c>
      <c r="B398" s="47">
        <f>Prev!C190</f>
        <v>0.23669836698708271</v>
      </c>
    </row>
    <row r="399" spans="1:2" ht="15.5" x14ac:dyDescent="0.35">
      <c r="A399" s="49" t="s">
        <v>206</v>
      </c>
      <c r="B399" s="47">
        <f>Prev!C191</f>
        <v>0.23669836698708271</v>
      </c>
    </row>
    <row r="400" spans="1:2" ht="15.5" x14ac:dyDescent="0.35">
      <c r="A400" s="49" t="s">
        <v>207</v>
      </c>
      <c r="B400" s="47">
        <f>Prev!C192</f>
        <v>0.23669836698708271</v>
      </c>
    </row>
    <row r="401" spans="1:2" ht="15.5" x14ac:dyDescent="0.35">
      <c r="A401" s="49" t="s">
        <v>208</v>
      </c>
      <c r="B401" s="47">
        <f>Prev!C193</f>
        <v>0.23669836698708271</v>
      </c>
    </row>
    <row r="402" spans="1:2" ht="15.5" x14ac:dyDescent="0.35">
      <c r="A402" s="49" t="s">
        <v>209</v>
      </c>
      <c r="B402" s="47">
        <f>Prev!C194</f>
        <v>0.23669836698708271</v>
      </c>
    </row>
    <row r="403" spans="1:2" ht="15.5" x14ac:dyDescent="0.35">
      <c r="A403" s="49" t="s">
        <v>210</v>
      </c>
      <c r="B403" s="47">
        <f>Prev!C195</f>
        <v>0.23669836698708271</v>
      </c>
    </row>
    <row r="404" spans="1:2" ht="15.5" x14ac:dyDescent="0.35">
      <c r="A404" s="49" t="s">
        <v>211</v>
      </c>
      <c r="B404" s="47">
        <f>Prev!C196</f>
        <v>0.23669836698708271</v>
      </c>
    </row>
    <row r="405" spans="1:2" ht="15.5" x14ac:dyDescent="0.35">
      <c r="A405" s="49" t="s">
        <v>212</v>
      </c>
      <c r="B405" s="47">
        <f>Prev!C197</f>
        <v>0.23669836698708271</v>
      </c>
    </row>
    <row r="406" spans="1:2" ht="15.5" x14ac:dyDescent="0.35">
      <c r="A406" s="49" t="s">
        <v>213</v>
      </c>
      <c r="B406" s="47">
        <f>Prev!C198</f>
        <v>0.23669836698708271</v>
      </c>
    </row>
    <row r="407" spans="1:2" ht="15.5" x14ac:dyDescent="0.35">
      <c r="A407" s="49" t="s">
        <v>214</v>
      </c>
      <c r="B407" s="47">
        <f>Prev!C199</f>
        <v>0.23669836698708271</v>
      </c>
    </row>
    <row r="408" spans="1:2" ht="15.5" x14ac:dyDescent="0.35">
      <c r="A408" s="49" t="s">
        <v>215</v>
      </c>
      <c r="B408" s="47">
        <f>Prev!C200</f>
        <v>0.23669836698708271</v>
      </c>
    </row>
    <row r="409" spans="1:2" ht="15.5" x14ac:dyDescent="0.35">
      <c r="A409" s="49" t="s">
        <v>216</v>
      </c>
      <c r="B409" s="47">
        <f>Prev!C201</f>
        <v>0.23669836698708271</v>
      </c>
    </row>
    <row r="410" spans="1:2" ht="15.5" x14ac:dyDescent="0.35">
      <c r="A410" s="49" t="s">
        <v>217</v>
      </c>
      <c r="B410" s="47">
        <f>Prev!C202</f>
        <v>0.23669836698708271</v>
      </c>
    </row>
    <row r="411" spans="1:2" ht="15.5" x14ac:dyDescent="0.35">
      <c r="A411" s="49" t="s">
        <v>218</v>
      </c>
      <c r="B411" s="47">
        <f>Prev!C203</f>
        <v>0.23669836698708271</v>
      </c>
    </row>
    <row r="412" spans="1:2" ht="15.5" x14ac:dyDescent="0.35">
      <c r="A412" s="49" t="s">
        <v>219</v>
      </c>
      <c r="B412" s="47" t="e">
        <f>Prev!C204</f>
        <v>#NUM!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91747C-FDE7-4800-882B-734E0F838CC2}">
  <dimension ref="A1:AJ412"/>
  <sheetViews>
    <sheetView topLeftCell="R13" workbookViewId="0">
      <selection activeCell="AA1" sqref="AA1:AJ1048576"/>
    </sheetView>
  </sheetViews>
  <sheetFormatPr defaultRowHeight="14.5" x14ac:dyDescent="0.35"/>
  <cols>
    <col min="1" max="1" width="8.7265625" style="48"/>
    <col min="2" max="2" width="8.7265625" style="19"/>
  </cols>
  <sheetData>
    <row r="1" spans="1:36" x14ac:dyDescent="0.35">
      <c r="B1" t="s">
        <v>314</v>
      </c>
      <c r="C1" t="s">
        <v>358</v>
      </c>
      <c r="D1" t="s">
        <v>356</v>
      </c>
      <c r="P1" t="s">
        <v>357</v>
      </c>
      <c r="AA1" t="s">
        <v>299</v>
      </c>
    </row>
    <row r="2" spans="1:36" ht="15.5" x14ac:dyDescent="0.35">
      <c r="A2" s="49"/>
      <c r="B2" s="25"/>
    </row>
    <row r="3" spans="1:36" ht="15.5" x14ac:dyDescent="0.35">
      <c r="B3" s="25" t="s">
        <v>335</v>
      </c>
      <c r="D3">
        <v>2021</v>
      </c>
      <c r="E3">
        <v>2022</v>
      </c>
      <c r="F3">
        <v>2023</v>
      </c>
      <c r="G3">
        <v>2024</v>
      </c>
      <c r="H3">
        <v>2025</v>
      </c>
      <c r="I3">
        <v>2026</v>
      </c>
      <c r="J3">
        <v>2027</v>
      </c>
      <c r="K3">
        <v>2028</v>
      </c>
      <c r="L3">
        <v>2029</v>
      </c>
      <c r="M3">
        <v>2030</v>
      </c>
      <c r="P3">
        <v>2021</v>
      </c>
      <c r="Q3">
        <v>2022</v>
      </c>
      <c r="R3">
        <v>2023</v>
      </c>
      <c r="S3">
        <v>2024</v>
      </c>
      <c r="T3">
        <v>2025</v>
      </c>
      <c r="U3">
        <v>2026</v>
      </c>
      <c r="V3">
        <v>2027</v>
      </c>
      <c r="W3">
        <v>2028</v>
      </c>
      <c r="X3">
        <v>2029</v>
      </c>
      <c r="Y3">
        <v>2030</v>
      </c>
      <c r="AA3">
        <v>2021</v>
      </c>
      <c r="AB3">
        <v>2022</v>
      </c>
      <c r="AC3">
        <v>2023</v>
      </c>
      <c r="AD3">
        <v>2024</v>
      </c>
      <c r="AE3">
        <v>2025</v>
      </c>
      <c r="AF3">
        <v>2026</v>
      </c>
      <c r="AG3">
        <v>2027</v>
      </c>
      <c r="AH3">
        <v>2028</v>
      </c>
      <c r="AI3">
        <v>2029</v>
      </c>
      <c r="AJ3">
        <v>2030</v>
      </c>
    </row>
    <row r="4" spans="1:36" ht="15.5" x14ac:dyDescent="0.35">
      <c r="B4" s="25"/>
    </row>
    <row r="5" spans="1:36" ht="15.5" x14ac:dyDescent="0.35">
      <c r="A5" s="49" t="s">
        <v>18</v>
      </c>
      <c r="B5" s="25">
        <f>PIF!L5</f>
        <v>1</v>
      </c>
      <c r="C5">
        <f>PIF!P5</f>
        <v>0</v>
      </c>
      <c r="D5" s="47">
        <f>Prev!B3</f>
        <v>0.41310668000117229</v>
      </c>
      <c r="E5" s="47">
        <f>Prev!E3</f>
        <v>0.4131066800011724</v>
      </c>
      <c r="F5" s="47">
        <f>Prev!H3</f>
        <v>0.4191012687390287</v>
      </c>
      <c r="G5" s="47">
        <f>Prev!K3</f>
        <v>0.41914572864664451</v>
      </c>
      <c r="H5" s="47">
        <f>Prev!N3</f>
        <v>0.4192026213590625</v>
      </c>
      <c r="I5" s="47">
        <f>Prev!Q3</f>
        <v>0.41927142690341512</v>
      </c>
      <c r="J5" s="47">
        <f>Prev!T3</f>
        <v>0.41935161309231422</v>
      </c>
      <c r="K5" s="47">
        <f>Prev!W3</f>
        <v>0.41944263844702889</v>
      </c>
      <c r="L5" s="47">
        <f>Prev!Z3</f>
        <v>0.41954395494838459</v>
      </c>
      <c r="M5" s="47">
        <f>Prev!AC3</f>
        <v>0.41965501061411203</v>
      </c>
      <c r="P5">
        <f>D5*($B5-1)/(D5*($B5-1)+1)</f>
        <v>0</v>
      </c>
      <c r="Q5">
        <f t="shared" ref="Q5:Y20" si="0">E5*($B5-1)/(E5*($B5-1)+1)</f>
        <v>0</v>
      </c>
      <c r="R5">
        <f t="shared" si="0"/>
        <v>0</v>
      </c>
      <c r="S5">
        <f t="shared" si="0"/>
        <v>0</v>
      </c>
      <c r="T5">
        <f t="shared" si="0"/>
        <v>0</v>
      </c>
      <c r="U5">
        <f t="shared" si="0"/>
        <v>0</v>
      </c>
      <c r="V5">
        <f t="shared" si="0"/>
        <v>0</v>
      </c>
      <c r="W5">
        <f t="shared" si="0"/>
        <v>0</v>
      </c>
      <c r="X5">
        <f t="shared" si="0"/>
        <v>0</v>
      </c>
      <c r="Y5">
        <f t="shared" si="0"/>
        <v>0</v>
      </c>
      <c r="AA5">
        <f>1+P5</f>
        <v>1</v>
      </c>
      <c r="AB5">
        <f t="shared" ref="AB5:AJ20" si="1">1+Q5</f>
        <v>1</v>
      </c>
      <c r="AC5">
        <f t="shared" si="1"/>
        <v>1</v>
      </c>
      <c r="AD5">
        <f t="shared" si="1"/>
        <v>1</v>
      </c>
      <c r="AE5">
        <f t="shared" si="1"/>
        <v>1</v>
      </c>
      <c r="AF5">
        <f t="shared" si="1"/>
        <v>1</v>
      </c>
      <c r="AG5">
        <f t="shared" si="1"/>
        <v>1</v>
      </c>
      <c r="AH5">
        <f t="shared" si="1"/>
        <v>1</v>
      </c>
      <c r="AI5">
        <f t="shared" si="1"/>
        <v>1</v>
      </c>
      <c r="AJ5">
        <f t="shared" si="1"/>
        <v>1</v>
      </c>
    </row>
    <row r="6" spans="1:36" ht="15.5" x14ac:dyDescent="0.35">
      <c r="A6" s="49" t="s">
        <v>19</v>
      </c>
      <c r="B6" s="25">
        <f>PIF!L6</f>
        <v>1</v>
      </c>
      <c r="C6">
        <f>PIF!P6</f>
        <v>0</v>
      </c>
      <c r="D6" s="47">
        <f>Prev!B4</f>
        <v>0.41310668000117229</v>
      </c>
      <c r="E6" s="47">
        <f>Prev!E4</f>
        <v>0.41310668000117234</v>
      </c>
      <c r="F6" s="47">
        <f>Prev!H4</f>
        <v>0.41910126873902881</v>
      </c>
      <c r="G6" s="47">
        <f>Prev!K4</f>
        <v>0.41914572864664462</v>
      </c>
      <c r="H6" s="47">
        <f>Prev!N4</f>
        <v>0.41920262135906244</v>
      </c>
      <c r="I6" s="47">
        <f>Prev!Q4</f>
        <v>0.41927142690341518</v>
      </c>
      <c r="J6" s="47">
        <f>Prev!T4</f>
        <v>0.4193516130923145</v>
      </c>
      <c r="K6" s="47">
        <f>Prev!W4</f>
        <v>0.41944263844702906</v>
      </c>
      <c r="L6" s="47">
        <f>Prev!Z4</f>
        <v>0.41954395494838476</v>
      </c>
      <c r="M6" s="47">
        <f>Prev!AC4</f>
        <v>0.41965501061411209</v>
      </c>
      <c r="P6">
        <f t="shared" ref="P6:Y23" si="2">D6*($B6-1)/(D6*($B6-1)+1)</f>
        <v>0</v>
      </c>
      <c r="Q6">
        <f t="shared" si="0"/>
        <v>0</v>
      </c>
      <c r="R6">
        <f t="shared" si="0"/>
        <v>0</v>
      </c>
      <c r="S6">
        <f t="shared" si="0"/>
        <v>0</v>
      </c>
      <c r="T6">
        <f t="shared" si="0"/>
        <v>0</v>
      </c>
      <c r="U6">
        <f t="shared" si="0"/>
        <v>0</v>
      </c>
      <c r="V6">
        <f t="shared" si="0"/>
        <v>0</v>
      </c>
      <c r="W6">
        <f t="shared" si="0"/>
        <v>0</v>
      </c>
      <c r="X6">
        <f t="shared" si="0"/>
        <v>0</v>
      </c>
      <c r="Y6">
        <f t="shared" si="0"/>
        <v>0</v>
      </c>
      <c r="AA6">
        <f t="shared" ref="AA6:AJ44" si="3">1+P6</f>
        <v>1</v>
      </c>
      <c r="AB6">
        <f t="shared" si="1"/>
        <v>1</v>
      </c>
      <c r="AC6">
        <f t="shared" si="1"/>
        <v>1</v>
      </c>
      <c r="AD6">
        <f t="shared" si="1"/>
        <v>1</v>
      </c>
      <c r="AE6">
        <f t="shared" si="1"/>
        <v>1</v>
      </c>
      <c r="AF6">
        <f t="shared" si="1"/>
        <v>1</v>
      </c>
      <c r="AG6">
        <f t="shared" si="1"/>
        <v>1</v>
      </c>
      <c r="AH6">
        <f t="shared" si="1"/>
        <v>1</v>
      </c>
      <c r="AI6">
        <f t="shared" si="1"/>
        <v>1</v>
      </c>
      <c r="AJ6">
        <f t="shared" si="1"/>
        <v>1</v>
      </c>
    </row>
    <row r="7" spans="1:36" ht="15.5" x14ac:dyDescent="0.35">
      <c r="A7" s="49" t="s">
        <v>20</v>
      </c>
      <c r="B7" s="25">
        <f>PIF!L7</f>
        <v>1</v>
      </c>
      <c r="C7">
        <f>PIF!P7</f>
        <v>0</v>
      </c>
      <c r="D7" s="47">
        <f>Prev!B5</f>
        <v>0.41310668000117234</v>
      </c>
      <c r="E7" s="47">
        <f>Prev!E5</f>
        <v>0.41310668000117251</v>
      </c>
      <c r="F7" s="47">
        <f>Prev!H5</f>
        <v>0.41917586103074805</v>
      </c>
      <c r="G7" s="47">
        <f>Prev!K5</f>
        <v>0.41924050393054935</v>
      </c>
      <c r="H7" s="47">
        <f>Prev!N5</f>
        <v>0.41931711383924586</v>
      </c>
      <c r="I7" s="47">
        <f>Prev!Q5</f>
        <v>0.41940512786136636</v>
      </c>
      <c r="J7" s="47">
        <f>Prev!T5</f>
        <v>0.41950397496564262</v>
      </c>
      <c r="K7" s="47">
        <f>Prev!W5</f>
        <v>0.4196130788410728</v>
      </c>
      <c r="L7" s="47">
        <f>Prev!Z5</f>
        <v>0.41973186056284084</v>
      </c>
      <c r="M7" s="47">
        <f>Prev!AC5</f>
        <v>0.41985974106903884</v>
      </c>
      <c r="P7">
        <f t="shared" si="2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AA7">
        <f t="shared" si="3"/>
        <v>1</v>
      </c>
      <c r="AB7">
        <f t="shared" si="1"/>
        <v>1</v>
      </c>
      <c r="AC7">
        <f t="shared" si="1"/>
        <v>1</v>
      </c>
      <c r="AD7">
        <f t="shared" si="1"/>
        <v>1</v>
      </c>
      <c r="AE7">
        <f t="shared" si="1"/>
        <v>1</v>
      </c>
      <c r="AF7">
        <f t="shared" si="1"/>
        <v>1</v>
      </c>
      <c r="AG7">
        <f t="shared" si="1"/>
        <v>1</v>
      </c>
      <c r="AH7">
        <f t="shared" si="1"/>
        <v>1</v>
      </c>
      <c r="AI7">
        <f t="shared" si="1"/>
        <v>1</v>
      </c>
      <c r="AJ7">
        <f t="shared" si="1"/>
        <v>1</v>
      </c>
    </row>
    <row r="8" spans="1:36" ht="15.5" x14ac:dyDescent="0.35">
      <c r="A8" s="49" t="s">
        <v>21</v>
      </c>
      <c r="B8" s="25">
        <f>PIF!L8</f>
        <v>1</v>
      </c>
      <c r="C8">
        <f>PIF!P8</f>
        <v>0</v>
      </c>
      <c r="D8" s="47">
        <f>Prev!B6</f>
        <v>0.39900907071482217</v>
      </c>
      <c r="E8" s="47">
        <f>Prev!E6</f>
        <v>0.38466151284806849</v>
      </c>
      <c r="F8" s="47">
        <f>Prev!H6</f>
        <v>0.37631613920890883</v>
      </c>
      <c r="G8" s="47">
        <f>Prev!K6</f>
        <v>0.36213364349516636</v>
      </c>
      <c r="H8" s="47">
        <f>Prev!N6</f>
        <v>0.34801906820476464</v>
      </c>
      <c r="I8" s="47">
        <f>Prev!Q6</f>
        <v>0.33399314004622732</v>
      </c>
      <c r="J8" s="47">
        <f>Prev!T6</f>
        <v>0.32007685674063524</v>
      </c>
      <c r="K8" s="47">
        <f>Prev!W6</f>
        <v>0.30629138102654785</v>
      </c>
      <c r="L8" s="47">
        <f>Prev!Z6</f>
        <v>0.2926579272818059</v>
      </c>
      <c r="M8" s="47">
        <f>Prev!AC6</f>
        <v>0.27919764167446981</v>
      </c>
      <c r="P8">
        <f t="shared" si="2"/>
        <v>0</v>
      </c>
      <c r="Q8">
        <f t="shared" si="0"/>
        <v>0</v>
      </c>
      <c r="R8">
        <f t="shared" si="0"/>
        <v>0</v>
      </c>
      <c r="S8">
        <f t="shared" si="0"/>
        <v>0</v>
      </c>
      <c r="T8">
        <f t="shared" si="0"/>
        <v>0</v>
      </c>
      <c r="U8">
        <f t="shared" si="0"/>
        <v>0</v>
      </c>
      <c r="V8">
        <f t="shared" si="0"/>
        <v>0</v>
      </c>
      <c r="W8">
        <f t="shared" si="0"/>
        <v>0</v>
      </c>
      <c r="X8">
        <f t="shared" si="0"/>
        <v>0</v>
      </c>
      <c r="Y8">
        <f t="shared" si="0"/>
        <v>0</v>
      </c>
      <c r="AA8">
        <f t="shared" si="3"/>
        <v>1</v>
      </c>
      <c r="AB8">
        <f t="shared" si="1"/>
        <v>1</v>
      </c>
      <c r="AC8">
        <f t="shared" si="1"/>
        <v>1</v>
      </c>
      <c r="AD8">
        <f t="shared" si="1"/>
        <v>1</v>
      </c>
      <c r="AE8">
        <f t="shared" si="1"/>
        <v>1</v>
      </c>
      <c r="AF8">
        <f t="shared" si="1"/>
        <v>1</v>
      </c>
      <c r="AG8">
        <f t="shared" si="1"/>
        <v>1</v>
      </c>
      <c r="AH8">
        <f t="shared" si="1"/>
        <v>1</v>
      </c>
      <c r="AI8">
        <f t="shared" si="1"/>
        <v>1</v>
      </c>
      <c r="AJ8">
        <f t="shared" si="1"/>
        <v>1</v>
      </c>
    </row>
    <row r="9" spans="1:36" ht="15.5" x14ac:dyDescent="0.35">
      <c r="A9" s="49" t="s">
        <v>22</v>
      </c>
      <c r="B9" s="25">
        <f>PIF!L9</f>
        <v>1</v>
      </c>
      <c r="C9">
        <f>PIF!P9</f>
        <v>0</v>
      </c>
      <c r="D9" s="47">
        <f>Prev!B7</f>
        <v>0.39900907071482211</v>
      </c>
      <c r="E9" s="47">
        <f>Prev!E7</f>
        <v>0.38466151284806843</v>
      </c>
      <c r="F9" s="47">
        <f>Prev!H7</f>
        <v>0.37660288531472352</v>
      </c>
      <c r="G9" s="47">
        <f>Prev!K7</f>
        <v>0.36244847618579074</v>
      </c>
      <c r="H9" s="47">
        <f>Prev!N7</f>
        <v>0.34835778626178071</v>
      </c>
      <c r="I9" s="47">
        <f>Prev!Q7</f>
        <v>0.33435166174547332</v>
      </c>
      <c r="J9" s="47">
        <f>Prev!T7</f>
        <v>0.32045124694402888</v>
      </c>
      <c r="K9" s="47">
        <f>Prev!W7</f>
        <v>0.3066778753915872</v>
      </c>
      <c r="L9" s="47">
        <f>Prev!Z7</f>
        <v>0.29305295347641747</v>
      </c>
      <c r="M9" s="47">
        <f>Prev!AC7</f>
        <v>0.27959783751924078</v>
      </c>
      <c r="P9">
        <f t="shared" si="2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AA9">
        <f t="shared" si="3"/>
        <v>1</v>
      </c>
      <c r="AB9">
        <f t="shared" si="1"/>
        <v>1</v>
      </c>
      <c r="AC9">
        <f t="shared" si="1"/>
        <v>1</v>
      </c>
      <c r="AD9">
        <f t="shared" si="1"/>
        <v>1</v>
      </c>
      <c r="AE9">
        <f t="shared" si="1"/>
        <v>1</v>
      </c>
      <c r="AF9">
        <f t="shared" si="1"/>
        <v>1</v>
      </c>
      <c r="AG9">
        <f t="shared" si="1"/>
        <v>1</v>
      </c>
      <c r="AH9">
        <f t="shared" si="1"/>
        <v>1</v>
      </c>
      <c r="AI9">
        <f t="shared" si="1"/>
        <v>1</v>
      </c>
      <c r="AJ9">
        <f t="shared" si="1"/>
        <v>1</v>
      </c>
    </row>
    <row r="10" spans="1:36" ht="15.5" x14ac:dyDescent="0.35">
      <c r="A10" s="49" t="s">
        <v>23</v>
      </c>
      <c r="B10" s="25">
        <f>PIF!L10</f>
        <v>1</v>
      </c>
      <c r="C10">
        <f>PIF!P10</f>
        <v>0</v>
      </c>
      <c r="D10" s="47">
        <f>Prev!B8</f>
        <v>0.39900907071482189</v>
      </c>
      <c r="E10" s="47">
        <f>Prev!E8</f>
        <v>0.38466151284806843</v>
      </c>
      <c r="F10" s="47">
        <f>Prev!H8</f>
        <v>0.37670071007729833</v>
      </c>
      <c r="G10" s="47">
        <f>Prev!K8</f>
        <v>0.36255212124167552</v>
      </c>
      <c r="H10" s="47">
        <f>Prev!N8</f>
        <v>0.34846615796127445</v>
      </c>
      <c r="I10" s="47">
        <f>Prev!Q8</f>
        <v>0.3344637088249896</v>
      </c>
      <c r="J10" s="47">
        <f>Prev!T8</f>
        <v>0.32056596670389914</v>
      </c>
      <c r="K10" s="47">
        <f>Prev!W8</f>
        <v>0.30679431906801968</v>
      </c>
      <c r="L10" s="47">
        <f>Prev!Z8</f>
        <v>0.29317023079210763</v>
      </c>
      <c r="M10" s="47">
        <f>Prev!AC8</f>
        <v>0.27971512040591873</v>
      </c>
      <c r="P10">
        <f t="shared" si="2"/>
        <v>0</v>
      </c>
      <c r="Q10">
        <f t="shared" si="0"/>
        <v>0</v>
      </c>
      <c r="R10">
        <f t="shared" si="0"/>
        <v>0</v>
      </c>
      <c r="S10">
        <f t="shared" si="0"/>
        <v>0</v>
      </c>
      <c r="T10">
        <f t="shared" si="0"/>
        <v>0</v>
      </c>
      <c r="U10">
        <f t="shared" si="0"/>
        <v>0</v>
      </c>
      <c r="V10">
        <f t="shared" si="0"/>
        <v>0</v>
      </c>
      <c r="W10">
        <f t="shared" si="0"/>
        <v>0</v>
      </c>
      <c r="X10">
        <f t="shared" si="0"/>
        <v>0</v>
      </c>
      <c r="Y10">
        <f t="shared" si="0"/>
        <v>0</v>
      </c>
      <c r="AA10">
        <f t="shared" si="3"/>
        <v>1</v>
      </c>
      <c r="AB10">
        <f t="shared" si="1"/>
        <v>1</v>
      </c>
      <c r="AC10">
        <f t="shared" si="1"/>
        <v>1</v>
      </c>
      <c r="AD10">
        <f t="shared" si="1"/>
        <v>1</v>
      </c>
      <c r="AE10">
        <f t="shared" si="1"/>
        <v>1</v>
      </c>
      <c r="AF10">
        <f t="shared" si="1"/>
        <v>1</v>
      </c>
      <c r="AG10">
        <f t="shared" si="1"/>
        <v>1</v>
      </c>
      <c r="AH10">
        <f t="shared" si="1"/>
        <v>1</v>
      </c>
      <c r="AI10">
        <f t="shared" si="1"/>
        <v>1</v>
      </c>
      <c r="AJ10">
        <f t="shared" si="1"/>
        <v>1</v>
      </c>
    </row>
    <row r="11" spans="1:36" ht="15.5" x14ac:dyDescent="0.35">
      <c r="A11" s="49" t="s">
        <v>24</v>
      </c>
      <c r="B11" s="25">
        <f>PIF!L11</f>
        <v>1</v>
      </c>
      <c r="C11">
        <f>PIF!P11</f>
        <v>0</v>
      </c>
      <c r="D11" s="47">
        <f>Prev!B9</f>
        <v>0.39900907071482206</v>
      </c>
      <c r="E11" s="47">
        <f>Prev!E9</f>
        <v>0.38466151284806843</v>
      </c>
      <c r="F11" s="47">
        <f>Prev!H9</f>
        <v>0.37666516006329914</v>
      </c>
      <c r="G11" s="47">
        <f>Prev!K9</f>
        <v>0.36251459022521343</v>
      </c>
      <c r="H11" s="47">
        <f>Prev!N9</f>
        <v>0.34842703120776236</v>
      </c>
      <c r="I11" s="47">
        <f>Prev!Q9</f>
        <v>0.33442335614267382</v>
      </c>
      <c r="J11" s="47">
        <f>Prev!T9</f>
        <v>0.32052474030927985</v>
      </c>
      <c r="K11" s="47">
        <f>Prev!W9</f>
        <v>0.30675255173757782</v>
      </c>
      <c r="L11" s="47">
        <f>Prev!Z9</f>
        <v>0.29312823430515444</v>
      </c>
      <c r="M11" s="47">
        <f>Prev!AC9</f>
        <v>0.27967318428030996</v>
      </c>
      <c r="P11">
        <f t="shared" si="2"/>
        <v>0</v>
      </c>
      <c r="Q11">
        <f t="shared" si="0"/>
        <v>0</v>
      </c>
      <c r="R11">
        <f t="shared" si="0"/>
        <v>0</v>
      </c>
      <c r="S11">
        <f t="shared" si="0"/>
        <v>0</v>
      </c>
      <c r="T11">
        <f t="shared" si="0"/>
        <v>0</v>
      </c>
      <c r="U11">
        <f t="shared" si="0"/>
        <v>0</v>
      </c>
      <c r="V11">
        <f t="shared" si="0"/>
        <v>0</v>
      </c>
      <c r="W11">
        <f t="shared" si="0"/>
        <v>0</v>
      </c>
      <c r="X11">
        <f t="shared" si="0"/>
        <v>0</v>
      </c>
      <c r="Y11">
        <f t="shared" si="0"/>
        <v>0</v>
      </c>
      <c r="AA11">
        <f t="shared" si="3"/>
        <v>1</v>
      </c>
      <c r="AB11">
        <f t="shared" si="1"/>
        <v>1</v>
      </c>
      <c r="AC11">
        <f t="shared" si="1"/>
        <v>1</v>
      </c>
      <c r="AD11">
        <f t="shared" si="1"/>
        <v>1</v>
      </c>
      <c r="AE11">
        <f t="shared" si="1"/>
        <v>1</v>
      </c>
      <c r="AF11">
        <f t="shared" si="1"/>
        <v>1</v>
      </c>
      <c r="AG11">
        <f t="shared" si="1"/>
        <v>1</v>
      </c>
      <c r="AH11">
        <f t="shared" si="1"/>
        <v>1</v>
      </c>
      <c r="AI11">
        <f t="shared" si="1"/>
        <v>1</v>
      </c>
      <c r="AJ11">
        <f t="shared" si="1"/>
        <v>1</v>
      </c>
    </row>
    <row r="12" spans="1:36" ht="15.5" x14ac:dyDescent="0.35">
      <c r="A12" s="49" t="s">
        <v>25</v>
      </c>
      <c r="B12" s="25">
        <f>PIF!L12</f>
        <v>1</v>
      </c>
      <c r="C12">
        <f>PIF!P12</f>
        <v>0</v>
      </c>
      <c r="D12" s="47">
        <f>Prev!B10</f>
        <v>0.39900907071482222</v>
      </c>
      <c r="E12" s="47">
        <f>Prev!E10</f>
        <v>0.38466151284806843</v>
      </c>
      <c r="F12" s="47">
        <f>Prev!H10</f>
        <v>0.37718810602697889</v>
      </c>
      <c r="G12" s="47">
        <f>Prev!K10</f>
        <v>0.36305660122351929</v>
      </c>
      <c r="H12" s="47">
        <f>Prev!N10</f>
        <v>0.348983360938033</v>
      </c>
      <c r="I12" s="47">
        <f>Prev!Q10</f>
        <v>0.33498948916877935</v>
      </c>
      <c r="J12" s="47">
        <f>Prev!T10</f>
        <v>0.32109641507161402</v>
      </c>
      <c r="K12" s="47">
        <f>Prev!W10</f>
        <v>0.30732577986365484</v>
      </c>
      <c r="L12" s="47">
        <f>Prev!Z10</f>
        <v>0.29369931621053685</v>
      </c>
      <c r="M12" s="47">
        <f>Prev!AC10</f>
        <v>0.28023872108675774</v>
      </c>
      <c r="P12">
        <f t="shared" si="2"/>
        <v>0</v>
      </c>
      <c r="Q12">
        <f t="shared" si="0"/>
        <v>0</v>
      </c>
      <c r="R12">
        <f t="shared" si="0"/>
        <v>0</v>
      </c>
      <c r="S12">
        <f t="shared" si="0"/>
        <v>0</v>
      </c>
      <c r="T12">
        <f t="shared" si="0"/>
        <v>0</v>
      </c>
      <c r="U12">
        <f t="shared" si="0"/>
        <v>0</v>
      </c>
      <c r="V12">
        <f t="shared" si="0"/>
        <v>0</v>
      </c>
      <c r="W12">
        <f t="shared" si="0"/>
        <v>0</v>
      </c>
      <c r="X12">
        <f t="shared" si="0"/>
        <v>0</v>
      </c>
      <c r="Y12">
        <f t="shared" si="0"/>
        <v>0</v>
      </c>
      <c r="AA12">
        <f t="shared" si="3"/>
        <v>1</v>
      </c>
      <c r="AB12">
        <f t="shared" si="1"/>
        <v>1</v>
      </c>
      <c r="AC12">
        <f t="shared" si="1"/>
        <v>1</v>
      </c>
      <c r="AD12">
        <f t="shared" si="1"/>
        <v>1</v>
      </c>
      <c r="AE12">
        <f t="shared" si="1"/>
        <v>1</v>
      </c>
      <c r="AF12">
        <f t="shared" si="1"/>
        <v>1</v>
      </c>
      <c r="AG12">
        <f t="shared" si="1"/>
        <v>1</v>
      </c>
      <c r="AH12">
        <f t="shared" si="1"/>
        <v>1</v>
      </c>
      <c r="AI12">
        <f t="shared" si="1"/>
        <v>1</v>
      </c>
      <c r="AJ12">
        <f t="shared" si="1"/>
        <v>1</v>
      </c>
    </row>
    <row r="13" spans="1:36" ht="15.5" x14ac:dyDescent="0.35">
      <c r="A13" s="49" t="s">
        <v>26</v>
      </c>
      <c r="B13" s="25">
        <f>PIF!L13</f>
        <v>1</v>
      </c>
      <c r="C13">
        <f>PIF!P13</f>
        <v>0</v>
      </c>
      <c r="D13" s="47">
        <f>Prev!B11</f>
        <v>0.53965706691591053</v>
      </c>
      <c r="E13" s="47">
        <f>Prev!E11</f>
        <v>0.5280553644682997</v>
      </c>
      <c r="F13" s="47">
        <f>Prev!H11</f>
        <v>0.51887176503526855</v>
      </c>
      <c r="G13" s="47">
        <f>Prev!K11</f>
        <v>0.50747884430759505</v>
      </c>
      <c r="H13" s="47">
        <f>Prev!N11</f>
        <v>0.49597497970762955</v>
      </c>
      <c r="I13" s="47">
        <f>Prev!Q11</f>
        <v>0.48436767707241901</v>
      </c>
      <c r="J13" s="47">
        <f>Prev!T11</f>
        <v>0.47266506621518173</v>
      </c>
      <c r="K13" s="47">
        <f>Prev!W11</f>
        <v>0.46087589759521758</v>
      </c>
      <c r="L13" s="47">
        <f>Prev!Z11</f>
        <v>0.44900953515936415</v>
      </c>
      <c r="M13" s="47">
        <f>Prev!AC11</f>
        <v>0.43707594521821908</v>
      </c>
      <c r="P13">
        <f t="shared" si="2"/>
        <v>0</v>
      </c>
      <c r="Q13">
        <f t="shared" si="0"/>
        <v>0</v>
      </c>
      <c r="R13">
        <f t="shared" si="0"/>
        <v>0</v>
      </c>
      <c r="S13">
        <f t="shared" si="0"/>
        <v>0</v>
      </c>
      <c r="T13">
        <f t="shared" si="0"/>
        <v>0</v>
      </c>
      <c r="U13">
        <f t="shared" si="0"/>
        <v>0</v>
      </c>
      <c r="V13">
        <f t="shared" si="0"/>
        <v>0</v>
      </c>
      <c r="W13">
        <f t="shared" si="0"/>
        <v>0</v>
      </c>
      <c r="X13">
        <f t="shared" si="0"/>
        <v>0</v>
      </c>
      <c r="Y13">
        <f t="shared" si="0"/>
        <v>0</v>
      </c>
      <c r="AA13">
        <f t="shared" si="3"/>
        <v>1</v>
      </c>
      <c r="AB13">
        <f t="shared" si="1"/>
        <v>1</v>
      </c>
      <c r="AC13">
        <f t="shared" si="1"/>
        <v>1</v>
      </c>
      <c r="AD13">
        <f t="shared" si="1"/>
        <v>1</v>
      </c>
      <c r="AE13">
        <f t="shared" si="1"/>
        <v>1</v>
      </c>
      <c r="AF13">
        <f t="shared" si="1"/>
        <v>1</v>
      </c>
      <c r="AG13">
        <f t="shared" si="1"/>
        <v>1</v>
      </c>
      <c r="AH13">
        <f t="shared" si="1"/>
        <v>1</v>
      </c>
      <c r="AI13">
        <f t="shared" si="1"/>
        <v>1</v>
      </c>
      <c r="AJ13">
        <f t="shared" si="1"/>
        <v>1</v>
      </c>
    </row>
    <row r="14" spans="1:36" ht="15.5" x14ac:dyDescent="0.35">
      <c r="A14" s="49" t="s">
        <v>27</v>
      </c>
      <c r="B14" s="25">
        <f>PIF!L14</f>
        <v>1</v>
      </c>
      <c r="C14">
        <f>PIF!P14</f>
        <v>0</v>
      </c>
      <c r="D14" s="47">
        <f>Prev!B12</f>
        <v>0.5396570669159102</v>
      </c>
      <c r="E14" s="47">
        <f>Prev!E12</f>
        <v>0.52805536446829926</v>
      </c>
      <c r="F14" s="47">
        <f>Prev!H12</f>
        <v>0.51865743972579459</v>
      </c>
      <c r="G14" s="47">
        <f>Prev!K12</f>
        <v>0.50725640278182393</v>
      </c>
      <c r="H14" s="47">
        <f>Prev!N12</f>
        <v>0.49574576593714992</v>
      </c>
      <c r="I14" s="47">
        <f>Prev!Q12</f>
        <v>0.48413299744296168</v>
      </c>
      <c r="J14" s="47">
        <f>Prev!T12</f>
        <v>0.47242618354872079</v>
      </c>
      <c r="K14" s="47">
        <f>Prev!W12</f>
        <v>0.46063402581597201</v>
      </c>
      <c r="L14" s="47">
        <f>Prev!Z12</f>
        <v>0.44876583460214042</v>
      </c>
      <c r="M14" s="47">
        <f>Prev!AC12</f>
        <v>0.43683151857338581</v>
      </c>
      <c r="P14">
        <f t="shared" si="2"/>
        <v>0</v>
      </c>
      <c r="Q14">
        <f t="shared" si="0"/>
        <v>0</v>
      </c>
      <c r="R14">
        <f t="shared" si="0"/>
        <v>0</v>
      </c>
      <c r="S14">
        <f t="shared" si="0"/>
        <v>0</v>
      </c>
      <c r="T14">
        <f t="shared" si="0"/>
        <v>0</v>
      </c>
      <c r="U14">
        <f t="shared" si="0"/>
        <v>0</v>
      </c>
      <c r="V14">
        <f t="shared" si="0"/>
        <v>0</v>
      </c>
      <c r="W14">
        <f t="shared" si="0"/>
        <v>0</v>
      </c>
      <c r="X14">
        <f t="shared" si="0"/>
        <v>0</v>
      </c>
      <c r="Y14">
        <f t="shared" si="0"/>
        <v>0</v>
      </c>
      <c r="AA14">
        <f t="shared" si="3"/>
        <v>1</v>
      </c>
      <c r="AB14">
        <f t="shared" si="1"/>
        <v>1</v>
      </c>
      <c r="AC14">
        <f t="shared" si="1"/>
        <v>1</v>
      </c>
      <c r="AD14">
        <f t="shared" si="1"/>
        <v>1</v>
      </c>
      <c r="AE14">
        <f t="shared" si="1"/>
        <v>1</v>
      </c>
      <c r="AF14">
        <f t="shared" si="1"/>
        <v>1</v>
      </c>
      <c r="AG14">
        <f t="shared" si="1"/>
        <v>1</v>
      </c>
      <c r="AH14">
        <f t="shared" si="1"/>
        <v>1</v>
      </c>
      <c r="AI14">
        <f t="shared" si="1"/>
        <v>1</v>
      </c>
      <c r="AJ14">
        <f t="shared" si="1"/>
        <v>1</v>
      </c>
    </row>
    <row r="15" spans="1:36" ht="15.5" x14ac:dyDescent="0.35">
      <c r="A15" s="49" t="s">
        <v>28</v>
      </c>
      <c r="B15" s="25">
        <f>PIF!L15</f>
        <v>1</v>
      </c>
      <c r="C15">
        <f>PIF!P15</f>
        <v>0</v>
      </c>
      <c r="D15" s="47">
        <f>Prev!B13</f>
        <v>0.53965706691591031</v>
      </c>
      <c r="E15" s="47">
        <f>Prev!E13</f>
        <v>0.52805536446829937</v>
      </c>
      <c r="F15" s="47">
        <f>Prev!H13</f>
        <v>0.51886160969528883</v>
      </c>
      <c r="G15" s="47">
        <f>Prev!K13</f>
        <v>0.50746833751718745</v>
      </c>
      <c r="H15" s="47">
        <f>Prev!N13</f>
        <v>0.49596418312549834</v>
      </c>
      <c r="I15" s="47">
        <f>Prev!Q13</f>
        <v>0.48435665050387428</v>
      </c>
      <c r="J15" s="47">
        <f>Prev!T13</f>
        <v>0.47265386734691334</v>
      </c>
      <c r="K15" s="47">
        <f>Prev!W13</f>
        <v>0.46086458176000789</v>
      </c>
      <c r="L15" s="47">
        <f>Prev!Z13</f>
        <v>0.44899815513057767</v>
      </c>
      <c r="M15" s="47">
        <f>Prev!AC13</f>
        <v>0.43706455103369141</v>
      </c>
      <c r="P15">
        <f t="shared" si="2"/>
        <v>0</v>
      </c>
      <c r="Q15">
        <f t="shared" si="0"/>
        <v>0</v>
      </c>
      <c r="R15">
        <f t="shared" si="0"/>
        <v>0</v>
      </c>
      <c r="S15">
        <f t="shared" si="0"/>
        <v>0</v>
      </c>
      <c r="T15">
        <f t="shared" si="0"/>
        <v>0</v>
      </c>
      <c r="U15">
        <f t="shared" si="0"/>
        <v>0</v>
      </c>
      <c r="V15">
        <f t="shared" si="0"/>
        <v>0</v>
      </c>
      <c r="W15">
        <f t="shared" si="0"/>
        <v>0</v>
      </c>
      <c r="X15">
        <f t="shared" si="0"/>
        <v>0</v>
      </c>
      <c r="Y15">
        <f t="shared" si="0"/>
        <v>0</v>
      </c>
      <c r="AA15">
        <f t="shared" si="3"/>
        <v>1</v>
      </c>
      <c r="AB15">
        <f t="shared" si="1"/>
        <v>1</v>
      </c>
      <c r="AC15">
        <f t="shared" si="1"/>
        <v>1</v>
      </c>
      <c r="AD15">
        <f t="shared" si="1"/>
        <v>1</v>
      </c>
      <c r="AE15">
        <f t="shared" si="1"/>
        <v>1</v>
      </c>
      <c r="AF15">
        <f t="shared" si="1"/>
        <v>1</v>
      </c>
      <c r="AG15">
        <f t="shared" si="1"/>
        <v>1</v>
      </c>
      <c r="AH15">
        <f t="shared" si="1"/>
        <v>1</v>
      </c>
      <c r="AI15">
        <f t="shared" si="1"/>
        <v>1</v>
      </c>
      <c r="AJ15">
        <f t="shared" si="1"/>
        <v>1</v>
      </c>
    </row>
    <row r="16" spans="1:36" ht="15.5" x14ac:dyDescent="0.35">
      <c r="A16" s="49" t="s">
        <v>29</v>
      </c>
      <c r="B16" s="25">
        <f>PIF!L16</f>
        <v>1</v>
      </c>
      <c r="C16">
        <f>PIF!P16</f>
        <v>0</v>
      </c>
      <c r="D16" s="47">
        <f>Prev!B14</f>
        <v>0.53965706691591053</v>
      </c>
      <c r="E16" s="47">
        <f>Prev!E14</f>
        <v>0.5280553644682997</v>
      </c>
      <c r="F16" s="47">
        <f>Prev!H14</f>
        <v>0.51895469759651736</v>
      </c>
      <c r="G16" s="47">
        <f>Prev!K14</f>
        <v>0.50756453438513716</v>
      </c>
      <c r="H16" s="47">
        <f>Prev!N14</f>
        <v>0.49606293068727653</v>
      </c>
      <c r="I16" s="47">
        <f>Prev!Q14</f>
        <v>0.48445740771938633</v>
      </c>
      <c r="J16" s="47">
        <f>Prev!T14</f>
        <v>0.47275611277834367</v>
      </c>
      <c r="K16" s="47">
        <f>Prev!W14</f>
        <v>0.46096781566881878</v>
      </c>
      <c r="L16" s="47">
        <f>Prev!Z14</f>
        <v>0.44910190130397659</v>
      </c>
      <c r="M16" s="47">
        <f>Prev!AC14</f>
        <v>0.43716835834419865</v>
      </c>
      <c r="P16">
        <f t="shared" si="2"/>
        <v>0</v>
      </c>
      <c r="Q16">
        <f t="shared" si="0"/>
        <v>0</v>
      </c>
      <c r="R16">
        <f t="shared" si="0"/>
        <v>0</v>
      </c>
      <c r="S16">
        <f t="shared" si="0"/>
        <v>0</v>
      </c>
      <c r="T16">
        <f t="shared" si="0"/>
        <v>0</v>
      </c>
      <c r="U16">
        <f t="shared" si="0"/>
        <v>0</v>
      </c>
      <c r="V16">
        <f t="shared" si="0"/>
        <v>0</v>
      </c>
      <c r="W16">
        <f t="shared" si="0"/>
        <v>0</v>
      </c>
      <c r="X16">
        <f t="shared" si="0"/>
        <v>0</v>
      </c>
      <c r="Y16">
        <f t="shared" si="0"/>
        <v>0</v>
      </c>
      <c r="AA16">
        <f t="shared" si="3"/>
        <v>1</v>
      </c>
      <c r="AB16">
        <f t="shared" si="1"/>
        <v>1</v>
      </c>
      <c r="AC16">
        <f t="shared" si="1"/>
        <v>1</v>
      </c>
      <c r="AD16">
        <f t="shared" si="1"/>
        <v>1</v>
      </c>
      <c r="AE16">
        <f t="shared" si="1"/>
        <v>1</v>
      </c>
      <c r="AF16">
        <f t="shared" si="1"/>
        <v>1</v>
      </c>
      <c r="AG16">
        <f t="shared" si="1"/>
        <v>1</v>
      </c>
      <c r="AH16">
        <f t="shared" si="1"/>
        <v>1</v>
      </c>
      <c r="AI16">
        <f t="shared" si="1"/>
        <v>1</v>
      </c>
      <c r="AJ16">
        <f t="shared" si="1"/>
        <v>1</v>
      </c>
    </row>
    <row r="17" spans="1:36" ht="15.5" x14ac:dyDescent="0.35">
      <c r="A17" s="49" t="s">
        <v>30</v>
      </c>
      <c r="B17" s="25">
        <f>PIF!L17</f>
        <v>1</v>
      </c>
      <c r="C17">
        <f>PIF!P17</f>
        <v>0</v>
      </c>
      <c r="D17" s="47">
        <f>Prev!B15</f>
        <v>0.53965706691591109</v>
      </c>
      <c r="E17" s="47">
        <f>Prev!E15</f>
        <v>0.52805536446829937</v>
      </c>
      <c r="F17" s="47">
        <f>Prev!H15</f>
        <v>0.51918977996417892</v>
      </c>
      <c r="G17" s="47">
        <f>Prev!K15</f>
        <v>0.50780643577729323</v>
      </c>
      <c r="H17" s="47">
        <f>Prev!N15</f>
        <v>0.49631030506644042</v>
      </c>
      <c r="I17" s="47">
        <f>Prev!Q15</f>
        <v>0.48470895477817066</v>
      </c>
      <c r="J17" s="47">
        <f>Prev!T15</f>
        <v>0.47301058335356516</v>
      </c>
      <c r="K17" s="47">
        <f>Prev!W15</f>
        <v>0.461224016486386</v>
      </c>
      <c r="L17" s="47">
        <f>Prev!Z15</f>
        <v>0.44935869906269654</v>
      </c>
      <c r="M17" s="47">
        <f>Prev!AC15</f>
        <v>0.43742468315050698</v>
      </c>
      <c r="P17">
        <f t="shared" si="2"/>
        <v>0</v>
      </c>
      <c r="Q17">
        <f t="shared" si="0"/>
        <v>0</v>
      </c>
      <c r="R17">
        <f t="shared" si="0"/>
        <v>0</v>
      </c>
      <c r="S17">
        <f t="shared" si="0"/>
        <v>0</v>
      </c>
      <c r="T17">
        <f t="shared" si="0"/>
        <v>0</v>
      </c>
      <c r="U17">
        <f t="shared" si="0"/>
        <v>0</v>
      </c>
      <c r="V17">
        <f t="shared" si="0"/>
        <v>0</v>
      </c>
      <c r="W17">
        <f t="shared" si="0"/>
        <v>0</v>
      </c>
      <c r="X17">
        <f t="shared" si="0"/>
        <v>0</v>
      </c>
      <c r="Y17">
        <f t="shared" si="0"/>
        <v>0</v>
      </c>
      <c r="AA17">
        <f t="shared" si="3"/>
        <v>1</v>
      </c>
      <c r="AB17">
        <f t="shared" si="1"/>
        <v>1</v>
      </c>
      <c r="AC17">
        <f t="shared" si="1"/>
        <v>1</v>
      </c>
      <c r="AD17">
        <f t="shared" si="1"/>
        <v>1</v>
      </c>
      <c r="AE17">
        <f t="shared" si="1"/>
        <v>1</v>
      </c>
      <c r="AF17">
        <f t="shared" si="1"/>
        <v>1</v>
      </c>
      <c r="AG17">
        <f t="shared" si="1"/>
        <v>1</v>
      </c>
      <c r="AH17">
        <f t="shared" si="1"/>
        <v>1</v>
      </c>
      <c r="AI17">
        <f t="shared" si="1"/>
        <v>1</v>
      </c>
      <c r="AJ17">
        <f t="shared" si="1"/>
        <v>1</v>
      </c>
    </row>
    <row r="18" spans="1:36" ht="15.5" x14ac:dyDescent="0.35">
      <c r="A18" s="49" t="s">
        <v>31</v>
      </c>
      <c r="B18" s="25">
        <f>PIF!L18</f>
        <v>1</v>
      </c>
      <c r="C18">
        <f>PIF!P18</f>
        <v>0</v>
      </c>
      <c r="D18" s="47">
        <f>Prev!B16</f>
        <v>0.5226966031038931</v>
      </c>
      <c r="E18" s="47">
        <f>Prev!E16</f>
        <v>0.51544434917854842</v>
      </c>
      <c r="F18" s="47">
        <f>Prev!H16</f>
        <v>0.50585776400513194</v>
      </c>
      <c r="G18" s="47">
        <f>Prev!K16</f>
        <v>0.49881302619121443</v>
      </c>
      <c r="H18" s="47">
        <f>Prev!N16</f>
        <v>0.49171139403004493</v>
      </c>
      <c r="I18" s="47">
        <f>Prev!Q16</f>
        <v>0.4845534311062879</v>
      </c>
      <c r="J18" s="47">
        <f>Prev!T16</f>
        <v>0.47733987584675663</v>
      </c>
      <c r="K18" s="47">
        <f>Prev!W16</f>
        <v>0.47007164443762162</v>
      </c>
      <c r="L18" s="47">
        <f>Prev!Z16</f>
        <v>0.46274983312180606</v>
      </c>
      <c r="M18" s="47">
        <f>Prev!AC16</f>
        <v>0.45537571990412923</v>
      </c>
      <c r="P18">
        <f t="shared" si="2"/>
        <v>0</v>
      </c>
      <c r="Q18">
        <f t="shared" si="0"/>
        <v>0</v>
      </c>
      <c r="R18">
        <f t="shared" si="0"/>
        <v>0</v>
      </c>
      <c r="S18">
        <f t="shared" si="0"/>
        <v>0</v>
      </c>
      <c r="T18">
        <f t="shared" si="0"/>
        <v>0</v>
      </c>
      <c r="U18">
        <f t="shared" si="0"/>
        <v>0</v>
      </c>
      <c r="V18">
        <f t="shared" si="0"/>
        <v>0</v>
      </c>
      <c r="W18">
        <f t="shared" si="0"/>
        <v>0</v>
      </c>
      <c r="X18">
        <f t="shared" si="0"/>
        <v>0</v>
      </c>
      <c r="Y18">
        <f t="shared" si="0"/>
        <v>0</v>
      </c>
      <c r="AA18">
        <f t="shared" si="3"/>
        <v>1</v>
      </c>
      <c r="AB18">
        <f t="shared" si="1"/>
        <v>1</v>
      </c>
      <c r="AC18">
        <f t="shared" si="1"/>
        <v>1</v>
      </c>
      <c r="AD18">
        <f t="shared" si="1"/>
        <v>1</v>
      </c>
      <c r="AE18">
        <f t="shared" si="1"/>
        <v>1</v>
      </c>
      <c r="AF18">
        <f t="shared" si="1"/>
        <v>1</v>
      </c>
      <c r="AG18">
        <f t="shared" si="1"/>
        <v>1</v>
      </c>
      <c r="AH18">
        <f t="shared" si="1"/>
        <v>1</v>
      </c>
      <c r="AI18">
        <f t="shared" si="1"/>
        <v>1</v>
      </c>
      <c r="AJ18">
        <f t="shared" si="1"/>
        <v>1</v>
      </c>
    </row>
    <row r="19" spans="1:36" ht="15.5" x14ac:dyDescent="0.35">
      <c r="A19" s="49" t="s">
        <v>32</v>
      </c>
      <c r="B19" s="25">
        <f>PIF!L19</f>
        <v>1</v>
      </c>
      <c r="C19">
        <f>PIF!P19</f>
        <v>0</v>
      </c>
      <c r="D19" s="47">
        <f>Prev!B17</f>
        <v>0.52269660310389321</v>
      </c>
      <c r="E19" s="47">
        <f>Prev!E17</f>
        <v>0.5154443491785482</v>
      </c>
      <c r="F19" s="47">
        <f>Prev!H17</f>
        <v>0.50581964430952875</v>
      </c>
      <c r="G19" s="47">
        <f>Prev!K17</f>
        <v>0.49877363344953762</v>
      </c>
      <c r="H19" s="47">
        <f>Prev!N17</f>
        <v>0.49167090645037803</v>
      </c>
      <c r="I19" s="47">
        <f>Prev!Q17</f>
        <v>0.48451202198930743</v>
      </c>
      <c r="J19" s="47">
        <f>Prev!T17</f>
        <v>0.4772977129832594</v>
      </c>
      <c r="K19" s="47">
        <f>Prev!W17</f>
        <v>0.4700288895825811</v>
      </c>
      <c r="L19" s="47">
        <f>Prev!Z17</f>
        <v>0.46270664154239133</v>
      </c>
      <c r="M19" s="47">
        <f>Prev!AC17</f>
        <v>0.45533223999882788</v>
      </c>
      <c r="P19">
        <f t="shared" si="2"/>
        <v>0</v>
      </c>
      <c r="Q19">
        <f t="shared" si="0"/>
        <v>0</v>
      </c>
      <c r="R19">
        <f t="shared" si="0"/>
        <v>0</v>
      </c>
      <c r="S19">
        <f t="shared" si="0"/>
        <v>0</v>
      </c>
      <c r="T19">
        <f t="shared" si="0"/>
        <v>0</v>
      </c>
      <c r="U19">
        <f t="shared" si="0"/>
        <v>0</v>
      </c>
      <c r="V19">
        <f t="shared" si="0"/>
        <v>0</v>
      </c>
      <c r="W19">
        <f t="shared" si="0"/>
        <v>0</v>
      </c>
      <c r="X19">
        <f t="shared" si="0"/>
        <v>0</v>
      </c>
      <c r="Y19">
        <f t="shared" si="0"/>
        <v>0</v>
      </c>
      <c r="AA19">
        <f t="shared" si="3"/>
        <v>1</v>
      </c>
      <c r="AB19">
        <f t="shared" si="1"/>
        <v>1</v>
      </c>
      <c r="AC19">
        <f t="shared" si="1"/>
        <v>1</v>
      </c>
      <c r="AD19">
        <f t="shared" si="1"/>
        <v>1</v>
      </c>
      <c r="AE19">
        <f t="shared" si="1"/>
        <v>1</v>
      </c>
      <c r="AF19">
        <f t="shared" si="1"/>
        <v>1</v>
      </c>
      <c r="AG19">
        <f t="shared" si="1"/>
        <v>1</v>
      </c>
      <c r="AH19">
        <f t="shared" si="1"/>
        <v>1</v>
      </c>
      <c r="AI19">
        <f t="shared" si="1"/>
        <v>1</v>
      </c>
      <c r="AJ19">
        <f t="shared" si="1"/>
        <v>1</v>
      </c>
    </row>
    <row r="20" spans="1:36" ht="15.5" x14ac:dyDescent="0.35">
      <c r="A20" s="49" t="s">
        <v>33</v>
      </c>
      <c r="B20" s="25">
        <f>PIF!L20</f>
        <v>1</v>
      </c>
      <c r="C20">
        <f>PIF!P20</f>
        <v>0</v>
      </c>
      <c r="D20" s="47">
        <f>Prev!B18</f>
        <v>0.5226966031038931</v>
      </c>
      <c r="E20" s="47">
        <f>Prev!E18</f>
        <v>0.51544434917854831</v>
      </c>
      <c r="F20" s="47">
        <f>Prev!H18</f>
        <v>0.50622539441196734</v>
      </c>
      <c r="G20" s="47">
        <f>Prev!K18</f>
        <v>0.49919131031226577</v>
      </c>
      <c r="H20" s="47">
        <f>Prev!N18</f>
        <v>0.49209868994657474</v>
      </c>
      <c r="I20" s="47">
        <f>Prev!Q18</f>
        <v>0.48494814777911899</v>
      </c>
      <c r="J20" s="47">
        <f>Prev!T18</f>
        <v>0.47774047825905758</v>
      </c>
      <c r="K20" s="47">
        <f>Prev!W18</f>
        <v>0.47047665802461353</v>
      </c>
      <c r="L20" s="47">
        <f>Prev!Z18</f>
        <v>0.46315784751477929</v>
      </c>
      <c r="M20" s="47">
        <f>Prev!AC18</f>
        <v>0.4557853920188038</v>
      </c>
      <c r="P20">
        <f t="shared" si="2"/>
        <v>0</v>
      </c>
      <c r="Q20">
        <f t="shared" si="0"/>
        <v>0</v>
      </c>
      <c r="R20">
        <f t="shared" si="0"/>
        <v>0</v>
      </c>
      <c r="S20">
        <f t="shared" si="0"/>
        <v>0</v>
      </c>
      <c r="T20">
        <f t="shared" si="0"/>
        <v>0</v>
      </c>
      <c r="U20">
        <f t="shared" si="0"/>
        <v>0</v>
      </c>
      <c r="V20">
        <f t="shared" si="0"/>
        <v>0</v>
      </c>
      <c r="W20">
        <f t="shared" si="0"/>
        <v>0</v>
      </c>
      <c r="X20">
        <f t="shared" si="0"/>
        <v>0</v>
      </c>
      <c r="Y20">
        <f t="shared" si="0"/>
        <v>0</v>
      </c>
      <c r="AA20">
        <f t="shared" si="3"/>
        <v>1</v>
      </c>
      <c r="AB20">
        <f t="shared" si="1"/>
        <v>1</v>
      </c>
      <c r="AC20">
        <f t="shared" si="1"/>
        <v>1</v>
      </c>
      <c r="AD20">
        <f t="shared" si="1"/>
        <v>1</v>
      </c>
      <c r="AE20">
        <f t="shared" si="1"/>
        <v>1</v>
      </c>
      <c r="AF20">
        <f t="shared" si="1"/>
        <v>1</v>
      </c>
      <c r="AG20">
        <f t="shared" si="1"/>
        <v>1</v>
      </c>
      <c r="AH20">
        <f t="shared" si="1"/>
        <v>1</v>
      </c>
      <c r="AI20">
        <f t="shared" si="1"/>
        <v>1</v>
      </c>
      <c r="AJ20">
        <f t="shared" si="1"/>
        <v>1</v>
      </c>
    </row>
    <row r="21" spans="1:36" ht="15.5" x14ac:dyDescent="0.35">
      <c r="A21" s="49" t="s">
        <v>34</v>
      </c>
      <c r="B21" s="25">
        <f>PIF!L21</f>
        <v>1</v>
      </c>
      <c r="C21">
        <f>PIF!P21</f>
        <v>0</v>
      </c>
      <c r="D21" s="47">
        <f>Prev!B19</f>
        <v>0.52269660310389332</v>
      </c>
      <c r="E21" s="47">
        <f>Prev!E19</f>
        <v>0.51544434917854809</v>
      </c>
      <c r="F21" s="47">
        <f>Prev!H19</f>
        <v>0.50659422338751703</v>
      </c>
      <c r="G21" s="47">
        <f>Prev!K19</f>
        <v>0.49956829203253322</v>
      </c>
      <c r="H21" s="47">
        <f>Prev!N19</f>
        <v>0.49248229976567071</v>
      </c>
      <c r="I21" s="47">
        <f>Prev!Q19</f>
        <v>0.48533691749877728</v>
      </c>
      <c r="J21" s="47">
        <f>Prev!T19</f>
        <v>0.47813300022400079</v>
      </c>
      <c r="K21" s="47">
        <f>Prev!W19</f>
        <v>0.47087158854472982</v>
      </c>
      <c r="L21" s="47">
        <f>Prev!Z19</f>
        <v>0.46355390964586607</v>
      </c>
      <c r="M21" s="47">
        <f>Prev!AC19</f>
        <v>0.45618137773558254</v>
      </c>
      <c r="P21">
        <f t="shared" si="2"/>
        <v>0</v>
      </c>
      <c r="Q21">
        <f t="shared" si="2"/>
        <v>0</v>
      </c>
      <c r="R21">
        <f t="shared" si="2"/>
        <v>0</v>
      </c>
      <c r="S21">
        <f t="shared" si="2"/>
        <v>0</v>
      </c>
      <c r="T21">
        <f t="shared" si="2"/>
        <v>0</v>
      </c>
      <c r="U21">
        <f t="shared" si="2"/>
        <v>0</v>
      </c>
      <c r="V21">
        <f t="shared" si="2"/>
        <v>0</v>
      </c>
      <c r="W21">
        <f t="shared" si="2"/>
        <v>0</v>
      </c>
      <c r="X21">
        <f t="shared" si="2"/>
        <v>0</v>
      </c>
      <c r="Y21">
        <f t="shared" si="2"/>
        <v>0</v>
      </c>
      <c r="AA21">
        <f t="shared" si="3"/>
        <v>1</v>
      </c>
      <c r="AB21">
        <f t="shared" si="3"/>
        <v>1</v>
      </c>
      <c r="AC21">
        <f t="shared" si="3"/>
        <v>1</v>
      </c>
      <c r="AD21">
        <f t="shared" si="3"/>
        <v>1</v>
      </c>
      <c r="AE21">
        <f t="shared" si="3"/>
        <v>1</v>
      </c>
      <c r="AF21">
        <f t="shared" si="3"/>
        <v>1</v>
      </c>
      <c r="AG21">
        <f t="shared" si="3"/>
        <v>1</v>
      </c>
      <c r="AH21">
        <f t="shared" si="3"/>
        <v>1</v>
      </c>
      <c r="AI21">
        <f t="shared" si="3"/>
        <v>1</v>
      </c>
      <c r="AJ21">
        <f t="shared" si="3"/>
        <v>1</v>
      </c>
    </row>
    <row r="22" spans="1:36" ht="15.5" x14ac:dyDescent="0.35">
      <c r="A22" s="49" t="s">
        <v>35</v>
      </c>
      <c r="B22" s="25">
        <f>PIF!L22</f>
        <v>1</v>
      </c>
      <c r="C22">
        <f>PIF!P22</f>
        <v>0</v>
      </c>
      <c r="D22" s="47">
        <f>Prev!B20</f>
        <v>0.52269660310389321</v>
      </c>
      <c r="E22" s="47">
        <f>Prev!E20</f>
        <v>0.5154443491785482</v>
      </c>
      <c r="F22" s="47">
        <f>Prev!H20</f>
        <v>0.50613202619253361</v>
      </c>
      <c r="G22" s="47">
        <f>Prev!K20</f>
        <v>0.49909549685693089</v>
      </c>
      <c r="H22" s="47">
        <f>Prev!N20</f>
        <v>0.4920008358275319</v>
      </c>
      <c r="I22" s="47">
        <f>Prev!Q20</f>
        <v>0.48484864408244938</v>
      </c>
      <c r="J22" s="47">
        <f>Prev!T20</f>
        <v>0.47763970138666212</v>
      </c>
      <c r="K22" s="47">
        <f>Prev!W20</f>
        <v>0.47037496867311007</v>
      </c>
      <c r="L22" s="47">
        <f>Prev!Z20</f>
        <v>0.46305558982396494</v>
      </c>
      <c r="M22" s="47">
        <f>Prev!AC20</f>
        <v>0.45568289288168418</v>
      </c>
      <c r="P22">
        <f t="shared" si="2"/>
        <v>0</v>
      </c>
      <c r="Q22">
        <f t="shared" si="2"/>
        <v>0</v>
      </c>
      <c r="R22">
        <f t="shared" si="2"/>
        <v>0</v>
      </c>
      <c r="S22">
        <f t="shared" si="2"/>
        <v>0</v>
      </c>
      <c r="T22">
        <f t="shared" si="2"/>
        <v>0</v>
      </c>
      <c r="U22">
        <f t="shared" si="2"/>
        <v>0</v>
      </c>
      <c r="V22">
        <f t="shared" si="2"/>
        <v>0</v>
      </c>
      <c r="W22">
        <f t="shared" si="2"/>
        <v>0</v>
      </c>
      <c r="X22">
        <f t="shared" si="2"/>
        <v>0</v>
      </c>
      <c r="Y22">
        <f t="shared" si="2"/>
        <v>0</v>
      </c>
      <c r="AA22">
        <f t="shared" si="3"/>
        <v>1</v>
      </c>
      <c r="AB22">
        <f t="shared" si="3"/>
        <v>1</v>
      </c>
      <c r="AC22">
        <f t="shared" si="3"/>
        <v>1</v>
      </c>
      <c r="AD22">
        <f t="shared" si="3"/>
        <v>1</v>
      </c>
      <c r="AE22">
        <f t="shared" si="3"/>
        <v>1</v>
      </c>
      <c r="AF22">
        <f t="shared" si="3"/>
        <v>1</v>
      </c>
      <c r="AG22">
        <f t="shared" si="3"/>
        <v>1</v>
      </c>
      <c r="AH22">
        <f t="shared" si="3"/>
        <v>1</v>
      </c>
      <c r="AI22">
        <f t="shared" si="3"/>
        <v>1</v>
      </c>
      <c r="AJ22">
        <f t="shared" si="3"/>
        <v>1</v>
      </c>
    </row>
    <row r="23" spans="1:36" ht="15.5" x14ac:dyDescent="0.35">
      <c r="A23" s="49" t="s">
        <v>36</v>
      </c>
      <c r="B23" s="25">
        <f>PIF!L23</f>
        <v>1.7666666666666668</v>
      </c>
      <c r="C23">
        <f>PIF!P23</f>
        <v>0.2830162354981498</v>
      </c>
      <c r="D23" s="47">
        <f>Prev!B21</f>
        <v>0.50813652642694229</v>
      </c>
      <c r="E23" s="47">
        <f>Prev!E21</f>
        <v>0.50129398926793189</v>
      </c>
      <c r="F23" s="47">
        <f>Prev!H21</f>
        <v>0.49188111576547988</v>
      </c>
      <c r="G23" s="47">
        <f>Prev!K21</f>
        <v>0.4852463604574016</v>
      </c>
      <c r="H23" s="47">
        <f>Prev!N21</f>
        <v>0.47856230446590126</v>
      </c>
      <c r="I23" s="47">
        <f>Prev!Q21</f>
        <v>0.47182930832863335</v>
      </c>
      <c r="J23" s="47">
        <f>Prev!T21</f>
        <v>0.46504788528455221</v>
      </c>
      <c r="K23" s="47">
        <f>Prev!W21</f>
        <v>0.4582187034182707</v>
      </c>
      <c r="L23" s="47">
        <f>Prev!Z21</f>
        <v>0.45134258726389842</v>
      </c>
      <c r="M23" s="47">
        <f>Prev!AC21</f>
        <v>0.44442051890028694</v>
      </c>
      <c r="P23">
        <f t="shared" si="2"/>
        <v>0.28035360731371928</v>
      </c>
      <c r="Q23">
        <f t="shared" si="2"/>
        <v>0.2776264843918701</v>
      </c>
      <c r="R23">
        <f t="shared" si="2"/>
        <v>0.27384099226138009</v>
      </c>
      <c r="S23">
        <f t="shared" si="2"/>
        <v>0.27114882474802565</v>
      </c>
      <c r="T23">
        <f t="shared" si="2"/>
        <v>0.26841639197905348</v>
      </c>
      <c r="U23">
        <f t="shared" si="2"/>
        <v>0.26564316091360896</v>
      </c>
      <c r="V23">
        <f t="shared" si="2"/>
        <v>0.26282864951903862</v>
      </c>
      <c r="W23">
        <f t="shared" si="2"/>
        <v>0.25997242983327162</v>
      </c>
      <c r="X23">
        <f t="shared" si="2"/>
        <v>0.25707413096963966</v>
      </c>
      <c r="Y23">
        <f t="shared" si="2"/>
        <v>0.25413344207321459</v>
      </c>
      <c r="AA23">
        <f t="shared" si="3"/>
        <v>1.2803536073137192</v>
      </c>
      <c r="AB23">
        <f t="shared" si="3"/>
        <v>1.2776264843918701</v>
      </c>
      <c r="AC23">
        <f t="shared" si="3"/>
        <v>1.27384099226138</v>
      </c>
      <c r="AD23">
        <f t="shared" si="3"/>
        <v>1.2711488247480256</v>
      </c>
      <c r="AE23">
        <f t="shared" si="3"/>
        <v>1.2684163919790534</v>
      </c>
      <c r="AF23">
        <f t="shared" si="3"/>
        <v>1.265643160913609</v>
      </c>
      <c r="AG23">
        <f t="shared" si="3"/>
        <v>1.2628286495190386</v>
      </c>
      <c r="AH23">
        <f t="shared" si="3"/>
        <v>1.2599724298332715</v>
      </c>
      <c r="AI23">
        <f t="shared" si="3"/>
        <v>1.2570741309696396</v>
      </c>
      <c r="AJ23">
        <f t="shared" si="3"/>
        <v>1.2541334420732146</v>
      </c>
    </row>
    <row r="24" spans="1:36" ht="15.5" x14ac:dyDescent="0.35">
      <c r="A24" s="49" t="s">
        <v>37</v>
      </c>
      <c r="B24" s="25">
        <f>PIF!L24</f>
        <v>1.7666666666666668</v>
      </c>
      <c r="C24">
        <f>PIF!P24</f>
        <v>0.2830162354981498</v>
      </c>
      <c r="D24" s="47">
        <f>Prev!B22</f>
        <v>0.50813652642694229</v>
      </c>
      <c r="E24" s="47">
        <f>Prev!E22</f>
        <v>0.50129398926793223</v>
      </c>
      <c r="F24" s="47">
        <f>Prev!H22</f>
        <v>0.49210759379080898</v>
      </c>
      <c r="G24" s="47">
        <f>Prev!K22</f>
        <v>0.48547910900402913</v>
      </c>
      <c r="H24" s="47">
        <f>Prev!N22</f>
        <v>0.47880034089590068</v>
      </c>
      <c r="I24" s="47">
        <f>Prev!Q22</f>
        <v>0.47207168160629775</v>
      </c>
      <c r="J24" s="47">
        <f>Prev!T22</f>
        <v>0.46529367891102891</v>
      </c>
      <c r="K24" s="47">
        <f>Prev!W22</f>
        <v>0.4584670379404634</v>
      </c>
      <c r="L24" s="47">
        <f>Prev!Z22</f>
        <v>0.45159262237545089</v>
      </c>
      <c r="M24" s="47">
        <f>Prev!AC22</f>
        <v>0.44467145515390033</v>
      </c>
      <c r="P24">
        <f t="shared" ref="P24:Y49" si="4">D24*($B24-1)/(D24*($B24-1)+1)</f>
        <v>0.28035360731371928</v>
      </c>
      <c r="Q24">
        <f t="shared" si="4"/>
        <v>0.27762648439187027</v>
      </c>
      <c r="R24">
        <f t="shared" si="4"/>
        <v>0.2739325386790244</v>
      </c>
      <c r="S24">
        <f t="shared" si="4"/>
        <v>0.27124360433169475</v>
      </c>
      <c r="T24">
        <f t="shared" si="4"/>
        <v>0.26851405270827605</v>
      </c>
      <c r="U24">
        <f t="shared" si="4"/>
        <v>0.26574335598200011</v>
      </c>
      <c r="V24">
        <f t="shared" si="4"/>
        <v>0.262931038629521</v>
      </c>
      <c r="W24">
        <f t="shared" si="4"/>
        <v>0.26007668036847925</v>
      </c>
      <c r="X24">
        <f t="shared" si="4"/>
        <v>0.25717991904047138</v>
      </c>
      <c r="Y24">
        <f t="shared" si="4"/>
        <v>0.25424045344910345</v>
      </c>
      <c r="AA24">
        <f t="shared" si="3"/>
        <v>1.2803536073137192</v>
      </c>
      <c r="AB24">
        <f t="shared" si="3"/>
        <v>1.2776264843918703</v>
      </c>
      <c r="AC24">
        <f t="shared" si="3"/>
        <v>1.2739325386790243</v>
      </c>
      <c r="AD24">
        <f t="shared" si="3"/>
        <v>1.2712436043316948</v>
      </c>
      <c r="AE24">
        <f t="shared" si="3"/>
        <v>1.2685140527082761</v>
      </c>
      <c r="AF24">
        <f t="shared" si="3"/>
        <v>1.2657433559820002</v>
      </c>
      <c r="AG24">
        <f t="shared" si="3"/>
        <v>1.2629310386295209</v>
      </c>
      <c r="AH24">
        <f t="shared" si="3"/>
        <v>1.2600766803684793</v>
      </c>
      <c r="AI24">
        <f t="shared" si="3"/>
        <v>1.2571799190404713</v>
      </c>
      <c r="AJ24">
        <f t="shared" si="3"/>
        <v>1.2542404534491034</v>
      </c>
    </row>
    <row r="25" spans="1:36" ht="15.5" x14ac:dyDescent="0.35">
      <c r="A25" s="49" t="s">
        <v>38</v>
      </c>
      <c r="B25" s="25">
        <f>PIF!L25</f>
        <v>1.7666666666666668</v>
      </c>
      <c r="C25">
        <f>PIF!P25</f>
        <v>0.2830162354981498</v>
      </c>
      <c r="D25" s="47">
        <f>Prev!B23</f>
        <v>0.50813652642694207</v>
      </c>
      <c r="E25" s="47">
        <f>Prev!E23</f>
        <v>0.50129398926793212</v>
      </c>
      <c r="F25" s="47">
        <f>Prev!H23</f>
        <v>0.492162816577211</v>
      </c>
      <c r="G25" s="47">
        <f>Prev!K23</f>
        <v>0.48553570822685832</v>
      </c>
      <c r="H25" s="47">
        <f>Prev!N23</f>
        <v>0.47885808418111975</v>
      </c>
      <c r="I25" s="47">
        <f>Prev!Q23</f>
        <v>0.47213034460946546</v>
      </c>
      <c r="J25" s="47">
        <f>Prev!T23</f>
        <v>0.46535304597023497</v>
      </c>
      <c r="K25" s="47">
        <f>Prev!W23</f>
        <v>0.45852690262795937</v>
      </c>
      <c r="L25" s="47">
        <f>Prev!Z23</f>
        <v>0.4516527879525627</v>
      </c>
      <c r="M25" s="47">
        <f>Prev!AC23</f>
        <v>0.44473173493411711</v>
      </c>
      <c r="P25">
        <f t="shared" si="4"/>
        <v>0.28035360731371917</v>
      </c>
      <c r="Q25">
        <f t="shared" si="4"/>
        <v>0.27762648439187021</v>
      </c>
      <c r="R25">
        <f t="shared" si="4"/>
        <v>0.27395485720438006</v>
      </c>
      <c r="S25">
        <f t="shared" si="4"/>
        <v>0.2712666488733288</v>
      </c>
      <c r="T25">
        <f t="shared" si="4"/>
        <v>0.26853773948580689</v>
      </c>
      <c r="U25">
        <f t="shared" si="4"/>
        <v>0.26576760266318339</v>
      </c>
      <c r="V25">
        <f t="shared" si="4"/>
        <v>0.26295576462551246</v>
      </c>
      <c r="W25">
        <f t="shared" si="4"/>
        <v>0.26010180709902864</v>
      </c>
      <c r="X25">
        <f t="shared" si="4"/>
        <v>0.25720537016987521</v>
      </c>
      <c r="Y25">
        <f t="shared" si="4"/>
        <v>0.25426615509387845</v>
      </c>
      <c r="AA25">
        <f t="shared" si="3"/>
        <v>1.2803536073137192</v>
      </c>
      <c r="AB25">
        <f t="shared" si="3"/>
        <v>1.2776264843918703</v>
      </c>
      <c r="AC25">
        <f t="shared" si="3"/>
        <v>1.2739548572043802</v>
      </c>
      <c r="AD25">
        <f t="shared" si="3"/>
        <v>1.2712666488733289</v>
      </c>
      <c r="AE25">
        <f t="shared" si="3"/>
        <v>1.2685377394858068</v>
      </c>
      <c r="AF25">
        <f t="shared" si="3"/>
        <v>1.2657676026631834</v>
      </c>
      <c r="AG25">
        <f t="shared" si="3"/>
        <v>1.2629557646255125</v>
      </c>
      <c r="AH25">
        <f t="shared" si="3"/>
        <v>1.2601018070990286</v>
      </c>
      <c r="AI25">
        <f t="shared" si="3"/>
        <v>1.2572053701698751</v>
      </c>
      <c r="AJ25">
        <f t="shared" si="3"/>
        <v>1.2542661550938785</v>
      </c>
    </row>
    <row r="26" spans="1:36" ht="15.5" x14ac:dyDescent="0.35">
      <c r="A26" s="49" t="s">
        <v>39</v>
      </c>
      <c r="B26" s="25">
        <f>PIF!L26</f>
        <v>1.7666666666666668</v>
      </c>
      <c r="C26">
        <f>PIF!P26</f>
        <v>0.2830162354981498</v>
      </c>
      <c r="D26" s="47">
        <f>Prev!B24</f>
        <v>0.50813652642694174</v>
      </c>
      <c r="E26" s="47">
        <f>Prev!E24</f>
        <v>0.50129398926793178</v>
      </c>
      <c r="F26" s="47">
        <f>Prev!H24</f>
        <v>0.49227521928592693</v>
      </c>
      <c r="G26" s="47">
        <f>Prev!K24</f>
        <v>0.48565074143503095</v>
      </c>
      <c r="H26" s="47">
        <f>Prev!N24</f>
        <v>0.47897528311807047</v>
      </c>
      <c r="I26" s="47">
        <f>Prev!Q24</f>
        <v>0.47224926120618055</v>
      </c>
      <c r="J26" s="47">
        <f>Prev!T24</f>
        <v>0.46547325011732693</v>
      </c>
      <c r="K26" s="47">
        <f>Prev!W24</f>
        <v>0.45864798323034928</v>
      </c>
      <c r="L26" s="47">
        <f>Prev!Z24</f>
        <v>0.45177435379050007</v>
      </c>
      <c r="M26" s="47">
        <f>Prev!AC24</f>
        <v>0.44485341534073858</v>
      </c>
      <c r="P26">
        <f t="shared" si="4"/>
        <v>0.28035360731371906</v>
      </c>
      <c r="Q26">
        <f t="shared" si="4"/>
        <v>0.2776264843918701</v>
      </c>
      <c r="R26">
        <f t="shared" si="4"/>
        <v>0.27400028100149237</v>
      </c>
      <c r="S26">
        <f t="shared" si="4"/>
        <v>0.27131348049476328</v>
      </c>
      <c r="T26">
        <f t="shared" si="4"/>
        <v>0.26858581075169774</v>
      </c>
      <c r="U26">
        <f t="shared" si="4"/>
        <v>0.2658167485379086</v>
      </c>
      <c r="V26">
        <f t="shared" si="4"/>
        <v>0.26300582379526327</v>
      </c>
      <c r="W26">
        <f t="shared" si="4"/>
        <v>0.26015262248862292</v>
      </c>
      <c r="X26">
        <f t="shared" si="4"/>
        <v>0.25725678940062435</v>
      </c>
      <c r="Y26">
        <f t="shared" si="4"/>
        <v>0.25431803088457106</v>
      </c>
      <c r="AA26">
        <f t="shared" si="3"/>
        <v>1.2803536073137192</v>
      </c>
      <c r="AB26">
        <f t="shared" si="3"/>
        <v>1.2776264843918701</v>
      </c>
      <c r="AC26">
        <f t="shared" si="3"/>
        <v>1.2740002810014923</v>
      </c>
      <c r="AD26">
        <f t="shared" si="3"/>
        <v>1.2713134804947632</v>
      </c>
      <c r="AE26">
        <f t="shared" si="3"/>
        <v>1.2685858107516976</v>
      </c>
      <c r="AF26">
        <f t="shared" si="3"/>
        <v>1.2658167485379086</v>
      </c>
      <c r="AG26">
        <f t="shared" si="3"/>
        <v>1.2630058237952633</v>
      </c>
      <c r="AH26">
        <f t="shared" si="3"/>
        <v>1.260152622488623</v>
      </c>
      <c r="AI26">
        <f t="shared" si="3"/>
        <v>1.2572567894006244</v>
      </c>
      <c r="AJ26">
        <f t="shared" si="3"/>
        <v>1.2543180308845709</v>
      </c>
    </row>
    <row r="27" spans="1:36" ht="15.5" x14ac:dyDescent="0.35">
      <c r="A27" s="49" t="s">
        <v>40</v>
      </c>
      <c r="B27" s="25">
        <f>PIF!L27</f>
        <v>1.7666666666666668</v>
      </c>
      <c r="C27">
        <f>PIF!P27</f>
        <v>0.28301623549814975</v>
      </c>
      <c r="D27" s="47">
        <f>Prev!B25</f>
        <v>0.50813652642694196</v>
      </c>
      <c r="E27" s="47">
        <f>Prev!E25</f>
        <v>0.50129398926793189</v>
      </c>
      <c r="F27" s="47">
        <f>Prev!H25</f>
        <v>0.49223789687195568</v>
      </c>
      <c r="G27" s="47">
        <f>Prev!K25</f>
        <v>0.48561257043854072</v>
      </c>
      <c r="H27" s="47">
        <f>Prev!N25</f>
        <v>0.47893641666472397</v>
      </c>
      <c r="I27" s="47">
        <f>Prev!Q25</f>
        <v>0.47220984682429812</v>
      </c>
      <c r="J27" s="47">
        <f>Prev!T25</f>
        <v>0.46543342933054688</v>
      </c>
      <c r="K27" s="47">
        <f>Prev!W25</f>
        <v>0.45860789121735213</v>
      </c>
      <c r="L27" s="47">
        <f>Prev!Z25</f>
        <v>0.45173411910856454</v>
      </c>
      <c r="M27" s="47">
        <f>Prev!AC25</f>
        <v>0.44481315970971524</v>
      </c>
      <c r="P27">
        <f t="shared" si="4"/>
        <v>0.28035360731371922</v>
      </c>
      <c r="Q27">
        <f t="shared" si="4"/>
        <v>0.2776264843918701</v>
      </c>
      <c r="R27">
        <f t="shared" si="4"/>
        <v>0.27398519902588209</v>
      </c>
      <c r="S27">
        <f t="shared" si="4"/>
        <v>0.27129794121767514</v>
      </c>
      <c r="T27">
        <f t="shared" si="4"/>
        <v>0.26856986967243407</v>
      </c>
      <c r="U27">
        <f t="shared" si="4"/>
        <v>0.26580046008328306</v>
      </c>
      <c r="V27">
        <f t="shared" si="4"/>
        <v>0.26298924113124256</v>
      </c>
      <c r="W27">
        <f t="shared" si="4"/>
        <v>0.26013579735207304</v>
      </c>
      <c r="X27">
        <f t="shared" si="4"/>
        <v>0.25723977195054459</v>
      </c>
      <c r="Y27">
        <f t="shared" si="4"/>
        <v>0.25430086957211717</v>
      </c>
      <c r="AA27">
        <f t="shared" si="3"/>
        <v>1.2803536073137192</v>
      </c>
      <c r="AB27">
        <f t="shared" si="3"/>
        <v>1.2776264843918701</v>
      </c>
      <c r="AC27">
        <f t="shared" si="3"/>
        <v>1.2739851990258821</v>
      </c>
      <c r="AD27">
        <f t="shared" si="3"/>
        <v>1.271297941217675</v>
      </c>
      <c r="AE27">
        <f t="shared" si="3"/>
        <v>1.2685698696724341</v>
      </c>
      <c r="AF27">
        <f t="shared" si="3"/>
        <v>1.2658004600832831</v>
      </c>
      <c r="AG27">
        <f t="shared" si="3"/>
        <v>1.2629892411312427</v>
      </c>
      <c r="AH27">
        <f t="shared" si="3"/>
        <v>1.260135797352073</v>
      </c>
      <c r="AI27">
        <f t="shared" si="3"/>
        <v>1.2572397719505446</v>
      </c>
      <c r="AJ27">
        <f t="shared" si="3"/>
        <v>1.2543008695721172</v>
      </c>
    </row>
    <row r="28" spans="1:36" ht="15.5" x14ac:dyDescent="0.35">
      <c r="A28" s="49" t="s">
        <v>41</v>
      </c>
      <c r="B28" s="25">
        <f>PIF!L28</f>
        <v>1.7666666666666668</v>
      </c>
      <c r="C28">
        <f>PIF!P28</f>
        <v>0.28779763311772799</v>
      </c>
      <c r="D28" s="47">
        <f>Prev!B26</f>
        <v>0.52037785675125803</v>
      </c>
      <c r="E28" s="47">
        <f>Prev!E26</f>
        <v>0.51355374587789004</v>
      </c>
      <c r="F28" s="47">
        <f>Prev!H26</f>
        <v>0.504319749498782</v>
      </c>
      <c r="G28" s="47">
        <f>Prev!K26</f>
        <v>0.49771864778591302</v>
      </c>
      <c r="H28" s="47">
        <f>Prev!N26</f>
        <v>0.49106325758985347</v>
      </c>
      <c r="I28" s="47">
        <f>Prev!Q26</f>
        <v>0.48435386224545096</v>
      </c>
      <c r="J28" s="47">
        <f>Prev!T26</f>
        <v>0.47759090312523567</v>
      </c>
      <c r="K28" s="47">
        <f>Prev!W26</f>
        <v>0.4707749814661536</v>
      </c>
      <c r="L28" s="47">
        <f>Prev!Z26</f>
        <v>0.46390685968712286</v>
      </c>
      <c r="M28" s="47">
        <f>Prev!AC26</f>
        <v>0.45698746223143882</v>
      </c>
      <c r="P28">
        <f t="shared" si="4"/>
        <v>0.28518141748399795</v>
      </c>
      <c r="Q28">
        <f t="shared" si="4"/>
        <v>0.28249810319643692</v>
      </c>
      <c r="R28">
        <f t="shared" si="4"/>
        <v>0.27883495911926087</v>
      </c>
      <c r="S28">
        <f t="shared" si="4"/>
        <v>0.27619327866205323</v>
      </c>
      <c r="T28">
        <f t="shared" si="4"/>
        <v>0.27351020724691555</v>
      </c>
      <c r="U28">
        <f t="shared" si="4"/>
        <v>0.27078515406166487</v>
      </c>
      <c r="V28">
        <f t="shared" si="4"/>
        <v>0.26801757843625862</v>
      </c>
      <c r="W28">
        <f t="shared" si="4"/>
        <v>0.26520699270102105</v>
      </c>
      <c r="X28">
        <f t="shared" si="4"/>
        <v>0.26235296499951921</v>
      </c>
      <c r="Y28">
        <f t="shared" si="4"/>
        <v>0.259455122066929</v>
      </c>
      <c r="AA28">
        <f t="shared" si="3"/>
        <v>1.2851814174839979</v>
      </c>
      <c r="AB28">
        <f t="shared" si="3"/>
        <v>1.2824981031964369</v>
      </c>
      <c r="AC28">
        <f t="shared" si="3"/>
        <v>1.2788349591192609</v>
      </c>
      <c r="AD28">
        <f t="shared" si="3"/>
        <v>1.2761932786620531</v>
      </c>
      <c r="AE28">
        <f t="shared" si="3"/>
        <v>1.2735102072469155</v>
      </c>
      <c r="AF28">
        <f t="shared" si="3"/>
        <v>1.2707851540616648</v>
      </c>
      <c r="AG28">
        <f t="shared" si="3"/>
        <v>1.2680175784362586</v>
      </c>
      <c r="AH28">
        <f t="shared" si="3"/>
        <v>1.265206992701021</v>
      </c>
      <c r="AI28">
        <f t="shared" si="3"/>
        <v>1.2623529649995193</v>
      </c>
      <c r="AJ28">
        <f t="shared" si="3"/>
        <v>1.259455122066929</v>
      </c>
    </row>
    <row r="29" spans="1:36" ht="15.5" x14ac:dyDescent="0.35">
      <c r="A29" s="49" t="s">
        <v>42</v>
      </c>
      <c r="B29" s="25">
        <f>PIF!L29</f>
        <v>1.7666666666666668</v>
      </c>
      <c r="C29">
        <f>PIF!P29</f>
        <v>0.28779763311772799</v>
      </c>
      <c r="D29" s="47">
        <f>Prev!B27</f>
        <v>0.52037785675125792</v>
      </c>
      <c r="E29" s="47">
        <f>Prev!E27</f>
        <v>0.51355374587788993</v>
      </c>
      <c r="F29" s="47">
        <f>Prev!H27</f>
        <v>0.50436152861869732</v>
      </c>
      <c r="G29" s="47">
        <f>Prev!K27</f>
        <v>0.49776140690955489</v>
      </c>
      <c r="H29" s="47">
        <f>Prev!N27</f>
        <v>0.49110682553036711</v>
      </c>
      <c r="I29" s="47">
        <f>Prev!Q27</f>
        <v>0.48439807387655737</v>
      </c>
      <c r="J29" s="47">
        <f>Prev!T27</f>
        <v>0.47763559984760579</v>
      </c>
      <c r="K29" s="47">
        <f>Prev!W27</f>
        <v>0.47082001159952164</v>
      </c>
      <c r="L29" s="47">
        <f>Prev!Z27</f>
        <v>0.46395207879160427</v>
      </c>
      <c r="M29" s="47">
        <f>Prev!AC27</f>
        <v>0.45703273336174033</v>
      </c>
      <c r="P29">
        <f t="shared" si="4"/>
        <v>0.28518141748399795</v>
      </c>
      <c r="Q29">
        <f t="shared" si="4"/>
        <v>0.28249810319643692</v>
      </c>
      <c r="R29">
        <f t="shared" si="4"/>
        <v>0.27885161720788265</v>
      </c>
      <c r="S29">
        <f t="shared" si="4"/>
        <v>0.27621045261606436</v>
      </c>
      <c r="T29">
        <f t="shared" si="4"/>
        <v>0.27352783602080072</v>
      </c>
      <c r="U29">
        <f t="shared" si="4"/>
        <v>0.27080317773834617</v>
      </c>
      <c r="V29">
        <f t="shared" si="4"/>
        <v>0.26803593843590862</v>
      </c>
      <c r="W29">
        <f t="shared" si="4"/>
        <v>0.26522563196791971</v>
      </c>
      <c r="X29">
        <f t="shared" si="4"/>
        <v>0.26237182816761312</v>
      </c>
      <c r="Y29">
        <f t="shared" si="4"/>
        <v>0.25947415560484516</v>
      </c>
      <c r="AA29">
        <f t="shared" si="3"/>
        <v>1.2851814174839979</v>
      </c>
      <c r="AB29">
        <f t="shared" si="3"/>
        <v>1.2824981031964369</v>
      </c>
      <c r="AC29">
        <f t="shared" si="3"/>
        <v>1.2788516172078825</v>
      </c>
      <c r="AD29">
        <f t="shared" si="3"/>
        <v>1.2762104526160645</v>
      </c>
      <c r="AE29">
        <f t="shared" si="3"/>
        <v>1.2735278360208007</v>
      </c>
      <c r="AF29">
        <f t="shared" si="3"/>
        <v>1.2708031777383462</v>
      </c>
      <c r="AG29">
        <f t="shared" si="3"/>
        <v>1.2680359384359086</v>
      </c>
      <c r="AH29">
        <f t="shared" si="3"/>
        <v>1.2652256319679198</v>
      </c>
      <c r="AI29">
        <f t="shared" si="3"/>
        <v>1.2623718281676131</v>
      </c>
      <c r="AJ29">
        <f t="shared" si="3"/>
        <v>1.2594741556048452</v>
      </c>
    </row>
    <row r="30" spans="1:36" ht="15.5" x14ac:dyDescent="0.35">
      <c r="A30" s="49" t="s">
        <v>43</v>
      </c>
      <c r="B30" s="25">
        <f>PIF!L30</f>
        <v>1.7666666666666668</v>
      </c>
      <c r="C30">
        <f>PIF!P30</f>
        <v>0.28779763311772799</v>
      </c>
      <c r="D30" s="47">
        <f>Prev!B28</f>
        <v>0.52037785675125769</v>
      </c>
      <c r="E30" s="47">
        <f>Prev!E28</f>
        <v>0.51355374587788982</v>
      </c>
      <c r="F30" s="47">
        <f>Prev!H28</f>
        <v>0.5045334252381436</v>
      </c>
      <c r="G30" s="47">
        <f>Prev!K28</f>
        <v>0.49793702981647753</v>
      </c>
      <c r="H30" s="47">
        <f>Prev!N28</f>
        <v>0.49128548500414387</v>
      </c>
      <c r="I30" s="47">
        <f>Prev!Q28</f>
        <v>0.48457910577475921</v>
      </c>
      <c r="J30" s="47">
        <f>Prev!T28</f>
        <v>0.47781836739799521</v>
      </c>
      <c r="K30" s="47">
        <f>Prev!W28</f>
        <v>0.47100390689172089</v>
      </c>
      <c r="L30" s="47">
        <f>Prev!Z28</f>
        <v>0.46413652398321759</v>
      </c>
      <c r="M30" s="47">
        <f>Prev!AC28</f>
        <v>0.45721718161448449</v>
      </c>
      <c r="P30">
        <f t="shared" si="4"/>
        <v>0.28518141748399778</v>
      </c>
      <c r="Q30">
        <f t="shared" si="4"/>
        <v>0.28249810319643681</v>
      </c>
      <c r="R30">
        <f t="shared" si="4"/>
        <v>0.27892014739416787</v>
      </c>
      <c r="S30">
        <f t="shared" si="4"/>
        <v>0.27628098199098278</v>
      </c>
      <c r="T30">
        <f t="shared" si="4"/>
        <v>0.27360011755719699</v>
      </c>
      <c r="U30">
        <f t="shared" si="4"/>
        <v>0.27087696939665573</v>
      </c>
      <c r="V30">
        <f t="shared" si="4"/>
        <v>0.26811100398198068</v>
      </c>
      <c r="W30">
        <f t="shared" si="4"/>
        <v>0.26530174170133186</v>
      </c>
      <c r="X30">
        <f t="shared" si="4"/>
        <v>0.26244875956340841</v>
      </c>
      <c r="Y30">
        <f t="shared" si="4"/>
        <v>0.25955169387196181</v>
      </c>
      <c r="AA30">
        <f t="shared" si="3"/>
        <v>1.2851814174839977</v>
      </c>
      <c r="AB30">
        <f t="shared" si="3"/>
        <v>1.2824981031964369</v>
      </c>
      <c r="AC30">
        <f t="shared" si="3"/>
        <v>1.2789201473941678</v>
      </c>
      <c r="AD30">
        <f t="shared" si="3"/>
        <v>1.2762809819909828</v>
      </c>
      <c r="AE30">
        <f t="shared" si="3"/>
        <v>1.2736001175571969</v>
      </c>
      <c r="AF30">
        <f t="shared" si="3"/>
        <v>1.2708769693966557</v>
      </c>
      <c r="AG30">
        <f t="shared" si="3"/>
        <v>1.2681110039819807</v>
      </c>
      <c r="AH30">
        <f t="shared" si="3"/>
        <v>1.2653017417013319</v>
      </c>
      <c r="AI30">
        <f t="shared" si="3"/>
        <v>1.2624487595634084</v>
      </c>
      <c r="AJ30">
        <f t="shared" si="3"/>
        <v>1.2595516938719618</v>
      </c>
    </row>
    <row r="31" spans="1:36" ht="15.5" x14ac:dyDescent="0.35">
      <c r="A31" s="49" t="s">
        <v>44</v>
      </c>
      <c r="B31" s="25">
        <f>PIF!L31</f>
        <v>1.7666666666666668</v>
      </c>
      <c r="C31">
        <f>PIF!P31</f>
        <v>0.28779763311772799</v>
      </c>
      <c r="D31" s="47">
        <f>Prev!B29</f>
        <v>0.52037785675125803</v>
      </c>
      <c r="E31" s="47">
        <f>Prev!E29</f>
        <v>0.51355374587788993</v>
      </c>
      <c r="F31" s="47">
        <f>Prev!H29</f>
        <v>0.50492445653482465</v>
      </c>
      <c r="G31" s="47">
        <f>Prev!K29</f>
        <v>0.49833486918248387</v>
      </c>
      <c r="H31" s="47">
        <f>Prev!N29</f>
        <v>0.4916886447284769</v>
      </c>
      <c r="I31" s="47">
        <f>Prev!Q29</f>
        <v>0.48498615974496523</v>
      </c>
      <c r="J31" s="47">
        <f>Prev!T29</f>
        <v>0.47822795447408095</v>
      </c>
      <c r="K31" s="47">
        <f>Prev!W29</f>
        <v>0.47141473362725095</v>
      </c>
      <c r="L31" s="47">
        <f>Prev!Z29</f>
        <v>0.46454736672980607</v>
      </c>
      <c r="M31" s="47">
        <f>Prev!AC29</f>
        <v>0.45762688804724916</v>
      </c>
      <c r="P31">
        <f t="shared" si="4"/>
        <v>0.28518141748399795</v>
      </c>
      <c r="Q31">
        <f t="shared" si="4"/>
        <v>0.28249810319643692</v>
      </c>
      <c r="R31">
        <f t="shared" si="4"/>
        <v>0.27907599170377417</v>
      </c>
      <c r="S31">
        <f t="shared" si="4"/>
        <v>0.27644070167767365</v>
      </c>
      <c r="T31">
        <f t="shared" si="4"/>
        <v>0.27376317392109606</v>
      </c>
      <c r="U31">
        <f t="shared" si="4"/>
        <v>0.27104283693548625</v>
      </c>
      <c r="V31">
        <f t="shared" si="4"/>
        <v>0.26827917202126822</v>
      </c>
      <c r="W31">
        <f t="shared" si="4"/>
        <v>0.26547171582619744</v>
      </c>
      <c r="X31">
        <f t="shared" si="4"/>
        <v>0.26262006285972644</v>
      </c>
      <c r="Y31">
        <f t="shared" si="4"/>
        <v>0.25972386798531139</v>
      </c>
      <c r="AA31">
        <f t="shared" si="3"/>
        <v>1.2851814174839979</v>
      </c>
      <c r="AB31">
        <f t="shared" si="3"/>
        <v>1.2824981031964369</v>
      </c>
      <c r="AC31">
        <f t="shared" si="3"/>
        <v>1.2790759917037742</v>
      </c>
      <c r="AD31">
        <f t="shared" si="3"/>
        <v>1.2764407016776738</v>
      </c>
      <c r="AE31">
        <f t="shared" si="3"/>
        <v>1.2737631739210959</v>
      </c>
      <c r="AF31">
        <f t="shared" si="3"/>
        <v>1.2710428369354863</v>
      </c>
      <c r="AG31">
        <f t="shared" si="3"/>
        <v>1.2682791720212683</v>
      </c>
      <c r="AH31">
        <f t="shared" si="3"/>
        <v>1.2654717158261974</v>
      </c>
      <c r="AI31">
        <f t="shared" si="3"/>
        <v>1.2626200628597264</v>
      </c>
      <c r="AJ31">
        <f t="shared" si="3"/>
        <v>1.2597238679853113</v>
      </c>
    </row>
    <row r="32" spans="1:36" ht="15.5" x14ac:dyDescent="0.35">
      <c r="A32" s="49" t="s">
        <v>45</v>
      </c>
      <c r="B32" s="25">
        <f>PIF!L32</f>
        <v>1.7666666666666668</v>
      </c>
      <c r="C32">
        <f>PIF!P32</f>
        <v>0.28779763311772794</v>
      </c>
      <c r="D32" s="47">
        <f>Prev!B30</f>
        <v>0.52037785675125814</v>
      </c>
      <c r="E32" s="47">
        <f>Prev!E30</f>
        <v>0.51355374587788993</v>
      </c>
      <c r="F32" s="47">
        <f>Prev!H30</f>
        <v>0.50446299888065982</v>
      </c>
      <c r="G32" s="47">
        <f>Prev!K30</f>
        <v>0.49786513488692286</v>
      </c>
      <c r="H32" s="47">
        <f>Prev!N30</f>
        <v>0.49121240129363142</v>
      </c>
      <c r="I32" s="47">
        <f>Prev!Q30</f>
        <v>0.48450510247367812</v>
      </c>
      <c r="J32" s="47">
        <f>Prev!T30</f>
        <v>0.47774370238601382</v>
      </c>
      <c r="K32" s="47">
        <f>Prev!W30</f>
        <v>0.47092882614982817</v>
      </c>
      <c r="L32" s="47">
        <f>Prev!Z30</f>
        <v>0.46406126112165091</v>
      </c>
      <c r="M32" s="47">
        <f>Prev!AC30</f>
        <v>0.4571419575100974</v>
      </c>
      <c r="P32">
        <f t="shared" si="4"/>
        <v>0.285181417483998</v>
      </c>
      <c r="Q32">
        <f t="shared" si="4"/>
        <v>0.28249810319643692</v>
      </c>
      <c r="R32">
        <f t="shared" si="4"/>
        <v>0.27889207202731742</v>
      </c>
      <c r="S32">
        <f t="shared" si="4"/>
        <v>0.2762521109702189</v>
      </c>
      <c r="T32">
        <f t="shared" si="4"/>
        <v>0.27357055129820146</v>
      </c>
      <c r="U32">
        <f t="shared" si="4"/>
        <v>0.27084680620643625</v>
      </c>
      <c r="V32">
        <f t="shared" si="4"/>
        <v>0.26808033973169748</v>
      </c>
      <c r="W32">
        <f t="shared" si="4"/>
        <v>0.26527066953563261</v>
      </c>
      <c r="X32">
        <f t="shared" si="4"/>
        <v>0.26241736964502987</v>
      </c>
      <c r="Y32">
        <f t="shared" si="4"/>
        <v>0.25952007316022568</v>
      </c>
      <c r="AA32">
        <f t="shared" si="3"/>
        <v>1.2851814174839979</v>
      </c>
      <c r="AB32">
        <f t="shared" si="3"/>
        <v>1.2824981031964369</v>
      </c>
      <c r="AC32">
        <f t="shared" si="3"/>
        <v>1.2788920720273174</v>
      </c>
      <c r="AD32">
        <f t="shared" si="3"/>
        <v>1.276252110970219</v>
      </c>
      <c r="AE32">
        <f t="shared" si="3"/>
        <v>1.2735705512982014</v>
      </c>
      <c r="AF32">
        <f t="shared" si="3"/>
        <v>1.2708468062064362</v>
      </c>
      <c r="AG32">
        <f t="shared" si="3"/>
        <v>1.2680803397316975</v>
      </c>
      <c r="AH32">
        <f t="shared" si="3"/>
        <v>1.2652706695356326</v>
      </c>
      <c r="AI32">
        <f t="shared" si="3"/>
        <v>1.2624173696450298</v>
      </c>
      <c r="AJ32">
        <f t="shared" si="3"/>
        <v>1.2595200731602256</v>
      </c>
    </row>
    <row r="33" spans="1:36" ht="15.5" x14ac:dyDescent="0.35">
      <c r="A33" s="49" t="s">
        <v>46</v>
      </c>
      <c r="B33" s="25">
        <f>PIF!L33</f>
        <v>1.7666666666666668</v>
      </c>
      <c r="C33">
        <f>PIF!P33</f>
        <v>0.30840977508653372</v>
      </c>
      <c r="D33" s="47">
        <f>Prev!B31</f>
        <v>0.57217480215264205</v>
      </c>
      <c r="E33" s="47">
        <f>Prev!E31</f>
        <v>0.56232893988916066</v>
      </c>
      <c r="F33" s="47">
        <f>Prev!H31</f>
        <v>0.55345873337590301</v>
      </c>
      <c r="G33" s="47">
        <f>Prev!K31</f>
        <v>0.54386011412519908</v>
      </c>
      <c r="H33" s="47">
        <f>Prev!N31</f>
        <v>0.53414460945471465</v>
      </c>
      <c r="I33" s="47">
        <f>Prev!Q31</f>
        <v>0.52431554620499266</v>
      </c>
      <c r="J33" s="47">
        <f>Prev!T31</f>
        <v>0.51437669179908618</v>
      </c>
      <c r="K33" s="47">
        <f>Prev!W31</f>
        <v>0.50433225894469891</v>
      </c>
      <c r="L33" s="47">
        <f>Prev!Z31</f>
        <v>0.49418690867320209</v>
      </c>
      <c r="M33" s="47">
        <f>Prev!AC31</f>
        <v>0.48394575166608161</v>
      </c>
      <c r="P33">
        <f t="shared" si="4"/>
        <v>0.30491228485180066</v>
      </c>
      <c r="Q33">
        <f t="shared" si="4"/>
        <v>0.30124601652451022</v>
      </c>
      <c r="R33">
        <f t="shared" si="4"/>
        <v>0.29790977459780449</v>
      </c>
      <c r="S33">
        <f t="shared" si="4"/>
        <v>0.29426348750713055</v>
      </c>
      <c r="T33">
        <f t="shared" si="4"/>
        <v>0.29053402621008922</v>
      </c>
      <c r="U33">
        <f t="shared" si="4"/>
        <v>0.2867206475229192</v>
      </c>
      <c r="V33">
        <f t="shared" si="4"/>
        <v>0.2828227621833358</v>
      </c>
      <c r="W33">
        <f t="shared" si="4"/>
        <v>0.27883994694167941</v>
      </c>
      <c r="X33">
        <f t="shared" si="4"/>
        <v>0.27477195692809564</v>
      </c>
      <c r="Y33">
        <f t="shared" si="4"/>
        <v>0.27061873826899929</v>
      </c>
      <c r="AA33">
        <f t="shared" si="3"/>
        <v>1.3049122848518007</v>
      </c>
      <c r="AB33">
        <f t="shared" si="3"/>
        <v>1.3012460165245101</v>
      </c>
      <c r="AC33">
        <f t="shared" si="3"/>
        <v>1.2979097745978045</v>
      </c>
      <c r="AD33">
        <f t="shared" si="3"/>
        <v>1.2942634875071306</v>
      </c>
      <c r="AE33">
        <f t="shared" si="3"/>
        <v>1.2905340262100893</v>
      </c>
      <c r="AF33">
        <f t="shared" si="3"/>
        <v>1.2867206475229191</v>
      </c>
      <c r="AG33">
        <f t="shared" si="3"/>
        <v>1.2828227621833359</v>
      </c>
      <c r="AH33">
        <f t="shared" si="3"/>
        <v>1.2788399469416794</v>
      </c>
      <c r="AI33">
        <f t="shared" si="3"/>
        <v>1.2747719569280958</v>
      </c>
      <c r="AJ33">
        <f t="shared" si="3"/>
        <v>1.2706187382689993</v>
      </c>
    </row>
    <row r="34" spans="1:36" ht="15.5" x14ac:dyDescent="0.35">
      <c r="A34" s="49" t="s">
        <v>47</v>
      </c>
      <c r="B34" s="25">
        <f>PIF!L34</f>
        <v>1.7666666666666668</v>
      </c>
      <c r="C34">
        <f>PIF!P34</f>
        <v>0.30840977508653372</v>
      </c>
      <c r="D34" s="47">
        <f>Prev!B32</f>
        <v>0.57217480215264205</v>
      </c>
      <c r="E34" s="47">
        <f>Prev!E32</f>
        <v>0.56232893988916044</v>
      </c>
      <c r="F34" s="47">
        <f>Prev!H32</f>
        <v>0.55330143624139405</v>
      </c>
      <c r="G34" s="47">
        <f>Prev!K32</f>
        <v>0.54369987119450902</v>
      </c>
      <c r="H34" s="47">
        <f>Prev!N32</f>
        <v>0.5339821222956963</v>
      </c>
      <c r="I34" s="47">
        <f>Prev!Q32</f>
        <v>0.5241514884822166</v>
      </c>
      <c r="J34" s="47">
        <f>Prev!T32</f>
        <v>0.51421170716781506</v>
      </c>
      <c r="K34" s="47">
        <f>Prev!W32</f>
        <v>0.5041669592745468</v>
      </c>
      <c r="L34" s="47">
        <f>Prev!Z32</f>
        <v>0.49402187258952263</v>
      </c>
      <c r="M34" s="47">
        <f>Prev!AC32</f>
        <v>0.48378152339583647</v>
      </c>
      <c r="P34">
        <f t="shared" si="4"/>
        <v>0.30491228485180066</v>
      </c>
      <c r="Q34">
        <f t="shared" si="4"/>
        <v>0.30124601652451016</v>
      </c>
      <c r="R34">
        <f t="shared" si="4"/>
        <v>0.2978503248497481</v>
      </c>
      <c r="S34">
        <f t="shared" si="4"/>
        <v>0.29420229358490485</v>
      </c>
      <c r="T34">
        <f t="shared" si="4"/>
        <v>0.29047131760296319</v>
      </c>
      <c r="U34">
        <f t="shared" si="4"/>
        <v>0.28665665024091963</v>
      </c>
      <c r="V34">
        <f t="shared" si="4"/>
        <v>0.28275769792782279</v>
      </c>
      <c r="W34">
        <f t="shared" si="4"/>
        <v>0.2787740323470837</v>
      </c>
      <c r="X34">
        <f t="shared" si="4"/>
        <v>0.27470540287300271</v>
      </c>
      <c r="Y34">
        <f t="shared" si="4"/>
        <v>0.27055174925447523</v>
      </c>
      <c r="AA34">
        <f t="shared" si="3"/>
        <v>1.3049122848518007</v>
      </c>
      <c r="AB34">
        <f t="shared" si="3"/>
        <v>1.3012460165245101</v>
      </c>
      <c r="AC34">
        <f t="shared" si="3"/>
        <v>1.2978503248497482</v>
      </c>
      <c r="AD34">
        <f t="shared" si="3"/>
        <v>1.2942022935849049</v>
      </c>
      <c r="AE34">
        <f t="shared" si="3"/>
        <v>1.2904713176029632</v>
      </c>
      <c r="AF34">
        <f t="shared" si="3"/>
        <v>1.2866566502409196</v>
      </c>
      <c r="AG34">
        <f t="shared" si="3"/>
        <v>1.2827576979278228</v>
      </c>
      <c r="AH34">
        <f t="shared" si="3"/>
        <v>1.2787740323470838</v>
      </c>
      <c r="AI34">
        <f t="shared" si="3"/>
        <v>1.2747054028730027</v>
      </c>
      <c r="AJ34">
        <f t="shared" si="3"/>
        <v>1.2705517492544751</v>
      </c>
    </row>
    <row r="35" spans="1:36" ht="15.5" x14ac:dyDescent="0.35">
      <c r="A35" s="49" t="s">
        <v>48</v>
      </c>
      <c r="B35" s="25">
        <f>PIF!L35</f>
        <v>1.7666666666666668</v>
      </c>
      <c r="C35">
        <f>PIF!P35</f>
        <v>0.30840977508653367</v>
      </c>
      <c r="D35" s="47">
        <f>Prev!B33</f>
        <v>0.57217480215264238</v>
      </c>
      <c r="E35" s="47">
        <f>Prev!E33</f>
        <v>0.56232893988916088</v>
      </c>
      <c r="F35" s="47">
        <f>Prev!H33</f>
        <v>0.55380575104894714</v>
      </c>
      <c r="G35" s="47">
        <f>Prev!K33</f>
        <v>0.54421237736239003</v>
      </c>
      <c r="H35" s="47">
        <f>Prev!N33</f>
        <v>0.53450064145195431</v>
      </c>
      <c r="I35" s="47">
        <f>Prev!Q33</f>
        <v>0.52467393435881882</v>
      </c>
      <c r="J35" s="47">
        <f>Prev!T33</f>
        <v>0.51473609172821688</v>
      </c>
      <c r="K35" s="47">
        <f>Prev!W33</f>
        <v>0.50469139780853778</v>
      </c>
      <c r="L35" s="47">
        <f>Prev!Z33</f>
        <v>0.49454458781658983</v>
      </c>
      <c r="M35" s="47">
        <f>Prev!AC33</f>
        <v>0.48430084862194628</v>
      </c>
      <c r="P35">
        <f t="shared" si="4"/>
        <v>0.30491228485180077</v>
      </c>
      <c r="Q35">
        <f t="shared" si="4"/>
        <v>0.30124601652451033</v>
      </c>
      <c r="R35">
        <f t="shared" si="4"/>
        <v>0.29804089277839191</v>
      </c>
      <c r="S35">
        <f t="shared" si="4"/>
        <v>0.29439797326963413</v>
      </c>
      <c r="T35">
        <f t="shared" si="4"/>
        <v>0.29067139075756609</v>
      </c>
      <c r="U35">
        <f t="shared" si="4"/>
        <v>0.28686041123477041</v>
      </c>
      <c r="V35">
        <f t="shared" si="4"/>
        <v>0.28296445627777594</v>
      </c>
      <c r="W35">
        <f t="shared" si="4"/>
        <v>0.27898311498285855</v>
      </c>
      <c r="X35">
        <f t="shared" si="4"/>
        <v>0.27491615618270465</v>
      </c>
      <c r="Y35">
        <f t="shared" si="4"/>
        <v>0.27076354091770699</v>
      </c>
      <c r="AA35">
        <f t="shared" si="3"/>
        <v>1.3049122848518007</v>
      </c>
      <c r="AB35">
        <f t="shared" si="3"/>
        <v>1.3012460165245103</v>
      </c>
      <c r="AC35">
        <f t="shared" si="3"/>
        <v>1.298040892778392</v>
      </c>
      <c r="AD35">
        <f t="shared" si="3"/>
        <v>1.2943979732696342</v>
      </c>
      <c r="AE35">
        <f t="shared" si="3"/>
        <v>1.290671390757566</v>
      </c>
      <c r="AF35">
        <f t="shared" si="3"/>
        <v>1.2868604112347704</v>
      </c>
      <c r="AG35">
        <f t="shared" si="3"/>
        <v>1.282964456277776</v>
      </c>
      <c r="AH35">
        <f t="shared" si="3"/>
        <v>1.2789831149828585</v>
      </c>
      <c r="AI35">
        <f t="shared" si="3"/>
        <v>1.2749161561827047</v>
      </c>
      <c r="AJ35">
        <f t="shared" si="3"/>
        <v>1.2707635409177069</v>
      </c>
    </row>
    <row r="36" spans="1:36" ht="15.5" x14ac:dyDescent="0.35">
      <c r="A36" s="49" t="s">
        <v>49</v>
      </c>
      <c r="B36" s="25">
        <f>PIF!L36</f>
        <v>1.7666666666666668</v>
      </c>
      <c r="C36">
        <f>PIF!P36</f>
        <v>0.30840977508653372</v>
      </c>
      <c r="D36" s="47">
        <f>Prev!B34</f>
        <v>0.57217480215264227</v>
      </c>
      <c r="E36" s="47">
        <f>Prev!E34</f>
        <v>0.56232893988916088</v>
      </c>
      <c r="F36" s="47">
        <f>Prev!H34</f>
        <v>0.55367546581934379</v>
      </c>
      <c r="G36" s="47">
        <f>Prev!K34</f>
        <v>0.54408031436028359</v>
      </c>
      <c r="H36" s="47">
        <f>Prev!N34</f>
        <v>0.53436734418022125</v>
      </c>
      <c r="I36" s="47">
        <f>Prev!Q34</f>
        <v>0.52453992182018061</v>
      </c>
      <c r="J36" s="47">
        <f>Prev!T34</f>
        <v>0.51460185701161609</v>
      </c>
      <c r="K36" s="47">
        <f>Prev!W34</f>
        <v>0.50455740693560058</v>
      </c>
      <c r="L36" s="47">
        <f>Prev!Z34</f>
        <v>0.49441127883674768</v>
      </c>
      <c r="M36" s="47">
        <f>Prev!AC34</f>
        <v>0.48416863094395129</v>
      </c>
      <c r="P36">
        <f t="shared" si="4"/>
        <v>0.30491228485180072</v>
      </c>
      <c r="Q36">
        <f t="shared" si="4"/>
        <v>0.30124601652451033</v>
      </c>
      <c r="R36">
        <f t="shared" si="4"/>
        <v>0.29799167116537179</v>
      </c>
      <c r="S36">
        <f t="shared" si="4"/>
        <v>0.29434756074890722</v>
      </c>
      <c r="T36">
        <f t="shared" si="4"/>
        <v>0.29061996812838292</v>
      </c>
      <c r="U36">
        <f t="shared" si="4"/>
        <v>0.28680815562378331</v>
      </c>
      <c r="V36">
        <f t="shared" si="4"/>
        <v>0.28291154054079948</v>
      </c>
      <c r="W36">
        <f t="shared" si="4"/>
        <v>0.27892970716465876</v>
      </c>
      <c r="X36">
        <f t="shared" si="4"/>
        <v>0.27486241903288022</v>
      </c>
      <c r="Y36">
        <f t="shared" si="4"/>
        <v>0.270709631460542</v>
      </c>
      <c r="AA36">
        <f t="shared" si="3"/>
        <v>1.3049122848518007</v>
      </c>
      <c r="AB36">
        <f t="shared" si="3"/>
        <v>1.3012460165245103</v>
      </c>
      <c r="AC36">
        <f t="shared" si="3"/>
        <v>1.2979916711653718</v>
      </c>
      <c r="AD36">
        <f t="shared" si="3"/>
        <v>1.2943475607489072</v>
      </c>
      <c r="AE36">
        <f t="shared" si="3"/>
        <v>1.290619968128383</v>
      </c>
      <c r="AF36">
        <f t="shared" si="3"/>
        <v>1.2868081556237834</v>
      </c>
      <c r="AG36">
        <f t="shared" si="3"/>
        <v>1.2829115405407996</v>
      </c>
      <c r="AH36">
        <f t="shared" si="3"/>
        <v>1.2789297071646588</v>
      </c>
      <c r="AI36">
        <f t="shared" si="3"/>
        <v>1.2748624190328801</v>
      </c>
      <c r="AJ36">
        <f t="shared" si="3"/>
        <v>1.2707096314605419</v>
      </c>
    </row>
    <row r="37" spans="1:36" ht="15.5" x14ac:dyDescent="0.35">
      <c r="A37" s="49" t="s">
        <v>50</v>
      </c>
      <c r="B37" s="25">
        <f>PIF!L37</f>
        <v>1.7666666666666668</v>
      </c>
      <c r="C37">
        <f>PIF!P37</f>
        <v>0.30840977508653367</v>
      </c>
      <c r="D37" s="47">
        <f>Prev!B35</f>
        <v>0.57217480215264205</v>
      </c>
      <c r="E37" s="47">
        <f>Prev!E35</f>
        <v>0.56232893988916044</v>
      </c>
      <c r="F37" s="47">
        <f>Prev!H35</f>
        <v>0.55348073896329064</v>
      </c>
      <c r="G37" s="47">
        <f>Prev!K35</f>
        <v>0.5438825022281093</v>
      </c>
      <c r="H37" s="47">
        <f>Prev!N35</f>
        <v>0.53416728358738186</v>
      </c>
      <c r="I37" s="47">
        <f>Prev!Q35</f>
        <v>0.52433841384861146</v>
      </c>
      <c r="J37" s="47">
        <f>Prev!T35</f>
        <v>0.51439966468178411</v>
      </c>
      <c r="K37" s="47">
        <f>Prev!W35</f>
        <v>0.50435525327593755</v>
      </c>
      <c r="L37" s="47">
        <f>Prev!Z35</f>
        <v>0.49420984533435708</v>
      </c>
      <c r="M37" s="47">
        <f>Prev!AC35</f>
        <v>0.48396855635910424</v>
      </c>
      <c r="P37">
        <f t="shared" si="4"/>
        <v>0.30491228485180066</v>
      </c>
      <c r="Q37">
        <f t="shared" si="4"/>
        <v>0.30124601652451016</v>
      </c>
      <c r="R37">
        <f t="shared" si="4"/>
        <v>0.29791809070839709</v>
      </c>
      <c r="S37">
        <f t="shared" si="4"/>
        <v>0.29427203628020671</v>
      </c>
      <c r="T37">
        <f t="shared" si="4"/>
        <v>0.29054277594814032</v>
      </c>
      <c r="U37">
        <f t="shared" si="4"/>
        <v>0.28672956705087155</v>
      </c>
      <c r="V37">
        <f t="shared" si="4"/>
        <v>0.28283182096067655</v>
      </c>
      <c r="W37">
        <f t="shared" si="4"/>
        <v>0.27884911516465938</v>
      </c>
      <c r="X37">
        <f t="shared" si="4"/>
        <v>0.27478120562228447</v>
      </c>
      <c r="Y37">
        <f t="shared" si="4"/>
        <v>0.27062803937250279</v>
      </c>
      <c r="AA37">
        <f t="shared" si="3"/>
        <v>1.3049122848518007</v>
      </c>
      <c r="AB37">
        <f t="shared" si="3"/>
        <v>1.3012460165245101</v>
      </c>
      <c r="AC37">
        <f t="shared" si="3"/>
        <v>1.2979180907083971</v>
      </c>
      <c r="AD37">
        <f t="shared" si="3"/>
        <v>1.2942720362802067</v>
      </c>
      <c r="AE37">
        <f t="shared" si="3"/>
        <v>1.2905427759481403</v>
      </c>
      <c r="AF37">
        <f t="shared" si="3"/>
        <v>1.2867295670508716</v>
      </c>
      <c r="AG37">
        <f t="shared" si="3"/>
        <v>1.2828318209606766</v>
      </c>
      <c r="AH37">
        <f t="shared" si="3"/>
        <v>1.2788491151646593</v>
      </c>
      <c r="AI37">
        <f t="shared" si="3"/>
        <v>1.2747812056222845</v>
      </c>
      <c r="AJ37">
        <f t="shared" si="3"/>
        <v>1.2706280393725029</v>
      </c>
    </row>
    <row r="38" spans="1:36" ht="15.5" x14ac:dyDescent="0.35">
      <c r="A38" s="49" t="s">
        <v>51</v>
      </c>
      <c r="B38" s="25">
        <f>PIF!L38</f>
        <v>1.7666666666666668</v>
      </c>
      <c r="C38">
        <f>PIF!P38</f>
        <v>0.32194373019735778</v>
      </c>
      <c r="D38" s="47">
        <f>Prev!B36</f>
        <v>0.60932238191641785</v>
      </c>
      <c r="E38" s="47">
        <f>Prev!E36</f>
        <v>0.59884887024979117</v>
      </c>
      <c r="F38" s="47">
        <f>Prev!H36</f>
        <v>0.58921528543018487</v>
      </c>
      <c r="G38" s="47">
        <f>Prev!K36</f>
        <v>0.57901768116989571</v>
      </c>
      <c r="H38" s="47">
        <f>Prev!N36</f>
        <v>0.56866467488279993</v>
      </c>
      <c r="I38" s="47">
        <f>Prev!Q36</f>
        <v>0.55815988158710117</v>
      </c>
      <c r="J38" s="47">
        <f>Prev!T36</f>
        <v>0.54750749537524679</v>
      </c>
      <c r="K38" s="47">
        <f>Prev!W36</f>
        <v>0.5367123002501123</v>
      </c>
      <c r="L38" s="47">
        <f>Prev!Z36</f>
        <v>0.52577967877451348</v>
      </c>
      <c r="M38" s="47">
        <f>Prev!AC36</f>
        <v>0.51471561840187929</v>
      </c>
      <c r="P38">
        <f t="shared" si="4"/>
        <v>0.31840511461593674</v>
      </c>
      <c r="Q38">
        <f t="shared" si="4"/>
        <v>0.31465421908436952</v>
      </c>
      <c r="R38">
        <f t="shared" si="4"/>
        <v>0.3111674925680718</v>
      </c>
      <c r="S38">
        <f t="shared" si="4"/>
        <v>0.30743776443758014</v>
      </c>
      <c r="T38">
        <f t="shared" si="4"/>
        <v>0.30360965267897178</v>
      </c>
      <c r="U38">
        <f t="shared" si="4"/>
        <v>0.29968191771090391</v>
      </c>
      <c r="V38">
        <f t="shared" si="4"/>
        <v>0.29565349356932558</v>
      </c>
      <c r="W38">
        <f t="shared" si="4"/>
        <v>0.29152350462227594</v>
      </c>
      <c r="X38">
        <f t="shared" si="4"/>
        <v>0.28729128291764128</v>
      </c>
      <c r="Y38">
        <f t="shared" si="4"/>
        <v>0.2829563861344685</v>
      </c>
      <c r="AA38">
        <f t="shared" si="3"/>
        <v>1.3184051146159368</v>
      </c>
      <c r="AB38">
        <f t="shared" si="3"/>
        <v>1.3146542190843695</v>
      </c>
      <c r="AC38">
        <f t="shared" si="3"/>
        <v>1.3111674925680719</v>
      </c>
      <c r="AD38">
        <f t="shared" si="3"/>
        <v>1.3074377644375801</v>
      </c>
      <c r="AE38">
        <f t="shared" si="3"/>
        <v>1.3036096526789718</v>
      </c>
      <c r="AF38">
        <f t="shared" si="3"/>
        <v>1.2996819177109038</v>
      </c>
      <c r="AG38">
        <f t="shared" si="3"/>
        <v>1.2956534935693256</v>
      </c>
      <c r="AH38">
        <f t="shared" si="3"/>
        <v>1.2915235046222759</v>
      </c>
      <c r="AI38">
        <f t="shared" si="3"/>
        <v>1.2872912829176413</v>
      </c>
      <c r="AJ38">
        <f t="shared" si="3"/>
        <v>1.2829563861344684</v>
      </c>
    </row>
    <row r="39" spans="1:36" ht="15.5" x14ac:dyDescent="0.35">
      <c r="A39" s="49" t="s">
        <v>52</v>
      </c>
      <c r="B39" s="25">
        <f>PIF!L39</f>
        <v>1.7666666666666668</v>
      </c>
      <c r="C39">
        <f>PIF!P39</f>
        <v>0.32194373019735778</v>
      </c>
      <c r="D39" s="47">
        <f>Prev!B37</f>
        <v>0.60932238191641785</v>
      </c>
      <c r="E39" s="47">
        <f>Prev!E37</f>
        <v>0.59884887024979128</v>
      </c>
      <c r="F39" s="47">
        <f>Prev!H37</f>
        <v>0.58955703462685116</v>
      </c>
      <c r="G39" s="47">
        <f>Prev!K37</f>
        <v>0.57936542353833453</v>
      </c>
      <c r="H39" s="47">
        <f>Prev!N37</f>
        <v>0.56901689593218785</v>
      </c>
      <c r="I39" s="47">
        <f>Prev!Q37</f>
        <v>0.5585151260810084</v>
      </c>
      <c r="J39" s="47">
        <f>Prev!T37</f>
        <v>0.54786437208935912</v>
      </c>
      <c r="K39" s="47">
        <f>Prev!W37</f>
        <v>0.53706948603097127</v>
      </c>
      <c r="L39" s="47">
        <f>Prev!Z37</f>
        <v>0.52613592192091085</v>
      </c>
      <c r="M39" s="47">
        <f>Prev!AC37</f>
        <v>0.51506974139330164</v>
      </c>
      <c r="P39">
        <f t="shared" si="4"/>
        <v>0.31840511461593674</v>
      </c>
      <c r="Q39">
        <f t="shared" si="4"/>
        <v>0.31465421908436952</v>
      </c>
      <c r="R39">
        <f t="shared" si="4"/>
        <v>0.31129179023525438</v>
      </c>
      <c r="S39">
        <f t="shared" si="4"/>
        <v>0.30756561469936161</v>
      </c>
      <c r="T39">
        <f t="shared" si="4"/>
        <v>0.3037405846518193</v>
      </c>
      <c r="U39">
        <f t="shared" si="4"/>
        <v>0.29981546706429429</v>
      </c>
      <c r="V39">
        <f t="shared" si="4"/>
        <v>0.2957892041898792</v>
      </c>
      <c r="W39">
        <f t="shared" si="4"/>
        <v>0.29166093014149769</v>
      </c>
      <c r="X39">
        <f t="shared" si="4"/>
        <v>0.28742998810752052</v>
      </c>
      <c r="Y39">
        <f t="shared" si="4"/>
        <v>0.28309594817567379</v>
      </c>
      <c r="AA39">
        <f t="shared" si="3"/>
        <v>1.3184051146159368</v>
      </c>
      <c r="AB39">
        <f t="shared" si="3"/>
        <v>1.3146542190843695</v>
      </c>
      <c r="AC39">
        <f t="shared" si="3"/>
        <v>1.3112917902352543</v>
      </c>
      <c r="AD39">
        <f t="shared" si="3"/>
        <v>1.3075656146993615</v>
      </c>
      <c r="AE39">
        <f t="shared" si="3"/>
        <v>1.3037405846518193</v>
      </c>
      <c r="AF39">
        <f t="shared" si="3"/>
        <v>1.2998154670642943</v>
      </c>
      <c r="AG39">
        <f t="shared" si="3"/>
        <v>1.2957892041898793</v>
      </c>
      <c r="AH39">
        <f t="shared" si="3"/>
        <v>1.2916609301414976</v>
      </c>
      <c r="AI39">
        <f t="shared" si="3"/>
        <v>1.2874299881075206</v>
      </c>
      <c r="AJ39">
        <f t="shared" si="3"/>
        <v>1.2830959481756739</v>
      </c>
    </row>
    <row r="40" spans="1:36" ht="15.5" x14ac:dyDescent="0.35">
      <c r="A40" s="49" t="s">
        <v>53</v>
      </c>
      <c r="B40" s="25">
        <f>PIF!L40</f>
        <v>1.7666666666666668</v>
      </c>
      <c r="C40">
        <f>PIF!P40</f>
        <v>0.32194373019735784</v>
      </c>
      <c r="D40" s="47">
        <f>Prev!B38</f>
        <v>0.60932238191641797</v>
      </c>
      <c r="E40" s="47">
        <f>Prev!E38</f>
        <v>0.59884887024979117</v>
      </c>
      <c r="F40" s="47">
        <f>Prev!H38</f>
        <v>0.58979409167760966</v>
      </c>
      <c r="G40" s="47">
        <f>Prev!K38</f>
        <v>0.57960574552426769</v>
      </c>
      <c r="H40" s="47">
        <f>Prev!N38</f>
        <v>0.56925948290864681</v>
      </c>
      <c r="I40" s="47">
        <f>Prev!Q38</f>
        <v>0.55875902122355958</v>
      </c>
      <c r="J40" s="47">
        <f>Prev!T38</f>
        <v>0.54810866454105978</v>
      </c>
      <c r="K40" s="47">
        <f>Prev!W38</f>
        <v>0.53731331328025644</v>
      </c>
      <c r="L40" s="47">
        <f>Prev!Z38</f>
        <v>0.5263784717273482</v>
      </c>
      <c r="M40" s="47">
        <f>Prev!AC38</f>
        <v>0.51531025328012348</v>
      </c>
      <c r="P40">
        <f t="shared" si="4"/>
        <v>0.31840511461593679</v>
      </c>
      <c r="Q40">
        <f t="shared" si="4"/>
        <v>0.31465421908436952</v>
      </c>
      <c r="R40">
        <f t="shared" si="4"/>
        <v>0.31137798395469468</v>
      </c>
      <c r="S40">
        <f t="shared" si="4"/>
        <v>0.30765394341887542</v>
      </c>
      <c r="T40">
        <f t="shared" si="4"/>
        <v>0.30383073346026468</v>
      </c>
      <c r="U40">
        <f t="shared" si="4"/>
        <v>0.29990712665253472</v>
      </c>
      <c r="V40">
        <f t="shared" si="4"/>
        <v>0.29588207189429916</v>
      </c>
      <c r="W40">
        <f t="shared" si="4"/>
        <v>0.29175471089370714</v>
      </c>
      <c r="X40">
        <f t="shared" si="4"/>
        <v>0.28752439529370882</v>
      </c>
      <c r="Y40">
        <f t="shared" si="4"/>
        <v>0.2831907044093474</v>
      </c>
      <c r="AA40">
        <f t="shared" si="3"/>
        <v>1.3184051146159368</v>
      </c>
      <c r="AB40">
        <f t="shared" si="3"/>
        <v>1.3146542190843695</v>
      </c>
      <c r="AC40">
        <f t="shared" si="3"/>
        <v>1.3113779839546946</v>
      </c>
      <c r="AD40">
        <f t="shared" si="3"/>
        <v>1.3076539434188754</v>
      </c>
      <c r="AE40">
        <f t="shared" si="3"/>
        <v>1.3038307334602646</v>
      </c>
      <c r="AF40">
        <f t="shared" si="3"/>
        <v>1.2999071266525348</v>
      </c>
      <c r="AG40">
        <f t="shared" si="3"/>
        <v>1.2958820718942992</v>
      </c>
      <c r="AH40">
        <f t="shared" si="3"/>
        <v>1.2917547108937071</v>
      </c>
      <c r="AI40">
        <f t="shared" si="3"/>
        <v>1.2875243952937088</v>
      </c>
      <c r="AJ40">
        <f t="shared" si="3"/>
        <v>1.2831907044093473</v>
      </c>
    </row>
    <row r="41" spans="1:36" ht="15.5" x14ac:dyDescent="0.35">
      <c r="A41" s="49" t="s">
        <v>54</v>
      </c>
      <c r="B41" s="25">
        <f>PIF!L41</f>
        <v>1.7666666666666668</v>
      </c>
      <c r="C41">
        <f>PIF!P41</f>
        <v>0.32194373019735784</v>
      </c>
      <c r="D41" s="47">
        <f>Prev!B39</f>
        <v>0.60932238191641785</v>
      </c>
      <c r="E41" s="47">
        <f>Prev!E39</f>
        <v>0.59884887024979083</v>
      </c>
      <c r="F41" s="47">
        <f>Prev!H39</f>
        <v>0.58956526588387848</v>
      </c>
      <c r="G41" s="47">
        <f>Prev!K39</f>
        <v>0.5793737798550509</v>
      </c>
      <c r="H41" s="47">
        <f>Prev!N39</f>
        <v>0.56902534191914</v>
      </c>
      <c r="I41" s="47">
        <f>Prev!Q39</f>
        <v>0.55852362781996867</v>
      </c>
      <c r="J41" s="47">
        <f>Prev!T39</f>
        <v>0.54787289723816768</v>
      </c>
      <c r="K41" s="47">
        <f>Prev!W39</f>
        <v>0.53707800391186655</v>
      </c>
      <c r="L41" s="47">
        <f>Prev!Z39</f>
        <v>0.52614440359292403</v>
      </c>
      <c r="M41" s="47">
        <f>Prev!AC39</f>
        <v>0.51507815970934157</v>
      </c>
      <c r="P41">
        <f t="shared" si="4"/>
        <v>0.31840511461593674</v>
      </c>
      <c r="Q41">
        <f t="shared" si="4"/>
        <v>0.31465421908436941</v>
      </c>
      <c r="R41">
        <f t="shared" si="4"/>
        <v>0.31129478347412864</v>
      </c>
      <c r="S41">
        <f t="shared" si="4"/>
        <v>0.30756868638522566</v>
      </c>
      <c r="T41">
        <f t="shared" si="4"/>
        <v>0.30374372369428981</v>
      </c>
      <c r="U41">
        <f t="shared" si="4"/>
        <v>0.29981866255376866</v>
      </c>
      <c r="V41">
        <f t="shared" si="4"/>
        <v>0.29579244543524008</v>
      </c>
      <c r="W41">
        <f t="shared" si="4"/>
        <v>0.29166420670454579</v>
      </c>
      <c r="X41">
        <f t="shared" si="4"/>
        <v>0.28743328983425248</v>
      </c>
      <c r="Y41">
        <f t="shared" si="4"/>
        <v>0.28309926522452644</v>
      </c>
      <c r="AA41">
        <f t="shared" si="3"/>
        <v>1.3184051146159368</v>
      </c>
      <c r="AB41">
        <f t="shared" si="3"/>
        <v>1.3146542190843693</v>
      </c>
      <c r="AC41">
        <f t="shared" si="3"/>
        <v>1.3112947834741286</v>
      </c>
      <c r="AD41">
        <f t="shared" si="3"/>
        <v>1.3075686863852256</v>
      </c>
      <c r="AE41">
        <f t="shared" si="3"/>
        <v>1.3037437236942897</v>
      </c>
      <c r="AF41">
        <f t="shared" si="3"/>
        <v>1.2998186625537687</v>
      </c>
      <c r="AG41">
        <f t="shared" si="3"/>
        <v>1.2957924454352401</v>
      </c>
      <c r="AH41">
        <f t="shared" si="3"/>
        <v>1.2916642067045458</v>
      </c>
      <c r="AI41">
        <f t="shared" si="3"/>
        <v>1.2874332898342524</v>
      </c>
      <c r="AJ41">
        <f t="shared" si="3"/>
        <v>1.2830992652245263</v>
      </c>
    </row>
    <row r="42" spans="1:36" ht="15.5" x14ac:dyDescent="0.35">
      <c r="A42" s="49" t="s">
        <v>55</v>
      </c>
      <c r="B42" s="25">
        <f>PIF!L42</f>
        <v>1.7666666666666668</v>
      </c>
      <c r="C42">
        <f>PIF!P42</f>
        <v>0.32194373019735789</v>
      </c>
      <c r="D42" s="47">
        <f>Prev!B40</f>
        <v>0.60932238191641785</v>
      </c>
      <c r="E42" s="47">
        <f>Prev!E40</f>
        <v>0.59884887024979105</v>
      </c>
      <c r="F42" s="47">
        <f>Prev!H40</f>
        <v>0.58934806846709442</v>
      </c>
      <c r="G42" s="47">
        <f>Prev!K40</f>
        <v>0.57915298415909511</v>
      </c>
      <c r="H42" s="47">
        <f>Prev!N40</f>
        <v>0.56880189864507724</v>
      </c>
      <c r="I42" s="47">
        <f>Prev!Q40</f>
        <v>0.55829844952505603</v>
      </c>
      <c r="J42" s="47">
        <f>Prev!T40</f>
        <v>0.54764685541819103</v>
      </c>
      <c r="K42" s="47">
        <f>Prev!W40</f>
        <v>0.53685192652422975</v>
      </c>
      <c r="L42" s="47">
        <f>Prev!Z40</f>
        <v>0.52591907300619734</v>
      </c>
      <c r="M42" s="47">
        <f>Prev!AC40</f>
        <v>0.51485431106330826</v>
      </c>
      <c r="P42">
        <f t="shared" si="4"/>
        <v>0.31840511461593674</v>
      </c>
      <c r="Q42">
        <f t="shared" si="4"/>
        <v>0.31465421908436947</v>
      </c>
      <c r="R42">
        <f t="shared" si="4"/>
        <v>0.31121579244162689</v>
      </c>
      <c r="S42">
        <f t="shared" si="4"/>
        <v>0.3074875152739846</v>
      </c>
      <c r="T42">
        <f t="shared" si="4"/>
        <v>0.30366066905113426</v>
      </c>
      <c r="U42">
        <f t="shared" si="4"/>
        <v>0.29973401650918136</v>
      </c>
      <c r="V42">
        <f t="shared" si="4"/>
        <v>0.29570649467152316</v>
      </c>
      <c r="W42">
        <f t="shared" si="4"/>
        <v>0.29157723151052317</v>
      </c>
      <c r="X42">
        <f t="shared" si="4"/>
        <v>0.28734556324368626</v>
      </c>
      <c r="Y42">
        <f t="shared" si="4"/>
        <v>0.28301105223513806</v>
      </c>
      <c r="AA42">
        <f t="shared" si="3"/>
        <v>1.3184051146159368</v>
      </c>
      <c r="AB42">
        <f t="shared" si="3"/>
        <v>1.3146542190843695</v>
      </c>
      <c r="AC42">
        <f t="shared" si="3"/>
        <v>1.3112157924416268</v>
      </c>
      <c r="AD42">
        <f t="shared" si="3"/>
        <v>1.3074875152739847</v>
      </c>
      <c r="AE42">
        <f t="shared" si="3"/>
        <v>1.3036606690511343</v>
      </c>
      <c r="AF42">
        <f t="shared" si="3"/>
        <v>1.2997340165091813</v>
      </c>
      <c r="AG42">
        <f t="shared" si="3"/>
        <v>1.2957064946715231</v>
      </c>
      <c r="AH42">
        <f t="shared" si="3"/>
        <v>1.2915772315105232</v>
      </c>
      <c r="AI42">
        <f t="shared" si="3"/>
        <v>1.2873455632436863</v>
      </c>
      <c r="AJ42">
        <f t="shared" si="3"/>
        <v>1.2830110522351381</v>
      </c>
    </row>
    <row r="43" spans="1:36" ht="15.5" x14ac:dyDescent="0.35">
      <c r="A43" s="49" t="s">
        <v>56</v>
      </c>
      <c r="B43" s="25">
        <f>PIF!L43</f>
        <v>1.7666666666666668</v>
      </c>
      <c r="C43">
        <f>PIF!P43</f>
        <v>0.33640082245956132</v>
      </c>
      <c r="D43" s="47">
        <f>Prev!B41</f>
        <v>0.6488241733619029</v>
      </c>
      <c r="E43" s="47">
        <f>Prev!E41</f>
        <v>0.63550802259757777</v>
      </c>
      <c r="F43" s="47">
        <f>Prev!H41</f>
        <v>0.62558127334725899</v>
      </c>
      <c r="G43" s="47">
        <f>Prev!K41</f>
        <v>0.61261710689693705</v>
      </c>
      <c r="H43" s="47">
        <f>Prev!N41</f>
        <v>0.59937399703060079</v>
      </c>
      <c r="I43" s="47">
        <f>Prev!Q41</f>
        <v>0.58586100742966729</v>
      </c>
      <c r="J43" s="47">
        <f>Prev!T41</f>
        <v>0.57208863042062297</v>
      </c>
      <c r="K43" s="47">
        <f>Prev!W41</f>
        <v>0.55806881435140099</v>
      </c>
      <c r="L43" s="47">
        <f>Prev!Z41</f>
        <v>0.54381498305060205</v>
      </c>
      <c r="M43" s="47">
        <f>Prev!AC41</f>
        <v>0.52934204646254446</v>
      </c>
      <c r="P43">
        <f t="shared" si="4"/>
        <v>0.33218998303528124</v>
      </c>
      <c r="Q43">
        <f t="shared" si="4"/>
        <v>0.32760579763106218</v>
      </c>
      <c r="R43">
        <f t="shared" si="4"/>
        <v>0.32414728268031018</v>
      </c>
      <c r="S43">
        <f t="shared" si="4"/>
        <v>0.31957658502566061</v>
      </c>
      <c r="T43">
        <f t="shared" si="4"/>
        <v>0.31484326635971371</v>
      </c>
      <c r="U43">
        <f t="shared" si="4"/>
        <v>0.30994512195761298</v>
      </c>
      <c r="V43">
        <f t="shared" si="4"/>
        <v>0.30488036428656556</v>
      </c>
      <c r="W43">
        <f t="shared" si="4"/>
        <v>0.29964767401350551</v>
      </c>
      <c r="X43">
        <f t="shared" si="4"/>
        <v>0.29424625382672448</v>
      </c>
      <c r="Y43">
        <f t="shared" si="4"/>
        <v>0.28867588483027667</v>
      </c>
      <c r="AA43">
        <f t="shared" si="3"/>
        <v>1.3321899830352812</v>
      </c>
      <c r="AB43">
        <f t="shared" si="3"/>
        <v>1.3276057976310622</v>
      </c>
      <c r="AC43">
        <f t="shared" si="3"/>
        <v>1.3241472826803102</v>
      </c>
      <c r="AD43">
        <f t="shared" si="3"/>
        <v>1.3195765850256607</v>
      </c>
      <c r="AE43">
        <f t="shared" si="3"/>
        <v>1.3148432663597136</v>
      </c>
      <c r="AF43">
        <f t="shared" si="3"/>
        <v>1.309945121957613</v>
      </c>
      <c r="AG43">
        <f t="shared" si="3"/>
        <v>1.3048803642865656</v>
      </c>
      <c r="AH43">
        <f t="shared" si="3"/>
        <v>1.2996476740135054</v>
      </c>
      <c r="AI43">
        <f t="shared" si="3"/>
        <v>1.2942462538267245</v>
      </c>
      <c r="AJ43">
        <f t="shared" si="3"/>
        <v>1.2886758848302766</v>
      </c>
    </row>
    <row r="44" spans="1:36" ht="15.5" x14ac:dyDescent="0.35">
      <c r="A44" s="49" t="s">
        <v>57</v>
      </c>
      <c r="B44" s="25">
        <f>PIF!L44</f>
        <v>1.7666666666666668</v>
      </c>
      <c r="C44">
        <f>PIF!P44</f>
        <v>0.33640082245956132</v>
      </c>
      <c r="D44" s="47">
        <f>Prev!B42</f>
        <v>0.64882417336190257</v>
      </c>
      <c r="E44" s="47">
        <f>Prev!E42</f>
        <v>0.63550802259757821</v>
      </c>
      <c r="F44" s="47">
        <f>Prev!H42</f>
        <v>0.62578971445443965</v>
      </c>
      <c r="G44" s="47">
        <f>Prev!K42</f>
        <v>0.6128259205917419</v>
      </c>
      <c r="H44" s="47">
        <f>Prev!N42</f>
        <v>0.59958234833402235</v>
      </c>
      <c r="I44" s="47">
        <f>Prev!Q42</f>
        <v>0.58606810724453617</v>
      </c>
      <c r="J44" s="47">
        <f>Prev!T42</f>
        <v>0.57229373783126392</v>
      </c>
      <c r="K44" s="47">
        <f>Prev!W42</f>
        <v>0.55827123850231297</v>
      </c>
      <c r="L44" s="47">
        <f>Prev!Z42</f>
        <v>0.54401408461539846</v>
      </c>
      <c r="M44" s="47">
        <f>Prev!AC42</f>
        <v>0.52953723871557068</v>
      </c>
      <c r="P44">
        <f t="shared" si="4"/>
        <v>0.33218998303528113</v>
      </c>
      <c r="Q44">
        <f t="shared" si="4"/>
        <v>0.32760579763106229</v>
      </c>
      <c r="R44">
        <f t="shared" si="4"/>
        <v>0.32422026996009218</v>
      </c>
      <c r="S44">
        <f t="shared" si="4"/>
        <v>0.31965069501572213</v>
      </c>
      <c r="T44">
        <f t="shared" si="4"/>
        <v>0.31491824458129969</v>
      </c>
      <c r="U44">
        <f t="shared" si="4"/>
        <v>0.31002071920315677</v>
      </c>
      <c r="V44">
        <f t="shared" si="4"/>
        <v>0.30495633733933603</v>
      </c>
      <c r="W44">
        <f t="shared" si="4"/>
        <v>0.29972378631559793</v>
      </c>
      <c r="X44">
        <f t="shared" si="4"/>
        <v>0.29432227610050665</v>
      </c>
      <c r="Y44">
        <f t="shared" si="4"/>
        <v>0.28875159565825426</v>
      </c>
      <c r="AA44">
        <f t="shared" si="3"/>
        <v>1.3321899830352812</v>
      </c>
      <c r="AB44">
        <f t="shared" si="3"/>
        <v>1.3276057976310622</v>
      </c>
      <c r="AC44">
        <f t="shared" si="3"/>
        <v>1.3242202699600922</v>
      </c>
      <c r="AD44">
        <f t="shared" si="3"/>
        <v>1.3196506950157221</v>
      </c>
      <c r="AE44">
        <f t="shared" si="3"/>
        <v>1.3149182445812997</v>
      </c>
      <c r="AF44">
        <f t="shared" si="3"/>
        <v>1.3100207192031568</v>
      </c>
      <c r="AG44">
        <f t="shared" si="3"/>
        <v>1.304956337339336</v>
      </c>
      <c r="AH44">
        <f t="shared" si="3"/>
        <v>1.2997237863155979</v>
      </c>
      <c r="AI44">
        <f t="shared" si="3"/>
        <v>1.2943222761005067</v>
      </c>
      <c r="AJ44">
        <f t="shared" si="3"/>
        <v>1.2887515956582543</v>
      </c>
    </row>
    <row r="45" spans="1:36" ht="15.5" x14ac:dyDescent="0.35">
      <c r="A45" s="49" t="s">
        <v>58</v>
      </c>
      <c r="B45" s="25">
        <f>PIF!L45</f>
        <v>1.7666666666666668</v>
      </c>
      <c r="C45">
        <f>PIF!P45</f>
        <v>0.33640082245956132</v>
      </c>
      <c r="D45" s="47">
        <f>Prev!B43</f>
        <v>0.64882417336190257</v>
      </c>
      <c r="E45" s="47">
        <f>Prev!E43</f>
        <v>0.63550802259757799</v>
      </c>
      <c r="F45" s="47">
        <f>Prev!H43</f>
        <v>0.62475118238434912</v>
      </c>
      <c r="G45" s="47">
        <f>Prev!K43</f>
        <v>0.6117813692664037</v>
      </c>
      <c r="H45" s="47">
        <f>Prev!N43</f>
        <v>0.59853621319904338</v>
      </c>
      <c r="I45" s="47">
        <f>Prev!Q43</f>
        <v>0.58502460480131335</v>
      </c>
      <c r="J45" s="47">
        <f>Prev!T43</f>
        <v>0.57125685162015827</v>
      </c>
      <c r="K45" s="47">
        <f>Prev!W43</f>
        <v>0.55724470725496811</v>
      </c>
      <c r="L45" s="47">
        <f>Prev!Z43</f>
        <v>0.54300139253522983</v>
      </c>
      <c r="M45" s="47">
        <f>Prev!AC43</f>
        <v>0.52854160783834325</v>
      </c>
      <c r="P45">
        <f t="shared" si="4"/>
        <v>0.33218998303528113</v>
      </c>
      <c r="Q45">
        <f t="shared" si="4"/>
        <v>0.32760579763106223</v>
      </c>
      <c r="R45">
        <f t="shared" si="4"/>
        <v>0.32385646337531776</v>
      </c>
      <c r="S45">
        <f t="shared" si="4"/>
        <v>0.3192798120032731</v>
      </c>
      <c r="T45">
        <f t="shared" si="4"/>
        <v>0.31454161201731778</v>
      </c>
      <c r="U45">
        <f t="shared" si="4"/>
        <v>0.30963964289786416</v>
      </c>
      <c r="V45">
        <f t="shared" si="4"/>
        <v>0.3045720979532357</v>
      </c>
      <c r="W45">
        <f t="shared" si="4"/>
        <v>0.29933763553219911</v>
      </c>
      <c r="X45">
        <f t="shared" si="4"/>
        <v>0.29393543303102065</v>
      </c>
      <c r="Y45">
        <f t="shared" si="4"/>
        <v>0.28836524345411457</v>
      </c>
      <c r="AA45">
        <f t="shared" ref="AA45:AJ70" si="5">1+P45</f>
        <v>1.3321899830352812</v>
      </c>
      <c r="AB45">
        <f t="shared" si="5"/>
        <v>1.3276057976310622</v>
      </c>
      <c r="AC45">
        <f t="shared" si="5"/>
        <v>1.3238564633753178</v>
      </c>
      <c r="AD45">
        <f t="shared" si="5"/>
        <v>1.3192798120032732</v>
      </c>
      <c r="AE45">
        <f t="shared" si="5"/>
        <v>1.3145416120173179</v>
      </c>
      <c r="AF45">
        <f t="shared" si="5"/>
        <v>1.3096396428978641</v>
      </c>
      <c r="AG45">
        <f t="shared" si="5"/>
        <v>1.3045720979532356</v>
      </c>
      <c r="AH45">
        <f t="shared" si="5"/>
        <v>1.2993376355321991</v>
      </c>
      <c r="AI45">
        <f t="shared" si="5"/>
        <v>1.2939354330310207</v>
      </c>
      <c r="AJ45">
        <f t="shared" si="5"/>
        <v>1.2883652434541146</v>
      </c>
    </row>
    <row r="46" spans="1:36" ht="15.5" x14ac:dyDescent="0.35">
      <c r="A46" s="49" t="s">
        <v>59</v>
      </c>
      <c r="B46" s="25">
        <f>PIF!L46</f>
        <v>1.7666666666666668</v>
      </c>
      <c r="C46">
        <f>PIF!P46</f>
        <v>0.33640082245956132</v>
      </c>
      <c r="D46" s="47">
        <f>Prev!B44</f>
        <v>0.64882417336190268</v>
      </c>
      <c r="E46" s="47">
        <f>Prev!E44</f>
        <v>0.63550802259757855</v>
      </c>
      <c r="F46" s="47">
        <f>Prev!H44</f>
        <v>0.62442763472874174</v>
      </c>
      <c r="G46" s="47">
        <f>Prev!K44</f>
        <v>0.61145354746574665</v>
      </c>
      <c r="H46" s="47">
        <f>Prev!N44</f>
        <v>0.59820565394069225</v>
      </c>
      <c r="I46" s="47">
        <f>Prev!Q44</f>
        <v>0.5846927824713557</v>
      </c>
      <c r="J46" s="47">
        <f>Prev!T44</f>
        <v>0.57092517248753449</v>
      </c>
      <c r="K46" s="47">
        <f>Prev!W44</f>
        <v>0.55691450436625789</v>
      </c>
      <c r="L46" s="47">
        <f>Prev!Z44</f>
        <v>0.54267392131608228</v>
      </c>
      <c r="M46" s="47">
        <f>Prev!AC44</f>
        <v>0.52821804239469827</v>
      </c>
      <c r="P46">
        <f t="shared" si="4"/>
        <v>0.33218998303528119</v>
      </c>
      <c r="Q46">
        <f t="shared" si="4"/>
        <v>0.3276057976310624</v>
      </c>
      <c r="R46">
        <f t="shared" si="4"/>
        <v>0.32374304184929087</v>
      </c>
      <c r="S46">
        <f t="shared" si="4"/>
        <v>0.31916333076421916</v>
      </c>
      <c r="T46">
        <f t="shared" si="4"/>
        <v>0.31442251701224133</v>
      </c>
      <c r="U46">
        <f t="shared" si="4"/>
        <v>0.30951837658883607</v>
      </c>
      <c r="V46">
        <f t="shared" si="4"/>
        <v>0.30444909776951384</v>
      </c>
      <c r="W46">
        <f t="shared" si="4"/>
        <v>0.29921333240040926</v>
      </c>
      <c r="X46">
        <f t="shared" si="4"/>
        <v>0.29381024997626382</v>
      </c>
      <c r="Y46">
        <f t="shared" si="4"/>
        <v>0.28823959426481383</v>
      </c>
      <c r="AA46">
        <f t="shared" si="5"/>
        <v>1.3321899830352812</v>
      </c>
      <c r="AB46">
        <f t="shared" si="5"/>
        <v>1.3276057976310625</v>
      </c>
      <c r="AC46">
        <f t="shared" si="5"/>
        <v>1.3237430418492908</v>
      </c>
      <c r="AD46">
        <f t="shared" si="5"/>
        <v>1.3191633307642192</v>
      </c>
      <c r="AE46">
        <f t="shared" si="5"/>
        <v>1.3144225170122414</v>
      </c>
      <c r="AF46">
        <f t="shared" si="5"/>
        <v>1.3095183765888361</v>
      </c>
      <c r="AG46">
        <f t="shared" si="5"/>
        <v>1.3044490977695138</v>
      </c>
      <c r="AH46">
        <f t="shared" si="5"/>
        <v>1.2992133324004094</v>
      </c>
      <c r="AI46">
        <f t="shared" si="5"/>
        <v>1.2938102499762638</v>
      </c>
      <c r="AJ46">
        <f t="shared" si="5"/>
        <v>1.2882395942648137</v>
      </c>
    </row>
    <row r="47" spans="1:36" ht="15.5" x14ac:dyDescent="0.35">
      <c r="A47" s="49" t="s">
        <v>60</v>
      </c>
      <c r="B47" s="25">
        <f>PIF!L47</f>
        <v>1.7666666666666668</v>
      </c>
      <c r="C47">
        <f>PIF!P47</f>
        <v>0.33640082245956132</v>
      </c>
      <c r="D47" s="47">
        <f>Prev!B45</f>
        <v>0.6488241733619029</v>
      </c>
      <c r="E47" s="47">
        <f>Prev!E45</f>
        <v>0.63550802259757844</v>
      </c>
      <c r="F47" s="47">
        <f>Prev!H45</f>
        <v>0.62449891598570595</v>
      </c>
      <c r="G47" s="47">
        <f>Prev!K45</f>
        <v>0.61152588318733059</v>
      </c>
      <c r="H47" s="47">
        <f>Prev!N45</f>
        <v>0.59827869847091686</v>
      </c>
      <c r="I47" s="47">
        <f>Prev!Q45</f>
        <v>0.58476620358651554</v>
      </c>
      <c r="J47" s="47">
        <f>Prev!T45</f>
        <v>0.57099865274434625</v>
      </c>
      <c r="K47" s="47">
        <f>Prev!W45</f>
        <v>0.55698774229209469</v>
      </c>
      <c r="L47" s="47">
        <f>Prev!Z45</f>
        <v>0.54274663244177412</v>
      </c>
      <c r="M47" s="47">
        <f>Prev!AC45</f>
        <v>0.52828996013101714</v>
      </c>
      <c r="P47">
        <f t="shared" si="4"/>
        <v>0.33218998303528124</v>
      </c>
      <c r="Q47">
        <f t="shared" si="4"/>
        <v>0.3276057976310624</v>
      </c>
      <c r="R47">
        <f t="shared" si="4"/>
        <v>0.32376803317957975</v>
      </c>
      <c r="S47">
        <f t="shared" si="4"/>
        <v>0.31918903643130542</v>
      </c>
      <c r="T47">
        <f t="shared" si="4"/>
        <v>0.31444883730397016</v>
      </c>
      <c r="U47">
        <f t="shared" si="4"/>
        <v>0.30954521241239774</v>
      </c>
      <c r="V47">
        <f t="shared" si="4"/>
        <v>0.30447635100484849</v>
      </c>
      <c r="W47">
        <f t="shared" si="4"/>
        <v>0.29924090623656269</v>
      </c>
      <c r="X47">
        <f t="shared" si="4"/>
        <v>0.29383804923224616</v>
      </c>
      <c r="Y47">
        <f t="shared" si="4"/>
        <v>0.28826752569652764</v>
      </c>
      <c r="AA47">
        <f t="shared" si="5"/>
        <v>1.3321899830352812</v>
      </c>
      <c r="AB47">
        <f t="shared" si="5"/>
        <v>1.3276057976310625</v>
      </c>
      <c r="AC47">
        <f t="shared" si="5"/>
        <v>1.3237680331795798</v>
      </c>
      <c r="AD47">
        <f t="shared" si="5"/>
        <v>1.3191890364313055</v>
      </c>
      <c r="AE47">
        <f t="shared" si="5"/>
        <v>1.3144488373039702</v>
      </c>
      <c r="AF47">
        <f t="shared" si="5"/>
        <v>1.3095452124123979</v>
      </c>
      <c r="AG47">
        <f t="shared" si="5"/>
        <v>1.3044763510048485</v>
      </c>
      <c r="AH47">
        <f t="shared" si="5"/>
        <v>1.2992409062365626</v>
      </c>
      <c r="AI47">
        <f t="shared" si="5"/>
        <v>1.2938380492322461</v>
      </c>
      <c r="AJ47">
        <f t="shared" si="5"/>
        <v>1.2882675256965277</v>
      </c>
    </row>
    <row r="48" spans="1:36" ht="15.5" x14ac:dyDescent="0.35">
      <c r="A48" s="49" t="s">
        <v>61</v>
      </c>
      <c r="B48" s="25">
        <f>PIF!L48</f>
        <v>1.4950000000000001</v>
      </c>
      <c r="C48">
        <f>PIF!P48</f>
        <v>0.22131651547231401</v>
      </c>
      <c r="D48" s="47">
        <f>Prev!B46</f>
        <v>0.56532038151172415</v>
      </c>
      <c r="E48" s="47">
        <f>Prev!E46</f>
        <v>0.55616693047776444</v>
      </c>
      <c r="F48" s="47">
        <f>Prev!H46</f>
        <v>0.54653726816068415</v>
      </c>
      <c r="G48" s="47">
        <f>Prev!K46</f>
        <v>0.53760805149069923</v>
      </c>
      <c r="H48" s="47">
        <f>Prev!N46</f>
        <v>0.52858029974268494</v>
      </c>
      <c r="I48" s="47">
        <f>Prev!Q46</f>
        <v>0.5194562603721391</v>
      </c>
      <c r="J48" s="47">
        <f>Prev!T46</f>
        <v>0.51023852330880959</v>
      </c>
      <c r="K48" s="47">
        <f>Prev!W46</f>
        <v>0.50093002661286312</v>
      </c>
      <c r="L48" s="47">
        <f>Prev!Z46</f>
        <v>0.49153406087391993</v>
      </c>
      <c r="M48" s="47">
        <f>Prev!AC46</f>
        <v>0.48205427233279075</v>
      </c>
      <c r="P48">
        <f t="shared" si="4"/>
        <v>0.21864841748693292</v>
      </c>
      <c r="Q48">
        <f t="shared" si="4"/>
        <v>0.21587239293930235</v>
      </c>
      <c r="R48">
        <f t="shared" si="4"/>
        <v>0.21293057329142087</v>
      </c>
      <c r="S48">
        <f t="shared" si="4"/>
        <v>0.21018294416790631</v>
      </c>
      <c r="T48">
        <f t="shared" si="4"/>
        <v>0.20738542307298818</v>
      </c>
      <c r="U48">
        <f t="shared" si="4"/>
        <v>0.20453785627202645</v>
      </c>
      <c r="V48">
        <f t="shared" si="4"/>
        <v>0.20164019447810663</v>
      </c>
      <c r="W48">
        <f t="shared" si="4"/>
        <v>0.19869249896915236</v>
      </c>
      <c r="X48">
        <f t="shared" si="4"/>
        <v>0.19569494764090181</v>
      </c>
      <c r="Y48">
        <f t="shared" si="4"/>
        <v>0.19264784097893703</v>
      </c>
      <c r="AA48">
        <f t="shared" si="5"/>
        <v>1.218648417486933</v>
      </c>
      <c r="AB48">
        <f t="shared" si="5"/>
        <v>1.2158723929393023</v>
      </c>
      <c r="AC48">
        <f t="shared" si="5"/>
        <v>1.2129305732914208</v>
      </c>
      <c r="AD48">
        <f t="shared" si="5"/>
        <v>1.2101829441679064</v>
      </c>
      <c r="AE48">
        <f t="shared" si="5"/>
        <v>1.2073854230729881</v>
      </c>
      <c r="AF48">
        <f t="shared" si="5"/>
        <v>1.2045378562720264</v>
      </c>
      <c r="AG48">
        <f t="shared" si="5"/>
        <v>1.2016401944781065</v>
      </c>
      <c r="AH48">
        <f t="shared" si="5"/>
        <v>1.1986924989691523</v>
      </c>
      <c r="AI48">
        <f t="shared" si="5"/>
        <v>1.1956949476409018</v>
      </c>
      <c r="AJ48">
        <f t="shared" si="5"/>
        <v>1.1926478409789369</v>
      </c>
    </row>
    <row r="49" spans="1:36" ht="15.5" x14ac:dyDescent="0.35">
      <c r="A49" s="49" t="s">
        <v>62</v>
      </c>
      <c r="B49" s="25">
        <f>PIF!L49</f>
        <v>1.4950000000000001</v>
      </c>
      <c r="C49">
        <f>PIF!P49</f>
        <v>0.22131651547231401</v>
      </c>
      <c r="D49" s="47">
        <f>Prev!B47</f>
        <v>0.56532038151172426</v>
      </c>
      <c r="E49" s="47">
        <f>Prev!E47</f>
        <v>0.55616693047776478</v>
      </c>
      <c r="F49" s="47">
        <f>Prev!H47</f>
        <v>0.54699958354608658</v>
      </c>
      <c r="G49" s="47">
        <f>Prev!K47</f>
        <v>0.53808282310531541</v>
      </c>
      <c r="H49" s="47">
        <f>Prev!N47</f>
        <v>0.5290653342726428</v>
      </c>
      <c r="I49" s="47">
        <f>Prev!Q47</f>
        <v>0.51994943550249473</v>
      </c>
      <c r="J49" s="47">
        <f>Prev!T47</f>
        <v>0.51073779514196693</v>
      </c>
      <c r="K49" s="47">
        <f>Prev!W47</f>
        <v>0.50143343610087709</v>
      </c>
      <c r="L49" s="47">
        <f>Prev!Z47</f>
        <v>0.49203973929441702</v>
      </c>
      <c r="M49" s="47">
        <f>Prev!AC47</f>
        <v>0.48256044584256796</v>
      </c>
      <c r="P49">
        <f t="shared" si="4"/>
        <v>0.21864841748693295</v>
      </c>
      <c r="Q49">
        <f t="shared" si="4"/>
        <v>0.21587239293930244</v>
      </c>
      <c r="R49">
        <f t="shared" si="4"/>
        <v>0.21307231296033352</v>
      </c>
      <c r="S49">
        <f t="shared" si="4"/>
        <v>0.2103295199957817</v>
      </c>
      <c r="T49">
        <f t="shared" si="4"/>
        <v>0.20753622931858764</v>
      </c>
      <c r="U49">
        <f t="shared" ref="U49:Y99" si="6">I49*($B49-1)/(I49*($B49-1)+1)</f>
        <v>0.20469229672696268</v>
      </c>
      <c r="V49">
        <f t="shared" si="6"/>
        <v>0.20179768481478141</v>
      </c>
      <c r="W49">
        <f t="shared" si="6"/>
        <v>0.19885246887988131</v>
      </c>
      <c r="X49">
        <f t="shared" si="6"/>
        <v>0.19585684277178933</v>
      </c>
      <c r="Y49">
        <f t="shared" si="6"/>
        <v>0.19281112466306702</v>
      </c>
      <c r="AA49">
        <f t="shared" si="5"/>
        <v>1.218648417486933</v>
      </c>
      <c r="AB49">
        <f t="shared" si="5"/>
        <v>1.2158723929393025</v>
      </c>
      <c r="AC49">
        <f t="shared" si="5"/>
        <v>1.2130723129603336</v>
      </c>
      <c r="AD49">
        <f t="shared" si="5"/>
        <v>1.2103295199957818</v>
      </c>
      <c r="AE49">
        <f t="shared" si="5"/>
        <v>1.2075362293185876</v>
      </c>
      <c r="AF49">
        <f t="shared" si="5"/>
        <v>1.2046922967269627</v>
      </c>
      <c r="AG49">
        <f t="shared" si="5"/>
        <v>1.2017976848147813</v>
      </c>
      <c r="AH49">
        <f t="shared" si="5"/>
        <v>1.1988524688798814</v>
      </c>
      <c r="AI49">
        <f t="shared" si="5"/>
        <v>1.1958568427717893</v>
      </c>
      <c r="AJ49">
        <f t="shared" si="5"/>
        <v>1.192811124663067</v>
      </c>
    </row>
    <row r="50" spans="1:36" ht="15.5" x14ac:dyDescent="0.35">
      <c r="A50" s="49" t="s">
        <v>63</v>
      </c>
      <c r="B50" s="25">
        <f>PIF!L50</f>
        <v>1.4950000000000001</v>
      </c>
      <c r="C50">
        <f>PIF!P50</f>
        <v>0.22131651547231401</v>
      </c>
      <c r="D50" s="47">
        <f>Prev!B48</f>
        <v>0.56532038151172415</v>
      </c>
      <c r="E50" s="47">
        <f>Prev!E48</f>
        <v>0.55616693047776444</v>
      </c>
      <c r="F50" s="47">
        <f>Prev!H48</f>
        <v>0.54750813930701936</v>
      </c>
      <c r="G50" s="47">
        <f>Prev!K48</f>
        <v>0.53860090061856525</v>
      </c>
      <c r="H50" s="47">
        <f>Prev!N48</f>
        <v>0.52959074317260679</v>
      </c>
      <c r="I50" s="47">
        <f>Prev!Q48</f>
        <v>0.52048007266777285</v>
      </c>
      <c r="J50" s="47">
        <f>Prev!T48</f>
        <v>0.51127165090329874</v>
      </c>
      <c r="K50" s="47">
        <f>Prev!W48</f>
        <v>0.50196859943639127</v>
      </c>
      <c r="L50" s="47">
        <f>Prev!Z48</f>
        <v>0.49257440205380282</v>
      </c>
      <c r="M50" s="47">
        <f>Prev!AC48</f>
        <v>0.48309290604524607</v>
      </c>
      <c r="P50">
        <f t="shared" ref="P50:T100" si="7">D50*($B50-1)/(D50*($B50-1)+1)</f>
        <v>0.21864841748693292</v>
      </c>
      <c r="Q50">
        <f t="shared" si="7"/>
        <v>0.21587239293930235</v>
      </c>
      <c r="R50">
        <f t="shared" si="7"/>
        <v>0.21322817035225894</v>
      </c>
      <c r="S50">
        <f t="shared" si="7"/>
        <v>0.21048940355509707</v>
      </c>
      <c r="T50">
        <f t="shared" si="7"/>
        <v>0.2076995239690376</v>
      </c>
      <c r="U50">
        <f t="shared" si="6"/>
        <v>0.20485840165853716</v>
      </c>
      <c r="V50">
        <f t="shared" si="6"/>
        <v>0.20196601558177057</v>
      </c>
      <c r="W50">
        <f t="shared" si="6"/>
        <v>0.19902245927690473</v>
      </c>
      <c r="X50">
        <f t="shared" si="6"/>
        <v>0.19602794649418057</v>
      </c>
      <c r="Y50">
        <f t="shared" si="6"/>
        <v>0.19298281675881446</v>
      </c>
      <c r="AA50">
        <f t="shared" si="5"/>
        <v>1.218648417486933</v>
      </c>
      <c r="AB50">
        <f t="shared" si="5"/>
        <v>1.2158723929393023</v>
      </c>
      <c r="AC50">
        <f t="shared" si="5"/>
        <v>1.2132281703522589</v>
      </c>
      <c r="AD50">
        <f t="shared" si="5"/>
        <v>1.210489403555097</v>
      </c>
      <c r="AE50">
        <f t="shared" si="5"/>
        <v>1.2076995239690376</v>
      </c>
      <c r="AF50">
        <f t="shared" si="5"/>
        <v>1.2048584016585371</v>
      </c>
      <c r="AG50">
        <f t="shared" si="5"/>
        <v>1.2019660155817706</v>
      </c>
      <c r="AH50">
        <f t="shared" si="5"/>
        <v>1.1990224592769048</v>
      </c>
      <c r="AI50">
        <f t="shared" si="5"/>
        <v>1.1960279464941805</v>
      </c>
      <c r="AJ50">
        <f t="shared" si="5"/>
        <v>1.1929828167588146</v>
      </c>
    </row>
    <row r="51" spans="1:36" ht="15.5" x14ac:dyDescent="0.35">
      <c r="A51" s="49" t="s">
        <v>64</v>
      </c>
      <c r="B51" s="25">
        <f>PIF!L51</f>
        <v>1.4950000000000001</v>
      </c>
      <c r="C51">
        <f>PIF!P51</f>
        <v>0.22131651547231401</v>
      </c>
      <c r="D51" s="47">
        <f>Prev!B49</f>
        <v>0.56532038151172415</v>
      </c>
      <c r="E51" s="47">
        <f>Prev!E49</f>
        <v>0.55616693047776455</v>
      </c>
      <c r="F51" s="47">
        <f>Prev!H49</f>
        <v>0.54785212028690078</v>
      </c>
      <c r="G51" s="47">
        <f>Prev!K49</f>
        <v>0.53894930151355802</v>
      </c>
      <c r="H51" s="47">
        <f>Prev!N49</f>
        <v>0.52994219371316886</v>
      </c>
      <c r="I51" s="47">
        <f>Prev!Q49</f>
        <v>0.52083326576106215</v>
      </c>
      <c r="J51" s="47">
        <f>Prev!T49</f>
        <v>0.51162534586087227</v>
      </c>
      <c r="K51" s="47">
        <f>Prev!W49</f>
        <v>0.50232162455689355</v>
      </c>
      <c r="L51" s="47">
        <f>Prev!Z49</f>
        <v>0.49292565659296228</v>
      </c>
      <c r="M51" s="47">
        <f>Prev!AC49</f>
        <v>0.48344136160721585</v>
      </c>
      <c r="P51">
        <f t="shared" si="7"/>
        <v>0.21864841748693292</v>
      </c>
      <c r="Q51">
        <f t="shared" si="7"/>
        <v>0.21587239293930235</v>
      </c>
      <c r="R51">
        <f t="shared" si="7"/>
        <v>0.21333355541429422</v>
      </c>
      <c r="S51">
        <f t="shared" si="7"/>
        <v>0.21059688692119335</v>
      </c>
      <c r="T51">
        <f t="shared" si="7"/>
        <v>0.20780871560967859</v>
      </c>
      <c r="U51">
        <f t="shared" si="6"/>
        <v>0.20496892295758112</v>
      </c>
      <c r="V51">
        <f t="shared" si="6"/>
        <v>0.20207750051160606</v>
      </c>
      <c r="W51">
        <f t="shared" si="6"/>
        <v>0.19913455542847935</v>
      </c>
      <c r="X51">
        <f t="shared" si="6"/>
        <v>0.1961403159673907</v>
      </c>
      <c r="Y51">
        <f t="shared" si="6"/>
        <v>0.19309513691916508</v>
      </c>
      <c r="AA51">
        <f t="shared" si="5"/>
        <v>1.218648417486933</v>
      </c>
      <c r="AB51">
        <f t="shared" si="5"/>
        <v>1.2158723929393023</v>
      </c>
      <c r="AC51">
        <f t="shared" si="5"/>
        <v>1.2133335554142941</v>
      </c>
      <c r="AD51">
        <f t="shared" si="5"/>
        <v>1.2105968869211934</v>
      </c>
      <c r="AE51">
        <f t="shared" si="5"/>
        <v>1.2078087156096786</v>
      </c>
      <c r="AF51">
        <f t="shared" si="5"/>
        <v>1.2049689229575811</v>
      </c>
      <c r="AG51">
        <f t="shared" si="5"/>
        <v>1.202077500511606</v>
      </c>
      <c r="AH51">
        <f t="shared" si="5"/>
        <v>1.1991345554284794</v>
      </c>
      <c r="AI51">
        <f t="shared" si="5"/>
        <v>1.1961403159673907</v>
      </c>
      <c r="AJ51">
        <f t="shared" si="5"/>
        <v>1.1930951369191651</v>
      </c>
    </row>
    <row r="52" spans="1:36" ht="15.5" x14ac:dyDescent="0.35">
      <c r="A52" s="49" t="s">
        <v>65</v>
      </c>
      <c r="B52" s="25">
        <f>PIF!L52</f>
        <v>1.4950000000000001</v>
      </c>
      <c r="C52">
        <f>PIF!P52</f>
        <v>0.22131651547231401</v>
      </c>
      <c r="D52" s="47">
        <f>Prev!B50</f>
        <v>0.56532038151172448</v>
      </c>
      <c r="E52" s="47">
        <f>Prev!E50</f>
        <v>0.55616693047776444</v>
      </c>
      <c r="F52" s="47">
        <f>Prev!H50</f>
        <v>0.5473477680571236</v>
      </c>
      <c r="G52" s="47">
        <f>Prev!K50</f>
        <v>0.53843793886974056</v>
      </c>
      <c r="H52" s="47">
        <f>Prev!N50</f>
        <v>0.52942585923986751</v>
      </c>
      <c r="I52" s="47">
        <f>Prev!Q50</f>
        <v>0.52031390648392639</v>
      </c>
      <c r="J52" s="47">
        <f>Prev!T50</f>
        <v>0.51110481225748028</v>
      </c>
      <c r="K52" s="47">
        <f>Prev!W50</f>
        <v>0.50180166652418434</v>
      </c>
      <c r="L52" s="47">
        <f>Prev!Z50</f>
        <v>0.49240792032496944</v>
      </c>
      <c r="M52" s="47">
        <f>Prev!AC50</f>
        <v>0.48292738733409973</v>
      </c>
      <c r="P52">
        <f t="shared" si="7"/>
        <v>0.21864841748693301</v>
      </c>
      <c r="Q52">
        <f t="shared" si="7"/>
        <v>0.21587239293930235</v>
      </c>
      <c r="R52">
        <f t="shared" si="7"/>
        <v>0.21317902794330532</v>
      </c>
      <c r="S52">
        <f t="shared" si="7"/>
        <v>0.21043911901738549</v>
      </c>
      <c r="T52">
        <f t="shared" si="7"/>
        <v>0.20764828605331953</v>
      </c>
      <c r="U52">
        <f t="shared" si="6"/>
        <v>0.2048063942518423</v>
      </c>
      <c r="V52">
        <f t="shared" si="6"/>
        <v>0.20191341709486646</v>
      </c>
      <c r="W52">
        <f t="shared" si="6"/>
        <v>0.19896944210084394</v>
      </c>
      <c r="X52">
        <f t="shared" si="6"/>
        <v>0.19597467652368392</v>
      </c>
      <c r="Y52">
        <f t="shared" si="6"/>
        <v>0.19292945298000191</v>
      </c>
      <c r="AA52">
        <f t="shared" si="5"/>
        <v>1.218648417486933</v>
      </c>
      <c r="AB52">
        <f t="shared" si="5"/>
        <v>1.2158723929393023</v>
      </c>
      <c r="AC52">
        <f t="shared" si="5"/>
        <v>1.2131790279433052</v>
      </c>
      <c r="AD52">
        <f t="shared" si="5"/>
        <v>1.2104391190173855</v>
      </c>
      <c r="AE52">
        <f t="shared" si="5"/>
        <v>1.2076482860533195</v>
      </c>
      <c r="AF52">
        <f t="shared" si="5"/>
        <v>1.2048063942518423</v>
      </c>
      <c r="AG52">
        <f t="shared" si="5"/>
        <v>1.2019134170948664</v>
      </c>
      <c r="AH52">
        <f t="shared" si="5"/>
        <v>1.1989694421008439</v>
      </c>
      <c r="AI52">
        <f t="shared" si="5"/>
        <v>1.1959746765236838</v>
      </c>
      <c r="AJ52">
        <f t="shared" si="5"/>
        <v>1.1929294529800019</v>
      </c>
    </row>
    <row r="53" spans="1:36" ht="15.5" x14ac:dyDescent="0.35">
      <c r="A53" s="49" t="s">
        <v>66</v>
      </c>
      <c r="B53" s="25">
        <f>PIF!L53</f>
        <v>1.4950000000000001</v>
      </c>
      <c r="C53">
        <f>PIF!P53</f>
        <v>0.20482096112592399</v>
      </c>
      <c r="D53" s="47">
        <f>Prev!B51</f>
        <v>0.51291285733647107</v>
      </c>
      <c r="E53" s="47">
        <f>Prev!E51</f>
        <v>0.50532211825904993</v>
      </c>
      <c r="F53" s="47">
        <f>Prev!H51</f>
        <v>0.497293860774149</v>
      </c>
      <c r="G53" s="47">
        <f>Prev!K51</f>
        <v>0.48992992378776085</v>
      </c>
      <c r="H53" s="47">
        <f>Prev!N51</f>
        <v>0.48250415697754973</v>
      </c>
      <c r="I53" s="47">
        <f>Prev!Q51</f>
        <v>0.47501777339247647</v>
      </c>
      <c r="J53" s="47">
        <f>Prev!T51</f>
        <v>0.46747219217492597</v>
      </c>
      <c r="K53" s="47">
        <f>Prev!W51</f>
        <v>0.45986903869159851</v>
      </c>
      <c r="L53" s="47">
        <f>Prev!Z51</f>
        <v>0.45221014408638593</v>
      </c>
      <c r="M53" s="47">
        <f>Prev!AC51</f>
        <v>0.44449754428656324</v>
      </c>
      <c r="P53">
        <f t="shared" si="7"/>
        <v>0.20248306221109286</v>
      </c>
      <c r="Q53">
        <f t="shared" si="7"/>
        <v>0.20008603781034076</v>
      </c>
      <c r="R53">
        <f t="shared" si="7"/>
        <v>0.19753512390309111</v>
      </c>
      <c r="S53">
        <f t="shared" si="7"/>
        <v>0.19518094455585935</v>
      </c>
      <c r="T53">
        <f t="shared" si="7"/>
        <v>0.19279297001668369</v>
      </c>
      <c r="U53">
        <f t="shared" si="6"/>
        <v>0.19037111464565143</v>
      </c>
      <c r="V53">
        <f t="shared" si="6"/>
        <v>0.18791535879139951</v>
      </c>
      <c r="W53">
        <f t="shared" si="6"/>
        <v>0.18542575102535577</v>
      </c>
      <c r="X53">
        <f t="shared" si="6"/>
        <v>0.18290241029312287</v>
      </c>
      <c r="Y53">
        <f t="shared" si="6"/>
        <v>0.18034552798681369</v>
      </c>
      <c r="AA53">
        <f t="shared" si="5"/>
        <v>1.2024830622110929</v>
      </c>
      <c r="AB53">
        <f t="shared" si="5"/>
        <v>1.2000860378103408</v>
      </c>
      <c r="AC53">
        <f t="shared" si="5"/>
        <v>1.1975351239030911</v>
      </c>
      <c r="AD53">
        <f t="shared" si="5"/>
        <v>1.1951809445558594</v>
      </c>
      <c r="AE53">
        <f t="shared" si="5"/>
        <v>1.1927929700166837</v>
      </c>
      <c r="AF53">
        <f t="shared" si="5"/>
        <v>1.1903711146456515</v>
      </c>
      <c r="AG53">
        <f t="shared" si="5"/>
        <v>1.1879153587913995</v>
      </c>
      <c r="AH53">
        <f t="shared" si="5"/>
        <v>1.1854257510253559</v>
      </c>
      <c r="AI53">
        <f t="shared" si="5"/>
        <v>1.1829024102931229</v>
      </c>
      <c r="AJ53">
        <f t="shared" si="5"/>
        <v>1.1803455279868138</v>
      </c>
    </row>
    <row r="54" spans="1:36" ht="15.5" x14ac:dyDescent="0.35">
      <c r="A54" s="49" t="s">
        <v>67</v>
      </c>
      <c r="B54" s="25">
        <f>PIF!L54</f>
        <v>1.4950000000000001</v>
      </c>
      <c r="C54">
        <f>PIF!P54</f>
        <v>0.20482096112592399</v>
      </c>
      <c r="D54" s="47">
        <f>Prev!B52</f>
        <v>0.51291285733647107</v>
      </c>
      <c r="E54" s="47">
        <f>Prev!E52</f>
        <v>0.50532211825905005</v>
      </c>
      <c r="F54" s="47">
        <f>Prev!H52</f>
        <v>0.49680068222851659</v>
      </c>
      <c r="G54" s="47">
        <f>Prev!K52</f>
        <v>0.48943018320480075</v>
      </c>
      <c r="H54" s="47">
        <f>Prev!N52</f>
        <v>0.48199972464521529</v>
      </c>
      <c r="I54" s="47">
        <f>Prev!Q52</f>
        <v>0.47451043193883535</v>
      </c>
      <c r="J54" s="47">
        <f>Prev!T52</f>
        <v>0.46696363280573716</v>
      </c>
      <c r="K54" s="47">
        <f>Prev!W52</f>
        <v>0.459360858284379</v>
      </c>
      <c r="L54" s="47">
        <f>Prev!Z52</f>
        <v>0.45170384308983319</v>
      </c>
      <c r="M54" s="47">
        <f>Prev!AC52</f>
        <v>0.44399452537269873</v>
      </c>
      <c r="P54">
        <f t="shared" si="7"/>
        <v>0.20248306221109286</v>
      </c>
      <c r="Q54">
        <f t="shared" si="7"/>
        <v>0.20008603781034082</v>
      </c>
      <c r="R54">
        <f t="shared" si="7"/>
        <v>0.19737788988020652</v>
      </c>
      <c r="S54">
        <f t="shared" si="7"/>
        <v>0.1950206817319288</v>
      </c>
      <c r="T54">
        <f t="shared" si="7"/>
        <v>0.19263024080204311</v>
      </c>
      <c r="U54">
        <f t="shared" si="6"/>
        <v>0.19020646308620898</v>
      </c>
      <c r="V54">
        <f t="shared" si="6"/>
        <v>0.18774930903417425</v>
      </c>
      <c r="W54">
        <f t="shared" si="6"/>
        <v>0.18525880600567265</v>
      </c>
      <c r="X54">
        <f t="shared" si="6"/>
        <v>0.18273505063348014</v>
      </c>
      <c r="Y54">
        <f t="shared" si="6"/>
        <v>0.18017821109685347</v>
      </c>
      <c r="AA54">
        <f t="shared" si="5"/>
        <v>1.2024830622110929</v>
      </c>
      <c r="AB54">
        <f t="shared" si="5"/>
        <v>1.2000860378103408</v>
      </c>
      <c r="AC54">
        <f t="shared" si="5"/>
        <v>1.1973778898802065</v>
      </c>
      <c r="AD54">
        <f t="shared" si="5"/>
        <v>1.1950206817319289</v>
      </c>
      <c r="AE54">
        <f t="shared" si="5"/>
        <v>1.1926302408020431</v>
      </c>
      <c r="AF54">
        <f t="shared" si="5"/>
        <v>1.190206463086209</v>
      </c>
      <c r="AG54">
        <f t="shared" si="5"/>
        <v>1.1877493090341742</v>
      </c>
      <c r="AH54">
        <f t="shared" si="5"/>
        <v>1.1852588060056726</v>
      </c>
      <c r="AI54">
        <f t="shared" si="5"/>
        <v>1.1827350506334802</v>
      </c>
      <c r="AJ54">
        <f t="shared" si="5"/>
        <v>1.1801782110968535</v>
      </c>
    </row>
    <row r="55" spans="1:36" ht="15.5" x14ac:dyDescent="0.35">
      <c r="A55" s="49" t="s">
        <v>68</v>
      </c>
      <c r="B55" s="25">
        <f>PIF!L55</f>
        <v>1.4950000000000001</v>
      </c>
      <c r="C55">
        <f>PIF!P55</f>
        <v>0.20482096112592399</v>
      </c>
      <c r="D55" s="47">
        <f>Prev!B53</f>
        <v>0.51291285733647096</v>
      </c>
      <c r="E55" s="47">
        <f>Prev!E53</f>
        <v>0.50532211825904971</v>
      </c>
      <c r="F55" s="47">
        <f>Prev!H53</f>
        <v>0.49658584186565413</v>
      </c>
      <c r="G55" s="47">
        <f>Prev!K53</f>
        <v>0.48921138360542288</v>
      </c>
      <c r="H55" s="47">
        <f>Prev!N53</f>
        <v>0.4817778387869569</v>
      </c>
      <c r="I55" s="47">
        <f>Prev!Q53</f>
        <v>0.47428629671152672</v>
      </c>
      <c r="J55" s="47">
        <f>Prev!T53</f>
        <v>0.46673804687568138</v>
      </c>
      <c r="K55" s="47">
        <f>Prev!W53</f>
        <v>0.45913458035496379</v>
      </c>
      <c r="L55" s="47">
        <f>Prev!Z53</f>
        <v>0.45147759053802317</v>
      </c>
      <c r="M55" s="47">
        <f>Prev!AC53</f>
        <v>0.44376897323992881</v>
      </c>
      <c r="P55">
        <f t="shared" si="7"/>
        <v>0.2024830622110928</v>
      </c>
      <c r="Q55">
        <f t="shared" si="7"/>
        <v>0.20008603781034068</v>
      </c>
      <c r="R55">
        <f t="shared" si="7"/>
        <v>0.19730937571261278</v>
      </c>
      <c r="S55">
        <f t="shared" si="7"/>
        <v>0.19495049435185133</v>
      </c>
      <c r="T55">
        <f t="shared" si="7"/>
        <v>0.19255863993311209</v>
      </c>
      <c r="U55">
        <f t="shared" si="6"/>
        <v>0.19013370136700641</v>
      </c>
      <c r="V55">
        <f t="shared" si="6"/>
        <v>0.18767563121218506</v>
      </c>
      <c r="W55">
        <f t="shared" si="6"/>
        <v>0.18518444823176453</v>
      </c>
      <c r="X55">
        <f t="shared" si="6"/>
        <v>0.18266023985319307</v>
      </c>
      <c r="Y55">
        <f t="shared" si="6"/>
        <v>0.18010316453442618</v>
      </c>
      <c r="AA55">
        <f t="shared" si="5"/>
        <v>1.2024830622110927</v>
      </c>
      <c r="AB55">
        <f t="shared" si="5"/>
        <v>1.2000860378103406</v>
      </c>
      <c r="AC55">
        <f t="shared" si="5"/>
        <v>1.1973093757126128</v>
      </c>
      <c r="AD55">
        <f t="shared" si="5"/>
        <v>1.1949504943518514</v>
      </c>
      <c r="AE55">
        <f t="shared" si="5"/>
        <v>1.1925586399331121</v>
      </c>
      <c r="AF55">
        <f t="shared" si="5"/>
        <v>1.1901337013670064</v>
      </c>
      <c r="AG55">
        <f t="shared" si="5"/>
        <v>1.187675631212185</v>
      </c>
      <c r="AH55">
        <f t="shared" si="5"/>
        <v>1.1851844482317646</v>
      </c>
      <c r="AI55">
        <f t="shared" si="5"/>
        <v>1.1826602398531931</v>
      </c>
      <c r="AJ55">
        <f t="shared" si="5"/>
        <v>1.1801031645344262</v>
      </c>
    </row>
    <row r="56" spans="1:36" ht="15.5" x14ac:dyDescent="0.35">
      <c r="A56" s="49" t="s">
        <v>69</v>
      </c>
      <c r="B56" s="25">
        <f>PIF!L56</f>
        <v>1.4950000000000001</v>
      </c>
      <c r="C56">
        <f>PIF!P56</f>
        <v>0.20482096112592393</v>
      </c>
      <c r="D56" s="47">
        <f>Prev!B54</f>
        <v>0.51291285733647096</v>
      </c>
      <c r="E56" s="47">
        <f>Prev!E54</f>
        <v>0.50532211825904982</v>
      </c>
      <c r="F56" s="47">
        <f>Prev!H54</f>
        <v>0.49586587017557043</v>
      </c>
      <c r="G56" s="47">
        <f>Prev!K54</f>
        <v>0.48847194523109438</v>
      </c>
      <c r="H56" s="47">
        <f>Prev!N54</f>
        <v>0.48102217282269388</v>
      </c>
      <c r="I56" s="47">
        <f>Prev!Q54</f>
        <v>0.47351753404561592</v>
      </c>
      <c r="J56" s="47">
        <f>Prev!T54</f>
        <v>0.46595920033327365</v>
      </c>
      <c r="K56" s="47">
        <f>Prev!W54</f>
        <v>0.45834853628196826</v>
      </c>
      <c r="L56" s="47">
        <f>Prev!Z54</f>
        <v>0.45068710176810178</v>
      </c>
      <c r="M56" s="47">
        <f>Prev!AC54</f>
        <v>0.44297665338151954</v>
      </c>
      <c r="P56">
        <f t="shared" si="7"/>
        <v>0.2024830622110928</v>
      </c>
      <c r="Q56">
        <f t="shared" si="7"/>
        <v>0.20008603781034073</v>
      </c>
      <c r="R56">
        <f t="shared" si="7"/>
        <v>0.19707968615312485</v>
      </c>
      <c r="S56">
        <f t="shared" si="7"/>
        <v>0.19471320385260241</v>
      </c>
      <c r="T56">
        <f t="shared" si="7"/>
        <v>0.19231469700482828</v>
      </c>
      <c r="U56">
        <f t="shared" si="6"/>
        <v>0.18988403617361774</v>
      </c>
      <c r="V56">
        <f t="shared" si="6"/>
        <v>0.18742115212984792</v>
      </c>
      <c r="W56">
        <f t="shared" si="6"/>
        <v>0.18492603876201355</v>
      </c>
      <c r="X56">
        <f t="shared" si="6"/>
        <v>0.18239875588134608</v>
      </c>
      <c r="Y56">
        <f t="shared" si="6"/>
        <v>0.17983943192275934</v>
      </c>
      <c r="AA56">
        <f t="shared" si="5"/>
        <v>1.2024830622110927</v>
      </c>
      <c r="AB56">
        <f t="shared" si="5"/>
        <v>1.2000860378103408</v>
      </c>
      <c r="AC56">
        <f t="shared" si="5"/>
        <v>1.1970796861531248</v>
      </c>
      <c r="AD56">
        <f t="shared" si="5"/>
        <v>1.1947132038526025</v>
      </c>
      <c r="AE56">
        <f t="shared" si="5"/>
        <v>1.1923146970048282</v>
      </c>
      <c r="AF56">
        <f t="shared" si="5"/>
        <v>1.1898840361736178</v>
      </c>
      <c r="AG56">
        <f t="shared" si="5"/>
        <v>1.1874211521298479</v>
      </c>
      <c r="AH56">
        <f t="shared" si="5"/>
        <v>1.1849260387620135</v>
      </c>
      <c r="AI56">
        <f t="shared" si="5"/>
        <v>1.182398755881346</v>
      </c>
      <c r="AJ56">
        <f t="shared" si="5"/>
        <v>1.1798394319227594</v>
      </c>
    </row>
    <row r="57" spans="1:36" ht="15.5" x14ac:dyDescent="0.35">
      <c r="A57" s="49" t="s">
        <v>70</v>
      </c>
      <c r="B57" s="25">
        <f>PIF!L57</f>
        <v>1.4950000000000001</v>
      </c>
      <c r="C57">
        <f>PIF!P57</f>
        <v>0.20482096112592393</v>
      </c>
      <c r="D57" s="47">
        <f>Prev!B55</f>
        <v>0.51291285733647107</v>
      </c>
      <c r="E57" s="47">
        <f>Prev!E55</f>
        <v>0.50532211825904982</v>
      </c>
      <c r="F57" s="47">
        <f>Prev!H55</f>
        <v>0.49589263613005535</v>
      </c>
      <c r="G57" s="47">
        <f>Prev!K55</f>
        <v>0.4884996398326793</v>
      </c>
      <c r="H57" s="47">
        <f>Prev!N55</f>
        <v>0.48105066555746512</v>
      </c>
      <c r="I57" s="47">
        <f>Prev!Q55</f>
        <v>0.4735466979862481</v>
      </c>
      <c r="J57" s="47">
        <f>Prev!T55</f>
        <v>0.46598891259266084</v>
      </c>
      <c r="K57" s="47">
        <f>Prev!W55</f>
        <v>0.45837867840988733</v>
      </c>
      <c r="L57" s="47">
        <f>Prev!Z55</f>
        <v>0.45071756009270569</v>
      </c>
      <c r="M57" s="47">
        <f>Prev!AC55</f>
        <v>0.44300731929770182</v>
      </c>
      <c r="P57">
        <f t="shared" si="7"/>
        <v>0.20248306221109286</v>
      </c>
      <c r="Q57">
        <f t="shared" si="7"/>
        <v>0.20008603781034073</v>
      </c>
      <c r="R57">
        <f t="shared" si="7"/>
        <v>0.19708822753630428</v>
      </c>
      <c r="S57">
        <f t="shared" si="7"/>
        <v>0.19472209374865349</v>
      </c>
      <c r="T57">
        <f t="shared" si="7"/>
        <v>0.19232389765986321</v>
      </c>
      <c r="U57">
        <f t="shared" si="6"/>
        <v>0.18989351033342455</v>
      </c>
      <c r="V57">
        <f t="shared" si="6"/>
        <v>0.18743086319152946</v>
      </c>
      <c r="W57">
        <f t="shared" si="6"/>
        <v>0.18493595091198589</v>
      </c>
      <c r="X57">
        <f t="shared" si="6"/>
        <v>0.18240883421990819</v>
      </c>
      <c r="Y57">
        <f t="shared" si="6"/>
        <v>0.17984964257551761</v>
      </c>
      <c r="AA57">
        <f t="shared" si="5"/>
        <v>1.2024830622110929</v>
      </c>
      <c r="AB57">
        <f t="shared" si="5"/>
        <v>1.2000860378103408</v>
      </c>
      <c r="AC57">
        <f t="shared" si="5"/>
        <v>1.1970882275363044</v>
      </c>
      <c r="AD57">
        <f t="shared" si="5"/>
        <v>1.1947220937486536</v>
      </c>
      <c r="AE57">
        <f t="shared" si="5"/>
        <v>1.1923238976598631</v>
      </c>
      <c r="AF57">
        <f t="shared" si="5"/>
        <v>1.1898935103334245</v>
      </c>
      <c r="AG57">
        <f t="shared" si="5"/>
        <v>1.1874308631915294</v>
      </c>
      <c r="AH57">
        <f t="shared" si="5"/>
        <v>1.1849359509119859</v>
      </c>
      <c r="AI57">
        <f t="shared" si="5"/>
        <v>1.1824088342199082</v>
      </c>
      <c r="AJ57">
        <f t="shared" si="5"/>
        <v>1.1798496425755176</v>
      </c>
    </row>
    <row r="58" spans="1:36" ht="15.5" x14ac:dyDescent="0.35">
      <c r="A58" s="49" t="s">
        <v>71</v>
      </c>
      <c r="B58" s="25">
        <f>PIF!L58</f>
        <v>1.3316666666666668</v>
      </c>
      <c r="C58">
        <f>PIF!P58</f>
        <v>0.15327323519860714</v>
      </c>
      <c r="D58" s="47">
        <f>Prev!B56</f>
        <v>0.5366983937723504</v>
      </c>
      <c r="E58" s="47">
        <f>Prev!E56</f>
        <v>0.52735132758272885</v>
      </c>
      <c r="F58" s="47">
        <f>Prev!H56</f>
        <v>0.51890664462391078</v>
      </c>
      <c r="G58" s="47">
        <f>Prev!K56</f>
        <v>0.50978281976980866</v>
      </c>
      <c r="H58" s="47">
        <f>Prev!N56</f>
        <v>0.50057100562891588</v>
      </c>
      <c r="I58" s="47">
        <f>Prev!Q56</f>
        <v>0.49127432232677337</v>
      </c>
      <c r="J58" s="47">
        <f>Prev!T56</f>
        <v>0.48189624160701705</v>
      </c>
      <c r="K58" s="47">
        <f>Prev!W56</f>
        <v>0.47244058819974966</v>
      </c>
      <c r="L58" s="47">
        <f>Prev!Z56</f>
        <v>0.46291153983984901</v>
      </c>
      <c r="M58" s="47">
        <f>Prev!AC56</f>
        <v>0.45331362592565744</v>
      </c>
      <c r="P58">
        <f t="shared" si="7"/>
        <v>0.15110714488808996</v>
      </c>
      <c r="Q58">
        <f t="shared" si="7"/>
        <v>0.14886725162660852</v>
      </c>
      <c r="R58">
        <f t="shared" si="7"/>
        <v>0.14683341382773568</v>
      </c>
      <c r="S58">
        <f t="shared" si="7"/>
        <v>0.14462505761329375</v>
      </c>
      <c r="T58">
        <f t="shared" si="7"/>
        <v>0.14238377560346596</v>
      </c>
      <c r="U58">
        <f t="shared" si="6"/>
        <v>0.14010990473576918</v>
      </c>
      <c r="V58">
        <f t="shared" si="6"/>
        <v>0.13780387551869885</v>
      </c>
      <c r="W58">
        <f t="shared" si="6"/>
        <v>0.13546621518859409</v>
      </c>
      <c r="X58">
        <f t="shared" si="6"/>
        <v>0.13309755065894285</v>
      </c>
      <c r="Y58">
        <f t="shared" si="6"/>
        <v>0.13069861124527385</v>
      </c>
      <c r="AA58">
        <f t="shared" si="5"/>
        <v>1.1511071448880901</v>
      </c>
      <c r="AB58">
        <f t="shared" si="5"/>
        <v>1.1488672516266085</v>
      </c>
      <c r="AC58">
        <f t="shared" si="5"/>
        <v>1.1468334138277356</v>
      </c>
      <c r="AD58">
        <f t="shared" si="5"/>
        <v>1.1446250576132937</v>
      </c>
      <c r="AE58">
        <f t="shared" si="5"/>
        <v>1.142383775603466</v>
      </c>
      <c r="AF58">
        <f t="shared" si="5"/>
        <v>1.1401099047357692</v>
      </c>
      <c r="AG58">
        <f t="shared" si="5"/>
        <v>1.1378038755186988</v>
      </c>
      <c r="AH58">
        <f t="shared" si="5"/>
        <v>1.1354662151885941</v>
      </c>
      <c r="AI58">
        <f t="shared" si="5"/>
        <v>1.1330975506589429</v>
      </c>
      <c r="AJ58">
        <f t="shared" si="5"/>
        <v>1.1306986112452739</v>
      </c>
    </row>
    <row r="59" spans="1:36" ht="15.5" x14ac:dyDescent="0.35">
      <c r="A59" s="49" t="s">
        <v>72</v>
      </c>
      <c r="B59" s="25">
        <f>PIF!L59</f>
        <v>1.3316666666666668</v>
      </c>
      <c r="C59">
        <f>PIF!P59</f>
        <v>0.15327323519860719</v>
      </c>
      <c r="D59" s="47">
        <f>Prev!B57</f>
        <v>0.53669839377235029</v>
      </c>
      <c r="E59" s="47">
        <f>Prev!E57</f>
        <v>0.52735132758272862</v>
      </c>
      <c r="F59" s="47">
        <f>Prev!H57</f>
        <v>0.51915986848892826</v>
      </c>
      <c r="G59" s="47">
        <f>Prev!K57</f>
        <v>0.51003983639393025</v>
      </c>
      <c r="H59" s="47">
        <f>Prev!N57</f>
        <v>0.50083074103436065</v>
      </c>
      <c r="I59" s="47">
        <f>Prev!Q57</f>
        <v>0.49153575104233993</v>
      </c>
      <c r="J59" s="47">
        <f>Prev!T57</f>
        <v>0.48215838938774119</v>
      </c>
      <c r="K59" s="47">
        <f>Prev!W57</f>
        <v>0.47270253422756253</v>
      </c>
      <c r="L59" s="47">
        <f>Prev!Z57</f>
        <v>0.46317241842965778</v>
      </c>
      <c r="M59" s="47">
        <f>Prev!AC57</f>
        <v>0.45357262776287832</v>
      </c>
      <c r="P59">
        <f t="shared" si="7"/>
        <v>0.15110714488808993</v>
      </c>
      <c r="Q59">
        <f t="shared" si="7"/>
        <v>0.14886725162660849</v>
      </c>
      <c r="R59">
        <f t="shared" si="7"/>
        <v>0.14689454222623069</v>
      </c>
      <c r="S59">
        <f t="shared" si="7"/>
        <v>0.14468742311534097</v>
      </c>
      <c r="T59">
        <f t="shared" si="7"/>
        <v>0.14244713147540589</v>
      </c>
      <c r="U59">
        <f t="shared" si="6"/>
        <v>0.14017401220447107</v>
      </c>
      <c r="V59">
        <f t="shared" si="6"/>
        <v>0.13786850454143149</v>
      </c>
      <c r="W59">
        <f t="shared" si="6"/>
        <v>0.13553114512295711</v>
      </c>
      <c r="X59">
        <f t="shared" si="6"/>
        <v>0.13316257083628347</v>
      </c>
      <c r="Y59">
        <f t="shared" si="6"/>
        <v>0.13076352145134965</v>
      </c>
      <c r="AA59">
        <f t="shared" si="5"/>
        <v>1.1511071448880899</v>
      </c>
      <c r="AB59">
        <f t="shared" si="5"/>
        <v>1.1488672516266085</v>
      </c>
      <c r="AC59">
        <f t="shared" si="5"/>
        <v>1.1468945422262307</v>
      </c>
      <c r="AD59">
        <f t="shared" si="5"/>
        <v>1.144687423115341</v>
      </c>
      <c r="AE59">
        <f t="shared" si="5"/>
        <v>1.1424471314754059</v>
      </c>
      <c r="AF59">
        <f t="shared" si="5"/>
        <v>1.140174012204471</v>
      </c>
      <c r="AG59">
        <f t="shared" si="5"/>
        <v>1.1378685045414314</v>
      </c>
      <c r="AH59">
        <f t="shared" si="5"/>
        <v>1.1355311451229571</v>
      </c>
      <c r="AI59">
        <f t="shared" si="5"/>
        <v>1.1331625708362836</v>
      </c>
      <c r="AJ59">
        <f t="shared" si="5"/>
        <v>1.1307635214513496</v>
      </c>
    </row>
    <row r="60" spans="1:36" ht="15.5" x14ac:dyDescent="0.35">
      <c r="A60" s="49" t="s">
        <v>73</v>
      </c>
      <c r="B60" s="25">
        <f>PIF!L60</f>
        <v>1.3316666666666668</v>
      </c>
      <c r="C60">
        <f>PIF!P60</f>
        <v>0.15327323519860714</v>
      </c>
      <c r="D60" s="47">
        <f>Prev!B58</f>
        <v>0.53669839377235029</v>
      </c>
      <c r="E60" s="47">
        <f>Prev!E58</f>
        <v>0.52735132758272862</v>
      </c>
      <c r="F60" s="47">
        <f>Prev!H58</f>
        <v>0.5182895758633389</v>
      </c>
      <c r="G60" s="47">
        <f>Prev!K58</f>
        <v>0.50915204823466909</v>
      </c>
      <c r="H60" s="47">
        <f>Prev!N58</f>
        <v>0.49992940022482552</v>
      </c>
      <c r="I60" s="47">
        <f>Prev!Q58</f>
        <v>0.49062464270903344</v>
      </c>
      <c r="J60" s="47">
        <f>Prev!T58</f>
        <v>0.48124112936806202</v>
      </c>
      <c r="K60" s="47">
        <f>Prev!W58</f>
        <v>0.47178255941253816</v>
      </c>
      <c r="L60" s="47">
        <f>Prev!Z58</f>
        <v>0.46225297890719652</v>
      </c>
      <c r="M60" s="47">
        <f>Prev!AC58</f>
        <v>0.45265678068017778</v>
      </c>
      <c r="P60">
        <f t="shared" si="7"/>
        <v>0.15110714488808993</v>
      </c>
      <c r="Q60">
        <f t="shared" si="7"/>
        <v>0.14886725162660849</v>
      </c>
      <c r="R60">
        <f t="shared" si="7"/>
        <v>0.146684416355091</v>
      </c>
      <c r="S60">
        <f t="shared" si="7"/>
        <v>0.144471961317157</v>
      </c>
      <c r="T60">
        <f t="shared" si="7"/>
        <v>0.14222723208813656</v>
      </c>
      <c r="U60">
        <f t="shared" si="6"/>
        <v>0.13995054909630564</v>
      </c>
      <c r="V60">
        <f t="shared" si="6"/>
        <v>0.13764232400226228</v>
      </c>
      <c r="W60">
        <f t="shared" si="6"/>
        <v>0.13530306311061557</v>
      </c>
      <c r="X60">
        <f t="shared" si="6"/>
        <v>0.13293337056803892</v>
      </c>
      <c r="Y60">
        <f t="shared" si="6"/>
        <v>0.13053395132975906</v>
      </c>
      <c r="AA60">
        <f t="shared" si="5"/>
        <v>1.1511071448880899</v>
      </c>
      <c r="AB60">
        <f t="shared" si="5"/>
        <v>1.1488672516266085</v>
      </c>
      <c r="AC60">
        <f t="shared" si="5"/>
        <v>1.1466844163550909</v>
      </c>
      <c r="AD60">
        <f t="shared" si="5"/>
        <v>1.144471961317157</v>
      </c>
      <c r="AE60">
        <f t="shared" si="5"/>
        <v>1.1422272320881366</v>
      </c>
      <c r="AF60">
        <f t="shared" si="5"/>
        <v>1.1399505490963056</v>
      </c>
      <c r="AG60">
        <f t="shared" si="5"/>
        <v>1.1376423240022624</v>
      </c>
      <c r="AH60">
        <f t="shared" si="5"/>
        <v>1.1353030631106156</v>
      </c>
      <c r="AI60">
        <f t="shared" si="5"/>
        <v>1.1329333705680389</v>
      </c>
      <c r="AJ60">
        <f t="shared" si="5"/>
        <v>1.130533951329759</v>
      </c>
    </row>
    <row r="61" spans="1:36" ht="15.5" x14ac:dyDescent="0.35">
      <c r="A61" s="49" t="s">
        <v>74</v>
      </c>
      <c r="B61" s="25">
        <f>PIF!L61</f>
        <v>1.3316666666666668</v>
      </c>
      <c r="C61">
        <f>PIF!P61</f>
        <v>0.15327323519860717</v>
      </c>
      <c r="D61" s="47">
        <f>Prev!B59</f>
        <v>0.53669839377235029</v>
      </c>
      <c r="E61" s="47">
        <f>Prev!E59</f>
        <v>0.52735132758272885</v>
      </c>
      <c r="F61" s="47">
        <f>Prev!H59</f>
        <v>0.51770207622931486</v>
      </c>
      <c r="G61" s="47">
        <f>Prev!K59</f>
        <v>0.50854358409655021</v>
      </c>
      <c r="H61" s="47">
        <f>Prev!N59</f>
        <v>0.49930313302011953</v>
      </c>
      <c r="I61" s="47">
        <f>Prev!Q59</f>
        <v>0.48998364682836415</v>
      </c>
      <c r="J61" s="47">
        <f>Prev!T59</f>
        <v>0.48058838002139204</v>
      </c>
      <c r="K61" s="47">
        <f>Prev!W59</f>
        <v>0.47112092192464933</v>
      </c>
      <c r="L61" s="47">
        <f>Prev!Z59</f>
        <v>0.46158519941217696</v>
      </c>
      <c r="M61" s="47">
        <f>Prev!AC59</f>
        <v>0.45198547817713575</v>
      </c>
      <c r="P61">
        <f t="shared" si="7"/>
        <v>0.15110714488808993</v>
      </c>
      <c r="Q61">
        <f t="shared" si="7"/>
        <v>0.14886725162660852</v>
      </c>
      <c r="R61">
        <f t="shared" si="7"/>
        <v>0.14654251027701168</v>
      </c>
      <c r="S61">
        <f t="shared" si="7"/>
        <v>0.14432422737189843</v>
      </c>
      <c r="T61">
        <f t="shared" si="7"/>
        <v>0.14207437577168711</v>
      </c>
      <c r="U61">
        <f t="shared" si="6"/>
        <v>0.13979326553803417</v>
      </c>
      <c r="V61">
        <f t="shared" si="6"/>
        <v>0.13748129495348971</v>
      </c>
      <c r="W61">
        <f t="shared" si="6"/>
        <v>0.13513895419072941</v>
      </c>
      <c r="X61">
        <f t="shared" si="6"/>
        <v>0.1327668287664325</v>
      </c>
      <c r="Y61">
        <f t="shared" si="6"/>
        <v>0.13036560276041387</v>
      </c>
      <c r="AA61">
        <f t="shared" si="5"/>
        <v>1.1511071448880899</v>
      </c>
      <c r="AB61">
        <f t="shared" si="5"/>
        <v>1.1488672516266085</v>
      </c>
      <c r="AC61">
        <f t="shared" si="5"/>
        <v>1.1465425102770117</v>
      </c>
      <c r="AD61">
        <f t="shared" si="5"/>
        <v>1.1443242273718983</v>
      </c>
      <c r="AE61">
        <f t="shared" si="5"/>
        <v>1.1420743757716871</v>
      </c>
      <c r="AF61">
        <f t="shared" si="5"/>
        <v>1.1397932655380343</v>
      </c>
      <c r="AG61">
        <f t="shared" si="5"/>
        <v>1.1374812949534898</v>
      </c>
      <c r="AH61">
        <f t="shared" si="5"/>
        <v>1.1351389541907295</v>
      </c>
      <c r="AI61">
        <f t="shared" si="5"/>
        <v>1.1327668287664325</v>
      </c>
      <c r="AJ61">
        <f t="shared" si="5"/>
        <v>1.1303656027604139</v>
      </c>
    </row>
    <row r="62" spans="1:36" ht="15.5" x14ac:dyDescent="0.35">
      <c r="A62" s="49" t="s">
        <v>75</v>
      </c>
      <c r="B62" s="25">
        <f>PIF!L62</f>
        <v>1.3316666666666668</v>
      </c>
      <c r="C62">
        <f>PIF!P62</f>
        <v>0.15327323519860717</v>
      </c>
      <c r="D62" s="47">
        <f>Prev!B60</f>
        <v>0.53669839377235029</v>
      </c>
      <c r="E62" s="47">
        <f>Prev!E60</f>
        <v>0.5273513275827284</v>
      </c>
      <c r="F62" s="47">
        <f>Prev!H60</f>
        <v>0.5188164099374003</v>
      </c>
      <c r="G62" s="47">
        <f>Prev!K60</f>
        <v>0.50969099880250124</v>
      </c>
      <c r="H62" s="47">
        <f>Prev!N60</f>
        <v>0.50047799453548014</v>
      </c>
      <c r="I62" s="47">
        <f>Prev!Q60</f>
        <v>0.49118050043428346</v>
      </c>
      <c r="J62" s="47">
        <f>Prev!T60</f>
        <v>0.48180197032939553</v>
      </c>
      <c r="K62" s="47">
        <f>Prev!W60</f>
        <v>0.4723462101422331</v>
      </c>
      <c r="L62" s="47">
        <f>Prev!Z60</f>
        <v>0.46281737808526319</v>
      </c>
      <c r="M62" s="47">
        <f>Prev!AC60</f>
        <v>0.45321998349364906</v>
      </c>
      <c r="P62">
        <f t="shared" si="7"/>
        <v>0.15110714488808993</v>
      </c>
      <c r="Q62">
        <f t="shared" si="7"/>
        <v>0.14886725162660844</v>
      </c>
      <c r="R62">
        <f t="shared" si="7"/>
        <v>0.14681162900123601</v>
      </c>
      <c r="S62">
        <f t="shared" si="7"/>
        <v>0.14460277490112244</v>
      </c>
      <c r="T62">
        <f t="shared" si="7"/>
        <v>0.14236108562713742</v>
      </c>
      <c r="U62">
        <f t="shared" si="6"/>
        <v>0.14008689542929134</v>
      </c>
      <c r="V62">
        <f t="shared" si="6"/>
        <v>0.13778063182950287</v>
      </c>
      <c r="W62">
        <f t="shared" si="6"/>
        <v>0.13544281881473111</v>
      </c>
      <c r="X62">
        <f t="shared" si="6"/>
        <v>0.13307407982144559</v>
      </c>
      <c r="Y62">
        <f t="shared" si="6"/>
        <v>0.13067514049444873</v>
      </c>
      <c r="AA62">
        <f t="shared" si="5"/>
        <v>1.1511071448880899</v>
      </c>
      <c r="AB62">
        <f t="shared" si="5"/>
        <v>1.1488672516266085</v>
      </c>
      <c r="AC62">
        <f t="shared" si="5"/>
        <v>1.146811629001236</v>
      </c>
      <c r="AD62">
        <f t="shared" si="5"/>
        <v>1.1446027749011225</v>
      </c>
      <c r="AE62">
        <f t="shared" si="5"/>
        <v>1.1423610856271373</v>
      </c>
      <c r="AF62">
        <f t="shared" si="5"/>
        <v>1.1400868954292913</v>
      </c>
      <c r="AG62">
        <f t="shared" si="5"/>
        <v>1.137780631829503</v>
      </c>
      <c r="AH62">
        <f t="shared" si="5"/>
        <v>1.1354428188147312</v>
      </c>
      <c r="AI62">
        <f t="shared" si="5"/>
        <v>1.1330740798214456</v>
      </c>
      <c r="AJ62">
        <f t="shared" si="5"/>
        <v>1.1306751404944486</v>
      </c>
    </row>
    <row r="63" spans="1:36" ht="15.5" x14ac:dyDescent="0.35">
      <c r="A63" s="49" t="s">
        <v>76</v>
      </c>
      <c r="B63" s="25">
        <f>PIF!L63</f>
        <v>1.3316666666666668</v>
      </c>
      <c r="C63">
        <f>PIF!P63</f>
        <v>0.15084624592830181</v>
      </c>
      <c r="D63" s="47">
        <f>Prev!B61</f>
        <v>0.52729272644457625</v>
      </c>
      <c r="E63" s="47">
        <f>Prev!E61</f>
        <v>0.51877693014887227</v>
      </c>
      <c r="F63" s="47">
        <f>Prev!H61</f>
        <v>0.50885020352935451</v>
      </c>
      <c r="G63" s="47">
        <f>Prev!K61</f>
        <v>0.50050944556014965</v>
      </c>
      <c r="H63" s="47">
        <f>Prev!N61</f>
        <v>0.49210148603211856</v>
      </c>
      <c r="I63" s="47">
        <f>Prev!Q61</f>
        <v>0.48362815645047319</v>
      </c>
      <c r="J63" s="47">
        <f>Prev!T61</f>
        <v>0.47509153515592306</v>
      </c>
      <c r="K63" s="47">
        <f>Prev!W61</f>
        <v>0.46649395193129961</v>
      </c>
      <c r="L63" s="47">
        <f>Prev!Z61</f>
        <v>0.45783799158427635</v>
      </c>
      <c r="M63" s="47">
        <f>Prev!AC61</f>
        <v>0.4491264965062049</v>
      </c>
      <c r="P63">
        <f t="shared" si="7"/>
        <v>0.14885317139939364</v>
      </c>
      <c r="Q63">
        <f t="shared" si="7"/>
        <v>0.14680209727960902</v>
      </c>
      <c r="R63">
        <f t="shared" si="7"/>
        <v>0.14439868036872841</v>
      </c>
      <c r="S63">
        <f t="shared" si="7"/>
        <v>0.14236875821193218</v>
      </c>
      <c r="T63">
        <f t="shared" si="7"/>
        <v>0.14031270884436978</v>
      </c>
      <c r="U63">
        <f t="shared" si="6"/>
        <v>0.13823067654706042</v>
      </c>
      <c r="V63">
        <f t="shared" si="6"/>
        <v>0.13612286951576924</v>
      </c>
      <c r="W63">
        <f t="shared" si="6"/>
        <v>0.13398956271538059</v>
      </c>
      <c r="X63">
        <f t="shared" si="6"/>
        <v>0.13183110058001524</v>
      </c>
      <c r="Y63">
        <f t="shared" si="6"/>
        <v>0.12964789955113598</v>
      </c>
      <c r="AA63">
        <f t="shared" si="5"/>
        <v>1.1488531713993937</v>
      </c>
      <c r="AB63">
        <f t="shared" si="5"/>
        <v>1.1468020972796089</v>
      </c>
      <c r="AC63">
        <f t="shared" si="5"/>
        <v>1.1443986803687285</v>
      </c>
      <c r="AD63">
        <f t="shared" si="5"/>
        <v>1.1423687582119322</v>
      </c>
      <c r="AE63">
        <f t="shared" si="5"/>
        <v>1.1403127088443699</v>
      </c>
      <c r="AF63">
        <f t="shared" si="5"/>
        <v>1.1382306765470604</v>
      </c>
      <c r="AG63">
        <f t="shared" si="5"/>
        <v>1.1361228695157692</v>
      </c>
      <c r="AH63">
        <f t="shared" si="5"/>
        <v>1.1339895627153807</v>
      </c>
      <c r="AI63">
        <f t="shared" si="5"/>
        <v>1.1318311005800152</v>
      </c>
      <c r="AJ63">
        <f t="shared" si="5"/>
        <v>1.1296478995511361</v>
      </c>
    </row>
    <row r="64" spans="1:36" ht="15.5" x14ac:dyDescent="0.35">
      <c r="A64" s="49" t="s">
        <v>77</v>
      </c>
      <c r="B64" s="25">
        <f>PIF!L64</f>
        <v>1.3316666666666668</v>
      </c>
      <c r="C64">
        <f>PIF!P64</f>
        <v>0.15084624592830187</v>
      </c>
      <c r="D64" s="47">
        <f>Prev!B62</f>
        <v>0.52729272644457581</v>
      </c>
      <c r="E64" s="47">
        <f>Prev!E62</f>
        <v>0.51877693014887172</v>
      </c>
      <c r="F64" s="47">
        <f>Prev!H62</f>
        <v>0.50921769556528029</v>
      </c>
      <c r="G64" s="47">
        <f>Prev!K62</f>
        <v>0.50089391024045726</v>
      </c>
      <c r="H64" s="47">
        <f>Prev!N62</f>
        <v>0.49250083510100578</v>
      </c>
      <c r="I64" s="47">
        <f>Prev!Q62</f>
        <v>0.48404034459376039</v>
      </c>
      <c r="J64" s="47">
        <f>Prev!T62</f>
        <v>0.47551456864339492</v>
      </c>
      <c r="K64" s="47">
        <f>Prev!W62</f>
        <v>0.46692589636038534</v>
      </c>
      <c r="L64" s="47">
        <f>Prev!Z62</f>
        <v>0.45827697873928891</v>
      </c>
      <c r="M64" s="47">
        <f>Prev!AC62</f>
        <v>0.4495707303525619</v>
      </c>
      <c r="P64">
        <f t="shared" si="7"/>
        <v>0.14885317139939355</v>
      </c>
      <c r="Q64">
        <f t="shared" si="7"/>
        <v>0.14680209727960888</v>
      </c>
      <c r="R64">
        <f t="shared" si="7"/>
        <v>0.14448789731647602</v>
      </c>
      <c r="S64">
        <f t="shared" si="7"/>
        <v>0.14246253858777427</v>
      </c>
      <c r="T64">
        <f t="shared" si="7"/>
        <v>0.14041058706525747</v>
      </c>
      <c r="U64">
        <f t="shared" si="6"/>
        <v>0.13833219107977382</v>
      </c>
      <c r="V64">
        <f t="shared" si="6"/>
        <v>0.13622756498586427</v>
      </c>
      <c r="W64">
        <f t="shared" si="6"/>
        <v>0.13409699185011112</v>
      </c>
      <c r="X64">
        <f t="shared" si="6"/>
        <v>0.131940825985389</v>
      </c>
      <c r="Y64">
        <f t="shared" si="6"/>
        <v>0.12975949532435496</v>
      </c>
      <c r="AA64">
        <f t="shared" si="5"/>
        <v>1.1488531713993935</v>
      </c>
      <c r="AB64">
        <f t="shared" si="5"/>
        <v>1.1468020972796089</v>
      </c>
      <c r="AC64">
        <f t="shared" si="5"/>
        <v>1.144487897316476</v>
      </c>
      <c r="AD64">
        <f t="shared" si="5"/>
        <v>1.1424625385877742</v>
      </c>
      <c r="AE64">
        <f t="shared" si="5"/>
        <v>1.1404105870652574</v>
      </c>
      <c r="AF64">
        <f t="shared" si="5"/>
        <v>1.1383321910797739</v>
      </c>
      <c r="AG64">
        <f t="shared" si="5"/>
        <v>1.1362275649858642</v>
      </c>
      <c r="AH64">
        <f t="shared" si="5"/>
        <v>1.1340969918501111</v>
      </c>
      <c r="AI64">
        <f t="shared" si="5"/>
        <v>1.1319408259853889</v>
      </c>
      <c r="AJ64">
        <f t="shared" si="5"/>
        <v>1.129759495324355</v>
      </c>
    </row>
    <row r="65" spans="1:36" ht="15.5" x14ac:dyDescent="0.35">
      <c r="A65" s="49" t="s">
        <v>78</v>
      </c>
      <c r="B65" s="25">
        <f>PIF!L65</f>
        <v>1.3316666666666668</v>
      </c>
      <c r="C65">
        <f>PIF!P65</f>
        <v>0.15084624592830179</v>
      </c>
      <c r="D65" s="47">
        <f>Prev!B63</f>
        <v>0.52729272644457592</v>
      </c>
      <c r="E65" s="47">
        <f>Prev!E63</f>
        <v>0.51877693014887194</v>
      </c>
      <c r="F65" s="47">
        <f>Prev!H63</f>
        <v>0.50910867036857821</v>
      </c>
      <c r="G65" s="47">
        <f>Prev!K63</f>
        <v>0.50078035379694963</v>
      </c>
      <c r="H65" s="47">
        <f>Prev!N63</f>
        <v>0.49238334193885175</v>
      </c>
      <c r="I65" s="47">
        <f>Prev!Q63</f>
        <v>0.48391949537086998</v>
      </c>
      <c r="J65" s="47">
        <f>Prev!T63</f>
        <v>0.4753909277992317</v>
      </c>
      <c r="K65" s="47">
        <f>Prev!W63</f>
        <v>0.46680001002723526</v>
      </c>
      <c r="L65" s="47">
        <f>Prev!Z63</f>
        <v>0.45814937290779295</v>
      </c>
      <c r="M65" s="47">
        <f>Prev!AC63</f>
        <v>0.4494419092848797</v>
      </c>
      <c r="P65">
        <f t="shared" si="7"/>
        <v>0.14885317139939358</v>
      </c>
      <c r="Q65">
        <f t="shared" si="7"/>
        <v>0.14680209727960891</v>
      </c>
      <c r="R65">
        <f t="shared" si="7"/>
        <v>0.14446143094184136</v>
      </c>
      <c r="S65">
        <f t="shared" si="7"/>
        <v>0.14243484151720262</v>
      </c>
      <c r="T65">
        <f t="shared" si="7"/>
        <v>0.14038179246313207</v>
      </c>
      <c r="U65">
        <f t="shared" si="6"/>
        <v>0.13830243056599786</v>
      </c>
      <c r="V65">
        <f t="shared" si="6"/>
        <v>0.13619696805591058</v>
      </c>
      <c r="W65">
        <f t="shared" si="6"/>
        <v>0.13406568534357463</v>
      </c>
      <c r="X65">
        <f t="shared" si="6"/>
        <v>0.13190893360275685</v>
      </c>
      <c r="Y65">
        <f t="shared" si="6"/>
        <v>0.12972713719140519</v>
      </c>
      <c r="AA65">
        <f t="shared" si="5"/>
        <v>1.1488531713993937</v>
      </c>
      <c r="AB65">
        <f t="shared" si="5"/>
        <v>1.1468020972796089</v>
      </c>
      <c r="AC65">
        <f t="shared" si="5"/>
        <v>1.1444614309418413</v>
      </c>
      <c r="AD65">
        <f t="shared" si="5"/>
        <v>1.1424348415172025</v>
      </c>
      <c r="AE65">
        <f t="shared" si="5"/>
        <v>1.1403817924631321</v>
      </c>
      <c r="AF65">
        <f t="shared" si="5"/>
        <v>1.1383024305659979</v>
      </c>
      <c r="AG65">
        <f t="shared" si="5"/>
        <v>1.1361969680559105</v>
      </c>
      <c r="AH65">
        <f t="shared" si="5"/>
        <v>1.1340656853435747</v>
      </c>
      <c r="AI65">
        <f t="shared" si="5"/>
        <v>1.1319089336027568</v>
      </c>
      <c r="AJ65">
        <f t="shared" si="5"/>
        <v>1.1297271371914053</v>
      </c>
    </row>
    <row r="66" spans="1:36" ht="15.5" x14ac:dyDescent="0.35">
      <c r="A66" s="49" t="s">
        <v>79</v>
      </c>
      <c r="B66" s="25">
        <f>PIF!L66</f>
        <v>1.3316666666666668</v>
      </c>
      <c r="C66">
        <f>PIF!P66</f>
        <v>0.15084624592830179</v>
      </c>
      <c r="D66" s="47">
        <f>Prev!B64</f>
        <v>0.52729272644457603</v>
      </c>
      <c r="E66" s="47">
        <f>Prev!E64</f>
        <v>0.51877693014887194</v>
      </c>
      <c r="F66" s="47">
        <f>Prev!H64</f>
        <v>0.50921452960832658</v>
      </c>
      <c r="G66" s="47">
        <f>Prev!K64</f>
        <v>0.50089061799657753</v>
      </c>
      <c r="H66" s="47">
        <f>Prev!N64</f>
        <v>0.49249743356947889</v>
      </c>
      <c r="I66" s="47">
        <f>Prev!Q64</f>
        <v>0.4840368503593096</v>
      </c>
      <c r="J66" s="47">
        <f>Prev!T64</f>
        <v>0.47551099781029571</v>
      </c>
      <c r="K66" s="47">
        <f>Prev!W64</f>
        <v>0.46692226449401986</v>
      </c>
      <c r="L66" s="47">
        <f>Prev!Z64</f>
        <v>0.45827330081500339</v>
      </c>
      <c r="M66" s="47">
        <f>Prev!AC64</f>
        <v>0.44956702071161442</v>
      </c>
      <c r="P66">
        <f t="shared" si="7"/>
        <v>0.14885317139939361</v>
      </c>
      <c r="Q66">
        <f t="shared" si="7"/>
        <v>0.14680209727960891</v>
      </c>
      <c r="R66">
        <f t="shared" si="7"/>
        <v>0.14448712878875489</v>
      </c>
      <c r="S66">
        <f t="shared" si="7"/>
        <v>0.14246173561571396</v>
      </c>
      <c r="T66">
        <f t="shared" si="7"/>
        <v>0.14040975346303555</v>
      </c>
      <c r="U66">
        <f t="shared" si="6"/>
        <v>0.13833133061313327</v>
      </c>
      <c r="V66">
        <f t="shared" si="6"/>
        <v>0.1362266813557603</v>
      </c>
      <c r="W66">
        <f t="shared" si="6"/>
        <v>0.13409608867775577</v>
      </c>
      <c r="X66">
        <f t="shared" si="6"/>
        <v>0.13193990679868661</v>
      </c>
      <c r="Y66">
        <f t="shared" si="6"/>
        <v>0.12975856354570661</v>
      </c>
      <c r="AA66">
        <f t="shared" si="5"/>
        <v>1.1488531713993937</v>
      </c>
      <c r="AB66">
        <f t="shared" si="5"/>
        <v>1.1468020972796089</v>
      </c>
      <c r="AC66">
        <f t="shared" si="5"/>
        <v>1.1444871287887548</v>
      </c>
      <c r="AD66">
        <f t="shared" si="5"/>
        <v>1.1424617356157141</v>
      </c>
      <c r="AE66">
        <f t="shared" si="5"/>
        <v>1.1404097534630355</v>
      </c>
      <c r="AF66">
        <f t="shared" si="5"/>
        <v>1.1383313306131333</v>
      </c>
      <c r="AG66">
        <f t="shared" si="5"/>
        <v>1.1362266813557602</v>
      </c>
      <c r="AH66">
        <f t="shared" si="5"/>
        <v>1.1340960886777558</v>
      </c>
      <c r="AI66">
        <f t="shared" si="5"/>
        <v>1.1319399067986866</v>
      </c>
      <c r="AJ66">
        <f t="shared" si="5"/>
        <v>1.1297585635457066</v>
      </c>
    </row>
    <row r="67" spans="1:36" ht="15.5" x14ac:dyDescent="0.35">
      <c r="A67" s="49" t="s">
        <v>80</v>
      </c>
      <c r="B67" s="25">
        <f>PIF!L67</f>
        <v>1.3316666666666668</v>
      </c>
      <c r="C67">
        <f>PIF!P67</f>
        <v>0.15084624592830187</v>
      </c>
      <c r="D67" s="47">
        <f>Prev!B65</f>
        <v>0.52729272644457581</v>
      </c>
      <c r="E67" s="47">
        <f>Prev!E65</f>
        <v>0.51877693014887205</v>
      </c>
      <c r="F67" s="47">
        <f>Prev!H65</f>
        <v>0.50788420474428098</v>
      </c>
      <c r="G67" s="47">
        <f>Prev!K65</f>
        <v>0.49944708551461986</v>
      </c>
      <c r="H67" s="47">
        <f>Prev!N65</f>
        <v>0.49095072425606667</v>
      </c>
      <c r="I67" s="47">
        <f>Prev!Q65</f>
        <v>0.48239695764604162</v>
      </c>
      <c r="J67" s="47">
        <f>Prev!T65</f>
        <v>0.4737878255560099</v>
      </c>
      <c r="K67" s="47">
        <f>Prev!W65</f>
        <v>0.4651255786300309</v>
      </c>
      <c r="L67" s="47">
        <f>Prev!Z65</f>
        <v>0.45641268490208875</v>
      </c>
      <c r="M67" s="47">
        <f>Prev!AC65</f>
        <v>0.4476518354257274</v>
      </c>
      <c r="P67">
        <f t="shared" si="7"/>
        <v>0.14885317139939355</v>
      </c>
      <c r="Q67">
        <f t="shared" si="7"/>
        <v>0.14680209727960894</v>
      </c>
      <c r="R67">
        <f t="shared" si="7"/>
        <v>0.14416407369325557</v>
      </c>
      <c r="S67">
        <f t="shared" si="7"/>
        <v>0.14210951583268394</v>
      </c>
      <c r="T67">
        <f t="shared" si="7"/>
        <v>0.14003053887601222</v>
      </c>
      <c r="U67">
        <f t="shared" si="6"/>
        <v>0.13792731192848837</v>
      </c>
      <c r="V67">
        <f t="shared" si="6"/>
        <v>0.13580005808900711</v>
      </c>
      <c r="W67">
        <f t="shared" si="6"/>
        <v>0.13364905779162828</v>
      </c>
      <c r="X67">
        <f t="shared" si="6"/>
        <v>0.13147465201629069</v>
      </c>
      <c r="Y67">
        <f t="shared" si="6"/>
        <v>0.12927724535571422</v>
      </c>
      <c r="AA67">
        <f t="shared" si="5"/>
        <v>1.1488531713993935</v>
      </c>
      <c r="AB67">
        <f t="shared" si="5"/>
        <v>1.1468020972796089</v>
      </c>
      <c r="AC67">
        <f t="shared" si="5"/>
        <v>1.1441640736932555</v>
      </c>
      <c r="AD67">
        <f t="shared" si="5"/>
        <v>1.1421095158326839</v>
      </c>
      <c r="AE67">
        <f t="shared" si="5"/>
        <v>1.1400305388760121</v>
      </c>
      <c r="AF67">
        <f t="shared" si="5"/>
        <v>1.1379273119284883</v>
      </c>
      <c r="AG67">
        <f t="shared" si="5"/>
        <v>1.1358000580890071</v>
      </c>
      <c r="AH67">
        <f t="shared" si="5"/>
        <v>1.1336490577916283</v>
      </c>
      <c r="AI67">
        <f t="shared" si="5"/>
        <v>1.1314746520162906</v>
      </c>
      <c r="AJ67">
        <f t="shared" si="5"/>
        <v>1.1292772453557143</v>
      </c>
    </row>
    <row r="68" spans="1:36" ht="15.5" x14ac:dyDescent="0.35">
      <c r="A68" s="49" t="s">
        <v>81</v>
      </c>
      <c r="B68" s="25">
        <f>PIF!L68</f>
        <v>1.1066666666666667</v>
      </c>
      <c r="C68">
        <f>PIF!P68</f>
        <v>5.7042475711527228E-2</v>
      </c>
      <c r="D68" s="47">
        <f>Prev!B66</f>
        <v>0.5525701148852612</v>
      </c>
      <c r="E68" s="47">
        <f>Prev!E66</f>
        <v>0.5371883269257145</v>
      </c>
      <c r="F68" s="47">
        <f>Prev!H66</f>
        <v>0.52658871003101815</v>
      </c>
      <c r="G68" s="47">
        <f>Prev!K66</f>
        <v>0.51147270914933396</v>
      </c>
      <c r="H68" s="47">
        <f>Prev!N66</f>
        <v>0.49618850156184063</v>
      </c>
      <c r="I68" s="47">
        <f>Prev!Q66</f>
        <v>0.48075592732910899</v>
      </c>
      <c r="J68" s="47">
        <f>Prev!T66</f>
        <v>0.4651963045830379</v>
      </c>
      <c r="K68" s="47">
        <f>Prev!W66</f>
        <v>0.44953238392010053</v>
      </c>
      <c r="L68" s="47">
        <f>Prev!Z66</f>
        <v>0.43378828651791346</v>
      </c>
      <c r="M68" s="47">
        <f>Prev!AC66</f>
        <v>0.41798942530135252</v>
      </c>
      <c r="P68">
        <f t="shared" si="7"/>
        <v>5.5660157368895867E-2</v>
      </c>
      <c r="Q68">
        <f t="shared" si="7"/>
        <v>5.4194725645646064E-2</v>
      </c>
      <c r="R68">
        <f t="shared" si="7"/>
        <v>5.3182244329896891E-2</v>
      </c>
      <c r="S68">
        <f t="shared" si="7"/>
        <v>5.1734599810911011E-2</v>
      </c>
      <c r="T68">
        <f t="shared" si="7"/>
        <v>5.0266338393125887E-2</v>
      </c>
      <c r="U68">
        <f t="shared" si="6"/>
        <v>4.8779203835194108E-2</v>
      </c>
      <c r="V68">
        <f t="shared" si="6"/>
        <v>4.7275104091813132E-2</v>
      </c>
      <c r="W68">
        <f t="shared" si="6"/>
        <v>4.5756109945329741E-2</v>
      </c>
      <c r="X68">
        <f t="shared" si="6"/>
        <v>4.4224451975801271E-2</v>
      </c>
      <c r="Y68">
        <f t="shared" si="6"/>
        <v>4.268251574145758E-2</v>
      </c>
      <c r="AA68">
        <f t="shared" si="5"/>
        <v>1.055660157368896</v>
      </c>
      <c r="AB68">
        <f t="shared" si="5"/>
        <v>1.0541947256456461</v>
      </c>
      <c r="AC68">
        <f t="shared" si="5"/>
        <v>1.0531822443298968</v>
      </c>
      <c r="AD68">
        <f t="shared" si="5"/>
        <v>1.0517345998109111</v>
      </c>
      <c r="AE68">
        <f t="shared" si="5"/>
        <v>1.0502663383931259</v>
      </c>
      <c r="AF68">
        <f t="shared" si="5"/>
        <v>1.0487792038351942</v>
      </c>
      <c r="AG68">
        <f t="shared" si="5"/>
        <v>1.0472751040918131</v>
      </c>
      <c r="AH68">
        <f t="shared" si="5"/>
        <v>1.0457561099453296</v>
      </c>
      <c r="AI68">
        <f t="shared" si="5"/>
        <v>1.0442244519758013</v>
      </c>
      <c r="AJ68">
        <f t="shared" si="5"/>
        <v>1.0426825157414576</v>
      </c>
    </row>
    <row r="69" spans="1:36" ht="15.5" x14ac:dyDescent="0.35">
      <c r="A69" s="49" t="s">
        <v>82</v>
      </c>
      <c r="B69" s="25">
        <f>PIF!L69</f>
        <v>1.1066666666666667</v>
      </c>
      <c r="C69">
        <f>PIF!P69</f>
        <v>5.7042475711527242E-2</v>
      </c>
      <c r="D69" s="47">
        <f>Prev!B67</f>
        <v>0.55257011488526064</v>
      </c>
      <c r="E69" s="47">
        <f>Prev!E67</f>
        <v>0.53718832692571483</v>
      </c>
      <c r="F69" s="47">
        <f>Prev!H67</f>
        <v>0.52647797304228028</v>
      </c>
      <c r="G69" s="47">
        <f>Prev!K67</f>
        <v>0.51135535209321448</v>
      </c>
      <c r="H69" s="47">
        <f>Prev!N67</f>
        <v>0.4960655452492464</v>
      </c>
      <c r="I69" s="47">
        <f>Prev!Q67</f>
        <v>0.48062837343925041</v>
      </c>
      <c r="J69" s="47">
        <f>Prev!T67</f>
        <v>0.46506512919279247</v>
      </c>
      <c r="K69" s="47">
        <f>Prev!W67</f>
        <v>0.44939853149234937</v>
      </c>
      <c r="L69" s="47">
        <f>Prev!Z67</f>
        <v>0.43365266438201511</v>
      </c>
      <c r="M69" s="47">
        <f>Prev!AC67</f>
        <v>0.41785289865552466</v>
      </c>
      <c r="P69">
        <f t="shared" si="7"/>
        <v>5.5660157368895825E-2</v>
      </c>
      <c r="Q69">
        <f t="shared" si="7"/>
        <v>5.4194725645646098E-2</v>
      </c>
      <c r="R69">
        <f t="shared" si="7"/>
        <v>5.3171655229215978E-2</v>
      </c>
      <c r="S69">
        <f t="shared" si="7"/>
        <v>5.172334332337615E-2</v>
      </c>
      <c r="T69">
        <f t="shared" si="7"/>
        <v>5.0254508287405027E-2</v>
      </c>
      <c r="U69">
        <f t="shared" si="6"/>
        <v>4.8766892909084897E-2</v>
      </c>
      <c r="V69">
        <f t="shared" si="6"/>
        <v>4.7262403560020254E-2</v>
      </c>
      <c r="W69">
        <f t="shared" si="6"/>
        <v>4.5743108858195394E-2</v>
      </c>
      <c r="X69">
        <f t="shared" si="6"/>
        <v>4.4211236672364831E-2</v>
      </c>
      <c r="Y69">
        <f t="shared" si="6"/>
        <v>4.2669169340110516E-2</v>
      </c>
      <c r="AA69">
        <f t="shared" si="5"/>
        <v>1.0556601573688957</v>
      </c>
      <c r="AB69">
        <f t="shared" si="5"/>
        <v>1.0541947256456461</v>
      </c>
      <c r="AC69">
        <f t="shared" si="5"/>
        <v>1.0531716552292161</v>
      </c>
      <c r="AD69">
        <f t="shared" si="5"/>
        <v>1.0517233433233761</v>
      </c>
      <c r="AE69">
        <f t="shared" si="5"/>
        <v>1.0502545082874051</v>
      </c>
      <c r="AF69">
        <f t="shared" si="5"/>
        <v>1.048766892909085</v>
      </c>
      <c r="AG69">
        <f t="shared" si="5"/>
        <v>1.0472624035600202</v>
      </c>
      <c r="AH69">
        <f t="shared" si="5"/>
        <v>1.0457431088581954</v>
      </c>
      <c r="AI69">
        <f t="shared" si="5"/>
        <v>1.0442112366723648</v>
      </c>
      <c r="AJ69">
        <f t="shared" si="5"/>
        <v>1.0426691693401104</v>
      </c>
    </row>
    <row r="70" spans="1:36" ht="15.5" x14ac:dyDescent="0.35">
      <c r="A70" s="49" t="s">
        <v>83</v>
      </c>
      <c r="B70" s="25">
        <f>PIF!L70</f>
        <v>1.1066666666666667</v>
      </c>
      <c r="C70">
        <f>PIF!P70</f>
        <v>5.7042475711527242E-2</v>
      </c>
      <c r="D70" s="47">
        <f>Prev!B68</f>
        <v>0.55257011488526087</v>
      </c>
      <c r="E70" s="47">
        <f>Prev!E68</f>
        <v>0.53718832692571461</v>
      </c>
      <c r="F70" s="47">
        <f>Prev!H68</f>
        <v>0.52968553112286521</v>
      </c>
      <c r="G70" s="47">
        <f>Prev!K68</f>
        <v>0.51461013983711301</v>
      </c>
      <c r="H70" s="47">
        <f>Prev!N68</f>
        <v>0.49934876200543887</v>
      </c>
      <c r="I70" s="47">
        <f>Prev!Q68</f>
        <v>0.48392208955456767</v>
      </c>
      <c r="J70" s="47">
        <f>Prev!T68</f>
        <v>0.46835236914784339</v>
      </c>
      <c r="K70" s="47">
        <f>Prev!W68</f>
        <v>0.45266334615763765</v>
      </c>
      <c r="L70" s="47">
        <f>Prev!Z68</f>
        <v>0.43688019224309743</v>
      </c>
      <c r="M70" s="47">
        <f>Prev!AC68</f>
        <v>0.42102941592082604</v>
      </c>
      <c r="P70">
        <f t="shared" si="7"/>
        <v>5.5660157368895832E-2</v>
      </c>
      <c r="Q70">
        <f t="shared" si="7"/>
        <v>5.4194725645646077E-2</v>
      </c>
      <c r="R70">
        <f t="shared" si="7"/>
        <v>5.3478278483296421E-2</v>
      </c>
      <c r="S70">
        <f t="shared" si="7"/>
        <v>5.2035432394263115E-2</v>
      </c>
      <c r="T70">
        <f t="shared" si="7"/>
        <v>5.057029825874039E-2</v>
      </c>
      <c r="U70">
        <f t="shared" si="6"/>
        <v>4.9084685441147621E-2</v>
      </c>
      <c r="V70">
        <f t="shared" si="6"/>
        <v>4.7580575355181516E-2</v>
      </c>
      <c r="W70">
        <f t="shared" si="6"/>
        <v>4.6060119299326366E-2</v>
      </c>
      <c r="X70">
        <f t="shared" si="6"/>
        <v>4.4525634606553649E-2</v>
      </c>
      <c r="Y70">
        <f t="shared" si="6"/>
        <v>4.2979598982885392E-2</v>
      </c>
      <c r="AA70">
        <f t="shared" si="5"/>
        <v>1.0556601573688957</v>
      </c>
      <c r="AB70">
        <f t="shared" si="5"/>
        <v>1.0541947256456461</v>
      </c>
      <c r="AC70">
        <f t="shared" si="5"/>
        <v>1.0534782784832963</v>
      </c>
      <c r="AD70">
        <f t="shared" si="5"/>
        <v>1.0520354323942631</v>
      </c>
      <c r="AE70">
        <f t="shared" si="5"/>
        <v>1.0505702982587404</v>
      </c>
      <c r="AF70">
        <f t="shared" ref="AF70:AJ120" si="8">1+U70</f>
        <v>1.0490846854411475</v>
      </c>
      <c r="AG70">
        <f t="shared" si="8"/>
        <v>1.0475805753551815</v>
      </c>
      <c r="AH70">
        <f t="shared" si="8"/>
        <v>1.0460601192993264</v>
      </c>
      <c r="AI70">
        <f t="shared" si="8"/>
        <v>1.0445256346065537</v>
      </c>
      <c r="AJ70">
        <f t="shared" si="8"/>
        <v>1.0429795989828854</v>
      </c>
    </row>
    <row r="71" spans="1:36" ht="15.5" x14ac:dyDescent="0.35">
      <c r="A71" s="49" t="s">
        <v>84</v>
      </c>
      <c r="B71" s="25">
        <f>PIF!L71</f>
        <v>1.1066666666666667</v>
      </c>
      <c r="C71">
        <f>PIF!P71</f>
        <v>5.7042475711527228E-2</v>
      </c>
      <c r="D71" s="47">
        <f>Prev!B69</f>
        <v>0.55257011488526098</v>
      </c>
      <c r="E71" s="47">
        <f>Prev!E69</f>
        <v>0.53718832692571472</v>
      </c>
      <c r="F71" s="47">
        <f>Prev!H69</f>
        <v>0.52710950050265659</v>
      </c>
      <c r="G71" s="47">
        <f>Prev!K69</f>
        <v>0.51201588169231937</v>
      </c>
      <c r="H71" s="47">
        <f>Prev!N69</f>
        <v>0.49674989085176263</v>
      </c>
      <c r="I71" s="47">
        <f>Prev!Q69</f>
        <v>0.48133147860526404</v>
      </c>
      <c r="J71" s="47">
        <f>Prev!T69</f>
        <v>0.46578209794434988</v>
      </c>
      <c r="K71" s="47">
        <f>Prev!W69</f>
        <v>0.450124656571809</v>
      </c>
      <c r="L71" s="47">
        <f>Prev!Z69</f>
        <v>0.43438345286185809</v>
      </c>
      <c r="M71" s="47">
        <f>Prev!AC69</f>
        <v>0.4185840947771054</v>
      </c>
      <c r="P71">
        <f t="shared" si="7"/>
        <v>5.5660157368895846E-2</v>
      </c>
      <c r="Q71">
        <f t="shared" si="7"/>
        <v>5.4194725645646091E-2</v>
      </c>
      <c r="R71">
        <f t="shared" si="7"/>
        <v>5.3232041160108289E-2</v>
      </c>
      <c r="S71">
        <f t="shared" si="7"/>
        <v>5.1786695583286531E-2</v>
      </c>
      <c r="T71">
        <f t="shared" si="7"/>
        <v>5.0320348098780873E-2</v>
      </c>
      <c r="U71">
        <f t="shared" si="6"/>
        <v>4.8834749485655055E-2</v>
      </c>
      <c r="V71">
        <f t="shared" si="6"/>
        <v>4.7331817055643134E-2</v>
      </c>
      <c r="W71">
        <f t="shared" si="6"/>
        <v>4.5813633140087504E-2</v>
      </c>
      <c r="X71">
        <f t="shared" si="6"/>
        <v>4.428244190363749E-2</v>
      </c>
      <c r="Y71">
        <f t="shared" si="6"/>
        <v>4.2740644357190473E-2</v>
      </c>
      <c r="AA71">
        <f t="shared" ref="AA71:AE121" si="9">1+P71</f>
        <v>1.0556601573688957</v>
      </c>
      <c r="AB71">
        <f t="shared" si="9"/>
        <v>1.0541947256456461</v>
      </c>
      <c r="AC71">
        <f t="shared" si="9"/>
        <v>1.0532320411601084</v>
      </c>
      <c r="AD71">
        <f t="shared" si="9"/>
        <v>1.0517866955832866</v>
      </c>
      <c r="AE71">
        <f t="shared" si="9"/>
        <v>1.0503203480987808</v>
      </c>
      <c r="AF71">
        <f t="shared" si="8"/>
        <v>1.0488347494856551</v>
      </c>
      <c r="AG71">
        <f t="shared" si="8"/>
        <v>1.0473318170556432</v>
      </c>
      <c r="AH71">
        <f t="shared" si="8"/>
        <v>1.0458136331400876</v>
      </c>
      <c r="AI71">
        <f t="shared" si="8"/>
        <v>1.0442824419036374</v>
      </c>
      <c r="AJ71">
        <f t="shared" si="8"/>
        <v>1.0427406443571905</v>
      </c>
    </row>
    <row r="72" spans="1:36" ht="15.5" x14ac:dyDescent="0.35">
      <c r="A72" s="49" t="s">
        <v>85</v>
      </c>
      <c r="B72" s="25">
        <f>PIF!L72</f>
        <v>1.1066666666666667</v>
      </c>
      <c r="C72">
        <f>PIF!P72</f>
        <v>5.7042475711527249E-2</v>
      </c>
      <c r="D72" s="47">
        <f>Prev!B70</f>
        <v>0.5525701148852612</v>
      </c>
      <c r="E72" s="47">
        <f>Prev!E70</f>
        <v>0.53718832692571483</v>
      </c>
      <c r="F72" s="47">
        <f>Prev!H70</f>
        <v>0.52647582493297973</v>
      </c>
      <c r="G72" s="47">
        <f>Prev!K70</f>
        <v>0.51135306680690884</v>
      </c>
      <c r="H72" s="47">
        <f>Prev!N70</f>
        <v>0.49606314321917633</v>
      </c>
      <c r="I72" s="47">
        <f>Prev!Q70</f>
        <v>0.48062587474842416</v>
      </c>
      <c r="J72" s="47">
        <f>Prev!T70</f>
        <v>0.46506255344240294</v>
      </c>
      <c r="K72" s="47">
        <f>Prev!W70</f>
        <v>0.44939589767918803</v>
      </c>
      <c r="L72" s="47">
        <f>Prev!Z70</f>
        <v>0.43364999078557981</v>
      </c>
      <c r="M72" s="47">
        <f>Prev!AC70</f>
        <v>0.41785020273545009</v>
      </c>
      <c r="P72">
        <f t="shared" si="7"/>
        <v>5.5660157368895867E-2</v>
      </c>
      <c r="Q72">
        <f t="shared" si="7"/>
        <v>5.4194725645646098E-2</v>
      </c>
      <c r="R72">
        <f t="shared" si="7"/>
        <v>5.3171449816325066E-2</v>
      </c>
      <c r="S72">
        <f t="shared" si="7"/>
        <v>5.1723124123875294E-2</v>
      </c>
      <c r="T72">
        <f t="shared" si="7"/>
        <v>5.0254277175801658E-2</v>
      </c>
      <c r="U72">
        <f t="shared" si="6"/>
        <v>4.876665174353452E-2</v>
      </c>
      <c r="V72">
        <f t="shared" si="6"/>
        <v>4.7262154169915069E-2</v>
      </c>
      <c r="W72">
        <f t="shared" si="6"/>
        <v>4.5742853032352725E-2</v>
      </c>
      <c r="X72">
        <f t="shared" si="6"/>
        <v>4.4210976147885633E-2</v>
      </c>
      <c r="Y72">
        <f t="shared" si="6"/>
        <v>4.2668905791975818E-2</v>
      </c>
      <c r="AA72">
        <f t="shared" si="9"/>
        <v>1.055660157368896</v>
      </c>
      <c r="AB72">
        <f t="shared" si="9"/>
        <v>1.0541947256456461</v>
      </c>
      <c r="AC72">
        <f t="shared" si="9"/>
        <v>1.0531714498163252</v>
      </c>
      <c r="AD72">
        <f t="shared" si="9"/>
        <v>1.0517231241238754</v>
      </c>
      <c r="AE72">
        <f t="shared" si="9"/>
        <v>1.0502542771758017</v>
      </c>
      <c r="AF72">
        <f t="shared" si="8"/>
        <v>1.0487666517435346</v>
      </c>
      <c r="AG72">
        <f t="shared" si="8"/>
        <v>1.047262154169915</v>
      </c>
      <c r="AH72">
        <f t="shared" si="8"/>
        <v>1.0457428530323527</v>
      </c>
      <c r="AI72">
        <f t="shared" si="8"/>
        <v>1.0442109761478857</v>
      </c>
      <c r="AJ72">
        <f t="shared" si="8"/>
        <v>1.0426689057919758</v>
      </c>
    </row>
    <row r="73" spans="1:36" ht="15.5" x14ac:dyDescent="0.35">
      <c r="A73" s="49" t="s">
        <v>86</v>
      </c>
      <c r="B73" s="25">
        <f>PIF!L73</f>
        <v>1.1066666666666667</v>
      </c>
      <c r="C73">
        <f>PIF!P73</f>
        <v>5.7042475711527249E-2</v>
      </c>
      <c r="D73" s="47">
        <f>Prev!B71</f>
        <v>0.5525701148852612</v>
      </c>
      <c r="E73" s="47">
        <f>Prev!E71</f>
        <v>0.53718832692571461</v>
      </c>
      <c r="F73" s="47">
        <f>Prev!H71</f>
        <v>0.52635519272563847</v>
      </c>
      <c r="G73" s="47">
        <f>Prev!K71</f>
        <v>0.51122773494718332</v>
      </c>
      <c r="H73" s="47">
        <f>Prev!N71</f>
        <v>0.49593404628811116</v>
      </c>
      <c r="I73" s="47">
        <f>Prev!Q71</f>
        <v>0.48049391988852291</v>
      </c>
      <c r="J73" s="47">
        <f>Prev!T71</f>
        <v>0.4649286150657202</v>
      </c>
      <c r="K73" s="47">
        <f>Prev!W71</f>
        <v>0.44926081265609036</v>
      </c>
      <c r="L73" s="47">
        <f>Prev!Z71</f>
        <v>0.43351455413496465</v>
      </c>
      <c r="M73" s="47">
        <f>Prev!AC71</f>
        <v>0.41771516383391494</v>
      </c>
      <c r="P73">
        <f t="shared" si="7"/>
        <v>5.5660157368895867E-2</v>
      </c>
      <c r="Q73">
        <f t="shared" si="7"/>
        <v>5.4194725645646077E-2</v>
      </c>
      <c r="R73">
        <f t="shared" si="7"/>
        <v>5.3159914221877727E-2</v>
      </c>
      <c r="S73">
        <f t="shared" si="7"/>
        <v>5.1711102419786062E-2</v>
      </c>
      <c r="T73">
        <f t="shared" si="7"/>
        <v>5.0241855934049465E-2</v>
      </c>
      <c r="U73">
        <f t="shared" si="6"/>
        <v>4.8753915713841557E-2</v>
      </c>
      <c r="V73">
        <f t="shared" si="6"/>
        <v>4.7249185766843602E-2</v>
      </c>
      <c r="W73">
        <f t="shared" si="6"/>
        <v>4.5729731857009619E-2</v>
      </c>
      <c r="X73">
        <f t="shared" si="6"/>
        <v>4.4197778546620853E-2</v>
      </c>
      <c r="Y73">
        <f t="shared" si="6"/>
        <v>4.2655704454327939E-2</v>
      </c>
      <c r="AA73">
        <f t="shared" si="9"/>
        <v>1.055660157368896</v>
      </c>
      <c r="AB73">
        <f t="shared" si="9"/>
        <v>1.0541947256456461</v>
      </c>
      <c r="AC73">
        <f t="shared" si="9"/>
        <v>1.0531599142218777</v>
      </c>
      <c r="AD73">
        <f t="shared" si="9"/>
        <v>1.051711102419786</v>
      </c>
      <c r="AE73">
        <f t="shared" si="9"/>
        <v>1.0502418559340494</v>
      </c>
      <c r="AF73">
        <f t="shared" si="8"/>
        <v>1.0487539157138415</v>
      </c>
      <c r="AG73">
        <f t="shared" si="8"/>
        <v>1.0472491857668436</v>
      </c>
      <c r="AH73">
        <f t="shared" si="8"/>
        <v>1.0457297318570096</v>
      </c>
      <c r="AI73">
        <f t="shared" si="8"/>
        <v>1.0441977785466208</v>
      </c>
      <c r="AJ73">
        <f t="shared" si="8"/>
        <v>1.0426557044543279</v>
      </c>
    </row>
    <row r="74" spans="1:36" ht="15.5" x14ac:dyDescent="0.35">
      <c r="A74" s="49" t="s">
        <v>87</v>
      </c>
      <c r="B74" s="25">
        <f>PIF!L74</f>
        <v>1.1066666666666667</v>
      </c>
      <c r="C74">
        <f>PIF!P74</f>
        <v>5.7042475711527242E-2</v>
      </c>
      <c r="D74" s="47">
        <f>Prev!B72</f>
        <v>0.55257011488526109</v>
      </c>
      <c r="E74" s="47">
        <f>Prev!E72</f>
        <v>0.5371883269257145</v>
      </c>
      <c r="F74" s="47">
        <f>Prev!H72</f>
        <v>0.52635519272563869</v>
      </c>
      <c r="G74" s="47">
        <f>Prev!K72</f>
        <v>0.51122773494718321</v>
      </c>
      <c r="H74" s="47">
        <f>Prev!N72</f>
        <v>0.49593404628811039</v>
      </c>
      <c r="I74" s="47">
        <f>Prev!Q72</f>
        <v>0.48049391988852308</v>
      </c>
      <c r="J74" s="47">
        <f>Prev!T72</f>
        <v>0.46492861506571992</v>
      </c>
      <c r="K74" s="47">
        <f>Prev!W72</f>
        <v>0.44926081265609047</v>
      </c>
      <c r="L74" s="47">
        <f>Prev!Z72</f>
        <v>0.43351455413496437</v>
      </c>
      <c r="M74" s="47">
        <f>Prev!AC72</f>
        <v>0.4177151638339151</v>
      </c>
      <c r="P74">
        <f t="shared" si="7"/>
        <v>5.566015736889586E-2</v>
      </c>
      <c r="Q74">
        <f t="shared" si="7"/>
        <v>5.4194725645646064E-2</v>
      </c>
      <c r="R74">
        <f t="shared" si="7"/>
        <v>5.3159914221877748E-2</v>
      </c>
      <c r="S74">
        <f t="shared" si="7"/>
        <v>5.1711102419786048E-2</v>
      </c>
      <c r="T74">
        <f t="shared" si="7"/>
        <v>5.0241855934049395E-2</v>
      </c>
      <c r="U74">
        <f t="shared" si="6"/>
        <v>4.8753915713841578E-2</v>
      </c>
      <c r="V74">
        <f t="shared" si="6"/>
        <v>4.7249185766843567E-2</v>
      </c>
      <c r="W74">
        <f t="shared" si="6"/>
        <v>4.5729731857009633E-2</v>
      </c>
      <c r="X74">
        <f t="shared" si="6"/>
        <v>4.4197778546620825E-2</v>
      </c>
      <c r="Y74">
        <f t="shared" si="6"/>
        <v>4.2655704454327953E-2</v>
      </c>
      <c r="AA74">
        <f t="shared" si="9"/>
        <v>1.055660157368896</v>
      </c>
      <c r="AB74">
        <f t="shared" si="9"/>
        <v>1.0541947256456461</v>
      </c>
      <c r="AC74">
        <f t="shared" si="9"/>
        <v>1.0531599142218777</v>
      </c>
      <c r="AD74">
        <f t="shared" si="9"/>
        <v>1.051711102419786</v>
      </c>
      <c r="AE74">
        <f t="shared" si="9"/>
        <v>1.0502418559340494</v>
      </c>
      <c r="AF74">
        <f t="shared" si="8"/>
        <v>1.0487539157138417</v>
      </c>
      <c r="AG74">
        <f t="shared" si="8"/>
        <v>1.0472491857668436</v>
      </c>
      <c r="AH74">
        <f t="shared" si="8"/>
        <v>1.0457297318570096</v>
      </c>
      <c r="AI74">
        <f t="shared" si="8"/>
        <v>1.0441977785466208</v>
      </c>
      <c r="AJ74">
        <f t="shared" si="8"/>
        <v>1.0426557044543279</v>
      </c>
    </row>
    <row r="75" spans="1:36" ht="15.5" x14ac:dyDescent="0.35">
      <c r="A75" s="49" t="s">
        <v>88</v>
      </c>
      <c r="B75" s="25">
        <f>PIF!L75</f>
        <v>1.1066666666666667</v>
      </c>
      <c r="C75">
        <f>PIF!P75</f>
        <v>5.7042475711527214E-2</v>
      </c>
      <c r="D75" s="47">
        <f>Prev!B73</f>
        <v>0.55257011488526087</v>
      </c>
      <c r="E75" s="47">
        <f>Prev!E73</f>
        <v>0.53718832692571472</v>
      </c>
      <c r="F75" s="47">
        <f>Prev!H73</f>
        <v>0.52635519272563891</v>
      </c>
      <c r="G75" s="47">
        <f>Prev!K73</f>
        <v>0.51122773494718332</v>
      </c>
      <c r="H75" s="47">
        <f>Prev!N73</f>
        <v>0.49593404628811077</v>
      </c>
      <c r="I75" s="47">
        <f>Prev!Q73</f>
        <v>0.48049391988852286</v>
      </c>
      <c r="J75" s="47">
        <f>Prev!T73</f>
        <v>0.4649286150657202</v>
      </c>
      <c r="K75" s="47">
        <f>Prev!W73</f>
        <v>0.44926081265609041</v>
      </c>
      <c r="L75" s="47">
        <f>Prev!Z73</f>
        <v>0.43351455413496459</v>
      </c>
      <c r="M75" s="47">
        <f>Prev!AC73</f>
        <v>0.41771516383391505</v>
      </c>
      <c r="P75">
        <f t="shared" si="7"/>
        <v>5.5660157368895832E-2</v>
      </c>
      <c r="Q75">
        <f t="shared" si="7"/>
        <v>5.4194725645646091E-2</v>
      </c>
      <c r="R75">
        <f t="shared" si="7"/>
        <v>5.3159914221877769E-2</v>
      </c>
      <c r="S75">
        <f t="shared" si="7"/>
        <v>5.1711102419786062E-2</v>
      </c>
      <c r="T75">
        <f t="shared" si="7"/>
        <v>5.0241855934049437E-2</v>
      </c>
      <c r="U75">
        <f t="shared" si="6"/>
        <v>4.875391571384155E-2</v>
      </c>
      <c r="V75">
        <f t="shared" si="6"/>
        <v>4.7249185766843602E-2</v>
      </c>
      <c r="W75">
        <f t="shared" si="6"/>
        <v>4.5729731857009626E-2</v>
      </c>
      <c r="X75">
        <f t="shared" si="6"/>
        <v>4.4197778546620846E-2</v>
      </c>
      <c r="Y75">
        <f t="shared" si="6"/>
        <v>4.2655704454327953E-2</v>
      </c>
      <c r="AA75">
        <f t="shared" si="9"/>
        <v>1.0556601573688957</v>
      </c>
      <c r="AB75">
        <f t="shared" si="9"/>
        <v>1.0541947256456461</v>
      </c>
      <c r="AC75">
        <f t="shared" si="9"/>
        <v>1.0531599142218777</v>
      </c>
      <c r="AD75">
        <f t="shared" si="9"/>
        <v>1.051711102419786</v>
      </c>
      <c r="AE75">
        <f t="shared" si="9"/>
        <v>1.0502418559340494</v>
      </c>
      <c r="AF75">
        <f t="shared" si="8"/>
        <v>1.0487539157138415</v>
      </c>
      <c r="AG75">
        <f t="shared" si="8"/>
        <v>1.0472491857668436</v>
      </c>
      <c r="AH75">
        <f t="shared" si="8"/>
        <v>1.0457297318570096</v>
      </c>
      <c r="AI75">
        <f t="shared" si="8"/>
        <v>1.0441977785466208</v>
      </c>
      <c r="AJ75">
        <f t="shared" si="8"/>
        <v>1.0426557044543279</v>
      </c>
    </row>
    <row r="76" spans="1:36" ht="15.5" x14ac:dyDescent="0.35">
      <c r="A76" s="49" t="s">
        <v>89</v>
      </c>
      <c r="B76" s="25">
        <f>PIF!L76</f>
        <v>1.1066666666666667</v>
      </c>
      <c r="C76">
        <f>PIF!P76</f>
        <v>5.7042475711527214E-2</v>
      </c>
      <c r="D76" s="47">
        <f>Prev!B74</f>
        <v>0.55257011488526087</v>
      </c>
      <c r="E76" s="47">
        <f>Prev!E74</f>
        <v>0.5371883269257145</v>
      </c>
      <c r="F76" s="47">
        <f>Prev!H74</f>
        <v>0.52635519272563835</v>
      </c>
      <c r="G76" s="47">
        <f>Prev!K74</f>
        <v>0.51122773494718321</v>
      </c>
      <c r="H76" s="47">
        <f>Prev!N74</f>
        <v>0.49593404628811077</v>
      </c>
      <c r="I76" s="47">
        <f>Prev!Q74</f>
        <v>0.48049391988852264</v>
      </c>
      <c r="J76" s="47">
        <f>Prev!T74</f>
        <v>0.46492861506572014</v>
      </c>
      <c r="K76" s="47">
        <f>Prev!W74</f>
        <v>0.44926081265609041</v>
      </c>
      <c r="L76" s="47">
        <f>Prev!Z74</f>
        <v>0.43351455413496465</v>
      </c>
      <c r="M76" s="47">
        <f>Prev!AC74</f>
        <v>0.4177151638339151</v>
      </c>
      <c r="P76">
        <f t="shared" si="7"/>
        <v>5.5660157368895832E-2</v>
      </c>
      <c r="Q76">
        <f t="shared" si="7"/>
        <v>5.4194725645646064E-2</v>
      </c>
      <c r="R76">
        <f t="shared" si="7"/>
        <v>5.315991422187772E-2</v>
      </c>
      <c r="S76">
        <f t="shared" si="7"/>
        <v>5.1711102419786048E-2</v>
      </c>
      <c r="T76">
        <f t="shared" si="7"/>
        <v>5.0241855934049437E-2</v>
      </c>
      <c r="U76">
        <f t="shared" si="6"/>
        <v>4.8753915713841529E-2</v>
      </c>
      <c r="V76">
        <f t="shared" si="6"/>
        <v>4.7249185766843595E-2</v>
      </c>
      <c r="W76">
        <f t="shared" si="6"/>
        <v>4.5729731857009626E-2</v>
      </c>
      <c r="X76">
        <f t="shared" si="6"/>
        <v>4.4197778546620853E-2</v>
      </c>
      <c r="Y76">
        <f t="shared" si="6"/>
        <v>4.2655704454327953E-2</v>
      </c>
      <c r="AA76">
        <f t="shared" si="9"/>
        <v>1.0556601573688957</v>
      </c>
      <c r="AB76">
        <f t="shared" si="9"/>
        <v>1.0541947256456461</v>
      </c>
      <c r="AC76">
        <f t="shared" si="9"/>
        <v>1.0531599142218777</v>
      </c>
      <c r="AD76">
        <f t="shared" si="9"/>
        <v>1.051711102419786</v>
      </c>
      <c r="AE76">
        <f t="shared" si="9"/>
        <v>1.0502418559340494</v>
      </c>
      <c r="AF76">
        <f t="shared" si="8"/>
        <v>1.0487539157138415</v>
      </c>
      <c r="AG76">
        <f t="shared" si="8"/>
        <v>1.0472491857668436</v>
      </c>
      <c r="AH76">
        <f t="shared" si="8"/>
        <v>1.0457297318570096</v>
      </c>
      <c r="AI76">
        <f t="shared" si="8"/>
        <v>1.0441977785466208</v>
      </c>
      <c r="AJ76">
        <f t="shared" si="8"/>
        <v>1.0426557044543279</v>
      </c>
    </row>
    <row r="77" spans="1:36" ht="15.5" x14ac:dyDescent="0.35">
      <c r="A77" s="49" t="s">
        <v>90</v>
      </c>
      <c r="B77" s="25">
        <f>PIF!L77</f>
        <v>1.1066666666666667</v>
      </c>
      <c r="C77">
        <f>PIF!P77</f>
        <v>5.7042475711527249E-2</v>
      </c>
      <c r="D77" s="47">
        <f>Prev!B75</f>
        <v>0.5525701148852612</v>
      </c>
      <c r="E77" s="47">
        <f>Prev!E75</f>
        <v>0.53718832692571461</v>
      </c>
      <c r="F77" s="47">
        <f>Prev!H75</f>
        <v>0.52635519272563902</v>
      </c>
      <c r="G77" s="47">
        <f>Prev!K75</f>
        <v>0.51122773494718343</v>
      </c>
      <c r="H77" s="47">
        <f>Prev!N75</f>
        <v>0.49593404628811077</v>
      </c>
      <c r="I77" s="47">
        <f>Prev!Q75</f>
        <v>0.4804939198885228</v>
      </c>
      <c r="J77" s="47">
        <f>Prev!T75</f>
        <v>0.4649286150657202</v>
      </c>
      <c r="K77" s="47">
        <f>Prev!W75</f>
        <v>0.44926081265608991</v>
      </c>
      <c r="L77" s="47">
        <f>Prev!Z75</f>
        <v>0.43351455413496454</v>
      </c>
      <c r="M77" s="47">
        <f>Prev!AC75</f>
        <v>0.41771516383391494</v>
      </c>
      <c r="P77">
        <f t="shared" si="7"/>
        <v>5.5660157368895867E-2</v>
      </c>
      <c r="Q77">
        <f t="shared" si="7"/>
        <v>5.4194725645646077E-2</v>
      </c>
      <c r="R77">
        <f t="shared" si="7"/>
        <v>5.3159914221877783E-2</v>
      </c>
      <c r="S77">
        <f t="shared" si="7"/>
        <v>5.1711102419786076E-2</v>
      </c>
      <c r="T77">
        <f t="shared" si="7"/>
        <v>5.0241855934049437E-2</v>
      </c>
      <c r="U77">
        <f t="shared" si="6"/>
        <v>4.8753915713841543E-2</v>
      </c>
      <c r="V77">
        <f t="shared" si="6"/>
        <v>4.7249185766843602E-2</v>
      </c>
      <c r="W77">
        <f t="shared" si="6"/>
        <v>4.572973185700957E-2</v>
      </c>
      <c r="X77">
        <f t="shared" si="6"/>
        <v>4.4197778546620839E-2</v>
      </c>
      <c r="Y77">
        <f t="shared" si="6"/>
        <v>4.2655704454327939E-2</v>
      </c>
      <c r="AA77">
        <f t="shared" si="9"/>
        <v>1.055660157368896</v>
      </c>
      <c r="AB77">
        <f t="shared" si="9"/>
        <v>1.0541947256456461</v>
      </c>
      <c r="AC77">
        <f t="shared" si="9"/>
        <v>1.0531599142218777</v>
      </c>
      <c r="AD77">
        <f t="shared" si="9"/>
        <v>1.051711102419786</v>
      </c>
      <c r="AE77">
        <f t="shared" si="9"/>
        <v>1.0502418559340494</v>
      </c>
      <c r="AF77">
        <f t="shared" si="8"/>
        <v>1.0487539157138415</v>
      </c>
      <c r="AG77">
        <f t="shared" si="8"/>
        <v>1.0472491857668436</v>
      </c>
      <c r="AH77">
        <f t="shared" si="8"/>
        <v>1.0457297318570096</v>
      </c>
      <c r="AI77">
        <f t="shared" si="8"/>
        <v>1.0441977785466208</v>
      </c>
      <c r="AJ77">
        <f t="shared" si="8"/>
        <v>1.0426557044543279</v>
      </c>
    </row>
    <row r="78" spans="1:36" ht="15.5" x14ac:dyDescent="0.35">
      <c r="A78" s="49" t="s">
        <v>91</v>
      </c>
      <c r="B78" s="25">
        <f>PIF!L78</f>
        <v>1</v>
      </c>
      <c r="C78">
        <f>PIF!P78</f>
        <v>0</v>
      </c>
      <c r="D78" s="47">
        <f>Prev!B76</f>
        <v>0.55257011488526064</v>
      </c>
      <c r="E78" s="47">
        <f>Prev!E76</f>
        <v>0.5371883269257145</v>
      </c>
      <c r="F78" s="47">
        <f>Prev!H76</f>
        <v>0.52635519272563835</v>
      </c>
      <c r="G78" s="47">
        <f>Prev!K76</f>
        <v>0.5112277349471831</v>
      </c>
      <c r="H78" s="47">
        <f>Prev!N76</f>
        <v>0.49593404628811089</v>
      </c>
      <c r="I78" s="47">
        <f>Prev!Q76</f>
        <v>0.48049391988852286</v>
      </c>
      <c r="J78" s="47">
        <f>Prev!T76</f>
        <v>0.4649286150657202</v>
      </c>
      <c r="K78" s="47">
        <f>Prev!W76</f>
        <v>0.44926081265609036</v>
      </c>
      <c r="L78" s="47">
        <f>Prev!Z76</f>
        <v>0.43351455413496437</v>
      </c>
      <c r="M78" s="47">
        <f>Prev!AC76</f>
        <v>0.41771516383391522</v>
      </c>
      <c r="P78">
        <f t="shared" si="7"/>
        <v>0</v>
      </c>
      <c r="Q78">
        <f t="shared" si="7"/>
        <v>0</v>
      </c>
      <c r="R78">
        <f t="shared" si="7"/>
        <v>0</v>
      </c>
      <c r="S78">
        <f t="shared" si="7"/>
        <v>0</v>
      </c>
      <c r="T78">
        <f t="shared" si="7"/>
        <v>0</v>
      </c>
      <c r="U78">
        <f t="shared" si="6"/>
        <v>0</v>
      </c>
      <c r="V78">
        <f t="shared" si="6"/>
        <v>0</v>
      </c>
      <c r="W78">
        <f t="shared" si="6"/>
        <v>0</v>
      </c>
      <c r="X78">
        <f t="shared" si="6"/>
        <v>0</v>
      </c>
      <c r="Y78">
        <f t="shared" si="6"/>
        <v>0</v>
      </c>
      <c r="AA78">
        <f t="shared" si="9"/>
        <v>1</v>
      </c>
      <c r="AB78">
        <f t="shared" si="9"/>
        <v>1</v>
      </c>
      <c r="AC78">
        <f t="shared" si="9"/>
        <v>1</v>
      </c>
      <c r="AD78">
        <f t="shared" si="9"/>
        <v>1</v>
      </c>
      <c r="AE78">
        <f t="shared" si="9"/>
        <v>1</v>
      </c>
      <c r="AF78">
        <f t="shared" si="8"/>
        <v>1</v>
      </c>
      <c r="AG78">
        <f t="shared" si="8"/>
        <v>1</v>
      </c>
      <c r="AH78">
        <f t="shared" si="8"/>
        <v>1</v>
      </c>
      <c r="AI78">
        <f t="shared" si="8"/>
        <v>1</v>
      </c>
      <c r="AJ78">
        <f t="shared" si="8"/>
        <v>1</v>
      </c>
    </row>
    <row r="79" spans="1:36" ht="15.5" x14ac:dyDescent="0.35">
      <c r="A79" s="49" t="s">
        <v>92</v>
      </c>
      <c r="B79" s="25">
        <f>PIF!L79</f>
        <v>1</v>
      </c>
      <c r="C79">
        <f>PIF!P79</f>
        <v>0</v>
      </c>
      <c r="D79" s="47">
        <f>Prev!B77</f>
        <v>0.55257011488526087</v>
      </c>
      <c r="E79" s="47">
        <f>Prev!E77</f>
        <v>0.53718832692571472</v>
      </c>
      <c r="F79" s="47">
        <f>Prev!H77</f>
        <v>0.5263551927256388</v>
      </c>
      <c r="G79" s="47">
        <f>Prev!K77</f>
        <v>0.5112277349471831</v>
      </c>
      <c r="H79" s="47">
        <f>Prev!N77</f>
        <v>0.49593404628811066</v>
      </c>
      <c r="I79" s="47">
        <f>Prev!Q77</f>
        <v>0.48049391988852264</v>
      </c>
      <c r="J79" s="47">
        <f>Prev!T77</f>
        <v>0.46492861506572014</v>
      </c>
      <c r="K79" s="47">
        <f>Prev!W77</f>
        <v>0.44926081265609036</v>
      </c>
      <c r="L79" s="47">
        <f>Prev!Z77</f>
        <v>0.43351455413496437</v>
      </c>
      <c r="M79" s="47">
        <f>Prev!AC77</f>
        <v>0.4177151638339151</v>
      </c>
      <c r="P79">
        <f t="shared" si="7"/>
        <v>0</v>
      </c>
      <c r="Q79">
        <f t="shared" si="7"/>
        <v>0</v>
      </c>
      <c r="R79">
        <f t="shared" si="7"/>
        <v>0</v>
      </c>
      <c r="S79">
        <f t="shared" si="7"/>
        <v>0</v>
      </c>
      <c r="T79">
        <f t="shared" si="7"/>
        <v>0</v>
      </c>
      <c r="U79">
        <f t="shared" si="6"/>
        <v>0</v>
      </c>
      <c r="V79">
        <f t="shared" si="6"/>
        <v>0</v>
      </c>
      <c r="W79">
        <f t="shared" si="6"/>
        <v>0</v>
      </c>
      <c r="X79">
        <f t="shared" si="6"/>
        <v>0</v>
      </c>
      <c r="Y79">
        <f t="shared" si="6"/>
        <v>0</v>
      </c>
      <c r="AA79">
        <f t="shared" si="9"/>
        <v>1</v>
      </c>
      <c r="AB79">
        <f t="shared" si="9"/>
        <v>1</v>
      </c>
      <c r="AC79">
        <f t="shared" si="9"/>
        <v>1</v>
      </c>
      <c r="AD79">
        <f t="shared" si="9"/>
        <v>1</v>
      </c>
      <c r="AE79">
        <f t="shared" si="9"/>
        <v>1</v>
      </c>
      <c r="AF79">
        <f t="shared" si="8"/>
        <v>1</v>
      </c>
      <c r="AG79">
        <f t="shared" si="8"/>
        <v>1</v>
      </c>
      <c r="AH79">
        <f t="shared" si="8"/>
        <v>1</v>
      </c>
      <c r="AI79">
        <f t="shared" si="8"/>
        <v>1</v>
      </c>
      <c r="AJ79">
        <f t="shared" si="8"/>
        <v>1</v>
      </c>
    </row>
    <row r="80" spans="1:36" ht="15.5" x14ac:dyDescent="0.35">
      <c r="A80" s="49" t="s">
        <v>93</v>
      </c>
      <c r="B80" s="25">
        <f>PIF!L80</f>
        <v>1</v>
      </c>
      <c r="C80">
        <f>PIF!P80</f>
        <v>0</v>
      </c>
      <c r="D80" s="47">
        <f>Prev!B78</f>
        <v>0.55257011488526087</v>
      </c>
      <c r="E80" s="47">
        <f>Prev!E78</f>
        <v>0.53718832692571483</v>
      </c>
      <c r="F80" s="47">
        <f>Prev!H78</f>
        <v>0.52635519272563869</v>
      </c>
      <c r="G80" s="47">
        <f>Prev!K78</f>
        <v>0.51122773494718343</v>
      </c>
      <c r="H80" s="47">
        <f>Prev!N78</f>
        <v>0.49593404628811089</v>
      </c>
      <c r="I80" s="47">
        <f>Prev!Q78</f>
        <v>0.4804939198885228</v>
      </c>
      <c r="J80" s="47">
        <f>Prev!T78</f>
        <v>0.46492861506572031</v>
      </c>
      <c r="K80" s="47">
        <f>Prev!W78</f>
        <v>0.44926081265609058</v>
      </c>
      <c r="L80" s="47">
        <f>Prev!Z78</f>
        <v>0.43351455413496454</v>
      </c>
      <c r="M80" s="47">
        <f>Prev!AC78</f>
        <v>0.41771516383391499</v>
      </c>
      <c r="P80">
        <f t="shared" si="7"/>
        <v>0</v>
      </c>
      <c r="Q80">
        <f t="shared" si="7"/>
        <v>0</v>
      </c>
      <c r="R80">
        <f t="shared" si="7"/>
        <v>0</v>
      </c>
      <c r="S80">
        <f t="shared" si="7"/>
        <v>0</v>
      </c>
      <c r="T80">
        <f t="shared" si="7"/>
        <v>0</v>
      </c>
      <c r="U80">
        <f t="shared" si="6"/>
        <v>0</v>
      </c>
      <c r="V80">
        <f t="shared" si="6"/>
        <v>0</v>
      </c>
      <c r="W80">
        <f t="shared" si="6"/>
        <v>0</v>
      </c>
      <c r="X80">
        <f t="shared" si="6"/>
        <v>0</v>
      </c>
      <c r="Y80">
        <f t="shared" si="6"/>
        <v>0</v>
      </c>
      <c r="AA80">
        <f t="shared" si="9"/>
        <v>1</v>
      </c>
      <c r="AB80">
        <f t="shared" si="9"/>
        <v>1</v>
      </c>
      <c r="AC80">
        <f t="shared" si="9"/>
        <v>1</v>
      </c>
      <c r="AD80">
        <f t="shared" si="9"/>
        <v>1</v>
      </c>
      <c r="AE80">
        <f t="shared" si="9"/>
        <v>1</v>
      </c>
      <c r="AF80">
        <f t="shared" si="8"/>
        <v>1</v>
      </c>
      <c r="AG80">
        <f t="shared" si="8"/>
        <v>1</v>
      </c>
      <c r="AH80">
        <f t="shared" si="8"/>
        <v>1</v>
      </c>
      <c r="AI80">
        <f t="shared" si="8"/>
        <v>1</v>
      </c>
      <c r="AJ80">
        <f t="shared" si="8"/>
        <v>1</v>
      </c>
    </row>
    <row r="81" spans="1:36" ht="15.5" x14ac:dyDescent="0.35">
      <c r="A81" s="49" t="s">
        <v>94</v>
      </c>
      <c r="B81" s="25">
        <f>PIF!L81</f>
        <v>1</v>
      </c>
      <c r="C81">
        <f>PIF!P81</f>
        <v>0</v>
      </c>
      <c r="D81" s="47">
        <f>Prev!B79</f>
        <v>0.55257011488526087</v>
      </c>
      <c r="E81" s="47">
        <f>Prev!E79</f>
        <v>0.53718832692571472</v>
      </c>
      <c r="F81" s="47">
        <f>Prev!H79</f>
        <v>0.52635519272563835</v>
      </c>
      <c r="G81" s="47">
        <f>Prev!K79</f>
        <v>0.51122773494718332</v>
      </c>
      <c r="H81" s="47">
        <f>Prev!N79</f>
        <v>0.49593404628811077</v>
      </c>
      <c r="I81" s="47">
        <f>Prev!Q79</f>
        <v>0.48049391988852264</v>
      </c>
      <c r="J81" s="47">
        <f>Prev!T79</f>
        <v>0.4649286150657202</v>
      </c>
      <c r="K81" s="47">
        <f>Prev!W79</f>
        <v>0.44926081265609036</v>
      </c>
      <c r="L81" s="47">
        <f>Prev!Z79</f>
        <v>0.43351455413496454</v>
      </c>
      <c r="M81" s="47">
        <f>Prev!AC79</f>
        <v>0.41771516383391505</v>
      </c>
      <c r="P81">
        <f t="shared" si="7"/>
        <v>0</v>
      </c>
      <c r="Q81">
        <f t="shared" si="7"/>
        <v>0</v>
      </c>
      <c r="R81">
        <f t="shared" si="7"/>
        <v>0</v>
      </c>
      <c r="S81">
        <f t="shared" si="7"/>
        <v>0</v>
      </c>
      <c r="T81">
        <f t="shared" si="7"/>
        <v>0</v>
      </c>
      <c r="U81">
        <f t="shared" si="6"/>
        <v>0</v>
      </c>
      <c r="V81">
        <f t="shared" si="6"/>
        <v>0</v>
      </c>
      <c r="W81">
        <f t="shared" si="6"/>
        <v>0</v>
      </c>
      <c r="X81">
        <f t="shared" si="6"/>
        <v>0</v>
      </c>
      <c r="Y81">
        <f t="shared" si="6"/>
        <v>0</v>
      </c>
      <c r="AA81">
        <f t="shared" si="9"/>
        <v>1</v>
      </c>
      <c r="AB81">
        <f t="shared" si="9"/>
        <v>1</v>
      </c>
      <c r="AC81">
        <f t="shared" si="9"/>
        <v>1</v>
      </c>
      <c r="AD81">
        <f t="shared" si="9"/>
        <v>1</v>
      </c>
      <c r="AE81">
        <f t="shared" si="9"/>
        <v>1</v>
      </c>
      <c r="AF81">
        <f t="shared" si="8"/>
        <v>1</v>
      </c>
      <c r="AG81">
        <f t="shared" si="8"/>
        <v>1</v>
      </c>
      <c r="AH81">
        <f t="shared" si="8"/>
        <v>1</v>
      </c>
      <c r="AI81">
        <f t="shared" si="8"/>
        <v>1</v>
      </c>
      <c r="AJ81">
        <f t="shared" si="8"/>
        <v>1</v>
      </c>
    </row>
    <row r="82" spans="1:36" ht="15.5" x14ac:dyDescent="0.35">
      <c r="A82" s="49" t="s">
        <v>95</v>
      </c>
      <c r="B82" s="25">
        <f>PIF!L82</f>
        <v>1</v>
      </c>
      <c r="C82">
        <f>PIF!P82</f>
        <v>0</v>
      </c>
      <c r="D82" s="47">
        <f>Prev!B80</f>
        <v>0.55257011488526087</v>
      </c>
      <c r="E82" s="47">
        <f>Prev!E80</f>
        <v>0.53718832692571483</v>
      </c>
      <c r="F82" s="47">
        <f>Prev!H80</f>
        <v>0.52635519272563869</v>
      </c>
      <c r="G82" s="47">
        <f>Prev!K80</f>
        <v>0.51122773494718343</v>
      </c>
      <c r="H82" s="47">
        <f>Prev!N80</f>
        <v>0.495934046288111</v>
      </c>
      <c r="I82" s="47">
        <f>Prev!Q80</f>
        <v>0.48049391988852269</v>
      </c>
      <c r="J82" s="47">
        <f>Prev!T80</f>
        <v>0.46492861506572036</v>
      </c>
      <c r="K82" s="47">
        <f>Prev!W80</f>
        <v>0.44926081265609019</v>
      </c>
      <c r="L82" s="47">
        <f>Prev!Z80</f>
        <v>0.43351455413496454</v>
      </c>
      <c r="M82" s="47">
        <f>Prev!AC80</f>
        <v>0.4177151638339151</v>
      </c>
      <c r="P82">
        <f t="shared" si="7"/>
        <v>0</v>
      </c>
      <c r="Q82">
        <f t="shared" si="7"/>
        <v>0</v>
      </c>
      <c r="R82">
        <f t="shared" si="7"/>
        <v>0</v>
      </c>
      <c r="S82">
        <f t="shared" si="7"/>
        <v>0</v>
      </c>
      <c r="T82">
        <f t="shared" si="7"/>
        <v>0</v>
      </c>
      <c r="U82">
        <f t="shared" si="6"/>
        <v>0</v>
      </c>
      <c r="V82">
        <f t="shared" si="6"/>
        <v>0</v>
      </c>
      <c r="W82">
        <f t="shared" si="6"/>
        <v>0</v>
      </c>
      <c r="X82">
        <f t="shared" si="6"/>
        <v>0</v>
      </c>
      <c r="Y82">
        <f t="shared" si="6"/>
        <v>0</v>
      </c>
      <c r="AA82">
        <f t="shared" si="9"/>
        <v>1</v>
      </c>
      <c r="AB82">
        <f t="shared" si="9"/>
        <v>1</v>
      </c>
      <c r="AC82">
        <f t="shared" si="9"/>
        <v>1</v>
      </c>
      <c r="AD82">
        <f t="shared" si="9"/>
        <v>1</v>
      </c>
      <c r="AE82">
        <f t="shared" si="9"/>
        <v>1</v>
      </c>
      <c r="AF82">
        <f t="shared" si="8"/>
        <v>1</v>
      </c>
      <c r="AG82">
        <f t="shared" si="8"/>
        <v>1</v>
      </c>
      <c r="AH82">
        <f t="shared" si="8"/>
        <v>1</v>
      </c>
      <c r="AI82">
        <f t="shared" si="8"/>
        <v>1</v>
      </c>
      <c r="AJ82">
        <f t="shared" si="8"/>
        <v>1</v>
      </c>
    </row>
    <row r="83" spans="1:36" ht="15.5" x14ac:dyDescent="0.35">
      <c r="A83" s="49" t="s">
        <v>96</v>
      </c>
      <c r="B83" s="25">
        <f>PIF!L83</f>
        <v>1</v>
      </c>
      <c r="C83">
        <f>PIF!P83</f>
        <v>0</v>
      </c>
      <c r="D83" s="47">
        <f>Prev!B81</f>
        <v>0.55257011488526053</v>
      </c>
      <c r="E83" s="47">
        <f>Prev!E81</f>
        <v>0.53718832692571483</v>
      </c>
      <c r="F83" s="47">
        <f>Prev!H81</f>
        <v>0.52635519272563869</v>
      </c>
      <c r="G83" s="47">
        <f>Prev!K81</f>
        <v>0.51122773494718332</v>
      </c>
      <c r="H83" s="47">
        <f>Prev!N81</f>
        <v>0.495934046288111</v>
      </c>
      <c r="I83" s="47">
        <f>Prev!Q81</f>
        <v>0.48049391988852275</v>
      </c>
      <c r="J83" s="47">
        <f>Prev!T81</f>
        <v>0.46492861506572036</v>
      </c>
      <c r="K83" s="47">
        <f>Prev!W81</f>
        <v>0.44926081265609019</v>
      </c>
      <c r="L83" s="47">
        <f>Prev!Z81</f>
        <v>0.43351455413496437</v>
      </c>
      <c r="M83" s="47">
        <f>Prev!AC81</f>
        <v>0.41771516383391527</v>
      </c>
      <c r="P83">
        <f t="shared" si="7"/>
        <v>0</v>
      </c>
      <c r="Q83">
        <f t="shared" si="7"/>
        <v>0</v>
      </c>
      <c r="R83">
        <f t="shared" si="7"/>
        <v>0</v>
      </c>
      <c r="S83">
        <f t="shared" si="7"/>
        <v>0</v>
      </c>
      <c r="T83">
        <f t="shared" si="7"/>
        <v>0</v>
      </c>
      <c r="U83">
        <f t="shared" si="6"/>
        <v>0</v>
      </c>
      <c r="V83">
        <f t="shared" si="6"/>
        <v>0</v>
      </c>
      <c r="W83">
        <f t="shared" si="6"/>
        <v>0</v>
      </c>
      <c r="X83">
        <f t="shared" si="6"/>
        <v>0</v>
      </c>
      <c r="Y83">
        <f t="shared" si="6"/>
        <v>0</v>
      </c>
      <c r="AA83">
        <f t="shared" si="9"/>
        <v>1</v>
      </c>
      <c r="AB83">
        <f t="shared" si="9"/>
        <v>1</v>
      </c>
      <c r="AC83">
        <f t="shared" si="9"/>
        <v>1</v>
      </c>
      <c r="AD83">
        <f t="shared" si="9"/>
        <v>1</v>
      </c>
      <c r="AE83">
        <f t="shared" si="9"/>
        <v>1</v>
      </c>
      <c r="AF83">
        <f t="shared" si="8"/>
        <v>1</v>
      </c>
      <c r="AG83">
        <f t="shared" si="8"/>
        <v>1</v>
      </c>
      <c r="AH83">
        <f t="shared" si="8"/>
        <v>1</v>
      </c>
      <c r="AI83">
        <f t="shared" si="8"/>
        <v>1</v>
      </c>
      <c r="AJ83">
        <f t="shared" si="8"/>
        <v>1</v>
      </c>
    </row>
    <row r="84" spans="1:36" ht="15.5" x14ac:dyDescent="0.35">
      <c r="A84" s="49" t="s">
        <v>97</v>
      </c>
      <c r="B84" s="25">
        <f>PIF!L84</f>
        <v>1</v>
      </c>
      <c r="C84">
        <f>PIF!P84</f>
        <v>0</v>
      </c>
      <c r="D84" s="47">
        <f>Prev!B82</f>
        <v>0.55257011488526087</v>
      </c>
      <c r="E84" s="47">
        <f>Prev!E82</f>
        <v>0.53718832692571483</v>
      </c>
      <c r="F84" s="47">
        <f>Prev!H82</f>
        <v>0.52635519272563869</v>
      </c>
      <c r="G84" s="47">
        <f>Prev!K82</f>
        <v>0.51122773494718343</v>
      </c>
      <c r="H84" s="47">
        <f>Prev!N82</f>
        <v>0.495934046288111</v>
      </c>
      <c r="I84" s="47">
        <f>Prev!Q82</f>
        <v>0.48049391988852269</v>
      </c>
      <c r="J84" s="47">
        <f>Prev!T82</f>
        <v>0.46492861506572036</v>
      </c>
      <c r="K84" s="47">
        <f>Prev!W82</f>
        <v>0.44926081265609019</v>
      </c>
      <c r="L84" s="47">
        <f>Prev!Z82</f>
        <v>0.43351455413496454</v>
      </c>
      <c r="M84" s="47">
        <f>Prev!AC82</f>
        <v>0.4177151638339151</v>
      </c>
      <c r="P84">
        <f t="shared" si="7"/>
        <v>0</v>
      </c>
      <c r="Q84">
        <f t="shared" si="7"/>
        <v>0</v>
      </c>
      <c r="R84">
        <f t="shared" si="7"/>
        <v>0</v>
      </c>
      <c r="S84">
        <f t="shared" si="7"/>
        <v>0</v>
      </c>
      <c r="T84">
        <f t="shared" si="7"/>
        <v>0</v>
      </c>
      <c r="U84">
        <f t="shared" si="6"/>
        <v>0</v>
      </c>
      <c r="V84">
        <f t="shared" si="6"/>
        <v>0</v>
      </c>
      <c r="W84">
        <f t="shared" si="6"/>
        <v>0</v>
      </c>
      <c r="X84">
        <f t="shared" si="6"/>
        <v>0</v>
      </c>
      <c r="Y84">
        <f t="shared" si="6"/>
        <v>0</v>
      </c>
      <c r="AA84">
        <f t="shared" si="9"/>
        <v>1</v>
      </c>
      <c r="AB84">
        <f t="shared" si="9"/>
        <v>1</v>
      </c>
      <c r="AC84">
        <f t="shared" si="9"/>
        <v>1</v>
      </c>
      <c r="AD84">
        <f t="shared" si="9"/>
        <v>1</v>
      </c>
      <c r="AE84">
        <f t="shared" si="9"/>
        <v>1</v>
      </c>
      <c r="AF84">
        <f t="shared" si="8"/>
        <v>1</v>
      </c>
      <c r="AG84">
        <f t="shared" si="8"/>
        <v>1</v>
      </c>
      <c r="AH84">
        <f t="shared" si="8"/>
        <v>1</v>
      </c>
      <c r="AI84">
        <f t="shared" si="8"/>
        <v>1</v>
      </c>
      <c r="AJ84">
        <f t="shared" si="8"/>
        <v>1</v>
      </c>
    </row>
    <row r="85" spans="1:36" ht="15.5" x14ac:dyDescent="0.35">
      <c r="A85" s="49" t="s">
        <v>98</v>
      </c>
      <c r="B85" s="25">
        <f>PIF!L85</f>
        <v>1</v>
      </c>
      <c r="C85">
        <f>PIF!P85</f>
        <v>0</v>
      </c>
      <c r="D85" s="47">
        <f>Prev!B83</f>
        <v>0.55257011488526087</v>
      </c>
      <c r="E85" s="47">
        <f>Prev!E83</f>
        <v>0.53718832692571483</v>
      </c>
      <c r="F85" s="47">
        <f>Prev!H83</f>
        <v>0.52635519272563869</v>
      </c>
      <c r="G85" s="47">
        <f>Prev!K83</f>
        <v>0.51122773494718343</v>
      </c>
      <c r="H85" s="47">
        <f>Prev!N83</f>
        <v>0.495934046288111</v>
      </c>
      <c r="I85" s="47">
        <f>Prev!Q83</f>
        <v>0.48049391988852269</v>
      </c>
      <c r="J85" s="47">
        <f>Prev!T83</f>
        <v>0.46492861506572036</v>
      </c>
      <c r="K85" s="47">
        <f>Prev!W83</f>
        <v>0.44926081265609019</v>
      </c>
      <c r="L85" s="47">
        <f>Prev!Z83</f>
        <v>0.43351455413496454</v>
      </c>
      <c r="M85" s="47">
        <f>Prev!AC83</f>
        <v>0.4177151638339151</v>
      </c>
      <c r="P85">
        <f t="shared" si="7"/>
        <v>0</v>
      </c>
      <c r="Q85">
        <f t="shared" si="7"/>
        <v>0</v>
      </c>
      <c r="R85">
        <f t="shared" si="7"/>
        <v>0</v>
      </c>
      <c r="S85">
        <f t="shared" si="7"/>
        <v>0</v>
      </c>
      <c r="T85">
        <f t="shared" si="7"/>
        <v>0</v>
      </c>
      <c r="U85">
        <f t="shared" si="6"/>
        <v>0</v>
      </c>
      <c r="V85">
        <f t="shared" si="6"/>
        <v>0</v>
      </c>
      <c r="W85">
        <f t="shared" si="6"/>
        <v>0</v>
      </c>
      <c r="X85">
        <f t="shared" si="6"/>
        <v>0</v>
      </c>
      <c r="Y85">
        <f t="shared" si="6"/>
        <v>0</v>
      </c>
      <c r="AA85">
        <f t="shared" si="9"/>
        <v>1</v>
      </c>
      <c r="AB85">
        <f t="shared" si="9"/>
        <v>1</v>
      </c>
      <c r="AC85">
        <f t="shared" si="9"/>
        <v>1</v>
      </c>
      <c r="AD85">
        <f t="shared" si="9"/>
        <v>1</v>
      </c>
      <c r="AE85">
        <f t="shared" si="9"/>
        <v>1</v>
      </c>
      <c r="AF85">
        <f t="shared" si="8"/>
        <v>1</v>
      </c>
      <c r="AG85">
        <f t="shared" si="8"/>
        <v>1</v>
      </c>
      <c r="AH85">
        <f t="shared" si="8"/>
        <v>1</v>
      </c>
      <c r="AI85">
        <f t="shared" si="8"/>
        <v>1</v>
      </c>
      <c r="AJ85">
        <f t="shared" si="8"/>
        <v>1</v>
      </c>
    </row>
    <row r="86" spans="1:36" ht="15.5" x14ac:dyDescent="0.35">
      <c r="A86" s="49" t="s">
        <v>99</v>
      </c>
      <c r="B86" s="25">
        <f>PIF!L86</f>
        <v>1</v>
      </c>
      <c r="C86">
        <f>PIF!P86</f>
        <v>0</v>
      </c>
      <c r="D86" s="47">
        <f>Prev!B84</f>
        <v>0.55257011488526053</v>
      </c>
      <c r="E86" s="47">
        <f>Prev!E84</f>
        <v>0.53718832692571483</v>
      </c>
      <c r="F86" s="47">
        <f>Prev!H84</f>
        <v>0.52635519272563869</v>
      </c>
      <c r="G86" s="47">
        <f>Prev!K84</f>
        <v>0.51122773494718332</v>
      </c>
      <c r="H86" s="47">
        <f>Prev!N84</f>
        <v>0.495934046288111</v>
      </c>
      <c r="I86" s="47">
        <f>Prev!Q84</f>
        <v>0.48049391988852275</v>
      </c>
      <c r="J86" s="47">
        <f>Prev!T84</f>
        <v>0.46492861506572036</v>
      </c>
      <c r="K86" s="47">
        <f>Prev!W84</f>
        <v>0.44926081265609019</v>
      </c>
      <c r="L86" s="47">
        <f>Prev!Z84</f>
        <v>0.43351455413496437</v>
      </c>
      <c r="M86" s="47">
        <f>Prev!AC84</f>
        <v>0.41771516383391527</v>
      </c>
      <c r="P86">
        <f t="shared" si="7"/>
        <v>0</v>
      </c>
      <c r="Q86">
        <f t="shared" si="7"/>
        <v>0</v>
      </c>
      <c r="R86">
        <f t="shared" si="7"/>
        <v>0</v>
      </c>
      <c r="S86">
        <f t="shared" si="7"/>
        <v>0</v>
      </c>
      <c r="T86">
        <f t="shared" si="7"/>
        <v>0</v>
      </c>
      <c r="U86">
        <f t="shared" si="6"/>
        <v>0</v>
      </c>
      <c r="V86">
        <f t="shared" si="6"/>
        <v>0</v>
      </c>
      <c r="W86">
        <f t="shared" si="6"/>
        <v>0</v>
      </c>
      <c r="X86">
        <f t="shared" si="6"/>
        <v>0</v>
      </c>
      <c r="Y86">
        <f t="shared" si="6"/>
        <v>0</v>
      </c>
      <c r="AA86">
        <f t="shared" si="9"/>
        <v>1</v>
      </c>
      <c r="AB86">
        <f t="shared" si="9"/>
        <v>1</v>
      </c>
      <c r="AC86">
        <f t="shared" si="9"/>
        <v>1</v>
      </c>
      <c r="AD86">
        <f t="shared" si="9"/>
        <v>1</v>
      </c>
      <c r="AE86">
        <f t="shared" si="9"/>
        <v>1</v>
      </c>
      <c r="AF86">
        <f t="shared" si="8"/>
        <v>1</v>
      </c>
      <c r="AG86">
        <f t="shared" si="8"/>
        <v>1</v>
      </c>
      <c r="AH86">
        <f t="shared" si="8"/>
        <v>1</v>
      </c>
      <c r="AI86">
        <f t="shared" si="8"/>
        <v>1</v>
      </c>
      <c r="AJ86">
        <f t="shared" si="8"/>
        <v>1</v>
      </c>
    </row>
    <row r="87" spans="1:36" ht="15.5" x14ac:dyDescent="0.35">
      <c r="A87" s="49" t="s">
        <v>100</v>
      </c>
      <c r="B87" s="25">
        <f>PIF!L87</f>
        <v>1</v>
      </c>
      <c r="C87">
        <f>PIF!P87</f>
        <v>0</v>
      </c>
      <c r="D87" s="47">
        <f>Prev!B85</f>
        <v>0.55257011488526087</v>
      </c>
      <c r="E87" s="47">
        <f>Prev!E85</f>
        <v>0.5371883269257145</v>
      </c>
      <c r="F87" s="47">
        <f>Prev!H85</f>
        <v>0.52635519272563835</v>
      </c>
      <c r="G87" s="47">
        <f>Prev!K85</f>
        <v>0.5112277349471831</v>
      </c>
      <c r="H87" s="47">
        <f>Prev!N85</f>
        <v>0.49593404628811077</v>
      </c>
      <c r="I87" s="47">
        <f>Prev!Q85</f>
        <v>0.48049391988852264</v>
      </c>
      <c r="J87" s="47">
        <f>Prev!T85</f>
        <v>0.46492861506572025</v>
      </c>
      <c r="K87" s="47">
        <f>Prev!W85</f>
        <v>0.44926081265609041</v>
      </c>
      <c r="L87" s="47">
        <f>Prev!Z85</f>
        <v>0.43351455413496454</v>
      </c>
      <c r="M87" s="47">
        <f>Prev!AC85</f>
        <v>0.41771516383391516</v>
      </c>
      <c r="P87">
        <f t="shared" si="7"/>
        <v>0</v>
      </c>
      <c r="Q87">
        <f t="shared" si="7"/>
        <v>0</v>
      </c>
      <c r="R87">
        <f t="shared" si="7"/>
        <v>0</v>
      </c>
      <c r="S87">
        <f t="shared" si="7"/>
        <v>0</v>
      </c>
      <c r="T87">
        <f t="shared" si="7"/>
        <v>0</v>
      </c>
      <c r="U87">
        <f t="shared" si="6"/>
        <v>0</v>
      </c>
      <c r="V87">
        <f t="shared" si="6"/>
        <v>0</v>
      </c>
      <c r="W87">
        <f t="shared" si="6"/>
        <v>0</v>
      </c>
      <c r="X87">
        <f t="shared" si="6"/>
        <v>0</v>
      </c>
      <c r="Y87">
        <f t="shared" si="6"/>
        <v>0</v>
      </c>
      <c r="AA87">
        <f t="shared" si="9"/>
        <v>1</v>
      </c>
      <c r="AB87">
        <f t="shared" si="9"/>
        <v>1</v>
      </c>
      <c r="AC87">
        <f t="shared" si="9"/>
        <v>1</v>
      </c>
      <c r="AD87">
        <f t="shared" si="9"/>
        <v>1</v>
      </c>
      <c r="AE87">
        <f t="shared" si="9"/>
        <v>1</v>
      </c>
      <c r="AF87">
        <f t="shared" si="8"/>
        <v>1</v>
      </c>
      <c r="AG87">
        <f t="shared" si="8"/>
        <v>1</v>
      </c>
      <c r="AH87">
        <f t="shared" si="8"/>
        <v>1</v>
      </c>
      <c r="AI87">
        <f t="shared" si="8"/>
        <v>1</v>
      </c>
      <c r="AJ87">
        <f t="shared" si="8"/>
        <v>1</v>
      </c>
    </row>
    <row r="88" spans="1:36" ht="15.5" x14ac:dyDescent="0.35">
      <c r="A88" s="49" t="s">
        <v>101</v>
      </c>
      <c r="B88" s="25">
        <f>PIF!L88</f>
        <v>1</v>
      </c>
      <c r="C88">
        <f>PIF!P88</f>
        <v>0</v>
      </c>
      <c r="D88" s="47">
        <f>Prev!B86</f>
        <v>0.55257011488526087</v>
      </c>
      <c r="E88" s="47">
        <f>Prev!E86</f>
        <v>0.5371883269257145</v>
      </c>
      <c r="F88" s="47">
        <f>Prev!H86</f>
        <v>0.52635519272563835</v>
      </c>
      <c r="G88" s="47">
        <f>Prev!K86</f>
        <v>0.5112277349471831</v>
      </c>
      <c r="H88" s="47">
        <f>Prev!N86</f>
        <v>0.49593404628811077</v>
      </c>
      <c r="I88" s="47">
        <f>Prev!Q86</f>
        <v>0.48049391988852264</v>
      </c>
      <c r="J88" s="47">
        <f>Prev!T86</f>
        <v>0.46492861506572025</v>
      </c>
      <c r="K88" s="47">
        <f>Prev!W86</f>
        <v>0.44926081265609041</v>
      </c>
      <c r="L88" s="47">
        <f>Prev!Z86</f>
        <v>0.43351455413496454</v>
      </c>
      <c r="M88" s="47">
        <f>Prev!AC86</f>
        <v>0.41771516383391516</v>
      </c>
      <c r="P88">
        <f t="shared" si="7"/>
        <v>0</v>
      </c>
      <c r="Q88">
        <f t="shared" si="7"/>
        <v>0</v>
      </c>
      <c r="R88">
        <f t="shared" si="7"/>
        <v>0</v>
      </c>
      <c r="S88">
        <f t="shared" si="7"/>
        <v>0</v>
      </c>
      <c r="T88">
        <f t="shared" si="7"/>
        <v>0</v>
      </c>
      <c r="U88">
        <f t="shared" si="6"/>
        <v>0</v>
      </c>
      <c r="V88">
        <f t="shared" si="6"/>
        <v>0</v>
      </c>
      <c r="W88">
        <f t="shared" si="6"/>
        <v>0</v>
      </c>
      <c r="X88">
        <f t="shared" si="6"/>
        <v>0</v>
      </c>
      <c r="Y88">
        <f t="shared" si="6"/>
        <v>0</v>
      </c>
      <c r="AA88">
        <f t="shared" si="9"/>
        <v>1</v>
      </c>
      <c r="AB88">
        <f t="shared" si="9"/>
        <v>1</v>
      </c>
      <c r="AC88">
        <f t="shared" si="9"/>
        <v>1</v>
      </c>
      <c r="AD88">
        <f t="shared" si="9"/>
        <v>1</v>
      </c>
      <c r="AE88">
        <f t="shared" si="9"/>
        <v>1</v>
      </c>
      <c r="AF88">
        <f t="shared" si="8"/>
        <v>1</v>
      </c>
      <c r="AG88">
        <f t="shared" si="8"/>
        <v>1</v>
      </c>
      <c r="AH88">
        <f t="shared" si="8"/>
        <v>1</v>
      </c>
      <c r="AI88">
        <f t="shared" si="8"/>
        <v>1</v>
      </c>
      <c r="AJ88">
        <f t="shared" si="8"/>
        <v>1</v>
      </c>
    </row>
    <row r="89" spans="1:36" ht="15.5" x14ac:dyDescent="0.35">
      <c r="A89" s="49" t="s">
        <v>102</v>
      </c>
      <c r="B89" s="25">
        <f>PIF!L89</f>
        <v>1</v>
      </c>
      <c r="C89">
        <f>PIF!P89</f>
        <v>0</v>
      </c>
      <c r="D89" s="47">
        <f>Prev!B87</f>
        <v>0.5525701148852612</v>
      </c>
      <c r="E89" s="47">
        <f>Prev!E87</f>
        <v>0.53718832692571483</v>
      </c>
      <c r="F89" s="47">
        <f>Prev!H87</f>
        <v>0.5263551927256388</v>
      </c>
      <c r="G89" s="47">
        <f>Prev!K87</f>
        <v>0.51122773494718343</v>
      </c>
      <c r="H89" s="47">
        <f>Prev!N87</f>
        <v>0.49593404628811066</v>
      </c>
      <c r="I89" s="47">
        <f>Prev!Q87</f>
        <v>0.4804939198885228</v>
      </c>
      <c r="J89" s="47">
        <f>Prev!T87</f>
        <v>0.4649286150657202</v>
      </c>
      <c r="K89" s="47">
        <f>Prev!W87</f>
        <v>0.44926081265609041</v>
      </c>
      <c r="L89" s="47">
        <f>Prev!Z87</f>
        <v>0.43351455413496459</v>
      </c>
      <c r="M89" s="47">
        <f>Prev!AC87</f>
        <v>0.41771516383391516</v>
      </c>
      <c r="P89">
        <f t="shared" si="7"/>
        <v>0</v>
      </c>
      <c r="Q89">
        <f t="shared" si="7"/>
        <v>0</v>
      </c>
      <c r="R89">
        <f t="shared" si="7"/>
        <v>0</v>
      </c>
      <c r="S89">
        <f t="shared" si="7"/>
        <v>0</v>
      </c>
      <c r="T89">
        <f t="shared" si="7"/>
        <v>0</v>
      </c>
      <c r="U89">
        <f t="shared" si="6"/>
        <v>0</v>
      </c>
      <c r="V89">
        <f t="shared" si="6"/>
        <v>0</v>
      </c>
      <c r="W89">
        <f t="shared" si="6"/>
        <v>0</v>
      </c>
      <c r="X89">
        <f t="shared" si="6"/>
        <v>0</v>
      </c>
      <c r="Y89">
        <f t="shared" si="6"/>
        <v>0</v>
      </c>
      <c r="AA89">
        <f t="shared" si="9"/>
        <v>1</v>
      </c>
      <c r="AB89">
        <f t="shared" si="9"/>
        <v>1</v>
      </c>
      <c r="AC89">
        <f t="shared" si="9"/>
        <v>1</v>
      </c>
      <c r="AD89">
        <f t="shared" si="9"/>
        <v>1</v>
      </c>
      <c r="AE89">
        <f t="shared" si="9"/>
        <v>1</v>
      </c>
      <c r="AF89">
        <f t="shared" si="8"/>
        <v>1</v>
      </c>
      <c r="AG89">
        <f t="shared" si="8"/>
        <v>1</v>
      </c>
      <c r="AH89">
        <f t="shared" si="8"/>
        <v>1</v>
      </c>
      <c r="AI89">
        <f t="shared" si="8"/>
        <v>1</v>
      </c>
      <c r="AJ89">
        <f t="shared" si="8"/>
        <v>1</v>
      </c>
    </row>
    <row r="90" spans="1:36" ht="15.5" x14ac:dyDescent="0.35">
      <c r="A90" s="49" t="s">
        <v>103</v>
      </c>
      <c r="B90" s="25">
        <f>PIF!L90</f>
        <v>1</v>
      </c>
      <c r="C90">
        <f>PIF!P90</f>
        <v>0</v>
      </c>
      <c r="D90" s="47">
        <f>Prev!B88</f>
        <v>0.5525701148852612</v>
      </c>
      <c r="E90" s="47">
        <f>Prev!E88</f>
        <v>0.53718832692571483</v>
      </c>
      <c r="F90" s="47">
        <f>Prev!H88</f>
        <v>0.5263551927256388</v>
      </c>
      <c r="G90" s="47">
        <f>Prev!K88</f>
        <v>0.51122773494718343</v>
      </c>
      <c r="H90" s="47">
        <f>Prev!N88</f>
        <v>0.49593404628811066</v>
      </c>
      <c r="I90" s="47">
        <f>Prev!Q88</f>
        <v>0.4804939198885228</v>
      </c>
      <c r="J90" s="47">
        <f>Prev!T88</f>
        <v>0.4649286150657202</v>
      </c>
      <c r="K90" s="47">
        <f>Prev!W88</f>
        <v>0.44926081265609041</v>
      </c>
      <c r="L90" s="47">
        <f>Prev!Z88</f>
        <v>0.43351455413496459</v>
      </c>
      <c r="M90" s="47">
        <f>Prev!AC88</f>
        <v>0.41771516383391516</v>
      </c>
      <c r="P90">
        <f t="shared" si="7"/>
        <v>0</v>
      </c>
      <c r="Q90">
        <f t="shared" si="7"/>
        <v>0</v>
      </c>
      <c r="R90">
        <f t="shared" si="7"/>
        <v>0</v>
      </c>
      <c r="S90">
        <f t="shared" si="7"/>
        <v>0</v>
      </c>
      <c r="T90">
        <f t="shared" si="7"/>
        <v>0</v>
      </c>
      <c r="U90">
        <f t="shared" si="6"/>
        <v>0</v>
      </c>
      <c r="V90">
        <f t="shared" si="6"/>
        <v>0</v>
      </c>
      <c r="W90">
        <f t="shared" si="6"/>
        <v>0</v>
      </c>
      <c r="X90">
        <f t="shared" si="6"/>
        <v>0</v>
      </c>
      <c r="Y90">
        <f t="shared" si="6"/>
        <v>0</v>
      </c>
      <c r="AA90">
        <f t="shared" si="9"/>
        <v>1</v>
      </c>
      <c r="AB90">
        <f t="shared" si="9"/>
        <v>1</v>
      </c>
      <c r="AC90">
        <f t="shared" si="9"/>
        <v>1</v>
      </c>
      <c r="AD90">
        <f t="shared" si="9"/>
        <v>1</v>
      </c>
      <c r="AE90">
        <f t="shared" si="9"/>
        <v>1</v>
      </c>
      <c r="AF90">
        <f t="shared" si="8"/>
        <v>1</v>
      </c>
      <c r="AG90">
        <f t="shared" si="8"/>
        <v>1</v>
      </c>
      <c r="AH90">
        <f t="shared" si="8"/>
        <v>1</v>
      </c>
      <c r="AI90">
        <f t="shared" si="8"/>
        <v>1</v>
      </c>
      <c r="AJ90">
        <f t="shared" si="8"/>
        <v>1</v>
      </c>
    </row>
    <row r="91" spans="1:36" ht="15.5" x14ac:dyDescent="0.35">
      <c r="A91" s="49" t="s">
        <v>104</v>
      </c>
      <c r="B91" s="25">
        <f>PIF!L91</f>
        <v>1</v>
      </c>
      <c r="C91">
        <f>PIF!P91</f>
        <v>0</v>
      </c>
      <c r="D91" s="47">
        <f>Prev!B89</f>
        <v>0.5525701148852612</v>
      </c>
      <c r="E91" s="47">
        <f>Prev!E89</f>
        <v>0.53718832692571483</v>
      </c>
      <c r="F91" s="47">
        <f>Prev!H89</f>
        <v>0.5263551927256388</v>
      </c>
      <c r="G91" s="47">
        <f>Prev!K89</f>
        <v>0.51122773494718343</v>
      </c>
      <c r="H91" s="47">
        <f>Prev!N89</f>
        <v>0.49593404628811066</v>
      </c>
      <c r="I91" s="47">
        <f>Prev!Q89</f>
        <v>0.4804939198885228</v>
      </c>
      <c r="J91" s="47">
        <f>Prev!T89</f>
        <v>0.4649286150657202</v>
      </c>
      <c r="K91" s="47">
        <f>Prev!W89</f>
        <v>0.44926081265609041</v>
      </c>
      <c r="L91" s="47">
        <f>Prev!Z89</f>
        <v>0.43351455413496459</v>
      </c>
      <c r="M91" s="47">
        <f>Prev!AC89</f>
        <v>0.41771516383391516</v>
      </c>
      <c r="P91">
        <f t="shared" si="7"/>
        <v>0</v>
      </c>
      <c r="Q91">
        <f t="shared" si="7"/>
        <v>0</v>
      </c>
      <c r="R91">
        <f t="shared" si="7"/>
        <v>0</v>
      </c>
      <c r="S91">
        <f t="shared" si="7"/>
        <v>0</v>
      </c>
      <c r="T91">
        <f t="shared" si="7"/>
        <v>0</v>
      </c>
      <c r="U91">
        <f t="shared" si="6"/>
        <v>0</v>
      </c>
      <c r="V91">
        <f t="shared" si="6"/>
        <v>0</v>
      </c>
      <c r="W91">
        <f t="shared" si="6"/>
        <v>0</v>
      </c>
      <c r="X91">
        <f t="shared" si="6"/>
        <v>0</v>
      </c>
      <c r="Y91">
        <f t="shared" si="6"/>
        <v>0</v>
      </c>
      <c r="AA91">
        <f t="shared" si="9"/>
        <v>1</v>
      </c>
      <c r="AB91">
        <f t="shared" si="9"/>
        <v>1</v>
      </c>
      <c r="AC91">
        <f t="shared" si="9"/>
        <v>1</v>
      </c>
      <c r="AD91">
        <f t="shared" si="9"/>
        <v>1</v>
      </c>
      <c r="AE91">
        <f t="shared" si="9"/>
        <v>1</v>
      </c>
      <c r="AF91">
        <f t="shared" si="8"/>
        <v>1</v>
      </c>
      <c r="AG91">
        <f t="shared" si="8"/>
        <v>1</v>
      </c>
      <c r="AH91">
        <f t="shared" si="8"/>
        <v>1</v>
      </c>
      <c r="AI91">
        <f t="shared" si="8"/>
        <v>1</v>
      </c>
      <c r="AJ91">
        <f t="shared" si="8"/>
        <v>1</v>
      </c>
    </row>
    <row r="92" spans="1:36" ht="15.5" x14ac:dyDescent="0.35">
      <c r="A92" s="49" t="s">
        <v>105</v>
      </c>
      <c r="B92" s="25">
        <f>PIF!L92</f>
        <v>1</v>
      </c>
      <c r="C92">
        <f>PIF!P92</f>
        <v>0</v>
      </c>
      <c r="D92" s="47">
        <f>Prev!B90</f>
        <v>0.5525701148852612</v>
      </c>
      <c r="E92" s="47">
        <f>Prev!E90</f>
        <v>0.53718832692571483</v>
      </c>
      <c r="F92" s="47">
        <f>Prev!H90</f>
        <v>0.5263551927256388</v>
      </c>
      <c r="G92" s="47">
        <f>Prev!K90</f>
        <v>0.51122773494718343</v>
      </c>
      <c r="H92" s="47">
        <f>Prev!N90</f>
        <v>0.49593404628811066</v>
      </c>
      <c r="I92" s="47">
        <f>Prev!Q90</f>
        <v>0.4804939198885228</v>
      </c>
      <c r="J92" s="47">
        <f>Prev!T90</f>
        <v>0.4649286150657202</v>
      </c>
      <c r="K92" s="47">
        <f>Prev!W90</f>
        <v>0.44926081265609041</v>
      </c>
      <c r="L92" s="47">
        <f>Prev!Z90</f>
        <v>0.43351455413496459</v>
      </c>
      <c r="M92" s="47">
        <f>Prev!AC90</f>
        <v>0.41771516383391516</v>
      </c>
      <c r="P92">
        <f t="shared" si="7"/>
        <v>0</v>
      </c>
      <c r="Q92">
        <f t="shared" si="7"/>
        <v>0</v>
      </c>
      <c r="R92">
        <f t="shared" si="7"/>
        <v>0</v>
      </c>
      <c r="S92">
        <f t="shared" si="7"/>
        <v>0</v>
      </c>
      <c r="T92">
        <f t="shared" si="7"/>
        <v>0</v>
      </c>
      <c r="U92">
        <f t="shared" si="6"/>
        <v>0</v>
      </c>
      <c r="V92">
        <f t="shared" si="6"/>
        <v>0</v>
      </c>
      <c r="W92">
        <f t="shared" si="6"/>
        <v>0</v>
      </c>
      <c r="X92">
        <f t="shared" si="6"/>
        <v>0</v>
      </c>
      <c r="Y92">
        <f t="shared" si="6"/>
        <v>0</v>
      </c>
      <c r="AA92">
        <f t="shared" si="9"/>
        <v>1</v>
      </c>
      <c r="AB92">
        <f t="shared" si="9"/>
        <v>1</v>
      </c>
      <c r="AC92">
        <f t="shared" si="9"/>
        <v>1</v>
      </c>
      <c r="AD92">
        <f t="shared" si="9"/>
        <v>1</v>
      </c>
      <c r="AE92">
        <f t="shared" si="9"/>
        <v>1</v>
      </c>
      <c r="AF92">
        <f t="shared" si="8"/>
        <v>1</v>
      </c>
      <c r="AG92">
        <f t="shared" si="8"/>
        <v>1</v>
      </c>
      <c r="AH92">
        <f t="shared" si="8"/>
        <v>1</v>
      </c>
      <c r="AI92">
        <f t="shared" si="8"/>
        <v>1</v>
      </c>
      <c r="AJ92">
        <f t="shared" si="8"/>
        <v>1</v>
      </c>
    </row>
    <row r="93" spans="1:36" ht="15.5" x14ac:dyDescent="0.35">
      <c r="A93" s="49" t="s">
        <v>106</v>
      </c>
      <c r="B93" s="25">
        <f>PIF!L93</f>
        <v>1</v>
      </c>
      <c r="C93">
        <f>PIF!P93</f>
        <v>0</v>
      </c>
      <c r="D93" s="47">
        <f>Prev!B91</f>
        <v>0.5525701148852612</v>
      </c>
      <c r="E93" s="47">
        <f>Prev!E91</f>
        <v>0.53718832692571483</v>
      </c>
      <c r="F93" s="47">
        <f>Prev!H91</f>
        <v>0.5263551927256388</v>
      </c>
      <c r="G93" s="47">
        <f>Prev!K91</f>
        <v>0.51122773494718343</v>
      </c>
      <c r="H93" s="47">
        <f>Prev!N91</f>
        <v>0.49593404628811066</v>
      </c>
      <c r="I93" s="47">
        <f>Prev!Q91</f>
        <v>0.4804939198885228</v>
      </c>
      <c r="J93" s="47">
        <f>Prev!T91</f>
        <v>0.4649286150657202</v>
      </c>
      <c r="K93" s="47">
        <f>Prev!W91</f>
        <v>0.44926081265609041</v>
      </c>
      <c r="L93" s="47">
        <f>Prev!Z91</f>
        <v>0.43351455413496459</v>
      </c>
      <c r="M93" s="47">
        <f>Prev!AC91</f>
        <v>0.41771516383391516</v>
      </c>
      <c r="P93">
        <f t="shared" si="7"/>
        <v>0</v>
      </c>
      <c r="Q93">
        <f t="shared" si="7"/>
        <v>0</v>
      </c>
      <c r="R93">
        <f t="shared" si="7"/>
        <v>0</v>
      </c>
      <c r="S93">
        <f t="shared" si="7"/>
        <v>0</v>
      </c>
      <c r="T93">
        <f t="shared" si="7"/>
        <v>0</v>
      </c>
      <c r="U93">
        <f t="shared" si="6"/>
        <v>0</v>
      </c>
      <c r="V93">
        <f t="shared" si="6"/>
        <v>0</v>
      </c>
      <c r="W93">
        <f t="shared" si="6"/>
        <v>0</v>
      </c>
      <c r="X93">
        <f t="shared" si="6"/>
        <v>0</v>
      </c>
      <c r="Y93">
        <f t="shared" si="6"/>
        <v>0</v>
      </c>
      <c r="AA93">
        <f t="shared" si="9"/>
        <v>1</v>
      </c>
      <c r="AB93">
        <f t="shared" si="9"/>
        <v>1</v>
      </c>
      <c r="AC93">
        <f t="shared" si="9"/>
        <v>1</v>
      </c>
      <c r="AD93">
        <f t="shared" si="9"/>
        <v>1</v>
      </c>
      <c r="AE93">
        <f t="shared" si="9"/>
        <v>1</v>
      </c>
      <c r="AF93">
        <f t="shared" si="8"/>
        <v>1</v>
      </c>
      <c r="AG93">
        <f t="shared" si="8"/>
        <v>1</v>
      </c>
      <c r="AH93">
        <f t="shared" si="8"/>
        <v>1</v>
      </c>
      <c r="AI93">
        <f t="shared" si="8"/>
        <v>1</v>
      </c>
      <c r="AJ93">
        <f t="shared" si="8"/>
        <v>1</v>
      </c>
    </row>
    <row r="94" spans="1:36" ht="15.5" x14ac:dyDescent="0.35">
      <c r="A94" s="49" t="s">
        <v>107</v>
      </c>
      <c r="B94" s="25">
        <f>PIF!L94</f>
        <v>1</v>
      </c>
      <c r="C94">
        <f>PIF!P94</f>
        <v>0</v>
      </c>
      <c r="D94" s="47">
        <f>Prev!B92</f>
        <v>0.5525701148852612</v>
      </c>
      <c r="E94" s="47">
        <f>Prev!E92</f>
        <v>0.53718832692571483</v>
      </c>
      <c r="F94" s="47">
        <f>Prev!H92</f>
        <v>0.5263551927256388</v>
      </c>
      <c r="G94" s="47">
        <f>Prev!K92</f>
        <v>0.51122773494718343</v>
      </c>
      <c r="H94" s="47">
        <f>Prev!N92</f>
        <v>0.49593404628811066</v>
      </c>
      <c r="I94" s="47">
        <f>Prev!Q92</f>
        <v>0.4804939198885228</v>
      </c>
      <c r="J94" s="47">
        <f>Prev!T92</f>
        <v>0.4649286150657202</v>
      </c>
      <c r="K94" s="47">
        <f>Prev!W92</f>
        <v>0.44926081265609041</v>
      </c>
      <c r="L94" s="47">
        <f>Prev!Z92</f>
        <v>0.43351455413496459</v>
      </c>
      <c r="M94" s="47">
        <f>Prev!AC92</f>
        <v>0.41771516383391516</v>
      </c>
      <c r="P94">
        <f t="shared" si="7"/>
        <v>0</v>
      </c>
      <c r="Q94">
        <f t="shared" si="7"/>
        <v>0</v>
      </c>
      <c r="R94">
        <f t="shared" si="7"/>
        <v>0</v>
      </c>
      <c r="S94">
        <f t="shared" si="7"/>
        <v>0</v>
      </c>
      <c r="T94">
        <f t="shared" si="7"/>
        <v>0</v>
      </c>
      <c r="U94">
        <f t="shared" si="6"/>
        <v>0</v>
      </c>
      <c r="V94">
        <f t="shared" si="6"/>
        <v>0</v>
      </c>
      <c r="W94">
        <f t="shared" si="6"/>
        <v>0</v>
      </c>
      <c r="X94">
        <f t="shared" si="6"/>
        <v>0</v>
      </c>
      <c r="Y94">
        <f t="shared" si="6"/>
        <v>0</v>
      </c>
      <c r="AA94">
        <f t="shared" si="9"/>
        <v>1</v>
      </c>
      <c r="AB94">
        <f t="shared" si="9"/>
        <v>1</v>
      </c>
      <c r="AC94">
        <f t="shared" si="9"/>
        <v>1</v>
      </c>
      <c r="AD94">
        <f t="shared" si="9"/>
        <v>1</v>
      </c>
      <c r="AE94">
        <f t="shared" si="9"/>
        <v>1</v>
      </c>
      <c r="AF94">
        <f t="shared" si="8"/>
        <v>1</v>
      </c>
      <c r="AG94">
        <f t="shared" si="8"/>
        <v>1</v>
      </c>
      <c r="AH94">
        <f t="shared" si="8"/>
        <v>1</v>
      </c>
      <c r="AI94">
        <f t="shared" si="8"/>
        <v>1</v>
      </c>
      <c r="AJ94">
        <f t="shared" si="8"/>
        <v>1</v>
      </c>
    </row>
    <row r="95" spans="1:36" ht="15.5" x14ac:dyDescent="0.35">
      <c r="A95" s="49" t="s">
        <v>108</v>
      </c>
      <c r="B95" s="25">
        <f>PIF!L95</f>
        <v>1</v>
      </c>
      <c r="C95">
        <f>PIF!P95</f>
        <v>0</v>
      </c>
      <c r="D95" s="47">
        <f>Prev!B93</f>
        <v>0.5525701148852612</v>
      </c>
      <c r="E95" s="47">
        <f>Prev!E93</f>
        <v>0.53718832692571483</v>
      </c>
      <c r="F95" s="47">
        <f>Prev!H93</f>
        <v>0.5263551927256388</v>
      </c>
      <c r="G95" s="47">
        <f>Prev!K93</f>
        <v>0.51122773494718343</v>
      </c>
      <c r="H95" s="47">
        <f>Prev!N93</f>
        <v>0.49593404628811066</v>
      </c>
      <c r="I95" s="47">
        <f>Prev!Q93</f>
        <v>0.4804939198885228</v>
      </c>
      <c r="J95" s="47">
        <f>Prev!T93</f>
        <v>0.4649286150657202</v>
      </c>
      <c r="K95" s="47">
        <f>Prev!W93</f>
        <v>0.44926081265609041</v>
      </c>
      <c r="L95" s="47">
        <f>Prev!Z93</f>
        <v>0.43351455413496459</v>
      </c>
      <c r="M95" s="47">
        <f>Prev!AC93</f>
        <v>0.41771516383391516</v>
      </c>
      <c r="P95">
        <f t="shared" si="7"/>
        <v>0</v>
      </c>
      <c r="Q95">
        <f t="shared" si="7"/>
        <v>0</v>
      </c>
      <c r="R95">
        <f t="shared" si="7"/>
        <v>0</v>
      </c>
      <c r="S95">
        <f t="shared" si="7"/>
        <v>0</v>
      </c>
      <c r="T95">
        <f t="shared" si="7"/>
        <v>0</v>
      </c>
      <c r="U95">
        <f t="shared" si="6"/>
        <v>0</v>
      </c>
      <c r="V95">
        <f t="shared" si="6"/>
        <v>0</v>
      </c>
      <c r="W95">
        <f t="shared" si="6"/>
        <v>0</v>
      </c>
      <c r="X95">
        <f t="shared" si="6"/>
        <v>0</v>
      </c>
      <c r="Y95">
        <f t="shared" si="6"/>
        <v>0</v>
      </c>
      <c r="AA95">
        <f t="shared" si="9"/>
        <v>1</v>
      </c>
      <c r="AB95">
        <f t="shared" si="9"/>
        <v>1</v>
      </c>
      <c r="AC95">
        <f t="shared" si="9"/>
        <v>1</v>
      </c>
      <c r="AD95">
        <f t="shared" si="9"/>
        <v>1</v>
      </c>
      <c r="AE95">
        <f t="shared" si="9"/>
        <v>1</v>
      </c>
      <c r="AF95">
        <f t="shared" si="8"/>
        <v>1</v>
      </c>
      <c r="AG95">
        <f t="shared" si="8"/>
        <v>1</v>
      </c>
      <c r="AH95">
        <f t="shared" si="8"/>
        <v>1</v>
      </c>
      <c r="AI95">
        <f t="shared" si="8"/>
        <v>1</v>
      </c>
      <c r="AJ95">
        <f t="shared" si="8"/>
        <v>1</v>
      </c>
    </row>
    <row r="96" spans="1:36" ht="15.5" x14ac:dyDescent="0.35">
      <c r="A96" s="49" t="s">
        <v>109</v>
      </c>
      <c r="B96" s="25">
        <f>PIF!L96</f>
        <v>1</v>
      </c>
      <c r="C96">
        <f>PIF!P96</f>
        <v>0</v>
      </c>
      <c r="D96" s="47">
        <f>Prev!B94</f>
        <v>0.5525701148852612</v>
      </c>
      <c r="E96" s="47">
        <f>Prev!E94</f>
        <v>0.53718832692571483</v>
      </c>
      <c r="F96" s="47">
        <f>Prev!H94</f>
        <v>0.5263551927256388</v>
      </c>
      <c r="G96" s="47">
        <f>Prev!K94</f>
        <v>0.51122773494718343</v>
      </c>
      <c r="H96" s="47">
        <f>Prev!N94</f>
        <v>0.49593404628811066</v>
      </c>
      <c r="I96" s="47">
        <f>Prev!Q94</f>
        <v>0.4804939198885228</v>
      </c>
      <c r="J96" s="47">
        <f>Prev!T94</f>
        <v>0.4649286150657202</v>
      </c>
      <c r="K96" s="47">
        <f>Prev!W94</f>
        <v>0.44926081265609041</v>
      </c>
      <c r="L96" s="47">
        <f>Prev!Z94</f>
        <v>0.43351455413496459</v>
      </c>
      <c r="M96" s="47">
        <f>Prev!AC94</f>
        <v>0.41771516383391516</v>
      </c>
      <c r="P96">
        <f t="shared" si="7"/>
        <v>0</v>
      </c>
      <c r="Q96">
        <f t="shared" si="7"/>
        <v>0</v>
      </c>
      <c r="R96">
        <f t="shared" si="7"/>
        <v>0</v>
      </c>
      <c r="S96">
        <f t="shared" si="7"/>
        <v>0</v>
      </c>
      <c r="T96">
        <f t="shared" si="7"/>
        <v>0</v>
      </c>
      <c r="U96">
        <f t="shared" si="6"/>
        <v>0</v>
      </c>
      <c r="V96">
        <f t="shared" si="6"/>
        <v>0</v>
      </c>
      <c r="W96">
        <f t="shared" si="6"/>
        <v>0</v>
      </c>
      <c r="X96">
        <f t="shared" si="6"/>
        <v>0</v>
      </c>
      <c r="Y96">
        <f t="shared" si="6"/>
        <v>0</v>
      </c>
      <c r="AA96">
        <f t="shared" si="9"/>
        <v>1</v>
      </c>
      <c r="AB96">
        <f t="shared" si="9"/>
        <v>1</v>
      </c>
      <c r="AC96">
        <f t="shared" si="9"/>
        <v>1</v>
      </c>
      <c r="AD96">
        <f t="shared" si="9"/>
        <v>1</v>
      </c>
      <c r="AE96">
        <f t="shared" si="9"/>
        <v>1</v>
      </c>
      <c r="AF96">
        <f t="shared" si="8"/>
        <v>1</v>
      </c>
      <c r="AG96">
        <f t="shared" si="8"/>
        <v>1</v>
      </c>
      <c r="AH96">
        <f t="shared" si="8"/>
        <v>1</v>
      </c>
      <c r="AI96">
        <f t="shared" si="8"/>
        <v>1</v>
      </c>
      <c r="AJ96">
        <f t="shared" si="8"/>
        <v>1</v>
      </c>
    </row>
    <row r="97" spans="1:36" ht="15.5" x14ac:dyDescent="0.35">
      <c r="A97" s="49" t="s">
        <v>110</v>
      </c>
      <c r="B97" s="25">
        <f>PIF!L97</f>
        <v>1</v>
      </c>
      <c r="C97">
        <f>PIF!P97</f>
        <v>0</v>
      </c>
      <c r="D97" s="47">
        <f>Prev!B95</f>
        <v>0.5525701148852612</v>
      </c>
      <c r="E97" s="47">
        <f>Prev!E95</f>
        <v>0.53718832692571483</v>
      </c>
      <c r="F97" s="47">
        <f>Prev!H95</f>
        <v>0.5263551927256388</v>
      </c>
      <c r="G97" s="47">
        <f>Prev!K95</f>
        <v>0.51122773494718343</v>
      </c>
      <c r="H97" s="47">
        <f>Prev!N95</f>
        <v>0.49593404628811066</v>
      </c>
      <c r="I97" s="47">
        <f>Prev!Q95</f>
        <v>0.4804939198885228</v>
      </c>
      <c r="J97" s="47">
        <f>Prev!T95</f>
        <v>0.4649286150657202</v>
      </c>
      <c r="K97" s="47">
        <f>Prev!W95</f>
        <v>0.44926081265609041</v>
      </c>
      <c r="L97" s="47">
        <f>Prev!Z95</f>
        <v>0.43351455413496459</v>
      </c>
      <c r="M97" s="47">
        <f>Prev!AC95</f>
        <v>0.41771516383391516</v>
      </c>
      <c r="P97">
        <f t="shared" si="7"/>
        <v>0</v>
      </c>
      <c r="Q97">
        <f t="shared" si="7"/>
        <v>0</v>
      </c>
      <c r="R97">
        <f t="shared" si="7"/>
        <v>0</v>
      </c>
      <c r="S97">
        <f t="shared" si="7"/>
        <v>0</v>
      </c>
      <c r="T97">
        <f t="shared" si="7"/>
        <v>0</v>
      </c>
      <c r="U97">
        <f t="shared" si="6"/>
        <v>0</v>
      </c>
      <c r="V97">
        <f t="shared" si="6"/>
        <v>0</v>
      </c>
      <c r="W97">
        <f t="shared" si="6"/>
        <v>0</v>
      </c>
      <c r="X97">
        <f t="shared" si="6"/>
        <v>0</v>
      </c>
      <c r="Y97">
        <f t="shared" si="6"/>
        <v>0</v>
      </c>
      <c r="AA97">
        <f t="shared" si="9"/>
        <v>1</v>
      </c>
      <c r="AB97">
        <f t="shared" si="9"/>
        <v>1</v>
      </c>
      <c r="AC97">
        <f t="shared" si="9"/>
        <v>1</v>
      </c>
      <c r="AD97">
        <f t="shared" si="9"/>
        <v>1</v>
      </c>
      <c r="AE97">
        <f t="shared" si="9"/>
        <v>1</v>
      </c>
      <c r="AF97">
        <f t="shared" si="8"/>
        <v>1</v>
      </c>
      <c r="AG97">
        <f t="shared" si="8"/>
        <v>1</v>
      </c>
      <c r="AH97">
        <f t="shared" si="8"/>
        <v>1</v>
      </c>
      <c r="AI97">
        <f t="shared" si="8"/>
        <v>1</v>
      </c>
      <c r="AJ97">
        <f t="shared" si="8"/>
        <v>1</v>
      </c>
    </row>
    <row r="98" spans="1:36" ht="15.5" x14ac:dyDescent="0.35">
      <c r="A98" s="49" t="s">
        <v>111</v>
      </c>
      <c r="B98" s="25">
        <f>PIF!L98</f>
        <v>1</v>
      </c>
      <c r="C98">
        <f>PIF!P98</f>
        <v>0</v>
      </c>
      <c r="D98" s="47">
        <f>Prev!B96</f>
        <v>0.5525701148852612</v>
      </c>
      <c r="E98" s="47">
        <f>Prev!E96</f>
        <v>0.53718832692571483</v>
      </c>
      <c r="F98" s="47">
        <f>Prev!H96</f>
        <v>0.5263551927256388</v>
      </c>
      <c r="G98" s="47">
        <f>Prev!K96</f>
        <v>0.51122773494718343</v>
      </c>
      <c r="H98" s="47">
        <f>Prev!N96</f>
        <v>0.49593404628811066</v>
      </c>
      <c r="I98" s="47">
        <f>Prev!Q96</f>
        <v>0.4804939198885228</v>
      </c>
      <c r="J98" s="47">
        <f>Prev!T96</f>
        <v>0.4649286150657202</v>
      </c>
      <c r="K98" s="47">
        <f>Prev!W96</f>
        <v>0.44926081265609041</v>
      </c>
      <c r="L98" s="47">
        <f>Prev!Z96</f>
        <v>0.43351455413496459</v>
      </c>
      <c r="M98" s="47">
        <f>Prev!AC96</f>
        <v>0.41771516383391516</v>
      </c>
      <c r="P98">
        <f t="shared" si="7"/>
        <v>0</v>
      </c>
      <c r="Q98">
        <f t="shared" si="7"/>
        <v>0</v>
      </c>
      <c r="R98">
        <f t="shared" si="7"/>
        <v>0</v>
      </c>
      <c r="S98">
        <f t="shared" si="7"/>
        <v>0</v>
      </c>
      <c r="T98">
        <f t="shared" si="7"/>
        <v>0</v>
      </c>
      <c r="U98">
        <f t="shared" si="6"/>
        <v>0</v>
      </c>
      <c r="V98">
        <f t="shared" si="6"/>
        <v>0</v>
      </c>
      <c r="W98">
        <f t="shared" si="6"/>
        <v>0</v>
      </c>
      <c r="X98">
        <f t="shared" si="6"/>
        <v>0</v>
      </c>
      <c r="Y98">
        <f t="shared" si="6"/>
        <v>0</v>
      </c>
      <c r="AA98">
        <f t="shared" si="9"/>
        <v>1</v>
      </c>
      <c r="AB98">
        <f t="shared" si="9"/>
        <v>1</v>
      </c>
      <c r="AC98">
        <f t="shared" si="9"/>
        <v>1</v>
      </c>
      <c r="AD98">
        <f t="shared" si="9"/>
        <v>1</v>
      </c>
      <c r="AE98">
        <f t="shared" si="9"/>
        <v>1</v>
      </c>
      <c r="AF98">
        <f t="shared" si="8"/>
        <v>1</v>
      </c>
      <c r="AG98">
        <f t="shared" si="8"/>
        <v>1</v>
      </c>
      <c r="AH98">
        <f t="shared" si="8"/>
        <v>1</v>
      </c>
      <c r="AI98">
        <f t="shared" si="8"/>
        <v>1</v>
      </c>
      <c r="AJ98">
        <f t="shared" si="8"/>
        <v>1</v>
      </c>
    </row>
    <row r="99" spans="1:36" ht="15.5" x14ac:dyDescent="0.35">
      <c r="A99" s="49" t="s">
        <v>112</v>
      </c>
      <c r="B99" s="25">
        <f>PIF!L99</f>
        <v>1</v>
      </c>
      <c r="C99">
        <f>PIF!P99</f>
        <v>0</v>
      </c>
      <c r="D99" s="47">
        <f>Prev!B97</f>
        <v>0.5525701148852612</v>
      </c>
      <c r="E99" s="47">
        <f>Prev!E97</f>
        <v>0.53718832692571483</v>
      </c>
      <c r="F99" s="47">
        <f>Prev!H97</f>
        <v>0.5263551927256388</v>
      </c>
      <c r="G99" s="47">
        <f>Prev!K97</f>
        <v>0.51122773494718343</v>
      </c>
      <c r="H99" s="47">
        <f>Prev!N97</f>
        <v>0.49593404628811066</v>
      </c>
      <c r="I99" s="47">
        <f>Prev!Q97</f>
        <v>0.4804939198885228</v>
      </c>
      <c r="J99" s="47">
        <f>Prev!T97</f>
        <v>0.4649286150657202</v>
      </c>
      <c r="K99" s="47">
        <f>Prev!W97</f>
        <v>0.44926081265609041</v>
      </c>
      <c r="L99" s="47">
        <f>Prev!Z97</f>
        <v>0.43351455413496459</v>
      </c>
      <c r="M99" s="47">
        <f>Prev!AC97</f>
        <v>0.41771516383391516</v>
      </c>
      <c r="P99">
        <f t="shared" si="7"/>
        <v>0</v>
      </c>
      <c r="Q99">
        <f t="shared" si="7"/>
        <v>0</v>
      </c>
      <c r="R99">
        <f t="shared" si="7"/>
        <v>0</v>
      </c>
      <c r="S99">
        <f t="shared" si="7"/>
        <v>0</v>
      </c>
      <c r="T99">
        <f t="shared" si="7"/>
        <v>0</v>
      </c>
      <c r="U99">
        <f t="shared" si="6"/>
        <v>0</v>
      </c>
      <c r="V99">
        <f t="shared" si="6"/>
        <v>0</v>
      </c>
      <c r="W99">
        <f t="shared" si="6"/>
        <v>0</v>
      </c>
      <c r="X99">
        <f t="shared" si="6"/>
        <v>0</v>
      </c>
      <c r="Y99">
        <f t="shared" si="6"/>
        <v>0</v>
      </c>
      <c r="AA99">
        <f t="shared" si="9"/>
        <v>1</v>
      </c>
      <c r="AB99">
        <f t="shared" si="9"/>
        <v>1</v>
      </c>
      <c r="AC99">
        <f t="shared" si="9"/>
        <v>1</v>
      </c>
      <c r="AD99">
        <f t="shared" si="9"/>
        <v>1</v>
      </c>
      <c r="AE99">
        <f t="shared" si="9"/>
        <v>1</v>
      </c>
      <c r="AF99">
        <f t="shared" si="8"/>
        <v>1</v>
      </c>
      <c r="AG99">
        <f t="shared" si="8"/>
        <v>1</v>
      </c>
      <c r="AH99">
        <f t="shared" si="8"/>
        <v>1</v>
      </c>
      <c r="AI99">
        <f t="shared" si="8"/>
        <v>1</v>
      </c>
      <c r="AJ99">
        <f t="shared" si="8"/>
        <v>1</v>
      </c>
    </row>
    <row r="100" spans="1:36" ht="15.5" x14ac:dyDescent="0.35">
      <c r="A100" s="49" t="s">
        <v>113</v>
      </c>
      <c r="B100" s="25">
        <f>PIF!L100</f>
        <v>1</v>
      </c>
      <c r="C100">
        <f>PIF!P100</f>
        <v>0</v>
      </c>
      <c r="D100" s="47">
        <f>Prev!B98</f>
        <v>0.5525701148852612</v>
      </c>
      <c r="E100" s="47">
        <f>Prev!E98</f>
        <v>0.53718832692571483</v>
      </c>
      <c r="F100" s="47">
        <f>Prev!H98</f>
        <v>0.5263551927256388</v>
      </c>
      <c r="G100" s="47">
        <f>Prev!K98</f>
        <v>0.51122773494718343</v>
      </c>
      <c r="H100" s="47">
        <f>Prev!N98</f>
        <v>0.49593404628811066</v>
      </c>
      <c r="I100" s="47">
        <f>Prev!Q98</f>
        <v>0.4804939198885228</v>
      </c>
      <c r="J100" s="47">
        <f>Prev!T98</f>
        <v>0.4649286150657202</v>
      </c>
      <c r="K100" s="47">
        <f>Prev!W98</f>
        <v>0.44926081265609041</v>
      </c>
      <c r="L100" s="47">
        <f>Prev!Z98</f>
        <v>0.43351455413496459</v>
      </c>
      <c r="M100" s="47">
        <f>Prev!AC98</f>
        <v>0.41771516383391516</v>
      </c>
      <c r="P100">
        <f t="shared" si="7"/>
        <v>0</v>
      </c>
      <c r="Q100">
        <f t="shared" si="7"/>
        <v>0</v>
      </c>
      <c r="R100">
        <f t="shared" si="7"/>
        <v>0</v>
      </c>
      <c r="S100">
        <f t="shared" si="7"/>
        <v>0</v>
      </c>
      <c r="T100">
        <f t="shared" si="7"/>
        <v>0</v>
      </c>
      <c r="U100">
        <f t="shared" ref="U100:Y150" si="10">I100*($B100-1)/(I100*($B100-1)+1)</f>
        <v>0</v>
      </c>
      <c r="V100">
        <f t="shared" si="10"/>
        <v>0</v>
      </c>
      <c r="W100">
        <f t="shared" si="10"/>
        <v>0</v>
      </c>
      <c r="X100">
        <f t="shared" si="10"/>
        <v>0</v>
      </c>
      <c r="Y100">
        <f t="shared" si="10"/>
        <v>0</v>
      </c>
      <c r="AA100">
        <f t="shared" si="9"/>
        <v>1</v>
      </c>
      <c r="AB100">
        <f t="shared" si="9"/>
        <v>1</v>
      </c>
      <c r="AC100">
        <f t="shared" si="9"/>
        <v>1</v>
      </c>
      <c r="AD100">
        <f t="shared" si="9"/>
        <v>1</v>
      </c>
      <c r="AE100">
        <f t="shared" si="9"/>
        <v>1</v>
      </c>
      <c r="AF100">
        <f t="shared" si="8"/>
        <v>1</v>
      </c>
      <c r="AG100">
        <f t="shared" si="8"/>
        <v>1</v>
      </c>
      <c r="AH100">
        <f t="shared" si="8"/>
        <v>1</v>
      </c>
      <c r="AI100">
        <f t="shared" si="8"/>
        <v>1</v>
      </c>
      <c r="AJ100">
        <f t="shared" si="8"/>
        <v>1</v>
      </c>
    </row>
    <row r="101" spans="1:36" ht="15.5" x14ac:dyDescent="0.35">
      <c r="A101" s="49" t="s">
        <v>114</v>
      </c>
      <c r="B101" s="25">
        <f>PIF!L101</f>
        <v>1</v>
      </c>
      <c r="C101">
        <f>PIF!P101</f>
        <v>0</v>
      </c>
      <c r="D101" s="47">
        <f>Prev!B99</f>
        <v>0.5525701148852612</v>
      </c>
      <c r="E101" s="47">
        <f>Prev!E99</f>
        <v>0.53718832692571483</v>
      </c>
      <c r="F101" s="47">
        <f>Prev!H99</f>
        <v>0.5263551927256388</v>
      </c>
      <c r="G101" s="47">
        <f>Prev!K99</f>
        <v>0.51122773494718343</v>
      </c>
      <c r="H101" s="47">
        <f>Prev!N99</f>
        <v>0.49593404628811066</v>
      </c>
      <c r="I101" s="47">
        <f>Prev!Q99</f>
        <v>0.4804939198885228</v>
      </c>
      <c r="J101" s="47">
        <f>Prev!T99</f>
        <v>0.4649286150657202</v>
      </c>
      <c r="K101" s="47">
        <f>Prev!W99</f>
        <v>0.44926081265609041</v>
      </c>
      <c r="L101" s="47">
        <f>Prev!Z99</f>
        <v>0.43351455413496459</v>
      </c>
      <c r="M101" s="47">
        <f>Prev!AC99</f>
        <v>0.41771516383391516</v>
      </c>
      <c r="P101">
        <f t="shared" ref="P101:T151" si="11">D101*($B101-1)/(D101*($B101-1)+1)</f>
        <v>0</v>
      </c>
      <c r="Q101">
        <f t="shared" si="11"/>
        <v>0</v>
      </c>
      <c r="R101">
        <f t="shared" si="11"/>
        <v>0</v>
      </c>
      <c r="S101">
        <f t="shared" si="11"/>
        <v>0</v>
      </c>
      <c r="T101">
        <f t="shared" si="11"/>
        <v>0</v>
      </c>
      <c r="U101">
        <f t="shared" si="10"/>
        <v>0</v>
      </c>
      <c r="V101">
        <f t="shared" si="10"/>
        <v>0</v>
      </c>
      <c r="W101">
        <f t="shared" si="10"/>
        <v>0</v>
      </c>
      <c r="X101">
        <f t="shared" si="10"/>
        <v>0</v>
      </c>
      <c r="Y101">
        <f t="shared" si="10"/>
        <v>0</v>
      </c>
      <c r="AA101">
        <f t="shared" si="9"/>
        <v>1</v>
      </c>
      <c r="AB101">
        <f t="shared" si="9"/>
        <v>1</v>
      </c>
      <c r="AC101">
        <f t="shared" si="9"/>
        <v>1</v>
      </c>
      <c r="AD101">
        <f t="shared" si="9"/>
        <v>1</v>
      </c>
      <c r="AE101">
        <f t="shared" si="9"/>
        <v>1</v>
      </c>
      <c r="AF101">
        <f t="shared" si="8"/>
        <v>1</v>
      </c>
      <c r="AG101">
        <f t="shared" si="8"/>
        <v>1</v>
      </c>
      <c r="AH101">
        <f t="shared" si="8"/>
        <v>1</v>
      </c>
      <c r="AI101">
        <f t="shared" si="8"/>
        <v>1</v>
      </c>
      <c r="AJ101">
        <f t="shared" si="8"/>
        <v>1</v>
      </c>
    </row>
    <row r="102" spans="1:36" ht="15.5" x14ac:dyDescent="0.35">
      <c r="A102" s="49" t="s">
        <v>115</v>
      </c>
      <c r="B102" s="25">
        <f>PIF!L102</f>
        <v>1</v>
      </c>
      <c r="C102">
        <f>PIF!P102</f>
        <v>0</v>
      </c>
      <c r="D102" s="47">
        <f>Prev!B100</f>
        <v>0.5525701148852612</v>
      </c>
      <c r="E102" s="47">
        <f>Prev!E100</f>
        <v>0.53718832692571483</v>
      </c>
      <c r="F102" s="47">
        <f>Prev!H100</f>
        <v>0.5263551927256388</v>
      </c>
      <c r="G102" s="47">
        <f>Prev!K100</f>
        <v>0.51122773494718343</v>
      </c>
      <c r="H102" s="47">
        <f>Prev!N100</f>
        <v>0.49593404628811066</v>
      </c>
      <c r="I102" s="47">
        <f>Prev!Q100</f>
        <v>0.4804939198885228</v>
      </c>
      <c r="J102" s="47">
        <f>Prev!T100</f>
        <v>0.4649286150657202</v>
      </c>
      <c r="K102" s="47">
        <f>Prev!W100</f>
        <v>0.44926081265609041</v>
      </c>
      <c r="L102" s="47">
        <f>Prev!Z100</f>
        <v>0.43351455413496459</v>
      </c>
      <c r="M102" s="47">
        <f>Prev!AC100</f>
        <v>0.41771516383391516</v>
      </c>
      <c r="P102">
        <f t="shared" si="11"/>
        <v>0</v>
      </c>
      <c r="Q102">
        <f t="shared" si="11"/>
        <v>0</v>
      </c>
      <c r="R102">
        <f t="shared" si="11"/>
        <v>0</v>
      </c>
      <c r="S102">
        <f t="shared" si="11"/>
        <v>0</v>
      </c>
      <c r="T102">
        <f t="shared" si="11"/>
        <v>0</v>
      </c>
      <c r="U102">
        <f t="shared" si="10"/>
        <v>0</v>
      </c>
      <c r="V102">
        <f t="shared" si="10"/>
        <v>0</v>
      </c>
      <c r="W102">
        <f t="shared" si="10"/>
        <v>0</v>
      </c>
      <c r="X102">
        <f t="shared" si="10"/>
        <v>0</v>
      </c>
      <c r="Y102">
        <f t="shared" si="10"/>
        <v>0</v>
      </c>
      <c r="AA102">
        <f t="shared" si="9"/>
        <v>1</v>
      </c>
      <c r="AB102">
        <f t="shared" si="9"/>
        <v>1</v>
      </c>
      <c r="AC102">
        <f t="shared" si="9"/>
        <v>1</v>
      </c>
      <c r="AD102">
        <f t="shared" si="9"/>
        <v>1</v>
      </c>
      <c r="AE102">
        <f t="shared" si="9"/>
        <v>1</v>
      </c>
      <c r="AF102">
        <f t="shared" si="8"/>
        <v>1</v>
      </c>
      <c r="AG102">
        <f t="shared" si="8"/>
        <v>1</v>
      </c>
      <c r="AH102">
        <f t="shared" si="8"/>
        <v>1</v>
      </c>
      <c r="AI102">
        <f t="shared" si="8"/>
        <v>1</v>
      </c>
      <c r="AJ102">
        <f t="shared" si="8"/>
        <v>1</v>
      </c>
    </row>
    <row r="103" spans="1:36" ht="15.5" x14ac:dyDescent="0.35">
      <c r="A103" s="49" t="s">
        <v>116</v>
      </c>
      <c r="B103" s="25">
        <f>PIF!L103</f>
        <v>1</v>
      </c>
      <c r="C103">
        <f>PIF!P103</f>
        <v>0</v>
      </c>
      <c r="D103" s="47">
        <f>Prev!B101</f>
        <v>0.5525701148852612</v>
      </c>
      <c r="E103" s="47">
        <f>Prev!E101</f>
        <v>0.53718832692571483</v>
      </c>
      <c r="F103" s="47">
        <f>Prev!H101</f>
        <v>0.5263551927256388</v>
      </c>
      <c r="G103" s="47">
        <f>Prev!K101</f>
        <v>0.51122773494718343</v>
      </c>
      <c r="H103" s="47">
        <f>Prev!N101</f>
        <v>0.49593404628811066</v>
      </c>
      <c r="I103" s="47">
        <f>Prev!Q101</f>
        <v>0.4804939198885228</v>
      </c>
      <c r="J103" s="47">
        <f>Prev!T101</f>
        <v>0.4649286150657202</v>
      </c>
      <c r="K103" s="47">
        <f>Prev!W101</f>
        <v>0.44926081265609041</v>
      </c>
      <c r="L103" s="47">
        <f>Prev!Z101</f>
        <v>0.43351455413496459</v>
      </c>
      <c r="M103" s="47">
        <f>Prev!AC101</f>
        <v>0.41771516383391516</v>
      </c>
      <c r="P103">
        <f t="shared" si="11"/>
        <v>0</v>
      </c>
      <c r="Q103">
        <f t="shared" si="11"/>
        <v>0</v>
      </c>
      <c r="R103">
        <f t="shared" si="11"/>
        <v>0</v>
      </c>
      <c r="S103">
        <f t="shared" si="11"/>
        <v>0</v>
      </c>
      <c r="T103">
        <f t="shared" si="11"/>
        <v>0</v>
      </c>
      <c r="U103">
        <f t="shared" si="10"/>
        <v>0</v>
      </c>
      <c r="V103">
        <f t="shared" si="10"/>
        <v>0</v>
      </c>
      <c r="W103">
        <f t="shared" si="10"/>
        <v>0</v>
      </c>
      <c r="X103">
        <f t="shared" si="10"/>
        <v>0</v>
      </c>
      <c r="Y103">
        <f t="shared" si="10"/>
        <v>0</v>
      </c>
      <c r="AA103">
        <f t="shared" si="9"/>
        <v>1</v>
      </c>
      <c r="AB103">
        <f t="shared" si="9"/>
        <v>1</v>
      </c>
      <c r="AC103">
        <f t="shared" si="9"/>
        <v>1</v>
      </c>
      <c r="AD103">
        <f t="shared" si="9"/>
        <v>1</v>
      </c>
      <c r="AE103">
        <f t="shared" si="9"/>
        <v>1</v>
      </c>
      <c r="AF103">
        <f t="shared" si="8"/>
        <v>1</v>
      </c>
      <c r="AG103">
        <f t="shared" si="8"/>
        <v>1</v>
      </c>
      <c r="AH103">
        <f t="shared" si="8"/>
        <v>1</v>
      </c>
      <c r="AI103">
        <f t="shared" si="8"/>
        <v>1</v>
      </c>
      <c r="AJ103">
        <f t="shared" si="8"/>
        <v>1</v>
      </c>
    </row>
    <row r="104" spans="1:36" ht="15.5" x14ac:dyDescent="0.35">
      <c r="A104" s="49" t="s">
        <v>117</v>
      </c>
      <c r="B104" s="25">
        <f>PIF!L104</f>
        <v>1</v>
      </c>
      <c r="C104">
        <f>PIF!P104</f>
        <v>0</v>
      </c>
      <c r="D104" s="47">
        <f>Prev!B102</f>
        <v>0.5525701148852612</v>
      </c>
      <c r="E104" s="47">
        <f>Prev!E102</f>
        <v>0.53718832692571483</v>
      </c>
      <c r="F104" s="47">
        <f>Prev!H102</f>
        <v>0.5263551927256388</v>
      </c>
      <c r="G104" s="47">
        <f>Prev!K102</f>
        <v>0.51122773494718343</v>
      </c>
      <c r="H104" s="47">
        <f>Prev!N102</f>
        <v>0.49593404628811066</v>
      </c>
      <c r="I104" s="47">
        <f>Prev!Q102</f>
        <v>0.4804939198885228</v>
      </c>
      <c r="J104" s="47">
        <f>Prev!T102</f>
        <v>0.4649286150657202</v>
      </c>
      <c r="K104" s="47">
        <f>Prev!W102</f>
        <v>0.44926081265609041</v>
      </c>
      <c r="L104" s="47">
        <f>Prev!Z102</f>
        <v>0.43351455413496459</v>
      </c>
      <c r="M104" s="47">
        <f>Prev!AC102</f>
        <v>0.41771516383391516</v>
      </c>
      <c r="P104">
        <f t="shared" si="11"/>
        <v>0</v>
      </c>
      <c r="Q104">
        <f t="shared" si="11"/>
        <v>0</v>
      </c>
      <c r="R104">
        <f t="shared" si="11"/>
        <v>0</v>
      </c>
      <c r="S104">
        <f t="shared" si="11"/>
        <v>0</v>
      </c>
      <c r="T104">
        <f t="shared" si="11"/>
        <v>0</v>
      </c>
      <c r="U104">
        <f t="shared" si="10"/>
        <v>0</v>
      </c>
      <c r="V104">
        <f t="shared" si="10"/>
        <v>0</v>
      </c>
      <c r="W104">
        <f t="shared" si="10"/>
        <v>0</v>
      </c>
      <c r="X104">
        <f t="shared" si="10"/>
        <v>0</v>
      </c>
      <c r="Y104">
        <f t="shared" si="10"/>
        <v>0</v>
      </c>
      <c r="AA104">
        <f t="shared" si="9"/>
        <v>1</v>
      </c>
      <c r="AB104">
        <f t="shared" si="9"/>
        <v>1</v>
      </c>
      <c r="AC104">
        <f t="shared" si="9"/>
        <v>1</v>
      </c>
      <c r="AD104">
        <f t="shared" si="9"/>
        <v>1</v>
      </c>
      <c r="AE104">
        <f t="shared" si="9"/>
        <v>1</v>
      </c>
      <c r="AF104">
        <f t="shared" si="8"/>
        <v>1</v>
      </c>
      <c r="AG104">
        <f t="shared" si="8"/>
        <v>1</v>
      </c>
      <c r="AH104">
        <f t="shared" si="8"/>
        <v>1</v>
      </c>
      <c r="AI104">
        <f t="shared" si="8"/>
        <v>1</v>
      </c>
      <c r="AJ104">
        <f t="shared" si="8"/>
        <v>1</v>
      </c>
    </row>
    <row r="105" spans="1:36" ht="15.5" x14ac:dyDescent="0.35">
      <c r="A105" s="49" t="s">
        <v>118</v>
      </c>
      <c r="B105" s="25">
        <f>PIF!L105</f>
        <v>1</v>
      </c>
      <c r="C105">
        <f>PIF!P105</f>
        <v>0</v>
      </c>
      <c r="D105" s="47">
        <f>Prev!B103</f>
        <v>0.5525701148852612</v>
      </c>
      <c r="E105" s="47">
        <f>Prev!E103</f>
        <v>0.53718832692571483</v>
      </c>
      <c r="F105" s="47">
        <f>Prev!H103</f>
        <v>0.5263551927256388</v>
      </c>
      <c r="G105" s="47">
        <f>Prev!K103</f>
        <v>0.51122773494718343</v>
      </c>
      <c r="H105" s="47">
        <f>Prev!N103</f>
        <v>0.49593404628811066</v>
      </c>
      <c r="I105" s="47">
        <f>Prev!Q103</f>
        <v>0.4804939198885228</v>
      </c>
      <c r="J105" s="47">
        <f>Prev!T103</f>
        <v>0.4649286150657202</v>
      </c>
      <c r="K105" s="47">
        <f>Prev!W103</f>
        <v>0.44926081265609041</v>
      </c>
      <c r="L105" s="47">
        <f>Prev!Z103</f>
        <v>0.43351455413496459</v>
      </c>
      <c r="M105" s="47">
        <f>Prev!AC103</f>
        <v>0.41771516383391516</v>
      </c>
      <c r="P105">
        <f t="shared" si="11"/>
        <v>0</v>
      </c>
      <c r="Q105">
        <f t="shared" si="11"/>
        <v>0</v>
      </c>
      <c r="R105">
        <f t="shared" si="11"/>
        <v>0</v>
      </c>
      <c r="S105">
        <f t="shared" si="11"/>
        <v>0</v>
      </c>
      <c r="T105">
        <f t="shared" si="11"/>
        <v>0</v>
      </c>
      <c r="U105">
        <f t="shared" si="10"/>
        <v>0</v>
      </c>
      <c r="V105">
        <f t="shared" si="10"/>
        <v>0</v>
      </c>
      <c r="W105">
        <f t="shared" si="10"/>
        <v>0</v>
      </c>
      <c r="X105">
        <f t="shared" si="10"/>
        <v>0</v>
      </c>
      <c r="Y105">
        <f t="shared" si="10"/>
        <v>0</v>
      </c>
      <c r="AA105">
        <f t="shared" si="9"/>
        <v>1</v>
      </c>
      <c r="AB105">
        <f t="shared" si="9"/>
        <v>1</v>
      </c>
      <c r="AC105">
        <f t="shared" si="9"/>
        <v>1</v>
      </c>
      <c r="AD105">
        <f t="shared" si="9"/>
        <v>1</v>
      </c>
      <c r="AE105">
        <f t="shared" si="9"/>
        <v>1</v>
      </c>
      <c r="AF105">
        <f t="shared" si="8"/>
        <v>1</v>
      </c>
      <c r="AG105">
        <f t="shared" si="8"/>
        <v>1</v>
      </c>
      <c r="AH105">
        <f t="shared" si="8"/>
        <v>1</v>
      </c>
      <c r="AI105">
        <f t="shared" si="8"/>
        <v>1</v>
      </c>
      <c r="AJ105">
        <f t="shared" si="8"/>
        <v>1</v>
      </c>
    </row>
    <row r="106" spans="1:36" ht="15.5" x14ac:dyDescent="0.35">
      <c r="A106" s="49" t="s">
        <v>119</v>
      </c>
      <c r="B106" s="25">
        <f>PIF!L106</f>
        <v>1</v>
      </c>
      <c r="C106">
        <f>PIF!P106</f>
        <v>0</v>
      </c>
      <c r="D106" s="47">
        <f>Prev!B104</f>
        <v>0.37158888954498193</v>
      </c>
      <c r="E106" s="47">
        <f>Prev!E104</f>
        <v>0.37158888954498198</v>
      </c>
      <c r="F106" s="47">
        <f>Prev!H104</f>
        <v>0.36695521771028983</v>
      </c>
      <c r="G106" s="47">
        <f>Prev!K104</f>
        <v>0.36698055671198515</v>
      </c>
      <c r="H106" s="47">
        <f>Prev!N104</f>
        <v>0.36701673418298864</v>
      </c>
      <c r="I106" s="47">
        <f>Prev!Q104</f>
        <v>0.36706333532334878</v>
      </c>
      <c r="J106" s="47">
        <f>Prev!T104</f>
        <v>0.36711993247229635</v>
      </c>
      <c r="K106" s="47">
        <f>Prev!W104</f>
        <v>0.36718608762944266</v>
      </c>
      <c r="L106" s="47">
        <f>Prev!Z104</f>
        <v>0.36726135484093525</v>
      </c>
      <c r="M106" s="47">
        <f>Prev!AC104</f>
        <v>0.36734528244806369</v>
      </c>
      <c r="P106">
        <f t="shared" si="11"/>
        <v>0</v>
      </c>
      <c r="Q106">
        <f t="shared" si="11"/>
        <v>0</v>
      </c>
      <c r="R106">
        <f t="shared" si="11"/>
        <v>0</v>
      </c>
      <c r="S106">
        <f t="shared" si="11"/>
        <v>0</v>
      </c>
      <c r="T106">
        <f t="shared" si="11"/>
        <v>0</v>
      </c>
      <c r="U106">
        <f t="shared" si="10"/>
        <v>0</v>
      </c>
      <c r="V106">
        <f t="shared" si="10"/>
        <v>0</v>
      </c>
      <c r="W106">
        <f t="shared" si="10"/>
        <v>0</v>
      </c>
      <c r="X106">
        <f t="shared" si="10"/>
        <v>0</v>
      </c>
      <c r="Y106">
        <f t="shared" si="10"/>
        <v>0</v>
      </c>
      <c r="AA106">
        <f t="shared" si="9"/>
        <v>1</v>
      </c>
      <c r="AB106">
        <f t="shared" si="9"/>
        <v>1</v>
      </c>
      <c r="AC106">
        <f t="shared" si="9"/>
        <v>1</v>
      </c>
      <c r="AD106">
        <f t="shared" si="9"/>
        <v>1</v>
      </c>
      <c r="AE106">
        <f t="shared" si="9"/>
        <v>1</v>
      </c>
      <c r="AF106">
        <f t="shared" si="8"/>
        <v>1</v>
      </c>
      <c r="AG106">
        <f t="shared" si="8"/>
        <v>1</v>
      </c>
      <c r="AH106">
        <f t="shared" si="8"/>
        <v>1</v>
      </c>
      <c r="AI106">
        <f t="shared" si="8"/>
        <v>1</v>
      </c>
      <c r="AJ106">
        <f t="shared" si="8"/>
        <v>1</v>
      </c>
    </row>
    <row r="107" spans="1:36" ht="15.5" x14ac:dyDescent="0.35">
      <c r="A107" s="49" t="s">
        <v>120</v>
      </c>
      <c r="B107" s="25">
        <f>PIF!L107</f>
        <v>1</v>
      </c>
      <c r="C107">
        <f>PIF!P107</f>
        <v>0</v>
      </c>
      <c r="D107" s="47">
        <f>Prev!B105</f>
        <v>0.37158888954498198</v>
      </c>
      <c r="E107" s="47">
        <f>Prev!E105</f>
        <v>0.37158888954498187</v>
      </c>
      <c r="F107" s="47">
        <f>Prev!H105</f>
        <v>0.36695521771028949</v>
      </c>
      <c r="G107" s="47">
        <f>Prev!K105</f>
        <v>0.36698055671198532</v>
      </c>
      <c r="H107" s="47">
        <f>Prev!N105</f>
        <v>0.36701673418298858</v>
      </c>
      <c r="I107" s="47">
        <f>Prev!Q105</f>
        <v>0.36706333532334839</v>
      </c>
      <c r="J107" s="47">
        <f>Prev!T105</f>
        <v>0.3671199324722963</v>
      </c>
      <c r="K107" s="47">
        <f>Prev!W105</f>
        <v>0.36718608762944238</v>
      </c>
      <c r="L107" s="47">
        <f>Prev!Z105</f>
        <v>0.36726135484093547</v>
      </c>
      <c r="M107" s="47">
        <f>Prev!AC105</f>
        <v>0.3673452824480638</v>
      </c>
      <c r="P107">
        <f t="shared" si="11"/>
        <v>0</v>
      </c>
      <c r="Q107">
        <f t="shared" si="11"/>
        <v>0</v>
      </c>
      <c r="R107">
        <f t="shared" si="11"/>
        <v>0</v>
      </c>
      <c r="S107">
        <f t="shared" si="11"/>
        <v>0</v>
      </c>
      <c r="T107">
        <f t="shared" si="11"/>
        <v>0</v>
      </c>
      <c r="U107">
        <f t="shared" si="10"/>
        <v>0</v>
      </c>
      <c r="V107">
        <f t="shared" si="10"/>
        <v>0</v>
      </c>
      <c r="W107">
        <f t="shared" si="10"/>
        <v>0</v>
      </c>
      <c r="X107">
        <f t="shared" si="10"/>
        <v>0</v>
      </c>
      <c r="Y107">
        <f t="shared" si="10"/>
        <v>0</v>
      </c>
      <c r="AA107">
        <f t="shared" si="9"/>
        <v>1</v>
      </c>
      <c r="AB107">
        <f t="shared" si="9"/>
        <v>1</v>
      </c>
      <c r="AC107">
        <f t="shared" si="9"/>
        <v>1</v>
      </c>
      <c r="AD107">
        <f t="shared" si="9"/>
        <v>1</v>
      </c>
      <c r="AE107">
        <f t="shared" si="9"/>
        <v>1</v>
      </c>
      <c r="AF107">
        <f t="shared" si="8"/>
        <v>1</v>
      </c>
      <c r="AG107">
        <f t="shared" si="8"/>
        <v>1</v>
      </c>
      <c r="AH107">
        <f t="shared" si="8"/>
        <v>1</v>
      </c>
      <c r="AI107">
        <f t="shared" si="8"/>
        <v>1</v>
      </c>
      <c r="AJ107">
        <f t="shared" si="8"/>
        <v>1</v>
      </c>
    </row>
    <row r="108" spans="1:36" ht="15.5" x14ac:dyDescent="0.35">
      <c r="A108" s="49" t="s">
        <v>121</v>
      </c>
      <c r="B108" s="25">
        <f>PIF!L108</f>
        <v>1</v>
      </c>
      <c r="C108">
        <f>PIF!P108</f>
        <v>0</v>
      </c>
      <c r="D108" s="47">
        <f>Prev!B106</f>
        <v>0.37158888954498198</v>
      </c>
      <c r="E108" s="47">
        <f>Prev!E106</f>
        <v>0.37158888954498193</v>
      </c>
      <c r="F108" s="47">
        <f>Prev!H106</f>
        <v>0.36704487544707548</v>
      </c>
      <c r="G108" s="47">
        <f>Prev!K106</f>
        <v>0.36709931372660082</v>
      </c>
      <c r="H108" s="47">
        <f>Prev!N106</f>
        <v>0.36716396909894067</v>
      </c>
      <c r="I108" s="47">
        <f>Prev!Q106</f>
        <v>0.36723836281508565</v>
      </c>
      <c r="J108" s="47">
        <f>Prev!T106</f>
        <v>0.36732200903078077</v>
      </c>
      <c r="K108" s="47">
        <f>Prev!W106</f>
        <v>0.36741441725097701</v>
      </c>
      <c r="L108" s="47">
        <f>Prev!Z106</f>
        <v>0.36751509461234394</v>
      </c>
      <c r="M108" s="47">
        <f>Prev!AC106</f>
        <v>0.36762354800452113</v>
      </c>
      <c r="P108">
        <f t="shared" si="11"/>
        <v>0</v>
      </c>
      <c r="Q108">
        <f t="shared" si="11"/>
        <v>0</v>
      </c>
      <c r="R108">
        <f t="shared" si="11"/>
        <v>0</v>
      </c>
      <c r="S108">
        <f t="shared" si="11"/>
        <v>0</v>
      </c>
      <c r="T108">
        <f t="shared" si="11"/>
        <v>0</v>
      </c>
      <c r="U108">
        <f t="shared" si="10"/>
        <v>0</v>
      </c>
      <c r="V108">
        <f t="shared" si="10"/>
        <v>0</v>
      </c>
      <c r="W108">
        <f t="shared" si="10"/>
        <v>0</v>
      </c>
      <c r="X108">
        <f t="shared" si="10"/>
        <v>0</v>
      </c>
      <c r="Y108">
        <f t="shared" si="10"/>
        <v>0</v>
      </c>
      <c r="AA108">
        <f t="shared" si="9"/>
        <v>1</v>
      </c>
      <c r="AB108">
        <f t="shared" si="9"/>
        <v>1</v>
      </c>
      <c r="AC108">
        <f t="shared" si="9"/>
        <v>1</v>
      </c>
      <c r="AD108">
        <f t="shared" si="9"/>
        <v>1</v>
      </c>
      <c r="AE108">
        <f t="shared" si="9"/>
        <v>1</v>
      </c>
      <c r="AF108">
        <f t="shared" si="8"/>
        <v>1</v>
      </c>
      <c r="AG108">
        <f t="shared" si="8"/>
        <v>1</v>
      </c>
      <c r="AH108">
        <f t="shared" si="8"/>
        <v>1</v>
      </c>
      <c r="AI108">
        <f t="shared" si="8"/>
        <v>1</v>
      </c>
      <c r="AJ108">
        <f t="shared" si="8"/>
        <v>1</v>
      </c>
    </row>
    <row r="109" spans="1:36" ht="15.5" x14ac:dyDescent="0.35">
      <c r="A109" s="49" t="s">
        <v>122</v>
      </c>
      <c r="B109" s="25">
        <f>PIF!L109</f>
        <v>1</v>
      </c>
      <c r="C109">
        <f>PIF!P109</f>
        <v>0</v>
      </c>
      <c r="D109" s="47">
        <f>Prev!B107</f>
        <v>0.36647085018416464</v>
      </c>
      <c r="E109" s="47">
        <f>Prev!E107</f>
        <v>0.36134851507604809</v>
      </c>
      <c r="F109" s="47">
        <f>Prev!H107</f>
        <v>0.35199601024200433</v>
      </c>
      <c r="G109" s="47">
        <f>Prev!K107</f>
        <v>0.34697921462647868</v>
      </c>
      <c r="H109" s="47">
        <f>Prev!N107</f>
        <v>0.34195841553080292</v>
      </c>
      <c r="I109" s="47">
        <f>Prev!Q107</f>
        <v>0.33693366828486288</v>
      </c>
      <c r="J109" s="47">
        <f>Prev!T107</f>
        <v>0.33190508337129443</v>
      </c>
      <c r="K109" s="47">
        <f>Prev!W107</f>
        <v>0.32687282911366866</v>
      </c>
      <c r="L109" s="47">
        <f>Prev!Z107</f>
        <v>0.32183713396819291</v>
      </c>
      <c r="M109" s="47">
        <f>Prev!AC107</f>
        <v>0.31679828843630325</v>
      </c>
      <c r="P109">
        <f t="shared" si="11"/>
        <v>0</v>
      </c>
      <c r="Q109">
        <f t="shared" si="11"/>
        <v>0</v>
      </c>
      <c r="R109">
        <f t="shared" si="11"/>
        <v>0</v>
      </c>
      <c r="S109">
        <f t="shared" si="11"/>
        <v>0</v>
      </c>
      <c r="T109">
        <f t="shared" si="11"/>
        <v>0</v>
      </c>
      <c r="U109">
        <f t="shared" si="10"/>
        <v>0</v>
      </c>
      <c r="V109">
        <f t="shared" si="10"/>
        <v>0</v>
      </c>
      <c r="W109">
        <f t="shared" si="10"/>
        <v>0</v>
      </c>
      <c r="X109">
        <f t="shared" si="10"/>
        <v>0</v>
      </c>
      <c r="Y109">
        <f t="shared" si="10"/>
        <v>0</v>
      </c>
      <c r="AA109">
        <f t="shared" si="9"/>
        <v>1</v>
      </c>
      <c r="AB109">
        <f t="shared" si="9"/>
        <v>1</v>
      </c>
      <c r="AC109">
        <f t="shared" si="9"/>
        <v>1</v>
      </c>
      <c r="AD109">
        <f t="shared" si="9"/>
        <v>1</v>
      </c>
      <c r="AE109">
        <f t="shared" si="9"/>
        <v>1</v>
      </c>
      <c r="AF109">
        <f t="shared" si="8"/>
        <v>1</v>
      </c>
      <c r="AG109">
        <f t="shared" si="8"/>
        <v>1</v>
      </c>
      <c r="AH109">
        <f t="shared" si="8"/>
        <v>1</v>
      </c>
      <c r="AI109">
        <f t="shared" si="8"/>
        <v>1</v>
      </c>
      <c r="AJ109">
        <f t="shared" si="8"/>
        <v>1</v>
      </c>
    </row>
    <row r="110" spans="1:36" ht="15.5" x14ac:dyDescent="0.35">
      <c r="A110" s="49" t="s">
        <v>123</v>
      </c>
      <c r="B110" s="25">
        <f>PIF!L110</f>
        <v>1</v>
      </c>
      <c r="C110">
        <f>PIF!P110</f>
        <v>0</v>
      </c>
      <c r="D110" s="47">
        <f>Prev!B108</f>
        <v>0.36647085018416459</v>
      </c>
      <c r="E110" s="47">
        <f>Prev!E108</f>
        <v>0.36134851507604804</v>
      </c>
      <c r="F110" s="47">
        <f>Prev!H108</f>
        <v>0.35197575977847922</v>
      </c>
      <c r="G110" s="47">
        <f>Prev!K108</f>
        <v>0.34695647694358589</v>
      </c>
      <c r="H110" s="47">
        <f>Prev!N108</f>
        <v>0.34193336326305396</v>
      </c>
      <c r="I110" s="47">
        <f>Prev!Q108</f>
        <v>0.33690647486127734</v>
      </c>
      <c r="J110" s="47">
        <f>Prev!T108</f>
        <v>0.33187592208400302</v>
      </c>
      <c r="K110" s="47">
        <f>Prev!W108</f>
        <v>0.3268418722522336</v>
      </c>
      <c r="L110" s="47">
        <f>Prev!Z108</f>
        <v>0.32180455202027036</v>
      </c>
      <c r="M110" s="47">
        <f>Prev!AC108</f>
        <v>0.31676424935472036</v>
      </c>
      <c r="P110">
        <f t="shared" si="11"/>
        <v>0</v>
      </c>
      <c r="Q110">
        <f t="shared" si="11"/>
        <v>0</v>
      </c>
      <c r="R110">
        <f t="shared" si="11"/>
        <v>0</v>
      </c>
      <c r="S110">
        <f t="shared" si="11"/>
        <v>0</v>
      </c>
      <c r="T110">
        <f t="shared" si="11"/>
        <v>0</v>
      </c>
      <c r="U110">
        <f t="shared" si="10"/>
        <v>0</v>
      </c>
      <c r="V110">
        <f t="shared" si="10"/>
        <v>0</v>
      </c>
      <c r="W110">
        <f t="shared" si="10"/>
        <v>0</v>
      </c>
      <c r="X110">
        <f t="shared" si="10"/>
        <v>0</v>
      </c>
      <c r="Y110">
        <f t="shared" si="10"/>
        <v>0</v>
      </c>
      <c r="AA110">
        <f t="shared" si="9"/>
        <v>1</v>
      </c>
      <c r="AB110">
        <f t="shared" si="9"/>
        <v>1</v>
      </c>
      <c r="AC110">
        <f t="shared" si="9"/>
        <v>1</v>
      </c>
      <c r="AD110">
        <f t="shared" si="9"/>
        <v>1</v>
      </c>
      <c r="AE110">
        <f t="shared" si="9"/>
        <v>1</v>
      </c>
      <c r="AF110">
        <f t="shared" si="8"/>
        <v>1</v>
      </c>
      <c r="AG110">
        <f t="shared" si="8"/>
        <v>1</v>
      </c>
      <c r="AH110">
        <f t="shared" si="8"/>
        <v>1</v>
      </c>
      <c r="AI110">
        <f t="shared" si="8"/>
        <v>1</v>
      </c>
      <c r="AJ110">
        <f t="shared" si="8"/>
        <v>1</v>
      </c>
    </row>
    <row r="111" spans="1:36" ht="15.5" x14ac:dyDescent="0.35">
      <c r="A111" s="49" t="s">
        <v>124</v>
      </c>
      <c r="B111" s="25">
        <f>PIF!L111</f>
        <v>1</v>
      </c>
      <c r="C111">
        <f>PIF!P111</f>
        <v>0</v>
      </c>
      <c r="D111" s="47">
        <f>Prev!B109</f>
        <v>0.36647085018416509</v>
      </c>
      <c r="E111" s="47">
        <f>Prev!E109</f>
        <v>0.3613485150760482</v>
      </c>
      <c r="F111" s="47">
        <f>Prev!H109</f>
        <v>0.35249589709844004</v>
      </c>
      <c r="G111" s="47">
        <f>Prev!K109</f>
        <v>0.34751865211482114</v>
      </c>
      <c r="H111" s="47">
        <f>Prev!N109</f>
        <v>0.34253407892618393</v>
      </c>
      <c r="I111" s="47">
        <f>Prev!Q109</f>
        <v>0.33754225769776369</v>
      </c>
      <c r="J111" s="47">
        <f>Prev!T109</f>
        <v>0.3325433391054326</v>
      </c>
      <c r="K111" s="47">
        <f>Prev!W109</f>
        <v>0.3275375456812199</v>
      </c>
      <c r="L111" s="47">
        <f>Prev!Z109</f>
        <v>0.32252517277614318</v>
      </c>
      <c r="M111" s="47">
        <f>Prev!AC109</f>
        <v>0.31750658916655028</v>
      </c>
      <c r="P111">
        <f t="shared" si="11"/>
        <v>0</v>
      </c>
      <c r="Q111">
        <f t="shared" si="11"/>
        <v>0</v>
      </c>
      <c r="R111">
        <f t="shared" si="11"/>
        <v>0</v>
      </c>
      <c r="S111">
        <f t="shared" si="11"/>
        <v>0</v>
      </c>
      <c r="T111">
        <f t="shared" si="11"/>
        <v>0</v>
      </c>
      <c r="U111">
        <f t="shared" si="10"/>
        <v>0</v>
      </c>
      <c r="V111">
        <f t="shared" si="10"/>
        <v>0</v>
      </c>
      <c r="W111">
        <f t="shared" si="10"/>
        <v>0</v>
      </c>
      <c r="X111">
        <f t="shared" si="10"/>
        <v>0</v>
      </c>
      <c r="Y111">
        <f t="shared" si="10"/>
        <v>0</v>
      </c>
      <c r="AA111">
        <f t="shared" si="9"/>
        <v>1</v>
      </c>
      <c r="AB111">
        <f t="shared" si="9"/>
        <v>1</v>
      </c>
      <c r="AC111">
        <f t="shared" si="9"/>
        <v>1</v>
      </c>
      <c r="AD111">
        <f t="shared" si="9"/>
        <v>1</v>
      </c>
      <c r="AE111">
        <f t="shared" si="9"/>
        <v>1</v>
      </c>
      <c r="AF111">
        <f t="shared" si="8"/>
        <v>1</v>
      </c>
      <c r="AG111">
        <f t="shared" si="8"/>
        <v>1</v>
      </c>
      <c r="AH111">
        <f t="shared" si="8"/>
        <v>1</v>
      </c>
      <c r="AI111">
        <f t="shared" si="8"/>
        <v>1</v>
      </c>
      <c r="AJ111">
        <f t="shared" si="8"/>
        <v>1</v>
      </c>
    </row>
    <row r="112" spans="1:36" ht="15.5" x14ac:dyDescent="0.35">
      <c r="A112" s="49" t="s">
        <v>125</v>
      </c>
      <c r="B112" s="25">
        <f>PIF!L112</f>
        <v>1</v>
      </c>
      <c r="C112">
        <f>PIF!P112</f>
        <v>0</v>
      </c>
      <c r="D112" s="47">
        <f>Prev!B110</f>
        <v>0.36647085018416481</v>
      </c>
      <c r="E112" s="47">
        <f>Prev!E110</f>
        <v>0.36134851507604798</v>
      </c>
      <c r="F112" s="47">
        <f>Prev!H110</f>
        <v>0.35209384113704262</v>
      </c>
      <c r="G112" s="47">
        <f>Prev!K110</f>
        <v>0.34708757094920445</v>
      </c>
      <c r="H112" s="47">
        <f>Prev!N110</f>
        <v>0.34207652666255828</v>
      </c>
      <c r="I112" s="47">
        <f>Prev!Q110</f>
        <v>0.33706076279553221</v>
      </c>
      <c r="J112" s="47">
        <f>Prev!T110</f>
        <v>0.33204039300571098</v>
      </c>
      <c r="K112" s="47">
        <f>Prev!W110</f>
        <v>0.32701559247901951</v>
      </c>
      <c r="L112" s="47">
        <f>Prev!Z110</f>
        <v>0.32198659992136264</v>
      </c>
      <c r="M112" s="47">
        <f>Prev!AC110</f>
        <v>0.31695371917246634</v>
      </c>
      <c r="P112">
        <f t="shared" si="11"/>
        <v>0</v>
      </c>
      <c r="Q112">
        <f t="shared" si="11"/>
        <v>0</v>
      </c>
      <c r="R112">
        <f t="shared" si="11"/>
        <v>0</v>
      </c>
      <c r="S112">
        <f t="shared" si="11"/>
        <v>0</v>
      </c>
      <c r="T112">
        <f t="shared" si="11"/>
        <v>0</v>
      </c>
      <c r="U112">
        <f t="shared" si="10"/>
        <v>0</v>
      </c>
      <c r="V112">
        <f t="shared" si="10"/>
        <v>0</v>
      </c>
      <c r="W112">
        <f t="shared" si="10"/>
        <v>0</v>
      </c>
      <c r="X112">
        <f t="shared" si="10"/>
        <v>0</v>
      </c>
      <c r="Y112">
        <f t="shared" si="10"/>
        <v>0</v>
      </c>
      <c r="AA112">
        <f t="shared" si="9"/>
        <v>1</v>
      </c>
      <c r="AB112">
        <f t="shared" si="9"/>
        <v>1</v>
      </c>
      <c r="AC112">
        <f t="shared" si="9"/>
        <v>1</v>
      </c>
      <c r="AD112">
        <f t="shared" si="9"/>
        <v>1</v>
      </c>
      <c r="AE112">
        <f t="shared" si="9"/>
        <v>1</v>
      </c>
      <c r="AF112">
        <f t="shared" si="8"/>
        <v>1</v>
      </c>
      <c r="AG112">
        <f t="shared" si="8"/>
        <v>1</v>
      </c>
      <c r="AH112">
        <f t="shared" si="8"/>
        <v>1</v>
      </c>
      <c r="AI112">
        <f t="shared" si="8"/>
        <v>1</v>
      </c>
      <c r="AJ112">
        <f t="shared" si="8"/>
        <v>1</v>
      </c>
    </row>
    <row r="113" spans="1:36" ht="15.5" x14ac:dyDescent="0.35">
      <c r="A113" s="49" t="s">
        <v>126</v>
      </c>
      <c r="B113" s="25">
        <f>PIF!L113</f>
        <v>1</v>
      </c>
      <c r="C113">
        <f>PIF!P113</f>
        <v>0</v>
      </c>
      <c r="D113" s="47">
        <f>Prev!B111</f>
        <v>0.42442020158363369</v>
      </c>
      <c r="E113" s="47">
        <f>Prev!E111</f>
        <v>0.41874990865211181</v>
      </c>
      <c r="F113" s="47">
        <f>Prev!H111</f>
        <v>0.40881547329505658</v>
      </c>
      <c r="G113" s="47">
        <f>Prev!K111</f>
        <v>0.40327024013999352</v>
      </c>
      <c r="H113" s="47">
        <f>Prev!N111</f>
        <v>0.39770861964703674</v>
      </c>
      <c r="I113" s="47">
        <f>Prev!Q111</f>
        <v>0.39213064014998034</v>
      </c>
      <c r="J113" s="47">
        <f>Prev!T111</f>
        <v>0.38653640516400689</v>
      </c>
      <c r="K113" s="47">
        <f>Prev!W111</f>
        <v>0.38092609651560611</v>
      </c>
      <c r="L113" s="47">
        <f>Prev!Z111</f>
        <v>0.37529997701840767</v>
      </c>
      <c r="M113" s="47">
        <f>Prev!AC111</f>
        <v>0.36965839271544398</v>
      </c>
      <c r="P113">
        <f t="shared" si="11"/>
        <v>0</v>
      </c>
      <c r="Q113">
        <f t="shared" si="11"/>
        <v>0</v>
      </c>
      <c r="R113">
        <f t="shared" si="11"/>
        <v>0</v>
      </c>
      <c r="S113">
        <f t="shared" si="11"/>
        <v>0</v>
      </c>
      <c r="T113">
        <f t="shared" si="11"/>
        <v>0</v>
      </c>
      <c r="U113">
        <f t="shared" si="10"/>
        <v>0</v>
      </c>
      <c r="V113">
        <f t="shared" si="10"/>
        <v>0</v>
      </c>
      <c r="W113">
        <f t="shared" si="10"/>
        <v>0</v>
      </c>
      <c r="X113">
        <f t="shared" si="10"/>
        <v>0</v>
      </c>
      <c r="Y113">
        <f t="shared" si="10"/>
        <v>0</v>
      </c>
      <c r="AA113">
        <f t="shared" si="9"/>
        <v>1</v>
      </c>
      <c r="AB113">
        <f t="shared" si="9"/>
        <v>1</v>
      </c>
      <c r="AC113">
        <f t="shared" si="9"/>
        <v>1</v>
      </c>
      <c r="AD113">
        <f t="shared" si="9"/>
        <v>1</v>
      </c>
      <c r="AE113">
        <f t="shared" si="9"/>
        <v>1</v>
      </c>
      <c r="AF113">
        <f t="shared" si="8"/>
        <v>1</v>
      </c>
      <c r="AG113">
        <f t="shared" si="8"/>
        <v>1</v>
      </c>
      <c r="AH113">
        <f t="shared" si="8"/>
        <v>1</v>
      </c>
      <c r="AI113">
        <f t="shared" si="8"/>
        <v>1</v>
      </c>
      <c r="AJ113">
        <f t="shared" si="8"/>
        <v>1</v>
      </c>
    </row>
    <row r="114" spans="1:36" ht="15.5" x14ac:dyDescent="0.35">
      <c r="A114" s="49" t="s">
        <v>127</v>
      </c>
      <c r="B114" s="25">
        <f>PIF!L114</f>
        <v>1</v>
      </c>
      <c r="C114">
        <f>PIF!P114</f>
        <v>0</v>
      </c>
      <c r="D114" s="47">
        <f>Prev!B112</f>
        <v>0.39990383515034861</v>
      </c>
      <c r="E114" s="47">
        <f>Prev!E112</f>
        <v>0.39531656857417385</v>
      </c>
      <c r="F114" s="47">
        <f>Prev!H112</f>
        <v>0.38593898582387948</v>
      </c>
      <c r="G114" s="47">
        <f>Prev!K112</f>
        <v>0.38151247280302791</v>
      </c>
      <c r="H114" s="47">
        <f>Prev!N112</f>
        <v>0.37707186360825895</v>
      </c>
      <c r="I114" s="47">
        <f>Prev!Q112</f>
        <v>0.37261678461877773</v>
      </c>
      <c r="J114" s="47">
        <f>Prev!T112</f>
        <v>0.36814692435304397</v>
      </c>
      <c r="K114" s="47">
        <f>Prev!W112</f>
        <v>0.36366203504119177</v>
      </c>
      <c r="L114" s="47">
        <f>Prev!Z112</f>
        <v>0.35916193384784201</v>
      </c>
      <c r="M114" s="47">
        <f>Prev!AC112</f>
        <v>0.35464650377199863</v>
      </c>
      <c r="P114">
        <f t="shared" si="11"/>
        <v>0</v>
      </c>
      <c r="Q114">
        <f t="shared" si="11"/>
        <v>0</v>
      </c>
      <c r="R114">
        <f t="shared" si="11"/>
        <v>0</v>
      </c>
      <c r="S114">
        <f t="shared" si="11"/>
        <v>0</v>
      </c>
      <c r="T114">
        <f t="shared" si="11"/>
        <v>0</v>
      </c>
      <c r="U114">
        <f t="shared" si="10"/>
        <v>0</v>
      </c>
      <c r="V114">
        <f t="shared" si="10"/>
        <v>0</v>
      </c>
      <c r="W114">
        <f t="shared" si="10"/>
        <v>0</v>
      </c>
      <c r="X114">
        <f t="shared" si="10"/>
        <v>0</v>
      </c>
      <c r="Y114">
        <f t="shared" si="10"/>
        <v>0</v>
      </c>
      <c r="AA114">
        <f t="shared" si="9"/>
        <v>1</v>
      </c>
      <c r="AB114">
        <f t="shared" si="9"/>
        <v>1</v>
      </c>
      <c r="AC114">
        <f t="shared" si="9"/>
        <v>1</v>
      </c>
      <c r="AD114">
        <f t="shared" si="9"/>
        <v>1</v>
      </c>
      <c r="AE114">
        <f t="shared" si="9"/>
        <v>1</v>
      </c>
      <c r="AF114">
        <f t="shared" si="8"/>
        <v>1</v>
      </c>
      <c r="AG114">
        <f t="shared" si="8"/>
        <v>1</v>
      </c>
      <c r="AH114">
        <f t="shared" si="8"/>
        <v>1</v>
      </c>
      <c r="AI114">
        <f t="shared" si="8"/>
        <v>1</v>
      </c>
      <c r="AJ114">
        <f t="shared" si="8"/>
        <v>1</v>
      </c>
    </row>
    <row r="115" spans="1:36" ht="15.5" x14ac:dyDescent="0.35">
      <c r="A115" s="49" t="s">
        <v>128</v>
      </c>
      <c r="B115" s="25">
        <f>PIF!L115</f>
        <v>1</v>
      </c>
      <c r="C115">
        <f>PIF!P115</f>
        <v>0</v>
      </c>
      <c r="D115" s="47">
        <f>Prev!B113</f>
        <v>0.39990383515034872</v>
      </c>
      <c r="E115" s="47">
        <f>Prev!E113</f>
        <v>0.39531656857417391</v>
      </c>
      <c r="F115" s="47">
        <f>Prev!H113</f>
        <v>0.38602079077482065</v>
      </c>
      <c r="G115" s="47">
        <f>Prev!K113</f>
        <v>0.38159824956330657</v>
      </c>
      <c r="H115" s="47">
        <f>Prev!N113</f>
        <v>0.3771612116738659</v>
      </c>
      <c r="I115" s="47">
        <f>Prev!Q113</f>
        <v>0.37270931046896805</v>
      </c>
      <c r="J115" s="47">
        <f>Prev!T113</f>
        <v>0.36824224295845581</v>
      </c>
      <c r="K115" s="47">
        <f>Prev!W113</f>
        <v>0.36375977121064168</v>
      </c>
      <c r="L115" s="47">
        <f>Prev!Z113</f>
        <v>0.35926172341826074</v>
      </c>
      <c r="M115" s="47">
        <f>Prev!AC113</f>
        <v>0.35474799464671786</v>
      </c>
      <c r="P115">
        <f t="shared" si="11"/>
        <v>0</v>
      </c>
      <c r="Q115">
        <f t="shared" si="11"/>
        <v>0</v>
      </c>
      <c r="R115">
        <f t="shared" si="11"/>
        <v>0</v>
      </c>
      <c r="S115">
        <f t="shared" si="11"/>
        <v>0</v>
      </c>
      <c r="T115">
        <f t="shared" si="11"/>
        <v>0</v>
      </c>
      <c r="U115">
        <f t="shared" si="10"/>
        <v>0</v>
      </c>
      <c r="V115">
        <f t="shared" si="10"/>
        <v>0</v>
      </c>
      <c r="W115">
        <f t="shared" si="10"/>
        <v>0</v>
      </c>
      <c r="X115">
        <f t="shared" si="10"/>
        <v>0</v>
      </c>
      <c r="Y115">
        <f t="shared" si="10"/>
        <v>0</v>
      </c>
      <c r="AA115">
        <f t="shared" si="9"/>
        <v>1</v>
      </c>
      <c r="AB115">
        <f t="shared" si="9"/>
        <v>1</v>
      </c>
      <c r="AC115">
        <f t="shared" si="9"/>
        <v>1</v>
      </c>
      <c r="AD115">
        <f t="shared" si="9"/>
        <v>1</v>
      </c>
      <c r="AE115">
        <f t="shared" si="9"/>
        <v>1</v>
      </c>
      <c r="AF115">
        <f t="shared" si="8"/>
        <v>1</v>
      </c>
      <c r="AG115">
        <f t="shared" si="8"/>
        <v>1</v>
      </c>
      <c r="AH115">
        <f t="shared" si="8"/>
        <v>1</v>
      </c>
      <c r="AI115">
        <f t="shared" si="8"/>
        <v>1</v>
      </c>
      <c r="AJ115">
        <f t="shared" si="8"/>
        <v>1</v>
      </c>
    </row>
    <row r="116" spans="1:36" ht="15.5" x14ac:dyDescent="0.35">
      <c r="A116" s="49" t="s">
        <v>129</v>
      </c>
      <c r="B116" s="25">
        <f>PIF!L116</f>
        <v>1</v>
      </c>
      <c r="C116">
        <f>PIF!P116</f>
        <v>0</v>
      </c>
      <c r="D116" s="47">
        <f>Prev!B114</f>
        <v>0.39990383515034877</v>
      </c>
      <c r="E116" s="47">
        <f>Prev!E114</f>
        <v>0.39531656857417385</v>
      </c>
      <c r="F116" s="47">
        <f>Prev!H114</f>
        <v>0.38588406976856915</v>
      </c>
      <c r="G116" s="47">
        <f>Prev!K114</f>
        <v>0.38145471148066601</v>
      </c>
      <c r="H116" s="47">
        <f>Prev!N114</f>
        <v>0.37701153301157087</v>
      </c>
      <c r="I116" s="47">
        <f>Prev!Q114</f>
        <v>0.37255415644592277</v>
      </c>
      <c r="J116" s="47">
        <f>Prev!T114</f>
        <v>0.36808226493333907</v>
      </c>
      <c r="K116" s="47">
        <f>Prev!W114</f>
        <v>0.36359560437127753</v>
      </c>
      <c r="L116" s="47">
        <f>Prev!Z114</f>
        <v>0.35909398473554482</v>
      </c>
      <c r="M116" s="47">
        <f>Prev!AC114</f>
        <v>0.35457728108459236</v>
      </c>
      <c r="P116">
        <f t="shared" si="11"/>
        <v>0</v>
      </c>
      <c r="Q116">
        <f t="shared" si="11"/>
        <v>0</v>
      </c>
      <c r="R116">
        <f t="shared" si="11"/>
        <v>0</v>
      </c>
      <c r="S116">
        <f t="shared" si="11"/>
        <v>0</v>
      </c>
      <c r="T116">
        <f t="shared" si="11"/>
        <v>0</v>
      </c>
      <c r="U116">
        <f t="shared" si="10"/>
        <v>0</v>
      </c>
      <c r="V116">
        <f t="shared" si="10"/>
        <v>0</v>
      </c>
      <c r="W116">
        <f t="shared" si="10"/>
        <v>0</v>
      </c>
      <c r="X116">
        <f t="shared" si="10"/>
        <v>0</v>
      </c>
      <c r="Y116">
        <f t="shared" si="10"/>
        <v>0</v>
      </c>
      <c r="AA116">
        <f t="shared" si="9"/>
        <v>1</v>
      </c>
      <c r="AB116">
        <f t="shared" si="9"/>
        <v>1</v>
      </c>
      <c r="AC116">
        <f t="shared" si="9"/>
        <v>1</v>
      </c>
      <c r="AD116">
        <f t="shared" si="9"/>
        <v>1</v>
      </c>
      <c r="AE116">
        <f t="shared" si="9"/>
        <v>1</v>
      </c>
      <c r="AF116">
        <f t="shared" si="8"/>
        <v>1</v>
      </c>
      <c r="AG116">
        <f t="shared" si="8"/>
        <v>1</v>
      </c>
      <c r="AH116">
        <f t="shared" si="8"/>
        <v>1</v>
      </c>
      <c r="AI116">
        <f t="shared" si="8"/>
        <v>1</v>
      </c>
      <c r="AJ116">
        <f t="shared" si="8"/>
        <v>1</v>
      </c>
    </row>
    <row r="117" spans="1:36" ht="15.5" x14ac:dyDescent="0.35">
      <c r="A117" s="49" t="s">
        <v>130</v>
      </c>
      <c r="B117" s="25">
        <f>PIF!L117</f>
        <v>1</v>
      </c>
      <c r="C117">
        <f>PIF!P117</f>
        <v>0</v>
      </c>
      <c r="D117" s="47">
        <f>Prev!B115</f>
        <v>0.39990383515034861</v>
      </c>
      <c r="E117" s="47">
        <f>Prev!E115</f>
        <v>0.39531656857417408</v>
      </c>
      <c r="F117" s="47">
        <f>Prev!H115</f>
        <v>0.38627855302685865</v>
      </c>
      <c r="G117" s="47">
        <f>Prev!K115</f>
        <v>0.38186675280658944</v>
      </c>
      <c r="H117" s="47">
        <f>Prev!N115</f>
        <v>0.37743926576543169</v>
      </c>
      <c r="I117" s="47">
        <f>Prev!Q115</f>
        <v>0.3729957511389515</v>
      </c>
      <c r="J117" s="47">
        <f>Prev!T115</f>
        <v>0.36853593593827044</v>
      </c>
      <c r="K117" s="47">
        <f>Prev!W115</f>
        <v>0.36405961587529534</v>
      </c>
      <c r="L117" s="47">
        <f>Prev!Z115</f>
        <v>0.35956665595927523</v>
      </c>
      <c r="M117" s="47">
        <f>Prev!AC115</f>
        <v>0.35505699079408942</v>
      </c>
      <c r="P117">
        <f t="shared" si="11"/>
        <v>0</v>
      </c>
      <c r="Q117">
        <f t="shared" si="11"/>
        <v>0</v>
      </c>
      <c r="R117">
        <f t="shared" si="11"/>
        <v>0</v>
      </c>
      <c r="S117">
        <f t="shared" si="11"/>
        <v>0</v>
      </c>
      <c r="T117">
        <f t="shared" si="11"/>
        <v>0</v>
      </c>
      <c r="U117">
        <f t="shared" si="10"/>
        <v>0</v>
      </c>
      <c r="V117">
        <f t="shared" si="10"/>
        <v>0</v>
      </c>
      <c r="W117">
        <f t="shared" si="10"/>
        <v>0</v>
      </c>
      <c r="X117">
        <f t="shared" si="10"/>
        <v>0</v>
      </c>
      <c r="Y117">
        <f t="shared" si="10"/>
        <v>0</v>
      </c>
      <c r="AA117">
        <f t="shared" si="9"/>
        <v>1</v>
      </c>
      <c r="AB117">
        <f t="shared" si="9"/>
        <v>1</v>
      </c>
      <c r="AC117">
        <f t="shared" si="9"/>
        <v>1</v>
      </c>
      <c r="AD117">
        <f t="shared" si="9"/>
        <v>1</v>
      </c>
      <c r="AE117">
        <f t="shared" si="9"/>
        <v>1</v>
      </c>
      <c r="AF117">
        <f t="shared" si="8"/>
        <v>1</v>
      </c>
      <c r="AG117">
        <f t="shared" si="8"/>
        <v>1</v>
      </c>
      <c r="AH117">
        <f t="shared" si="8"/>
        <v>1</v>
      </c>
      <c r="AI117">
        <f t="shared" si="8"/>
        <v>1</v>
      </c>
      <c r="AJ117">
        <f t="shared" si="8"/>
        <v>1</v>
      </c>
    </row>
    <row r="118" spans="1:36" ht="15.5" x14ac:dyDescent="0.35">
      <c r="A118" s="49" t="s">
        <v>131</v>
      </c>
      <c r="B118" s="25">
        <f>PIF!L118</f>
        <v>1</v>
      </c>
      <c r="C118">
        <f>PIF!P118</f>
        <v>0</v>
      </c>
      <c r="D118" s="47">
        <f>Prev!B116</f>
        <v>0.42712697772740432</v>
      </c>
      <c r="E118" s="47">
        <f>Prev!E116</f>
        <v>0.42232848979227505</v>
      </c>
      <c r="F118" s="47">
        <f>Prev!H116</f>
        <v>0.41293383825438912</v>
      </c>
      <c r="G118" s="47">
        <f>Prev!K116</f>
        <v>0.40831730639853486</v>
      </c>
      <c r="H118" s="47">
        <f>Prev!N116</f>
        <v>0.40368080423010305</v>
      </c>
      <c r="I118" s="47">
        <f>Prev!Q116</f>
        <v>0.39902393699609473</v>
      </c>
      <c r="J118" s="47">
        <f>Prev!T116</f>
        <v>0.39434638263769756</v>
      </c>
      <c r="K118" s="47">
        <f>Prev!W116</f>
        <v>0.38964789301371688</v>
      </c>
      <c r="L118" s="47">
        <f>Prev!Z116</f>
        <v>0.38492829477137663</v>
      </c>
      <c r="M118" s="47">
        <f>Prev!AC116</f>
        <v>0.38018748989491891</v>
      </c>
      <c r="P118">
        <f t="shared" si="11"/>
        <v>0</v>
      </c>
      <c r="Q118">
        <f t="shared" si="11"/>
        <v>0</v>
      </c>
      <c r="R118">
        <f t="shared" si="11"/>
        <v>0</v>
      </c>
      <c r="S118">
        <f t="shared" si="11"/>
        <v>0</v>
      </c>
      <c r="T118">
        <f t="shared" si="11"/>
        <v>0</v>
      </c>
      <c r="U118">
        <f t="shared" si="10"/>
        <v>0</v>
      </c>
      <c r="V118">
        <f t="shared" si="10"/>
        <v>0</v>
      </c>
      <c r="W118">
        <f t="shared" si="10"/>
        <v>0</v>
      </c>
      <c r="X118">
        <f t="shared" si="10"/>
        <v>0</v>
      </c>
      <c r="Y118">
        <f t="shared" si="10"/>
        <v>0</v>
      </c>
      <c r="AA118">
        <f t="shared" si="9"/>
        <v>1</v>
      </c>
      <c r="AB118">
        <f t="shared" si="9"/>
        <v>1</v>
      </c>
      <c r="AC118">
        <f t="shared" si="9"/>
        <v>1</v>
      </c>
      <c r="AD118">
        <f t="shared" si="9"/>
        <v>1</v>
      </c>
      <c r="AE118">
        <f t="shared" si="9"/>
        <v>1</v>
      </c>
      <c r="AF118">
        <f t="shared" si="8"/>
        <v>1</v>
      </c>
      <c r="AG118">
        <f t="shared" si="8"/>
        <v>1</v>
      </c>
      <c r="AH118">
        <f t="shared" si="8"/>
        <v>1</v>
      </c>
      <c r="AI118">
        <f t="shared" si="8"/>
        <v>1</v>
      </c>
      <c r="AJ118">
        <f t="shared" si="8"/>
        <v>1</v>
      </c>
    </row>
    <row r="119" spans="1:36" ht="15.5" x14ac:dyDescent="0.35">
      <c r="A119" s="49" t="s">
        <v>132</v>
      </c>
      <c r="B119" s="25">
        <f>PIF!L119</f>
        <v>1</v>
      </c>
      <c r="C119">
        <f>PIF!P119</f>
        <v>0</v>
      </c>
      <c r="D119" s="47">
        <f>Prev!B117</f>
        <v>0.43899138274468735</v>
      </c>
      <c r="E119" s="47">
        <f>Prev!E117</f>
        <v>0.4337771785911767</v>
      </c>
      <c r="F119" s="47">
        <f>Prev!H117</f>
        <v>0.42431904161263656</v>
      </c>
      <c r="G119" s="47">
        <f>Prev!K117</f>
        <v>0.41928640434589848</v>
      </c>
      <c r="H119" s="47">
        <f>Prev!N117</f>
        <v>0.41423085143107868</v>
      </c>
      <c r="I119" s="47">
        <f>Prev!Q117</f>
        <v>0.40915211579468036</v>
      </c>
      <c r="J119" s="47">
        <f>Prev!T117</f>
        <v>0.40405001311731686</v>
      </c>
      <c r="K119" s="47">
        <f>Prev!W117</f>
        <v>0.3989244432773662</v>
      </c>
      <c r="L119" s="47">
        <f>Prev!Z117</f>
        <v>0.39377539141016904</v>
      </c>
      <c r="M119" s="47">
        <f>Prev!AC117</f>
        <v>0.38860292861385087</v>
      </c>
      <c r="P119">
        <f t="shared" si="11"/>
        <v>0</v>
      </c>
      <c r="Q119">
        <f t="shared" si="11"/>
        <v>0</v>
      </c>
      <c r="R119">
        <f t="shared" si="11"/>
        <v>0</v>
      </c>
      <c r="S119">
        <f t="shared" si="11"/>
        <v>0</v>
      </c>
      <c r="T119">
        <f t="shared" si="11"/>
        <v>0</v>
      </c>
      <c r="U119">
        <f t="shared" si="10"/>
        <v>0</v>
      </c>
      <c r="V119">
        <f t="shared" si="10"/>
        <v>0</v>
      </c>
      <c r="W119">
        <f t="shared" si="10"/>
        <v>0</v>
      </c>
      <c r="X119">
        <f t="shared" si="10"/>
        <v>0</v>
      </c>
      <c r="Y119">
        <f t="shared" si="10"/>
        <v>0</v>
      </c>
      <c r="AA119">
        <f t="shared" si="9"/>
        <v>1</v>
      </c>
      <c r="AB119">
        <f t="shared" si="9"/>
        <v>1</v>
      </c>
      <c r="AC119">
        <f t="shared" si="9"/>
        <v>1</v>
      </c>
      <c r="AD119">
        <f t="shared" si="9"/>
        <v>1</v>
      </c>
      <c r="AE119">
        <f t="shared" si="9"/>
        <v>1</v>
      </c>
      <c r="AF119">
        <f t="shared" si="8"/>
        <v>1</v>
      </c>
      <c r="AG119">
        <f t="shared" si="8"/>
        <v>1</v>
      </c>
      <c r="AH119">
        <f t="shared" si="8"/>
        <v>1</v>
      </c>
      <c r="AI119">
        <f t="shared" si="8"/>
        <v>1</v>
      </c>
      <c r="AJ119">
        <f t="shared" si="8"/>
        <v>1</v>
      </c>
    </row>
    <row r="120" spans="1:36" ht="15.5" x14ac:dyDescent="0.35">
      <c r="A120" s="49" t="s">
        <v>133</v>
      </c>
      <c r="B120" s="25">
        <f>PIF!L120</f>
        <v>1</v>
      </c>
      <c r="C120">
        <f>PIF!P120</f>
        <v>0</v>
      </c>
      <c r="D120" s="47">
        <f>Prev!B118</f>
        <v>0.43899138274468685</v>
      </c>
      <c r="E120" s="47">
        <f>Prev!E118</f>
        <v>0.43377717859117693</v>
      </c>
      <c r="F120" s="47">
        <f>Prev!H118</f>
        <v>0.42435224866438886</v>
      </c>
      <c r="G120" s="47">
        <f>Prev!K118</f>
        <v>0.41932090361439167</v>
      </c>
      <c r="H120" s="47">
        <f>Prev!N118</f>
        <v>0.41426649089260226</v>
      </c>
      <c r="I120" s="47">
        <f>Prev!Q118</f>
        <v>0.40918874700431768</v>
      </c>
      <c r="J120" s="47">
        <f>Prev!T118</f>
        <v>0.40408749172563591</v>
      </c>
      <c r="K120" s="47">
        <f>Prev!W118</f>
        <v>0.3989626294843665</v>
      </c>
      <c r="L120" s="47">
        <f>Prev!Z118</f>
        <v>0.39381415035866452</v>
      </c>
      <c r="M120" s="47">
        <f>Prev!AC118</f>
        <v>0.38864213072473647</v>
      </c>
      <c r="P120">
        <f t="shared" si="11"/>
        <v>0</v>
      </c>
      <c r="Q120">
        <f t="shared" si="11"/>
        <v>0</v>
      </c>
      <c r="R120">
        <f t="shared" si="11"/>
        <v>0</v>
      </c>
      <c r="S120">
        <f t="shared" si="11"/>
        <v>0</v>
      </c>
      <c r="T120">
        <f t="shared" si="11"/>
        <v>0</v>
      </c>
      <c r="U120">
        <f t="shared" si="10"/>
        <v>0</v>
      </c>
      <c r="V120">
        <f t="shared" si="10"/>
        <v>0</v>
      </c>
      <c r="W120">
        <f t="shared" si="10"/>
        <v>0</v>
      </c>
      <c r="X120">
        <f t="shared" si="10"/>
        <v>0</v>
      </c>
      <c r="Y120">
        <f t="shared" si="10"/>
        <v>0</v>
      </c>
      <c r="AA120">
        <f t="shared" si="9"/>
        <v>1</v>
      </c>
      <c r="AB120">
        <f t="shared" si="9"/>
        <v>1</v>
      </c>
      <c r="AC120">
        <f t="shared" si="9"/>
        <v>1</v>
      </c>
      <c r="AD120">
        <f t="shared" si="9"/>
        <v>1</v>
      </c>
      <c r="AE120">
        <f t="shared" si="9"/>
        <v>1</v>
      </c>
      <c r="AF120">
        <f t="shared" si="8"/>
        <v>1</v>
      </c>
      <c r="AG120">
        <f t="shared" si="8"/>
        <v>1</v>
      </c>
      <c r="AH120">
        <f t="shared" si="8"/>
        <v>1</v>
      </c>
      <c r="AI120">
        <f t="shared" si="8"/>
        <v>1</v>
      </c>
      <c r="AJ120">
        <f t="shared" si="8"/>
        <v>1</v>
      </c>
    </row>
    <row r="121" spans="1:36" ht="15.5" x14ac:dyDescent="0.35">
      <c r="A121" s="49" t="s">
        <v>134</v>
      </c>
      <c r="B121" s="25">
        <f>PIF!L121</f>
        <v>1</v>
      </c>
      <c r="C121">
        <f>PIF!P121</f>
        <v>0</v>
      </c>
      <c r="D121" s="47">
        <f>Prev!B119</f>
        <v>0.4389913827446873</v>
      </c>
      <c r="E121" s="47">
        <f>Prev!E119</f>
        <v>0.4337771785911767</v>
      </c>
      <c r="F121" s="47">
        <f>Prev!H119</f>
        <v>0.42495193400716924</v>
      </c>
      <c r="G121" s="47">
        <f>Prev!K119</f>
        <v>0.41993884874031995</v>
      </c>
      <c r="H121" s="47">
        <f>Prev!N119</f>
        <v>0.41490016872282826</v>
      </c>
      <c r="I121" s="47">
        <f>Prev!Q119</f>
        <v>0.40983570595916236</v>
      </c>
      <c r="J121" s="47">
        <f>Prev!T119</f>
        <v>0.40474536316012516</v>
      </c>
      <c r="K121" s="47">
        <f>Prev!W119</f>
        <v>0.399629134064095</v>
      </c>
      <c r="L121" s="47">
        <f>Prev!Z119</f>
        <v>0.3944871034226986</v>
      </c>
      <c r="M121" s="47">
        <f>Prev!AC119</f>
        <v>0.38931944668554624</v>
      </c>
      <c r="P121">
        <f t="shared" si="11"/>
        <v>0</v>
      </c>
      <c r="Q121">
        <f t="shared" si="11"/>
        <v>0</v>
      </c>
      <c r="R121">
        <f t="shared" si="11"/>
        <v>0</v>
      </c>
      <c r="S121">
        <f t="shared" si="11"/>
        <v>0</v>
      </c>
      <c r="T121">
        <f t="shared" si="11"/>
        <v>0</v>
      </c>
      <c r="U121">
        <f t="shared" si="10"/>
        <v>0</v>
      </c>
      <c r="V121">
        <f t="shared" si="10"/>
        <v>0</v>
      </c>
      <c r="W121">
        <f t="shared" si="10"/>
        <v>0</v>
      </c>
      <c r="X121">
        <f t="shared" si="10"/>
        <v>0</v>
      </c>
      <c r="Y121">
        <f t="shared" si="10"/>
        <v>0</v>
      </c>
      <c r="AA121">
        <f t="shared" si="9"/>
        <v>1</v>
      </c>
      <c r="AB121">
        <f t="shared" si="9"/>
        <v>1</v>
      </c>
      <c r="AC121">
        <f t="shared" si="9"/>
        <v>1</v>
      </c>
      <c r="AD121">
        <f t="shared" si="9"/>
        <v>1</v>
      </c>
      <c r="AE121">
        <f t="shared" si="9"/>
        <v>1</v>
      </c>
      <c r="AF121">
        <f t="shared" ref="AF121:AJ171" si="12">1+U121</f>
        <v>1</v>
      </c>
      <c r="AG121">
        <f t="shared" si="12"/>
        <v>1</v>
      </c>
      <c r="AH121">
        <f t="shared" si="12"/>
        <v>1</v>
      </c>
      <c r="AI121">
        <f t="shared" si="12"/>
        <v>1</v>
      </c>
      <c r="AJ121">
        <f t="shared" si="12"/>
        <v>1</v>
      </c>
    </row>
    <row r="122" spans="1:36" ht="15.5" x14ac:dyDescent="0.35">
      <c r="A122" s="49" t="s">
        <v>135</v>
      </c>
      <c r="B122" s="25">
        <f>PIF!L122</f>
        <v>1</v>
      </c>
      <c r="C122">
        <f>PIF!P122</f>
        <v>0</v>
      </c>
      <c r="D122" s="47">
        <f>Prev!B120</f>
        <v>0.43899138274468719</v>
      </c>
      <c r="E122" s="47">
        <f>Prev!E120</f>
        <v>0.43377717859117687</v>
      </c>
      <c r="F122" s="47">
        <f>Prev!H120</f>
        <v>0.42498323476418165</v>
      </c>
      <c r="G122" s="47">
        <f>Prev!K120</f>
        <v>0.41997087873603617</v>
      </c>
      <c r="H122" s="47">
        <f>Prev!N120</f>
        <v>0.41493280594103515</v>
      </c>
      <c r="I122" s="47">
        <f>Prev!Q120</f>
        <v>0.40986883279214625</v>
      </c>
      <c r="J122" s="47">
        <f>Prev!T120</f>
        <v>0.40477886671120228</v>
      </c>
      <c r="K122" s="47">
        <f>Prev!W120</f>
        <v>0.39966290639835117</v>
      </c>
      <c r="L122" s="47">
        <f>Prev!Z120</f>
        <v>0.39452104176868846</v>
      </c>
      <c r="M122" s="47">
        <f>Prev!AC120</f>
        <v>0.38935345359081325</v>
      </c>
      <c r="P122">
        <f t="shared" si="11"/>
        <v>0</v>
      </c>
      <c r="Q122">
        <f t="shared" si="11"/>
        <v>0</v>
      </c>
      <c r="R122">
        <f t="shared" si="11"/>
        <v>0</v>
      </c>
      <c r="S122">
        <f t="shared" si="11"/>
        <v>0</v>
      </c>
      <c r="T122">
        <f t="shared" si="11"/>
        <v>0</v>
      </c>
      <c r="U122">
        <f t="shared" si="10"/>
        <v>0</v>
      </c>
      <c r="V122">
        <f t="shared" si="10"/>
        <v>0</v>
      </c>
      <c r="W122">
        <f t="shared" si="10"/>
        <v>0</v>
      </c>
      <c r="X122">
        <f t="shared" si="10"/>
        <v>0</v>
      </c>
      <c r="Y122">
        <f t="shared" si="10"/>
        <v>0</v>
      </c>
      <c r="AA122">
        <f t="shared" ref="AA122:AE172" si="13">1+P122</f>
        <v>1</v>
      </c>
      <c r="AB122">
        <f t="shared" si="13"/>
        <v>1</v>
      </c>
      <c r="AC122">
        <f t="shared" si="13"/>
        <v>1</v>
      </c>
      <c r="AD122">
        <f t="shared" si="13"/>
        <v>1</v>
      </c>
      <c r="AE122">
        <f t="shared" si="13"/>
        <v>1</v>
      </c>
      <c r="AF122">
        <f t="shared" si="12"/>
        <v>1</v>
      </c>
      <c r="AG122">
        <f t="shared" si="12"/>
        <v>1</v>
      </c>
      <c r="AH122">
        <f t="shared" si="12"/>
        <v>1</v>
      </c>
      <c r="AI122">
        <f t="shared" si="12"/>
        <v>1</v>
      </c>
      <c r="AJ122">
        <f t="shared" si="12"/>
        <v>1</v>
      </c>
    </row>
    <row r="123" spans="1:36" ht="15.5" x14ac:dyDescent="0.35">
      <c r="A123" s="49" t="s">
        <v>136</v>
      </c>
      <c r="B123" s="25">
        <f>PIF!L123</f>
        <v>1</v>
      </c>
      <c r="C123">
        <f>PIF!P123</f>
        <v>0</v>
      </c>
      <c r="D123" s="47">
        <f>Prev!B121</f>
        <v>0.45559444082548717</v>
      </c>
      <c r="E123" s="47">
        <f>Prev!E121</f>
        <v>0.45026300616504433</v>
      </c>
      <c r="F123" s="47">
        <f>Prev!H121</f>
        <v>0.44163240104668977</v>
      </c>
      <c r="G123" s="47">
        <f>Prev!K121</f>
        <v>0.43651529957170287</v>
      </c>
      <c r="H123" s="47">
        <f>Prev!N121</f>
        <v>0.43136777032614793</v>
      </c>
      <c r="I123" s="47">
        <f>Prev!Q121</f>
        <v>0.42618963949059918</v>
      </c>
      <c r="J123" s="47">
        <f>Prev!T121</f>
        <v>0.42098083126193164</v>
      </c>
      <c r="K123" s="47">
        <f>Prev!W121</f>
        <v>0.4157413677698219</v>
      </c>
      <c r="L123" s="47">
        <f>Prev!Z121</f>
        <v>0.41047136867714329</v>
      </c>
      <c r="M123" s="47">
        <f>Prev!AC121</f>
        <v>0.40517105050070895</v>
      </c>
      <c r="P123">
        <f t="shared" si="11"/>
        <v>0</v>
      </c>
      <c r="Q123">
        <f t="shared" si="11"/>
        <v>0</v>
      </c>
      <c r="R123">
        <f t="shared" si="11"/>
        <v>0</v>
      </c>
      <c r="S123">
        <f t="shared" si="11"/>
        <v>0</v>
      </c>
      <c r="T123">
        <f t="shared" si="11"/>
        <v>0</v>
      </c>
      <c r="U123">
        <f t="shared" si="10"/>
        <v>0</v>
      </c>
      <c r="V123">
        <f t="shared" si="10"/>
        <v>0</v>
      </c>
      <c r="W123">
        <f t="shared" si="10"/>
        <v>0</v>
      </c>
      <c r="X123">
        <f t="shared" si="10"/>
        <v>0</v>
      </c>
      <c r="Y123">
        <f t="shared" si="10"/>
        <v>0</v>
      </c>
      <c r="AA123">
        <f t="shared" si="13"/>
        <v>1</v>
      </c>
      <c r="AB123">
        <f t="shared" si="13"/>
        <v>1</v>
      </c>
      <c r="AC123">
        <f t="shared" si="13"/>
        <v>1</v>
      </c>
      <c r="AD123">
        <f t="shared" si="13"/>
        <v>1</v>
      </c>
      <c r="AE123">
        <f t="shared" si="13"/>
        <v>1</v>
      </c>
      <c r="AF123">
        <f t="shared" si="12"/>
        <v>1</v>
      </c>
      <c r="AG123">
        <f t="shared" si="12"/>
        <v>1</v>
      </c>
      <c r="AH123">
        <f t="shared" si="12"/>
        <v>1</v>
      </c>
      <c r="AI123">
        <f t="shared" si="12"/>
        <v>1</v>
      </c>
      <c r="AJ123">
        <f t="shared" si="12"/>
        <v>1</v>
      </c>
    </row>
    <row r="124" spans="1:36" ht="15.5" x14ac:dyDescent="0.35">
      <c r="A124" s="49" t="s">
        <v>137</v>
      </c>
      <c r="B124" s="25">
        <f>PIF!L124</f>
        <v>1.7666666666666668</v>
      </c>
      <c r="C124">
        <f>PIF!P124</f>
        <v>0.26034280757966044</v>
      </c>
      <c r="D124" s="47">
        <f>Prev!B122</f>
        <v>0.4538703786373629</v>
      </c>
      <c r="E124" s="47">
        <f>Prev!E122</f>
        <v>0.44859727293046453</v>
      </c>
      <c r="F124" s="47">
        <f>Prev!H122</f>
        <v>0.44096814358367231</v>
      </c>
      <c r="G124" s="47">
        <f>Prev!K122</f>
        <v>0.43591986596864118</v>
      </c>
      <c r="H124" s="47">
        <f>Prev!N122</f>
        <v>0.43083844926830461</v>
      </c>
      <c r="I124" s="47">
        <f>Prev!Q122</f>
        <v>0.42572386197046408</v>
      </c>
      <c r="J124" s="47">
        <f>Prev!T122</f>
        <v>0.42057617342738124</v>
      </c>
      <c r="K124" s="47">
        <f>Prev!W122</f>
        <v>0.41539555236055908</v>
      </c>
      <c r="L124" s="47">
        <f>Prev!Z122</f>
        <v>0.41018226515572265</v>
      </c>
      <c r="M124" s="47">
        <f>Prev!AC122</f>
        <v>0.40493667398446065</v>
      </c>
      <c r="P124">
        <f t="shared" si="11"/>
        <v>0.25814223593966701</v>
      </c>
      <c r="Q124">
        <f t="shared" si="11"/>
        <v>0.25591062331724879</v>
      </c>
      <c r="R124">
        <f t="shared" si="11"/>
        <v>0.25265805805174102</v>
      </c>
      <c r="S124">
        <f t="shared" si="11"/>
        <v>0.25049012169715934</v>
      </c>
      <c r="T124">
        <f t="shared" si="11"/>
        <v>0.2482952149792074</v>
      </c>
      <c r="U124">
        <f t="shared" si="10"/>
        <v>0.24607296039187856</v>
      </c>
      <c r="V124">
        <f t="shared" si="10"/>
        <v>0.24382301686671237</v>
      </c>
      <c r="W124">
        <f t="shared" si="10"/>
        <v>0.24154508025235377</v>
      </c>
      <c r="X124">
        <f t="shared" si="10"/>
        <v>0.23923888373310823</v>
      </c>
      <c r="Y124">
        <f t="shared" si="10"/>
        <v>0.23690419819962191</v>
      </c>
      <c r="AA124">
        <f t="shared" si="13"/>
        <v>1.258142235939667</v>
      </c>
      <c r="AB124">
        <f t="shared" si="13"/>
        <v>1.2559106233172488</v>
      </c>
      <c r="AC124">
        <f t="shared" si="13"/>
        <v>1.252658058051741</v>
      </c>
      <c r="AD124">
        <f t="shared" si="13"/>
        <v>1.2504901216971593</v>
      </c>
      <c r="AE124">
        <f t="shared" si="13"/>
        <v>1.2482952149792075</v>
      </c>
      <c r="AF124">
        <f t="shared" si="12"/>
        <v>1.2460729603918785</v>
      </c>
      <c r="AG124">
        <f t="shared" si="12"/>
        <v>1.2438230168667124</v>
      </c>
      <c r="AH124">
        <f t="shared" si="12"/>
        <v>1.2415450802523538</v>
      </c>
      <c r="AI124">
        <f t="shared" si="12"/>
        <v>1.2392388837331083</v>
      </c>
      <c r="AJ124">
        <f t="shared" si="12"/>
        <v>1.2369041981996218</v>
      </c>
    </row>
    <row r="125" spans="1:36" ht="15.5" x14ac:dyDescent="0.35">
      <c r="A125" s="49" t="s">
        <v>138</v>
      </c>
      <c r="B125" s="25">
        <f>PIF!L125</f>
        <v>1.7666666666666668</v>
      </c>
      <c r="C125">
        <f>PIF!P125</f>
        <v>0.2603428075796605</v>
      </c>
      <c r="D125" s="47">
        <f>Prev!B123</f>
        <v>0.45387037863736324</v>
      </c>
      <c r="E125" s="47">
        <f>Prev!E123</f>
        <v>0.44859727293046453</v>
      </c>
      <c r="F125" s="47">
        <f>Prev!H123</f>
        <v>0.44023197749215243</v>
      </c>
      <c r="G125" s="47">
        <f>Prev!K123</f>
        <v>0.43517714895534448</v>
      </c>
      <c r="H125" s="47">
        <f>Prev!N123</f>
        <v>0.43009152829215669</v>
      </c>
      <c r="I125" s="47">
        <f>Prev!Q123</f>
        <v>0.42497496196564072</v>
      </c>
      <c r="J125" s="47">
        <f>Prev!T123</f>
        <v>0.41982739446529899</v>
      </c>
      <c r="K125" s="47">
        <f>Prev!W123</f>
        <v>0.41464886780875959</v>
      </c>
      <c r="L125" s="47">
        <f>Prev!Z123</f>
        <v>0.40943952075693518</v>
      </c>
      <c r="M125" s="47">
        <f>Prev!AC123</f>
        <v>0.40419958777940018</v>
      </c>
      <c r="P125">
        <f t="shared" si="11"/>
        <v>0.25814223593966712</v>
      </c>
      <c r="Q125">
        <f t="shared" si="11"/>
        <v>0.25591062331724879</v>
      </c>
      <c r="R125">
        <f t="shared" si="11"/>
        <v>0.25234269970854328</v>
      </c>
      <c r="S125">
        <f t="shared" si="11"/>
        <v>0.25017010689643132</v>
      </c>
      <c r="T125">
        <f t="shared" si="11"/>
        <v>0.24797149995833609</v>
      </c>
      <c r="U125">
        <f t="shared" si="10"/>
        <v>0.24574646497558048</v>
      </c>
      <c r="V125">
        <f t="shared" si="10"/>
        <v>0.24349462250758241</v>
      </c>
      <c r="W125">
        <f t="shared" si="10"/>
        <v>0.24121562844257255</v>
      </c>
      <c r="X125">
        <f t="shared" si="10"/>
        <v>0.23890917476486129</v>
      </c>
      <c r="Y125">
        <f t="shared" si="10"/>
        <v>0.23657499025134865</v>
      </c>
      <c r="AA125">
        <f t="shared" si="13"/>
        <v>1.2581422359396672</v>
      </c>
      <c r="AB125">
        <f t="shared" si="13"/>
        <v>1.2559106233172488</v>
      </c>
      <c r="AC125">
        <f t="shared" si="13"/>
        <v>1.2523426997085432</v>
      </c>
      <c r="AD125">
        <f t="shared" si="13"/>
        <v>1.2501701068964313</v>
      </c>
      <c r="AE125">
        <f t="shared" si="13"/>
        <v>1.247971499958336</v>
      </c>
      <c r="AF125">
        <f t="shared" si="12"/>
        <v>1.2457464649755805</v>
      </c>
      <c r="AG125">
        <f t="shared" si="12"/>
        <v>1.2434946225075825</v>
      </c>
      <c r="AH125">
        <f t="shared" si="12"/>
        <v>1.2412156284425726</v>
      </c>
      <c r="AI125">
        <f t="shared" si="12"/>
        <v>1.2389091747648613</v>
      </c>
      <c r="AJ125">
        <f t="shared" si="12"/>
        <v>1.2365749902513485</v>
      </c>
    </row>
    <row r="126" spans="1:36" ht="15.5" x14ac:dyDescent="0.35">
      <c r="A126" s="49" t="s">
        <v>139</v>
      </c>
      <c r="B126" s="25">
        <f>PIF!L126</f>
        <v>1.7666666666666668</v>
      </c>
      <c r="C126">
        <f>PIF!P126</f>
        <v>0.26034280757966055</v>
      </c>
      <c r="D126" s="47">
        <f>Prev!B124</f>
        <v>0.45387037863736279</v>
      </c>
      <c r="E126" s="47">
        <f>Prev!E124</f>
        <v>0.4485972729304647</v>
      </c>
      <c r="F126" s="47">
        <f>Prev!H124</f>
        <v>0.44015588962929864</v>
      </c>
      <c r="G126" s="47">
        <f>Prev!K124</f>
        <v>0.43509997964687297</v>
      </c>
      <c r="H126" s="47">
        <f>Prev!N124</f>
        <v>0.43001354011755411</v>
      </c>
      <c r="I126" s="47">
        <f>Prev!Q124</f>
        <v>0.4248964056114134</v>
      </c>
      <c r="J126" s="47">
        <f>Prev!T124</f>
        <v>0.41974850826369947</v>
      </c>
      <c r="K126" s="47">
        <f>Prev!W124</f>
        <v>0.4145698773883395</v>
      </c>
      <c r="L126" s="47">
        <f>Prev!Z124</f>
        <v>0.4093606387974778</v>
      </c>
      <c r="M126" s="47">
        <f>Prev!AC124</f>
        <v>0.40412101386369165</v>
      </c>
      <c r="P126">
        <f t="shared" si="11"/>
        <v>0.25814223593966695</v>
      </c>
      <c r="Q126">
        <f t="shared" si="11"/>
        <v>0.25591062331724884</v>
      </c>
      <c r="R126">
        <f t="shared" si="11"/>
        <v>0.25231009006396998</v>
      </c>
      <c r="S126">
        <f t="shared" si="11"/>
        <v>0.25013684125078717</v>
      </c>
      <c r="T126">
        <f t="shared" si="11"/>
        <v>0.24793768386261913</v>
      </c>
      <c r="U126">
        <f t="shared" si="10"/>
        <v>0.24571220063813845</v>
      </c>
      <c r="V126">
        <f t="shared" si="10"/>
        <v>0.24346000852776525</v>
      </c>
      <c r="W126">
        <f t="shared" si="10"/>
        <v>0.24118075958503715</v>
      </c>
      <c r="X126">
        <f t="shared" si="10"/>
        <v>0.23887414177246508</v>
      </c>
      <c r="Y126">
        <f t="shared" si="10"/>
        <v>0.23653987969447859</v>
      </c>
      <c r="AA126">
        <f t="shared" si="13"/>
        <v>1.258142235939667</v>
      </c>
      <c r="AB126">
        <f t="shared" si="13"/>
        <v>1.2559106233172488</v>
      </c>
      <c r="AC126">
        <f t="shared" si="13"/>
        <v>1.2523100900639701</v>
      </c>
      <c r="AD126">
        <f t="shared" si="13"/>
        <v>1.2501368412507872</v>
      </c>
      <c r="AE126">
        <f t="shared" si="13"/>
        <v>1.2479376838626191</v>
      </c>
      <c r="AF126">
        <f t="shared" si="12"/>
        <v>1.2457122006381385</v>
      </c>
      <c r="AG126">
        <f t="shared" si="12"/>
        <v>1.2434600085277652</v>
      </c>
      <c r="AH126">
        <f t="shared" si="12"/>
        <v>1.241180759585037</v>
      </c>
      <c r="AI126">
        <f t="shared" si="12"/>
        <v>1.2388741417724651</v>
      </c>
      <c r="AJ126">
        <f t="shared" si="12"/>
        <v>1.2365398796944786</v>
      </c>
    </row>
    <row r="127" spans="1:36" ht="15.5" x14ac:dyDescent="0.35">
      <c r="A127" s="49" t="s">
        <v>140</v>
      </c>
      <c r="B127" s="25">
        <f>PIF!L127</f>
        <v>1.7666666666666668</v>
      </c>
      <c r="C127">
        <f>PIF!P127</f>
        <v>0.2603428075796605</v>
      </c>
      <c r="D127" s="47">
        <f>Prev!B125</f>
        <v>0.45387037863736296</v>
      </c>
      <c r="E127" s="47">
        <f>Prev!E125</f>
        <v>0.44859727293046447</v>
      </c>
      <c r="F127" s="47">
        <f>Prev!H125</f>
        <v>0.44004988540348267</v>
      </c>
      <c r="G127" s="47">
        <f>Prev!K125</f>
        <v>0.4349923268868976</v>
      </c>
      <c r="H127" s="47">
        <f>Prev!N125</f>
        <v>0.42990461141387198</v>
      </c>
      <c r="I127" s="47">
        <f>Prev!Q125</f>
        <v>0.42478655725455139</v>
      </c>
      <c r="J127" s="47">
        <f>Prev!T125</f>
        <v>0.41963807954396692</v>
      </c>
      <c r="K127" s="47">
        <f>Prev!W125</f>
        <v>0.41445919005413406</v>
      </c>
      <c r="L127" s="47">
        <f>Prev!Z125</f>
        <v>0.40924999666199274</v>
      </c>
      <c r="M127" s="47">
        <f>Prev!AC125</f>
        <v>0.40401070254966343</v>
      </c>
      <c r="P127">
        <f t="shared" si="11"/>
        <v>0.25814223593966701</v>
      </c>
      <c r="Q127">
        <f t="shared" si="11"/>
        <v>0.25591062331724873</v>
      </c>
      <c r="R127">
        <f t="shared" si="11"/>
        <v>0.25226465415819516</v>
      </c>
      <c r="S127">
        <f t="shared" si="11"/>
        <v>0.25009043006519754</v>
      </c>
      <c r="T127">
        <f t="shared" si="11"/>
        <v>0.24789044669494181</v>
      </c>
      <c r="U127">
        <f t="shared" si="10"/>
        <v>0.24566428228305906</v>
      </c>
      <c r="V127">
        <f t="shared" si="10"/>
        <v>0.24341154888409192</v>
      </c>
      <c r="W127">
        <f t="shared" si="10"/>
        <v>0.24113189332019383</v>
      </c>
      <c r="X127">
        <f t="shared" si="10"/>
        <v>0.2388249980415329</v>
      </c>
      <c r="Y127">
        <f t="shared" si="10"/>
        <v>0.23649058191086508</v>
      </c>
      <c r="AA127">
        <f t="shared" si="13"/>
        <v>1.258142235939667</v>
      </c>
      <c r="AB127">
        <f t="shared" si="13"/>
        <v>1.2559106233172488</v>
      </c>
      <c r="AC127">
        <f t="shared" si="13"/>
        <v>1.2522646541581952</v>
      </c>
      <c r="AD127">
        <f t="shared" si="13"/>
        <v>1.2500904300651976</v>
      </c>
      <c r="AE127">
        <f t="shared" si="13"/>
        <v>1.2478904466949419</v>
      </c>
      <c r="AF127">
        <f t="shared" si="12"/>
        <v>1.245664282283059</v>
      </c>
      <c r="AG127">
        <f t="shared" si="12"/>
        <v>1.243411548884092</v>
      </c>
      <c r="AH127">
        <f t="shared" si="12"/>
        <v>1.2411318933201938</v>
      </c>
      <c r="AI127">
        <f t="shared" si="12"/>
        <v>1.2388249980415329</v>
      </c>
      <c r="AJ127">
        <f t="shared" si="12"/>
        <v>1.2364905819108651</v>
      </c>
    </row>
    <row r="128" spans="1:36" ht="15.5" x14ac:dyDescent="0.35">
      <c r="A128" s="49" t="s">
        <v>141</v>
      </c>
      <c r="B128" s="25">
        <f>PIF!L128</f>
        <v>1.7666666666666668</v>
      </c>
      <c r="C128">
        <f>PIF!P128</f>
        <v>0.2603428075796605</v>
      </c>
      <c r="D128" s="47">
        <f>Prev!B126</f>
        <v>0.45582704680384395</v>
      </c>
      <c r="E128" s="47">
        <f>Prev!E126</f>
        <v>0.45054070759914272</v>
      </c>
      <c r="F128" s="47">
        <f>Prev!H126</f>
        <v>0.44258729266013758</v>
      </c>
      <c r="G128" s="47">
        <f>Prev!K126</f>
        <v>0.43752464856866924</v>
      </c>
      <c r="H128" s="47">
        <f>Prev!N126</f>
        <v>0.43242938183280277</v>
      </c>
      <c r="I128" s="47">
        <f>Prev!Q126</f>
        <v>0.42730140386955878</v>
      </c>
      <c r="J128" s="47">
        <f>Prev!T126</f>
        <v>0.42214072664050872</v>
      </c>
      <c r="K128" s="47">
        <f>Prev!W126</f>
        <v>0.41694746157072565</v>
      </c>
      <c r="L128" s="47">
        <f>Prev!Z126</f>
        <v>0.41172181822354931</v>
      </c>
      <c r="M128" s="47">
        <f>Prev!AC126</f>
        <v>0.40646410276807404</v>
      </c>
      <c r="P128">
        <f t="shared" si="11"/>
        <v>0.25896690938169248</v>
      </c>
      <c r="Q128">
        <f t="shared" si="11"/>
        <v>0.25673465804280649</v>
      </c>
      <c r="R128">
        <f t="shared" si="11"/>
        <v>0.25335073289817556</v>
      </c>
      <c r="S128">
        <f t="shared" si="11"/>
        <v>0.25118064320705769</v>
      </c>
      <c r="T128">
        <f t="shared" si="11"/>
        <v>0.24898379588407257</v>
      </c>
      <c r="U128">
        <f t="shared" si="10"/>
        <v>0.24675979203957435</v>
      </c>
      <c r="V128">
        <f t="shared" si="10"/>
        <v>0.24450826851624416</v>
      </c>
      <c r="W128">
        <f t="shared" si="10"/>
        <v>0.24222889852798168</v>
      </c>
      <c r="X128">
        <f t="shared" si="10"/>
        <v>0.23992139222821213</v>
      </c>
      <c r="Y128">
        <f t="shared" si="10"/>
        <v>0.23758549722066893</v>
      </c>
      <c r="AA128">
        <f t="shared" si="13"/>
        <v>1.2589669093816924</v>
      </c>
      <c r="AB128">
        <f t="shared" si="13"/>
        <v>1.2567346580428065</v>
      </c>
      <c r="AC128">
        <f t="shared" si="13"/>
        <v>1.2533507328981757</v>
      </c>
      <c r="AD128">
        <f t="shared" si="13"/>
        <v>1.2511806432070576</v>
      </c>
      <c r="AE128">
        <f t="shared" si="13"/>
        <v>1.2489837958840726</v>
      </c>
      <c r="AF128">
        <f t="shared" si="12"/>
        <v>1.2467597920395743</v>
      </c>
      <c r="AG128">
        <f t="shared" si="12"/>
        <v>1.2445082685162441</v>
      </c>
      <c r="AH128">
        <f t="shared" si="12"/>
        <v>1.2422288985279817</v>
      </c>
      <c r="AI128">
        <f t="shared" si="12"/>
        <v>1.2399213922282122</v>
      </c>
      <c r="AJ128">
        <f t="shared" si="12"/>
        <v>1.237585497220669</v>
      </c>
    </row>
    <row r="129" spans="1:36" ht="15.5" x14ac:dyDescent="0.35">
      <c r="A129" s="49" t="s">
        <v>142</v>
      </c>
      <c r="B129" s="25">
        <f>PIF!L129</f>
        <v>1.7666666666666668</v>
      </c>
      <c r="C129">
        <f>PIF!P129</f>
        <v>0.25981299196581009</v>
      </c>
      <c r="D129" s="47">
        <f>Prev!B127</f>
        <v>0.45269646883528741</v>
      </c>
      <c r="E129" s="47">
        <f>Prev!E127</f>
        <v>0.44751343010610128</v>
      </c>
      <c r="F129" s="47">
        <f>Prev!H127</f>
        <v>0.43900112030216815</v>
      </c>
      <c r="G129" s="47">
        <f>Prev!K127</f>
        <v>0.43403482244000247</v>
      </c>
      <c r="H129" s="47">
        <f>Prev!N127</f>
        <v>0.42903877646533889</v>
      </c>
      <c r="I129" s="47">
        <f>Prev!Q127</f>
        <v>0.42401276916002617</v>
      </c>
      <c r="J129" s="47">
        <f>Prev!T127</f>
        <v>0.4189566819839538</v>
      </c>
      <c r="K129" s="47">
        <f>Prev!W127</f>
        <v>0.41387049075702931</v>
      </c>
      <c r="L129" s="47">
        <f>Prev!Z127</f>
        <v>0.40875426504749346</v>
      </c>
      <c r="M129" s="47">
        <f>Prev!AC127</f>
        <v>0.40360816730295024</v>
      </c>
      <c r="P129">
        <f t="shared" si="11"/>
        <v>0.2576465887306052</v>
      </c>
      <c r="Q129">
        <f t="shared" si="11"/>
        <v>0.25545026954850619</v>
      </c>
      <c r="R129">
        <f t="shared" si="11"/>
        <v>0.2518148309960781</v>
      </c>
      <c r="S129">
        <f t="shared" si="11"/>
        <v>0.24967737845737675</v>
      </c>
      <c r="T129">
        <f t="shared" si="11"/>
        <v>0.24751476435413092</v>
      </c>
      <c r="U129">
        <f t="shared" si="10"/>
        <v>0.24532656572133593</v>
      </c>
      <c r="V129">
        <f t="shared" si="10"/>
        <v>0.24311239251206945</v>
      </c>
      <c r="W129">
        <f t="shared" si="10"/>
        <v>0.24087188845549293</v>
      </c>
      <c r="X129">
        <f t="shared" si="10"/>
        <v>0.23860473182704972</v>
      </c>
      <c r="Y129">
        <f t="shared" si="10"/>
        <v>0.23631063614342857</v>
      </c>
      <c r="AA129">
        <f t="shared" si="13"/>
        <v>1.2576465887306052</v>
      </c>
      <c r="AB129">
        <f t="shared" si="13"/>
        <v>1.2554502695485061</v>
      </c>
      <c r="AC129">
        <f t="shared" si="13"/>
        <v>1.2518148309960782</v>
      </c>
      <c r="AD129">
        <f t="shared" si="13"/>
        <v>1.2496773784573767</v>
      </c>
      <c r="AE129">
        <f t="shared" si="13"/>
        <v>1.2475147643541309</v>
      </c>
      <c r="AF129">
        <f t="shared" si="12"/>
        <v>1.2453265657213359</v>
      </c>
      <c r="AG129">
        <f t="shared" si="12"/>
        <v>1.2431123925120695</v>
      </c>
      <c r="AH129">
        <f t="shared" si="12"/>
        <v>1.240871888455493</v>
      </c>
      <c r="AI129">
        <f t="shared" si="12"/>
        <v>1.2386047318270497</v>
      </c>
      <c r="AJ129">
        <f t="shared" si="12"/>
        <v>1.2363106361434286</v>
      </c>
    </row>
    <row r="130" spans="1:36" ht="15.5" x14ac:dyDescent="0.35">
      <c r="A130" s="49" t="s">
        <v>143</v>
      </c>
      <c r="B130" s="25">
        <f>PIF!L130</f>
        <v>1.7666666666666668</v>
      </c>
      <c r="C130">
        <f>PIF!P130</f>
        <v>0.25981299196580998</v>
      </c>
      <c r="D130" s="47">
        <f>Prev!B128</f>
        <v>0.45269646883528758</v>
      </c>
      <c r="E130" s="47">
        <f>Prev!E128</f>
        <v>0.4475134301061014</v>
      </c>
      <c r="F130" s="47">
        <f>Prev!H128</f>
        <v>0.43916086498180351</v>
      </c>
      <c r="G130" s="47">
        <f>Prev!K128</f>
        <v>0.43419688032464521</v>
      </c>
      <c r="H130" s="47">
        <f>Prev!N128</f>
        <v>0.4292025971434133</v>
      </c>
      <c r="I130" s="47">
        <f>Prev!Q128</f>
        <v>0.42417782692663386</v>
      </c>
      <c r="J130" s="47">
        <f>Prev!T128</f>
        <v>0.41912247681747261</v>
      </c>
      <c r="K130" s="47">
        <f>Prev!W128</f>
        <v>0.41403654906214432</v>
      </c>
      <c r="L130" s="47">
        <f>Prev!Z128</f>
        <v>0.40892014018014894</v>
      </c>
      <c r="M130" s="47">
        <f>Prev!AC128</f>
        <v>0.40377343989289671</v>
      </c>
      <c r="P130">
        <f t="shared" si="11"/>
        <v>0.2576465887306052</v>
      </c>
      <c r="Q130">
        <f t="shared" si="11"/>
        <v>0.2554502695485063</v>
      </c>
      <c r="R130">
        <f t="shared" si="11"/>
        <v>0.25188338161515023</v>
      </c>
      <c r="S130">
        <f t="shared" si="11"/>
        <v>0.2497473195387872</v>
      </c>
      <c r="T130">
        <f t="shared" si="11"/>
        <v>0.24758587427968748</v>
      </c>
      <c r="U130">
        <f t="shared" si="10"/>
        <v>0.2453986298595586</v>
      </c>
      <c r="V130">
        <f t="shared" si="10"/>
        <v>0.24318520377819011</v>
      </c>
      <c r="W130">
        <f t="shared" si="10"/>
        <v>0.24094524778614751</v>
      </c>
      <c r="X130">
        <f t="shared" si="10"/>
        <v>0.23867844857399076</v>
      </c>
      <c r="Y130">
        <f t="shared" si="10"/>
        <v>0.23638452839077245</v>
      </c>
      <c r="AA130">
        <f t="shared" si="13"/>
        <v>1.2576465887306052</v>
      </c>
      <c r="AB130">
        <f t="shared" si="13"/>
        <v>1.2554502695485064</v>
      </c>
      <c r="AC130">
        <f t="shared" si="13"/>
        <v>1.2518833816151502</v>
      </c>
      <c r="AD130">
        <f t="shared" si="13"/>
        <v>1.2497473195387871</v>
      </c>
      <c r="AE130">
        <f t="shared" si="13"/>
        <v>1.2475858742796875</v>
      </c>
      <c r="AF130">
        <f t="shared" si="12"/>
        <v>1.2453986298595585</v>
      </c>
      <c r="AG130">
        <f t="shared" si="12"/>
        <v>1.2431852037781901</v>
      </c>
      <c r="AH130">
        <f t="shared" si="12"/>
        <v>1.2409452477861476</v>
      </c>
      <c r="AI130">
        <f t="shared" si="12"/>
        <v>1.2386784485739908</v>
      </c>
      <c r="AJ130">
        <f t="shared" si="12"/>
        <v>1.2363845283907724</v>
      </c>
    </row>
    <row r="131" spans="1:36" ht="15.5" x14ac:dyDescent="0.35">
      <c r="A131" s="49" t="s">
        <v>144</v>
      </c>
      <c r="B131" s="25">
        <f>PIF!L131</f>
        <v>1.7666666666666668</v>
      </c>
      <c r="C131">
        <f>PIF!P131</f>
        <v>0.25981299196581009</v>
      </c>
      <c r="D131" s="47">
        <f>Prev!B129</f>
        <v>0.45269646883528741</v>
      </c>
      <c r="E131" s="47">
        <f>Prev!E129</f>
        <v>0.44751343010610145</v>
      </c>
      <c r="F131" s="47">
        <f>Prev!H129</f>
        <v>0.4391512889692441</v>
      </c>
      <c r="G131" s="47">
        <f>Prev!K129</f>
        <v>0.43418717595742073</v>
      </c>
      <c r="H131" s="47">
        <f>Prev!N129</f>
        <v>0.42919279692404771</v>
      </c>
      <c r="I131" s="47">
        <f>Prev!Q129</f>
        <v>0.42416796185717298</v>
      </c>
      <c r="J131" s="47">
        <f>Prev!T129</f>
        <v>0.41911257634513022</v>
      </c>
      <c r="K131" s="47">
        <f>Prev!W129</f>
        <v>0.41402664103874276</v>
      </c>
      <c r="L131" s="47">
        <f>Prev!Z129</f>
        <v>0.40891025083441346</v>
      </c>
      <c r="M131" s="47">
        <f>Prev!AC129</f>
        <v>0.40376359381465593</v>
      </c>
      <c r="P131">
        <f t="shared" si="11"/>
        <v>0.2576465887306052</v>
      </c>
      <c r="Q131">
        <f t="shared" si="11"/>
        <v>0.2554502695485063</v>
      </c>
      <c r="R131">
        <f t="shared" si="11"/>
        <v>0.25187927265170329</v>
      </c>
      <c r="S131">
        <f t="shared" si="11"/>
        <v>0.24974313168665094</v>
      </c>
      <c r="T131">
        <f t="shared" si="11"/>
        <v>0.24758162065944464</v>
      </c>
      <c r="U131">
        <f t="shared" si="10"/>
        <v>0.24539432316187981</v>
      </c>
      <c r="V131">
        <f t="shared" si="10"/>
        <v>0.24318085623185387</v>
      </c>
      <c r="W131">
        <f t="shared" si="10"/>
        <v>0.24094087113112159</v>
      </c>
      <c r="X131">
        <f t="shared" si="10"/>
        <v>0.23867405403930891</v>
      </c>
      <c r="Y131">
        <f t="shared" si="10"/>
        <v>0.23638012667693123</v>
      </c>
      <c r="AA131">
        <f t="shared" si="13"/>
        <v>1.2576465887306052</v>
      </c>
      <c r="AB131">
        <f t="shared" si="13"/>
        <v>1.2554502695485064</v>
      </c>
      <c r="AC131">
        <f t="shared" si="13"/>
        <v>1.2518792726517032</v>
      </c>
      <c r="AD131">
        <f t="shared" si="13"/>
        <v>1.249743131686651</v>
      </c>
      <c r="AE131">
        <f t="shared" si="13"/>
        <v>1.2475816206594446</v>
      </c>
      <c r="AF131">
        <f t="shared" si="12"/>
        <v>1.2453943231618798</v>
      </c>
      <c r="AG131">
        <f t="shared" si="12"/>
        <v>1.2431808562318538</v>
      </c>
      <c r="AH131">
        <f t="shared" si="12"/>
        <v>1.2409408711311216</v>
      </c>
      <c r="AI131">
        <f t="shared" si="12"/>
        <v>1.2386740540393089</v>
      </c>
      <c r="AJ131">
        <f t="shared" si="12"/>
        <v>1.2363801266769312</v>
      </c>
    </row>
    <row r="132" spans="1:36" ht="15.5" x14ac:dyDescent="0.35">
      <c r="A132" s="49" t="s">
        <v>145</v>
      </c>
      <c r="B132" s="25">
        <f>PIF!L132</f>
        <v>1.7666666666666668</v>
      </c>
      <c r="C132">
        <f>PIF!P132</f>
        <v>0.25981299196581009</v>
      </c>
      <c r="D132" s="47">
        <f>Prev!B130</f>
        <v>0.45269646883528741</v>
      </c>
      <c r="E132" s="47">
        <f>Prev!E130</f>
        <v>0.44751343010610156</v>
      </c>
      <c r="F132" s="47">
        <f>Prev!H130</f>
        <v>0.43917176714121658</v>
      </c>
      <c r="G132" s="47">
        <f>Prev!K130</f>
        <v>0.43420792705030725</v>
      </c>
      <c r="H132" s="47">
        <f>Prev!N130</f>
        <v>0.42921375150683166</v>
      </c>
      <c r="I132" s="47">
        <f>Prev!Q130</f>
        <v>0.42418905371050025</v>
      </c>
      <c r="J132" s="47">
        <f>Prev!T130</f>
        <v>0.41913374257690483</v>
      </c>
      <c r="K132" s="47">
        <f>Prev!W130</f>
        <v>0.41404782217025893</v>
      </c>
      <c r="L132" s="47">
        <f>Prev!Z130</f>
        <v>0.40893139085902785</v>
      </c>
      <c r="M132" s="47">
        <f>Prev!AC130</f>
        <v>0.40378464023104138</v>
      </c>
      <c r="P132">
        <f t="shared" si="11"/>
        <v>0.2576465887306052</v>
      </c>
      <c r="Q132">
        <f t="shared" si="11"/>
        <v>0.25545026954850636</v>
      </c>
      <c r="R132">
        <f t="shared" si="11"/>
        <v>0.2518880595589284</v>
      </c>
      <c r="S132">
        <f t="shared" si="11"/>
        <v>0.2497520866194651</v>
      </c>
      <c r="T132">
        <f t="shared" si="11"/>
        <v>0.24759071558484089</v>
      </c>
      <c r="U132">
        <f t="shared" si="10"/>
        <v>0.24540353096788142</v>
      </c>
      <c r="V132">
        <f t="shared" si="10"/>
        <v>0.24319015079565989</v>
      </c>
      <c r="W132">
        <f t="shared" si="10"/>
        <v>0.24095022737643879</v>
      </c>
      <c r="X132">
        <f t="shared" si="10"/>
        <v>0.23868344798343546</v>
      </c>
      <c r="Y132">
        <f t="shared" si="10"/>
        <v>0.23638953546818781</v>
      </c>
      <c r="AA132">
        <f t="shared" si="13"/>
        <v>1.2576465887306052</v>
      </c>
      <c r="AB132">
        <f t="shared" si="13"/>
        <v>1.2554502695485064</v>
      </c>
      <c r="AC132">
        <f t="shared" si="13"/>
        <v>1.2518880595589283</v>
      </c>
      <c r="AD132">
        <f t="shared" si="13"/>
        <v>1.2497520866194651</v>
      </c>
      <c r="AE132">
        <f t="shared" si="13"/>
        <v>1.2475907155848409</v>
      </c>
      <c r="AF132">
        <f t="shared" si="12"/>
        <v>1.2454035309678815</v>
      </c>
      <c r="AG132">
        <f t="shared" si="12"/>
        <v>1.24319015079566</v>
      </c>
      <c r="AH132">
        <f t="shared" si="12"/>
        <v>1.2409502273764388</v>
      </c>
      <c r="AI132">
        <f t="shared" si="12"/>
        <v>1.2386834479834354</v>
      </c>
      <c r="AJ132">
        <f t="shared" si="12"/>
        <v>1.2363895354681878</v>
      </c>
    </row>
    <row r="133" spans="1:36" ht="15.5" x14ac:dyDescent="0.35">
      <c r="A133" s="49" t="s">
        <v>146</v>
      </c>
      <c r="B133" s="25">
        <f>PIF!L133</f>
        <v>1.7666666666666668</v>
      </c>
      <c r="C133">
        <f>PIF!P133</f>
        <v>0.25981299196581009</v>
      </c>
      <c r="D133" s="47">
        <f>Prev!B131</f>
        <v>0.47376600665666191</v>
      </c>
      <c r="E133" s="47">
        <f>Prev!E131</f>
        <v>0.46844797699658619</v>
      </c>
      <c r="F133" s="47">
        <f>Prev!H131</f>
        <v>0.46001381192192892</v>
      </c>
      <c r="G133" s="47">
        <f>Prev!K131</f>
        <v>0.4549248112744651</v>
      </c>
      <c r="H133" s="47">
        <f>Prev!N131</f>
        <v>0.44980064341591941</v>
      </c>
      <c r="I133" s="47">
        <f>Prev!Q131</f>
        <v>0.44464108096725474</v>
      </c>
      <c r="J133" s="47">
        <f>Prev!T131</f>
        <v>0.43944599806629292</v>
      </c>
      <c r="K133" s="47">
        <f>Prev!W131</f>
        <v>0.43421536984689013</v>
      </c>
      <c r="L133" s="47">
        <f>Prev!Z131</f>
        <v>0.42894927163613206</v>
      </c>
      <c r="M133" s="47">
        <f>Prev!AC131</f>
        <v>0.42364787790729785</v>
      </c>
      <c r="P133">
        <f t="shared" si="11"/>
        <v>0.26644301277699645</v>
      </c>
      <c r="Q133">
        <f t="shared" si="11"/>
        <v>0.26424248984670612</v>
      </c>
      <c r="R133">
        <f t="shared" si="11"/>
        <v>0.26072535358514315</v>
      </c>
      <c r="S133">
        <f t="shared" si="11"/>
        <v>0.25858687369614691</v>
      </c>
      <c r="T133">
        <f t="shared" si="11"/>
        <v>0.25642107907969303</v>
      </c>
      <c r="U133">
        <f t="shared" si="10"/>
        <v>0.25422750205783484</v>
      </c>
      <c r="V133">
        <f t="shared" si="10"/>
        <v>0.25200570846136527</v>
      </c>
      <c r="W133">
        <f t="shared" si="10"/>
        <v>0.24975529843403654</v>
      </c>
      <c r="X133">
        <f t="shared" si="10"/>
        <v>0.24747590715960516</v>
      </c>
      <c r="Y133">
        <f t="shared" si="10"/>
        <v>0.24516720552489674</v>
      </c>
      <c r="AA133">
        <f t="shared" si="13"/>
        <v>1.2664430127769966</v>
      </c>
      <c r="AB133">
        <f t="shared" si="13"/>
        <v>1.2642424898467062</v>
      </c>
      <c r="AC133">
        <f t="shared" si="13"/>
        <v>1.2607253535851433</v>
      </c>
      <c r="AD133">
        <f t="shared" si="13"/>
        <v>1.258586873696147</v>
      </c>
      <c r="AE133">
        <f t="shared" si="13"/>
        <v>1.256421079079693</v>
      </c>
      <c r="AF133">
        <f t="shared" si="12"/>
        <v>1.2542275020578348</v>
      </c>
      <c r="AG133">
        <f t="shared" si="12"/>
        <v>1.2520057084613652</v>
      </c>
      <c r="AH133">
        <f t="shared" si="12"/>
        <v>1.2497552984340365</v>
      </c>
      <c r="AI133">
        <f t="shared" si="12"/>
        <v>1.2474759071596051</v>
      </c>
      <c r="AJ133">
        <f t="shared" si="12"/>
        <v>1.2451672055248968</v>
      </c>
    </row>
    <row r="134" spans="1:36" ht="15.5" x14ac:dyDescent="0.35">
      <c r="A134" s="49" t="s">
        <v>147</v>
      </c>
      <c r="B134" s="25">
        <f>PIF!L134</f>
        <v>1.7666666666666668</v>
      </c>
      <c r="C134">
        <f>PIF!P134</f>
        <v>0.2806601870125261</v>
      </c>
      <c r="D134" s="47">
        <f>Prev!B132</f>
        <v>0.50275400105383183</v>
      </c>
      <c r="E134" s="47">
        <f>Prev!E132</f>
        <v>0.49650970956990292</v>
      </c>
      <c r="F134" s="47">
        <f>Prev!H132</f>
        <v>0.48862788463353191</v>
      </c>
      <c r="G134" s="47">
        <f>Prev!K132</f>
        <v>0.48262212803023041</v>
      </c>
      <c r="H134" s="47">
        <f>Prev!N132</f>
        <v>0.47656697666791653</v>
      </c>
      <c r="I134" s="47">
        <f>Prev!Q132</f>
        <v>0.4704626477795652</v>
      </c>
      <c r="J134" s="47">
        <f>Prev!T132</f>
        <v>0.46430949722988235</v>
      </c>
      <c r="K134" s="47">
        <f>Prev!W132</f>
        <v>0.4581080187186401</v>
      </c>
      <c r="L134" s="47">
        <f>Prev!Z132</f>
        <v>0.45185884268020443</v>
      </c>
      <c r="M134" s="47">
        <f>Prev!AC132</f>
        <v>0.44556273491802834</v>
      </c>
      <c r="P134">
        <f t="shared" si="11"/>
        <v>0.27821011162901288</v>
      </c>
      <c r="Q134">
        <f t="shared" si="11"/>
        <v>0.27570737814571322</v>
      </c>
      <c r="R134">
        <f t="shared" si="11"/>
        <v>0.27252342667664026</v>
      </c>
      <c r="S134">
        <f t="shared" si="11"/>
        <v>0.27007847944967783</v>
      </c>
      <c r="T134">
        <f t="shared" si="11"/>
        <v>0.26759672946214019</v>
      </c>
      <c r="U134">
        <f t="shared" si="10"/>
        <v>0.26507768277625537</v>
      </c>
      <c r="V134">
        <f t="shared" si="10"/>
        <v>0.26252089147441116</v>
      </c>
      <c r="W134">
        <f t="shared" si="10"/>
        <v>0.25992595506366895</v>
      </c>
      <c r="X134">
        <f t="shared" si="10"/>
        <v>0.25729252184049883</v>
      </c>
      <c r="Y134">
        <f t="shared" si="10"/>
        <v>0.254620290229084</v>
      </c>
      <c r="AA134">
        <f t="shared" si="13"/>
        <v>1.2782101116290128</v>
      </c>
      <c r="AB134">
        <f t="shared" si="13"/>
        <v>1.2757073781457131</v>
      </c>
      <c r="AC134">
        <f t="shared" si="13"/>
        <v>1.2725234266766403</v>
      </c>
      <c r="AD134">
        <f t="shared" si="13"/>
        <v>1.2700784794496778</v>
      </c>
      <c r="AE134">
        <f t="shared" si="13"/>
        <v>1.2675967294621402</v>
      </c>
      <c r="AF134">
        <f t="shared" si="12"/>
        <v>1.2650776827762553</v>
      </c>
      <c r="AG134">
        <f t="shared" si="12"/>
        <v>1.262520891474411</v>
      </c>
      <c r="AH134">
        <f t="shared" si="12"/>
        <v>1.259925955063669</v>
      </c>
      <c r="AI134">
        <f t="shared" si="12"/>
        <v>1.2572925218404989</v>
      </c>
      <c r="AJ134">
        <f t="shared" si="12"/>
        <v>1.2546202902290839</v>
      </c>
    </row>
    <row r="135" spans="1:36" ht="15.5" x14ac:dyDescent="0.35">
      <c r="A135" s="49" t="s">
        <v>148</v>
      </c>
      <c r="B135" s="25">
        <f>PIF!L135</f>
        <v>1.7666666666666668</v>
      </c>
      <c r="C135">
        <f>PIF!P135</f>
        <v>0.28066018701252615</v>
      </c>
      <c r="D135" s="47">
        <f>Prev!B133</f>
        <v>0.50275400105383206</v>
      </c>
      <c r="E135" s="47">
        <f>Prev!E133</f>
        <v>0.49650970956990292</v>
      </c>
      <c r="F135" s="47">
        <f>Prev!H133</f>
        <v>0.4884608751013883</v>
      </c>
      <c r="G135" s="47">
        <f>Prev!K133</f>
        <v>0.48245398595595268</v>
      </c>
      <c r="H135" s="47">
        <f>Prev!N133</f>
        <v>0.47639823303066997</v>
      </c>
      <c r="I135" s="47">
        <f>Prev!Q133</f>
        <v>0.47029380458645781</v>
      </c>
      <c r="J135" s="47">
        <f>Prev!T133</f>
        <v>0.46414102692102477</v>
      </c>
      <c r="K135" s="47">
        <f>Prev!W133</f>
        <v>0.45794036380293296</v>
      </c>
      <c r="L135" s="47">
        <f>Prev!Z133</f>
        <v>0.4516924155839564</v>
      </c>
      <c r="M135" s="47">
        <f>Prev!AC133</f>
        <v>0.44539791802855189</v>
      </c>
      <c r="P135">
        <f t="shared" si="11"/>
        <v>0.27821011162901299</v>
      </c>
      <c r="Q135">
        <f t="shared" si="11"/>
        <v>0.27570737814571322</v>
      </c>
      <c r="R135">
        <f t="shared" si="11"/>
        <v>0.27245565841889158</v>
      </c>
      <c r="S135">
        <f t="shared" si="11"/>
        <v>0.27000979219085708</v>
      </c>
      <c r="T135">
        <f t="shared" si="11"/>
        <v>0.2675273268703619</v>
      </c>
      <c r="U135">
        <f t="shared" si="10"/>
        <v>0.26500776069814042</v>
      </c>
      <c r="V135">
        <f t="shared" si="10"/>
        <v>0.26245063752116854</v>
      </c>
      <c r="W135">
        <f t="shared" si="10"/>
        <v>0.25985554827530555</v>
      </c>
      <c r="X135">
        <f t="shared" si="10"/>
        <v>0.25722213242343506</v>
      </c>
      <c r="Y135">
        <f t="shared" si="10"/>
        <v>0.25455007936235863</v>
      </c>
      <c r="AA135">
        <f t="shared" si="13"/>
        <v>1.278210111629013</v>
      </c>
      <c r="AB135">
        <f t="shared" si="13"/>
        <v>1.2757073781457131</v>
      </c>
      <c r="AC135">
        <f t="shared" si="13"/>
        <v>1.2724556584188915</v>
      </c>
      <c r="AD135">
        <f t="shared" si="13"/>
        <v>1.2700097921908571</v>
      </c>
      <c r="AE135">
        <f t="shared" si="13"/>
        <v>1.267527326870362</v>
      </c>
      <c r="AF135">
        <f t="shared" si="12"/>
        <v>1.2650077606981405</v>
      </c>
      <c r="AG135">
        <f t="shared" si="12"/>
        <v>1.2624506375211686</v>
      </c>
      <c r="AH135">
        <f t="shared" si="12"/>
        <v>1.2598555482753055</v>
      </c>
      <c r="AI135">
        <f t="shared" si="12"/>
        <v>1.2572221324234349</v>
      </c>
      <c r="AJ135">
        <f t="shared" si="12"/>
        <v>1.2545500793623585</v>
      </c>
    </row>
    <row r="136" spans="1:36" ht="15.5" x14ac:dyDescent="0.35">
      <c r="A136" s="49" t="s">
        <v>149</v>
      </c>
      <c r="B136" s="25">
        <f>PIF!L136</f>
        <v>1.7666666666666668</v>
      </c>
      <c r="C136">
        <f>PIF!P136</f>
        <v>0.28066018701252621</v>
      </c>
      <c r="D136" s="47">
        <f>Prev!B134</f>
        <v>0.50275400105383206</v>
      </c>
      <c r="E136" s="47">
        <f>Prev!E134</f>
        <v>0.49650970956990292</v>
      </c>
      <c r="F136" s="47">
        <f>Prev!H134</f>
        <v>0.48896657857630987</v>
      </c>
      <c r="G136" s="47">
        <f>Prev!K134</f>
        <v>0.48296223405527794</v>
      </c>
      <c r="H136" s="47">
        <f>Prev!N134</f>
        <v>0.4769074652672684</v>
      </c>
      <c r="I136" s="47">
        <f>Prev!Q134</f>
        <v>0.4708025496310469</v>
      </c>
      <c r="J136" s="47">
        <f>Prev!T134</f>
        <v>0.46464790401315242</v>
      </c>
      <c r="K136" s="47">
        <f>Prev!W134</f>
        <v>0.45844408348544469</v>
      </c>
      <c r="L136" s="47">
        <f>Prev!Z134</f>
        <v>0.45219177981620107</v>
      </c>
      <c r="M136" s="47">
        <f>Prev!AC134</f>
        <v>0.4458918197331172</v>
      </c>
      <c r="P136">
        <f t="shared" si="11"/>
        <v>0.27821011162901299</v>
      </c>
      <c r="Q136">
        <f t="shared" si="11"/>
        <v>0.27570737814571322</v>
      </c>
      <c r="R136">
        <f t="shared" si="11"/>
        <v>0.27266082138459374</v>
      </c>
      <c r="S136">
        <f t="shared" si="11"/>
        <v>0.27021737572318244</v>
      </c>
      <c r="T136">
        <f t="shared" si="11"/>
        <v>0.26773672902590662</v>
      </c>
      <c r="U136">
        <f t="shared" si="10"/>
        <v>0.26521840406935621</v>
      </c>
      <c r="V136">
        <f t="shared" si="10"/>
        <v>0.26266197035244265</v>
      </c>
      <c r="W136">
        <f t="shared" si="10"/>
        <v>0.26006704534776826</v>
      </c>
      <c r="X136">
        <f t="shared" si="10"/>
        <v>0.25743329572332552</v>
      </c>
      <c r="Y136">
        <f t="shared" si="10"/>
        <v>0.25476043854794234</v>
      </c>
      <c r="AA136">
        <f t="shared" si="13"/>
        <v>1.278210111629013</v>
      </c>
      <c r="AB136">
        <f t="shared" si="13"/>
        <v>1.2757073781457131</v>
      </c>
      <c r="AC136">
        <f t="shared" si="13"/>
        <v>1.2726608213845938</v>
      </c>
      <c r="AD136">
        <f t="shared" si="13"/>
        <v>1.2702173757231825</v>
      </c>
      <c r="AE136">
        <f t="shared" si="13"/>
        <v>1.2677367290259065</v>
      </c>
      <c r="AF136">
        <f t="shared" si="12"/>
        <v>1.2652184040693562</v>
      </c>
      <c r="AG136">
        <f t="shared" si="12"/>
        <v>1.2626619703524427</v>
      </c>
      <c r="AH136">
        <f t="shared" si="12"/>
        <v>1.2600670453477683</v>
      </c>
      <c r="AI136">
        <f t="shared" si="12"/>
        <v>1.2574332957233256</v>
      </c>
      <c r="AJ136">
        <f t="shared" si="12"/>
        <v>1.2547604385479423</v>
      </c>
    </row>
    <row r="137" spans="1:36" ht="15.5" x14ac:dyDescent="0.35">
      <c r="A137" s="49" t="s">
        <v>150</v>
      </c>
      <c r="B137" s="25">
        <f>PIF!L137</f>
        <v>1.7666666666666668</v>
      </c>
      <c r="C137">
        <f>PIF!P137</f>
        <v>0.28066018701252621</v>
      </c>
      <c r="D137" s="47">
        <f>Prev!B135</f>
        <v>0.50275400105383217</v>
      </c>
      <c r="E137" s="47">
        <f>Prev!E135</f>
        <v>0.49650970956990259</v>
      </c>
      <c r="F137" s="47">
        <f>Prev!H135</f>
        <v>0.48856400881621409</v>
      </c>
      <c r="G137" s="47">
        <f>Prev!K135</f>
        <v>0.48255785436502296</v>
      </c>
      <c r="H137" s="47">
        <f>Prev!N135</f>
        <v>0.47650250637516606</v>
      </c>
      <c r="I137" s="47">
        <f>Prev!Q135</f>
        <v>0.47039817093956288</v>
      </c>
      <c r="J137" s="47">
        <f>Prev!T135</f>
        <v>0.46424519257080021</v>
      </c>
      <c r="K137" s="47">
        <f>Prev!W135</f>
        <v>0.4580440534918564</v>
      </c>
      <c r="L137" s="47">
        <f>Prev!Z135</f>
        <v>0.45179537261613611</v>
      </c>
      <c r="M137" s="47">
        <f>Prev!AC135</f>
        <v>0.44549990425560948</v>
      </c>
      <c r="P137">
        <f t="shared" si="11"/>
        <v>0.27821011162901305</v>
      </c>
      <c r="Q137">
        <f t="shared" si="11"/>
        <v>0.27570737814571311</v>
      </c>
      <c r="R137">
        <f t="shared" si="11"/>
        <v>0.27249750897126512</v>
      </c>
      <c r="S137">
        <f t="shared" si="11"/>
        <v>0.27005222471673207</v>
      </c>
      <c r="T137">
        <f t="shared" si="11"/>
        <v>0.26757021501990874</v>
      </c>
      <c r="U137">
        <f t="shared" si="10"/>
        <v>0.26505098291681567</v>
      </c>
      <c r="V137">
        <f t="shared" si="10"/>
        <v>0.26249407731074909</v>
      </c>
      <c r="W137">
        <f t="shared" si="10"/>
        <v>0.25989909440647369</v>
      </c>
      <c r="X137">
        <f t="shared" si="10"/>
        <v>0.25726567910281228</v>
      </c>
      <c r="Y137">
        <f t="shared" si="10"/>
        <v>0.25459352635694449</v>
      </c>
      <c r="AA137">
        <f t="shared" si="13"/>
        <v>1.278210111629013</v>
      </c>
      <c r="AB137">
        <f t="shared" si="13"/>
        <v>1.2757073781457131</v>
      </c>
      <c r="AC137">
        <f t="shared" si="13"/>
        <v>1.2724975089712651</v>
      </c>
      <c r="AD137">
        <f t="shared" si="13"/>
        <v>1.2700522247167321</v>
      </c>
      <c r="AE137">
        <f t="shared" si="13"/>
        <v>1.2675702150199086</v>
      </c>
      <c r="AF137">
        <f t="shared" si="12"/>
        <v>1.2650509829168157</v>
      </c>
      <c r="AG137">
        <f t="shared" si="12"/>
        <v>1.2624940773107491</v>
      </c>
      <c r="AH137">
        <f t="shared" si="12"/>
        <v>1.2598990944064736</v>
      </c>
      <c r="AI137">
        <f t="shared" si="12"/>
        <v>1.2572656791028123</v>
      </c>
      <c r="AJ137">
        <f t="shared" si="12"/>
        <v>1.2545935263569445</v>
      </c>
    </row>
    <row r="138" spans="1:36" ht="15.5" x14ac:dyDescent="0.35">
      <c r="A138" s="49" t="s">
        <v>151</v>
      </c>
      <c r="B138" s="25">
        <f>PIF!L138</f>
        <v>1.7666666666666668</v>
      </c>
      <c r="C138">
        <f>PIF!P138</f>
        <v>0.28066018701252621</v>
      </c>
      <c r="D138" s="47">
        <f>Prev!B136</f>
        <v>0.48365726823922306</v>
      </c>
      <c r="E138" s="47">
        <f>Prev!E136</f>
        <v>0.47752370276797523</v>
      </c>
      <c r="F138" s="47">
        <f>Prev!H136</f>
        <v>0.46932818128154447</v>
      </c>
      <c r="G138" s="47">
        <f>Prev!K136</f>
        <v>0.46342044144647732</v>
      </c>
      <c r="H138" s="47">
        <f>Prev!N136</f>
        <v>0.45747042772492597</v>
      </c>
      <c r="I138" s="47">
        <f>Prev!Q136</f>
        <v>0.45147834412092303</v>
      </c>
      <c r="J138" s="47">
        <f>Prev!T136</f>
        <v>0.44544452447321081</v>
      </c>
      <c r="K138" s="47">
        <f>Prev!W136</f>
        <v>0.43936943202181705</v>
      </c>
      <c r="L138" s="47">
        <f>Prev!Z136</f>
        <v>0.43325365863454662</v>
      </c>
      <c r="M138" s="47">
        <f>Prev!AC136</f>
        <v>0.42709792373163391</v>
      </c>
      <c r="P138">
        <f t="shared" si="11"/>
        <v>0.27050105716924272</v>
      </c>
      <c r="Q138">
        <f t="shared" si="11"/>
        <v>0.26798997292180887</v>
      </c>
      <c r="R138">
        <f t="shared" si="11"/>
        <v>0.26460761679798511</v>
      </c>
      <c r="S138">
        <f t="shared" si="11"/>
        <v>0.26214999440683912</v>
      </c>
      <c r="T138">
        <f t="shared" si="11"/>
        <v>0.25965812690108059</v>
      </c>
      <c r="U138">
        <f t="shared" si="10"/>
        <v>0.25713157246509816</v>
      </c>
      <c r="V138">
        <f t="shared" si="10"/>
        <v>0.25456993473003187</v>
      </c>
      <c r="W138">
        <f t="shared" si="10"/>
        <v>0.25197286428096427</v>
      </c>
      <c r="X138">
        <f t="shared" si="10"/>
        <v>0.24934006010243892</v>
      </c>
      <c r="Y138">
        <f t="shared" si="10"/>
        <v>0.24667127097478078</v>
      </c>
      <c r="AA138">
        <f t="shared" si="13"/>
        <v>1.2705010571692428</v>
      </c>
      <c r="AB138">
        <f t="shared" si="13"/>
        <v>1.2679899729218089</v>
      </c>
      <c r="AC138">
        <f t="shared" si="13"/>
        <v>1.2646076167979852</v>
      </c>
      <c r="AD138">
        <f t="shared" si="13"/>
        <v>1.2621499944068391</v>
      </c>
      <c r="AE138">
        <f t="shared" si="13"/>
        <v>1.2596581269010807</v>
      </c>
      <c r="AF138">
        <f t="shared" si="12"/>
        <v>1.2571315724650982</v>
      </c>
      <c r="AG138">
        <f t="shared" si="12"/>
        <v>1.2545699347300319</v>
      </c>
      <c r="AH138">
        <f t="shared" si="12"/>
        <v>1.2519728642809642</v>
      </c>
      <c r="AI138">
        <f t="shared" si="12"/>
        <v>1.2493400601024389</v>
      </c>
      <c r="AJ138">
        <f t="shared" si="12"/>
        <v>1.2466712709747807</v>
      </c>
    </row>
    <row r="139" spans="1:36" ht="15.5" x14ac:dyDescent="0.35">
      <c r="A139" s="49" t="s">
        <v>152</v>
      </c>
      <c r="B139" s="25">
        <f>PIF!L139</f>
        <v>1.7666666666666668</v>
      </c>
      <c r="C139">
        <f>PIF!P139</f>
        <v>0.32489207908977213</v>
      </c>
      <c r="D139" s="47">
        <f>Prev!B137</f>
        <v>0.61586141796232119</v>
      </c>
      <c r="E139" s="47">
        <f>Prev!E137</f>
        <v>0.60328964811539254</v>
      </c>
      <c r="F139" s="47">
        <f>Prev!H137</f>
        <v>0.5951492805573505</v>
      </c>
      <c r="G139" s="47">
        <f>Prev!K137</f>
        <v>0.5828905336465241</v>
      </c>
      <c r="H139" s="47">
        <f>Prev!N137</f>
        <v>0.57041376615486705</v>
      </c>
      <c r="I139" s="47">
        <f>Prev!Q137</f>
        <v>0.55772740174826962</v>
      </c>
      <c r="J139" s="47">
        <f>Prev!T137</f>
        <v>0.54484093147758417</v>
      </c>
      <c r="K139" s="47">
        <f>Prev!W137</f>
        <v>0.53176492318857627</v>
      </c>
      <c r="L139" s="47">
        <f>Prev!Z137</f>
        <v>0.51851102525147819</v>
      </c>
      <c r="M139" s="47">
        <f>Prev!AC137</f>
        <v>0.50509196413559909</v>
      </c>
      <c r="P139">
        <f t="shared" si="11"/>
        <v>0.32072620203807156</v>
      </c>
      <c r="Q139">
        <f t="shared" si="11"/>
        <v>0.31624963142834539</v>
      </c>
      <c r="R139">
        <f t="shared" si="11"/>
        <v>0.31331939305175055</v>
      </c>
      <c r="S139">
        <f t="shared" si="11"/>
        <v>0.30885898998409567</v>
      </c>
      <c r="T139">
        <f t="shared" si="11"/>
        <v>0.30425936210522181</v>
      </c>
      <c r="U139">
        <f t="shared" si="10"/>
        <v>0.29951926399700896</v>
      </c>
      <c r="V139">
        <f t="shared" si="10"/>
        <v>0.29463781306737052</v>
      </c>
      <c r="W139">
        <f t="shared" si="10"/>
        <v>0.28961452579553876</v>
      </c>
      <c r="X139">
        <f t="shared" si="10"/>
        <v>0.28444935540168753</v>
      </c>
      <c r="Y139">
        <f t="shared" si="10"/>
        <v>0.27914273073074974</v>
      </c>
      <c r="AA139">
        <f t="shared" si="13"/>
        <v>1.3207262020380717</v>
      </c>
      <c r="AB139">
        <f t="shared" si="13"/>
        <v>1.3162496314283454</v>
      </c>
      <c r="AC139">
        <f t="shared" si="13"/>
        <v>1.3133193930517506</v>
      </c>
      <c r="AD139">
        <f t="shared" si="13"/>
        <v>1.3088589899840957</v>
      </c>
      <c r="AE139">
        <f t="shared" si="13"/>
        <v>1.3042593621052219</v>
      </c>
      <c r="AF139">
        <f t="shared" si="12"/>
        <v>1.299519263997009</v>
      </c>
      <c r="AG139">
        <f t="shared" si="12"/>
        <v>1.2946378130673706</v>
      </c>
      <c r="AH139">
        <f t="shared" si="12"/>
        <v>1.2896145257955387</v>
      </c>
      <c r="AI139">
        <f t="shared" si="12"/>
        <v>1.2844493554016876</v>
      </c>
      <c r="AJ139">
        <f t="shared" si="12"/>
        <v>1.2791427307307497</v>
      </c>
    </row>
    <row r="140" spans="1:36" ht="15.5" x14ac:dyDescent="0.35">
      <c r="A140" s="49" t="s">
        <v>153</v>
      </c>
      <c r="B140" s="25">
        <f>PIF!L140</f>
        <v>1.7666666666666668</v>
      </c>
      <c r="C140">
        <f>PIF!P140</f>
        <v>0.32489207908977219</v>
      </c>
      <c r="D140" s="47">
        <f>Prev!B138</f>
        <v>0.61586141796232174</v>
      </c>
      <c r="E140" s="47">
        <f>Prev!E138</f>
        <v>0.60328964811539254</v>
      </c>
      <c r="F140" s="47">
        <f>Prev!H138</f>
        <v>0.59452891380732464</v>
      </c>
      <c r="G140" s="47">
        <f>Prev!K138</f>
        <v>0.58227013922827564</v>
      </c>
      <c r="H140" s="47">
        <f>Prev!N138</f>
        <v>0.56979570733023754</v>
      </c>
      <c r="I140" s="47">
        <f>Prev!Q138</f>
        <v>0.55711389961911095</v>
      </c>
      <c r="J140" s="47">
        <f>Prev!T138</f>
        <v>0.5442340598658717</v>
      </c>
      <c r="K140" s="47">
        <f>Prev!W138</f>
        <v>0.5311666047628113</v>
      </c>
      <c r="L140" s="47">
        <f>Prev!Z138</f>
        <v>0.51792302884772135</v>
      </c>
      <c r="M140" s="47">
        <f>Prev!AC138</f>
        <v>0.50451590321811512</v>
      </c>
      <c r="P140">
        <f t="shared" si="11"/>
        <v>0.32072620203807178</v>
      </c>
      <c r="Q140">
        <f t="shared" si="11"/>
        <v>0.31624963142834539</v>
      </c>
      <c r="R140">
        <f t="shared" si="11"/>
        <v>0.31309505315254149</v>
      </c>
      <c r="S140">
        <f t="shared" si="11"/>
        <v>0.30863171555296043</v>
      </c>
      <c r="T140">
        <f t="shared" si="11"/>
        <v>0.30402991935804852</v>
      </c>
      <c r="U140">
        <f t="shared" si="10"/>
        <v>0.29928839896388049</v>
      </c>
      <c r="V140">
        <f t="shared" si="10"/>
        <v>0.294406249461518</v>
      </c>
      <c r="W140">
        <f t="shared" si="10"/>
        <v>0.2893829630731386</v>
      </c>
      <c r="X140">
        <f t="shared" si="10"/>
        <v>0.28421846699967507</v>
      </c>
      <c r="Y140">
        <f t="shared" si="10"/>
        <v>0.27891316247019882</v>
      </c>
      <c r="AA140">
        <f t="shared" si="13"/>
        <v>1.3207262020380717</v>
      </c>
      <c r="AB140">
        <f t="shared" si="13"/>
        <v>1.3162496314283454</v>
      </c>
      <c r="AC140">
        <f t="shared" si="13"/>
        <v>1.3130950531525416</v>
      </c>
      <c r="AD140">
        <f t="shared" si="13"/>
        <v>1.3086317155529605</v>
      </c>
      <c r="AE140">
        <f t="shared" si="13"/>
        <v>1.3040299193580485</v>
      </c>
      <c r="AF140">
        <f t="shared" si="12"/>
        <v>1.2992883989638804</v>
      </c>
      <c r="AG140">
        <f t="shared" si="12"/>
        <v>1.2944062494615181</v>
      </c>
      <c r="AH140">
        <f t="shared" si="12"/>
        <v>1.2893829630731386</v>
      </c>
      <c r="AI140">
        <f t="shared" si="12"/>
        <v>1.284218466999675</v>
      </c>
      <c r="AJ140">
        <f t="shared" si="12"/>
        <v>1.2789131624701988</v>
      </c>
    </row>
    <row r="141" spans="1:36" ht="15.5" x14ac:dyDescent="0.35">
      <c r="A141" s="49" t="s">
        <v>154</v>
      </c>
      <c r="B141" s="25">
        <f>PIF!L141</f>
        <v>1.7666666666666668</v>
      </c>
      <c r="C141">
        <f>PIF!P141</f>
        <v>0.32489207908977219</v>
      </c>
      <c r="D141" s="47">
        <f>Prev!B139</f>
        <v>0.61586141796232174</v>
      </c>
      <c r="E141" s="47">
        <f>Prev!E139</f>
        <v>0.60328964811539276</v>
      </c>
      <c r="F141" s="47">
        <f>Prev!H139</f>
        <v>0.59559764705362872</v>
      </c>
      <c r="G141" s="47">
        <f>Prev!K139</f>
        <v>0.58333690970985719</v>
      </c>
      <c r="H141" s="47">
        <f>Prev!N139</f>
        <v>0.57085658322357036</v>
      </c>
      <c r="I141" s="47">
        <f>Prev!Q139</f>
        <v>0.55816519751478444</v>
      </c>
      <c r="J141" s="47">
        <f>Prev!T139</f>
        <v>0.54527235234595051</v>
      </c>
      <c r="K141" s="47">
        <f>Prev!W139</f>
        <v>0.53218872588574484</v>
      </c>
      <c r="L141" s="47">
        <f>Prev!Z139</f>
        <v>0.51892607763595211</v>
      </c>
      <c r="M141" s="47">
        <f>Prev!AC139</f>
        <v>0.505497245248546</v>
      </c>
      <c r="P141">
        <f t="shared" si="11"/>
        <v>0.32072620203807178</v>
      </c>
      <c r="Q141">
        <f t="shared" si="11"/>
        <v>0.31624963142834545</v>
      </c>
      <c r="R141">
        <f t="shared" si="11"/>
        <v>0.31348144221692509</v>
      </c>
      <c r="S141">
        <f t="shared" si="11"/>
        <v>0.30902242236102206</v>
      </c>
      <c r="T141">
        <f t="shared" si="11"/>
        <v>0.30442365663669829</v>
      </c>
      <c r="U141">
        <f t="shared" si="10"/>
        <v>0.29968391653734622</v>
      </c>
      <c r="V141">
        <f t="shared" si="10"/>
        <v>0.29480233763881908</v>
      </c>
      <c r="W141">
        <f t="shared" si="10"/>
        <v>0.28977845571006933</v>
      </c>
      <c r="X141">
        <f t="shared" si="10"/>
        <v>0.28461224425818127</v>
      </c>
      <c r="Y141">
        <f t="shared" si="10"/>
        <v>0.27930415329724034</v>
      </c>
      <c r="AA141">
        <f t="shared" si="13"/>
        <v>1.3207262020380717</v>
      </c>
      <c r="AB141">
        <f t="shared" si="13"/>
        <v>1.3162496314283454</v>
      </c>
      <c r="AC141">
        <f t="shared" si="13"/>
        <v>1.3134814422169252</v>
      </c>
      <c r="AD141">
        <f t="shared" si="13"/>
        <v>1.3090224223610221</v>
      </c>
      <c r="AE141">
        <f t="shared" si="13"/>
        <v>1.3044236566366982</v>
      </c>
      <c r="AF141">
        <f t="shared" si="12"/>
        <v>1.2996839165373462</v>
      </c>
      <c r="AG141">
        <f t="shared" si="12"/>
        <v>1.2948023376388191</v>
      </c>
      <c r="AH141">
        <f t="shared" si="12"/>
        <v>1.2897784557100693</v>
      </c>
      <c r="AI141">
        <f t="shared" si="12"/>
        <v>1.2846122442581813</v>
      </c>
      <c r="AJ141">
        <f t="shared" si="12"/>
        <v>1.2793041532972405</v>
      </c>
    </row>
    <row r="142" spans="1:36" ht="15.5" x14ac:dyDescent="0.35">
      <c r="A142" s="49" t="s">
        <v>155</v>
      </c>
      <c r="B142" s="25">
        <f>PIF!L142</f>
        <v>1.7666666666666668</v>
      </c>
      <c r="C142">
        <f>PIF!P142</f>
        <v>0.32489207908977208</v>
      </c>
      <c r="D142" s="47">
        <f>Prev!B140</f>
        <v>0.61586141796232174</v>
      </c>
      <c r="E142" s="47">
        <f>Prev!E140</f>
        <v>0.6032896481153931</v>
      </c>
      <c r="F142" s="47">
        <f>Prev!H140</f>
        <v>0.59474943111938272</v>
      </c>
      <c r="G142" s="47">
        <f>Prev!K140</f>
        <v>0.58249106122605643</v>
      </c>
      <c r="H142" s="47">
        <f>Prev!N140</f>
        <v>0.57001616706110625</v>
      </c>
      <c r="I142" s="47">
        <f>Prev!Q140</f>
        <v>0.55733307992318792</v>
      </c>
      <c r="J142" s="47">
        <f>Prev!T140</f>
        <v>0.54445119543789844</v>
      </c>
      <c r="K142" s="47">
        <f>Prev!W140</f>
        <v>0.53138098376112808</v>
      </c>
      <c r="L142" s="47">
        <f>Prev!Z140</f>
        <v>0.51813399406745431</v>
      </c>
      <c r="M142" s="47">
        <f>Prev!AC140</f>
        <v>0.5047228528470441</v>
      </c>
      <c r="P142">
        <f t="shared" si="11"/>
        <v>0.32072620203807178</v>
      </c>
      <c r="Q142">
        <f t="shared" si="11"/>
        <v>0.31624963142834561</v>
      </c>
      <c r="R142">
        <f t="shared" si="11"/>
        <v>0.31317481443487888</v>
      </c>
      <c r="S142">
        <f t="shared" si="11"/>
        <v>0.30871266494595279</v>
      </c>
      <c r="T142">
        <f t="shared" si="11"/>
        <v>0.30411177825911145</v>
      </c>
      <c r="U142">
        <f t="shared" si="10"/>
        <v>0.29937089547619344</v>
      </c>
      <c r="V142">
        <f t="shared" si="10"/>
        <v>0.29448911920606996</v>
      </c>
      <c r="W142">
        <f t="shared" si="10"/>
        <v>0.28946594993249708</v>
      </c>
      <c r="X142">
        <f t="shared" si="10"/>
        <v>0.28430132379787204</v>
      </c>
      <c r="Y142">
        <f t="shared" si="10"/>
        <v>0.27899565159303413</v>
      </c>
      <c r="AA142">
        <f t="shared" si="13"/>
        <v>1.3207262020380717</v>
      </c>
      <c r="AB142">
        <f t="shared" si="13"/>
        <v>1.3162496314283456</v>
      </c>
      <c r="AC142">
        <f t="shared" si="13"/>
        <v>1.3131748144348789</v>
      </c>
      <c r="AD142">
        <f t="shared" si="13"/>
        <v>1.3087126649459528</v>
      </c>
      <c r="AE142">
        <f t="shared" si="13"/>
        <v>1.3041117782591114</v>
      </c>
      <c r="AF142">
        <f t="shared" si="12"/>
        <v>1.2993708954761933</v>
      </c>
      <c r="AG142">
        <f t="shared" si="12"/>
        <v>1.2944891192060699</v>
      </c>
      <c r="AH142">
        <f t="shared" si="12"/>
        <v>1.289465949932497</v>
      </c>
      <c r="AI142">
        <f t="shared" si="12"/>
        <v>1.284301323797872</v>
      </c>
      <c r="AJ142">
        <f t="shared" si="12"/>
        <v>1.2789956515930341</v>
      </c>
    </row>
    <row r="143" spans="1:36" ht="15.5" x14ac:dyDescent="0.35">
      <c r="A143" s="49" t="s">
        <v>156</v>
      </c>
      <c r="B143" s="25">
        <f>PIF!L143</f>
        <v>1.7666666666666668</v>
      </c>
      <c r="C143">
        <f>PIF!P143</f>
        <v>0.32489207908977213</v>
      </c>
      <c r="D143" s="47">
        <f>Prev!B141</f>
        <v>0.62995251721752721</v>
      </c>
      <c r="E143" s="47">
        <f>Prev!E141</f>
        <v>0.6174307182333908</v>
      </c>
      <c r="F143" s="47">
        <f>Prev!H141</f>
        <v>0.60888227167935238</v>
      </c>
      <c r="G143" s="47">
        <f>Prev!K141</f>
        <v>0.59668642851553411</v>
      </c>
      <c r="H143" s="47">
        <f>Prev!N141</f>
        <v>0.58425731203158604</v>
      </c>
      <c r="I143" s="47">
        <f>Prev!Q141</f>
        <v>0.57160271223286163</v>
      </c>
      <c r="J143" s="47">
        <f>Prev!T141</f>
        <v>0.55873152301883644</v>
      </c>
      <c r="K143" s="47">
        <f>Prev!W141</f>
        <v>0.54565375755930101</v>
      </c>
      <c r="L143" s="47">
        <f>Prev!Z141</f>
        <v>0.53238055812061347</v>
      </c>
      <c r="M143" s="47">
        <f>Prev!AC141</f>
        <v>0.51892419981621896</v>
      </c>
      <c r="P143">
        <f t="shared" si="11"/>
        <v>0.32567461376827389</v>
      </c>
      <c r="Q143">
        <f t="shared" si="11"/>
        <v>0.32128088850723968</v>
      </c>
      <c r="R143">
        <f t="shared" si="11"/>
        <v>0.31824832381124513</v>
      </c>
      <c r="S143">
        <f t="shared" si="11"/>
        <v>0.31387463275368616</v>
      </c>
      <c r="T143">
        <f t="shared" si="11"/>
        <v>0.30935916684714321</v>
      </c>
      <c r="U143">
        <f t="shared" si="10"/>
        <v>0.30470031088602878</v>
      </c>
      <c r="V143">
        <f t="shared" si="10"/>
        <v>0.29989679359980365</v>
      </c>
      <c r="W143">
        <f t="shared" si="10"/>
        <v>0.29494772457645452</v>
      </c>
      <c r="X143">
        <f t="shared" si="10"/>
        <v>0.28985263291953833</v>
      </c>
      <c r="Y143">
        <f t="shared" si="10"/>
        <v>0.28461150746782554</v>
      </c>
      <c r="AA143">
        <f t="shared" si="13"/>
        <v>1.3256746137682738</v>
      </c>
      <c r="AB143">
        <f t="shared" si="13"/>
        <v>1.3212808885072396</v>
      </c>
      <c r="AC143">
        <f t="shared" si="13"/>
        <v>1.318248323811245</v>
      </c>
      <c r="AD143">
        <f t="shared" si="13"/>
        <v>1.3138746327536861</v>
      </c>
      <c r="AE143">
        <f t="shared" si="13"/>
        <v>1.3093591668471432</v>
      </c>
      <c r="AF143">
        <f t="shared" si="12"/>
        <v>1.3047003108860289</v>
      </c>
      <c r="AG143">
        <f t="shared" si="12"/>
        <v>1.2998967935998036</v>
      </c>
      <c r="AH143">
        <f t="shared" si="12"/>
        <v>1.2949477245764545</v>
      </c>
      <c r="AI143">
        <f t="shared" si="12"/>
        <v>1.2898526329195383</v>
      </c>
      <c r="AJ143">
        <f t="shared" si="12"/>
        <v>1.2846115074678255</v>
      </c>
    </row>
    <row r="144" spans="1:36" ht="15.5" x14ac:dyDescent="0.35">
      <c r="A144" s="49" t="s">
        <v>157</v>
      </c>
      <c r="B144" s="25">
        <f>PIF!L144</f>
        <v>1.7666666666666668</v>
      </c>
      <c r="C144">
        <f>PIF!P144</f>
        <v>0.35644149758659127</v>
      </c>
      <c r="D144" s="47">
        <f>Prev!B142</f>
        <v>0.70776821896450648</v>
      </c>
      <c r="E144" s="47">
        <f>Prev!E142</f>
        <v>0.69153200682582738</v>
      </c>
      <c r="F144" s="47">
        <f>Prev!H142</f>
        <v>0.67815421479328442</v>
      </c>
      <c r="G144" s="47">
        <f>Prev!K142</f>
        <v>0.66230019362923243</v>
      </c>
      <c r="H144" s="47">
        <f>Prev!N142</f>
        <v>0.64593593628710011</v>
      </c>
      <c r="I144" s="47">
        <f>Prev!Q142</f>
        <v>0.6290774335082393</v>
      </c>
      <c r="J144" s="47">
        <f>Prev!T142</f>
        <v>0.61174415963106687</v>
      </c>
      <c r="K144" s="47">
        <f>Prev!W142</f>
        <v>0.5939591824002326</v>
      </c>
      <c r="L144" s="47">
        <f>Prev!Z142</f>
        <v>0.57574924788271686</v>
      </c>
      <c r="M144" s="47">
        <f>Prev!AC142</f>
        <v>0.55714483600760545</v>
      </c>
      <c r="P144">
        <f t="shared" si="11"/>
        <v>0.3517531807895326</v>
      </c>
      <c r="Q144">
        <f t="shared" si="11"/>
        <v>0.34647978070734187</v>
      </c>
      <c r="R144">
        <f t="shared" si="11"/>
        <v>0.34206986969465142</v>
      </c>
      <c r="S144">
        <f t="shared" si="11"/>
        <v>0.3367660033668915</v>
      </c>
      <c r="T144">
        <f t="shared" si="11"/>
        <v>0.33120100200229852</v>
      </c>
      <c r="U144">
        <f t="shared" si="10"/>
        <v>0.32536940871453712</v>
      </c>
      <c r="V144">
        <f t="shared" si="10"/>
        <v>0.31926659272666708</v>
      </c>
      <c r="W144">
        <f t="shared" si="10"/>
        <v>0.31288889507581519</v>
      </c>
      <c r="X144">
        <f t="shared" si="10"/>
        <v>0.30623378752835823</v>
      </c>
      <c r="Y144">
        <f t="shared" si="10"/>
        <v>0.29930004418105149</v>
      </c>
      <c r="AA144">
        <f t="shared" si="13"/>
        <v>1.3517531807895327</v>
      </c>
      <c r="AB144">
        <f t="shared" si="13"/>
        <v>1.3464797807073419</v>
      </c>
      <c r="AC144">
        <f t="shared" si="13"/>
        <v>1.3420698696946514</v>
      </c>
      <c r="AD144">
        <f t="shared" si="13"/>
        <v>1.3367660033668916</v>
      </c>
      <c r="AE144">
        <f t="shared" si="13"/>
        <v>1.3312010020022984</v>
      </c>
      <c r="AF144">
        <f t="shared" si="12"/>
        <v>1.3253694087145371</v>
      </c>
      <c r="AG144">
        <f t="shared" si="12"/>
        <v>1.3192665927266671</v>
      </c>
      <c r="AH144">
        <f t="shared" si="12"/>
        <v>1.3128888950758153</v>
      </c>
      <c r="AI144">
        <f t="shared" si="12"/>
        <v>1.3062337875283583</v>
      </c>
      <c r="AJ144">
        <f t="shared" si="12"/>
        <v>1.2993000441810514</v>
      </c>
    </row>
    <row r="145" spans="1:36" ht="15.5" x14ac:dyDescent="0.35">
      <c r="A145" s="49" t="s">
        <v>158</v>
      </c>
      <c r="B145" s="25">
        <f>PIF!L145</f>
        <v>1.7666666666666668</v>
      </c>
      <c r="C145">
        <f>PIF!P145</f>
        <v>0.35644149758659133</v>
      </c>
      <c r="D145" s="47">
        <f>Prev!B143</f>
        <v>0.70776821896450703</v>
      </c>
      <c r="E145" s="47">
        <f>Prev!E143</f>
        <v>0.69153200682582683</v>
      </c>
      <c r="F145" s="47">
        <f>Prev!H143</f>
        <v>0.67807908133646488</v>
      </c>
      <c r="G145" s="47">
        <f>Prev!K143</f>
        <v>0.66222577422859352</v>
      </c>
      <c r="H145" s="47">
        <f>Prev!N143</f>
        <v>0.64586250908852194</v>
      </c>
      <c r="I145" s="47">
        <f>Prev!Q143</f>
        <v>0.62900525812179797</v>
      </c>
      <c r="J145" s="47">
        <f>Prev!T143</f>
        <v>0.61167347631766955</v>
      </c>
      <c r="K145" s="47">
        <f>Prev!W143</f>
        <v>0.59389021139802189</v>
      </c>
      <c r="L145" s="47">
        <f>Prev!Z143</f>
        <v>0.57568218887224232</v>
      </c>
      <c r="M145" s="47">
        <f>Prev!AC143</f>
        <v>0.55707986771490026</v>
      </c>
      <c r="P145">
        <f t="shared" si="11"/>
        <v>0.35175318078953277</v>
      </c>
      <c r="Q145">
        <f t="shared" si="11"/>
        <v>0.3464797807073417</v>
      </c>
      <c r="R145">
        <f t="shared" si="11"/>
        <v>0.34204493431627736</v>
      </c>
      <c r="S145">
        <f t="shared" si="11"/>
        <v>0.33674090515724153</v>
      </c>
      <c r="T145">
        <f t="shared" si="11"/>
        <v>0.33117582110978189</v>
      </c>
      <c r="U145">
        <f t="shared" si="10"/>
        <v>0.32534422359753556</v>
      </c>
      <c r="V145">
        <f t="shared" si="10"/>
        <v>0.31924148001382513</v>
      </c>
      <c r="W145">
        <f t="shared" si="10"/>
        <v>0.31286392942840902</v>
      </c>
      <c r="X145">
        <f t="shared" si="10"/>
        <v>0.30620904150018907</v>
      </c>
      <c r="Y145">
        <f t="shared" si="10"/>
        <v>0.29927558807137838</v>
      </c>
      <c r="AA145">
        <f t="shared" si="13"/>
        <v>1.3517531807895327</v>
      </c>
      <c r="AB145">
        <f t="shared" si="13"/>
        <v>1.3464797807073416</v>
      </c>
      <c r="AC145">
        <f t="shared" si="13"/>
        <v>1.3420449343162772</v>
      </c>
      <c r="AD145">
        <f t="shared" si="13"/>
        <v>1.3367409051572414</v>
      </c>
      <c r="AE145">
        <f t="shared" si="13"/>
        <v>1.3311758211097819</v>
      </c>
      <c r="AF145">
        <f t="shared" si="12"/>
        <v>1.3253442235975355</v>
      </c>
      <c r="AG145">
        <f t="shared" si="12"/>
        <v>1.319241480013825</v>
      </c>
      <c r="AH145">
        <f t="shared" si="12"/>
        <v>1.312863929428409</v>
      </c>
      <c r="AI145">
        <f t="shared" si="12"/>
        <v>1.306209041500189</v>
      </c>
      <c r="AJ145">
        <f t="shared" si="12"/>
        <v>1.2992755880713784</v>
      </c>
    </row>
    <row r="146" spans="1:36" ht="15.5" x14ac:dyDescent="0.35">
      <c r="A146" s="49" t="s">
        <v>159</v>
      </c>
      <c r="B146" s="25">
        <f>PIF!L146</f>
        <v>1.7666666666666668</v>
      </c>
      <c r="C146">
        <f>PIF!P146</f>
        <v>0.35644149758659116</v>
      </c>
      <c r="D146" s="47">
        <f>Prev!B144</f>
        <v>0.70776821896450681</v>
      </c>
      <c r="E146" s="47">
        <f>Prev!E144</f>
        <v>0.69153200682582683</v>
      </c>
      <c r="F146" s="47">
        <f>Prev!H144</f>
        <v>0.67749175059214428</v>
      </c>
      <c r="G146" s="47">
        <f>Prev!K144</f>
        <v>0.66164273558746112</v>
      </c>
      <c r="H146" s="47">
        <f>Prev!N144</f>
        <v>0.64528603562459896</v>
      </c>
      <c r="I146" s="47">
        <f>Prev!Q144</f>
        <v>0.62843748106351816</v>
      </c>
      <c r="J146" s="47">
        <f>Prev!T144</f>
        <v>0.61111637773753125</v>
      </c>
      <c r="K146" s="47">
        <f>Prev!W144</f>
        <v>0.59334561801271168</v>
      </c>
      <c r="L146" s="47">
        <f>Prev!Z144</f>
        <v>0.57515176695141923</v>
      </c>
      <c r="M146" s="47">
        <f>Prev!AC144</f>
        <v>0.55656511909771322</v>
      </c>
      <c r="P146">
        <f t="shared" si="11"/>
        <v>0.35175318078953272</v>
      </c>
      <c r="Q146">
        <f t="shared" si="11"/>
        <v>0.3464797807073417</v>
      </c>
      <c r="R146">
        <f t="shared" si="11"/>
        <v>0.34184994515418532</v>
      </c>
      <c r="S146">
        <f t="shared" si="11"/>
        <v>0.33654420752861891</v>
      </c>
      <c r="T146">
        <f t="shared" si="11"/>
        <v>0.33097806121304835</v>
      </c>
      <c r="U146">
        <f t="shared" si="10"/>
        <v>0.32514603600232767</v>
      </c>
      <c r="V146">
        <f t="shared" si="10"/>
        <v>0.31904348643913755</v>
      </c>
      <c r="W146">
        <f t="shared" si="10"/>
        <v>0.31266673753737689</v>
      </c>
      <c r="X146">
        <f t="shared" si="10"/>
        <v>0.3060132436749487</v>
      </c>
      <c r="Y146">
        <f t="shared" si="10"/>
        <v>0.29908176013170884</v>
      </c>
      <c r="AA146">
        <f t="shared" si="13"/>
        <v>1.3517531807895327</v>
      </c>
      <c r="AB146">
        <f t="shared" si="13"/>
        <v>1.3464797807073416</v>
      </c>
      <c r="AC146">
        <f t="shared" si="13"/>
        <v>1.3418499451541854</v>
      </c>
      <c r="AD146">
        <f t="shared" si="13"/>
        <v>1.3365442075286189</v>
      </c>
      <c r="AE146">
        <f t="shared" si="13"/>
        <v>1.3309780612130484</v>
      </c>
      <c r="AF146">
        <f t="shared" si="12"/>
        <v>1.3251460360023277</v>
      </c>
      <c r="AG146">
        <f t="shared" si="12"/>
        <v>1.3190434864391376</v>
      </c>
      <c r="AH146">
        <f t="shared" si="12"/>
        <v>1.3126667375373768</v>
      </c>
      <c r="AI146">
        <f t="shared" si="12"/>
        <v>1.3060132436749488</v>
      </c>
      <c r="AJ146">
        <f t="shared" si="12"/>
        <v>1.2990817601317088</v>
      </c>
    </row>
    <row r="147" spans="1:36" ht="15.5" x14ac:dyDescent="0.35">
      <c r="A147" s="49" t="s">
        <v>160</v>
      </c>
      <c r="B147" s="25">
        <f>PIF!L147</f>
        <v>1.7666666666666668</v>
      </c>
      <c r="C147">
        <f>PIF!P147</f>
        <v>0.35644149758659116</v>
      </c>
      <c r="D147" s="47">
        <f>Prev!B145</f>
        <v>0.70776821896450648</v>
      </c>
      <c r="E147" s="47">
        <f>Prev!E145</f>
        <v>0.69153200682582694</v>
      </c>
      <c r="F147" s="47">
        <f>Prev!H145</f>
        <v>0.67728929422626838</v>
      </c>
      <c r="G147" s="47">
        <f>Prev!K145</f>
        <v>0.66144120097147119</v>
      </c>
      <c r="H147" s="47">
        <f>Prev!N145</f>
        <v>0.64508624834616035</v>
      </c>
      <c r="I147" s="47">
        <f>Prev!Q145</f>
        <v>0.62824021921335094</v>
      </c>
      <c r="J147" s="47">
        <f>Prev!T145</f>
        <v>0.61092236898107999</v>
      </c>
      <c r="K147" s="47">
        <f>Prev!W145</f>
        <v>0.59315553705098978</v>
      </c>
      <c r="L147" s="47">
        <f>Prev!Z145</f>
        <v>0.57496623337303443</v>
      </c>
      <c r="M147" s="47">
        <f>Prev!AC145</f>
        <v>0.55638469562431903</v>
      </c>
      <c r="P147">
        <f t="shared" si="11"/>
        <v>0.3517531807895326</v>
      </c>
      <c r="Q147">
        <f t="shared" si="11"/>
        <v>0.3464797807073417</v>
      </c>
      <c r="R147">
        <f t="shared" si="11"/>
        <v>0.34178270445358511</v>
      </c>
      <c r="S147">
        <f t="shared" si="11"/>
        <v>0.33647618939110696</v>
      </c>
      <c r="T147">
        <f t="shared" si="11"/>
        <v>0.33090949666186964</v>
      </c>
      <c r="U147">
        <f t="shared" si="10"/>
        <v>0.32507715275436677</v>
      </c>
      <c r="V147">
        <f t="shared" si="10"/>
        <v>0.31897450842928099</v>
      </c>
      <c r="W147">
        <f t="shared" si="10"/>
        <v>0.31259788444858116</v>
      </c>
      <c r="X147">
        <f t="shared" si="10"/>
        <v>0.3059447304609893</v>
      </c>
      <c r="Y147">
        <f t="shared" si="10"/>
        <v>0.29901379651956861</v>
      </c>
      <c r="AA147">
        <f t="shared" si="13"/>
        <v>1.3517531807895327</v>
      </c>
      <c r="AB147">
        <f t="shared" si="13"/>
        <v>1.3464797807073416</v>
      </c>
      <c r="AC147">
        <f t="shared" si="13"/>
        <v>1.3417827044535851</v>
      </c>
      <c r="AD147">
        <f t="shared" si="13"/>
        <v>1.336476189391107</v>
      </c>
      <c r="AE147">
        <f t="shared" si="13"/>
        <v>1.3309094966618695</v>
      </c>
      <c r="AF147">
        <f t="shared" si="12"/>
        <v>1.3250771527543668</v>
      </c>
      <c r="AG147">
        <f t="shared" si="12"/>
        <v>1.318974508429281</v>
      </c>
      <c r="AH147">
        <f t="shared" si="12"/>
        <v>1.3125978844485813</v>
      </c>
      <c r="AI147">
        <f t="shared" si="12"/>
        <v>1.3059447304609892</v>
      </c>
      <c r="AJ147">
        <f t="shared" si="12"/>
        <v>1.2990137965195685</v>
      </c>
    </row>
    <row r="148" spans="1:36" ht="15.5" x14ac:dyDescent="0.35">
      <c r="A148" s="49" t="s">
        <v>161</v>
      </c>
      <c r="B148" s="25">
        <f>PIF!L148</f>
        <v>1.7666666666666668</v>
      </c>
      <c r="C148">
        <f>PIF!P148</f>
        <v>0.35644149758659116</v>
      </c>
      <c r="D148" s="47">
        <f>Prev!B146</f>
        <v>0.73712343635000677</v>
      </c>
      <c r="E148" s="47">
        <f>Prev!E146</f>
        <v>0.72149381051830552</v>
      </c>
      <c r="F148" s="47">
        <f>Prev!H146</f>
        <v>0.70657700131092227</v>
      </c>
      <c r="G148" s="47">
        <f>Prev!K146</f>
        <v>0.69130186387221881</v>
      </c>
      <c r="H148" s="47">
        <f>Prev!N146</f>
        <v>0.67546940392950028</v>
      </c>
      <c r="I148" s="47">
        <f>Prev!Q146</f>
        <v>0.65909085773632436</v>
      </c>
      <c r="J148" s="47">
        <f>Prev!T146</f>
        <v>0.64218099771806214</v>
      </c>
      <c r="K148" s="47">
        <f>Prev!W146</f>
        <v>0.62475829048576614</v>
      </c>
      <c r="L148" s="47">
        <f>Prev!Z146</f>
        <v>0.60684503457662431</v>
      </c>
      <c r="M148" s="47">
        <f>Prev!AC146</f>
        <v>0.58846747334916816</v>
      </c>
      <c r="P148">
        <f t="shared" si="11"/>
        <v>0.3610746082558523</v>
      </c>
      <c r="Q148">
        <f t="shared" si="11"/>
        <v>0.35614521761302392</v>
      </c>
      <c r="R148">
        <f t="shared" si="11"/>
        <v>0.35136917685044822</v>
      </c>
      <c r="S148">
        <f t="shared" si="11"/>
        <v>0.34640441523900956</v>
      </c>
      <c r="T148">
        <f t="shared" si="11"/>
        <v>0.34117765705265918</v>
      </c>
      <c r="U148">
        <f t="shared" si="10"/>
        <v>0.3356819151861255</v>
      </c>
      <c r="V148">
        <f t="shared" si="10"/>
        <v>0.3299108597132126</v>
      </c>
      <c r="W148">
        <f t="shared" si="10"/>
        <v>0.3238589547348078</v>
      </c>
      <c r="X148">
        <f t="shared" si="10"/>
        <v>0.3175216102292906</v>
      </c>
      <c r="Y148">
        <f t="shared" si="10"/>
        <v>0.31089534912596828</v>
      </c>
      <c r="AA148">
        <f t="shared" si="13"/>
        <v>1.3610746082558522</v>
      </c>
      <c r="AB148">
        <f t="shared" si="13"/>
        <v>1.356145217613024</v>
      </c>
      <c r="AC148">
        <f t="shared" si="13"/>
        <v>1.3513691768504481</v>
      </c>
      <c r="AD148">
        <f t="shared" si="13"/>
        <v>1.3464044152390096</v>
      </c>
      <c r="AE148">
        <f t="shared" si="13"/>
        <v>1.3411776570526592</v>
      </c>
      <c r="AF148">
        <f t="shared" si="12"/>
        <v>1.3356819151861254</v>
      </c>
      <c r="AG148">
        <f t="shared" si="12"/>
        <v>1.3299108597132125</v>
      </c>
      <c r="AH148">
        <f t="shared" si="12"/>
        <v>1.3238589547348079</v>
      </c>
      <c r="AI148">
        <f t="shared" si="12"/>
        <v>1.3175216102292906</v>
      </c>
      <c r="AJ148">
        <f t="shared" si="12"/>
        <v>1.3108953491259683</v>
      </c>
    </row>
    <row r="149" spans="1:36" ht="15.5" x14ac:dyDescent="0.35">
      <c r="A149" s="49" t="s">
        <v>162</v>
      </c>
      <c r="B149" s="25">
        <f>PIF!L149</f>
        <v>1.4950000000000001</v>
      </c>
      <c r="C149">
        <f>PIF!P149</f>
        <v>0.23715905040349813</v>
      </c>
      <c r="D149" s="47">
        <f>Prev!B147</f>
        <v>0.61774993732383132</v>
      </c>
      <c r="E149" s="47">
        <f>Prev!E147</f>
        <v>0.6068972512577897</v>
      </c>
      <c r="F149" s="47">
        <f>Prev!H147</f>
        <v>0.59799042964609805</v>
      </c>
      <c r="G149" s="47">
        <f>Prev!K147</f>
        <v>0.58743566070610598</v>
      </c>
      <c r="H149" s="47">
        <f>Prev!N147</f>
        <v>0.57670590549171574</v>
      </c>
      <c r="I149" s="47">
        <f>Prev!Q147</f>
        <v>0.56580543368598157</v>
      </c>
      <c r="J149" s="47">
        <f>Prev!T147</f>
        <v>0.55473918810830869</v>
      </c>
      <c r="K149" s="47">
        <f>Prev!W147</f>
        <v>0.54351279597343671</v>
      </c>
      <c r="L149" s="47">
        <f>Prev!Z147</f>
        <v>0.53213257760246768</v>
      </c>
      <c r="M149" s="47">
        <f>Prev!AC147</f>
        <v>0.52060555240556561</v>
      </c>
      <c r="P149">
        <f t="shared" si="11"/>
        <v>0.23417785739480346</v>
      </c>
      <c r="Q149">
        <f t="shared" si="11"/>
        <v>0.23101420561110089</v>
      </c>
      <c r="R149">
        <f t="shared" si="11"/>
        <v>0.22839819497638059</v>
      </c>
      <c r="S149">
        <f t="shared" si="11"/>
        <v>0.22527503149959388</v>
      </c>
      <c r="T149">
        <f t="shared" si="11"/>
        <v>0.22207406731128329</v>
      </c>
      <c r="U149">
        <f t="shared" si="10"/>
        <v>0.21879497401885151</v>
      </c>
      <c r="V149">
        <f t="shared" si="10"/>
        <v>0.21543761322314905</v>
      </c>
      <c r="W149">
        <f t="shared" si="10"/>
        <v>0.21200204973821846</v>
      </c>
      <c r="X149">
        <f t="shared" si="10"/>
        <v>0.20848856496331122</v>
      </c>
      <c r="Y149">
        <f t="shared" si="10"/>
        <v>0.20489767033844183</v>
      </c>
      <c r="AA149">
        <f t="shared" si="13"/>
        <v>1.2341778573948035</v>
      </c>
      <c r="AB149">
        <f t="shared" si="13"/>
        <v>1.2310142056111009</v>
      </c>
      <c r="AC149">
        <f t="shared" si="13"/>
        <v>1.2283981949763807</v>
      </c>
      <c r="AD149">
        <f t="shared" si="13"/>
        <v>1.2252750314995939</v>
      </c>
      <c r="AE149">
        <f t="shared" si="13"/>
        <v>1.2220740673112833</v>
      </c>
      <c r="AF149">
        <f t="shared" si="12"/>
        <v>1.2187949740188515</v>
      </c>
      <c r="AG149">
        <f t="shared" si="12"/>
        <v>1.215437613223149</v>
      </c>
      <c r="AH149">
        <f t="shared" si="12"/>
        <v>1.2120020497382185</v>
      </c>
      <c r="AI149">
        <f t="shared" si="12"/>
        <v>1.2084885649633113</v>
      </c>
      <c r="AJ149">
        <f t="shared" si="12"/>
        <v>1.2048976703384418</v>
      </c>
    </row>
    <row r="150" spans="1:36" ht="15.5" x14ac:dyDescent="0.35">
      <c r="A150" s="49" t="s">
        <v>163</v>
      </c>
      <c r="B150" s="25">
        <f>PIF!L150</f>
        <v>1.4950000000000001</v>
      </c>
      <c r="C150">
        <f>PIF!P150</f>
        <v>0.23715905040349822</v>
      </c>
      <c r="D150" s="47">
        <f>Prev!B148</f>
        <v>0.61774993732383099</v>
      </c>
      <c r="E150" s="47">
        <f>Prev!E148</f>
        <v>0.60689725125778993</v>
      </c>
      <c r="F150" s="47">
        <f>Prev!H148</f>
        <v>0.59871650780646846</v>
      </c>
      <c r="G150" s="47">
        <f>Prev!K148</f>
        <v>0.58816534179441948</v>
      </c>
      <c r="H150" s="47">
        <f>Prev!N148</f>
        <v>0.57743646159353523</v>
      </c>
      <c r="I150" s="47">
        <f>Prev!Q148</f>
        <v>0.56653428309245768</v>
      </c>
      <c r="J150" s="47">
        <f>Prev!T148</f>
        <v>0.55546390114924915</v>
      </c>
      <c r="K150" s="47">
        <f>Prev!W148</f>
        <v>0.54423109951992155</v>
      </c>
      <c r="L150" s="47">
        <f>Prev!Z148</f>
        <v>0.53284235830364812</v>
      </c>
      <c r="M150" s="47">
        <f>Prev!AC148</f>
        <v>0.52130485872758481</v>
      </c>
      <c r="P150">
        <f t="shared" si="11"/>
        <v>0.23417785739480332</v>
      </c>
      <c r="Q150">
        <f t="shared" si="11"/>
        <v>0.23101420561110092</v>
      </c>
      <c r="R150">
        <f t="shared" si="11"/>
        <v>0.22861211656773156</v>
      </c>
      <c r="S150">
        <f t="shared" si="11"/>
        <v>0.22549175793406603</v>
      </c>
      <c r="T150">
        <f t="shared" si="11"/>
        <v>0.22229285007912114</v>
      </c>
      <c r="U150">
        <f t="shared" si="10"/>
        <v>0.21901508954388485</v>
      </c>
      <c r="V150">
        <f t="shared" si="10"/>
        <v>0.21565836490853468</v>
      </c>
      <c r="W150">
        <f t="shared" si="10"/>
        <v>0.21222276975541945</v>
      </c>
      <c r="X150">
        <f t="shared" si="10"/>
        <v>0.20870861579598868</v>
      </c>
      <c r="Y150">
        <f t="shared" si="10"/>
        <v>0.20511644609324861</v>
      </c>
      <c r="AA150">
        <f t="shared" si="13"/>
        <v>1.2341778573948032</v>
      </c>
      <c r="AB150">
        <f t="shared" si="13"/>
        <v>1.2310142056111009</v>
      </c>
      <c r="AC150">
        <f t="shared" si="13"/>
        <v>1.2286121165677315</v>
      </c>
      <c r="AD150">
        <f t="shared" si="13"/>
        <v>1.2254917579340661</v>
      </c>
      <c r="AE150">
        <f t="shared" si="13"/>
        <v>1.2222928500791213</v>
      </c>
      <c r="AF150">
        <f t="shared" si="12"/>
        <v>1.2190150895438849</v>
      </c>
      <c r="AG150">
        <f t="shared" si="12"/>
        <v>1.2156583649085346</v>
      </c>
      <c r="AH150">
        <f t="shared" si="12"/>
        <v>1.2122227697554195</v>
      </c>
      <c r="AI150">
        <f t="shared" si="12"/>
        <v>1.2087086157959888</v>
      </c>
      <c r="AJ150">
        <f t="shared" si="12"/>
        <v>1.2051164460932486</v>
      </c>
    </row>
    <row r="151" spans="1:36" ht="15.5" x14ac:dyDescent="0.35">
      <c r="A151" s="49" t="s">
        <v>164</v>
      </c>
      <c r="B151" s="25">
        <f>PIF!L151</f>
        <v>1.4950000000000001</v>
      </c>
      <c r="C151">
        <f>PIF!P151</f>
        <v>0.23715905040349822</v>
      </c>
      <c r="D151" s="47">
        <f>Prev!B149</f>
        <v>0.61774993732383099</v>
      </c>
      <c r="E151" s="47">
        <f>Prev!E149</f>
        <v>0.60689725125778959</v>
      </c>
      <c r="F151" s="47">
        <f>Prev!H149</f>
        <v>0.59836499335906201</v>
      </c>
      <c r="G151" s="47">
        <f>Prev!K149</f>
        <v>0.5878127030041731</v>
      </c>
      <c r="H151" s="47">
        <f>Prev!N149</f>
        <v>0.57708398102713632</v>
      </c>
      <c r="I151" s="47">
        <f>Prev!Q149</f>
        <v>0.56618317130745455</v>
      </c>
      <c r="J151" s="47">
        <f>Prev!T149</f>
        <v>0.55511529420643602</v>
      </c>
      <c r="K151" s="47">
        <f>Prev!W149</f>
        <v>0.54388605712576998</v>
      </c>
      <c r="L151" s="47">
        <f>Prev!Z149</f>
        <v>0.53250186254994836</v>
      </c>
      <c r="M151" s="47">
        <f>Prev!AC149</f>
        <v>0.52096981339408577</v>
      </c>
      <c r="P151">
        <f t="shared" si="11"/>
        <v>0.23417785739480332</v>
      </c>
      <c r="Q151">
        <f t="shared" si="11"/>
        <v>0.23101420561110084</v>
      </c>
      <c r="R151">
        <f t="shared" si="11"/>
        <v>0.22850856604403808</v>
      </c>
      <c r="S151">
        <f t="shared" si="11"/>
        <v>0.22538703396641058</v>
      </c>
      <c r="T151">
        <f t="shared" si="11"/>
        <v>0.2221873065784952</v>
      </c>
      <c r="U151">
        <f t="shared" ref="U151:Y201" si="14">I151*($B151-1)/(I151*($B151-1)+1)</f>
        <v>0.21890906782412287</v>
      </c>
      <c r="V151">
        <f t="shared" si="14"/>
        <v>0.21555219277277474</v>
      </c>
      <c r="W151">
        <f t="shared" si="14"/>
        <v>0.21211676070526822</v>
      </c>
      <c r="X151">
        <f t="shared" si="14"/>
        <v>0.20860306835741535</v>
      </c>
      <c r="Y151">
        <f t="shared" si="14"/>
        <v>0.20501164325312163</v>
      </c>
      <c r="AA151">
        <f t="shared" si="13"/>
        <v>1.2341778573948032</v>
      </c>
      <c r="AB151">
        <f t="shared" si="13"/>
        <v>1.2310142056111009</v>
      </c>
      <c r="AC151">
        <f t="shared" si="13"/>
        <v>1.228508566044038</v>
      </c>
      <c r="AD151">
        <f t="shared" si="13"/>
        <v>1.2253870339664106</v>
      </c>
      <c r="AE151">
        <f t="shared" si="13"/>
        <v>1.2221873065784952</v>
      </c>
      <c r="AF151">
        <f t="shared" si="12"/>
        <v>1.2189090678241228</v>
      </c>
      <c r="AG151">
        <f t="shared" si="12"/>
        <v>1.2155521927727748</v>
      </c>
      <c r="AH151">
        <f t="shared" si="12"/>
        <v>1.2121167607052683</v>
      </c>
      <c r="AI151">
        <f t="shared" si="12"/>
        <v>1.2086030683574154</v>
      </c>
      <c r="AJ151">
        <f t="shared" si="12"/>
        <v>1.2050116432531217</v>
      </c>
    </row>
    <row r="152" spans="1:36" ht="15.5" x14ac:dyDescent="0.35">
      <c r="A152" s="49" t="s">
        <v>165</v>
      </c>
      <c r="B152" s="25">
        <f>PIF!L152</f>
        <v>1.4950000000000001</v>
      </c>
      <c r="C152">
        <f>PIF!P152</f>
        <v>0.23715905040349813</v>
      </c>
      <c r="D152" s="47">
        <f>Prev!B150</f>
        <v>0.61774993732383099</v>
      </c>
      <c r="E152" s="47">
        <f>Prev!E150</f>
        <v>0.60689725125778948</v>
      </c>
      <c r="F152" s="47">
        <f>Prev!H150</f>
        <v>0.59816902162709451</v>
      </c>
      <c r="G152" s="47">
        <f>Prev!K150</f>
        <v>0.58761560752213426</v>
      </c>
      <c r="H152" s="47">
        <f>Prev!N150</f>
        <v>0.57688650750249659</v>
      </c>
      <c r="I152" s="47">
        <f>Prev!Q150</f>
        <v>0.5659860262737868</v>
      </c>
      <c r="J152" s="47">
        <f>Prev!T150</f>
        <v>0.55491914336623516</v>
      </c>
      <c r="K152" s="47">
        <f>Prev!W150</f>
        <v>0.54369152405599908</v>
      </c>
      <c r="L152" s="47">
        <f>Prev!Z150</f>
        <v>0.53230952775323925</v>
      </c>
      <c r="M152" s="47">
        <f>Prev!AC150</f>
        <v>0.52078021367756555</v>
      </c>
      <c r="P152">
        <f t="shared" ref="P152:T202" si="15">D152*($B152-1)/(D152*($B152-1)+1)</f>
        <v>0.23417785739480332</v>
      </c>
      <c r="Q152">
        <f t="shared" si="15"/>
        <v>0.23101420561110081</v>
      </c>
      <c r="R152">
        <f t="shared" si="15"/>
        <v>0.22845082384092968</v>
      </c>
      <c r="S152">
        <f t="shared" si="15"/>
        <v>0.22532848972071229</v>
      </c>
      <c r="T152">
        <f t="shared" si="15"/>
        <v>0.22212816442279237</v>
      </c>
      <c r="U152">
        <f t="shared" si="14"/>
        <v>0.2188495252868618</v>
      </c>
      <c r="V152">
        <f t="shared" si="14"/>
        <v>0.21549244020708649</v>
      </c>
      <c r="W152">
        <f t="shared" si="14"/>
        <v>0.21205698078753163</v>
      </c>
      <c r="X152">
        <f t="shared" si="14"/>
        <v>0.2085434356524877</v>
      </c>
      <c r="Y152">
        <f t="shared" si="14"/>
        <v>0.2049523238430658</v>
      </c>
      <c r="AA152">
        <f t="shared" si="13"/>
        <v>1.2341778573948032</v>
      </c>
      <c r="AB152">
        <f t="shared" si="13"/>
        <v>1.2310142056111009</v>
      </c>
      <c r="AC152">
        <f t="shared" si="13"/>
        <v>1.2284508238409297</v>
      </c>
      <c r="AD152">
        <f t="shared" si="13"/>
        <v>1.2253284897207122</v>
      </c>
      <c r="AE152">
        <f t="shared" si="13"/>
        <v>1.2221281644227924</v>
      </c>
      <c r="AF152">
        <f t="shared" si="12"/>
        <v>1.2188495252868619</v>
      </c>
      <c r="AG152">
        <f t="shared" si="12"/>
        <v>1.2154924402070866</v>
      </c>
      <c r="AH152">
        <f t="shared" si="12"/>
        <v>1.2120569807875317</v>
      </c>
      <c r="AI152">
        <f t="shared" si="12"/>
        <v>1.2085434356524878</v>
      </c>
      <c r="AJ152">
        <f t="shared" si="12"/>
        <v>1.2049523238430657</v>
      </c>
    </row>
    <row r="153" spans="1:36" ht="15.5" x14ac:dyDescent="0.35">
      <c r="A153" s="49" t="s">
        <v>166</v>
      </c>
      <c r="B153" s="25">
        <f>PIF!L153</f>
        <v>1.4950000000000001</v>
      </c>
      <c r="C153">
        <f>PIF!P153</f>
        <v>0.23715905040349819</v>
      </c>
      <c r="D153" s="47">
        <f>Prev!B151</f>
        <v>0.60418194798190394</v>
      </c>
      <c r="E153" s="47">
        <f>Prev!E151</f>
        <v>0.59330920954160726</v>
      </c>
      <c r="F153" s="47">
        <f>Prev!H151</f>
        <v>0.58687315675846741</v>
      </c>
      <c r="G153" s="47">
        <f>Prev!K151</f>
        <v>0.57628260377489127</v>
      </c>
      <c r="H153" s="47">
        <f>Prev!N151</f>
        <v>0.5655211360987884</v>
      </c>
      <c r="I153" s="47">
        <f>Prev!Q151</f>
        <v>0.55459387907582458</v>
      </c>
      <c r="J153" s="47">
        <f>Prev!T151</f>
        <v>0.54350661907201037</v>
      </c>
      <c r="K153" s="47">
        <f>Prev!W151</f>
        <v>0.53226580810503599</v>
      </c>
      <c r="L153" s="47">
        <f>Prev!Z151</f>
        <v>0.52087856611024452</v>
      </c>
      <c r="M153" s="47">
        <f>Prev!AC151</f>
        <v>0.50935268068435402</v>
      </c>
      <c r="P153">
        <f t="shared" si="15"/>
        <v>0.23021857902904294</v>
      </c>
      <c r="Q153">
        <f t="shared" si="15"/>
        <v>0.22701613170409377</v>
      </c>
      <c r="R153">
        <f t="shared" si="15"/>
        <v>0.22510787642214664</v>
      </c>
      <c r="S153">
        <f t="shared" si="15"/>
        <v>0.22194724299665863</v>
      </c>
      <c r="T153">
        <f t="shared" si="15"/>
        <v>0.21870908133407263</v>
      </c>
      <c r="U153">
        <f t="shared" si="14"/>
        <v>0.21539333631507337</v>
      </c>
      <c r="V153">
        <f t="shared" si="14"/>
        <v>0.21200015116613097</v>
      </c>
      <c r="W153">
        <f t="shared" si="14"/>
        <v>0.20852987928081562</v>
      </c>
      <c r="X153">
        <f t="shared" si="14"/>
        <v>0.20498309613476995</v>
      </c>
      <c r="Y153">
        <f t="shared" si="14"/>
        <v>0.20136061121978241</v>
      </c>
      <c r="AA153">
        <f t="shared" si="13"/>
        <v>1.230218579029043</v>
      </c>
      <c r="AB153">
        <f t="shared" si="13"/>
        <v>1.2270161317040937</v>
      </c>
      <c r="AC153">
        <f t="shared" si="13"/>
        <v>1.2251078764221466</v>
      </c>
      <c r="AD153">
        <f t="shared" si="13"/>
        <v>1.2219472429966587</v>
      </c>
      <c r="AE153">
        <f t="shared" si="13"/>
        <v>1.2187090813340726</v>
      </c>
      <c r="AF153">
        <f t="shared" si="12"/>
        <v>1.2153933363150733</v>
      </c>
      <c r="AG153">
        <f t="shared" si="12"/>
        <v>1.2120001511661309</v>
      </c>
      <c r="AH153">
        <f t="shared" si="12"/>
        <v>1.2085298792808157</v>
      </c>
      <c r="AI153">
        <f t="shared" si="12"/>
        <v>1.2049830961347698</v>
      </c>
      <c r="AJ153">
        <f t="shared" si="12"/>
        <v>1.2013606112197823</v>
      </c>
    </row>
    <row r="154" spans="1:36" ht="15.5" x14ac:dyDescent="0.35">
      <c r="A154" s="49" t="s">
        <v>167</v>
      </c>
      <c r="B154" s="25">
        <f>PIF!L154</f>
        <v>1.4950000000000001</v>
      </c>
      <c r="C154">
        <f>PIF!P154</f>
        <v>0.26655406081566962</v>
      </c>
      <c r="D154" s="47">
        <f>Prev!B152</f>
        <v>0.71969173444972945</v>
      </c>
      <c r="E154" s="47">
        <f>Prev!E152</f>
        <v>0.70357552817325408</v>
      </c>
      <c r="F154" s="47">
        <f>Prev!H152</f>
        <v>0.68885958021241922</v>
      </c>
      <c r="G154" s="47">
        <f>Prev!K152</f>
        <v>0.67311878603292941</v>
      </c>
      <c r="H154" s="47">
        <f>Prev!N152</f>
        <v>0.65684498980068162</v>
      </c>
      <c r="I154" s="47">
        <f>Prev!Q152</f>
        <v>0.64005262100835858</v>
      </c>
      <c r="J154" s="47">
        <f>Prev!T152</f>
        <v>0.62275969580830792</v>
      </c>
      <c r="K154" s="47">
        <f>Prev!W152</f>
        <v>0.60498794926320831</v>
      </c>
      <c r="L154" s="47">
        <f>Prev!Z152</f>
        <v>0.58676294352861447</v>
      </c>
      <c r="M154" s="47">
        <f>Prev!AC152</f>
        <v>0.56811414725624942</v>
      </c>
      <c r="P154">
        <f t="shared" si="15"/>
        <v>0.26267140221326024</v>
      </c>
      <c r="Q154">
        <f t="shared" si="15"/>
        <v>0.25830873324913595</v>
      </c>
      <c r="R154">
        <f t="shared" si="15"/>
        <v>0.25427977721401229</v>
      </c>
      <c r="S154">
        <f t="shared" si="15"/>
        <v>0.24992150377135972</v>
      </c>
      <c r="T154">
        <f t="shared" si="15"/>
        <v>0.24536176889923902</v>
      </c>
      <c r="U154">
        <f t="shared" si="14"/>
        <v>0.24059825367587503</v>
      </c>
      <c r="V154">
        <f t="shared" si="14"/>
        <v>0.23562948038021234</v>
      </c>
      <c r="W154">
        <f t="shared" si="14"/>
        <v>0.23045492185331226</v>
      </c>
      <c r="X154">
        <f t="shared" si="14"/>
        <v>0.22507511673227151</v>
      </c>
      <c r="Y154">
        <f t="shared" si="14"/>
        <v>0.21949178944940814</v>
      </c>
      <c r="AA154">
        <f t="shared" si="13"/>
        <v>1.2626714022132601</v>
      </c>
      <c r="AB154">
        <f t="shared" si="13"/>
        <v>1.2583087332491361</v>
      </c>
      <c r="AC154">
        <f t="shared" si="13"/>
        <v>1.2542797772140122</v>
      </c>
      <c r="AD154">
        <f t="shared" si="13"/>
        <v>1.2499215037713598</v>
      </c>
      <c r="AE154">
        <f t="shared" si="13"/>
        <v>1.2453617688992391</v>
      </c>
      <c r="AF154">
        <f t="shared" si="12"/>
        <v>1.2405982536758751</v>
      </c>
      <c r="AG154">
        <f t="shared" si="12"/>
        <v>1.2356294803802124</v>
      </c>
      <c r="AH154">
        <f t="shared" si="12"/>
        <v>1.2304549218533123</v>
      </c>
      <c r="AI154">
        <f t="shared" si="12"/>
        <v>1.2250751167322715</v>
      </c>
      <c r="AJ154">
        <f t="shared" si="12"/>
        <v>1.2194917894494082</v>
      </c>
    </row>
    <row r="155" spans="1:36" ht="15.5" x14ac:dyDescent="0.35">
      <c r="A155" s="49" t="s">
        <v>168</v>
      </c>
      <c r="B155" s="25">
        <f>PIF!L155</f>
        <v>1.4950000000000001</v>
      </c>
      <c r="C155">
        <f>PIF!P155</f>
        <v>0.26655406081566962</v>
      </c>
      <c r="D155" s="47">
        <f>Prev!B153</f>
        <v>0.71969173444972923</v>
      </c>
      <c r="E155" s="47">
        <f>Prev!E153</f>
        <v>0.70357552817325397</v>
      </c>
      <c r="F155" s="47">
        <f>Prev!H153</f>
        <v>0.68858982641956279</v>
      </c>
      <c r="G155" s="47">
        <f>Prev!K153</f>
        <v>0.67285003854364989</v>
      </c>
      <c r="H155" s="47">
        <f>Prev!N153</f>
        <v>0.6565783540370066</v>
      </c>
      <c r="I155" s="47">
        <f>Prev!Q153</f>
        <v>0.63978914132278242</v>
      </c>
      <c r="J155" s="47">
        <f>Prev!T153</f>
        <v>0.62250035145643801</v>
      </c>
      <c r="K155" s="47">
        <f>Prev!W153</f>
        <v>0.6047336508744543</v>
      </c>
      <c r="L155" s="47">
        <f>Prev!Z153</f>
        <v>0.58651453007808241</v>
      </c>
      <c r="M155" s="47">
        <f>Prev!AC153</f>
        <v>0.56787238354144498</v>
      </c>
      <c r="P155">
        <f t="shared" si="15"/>
        <v>0.26267140221326024</v>
      </c>
      <c r="Q155">
        <f t="shared" si="15"/>
        <v>0.25830873324913595</v>
      </c>
      <c r="R155">
        <f t="shared" si="15"/>
        <v>0.25420551500787153</v>
      </c>
      <c r="S155">
        <f t="shared" si="15"/>
        <v>0.24984665125895861</v>
      </c>
      <c r="T155">
        <f t="shared" si="15"/>
        <v>0.24528659891406412</v>
      </c>
      <c r="U155">
        <f t="shared" si="14"/>
        <v>0.24052303277430154</v>
      </c>
      <c r="V155">
        <f t="shared" si="14"/>
        <v>0.235554468082526</v>
      </c>
      <c r="W155">
        <f t="shared" si="14"/>
        <v>0.2303803699031054</v>
      </c>
      <c r="X155">
        <f t="shared" si="14"/>
        <v>0.22500126836385759</v>
      </c>
      <c r="Y155">
        <f t="shared" si="14"/>
        <v>0.2194188786535882</v>
      </c>
      <c r="AA155">
        <f t="shared" si="13"/>
        <v>1.2626714022132601</v>
      </c>
      <c r="AB155">
        <f t="shared" si="13"/>
        <v>1.2583087332491361</v>
      </c>
      <c r="AC155">
        <f t="shared" si="13"/>
        <v>1.2542055150078715</v>
      </c>
      <c r="AD155">
        <f t="shared" si="13"/>
        <v>1.2498466512589586</v>
      </c>
      <c r="AE155">
        <f t="shared" si="13"/>
        <v>1.2452865989140642</v>
      </c>
      <c r="AF155">
        <f t="shared" si="12"/>
        <v>1.2405230327743015</v>
      </c>
      <c r="AG155">
        <f t="shared" si="12"/>
        <v>1.2355544680825261</v>
      </c>
      <c r="AH155">
        <f t="shared" si="12"/>
        <v>1.2303803699031053</v>
      </c>
      <c r="AI155">
        <f t="shared" si="12"/>
        <v>1.2250012683638576</v>
      </c>
      <c r="AJ155">
        <f t="shared" si="12"/>
        <v>1.2194188786535882</v>
      </c>
    </row>
    <row r="156" spans="1:36" ht="15.5" x14ac:dyDescent="0.35">
      <c r="A156" s="49" t="s">
        <v>169</v>
      </c>
      <c r="B156" s="25">
        <f>PIF!L156</f>
        <v>1.4950000000000001</v>
      </c>
      <c r="C156">
        <f>PIF!P156</f>
        <v>0.26655406081566962</v>
      </c>
      <c r="D156" s="47">
        <f>Prev!B154</f>
        <v>0.71969173444972934</v>
      </c>
      <c r="E156" s="47">
        <f>Prev!E154</f>
        <v>0.70357552817325364</v>
      </c>
      <c r="F156" s="47">
        <f>Prev!H154</f>
        <v>0.68928204413326977</v>
      </c>
      <c r="G156" s="47">
        <f>Prev!K154</f>
        <v>0.6735386538514071</v>
      </c>
      <c r="H156" s="47">
        <f>Prev!N154</f>
        <v>0.65726060575111622</v>
      </c>
      <c r="I156" s="47">
        <f>Prev!Q154</f>
        <v>0.64046242767352957</v>
      </c>
      <c r="J156" s="47">
        <f>Prev!T154</f>
        <v>0.62316223969301388</v>
      </c>
      <c r="K156" s="47">
        <f>Prev!W154</f>
        <v>0.60538188559687423</v>
      </c>
      <c r="L156" s="47">
        <f>Prev!Z154</f>
        <v>0.58714704029666853</v>
      </c>
      <c r="M156" s="47">
        <f>Prev!AC154</f>
        <v>0.56848728845919405</v>
      </c>
      <c r="P156">
        <f t="shared" si="15"/>
        <v>0.26267140221326024</v>
      </c>
      <c r="Q156">
        <f t="shared" si="15"/>
        <v>0.25830873324913584</v>
      </c>
      <c r="R156">
        <f t="shared" si="15"/>
        <v>0.25439605023193579</v>
      </c>
      <c r="S156">
        <f t="shared" si="15"/>
        <v>0.25003841696383289</v>
      </c>
      <c r="T156">
        <f t="shared" si="15"/>
        <v>0.24547890953926629</v>
      </c>
      <c r="U156">
        <f t="shared" si="14"/>
        <v>0.24071521990866498</v>
      </c>
      <c r="V156">
        <f t="shared" si="14"/>
        <v>0.23574588230142721</v>
      </c>
      <c r="W156">
        <f t="shared" si="14"/>
        <v>0.23057038255750315</v>
      </c>
      <c r="X156">
        <f t="shared" si="14"/>
        <v>0.22518927334737809</v>
      </c>
      <c r="Y156">
        <f t="shared" si="14"/>
        <v>0.21960429417201757</v>
      </c>
      <c r="AA156">
        <f t="shared" si="13"/>
        <v>1.2626714022132601</v>
      </c>
      <c r="AB156">
        <f t="shared" si="13"/>
        <v>1.2583087332491358</v>
      </c>
      <c r="AC156">
        <f t="shared" si="13"/>
        <v>1.2543960502319358</v>
      </c>
      <c r="AD156">
        <f t="shared" si="13"/>
        <v>1.2500384169638328</v>
      </c>
      <c r="AE156">
        <f t="shared" si="13"/>
        <v>1.2454789095392662</v>
      </c>
      <c r="AF156">
        <f t="shared" si="12"/>
        <v>1.2407152199086651</v>
      </c>
      <c r="AG156">
        <f t="shared" si="12"/>
        <v>1.2357458823014271</v>
      </c>
      <c r="AH156">
        <f t="shared" si="12"/>
        <v>1.2305703825575032</v>
      </c>
      <c r="AI156">
        <f t="shared" si="12"/>
        <v>1.2251892733473781</v>
      </c>
      <c r="AJ156">
        <f t="shared" si="12"/>
        <v>1.2196042941720175</v>
      </c>
    </row>
    <row r="157" spans="1:36" ht="15.5" x14ac:dyDescent="0.35">
      <c r="A157" s="49" t="s">
        <v>170</v>
      </c>
      <c r="B157" s="25">
        <f>PIF!L157</f>
        <v>1.4950000000000001</v>
      </c>
      <c r="C157">
        <f>PIF!P157</f>
        <v>0.26655406081566957</v>
      </c>
      <c r="D157" s="47">
        <f>Prev!B155</f>
        <v>0.71969173444972945</v>
      </c>
      <c r="E157" s="47">
        <f>Prev!E155</f>
        <v>0.70357552817325408</v>
      </c>
      <c r="F157" s="47">
        <f>Prev!H155</f>
        <v>0.68785738121748397</v>
      </c>
      <c r="G157" s="47">
        <f>Prev!K155</f>
        <v>0.67211750769831402</v>
      </c>
      <c r="H157" s="47">
        <f>Prev!N155</f>
        <v>0.65584894213363276</v>
      </c>
      <c r="I157" s="47">
        <f>Prev!Q155</f>
        <v>0.6390658951962217</v>
      </c>
      <c r="J157" s="47">
        <f>Prev!T155</f>
        <v>0.62178614726221526</v>
      </c>
      <c r="K157" s="47">
        <f>Prev!W155</f>
        <v>0.60403118252656107</v>
      </c>
      <c r="L157" s="47">
        <f>Prev!Z155</f>
        <v>0.58582629907502626</v>
      </c>
      <c r="M157" s="47">
        <f>Prev!AC155</f>
        <v>0.56720069020317732</v>
      </c>
      <c r="P157">
        <f t="shared" si="15"/>
        <v>0.26267140221326024</v>
      </c>
      <c r="Q157">
        <f t="shared" si="15"/>
        <v>0.25830873324913595</v>
      </c>
      <c r="R157">
        <f t="shared" si="15"/>
        <v>0.25400380097161995</v>
      </c>
      <c r="S157">
        <f t="shared" si="15"/>
        <v>0.24964254826858537</v>
      </c>
      <c r="T157">
        <f t="shared" si="15"/>
        <v>0.24508088648700807</v>
      </c>
      <c r="U157">
        <f t="shared" si="14"/>
        <v>0.24031647638651621</v>
      </c>
      <c r="V157">
        <f t="shared" si="14"/>
        <v>0.23534781681441139</v>
      </c>
      <c r="W157">
        <f t="shared" si="14"/>
        <v>0.23017435413076542</v>
      </c>
      <c r="X157">
        <f t="shared" si="14"/>
        <v>0.22479659746657854</v>
      </c>
      <c r="Y157">
        <f t="shared" si="14"/>
        <v>0.21921623871003507</v>
      </c>
      <c r="AA157">
        <f t="shared" si="13"/>
        <v>1.2626714022132601</v>
      </c>
      <c r="AB157">
        <f t="shared" si="13"/>
        <v>1.2583087332491361</v>
      </c>
      <c r="AC157">
        <f t="shared" si="13"/>
        <v>1.2540038009716199</v>
      </c>
      <c r="AD157">
        <f t="shared" si="13"/>
        <v>1.2496425482685853</v>
      </c>
      <c r="AE157">
        <f t="shared" si="13"/>
        <v>1.245080886487008</v>
      </c>
      <c r="AF157">
        <f t="shared" si="12"/>
        <v>1.2403164763865162</v>
      </c>
      <c r="AG157">
        <f t="shared" si="12"/>
        <v>1.2353478168144114</v>
      </c>
      <c r="AH157">
        <f t="shared" si="12"/>
        <v>1.2301743541307655</v>
      </c>
      <c r="AI157">
        <f t="shared" si="12"/>
        <v>1.2247965974665784</v>
      </c>
      <c r="AJ157">
        <f t="shared" si="12"/>
        <v>1.2192162387100351</v>
      </c>
    </row>
    <row r="158" spans="1:36" ht="15.5" x14ac:dyDescent="0.35">
      <c r="A158" s="49" t="s">
        <v>171</v>
      </c>
      <c r="B158" s="25">
        <f>PIF!L158</f>
        <v>1.4950000000000001</v>
      </c>
      <c r="C158">
        <f>PIF!P158</f>
        <v>0.26655406081566962</v>
      </c>
      <c r="D158" s="47">
        <f>Prev!B156</f>
        <v>0.68968685956676756</v>
      </c>
      <c r="E158" s="47">
        <f>Prev!E156</f>
        <v>0.673027073523636</v>
      </c>
      <c r="F158" s="47">
        <f>Prev!H156</f>
        <v>0.65991485237993075</v>
      </c>
      <c r="G158" s="47">
        <f>Prev!K156</f>
        <v>0.64365310495336436</v>
      </c>
      <c r="H158" s="47">
        <f>Prev!N156</f>
        <v>0.62690930019516755</v>
      </c>
      <c r="I158" s="47">
        <f>Prev!Q156</f>
        <v>0.60970245381759858</v>
      </c>
      <c r="J158" s="47">
        <f>Prev!T156</f>
        <v>0.59205506920545781</v>
      </c>
      <c r="K158" s="47">
        <f>Prev!W156</f>
        <v>0.57399321855177776</v>
      </c>
      <c r="L158" s="47">
        <f>Prev!Z156</f>
        <v>0.55554659561745268</v>
      </c>
      <c r="M158" s="47">
        <f>Prev!AC156</f>
        <v>0.53674853564029656</v>
      </c>
      <c r="P158">
        <f t="shared" si="15"/>
        <v>0.25450743191566327</v>
      </c>
      <c r="Q158">
        <f t="shared" si="15"/>
        <v>0.24989596135418604</v>
      </c>
      <c r="R158">
        <f t="shared" si="15"/>
        <v>0.24622614749788393</v>
      </c>
      <c r="S158">
        <f t="shared" si="15"/>
        <v>0.24162466602451582</v>
      </c>
      <c r="T158">
        <f t="shared" si="15"/>
        <v>0.23682770549336116</v>
      </c>
      <c r="U158">
        <f t="shared" si="14"/>
        <v>0.23183444868083464</v>
      </c>
      <c r="V158">
        <f t="shared" si="14"/>
        <v>0.2266450234190962</v>
      </c>
      <c r="W158">
        <f t="shared" si="14"/>
        <v>0.22126060906175796</v>
      </c>
      <c r="X158">
        <f t="shared" si="14"/>
        <v>0.21568354621466268</v>
      </c>
      <c r="Y158">
        <f t="shared" si="14"/>
        <v>0.20991744811564403</v>
      </c>
      <c r="AA158">
        <f t="shared" si="13"/>
        <v>1.2545074319156633</v>
      </c>
      <c r="AB158">
        <f t="shared" si="13"/>
        <v>1.249895961354186</v>
      </c>
      <c r="AC158">
        <f t="shared" si="13"/>
        <v>1.246226147497884</v>
      </c>
      <c r="AD158">
        <f t="shared" si="13"/>
        <v>1.2416246660245158</v>
      </c>
      <c r="AE158">
        <f t="shared" si="13"/>
        <v>1.2368277054933612</v>
      </c>
      <c r="AF158">
        <f t="shared" si="12"/>
        <v>1.2318344486808346</v>
      </c>
      <c r="AG158">
        <f t="shared" si="12"/>
        <v>1.2266450234190962</v>
      </c>
      <c r="AH158">
        <f t="shared" si="12"/>
        <v>1.2212606090617579</v>
      </c>
      <c r="AI158">
        <f t="shared" si="12"/>
        <v>1.2156835462146627</v>
      </c>
      <c r="AJ158">
        <f t="shared" si="12"/>
        <v>1.2099174481156441</v>
      </c>
    </row>
    <row r="159" spans="1:36" ht="15.5" x14ac:dyDescent="0.35">
      <c r="A159" s="49" t="s">
        <v>172</v>
      </c>
      <c r="B159" s="25">
        <f>PIF!L159</f>
        <v>1.3316666666666668</v>
      </c>
      <c r="C159">
        <f>PIF!P159</f>
        <v>0.149283827639689</v>
      </c>
      <c r="D159" s="47">
        <f>Prev!B157</f>
        <v>0.52151113522750647</v>
      </c>
      <c r="E159" s="47">
        <f>Prev!E157</f>
        <v>0.51377832127441136</v>
      </c>
      <c r="F159" s="47">
        <f>Prev!H157</f>
        <v>0.50487015702266747</v>
      </c>
      <c r="G159" s="47">
        <f>Prev!K157</f>
        <v>0.49735473456995094</v>
      </c>
      <c r="H159" s="47">
        <f>Prev!N157</f>
        <v>0.48977614308377387</v>
      </c>
      <c r="I159" s="47">
        <f>Prev!Q157</f>
        <v>0.48213551072558836</v>
      </c>
      <c r="J159" s="47">
        <f>Prev!T157</f>
        <v>0.47443417598673243</v>
      </c>
      <c r="K159" s="47">
        <f>Prev!W157</f>
        <v>0.46667368961054029</v>
      </c>
      <c r="L159" s="47">
        <f>Prev!Z157</f>
        <v>0.45885581582147822</v>
      </c>
      <c r="M159" s="47">
        <f>Prev!AC157</f>
        <v>0.45098253288738166</v>
      </c>
      <c r="P159">
        <f t="shared" si="15"/>
        <v>0.14746172147675754</v>
      </c>
      <c r="Q159">
        <f t="shared" si="15"/>
        <v>0.14559354544578412</v>
      </c>
      <c r="R159">
        <f t="shared" si="15"/>
        <v>0.14343124123919865</v>
      </c>
      <c r="S159">
        <f t="shared" si="15"/>
        <v>0.14159847136830692</v>
      </c>
      <c r="T159">
        <f t="shared" si="15"/>
        <v>0.13974233724121313</v>
      </c>
      <c r="U159">
        <f t="shared" si="14"/>
        <v>0.13786286449973834</v>
      </c>
      <c r="V159">
        <f t="shared" si="14"/>
        <v>0.1359601310150792</v>
      </c>
      <c r="W159">
        <f t="shared" si="14"/>
        <v>0.13403426860980985</v>
      </c>
      <c r="X159">
        <f t="shared" si="14"/>
        <v>0.13208546467037774</v>
      </c>
      <c r="Y159">
        <f t="shared" si="14"/>
        <v>0.13011396365188641</v>
      </c>
      <c r="AA159">
        <f t="shared" si="13"/>
        <v>1.1474617214767575</v>
      </c>
      <c r="AB159">
        <f t="shared" si="13"/>
        <v>1.1455935454457842</v>
      </c>
      <c r="AC159">
        <f t="shared" si="13"/>
        <v>1.1434312412391987</v>
      </c>
      <c r="AD159">
        <f t="shared" si="13"/>
        <v>1.1415984713683069</v>
      </c>
      <c r="AE159">
        <f t="shared" si="13"/>
        <v>1.1397423372412132</v>
      </c>
      <c r="AF159">
        <f t="shared" si="12"/>
        <v>1.1378628644997384</v>
      </c>
      <c r="AG159">
        <f t="shared" si="12"/>
        <v>1.1359601310150791</v>
      </c>
      <c r="AH159">
        <f t="shared" si="12"/>
        <v>1.1340342686098099</v>
      </c>
      <c r="AI159">
        <f t="shared" si="12"/>
        <v>1.1320854646703777</v>
      </c>
      <c r="AJ159">
        <f t="shared" si="12"/>
        <v>1.1301139636518864</v>
      </c>
    </row>
    <row r="160" spans="1:36" ht="15.5" x14ac:dyDescent="0.35">
      <c r="A160" s="49" t="s">
        <v>173</v>
      </c>
      <c r="B160" s="25">
        <f>PIF!L160</f>
        <v>1.3316666666666668</v>
      </c>
      <c r="C160">
        <f>PIF!P160</f>
        <v>0.149283827639689</v>
      </c>
      <c r="D160" s="47">
        <f>Prev!B158</f>
        <v>0.52151113522750658</v>
      </c>
      <c r="E160" s="47">
        <f>Prev!E158</f>
        <v>0.51377832127441159</v>
      </c>
      <c r="F160" s="47">
        <f>Prev!H158</f>
        <v>0.5058007215074739</v>
      </c>
      <c r="G160" s="47">
        <f>Prev!K158</f>
        <v>0.49829941927375015</v>
      </c>
      <c r="H160" s="47">
        <f>Prev!N158</f>
        <v>0.49073131925636021</v>
      </c>
      <c r="I160" s="47">
        <f>Prev!Q158</f>
        <v>0.48309771122600559</v>
      </c>
      <c r="J160" s="47">
        <f>Prev!T158</f>
        <v>0.47540010330819715</v>
      </c>
      <c r="K160" s="47">
        <f>Prev!W158</f>
        <v>0.46764022224909646</v>
      </c>
      <c r="L160" s="47">
        <f>Prev!Z158</f>
        <v>0.45982001308066539</v>
      </c>
      <c r="M160" s="47">
        <f>Prev!AC158</f>
        <v>0.45194163821472499</v>
      </c>
      <c r="P160">
        <f t="shared" si="15"/>
        <v>0.14746172147675754</v>
      </c>
      <c r="Q160">
        <f t="shared" si="15"/>
        <v>0.14559354544578421</v>
      </c>
      <c r="R160">
        <f t="shared" si="15"/>
        <v>0.14365763161574771</v>
      </c>
      <c r="S160">
        <f t="shared" si="15"/>
        <v>0.1418292804452955</v>
      </c>
      <c r="T160">
        <f t="shared" si="15"/>
        <v>0.13997671913758422</v>
      </c>
      <c r="U160">
        <f t="shared" si="14"/>
        <v>0.13810000221771634</v>
      </c>
      <c r="V160">
        <f t="shared" si="14"/>
        <v>0.13619923875871567</v>
      </c>
      <c r="W160">
        <f t="shared" si="14"/>
        <v>0.13427459375822792</v>
      </c>
      <c r="X160">
        <f t="shared" si="14"/>
        <v>0.13232628942112853</v>
      </c>
      <c r="Y160">
        <f t="shared" si="14"/>
        <v>0.13035460635078563</v>
      </c>
      <c r="AA160">
        <f t="shared" si="13"/>
        <v>1.1474617214767575</v>
      </c>
      <c r="AB160">
        <f t="shared" si="13"/>
        <v>1.1455935454457842</v>
      </c>
      <c r="AC160">
        <f t="shared" si="13"/>
        <v>1.1436576316157476</v>
      </c>
      <c r="AD160">
        <f t="shared" si="13"/>
        <v>1.1418292804452954</v>
      </c>
      <c r="AE160">
        <f t="shared" si="13"/>
        <v>1.1399767191375842</v>
      </c>
      <c r="AF160">
        <f t="shared" si="12"/>
        <v>1.1381000022177163</v>
      </c>
      <c r="AG160">
        <f t="shared" si="12"/>
        <v>1.1361992387587156</v>
      </c>
      <c r="AH160">
        <f t="shared" si="12"/>
        <v>1.1342745937582279</v>
      </c>
      <c r="AI160">
        <f t="shared" si="12"/>
        <v>1.1323262894211286</v>
      </c>
      <c r="AJ160">
        <f t="shared" si="12"/>
        <v>1.1303546063507857</v>
      </c>
    </row>
    <row r="161" spans="1:36" ht="15.5" x14ac:dyDescent="0.35">
      <c r="A161" s="49" t="s">
        <v>174</v>
      </c>
      <c r="B161" s="25">
        <f>PIF!L161</f>
        <v>1.3316666666666668</v>
      </c>
      <c r="C161">
        <f>PIF!P161</f>
        <v>0.149283827639689</v>
      </c>
      <c r="D161" s="47">
        <f>Prev!B159</f>
        <v>0.52151113522750658</v>
      </c>
      <c r="E161" s="47">
        <f>Prev!E159</f>
        <v>0.51377832127441114</v>
      </c>
      <c r="F161" s="47">
        <f>Prev!H159</f>
        <v>0.50593780952681122</v>
      </c>
      <c r="G161" s="47">
        <f>Prev!K159</f>
        <v>0.49843763329473395</v>
      </c>
      <c r="H161" s="47">
        <f>Prev!N159</f>
        <v>0.49087017625016743</v>
      </c>
      <c r="I161" s="47">
        <f>Prev!Q159</f>
        <v>0.48323675373733432</v>
      </c>
      <c r="J161" s="47">
        <f>Prev!T159</f>
        <v>0.47553890019936945</v>
      </c>
      <c r="K161" s="47">
        <f>Prev!W159</f>
        <v>0.46777836922141669</v>
      </c>
      <c r="L161" s="47">
        <f>Prev!Z159</f>
        <v>0.45995713298818258</v>
      </c>
      <c r="M161" s="47">
        <f>Prev!AC159</f>
        <v>0.45207738118574931</v>
      </c>
      <c r="P161">
        <f t="shared" si="15"/>
        <v>0.14746172147675754</v>
      </c>
      <c r="Q161">
        <f t="shared" si="15"/>
        <v>0.14559354544578407</v>
      </c>
      <c r="R161">
        <f t="shared" si="15"/>
        <v>0.14369097266644568</v>
      </c>
      <c r="S161">
        <f t="shared" si="15"/>
        <v>0.14186303902979386</v>
      </c>
      <c r="T161">
        <f t="shared" si="15"/>
        <v>0.14001078134578879</v>
      </c>
      <c r="U161">
        <f t="shared" si="14"/>
        <v>0.13813425894945761</v>
      </c>
      <c r="V161">
        <f t="shared" si="14"/>
        <v>0.13623358596832849</v>
      </c>
      <c r="W161">
        <f t="shared" si="14"/>
        <v>0.13430893265169044</v>
      </c>
      <c r="X161">
        <f t="shared" si="14"/>
        <v>0.13236052660843878</v>
      </c>
      <c r="Y161">
        <f t="shared" si="14"/>
        <v>0.13038865395633079</v>
      </c>
      <c r="AA161">
        <f t="shared" si="13"/>
        <v>1.1474617214767575</v>
      </c>
      <c r="AB161">
        <f t="shared" si="13"/>
        <v>1.145593545445784</v>
      </c>
      <c r="AC161">
        <f t="shared" si="13"/>
        <v>1.1436909726664457</v>
      </c>
      <c r="AD161">
        <f t="shared" si="13"/>
        <v>1.1418630390297939</v>
      </c>
      <c r="AE161">
        <f t="shared" si="13"/>
        <v>1.1400107813457887</v>
      </c>
      <c r="AF161">
        <f t="shared" si="12"/>
        <v>1.1381342589494576</v>
      </c>
      <c r="AG161">
        <f t="shared" si="12"/>
        <v>1.1362335859683286</v>
      </c>
      <c r="AH161">
        <f t="shared" si="12"/>
        <v>1.1343089326516904</v>
      </c>
      <c r="AI161">
        <f t="shared" si="12"/>
        <v>1.1323605266084389</v>
      </c>
      <c r="AJ161">
        <f t="shared" si="12"/>
        <v>1.1303886539563308</v>
      </c>
    </row>
    <row r="162" spans="1:36" ht="15.5" x14ac:dyDescent="0.35">
      <c r="A162" s="49" t="s">
        <v>175</v>
      </c>
      <c r="B162" s="25">
        <f>PIF!L162</f>
        <v>1.3316666666666668</v>
      </c>
      <c r="C162">
        <f>PIF!P162</f>
        <v>0.14928382763968898</v>
      </c>
      <c r="D162" s="47">
        <f>Prev!B160</f>
        <v>0.52151113522750669</v>
      </c>
      <c r="E162" s="47">
        <f>Prev!E160</f>
        <v>0.51377832127441159</v>
      </c>
      <c r="F162" s="47">
        <f>Prev!H160</f>
        <v>0.50494245085781364</v>
      </c>
      <c r="G162" s="47">
        <f>Prev!K160</f>
        <v>0.49742858864563017</v>
      </c>
      <c r="H162" s="47">
        <f>Prev!N160</f>
        <v>0.48985125120295175</v>
      </c>
      <c r="I162" s="47">
        <f>Prev!Q160</f>
        <v>0.48221157833704725</v>
      </c>
      <c r="J162" s="47">
        <f>Prev!T160</f>
        <v>0.47451092101678333</v>
      </c>
      <c r="K162" s="47">
        <f>Prev!W160</f>
        <v>0.46675084315669191</v>
      </c>
      <c r="L162" s="47">
        <f>Prev!Z160</f>
        <v>0.45893312271443915</v>
      </c>
      <c r="M162" s="47">
        <f>Prev!AC160</f>
        <v>0.4510597521282057</v>
      </c>
      <c r="P162">
        <f t="shared" si="15"/>
        <v>0.1474617214767576</v>
      </c>
      <c r="Q162">
        <f t="shared" si="15"/>
        <v>0.14559354544578421</v>
      </c>
      <c r="R162">
        <f t="shared" si="15"/>
        <v>0.14344883337755351</v>
      </c>
      <c r="S162">
        <f t="shared" si="15"/>
        <v>0.14161652015973344</v>
      </c>
      <c r="T162">
        <f t="shared" si="15"/>
        <v>0.13976077195951517</v>
      </c>
      <c r="U162">
        <f t="shared" si="14"/>
        <v>0.13788161638183644</v>
      </c>
      <c r="V162">
        <f t="shared" si="14"/>
        <v>0.13597913348701987</v>
      </c>
      <c r="W162">
        <f t="shared" si="14"/>
        <v>0.13405345748449804</v>
      </c>
      <c r="X162">
        <f t="shared" si="14"/>
        <v>0.13210477831802417</v>
      </c>
      <c r="Y162">
        <f t="shared" si="14"/>
        <v>0.13013334314426914</v>
      </c>
      <c r="AA162">
        <f t="shared" si="13"/>
        <v>1.1474617214767575</v>
      </c>
      <c r="AB162">
        <f t="shared" si="13"/>
        <v>1.1455935454457842</v>
      </c>
      <c r="AC162">
        <f t="shared" si="13"/>
        <v>1.1434488333775534</v>
      </c>
      <c r="AD162">
        <f t="shared" si="13"/>
        <v>1.1416165201597335</v>
      </c>
      <c r="AE162">
        <f t="shared" si="13"/>
        <v>1.1397607719595151</v>
      </c>
      <c r="AF162">
        <f t="shared" si="12"/>
        <v>1.1378816163818364</v>
      </c>
      <c r="AG162">
        <f t="shared" si="12"/>
        <v>1.13597913348702</v>
      </c>
      <c r="AH162">
        <f t="shared" si="12"/>
        <v>1.134053457484498</v>
      </c>
      <c r="AI162">
        <f t="shared" si="12"/>
        <v>1.1321047783180243</v>
      </c>
      <c r="AJ162">
        <f t="shared" si="12"/>
        <v>1.1301333431442691</v>
      </c>
    </row>
    <row r="163" spans="1:36" ht="15.5" x14ac:dyDescent="0.35">
      <c r="A163" s="49" t="s">
        <v>176</v>
      </c>
      <c r="B163" s="25">
        <f>PIF!L163</f>
        <v>1.3316666666666668</v>
      </c>
      <c r="C163">
        <f>PIF!P163</f>
        <v>0.149283827639689</v>
      </c>
      <c r="D163" s="47">
        <f>Prev!B161</f>
        <v>0.5277749126047987</v>
      </c>
      <c r="E163" s="47">
        <f>Prev!E161</f>
        <v>0.52001211601359754</v>
      </c>
      <c r="F163" s="47">
        <f>Prev!H161</f>
        <v>0.51125373982086275</v>
      </c>
      <c r="G163" s="47">
        <f>Prev!K161</f>
        <v>0.50371599538851874</v>
      </c>
      <c r="H163" s="47">
        <f>Prev!N161</f>
        <v>0.49611141812439236</v>
      </c>
      <c r="I163" s="47">
        <f>Prev!Q161</f>
        <v>0.48844113335841466</v>
      </c>
      <c r="J163" s="47">
        <f>Prev!T161</f>
        <v>0.48070648308552566</v>
      </c>
      <c r="K163" s="47">
        <f>Prev!W161</f>
        <v>0.47290902774211152</v>
      </c>
      <c r="L163" s="47">
        <f>Prev!Z161</f>
        <v>0.46505054730369405</v>
      </c>
      <c r="M163" s="47">
        <f>Prev!AC161</f>
        <v>0.45713304173029934</v>
      </c>
      <c r="P163">
        <f t="shared" si="15"/>
        <v>0.14896901350039521</v>
      </c>
      <c r="Q163">
        <f t="shared" si="15"/>
        <v>0.14710021097308074</v>
      </c>
      <c r="R163">
        <f t="shared" si="15"/>
        <v>0.14498185589056328</v>
      </c>
      <c r="S163">
        <f t="shared" si="15"/>
        <v>0.14315028715758921</v>
      </c>
      <c r="T163">
        <f t="shared" si="15"/>
        <v>0.14129451011538879</v>
      </c>
      <c r="U163">
        <f t="shared" si="14"/>
        <v>0.13941453734566811</v>
      </c>
      <c r="V163">
        <f t="shared" si="14"/>
        <v>0.13751043467273394</v>
      </c>
      <c r="W163">
        <f t="shared" si="14"/>
        <v>0.13558232287817443</v>
      </c>
      <c r="X163">
        <f t="shared" si="14"/>
        <v>0.13363037931226196</v>
      </c>
      <c r="Y163">
        <f t="shared" si="14"/>
        <v>0.13165483940410413</v>
      </c>
      <c r="AA163">
        <f t="shared" si="13"/>
        <v>1.1489690135003952</v>
      </c>
      <c r="AB163">
        <f t="shared" si="13"/>
        <v>1.1471002109730808</v>
      </c>
      <c r="AC163">
        <f t="shared" si="13"/>
        <v>1.1449818558905633</v>
      </c>
      <c r="AD163">
        <f t="shared" si="13"/>
        <v>1.1431502871575892</v>
      </c>
      <c r="AE163">
        <f t="shared" si="13"/>
        <v>1.1412945101153888</v>
      </c>
      <c r="AF163">
        <f t="shared" si="12"/>
        <v>1.1394145373456681</v>
      </c>
      <c r="AG163">
        <f t="shared" si="12"/>
        <v>1.137510434672734</v>
      </c>
      <c r="AH163">
        <f t="shared" si="12"/>
        <v>1.1355823228781745</v>
      </c>
      <c r="AI163">
        <f t="shared" si="12"/>
        <v>1.133630379312262</v>
      </c>
      <c r="AJ163">
        <f t="shared" si="12"/>
        <v>1.1316548394041042</v>
      </c>
    </row>
    <row r="164" spans="1:36" ht="15.5" x14ac:dyDescent="0.35">
      <c r="A164" s="49" t="s">
        <v>177</v>
      </c>
      <c r="B164" s="25">
        <f>PIF!L164</f>
        <v>1.3316666666666668</v>
      </c>
      <c r="C164">
        <f>PIF!P164</f>
        <v>0.15549684879489525</v>
      </c>
      <c r="D164" s="47">
        <f>Prev!B162</f>
        <v>0.54676868416380042</v>
      </c>
      <c r="E164" s="47">
        <f>Prev!E162</f>
        <v>0.53814343443466117</v>
      </c>
      <c r="F164" s="47">
        <f>Prev!H162</f>
        <v>0.52997203798388681</v>
      </c>
      <c r="G164" s="47">
        <f>Prev!K162</f>
        <v>0.52158669569964466</v>
      </c>
      <c r="H164" s="47">
        <f>Prev!N162</f>
        <v>0.51311414563534752</v>
      </c>
      <c r="I164" s="47">
        <f>Prev!Q162</f>
        <v>0.50455640720745132</v>
      </c>
      <c r="J164" s="47">
        <f>Prev!T162</f>
        <v>0.49591579587277851</v>
      </c>
      <c r="K164" s="47">
        <f>Prev!W162</f>
        <v>0.48719492475864312</v>
      </c>
      <c r="L164" s="47">
        <f>Prev!Z162</f>
        <v>0.47839670538552798</v>
      </c>
      <c r="M164" s="47">
        <f>Prev!AC162</f>
        <v>0.4695243474929785</v>
      </c>
      <c r="P164">
        <f t="shared" si="15"/>
        <v>0.15350719312593683</v>
      </c>
      <c r="Q164">
        <f t="shared" si="15"/>
        <v>0.15145237684782015</v>
      </c>
      <c r="R164">
        <f t="shared" si="15"/>
        <v>0.14949645969786679</v>
      </c>
      <c r="S164">
        <f t="shared" si="15"/>
        <v>0.14747993588161698</v>
      </c>
      <c r="T164">
        <f t="shared" si="15"/>
        <v>0.14543270489304405</v>
      </c>
      <c r="U164">
        <f t="shared" si="14"/>
        <v>0.14335488430578422</v>
      </c>
      <c r="V164">
        <f t="shared" si="14"/>
        <v>0.14124666553443177</v>
      </c>
      <c r="W164">
        <f t="shared" si="14"/>
        <v>0.13910831626276224</v>
      </c>
      <c r="X164">
        <f t="shared" si="14"/>
        <v>0.13694018275213488</v>
      </c>
      <c r="Y164">
        <f t="shared" si="14"/>
        <v>0.13474269202522807</v>
      </c>
      <c r="AA164">
        <f t="shared" si="13"/>
        <v>1.1535071931259369</v>
      </c>
      <c r="AB164">
        <f t="shared" si="13"/>
        <v>1.1514523768478202</v>
      </c>
      <c r="AC164">
        <f t="shared" si="13"/>
        <v>1.1494964596978667</v>
      </c>
      <c r="AD164">
        <f t="shared" si="13"/>
        <v>1.147479935881617</v>
      </c>
      <c r="AE164">
        <f t="shared" si="13"/>
        <v>1.1454327048930439</v>
      </c>
      <c r="AF164">
        <f t="shared" si="12"/>
        <v>1.1433548843057841</v>
      </c>
      <c r="AG164">
        <f t="shared" si="12"/>
        <v>1.1412466655344318</v>
      </c>
      <c r="AH164">
        <f t="shared" si="12"/>
        <v>1.1391083162627622</v>
      </c>
      <c r="AI164">
        <f t="shared" si="12"/>
        <v>1.1369401827521348</v>
      </c>
      <c r="AJ164">
        <f t="shared" si="12"/>
        <v>1.1347426920252282</v>
      </c>
    </row>
    <row r="165" spans="1:36" ht="15.5" x14ac:dyDescent="0.35">
      <c r="A165" s="49" t="s">
        <v>178</v>
      </c>
      <c r="B165" s="25">
        <f>PIF!L165</f>
        <v>1.3316666666666668</v>
      </c>
      <c r="C165">
        <f>PIF!P165</f>
        <v>0.15549684879489525</v>
      </c>
      <c r="D165" s="47">
        <f>Prev!B163</f>
        <v>0.54676868416380064</v>
      </c>
      <c r="E165" s="47">
        <f>Prev!E163</f>
        <v>0.53814343443466128</v>
      </c>
      <c r="F165" s="47">
        <f>Prev!H163</f>
        <v>0.52912266542703623</v>
      </c>
      <c r="G165" s="47">
        <f>Prev!K163</f>
        <v>0.52072351863699839</v>
      </c>
      <c r="H165" s="47">
        <f>Prev!N163</f>
        <v>0.51224064544146486</v>
      </c>
      <c r="I165" s="47">
        <f>Prev!Q163</f>
        <v>0.50367591580801885</v>
      </c>
      <c r="J165" s="47">
        <f>Prev!T163</f>
        <v>0.49503148703504452</v>
      </c>
      <c r="K165" s="47">
        <f>Prev!W163</f>
        <v>0.48630980699612736</v>
      </c>
      <c r="L165" s="47">
        <f>Prev!Z163</f>
        <v>0.47751361639843865</v>
      </c>
      <c r="M165" s="47">
        <f>Prev!AC163</f>
        <v>0.46864595006123799</v>
      </c>
      <c r="P165">
        <f t="shared" si="15"/>
        <v>0.15350719312593686</v>
      </c>
      <c r="Q165">
        <f t="shared" si="15"/>
        <v>0.15145237684782015</v>
      </c>
      <c r="R165">
        <f t="shared" si="15"/>
        <v>0.14929263520555208</v>
      </c>
      <c r="S165">
        <f t="shared" si="15"/>
        <v>0.14727181438304285</v>
      </c>
      <c r="T165">
        <f t="shared" si="15"/>
        <v>0.14522108090096708</v>
      </c>
      <c r="U165">
        <f t="shared" si="14"/>
        <v>0.14314052739505256</v>
      </c>
      <c r="V165">
        <f t="shared" si="14"/>
        <v>0.14103031794373377</v>
      </c>
      <c r="W165">
        <f t="shared" si="14"/>
        <v>0.13889069081430089</v>
      </c>
      <c r="X165">
        <f t="shared" si="14"/>
        <v>0.13672196107724649</v>
      </c>
      <c r="Y165">
        <f t="shared" si="14"/>
        <v>0.13452452308294183</v>
      </c>
      <c r="AA165">
        <f t="shared" si="13"/>
        <v>1.1535071931259369</v>
      </c>
      <c r="AB165">
        <f t="shared" si="13"/>
        <v>1.1514523768478202</v>
      </c>
      <c r="AC165">
        <f t="shared" si="13"/>
        <v>1.1492926352055521</v>
      </c>
      <c r="AD165">
        <f t="shared" si="13"/>
        <v>1.1472718143830429</v>
      </c>
      <c r="AE165">
        <f t="shared" si="13"/>
        <v>1.1452210809009671</v>
      </c>
      <c r="AF165">
        <f t="shared" si="12"/>
        <v>1.1431405273950526</v>
      </c>
      <c r="AG165">
        <f t="shared" si="12"/>
        <v>1.1410303179437338</v>
      </c>
      <c r="AH165">
        <f t="shared" si="12"/>
        <v>1.1388906908143008</v>
      </c>
      <c r="AI165">
        <f t="shared" si="12"/>
        <v>1.1367219610772465</v>
      </c>
      <c r="AJ165">
        <f t="shared" si="12"/>
        <v>1.1345245230829417</v>
      </c>
    </row>
    <row r="166" spans="1:36" ht="15.5" x14ac:dyDescent="0.35">
      <c r="A166" s="49" t="s">
        <v>179</v>
      </c>
      <c r="B166" s="25">
        <f>PIF!L166</f>
        <v>1.3316666666666668</v>
      </c>
      <c r="C166">
        <f>PIF!P166</f>
        <v>0.15549684879489528</v>
      </c>
      <c r="D166" s="47">
        <f>Prev!B164</f>
        <v>0.54676868416380042</v>
      </c>
      <c r="E166" s="47">
        <f>Prev!E164</f>
        <v>0.53814343443466095</v>
      </c>
      <c r="F166" s="47">
        <f>Prev!H164</f>
        <v>0.53065947150091153</v>
      </c>
      <c r="G166" s="47">
        <f>Prev!K164</f>
        <v>0.52227874415459097</v>
      </c>
      <c r="H166" s="47">
        <f>Prev!N164</f>
        <v>0.51380835818005322</v>
      </c>
      <c r="I166" s="47">
        <f>Prev!Q164</f>
        <v>0.50525046630200532</v>
      </c>
      <c r="J166" s="47">
        <f>Prev!T164</f>
        <v>0.49660752118960749</v>
      </c>
      <c r="K166" s="47">
        <f>Prev!W164</f>
        <v>0.48788227592738187</v>
      </c>
      <c r="L166" s="47">
        <f>Prev!Z164</f>
        <v>0.4790777836543228</v>
      </c>
      <c r="M166" s="47">
        <f>Prev!AC164</f>
        <v>0.47019739638331715</v>
      </c>
      <c r="P166">
        <f t="shared" si="15"/>
        <v>0.15350719312593683</v>
      </c>
      <c r="Q166">
        <f t="shared" si="15"/>
        <v>0.15145237684782009</v>
      </c>
      <c r="R166">
        <f t="shared" si="15"/>
        <v>0.14966135207277692</v>
      </c>
      <c r="S166">
        <f t="shared" si="15"/>
        <v>0.14764672302618778</v>
      </c>
      <c r="T166">
        <f t="shared" si="15"/>
        <v>0.14560081792285676</v>
      </c>
      <c r="U166">
        <f t="shared" si="14"/>
        <v>0.1435237784252032</v>
      </c>
      <c r="V166">
        <f t="shared" si="14"/>
        <v>0.14141582130378866</v>
      </c>
      <c r="W166">
        <f t="shared" si="14"/>
        <v>0.13927724063000352</v>
      </c>
      <c r="X166">
        <f t="shared" si="14"/>
        <v>0.1371084098615919</v>
      </c>
      <c r="Y166">
        <f t="shared" si="14"/>
        <v>0.1349097838165669</v>
      </c>
      <c r="AA166">
        <f t="shared" si="13"/>
        <v>1.1535071931259369</v>
      </c>
      <c r="AB166">
        <f t="shared" si="13"/>
        <v>1.15145237684782</v>
      </c>
      <c r="AC166">
        <f t="shared" si="13"/>
        <v>1.149661352072777</v>
      </c>
      <c r="AD166">
        <f t="shared" si="13"/>
        <v>1.1476467230261878</v>
      </c>
      <c r="AE166">
        <f t="shared" si="13"/>
        <v>1.1456008179228567</v>
      </c>
      <c r="AF166">
        <f t="shared" si="12"/>
        <v>1.1435237784252033</v>
      </c>
      <c r="AG166">
        <f t="shared" si="12"/>
        <v>1.1414158213037886</v>
      </c>
      <c r="AH166">
        <f t="shared" si="12"/>
        <v>1.1392772406300036</v>
      </c>
      <c r="AI166">
        <f t="shared" si="12"/>
        <v>1.1371084098615918</v>
      </c>
      <c r="AJ166">
        <f t="shared" si="12"/>
        <v>1.1349097838165669</v>
      </c>
    </row>
    <row r="167" spans="1:36" ht="15.5" x14ac:dyDescent="0.35">
      <c r="A167" s="49" t="s">
        <v>180</v>
      </c>
      <c r="B167" s="25">
        <f>PIF!L167</f>
        <v>1.3316666666666668</v>
      </c>
      <c r="C167">
        <f>PIF!P167</f>
        <v>0.15549684879489531</v>
      </c>
      <c r="D167" s="47">
        <f>Prev!B165</f>
        <v>0.54676868416380042</v>
      </c>
      <c r="E167" s="47">
        <f>Prev!E165</f>
        <v>0.53814343443466117</v>
      </c>
      <c r="F167" s="47">
        <f>Prev!H165</f>
        <v>0.53167335644636227</v>
      </c>
      <c r="G167" s="47">
        <f>Prev!K165</f>
        <v>0.52329119550839875</v>
      </c>
      <c r="H167" s="47">
        <f>Prev!N165</f>
        <v>0.51481625698368438</v>
      </c>
      <c r="I167" s="47">
        <f>Prev!Q165</f>
        <v>0.50625090284731289</v>
      </c>
      <c r="J167" s="47">
        <f>Prev!T165</f>
        <v>0.497597796658097</v>
      </c>
      <c r="K167" s="47">
        <f>Prev!W165</f>
        <v>0.48885990255209183</v>
      </c>
      <c r="L167" s="47">
        <f>Prev!Z165</f>
        <v>0.48004048352875101</v>
      </c>
      <c r="M167" s="47">
        <f>Prev!AC165</f>
        <v>0.47114309904085483</v>
      </c>
      <c r="P167">
        <f t="shared" si="15"/>
        <v>0.15350719312593683</v>
      </c>
      <c r="Q167">
        <f t="shared" si="15"/>
        <v>0.15145237684782015</v>
      </c>
      <c r="R167">
        <f t="shared" si="15"/>
        <v>0.1499044326004631</v>
      </c>
      <c r="S167">
        <f t="shared" si="15"/>
        <v>0.14789061133214448</v>
      </c>
      <c r="T167">
        <f t="shared" si="15"/>
        <v>0.14584477666231963</v>
      </c>
      <c r="U167">
        <f t="shared" si="14"/>
        <v>0.14376711006907339</v>
      </c>
      <c r="V167">
        <f t="shared" si="14"/>
        <v>0.14165786911404327</v>
      </c>
      <c r="W167">
        <f t="shared" si="14"/>
        <v>0.13951738932538391</v>
      </c>
      <c r="X167">
        <f t="shared" si="14"/>
        <v>0.13734608599555936</v>
      </c>
      <c r="Y167">
        <f t="shared" si="14"/>
        <v>0.13514445588950327</v>
      </c>
      <c r="AA167">
        <f t="shared" si="13"/>
        <v>1.1535071931259369</v>
      </c>
      <c r="AB167">
        <f t="shared" si="13"/>
        <v>1.1514523768478202</v>
      </c>
      <c r="AC167">
        <f t="shared" si="13"/>
        <v>1.149904432600463</v>
      </c>
      <c r="AD167">
        <f t="shared" si="13"/>
        <v>1.1478906113321445</v>
      </c>
      <c r="AE167">
        <f t="shared" si="13"/>
        <v>1.1458447766623197</v>
      </c>
      <c r="AF167">
        <f t="shared" si="12"/>
        <v>1.1437671100690734</v>
      </c>
      <c r="AG167">
        <f t="shared" si="12"/>
        <v>1.1416578691140433</v>
      </c>
      <c r="AH167">
        <f t="shared" si="12"/>
        <v>1.1395173893253838</v>
      </c>
      <c r="AI167">
        <f t="shared" si="12"/>
        <v>1.1373460859955593</v>
      </c>
      <c r="AJ167">
        <f t="shared" si="12"/>
        <v>1.1351444558895032</v>
      </c>
    </row>
    <row r="168" spans="1:36" ht="15.5" x14ac:dyDescent="0.35">
      <c r="A168" s="49" t="s">
        <v>181</v>
      </c>
      <c r="B168" s="25">
        <f>PIF!L168</f>
        <v>1.3316666666666668</v>
      </c>
      <c r="C168">
        <f>PIF!P168</f>
        <v>0.15549684879489528</v>
      </c>
      <c r="D168" s="47">
        <f>Prev!B166</f>
        <v>0.4908202523180058</v>
      </c>
      <c r="E168" s="47">
        <f>Prev!E166</f>
        <v>0.48248658686111423</v>
      </c>
      <c r="F168" s="47">
        <f>Prev!H166</f>
        <v>0.47445243728737818</v>
      </c>
      <c r="G168" s="47">
        <f>Prev!K166</f>
        <v>0.46632265869812684</v>
      </c>
      <c r="H168" s="47">
        <f>Prev!N166</f>
        <v>0.45813670882595658</v>
      </c>
      <c r="I168" s="47">
        <f>Prev!Q166</f>
        <v>0.44989687690309843</v>
      </c>
      <c r="J168" s="47">
        <f>Prev!T166</f>
        <v>0.44160569357893126</v>
      </c>
      <c r="K168" s="47">
        <f>Prev!W166</f>
        <v>0.4332659301937703</v>
      </c>
      <c r="L168" s="47">
        <f>Prev!Z166</f>
        <v>0.42488059718603022</v>
      </c>
      <c r="M168" s="47">
        <f>Prev!AC166</f>
        <v>0.41645294165669638</v>
      </c>
      <c r="P168">
        <f t="shared" si="15"/>
        <v>0.13999853510461316</v>
      </c>
      <c r="Q168">
        <f t="shared" si="15"/>
        <v>0.13794940357380256</v>
      </c>
      <c r="R168">
        <f t="shared" si="15"/>
        <v>0.13596465268467395</v>
      </c>
      <c r="S168">
        <f t="shared" si="15"/>
        <v>0.13394695289994218</v>
      </c>
      <c r="T168">
        <f t="shared" si="15"/>
        <v>0.1319057683551316</v>
      </c>
      <c r="U168">
        <f t="shared" si="14"/>
        <v>0.12984140822810966</v>
      </c>
      <c r="V168">
        <f t="shared" si="14"/>
        <v>0.12775424882334777</v>
      </c>
      <c r="W168">
        <f t="shared" si="14"/>
        <v>0.12564473513814678</v>
      </c>
      <c r="X168">
        <f t="shared" si="14"/>
        <v>0.12351338226089999</v>
      </c>
      <c r="Y168">
        <f t="shared" si="14"/>
        <v>0.12136077659815074</v>
      </c>
      <c r="AA168">
        <f t="shared" si="13"/>
        <v>1.1399985351046131</v>
      </c>
      <c r="AB168">
        <f t="shared" si="13"/>
        <v>1.1379494035738025</v>
      </c>
      <c r="AC168">
        <f t="shared" si="13"/>
        <v>1.1359646526846738</v>
      </c>
      <c r="AD168">
        <f t="shared" si="13"/>
        <v>1.1339469528999422</v>
      </c>
      <c r="AE168">
        <f t="shared" si="13"/>
        <v>1.1319057683551317</v>
      </c>
      <c r="AF168">
        <f t="shared" si="12"/>
        <v>1.1298414082281096</v>
      </c>
      <c r="AG168">
        <f t="shared" si="12"/>
        <v>1.1277542488233478</v>
      </c>
      <c r="AH168">
        <f t="shared" si="12"/>
        <v>1.1256447351381467</v>
      </c>
      <c r="AI168">
        <f t="shared" si="12"/>
        <v>1.1235133822609</v>
      </c>
      <c r="AJ168">
        <f t="shared" si="12"/>
        <v>1.1213607765981508</v>
      </c>
    </row>
    <row r="169" spans="1:36" ht="15.5" x14ac:dyDescent="0.35">
      <c r="A169" s="49" t="s">
        <v>182</v>
      </c>
      <c r="B169" s="25">
        <f>PIF!L169</f>
        <v>1.1066666666666667</v>
      </c>
      <c r="C169">
        <f>PIF!P169</f>
        <v>5.589080967455471E-2</v>
      </c>
      <c r="D169" s="47">
        <f>Prev!B167</f>
        <v>0.54300961315805707</v>
      </c>
      <c r="E169" s="47">
        <f>Prev!E167</f>
        <v>0.53051549524469388</v>
      </c>
      <c r="F169" s="47">
        <f>Prev!H167</f>
        <v>0.52084940336015528</v>
      </c>
      <c r="G169" s="47">
        <f>Prev!K167</f>
        <v>0.5085595469960148</v>
      </c>
      <c r="H169" s="47">
        <f>Prev!N167</f>
        <v>0.49614782385707268</v>
      </c>
      <c r="I169" s="47">
        <f>Prev!Q167</f>
        <v>0.48362400565794744</v>
      </c>
      <c r="J169" s="47">
        <f>Prev!T167</f>
        <v>0.47099863407798193</v>
      </c>
      <c r="K169" s="47">
        <f>Prev!W167</f>
        <v>0.45828301314644754</v>
      </c>
      <c r="L169" s="47">
        <f>Prev!Z167</f>
        <v>0.44548919607990684</v>
      </c>
      <c r="M169" s="47">
        <f>Prev!AC167</f>
        <v>0.43262996634598422</v>
      </c>
      <c r="P169">
        <f t="shared" si="15"/>
        <v>5.4749857515529667E-2</v>
      </c>
      <c r="Q169">
        <f t="shared" si="15"/>
        <v>5.3557585720740798E-2</v>
      </c>
      <c r="R169">
        <f t="shared" si="15"/>
        <v>5.263311739397529E-2</v>
      </c>
      <c r="S169">
        <f t="shared" si="15"/>
        <v>5.1455100217470261E-2</v>
      </c>
      <c r="T169">
        <f t="shared" si="15"/>
        <v>5.0262424665342198E-2</v>
      </c>
      <c r="U169">
        <f t="shared" si="14"/>
        <v>4.905593370640686E-2</v>
      </c>
      <c r="V169">
        <f t="shared" si="14"/>
        <v>4.7836552855878817E-2</v>
      </c>
      <c r="W169">
        <f t="shared" si="14"/>
        <v>4.6605290677971291E-2</v>
      </c>
      <c r="X169">
        <f t="shared" si="14"/>
        <v>4.5363238753700283E-2</v>
      </c>
      <c r="Y169">
        <f t="shared" si="14"/>
        <v>4.411157107583747E-2</v>
      </c>
      <c r="AA169">
        <f t="shared" si="13"/>
        <v>1.0547498575155296</v>
      </c>
      <c r="AB169">
        <f t="shared" si="13"/>
        <v>1.0535575857207409</v>
      </c>
      <c r="AC169">
        <f t="shared" si="13"/>
        <v>1.0526331173939754</v>
      </c>
      <c r="AD169">
        <f t="shared" si="13"/>
        <v>1.0514551002174704</v>
      </c>
      <c r="AE169">
        <f t="shared" si="13"/>
        <v>1.0502624246653423</v>
      </c>
      <c r="AF169">
        <f t="shared" si="12"/>
        <v>1.0490559337064069</v>
      </c>
      <c r="AG169">
        <f t="shared" si="12"/>
        <v>1.0478365528558788</v>
      </c>
      <c r="AH169">
        <f t="shared" si="12"/>
        <v>1.0466052906779713</v>
      </c>
      <c r="AI169">
        <f t="shared" si="12"/>
        <v>1.0453632387537002</v>
      </c>
      <c r="AJ169">
        <f t="shared" si="12"/>
        <v>1.0441115710758375</v>
      </c>
    </row>
    <row r="170" spans="1:36" ht="15.5" x14ac:dyDescent="0.35">
      <c r="A170" s="49" t="s">
        <v>183</v>
      </c>
      <c r="B170" s="25">
        <f>PIF!L170</f>
        <v>1.1066666666666667</v>
      </c>
      <c r="C170">
        <f>PIF!P170</f>
        <v>5.5890809674554676E-2</v>
      </c>
      <c r="D170" s="47">
        <f>Prev!B168</f>
        <v>0.54300961315805685</v>
      </c>
      <c r="E170" s="47">
        <f>Prev!E168</f>
        <v>0.53051549524469432</v>
      </c>
      <c r="F170" s="47">
        <f>Prev!H168</f>
        <v>0.52226887257311694</v>
      </c>
      <c r="G170" s="47">
        <f>Prev!K168</f>
        <v>0.51001756523627229</v>
      </c>
      <c r="H170" s="47">
        <f>Prev!N168</f>
        <v>0.49763604647723952</v>
      </c>
      <c r="I170" s="47">
        <f>Prev!Q168</f>
        <v>0.48513438536289633</v>
      </c>
      <c r="J170" s="47">
        <f>Prev!T168</f>
        <v>0.47252345576381033</v>
      </c>
      <c r="K170" s="47">
        <f>Prev!W168</f>
        <v>0.45981492447435662</v>
      </c>
      <c r="L170" s="47">
        <f>Prev!Z168</f>
        <v>0.44702123380912334</v>
      </c>
      <c r="M170" s="47">
        <f>Prev!AC168</f>
        <v>0.43415557847545216</v>
      </c>
      <c r="P170">
        <f t="shared" si="15"/>
        <v>5.4749857515529653E-2</v>
      </c>
      <c r="Q170">
        <f t="shared" si="15"/>
        <v>5.3557585720740847E-2</v>
      </c>
      <c r="R170">
        <f t="shared" si="15"/>
        <v>5.276898903094427E-2</v>
      </c>
      <c r="S170">
        <f t="shared" si="15"/>
        <v>5.1595008493450452E-2</v>
      </c>
      <c r="T170">
        <f t="shared" si="15"/>
        <v>5.0405590172120894E-2</v>
      </c>
      <c r="U170">
        <f t="shared" si="14"/>
        <v>4.9201599735097454E-2</v>
      </c>
      <c r="V170">
        <f t="shared" si="14"/>
        <v>4.7983988856329131E-2</v>
      </c>
      <c r="W170">
        <f t="shared" si="14"/>
        <v>4.6753795369355415E-2</v>
      </c>
      <c r="X170">
        <f t="shared" si="14"/>
        <v>4.5512142884643517E-2</v>
      </c>
      <c r="Y170">
        <f t="shared" si="14"/>
        <v>4.4260239834317018E-2</v>
      </c>
      <c r="AA170">
        <f t="shared" si="13"/>
        <v>1.0547498575155296</v>
      </c>
      <c r="AB170">
        <f t="shared" si="13"/>
        <v>1.0535575857207409</v>
      </c>
      <c r="AC170">
        <f t="shared" si="13"/>
        <v>1.0527689890309442</v>
      </c>
      <c r="AD170">
        <f t="shared" si="13"/>
        <v>1.0515950084934504</v>
      </c>
      <c r="AE170">
        <f t="shared" si="13"/>
        <v>1.050405590172121</v>
      </c>
      <c r="AF170">
        <f t="shared" si="12"/>
        <v>1.0492015997350974</v>
      </c>
      <c r="AG170">
        <f t="shared" si="12"/>
        <v>1.0479839888563292</v>
      </c>
      <c r="AH170">
        <f t="shared" si="12"/>
        <v>1.0467537953693553</v>
      </c>
      <c r="AI170">
        <f t="shared" si="12"/>
        <v>1.0455121428846434</v>
      </c>
      <c r="AJ170">
        <f t="shared" si="12"/>
        <v>1.044260239834317</v>
      </c>
    </row>
    <row r="171" spans="1:36" ht="15.5" x14ac:dyDescent="0.35">
      <c r="A171" s="49" t="s">
        <v>184</v>
      </c>
      <c r="B171" s="25">
        <f>PIF!L171</f>
        <v>1.1066666666666667</v>
      </c>
      <c r="C171">
        <f>PIF!P171</f>
        <v>5.5890809674554724E-2</v>
      </c>
      <c r="D171" s="47">
        <f>Prev!B169</f>
        <v>0.54300961315805685</v>
      </c>
      <c r="E171" s="47">
        <f>Prev!E169</f>
        <v>0.53051549524469421</v>
      </c>
      <c r="F171" s="47">
        <f>Prev!H169</f>
        <v>0.52136338259941573</v>
      </c>
      <c r="G171" s="47">
        <f>Prev!K169</f>
        <v>0.50909355937435974</v>
      </c>
      <c r="H171" s="47">
        <f>Prev!N169</f>
        <v>0.49669845268293639</v>
      </c>
      <c r="I171" s="47">
        <f>Prev!Q169</f>
        <v>0.48418792896523305</v>
      </c>
      <c r="J171" s="47">
        <f>Prev!T169</f>
        <v>0.47157264082625566</v>
      </c>
      <c r="K171" s="47">
        <f>Prev!W169</f>
        <v>0.45886401776252977</v>
      </c>
      <c r="L171" s="47">
        <f>Prev!Z169</f>
        <v>0.44607425132805778</v>
      </c>
      <c r="M171" s="47">
        <f>Prev!AC169</f>
        <v>0.43321627452515787</v>
      </c>
      <c r="P171">
        <f t="shared" si="15"/>
        <v>5.4749857515529653E-2</v>
      </c>
      <c r="Q171">
        <f t="shared" si="15"/>
        <v>5.3557585720740833E-2</v>
      </c>
      <c r="R171">
        <f t="shared" si="15"/>
        <v>5.2682320004146063E-2</v>
      </c>
      <c r="S171">
        <f t="shared" si="15"/>
        <v>5.1506347680361719E-2</v>
      </c>
      <c r="T171">
        <f t="shared" si="15"/>
        <v>5.0315399630946334E-2</v>
      </c>
      <c r="U171">
        <f t="shared" si="14"/>
        <v>4.9110325561676438E-2</v>
      </c>
      <c r="V171">
        <f t="shared" si="14"/>
        <v>4.7892059301020369E-2</v>
      </c>
      <c r="W171">
        <f t="shared" si="14"/>
        <v>4.666161916960631E-2</v>
      </c>
      <c r="X171">
        <f t="shared" si="14"/>
        <v>4.5420107812313641E-2</v>
      </c>
      <c r="Y171">
        <f t="shared" si="14"/>
        <v>4.4168711455756633E-2</v>
      </c>
      <c r="AA171">
        <f t="shared" si="13"/>
        <v>1.0547498575155296</v>
      </c>
      <c r="AB171">
        <f t="shared" si="13"/>
        <v>1.0535575857207409</v>
      </c>
      <c r="AC171">
        <f t="shared" si="13"/>
        <v>1.052682320004146</v>
      </c>
      <c r="AD171">
        <f t="shared" si="13"/>
        <v>1.0515063476803617</v>
      </c>
      <c r="AE171">
        <f t="shared" si="13"/>
        <v>1.0503153996309464</v>
      </c>
      <c r="AF171">
        <f t="shared" si="12"/>
        <v>1.0491103255616765</v>
      </c>
      <c r="AG171">
        <f t="shared" si="12"/>
        <v>1.0478920593010204</v>
      </c>
      <c r="AH171">
        <f t="shared" si="12"/>
        <v>1.0466616191696063</v>
      </c>
      <c r="AI171">
        <f t="shared" si="12"/>
        <v>1.0454201078123135</v>
      </c>
      <c r="AJ171">
        <f t="shared" si="12"/>
        <v>1.0441687114557567</v>
      </c>
    </row>
    <row r="172" spans="1:36" ht="15.5" x14ac:dyDescent="0.35">
      <c r="A172" s="49" t="s">
        <v>185</v>
      </c>
      <c r="B172" s="25">
        <f>PIF!L172</f>
        <v>1.1066666666666667</v>
      </c>
      <c r="C172">
        <f>PIF!P172</f>
        <v>5.5890809674554696E-2</v>
      </c>
      <c r="D172" s="47">
        <f>Prev!B170</f>
        <v>0.54300961315805685</v>
      </c>
      <c r="E172" s="47">
        <f>Prev!E170</f>
        <v>0.53051549524469432</v>
      </c>
      <c r="F172" s="47">
        <f>Prev!H170</f>
        <v>0.52185577612881318</v>
      </c>
      <c r="G172" s="47">
        <f>Prev!K170</f>
        <v>0.50959806488077841</v>
      </c>
      <c r="H172" s="47">
        <f>Prev!N170</f>
        <v>0.49721225451501799</v>
      </c>
      <c r="I172" s="47">
        <f>Prev!Q170</f>
        <v>0.48470831752410826</v>
      </c>
      <c r="J172" s="47">
        <f>Prev!T170</f>
        <v>0.47209702393515085</v>
      </c>
      <c r="K172" s="47">
        <f>Prev!W170</f>
        <v>0.45938993057525923</v>
      </c>
      <c r="L172" s="47">
        <f>Prev!Z170</f>
        <v>0.4465993647892752</v>
      </c>
      <c r="M172" s="47">
        <f>Prev!AC170</f>
        <v>0.43373840240376071</v>
      </c>
      <c r="P172">
        <f t="shared" si="15"/>
        <v>5.4749857515529653E-2</v>
      </c>
      <c r="Q172">
        <f t="shared" si="15"/>
        <v>5.3557585720740847E-2</v>
      </c>
      <c r="R172">
        <f t="shared" si="15"/>
        <v>5.2729451447350355E-2</v>
      </c>
      <c r="S172">
        <f t="shared" si="15"/>
        <v>5.1554758376199578E-2</v>
      </c>
      <c r="T172">
        <f t="shared" si="15"/>
        <v>5.0364826210824228E-2</v>
      </c>
      <c r="U172">
        <f t="shared" si="14"/>
        <v>4.9160512858439663E-2</v>
      </c>
      <c r="V172">
        <f t="shared" si="14"/>
        <v>4.7942761484692765E-2</v>
      </c>
      <c r="W172">
        <f t="shared" si="14"/>
        <v>4.6712600763064056E-2</v>
      </c>
      <c r="X172">
        <f t="shared" si="14"/>
        <v>4.5471144586730669E-2</v>
      </c>
      <c r="Y172">
        <f t="shared" si="14"/>
        <v>4.4219591206292902E-2</v>
      </c>
      <c r="AA172">
        <f t="shared" si="13"/>
        <v>1.0547498575155296</v>
      </c>
      <c r="AB172">
        <f t="shared" si="13"/>
        <v>1.0535575857207409</v>
      </c>
      <c r="AC172">
        <f t="shared" si="13"/>
        <v>1.0527294514473504</v>
      </c>
      <c r="AD172">
        <f t="shared" si="13"/>
        <v>1.0515547583761995</v>
      </c>
      <c r="AE172">
        <f t="shared" si="13"/>
        <v>1.0503648262108243</v>
      </c>
      <c r="AF172">
        <f t="shared" ref="AF172:AJ206" si="16">1+U172</f>
        <v>1.0491605128584396</v>
      </c>
      <c r="AG172">
        <f t="shared" si="16"/>
        <v>1.0479427614846928</v>
      </c>
      <c r="AH172">
        <f t="shared" si="16"/>
        <v>1.046712600763064</v>
      </c>
      <c r="AI172">
        <f t="shared" si="16"/>
        <v>1.0454711445867306</v>
      </c>
      <c r="AJ172">
        <f t="shared" si="16"/>
        <v>1.0442195912062928</v>
      </c>
    </row>
    <row r="173" spans="1:36" ht="15.5" x14ac:dyDescent="0.35">
      <c r="A173" s="49" t="s">
        <v>186</v>
      </c>
      <c r="B173" s="25">
        <f>PIF!L173</f>
        <v>1.1066666666666667</v>
      </c>
      <c r="C173">
        <f>PIF!P173</f>
        <v>5.589080967455471E-2</v>
      </c>
      <c r="D173" s="47">
        <f>Prev!B171</f>
        <v>0.54300961315805685</v>
      </c>
      <c r="E173" s="47">
        <f>Prev!E171</f>
        <v>0.53051549524469455</v>
      </c>
      <c r="F173" s="47">
        <f>Prev!H171</f>
        <v>0.52190407430799834</v>
      </c>
      <c r="G173" s="47">
        <f>Prev!K171</f>
        <v>0.5096472696039519</v>
      </c>
      <c r="H173" s="47">
        <f>Prev!N171</f>
        <v>0.49726210819418887</v>
      </c>
      <c r="I173" s="47">
        <f>Prev!Q171</f>
        <v>0.48475857355350599</v>
      </c>
      <c r="J173" s="47">
        <f>Prev!T171</f>
        <v>0.47214744763749655</v>
      </c>
      <c r="K173" s="47">
        <f>Prev!W171</f>
        <v>0.45944030001051761</v>
      </c>
      <c r="L173" s="47">
        <f>Prev!Z171</f>
        <v>0.44664947142814787</v>
      </c>
      <c r="M173" s="47">
        <f>Prev!AC171</f>
        <v>0.4337880516689156</v>
      </c>
      <c r="P173">
        <f t="shared" si="15"/>
        <v>5.4749857515529653E-2</v>
      </c>
      <c r="Q173">
        <f t="shared" si="15"/>
        <v>5.3557585720740868E-2</v>
      </c>
      <c r="R173">
        <f t="shared" si="15"/>
        <v>5.2734074250839945E-2</v>
      </c>
      <c r="S173">
        <f t="shared" si="15"/>
        <v>5.1559479635773793E-2</v>
      </c>
      <c r="T173">
        <f t="shared" si="15"/>
        <v>5.0369621748742953E-2</v>
      </c>
      <c r="U173">
        <f t="shared" si="14"/>
        <v>4.9165359368307196E-2</v>
      </c>
      <c r="V173">
        <f t="shared" si="14"/>
        <v>4.7947636627577166E-2</v>
      </c>
      <c r="W173">
        <f t="shared" si="14"/>
        <v>4.671748325220159E-2</v>
      </c>
      <c r="X173">
        <f t="shared" si="14"/>
        <v>4.5476014260891914E-2</v>
      </c>
      <c r="Y173">
        <f t="shared" si="14"/>
        <v>4.4224429091941575E-2</v>
      </c>
      <c r="AA173">
        <f t="shared" ref="AA173:AE206" si="17">1+P173</f>
        <v>1.0547498575155296</v>
      </c>
      <c r="AB173">
        <f t="shared" si="17"/>
        <v>1.0535575857207409</v>
      </c>
      <c r="AC173">
        <f t="shared" si="17"/>
        <v>1.05273407425084</v>
      </c>
      <c r="AD173">
        <f t="shared" si="17"/>
        <v>1.0515594796357739</v>
      </c>
      <c r="AE173">
        <f t="shared" si="17"/>
        <v>1.050369621748743</v>
      </c>
      <c r="AF173">
        <f t="shared" si="16"/>
        <v>1.0491653593683072</v>
      </c>
      <c r="AG173">
        <f t="shared" si="16"/>
        <v>1.0479476366275771</v>
      </c>
      <c r="AH173">
        <f t="shared" si="16"/>
        <v>1.0467174832522015</v>
      </c>
      <c r="AI173">
        <f t="shared" si="16"/>
        <v>1.0454760142608919</v>
      </c>
      <c r="AJ173">
        <f t="shared" si="16"/>
        <v>1.0442244290919416</v>
      </c>
    </row>
    <row r="174" spans="1:36" ht="15.5" x14ac:dyDescent="0.35">
      <c r="A174" s="49" t="s">
        <v>187</v>
      </c>
      <c r="B174" s="25">
        <f>PIF!L174</f>
        <v>1.1066666666666667</v>
      </c>
      <c r="C174">
        <f>PIF!P174</f>
        <v>5.589080967455471E-2</v>
      </c>
      <c r="D174" s="47">
        <f>Prev!B172</f>
        <v>0.54300961315805674</v>
      </c>
      <c r="E174" s="47">
        <f>Prev!E172</f>
        <v>0.53051549524469443</v>
      </c>
      <c r="F174" s="47">
        <f>Prev!H172</f>
        <v>0.51981372930987824</v>
      </c>
      <c r="G174" s="47">
        <f>Prev!K172</f>
        <v>0.50779985516997528</v>
      </c>
      <c r="H174" s="47">
        <f>Prev!N172</f>
        <v>0.49564993508405802</v>
      </c>
      <c r="I174" s="47">
        <f>Prev!Q172</f>
        <v>0.48337264398313107</v>
      </c>
      <c r="J174" s="47">
        <f>Prev!T172</f>
        <v>0.47097763833298545</v>
      </c>
      <c r="K174" s="47">
        <f>Prev!W172</f>
        <v>0.45847554340640251</v>
      </c>
      <c r="L174" s="47">
        <f>Prev!Z172</f>
        <v>0.44587793305763845</v>
      </c>
      <c r="M174" s="47">
        <f>Prev!AC172</f>
        <v>0.43319730199846423</v>
      </c>
      <c r="P174">
        <f t="shared" si="15"/>
        <v>5.4749857515529639E-2</v>
      </c>
      <c r="Q174">
        <f t="shared" si="15"/>
        <v>5.3557585720740854E-2</v>
      </c>
      <c r="R174">
        <f t="shared" si="15"/>
        <v>5.253395804411299E-2</v>
      </c>
      <c r="S174">
        <f t="shared" si="15"/>
        <v>5.1382185474932056E-2</v>
      </c>
      <c r="T174">
        <f t="shared" si="15"/>
        <v>5.0214518632894584E-2</v>
      </c>
      <c r="U174">
        <f t="shared" si="14"/>
        <v>4.903168722052198E-2</v>
      </c>
      <c r="V174">
        <f t="shared" si="14"/>
        <v>4.7834522444916545E-2</v>
      </c>
      <c r="W174">
        <f t="shared" si="14"/>
        <v>4.6623957255257753E-2</v>
      </c>
      <c r="X174">
        <f t="shared" si="14"/>
        <v>4.5401025865191527E-2</v>
      </c>
      <c r="Y174">
        <f t="shared" si="14"/>
        <v>4.4166862539581915E-2</v>
      </c>
      <c r="AA174">
        <f t="shared" si="17"/>
        <v>1.0547498575155296</v>
      </c>
      <c r="AB174">
        <f t="shared" si="17"/>
        <v>1.0535575857207409</v>
      </c>
      <c r="AC174">
        <f t="shared" si="17"/>
        <v>1.0525339580441131</v>
      </c>
      <c r="AD174">
        <f t="shared" si="17"/>
        <v>1.0513821854749321</v>
      </c>
      <c r="AE174">
        <f t="shared" si="17"/>
        <v>1.0502145186328946</v>
      </c>
      <c r="AF174">
        <f t="shared" si="16"/>
        <v>1.0490316872205221</v>
      </c>
      <c r="AG174">
        <f t="shared" si="16"/>
        <v>1.0478345224449166</v>
      </c>
      <c r="AH174">
        <f t="shared" si="16"/>
        <v>1.0466239572552578</v>
      </c>
      <c r="AI174">
        <f t="shared" si="16"/>
        <v>1.0454010258651916</v>
      </c>
      <c r="AJ174">
        <f t="shared" si="16"/>
        <v>1.0441668625395819</v>
      </c>
    </row>
    <row r="175" spans="1:36" ht="15.5" x14ac:dyDescent="0.35">
      <c r="A175" s="49" t="s">
        <v>188</v>
      </c>
      <c r="B175" s="25">
        <f>PIF!L175</f>
        <v>1.1066666666666667</v>
      </c>
      <c r="C175">
        <f>PIF!P175</f>
        <v>5.5890809674554696E-2</v>
      </c>
      <c r="D175" s="47">
        <f>Prev!B173</f>
        <v>0.54300961315805707</v>
      </c>
      <c r="E175" s="47">
        <f>Prev!E173</f>
        <v>0.53051549524469421</v>
      </c>
      <c r="F175" s="47">
        <f>Prev!H173</f>
        <v>0.51981372930987835</v>
      </c>
      <c r="G175" s="47">
        <f>Prev!K173</f>
        <v>0.5077998551699755</v>
      </c>
      <c r="H175" s="47">
        <f>Prev!N173</f>
        <v>0.49564993508405802</v>
      </c>
      <c r="I175" s="47">
        <f>Prev!Q173</f>
        <v>0.48337264398313079</v>
      </c>
      <c r="J175" s="47">
        <f>Prev!T173</f>
        <v>0.47097763833298539</v>
      </c>
      <c r="K175" s="47">
        <f>Prev!W173</f>
        <v>0.45847554340640273</v>
      </c>
      <c r="L175" s="47">
        <f>Prev!Z173</f>
        <v>0.44587793305763868</v>
      </c>
      <c r="M175" s="47">
        <f>Prev!AC173</f>
        <v>0.43319730199846446</v>
      </c>
      <c r="P175">
        <f t="shared" si="15"/>
        <v>5.4749857515529667E-2</v>
      </c>
      <c r="Q175">
        <f t="shared" si="15"/>
        <v>5.3557585720740833E-2</v>
      </c>
      <c r="R175">
        <f t="shared" si="15"/>
        <v>5.2533958044112997E-2</v>
      </c>
      <c r="S175">
        <f t="shared" si="15"/>
        <v>5.1382185474932084E-2</v>
      </c>
      <c r="T175">
        <f t="shared" si="15"/>
        <v>5.0214518632894584E-2</v>
      </c>
      <c r="U175">
        <f t="shared" si="14"/>
        <v>4.9031687220521945E-2</v>
      </c>
      <c r="V175">
        <f t="shared" si="14"/>
        <v>4.7834522444916538E-2</v>
      </c>
      <c r="W175">
        <f t="shared" si="14"/>
        <v>4.6623957255257774E-2</v>
      </c>
      <c r="X175">
        <f t="shared" si="14"/>
        <v>4.5401025865191548E-2</v>
      </c>
      <c r="Y175">
        <f t="shared" si="14"/>
        <v>4.4166862539581922E-2</v>
      </c>
      <c r="AA175">
        <f t="shared" si="17"/>
        <v>1.0547498575155296</v>
      </c>
      <c r="AB175">
        <f t="shared" si="17"/>
        <v>1.0535575857207409</v>
      </c>
      <c r="AC175">
        <f t="shared" si="17"/>
        <v>1.0525339580441131</v>
      </c>
      <c r="AD175">
        <f t="shared" si="17"/>
        <v>1.0513821854749321</v>
      </c>
      <c r="AE175">
        <f t="shared" si="17"/>
        <v>1.0502145186328946</v>
      </c>
      <c r="AF175">
        <f t="shared" si="16"/>
        <v>1.0490316872205219</v>
      </c>
      <c r="AG175">
        <f t="shared" si="16"/>
        <v>1.0478345224449166</v>
      </c>
      <c r="AH175">
        <f t="shared" si="16"/>
        <v>1.0466239572552578</v>
      </c>
      <c r="AI175">
        <f t="shared" si="16"/>
        <v>1.0454010258651916</v>
      </c>
      <c r="AJ175">
        <f t="shared" si="16"/>
        <v>1.0441668625395819</v>
      </c>
    </row>
    <row r="176" spans="1:36" ht="15.5" x14ac:dyDescent="0.35">
      <c r="A176" s="49" t="s">
        <v>189</v>
      </c>
      <c r="B176" s="25">
        <f>PIF!L176</f>
        <v>1.1066666666666667</v>
      </c>
      <c r="C176">
        <f>PIF!P176</f>
        <v>5.589080967455469E-2</v>
      </c>
      <c r="D176" s="47">
        <f>Prev!B174</f>
        <v>0.54300961315805696</v>
      </c>
      <c r="E176" s="47">
        <f>Prev!E174</f>
        <v>0.53051549524469421</v>
      </c>
      <c r="F176" s="47">
        <f>Prev!H174</f>
        <v>0.51981372930987813</v>
      </c>
      <c r="G176" s="47">
        <f>Prev!K174</f>
        <v>0.50779985516997561</v>
      </c>
      <c r="H176" s="47">
        <f>Prev!N174</f>
        <v>0.49564993508405814</v>
      </c>
      <c r="I176" s="47">
        <f>Prev!Q174</f>
        <v>0.48337264398313079</v>
      </c>
      <c r="J176" s="47">
        <f>Prev!T174</f>
        <v>0.47097763833298534</v>
      </c>
      <c r="K176" s="47">
        <f>Prev!W174</f>
        <v>0.45847554340640279</v>
      </c>
      <c r="L176" s="47">
        <f>Prev!Z174</f>
        <v>0.44587793305763901</v>
      </c>
      <c r="M176" s="47">
        <f>Prev!AC174</f>
        <v>0.43319730199846423</v>
      </c>
      <c r="P176">
        <f t="shared" si="15"/>
        <v>5.474985751552966E-2</v>
      </c>
      <c r="Q176">
        <f t="shared" si="15"/>
        <v>5.3557585720740833E-2</v>
      </c>
      <c r="R176">
        <f t="shared" si="15"/>
        <v>5.2533958044112976E-2</v>
      </c>
      <c r="S176">
        <f t="shared" si="15"/>
        <v>5.1382185474932091E-2</v>
      </c>
      <c r="T176">
        <f t="shared" si="15"/>
        <v>5.0214518632894591E-2</v>
      </c>
      <c r="U176">
        <f t="shared" si="14"/>
        <v>4.9031687220521945E-2</v>
      </c>
      <c r="V176">
        <f t="shared" si="14"/>
        <v>4.7834522444916532E-2</v>
      </c>
      <c r="W176">
        <f t="shared" si="14"/>
        <v>4.6623957255257774E-2</v>
      </c>
      <c r="X176">
        <f t="shared" si="14"/>
        <v>4.5401025865191576E-2</v>
      </c>
      <c r="Y176">
        <f t="shared" si="14"/>
        <v>4.4166862539581915E-2</v>
      </c>
      <c r="AA176">
        <f t="shared" si="17"/>
        <v>1.0547498575155296</v>
      </c>
      <c r="AB176">
        <f t="shared" si="17"/>
        <v>1.0535575857207409</v>
      </c>
      <c r="AC176">
        <f t="shared" si="17"/>
        <v>1.0525339580441129</v>
      </c>
      <c r="AD176">
        <f t="shared" si="17"/>
        <v>1.0513821854749321</v>
      </c>
      <c r="AE176">
        <f t="shared" si="17"/>
        <v>1.0502145186328946</v>
      </c>
      <c r="AF176">
        <f t="shared" si="16"/>
        <v>1.0490316872205219</v>
      </c>
      <c r="AG176">
        <f t="shared" si="16"/>
        <v>1.0478345224449166</v>
      </c>
      <c r="AH176">
        <f t="shared" si="16"/>
        <v>1.0466239572552578</v>
      </c>
      <c r="AI176">
        <f t="shared" si="16"/>
        <v>1.0454010258651916</v>
      </c>
      <c r="AJ176">
        <f t="shared" si="16"/>
        <v>1.0441668625395819</v>
      </c>
    </row>
    <row r="177" spans="1:36" ht="15.5" x14ac:dyDescent="0.35">
      <c r="A177" s="49" t="s">
        <v>190</v>
      </c>
      <c r="B177" s="25">
        <f>PIF!L177</f>
        <v>1.1066666666666667</v>
      </c>
      <c r="C177">
        <f>PIF!P177</f>
        <v>5.5890809674554696E-2</v>
      </c>
      <c r="D177" s="47">
        <f>Prev!B175</f>
        <v>0.54300961315805729</v>
      </c>
      <c r="E177" s="47">
        <f>Prev!E175</f>
        <v>0.53051549524469466</v>
      </c>
      <c r="F177" s="47">
        <f>Prev!H175</f>
        <v>0.5198137293098779</v>
      </c>
      <c r="G177" s="47">
        <f>Prev!K175</f>
        <v>0.50779985516997561</v>
      </c>
      <c r="H177" s="47">
        <f>Prev!N175</f>
        <v>0.49564993508405836</v>
      </c>
      <c r="I177" s="47">
        <f>Prev!Q175</f>
        <v>0.48337264398313079</v>
      </c>
      <c r="J177" s="47">
        <f>Prev!T175</f>
        <v>0.47097763833298545</v>
      </c>
      <c r="K177" s="47">
        <f>Prev!W175</f>
        <v>0.45847554340640284</v>
      </c>
      <c r="L177" s="47">
        <f>Prev!Z175</f>
        <v>0.44587793305763868</v>
      </c>
      <c r="M177" s="47">
        <f>Prev!AC175</f>
        <v>0.43319730199846435</v>
      </c>
      <c r="P177">
        <f t="shared" si="15"/>
        <v>5.4749857515529694E-2</v>
      </c>
      <c r="Q177">
        <f t="shared" si="15"/>
        <v>5.3557585720740881E-2</v>
      </c>
      <c r="R177">
        <f t="shared" si="15"/>
        <v>5.2533958044112955E-2</v>
      </c>
      <c r="S177">
        <f t="shared" si="15"/>
        <v>5.1382185474932091E-2</v>
      </c>
      <c r="T177">
        <f t="shared" si="15"/>
        <v>5.0214518632894618E-2</v>
      </c>
      <c r="U177">
        <f t="shared" si="14"/>
        <v>4.9031687220521945E-2</v>
      </c>
      <c r="V177">
        <f t="shared" si="14"/>
        <v>4.7834522444916545E-2</v>
      </c>
      <c r="W177">
        <f t="shared" si="14"/>
        <v>4.6623957255257774E-2</v>
      </c>
      <c r="X177">
        <f t="shared" si="14"/>
        <v>4.5401025865191548E-2</v>
      </c>
      <c r="Y177">
        <f t="shared" si="14"/>
        <v>4.4166862539581929E-2</v>
      </c>
      <c r="AA177">
        <f t="shared" si="17"/>
        <v>1.0547498575155296</v>
      </c>
      <c r="AB177">
        <f t="shared" si="17"/>
        <v>1.0535575857207409</v>
      </c>
      <c r="AC177">
        <f t="shared" si="17"/>
        <v>1.0525339580441129</v>
      </c>
      <c r="AD177">
        <f t="shared" si="17"/>
        <v>1.0513821854749321</v>
      </c>
      <c r="AE177">
        <f t="shared" si="17"/>
        <v>1.0502145186328946</v>
      </c>
      <c r="AF177">
        <f t="shared" si="16"/>
        <v>1.0490316872205219</v>
      </c>
      <c r="AG177">
        <f t="shared" si="16"/>
        <v>1.0478345224449166</v>
      </c>
      <c r="AH177">
        <f t="shared" si="16"/>
        <v>1.0466239572552578</v>
      </c>
      <c r="AI177">
        <f t="shared" si="16"/>
        <v>1.0454010258651916</v>
      </c>
      <c r="AJ177">
        <f t="shared" si="16"/>
        <v>1.0441668625395819</v>
      </c>
    </row>
    <row r="178" spans="1:36" ht="15.5" x14ac:dyDescent="0.35">
      <c r="A178" s="49" t="s">
        <v>191</v>
      </c>
      <c r="B178" s="25">
        <f>PIF!L178</f>
        <v>1.1066666666666667</v>
      </c>
      <c r="C178">
        <f>PIF!P178</f>
        <v>5.589080967455471E-2</v>
      </c>
      <c r="D178" s="47">
        <f>Prev!B176</f>
        <v>0.54300961315805707</v>
      </c>
      <c r="E178" s="47">
        <f>Prev!E176</f>
        <v>0.53051549524469399</v>
      </c>
      <c r="F178" s="47">
        <f>Prev!H176</f>
        <v>0.5198137293098779</v>
      </c>
      <c r="G178" s="47">
        <f>Prev!K176</f>
        <v>0.50779985516997539</v>
      </c>
      <c r="H178" s="47">
        <f>Prev!N176</f>
        <v>0.49564993508405814</v>
      </c>
      <c r="I178" s="47">
        <f>Prev!Q176</f>
        <v>0.48337264398313079</v>
      </c>
      <c r="J178" s="47">
        <f>Prev!T176</f>
        <v>0.47097763833298528</v>
      </c>
      <c r="K178" s="47">
        <f>Prev!W176</f>
        <v>0.45847554340640229</v>
      </c>
      <c r="L178" s="47">
        <f>Prev!Z176</f>
        <v>0.4458779330576389</v>
      </c>
      <c r="M178" s="47">
        <f>Prev!AC176</f>
        <v>0.43319730199846412</v>
      </c>
      <c r="P178">
        <f t="shared" si="15"/>
        <v>5.4749857515529667E-2</v>
      </c>
      <c r="Q178">
        <f t="shared" si="15"/>
        <v>5.3557585720740805E-2</v>
      </c>
      <c r="R178">
        <f t="shared" si="15"/>
        <v>5.2533958044112955E-2</v>
      </c>
      <c r="S178">
        <f t="shared" si="15"/>
        <v>5.138218547493207E-2</v>
      </c>
      <c r="T178">
        <f t="shared" si="15"/>
        <v>5.0214518632894591E-2</v>
      </c>
      <c r="U178">
        <f t="shared" si="14"/>
        <v>4.9031687220521945E-2</v>
      </c>
      <c r="V178">
        <f t="shared" si="14"/>
        <v>4.7834522444916525E-2</v>
      </c>
      <c r="W178">
        <f t="shared" si="14"/>
        <v>4.6623957255257732E-2</v>
      </c>
      <c r="X178">
        <f t="shared" si="14"/>
        <v>4.5401025865191569E-2</v>
      </c>
      <c r="Y178">
        <f t="shared" si="14"/>
        <v>4.4166862539581901E-2</v>
      </c>
      <c r="AA178">
        <f t="shared" si="17"/>
        <v>1.0547498575155296</v>
      </c>
      <c r="AB178">
        <f t="shared" si="17"/>
        <v>1.0535575857207409</v>
      </c>
      <c r="AC178">
        <f t="shared" si="17"/>
        <v>1.0525339580441129</v>
      </c>
      <c r="AD178">
        <f t="shared" si="17"/>
        <v>1.0513821854749321</v>
      </c>
      <c r="AE178">
        <f t="shared" si="17"/>
        <v>1.0502145186328946</v>
      </c>
      <c r="AF178">
        <f t="shared" si="16"/>
        <v>1.0490316872205219</v>
      </c>
      <c r="AG178">
        <f t="shared" si="16"/>
        <v>1.0478345224449166</v>
      </c>
      <c r="AH178">
        <f t="shared" si="16"/>
        <v>1.0466239572552578</v>
      </c>
      <c r="AI178">
        <f t="shared" si="16"/>
        <v>1.0454010258651916</v>
      </c>
      <c r="AJ178">
        <f t="shared" si="16"/>
        <v>1.0441668625395819</v>
      </c>
    </row>
    <row r="179" spans="1:36" ht="15.5" x14ac:dyDescent="0.35">
      <c r="A179" s="49" t="s">
        <v>192</v>
      </c>
      <c r="B179" s="25">
        <f>PIF!L179</f>
        <v>1</v>
      </c>
      <c r="C179">
        <f>PIF!P179</f>
        <v>0</v>
      </c>
      <c r="D179" s="47">
        <f>Prev!B177</f>
        <v>0.54300961315805707</v>
      </c>
      <c r="E179" s="47">
        <f>Prev!E177</f>
        <v>0.53051549524469421</v>
      </c>
      <c r="F179" s="47">
        <f>Prev!H177</f>
        <v>0.5198137293098779</v>
      </c>
      <c r="G179" s="47">
        <f>Prev!K177</f>
        <v>0.50779985516997517</v>
      </c>
      <c r="H179" s="47">
        <f>Prev!N177</f>
        <v>0.49564993508405814</v>
      </c>
      <c r="I179" s="47">
        <f>Prev!Q177</f>
        <v>0.48337264398313096</v>
      </c>
      <c r="J179" s="47">
        <f>Prev!T177</f>
        <v>0.47097763833298556</v>
      </c>
      <c r="K179" s="47">
        <f>Prev!W177</f>
        <v>0.45847554340640273</v>
      </c>
      <c r="L179" s="47">
        <f>Prev!Z177</f>
        <v>0.44587793305763851</v>
      </c>
      <c r="M179" s="47">
        <f>Prev!AC177</f>
        <v>0.43319730199846407</v>
      </c>
      <c r="P179">
        <f t="shared" si="15"/>
        <v>0</v>
      </c>
      <c r="Q179">
        <f t="shared" si="15"/>
        <v>0</v>
      </c>
      <c r="R179">
        <f t="shared" si="15"/>
        <v>0</v>
      </c>
      <c r="S179">
        <f t="shared" si="15"/>
        <v>0</v>
      </c>
      <c r="T179">
        <f t="shared" si="15"/>
        <v>0</v>
      </c>
      <c r="U179">
        <f t="shared" si="14"/>
        <v>0</v>
      </c>
      <c r="V179">
        <f t="shared" si="14"/>
        <v>0</v>
      </c>
      <c r="W179">
        <f t="shared" si="14"/>
        <v>0</v>
      </c>
      <c r="X179">
        <f t="shared" si="14"/>
        <v>0</v>
      </c>
      <c r="Y179">
        <f t="shared" si="14"/>
        <v>0</v>
      </c>
      <c r="AA179">
        <f t="shared" si="17"/>
        <v>1</v>
      </c>
      <c r="AB179">
        <f t="shared" si="17"/>
        <v>1</v>
      </c>
      <c r="AC179">
        <f t="shared" si="17"/>
        <v>1</v>
      </c>
      <c r="AD179">
        <f t="shared" si="17"/>
        <v>1</v>
      </c>
      <c r="AE179">
        <f t="shared" si="17"/>
        <v>1</v>
      </c>
      <c r="AF179">
        <f t="shared" si="16"/>
        <v>1</v>
      </c>
      <c r="AG179">
        <f t="shared" si="16"/>
        <v>1</v>
      </c>
      <c r="AH179">
        <f t="shared" si="16"/>
        <v>1</v>
      </c>
      <c r="AI179">
        <f t="shared" si="16"/>
        <v>1</v>
      </c>
      <c r="AJ179">
        <f t="shared" si="16"/>
        <v>1</v>
      </c>
    </row>
    <row r="180" spans="1:36" ht="15.5" x14ac:dyDescent="0.35">
      <c r="A180" s="49" t="s">
        <v>193</v>
      </c>
      <c r="B180" s="25">
        <f>PIF!L180</f>
        <v>1</v>
      </c>
      <c r="C180">
        <f>PIF!P180</f>
        <v>0</v>
      </c>
      <c r="D180" s="47">
        <f>Prev!B178</f>
        <v>0.54300961315805663</v>
      </c>
      <c r="E180" s="47">
        <f>Prev!E178</f>
        <v>0.53051549524469455</v>
      </c>
      <c r="F180" s="47">
        <f>Prev!H178</f>
        <v>0.51981372930987824</v>
      </c>
      <c r="G180" s="47">
        <f>Prev!K178</f>
        <v>0.50779985516997528</v>
      </c>
      <c r="H180" s="47">
        <f>Prev!N178</f>
        <v>0.49564993508405814</v>
      </c>
      <c r="I180" s="47">
        <f>Prev!Q178</f>
        <v>0.48337264398313079</v>
      </c>
      <c r="J180" s="47">
        <f>Prev!T178</f>
        <v>0.47097763833298539</v>
      </c>
      <c r="K180" s="47">
        <f>Prev!W178</f>
        <v>0.45847554340640284</v>
      </c>
      <c r="L180" s="47">
        <f>Prev!Z178</f>
        <v>0.44587793305763845</v>
      </c>
      <c r="M180" s="47">
        <f>Prev!AC178</f>
        <v>0.4331973019984639</v>
      </c>
      <c r="P180">
        <f t="shared" si="15"/>
        <v>0</v>
      </c>
      <c r="Q180">
        <f t="shared" si="15"/>
        <v>0</v>
      </c>
      <c r="R180">
        <f t="shared" si="15"/>
        <v>0</v>
      </c>
      <c r="S180">
        <f t="shared" si="15"/>
        <v>0</v>
      </c>
      <c r="T180">
        <f t="shared" si="15"/>
        <v>0</v>
      </c>
      <c r="U180">
        <f t="shared" si="14"/>
        <v>0</v>
      </c>
      <c r="V180">
        <f t="shared" si="14"/>
        <v>0</v>
      </c>
      <c r="W180">
        <f t="shared" si="14"/>
        <v>0</v>
      </c>
      <c r="X180">
        <f t="shared" si="14"/>
        <v>0</v>
      </c>
      <c r="Y180">
        <f t="shared" si="14"/>
        <v>0</v>
      </c>
      <c r="AA180">
        <f t="shared" si="17"/>
        <v>1</v>
      </c>
      <c r="AB180">
        <f t="shared" si="17"/>
        <v>1</v>
      </c>
      <c r="AC180">
        <f t="shared" si="17"/>
        <v>1</v>
      </c>
      <c r="AD180">
        <f t="shared" si="17"/>
        <v>1</v>
      </c>
      <c r="AE180">
        <f t="shared" si="17"/>
        <v>1</v>
      </c>
      <c r="AF180">
        <f t="shared" si="16"/>
        <v>1</v>
      </c>
      <c r="AG180">
        <f t="shared" si="16"/>
        <v>1</v>
      </c>
      <c r="AH180">
        <f t="shared" si="16"/>
        <v>1</v>
      </c>
      <c r="AI180">
        <f t="shared" si="16"/>
        <v>1</v>
      </c>
      <c r="AJ180">
        <f t="shared" si="16"/>
        <v>1</v>
      </c>
    </row>
    <row r="181" spans="1:36" ht="15.5" x14ac:dyDescent="0.35">
      <c r="A181" s="49" t="s">
        <v>194</v>
      </c>
      <c r="B181" s="25">
        <f>PIF!L181</f>
        <v>1</v>
      </c>
      <c r="C181">
        <f>PIF!P181</f>
        <v>0</v>
      </c>
      <c r="D181" s="47">
        <f>Prev!B179</f>
        <v>0.54300961315805696</v>
      </c>
      <c r="E181" s="47">
        <f>Prev!E179</f>
        <v>0.53051549524469377</v>
      </c>
      <c r="F181" s="47">
        <f>Prev!H179</f>
        <v>0.51981372930987813</v>
      </c>
      <c r="G181" s="47">
        <f>Prev!K179</f>
        <v>0.5077998551699755</v>
      </c>
      <c r="H181" s="47">
        <f>Prev!N179</f>
        <v>0.49564993508405814</v>
      </c>
      <c r="I181" s="47">
        <f>Prev!Q179</f>
        <v>0.48337264398313112</v>
      </c>
      <c r="J181" s="47">
        <f>Prev!T179</f>
        <v>0.47097763833298534</v>
      </c>
      <c r="K181" s="47">
        <f>Prev!W179</f>
        <v>0.45847554340640262</v>
      </c>
      <c r="L181" s="47">
        <f>Prev!Z179</f>
        <v>0.44587793305763884</v>
      </c>
      <c r="M181" s="47">
        <f>Prev!AC179</f>
        <v>0.43319730199846423</v>
      </c>
      <c r="P181">
        <f t="shared" si="15"/>
        <v>0</v>
      </c>
      <c r="Q181">
        <f t="shared" si="15"/>
        <v>0</v>
      </c>
      <c r="R181">
        <f t="shared" si="15"/>
        <v>0</v>
      </c>
      <c r="S181">
        <f t="shared" si="15"/>
        <v>0</v>
      </c>
      <c r="T181">
        <f t="shared" si="15"/>
        <v>0</v>
      </c>
      <c r="U181">
        <f t="shared" si="14"/>
        <v>0</v>
      </c>
      <c r="V181">
        <f t="shared" si="14"/>
        <v>0</v>
      </c>
      <c r="W181">
        <f t="shared" si="14"/>
        <v>0</v>
      </c>
      <c r="X181">
        <f t="shared" si="14"/>
        <v>0</v>
      </c>
      <c r="Y181">
        <f t="shared" si="14"/>
        <v>0</v>
      </c>
      <c r="AA181">
        <f t="shared" si="17"/>
        <v>1</v>
      </c>
      <c r="AB181">
        <f t="shared" si="17"/>
        <v>1</v>
      </c>
      <c r="AC181">
        <f t="shared" si="17"/>
        <v>1</v>
      </c>
      <c r="AD181">
        <f t="shared" si="17"/>
        <v>1</v>
      </c>
      <c r="AE181">
        <f t="shared" si="17"/>
        <v>1</v>
      </c>
      <c r="AF181">
        <f t="shared" si="16"/>
        <v>1</v>
      </c>
      <c r="AG181">
        <f t="shared" si="16"/>
        <v>1</v>
      </c>
      <c r="AH181">
        <f t="shared" si="16"/>
        <v>1</v>
      </c>
      <c r="AI181">
        <f t="shared" si="16"/>
        <v>1</v>
      </c>
      <c r="AJ181">
        <f t="shared" si="16"/>
        <v>1</v>
      </c>
    </row>
    <row r="182" spans="1:36" ht="15.5" x14ac:dyDescent="0.35">
      <c r="A182" s="49" t="s">
        <v>195</v>
      </c>
      <c r="B182" s="25">
        <f>PIF!L182</f>
        <v>1</v>
      </c>
      <c r="C182">
        <f>PIF!P182</f>
        <v>0</v>
      </c>
      <c r="D182" s="47">
        <f>Prev!B180</f>
        <v>0.54300961315805696</v>
      </c>
      <c r="E182" s="47">
        <f>Prev!E180</f>
        <v>0.53051549524469377</v>
      </c>
      <c r="F182" s="47">
        <f>Prev!H180</f>
        <v>0.51981372930987813</v>
      </c>
      <c r="G182" s="47">
        <f>Prev!K180</f>
        <v>0.5077998551699755</v>
      </c>
      <c r="H182" s="47">
        <f>Prev!N180</f>
        <v>0.49564993508405814</v>
      </c>
      <c r="I182" s="47">
        <f>Prev!Q180</f>
        <v>0.48337264398313112</v>
      </c>
      <c r="J182" s="47">
        <f>Prev!T180</f>
        <v>0.47097763833298534</v>
      </c>
      <c r="K182" s="47">
        <f>Prev!W180</f>
        <v>0.45847554340640262</v>
      </c>
      <c r="L182" s="47">
        <f>Prev!Z180</f>
        <v>0.44587793305763884</v>
      </c>
      <c r="M182" s="47">
        <f>Prev!AC180</f>
        <v>0.43319730199846423</v>
      </c>
      <c r="P182">
        <f t="shared" si="15"/>
        <v>0</v>
      </c>
      <c r="Q182">
        <f t="shared" si="15"/>
        <v>0</v>
      </c>
      <c r="R182">
        <f t="shared" si="15"/>
        <v>0</v>
      </c>
      <c r="S182">
        <f t="shared" si="15"/>
        <v>0</v>
      </c>
      <c r="T182">
        <f t="shared" si="15"/>
        <v>0</v>
      </c>
      <c r="U182">
        <f t="shared" si="14"/>
        <v>0</v>
      </c>
      <c r="V182">
        <f t="shared" si="14"/>
        <v>0</v>
      </c>
      <c r="W182">
        <f t="shared" si="14"/>
        <v>0</v>
      </c>
      <c r="X182">
        <f t="shared" si="14"/>
        <v>0</v>
      </c>
      <c r="Y182">
        <f t="shared" si="14"/>
        <v>0</v>
      </c>
      <c r="AA182">
        <f t="shared" si="17"/>
        <v>1</v>
      </c>
      <c r="AB182">
        <f t="shared" si="17"/>
        <v>1</v>
      </c>
      <c r="AC182">
        <f t="shared" si="17"/>
        <v>1</v>
      </c>
      <c r="AD182">
        <f t="shared" si="17"/>
        <v>1</v>
      </c>
      <c r="AE182">
        <f t="shared" si="17"/>
        <v>1</v>
      </c>
      <c r="AF182">
        <f t="shared" si="16"/>
        <v>1</v>
      </c>
      <c r="AG182">
        <f t="shared" si="16"/>
        <v>1</v>
      </c>
      <c r="AH182">
        <f t="shared" si="16"/>
        <v>1</v>
      </c>
      <c r="AI182">
        <f t="shared" si="16"/>
        <v>1</v>
      </c>
      <c r="AJ182">
        <f t="shared" si="16"/>
        <v>1</v>
      </c>
    </row>
    <row r="183" spans="1:36" ht="15.5" x14ac:dyDescent="0.35">
      <c r="A183" s="49" t="s">
        <v>196</v>
      </c>
      <c r="B183" s="25">
        <f>PIF!L183</f>
        <v>1</v>
      </c>
      <c r="C183">
        <f>PIF!P183</f>
        <v>0</v>
      </c>
      <c r="D183" s="47">
        <f>Prev!B181</f>
        <v>0.54300961315805718</v>
      </c>
      <c r="E183" s="47">
        <f>Prev!E181</f>
        <v>0.53051549524469399</v>
      </c>
      <c r="F183" s="47">
        <f>Prev!H181</f>
        <v>0.51981372930987813</v>
      </c>
      <c r="G183" s="47">
        <f>Prev!K181</f>
        <v>0.50779985516997528</v>
      </c>
      <c r="H183" s="47">
        <f>Prev!N181</f>
        <v>0.49564993508405786</v>
      </c>
      <c r="I183" s="47">
        <f>Prev!Q181</f>
        <v>0.48337264398313079</v>
      </c>
      <c r="J183" s="47">
        <f>Prev!T181</f>
        <v>0.47097763833298556</v>
      </c>
      <c r="K183" s="47">
        <f>Prev!W181</f>
        <v>0.45847554340640295</v>
      </c>
      <c r="L183" s="47">
        <f>Prev!Z181</f>
        <v>0.44587793305763868</v>
      </c>
      <c r="M183" s="47">
        <f>Prev!AC181</f>
        <v>0.43319730199846423</v>
      </c>
      <c r="P183">
        <f t="shared" si="15"/>
        <v>0</v>
      </c>
      <c r="Q183">
        <f t="shared" si="15"/>
        <v>0</v>
      </c>
      <c r="R183">
        <f t="shared" si="15"/>
        <v>0</v>
      </c>
      <c r="S183">
        <f t="shared" si="15"/>
        <v>0</v>
      </c>
      <c r="T183">
        <f t="shared" si="15"/>
        <v>0</v>
      </c>
      <c r="U183">
        <f t="shared" si="14"/>
        <v>0</v>
      </c>
      <c r="V183">
        <f t="shared" si="14"/>
        <v>0</v>
      </c>
      <c r="W183">
        <f t="shared" si="14"/>
        <v>0</v>
      </c>
      <c r="X183">
        <f t="shared" si="14"/>
        <v>0</v>
      </c>
      <c r="Y183">
        <f t="shared" si="14"/>
        <v>0</v>
      </c>
      <c r="AA183">
        <f t="shared" si="17"/>
        <v>1</v>
      </c>
      <c r="AB183">
        <f t="shared" si="17"/>
        <v>1</v>
      </c>
      <c r="AC183">
        <f t="shared" si="17"/>
        <v>1</v>
      </c>
      <c r="AD183">
        <f t="shared" si="17"/>
        <v>1</v>
      </c>
      <c r="AE183">
        <f t="shared" si="17"/>
        <v>1</v>
      </c>
      <c r="AF183">
        <f t="shared" si="16"/>
        <v>1</v>
      </c>
      <c r="AG183">
        <f t="shared" si="16"/>
        <v>1</v>
      </c>
      <c r="AH183">
        <f t="shared" si="16"/>
        <v>1</v>
      </c>
      <c r="AI183">
        <f t="shared" si="16"/>
        <v>1</v>
      </c>
      <c r="AJ183">
        <f t="shared" si="16"/>
        <v>1</v>
      </c>
    </row>
    <row r="184" spans="1:36" ht="15.5" x14ac:dyDescent="0.35">
      <c r="A184" s="49" t="s">
        <v>197</v>
      </c>
      <c r="B184" s="25">
        <f>PIF!L184</f>
        <v>1</v>
      </c>
      <c r="C184">
        <f>PIF!P184</f>
        <v>0</v>
      </c>
      <c r="D184" s="47">
        <f>Prev!B182</f>
        <v>0.54300961315805696</v>
      </c>
      <c r="E184" s="47">
        <f>Prev!E182</f>
        <v>0.53051549524469421</v>
      </c>
      <c r="F184" s="47">
        <f>Prev!H182</f>
        <v>0.51981372930987813</v>
      </c>
      <c r="G184" s="47">
        <f>Prev!K182</f>
        <v>0.50779985516997528</v>
      </c>
      <c r="H184" s="47">
        <f>Prev!N182</f>
        <v>0.49564993508405814</v>
      </c>
      <c r="I184" s="47">
        <f>Prev!Q182</f>
        <v>0.48337264398313079</v>
      </c>
      <c r="J184" s="47">
        <f>Prev!T182</f>
        <v>0.47097763833298567</v>
      </c>
      <c r="K184" s="47">
        <f>Prev!W182</f>
        <v>0.45847554340640273</v>
      </c>
      <c r="L184" s="47">
        <f>Prev!Z182</f>
        <v>0.44587793305763884</v>
      </c>
      <c r="M184" s="47">
        <f>Prev!AC182</f>
        <v>0.43319730199846435</v>
      </c>
      <c r="P184">
        <f t="shared" si="15"/>
        <v>0</v>
      </c>
      <c r="Q184">
        <f t="shared" si="15"/>
        <v>0</v>
      </c>
      <c r="R184">
        <f t="shared" si="15"/>
        <v>0</v>
      </c>
      <c r="S184">
        <f t="shared" si="15"/>
        <v>0</v>
      </c>
      <c r="T184">
        <f t="shared" si="15"/>
        <v>0</v>
      </c>
      <c r="U184">
        <f t="shared" si="14"/>
        <v>0</v>
      </c>
      <c r="V184">
        <f t="shared" si="14"/>
        <v>0</v>
      </c>
      <c r="W184">
        <f t="shared" si="14"/>
        <v>0</v>
      </c>
      <c r="X184">
        <f t="shared" si="14"/>
        <v>0</v>
      </c>
      <c r="Y184">
        <f t="shared" si="14"/>
        <v>0</v>
      </c>
      <c r="AA184">
        <f t="shared" si="17"/>
        <v>1</v>
      </c>
      <c r="AB184">
        <f t="shared" si="17"/>
        <v>1</v>
      </c>
      <c r="AC184">
        <f t="shared" si="17"/>
        <v>1</v>
      </c>
      <c r="AD184">
        <f t="shared" si="17"/>
        <v>1</v>
      </c>
      <c r="AE184">
        <f t="shared" si="17"/>
        <v>1</v>
      </c>
      <c r="AF184">
        <f t="shared" si="16"/>
        <v>1</v>
      </c>
      <c r="AG184">
        <f t="shared" si="16"/>
        <v>1</v>
      </c>
      <c r="AH184">
        <f t="shared" si="16"/>
        <v>1</v>
      </c>
      <c r="AI184">
        <f t="shared" si="16"/>
        <v>1</v>
      </c>
      <c r="AJ184">
        <f t="shared" si="16"/>
        <v>1</v>
      </c>
    </row>
    <row r="185" spans="1:36" ht="15.5" x14ac:dyDescent="0.35">
      <c r="A185" s="49" t="s">
        <v>198</v>
      </c>
      <c r="B185" s="25">
        <f>PIF!L185</f>
        <v>1</v>
      </c>
      <c r="C185">
        <f>PIF!P185</f>
        <v>0</v>
      </c>
      <c r="D185" s="47">
        <f>Prev!B183</f>
        <v>0.54300961315805696</v>
      </c>
      <c r="E185" s="47">
        <f>Prev!E183</f>
        <v>0.53051549524469388</v>
      </c>
      <c r="F185" s="47">
        <f>Prev!H183</f>
        <v>0.51981372930987779</v>
      </c>
      <c r="G185" s="47">
        <f>Prev!K183</f>
        <v>0.50779985516997528</v>
      </c>
      <c r="H185" s="47">
        <f>Prev!N183</f>
        <v>0.49564993508405814</v>
      </c>
      <c r="I185" s="47">
        <f>Prev!Q183</f>
        <v>0.48337264398313073</v>
      </c>
      <c r="J185" s="47">
        <f>Prev!T183</f>
        <v>0.47097763833298528</v>
      </c>
      <c r="K185" s="47">
        <f>Prev!W183</f>
        <v>0.45847554340640284</v>
      </c>
      <c r="L185" s="47">
        <f>Prev!Z183</f>
        <v>0.44587793305763884</v>
      </c>
      <c r="M185" s="47">
        <f>Prev!AC183</f>
        <v>0.43319730199846446</v>
      </c>
      <c r="P185">
        <f t="shared" si="15"/>
        <v>0</v>
      </c>
      <c r="Q185">
        <f t="shared" si="15"/>
        <v>0</v>
      </c>
      <c r="R185">
        <f t="shared" si="15"/>
        <v>0</v>
      </c>
      <c r="S185">
        <f t="shared" si="15"/>
        <v>0</v>
      </c>
      <c r="T185">
        <f t="shared" si="15"/>
        <v>0</v>
      </c>
      <c r="U185">
        <f t="shared" si="14"/>
        <v>0</v>
      </c>
      <c r="V185">
        <f t="shared" si="14"/>
        <v>0</v>
      </c>
      <c r="W185">
        <f t="shared" si="14"/>
        <v>0</v>
      </c>
      <c r="X185">
        <f t="shared" si="14"/>
        <v>0</v>
      </c>
      <c r="Y185">
        <f t="shared" si="14"/>
        <v>0</v>
      </c>
      <c r="AA185">
        <f t="shared" si="17"/>
        <v>1</v>
      </c>
      <c r="AB185">
        <f t="shared" si="17"/>
        <v>1</v>
      </c>
      <c r="AC185">
        <f t="shared" si="17"/>
        <v>1</v>
      </c>
      <c r="AD185">
        <f t="shared" si="17"/>
        <v>1</v>
      </c>
      <c r="AE185">
        <f t="shared" si="17"/>
        <v>1</v>
      </c>
      <c r="AF185">
        <f t="shared" si="16"/>
        <v>1</v>
      </c>
      <c r="AG185">
        <f t="shared" si="16"/>
        <v>1</v>
      </c>
      <c r="AH185">
        <f t="shared" si="16"/>
        <v>1</v>
      </c>
      <c r="AI185">
        <f t="shared" si="16"/>
        <v>1</v>
      </c>
      <c r="AJ185">
        <f t="shared" si="16"/>
        <v>1</v>
      </c>
    </row>
    <row r="186" spans="1:36" ht="15.5" x14ac:dyDescent="0.35">
      <c r="A186" s="49" t="s">
        <v>199</v>
      </c>
      <c r="B186" s="25">
        <f>PIF!L186</f>
        <v>1</v>
      </c>
      <c r="C186">
        <f>PIF!P186</f>
        <v>0</v>
      </c>
      <c r="D186" s="47">
        <f>Prev!B184</f>
        <v>0.54300961315805696</v>
      </c>
      <c r="E186" s="47">
        <f>Prev!E184</f>
        <v>0.53051549524469432</v>
      </c>
      <c r="F186" s="47">
        <f>Prev!H184</f>
        <v>0.5198137293098779</v>
      </c>
      <c r="G186" s="47">
        <f>Prev!K184</f>
        <v>0.50779985516997528</v>
      </c>
      <c r="H186" s="47">
        <f>Prev!N184</f>
        <v>0.49564993508405786</v>
      </c>
      <c r="I186" s="47">
        <f>Prev!Q184</f>
        <v>0.48337264398313079</v>
      </c>
      <c r="J186" s="47">
        <f>Prev!T184</f>
        <v>0.47097763833298534</v>
      </c>
      <c r="K186" s="47">
        <f>Prev!W184</f>
        <v>0.45847554340640256</v>
      </c>
      <c r="L186" s="47">
        <f>Prev!Z184</f>
        <v>0.44587793305763901</v>
      </c>
      <c r="M186" s="47">
        <f>Prev!AC184</f>
        <v>0.43319730199846435</v>
      </c>
      <c r="P186">
        <f t="shared" si="15"/>
        <v>0</v>
      </c>
      <c r="Q186">
        <f t="shared" si="15"/>
        <v>0</v>
      </c>
      <c r="R186">
        <f t="shared" si="15"/>
        <v>0</v>
      </c>
      <c r="S186">
        <f t="shared" si="15"/>
        <v>0</v>
      </c>
      <c r="T186">
        <f t="shared" si="15"/>
        <v>0</v>
      </c>
      <c r="U186">
        <f t="shared" si="14"/>
        <v>0</v>
      </c>
      <c r="V186">
        <f t="shared" si="14"/>
        <v>0</v>
      </c>
      <c r="W186">
        <f t="shared" si="14"/>
        <v>0</v>
      </c>
      <c r="X186">
        <f t="shared" si="14"/>
        <v>0</v>
      </c>
      <c r="Y186">
        <f t="shared" si="14"/>
        <v>0</v>
      </c>
      <c r="AA186">
        <f t="shared" si="17"/>
        <v>1</v>
      </c>
      <c r="AB186">
        <f t="shared" si="17"/>
        <v>1</v>
      </c>
      <c r="AC186">
        <f t="shared" si="17"/>
        <v>1</v>
      </c>
      <c r="AD186">
        <f t="shared" si="17"/>
        <v>1</v>
      </c>
      <c r="AE186">
        <f t="shared" si="17"/>
        <v>1</v>
      </c>
      <c r="AF186">
        <f t="shared" si="16"/>
        <v>1</v>
      </c>
      <c r="AG186">
        <f t="shared" si="16"/>
        <v>1</v>
      </c>
      <c r="AH186">
        <f t="shared" si="16"/>
        <v>1</v>
      </c>
      <c r="AI186">
        <f t="shared" si="16"/>
        <v>1</v>
      </c>
      <c r="AJ186">
        <f t="shared" si="16"/>
        <v>1</v>
      </c>
    </row>
    <row r="187" spans="1:36" ht="15.5" x14ac:dyDescent="0.35">
      <c r="A187" s="49" t="s">
        <v>200</v>
      </c>
      <c r="B187" s="25">
        <f>PIF!L187</f>
        <v>1</v>
      </c>
      <c r="C187">
        <f>PIF!P187</f>
        <v>0</v>
      </c>
      <c r="D187" s="47">
        <f>Prev!B185</f>
        <v>0.54300961315805696</v>
      </c>
      <c r="E187" s="47">
        <f>Prev!E185</f>
        <v>0.53051549524469432</v>
      </c>
      <c r="F187" s="47">
        <f>Prev!H185</f>
        <v>0.5198137293098779</v>
      </c>
      <c r="G187" s="47">
        <f>Prev!K185</f>
        <v>0.50779985516997528</v>
      </c>
      <c r="H187" s="47">
        <f>Prev!N185</f>
        <v>0.49564993508405786</v>
      </c>
      <c r="I187" s="47">
        <f>Prev!Q185</f>
        <v>0.48337264398313079</v>
      </c>
      <c r="J187" s="47">
        <f>Prev!T185</f>
        <v>0.47097763833298534</v>
      </c>
      <c r="K187" s="47">
        <f>Prev!W185</f>
        <v>0.45847554340640256</v>
      </c>
      <c r="L187" s="47">
        <f>Prev!Z185</f>
        <v>0.44587793305763901</v>
      </c>
      <c r="M187" s="47">
        <f>Prev!AC185</f>
        <v>0.43319730199846435</v>
      </c>
      <c r="P187">
        <f t="shared" si="15"/>
        <v>0</v>
      </c>
      <c r="Q187">
        <f t="shared" si="15"/>
        <v>0</v>
      </c>
      <c r="R187">
        <f t="shared" si="15"/>
        <v>0</v>
      </c>
      <c r="S187">
        <f t="shared" si="15"/>
        <v>0</v>
      </c>
      <c r="T187">
        <f t="shared" si="15"/>
        <v>0</v>
      </c>
      <c r="U187">
        <f t="shared" si="14"/>
        <v>0</v>
      </c>
      <c r="V187">
        <f t="shared" si="14"/>
        <v>0</v>
      </c>
      <c r="W187">
        <f t="shared" si="14"/>
        <v>0</v>
      </c>
      <c r="X187">
        <f t="shared" si="14"/>
        <v>0</v>
      </c>
      <c r="Y187">
        <f t="shared" si="14"/>
        <v>0</v>
      </c>
      <c r="AA187">
        <f t="shared" si="17"/>
        <v>1</v>
      </c>
      <c r="AB187">
        <f t="shared" si="17"/>
        <v>1</v>
      </c>
      <c r="AC187">
        <f t="shared" si="17"/>
        <v>1</v>
      </c>
      <c r="AD187">
        <f t="shared" si="17"/>
        <v>1</v>
      </c>
      <c r="AE187">
        <f t="shared" si="17"/>
        <v>1</v>
      </c>
      <c r="AF187">
        <f t="shared" si="16"/>
        <v>1</v>
      </c>
      <c r="AG187">
        <f t="shared" si="16"/>
        <v>1</v>
      </c>
      <c r="AH187">
        <f t="shared" si="16"/>
        <v>1</v>
      </c>
      <c r="AI187">
        <f t="shared" si="16"/>
        <v>1</v>
      </c>
      <c r="AJ187">
        <f t="shared" si="16"/>
        <v>1</v>
      </c>
    </row>
    <row r="188" spans="1:36" ht="15.5" x14ac:dyDescent="0.35">
      <c r="A188" s="49" t="s">
        <v>201</v>
      </c>
      <c r="B188" s="25">
        <f>PIF!L188</f>
        <v>1</v>
      </c>
      <c r="C188">
        <f>PIF!P188</f>
        <v>0</v>
      </c>
      <c r="D188" s="47">
        <f>Prev!B186</f>
        <v>0.54300961315805663</v>
      </c>
      <c r="E188" s="47">
        <f>Prev!E186</f>
        <v>0.53051549524469399</v>
      </c>
      <c r="F188" s="47">
        <f>Prev!H186</f>
        <v>0.5198137293098779</v>
      </c>
      <c r="G188" s="47">
        <f>Prev!K186</f>
        <v>0.50779985516997528</v>
      </c>
      <c r="H188" s="47">
        <f>Prev!N186</f>
        <v>0.49564993508405814</v>
      </c>
      <c r="I188" s="47">
        <f>Prev!Q186</f>
        <v>0.48337264398313079</v>
      </c>
      <c r="J188" s="47">
        <f>Prev!T186</f>
        <v>0.47097763833298545</v>
      </c>
      <c r="K188" s="47">
        <f>Prev!W186</f>
        <v>0.45847554340640273</v>
      </c>
      <c r="L188" s="47">
        <f>Prev!Z186</f>
        <v>0.44587793305763868</v>
      </c>
      <c r="M188" s="47">
        <f>Prev!AC186</f>
        <v>0.43319730199846451</v>
      </c>
      <c r="P188">
        <f t="shared" si="15"/>
        <v>0</v>
      </c>
      <c r="Q188">
        <f t="shared" si="15"/>
        <v>0</v>
      </c>
      <c r="R188">
        <f t="shared" si="15"/>
        <v>0</v>
      </c>
      <c r="S188">
        <f t="shared" si="15"/>
        <v>0</v>
      </c>
      <c r="T188">
        <f t="shared" si="15"/>
        <v>0</v>
      </c>
      <c r="U188">
        <f t="shared" si="14"/>
        <v>0</v>
      </c>
      <c r="V188">
        <f t="shared" si="14"/>
        <v>0</v>
      </c>
      <c r="W188">
        <f t="shared" si="14"/>
        <v>0</v>
      </c>
      <c r="X188">
        <f t="shared" si="14"/>
        <v>0</v>
      </c>
      <c r="Y188">
        <f t="shared" si="14"/>
        <v>0</v>
      </c>
      <c r="AA188">
        <f t="shared" si="17"/>
        <v>1</v>
      </c>
      <c r="AB188">
        <f t="shared" si="17"/>
        <v>1</v>
      </c>
      <c r="AC188">
        <f t="shared" si="17"/>
        <v>1</v>
      </c>
      <c r="AD188">
        <f t="shared" si="17"/>
        <v>1</v>
      </c>
      <c r="AE188">
        <f t="shared" si="17"/>
        <v>1</v>
      </c>
      <c r="AF188">
        <f t="shared" si="16"/>
        <v>1</v>
      </c>
      <c r="AG188">
        <f t="shared" si="16"/>
        <v>1</v>
      </c>
      <c r="AH188">
        <f t="shared" si="16"/>
        <v>1</v>
      </c>
      <c r="AI188">
        <f t="shared" si="16"/>
        <v>1</v>
      </c>
      <c r="AJ188">
        <f t="shared" si="16"/>
        <v>1</v>
      </c>
    </row>
    <row r="189" spans="1:36" ht="15.5" x14ac:dyDescent="0.35">
      <c r="A189" s="49" t="s">
        <v>202</v>
      </c>
      <c r="B189" s="25">
        <f>PIF!L189</f>
        <v>1</v>
      </c>
      <c r="C189">
        <f>PIF!P189</f>
        <v>0</v>
      </c>
      <c r="D189" s="47">
        <f>Prev!B187</f>
        <v>0.54300961315805696</v>
      </c>
      <c r="E189" s="47">
        <f>Prev!E187</f>
        <v>0.53051549524469421</v>
      </c>
      <c r="F189" s="47">
        <f>Prev!H187</f>
        <v>0.51981372930987813</v>
      </c>
      <c r="G189" s="47">
        <f>Prev!K187</f>
        <v>0.50779985516997528</v>
      </c>
      <c r="H189" s="47">
        <f>Prev!N187</f>
        <v>0.49564993508405769</v>
      </c>
      <c r="I189" s="47">
        <f>Prev!Q187</f>
        <v>0.48337264398313073</v>
      </c>
      <c r="J189" s="47">
        <f>Prev!T187</f>
        <v>0.47097763833298578</v>
      </c>
      <c r="K189" s="47">
        <f>Prev!W187</f>
        <v>0.45847554340640284</v>
      </c>
      <c r="L189" s="47">
        <f>Prev!Z187</f>
        <v>0.44587793305763884</v>
      </c>
      <c r="M189" s="47">
        <f>Prev!AC187</f>
        <v>0.43319730199846462</v>
      </c>
      <c r="P189">
        <f t="shared" si="15"/>
        <v>0</v>
      </c>
      <c r="Q189">
        <f t="shared" si="15"/>
        <v>0</v>
      </c>
      <c r="R189">
        <f t="shared" si="15"/>
        <v>0</v>
      </c>
      <c r="S189">
        <f t="shared" si="15"/>
        <v>0</v>
      </c>
      <c r="T189">
        <f t="shared" si="15"/>
        <v>0</v>
      </c>
      <c r="U189">
        <f t="shared" si="14"/>
        <v>0</v>
      </c>
      <c r="V189">
        <f t="shared" si="14"/>
        <v>0</v>
      </c>
      <c r="W189">
        <f t="shared" si="14"/>
        <v>0</v>
      </c>
      <c r="X189">
        <f t="shared" si="14"/>
        <v>0</v>
      </c>
      <c r="Y189">
        <f t="shared" si="14"/>
        <v>0</v>
      </c>
      <c r="AA189">
        <f t="shared" si="17"/>
        <v>1</v>
      </c>
      <c r="AB189">
        <f t="shared" si="17"/>
        <v>1</v>
      </c>
      <c r="AC189">
        <f t="shared" si="17"/>
        <v>1</v>
      </c>
      <c r="AD189">
        <f t="shared" si="17"/>
        <v>1</v>
      </c>
      <c r="AE189">
        <f t="shared" si="17"/>
        <v>1</v>
      </c>
      <c r="AF189">
        <f t="shared" si="16"/>
        <v>1</v>
      </c>
      <c r="AG189">
        <f t="shared" si="16"/>
        <v>1</v>
      </c>
      <c r="AH189">
        <f t="shared" si="16"/>
        <v>1</v>
      </c>
      <c r="AI189">
        <f t="shared" si="16"/>
        <v>1</v>
      </c>
      <c r="AJ189">
        <f t="shared" si="16"/>
        <v>1</v>
      </c>
    </row>
    <row r="190" spans="1:36" ht="15.5" x14ac:dyDescent="0.35">
      <c r="A190" s="49" t="s">
        <v>203</v>
      </c>
      <c r="B190" s="25">
        <f>PIF!L190</f>
        <v>1</v>
      </c>
      <c r="C190">
        <f>PIF!P190</f>
        <v>0</v>
      </c>
      <c r="D190" s="47">
        <f>Prev!B188</f>
        <v>0.54300961315805685</v>
      </c>
      <c r="E190" s="47">
        <f>Prev!E188</f>
        <v>0.53051549524469432</v>
      </c>
      <c r="F190" s="47">
        <f>Prev!H188</f>
        <v>0.51981372930987813</v>
      </c>
      <c r="G190" s="47">
        <f>Prev!K188</f>
        <v>0.50779985516997561</v>
      </c>
      <c r="H190" s="47">
        <f>Prev!N188</f>
        <v>0.49564993508405808</v>
      </c>
      <c r="I190" s="47">
        <f>Prev!Q188</f>
        <v>0.48337264398313107</v>
      </c>
      <c r="J190" s="47">
        <f>Prev!T188</f>
        <v>0.47097763833298578</v>
      </c>
      <c r="K190" s="47">
        <f>Prev!W188</f>
        <v>0.45847554340640245</v>
      </c>
      <c r="L190" s="47">
        <f>Prev!Z188</f>
        <v>0.44587793305763868</v>
      </c>
      <c r="M190" s="47">
        <f>Prev!AC188</f>
        <v>0.43319730199846462</v>
      </c>
      <c r="P190">
        <f t="shared" si="15"/>
        <v>0</v>
      </c>
      <c r="Q190">
        <f t="shared" si="15"/>
        <v>0</v>
      </c>
      <c r="R190">
        <f t="shared" si="15"/>
        <v>0</v>
      </c>
      <c r="S190">
        <f t="shared" si="15"/>
        <v>0</v>
      </c>
      <c r="T190">
        <f t="shared" si="15"/>
        <v>0</v>
      </c>
      <c r="U190">
        <f t="shared" si="14"/>
        <v>0</v>
      </c>
      <c r="V190">
        <f t="shared" si="14"/>
        <v>0</v>
      </c>
      <c r="W190">
        <f t="shared" si="14"/>
        <v>0</v>
      </c>
      <c r="X190">
        <f t="shared" si="14"/>
        <v>0</v>
      </c>
      <c r="Y190">
        <f t="shared" si="14"/>
        <v>0</v>
      </c>
      <c r="AA190">
        <f t="shared" si="17"/>
        <v>1</v>
      </c>
      <c r="AB190">
        <f t="shared" si="17"/>
        <v>1</v>
      </c>
      <c r="AC190">
        <f t="shared" si="17"/>
        <v>1</v>
      </c>
      <c r="AD190">
        <f t="shared" si="17"/>
        <v>1</v>
      </c>
      <c r="AE190">
        <f t="shared" si="17"/>
        <v>1</v>
      </c>
      <c r="AF190">
        <f t="shared" si="16"/>
        <v>1</v>
      </c>
      <c r="AG190">
        <f t="shared" si="16"/>
        <v>1</v>
      </c>
      <c r="AH190">
        <f t="shared" si="16"/>
        <v>1</v>
      </c>
      <c r="AI190">
        <f t="shared" si="16"/>
        <v>1</v>
      </c>
      <c r="AJ190">
        <f t="shared" si="16"/>
        <v>1</v>
      </c>
    </row>
    <row r="191" spans="1:36" ht="15.5" x14ac:dyDescent="0.35">
      <c r="A191" s="49" t="s">
        <v>204</v>
      </c>
      <c r="B191" s="25">
        <f>PIF!L191</f>
        <v>1</v>
      </c>
      <c r="C191">
        <f>PIF!P191</f>
        <v>0</v>
      </c>
      <c r="D191" s="47">
        <f>Prev!B189</f>
        <v>0.54300961315805685</v>
      </c>
      <c r="E191" s="47">
        <f>Prev!E189</f>
        <v>0.53051549524469432</v>
      </c>
      <c r="F191" s="47">
        <f>Prev!H189</f>
        <v>0.51981372930987813</v>
      </c>
      <c r="G191" s="47">
        <f>Prev!K189</f>
        <v>0.50779985516997561</v>
      </c>
      <c r="H191" s="47">
        <f>Prev!N189</f>
        <v>0.49564993508405808</v>
      </c>
      <c r="I191" s="47">
        <f>Prev!Q189</f>
        <v>0.48337264398313107</v>
      </c>
      <c r="J191" s="47">
        <f>Prev!T189</f>
        <v>0.47097763833298578</v>
      </c>
      <c r="K191" s="47">
        <f>Prev!W189</f>
        <v>0.45847554340640245</v>
      </c>
      <c r="L191" s="47">
        <f>Prev!Z189</f>
        <v>0.44587793305763868</v>
      </c>
      <c r="M191" s="47">
        <f>Prev!AC189</f>
        <v>0.43319730199846462</v>
      </c>
      <c r="P191">
        <f t="shared" si="15"/>
        <v>0</v>
      </c>
      <c r="Q191">
        <f t="shared" si="15"/>
        <v>0</v>
      </c>
      <c r="R191">
        <f t="shared" si="15"/>
        <v>0</v>
      </c>
      <c r="S191">
        <f t="shared" si="15"/>
        <v>0</v>
      </c>
      <c r="T191">
        <f t="shared" si="15"/>
        <v>0</v>
      </c>
      <c r="U191">
        <f t="shared" si="14"/>
        <v>0</v>
      </c>
      <c r="V191">
        <f t="shared" si="14"/>
        <v>0</v>
      </c>
      <c r="W191">
        <f t="shared" si="14"/>
        <v>0</v>
      </c>
      <c r="X191">
        <f t="shared" si="14"/>
        <v>0</v>
      </c>
      <c r="Y191">
        <f t="shared" si="14"/>
        <v>0</v>
      </c>
      <c r="AA191">
        <f t="shared" si="17"/>
        <v>1</v>
      </c>
      <c r="AB191">
        <f t="shared" si="17"/>
        <v>1</v>
      </c>
      <c r="AC191">
        <f t="shared" si="17"/>
        <v>1</v>
      </c>
      <c r="AD191">
        <f t="shared" si="17"/>
        <v>1</v>
      </c>
      <c r="AE191">
        <f t="shared" si="17"/>
        <v>1</v>
      </c>
      <c r="AF191">
        <f t="shared" si="16"/>
        <v>1</v>
      </c>
      <c r="AG191">
        <f t="shared" si="16"/>
        <v>1</v>
      </c>
      <c r="AH191">
        <f t="shared" si="16"/>
        <v>1</v>
      </c>
      <c r="AI191">
        <f t="shared" si="16"/>
        <v>1</v>
      </c>
      <c r="AJ191">
        <f t="shared" si="16"/>
        <v>1</v>
      </c>
    </row>
    <row r="192" spans="1:36" ht="15.5" x14ac:dyDescent="0.35">
      <c r="A192" s="49" t="s">
        <v>205</v>
      </c>
      <c r="B192" s="25">
        <f>PIF!L192</f>
        <v>1</v>
      </c>
      <c r="C192">
        <f>PIF!P192</f>
        <v>0</v>
      </c>
      <c r="D192" s="47">
        <f>Prev!B190</f>
        <v>0.54300961315805685</v>
      </c>
      <c r="E192" s="47">
        <f>Prev!E190</f>
        <v>0.53051549524469432</v>
      </c>
      <c r="F192" s="47">
        <f>Prev!H190</f>
        <v>0.51981372930987813</v>
      </c>
      <c r="G192" s="47">
        <f>Prev!K190</f>
        <v>0.50779985516997561</v>
      </c>
      <c r="H192" s="47">
        <f>Prev!N190</f>
        <v>0.49564993508405808</v>
      </c>
      <c r="I192" s="47">
        <f>Prev!Q190</f>
        <v>0.48337264398313107</v>
      </c>
      <c r="J192" s="47">
        <f>Prev!T190</f>
        <v>0.47097763833298578</v>
      </c>
      <c r="K192" s="47">
        <f>Prev!W190</f>
        <v>0.45847554340640245</v>
      </c>
      <c r="L192" s="47">
        <f>Prev!Z190</f>
        <v>0.44587793305763868</v>
      </c>
      <c r="M192" s="47">
        <f>Prev!AC190</f>
        <v>0.43319730199846462</v>
      </c>
      <c r="P192">
        <f t="shared" si="15"/>
        <v>0</v>
      </c>
      <c r="Q192">
        <f t="shared" si="15"/>
        <v>0</v>
      </c>
      <c r="R192">
        <f t="shared" si="15"/>
        <v>0</v>
      </c>
      <c r="S192">
        <f t="shared" si="15"/>
        <v>0</v>
      </c>
      <c r="T192">
        <f t="shared" si="15"/>
        <v>0</v>
      </c>
      <c r="U192">
        <f t="shared" si="14"/>
        <v>0</v>
      </c>
      <c r="V192">
        <f t="shared" si="14"/>
        <v>0</v>
      </c>
      <c r="W192">
        <f t="shared" si="14"/>
        <v>0</v>
      </c>
      <c r="X192">
        <f t="shared" si="14"/>
        <v>0</v>
      </c>
      <c r="Y192">
        <f t="shared" si="14"/>
        <v>0</v>
      </c>
      <c r="AA192">
        <f t="shared" si="17"/>
        <v>1</v>
      </c>
      <c r="AB192">
        <f t="shared" si="17"/>
        <v>1</v>
      </c>
      <c r="AC192">
        <f t="shared" si="17"/>
        <v>1</v>
      </c>
      <c r="AD192">
        <f t="shared" si="17"/>
        <v>1</v>
      </c>
      <c r="AE192">
        <f t="shared" si="17"/>
        <v>1</v>
      </c>
      <c r="AF192">
        <f t="shared" si="16"/>
        <v>1</v>
      </c>
      <c r="AG192">
        <f t="shared" si="16"/>
        <v>1</v>
      </c>
      <c r="AH192">
        <f t="shared" si="16"/>
        <v>1</v>
      </c>
      <c r="AI192">
        <f t="shared" si="16"/>
        <v>1</v>
      </c>
      <c r="AJ192">
        <f t="shared" si="16"/>
        <v>1</v>
      </c>
    </row>
    <row r="193" spans="1:36" ht="15.5" x14ac:dyDescent="0.35">
      <c r="A193" s="49" t="s">
        <v>206</v>
      </c>
      <c r="B193" s="25">
        <f>PIF!L193</f>
        <v>1</v>
      </c>
      <c r="C193">
        <f>PIF!P193</f>
        <v>0</v>
      </c>
      <c r="D193" s="47">
        <f>Prev!B191</f>
        <v>0.54300961315805685</v>
      </c>
      <c r="E193" s="47">
        <f>Prev!E191</f>
        <v>0.53051549524469432</v>
      </c>
      <c r="F193" s="47">
        <f>Prev!H191</f>
        <v>0.51981372930987813</v>
      </c>
      <c r="G193" s="47">
        <f>Prev!K191</f>
        <v>0.50779985516997561</v>
      </c>
      <c r="H193" s="47">
        <f>Prev!N191</f>
        <v>0.49564993508405808</v>
      </c>
      <c r="I193" s="47">
        <f>Prev!Q191</f>
        <v>0.48337264398313107</v>
      </c>
      <c r="J193" s="47">
        <f>Prev!T191</f>
        <v>0.47097763833298578</v>
      </c>
      <c r="K193" s="47">
        <f>Prev!W191</f>
        <v>0.45847554340640245</v>
      </c>
      <c r="L193" s="47">
        <f>Prev!Z191</f>
        <v>0.44587793305763868</v>
      </c>
      <c r="M193" s="47">
        <f>Prev!AC191</f>
        <v>0.43319730199846462</v>
      </c>
      <c r="P193">
        <f t="shared" si="15"/>
        <v>0</v>
      </c>
      <c r="Q193">
        <f t="shared" si="15"/>
        <v>0</v>
      </c>
      <c r="R193">
        <f t="shared" si="15"/>
        <v>0</v>
      </c>
      <c r="S193">
        <f t="shared" si="15"/>
        <v>0</v>
      </c>
      <c r="T193">
        <f t="shared" si="15"/>
        <v>0</v>
      </c>
      <c r="U193">
        <f t="shared" si="14"/>
        <v>0</v>
      </c>
      <c r="V193">
        <f t="shared" si="14"/>
        <v>0</v>
      </c>
      <c r="W193">
        <f t="shared" si="14"/>
        <v>0</v>
      </c>
      <c r="X193">
        <f t="shared" si="14"/>
        <v>0</v>
      </c>
      <c r="Y193">
        <f t="shared" si="14"/>
        <v>0</v>
      </c>
      <c r="AA193">
        <f t="shared" si="17"/>
        <v>1</v>
      </c>
      <c r="AB193">
        <f t="shared" si="17"/>
        <v>1</v>
      </c>
      <c r="AC193">
        <f t="shared" si="17"/>
        <v>1</v>
      </c>
      <c r="AD193">
        <f t="shared" si="17"/>
        <v>1</v>
      </c>
      <c r="AE193">
        <f t="shared" si="17"/>
        <v>1</v>
      </c>
      <c r="AF193">
        <f t="shared" si="16"/>
        <v>1</v>
      </c>
      <c r="AG193">
        <f t="shared" si="16"/>
        <v>1</v>
      </c>
      <c r="AH193">
        <f t="shared" si="16"/>
        <v>1</v>
      </c>
      <c r="AI193">
        <f t="shared" si="16"/>
        <v>1</v>
      </c>
      <c r="AJ193">
        <f t="shared" si="16"/>
        <v>1</v>
      </c>
    </row>
    <row r="194" spans="1:36" ht="15.5" x14ac:dyDescent="0.35">
      <c r="A194" s="49" t="s">
        <v>207</v>
      </c>
      <c r="B194" s="25">
        <f>PIF!L194</f>
        <v>1</v>
      </c>
      <c r="C194">
        <f>PIF!P194</f>
        <v>0</v>
      </c>
      <c r="D194" s="47">
        <f>Prev!B192</f>
        <v>0.54300961315805685</v>
      </c>
      <c r="E194" s="47">
        <f>Prev!E192</f>
        <v>0.53051549524469432</v>
      </c>
      <c r="F194" s="47">
        <f>Prev!H192</f>
        <v>0.51981372930987813</v>
      </c>
      <c r="G194" s="47">
        <f>Prev!K192</f>
        <v>0.50779985516997561</v>
      </c>
      <c r="H194" s="47">
        <f>Prev!N192</f>
        <v>0.49564993508405808</v>
      </c>
      <c r="I194" s="47">
        <f>Prev!Q192</f>
        <v>0.48337264398313107</v>
      </c>
      <c r="J194" s="47">
        <f>Prev!T192</f>
        <v>0.47097763833298578</v>
      </c>
      <c r="K194" s="47">
        <f>Prev!W192</f>
        <v>0.45847554340640245</v>
      </c>
      <c r="L194" s="47">
        <f>Prev!Z192</f>
        <v>0.44587793305763868</v>
      </c>
      <c r="M194" s="47">
        <f>Prev!AC192</f>
        <v>0.43319730199846462</v>
      </c>
      <c r="P194">
        <f t="shared" si="15"/>
        <v>0</v>
      </c>
      <c r="Q194">
        <f t="shared" si="15"/>
        <v>0</v>
      </c>
      <c r="R194">
        <f t="shared" si="15"/>
        <v>0</v>
      </c>
      <c r="S194">
        <f t="shared" si="15"/>
        <v>0</v>
      </c>
      <c r="T194">
        <f t="shared" si="15"/>
        <v>0</v>
      </c>
      <c r="U194">
        <f t="shared" si="14"/>
        <v>0</v>
      </c>
      <c r="V194">
        <f t="shared" si="14"/>
        <v>0</v>
      </c>
      <c r="W194">
        <f t="shared" si="14"/>
        <v>0</v>
      </c>
      <c r="X194">
        <f t="shared" si="14"/>
        <v>0</v>
      </c>
      <c r="Y194">
        <f t="shared" si="14"/>
        <v>0</v>
      </c>
      <c r="AA194">
        <f t="shared" si="17"/>
        <v>1</v>
      </c>
      <c r="AB194">
        <f t="shared" si="17"/>
        <v>1</v>
      </c>
      <c r="AC194">
        <f t="shared" si="17"/>
        <v>1</v>
      </c>
      <c r="AD194">
        <f t="shared" si="17"/>
        <v>1</v>
      </c>
      <c r="AE194">
        <f t="shared" si="17"/>
        <v>1</v>
      </c>
      <c r="AF194">
        <f t="shared" si="16"/>
        <v>1</v>
      </c>
      <c r="AG194">
        <f t="shared" si="16"/>
        <v>1</v>
      </c>
      <c r="AH194">
        <f t="shared" si="16"/>
        <v>1</v>
      </c>
      <c r="AI194">
        <f t="shared" si="16"/>
        <v>1</v>
      </c>
      <c r="AJ194">
        <f t="shared" si="16"/>
        <v>1</v>
      </c>
    </row>
    <row r="195" spans="1:36" ht="15.5" x14ac:dyDescent="0.35">
      <c r="A195" s="49" t="s">
        <v>208</v>
      </c>
      <c r="B195" s="25">
        <f>PIF!L195</f>
        <v>1</v>
      </c>
      <c r="C195">
        <f>PIF!P195</f>
        <v>0</v>
      </c>
      <c r="D195" s="47">
        <f>Prev!B193</f>
        <v>0.54300961315805685</v>
      </c>
      <c r="E195" s="47">
        <f>Prev!E193</f>
        <v>0.53051549524469432</v>
      </c>
      <c r="F195" s="47">
        <f>Prev!H193</f>
        <v>0.51981372930987813</v>
      </c>
      <c r="G195" s="47">
        <f>Prev!K193</f>
        <v>0.50779985516997561</v>
      </c>
      <c r="H195" s="47">
        <f>Prev!N193</f>
        <v>0.49564993508405808</v>
      </c>
      <c r="I195" s="47">
        <f>Prev!Q193</f>
        <v>0.48337264398313107</v>
      </c>
      <c r="J195" s="47">
        <f>Prev!T193</f>
        <v>0.47097763833298578</v>
      </c>
      <c r="K195" s="47">
        <f>Prev!W193</f>
        <v>0.45847554340640245</v>
      </c>
      <c r="L195" s="47">
        <f>Prev!Z193</f>
        <v>0.44587793305763868</v>
      </c>
      <c r="M195" s="47">
        <f>Prev!AC193</f>
        <v>0.43319730199846462</v>
      </c>
      <c r="P195">
        <f t="shared" si="15"/>
        <v>0</v>
      </c>
      <c r="Q195">
        <f t="shared" si="15"/>
        <v>0</v>
      </c>
      <c r="R195">
        <f t="shared" si="15"/>
        <v>0</v>
      </c>
      <c r="S195">
        <f t="shared" si="15"/>
        <v>0</v>
      </c>
      <c r="T195">
        <f t="shared" si="15"/>
        <v>0</v>
      </c>
      <c r="U195">
        <f t="shared" si="14"/>
        <v>0</v>
      </c>
      <c r="V195">
        <f t="shared" si="14"/>
        <v>0</v>
      </c>
      <c r="W195">
        <f t="shared" si="14"/>
        <v>0</v>
      </c>
      <c r="X195">
        <f t="shared" si="14"/>
        <v>0</v>
      </c>
      <c r="Y195">
        <f t="shared" si="14"/>
        <v>0</v>
      </c>
      <c r="AA195">
        <f t="shared" si="17"/>
        <v>1</v>
      </c>
      <c r="AB195">
        <f t="shared" si="17"/>
        <v>1</v>
      </c>
      <c r="AC195">
        <f t="shared" si="17"/>
        <v>1</v>
      </c>
      <c r="AD195">
        <f t="shared" si="17"/>
        <v>1</v>
      </c>
      <c r="AE195">
        <f t="shared" si="17"/>
        <v>1</v>
      </c>
      <c r="AF195">
        <f t="shared" si="16"/>
        <v>1</v>
      </c>
      <c r="AG195">
        <f t="shared" si="16"/>
        <v>1</v>
      </c>
      <c r="AH195">
        <f t="shared" si="16"/>
        <v>1</v>
      </c>
      <c r="AI195">
        <f t="shared" si="16"/>
        <v>1</v>
      </c>
      <c r="AJ195">
        <f t="shared" si="16"/>
        <v>1</v>
      </c>
    </row>
    <row r="196" spans="1:36" ht="15.5" x14ac:dyDescent="0.35">
      <c r="A196" s="49" t="s">
        <v>209</v>
      </c>
      <c r="B196" s="25">
        <f>PIF!L196</f>
        <v>1</v>
      </c>
      <c r="C196">
        <f>PIF!P196</f>
        <v>0</v>
      </c>
      <c r="D196" s="47">
        <f>Prev!B194</f>
        <v>0.54300961315805685</v>
      </c>
      <c r="E196" s="47">
        <f>Prev!E194</f>
        <v>0.53051549524469432</v>
      </c>
      <c r="F196" s="47">
        <f>Prev!H194</f>
        <v>0.51981372930987813</v>
      </c>
      <c r="G196" s="47">
        <f>Prev!K194</f>
        <v>0.50779985516997561</v>
      </c>
      <c r="H196" s="47">
        <f>Prev!N194</f>
        <v>0.49564993508405808</v>
      </c>
      <c r="I196" s="47">
        <f>Prev!Q194</f>
        <v>0.48337264398313107</v>
      </c>
      <c r="J196" s="47">
        <f>Prev!T194</f>
        <v>0.47097763833298578</v>
      </c>
      <c r="K196" s="47">
        <f>Prev!W194</f>
        <v>0.45847554340640245</v>
      </c>
      <c r="L196" s="47">
        <f>Prev!Z194</f>
        <v>0.44587793305763868</v>
      </c>
      <c r="M196" s="47">
        <f>Prev!AC194</f>
        <v>0.43319730199846462</v>
      </c>
      <c r="P196">
        <f t="shared" si="15"/>
        <v>0</v>
      </c>
      <c r="Q196">
        <f t="shared" si="15"/>
        <v>0</v>
      </c>
      <c r="R196">
        <f t="shared" si="15"/>
        <v>0</v>
      </c>
      <c r="S196">
        <f t="shared" si="15"/>
        <v>0</v>
      </c>
      <c r="T196">
        <f t="shared" si="15"/>
        <v>0</v>
      </c>
      <c r="U196">
        <f t="shared" si="14"/>
        <v>0</v>
      </c>
      <c r="V196">
        <f t="shared" si="14"/>
        <v>0</v>
      </c>
      <c r="W196">
        <f t="shared" si="14"/>
        <v>0</v>
      </c>
      <c r="X196">
        <f t="shared" si="14"/>
        <v>0</v>
      </c>
      <c r="Y196">
        <f t="shared" si="14"/>
        <v>0</v>
      </c>
      <c r="AA196">
        <f t="shared" si="17"/>
        <v>1</v>
      </c>
      <c r="AB196">
        <f t="shared" si="17"/>
        <v>1</v>
      </c>
      <c r="AC196">
        <f t="shared" si="17"/>
        <v>1</v>
      </c>
      <c r="AD196">
        <f t="shared" si="17"/>
        <v>1</v>
      </c>
      <c r="AE196">
        <f t="shared" si="17"/>
        <v>1</v>
      </c>
      <c r="AF196">
        <f t="shared" si="16"/>
        <v>1</v>
      </c>
      <c r="AG196">
        <f t="shared" si="16"/>
        <v>1</v>
      </c>
      <c r="AH196">
        <f t="shared" si="16"/>
        <v>1</v>
      </c>
      <c r="AI196">
        <f t="shared" si="16"/>
        <v>1</v>
      </c>
      <c r="AJ196">
        <f t="shared" si="16"/>
        <v>1</v>
      </c>
    </row>
    <row r="197" spans="1:36" ht="15.5" x14ac:dyDescent="0.35">
      <c r="A197" s="49" t="s">
        <v>210</v>
      </c>
      <c r="B197" s="25">
        <f>PIF!L197</f>
        <v>1</v>
      </c>
      <c r="C197">
        <f>PIF!P197</f>
        <v>0</v>
      </c>
      <c r="D197" s="47">
        <f>Prev!B195</f>
        <v>0.54300961315805685</v>
      </c>
      <c r="E197" s="47">
        <f>Prev!E195</f>
        <v>0.53051549524469432</v>
      </c>
      <c r="F197" s="47">
        <f>Prev!H195</f>
        <v>0.51981372930987813</v>
      </c>
      <c r="G197" s="47">
        <f>Prev!K195</f>
        <v>0.50779985516997561</v>
      </c>
      <c r="H197" s="47">
        <f>Prev!N195</f>
        <v>0.49564993508405808</v>
      </c>
      <c r="I197" s="47">
        <f>Prev!Q195</f>
        <v>0.48337264398313107</v>
      </c>
      <c r="J197" s="47">
        <f>Prev!T195</f>
        <v>0.47097763833298578</v>
      </c>
      <c r="K197" s="47">
        <f>Prev!W195</f>
        <v>0.45847554340640245</v>
      </c>
      <c r="L197" s="47">
        <f>Prev!Z195</f>
        <v>0.44587793305763868</v>
      </c>
      <c r="M197" s="47">
        <f>Prev!AC195</f>
        <v>0.43319730199846462</v>
      </c>
      <c r="P197">
        <f t="shared" si="15"/>
        <v>0</v>
      </c>
      <c r="Q197">
        <f t="shared" si="15"/>
        <v>0</v>
      </c>
      <c r="R197">
        <f t="shared" si="15"/>
        <v>0</v>
      </c>
      <c r="S197">
        <f t="shared" si="15"/>
        <v>0</v>
      </c>
      <c r="T197">
        <f t="shared" si="15"/>
        <v>0</v>
      </c>
      <c r="U197">
        <f t="shared" si="14"/>
        <v>0</v>
      </c>
      <c r="V197">
        <f t="shared" si="14"/>
        <v>0</v>
      </c>
      <c r="W197">
        <f t="shared" si="14"/>
        <v>0</v>
      </c>
      <c r="X197">
        <f t="shared" si="14"/>
        <v>0</v>
      </c>
      <c r="Y197">
        <f t="shared" si="14"/>
        <v>0</v>
      </c>
      <c r="AA197">
        <f t="shared" si="17"/>
        <v>1</v>
      </c>
      <c r="AB197">
        <f t="shared" si="17"/>
        <v>1</v>
      </c>
      <c r="AC197">
        <f t="shared" si="17"/>
        <v>1</v>
      </c>
      <c r="AD197">
        <f t="shared" si="17"/>
        <v>1</v>
      </c>
      <c r="AE197">
        <f t="shared" si="17"/>
        <v>1</v>
      </c>
      <c r="AF197">
        <f t="shared" si="16"/>
        <v>1</v>
      </c>
      <c r="AG197">
        <f t="shared" si="16"/>
        <v>1</v>
      </c>
      <c r="AH197">
        <f t="shared" si="16"/>
        <v>1</v>
      </c>
      <c r="AI197">
        <f t="shared" si="16"/>
        <v>1</v>
      </c>
      <c r="AJ197">
        <f t="shared" si="16"/>
        <v>1</v>
      </c>
    </row>
    <row r="198" spans="1:36" ht="15.5" x14ac:dyDescent="0.35">
      <c r="A198" s="49" t="s">
        <v>211</v>
      </c>
      <c r="B198" s="25">
        <f>PIF!L198</f>
        <v>1</v>
      </c>
      <c r="C198">
        <f>PIF!P198</f>
        <v>0</v>
      </c>
      <c r="D198" s="47">
        <f>Prev!B196</f>
        <v>0.54300961315805685</v>
      </c>
      <c r="E198" s="47">
        <f>Prev!E196</f>
        <v>0.53051549524469432</v>
      </c>
      <c r="F198" s="47">
        <f>Prev!H196</f>
        <v>0.51981372930987813</v>
      </c>
      <c r="G198" s="47">
        <f>Prev!K196</f>
        <v>0.50779985516997561</v>
      </c>
      <c r="H198" s="47">
        <f>Prev!N196</f>
        <v>0.49564993508405808</v>
      </c>
      <c r="I198" s="47">
        <f>Prev!Q196</f>
        <v>0.48337264398313107</v>
      </c>
      <c r="J198" s="47">
        <f>Prev!T196</f>
        <v>0.47097763833298578</v>
      </c>
      <c r="K198" s="47">
        <f>Prev!W196</f>
        <v>0.45847554340640245</v>
      </c>
      <c r="L198" s="47">
        <f>Prev!Z196</f>
        <v>0.44587793305763868</v>
      </c>
      <c r="M198" s="47">
        <f>Prev!AC196</f>
        <v>0.43319730199846462</v>
      </c>
      <c r="P198">
        <f t="shared" si="15"/>
        <v>0</v>
      </c>
      <c r="Q198">
        <f t="shared" si="15"/>
        <v>0</v>
      </c>
      <c r="R198">
        <f t="shared" si="15"/>
        <v>0</v>
      </c>
      <c r="S198">
        <f t="shared" si="15"/>
        <v>0</v>
      </c>
      <c r="T198">
        <f t="shared" si="15"/>
        <v>0</v>
      </c>
      <c r="U198">
        <f t="shared" si="14"/>
        <v>0</v>
      </c>
      <c r="V198">
        <f t="shared" si="14"/>
        <v>0</v>
      </c>
      <c r="W198">
        <f t="shared" si="14"/>
        <v>0</v>
      </c>
      <c r="X198">
        <f t="shared" si="14"/>
        <v>0</v>
      </c>
      <c r="Y198">
        <f t="shared" si="14"/>
        <v>0</v>
      </c>
      <c r="AA198">
        <f t="shared" si="17"/>
        <v>1</v>
      </c>
      <c r="AB198">
        <f t="shared" si="17"/>
        <v>1</v>
      </c>
      <c r="AC198">
        <f t="shared" si="17"/>
        <v>1</v>
      </c>
      <c r="AD198">
        <f t="shared" si="17"/>
        <v>1</v>
      </c>
      <c r="AE198">
        <f t="shared" si="17"/>
        <v>1</v>
      </c>
      <c r="AF198">
        <f t="shared" si="16"/>
        <v>1</v>
      </c>
      <c r="AG198">
        <f t="shared" si="16"/>
        <v>1</v>
      </c>
      <c r="AH198">
        <f t="shared" si="16"/>
        <v>1</v>
      </c>
      <c r="AI198">
        <f t="shared" si="16"/>
        <v>1</v>
      </c>
      <c r="AJ198">
        <f t="shared" si="16"/>
        <v>1</v>
      </c>
    </row>
    <row r="199" spans="1:36" ht="15.5" x14ac:dyDescent="0.35">
      <c r="A199" s="49" t="s">
        <v>212</v>
      </c>
      <c r="B199" s="25">
        <f>PIF!L199</f>
        <v>1</v>
      </c>
      <c r="C199">
        <f>PIF!P199</f>
        <v>0</v>
      </c>
      <c r="D199" s="47">
        <f>Prev!B197</f>
        <v>0.54300961315805685</v>
      </c>
      <c r="E199" s="47">
        <f>Prev!E197</f>
        <v>0.53051549524469432</v>
      </c>
      <c r="F199" s="47">
        <f>Prev!H197</f>
        <v>0.51981372930987813</v>
      </c>
      <c r="G199" s="47">
        <f>Prev!K197</f>
        <v>0.50779985516997561</v>
      </c>
      <c r="H199" s="47">
        <f>Prev!N197</f>
        <v>0.49564993508405808</v>
      </c>
      <c r="I199" s="47">
        <f>Prev!Q197</f>
        <v>0.48337264398313107</v>
      </c>
      <c r="J199" s="47">
        <f>Prev!T197</f>
        <v>0.47097763833298578</v>
      </c>
      <c r="K199" s="47">
        <f>Prev!W197</f>
        <v>0.45847554340640245</v>
      </c>
      <c r="L199" s="47">
        <f>Prev!Z197</f>
        <v>0.44587793305763868</v>
      </c>
      <c r="M199" s="47">
        <f>Prev!AC197</f>
        <v>0.43319730199846462</v>
      </c>
      <c r="P199">
        <f t="shared" si="15"/>
        <v>0</v>
      </c>
      <c r="Q199">
        <f t="shared" si="15"/>
        <v>0</v>
      </c>
      <c r="R199">
        <f t="shared" si="15"/>
        <v>0</v>
      </c>
      <c r="S199">
        <f t="shared" si="15"/>
        <v>0</v>
      </c>
      <c r="T199">
        <f t="shared" si="15"/>
        <v>0</v>
      </c>
      <c r="U199">
        <f t="shared" si="14"/>
        <v>0</v>
      </c>
      <c r="V199">
        <f t="shared" si="14"/>
        <v>0</v>
      </c>
      <c r="W199">
        <f t="shared" si="14"/>
        <v>0</v>
      </c>
      <c r="X199">
        <f t="shared" si="14"/>
        <v>0</v>
      </c>
      <c r="Y199">
        <f t="shared" si="14"/>
        <v>0</v>
      </c>
      <c r="AA199">
        <f t="shared" si="17"/>
        <v>1</v>
      </c>
      <c r="AB199">
        <f t="shared" si="17"/>
        <v>1</v>
      </c>
      <c r="AC199">
        <f t="shared" si="17"/>
        <v>1</v>
      </c>
      <c r="AD199">
        <f t="shared" si="17"/>
        <v>1</v>
      </c>
      <c r="AE199">
        <f t="shared" si="17"/>
        <v>1</v>
      </c>
      <c r="AF199">
        <f t="shared" si="16"/>
        <v>1</v>
      </c>
      <c r="AG199">
        <f t="shared" si="16"/>
        <v>1</v>
      </c>
      <c r="AH199">
        <f t="shared" si="16"/>
        <v>1</v>
      </c>
      <c r="AI199">
        <f t="shared" si="16"/>
        <v>1</v>
      </c>
      <c r="AJ199">
        <f t="shared" si="16"/>
        <v>1</v>
      </c>
    </row>
    <row r="200" spans="1:36" ht="15.5" x14ac:dyDescent="0.35">
      <c r="A200" s="49" t="s">
        <v>213</v>
      </c>
      <c r="B200" s="25">
        <f>PIF!L200</f>
        <v>1</v>
      </c>
      <c r="C200">
        <f>PIF!P200</f>
        <v>0</v>
      </c>
      <c r="D200" s="47">
        <f>Prev!B198</f>
        <v>0.54300961315805685</v>
      </c>
      <c r="E200" s="47">
        <f>Prev!E198</f>
        <v>0.53051549524469432</v>
      </c>
      <c r="F200" s="47">
        <f>Prev!H198</f>
        <v>0.51981372930987813</v>
      </c>
      <c r="G200" s="47">
        <f>Prev!K198</f>
        <v>0.50779985516997561</v>
      </c>
      <c r="H200" s="47">
        <f>Prev!N198</f>
        <v>0.49564993508405808</v>
      </c>
      <c r="I200" s="47">
        <f>Prev!Q198</f>
        <v>0.48337264398313107</v>
      </c>
      <c r="J200" s="47">
        <f>Prev!T198</f>
        <v>0.47097763833298578</v>
      </c>
      <c r="K200" s="47">
        <f>Prev!W198</f>
        <v>0.45847554340640245</v>
      </c>
      <c r="L200" s="47">
        <f>Prev!Z198</f>
        <v>0.44587793305763868</v>
      </c>
      <c r="M200" s="47">
        <f>Prev!AC198</f>
        <v>0.43319730199846462</v>
      </c>
      <c r="P200">
        <f t="shared" si="15"/>
        <v>0</v>
      </c>
      <c r="Q200">
        <f t="shared" si="15"/>
        <v>0</v>
      </c>
      <c r="R200">
        <f t="shared" si="15"/>
        <v>0</v>
      </c>
      <c r="S200">
        <f t="shared" si="15"/>
        <v>0</v>
      </c>
      <c r="T200">
        <f t="shared" si="15"/>
        <v>0</v>
      </c>
      <c r="U200">
        <f t="shared" si="14"/>
        <v>0</v>
      </c>
      <c r="V200">
        <f t="shared" si="14"/>
        <v>0</v>
      </c>
      <c r="W200">
        <f t="shared" si="14"/>
        <v>0</v>
      </c>
      <c r="X200">
        <f t="shared" si="14"/>
        <v>0</v>
      </c>
      <c r="Y200">
        <f t="shared" si="14"/>
        <v>0</v>
      </c>
      <c r="AA200">
        <f t="shared" si="17"/>
        <v>1</v>
      </c>
      <c r="AB200">
        <f t="shared" si="17"/>
        <v>1</v>
      </c>
      <c r="AC200">
        <f t="shared" si="17"/>
        <v>1</v>
      </c>
      <c r="AD200">
        <f t="shared" si="17"/>
        <v>1</v>
      </c>
      <c r="AE200">
        <f t="shared" si="17"/>
        <v>1</v>
      </c>
      <c r="AF200">
        <f t="shared" si="16"/>
        <v>1</v>
      </c>
      <c r="AG200">
        <f t="shared" si="16"/>
        <v>1</v>
      </c>
      <c r="AH200">
        <f t="shared" si="16"/>
        <v>1</v>
      </c>
      <c r="AI200">
        <f t="shared" si="16"/>
        <v>1</v>
      </c>
      <c r="AJ200">
        <f t="shared" si="16"/>
        <v>1</v>
      </c>
    </row>
    <row r="201" spans="1:36" ht="15.5" x14ac:dyDescent="0.35">
      <c r="A201" s="49" t="s">
        <v>214</v>
      </c>
      <c r="B201" s="25">
        <f>PIF!L201</f>
        <v>1</v>
      </c>
      <c r="C201">
        <f>PIF!P201</f>
        <v>0</v>
      </c>
      <c r="D201" s="47">
        <f>Prev!B199</f>
        <v>0.54300961315805685</v>
      </c>
      <c r="E201" s="47">
        <f>Prev!E199</f>
        <v>0.53051549524469432</v>
      </c>
      <c r="F201" s="47">
        <f>Prev!H199</f>
        <v>0.51981372930987813</v>
      </c>
      <c r="G201" s="47">
        <f>Prev!K199</f>
        <v>0.50779985516997561</v>
      </c>
      <c r="H201" s="47">
        <f>Prev!N199</f>
        <v>0.49564993508405808</v>
      </c>
      <c r="I201" s="47">
        <f>Prev!Q199</f>
        <v>0.48337264398313107</v>
      </c>
      <c r="J201" s="47">
        <f>Prev!T199</f>
        <v>0.47097763833298578</v>
      </c>
      <c r="K201" s="47">
        <f>Prev!W199</f>
        <v>0.45847554340640245</v>
      </c>
      <c r="L201" s="47">
        <f>Prev!Z199</f>
        <v>0.44587793305763868</v>
      </c>
      <c r="M201" s="47">
        <f>Prev!AC199</f>
        <v>0.43319730199846462</v>
      </c>
      <c r="P201">
        <f t="shared" si="15"/>
        <v>0</v>
      </c>
      <c r="Q201">
        <f t="shared" si="15"/>
        <v>0</v>
      </c>
      <c r="R201">
        <f t="shared" si="15"/>
        <v>0</v>
      </c>
      <c r="S201">
        <f t="shared" si="15"/>
        <v>0</v>
      </c>
      <c r="T201">
        <f t="shared" si="15"/>
        <v>0</v>
      </c>
      <c r="U201">
        <f t="shared" si="14"/>
        <v>0</v>
      </c>
      <c r="V201">
        <f t="shared" si="14"/>
        <v>0</v>
      </c>
      <c r="W201">
        <f t="shared" si="14"/>
        <v>0</v>
      </c>
      <c r="X201">
        <f t="shared" si="14"/>
        <v>0</v>
      </c>
      <c r="Y201">
        <f t="shared" si="14"/>
        <v>0</v>
      </c>
      <c r="AA201">
        <f t="shared" si="17"/>
        <v>1</v>
      </c>
      <c r="AB201">
        <f t="shared" si="17"/>
        <v>1</v>
      </c>
      <c r="AC201">
        <f t="shared" si="17"/>
        <v>1</v>
      </c>
      <c r="AD201">
        <f t="shared" si="17"/>
        <v>1</v>
      </c>
      <c r="AE201">
        <f t="shared" si="17"/>
        <v>1</v>
      </c>
      <c r="AF201">
        <f t="shared" si="16"/>
        <v>1</v>
      </c>
      <c r="AG201">
        <f t="shared" si="16"/>
        <v>1</v>
      </c>
      <c r="AH201">
        <f t="shared" si="16"/>
        <v>1</v>
      </c>
      <c r="AI201">
        <f t="shared" si="16"/>
        <v>1</v>
      </c>
      <c r="AJ201">
        <f t="shared" si="16"/>
        <v>1</v>
      </c>
    </row>
    <row r="202" spans="1:36" ht="15.5" x14ac:dyDescent="0.35">
      <c r="A202" s="49" t="s">
        <v>215</v>
      </c>
      <c r="B202" s="25">
        <f>PIF!L202</f>
        <v>1</v>
      </c>
      <c r="C202">
        <f>PIF!P202</f>
        <v>0</v>
      </c>
      <c r="D202" s="47">
        <f>Prev!B200</f>
        <v>0.54300961315805685</v>
      </c>
      <c r="E202" s="47">
        <f>Prev!E200</f>
        <v>0.53051549524469432</v>
      </c>
      <c r="F202" s="47">
        <f>Prev!H200</f>
        <v>0.51981372930987813</v>
      </c>
      <c r="G202" s="47">
        <f>Prev!K200</f>
        <v>0.50779985516997561</v>
      </c>
      <c r="H202" s="47">
        <f>Prev!N200</f>
        <v>0.49564993508405808</v>
      </c>
      <c r="I202" s="47">
        <f>Prev!Q200</f>
        <v>0.48337264398313107</v>
      </c>
      <c r="J202" s="47">
        <f>Prev!T200</f>
        <v>0.47097763833298578</v>
      </c>
      <c r="K202" s="47">
        <f>Prev!W200</f>
        <v>0.45847554340640245</v>
      </c>
      <c r="L202" s="47">
        <f>Prev!Z200</f>
        <v>0.44587793305763868</v>
      </c>
      <c r="M202" s="47">
        <f>Prev!AC200</f>
        <v>0.43319730199846462</v>
      </c>
      <c r="P202">
        <f t="shared" si="15"/>
        <v>0</v>
      </c>
      <c r="Q202">
        <f t="shared" si="15"/>
        <v>0</v>
      </c>
      <c r="R202">
        <f t="shared" si="15"/>
        <v>0</v>
      </c>
      <c r="S202">
        <f t="shared" si="15"/>
        <v>0</v>
      </c>
      <c r="T202">
        <f t="shared" si="15"/>
        <v>0</v>
      </c>
      <c r="U202">
        <f t="shared" ref="U202:Y206" si="18">I202*($B202-1)/(I202*($B202-1)+1)</f>
        <v>0</v>
      </c>
      <c r="V202">
        <f t="shared" si="18"/>
        <v>0</v>
      </c>
      <c r="W202">
        <f t="shared" si="18"/>
        <v>0</v>
      </c>
      <c r="X202">
        <f t="shared" si="18"/>
        <v>0</v>
      </c>
      <c r="Y202">
        <f t="shared" si="18"/>
        <v>0</v>
      </c>
      <c r="AA202">
        <f t="shared" si="17"/>
        <v>1</v>
      </c>
      <c r="AB202">
        <f t="shared" si="17"/>
        <v>1</v>
      </c>
      <c r="AC202">
        <f t="shared" si="17"/>
        <v>1</v>
      </c>
      <c r="AD202">
        <f t="shared" si="17"/>
        <v>1</v>
      </c>
      <c r="AE202">
        <f t="shared" si="17"/>
        <v>1</v>
      </c>
      <c r="AF202">
        <f t="shared" si="16"/>
        <v>1</v>
      </c>
      <c r="AG202">
        <f t="shared" si="16"/>
        <v>1</v>
      </c>
      <c r="AH202">
        <f t="shared" si="16"/>
        <v>1</v>
      </c>
      <c r="AI202">
        <f t="shared" si="16"/>
        <v>1</v>
      </c>
      <c r="AJ202">
        <f t="shared" si="16"/>
        <v>1</v>
      </c>
    </row>
    <row r="203" spans="1:36" ht="15.5" x14ac:dyDescent="0.35">
      <c r="A203" s="49" t="s">
        <v>216</v>
      </c>
      <c r="B203" s="25">
        <f>PIF!L203</f>
        <v>1</v>
      </c>
      <c r="C203">
        <f>PIF!P203</f>
        <v>0</v>
      </c>
      <c r="D203" s="47">
        <f>Prev!B201</f>
        <v>0.54300961315805685</v>
      </c>
      <c r="E203" s="47">
        <f>Prev!E201</f>
        <v>0.53051549524469432</v>
      </c>
      <c r="F203" s="47">
        <f>Prev!H201</f>
        <v>0.51981372930987813</v>
      </c>
      <c r="G203" s="47">
        <f>Prev!K201</f>
        <v>0.50779985516997561</v>
      </c>
      <c r="H203" s="47">
        <f>Prev!N201</f>
        <v>0.49564993508405808</v>
      </c>
      <c r="I203" s="47">
        <f>Prev!Q201</f>
        <v>0.48337264398313107</v>
      </c>
      <c r="J203" s="47">
        <f>Prev!T201</f>
        <v>0.47097763833298578</v>
      </c>
      <c r="K203" s="47">
        <f>Prev!W201</f>
        <v>0.45847554340640245</v>
      </c>
      <c r="L203" s="47">
        <f>Prev!Z201</f>
        <v>0.44587793305763868</v>
      </c>
      <c r="M203" s="47">
        <f>Prev!AC201</f>
        <v>0.43319730199846462</v>
      </c>
      <c r="P203">
        <f t="shared" ref="P203:T206" si="19">D203*($B203-1)/(D203*($B203-1)+1)</f>
        <v>0</v>
      </c>
      <c r="Q203">
        <f t="shared" si="19"/>
        <v>0</v>
      </c>
      <c r="R203">
        <f t="shared" si="19"/>
        <v>0</v>
      </c>
      <c r="S203">
        <f t="shared" si="19"/>
        <v>0</v>
      </c>
      <c r="T203">
        <f t="shared" si="19"/>
        <v>0</v>
      </c>
      <c r="U203">
        <f t="shared" si="18"/>
        <v>0</v>
      </c>
      <c r="V203">
        <f t="shared" si="18"/>
        <v>0</v>
      </c>
      <c r="W203">
        <f t="shared" si="18"/>
        <v>0</v>
      </c>
      <c r="X203">
        <f t="shared" si="18"/>
        <v>0</v>
      </c>
      <c r="Y203">
        <f t="shared" si="18"/>
        <v>0</v>
      </c>
      <c r="AA203">
        <f t="shared" si="17"/>
        <v>1</v>
      </c>
      <c r="AB203">
        <f t="shared" si="17"/>
        <v>1</v>
      </c>
      <c r="AC203">
        <f t="shared" si="17"/>
        <v>1</v>
      </c>
      <c r="AD203">
        <f t="shared" si="17"/>
        <v>1</v>
      </c>
      <c r="AE203">
        <f t="shared" si="17"/>
        <v>1</v>
      </c>
      <c r="AF203">
        <f t="shared" si="16"/>
        <v>1</v>
      </c>
      <c r="AG203">
        <f t="shared" si="16"/>
        <v>1</v>
      </c>
      <c r="AH203">
        <f t="shared" si="16"/>
        <v>1</v>
      </c>
      <c r="AI203">
        <f t="shared" si="16"/>
        <v>1</v>
      </c>
      <c r="AJ203">
        <f t="shared" si="16"/>
        <v>1</v>
      </c>
    </row>
    <row r="204" spans="1:36" ht="15.5" x14ac:dyDescent="0.35">
      <c r="A204" s="49" t="s">
        <v>217</v>
      </c>
      <c r="B204" s="25">
        <f>PIF!L204</f>
        <v>1</v>
      </c>
      <c r="C204">
        <f>PIF!P204</f>
        <v>0</v>
      </c>
      <c r="D204" s="47">
        <f>Prev!B202</f>
        <v>0.54300961315805685</v>
      </c>
      <c r="E204" s="47">
        <f>Prev!E202</f>
        <v>0.53051549524469432</v>
      </c>
      <c r="F204" s="47">
        <f>Prev!H202</f>
        <v>0.51981372930987813</v>
      </c>
      <c r="G204" s="47">
        <f>Prev!K202</f>
        <v>0.50779985516997561</v>
      </c>
      <c r="H204" s="47">
        <f>Prev!N202</f>
        <v>0.49564993508405808</v>
      </c>
      <c r="I204" s="47">
        <f>Prev!Q202</f>
        <v>0.48337264398313107</v>
      </c>
      <c r="J204" s="47">
        <f>Prev!T202</f>
        <v>0.47097763833298578</v>
      </c>
      <c r="K204" s="47">
        <f>Prev!W202</f>
        <v>0.45847554340640245</v>
      </c>
      <c r="L204" s="47">
        <f>Prev!Z202</f>
        <v>0.44587793305763868</v>
      </c>
      <c r="M204" s="47">
        <f>Prev!AC202</f>
        <v>0.43319730199846462</v>
      </c>
      <c r="P204">
        <f t="shared" si="19"/>
        <v>0</v>
      </c>
      <c r="Q204">
        <f t="shared" si="19"/>
        <v>0</v>
      </c>
      <c r="R204">
        <f t="shared" si="19"/>
        <v>0</v>
      </c>
      <c r="S204">
        <f t="shared" si="19"/>
        <v>0</v>
      </c>
      <c r="T204">
        <f t="shared" si="19"/>
        <v>0</v>
      </c>
      <c r="U204">
        <f t="shared" si="18"/>
        <v>0</v>
      </c>
      <c r="V204">
        <f t="shared" si="18"/>
        <v>0</v>
      </c>
      <c r="W204">
        <f t="shared" si="18"/>
        <v>0</v>
      </c>
      <c r="X204">
        <f t="shared" si="18"/>
        <v>0</v>
      </c>
      <c r="Y204">
        <f t="shared" si="18"/>
        <v>0</v>
      </c>
      <c r="AA204">
        <f t="shared" si="17"/>
        <v>1</v>
      </c>
      <c r="AB204">
        <f t="shared" si="17"/>
        <v>1</v>
      </c>
      <c r="AC204">
        <f t="shared" si="17"/>
        <v>1</v>
      </c>
      <c r="AD204">
        <f t="shared" si="17"/>
        <v>1</v>
      </c>
      <c r="AE204">
        <f t="shared" si="17"/>
        <v>1</v>
      </c>
      <c r="AF204">
        <f t="shared" si="16"/>
        <v>1</v>
      </c>
      <c r="AG204">
        <f t="shared" si="16"/>
        <v>1</v>
      </c>
      <c r="AH204">
        <f t="shared" si="16"/>
        <v>1</v>
      </c>
      <c r="AI204">
        <f t="shared" si="16"/>
        <v>1</v>
      </c>
      <c r="AJ204">
        <f t="shared" si="16"/>
        <v>1</v>
      </c>
    </row>
    <row r="205" spans="1:36" ht="15.5" x14ac:dyDescent="0.35">
      <c r="A205" s="49" t="s">
        <v>218</v>
      </c>
      <c r="B205" s="25">
        <f>PIF!L205</f>
        <v>1</v>
      </c>
      <c r="C205">
        <f>PIF!P205</f>
        <v>0</v>
      </c>
      <c r="D205" s="47">
        <f>Prev!B203</f>
        <v>0.54300961315805685</v>
      </c>
      <c r="E205" s="47">
        <f>Prev!E203</f>
        <v>0.53051549524469432</v>
      </c>
      <c r="F205" s="47">
        <f>Prev!H203</f>
        <v>0.51981372930987813</v>
      </c>
      <c r="G205" s="47">
        <f>Prev!K203</f>
        <v>0.50779985516997561</v>
      </c>
      <c r="H205" s="47">
        <f>Prev!N203</f>
        <v>0.49564993508405808</v>
      </c>
      <c r="I205" s="47">
        <f>Prev!Q203</f>
        <v>0.48337264398313107</v>
      </c>
      <c r="J205" s="47">
        <f>Prev!T203</f>
        <v>0.47097763833298578</v>
      </c>
      <c r="K205" s="47">
        <f>Prev!W203</f>
        <v>0.45847554340640245</v>
      </c>
      <c r="L205" s="47">
        <f>Prev!Z203</f>
        <v>0.44587793305763868</v>
      </c>
      <c r="M205" s="47">
        <f>Prev!AC203</f>
        <v>0.43319730199846462</v>
      </c>
      <c r="P205">
        <f t="shared" si="19"/>
        <v>0</v>
      </c>
      <c r="Q205">
        <f t="shared" si="19"/>
        <v>0</v>
      </c>
      <c r="R205">
        <f t="shared" si="19"/>
        <v>0</v>
      </c>
      <c r="S205">
        <f t="shared" si="19"/>
        <v>0</v>
      </c>
      <c r="T205">
        <f t="shared" si="19"/>
        <v>0</v>
      </c>
      <c r="U205">
        <f t="shared" si="18"/>
        <v>0</v>
      </c>
      <c r="V205">
        <f t="shared" si="18"/>
        <v>0</v>
      </c>
      <c r="W205">
        <f t="shared" si="18"/>
        <v>0</v>
      </c>
      <c r="X205">
        <f t="shared" si="18"/>
        <v>0</v>
      </c>
      <c r="Y205">
        <f t="shared" si="18"/>
        <v>0</v>
      </c>
      <c r="AA205">
        <f t="shared" si="17"/>
        <v>1</v>
      </c>
      <c r="AB205">
        <f t="shared" si="17"/>
        <v>1</v>
      </c>
      <c r="AC205">
        <f t="shared" si="17"/>
        <v>1</v>
      </c>
      <c r="AD205">
        <f t="shared" si="17"/>
        <v>1</v>
      </c>
      <c r="AE205">
        <f t="shared" si="17"/>
        <v>1</v>
      </c>
      <c r="AF205">
        <f t="shared" si="16"/>
        <v>1</v>
      </c>
      <c r="AG205">
        <f t="shared" si="16"/>
        <v>1</v>
      </c>
      <c r="AH205">
        <f t="shared" si="16"/>
        <v>1</v>
      </c>
      <c r="AI205">
        <f t="shared" si="16"/>
        <v>1</v>
      </c>
      <c r="AJ205">
        <f t="shared" si="16"/>
        <v>1</v>
      </c>
    </row>
    <row r="206" spans="1:36" ht="15.5" x14ac:dyDescent="0.35">
      <c r="A206" s="49" t="s">
        <v>219</v>
      </c>
      <c r="B206" s="25">
        <f>PIF!L206</f>
        <v>1</v>
      </c>
      <c r="C206">
        <f>PIF!P206</f>
        <v>0</v>
      </c>
      <c r="D206" s="47" t="e">
        <f>Prev!B204</f>
        <v>#NUM!</v>
      </c>
      <c r="E206" s="47" t="e">
        <f>Prev!E204</f>
        <v>#NUM!</v>
      </c>
      <c r="F206" s="47" t="e">
        <f>Prev!H204</f>
        <v>#NUM!</v>
      </c>
      <c r="G206" s="47" t="e">
        <f>Prev!K204</f>
        <v>#NUM!</v>
      </c>
      <c r="H206" s="47" t="e">
        <f>Prev!N204</f>
        <v>#NUM!</v>
      </c>
      <c r="I206" s="47" t="e">
        <f>Prev!Q204</f>
        <v>#NUM!</v>
      </c>
      <c r="J206" s="47" t="e">
        <f>Prev!T204</f>
        <v>#NUM!</v>
      </c>
      <c r="K206" s="47" t="e">
        <f>Prev!W204</f>
        <v>#NUM!</v>
      </c>
      <c r="L206" s="47" t="e">
        <f>Prev!Z204</f>
        <v>#NUM!</v>
      </c>
      <c r="M206" s="47" t="e">
        <f>Prev!AC204</f>
        <v>#NUM!</v>
      </c>
      <c r="P206" t="e">
        <f t="shared" si="19"/>
        <v>#NUM!</v>
      </c>
      <c r="Q206" t="e">
        <f t="shared" si="19"/>
        <v>#NUM!</v>
      </c>
      <c r="R206" t="e">
        <f t="shared" si="19"/>
        <v>#NUM!</v>
      </c>
      <c r="S206" t="e">
        <f t="shared" si="19"/>
        <v>#NUM!</v>
      </c>
      <c r="T206" t="e">
        <f t="shared" si="19"/>
        <v>#NUM!</v>
      </c>
      <c r="U206" t="e">
        <f t="shared" si="18"/>
        <v>#NUM!</v>
      </c>
      <c r="V206" t="e">
        <f t="shared" si="18"/>
        <v>#NUM!</v>
      </c>
      <c r="W206" t="e">
        <f t="shared" si="18"/>
        <v>#NUM!</v>
      </c>
      <c r="X206" t="e">
        <f t="shared" si="18"/>
        <v>#NUM!</v>
      </c>
      <c r="Y206" t="e">
        <f t="shared" si="18"/>
        <v>#NUM!</v>
      </c>
      <c r="AA206" t="e">
        <f t="shared" si="17"/>
        <v>#NUM!</v>
      </c>
      <c r="AB206" t="e">
        <f t="shared" si="17"/>
        <v>#NUM!</v>
      </c>
      <c r="AC206" t="e">
        <f t="shared" si="17"/>
        <v>#NUM!</v>
      </c>
      <c r="AD206" t="e">
        <f t="shared" si="17"/>
        <v>#NUM!</v>
      </c>
      <c r="AE206" t="e">
        <f t="shared" si="17"/>
        <v>#NUM!</v>
      </c>
      <c r="AF206" t="e">
        <f t="shared" si="16"/>
        <v>#NUM!</v>
      </c>
      <c r="AG206" t="e">
        <f t="shared" si="16"/>
        <v>#NUM!</v>
      </c>
      <c r="AH206" t="e">
        <f t="shared" si="16"/>
        <v>#NUM!</v>
      </c>
      <c r="AI206" t="e">
        <f t="shared" si="16"/>
        <v>#NUM!</v>
      </c>
      <c r="AJ206" t="e">
        <f t="shared" si="16"/>
        <v>#NUM!</v>
      </c>
    </row>
    <row r="209" spans="1:2" x14ac:dyDescent="0.35">
      <c r="B209"/>
    </row>
    <row r="210" spans="1:2" x14ac:dyDescent="0.35">
      <c r="B210" t="s">
        <v>355</v>
      </c>
    </row>
    <row r="211" spans="1:2" ht="15.5" x14ac:dyDescent="0.35">
      <c r="A211" s="49" t="s">
        <v>18</v>
      </c>
      <c r="B211" s="47">
        <f>Prev!C3</f>
        <v>0.11540624164340439</v>
      </c>
    </row>
    <row r="212" spans="1:2" ht="15.5" x14ac:dyDescent="0.35">
      <c r="A212" s="49" t="s">
        <v>19</v>
      </c>
      <c r="B212" s="47">
        <f>Prev!C4</f>
        <v>0.11540624164340439</v>
      </c>
    </row>
    <row r="213" spans="1:2" ht="15.5" x14ac:dyDescent="0.35">
      <c r="A213" s="49" t="s">
        <v>20</v>
      </c>
      <c r="B213" s="47">
        <f>Prev!C5</f>
        <v>0.11540624164340441</v>
      </c>
    </row>
    <row r="214" spans="1:2" ht="15.5" x14ac:dyDescent="0.35">
      <c r="A214" s="49" t="s">
        <v>21</v>
      </c>
      <c r="B214" s="47">
        <f>Prev!C6</f>
        <v>0.1084317126932146</v>
      </c>
    </row>
    <row r="215" spans="1:2" ht="15.5" x14ac:dyDescent="0.35">
      <c r="A215" s="49" t="s">
        <v>22</v>
      </c>
      <c r="B215" s="47">
        <f>Prev!C7</f>
        <v>0.10843171269321455</v>
      </c>
    </row>
    <row r="216" spans="1:2" ht="15.5" x14ac:dyDescent="0.35">
      <c r="A216" s="49" t="s">
        <v>23</v>
      </c>
      <c r="B216" s="47">
        <f>Prev!C8</f>
        <v>0.1084317126932145</v>
      </c>
    </row>
    <row r="217" spans="1:2" ht="15.5" x14ac:dyDescent="0.35">
      <c r="A217" s="49" t="s">
        <v>24</v>
      </c>
      <c r="B217" s="47">
        <f>Prev!C9</f>
        <v>0.10843171269321455</v>
      </c>
    </row>
    <row r="218" spans="1:2" ht="15.5" x14ac:dyDescent="0.35">
      <c r="A218" s="49" t="s">
        <v>25</v>
      </c>
      <c r="B218" s="47">
        <f>Prev!C10</f>
        <v>0.10843171269321464</v>
      </c>
    </row>
    <row r="219" spans="1:2" ht="15.5" x14ac:dyDescent="0.35">
      <c r="A219" s="49" t="s">
        <v>26</v>
      </c>
      <c r="B219" s="47">
        <f>Prev!C11</f>
        <v>0.25269436036858767</v>
      </c>
    </row>
    <row r="220" spans="1:2" ht="15.5" x14ac:dyDescent="0.35">
      <c r="A220" s="49" t="s">
        <v>27</v>
      </c>
      <c r="B220" s="47">
        <f>Prev!C12</f>
        <v>0.25269436036858756</v>
      </c>
    </row>
    <row r="221" spans="1:2" ht="15.5" x14ac:dyDescent="0.35">
      <c r="A221" s="49" t="s">
        <v>28</v>
      </c>
      <c r="B221" s="47">
        <f>Prev!C13</f>
        <v>0.25269436036858756</v>
      </c>
    </row>
    <row r="222" spans="1:2" ht="15.5" x14ac:dyDescent="0.35">
      <c r="A222" s="49" t="s">
        <v>29</v>
      </c>
      <c r="B222" s="47">
        <f>Prev!C14</f>
        <v>0.25269436036858767</v>
      </c>
    </row>
    <row r="223" spans="1:2" ht="15.5" x14ac:dyDescent="0.35">
      <c r="A223" s="49" t="s">
        <v>30</v>
      </c>
      <c r="B223" s="47">
        <f>Prev!C15</f>
        <v>0.25269436036858783</v>
      </c>
    </row>
    <row r="224" spans="1:2" ht="15.5" x14ac:dyDescent="0.35">
      <c r="A224" s="49" t="s">
        <v>31</v>
      </c>
      <c r="B224" s="47">
        <f>Prev!C16</f>
        <v>0.33699913505538698</v>
      </c>
    </row>
    <row r="225" spans="1:2" ht="15.5" x14ac:dyDescent="0.35">
      <c r="A225" s="49" t="s">
        <v>32</v>
      </c>
      <c r="B225" s="47">
        <f>Prev!C17</f>
        <v>0.33699913505538698</v>
      </c>
    </row>
    <row r="226" spans="1:2" ht="15.5" x14ac:dyDescent="0.35">
      <c r="A226" s="49" t="s">
        <v>33</v>
      </c>
      <c r="B226" s="47">
        <f>Prev!C18</f>
        <v>0.33699913505538698</v>
      </c>
    </row>
    <row r="227" spans="1:2" ht="15.5" x14ac:dyDescent="0.35">
      <c r="A227" s="49" t="s">
        <v>34</v>
      </c>
      <c r="B227" s="47">
        <f>Prev!C19</f>
        <v>0.33699913505538709</v>
      </c>
    </row>
    <row r="228" spans="1:2" ht="15.5" x14ac:dyDescent="0.35">
      <c r="A228" s="49" t="s">
        <v>35</v>
      </c>
      <c r="B228" s="47">
        <f>Prev!C20</f>
        <v>0.33699913505538698</v>
      </c>
    </row>
    <row r="229" spans="1:2" ht="15.5" x14ac:dyDescent="0.35">
      <c r="A229" s="49" t="s">
        <v>36</v>
      </c>
      <c r="B229" s="47">
        <f>Prev!C21</f>
        <v>0.33369150073298975</v>
      </c>
    </row>
    <row r="230" spans="1:2" ht="15.5" x14ac:dyDescent="0.35">
      <c r="A230" s="49" t="s">
        <v>37</v>
      </c>
      <c r="B230" s="47">
        <f>Prev!C22</f>
        <v>0.33369150073298975</v>
      </c>
    </row>
    <row r="231" spans="1:2" ht="15.5" x14ac:dyDescent="0.35">
      <c r="A231" s="49" t="s">
        <v>38</v>
      </c>
      <c r="B231" s="47">
        <f>Prev!C23</f>
        <v>0.3336915007329897</v>
      </c>
    </row>
    <row r="232" spans="1:2" ht="15.5" x14ac:dyDescent="0.35">
      <c r="A232" s="49" t="s">
        <v>39</v>
      </c>
      <c r="B232" s="47">
        <f>Prev!C24</f>
        <v>0.33369150073298948</v>
      </c>
    </row>
    <row r="233" spans="1:2" ht="15.5" x14ac:dyDescent="0.35">
      <c r="A233" s="49" t="s">
        <v>40</v>
      </c>
      <c r="B233" s="47">
        <f>Prev!C25</f>
        <v>0.33369150073298964</v>
      </c>
    </row>
    <row r="234" spans="1:2" ht="15.5" x14ac:dyDescent="0.35">
      <c r="A234" s="49" t="s">
        <v>41</v>
      </c>
      <c r="B234" s="47">
        <f>Prev!C26</f>
        <v>0.34524015638594341</v>
      </c>
    </row>
    <row r="235" spans="1:2" ht="15.5" x14ac:dyDescent="0.35">
      <c r="A235" s="49" t="s">
        <v>42</v>
      </c>
      <c r="B235" s="47">
        <f>Prev!C27</f>
        <v>0.34524015638594335</v>
      </c>
    </row>
    <row r="236" spans="1:2" ht="15.5" x14ac:dyDescent="0.35">
      <c r="A236" s="49" t="s">
        <v>43</v>
      </c>
      <c r="B236" s="47">
        <f>Prev!C28</f>
        <v>0.34524015638594308</v>
      </c>
    </row>
    <row r="237" spans="1:2" ht="15.5" x14ac:dyDescent="0.35">
      <c r="A237" s="49" t="s">
        <v>44</v>
      </c>
      <c r="B237" s="47">
        <f>Prev!C29</f>
        <v>0.34524015638594341</v>
      </c>
    </row>
    <row r="238" spans="1:2" ht="15.5" x14ac:dyDescent="0.35">
      <c r="A238" s="49" t="s">
        <v>45</v>
      </c>
      <c r="B238" s="47">
        <f>Prev!C30</f>
        <v>0.34524015638594341</v>
      </c>
    </row>
    <row r="239" spans="1:2" ht="15.5" x14ac:dyDescent="0.35">
      <c r="A239" s="49" t="s">
        <v>46</v>
      </c>
      <c r="B239" s="47">
        <f>Prev!C31</f>
        <v>0.31740240488448829</v>
      </c>
    </row>
    <row r="240" spans="1:2" ht="15.5" x14ac:dyDescent="0.35">
      <c r="A240" s="49" t="s">
        <v>47</v>
      </c>
      <c r="B240" s="47">
        <f>Prev!C32</f>
        <v>0.31740240488448834</v>
      </c>
    </row>
    <row r="241" spans="1:2" ht="15.5" x14ac:dyDescent="0.35">
      <c r="A241" s="49" t="s">
        <v>48</v>
      </c>
      <c r="B241" s="47">
        <f>Prev!C33</f>
        <v>0.31740240488448862</v>
      </c>
    </row>
    <row r="242" spans="1:2" ht="15.5" x14ac:dyDescent="0.35">
      <c r="A242" s="49" t="s">
        <v>49</v>
      </c>
      <c r="B242" s="47">
        <f>Prev!C34</f>
        <v>0.3174024048844884</v>
      </c>
    </row>
    <row r="243" spans="1:2" ht="15.5" x14ac:dyDescent="0.35">
      <c r="A243" s="49" t="s">
        <v>50</v>
      </c>
      <c r="B243" s="47">
        <f>Prev!C35</f>
        <v>0.31740240488448829</v>
      </c>
    </row>
    <row r="244" spans="1:2" ht="15.5" x14ac:dyDescent="0.35">
      <c r="A244" s="49" t="s">
        <v>51</v>
      </c>
      <c r="B244" s="47">
        <f>Prev!C36</f>
        <v>0.33152272983925984</v>
      </c>
    </row>
    <row r="245" spans="1:2" ht="15.5" x14ac:dyDescent="0.35">
      <c r="A245" s="49" t="s">
        <v>52</v>
      </c>
      <c r="B245" s="47">
        <f>Prev!C37</f>
        <v>0.33152272983925984</v>
      </c>
    </row>
    <row r="246" spans="1:2" ht="15.5" x14ac:dyDescent="0.35">
      <c r="A246" s="49" t="s">
        <v>53</v>
      </c>
      <c r="B246" s="47">
        <f>Prev!C38</f>
        <v>0.33152272983926001</v>
      </c>
    </row>
    <row r="247" spans="1:2" ht="15.5" x14ac:dyDescent="0.35">
      <c r="A247" s="49" t="s">
        <v>54</v>
      </c>
      <c r="B247" s="47">
        <f>Prev!C39</f>
        <v>0.3315227298392599</v>
      </c>
    </row>
    <row r="248" spans="1:2" ht="15.5" x14ac:dyDescent="0.35">
      <c r="A248" s="49" t="s">
        <v>55</v>
      </c>
      <c r="B248" s="47">
        <f>Prev!C40</f>
        <v>0.33152272983925984</v>
      </c>
    </row>
    <row r="249" spans="1:2" ht="15.5" x14ac:dyDescent="0.35">
      <c r="A249" s="49" t="s">
        <v>56</v>
      </c>
      <c r="B249" s="47">
        <f>Prev!C41</f>
        <v>0.28981713924026947</v>
      </c>
    </row>
    <row r="250" spans="1:2" ht="15.5" x14ac:dyDescent="0.35">
      <c r="A250" s="49" t="s">
        <v>57</v>
      </c>
      <c r="B250" s="47">
        <f>Prev!C42</f>
        <v>0.28981713924026942</v>
      </c>
    </row>
    <row r="251" spans="1:2" ht="15.5" x14ac:dyDescent="0.35">
      <c r="A251" s="49" t="s">
        <v>58</v>
      </c>
      <c r="B251" s="47">
        <f>Prev!C43</f>
        <v>0.28981713924026936</v>
      </c>
    </row>
    <row r="252" spans="1:2" ht="15.5" x14ac:dyDescent="0.35">
      <c r="A252" s="49" t="s">
        <v>59</v>
      </c>
      <c r="B252" s="47">
        <f>Prev!C44</f>
        <v>0.28981713924026942</v>
      </c>
    </row>
    <row r="253" spans="1:2" ht="15.5" x14ac:dyDescent="0.35">
      <c r="A253" s="49" t="s">
        <v>60</v>
      </c>
      <c r="B253" s="47">
        <f>Prev!C45</f>
        <v>0.28981713924026958</v>
      </c>
    </row>
    <row r="254" spans="1:2" ht="15.5" x14ac:dyDescent="0.35">
      <c r="A254" s="49" t="s">
        <v>61</v>
      </c>
      <c r="B254" s="47">
        <f>Prev!C46</f>
        <v>0.32829591569854433</v>
      </c>
    </row>
    <row r="255" spans="1:2" ht="15.5" x14ac:dyDescent="0.35">
      <c r="A255" s="49" t="s">
        <v>62</v>
      </c>
      <c r="B255" s="47">
        <f>Prev!C47</f>
        <v>0.32829591569854444</v>
      </c>
    </row>
    <row r="256" spans="1:2" ht="15.5" x14ac:dyDescent="0.35">
      <c r="A256" s="49" t="s">
        <v>63</v>
      </c>
      <c r="B256" s="47">
        <f>Prev!C48</f>
        <v>0.32829591569854433</v>
      </c>
    </row>
    <row r="257" spans="1:2" ht="15.5" x14ac:dyDescent="0.35">
      <c r="A257" s="49" t="s">
        <v>64</v>
      </c>
      <c r="B257" s="47">
        <f>Prev!C49</f>
        <v>0.32829591569854433</v>
      </c>
    </row>
    <row r="258" spans="1:2" ht="15.5" x14ac:dyDescent="0.35">
      <c r="A258" s="49" t="s">
        <v>65</v>
      </c>
      <c r="B258" s="47">
        <f>Prev!C50</f>
        <v>0.32829591569854449</v>
      </c>
    </row>
    <row r="259" spans="1:2" ht="15.5" x14ac:dyDescent="0.35">
      <c r="A259" s="49" t="s">
        <v>66</v>
      </c>
      <c r="B259" s="47">
        <f>Prev!C51</f>
        <v>0.32023329191505717</v>
      </c>
    </row>
    <row r="260" spans="1:2" ht="15.5" x14ac:dyDescent="0.35">
      <c r="A260" s="49" t="s">
        <v>67</v>
      </c>
      <c r="B260" s="47">
        <f>Prev!C52</f>
        <v>0.32023329191505717</v>
      </c>
    </row>
    <row r="261" spans="1:2" ht="15.5" x14ac:dyDescent="0.35">
      <c r="A261" s="49" t="s">
        <v>68</v>
      </c>
      <c r="B261" s="47">
        <f>Prev!C53</f>
        <v>0.32023329191505695</v>
      </c>
    </row>
    <row r="262" spans="1:2" ht="15.5" x14ac:dyDescent="0.35">
      <c r="A262" s="49" t="s">
        <v>69</v>
      </c>
      <c r="B262" s="47">
        <f>Prev!C54</f>
        <v>0.32023329191505689</v>
      </c>
    </row>
    <row r="263" spans="1:2" ht="15.5" x14ac:dyDescent="0.35">
      <c r="A263" s="49" t="s">
        <v>70</v>
      </c>
      <c r="B263" s="47">
        <f>Prev!C55</f>
        <v>0.32023329191505695</v>
      </c>
    </row>
    <row r="264" spans="1:2" ht="15.5" x14ac:dyDescent="0.35">
      <c r="A264" s="49" t="s">
        <v>71</v>
      </c>
      <c r="B264" s="47">
        <f>Prev!C56</f>
        <v>0.29993466478359487</v>
      </c>
    </row>
    <row r="265" spans="1:2" ht="15.5" x14ac:dyDescent="0.35">
      <c r="A265" s="49" t="s">
        <v>72</v>
      </c>
      <c r="B265" s="47">
        <f>Prev!C57</f>
        <v>0.29993466478359476</v>
      </c>
    </row>
    <row r="266" spans="1:2" ht="15.5" x14ac:dyDescent="0.35">
      <c r="A266" s="49" t="s">
        <v>73</v>
      </c>
      <c r="B266" s="47">
        <f>Prev!C58</f>
        <v>0.29993466478359465</v>
      </c>
    </row>
    <row r="267" spans="1:2" ht="15.5" x14ac:dyDescent="0.35">
      <c r="A267" s="49" t="s">
        <v>74</v>
      </c>
      <c r="B267" s="47">
        <f>Prev!C59</f>
        <v>0.29993466478359465</v>
      </c>
    </row>
    <row r="268" spans="1:2" ht="15.5" x14ac:dyDescent="0.35">
      <c r="A268" s="49" t="s">
        <v>75</v>
      </c>
      <c r="B268" s="47">
        <f>Prev!C60</f>
        <v>0.29993466478359476</v>
      </c>
    </row>
    <row r="269" spans="1:2" ht="15.5" x14ac:dyDescent="0.35">
      <c r="A269" s="49" t="s">
        <v>76</v>
      </c>
      <c r="B269" s="47">
        <f>Prev!C61</f>
        <v>0.31116191041422475</v>
      </c>
    </row>
    <row r="270" spans="1:2" ht="15.5" x14ac:dyDescent="0.35">
      <c r="A270" s="49" t="s">
        <v>77</v>
      </c>
      <c r="B270" s="47">
        <f>Prev!C62</f>
        <v>0.31116191041422464</v>
      </c>
    </row>
    <row r="271" spans="1:2" ht="15.5" x14ac:dyDescent="0.35">
      <c r="A271" s="49" t="s">
        <v>78</v>
      </c>
      <c r="B271" s="47">
        <f>Prev!C63</f>
        <v>0.31116191041422464</v>
      </c>
    </row>
    <row r="272" spans="1:2" ht="15.5" x14ac:dyDescent="0.35">
      <c r="A272" s="49" t="s">
        <v>79</v>
      </c>
      <c r="B272" s="47">
        <f>Prev!C64</f>
        <v>0.3111619104142247</v>
      </c>
    </row>
    <row r="273" spans="1:2" ht="15.5" x14ac:dyDescent="0.35">
      <c r="A273" s="49" t="s">
        <v>80</v>
      </c>
      <c r="B273" s="47">
        <f>Prev!C65</f>
        <v>0.31116191041422459</v>
      </c>
    </row>
    <row r="274" spans="1:2" ht="15.5" x14ac:dyDescent="0.35">
      <c r="A274" s="49" t="s">
        <v>81</v>
      </c>
      <c r="B274" s="47">
        <f>Prev!C66</f>
        <v>0.18793152504986116</v>
      </c>
    </row>
    <row r="275" spans="1:2" ht="15.5" x14ac:dyDescent="0.35">
      <c r="A275" s="49" t="s">
        <v>82</v>
      </c>
      <c r="B275" s="47">
        <f>Prev!C67</f>
        <v>0.18793152504986102</v>
      </c>
    </row>
    <row r="276" spans="1:2" ht="15.5" x14ac:dyDescent="0.35">
      <c r="A276" s="49" t="s">
        <v>83</v>
      </c>
      <c r="B276" s="47">
        <f>Prev!C68</f>
        <v>0.18793152504986105</v>
      </c>
    </row>
    <row r="277" spans="1:2" ht="15.5" x14ac:dyDescent="0.35">
      <c r="A277" s="49" t="s">
        <v>84</v>
      </c>
      <c r="B277" s="47">
        <f>Prev!C69</f>
        <v>0.18793152504986108</v>
      </c>
    </row>
    <row r="278" spans="1:2" ht="15.5" x14ac:dyDescent="0.35">
      <c r="A278" s="49" t="s">
        <v>85</v>
      </c>
      <c r="B278" s="47">
        <f>Prev!C70</f>
        <v>0.18793152504986113</v>
      </c>
    </row>
    <row r="279" spans="1:2" ht="15.5" x14ac:dyDescent="0.35">
      <c r="A279" s="49" t="s">
        <v>86</v>
      </c>
      <c r="B279" s="47">
        <f>Prev!C71</f>
        <v>0.18793152504986113</v>
      </c>
    </row>
    <row r="280" spans="1:2" ht="15.5" x14ac:dyDescent="0.35">
      <c r="A280" s="49" t="s">
        <v>87</v>
      </c>
      <c r="B280" s="47">
        <f>Prev!C72</f>
        <v>0.1879315250498611</v>
      </c>
    </row>
    <row r="281" spans="1:2" ht="15.5" x14ac:dyDescent="0.35">
      <c r="A281" s="49" t="s">
        <v>88</v>
      </c>
      <c r="B281" s="47">
        <f>Prev!C73</f>
        <v>0.18793152504986108</v>
      </c>
    </row>
    <row r="282" spans="1:2" ht="15.5" x14ac:dyDescent="0.35">
      <c r="A282" s="49" t="s">
        <v>89</v>
      </c>
      <c r="B282" s="47">
        <f>Prev!C74</f>
        <v>0.18793152504986105</v>
      </c>
    </row>
    <row r="283" spans="1:2" ht="15.5" x14ac:dyDescent="0.35">
      <c r="A283" s="49" t="s">
        <v>90</v>
      </c>
      <c r="B283" s="47">
        <f>Prev!C75</f>
        <v>0.18793152504986116</v>
      </c>
    </row>
    <row r="284" spans="1:2" ht="15.5" x14ac:dyDescent="0.35">
      <c r="A284" s="49" t="s">
        <v>91</v>
      </c>
      <c r="B284" s="47">
        <f>Prev!C76</f>
        <v>0.18793152504986102</v>
      </c>
    </row>
    <row r="285" spans="1:2" ht="15.5" x14ac:dyDescent="0.35">
      <c r="A285" s="49" t="s">
        <v>92</v>
      </c>
      <c r="B285" s="47">
        <f>Prev!C77</f>
        <v>0.18793152504986105</v>
      </c>
    </row>
    <row r="286" spans="1:2" ht="15.5" x14ac:dyDescent="0.35">
      <c r="A286" s="49" t="s">
        <v>93</v>
      </c>
      <c r="B286" s="47">
        <f>Prev!C78</f>
        <v>0.18793152504986108</v>
      </c>
    </row>
    <row r="287" spans="1:2" ht="15.5" x14ac:dyDescent="0.35">
      <c r="A287" s="49" t="s">
        <v>94</v>
      </c>
      <c r="B287" s="47">
        <f>Prev!C79</f>
        <v>0.18793152504986105</v>
      </c>
    </row>
    <row r="288" spans="1:2" ht="15.5" x14ac:dyDescent="0.35">
      <c r="A288" s="49" t="s">
        <v>95</v>
      </c>
      <c r="B288" s="47">
        <f>Prev!C80</f>
        <v>0.18793152504986108</v>
      </c>
    </row>
    <row r="289" spans="1:2" ht="15.5" x14ac:dyDescent="0.35">
      <c r="A289" s="49" t="s">
        <v>96</v>
      </c>
      <c r="B289" s="47">
        <f>Prev!C81</f>
        <v>0.18793152504986102</v>
      </c>
    </row>
    <row r="290" spans="1:2" ht="15.5" x14ac:dyDescent="0.35">
      <c r="A290" s="49" t="s">
        <v>97</v>
      </c>
      <c r="B290" s="47">
        <f>Prev!C82</f>
        <v>0.18793152504986108</v>
      </c>
    </row>
    <row r="291" spans="1:2" ht="15.5" x14ac:dyDescent="0.35">
      <c r="A291" s="49" t="s">
        <v>98</v>
      </c>
      <c r="B291" s="47">
        <f>Prev!C83</f>
        <v>0.18793152504986108</v>
      </c>
    </row>
    <row r="292" spans="1:2" ht="15.5" x14ac:dyDescent="0.35">
      <c r="A292" s="49" t="s">
        <v>99</v>
      </c>
      <c r="B292" s="47">
        <f>Prev!C84</f>
        <v>0.18793152504986102</v>
      </c>
    </row>
    <row r="293" spans="1:2" ht="15.5" x14ac:dyDescent="0.35">
      <c r="A293" s="49" t="s">
        <v>100</v>
      </c>
      <c r="B293" s="47">
        <f>Prev!C85</f>
        <v>0.18793152504986108</v>
      </c>
    </row>
    <row r="294" spans="1:2" ht="15.5" x14ac:dyDescent="0.35">
      <c r="A294" s="49" t="s">
        <v>101</v>
      </c>
      <c r="B294" s="47">
        <f>Prev!C86</f>
        <v>0.18793152504986108</v>
      </c>
    </row>
    <row r="295" spans="1:2" ht="15.5" x14ac:dyDescent="0.35">
      <c r="A295" s="49" t="s">
        <v>102</v>
      </c>
      <c r="B295" s="47">
        <f>Prev!C87</f>
        <v>0.18793152504986113</v>
      </c>
    </row>
    <row r="296" spans="1:2" ht="15.5" x14ac:dyDescent="0.35">
      <c r="A296" s="49" t="s">
        <v>103</v>
      </c>
      <c r="B296" s="47">
        <f>Prev!C88</f>
        <v>0.18793152504986113</v>
      </c>
    </row>
    <row r="297" spans="1:2" ht="15.5" x14ac:dyDescent="0.35">
      <c r="A297" s="49" t="s">
        <v>104</v>
      </c>
      <c r="B297" s="47">
        <f>Prev!C89</f>
        <v>0.18793152504986113</v>
      </c>
    </row>
    <row r="298" spans="1:2" ht="15.5" x14ac:dyDescent="0.35">
      <c r="A298" s="49" t="s">
        <v>105</v>
      </c>
      <c r="B298" s="47">
        <f>Prev!C90</f>
        <v>0.18793152504986113</v>
      </c>
    </row>
    <row r="299" spans="1:2" ht="15.5" x14ac:dyDescent="0.35">
      <c r="A299" s="49" t="s">
        <v>106</v>
      </c>
      <c r="B299" s="47">
        <f>Prev!C91</f>
        <v>0.18793152504986113</v>
      </c>
    </row>
    <row r="300" spans="1:2" ht="15.5" x14ac:dyDescent="0.35">
      <c r="A300" s="49" t="s">
        <v>107</v>
      </c>
      <c r="B300" s="47">
        <f>Prev!C92</f>
        <v>0.18793152504986113</v>
      </c>
    </row>
    <row r="301" spans="1:2" ht="15.5" x14ac:dyDescent="0.35">
      <c r="A301" s="49" t="s">
        <v>108</v>
      </c>
      <c r="B301" s="47">
        <f>Prev!C93</f>
        <v>0.18793152504986113</v>
      </c>
    </row>
    <row r="302" spans="1:2" ht="15.5" x14ac:dyDescent="0.35">
      <c r="A302" s="49" t="s">
        <v>109</v>
      </c>
      <c r="B302" s="47">
        <f>Prev!C94</f>
        <v>0.18793152504986113</v>
      </c>
    </row>
    <row r="303" spans="1:2" ht="15.5" x14ac:dyDescent="0.35">
      <c r="A303" s="49" t="s">
        <v>110</v>
      </c>
      <c r="B303" s="47">
        <f>Prev!C95</f>
        <v>0.18793152504986113</v>
      </c>
    </row>
    <row r="304" spans="1:2" ht="15.5" x14ac:dyDescent="0.35">
      <c r="A304" s="49" t="s">
        <v>111</v>
      </c>
      <c r="B304" s="47">
        <f>Prev!C96</f>
        <v>0.18793152504986113</v>
      </c>
    </row>
    <row r="305" spans="1:2" ht="15.5" x14ac:dyDescent="0.35">
      <c r="A305" s="49" t="s">
        <v>112</v>
      </c>
      <c r="B305" s="47">
        <f>Prev!C97</f>
        <v>0.18793152504986113</v>
      </c>
    </row>
    <row r="306" spans="1:2" ht="15.5" x14ac:dyDescent="0.35">
      <c r="A306" s="49" t="s">
        <v>113</v>
      </c>
      <c r="B306" s="47">
        <f>Prev!C98</f>
        <v>0.18793152504986113</v>
      </c>
    </row>
    <row r="307" spans="1:2" ht="15.5" x14ac:dyDescent="0.35">
      <c r="A307" s="49" t="s">
        <v>114</v>
      </c>
      <c r="B307" s="47">
        <f>Prev!C99</f>
        <v>0.18793152504986113</v>
      </c>
    </row>
    <row r="308" spans="1:2" ht="15.5" x14ac:dyDescent="0.35">
      <c r="A308" s="49" t="s">
        <v>115</v>
      </c>
      <c r="B308" s="47">
        <f>Prev!C100</f>
        <v>0.18793152504986113</v>
      </c>
    </row>
    <row r="309" spans="1:2" ht="15.5" x14ac:dyDescent="0.35">
      <c r="A309" s="49" t="s">
        <v>116</v>
      </c>
      <c r="B309" s="47">
        <f>Prev!C101</f>
        <v>0.18793152504986113</v>
      </c>
    </row>
    <row r="310" spans="1:2" ht="15.5" x14ac:dyDescent="0.35">
      <c r="A310" s="49" t="s">
        <v>117</v>
      </c>
      <c r="B310" s="47">
        <f>Prev!C102</f>
        <v>0.18793152504986113</v>
      </c>
    </row>
    <row r="311" spans="1:2" ht="15.5" x14ac:dyDescent="0.35">
      <c r="A311" s="49" t="s">
        <v>118</v>
      </c>
      <c r="B311" s="47">
        <f>Prev!C103</f>
        <v>0.18793152504986113</v>
      </c>
    </row>
    <row r="312" spans="1:2" ht="15.5" x14ac:dyDescent="0.35">
      <c r="A312" s="49" t="s">
        <v>119</v>
      </c>
      <c r="B312" s="47">
        <f>Prev!C104</f>
        <v>0.24645411482211577</v>
      </c>
    </row>
    <row r="313" spans="1:2" ht="15.5" x14ac:dyDescent="0.35">
      <c r="A313" s="49" t="s">
        <v>120</v>
      </c>
      <c r="B313" s="47">
        <f>Prev!C105</f>
        <v>0.24645411482211579</v>
      </c>
    </row>
    <row r="314" spans="1:2" ht="15.5" x14ac:dyDescent="0.35">
      <c r="A314" s="49" t="s">
        <v>121</v>
      </c>
      <c r="B314" s="47">
        <f>Prev!C106</f>
        <v>0.24645411482211577</v>
      </c>
    </row>
    <row r="315" spans="1:2" ht="15.5" x14ac:dyDescent="0.35">
      <c r="A315" s="49" t="s">
        <v>122</v>
      </c>
      <c r="B315" s="47">
        <f>Prev!C107</f>
        <v>0.24219707882541008</v>
      </c>
    </row>
    <row r="316" spans="1:2" ht="15.5" x14ac:dyDescent="0.35">
      <c r="A316" s="49" t="s">
        <v>123</v>
      </c>
      <c r="B316" s="47">
        <f>Prev!C108</f>
        <v>0.24219707882541006</v>
      </c>
    </row>
    <row r="317" spans="1:2" ht="15.5" x14ac:dyDescent="0.35">
      <c r="A317" s="49" t="s">
        <v>124</v>
      </c>
      <c r="B317" s="47">
        <f>Prev!C109</f>
        <v>0.24219707882541028</v>
      </c>
    </row>
    <row r="318" spans="1:2" ht="15.5" x14ac:dyDescent="0.35">
      <c r="A318" s="49" t="s">
        <v>125</v>
      </c>
      <c r="B318" s="47">
        <f>Prev!C110</f>
        <v>0.24219707882541014</v>
      </c>
    </row>
    <row r="319" spans="1:2" ht="15.5" x14ac:dyDescent="0.35">
      <c r="A319" s="49" t="s">
        <v>126</v>
      </c>
      <c r="B319" s="47">
        <f>Prev!C111</f>
        <v>0.28399945382095343</v>
      </c>
    </row>
    <row r="320" spans="1:2" ht="15.5" x14ac:dyDescent="0.35">
      <c r="A320" s="49" t="s">
        <v>127</v>
      </c>
      <c r="B320" s="47">
        <f>Prev!C112</f>
        <v>0.28578432264701009</v>
      </c>
    </row>
    <row r="321" spans="1:2" ht="15.5" x14ac:dyDescent="0.35">
      <c r="A321" s="49" t="s">
        <v>128</v>
      </c>
      <c r="B321" s="47">
        <f>Prev!C113</f>
        <v>0.28578432264701015</v>
      </c>
    </row>
    <row r="322" spans="1:2" ht="15.5" x14ac:dyDescent="0.35">
      <c r="A322" s="49" t="s">
        <v>129</v>
      </c>
      <c r="B322" s="47">
        <f>Prev!C114</f>
        <v>0.28578432264701015</v>
      </c>
    </row>
    <row r="323" spans="1:2" ht="15.5" x14ac:dyDescent="0.35">
      <c r="A323" s="49" t="s">
        <v>130</v>
      </c>
      <c r="B323" s="47">
        <f>Prev!C115</f>
        <v>0.28578432264701009</v>
      </c>
    </row>
    <row r="324" spans="1:2" ht="15.5" x14ac:dyDescent="0.35">
      <c r="A324" s="49" t="s">
        <v>131</v>
      </c>
      <c r="B324" s="47">
        <f>Prev!C116</f>
        <v>0.30673270982959844</v>
      </c>
    </row>
    <row r="325" spans="1:2" ht="15.5" x14ac:dyDescent="0.35">
      <c r="A325" s="49" t="s">
        <v>132</v>
      </c>
      <c r="B325" s="47">
        <f>Prev!C117</f>
        <v>0.3081875961994896</v>
      </c>
    </row>
    <row r="326" spans="1:2" ht="15.5" x14ac:dyDescent="0.35">
      <c r="A326" s="49" t="s">
        <v>133</v>
      </c>
      <c r="B326" s="47">
        <f>Prev!C118</f>
        <v>0.30818759619948932</v>
      </c>
    </row>
    <row r="327" spans="1:2" ht="15.5" x14ac:dyDescent="0.35">
      <c r="A327" s="49" t="s">
        <v>134</v>
      </c>
      <c r="B327" s="47">
        <f>Prev!C119</f>
        <v>0.30818759619948954</v>
      </c>
    </row>
    <row r="328" spans="1:2" ht="15.5" x14ac:dyDescent="0.35">
      <c r="A328" s="49" t="s">
        <v>135</v>
      </c>
      <c r="B328" s="47">
        <f>Prev!C120</f>
        <v>0.30818759619948943</v>
      </c>
    </row>
    <row r="329" spans="1:2" ht="15.5" x14ac:dyDescent="0.35">
      <c r="A329" s="49" t="s">
        <v>136</v>
      </c>
      <c r="B329" s="47">
        <f>Prev!C121</f>
        <v>0.3210550569161093</v>
      </c>
    </row>
    <row r="330" spans="1:2" ht="15.5" x14ac:dyDescent="0.35">
      <c r="A330" s="49" t="s">
        <v>137</v>
      </c>
      <c r="B330" s="47">
        <f>Prev!C122</f>
        <v>0.32081624528765407</v>
      </c>
    </row>
    <row r="331" spans="1:2" ht="15.5" x14ac:dyDescent="0.35">
      <c r="A331" s="49" t="s">
        <v>138</v>
      </c>
      <c r="B331" s="47">
        <f>Prev!C123</f>
        <v>0.32081624528765434</v>
      </c>
    </row>
    <row r="332" spans="1:2" ht="15.5" x14ac:dyDescent="0.35">
      <c r="A332" s="49" t="s">
        <v>139</v>
      </c>
      <c r="B332" s="47">
        <f>Prev!C124</f>
        <v>0.32081624528765401</v>
      </c>
    </row>
    <row r="333" spans="1:2" ht="15.5" x14ac:dyDescent="0.35">
      <c r="A333" s="49" t="s">
        <v>140</v>
      </c>
      <c r="B333" s="47">
        <f>Prev!C125</f>
        <v>0.32081624528765412</v>
      </c>
    </row>
    <row r="334" spans="1:2" ht="15.5" x14ac:dyDescent="0.35">
      <c r="A334" s="49" t="s">
        <v>141</v>
      </c>
      <c r="B334" s="47">
        <f>Prev!C126</f>
        <v>0.32234513632316225</v>
      </c>
    </row>
    <row r="335" spans="1:2" ht="15.5" x14ac:dyDescent="0.35">
      <c r="A335" s="49" t="s">
        <v>142</v>
      </c>
      <c r="B335" s="47">
        <f>Prev!C127</f>
        <v>0.32184909706630543</v>
      </c>
    </row>
    <row r="336" spans="1:2" ht="15.5" x14ac:dyDescent="0.35">
      <c r="A336" s="49" t="s">
        <v>143</v>
      </c>
      <c r="B336" s="47">
        <f>Prev!C128</f>
        <v>0.32184909706630549</v>
      </c>
    </row>
    <row r="337" spans="1:2" ht="15.5" x14ac:dyDescent="0.35">
      <c r="A337" s="49" t="s">
        <v>144</v>
      </c>
      <c r="B337" s="47">
        <f>Prev!C129</f>
        <v>0.32184909706630543</v>
      </c>
    </row>
    <row r="338" spans="1:2" ht="15.5" x14ac:dyDescent="0.35">
      <c r="A338" s="49" t="s">
        <v>145</v>
      </c>
      <c r="B338" s="47">
        <f>Prev!C130</f>
        <v>0.32184909706630543</v>
      </c>
    </row>
    <row r="339" spans="1:2" ht="15.5" x14ac:dyDescent="0.35">
      <c r="A339" s="49" t="s">
        <v>146</v>
      </c>
      <c r="B339" s="47">
        <f>Prev!C131</f>
        <v>0.33848692144444592</v>
      </c>
    </row>
    <row r="340" spans="1:2" ht="15.5" x14ac:dyDescent="0.35">
      <c r="A340" s="49" t="s">
        <v>147</v>
      </c>
      <c r="B340" s="47">
        <f>Prev!C132</f>
        <v>0.34315279828139467</v>
      </c>
    </row>
    <row r="341" spans="1:2" ht="15.5" x14ac:dyDescent="0.35">
      <c r="A341" s="49" t="s">
        <v>148</v>
      </c>
      <c r="B341" s="47">
        <f>Prev!C133</f>
        <v>0.34315279828139472</v>
      </c>
    </row>
    <row r="342" spans="1:2" ht="15.5" x14ac:dyDescent="0.35">
      <c r="A342" s="49" t="s">
        <v>149</v>
      </c>
      <c r="B342" s="47">
        <f>Prev!C134</f>
        <v>0.34315279828139478</v>
      </c>
    </row>
    <row r="343" spans="1:2" ht="15.5" x14ac:dyDescent="0.35">
      <c r="A343" s="49" t="s">
        <v>150</v>
      </c>
      <c r="B343" s="47">
        <f>Prev!C135</f>
        <v>0.34315279828139478</v>
      </c>
    </row>
    <row r="344" spans="1:2" ht="15.5" x14ac:dyDescent="0.35">
      <c r="A344" s="49" t="s">
        <v>151</v>
      </c>
      <c r="B344" s="47">
        <f>Prev!C136</f>
        <v>0.32817813627653852</v>
      </c>
    </row>
    <row r="345" spans="1:2" ht="15.5" x14ac:dyDescent="0.35">
      <c r="A345" s="49" t="s">
        <v>152</v>
      </c>
      <c r="B345" s="47">
        <f>Prev!C137</f>
        <v>0.28609700024976426</v>
      </c>
    </row>
    <row r="346" spans="1:2" ht="15.5" x14ac:dyDescent="0.35">
      <c r="A346" s="49" t="s">
        <v>153</v>
      </c>
      <c r="B346" s="47">
        <f>Prev!C138</f>
        <v>0.28609700024976453</v>
      </c>
    </row>
    <row r="347" spans="1:2" ht="15.5" x14ac:dyDescent="0.35">
      <c r="A347" s="49" t="s">
        <v>154</v>
      </c>
      <c r="B347" s="47">
        <f>Prev!C139</f>
        <v>0.28609700024976442</v>
      </c>
    </row>
    <row r="348" spans="1:2" ht="15.5" x14ac:dyDescent="0.35">
      <c r="A348" s="49" t="s">
        <v>155</v>
      </c>
      <c r="B348" s="47">
        <f>Prev!C140</f>
        <v>0.28609700024976448</v>
      </c>
    </row>
    <row r="349" spans="1:2" ht="15.5" x14ac:dyDescent="0.35">
      <c r="A349" s="49" t="s">
        <v>156</v>
      </c>
      <c r="B349" s="47">
        <f>Prev!C141</f>
        <v>0.29673299578200885</v>
      </c>
    </row>
    <row r="350" spans="1:2" ht="15.5" x14ac:dyDescent="0.35">
      <c r="A350" s="49" t="s">
        <v>157</v>
      </c>
      <c r="B350" s="47">
        <f>Prev!C142</f>
        <v>0.24845506541806786</v>
      </c>
    </row>
    <row r="351" spans="1:2" ht="15.5" x14ac:dyDescent="0.35">
      <c r="A351" s="49" t="s">
        <v>158</v>
      </c>
      <c r="B351" s="47">
        <f>Prev!C143</f>
        <v>0.24845506541806797</v>
      </c>
    </row>
    <row r="352" spans="1:2" ht="15.5" x14ac:dyDescent="0.35">
      <c r="A352" s="49" t="s">
        <v>159</v>
      </c>
      <c r="B352" s="47">
        <f>Prev!C144</f>
        <v>0.24845506541806792</v>
      </c>
    </row>
    <row r="353" spans="1:2" ht="15.5" x14ac:dyDescent="0.35">
      <c r="A353" s="49" t="s">
        <v>160</v>
      </c>
      <c r="B353" s="47">
        <f>Prev!C145</f>
        <v>0.24845506541806786</v>
      </c>
    </row>
    <row r="354" spans="1:2" ht="15.5" x14ac:dyDescent="0.35">
      <c r="A354" s="49" t="s">
        <v>161</v>
      </c>
      <c r="B354" s="47">
        <f>Prev!C146</f>
        <v>0.27213826604970925</v>
      </c>
    </row>
    <row r="355" spans="1:2" ht="15.5" x14ac:dyDescent="0.35">
      <c r="A355" s="49" t="s">
        <v>162</v>
      </c>
      <c r="B355" s="47">
        <f>Prev!C147</f>
        <v>0.32856203294602332</v>
      </c>
    </row>
    <row r="356" spans="1:2" ht="15.5" x14ac:dyDescent="0.35">
      <c r="A356" s="49" t="s">
        <v>163</v>
      </c>
      <c r="B356" s="47">
        <f>Prev!C148</f>
        <v>0.3285620329460231</v>
      </c>
    </row>
    <row r="357" spans="1:2" ht="15.5" x14ac:dyDescent="0.35">
      <c r="A357" s="49" t="s">
        <v>164</v>
      </c>
      <c r="B357" s="47">
        <f>Prev!C149</f>
        <v>0.3285620329460231</v>
      </c>
    </row>
    <row r="358" spans="1:2" ht="15.5" x14ac:dyDescent="0.35">
      <c r="A358" s="49" t="s">
        <v>165</v>
      </c>
      <c r="B358" s="47">
        <f>Prev!C150</f>
        <v>0.3285620329460231</v>
      </c>
    </row>
    <row r="359" spans="1:2" ht="15.5" x14ac:dyDescent="0.35">
      <c r="A359" s="49" t="s">
        <v>166</v>
      </c>
      <c r="B359" s="47">
        <f>Prev!C151</f>
        <v>0.31788812452774534</v>
      </c>
    </row>
    <row r="360" spans="1:2" ht="15.5" x14ac:dyDescent="0.35">
      <c r="A360" s="49" t="s">
        <v>167</v>
      </c>
      <c r="B360" s="47">
        <f>Prev!C152</f>
        <v>0.25508093687449418</v>
      </c>
    </row>
    <row r="361" spans="1:2" ht="15.5" x14ac:dyDescent="0.35">
      <c r="A361" s="49" t="s">
        <v>168</v>
      </c>
      <c r="B361" s="47">
        <f>Prev!C153</f>
        <v>0.25508093687449412</v>
      </c>
    </row>
    <row r="362" spans="1:2" ht="15.5" x14ac:dyDescent="0.35">
      <c r="A362" s="49" t="s">
        <v>169</v>
      </c>
      <c r="B362" s="47">
        <f>Prev!C154</f>
        <v>0.25508093687449412</v>
      </c>
    </row>
    <row r="363" spans="1:2" ht="15.5" x14ac:dyDescent="0.35">
      <c r="A363" s="49" t="s">
        <v>170</v>
      </c>
      <c r="B363" s="47">
        <f>Prev!C155</f>
        <v>0.25508093687449418</v>
      </c>
    </row>
    <row r="364" spans="1:2" ht="15.5" x14ac:dyDescent="0.35">
      <c r="A364" s="49" t="s">
        <v>171</v>
      </c>
      <c r="B364" s="47">
        <f>Prev!C156</f>
        <v>0.23241100901103784</v>
      </c>
    </row>
    <row r="365" spans="1:2" ht="15.5" x14ac:dyDescent="0.35">
      <c r="A365" s="49" t="s">
        <v>172</v>
      </c>
      <c r="B365" s="47">
        <f>Prev!C157</f>
        <v>0.32448925142587348</v>
      </c>
    </row>
    <row r="366" spans="1:2" ht="15.5" x14ac:dyDescent="0.35">
      <c r="A366" s="49" t="s">
        <v>173</v>
      </c>
      <c r="B366" s="47">
        <f>Prev!C158</f>
        <v>0.32448925142587359</v>
      </c>
    </row>
    <row r="367" spans="1:2" ht="15.5" x14ac:dyDescent="0.35">
      <c r="A367" s="49" t="s">
        <v>174</v>
      </c>
      <c r="B367" s="47">
        <f>Prev!C159</f>
        <v>0.32448925142587365</v>
      </c>
    </row>
    <row r="368" spans="1:2" ht="15.5" x14ac:dyDescent="0.35">
      <c r="A368" s="49" t="s">
        <v>175</v>
      </c>
      <c r="B368" s="47">
        <f>Prev!C160</f>
        <v>0.32448925142587365</v>
      </c>
    </row>
    <row r="369" spans="1:2" ht="15.5" x14ac:dyDescent="0.35">
      <c r="A369" s="49" t="s">
        <v>176</v>
      </c>
      <c r="B369" s="47">
        <f>Prev!C161</f>
        <v>0.32930136424517148</v>
      </c>
    </row>
    <row r="370" spans="1:2" ht="15.5" x14ac:dyDescent="0.35">
      <c r="A370" s="49" t="s">
        <v>177</v>
      </c>
      <c r="B370" s="47">
        <f>Prev!C162</f>
        <v>0.32526468267760711</v>
      </c>
    </row>
    <row r="371" spans="1:2" ht="15.5" x14ac:dyDescent="0.35">
      <c r="A371" s="49" t="s">
        <v>178</v>
      </c>
      <c r="B371" s="47">
        <f>Prev!C163</f>
        <v>0.32526468267760716</v>
      </c>
    </row>
    <row r="372" spans="1:2" ht="15.5" x14ac:dyDescent="0.35">
      <c r="A372" s="49" t="s">
        <v>179</v>
      </c>
      <c r="B372" s="47">
        <f>Prev!C164</f>
        <v>0.32526468267760711</v>
      </c>
    </row>
    <row r="373" spans="1:2" ht="15.5" x14ac:dyDescent="0.35">
      <c r="A373" s="49" t="s">
        <v>180</v>
      </c>
      <c r="B373" s="47">
        <f>Prev!C165</f>
        <v>0.32526468267760711</v>
      </c>
    </row>
    <row r="374" spans="1:2" ht="15.5" x14ac:dyDescent="0.35">
      <c r="A374" s="49" t="s">
        <v>181</v>
      </c>
      <c r="B374" s="47">
        <f>Prev!C166</f>
        <v>0.2838556975237872</v>
      </c>
    </row>
    <row r="375" spans="1:2" ht="15.5" x14ac:dyDescent="0.35">
      <c r="A375" s="49" t="s">
        <v>182</v>
      </c>
      <c r="B375" s="47">
        <f>Prev!C167</f>
        <v>0.23669836698708283</v>
      </c>
    </row>
    <row r="376" spans="1:2" ht="15.5" x14ac:dyDescent="0.35">
      <c r="A376" s="49" t="s">
        <v>183</v>
      </c>
      <c r="B376" s="47">
        <f>Prev!C168</f>
        <v>0.23669836698708269</v>
      </c>
    </row>
    <row r="377" spans="1:2" ht="15.5" x14ac:dyDescent="0.35">
      <c r="A377" s="49" t="s">
        <v>184</v>
      </c>
      <c r="B377" s="47">
        <f>Prev!C169</f>
        <v>0.23669836698708271</v>
      </c>
    </row>
    <row r="378" spans="1:2" ht="15.5" x14ac:dyDescent="0.35">
      <c r="A378" s="49" t="s">
        <v>185</v>
      </c>
      <c r="B378" s="47">
        <f>Prev!C170</f>
        <v>0.23669836698708269</v>
      </c>
    </row>
    <row r="379" spans="1:2" ht="15.5" x14ac:dyDescent="0.35">
      <c r="A379" s="49" t="s">
        <v>186</v>
      </c>
      <c r="B379" s="47">
        <f>Prev!C171</f>
        <v>0.23669836698708271</v>
      </c>
    </row>
    <row r="380" spans="1:2" ht="15.5" x14ac:dyDescent="0.35">
      <c r="A380" s="49" t="s">
        <v>187</v>
      </c>
      <c r="B380" s="47">
        <f>Prev!C172</f>
        <v>0.23669836698708269</v>
      </c>
    </row>
    <row r="381" spans="1:2" ht="15.5" x14ac:dyDescent="0.35">
      <c r="A381" s="49" t="s">
        <v>188</v>
      </c>
      <c r="B381" s="47">
        <f>Prev!C173</f>
        <v>0.23669836698708283</v>
      </c>
    </row>
    <row r="382" spans="1:2" ht="15.5" x14ac:dyDescent="0.35">
      <c r="A382" s="49" t="s">
        <v>189</v>
      </c>
      <c r="B382" s="47">
        <f>Prev!C174</f>
        <v>0.23669836698708271</v>
      </c>
    </row>
    <row r="383" spans="1:2" ht="15.5" x14ac:dyDescent="0.35">
      <c r="A383" s="49" t="s">
        <v>190</v>
      </c>
      <c r="B383" s="47">
        <f>Prev!C175</f>
        <v>0.23669836698708288</v>
      </c>
    </row>
    <row r="384" spans="1:2" ht="15.5" x14ac:dyDescent="0.35">
      <c r="A384" s="49" t="s">
        <v>191</v>
      </c>
      <c r="B384" s="47">
        <f>Prev!C176</f>
        <v>0.23669836698708283</v>
      </c>
    </row>
    <row r="385" spans="1:2" ht="15.5" x14ac:dyDescent="0.35">
      <c r="A385" s="49" t="s">
        <v>192</v>
      </c>
      <c r="B385" s="47">
        <f>Prev!C177</f>
        <v>0.2366983669870828</v>
      </c>
    </row>
    <row r="386" spans="1:2" ht="15.5" x14ac:dyDescent="0.35">
      <c r="A386" s="49" t="s">
        <v>193</v>
      </c>
      <c r="B386" s="47">
        <f>Prev!C178</f>
        <v>0.2366983669870826</v>
      </c>
    </row>
    <row r="387" spans="1:2" ht="15.5" x14ac:dyDescent="0.35">
      <c r="A387" s="49" t="s">
        <v>194</v>
      </c>
      <c r="B387" s="47">
        <f>Prev!C179</f>
        <v>0.23669836698708277</v>
      </c>
    </row>
    <row r="388" spans="1:2" ht="15.5" x14ac:dyDescent="0.35">
      <c r="A388" s="49" t="s">
        <v>195</v>
      </c>
      <c r="B388" s="47">
        <f>Prev!C180</f>
        <v>0.23669836698708277</v>
      </c>
    </row>
    <row r="389" spans="1:2" ht="15.5" x14ac:dyDescent="0.35">
      <c r="A389" s="49" t="s">
        <v>196</v>
      </c>
      <c r="B389" s="47">
        <f>Prev!C181</f>
        <v>0.23669836698708285</v>
      </c>
    </row>
    <row r="390" spans="1:2" ht="15.5" x14ac:dyDescent="0.35">
      <c r="A390" s="49" t="s">
        <v>197</v>
      </c>
      <c r="B390" s="47">
        <f>Prev!C182</f>
        <v>0.23669836698708277</v>
      </c>
    </row>
    <row r="391" spans="1:2" ht="15.5" x14ac:dyDescent="0.35">
      <c r="A391" s="49" t="s">
        <v>198</v>
      </c>
      <c r="B391" s="47">
        <f>Prev!C183</f>
        <v>0.23669836698708277</v>
      </c>
    </row>
    <row r="392" spans="1:2" ht="15.5" x14ac:dyDescent="0.35">
      <c r="A392" s="49" t="s">
        <v>199</v>
      </c>
      <c r="B392" s="47">
        <f>Prev!C184</f>
        <v>0.23669836698708277</v>
      </c>
    </row>
    <row r="393" spans="1:2" ht="15.5" x14ac:dyDescent="0.35">
      <c r="A393" s="49" t="s">
        <v>200</v>
      </c>
      <c r="B393" s="47">
        <f>Prev!C185</f>
        <v>0.23669836698708277</v>
      </c>
    </row>
    <row r="394" spans="1:2" ht="15.5" x14ac:dyDescent="0.35">
      <c r="A394" s="49" t="s">
        <v>201</v>
      </c>
      <c r="B394" s="47">
        <f>Prev!C186</f>
        <v>0.2366983669870826</v>
      </c>
    </row>
    <row r="395" spans="1:2" ht="15.5" x14ac:dyDescent="0.35">
      <c r="A395" s="49" t="s">
        <v>202</v>
      </c>
      <c r="B395" s="47">
        <f>Prev!C187</f>
        <v>0.23669836698708277</v>
      </c>
    </row>
    <row r="396" spans="1:2" ht="15.5" x14ac:dyDescent="0.35">
      <c r="A396" s="49" t="s">
        <v>203</v>
      </c>
      <c r="B396" s="47">
        <f>Prev!C188</f>
        <v>0.23669836698708271</v>
      </c>
    </row>
    <row r="397" spans="1:2" ht="15.5" x14ac:dyDescent="0.35">
      <c r="A397" s="49" t="s">
        <v>204</v>
      </c>
      <c r="B397" s="47">
        <f>Prev!C189</f>
        <v>0.23669836698708271</v>
      </c>
    </row>
    <row r="398" spans="1:2" ht="15.5" x14ac:dyDescent="0.35">
      <c r="A398" s="49" t="s">
        <v>205</v>
      </c>
      <c r="B398" s="47">
        <f>Prev!C190</f>
        <v>0.23669836698708271</v>
      </c>
    </row>
    <row r="399" spans="1:2" ht="15.5" x14ac:dyDescent="0.35">
      <c r="A399" s="49" t="s">
        <v>206</v>
      </c>
      <c r="B399" s="47">
        <f>Prev!C191</f>
        <v>0.23669836698708271</v>
      </c>
    </row>
    <row r="400" spans="1:2" ht="15.5" x14ac:dyDescent="0.35">
      <c r="A400" s="49" t="s">
        <v>207</v>
      </c>
      <c r="B400" s="47">
        <f>Prev!C192</f>
        <v>0.23669836698708271</v>
      </c>
    </row>
    <row r="401" spans="1:2" ht="15.5" x14ac:dyDescent="0.35">
      <c r="A401" s="49" t="s">
        <v>208</v>
      </c>
      <c r="B401" s="47">
        <f>Prev!C193</f>
        <v>0.23669836698708271</v>
      </c>
    </row>
    <row r="402" spans="1:2" ht="15.5" x14ac:dyDescent="0.35">
      <c r="A402" s="49" t="s">
        <v>209</v>
      </c>
      <c r="B402" s="47">
        <f>Prev!C194</f>
        <v>0.23669836698708271</v>
      </c>
    </row>
    <row r="403" spans="1:2" ht="15.5" x14ac:dyDescent="0.35">
      <c r="A403" s="49" t="s">
        <v>210</v>
      </c>
      <c r="B403" s="47">
        <f>Prev!C195</f>
        <v>0.23669836698708271</v>
      </c>
    </row>
    <row r="404" spans="1:2" ht="15.5" x14ac:dyDescent="0.35">
      <c r="A404" s="49" t="s">
        <v>211</v>
      </c>
      <c r="B404" s="47">
        <f>Prev!C196</f>
        <v>0.23669836698708271</v>
      </c>
    </row>
    <row r="405" spans="1:2" ht="15.5" x14ac:dyDescent="0.35">
      <c r="A405" s="49" t="s">
        <v>212</v>
      </c>
      <c r="B405" s="47">
        <f>Prev!C197</f>
        <v>0.23669836698708271</v>
      </c>
    </row>
    <row r="406" spans="1:2" ht="15.5" x14ac:dyDescent="0.35">
      <c r="A406" s="49" t="s">
        <v>213</v>
      </c>
      <c r="B406" s="47">
        <f>Prev!C198</f>
        <v>0.23669836698708271</v>
      </c>
    </row>
    <row r="407" spans="1:2" ht="15.5" x14ac:dyDescent="0.35">
      <c r="A407" s="49" t="s">
        <v>214</v>
      </c>
      <c r="B407" s="47">
        <f>Prev!C199</f>
        <v>0.23669836698708271</v>
      </c>
    </row>
    <row r="408" spans="1:2" ht="15.5" x14ac:dyDescent="0.35">
      <c r="A408" s="49" t="s">
        <v>215</v>
      </c>
      <c r="B408" s="47">
        <f>Prev!C200</f>
        <v>0.23669836698708271</v>
      </c>
    </row>
    <row r="409" spans="1:2" ht="15.5" x14ac:dyDescent="0.35">
      <c r="A409" s="49" t="s">
        <v>216</v>
      </c>
      <c r="B409" s="47">
        <f>Prev!C201</f>
        <v>0.23669836698708271</v>
      </c>
    </row>
    <row r="410" spans="1:2" ht="15.5" x14ac:dyDescent="0.35">
      <c r="A410" s="49" t="s">
        <v>217</v>
      </c>
      <c r="B410" s="47">
        <f>Prev!C202</f>
        <v>0.23669836698708271</v>
      </c>
    </row>
    <row r="411" spans="1:2" ht="15.5" x14ac:dyDescent="0.35">
      <c r="A411" s="49" t="s">
        <v>218</v>
      </c>
      <c r="B411" s="47">
        <f>Prev!C203</f>
        <v>0.23669836698708271</v>
      </c>
    </row>
    <row r="412" spans="1:2" ht="15.5" x14ac:dyDescent="0.35">
      <c r="A412" s="49" t="s">
        <v>219</v>
      </c>
      <c r="B412" s="47" t="e">
        <f>Prev!C204</f>
        <v>#NUM!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8FECC9-E3C4-4BEF-A341-79B1F789F659}">
  <dimension ref="A1:AJ412"/>
  <sheetViews>
    <sheetView topLeftCell="N16" workbookViewId="0">
      <selection activeCell="AA1" sqref="AA1:AJ1048576"/>
    </sheetView>
  </sheetViews>
  <sheetFormatPr defaultRowHeight="14.5" x14ac:dyDescent="0.35"/>
  <cols>
    <col min="1" max="1" width="8.7265625" style="48"/>
    <col min="2" max="2" width="8.7265625" style="19"/>
  </cols>
  <sheetData>
    <row r="1" spans="1:36" x14ac:dyDescent="0.35">
      <c r="B1" t="s">
        <v>360</v>
      </c>
      <c r="C1" t="s">
        <v>358</v>
      </c>
      <c r="D1" t="s">
        <v>356</v>
      </c>
      <c r="P1" t="s">
        <v>357</v>
      </c>
      <c r="AA1" t="s">
        <v>299</v>
      </c>
    </row>
    <row r="2" spans="1:36" ht="15.5" x14ac:dyDescent="0.35">
      <c r="A2" s="49"/>
      <c r="B2" s="25"/>
    </row>
    <row r="3" spans="1:36" ht="15.5" x14ac:dyDescent="0.35">
      <c r="B3" s="25" t="s">
        <v>335</v>
      </c>
      <c r="D3">
        <v>2021</v>
      </c>
      <c r="E3">
        <v>2022</v>
      </c>
      <c r="F3">
        <v>2023</v>
      </c>
      <c r="G3">
        <v>2024</v>
      </c>
      <c r="H3">
        <v>2025</v>
      </c>
      <c r="I3">
        <v>2026</v>
      </c>
      <c r="J3">
        <v>2027</v>
      </c>
      <c r="K3">
        <v>2028</v>
      </c>
      <c r="L3">
        <v>2029</v>
      </c>
      <c r="M3">
        <v>2030</v>
      </c>
      <c r="P3">
        <v>2021</v>
      </c>
      <c r="Q3">
        <v>2022</v>
      </c>
      <c r="R3">
        <v>2023</v>
      </c>
      <c r="S3">
        <v>2024</v>
      </c>
      <c r="T3">
        <v>2025</v>
      </c>
      <c r="U3">
        <v>2026</v>
      </c>
      <c r="V3">
        <v>2027</v>
      </c>
      <c r="W3">
        <v>2028</v>
      </c>
      <c r="X3">
        <v>2029</v>
      </c>
      <c r="Y3">
        <v>2030</v>
      </c>
      <c r="AA3">
        <v>2021</v>
      </c>
      <c r="AB3">
        <v>2022</v>
      </c>
      <c r="AC3">
        <v>2023</v>
      </c>
      <c r="AD3">
        <v>2024</v>
      </c>
      <c r="AE3">
        <v>2025</v>
      </c>
      <c r="AF3">
        <v>2026</v>
      </c>
      <c r="AG3">
        <v>2027</v>
      </c>
      <c r="AH3">
        <v>2028</v>
      </c>
      <c r="AI3">
        <v>2029</v>
      </c>
      <c r="AJ3">
        <v>2030</v>
      </c>
    </row>
    <row r="4" spans="1:36" ht="15.5" x14ac:dyDescent="0.35">
      <c r="B4" s="25"/>
    </row>
    <row r="5" spans="1:36" ht="15.5" x14ac:dyDescent="0.35">
      <c r="A5" s="49" t="s">
        <v>18</v>
      </c>
      <c r="B5" s="25">
        <f>PIF!T5</f>
        <v>1</v>
      </c>
      <c r="C5">
        <f>PIF!X5</f>
        <v>0</v>
      </c>
      <c r="D5" s="47">
        <f>Prev!B3</f>
        <v>0.41310668000117229</v>
      </c>
      <c r="E5" s="47">
        <f>Prev!E3</f>
        <v>0.4131066800011724</v>
      </c>
      <c r="F5" s="47">
        <f>Prev!H3</f>
        <v>0.4191012687390287</v>
      </c>
      <c r="G5" s="47">
        <f>Prev!K3</f>
        <v>0.41914572864664451</v>
      </c>
      <c r="H5" s="47">
        <f>Prev!N3</f>
        <v>0.4192026213590625</v>
      </c>
      <c r="I5" s="47">
        <f>Prev!Q3</f>
        <v>0.41927142690341512</v>
      </c>
      <c r="J5" s="47">
        <f>Prev!T3</f>
        <v>0.41935161309231422</v>
      </c>
      <c r="K5" s="47">
        <f>Prev!W3</f>
        <v>0.41944263844702889</v>
      </c>
      <c r="L5" s="47">
        <f>Prev!Z3</f>
        <v>0.41954395494838459</v>
      </c>
      <c r="M5" s="47">
        <f>Prev!AC3</f>
        <v>0.41965501061411203</v>
      </c>
      <c r="P5">
        <f>D5*($B5-1)/(D5*($B5-1)+1)</f>
        <v>0</v>
      </c>
      <c r="Q5">
        <f t="shared" ref="Q5:Y20" si="0">E5*($B5-1)/(E5*($B5-1)+1)</f>
        <v>0</v>
      </c>
      <c r="R5">
        <f t="shared" si="0"/>
        <v>0</v>
      </c>
      <c r="S5">
        <f t="shared" si="0"/>
        <v>0</v>
      </c>
      <c r="T5">
        <f t="shared" si="0"/>
        <v>0</v>
      </c>
      <c r="U5">
        <f t="shared" si="0"/>
        <v>0</v>
      </c>
      <c r="V5">
        <f t="shared" si="0"/>
        <v>0</v>
      </c>
      <c r="W5">
        <f t="shared" si="0"/>
        <v>0</v>
      </c>
      <c r="X5">
        <f t="shared" si="0"/>
        <v>0</v>
      </c>
      <c r="Y5">
        <f t="shared" si="0"/>
        <v>0</v>
      </c>
      <c r="AA5">
        <f>1+P5</f>
        <v>1</v>
      </c>
      <c r="AB5">
        <f t="shared" ref="AB5:AJ20" si="1">1+Q5</f>
        <v>1</v>
      </c>
      <c r="AC5">
        <f t="shared" si="1"/>
        <v>1</v>
      </c>
      <c r="AD5">
        <f t="shared" si="1"/>
        <v>1</v>
      </c>
      <c r="AE5">
        <f t="shared" si="1"/>
        <v>1</v>
      </c>
      <c r="AF5">
        <f t="shared" si="1"/>
        <v>1</v>
      </c>
      <c r="AG5">
        <f t="shared" si="1"/>
        <v>1</v>
      </c>
      <c r="AH5">
        <f t="shared" si="1"/>
        <v>1</v>
      </c>
      <c r="AI5">
        <f t="shared" si="1"/>
        <v>1</v>
      </c>
      <c r="AJ5">
        <f t="shared" si="1"/>
        <v>1</v>
      </c>
    </row>
    <row r="6" spans="1:36" ht="15.5" x14ac:dyDescent="0.35">
      <c r="A6" s="49" t="s">
        <v>19</v>
      </c>
      <c r="B6" s="25">
        <f>PIF!T6</f>
        <v>1</v>
      </c>
      <c r="C6">
        <f>PIF!X6</f>
        <v>0</v>
      </c>
      <c r="D6" s="47">
        <f>Prev!B4</f>
        <v>0.41310668000117229</v>
      </c>
      <c r="E6" s="47">
        <f>Prev!E4</f>
        <v>0.41310668000117234</v>
      </c>
      <c r="F6" s="47">
        <f>Prev!H4</f>
        <v>0.41910126873902881</v>
      </c>
      <c r="G6" s="47">
        <f>Prev!K4</f>
        <v>0.41914572864664462</v>
      </c>
      <c r="H6" s="47">
        <f>Prev!N4</f>
        <v>0.41920262135906244</v>
      </c>
      <c r="I6" s="47">
        <f>Prev!Q4</f>
        <v>0.41927142690341518</v>
      </c>
      <c r="J6" s="47">
        <f>Prev!T4</f>
        <v>0.4193516130923145</v>
      </c>
      <c r="K6" s="47">
        <f>Prev!W4</f>
        <v>0.41944263844702906</v>
      </c>
      <c r="L6" s="47">
        <f>Prev!Z4</f>
        <v>0.41954395494838476</v>
      </c>
      <c r="M6" s="47">
        <f>Prev!AC4</f>
        <v>0.41965501061411209</v>
      </c>
      <c r="P6">
        <f t="shared" ref="P6:Y23" si="2">D6*($B6-1)/(D6*($B6-1)+1)</f>
        <v>0</v>
      </c>
      <c r="Q6">
        <f t="shared" si="0"/>
        <v>0</v>
      </c>
      <c r="R6">
        <f t="shared" si="0"/>
        <v>0</v>
      </c>
      <c r="S6">
        <f t="shared" si="0"/>
        <v>0</v>
      </c>
      <c r="T6">
        <f t="shared" si="0"/>
        <v>0</v>
      </c>
      <c r="U6">
        <f t="shared" si="0"/>
        <v>0</v>
      </c>
      <c r="V6">
        <f t="shared" si="0"/>
        <v>0</v>
      </c>
      <c r="W6">
        <f t="shared" si="0"/>
        <v>0</v>
      </c>
      <c r="X6">
        <f t="shared" si="0"/>
        <v>0</v>
      </c>
      <c r="Y6">
        <f t="shared" si="0"/>
        <v>0</v>
      </c>
      <c r="AA6">
        <f t="shared" ref="AA6:AJ44" si="3">1+P6</f>
        <v>1</v>
      </c>
      <c r="AB6">
        <f t="shared" si="1"/>
        <v>1</v>
      </c>
      <c r="AC6">
        <f t="shared" si="1"/>
        <v>1</v>
      </c>
      <c r="AD6">
        <f t="shared" si="1"/>
        <v>1</v>
      </c>
      <c r="AE6">
        <f t="shared" si="1"/>
        <v>1</v>
      </c>
      <c r="AF6">
        <f t="shared" si="1"/>
        <v>1</v>
      </c>
      <c r="AG6">
        <f t="shared" si="1"/>
        <v>1</v>
      </c>
      <c r="AH6">
        <f t="shared" si="1"/>
        <v>1</v>
      </c>
      <c r="AI6">
        <f t="shared" si="1"/>
        <v>1</v>
      </c>
      <c r="AJ6">
        <f t="shared" si="1"/>
        <v>1</v>
      </c>
    </row>
    <row r="7" spans="1:36" ht="15.5" x14ac:dyDescent="0.35">
      <c r="A7" s="49" t="s">
        <v>20</v>
      </c>
      <c r="B7" s="25">
        <f>PIF!T7</f>
        <v>1</v>
      </c>
      <c r="C7">
        <f>PIF!X7</f>
        <v>0</v>
      </c>
      <c r="D7" s="47">
        <f>Prev!B5</f>
        <v>0.41310668000117234</v>
      </c>
      <c r="E7" s="47">
        <f>Prev!E5</f>
        <v>0.41310668000117251</v>
      </c>
      <c r="F7" s="47">
        <f>Prev!H5</f>
        <v>0.41917586103074805</v>
      </c>
      <c r="G7" s="47">
        <f>Prev!K5</f>
        <v>0.41924050393054935</v>
      </c>
      <c r="H7" s="47">
        <f>Prev!N5</f>
        <v>0.41931711383924586</v>
      </c>
      <c r="I7" s="47">
        <f>Prev!Q5</f>
        <v>0.41940512786136636</v>
      </c>
      <c r="J7" s="47">
        <f>Prev!T5</f>
        <v>0.41950397496564262</v>
      </c>
      <c r="K7" s="47">
        <f>Prev!W5</f>
        <v>0.4196130788410728</v>
      </c>
      <c r="L7" s="47">
        <f>Prev!Z5</f>
        <v>0.41973186056284084</v>
      </c>
      <c r="M7" s="47">
        <f>Prev!AC5</f>
        <v>0.41985974106903884</v>
      </c>
      <c r="P7">
        <f t="shared" si="2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AA7">
        <f t="shared" si="3"/>
        <v>1</v>
      </c>
      <c r="AB7">
        <f t="shared" si="1"/>
        <v>1</v>
      </c>
      <c r="AC7">
        <f t="shared" si="1"/>
        <v>1</v>
      </c>
      <c r="AD7">
        <f t="shared" si="1"/>
        <v>1</v>
      </c>
      <c r="AE7">
        <f t="shared" si="1"/>
        <v>1</v>
      </c>
      <c r="AF7">
        <f t="shared" si="1"/>
        <v>1</v>
      </c>
      <c r="AG7">
        <f t="shared" si="1"/>
        <v>1</v>
      </c>
      <c r="AH7">
        <f t="shared" si="1"/>
        <v>1</v>
      </c>
      <c r="AI7">
        <f t="shared" si="1"/>
        <v>1</v>
      </c>
      <c r="AJ7">
        <f t="shared" si="1"/>
        <v>1</v>
      </c>
    </row>
    <row r="8" spans="1:36" ht="15.5" x14ac:dyDescent="0.35">
      <c r="A8" s="49" t="s">
        <v>21</v>
      </c>
      <c r="B8" s="25">
        <f>PIF!T8</f>
        <v>1</v>
      </c>
      <c r="C8">
        <f>PIF!X8</f>
        <v>0</v>
      </c>
      <c r="D8" s="47">
        <f>Prev!B6</f>
        <v>0.39900907071482217</v>
      </c>
      <c r="E8" s="47">
        <f>Prev!E6</f>
        <v>0.38466151284806849</v>
      </c>
      <c r="F8" s="47">
        <f>Prev!H6</f>
        <v>0.37631613920890883</v>
      </c>
      <c r="G8" s="47">
        <f>Prev!K6</f>
        <v>0.36213364349516636</v>
      </c>
      <c r="H8" s="47">
        <f>Prev!N6</f>
        <v>0.34801906820476464</v>
      </c>
      <c r="I8" s="47">
        <f>Prev!Q6</f>
        <v>0.33399314004622732</v>
      </c>
      <c r="J8" s="47">
        <f>Prev!T6</f>
        <v>0.32007685674063524</v>
      </c>
      <c r="K8" s="47">
        <f>Prev!W6</f>
        <v>0.30629138102654785</v>
      </c>
      <c r="L8" s="47">
        <f>Prev!Z6</f>
        <v>0.2926579272818059</v>
      </c>
      <c r="M8" s="47">
        <f>Prev!AC6</f>
        <v>0.27919764167446981</v>
      </c>
      <c r="P8">
        <f t="shared" si="2"/>
        <v>0</v>
      </c>
      <c r="Q8">
        <f t="shared" si="0"/>
        <v>0</v>
      </c>
      <c r="R8">
        <f t="shared" si="0"/>
        <v>0</v>
      </c>
      <c r="S8">
        <f t="shared" si="0"/>
        <v>0</v>
      </c>
      <c r="T8">
        <f t="shared" si="0"/>
        <v>0</v>
      </c>
      <c r="U8">
        <f t="shared" si="0"/>
        <v>0</v>
      </c>
      <c r="V8">
        <f t="shared" si="0"/>
        <v>0</v>
      </c>
      <c r="W8">
        <f t="shared" si="0"/>
        <v>0</v>
      </c>
      <c r="X8">
        <f t="shared" si="0"/>
        <v>0</v>
      </c>
      <c r="Y8">
        <f t="shared" si="0"/>
        <v>0</v>
      </c>
      <c r="AA8">
        <f t="shared" si="3"/>
        <v>1</v>
      </c>
      <c r="AB8">
        <f t="shared" si="1"/>
        <v>1</v>
      </c>
      <c r="AC8">
        <f t="shared" si="1"/>
        <v>1</v>
      </c>
      <c r="AD8">
        <f t="shared" si="1"/>
        <v>1</v>
      </c>
      <c r="AE8">
        <f t="shared" si="1"/>
        <v>1</v>
      </c>
      <c r="AF8">
        <f t="shared" si="1"/>
        <v>1</v>
      </c>
      <c r="AG8">
        <f t="shared" si="1"/>
        <v>1</v>
      </c>
      <c r="AH8">
        <f t="shared" si="1"/>
        <v>1</v>
      </c>
      <c r="AI8">
        <f t="shared" si="1"/>
        <v>1</v>
      </c>
      <c r="AJ8">
        <f t="shared" si="1"/>
        <v>1</v>
      </c>
    </row>
    <row r="9" spans="1:36" ht="15.5" x14ac:dyDescent="0.35">
      <c r="A9" s="49" t="s">
        <v>22</v>
      </c>
      <c r="B9" s="25">
        <f>PIF!T9</f>
        <v>1</v>
      </c>
      <c r="C9">
        <f>PIF!X9</f>
        <v>0</v>
      </c>
      <c r="D9" s="47">
        <f>Prev!B7</f>
        <v>0.39900907071482211</v>
      </c>
      <c r="E9" s="47">
        <f>Prev!E7</f>
        <v>0.38466151284806843</v>
      </c>
      <c r="F9" s="47">
        <f>Prev!H7</f>
        <v>0.37660288531472352</v>
      </c>
      <c r="G9" s="47">
        <f>Prev!K7</f>
        <v>0.36244847618579074</v>
      </c>
      <c r="H9" s="47">
        <f>Prev!N7</f>
        <v>0.34835778626178071</v>
      </c>
      <c r="I9" s="47">
        <f>Prev!Q7</f>
        <v>0.33435166174547332</v>
      </c>
      <c r="J9" s="47">
        <f>Prev!T7</f>
        <v>0.32045124694402888</v>
      </c>
      <c r="K9" s="47">
        <f>Prev!W7</f>
        <v>0.3066778753915872</v>
      </c>
      <c r="L9" s="47">
        <f>Prev!Z7</f>
        <v>0.29305295347641747</v>
      </c>
      <c r="M9" s="47">
        <f>Prev!AC7</f>
        <v>0.27959783751924078</v>
      </c>
      <c r="P9">
        <f t="shared" si="2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AA9">
        <f t="shared" si="3"/>
        <v>1</v>
      </c>
      <c r="AB9">
        <f t="shared" si="1"/>
        <v>1</v>
      </c>
      <c r="AC9">
        <f t="shared" si="1"/>
        <v>1</v>
      </c>
      <c r="AD9">
        <f t="shared" si="1"/>
        <v>1</v>
      </c>
      <c r="AE9">
        <f t="shared" si="1"/>
        <v>1</v>
      </c>
      <c r="AF9">
        <f t="shared" si="1"/>
        <v>1</v>
      </c>
      <c r="AG9">
        <f t="shared" si="1"/>
        <v>1</v>
      </c>
      <c r="AH9">
        <f t="shared" si="1"/>
        <v>1</v>
      </c>
      <c r="AI9">
        <f t="shared" si="1"/>
        <v>1</v>
      </c>
      <c r="AJ9">
        <f t="shared" si="1"/>
        <v>1</v>
      </c>
    </row>
    <row r="10" spans="1:36" ht="15.5" x14ac:dyDescent="0.35">
      <c r="A10" s="49" t="s">
        <v>23</v>
      </c>
      <c r="B10" s="25">
        <f>PIF!T10</f>
        <v>1</v>
      </c>
      <c r="C10">
        <f>PIF!X10</f>
        <v>0</v>
      </c>
      <c r="D10" s="47">
        <f>Prev!B8</f>
        <v>0.39900907071482189</v>
      </c>
      <c r="E10" s="47">
        <f>Prev!E8</f>
        <v>0.38466151284806843</v>
      </c>
      <c r="F10" s="47">
        <f>Prev!H8</f>
        <v>0.37670071007729833</v>
      </c>
      <c r="G10" s="47">
        <f>Prev!K8</f>
        <v>0.36255212124167552</v>
      </c>
      <c r="H10" s="47">
        <f>Prev!N8</f>
        <v>0.34846615796127445</v>
      </c>
      <c r="I10" s="47">
        <f>Prev!Q8</f>
        <v>0.3344637088249896</v>
      </c>
      <c r="J10" s="47">
        <f>Prev!T8</f>
        <v>0.32056596670389914</v>
      </c>
      <c r="K10" s="47">
        <f>Prev!W8</f>
        <v>0.30679431906801968</v>
      </c>
      <c r="L10" s="47">
        <f>Prev!Z8</f>
        <v>0.29317023079210763</v>
      </c>
      <c r="M10" s="47">
        <f>Prev!AC8</f>
        <v>0.27971512040591873</v>
      </c>
      <c r="P10">
        <f t="shared" si="2"/>
        <v>0</v>
      </c>
      <c r="Q10">
        <f t="shared" si="0"/>
        <v>0</v>
      </c>
      <c r="R10">
        <f t="shared" si="0"/>
        <v>0</v>
      </c>
      <c r="S10">
        <f t="shared" si="0"/>
        <v>0</v>
      </c>
      <c r="T10">
        <f t="shared" si="0"/>
        <v>0</v>
      </c>
      <c r="U10">
        <f t="shared" si="0"/>
        <v>0</v>
      </c>
      <c r="V10">
        <f t="shared" si="0"/>
        <v>0</v>
      </c>
      <c r="W10">
        <f t="shared" si="0"/>
        <v>0</v>
      </c>
      <c r="X10">
        <f t="shared" si="0"/>
        <v>0</v>
      </c>
      <c r="Y10">
        <f t="shared" si="0"/>
        <v>0</v>
      </c>
      <c r="AA10">
        <f t="shared" si="3"/>
        <v>1</v>
      </c>
      <c r="AB10">
        <f t="shared" si="1"/>
        <v>1</v>
      </c>
      <c r="AC10">
        <f t="shared" si="1"/>
        <v>1</v>
      </c>
      <c r="AD10">
        <f t="shared" si="1"/>
        <v>1</v>
      </c>
      <c r="AE10">
        <f t="shared" si="1"/>
        <v>1</v>
      </c>
      <c r="AF10">
        <f t="shared" si="1"/>
        <v>1</v>
      </c>
      <c r="AG10">
        <f t="shared" si="1"/>
        <v>1</v>
      </c>
      <c r="AH10">
        <f t="shared" si="1"/>
        <v>1</v>
      </c>
      <c r="AI10">
        <f t="shared" si="1"/>
        <v>1</v>
      </c>
      <c r="AJ10">
        <f t="shared" si="1"/>
        <v>1</v>
      </c>
    </row>
    <row r="11" spans="1:36" ht="15.5" x14ac:dyDescent="0.35">
      <c r="A11" s="49" t="s">
        <v>24</v>
      </c>
      <c r="B11" s="25">
        <f>PIF!T11</f>
        <v>1</v>
      </c>
      <c r="C11">
        <f>PIF!X11</f>
        <v>0</v>
      </c>
      <c r="D11" s="47">
        <f>Prev!B9</f>
        <v>0.39900907071482206</v>
      </c>
      <c r="E11" s="47">
        <f>Prev!E9</f>
        <v>0.38466151284806843</v>
      </c>
      <c r="F11" s="47">
        <f>Prev!H9</f>
        <v>0.37666516006329914</v>
      </c>
      <c r="G11" s="47">
        <f>Prev!K9</f>
        <v>0.36251459022521343</v>
      </c>
      <c r="H11" s="47">
        <f>Prev!N9</f>
        <v>0.34842703120776236</v>
      </c>
      <c r="I11" s="47">
        <f>Prev!Q9</f>
        <v>0.33442335614267382</v>
      </c>
      <c r="J11" s="47">
        <f>Prev!T9</f>
        <v>0.32052474030927985</v>
      </c>
      <c r="K11" s="47">
        <f>Prev!W9</f>
        <v>0.30675255173757782</v>
      </c>
      <c r="L11" s="47">
        <f>Prev!Z9</f>
        <v>0.29312823430515444</v>
      </c>
      <c r="M11" s="47">
        <f>Prev!AC9</f>
        <v>0.27967318428030996</v>
      </c>
      <c r="P11">
        <f t="shared" si="2"/>
        <v>0</v>
      </c>
      <c r="Q11">
        <f t="shared" si="0"/>
        <v>0</v>
      </c>
      <c r="R11">
        <f t="shared" si="0"/>
        <v>0</v>
      </c>
      <c r="S11">
        <f t="shared" si="0"/>
        <v>0</v>
      </c>
      <c r="T11">
        <f t="shared" si="0"/>
        <v>0</v>
      </c>
      <c r="U11">
        <f t="shared" si="0"/>
        <v>0</v>
      </c>
      <c r="V11">
        <f t="shared" si="0"/>
        <v>0</v>
      </c>
      <c r="W11">
        <f t="shared" si="0"/>
        <v>0</v>
      </c>
      <c r="X11">
        <f t="shared" si="0"/>
        <v>0</v>
      </c>
      <c r="Y11">
        <f t="shared" si="0"/>
        <v>0</v>
      </c>
      <c r="AA11">
        <f t="shared" si="3"/>
        <v>1</v>
      </c>
      <c r="AB11">
        <f t="shared" si="1"/>
        <v>1</v>
      </c>
      <c r="AC11">
        <f t="shared" si="1"/>
        <v>1</v>
      </c>
      <c r="AD11">
        <f t="shared" si="1"/>
        <v>1</v>
      </c>
      <c r="AE11">
        <f t="shared" si="1"/>
        <v>1</v>
      </c>
      <c r="AF11">
        <f t="shared" si="1"/>
        <v>1</v>
      </c>
      <c r="AG11">
        <f t="shared" si="1"/>
        <v>1</v>
      </c>
      <c r="AH11">
        <f t="shared" si="1"/>
        <v>1</v>
      </c>
      <c r="AI11">
        <f t="shared" si="1"/>
        <v>1</v>
      </c>
      <c r="AJ11">
        <f t="shared" si="1"/>
        <v>1</v>
      </c>
    </row>
    <row r="12" spans="1:36" ht="15.5" x14ac:dyDescent="0.35">
      <c r="A12" s="49" t="s">
        <v>25</v>
      </c>
      <c r="B12" s="25">
        <f>PIF!T12</f>
        <v>1</v>
      </c>
      <c r="C12">
        <f>PIF!X12</f>
        <v>0</v>
      </c>
      <c r="D12" s="47">
        <f>Prev!B10</f>
        <v>0.39900907071482222</v>
      </c>
      <c r="E12" s="47">
        <f>Prev!E10</f>
        <v>0.38466151284806843</v>
      </c>
      <c r="F12" s="47">
        <f>Prev!H10</f>
        <v>0.37718810602697889</v>
      </c>
      <c r="G12" s="47">
        <f>Prev!K10</f>
        <v>0.36305660122351929</v>
      </c>
      <c r="H12" s="47">
        <f>Prev!N10</f>
        <v>0.348983360938033</v>
      </c>
      <c r="I12" s="47">
        <f>Prev!Q10</f>
        <v>0.33498948916877935</v>
      </c>
      <c r="J12" s="47">
        <f>Prev!T10</f>
        <v>0.32109641507161402</v>
      </c>
      <c r="K12" s="47">
        <f>Prev!W10</f>
        <v>0.30732577986365484</v>
      </c>
      <c r="L12" s="47">
        <f>Prev!Z10</f>
        <v>0.29369931621053685</v>
      </c>
      <c r="M12" s="47">
        <f>Prev!AC10</f>
        <v>0.28023872108675774</v>
      </c>
      <c r="P12">
        <f t="shared" si="2"/>
        <v>0</v>
      </c>
      <c r="Q12">
        <f t="shared" si="0"/>
        <v>0</v>
      </c>
      <c r="R12">
        <f t="shared" si="0"/>
        <v>0</v>
      </c>
      <c r="S12">
        <f t="shared" si="0"/>
        <v>0</v>
      </c>
      <c r="T12">
        <f t="shared" si="0"/>
        <v>0</v>
      </c>
      <c r="U12">
        <f t="shared" si="0"/>
        <v>0</v>
      </c>
      <c r="V12">
        <f t="shared" si="0"/>
        <v>0</v>
      </c>
      <c r="W12">
        <f t="shared" si="0"/>
        <v>0</v>
      </c>
      <c r="X12">
        <f t="shared" si="0"/>
        <v>0</v>
      </c>
      <c r="Y12">
        <f t="shared" si="0"/>
        <v>0</v>
      </c>
      <c r="AA12">
        <f t="shared" si="3"/>
        <v>1</v>
      </c>
      <c r="AB12">
        <f t="shared" si="1"/>
        <v>1</v>
      </c>
      <c r="AC12">
        <f t="shared" si="1"/>
        <v>1</v>
      </c>
      <c r="AD12">
        <f t="shared" si="1"/>
        <v>1</v>
      </c>
      <c r="AE12">
        <f t="shared" si="1"/>
        <v>1</v>
      </c>
      <c r="AF12">
        <f t="shared" si="1"/>
        <v>1</v>
      </c>
      <c r="AG12">
        <f t="shared" si="1"/>
        <v>1</v>
      </c>
      <c r="AH12">
        <f t="shared" si="1"/>
        <v>1</v>
      </c>
      <c r="AI12">
        <f t="shared" si="1"/>
        <v>1</v>
      </c>
      <c r="AJ12">
        <f t="shared" si="1"/>
        <v>1</v>
      </c>
    </row>
    <row r="13" spans="1:36" ht="15.5" x14ac:dyDescent="0.35">
      <c r="A13" s="49" t="s">
        <v>26</v>
      </c>
      <c r="B13" s="25">
        <f>PIF!T13</f>
        <v>1</v>
      </c>
      <c r="C13">
        <f>PIF!X13</f>
        <v>0</v>
      </c>
      <c r="D13" s="47">
        <f>Prev!B11</f>
        <v>0.53965706691591053</v>
      </c>
      <c r="E13" s="47">
        <f>Prev!E11</f>
        <v>0.5280553644682997</v>
      </c>
      <c r="F13" s="47">
        <f>Prev!H11</f>
        <v>0.51887176503526855</v>
      </c>
      <c r="G13" s="47">
        <f>Prev!K11</f>
        <v>0.50747884430759505</v>
      </c>
      <c r="H13" s="47">
        <f>Prev!N11</f>
        <v>0.49597497970762955</v>
      </c>
      <c r="I13" s="47">
        <f>Prev!Q11</f>
        <v>0.48436767707241901</v>
      </c>
      <c r="J13" s="47">
        <f>Prev!T11</f>
        <v>0.47266506621518173</v>
      </c>
      <c r="K13" s="47">
        <f>Prev!W11</f>
        <v>0.46087589759521758</v>
      </c>
      <c r="L13" s="47">
        <f>Prev!Z11</f>
        <v>0.44900953515936415</v>
      </c>
      <c r="M13" s="47">
        <f>Prev!AC11</f>
        <v>0.43707594521821908</v>
      </c>
      <c r="P13">
        <f t="shared" si="2"/>
        <v>0</v>
      </c>
      <c r="Q13">
        <f t="shared" si="0"/>
        <v>0</v>
      </c>
      <c r="R13">
        <f t="shared" si="0"/>
        <v>0</v>
      </c>
      <c r="S13">
        <f t="shared" si="0"/>
        <v>0</v>
      </c>
      <c r="T13">
        <f t="shared" si="0"/>
        <v>0</v>
      </c>
      <c r="U13">
        <f t="shared" si="0"/>
        <v>0</v>
      </c>
      <c r="V13">
        <f t="shared" si="0"/>
        <v>0</v>
      </c>
      <c r="W13">
        <f t="shared" si="0"/>
        <v>0</v>
      </c>
      <c r="X13">
        <f t="shared" si="0"/>
        <v>0</v>
      </c>
      <c r="Y13">
        <f t="shared" si="0"/>
        <v>0</v>
      </c>
      <c r="AA13">
        <f t="shared" si="3"/>
        <v>1</v>
      </c>
      <c r="AB13">
        <f t="shared" si="1"/>
        <v>1</v>
      </c>
      <c r="AC13">
        <f t="shared" si="1"/>
        <v>1</v>
      </c>
      <c r="AD13">
        <f t="shared" si="1"/>
        <v>1</v>
      </c>
      <c r="AE13">
        <f t="shared" si="1"/>
        <v>1</v>
      </c>
      <c r="AF13">
        <f t="shared" si="1"/>
        <v>1</v>
      </c>
      <c r="AG13">
        <f t="shared" si="1"/>
        <v>1</v>
      </c>
      <c r="AH13">
        <f t="shared" si="1"/>
        <v>1</v>
      </c>
      <c r="AI13">
        <f t="shared" si="1"/>
        <v>1</v>
      </c>
      <c r="AJ13">
        <f t="shared" si="1"/>
        <v>1</v>
      </c>
    </row>
    <row r="14" spans="1:36" ht="15.5" x14ac:dyDescent="0.35">
      <c r="A14" s="49" t="s">
        <v>27</v>
      </c>
      <c r="B14" s="25">
        <f>PIF!T14</f>
        <v>1</v>
      </c>
      <c r="C14">
        <f>PIF!X14</f>
        <v>0</v>
      </c>
      <c r="D14" s="47">
        <f>Prev!B12</f>
        <v>0.5396570669159102</v>
      </c>
      <c r="E14" s="47">
        <f>Prev!E12</f>
        <v>0.52805536446829926</v>
      </c>
      <c r="F14" s="47">
        <f>Prev!H12</f>
        <v>0.51865743972579459</v>
      </c>
      <c r="G14" s="47">
        <f>Prev!K12</f>
        <v>0.50725640278182393</v>
      </c>
      <c r="H14" s="47">
        <f>Prev!N12</f>
        <v>0.49574576593714992</v>
      </c>
      <c r="I14" s="47">
        <f>Prev!Q12</f>
        <v>0.48413299744296168</v>
      </c>
      <c r="J14" s="47">
        <f>Prev!T12</f>
        <v>0.47242618354872079</v>
      </c>
      <c r="K14" s="47">
        <f>Prev!W12</f>
        <v>0.46063402581597201</v>
      </c>
      <c r="L14" s="47">
        <f>Prev!Z12</f>
        <v>0.44876583460214042</v>
      </c>
      <c r="M14" s="47">
        <f>Prev!AC12</f>
        <v>0.43683151857338581</v>
      </c>
      <c r="P14">
        <f t="shared" si="2"/>
        <v>0</v>
      </c>
      <c r="Q14">
        <f t="shared" si="0"/>
        <v>0</v>
      </c>
      <c r="R14">
        <f t="shared" si="0"/>
        <v>0</v>
      </c>
      <c r="S14">
        <f t="shared" si="0"/>
        <v>0</v>
      </c>
      <c r="T14">
        <f t="shared" si="0"/>
        <v>0</v>
      </c>
      <c r="U14">
        <f t="shared" si="0"/>
        <v>0</v>
      </c>
      <c r="V14">
        <f t="shared" si="0"/>
        <v>0</v>
      </c>
      <c r="W14">
        <f t="shared" si="0"/>
        <v>0</v>
      </c>
      <c r="X14">
        <f t="shared" si="0"/>
        <v>0</v>
      </c>
      <c r="Y14">
        <f t="shared" si="0"/>
        <v>0</v>
      </c>
      <c r="AA14">
        <f t="shared" si="3"/>
        <v>1</v>
      </c>
      <c r="AB14">
        <f t="shared" si="1"/>
        <v>1</v>
      </c>
      <c r="AC14">
        <f t="shared" si="1"/>
        <v>1</v>
      </c>
      <c r="AD14">
        <f t="shared" si="1"/>
        <v>1</v>
      </c>
      <c r="AE14">
        <f t="shared" si="1"/>
        <v>1</v>
      </c>
      <c r="AF14">
        <f t="shared" si="1"/>
        <v>1</v>
      </c>
      <c r="AG14">
        <f t="shared" si="1"/>
        <v>1</v>
      </c>
      <c r="AH14">
        <f t="shared" si="1"/>
        <v>1</v>
      </c>
      <c r="AI14">
        <f t="shared" si="1"/>
        <v>1</v>
      </c>
      <c r="AJ14">
        <f t="shared" si="1"/>
        <v>1</v>
      </c>
    </row>
    <row r="15" spans="1:36" ht="15.5" x14ac:dyDescent="0.35">
      <c r="A15" s="49" t="s">
        <v>28</v>
      </c>
      <c r="B15" s="25">
        <f>PIF!T15</f>
        <v>1</v>
      </c>
      <c r="C15">
        <f>PIF!X15</f>
        <v>0</v>
      </c>
      <c r="D15" s="47">
        <f>Prev!B13</f>
        <v>0.53965706691591031</v>
      </c>
      <c r="E15" s="47">
        <f>Prev!E13</f>
        <v>0.52805536446829937</v>
      </c>
      <c r="F15" s="47">
        <f>Prev!H13</f>
        <v>0.51886160969528883</v>
      </c>
      <c r="G15" s="47">
        <f>Prev!K13</f>
        <v>0.50746833751718745</v>
      </c>
      <c r="H15" s="47">
        <f>Prev!N13</f>
        <v>0.49596418312549834</v>
      </c>
      <c r="I15" s="47">
        <f>Prev!Q13</f>
        <v>0.48435665050387428</v>
      </c>
      <c r="J15" s="47">
        <f>Prev!T13</f>
        <v>0.47265386734691334</v>
      </c>
      <c r="K15" s="47">
        <f>Prev!W13</f>
        <v>0.46086458176000789</v>
      </c>
      <c r="L15" s="47">
        <f>Prev!Z13</f>
        <v>0.44899815513057767</v>
      </c>
      <c r="M15" s="47">
        <f>Prev!AC13</f>
        <v>0.43706455103369141</v>
      </c>
      <c r="P15">
        <f t="shared" si="2"/>
        <v>0</v>
      </c>
      <c r="Q15">
        <f t="shared" si="0"/>
        <v>0</v>
      </c>
      <c r="R15">
        <f t="shared" si="0"/>
        <v>0</v>
      </c>
      <c r="S15">
        <f t="shared" si="0"/>
        <v>0</v>
      </c>
      <c r="T15">
        <f t="shared" si="0"/>
        <v>0</v>
      </c>
      <c r="U15">
        <f t="shared" si="0"/>
        <v>0</v>
      </c>
      <c r="V15">
        <f t="shared" si="0"/>
        <v>0</v>
      </c>
      <c r="W15">
        <f t="shared" si="0"/>
        <v>0</v>
      </c>
      <c r="X15">
        <f t="shared" si="0"/>
        <v>0</v>
      </c>
      <c r="Y15">
        <f t="shared" si="0"/>
        <v>0</v>
      </c>
      <c r="AA15">
        <f t="shared" si="3"/>
        <v>1</v>
      </c>
      <c r="AB15">
        <f t="shared" si="1"/>
        <v>1</v>
      </c>
      <c r="AC15">
        <f t="shared" si="1"/>
        <v>1</v>
      </c>
      <c r="AD15">
        <f t="shared" si="1"/>
        <v>1</v>
      </c>
      <c r="AE15">
        <f t="shared" si="1"/>
        <v>1</v>
      </c>
      <c r="AF15">
        <f t="shared" si="1"/>
        <v>1</v>
      </c>
      <c r="AG15">
        <f t="shared" si="1"/>
        <v>1</v>
      </c>
      <c r="AH15">
        <f t="shared" si="1"/>
        <v>1</v>
      </c>
      <c r="AI15">
        <f t="shared" si="1"/>
        <v>1</v>
      </c>
      <c r="AJ15">
        <f t="shared" si="1"/>
        <v>1</v>
      </c>
    </row>
    <row r="16" spans="1:36" ht="15.5" x14ac:dyDescent="0.35">
      <c r="A16" s="49" t="s">
        <v>29</v>
      </c>
      <c r="B16" s="25">
        <f>PIF!T16</f>
        <v>1</v>
      </c>
      <c r="C16">
        <f>PIF!X16</f>
        <v>0</v>
      </c>
      <c r="D16" s="47">
        <f>Prev!B14</f>
        <v>0.53965706691591053</v>
      </c>
      <c r="E16" s="47">
        <f>Prev!E14</f>
        <v>0.5280553644682997</v>
      </c>
      <c r="F16" s="47">
        <f>Prev!H14</f>
        <v>0.51895469759651736</v>
      </c>
      <c r="G16" s="47">
        <f>Prev!K14</f>
        <v>0.50756453438513716</v>
      </c>
      <c r="H16" s="47">
        <f>Prev!N14</f>
        <v>0.49606293068727653</v>
      </c>
      <c r="I16" s="47">
        <f>Prev!Q14</f>
        <v>0.48445740771938633</v>
      </c>
      <c r="J16" s="47">
        <f>Prev!T14</f>
        <v>0.47275611277834367</v>
      </c>
      <c r="K16" s="47">
        <f>Prev!W14</f>
        <v>0.46096781566881878</v>
      </c>
      <c r="L16" s="47">
        <f>Prev!Z14</f>
        <v>0.44910190130397659</v>
      </c>
      <c r="M16" s="47">
        <f>Prev!AC14</f>
        <v>0.43716835834419865</v>
      </c>
      <c r="P16">
        <f t="shared" si="2"/>
        <v>0</v>
      </c>
      <c r="Q16">
        <f t="shared" si="0"/>
        <v>0</v>
      </c>
      <c r="R16">
        <f t="shared" si="0"/>
        <v>0</v>
      </c>
      <c r="S16">
        <f t="shared" si="0"/>
        <v>0</v>
      </c>
      <c r="T16">
        <f t="shared" si="0"/>
        <v>0</v>
      </c>
      <c r="U16">
        <f t="shared" si="0"/>
        <v>0</v>
      </c>
      <c r="V16">
        <f t="shared" si="0"/>
        <v>0</v>
      </c>
      <c r="W16">
        <f t="shared" si="0"/>
        <v>0</v>
      </c>
      <c r="X16">
        <f t="shared" si="0"/>
        <v>0</v>
      </c>
      <c r="Y16">
        <f t="shared" si="0"/>
        <v>0</v>
      </c>
      <c r="AA16">
        <f t="shared" si="3"/>
        <v>1</v>
      </c>
      <c r="AB16">
        <f t="shared" si="1"/>
        <v>1</v>
      </c>
      <c r="AC16">
        <f t="shared" si="1"/>
        <v>1</v>
      </c>
      <c r="AD16">
        <f t="shared" si="1"/>
        <v>1</v>
      </c>
      <c r="AE16">
        <f t="shared" si="1"/>
        <v>1</v>
      </c>
      <c r="AF16">
        <f t="shared" si="1"/>
        <v>1</v>
      </c>
      <c r="AG16">
        <f t="shared" si="1"/>
        <v>1</v>
      </c>
      <c r="AH16">
        <f t="shared" si="1"/>
        <v>1</v>
      </c>
      <c r="AI16">
        <f t="shared" si="1"/>
        <v>1</v>
      </c>
      <c r="AJ16">
        <f t="shared" si="1"/>
        <v>1</v>
      </c>
    </row>
    <row r="17" spans="1:36" ht="15.5" x14ac:dyDescent="0.35">
      <c r="A17" s="49" t="s">
        <v>30</v>
      </c>
      <c r="B17" s="25">
        <f>PIF!T17</f>
        <v>1</v>
      </c>
      <c r="C17">
        <f>PIF!X17</f>
        <v>0</v>
      </c>
      <c r="D17" s="47">
        <f>Prev!B15</f>
        <v>0.53965706691591109</v>
      </c>
      <c r="E17" s="47">
        <f>Prev!E15</f>
        <v>0.52805536446829937</v>
      </c>
      <c r="F17" s="47">
        <f>Prev!H15</f>
        <v>0.51918977996417892</v>
      </c>
      <c r="G17" s="47">
        <f>Prev!K15</f>
        <v>0.50780643577729323</v>
      </c>
      <c r="H17" s="47">
        <f>Prev!N15</f>
        <v>0.49631030506644042</v>
      </c>
      <c r="I17" s="47">
        <f>Prev!Q15</f>
        <v>0.48470895477817066</v>
      </c>
      <c r="J17" s="47">
        <f>Prev!T15</f>
        <v>0.47301058335356516</v>
      </c>
      <c r="K17" s="47">
        <f>Prev!W15</f>
        <v>0.461224016486386</v>
      </c>
      <c r="L17" s="47">
        <f>Prev!Z15</f>
        <v>0.44935869906269654</v>
      </c>
      <c r="M17" s="47">
        <f>Prev!AC15</f>
        <v>0.43742468315050698</v>
      </c>
      <c r="P17">
        <f t="shared" si="2"/>
        <v>0</v>
      </c>
      <c r="Q17">
        <f t="shared" si="0"/>
        <v>0</v>
      </c>
      <c r="R17">
        <f t="shared" si="0"/>
        <v>0</v>
      </c>
      <c r="S17">
        <f t="shared" si="0"/>
        <v>0</v>
      </c>
      <c r="T17">
        <f t="shared" si="0"/>
        <v>0</v>
      </c>
      <c r="U17">
        <f t="shared" si="0"/>
        <v>0</v>
      </c>
      <c r="V17">
        <f t="shared" si="0"/>
        <v>0</v>
      </c>
      <c r="W17">
        <f t="shared" si="0"/>
        <v>0</v>
      </c>
      <c r="X17">
        <f t="shared" si="0"/>
        <v>0</v>
      </c>
      <c r="Y17">
        <f t="shared" si="0"/>
        <v>0</v>
      </c>
      <c r="AA17">
        <f t="shared" si="3"/>
        <v>1</v>
      </c>
      <c r="AB17">
        <f t="shared" si="1"/>
        <v>1</v>
      </c>
      <c r="AC17">
        <f t="shared" si="1"/>
        <v>1</v>
      </c>
      <c r="AD17">
        <f t="shared" si="1"/>
        <v>1</v>
      </c>
      <c r="AE17">
        <f t="shared" si="1"/>
        <v>1</v>
      </c>
      <c r="AF17">
        <f t="shared" si="1"/>
        <v>1</v>
      </c>
      <c r="AG17">
        <f t="shared" si="1"/>
        <v>1</v>
      </c>
      <c r="AH17">
        <f t="shared" si="1"/>
        <v>1</v>
      </c>
      <c r="AI17">
        <f t="shared" si="1"/>
        <v>1</v>
      </c>
      <c r="AJ17">
        <f t="shared" si="1"/>
        <v>1</v>
      </c>
    </row>
    <row r="18" spans="1:36" ht="15.5" x14ac:dyDescent="0.35">
      <c r="A18" s="49" t="s">
        <v>31</v>
      </c>
      <c r="B18" s="25">
        <f>PIF!T18</f>
        <v>1</v>
      </c>
      <c r="C18">
        <f>PIF!X18</f>
        <v>0</v>
      </c>
      <c r="D18" s="47">
        <f>Prev!B16</f>
        <v>0.5226966031038931</v>
      </c>
      <c r="E18" s="47">
        <f>Prev!E16</f>
        <v>0.51544434917854842</v>
      </c>
      <c r="F18" s="47">
        <f>Prev!H16</f>
        <v>0.50585776400513194</v>
      </c>
      <c r="G18" s="47">
        <f>Prev!K16</f>
        <v>0.49881302619121443</v>
      </c>
      <c r="H18" s="47">
        <f>Prev!N16</f>
        <v>0.49171139403004493</v>
      </c>
      <c r="I18" s="47">
        <f>Prev!Q16</f>
        <v>0.4845534311062879</v>
      </c>
      <c r="J18" s="47">
        <f>Prev!T16</f>
        <v>0.47733987584675663</v>
      </c>
      <c r="K18" s="47">
        <f>Prev!W16</f>
        <v>0.47007164443762162</v>
      </c>
      <c r="L18" s="47">
        <f>Prev!Z16</f>
        <v>0.46274983312180606</v>
      </c>
      <c r="M18" s="47">
        <f>Prev!AC16</f>
        <v>0.45537571990412923</v>
      </c>
      <c r="P18">
        <f t="shared" si="2"/>
        <v>0</v>
      </c>
      <c r="Q18">
        <f t="shared" si="0"/>
        <v>0</v>
      </c>
      <c r="R18">
        <f t="shared" si="0"/>
        <v>0</v>
      </c>
      <c r="S18">
        <f t="shared" si="0"/>
        <v>0</v>
      </c>
      <c r="T18">
        <f t="shared" si="0"/>
        <v>0</v>
      </c>
      <c r="U18">
        <f t="shared" si="0"/>
        <v>0</v>
      </c>
      <c r="V18">
        <f t="shared" si="0"/>
        <v>0</v>
      </c>
      <c r="W18">
        <f t="shared" si="0"/>
        <v>0</v>
      </c>
      <c r="X18">
        <f t="shared" si="0"/>
        <v>0</v>
      </c>
      <c r="Y18">
        <f t="shared" si="0"/>
        <v>0</v>
      </c>
      <c r="AA18">
        <f t="shared" si="3"/>
        <v>1</v>
      </c>
      <c r="AB18">
        <f t="shared" si="1"/>
        <v>1</v>
      </c>
      <c r="AC18">
        <f t="shared" si="1"/>
        <v>1</v>
      </c>
      <c r="AD18">
        <f t="shared" si="1"/>
        <v>1</v>
      </c>
      <c r="AE18">
        <f t="shared" si="1"/>
        <v>1</v>
      </c>
      <c r="AF18">
        <f t="shared" si="1"/>
        <v>1</v>
      </c>
      <c r="AG18">
        <f t="shared" si="1"/>
        <v>1</v>
      </c>
      <c r="AH18">
        <f t="shared" si="1"/>
        <v>1</v>
      </c>
      <c r="AI18">
        <f t="shared" si="1"/>
        <v>1</v>
      </c>
      <c r="AJ18">
        <f t="shared" si="1"/>
        <v>1</v>
      </c>
    </row>
    <row r="19" spans="1:36" ht="15.5" x14ac:dyDescent="0.35">
      <c r="A19" s="49" t="s">
        <v>32</v>
      </c>
      <c r="B19" s="25">
        <f>PIF!T19</f>
        <v>1</v>
      </c>
      <c r="C19">
        <f>PIF!X19</f>
        <v>0</v>
      </c>
      <c r="D19" s="47">
        <f>Prev!B17</f>
        <v>0.52269660310389321</v>
      </c>
      <c r="E19" s="47">
        <f>Prev!E17</f>
        <v>0.5154443491785482</v>
      </c>
      <c r="F19" s="47">
        <f>Prev!H17</f>
        <v>0.50581964430952875</v>
      </c>
      <c r="G19" s="47">
        <f>Prev!K17</f>
        <v>0.49877363344953762</v>
      </c>
      <c r="H19" s="47">
        <f>Prev!N17</f>
        <v>0.49167090645037803</v>
      </c>
      <c r="I19" s="47">
        <f>Prev!Q17</f>
        <v>0.48451202198930743</v>
      </c>
      <c r="J19" s="47">
        <f>Prev!T17</f>
        <v>0.4772977129832594</v>
      </c>
      <c r="K19" s="47">
        <f>Prev!W17</f>
        <v>0.4700288895825811</v>
      </c>
      <c r="L19" s="47">
        <f>Prev!Z17</f>
        <v>0.46270664154239133</v>
      </c>
      <c r="M19" s="47">
        <f>Prev!AC17</f>
        <v>0.45533223999882788</v>
      </c>
      <c r="P19">
        <f t="shared" si="2"/>
        <v>0</v>
      </c>
      <c r="Q19">
        <f t="shared" si="0"/>
        <v>0</v>
      </c>
      <c r="R19">
        <f t="shared" si="0"/>
        <v>0</v>
      </c>
      <c r="S19">
        <f t="shared" si="0"/>
        <v>0</v>
      </c>
      <c r="T19">
        <f t="shared" si="0"/>
        <v>0</v>
      </c>
      <c r="U19">
        <f t="shared" si="0"/>
        <v>0</v>
      </c>
      <c r="V19">
        <f t="shared" si="0"/>
        <v>0</v>
      </c>
      <c r="W19">
        <f t="shared" si="0"/>
        <v>0</v>
      </c>
      <c r="X19">
        <f t="shared" si="0"/>
        <v>0</v>
      </c>
      <c r="Y19">
        <f t="shared" si="0"/>
        <v>0</v>
      </c>
      <c r="AA19">
        <f t="shared" si="3"/>
        <v>1</v>
      </c>
      <c r="AB19">
        <f t="shared" si="1"/>
        <v>1</v>
      </c>
      <c r="AC19">
        <f t="shared" si="1"/>
        <v>1</v>
      </c>
      <c r="AD19">
        <f t="shared" si="1"/>
        <v>1</v>
      </c>
      <c r="AE19">
        <f t="shared" si="1"/>
        <v>1</v>
      </c>
      <c r="AF19">
        <f t="shared" si="1"/>
        <v>1</v>
      </c>
      <c r="AG19">
        <f t="shared" si="1"/>
        <v>1</v>
      </c>
      <c r="AH19">
        <f t="shared" si="1"/>
        <v>1</v>
      </c>
      <c r="AI19">
        <f t="shared" si="1"/>
        <v>1</v>
      </c>
      <c r="AJ19">
        <f t="shared" si="1"/>
        <v>1</v>
      </c>
    </row>
    <row r="20" spans="1:36" ht="15.5" x14ac:dyDescent="0.35">
      <c r="A20" s="49" t="s">
        <v>33</v>
      </c>
      <c r="B20" s="25">
        <f>PIF!T20</f>
        <v>1</v>
      </c>
      <c r="C20">
        <f>PIF!X20</f>
        <v>0</v>
      </c>
      <c r="D20" s="47">
        <f>Prev!B18</f>
        <v>0.5226966031038931</v>
      </c>
      <c r="E20" s="47">
        <f>Prev!E18</f>
        <v>0.51544434917854831</v>
      </c>
      <c r="F20" s="47">
        <f>Prev!H18</f>
        <v>0.50622539441196734</v>
      </c>
      <c r="G20" s="47">
        <f>Prev!K18</f>
        <v>0.49919131031226577</v>
      </c>
      <c r="H20" s="47">
        <f>Prev!N18</f>
        <v>0.49209868994657474</v>
      </c>
      <c r="I20" s="47">
        <f>Prev!Q18</f>
        <v>0.48494814777911899</v>
      </c>
      <c r="J20" s="47">
        <f>Prev!T18</f>
        <v>0.47774047825905758</v>
      </c>
      <c r="K20" s="47">
        <f>Prev!W18</f>
        <v>0.47047665802461353</v>
      </c>
      <c r="L20" s="47">
        <f>Prev!Z18</f>
        <v>0.46315784751477929</v>
      </c>
      <c r="M20" s="47">
        <f>Prev!AC18</f>
        <v>0.4557853920188038</v>
      </c>
      <c r="P20">
        <f t="shared" si="2"/>
        <v>0</v>
      </c>
      <c r="Q20">
        <f t="shared" si="0"/>
        <v>0</v>
      </c>
      <c r="R20">
        <f t="shared" si="0"/>
        <v>0</v>
      </c>
      <c r="S20">
        <f t="shared" si="0"/>
        <v>0</v>
      </c>
      <c r="T20">
        <f t="shared" si="0"/>
        <v>0</v>
      </c>
      <c r="U20">
        <f t="shared" si="0"/>
        <v>0</v>
      </c>
      <c r="V20">
        <f t="shared" si="0"/>
        <v>0</v>
      </c>
      <c r="W20">
        <f t="shared" si="0"/>
        <v>0</v>
      </c>
      <c r="X20">
        <f t="shared" si="0"/>
        <v>0</v>
      </c>
      <c r="Y20">
        <f t="shared" si="0"/>
        <v>0</v>
      </c>
      <c r="AA20">
        <f t="shared" si="3"/>
        <v>1</v>
      </c>
      <c r="AB20">
        <f t="shared" si="1"/>
        <v>1</v>
      </c>
      <c r="AC20">
        <f t="shared" si="1"/>
        <v>1</v>
      </c>
      <c r="AD20">
        <f t="shared" si="1"/>
        <v>1</v>
      </c>
      <c r="AE20">
        <f t="shared" si="1"/>
        <v>1</v>
      </c>
      <c r="AF20">
        <f t="shared" si="1"/>
        <v>1</v>
      </c>
      <c r="AG20">
        <f t="shared" si="1"/>
        <v>1</v>
      </c>
      <c r="AH20">
        <f t="shared" si="1"/>
        <v>1</v>
      </c>
      <c r="AI20">
        <f t="shared" si="1"/>
        <v>1</v>
      </c>
      <c r="AJ20">
        <f t="shared" si="1"/>
        <v>1</v>
      </c>
    </row>
    <row r="21" spans="1:36" ht="15.5" x14ac:dyDescent="0.35">
      <c r="A21" s="49" t="s">
        <v>34</v>
      </c>
      <c r="B21" s="25">
        <f>PIF!T21</f>
        <v>1</v>
      </c>
      <c r="C21">
        <f>PIF!X21</f>
        <v>0</v>
      </c>
      <c r="D21" s="47">
        <f>Prev!B19</f>
        <v>0.52269660310389332</v>
      </c>
      <c r="E21" s="47">
        <f>Prev!E19</f>
        <v>0.51544434917854809</v>
      </c>
      <c r="F21" s="47">
        <f>Prev!H19</f>
        <v>0.50659422338751703</v>
      </c>
      <c r="G21" s="47">
        <f>Prev!K19</f>
        <v>0.49956829203253322</v>
      </c>
      <c r="H21" s="47">
        <f>Prev!N19</f>
        <v>0.49248229976567071</v>
      </c>
      <c r="I21" s="47">
        <f>Prev!Q19</f>
        <v>0.48533691749877728</v>
      </c>
      <c r="J21" s="47">
        <f>Prev!T19</f>
        <v>0.47813300022400079</v>
      </c>
      <c r="K21" s="47">
        <f>Prev!W19</f>
        <v>0.47087158854472982</v>
      </c>
      <c r="L21" s="47">
        <f>Prev!Z19</f>
        <v>0.46355390964586607</v>
      </c>
      <c r="M21" s="47">
        <f>Prev!AC19</f>
        <v>0.45618137773558254</v>
      </c>
      <c r="P21">
        <f t="shared" si="2"/>
        <v>0</v>
      </c>
      <c r="Q21">
        <f t="shared" si="2"/>
        <v>0</v>
      </c>
      <c r="R21">
        <f t="shared" si="2"/>
        <v>0</v>
      </c>
      <c r="S21">
        <f t="shared" si="2"/>
        <v>0</v>
      </c>
      <c r="T21">
        <f t="shared" si="2"/>
        <v>0</v>
      </c>
      <c r="U21">
        <f t="shared" si="2"/>
        <v>0</v>
      </c>
      <c r="V21">
        <f t="shared" si="2"/>
        <v>0</v>
      </c>
      <c r="W21">
        <f t="shared" si="2"/>
        <v>0</v>
      </c>
      <c r="X21">
        <f t="shared" si="2"/>
        <v>0</v>
      </c>
      <c r="Y21">
        <f t="shared" si="2"/>
        <v>0</v>
      </c>
      <c r="AA21">
        <f t="shared" si="3"/>
        <v>1</v>
      </c>
      <c r="AB21">
        <f t="shared" si="3"/>
        <v>1</v>
      </c>
      <c r="AC21">
        <f t="shared" si="3"/>
        <v>1</v>
      </c>
      <c r="AD21">
        <f t="shared" si="3"/>
        <v>1</v>
      </c>
      <c r="AE21">
        <f t="shared" si="3"/>
        <v>1</v>
      </c>
      <c r="AF21">
        <f t="shared" si="3"/>
        <v>1</v>
      </c>
      <c r="AG21">
        <f t="shared" si="3"/>
        <v>1</v>
      </c>
      <c r="AH21">
        <f t="shared" si="3"/>
        <v>1</v>
      </c>
      <c r="AI21">
        <f t="shared" si="3"/>
        <v>1</v>
      </c>
      <c r="AJ21">
        <f t="shared" si="3"/>
        <v>1</v>
      </c>
    </row>
    <row r="22" spans="1:36" ht="15.5" x14ac:dyDescent="0.35">
      <c r="A22" s="49" t="s">
        <v>35</v>
      </c>
      <c r="B22" s="25">
        <f>PIF!T22</f>
        <v>1</v>
      </c>
      <c r="C22">
        <f>PIF!X22</f>
        <v>0</v>
      </c>
      <c r="D22" s="47">
        <f>Prev!B20</f>
        <v>0.52269660310389321</v>
      </c>
      <c r="E22" s="47">
        <f>Prev!E20</f>
        <v>0.5154443491785482</v>
      </c>
      <c r="F22" s="47">
        <f>Prev!H20</f>
        <v>0.50613202619253361</v>
      </c>
      <c r="G22" s="47">
        <f>Prev!K20</f>
        <v>0.49909549685693089</v>
      </c>
      <c r="H22" s="47">
        <f>Prev!N20</f>
        <v>0.4920008358275319</v>
      </c>
      <c r="I22" s="47">
        <f>Prev!Q20</f>
        <v>0.48484864408244938</v>
      </c>
      <c r="J22" s="47">
        <f>Prev!T20</f>
        <v>0.47763970138666212</v>
      </c>
      <c r="K22" s="47">
        <f>Prev!W20</f>
        <v>0.47037496867311007</v>
      </c>
      <c r="L22" s="47">
        <f>Prev!Z20</f>
        <v>0.46305558982396494</v>
      </c>
      <c r="M22" s="47">
        <f>Prev!AC20</f>
        <v>0.45568289288168418</v>
      </c>
      <c r="P22">
        <f t="shared" si="2"/>
        <v>0</v>
      </c>
      <c r="Q22">
        <f t="shared" si="2"/>
        <v>0</v>
      </c>
      <c r="R22">
        <f t="shared" si="2"/>
        <v>0</v>
      </c>
      <c r="S22">
        <f t="shared" si="2"/>
        <v>0</v>
      </c>
      <c r="T22">
        <f t="shared" si="2"/>
        <v>0</v>
      </c>
      <c r="U22">
        <f t="shared" si="2"/>
        <v>0</v>
      </c>
      <c r="V22">
        <f t="shared" si="2"/>
        <v>0</v>
      </c>
      <c r="W22">
        <f t="shared" si="2"/>
        <v>0</v>
      </c>
      <c r="X22">
        <f t="shared" si="2"/>
        <v>0</v>
      </c>
      <c r="Y22">
        <f t="shared" si="2"/>
        <v>0</v>
      </c>
      <c r="AA22">
        <f t="shared" si="3"/>
        <v>1</v>
      </c>
      <c r="AB22">
        <f t="shared" si="3"/>
        <v>1</v>
      </c>
      <c r="AC22">
        <f t="shared" si="3"/>
        <v>1</v>
      </c>
      <c r="AD22">
        <f t="shared" si="3"/>
        <v>1</v>
      </c>
      <c r="AE22">
        <f t="shared" si="3"/>
        <v>1</v>
      </c>
      <c r="AF22">
        <f t="shared" si="3"/>
        <v>1</v>
      </c>
      <c r="AG22">
        <f t="shared" si="3"/>
        <v>1</v>
      </c>
      <c r="AH22">
        <f t="shared" si="3"/>
        <v>1</v>
      </c>
      <c r="AI22">
        <f t="shared" si="3"/>
        <v>1</v>
      </c>
      <c r="AJ22">
        <f t="shared" si="3"/>
        <v>1</v>
      </c>
    </row>
    <row r="23" spans="1:36" ht="15.5" x14ac:dyDescent="0.35">
      <c r="A23" s="49" t="s">
        <v>36</v>
      </c>
      <c r="B23" s="25">
        <f>PIF!T23</f>
        <v>2.0299999999999998</v>
      </c>
      <c r="C23">
        <f>PIF!X23</f>
        <v>0.34653911837732365</v>
      </c>
      <c r="D23" s="47">
        <f>Prev!B21</f>
        <v>0.50813652642694229</v>
      </c>
      <c r="E23" s="47">
        <f>Prev!E21</f>
        <v>0.50129398926793189</v>
      </c>
      <c r="F23" s="47">
        <f>Prev!H21</f>
        <v>0.49188111576547988</v>
      </c>
      <c r="G23" s="47">
        <f>Prev!K21</f>
        <v>0.4852463604574016</v>
      </c>
      <c r="H23" s="47">
        <f>Prev!N21</f>
        <v>0.47856230446590126</v>
      </c>
      <c r="I23" s="47">
        <f>Prev!Q21</f>
        <v>0.47182930832863335</v>
      </c>
      <c r="J23" s="47">
        <f>Prev!T21</f>
        <v>0.46504788528455221</v>
      </c>
      <c r="K23" s="47">
        <f>Prev!W21</f>
        <v>0.4582187034182707</v>
      </c>
      <c r="L23" s="47">
        <f>Prev!Z21</f>
        <v>0.45134258726389842</v>
      </c>
      <c r="M23" s="47">
        <f>Prev!AC21</f>
        <v>0.44442051890028694</v>
      </c>
      <c r="P23">
        <f t="shared" si="2"/>
        <v>0.34356523549388557</v>
      </c>
      <c r="Q23">
        <f t="shared" si="2"/>
        <v>0.34051417070166939</v>
      </c>
      <c r="R23">
        <f t="shared" si="2"/>
        <v>0.33627035878306155</v>
      </c>
      <c r="S23">
        <f t="shared" si="2"/>
        <v>0.33324610026313545</v>
      </c>
      <c r="T23">
        <f t="shared" si="2"/>
        <v>0.33017137318378831</v>
      </c>
      <c r="U23">
        <f t="shared" si="2"/>
        <v>0.32704532904245437</v>
      </c>
      <c r="V23">
        <f t="shared" si="2"/>
        <v>0.32386716800260112</v>
      </c>
      <c r="W23">
        <f t="shared" si="2"/>
        <v>0.32063614264325835</v>
      </c>
      <c r="X23">
        <f t="shared" si="2"/>
        <v>0.31735156170273138</v>
      </c>
      <c r="Y23">
        <f t="shared" si="2"/>
        <v>0.31401279382916336</v>
      </c>
      <c r="AA23">
        <f t="shared" si="3"/>
        <v>1.3435652354938856</v>
      </c>
      <c r="AB23">
        <f t="shared" si="3"/>
        <v>1.3405141707016694</v>
      </c>
      <c r="AC23">
        <f t="shared" si="3"/>
        <v>1.3362703587830616</v>
      </c>
      <c r="AD23">
        <f t="shared" si="3"/>
        <v>1.3332461002631355</v>
      </c>
      <c r="AE23">
        <f t="shared" si="3"/>
        <v>1.3301713731837883</v>
      </c>
      <c r="AF23">
        <f t="shared" si="3"/>
        <v>1.3270453290424544</v>
      </c>
      <c r="AG23">
        <f t="shared" si="3"/>
        <v>1.3238671680026011</v>
      </c>
      <c r="AH23">
        <f t="shared" si="3"/>
        <v>1.3206361426432585</v>
      </c>
      <c r="AI23">
        <f t="shared" si="3"/>
        <v>1.3173515617027314</v>
      </c>
      <c r="AJ23">
        <f t="shared" si="3"/>
        <v>1.3140127938291633</v>
      </c>
    </row>
    <row r="24" spans="1:36" ht="15.5" x14ac:dyDescent="0.35">
      <c r="A24" s="49" t="s">
        <v>37</v>
      </c>
      <c r="B24" s="25">
        <f>PIF!T24</f>
        <v>2.0299999999999998</v>
      </c>
      <c r="C24">
        <f>PIF!X24</f>
        <v>0.34653911837732365</v>
      </c>
      <c r="D24" s="47">
        <f>Prev!B22</f>
        <v>0.50813652642694229</v>
      </c>
      <c r="E24" s="47">
        <f>Prev!E22</f>
        <v>0.50129398926793223</v>
      </c>
      <c r="F24" s="47">
        <f>Prev!H22</f>
        <v>0.49210759379080898</v>
      </c>
      <c r="G24" s="47">
        <f>Prev!K22</f>
        <v>0.48547910900402913</v>
      </c>
      <c r="H24" s="47">
        <f>Prev!N22</f>
        <v>0.47880034089590068</v>
      </c>
      <c r="I24" s="47">
        <f>Prev!Q22</f>
        <v>0.47207168160629775</v>
      </c>
      <c r="J24" s="47">
        <f>Prev!T22</f>
        <v>0.46529367891102891</v>
      </c>
      <c r="K24" s="47">
        <f>Prev!W22</f>
        <v>0.4584670379404634</v>
      </c>
      <c r="L24" s="47">
        <f>Prev!Z22</f>
        <v>0.45159262237545089</v>
      </c>
      <c r="M24" s="47">
        <f>Prev!AC22</f>
        <v>0.44467145515390033</v>
      </c>
      <c r="P24">
        <f t="shared" ref="P24:Y49" si="4">D24*($B24-1)/(D24*($B24-1)+1)</f>
        <v>0.34356523549388557</v>
      </c>
      <c r="Q24">
        <f t="shared" si="4"/>
        <v>0.34051417070166956</v>
      </c>
      <c r="R24">
        <f t="shared" si="4"/>
        <v>0.33637310799130837</v>
      </c>
      <c r="S24">
        <f t="shared" si="4"/>
        <v>0.3333526582283175</v>
      </c>
      <c r="T24">
        <f t="shared" si="4"/>
        <v>0.33028135901580097</v>
      </c>
      <c r="U24">
        <f t="shared" si="4"/>
        <v>0.32715836604415344</v>
      </c>
      <c r="V24">
        <f t="shared" si="4"/>
        <v>0.32398288510716572</v>
      </c>
      <c r="W24">
        <f t="shared" si="4"/>
        <v>0.32075417572258957</v>
      </c>
      <c r="X24">
        <f t="shared" si="4"/>
        <v>0.31747155474957367</v>
      </c>
      <c r="Y24">
        <f t="shared" si="4"/>
        <v>0.31413440001629817</v>
      </c>
      <c r="AA24">
        <f t="shared" si="3"/>
        <v>1.3435652354938856</v>
      </c>
      <c r="AB24">
        <f t="shared" si="3"/>
        <v>1.3405141707016694</v>
      </c>
      <c r="AC24">
        <f t="shared" si="3"/>
        <v>1.3363731079913084</v>
      </c>
      <c r="AD24">
        <f t="shared" si="3"/>
        <v>1.3333526582283175</v>
      </c>
      <c r="AE24">
        <f t="shared" si="3"/>
        <v>1.3302813590158009</v>
      </c>
      <c r="AF24">
        <f t="shared" si="3"/>
        <v>1.3271583660441535</v>
      </c>
      <c r="AG24">
        <f t="shared" si="3"/>
        <v>1.3239828851071658</v>
      </c>
      <c r="AH24">
        <f t="shared" si="3"/>
        <v>1.3207541757225896</v>
      </c>
      <c r="AI24">
        <f t="shared" si="3"/>
        <v>1.3174715547495737</v>
      </c>
      <c r="AJ24">
        <f t="shared" si="3"/>
        <v>1.3141344000162982</v>
      </c>
    </row>
    <row r="25" spans="1:36" ht="15.5" x14ac:dyDescent="0.35">
      <c r="A25" s="49" t="s">
        <v>38</v>
      </c>
      <c r="B25" s="25">
        <f>PIF!T25</f>
        <v>2.0299999999999998</v>
      </c>
      <c r="C25">
        <f>PIF!X25</f>
        <v>0.34653911837732365</v>
      </c>
      <c r="D25" s="47">
        <f>Prev!B23</f>
        <v>0.50813652642694207</v>
      </c>
      <c r="E25" s="47">
        <f>Prev!E23</f>
        <v>0.50129398926793212</v>
      </c>
      <c r="F25" s="47">
        <f>Prev!H23</f>
        <v>0.492162816577211</v>
      </c>
      <c r="G25" s="47">
        <f>Prev!K23</f>
        <v>0.48553570822685832</v>
      </c>
      <c r="H25" s="47">
        <f>Prev!N23</f>
        <v>0.47885808418111975</v>
      </c>
      <c r="I25" s="47">
        <f>Prev!Q23</f>
        <v>0.47213034460946546</v>
      </c>
      <c r="J25" s="47">
        <f>Prev!T23</f>
        <v>0.46535304597023497</v>
      </c>
      <c r="K25" s="47">
        <f>Prev!W23</f>
        <v>0.45852690262795937</v>
      </c>
      <c r="L25" s="47">
        <f>Prev!Z23</f>
        <v>0.4516527879525627</v>
      </c>
      <c r="M25" s="47">
        <f>Prev!AC23</f>
        <v>0.44473173493411711</v>
      </c>
      <c r="P25">
        <f t="shared" si="4"/>
        <v>0.3435652354938854</v>
      </c>
      <c r="Q25">
        <f t="shared" si="4"/>
        <v>0.34051417070166951</v>
      </c>
      <c r="R25">
        <f t="shared" si="4"/>
        <v>0.33639815680145652</v>
      </c>
      <c r="S25">
        <f t="shared" si="4"/>
        <v>0.33337856558581852</v>
      </c>
      <c r="T25">
        <f t="shared" si="4"/>
        <v>0.33030803412399679</v>
      </c>
      <c r="U25">
        <f t="shared" si="4"/>
        <v>0.32718571933445639</v>
      </c>
      <c r="V25">
        <f t="shared" si="4"/>
        <v>0.32401082856789171</v>
      </c>
      <c r="W25">
        <f t="shared" si="4"/>
        <v>0.32078262319663597</v>
      </c>
      <c r="X25">
        <f t="shared" si="4"/>
        <v>0.31750042220171404</v>
      </c>
      <c r="Y25">
        <f t="shared" si="4"/>
        <v>0.31416360577101021</v>
      </c>
      <c r="AA25">
        <f t="shared" si="3"/>
        <v>1.3435652354938854</v>
      </c>
      <c r="AB25">
        <f t="shared" si="3"/>
        <v>1.3405141707016694</v>
      </c>
      <c r="AC25">
        <f t="shared" si="3"/>
        <v>1.3363981568014565</v>
      </c>
      <c r="AD25">
        <f t="shared" si="3"/>
        <v>1.3333785655858186</v>
      </c>
      <c r="AE25">
        <f t="shared" si="3"/>
        <v>1.3303080341239968</v>
      </c>
      <c r="AF25">
        <f t="shared" si="3"/>
        <v>1.3271857193344565</v>
      </c>
      <c r="AG25">
        <f t="shared" si="3"/>
        <v>1.3240108285678918</v>
      </c>
      <c r="AH25">
        <f t="shared" si="3"/>
        <v>1.320782623196636</v>
      </c>
      <c r="AI25">
        <f t="shared" si="3"/>
        <v>1.3175004222017139</v>
      </c>
      <c r="AJ25">
        <f t="shared" si="3"/>
        <v>1.3141636057710102</v>
      </c>
    </row>
    <row r="26" spans="1:36" ht="15.5" x14ac:dyDescent="0.35">
      <c r="A26" s="49" t="s">
        <v>39</v>
      </c>
      <c r="B26" s="25">
        <f>PIF!T26</f>
        <v>2.0299999999999998</v>
      </c>
      <c r="C26">
        <f>PIF!X26</f>
        <v>0.34653911837732365</v>
      </c>
      <c r="D26" s="47">
        <f>Prev!B24</f>
        <v>0.50813652642694174</v>
      </c>
      <c r="E26" s="47">
        <f>Prev!E24</f>
        <v>0.50129398926793178</v>
      </c>
      <c r="F26" s="47">
        <f>Prev!H24</f>
        <v>0.49227521928592693</v>
      </c>
      <c r="G26" s="47">
        <f>Prev!K24</f>
        <v>0.48565074143503095</v>
      </c>
      <c r="H26" s="47">
        <f>Prev!N24</f>
        <v>0.47897528311807047</v>
      </c>
      <c r="I26" s="47">
        <f>Prev!Q24</f>
        <v>0.47224926120618055</v>
      </c>
      <c r="J26" s="47">
        <f>Prev!T24</f>
        <v>0.46547325011732693</v>
      </c>
      <c r="K26" s="47">
        <f>Prev!W24</f>
        <v>0.45864798323034928</v>
      </c>
      <c r="L26" s="47">
        <f>Prev!Z24</f>
        <v>0.45177435379050007</v>
      </c>
      <c r="M26" s="47">
        <f>Prev!AC24</f>
        <v>0.44485341534073858</v>
      </c>
      <c r="P26">
        <f t="shared" si="4"/>
        <v>0.34356523549388529</v>
      </c>
      <c r="Q26">
        <f t="shared" si="4"/>
        <v>0.34051417070166934</v>
      </c>
      <c r="R26">
        <f t="shared" si="4"/>
        <v>0.33644913632875972</v>
      </c>
      <c r="S26">
        <f t="shared" si="4"/>
        <v>0.33343121392834313</v>
      </c>
      <c r="T26">
        <f t="shared" si="4"/>
        <v>0.33036216885300745</v>
      </c>
      <c r="U26">
        <f t="shared" si="4"/>
        <v>0.32724116074994092</v>
      </c>
      <c r="V26">
        <f t="shared" si="4"/>
        <v>0.32406740034318632</v>
      </c>
      <c r="W26">
        <f t="shared" si="4"/>
        <v>0.32084015296000429</v>
      </c>
      <c r="X26">
        <f t="shared" si="4"/>
        <v>0.31755874205658369</v>
      </c>
      <c r="Y26">
        <f t="shared" si="4"/>
        <v>0.31422255275685784</v>
      </c>
      <c r="AA26">
        <f t="shared" si="3"/>
        <v>1.3435652354938852</v>
      </c>
      <c r="AB26">
        <f t="shared" si="3"/>
        <v>1.3405141707016694</v>
      </c>
      <c r="AC26">
        <f t="shared" si="3"/>
        <v>1.3364491363287598</v>
      </c>
      <c r="AD26">
        <f t="shared" si="3"/>
        <v>1.3334312139283431</v>
      </c>
      <c r="AE26">
        <f t="shared" si="3"/>
        <v>1.3303621688530074</v>
      </c>
      <c r="AF26">
        <f t="shared" si="3"/>
        <v>1.3272411607499408</v>
      </c>
      <c r="AG26">
        <f t="shared" si="3"/>
        <v>1.3240674003431863</v>
      </c>
      <c r="AH26">
        <f t="shared" si="3"/>
        <v>1.3208401529600042</v>
      </c>
      <c r="AI26">
        <f t="shared" si="3"/>
        <v>1.3175587420565837</v>
      </c>
      <c r="AJ26">
        <f t="shared" si="3"/>
        <v>1.3142225527568578</v>
      </c>
    </row>
    <row r="27" spans="1:36" ht="15.5" x14ac:dyDescent="0.35">
      <c r="A27" s="49" t="s">
        <v>40</v>
      </c>
      <c r="B27" s="25">
        <f>PIF!T27</f>
        <v>2.0299999999999998</v>
      </c>
      <c r="C27">
        <f>PIF!X27</f>
        <v>0.3465391183773236</v>
      </c>
      <c r="D27" s="47">
        <f>Prev!B25</f>
        <v>0.50813652642694196</v>
      </c>
      <c r="E27" s="47">
        <f>Prev!E25</f>
        <v>0.50129398926793189</v>
      </c>
      <c r="F27" s="47">
        <f>Prev!H25</f>
        <v>0.49223789687195568</v>
      </c>
      <c r="G27" s="47">
        <f>Prev!K25</f>
        <v>0.48561257043854072</v>
      </c>
      <c r="H27" s="47">
        <f>Prev!N25</f>
        <v>0.47893641666472397</v>
      </c>
      <c r="I27" s="47">
        <f>Prev!Q25</f>
        <v>0.47220984682429812</v>
      </c>
      <c r="J27" s="47">
        <f>Prev!T25</f>
        <v>0.46543342933054688</v>
      </c>
      <c r="K27" s="47">
        <f>Prev!W25</f>
        <v>0.45860789121735213</v>
      </c>
      <c r="L27" s="47">
        <f>Prev!Z25</f>
        <v>0.45173411910856454</v>
      </c>
      <c r="M27" s="47">
        <f>Prev!AC25</f>
        <v>0.44481315970971524</v>
      </c>
      <c r="P27">
        <f t="shared" si="4"/>
        <v>0.3435652354938854</v>
      </c>
      <c r="Q27">
        <f t="shared" si="4"/>
        <v>0.34051417070166939</v>
      </c>
      <c r="R27">
        <f t="shared" si="4"/>
        <v>0.33643220985601813</v>
      </c>
      <c r="S27">
        <f t="shared" si="4"/>
        <v>0.33341374476725272</v>
      </c>
      <c r="T27">
        <f t="shared" si="4"/>
        <v>0.33034421722908575</v>
      </c>
      <c r="U27">
        <f t="shared" si="4"/>
        <v>0.32722278594948284</v>
      </c>
      <c r="V27">
        <f t="shared" si="4"/>
        <v>0.32404866050282788</v>
      </c>
      <c r="W27">
        <f t="shared" si="4"/>
        <v>0.32082110487716359</v>
      </c>
      <c r="X27">
        <f t="shared" si="4"/>
        <v>0.31753944102019371</v>
      </c>
      <c r="Y27">
        <f t="shared" si="4"/>
        <v>0.31420305239771695</v>
      </c>
      <c r="AA27">
        <f t="shared" si="3"/>
        <v>1.3435652354938854</v>
      </c>
      <c r="AB27">
        <f t="shared" si="3"/>
        <v>1.3405141707016694</v>
      </c>
      <c r="AC27">
        <f t="shared" si="3"/>
        <v>1.3364322098560182</v>
      </c>
      <c r="AD27">
        <f t="shared" si="3"/>
        <v>1.3334137447672527</v>
      </c>
      <c r="AE27">
        <f t="shared" si="3"/>
        <v>1.3303442172290858</v>
      </c>
      <c r="AF27">
        <f t="shared" si="3"/>
        <v>1.3272227859494827</v>
      </c>
      <c r="AG27">
        <f t="shared" si="3"/>
        <v>1.3240486605028279</v>
      </c>
      <c r="AH27">
        <f t="shared" si="3"/>
        <v>1.3208211048771636</v>
      </c>
      <c r="AI27">
        <f t="shared" si="3"/>
        <v>1.3175394410201937</v>
      </c>
      <c r="AJ27">
        <f t="shared" si="3"/>
        <v>1.3142030523977168</v>
      </c>
    </row>
    <row r="28" spans="1:36" ht="15.5" x14ac:dyDescent="0.35">
      <c r="A28" s="49" t="s">
        <v>41</v>
      </c>
      <c r="B28" s="25">
        <f>PIF!T28</f>
        <v>2.0299999999999998</v>
      </c>
      <c r="C28">
        <f>PIF!X28</f>
        <v>0.3518670235082102</v>
      </c>
      <c r="D28" s="47">
        <f>Prev!B26</f>
        <v>0.52037785675125803</v>
      </c>
      <c r="E28" s="47">
        <f>Prev!E26</f>
        <v>0.51355374587789004</v>
      </c>
      <c r="F28" s="47">
        <f>Prev!H26</f>
        <v>0.504319749498782</v>
      </c>
      <c r="G28" s="47">
        <f>Prev!K26</f>
        <v>0.49771864778591302</v>
      </c>
      <c r="H28" s="47">
        <f>Prev!N26</f>
        <v>0.49106325758985347</v>
      </c>
      <c r="I28" s="47">
        <f>Prev!Q26</f>
        <v>0.48435386224545096</v>
      </c>
      <c r="J28" s="47">
        <f>Prev!T26</f>
        <v>0.47759090312523567</v>
      </c>
      <c r="K28" s="47">
        <f>Prev!W26</f>
        <v>0.4707749814661536</v>
      </c>
      <c r="L28" s="47">
        <f>Prev!Z26</f>
        <v>0.46390685968712286</v>
      </c>
      <c r="M28" s="47">
        <f>Prev!AC26</f>
        <v>0.45698746223143882</v>
      </c>
      <c r="P28">
        <f t="shared" si="4"/>
        <v>0.3489537524658845</v>
      </c>
      <c r="Q28">
        <f t="shared" si="4"/>
        <v>0.34596080624235137</v>
      </c>
      <c r="R28">
        <f t="shared" si="4"/>
        <v>0.34186683795957856</v>
      </c>
      <c r="S28">
        <f t="shared" si="4"/>
        <v>0.33890862855982351</v>
      </c>
      <c r="T28">
        <f t="shared" si="4"/>
        <v>0.3358990454520917</v>
      </c>
      <c r="U28">
        <f t="shared" si="4"/>
        <v>0.33283717684563652</v>
      </c>
      <c r="V28">
        <f t="shared" si="4"/>
        <v>0.32972215793483717</v>
      </c>
      <c r="W28">
        <f t="shared" si="4"/>
        <v>0.32655317436328929</v>
      </c>
      <c r="X28">
        <f t="shared" si="4"/>
        <v>0.32332946569202753</v>
      </c>
      <c r="Y28">
        <f t="shared" si="4"/>
        <v>0.32005032888662072</v>
      </c>
      <c r="AA28">
        <f t="shared" si="3"/>
        <v>1.3489537524658846</v>
      </c>
      <c r="AB28">
        <f t="shared" si="3"/>
        <v>1.3459608062423514</v>
      </c>
      <c r="AC28">
        <f t="shared" si="3"/>
        <v>1.3418668379595786</v>
      </c>
      <c r="AD28">
        <f t="shared" si="3"/>
        <v>1.3389086285598235</v>
      </c>
      <c r="AE28">
        <f t="shared" si="3"/>
        <v>1.3358990454520918</v>
      </c>
      <c r="AF28">
        <f t="shared" si="3"/>
        <v>1.3328371768456364</v>
      </c>
      <c r="AG28">
        <f t="shared" si="3"/>
        <v>1.3297221579348371</v>
      </c>
      <c r="AH28">
        <f t="shared" si="3"/>
        <v>1.3265531743632892</v>
      </c>
      <c r="AI28">
        <f t="shared" si="3"/>
        <v>1.3233294656920276</v>
      </c>
      <c r="AJ28">
        <f t="shared" si="3"/>
        <v>1.3200503288866208</v>
      </c>
    </row>
    <row r="29" spans="1:36" ht="15.5" x14ac:dyDescent="0.35">
      <c r="A29" s="49" t="s">
        <v>42</v>
      </c>
      <c r="B29" s="25">
        <f>PIF!T29</f>
        <v>2.0299999999999998</v>
      </c>
      <c r="C29">
        <f>PIF!X29</f>
        <v>0.3518670235082102</v>
      </c>
      <c r="D29" s="47">
        <f>Prev!B27</f>
        <v>0.52037785675125792</v>
      </c>
      <c r="E29" s="47">
        <f>Prev!E27</f>
        <v>0.51355374587788993</v>
      </c>
      <c r="F29" s="47">
        <f>Prev!H27</f>
        <v>0.50436152861869732</v>
      </c>
      <c r="G29" s="47">
        <f>Prev!K27</f>
        <v>0.49776140690955489</v>
      </c>
      <c r="H29" s="47">
        <f>Prev!N27</f>
        <v>0.49110682553036711</v>
      </c>
      <c r="I29" s="47">
        <f>Prev!Q27</f>
        <v>0.48439807387655737</v>
      </c>
      <c r="J29" s="47">
        <f>Prev!T27</f>
        <v>0.47763559984760579</v>
      </c>
      <c r="K29" s="47">
        <f>Prev!W27</f>
        <v>0.47082001159952164</v>
      </c>
      <c r="L29" s="47">
        <f>Prev!Z27</f>
        <v>0.46395207879160427</v>
      </c>
      <c r="M29" s="47">
        <f>Prev!AC27</f>
        <v>0.45703273336174033</v>
      </c>
      <c r="P29">
        <f t="shared" si="4"/>
        <v>0.34895375246588445</v>
      </c>
      <c r="Q29">
        <f t="shared" si="4"/>
        <v>0.34596080624235132</v>
      </c>
      <c r="R29">
        <f t="shared" si="4"/>
        <v>0.34188547649406664</v>
      </c>
      <c r="S29">
        <f t="shared" si="4"/>
        <v>0.33892787614957121</v>
      </c>
      <c r="T29">
        <f t="shared" si="4"/>
        <v>0.33591883607766265</v>
      </c>
      <c r="U29">
        <f t="shared" si="4"/>
        <v>0.33285744546858603</v>
      </c>
      <c r="V29">
        <f t="shared" si="4"/>
        <v>0.32974284072978621</v>
      </c>
      <c r="W29">
        <f t="shared" si="4"/>
        <v>0.32657420892722833</v>
      </c>
      <c r="X29">
        <f t="shared" si="4"/>
        <v>0.32335079123147625</v>
      </c>
      <c r="Y29">
        <f t="shared" si="4"/>
        <v>0.32007188638337092</v>
      </c>
      <c r="AA29">
        <f t="shared" si="3"/>
        <v>1.3489537524658846</v>
      </c>
      <c r="AB29">
        <f t="shared" si="3"/>
        <v>1.3459608062423514</v>
      </c>
      <c r="AC29">
        <f t="shared" si="3"/>
        <v>1.3418854764940666</v>
      </c>
      <c r="AD29">
        <f t="shared" si="3"/>
        <v>1.3389278761495711</v>
      </c>
      <c r="AE29">
        <f t="shared" si="3"/>
        <v>1.3359188360776626</v>
      </c>
      <c r="AF29">
        <f t="shared" si="3"/>
        <v>1.332857445468586</v>
      </c>
      <c r="AG29">
        <f t="shared" si="3"/>
        <v>1.3297428407297862</v>
      </c>
      <c r="AH29">
        <f t="shared" si="3"/>
        <v>1.3265742089272283</v>
      </c>
      <c r="AI29">
        <f t="shared" si="3"/>
        <v>1.3233507912314764</v>
      </c>
      <c r="AJ29">
        <f t="shared" si="3"/>
        <v>1.3200718863833709</v>
      </c>
    </row>
    <row r="30" spans="1:36" ht="15.5" x14ac:dyDescent="0.35">
      <c r="A30" s="49" t="s">
        <v>43</v>
      </c>
      <c r="B30" s="25">
        <f>PIF!T30</f>
        <v>2.0299999999999998</v>
      </c>
      <c r="C30">
        <f>PIF!X30</f>
        <v>0.3518670235082102</v>
      </c>
      <c r="D30" s="47">
        <f>Prev!B28</f>
        <v>0.52037785675125769</v>
      </c>
      <c r="E30" s="47">
        <f>Prev!E28</f>
        <v>0.51355374587788982</v>
      </c>
      <c r="F30" s="47">
        <f>Prev!H28</f>
        <v>0.5045334252381436</v>
      </c>
      <c r="G30" s="47">
        <f>Prev!K28</f>
        <v>0.49793702981647753</v>
      </c>
      <c r="H30" s="47">
        <f>Prev!N28</f>
        <v>0.49128548500414387</v>
      </c>
      <c r="I30" s="47">
        <f>Prev!Q28</f>
        <v>0.48457910577475921</v>
      </c>
      <c r="J30" s="47">
        <f>Prev!T28</f>
        <v>0.47781836739799521</v>
      </c>
      <c r="K30" s="47">
        <f>Prev!W28</f>
        <v>0.47100390689172089</v>
      </c>
      <c r="L30" s="47">
        <f>Prev!Z28</f>
        <v>0.46413652398321759</v>
      </c>
      <c r="M30" s="47">
        <f>Prev!AC28</f>
        <v>0.45721718161448449</v>
      </c>
      <c r="P30">
        <f t="shared" si="4"/>
        <v>0.34895375246588434</v>
      </c>
      <c r="Q30">
        <f t="shared" si="4"/>
        <v>0.34596080624235126</v>
      </c>
      <c r="R30">
        <f t="shared" si="4"/>
        <v>0.34196215204567448</v>
      </c>
      <c r="S30">
        <f t="shared" si="4"/>
        <v>0.33900691928214738</v>
      </c>
      <c r="T30">
        <f t="shared" si="4"/>
        <v>0.33599997935227793</v>
      </c>
      <c r="U30">
        <f t="shared" si="4"/>
        <v>0.33294042588222006</v>
      </c>
      <c r="V30">
        <f t="shared" si="4"/>
        <v>0.32982740062666216</v>
      </c>
      <c r="W30">
        <f t="shared" si="4"/>
        <v>0.32666009681716468</v>
      </c>
      <c r="X30">
        <f t="shared" si="4"/>
        <v>0.32343776251806744</v>
      </c>
      <c r="Y30">
        <f t="shared" si="4"/>
        <v>0.32015970400518656</v>
      </c>
      <c r="AA30">
        <f t="shared" si="3"/>
        <v>1.3489537524658843</v>
      </c>
      <c r="AB30">
        <f t="shared" si="3"/>
        <v>1.3459608062423514</v>
      </c>
      <c r="AC30">
        <f t="shared" si="3"/>
        <v>1.3419621520456744</v>
      </c>
      <c r="AD30">
        <f t="shared" si="3"/>
        <v>1.3390069192821474</v>
      </c>
      <c r="AE30">
        <f t="shared" si="3"/>
        <v>1.3359999793522779</v>
      </c>
      <c r="AF30">
        <f t="shared" si="3"/>
        <v>1.3329404258822199</v>
      </c>
      <c r="AG30">
        <f t="shared" si="3"/>
        <v>1.3298274006266622</v>
      </c>
      <c r="AH30">
        <f t="shared" si="3"/>
        <v>1.3266600968171647</v>
      </c>
      <c r="AI30">
        <f t="shared" si="3"/>
        <v>1.3234377625180676</v>
      </c>
      <c r="AJ30">
        <f t="shared" si="3"/>
        <v>1.3201597040051865</v>
      </c>
    </row>
    <row r="31" spans="1:36" ht="15.5" x14ac:dyDescent="0.35">
      <c r="A31" s="49" t="s">
        <v>44</v>
      </c>
      <c r="B31" s="25">
        <f>PIF!T31</f>
        <v>2.0299999999999998</v>
      </c>
      <c r="C31">
        <f>PIF!X31</f>
        <v>0.3518670235082102</v>
      </c>
      <c r="D31" s="47">
        <f>Prev!B29</f>
        <v>0.52037785675125803</v>
      </c>
      <c r="E31" s="47">
        <f>Prev!E29</f>
        <v>0.51355374587788993</v>
      </c>
      <c r="F31" s="47">
        <f>Prev!H29</f>
        <v>0.50492445653482465</v>
      </c>
      <c r="G31" s="47">
        <f>Prev!K29</f>
        <v>0.49833486918248387</v>
      </c>
      <c r="H31" s="47">
        <f>Prev!N29</f>
        <v>0.4916886447284769</v>
      </c>
      <c r="I31" s="47">
        <f>Prev!Q29</f>
        <v>0.48498615974496523</v>
      </c>
      <c r="J31" s="47">
        <f>Prev!T29</f>
        <v>0.47822795447408095</v>
      </c>
      <c r="K31" s="47">
        <f>Prev!W29</f>
        <v>0.47141473362725095</v>
      </c>
      <c r="L31" s="47">
        <f>Prev!Z29</f>
        <v>0.46454736672980607</v>
      </c>
      <c r="M31" s="47">
        <f>Prev!AC29</f>
        <v>0.45762688804724916</v>
      </c>
      <c r="P31">
        <f t="shared" si="4"/>
        <v>0.3489537524658845</v>
      </c>
      <c r="Q31">
        <f t="shared" si="4"/>
        <v>0.34596080624235132</v>
      </c>
      <c r="R31">
        <f t="shared" si="4"/>
        <v>0.34213650744566315</v>
      </c>
      <c r="S31">
        <f t="shared" si="4"/>
        <v>0.33918590615863137</v>
      </c>
      <c r="T31">
        <f t="shared" si="4"/>
        <v>0.33618301295110592</v>
      </c>
      <c r="U31">
        <f t="shared" si="4"/>
        <v>0.33312693369069851</v>
      </c>
      <c r="V31">
        <f t="shared" si="4"/>
        <v>0.33001682420383832</v>
      </c>
      <c r="W31">
        <f t="shared" si="4"/>
        <v>0.32685189341714044</v>
      </c>
      <c r="X31">
        <f t="shared" si="4"/>
        <v>0.32363140651396199</v>
      </c>
      <c r="Y31">
        <f t="shared" si="4"/>
        <v>0.32035468812210205</v>
      </c>
      <c r="AA31">
        <f t="shared" si="3"/>
        <v>1.3489537524658846</v>
      </c>
      <c r="AB31">
        <f t="shared" si="3"/>
        <v>1.3459608062423514</v>
      </c>
      <c r="AC31">
        <f t="shared" si="3"/>
        <v>1.3421365074456633</v>
      </c>
      <c r="AD31">
        <f t="shared" si="3"/>
        <v>1.3391859061586313</v>
      </c>
      <c r="AE31">
        <f t="shared" si="3"/>
        <v>1.3361830129511059</v>
      </c>
      <c r="AF31">
        <f t="shared" si="3"/>
        <v>1.3331269336906986</v>
      </c>
      <c r="AG31">
        <f t="shared" si="3"/>
        <v>1.3300168242038384</v>
      </c>
      <c r="AH31">
        <f t="shared" si="3"/>
        <v>1.3268518934171405</v>
      </c>
      <c r="AI31">
        <f t="shared" si="3"/>
        <v>1.323631406513962</v>
      </c>
      <c r="AJ31">
        <f t="shared" si="3"/>
        <v>1.320354688122102</v>
      </c>
    </row>
    <row r="32" spans="1:36" ht="15.5" x14ac:dyDescent="0.35">
      <c r="A32" s="49" t="s">
        <v>45</v>
      </c>
      <c r="B32" s="25">
        <f>PIF!T32</f>
        <v>2.0299999999999998</v>
      </c>
      <c r="C32">
        <f>PIF!X32</f>
        <v>0.35186702350821009</v>
      </c>
      <c r="D32" s="47">
        <f>Prev!B30</f>
        <v>0.52037785675125814</v>
      </c>
      <c r="E32" s="47">
        <f>Prev!E30</f>
        <v>0.51355374587788993</v>
      </c>
      <c r="F32" s="47">
        <f>Prev!H30</f>
        <v>0.50446299888065982</v>
      </c>
      <c r="G32" s="47">
        <f>Prev!K30</f>
        <v>0.49786513488692286</v>
      </c>
      <c r="H32" s="47">
        <f>Prev!N30</f>
        <v>0.49121240129363142</v>
      </c>
      <c r="I32" s="47">
        <f>Prev!Q30</f>
        <v>0.48450510247367812</v>
      </c>
      <c r="J32" s="47">
        <f>Prev!T30</f>
        <v>0.47774370238601382</v>
      </c>
      <c r="K32" s="47">
        <f>Prev!W30</f>
        <v>0.47092882614982817</v>
      </c>
      <c r="L32" s="47">
        <f>Prev!Z30</f>
        <v>0.46406126112165091</v>
      </c>
      <c r="M32" s="47">
        <f>Prev!AC30</f>
        <v>0.4571419575100974</v>
      </c>
      <c r="P32">
        <f t="shared" si="4"/>
        <v>0.3489537524658845</v>
      </c>
      <c r="Q32">
        <f t="shared" si="4"/>
        <v>0.34596080624235132</v>
      </c>
      <c r="R32">
        <f t="shared" si="4"/>
        <v>0.34193074009337998</v>
      </c>
      <c r="S32">
        <f t="shared" si="4"/>
        <v>0.33897456359912892</v>
      </c>
      <c r="T32">
        <f t="shared" si="4"/>
        <v>0.33596678870613306</v>
      </c>
      <c r="U32">
        <f t="shared" si="4"/>
        <v>0.33290650714746334</v>
      </c>
      <c r="V32">
        <f t="shared" si="4"/>
        <v>0.3297928584196621</v>
      </c>
      <c r="W32">
        <f t="shared" si="4"/>
        <v>0.32662503316903657</v>
      </c>
      <c r="X32">
        <f t="shared" si="4"/>
        <v>0.3234022765843253</v>
      </c>
      <c r="Y32">
        <f t="shared" si="4"/>
        <v>0.32012389181081113</v>
      </c>
      <c r="AA32">
        <f t="shared" si="3"/>
        <v>1.3489537524658846</v>
      </c>
      <c r="AB32">
        <f t="shared" si="3"/>
        <v>1.3459608062423514</v>
      </c>
      <c r="AC32">
        <f t="shared" si="3"/>
        <v>1.34193074009338</v>
      </c>
      <c r="AD32">
        <f t="shared" si="3"/>
        <v>1.338974563599129</v>
      </c>
      <c r="AE32">
        <f t="shared" si="3"/>
        <v>1.3359667887061331</v>
      </c>
      <c r="AF32">
        <f t="shared" si="3"/>
        <v>1.3329065071474633</v>
      </c>
      <c r="AG32">
        <f t="shared" si="3"/>
        <v>1.3297928584196621</v>
      </c>
      <c r="AH32">
        <f t="shared" si="3"/>
        <v>1.3266250331690366</v>
      </c>
      <c r="AI32">
        <f t="shared" si="3"/>
        <v>1.3234022765843254</v>
      </c>
      <c r="AJ32">
        <f t="shared" si="3"/>
        <v>1.3201238918108111</v>
      </c>
    </row>
    <row r="33" spans="1:36" ht="15.5" x14ac:dyDescent="0.35">
      <c r="A33" s="49" t="s">
        <v>46</v>
      </c>
      <c r="B33" s="25">
        <f>PIF!T33</f>
        <v>2.0299999999999998</v>
      </c>
      <c r="C33">
        <f>PIF!X33</f>
        <v>0.37465396456890809</v>
      </c>
      <c r="D33" s="47">
        <f>Prev!B31</f>
        <v>0.57217480215264205</v>
      </c>
      <c r="E33" s="47">
        <f>Prev!E31</f>
        <v>0.56232893988916066</v>
      </c>
      <c r="F33" s="47">
        <f>Prev!H31</f>
        <v>0.55345873337590301</v>
      </c>
      <c r="G33" s="47">
        <f>Prev!K31</f>
        <v>0.54386011412519908</v>
      </c>
      <c r="H33" s="47">
        <f>Prev!N31</f>
        <v>0.53414460945471465</v>
      </c>
      <c r="I33" s="47">
        <f>Prev!Q31</f>
        <v>0.52431554620499266</v>
      </c>
      <c r="J33" s="47">
        <f>Prev!T31</f>
        <v>0.51437669179908618</v>
      </c>
      <c r="K33" s="47">
        <f>Prev!W31</f>
        <v>0.50433225894469891</v>
      </c>
      <c r="L33" s="47">
        <f>Prev!Z31</f>
        <v>0.49418690867320209</v>
      </c>
      <c r="M33" s="47">
        <f>Prev!AC31</f>
        <v>0.48394575166608161</v>
      </c>
      <c r="P33">
        <f t="shared" si="4"/>
        <v>0.37080802665226109</v>
      </c>
      <c r="Q33">
        <f t="shared" si="4"/>
        <v>0.36676750585183682</v>
      </c>
      <c r="R33">
        <f t="shared" si="4"/>
        <v>0.36308267795431448</v>
      </c>
      <c r="S33">
        <f t="shared" si="4"/>
        <v>0.35904663778492008</v>
      </c>
      <c r="T33">
        <f t="shared" si="4"/>
        <v>0.35490902365257276</v>
      </c>
      <c r="U33">
        <f t="shared" si="4"/>
        <v>0.35066832993570152</v>
      </c>
      <c r="V33">
        <f t="shared" si="4"/>
        <v>0.3463231955461778</v>
      </c>
      <c r="W33">
        <f t="shared" si="4"/>
        <v>0.34187241879435254</v>
      </c>
      <c r="X33">
        <f t="shared" si="4"/>
        <v>0.33731497291031343</v>
      </c>
      <c r="Y33">
        <f t="shared" si="4"/>
        <v>0.33265002221981144</v>
      </c>
      <c r="AA33">
        <f t="shared" si="3"/>
        <v>1.3708080266522611</v>
      </c>
      <c r="AB33">
        <f t="shared" si="3"/>
        <v>1.3667675058518367</v>
      </c>
      <c r="AC33">
        <f t="shared" si="3"/>
        <v>1.3630826779543144</v>
      </c>
      <c r="AD33">
        <f t="shared" si="3"/>
        <v>1.3590466377849202</v>
      </c>
      <c r="AE33">
        <f t="shared" si="3"/>
        <v>1.3549090236525727</v>
      </c>
      <c r="AF33">
        <f t="shared" si="3"/>
        <v>1.3506683299357016</v>
      </c>
      <c r="AG33">
        <f t="shared" si="3"/>
        <v>1.3463231955461779</v>
      </c>
      <c r="AH33">
        <f t="shared" si="3"/>
        <v>1.3418724187943525</v>
      </c>
      <c r="AI33">
        <f t="shared" si="3"/>
        <v>1.3373149729103133</v>
      </c>
      <c r="AJ33">
        <f t="shared" si="3"/>
        <v>1.3326500222198114</v>
      </c>
    </row>
    <row r="34" spans="1:36" ht="15.5" x14ac:dyDescent="0.35">
      <c r="A34" s="49" t="s">
        <v>47</v>
      </c>
      <c r="B34" s="25">
        <f>PIF!T34</f>
        <v>2.0299999999999998</v>
      </c>
      <c r="C34">
        <f>PIF!X34</f>
        <v>0.37465396456890809</v>
      </c>
      <c r="D34" s="47">
        <f>Prev!B32</f>
        <v>0.57217480215264205</v>
      </c>
      <c r="E34" s="47">
        <f>Prev!E32</f>
        <v>0.56232893988916044</v>
      </c>
      <c r="F34" s="47">
        <f>Prev!H32</f>
        <v>0.55330143624139405</v>
      </c>
      <c r="G34" s="47">
        <f>Prev!K32</f>
        <v>0.54369987119450902</v>
      </c>
      <c r="H34" s="47">
        <f>Prev!N32</f>
        <v>0.5339821222956963</v>
      </c>
      <c r="I34" s="47">
        <f>Prev!Q32</f>
        <v>0.5241514884822166</v>
      </c>
      <c r="J34" s="47">
        <f>Prev!T32</f>
        <v>0.51421170716781506</v>
      </c>
      <c r="K34" s="47">
        <f>Prev!W32</f>
        <v>0.5041669592745468</v>
      </c>
      <c r="L34" s="47">
        <f>Prev!Z32</f>
        <v>0.49402187258952263</v>
      </c>
      <c r="M34" s="47">
        <f>Prev!AC32</f>
        <v>0.48378152339583647</v>
      </c>
      <c r="P34">
        <f t="shared" si="4"/>
        <v>0.37080802665226109</v>
      </c>
      <c r="Q34">
        <f t="shared" si="4"/>
        <v>0.36676750585183676</v>
      </c>
      <c r="R34">
        <f t="shared" si="4"/>
        <v>0.36301694714581673</v>
      </c>
      <c r="S34">
        <f t="shared" si="4"/>
        <v>0.3589788244800462</v>
      </c>
      <c r="T34">
        <f t="shared" si="4"/>
        <v>0.35483936980767711</v>
      </c>
      <c r="U34">
        <f t="shared" si="4"/>
        <v>0.35059707503659959</v>
      </c>
      <c r="V34">
        <f t="shared" si="4"/>
        <v>0.34625057573605922</v>
      </c>
      <c r="W34">
        <f t="shared" si="4"/>
        <v>0.34179866607097198</v>
      </c>
      <c r="X34">
        <f t="shared" si="4"/>
        <v>0.33724031439049862</v>
      </c>
      <c r="Y34">
        <f t="shared" si="4"/>
        <v>0.33257467946901659</v>
      </c>
      <c r="AA34">
        <f t="shared" si="3"/>
        <v>1.3708080266522611</v>
      </c>
      <c r="AB34">
        <f t="shared" si="3"/>
        <v>1.3667675058518367</v>
      </c>
      <c r="AC34">
        <f t="shared" si="3"/>
        <v>1.3630169471458167</v>
      </c>
      <c r="AD34">
        <f t="shared" si="3"/>
        <v>1.3589788244800463</v>
      </c>
      <c r="AE34">
        <f t="shared" si="3"/>
        <v>1.3548393698076771</v>
      </c>
      <c r="AF34">
        <f t="shared" si="3"/>
        <v>1.3505970750365996</v>
      </c>
      <c r="AG34">
        <f t="shared" si="3"/>
        <v>1.3462505757360592</v>
      </c>
      <c r="AH34">
        <f t="shared" si="3"/>
        <v>1.341798666070972</v>
      </c>
      <c r="AI34">
        <f t="shared" si="3"/>
        <v>1.3372403143904985</v>
      </c>
      <c r="AJ34">
        <f t="shared" si="3"/>
        <v>1.3325746794690165</v>
      </c>
    </row>
    <row r="35" spans="1:36" ht="15.5" x14ac:dyDescent="0.35">
      <c r="A35" s="49" t="s">
        <v>48</v>
      </c>
      <c r="B35" s="25">
        <f>PIF!T35</f>
        <v>2.0299999999999998</v>
      </c>
      <c r="C35">
        <f>PIF!X35</f>
        <v>0.37465396456890798</v>
      </c>
      <c r="D35" s="47">
        <f>Prev!B33</f>
        <v>0.57217480215264238</v>
      </c>
      <c r="E35" s="47">
        <f>Prev!E33</f>
        <v>0.56232893988916088</v>
      </c>
      <c r="F35" s="47">
        <f>Prev!H33</f>
        <v>0.55380575104894714</v>
      </c>
      <c r="G35" s="47">
        <f>Prev!K33</f>
        <v>0.54421237736239003</v>
      </c>
      <c r="H35" s="47">
        <f>Prev!N33</f>
        <v>0.53450064145195431</v>
      </c>
      <c r="I35" s="47">
        <f>Prev!Q33</f>
        <v>0.52467393435881882</v>
      </c>
      <c r="J35" s="47">
        <f>Prev!T33</f>
        <v>0.51473609172821688</v>
      </c>
      <c r="K35" s="47">
        <f>Prev!W33</f>
        <v>0.50469139780853778</v>
      </c>
      <c r="L35" s="47">
        <f>Prev!Z33</f>
        <v>0.49454458781658983</v>
      </c>
      <c r="M35" s="47">
        <f>Prev!AC33</f>
        <v>0.48430084862194628</v>
      </c>
      <c r="P35">
        <f t="shared" si="4"/>
        <v>0.3708080266522612</v>
      </c>
      <c r="Q35">
        <f t="shared" si="4"/>
        <v>0.36676750585183693</v>
      </c>
      <c r="R35">
        <f t="shared" si="4"/>
        <v>0.36322764059176582</v>
      </c>
      <c r="S35">
        <f t="shared" si="4"/>
        <v>0.35919566185474622</v>
      </c>
      <c r="T35">
        <f t="shared" si="4"/>
        <v>0.35506159235870971</v>
      </c>
      <c r="U35">
        <f t="shared" si="4"/>
        <v>0.35082393364879194</v>
      </c>
      <c r="V35">
        <f t="shared" si="4"/>
        <v>0.34648133356117938</v>
      </c>
      <c r="W35">
        <f t="shared" si="4"/>
        <v>0.3420326009362894</v>
      </c>
      <c r="X35">
        <f t="shared" si="4"/>
        <v>0.33747672099331444</v>
      </c>
      <c r="Y35">
        <f t="shared" si="4"/>
        <v>0.33281287136513155</v>
      </c>
      <c r="AA35">
        <f t="shared" si="3"/>
        <v>1.3708080266522611</v>
      </c>
      <c r="AB35">
        <f t="shared" si="3"/>
        <v>1.3667675058518369</v>
      </c>
      <c r="AC35">
        <f t="shared" si="3"/>
        <v>1.3632276405917658</v>
      </c>
      <c r="AD35">
        <f t="shared" si="3"/>
        <v>1.3591956618547463</v>
      </c>
      <c r="AE35">
        <f t="shared" si="3"/>
        <v>1.3550615923587097</v>
      </c>
      <c r="AF35">
        <f t="shared" si="3"/>
        <v>1.3508239336487919</v>
      </c>
      <c r="AG35">
        <f t="shared" si="3"/>
        <v>1.3464813335611794</v>
      </c>
      <c r="AH35">
        <f t="shared" si="3"/>
        <v>1.3420326009362893</v>
      </c>
      <c r="AI35">
        <f t="shared" si="3"/>
        <v>1.3374767209933145</v>
      </c>
      <c r="AJ35">
        <f t="shared" si="3"/>
        <v>1.3328128713651315</v>
      </c>
    </row>
    <row r="36" spans="1:36" ht="15.5" x14ac:dyDescent="0.35">
      <c r="A36" s="49" t="s">
        <v>49</v>
      </c>
      <c r="B36" s="25">
        <f>PIF!T36</f>
        <v>2.0299999999999998</v>
      </c>
      <c r="C36">
        <f>PIF!X36</f>
        <v>0.37465396456890809</v>
      </c>
      <c r="D36" s="47">
        <f>Prev!B34</f>
        <v>0.57217480215264227</v>
      </c>
      <c r="E36" s="47">
        <f>Prev!E34</f>
        <v>0.56232893988916088</v>
      </c>
      <c r="F36" s="47">
        <f>Prev!H34</f>
        <v>0.55367546581934379</v>
      </c>
      <c r="G36" s="47">
        <f>Prev!K34</f>
        <v>0.54408031436028359</v>
      </c>
      <c r="H36" s="47">
        <f>Prev!N34</f>
        <v>0.53436734418022125</v>
      </c>
      <c r="I36" s="47">
        <f>Prev!Q34</f>
        <v>0.52453992182018061</v>
      </c>
      <c r="J36" s="47">
        <f>Prev!T34</f>
        <v>0.51460185701161609</v>
      </c>
      <c r="K36" s="47">
        <f>Prev!W34</f>
        <v>0.50455740693560058</v>
      </c>
      <c r="L36" s="47">
        <f>Prev!Z34</f>
        <v>0.49441127883674768</v>
      </c>
      <c r="M36" s="47">
        <f>Prev!AC34</f>
        <v>0.48416863094395129</v>
      </c>
      <c r="P36">
        <f t="shared" si="4"/>
        <v>0.37080802665226115</v>
      </c>
      <c r="Q36">
        <f t="shared" si="4"/>
        <v>0.36676750585183693</v>
      </c>
      <c r="R36">
        <f t="shared" si="4"/>
        <v>0.36317322317433609</v>
      </c>
      <c r="S36">
        <f t="shared" si="4"/>
        <v>0.3591398010569733</v>
      </c>
      <c r="T36">
        <f t="shared" si="4"/>
        <v>0.35500447956234271</v>
      </c>
      <c r="U36">
        <f t="shared" si="4"/>
        <v>0.35076575728448806</v>
      </c>
      <c r="V36">
        <f t="shared" si="4"/>
        <v>0.3464222784744323</v>
      </c>
      <c r="W36">
        <f t="shared" si="4"/>
        <v>0.34197284781017784</v>
      </c>
      <c r="X36">
        <f t="shared" si="4"/>
        <v>0.33741644582601699</v>
      </c>
      <c r="Y36">
        <f t="shared" si="4"/>
        <v>0.33275224499995876</v>
      </c>
      <c r="AA36">
        <f t="shared" si="3"/>
        <v>1.3708080266522611</v>
      </c>
      <c r="AB36">
        <f t="shared" si="3"/>
        <v>1.3667675058518369</v>
      </c>
      <c r="AC36">
        <f t="shared" si="3"/>
        <v>1.3631732231743361</v>
      </c>
      <c r="AD36">
        <f t="shared" si="3"/>
        <v>1.3591398010569733</v>
      </c>
      <c r="AE36">
        <f t="shared" si="3"/>
        <v>1.3550044795623428</v>
      </c>
      <c r="AF36">
        <f t="shared" si="3"/>
        <v>1.350765757284488</v>
      </c>
      <c r="AG36">
        <f t="shared" si="3"/>
        <v>1.3464222784744324</v>
      </c>
      <c r="AH36">
        <f t="shared" si="3"/>
        <v>1.3419728478101778</v>
      </c>
      <c r="AI36">
        <f t="shared" si="3"/>
        <v>1.3374164458260169</v>
      </c>
      <c r="AJ36">
        <f t="shared" si="3"/>
        <v>1.3327522449999587</v>
      </c>
    </row>
    <row r="37" spans="1:36" ht="15.5" x14ac:dyDescent="0.35">
      <c r="A37" s="49" t="s">
        <v>50</v>
      </c>
      <c r="B37" s="25">
        <f>PIF!T37</f>
        <v>2.0299999999999998</v>
      </c>
      <c r="C37">
        <f>PIF!X37</f>
        <v>0.37465396456890798</v>
      </c>
      <c r="D37" s="47">
        <f>Prev!B35</f>
        <v>0.57217480215264205</v>
      </c>
      <c r="E37" s="47">
        <f>Prev!E35</f>
        <v>0.56232893988916044</v>
      </c>
      <c r="F37" s="47">
        <f>Prev!H35</f>
        <v>0.55348073896329064</v>
      </c>
      <c r="G37" s="47">
        <f>Prev!K35</f>
        <v>0.5438825022281093</v>
      </c>
      <c r="H37" s="47">
        <f>Prev!N35</f>
        <v>0.53416728358738186</v>
      </c>
      <c r="I37" s="47">
        <f>Prev!Q35</f>
        <v>0.52433841384861146</v>
      </c>
      <c r="J37" s="47">
        <f>Prev!T35</f>
        <v>0.51439966468178411</v>
      </c>
      <c r="K37" s="47">
        <f>Prev!W35</f>
        <v>0.50435525327593755</v>
      </c>
      <c r="L37" s="47">
        <f>Prev!Z35</f>
        <v>0.49420984533435708</v>
      </c>
      <c r="M37" s="47">
        <f>Prev!AC35</f>
        <v>0.48396855635910424</v>
      </c>
      <c r="P37">
        <f t="shared" si="4"/>
        <v>0.37080802665226109</v>
      </c>
      <c r="Q37">
        <f t="shared" si="4"/>
        <v>0.36676750585183676</v>
      </c>
      <c r="R37">
        <f t="shared" si="4"/>
        <v>0.36309187249505659</v>
      </c>
      <c r="S37">
        <f t="shared" si="4"/>
        <v>0.35905611107771418</v>
      </c>
      <c r="T37">
        <f t="shared" si="4"/>
        <v>0.35491874224342834</v>
      </c>
      <c r="U37">
        <f t="shared" si="4"/>
        <v>0.35067826075703845</v>
      </c>
      <c r="V37">
        <f t="shared" si="4"/>
        <v>0.34633330603495016</v>
      </c>
      <c r="W37">
        <f t="shared" si="4"/>
        <v>0.34188267700049713</v>
      </c>
      <c r="X37">
        <f t="shared" si="4"/>
        <v>0.33732534759581911</v>
      </c>
      <c r="Y37">
        <f t="shared" si="4"/>
        <v>0.33266048294874034</v>
      </c>
      <c r="AA37">
        <f t="shared" si="3"/>
        <v>1.3708080266522611</v>
      </c>
      <c r="AB37">
        <f t="shared" si="3"/>
        <v>1.3667675058518367</v>
      </c>
      <c r="AC37">
        <f t="shared" si="3"/>
        <v>1.3630918724950565</v>
      </c>
      <c r="AD37">
        <f t="shared" si="3"/>
        <v>1.3590561110777142</v>
      </c>
      <c r="AE37">
        <f t="shared" si="3"/>
        <v>1.3549187422434283</v>
      </c>
      <c r="AF37">
        <f t="shared" si="3"/>
        <v>1.3506782607570385</v>
      </c>
      <c r="AG37">
        <f t="shared" si="3"/>
        <v>1.3463333060349503</v>
      </c>
      <c r="AH37">
        <f t="shared" si="3"/>
        <v>1.341882677000497</v>
      </c>
      <c r="AI37">
        <f t="shared" si="3"/>
        <v>1.3373253475958191</v>
      </c>
      <c r="AJ37">
        <f t="shared" si="3"/>
        <v>1.3326604829487403</v>
      </c>
    </row>
    <row r="38" spans="1:36" ht="15.5" x14ac:dyDescent="0.35">
      <c r="A38" s="49" t="s">
        <v>51</v>
      </c>
      <c r="B38" s="25">
        <f>PIF!T38</f>
        <v>2.0299999999999998</v>
      </c>
      <c r="C38">
        <f>PIF!X38</f>
        <v>0.38945788760381345</v>
      </c>
      <c r="D38" s="47">
        <f>Prev!B36</f>
        <v>0.60932238191641785</v>
      </c>
      <c r="E38" s="47">
        <f>Prev!E36</f>
        <v>0.59884887024979117</v>
      </c>
      <c r="F38" s="47">
        <f>Prev!H36</f>
        <v>0.58921528543018487</v>
      </c>
      <c r="G38" s="47">
        <f>Prev!K36</f>
        <v>0.57901768116989571</v>
      </c>
      <c r="H38" s="47">
        <f>Prev!N36</f>
        <v>0.56866467488279993</v>
      </c>
      <c r="I38" s="47">
        <f>Prev!Q36</f>
        <v>0.55815988158710117</v>
      </c>
      <c r="J38" s="47">
        <f>Prev!T36</f>
        <v>0.54750749537524679</v>
      </c>
      <c r="K38" s="47">
        <f>Prev!W36</f>
        <v>0.5367123002501123</v>
      </c>
      <c r="L38" s="47">
        <f>Prev!Z36</f>
        <v>0.52577967877451348</v>
      </c>
      <c r="M38" s="47">
        <f>Prev!AC36</f>
        <v>0.51471561840187929</v>
      </c>
      <c r="P38">
        <f t="shared" si="4"/>
        <v>0.3855992022576607</v>
      </c>
      <c r="Q38">
        <f t="shared" si="4"/>
        <v>0.38149979406230394</v>
      </c>
      <c r="R38">
        <f t="shared" si="4"/>
        <v>0.37768054149371494</v>
      </c>
      <c r="S38">
        <f t="shared" si="4"/>
        <v>0.37358595313441323</v>
      </c>
      <c r="T38">
        <f t="shared" si="4"/>
        <v>0.36937347729922815</v>
      </c>
      <c r="U38">
        <f t="shared" si="4"/>
        <v>0.36504093616137068</v>
      </c>
      <c r="V38">
        <f t="shared" si="4"/>
        <v>0.36058630460217239</v>
      </c>
      <c r="W38">
        <f t="shared" si="4"/>
        <v>0.35600772984044515</v>
      </c>
      <c r="X38">
        <f t="shared" si="4"/>
        <v>0.3513035522290911</v>
      </c>
      <c r="Y38">
        <f t="shared" si="4"/>
        <v>0.34647232723622684</v>
      </c>
      <c r="AA38">
        <f t="shared" si="3"/>
        <v>1.3855992022576606</v>
      </c>
      <c r="AB38">
        <f t="shared" si="3"/>
        <v>1.3814997940623039</v>
      </c>
      <c r="AC38">
        <f t="shared" si="3"/>
        <v>1.377680541493715</v>
      </c>
      <c r="AD38">
        <f t="shared" si="3"/>
        <v>1.3735859531344132</v>
      </c>
      <c r="AE38">
        <f t="shared" si="3"/>
        <v>1.3693734772992281</v>
      </c>
      <c r="AF38">
        <f t="shared" si="3"/>
        <v>1.3650409361613707</v>
      </c>
      <c r="AG38">
        <f t="shared" si="3"/>
        <v>1.3605863046021724</v>
      </c>
      <c r="AH38">
        <f t="shared" si="3"/>
        <v>1.3560077298404452</v>
      </c>
      <c r="AI38">
        <f t="shared" si="3"/>
        <v>1.351303552229091</v>
      </c>
      <c r="AJ38">
        <f t="shared" si="3"/>
        <v>1.3464723272362269</v>
      </c>
    </row>
    <row r="39" spans="1:36" ht="15.5" x14ac:dyDescent="0.35">
      <c r="A39" s="49" t="s">
        <v>52</v>
      </c>
      <c r="B39" s="25">
        <f>PIF!T39</f>
        <v>2.0299999999999998</v>
      </c>
      <c r="C39">
        <f>PIF!X39</f>
        <v>0.38945788760381345</v>
      </c>
      <c r="D39" s="47">
        <f>Prev!B37</f>
        <v>0.60932238191641785</v>
      </c>
      <c r="E39" s="47">
        <f>Prev!E37</f>
        <v>0.59884887024979128</v>
      </c>
      <c r="F39" s="47">
        <f>Prev!H37</f>
        <v>0.58955703462685116</v>
      </c>
      <c r="G39" s="47">
        <f>Prev!K37</f>
        <v>0.57936542353833453</v>
      </c>
      <c r="H39" s="47">
        <f>Prev!N37</f>
        <v>0.56901689593218785</v>
      </c>
      <c r="I39" s="47">
        <f>Prev!Q37</f>
        <v>0.5585151260810084</v>
      </c>
      <c r="J39" s="47">
        <f>Prev!T37</f>
        <v>0.54786437208935912</v>
      </c>
      <c r="K39" s="47">
        <f>Prev!W37</f>
        <v>0.53706948603097127</v>
      </c>
      <c r="L39" s="47">
        <f>Prev!Z37</f>
        <v>0.52613592192091085</v>
      </c>
      <c r="M39" s="47">
        <f>Prev!AC37</f>
        <v>0.51506974139330164</v>
      </c>
      <c r="P39">
        <f t="shared" si="4"/>
        <v>0.3855992022576607</v>
      </c>
      <c r="Q39">
        <f t="shared" si="4"/>
        <v>0.381499794062304</v>
      </c>
      <c r="R39">
        <f t="shared" si="4"/>
        <v>0.37781683537624239</v>
      </c>
      <c r="S39">
        <f t="shared" si="4"/>
        <v>0.37372646738723492</v>
      </c>
      <c r="T39">
        <f t="shared" si="4"/>
        <v>0.36951772126287108</v>
      </c>
      <c r="U39">
        <f t="shared" si="4"/>
        <v>0.36518842363786747</v>
      </c>
      <c r="V39">
        <f t="shared" si="4"/>
        <v>0.36073655555708212</v>
      </c>
      <c r="W39">
        <f t="shared" si="4"/>
        <v>0.35616027197255873</v>
      </c>
      <c r="X39">
        <f t="shared" si="4"/>
        <v>0.35145792241274787</v>
      </c>
      <c r="Y39">
        <f t="shared" si="4"/>
        <v>0.34662807284171354</v>
      </c>
      <c r="AA39">
        <f t="shared" si="3"/>
        <v>1.3855992022576606</v>
      </c>
      <c r="AB39">
        <f t="shared" si="3"/>
        <v>1.3814997940623039</v>
      </c>
      <c r="AC39">
        <f t="shared" si="3"/>
        <v>1.3778168353762423</v>
      </c>
      <c r="AD39">
        <f t="shared" si="3"/>
        <v>1.3737264673872349</v>
      </c>
      <c r="AE39">
        <f t="shared" si="3"/>
        <v>1.3695177212628711</v>
      </c>
      <c r="AF39">
        <f t="shared" si="3"/>
        <v>1.3651884236378675</v>
      </c>
      <c r="AG39">
        <f t="shared" si="3"/>
        <v>1.3607365555570821</v>
      </c>
      <c r="AH39">
        <f t="shared" si="3"/>
        <v>1.3561602719725587</v>
      </c>
      <c r="AI39">
        <f t="shared" si="3"/>
        <v>1.3514579224127479</v>
      </c>
      <c r="AJ39">
        <f t="shared" si="3"/>
        <v>1.3466280728417135</v>
      </c>
    </row>
    <row r="40" spans="1:36" ht="15.5" x14ac:dyDescent="0.35">
      <c r="A40" s="49" t="s">
        <v>53</v>
      </c>
      <c r="B40" s="25">
        <f>PIF!T40</f>
        <v>2.0299999999999998</v>
      </c>
      <c r="C40">
        <f>PIF!X40</f>
        <v>0.38945788760381345</v>
      </c>
      <c r="D40" s="47">
        <f>Prev!B38</f>
        <v>0.60932238191641797</v>
      </c>
      <c r="E40" s="47">
        <f>Prev!E38</f>
        <v>0.59884887024979117</v>
      </c>
      <c r="F40" s="47">
        <f>Prev!H38</f>
        <v>0.58979409167760966</v>
      </c>
      <c r="G40" s="47">
        <f>Prev!K38</f>
        <v>0.57960574552426769</v>
      </c>
      <c r="H40" s="47">
        <f>Prev!N38</f>
        <v>0.56925948290864681</v>
      </c>
      <c r="I40" s="47">
        <f>Prev!Q38</f>
        <v>0.55875902122355958</v>
      </c>
      <c r="J40" s="47">
        <f>Prev!T38</f>
        <v>0.54810866454105978</v>
      </c>
      <c r="K40" s="47">
        <f>Prev!W38</f>
        <v>0.53731331328025644</v>
      </c>
      <c r="L40" s="47">
        <f>Prev!Z38</f>
        <v>0.5263784717273482</v>
      </c>
      <c r="M40" s="47">
        <f>Prev!AC38</f>
        <v>0.51531025328012348</v>
      </c>
      <c r="P40">
        <f t="shared" si="4"/>
        <v>0.38559920225766076</v>
      </c>
      <c r="Q40">
        <f t="shared" si="4"/>
        <v>0.38149979406230394</v>
      </c>
      <c r="R40">
        <f t="shared" si="4"/>
        <v>0.37791134165019624</v>
      </c>
      <c r="S40">
        <f t="shared" si="4"/>
        <v>0.37382353883899877</v>
      </c>
      <c r="T40">
        <f t="shared" si="4"/>
        <v>0.36961702876616109</v>
      </c>
      <c r="U40">
        <f t="shared" si="4"/>
        <v>0.36528964234809486</v>
      </c>
      <c r="V40">
        <f t="shared" si="4"/>
        <v>0.36083936598390959</v>
      </c>
      <c r="W40">
        <f t="shared" si="4"/>
        <v>0.3562643609611848</v>
      </c>
      <c r="X40">
        <f t="shared" si="4"/>
        <v>0.35156298403782177</v>
      </c>
      <c r="Y40">
        <f t="shared" si="4"/>
        <v>0.34673380921809821</v>
      </c>
      <c r="AA40">
        <f t="shared" si="3"/>
        <v>1.3855992022576609</v>
      </c>
      <c r="AB40">
        <f t="shared" si="3"/>
        <v>1.3814997940623039</v>
      </c>
      <c r="AC40">
        <f t="shared" si="3"/>
        <v>1.3779113416501962</v>
      </c>
      <c r="AD40">
        <f t="shared" si="3"/>
        <v>1.3738235388389988</v>
      </c>
      <c r="AE40">
        <f t="shared" si="3"/>
        <v>1.3696170287661611</v>
      </c>
      <c r="AF40">
        <f t="shared" si="3"/>
        <v>1.3652896423480949</v>
      </c>
      <c r="AG40">
        <f t="shared" si="3"/>
        <v>1.3608393659839095</v>
      </c>
      <c r="AH40">
        <f t="shared" si="3"/>
        <v>1.3562643609611849</v>
      </c>
      <c r="AI40">
        <f t="shared" si="3"/>
        <v>1.3515629840378218</v>
      </c>
      <c r="AJ40">
        <f t="shared" si="3"/>
        <v>1.3467338092180983</v>
      </c>
    </row>
    <row r="41" spans="1:36" ht="15.5" x14ac:dyDescent="0.35">
      <c r="A41" s="49" t="s">
        <v>54</v>
      </c>
      <c r="B41" s="25">
        <f>PIF!T41</f>
        <v>2.0299999999999998</v>
      </c>
      <c r="C41">
        <f>PIF!X41</f>
        <v>0.38945788760381345</v>
      </c>
      <c r="D41" s="47">
        <f>Prev!B39</f>
        <v>0.60932238191641785</v>
      </c>
      <c r="E41" s="47">
        <f>Prev!E39</f>
        <v>0.59884887024979083</v>
      </c>
      <c r="F41" s="47">
        <f>Prev!H39</f>
        <v>0.58956526588387848</v>
      </c>
      <c r="G41" s="47">
        <f>Prev!K39</f>
        <v>0.5793737798550509</v>
      </c>
      <c r="H41" s="47">
        <f>Prev!N39</f>
        <v>0.56902534191914</v>
      </c>
      <c r="I41" s="47">
        <f>Prev!Q39</f>
        <v>0.55852362781996867</v>
      </c>
      <c r="J41" s="47">
        <f>Prev!T39</f>
        <v>0.54787289723816768</v>
      </c>
      <c r="K41" s="47">
        <f>Prev!W39</f>
        <v>0.53707800391186655</v>
      </c>
      <c r="L41" s="47">
        <f>Prev!Z39</f>
        <v>0.52614440359292403</v>
      </c>
      <c r="M41" s="47">
        <f>Prev!AC39</f>
        <v>0.51507815970934157</v>
      </c>
      <c r="P41">
        <f t="shared" si="4"/>
        <v>0.3855992022576607</v>
      </c>
      <c r="Q41">
        <f t="shared" si="4"/>
        <v>0.38149979406230383</v>
      </c>
      <c r="R41">
        <f t="shared" si="4"/>
        <v>0.37782011736892168</v>
      </c>
      <c r="S41">
        <f t="shared" si="4"/>
        <v>0.37372984319643043</v>
      </c>
      <c r="T41">
        <f t="shared" si="4"/>
        <v>0.36952117931087031</v>
      </c>
      <c r="U41">
        <f t="shared" si="4"/>
        <v>0.3651919524801821</v>
      </c>
      <c r="V41">
        <f t="shared" si="4"/>
        <v>0.36074014392112619</v>
      </c>
      <c r="W41">
        <f t="shared" si="4"/>
        <v>0.35616390879314819</v>
      </c>
      <c r="X41">
        <f t="shared" si="4"/>
        <v>0.35146159686455186</v>
      </c>
      <c r="Y41">
        <f t="shared" si="4"/>
        <v>0.34663177436879772</v>
      </c>
      <c r="AA41">
        <f t="shared" si="3"/>
        <v>1.3855992022576606</v>
      </c>
      <c r="AB41">
        <f t="shared" si="3"/>
        <v>1.3814997940623037</v>
      </c>
      <c r="AC41">
        <f t="shared" si="3"/>
        <v>1.3778201173689217</v>
      </c>
      <c r="AD41">
        <f t="shared" si="3"/>
        <v>1.3737298431964304</v>
      </c>
      <c r="AE41">
        <f t="shared" si="3"/>
        <v>1.3695211793108704</v>
      </c>
      <c r="AF41">
        <f t="shared" si="3"/>
        <v>1.3651919524801821</v>
      </c>
      <c r="AG41">
        <f t="shared" si="3"/>
        <v>1.3607401439211262</v>
      </c>
      <c r="AH41">
        <f t="shared" si="3"/>
        <v>1.3561639087931483</v>
      </c>
      <c r="AI41">
        <f t="shared" si="3"/>
        <v>1.3514615968645518</v>
      </c>
      <c r="AJ41">
        <f t="shared" si="3"/>
        <v>1.3466317743687977</v>
      </c>
    </row>
    <row r="42" spans="1:36" ht="15.5" x14ac:dyDescent="0.35">
      <c r="A42" s="49" t="s">
        <v>55</v>
      </c>
      <c r="B42" s="25">
        <f>PIF!T42</f>
        <v>2.0299999999999998</v>
      </c>
      <c r="C42">
        <f>PIF!X42</f>
        <v>0.3894578876038135</v>
      </c>
      <c r="D42" s="47">
        <f>Prev!B40</f>
        <v>0.60932238191641785</v>
      </c>
      <c r="E42" s="47">
        <f>Prev!E40</f>
        <v>0.59884887024979105</v>
      </c>
      <c r="F42" s="47">
        <f>Prev!H40</f>
        <v>0.58934806846709442</v>
      </c>
      <c r="G42" s="47">
        <f>Prev!K40</f>
        <v>0.57915298415909511</v>
      </c>
      <c r="H42" s="47">
        <f>Prev!N40</f>
        <v>0.56880189864507724</v>
      </c>
      <c r="I42" s="47">
        <f>Prev!Q40</f>
        <v>0.55829844952505603</v>
      </c>
      <c r="J42" s="47">
        <f>Prev!T40</f>
        <v>0.54764685541819103</v>
      </c>
      <c r="K42" s="47">
        <f>Prev!W40</f>
        <v>0.53685192652422975</v>
      </c>
      <c r="L42" s="47">
        <f>Prev!Z40</f>
        <v>0.52591907300619734</v>
      </c>
      <c r="M42" s="47">
        <f>Prev!AC40</f>
        <v>0.51485431106330826</v>
      </c>
      <c r="P42">
        <f t="shared" si="4"/>
        <v>0.3855992022576607</v>
      </c>
      <c r="Q42">
        <f t="shared" si="4"/>
        <v>0.38149979406230389</v>
      </c>
      <c r="R42">
        <f t="shared" si="4"/>
        <v>0.37773350413320761</v>
      </c>
      <c r="S42">
        <f t="shared" si="4"/>
        <v>0.37364063328228342</v>
      </c>
      <c r="T42">
        <f t="shared" si="4"/>
        <v>0.36942968195640169</v>
      </c>
      <c r="U42">
        <f t="shared" si="4"/>
        <v>0.36509847380565585</v>
      </c>
      <c r="V42">
        <f t="shared" si="4"/>
        <v>0.36064498587234767</v>
      </c>
      <c r="W42">
        <f t="shared" si="4"/>
        <v>0.35606736816887025</v>
      </c>
      <c r="X42">
        <f t="shared" si="4"/>
        <v>0.35136396442464929</v>
      </c>
      <c r="Y42">
        <f t="shared" si="4"/>
        <v>0.34653333401963993</v>
      </c>
      <c r="AA42">
        <f t="shared" si="3"/>
        <v>1.3855992022576606</v>
      </c>
      <c r="AB42">
        <f t="shared" si="3"/>
        <v>1.3814997940623039</v>
      </c>
      <c r="AC42">
        <f t="shared" si="3"/>
        <v>1.3777335041332077</v>
      </c>
      <c r="AD42">
        <f t="shared" si="3"/>
        <v>1.3736406332822835</v>
      </c>
      <c r="AE42">
        <f t="shared" si="3"/>
        <v>1.3694296819564018</v>
      </c>
      <c r="AF42">
        <f t="shared" si="3"/>
        <v>1.3650984738056557</v>
      </c>
      <c r="AG42">
        <f t="shared" si="3"/>
        <v>1.3606449858723477</v>
      </c>
      <c r="AH42">
        <f t="shared" si="3"/>
        <v>1.3560673681688702</v>
      </c>
      <c r="AI42">
        <f t="shared" si="3"/>
        <v>1.3513639644246493</v>
      </c>
      <c r="AJ42">
        <f t="shared" si="3"/>
        <v>1.3465333340196399</v>
      </c>
    </row>
    <row r="43" spans="1:36" ht="15.5" x14ac:dyDescent="0.35">
      <c r="A43" s="49" t="s">
        <v>56</v>
      </c>
      <c r="B43" s="25">
        <f>PIF!T43</f>
        <v>2.0299999999999998</v>
      </c>
      <c r="C43">
        <f>PIF!X43</f>
        <v>0.40513528105018937</v>
      </c>
      <c r="D43" s="47">
        <f>Prev!B41</f>
        <v>0.6488241733619029</v>
      </c>
      <c r="E43" s="47">
        <f>Prev!E41</f>
        <v>0.63550802259757777</v>
      </c>
      <c r="F43" s="47">
        <f>Prev!H41</f>
        <v>0.62558127334725899</v>
      </c>
      <c r="G43" s="47">
        <f>Prev!K41</f>
        <v>0.61261710689693705</v>
      </c>
      <c r="H43" s="47">
        <f>Prev!N41</f>
        <v>0.59937399703060079</v>
      </c>
      <c r="I43" s="47">
        <f>Prev!Q41</f>
        <v>0.58586100742966729</v>
      </c>
      <c r="J43" s="47">
        <f>Prev!T41</f>
        <v>0.57208863042062297</v>
      </c>
      <c r="K43" s="47">
        <f>Prev!W41</f>
        <v>0.55806881435140099</v>
      </c>
      <c r="L43" s="47">
        <f>Prev!Z41</f>
        <v>0.54381498305060205</v>
      </c>
      <c r="M43" s="47">
        <f>Prev!AC41</f>
        <v>0.52934204646254446</v>
      </c>
      <c r="P43">
        <f t="shared" si="4"/>
        <v>0.40058343560188797</v>
      </c>
      <c r="Q43">
        <f t="shared" si="4"/>
        <v>0.39561455379719335</v>
      </c>
      <c r="R43">
        <f t="shared" si="4"/>
        <v>0.39185648823917002</v>
      </c>
      <c r="S43">
        <f t="shared" si="4"/>
        <v>0.38687756872312734</v>
      </c>
      <c r="T43">
        <f t="shared" si="4"/>
        <v>0.38170663468038968</v>
      </c>
      <c r="U43">
        <f t="shared" si="4"/>
        <v>0.37633963713593666</v>
      </c>
      <c r="V43">
        <f t="shared" si="4"/>
        <v>0.37077288738929232</v>
      </c>
      <c r="W43">
        <f t="shared" si="4"/>
        <v>0.36500311658155266</v>
      </c>
      <c r="X43">
        <f t="shared" si="4"/>
        <v>0.35902754018903987</v>
      </c>
      <c r="Y43">
        <f t="shared" si="4"/>
        <v>0.35284392742994347</v>
      </c>
      <c r="AA43">
        <f t="shared" si="3"/>
        <v>1.400583435601888</v>
      </c>
      <c r="AB43">
        <f t="shared" si="3"/>
        <v>1.3956145537971933</v>
      </c>
      <c r="AC43">
        <f t="shared" si="3"/>
        <v>1.39185648823917</v>
      </c>
      <c r="AD43">
        <f t="shared" si="3"/>
        <v>1.3868775687231274</v>
      </c>
      <c r="AE43">
        <f t="shared" si="3"/>
        <v>1.3817066346803897</v>
      </c>
      <c r="AF43">
        <f t="shared" si="3"/>
        <v>1.3763396371359367</v>
      </c>
      <c r="AG43">
        <f t="shared" si="3"/>
        <v>1.3707728873892924</v>
      </c>
      <c r="AH43">
        <f t="shared" si="3"/>
        <v>1.3650031165815526</v>
      </c>
      <c r="AI43">
        <f t="shared" si="3"/>
        <v>1.3590275401890399</v>
      </c>
      <c r="AJ43">
        <f t="shared" si="3"/>
        <v>1.3528439274299435</v>
      </c>
    </row>
    <row r="44" spans="1:36" ht="15.5" x14ac:dyDescent="0.35">
      <c r="A44" s="49" t="s">
        <v>57</v>
      </c>
      <c r="B44" s="25">
        <f>PIF!T44</f>
        <v>2.0299999999999998</v>
      </c>
      <c r="C44">
        <f>PIF!X44</f>
        <v>0.40513528105018937</v>
      </c>
      <c r="D44" s="47">
        <f>Prev!B42</f>
        <v>0.64882417336190257</v>
      </c>
      <c r="E44" s="47">
        <f>Prev!E42</f>
        <v>0.63550802259757821</v>
      </c>
      <c r="F44" s="47">
        <f>Prev!H42</f>
        <v>0.62578971445443965</v>
      </c>
      <c r="G44" s="47">
        <f>Prev!K42</f>
        <v>0.6128259205917419</v>
      </c>
      <c r="H44" s="47">
        <f>Prev!N42</f>
        <v>0.59958234833402235</v>
      </c>
      <c r="I44" s="47">
        <f>Prev!Q42</f>
        <v>0.58606810724453617</v>
      </c>
      <c r="J44" s="47">
        <f>Prev!T42</f>
        <v>0.57229373783126392</v>
      </c>
      <c r="K44" s="47">
        <f>Prev!W42</f>
        <v>0.55827123850231297</v>
      </c>
      <c r="L44" s="47">
        <f>Prev!Z42</f>
        <v>0.54401408461539846</v>
      </c>
      <c r="M44" s="47">
        <f>Prev!AC42</f>
        <v>0.52953723871557068</v>
      </c>
      <c r="P44">
        <f t="shared" si="4"/>
        <v>0.40058343560188781</v>
      </c>
      <c r="Q44">
        <f t="shared" si="4"/>
        <v>0.39561455379719351</v>
      </c>
      <c r="R44">
        <f t="shared" si="4"/>
        <v>0.39193588011281644</v>
      </c>
      <c r="S44">
        <f t="shared" si="4"/>
        <v>0.38695841003393699</v>
      </c>
      <c r="T44">
        <f t="shared" si="4"/>
        <v>0.3817886632233789</v>
      </c>
      <c r="U44">
        <f t="shared" si="4"/>
        <v>0.37642259459646671</v>
      </c>
      <c r="V44">
        <f t="shared" si="4"/>
        <v>0.37085652000969516</v>
      </c>
      <c r="W44">
        <f t="shared" si="4"/>
        <v>0.36508717577990457</v>
      </c>
      <c r="X44">
        <f t="shared" si="4"/>
        <v>0.35911178313677278</v>
      </c>
      <c r="Y44">
        <f t="shared" si="4"/>
        <v>0.35292811759500459</v>
      </c>
      <c r="AA44">
        <f t="shared" si="3"/>
        <v>1.4005834356018878</v>
      </c>
      <c r="AB44">
        <f t="shared" si="3"/>
        <v>1.3956145537971936</v>
      </c>
      <c r="AC44">
        <f t="shared" si="3"/>
        <v>1.3919358801128165</v>
      </c>
      <c r="AD44">
        <f t="shared" si="3"/>
        <v>1.3869584100339369</v>
      </c>
      <c r="AE44">
        <f t="shared" si="3"/>
        <v>1.3817886632233789</v>
      </c>
      <c r="AF44">
        <f t="shared" si="3"/>
        <v>1.3764225945964668</v>
      </c>
      <c r="AG44">
        <f t="shared" si="3"/>
        <v>1.3708565200096952</v>
      </c>
      <c r="AH44">
        <f t="shared" si="3"/>
        <v>1.3650871757799046</v>
      </c>
      <c r="AI44">
        <f t="shared" si="3"/>
        <v>1.3591117831367727</v>
      </c>
      <c r="AJ44">
        <f t="shared" si="3"/>
        <v>1.3529281175950045</v>
      </c>
    </row>
    <row r="45" spans="1:36" ht="15.5" x14ac:dyDescent="0.35">
      <c r="A45" s="49" t="s">
        <v>58</v>
      </c>
      <c r="B45" s="25">
        <f>PIF!T45</f>
        <v>2.0299999999999998</v>
      </c>
      <c r="C45">
        <f>PIF!X45</f>
        <v>0.40513528105018937</v>
      </c>
      <c r="D45" s="47">
        <f>Prev!B43</f>
        <v>0.64882417336190257</v>
      </c>
      <c r="E45" s="47">
        <f>Prev!E43</f>
        <v>0.63550802259757799</v>
      </c>
      <c r="F45" s="47">
        <f>Prev!H43</f>
        <v>0.62475118238434912</v>
      </c>
      <c r="G45" s="47">
        <f>Prev!K43</f>
        <v>0.6117813692664037</v>
      </c>
      <c r="H45" s="47">
        <f>Prev!N43</f>
        <v>0.59853621319904338</v>
      </c>
      <c r="I45" s="47">
        <f>Prev!Q43</f>
        <v>0.58502460480131335</v>
      </c>
      <c r="J45" s="47">
        <f>Prev!T43</f>
        <v>0.57125685162015827</v>
      </c>
      <c r="K45" s="47">
        <f>Prev!W43</f>
        <v>0.55724470725496811</v>
      </c>
      <c r="L45" s="47">
        <f>Prev!Z43</f>
        <v>0.54300139253522983</v>
      </c>
      <c r="M45" s="47">
        <f>Prev!AC43</f>
        <v>0.52854160783834325</v>
      </c>
      <c r="P45">
        <f t="shared" si="4"/>
        <v>0.40058343560188781</v>
      </c>
      <c r="Q45">
        <f t="shared" si="4"/>
        <v>0.3956145537971934</v>
      </c>
      <c r="R45">
        <f t="shared" si="4"/>
        <v>0.391540114126745</v>
      </c>
      <c r="S45">
        <f t="shared" si="4"/>
        <v>0.38655380300189301</v>
      </c>
      <c r="T45">
        <f t="shared" si="4"/>
        <v>0.38137657677024911</v>
      </c>
      <c r="U45">
        <f t="shared" si="4"/>
        <v>0.37600437670399145</v>
      </c>
      <c r="V45">
        <f t="shared" si="4"/>
        <v>0.37043350124388991</v>
      </c>
      <c r="W45">
        <f t="shared" si="4"/>
        <v>0.36466066575721667</v>
      </c>
      <c r="X45">
        <f t="shared" si="4"/>
        <v>0.35868306719604115</v>
      </c>
      <c r="Y45">
        <f t="shared" si="4"/>
        <v>0.35249845364171961</v>
      </c>
      <c r="AA45">
        <f t="shared" ref="AA45:AJ70" si="5">1+P45</f>
        <v>1.4005834356018878</v>
      </c>
      <c r="AB45">
        <f t="shared" si="5"/>
        <v>1.3956145537971933</v>
      </c>
      <c r="AC45">
        <f t="shared" si="5"/>
        <v>1.3915401141267449</v>
      </c>
      <c r="AD45">
        <f t="shared" si="5"/>
        <v>1.3865538030018931</v>
      </c>
      <c r="AE45">
        <f t="shared" si="5"/>
        <v>1.3813765767702491</v>
      </c>
      <c r="AF45">
        <f t="shared" si="5"/>
        <v>1.3760043767039916</v>
      </c>
      <c r="AG45">
        <f t="shared" si="5"/>
        <v>1.37043350124389</v>
      </c>
      <c r="AH45">
        <f t="shared" si="5"/>
        <v>1.3646606657572167</v>
      </c>
      <c r="AI45">
        <f t="shared" si="5"/>
        <v>1.3586830671960413</v>
      </c>
      <c r="AJ45">
        <f t="shared" si="5"/>
        <v>1.3524984536417195</v>
      </c>
    </row>
    <row r="46" spans="1:36" ht="15.5" x14ac:dyDescent="0.35">
      <c r="A46" s="49" t="s">
        <v>59</v>
      </c>
      <c r="B46" s="25">
        <f>PIF!T46</f>
        <v>2.0299999999999998</v>
      </c>
      <c r="C46">
        <f>PIF!X46</f>
        <v>0.40513528105018937</v>
      </c>
      <c r="D46" s="47">
        <f>Prev!B44</f>
        <v>0.64882417336190268</v>
      </c>
      <c r="E46" s="47">
        <f>Prev!E44</f>
        <v>0.63550802259757855</v>
      </c>
      <c r="F46" s="47">
        <f>Prev!H44</f>
        <v>0.62442763472874174</v>
      </c>
      <c r="G46" s="47">
        <f>Prev!K44</f>
        <v>0.61145354746574665</v>
      </c>
      <c r="H46" s="47">
        <f>Prev!N44</f>
        <v>0.59820565394069225</v>
      </c>
      <c r="I46" s="47">
        <f>Prev!Q44</f>
        <v>0.5846927824713557</v>
      </c>
      <c r="J46" s="47">
        <f>Prev!T44</f>
        <v>0.57092517248753449</v>
      </c>
      <c r="K46" s="47">
        <f>Prev!W44</f>
        <v>0.55691450436625789</v>
      </c>
      <c r="L46" s="47">
        <f>Prev!Z44</f>
        <v>0.54267392131608228</v>
      </c>
      <c r="M46" s="47">
        <f>Prev!AC44</f>
        <v>0.52821804239469827</v>
      </c>
      <c r="P46">
        <f t="shared" si="4"/>
        <v>0.40058343560188781</v>
      </c>
      <c r="Q46">
        <f t="shared" si="4"/>
        <v>0.39561455379719362</v>
      </c>
      <c r="R46">
        <f t="shared" si="4"/>
        <v>0.39141671063258576</v>
      </c>
      <c r="S46">
        <f t="shared" si="4"/>
        <v>0.38642671107053267</v>
      </c>
      <c r="T46">
        <f t="shared" si="4"/>
        <v>0.38124625086403741</v>
      </c>
      <c r="U46">
        <f t="shared" si="4"/>
        <v>0.37587127042249385</v>
      </c>
      <c r="V46">
        <f t="shared" si="4"/>
        <v>0.37029806590127817</v>
      </c>
      <c r="W46">
        <f t="shared" si="4"/>
        <v>0.36452334903293943</v>
      </c>
      <c r="X46">
        <f t="shared" si="4"/>
        <v>0.35854431184873786</v>
      </c>
      <c r="Y46">
        <f t="shared" si="4"/>
        <v>0.35235869627590455</v>
      </c>
      <c r="AA46">
        <f t="shared" si="5"/>
        <v>1.4005834356018878</v>
      </c>
      <c r="AB46">
        <f t="shared" si="5"/>
        <v>1.3956145537971936</v>
      </c>
      <c r="AC46">
        <f t="shared" si="5"/>
        <v>1.3914167106325857</v>
      </c>
      <c r="AD46">
        <f t="shared" si="5"/>
        <v>1.3864267110705326</v>
      </c>
      <c r="AE46">
        <f t="shared" si="5"/>
        <v>1.3812462508640375</v>
      </c>
      <c r="AF46">
        <f t="shared" si="5"/>
        <v>1.3758712704224938</v>
      </c>
      <c r="AG46">
        <f t="shared" si="5"/>
        <v>1.3702980659012782</v>
      </c>
      <c r="AH46">
        <f t="shared" si="5"/>
        <v>1.3645233490329394</v>
      </c>
      <c r="AI46">
        <f t="shared" si="5"/>
        <v>1.3585443118487379</v>
      </c>
      <c r="AJ46">
        <f t="shared" si="5"/>
        <v>1.3523586962759047</v>
      </c>
    </row>
    <row r="47" spans="1:36" ht="15.5" x14ac:dyDescent="0.35">
      <c r="A47" s="49" t="s">
        <v>60</v>
      </c>
      <c r="B47" s="25">
        <f>PIF!T47</f>
        <v>2.0299999999999998</v>
      </c>
      <c r="C47">
        <f>PIF!X47</f>
        <v>0.40513528105018937</v>
      </c>
      <c r="D47" s="47">
        <f>Prev!B45</f>
        <v>0.6488241733619029</v>
      </c>
      <c r="E47" s="47">
        <f>Prev!E45</f>
        <v>0.63550802259757844</v>
      </c>
      <c r="F47" s="47">
        <f>Prev!H45</f>
        <v>0.62449891598570595</v>
      </c>
      <c r="G47" s="47">
        <f>Prev!K45</f>
        <v>0.61152588318733059</v>
      </c>
      <c r="H47" s="47">
        <f>Prev!N45</f>
        <v>0.59827869847091686</v>
      </c>
      <c r="I47" s="47">
        <f>Prev!Q45</f>
        <v>0.58476620358651554</v>
      </c>
      <c r="J47" s="47">
        <f>Prev!T45</f>
        <v>0.57099865274434625</v>
      </c>
      <c r="K47" s="47">
        <f>Prev!W45</f>
        <v>0.55698774229209469</v>
      </c>
      <c r="L47" s="47">
        <f>Prev!Z45</f>
        <v>0.54274663244177412</v>
      </c>
      <c r="M47" s="47">
        <f>Prev!AC45</f>
        <v>0.52828996013101714</v>
      </c>
      <c r="P47">
        <f t="shared" si="4"/>
        <v>0.40058343560188797</v>
      </c>
      <c r="Q47">
        <f t="shared" si="4"/>
        <v>0.39561455379719357</v>
      </c>
      <c r="R47">
        <f t="shared" si="4"/>
        <v>0.39144390213571756</v>
      </c>
      <c r="S47">
        <f t="shared" si="4"/>
        <v>0.38645475914678806</v>
      </c>
      <c r="T47">
        <f t="shared" si="4"/>
        <v>0.38127505404114481</v>
      </c>
      <c r="U47">
        <f t="shared" si="4"/>
        <v>0.37590072725545237</v>
      </c>
      <c r="V47">
        <f t="shared" si="4"/>
        <v>0.37032807529677514</v>
      </c>
      <c r="W47">
        <f t="shared" si="4"/>
        <v>0.36455381055773095</v>
      </c>
      <c r="X47">
        <f t="shared" si="4"/>
        <v>0.35857512602419833</v>
      </c>
      <c r="Y47">
        <f t="shared" si="4"/>
        <v>0.35238976486105278</v>
      </c>
      <c r="AA47">
        <f t="shared" si="5"/>
        <v>1.400583435601888</v>
      </c>
      <c r="AB47">
        <f t="shared" si="5"/>
        <v>1.3956145537971936</v>
      </c>
      <c r="AC47">
        <f t="shared" si="5"/>
        <v>1.3914439021357174</v>
      </c>
      <c r="AD47">
        <f t="shared" si="5"/>
        <v>1.3864547591467882</v>
      </c>
      <c r="AE47">
        <f t="shared" si="5"/>
        <v>1.3812750540411449</v>
      </c>
      <c r="AF47">
        <f t="shared" si="5"/>
        <v>1.3759007272554524</v>
      </c>
      <c r="AG47">
        <f t="shared" si="5"/>
        <v>1.3703280752967752</v>
      </c>
      <c r="AH47">
        <f t="shared" si="5"/>
        <v>1.3645538105577311</v>
      </c>
      <c r="AI47">
        <f t="shared" si="5"/>
        <v>1.3585751260241983</v>
      </c>
      <c r="AJ47">
        <f t="shared" si="5"/>
        <v>1.3523897648610528</v>
      </c>
    </row>
    <row r="48" spans="1:36" ht="15.5" x14ac:dyDescent="0.35">
      <c r="A48" s="49" t="s">
        <v>61</v>
      </c>
      <c r="B48" s="25">
        <f>PIF!T48</f>
        <v>2.0299999999999998</v>
      </c>
      <c r="C48">
        <f>PIF!X48</f>
        <v>0.37162438809219617</v>
      </c>
      <c r="D48" s="47">
        <f>Prev!B46</f>
        <v>0.56532038151172415</v>
      </c>
      <c r="E48" s="47">
        <f>Prev!E46</f>
        <v>0.55616693047776444</v>
      </c>
      <c r="F48" s="47">
        <f>Prev!H46</f>
        <v>0.54653726816068415</v>
      </c>
      <c r="G48" s="47">
        <f>Prev!K46</f>
        <v>0.53760805149069923</v>
      </c>
      <c r="H48" s="47">
        <f>Prev!N46</f>
        <v>0.52858029974268494</v>
      </c>
      <c r="I48" s="47">
        <f>Prev!Q46</f>
        <v>0.5194562603721391</v>
      </c>
      <c r="J48" s="47">
        <f>Prev!T46</f>
        <v>0.51023852330880959</v>
      </c>
      <c r="K48" s="47">
        <f>Prev!W46</f>
        <v>0.50093002661286312</v>
      </c>
      <c r="L48" s="47">
        <f>Prev!Z46</f>
        <v>0.49153406087391993</v>
      </c>
      <c r="M48" s="47">
        <f>Prev!AC46</f>
        <v>0.48205427233279075</v>
      </c>
      <c r="P48">
        <f t="shared" si="4"/>
        <v>0.36800060390630995</v>
      </c>
      <c r="Q48">
        <f t="shared" si="4"/>
        <v>0.3642122468168969</v>
      </c>
      <c r="R48">
        <f t="shared" si="4"/>
        <v>0.36017746576659698</v>
      </c>
      <c r="S48">
        <f t="shared" si="4"/>
        <v>0.35639013873688075</v>
      </c>
      <c r="T48">
        <f t="shared" si="4"/>
        <v>0.35251516176777975</v>
      </c>
      <c r="U48">
        <f t="shared" si="4"/>
        <v>0.34855115582921142</v>
      </c>
      <c r="V48">
        <f t="shared" si="4"/>
        <v>0.34449684872745945</v>
      </c>
      <c r="W48">
        <f t="shared" si="4"/>
        <v>0.34035108632093314</v>
      </c>
      <c r="X48">
        <f t="shared" si="4"/>
        <v>0.33611284416148329</v>
      </c>
      <c r="Y48">
        <f t="shared" si="4"/>
        <v>0.33178123956849592</v>
      </c>
      <c r="AA48">
        <f t="shared" si="5"/>
        <v>1.36800060390631</v>
      </c>
      <c r="AB48">
        <f t="shared" si="5"/>
        <v>1.3642122468168969</v>
      </c>
      <c r="AC48">
        <f t="shared" si="5"/>
        <v>1.360177465766597</v>
      </c>
      <c r="AD48">
        <f t="shared" si="5"/>
        <v>1.3563901387368809</v>
      </c>
      <c r="AE48">
        <f t="shared" si="5"/>
        <v>1.3525151617677797</v>
      </c>
      <c r="AF48">
        <f t="shared" si="5"/>
        <v>1.3485511558292114</v>
      </c>
      <c r="AG48">
        <f t="shared" si="5"/>
        <v>1.3444968487274593</v>
      </c>
      <c r="AH48">
        <f t="shared" si="5"/>
        <v>1.3403510863209331</v>
      </c>
      <c r="AI48">
        <f t="shared" si="5"/>
        <v>1.3361128441614833</v>
      </c>
      <c r="AJ48">
        <f t="shared" si="5"/>
        <v>1.331781239568496</v>
      </c>
    </row>
    <row r="49" spans="1:36" ht="15.5" x14ac:dyDescent="0.35">
      <c r="A49" s="49" t="s">
        <v>62</v>
      </c>
      <c r="B49" s="25">
        <f>PIF!T49</f>
        <v>2.0299999999999998</v>
      </c>
      <c r="C49">
        <f>PIF!X49</f>
        <v>0.37162438809219617</v>
      </c>
      <c r="D49" s="47">
        <f>Prev!B47</f>
        <v>0.56532038151172426</v>
      </c>
      <c r="E49" s="47">
        <f>Prev!E47</f>
        <v>0.55616693047776478</v>
      </c>
      <c r="F49" s="47">
        <f>Prev!H47</f>
        <v>0.54699958354608658</v>
      </c>
      <c r="G49" s="47">
        <f>Prev!K47</f>
        <v>0.53808282310531541</v>
      </c>
      <c r="H49" s="47">
        <f>Prev!N47</f>
        <v>0.5290653342726428</v>
      </c>
      <c r="I49" s="47">
        <f>Prev!Q47</f>
        <v>0.51994943550249473</v>
      </c>
      <c r="J49" s="47">
        <f>Prev!T47</f>
        <v>0.51073779514196693</v>
      </c>
      <c r="K49" s="47">
        <f>Prev!W47</f>
        <v>0.50143343610087709</v>
      </c>
      <c r="L49" s="47">
        <f>Prev!Z47</f>
        <v>0.49203973929441702</v>
      </c>
      <c r="M49" s="47">
        <f>Prev!AC47</f>
        <v>0.48256044584256796</v>
      </c>
      <c r="P49">
        <f t="shared" si="4"/>
        <v>0.36800060390631001</v>
      </c>
      <c r="Q49">
        <f t="shared" si="4"/>
        <v>0.36421224681689707</v>
      </c>
      <c r="R49">
        <f t="shared" si="4"/>
        <v>0.36037234355242453</v>
      </c>
      <c r="S49">
        <f t="shared" si="4"/>
        <v>0.35659264137419205</v>
      </c>
      <c r="T49">
        <f t="shared" si="4"/>
        <v>0.35272453860170372</v>
      </c>
      <c r="U49">
        <f t="shared" ref="U49:Y99" si="6">I49*($B49-1)/(I49*($B49-1)+1)</f>
        <v>0.34876665982990196</v>
      </c>
      <c r="V49">
        <f t="shared" si="6"/>
        <v>0.34471773945486184</v>
      </c>
      <c r="W49">
        <f t="shared" si="6"/>
        <v>0.34057663267214805</v>
      </c>
      <c r="X49">
        <f t="shared" si="6"/>
        <v>0.33634232690428012</v>
      </c>
      <c r="Y49">
        <f t="shared" si="6"/>
        <v>0.33201395366574332</v>
      </c>
      <c r="AA49">
        <f t="shared" si="5"/>
        <v>1.36800060390631</v>
      </c>
      <c r="AB49">
        <f t="shared" si="5"/>
        <v>1.3642122468168971</v>
      </c>
      <c r="AC49">
        <f t="shared" si="5"/>
        <v>1.3603723435524246</v>
      </c>
      <c r="AD49">
        <f t="shared" si="5"/>
        <v>1.356592641374192</v>
      </c>
      <c r="AE49">
        <f t="shared" si="5"/>
        <v>1.3527245386017037</v>
      </c>
      <c r="AF49">
        <f t="shared" si="5"/>
        <v>1.348766659829902</v>
      </c>
      <c r="AG49">
        <f t="shared" si="5"/>
        <v>1.3447177394548619</v>
      </c>
      <c r="AH49">
        <f t="shared" si="5"/>
        <v>1.340576632672148</v>
      </c>
      <c r="AI49">
        <f t="shared" si="5"/>
        <v>1.3363423269042802</v>
      </c>
      <c r="AJ49">
        <f t="shared" si="5"/>
        <v>1.3320139536657434</v>
      </c>
    </row>
    <row r="50" spans="1:36" ht="15.5" x14ac:dyDescent="0.35">
      <c r="A50" s="49" t="s">
        <v>63</v>
      </c>
      <c r="B50" s="25">
        <f>PIF!T50</f>
        <v>2.0299999999999998</v>
      </c>
      <c r="C50">
        <f>PIF!X50</f>
        <v>0.37162438809219617</v>
      </c>
      <c r="D50" s="47">
        <f>Prev!B48</f>
        <v>0.56532038151172415</v>
      </c>
      <c r="E50" s="47">
        <f>Prev!E48</f>
        <v>0.55616693047776444</v>
      </c>
      <c r="F50" s="47">
        <f>Prev!H48</f>
        <v>0.54750813930701936</v>
      </c>
      <c r="G50" s="47">
        <f>Prev!K48</f>
        <v>0.53860090061856525</v>
      </c>
      <c r="H50" s="47">
        <f>Prev!N48</f>
        <v>0.52959074317260679</v>
      </c>
      <c r="I50" s="47">
        <f>Prev!Q48</f>
        <v>0.52048007266777285</v>
      </c>
      <c r="J50" s="47">
        <f>Prev!T48</f>
        <v>0.51127165090329874</v>
      </c>
      <c r="K50" s="47">
        <f>Prev!W48</f>
        <v>0.50196859943639127</v>
      </c>
      <c r="L50" s="47">
        <f>Prev!Z48</f>
        <v>0.49257440205380282</v>
      </c>
      <c r="M50" s="47">
        <f>Prev!AC48</f>
        <v>0.48309290604524607</v>
      </c>
      <c r="P50">
        <f t="shared" ref="P50:T100" si="7">D50*($B50-1)/(D50*($B50-1)+1)</f>
        <v>0.36800060390630995</v>
      </c>
      <c r="Q50">
        <f t="shared" si="7"/>
        <v>0.3642122468168969</v>
      </c>
      <c r="R50">
        <f t="shared" si="7"/>
        <v>0.36058657577162406</v>
      </c>
      <c r="S50">
        <f t="shared" si="7"/>
        <v>0.35681346977709832</v>
      </c>
      <c r="T50">
        <f t="shared" si="7"/>
        <v>0.3529511912692227</v>
      </c>
      <c r="U50">
        <f t="shared" si="6"/>
        <v>0.34899837453091642</v>
      </c>
      <c r="V50">
        <f t="shared" si="6"/>
        <v>0.34495376636644831</v>
      </c>
      <c r="W50">
        <f t="shared" si="6"/>
        <v>0.34081623686344981</v>
      </c>
      <c r="X50">
        <f t="shared" si="6"/>
        <v>0.33658479059078611</v>
      </c>
      <c r="Y50">
        <f t="shared" si="6"/>
        <v>0.33225857824171429</v>
      </c>
      <c r="AA50">
        <f t="shared" si="5"/>
        <v>1.36800060390631</v>
      </c>
      <c r="AB50">
        <f t="shared" si="5"/>
        <v>1.3642122468168969</v>
      </c>
      <c r="AC50">
        <f t="shared" si="5"/>
        <v>1.360586575771624</v>
      </c>
      <c r="AD50">
        <f t="shared" si="5"/>
        <v>1.3568134697770984</v>
      </c>
      <c r="AE50">
        <f t="shared" si="5"/>
        <v>1.3529511912692227</v>
      </c>
      <c r="AF50">
        <f t="shared" si="5"/>
        <v>1.3489983745309164</v>
      </c>
      <c r="AG50">
        <f t="shared" si="5"/>
        <v>1.3449537663664484</v>
      </c>
      <c r="AH50">
        <f t="shared" si="5"/>
        <v>1.3408162368634498</v>
      </c>
      <c r="AI50">
        <f t="shared" si="5"/>
        <v>1.3365847905907862</v>
      </c>
      <c r="AJ50">
        <f t="shared" si="5"/>
        <v>1.3322585782417142</v>
      </c>
    </row>
    <row r="51" spans="1:36" ht="15.5" x14ac:dyDescent="0.35">
      <c r="A51" s="49" t="s">
        <v>64</v>
      </c>
      <c r="B51" s="25">
        <f>PIF!T51</f>
        <v>2.0299999999999998</v>
      </c>
      <c r="C51">
        <f>PIF!X51</f>
        <v>0.37162438809219622</v>
      </c>
      <c r="D51" s="47">
        <f>Prev!B49</f>
        <v>0.56532038151172415</v>
      </c>
      <c r="E51" s="47">
        <f>Prev!E49</f>
        <v>0.55616693047776455</v>
      </c>
      <c r="F51" s="47">
        <f>Prev!H49</f>
        <v>0.54785212028690078</v>
      </c>
      <c r="G51" s="47">
        <f>Prev!K49</f>
        <v>0.53894930151355802</v>
      </c>
      <c r="H51" s="47">
        <f>Prev!N49</f>
        <v>0.52994219371316886</v>
      </c>
      <c r="I51" s="47">
        <f>Prev!Q49</f>
        <v>0.52083326576106215</v>
      </c>
      <c r="J51" s="47">
        <f>Prev!T49</f>
        <v>0.51162534586087227</v>
      </c>
      <c r="K51" s="47">
        <f>Prev!W49</f>
        <v>0.50232162455689355</v>
      </c>
      <c r="L51" s="47">
        <f>Prev!Z49</f>
        <v>0.49292565659296228</v>
      </c>
      <c r="M51" s="47">
        <f>Prev!AC49</f>
        <v>0.48344136160721585</v>
      </c>
      <c r="P51">
        <f t="shared" si="7"/>
        <v>0.36800060390630995</v>
      </c>
      <c r="Q51">
        <f t="shared" si="7"/>
        <v>0.36421224681689696</v>
      </c>
      <c r="R51">
        <f t="shared" si="7"/>
        <v>0.36073139851761521</v>
      </c>
      <c r="S51">
        <f t="shared" si="7"/>
        <v>0.35696188899559467</v>
      </c>
      <c r="T51">
        <f t="shared" si="7"/>
        <v>0.35310271261268555</v>
      </c>
      <c r="U51">
        <f t="shared" si="6"/>
        <v>0.34915251289038957</v>
      </c>
      <c r="V51">
        <f t="shared" si="6"/>
        <v>0.34511004743587409</v>
      </c>
      <c r="W51">
        <f t="shared" si="6"/>
        <v>0.34097419854706795</v>
      </c>
      <c r="X51">
        <f t="shared" si="6"/>
        <v>0.33674398425954083</v>
      </c>
      <c r="Y51">
        <f t="shared" si="6"/>
        <v>0.33241856984510704</v>
      </c>
      <c r="AA51">
        <f t="shared" si="5"/>
        <v>1.36800060390631</v>
      </c>
      <c r="AB51">
        <f t="shared" si="5"/>
        <v>1.3642122468168969</v>
      </c>
      <c r="AC51">
        <f t="shared" si="5"/>
        <v>1.3607313985176153</v>
      </c>
      <c r="AD51">
        <f t="shared" si="5"/>
        <v>1.3569618889955946</v>
      </c>
      <c r="AE51">
        <f t="shared" si="5"/>
        <v>1.3531027126126856</v>
      </c>
      <c r="AF51">
        <f t="shared" si="5"/>
        <v>1.3491525128903896</v>
      </c>
      <c r="AG51">
        <f t="shared" si="5"/>
        <v>1.3451100474358741</v>
      </c>
      <c r="AH51">
        <f t="shared" si="5"/>
        <v>1.340974198547068</v>
      </c>
      <c r="AI51">
        <f t="shared" si="5"/>
        <v>1.3367439842595408</v>
      </c>
      <c r="AJ51">
        <f t="shared" si="5"/>
        <v>1.332418569845107</v>
      </c>
    </row>
    <row r="52" spans="1:36" ht="15.5" x14ac:dyDescent="0.35">
      <c r="A52" s="49" t="s">
        <v>65</v>
      </c>
      <c r="B52" s="25">
        <f>PIF!T52</f>
        <v>2.0299999999999998</v>
      </c>
      <c r="C52">
        <f>PIF!X52</f>
        <v>0.37162438809219617</v>
      </c>
      <c r="D52" s="47">
        <f>Prev!B50</f>
        <v>0.56532038151172448</v>
      </c>
      <c r="E52" s="47">
        <f>Prev!E50</f>
        <v>0.55616693047776444</v>
      </c>
      <c r="F52" s="47">
        <f>Prev!H50</f>
        <v>0.5473477680571236</v>
      </c>
      <c r="G52" s="47">
        <f>Prev!K50</f>
        <v>0.53843793886974056</v>
      </c>
      <c r="H52" s="47">
        <f>Prev!N50</f>
        <v>0.52942585923986751</v>
      </c>
      <c r="I52" s="47">
        <f>Prev!Q50</f>
        <v>0.52031390648392639</v>
      </c>
      <c r="J52" s="47">
        <f>Prev!T50</f>
        <v>0.51110481225748028</v>
      </c>
      <c r="K52" s="47">
        <f>Prev!W50</f>
        <v>0.50180166652418434</v>
      </c>
      <c r="L52" s="47">
        <f>Prev!Z50</f>
        <v>0.49240792032496944</v>
      </c>
      <c r="M52" s="47">
        <f>Prev!AC50</f>
        <v>0.48292738733409973</v>
      </c>
      <c r="P52">
        <f t="shared" si="7"/>
        <v>0.36800060390631012</v>
      </c>
      <c r="Q52">
        <f t="shared" si="7"/>
        <v>0.3642122468168969</v>
      </c>
      <c r="R52">
        <f t="shared" si="7"/>
        <v>0.36051903389689433</v>
      </c>
      <c r="S52">
        <f t="shared" si="7"/>
        <v>0.3567440243470853</v>
      </c>
      <c r="T52">
        <f t="shared" si="7"/>
        <v>0.35288008017313777</v>
      </c>
      <c r="U52">
        <f t="shared" si="6"/>
        <v>0.34892583204931088</v>
      </c>
      <c r="V52">
        <f t="shared" si="6"/>
        <v>0.3448800223686157</v>
      </c>
      <c r="W52">
        <f t="shared" si="6"/>
        <v>0.34074151607887998</v>
      </c>
      <c r="X52">
        <f t="shared" si="6"/>
        <v>0.33650931195226513</v>
      </c>
      <c r="Y52">
        <f t="shared" si="6"/>
        <v>0.33218255429737809</v>
      </c>
      <c r="AA52">
        <f t="shared" si="5"/>
        <v>1.3680006039063102</v>
      </c>
      <c r="AB52">
        <f t="shared" si="5"/>
        <v>1.3642122468168969</v>
      </c>
      <c r="AC52">
        <f t="shared" si="5"/>
        <v>1.3605190338968942</v>
      </c>
      <c r="AD52">
        <f t="shared" si="5"/>
        <v>1.3567440243470852</v>
      </c>
      <c r="AE52">
        <f t="shared" si="5"/>
        <v>1.3528800801731378</v>
      </c>
      <c r="AF52">
        <f t="shared" si="5"/>
        <v>1.3489258320493109</v>
      </c>
      <c r="AG52">
        <f t="shared" si="5"/>
        <v>1.3448800223686157</v>
      </c>
      <c r="AH52">
        <f t="shared" si="5"/>
        <v>1.34074151607888</v>
      </c>
      <c r="AI52">
        <f t="shared" si="5"/>
        <v>1.3365093119522651</v>
      </c>
      <c r="AJ52">
        <f t="shared" si="5"/>
        <v>1.3321825542973782</v>
      </c>
    </row>
    <row r="53" spans="1:36" ht="15.5" x14ac:dyDescent="0.35">
      <c r="A53" s="49" t="s">
        <v>66</v>
      </c>
      <c r="B53" s="25">
        <f>PIF!T53</f>
        <v>2.0299999999999998</v>
      </c>
      <c r="C53">
        <f>PIF!X53</f>
        <v>0.3489461513129124</v>
      </c>
      <c r="D53" s="47">
        <f>Prev!B51</f>
        <v>0.51291285733647107</v>
      </c>
      <c r="E53" s="47">
        <f>Prev!E51</f>
        <v>0.50532211825904993</v>
      </c>
      <c r="F53" s="47">
        <f>Prev!H51</f>
        <v>0.497293860774149</v>
      </c>
      <c r="G53" s="47">
        <f>Prev!K51</f>
        <v>0.48992992378776085</v>
      </c>
      <c r="H53" s="47">
        <f>Prev!N51</f>
        <v>0.48250415697754973</v>
      </c>
      <c r="I53" s="47">
        <f>Prev!Q51</f>
        <v>0.47501777339247647</v>
      </c>
      <c r="J53" s="47">
        <f>Prev!T51</f>
        <v>0.46747219217492597</v>
      </c>
      <c r="K53" s="47">
        <f>Prev!W51</f>
        <v>0.45986903869159851</v>
      </c>
      <c r="L53" s="47">
        <f>Prev!Z51</f>
        <v>0.45221014408638593</v>
      </c>
      <c r="M53" s="47">
        <f>Prev!AC51</f>
        <v>0.44449754428656324</v>
      </c>
      <c r="P53">
        <f t="shared" si="7"/>
        <v>0.34567830860248822</v>
      </c>
      <c r="Q53">
        <f t="shared" si="7"/>
        <v>0.34231372452770964</v>
      </c>
      <c r="R53">
        <f t="shared" si="7"/>
        <v>0.33871735406285713</v>
      </c>
      <c r="S53">
        <f t="shared" si="7"/>
        <v>0.33538381670880607</v>
      </c>
      <c r="T53">
        <f t="shared" si="7"/>
        <v>0.33198808277884334</v>
      </c>
      <c r="U53">
        <f t="shared" si="6"/>
        <v>0.32852932169968702</v>
      </c>
      <c r="V53">
        <f t="shared" si="6"/>
        <v>0.32500677801842942</v>
      </c>
      <c r="W53">
        <f t="shared" si="6"/>
        <v>0.32141977623383183</v>
      </c>
      <c r="X53">
        <f t="shared" si="6"/>
        <v>0.31776772570916462</v>
      </c>
      <c r="Y53">
        <f t="shared" si="6"/>
        <v>0.31405012567868579</v>
      </c>
      <c r="AA53">
        <f t="shared" si="5"/>
        <v>1.3456783086024882</v>
      </c>
      <c r="AB53">
        <f t="shared" si="5"/>
        <v>1.3423137245277097</v>
      </c>
      <c r="AC53">
        <f t="shared" si="5"/>
        <v>1.3387173540628572</v>
      </c>
      <c r="AD53">
        <f t="shared" si="5"/>
        <v>1.3353838167088061</v>
      </c>
      <c r="AE53">
        <f t="shared" si="5"/>
        <v>1.3319880827788433</v>
      </c>
      <c r="AF53">
        <f t="shared" si="5"/>
        <v>1.328529321699687</v>
      </c>
      <c r="AG53">
        <f t="shared" si="5"/>
        <v>1.3250067780184294</v>
      </c>
      <c r="AH53">
        <f t="shared" si="5"/>
        <v>1.3214197762338318</v>
      </c>
      <c r="AI53">
        <f t="shared" si="5"/>
        <v>1.3177677257091647</v>
      </c>
      <c r="AJ53">
        <f t="shared" si="5"/>
        <v>1.3140501256786858</v>
      </c>
    </row>
    <row r="54" spans="1:36" ht="15.5" x14ac:dyDescent="0.35">
      <c r="A54" s="49" t="s">
        <v>67</v>
      </c>
      <c r="B54" s="25">
        <f>PIF!T54</f>
        <v>2.0299999999999998</v>
      </c>
      <c r="C54">
        <f>PIF!X54</f>
        <v>0.3489461513129124</v>
      </c>
      <c r="D54" s="47">
        <f>Prev!B52</f>
        <v>0.51291285733647107</v>
      </c>
      <c r="E54" s="47">
        <f>Prev!E52</f>
        <v>0.50532211825905005</v>
      </c>
      <c r="F54" s="47">
        <f>Prev!H52</f>
        <v>0.49680068222851659</v>
      </c>
      <c r="G54" s="47">
        <f>Prev!K52</f>
        <v>0.48943018320480075</v>
      </c>
      <c r="H54" s="47">
        <f>Prev!N52</f>
        <v>0.48199972464521529</v>
      </c>
      <c r="I54" s="47">
        <f>Prev!Q52</f>
        <v>0.47451043193883535</v>
      </c>
      <c r="J54" s="47">
        <f>Prev!T52</f>
        <v>0.46696363280573716</v>
      </c>
      <c r="K54" s="47">
        <f>Prev!W52</f>
        <v>0.459360858284379</v>
      </c>
      <c r="L54" s="47">
        <f>Prev!Z52</f>
        <v>0.45170384308983319</v>
      </c>
      <c r="M54" s="47">
        <f>Prev!AC52</f>
        <v>0.44399452537269873</v>
      </c>
      <c r="P54">
        <f t="shared" si="7"/>
        <v>0.34567830860248822</v>
      </c>
      <c r="Q54">
        <f t="shared" si="7"/>
        <v>0.3423137245277097</v>
      </c>
      <c r="R54">
        <f t="shared" si="7"/>
        <v>0.33849514510539103</v>
      </c>
      <c r="S54">
        <f t="shared" si="7"/>
        <v>0.33515637387101743</v>
      </c>
      <c r="T54">
        <f t="shared" si="7"/>
        <v>0.33175615150136634</v>
      </c>
      <c r="U54">
        <f t="shared" si="6"/>
        <v>0.32829363010593493</v>
      </c>
      <c r="V54">
        <f t="shared" si="6"/>
        <v>0.32476803466498028</v>
      </c>
      <c r="W54">
        <f t="shared" si="6"/>
        <v>0.32117866812214935</v>
      </c>
      <c r="X54">
        <f t="shared" si="6"/>
        <v>0.31752491654839082</v>
      </c>
      <c r="Y54">
        <f t="shared" si="6"/>
        <v>0.31380625438842247</v>
      </c>
      <c r="AA54">
        <f t="shared" si="5"/>
        <v>1.3456783086024882</v>
      </c>
      <c r="AB54">
        <f t="shared" si="5"/>
        <v>1.3423137245277097</v>
      </c>
      <c r="AC54">
        <f t="shared" si="5"/>
        <v>1.338495145105391</v>
      </c>
      <c r="AD54">
        <f t="shared" si="5"/>
        <v>1.3351563738710175</v>
      </c>
      <c r="AE54">
        <f t="shared" si="5"/>
        <v>1.3317561515013663</v>
      </c>
      <c r="AF54">
        <f t="shared" si="5"/>
        <v>1.3282936301059349</v>
      </c>
      <c r="AG54">
        <f t="shared" si="5"/>
        <v>1.3247680346649804</v>
      </c>
      <c r="AH54">
        <f t="shared" si="5"/>
        <v>1.3211786681221493</v>
      </c>
      <c r="AI54">
        <f t="shared" si="5"/>
        <v>1.3175249165483909</v>
      </c>
      <c r="AJ54">
        <f t="shared" si="5"/>
        <v>1.3138062543884224</v>
      </c>
    </row>
    <row r="55" spans="1:36" ht="15.5" x14ac:dyDescent="0.35">
      <c r="A55" s="49" t="s">
        <v>68</v>
      </c>
      <c r="B55" s="25">
        <f>PIF!T55</f>
        <v>2.0299999999999998</v>
      </c>
      <c r="C55">
        <f>PIF!X55</f>
        <v>0.3489461513129124</v>
      </c>
      <c r="D55" s="47">
        <f>Prev!B53</f>
        <v>0.51291285733647096</v>
      </c>
      <c r="E55" s="47">
        <f>Prev!E53</f>
        <v>0.50532211825904971</v>
      </c>
      <c r="F55" s="47">
        <f>Prev!H53</f>
        <v>0.49658584186565413</v>
      </c>
      <c r="G55" s="47">
        <f>Prev!K53</f>
        <v>0.48921138360542288</v>
      </c>
      <c r="H55" s="47">
        <f>Prev!N53</f>
        <v>0.4817778387869569</v>
      </c>
      <c r="I55" s="47">
        <f>Prev!Q53</f>
        <v>0.47428629671152672</v>
      </c>
      <c r="J55" s="47">
        <f>Prev!T53</f>
        <v>0.46673804687568138</v>
      </c>
      <c r="K55" s="47">
        <f>Prev!W53</f>
        <v>0.45913458035496379</v>
      </c>
      <c r="L55" s="47">
        <f>Prev!Z53</f>
        <v>0.45147759053802317</v>
      </c>
      <c r="M55" s="47">
        <f>Prev!AC53</f>
        <v>0.44376897323992881</v>
      </c>
      <c r="P55">
        <f t="shared" si="7"/>
        <v>0.34567830860248822</v>
      </c>
      <c r="Q55">
        <f t="shared" si="7"/>
        <v>0.34231372452770953</v>
      </c>
      <c r="R55">
        <f t="shared" si="7"/>
        <v>0.33839829886831402</v>
      </c>
      <c r="S55">
        <f t="shared" si="7"/>
        <v>0.33505674439594746</v>
      </c>
      <c r="T55">
        <f t="shared" si="7"/>
        <v>0.33165408032526439</v>
      </c>
      <c r="U55">
        <f t="shared" si="6"/>
        <v>0.32818945267835475</v>
      </c>
      <c r="V55">
        <f t="shared" si="6"/>
        <v>0.32466207919955009</v>
      </c>
      <c r="W55">
        <f t="shared" si="6"/>
        <v>0.32107125456500496</v>
      </c>
      <c r="X55">
        <f t="shared" si="6"/>
        <v>0.31741635565993492</v>
      </c>
      <c r="Y55">
        <f t="shared" si="6"/>
        <v>0.31369684693430694</v>
      </c>
      <c r="AA55">
        <f t="shared" si="5"/>
        <v>1.3456783086024882</v>
      </c>
      <c r="AB55">
        <f t="shared" si="5"/>
        <v>1.3423137245277095</v>
      </c>
      <c r="AC55">
        <f t="shared" si="5"/>
        <v>1.3383982988683141</v>
      </c>
      <c r="AD55">
        <f t="shared" si="5"/>
        <v>1.3350567443959473</v>
      </c>
      <c r="AE55">
        <f t="shared" si="5"/>
        <v>1.3316540803252643</v>
      </c>
      <c r="AF55">
        <f t="shared" si="5"/>
        <v>1.3281894526783549</v>
      </c>
      <c r="AG55">
        <f t="shared" si="5"/>
        <v>1.32466207919955</v>
      </c>
      <c r="AH55">
        <f t="shared" si="5"/>
        <v>1.321071254565005</v>
      </c>
      <c r="AI55">
        <f t="shared" si="5"/>
        <v>1.317416355659935</v>
      </c>
      <c r="AJ55">
        <f t="shared" si="5"/>
        <v>1.3136968469343069</v>
      </c>
    </row>
    <row r="56" spans="1:36" ht="15.5" x14ac:dyDescent="0.35">
      <c r="A56" s="49" t="s">
        <v>69</v>
      </c>
      <c r="B56" s="25">
        <f>PIF!T56</f>
        <v>2.0299999999999998</v>
      </c>
      <c r="C56">
        <f>PIF!X56</f>
        <v>0.34894615131291234</v>
      </c>
      <c r="D56" s="47">
        <f>Prev!B54</f>
        <v>0.51291285733647096</v>
      </c>
      <c r="E56" s="47">
        <f>Prev!E54</f>
        <v>0.50532211825904982</v>
      </c>
      <c r="F56" s="47">
        <f>Prev!H54</f>
        <v>0.49586587017557043</v>
      </c>
      <c r="G56" s="47">
        <f>Prev!K54</f>
        <v>0.48847194523109438</v>
      </c>
      <c r="H56" s="47">
        <f>Prev!N54</f>
        <v>0.48102217282269388</v>
      </c>
      <c r="I56" s="47">
        <f>Prev!Q54</f>
        <v>0.47351753404561592</v>
      </c>
      <c r="J56" s="47">
        <f>Prev!T54</f>
        <v>0.46595920033327365</v>
      </c>
      <c r="K56" s="47">
        <f>Prev!W54</f>
        <v>0.45834853628196826</v>
      </c>
      <c r="L56" s="47">
        <f>Prev!Z54</f>
        <v>0.45068710176810178</v>
      </c>
      <c r="M56" s="47">
        <f>Prev!AC54</f>
        <v>0.44297665338151954</v>
      </c>
      <c r="P56">
        <f t="shared" si="7"/>
        <v>0.34567830860248822</v>
      </c>
      <c r="Q56">
        <f t="shared" si="7"/>
        <v>0.34231372452770958</v>
      </c>
      <c r="R56">
        <f t="shared" si="7"/>
        <v>0.33807354151087288</v>
      </c>
      <c r="S56">
        <f t="shared" si="7"/>
        <v>0.33471982316523102</v>
      </c>
      <c r="T56">
        <f t="shared" si="7"/>
        <v>0.33130622739500354</v>
      </c>
      <c r="U56">
        <f t="shared" si="6"/>
        <v>0.32783188831194482</v>
      </c>
      <c r="V56">
        <f t="shared" si="6"/>
        <v>0.32429600700505984</v>
      </c>
      <c r="W56">
        <f t="shared" si="6"/>
        <v>0.32069785715309557</v>
      </c>
      <c r="X56">
        <f t="shared" si="6"/>
        <v>0.31703679069731472</v>
      </c>
      <c r="Y56">
        <f t="shared" si="6"/>
        <v>0.31331224358323118</v>
      </c>
      <c r="AA56">
        <f t="shared" si="5"/>
        <v>1.3456783086024882</v>
      </c>
      <c r="AB56">
        <f t="shared" si="5"/>
        <v>1.3423137245277097</v>
      </c>
      <c r="AC56">
        <f t="shared" si="5"/>
        <v>1.3380735415108729</v>
      </c>
      <c r="AD56">
        <f t="shared" si="5"/>
        <v>1.3347198231652311</v>
      </c>
      <c r="AE56">
        <f t="shared" si="5"/>
        <v>1.3313062273950036</v>
      </c>
      <c r="AF56">
        <f t="shared" si="5"/>
        <v>1.3278318883119449</v>
      </c>
      <c r="AG56">
        <f t="shared" si="5"/>
        <v>1.3242960070050598</v>
      </c>
      <c r="AH56">
        <f t="shared" si="5"/>
        <v>1.3206978571530956</v>
      </c>
      <c r="AI56">
        <f t="shared" si="5"/>
        <v>1.3170367906973146</v>
      </c>
      <c r="AJ56">
        <f t="shared" si="5"/>
        <v>1.3133122435832312</v>
      </c>
    </row>
    <row r="57" spans="1:36" ht="15.5" x14ac:dyDescent="0.35">
      <c r="A57" s="49" t="s">
        <v>70</v>
      </c>
      <c r="B57" s="25">
        <f>PIF!T57</f>
        <v>2.0299999999999998</v>
      </c>
      <c r="C57">
        <f>PIF!X57</f>
        <v>0.34894615131291234</v>
      </c>
      <c r="D57" s="47">
        <f>Prev!B55</f>
        <v>0.51291285733647107</v>
      </c>
      <c r="E57" s="47">
        <f>Prev!E55</f>
        <v>0.50532211825904982</v>
      </c>
      <c r="F57" s="47">
        <f>Prev!H55</f>
        <v>0.49589263613005535</v>
      </c>
      <c r="G57" s="47">
        <f>Prev!K55</f>
        <v>0.4884996398326793</v>
      </c>
      <c r="H57" s="47">
        <f>Prev!N55</f>
        <v>0.48105066555746512</v>
      </c>
      <c r="I57" s="47">
        <f>Prev!Q55</f>
        <v>0.4735466979862481</v>
      </c>
      <c r="J57" s="47">
        <f>Prev!T55</f>
        <v>0.46598891259266084</v>
      </c>
      <c r="K57" s="47">
        <f>Prev!W55</f>
        <v>0.45837867840988733</v>
      </c>
      <c r="L57" s="47">
        <f>Prev!Z55</f>
        <v>0.45071756009270569</v>
      </c>
      <c r="M57" s="47">
        <f>Prev!AC55</f>
        <v>0.44300731929770182</v>
      </c>
      <c r="P57">
        <f t="shared" si="7"/>
        <v>0.34567830860248822</v>
      </c>
      <c r="Q57">
        <f t="shared" si="7"/>
        <v>0.34231372452770958</v>
      </c>
      <c r="R57">
        <f t="shared" si="7"/>
        <v>0.33808562052576446</v>
      </c>
      <c r="S57">
        <f t="shared" si="7"/>
        <v>0.33473244822000348</v>
      </c>
      <c r="T57">
        <f t="shared" si="7"/>
        <v>0.33131934991958134</v>
      </c>
      <c r="U57">
        <f t="shared" si="6"/>
        <v>0.32784545989384628</v>
      </c>
      <c r="V57">
        <f t="shared" si="6"/>
        <v>0.32430997959431479</v>
      </c>
      <c r="W57">
        <f t="shared" si="6"/>
        <v>0.32071218325194056</v>
      </c>
      <c r="X57">
        <f t="shared" si="6"/>
        <v>0.31705142353478427</v>
      </c>
      <c r="Y57">
        <f t="shared" si="6"/>
        <v>0.31332713727485539</v>
      </c>
      <c r="AA57">
        <f t="shared" si="5"/>
        <v>1.3456783086024882</v>
      </c>
      <c r="AB57">
        <f t="shared" si="5"/>
        <v>1.3423137245277097</v>
      </c>
      <c r="AC57">
        <f t="shared" si="5"/>
        <v>1.3380856205257645</v>
      </c>
      <c r="AD57">
        <f t="shared" si="5"/>
        <v>1.3347324482200036</v>
      </c>
      <c r="AE57">
        <f t="shared" si="5"/>
        <v>1.3313193499195815</v>
      </c>
      <c r="AF57">
        <f t="shared" si="5"/>
        <v>1.3278454598938463</v>
      </c>
      <c r="AG57">
        <f t="shared" si="5"/>
        <v>1.3243099795943147</v>
      </c>
      <c r="AH57">
        <f t="shared" si="5"/>
        <v>1.3207121832519406</v>
      </c>
      <c r="AI57">
        <f t="shared" si="5"/>
        <v>1.3170514235347843</v>
      </c>
      <c r="AJ57">
        <f t="shared" si="5"/>
        <v>1.3133271372748554</v>
      </c>
    </row>
    <row r="58" spans="1:36" ht="15.5" x14ac:dyDescent="0.35">
      <c r="A58" s="49" t="s">
        <v>71</v>
      </c>
      <c r="B58" s="25">
        <f>PIF!T58</f>
        <v>2.0299999999999998</v>
      </c>
      <c r="C58">
        <f>PIF!X58</f>
        <v>0.35985990716319405</v>
      </c>
      <c r="D58" s="47">
        <f>Prev!B56</f>
        <v>0.5366983937723504</v>
      </c>
      <c r="E58" s="47">
        <f>Prev!E56</f>
        <v>0.52735132758272885</v>
      </c>
      <c r="F58" s="47">
        <f>Prev!H56</f>
        <v>0.51890664462391078</v>
      </c>
      <c r="G58" s="47">
        <f>Prev!K56</f>
        <v>0.50978281976980866</v>
      </c>
      <c r="H58" s="47">
        <f>Prev!N56</f>
        <v>0.50057100562891588</v>
      </c>
      <c r="I58" s="47">
        <f>Prev!Q56</f>
        <v>0.49127432232677337</v>
      </c>
      <c r="J58" s="47">
        <f>Prev!T56</f>
        <v>0.48189624160701705</v>
      </c>
      <c r="K58" s="47">
        <f>Prev!W56</f>
        <v>0.47244058819974966</v>
      </c>
      <c r="L58" s="47">
        <f>Prev!Z56</f>
        <v>0.46291153983984901</v>
      </c>
      <c r="M58" s="47">
        <f>Prev!AC56</f>
        <v>0.45331362592565744</v>
      </c>
      <c r="P58">
        <f t="shared" si="7"/>
        <v>0.35600178938578464</v>
      </c>
      <c r="Q58">
        <f t="shared" si="7"/>
        <v>0.3519840394199093</v>
      </c>
      <c r="R58">
        <f t="shared" si="7"/>
        <v>0.34831082071910835</v>
      </c>
      <c r="S58">
        <f t="shared" si="7"/>
        <v>0.34429510370122257</v>
      </c>
      <c r="T58">
        <f t="shared" si="7"/>
        <v>0.3401901371617595</v>
      </c>
      <c r="U58">
        <f t="shared" si="6"/>
        <v>0.33599491008606597</v>
      </c>
      <c r="V58">
        <f t="shared" si="6"/>
        <v>0.33170855146669714</v>
      </c>
      <c r="W58">
        <f t="shared" si="6"/>
        <v>0.32733034223969487</v>
      </c>
      <c r="X58">
        <f t="shared" si="6"/>
        <v>0.32285972757954123</v>
      </c>
      <c r="Y58">
        <f t="shared" si="6"/>
        <v>0.31829632954200665</v>
      </c>
      <c r="AA58">
        <f t="shared" si="5"/>
        <v>1.3560017893857848</v>
      </c>
      <c r="AB58">
        <f t="shared" si="5"/>
        <v>1.3519840394199094</v>
      </c>
      <c r="AC58">
        <f t="shared" si="5"/>
        <v>1.3483108207191083</v>
      </c>
      <c r="AD58">
        <f t="shared" si="5"/>
        <v>1.3442951037012225</v>
      </c>
      <c r="AE58">
        <f t="shared" si="5"/>
        <v>1.3401901371617595</v>
      </c>
      <c r="AF58">
        <f t="shared" si="5"/>
        <v>1.335994910086066</v>
      </c>
      <c r="AG58">
        <f t="shared" si="5"/>
        <v>1.3317085514666971</v>
      </c>
      <c r="AH58">
        <f t="shared" si="5"/>
        <v>1.3273303422396949</v>
      </c>
      <c r="AI58">
        <f t="shared" si="5"/>
        <v>1.3228597275795413</v>
      </c>
      <c r="AJ58">
        <f t="shared" si="5"/>
        <v>1.3182963295420067</v>
      </c>
    </row>
    <row r="59" spans="1:36" ht="15.5" x14ac:dyDescent="0.35">
      <c r="A59" s="49" t="s">
        <v>72</v>
      </c>
      <c r="B59" s="25">
        <f>PIF!T59</f>
        <v>2.0299999999999998</v>
      </c>
      <c r="C59">
        <f>PIF!X59</f>
        <v>0.35985990716319421</v>
      </c>
      <c r="D59" s="47">
        <f>Prev!B57</f>
        <v>0.53669839377235029</v>
      </c>
      <c r="E59" s="47">
        <f>Prev!E57</f>
        <v>0.52735132758272862</v>
      </c>
      <c r="F59" s="47">
        <f>Prev!H57</f>
        <v>0.51915986848892826</v>
      </c>
      <c r="G59" s="47">
        <f>Prev!K57</f>
        <v>0.51003983639393025</v>
      </c>
      <c r="H59" s="47">
        <f>Prev!N57</f>
        <v>0.50083074103436065</v>
      </c>
      <c r="I59" s="47">
        <f>Prev!Q57</f>
        <v>0.49153575104233993</v>
      </c>
      <c r="J59" s="47">
        <f>Prev!T57</f>
        <v>0.48215838938774119</v>
      </c>
      <c r="K59" s="47">
        <f>Prev!W57</f>
        <v>0.47270253422756253</v>
      </c>
      <c r="L59" s="47">
        <f>Prev!Z57</f>
        <v>0.46317241842965778</v>
      </c>
      <c r="M59" s="47">
        <f>Prev!AC57</f>
        <v>0.45357262776287832</v>
      </c>
      <c r="P59">
        <f t="shared" si="7"/>
        <v>0.35600178938578458</v>
      </c>
      <c r="Q59">
        <f t="shared" si="7"/>
        <v>0.35198403941990919</v>
      </c>
      <c r="R59">
        <f t="shared" si="7"/>
        <v>0.34842157207846541</v>
      </c>
      <c r="S59">
        <f t="shared" si="7"/>
        <v>0.34440890308578614</v>
      </c>
      <c r="T59">
        <f t="shared" si="7"/>
        <v>0.34030658443704148</v>
      </c>
      <c r="U59">
        <f t="shared" si="6"/>
        <v>0.33611361144388707</v>
      </c>
      <c r="V59">
        <f t="shared" si="6"/>
        <v>0.33182912079959159</v>
      </c>
      <c r="W59">
        <f t="shared" si="6"/>
        <v>0.32745240239152873</v>
      </c>
      <c r="X59">
        <f t="shared" si="6"/>
        <v>0.32298291147611013</v>
      </c>
      <c r="Y59">
        <f t="shared" si="6"/>
        <v>0.3184202812058477</v>
      </c>
      <c r="AA59">
        <f t="shared" si="5"/>
        <v>1.3560017893857845</v>
      </c>
      <c r="AB59">
        <f t="shared" si="5"/>
        <v>1.3519840394199092</v>
      </c>
      <c r="AC59">
        <f t="shared" si="5"/>
        <v>1.3484215720784654</v>
      </c>
      <c r="AD59">
        <f t="shared" si="5"/>
        <v>1.3444089030857862</v>
      </c>
      <c r="AE59">
        <f t="shared" si="5"/>
        <v>1.3403065844370414</v>
      </c>
      <c r="AF59">
        <f t="shared" si="5"/>
        <v>1.3361136114438872</v>
      </c>
      <c r="AG59">
        <f t="shared" si="5"/>
        <v>1.3318291207995916</v>
      </c>
      <c r="AH59">
        <f t="shared" si="5"/>
        <v>1.3274524023915286</v>
      </c>
      <c r="AI59">
        <f t="shared" si="5"/>
        <v>1.3229829114761102</v>
      </c>
      <c r="AJ59">
        <f t="shared" si="5"/>
        <v>1.3184202812058476</v>
      </c>
    </row>
    <row r="60" spans="1:36" ht="15.5" x14ac:dyDescent="0.35">
      <c r="A60" s="49" t="s">
        <v>73</v>
      </c>
      <c r="B60" s="25">
        <f>PIF!T60</f>
        <v>2.0299999999999998</v>
      </c>
      <c r="C60">
        <f>PIF!X60</f>
        <v>0.35985990716319405</v>
      </c>
      <c r="D60" s="47">
        <f>Prev!B58</f>
        <v>0.53669839377235029</v>
      </c>
      <c r="E60" s="47">
        <f>Prev!E58</f>
        <v>0.52735132758272862</v>
      </c>
      <c r="F60" s="47">
        <f>Prev!H58</f>
        <v>0.5182895758633389</v>
      </c>
      <c r="G60" s="47">
        <f>Prev!K58</f>
        <v>0.50915204823466909</v>
      </c>
      <c r="H60" s="47">
        <f>Prev!N58</f>
        <v>0.49992940022482552</v>
      </c>
      <c r="I60" s="47">
        <f>Prev!Q58</f>
        <v>0.49062464270903344</v>
      </c>
      <c r="J60" s="47">
        <f>Prev!T58</f>
        <v>0.48124112936806202</v>
      </c>
      <c r="K60" s="47">
        <f>Prev!W58</f>
        <v>0.47178255941253816</v>
      </c>
      <c r="L60" s="47">
        <f>Prev!Z58</f>
        <v>0.46225297890719652</v>
      </c>
      <c r="M60" s="47">
        <f>Prev!AC58</f>
        <v>0.45265678068017778</v>
      </c>
      <c r="P60">
        <f t="shared" si="7"/>
        <v>0.35600178938578458</v>
      </c>
      <c r="Q60">
        <f t="shared" si="7"/>
        <v>0.35198403941990919</v>
      </c>
      <c r="R60">
        <f t="shared" si="7"/>
        <v>0.3480407784629494</v>
      </c>
      <c r="S60">
        <f t="shared" si="7"/>
        <v>0.34401564913066301</v>
      </c>
      <c r="T60">
        <f t="shared" si="7"/>
        <v>0.33990230968251772</v>
      </c>
      <c r="U60">
        <f t="shared" si="6"/>
        <v>0.33569974003018482</v>
      </c>
      <c r="V60">
        <f t="shared" si="6"/>
        <v>0.33140705610819154</v>
      </c>
      <c r="W60">
        <f t="shared" si="6"/>
        <v>0.32702352211557284</v>
      </c>
      <c r="X60">
        <f t="shared" si="6"/>
        <v>0.32254856311026014</v>
      </c>
      <c r="Y60">
        <f t="shared" si="6"/>
        <v>0.31798177794394555</v>
      </c>
      <c r="AA60">
        <f t="shared" si="5"/>
        <v>1.3560017893857845</v>
      </c>
      <c r="AB60">
        <f t="shared" si="5"/>
        <v>1.3519840394199092</v>
      </c>
      <c r="AC60">
        <f t="shared" si="5"/>
        <v>1.3480407784629493</v>
      </c>
      <c r="AD60">
        <f t="shared" si="5"/>
        <v>1.344015649130663</v>
      </c>
      <c r="AE60">
        <f t="shared" si="5"/>
        <v>1.3399023096825178</v>
      </c>
      <c r="AF60">
        <f t="shared" si="5"/>
        <v>1.3356997400301849</v>
      </c>
      <c r="AG60">
        <f t="shared" si="5"/>
        <v>1.3314070561081914</v>
      </c>
      <c r="AH60">
        <f t="shared" si="5"/>
        <v>1.3270235221155728</v>
      </c>
      <c r="AI60">
        <f t="shared" si="5"/>
        <v>1.32254856311026</v>
      </c>
      <c r="AJ60">
        <f t="shared" si="5"/>
        <v>1.3179817779439456</v>
      </c>
    </row>
    <row r="61" spans="1:36" ht="15.5" x14ac:dyDescent="0.35">
      <c r="A61" s="49" t="s">
        <v>74</v>
      </c>
      <c r="B61" s="25">
        <f>PIF!T61</f>
        <v>2.0299999999999998</v>
      </c>
      <c r="C61">
        <f>PIF!X61</f>
        <v>0.35985990716319416</v>
      </c>
      <c r="D61" s="47">
        <f>Prev!B59</f>
        <v>0.53669839377235029</v>
      </c>
      <c r="E61" s="47">
        <f>Prev!E59</f>
        <v>0.52735132758272885</v>
      </c>
      <c r="F61" s="47">
        <f>Prev!H59</f>
        <v>0.51770207622931486</v>
      </c>
      <c r="G61" s="47">
        <f>Prev!K59</f>
        <v>0.50854358409655021</v>
      </c>
      <c r="H61" s="47">
        <f>Prev!N59</f>
        <v>0.49930313302011953</v>
      </c>
      <c r="I61" s="47">
        <f>Prev!Q59</f>
        <v>0.48998364682836415</v>
      </c>
      <c r="J61" s="47">
        <f>Prev!T59</f>
        <v>0.48058838002139204</v>
      </c>
      <c r="K61" s="47">
        <f>Prev!W59</f>
        <v>0.47112092192464933</v>
      </c>
      <c r="L61" s="47">
        <f>Prev!Z59</f>
        <v>0.46158519941217696</v>
      </c>
      <c r="M61" s="47">
        <f>Prev!AC59</f>
        <v>0.45198547817713575</v>
      </c>
      <c r="P61">
        <f t="shared" si="7"/>
        <v>0.35600178938578458</v>
      </c>
      <c r="Q61">
        <f t="shared" si="7"/>
        <v>0.3519840394199093</v>
      </c>
      <c r="R61">
        <f t="shared" si="7"/>
        <v>0.34778346822860701</v>
      </c>
      <c r="S61">
        <f t="shared" si="7"/>
        <v>0.34374585173566891</v>
      </c>
      <c r="T61">
        <f t="shared" si="7"/>
        <v>0.33962112071139117</v>
      </c>
      <c r="U61">
        <f t="shared" si="6"/>
        <v>0.33540825797281193</v>
      </c>
      <c r="V61">
        <f t="shared" si="6"/>
        <v>0.33110637751152699</v>
      </c>
      <c r="W61">
        <f t="shared" si="6"/>
        <v>0.3267147370252651</v>
      </c>
      <c r="X61">
        <f t="shared" si="6"/>
        <v>0.32223275080226055</v>
      </c>
      <c r="Y61">
        <f t="shared" si="6"/>
        <v>0.31766000294413904</v>
      </c>
      <c r="AA61">
        <f t="shared" si="5"/>
        <v>1.3560017893857845</v>
      </c>
      <c r="AB61">
        <f t="shared" si="5"/>
        <v>1.3519840394199094</v>
      </c>
      <c r="AC61">
        <f t="shared" si="5"/>
        <v>1.347783468228607</v>
      </c>
      <c r="AD61">
        <f t="shared" si="5"/>
        <v>1.3437458517356689</v>
      </c>
      <c r="AE61">
        <f t="shared" si="5"/>
        <v>1.3396211207113913</v>
      </c>
      <c r="AF61">
        <f t="shared" si="5"/>
        <v>1.3354082579728119</v>
      </c>
      <c r="AG61">
        <f t="shared" si="5"/>
        <v>1.3311063775115271</v>
      </c>
      <c r="AH61">
        <f t="shared" si="5"/>
        <v>1.3267147370252652</v>
      </c>
      <c r="AI61">
        <f t="shared" si="5"/>
        <v>1.3222327508022604</v>
      </c>
      <c r="AJ61">
        <f t="shared" si="5"/>
        <v>1.317660002944139</v>
      </c>
    </row>
    <row r="62" spans="1:36" ht="15.5" x14ac:dyDescent="0.35">
      <c r="A62" s="49" t="s">
        <v>75</v>
      </c>
      <c r="B62" s="25">
        <f>PIF!T62</f>
        <v>2.0299999999999998</v>
      </c>
      <c r="C62">
        <f>PIF!X62</f>
        <v>0.35985990716319416</v>
      </c>
      <c r="D62" s="47">
        <f>Prev!B60</f>
        <v>0.53669839377235029</v>
      </c>
      <c r="E62" s="47">
        <f>Prev!E60</f>
        <v>0.5273513275827284</v>
      </c>
      <c r="F62" s="47">
        <f>Prev!H60</f>
        <v>0.5188164099374003</v>
      </c>
      <c r="G62" s="47">
        <f>Prev!K60</f>
        <v>0.50969099880250124</v>
      </c>
      <c r="H62" s="47">
        <f>Prev!N60</f>
        <v>0.50047799453548014</v>
      </c>
      <c r="I62" s="47">
        <f>Prev!Q60</f>
        <v>0.49118050043428346</v>
      </c>
      <c r="J62" s="47">
        <f>Prev!T60</f>
        <v>0.48180197032939553</v>
      </c>
      <c r="K62" s="47">
        <f>Prev!W60</f>
        <v>0.4723462101422331</v>
      </c>
      <c r="L62" s="47">
        <f>Prev!Z60</f>
        <v>0.46281737808526319</v>
      </c>
      <c r="M62" s="47">
        <f>Prev!AC60</f>
        <v>0.45321998349364906</v>
      </c>
      <c r="P62">
        <f t="shared" si="7"/>
        <v>0.35600178938578458</v>
      </c>
      <c r="Q62">
        <f t="shared" si="7"/>
        <v>0.35198403941990913</v>
      </c>
      <c r="R62">
        <f t="shared" si="7"/>
        <v>0.34827134608945787</v>
      </c>
      <c r="S62">
        <f t="shared" si="7"/>
        <v>0.34425443850477327</v>
      </c>
      <c r="T62">
        <f t="shared" si="7"/>
        <v>0.34014842746486912</v>
      </c>
      <c r="U62">
        <f t="shared" si="6"/>
        <v>0.33595230003066701</v>
      </c>
      <c r="V62">
        <f t="shared" si="6"/>
        <v>0.33166518274633089</v>
      </c>
      <c r="W62">
        <f t="shared" si="6"/>
        <v>0.32728635361994074</v>
      </c>
      <c r="X62">
        <f t="shared" si="6"/>
        <v>0.32281525446166837</v>
      </c>
      <c r="Y62">
        <f t="shared" si="6"/>
        <v>0.31825150356849291</v>
      </c>
      <c r="AA62">
        <f t="shared" si="5"/>
        <v>1.3560017893857845</v>
      </c>
      <c r="AB62">
        <f t="shared" si="5"/>
        <v>1.3519840394199092</v>
      </c>
      <c r="AC62">
        <f t="shared" si="5"/>
        <v>1.348271346089458</v>
      </c>
      <c r="AD62">
        <f t="shared" si="5"/>
        <v>1.3442544385047732</v>
      </c>
      <c r="AE62">
        <f t="shared" si="5"/>
        <v>1.3401484274648692</v>
      </c>
      <c r="AF62">
        <f t="shared" si="5"/>
        <v>1.335952300030667</v>
      </c>
      <c r="AG62">
        <f t="shared" si="5"/>
        <v>1.3316651827463308</v>
      </c>
      <c r="AH62">
        <f t="shared" si="5"/>
        <v>1.3272863536199409</v>
      </c>
      <c r="AI62">
        <f t="shared" si="5"/>
        <v>1.3228152544616685</v>
      </c>
      <c r="AJ62">
        <f t="shared" si="5"/>
        <v>1.318251503568493</v>
      </c>
    </row>
    <row r="63" spans="1:36" ht="15.5" x14ac:dyDescent="0.35">
      <c r="A63" s="49" t="s">
        <v>76</v>
      </c>
      <c r="B63" s="25">
        <f>PIF!T63</f>
        <v>2.0299999999999998</v>
      </c>
      <c r="C63">
        <f>PIF!X63</f>
        <v>0.35553528864624556</v>
      </c>
      <c r="D63" s="47">
        <f>Prev!B61</f>
        <v>0.52729272644457625</v>
      </c>
      <c r="E63" s="47">
        <f>Prev!E61</f>
        <v>0.51877693014887227</v>
      </c>
      <c r="F63" s="47">
        <f>Prev!H61</f>
        <v>0.50885020352935451</v>
      </c>
      <c r="G63" s="47">
        <f>Prev!K61</f>
        <v>0.50050944556014965</v>
      </c>
      <c r="H63" s="47">
        <f>Prev!N61</f>
        <v>0.49210148603211856</v>
      </c>
      <c r="I63" s="47">
        <f>Prev!Q61</f>
        <v>0.48362815645047319</v>
      </c>
      <c r="J63" s="47">
        <f>Prev!T61</f>
        <v>0.47509153515592306</v>
      </c>
      <c r="K63" s="47">
        <f>Prev!W61</f>
        <v>0.46649395193129961</v>
      </c>
      <c r="L63" s="47">
        <f>Prev!Z61</f>
        <v>0.45783799158427635</v>
      </c>
      <c r="M63" s="47">
        <f>Prev!AC61</f>
        <v>0.4491264965062049</v>
      </c>
      <c r="P63">
        <f t="shared" si="7"/>
        <v>0.35195869212205871</v>
      </c>
      <c r="Q63">
        <f t="shared" si="7"/>
        <v>0.34825407351062576</v>
      </c>
      <c r="R63">
        <f t="shared" si="7"/>
        <v>0.34388183674103789</v>
      </c>
      <c r="S63">
        <f t="shared" si="7"/>
        <v>0.34016253188554968</v>
      </c>
      <c r="T63">
        <f t="shared" si="7"/>
        <v>0.33637033742300604</v>
      </c>
      <c r="U63">
        <f t="shared" si="6"/>
        <v>0.33250430418820615</v>
      </c>
      <c r="V63">
        <f t="shared" si="6"/>
        <v>0.32856357484573101</v>
      </c>
      <c r="W63">
        <f t="shared" si="6"/>
        <v>0.32454739277114369</v>
      </c>
      <c r="X63">
        <f t="shared" si="6"/>
        <v>0.32045511112656766</v>
      </c>
      <c r="Y63">
        <f t="shared" si="6"/>
        <v>0.31628620212987263</v>
      </c>
      <c r="AA63">
        <f t="shared" si="5"/>
        <v>1.3519586921220588</v>
      </c>
      <c r="AB63">
        <f t="shared" si="5"/>
        <v>1.3482540735106259</v>
      </c>
      <c r="AC63">
        <f t="shared" si="5"/>
        <v>1.3438818367410379</v>
      </c>
      <c r="AD63">
        <f t="shared" si="5"/>
        <v>1.3401625318855497</v>
      </c>
      <c r="AE63">
        <f t="shared" si="5"/>
        <v>1.336370337423006</v>
      </c>
      <c r="AF63">
        <f t="shared" si="5"/>
        <v>1.3325043041882061</v>
      </c>
      <c r="AG63">
        <f t="shared" si="5"/>
        <v>1.328563574845731</v>
      </c>
      <c r="AH63">
        <f t="shared" si="5"/>
        <v>1.3245473927711438</v>
      </c>
      <c r="AI63">
        <f t="shared" si="5"/>
        <v>1.3204551111265677</v>
      </c>
      <c r="AJ63">
        <f t="shared" si="5"/>
        <v>1.3162862021298727</v>
      </c>
    </row>
    <row r="64" spans="1:36" ht="15.5" x14ac:dyDescent="0.35">
      <c r="A64" s="49" t="s">
        <v>77</v>
      </c>
      <c r="B64" s="25">
        <f>PIF!T64</f>
        <v>2.0299999999999998</v>
      </c>
      <c r="C64">
        <f>PIF!X64</f>
        <v>0.35553528864624556</v>
      </c>
      <c r="D64" s="47">
        <f>Prev!B62</f>
        <v>0.52729272644457581</v>
      </c>
      <c r="E64" s="47">
        <f>Prev!E62</f>
        <v>0.51877693014887172</v>
      </c>
      <c r="F64" s="47">
        <f>Prev!H62</f>
        <v>0.50921769556528029</v>
      </c>
      <c r="G64" s="47">
        <f>Prev!K62</f>
        <v>0.50089391024045726</v>
      </c>
      <c r="H64" s="47">
        <f>Prev!N62</f>
        <v>0.49250083510100578</v>
      </c>
      <c r="I64" s="47">
        <f>Prev!Q62</f>
        <v>0.48404034459376039</v>
      </c>
      <c r="J64" s="47">
        <f>Prev!T62</f>
        <v>0.47551456864339492</v>
      </c>
      <c r="K64" s="47">
        <f>Prev!W62</f>
        <v>0.46692589636038534</v>
      </c>
      <c r="L64" s="47">
        <f>Prev!Z62</f>
        <v>0.45827697873928891</v>
      </c>
      <c r="M64" s="47">
        <f>Prev!AC62</f>
        <v>0.4495707303525619</v>
      </c>
      <c r="P64">
        <f t="shared" si="7"/>
        <v>0.35195869212205855</v>
      </c>
      <c r="Q64">
        <f t="shared" si="7"/>
        <v>0.34825407351062554</v>
      </c>
      <c r="R64">
        <f t="shared" si="7"/>
        <v>0.34404474437381649</v>
      </c>
      <c r="S64">
        <f t="shared" si="7"/>
        <v>0.34033489889823204</v>
      </c>
      <c r="T64">
        <f t="shared" si="7"/>
        <v>0.33655143929804249</v>
      </c>
      <c r="U64">
        <f t="shared" si="6"/>
        <v>0.33269341075171133</v>
      </c>
      <c r="V64">
        <f t="shared" si="6"/>
        <v>0.32875995370314975</v>
      </c>
      <c r="W64">
        <f t="shared" si="6"/>
        <v>0.32475031254800873</v>
      </c>
      <c r="X64">
        <f t="shared" si="6"/>
        <v>0.32066384451197727</v>
      </c>
      <c r="Y64">
        <f t="shared" si="6"/>
        <v>0.31650002872193683</v>
      </c>
      <c r="AA64">
        <f t="shared" si="5"/>
        <v>1.3519586921220585</v>
      </c>
      <c r="AB64">
        <f t="shared" si="5"/>
        <v>1.3482540735106254</v>
      </c>
      <c r="AC64">
        <f t="shared" si="5"/>
        <v>1.3440447443738166</v>
      </c>
      <c r="AD64">
        <f t="shared" si="5"/>
        <v>1.340334898898232</v>
      </c>
      <c r="AE64">
        <f t="shared" si="5"/>
        <v>1.3365514392980424</v>
      </c>
      <c r="AF64">
        <f t="shared" si="5"/>
        <v>1.3326934107517112</v>
      </c>
      <c r="AG64">
        <f t="shared" si="5"/>
        <v>1.3287599537031498</v>
      </c>
      <c r="AH64">
        <f t="shared" si="5"/>
        <v>1.3247503125480087</v>
      </c>
      <c r="AI64">
        <f t="shared" si="5"/>
        <v>1.3206638445119774</v>
      </c>
      <c r="AJ64">
        <f t="shared" si="5"/>
        <v>1.3165000287219368</v>
      </c>
    </row>
    <row r="65" spans="1:36" ht="15.5" x14ac:dyDescent="0.35">
      <c r="A65" s="49" t="s">
        <v>78</v>
      </c>
      <c r="B65" s="25">
        <f>PIF!T65</f>
        <v>2.0299999999999998</v>
      </c>
      <c r="C65">
        <f>PIF!X65</f>
        <v>0.3555352886462454</v>
      </c>
      <c r="D65" s="47">
        <f>Prev!B63</f>
        <v>0.52729272644457592</v>
      </c>
      <c r="E65" s="47">
        <f>Prev!E63</f>
        <v>0.51877693014887194</v>
      </c>
      <c r="F65" s="47">
        <f>Prev!H63</f>
        <v>0.50910867036857821</v>
      </c>
      <c r="G65" s="47">
        <f>Prev!K63</f>
        <v>0.50078035379694963</v>
      </c>
      <c r="H65" s="47">
        <f>Prev!N63</f>
        <v>0.49238334193885175</v>
      </c>
      <c r="I65" s="47">
        <f>Prev!Q63</f>
        <v>0.48391949537086998</v>
      </c>
      <c r="J65" s="47">
        <f>Prev!T63</f>
        <v>0.4753909277992317</v>
      </c>
      <c r="K65" s="47">
        <f>Prev!W63</f>
        <v>0.46680001002723526</v>
      </c>
      <c r="L65" s="47">
        <f>Prev!Z63</f>
        <v>0.45814937290779295</v>
      </c>
      <c r="M65" s="47">
        <f>Prev!AC63</f>
        <v>0.4494419092848797</v>
      </c>
      <c r="P65">
        <f t="shared" si="7"/>
        <v>0.35195869212205855</v>
      </c>
      <c r="Q65">
        <f t="shared" si="7"/>
        <v>0.34825407351062559</v>
      </c>
      <c r="R65">
        <f t="shared" si="7"/>
        <v>0.34399642241537365</v>
      </c>
      <c r="S65">
        <f t="shared" si="7"/>
        <v>0.34028399752083582</v>
      </c>
      <c r="T65">
        <f t="shared" si="7"/>
        <v>0.33649816727372545</v>
      </c>
      <c r="U65">
        <f t="shared" si="6"/>
        <v>0.33263797780206117</v>
      </c>
      <c r="V65">
        <f t="shared" si="6"/>
        <v>0.32870256954301286</v>
      </c>
      <c r="W65">
        <f t="shared" si="6"/>
        <v>0.32469118598722363</v>
      </c>
      <c r="X65">
        <f t="shared" si="6"/>
        <v>0.32060318261547738</v>
      </c>
      <c r="Y65">
        <f t="shared" si="6"/>
        <v>0.31643803602810988</v>
      </c>
      <c r="AA65">
        <f t="shared" si="5"/>
        <v>1.3519586921220585</v>
      </c>
      <c r="AB65">
        <f t="shared" si="5"/>
        <v>1.3482540735106257</v>
      </c>
      <c r="AC65">
        <f t="shared" si="5"/>
        <v>1.3439964224153735</v>
      </c>
      <c r="AD65">
        <f t="shared" si="5"/>
        <v>1.3402839975208358</v>
      </c>
      <c r="AE65">
        <f t="shared" si="5"/>
        <v>1.3364981672737255</v>
      </c>
      <c r="AF65">
        <f t="shared" si="5"/>
        <v>1.3326379778020612</v>
      </c>
      <c r="AG65">
        <f t="shared" si="5"/>
        <v>1.3287025695430128</v>
      </c>
      <c r="AH65">
        <f t="shared" si="5"/>
        <v>1.3246911859872237</v>
      </c>
      <c r="AI65">
        <f t="shared" si="5"/>
        <v>1.3206031826154774</v>
      </c>
      <c r="AJ65">
        <f t="shared" si="5"/>
        <v>1.3164380360281098</v>
      </c>
    </row>
    <row r="66" spans="1:36" ht="15.5" x14ac:dyDescent="0.35">
      <c r="A66" s="49" t="s">
        <v>79</v>
      </c>
      <c r="B66" s="25">
        <f>PIF!T66</f>
        <v>2.0299999999999998</v>
      </c>
      <c r="C66">
        <f>PIF!X66</f>
        <v>0.3555352886462454</v>
      </c>
      <c r="D66" s="47">
        <f>Prev!B64</f>
        <v>0.52729272644457603</v>
      </c>
      <c r="E66" s="47">
        <f>Prev!E64</f>
        <v>0.51877693014887194</v>
      </c>
      <c r="F66" s="47">
        <f>Prev!H64</f>
        <v>0.50921452960832658</v>
      </c>
      <c r="G66" s="47">
        <f>Prev!K64</f>
        <v>0.50089061799657753</v>
      </c>
      <c r="H66" s="47">
        <f>Prev!N64</f>
        <v>0.49249743356947889</v>
      </c>
      <c r="I66" s="47">
        <f>Prev!Q64</f>
        <v>0.4840368503593096</v>
      </c>
      <c r="J66" s="47">
        <f>Prev!T64</f>
        <v>0.47551099781029571</v>
      </c>
      <c r="K66" s="47">
        <f>Prev!W64</f>
        <v>0.46692226449401986</v>
      </c>
      <c r="L66" s="47">
        <f>Prev!Z64</f>
        <v>0.45827330081500339</v>
      </c>
      <c r="M66" s="47">
        <f>Prev!AC64</f>
        <v>0.44956702071161442</v>
      </c>
      <c r="P66">
        <f t="shared" si="7"/>
        <v>0.3519586921220586</v>
      </c>
      <c r="Q66">
        <f t="shared" si="7"/>
        <v>0.34825407351062559</v>
      </c>
      <c r="R66">
        <f t="shared" si="7"/>
        <v>0.34404334126423147</v>
      </c>
      <c r="S66">
        <f t="shared" si="7"/>
        <v>0.34033342326912641</v>
      </c>
      <c r="T66">
        <f t="shared" si="7"/>
        <v>0.33654989714580874</v>
      </c>
      <c r="U66">
        <f t="shared" si="6"/>
        <v>0.3326918080926789</v>
      </c>
      <c r="V66">
        <f t="shared" si="6"/>
        <v>0.32875829654649197</v>
      </c>
      <c r="W66">
        <f t="shared" si="6"/>
        <v>0.32474860687033169</v>
      </c>
      <c r="X66">
        <f t="shared" si="6"/>
        <v>0.32066209623360437</v>
      </c>
      <c r="Y66">
        <f t="shared" si="6"/>
        <v>0.31649824368487772</v>
      </c>
      <c r="AA66">
        <f t="shared" si="5"/>
        <v>1.3519586921220585</v>
      </c>
      <c r="AB66">
        <f t="shared" si="5"/>
        <v>1.3482540735106257</v>
      </c>
      <c r="AC66">
        <f t="shared" si="5"/>
        <v>1.3440433412642314</v>
      </c>
      <c r="AD66">
        <f t="shared" si="5"/>
        <v>1.3403334232691264</v>
      </c>
      <c r="AE66">
        <f t="shared" si="5"/>
        <v>1.3365498971458087</v>
      </c>
      <c r="AF66">
        <f t="shared" si="5"/>
        <v>1.3326918080926788</v>
      </c>
      <c r="AG66">
        <f t="shared" si="5"/>
        <v>1.3287582965464919</v>
      </c>
      <c r="AH66">
        <f t="shared" si="5"/>
        <v>1.3247486068703318</v>
      </c>
      <c r="AI66">
        <f t="shared" si="5"/>
        <v>1.3206620962336044</v>
      </c>
      <c r="AJ66">
        <f t="shared" si="5"/>
        <v>1.3164982436848778</v>
      </c>
    </row>
    <row r="67" spans="1:36" ht="15.5" x14ac:dyDescent="0.35">
      <c r="A67" s="49" t="s">
        <v>80</v>
      </c>
      <c r="B67" s="25">
        <f>PIF!T67</f>
        <v>2.0299999999999998</v>
      </c>
      <c r="C67">
        <f>PIF!X67</f>
        <v>0.35553528864624556</v>
      </c>
      <c r="D67" s="47">
        <f>Prev!B65</f>
        <v>0.52729272644457581</v>
      </c>
      <c r="E67" s="47">
        <f>Prev!E65</f>
        <v>0.51877693014887205</v>
      </c>
      <c r="F67" s="47">
        <f>Prev!H65</f>
        <v>0.50788420474428098</v>
      </c>
      <c r="G67" s="47">
        <f>Prev!K65</f>
        <v>0.49944708551461986</v>
      </c>
      <c r="H67" s="47">
        <f>Prev!N65</f>
        <v>0.49095072425606667</v>
      </c>
      <c r="I67" s="47">
        <f>Prev!Q65</f>
        <v>0.48239695764604162</v>
      </c>
      <c r="J67" s="47">
        <f>Prev!T65</f>
        <v>0.4737878255560099</v>
      </c>
      <c r="K67" s="47">
        <f>Prev!W65</f>
        <v>0.4651255786300309</v>
      </c>
      <c r="L67" s="47">
        <f>Prev!Z65</f>
        <v>0.45641268490208875</v>
      </c>
      <c r="M67" s="47">
        <f>Prev!AC65</f>
        <v>0.4476518354257274</v>
      </c>
      <c r="P67">
        <f t="shared" si="7"/>
        <v>0.35195869212205855</v>
      </c>
      <c r="Q67">
        <f t="shared" si="7"/>
        <v>0.34825407351062565</v>
      </c>
      <c r="R67">
        <f t="shared" si="7"/>
        <v>0.34345322749438284</v>
      </c>
      <c r="S67">
        <f t="shared" si="7"/>
        <v>0.33968577543323064</v>
      </c>
      <c r="T67">
        <f t="shared" si="7"/>
        <v>0.33584792201433222</v>
      </c>
      <c r="U67">
        <f t="shared" si="6"/>
        <v>0.33193880742443432</v>
      </c>
      <c r="V67">
        <f t="shared" si="6"/>
        <v>0.327957648789445</v>
      </c>
      <c r="W67">
        <f t="shared" si="6"/>
        <v>0.32390374951021511</v>
      </c>
      <c r="X67">
        <f t="shared" si="6"/>
        <v>0.31977650883443715</v>
      </c>
      <c r="Y67">
        <f t="shared" si="6"/>
        <v>0.31557543165637114</v>
      </c>
      <c r="AA67">
        <f t="shared" si="5"/>
        <v>1.3519586921220585</v>
      </c>
      <c r="AB67">
        <f t="shared" si="5"/>
        <v>1.3482540735106257</v>
      </c>
      <c r="AC67">
        <f t="shared" si="5"/>
        <v>1.3434532274943829</v>
      </c>
      <c r="AD67">
        <f t="shared" si="5"/>
        <v>1.3396857754332308</v>
      </c>
      <c r="AE67">
        <f t="shared" si="5"/>
        <v>1.3358479220143322</v>
      </c>
      <c r="AF67">
        <f t="shared" si="5"/>
        <v>1.3319388074244343</v>
      </c>
      <c r="AG67">
        <f t="shared" si="5"/>
        <v>1.3279576487894449</v>
      </c>
      <c r="AH67">
        <f t="shared" si="5"/>
        <v>1.3239037495102151</v>
      </c>
      <c r="AI67">
        <f t="shared" si="5"/>
        <v>1.3197765088344371</v>
      </c>
      <c r="AJ67">
        <f t="shared" si="5"/>
        <v>1.315575431656371</v>
      </c>
    </row>
    <row r="68" spans="1:36" ht="15.5" x14ac:dyDescent="0.35">
      <c r="A68" s="49" t="s">
        <v>81</v>
      </c>
      <c r="B68" s="25">
        <f>PIF!T68</f>
        <v>1</v>
      </c>
      <c r="C68">
        <f>PIF!X68</f>
        <v>0</v>
      </c>
      <c r="D68" s="47">
        <f>Prev!B66</f>
        <v>0.5525701148852612</v>
      </c>
      <c r="E68" s="47">
        <f>Prev!E66</f>
        <v>0.5371883269257145</v>
      </c>
      <c r="F68" s="47">
        <f>Prev!H66</f>
        <v>0.52658871003101815</v>
      </c>
      <c r="G68" s="47">
        <f>Prev!K66</f>
        <v>0.51147270914933396</v>
      </c>
      <c r="H68" s="47">
        <f>Prev!N66</f>
        <v>0.49618850156184063</v>
      </c>
      <c r="I68" s="47">
        <f>Prev!Q66</f>
        <v>0.48075592732910899</v>
      </c>
      <c r="J68" s="47">
        <f>Prev!T66</f>
        <v>0.4651963045830379</v>
      </c>
      <c r="K68" s="47">
        <f>Prev!W66</f>
        <v>0.44953238392010053</v>
      </c>
      <c r="L68" s="47">
        <f>Prev!Z66</f>
        <v>0.43378828651791346</v>
      </c>
      <c r="M68" s="47">
        <f>Prev!AC66</f>
        <v>0.41798942530135252</v>
      </c>
      <c r="P68">
        <f t="shared" si="7"/>
        <v>0</v>
      </c>
      <c r="Q68">
        <f t="shared" si="7"/>
        <v>0</v>
      </c>
      <c r="R68">
        <f t="shared" si="7"/>
        <v>0</v>
      </c>
      <c r="S68">
        <f t="shared" si="7"/>
        <v>0</v>
      </c>
      <c r="T68">
        <f t="shared" si="7"/>
        <v>0</v>
      </c>
      <c r="U68">
        <f t="shared" si="6"/>
        <v>0</v>
      </c>
      <c r="V68">
        <f t="shared" si="6"/>
        <v>0</v>
      </c>
      <c r="W68">
        <f t="shared" si="6"/>
        <v>0</v>
      </c>
      <c r="X68">
        <f t="shared" si="6"/>
        <v>0</v>
      </c>
      <c r="Y68">
        <f t="shared" si="6"/>
        <v>0</v>
      </c>
      <c r="AA68">
        <f t="shared" si="5"/>
        <v>1</v>
      </c>
      <c r="AB68">
        <f t="shared" si="5"/>
        <v>1</v>
      </c>
      <c r="AC68">
        <f t="shared" si="5"/>
        <v>1</v>
      </c>
      <c r="AD68">
        <f t="shared" si="5"/>
        <v>1</v>
      </c>
      <c r="AE68">
        <f t="shared" si="5"/>
        <v>1</v>
      </c>
      <c r="AF68">
        <f t="shared" si="5"/>
        <v>1</v>
      </c>
      <c r="AG68">
        <f t="shared" si="5"/>
        <v>1</v>
      </c>
      <c r="AH68">
        <f t="shared" si="5"/>
        <v>1</v>
      </c>
      <c r="AI68">
        <f t="shared" si="5"/>
        <v>1</v>
      </c>
      <c r="AJ68">
        <f t="shared" si="5"/>
        <v>1</v>
      </c>
    </row>
    <row r="69" spans="1:36" ht="15.5" x14ac:dyDescent="0.35">
      <c r="A69" s="49" t="s">
        <v>82</v>
      </c>
      <c r="B69" s="25">
        <f>PIF!T69</f>
        <v>1</v>
      </c>
      <c r="C69">
        <f>PIF!X69</f>
        <v>0</v>
      </c>
      <c r="D69" s="47">
        <f>Prev!B67</f>
        <v>0.55257011488526064</v>
      </c>
      <c r="E69" s="47">
        <f>Prev!E67</f>
        <v>0.53718832692571483</v>
      </c>
      <c r="F69" s="47">
        <f>Prev!H67</f>
        <v>0.52647797304228028</v>
      </c>
      <c r="G69" s="47">
        <f>Prev!K67</f>
        <v>0.51135535209321448</v>
      </c>
      <c r="H69" s="47">
        <f>Prev!N67</f>
        <v>0.4960655452492464</v>
      </c>
      <c r="I69" s="47">
        <f>Prev!Q67</f>
        <v>0.48062837343925041</v>
      </c>
      <c r="J69" s="47">
        <f>Prev!T67</f>
        <v>0.46506512919279247</v>
      </c>
      <c r="K69" s="47">
        <f>Prev!W67</f>
        <v>0.44939853149234937</v>
      </c>
      <c r="L69" s="47">
        <f>Prev!Z67</f>
        <v>0.43365266438201511</v>
      </c>
      <c r="M69" s="47">
        <f>Prev!AC67</f>
        <v>0.41785289865552466</v>
      </c>
      <c r="P69">
        <f t="shared" si="7"/>
        <v>0</v>
      </c>
      <c r="Q69">
        <f t="shared" si="7"/>
        <v>0</v>
      </c>
      <c r="R69">
        <f t="shared" si="7"/>
        <v>0</v>
      </c>
      <c r="S69">
        <f t="shared" si="7"/>
        <v>0</v>
      </c>
      <c r="T69">
        <f t="shared" si="7"/>
        <v>0</v>
      </c>
      <c r="U69">
        <f t="shared" si="6"/>
        <v>0</v>
      </c>
      <c r="V69">
        <f t="shared" si="6"/>
        <v>0</v>
      </c>
      <c r="W69">
        <f t="shared" si="6"/>
        <v>0</v>
      </c>
      <c r="X69">
        <f t="shared" si="6"/>
        <v>0</v>
      </c>
      <c r="Y69">
        <f t="shared" si="6"/>
        <v>0</v>
      </c>
      <c r="AA69">
        <f t="shared" si="5"/>
        <v>1</v>
      </c>
      <c r="AB69">
        <f t="shared" si="5"/>
        <v>1</v>
      </c>
      <c r="AC69">
        <f t="shared" si="5"/>
        <v>1</v>
      </c>
      <c r="AD69">
        <f t="shared" si="5"/>
        <v>1</v>
      </c>
      <c r="AE69">
        <f t="shared" si="5"/>
        <v>1</v>
      </c>
      <c r="AF69">
        <f t="shared" si="5"/>
        <v>1</v>
      </c>
      <c r="AG69">
        <f t="shared" si="5"/>
        <v>1</v>
      </c>
      <c r="AH69">
        <f t="shared" si="5"/>
        <v>1</v>
      </c>
      <c r="AI69">
        <f t="shared" si="5"/>
        <v>1</v>
      </c>
      <c r="AJ69">
        <f t="shared" si="5"/>
        <v>1</v>
      </c>
    </row>
    <row r="70" spans="1:36" ht="15.5" x14ac:dyDescent="0.35">
      <c r="A70" s="49" t="s">
        <v>83</v>
      </c>
      <c r="B70" s="25">
        <f>PIF!T70</f>
        <v>1</v>
      </c>
      <c r="C70">
        <f>PIF!X70</f>
        <v>0</v>
      </c>
      <c r="D70" s="47">
        <f>Prev!B68</f>
        <v>0.55257011488526087</v>
      </c>
      <c r="E70" s="47">
        <f>Prev!E68</f>
        <v>0.53718832692571461</v>
      </c>
      <c r="F70" s="47">
        <f>Prev!H68</f>
        <v>0.52968553112286521</v>
      </c>
      <c r="G70" s="47">
        <f>Prev!K68</f>
        <v>0.51461013983711301</v>
      </c>
      <c r="H70" s="47">
        <f>Prev!N68</f>
        <v>0.49934876200543887</v>
      </c>
      <c r="I70" s="47">
        <f>Prev!Q68</f>
        <v>0.48392208955456767</v>
      </c>
      <c r="J70" s="47">
        <f>Prev!T68</f>
        <v>0.46835236914784339</v>
      </c>
      <c r="K70" s="47">
        <f>Prev!W68</f>
        <v>0.45266334615763765</v>
      </c>
      <c r="L70" s="47">
        <f>Prev!Z68</f>
        <v>0.43688019224309743</v>
      </c>
      <c r="M70" s="47">
        <f>Prev!AC68</f>
        <v>0.42102941592082604</v>
      </c>
      <c r="P70">
        <f t="shared" si="7"/>
        <v>0</v>
      </c>
      <c r="Q70">
        <f t="shared" si="7"/>
        <v>0</v>
      </c>
      <c r="R70">
        <f t="shared" si="7"/>
        <v>0</v>
      </c>
      <c r="S70">
        <f t="shared" si="7"/>
        <v>0</v>
      </c>
      <c r="T70">
        <f t="shared" si="7"/>
        <v>0</v>
      </c>
      <c r="U70">
        <f t="shared" si="6"/>
        <v>0</v>
      </c>
      <c r="V70">
        <f t="shared" si="6"/>
        <v>0</v>
      </c>
      <c r="W70">
        <f t="shared" si="6"/>
        <v>0</v>
      </c>
      <c r="X70">
        <f t="shared" si="6"/>
        <v>0</v>
      </c>
      <c r="Y70">
        <f t="shared" si="6"/>
        <v>0</v>
      </c>
      <c r="AA70">
        <f t="shared" si="5"/>
        <v>1</v>
      </c>
      <c r="AB70">
        <f t="shared" si="5"/>
        <v>1</v>
      </c>
      <c r="AC70">
        <f t="shared" si="5"/>
        <v>1</v>
      </c>
      <c r="AD70">
        <f t="shared" si="5"/>
        <v>1</v>
      </c>
      <c r="AE70">
        <f t="shared" si="5"/>
        <v>1</v>
      </c>
      <c r="AF70">
        <f t="shared" ref="AF70:AJ120" si="8">1+U70</f>
        <v>1</v>
      </c>
      <c r="AG70">
        <f t="shared" si="8"/>
        <v>1</v>
      </c>
      <c r="AH70">
        <f t="shared" si="8"/>
        <v>1</v>
      </c>
      <c r="AI70">
        <f t="shared" si="8"/>
        <v>1</v>
      </c>
      <c r="AJ70">
        <f t="shared" si="8"/>
        <v>1</v>
      </c>
    </row>
    <row r="71" spans="1:36" ht="15.5" x14ac:dyDescent="0.35">
      <c r="A71" s="49" t="s">
        <v>84</v>
      </c>
      <c r="B71" s="25">
        <f>PIF!T71</f>
        <v>1</v>
      </c>
      <c r="C71">
        <f>PIF!X71</f>
        <v>0</v>
      </c>
      <c r="D71" s="47">
        <f>Prev!B69</f>
        <v>0.55257011488526098</v>
      </c>
      <c r="E71" s="47">
        <f>Prev!E69</f>
        <v>0.53718832692571472</v>
      </c>
      <c r="F71" s="47">
        <f>Prev!H69</f>
        <v>0.52710950050265659</v>
      </c>
      <c r="G71" s="47">
        <f>Prev!K69</f>
        <v>0.51201588169231937</v>
      </c>
      <c r="H71" s="47">
        <f>Prev!N69</f>
        <v>0.49674989085176263</v>
      </c>
      <c r="I71" s="47">
        <f>Prev!Q69</f>
        <v>0.48133147860526404</v>
      </c>
      <c r="J71" s="47">
        <f>Prev!T69</f>
        <v>0.46578209794434988</v>
      </c>
      <c r="K71" s="47">
        <f>Prev!W69</f>
        <v>0.450124656571809</v>
      </c>
      <c r="L71" s="47">
        <f>Prev!Z69</f>
        <v>0.43438345286185809</v>
      </c>
      <c r="M71" s="47">
        <f>Prev!AC69</f>
        <v>0.4185840947771054</v>
      </c>
      <c r="P71">
        <f t="shared" si="7"/>
        <v>0</v>
      </c>
      <c r="Q71">
        <f t="shared" si="7"/>
        <v>0</v>
      </c>
      <c r="R71">
        <f t="shared" si="7"/>
        <v>0</v>
      </c>
      <c r="S71">
        <f t="shared" si="7"/>
        <v>0</v>
      </c>
      <c r="T71">
        <f t="shared" si="7"/>
        <v>0</v>
      </c>
      <c r="U71">
        <f t="shared" si="6"/>
        <v>0</v>
      </c>
      <c r="V71">
        <f t="shared" si="6"/>
        <v>0</v>
      </c>
      <c r="W71">
        <f t="shared" si="6"/>
        <v>0</v>
      </c>
      <c r="X71">
        <f t="shared" si="6"/>
        <v>0</v>
      </c>
      <c r="Y71">
        <f t="shared" si="6"/>
        <v>0</v>
      </c>
      <c r="AA71">
        <f t="shared" ref="AA71:AE121" si="9">1+P71</f>
        <v>1</v>
      </c>
      <c r="AB71">
        <f t="shared" si="9"/>
        <v>1</v>
      </c>
      <c r="AC71">
        <f t="shared" si="9"/>
        <v>1</v>
      </c>
      <c r="AD71">
        <f t="shared" si="9"/>
        <v>1</v>
      </c>
      <c r="AE71">
        <f t="shared" si="9"/>
        <v>1</v>
      </c>
      <c r="AF71">
        <f t="shared" si="8"/>
        <v>1</v>
      </c>
      <c r="AG71">
        <f t="shared" si="8"/>
        <v>1</v>
      </c>
      <c r="AH71">
        <f t="shared" si="8"/>
        <v>1</v>
      </c>
      <c r="AI71">
        <f t="shared" si="8"/>
        <v>1</v>
      </c>
      <c r="AJ71">
        <f t="shared" si="8"/>
        <v>1</v>
      </c>
    </row>
    <row r="72" spans="1:36" ht="15.5" x14ac:dyDescent="0.35">
      <c r="A72" s="49" t="s">
        <v>85</v>
      </c>
      <c r="B72" s="25">
        <f>PIF!T72</f>
        <v>1</v>
      </c>
      <c r="C72">
        <f>PIF!X72</f>
        <v>0</v>
      </c>
      <c r="D72" s="47">
        <f>Prev!B70</f>
        <v>0.5525701148852612</v>
      </c>
      <c r="E72" s="47">
        <f>Prev!E70</f>
        <v>0.53718832692571483</v>
      </c>
      <c r="F72" s="47">
        <f>Prev!H70</f>
        <v>0.52647582493297973</v>
      </c>
      <c r="G72" s="47">
        <f>Prev!K70</f>
        <v>0.51135306680690884</v>
      </c>
      <c r="H72" s="47">
        <f>Prev!N70</f>
        <v>0.49606314321917633</v>
      </c>
      <c r="I72" s="47">
        <f>Prev!Q70</f>
        <v>0.48062587474842416</v>
      </c>
      <c r="J72" s="47">
        <f>Prev!T70</f>
        <v>0.46506255344240294</v>
      </c>
      <c r="K72" s="47">
        <f>Prev!W70</f>
        <v>0.44939589767918803</v>
      </c>
      <c r="L72" s="47">
        <f>Prev!Z70</f>
        <v>0.43364999078557981</v>
      </c>
      <c r="M72" s="47">
        <f>Prev!AC70</f>
        <v>0.41785020273545009</v>
      </c>
      <c r="P72">
        <f t="shared" si="7"/>
        <v>0</v>
      </c>
      <c r="Q72">
        <f t="shared" si="7"/>
        <v>0</v>
      </c>
      <c r="R72">
        <f t="shared" si="7"/>
        <v>0</v>
      </c>
      <c r="S72">
        <f t="shared" si="7"/>
        <v>0</v>
      </c>
      <c r="T72">
        <f t="shared" si="7"/>
        <v>0</v>
      </c>
      <c r="U72">
        <f t="shared" si="6"/>
        <v>0</v>
      </c>
      <c r="V72">
        <f t="shared" si="6"/>
        <v>0</v>
      </c>
      <c r="W72">
        <f t="shared" si="6"/>
        <v>0</v>
      </c>
      <c r="X72">
        <f t="shared" si="6"/>
        <v>0</v>
      </c>
      <c r="Y72">
        <f t="shared" si="6"/>
        <v>0</v>
      </c>
      <c r="AA72">
        <f t="shared" si="9"/>
        <v>1</v>
      </c>
      <c r="AB72">
        <f t="shared" si="9"/>
        <v>1</v>
      </c>
      <c r="AC72">
        <f t="shared" si="9"/>
        <v>1</v>
      </c>
      <c r="AD72">
        <f t="shared" si="9"/>
        <v>1</v>
      </c>
      <c r="AE72">
        <f t="shared" si="9"/>
        <v>1</v>
      </c>
      <c r="AF72">
        <f t="shared" si="8"/>
        <v>1</v>
      </c>
      <c r="AG72">
        <f t="shared" si="8"/>
        <v>1</v>
      </c>
      <c r="AH72">
        <f t="shared" si="8"/>
        <v>1</v>
      </c>
      <c r="AI72">
        <f t="shared" si="8"/>
        <v>1</v>
      </c>
      <c r="AJ72">
        <f t="shared" si="8"/>
        <v>1</v>
      </c>
    </row>
    <row r="73" spans="1:36" ht="15.5" x14ac:dyDescent="0.35">
      <c r="A73" s="49" t="s">
        <v>86</v>
      </c>
      <c r="B73" s="25">
        <f>PIF!T73</f>
        <v>1</v>
      </c>
      <c r="C73">
        <f>PIF!X73</f>
        <v>0</v>
      </c>
      <c r="D73" s="47">
        <f>Prev!B71</f>
        <v>0.5525701148852612</v>
      </c>
      <c r="E73" s="47">
        <f>Prev!E71</f>
        <v>0.53718832692571461</v>
      </c>
      <c r="F73" s="47">
        <f>Prev!H71</f>
        <v>0.52635519272563847</v>
      </c>
      <c r="G73" s="47">
        <f>Prev!K71</f>
        <v>0.51122773494718332</v>
      </c>
      <c r="H73" s="47">
        <f>Prev!N71</f>
        <v>0.49593404628811116</v>
      </c>
      <c r="I73" s="47">
        <f>Prev!Q71</f>
        <v>0.48049391988852291</v>
      </c>
      <c r="J73" s="47">
        <f>Prev!T71</f>
        <v>0.4649286150657202</v>
      </c>
      <c r="K73" s="47">
        <f>Prev!W71</f>
        <v>0.44926081265609036</v>
      </c>
      <c r="L73" s="47">
        <f>Prev!Z71</f>
        <v>0.43351455413496465</v>
      </c>
      <c r="M73" s="47">
        <f>Prev!AC71</f>
        <v>0.41771516383391494</v>
      </c>
      <c r="P73">
        <f t="shared" si="7"/>
        <v>0</v>
      </c>
      <c r="Q73">
        <f t="shared" si="7"/>
        <v>0</v>
      </c>
      <c r="R73">
        <f t="shared" si="7"/>
        <v>0</v>
      </c>
      <c r="S73">
        <f t="shared" si="7"/>
        <v>0</v>
      </c>
      <c r="T73">
        <f t="shared" si="7"/>
        <v>0</v>
      </c>
      <c r="U73">
        <f t="shared" si="6"/>
        <v>0</v>
      </c>
      <c r="V73">
        <f t="shared" si="6"/>
        <v>0</v>
      </c>
      <c r="W73">
        <f t="shared" si="6"/>
        <v>0</v>
      </c>
      <c r="X73">
        <f t="shared" si="6"/>
        <v>0</v>
      </c>
      <c r="Y73">
        <f t="shared" si="6"/>
        <v>0</v>
      </c>
      <c r="AA73">
        <f t="shared" si="9"/>
        <v>1</v>
      </c>
      <c r="AB73">
        <f t="shared" si="9"/>
        <v>1</v>
      </c>
      <c r="AC73">
        <f t="shared" si="9"/>
        <v>1</v>
      </c>
      <c r="AD73">
        <f t="shared" si="9"/>
        <v>1</v>
      </c>
      <c r="AE73">
        <f t="shared" si="9"/>
        <v>1</v>
      </c>
      <c r="AF73">
        <f t="shared" si="8"/>
        <v>1</v>
      </c>
      <c r="AG73">
        <f t="shared" si="8"/>
        <v>1</v>
      </c>
      <c r="AH73">
        <f t="shared" si="8"/>
        <v>1</v>
      </c>
      <c r="AI73">
        <f t="shared" si="8"/>
        <v>1</v>
      </c>
      <c r="AJ73">
        <f t="shared" si="8"/>
        <v>1</v>
      </c>
    </row>
    <row r="74" spans="1:36" ht="15.5" x14ac:dyDescent="0.35">
      <c r="A74" s="49" t="s">
        <v>87</v>
      </c>
      <c r="B74" s="25">
        <f>PIF!T74</f>
        <v>1</v>
      </c>
      <c r="C74">
        <f>PIF!X74</f>
        <v>0</v>
      </c>
      <c r="D74" s="47">
        <f>Prev!B72</f>
        <v>0.55257011488526109</v>
      </c>
      <c r="E74" s="47">
        <f>Prev!E72</f>
        <v>0.5371883269257145</v>
      </c>
      <c r="F74" s="47">
        <f>Prev!H72</f>
        <v>0.52635519272563869</v>
      </c>
      <c r="G74" s="47">
        <f>Prev!K72</f>
        <v>0.51122773494718321</v>
      </c>
      <c r="H74" s="47">
        <f>Prev!N72</f>
        <v>0.49593404628811039</v>
      </c>
      <c r="I74" s="47">
        <f>Prev!Q72</f>
        <v>0.48049391988852308</v>
      </c>
      <c r="J74" s="47">
        <f>Prev!T72</f>
        <v>0.46492861506571992</v>
      </c>
      <c r="K74" s="47">
        <f>Prev!W72</f>
        <v>0.44926081265609047</v>
      </c>
      <c r="L74" s="47">
        <f>Prev!Z72</f>
        <v>0.43351455413496437</v>
      </c>
      <c r="M74" s="47">
        <f>Prev!AC72</f>
        <v>0.4177151638339151</v>
      </c>
      <c r="P74">
        <f t="shared" si="7"/>
        <v>0</v>
      </c>
      <c r="Q74">
        <f t="shared" si="7"/>
        <v>0</v>
      </c>
      <c r="R74">
        <f t="shared" si="7"/>
        <v>0</v>
      </c>
      <c r="S74">
        <f t="shared" si="7"/>
        <v>0</v>
      </c>
      <c r="T74">
        <f t="shared" si="7"/>
        <v>0</v>
      </c>
      <c r="U74">
        <f t="shared" si="6"/>
        <v>0</v>
      </c>
      <c r="V74">
        <f t="shared" si="6"/>
        <v>0</v>
      </c>
      <c r="W74">
        <f t="shared" si="6"/>
        <v>0</v>
      </c>
      <c r="X74">
        <f t="shared" si="6"/>
        <v>0</v>
      </c>
      <c r="Y74">
        <f t="shared" si="6"/>
        <v>0</v>
      </c>
      <c r="AA74">
        <f t="shared" si="9"/>
        <v>1</v>
      </c>
      <c r="AB74">
        <f t="shared" si="9"/>
        <v>1</v>
      </c>
      <c r="AC74">
        <f t="shared" si="9"/>
        <v>1</v>
      </c>
      <c r="AD74">
        <f t="shared" si="9"/>
        <v>1</v>
      </c>
      <c r="AE74">
        <f t="shared" si="9"/>
        <v>1</v>
      </c>
      <c r="AF74">
        <f t="shared" si="8"/>
        <v>1</v>
      </c>
      <c r="AG74">
        <f t="shared" si="8"/>
        <v>1</v>
      </c>
      <c r="AH74">
        <f t="shared" si="8"/>
        <v>1</v>
      </c>
      <c r="AI74">
        <f t="shared" si="8"/>
        <v>1</v>
      </c>
      <c r="AJ74">
        <f t="shared" si="8"/>
        <v>1</v>
      </c>
    </row>
    <row r="75" spans="1:36" ht="15.5" x14ac:dyDescent="0.35">
      <c r="A75" s="49" t="s">
        <v>88</v>
      </c>
      <c r="B75" s="25">
        <f>PIF!T75</f>
        <v>1</v>
      </c>
      <c r="C75">
        <f>PIF!X75</f>
        <v>0</v>
      </c>
      <c r="D75" s="47">
        <f>Prev!B73</f>
        <v>0.55257011488526087</v>
      </c>
      <c r="E75" s="47">
        <f>Prev!E73</f>
        <v>0.53718832692571472</v>
      </c>
      <c r="F75" s="47">
        <f>Prev!H73</f>
        <v>0.52635519272563891</v>
      </c>
      <c r="G75" s="47">
        <f>Prev!K73</f>
        <v>0.51122773494718332</v>
      </c>
      <c r="H75" s="47">
        <f>Prev!N73</f>
        <v>0.49593404628811077</v>
      </c>
      <c r="I75" s="47">
        <f>Prev!Q73</f>
        <v>0.48049391988852286</v>
      </c>
      <c r="J75" s="47">
        <f>Prev!T73</f>
        <v>0.4649286150657202</v>
      </c>
      <c r="K75" s="47">
        <f>Prev!W73</f>
        <v>0.44926081265609041</v>
      </c>
      <c r="L75" s="47">
        <f>Prev!Z73</f>
        <v>0.43351455413496459</v>
      </c>
      <c r="M75" s="47">
        <f>Prev!AC73</f>
        <v>0.41771516383391505</v>
      </c>
      <c r="P75">
        <f t="shared" si="7"/>
        <v>0</v>
      </c>
      <c r="Q75">
        <f t="shared" si="7"/>
        <v>0</v>
      </c>
      <c r="R75">
        <f t="shared" si="7"/>
        <v>0</v>
      </c>
      <c r="S75">
        <f t="shared" si="7"/>
        <v>0</v>
      </c>
      <c r="T75">
        <f t="shared" si="7"/>
        <v>0</v>
      </c>
      <c r="U75">
        <f t="shared" si="6"/>
        <v>0</v>
      </c>
      <c r="V75">
        <f t="shared" si="6"/>
        <v>0</v>
      </c>
      <c r="W75">
        <f t="shared" si="6"/>
        <v>0</v>
      </c>
      <c r="X75">
        <f t="shared" si="6"/>
        <v>0</v>
      </c>
      <c r="Y75">
        <f t="shared" si="6"/>
        <v>0</v>
      </c>
      <c r="AA75">
        <f t="shared" si="9"/>
        <v>1</v>
      </c>
      <c r="AB75">
        <f t="shared" si="9"/>
        <v>1</v>
      </c>
      <c r="AC75">
        <f t="shared" si="9"/>
        <v>1</v>
      </c>
      <c r="AD75">
        <f t="shared" si="9"/>
        <v>1</v>
      </c>
      <c r="AE75">
        <f t="shared" si="9"/>
        <v>1</v>
      </c>
      <c r="AF75">
        <f t="shared" si="8"/>
        <v>1</v>
      </c>
      <c r="AG75">
        <f t="shared" si="8"/>
        <v>1</v>
      </c>
      <c r="AH75">
        <f t="shared" si="8"/>
        <v>1</v>
      </c>
      <c r="AI75">
        <f t="shared" si="8"/>
        <v>1</v>
      </c>
      <c r="AJ75">
        <f t="shared" si="8"/>
        <v>1</v>
      </c>
    </row>
    <row r="76" spans="1:36" ht="15.5" x14ac:dyDescent="0.35">
      <c r="A76" s="49" t="s">
        <v>89</v>
      </c>
      <c r="B76" s="25">
        <f>PIF!T76</f>
        <v>1</v>
      </c>
      <c r="C76">
        <f>PIF!X76</f>
        <v>0</v>
      </c>
      <c r="D76" s="47">
        <f>Prev!B74</f>
        <v>0.55257011488526087</v>
      </c>
      <c r="E76" s="47">
        <f>Prev!E74</f>
        <v>0.5371883269257145</v>
      </c>
      <c r="F76" s="47">
        <f>Prev!H74</f>
        <v>0.52635519272563835</v>
      </c>
      <c r="G76" s="47">
        <f>Prev!K74</f>
        <v>0.51122773494718321</v>
      </c>
      <c r="H76" s="47">
        <f>Prev!N74</f>
        <v>0.49593404628811077</v>
      </c>
      <c r="I76" s="47">
        <f>Prev!Q74</f>
        <v>0.48049391988852264</v>
      </c>
      <c r="J76" s="47">
        <f>Prev!T74</f>
        <v>0.46492861506572014</v>
      </c>
      <c r="K76" s="47">
        <f>Prev!W74</f>
        <v>0.44926081265609041</v>
      </c>
      <c r="L76" s="47">
        <f>Prev!Z74</f>
        <v>0.43351455413496465</v>
      </c>
      <c r="M76" s="47">
        <f>Prev!AC74</f>
        <v>0.4177151638339151</v>
      </c>
      <c r="P76">
        <f t="shared" si="7"/>
        <v>0</v>
      </c>
      <c r="Q76">
        <f t="shared" si="7"/>
        <v>0</v>
      </c>
      <c r="R76">
        <f t="shared" si="7"/>
        <v>0</v>
      </c>
      <c r="S76">
        <f t="shared" si="7"/>
        <v>0</v>
      </c>
      <c r="T76">
        <f t="shared" si="7"/>
        <v>0</v>
      </c>
      <c r="U76">
        <f t="shared" si="6"/>
        <v>0</v>
      </c>
      <c r="V76">
        <f t="shared" si="6"/>
        <v>0</v>
      </c>
      <c r="W76">
        <f t="shared" si="6"/>
        <v>0</v>
      </c>
      <c r="X76">
        <f t="shared" si="6"/>
        <v>0</v>
      </c>
      <c r="Y76">
        <f t="shared" si="6"/>
        <v>0</v>
      </c>
      <c r="AA76">
        <f t="shared" si="9"/>
        <v>1</v>
      </c>
      <c r="AB76">
        <f t="shared" si="9"/>
        <v>1</v>
      </c>
      <c r="AC76">
        <f t="shared" si="9"/>
        <v>1</v>
      </c>
      <c r="AD76">
        <f t="shared" si="9"/>
        <v>1</v>
      </c>
      <c r="AE76">
        <f t="shared" si="9"/>
        <v>1</v>
      </c>
      <c r="AF76">
        <f t="shared" si="8"/>
        <v>1</v>
      </c>
      <c r="AG76">
        <f t="shared" si="8"/>
        <v>1</v>
      </c>
      <c r="AH76">
        <f t="shared" si="8"/>
        <v>1</v>
      </c>
      <c r="AI76">
        <f t="shared" si="8"/>
        <v>1</v>
      </c>
      <c r="AJ76">
        <f t="shared" si="8"/>
        <v>1</v>
      </c>
    </row>
    <row r="77" spans="1:36" ht="15.5" x14ac:dyDescent="0.35">
      <c r="A77" s="49" t="s">
        <v>90</v>
      </c>
      <c r="B77" s="25">
        <f>PIF!T77</f>
        <v>1</v>
      </c>
      <c r="C77">
        <f>PIF!X77</f>
        <v>0</v>
      </c>
      <c r="D77" s="47">
        <f>Prev!B75</f>
        <v>0.5525701148852612</v>
      </c>
      <c r="E77" s="47">
        <f>Prev!E75</f>
        <v>0.53718832692571461</v>
      </c>
      <c r="F77" s="47">
        <f>Prev!H75</f>
        <v>0.52635519272563902</v>
      </c>
      <c r="G77" s="47">
        <f>Prev!K75</f>
        <v>0.51122773494718343</v>
      </c>
      <c r="H77" s="47">
        <f>Prev!N75</f>
        <v>0.49593404628811077</v>
      </c>
      <c r="I77" s="47">
        <f>Prev!Q75</f>
        <v>0.4804939198885228</v>
      </c>
      <c r="J77" s="47">
        <f>Prev!T75</f>
        <v>0.4649286150657202</v>
      </c>
      <c r="K77" s="47">
        <f>Prev!W75</f>
        <v>0.44926081265608991</v>
      </c>
      <c r="L77" s="47">
        <f>Prev!Z75</f>
        <v>0.43351455413496454</v>
      </c>
      <c r="M77" s="47">
        <f>Prev!AC75</f>
        <v>0.41771516383391494</v>
      </c>
      <c r="P77">
        <f t="shared" si="7"/>
        <v>0</v>
      </c>
      <c r="Q77">
        <f t="shared" si="7"/>
        <v>0</v>
      </c>
      <c r="R77">
        <f t="shared" si="7"/>
        <v>0</v>
      </c>
      <c r="S77">
        <f t="shared" si="7"/>
        <v>0</v>
      </c>
      <c r="T77">
        <f t="shared" si="7"/>
        <v>0</v>
      </c>
      <c r="U77">
        <f t="shared" si="6"/>
        <v>0</v>
      </c>
      <c r="V77">
        <f t="shared" si="6"/>
        <v>0</v>
      </c>
      <c r="W77">
        <f t="shared" si="6"/>
        <v>0</v>
      </c>
      <c r="X77">
        <f t="shared" si="6"/>
        <v>0</v>
      </c>
      <c r="Y77">
        <f t="shared" si="6"/>
        <v>0</v>
      </c>
      <c r="AA77">
        <f t="shared" si="9"/>
        <v>1</v>
      </c>
      <c r="AB77">
        <f t="shared" si="9"/>
        <v>1</v>
      </c>
      <c r="AC77">
        <f t="shared" si="9"/>
        <v>1</v>
      </c>
      <c r="AD77">
        <f t="shared" si="9"/>
        <v>1</v>
      </c>
      <c r="AE77">
        <f t="shared" si="9"/>
        <v>1</v>
      </c>
      <c r="AF77">
        <f t="shared" si="8"/>
        <v>1</v>
      </c>
      <c r="AG77">
        <f t="shared" si="8"/>
        <v>1</v>
      </c>
      <c r="AH77">
        <f t="shared" si="8"/>
        <v>1</v>
      </c>
      <c r="AI77">
        <f t="shared" si="8"/>
        <v>1</v>
      </c>
      <c r="AJ77">
        <f t="shared" si="8"/>
        <v>1</v>
      </c>
    </row>
    <row r="78" spans="1:36" ht="15.5" x14ac:dyDescent="0.35">
      <c r="A78" s="49" t="s">
        <v>91</v>
      </c>
      <c r="B78" s="25">
        <f>PIF!T78</f>
        <v>1</v>
      </c>
      <c r="C78">
        <f>PIF!X78</f>
        <v>0</v>
      </c>
      <c r="D78" s="47">
        <f>Prev!B76</f>
        <v>0.55257011488526064</v>
      </c>
      <c r="E78" s="47">
        <f>Prev!E76</f>
        <v>0.5371883269257145</v>
      </c>
      <c r="F78" s="47">
        <f>Prev!H76</f>
        <v>0.52635519272563835</v>
      </c>
      <c r="G78" s="47">
        <f>Prev!K76</f>
        <v>0.5112277349471831</v>
      </c>
      <c r="H78" s="47">
        <f>Prev!N76</f>
        <v>0.49593404628811089</v>
      </c>
      <c r="I78" s="47">
        <f>Prev!Q76</f>
        <v>0.48049391988852286</v>
      </c>
      <c r="J78" s="47">
        <f>Prev!T76</f>
        <v>0.4649286150657202</v>
      </c>
      <c r="K78" s="47">
        <f>Prev!W76</f>
        <v>0.44926081265609036</v>
      </c>
      <c r="L78" s="47">
        <f>Prev!Z76</f>
        <v>0.43351455413496437</v>
      </c>
      <c r="M78" s="47">
        <f>Prev!AC76</f>
        <v>0.41771516383391522</v>
      </c>
      <c r="P78">
        <f t="shared" si="7"/>
        <v>0</v>
      </c>
      <c r="Q78">
        <f t="shared" si="7"/>
        <v>0</v>
      </c>
      <c r="R78">
        <f t="shared" si="7"/>
        <v>0</v>
      </c>
      <c r="S78">
        <f t="shared" si="7"/>
        <v>0</v>
      </c>
      <c r="T78">
        <f t="shared" si="7"/>
        <v>0</v>
      </c>
      <c r="U78">
        <f t="shared" si="6"/>
        <v>0</v>
      </c>
      <c r="V78">
        <f t="shared" si="6"/>
        <v>0</v>
      </c>
      <c r="W78">
        <f t="shared" si="6"/>
        <v>0</v>
      </c>
      <c r="X78">
        <f t="shared" si="6"/>
        <v>0</v>
      </c>
      <c r="Y78">
        <f t="shared" si="6"/>
        <v>0</v>
      </c>
      <c r="AA78">
        <f t="shared" si="9"/>
        <v>1</v>
      </c>
      <c r="AB78">
        <f t="shared" si="9"/>
        <v>1</v>
      </c>
      <c r="AC78">
        <f t="shared" si="9"/>
        <v>1</v>
      </c>
      <c r="AD78">
        <f t="shared" si="9"/>
        <v>1</v>
      </c>
      <c r="AE78">
        <f t="shared" si="9"/>
        <v>1</v>
      </c>
      <c r="AF78">
        <f t="shared" si="8"/>
        <v>1</v>
      </c>
      <c r="AG78">
        <f t="shared" si="8"/>
        <v>1</v>
      </c>
      <c r="AH78">
        <f t="shared" si="8"/>
        <v>1</v>
      </c>
      <c r="AI78">
        <f t="shared" si="8"/>
        <v>1</v>
      </c>
      <c r="AJ78">
        <f t="shared" si="8"/>
        <v>1</v>
      </c>
    </row>
    <row r="79" spans="1:36" ht="15.5" x14ac:dyDescent="0.35">
      <c r="A79" s="49" t="s">
        <v>92</v>
      </c>
      <c r="B79" s="25">
        <f>PIF!T79</f>
        <v>1</v>
      </c>
      <c r="C79">
        <f>PIF!X79</f>
        <v>0</v>
      </c>
      <c r="D79" s="47">
        <f>Prev!B77</f>
        <v>0.55257011488526087</v>
      </c>
      <c r="E79" s="47">
        <f>Prev!E77</f>
        <v>0.53718832692571472</v>
      </c>
      <c r="F79" s="47">
        <f>Prev!H77</f>
        <v>0.5263551927256388</v>
      </c>
      <c r="G79" s="47">
        <f>Prev!K77</f>
        <v>0.5112277349471831</v>
      </c>
      <c r="H79" s="47">
        <f>Prev!N77</f>
        <v>0.49593404628811066</v>
      </c>
      <c r="I79" s="47">
        <f>Prev!Q77</f>
        <v>0.48049391988852264</v>
      </c>
      <c r="J79" s="47">
        <f>Prev!T77</f>
        <v>0.46492861506572014</v>
      </c>
      <c r="K79" s="47">
        <f>Prev!W77</f>
        <v>0.44926081265609036</v>
      </c>
      <c r="L79" s="47">
        <f>Prev!Z77</f>
        <v>0.43351455413496437</v>
      </c>
      <c r="M79" s="47">
        <f>Prev!AC77</f>
        <v>0.4177151638339151</v>
      </c>
      <c r="P79">
        <f t="shared" si="7"/>
        <v>0</v>
      </c>
      <c r="Q79">
        <f t="shared" si="7"/>
        <v>0</v>
      </c>
      <c r="R79">
        <f t="shared" si="7"/>
        <v>0</v>
      </c>
      <c r="S79">
        <f t="shared" si="7"/>
        <v>0</v>
      </c>
      <c r="T79">
        <f t="shared" si="7"/>
        <v>0</v>
      </c>
      <c r="U79">
        <f t="shared" si="6"/>
        <v>0</v>
      </c>
      <c r="V79">
        <f t="shared" si="6"/>
        <v>0</v>
      </c>
      <c r="W79">
        <f t="shared" si="6"/>
        <v>0</v>
      </c>
      <c r="X79">
        <f t="shared" si="6"/>
        <v>0</v>
      </c>
      <c r="Y79">
        <f t="shared" si="6"/>
        <v>0</v>
      </c>
      <c r="AA79">
        <f t="shared" si="9"/>
        <v>1</v>
      </c>
      <c r="AB79">
        <f t="shared" si="9"/>
        <v>1</v>
      </c>
      <c r="AC79">
        <f t="shared" si="9"/>
        <v>1</v>
      </c>
      <c r="AD79">
        <f t="shared" si="9"/>
        <v>1</v>
      </c>
      <c r="AE79">
        <f t="shared" si="9"/>
        <v>1</v>
      </c>
      <c r="AF79">
        <f t="shared" si="8"/>
        <v>1</v>
      </c>
      <c r="AG79">
        <f t="shared" si="8"/>
        <v>1</v>
      </c>
      <c r="AH79">
        <f t="shared" si="8"/>
        <v>1</v>
      </c>
      <c r="AI79">
        <f t="shared" si="8"/>
        <v>1</v>
      </c>
      <c r="AJ79">
        <f t="shared" si="8"/>
        <v>1</v>
      </c>
    </row>
    <row r="80" spans="1:36" ht="15.5" x14ac:dyDescent="0.35">
      <c r="A80" s="49" t="s">
        <v>93</v>
      </c>
      <c r="B80" s="25">
        <f>PIF!T80</f>
        <v>1</v>
      </c>
      <c r="C80">
        <f>PIF!X80</f>
        <v>0</v>
      </c>
      <c r="D80" s="47">
        <f>Prev!B78</f>
        <v>0.55257011488526087</v>
      </c>
      <c r="E80" s="47">
        <f>Prev!E78</f>
        <v>0.53718832692571483</v>
      </c>
      <c r="F80" s="47">
        <f>Prev!H78</f>
        <v>0.52635519272563869</v>
      </c>
      <c r="G80" s="47">
        <f>Prev!K78</f>
        <v>0.51122773494718343</v>
      </c>
      <c r="H80" s="47">
        <f>Prev!N78</f>
        <v>0.49593404628811089</v>
      </c>
      <c r="I80" s="47">
        <f>Prev!Q78</f>
        <v>0.4804939198885228</v>
      </c>
      <c r="J80" s="47">
        <f>Prev!T78</f>
        <v>0.46492861506572031</v>
      </c>
      <c r="K80" s="47">
        <f>Prev!W78</f>
        <v>0.44926081265609058</v>
      </c>
      <c r="L80" s="47">
        <f>Prev!Z78</f>
        <v>0.43351455413496454</v>
      </c>
      <c r="M80" s="47">
        <f>Prev!AC78</f>
        <v>0.41771516383391499</v>
      </c>
      <c r="P80">
        <f t="shared" si="7"/>
        <v>0</v>
      </c>
      <c r="Q80">
        <f t="shared" si="7"/>
        <v>0</v>
      </c>
      <c r="R80">
        <f t="shared" si="7"/>
        <v>0</v>
      </c>
      <c r="S80">
        <f t="shared" si="7"/>
        <v>0</v>
      </c>
      <c r="T80">
        <f t="shared" si="7"/>
        <v>0</v>
      </c>
      <c r="U80">
        <f t="shared" si="6"/>
        <v>0</v>
      </c>
      <c r="V80">
        <f t="shared" si="6"/>
        <v>0</v>
      </c>
      <c r="W80">
        <f t="shared" si="6"/>
        <v>0</v>
      </c>
      <c r="X80">
        <f t="shared" si="6"/>
        <v>0</v>
      </c>
      <c r="Y80">
        <f t="shared" si="6"/>
        <v>0</v>
      </c>
      <c r="AA80">
        <f t="shared" si="9"/>
        <v>1</v>
      </c>
      <c r="AB80">
        <f t="shared" si="9"/>
        <v>1</v>
      </c>
      <c r="AC80">
        <f t="shared" si="9"/>
        <v>1</v>
      </c>
      <c r="AD80">
        <f t="shared" si="9"/>
        <v>1</v>
      </c>
      <c r="AE80">
        <f t="shared" si="9"/>
        <v>1</v>
      </c>
      <c r="AF80">
        <f t="shared" si="8"/>
        <v>1</v>
      </c>
      <c r="AG80">
        <f t="shared" si="8"/>
        <v>1</v>
      </c>
      <c r="AH80">
        <f t="shared" si="8"/>
        <v>1</v>
      </c>
      <c r="AI80">
        <f t="shared" si="8"/>
        <v>1</v>
      </c>
      <c r="AJ80">
        <f t="shared" si="8"/>
        <v>1</v>
      </c>
    </row>
    <row r="81" spans="1:36" ht="15.5" x14ac:dyDescent="0.35">
      <c r="A81" s="49" t="s">
        <v>94</v>
      </c>
      <c r="B81" s="25">
        <f>PIF!T81</f>
        <v>1</v>
      </c>
      <c r="C81">
        <f>PIF!X81</f>
        <v>0</v>
      </c>
      <c r="D81" s="47">
        <f>Prev!B79</f>
        <v>0.55257011488526087</v>
      </c>
      <c r="E81" s="47">
        <f>Prev!E79</f>
        <v>0.53718832692571472</v>
      </c>
      <c r="F81" s="47">
        <f>Prev!H79</f>
        <v>0.52635519272563835</v>
      </c>
      <c r="G81" s="47">
        <f>Prev!K79</f>
        <v>0.51122773494718332</v>
      </c>
      <c r="H81" s="47">
        <f>Prev!N79</f>
        <v>0.49593404628811077</v>
      </c>
      <c r="I81" s="47">
        <f>Prev!Q79</f>
        <v>0.48049391988852264</v>
      </c>
      <c r="J81" s="47">
        <f>Prev!T79</f>
        <v>0.4649286150657202</v>
      </c>
      <c r="K81" s="47">
        <f>Prev!W79</f>
        <v>0.44926081265609036</v>
      </c>
      <c r="L81" s="47">
        <f>Prev!Z79</f>
        <v>0.43351455413496454</v>
      </c>
      <c r="M81" s="47">
        <f>Prev!AC79</f>
        <v>0.41771516383391505</v>
      </c>
      <c r="P81">
        <f t="shared" si="7"/>
        <v>0</v>
      </c>
      <c r="Q81">
        <f t="shared" si="7"/>
        <v>0</v>
      </c>
      <c r="R81">
        <f t="shared" si="7"/>
        <v>0</v>
      </c>
      <c r="S81">
        <f t="shared" si="7"/>
        <v>0</v>
      </c>
      <c r="T81">
        <f t="shared" si="7"/>
        <v>0</v>
      </c>
      <c r="U81">
        <f t="shared" si="6"/>
        <v>0</v>
      </c>
      <c r="V81">
        <f t="shared" si="6"/>
        <v>0</v>
      </c>
      <c r="W81">
        <f t="shared" si="6"/>
        <v>0</v>
      </c>
      <c r="X81">
        <f t="shared" si="6"/>
        <v>0</v>
      </c>
      <c r="Y81">
        <f t="shared" si="6"/>
        <v>0</v>
      </c>
      <c r="AA81">
        <f t="shared" si="9"/>
        <v>1</v>
      </c>
      <c r="AB81">
        <f t="shared" si="9"/>
        <v>1</v>
      </c>
      <c r="AC81">
        <f t="shared" si="9"/>
        <v>1</v>
      </c>
      <c r="AD81">
        <f t="shared" si="9"/>
        <v>1</v>
      </c>
      <c r="AE81">
        <f t="shared" si="9"/>
        <v>1</v>
      </c>
      <c r="AF81">
        <f t="shared" si="8"/>
        <v>1</v>
      </c>
      <c r="AG81">
        <f t="shared" si="8"/>
        <v>1</v>
      </c>
      <c r="AH81">
        <f t="shared" si="8"/>
        <v>1</v>
      </c>
      <c r="AI81">
        <f t="shared" si="8"/>
        <v>1</v>
      </c>
      <c r="AJ81">
        <f t="shared" si="8"/>
        <v>1</v>
      </c>
    </row>
    <row r="82" spans="1:36" ht="15.5" x14ac:dyDescent="0.35">
      <c r="A82" s="49" t="s">
        <v>95</v>
      </c>
      <c r="B82" s="25">
        <f>PIF!T82</f>
        <v>1</v>
      </c>
      <c r="C82">
        <f>PIF!X82</f>
        <v>0</v>
      </c>
      <c r="D82" s="47">
        <f>Prev!B80</f>
        <v>0.55257011488526087</v>
      </c>
      <c r="E82" s="47">
        <f>Prev!E80</f>
        <v>0.53718832692571483</v>
      </c>
      <c r="F82" s="47">
        <f>Prev!H80</f>
        <v>0.52635519272563869</v>
      </c>
      <c r="G82" s="47">
        <f>Prev!K80</f>
        <v>0.51122773494718343</v>
      </c>
      <c r="H82" s="47">
        <f>Prev!N80</f>
        <v>0.495934046288111</v>
      </c>
      <c r="I82" s="47">
        <f>Prev!Q80</f>
        <v>0.48049391988852269</v>
      </c>
      <c r="J82" s="47">
        <f>Prev!T80</f>
        <v>0.46492861506572036</v>
      </c>
      <c r="K82" s="47">
        <f>Prev!W80</f>
        <v>0.44926081265609019</v>
      </c>
      <c r="L82" s="47">
        <f>Prev!Z80</f>
        <v>0.43351455413496454</v>
      </c>
      <c r="M82" s="47">
        <f>Prev!AC80</f>
        <v>0.4177151638339151</v>
      </c>
      <c r="P82">
        <f t="shared" si="7"/>
        <v>0</v>
      </c>
      <c r="Q82">
        <f t="shared" si="7"/>
        <v>0</v>
      </c>
      <c r="R82">
        <f t="shared" si="7"/>
        <v>0</v>
      </c>
      <c r="S82">
        <f t="shared" si="7"/>
        <v>0</v>
      </c>
      <c r="T82">
        <f t="shared" si="7"/>
        <v>0</v>
      </c>
      <c r="U82">
        <f t="shared" si="6"/>
        <v>0</v>
      </c>
      <c r="V82">
        <f t="shared" si="6"/>
        <v>0</v>
      </c>
      <c r="W82">
        <f t="shared" si="6"/>
        <v>0</v>
      </c>
      <c r="X82">
        <f t="shared" si="6"/>
        <v>0</v>
      </c>
      <c r="Y82">
        <f t="shared" si="6"/>
        <v>0</v>
      </c>
      <c r="AA82">
        <f t="shared" si="9"/>
        <v>1</v>
      </c>
      <c r="AB82">
        <f t="shared" si="9"/>
        <v>1</v>
      </c>
      <c r="AC82">
        <f t="shared" si="9"/>
        <v>1</v>
      </c>
      <c r="AD82">
        <f t="shared" si="9"/>
        <v>1</v>
      </c>
      <c r="AE82">
        <f t="shared" si="9"/>
        <v>1</v>
      </c>
      <c r="AF82">
        <f t="shared" si="8"/>
        <v>1</v>
      </c>
      <c r="AG82">
        <f t="shared" si="8"/>
        <v>1</v>
      </c>
      <c r="AH82">
        <f t="shared" si="8"/>
        <v>1</v>
      </c>
      <c r="AI82">
        <f t="shared" si="8"/>
        <v>1</v>
      </c>
      <c r="AJ82">
        <f t="shared" si="8"/>
        <v>1</v>
      </c>
    </row>
    <row r="83" spans="1:36" ht="15.5" x14ac:dyDescent="0.35">
      <c r="A83" s="49" t="s">
        <v>96</v>
      </c>
      <c r="B83" s="25">
        <f>PIF!T83</f>
        <v>1</v>
      </c>
      <c r="C83">
        <f>PIF!X83</f>
        <v>0</v>
      </c>
      <c r="D83" s="47">
        <f>Prev!B81</f>
        <v>0.55257011488526053</v>
      </c>
      <c r="E83" s="47">
        <f>Prev!E81</f>
        <v>0.53718832692571483</v>
      </c>
      <c r="F83" s="47">
        <f>Prev!H81</f>
        <v>0.52635519272563869</v>
      </c>
      <c r="G83" s="47">
        <f>Prev!K81</f>
        <v>0.51122773494718332</v>
      </c>
      <c r="H83" s="47">
        <f>Prev!N81</f>
        <v>0.495934046288111</v>
      </c>
      <c r="I83" s="47">
        <f>Prev!Q81</f>
        <v>0.48049391988852275</v>
      </c>
      <c r="J83" s="47">
        <f>Prev!T81</f>
        <v>0.46492861506572036</v>
      </c>
      <c r="K83" s="47">
        <f>Prev!W81</f>
        <v>0.44926081265609019</v>
      </c>
      <c r="L83" s="47">
        <f>Prev!Z81</f>
        <v>0.43351455413496437</v>
      </c>
      <c r="M83" s="47">
        <f>Prev!AC81</f>
        <v>0.41771516383391527</v>
      </c>
      <c r="P83">
        <f t="shared" si="7"/>
        <v>0</v>
      </c>
      <c r="Q83">
        <f t="shared" si="7"/>
        <v>0</v>
      </c>
      <c r="R83">
        <f t="shared" si="7"/>
        <v>0</v>
      </c>
      <c r="S83">
        <f t="shared" si="7"/>
        <v>0</v>
      </c>
      <c r="T83">
        <f t="shared" si="7"/>
        <v>0</v>
      </c>
      <c r="U83">
        <f t="shared" si="6"/>
        <v>0</v>
      </c>
      <c r="V83">
        <f t="shared" si="6"/>
        <v>0</v>
      </c>
      <c r="W83">
        <f t="shared" si="6"/>
        <v>0</v>
      </c>
      <c r="X83">
        <f t="shared" si="6"/>
        <v>0</v>
      </c>
      <c r="Y83">
        <f t="shared" si="6"/>
        <v>0</v>
      </c>
      <c r="AA83">
        <f t="shared" si="9"/>
        <v>1</v>
      </c>
      <c r="AB83">
        <f t="shared" si="9"/>
        <v>1</v>
      </c>
      <c r="AC83">
        <f t="shared" si="9"/>
        <v>1</v>
      </c>
      <c r="AD83">
        <f t="shared" si="9"/>
        <v>1</v>
      </c>
      <c r="AE83">
        <f t="shared" si="9"/>
        <v>1</v>
      </c>
      <c r="AF83">
        <f t="shared" si="8"/>
        <v>1</v>
      </c>
      <c r="AG83">
        <f t="shared" si="8"/>
        <v>1</v>
      </c>
      <c r="AH83">
        <f t="shared" si="8"/>
        <v>1</v>
      </c>
      <c r="AI83">
        <f t="shared" si="8"/>
        <v>1</v>
      </c>
      <c r="AJ83">
        <f t="shared" si="8"/>
        <v>1</v>
      </c>
    </row>
    <row r="84" spans="1:36" ht="15.5" x14ac:dyDescent="0.35">
      <c r="A84" s="49" t="s">
        <v>97</v>
      </c>
      <c r="B84" s="25">
        <f>PIF!T84</f>
        <v>1</v>
      </c>
      <c r="C84">
        <f>PIF!X84</f>
        <v>0</v>
      </c>
      <c r="D84" s="47">
        <f>Prev!B82</f>
        <v>0.55257011488526087</v>
      </c>
      <c r="E84" s="47">
        <f>Prev!E82</f>
        <v>0.53718832692571483</v>
      </c>
      <c r="F84" s="47">
        <f>Prev!H82</f>
        <v>0.52635519272563869</v>
      </c>
      <c r="G84" s="47">
        <f>Prev!K82</f>
        <v>0.51122773494718343</v>
      </c>
      <c r="H84" s="47">
        <f>Prev!N82</f>
        <v>0.495934046288111</v>
      </c>
      <c r="I84" s="47">
        <f>Prev!Q82</f>
        <v>0.48049391988852269</v>
      </c>
      <c r="J84" s="47">
        <f>Prev!T82</f>
        <v>0.46492861506572036</v>
      </c>
      <c r="K84" s="47">
        <f>Prev!W82</f>
        <v>0.44926081265609019</v>
      </c>
      <c r="L84" s="47">
        <f>Prev!Z82</f>
        <v>0.43351455413496454</v>
      </c>
      <c r="M84" s="47">
        <f>Prev!AC82</f>
        <v>0.4177151638339151</v>
      </c>
      <c r="P84">
        <f t="shared" si="7"/>
        <v>0</v>
      </c>
      <c r="Q84">
        <f t="shared" si="7"/>
        <v>0</v>
      </c>
      <c r="R84">
        <f t="shared" si="7"/>
        <v>0</v>
      </c>
      <c r="S84">
        <f t="shared" si="7"/>
        <v>0</v>
      </c>
      <c r="T84">
        <f t="shared" si="7"/>
        <v>0</v>
      </c>
      <c r="U84">
        <f t="shared" si="6"/>
        <v>0</v>
      </c>
      <c r="V84">
        <f t="shared" si="6"/>
        <v>0</v>
      </c>
      <c r="W84">
        <f t="shared" si="6"/>
        <v>0</v>
      </c>
      <c r="X84">
        <f t="shared" si="6"/>
        <v>0</v>
      </c>
      <c r="Y84">
        <f t="shared" si="6"/>
        <v>0</v>
      </c>
      <c r="AA84">
        <f t="shared" si="9"/>
        <v>1</v>
      </c>
      <c r="AB84">
        <f t="shared" si="9"/>
        <v>1</v>
      </c>
      <c r="AC84">
        <f t="shared" si="9"/>
        <v>1</v>
      </c>
      <c r="AD84">
        <f t="shared" si="9"/>
        <v>1</v>
      </c>
      <c r="AE84">
        <f t="shared" si="9"/>
        <v>1</v>
      </c>
      <c r="AF84">
        <f t="shared" si="8"/>
        <v>1</v>
      </c>
      <c r="AG84">
        <f t="shared" si="8"/>
        <v>1</v>
      </c>
      <c r="AH84">
        <f t="shared" si="8"/>
        <v>1</v>
      </c>
      <c r="AI84">
        <f t="shared" si="8"/>
        <v>1</v>
      </c>
      <c r="AJ84">
        <f t="shared" si="8"/>
        <v>1</v>
      </c>
    </row>
    <row r="85" spans="1:36" ht="15.5" x14ac:dyDescent="0.35">
      <c r="A85" s="49" t="s">
        <v>98</v>
      </c>
      <c r="B85" s="25">
        <f>PIF!T85</f>
        <v>1</v>
      </c>
      <c r="C85">
        <f>PIF!X85</f>
        <v>0</v>
      </c>
      <c r="D85" s="47">
        <f>Prev!B83</f>
        <v>0.55257011488526087</v>
      </c>
      <c r="E85" s="47">
        <f>Prev!E83</f>
        <v>0.53718832692571483</v>
      </c>
      <c r="F85" s="47">
        <f>Prev!H83</f>
        <v>0.52635519272563869</v>
      </c>
      <c r="G85" s="47">
        <f>Prev!K83</f>
        <v>0.51122773494718343</v>
      </c>
      <c r="H85" s="47">
        <f>Prev!N83</f>
        <v>0.495934046288111</v>
      </c>
      <c r="I85" s="47">
        <f>Prev!Q83</f>
        <v>0.48049391988852269</v>
      </c>
      <c r="J85" s="47">
        <f>Prev!T83</f>
        <v>0.46492861506572036</v>
      </c>
      <c r="K85" s="47">
        <f>Prev!W83</f>
        <v>0.44926081265609019</v>
      </c>
      <c r="L85" s="47">
        <f>Prev!Z83</f>
        <v>0.43351455413496454</v>
      </c>
      <c r="M85" s="47">
        <f>Prev!AC83</f>
        <v>0.4177151638339151</v>
      </c>
      <c r="P85">
        <f t="shared" si="7"/>
        <v>0</v>
      </c>
      <c r="Q85">
        <f t="shared" si="7"/>
        <v>0</v>
      </c>
      <c r="R85">
        <f t="shared" si="7"/>
        <v>0</v>
      </c>
      <c r="S85">
        <f t="shared" si="7"/>
        <v>0</v>
      </c>
      <c r="T85">
        <f t="shared" si="7"/>
        <v>0</v>
      </c>
      <c r="U85">
        <f t="shared" si="6"/>
        <v>0</v>
      </c>
      <c r="V85">
        <f t="shared" si="6"/>
        <v>0</v>
      </c>
      <c r="W85">
        <f t="shared" si="6"/>
        <v>0</v>
      </c>
      <c r="X85">
        <f t="shared" si="6"/>
        <v>0</v>
      </c>
      <c r="Y85">
        <f t="shared" si="6"/>
        <v>0</v>
      </c>
      <c r="AA85">
        <f t="shared" si="9"/>
        <v>1</v>
      </c>
      <c r="AB85">
        <f t="shared" si="9"/>
        <v>1</v>
      </c>
      <c r="AC85">
        <f t="shared" si="9"/>
        <v>1</v>
      </c>
      <c r="AD85">
        <f t="shared" si="9"/>
        <v>1</v>
      </c>
      <c r="AE85">
        <f t="shared" si="9"/>
        <v>1</v>
      </c>
      <c r="AF85">
        <f t="shared" si="8"/>
        <v>1</v>
      </c>
      <c r="AG85">
        <f t="shared" si="8"/>
        <v>1</v>
      </c>
      <c r="AH85">
        <f t="shared" si="8"/>
        <v>1</v>
      </c>
      <c r="AI85">
        <f t="shared" si="8"/>
        <v>1</v>
      </c>
      <c r="AJ85">
        <f t="shared" si="8"/>
        <v>1</v>
      </c>
    </row>
    <row r="86" spans="1:36" ht="15.5" x14ac:dyDescent="0.35">
      <c r="A86" s="49" t="s">
        <v>99</v>
      </c>
      <c r="B86" s="25">
        <f>PIF!T86</f>
        <v>1</v>
      </c>
      <c r="C86">
        <f>PIF!X86</f>
        <v>0</v>
      </c>
      <c r="D86" s="47">
        <f>Prev!B84</f>
        <v>0.55257011488526053</v>
      </c>
      <c r="E86" s="47">
        <f>Prev!E84</f>
        <v>0.53718832692571483</v>
      </c>
      <c r="F86" s="47">
        <f>Prev!H84</f>
        <v>0.52635519272563869</v>
      </c>
      <c r="G86" s="47">
        <f>Prev!K84</f>
        <v>0.51122773494718332</v>
      </c>
      <c r="H86" s="47">
        <f>Prev!N84</f>
        <v>0.495934046288111</v>
      </c>
      <c r="I86" s="47">
        <f>Prev!Q84</f>
        <v>0.48049391988852275</v>
      </c>
      <c r="J86" s="47">
        <f>Prev!T84</f>
        <v>0.46492861506572036</v>
      </c>
      <c r="K86" s="47">
        <f>Prev!W84</f>
        <v>0.44926081265609019</v>
      </c>
      <c r="L86" s="47">
        <f>Prev!Z84</f>
        <v>0.43351455413496437</v>
      </c>
      <c r="M86" s="47">
        <f>Prev!AC84</f>
        <v>0.41771516383391527</v>
      </c>
      <c r="P86">
        <f t="shared" si="7"/>
        <v>0</v>
      </c>
      <c r="Q86">
        <f t="shared" si="7"/>
        <v>0</v>
      </c>
      <c r="R86">
        <f t="shared" si="7"/>
        <v>0</v>
      </c>
      <c r="S86">
        <f t="shared" si="7"/>
        <v>0</v>
      </c>
      <c r="T86">
        <f t="shared" si="7"/>
        <v>0</v>
      </c>
      <c r="U86">
        <f t="shared" si="6"/>
        <v>0</v>
      </c>
      <c r="V86">
        <f t="shared" si="6"/>
        <v>0</v>
      </c>
      <c r="W86">
        <f t="shared" si="6"/>
        <v>0</v>
      </c>
      <c r="X86">
        <f t="shared" si="6"/>
        <v>0</v>
      </c>
      <c r="Y86">
        <f t="shared" si="6"/>
        <v>0</v>
      </c>
      <c r="AA86">
        <f t="shared" si="9"/>
        <v>1</v>
      </c>
      <c r="AB86">
        <f t="shared" si="9"/>
        <v>1</v>
      </c>
      <c r="AC86">
        <f t="shared" si="9"/>
        <v>1</v>
      </c>
      <c r="AD86">
        <f t="shared" si="9"/>
        <v>1</v>
      </c>
      <c r="AE86">
        <f t="shared" si="9"/>
        <v>1</v>
      </c>
      <c r="AF86">
        <f t="shared" si="8"/>
        <v>1</v>
      </c>
      <c r="AG86">
        <f t="shared" si="8"/>
        <v>1</v>
      </c>
      <c r="AH86">
        <f t="shared" si="8"/>
        <v>1</v>
      </c>
      <c r="AI86">
        <f t="shared" si="8"/>
        <v>1</v>
      </c>
      <c r="AJ86">
        <f t="shared" si="8"/>
        <v>1</v>
      </c>
    </row>
    <row r="87" spans="1:36" ht="15.5" x14ac:dyDescent="0.35">
      <c r="A87" s="49" t="s">
        <v>100</v>
      </c>
      <c r="B87" s="25">
        <f>PIF!T87</f>
        <v>1</v>
      </c>
      <c r="C87">
        <f>PIF!X87</f>
        <v>0</v>
      </c>
      <c r="D87" s="47">
        <f>Prev!B85</f>
        <v>0.55257011488526087</v>
      </c>
      <c r="E87" s="47">
        <f>Prev!E85</f>
        <v>0.5371883269257145</v>
      </c>
      <c r="F87" s="47">
        <f>Prev!H85</f>
        <v>0.52635519272563835</v>
      </c>
      <c r="G87" s="47">
        <f>Prev!K85</f>
        <v>0.5112277349471831</v>
      </c>
      <c r="H87" s="47">
        <f>Prev!N85</f>
        <v>0.49593404628811077</v>
      </c>
      <c r="I87" s="47">
        <f>Prev!Q85</f>
        <v>0.48049391988852264</v>
      </c>
      <c r="J87" s="47">
        <f>Prev!T85</f>
        <v>0.46492861506572025</v>
      </c>
      <c r="K87" s="47">
        <f>Prev!W85</f>
        <v>0.44926081265609041</v>
      </c>
      <c r="L87" s="47">
        <f>Prev!Z85</f>
        <v>0.43351455413496454</v>
      </c>
      <c r="M87" s="47">
        <f>Prev!AC85</f>
        <v>0.41771516383391516</v>
      </c>
      <c r="P87">
        <f t="shared" si="7"/>
        <v>0</v>
      </c>
      <c r="Q87">
        <f t="shared" si="7"/>
        <v>0</v>
      </c>
      <c r="R87">
        <f t="shared" si="7"/>
        <v>0</v>
      </c>
      <c r="S87">
        <f t="shared" si="7"/>
        <v>0</v>
      </c>
      <c r="T87">
        <f t="shared" si="7"/>
        <v>0</v>
      </c>
      <c r="U87">
        <f t="shared" si="6"/>
        <v>0</v>
      </c>
      <c r="V87">
        <f t="shared" si="6"/>
        <v>0</v>
      </c>
      <c r="W87">
        <f t="shared" si="6"/>
        <v>0</v>
      </c>
      <c r="X87">
        <f t="shared" si="6"/>
        <v>0</v>
      </c>
      <c r="Y87">
        <f t="shared" si="6"/>
        <v>0</v>
      </c>
      <c r="AA87">
        <f t="shared" si="9"/>
        <v>1</v>
      </c>
      <c r="AB87">
        <f t="shared" si="9"/>
        <v>1</v>
      </c>
      <c r="AC87">
        <f t="shared" si="9"/>
        <v>1</v>
      </c>
      <c r="AD87">
        <f t="shared" si="9"/>
        <v>1</v>
      </c>
      <c r="AE87">
        <f t="shared" si="9"/>
        <v>1</v>
      </c>
      <c r="AF87">
        <f t="shared" si="8"/>
        <v>1</v>
      </c>
      <c r="AG87">
        <f t="shared" si="8"/>
        <v>1</v>
      </c>
      <c r="AH87">
        <f t="shared" si="8"/>
        <v>1</v>
      </c>
      <c r="AI87">
        <f t="shared" si="8"/>
        <v>1</v>
      </c>
      <c r="AJ87">
        <f t="shared" si="8"/>
        <v>1</v>
      </c>
    </row>
    <row r="88" spans="1:36" ht="15.5" x14ac:dyDescent="0.35">
      <c r="A88" s="49" t="s">
        <v>101</v>
      </c>
      <c r="B88" s="25">
        <f>PIF!T88</f>
        <v>1</v>
      </c>
      <c r="C88">
        <f>PIF!X88</f>
        <v>0</v>
      </c>
      <c r="D88" s="47">
        <f>Prev!B86</f>
        <v>0.55257011488526087</v>
      </c>
      <c r="E88" s="47">
        <f>Prev!E86</f>
        <v>0.5371883269257145</v>
      </c>
      <c r="F88" s="47">
        <f>Prev!H86</f>
        <v>0.52635519272563835</v>
      </c>
      <c r="G88" s="47">
        <f>Prev!K86</f>
        <v>0.5112277349471831</v>
      </c>
      <c r="H88" s="47">
        <f>Prev!N86</f>
        <v>0.49593404628811077</v>
      </c>
      <c r="I88" s="47">
        <f>Prev!Q86</f>
        <v>0.48049391988852264</v>
      </c>
      <c r="J88" s="47">
        <f>Prev!T86</f>
        <v>0.46492861506572025</v>
      </c>
      <c r="K88" s="47">
        <f>Prev!W86</f>
        <v>0.44926081265609041</v>
      </c>
      <c r="L88" s="47">
        <f>Prev!Z86</f>
        <v>0.43351455413496454</v>
      </c>
      <c r="M88" s="47">
        <f>Prev!AC86</f>
        <v>0.41771516383391516</v>
      </c>
      <c r="P88">
        <f t="shared" si="7"/>
        <v>0</v>
      </c>
      <c r="Q88">
        <f t="shared" si="7"/>
        <v>0</v>
      </c>
      <c r="R88">
        <f t="shared" si="7"/>
        <v>0</v>
      </c>
      <c r="S88">
        <f t="shared" si="7"/>
        <v>0</v>
      </c>
      <c r="T88">
        <f t="shared" si="7"/>
        <v>0</v>
      </c>
      <c r="U88">
        <f t="shared" si="6"/>
        <v>0</v>
      </c>
      <c r="V88">
        <f t="shared" si="6"/>
        <v>0</v>
      </c>
      <c r="W88">
        <f t="shared" si="6"/>
        <v>0</v>
      </c>
      <c r="X88">
        <f t="shared" si="6"/>
        <v>0</v>
      </c>
      <c r="Y88">
        <f t="shared" si="6"/>
        <v>0</v>
      </c>
      <c r="AA88">
        <f t="shared" si="9"/>
        <v>1</v>
      </c>
      <c r="AB88">
        <f t="shared" si="9"/>
        <v>1</v>
      </c>
      <c r="AC88">
        <f t="shared" si="9"/>
        <v>1</v>
      </c>
      <c r="AD88">
        <f t="shared" si="9"/>
        <v>1</v>
      </c>
      <c r="AE88">
        <f t="shared" si="9"/>
        <v>1</v>
      </c>
      <c r="AF88">
        <f t="shared" si="8"/>
        <v>1</v>
      </c>
      <c r="AG88">
        <f t="shared" si="8"/>
        <v>1</v>
      </c>
      <c r="AH88">
        <f t="shared" si="8"/>
        <v>1</v>
      </c>
      <c r="AI88">
        <f t="shared" si="8"/>
        <v>1</v>
      </c>
      <c r="AJ88">
        <f t="shared" si="8"/>
        <v>1</v>
      </c>
    </row>
    <row r="89" spans="1:36" ht="15.5" x14ac:dyDescent="0.35">
      <c r="A89" s="49" t="s">
        <v>102</v>
      </c>
      <c r="B89" s="25">
        <f>PIF!T89</f>
        <v>1</v>
      </c>
      <c r="C89">
        <f>PIF!X89</f>
        <v>0</v>
      </c>
      <c r="D89" s="47">
        <f>Prev!B87</f>
        <v>0.5525701148852612</v>
      </c>
      <c r="E89" s="47">
        <f>Prev!E87</f>
        <v>0.53718832692571483</v>
      </c>
      <c r="F89" s="47">
        <f>Prev!H87</f>
        <v>0.5263551927256388</v>
      </c>
      <c r="G89" s="47">
        <f>Prev!K87</f>
        <v>0.51122773494718343</v>
      </c>
      <c r="H89" s="47">
        <f>Prev!N87</f>
        <v>0.49593404628811066</v>
      </c>
      <c r="I89" s="47">
        <f>Prev!Q87</f>
        <v>0.4804939198885228</v>
      </c>
      <c r="J89" s="47">
        <f>Prev!T87</f>
        <v>0.4649286150657202</v>
      </c>
      <c r="K89" s="47">
        <f>Prev!W87</f>
        <v>0.44926081265609041</v>
      </c>
      <c r="L89" s="47">
        <f>Prev!Z87</f>
        <v>0.43351455413496459</v>
      </c>
      <c r="M89" s="47">
        <f>Prev!AC87</f>
        <v>0.41771516383391516</v>
      </c>
      <c r="P89">
        <f t="shared" si="7"/>
        <v>0</v>
      </c>
      <c r="Q89">
        <f t="shared" si="7"/>
        <v>0</v>
      </c>
      <c r="R89">
        <f t="shared" si="7"/>
        <v>0</v>
      </c>
      <c r="S89">
        <f t="shared" si="7"/>
        <v>0</v>
      </c>
      <c r="T89">
        <f t="shared" si="7"/>
        <v>0</v>
      </c>
      <c r="U89">
        <f t="shared" si="6"/>
        <v>0</v>
      </c>
      <c r="V89">
        <f t="shared" si="6"/>
        <v>0</v>
      </c>
      <c r="W89">
        <f t="shared" si="6"/>
        <v>0</v>
      </c>
      <c r="X89">
        <f t="shared" si="6"/>
        <v>0</v>
      </c>
      <c r="Y89">
        <f t="shared" si="6"/>
        <v>0</v>
      </c>
      <c r="AA89">
        <f t="shared" si="9"/>
        <v>1</v>
      </c>
      <c r="AB89">
        <f t="shared" si="9"/>
        <v>1</v>
      </c>
      <c r="AC89">
        <f t="shared" si="9"/>
        <v>1</v>
      </c>
      <c r="AD89">
        <f t="shared" si="9"/>
        <v>1</v>
      </c>
      <c r="AE89">
        <f t="shared" si="9"/>
        <v>1</v>
      </c>
      <c r="AF89">
        <f t="shared" si="8"/>
        <v>1</v>
      </c>
      <c r="AG89">
        <f t="shared" si="8"/>
        <v>1</v>
      </c>
      <c r="AH89">
        <f t="shared" si="8"/>
        <v>1</v>
      </c>
      <c r="AI89">
        <f t="shared" si="8"/>
        <v>1</v>
      </c>
      <c r="AJ89">
        <f t="shared" si="8"/>
        <v>1</v>
      </c>
    </row>
    <row r="90" spans="1:36" ht="15.5" x14ac:dyDescent="0.35">
      <c r="A90" s="49" t="s">
        <v>103</v>
      </c>
      <c r="B90" s="25">
        <f>PIF!T90</f>
        <v>1</v>
      </c>
      <c r="C90">
        <f>PIF!X90</f>
        <v>0</v>
      </c>
      <c r="D90" s="47">
        <f>Prev!B88</f>
        <v>0.5525701148852612</v>
      </c>
      <c r="E90" s="47">
        <f>Prev!E88</f>
        <v>0.53718832692571483</v>
      </c>
      <c r="F90" s="47">
        <f>Prev!H88</f>
        <v>0.5263551927256388</v>
      </c>
      <c r="G90" s="47">
        <f>Prev!K88</f>
        <v>0.51122773494718343</v>
      </c>
      <c r="H90" s="47">
        <f>Prev!N88</f>
        <v>0.49593404628811066</v>
      </c>
      <c r="I90" s="47">
        <f>Prev!Q88</f>
        <v>0.4804939198885228</v>
      </c>
      <c r="J90" s="47">
        <f>Prev!T88</f>
        <v>0.4649286150657202</v>
      </c>
      <c r="K90" s="47">
        <f>Prev!W88</f>
        <v>0.44926081265609041</v>
      </c>
      <c r="L90" s="47">
        <f>Prev!Z88</f>
        <v>0.43351455413496459</v>
      </c>
      <c r="M90" s="47">
        <f>Prev!AC88</f>
        <v>0.41771516383391516</v>
      </c>
      <c r="P90">
        <f t="shared" si="7"/>
        <v>0</v>
      </c>
      <c r="Q90">
        <f t="shared" si="7"/>
        <v>0</v>
      </c>
      <c r="R90">
        <f t="shared" si="7"/>
        <v>0</v>
      </c>
      <c r="S90">
        <f t="shared" si="7"/>
        <v>0</v>
      </c>
      <c r="T90">
        <f t="shared" si="7"/>
        <v>0</v>
      </c>
      <c r="U90">
        <f t="shared" si="6"/>
        <v>0</v>
      </c>
      <c r="V90">
        <f t="shared" si="6"/>
        <v>0</v>
      </c>
      <c r="W90">
        <f t="shared" si="6"/>
        <v>0</v>
      </c>
      <c r="X90">
        <f t="shared" si="6"/>
        <v>0</v>
      </c>
      <c r="Y90">
        <f t="shared" si="6"/>
        <v>0</v>
      </c>
      <c r="AA90">
        <f t="shared" si="9"/>
        <v>1</v>
      </c>
      <c r="AB90">
        <f t="shared" si="9"/>
        <v>1</v>
      </c>
      <c r="AC90">
        <f t="shared" si="9"/>
        <v>1</v>
      </c>
      <c r="AD90">
        <f t="shared" si="9"/>
        <v>1</v>
      </c>
      <c r="AE90">
        <f t="shared" si="9"/>
        <v>1</v>
      </c>
      <c r="AF90">
        <f t="shared" si="8"/>
        <v>1</v>
      </c>
      <c r="AG90">
        <f t="shared" si="8"/>
        <v>1</v>
      </c>
      <c r="AH90">
        <f t="shared" si="8"/>
        <v>1</v>
      </c>
      <c r="AI90">
        <f t="shared" si="8"/>
        <v>1</v>
      </c>
      <c r="AJ90">
        <f t="shared" si="8"/>
        <v>1</v>
      </c>
    </row>
    <row r="91" spans="1:36" ht="15.5" x14ac:dyDescent="0.35">
      <c r="A91" s="49" t="s">
        <v>104</v>
      </c>
      <c r="B91" s="25">
        <f>PIF!T91</f>
        <v>1</v>
      </c>
      <c r="C91">
        <f>PIF!X91</f>
        <v>0</v>
      </c>
      <c r="D91" s="47">
        <f>Prev!B89</f>
        <v>0.5525701148852612</v>
      </c>
      <c r="E91" s="47">
        <f>Prev!E89</f>
        <v>0.53718832692571483</v>
      </c>
      <c r="F91" s="47">
        <f>Prev!H89</f>
        <v>0.5263551927256388</v>
      </c>
      <c r="G91" s="47">
        <f>Prev!K89</f>
        <v>0.51122773494718343</v>
      </c>
      <c r="H91" s="47">
        <f>Prev!N89</f>
        <v>0.49593404628811066</v>
      </c>
      <c r="I91" s="47">
        <f>Prev!Q89</f>
        <v>0.4804939198885228</v>
      </c>
      <c r="J91" s="47">
        <f>Prev!T89</f>
        <v>0.4649286150657202</v>
      </c>
      <c r="K91" s="47">
        <f>Prev!W89</f>
        <v>0.44926081265609041</v>
      </c>
      <c r="L91" s="47">
        <f>Prev!Z89</f>
        <v>0.43351455413496459</v>
      </c>
      <c r="M91" s="47">
        <f>Prev!AC89</f>
        <v>0.41771516383391516</v>
      </c>
      <c r="P91">
        <f t="shared" si="7"/>
        <v>0</v>
      </c>
      <c r="Q91">
        <f t="shared" si="7"/>
        <v>0</v>
      </c>
      <c r="R91">
        <f t="shared" si="7"/>
        <v>0</v>
      </c>
      <c r="S91">
        <f t="shared" si="7"/>
        <v>0</v>
      </c>
      <c r="T91">
        <f t="shared" si="7"/>
        <v>0</v>
      </c>
      <c r="U91">
        <f t="shared" si="6"/>
        <v>0</v>
      </c>
      <c r="V91">
        <f t="shared" si="6"/>
        <v>0</v>
      </c>
      <c r="W91">
        <f t="shared" si="6"/>
        <v>0</v>
      </c>
      <c r="X91">
        <f t="shared" si="6"/>
        <v>0</v>
      </c>
      <c r="Y91">
        <f t="shared" si="6"/>
        <v>0</v>
      </c>
      <c r="AA91">
        <f t="shared" si="9"/>
        <v>1</v>
      </c>
      <c r="AB91">
        <f t="shared" si="9"/>
        <v>1</v>
      </c>
      <c r="AC91">
        <f t="shared" si="9"/>
        <v>1</v>
      </c>
      <c r="AD91">
        <f t="shared" si="9"/>
        <v>1</v>
      </c>
      <c r="AE91">
        <f t="shared" si="9"/>
        <v>1</v>
      </c>
      <c r="AF91">
        <f t="shared" si="8"/>
        <v>1</v>
      </c>
      <c r="AG91">
        <f t="shared" si="8"/>
        <v>1</v>
      </c>
      <c r="AH91">
        <f t="shared" si="8"/>
        <v>1</v>
      </c>
      <c r="AI91">
        <f t="shared" si="8"/>
        <v>1</v>
      </c>
      <c r="AJ91">
        <f t="shared" si="8"/>
        <v>1</v>
      </c>
    </row>
    <row r="92" spans="1:36" ht="15.5" x14ac:dyDescent="0.35">
      <c r="A92" s="49" t="s">
        <v>105</v>
      </c>
      <c r="B92" s="25">
        <f>PIF!T92</f>
        <v>1</v>
      </c>
      <c r="C92">
        <f>PIF!X92</f>
        <v>0</v>
      </c>
      <c r="D92" s="47">
        <f>Prev!B90</f>
        <v>0.5525701148852612</v>
      </c>
      <c r="E92" s="47">
        <f>Prev!E90</f>
        <v>0.53718832692571483</v>
      </c>
      <c r="F92" s="47">
        <f>Prev!H90</f>
        <v>0.5263551927256388</v>
      </c>
      <c r="G92" s="47">
        <f>Prev!K90</f>
        <v>0.51122773494718343</v>
      </c>
      <c r="H92" s="47">
        <f>Prev!N90</f>
        <v>0.49593404628811066</v>
      </c>
      <c r="I92" s="47">
        <f>Prev!Q90</f>
        <v>0.4804939198885228</v>
      </c>
      <c r="J92" s="47">
        <f>Prev!T90</f>
        <v>0.4649286150657202</v>
      </c>
      <c r="K92" s="47">
        <f>Prev!W90</f>
        <v>0.44926081265609041</v>
      </c>
      <c r="L92" s="47">
        <f>Prev!Z90</f>
        <v>0.43351455413496459</v>
      </c>
      <c r="M92" s="47">
        <f>Prev!AC90</f>
        <v>0.41771516383391516</v>
      </c>
      <c r="P92">
        <f t="shared" si="7"/>
        <v>0</v>
      </c>
      <c r="Q92">
        <f t="shared" si="7"/>
        <v>0</v>
      </c>
      <c r="R92">
        <f t="shared" si="7"/>
        <v>0</v>
      </c>
      <c r="S92">
        <f t="shared" si="7"/>
        <v>0</v>
      </c>
      <c r="T92">
        <f t="shared" si="7"/>
        <v>0</v>
      </c>
      <c r="U92">
        <f t="shared" si="6"/>
        <v>0</v>
      </c>
      <c r="V92">
        <f t="shared" si="6"/>
        <v>0</v>
      </c>
      <c r="W92">
        <f t="shared" si="6"/>
        <v>0</v>
      </c>
      <c r="X92">
        <f t="shared" si="6"/>
        <v>0</v>
      </c>
      <c r="Y92">
        <f t="shared" si="6"/>
        <v>0</v>
      </c>
      <c r="AA92">
        <f t="shared" si="9"/>
        <v>1</v>
      </c>
      <c r="AB92">
        <f t="shared" si="9"/>
        <v>1</v>
      </c>
      <c r="AC92">
        <f t="shared" si="9"/>
        <v>1</v>
      </c>
      <c r="AD92">
        <f t="shared" si="9"/>
        <v>1</v>
      </c>
      <c r="AE92">
        <f t="shared" si="9"/>
        <v>1</v>
      </c>
      <c r="AF92">
        <f t="shared" si="8"/>
        <v>1</v>
      </c>
      <c r="AG92">
        <f t="shared" si="8"/>
        <v>1</v>
      </c>
      <c r="AH92">
        <f t="shared" si="8"/>
        <v>1</v>
      </c>
      <c r="AI92">
        <f t="shared" si="8"/>
        <v>1</v>
      </c>
      <c r="AJ92">
        <f t="shared" si="8"/>
        <v>1</v>
      </c>
    </row>
    <row r="93" spans="1:36" ht="15.5" x14ac:dyDescent="0.35">
      <c r="A93" s="49" t="s">
        <v>106</v>
      </c>
      <c r="B93" s="25">
        <f>PIF!T93</f>
        <v>1</v>
      </c>
      <c r="C93">
        <f>PIF!X93</f>
        <v>0</v>
      </c>
      <c r="D93" s="47">
        <f>Prev!B91</f>
        <v>0.5525701148852612</v>
      </c>
      <c r="E93" s="47">
        <f>Prev!E91</f>
        <v>0.53718832692571483</v>
      </c>
      <c r="F93" s="47">
        <f>Prev!H91</f>
        <v>0.5263551927256388</v>
      </c>
      <c r="G93" s="47">
        <f>Prev!K91</f>
        <v>0.51122773494718343</v>
      </c>
      <c r="H93" s="47">
        <f>Prev!N91</f>
        <v>0.49593404628811066</v>
      </c>
      <c r="I93" s="47">
        <f>Prev!Q91</f>
        <v>0.4804939198885228</v>
      </c>
      <c r="J93" s="47">
        <f>Prev!T91</f>
        <v>0.4649286150657202</v>
      </c>
      <c r="K93" s="47">
        <f>Prev!W91</f>
        <v>0.44926081265609041</v>
      </c>
      <c r="L93" s="47">
        <f>Prev!Z91</f>
        <v>0.43351455413496459</v>
      </c>
      <c r="M93" s="47">
        <f>Prev!AC91</f>
        <v>0.41771516383391516</v>
      </c>
      <c r="P93">
        <f t="shared" si="7"/>
        <v>0</v>
      </c>
      <c r="Q93">
        <f t="shared" si="7"/>
        <v>0</v>
      </c>
      <c r="R93">
        <f t="shared" si="7"/>
        <v>0</v>
      </c>
      <c r="S93">
        <f t="shared" si="7"/>
        <v>0</v>
      </c>
      <c r="T93">
        <f t="shared" si="7"/>
        <v>0</v>
      </c>
      <c r="U93">
        <f t="shared" si="6"/>
        <v>0</v>
      </c>
      <c r="V93">
        <f t="shared" si="6"/>
        <v>0</v>
      </c>
      <c r="W93">
        <f t="shared" si="6"/>
        <v>0</v>
      </c>
      <c r="X93">
        <f t="shared" si="6"/>
        <v>0</v>
      </c>
      <c r="Y93">
        <f t="shared" si="6"/>
        <v>0</v>
      </c>
      <c r="AA93">
        <f t="shared" si="9"/>
        <v>1</v>
      </c>
      <c r="AB93">
        <f t="shared" si="9"/>
        <v>1</v>
      </c>
      <c r="AC93">
        <f t="shared" si="9"/>
        <v>1</v>
      </c>
      <c r="AD93">
        <f t="shared" si="9"/>
        <v>1</v>
      </c>
      <c r="AE93">
        <f t="shared" si="9"/>
        <v>1</v>
      </c>
      <c r="AF93">
        <f t="shared" si="8"/>
        <v>1</v>
      </c>
      <c r="AG93">
        <f t="shared" si="8"/>
        <v>1</v>
      </c>
      <c r="AH93">
        <f t="shared" si="8"/>
        <v>1</v>
      </c>
      <c r="AI93">
        <f t="shared" si="8"/>
        <v>1</v>
      </c>
      <c r="AJ93">
        <f t="shared" si="8"/>
        <v>1</v>
      </c>
    </row>
    <row r="94" spans="1:36" ht="15.5" x14ac:dyDescent="0.35">
      <c r="A94" s="49" t="s">
        <v>107</v>
      </c>
      <c r="B94" s="25">
        <f>PIF!T94</f>
        <v>1</v>
      </c>
      <c r="C94">
        <f>PIF!X94</f>
        <v>0</v>
      </c>
      <c r="D94" s="47">
        <f>Prev!B92</f>
        <v>0.5525701148852612</v>
      </c>
      <c r="E94" s="47">
        <f>Prev!E92</f>
        <v>0.53718832692571483</v>
      </c>
      <c r="F94" s="47">
        <f>Prev!H92</f>
        <v>0.5263551927256388</v>
      </c>
      <c r="G94" s="47">
        <f>Prev!K92</f>
        <v>0.51122773494718343</v>
      </c>
      <c r="H94" s="47">
        <f>Prev!N92</f>
        <v>0.49593404628811066</v>
      </c>
      <c r="I94" s="47">
        <f>Prev!Q92</f>
        <v>0.4804939198885228</v>
      </c>
      <c r="J94" s="47">
        <f>Prev!T92</f>
        <v>0.4649286150657202</v>
      </c>
      <c r="K94" s="47">
        <f>Prev!W92</f>
        <v>0.44926081265609041</v>
      </c>
      <c r="L94" s="47">
        <f>Prev!Z92</f>
        <v>0.43351455413496459</v>
      </c>
      <c r="M94" s="47">
        <f>Prev!AC92</f>
        <v>0.41771516383391516</v>
      </c>
      <c r="P94">
        <f t="shared" si="7"/>
        <v>0</v>
      </c>
      <c r="Q94">
        <f t="shared" si="7"/>
        <v>0</v>
      </c>
      <c r="R94">
        <f t="shared" si="7"/>
        <v>0</v>
      </c>
      <c r="S94">
        <f t="shared" si="7"/>
        <v>0</v>
      </c>
      <c r="T94">
        <f t="shared" si="7"/>
        <v>0</v>
      </c>
      <c r="U94">
        <f t="shared" si="6"/>
        <v>0</v>
      </c>
      <c r="V94">
        <f t="shared" si="6"/>
        <v>0</v>
      </c>
      <c r="W94">
        <f t="shared" si="6"/>
        <v>0</v>
      </c>
      <c r="X94">
        <f t="shared" si="6"/>
        <v>0</v>
      </c>
      <c r="Y94">
        <f t="shared" si="6"/>
        <v>0</v>
      </c>
      <c r="AA94">
        <f t="shared" si="9"/>
        <v>1</v>
      </c>
      <c r="AB94">
        <f t="shared" si="9"/>
        <v>1</v>
      </c>
      <c r="AC94">
        <f t="shared" si="9"/>
        <v>1</v>
      </c>
      <c r="AD94">
        <f t="shared" si="9"/>
        <v>1</v>
      </c>
      <c r="AE94">
        <f t="shared" si="9"/>
        <v>1</v>
      </c>
      <c r="AF94">
        <f t="shared" si="8"/>
        <v>1</v>
      </c>
      <c r="AG94">
        <f t="shared" si="8"/>
        <v>1</v>
      </c>
      <c r="AH94">
        <f t="shared" si="8"/>
        <v>1</v>
      </c>
      <c r="AI94">
        <f t="shared" si="8"/>
        <v>1</v>
      </c>
      <c r="AJ94">
        <f t="shared" si="8"/>
        <v>1</v>
      </c>
    </row>
    <row r="95" spans="1:36" ht="15.5" x14ac:dyDescent="0.35">
      <c r="A95" s="49" t="s">
        <v>108</v>
      </c>
      <c r="B95" s="25">
        <f>PIF!T95</f>
        <v>1</v>
      </c>
      <c r="C95">
        <f>PIF!X95</f>
        <v>0</v>
      </c>
      <c r="D95" s="47">
        <f>Prev!B93</f>
        <v>0.5525701148852612</v>
      </c>
      <c r="E95" s="47">
        <f>Prev!E93</f>
        <v>0.53718832692571483</v>
      </c>
      <c r="F95" s="47">
        <f>Prev!H93</f>
        <v>0.5263551927256388</v>
      </c>
      <c r="G95" s="47">
        <f>Prev!K93</f>
        <v>0.51122773494718343</v>
      </c>
      <c r="H95" s="47">
        <f>Prev!N93</f>
        <v>0.49593404628811066</v>
      </c>
      <c r="I95" s="47">
        <f>Prev!Q93</f>
        <v>0.4804939198885228</v>
      </c>
      <c r="J95" s="47">
        <f>Prev!T93</f>
        <v>0.4649286150657202</v>
      </c>
      <c r="K95" s="47">
        <f>Prev!W93</f>
        <v>0.44926081265609041</v>
      </c>
      <c r="L95" s="47">
        <f>Prev!Z93</f>
        <v>0.43351455413496459</v>
      </c>
      <c r="M95" s="47">
        <f>Prev!AC93</f>
        <v>0.41771516383391516</v>
      </c>
      <c r="P95">
        <f t="shared" si="7"/>
        <v>0</v>
      </c>
      <c r="Q95">
        <f t="shared" si="7"/>
        <v>0</v>
      </c>
      <c r="R95">
        <f t="shared" si="7"/>
        <v>0</v>
      </c>
      <c r="S95">
        <f t="shared" si="7"/>
        <v>0</v>
      </c>
      <c r="T95">
        <f t="shared" si="7"/>
        <v>0</v>
      </c>
      <c r="U95">
        <f t="shared" si="6"/>
        <v>0</v>
      </c>
      <c r="V95">
        <f t="shared" si="6"/>
        <v>0</v>
      </c>
      <c r="W95">
        <f t="shared" si="6"/>
        <v>0</v>
      </c>
      <c r="X95">
        <f t="shared" si="6"/>
        <v>0</v>
      </c>
      <c r="Y95">
        <f t="shared" si="6"/>
        <v>0</v>
      </c>
      <c r="AA95">
        <f t="shared" si="9"/>
        <v>1</v>
      </c>
      <c r="AB95">
        <f t="shared" si="9"/>
        <v>1</v>
      </c>
      <c r="AC95">
        <f t="shared" si="9"/>
        <v>1</v>
      </c>
      <c r="AD95">
        <f t="shared" si="9"/>
        <v>1</v>
      </c>
      <c r="AE95">
        <f t="shared" si="9"/>
        <v>1</v>
      </c>
      <c r="AF95">
        <f t="shared" si="8"/>
        <v>1</v>
      </c>
      <c r="AG95">
        <f t="shared" si="8"/>
        <v>1</v>
      </c>
      <c r="AH95">
        <f t="shared" si="8"/>
        <v>1</v>
      </c>
      <c r="AI95">
        <f t="shared" si="8"/>
        <v>1</v>
      </c>
      <c r="AJ95">
        <f t="shared" si="8"/>
        <v>1</v>
      </c>
    </row>
    <row r="96" spans="1:36" ht="15.5" x14ac:dyDescent="0.35">
      <c r="A96" s="49" t="s">
        <v>109</v>
      </c>
      <c r="B96" s="25">
        <f>PIF!T96</f>
        <v>1</v>
      </c>
      <c r="C96">
        <f>PIF!X96</f>
        <v>0</v>
      </c>
      <c r="D96" s="47">
        <f>Prev!B94</f>
        <v>0.5525701148852612</v>
      </c>
      <c r="E96" s="47">
        <f>Prev!E94</f>
        <v>0.53718832692571483</v>
      </c>
      <c r="F96" s="47">
        <f>Prev!H94</f>
        <v>0.5263551927256388</v>
      </c>
      <c r="G96" s="47">
        <f>Prev!K94</f>
        <v>0.51122773494718343</v>
      </c>
      <c r="H96" s="47">
        <f>Prev!N94</f>
        <v>0.49593404628811066</v>
      </c>
      <c r="I96" s="47">
        <f>Prev!Q94</f>
        <v>0.4804939198885228</v>
      </c>
      <c r="J96" s="47">
        <f>Prev!T94</f>
        <v>0.4649286150657202</v>
      </c>
      <c r="K96" s="47">
        <f>Prev!W94</f>
        <v>0.44926081265609041</v>
      </c>
      <c r="L96" s="47">
        <f>Prev!Z94</f>
        <v>0.43351455413496459</v>
      </c>
      <c r="M96" s="47">
        <f>Prev!AC94</f>
        <v>0.41771516383391516</v>
      </c>
      <c r="P96">
        <f t="shared" si="7"/>
        <v>0</v>
      </c>
      <c r="Q96">
        <f t="shared" si="7"/>
        <v>0</v>
      </c>
      <c r="R96">
        <f t="shared" si="7"/>
        <v>0</v>
      </c>
      <c r="S96">
        <f t="shared" si="7"/>
        <v>0</v>
      </c>
      <c r="T96">
        <f t="shared" si="7"/>
        <v>0</v>
      </c>
      <c r="U96">
        <f t="shared" si="6"/>
        <v>0</v>
      </c>
      <c r="V96">
        <f t="shared" si="6"/>
        <v>0</v>
      </c>
      <c r="W96">
        <f t="shared" si="6"/>
        <v>0</v>
      </c>
      <c r="X96">
        <f t="shared" si="6"/>
        <v>0</v>
      </c>
      <c r="Y96">
        <f t="shared" si="6"/>
        <v>0</v>
      </c>
      <c r="AA96">
        <f t="shared" si="9"/>
        <v>1</v>
      </c>
      <c r="AB96">
        <f t="shared" si="9"/>
        <v>1</v>
      </c>
      <c r="AC96">
        <f t="shared" si="9"/>
        <v>1</v>
      </c>
      <c r="AD96">
        <f t="shared" si="9"/>
        <v>1</v>
      </c>
      <c r="AE96">
        <f t="shared" si="9"/>
        <v>1</v>
      </c>
      <c r="AF96">
        <f t="shared" si="8"/>
        <v>1</v>
      </c>
      <c r="AG96">
        <f t="shared" si="8"/>
        <v>1</v>
      </c>
      <c r="AH96">
        <f t="shared" si="8"/>
        <v>1</v>
      </c>
      <c r="AI96">
        <f t="shared" si="8"/>
        <v>1</v>
      </c>
      <c r="AJ96">
        <f t="shared" si="8"/>
        <v>1</v>
      </c>
    </row>
    <row r="97" spans="1:36" ht="15.5" x14ac:dyDescent="0.35">
      <c r="A97" s="49" t="s">
        <v>110</v>
      </c>
      <c r="B97" s="25">
        <f>PIF!T97</f>
        <v>1</v>
      </c>
      <c r="C97">
        <f>PIF!X97</f>
        <v>0</v>
      </c>
      <c r="D97" s="47">
        <f>Prev!B95</f>
        <v>0.5525701148852612</v>
      </c>
      <c r="E97" s="47">
        <f>Prev!E95</f>
        <v>0.53718832692571483</v>
      </c>
      <c r="F97" s="47">
        <f>Prev!H95</f>
        <v>0.5263551927256388</v>
      </c>
      <c r="G97" s="47">
        <f>Prev!K95</f>
        <v>0.51122773494718343</v>
      </c>
      <c r="H97" s="47">
        <f>Prev!N95</f>
        <v>0.49593404628811066</v>
      </c>
      <c r="I97" s="47">
        <f>Prev!Q95</f>
        <v>0.4804939198885228</v>
      </c>
      <c r="J97" s="47">
        <f>Prev!T95</f>
        <v>0.4649286150657202</v>
      </c>
      <c r="K97" s="47">
        <f>Prev!W95</f>
        <v>0.44926081265609041</v>
      </c>
      <c r="L97" s="47">
        <f>Prev!Z95</f>
        <v>0.43351455413496459</v>
      </c>
      <c r="M97" s="47">
        <f>Prev!AC95</f>
        <v>0.41771516383391516</v>
      </c>
      <c r="P97">
        <f t="shared" si="7"/>
        <v>0</v>
      </c>
      <c r="Q97">
        <f t="shared" si="7"/>
        <v>0</v>
      </c>
      <c r="R97">
        <f t="shared" si="7"/>
        <v>0</v>
      </c>
      <c r="S97">
        <f t="shared" si="7"/>
        <v>0</v>
      </c>
      <c r="T97">
        <f t="shared" si="7"/>
        <v>0</v>
      </c>
      <c r="U97">
        <f t="shared" si="6"/>
        <v>0</v>
      </c>
      <c r="V97">
        <f t="shared" si="6"/>
        <v>0</v>
      </c>
      <c r="W97">
        <f t="shared" si="6"/>
        <v>0</v>
      </c>
      <c r="X97">
        <f t="shared" si="6"/>
        <v>0</v>
      </c>
      <c r="Y97">
        <f t="shared" si="6"/>
        <v>0</v>
      </c>
      <c r="AA97">
        <f t="shared" si="9"/>
        <v>1</v>
      </c>
      <c r="AB97">
        <f t="shared" si="9"/>
        <v>1</v>
      </c>
      <c r="AC97">
        <f t="shared" si="9"/>
        <v>1</v>
      </c>
      <c r="AD97">
        <f t="shared" si="9"/>
        <v>1</v>
      </c>
      <c r="AE97">
        <f t="shared" si="9"/>
        <v>1</v>
      </c>
      <c r="AF97">
        <f t="shared" si="8"/>
        <v>1</v>
      </c>
      <c r="AG97">
        <f t="shared" si="8"/>
        <v>1</v>
      </c>
      <c r="AH97">
        <f t="shared" si="8"/>
        <v>1</v>
      </c>
      <c r="AI97">
        <f t="shared" si="8"/>
        <v>1</v>
      </c>
      <c r="AJ97">
        <f t="shared" si="8"/>
        <v>1</v>
      </c>
    </row>
    <row r="98" spans="1:36" ht="15.5" x14ac:dyDescent="0.35">
      <c r="A98" s="49" t="s">
        <v>111</v>
      </c>
      <c r="B98" s="25">
        <f>PIF!T98</f>
        <v>1</v>
      </c>
      <c r="C98">
        <f>PIF!X98</f>
        <v>0</v>
      </c>
      <c r="D98" s="47">
        <f>Prev!B96</f>
        <v>0.5525701148852612</v>
      </c>
      <c r="E98" s="47">
        <f>Prev!E96</f>
        <v>0.53718832692571483</v>
      </c>
      <c r="F98" s="47">
        <f>Prev!H96</f>
        <v>0.5263551927256388</v>
      </c>
      <c r="G98" s="47">
        <f>Prev!K96</f>
        <v>0.51122773494718343</v>
      </c>
      <c r="H98" s="47">
        <f>Prev!N96</f>
        <v>0.49593404628811066</v>
      </c>
      <c r="I98" s="47">
        <f>Prev!Q96</f>
        <v>0.4804939198885228</v>
      </c>
      <c r="J98" s="47">
        <f>Prev!T96</f>
        <v>0.4649286150657202</v>
      </c>
      <c r="K98" s="47">
        <f>Prev!W96</f>
        <v>0.44926081265609041</v>
      </c>
      <c r="L98" s="47">
        <f>Prev!Z96</f>
        <v>0.43351455413496459</v>
      </c>
      <c r="M98" s="47">
        <f>Prev!AC96</f>
        <v>0.41771516383391516</v>
      </c>
      <c r="P98">
        <f t="shared" si="7"/>
        <v>0</v>
      </c>
      <c r="Q98">
        <f t="shared" si="7"/>
        <v>0</v>
      </c>
      <c r="R98">
        <f t="shared" si="7"/>
        <v>0</v>
      </c>
      <c r="S98">
        <f t="shared" si="7"/>
        <v>0</v>
      </c>
      <c r="T98">
        <f t="shared" si="7"/>
        <v>0</v>
      </c>
      <c r="U98">
        <f t="shared" si="6"/>
        <v>0</v>
      </c>
      <c r="V98">
        <f t="shared" si="6"/>
        <v>0</v>
      </c>
      <c r="W98">
        <f t="shared" si="6"/>
        <v>0</v>
      </c>
      <c r="X98">
        <f t="shared" si="6"/>
        <v>0</v>
      </c>
      <c r="Y98">
        <f t="shared" si="6"/>
        <v>0</v>
      </c>
      <c r="AA98">
        <f t="shared" si="9"/>
        <v>1</v>
      </c>
      <c r="AB98">
        <f t="shared" si="9"/>
        <v>1</v>
      </c>
      <c r="AC98">
        <f t="shared" si="9"/>
        <v>1</v>
      </c>
      <c r="AD98">
        <f t="shared" si="9"/>
        <v>1</v>
      </c>
      <c r="AE98">
        <f t="shared" si="9"/>
        <v>1</v>
      </c>
      <c r="AF98">
        <f t="shared" si="8"/>
        <v>1</v>
      </c>
      <c r="AG98">
        <f t="shared" si="8"/>
        <v>1</v>
      </c>
      <c r="AH98">
        <f t="shared" si="8"/>
        <v>1</v>
      </c>
      <c r="AI98">
        <f t="shared" si="8"/>
        <v>1</v>
      </c>
      <c r="AJ98">
        <f t="shared" si="8"/>
        <v>1</v>
      </c>
    </row>
    <row r="99" spans="1:36" ht="15.5" x14ac:dyDescent="0.35">
      <c r="A99" s="49" t="s">
        <v>112</v>
      </c>
      <c r="B99" s="25">
        <f>PIF!T99</f>
        <v>1</v>
      </c>
      <c r="C99">
        <f>PIF!X99</f>
        <v>0</v>
      </c>
      <c r="D99" s="47">
        <f>Prev!B97</f>
        <v>0.5525701148852612</v>
      </c>
      <c r="E99" s="47">
        <f>Prev!E97</f>
        <v>0.53718832692571483</v>
      </c>
      <c r="F99" s="47">
        <f>Prev!H97</f>
        <v>0.5263551927256388</v>
      </c>
      <c r="G99" s="47">
        <f>Prev!K97</f>
        <v>0.51122773494718343</v>
      </c>
      <c r="H99" s="47">
        <f>Prev!N97</f>
        <v>0.49593404628811066</v>
      </c>
      <c r="I99" s="47">
        <f>Prev!Q97</f>
        <v>0.4804939198885228</v>
      </c>
      <c r="J99" s="47">
        <f>Prev!T97</f>
        <v>0.4649286150657202</v>
      </c>
      <c r="K99" s="47">
        <f>Prev!W97</f>
        <v>0.44926081265609041</v>
      </c>
      <c r="L99" s="47">
        <f>Prev!Z97</f>
        <v>0.43351455413496459</v>
      </c>
      <c r="M99" s="47">
        <f>Prev!AC97</f>
        <v>0.41771516383391516</v>
      </c>
      <c r="P99">
        <f t="shared" si="7"/>
        <v>0</v>
      </c>
      <c r="Q99">
        <f t="shared" si="7"/>
        <v>0</v>
      </c>
      <c r="R99">
        <f t="shared" si="7"/>
        <v>0</v>
      </c>
      <c r="S99">
        <f t="shared" si="7"/>
        <v>0</v>
      </c>
      <c r="T99">
        <f t="shared" si="7"/>
        <v>0</v>
      </c>
      <c r="U99">
        <f t="shared" si="6"/>
        <v>0</v>
      </c>
      <c r="V99">
        <f t="shared" si="6"/>
        <v>0</v>
      </c>
      <c r="W99">
        <f t="shared" si="6"/>
        <v>0</v>
      </c>
      <c r="X99">
        <f t="shared" si="6"/>
        <v>0</v>
      </c>
      <c r="Y99">
        <f t="shared" si="6"/>
        <v>0</v>
      </c>
      <c r="AA99">
        <f t="shared" si="9"/>
        <v>1</v>
      </c>
      <c r="AB99">
        <f t="shared" si="9"/>
        <v>1</v>
      </c>
      <c r="AC99">
        <f t="shared" si="9"/>
        <v>1</v>
      </c>
      <c r="AD99">
        <f t="shared" si="9"/>
        <v>1</v>
      </c>
      <c r="AE99">
        <f t="shared" si="9"/>
        <v>1</v>
      </c>
      <c r="AF99">
        <f t="shared" si="8"/>
        <v>1</v>
      </c>
      <c r="AG99">
        <f t="shared" si="8"/>
        <v>1</v>
      </c>
      <c r="AH99">
        <f t="shared" si="8"/>
        <v>1</v>
      </c>
      <c r="AI99">
        <f t="shared" si="8"/>
        <v>1</v>
      </c>
      <c r="AJ99">
        <f t="shared" si="8"/>
        <v>1</v>
      </c>
    </row>
    <row r="100" spans="1:36" ht="15.5" x14ac:dyDescent="0.35">
      <c r="A100" s="49" t="s">
        <v>113</v>
      </c>
      <c r="B100" s="25">
        <f>PIF!T100</f>
        <v>1</v>
      </c>
      <c r="C100">
        <f>PIF!X100</f>
        <v>0</v>
      </c>
      <c r="D100" s="47">
        <f>Prev!B98</f>
        <v>0.5525701148852612</v>
      </c>
      <c r="E100" s="47">
        <f>Prev!E98</f>
        <v>0.53718832692571483</v>
      </c>
      <c r="F100" s="47">
        <f>Prev!H98</f>
        <v>0.5263551927256388</v>
      </c>
      <c r="G100" s="47">
        <f>Prev!K98</f>
        <v>0.51122773494718343</v>
      </c>
      <c r="H100" s="47">
        <f>Prev!N98</f>
        <v>0.49593404628811066</v>
      </c>
      <c r="I100" s="47">
        <f>Prev!Q98</f>
        <v>0.4804939198885228</v>
      </c>
      <c r="J100" s="47">
        <f>Prev!T98</f>
        <v>0.4649286150657202</v>
      </c>
      <c r="K100" s="47">
        <f>Prev!W98</f>
        <v>0.44926081265609041</v>
      </c>
      <c r="L100" s="47">
        <f>Prev!Z98</f>
        <v>0.43351455413496459</v>
      </c>
      <c r="M100" s="47">
        <f>Prev!AC98</f>
        <v>0.41771516383391516</v>
      </c>
      <c r="P100">
        <f t="shared" si="7"/>
        <v>0</v>
      </c>
      <c r="Q100">
        <f t="shared" si="7"/>
        <v>0</v>
      </c>
      <c r="R100">
        <f t="shared" si="7"/>
        <v>0</v>
      </c>
      <c r="S100">
        <f t="shared" si="7"/>
        <v>0</v>
      </c>
      <c r="T100">
        <f t="shared" si="7"/>
        <v>0</v>
      </c>
      <c r="U100">
        <f t="shared" ref="U100:Y150" si="10">I100*($B100-1)/(I100*($B100-1)+1)</f>
        <v>0</v>
      </c>
      <c r="V100">
        <f t="shared" si="10"/>
        <v>0</v>
      </c>
      <c r="W100">
        <f t="shared" si="10"/>
        <v>0</v>
      </c>
      <c r="X100">
        <f t="shared" si="10"/>
        <v>0</v>
      </c>
      <c r="Y100">
        <f t="shared" si="10"/>
        <v>0</v>
      </c>
      <c r="AA100">
        <f t="shared" si="9"/>
        <v>1</v>
      </c>
      <c r="AB100">
        <f t="shared" si="9"/>
        <v>1</v>
      </c>
      <c r="AC100">
        <f t="shared" si="9"/>
        <v>1</v>
      </c>
      <c r="AD100">
        <f t="shared" si="9"/>
        <v>1</v>
      </c>
      <c r="AE100">
        <f t="shared" si="9"/>
        <v>1</v>
      </c>
      <c r="AF100">
        <f t="shared" si="8"/>
        <v>1</v>
      </c>
      <c r="AG100">
        <f t="shared" si="8"/>
        <v>1</v>
      </c>
      <c r="AH100">
        <f t="shared" si="8"/>
        <v>1</v>
      </c>
      <c r="AI100">
        <f t="shared" si="8"/>
        <v>1</v>
      </c>
      <c r="AJ100">
        <f t="shared" si="8"/>
        <v>1</v>
      </c>
    </row>
    <row r="101" spans="1:36" ht="15.5" x14ac:dyDescent="0.35">
      <c r="A101" s="49" t="s">
        <v>114</v>
      </c>
      <c r="B101" s="25">
        <f>PIF!T101</f>
        <v>1</v>
      </c>
      <c r="C101">
        <f>PIF!X101</f>
        <v>0</v>
      </c>
      <c r="D101" s="47">
        <f>Prev!B99</f>
        <v>0.5525701148852612</v>
      </c>
      <c r="E101" s="47">
        <f>Prev!E99</f>
        <v>0.53718832692571483</v>
      </c>
      <c r="F101" s="47">
        <f>Prev!H99</f>
        <v>0.5263551927256388</v>
      </c>
      <c r="G101" s="47">
        <f>Prev!K99</f>
        <v>0.51122773494718343</v>
      </c>
      <c r="H101" s="47">
        <f>Prev!N99</f>
        <v>0.49593404628811066</v>
      </c>
      <c r="I101" s="47">
        <f>Prev!Q99</f>
        <v>0.4804939198885228</v>
      </c>
      <c r="J101" s="47">
        <f>Prev!T99</f>
        <v>0.4649286150657202</v>
      </c>
      <c r="K101" s="47">
        <f>Prev!W99</f>
        <v>0.44926081265609041</v>
      </c>
      <c r="L101" s="47">
        <f>Prev!Z99</f>
        <v>0.43351455413496459</v>
      </c>
      <c r="M101" s="47">
        <f>Prev!AC99</f>
        <v>0.41771516383391516</v>
      </c>
      <c r="P101">
        <f t="shared" ref="P101:T151" si="11">D101*($B101-1)/(D101*($B101-1)+1)</f>
        <v>0</v>
      </c>
      <c r="Q101">
        <f t="shared" si="11"/>
        <v>0</v>
      </c>
      <c r="R101">
        <f t="shared" si="11"/>
        <v>0</v>
      </c>
      <c r="S101">
        <f t="shared" si="11"/>
        <v>0</v>
      </c>
      <c r="T101">
        <f t="shared" si="11"/>
        <v>0</v>
      </c>
      <c r="U101">
        <f t="shared" si="10"/>
        <v>0</v>
      </c>
      <c r="V101">
        <f t="shared" si="10"/>
        <v>0</v>
      </c>
      <c r="W101">
        <f t="shared" si="10"/>
        <v>0</v>
      </c>
      <c r="X101">
        <f t="shared" si="10"/>
        <v>0</v>
      </c>
      <c r="Y101">
        <f t="shared" si="10"/>
        <v>0</v>
      </c>
      <c r="AA101">
        <f t="shared" si="9"/>
        <v>1</v>
      </c>
      <c r="AB101">
        <f t="shared" si="9"/>
        <v>1</v>
      </c>
      <c r="AC101">
        <f t="shared" si="9"/>
        <v>1</v>
      </c>
      <c r="AD101">
        <f t="shared" si="9"/>
        <v>1</v>
      </c>
      <c r="AE101">
        <f t="shared" si="9"/>
        <v>1</v>
      </c>
      <c r="AF101">
        <f t="shared" si="8"/>
        <v>1</v>
      </c>
      <c r="AG101">
        <f t="shared" si="8"/>
        <v>1</v>
      </c>
      <c r="AH101">
        <f t="shared" si="8"/>
        <v>1</v>
      </c>
      <c r="AI101">
        <f t="shared" si="8"/>
        <v>1</v>
      </c>
      <c r="AJ101">
        <f t="shared" si="8"/>
        <v>1</v>
      </c>
    </row>
    <row r="102" spans="1:36" ht="15.5" x14ac:dyDescent="0.35">
      <c r="A102" s="49" t="s">
        <v>115</v>
      </c>
      <c r="B102" s="25">
        <f>PIF!T102</f>
        <v>1</v>
      </c>
      <c r="C102">
        <f>PIF!X102</f>
        <v>0</v>
      </c>
      <c r="D102" s="47">
        <f>Prev!B100</f>
        <v>0.5525701148852612</v>
      </c>
      <c r="E102" s="47">
        <f>Prev!E100</f>
        <v>0.53718832692571483</v>
      </c>
      <c r="F102" s="47">
        <f>Prev!H100</f>
        <v>0.5263551927256388</v>
      </c>
      <c r="G102" s="47">
        <f>Prev!K100</f>
        <v>0.51122773494718343</v>
      </c>
      <c r="H102" s="47">
        <f>Prev!N100</f>
        <v>0.49593404628811066</v>
      </c>
      <c r="I102" s="47">
        <f>Prev!Q100</f>
        <v>0.4804939198885228</v>
      </c>
      <c r="J102" s="47">
        <f>Prev!T100</f>
        <v>0.4649286150657202</v>
      </c>
      <c r="K102" s="47">
        <f>Prev!W100</f>
        <v>0.44926081265609041</v>
      </c>
      <c r="L102" s="47">
        <f>Prev!Z100</f>
        <v>0.43351455413496459</v>
      </c>
      <c r="M102" s="47">
        <f>Prev!AC100</f>
        <v>0.41771516383391516</v>
      </c>
      <c r="P102">
        <f t="shared" si="11"/>
        <v>0</v>
      </c>
      <c r="Q102">
        <f t="shared" si="11"/>
        <v>0</v>
      </c>
      <c r="R102">
        <f t="shared" si="11"/>
        <v>0</v>
      </c>
      <c r="S102">
        <f t="shared" si="11"/>
        <v>0</v>
      </c>
      <c r="T102">
        <f t="shared" si="11"/>
        <v>0</v>
      </c>
      <c r="U102">
        <f t="shared" si="10"/>
        <v>0</v>
      </c>
      <c r="V102">
        <f t="shared" si="10"/>
        <v>0</v>
      </c>
      <c r="W102">
        <f t="shared" si="10"/>
        <v>0</v>
      </c>
      <c r="X102">
        <f t="shared" si="10"/>
        <v>0</v>
      </c>
      <c r="Y102">
        <f t="shared" si="10"/>
        <v>0</v>
      </c>
      <c r="AA102">
        <f t="shared" si="9"/>
        <v>1</v>
      </c>
      <c r="AB102">
        <f t="shared" si="9"/>
        <v>1</v>
      </c>
      <c r="AC102">
        <f t="shared" si="9"/>
        <v>1</v>
      </c>
      <c r="AD102">
        <f t="shared" si="9"/>
        <v>1</v>
      </c>
      <c r="AE102">
        <f t="shared" si="9"/>
        <v>1</v>
      </c>
      <c r="AF102">
        <f t="shared" si="8"/>
        <v>1</v>
      </c>
      <c r="AG102">
        <f t="shared" si="8"/>
        <v>1</v>
      </c>
      <c r="AH102">
        <f t="shared" si="8"/>
        <v>1</v>
      </c>
      <c r="AI102">
        <f t="shared" si="8"/>
        <v>1</v>
      </c>
      <c r="AJ102">
        <f t="shared" si="8"/>
        <v>1</v>
      </c>
    </row>
    <row r="103" spans="1:36" ht="15.5" x14ac:dyDescent="0.35">
      <c r="A103" s="49" t="s">
        <v>116</v>
      </c>
      <c r="B103" s="25">
        <f>PIF!T103</f>
        <v>1</v>
      </c>
      <c r="C103">
        <f>PIF!X103</f>
        <v>0</v>
      </c>
      <c r="D103" s="47">
        <f>Prev!B101</f>
        <v>0.5525701148852612</v>
      </c>
      <c r="E103" s="47">
        <f>Prev!E101</f>
        <v>0.53718832692571483</v>
      </c>
      <c r="F103" s="47">
        <f>Prev!H101</f>
        <v>0.5263551927256388</v>
      </c>
      <c r="G103" s="47">
        <f>Prev!K101</f>
        <v>0.51122773494718343</v>
      </c>
      <c r="H103" s="47">
        <f>Prev!N101</f>
        <v>0.49593404628811066</v>
      </c>
      <c r="I103" s="47">
        <f>Prev!Q101</f>
        <v>0.4804939198885228</v>
      </c>
      <c r="J103" s="47">
        <f>Prev!T101</f>
        <v>0.4649286150657202</v>
      </c>
      <c r="K103" s="47">
        <f>Prev!W101</f>
        <v>0.44926081265609041</v>
      </c>
      <c r="L103" s="47">
        <f>Prev!Z101</f>
        <v>0.43351455413496459</v>
      </c>
      <c r="M103" s="47">
        <f>Prev!AC101</f>
        <v>0.41771516383391516</v>
      </c>
      <c r="P103">
        <f t="shared" si="11"/>
        <v>0</v>
      </c>
      <c r="Q103">
        <f t="shared" si="11"/>
        <v>0</v>
      </c>
      <c r="R103">
        <f t="shared" si="11"/>
        <v>0</v>
      </c>
      <c r="S103">
        <f t="shared" si="11"/>
        <v>0</v>
      </c>
      <c r="T103">
        <f t="shared" si="11"/>
        <v>0</v>
      </c>
      <c r="U103">
        <f t="shared" si="10"/>
        <v>0</v>
      </c>
      <c r="V103">
        <f t="shared" si="10"/>
        <v>0</v>
      </c>
      <c r="W103">
        <f t="shared" si="10"/>
        <v>0</v>
      </c>
      <c r="X103">
        <f t="shared" si="10"/>
        <v>0</v>
      </c>
      <c r="Y103">
        <f t="shared" si="10"/>
        <v>0</v>
      </c>
      <c r="AA103">
        <f t="shared" si="9"/>
        <v>1</v>
      </c>
      <c r="AB103">
        <f t="shared" si="9"/>
        <v>1</v>
      </c>
      <c r="AC103">
        <f t="shared" si="9"/>
        <v>1</v>
      </c>
      <c r="AD103">
        <f t="shared" si="9"/>
        <v>1</v>
      </c>
      <c r="AE103">
        <f t="shared" si="9"/>
        <v>1</v>
      </c>
      <c r="AF103">
        <f t="shared" si="8"/>
        <v>1</v>
      </c>
      <c r="AG103">
        <f t="shared" si="8"/>
        <v>1</v>
      </c>
      <c r="AH103">
        <f t="shared" si="8"/>
        <v>1</v>
      </c>
      <c r="AI103">
        <f t="shared" si="8"/>
        <v>1</v>
      </c>
      <c r="AJ103">
        <f t="shared" si="8"/>
        <v>1</v>
      </c>
    </row>
    <row r="104" spans="1:36" ht="15.5" x14ac:dyDescent="0.35">
      <c r="A104" s="49" t="s">
        <v>117</v>
      </c>
      <c r="B104" s="25">
        <f>PIF!T104</f>
        <v>1</v>
      </c>
      <c r="C104">
        <f>PIF!X104</f>
        <v>0</v>
      </c>
      <c r="D104" s="47">
        <f>Prev!B102</f>
        <v>0.5525701148852612</v>
      </c>
      <c r="E104" s="47">
        <f>Prev!E102</f>
        <v>0.53718832692571483</v>
      </c>
      <c r="F104" s="47">
        <f>Prev!H102</f>
        <v>0.5263551927256388</v>
      </c>
      <c r="G104" s="47">
        <f>Prev!K102</f>
        <v>0.51122773494718343</v>
      </c>
      <c r="H104" s="47">
        <f>Prev!N102</f>
        <v>0.49593404628811066</v>
      </c>
      <c r="I104" s="47">
        <f>Prev!Q102</f>
        <v>0.4804939198885228</v>
      </c>
      <c r="J104" s="47">
        <f>Prev!T102</f>
        <v>0.4649286150657202</v>
      </c>
      <c r="K104" s="47">
        <f>Prev!W102</f>
        <v>0.44926081265609041</v>
      </c>
      <c r="L104" s="47">
        <f>Prev!Z102</f>
        <v>0.43351455413496459</v>
      </c>
      <c r="M104" s="47">
        <f>Prev!AC102</f>
        <v>0.41771516383391516</v>
      </c>
      <c r="P104">
        <f t="shared" si="11"/>
        <v>0</v>
      </c>
      <c r="Q104">
        <f t="shared" si="11"/>
        <v>0</v>
      </c>
      <c r="R104">
        <f t="shared" si="11"/>
        <v>0</v>
      </c>
      <c r="S104">
        <f t="shared" si="11"/>
        <v>0</v>
      </c>
      <c r="T104">
        <f t="shared" si="11"/>
        <v>0</v>
      </c>
      <c r="U104">
        <f t="shared" si="10"/>
        <v>0</v>
      </c>
      <c r="V104">
        <f t="shared" si="10"/>
        <v>0</v>
      </c>
      <c r="W104">
        <f t="shared" si="10"/>
        <v>0</v>
      </c>
      <c r="X104">
        <f t="shared" si="10"/>
        <v>0</v>
      </c>
      <c r="Y104">
        <f t="shared" si="10"/>
        <v>0</v>
      </c>
      <c r="AA104">
        <f t="shared" si="9"/>
        <v>1</v>
      </c>
      <c r="AB104">
        <f t="shared" si="9"/>
        <v>1</v>
      </c>
      <c r="AC104">
        <f t="shared" si="9"/>
        <v>1</v>
      </c>
      <c r="AD104">
        <f t="shared" si="9"/>
        <v>1</v>
      </c>
      <c r="AE104">
        <f t="shared" si="9"/>
        <v>1</v>
      </c>
      <c r="AF104">
        <f t="shared" si="8"/>
        <v>1</v>
      </c>
      <c r="AG104">
        <f t="shared" si="8"/>
        <v>1</v>
      </c>
      <c r="AH104">
        <f t="shared" si="8"/>
        <v>1</v>
      </c>
      <c r="AI104">
        <f t="shared" si="8"/>
        <v>1</v>
      </c>
      <c r="AJ104">
        <f t="shared" si="8"/>
        <v>1</v>
      </c>
    </row>
    <row r="105" spans="1:36" ht="15.5" x14ac:dyDescent="0.35">
      <c r="A105" s="49" t="s">
        <v>118</v>
      </c>
      <c r="B105" s="25">
        <f>PIF!T105</f>
        <v>1</v>
      </c>
      <c r="C105">
        <f>PIF!X105</f>
        <v>0</v>
      </c>
      <c r="D105" s="47">
        <f>Prev!B103</f>
        <v>0.5525701148852612</v>
      </c>
      <c r="E105" s="47">
        <f>Prev!E103</f>
        <v>0.53718832692571483</v>
      </c>
      <c r="F105" s="47">
        <f>Prev!H103</f>
        <v>0.5263551927256388</v>
      </c>
      <c r="G105" s="47">
        <f>Prev!K103</f>
        <v>0.51122773494718343</v>
      </c>
      <c r="H105" s="47">
        <f>Prev!N103</f>
        <v>0.49593404628811066</v>
      </c>
      <c r="I105" s="47">
        <f>Prev!Q103</f>
        <v>0.4804939198885228</v>
      </c>
      <c r="J105" s="47">
        <f>Prev!T103</f>
        <v>0.4649286150657202</v>
      </c>
      <c r="K105" s="47">
        <f>Prev!W103</f>
        <v>0.44926081265609041</v>
      </c>
      <c r="L105" s="47">
        <f>Prev!Z103</f>
        <v>0.43351455413496459</v>
      </c>
      <c r="M105" s="47">
        <f>Prev!AC103</f>
        <v>0.41771516383391516</v>
      </c>
      <c r="P105">
        <f t="shared" si="11"/>
        <v>0</v>
      </c>
      <c r="Q105">
        <f t="shared" si="11"/>
        <v>0</v>
      </c>
      <c r="R105">
        <f t="shared" si="11"/>
        <v>0</v>
      </c>
      <c r="S105">
        <f t="shared" si="11"/>
        <v>0</v>
      </c>
      <c r="T105">
        <f t="shared" si="11"/>
        <v>0</v>
      </c>
      <c r="U105">
        <f t="shared" si="10"/>
        <v>0</v>
      </c>
      <c r="V105">
        <f t="shared" si="10"/>
        <v>0</v>
      </c>
      <c r="W105">
        <f t="shared" si="10"/>
        <v>0</v>
      </c>
      <c r="X105">
        <f t="shared" si="10"/>
        <v>0</v>
      </c>
      <c r="Y105">
        <f t="shared" si="10"/>
        <v>0</v>
      </c>
      <c r="AA105">
        <f t="shared" si="9"/>
        <v>1</v>
      </c>
      <c r="AB105">
        <f t="shared" si="9"/>
        <v>1</v>
      </c>
      <c r="AC105">
        <f t="shared" si="9"/>
        <v>1</v>
      </c>
      <c r="AD105">
        <f t="shared" si="9"/>
        <v>1</v>
      </c>
      <c r="AE105">
        <f t="shared" si="9"/>
        <v>1</v>
      </c>
      <c r="AF105">
        <f t="shared" si="8"/>
        <v>1</v>
      </c>
      <c r="AG105">
        <f t="shared" si="8"/>
        <v>1</v>
      </c>
      <c r="AH105">
        <f t="shared" si="8"/>
        <v>1</v>
      </c>
      <c r="AI105">
        <f t="shared" si="8"/>
        <v>1</v>
      </c>
      <c r="AJ105">
        <f t="shared" si="8"/>
        <v>1</v>
      </c>
    </row>
    <row r="106" spans="1:36" ht="15.5" x14ac:dyDescent="0.35">
      <c r="A106" s="49" t="s">
        <v>119</v>
      </c>
      <c r="B106" s="25">
        <f>PIF!T106</f>
        <v>1</v>
      </c>
      <c r="C106">
        <f>PIF!X106</f>
        <v>0</v>
      </c>
      <c r="D106" s="47">
        <f>Prev!B104</f>
        <v>0.37158888954498193</v>
      </c>
      <c r="E106" s="47">
        <f>Prev!E104</f>
        <v>0.37158888954498198</v>
      </c>
      <c r="F106" s="47">
        <f>Prev!H104</f>
        <v>0.36695521771028983</v>
      </c>
      <c r="G106" s="47">
        <f>Prev!K104</f>
        <v>0.36698055671198515</v>
      </c>
      <c r="H106" s="47">
        <f>Prev!N104</f>
        <v>0.36701673418298864</v>
      </c>
      <c r="I106" s="47">
        <f>Prev!Q104</f>
        <v>0.36706333532334878</v>
      </c>
      <c r="J106" s="47">
        <f>Prev!T104</f>
        <v>0.36711993247229635</v>
      </c>
      <c r="K106" s="47">
        <f>Prev!W104</f>
        <v>0.36718608762944266</v>
      </c>
      <c r="L106" s="47">
        <f>Prev!Z104</f>
        <v>0.36726135484093525</v>
      </c>
      <c r="M106" s="47">
        <f>Prev!AC104</f>
        <v>0.36734528244806369</v>
      </c>
      <c r="P106">
        <f t="shared" si="11"/>
        <v>0</v>
      </c>
      <c r="Q106">
        <f t="shared" si="11"/>
        <v>0</v>
      </c>
      <c r="R106">
        <f t="shared" si="11"/>
        <v>0</v>
      </c>
      <c r="S106">
        <f t="shared" si="11"/>
        <v>0</v>
      </c>
      <c r="T106">
        <f t="shared" si="11"/>
        <v>0</v>
      </c>
      <c r="U106">
        <f t="shared" si="10"/>
        <v>0</v>
      </c>
      <c r="V106">
        <f t="shared" si="10"/>
        <v>0</v>
      </c>
      <c r="W106">
        <f t="shared" si="10"/>
        <v>0</v>
      </c>
      <c r="X106">
        <f t="shared" si="10"/>
        <v>0</v>
      </c>
      <c r="Y106">
        <f t="shared" si="10"/>
        <v>0</v>
      </c>
      <c r="AA106">
        <f t="shared" si="9"/>
        <v>1</v>
      </c>
      <c r="AB106">
        <f t="shared" si="9"/>
        <v>1</v>
      </c>
      <c r="AC106">
        <f t="shared" si="9"/>
        <v>1</v>
      </c>
      <c r="AD106">
        <f t="shared" si="9"/>
        <v>1</v>
      </c>
      <c r="AE106">
        <f t="shared" si="9"/>
        <v>1</v>
      </c>
      <c r="AF106">
        <f t="shared" si="8"/>
        <v>1</v>
      </c>
      <c r="AG106">
        <f t="shared" si="8"/>
        <v>1</v>
      </c>
      <c r="AH106">
        <f t="shared" si="8"/>
        <v>1</v>
      </c>
      <c r="AI106">
        <f t="shared" si="8"/>
        <v>1</v>
      </c>
      <c r="AJ106">
        <f t="shared" si="8"/>
        <v>1</v>
      </c>
    </row>
    <row r="107" spans="1:36" ht="15.5" x14ac:dyDescent="0.35">
      <c r="A107" s="49" t="s">
        <v>120</v>
      </c>
      <c r="B107" s="25">
        <f>PIF!T107</f>
        <v>1</v>
      </c>
      <c r="C107">
        <f>PIF!X107</f>
        <v>0</v>
      </c>
      <c r="D107" s="47">
        <f>Prev!B105</f>
        <v>0.37158888954498198</v>
      </c>
      <c r="E107" s="47">
        <f>Prev!E105</f>
        <v>0.37158888954498187</v>
      </c>
      <c r="F107" s="47">
        <f>Prev!H105</f>
        <v>0.36695521771028949</v>
      </c>
      <c r="G107" s="47">
        <f>Prev!K105</f>
        <v>0.36698055671198532</v>
      </c>
      <c r="H107" s="47">
        <f>Prev!N105</f>
        <v>0.36701673418298858</v>
      </c>
      <c r="I107" s="47">
        <f>Prev!Q105</f>
        <v>0.36706333532334839</v>
      </c>
      <c r="J107" s="47">
        <f>Prev!T105</f>
        <v>0.3671199324722963</v>
      </c>
      <c r="K107" s="47">
        <f>Prev!W105</f>
        <v>0.36718608762944238</v>
      </c>
      <c r="L107" s="47">
        <f>Prev!Z105</f>
        <v>0.36726135484093547</v>
      </c>
      <c r="M107" s="47">
        <f>Prev!AC105</f>
        <v>0.3673452824480638</v>
      </c>
      <c r="P107">
        <f t="shared" si="11"/>
        <v>0</v>
      </c>
      <c r="Q107">
        <f t="shared" si="11"/>
        <v>0</v>
      </c>
      <c r="R107">
        <f t="shared" si="11"/>
        <v>0</v>
      </c>
      <c r="S107">
        <f t="shared" si="11"/>
        <v>0</v>
      </c>
      <c r="T107">
        <f t="shared" si="11"/>
        <v>0</v>
      </c>
      <c r="U107">
        <f t="shared" si="10"/>
        <v>0</v>
      </c>
      <c r="V107">
        <f t="shared" si="10"/>
        <v>0</v>
      </c>
      <c r="W107">
        <f t="shared" si="10"/>
        <v>0</v>
      </c>
      <c r="X107">
        <f t="shared" si="10"/>
        <v>0</v>
      </c>
      <c r="Y107">
        <f t="shared" si="10"/>
        <v>0</v>
      </c>
      <c r="AA107">
        <f t="shared" si="9"/>
        <v>1</v>
      </c>
      <c r="AB107">
        <f t="shared" si="9"/>
        <v>1</v>
      </c>
      <c r="AC107">
        <f t="shared" si="9"/>
        <v>1</v>
      </c>
      <c r="AD107">
        <f t="shared" si="9"/>
        <v>1</v>
      </c>
      <c r="AE107">
        <f t="shared" si="9"/>
        <v>1</v>
      </c>
      <c r="AF107">
        <f t="shared" si="8"/>
        <v>1</v>
      </c>
      <c r="AG107">
        <f t="shared" si="8"/>
        <v>1</v>
      </c>
      <c r="AH107">
        <f t="shared" si="8"/>
        <v>1</v>
      </c>
      <c r="AI107">
        <f t="shared" si="8"/>
        <v>1</v>
      </c>
      <c r="AJ107">
        <f t="shared" si="8"/>
        <v>1</v>
      </c>
    </row>
    <row r="108" spans="1:36" ht="15.5" x14ac:dyDescent="0.35">
      <c r="A108" s="49" t="s">
        <v>121</v>
      </c>
      <c r="B108" s="25">
        <f>PIF!T108</f>
        <v>1</v>
      </c>
      <c r="C108">
        <f>PIF!X108</f>
        <v>0</v>
      </c>
      <c r="D108" s="47">
        <f>Prev!B106</f>
        <v>0.37158888954498198</v>
      </c>
      <c r="E108" s="47">
        <f>Prev!E106</f>
        <v>0.37158888954498193</v>
      </c>
      <c r="F108" s="47">
        <f>Prev!H106</f>
        <v>0.36704487544707548</v>
      </c>
      <c r="G108" s="47">
        <f>Prev!K106</f>
        <v>0.36709931372660082</v>
      </c>
      <c r="H108" s="47">
        <f>Prev!N106</f>
        <v>0.36716396909894067</v>
      </c>
      <c r="I108" s="47">
        <f>Prev!Q106</f>
        <v>0.36723836281508565</v>
      </c>
      <c r="J108" s="47">
        <f>Prev!T106</f>
        <v>0.36732200903078077</v>
      </c>
      <c r="K108" s="47">
        <f>Prev!W106</f>
        <v>0.36741441725097701</v>
      </c>
      <c r="L108" s="47">
        <f>Prev!Z106</f>
        <v>0.36751509461234394</v>
      </c>
      <c r="M108" s="47">
        <f>Prev!AC106</f>
        <v>0.36762354800452113</v>
      </c>
      <c r="P108">
        <f t="shared" si="11"/>
        <v>0</v>
      </c>
      <c r="Q108">
        <f t="shared" si="11"/>
        <v>0</v>
      </c>
      <c r="R108">
        <f t="shared" si="11"/>
        <v>0</v>
      </c>
      <c r="S108">
        <f t="shared" si="11"/>
        <v>0</v>
      </c>
      <c r="T108">
        <f t="shared" si="11"/>
        <v>0</v>
      </c>
      <c r="U108">
        <f t="shared" si="10"/>
        <v>0</v>
      </c>
      <c r="V108">
        <f t="shared" si="10"/>
        <v>0</v>
      </c>
      <c r="W108">
        <f t="shared" si="10"/>
        <v>0</v>
      </c>
      <c r="X108">
        <f t="shared" si="10"/>
        <v>0</v>
      </c>
      <c r="Y108">
        <f t="shared" si="10"/>
        <v>0</v>
      </c>
      <c r="AA108">
        <f t="shared" si="9"/>
        <v>1</v>
      </c>
      <c r="AB108">
        <f t="shared" si="9"/>
        <v>1</v>
      </c>
      <c r="AC108">
        <f t="shared" si="9"/>
        <v>1</v>
      </c>
      <c r="AD108">
        <f t="shared" si="9"/>
        <v>1</v>
      </c>
      <c r="AE108">
        <f t="shared" si="9"/>
        <v>1</v>
      </c>
      <c r="AF108">
        <f t="shared" si="8"/>
        <v>1</v>
      </c>
      <c r="AG108">
        <f t="shared" si="8"/>
        <v>1</v>
      </c>
      <c r="AH108">
        <f t="shared" si="8"/>
        <v>1</v>
      </c>
      <c r="AI108">
        <f t="shared" si="8"/>
        <v>1</v>
      </c>
      <c r="AJ108">
        <f t="shared" si="8"/>
        <v>1</v>
      </c>
    </row>
    <row r="109" spans="1:36" ht="15.5" x14ac:dyDescent="0.35">
      <c r="A109" s="49" t="s">
        <v>122</v>
      </c>
      <c r="B109" s="25">
        <f>PIF!T109</f>
        <v>1</v>
      </c>
      <c r="C109">
        <f>PIF!X109</f>
        <v>0</v>
      </c>
      <c r="D109" s="47">
        <f>Prev!B107</f>
        <v>0.36647085018416464</v>
      </c>
      <c r="E109" s="47">
        <f>Prev!E107</f>
        <v>0.36134851507604809</v>
      </c>
      <c r="F109" s="47">
        <f>Prev!H107</f>
        <v>0.35199601024200433</v>
      </c>
      <c r="G109" s="47">
        <f>Prev!K107</f>
        <v>0.34697921462647868</v>
      </c>
      <c r="H109" s="47">
        <f>Prev!N107</f>
        <v>0.34195841553080292</v>
      </c>
      <c r="I109" s="47">
        <f>Prev!Q107</f>
        <v>0.33693366828486288</v>
      </c>
      <c r="J109" s="47">
        <f>Prev!T107</f>
        <v>0.33190508337129443</v>
      </c>
      <c r="K109" s="47">
        <f>Prev!W107</f>
        <v>0.32687282911366866</v>
      </c>
      <c r="L109" s="47">
        <f>Prev!Z107</f>
        <v>0.32183713396819291</v>
      </c>
      <c r="M109" s="47">
        <f>Prev!AC107</f>
        <v>0.31679828843630325</v>
      </c>
      <c r="P109">
        <f t="shared" si="11"/>
        <v>0</v>
      </c>
      <c r="Q109">
        <f t="shared" si="11"/>
        <v>0</v>
      </c>
      <c r="R109">
        <f t="shared" si="11"/>
        <v>0</v>
      </c>
      <c r="S109">
        <f t="shared" si="11"/>
        <v>0</v>
      </c>
      <c r="T109">
        <f t="shared" si="11"/>
        <v>0</v>
      </c>
      <c r="U109">
        <f t="shared" si="10"/>
        <v>0</v>
      </c>
      <c r="V109">
        <f t="shared" si="10"/>
        <v>0</v>
      </c>
      <c r="W109">
        <f t="shared" si="10"/>
        <v>0</v>
      </c>
      <c r="X109">
        <f t="shared" si="10"/>
        <v>0</v>
      </c>
      <c r="Y109">
        <f t="shared" si="10"/>
        <v>0</v>
      </c>
      <c r="AA109">
        <f t="shared" si="9"/>
        <v>1</v>
      </c>
      <c r="AB109">
        <f t="shared" si="9"/>
        <v>1</v>
      </c>
      <c r="AC109">
        <f t="shared" si="9"/>
        <v>1</v>
      </c>
      <c r="AD109">
        <f t="shared" si="9"/>
        <v>1</v>
      </c>
      <c r="AE109">
        <f t="shared" si="9"/>
        <v>1</v>
      </c>
      <c r="AF109">
        <f t="shared" si="8"/>
        <v>1</v>
      </c>
      <c r="AG109">
        <f t="shared" si="8"/>
        <v>1</v>
      </c>
      <c r="AH109">
        <f t="shared" si="8"/>
        <v>1</v>
      </c>
      <c r="AI109">
        <f t="shared" si="8"/>
        <v>1</v>
      </c>
      <c r="AJ109">
        <f t="shared" si="8"/>
        <v>1</v>
      </c>
    </row>
    <row r="110" spans="1:36" ht="15.5" x14ac:dyDescent="0.35">
      <c r="A110" s="49" t="s">
        <v>123</v>
      </c>
      <c r="B110" s="25">
        <f>PIF!T110</f>
        <v>1</v>
      </c>
      <c r="C110">
        <f>PIF!X110</f>
        <v>0</v>
      </c>
      <c r="D110" s="47">
        <f>Prev!B108</f>
        <v>0.36647085018416459</v>
      </c>
      <c r="E110" s="47">
        <f>Prev!E108</f>
        <v>0.36134851507604804</v>
      </c>
      <c r="F110" s="47">
        <f>Prev!H108</f>
        <v>0.35197575977847922</v>
      </c>
      <c r="G110" s="47">
        <f>Prev!K108</f>
        <v>0.34695647694358589</v>
      </c>
      <c r="H110" s="47">
        <f>Prev!N108</f>
        <v>0.34193336326305396</v>
      </c>
      <c r="I110" s="47">
        <f>Prev!Q108</f>
        <v>0.33690647486127734</v>
      </c>
      <c r="J110" s="47">
        <f>Prev!T108</f>
        <v>0.33187592208400302</v>
      </c>
      <c r="K110" s="47">
        <f>Prev!W108</f>
        <v>0.3268418722522336</v>
      </c>
      <c r="L110" s="47">
        <f>Prev!Z108</f>
        <v>0.32180455202027036</v>
      </c>
      <c r="M110" s="47">
        <f>Prev!AC108</f>
        <v>0.31676424935472036</v>
      </c>
      <c r="P110">
        <f t="shared" si="11"/>
        <v>0</v>
      </c>
      <c r="Q110">
        <f t="shared" si="11"/>
        <v>0</v>
      </c>
      <c r="R110">
        <f t="shared" si="11"/>
        <v>0</v>
      </c>
      <c r="S110">
        <f t="shared" si="11"/>
        <v>0</v>
      </c>
      <c r="T110">
        <f t="shared" si="11"/>
        <v>0</v>
      </c>
      <c r="U110">
        <f t="shared" si="10"/>
        <v>0</v>
      </c>
      <c r="V110">
        <f t="shared" si="10"/>
        <v>0</v>
      </c>
      <c r="W110">
        <f t="shared" si="10"/>
        <v>0</v>
      </c>
      <c r="X110">
        <f t="shared" si="10"/>
        <v>0</v>
      </c>
      <c r="Y110">
        <f t="shared" si="10"/>
        <v>0</v>
      </c>
      <c r="AA110">
        <f t="shared" si="9"/>
        <v>1</v>
      </c>
      <c r="AB110">
        <f t="shared" si="9"/>
        <v>1</v>
      </c>
      <c r="AC110">
        <f t="shared" si="9"/>
        <v>1</v>
      </c>
      <c r="AD110">
        <f t="shared" si="9"/>
        <v>1</v>
      </c>
      <c r="AE110">
        <f t="shared" si="9"/>
        <v>1</v>
      </c>
      <c r="AF110">
        <f t="shared" si="8"/>
        <v>1</v>
      </c>
      <c r="AG110">
        <f t="shared" si="8"/>
        <v>1</v>
      </c>
      <c r="AH110">
        <f t="shared" si="8"/>
        <v>1</v>
      </c>
      <c r="AI110">
        <f t="shared" si="8"/>
        <v>1</v>
      </c>
      <c r="AJ110">
        <f t="shared" si="8"/>
        <v>1</v>
      </c>
    </row>
    <row r="111" spans="1:36" ht="15.5" x14ac:dyDescent="0.35">
      <c r="A111" s="49" t="s">
        <v>124</v>
      </c>
      <c r="B111" s="25">
        <f>PIF!T111</f>
        <v>1</v>
      </c>
      <c r="C111">
        <f>PIF!X111</f>
        <v>0</v>
      </c>
      <c r="D111" s="47">
        <f>Prev!B109</f>
        <v>0.36647085018416509</v>
      </c>
      <c r="E111" s="47">
        <f>Prev!E109</f>
        <v>0.3613485150760482</v>
      </c>
      <c r="F111" s="47">
        <f>Prev!H109</f>
        <v>0.35249589709844004</v>
      </c>
      <c r="G111" s="47">
        <f>Prev!K109</f>
        <v>0.34751865211482114</v>
      </c>
      <c r="H111" s="47">
        <f>Prev!N109</f>
        <v>0.34253407892618393</v>
      </c>
      <c r="I111" s="47">
        <f>Prev!Q109</f>
        <v>0.33754225769776369</v>
      </c>
      <c r="J111" s="47">
        <f>Prev!T109</f>
        <v>0.3325433391054326</v>
      </c>
      <c r="K111" s="47">
        <f>Prev!W109</f>
        <v>0.3275375456812199</v>
      </c>
      <c r="L111" s="47">
        <f>Prev!Z109</f>
        <v>0.32252517277614318</v>
      </c>
      <c r="M111" s="47">
        <f>Prev!AC109</f>
        <v>0.31750658916655028</v>
      </c>
      <c r="P111">
        <f t="shared" si="11"/>
        <v>0</v>
      </c>
      <c r="Q111">
        <f t="shared" si="11"/>
        <v>0</v>
      </c>
      <c r="R111">
        <f t="shared" si="11"/>
        <v>0</v>
      </c>
      <c r="S111">
        <f t="shared" si="11"/>
        <v>0</v>
      </c>
      <c r="T111">
        <f t="shared" si="11"/>
        <v>0</v>
      </c>
      <c r="U111">
        <f t="shared" si="10"/>
        <v>0</v>
      </c>
      <c r="V111">
        <f t="shared" si="10"/>
        <v>0</v>
      </c>
      <c r="W111">
        <f t="shared" si="10"/>
        <v>0</v>
      </c>
      <c r="X111">
        <f t="shared" si="10"/>
        <v>0</v>
      </c>
      <c r="Y111">
        <f t="shared" si="10"/>
        <v>0</v>
      </c>
      <c r="AA111">
        <f t="shared" si="9"/>
        <v>1</v>
      </c>
      <c r="AB111">
        <f t="shared" si="9"/>
        <v>1</v>
      </c>
      <c r="AC111">
        <f t="shared" si="9"/>
        <v>1</v>
      </c>
      <c r="AD111">
        <f t="shared" si="9"/>
        <v>1</v>
      </c>
      <c r="AE111">
        <f t="shared" si="9"/>
        <v>1</v>
      </c>
      <c r="AF111">
        <f t="shared" si="8"/>
        <v>1</v>
      </c>
      <c r="AG111">
        <f t="shared" si="8"/>
        <v>1</v>
      </c>
      <c r="AH111">
        <f t="shared" si="8"/>
        <v>1</v>
      </c>
      <c r="AI111">
        <f t="shared" si="8"/>
        <v>1</v>
      </c>
      <c r="AJ111">
        <f t="shared" si="8"/>
        <v>1</v>
      </c>
    </row>
    <row r="112" spans="1:36" ht="15.5" x14ac:dyDescent="0.35">
      <c r="A112" s="49" t="s">
        <v>125</v>
      </c>
      <c r="B112" s="25">
        <f>PIF!T112</f>
        <v>1</v>
      </c>
      <c r="C112">
        <f>PIF!X112</f>
        <v>0</v>
      </c>
      <c r="D112" s="47">
        <f>Prev!B110</f>
        <v>0.36647085018416481</v>
      </c>
      <c r="E112" s="47">
        <f>Prev!E110</f>
        <v>0.36134851507604798</v>
      </c>
      <c r="F112" s="47">
        <f>Prev!H110</f>
        <v>0.35209384113704262</v>
      </c>
      <c r="G112" s="47">
        <f>Prev!K110</f>
        <v>0.34708757094920445</v>
      </c>
      <c r="H112" s="47">
        <f>Prev!N110</f>
        <v>0.34207652666255828</v>
      </c>
      <c r="I112" s="47">
        <f>Prev!Q110</f>
        <v>0.33706076279553221</v>
      </c>
      <c r="J112" s="47">
        <f>Prev!T110</f>
        <v>0.33204039300571098</v>
      </c>
      <c r="K112" s="47">
        <f>Prev!W110</f>
        <v>0.32701559247901951</v>
      </c>
      <c r="L112" s="47">
        <f>Prev!Z110</f>
        <v>0.32198659992136264</v>
      </c>
      <c r="M112" s="47">
        <f>Prev!AC110</f>
        <v>0.31695371917246634</v>
      </c>
      <c r="P112">
        <f t="shared" si="11"/>
        <v>0</v>
      </c>
      <c r="Q112">
        <f t="shared" si="11"/>
        <v>0</v>
      </c>
      <c r="R112">
        <f t="shared" si="11"/>
        <v>0</v>
      </c>
      <c r="S112">
        <f t="shared" si="11"/>
        <v>0</v>
      </c>
      <c r="T112">
        <f t="shared" si="11"/>
        <v>0</v>
      </c>
      <c r="U112">
        <f t="shared" si="10"/>
        <v>0</v>
      </c>
      <c r="V112">
        <f t="shared" si="10"/>
        <v>0</v>
      </c>
      <c r="W112">
        <f t="shared" si="10"/>
        <v>0</v>
      </c>
      <c r="X112">
        <f t="shared" si="10"/>
        <v>0</v>
      </c>
      <c r="Y112">
        <f t="shared" si="10"/>
        <v>0</v>
      </c>
      <c r="AA112">
        <f t="shared" si="9"/>
        <v>1</v>
      </c>
      <c r="AB112">
        <f t="shared" si="9"/>
        <v>1</v>
      </c>
      <c r="AC112">
        <f t="shared" si="9"/>
        <v>1</v>
      </c>
      <c r="AD112">
        <f t="shared" si="9"/>
        <v>1</v>
      </c>
      <c r="AE112">
        <f t="shared" si="9"/>
        <v>1</v>
      </c>
      <c r="AF112">
        <f t="shared" si="8"/>
        <v>1</v>
      </c>
      <c r="AG112">
        <f t="shared" si="8"/>
        <v>1</v>
      </c>
      <c r="AH112">
        <f t="shared" si="8"/>
        <v>1</v>
      </c>
      <c r="AI112">
        <f t="shared" si="8"/>
        <v>1</v>
      </c>
      <c r="AJ112">
        <f t="shared" si="8"/>
        <v>1</v>
      </c>
    </row>
    <row r="113" spans="1:36" ht="15.5" x14ac:dyDescent="0.35">
      <c r="A113" s="49" t="s">
        <v>126</v>
      </c>
      <c r="B113" s="25">
        <f>PIF!T113</f>
        <v>1</v>
      </c>
      <c r="C113">
        <f>PIF!X113</f>
        <v>0</v>
      </c>
      <c r="D113" s="47">
        <f>Prev!B111</f>
        <v>0.42442020158363369</v>
      </c>
      <c r="E113" s="47">
        <f>Prev!E111</f>
        <v>0.41874990865211181</v>
      </c>
      <c r="F113" s="47">
        <f>Prev!H111</f>
        <v>0.40881547329505658</v>
      </c>
      <c r="G113" s="47">
        <f>Prev!K111</f>
        <v>0.40327024013999352</v>
      </c>
      <c r="H113" s="47">
        <f>Prev!N111</f>
        <v>0.39770861964703674</v>
      </c>
      <c r="I113" s="47">
        <f>Prev!Q111</f>
        <v>0.39213064014998034</v>
      </c>
      <c r="J113" s="47">
        <f>Prev!T111</f>
        <v>0.38653640516400689</v>
      </c>
      <c r="K113" s="47">
        <f>Prev!W111</f>
        <v>0.38092609651560611</v>
      </c>
      <c r="L113" s="47">
        <f>Prev!Z111</f>
        <v>0.37529997701840767</v>
      </c>
      <c r="M113" s="47">
        <f>Prev!AC111</f>
        <v>0.36965839271544398</v>
      </c>
      <c r="P113">
        <f t="shared" si="11"/>
        <v>0</v>
      </c>
      <c r="Q113">
        <f t="shared" si="11"/>
        <v>0</v>
      </c>
      <c r="R113">
        <f t="shared" si="11"/>
        <v>0</v>
      </c>
      <c r="S113">
        <f t="shared" si="11"/>
        <v>0</v>
      </c>
      <c r="T113">
        <f t="shared" si="11"/>
        <v>0</v>
      </c>
      <c r="U113">
        <f t="shared" si="10"/>
        <v>0</v>
      </c>
      <c r="V113">
        <f t="shared" si="10"/>
        <v>0</v>
      </c>
      <c r="W113">
        <f t="shared" si="10"/>
        <v>0</v>
      </c>
      <c r="X113">
        <f t="shared" si="10"/>
        <v>0</v>
      </c>
      <c r="Y113">
        <f t="shared" si="10"/>
        <v>0</v>
      </c>
      <c r="AA113">
        <f t="shared" si="9"/>
        <v>1</v>
      </c>
      <c r="AB113">
        <f t="shared" si="9"/>
        <v>1</v>
      </c>
      <c r="AC113">
        <f t="shared" si="9"/>
        <v>1</v>
      </c>
      <c r="AD113">
        <f t="shared" si="9"/>
        <v>1</v>
      </c>
      <c r="AE113">
        <f t="shared" si="9"/>
        <v>1</v>
      </c>
      <c r="AF113">
        <f t="shared" si="8"/>
        <v>1</v>
      </c>
      <c r="AG113">
        <f t="shared" si="8"/>
        <v>1</v>
      </c>
      <c r="AH113">
        <f t="shared" si="8"/>
        <v>1</v>
      </c>
      <c r="AI113">
        <f t="shared" si="8"/>
        <v>1</v>
      </c>
      <c r="AJ113">
        <f t="shared" si="8"/>
        <v>1</v>
      </c>
    </row>
    <row r="114" spans="1:36" ht="15.5" x14ac:dyDescent="0.35">
      <c r="A114" s="49" t="s">
        <v>127</v>
      </c>
      <c r="B114" s="25">
        <f>PIF!T114</f>
        <v>1</v>
      </c>
      <c r="C114">
        <f>PIF!X114</f>
        <v>0</v>
      </c>
      <c r="D114" s="47">
        <f>Prev!B112</f>
        <v>0.39990383515034861</v>
      </c>
      <c r="E114" s="47">
        <f>Prev!E112</f>
        <v>0.39531656857417385</v>
      </c>
      <c r="F114" s="47">
        <f>Prev!H112</f>
        <v>0.38593898582387948</v>
      </c>
      <c r="G114" s="47">
        <f>Prev!K112</f>
        <v>0.38151247280302791</v>
      </c>
      <c r="H114" s="47">
        <f>Prev!N112</f>
        <v>0.37707186360825895</v>
      </c>
      <c r="I114" s="47">
        <f>Prev!Q112</f>
        <v>0.37261678461877773</v>
      </c>
      <c r="J114" s="47">
        <f>Prev!T112</f>
        <v>0.36814692435304397</v>
      </c>
      <c r="K114" s="47">
        <f>Prev!W112</f>
        <v>0.36366203504119177</v>
      </c>
      <c r="L114" s="47">
        <f>Prev!Z112</f>
        <v>0.35916193384784201</v>
      </c>
      <c r="M114" s="47">
        <f>Prev!AC112</f>
        <v>0.35464650377199863</v>
      </c>
      <c r="P114">
        <f t="shared" si="11"/>
        <v>0</v>
      </c>
      <c r="Q114">
        <f t="shared" si="11"/>
        <v>0</v>
      </c>
      <c r="R114">
        <f t="shared" si="11"/>
        <v>0</v>
      </c>
      <c r="S114">
        <f t="shared" si="11"/>
        <v>0</v>
      </c>
      <c r="T114">
        <f t="shared" si="11"/>
        <v>0</v>
      </c>
      <c r="U114">
        <f t="shared" si="10"/>
        <v>0</v>
      </c>
      <c r="V114">
        <f t="shared" si="10"/>
        <v>0</v>
      </c>
      <c r="W114">
        <f t="shared" si="10"/>
        <v>0</v>
      </c>
      <c r="X114">
        <f t="shared" si="10"/>
        <v>0</v>
      </c>
      <c r="Y114">
        <f t="shared" si="10"/>
        <v>0</v>
      </c>
      <c r="AA114">
        <f t="shared" si="9"/>
        <v>1</v>
      </c>
      <c r="AB114">
        <f t="shared" si="9"/>
        <v>1</v>
      </c>
      <c r="AC114">
        <f t="shared" si="9"/>
        <v>1</v>
      </c>
      <c r="AD114">
        <f t="shared" si="9"/>
        <v>1</v>
      </c>
      <c r="AE114">
        <f t="shared" si="9"/>
        <v>1</v>
      </c>
      <c r="AF114">
        <f t="shared" si="8"/>
        <v>1</v>
      </c>
      <c r="AG114">
        <f t="shared" si="8"/>
        <v>1</v>
      </c>
      <c r="AH114">
        <f t="shared" si="8"/>
        <v>1</v>
      </c>
      <c r="AI114">
        <f t="shared" si="8"/>
        <v>1</v>
      </c>
      <c r="AJ114">
        <f t="shared" si="8"/>
        <v>1</v>
      </c>
    </row>
    <row r="115" spans="1:36" ht="15.5" x14ac:dyDescent="0.35">
      <c r="A115" s="49" t="s">
        <v>128</v>
      </c>
      <c r="B115" s="25">
        <f>PIF!T115</f>
        <v>1</v>
      </c>
      <c r="C115">
        <f>PIF!X115</f>
        <v>0</v>
      </c>
      <c r="D115" s="47">
        <f>Prev!B113</f>
        <v>0.39990383515034872</v>
      </c>
      <c r="E115" s="47">
        <f>Prev!E113</f>
        <v>0.39531656857417391</v>
      </c>
      <c r="F115" s="47">
        <f>Prev!H113</f>
        <v>0.38602079077482065</v>
      </c>
      <c r="G115" s="47">
        <f>Prev!K113</f>
        <v>0.38159824956330657</v>
      </c>
      <c r="H115" s="47">
        <f>Prev!N113</f>
        <v>0.3771612116738659</v>
      </c>
      <c r="I115" s="47">
        <f>Prev!Q113</f>
        <v>0.37270931046896805</v>
      </c>
      <c r="J115" s="47">
        <f>Prev!T113</f>
        <v>0.36824224295845581</v>
      </c>
      <c r="K115" s="47">
        <f>Prev!W113</f>
        <v>0.36375977121064168</v>
      </c>
      <c r="L115" s="47">
        <f>Prev!Z113</f>
        <v>0.35926172341826074</v>
      </c>
      <c r="M115" s="47">
        <f>Prev!AC113</f>
        <v>0.35474799464671786</v>
      </c>
      <c r="P115">
        <f t="shared" si="11"/>
        <v>0</v>
      </c>
      <c r="Q115">
        <f t="shared" si="11"/>
        <v>0</v>
      </c>
      <c r="R115">
        <f t="shared" si="11"/>
        <v>0</v>
      </c>
      <c r="S115">
        <f t="shared" si="11"/>
        <v>0</v>
      </c>
      <c r="T115">
        <f t="shared" si="11"/>
        <v>0</v>
      </c>
      <c r="U115">
        <f t="shared" si="10"/>
        <v>0</v>
      </c>
      <c r="V115">
        <f t="shared" si="10"/>
        <v>0</v>
      </c>
      <c r="W115">
        <f t="shared" si="10"/>
        <v>0</v>
      </c>
      <c r="X115">
        <f t="shared" si="10"/>
        <v>0</v>
      </c>
      <c r="Y115">
        <f t="shared" si="10"/>
        <v>0</v>
      </c>
      <c r="AA115">
        <f t="shared" si="9"/>
        <v>1</v>
      </c>
      <c r="AB115">
        <f t="shared" si="9"/>
        <v>1</v>
      </c>
      <c r="AC115">
        <f t="shared" si="9"/>
        <v>1</v>
      </c>
      <c r="AD115">
        <f t="shared" si="9"/>
        <v>1</v>
      </c>
      <c r="AE115">
        <f t="shared" si="9"/>
        <v>1</v>
      </c>
      <c r="AF115">
        <f t="shared" si="8"/>
        <v>1</v>
      </c>
      <c r="AG115">
        <f t="shared" si="8"/>
        <v>1</v>
      </c>
      <c r="AH115">
        <f t="shared" si="8"/>
        <v>1</v>
      </c>
      <c r="AI115">
        <f t="shared" si="8"/>
        <v>1</v>
      </c>
      <c r="AJ115">
        <f t="shared" si="8"/>
        <v>1</v>
      </c>
    </row>
    <row r="116" spans="1:36" ht="15.5" x14ac:dyDescent="0.35">
      <c r="A116" s="49" t="s">
        <v>129</v>
      </c>
      <c r="B116" s="25">
        <f>PIF!T116</f>
        <v>1</v>
      </c>
      <c r="C116">
        <f>PIF!X116</f>
        <v>0</v>
      </c>
      <c r="D116" s="47">
        <f>Prev!B114</f>
        <v>0.39990383515034877</v>
      </c>
      <c r="E116" s="47">
        <f>Prev!E114</f>
        <v>0.39531656857417385</v>
      </c>
      <c r="F116" s="47">
        <f>Prev!H114</f>
        <v>0.38588406976856915</v>
      </c>
      <c r="G116" s="47">
        <f>Prev!K114</f>
        <v>0.38145471148066601</v>
      </c>
      <c r="H116" s="47">
        <f>Prev!N114</f>
        <v>0.37701153301157087</v>
      </c>
      <c r="I116" s="47">
        <f>Prev!Q114</f>
        <v>0.37255415644592277</v>
      </c>
      <c r="J116" s="47">
        <f>Prev!T114</f>
        <v>0.36808226493333907</v>
      </c>
      <c r="K116" s="47">
        <f>Prev!W114</f>
        <v>0.36359560437127753</v>
      </c>
      <c r="L116" s="47">
        <f>Prev!Z114</f>
        <v>0.35909398473554482</v>
      </c>
      <c r="M116" s="47">
        <f>Prev!AC114</f>
        <v>0.35457728108459236</v>
      </c>
      <c r="P116">
        <f t="shared" si="11"/>
        <v>0</v>
      </c>
      <c r="Q116">
        <f t="shared" si="11"/>
        <v>0</v>
      </c>
      <c r="R116">
        <f t="shared" si="11"/>
        <v>0</v>
      </c>
      <c r="S116">
        <f t="shared" si="11"/>
        <v>0</v>
      </c>
      <c r="T116">
        <f t="shared" si="11"/>
        <v>0</v>
      </c>
      <c r="U116">
        <f t="shared" si="10"/>
        <v>0</v>
      </c>
      <c r="V116">
        <f t="shared" si="10"/>
        <v>0</v>
      </c>
      <c r="W116">
        <f t="shared" si="10"/>
        <v>0</v>
      </c>
      <c r="X116">
        <f t="shared" si="10"/>
        <v>0</v>
      </c>
      <c r="Y116">
        <f t="shared" si="10"/>
        <v>0</v>
      </c>
      <c r="AA116">
        <f t="shared" si="9"/>
        <v>1</v>
      </c>
      <c r="AB116">
        <f t="shared" si="9"/>
        <v>1</v>
      </c>
      <c r="AC116">
        <f t="shared" si="9"/>
        <v>1</v>
      </c>
      <c r="AD116">
        <f t="shared" si="9"/>
        <v>1</v>
      </c>
      <c r="AE116">
        <f t="shared" si="9"/>
        <v>1</v>
      </c>
      <c r="AF116">
        <f t="shared" si="8"/>
        <v>1</v>
      </c>
      <c r="AG116">
        <f t="shared" si="8"/>
        <v>1</v>
      </c>
      <c r="AH116">
        <f t="shared" si="8"/>
        <v>1</v>
      </c>
      <c r="AI116">
        <f t="shared" si="8"/>
        <v>1</v>
      </c>
      <c r="AJ116">
        <f t="shared" si="8"/>
        <v>1</v>
      </c>
    </row>
    <row r="117" spans="1:36" ht="15.5" x14ac:dyDescent="0.35">
      <c r="A117" s="49" t="s">
        <v>130</v>
      </c>
      <c r="B117" s="25">
        <f>PIF!T117</f>
        <v>1</v>
      </c>
      <c r="C117">
        <f>PIF!X117</f>
        <v>0</v>
      </c>
      <c r="D117" s="47">
        <f>Prev!B115</f>
        <v>0.39990383515034861</v>
      </c>
      <c r="E117" s="47">
        <f>Prev!E115</f>
        <v>0.39531656857417408</v>
      </c>
      <c r="F117" s="47">
        <f>Prev!H115</f>
        <v>0.38627855302685865</v>
      </c>
      <c r="G117" s="47">
        <f>Prev!K115</f>
        <v>0.38186675280658944</v>
      </c>
      <c r="H117" s="47">
        <f>Prev!N115</f>
        <v>0.37743926576543169</v>
      </c>
      <c r="I117" s="47">
        <f>Prev!Q115</f>
        <v>0.3729957511389515</v>
      </c>
      <c r="J117" s="47">
        <f>Prev!T115</f>
        <v>0.36853593593827044</v>
      </c>
      <c r="K117" s="47">
        <f>Prev!W115</f>
        <v>0.36405961587529534</v>
      </c>
      <c r="L117" s="47">
        <f>Prev!Z115</f>
        <v>0.35956665595927523</v>
      </c>
      <c r="M117" s="47">
        <f>Prev!AC115</f>
        <v>0.35505699079408942</v>
      </c>
      <c r="P117">
        <f t="shared" si="11"/>
        <v>0</v>
      </c>
      <c r="Q117">
        <f t="shared" si="11"/>
        <v>0</v>
      </c>
      <c r="R117">
        <f t="shared" si="11"/>
        <v>0</v>
      </c>
      <c r="S117">
        <f t="shared" si="11"/>
        <v>0</v>
      </c>
      <c r="T117">
        <f t="shared" si="11"/>
        <v>0</v>
      </c>
      <c r="U117">
        <f t="shared" si="10"/>
        <v>0</v>
      </c>
      <c r="V117">
        <f t="shared" si="10"/>
        <v>0</v>
      </c>
      <c r="W117">
        <f t="shared" si="10"/>
        <v>0</v>
      </c>
      <c r="X117">
        <f t="shared" si="10"/>
        <v>0</v>
      </c>
      <c r="Y117">
        <f t="shared" si="10"/>
        <v>0</v>
      </c>
      <c r="AA117">
        <f t="shared" si="9"/>
        <v>1</v>
      </c>
      <c r="AB117">
        <f t="shared" si="9"/>
        <v>1</v>
      </c>
      <c r="AC117">
        <f t="shared" si="9"/>
        <v>1</v>
      </c>
      <c r="AD117">
        <f t="shared" si="9"/>
        <v>1</v>
      </c>
      <c r="AE117">
        <f t="shared" si="9"/>
        <v>1</v>
      </c>
      <c r="AF117">
        <f t="shared" si="8"/>
        <v>1</v>
      </c>
      <c r="AG117">
        <f t="shared" si="8"/>
        <v>1</v>
      </c>
      <c r="AH117">
        <f t="shared" si="8"/>
        <v>1</v>
      </c>
      <c r="AI117">
        <f t="shared" si="8"/>
        <v>1</v>
      </c>
      <c r="AJ117">
        <f t="shared" si="8"/>
        <v>1</v>
      </c>
    </row>
    <row r="118" spans="1:36" ht="15.5" x14ac:dyDescent="0.35">
      <c r="A118" s="49" t="s">
        <v>131</v>
      </c>
      <c r="B118" s="25">
        <f>PIF!T118</f>
        <v>1</v>
      </c>
      <c r="C118">
        <f>PIF!X118</f>
        <v>0</v>
      </c>
      <c r="D118" s="47">
        <f>Prev!B116</f>
        <v>0.42712697772740432</v>
      </c>
      <c r="E118" s="47">
        <f>Prev!E116</f>
        <v>0.42232848979227505</v>
      </c>
      <c r="F118" s="47">
        <f>Prev!H116</f>
        <v>0.41293383825438912</v>
      </c>
      <c r="G118" s="47">
        <f>Prev!K116</f>
        <v>0.40831730639853486</v>
      </c>
      <c r="H118" s="47">
        <f>Prev!N116</f>
        <v>0.40368080423010305</v>
      </c>
      <c r="I118" s="47">
        <f>Prev!Q116</f>
        <v>0.39902393699609473</v>
      </c>
      <c r="J118" s="47">
        <f>Prev!T116</f>
        <v>0.39434638263769756</v>
      </c>
      <c r="K118" s="47">
        <f>Prev!W116</f>
        <v>0.38964789301371688</v>
      </c>
      <c r="L118" s="47">
        <f>Prev!Z116</f>
        <v>0.38492829477137663</v>
      </c>
      <c r="M118" s="47">
        <f>Prev!AC116</f>
        <v>0.38018748989491891</v>
      </c>
      <c r="P118">
        <f t="shared" si="11"/>
        <v>0</v>
      </c>
      <c r="Q118">
        <f t="shared" si="11"/>
        <v>0</v>
      </c>
      <c r="R118">
        <f t="shared" si="11"/>
        <v>0</v>
      </c>
      <c r="S118">
        <f t="shared" si="11"/>
        <v>0</v>
      </c>
      <c r="T118">
        <f t="shared" si="11"/>
        <v>0</v>
      </c>
      <c r="U118">
        <f t="shared" si="10"/>
        <v>0</v>
      </c>
      <c r="V118">
        <f t="shared" si="10"/>
        <v>0</v>
      </c>
      <c r="W118">
        <f t="shared" si="10"/>
        <v>0</v>
      </c>
      <c r="X118">
        <f t="shared" si="10"/>
        <v>0</v>
      </c>
      <c r="Y118">
        <f t="shared" si="10"/>
        <v>0</v>
      </c>
      <c r="AA118">
        <f t="shared" si="9"/>
        <v>1</v>
      </c>
      <c r="AB118">
        <f t="shared" si="9"/>
        <v>1</v>
      </c>
      <c r="AC118">
        <f t="shared" si="9"/>
        <v>1</v>
      </c>
      <c r="AD118">
        <f t="shared" si="9"/>
        <v>1</v>
      </c>
      <c r="AE118">
        <f t="shared" si="9"/>
        <v>1</v>
      </c>
      <c r="AF118">
        <f t="shared" si="8"/>
        <v>1</v>
      </c>
      <c r="AG118">
        <f t="shared" si="8"/>
        <v>1</v>
      </c>
      <c r="AH118">
        <f t="shared" si="8"/>
        <v>1</v>
      </c>
      <c r="AI118">
        <f t="shared" si="8"/>
        <v>1</v>
      </c>
      <c r="AJ118">
        <f t="shared" si="8"/>
        <v>1</v>
      </c>
    </row>
    <row r="119" spans="1:36" ht="15.5" x14ac:dyDescent="0.35">
      <c r="A119" s="49" t="s">
        <v>132</v>
      </c>
      <c r="B119" s="25">
        <f>PIF!T119</f>
        <v>1</v>
      </c>
      <c r="C119">
        <f>PIF!X119</f>
        <v>0</v>
      </c>
      <c r="D119" s="47">
        <f>Prev!B117</f>
        <v>0.43899138274468735</v>
      </c>
      <c r="E119" s="47">
        <f>Prev!E117</f>
        <v>0.4337771785911767</v>
      </c>
      <c r="F119" s="47">
        <f>Prev!H117</f>
        <v>0.42431904161263656</v>
      </c>
      <c r="G119" s="47">
        <f>Prev!K117</f>
        <v>0.41928640434589848</v>
      </c>
      <c r="H119" s="47">
        <f>Prev!N117</f>
        <v>0.41423085143107868</v>
      </c>
      <c r="I119" s="47">
        <f>Prev!Q117</f>
        <v>0.40915211579468036</v>
      </c>
      <c r="J119" s="47">
        <f>Prev!T117</f>
        <v>0.40405001311731686</v>
      </c>
      <c r="K119" s="47">
        <f>Prev!W117</f>
        <v>0.3989244432773662</v>
      </c>
      <c r="L119" s="47">
        <f>Prev!Z117</f>
        <v>0.39377539141016904</v>
      </c>
      <c r="M119" s="47">
        <f>Prev!AC117</f>
        <v>0.38860292861385087</v>
      </c>
      <c r="P119">
        <f t="shared" si="11"/>
        <v>0</v>
      </c>
      <c r="Q119">
        <f t="shared" si="11"/>
        <v>0</v>
      </c>
      <c r="R119">
        <f t="shared" si="11"/>
        <v>0</v>
      </c>
      <c r="S119">
        <f t="shared" si="11"/>
        <v>0</v>
      </c>
      <c r="T119">
        <f t="shared" si="11"/>
        <v>0</v>
      </c>
      <c r="U119">
        <f t="shared" si="10"/>
        <v>0</v>
      </c>
      <c r="V119">
        <f t="shared" si="10"/>
        <v>0</v>
      </c>
      <c r="W119">
        <f t="shared" si="10"/>
        <v>0</v>
      </c>
      <c r="X119">
        <f t="shared" si="10"/>
        <v>0</v>
      </c>
      <c r="Y119">
        <f t="shared" si="10"/>
        <v>0</v>
      </c>
      <c r="AA119">
        <f t="shared" si="9"/>
        <v>1</v>
      </c>
      <c r="AB119">
        <f t="shared" si="9"/>
        <v>1</v>
      </c>
      <c r="AC119">
        <f t="shared" si="9"/>
        <v>1</v>
      </c>
      <c r="AD119">
        <f t="shared" si="9"/>
        <v>1</v>
      </c>
      <c r="AE119">
        <f t="shared" si="9"/>
        <v>1</v>
      </c>
      <c r="AF119">
        <f t="shared" si="8"/>
        <v>1</v>
      </c>
      <c r="AG119">
        <f t="shared" si="8"/>
        <v>1</v>
      </c>
      <c r="AH119">
        <f t="shared" si="8"/>
        <v>1</v>
      </c>
      <c r="AI119">
        <f t="shared" si="8"/>
        <v>1</v>
      </c>
      <c r="AJ119">
        <f t="shared" si="8"/>
        <v>1</v>
      </c>
    </row>
    <row r="120" spans="1:36" ht="15.5" x14ac:dyDescent="0.35">
      <c r="A120" s="49" t="s">
        <v>133</v>
      </c>
      <c r="B120" s="25">
        <f>PIF!T120</f>
        <v>1</v>
      </c>
      <c r="C120">
        <f>PIF!X120</f>
        <v>0</v>
      </c>
      <c r="D120" s="47">
        <f>Prev!B118</f>
        <v>0.43899138274468685</v>
      </c>
      <c r="E120" s="47">
        <f>Prev!E118</f>
        <v>0.43377717859117693</v>
      </c>
      <c r="F120" s="47">
        <f>Prev!H118</f>
        <v>0.42435224866438886</v>
      </c>
      <c r="G120" s="47">
        <f>Prev!K118</f>
        <v>0.41932090361439167</v>
      </c>
      <c r="H120" s="47">
        <f>Prev!N118</f>
        <v>0.41426649089260226</v>
      </c>
      <c r="I120" s="47">
        <f>Prev!Q118</f>
        <v>0.40918874700431768</v>
      </c>
      <c r="J120" s="47">
        <f>Prev!T118</f>
        <v>0.40408749172563591</v>
      </c>
      <c r="K120" s="47">
        <f>Prev!W118</f>
        <v>0.3989626294843665</v>
      </c>
      <c r="L120" s="47">
        <f>Prev!Z118</f>
        <v>0.39381415035866452</v>
      </c>
      <c r="M120" s="47">
        <f>Prev!AC118</f>
        <v>0.38864213072473647</v>
      </c>
      <c r="P120">
        <f t="shared" si="11"/>
        <v>0</v>
      </c>
      <c r="Q120">
        <f t="shared" si="11"/>
        <v>0</v>
      </c>
      <c r="R120">
        <f t="shared" si="11"/>
        <v>0</v>
      </c>
      <c r="S120">
        <f t="shared" si="11"/>
        <v>0</v>
      </c>
      <c r="T120">
        <f t="shared" si="11"/>
        <v>0</v>
      </c>
      <c r="U120">
        <f t="shared" si="10"/>
        <v>0</v>
      </c>
      <c r="V120">
        <f t="shared" si="10"/>
        <v>0</v>
      </c>
      <c r="W120">
        <f t="shared" si="10"/>
        <v>0</v>
      </c>
      <c r="X120">
        <f t="shared" si="10"/>
        <v>0</v>
      </c>
      <c r="Y120">
        <f t="shared" si="10"/>
        <v>0</v>
      </c>
      <c r="AA120">
        <f t="shared" si="9"/>
        <v>1</v>
      </c>
      <c r="AB120">
        <f t="shared" si="9"/>
        <v>1</v>
      </c>
      <c r="AC120">
        <f t="shared" si="9"/>
        <v>1</v>
      </c>
      <c r="AD120">
        <f t="shared" si="9"/>
        <v>1</v>
      </c>
      <c r="AE120">
        <f t="shared" si="9"/>
        <v>1</v>
      </c>
      <c r="AF120">
        <f t="shared" si="8"/>
        <v>1</v>
      </c>
      <c r="AG120">
        <f t="shared" si="8"/>
        <v>1</v>
      </c>
      <c r="AH120">
        <f t="shared" si="8"/>
        <v>1</v>
      </c>
      <c r="AI120">
        <f t="shared" si="8"/>
        <v>1</v>
      </c>
      <c r="AJ120">
        <f t="shared" si="8"/>
        <v>1</v>
      </c>
    </row>
    <row r="121" spans="1:36" ht="15.5" x14ac:dyDescent="0.35">
      <c r="A121" s="49" t="s">
        <v>134</v>
      </c>
      <c r="B121" s="25">
        <f>PIF!T121</f>
        <v>1</v>
      </c>
      <c r="C121">
        <f>PIF!X121</f>
        <v>0</v>
      </c>
      <c r="D121" s="47">
        <f>Prev!B119</f>
        <v>0.4389913827446873</v>
      </c>
      <c r="E121" s="47">
        <f>Prev!E119</f>
        <v>0.4337771785911767</v>
      </c>
      <c r="F121" s="47">
        <f>Prev!H119</f>
        <v>0.42495193400716924</v>
      </c>
      <c r="G121" s="47">
        <f>Prev!K119</f>
        <v>0.41993884874031995</v>
      </c>
      <c r="H121" s="47">
        <f>Prev!N119</f>
        <v>0.41490016872282826</v>
      </c>
      <c r="I121" s="47">
        <f>Prev!Q119</f>
        <v>0.40983570595916236</v>
      </c>
      <c r="J121" s="47">
        <f>Prev!T119</f>
        <v>0.40474536316012516</v>
      </c>
      <c r="K121" s="47">
        <f>Prev!W119</f>
        <v>0.399629134064095</v>
      </c>
      <c r="L121" s="47">
        <f>Prev!Z119</f>
        <v>0.3944871034226986</v>
      </c>
      <c r="M121" s="47">
        <f>Prev!AC119</f>
        <v>0.38931944668554624</v>
      </c>
      <c r="P121">
        <f t="shared" si="11"/>
        <v>0</v>
      </c>
      <c r="Q121">
        <f t="shared" si="11"/>
        <v>0</v>
      </c>
      <c r="R121">
        <f t="shared" si="11"/>
        <v>0</v>
      </c>
      <c r="S121">
        <f t="shared" si="11"/>
        <v>0</v>
      </c>
      <c r="T121">
        <f t="shared" si="11"/>
        <v>0</v>
      </c>
      <c r="U121">
        <f t="shared" si="10"/>
        <v>0</v>
      </c>
      <c r="V121">
        <f t="shared" si="10"/>
        <v>0</v>
      </c>
      <c r="W121">
        <f t="shared" si="10"/>
        <v>0</v>
      </c>
      <c r="X121">
        <f t="shared" si="10"/>
        <v>0</v>
      </c>
      <c r="Y121">
        <f t="shared" si="10"/>
        <v>0</v>
      </c>
      <c r="AA121">
        <f t="shared" si="9"/>
        <v>1</v>
      </c>
      <c r="AB121">
        <f t="shared" si="9"/>
        <v>1</v>
      </c>
      <c r="AC121">
        <f t="shared" si="9"/>
        <v>1</v>
      </c>
      <c r="AD121">
        <f t="shared" si="9"/>
        <v>1</v>
      </c>
      <c r="AE121">
        <f t="shared" si="9"/>
        <v>1</v>
      </c>
      <c r="AF121">
        <f t="shared" ref="AF121:AJ171" si="12">1+U121</f>
        <v>1</v>
      </c>
      <c r="AG121">
        <f t="shared" si="12"/>
        <v>1</v>
      </c>
      <c r="AH121">
        <f t="shared" si="12"/>
        <v>1</v>
      </c>
      <c r="AI121">
        <f t="shared" si="12"/>
        <v>1</v>
      </c>
      <c r="AJ121">
        <f t="shared" si="12"/>
        <v>1</v>
      </c>
    </row>
    <row r="122" spans="1:36" ht="15.5" x14ac:dyDescent="0.35">
      <c r="A122" s="49" t="s">
        <v>135</v>
      </c>
      <c r="B122" s="25">
        <f>PIF!T122</f>
        <v>1</v>
      </c>
      <c r="C122">
        <f>PIF!X122</f>
        <v>0</v>
      </c>
      <c r="D122" s="47">
        <f>Prev!B120</f>
        <v>0.43899138274468719</v>
      </c>
      <c r="E122" s="47">
        <f>Prev!E120</f>
        <v>0.43377717859117687</v>
      </c>
      <c r="F122" s="47">
        <f>Prev!H120</f>
        <v>0.42498323476418165</v>
      </c>
      <c r="G122" s="47">
        <f>Prev!K120</f>
        <v>0.41997087873603617</v>
      </c>
      <c r="H122" s="47">
        <f>Prev!N120</f>
        <v>0.41493280594103515</v>
      </c>
      <c r="I122" s="47">
        <f>Prev!Q120</f>
        <v>0.40986883279214625</v>
      </c>
      <c r="J122" s="47">
        <f>Prev!T120</f>
        <v>0.40477886671120228</v>
      </c>
      <c r="K122" s="47">
        <f>Prev!W120</f>
        <v>0.39966290639835117</v>
      </c>
      <c r="L122" s="47">
        <f>Prev!Z120</f>
        <v>0.39452104176868846</v>
      </c>
      <c r="M122" s="47">
        <f>Prev!AC120</f>
        <v>0.38935345359081325</v>
      </c>
      <c r="P122">
        <f t="shared" si="11"/>
        <v>0</v>
      </c>
      <c r="Q122">
        <f t="shared" si="11"/>
        <v>0</v>
      </c>
      <c r="R122">
        <f t="shared" si="11"/>
        <v>0</v>
      </c>
      <c r="S122">
        <f t="shared" si="11"/>
        <v>0</v>
      </c>
      <c r="T122">
        <f t="shared" si="11"/>
        <v>0</v>
      </c>
      <c r="U122">
        <f t="shared" si="10"/>
        <v>0</v>
      </c>
      <c r="V122">
        <f t="shared" si="10"/>
        <v>0</v>
      </c>
      <c r="W122">
        <f t="shared" si="10"/>
        <v>0</v>
      </c>
      <c r="X122">
        <f t="shared" si="10"/>
        <v>0</v>
      </c>
      <c r="Y122">
        <f t="shared" si="10"/>
        <v>0</v>
      </c>
      <c r="AA122">
        <f t="shared" ref="AA122:AE172" si="13">1+P122</f>
        <v>1</v>
      </c>
      <c r="AB122">
        <f t="shared" si="13"/>
        <v>1</v>
      </c>
      <c r="AC122">
        <f t="shared" si="13"/>
        <v>1</v>
      </c>
      <c r="AD122">
        <f t="shared" si="13"/>
        <v>1</v>
      </c>
      <c r="AE122">
        <f t="shared" si="13"/>
        <v>1</v>
      </c>
      <c r="AF122">
        <f t="shared" si="12"/>
        <v>1</v>
      </c>
      <c r="AG122">
        <f t="shared" si="12"/>
        <v>1</v>
      </c>
      <c r="AH122">
        <f t="shared" si="12"/>
        <v>1</v>
      </c>
      <c r="AI122">
        <f t="shared" si="12"/>
        <v>1</v>
      </c>
      <c r="AJ122">
        <f t="shared" si="12"/>
        <v>1</v>
      </c>
    </row>
    <row r="123" spans="1:36" ht="15.5" x14ac:dyDescent="0.35">
      <c r="A123" s="49" t="s">
        <v>136</v>
      </c>
      <c r="B123" s="25">
        <f>PIF!T123</f>
        <v>1</v>
      </c>
      <c r="C123">
        <f>PIF!X123</f>
        <v>0</v>
      </c>
      <c r="D123" s="47">
        <f>Prev!B121</f>
        <v>0.45559444082548717</v>
      </c>
      <c r="E123" s="47">
        <f>Prev!E121</f>
        <v>0.45026300616504433</v>
      </c>
      <c r="F123" s="47">
        <f>Prev!H121</f>
        <v>0.44163240104668977</v>
      </c>
      <c r="G123" s="47">
        <f>Prev!K121</f>
        <v>0.43651529957170287</v>
      </c>
      <c r="H123" s="47">
        <f>Prev!N121</f>
        <v>0.43136777032614793</v>
      </c>
      <c r="I123" s="47">
        <f>Prev!Q121</f>
        <v>0.42618963949059918</v>
      </c>
      <c r="J123" s="47">
        <f>Prev!T121</f>
        <v>0.42098083126193164</v>
      </c>
      <c r="K123" s="47">
        <f>Prev!W121</f>
        <v>0.4157413677698219</v>
      </c>
      <c r="L123" s="47">
        <f>Prev!Z121</f>
        <v>0.41047136867714329</v>
      </c>
      <c r="M123" s="47">
        <f>Prev!AC121</f>
        <v>0.40517105050070895</v>
      </c>
      <c r="P123">
        <f t="shared" si="11"/>
        <v>0</v>
      </c>
      <c r="Q123">
        <f t="shared" si="11"/>
        <v>0</v>
      </c>
      <c r="R123">
        <f t="shared" si="11"/>
        <v>0</v>
      </c>
      <c r="S123">
        <f t="shared" si="11"/>
        <v>0</v>
      </c>
      <c r="T123">
        <f t="shared" si="11"/>
        <v>0</v>
      </c>
      <c r="U123">
        <f t="shared" si="10"/>
        <v>0</v>
      </c>
      <c r="V123">
        <f t="shared" si="10"/>
        <v>0</v>
      </c>
      <c r="W123">
        <f t="shared" si="10"/>
        <v>0</v>
      </c>
      <c r="X123">
        <f t="shared" si="10"/>
        <v>0</v>
      </c>
      <c r="Y123">
        <f t="shared" si="10"/>
        <v>0</v>
      </c>
      <c r="AA123">
        <f t="shared" si="13"/>
        <v>1</v>
      </c>
      <c r="AB123">
        <f t="shared" si="13"/>
        <v>1</v>
      </c>
      <c r="AC123">
        <f t="shared" si="13"/>
        <v>1</v>
      </c>
      <c r="AD123">
        <f t="shared" si="13"/>
        <v>1</v>
      </c>
      <c r="AE123">
        <f t="shared" si="13"/>
        <v>1</v>
      </c>
      <c r="AF123">
        <f t="shared" si="12"/>
        <v>1</v>
      </c>
      <c r="AG123">
        <f t="shared" si="12"/>
        <v>1</v>
      </c>
      <c r="AH123">
        <f t="shared" si="12"/>
        <v>1</v>
      </c>
      <c r="AI123">
        <f t="shared" si="12"/>
        <v>1</v>
      </c>
      <c r="AJ123">
        <f t="shared" si="12"/>
        <v>1</v>
      </c>
    </row>
    <row r="124" spans="1:36" ht="15.5" x14ac:dyDescent="0.35">
      <c r="A124" s="49" t="s">
        <v>137</v>
      </c>
      <c r="B124" s="25">
        <f>PIF!T124</f>
        <v>2.0299999999999998</v>
      </c>
      <c r="C124">
        <f>PIF!X124</f>
        <v>0.32105545135698871</v>
      </c>
      <c r="D124" s="47">
        <f>Prev!B122</f>
        <v>0.4538703786373629</v>
      </c>
      <c r="E124" s="47">
        <f>Prev!E122</f>
        <v>0.44859727293046453</v>
      </c>
      <c r="F124" s="47">
        <f>Prev!H122</f>
        <v>0.44096814358367231</v>
      </c>
      <c r="G124" s="47">
        <f>Prev!K122</f>
        <v>0.43591986596864118</v>
      </c>
      <c r="H124" s="47">
        <f>Prev!N122</f>
        <v>0.43083844926830461</v>
      </c>
      <c r="I124" s="47">
        <f>Prev!Q122</f>
        <v>0.42572386197046408</v>
      </c>
      <c r="J124" s="47">
        <f>Prev!T122</f>
        <v>0.42057617342738124</v>
      </c>
      <c r="K124" s="47">
        <f>Prev!W122</f>
        <v>0.41539555236055908</v>
      </c>
      <c r="L124" s="47">
        <f>Prev!Z122</f>
        <v>0.41018226515572265</v>
      </c>
      <c r="M124" s="47">
        <f>Prev!AC122</f>
        <v>0.40493667398446065</v>
      </c>
      <c r="P124">
        <f t="shared" si="11"/>
        <v>0.31856272148549991</v>
      </c>
      <c r="Q124">
        <f t="shared" si="11"/>
        <v>0.31603129206424541</v>
      </c>
      <c r="R124">
        <f t="shared" si="11"/>
        <v>0.31233535016653463</v>
      </c>
      <c r="S124">
        <f t="shared" si="11"/>
        <v>0.30986766625813889</v>
      </c>
      <c r="T124">
        <f t="shared" si="11"/>
        <v>0.3073658332307439</v>
      </c>
      <c r="U124">
        <f t="shared" si="10"/>
        <v>0.30482928455795888</v>
      </c>
      <c r="V124">
        <f t="shared" si="10"/>
        <v>0.30225749079557906</v>
      </c>
      <c r="W124">
        <f t="shared" si="10"/>
        <v>0.29964996032418212</v>
      </c>
      <c r="X124">
        <f t="shared" si="10"/>
        <v>0.29700624003736592</v>
      </c>
      <c r="Y124">
        <f t="shared" si="10"/>
        <v>0.29432591599065022</v>
      </c>
      <c r="AA124">
        <f t="shared" si="13"/>
        <v>1.3185627214854998</v>
      </c>
      <c r="AB124">
        <f t="shared" si="13"/>
        <v>1.3160312920642454</v>
      </c>
      <c r="AC124">
        <f t="shared" si="13"/>
        <v>1.3123353501665347</v>
      </c>
      <c r="AD124">
        <f t="shared" si="13"/>
        <v>1.309867666258139</v>
      </c>
      <c r="AE124">
        <f t="shared" si="13"/>
        <v>1.3073658332307438</v>
      </c>
      <c r="AF124">
        <f t="shared" si="12"/>
        <v>1.3048292845579588</v>
      </c>
      <c r="AG124">
        <f t="shared" si="12"/>
        <v>1.3022574907955791</v>
      </c>
      <c r="AH124">
        <f t="shared" si="12"/>
        <v>1.299649960324182</v>
      </c>
      <c r="AI124">
        <f t="shared" si="12"/>
        <v>1.2970062400373659</v>
      </c>
      <c r="AJ124">
        <f t="shared" si="12"/>
        <v>1.2943259159906502</v>
      </c>
    </row>
    <row r="125" spans="1:36" ht="15.5" x14ac:dyDescent="0.35">
      <c r="A125" s="49" t="s">
        <v>138</v>
      </c>
      <c r="B125" s="25">
        <f>PIF!T125</f>
        <v>2.0299999999999998</v>
      </c>
      <c r="C125">
        <f>PIF!X125</f>
        <v>0.32105545135698876</v>
      </c>
      <c r="D125" s="47">
        <f>Prev!B123</f>
        <v>0.45387037863736324</v>
      </c>
      <c r="E125" s="47">
        <f>Prev!E123</f>
        <v>0.44859727293046453</v>
      </c>
      <c r="F125" s="47">
        <f>Prev!H123</f>
        <v>0.44023197749215243</v>
      </c>
      <c r="G125" s="47">
        <f>Prev!K123</f>
        <v>0.43517714895534448</v>
      </c>
      <c r="H125" s="47">
        <f>Prev!N123</f>
        <v>0.43009152829215669</v>
      </c>
      <c r="I125" s="47">
        <f>Prev!Q123</f>
        <v>0.42497496196564072</v>
      </c>
      <c r="J125" s="47">
        <f>Prev!T123</f>
        <v>0.41982739446529899</v>
      </c>
      <c r="K125" s="47">
        <f>Prev!W123</f>
        <v>0.41464886780875959</v>
      </c>
      <c r="L125" s="47">
        <f>Prev!Z123</f>
        <v>0.40943952075693518</v>
      </c>
      <c r="M125" s="47">
        <f>Prev!AC123</f>
        <v>0.40419958777940018</v>
      </c>
      <c r="P125">
        <f t="shared" si="11"/>
        <v>0.31856272148550008</v>
      </c>
      <c r="Q125">
        <f t="shared" si="11"/>
        <v>0.31603129206424541</v>
      </c>
      <c r="R125">
        <f t="shared" si="11"/>
        <v>0.31197659931277494</v>
      </c>
      <c r="S125">
        <f t="shared" si="11"/>
        <v>0.30950311827996496</v>
      </c>
      <c r="T125">
        <f t="shared" si="11"/>
        <v>0.30699655714479918</v>
      </c>
      <c r="U125">
        <f t="shared" si="10"/>
        <v>0.30445631194702644</v>
      </c>
      <c r="V125">
        <f t="shared" si="10"/>
        <v>0.30188181346170728</v>
      </c>
      <c r="W125">
        <f t="shared" si="10"/>
        <v>0.29927252834651891</v>
      </c>
      <c r="X125">
        <f t="shared" si="10"/>
        <v>0.29662796021141297</v>
      </c>
      <c r="Y125">
        <f t="shared" si="10"/>
        <v>0.293947650625066</v>
      </c>
      <c r="AA125">
        <f t="shared" si="13"/>
        <v>1.3185627214855</v>
      </c>
      <c r="AB125">
        <f t="shared" si="13"/>
        <v>1.3160312920642454</v>
      </c>
      <c r="AC125">
        <f t="shared" si="13"/>
        <v>1.311976599312775</v>
      </c>
      <c r="AD125">
        <f t="shared" si="13"/>
        <v>1.309503118279965</v>
      </c>
      <c r="AE125">
        <f t="shared" si="13"/>
        <v>1.3069965571447992</v>
      </c>
      <c r="AF125">
        <f t="shared" si="12"/>
        <v>1.3044563119470265</v>
      </c>
      <c r="AG125">
        <f t="shared" si="12"/>
        <v>1.3018818134617072</v>
      </c>
      <c r="AH125">
        <f t="shared" si="12"/>
        <v>1.299272528346519</v>
      </c>
      <c r="AI125">
        <f t="shared" si="12"/>
        <v>1.296627960211413</v>
      </c>
      <c r="AJ125">
        <f t="shared" si="12"/>
        <v>1.293947650625066</v>
      </c>
    </row>
    <row r="126" spans="1:36" ht="15.5" x14ac:dyDescent="0.35">
      <c r="A126" s="49" t="s">
        <v>139</v>
      </c>
      <c r="B126" s="25">
        <f>PIF!T126</f>
        <v>2.0299999999999998</v>
      </c>
      <c r="C126">
        <f>PIF!X126</f>
        <v>0.32105545135698882</v>
      </c>
      <c r="D126" s="47">
        <f>Prev!B124</f>
        <v>0.45387037863736279</v>
      </c>
      <c r="E126" s="47">
        <f>Prev!E124</f>
        <v>0.4485972729304647</v>
      </c>
      <c r="F126" s="47">
        <f>Prev!H124</f>
        <v>0.44015588962929864</v>
      </c>
      <c r="G126" s="47">
        <f>Prev!K124</f>
        <v>0.43509997964687297</v>
      </c>
      <c r="H126" s="47">
        <f>Prev!N124</f>
        <v>0.43001354011755411</v>
      </c>
      <c r="I126" s="47">
        <f>Prev!Q124</f>
        <v>0.4248964056114134</v>
      </c>
      <c r="J126" s="47">
        <f>Prev!T124</f>
        <v>0.41974850826369947</v>
      </c>
      <c r="K126" s="47">
        <f>Prev!W124</f>
        <v>0.4145698773883395</v>
      </c>
      <c r="L126" s="47">
        <f>Prev!Z124</f>
        <v>0.4093606387974778</v>
      </c>
      <c r="M126" s="47">
        <f>Prev!AC124</f>
        <v>0.40412101386369165</v>
      </c>
      <c r="P126">
        <f t="shared" si="11"/>
        <v>0.31856272148549986</v>
      </c>
      <c r="Q126">
        <f t="shared" si="11"/>
        <v>0.31603129206424552</v>
      </c>
      <c r="R126">
        <f t="shared" si="11"/>
        <v>0.31193949858339931</v>
      </c>
      <c r="S126">
        <f t="shared" si="11"/>
        <v>0.30946521916111186</v>
      </c>
      <c r="T126">
        <f t="shared" si="11"/>
        <v>0.30695797725869534</v>
      </c>
      <c r="U126">
        <f t="shared" si="10"/>
        <v>0.30441716554839171</v>
      </c>
      <c r="V126">
        <f t="shared" si="10"/>
        <v>0.3018422111252464</v>
      </c>
      <c r="W126">
        <f t="shared" si="10"/>
        <v>0.29923257669851461</v>
      </c>
      <c r="X126">
        <f t="shared" si="10"/>
        <v>0.29658776170330969</v>
      </c>
      <c r="Y126">
        <f t="shared" si="10"/>
        <v>0.29390730334682569</v>
      </c>
      <c r="AA126">
        <f t="shared" si="13"/>
        <v>1.3185627214854998</v>
      </c>
      <c r="AB126">
        <f t="shared" si="13"/>
        <v>1.3160312920642454</v>
      </c>
      <c r="AC126">
        <f t="shared" si="13"/>
        <v>1.3119394985833992</v>
      </c>
      <c r="AD126">
        <f t="shared" si="13"/>
        <v>1.3094652191611118</v>
      </c>
      <c r="AE126">
        <f t="shared" si="13"/>
        <v>1.3069579772586954</v>
      </c>
      <c r="AF126">
        <f t="shared" si="12"/>
        <v>1.3044171655483918</v>
      </c>
      <c r="AG126">
        <f t="shared" si="12"/>
        <v>1.3018422111252463</v>
      </c>
      <c r="AH126">
        <f t="shared" si="12"/>
        <v>1.2992325766985147</v>
      </c>
      <c r="AI126">
        <f t="shared" si="12"/>
        <v>1.2965877617033097</v>
      </c>
      <c r="AJ126">
        <f t="shared" si="12"/>
        <v>1.2939073033468258</v>
      </c>
    </row>
    <row r="127" spans="1:36" ht="15.5" x14ac:dyDescent="0.35">
      <c r="A127" s="49" t="s">
        <v>140</v>
      </c>
      <c r="B127" s="25">
        <f>PIF!T127</f>
        <v>2.0299999999999998</v>
      </c>
      <c r="C127">
        <f>PIF!X127</f>
        <v>0.32105545135698882</v>
      </c>
      <c r="D127" s="47">
        <f>Prev!B125</f>
        <v>0.45387037863736296</v>
      </c>
      <c r="E127" s="47">
        <f>Prev!E125</f>
        <v>0.44859727293046447</v>
      </c>
      <c r="F127" s="47">
        <f>Prev!H125</f>
        <v>0.44004988540348267</v>
      </c>
      <c r="G127" s="47">
        <f>Prev!K125</f>
        <v>0.4349923268868976</v>
      </c>
      <c r="H127" s="47">
        <f>Prev!N125</f>
        <v>0.42990461141387198</v>
      </c>
      <c r="I127" s="47">
        <f>Prev!Q125</f>
        <v>0.42478655725455139</v>
      </c>
      <c r="J127" s="47">
        <f>Prev!T125</f>
        <v>0.41963807954396692</v>
      </c>
      <c r="K127" s="47">
        <f>Prev!W125</f>
        <v>0.41445919005413406</v>
      </c>
      <c r="L127" s="47">
        <f>Prev!Z125</f>
        <v>0.40924999666199274</v>
      </c>
      <c r="M127" s="47">
        <f>Prev!AC125</f>
        <v>0.40401070254966343</v>
      </c>
      <c r="P127">
        <f t="shared" si="11"/>
        <v>0.31856272148549997</v>
      </c>
      <c r="Q127">
        <f t="shared" si="11"/>
        <v>0.31603129206424541</v>
      </c>
      <c r="R127">
        <f t="shared" si="11"/>
        <v>0.31188780385162573</v>
      </c>
      <c r="S127">
        <f t="shared" si="11"/>
        <v>0.30941234216641561</v>
      </c>
      <c r="T127">
        <f t="shared" si="11"/>
        <v>0.30690408424517385</v>
      </c>
      <c r="U127">
        <f t="shared" si="10"/>
        <v>0.3043624182513342</v>
      </c>
      <c r="V127">
        <f t="shared" si="10"/>
        <v>0.30178676631194812</v>
      </c>
      <c r="W127">
        <f t="shared" si="10"/>
        <v>0.29917658577120598</v>
      </c>
      <c r="X127">
        <f t="shared" si="10"/>
        <v>0.29653137036136906</v>
      </c>
      <c r="Y127">
        <f t="shared" si="10"/>
        <v>0.29385065130527666</v>
      </c>
      <c r="AA127">
        <f t="shared" si="13"/>
        <v>1.3185627214855</v>
      </c>
      <c r="AB127">
        <f t="shared" si="13"/>
        <v>1.3160312920642454</v>
      </c>
      <c r="AC127">
        <f t="shared" si="13"/>
        <v>1.3118878038516257</v>
      </c>
      <c r="AD127">
        <f t="shared" si="13"/>
        <v>1.3094123421664157</v>
      </c>
      <c r="AE127">
        <f t="shared" si="13"/>
        <v>1.3069040842451738</v>
      </c>
      <c r="AF127">
        <f t="shared" si="12"/>
        <v>1.3043624182513343</v>
      </c>
      <c r="AG127">
        <f t="shared" si="12"/>
        <v>1.301786766311948</v>
      </c>
      <c r="AH127">
        <f t="shared" si="12"/>
        <v>1.2991765857712059</v>
      </c>
      <c r="AI127">
        <f t="shared" si="12"/>
        <v>1.296531370361369</v>
      </c>
      <c r="AJ127">
        <f t="shared" si="12"/>
        <v>1.2938506513052768</v>
      </c>
    </row>
    <row r="128" spans="1:36" ht="15.5" x14ac:dyDescent="0.35">
      <c r="A128" s="49" t="s">
        <v>141</v>
      </c>
      <c r="B128" s="25">
        <f>PIF!T128</f>
        <v>2.0299999999999998</v>
      </c>
      <c r="C128">
        <f>PIF!X128</f>
        <v>0.32105545135698876</v>
      </c>
      <c r="D128" s="47">
        <f>Prev!B126</f>
        <v>0.45582704680384395</v>
      </c>
      <c r="E128" s="47">
        <f>Prev!E126</f>
        <v>0.45054070759914272</v>
      </c>
      <c r="F128" s="47">
        <f>Prev!H126</f>
        <v>0.44258729266013758</v>
      </c>
      <c r="G128" s="47">
        <f>Prev!K126</f>
        <v>0.43752464856866924</v>
      </c>
      <c r="H128" s="47">
        <f>Prev!N126</f>
        <v>0.43242938183280277</v>
      </c>
      <c r="I128" s="47">
        <f>Prev!Q126</f>
        <v>0.42730140386955878</v>
      </c>
      <c r="J128" s="47">
        <f>Prev!T126</f>
        <v>0.42214072664050872</v>
      </c>
      <c r="K128" s="47">
        <f>Prev!W126</f>
        <v>0.41694746157072565</v>
      </c>
      <c r="L128" s="47">
        <f>Prev!Z126</f>
        <v>0.41172181822354931</v>
      </c>
      <c r="M128" s="47">
        <f>Prev!AC126</f>
        <v>0.40646410276807404</v>
      </c>
      <c r="P128">
        <f t="shared" si="11"/>
        <v>0.31949728786359716</v>
      </c>
      <c r="Q128">
        <f t="shared" si="11"/>
        <v>0.3169664510237874</v>
      </c>
      <c r="R128">
        <f t="shared" si="11"/>
        <v>0.31312308433140451</v>
      </c>
      <c r="S128">
        <f t="shared" si="11"/>
        <v>0.31065402921722879</v>
      </c>
      <c r="T128">
        <f t="shared" si="11"/>
        <v>0.30815107641706035</v>
      </c>
      <c r="U128">
        <f t="shared" si="10"/>
        <v>0.30561363614584247</v>
      </c>
      <c r="V128">
        <f t="shared" si="10"/>
        <v>0.30304115476640348</v>
      </c>
      <c r="W128">
        <f t="shared" si="10"/>
        <v>0.30043311570424025</v>
      </c>
      <c r="X128">
        <f t="shared" si="10"/>
        <v>0.29778904029811321</v>
      </c>
      <c r="Y128">
        <f t="shared" si="10"/>
        <v>0.29510848860136296</v>
      </c>
      <c r="AA128">
        <f t="shared" si="13"/>
        <v>1.3194972878635971</v>
      </c>
      <c r="AB128">
        <f t="shared" si="13"/>
        <v>1.3169664510237875</v>
      </c>
      <c r="AC128">
        <f t="shared" si="13"/>
        <v>1.3131230843314046</v>
      </c>
      <c r="AD128">
        <f t="shared" si="13"/>
        <v>1.3106540292172288</v>
      </c>
      <c r="AE128">
        <f t="shared" si="13"/>
        <v>1.3081510764170603</v>
      </c>
      <c r="AF128">
        <f t="shared" si="12"/>
        <v>1.3056136361458424</v>
      </c>
      <c r="AG128">
        <f t="shared" si="12"/>
        <v>1.3030411547664036</v>
      </c>
      <c r="AH128">
        <f t="shared" si="12"/>
        <v>1.3004331157042404</v>
      </c>
      <c r="AI128">
        <f t="shared" si="12"/>
        <v>1.2977890402981132</v>
      </c>
      <c r="AJ128">
        <f t="shared" si="12"/>
        <v>1.2951084886013629</v>
      </c>
    </row>
    <row r="129" spans="1:36" ht="15.5" x14ac:dyDescent="0.35">
      <c r="A129" s="49" t="s">
        <v>142</v>
      </c>
      <c r="B129" s="25">
        <f>PIF!T129</f>
        <v>2.0299999999999998</v>
      </c>
      <c r="C129">
        <f>PIF!X129</f>
        <v>0.32045561112625509</v>
      </c>
      <c r="D129" s="47">
        <f>Prev!B127</f>
        <v>0.45269646883528741</v>
      </c>
      <c r="E129" s="47">
        <f>Prev!E127</f>
        <v>0.44751343010610128</v>
      </c>
      <c r="F129" s="47">
        <f>Prev!H127</f>
        <v>0.43900112030216815</v>
      </c>
      <c r="G129" s="47">
        <f>Prev!K127</f>
        <v>0.43403482244000247</v>
      </c>
      <c r="H129" s="47">
        <f>Prev!N127</f>
        <v>0.42903877646533889</v>
      </c>
      <c r="I129" s="47">
        <f>Prev!Q127</f>
        <v>0.42401276916002617</v>
      </c>
      <c r="J129" s="47">
        <f>Prev!T127</f>
        <v>0.4189566819839538</v>
      </c>
      <c r="K129" s="47">
        <f>Prev!W127</f>
        <v>0.41387049075702931</v>
      </c>
      <c r="L129" s="47">
        <f>Prev!Z127</f>
        <v>0.40875426504749346</v>
      </c>
      <c r="M129" s="47">
        <f>Prev!AC127</f>
        <v>0.40360816730295024</v>
      </c>
      <c r="P129">
        <f t="shared" si="11"/>
        <v>0.3180007921407404</v>
      </c>
      <c r="Q129">
        <f t="shared" si="11"/>
        <v>0.31550864594366967</v>
      </c>
      <c r="R129">
        <f t="shared" si="11"/>
        <v>0.31137593712240408</v>
      </c>
      <c r="S129">
        <f t="shared" si="11"/>
        <v>0.30894167756290886</v>
      </c>
      <c r="T129">
        <f t="shared" si="11"/>
        <v>0.3064754098533144</v>
      </c>
      <c r="U129">
        <f t="shared" si="10"/>
        <v>0.30397652588129676</v>
      </c>
      <c r="V129">
        <f t="shared" si="10"/>
        <v>0.3014444506089729</v>
      </c>
      <c r="W129">
        <f t="shared" si="10"/>
        <v>0.29887864321375723</v>
      </c>
      <c r="X129">
        <f t="shared" si="10"/>
        <v>0.29627859814558777</v>
      </c>
      <c r="Y129">
        <f t="shared" si="10"/>
        <v>0.29364384611476407</v>
      </c>
      <c r="AA129">
        <f t="shared" si="13"/>
        <v>1.3180007921407404</v>
      </c>
      <c r="AB129">
        <f t="shared" si="13"/>
        <v>1.3155086459436696</v>
      </c>
      <c r="AC129">
        <f t="shared" si="13"/>
        <v>1.3113759371224041</v>
      </c>
      <c r="AD129">
        <f t="shared" si="13"/>
        <v>1.3089416775629088</v>
      </c>
      <c r="AE129">
        <f t="shared" si="13"/>
        <v>1.3064754098533145</v>
      </c>
      <c r="AF129">
        <f t="shared" si="12"/>
        <v>1.3039765258812968</v>
      </c>
      <c r="AG129">
        <f t="shared" si="12"/>
        <v>1.3014444506089728</v>
      </c>
      <c r="AH129">
        <f t="shared" si="12"/>
        <v>1.2988786432137571</v>
      </c>
      <c r="AI129">
        <f t="shared" si="12"/>
        <v>1.2962785981455878</v>
      </c>
      <c r="AJ129">
        <f t="shared" si="12"/>
        <v>1.2936438461147641</v>
      </c>
    </row>
    <row r="130" spans="1:36" ht="15.5" x14ac:dyDescent="0.35">
      <c r="A130" s="49" t="s">
        <v>143</v>
      </c>
      <c r="B130" s="25">
        <f>PIF!T130</f>
        <v>2.0299999999999998</v>
      </c>
      <c r="C130">
        <f>PIF!X130</f>
        <v>0.32045561112625504</v>
      </c>
      <c r="D130" s="47">
        <f>Prev!B128</f>
        <v>0.45269646883528758</v>
      </c>
      <c r="E130" s="47">
        <f>Prev!E128</f>
        <v>0.4475134301061014</v>
      </c>
      <c r="F130" s="47">
        <f>Prev!H128</f>
        <v>0.43916086498180351</v>
      </c>
      <c r="G130" s="47">
        <f>Prev!K128</f>
        <v>0.43419688032464521</v>
      </c>
      <c r="H130" s="47">
        <f>Prev!N128</f>
        <v>0.4292025971434133</v>
      </c>
      <c r="I130" s="47">
        <f>Prev!Q128</f>
        <v>0.42417782692663386</v>
      </c>
      <c r="J130" s="47">
        <f>Prev!T128</f>
        <v>0.41912247681747261</v>
      </c>
      <c r="K130" s="47">
        <f>Prev!W128</f>
        <v>0.41403654906214432</v>
      </c>
      <c r="L130" s="47">
        <f>Prev!Z128</f>
        <v>0.40892014018014894</v>
      </c>
      <c r="M130" s="47">
        <f>Prev!AC128</f>
        <v>0.40377343989289671</v>
      </c>
      <c r="P130">
        <f t="shared" si="11"/>
        <v>0.31800079214074051</v>
      </c>
      <c r="Q130">
        <f t="shared" si="11"/>
        <v>0.31550864594366973</v>
      </c>
      <c r="R130">
        <f t="shared" si="11"/>
        <v>0.31145395224792261</v>
      </c>
      <c r="S130">
        <f t="shared" si="11"/>
        <v>0.30902138277101721</v>
      </c>
      <c r="T130">
        <f t="shared" si="11"/>
        <v>0.30655655804633719</v>
      </c>
      <c r="U130">
        <f t="shared" si="10"/>
        <v>0.30405887701371825</v>
      </c>
      <c r="V130">
        <f t="shared" si="10"/>
        <v>0.30152777234449052</v>
      </c>
      <c r="W130">
        <f t="shared" si="10"/>
        <v>0.29896271148966352</v>
      </c>
      <c r="X130">
        <f t="shared" si="10"/>
        <v>0.29636319764891633</v>
      </c>
      <c r="Y130">
        <f t="shared" si="10"/>
        <v>0.29372877067485759</v>
      </c>
      <c r="AA130">
        <f t="shared" si="13"/>
        <v>1.3180007921407406</v>
      </c>
      <c r="AB130">
        <f t="shared" si="13"/>
        <v>1.3155086459436698</v>
      </c>
      <c r="AC130">
        <f t="shared" si="13"/>
        <v>1.3114539522479225</v>
      </c>
      <c r="AD130">
        <f t="shared" si="13"/>
        <v>1.3090213827710171</v>
      </c>
      <c r="AE130">
        <f t="shared" si="13"/>
        <v>1.3065565580463372</v>
      </c>
      <c r="AF130">
        <f t="shared" si="12"/>
        <v>1.3040588770137183</v>
      </c>
      <c r="AG130">
        <f t="shared" si="12"/>
        <v>1.3015277723444905</v>
      </c>
      <c r="AH130">
        <f t="shared" si="12"/>
        <v>1.2989627114896636</v>
      </c>
      <c r="AI130">
        <f t="shared" si="12"/>
        <v>1.2963631976489163</v>
      </c>
      <c r="AJ130">
        <f t="shared" si="12"/>
        <v>1.2937287706748575</v>
      </c>
    </row>
    <row r="131" spans="1:36" ht="15.5" x14ac:dyDescent="0.35">
      <c r="A131" s="49" t="s">
        <v>144</v>
      </c>
      <c r="B131" s="25">
        <f>PIF!T131</f>
        <v>2.0299999999999998</v>
      </c>
      <c r="C131">
        <f>PIF!X131</f>
        <v>0.32045561112625509</v>
      </c>
      <c r="D131" s="47">
        <f>Prev!B129</f>
        <v>0.45269646883528741</v>
      </c>
      <c r="E131" s="47">
        <f>Prev!E129</f>
        <v>0.44751343010610145</v>
      </c>
      <c r="F131" s="47">
        <f>Prev!H129</f>
        <v>0.4391512889692441</v>
      </c>
      <c r="G131" s="47">
        <f>Prev!K129</f>
        <v>0.43418717595742073</v>
      </c>
      <c r="H131" s="47">
        <f>Prev!N129</f>
        <v>0.42919279692404771</v>
      </c>
      <c r="I131" s="47">
        <f>Prev!Q129</f>
        <v>0.42416796185717298</v>
      </c>
      <c r="J131" s="47">
        <f>Prev!T129</f>
        <v>0.41911257634513022</v>
      </c>
      <c r="K131" s="47">
        <f>Prev!W129</f>
        <v>0.41402664103874276</v>
      </c>
      <c r="L131" s="47">
        <f>Prev!Z129</f>
        <v>0.40891025083441346</v>
      </c>
      <c r="M131" s="47">
        <f>Prev!AC129</f>
        <v>0.40376359381465593</v>
      </c>
      <c r="P131">
        <f t="shared" si="11"/>
        <v>0.3180007921407404</v>
      </c>
      <c r="Q131">
        <f t="shared" si="11"/>
        <v>0.31550864594366979</v>
      </c>
      <c r="R131">
        <f t="shared" si="11"/>
        <v>0.31144927607179201</v>
      </c>
      <c r="S131">
        <f t="shared" si="11"/>
        <v>0.30901661037293243</v>
      </c>
      <c r="T131">
        <f t="shared" si="11"/>
        <v>0.30655170406444116</v>
      </c>
      <c r="U131">
        <f t="shared" si="10"/>
        <v>0.30405395565023396</v>
      </c>
      <c r="V131">
        <f t="shared" si="10"/>
        <v>0.30152279732807519</v>
      </c>
      <c r="W131">
        <f t="shared" si="10"/>
        <v>0.29895769604326589</v>
      </c>
      <c r="X131">
        <f t="shared" si="10"/>
        <v>0.29635815446286484</v>
      </c>
      <c r="Y131">
        <f t="shared" si="10"/>
        <v>0.2937237118848936</v>
      </c>
      <c r="AA131">
        <f t="shared" si="13"/>
        <v>1.3180007921407404</v>
      </c>
      <c r="AB131">
        <f t="shared" si="13"/>
        <v>1.3155086459436698</v>
      </c>
      <c r="AC131">
        <f t="shared" si="13"/>
        <v>1.311449276071792</v>
      </c>
      <c r="AD131">
        <f t="shared" si="13"/>
        <v>1.3090166103729324</v>
      </c>
      <c r="AE131">
        <f t="shared" si="13"/>
        <v>1.3065517040644412</v>
      </c>
      <c r="AF131">
        <f t="shared" si="12"/>
        <v>1.304053955650234</v>
      </c>
      <c r="AG131">
        <f t="shared" si="12"/>
        <v>1.3015227973280752</v>
      </c>
      <c r="AH131">
        <f t="shared" si="12"/>
        <v>1.2989576960432658</v>
      </c>
      <c r="AI131">
        <f t="shared" si="12"/>
        <v>1.2963581544628648</v>
      </c>
      <c r="AJ131">
        <f t="shared" si="12"/>
        <v>1.2937237118848937</v>
      </c>
    </row>
    <row r="132" spans="1:36" ht="15.5" x14ac:dyDescent="0.35">
      <c r="A132" s="49" t="s">
        <v>145</v>
      </c>
      <c r="B132" s="25">
        <f>PIF!T132</f>
        <v>2.0299999999999998</v>
      </c>
      <c r="C132">
        <f>PIF!X132</f>
        <v>0.32045561112625509</v>
      </c>
      <c r="D132" s="47">
        <f>Prev!B130</f>
        <v>0.45269646883528741</v>
      </c>
      <c r="E132" s="47">
        <f>Prev!E130</f>
        <v>0.44751343010610156</v>
      </c>
      <c r="F132" s="47">
        <f>Prev!H130</f>
        <v>0.43917176714121658</v>
      </c>
      <c r="G132" s="47">
        <f>Prev!K130</f>
        <v>0.43420792705030725</v>
      </c>
      <c r="H132" s="47">
        <f>Prev!N130</f>
        <v>0.42921375150683166</v>
      </c>
      <c r="I132" s="47">
        <f>Prev!Q130</f>
        <v>0.42418905371050025</v>
      </c>
      <c r="J132" s="47">
        <f>Prev!T130</f>
        <v>0.41913374257690483</v>
      </c>
      <c r="K132" s="47">
        <f>Prev!W130</f>
        <v>0.41404782217025893</v>
      </c>
      <c r="L132" s="47">
        <f>Prev!Z130</f>
        <v>0.40893139085902785</v>
      </c>
      <c r="M132" s="47">
        <f>Prev!AC130</f>
        <v>0.40378464023104138</v>
      </c>
      <c r="P132">
        <f t="shared" si="11"/>
        <v>0.3180007921407404</v>
      </c>
      <c r="Q132">
        <f t="shared" si="11"/>
        <v>0.31550864594366984</v>
      </c>
      <c r="R132">
        <f t="shared" si="11"/>
        <v>0.31145927593321548</v>
      </c>
      <c r="S132">
        <f t="shared" si="11"/>
        <v>0.30902681523174158</v>
      </c>
      <c r="T132">
        <f t="shared" si="11"/>
        <v>0.30656208264387286</v>
      </c>
      <c r="U132">
        <f t="shared" si="10"/>
        <v>0.30406447760771788</v>
      </c>
      <c r="V132">
        <f t="shared" si="10"/>
        <v>0.30153343333547278</v>
      </c>
      <c r="W132">
        <f t="shared" si="10"/>
        <v>0.29896841785535011</v>
      </c>
      <c r="X132">
        <f t="shared" si="10"/>
        <v>0.29636893497462075</v>
      </c>
      <c r="Y132">
        <f t="shared" si="10"/>
        <v>0.29373452517825777</v>
      </c>
      <c r="AA132">
        <f t="shared" si="13"/>
        <v>1.3180007921407404</v>
      </c>
      <c r="AB132">
        <f t="shared" si="13"/>
        <v>1.3155086459436698</v>
      </c>
      <c r="AC132">
        <f t="shared" si="13"/>
        <v>1.3114592759332155</v>
      </c>
      <c r="AD132">
        <f t="shared" si="13"/>
        <v>1.3090268152317415</v>
      </c>
      <c r="AE132">
        <f t="shared" si="13"/>
        <v>1.3065620826438729</v>
      </c>
      <c r="AF132">
        <f t="shared" si="12"/>
        <v>1.3040644776077179</v>
      </c>
      <c r="AG132">
        <f t="shared" si="12"/>
        <v>1.3015334333354729</v>
      </c>
      <c r="AH132">
        <f t="shared" si="12"/>
        <v>1.2989684178553502</v>
      </c>
      <c r="AI132">
        <f t="shared" si="12"/>
        <v>1.2963689349746208</v>
      </c>
      <c r="AJ132">
        <f t="shared" si="12"/>
        <v>1.2937345251782577</v>
      </c>
    </row>
    <row r="133" spans="1:36" ht="15.5" x14ac:dyDescent="0.35">
      <c r="A133" s="49" t="s">
        <v>146</v>
      </c>
      <c r="B133" s="25">
        <f>PIF!T133</f>
        <v>2.0299999999999998</v>
      </c>
      <c r="C133">
        <f>PIF!X133</f>
        <v>0.32045561112625515</v>
      </c>
      <c r="D133" s="47">
        <f>Prev!B131</f>
        <v>0.47376600665666191</v>
      </c>
      <c r="E133" s="47">
        <f>Prev!E131</f>
        <v>0.46844797699658619</v>
      </c>
      <c r="F133" s="47">
        <f>Prev!H131</f>
        <v>0.46001381192192892</v>
      </c>
      <c r="G133" s="47">
        <f>Prev!K131</f>
        <v>0.4549248112744651</v>
      </c>
      <c r="H133" s="47">
        <f>Prev!N131</f>
        <v>0.44980064341591941</v>
      </c>
      <c r="I133" s="47">
        <f>Prev!Q131</f>
        <v>0.44464108096725474</v>
      </c>
      <c r="J133" s="47">
        <f>Prev!T131</f>
        <v>0.43944599806629292</v>
      </c>
      <c r="K133" s="47">
        <f>Prev!W131</f>
        <v>0.43421536984689013</v>
      </c>
      <c r="L133" s="47">
        <f>Prev!Z131</f>
        <v>0.42894927163613206</v>
      </c>
      <c r="M133" s="47">
        <f>Prev!AC131</f>
        <v>0.42364787790729785</v>
      </c>
      <c r="P133">
        <f t="shared" si="11"/>
        <v>0.32794749869909789</v>
      </c>
      <c r="Q133">
        <f t="shared" si="11"/>
        <v>0.32546438809386891</v>
      </c>
      <c r="R133">
        <f t="shared" si="11"/>
        <v>0.32148843309489322</v>
      </c>
      <c r="S133">
        <f t="shared" si="11"/>
        <v>0.31906667043577369</v>
      </c>
      <c r="T133">
        <f t="shared" si="11"/>
        <v>0.31661064208197381</v>
      </c>
      <c r="U133">
        <f t="shared" si="10"/>
        <v>0.31411968267900431</v>
      </c>
      <c r="V133">
        <f t="shared" si="10"/>
        <v>0.31159315986634351</v>
      </c>
      <c r="W133">
        <f t="shared" si="10"/>
        <v>0.30903047533603856</v>
      </c>
      <c r="X133">
        <f t="shared" si="10"/>
        <v>0.30643106582023449</v>
      </c>
      <c r="Y133">
        <f t="shared" si="10"/>
        <v>0.30379440402267055</v>
      </c>
      <c r="AA133">
        <f t="shared" si="13"/>
        <v>1.327947498699098</v>
      </c>
      <c r="AB133">
        <f t="shared" si="13"/>
        <v>1.3254643880938688</v>
      </c>
      <c r="AC133">
        <f t="shared" si="13"/>
        <v>1.3214884330948933</v>
      </c>
      <c r="AD133">
        <f t="shared" si="13"/>
        <v>1.3190666704357736</v>
      </c>
      <c r="AE133">
        <f t="shared" si="13"/>
        <v>1.3166106420819739</v>
      </c>
      <c r="AF133">
        <f t="shared" si="12"/>
        <v>1.3141196826790043</v>
      </c>
      <c r="AG133">
        <f t="shared" si="12"/>
        <v>1.3115931598663435</v>
      </c>
      <c r="AH133">
        <f t="shared" si="12"/>
        <v>1.3090304753360384</v>
      </c>
      <c r="AI133">
        <f t="shared" si="12"/>
        <v>1.3064310658202345</v>
      </c>
      <c r="AJ133">
        <f t="shared" si="12"/>
        <v>1.3037944040226705</v>
      </c>
    </row>
    <row r="134" spans="1:36" ht="15.5" x14ac:dyDescent="0.35">
      <c r="A134" s="49" t="s">
        <v>147</v>
      </c>
      <c r="B134" s="25">
        <f>PIF!T134</f>
        <v>2.0299999999999998</v>
      </c>
      <c r="C134">
        <f>PIF!X134</f>
        <v>0.34390790634516061</v>
      </c>
      <c r="D134" s="47">
        <f>Prev!B132</f>
        <v>0.50275400105383183</v>
      </c>
      <c r="E134" s="47">
        <f>Prev!E132</f>
        <v>0.49650970956990292</v>
      </c>
      <c r="F134" s="47">
        <f>Prev!H132</f>
        <v>0.48862788463353191</v>
      </c>
      <c r="G134" s="47">
        <f>Prev!K132</f>
        <v>0.48262212803023041</v>
      </c>
      <c r="H134" s="47">
        <f>Prev!N132</f>
        <v>0.47656697666791653</v>
      </c>
      <c r="I134" s="47">
        <f>Prev!Q132</f>
        <v>0.4704626477795652</v>
      </c>
      <c r="J134" s="47">
        <f>Prev!T132</f>
        <v>0.46430949722988235</v>
      </c>
      <c r="K134" s="47">
        <f>Prev!W132</f>
        <v>0.4581080187186401</v>
      </c>
      <c r="L134" s="47">
        <f>Prev!Z132</f>
        <v>0.45185884268020443</v>
      </c>
      <c r="M134" s="47">
        <f>Prev!AC132</f>
        <v>0.44556273491802834</v>
      </c>
      <c r="P134">
        <f t="shared" si="11"/>
        <v>0.34116756302475265</v>
      </c>
      <c r="Q134">
        <f t="shared" si="11"/>
        <v>0.33836397297019793</v>
      </c>
      <c r="R134">
        <f t="shared" si="11"/>
        <v>0.33479090454546345</v>
      </c>
      <c r="S134">
        <f t="shared" si="11"/>
        <v>0.33204230107302296</v>
      </c>
      <c r="T134">
        <f t="shared" si="11"/>
        <v>0.32924800021194223</v>
      </c>
      <c r="U134">
        <f t="shared" si="10"/>
        <v>0.32640724026713847</v>
      </c>
      <c r="V134">
        <f t="shared" si="10"/>
        <v>0.32351930413586794</v>
      </c>
      <c r="W134">
        <f t="shared" si="10"/>
        <v>0.32058352113035898</v>
      </c>
      <c r="X134">
        <f t="shared" si="10"/>
        <v>0.31759926878872802</v>
      </c>
      <c r="Y134">
        <f t="shared" si="10"/>
        <v>0.31456597469047054</v>
      </c>
      <c r="AA134">
        <f t="shared" si="13"/>
        <v>1.3411675630247526</v>
      </c>
      <c r="AB134">
        <f t="shared" si="13"/>
        <v>1.3383639729701979</v>
      </c>
      <c r="AC134">
        <f t="shared" si="13"/>
        <v>1.3347909045454633</v>
      </c>
      <c r="AD134">
        <f t="shared" si="13"/>
        <v>1.3320423010730229</v>
      </c>
      <c r="AE134">
        <f t="shared" si="13"/>
        <v>1.3292480002119422</v>
      </c>
      <c r="AF134">
        <f t="shared" si="12"/>
        <v>1.3264072402671385</v>
      </c>
      <c r="AG134">
        <f t="shared" si="12"/>
        <v>1.3235193041358679</v>
      </c>
      <c r="AH134">
        <f t="shared" si="12"/>
        <v>1.3205835211303589</v>
      </c>
      <c r="AI134">
        <f t="shared" si="12"/>
        <v>1.3175992687887281</v>
      </c>
      <c r="AJ134">
        <f t="shared" si="12"/>
        <v>1.3145659746904705</v>
      </c>
    </row>
    <row r="135" spans="1:36" ht="15.5" x14ac:dyDescent="0.35">
      <c r="A135" s="49" t="s">
        <v>148</v>
      </c>
      <c r="B135" s="25">
        <f>PIF!T135</f>
        <v>2.0299999999999998</v>
      </c>
      <c r="C135">
        <f>PIF!X135</f>
        <v>0.34390790634516066</v>
      </c>
      <c r="D135" s="47">
        <f>Prev!B133</f>
        <v>0.50275400105383206</v>
      </c>
      <c r="E135" s="47">
        <f>Prev!E133</f>
        <v>0.49650970956990292</v>
      </c>
      <c r="F135" s="47">
        <f>Prev!H133</f>
        <v>0.4884608751013883</v>
      </c>
      <c r="G135" s="47">
        <f>Prev!K133</f>
        <v>0.48245398595595268</v>
      </c>
      <c r="H135" s="47">
        <f>Prev!N133</f>
        <v>0.47639823303066997</v>
      </c>
      <c r="I135" s="47">
        <f>Prev!Q133</f>
        <v>0.47029380458645781</v>
      </c>
      <c r="J135" s="47">
        <f>Prev!T133</f>
        <v>0.46414102692102477</v>
      </c>
      <c r="K135" s="47">
        <f>Prev!W133</f>
        <v>0.45794036380293296</v>
      </c>
      <c r="L135" s="47">
        <f>Prev!Z133</f>
        <v>0.4516924155839564</v>
      </c>
      <c r="M135" s="47">
        <f>Prev!AC133</f>
        <v>0.44539791802855189</v>
      </c>
      <c r="P135">
        <f t="shared" si="11"/>
        <v>0.34116756302475271</v>
      </c>
      <c r="Q135">
        <f t="shared" si="11"/>
        <v>0.33836397297019793</v>
      </c>
      <c r="R135">
        <f t="shared" si="11"/>
        <v>0.33471477652442772</v>
      </c>
      <c r="S135">
        <f t="shared" si="11"/>
        <v>0.33196502202065564</v>
      </c>
      <c r="T135">
        <f t="shared" si="11"/>
        <v>0.32916979436631377</v>
      </c>
      <c r="U135">
        <f t="shared" si="10"/>
        <v>0.32632832400984957</v>
      </c>
      <c r="V135">
        <f t="shared" si="10"/>
        <v>0.32343988550498698</v>
      </c>
      <c r="W135">
        <f t="shared" si="10"/>
        <v>0.32050379941674201</v>
      </c>
      <c r="X135">
        <f t="shared" si="10"/>
        <v>0.31751943421089684</v>
      </c>
      <c r="Y135">
        <f t="shared" si="10"/>
        <v>0.31448620814310613</v>
      </c>
      <c r="AA135">
        <f t="shared" si="13"/>
        <v>1.3411675630247526</v>
      </c>
      <c r="AB135">
        <f t="shared" si="13"/>
        <v>1.3383639729701979</v>
      </c>
      <c r="AC135">
        <f t="shared" si="13"/>
        <v>1.3347147765244278</v>
      </c>
      <c r="AD135">
        <f t="shared" si="13"/>
        <v>1.3319650220206556</v>
      </c>
      <c r="AE135">
        <f t="shared" si="13"/>
        <v>1.3291697943663139</v>
      </c>
      <c r="AF135">
        <f t="shared" si="12"/>
        <v>1.3263283240098496</v>
      </c>
      <c r="AG135">
        <f t="shared" si="12"/>
        <v>1.3234398855049869</v>
      </c>
      <c r="AH135">
        <f t="shared" si="12"/>
        <v>1.3205037994167421</v>
      </c>
      <c r="AI135">
        <f t="shared" si="12"/>
        <v>1.3175194342108969</v>
      </c>
      <c r="AJ135">
        <f t="shared" si="12"/>
        <v>1.3144862081431061</v>
      </c>
    </row>
    <row r="136" spans="1:36" ht="15.5" x14ac:dyDescent="0.35">
      <c r="A136" s="49" t="s">
        <v>149</v>
      </c>
      <c r="B136" s="25">
        <f>PIF!T136</f>
        <v>2.0299999999999998</v>
      </c>
      <c r="C136">
        <f>PIF!X136</f>
        <v>0.34390790634516072</v>
      </c>
      <c r="D136" s="47">
        <f>Prev!B134</f>
        <v>0.50275400105383206</v>
      </c>
      <c r="E136" s="47">
        <f>Prev!E134</f>
        <v>0.49650970956990292</v>
      </c>
      <c r="F136" s="47">
        <f>Prev!H134</f>
        <v>0.48896657857630987</v>
      </c>
      <c r="G136" s="47">
        <f>Prev!K134</f>
        <v>0.48296223405527794</v>
      </c>
      <c r="H136" s="47">
        <f>Prev!N134</f>
        <v>0.4769074652672684</v>
      </c>
      <c r="I136" s="47">
        <f>Prev!Q134</f>
        <v>0.4708025496310469</v>
      </c>
      <c r="J136" s="47">
        <f>Prev!T134</f>
        <v>0.46464790401315242</v>
      </c>
      <c r="K136" s="47">
        <f>Prev!W134</f>
        <v>0.45844408348544469</v>
      </c>
      <c r="L136" s="47">
        <f>Prev!Z134</f>
        <v>0.45219177981620107</v>
      </c>
      <c r="M136" s="47">
        <f>Prev!AC134</f>
        <v>0.4458918197331172</v>
      </c>
      <c r="P136">
        <f t="shared" si="11"/>
        <v>0.34116756302475271</v>
      </c>
      <c r="Q136">
        <f t="shared" si="11"/>
        <v>0.33836397297019793</v>
      </c>
      <c r="R136">
        <f t="shared" si="11"/>
        <v>0.33494523805802778</v>
      </c>
      <c r="S136">
        <f t="shared" si="11"/>
        <v>0.33219856108769064</v>
      </c>
      <c r="T136">
        <f t="shared" si="11"/>
        <v>0.32940574739139772</v>
      </c>
      <c r="U136">
        <f t="shared" si="10"/>
        <v>0.32656605221435192</v>
      </c>
      <c r="V136">
        <f t="shared" si="10"/>
        <v>0.32367877623424113</v>
      </c>
      <c r="W136">
        <f t="shared" si="10"/>
        <v>0.32074326721997554</v>
      </c>
      <c r="X136">
        <f t="shared" si="10"/>
        <v>0.31775892168908904</v>
      </c>
      <c r="Y136">
        <f t="shared" si="10"/>
        <v>0.31472518658021215</v>
      </c>
      <c r="AA136">
        <f t="shared" si="13"/>
        <v>1.3411675630247526</v>
      </c>
      <c r="AB136">
        <f t="shared" si="13"/>
        <v>1.3383639729701979</v>
      </c>
      <c r="AC136">
        <f t="shared" si="13"/>
        <v>1.3349452380580278</v>
      </c>
      <c r="AD136">
        <f t="shared" si="13"/>
        <v>1.3321985610876905</v>
      </c>
      <c r="AE136">
        <f t="shared" si="13"/>
        <v>1.3294057473913976</v>
      </c>
      <c r="AF136">
        <f t="shared" si="12"/>
        <v>1.3265660522143519</v>
      </c>
      <c r="AG136">
        <f t="shared" si="12"/>
        <v>1.323678776234241</v>
      </c>
      <c r="AH136">
        <f t="shared" si="12"/>
        <v>1.3207432672199755</v>
      </c>
      <c r="AI136">
        <f t="shared" si="12"/>
        <v>1.317758921689089</v>
      </c>
      <c r="AJ136">
        <f t="shared" si="12"/>
        <v>1.3147251865802121</v>
      </c>
    </row>
    <row r="137" spans="1:36" ht="15.5" x14ac:dyDescent="0.35">
      <c r="A137" s="49" t="s">
        <v>150</v>
      </c>
      <c r="B137" s="25">
        <f>PIF!T137</f>
        <v>2.0299999999999998</v>
      </c>
      <c r="C137">
        <f>PIF!X137</f>
        <v>0.34390790634516072</v>
      </c>
      <c r="D137" s="47">
        <f>Prev!B135</f>
        <v>0.50275400105383217</v>
      </c>
      <c r="E137" s="47">
        <f>Prev!E135</f>
        <v>0.49650970956990259</v>
      </c>
      <c r="F137" s="47">
        <f>Prev!H135</f>
        <v>0.48856400881621409</v>
      </c>
      <c r="G137" s="47">
        <f>Prev!K135</f>
        <v>0.48255785436502296</v>
      </c>
      <c r="H137" s="47">
        <f>Prev!N135</f>
        <v>0.47650250637516606</v>
      </c>
      <c r="I137" s="47">
        <f>Prev!Q135</f>
        <v>0.47039817093956288</v>
      </c>
      <c r="J137" s="47">
        <f>Prev!T135</f>
        <v>0.46424519257080021</v>
      </c>
      <c r="K137" s="47">
        <f>Prev!W135</f>
        <v>0.4580440534918564</v>
      </c>
      <c r="L137" s="47">
        <f>Prev!Z135</f>
        <v>0.45179537261613611</v>
      </c>
      <c r="M137" s="47">
        <f>Prev!AC135</f>
        <v>0.44549990425560948</v>
      </c>
      <c r="P137">
        <f t="shared" si="11"/>
        <v>0.34116756302475276</v>
      </c>
      <c r="Q137">
        <f t="shared" si="11"/>
        <v>0.33836397297019777</v>
      </c>
      <c r="R137">
        <f t="shared" si="11"/>
        <v>0.33476179006398399</v>
      </c>
      <c r="S137">
        <f t="shared" si="11"/>
        <v>0.33201276264251872</v>
      </c>
      <c r="T137">
        <f t="shared" si="11"/>
        <v>0.32921812299341591</v>
      </c>
      <c r="U137">
        <f t="shared" si="10"/>
        <v>0.32637710637576939</v>
      </c>
      <c r="V137">
        <f t="shared" si="10"/>
        <v>0.32348899246055707</v>
      </c>
      <c r="W137">
        <f t="shared" si="10"/>
        <v>0.32055310718496755</v>
      </c>
      <c r="X137">
        <f t="shared" si="10"/>
        <v>0.31756882459314295</v>
      </c>
      <c r="Y137">
        <f t="shared" si="10"/>
        <v>0.31453556867958621</v>
      </c>
      <c r="AA137">
        <f t="shared" si="13"/>
        <v>1.3411675630247528</v>
      </c>
      <c r="AB137">
        <f t="shared" si="13"/>
        <v>1.3383639729701977</v>
      </c>
      <c r="AC137">
        <f t="shared" si="13"/>
        <v>1.3347617900639839</v>
      </c>
      <c r="AD137">
        <f t="shared" si="13"/>
        <v>1.3320127626425187</v>
      </c>
      <c r="AE137">
        <f t="shared" si="13"/>
        <v>1.3292181229934159</v>
      </c>
      <c r="AF137">
        <f t="shared" si="12"/>
        <v>1.3263771063757694</v>
      </c>
      <c r="AG137">
        <f t="shared" si="12"/>
        <v>1.3234889924605571</v>
      </c>
      <c r="AH137">
        <f t="shared" si="12"/>
        <v>1.3205531071849674</v>
      </c>
      <c r="AI137">
        <f t="shared" si="12"/>
        <v>1.317568824593143</v>
      </c>
      <c r="AJ137">
        <f t="shared" si="12"/>
        <v>1.3145355686795863</v>
      </c>
    </row>
    <row r="138" spans="1:36" ht="15.5" x14ac:dyDescent="0.35">
      <c r="A138" s="49" t="s">
        <v>151</v>
      </c>
      <c r="B138" s="25">
        <f>PIF!T138</f>
        <v>2.0299999999999998</v>
      </c>
      <c r="C138">
        <f>PIF!X138</f>
        <v>0.34390790634516072</v>
      </c>
      <c r="D138" s="47">
        <f>Prev!B136</f>
        <v>0.48365726823922306</v>
      </c>
      <c r="E138" s="47">
        <f>Prev!E136</f>
        <v>0.47752370276797523</v>
      </c>
      <c r="F138" s="47">
        <f>Prev!H136</f>
        <v>0.46932818128154447</v>
      </c>
      <c r="G138" s="47">
        <f>Prev!K136</f>
        <v>0.46342044144647732</v>
      </c>
      <c r="H138" s="47">
        <f>Prev!N136</f>
        <v>0.45747042772492597</v>
      </c>
      <c r="I138" s="47">
        <f>Prev!Q136</f>
        <v>0.45147834412092303</v>
      </c>
      <c r="J138" s="47">
        <f>Prev!T136</f>
        <v>0.44544452447321081</v>
      </c>
      <c r="K138" s="47">
        <f>Prev!W136</f>
        <v>0.43936943202181705</v>
      </c>
      <c r="L138" s="47">
        <f>Prev!Z136</f>
        <v>0.43325365863454662</v>
      </c>
      <c r="M138" s="47">
        <f>Prev!AC136</f>
        <v>0.42709792373163391</v>
      </c>
      <c r="P138">
        <f t="shared" si="11"/>
        <v>0.33251766381612602</v>
      </c>
      <c r="Q138">
        <f t="shared" si="11"/>
        <v>0.32969105948928812</v>
      </c>
      <c r="R138">
        <f t="shared" si="11"/>
        <v>0.32587664217300288</v>
      </c>
      <c r="S138">
        <f t="shared" si="11"/>
        <v>0.32309998356457925</v>
      </c>
      <c r="T138">
        <f t="shared" si="11"/>
        <v>0.32028024001392913</v>
      </c>
      <c r="U138">
        <f t="shared" si="10"/>
        <v>0.31741671730270332</v>
      </c>
      <c r="V138">
        <f t="shared" si="10"/>
        <v>0.31450876617992429</v>
      </c>
      <c r="W138">
        <f t="shared" si="10"/>
        <v>0.3115557843356192</v>
      </c>
      <c r="X138">
        <f t="shared" si="10"/>
        <v>0.30855721833817612</v>
      </c>
      <c r="Y138">
        <f t="shared" si="10"/>
        <v>0.3055125655504467</v>
      </c>
      <c r="AA138">
        <f t="shared" si="13"/>
        <v>1.332517663816126</v>
      </c>
      <c r="AB138">
        <f t="shared" si="13"/>
        <v>1.3296910594892881</v>
      </c>
      <c r="AC138">
        <f t="shared" si="13"/>
        <v>1.3258766421730028</v>
      </c>
      <c r="AD138">
        <f t="shared" si="13"/>
        <v>1.3230999835645791</v>
      </c>
      <c r="AE138">
        <f t="shared" si="13"/>
        <v>1.3202802400139291</v>
      </c>
      <c r="AF138">
        <f t="shared" si="12"/>
        <v>1.3174167173027034</v>
      </c>
      <c r="AG138">
        <f t="shared" si="12"/>
        <v>1.3145087661799244</v>
      </c>
      <c r="AH138">
        <f t="shared" si="12"/>
        <v>1.3115557843356191</v>
      </c>
      <c r="AI138">
        <f t="shared" si="12"/>
        <v>1.3085572183381762</v>
      </c>
      <c r="AJ138">
        <f t="shared" si="12"/>
        <v>1.3055125655504467</v>
      </c>
    </row>
    <row r="139" spans="1:36" ht="15.5" x14ac:dyDescent="0.35">
      <c r="A139" s="49" t="s">
        <v>152</v>
      </c>
      <c r="B139" s="25">
        <f>PIF!T139</f>
        <v>2.0299999999999998</v>
      </c>
      <c r="C139">
        <f>PIF!X139</f>
        <v>0.39266647194939669</v>
      </c>
      <c r="D139" s="47">
        <f>Prev!B137</f>
        <v>0.61586141796232119</v>
      </c>
      <c r="E139" s="47">
        <f>Prev!E137</f>
        <v>0.60328964811539254</v>
      </c>
      <c r="F139" s="47">
        <f>Prev!H137</f>
        <v>0.5951492805573505</v>
      </c>
      <c r="G139" s="47">
        <f>Prev!K137</f>
        <v>0.5828905336465241</v>
      </c>
      <c r="H139" s="47">
        <f>Prev!N137</f>
        <v>0.57041376615486705</v>
      </c>
      <c r="I139" s="47">
        <f>Prev!Q137</f>
        <v>0.55772740174826962</v>
      </c>
      <c r="J139" s="47">
        <f>Prev!T137</f>
        <v>0.54484093147758417</v>
      </c>
      <c r="K139" s="47">
        <f>Prev!W137</f>
        <v>0.53176492318857627</v>
      </c>
      <c r="L139" s="47">
        <f>Prev!Z137</f>
        <v>0.51851102525147819</v>
      </c>
      <c r="M139" s="47">
        <f>Prev!AC137</f>
        <v>0.50509196413559909</v>
      </c>
      <c r="P139">
        <f t="shared" si="11"/>
        <v>0.38813118677026487</v>
      </c>
      <c r="Q139">
        <f t="shared" si="11"/>
        <v>0.38324460782443409</v>
      </c>
      <c r="R139">
        <f t="shared" si="11"/>
        <v>0.38003864254102149</v>
      </c>
      <c r="S139">
        <f t="shared" si="11"/>
        <v>0.37514732840959875</v>
      </c>
      <c r="T139">
        <f t="shared" si="11"/>
        <v>0.37008912788951293</v>
      </c>
      <c r="U139">
        <f t="shared" si="10"/>
        <v>0.36486129022381592</v>
      </c>
      <c r="V139">
        <f t="shared" si="10"/>
        <v>0.35946139801144028</v>
      </c>
      <c r="W139">
        <f t="shared" si="10"/>
        <v>0.35388741138674989</v>
      </c>
      <c r="X139">
        <f t="shared" si="10"/>
        <v>0.3481377151105981</v>
      </c>
      <c r="Y139">
        <f t="shared" si="10"/>
        <v>0.34221116848385746</v>
      </c>
      <c r="AA139">
        <f t="shared" si="13"/>
        <v>1.3881311867702648</v>
      </c>
      <c r="AB139">
        <f t="shared" si="13"/>
        <v>1.383244607824434</v>
      </c>
      <c r="AC139">
        <f t="shared" si="13"/>
        <v>1.3800386425410216</v>
      </c>
      <c r="AD139">
        <f t="shared" si="13"/>
        <v>1.3751473284095987</v>
      </c>
      <c r="AE139">
        <f t="shared" si="13"/>
        <v>1.3700891278895129</v>
      </c>
      <c r="AF139">
        <f t="shared" si="12"/>
        <v>1.364861290223816</v>
      </c>
      <c r="AG139">
        <f t="shared" si="12"/>
        <v>1.3594613980114403</v>
      </c>
      <c r="AH139">
        <f t="shared" si="12"/>
        <v>1.3538874113867498</v>
      </c>
      <c r="AI139">
        <f t="shared" si="12"/>
        <v>1.3481377151105982</v>
      </c>
      <c r="AJ139">
        <f t="shared" si="12"/>
        <v>1.3422111684838574</v>
      </c>
    </row>
    <row r="140" spans="1:36" ht="15.5" x14ac:dyDescent="0.35">
      <c r="A140" s="49" t="s">
        <v>153</v>
      </c>
      <c r="B140" s="25">
        <f>PIF!T140</f>
        <v>2.0299999999999998</v>
      </c>
      <c r="C140">
        <f>PIF!X140</f>
        <v>0.39266647194939674</v>
      </c>
      <c r="D140" s="47">
        <f>Prev!B138</f>
        <v>0.61586141796232174</v>
      </c>
      <c r="E140" s="47">
        <f>Prev!E138</f>
        <v>0.60328964811539254</v>
      </c>
      <c r="F140" s="47">
        <f>Prev!H138</f>
        <v>0.59452891380732464</v>
      </c>
      <c r="G140" s="47">
        <f>Prev!K138</f>
        <v>0.58227013922827564</v>
      </c>
      <c r="H140" s="47">
        <f>Prev!N138</f>
        <v>0.56979570733023754</v>
      </c>
      <c r="I140" s="47">
        <f>Prev!Q138</f>
        <v>0.55711389961911095</v>
      </c>
      <c r="J140" s="47">
        <f>Prev!T138</f>
        <v>0.5442340598658717</v>
      </c>
      <c r="K140" s="47">
        <f>Prev!W138</f>
        <v>0.5311666047628113</v>
      </c>
      <c r="L140" s="47">
        <f>Prev!Z138</f>
        <v>0.51792302884772135</v>
      </c>
      <c r="M140" s="47">
        <f>Prev!AC138</f>
        <v>0.50451590321811512</v>
      </c>
      <c r="P140">
        <f t="shared" si="11"/>
        <v>0.38813118677026515</v>
      </c>
      <c r="Q140">
        <f t="shared" si="11"/>
        <v>0.38324460782443409</v>
      </c>
      <c r="R140">
        <f t="shared" si="11"/>
        <v>0.37979295278182046</v>
      </c>
      <c r="S140">
        <f t="shared" si="11"/>
        <v>0.37489773459972464</v>
      </c>
      <c r="T140">
        <f t="shared" si="11"/>
        <v>0.36983643126975096</v>
      </c>
      <c r="U140">
        <f t="shared" si="10"/>
        <v>0.36460627576635524</v>
      </c>
      <c r="V140">
        <f t="shared" si="10"/>
        <v>0.35920483231896566</v>
      </c>
      <c r="W140">
        <f t="shared" si="10"/>
        <v>0.35363004076665311</v>
      </c>
      <c r="X140">
        <f t="shared" si="10"/>
        <v>0.34788026380808851</v>
      </c>
      <c r="Y140">
        <f t="shared" si="10"/>
        <v>0.34195433705792422</v>
      </c>
      <c r="AA140">
        <f t="shared" si="13"/>
        <v>1.388131186770265</v>
      </c>
      <c r="AB140">
        <f t="shared" si="13"/>
        <v>1.383244607824434</v>
      </c>
      <c r="AC140">
        <f t="shared" si="13"/>
        <v>1.3797929527818205</v>
      </c>
      <c r="AD140">
        <f t="shared" si="13"/>
        <v>1.3748977345997246</v>
      </c>
      <c r="AE140">
        <f t="shared" si="13"/>
        <v>1.3698364312697509</v>
      </c>
      <c r="AF140">
        <f t="shared" si="12"/>
        <v>1.3646062757663553</v>
      </c>
      <c r="AG140">
        <f t="shared" si="12"/>
        <v>1.3592048323189656</v>
      </c>
      <c r="AH140">
        <f t="shared" si="12"/>
        <v>1.3536300407666531</v>
      </c>
      <c r="AI140">
        <f t="shared" si="12"/>
        <v>1.3478802638080885</v>
      </c>
      <c r="AJ140">
        <f t="shared" si="12"/>
        <v>1.3419543370579241</v>
      </c>
    </row>
    <row r="141" spans="1:36" ht="15.5" x14ac:dyDescent="0.35">
      <c r="A141" s="49" t="s">
        <v>154</v>
      </c>
      <c r="B141" s="25">
        <f>PIF!T141</f>
        <v>2.0299999999999998</v>
      </c>
      <c r="C141">
        <f>PIF!X141</f>
        <v>0.39266647194939674</v>
      </c>
      <c r="D141" s="47">
        <f>Prev!B139</f>
        <v>0.61586141796232174</v>
      </c>
      <c r="E141" s="47">
        <f>Prev!E139</f>
        <v>0.60328964811539276</v>
      </c>
      <c r="F141" s="47">
        <f>Prev!H139</f>
        <v>0.59559764705362872</v>
      </c>
      <c r="G141" s="47">
        <f>Prev!K139</f>
        <v>0.58333690970985719</v>
      </c>
      <c r="H141" s="47">
        <f>Prev!N139</f>
        <v>0.57085658322357036</v>
      </c>
      <c r="I141" s="47">
        <f>Prev!Q139</f>
        <v>0.55816519751478444</v>
      </c>
      <c r="J141" s="47">
        <f>Prev!T139</f>
        <v>0.54527235234595051</v>
      </c>
      <c r="K141" s="47">
        <f>Prev!W139</f>
        <v>0.53218872588574484</v>
      </c>
      <c r="L141" s="47">
        <f>Prev!Z139</f>
        <v>0.51892607763595211</v>
      </c>
      <c r="M141" s="47">
        <f>Prev!AC139</f>
        <v>0.505497245248546</v>
      </c>
      <c r="P141">
        <f t="shared" si="11"/>
        <v>0.38813118677026515</v>
      </c>
      <c r="Q141">
        <f t="shared" si="11"/>
        <v>0.38324460782443415</v>
      </c>
      <c r="R141">
        <f t="shared" si="11"/>
        <v>0.38021609225107306</v>
      </c>
      <c r="S141">
        <f t="shared" si="11"/>
        <v>0.37532678881120607</v>
      </c>
      <c r="T141">
        <f t="shared" si="11"/>
        <v>0.37027005140988106</v>
      </c>
      <c r="U141">
        <f t="shared" si="10"/>
        <v>0.36504314368943286</v>
      </c>
      <c r="V141">
        <f t="shared" si="10"/>
        <v>0.35964366389784036</v>
      </c>
      <c r="W141">
        <f t="shared" si="10"/>
        <v>0.3540695889445622</v>
      </c>
      <c r="X141">
        <f t="shared" si="10"/>
        <v>0.34831932138015276</v>
      </c>
      <c r="Y141">
        <f t="shared" si="10"/>
        <v>0.34239173921032445</v>
      </c>
      <c r="AA141">
        <f t="shared" si="13"/>
        <v>1.388131186770265</v>
      </c>
      <c r="AB141">
        <f t="shared" si="13"/>
        <v>1.3832446078244343</v>
      </c>
      <c r="AC141">
        <f t="shared" si="13"/>
        <v>1.3802160922510731</v>
      </c>
      <c r="AD141">
        <f t="shared" si="13"/>
        <v>1.375326788811206</v>
      </c>
      <c r="AE141">
        <f t="shared" si="13"/>
        <v>1.3702700514098811</v>
      </c>
      <c r="AF141">
        <f t="shared" si="12"/>
        <v>1.3650431436894328</v>
      </c>
      <c r="AG141">
        <f t="shared" si="12"/>
        <v>1.3596436638978404</v>
      </c>
      <c r="AH141">
        <f t="shared" si="12"/>
        <v>1.3540695889445622</v>
      </c>
      <c r="AI141">
        <f t="shared" si="12"/>
        <v>1.3483193213801528</v>
      </c>
      <c r="AJ141">
        <f t="shared" si="12"/>
        <v>1.3423917392103244</v>
      </c>
    </row>
    <row r="142" spans="1:36" ht="15.5" x14ac:dyDescent="0.35">
      <c r="A142" s="49" t="s">
        <v>155</v>
      </c>
      <c r="B142" s="25">
        <f>PIF!T142</f>
        <v>2.0299999999999998</v>
      </c>
      <c r="C142">
        <f>PIF!X142</f>
        <v>0.39266647194939658</v>
      </c>
      <c r="D142" s="47">
        <f>Prev!B140</f>
        <v>0.61586141796232174</v>
      </c>
      <c r="E142" s="47">
        <f>Prev!E140</f>
        <v>0.6032896481153931</v>
      </c>
      <c r="F142" s="47">
        <f>Prev!H140</f>
        <v>0.59474943111938272</v>
      </c>
      <c r="G142" s="47">
        <f>Prev!K140</f>
        <v>0.58249106122605643</v>
      </c>
      <c r="H142" s="47">
        <f>Prev!N140</f>
        <v>0.57001616706110625</v>
      </c>
      <c r="I142" s="47">
        <f>Prev!Q140</f>
        <v>0.55733307992318792</v>
      </c>
      <c r="J142" s="47">
        <f>Prev!T140</f>
        <v>0.54445119543789844</v>
      </c>
      <c r="K142" s="47">
        <f>Prev!W140</f>
        <v>0.53138098376112808</v>
      </c>
      <c r="L142" s="47">
        <f>Prev!Z140</f>
        <v>0.51813399406745431</v>
      </c>
      <c r="M142" s="47">
        <f>Prev!AC140</f>
        <v>0.5047228528470441</v>
      </c>
      <c r="P142">
        <f t="shared" si="11"/>
        <v>0.38813118677026515</v>
      </c>
      <c r="Q142">
        <f t="shared" si="11"/>
        <v>0.38324460782443431</v>
      </c>
      <c r="R142">
        <f t="shared" si="11"/>
        <v>0.37988030865994038</v>
      </c>
      <c r="S142">
        <f t="shared" si="11"/>
        <v>0.37498663762949247</v>
      </c>
      <c r="T142">
        <f t="shared" si="11"/>
        <v>0.36992659065488598</v>
      </c>
      <c r="U142">
        <f t="shared" si="10"/>
        <v>0.3646974059613271</v>
      </c>
      <c r="V142">
        <f t="shared" si="10"/>
        <v>0.35929665382719217</v>
      </c>
      <c r="W142">
        <f t="shared" si="10"/>
        <v>0.35372228087609003</v>
      </c>
      <c r="X142">
        <f t="shared" si="10"/>
        <v>0.34797265726985677</v>
      </c>
      <c r="Y142">
        <f t="shared" si="10"/>
        <v>0.34204662671360747</v>
      </c>
      <c r="AA142">
        <f t="shared" si="13"/>
        <v>1.388131186770265</v>
      </c>
      <c r="AB142">
        <f t="shared" si="13"/>
        <v>1.3832446078244343</v>
      </c>
      <c r="AC142">
        <f t="shared" si="13"/>
        <v>1.3798803086599403</v>
      </c>
      <c r="AD142">
        <f t="shared" si="13"/>
        <v>1.3749866376294926</v>
      </c>
      <c r="AE142">
        <f t="shared" si="13"/>
        <v>1.3699265906548859</v>
      </c>
      <c r="AF142">
        <f t="shared" si="12"/>
        <v>1.364697405961327</v>
      </c>
      <c r="AG142">
        <f t="shared" si="12"/>
        <v>1.3592966538271922</v>
      </c>
      <c r="AH142">
        <f t="shared" si="12"/>
        <v>1.35372228087609</v>
      </c>
      <c r="AI142">
        <f t="shared" si="12"/>
        <v>1.3479726572698567</v>
      </c>
      <c r="AJ142">
        <f t="shared" si="12"/>
        <v>1.3420466267136075</v>
      </c>
    </row>
    <row r="143" spans="1:36" ht="15.5" x14ac:dyDescent="0.35">
      <c r="A143" s="49" t="s">
        <v>156</v>
      </c>
      <c r="B143" s="25">
        <f>PIF!T143</f>
        <v>2.0299999999999998</v>
      </c>
      <c r="C143">
        <f>PIF!X143</f>
        <v>0.39266647194939669</v>
      </c>
      <c r="D143" s="47">
        <f>Prev!B141</f>
        <v>0.62995251721752721</v>
      </c>
      <c r="E143" s="47">
        <f>Prev!E141</f>
        <v>0.6174307182333908</v>
      </c>
      <c r="F143" s="47">
        <f>Prev!H141</f>
        <v>0.60888227167935238</v>
      </c>
      <c r="G143" s="47">
        <f>Prev!K141</f>
        <v>0.59668642851553411</v>
      </c>
      <c r="H143" s="47">
        <f>Prev!N141</f>
        <v>0.58425731203158604</v>
      </c>
      <c r="I143" s="47">
        <f>Prev!Q141</f>
        <v>0.57160271223286163</v>
      </c>
      <c r="J143" s="47">
        <f>Prev!T141</f>
        <v>0.55873152301883644</v>
      </c>
      <c r="K143" s="47">
        <f>Prev!W141</f>
        <v>0.54565375755930101</v>
      </c>
      <c r="L143" s="47">
        <f>Prev!Z141</f>
        <v>0.53238055812061347</v>
      </c>
      <c r="M143" s="47">
        <f>Prev!AC141</f>
        <v>0.51892419981621896</v>
      </c>
      <c r="P143">
        <f t="shared" si="11"/>
        <v>0.39351709538437241</v>
      </c>
      <c r="Q143">
        <f t="shared" si="11"/>
        <v>0.38873573450758775</v>
      </c>
      <c r="R143">
        <f t="shared" si="11"/>
        <v>0.38542803400711761</v>
      </c>
      <c r="S143">
        <f t="shared" si="11"/>
        <v>0.38064657601987506</v>
      </c>
      <c r="T143">
        <f t="shared" si="11"/>
        <v>0.37569650084029288</v>
      </c>
      <c r="U143">
        <f t="shared" si="10"/>
        <v>0.37057466531036953</v>
      </c>
      <c r="V143">
        <f t="shared" si="10"/>
        <v>0.36527823195663833</v>
      </c>
      <c r="W143">
        <f t="shared" si="10"/>
        <v>0.35980471289821164</v>
      </c>
      <c r="X143">
        <f t="shared" si="10"/>
        <v>0.35415201696133358</v>
      </c>
      <c r="Y143">
        <f t="shared" si="10"/>
        <v>0.34831849996755221</v>
      </c>
      <c r="AA143">
        <f t="shared" si="13"/>
        <v>1.3935170953843725</v>
      </c>
      <c r="AB143">
        <f t="shared" si="13"/>
        <v>1.3887357345075877</v>
      </c>
      <c r="AC143">
        <f t="shared" si="13"/>
        <v>1.3854280340071177</v>
      </c>
      <c r="AD143">
        <f t="shared" si="13"/>
        <v>1.3806465760198749</v>
      </c>
      <c r="AE143">
        <f t="shared" si="13"/>
        <v>1.3756965008402928</v>
      </c>
      <c r="AF143">
        <f t="shared" si="12"/>
        <v>1.3705746653103694</v>
      </c>
      <c r="AG143">
        <f t="shared" si="12"/>
        <v>1.3652782319566383</v>
      </c>
      <c r="AH143">
        <f t="shared" si="12"/>
        <v>1.3598047128982116</v>
      </c>
      <c r="AI143">
        <f t="shared" si="12"/>
        <v>1.3541520169613337</v>
      </c>
      <c r="AJ143">
        <f t="shared" si="12"/>
        <v>1.3483184999675522</v>
      </c>
    </row>
    <row r="144" spans="1:36" ht="15.5" x14ac:dyDescent="0.35">
      <c r="A144" s="49" t="s">
        <v>157</v>
      </c>
      <c r="B144" s="25">
        <f>PIF!T144</f>
        <v>2.0299999999999998</v>
      </c>
      <c r="C144">
        <f>PIF!X144</f>
        <v>0.4266381364668006</v>
      </c>
      <c r="D144" s="47">
        <f>Prev!B142</f>
        <v>0.70776821896450648</v>
      </c>
      <c r="E144" s="47">
        <f>Prev!E142</f>
        <v>0.69153200682582738</v>
      </c>
      <c r="F144" s="47">
        <f>Prev!H142</f>
        <v>0.67815421479328442</v>
      </c>
      <c r="G144" s="47">
        <f>Prev!K142</f>
        <v>0.66230019362923243</v>
      </c>
      <c r="H144" s="47">
        <f>Prev!N142</f>
        <v>0.64593593628710011</v>
      </c>
      <c r="I144" s="47">
        <f>Prev!Q142</f>
        <v>0.6290774335082393</v>
      </c>
      <c r="J144" s="47">
        <f>Prev!T142</f>
        <v>0.61174415963106687</v>
      </c>
      <c r="K144" s="47">
        <f>Prev!W142</f>
        <v>0.5939591824002326</v>
      </c>
      <c r="L144" s="47">
        <f>Prev!Z142</f>
        <v>0.57574924788271686</v>
      </c>
      <c r="M144" s="47">
        <f>Prev!AC142</f>
        <v>0.55714483600760545</v>
      </c>
      <c r="P144">
        <f t="shared" si="11"/>
        <v>0.42163142391253589</v>
      </c>
      <c r="Q144">
        <f t="shared" si="11"/>
        <v>0.41598267380956855</v>
      </c>
      <c r="R144">
        <f t="shared" si="11"/>
        <v>0.41124481470257518</v>
      </c>
      <c r="S144">
        <f t="shared" si="11"/>
        <v>0.40552947923786298</v>
      </c>
      <c r="T144">
        <f t="shared" si="11"/>
        <v>0.39951264964591293</v>
      </c>
      <c r="U144">
        <f t="shared" si="10"/>
        <v>0.39318538320266061</v>
      </c>
      <c r="V144">
        <f t="shared" si="10"/>
        <v>0.38653937999516153</v>
      </c>
      <c r="W144">
        <f t="shared" si="10"/>
        <v>0.37956714501783329</v>
      </c>
      <c r="X144">
        <f t="shared" si="10"/>
        <v>0.3722621706244294</v>
      </c>
      <c r="Y144">
        <f t="shared" si="10"/>
        <v>0.36461913999903639</v>
      </c>
      <c r="AA144">
        <f t="shared" si="13"/>
        <v>1.4216314239125358</v>
      </c>
      <c r="AB144">
        <f t="shared" si="13"/>
        <v>1.4159826738095687</v>
      </c>
      <c r="AC144">
        <f t="shared" si="13"/>
        <v>1.4112448147025751</v>
      </c>
      <c r="AD144">
        <f t="shared" si="13"/>
        <v>1.405529479237863</v>
      </c>
      <c r="AE144">
        <f t="shared" si="13"/>
        <v>1.3995126496459129</v>
      </c>
      <c r="AF144">
        <f t="shared" si="12"/>
        <v>1.3931853832026606</v>
      </c>
      <c r="AG144">
        <f t="shared" si="12"/>
        <v>1.3865393799951615</v>
      </c>
      <c r="AH144">
        <f t="shared" si="12"/>
        <v>1.3795671450178333</v>
      </c>
      <c r="AI144">
        <f t="shared" si="12"/>
        <v>1.3722621706244293</v>
      </c>
      <c r="AJ144">
        <f t="shared" si="12"/>
        <v>1.3646191399990364</v>
      </c>
    </row>
    <row r="145" spans="1:36" ht="15.5" x14ac:dyDescent="0.35">
      <c r="A145" s="49" t="s">
        <v>158</v>
      </c>
      <c r="B145" s="25">
        <f>PIF!T145</f>
        <v>2.0299999999999998</v>
      </c>
      <c r="C145">
        <f>PIF!X145</f>
        <v>0.42663813646680065</v>
      </c>
      <c r="D145" s="47">
        <f>Prev!B143</f>
        <v>0.70776821896450703</v>
      </c>
      <c r="E145" s="47">
        <f>Prev!E143</f>
        <v>0.69153200682582683</v>
      </c>
      <c r="F145" s="47">
        <f>Prev!H143</f>
        <v>0.67807908133646488</v>
      </c>
      <c r="G145" s="47">
        <f>Prev!K143</f>
        <v>0.66222577422859352</v>
      </c>
      <c r="H145" s="47">
        <f>Prev!N143</f>
        <v>0.64586250908852194</v>
      </c>
      <c r="I145" s="47">
        <f>Prev!Q143</f>
        <v>0.62900525812179797</v>
      </c>
      <c r="J145" s="47">
        <f>Prev!T143</f>
        <v>0.61167347631766955</v>
      </c>
      <c r="K145" s="47">
        <f>Prev!W143</f>
        <v>0.59389021139802189</v>
      </c>
      <c r="L145" s="47">
        <f>Prev!Z143</f>
        <v>0.57568218887224232</v>
      </c>
      <c r="M145" s="47">
        <f>Prev!AC143</f>
        <v>0.55707986771490026</v>
      </c>
      <c r="P145">
        <f t="shared" si="11"/>
        <v>0.42163142391253611</v>
      </c>
      <c r="Q145">
        <f t="shared" si="11"/>
        <v>0.41598267380956833</v>
      </c>
      <c r="R145">
        <f t="shared" si="11"/>
        <v>0.41121798845838287</v>
      </c>
      <c r="S145">
        <f t="shared" si="11"/>
        <v>0.40550238956071227</v>
      </c>
      <c r="T145">
        <f t="shared" si="11"/>
        <v>0.39948537735417244</v>
      </c>
      <c r="U145">
        <f t="shared" si="10"/>
        <v>0.39315800795850364</v>
      </c>
      <c r="V145">
        <f t="shared" si="10"/>
        <v>0.38651198022626865</v>
      </c>
      <c r="W145">
        <f t="shared" si="10"/>
        <v>0.37953979784223835</v>
      </c>
      <c r="X145">
        <f t="shared" si="10"/>
        <v>0.37223495177276916</v>
      </c>
      <c r="Y145">
        <f t="shared" si="10"/>
        <v>0.36459212372823496</v>
      </c>
      <c r="AA145">
        <f t="shared" si="13"/>
        <v>1.4216314239125361</v>
      </c>
      <c r="AB145">
        <f t="shared" si="13"/>
        <v>1.4159826738095682</v>
      </c>
      <c r="AC145">
        <f t="shared" si="13"/>
        <v>1.4112179884583829</v>
      </c>
      <c r="AD145">
        <f t="shared" si="13"/>
        <v>1.4055023895607124</v>
      </c>
      <c r="AE145">
        <f t="shared" si="13"/>
        <v>1.3994853773541724</v>
      </c>
      <c r="AF145">
        <f t="shared" si="12"/>
        <v>1.3931580079585038</v>
      </c>
      <c r="AG145">
        <f t="shared" si="12"/>
        <v>1.3865119802262686</v>
      </c>
      <c r="AH145">
        <f t="shared" si="12"/>
        <v>1.3795397978422383</v>
      </c>
      <c r="AI145">
        <f t="shared" si="12"/>
        <v>1.3722349517727692</v>
      </c>
      <c r="AJ145">
        <f t="shared" si="12"/>
        <v>1.364592123728235</v>
      </c>
    </row>
    <row r="146" spans="1:36" ht="15.5" x14ac:dyDescent="0.35">
      <c r="A146" s="49" t="s">
        <v>159</v>
      </c>
      <c r="B146" s="25">
        <f>PIF!T146</f>
        <v>2.0299999999999998</v>
      </c>
      <c r="C146">
        <f>PIF!X146</f>
        <v>0.42663813646680043</v>
      </c>
      <c r="D146" s="47">
        <f>Prev!B144</f>
        <v>0.70776821896450681</v>
      </c>
      <c r="E146" s="47">
        <f>Prev!E144</f>
        <v>0.69153200682582683</v>
      </c>
      <c r="F146" s="47">
        <f>Prev!H144</f>
        <v>0.67749175059214428</v>
      </c>
      <c r="G146" s="47">
        <f>Prev!K144</f>
        <v>0.66164273558746112</v>
      </c>
      <c r="H146" s="47">
        <f>Prev!N144</f>
        <v>0.64528603562459896</v>
      </c>
      <c r="I146" s="47">
        <f>Prev!Q144</f>
        <v>0.62843748106351816</v>
      </c>
      <c r="J146" s="47">
        <f>Prev!T144</f>
        <v>0.61111637773753125</v>
      </c>
      <c r="K146" s="47">
        <f>Prev!W144</f>
        <v>0.59334561801271168</v>
      </c>
      <c r="L146" s="47">
        <f>Prev!Z144</f>
        <v>0.57515176695141923</v>
      </c>
      <c r="M146" s="47">
        <f>Prev!AC144</f>
        <v>0.55656511909771322</v>
      </c>
      <c r="P146">
        <f t="shared" si="11"/>
        <v>0.42163142391253605</v>
      </c>
      <c r="Q146">
        <f t="shared" si="11"/>
        <v>0.41598267380956833</v>
      </c>
      <c r="R146">
        <f t="shared" si="11"/>
        <v>0.41100819896126034</v>
      </c>
      <c r="S146">
        <f t="shared" si="11"/>
        <v>0.40529007006851903</v>
      </c>
      <c r="T146">
        <f t="shared" si="11"/>
        <v>0.3992711777806317</v>
      </c>
      <c r="U146">
        <f t="shared" si="10"/>
        <v>0.39294257087124623</v>
      </c>
      <c r="V146">
        <f t="shared" si="10"/>
        <v>0.38629594013164992</v>
      </c>
      <c r="W146">
        <f t="shared" si="10"/>
        <v>0.3793237804977479</v>
      </c>
      <c r="X146">
        <f t="shared" si="10"/>
        <v>0.37201957348100501</v>
      </c>
      <c r="Y146">
        <f t="shared" si="10"/>
        <v>0.3643779905642297</v>
      </c>
      <c r="AA146">
        <f t="shared" si="13"/>
        <v>1.4216314239125361</v>
      </c>
      <c r="AB146">
        <f t="shared" si="13"/>
        <v>1.4159826738095682</v>
      </c>
      <c r="AC146">
        <f t="shared" si="13"/>
        <v>1.4110081989612604</v>
      </c>
      <c r="AD146">
        <f t="shared" si="13"/>
        <v>1.4052900700685189</v>
      </c>
      <c r="AE146">
        <f t="shared" si="13"/>
        <v>1.3992711777806317</v>
      </c>
      <c r="AF146">
        <f t="shared" si="12"/>
        <v>1.3929425708712462</v>
      </c>
      <c r="AG146">
        <f t="shared" si="12"/>
        <v>1.3862959401316499</v>
      </c>
      <c r="AH146">
        <f t="shared" si="12"/>
        <v>1.3793237804977478</v>
      </c>
      <c r="AI146">
        <f t="shared" si="12"/>
        <v>1.372019573481005</v>
      </c>
      <c r="AJ146">
        <f t="shared" si="12"/>
        <v>1.3643779905642297</v>
      </c>
    </row>
    <row r="147" spans="1:36" ht="15.5" x14ac:dyDescent="0.35">
      <c r="A147" s="49" t="s">
        <v>160</v>
      </c>
      <c r="B147" s="25">
        <f>PIF!T147</f>
        <v>2.0299999999999998</v>
      </c>
      <c r="C147">
        <f>PIF!X147</f>
        <v>0.4266381364668006</v>
      </c>
      <c r="D147" s="47">
        <f>Prev!B145</f>
        <v>0.70776821896450648</v>
      </c>
      <c r="E147" s="47">
        <f>Prev!E145</f>
        <v>0.69153200682582694</v>
      </c>
      <c r="F147" s="47">
        <f>Prev!H145</f>
        <v>0.67728929422626838</v>
      </c>
      <c r="G147" s="47">
        <f>Prev!K145</f>
        <v>0.66144120097147119</v>
      </c>
      <c r="H147" s="47">
        <f>Prev!N145</f>
        <v>0.64508624834616035</v>
      </c>
      <c r="I147" s="47">
        <f>Prev!Q145</f>
        <v>0.62824021921335094</v>
      </c>
      <c r="J147" s="47">
        <f>Prev!T145</f>
        <v>0.61092236898107999</v>
      </c>
      <c r="K147" s="47">
        <f>Prev!W145</f>
        <v>0.59315553705098978</v>
      </c>
      <c r="L147" s="47">
        <f>Prev!Z145</f>
        <v>0.57496623337303443</v>
      </c>
      <c r="M147" s="47">
        <f>Prev!AC145</f>
        <v>0.55638469562431903</v>
      </c>
      <c r="P147">
        <f t="shared" si="11"/>
        <v>0.42163142391253589</v>
      </c>
      <c r="Q147">
        <f t="shared" si="11"/>
        <v>0.41598267380956838</v>
      </c>
      <c r="R147">
        <f t="shared" si="11"/>
        <v>0.41093584863320709</v>
      </c>
      <c r="S147">
        <f t="shared" si="11"/>
        <v>0.40521664389876577</v>
      </c>
      <c r="T147">
        <f t="shared" si="11"/>
        <v>0.39919690739405678</v>
      </c>
      <c r="U147">
        <f t="shared" si="10"/>
        <v>0.39286768610930506</v>
      </c>
      <c r="V147">
        <f t="shared" si="10"/>
        <v>0.38622066876303612</v>
      </c>
      <c r="W147">
        <f t="shared" si="10"/>
        <v>0.37924834793970608</v>
      </c>
      <c r="X147">
        <f t="shared" si="10"/>
        <v>0.37194420251493032</v>
      </c>
      <c r="Y147">
        <f t="shared" si="10"/>
        <v>0.36430290102826873</v>
      </c>
      <c r="AA147">
        <f t="shared" si="13"/>
        <v>1.4216314239125358</v>
      </c>
      <c r="AB147">
        <f t="shared" si="13"/>
        <v>1.4159826738095684</v>
      </c>
      <c r="AC147">
        <f t="shared" si="13"/>
        <v>1.4109358486332071</v>
      </c>
      <c r="AD147">
        <f t="shared" si="13"/>
        <v>1.4052166438987657</v>
      </c>
      <c r="AE147">
        <f t="shared" si="13"/>
        <v>1.3991969073940567</v>
      </c>
      <c r="AF147">
        <f t="shared" si="12"/>
        <v>1.392867686109305</v>
      </c>
      <c r="AG147">
        <f t="shared" si="12"/>
        <v>1.3862206687630361</v>
      </c>
      <c r="AH147">
        <f t="shared" si="12"/>
        <v>1.379248347939706</v>
      </c>
      <c r="AI147">
        <f t="shared" si="12"/>
        <v>1.3719442025149302</v>
      </c>
      <c r="AJ147">
        <f t="shared" si="12"/>
        <v>1.3643029010282688</v>
      </c>
    </row>
    <row r="148" spans="1:36" ht="15.5" x14ac:dyDescent="0.35">
      <c r="A148" s="49" t="s">
        <v>161</v>
      </c>
      <c r="B148" s="25">
        <f>PIF!T148</f>
        <v>2.0299999999999998</v>
      </c>
      <c r="C148">
        <f>PIF!X148</f>
        <v>0.42663813646680049</v>
      </c>
      <c r="D148" s="47">
        <f>Prev!B146</f>
        <v>0.73712343635000677</v>
      </c>
      <c r="E148" s="47">
        <f>Prev!E146</f>
        <v>0.72149381051830552</v>
      </c>
      <c r="F148" s="47">
        <f>Prev!H146</f>
        <v>0.70657700131092227</v>
      </c>
      <c r="G148" s="47">
        <f>Prev!K146</f>
        <v>0.69130186387221881</v>
      </c>
      <c r="H148" s="47">
        <f>Prev!N146</f>
        <v>0.67546940392950028</v>
      </c>
      <c r="I148" s="47">
        <f>Prev!Q146</f>
        <v>0.65909085773632436</v>
      </c>
      <c r="J148" s="47">
        <f>Prev!T146</f>
        <v>0.64218099771806214</v>
      </c>
      <c r="K148" s="47">
        <f>Prev!W146</f>
        <v>0.62475829048576614</v>
      </c>
      <c r="L148" s="47">
        <f>Prev!Z146</f>
        <v>0.60684503457662431</v>
      </c>
      <c r="M148" s="47">
        <f>Prev!AC146</f>
        <v>0.58846747334916816</v>
      </c>
      <c r="P148">
        <f t="shared" si="11"/>
        <v>0.43157180030997316</v>
      </c>
      <c r="Q148">
        <f t="shared" si="11"/>
        <v>0.42632216063979766</v>
      </c>
      <c r="R148">
        <f t="shared" si="11"/>
        <v>0.4212207037512305</v>
      </c>
      <c r="S148">
        <f t="shared" si="11"/>
        <v>0.4159018114335703</v>
      </c>
      <c r="T148">
        <f t="shared" si="11"/>
        <v>0.41028468905752546</v>
      </c>
      <c r="U148">
        <f t="shared" si="10"/>
        <v>0.40435899030338701</v>
      </c>
      <c r="V148">
        <f t="shared" si="10"/>
        <v>0.39811480926612325</v>
      </c>
      <c r="W148">
        <f t="shared" si="10"/>
        <v>0.39154282464794815</v>
      </c>
      <c r="X148">
        <f t="shared" si="10"/>
        <v>0.38463446496631981</v>
      </c>
      <c r="Y148">
        <f t="shared" si="10"/>
        <v>0.37738209623267222</v>
      </c>
      <c r="AA148">
        <f t="shared" si="13"/>
        <v>1.4315718003099731</v>
      </c>
      <c r="AB148">
        <f t="shared" si="13"/>
        <v>1.4263221606397978</v>
      </c>
      <c r="AC148">
        <f t="shared" si="13"/>
        <v>1.4212207037512306</v>
      </c>
      <c r="AD148">
        <f t="shared" si="13"/>
        <v>1.4159018114335704</v>
      </c>
      <c r="AE148">
        <f t="shared" si="13"/>
        <v>1.4102846890575256</v>
      </c>
      <c r="AF148">
        <f t="shared" si="12"/>
        <v>1.4043589903033871</v>
      </c>
      <c r="AG148">
        <f t="shared" si="12"/>
        <v>1.3981148092661233</v>
      </c>
      <c r="AH148">
        <f t="shared" si="12"/>
        <v>1.3915428246479482</v>
      </c>
      <c r="AI148">
        <f t="shared" si="12"/>
        <v>1.3846344649663198</v>
      </c>
      <c r="AJ148">
        <f t="shared" si="12"/>
        <v>1.3773820962326722</v>
      </c>
    </row>
    <row r="149" spans="1:36" ht="15.5" x14ac:dyDescent="0.35">
      <c r="A149" s="49" t="s">
        <v>162</v>
      </c>
      <c r="B149" s="25">
        <f>PIF!T149</f>
        <v>2.0299999999999998</v>
      </c>
      <c r="C149">
        <f>PIF!X149</f>
        <v>0.39279890942225026</v>
      </c>
      <c r="D149" s="47">
        <f>Prev!B147</f>
        <v>0.61774993732383132</v>
      </c>
      <c r="E149" s="47">
        <f>Prev!E147</f>
        <v>0.6068972512577897</v>
      </c>
      <c r="F149" s="47">
        <f>Prev!H147</f>
        <v>0.59799042964609805</v>
      </c>
      <c r="G149" s="47">
        <f>Prev!K147</f>
        <v>0.58743566070610598</v>
      </c>
      <c r="H149" s="47">
        <f>Prev!N147</f>
        <v>0.57670590549171574</v>
      </c>
      <c r="I149" s="47">
        <f>Prev!Q147</f>
        <v>0.56580543368598157</v>
      </c>
      <c r="J149" s="47">
        <f>Prev!T147</f>
        <v>0.55473918810830869</v>
      </c>
      <c r="K149" s="47">
        <f>Prev!W147</f>
        <v>0.54351279597343671</v>
      </c>
      <c r="L149" s="47">
        <f>Prev!Z147</f>
        <v>0.53213257760246768</v>
      </c>
      <c r="M149" s="47">
        <f>Prev!AC147</f>
        <v>0.52060555240556561</v>
      </c>
      <c r="P149">
        <f t="shared" si="11"/>
        <v>0.38885856234902955</v>
      </c>
      <c r="Q149">
        <f t="shared" si="11"/>
        <v>0.3846548306246923</v>
      </c>
      <c r="R149">
        <f t="shared" si="11"/>
        <v>0.38116136726619476</v>
      </c>
      <c r="S149">
        <f t="shared" si="11"/>
        <v>0.37696983856068433</v>
      </c>
      <c r="T149">
        <f t="shared" si="11"/>
        <v>0.37265021537202586</v>
      </c>
      <c r="U149">
        <f t="shared" si="10"/>
        <v>0.36820009426005201</v>
      </c>
      <c r="V149">
        <f t="shared" si="10"/>
        <v>0.36361724590358296</v>
      </c>
      <c r="W149">
        <f t="shared" si="10"/>
        <v>0.35889963784466677</v>
      </c>
      <c r="X149">
        <f t="shared" si="10"/>
        <v>0.35404545871826004</v>
      </c>
      <c r="Y149">
        <f t="shared" si="10"/>
        <v>0.34905314398775078</v>
      </c>
      <c r="AA149">
        <f t="shared" si="13"/>
        <v>1.3888585623490295</v>
      </c>
      <c r="AB149">
        <f t="shared" si="13"/>
        <v>1.3846548306246924</v>
      </c>
      <c r="AC149">
        <f t="shared" si="13"/>
        <v>1.3811613672661949</v>
      </c>
      <c r="AD149">
        <f t="shared" si="13"/>
        <v>1.3769698385606843</v>
      </c>
      <c r="AE149">
        <f t="shared" si="13"/>
        <v>1.3726502153720259</v>
      </c>
      <c r="AF149">
        <f t="shared" si="12"/>
        <v>1.3682000942600521</v>
      </c>
      <c r="AG149">
        <f t="shared" si="12"/>
        <v>1.3636172459035829</v>
      </c>
      <c r="AH149">
        <f t="shared" si="12"/>
        <v>1.3588996378446667</v>
      </c>
      <c r="AI149">
        <f t="shared" si="12"/>
        <v>1.35404545871826</v>
      </c>
      <c r="AJ149">
        <f t="shared" si="12"/>
        <v>1.3490531439877507</v>
      </c>
    </row>
    <row r="150" spans="1:36" ht="15.5" x14ac:dyDescent="0.35">
      <c r="A150" s="49" t="s">
        <v>163</v>
      </c>
      <c r="B150" s="25">
        <f>PIF!T150</f>
        <v>2.0299999999999998</v>
      </c>
      <c r="C150">
        <f>PIF!X150</f>
        <v>0.39279890942225038</v>
      </c>
      <c r="D150" s="47">
        <f>Prev!B148</f>
        <v>0.61774993732383099</v>
      </c>
      <c r="E150" s="47">
        <f>Prev!E148</f>
        <v>0.60689725125778993</v>
      </c>
      <c r="F150" s="47">
        <f>Prev!H148</f>
        <v>0.59871650780646846</v>
      </c>
      <c r="G150" s="47">
        <f>Prev!K148</f>
        <v>0.58816534179441948</v>
      </c>
      <c r="H150" s="47">
        <f>Prev!N148</f>
        <v>0.57743646159353523</v>
      </c>
      <c r="I150" s="47">
        <f>Prev!Q148</f>
        <v>0.56653428309245768</v>
      </c>
      <c r="J150" s="47">
        <f>Prev!T148</f>
        <v>0.55546390114924915</v>
      </c>
      <c r="K150" s="47">
        <f>Prev!W148</f>
        <v>0.54423109951992155</v>
      </c>
      <c r="L150" s="47">
        <f>Prev!Z148</f>
        <v>0.53284235830364812</v>
      </c>
      <c r="M150" s="47">
        <f>Prev!AC148</f>
        <v>0.52130485872758481</v>
      </c>
      <c r="P150">
        <f t="shared" si="11"/>
        <v>0.38885856234902949</v>
      </c>
      <c r="Q150">
        <f t="shared" si="11"/>
        <v>0.3846548306246923</v>
      </c>
      <c r="R150">
        <f t="shared" si="11"/>
        <v>0.38144763637583301</v>
      </c>
      <c r="S150">
        <f t="shared" si="11"/>
        <v>0.37726143696769504</v>
      </c>
      <c r="T150">
        <f t="shared" si="11"/>
        <v>0.37294622465939364</v>
      </c>
      <c r="U150">
        <f t="shared" si="10"/>
        <v>0.36849961590004182</v>
      </c>
      <c r="V150">
        <f t="shared" si="10"/>
        <v>0.36391940373188209</v>
      </c>
      <c r="W150">
        <f t="shared" si="10"/>
        <v>0.35920358027668325</v>
      </c>
      <c r="X150">
        <f t="shared" si="10"/>
        <v>0.35435036072310588</v>
      </c>
      <c r="Y150">
        <f t="shared" si="10"/>
        <v>0.34935820883584517</v>
      </c>
      <c r="AA150">
        <f t="shared" si="13"/>
        <v>1.3888585623490295</v>
      </c>
      <c r="AB150">
        <f t="shared" si="13"/>
        <v>1.3846548306246924</v>
      </c>
      <c r="AC150">
        <f t="shared" si="13"/>
        <v>1.381447636375833</v>
      </c>
      <c r="AD150">
        <f t="shared" si="13"/>
        <v>1.377261436967695</v>
      </c>
      <c r="AE150">
        <f t="shared" si="13"/>
        <v>1.3729462246593935</v>
      </c>
      <c r="AF150">
        <f t="shared" si="12"/>
        <v>1.3684996159000418</v>
      </c>
      <c r="AG150">
        <f t="shared" si="12"/>
        <v>1.363919403731882</v>
      </c>
      <c r="AH150">
        <f t="shared" si="12"/>
        <v>1.3592035802766833</v>
      </c>
      <c r="AI150">
        <f t="shared" si="12"/>
        <v>1.3543503607231058</v>
      </c>
      <c r="AJ150">
        <f t="shared" si="12"/>
        <v>1.3493582088358451</v>
      </c>
    </row>
    <row r="151" spans="1:36" ht="15.5" x14ac:dyDescent="0.35">
      <c r="A151" s="49" t="s">
        <v>164</v>
      </c>
      <c r="B151" s="25">
        <f>PIF!T151</f>
        <v>2.0299999999999998</v>
      </c>
      <c r="C151">
        <f>PIF!X151</f>
        <v>0.39279890942225038</v>
      </c>
      <c r="D151" s="47">
        <f>Prev!B149</f>
        <v>0.61774993732383099</v>
      </c>
      <c r="E151" s="47">
        <f>Prev!E149</f>
        <v>0.60689725125778959</v>
      </c>
      <c r="F151" s="47">
        <f>Prev!H149</f>
        <v>0.59836499335906201</v>
      </c>
      <c r="G151" s="47">
        <f>Prev!K149</f>
        <v>0.5878127030041731</v>
      </c>
      <c r="H151" s="47">
        <f>Prev!N149</f>
        <v>0.57708398102713632</v>
      </c>
      <c r="I151" s="47">
        <f>Prev!Q149</f>
        <v>0.56618317130745455</v>
      </c>
      <c r="J151" s="47">
        <f>Prev!T149</f>
        <v>0.55511529420643602</v>
      </c>
      <c r="K151" s="47">
        <f>Prev!W149</f>
        <v>0.54388605712576998</v>
      </c>
      <c r="L151" s="47">
        <f>Prev!Z149</f>
        <v>0.53250186254994836</v>
      </c>
      <c r="M151" s="47">
        <f>Prev!AC149</f>
        <v>0.52096981339408577</v>
      </c>
      <c r="P151">
        <f t="shared" si="11"/>
        <v>0.38885856234902949</v>
      </c>
      <c r="Q151">
        <f t="shared" si="11"/>
        <v>0.38465483062469225</v>
      </c>
      <c r="R151">
        <f t="shared" si="11"/>
        <v>0.38130907869098934</v>
      </c>
      <c r="S151">
        <f t="shared" si="11"/>
        <v>0.37712054797237804</v>
      </c>
      <c r="T151">
        <f t="shared" si="11"/>
        <v>0.37280344022783846</v>
      </c>
      <c r="U151">
        <f t="shared" ref="U151:Y201" si="14">I151*($B151-1)/(I151*($B151-1)+1)</f>
        <v>0.36835536150141429</v>
      </c>
      <c r="V151">
        <f t="shared" si="14"/>
        <v>0.36377409331330524</v>
      </c>
      <c r="W151">
        <f t="shared" si="14"/>
        <v>0.35905761526990748</v>
      </c>
      <c r="X151">
        <f t="shared" si="14"/>
        <v>0.35420412916700483</v>
      </c>
      <c r="Y151">
        <f t="shared" si="14"/>
        <v>0.34921208460677855</v>
      </c>
      <c r="AA151">
        <f t="shared" si="13"/>
        <v>1.3888585623490295</v>
      </c>
      <c r="AB151">
        <f t="shared" si="13"/>
        <v>1.3846548306246922</v>
      </c>
      <c r="AC151">
        <f t="shared" si="13"/>
        <v>1.3813090786909894</v>
      </c>
      <c r="AD151">
        <f t="shared" si="13"/>
        <v>1.377120547972378</v>
      </c>
      <c r="AE151">
        <f t="shared" si="13"/>
        <v>1.3728034402278384</v>
      </c>
      <c r="AF151">
        <f t="shared" si="12"/>
        <v>1.3683553615014143</v>
      </c>
      <c r="AG151">
        <f t="shared" si="12"/>
        <v>1.3637740933133053</v>
      </c>
      <c r="AH151">
        <f t="shared" si="12"/>
        <v>1.3590576152699074</v>
      </c>
      <c r="AI151">
        <f t="shared" si="12"/>
        <v>1.3542041291670048</v>
      </c>
      <c r="AJ151">
        <f t="shared" si="12"/>
        <v>1.3492120846067786</v>
      </c>
    </row>
    <row r="152" spans="1:36" ht="15.5" x14ac:dyDescent="0.35">
      <c r="A152" s="49" t="s">
        <v>165</v>
      </c>
      <c r="B152" s="25">
        <f>PIF!T152</f>
        <v>2.0299999999999998</v>
      </c>
      <c r="C152">
        <f>PIF!X152</f>
        <v>0.39279890942225026</v>
      </c>
      <c r="D152" s="47">
        <f>Prev!B150</f>
        <v>0.61774993732383099</v>
      </c>
      <c r="E152" s="47">
        <f>Prev!E150</f>
        <v>0.60689725125778948</v>
      </c>
      <c r="F152" s="47">
        <f>Prev!H150</f>
        <v>0.59816902162709451</v>
      </c>
      <c r="G152" s="47">
        <f>Prev!K150</f>
        <v>0.58761560752213426</v>
      </c>
      <c r="H152" s="47">
        <f>Prev!N150</f>
        <v>0.57688650750249659</v>
      </c>
      <c r="I152" s="47">
        <f>Prev!Q150</f>
        <v>0.5659860262737868</v>
      </c>
      <c r="J152" s="47">
        <f>Prev!T150</f>
        <v>0.55491914336623516</v>
      </c>
      <c r="K152" s="47">
        <f>Prev!W150</f>
        <v>0.54369152405599908</v>
      </c>
      <c r="L152" s="47">
        <f>Prev!Z150</f>
        <v>0.53230952775323925</v>
      </c>
      <c r="M152" s="47">
        <f>Prev!AC150</f>
        <v>0.52078021367756555</v>
      </c>
      <c r="P152">
        <f t="shared" ref="P152:T202" si="15">D152*($B152-1)/(D152*($B152-1)+1)</f>
        <v>0.38885856234902949</v>
      </c>
      <c r="Q152">
        <f t="shared" si="15"/>
        <v>0.38465483062469213</v>
      </c>
      <c r="R152">
        <f t="shared" si="15"/>
        <v>0.38123180487106512</v>
      </c>
      <c r="S152">
        <f t="shared" si="15"/>
        <v>0.37704177507451447</v>
      </c>
      <c r="T152">
        <f t="shared" si="15"/>
        <v>0.37272341833052824</v>
      </c>
      <c r="U152">
        <f t="shared" si="14"/>
        <v>0.36827433550119271</v>
      </c>
      <c r="V152">
        <f t="shared" si="14"/>
        <v>0.363692302236863</v>
      </c>
      <c r="W152">
        <f t="shared" si="14"/>
        <v>0.35897529165613762</v>
      </c>
      <c r="X152">
        <f t="shared" si="14"/>
        <v>0.35412149851486668</v>
      </c>
      <c r="Y152">
        <f t="shared" si="14"/>
        <v>0.34912936488473423</v>
      </c>
      <c r="AA152">
        <f t="shared" si="13"/>
        <v>1.3888585623490295</v>
      </c>
      <c r="AB152">
        <f t="shared" si="13"/>
        <v>1.3846548306246922</v>
      </c>
      <c r="AC152">
        <f t="shared" si="13"/>
        <v>1.381231804871065</v>
      </c>
      <c r="AD152">
        <f t="shared" si="13"/>
        <v>1.3770417750745145</v>
      </c>
      <c r="AE152">
        <f t="shared" si="13"/>
        <v>1.3727234183305281</v>
      </c>
      <c r="AF152">
        <f t="shared" si="12"/>
        <v>1.3682743355011926</v>
      </c>
      <c r="AG152">
        <f t="shared" si="12"/>
        <v>1.363692302236863</v>
      </c>
      <c r="AH152">
        <f t="shared" si="12"/>
        <v>1.3589752916561375</v>
      </c>
      <c r="AI152">
        <f t="shared" si="12"/>
        <v>1.3541214985148666</v>
      </c>
      <c r="AJ152">
        <f t="shared" si="12"/>
        <v>1.3491293648847342</v>
      </c>
    </row>
    <row r="153" spans="1:36" ht="15.5" x14ac:dyDescent="0.35">
      <c r="A153" s="49" t="s">
        <v>166</v>
      </c>
      <c r="B153" s="25">
        <f>PIF!T153</f>
        <v>2.0299999999999998</v>
      </c>
      <c r="C153">
        <f>PIF!X153</f>
        <v>0.39279890942225026</v>
      </c>
      <c r="D153" s="47">
        <f>Prev!B151</f>
        <v>0.60418194798190394</v>
      </c>
      <c r="E153" s="47">
        <f>Prev!E151</f>
        <v>0.59330920954160726</v>
      </c>
      <c r="F153" s="47">
        <f>Prev!H151</f>
        <v>0.58687315675846741</v>
      </c>
      <c r="G153" s="47">
        <f>Prev!K151</f>
        <v>0.57628260377489127</v>
      </c>
      <c r="H153" s="47">
        <f>Prev!N151</f>
        <v>0.5655211360987884</v>
      </c>
      <c r="I153" s="47">
        <f>Prev!Q151</f>
        <v>0.55459387907582458</v>
      </c>
      <c r="J153" s="47">
        <f>Prev!T151</f>
        <v>0.54350661907201037</v>
      </c>
      <c r="K153" s="47">
        <f>Prev!W151</f>
        <v>0.53226580810503599</v>
      </c>
      <c r="L153" s="47">
        <f>Prev!Z151</f>
        <v>0.52087856611024452</v>
      </c>
      <c r="M153" s="47">
        <f>Prev!AC151</f>
        <v>0.50935268068435402</v>
      </c>
      <c r="P153">
        <f t="shared" si="15"/>
        <v>0.3835940118119201</v>
      </c>
      <c r="Q153">
        <f t="shared" si="15"/>
        <v>0.37930933342073614</v>
      </c>
      <c r="R153">
        <f t="shared" si="15"/>
        <v>0.37674486175887129</v>
      </c>
      <c r="S153">
        <f t="shared" si="15"/>
        <v>0.37247857258105299</v>
      </c>
      <c r="T153">
        <f t="shared" si="15"/>
        <v>0.36808318474274015</v>
      </c>
      <c r="U153">
        <f t="shared" si="14"/>
        <v>0.36355662700986302</v>
      </c>
      <c r="V153">
        <f t="shared" si="14"/>
        <v>0.35889702290476988</v>
      </c>
      <c r="W153">
        <f t="shared" si="14"/>
        <v>0.35410271278068073</v>
      </c>
      <c r="X153">
        <f t="shared" si="14"/>
        <v>0.3491722773093166</v>
      </c>
      <c r="Y153">
        <f t="shared" si="14"/>
        <v>0.3441045623815715</v>
      </c>
      <c r="AA153">
        <f t="shared" si="13"/>
        <v>1.3835940118119201</v>
      </c>
      <c r="AB153">
        <f t="shared" si="13"/>
        <v>1.379309333420736</v>
      </c>
      <c r="AC153">
        <f t="shared" si="13"/>
        <v>1.3767448617588713</v>
      </c>
      <c r="AD153">
        <f t="shared" si="13"/>
        <v>1.3724785725810529</v>
      </c>
      <c r="AE153">
        <f t="shared" si="13"/>
        <v>1.3680831847427402</v>
      </c>
      <c r="AF153">
        <f t="shared" si="12"/>
        <v>1.3635566270098631</v>
      </c>
      <c r="AG153">
        <f t="shared" si="12"/>
        <v>1.3588970229047699</v>
      </c>
      <c r="AH153">
        <f t="shared" si="12"/>
        <v>1.3541027127806808</v>
      </c>
      <c r="AI153">
        <f t="shared" si="12"/>
        <v>1.3491722773093167</v>
      </c>
      <c r="AJ153">
        <f t="shared" si="12"/>
        <v>1.3441045623815715</v>
      </c>
    </row>
    <row r="154" spans="1:36" ht="15.5" x14ac:dyDescent="0.35">
      <c r="A154" s="49" t="s">
        <v>167</v>
      </c>
      <c r="B154" s="25">
        <f>PIF!T154</f>
        <v>2.0299999999999998</v>
      </c>
      <c r="C154">
        <f>PIF!X154</f>
        <v>0.43059585496015473</v>
      </c>
      <c r="D154" s="47">
        <f>Prev!B152</f>
        <v>0.71969173444972945</v>
      </c>
      <c r="E154" s="47">
        <f>Prev!E152</f>
        <v>0.70357552817325408</v>
      </c>
      <c r="F154" s="47">
        <f>Prev!H152</f>
        <v>0.68885958021241922</v>
      </c>
      <c r="G154" s="47">
        <f>Prev!K152</f>
        <v>0.67311878603292941</v>
      </c>
      <c r="H154" s="47">
        <f>Prev!N152</f>
        <v>0.65684498980068162</v>
      </c>
      <c r="I154" s="47">
        <f>Prev!Q152</f>
        <v>0.64005262100835858</v>
      </c>
      <c r="J154" s="47">
        <f>Prev!T152</f>
        <v>0.62275969580830792</v>
      </c>
      <c r="K154" s="47">
        <f>Prev!W152</f>
        <v>0.60498794926320831</v>
      </c>
      <c r="L154" s="47">
        <f>Prev!Z152</f>
        <v>0.58676294352861447</v>
      </c>
      <c r="M154" s="47">
        <f>Prev!AC152</f>
        <v>0.56811414725624942</v>
      </c>
      <c r="P154">
        <f t="shared" si="15"/>
        <v>0.42571064272308357</v>
      </c>
      <c r="Q154">
        <f t="shared" si="15"/>
        <v>0.42018323400210056</v>
      </c>
      <c r="R154">
        <f t="shared" si="15"/>
        <v>0.41504231587220841</v>
      </c>
      <c r="S154">
        <f t="shared" si="15"/>
        <v>0.40944150072016872</v>
      </c>
      <c r="T154">
        <f t="shared" si="15"/>
        <v>0.40353714622049969</v>
      </c>
      <c r="U154">
        <f t="shared" si="14"/>
        <v>0.39731959080302276</v>
      </c>
      <c r="V154">
        <f t="shared" si="14"/>
        <v>0.39077975127775971</v>
      </c>
      <c r="W154">
        <f t="shared" si="14"/>
        <v>0.38390928313619754</v>
      </c>
      <c r="X154">
        <f t="shared" si="14"/>
        <v>0.37670076228401439</v>
      </c>
      <c r="Y154">
        <f t="shared" si="14"/>
        <v>0.36914788922593139</v>
      </c>
      <c r="AA154">
        <f t="shared" si="13"/>
        <v>1.4257106427230837</v>
      </c>
      <c r="AB154">
        <f t="shared" si="13"/>
        <v>1.4201832340021006</v>
      </c>
      <c r="AC154">
        <f t="shared" si="13"/>
        <v>1.4150423158722085</v>
      </c>
      <c r="AD154">
        <f t="shared" si="13"/>
        <v>1.4094415007201686</v>
      </c>
      <c r="AE154">
        <f t="shared" si="13"/>
        <v>1.4035371462204997</v>
      </c>
      <c r="AF154">
        <f t="shared" si="12"/>
        <v>1.3973195908030227</v>
      </c>
      <c r="AG154">
        <f t="shared" si="12"/>
        <v>1.3907797512777598</v>
      </c>
      <c r="AH154">
        <f t="shared" si="12"/>
        <v>1.3839092831361977</v>
      </c>
      <c r="AI154">
        <f t="shared" si="12"/>
        <v>1.3767007622840144</v>
      </c>
      <c r="AJ154">
        <f t="shared" si="12"/>
        <v>1.3691478892259314</v>
      </c>
    </row>
    <row r="155" spans="1:36" ht="15.5" x14ac:dyDescent="0.35">
      <c r="A155" s="49" t="s">
        <v>168</v>
      </c>
      <c r="B155" s="25">
        <f>PIF!T155</f>
        <v>2.0299999999999998</v>
      </c>
      <c r="C155">
        <f>PIF!X155</f>
        <v>0.43059585496015473</v>
      </c>
      <c r="D155" s="47">
        <f>Prev!B153</f>
        <v>0.71969173444972923</v>
      </c>
      <c r="E155" s="47">
        <f>Prev!E153</f>
        <v>0.70357552817325397</v>
      </c>
      <c r="F155" s="47">
        <f>Prev!H153</f>
        <v>0.68858982641956279</v>
      </c>
      <c r="G155" s="47">
        <f>Prev!K153</f>
        <v>0.67285003854364989</v>
      </c>
      <c r="H155" s="47">
        <f>Prev!N153</f>
        <v>0.6565783540370066</v>
      </c>
      <c r="I155" s="47">
        <f>Prev!Q153</f>
        <v>0.63978914132278242</v>
      </c>
      <c r="J155" s="47">
        <f>Prev!T153</f>
        <v>0.62250035145643801</v>
      </c>
      <c r="K155" s="47">
        <f>Prev!W153</f>
        <v>0.6047336508744543</v>
      </c>
      <c r="L155" s="47">
        <f>Prev!Z153</f>
        <v>0.58651453007808241</v>
      </c>
      <c r="M155" s="47">
        <f>Prev!AC153</f>
        <v>0.56787238354144498</v>
      </c>
      <c r="P155">
        <f t="shared" si="15"/>
        <v>0.42571064272308351</v>
      </c>
      <c r="Q155">
        <f t="shared" si="15"/>
        <v>0.4201832340021005</v>
      </c>
      <c r="R155">
        <f t="shared" si="15"/>
        <v>0.41494722818680557</v>
      </c>
      <c r="S155">
        <f t="shared" si="15"/>
        <v>0.40934494489275719</v>
      </c>
      <c r="T155">
        <f t="shared" si="15"/>
        <v>0.40343942394371568</v>
      </c>
      <c r="U155">
        <f t="shared" si="14"/>
        <v>0.39722100155633172</v>
      </c>
      <c r="V155">
        <f t="shared" si="14"/>
        <v>0.39068059199884569</v>
      </c>
      <c r="W155">
        <f t="shared" si="14"/>
        <v>0.38380984791336376</v>
      </c>
      <c r="X155">
        <f t="shared" si="14"/>
        <v>0.37660134204776635</v>
      </c>
      <c r="Y155">
        <f t="shared" si="14"/>
        <v>0.36904877141639819</v>
      </c>
      <c r="AA155">
        <f t="shared" si="13"/>
        <v>1.4257106427230835</v>
      </c>
      <c r="AB155">
        <f t="shared" si="13"/>
        <v>1.4201832340021006</v>
      </c>
      <c r="AC155">
        <f t="shared" si="13"/>
        <v>1.4149472281868056</v>
      </c>
      <c r="AD155">
        <f t="shared" si="13"/>
        <v>1.4093449448927573</v>
      </c>
      <c r="AE155">
        <f t="shared" si="13"/>
        <v>1.4034394239437158</v>
      </c>
      <c r="AF155">
        <f t="shared" si="12"/>
        <v>1.3972210015563318</v>
      </c>
      <c r="AG155">
        <f t="shared" si="12"/>
        <v>1.3906805919988456</v>
      </c>
      <c r="AH155">
        <f t="shared" si="12"/>
        <v>1.3838098479133638</v>
      </c>
      <c r="AI155">
        <f t="shared" si="12"/>
        <v>1.3766013420477663</v>
      </c>
      <c r="AJ155">
        <f t="shared" si="12"/>
        <v>1.3690487714163981</v>
      </c>
    </row>
    <row r="156" spans="1:36" ht="15.5" x14ac:dyDescent="0.35">
      <c r="A156" s="49" t="s">
        <v>169</v>
      </c>
      <c r="B156" s="25">
        <f>PIF!T156</f>
        <v>2.0299999999999998</v>
      </c>
      <c r="C156">
        <f>PIF!X156</f>
        <v>0.43059585496015473</v>
      </c>
      <c r="D156" s="47">
        <f>Prev!B154</f>
        <v>0.71969173444972934</v>
      </c>
      <c r="E156" s="47">
        <f>Prev!E154</f>
        <v>0.70357552817325364</v>
      </c>
      <c r="F156" s="47">
        <f>Prev!H154</f>
        <v>0.68928204413326977</v>
      </c>
      <c r="G156" s="47">
        <f>Prev!K154</f>
        <v>0.6735386538514071</v>
      </c>
      <c r="H156" s="47">
        <f>Prev!N154</f>
        <v>0.65726060575111622</v>
      </c>
      <c r="I156" s="47">
        <f>Prev!Q154</f>
        <v>0.64046242767352957</v>
      </c>
      <c r="J156" s="47">
        <f>Prev!T154</f>
        <v>0.62316223969301388</v>
      </c>
      <c r="K156" s="47">
        <f>Prev!W154</f>
        <v>0.60538188559687423</v>
      </c>
      <c r="L156" s="47">
        <f>Prev!Z154</f>
        <v>0.58714704029666853</v>
      </c>
      <c r="M156" s="47">
        <f>Prev!AC154</f>
        <v>0.56848728845919405</v>
      </c>
      <c r="P156">
        <f t="shared" si="15"/>
        <v>0.42571064272308351</v>
      </c>
      <c r="Q156">
        <f t="shared" si="15"/>
        <v>0.42018323400210039</v>
      </c>
      <c r="R156">
        <f t="shared" si="15"/>
        <v>0.41519117148697782</v>
      </c>
      <c r="S156">
        <f t="shared" si="15"/>
        <v>0.40959228801823666</v>
      </c>
      <c r="T156">
        <f t="shared" si="15"/>
        <v>0.40368940605670633</v>
      </c>
      <c r="U156">
        <f t="shared" si="14"/>
        <v>0.39747286883804644</v>
      </c>
      <c r="V156">
        <f t="shared" si="14"/>
        <v>0.39093359841894515</v>
      </c>
      <c r="W156">
        <f t="shared" si="14"/>
        <v>0.38406325594817065</v>
      </c>
      <c r="X156">
        <f t="shared" si="14"/>
        <v>0.37685442340242431</v>
      </c>
      <c r="Y156">
        <f t="shared" si="14"/>
        <v>0.36930080780971114</v>
      </c>
      <c r="AA156">
        <f t="shared" si="13"/>
        <v>1.4257106427230835</v>
      </c>
      <c r="AB156">
        <f t="shared" si="13"/>
        <v>1.4201832340021003</v>
      </c>
      <c r="AC156">
        <f t="shared" si="13"/>
        <v>1.4151911714869778</v>
      </c>
      <c r="AD156">
        <f t="shared" si="13"/>
        <v>1.4095922880182368</v>
      </c>
      <c r="AE156">
        <f t="shared" si="13"/>
        <v>1.4036894060567064</v>
      </c>
      <c r="AF156">
        <f t="shared" si="12"/>
        <v>1.3974728688380464</v>
      </c>
      <c r="AG156">
        <f t="shared" si="12"/>
        <v>1.390933598418945</v>
      </c>
      <c r="AH156">
        <f t="shared" si="12"/>
        <v>1.3840632559481707</v>
      </c>
      <c r="AI156">
        <f t="shared" si="12"/>
        <v>1.3768544234024243</v>
      </c>
      <c r="AJ156">
        <f t="shared" si="12"/>
        <v>1.3693008078097111</v>
      </c>
    </row>
    <row r="157" spans="1:36" ht="15.5" x14ac:dyDescent="0.35">
      <c r="A157" s="49" t="s">
        <v>170</v>
      </c>
      <c r="B157" s="25">
        <f>PIF!T157</f>
        <v>2.0299999999999998</v>
      </c>
      <c r="C157">
        <f>PIF!X157</f>
        <v>0.43059585496015473</v>
      </c>
      <c r="D157" s="47">
        <f>Prev!B155</f>
        <v>0.71969173444972945</v>
      </c>
      <c r="E157" s="47">
        <f>Prev!E155</f>
        <v>0.70357552817325408</v>
      </c>
      <c r="F157" s="47">
        <f>Prev!H155</f>
        <v>0.68785738121748397</v>
      </c>
      <c r="G157" s="47">
        <f>Prev!K155</f>
        <v>0.67211750769831402</v>
      </c>
      <c r="H157" s="47">
        <f>Prev!N155</f>
        <v>0.65584894213363276</v>
      </c>
      <c r="I157" s="47">
        <f>Prev!Q155</f>
        <v>0.6390658951962217</v>
      </c>
      <c r="J157" s="47">
        <f>Prev!T155</f>
        <v>0.62178614726221526</v>
      </c>
      <c r="K157" s="47">
        <f>Prev!W155</f>
        <v>0.60403118252656107</v>
      </c>
      <c r="L157" s="47">
        <f>Prev!Z155</f>
        <v>0.58582629907502626</v>
      </c>
      <c r="M157" s="47">
        <f>Prev!AC155</f>
        <v>0.56720069020317732</v>
      </c>
      <c r="P157">
        <f t="shared" si="15"/>
        <v>0.42571064272308357</v>
      </c>
      <c r="Q157">
        <f t="shared" si="15"/>
        <v>0.42018323400210056</v>
      </c>
      <c r="R157">
        <f t="shared" si="15"/>
        <v>0.41468888668817017</v>
      </c>
      <c r="S157">
        <f t="shared" si="15"/>
        <v>0.40908160019435758</v>
      </c>
      <c r="T157">
        <f t="shared" si="15"/>
        <v>0.40317193005700447</v>
      </c>
      <c r="U157">
        <f t="shared" si="14"/>
        <v>0.3969502103082011</v>
      </c>
      <c r="V157">
        <f t="shared" si="14"/>
        <v>0.39040735195078785</v>
      </c>
      <c r="W157">
        <f t="shared" si="14"/>
        <v>0.38353500334390556</v>
      </c>
      <c r="X157">
        <f t="shared" si="14"/>
        <v>0.37632573193656543</v>
      </c>
      <c r="Y157">
        <f t="shared" si="14"/>
        <v>0.3687732283634082</v>
      </c>
      <c r="AA157">
        <f t="shared" si="13"/>
        <v>1.4257106427230837</v>
      </c>
      <c r="AB157">
        <f t="shared" si="13"/>
        <v>1.4201832340021006</v>
      </c>
      <c r="AC157">
        <f t="shared" si="13"/>
        <v>1.4146888866881702</v>
      </c>
      <c r="AD157">
        <f t="shared" si="13"/>
        <v>1.4090816001943576</v>
      </c>
      <c r="AE157">
        <f t="shared" si="13"/>
        <v>1.4031719300570045</v>
      </c>
      <c r="AF157">
        <f t="shared" si="12"/>
        <v>1.396950210308201</v>
      </c>
      <c r="AG157">
        <f t="shared" si="12"/>
        <v>1.3904073519507878</v>
      </c>
      <c r="AH157">
        <f t="shared" si="12"/>
        <v>1.3835350033439056</v>
      </c>
      <c r="AI157">
        <f t="shared" si="12"/>
        <v>1.3763257319365654</v>
      </c>
      <c r="AJ157">
        <f t="shared" si="12"/>
        <v>1.3687732283634082</v>
      </c>
    </row>
    <row r="158" spans="1:36" ht="15.5" x14ac:dyDescent="0.35">
      <c r="A158" s="49" t="s">
        <v>171</v>
      </c>
      <c r="B158" s="25">
        <f>PIF!T158</f>
        <v>2.0299999999999998</v>
      </c>
      <c r="C158">
        <f>PIF!X158</f>
        <v>0.43059585496015484</v>
      </c>
      <c r="D158" s="47">
        <f>Prev!B156</f>
        <v>0.68968685956676756</v>
      </c>
      <c r="E158" s="47">
        <f>Prev!E156</f>
        <v>0.673027073523636</v>
      </c>
      <c r="F158" s="47">
        <f>Prev!H156</f>
        <v>0.65991485237993075</v>
      </c>
      <c r="G158" s="47">
        <f>Prev!K156</f>
        <v>0.64365310495336436</v>
      </c>
      <c r="H158" s="47">
        <f>Prev!N156</f>
        <v>0.62690930019516755</v>
      </c>
      <c r="I158" s="47">
        <f>Prev!Q156</f>
        <v>0.60970245381759858</v>
      </c>
      <c r="J158" s="47">
        <f>Prev!T156</f>
        <v>0.59205506920545781</v>
      </c>
      <c r="K158" s="47">
        <f>Prev!W156</f>
        <v>0.57399321855177776</v>
      </c>
      <c r="L158" s="47">
        <f>Prev!Z156</f>
        <v>0.55554659561745268</v>
      </c>
      <c r="M158" s="47">
        <f>Prev!AC156</f>
        <v>0.53674853564029656</v>
      </c>
      <c r="P158">
        <f t="shared" si="15"/>
        <v>0.41533373757753389</v>
      </c>
      <c r="Q158">
        <f t="shared" si="15"/>
        <v>0.40940855372003404</v>
      </c>
      <c r="R158">
        <f t="shared" si="15"/>
        <v>0.40465995205270799</v>
      </c>
      <c r="S158">
        <f t="shared" si="15"/>
        <v>0.39866360132950823</v>
      </c>
      <c r="T158">
        <f t="shared" si="15"/>
        <v>0.39236195792261558</v>
      </c>
      <c r="U158">
        <f t="shared" si="14"/>
        <v>0.38574694361511119</v>
      </c>
      <c r="V158">
        <f t="shared" si="14"/>
        <v>0.37881127287342919</v>
      </c>
      <c r="W158">
        <f t="shared" si="14"/>
        <v>0.37154862956427037</v>
      </c>
      <c r="X158">
        <f t="shared" si="14"/>
        <v>0.36395386366655169</v>
      </c>
      <c r="Y158">
        <f t="shared" si="14"/>
        <v>0.35602320806124593</v>
      </c>
      <c r="AA158">
        <f t="shared" si="13"/>
        <v>1.4153337375775339</v>
      </c>
      <c r="AB158">
        <f t="shared" si="13"/>
        <v>1.409408553720034</v>
      </c>
      <c r="AC158">
        <f t="shared" si="13"/>
        <v>1.4046599520527079</v>
      </c>
      <c r="AD158">
        <f t="shared" si="13"/>
        <v>1.3986636013295082</v>
      </c>
      <c r="AE158">
        <f t="shared" si="13"/>
        <v>1.3923619579226156</v>
      </c>
      <c r="AF158">
        <f t="shared" si="12"/>
        <v>1.3857469436151111</v>
      </c>
      <c r="AG158">
        <f t="shared" si="12"/>
        <v>1.3788112728734292</v>
      </c>
      <c r="AH158">
        <f t="shared" si="12"/>
        <v>1.3715486295642703</v>
      </c>
      <c r="AI158">
        <f t="shared" si="12"/>
        <v>1.3639538636665516</v>
      </c>
      <c r="AJ158">
        <f t="shared" si="12"/>
        <v>1.356023208061246</v>
      </c>
    </row>
    <row r="159" spans="1:36" ht="15.5" x14ac:dyDescent="0.35">
      <c r="A159" s="49" t="s">
        <v>172</v>
      </c>
      <c r="B159" s="25">
        <f>PIF!T159</f>
        <v>2.0299999999999998</v>
      </c>
      <c r="C159">
        <f>PIF!X159</f>
        <v>0.35273344433686743</v>
      </c>
      <c r="D159" s="47">
        <f>Prev!B157</f>
        <v>0.52151113522750647</v>
      </c>
      <c r="E159" s="47">
        <f>Prev!E157</f>
        <v>0.51377832127441136</v>
      </c>
      <c r="F159" s="47">
        <f>Prev!H157</f>
        <v>0.50487015702266747</v>
      </c>
      <c r="G159" s="47">
        <f>Prev!K157</f>
        <v>0.49735473456995094</v>
      </c>
      <c r="H159" s="47">
        <f>Prev!N157</f>
        <v>0.48977614308377387</v>
      </c>
      <c r="I159" s="47">
        <f>Prev!Q157</f>
        <v>0.48213551072558836</v>
      </c>
      <c r="J159" s="47">
        <f>Prev!T157</f>
        <v>0.47443417598673243</v>
      </c>
      <c r="K159" s="47">
        <f>Prev!W157</f>
        <v>0.46667368961054029</v>
      </c>
      <c r="L159" s="47">
        <f>Prev!Z157</f>
        <v>0.45885581582147822</v>
      </c>
      <c r="M159" s="47">
        <f>Prev!AC157</f>
        <v>0.45098253288738166</v>
      </c>
      <c r="P159">
        <f t="shared" si="15"/>
        <v>0.34944814013268316</v>
      </c>
      <c r="Q159">
        <f t="shared" si="15"/>
        <v>0.34605973925872513</v>
      </c>
      <c r="R159">
        <f t="shared" si="15"/>
        <v>0.34211230157521333</v>
      </c>
      <c r="S159">
        <f t="shared" si="15"/>
        <v>0.3387447713103639</v>
      </c>
      <c r="T159">
        <f t="shared" si="15"/>
        <v>0.33531384433384881</v>
      </c>
      <c r="U159">
        <f t="shared" si="14"/>
        <v>0.33181859997509605</v>
      </c>
      <c r="V159">
        <f t="shared" si="14"/>
        <v>0.32825819017887259</v>
      </c>
      <c r="W159">
        <f t="shared" si="14"/>
        <v>0.32463184513608168</v>
      </c>
      <c r="X159">
        <f t="shared" si="14"/>
        <v>0.32093887900623075</v>
      </c>
      <c r="Y159">
        <f t="shared" si="14"/>
        <v>0.31717869574258067</v>
      </c>
      <c r="AA159">
        <f t="shared" si="13"/>
        <v>1.3494481401326832</v>
      </c>
      <c r="AB159">
        <f t="shared" si="13"/>
        <v>1.3460597392587252</v>
      </c>
      <c r="AC159">
        <f t="shared" si="13"/>
        <v>1.3421123015752134</v>
      </c>
      <c r="AD159">
        <f t="shared" si="13"/>
        <v>1.338744771310364</v>
      </c>
      <c r="AE159">
        <f t="shared" si="13"/>
        <v>1.3353138443338488</v>
      </c>
      <c r="AF159">
        <f t="shared" si="12"/>
        <v>1.331818599975096</v>
      </c>
      <c r="AG159">
        <f t="shared" si="12"/>
        <v>1.3282581901788726</v>
      </c>
      <c r="AH159">
        <f t="shared" si="12"/>
        <v>1.3246318451360817</v>
      </c>
      <c r="AI159">
        <f t="shared" si="12"/>
        <v>1.3209388790062309</v>
      </c>
      <c r="AJ159">
        <f t="shared" si="12"/>
        <v>1.3171786957425806</v>
      </c>
    </row>
    <row r="160" spans="1:36" ht="15.5" x14ac:dyDescent="0.35">
      <c r="A160" s="49" t="s">
        <v>173</v>
      </c>
      <c r="B160" s="25">
        <f>PIF!T160</f>
        <v>2.0299999999999998</v>
      </c>
      <c r="C160">
        <f>PIF!X160</f>
        <v>0.35273344433686743</v>
      </c>
      <c r="D160" s="47">
        <f>Prev!B158</f>
        <v>0.52151113522750658</v>
      </c>
      <c r="E160" s="47">
        <f>Prev!E158</f>
        <v>0.51377832127441159</v>
      </c>
      <c r="F160" s="47">
        <f>Prev!H158</f>
        <v>0.5058007215074739</v>
      </c>
      <c r="G160" s="47">
        <f>Prev!K158</f>
        <v>0.49829941927375015</v>
      </c>
      <c r="H160" s="47">
        <f>Prev!N158</f>
        <v>0.49073131925636021</v>
      </c>
      <c r="I160" s="47">
        <f>Prev!Q158</f>
        <v>0.48309771122600559</v>
      </c>
      <c r="J160" s="47">
        <f>Prev!T158</f>
        <v>0.47540010330819715</v>
      </c>
      <c r="K160" s="47">
        <f>Prev!W158</f>
        <v>0.46764022224909646</v>
      </c>
      <c r="L160" s="47">
        <f>Prev!Z158</f>
        <v>0.45982001308066539</v>
      </c>
      <c r="M160" s="47">
        <f>Prev!AC158</f>
        <v>0.45194163821472499</v>
      </c>
      <c r="P160">
        <f t="shared" si="15"/>
        <v>0.34944814013268316</v>
      </c>
      <c r="Q160">
        <f t="shared" si="15"/>
        <v>0.34605973925872519</v>
      </c>
      <c r="R160">
        <f t="shared" si="15"/>
        <v>0.3425268864575714</v>
      </c>
      <c r="S160">
        <f t="shared" si="15"/>
        <v>0.33916996127260562</v>
      </c>
      <c r="T160">
        <f t="shared" si="15"/>
        <v>0.33574822457491393</v>
      </c>
      <c r="U160">
        <f t="shared" si="14"/>
        <v>0.33226078503754036</v>
      </c>
      <c r="V160">
        <f t="shared" si="14"/>
        <v>0.32870682841516391</v>
      </c>
      <c r="W160">
        <f t="shared" si="14"/>
        <v>0.3250856226876308</v>
      </c>
      <c r="X160">
        <f t="shared" si="14"/>
        <v>0.32139652331273216</v>
      </c>
      <c r="Y160">
        <f t="shared" si="14"/>
        <v>0.31763897860092161</v>
      </c>
      <c r="AA160">
        <f t="shared" si="13"/>
        <v>1.3494481401326832</v>
      </c>
      <c r="AB160">
        <f t="shared" si="13"/>
        <v>1.3460597392587252</v>
      </c>
      <c r="AC160">
        <f t="shared" si="13"/>
        <v>1.3425268864575715</v>
      </c>
      <c r="AD160">
        <f t="shared" si="13"/>
        <v>1.3391699612726056</v>
      </c>
      <c r="AE160">
        <f t="shared" si="13"/>
        <v>1.3357482245749139</v>
      </c>
      <c r="AF160">
        <f t="shared" si="12"/>
        <v>1.3322607850375403</v>
      </c>
      <c r="AG160">
        <f t="shared" si="12"/>
        <v>1.328706828415164</v>
      </c>
      <c r="AH160">
        <f t="shared" si="12"/>
        <v>1.3250856226876309</v>
      </c>
      <c r="AI160">
        <f t="shared" si="12"/>
        <v>1.3213965233127323</v>
      </c>
      <c r="AJ160">
        <f t="shared" si="12"/>
        <v>1.3176389786009217</v>
      </c>
    </row>
    <row r="161" spans="1:36" ht="15.5" x14ac:dyDescent="0.35">
      <c r="A161" s="49" t="s">
        <v>174</v>
      </c>
      <c r="B161" s="25">
        <f>PIF!T161</f>
        <v>2.0299999999999998</v>
      </c>
      <c r="C161">
        <f>PIF!X161</f>
        <v>0.35273344433686743</v>
      </c>
      <c r="D161" s="47">
        <f>Prev!B159</f>
        <v>0.52151113522750658</v>
      </c>
      <c r="E161" s="47">
        <f>Prev!E159</f>
        <v>0.51377832127441114</v>
      </c>
      <c r="F161" s="47">
        <f>Prev!H159</f>
        <v>0.50593780952681122</v>
      </c>
      <c r="G161" s="47">
        <f>Prev!K159</f>
        <v>0.49843763329473395</v>
      </c>
      <c r="H161" s="47">
        <f>Prev!N159</f>
        <v>0.49087017625016743</v>
      </c>
      <c r="I161" s="47">
        <f>Prev!Q159</f>
        <v>0.48323675373733432</v>
      </c>
      <c r="J161" s="47">
        <f>Prev!T159</f>
        <v>0.47553890019936945</v>
      </c>
      <c r="K161" s="47">
        <f>Prev!W159</f>
        <v>0.46777836922141669</v>
      </c>
      <c r="L161" s="47">
        <f>Prev!Z159</f>
        <v>0.45995713298818258</v>
      </c>
      <c r="M161" s="47">
        <f>Prev!AC159</f>
        <v>0.45207738118574931</v>
      </c>
      <c r="P161">
        <f t="shared" si="15"/>
        <v>0.34944814013268316</v>
      </c>
      <c r="Q161">
        <f t="shared" si="15"/>
        <v>0.34605973925872502</v>
      </c>
      <c r="R161">
        <f t="shared" si="15"/>
        <v>0.34258791772733604</v>
      </c>
      <c r="S161">
        <f t="shared" si="15"/>
        <v>0.3392321237084342</v>
      </c>
      <c r="T161">
        <f t="shared" si="15"/>
        <v>0.33581132454797546</v>
      </c>
      <c r="U161">
        <f t="shared" si="14"/>
        <v>0.33232463447319044</v>
      </c>
      <c r="V161">
        <f t="shared" si="14"/>
        <v>0.32877124530402546</v>
      </c>
      <c r="W161">
        <f t="shared" si="14"/>
        <v>0.32515043152793061</v>
      </c>
      <c r="X161">
        <f t="shared" si="14"/>
        <v>0.32146155548718608</v>
      </c>
      <c r="Y161">
        <f t="shared" si="14"/>
        <v>0.31770407269161521</v>
      </c>
      <c r="AA161">
        <f t="shared" si="13"/>
        <v>1.3494481401326832</v>
      </c>
      <c r="AB161">
        <f t="shared" si="13"/>
        <v>1.346059739258725</v>
      </c>
      <c r="AC161">
        <f t="shared" si="13"/>
        <v>1.3425879177273361</v>
      </c>
      <c r="AD161">
        <f t="shared" si="13"/>
        <v>1.3392321237084341</v>
      </c>
      <c r="AE161">
        <f t="shared" si="13"/>
        <v>1.3358113245479755</v>
      </c>
      <c r="AF161">
        <f t="shared" si="12"/>
        <v>1.3323246344731905</v>
      </c>
      <c r="AG161">
        <f t="shared" si="12"/>
        <v>1.3287712453040255</v>
      </c>
      <c r="AH161">
        <f t="shared" si="12"/>
        <v>1.3251504315279306</v>
      </c>
      <c r="AI161">
        <f t="shared" si="12"/>
        <v>1.321461555487186</v>
      </c>
      <c r="AJ161">
        <f t="shared" si="12"/>
        <v>1.3177040726916152</v>
      </c>
    </row>
    <row r="162" spans="1:36" ht="15.5" x14ac:dyDescent="0.35">
      <c r="A162" s="49" t="s">
        <v>175</v>
      </c>
      <c r="B162" s="25">
        <f>PIF!T162</f>
        <v>2.0299999999999998</v>
      </c>
      <c r="C162">
        <f>PIF!X162</f>
        <v>0.35273344433686743</v>
      </c>
      <c r="D162" s="47">
        <f>Prev!B160</f>
        <v>0.52151113522750669</v>
      </c>
      <c r="E162" s="47">
        <f>Prev!E160</f>
        <v>0.51377832127441159</v>
      </c>
      <c r="F162" s="47">
        <f>Prev!H160</f>
        <v>0.50494245085781364</v>
      </c>
      <c r="G162" s="47">
        <f>Prev!K160</f>
        <v>0.49742858864563017</v>
      </c>
      <c r="H162" s="47">
        <f>Prev!N160</f>
        <v>0.48985125120295175</v>
      </c>
      <c r="I162" s="47">
        <f>Prev!Q160</f>
        <v>0.48221157833704725</v>
      </c>
      <c r="J162" s="47">
        <f>Prev!T160</f>
        <v>0.47451092101678333</v>
      </c>
      <c r="K162" s="47">
        <f>Prev!W160</f>
        <v>0.46675084315669191</v>
      </c>
      <c r="L162" s="47">
        <f>Prev!Z160</f>
        <v>0.45893312271443915</v>
      </c>
      <c r="M162" s="47">
        <f>Prev!AC160</f>
        <v>0.4510597521282057</v>
      </c>
      <c r="P162">
        <f t="shared" si="15"/>
        <v>0.34944814013268327</v>
      </c>
      <c r="Q162">
        <f t="shared" si="15"/>
        <v>0.34605973925872519</v>
      </c>
      <c r="R162">
        <f t="shared" si="15"/>
        <v>0.34214452863954137</v>
      </c>
      <c r="S162">
        <f t="shared" si="15"/>
        <v>0.338778031757621</v>
      </c>
      <c r="T162">
        <f t="shared" si="15"/>
        <v>0.33534802142105569</v>
      </c>
      <c r="U162">
        <f t="shared" si="14"/>
        <v>0.33185357862422044</v>
      </c>
      <c r="V162">
        <f t="shared" si="14"/>
        <v>0.32829385739267131</v>
      </c>
      <c r="W162">
        <f t="shared" si="14"/>
        <v>0.32466809037495287</v>
      </c>
      <c r="X162">
        <f t="shared" si="14"/>
        <v>0.32097559452708863</v>
      </c>
      <c r="Y162">
        <f t="shared" si="14"/>
        <v>0.31721577690095004</v>
      </c>
      <c r="AA162">
        <f t="shared" si="13"/>
        <v>1.3494481401326832</v>
      </c>
      <c r="AB162">
        <f t="shared" si="13"/>
        <v>1.3460597392587252</v>
      </c>
      <c r="AC162">
        <f t="shared" si="13"/>
        <v>1.3421445286395413</v>
      </c>
      <c r="AD162">
        <f t="shared" si="13"/>
        <v>1.338778031757621</v>
      </c>
      <c r="AE162">
        <f t="shared" si="13"/>
        <v>1.3353480214210558</v>
      </c>
      <c r="AF162">
        <f t="shared" si="12"/>
        <v>1.3318535786242205</v>
      </c>
      <c r="AG162">
        <f t="shared" si="12"/>
        <v>1.3282938573926713</v>
      </c>
      <c r="AH162">
        <f t="shared" si="12"/>
        <v>1.3246680903749528</v>
      </c>
      <c r="AI162">
        <f t="shared" si="12"/>
        <v>1.3209755945270887</v>
      </c>
      <c r="AJ162">
        <f t="shared" si="12"/>
        <v>1.31721577690095</v>
      </c>
    </row>
    <row r="163" spans="1:36" ht="15.5" x14ac:dyDescent="0.35">
      <c r="A163" s="49" t="s">
        <v>176</v>
      </c>
      <c r="B163" s="25">
        <f>PIF!T163</f>
        <v>2.0299999999999998</v>
      </c>
      <c r="C163">
        <f>PIF!X163</f>
        <v>0.35273344433686743</v>
      </c>
      <c r="D163" s="47">
        <f>Prev!B161</f>
        <v>0.5277749126047987</v>
      </c>
      <c r="E163" s="47">
        <f>Prev!E161</f>
        <v>0.52001211601359754</v>
      </c>
      <c r="F163" s="47">
        <f>Prev!H161</f>
        <v>0.51125373982086275</v>
      </c>
      <c r="G163" s="47">
        <f>Prev!K161</f>
        <v>0.50371599538851874</v>
      </c>
      <c r="H163" s="47">
        <f>Prev!N161</f>
        <v>0.49611141812439236</v>
      </c>
      <c r="I163" s="47">
        <f>Prev!Q161</f>
        <v>0.48844113335841466</v>
      </c>
      <c r="J163" s="47">
        <f>Prev!T161</f>
        <v>0.48070648308552566</v>
      </c>
      <c r="K163" s="47">
        <f>Prev!W161</f>
        <v>0.47290902774211152</v>
      </c>
      <c r="L163" s="47">
        <f>Prev!Z161</f>
        <v>0.46505054730369405</v>
      </c>
      <c r="M163" s="47">
        <f>Prev!AC161</f>
        <v>0.45713304173029934</v>
      </c>
      <c r="P163">
        <f t="shared" si="15"/>
        <v>0.35216719765782373</v>
      </c>
      <c r="Q163">
        <f t="shared" si="15"/>
        <v>0.34879403928163782</v>
      </c>
      <c r="R163">
        <f t="shared" si="15"/>
        <v>0.34494585032219272</v>
      </c>
      <c r="S163">
        <f t="shared" si="15"/>
        <v>0.34159737277910079</v>
      </c>
      <c r="T163">
        <f t="shared" si="15"/>
        <v>0.33818433655069385</v>
      </c>
      <c r="U163">
        <f t="shared" si="14"/>
        <v>0.33470577648632205</v>
      </c>
      <c r="V163">
        <f t="shared" si="14"/>
        <v>0.33116079984562424</v>
      </c>
      <c r="W163">
        <f t="shared" si="14"/>
        <v>0.32754859187084001</v>
      </c>
      <c r="X163">
        <f t="shared" si="14"/>
        <v>0.3238684214659619</v>
      </c>
      <c r="Y163">
        <f t="shared" si="14"/>
        <v>0.3201196469952044</v>
      </c>
      <c r="AA163">
        <f t="shared" si="13"/>
        <v>1.3521671976578238</v>
      </c>
      <c r="AB163">
        <f t="shared" si="13"/>
        <v>1.3487940392816378</v>
      </c>
      <c r="AC163">
        <f t="shared" si="13"/>
        <v>1.3449458503221927</v>
      </c>
      <c r="AD163">
        <f t="shared" si="13"/>
        <v>1.3415973727791008</v>
      </c>
      <c r="AE163">
        <f t="shared" si="13"/>
        <v>1.3381843365506938</v>
      </c>
      <c r="AF163">
        <f t="shared" si="12"/>
        <v>1.3347057764863219</v>
      </c>
      <c r="AG163">
        <f t="shared" si="12"/>
        <v>1.3311607998456243</v>
      </c>
      <c r="AH163">
        <f t="shared" si="12"/>
        <v>1.3275485918708401</v>
      </c>
      <c r="AI163">
        <f t="shared" si="12"/>
        <v>1.323868421465962</v>
      </c>
      <c r="AJ163">
        <f t="shared" si="12"/>
        <v>1.3201196469952043</v>
      </c>
    </row>
    <row r="164" spans="1:36" ht="15.5" x14ac:dyDescent="0.35">
      <c r="A164" s="49" t="s">
        <v>177</v>
      </c>
      <c r="B164" s="25">
        <f>PIF!T164</f>
        <v>2.0299999999999998</v>
      </c>
      <c r="C164">
        <f>PIF!X164</f>
        <v>0.36379290487575988</v>
      </c>
      <c r="D164" s="47">
        <f>Prev!B162</f>
        <v>0.54676868416380042</v>
      </c>
      <c r="E164" s="47">
        <f>Prev!E162</f>
        <v>0.53814343443466117</v>
      </c>
      <c r="F164" s="47">
        <f>Prev!H162</f>
        <v>0.52997203798388681</v>
      </c>
      <c r="G164" s="47">
        <f>Prev!K162</f>
        <v>0.52158669569964466</v>
      </c>
      <c r="H164" s="47">
        <f>Prev!N162</f>
        <v>0.51311414563534752</v>
      </c>
      <c r="I164" s="47">
        <f>Prev!Q162</f>
        <v>0.50455640720745132</v>
      </c>
      <c r="J164" s="47">
        <f>Prev!T162</f>
        <v>0.49591579587277851</v>
      </c>
      <c r="K164" s="47">
        <f>Prev!W162</f>
        <v>0.48719492475864312</v>
      </c>
      <c r="L164" s="47">
        <f>Prev!Z162</f>
        <v>0.47839670538552798</v>
      </c>
      <c r="M164" s="47">
        <f>Prev!AC162</f>
        <v>0.4695243474929785</v>
      </c>
      <c r="P164">
        <f t="shared" si="15"/>
        <v>0.3602750283852289</v>
      </c>
      <c r="Q164">
        <f t="shared" si="15"/>
        <v>0.35661848453540884</v>
      </c>
      <c r="R164">
        <f t="shared" si="15"/>
        <v>0.35311557614434064</v>
      </c>
      <c r="S164">
        <f t="shared" si="15"/>
        <v>0.34948107635194742</v>
      </c>
      <c r="T164">
        <f t="shared" si="15"/>
        <v>0.34576706087421188</v>
      </c>
      <c r="U164">
        <f t="shared" si="14"/>
        <v>0.34197240194139339</v>
      </c>
      <c r="V164">
        <f t="shared" si="14"/>
        <v>0.33809607176356882</v>
      </c>
      <c r="W164">
        <f t="shared" si="14"/>
        <v>0.3341371507580751</v>
      </c>
      <c r="X164">
        <f t="shared" si="14"/>
        <v>0.33009483605339301</v>
      </c>
      <c r="Y164">
        <f t="shared" si="14"/>
        <v>0.32596845027940885</v>
      </c>
      <c r="AA164">
        <f t="shared" si="13"/>
        <v>1.360275028385229</v>
      </c>
      <c r="AB164">
        <f t="shared" si="13"/>
        <v>1.3566184845354088</v>
      </c>
      <c r="AC164">
        <f t="shared" si="13"/>
        <v>1.3531155761443405</v>
      </c>
      <c r="AD164">
        <f t="shared" si="13"/>
        <v>1.3494810763519474</v>
      </c>
      <c r="AE164">
        <f t="shared" si="13"/>
        <v>1.3457670608742118</v>
      </c>
      <c r="AF164">
        <f t="shared" si="12"/>
        <v>1.3419724019413934</v>
      </c>
      <c r="AG164">
        <f t="shared" si="12"/>
        <v>1.3380960717635688</v>
      </c>
      <c r="AH164">
        <f t="shared" si="12"/>
        <v>1.334137150758075</v>
      </c>
      <c r="AI164">
        <f t="shared" si="12"/>
        <v>1.3300948360533931</v>
      </c>
      <c r="AJ164">
        <f t="shared" si="12"/>
        <v>1.3259684502794089</v>
      </c>
    </row>
    <row r="165" spans="1:36" ht="15.5" x14ac:dyDescent="0.35">
      <c r="A165" s="49" t="s">
        <v>178</v>
      </c>
      <c r="B165" s="25">
        <f>PIF!T165</f>
        <v>2.0299999999999998</v>
      </c>
      <c r="C165">
        <f>PIF!X165</f>
        <v>0.36379290487575988</v>
      </c>
      <c r="D165" s="47">
        <f>Prev!B163</f>
        <v>0.54676868416380064</v>
      </c>
      <c r="E165" s="47">
        <f>Prev!E163</f>
        <v>0.53814343443466128</v>
      </c>
      <c r="F165" s="47">
        <f>Prev!H163</f>
        <v>0.52912266542703623</v>
      </c>
      <c r="G165" s="47">
        <f>Prev!K163</f>
        <v>0.52072351863699839</v>
      </c>
      <c r="H165" s="47">
        <f>Prev!N163</f>
        <v>0.51224064544146486</v>
      </c>
      <c r="I165" s="47">
        <f>Prev!Q163</f>
        <v>0.50367591580801885</v>
      </c>
      <c r="J165" s="47">
        <f>Prev!T163</f>
        <v>0.49503148703504452</v>
      </c>
      <c r="K165" s="47">
        <f>Prev!W163</f>
        <v>0.48630980699612736</v>
      </c>
      <c r="L165" s="47">
        <f>Prev!Z163</f>
        <v>0.47751361639843865</v>
      </c>
      <c r="M165" s="47">
        <f>Prev!AC163</f>
        <v>0.46864595006123799</v>
      </c>
      <c r="P165">
        <f t="shared" si="15"/>
        <v>0.36027502838522901</v>
      </c>
      <c r="Q165">
        <f t="shared" si="15"/>
        <v>0.35661848453540884</v>
      </c>
      <c r="R165">
        <f t="shared" si="15"/>
        <v>0.35274927802649841</v>
      </c>
      <c r="S165">
        <f t="shared" si="15"/>
        <v>0.34910462554192567</v>
      </c>
      <c r="T165">
        <f t="shared" si="15"/>
        <v>0.3453817415846826</v>
      </c>
      <c r="U165">
        <f t="shared" si="14"/>
        <v>0.34157947680647982</v>
      </c>
      <c r="V165">
        <f t="shared" si="14"/>
        <v>0.33769677754990135</v>
      </c>
      <c r="W165">
        <f t="shared" si="14"/>
        <v>0.33373269449193871</v>
      </c>
      <c r="X165">
        <f t="shared" si="14"/>
        <v>0.32968639155054152</v>
      </c>
      <c r="Y165">
        <f t="shared" si="14"/>
        <v>0.32555715506254784</v>
      </c>
      <c r="AA165">
        <f t="shared" si="13"/>
        <v>1.360275028385229</v>
      </c>
      <c r="AB165">
        <f t="shared" si="13"/>
        <v>1.3566184845354088</v>
      </c>
      <c r="AC165">
        <f t="shared" si="13"/>
        <v>1.3527492780264985</v>
      </c>
      <c r="AD165">
        <f t="shared" si="13"/>
        <v>1.3491046255419257</v>
      </c>
      <c r="AE165">
        <f t="shared" si="13"/>
        <v>1.3453817415846827</v>
      </c>
      <c r="AF165">
        <f t="shared" si="12"/>
        <v>1.3415794768064799</v>
      </c>
      <c r="AG165">
        <f t="shared" si="12"/>
        <v>1.3376967775499014</v>
      </c>
      <c r="AH165">
        <f t="shared" si="12"/>
        <v>1.3337326944919388</v>
      </c>
      <c r="AI165">
        <f t="shared" si="12"/>
        <v>1.3296863915505415</v>
      </c>
      <c r="AJ165">
        <f t="shared" si="12"/>
        <v>1.3255571550625478</v>
      </c>
    </row>
    <row r="166" spans="1:36" ht="15.5" x14ac:dyDescent="0.35">
      <c r="A166" s="49" t="s">
        <v>179</v>
      </c>
      <c r="B166" s="25">
        <f>PIF!T166</f>
        <v>2.0299999999999998</v>
      </c>
      <c r="C166">
        <f>PIF!X166</f>
        <v>0.36379290487575994</v>
      </c>
      <c r="D166" s="47">
        <f>Prev!B164</f>
        <v>0.54676868416380042</v>
      </c>
      <c r="E166" s="47">
        <f>Prev!E164</f>
        <v>0.53814343443466095</v>
      </c>
      <c r="F166" s="47">
        <f>Prev!H164</f>
        <v>0.53065947150091153</v>
      </c>
      <c r="G166" s="47">
        <f>Prev!K164</f>
        <v>0.52227874415459097</v>
      </c>
      <c r="H166" s="47">
        <f>Prev!N164</f>
        <v>0.51380835818005322</v>
      </c>
      <c r="I166" s="47">
        <f>Prev!Q164</f>
        <v>0.50525046630200532</v>
      </c>
      <c r="J166" s="47">
        <f>Prev!T164</f>
        <v>0.49660752118960749</v>
      </c>
      <c r="K166" s="47">
        <f>Prev!W164</f>
        <v>0.48788227592738187</v>
      </c>
      <c r="L166" s="47">
        <f>Prev!Z164</f>
        <v>0.4790777836543228</v>
      </c>
      <c r="M166" s="47">
        <f>Prev!AC164</f>
        <v>0.47019739638331715</v>
      </c>
      <c r="P166">
        <f t="shared" si="15"/>
        <v>0.3602750283852289</v>
      </c>
      <c r="Q166">
        <f t="shared" si="15"/>
        <v>0.35661848453540873</v>
      </c>
      <c r="R166">
        <f t="shared" si="15"/>
        <v>0.35341173344372606</v>
      </c>
      <c r="S166">
        <f t="shared" si="15"/>
        <v>0.34978257978633165</v>
      </c>
      <c r="T166">
        <f t="shared" si="15"/>
        <v>0.34607296925679498</v>
      </c>
      <c r="U166">
        <f t="shared" si="14"/>
        <v>0.34228180004122249</v>
      </c>
      <c r="V166">
        <f t="shared" si="14"/>
        <v>0.33840807281060042</v>
      </c>
      <c r="W166">
        <f t="shared" si="14"/>
        <v>0.3344508986282389</v>
      </c>
      <c r="X166">
        <f t="shared" si="14"/>
        <v>0.33040950714913025</v>
      </c>
      <c r="Y166">
        <f t="shared" si="14"/>
        <v>0.32628325512181366</v>
      </c>
      <c r="AA166">
        <f t="shared" si="13"/>
        <v>1.360275028385229</v>
      </c>
      <c r="AB166">
        <f t="shared" si="13"/>
        <v>1.3566184845354088</v>
      </c>
      <c r="AC166">
        <f t="shared" si="13"/>
        <v>1.3534117334437261</v>
      </c>
      <c r="AD166">
        <f t="shared" si="13"/>
        <v>1.3497825797863316</v>
      </c>
      <c r="AE166">
        <f t="shared" si="13"/>
        <v>1.346072969256795</v>
      </c>
      <c r="AF166">
        <f t="shared" si="12"/>
        <v>1.3422818000412224</v>
      </c>
      <c r="AG166">
        <f t="shared" si="12"/>
        <v>1.3384080728106005</v>
      </c>
      <c r="AH166">
        <f t="shared" si="12"/>
        <v>1.3344508986282388</v>
      </c>
      <c r="AI166">
        <f t="shared" si="12"/>
        <v>1.3304095071491302</v>
      </c>
      <c r="AJ166">
        <f t="shared" si="12"/>
        <v>1.3262832551218136</v>
      </c>
    </row>
    <row r="167" spans="1:36" ht="15.5" x14ac:dyDescent="0.35">
      <c r="A167" s="49" t="s">
        <v>180</v>
      </c>
      <c r="B167" s="25">
        <f>PIF!T167</f>
        <v>2.0299999999999998</v>
      </c>
      <c r="C167">
        <f>PIF!X167</f>
        <v>0.36379290487576005</v>
      </c>
      <c r="D167" s="47">
        <f>Prev!B165</f>
        <v>0.54676868416380042</v>
      </c>
      <c r="E167" s="47">
        <f>Prev!E165</f>
        <v>0.53814343443466117</v>
      </c>
      <c r="F167" s="47">
        <f>Prev!H165</f>
        <v>0.53167335644636227</v>
      </c>
      <c r="G167" s="47">
        <f>Prev!K165</f>
        <v>0.52329119550839875</v>
      </c>
      <c r="H167" s="47">
        <f>Prev!N165</f>
        <v>0.51481625698368438</v>
      </c>
      <c r="I167" s="47">
        <f>Prev!Q165</f>
        <v>0.50625090284731289</v>
      </c>
      <c r="J167" s="47">
        <f>Prev!T165</f>
        <v>0.497597796658097</v>
      </c>
      <c r="K167" s="47">
        <f>Prev!W165</f>
        <v>0.48885990255209183</v>
      </c>
      <c r="L167" s="47">
        <f>Prev!Z165</f>
        <v>0.48004048352875101</v>
      </c>
      <c r="M167" s="47">
        <f>Prev!AC165</f>
        <v>0.47114309904085483</v>
      </c>
      <c r="P167">
        <f t="shared" si="15"/>
        <v>0.3602750283852289</v>
      </c>
      <c r="Q167">
        <f t="shared" si="15"/>
        <v>0.35661848453540884</v>
      </c>
      <c r="R167">
        <f t="shared" si="15"/>
        <v>0.3538480366322711</v>
      </c>
      <c r="S167">
        <f t="shared" si="15"/>
        <v>0.35022316935664832</v>
      </c>
      <c r="T167">
        <f t="shared" si="15"/>
        <v>0.34651659629386095</v>
      </c>
      <c r="U167">
        <f t="shared" si="14"/>
        <v>0.34272726366967521</v>
      </c>
      <c r="V167">
        <f t="shared" si="14"/>
        <v>0.3388542225782919</v>
      </c>
      <c r="W167">
        <f t="shared" si="14"/>
        <v>0.33489663645457929</v>
      </c>
      <c r="X167">
        <f t="shared" si="14"/>
        <v>0.33085378886634992</v>
      </c>
      <c r="Y167">
        <f t="shared" si="14"/>
        <v>0.32672509163738311</v>
      </c>
      <c r="AA167">
        <f t="shared" si="13"/>
        <v>1.360275028385229</v>
      </c>
      <c r="AB167">
        <f t="shared" si="13"/>
        <v>1.3566184845354088</v>
      </c>
      <c r="AC167">
        <f t="shared" si="13"/>
        <v>1.3538480366322712</v>
      </c>
      <c r="AD167">
        <f t="shared" si="13"/>
        <v>1.3502231693566484</v>
      </c>
      <c r="AE167">
        <f t="shared" si="13"/>
        <v>1.346516596293861</v>
      </c>
      <c r="AF167">
        <f t="shared" si="12"/>
        <v>1.3427272636696752</v>
      </c>
      <c r="AG167">
        <f t="shared" si="12"/>
        <v>1.3388542225782918</v>
      </c>
      <c r="AH167">
        <f t="shared" si="12"/>
        <v>1.3348966364545793</v>
      </c>
      <c r="AI167">
        <f t="shared" si="12"/>
        <v>1.3308537888663499</v>
      </c>
      <c r="AJ167">
        <f t="shared" si="12"/>
        <v>1.3267250916373832</v>
      </c>
    </row>
    <row r="168" spans="1:36" ht="15.5" x14ac:dyDescent="0.35">
      <c r="A168" s="49" t="s">
        <v>181</v>
      </c>
      <c r="B168" s="25">
        <f>PIF!T168</f>
        <v>2.0299999999999998</v>
      </c>
      <c r="C168">
        <f>PIF!X168</f>
        <v>0.36379290487575988</v>
      </c>
      <c r="D168" s="47">
        <f>Prev!B166</f>
        <v>0.4908202523180058</v>
      </c>
      <c r="E168" s="47">
        <f>Prev!E166</f>
        <v>0.48248658686111423</v>
      </c>
      <c r="F168" s="47">
        <f>Prev!H166</f>
        <v>0.47445243728737818</v>
      </c>
      <c r="G168" s="47">
        <f>Prev!K166</f>
        <v>0.46632265869812684</v>
      </c>
      <c r="H168" s="47">
        <f>Prev!N166</f>
        <v>0.45813670882595658</v>
      </c>
      <c r="I168" s="47">
        <f>Prev!Q166</f>
        <v>0.44989687690309843</v>
      </c>
      <c r="J168" s="47">
        <f>Prev!T166</f>
        <v>0.44160569357893126</v>
      </c>
      <c r="K168" s="47">
        <f>Prev!W166</f>
        <v>0.4332659301937703</v>
      </c>
      <c r="L168" s="47">
        <f>Prev!Z166</f>
        <v>0.42488059718603022</v>
      </c>
      <c r="M168" s="47">
        <f>Prev!AC166</f>
        <v>0.41645294165669638</v>
      </c>
      <c r="P168">
        <f t="shared" si="15"/>
        <v>0.33578863928724562</v>
      </c>
      <c r="Q168">
        <f t="shared" si="15"/>
        <v>0.33198000697921259</v>
      </c>
      <c r="R168">
        <f t="shared" si="15"/>
        <v>0.32826667745250276</v>
      </c>
      <c r="S168">
        <f t="shared" si="15"/>
        <v>0.32446688849398575</v>
      </c>
      <c r="T168">
        <f t="shared" si="15"/>
        <v>0.32059716171015623</v>
      </c>
      <c r="U168">
        <f t="shared" si="14"/>
        <v>0.31665693029914477</v>
      </c>
      <c r="V168">
        <f t="shared" si="14"/>
        <v>0.31264574093712844</v>
      </c>
      <c r="W168">
        <f t="shared" si="14"/>
        <v>0.30856326124184491</v>
      </c>
      <c r="X168">
        <f t="shared" si="14"/>
        <v>0.3044092873217743</v>
      </c>
      <c r="Y168">
        <f t="shared" si="14"/>
        <v>0.30018375140635611</v>
      </c>
      <c r="AA168">
        <f t="shared" si="13"/>
        <v>1.3357886392872456</v>
      </c>
      <c r="AB168">
        <f t="shared" si="13"/>
        <v>1.3319800069792125</v>
      </c>
      <c r="AC168">
        <f t="shared" si="13"/>
        <v>1.3282666774525027</v>
      </c>
      <c r="AD168">
        <f t="shared" si="13"/>
        <v>1.3244668884939856</v>
      </c>
      <c r="AE168">
        <f t="shared" si="13"/>
        <v>1.3205971617101562</v>
      </c>
      <c r="AF168">
        <f t="shared" si="12"/>
        <v>1.3166569302991449</v>
      </c>
      <c r="AG168">
        <f t="shared" si="12"/>
        <v>1.3126457409371284</v>
      </c>
      <c r="AH168">
        <f t="shared" si="12"/>
        <v>1.308563261241845</v>
      </c>
      <c r="AI168">
        <f t="shared" si="12"/>
        <v>1.3044092873217743</v>
      </c>
      <c r="AJ168">
        <f t="shared" si="12"/>
        <v>1.3001837514063561</v>
      </c>
    </row>
    <row r="169" spans="1:36" ht="15.5" x14ac:dyDescent="0.35">
      <c r="A169" s="49" t="s">
        <v>182</v>
      </c>
      <c r="B169" s="25">
        <f>PIF!T169</f>
        <v>1</v>
      </c>
      <c r="C169">
        <f>PIF!X169</f>
        <v>0</v>
      </c>
      <c r="D169" s="47">
        <f>Prev!B167</f>
        <v>0.54300961315805707</v>
      </c>
      <c r="E169" s="47">
        <f>Prev!E167</f>
        <v>0.53051549524469388</v>
      </c>
      <c r="F169" s="47">
        <f>Prev!H167</f>
        <v>0.52084940336015528</v>
      </c>
      <c r="G169" s="47">
        <f>Prev!K167</f>
        <v>0.5085595469960148</v>
      </c>
      <c r="H169" s="47">
        <f>Prev!N167</f>
        <v>0.49614782385707268</v>
      </c>
      <c r="I169" s="47">
        <f>Prev!Q167</f>
        <v>0.48362400565794744</v>
      </c>
      <c r="J169" s="47">
        <f>Prev!T167</f>
        <v>0.47099863407798193</v>
      </c>
      <c r="K169" s="47">
        <f>Prev!W167</f>
        <v>0.45828301314644754</v>
      </c>
      <c r="L169" s="47">
        <f>Prev!Z167</f>
        <v>0.44548919607990684</v>
      </c>
      <c r="M169" s="47">
        <f>Prev!AC167</f>
        <v>0.43262996634598422</v>
      </c>
      <c r="P169">
        <f t="shared" si="15"/>
        <v>0</v>
      </c>
      <c r="Q169">
        <f t="shared" si="15"/>
        <v>0</v>
      </c>
      <c r="R169">
        <f t="shared" si="15"/>
        <v>0</v>
      </c>
      <c r="S169">
        <f t="shared" si="15"/>
        <v>0</v>
      </c>
      <c r="T169">
        <f t="shared" si="15"/>
        <v>0</v>
      </c>
      <c r="U169">
        <f t="shared" si="14"/>
        <v>0</v>
      </c>
      <c r="V169">
        <f t="shared" si="14"/>
        <v>0</v>
      </c>
      <c r="W169">
        <f t="shared" si="14"/>
        <v>0</v>
      </c>
      <c r="X169">
        <f t="shared" si="14"/>
        <v>0</v>
      </c>
      <c r="Y169">
        <f t="shared" si="14"/>
        <v>0</v>
      </c>
      <c r="AA169">
        <f t="shared" si="13"/>
        <v>1</v>
      </c>
      <c r="AB169">
        <f t="shared" si="13"/>
        <v>1</v>
      </c>
      <c r="AC169">
        <f t="shared" si="13"/>
        <v>1</v>
      </c>
      <c r="AD169">
        <f t="shared" si="13"/>
        <v>1</v>
      </c>
      <c r="AE169">
        <f t="shared" si="13"/>
        <v>1</v>
      </c>
      <c r="AF169">
        <f t="shared" si="12"/>
        <v>1</v>
      </c>
      <c r="AG169">
        <f t="shared" si="12"/>
        <v>1</v>
      </c>
      <c r="AH169">
        <f t="shared" si="12"/>
        <v>1</v>
      </c>
      <c r="AI169">
        <f t="shared" si="12"/>
        <v>1</v>
      </c>
      <c r="AJ169">
        <f t="shared" si="12"/>
        <v>1</v>
      </c>
    </row>
    <row r="170" spans="1:36" ht="15.5" x14ac:dyDescent="0.35">
      <c r="A170" s="49" t="s">
        <v>183</v>
      </c>
      <c r="B170" s="25">
        <f>PIF!T170</f>
        <v>1</v>
      </c>
      <c r="C170">
        <f>PIF!X170</f>
        <v>0</v>
      </c>
      <c r="D170" s="47">
        <f>Prev!B168</f>
        <v>0.54300961315805685</v>
      </c>
      <c r="E170" s="47">
        <f>Prev!E168</f>
        <v>0.53051549524469432</v>
      </c>
      <c r="F170" s="47">
        <f>Prev!H168</f>
        <v>0.52226887257311694</v>
      </c>
      <c r="G170" s="47">
        <f>Prev!K168</f>
        <v>0.51001756523627229</v>
      </c>
      <c r="H170" s="47">
        <f>Prev!N168</f>
        <v>0.49763604647723952</v>
      </c>
      <c r="I170" s="47">
        <f>Prev!Q168</f>
        <v>0.48513438536289633</v>
      </c>
      <c r="J170" s="47">
        <f>Prev!T168</f>
        <v>0.47252345576381033</v>
      </c>
      <c r="K170" s="47">
        <f>Prev!W168</f>
        <v>0.45981492447435662</v>
      </c>
      <c r="L170" s="47">
        <f>Prev!Z168</f>
        <v>0.44702123380912334</v>
      </c>
      <c r="M170" s="47">
        <f>Prev!AC168</f>
        <v>0.43415557847545216</v>
      </c>
      <c r="P170">
        <f t="shared" si="15"/>
        <v>0</v>
      </c>
      <c r="Q170">
        <f t="shared" si="15"/>
        <v>0</v>
      </c>
      <c r="R170">
        <f t="shared" si="15"/>
        <v>0</v>
      </c>
      <c r="S170">
        <f t="shared" si="15"/>
        <v>0</v>
      </c>
      <c r="T170">
        <f t="shared" si="15"/>
        <v>0</v>
      </c>
      <c r="U170">
        <f t="shared" si="14"/>
        <v>0</v>
      </c>
      <c r="V170">
        <f t="shared" si="14"/>
        <v>0</v>
      </c>
      <c r="W170">
        <f t="shared" si="14"/>
        <v>0</v>
      </c>
      <c r="X170">
        <f t="shared" si="14"/>
        <v>0</v>
      </c>
      <c r="Y170">
        <f t="shared" si="14"/>
        <v>0</v>
      </c>
      <c r="AA170">
        <f t="shared" si="13"/>
        <v>1</v>
      </c>
      <c r="AB170">
        <f t="shared" si="13"/>
        <v>1</v>
      </c>
      <c r="AC170">
        <f t="shared" si="13"/>
        <v>1</v>
      </c>
      <c r="AD170">
        <f t="shared" si="13"/>
        <v>1</v>
      </c>
      <c r="AE170">
        <f t="shared" si="13"/>
        <v>1</v>
      </c>
      <c r="AF170">
        <f t="shared" si="12"/>
        <v>1</v>
      </c>
      <c r="AG170">
        <f t="shared" si="12"/>
        <v>1</v>
      </c>
      <c r="AH170">
        <f t="shared" si="12"/>
        <v>1</v>
      </c>
      <c r="AI170">
        <f t="shared" si="12"/>
        <v>1</v>
      </c>
      <c r="AJ170">
        <f t="shared" si="12"/>
        <v>1</v>
      </c>
    </row>
    <row r="171" spans="1:36" ht="15.5" x14ac:dyDescent="0.35">
      <c r="A171" s="49" t="s">
        <v>184</v>
      </c>
      <c r="B171" s="25">
        <f>PIF!T171</f>
        <v>1</v>
      </c>
      <c r="C171">
        <f>PIF!X171</f>
        <v>0</v>
      </c>
      <c r="D171" s="47">
        <f>Prev!B169</f>
        <v>0.54300961315805685</v>
      </c>
      <c r="E171" s="47">
        <f>Prev!E169</f>
        <v>0.53051549524469421</v>
      </c>
      <c r="F171" s="47">
        <f>Prev!H169</f>
        <v>0.52136338259941573</v>
      </c>
      <c r="G171" s="47">
        <f>Prev!K169</f>
        <v>0.50909355937435974</v>
      </c>
      <c r="H171" s="47">
        <f>Prev!N169</f>
        <v>0.49669845268293639</v>
      </c>
      <c r="I171" s="47">
        <f>Prev!Q169</f>
        <v>0.48418792896523305</v>
      </c>
      <c r="J171" s="47">
        <f>Prev!T169</f>
        <v>0.47157264082625566</v>
      </c>
      <c r="K171" s="47">
        <f>Prev!W169</f>
        <v>0.45886401776252977</v>
      </c>
      <c r="L171" s="47">
        <f>Prev!Z169</f>
        <v>0.44607425132805778</v>
      </c>
      <c r="M171" s="47">
        <f>Prev!AC169</f>
        <v>0.43321627452515787</v>
      </c>
      <c r="P171">
        <f t="shared" si="15"/>
        <v>0</v>
      </c>
      <c r="Q171">
        <f t="shared" si="15"/>
        <v>0</v>
      </c>
      <c r="R171">
        <f t="shared" si="15"/>
        <v>0</v>
      </c>
      <c r="S171">
        <f t="shared" si="15"/>
        <v>0</v>
      </c>
      <c r="T171">
        <f t="shared" si="15"/>
        <v>0</v>
      </c>
      <c r="U171">
        <f t="shared" si="14"/>
        <v>0</v>
      </c>
      <c r="V171">
        <f t="shared" si="14"/>
        <v>0</v>
      </c>
      <c r="W171">
        <f t="shared" si="14"/>
        <v>0</v>
      </c>
      <c r="X171">
        <f t="shared" si="14"/>
        <v>0</v>
      </c>
      <c r="Y171">
        <f t="shared" si="14"/>
        <v>0</v>
      </c>
      <c r="AA171">
        <f t="shared" si="13"/>
        <v>1</v>
      </c>
      <c r="AB171">
        <f t="shared" si="13"/>
        <v>1</v>
      </c>
      <c r="AC171">
        <f t="shared" si="13"/>
        <v>1</v>
      </c>
      <c r="AD171">
        <f t="shared" si="13"/>
        <v>1</v>
      </c>
      <c r="AE171">
        <f t="shared" si="13"/>
        <v>1</v>
      </c>
      <c r="AF171">
        <f t="shared" si="12"/>
        <v>1</v>
      </c>
      <c r="AG171">
        <f t="shared" si="12"/>
        <v>1</v>
      </c>
      <c r="AH171">
        <f t="shared" si="12"/>
        <v>1</v>
      </c>
      <c r="AI171">
        <f t="shared" si="12"/>
        <v>1</v>
      </c>
      <c r="AJ171">
        <f t="shared" si="12"/>
        <v>1</v>
      </c>
    </row>
    <row r="172" spans="1:36" ht="15.5" x14ac:dyDescent="0.35">
      <c r="A172" s="49" t="s">
        <v>185</v>
      </c>
      <c r="B172" s="25">
        <f>PIF!T172</f>
        <v>1</v>
      </c>
      <c r="C172">
        <f>PIF!X172</f>
        <v>0</v>
      </c>
      <c r="D172" s="47">
        <f>Prev!B170</f>
        <v>0.54300961315805685</v>
      </c>
      <c r="E172" s="47">
        <f>Prev!E170</f>
        <v>0.53051549524469432</v>
      </c>
      <c r="F172" s="47">
        <f>Prev!H170</f>
        <v>0.52185577612881318</v>
      </c>
      <c r="G172" s="47">
        <f>Prev!K170</f>
        <v>0.50959806488077841</v>
      </c>
      <c r="H172" s="47">
        <f>Prev!N170</f>
        <v>0.49721225451501799</v>
      </c>
      <c r="I172" s="47">
        <f>Prev!Q170</f>
        <v>0.48470831752410826</v>
      </c>
      <c r="J172" s="47">
        <f>Prev!T170</f>
        <v>0.47209702393515085</v>
      </c>
      <c r="K172" s="47">
        <f>Prev!W170</f>
        <v>0.45938993057525923</v>
      </c>
      <c r="L172" s="47">
        <f>Prev!Z170</f>
        <v>0.4465993647892752</v>
      </c>
      <c r="M172" s="47">
        <f>Prev!AC170</f>
        <v>0.43373840240376071</v>
      </c>
      <c r="P172">
        <f t="shared" si="15"/>
        <v>0</v>
      </c>
      <c r="Q172">
        <f t="shared" si="15"/>
        <v>0</v>
      </c>
      <c r="R172">
        <f t="shared" si="15"/>
        <v>0</v>
      </c>
      <c r="S172">
        <f t="shared" si="15"/>
        <v>0</v>
      </c>
      <c r="T172">
        <f t="shared" si="15"/>
        <v>0</v>
      </c>
      <c r="U172">
        <f t="shared" si="14"/>
        <v>0</v>
      </c>
      <c r="V172">
        <f t="shared" si="14"/>
        <v>0</v>
      </c>
      <c r="W172">
        <f t="shared" si="14"/>
        <v>0</v>
      </c>
      <c r="X172">
        <f t="shared" si="14"/>
        <v>0</v>
      </c>
      <c r="Y172">
        <f t="shared" si="14"/>
        <v>0</v>
      </c>
      <c r="AA172">
        <f t="shared" si="13"/>
        <v>1</v>
      </c>
      <c r="AB172">
        <f t="shared" si="13"/>
        <v>1</v>
      </c>
      <c r="AC172">
        <f t="shared" si="13"/>
        <v>1</v>
      </c>
      <c r="AD172">
        <f t="shared" si="13"/>
        <v>1</v>
      </c>
      <c r="AE172">
        <f t="shared" si="13"/>
        <v>1</v>
      </c>
      <c r="AF172">
        <f t="shared" ref="AF172:AJ206" si="16">1+U172</f>
        <v>1</v>
      </c>
      <c r="AG172">
        <f t="shared" si="16"/>
        <v>1</v>
      </c>
      <c r="AH172">
        <f t="shared" si="16"/>
        <v>1</v>
      </c>
      <c r="AI172">
        <f t="shared" si="16"/>
        <v>1</v>
      </c>
      <c r="AJ172">
        <f t="shared" si="16"/>
        <v>1</v>
      </c>
    </row>
    <row r="173" spans="1:36" ht="15.5" x14ac:dyDescent="0.35">
      <c r="A173" s="49" t="s">
        <v>186</v>
      </c>
      <c r="B173" s="25">
        <f>PIF!T173</f>
        <v>1</v>
      </c>
      <c r="C173">
        <f>PIF!X173</f>
        <v>0</v>
      </c>
      <c r="D173" s="47">
        <f>Prev!B171</f>
        <v>0.54300961315805685</v>
      </c>
      <c r="E173" s="47">
        <f>Prev!E171</f>
        <v>0.53051549524469455</v>
      </c>
      <c r="F173" s="47">
        <f>Prev!H171</f>
        <v>0.52190407430799834</v>
      </c>
      <c r="G173" s="47">
        <f>Prev!K171</f>
        <v>0.5096472696039519</v>
      </c>
      <c r="H173" s="47">
        <f>Prev!N171</f>
        <v>0.49726210819418887</v>
      </c>
      <c r="I173" s="47">
        <f>Prev!Q171</f>
        <v>0.48475857355350599</v>
      </c>
      <c r="J173" s="47">
        <f>Prev!T171</f>
        <v>0.47214744763749655</v>
      </c>
      <c r="K173" s="47">
        <f>Prev!W171</f>
        <v>0.45944030001051761</v>
      </c>
      <c r="L173" s="47">
        <f>Prev!Z171</f>
        <v>0.44664947142814787</v>
      </c>
      <c r="M173" s="47">
        <f>Prev!AC171</f>
        <v>0.4337880516689156</v>
      </c>
      <c r="P173">
        <f t="shared" si="15"/>
        <v>0</v>
      </c>
      <c r="Q173">
        <f t="shared" si="15"/>
        <v>0</v>
      </c>
      <c r="R173">
        <f t="shared" si="15"/>
        <v>0</v>
      </c>
      <c r="S173">
        <f t="shared" si="15"/>
        <v>0</v>
      </c>
      <c r="T173">
        <f t="shared" si="15"/>
        <v>0</v>
      </c>
      <c r="U173">
        <f t="shared" si="14"/>
        <v>0</v>
      </c>
      <c r="V173">
        <f t="shared" si="14"/>
        <v>0</v>
      </c>
      <c r="W173">
        <f t="shared" si="14"/>
        <v>0</v>
      </c>
      <c r="X173">
        <f t="shared" si="14"/>
        <v>0</v>
      </c>
      <c r="Y173">
        <f t="shared" si="14"/>
        <v>0</v>
      </c>
      <c r="AA173">
        <f t="shared" ref="AA173:AE206" si="17">1+P173</f>
        <v>1</v>
      </c>
      <c r="AB173">
        <f t="shared" si="17"/>
        <v>1</v>
      </c>
      <c r="AC173">
        <f t="shared" si="17"/>
        <v>1</v>
      </c>
      <c r="AD173">
        <f t="shared" si="17"/>
        <v>1</v>
      </c>
      <c r="AE173">
        <f t="shared" si="17"/>
        <v>1</v>
      </c>
      <c r="AF173">
        <f t="shared" si="16"/>
        <v>1</v>
      </c>
      <c r="AG173">
        <f t="shared" si="16"/>
        <v>1</v>
      </c>
      <c r="AH173">
        <f t="shared" si="16"/>
        <v>1</v>
      </c>
      <c r="AI173">
        <f t="shared" si="16"/>
        <v>1</v>
      </c>
      <c r="AJ173">
        <f t="shared" si="16"/>
        <v>1</v>
      </c>
    </row>
    <row r="174" spans="1:36" ht="15.5" x14ac:dyDescent="0.35">
      <c r="A174" s="49" t="s">
        <v>187</v>
      </c>
      <c r="B174" s="25">
        <f>PIF!T174</f>
        <v>1</v>
      </c>
      <c r="C174">
        <f>PIF!X174</f>
        <v>0</v>
      </c>
      <c r="D174" s="47">
        <f>Prev!B172</f>
        <v>0.54300961315805674</v>
      </c>
      <c r="E174" s="47">
        <f>Prev!E172</f>
        <v>0.53051549524469443</v>
      </c>
      <c r="F174" s="47">
        <f>Prev!H172</f>
        <v>0.51981372930987824</v>
      </c>
      <c r="G174" s="47">
        <f>Prev!K172</f>
        <v>0.50779985516997528</v>
      </c>
      <c r="H174" s="47">
        <f>Prev!N172</f>
        <v>0.49564993508405802</v>
      </c>
      <c r="I174" s="47">
        <f>Prev!Q172</f>
        <v>0.48337264398313107</v>
      </c>
      <c r="J174" s="47">
        <f>Prev!T172</f>
        <v>0.47097763833298545</v>
      </c>
      <c r="K174" s="47">
        <f>Prev!W172</f>
        <v>0.45847554340640251</v>
      </c>
      <c r="L174" s="47">
        <f>Prev!Z172</f>
        <v>0.44587793305763845</v>
      </c>
      <c r="M174" s="47">
        <f>Prev!AC172</f>
        <v>0.43319730199846423</v>
      </c>
      <c r="P174">
        <f t="shared" si="15"/>
        <v>0</v>
      </c>
      <c r="Q174">
        <f t="shared" si="15"/>
        <v>0</v>
      </c>
      <c r="R174">
        <f t="shared" si="15"/>
        <v>0</v>
      </c>
      <c r="S174">
        <f t="shared" si="15"/>
        <v>0</v>
      </c>
      <c r="T174">
        <f t="shared" si="15"/>
        <v>0</v>
      </c>
      <c r="U174">
        <f t="shared" si="14"/>
        <v>0</v>
      </c>
      <c r="V174">
        <f t="shared" si="14"/>
        <v>0</v>
      </c>
      <c r="W174">
        <f t="shared" si="14"/>
        <v>0</v>
      </c>
      <c r="X174">
        <f t="shared" si="14"/>
        <v>0</v>
      </c>
      <c r="Y174">
        <f t="shared" si="14"/>
        <v>0</v>
      </c>
      <c r="AA174">
        <f t="shared" si="17"/>
        <v>1</v>
      </c>
      <c r="AB174">
        <f t="shared" si="17"/>
        <v>1</v>
      </c>
      <c r="AC174">
        <f t="shared" si="17"/>
        <v>1</v>
      </c>
      <c r="AD174">
        <f t="shared" si="17"/>
        <v>1</v>
      </c>
      <c r="AE174">
        <f t="shared" si="17"/>
        <v>1</v>
      </c>
      <c r="AF174">
        <f t="shared" si="16"/>
        <v>1</v>
      </c>
      <c r="AG174">
        <f t="shared" si="16"/>
        <v>1</v>
      </c>
      <c r="AH174">
        <f t="shared" si="16"/>
        <v>1</v>
      </c>
      <c r="AI174">
        <f t="shared" si="16"/>
        <v>1</v>
      </c>
      <c r="AJ174">
        <f t="shared" si="16"/>
        <v>1</v>
      </c>
    </row>
    <row r="175" spans="1:36" ht="15.5" x14ac:dyDescent="0.35">
      <c r="A175" s="49" t="s">
        <v>188</v>
      </c>
      <c r="B175" s="25">
        <f>PIF!T175</f>
        <v>1</v>
      </c>
      <c r="C175">
        <f>PIF!X175</f>
        <v>0</v>
      </c>
      <c r="D175" s="47">
        <f>Prev!B173</f>
        <v>0.54300961315805707</v>
      </c>
      <c r="E175" s="47">
        <f>Prev!E173</f>
        <v>0.53051549524469421</v>
      </c>
      <c r="F175" s="47">
        <f>Prev!H173</f>
        <v>0.51981372930987835</v>
      </c>
      <c r="G175" s="47">
        <f>Prev!K173</f>
        <v>0.5077998551699755</v>
      </c>
      <c r="H175" s="47">
        <f>Prev!N173</f>
        <v>0.49564993508405802</v>
      </c>
      <c r="I175" s="47">
        <f>Prev!Q173</f>
        <v>0.48337264398313079</v>
      </c>
      <c r="J175" s="47">
        <f>Prev!T173</f>
        <v>0.47097763833298539</v>
      </c>
      <c r="K175" s="47">
        <f>Prev!W173</f>
        <v>0.45847554340640273</v>
      </c>
      <c r="L175" s="47">
        <f>Prev!Z173</f>
        <v>0.44587793305763868</v>
      </c>
      <c r="M175" s="47">
        <f>Prev!AC173</f>
        <v>0.43319730199846446</v>
      </c>
      <c r="P175">
        <f t="shared" si="15"/>
        <v>0</v>
      </c>
      <c r="Q175">
        <f t="shared" si="15"/>
        <v>0</v>
      </c>
      <c r="R175">
        <f t="shared" si="15"/>
        <v>0</v>
      </c>
      <c r="S175">
        <f t="shared" si="15"/>
        <v>0</v>
      </c>
      <c r="T175">
        <f t="shared" si="15"/>
        <v>0</v>
      </c>
      <c r="U175">
        <f t="shared" si="14"/>
        <v>0</v>
      </c>
      <c r="V175">
        <f t="shared" si="14"/>
        <v>0</v>
      </c>
      <c r="W175">
        <f t="shared" si="14"/>
        <v>0</v>
      </c>
      <c r="X175">
        <f t="shared" si="14"/>
        <v>0</v>
      </c>
      <c r="Y175">
        <f t="shared" si="14"/>
        <v>0</v>
      </c>
      <c r="AA175">
        <f t="shared" si="17"/>
        <v>1</v>
      </c>
      <c r="AB175">
        <f t="shared" si="17"/>
        <v>1</v>
      </c>
      <c r="AC175">
        <f t="shared" si="17"/>
        <v>1</v>
      </c>
      <c r="AD175">
        <f t="shared" si="17"/>
        <v>1</v>
      </c>
      <c r="AE175">
        <f t="shared" si="17"/>
        <v>1</v>
      </c>
      <c r="AF175">
        <f t="shared" si="16"/>
        <v>1</v>
      </c>
      <c r="AG175">
        <f t="shared" si="16"/>
        <v>1</v>
      </c>
      <c r="AH175">
        <f t="shared" si="16"/>
        <v>1</v>
      </c>
      <c r="AI175">
        <f t="shared" si="16"/>
        <v>1</v>
      </c>
      <c r="AJ175">
        <f t="shared" si="16"/>
        <v>1</v>
      </c>
    </row>
    <row r="176" spans="1:36" ht="15.5" x14ac:dyDescent="0.35">
      <c r="A176" s="49" t="s">
        <v>189</v>
      </c>
      <c r="B176" s="25">
        <f>PIF!T176</f>
        <v>1</v>
      </c>
      <c r="C176">
        <f>PIF!X176</f>
        <v>0</v>
      </c>
      <c r="D176" s="47">
        <f>Prev!B174</f>
        <v>0.54300961315805696</v>
      </c>
      <c r="E176" s="47">
        <f>Prev!E174</f>
        <v>0.53051549524469421</v>
      </c>
      <c r="F176" s="47">
        <f>Prev!H174</f>
        <v>0.51981372930987813</v>
      </c>
      <c r="G176" s="47">
        <f>Prev!K174</f>
        <v>0.50779985516997561</v>
      </c>
      <c r="H176" s="47">
        <f>Prev!N174</f>
        <v>0.49564993508405814</v>
      </c>
      <c r="I176" s="47">
        <f>Prev!Q174</f>
        <v>0.48337264398313079</v>
      </c>
      <c r="J176" s="47">
        <f>Prev!T174</f>
        <v>0.47097763833298534</v>
      </c>
      <c r="K176" s="47">
        <f>Prev!W174</f>
        <v>0.45847554340640279</v>
      </c>
      <c r="L176" s="47">
        <f>Prev!Z174</f>
        <v>0.44587793305763901</v>
      </c>
      <c r="M176" s="47">
        <f>Prev!AC174</f>
        <v>0.43319730199846423</v>
      </c>
      <c r="P176">
        <f t="shared" si="15"/>
        <v>0</v>
      </c>
      <c r="Q176">
        <f t="shared" si="15"/>
        <v>0</v>
      </c>
      <c r="R176">
        <f t="shared" si="15"/>
        <v>0</v>
      </c>
      <c r="S176">
        <f t="shared" si="15"/>
        <v>0</v>
      </c>
      <c r="T176">
        <f t="shared" si="15"/>
        <v>0</v>
      </c>
      <c r="U176">
        <f t="shared" si="14"/>
        <v>0</v>
      </c>
      <c r="V176">
        <f t="shared" si="14"/>
        <v>0</v>
      </c>
      <c r="W176">
        <f t="shared" si="14"/>
        <v>0</v>
      </c>
      <c r="X176">
        <f t="shared" si="14"/>
        <v>0</v>
      </c>
      <c r="Y176">
        <f t="shared" si="14"/>
        <v>0</v>
      </c>
      <c r="AA176">
        <f t="shared" si="17"/>
        <v>1</v>
      </c>
      <c r="AB176">
        <f t="shared" si="17"/>
        <v>1</v>
      </c>
      <c r="AC176">
        <f t="shared" si="17"/>
        <v>1</v>
      </c>
      <c r="AD176">
        <f t="shared" si="17"/>
        <v>1</v>
      </c>
      <c r="AE176">
        <f t="shared" si="17"/>
        <v>1</v>
      </c>
      <c r="AF176">
        <f t="shared" si="16"/>
        <v>1</v>
      </c>
      <c r="AG176">
        <f t="shared" si="16"/>
        <v>1</v>
      </c>
      <c r="AH176">
        <f t="shared" si="16"/>
        <v>1</v>
      </c>
      <c r="AI176">
        <f t="shared" si="16"/>
        <v>1</v>
      </c>
      <c r="AJ176">
        <f t="shared" si="16"/>
        <v>1</v>
      </c>
    </row>
    <row r="177" spans="1:36" ht="15.5" x14ac:dyDescent="0.35">
      <c r="A177" s="49" t="s">
        <v>190</v>
      </c>
      <c r="B177" s="25">
        <f>PIF!T177</f>
        <v>1</v>
      </c>
      <c r="C177">
        <f>PIF!X177</f>
        <v>0</v>
      </c>
      <c r="D177" s="47">
        <f>Prev!B175</f>
        <v>0.54300961315805729</v>
      </c>
      <c r="E177" s="47">
        <f>Prev!E175</f>
        <v>0.53051549524469466</v>
      </c>
      <c r="F177" s="47">
        <f>Prev!H175</f>
        <v>0.5198137293098779</v>
      </c>
      <c r="G177" s="47">
        <f>Prev!K175</f>
        <v>0.50779985516997561</v>
      </c>
      <c r="H177" s="47">
        <f>Prev!N175</f>
        <v>0.49564993508405836</v>
      </c>
      <c r="I177" s="47">
        <f>Prev!Q175</f>
        <v>0.48337264398313079</v>
      </c>
      <c r="J177" s="47">
        <f>Prev!T175</f>
        <v>0.47097763833298545</v>
      </c>
      <c r="K177" s="47">
        <f>Prev!W175</f>
        <v>0.45847554340640284</v>
      </c>
      <c r="L177" s="47">
        <f>Prev!Z175</f>
        <v>0.44587793305763868</v>
      </c>
      <c r="M177" s="47">
        <f>Prev!AC175</f>
        <v>0.43319730199846435</v>
      </c>
      <c r="P177">
        <f t="shared" si="15"/>
        <v>0</v>
      </c>
      <c r="Q177">
        <f t="shared" si="15"/>
        <v>0</v>
      </c>
      <c r="R177">
        <f t="shared" si="15"/>
        <v>0</v>
      </c>
      <c r="S177">
        <f t="shared" si="15"/>
        <v>0</v>
      </c>
      <c r="T177">
        <f t="shared" si="15"/>
        <v>0</v>
      </c>
      <c r="U177">
        <f t="shared" si="14"/>
        <v>0</v>
      </c>
      <c r="V177">
        <f t="shared" si="14"/>
        <v>0</v>
      </c>
      <c r="W177">
        <f t="shared" si="14"/>
        <v>0</v>
      </c>
      <c r="X177">
        <f t="shared" si="14"/>
        <v>0</v>
      </c>
      <c r="Y177">
        <f t="shared" si="14"/>
        <v>0</v>
      </c>
      <c r="AA177">
        <f t="shared" si="17"/>
        <v>1</v>
      </c>
      <c r="AB177">
        <f t="shared" si="17"/>
        <v>1</v>
      </c>
      <c r="AC177">
        <f t="shared" si="17"/>
        <v>1</v>
      </c>
      <c r="AD177">
        <f t="shared" si="17"/>
        <v>1</v>
      </c>
      <c r="AE177">
        <f t="shared" si="17"/>
        <v>1</v>
      </c>
      <c r="AF177">
        <f t="shared" si="16"/>
        <v>1</v>
      </c>
      <c r="AG177">
        <f t="shared" si="16"/>
        <v>1</v>
      </c>
      <c r="AH177">
        <f t="shared" si="16"/>
        <v>1</v>
      </c>
      <c r="AI177">
        <f t="shared" si="16"/>
        <v>1</v>
      </c>
      <c r="AJ177">
        <f t="shared" si="16"/>
        <v>1</v>
      </c>
    </row>
    <row r="178" spans="1:36" ht="15.5" x14ac:dyDescent="0.35">
      <c r="A178" s="49" t="s">
        <v>191</v>
      </c>
      <c r="B178" s="25">
        <f>PIF!T178</f>
        <v>1</v>
      </c>
      <c r="C178">
        <f>PIF!X178</f>
        <v>0</v>
      </c>
      <c r="D178" s="47">
        <f>Prev!B176</f>
        <v>0.54300961315805707</v>
      </c>
      <c r="E178" s="47">
        <f>Prev!E176</f>
        <v>0.53051549524469399</v>
      </c>
      <c r="F178" s="47">
        <f>Prev!H176</f>
        <v>0.5198137293098779</v>
      </c>
      <c r="G178" s="47">
        <f>Prev!K176</f>
        <v>0.50779985516997539</v>
      </c>
      <c r="H178" s="47">
        <f>Prev!N176</f>
        <v>0.49564993508405814</v>
      </c>
      <c r="I178" s="47">
        <f>Prev!Q176</f>
        <v>0.48337264398313079</v>
      </c>
      <c r="J178" s="47">
        <f>Prev!T176</f>
        <v>0.47097763833298528</v>
      </c>
      <c r="K178" s="47">
        <f>Prev!W176</f>
        <v>0.45847554340640229</v>
      </c>
      <c r="L178" s="47">
        <f>Prev!Z176</f>
        <v>0.4458779330576389</v>
      </c>
      <c r="M178" s="47">
        <f>Prev!AC176</f>
        <v>0.43319730199846412</v>
      </c>
      <c r="P178">
        <f t="shared" si="15"/>
        <v>0</v>
      </c>
      <c r="Q178">
        <f t="shared" si="15"/>
        <v>0</v>
      </c>
      <c r="R178">
        <f t="shared" si="15"/>
        <v>0</v>
      </c>
      <c r="S178">
        <f t="shared" si="15"/>
        <v>0</v>
      </c>
      <c r="T178">
        <f t="shared" si="15"/>
        <v>0</v>
      </c>
      <c r="U178">
        <f t="shared" si="14"/>
        <v>0</v>
      </c>
      <c r="V178">
        <f t="shared" si="14"/>
        <v>0</v>
      </c>
      <c r="W178">
        <f t="shared" si="14"/>
        <v>0</v>
      </c>
      <c r="X178">
        <f t="shared" si="14"/>
        <v>0</v>
      </c>
      <c r="Y178">
        <f t="shared" si="14"/>
        <v>0</v>
      </c>
      <c r="AA178">
        <f t="shared" si="17"/>
        <v>1</v>
      </c>
      <c r="AB178">
        <f t="shared" si="17"/>
        <v>1</v>
      </c>
      <c r="AC178">
        <f t="shared" si="17"/>
        <v>1</v>
      </c>
      <c r="AD178">
        <f t="shared" si="17"/>
        <v>1</v>
      </c>
      <c r="AE178">
        <f t="shared" si="17"/>
        <v>1</v>
      </c>
      <c r="AF178">
        <f t="shared" si="16"/>
        <v>1</v>
      </c>
      <c r="AG178">
        <f t="shared" si="16"/>
        <v>1</v>
      </c>
      <c r="AH178">
        <f t="shared" si="16"/>
        <v>1</v>
      </c>
      <c r="AI178">
        <f t="shared" si="16"/>
        <v>1</v>
      </c>
      <c r="AJ178">
        <f t="shared" si="16"/>
        <v>1</v>
      </c>
    </row>
    <row r="179" spans="1:36" ht="15.5" x14ac:dyDescent="0.35">
      <c r="A179" s="49" t="s">
        <v>192</v>
      </c>
      <c r="B179" s="25">
        <f>PIF!T179</f>
        <v>1</v>
      </c>
      <c r="C179">
        <f>PIF!X179</f>
        <v>0</v>
      </c>
      <c r="D179" s="47">
        <f>Prev!B177</f>
        <v>0.54300961315805707</v>
      </c>
      <c r="E179" s="47">
        <f>Prev!E177</f>
        <v>0.53051549524469421</v>
      </c>
      <c r="F179" s="47">
        <f>Prev!H177</f>
        <v>0.5198137293098779</v>
      </c>
      <c r="G179" s="47">
        <f>Prev!K177</f>
        <v>0.50779985516997517</v>
      </c>
      <c r="H179" s="47">
        <f>Prev!N177</f>
        <v>0.49564993508405814</v>
      </c>
      <c r="I179" s="47">
        <f>Prev!Q177</f>
        <v>0.48337264398313096</v>
      </c>
      <c r="J179" s="47">
        <f>Prev!T177</f>
        <v>0.47097763833298556</v>
      </c>
      <c r="K179" s="47">
        <f>Prev!W177</f>
        <v>0.45847554340640273</v>
      </c>
      <c r="L179" s="47">
        <f>Prev!Z177</f>
        <v>0.44587793305763851</v>
      </c>
      <c r="M179" s="47">
        <f>Prev!AC177</f>
        <v>0.43319730199846407</v>
      </c>
      <c r="P179">
        <f t="shared" si="15"/>
        <v>0</v>
      </c>
      <c r="Q179">
        <f t="shared" si="15"/>
        <v>0</v>
      </c>
      <c r="R179">
        <f t="shared" si="15"/>
        <v>0</v>
      </c>
      <c r="S179">
        <f t="shared" si="15"/>
        <v>0</v>
      </c>
      <c r="T179">
        <f t="shared" si="15"/>
        <v>0</v>
      </c>
      <c r="U179">
        <f t="shared" si="14"/>
        <v>0</v>
      </c>
      <c r="V179">
        <f t="shared" si="14"/>
        <v>0</v>
      </c>
      <c r="W179">
        <f t="shared" si="14"/>
        <v>0</v>
      </c>
      <c r="X179">
        <f t="shared" si="14"/>
        <v>0</v>
      </c>
      <c r="Y179">
        <f t="shared" si="14"/>
        <v>0</v>
      </c>
      <c r="AA179">
        <f t="shared" si="17"/>
        <v>1</v>
      </c>
      <c r="AB179">
        <f t="shared" si="17"/>
        <v>1</v>
      </c>
      <c r="AC179">
        <f t="shared" si="17"/>
        <v>1</v>
      </c>
      <c r="AD179">
        <f t="shared" si="17"/>
        <v>1</v>
      </c>
      <c r="AE179">
        <f t="shared" si="17"/>
        <v>1</v>
      </c>
      <c r="AF179">
        <f t="shared" si="16"/>
        <v>1</v>
      </c>
      <c r="AG179">
        <f t="shared" si="16"/>
        <v>1</v>
      </c>
      <c r="AH179">
        <f t="shared" si="16"/>
        <v>1</v>
      </c>
      <c r="AI179">
        <f t="shared" si="16"/>
        <v>1</v>
      </c>
      <c r="AJ179">
        <f t="shared" si="16"/>
        <v>1</v>
      </c>
    </row>
    <row r="180" spans="1:36" ht="15.5" x14ac:dyDescent="0.35">
      <c r="A180" s="49" t="s">
        <v>193</v>
      </c>
      <c r="B180" s="25">
        <f>PIF!T180</f>
        <v>1</v>
      </c>
      <c r="C180">
        <f>PIF!X180</f>
        <v>0</v>
      </c>
      <c r="D180" s="47">
        <f>Prev!B178</f>
        <v>0.54300961315805663</v>
      </c>
      <c r="E180" s="47">
        <f>Prev!E178</f>
        <v>0.53051549524469455</v>
      </c>
      <c r="F180" s="47">
        <f>Prev!H178</f>
        <v>0.51981372930987824</v>
      </c>
      <c r="G180" s="47">
        <f>Prev!K178</f>
        <v>0.50779985516997528</v>
      </c>
      <c r="H180" s="47">
        <f>Prev!N178</f>
        <v>0.49564993508405814</v>
      </c>
      <c r="I180" s="47">
        <f>Prev!Q178</f>
        <v>0.48337264398313079</v>
      </c>
      <c r="J180" s="47">
        <f>Prev!T178</f>
        <v>0.47097763833298539</v>
      </c>
      <c r="K180" s="47">
        <f>Prev!W178</f>
        <v>0.45847554340640284</v>
      </c>
      <c r="L180" s="47">
        <f>Prev!Z178</f>
        <v>0.44587793305763845</v>
      </c>
      <c r="M180" s="47">
        <f>Prev!AC178</f>
        <v>0.4331973019984639</v>
      </c>
      <c r="P180">
        <f t="shared" si="15"/>
        <v>0</v>
      </c>
      <c r="Q180">
        <f t="shared" si="15"/>
        <v>0</v>
      </c>
      <c r="R180">
        <f t="shared" si="15"/>
        <v>0</v>
      </c>
      <c r="S180">
        <f t="shared" si="15"/>
        <v>0</v>
      </c>
      <c r="T180">
        <f t="shared" si="15"/>
        <v>0</v>
      </c>
      <c r="U180">
        <f t="shared" si="14"/>
        <v>0</v>
      </c>
      <c r="V180">
        <f t="shared" si="14"/>
        <v>0</v>
      </c>
      <c r="W180">
        <f t="shared" si="14"/>
        <v>0</v>
      </c>
      <c r="X180">
        <f t="shared" si="14"/>
        <v>0</v>
      </c>
      <c r="Y180">
        <f t="shared" si="14"/>
        <v>0</v>
      </c>
      <c r="AA180">
        <f t="shared" si="17"/>
        <v>1</v>
      </c>
      <c r="AB180">
        <f t="shared" si="17"/>
        <v>1</v>
      </c>
      <c r="AC180">
        <f t="shared" si="17"/>
        <v>1</v>
      </c>
      <c r="AD180">
        <f t="shared" si="17"/>
        <v>1</v>
      </c>
      <c r="AE180">
        <f t="shared" si="17"/>
        <v>1</v>
      </c>
      <c r="AF180">
        <f t="shared" si="16"/>
        <v>1</v>
      </c>
      <c r="AG180">
        <f t="shared" si="16"/>
        <v>1</v>
      </c>
      <c r="AH180">
        <f t="shared" si="16"/>
        <v>1</v>
      </c>
      <c r="AI180">
        <f t="shared" si="16"/>
        <v>1</v>
      </c>
      <c r="AJ180">
        <f t="shared" si="16"/>
        <v>1</v>
      </c>
    </row>
    <row r="181" spans="1:36" ht="15.5" x14ac:dyDescent="0.35">
      <c r="A181" s="49" t="s">
        <v>194</v>
      </c>
      <c r="B181" s="25">
        <f>PIF!T181</f>
        <v>1</v>
      </c>
      <c r="C181">
        <f>PIF!X181</f>
        <v>0</v>
      </c>
      <c r="D181" s="47">
        <f>Prev!B179</f>
        <v>0.54300961315805696</v>
      </c>
      <c r="E181" s="47">
        <f>Prev!E179</f>
        <v>0.53051549524469377</v>
      </c>
      <c r="F181" s="47">
        <f>Prev!H179</f>
        <v>0.51981372930987813</v>
      </c>
      <c r="G181" s="47">
        <f>Prev!K179</f>
        <v>0.5077998551699755</v>
      </c>
      <c r="H181" s="47">
        <f>Prev!N179</f>
        <v>0.49564993508405814</v>
      </c>
      <c r="I181" s="47">
        <f>Prev!Q179</f>
        <v>0.48337264398313112</v>
      </c>
      <c r="J181" s="47">
        <f>Prev!T179</f>
        <v>0.47097763833298534</v>
      </c>
      <c r="K181" s="47">
        <f>Prev!W179</f>
        <v>0.45847554340640262</v>
      </c>
      <c r="L181" s="47">
        <f>Prev!Z179</f>
        <v>0.44587793305763884</v>
      </c>
      <c r="M181" s="47">
        <f>Prev!AC179</f>
        <v>0.43319730199846423</v>
      </c>
      <c r="P181">
        <f t="shared" si="15"/>
        <v>0</v>
      </c>
      <c r="Q181">
        <f t="shared" si="15"/>
        <v>0</v>
      </c>
      <c r="R181">
        <f t="shared" si="15"/>
        <v>0</v>
      </c>
      <c r="S181">
        <f t="shared" si="15"/>
        <v>0</v>
      </c>
      <c r="T181">
        <f t="shared" si="15"/>
        <v>0</v>
      </c>
      <c r="U181">
        <f t="shared" si="14"/>
        <v>0</v>
      </c>
      <c r="V181">
        <f t="shared" si="14"/>
        <v>0</v>
      </c>
      <c r="W181">
        <f t="shared" si="14"/>
        <v>0</v>
      </c>
      <c r="X181">
        <f t="shared" si="14"/>
        <v>0</v>
      </c>
      <c r="Y181">
        <f t="shared" si="14"/>
        <v>0</v>
      </c>
      <c r="AA181">
        <f t="shared" si="17"/>
        <v>1</v>
      </c>
      <c r="AB181">
        <f t="shared" si="17"/>
        <v>1</v>
      </c>
      <c r="AC181">
        <f t="shared" si="17"/>
        <v>1</v>
      </c>
      <c r="AD181">
        <f t="shared" si="17"/>
        <v>1</v>
      </c>
      <c r="AE181">
        <f t="shared" si="17"/>
        <v>1</v>
      </c>
      <c r="AF181">
        <f t="shared" si="16"/>
        <v>1</v>
      </c>
      <c r="AG181">
        <f t="shared" si="16"/>
        <v>1</v>
      </c>
      <c r="AH181">
        <f t="shared" si="16"/>
        <v>1</v>
      </c>
      <c r="AI181">
        <f t="shared" si="16"/>
        <v>1</v>
      </c>
      <c r="AJ181">
        <f t="shared" si="16"/>
        <v>1</v>
      </c>
    </row>
    <row r="182" spans="1:36" ht="15.5" x14ac:dyDescent="0.35">
      <c r="A182" s="49" t="s">
        <v>195</v>
      </c>
      <c r="B182" s="25">
        <f>PIF!T182</f>
        <v>1</v>
      </c>
      <c r="C182">
        <f>PIF!X182</f>
        <v>0</v>
      </c>
      <c r="D182" s="47">
        <f>Prev!B180</f>
        <v>0.54300961315805696</v>
      </c>
      <c r="E182" s="47">
        <f>Prev!E180</f>
        <v>0.53051549524469377</v>
      </c>
      <c r="F182" s="47">
        <f>Prev!H180</f>
        <v>0.51981372930987813</v>
      </c>
      <c r="G182" s="47">
        <f>Prev!K180</f>
        <v>0.5077998551699755</v>
      </c>
      <c r="H182" s="47">
        <f>Prev!N180</f>
        <v>0.49564993508405814</v>
      </c>
      <c r="I182" s="47">
        <f>Prev!Q180</f>
        <v>0.48337264398313112</v>
      </c>
      <c r="J182" s="47">
        <f>Prev!T180</f>
        <v>0.47097763833298534</v>
      </c>
      <c r="K182" s="47">
        <f>Prev!W180</f>
        <v>0.45847554340640262</v>
      </c>
      <c r="L182" s="47">
        <f>Prev!Z180</f>
        <v>0.44587793305763884</v>
      </c>
      <c r="M182" s="47">
        <f>Prev!AC180</f>
        <v>0.43319730199846423</v>
      </c>
      <c r="P182">
        <f t="shared" si="15"/>
        <v>0</v>
      </c>
      <c r="Q182">
        <f t="shared" si="15"/>
        <v>0</v>
      </c>
      <c r="R182">
        <f t="shared" si="15"/>
        <v>0</v>
      </c>
      <c r="S182">
        <f t="shared" si="15"/>
        <v>0</v>
      </c>
      <c r="T182">
        <f t="shared" si="15"/>
        <v>0</v>
      </c>
      <c r="U182">
        <f t="shared" si="14"/>
        <v>0</v>
      </c>
      <c r="V182">
        <f t="shared" si="14"/>
        <v>0</v>
      </c>
      <c r="W182">
        <f t="shared" si="14"/>
        <v>0</v>
      </c>
      <c r="X182">
        <f t="shared" si="14"/>
        <v>0</v>
      </c>
      <c r="Y182">
        <f t="shared" si="14"/>
        <v>0</v>
      </c>
      <c r="AA182">
        <f t="shared" si="17"/>
        <v>1</v>
      </c>
      <c r="AB182">
        <f t="shared" si="17"/>
        <v>1</v>
      </c>
      <c r="AC182">
        <f t="shared" si="17"/>
        <v>1</v>
      </c>
      <c r="AD182">
        <f t="shared" si="17"/>
        <v>1</v>
      </c>
      <c r="AE182">
        <f t="shared" si="17"/>
        <v>1</v>
      </c>
      <c r="AF182">
        <f t="shared" si="16"/>
        <v>1</v>
      </c>
      <c r="AG182">
        <f t="shared" si="16"/>
        <v>1</v>
      </c>
      <c r="AH182">
        <f t="shared" si="16"/>
        <v>1</v>
      </c>
      <c r="AI182">
        <f t="shared" si="16"/>
        <v>1</v>
      </c>
      <c r="AJ182">
        <f t="shared" si="16"/>
        <v>1</v>
      </c>
    </row>
    <row r="183" spans="1:36" ht="15.5" x14ac:dyDescent="0.35">
      <c r="A183" s="49" t="s">
        <v>196</v>
      </c>
      <c r="B183" s="25">
        <f>PIF!T183</f>
        <v>1</v>
      </c>
      <c r="C183">
        <f>PIF!X183</f>
        <v>0</v>
      </c>
      <c r="D183" s="47">
        <f>Prev!B181</f>
        <v>0.54300961315805718</v>
      </c>
      <c r="E183" s="47">
        <f>Prev!E181</f>
        <v>0.53051549524469399</v>
      </c>
      <c r="F183" s="47">
        <f>Prev!H181</f>
        <v>0.51981372930987813</v>
      </c>
      <c r="G183" s="47">
        <f>Prev!K181</f>
        <v>0.50779985516997528</v>
      </c>
      <c r="H183" s="47">
        <f>Prev!N181</f>
        <v>0.49564993508405786</v>
      </c>
      <c r="I183" s="47">
        <f>Prev!Q181</f>
        <v>0.48337264398313079</v>
      </c>
      <c r="J183" s="47">
        <f>Prev!T181</f>
        <v>0.47097763833298556</v>
      </c>
      <c r="K183" s="47">
        <f>Prev!W181</f>
        <v>0.45847554340640295</v>
      </c>
      <c r="L183" s="47">
        <f>Prev!Z181</f>
        <v>0.44587793305763868</v>
      </c>
      <c r="M183" s="47">
        <f>Prev!AC181</f>
        <v>0.43319730199846423</v>
      </c>
      <c r="P183">
        <f t="shared" si="15"/>
        <v>0</v>
      </c>
      <c r="Q183">
        <f t="shared" si="15"/>
        <v>0</v>
      </c>
      <c r="R183">
        <f t="shared" si="15"/>
        <v>0</v>
      </c>
      <c r="S183">
        <f t="shared" si="15"/>
        <v>0</v>
      </c>
      <c r="T183">
        <f t="shared" si="15"/>
        <v>0</v>
      </c>
      <c r="U183">
        <f t="shared" si="14"/>
        <v>0</v>
      </c>
      <c r="V183">
        <f t="shared" si="14"/>
        <v>0</v>
      </c>
      <c r="W183">
        <f t="shared" si="14"/>
        <v>0</v>
      </c>
      <c r="X183">
        <f t="shared" si="14"/>
        <v>0</v>
      </c>
      <c r="Y183">
        <f t="shared" si="14"/>
        <v>0</v>
      </c>
      <c r="AA183">
        <f t="shared" si="17"/>
        <v>1</v>
      </c>
      <c r="AB183">
        <f t="shared" si="17"/>
        <v>1</v>
      </c>
      <c r="AC183">
        <f t="shared" si="17"/>
        <v>1</v>
      </c>
      <c r="AD183">
        <f t="shared" si="17"/>
        <v>1</v>
      </c>
      <c r="AE183">
        <f t="shared" si="17"/>
        <v>1</v>
      </c>
      <c r="AF183">
        <f t="shared" si="16"/>
        <v>1</v>
      </c>
      <c r="AG183">
        <f t="shared" si="16"/>
        <v>1</v>
      </c>
      <c r="AH183">
        <f t="shared" si="16"/>
        <v>1</v>
      </c>
      <c r="AI183">
        <f t="shared" si="16"/>
        <v>1</v>
      </c>
      <c r="AJ183">
        <f t="shared" si="16"/>
        <v>1</v>
      </c>
    </row>
    <row r="184" spans="1:36" ht="15.5" x14ac:dyDescent="0.35">
      <c r="A184" s="49" t="s">
        <v>197</v>
      </c>
      <c r="B184" s="25">
        <f>PIF!T184</f>
        <v>1</v>
      </c>
      <c r="C184">
        <f>PIF!X184</f>
        <v>0</v>
      </c>
      <c r="D184" s="47">
        <f>Prev!B182</f>
        <v>0.54300961315805696</v>
      </c>
      <c r="E184" s="47">
        <f>Prev!E182</f>
        <v>0.53051549524469421</v>
      </c>
      <c r="F184" s="47">
        <f>Prev!H182</f>
        <v>0.51981372930987813</v>
      </c>
      <c r="G184" s="47">
        <f>Prev!K182</f>
        <v>0.50779985516997528</v>
      </c>
      <c r="H184" s="47">
        <f>Prev!N182</f>
        <v>0.49564993508405814</v>
      </c>
      <c r="I184" s="47">
        <f>Prev!Q182</f>
        <v>0.48337264398313079</v>
      </c>
      <c r="J184" s="47">
        <f>Prev!T182</f>
        <v>0.47097763833298567</v>
      </c>
      <c r="K184" s="47">
        <f>Prev!W182</f>
        <v>0.45847554340640273</v>
      </c>
      <c r="L184" s="47">
        <f>Prev!Z182</f>
        <v>0.44587793305763884</v>
      </c>
      <c r="M184" s="47">
        <f>Prev!AC182</f>
        <v>0.43319730199846435</v>
      </c>
      <c r="P184">
        <f t="shared" si="15"/>
        <v>0</v>
      </c>
      <c r="Q184">
        <f t="shared" si="15"/>
        <v>0</v>
      </c>
      <c r="R184">
        <f t="shared" si="15"/>
        <v>0</v>
      </c>
      <c r="S184">
        <f t="shared" si="15"/>
        <v>0</v>
      </c>
      <c r="T184">
        <f t="shared" si="15"/>
        <v>0</v>
      </c>
      <c r="U184">
        <f t="shared" si="14"/>
        <v>0</v>
      </c>
      <c r="V184">
        <f t="shared" si="14"/>
        <v>0</v>
      </c>
      <c r="W184">
        <f t="shared" si="14"/>
        <v>0</v>
      </c>
      <c r="X184">
        <f t="shared" si="14"/>
        <v>0</v>
      </c>
      <c r="Y184">
        <f t="shared" si="14"/>
        <v>0</v>
      </c>
      <c r="AA184">
        <f t="shared" si="17"/>
        <v>1</v>
      </c>
      <c r="AB184">
        <f t="shared" si="17"/>
        <v>1</v>
      </c>
      <c r="AC184">
        <f t="shared" si="17"/>
        <v>1</v>
      </c>
      <c r="AD184">
        <f t="shared" si="17"/>
        <v>1</v>
      </c>
      <c r="AE184">
        <f t="shared" si="17"/>
        <v>1</v>
      </c>
      <c r="AF184">
        <f t="shared" si="16"/>
        <v>1</v>
      </c>
      <c r="AG184">
        <f t="shared" si="16"/>
        <v>1</v>
      </c>
      <c r="AH184">
        <f t="shared" si="16"/>
        <v>1</v>
      </c>
      <c r="AI184">
        <f t="shared" si="16"/>
        <v>1</v>
      </c>
      <c r="AJ184">
        <f t="shared" si="16"/>
        <v>1</v>
      </c>
    </row>
    <row r="185" spans="1:36" ht="15.5" x14ac:dyDescent="0.35">
      <c r="A185" s="49" t="s">
        <v>198</v>
      </c>
      <c r="B185" s="25">
        <f>PIF!T185</f>
        <v>1</v>
      </c>
      <c r="C185">
        <f>PIF!X185</f>
        <v>0</v>
      </c>
      <c r="D185" s="47">
        <f>Prev!B183</f>
        <v>0.54300961315805696</v>
      </c>
      <c r="E185" s="47">
        <f>Prev!E183</f>
        <v>0.53051549524469388</v>
      </c>
      <c r="F185" s="47">
        <f>Prev!H183</f>
        <v>0.51981372930987779</v>
      </c>
      <c r="G185" s="47">
        <f>Prev!K183</f>
        <v>0.50779985516997528</v>
      </c>
      <c r="H185" s="47">
        <f>Prev!N183</f>
        <v>0.49564993508405814</v>
      </c>
      <c r="I185" s="47">
        <f>Prev!Q183</f>
        <v>0.48337264398313073</v>
      </c>
      <c r="J185" s="47">
        <f>Prev!T183</f>
        <v>0.47097763833298528</v>
      </c>
      <c r="K185" s="47">
        <f>Prev!W183</f>
        <v>0.45847554340640284</v>
      </c>
      <c r="L185" s="47">
        <f>Prev!Z183</f>
        <v>0.44587793305763884</v>
      </c>
      <c r="M185" s="47">
        <f>Prev!AC183</f>
        <v>0.43319730199846446</v>
      </c>
      <c r="P185">
        <f t="shared" si="15"/>
        <v>0</v>
      </c>
      <c r="Q185">
        <f t="shared" si="15"/>
        <v>0</v>
      </c>
      <c r="R185">
        <f t="shared" si="15"/>
        <v>0</v>
      </c>
      <c r="S185">
        <f t="shared" si="15"/>
        <v>0</v>
      </c>
      <c r="T185">
        <f t="shared" si="15"/>
        <v>0</v>
      </c>
      <c r="U185">
        <f t="shared" si="14"/>
        <v>0</v>
      </c>
      <c r="V185">
        <f t="shared" si="14"/>
        <v>0</v>
      </c>
      <c r="W185">
        <f t="shared" si="14"/>
        <v>0</v>
      </c>
      <c r="X185">
        <f t="shared" si="14"/>
        <v>0</v>
      </c>
      <c r="Y185">
        <f t="shared" si="14"/>
        <v>0</v>
      </c>
      <c r="AA185">
        <f t="shared" si="17"/>
        <v>1</v>
      </c>
      <c r="AB185">
        <f t="shared" si="17"/>
        <v>1</v>
      </c>
      <c r="AC185">
        <f t="shared" si="17"/>
        <v>1</v>
      </c>
      <c r="AD185">
        <f t="shared" si="17"/>
        <v>1</v>
      </c>
      <c r="AE185">
        <f t="shared" si="17"/>
        <v>1</v>
      </c>
      <c r="AF185">
        <f t="shared" si="16"/>
        <v>1</v>
      </c>
      <c r="AG185">
        <f t="shared" si="16"/>
        <v>1</v>
      </c>
      <c r="AH185">
        <f t="shared" si="16"/>
        <v>1</v>
      </c>
      <c r="AI185">
        <f t="shared" si="16"/>
        <v>1</v>
      </c>
      <c r="AJ185">
        <f t="shared" si="16"/>
        <v>1</v>
      </c>
    </row>
    <row r="186" spans="1:36" ht="15.5" x14ac:dyDescent="0.35">
      <c r="A186" s="49" t="s">
        <v>199</v>
      </c>
      <c r="B186" s="25">
        <f>PIF!T186</f>
        <v>1</v>
      </c>
      <c r="C186">
        <f>PIF!X186</f>
        <v>0</v>
      </c>
      <c r="D186" s="47">
        <f>Prev!B184</f>
        <v>0.54300961315805696</v>
      </c>
      <c r="E186" s="47">
        <f>Prev!E184</f>
        <v>0.53051549524469432</v>
      </c>
      <c r="F186" s="47">
        <f>Prev!H184</f>
        <v>0.5198137293098779</v>
      </c>
      <c r="G186" s="47">
        <f>Prev!K184</f>
        <v>0.50779985516997528</v>
      </c>
      <c r="H186" s="47">
        <f>Prev!N184</f>
        <v>0.49564993508405786</v>
      </c>
      <c r="I186" s="47">
        <f>Prev!Q184</f>
        <v>0.48337264398313079</v>
      </c>
      <c r="J186" s="47">
        <f>Prev!T184</f>
        <v>0.47097763833298534</v>
      </c>
      <c r="K186" s="47">
        <f>Prev!W184</f>
        <v>0.45847554340640256</v>
      </c>
      <c r="L186" s="47">
        <f>Prev!Z184</f>
        <v>0.44587793305763901</v>
      </c>
      <c r="M186" s="47">
        <f>Prev!AC184</f>
        <v>0.43319730199846435</v>
      </c>
      <c r="P186">
        <f t="shared" si="15"/>
        <v>0</v>
      </c>
      <c r="Q186">
        <f t="shared" si="15"/>
        <v>0</v>
      </c>
      <c r="R186">
        <f t="shared" si="15"/>
        <v>0</v>
      </c>
      <c r="S186">
        <f t="shared" si="15"/>
        <v>0</v>
      </c>
      <c r="T186">
        <f t="shared" si="15"/>
        <v>0</v>
      </c>
      <c r="U186">
        <f t="shared" si="14"/>
        <v>0</v>
      </c>
      <c r="V186">
        <f t="shared" si="14"/>
        <v>0</v>
      </c>
      <c r="W186">
        <f t="shared" si="14"/>
        <v>0</v>
      </c>
      <c r="X186">
        <f t="shared" si="14"/>
        <v>0</v>
      </c>
      <c r="Y186">
        <f t="shared" si="14"/>
        <v>0</v>
      </c>
      <c r="AA186">
        <f t="shared" si="17"/>
        <v>1</v>
      </c>
      <c r="AB186">
        <f t="shared" si="17"/>
        <v>1</v>
      </c>
      <c r="AC186">
        <f t="shared" si="17"/>
        <v>1</v>
      </c>
      <c r="AD186">
        <f t="shared" si="17"/>
        <v>1</v>
      </c>
      <c r="AE186">
        <f t="shared" si="17"/>
        <v>1</v>
      </c>
      <c r="AF186">
        <f t="shared" si="16"/>
        <v>1</v>
      </c>
      <c r="AG186">
        <f t="shared" si="16"/>
        <v>1</v>
      </c>
      <c r="AH186">
        <f t="shared" si="16"/>
        <v>1</v>
      </c>
      <c r="AI186">
        <f t="shared" si="16"/>
        <v>1</v>
      </c>
      <c r="AJ186">
        <f t="shared" si="16"/>
        <v>1</v>
      </c>
    </row>
    <row r="187" spans="1:36" ht="15.5" x14ac:dyDescent="0.35">
      <c r="A187" s="49" t="s">
        <v>200</v>
      </c>
      <c r="B187" s="25">
        <f>PIF!T187</f>
        <v>1</v>
      </c>
      <c r="C187">
        <f>PIF!X187</f>
        <v>0</v>
      </c>
      <c r="D187" s="47">
        <f>Prev!B185</f>
        <v>0.54300961315805696</v>
      </c>
      <c r="E187" s="47">
        <f>Prev!E185</f>
        <v>0.53051549524469432</v>
      </c>
      <c r="F187" s="47">
        <f>Prev!H185</f>
        <v>0.5198137293098779</v>
      </c>
      <c r="G187" s="47">
        <f>Prev!K185</f>
        <v>0.50779985516997528</v>
      </c>
      <c r="H187" s="47">
        <f>Prev!N185</f>
        <v>0.49564993508405786</v>
      </c>
      <c r="I187" s="47">
        <f>Prev!Q185</f>
        <v>0.48337264398313079</v>
      </c>
      <c r="J187" s="47">
        <f>Prev!T185</f>
        <v>0.47097763833298534</v>
      </c>
      <c r="K187" s="47">
        <f>Prev!W185</f>
        <v>0.45847554340640256</v>
      </c>
      <c r="L187" s="47">
        <f>Prev!Z185</f>
        <v>0.44587793305763901</v>
      </c>
      <c r="M187" s="47">
        <f>Prev!AC185</f>
        <v>0.43319730199846435</v>
      </c>
      <c r="P187">
        <f t="shared" si="15"/>
        <v>0</v>
      </c>
      <c r="Q187">
        <f t="shared" si="15"/>
        <v>0</v>
      </c>
      <c r="R187">
        <f t="shared" si="15"/>
        <v>0</v>
      </c>
      <c r="S187">
        <f t="shared" si="15"/>
        <v>0</v>
      </c>
      <c r="T187">
        <f t="shared" si="15"/>
        <v>0</v>
      </c>
      <c r="U187">
        <f t="shared" si="14"/>
        <v>0</v>
      </c>
      <c r="V187">
        <f t="shared" si="14"/>
        <v>0</v>
      </c>
      <c r="W187">
        <f t="shared" si="14"/>
        <v>0</v>
      </c>
      <c r="X187">
        <f t="shared" si="14"/>
        <v>0</v>
      </c>
      <c r="Y187">
        <f t="shared" si="14"/>
        <v>0</v>
      </c>
      <c r="AA187">
        <f t="shared" si="17"/>
        <v>1</v>
      </c>
      <c r="AB187">
        <f t="shared" si="17"/>
        <v>1</v>
      </c>
      <c r="AC187">
        <f t="shared" si="17"/>
        <v>1</v>
      </c>
      <c r="AD187">
        <f t="shared" si="17"/>
        <v>1</v>
      </c>
      <c r="AE187">
        <f t="shared" si="17"/>
        <v>1</v>
      </c>
      <c r="AF187">
        <f t="shared" si="16"/>
        <v>1</v>
      </c>
      <c r="AG187">
        <f t="shared" si="16"/>
        <v>1</v>
      </c>
      <c r="AH187">
        <f t="shared" si="16"/>
        <v>1</v>
      </c>
      <c r="AI187">
        <f t="shared" si="16"/>
        <v>1</v>
      </c>
      <c r="AJ187">
        <f t="shared" si="16"/>
        <v>1</v>
      </c>
    </row>
    <row r="188" spans="1:36" ht="15.5" x14ac:dyDescent="0.35">
      <c r="A188" s="49" t="s">
        <v>201</v>
      </c>
      <c r="B188" s="25">
        <f>PIF!T188</f>
        <v>1</v>
      </c>
      <c r="C188">
        <f>PIF!X188</f>
        <v>0</v>
      </c>
      <c r="D188" s="47">
        <f>Prev!B186</f>
        <v>0.54300961315805663</v>
      </c>
      <c r="E188" s="47">
        <f>Prev!E186</f>
        <v>0.53051549524469399</v>
      </c>
      <c r="F188" s="47">
        <f>Prev!H186</f>
        <v>0.5198137293098779</v>
      </c>
      <c r="G188" s="47">
        <f>Prev!K186</f>
        <v>0.50779985516997528</v>
      </c>
      <c r="H188" s="47">
        <f>Prev!N186</f>
        <v>0.49564993508405814</v>
      </c>
      <c r="I188" s="47">
        <f>Prev!Q186</f>
        <v>0.48337264398313079</v>
      </c>
      <c r="J188" s="47">
        <f>Prev!T186</f>
        <v>0.47097763833298545</v>
      </c>
      <c r="K188" s="47">
        <f>Prev!W186</f>
        <v>0.45847554340640273</v>
      </c>
      <c r="L188" s="47">
        <f>Prev!Z186</f>
        <v>0.44587793305763868</v>
      </c>
      <c r="M188" s="47">
        <f>Prev!AC186</f>
        <v>0.43319730199846451</v>
      </c>
      <c r="P188">
        <f t="shared" si="15"/>
        <v>0</v>
      </c>
      <c r="Q188">
        <f t="shared" si="15"/>
        <v>0</v>
      </c>
      <c r="R188">
        <f t="shared" si="15"/>
        <v>0</v>
      </c>
      <c r="S188">
        <f t="shared" si="15"/>
        <v>0</v>
      </c>
      <c r="T188">
        <f t="shared" si="15"/>
        <v>0</v>
      </c>
      <c r="U188">
        <f t="shared" si="14"/>
        <v>0</v>
      </c>
      <c r="V188">
        <f t="shared" si="14"/>
        <v>0</v>
      </c>
      <c r="W188">
        <f t="shared" si="14"/>
        <v>0</v>
      </c>
      <c r="X188">
        <f t="shared" si="14"/>
        <v>0</v>
      </c>
      <c r="Y188">
        <f t="shared" si="14"/>
        <v>0</v>
      </c>
      <c r="AA188">
        <f t="shared" si="17"/>
        <v>1</v>
      </c>
      <c r="AB188">
        <f t="shared" si="17"/>
        <v>1</v>
      </c>
      <c r="AC188">
        <f t="shared" si="17"/>
        <v>1</v>
      </c>
      <c r="AD188">
        <f t="shared" si="17"/>
        <v>1</v>
      </c>
      <c r="AE188">
        <f t="shared" si="17"/>
        <v>1</v>
      </c>
      <c r="AF188">
        <f t="shared" si="16"/>
        <v>1</v>
      </c>
      <c r="AG188">
        <f t="shared" si="16"/>
        <v>1</v>
      </c>
      <c r="AH188">
        <f t="shared" si="16"/>
        <v>1</v>
      </c>
      <c r="AI188">
        <f t="shared" si="16"/>
        <v>1</v>
      </c>
      <c r="AJ188">
        <f t="shared" si="16"/>
        <v>1</v>
      </c>
    </row>
    <row r="189" spans="1:36" ht="15.5" x14ac:dyDescent="0.35">
      <c r="A189" s="49" t="s">
        <v>202</v>
      </c>
      <c r="B189" s="25">
        <f>PIF!T189</f>
        <v>1</v>
      </c>
      <c r="C189">
        <f>PIF!X189</f>
        <v>0</v>
      </c>
      <c r="D189" s="47">
        <f>Prev!B187</f>
        <v>0.54300961315805696</v>
      </c>
      <c r="E189" s="47">
        <f>Prev!E187</f>
        <v>0.53051549524469421</v>
      </c>
      <c r="F189" s="47">
        <f>Prev!H187</f>
        <v>0.51981372930987813</v>
      </c>
      <c r="G189" s="47">
        <f>Prev!K187</f>
        <v>0.50779985516997528</v>
      </c>
      <c r="H189" s="47">
        <f>Prev!N187</f>
        <v>0.49564993508405769</v>
      </c>
      <c r="I189" s="47">
        <f>Prev!Q187</f>
        <v>0.48337264398313073</v>
      </c>
      <c r="J189" s="47">
        <f>Prev!T187</f>
        <v>0.47097763833298578</v>
      </c>
      <c r="K189" s="47">
        <f>Prev!W187</f>
        <v>0.45847554340640284</v>
      </c>
      <c r="L189" s="47">
        <f>Prev!Z187</f>
        <v>0.44587793305763884</v>
      </c>
      <c r="M189" s="47">
        <f>Prev!AC187</f>
        <v>0.43319730199846462</v>
      </c>
      <c r="P189">
        <f t="shared" si="15"/>
        <v>0</v>
      </c>
      <c r="Q189">
        <f t="shared" si="15"/>
        <v>0</v>
      </c>
      <c r="R189">
        <f t="shared" si="15"/>
        <v>0</v>
      </c>
      <c r="S189">
        <f t="shared" si="15"/>
        <v>0</v>
      </c>
      <c r="T189">
        <f t="shared" si="15"/>
        <v>0</v>
      </c>
      <c r="U189">
        <f t="shared" si="14"/>
        <v>0</v>
      </c>
      <c r="V189">
        <f t="shared" si="14"/>
        <v>0</v>
      </c>
      <c r="W189">
        <f t="shared" si="14"/>
        <v>0</v>
      </c>
      <c r="X189">
        <f t="shared" si="14"/>
        <v>0</v>
      </c>
      <c r="Y189">
        <f t="shared" si="14"/>
        <v>0</v>
      </c>
      <c r="AA189">
        <f t="shared" si="17"/>
        <v>1</v>
      </c>
      <c r="AB189">
        <f t="shared" si="17"/>
        <v>1</v>
      </c>
      <c r="AC189">
        <f t="shared" si="17"/>
        <v>1</v>
      </c>
      <c r="AD189">
        <f t="shared" si="17"/>
        <v>1</v>
      </c>
      <c r="AE189">
        <f t="shared" si="17"/>
        <v>1</v>
      </c>
      <c r="AF189">
        <f t="shared" si="16"/>
        <v>1</v>
      </c>
      <c r="AG189">
        <f t="shared" si="16"/>
        <v>1</v>
      </c>
      <c r="AH189">
        <f t="shared" si="16"/>
        <v>1</v>
      </c>
      <c r="AI189">
        <f t="shared" si="16"/>
        <v>1</v>
      </c>
      <c r="AJ189">
        <f t="shared" si="16"/>
        <v>1</v>
      </c>
    </row>
    <row r="190" spans="1:36" ht="15.5" x14ac:dyDescent="0.35">
      <c r="A190" s="49" t="s">
        <v>203</v>
      </c>
      <c r="B190" s="25">
        <f>PIF!T190</f>
        <v>1</v>
      </c>
      <c r="C190">
        <f>PIF!X190</f>
        <v>0</v>
      </c>
      <c r="D190" s="47">
        <f>Prev!B188</f>
        <v>0.54300961315805685</v>
      </c>
      <c r="E190" s="47">
        <f>Prev!E188</f>
        <v>0.53051549524469432</v>
      </c>
      <c r="F190" s="47">
        <f>Prev!H188</f>
        <v>0.51981372930987813</v>
      </c>
      <c r="G190" s="47">
        <f>Prev!K188</f>
        <v>0.50779985516997561</v>
      </c>
      <c r="H190" s="47">
        <f>Prev!N188</f>
        <v>0.49564993508405808</v>
      </c>
      <c r="I190" s="47">
        <f>Prev!Q188</f>
        <v>0.48337264398313107</v>
      </c>
      <c r="J190" s="47">
        <f>Prev!T188</f>
        <v>0.47097763833298578</v>
      </c>
      <c r="K190" s="47">
        <f>Prev!W188</f>
        <v>0.45847554340640245</v>
      </c>
      <c r="L190" s="47">
        <f>Prev!Z188</f>
        <v>0.44587793305763868</v>
      </c>
      <c r="M190" s="47">
        <f>Prev!AC188</f>
        <v>0.43319730199846462</v>
      </c>
      <c r="P190">
        <f t="shared" si="15"/>
        <v>0</v>
      </c>
      <c r="Q190">
        <f t="shared" si="15"/>
        <v>0</v>
      </c>
      <c r="R190">
        <f t="shared" si="15"/>
        <v>0</v>
      </c>
      <c r="S190">
        <f t="shared" si="15"/>
        <v>0</v>
      </c>
      <c r="T190">
        <f t="shared" si="15"/>
        <v>0</v>
      </c>
      <c r="U190">
        <f t="shared" si="14"/>
        <v>0</v>
      </c>
      <c r="V190">
        <f t="shared" si="14"/>
        <v>0</v>
      </c>
      <c r="W190">
        <f t="shared" si="14"/>
        <v>0</v>
      </c>
      <c r="X190">
        <f t="shared" si="14"/>
        <v>0</v>
      </c>
      <c r="Y190">
        <f t="shared" si="14"/>
        <v>0</v>
      </c>
      <c r="AA190">
        <f t="shared" si="17"/>
        <v>1</v>
      </c>
      <c r="AB190">
        <f t="shared" si="17"/>
        <v>1</v>
      </c>
      <c r="AC190">
        <f t="shared" si="17"/>
        <v>1</v>
      </c>
      <c r="AD190">
        <f t="shared" si="17"/>
        <v>1</v>
      </c>
      <c r="AE190">
        <f t="shared" si="17"/>
        <v>1</v>
      </c>
      <c r="AF190">
        <f t="shared" si="16"/>
        <v>1</v>
      </c>
      <c r="AG190">
        <f t="shared" si="16"/>
        <v>1</v>
      </c>
      <c r="AH190">
        <f t="shared" si="16"/>
        <v>1</v>
      </c>
      <c r="AI190">
        <f t="shared" si="16"/>
        <v>1</v>
      </c>
      <c r="AJ190">
        <f t="shared" si="16"/>
        <v>1</v>
      </c>
    </row>
    <row r="191" spans="1:36" ht="15.5" x14ac:dyDescent="0.35">
      <c r="A191" s="49" t="s">
        <v>204</v>
      </c>
      <c r="B191" s="25">
        <f>PIF!T191</f>
        <v>1</v>
      </c>
      <c r="C191">
        <f>PIF!X191</f>
        <v>0</v>
      </c>
      <c r="D191" s="47">
        <f>Prev!B189</f>
        <v>0.54300961315805685</v>
      </c>
      <c r="E191" s="47">
        <f>Prev!E189</f>
        <v>0.53051549524469432</v>
      </c>
      <c r="F191" s="47">
        <f>Prev!H189</f>
        <v>0.51981372930987813</v>
      </c>
      <c r="G191" s="47">
        <f>Prev!K189</f>
        <v>0.50779985516997561</v>
      </c>
      <c r="H191" s="47">
        <f>Prev!N189</f>
        <v>0.49564993508405808</v>
      </c>
      <c r="I191" s="47">
        <f>Prev!Q189</f>
        <v>0.48337264398313107</v>
      </c>
      <c r="J191" s="47">
        <f>Prev!T189</f>
        <v>0.47097763833298578</v>
      </c>
      <c r="K191" s="47">
        <f>Prev!W189</f>
        <v>0.45847554340640245</v>
      </c>
      <c r="L191" s="47">
        <f>Prev!Z189</f>
        <v>0.44587793305763868</v>
      </c>
      <c r="M191" s="47">
        <f>Prev!AC189</f>
        <v>0.43319730199846462</v>
      </c>
      <c r="P191">
        <f t="shared" si="15"/>
        <v>0</v>
      </c>
      <c r="Q191">
        <f t="shared" si="15"/>
        <v>0</v>
      </c>
      <c r="R191">
        <f t="shared" si="15"/>
        <v>0</v>
      </c>
      <c r="S191">
        <f t="shared" si="15"/>
        <v>0</v>
      </c>
      <c r="T191">
        <f t="shared" si="15"/>
        <v>0</v>
      </c>
      <c r="U191">
        <f t="shared" si="14"/>
        <v>0</v>
      </c>
      <c r="V191">
        <f t="shared" si="14"/>
        <v>0</v>
      </c>
      <c r="W191">
        <f t="shared" si="14"/>
        <v>0</v>
      </c>
      <c r="X191">
        <f t="shared" si="14"/>
        <v>0</v>
      </c>
      <c r="Y191">
        <f t="shared" si="14"/>
        <v>0</v>
      </c>
      <c r="AA191">
        <f t="shared" si="17"/>
        <v>1</v>
      </c>
      <c r="AB191">
        <f t="shared" si="17"/>
        <v>1</v>
      </c>
      <c r="AC191">
        <f t="shared" si="17"/>
        <v>1</v>
      </c>
      <c r="AD191">
        <f t="shared" si="17"/>
        <v>1</v>
      </c>
      <c r="AE191">
        <f t="shared" si="17"/>
        <v>1</v>
      </c>
      <c r="AF191">
        <f t="shared" si="16"/>
        <v>1</v>
      </c>
      <c r="AG191">
        <f t="shared" si="16"/>
        <v>1</v>
      </c>
      <c r="AH191">
        <f t="shared" si="16"/>
        <v>1</v>
      </c>
      <c r="AI191">
        <f t="shared" si="16"/>
        <v>1</v>
      </c>
      <c r="AJ191">
        <f t="shared" si="16"/>
        <v>1</v>
      </c>
    </row>
    <row r="192" spans="1:36" ht="15.5" x14ac:dyDescent="0.35">
      <c r="A192" s="49" t="s">
        <v>205</v>
      </c>
      <c r="B192" s="25">
        <f>PIF!T192</f>
        <v>1</v>
      </c>
      <c r="C192">
        <f>PIF!X192</f>
        <v>0</v>
      </c>
      <c r="D192" s="47">
        <f>Prev!B190</f>
        <v>0.54300961315805685</v>
      </c>
      <c r="E192" s="47">
        <f>Prev!E190</f>
        <v>0.53051549524469432</v>
      </c>
      <c r="F192" s="47">
        <f>Prev!H190</f>
        <v>0.51981372930987813</v>
      </c>
      <c r="G192" s="47">
        <f>Prev!K190</f>
        <v>0.50779985516997561</v>
      </c>
      <c r="H192" s="47">
        <f>Prev!N190</f>
        <v>0.49564993508405808</v>
      </c>
      <c r="I192" s="47">
        <f>Prev!Q190</f>
        <v>0.48337264398313107</v>
      </c>
      <c r="J192" s="47">
        <f>Prev!T190</f>
        <v>0.47097763833298578</v>
      </c>
      <c r="K192" s="47">
        <f>Prev!W190</f>
        <v>0.45847554340640245</v>
      </c>
      <c r="L192" s="47">
        <f>Prev!Z190</f>
        <v>0.44587793305763868</v>
      </c>
      <c r="M192" s="47">
        <f>Prev!AC190</f>
        <v>0.43319730199846462</v>
      </c>
      <c r="P192">
        <f t="shared" si="15"/>
        <v>0</v>
      </c>
      <c r="Q192">
        <f t="shared" si="15"/>
        <v>0</v>
      </c>
      <c r="R192">
        <f t="shared" si="15"/>
        <v>0</v>
      </c>
      <c r="S192">
        <f t="shared" si="15"/>
        <v>0</v>
      </c>
      <c r="T192">
        <f t="shared" si="15"/>
        <v>0</v>
      </c>
      <c r="U192">
        <f t="shared" si="14"/>
        <v>0</v>
      </c>
      <c r="V192">
        <f t="shared" si="14"/>
        <v>0</v>
      </c>
      <c r="W192">
        <f t="shared" si="14"/>
        <v>0</v>
      </c>
      <c r="X192">
        <f t="shared" si="14"/>
        <v>0</v>
      </c>
      <c r="Y192">
        <f t="shared" si="14"/>
        <v>0</v>
      </c>
      <c r="AA192">
        <f t="shared" si="17"/>
        <v>1</v>
      </c>
      <c r="AB192">
        <f t="shared" si="17"/>
        <v>1</v>
      </c>
      <c r="AC192">
        <f t="shared" si="17"/>
        <v>1</v>
      </c>
      <c r="AD192">
        <f t="shared" si="17"/>
        <v>1</v>
      </c>
      <c r="AE192">
        <f t="shared" si="17"/>
        <v>1</v>
      </c>
      <c r="AF192">
        <f t="shared" si="16"/>
        <v>1</v>
      </c>
      <c r="AG192">
        <f t="shared" si="16"/>
        <v>1</v>
      </c>
      <c r="AH192">
        <f t="shared" si="16"/>
        <v>1</v>
      </c>
      <c r="AI192">
        <f t="shared" si="16"/>
        <v>1</v>
      </c>
      <c r="AJ192">
        <f t="shared" si="16"/>
        <v>1</v>
      </c>
    </row>
    <row r="193" spans="1:36" ht="15.5" x14ac:dyDescent="0.35">
      <c r="A193" s="49" t="s">
        <v>206</v>
      </c>
      <c r="B193" s="25">
        <f>PIF!T193</f>
        <v>1</v>
      </c>
      <c r="C193">
        <f>PIF!X193</f>
        <v>0</v>
      </c>
      <c r="D193" s="47">
        <f>Prev!B191</f>
        <v>0.54300961315805685</v>
      </c>
      <c r="E193" s="47">
        <f>Prev!E191</f>
        <v>0.53051549524469432</v>
      </c>
      <c r="F193" s="47">
        <f>Prev!H191</f>
        <v>0.51981372930987813</v>
      </c>
      <c r="G193" s="47">
        <f>Prev!K191</f>
        <v>0.50779985516997561</v>
      </c>
      <c r="H193" s="47">
        <f>Prev!N191</f>
        <v>0.49564993508405808</v>
      </c>
      <c r="I193" s="47">
        <f>Prev!Q191</f>
        <v>0.48337264398313107</v>
      </c>
      <c r="J193" s="47">
        <f>Prev!T191</f>
        <v>0.47097763833298578</v>
      </c>
      <c r="K193" s="47">
        <f>Prev!W191</f>
        <v>0.45847554340640245</v>
      </c>
      <c r="L193" s="47">
        <f>Prev!Z191</f>
        <v>0.44587793305763868</v>
      </c>
      <c r="M193" s="47">
        <f>Prev!AC191</f>
        <v>0.43319730199846462</v>
      </c>
      <c r="P193">
        <f t="shared" si="15"/>
        <v>0</v>
      </c>
      <c r="Q193">
        <f t="shared" si="15"/>
        <v>0</v>
      </c>
      <c r="R193">
        <f t="shared" si="15"/>
        <v>0</v>
      </c>
      <c r="S193">
        <f t="shared" si="15"/>
        <v>0</v>
      </c>
      <c r="T193">
        <f t="shared" si="15"/>
        <v>0</v>
      </c>
      <c r="U193">
        <f t="shared" si="14"/>
        <v>0</v>
      </c>
      <c r="V193">
        <f t="shared" si="14"/>
        <v>0</v>
      </c>
      <c r="W193">
        <f t="shared" si="14"/>
        <v>0</v>
      </c>
      <c r="X193">
        <f t="shared" si="14"/>
        <v>0</v>
      </c>
      <c r="Y193">
        <f t="shared" si="14"/>
        <v>0</v>
      </c>
      <c r="AA193">
        <f t="shared" si="17"/>
        <v>1</v>
      </c>
      <c r="AB193">
        <f t="shared" si="17"/>
        <v>1</v>
      </c>
      <c r="AC193">
        <f t="shared" si="17"/>
        <v>1</v>
      </c>
      <c r="AD193">
        <f t="shared" si="17"/>
        <v>1</v>
      </c>
      <c r="AE193">
        <f t="shared" si="17"/>
        <v>1</v>
      </c>
      <c r="AF193">
        <f t="shared" si="16"/>
        <v>1</v>
      </c>
      <c r="AG193">
        <f t="shared" si="16"/>
        <v>1</v>
      </c>
      <c r="AH193">
        <f t="shared" si="16"/>
        <v>1</v>
      </c>
      <c r="AI193">
        <f t="shared" si="16"/>
        <v>1</v>
      </c>
      <c r="AJ193">
        <f t="shared" si="16"/>
        <v>1</v>
      </c>
    </row>
    <row r="194" spans="1:36" ht="15.5" x14ac:dyDescent="0.35">
      <c r="A194" s="49" t="s">
        <v>207</v>
      </c>
      <c r="B194" s="25">
        <f>PIF!T194</f>
        <v>1</v>
      </c>
      <c r="C194">
        <f>PIF!X194</f>
        <v>0</v>
      </c>
      <c r="D194" s="47">
        <f>Prev!B192</f>
        <v>0.54300961315805685</v>
      </c>
      <c r="E194" s="47">
        <f>Prev!E192</f>
        <v>0.53051549524469432</v>
      </c>
      <c r="F194" s="47">
        <f>Prev!H192</f>
        <v>0.51981372930987813</v>
      </c>
      <c r="G194" s="47">
        <f>Prev!K192</f>
        <v>0.50779985516997561</v>
      </c>
      <c r="H194" s="47">
        <f>Prev!N192</f>
        <v>0.49564993508405808</v>
      </c>
      <c r="I194" s="47">
        <f>Prev!Q192</f>
        <v>0.48337264398313107</v>
      </c>
      <c r="J194" s="47">
        <f>Prev!T192</f>
        <v>0.47097763833298578</v>
      </c>
      <c r="K194" s="47">
        <f>Prev!W192</f>
        <v>0.45847554340640245</v>
      </c>
      <c r="L194" s="47">
        <f>Prev!Z192</f>
        <v>0.44587793305763868</v>
      </c>
      <c r="M194" s="47">
        <f>Prev!AC192</f>
        <v>0.43319730199846462</v>
      </c>
      <c r="P194">
        <f t="shared" si="15"/>
        <v>0</v>
      </c>
      <c r="Q194">
        <f t="shared" si="15"/>
        <v>0</v>
      </c>
      <c r="R194">
        <f t="shared" si="15"/>
        <v>0</v>
      </c>
      <c r="S194">
        <f t="shared" si="15"/>
        <v>0</v>
      </c>
      <c r="T194">
        <f t="shared" si="15"/>
        <v>0</v>
      </c>
      <c r="U194">
        <f t="shared" si="14"/>
        <v>0</v>
      </c>
      <c r="V194">
        <f t="shared" si="14"/>
        <v>0</v>
      </c>
      <c r="W194">
        <f t="shared" si="14"/>
        <v>0</v>
      </c>
      <c r="X194">
        <f t="shared" si="14"/>
        <v>0</v>
      </c>
      <c r="Y194">
        <f t="shared" si="14"/>
        <v>0</v>
      </c>
      <c r="AA194">
        <f t="shared" si="17"/>
        <v>1</v>
      </c>
      <c r="AB194">
        <f t="shared" si="17"/>
        <v>1</v>
      </c>
      <c r="AC194">
        <f t="shared" si="17"/>
        <v>1</v>
      </c>
      <c r="AD194">
        <f t="shared" si="17"/>
        <v>1</v>
      </c>
      <c r="AE194">
        <f t="shared" si="17"/>
        <v>1</v>
      </c>
      <c r="AF194">
        <f t="shared" si="16"/>
        <v>1</v>
      </c>
      <c r="AG194">
        <f t="shared" si="16"/>
        <v>1</v>
      </c>
      <c r="AH194">
        <f t="shared" si="16"/>
        <v>1</v>
      </c>
      <c r="AI194">
        <f t="shared" si="16"/>
        <v>1</v>
      </c>
      <c r="AJ194">
        <f t="shared" si="16"/>
        <v>1</v>
      </c>
    </row>
    <row r="195" spans="1:36" ht="15.5" x14ac:dyDescent="0.35">
      <c r="A195" s="49" t="s">
        <v>208</v>
      </c>
      <c r="B195" s="25">
        <f>PIF!T195</f>
        <v>1</v>
      </c>
      <c r="C195">
        <f>PIF!X195</f>
        <v>0</v>
      </c>
      <c r="D195" s="47">
        <f>Prev!B193</f>
        <v>0.54300961315805685</v>
      </c>
      <c r="E195" s="47">
        <f>Prev!E193</f>
        <v>0.53051549524469432</v>
      </c>
      <c r="F195" s="47">
        <f>Prev!H193</f>
        <v>0.51981372930987813</v>
      </c>
      <c r="G195" s="47">
        <f>Prev!K193</f>
        <v>0.50779985516997561</v>
      </c>
      <c r="H195" s="47">
        <f>Prev!N193</f>
        <v>0.49564993508405808</v>
      </c>
      <c r="I195" s="47">
        <f>Prev!Q193</f>
        <v>0.48337264398313107</v>
      </c>
      <c r="J195" s="47">
        <f>Prev!T193</f>
        <v>0.47097763833298578</v>
      </c>
      <c r="K195" s="47">
        <f>Prev!W193</f>
        <v>0.45847554340640245</v>
      </c>
      <c r="L195" s="47">
        <f>Prev!Z193</f>
        <v>0.44587793305763868</v>
      </c>
      <c r="M195" s="47">
        <f>Prev!AC193</f>
        <v>0.43319730199846462</v>
      </c>
      <c r="P195">
        <f t="shared" si="15"/>
        <v>0</v>
      </c>
      <c r="Q195">
        <f t="shared" si="15"/>
        <v>0</v>
      </c>
      <c r="R195">
        <f t="shared" si="15"/>
        <v>0</v>
      </c>
      <c r="S195">
        <f t="shared" si="15"/>
        <v>0</v>
      </c>
      <c r="T195">
        <f t="shared" si="15"/>
        <v>0</v>
      </c>
      <c r="U195">
        <f t="shared" si="14"/>
        <v>0</v>
      </c>
      <c r="V195">
        <f t="shared" si="14"/>
        <v>0</v>
      </c>
      <c r="W195">
        <f t="shared" si="14"/>
        <v>0</v>
      </c>
      <c r="X195">
        <f t="shared" si="14"/>
        <v>0</v>
      </c>
      <c r="Y195">
        <f t="shared" si="14"/>
        <v>0</v>
      </c>
      <c r="AA195">
        <f t="shared" si="17"/>
        <v>1</v>
      </c>
      <c r="AB195">
        <f t="shared" si="17"/>
        <v>1</v>
      </c>
      <c r="AC195">
        <f t="shared" si="17"/>
        <v>1</v>
      </c>
      <c r="AD195">
        <f t="shared" si="17"/>
        <v>1</v>
      </c>
      <c r="AE195">
        <f t="shared" si="17"/>
        <v>1</v>
      </c>
      <c r="AF195">
        <f t="shared" si="16"/>
        <v>1</v>
      </c>
      <c r="AG195">
        <f t="shared" si="16"/>
        <v>1</v>
      </c>
      <c r="AH195">
        <f t="shared" si="16"/>
        <v>1</v>
      </c>
      <c r="AI195">
        <f t="shared" si="16"/>
        <v>1</v>
      </c>
      <c r="AJ195">
        <f t="shared" si="16"/>
        <v>1</v>
      </c>
    </row>
    <row r="196" spans="1:36" ht="15.5" x14ac:dyDescent="0.35">
      <c r="A196" s="49" t="s">
        <v>209</v>
      </c>
      <c r="B196" s="25">
        <f>PIF!T196</f>
        <v>1</v>
      </c>
      <c r="C196">
        <f>PIF!X196</f>
        <v>0</v>
      </c>
      <c r="D196" s="47">
        <f>Prev!B194</f>
        <v>0.54300961315805685</v>
      </c>
      <c r="E196" s="47">
        <f>Prev!E194</f>
        <v>0.53051549524469432</v>
      </c>
      <c r="F196" s="47">
        <f>Prev!H194</f>
        <v>0.51981372930987813</v>
      </c>
      <c r="G196" s="47">
        <f>Prev!K194</f>
        <v>0.50779985516997561</v>
      </c>
      <c r="H196" s="47">
        <f>Prev!N194</f>
        <v>0.49564993508405808</v>
      </c>
      <c r="I196" s="47">
        <f>Prev!Q194</f>
        <v>0.48337264398313107</v>
      </c>
      <c r="J196" s="47">
        <f>Prev!T194</f>
        <v>0.47097763833298578</v>
      </c>
      <c r="K196" s="47">
        <f>Prev!W194</f>
        <v>0.45847554340640245</v>
      </c>
      <c r="L196" s="47">
        <f>Prev!Z194</f>
        <v>0.44587793305763868</v>
      </c>
      <c r="M196" s="47">
        <f>Prev!AC194</f>
        <v>0.43319730199846462</v>
      </c>
      <c r="P196">
        <f t="shared" si="15"/>
        <v>0</v>
      </c>
      <c r="Q196">
        <f t="shared" si="15"/>
        <v>0</v>
      </c>
      <c r="R196">
        <f t="shared" si="15"/>
        <v>0</v>
      </c>
      <c r="S196">
        <f t="shared" si="15"/>
        <v>0</v>
      </c>
      <c r="T196">
        <f t="shared" si="15"/>
        <v>0</v>
      </c>
      <c r="U196">
        <f t="shared" si="14"/>
        <v>0</v>
      </c>
      <c r="V196">
        <f t="shared" si="14"/>
        <v>0</v>
      </c>
      <c r="W196">
        <f t="shared" si="14"/>
        <v>0</v>
      </c>
      <c r="X196">
        <f t="shared" si="14"/>
        <v>0</v>
      </c>
      <c r="Y196">
        <f t="shared" si="14"/>
        <v>0</v>
      </c>
      <c r="AA196">
        <f t="shared" si="17"/>
        <v>1</v>
      </c>
      <c r="AB196">
        <f t="shared" si="17"/>
        <v>1</v>
      </c>
      <c r="AC196">
        <f t="shared" si="17"/>
        <v>1</v>
      </c>
      <c r="AD196">
        <f t="shared" si="17"/>
        <v>1</v>
      </c>
      <c r="AE196">
        <f t="shared" si="17"/>
        <v>1</v>
      </c>
      <c r="AF196">
        <f t="shared" si="16"/>
        <v>1</v>
      </c>
      <c r="AG196">
        <f t="shared" si="16"/>
        <v>1</v>
      </c>
      <c r="AH196">
        <f t="shared" si="16"/>
        <v>1</v>
      </c>
      <c r="AI196">
        <f t="shared" si="16"/>
        <v>1</v>
      </c>
      <c r="AJ196">
        <f t="shared" si="16"/>
        <v>1</v>
      </c>
    </row>
    <row r="197" spans="1:36" ht="15.5" x14ac:dyDescent="0.35">
      <c r="A197" s="49" t="s">
        <v>210</v>
      </c>
      <c r="B197" s="25">
        <f>PIF!T197</f>
        <v>1</v>
      </c>
      <c r="C197">
        <f>PIF!X197</f>
        <v>0</v>
      </c>
      <c r="D197" s="47">
        <f>Prev!B195</f>
        <v>0.54300961315805685</v>
      </c>
      <c r="E197" s="47">
        <f>Prev!E195</f>
        <v>0.53051549524469432</v>
      </c>
      <c r="F197" s="47">
        <f>Prev!H195</f>
        <v>0.51981372930987813</v>
      </c>
      <c r="G197" s="47">
        <f>Prev!K195</f>
        <v>0.50779985516997561</v>
      </c>
      <c r="H197" s="47">
        <f>Prev!N195</f>
        <v>0.49564993508405808</v>
      </c>
      <c r="I197" s="47">
        <f>Prev!Q195</f>
        <v>0.48337264398313107</v>
      </c>
      <c r="J197" s="47">
        <f>Prev!T195</f>
        <v>0.47097763833298578</v>
      </c>
      <c r="K197" s="47">
        <f>Prev!W195</f>
        <v>0.45847554340640245</v>
      </c>
      <c r="L197" s="47">
        <f>Prev!Z195</f>
        <v>0.44587793305763868</v>
      </c>
      <c r="M197" s="47">
        <f>Prev!AC195</f>
        <v>0.43319730199846462</v>
      </c>
      <c r="P197">
        <f t="shared" si="15"/>
        <v>0</v>
      </c>
      <c r="Q197">
        <f t="shared" si="15"/>
        <v>0</v>
      </c>
      <c r="R197">
        <f t="shared" si="15"/>
        <v>0</v>
      </c>
      <c r="S197">
        <f t="shared" si="15"/>
        <v>0</v>
      </c>
      <c r="T197">
        <f t="shared" si="15"/>
        <v>0</v>
      </c>
      <c r="U197">
        <f t="shared" si="14"/>
        <v>0</v>
      </c>
      <c r="V197">
        <f t="shared" si="14"/>
        <v>0</v>
      </c>
      <c r="W197">
        <f t="shared" si="14"/>
        <v>0</v>
      </c>
      <c r="X197">
        <f t="shared" si="14"/>
        <v>0</v>
      </c>
      <c r="Y197">
        <f t="shared" si="14"/>
        <v>0</v>
      </c>
      <c r="AA197">
        <f t="shared" si="17"/>
        <v>1</v>
      </c>
      <c r="AB197">
        <f t="shared" si="17"/>
        <v>1</v>
      </c>
      <c r="AC197">
        <f t="shared" si="17"/>
        <v>1</v>
      </c>
      <c r="AD197">
        <f t="shared" si="17"/>
        <v>1</v>
      </c>
      <c r="AE197">
        <f t="shared" si="17"/>
        <v>1</v>
      </c>
      <c r="AF197">
        <f t="shared" si="16"/>
        <v>1</v>
      </c>
      <c r="AG197">
        <f t="shared" si="16"/>
        <v>1</v>
      </c>
      <c r="AH197">
        <f t="shared" si="16"/>
        <v>1</v>
      </c>
      <c r="AI197">
        <f t="shared" si="16"/>
        <v>1</v>
      </c>
      <c r="AJ197">
        <f t="shared" si="16"/>
        <v>1</v>
      </c>
    </row>
    <row r="198" spans="1:36" ht="15.5" x14ac:dyDescent="0.35">
      <c r="A198" s="49" t="s">
        <v>211</v>
      </c>
      <c r="B198" s="25">
        <f>PIF!T198</f>
        <v>1</v>
      </c>
      <c r="C198">
        <f>PIF!X198</f>
        <v>0</v>
      </c>
      <c r="D198" s="47">
        <f>Prev!B196</f>
        <v>0.54300961315805685</v>
      </c>
      <c r="E198" s="47">
        <f>Prev!E196</f>
        <v>0.53051549524469432</v>
      </c>
      <c r="F198" s="47">
        <f>Prev!H196</f>
        <v>0.51981372930987813</v>
      </c>
      <c r="G198" s="47">
        <f>Prev!K196</f>
        <v>0.50779985516997561</v>
      </c>
      <c r="H198" s="47">
        <f>Prev!N196</f>
        <v>0.49564993508405808</v>
      </c>
      <c r="I198" s="47">
        <f>Prev!Q196</f>
        <v>0.48337264398313107</v>
      </c>
      <c r="J198" s="47">
        <f>Prev!T196</f>
        <v>0.47097763833298578</v>
      </c>
      <c r="K198" s="47">
        <f>Prev!W196</f>
        <v>0.45847554340640245</v>
      </c>
      <c r="L198" s="47">
        <f>Prev!Z196</f>
        <v>0.44587793305763868</v>
      </c>
      <c r="M198" s="47">
        <f>Prev!AC196</f>
        <v>0.43319730199846462</v>
      </c>
      <c r="P198">
        <f t="shared" si="15"/>
        <v>0</v>
      </c>
      <c r="Q198">
        <f t="shared" si="15"/>
        <v>0</v>
      </c>
      <c r="R198">
        <f t="shared" si="15"/>
        <v>0</v>
      </c>
      <c r="S198">
        <f t="shared" si="15"/>
        <v>0</v>
      </c>
      <c r="T198">
        <f t="shared" si="15"/>
        <v>0</v>
      </c>
      <c r="U198">
        <f t="shared" si="14"/>
        <v>0</v>
      </c>
      <c r="V198">
        <f t="shared" si="14"/>
        <v>0</v>
      </c>
      <c r="W198">
        <f t="shared" si="14"/>
        <v>0</v>
      </c>
      <c r="X198">
        <f t="shared" si="14"/>
        <v>0</v>
      </c>
      <c r="Y198">
        <f t="shared" si="14"/>
        <v>0</v>
      </c>
      <c r="AA198">
        <f t="shared" si="17"/>
        <v>1</v>
      </c>
      <c r="AB198">
        <f t="shared" si="17"/>
        <v>1</v>
      </c>
      <c r="AC198">
        <f t="shared" si="17"/>
        <v>1</v>
      </c>
      <c r="AD198">
        <f t="shared" si="17"/>
        <v>1</v>
      </c>
      <c r="AE198">
        <f t="shared" si="17"/>
        <v>1</v>
      </c>
      <c r="AF198">
        <f t="shared" si="16"/>
        <v>1</v>
      </c>
      <c r="AG198">
        <f t="shared" si="16"/>
        <v>1</v>
      </c>
      <c r="AH198">
        <f t="shared" si="16"/>
        <v>1</v>
      </c>
      <c r="AI198">
        <f t="shared" si="16"/>
        <v>1</v>
      </c>
      <c r="AJ198">
        <f t="shared" si="16"/>
        <v>1</v>
      </c>
    </row>
    <row r="199" spans="1:36" ht="15.5" x14ac:dyDescent="0.35">
      <c r="A199" s="49" t="s">
        <v>212</v>
      </c>
      <c r="B199" s="25">
        <f>PIF!T199</f>
        <v>1</v>
      </c>
      <c r="C199">
        <f>PIF!X199</f>
        <v>0</v>
      </c>
      <c r="D199" s="47">
        <f>Prev!B197</f>
        <v>0.54300961315805685</v>
      </c>
      <c r="E199" s="47">
        <f>Prev!E197</f>
        <v>0.53051549524469432</v>
      </c>
      <c r="F199" s="47">
        <f>Prev!H197</f>
        <v>0.51981372930987813</v>
      </c>
      <c r="G199" s="47">
        <f>Prev!K197</f>
        <v>0.50779985516997561</v>
      </c>
      <c r="H199" s="47">
        <f>Prev!N197</f>
        <v>0.49564993508405808</v>
      </c>
      <c r="I199" s="47">
        <f>Prev!Q197</f>
        <v>0.48337264398313107</v>
      </c>
      <c r="J199" s="47">
        <f>Prev!T197</f>
        <v>0.47097763833298578</v>
      </c>
      <c r="K199" s="47">
        <f>Prev!W197</f>
        <v>0.45847554340640245</v>
      </c>
      <c r="L199" s="47">
        <f>Prev!Z197</f>
        <v>0.44587793305763868</v>
      </c>
      <c r="M199" s="47">
        <f>Prev!AC197</f>
        <v>0.43319730199846462</v>
      </c>
      <c r="P199">
        <f t="shared" si="15"/>
        <v>0</v>
      </c>
      <c r="Q199">
        <f t="shared" si="15"/>
        <v>0</v>
      </c>
      <c r="R199">
        <f t="shared" si="15"/>
        <v>0</v>
      </c>
      <c r="S199">
        <f t="shared" si="15"/>
        <v>0</v>
      </c>
      <c r="T199">
        <f t="shared" si="15"/>
        <v>0</v>
      </c>
      <c r="U199">
        <f t="shared" si="14"/>
        <v>0</v>
      </c>
      <c r="V199">
        <f t="shared" si="14"/>
        <v>0</v>
      </c>
      <c r="W199">
        <f t="shared" si="14"/>
        <v>0</v>
      </c>
      <c r="X199">
        <f t="shared" si="14"/>
        <v>0</v>
      </c>
      <c r="Y199">
        <f t="shared" si="14"/>
        <v>0</v>
      </c>
      <c r="AA199">
        <f t="shared" si="17"/>
        <v>1</v>
      </c>
      <c r="AB199">
        <f t="shared" si="17"/>
        <v>1</v>
      </c>
      <c r="AC199">
        <f t="shared" si="17"/>
        <v>1</v>
      </c>
      <c r="AD199">
        <f t="shared" si="17"/>
        <v>1</v>
      </c>
      <c r="AE199">
        <f t="shared" si="17"/>
        <v>1</v>
      </c>
      <c r="AF199">
        <f t="shared" si="16"/>
        <v>1</v>
      </c>
      <c r="AG199">
        <f t="shared" si="16"/>
        <v>1</v>
      </c>
      <c r="AH199">
        <f t="shared" si="16"/>
        <v>1</v>
      </c>
      <c r="AI199">
        <f t="shared" si="16"/>
        <v>1</v>
      </c>
      <c r="AJ199">
        <f t="shared" si="16"/>
        <v>1</v>
      </c>
    </row>
    <row r="200" spans="1:36" ht="15.5" x14ac:dyDescent="0.35">
      <c r="A200" s="49" t="s">
        <v>213</v>
      </c>
      <c r="B200" s="25">
        <f>PIF!T200</f>
        <v>1</v>
      </c>
      <c r="C200">
        <f>PIF!X200</f>
        <v>0</v>
      </c>
      <c r="D200" s="47">
        <f>Prev!B198</f>
        <v>0.54300961315805685</v>
      </c>
      <c r="E200" s="47">
        <f>Prev!E198</f>
        <v>0.53051549524469432</v>
      </c>
      <c r="F200" s="47">
        <f>Prev!H198</f>
        <v>0.51981372930987813</v>
      </c>
      <c r="G200" s="47">
        <f>Prev!K198</f>
        <v>0.50779985516997561</v>
      </c>
      <c r="H200" s="47">
        <f>Prev!N198</f>
        <v>0.49564993508405808</v>
      </c>
      <c r="I200" s="47">
        <f>Prev!Q198</f>
        <v>0.48337264398313107</v>
      </c>
      <c r="J200" s="47">
        <f>Prev!T198</f>
        <v>0.47097763833298578</v>
      </c>
      <c r="K200" s="47">
        <f>Prev!W198</f>
        <v>0.45847554340640245</v>
      </c>
      <c r="L200" s="47">
        <f>Prev!Z198</f>
        <v>0.44587793305763868</v>
      </c>
      <c r="M200" s="47">
        <f>Prev!AC198</f>
        <v>0.43319730199846462</v>
      </c>
      <c r="P200">
        <f t="shared" si="15"/>
        <v>0</v>
      </c>
      <c r="Q200">
        <f t="shared" si="15"/>
        <v>0</v>
      </c>
      <c r="R200">
        <f t="shared" si="15"/>
        <v>0</v>
      </c>
      <c r="S200">
        <f t="shared" si="15"/>
        <v>0</v>
      </c>
      <c r="T200">
        <f t="shared" si="15"/>
        <v>0</v>
      </c>
      <c r="U200">
        <f t="shared" si="14"/>
        <v>0</v>
      </c>
      <c r="V200">
        <f t="shared" si="14"/>
        <v>0</v>
      </c>
      <c r="W200">
        <f t="shared" si="14"/>
        <v>0</v>
      </c>
      <c r="X200">
        <f t="shared" si="14"/>
        <v>0</v>
      </c>
      <c r="Y200">
        <f t="shared" si="14"/>
        <v>0</v>
      </c>
      <c r="AA200">
        <f t="shared" si="17"/>
        <v>1</v>
      </c>
      <c r="AB200">
        <f t="shared" si="17"/>
        <v>1</v>
      </c>
      <c r="AC200">
        <f t="shared" si="17"/>
        <v>1</v>
      </c>
      <c r="AD200">
        <f t="shared" si="17"/>
        <v>1</v>
      </c>
      <c r="AE200">
        <f t="shared" si="17"/>
        <v>1</v>
      </c>
      <c r="AF200">
        <f t="shared" si="16"/>
        <v>1</v>
      </c>
      <c r="AG200">
        <f t="shared" si="16"/>
        <v>1</v>
      </c>
      <c r="AH200">
        <f t="shared" si="16"/>
        <v>1</v>
      </c>
      <c r="AI200">
        <f t="shared" si="16"/>
        <v>1</v>
      </c>
      <c r="AJ200">
        <f t="shared" si="16"/>
        <v>1</v>
      </c>
    </row>
    <row r="201" spans="1:36" ht="15.5" x14ac:dyDescent="0.35">
      <c r="A201" s="49" t="s">
        <v>214</v>
      </c>
      <c r="B201" s="25">
        <f>PIF!T201</f>
        <v>1</v>
      </c>
      <c r="C201">
        <f>PIF!X201</f>
        <v>0</v>
      </c>
      <c r="D201" s="47">
        <f>Prev!B199</f>
        <v>0.54300961315805685</v>
      </c>
      <c r="E201" s="47">
        <f>Prev!E199</f>
        <v>0.53051549524469432</v>
      </c>
      <c r="F201" s="47">
        <f>Prev!H199</f>
        <v>0.51981372930987813</v>
      </c>
      <c r="G201" s="47">
        <f>Prev!K199</f>
        <v>0.50779985516997561</v>
      </c>
      <c r="H201" s="47">
        <f>Prev!N199</f>
        <v>0.49564993508405808</v>
      </c>
      <c r="I201" s="47">
        <f>Prev!Q199</f>
        <v>0.48337264398313107</v>
      </c>
      <c r="J201" s="47">
        <f>Prev!T199</f>
        <v>0.47097763833298578</v>
      </c>
      <c r="K201" s="47">
        <f>Prev!W199</f>
        <v>0.45847554340640245</v>
      </c>
      <c r="L201" s="47">
        <f>Prev!Z199</f>
        <v>0.44587793305763868</v>
      </c>
      <c r="M201" s="47">
        <f>Prev!AC199</f>
        <v>0.43319730199846462</v>
      </c>
      <c r="P201">
        <f t="shared" si="15"/>
        <v>0</v>
      </c>
      <c r="Q201">
        <f t="shared" si="15"/>
        <v>0</v>
      </c>
      <c r="R201">
        <f t="shared" si="15"/>
        <v>0</v>
      </c>
      <c r="S201">
        <f t="shared" si="15"/>
        <v>0</v>
      </c>
      <c r="T201">
        <f t="shared" si="15"/>
        <v>0</v>
      </c>
      <c r="U201">
        <f t="shared" si="14"/>
        <v>0</v>
      </c>
      <c r="V201">
        <f t="shared" si="14"/>
        <v>0</v>
      </c>
      <c r="W201">
        <f t="shared" si="14"/>
        <v>0</v>
      </c>
      <c r="X201">
        <f t="shared" si="14"/>
        <v>0</v>
      </c>
      <c r="Y201">
        <f t="shared" si="14"/>
        <v>0</v>
      </c>
      <c r="AA201">
        <f t="shared" si="17"/>
        <v>1</v>
      </c>
      <c r="AB201">
        <f t="shared" si="17"/>
        <v>1</v>
      </c>
      <c r="AC201">
        <f t="shared" si="17"/>
        <v>1</v>
      </c>
      <c r="AD201">
        <f t="shared" si="17"/>
        <v>1</v>
      </c>
      <c r="AE201">
        <f t="shared" si="17"/>
        <v>1</v>
      </c>
      <c r="AF201">
        <f t="shared" si="16"/>
        <v>1</v>
      </c>
      <c r="AG201">
        <f t="shared" si="16"/>
        <v>1</v>
      </c>
      <c r="AH201">
        <f t="shared" si="16"/>
        <v>1</v>
      </c>
      <c r="AI201">
        <f t="shared" si="16"/>
        <v>1</v>
      </c>
      <c r="AJ201">
        <f t="shared" si="16"/>
        <v>1</v>
      </c>
    </row>
    <row r="202" spans="1:36" ht="15.5" x14ac:dyDescent="0.35">
      <c r="A202" s="49" t="s">
        <v>215</v>
      </c>
      <c r="B202" s="25">
        <f>PIF!T202</f>
        <v>1</v>
      </c>
      <c r="C202">
        <f>PIF!X202</f>
        <v>0</v>
      </c>
      <c r="D202" s="47">
        <f>Prev!B200</f>
        <v>0.54300961315805685</v>
      </c>
      <c r="E202" s="47">
        <f>Prev!E200</f>
        <v>0.53051549524469432</v>
      </c>
      <c r="F202" s="47">
        <f>Prev!H200</f>
        <v>0.51981372930987813</v>
      </c>
      <c r="G202" s="47">
        <f>Prev!K200</f>
        <v>0.50779985516997561</v>
      </c>
      <c r="H202" s="47">
        <f>Prev!N200</f>
        <v>0.49564993508405808</v>
      </c>
      <c r="I202" s="47">
        <f>Prev!Q200</f>
        <v>0.48337264398313107</v>
      </c>
      <c r="J202" s="47">
        <f>Prev!T200</f>
        <v>0.47097763833298578</v>
      </c>
      <c r="K202" s="47">
        <f>Prev!W200</f>
        <v>0.45847554340640245</v>
      </c>
      <c r="L202" s="47">
        <f>Prev!Z200</f>
        <v>0.44587793305763868</v>
      </c>
      <c r="M202" s="47">
        <f>Prev!AC200</f>
        <v>0.43319730199846462</v>
      </c>
      <c r="P202">
        <f t="shared" si="15"/>
        <v>0</v>
      </c>
      <c r="Q202">
        <f t="shared" si="15"/>
        <v>0</v>
      </c>
      <c r="R202">
        <f t="shared" si="15"/>
        <v>0</v>
      </c>
      <c r="S202">
        <f t="shared" si="15"/>
        <v>0</v>
      </c>
      <c r="T202">
        <f t="shared" si="15"/>
        <v>0</v>
      </c>
      <c r="U202">
        <f t="shared" ref="U202:Y206" si="18">I202*($B202-1)/(I202*($B202-1)+1)</f>
        <v>0</v>
      </c>
      <c r="V202">
        <f t="shared" si="18"/>
        <v>0</v>
      </c>
      <c r="W202">
        <f t="shared" si="18"/>
        <v>0</v>
      </c>
      <c r="X202">
        <f t="shared" si="18"/>
        <v>0</v>
      </c>
      <c r="Y202">
        <f t="shared" si="18"/>
        <v>0</v>
      </c>
      <c r="AA202">
        <f t="shared" si="17"/>
        <v>1</v>
      </c>
      <c r="AB202">
        <f t="shared" si="17"/>
        <v>1</v>
      </c>
      <c r="AC202">
        <f t="shared" si="17"/>
        <v>1</v>
      </c>
      <c r="AD202">
        <f t="shared" si="17"/>
        <v>1</v>
      </c>
      <c r="AE202">
        <f t="shared" si="17"/>
        <v>1</v>
      </c>
      <c r="AF202">
        <f t="shared" si="16"/>
        <v>1</v>
      </c>
      <c r="AG202">
        <f t="shared" si="16"/>
        <v>1</v>
      </c>
      <c r="AH202">
        <f t="shared" si="16"/>
        <v>1</v>
      </c>
      <c r="AI202">
        <f t="shared" si="16"/>
        <v>1</v>
      </c>
      <c r="AJ202">
        <f t="shared" si="16"/>
        <v>1</v>
      </c>
    </row>
    <row r="203" spans="1:36" ht="15.5" x14ac:dyDescent="0.35">
      <c r="A203" s="49" t="s">
        <v>216</v>
      </c>
      <c r="B203" s="25">
        <f>PIF!T203</f>
        <v>1</v>
      </c>
      <c r="C203">
        <f>PIF!X203</f>
        <v>0</v>
      </c>
      <c r="D203" s="47">
        <f>Prev!B201</f>
        <v>0.54300961315805685</v>
      </c>
      <c r="E203" s="47">
        <f>Prev!E201</f>
        <v>0.53051549524469432</v>
      </c>
      <c r="F203" s="47">
        <f>Prev!H201</f>
        <v>0.51981372930987813</v>
      </c>
      <c r="G203" s="47">
        <f>Prev!K201</f>
        <v>0.50779985516997561</v>
      </c>
      <c r="H203" s="47">
        <f>Prev!N201</f>
        <v>0.49564993508405808</v>
      </c>
      <c r="I203" s="47">
        <f>Prev!Q201</f>
        <v>0.48337264398313107</v>
      </c>
      <c r="J203" s="47">
        <f>Prev!T201</f>
        <v>0.47097763833298578</v>
      </c>
      <c r="K203" s="47">
        <f>Prev!W201</f>
        <v>0.45847554340640245</v>
      </c>
      <c r="L203" s="47">
        <f>Prev!Z201</f>
        <v>0.44587793305763868</v>
      </c>
      <c r="M203" s="47">
        <f>Prev!AC201</f>
        <v>0.43319730199846462</v>
      </c>
      <c r="P203">
        <f t="shared" ref="P203:T206" si="19">D203*($B203-1)/(D203*($B203-1)+1)</f>
        <v>0</v>
      </c>
      <c r="Q203">
        <f t="shared" si="19"/>
        <v>0</v>
      </c>
      <c r="R203">
        <f t="shared" si="19"/>
        <v>0</v>
      </c>
      <c r="S203">
        <f t="shared" si="19"/>
        <v>0</v>
      </c>
      <c r="T203">
        <f t="shared" si="19"/>
        <v>0</v>
      </c>
      <c r="U203">
        <f t="shared" si="18"/>
        <v>0</v>
      </c>
      <c r="V203">
        <f t="shared" si="18"/>
        <v>0</v>
      </c>
      <c r="W203">
        <f t="shared" si="18"/>
        <v>0</v>
      </c>
      <c r="X203">
        <f t="shared" si="18"/>
        <v>0</v>
      </c>
      <c r="Y203">
        <f t="shared" si="18"/>
        <v>0</v>
      </c>
      <c r="AA203">
        <f t="shared" si="17"/>
        <v>1</v>
      </c>
      <c r="AB203">
        <f t="shared" si="17"/>
        <v>1</v>
      </c>
      <c r="AC203">
        <f t="shared" si="17"/>
        <v>1</v>
      </c>
      <c r="AD203">
        <f t="shared" si="17"/>
        <v>1</v>
      </c>
      <c r="AE203">
        <f t="shared" si="17"/>
        <v>1</v>
      </c>
      <c r="AF203">
        <f t="shared" si="16"/>
        <v>1</v>
      </c>
      <c r="AG203">
        <f t="shared" si="16"/>
        <v>1</v>
      </c>
      <c r="AH203">
        <f t="shared" si="16"/>
        <v>1</v>
      </c>
      <c r="AI203">
        <f t="shared" si="16"/>
        <v>1</v>
      </c>
      <c r="AJ203">
        <f t="shared" si="16"/>
        <v>1</v>
      </c>
    </row>
    <row r="204" spans="1:36" ht="15.5" x14ac:dyDescent="0.35">
      <c r="A204" s="49" t="s">
        <v>217</v>
      </c>
      <c r="B204" s="25">
        <f>PIF!T204</f>
        <v>1</v>
      </c>
      <c r="C204">
        <f>PIF!X204</f>
        <v>0</v>
      </c>
      <c r="D204" s="47">
        <f>Prev!B202</f>
        <v>0.54300961315805685</v>
      </c>
      <c r="E204" s="47">
        <f>Prev!E202</f>
        <v>0.53051549524469432</v>
      </c>
      <c r="F204" s="47">
        <f>Prev!H202</f>
        <v>0.51981372930987813</v>
      </c>
      <c r="G204" s="47">
        <f>Prev!K202</f>
        <v>0.50779985516997561</v>
      </c>
      <c r="H204" s="47">
        <f>Prev!N202</f>
        <v>0.49564993508405808</v>
      </c>
      <c r="I204" s="47">
        <f>Prev!Q202</f>
        <v>0.48337264398313107</v>
      </c>
      <c r="J204" s="47">
        <f>Prev!T202</f>
        <v>0.47097763833298578</v>
      </c>
      <c r="K204" s="47">
        <f>Prev!W202</f>
        <v>0.45847554340640245</v>
      </c>
      <c r="L204" s="47">
        <f>Prev!Z202</f>
        <v>0.44587793305763868</v>
      </c>
      <c r="M204" s="47">
        <f>Prev!AC202</f>
        <v>0.43319730199846462</v>
      </c>
      <c r="P204">
        <f t="shared" si="19"/>
        <v>0</v>
      </c>
      <c r="Q204">
        <f t="shared" si="19"/>
        <v>0</v>
      </c>
      <c r="R204">
        <f t="shared" si="19"/>
        <v>0</v>
      </c>
      <c r="S204">
        <f t="shared" si="19"/>
        <v>0</v>
      </c>
      <c r="T204">
        <f t="shared" si="19"/>
        <v>0</v>
      </c>
      <c r="U204">
        <f t="shared" si="18"/>
        <v>0</v>
      </c>
      <c r="V204">
        <f t="shared" si="18"/>
        <v>0</v>
      </c>
      <c r="W204">
        <f t="shared" si="18"/>
        <v>0</v>
      </c>
      <c r="X204">
        <f t="shared" si="18"/>
        <v>0</v>
      </c>
      <c r="Y204">
        <f t="shared" si="18"/>
        <v>0</v>
      </c>
      <c r="AA204">
        <f t="shared" si="17"/>
        <v>1</v>
      </c>
      <c r="AB204">
        <f t="shared" si="17"/>
        <v>1</v>
      </c>
      <c r="AC204">
        <f t="shared" si="17"/>
        <v>1</v>
      </c>
      <c r="AD204">
        <f t="shared" si="17"/>
        <v>1</v>
      </c>
      <c r="AE204">
        <f t="shared" si="17"/>
        <v>1</v>
      </c>
      <c r="AF204">
        <f t="shared" si="16"/>
        <v>1</v>
      </c>
      <c r="AG204">
        <f t="shared" si="16"/>
        <v>1</v>
      </c>
      <c r="AH204">
        <f t="shared" si="16"/>
        <v>1</v>
      </c>
      <c r="AI204">
        <f t="shared" si="16"/>
        <v>1</v>
      </c>
      <c r="AJ204">
        <f t="shared" si="16"/>
        <v>1</v>
      </c>
    </row>
    <row r="205" spans="1:36" ht="15.5" x14ac:dyDescent="0.35">
      <c r="A205" s="49" t="s">
        <v>218</v>
      </c>
      <c r="B205" s="25">
        <f>PIF!T205</f>
        <v>1</v>
      </c>
      <c r="C205">
        <f>PIF!X205</f>
        <v>0</v>
      </c>
      <c r="D205" s="47">
        <f>Prev!B203</f>
        <v>0.54300961315805685</v>
      </c>
      <c r="E205" s="47">
        <f>Prev!E203</f>
        <v>0.53051549524469432</v>
      </c>
      <c r="F205" s="47">
        <f>Prev!H203</f>
        <v>0.51981372930987813</v>
      </c>
      <c r="G205" s="47">
        <f>Prev!K203</f>
        <v>0.50779985516997561</v>
      </c>
      <c r="H205" s="47">
        <f>Prev!N203</f>
        <v>0.49564993508405808</v>
      </c>
      <c r="I205" s="47">
        <f>Prev!Q203</f>
        <v>0.48337264398313107</v>
      </c>
      <c r="J205" s="47">
        <f>Prev!T203</f>
        <v>0.47097763833298578</v>
      </c>
      <c r="K205" s="47">
        <f>Prev!W203</f>
        <v>0.45847554340640245</v>
      </c>
      <c r="L205" s="47">
        <f>Prev!Z203</f>
        <v>0.44587793305763868</v>
      </c>
      <c r="M205" s="47">
        <f>Prev!AC203</f>
        <v>0.43319730199846462</v>
      </c>
      <c r="P205">
        <f t="shared" si="19"/>
        <v>0</v>
      </c>
      <c r="Q205">
        <f t="shared" si="19"/>
        <v>0</v>
      </c>
      <c r="R205">
        <f t="shared" si="19"/>
        <v>0</v>
      </c>
      <c r="S205">
        <f t="shared" si="19"/>
        <v>0</v>
      </c>
      <c r="T205">
        <f t="shared" si="19"/>
        <v>0</v>
      </c>
      <c r="U205">
        <f t="shared" si="18"/>
        <v>0</v>
      </c>
      <c r="V205">
        <f t="shared" si="18"/>
        <v>0</v>
      </c>
      <c r="W205">
        <f t="shared" si="18"/>
        <v>0</v>
      </c>
      <c r="X205">
        <f t="shared" si="18"/>
        <v>0</v>
      </c>
      <c r="Y205">
        <f t="shared" si="18"/>
        <v>0</v>
      </c>
      <c r="AA205">
        <f t="shared" si="17"/>
        <v>1</v>
      </c>
      <c r="AB205">
        <f t="shared" si="17"/>
        <v>1</v>
      </c>
      <c r="AC205">
        <f t="shared" si="17"/>
        <v>1</v>
      </c>
      <c r="AD205">
        <f t="shared" si="17"/>
        <v>1</v>
      </c>
      <c r="AE205">
        <f t="shared" si="17"/>
        <v>1</v>
      </c>
      <c r="AF205">
        <f t="shared" si="16"/>
        <v>1</v>
      </c>
      <c r="AG205">
        <f t="shared" si="16"/>
        <v>1</v>
      </c>
      <c r="AH205">
        <f t="shared" si="16"/>
        <v>1</v>
      </c>
      <c r="AI205">
        <f t="shared" si="16"/>
        <v>1</v>
      </c>
      <c r="AJ205">
        <f t="shared" si="16"/>
        <v>1</v>
      </c>
    </row>
    <row r="206" spans="1:36" ht="15.5" x14ac:dyDescent="0.35">
      <c r="A206" s="49" t="s">
        <v>219</v>
      </c>
      <c r="B206" s="25">
        <f>PIF!T206</f>
        <v>1</v>
      </c>
      <c r="C206">
        <f>PIF!X206</f>
        <v>0</v>
      </c>
      <c r="D206" s="47" t="e">
        <f>Prev!B204</f>
        <v>#NUM!</v>
      </c>
      <c r="E206" s="47" t="e">
        <f>Prev!E204</f>
        <v>#NUM!</v>
      </c>
      <c r="F206" s="47" t="e">
        <f>Prev!H204</f>
        <v>#NUM!</v>
      </c>
      <c r="G206" s="47" t="e">
        <f>Prev!K204</f>
        <v>#NUM!</v>
      </c>
      <c r="H206" s="47" t="e">
        <f>Prev!N204</f>
        <v>#NUM!</v>
      </c>
      <c r="I206" s="47" t="e">
        <f>Prev!Q204</f>
        <v>#NUM!</v>
      </c>
      <c r="J206" s="47" t="e">
        <f>Prev!T204</f>
        <v>#NUM!</v>
      </c>
      <c r="K206" s="47" t="e">
        <f>Prev!W204</f>
        <v>#NUM!</v>
      </c>
      <c r="L206" s="47" t="e">
        <f>Prev!Z204</f>
        <v>#NUM!</v>
      </c>
      <c r="M206" s="47" t="e">
        <f>Prev!AC204</f>
        <v>#NUM!</v>
      </c>
      <c r="P206" t="e">
        <f t="shared" si="19"/>
        <v>#NUM!</v>
      </c>
      <c r="Q206" t="e">
        <f t="shared" si="19"/>
        <v>#NUM!</v>
      </c>
      <c r="R206" t="e">
        <f t="shared" si="19"/>
        <v>#NUM!</v>
      </c>
      <c r="S206" t="e">
        <f t="shared" si="19"/>
        <v>#NUM!</v>
      </c>
      <c r="T206" t="e">
        <f t="shared" si="19"/>
        <v>#NUM!</v>
      </c>
      <c r="U206" t="e">
        <f t="shared" si="18"/>
        <v>#NUM!</v>
      </c>
      <c r="V206" t="e">
        <f t="shared" si="18"/>
        <v>#NUM!</v>
      </c>
      <c r="W206" t="e">
        <f t="shared" si="18"/>
        <v>#NUM!</v>
      </c>
      <c r="X206" t="e">
        <f t="shared" si="18"/>
        <v>#NUM!</v>
      </c>
      <c r="Y206" t="e">
        <f t="shared" si="18"/>
        <v>#NUM!</v>
      </c>
      <c r="AA206" t="e">
        <f t="shared" si="17"/>
        <v>#NUM!</v>
      </c>
      <c r="AB206" t="e">
        <f t="shared" si="17"/>
        <v>#NUM!</v>
      </c>
      <c r="AC206" t="e">
        <f t="shared" si="17"/>
        <v>#NUM!</v>
      </c>
      <c r="AD206" t="e">
        <f t="shared" si="17"/>
        <v>#NUM!</v>
      </c>
      <c r="AE206" t="e">
        <f t="shared" si="17"/>
        <v>#NUM!</v>
      </c>
      <c r="AF206" t="e">
        <f t="shared" si="16"/>
        <v>#NUM!</v>
      </c>
      <c r="AG206" t="e">
        <f t="shared" si="16"/>
        <v>#NUM!</v>
      </c>
      <c r="AH206" t="e">
        <f t="shared" si="16"/>
        <v>#NUM!</v>
      </c>
      <c r="AI206" t="e">
        <f t="shared" si="16"/>
        <v>#NUM!</v>
      </c>
      <c r="AJ206" t="e">
        <f t="shared" si="16"/>
        <v>#NUM!</v>
      </c>
    </row>
    <row r="209" spans="1:2" x14ac:dyDescent="0.35">
      <c r="B209"/>
    </row>
    <row r="210" spans="1:2" x14ac:dyDescent="0.35">
      <c r="B210" t="s">
        <v>355</v>
      </c>
    </row>
    <row r="211" spans="1:2" ht="15.5" x14ac:dyDescent="0.35">
      <c r="A211" s="49" t="s">
        <v>18</v>
      </c>
      <c r="B211" s="47">
        <f>Prev!C3</f>
        <v>0.11540624164340439</v>
      </c>
    </row>
    <row r="212" spans="1:2" ht="15.5" x14ac:dyDescent="0.35">
      <c r="A212" s="49" t="s">
        <v>19</v>
      </c>
      <c r="B212" s="47">
        <f>Prev!C4</f>
        <v>0.11540624164340439</v>
      </c>
    </row>
    <row r="213" spans="1:2" ht="15.5" x14ac:dyDescent="0.35">
      <c r="A213" s="49" t="s">
        <v>20</v>
      </c>
      <c r="B213" s="47">
        <f>Prev!C5</f>
        <v>0.11540624164340441</v>
      </c>
    </row>
    <row r="214" spans="1:2" ht="15.5" x14ac:dyDescent="0.35">
      <c r="A214" s="49" t="s">
        <v>21</v>
      </c>
      <c r="B214" s="47">
        <f>Prev!C6</f>
        <v>0.1084317126932146</v>
      </c>
    </row>
    <row r="215" spans="1:2" ht="15.5" x14ac:dyDescent="0.35">
      <c r="A215" s="49" t="s">
        <v>22</v>
      </c>
      <c r="B215" s="47">
        <f>Prev!C7</f>
        <v>0.10843171269321455</v>
      </c>
    </row>
    <row r="216" spans="1:2" ht="15.5" x14ac:dyDescent="0.35">
      <c r="A216" s="49" t="s">
        <v>23</v>
      </c>
      <c r="B216" s="47">
        <f>Prev!C8</f>
        <v>0.1084317126932145</v>
      </c>
    </row>
    <row r="217" spans="1:2" ht="15.5" x14ac:dyDescent="0.35">
      <c r="A217" s="49" t="s">
        <v>24</v>
      </c>
      <c r="B217" s="47">
        <f>Prev!C9</f>
        <v>0.10843171269321455</v>
      </c>
    </row>
    <row r="218" spans="1:2" ht="15.5" x14ac:dyDescent="0.35">
      <c r="A218" s="49" t="s">
        <v>25</v>
      </c>
      <c r="B218" s="47">
        <f>Prev!C10</f>
        <v>0.10843171269321464</v>
      </c>
    </row>
    <row r="219" spans="1:2" ht="15.5" x14ac:dyDescent="0.35">
      <c r="A219" s="49" t="s">
        <v>26</v>
      </c>
      <c r="B219" s="47">
        <f>Prev!C11</f>
        <v>0.25269436036858767</v>
      </c>
    </row>
    <row r="220" spans="1:2" ht="15.5" x14ac:dyDescent="0.35">
      <c r="A220" s="49" t="s">
        <v>27</v>
      </c>
      <c r="B220" s="47">
        <f>Prev!C12</f>
        <v>0.25269436036858756</v>
      </c>
    </row>
    <row r="221" spans="1:2" ht="15.5" x14ac:dyDescent="0.35">
      <c r="A221" s="49" t="s">
        <v>28</v>
      </c>
      <c r="B221" s="47">
        <f>Prev!C13</f>
        <v>0.25269436036858756</v>
      </c>
    </row>
    <row r="222" spans="1:2" ht="15.5" x14ac:dyDescent="0.35">
      <c r="A222" s="49" t="s">
        <v>29</v>
      </c>
      <c r="B222" s="47">
        <f>Prev!C14</f>
        <v>0.25269436036858767</v>
      </c>
    </row>
    <row r="223" spans="1:2" ht="15.5" x14ac:dyDescent="0.35">
      <c r="A223" s="49" t="s">
        <v>30</v>
      </c>
      <c r="B223" s="47">
        <f>Prev!C15</f>
        <v>0.25269436036858783</v>
      </c>
    </row>
    <row r="224" spans="1:2" ht="15.5" x14ac:dyDescent="0.35">
      <c r="A224" s="49" t="s">
        <v>31</v>
      </c>
      <c r="B224" s="47">
        <f>Prev!C16</f>
        <v>0.33699913505538698</v>
      </c>
    </row>
    <row r="225" spans="1:2" ht="15.5" x14ac:dyDescent="0.35">
      <c r="A225" s="49" t="s">
        <v>32</v>
      </c>
      <c r="B225" s="47">
        <f>Prev!C17</f>
        <v>0.33699913505538698</v>
      </c>
    </row>
    <row r="226" spans="1:2" ht="15.5" x14ac:dyDescent="0.35">
      <c r="A226" s="49" t="s">
        <v>33</v>
      </c>
      <c r="B226" s="47">
        <f>Prev!C18</f>
        <v>0.33699913505538698</v>
      </c>
    </row>
    <row r="227" spans="1:2" ht="15.5" x14ac:dyDescent="0.35">
      <c r="A227" s="49" t="s">
        <v>34</v>
      </c>
      <c r="B227" s="47">
        <f>Prev!C19</f>
        <v>0.33699913505538709</v>
      </c>
    </row>
    <row r="228" spans="1:2" ht="15.5" x14ac:dyDescent="0.35">
      <c r="A228" s="49" t="s">
        <v>35</v>
      </c>
      <c r="B228" s="47">
        <f>Prev!C20</f>
        <v>0.33699913505538698</v>
      </c>
    </row>
    <row r="229" spans="1:2" ht="15.5" x14ac:dyDescent="0.35">
      <c r="A229" s="49" t="s">
        <v>36</v>
      </c>
      <c r="B229" s="47">
        <f>Prev!C21</f>
        <v>0.33369150073298975</v>
      </c>
    </row>
    <row r="230" spans="1:2" ht="15.5" x14ac:dyDescent="0.35">
      <c r="A230" s="49" t="s">
        <v>37</v>
      </c>
      <c r="B230" s="47">
        <f>Prev!C22</f>
        <v>0.33369150073298975</v>
      </c>
    </row>
    <row r="231" spans="1:2" ht="15.5" x14ac:dyDescent="0.35">
      <c r="A231" s="49" t="s">
        <v>38</v>
      </c>
      <c r="B231" s="47">
        <f>Prev!C23</f>
        <v>0.3336915007329897</v>
      </c>
    </row>
    <row r="232" spans="1:2" ht="15.5" x14ac:dyDescent="0.35">
      <c r="A232" s="49" t="s">
        <v>39</v>
      </c>
      <c r="B232" s="47">
        <f>Prev!C24</f>
        <v>0.33369150073298948</v>
      </c>
    </row>
    <row r="233" spans="1:2" ht="15.5" x14ac:dyDescent="0.35">
      <c r="A233" s="49" t="s">
        <v>40</v>
      </c>
      <c r="B233" s="47">
        <f>Prev!C25</f>
        <v>0.33369150073298964</v>
      </c>
    </row>
    <row r="234" spans="1:2" ht="15.5" x14ac:dyDescent="0.35">
      <c r="A234" s="49" t="s">
        <v>41</v>
      </c>
      <c r="B234" s="47">
        <f>Prev!C26</f>
        <v>0.34524015638594341</v>
      </c>
    </row>
    <row r="235" spans="1:2" ht="15.5" x14ac:dyDescent="0.35">
      <c r="A235" s="49" t="s">
        <v>42</v>
      </c>
      <c r="B235" s="47">
        <f>Prev!C27</f>
        <v>0.34524015638594335</v>
      </c>
    </row>
    <row r="236" spans="1:2" ht="15.5" x14ac:dyDescent="0.35">
      <c r="A236" s="49" t="s">
        <v>43</v>
      </c>
      <c r="B236" s="47">
        <f>Prev!C28</f>
        <v>0.34524015638594308</v>
      </c>
    </row>
    <row r="237" spans="1:2" ht="15.5" x14ac:dyDescent="0.35">
      <c r="A237" s="49" t="s">
        <v>44</v>
      </c>
      <c r="B237" s="47">
        <f>Prev!C29</f>
        <v>0.34524015638594341</v>
      </c>
    </row>
    <row r="238" spans="1:2" ht="15.5" x14ac:dyDescent="0.35">
      <c r="A238" s="49" t="s">
        <v>45</v>
      </c>
      <c r="B238" s="47">
        <f>Prev!C30</f>
        <v>0.34524015638594341</v>
      </c>
    </row>
    <row r="239" spans="1:2" ht="15.5" x14ac:dyDescent="0.35">
      <c r="A239" s="49" t="s">
        <v>46</v>
      </c>
      <c r="B239" s="47">
        <f>Prev!C31</f>
        <v>0.31740240488448829</v>
      </c>
    </row>
    <row r="240" spans="1:2" ht="15.5" x14ac:dyDescent="0.35">
      <c r="A240" s="49" t="s">
        <v>47</v>
      </c>
      <c r="B240" s="47">
        <f>Prev!C32</f>
        <v>0.31740240488448834</v>
      </c>
    </row>
    <row r="241" spans="1:2" ht="15.5" x14ac:dyDescent="0.35">
      <c r="A241" s="49" t="s">
        <v>48</v>
      </c>
      <c r="B241" s="47">
        <f>Prev!C33</f>
        <v>0.31740240488448862</v>
      </c>
    </row>
    <row r="242" spans="1:2" ht="15.5" x14ac:dyDescent="0.35">
      <c r="A242" s="49" t="s">
        <v>49</v>
      </c>
      <c r="B242" s="47">
        <f>Prev!C34</f>
        <v>0.3174024048844884</v>
      </c>
    </row>
    <row r="243" spans="1:2" ht="15.5" x14ac:dyDescent="0.35">
      <c r="A243" s="49" t="s">
        <v>50</v>
      </c>
      <c r="B243" s="47">
        <f>Prev!C35</f>
        <v>0.31740240488448829</v>
      </c>
    </row>
    <row r="244" spans="1:2" ht="15.5" x14ac:dyDescent="0.35">
      <c r="A244" s="49" t="s">
        <v>51</v>
      </c>
      <c r="B244" s="47">
        <f>Prev!C36</f>
        <v>0.33152272983925984</v>
      </c>
    </row>
    <row r="245" spans="1:2" ht="15.5" x14ac:dyDescent="0.35">
      <c r="A245" s="49" t="s">
        <v>52</v>
      </c>
      <c r="B245" s="47">
        <f>Prev!C37</f>
        <v>0.33152272983925984</v>
      </c>
    </row>
    <row r="246" spans="1:2" ht="15.5" x14ac:dyDescent="0.35">
      <c r="A246" s="49" t="s">
        <v>53</v>
      </c>
      <c r="B246" s="47">
        <f>Prev!C38</f>
        <v>0.33152272983926001</v>
      </c>
    </row>
    <row r="247" spans="1:2" ht="15.5" x14ac:dyDescent="0.35">
      <c r="A247" s="49" t="s">
        <v>54</v>
      </c>
      <c r="B247" s="47">
        <f>Prev!C39</f>
        <v>0.3315227298392599</v>
      </c>
    </row>
    <row r="248" spans="1:2" ht="15.5" x14ac:dyDescent="0.35">
      <c r="A248" s="49" t="s">
        <v>55</v>
      </c>
      <c r="B248" s="47">
        <f>Prev!C40</f>
        <v>0.33152272983925984</v>
      </c>
    </row>
    <row r="249" spans="1:2" ht="15.5" x14ac:dyDescent="0.35">
      <c r="A249" s="49" t="s">
        <v>56</v>
      </c>
      <c r="B249" s="47">
        <f>Prev!C41</f>
        <v>0.28981713924026947</v>
      </c>
    </row>
    <row r="250" spans="1:2" ht="15.5" x14ac:dyDescent="0.35">
      <c r="A250" s="49" t="s">
        <v>57</v>
      </c>
      <c r="B250" s="47">
        <f>Prev!C42</f>
        <v>0.28981713924026942</v>
      </c>
    </row>
    <row r="251" spans="1:2" ht="15.5" x14ac:dyDescent="0.35">
      <c r="A251" s="49" t="s">
        <v>58</v>
      </c>
      <c r="B251" s="47">
        <f>Prev!C43</f>
        <v>0.28981713924026936</v>
      </c>
    </row>
    <row r="252" spans="1:2" ht="15.5" x14ac:dyDescent="0.35">
      <c r="A252" s="49" t="s">
        <v>59</v>
      </c>
      <c r="B252" s="47">
        <f>Prev!C44</f>
        <v>0.28981713924026942</v>
      </c>
    </row>
    <row r="253" spans="1:2" ht="15.5" x14ac:dyDescent="0.35">
      <c r="A253" s="49" t="s">
        <v>60</v>
      </c>
      <c r="B253" s="47">
        <f>Prev!C45</f>
        <v>0.28981713924026958</v>
      </c>
    </row>
    <row r="254" spans="1:2" ht="15.5" x14ac:dyDescent="0.35">
      <c r="A254" s="49" t="s">
        <v>61</v>
      </c>
      <c r="B254" s="47">
        <f>Prev!C46</f>
        <v>0.32829591569854433</v>
      </c>
    </row>
    <row r="255" spans="1:2" ht="15.5" x14ac:dyDescent="0.35">
      <c r="A255" s="49" t="s">
        <v>62</v>
      </c>
      <c r="B255" s="47">
        <f>Prev!C47</f>
        <v>0.32829591569854444</v>
      </c>
    </row>
    <row r="256" spans="1:2" ht="15.5" x14ac:dyDescent="0.35">
      <c r="A256" s="49" t="s">
        <v>63</v>
      </c>
      <c r="B256" s="47">
        <f>Prev!C48</f>
        <v>0.32829591569854433</v>
      </c>
    </row>
    <row r="257" spans="1:2" ht="15.5" x14ac:dyDescent="0.35">
      <c r="A257" s="49" t="s">
        <v>64</v>
      </c>
      <c r="B257" s="47">
        <f>Prev!C49</f>
        <v>0.32829591569854433</v>
      </c>
    </row>
    <row r="258" spans="1:2" ht="15.5" x14ac:dyDescent="0.35">
      <c r="A258" s="49" t="s">
        <v>65</v>
      </c>
      <c r="B258" s="47">
        <f>Prev!C50</f>
        <v>0.32829591569854449</v>
      </c>
    </row>
    <row r="259" spans="1:2" ht="15.5" x14ac:dyDescent="0.35">
      <c r="A259" s="49" t="s">
        <v>66</v>
      </c>
      <c r="B259" s="47">
        <f>Prev!C51</f>
        <v>0.32023329191505717</v>
      </c>
    </row>
    <row r="260" spans="1:2" ht="15.5" x14ac:dyDescent="0.35">
      <c r="A260" s="49" t="s">
        <v>67</v>
      </c>
      <c r="B260" s="47">
        <f>Prev!C52</f>
        <v>0.32023329191505717</v>
      </c>
    </row>
    <row r="261" spans="1:2" ht="15.5" x14ac:dyDescent="0.35">
      <c r="A261" s="49" t="s">
        <v>68</v>
      </c>
      <c r="B261" s="47">
        <f>Prev!C53</f>
        <v>0.32023329191505695</v>
      </c>
    </row>
    <row r="262" spans="1:2" ht="15.5" x14ac:dyDescent="0.35">
      <c r="A262" s="49" t="s">
        <v>69</v>
      </c>
      <c r="B262" s="47">
        <f>Prev!C54</f>
        <v>0.32023329191505689</v>
      </c>
    </row>
    <row r="263" spans="1:2" ht="15.5" x14ac:dyDescent="0.35">
      <c r="A263" s="49" t="s">
        <v>70</v>
      </c>
      <c r="B263" s="47">
        <f>Prev!C55</f>
        <v>0.32023329191505695</v>
      </c>
    </row>
    <row r="264" spans="1:2" ht="15.5" x14ac:dyDescent="0.35">
      <c r="A264" s="49" t="s">
        <v>71</v>
      </c>
      <c r="B264" s="47">
        <f>Prev!C56</f>
        <v>0.29993466478359487</v>
      </c>
    </row>
    <row r="265" spans="1:2" ht="15.5" x14ac:dyDescent="0.35">
      <c r="A265" s="49" t="s">
        <v>72</v>
      </c>
      <c r="B265" s="47">
        <f>Prev!C57</f>
        <v>0.29993466478359476</v>
      </c>
    </row>
    <row r="266" spans="1:2" ht="15.5" x14ac:dyDescent="0.35">
      <c r="A266" s="49" t="s">
        <v>73</v>
      </c>
      <c r="B266" s="47">
        <f>Prev!C58</f>
        <v>0.29993466478359465</v>
      </c>
    </row>
    <row r="267" spans="1:2" ht="15.5" x14ac:dyDescent="0.35">
      <c r="A267" s="49" t="s">
        <v>74</v>
      </c>
      <c r="B267" s="47">
        <f>Prev!C59</f>
        <v>0.29993466478359465</v>
      </c>
    </row>
    <row r="268" spans="1:2" ht="15.5" x14ac:dyDescent="0.35">
      <c r="A268" s="49" t="s">
        <v>75</v>
      </c>
      <c r="B268" s="47">
        <f>Prev!C60</f>
        <v>0.29993466478359476</v>
      </c>
    </row>
    <row r="269" spans="1:2" ht="15.5" x14ac:dyDescent="0.35">
      <c r="A269" s="49" t="s">
        <v>76</v>
      </c>
      <c r="B269" s="47">
        <f>Prev!C61</f>
        <v>0.31116191041422475</v>
      </c>
    </row>
    <row r="270" spans="1:2" ht="15.5" x14ac:dyDescent="0.35">
      <c r="A270" s="49" t="s">
        <v>77</v>
      </c>
      <c r="B270" s="47">
        <f>Prev!C62</f>
        <v>0.31116191041422464</v>
      </c>
    </row>
    <row r="271" spans="1:2" ht="15.5" x14ac:dyDescent="0.35">
      <c r="A271" s="49" t="s">
        <v>78</v>
      </c>
      <c r="B271" s="47">
        <f>Prev!C63</f>
        <v>0.31116191041422464</v>
      </c>
    </row>
    <row r="272" spans="1:2" ht="15.5" x14ac:dyDescent="0.35">
      <c r="A272" s="49" t="s">
        <v>79</v>
      </c>
      <c r="B272" s="47">
        <f>Prev!C64</f>
        <v>0.3111619104142247</v>
      </c>
    </row>
    <row r="273" spans="1:2" ht="15.5" x14ac:dyDescent="0.35">
      <c r="A273" s="49" t="s">
        <v>80</v>
      </c>
      <c r="B273" s="47">
        <f>Prev!C65</f>
        <v>0.31116191041422459</v>
      </c>
    </row>
    <row r="274" spans="1:2" ht="15.5" x14ac:dyDescent="0.35">
      <c r="A274" s="49" t="s">
        <v>81</v>
      </c>
      <c r="B274" s="47">
        <f>Prev!C66</f>
        <v>0.18793152504986116</v>
      </c>
    </row>
    <row r="275" spans="1:2" ht="15.5" x14ac:dyDescent="0.35">
      <c r="A275" s="49" t="s">
        <v>82</v>
      </c>
      <c r="B275" s="47">
        <f>Prev!C67</f>
        <v>0.18793152504986102</v>
      </c>
    </row>
    <row r="276" spans="1:2" ht="15.5" x14ac:dyDescent="0.35">
      <c r="A276" s="49" t="s">
        <v>83</v>
      </c>
      <c r="B276" s="47">
        <f>Prev!C68</f>
        <v>0.18793152504986105</v>
      </c>
    </row>
    <row r="277" spans="1:2" ht="15.5" x14ac:dyDescent="0.35">
      <c r="A277" s="49" t="s">
        <v>84</v>
      </c>
      <c r="B277" s="47">
        <f>Prev!C69</f>
        <v>0.18793152504986108</v>
      </c>
    </row>
    <row r="278" spans="1:2" ht="15.5" x14ac:dyDescent="0.35">
      <c r="A278" s="49" t="s">
        <v>85</v>
      </c>
      <c r="B278" s="47">
        <f>Prev!C70</f>
        <v>0.18793152504986113</v>
      </c>
    </row>
    <row r="279" spans="1:2" ht="15.5" x14ac:dyDescent="0.35">
      <c r="A279" s="49" t="s">
        <v>86</v>
      </c>
      <c r="B279" s="47">
        <f>Prev!C71</f>
        <v>0.18793152504986113</v>
      </c>
    </row>
    <row r="280" spans="1:2" ht="15.5" x14ac:dyDescent="0.35">
      <c r="A280" s="49" t="s">
        <v>87</v>
      </c>
      <c r="B280" s="47">
        <f>Prev!C72</f>
        <v>0.1879315250498611</v>
      </c>
    </row>
    <row r="281" spans="1:2" ht="15.5" x14ac:dyDescent="0.35">
      <c r="A281" s="49" t="s">
        <v>88</v>
      </c>
      <c r="B281" s="47">
        <f>Prev!C73</f>
        <v>0.18793152504986108</v>
      </c>
    </row>
    <row r="282" spans="1:2" ht="15.5" x14ac:dyDescent="0.35">
      <c r="A282" s="49" t="s">
        <v>89</v>
      </c>
      <c r="B282" s="47">
        <f>Prev!C74</f>
        <v>0.18793152504986105</v>
      </c>
    </row>
    <row r="283" spans="1:2" ht="15.5" x14ac:dyDescent="0.35">
      <c r="A283" s="49" t="s">
        <v>90</v>
      </c>
      <c r="B283" s="47">
        <f>Prev!C75</f>
        <v>0.18793152504986116</v>
      </c>
    </row>
    <row r="284" spans="1:2" ht="15.5" x14ac:dyDescent="0.35">
      <c r="A284" s="49" t="s">
        <v>91</v>
      </c>
      <c r="B284" s="47">
        <f>Prev!C76</f>
        <v>0.18793152504986102</v>
      </c>
    </row>
    <row r="285" spans="1:2" ht="15.5" x14ac:dyDescent="0.35">
      <c r="A285" s="49" t="s">
        <v>92</v>
      </c>
      <c r="B285" s="47">
        <f>Prev!C77</f>
        <v>0.18793152504986105</v>
      </c>
    </row>
    <row r="286" spans="1:2" ht="15.5" x14ac:dyDescent="0.35">
      <c r="A286" s="49" t="s">
        <v>93</v>
      </c>
      <c r="B286" s="47">
        <f>Prev!C78</f>
        <v>0.18793152504986108</v>
      </c>
    </row>
    <row r="287" spans="1:2" ht="15.5" x14ac:dyDescent="0.35">
      <c r="A287" s="49" t="s">
        <v>94</v>
      </c>
      <c r="B287" s="47">
        <f>Prev!C79</f>
        <v>0.18793152504986105</v>
      </c>
    </row>
    <row r="288" spans="1:2" ht="15.5" x14ac:dyDescent="0.35">
      <c r="A288" s="49" t="s">
        <v>95</v>
      </c>
      <c r="B288" s="47">
        <f>Prev!C80</f>
        <v>0.18793152504986108</v>
      </c>
    </row>
    <row r="289" spans="1:2" ht="15.5" x14ac:dyDescent="0.35">
      <c r="A289" s="49" t="s">
        <v>96</v>
      </c>
      <c r="B289" s="47">
        <f>Prev!C81</f>
        <v>0.18793152504986102</v>
      </c>
    </row>
    <row r="290" spans="1:2" ht="15.5" x14ac:dyDescent="0.35">
      <c r="A290" s="49" t="s">
        <v>97</v>
      </c>
      <c r="B290" s="47">
        <f>Prev!C82</f>
        <v>0.18793152504986108</v>
      </c>
    </row>
    <row r="291" spans="1:2" ht="15.5" x14ac:dyDescent="0.35">
      <c r="A291" s="49" t="s">
        <v>98</v>
      </c>
      <c r="B291" s="47">
        <f>Prev!C83</f>
        <v>0.18793152504986108</v>
      </c>
    </row>
    <row r="292" spans="1:2" ht="15.5" x14ac:dyDescent="0.35">
      <c r="A292" s="49" t="s">
        <v>99</v>
      </c>
      <c r="B292" s="47">
        <f>Prev!C84</f>
        <v>0.18793152504986102</v>
      </c>
    </row>
    <row r="293" spans="1:2" ht="15.5" x14ac:dyDescent="0.35">
      <c r="A293" s="49" t="s">
        <v>100</v>
      </c>
      <c r="B293" s="47">
        <f>Prev!C85</f>
        <v>0.18793152504986108</v>
      </c>
    </row>
    <row r="294" spans="1:2" ht="15.5" x14ac:dyDescent="0.35">
      <c r="A294" s="49" t="s">
        <v>101</v>
      </c>
      <c r="B294" s="47">
        <f>Prev!C86</f>
        <v>0.18793152504986108</v>
      </c>
    </row>
    <row r="295" spans="1:2" ht="15.5" x14ac:dyDescent="0.35">
      <c r="A295" s="49" t="s">
        <v>102</v>
      </c>
      <c r="B295" s="47">
        <f>Prev!C87</f>
        <v>0.18793152504986113</v>
      </c>
    </row>
    <row r="296" spans="1:2" ht="15.5" x14ac:dyDescent="0.35">
      <c r="A296" s="49" t="s">
        <v>103</v>
      </c>
      <c r="B296" s="47">
        <f>Prev!C88</f>
        <v>0.18793152504986113</v>
      </c>
    </row>
    <row r="297" spans="1:2" ht="15.5" x14ac:dyDescent="0.35">
      <c r="A297" s="49" t="s">
        <v>104</v>
      </c>
      <c r="B297" s="47">
        <f>Prev!C89</f>
        <v>0.18793152504986113</v>
      </c>
    </row>
    <row r="298" spans="1:2" ht="15.5" x14ac:dyDescent="0.35">
      <c r="A298" s="49" t="s">
        <v>105</v>
      </c>
      <c r="B298" s="47">
        <f>Prev!C90</f>
        <v>0.18793152504986113</v>
      </c>
    </row>
    <row r="299" spans="1:2" ht="15.5" x14ac:dyDescent="0.35">
      <c r="A299" s="49" t="s">
        <v>106</v>
      </c>
      <c r="B299" s="47">
        <f>Prev!C91</f>
        <v>0.18793152504986113</v>
      </c>
    </row>
    <row r="300" spans="1:2" ht="15.5" x14ac:dyDescent="0.35">
      <c r="A300" s="49" t="s">
        <v>107</v>
      </c>
      <c r="B300" s="47">
        <f>Prev!C92</f>
        <v>0.18793152504986113</v>
      </c>
    </row>
    <row r="301" spans="1:2" ht="15.5" x14ac:dyDescent="0.35">
      <c r="A301" s="49" t="s">
        <v>108</v>
      </c>
      <c r="B301" s="47">
        <f>Prev!C93</f>
        <v>0.18793152504986113</v>
      </c>
    </row>
    <row r="302" spans="1:2" ht="15.5" x14ac:dyDescent="0.35">
      <c r="A302" s="49" t="s">
        <v>109</v>
      </c>
      <c r="B302" s="47">
        <f>Prev!C94</f>
        <v>0.18793152504986113</v>
      </c>
    </row>
    <row r="303" spans="1:2" ht="15.5" x14ac:dyDescent="0.35">
      <c r="A303" s="49" t="s">
        <v>110</v>
      </c>
      <c r="B303" s="47">
        <f>Prev!C95</f>
        <v>0.18793152504986113</v>
      </c>
    </row>
    <row r="304" spans="1:2" ht="15.5" x14ac:dyDescent="0.35">
      <c r="A304" s="49" t="s">
        <v>111</v>
      </c>
      <c r="B304" s="47">
        <f>Prev!C96</f>
        <v>0.18793152504986113</v>
      </c>
    </row>
    <row r="305" spans="1:2" ht="15.5" x14ac:dyDescent="0.35">
      <c r="A305" s="49" t="s">
        <v>112</v>
      </c>
      <c r="B305" s="47">
        <f>Prev!C97</f>
        <v>0.18793152504986113</v>
      </c>
    </row>
    <row r="306" spans="1:2" ht="15.5" x14ac:dyDescent="0.35">
      <c r="A306" s="49" t="s">
        <v>113</v>
      </c>
      <c r="B306" s="47">
        <f>Prev!C98</f>
        <v>0.18793152504986113</v>
      </c>
    </row>
    <row r="307" spans="1:2" ht="15.5" x14ac:dyDescent="0.35">
      <c r="A307" s="49" t="s">
        <v>114</v>
      </c>
      <c r="B307" s="47">
        <f>Prev!C99</f>
        <v>0.18793152504986113</v>
      </c>
    </row>
    <row r="308" spans="1:2" ht="15.5" x14ac:dyDescent="0.35">
      <c r="A308" s="49" t="s">
        <v>115</v>
      </c>
      <c r="B308" s="47">
        <f>Prev!C100</f>
        <v>0.18793152504986113</v>
      </c>
    </row>
    <row r="309" spans="1:2" ht="15.5" x14ac:dyDescent="0.35">
      <c r="A309" s="49" t="s">
        <v>116</v>
      </c>
      <c r="B309" s="47">
        <f>Prev!C101</f>
        <v>0.18793152504986113</v>
      </c>
    </row>
    <row r="310" spans="1:2" ht="15.5" x14ac:dyDescent="0.35">
      <c r="A310" s="49" t="s">
        <v>117</v>
      </c>
      <c r="B310" s="47">
        <f>Prev!C102</f>
        <v>0.18793152504986113</v>
      </c>
    </row>
    <row r="311" spans="1:2" ht="15.5" x14ac:dyDescent="0.35">
      <c r="A311" s="49" t="s">
        <v>118</v>
      </c>
      <c r="B311" s="47">
        <f>Prev!C103</f>
        <v>0.18793152504986113</v>
      </c>
    </row>
    <row r="312" spans="1:2" ht="15.5" x14ac:dyDescent="0.35">
      <c r="A312" s="49" t="s">
        <v>119</v>
      </c>
      <c r="B312" s="47">
        <f>Prev!C104</f>
        <v>0.24645411482211577</v>
      </c>
    </row>
    <row r="313" spans="1:2" ht="15.5" x14ac:dyDescent="0.35">
      <c r="A313" s="49" t="s">
        <v>120</v>
      </c>
      <c r="B313" s="47">
        <f>Prev!C105</f>
        <v>0.24645411482211579</v>
      </c>
    </row>
    <row r="314" spans="1:2" ht="15.5" x14ac:dyDescent="0.35">
      <c r="A314" s="49" t="s">
        <v>121</v>
      </c>
      <c r="B314" s="47">
        <f>Prev!C106</f>
        <v>0.24645411482211577</v>
      </c>
    </row>
    <row r="315" spans="1:2" ht="15.5" x14ac:dyDescent="0.35">
      <c r="A315" s="49" t="s">
        <v>122</v>
      </c>
      <c r="B315" s="47">
        <f>Prev!C107</f>
        <v>0.24219707882541008</v>
      </c>
    </row>
    <row r="316" spans="1:2" ht="15.5" x14ac:dyDescent="0.35">
      <c r="A316" s="49" t="s">
        <v>123</v>
      </c>
      <c r="B316" s="47">
        <f>Prev!C108</f>
        <v>0.24219707882541006</v>
      </c>
    </row>
    <row r="317" spans="1:2" ht="15.5" x14ac:dyDescent="0.35">
      <c r="A317" s="49" t="s">
        <v>124</v>
      </c>
      <c r="B317" s="47">
        <f>Prev!C109</f>
        <v>0.24219707882541028</v>
      </c>
    </row>
    <row r="318" spans="1:2" ht="15.5" x14ac:dyDescent="0.35">
      <c r="A318" s="49" t="s">
        <v>125</v>
      </c>
      <c r="B318" s="47">
        <f>Prev!C110</f>
        <v>0.24219707882541014</v>
      </c>
    </row>
    <row r="319" spans="1:2" ht="15.5" x14ac:dyDescent="0.35">
      <c r="A319" s="49" t="s">
        <v>126</v>
      </c>
      <c r="B319" s="47">
        <f>Prev!C111</f>
        <v>0.28399945382095343</v>
      </c>
    </row>
    <row r="320" spans="1:2" ht="15.5" x14ac:dyDescent="0.35">
      <c r="A320" s="49" t="s">
        <v>127</v>
      </c>
      <c r="B320" s="47">
        <f>Prev!C112</f>
        <v>0.28578432264701009</v>
      </c>
    </row>
    <row r="321" spans="1:2" ht="15.5" x14ac:dyDescent="0.35">
      <c r="A321" s="49" t="s">
        <v>128</v>
      </c>
      <c r="B321" s="47">
        <f>Prev!C113</f>
        <v>0.28578432264701015</v>
      </c>
    </row>
    <row r="322" spans="1:2" ht="15.5" x14ac:dyDescent="0.35">
      <c r="A322" s="49" t="s">
        <v>129</v>
      </c>
      <c r="B322" s="47">
        <f>Prev!C114</f>
        <v>0.28578432264701015</v>
      </c>
    </row>
    <row r="323" spans="1:2" ht="15.5" x14ac:dyDescent="0.35">
      <c r="A323" s="49" t="s">
        <v>130</v>
      </c>
      <c r="B323" s="47">
        <f>Prev!C115</f>
        <v>0.28578432264701009</v>
      </c>
    </row>
    <row r="324" spans="1:2" ht="15.5" x14ac:dyDescent="0.35">
      <c r="A324" s="49" t="s">
        <v>131</v>
      </c>
      <c r="B324" s="47">
        <f>Prev!C116</f>
        <v>0.30673270982959844</v>
      </c>
    </row>
    <row r="325" spans="1:2" ht="15.5" x14ac:dyDescent="0.35">
      <c r="A325" s="49" t="s">
        <v>132</v>
      </c>
      <c r="B325" s="47">
        <f>Prev!C117</f>
        <v>0.3081875961994896</v>
      </c>
    </row>
    <row r="326" spans="1:2" ht="15.5" x14ac:dyDescent="0.35">
      <c r="A326" s="49" t="s">
        <v>133</v>
      </c>
      <c r="B326" s="47">
        <f>Prev!C118</f>
        <v>0.30818759619948932</v>
      </c>
    </row>
    <row r="327" spans="1:2" ht="15.5" x14ac:dyDescent="0.35">
      <c r="A327" s="49" t="s">
        <v>134</v>
      </c>
      <c r="B327" s="47">
        <f>Prev!C119</f>
        <v>0.30818759619948954</v>
      </c>
    </row>
    <row r="328" spans="1:2" ht="15.5" x14ac:dyDescent="0.35">
      <c r="A328" s="49" t="s">
        <v>135</v>
      </c>
      <c r="B328" s="47">
        <f>Prev!C120</f>
        <v>0.30818759619948943</v>
      </c>
    </row>
    <row r="329" spans="1:2" ht="15.5" x14ac:dyDescent="0.35">
      <c r="A329" s="49" t="s">
        <v>136</v>
      </c>
      <c r="B329" s="47">
        <f>Prev!C121</f>
        <v>0.3210550569161093</v>
      </c>
    </row>
    <row r="330" spans="1:2" ht="15.5" x14ac:dyDescent="0.35">
      <c r="A330" s="49" t="s">
        <v>137</v>
      </c>
      <c r="B330" s="47">
        <f>Prev!C122</f>
        <v>0.32081624528765407</v>
      </c>
    </row>
    <row r="331" spans="1:2" ht="15.5" x14ac:dyDescent="0.35">
      <c r="A331" s="49" t="s">
        <v>138</v>
      </c>
      <c r="B331" s="47">
        <f>Prev!C123</f>
        <v>0.32081624528765434</v>
      </c>
    </row>
    <row r="332" spans="1:2" ht="15.5" x14ac:dyDescent="0.35">
      <c r="A332" s="49" t="s">
        <v>139</v>
      </c>
      <c r="B332" s="47">
        <f>Prev!C124</f>
        <v>0.32081624528765401</v>
      </c>
    </row>
    <row r="333" spans="1:2" ht="15.5" x14ac:dyDescent="0.35">
      <c r="A333" s="49" t="s">
        <v>140</v>
      </c>
      <c r="B333" s="47">
        <f>Prev!C125</f>
        <v>0.32081624528765412</v>
      </c>
    </row>
    <row r="334" spans="1:2" ht="15.5" x14ac:dyDescent="0.35">
      <c r="A334" s="49" t="s">
        <v>141</v>
      </c>
      <c r="B334" s="47">
        <f>Prev!C126</f>
        <v>0.32234513632316225</v>
      </c>
    </row>
    <row r="335" spans="1:2" ht="15.5" x14ac:dyDescent="0.35">
      <c r="A335" s="49" t="s">
        <v>142</v>
      </c>
      <c r="B335" s="47">
        <f>Prev!C127</f>
        <v>0.32184909706630543</v>
      </c>
    </row>
    <row r="336" spans="1:2" ht="15.5" x14ac:dyDescent="0.35">
      <c r="A336" s="49" t="s">
        <v>143</v>
      </c>
      <c r="B336" s="47">
        <f>Prev!C128</f>
        <v>0.32184909706630549</v>
      </c>
    </row>
    <row r="337" spans="1:2" ht="15.5" x14ac:dyDescent="0.35">
      <c r="A337" s="49" t="s">
        <v>144</v>
      </c>
      <c r="B337" s="47">
        <f>Prev!C129</f>
        <v>0.32184909706630543</v>
      </c>
    </row>
    <row r="338" spans="1:2" ht="15.5" x14ac:dyDescent="0.35">
      <c r="A338" s="49" t="s">
        <v>145</v>
      </c>
      <c r="B338" s="47">
        <f>Prev!C130</f>
        <v>0.32184909706630543</v>
      </c>
    </row>
    <row r="339" spans="1:2" ht="15.5" x14ac:dyDescent="0.35">
      <c r="A339" s="49" t="s">
        <v>146</v>
      </c>
      <c r="B339" s="47">
        <f>Prev!C131</f>
        <v>0.33848692144444592</v>
      </c>
    </row>
    <row r="340" spans="1:2" ht="15.5" x14ac:dyDescent="0.35">
      <c r="A340" s="49" t="s">
        <v>147</v>
      </c>
      <c r="B340" s="47">
        <f>Prev!C132</f>
        <v>0.34315279828139467</v>
      </c>
    </row>
    <row r="341" spans="1:2" ht="15.5" x14ac:dyDescent="0.35">
      <c r="A341" s="49" t="s">
        <v>148</v>
      </c>
      <c r="B341" s="47">
        <f>Prev!C133</f>
        <v>0.34315279828139472</v>
      </c>
    </row>
    <row r="342" spans="1:2" ht="15.5" x14ac:dyDescent="0.35">
      <c r="A342" s="49" t="s">
        <v>149</v>
      </c>
      <c r="B342" s="47">
        <f>Prev!C134</f>
        <v>0.34315279828139478</v>
      </c>
    </row>
    <row r="343" spans="1:2" ht="15.5" x14ac:dyDescent="0.35">
      <c r="A343" s="49" t="s">
        <v>150</v>
      </c>
      <c r="B343" s="47">
        <f>Prev!C135</f>
        <v>0.34315279828139478</v>
      </c>
    </row>
    <row r="344" spans="1:2" ht="15.5" x14ac:dyDescent="0.35">
      <c r="A344" s="49" t="s">
        <v>151</v>
      </c>
      <c r="B344" s="47">
        <f>Prev!C136</f>
        <v>0.32817813627653852</v>
      </c>
    </row>
    <row r="345" spans="1:2" ht="15.5" x14ac:dyDescent="0.35">
      <c r="A345" s="49" t="s">
        <v>152</v>
      </c>
      <c r="B345" s="47">
        <f>Prev!C137</f>
        <v>0.28609700024976426</v>
      </c>
    </row>
    <row r="346" spans="1:2" ht="15.5" x14ac:dyDescent="0.35">
      <c r="A346" s="49" t="s">
        <v>153</v>
      </c>
      <c r="B346" s="47">
        <f>Prev!C138</f>
        <v>0.28609700024976453</v>
      </c>
    </row>
    <row r="347" spans="1:2" ht="15.5" x14ac:dyDescent="0.35">
      <c r="A347" s="49" t="s">
        <v>154</v>
      </c>
      <c r="B347" s="47">
        <f>Prev!C139</f>
        <v>0.28609700024976442</v>
      </c>
    </row>
    <row r="348" spans="1:2" ht="15.5" x14ac:dyDescent="0.35">
      <c r="A348" s="49" t="s">
        <v>155</v>
      </c>
      <c r="B348" s="47">
        <f>Prev!C140</f>
        <v>0.28609700024976448</v>
      </c>
    </row>
    <row r="349" spans="1:2" ht="15.5" x14ac:dyDescent="0.35">
      <c r="A349" s="49" t="s">
        <v>156</v>
      </c>
      <c r="B349" s="47">
        <f>Prev!C141</f>
        <v>0.29673299578200885</v>
      </c>
    </row>
    <row r="350" spans="1:2" ht="15.5" x14ac:dyDescent="0.35">
      <c r="A350" s="49" t="s">
        <v>157</v>
      </c>
      <c r="B350" s="47">
        <f>Prev!C142</f>
        <v>0.24845506541806786</v>
      </c>
    </row>
    <row r="351" spans="1:2" ht="15.5" x14ac:dyDescent="0.35">
      <c r="A351" s="49" t="s">
        <v>158</v>
      </c>
      <c r="B351" s="47">
        <f>Prev!C143</f>
        <v>0.24845506541806797</v>
      </c>
    </row>
    <row r="352" spans="1:2" ht="15.5" x14ac:dyDescent="0.35">
      <c r="A352" s="49" t="s">
        <v>159</v>
      </c>
      <c r="B352" s="47">
        <f>Prev!C144</f>
        <v>0.24845506541806792</v>
      </c>
    </row>
    <row r="353" spans="1:2" ht="15.5" x14ac:dyDescent="0.35">
      <c r="A353" s="49" t="s">
        <v>160</v>
      </c>
      <c r="B353" s="47">
        <f>Prev!C145</f>
        <v>0.24845506541806786</v>
      </c>
    </row>
    <row r="354" spans="1:2" ht="15.5" x14ac:dyDescent="0.35">
      <c r="A354" s="49" t="s">
        <v>161</v>
      </c>
      <c r="B354" s="47">
        <f>Prev!C146</f>
        <v>0.27213826604970925</v>
      </c>
    </row>
    <row r="355" spans="1:2" ht="15.5" x14ac:dyDescent="0.35">
      <c r="A355" s="49" t="s">
        <v>162</v>
      </c>
      <c r="B355" s="47">
        <f>Prev!C147</f>
        <v>0.32856203294602332</v>
      </c>
    </row>
    <row r="356" spans="1:2" ht="15.5" x14ac:dyDescent="0.35">
      <c r="A356" s="49" t="s">
        <v>163</v>
      </c>
      <c r="B356" s="47">
        <f>Prev!C148</f>
        <v>0.3285620329460231</v>
      </c>
    </row>
    <row r="357" spans="1:2" ht="15.5" x14ac:dyDescent="0.35">
      <c r="A357" s="49" t="s">
        <v>164</v>
      </c>
      <c r="B357" s="47">
        <f>Prev!C149</f>
        <v>0.3285620329460231</v>
      </c>
    </row>
    <row r="358" spans="1:2" ht="15.5" x14ac:dyDescent="0.35">
      <c r="A358" s="49" t="s">
        <v>165</v>
      </c>
      <c r="B358" s="47">
        <f>Prev!C150</f>
        <v>0.3285620329460231</v>
      </c>
    </row>
    <row r="359" spans="1:2" ht="15.5" x14ac:dyDescent="0.35">
      <c r="A359" s="49" t="s">
        <v>166</v>
      </c>
      <c r="B359" s="47">
        <f>Prev!C151</f>
        <v>0.31788812452774534</v>
      </c>
    </row>
    <row r="360" spans="1:2" ht="15.5" x14ac:dyDescent="0.35">
      <c r="A360" s="49" t="s">
        <v>167</v>
      </c>
      <c r="B360" s="47">
        <f>Prev!C152</f>
        <v>0.25508093687449418</v>
      </c>
    </row>
    <row r="361" spans="1:2" ht="15.5" x14ac:dyDescent="0.35">
      <c r="A361" s="49" t="s">
        <v>168</v>
      </c>
      <c r="B361" s="47">
        <f>Prev!C153</f>
        <v>0.25508093687449412</v>
      </c>
    </row>
    <row r="362" spans="1:2" ht="15.5" x14ac:dyDescent="0.35">
      <c r="A362" s="49" t="s">
        <v>169</v>
      </c>
      <c r="B362" s="47">
        <f>Prev!C154</f>
        <v>0.25508093687449412</v>
      </c>
    </row>
    <row r="363" spans="1:2" ht="15.5" x14ac:dyDescent="0.35">
      <c r="A363" s="49" t="s">
        <v>170</v>
      </c>
      <c r="B363" s="47">
        <f>Prev!C155</f>
        <v>0.25508093687449418</v>
      </c>
    </row>
    <row r="364" spans="1:2" ht="15.5" x14ac:dyDescent="0.35">
      <c r="A364" s="49" t="s">
        <v>171</v>
      </c>
      <c r="B364" s="47">
        <f>Prev!C156</f>
        <v>0.23241100901103784</v>
      </c>
    </row>
    <row r="365" spans="1:2" ht="15.5" x14ac:dyDescent="0.35">
      <c r="A365" s="49" t="s">
        <v>172</v>
      </c>
      <c r="B365" s="47">
        <f>Prev!C157</f>
        <v>0.32448925142587348</v>
      </c>
    </row>
    <row r="366" spans="1:2" ht="15.5" x14ac:dyDescent="0.35">
      <c r="A366" s="49" t="s">
        <v>173</v>
      </c>
      <c r="B366" s="47">
        <f>Prev!C158</f>
        <v>0.32448925142587359</v>
      </c>
    </row>
    <row r="367" spans="1:2" ht="15.5" x14ac:dyDescent="0.35">
      <c r="A367" s="49" t="s">
        <v>174</v>
      </c>
      <c r="B367" s="47">
        <f>Prev!C159</f>
        <v>0.32448925142587365</v>
      </c>
    </row>
    <row r="368" spans="1:2" ht="15.5" x14ac:dyDescent="0.35">
      <c r="A368" s="49" t="s">
        <v>175</v>
      </c>
      <c r="B368" s="47">
        <f>Prev!C160</f>
        <v>0.32448925142587365</v>
      </c>
    </row>
    <row r="369" spans="1:2" ht="15.5" x14ac:dyDescent="0.35">
      <c r="A369" s="49" t="s">
        <v>176</v>
      </c>
      <c r="B369" s="47">
        <f>Prev!C161</f>
        <v>0.32930136424517148</v>
      </c>
    </row>
    <row r="370" spans="1:2" ht="15.5" x14ac:dyDescent="0.35">
      <c r="A370" s="49" t="s">
        <v>177</v>
      </c>
      <c r="B370" s="47">
        <f>Prev!C162</f>
        <v>0.32526468267760711</v>
      </c>
    </row>
    <row r="371" spans="1:2" ht="15.5" x14ac:dyDescent="0.35">
      <c r="A371" s="49" t="s">
        <v>178</v>
      </c>
      <c r="B371" s="47">
        <f>Prev!C163</f>
        <v>0.32526468267760716</v>
      </c>
    </row>
    <row r="372" spans="1:2" ht="15.5" x14ac:dyDescent="0.35">
      <c r="A372" s="49" t="s">
        <v>179</v>
      </c>
      <c r="B372" s="47">
        <f>Prev!C164</f>
        <v>0.32526468267760711</v>
      </c>
    </row>
    <row r="373" spans="1:2" ht="15.5" x14ac:dyDescent="0.35">
      <c r="A373" s="49" t="s">
        <v>180</v>
      </c>
      <c r="B373" s="47">
        <f>Prev!C165</f>
        <v>0.32526468267760711</v>
      </c>
    </row>
    <row r="374" spans="1:2" ht="15.5" x14ac:dyDescent="0.35">
      <c r="A374" s="49" t="s">
        <v>181</v>
      </c>
      <c r="B374" s="47">
        <f>Prev!C166</f>
        <v>0.2838556975237872</v>
      </c>
    </row>
    <row r="375" spans="1:2" ht="15.5" x14ac:dyDescent="0.35">
      <c r="A375" s="49" t="s">
        <v>182</v>
      </c>
      <c r="B375" s="47">
        <f>Prev!C167</f>
        <v>0.23669836698708283</v>
      </c>
    </row>
    <row r="376" spans="1:2" ht="15.5" x14ac:dyDescent="0.35">
      <c r="A376" s="49" t="s">
        <v>183</v>
      </c>
      <c r="B376" s="47">
        <f>Prev!C168</f>
        <v>0.23669836698708269</v>
      </c>
    </row>
    <row r="377" spans="1:2" ht="15.5" x14ac:dyDescent="0.35">
      <c r="A377" s="49" t="s">
        <v>184</v>
      </c>
      <c r="B377" s="47">
        <f>Prev!C169</f>
        <v>0.23669836698708271</v>
      </c>
    </row>
    <row r="378" spans="1:2" ht="15.5" x14ac:dyDescent="0.35">
      <c r="A378" s="49" t="s">
        <v>185</v>
      </c>
      <c r="B378" s="47">
        <f>Prev!C170</f>
        <v>0.23669836698708269</v>
      </c>
    </row>
    <row r="379" spans="1:2" ht="15.5" x14ac:dyDescent="0.35">
      <c r="A379" s="49" t="s">
        <v>186</v>
      </c>
      <c r="B379" s="47">
        <f>Prev!C171</f>
        <v>0.23669836698708271</v>
      </c>
    </row>
    <row r="380" spans="1:2" ht="15.5" x14ac:dyDescent="0.35">
      <c r="A380" s="49" t="s">
        <v>187</v>
      </c>
      <c r="B380" s="47">
        <f>Prev!C172</f>
        <v>0.23669836698708269</v>
      </c>
    </row>
    <row r="381" spans="1:2" ht="15.5" x14ac:dyDescent="0.35">
      <c r="A381" s="49" t="s">
        <v>188</v>
      </c>
      <c r="B381" s="47">
        <f>Prev!C173</f>
        <v>0.23669836698708283</v>
      </c>
    </row>
    <row r="382" spans="1:2" ht="15.5" x14ac:dyDescent="0.35">
      <c r="A382" s="49" t="s">
        <v>189</v>
      </c>
      <c r="B382" s="47">
        <f>Prev!C174</f>
        <v>0.23669836698708271</v>
      </c>
    </row>
    <row r="383" spans="1:2" ht="15.5" x14ac:dyDescent="0.35">
      <c r="A383" s="49" t="s">
        <v>190</v>
      </c>
      <c r="B383" s="47">
        <f>Prev!C175</f>
        <v>0.23669836698708288</v>
      </c>
    </row>
    <row r="384" spans="1:2" ht="15.5" x14ac:dyDescent="0.35">
      <c r="A384" s="49" t="s">
        <v>191</v>
      </c>
      <c r="B384" s="47">
        <f>Prev!C176</f>
        <v>0.23669836698708283</v>
      </c>
    </row>
    <row r="385" spans="1:2" ht="15.5" x14ac:dyDescent="0.35">
      <c r="A385" s="49" t="s">
        <v>192</v>
      </c>
      <c r="B385" s="47">
        <f>Prev!C177</f>
        <v>0.2366983669870828</v>
      </c>
    </row>
    <row r="386" spans="1:2" ht="15.5" x14ac:dyDescent="0.35">
      <c r="A386" s="49" t="s">
        <v>193</v>
      </c>
      <c r="B386" s="47">
        <f>Prev!C178</f>
        <v>0.2366983669870826</v>
      </c>
    </row>
    <row r="387" spans="1:2" ht="15.5" x14ac:dyDescent="0.35">
      <c r="A387" s="49" t="s">
        <v>194</v>
      </c>
      <c r="B387" s="47">
        <f>Prev!C179</f>
        <v>0.23669836698708277</v>
      </c>
    </row>
    <row r="388" spans="1:2" ht="15.5" x14ac:dyDescent="0.35">
      <c r="A388" s="49" t="s">
        <v>195</v>
      </c>
      <c r="B388" s="47">
        <f>Prev!C180</f>
        <v>0.23669836698708277</v>
      </c>
    </row>
    <row r="389" spans="1:2" ht="15.5" x14ac:dyDescent="0.35">
      <c r="A389" s="49" t="s">
        <v>196</v>
      </c>
      <c r="B389" s="47">
        <f>Prev!C181</f>
        <v>0.23669836698708285</v>
      </c>
    </row>
    <row r="390" spans="1:2" ht="15.5" x14ac:dyDescent="0.35">
      <c r="A390" s="49" t="s">
        <v>197</v>
      </c>
      <c r="B390" s="47">
        <f>Prev!C182</f>
        <v>0.23669836698708277</v>
      </c>
    </row>
    <row r="391" spans="1:2" ht="15.5" x14ac:dyDescent="0.35">
      <c r="A391" s="49" t="s">
        <v>198</v>
      </c>
      <c r="B391" s="47">
        <f>Prev!C183</f>
        <v>0.23669836698708277</v>
      </c>
    </row>
    <row r="392" spans="1:2" ht="15.5" x14ac:dyDescent="0.35">
      <c r="A392" s="49" t="s">
        <v>199</v>
      </c>
      <c r="B392" s="47">
        <f>Prev!C184</f>
        <v>0.23669836698708277</v>
      </c>
    </row>
    <row r="393" spans="1:2" ht="15.5" x14ac:dyDescent="0.35">
      <c r="A393" s="49" t="s">
        <v>200</v>
      </c>
      <c r="B393" s="47">
        <f>Prev!C185</f>
        <v>0.23669836698708277</v>
      </c>
    </row>
    <row r="394" spans="1:2" ht="15.5" x14ac:dyDescent="0.35">
      <c r="A394" s="49" t="s">
        <v>201</v>
      </c>
      <c r="B394" s="47">
        <f>Prev!C186</f>
        <v>0.2366983669870826</v>
      </c>
    </row>
    <row r="395" spans="1:2" ht="15.5" x14ac:dyDescent="0.35">
      <c r="A395" s="49" t="s">
        <v>202</v>
      </c>
      <c r="B395" s="47">
        <f>Prev!C187</f>
        <v>0.23669836698708277</v>
      </c>
    </row>
    <row r="396" spans="1:2" ht="15.5" x14ac:dyDescent="0.35">
      <c r="A396" s="49" t="s">
        <v>203</v>
      </c>
      <c r="B396" s="47">
        <f>Prev!C188</f>
        <v>0.23669836698708271</v>
      </c>
    </row>
    <row r="397" spans="1:2" ht="15.5" x14ac:dyDescent="0.35">
      <c r="A397" s="49" t="s">
        <v>204</v>
      </c>
      <c r="B397" s="47">
        <f>Prev!C189</f>
        <v>0.23669836698708271</v>
      </c>
    </row>
    <row r="398" spans="1:2" ht="15.5" x14ac:dyDescent="0.35">
      <c r="A398" s="49" t="s">
        <v>205</v>
      </c>
      <c r="B398" s="47">
        <f>Prev!C190</f>
        <v>0.23669836698708271</v>
      </c>
    </row>
    <row r="399" spans="1:2" ht="15.5" x14ac:dyDescent="0.35">
      <c r="A399" s="49" t="s">
        <v>206</v>
      </c>
      <c r="B399" s="47">
        <f>Prev!C191</f>
        <v>0.23669836698708271</v>
      </c>
    </row>
    <row r="400" spans="1:2" ht="15.5" x14ac:dyDescent="0.35">
      <c r="A400" s="49" t="s">
        <v>207</v>
      </c>
      <c r="B400" s="47">
        <f>Prev!C192</f>
        <v>0.23669836698708271</v>
      </c>
    </row>
    <row r="401" spans="1:2" ht="15.5" x14ac:dyDescent="0.35">
      <c r="A401" s="49" t="s">
        <v>208</v>
      </c>
      <c r="B401" s="47">
        <f>Prev!C193</f>
        <v>0.23669836698708271</v>
      </c>
    </row>
    <row r="402" spans="1:2" ht="15.5" x14ac:dyDescent="0.35">
      <c r="A402" s="49" t="s">
        <v>209</v>
      </c>
      <c r="B402" s="47">
        <f>Prev!C194</f>
        <v>0.23669836698708271</v>
      </c>
    </row>
    <row r="403" spans="1:2" ht="15.5" x14ac:dyDescent="0.35">
      <c r="A403" s="49" t="s">
        <v>210</v>
      </c>
      <c r="B403" s="47">
        <f>Prev!C195</f>
        <v>0.23669836698708271</v>
      </c>
    </row>
    <row r="404" spans="1:2" ht="15.5" x14ac:dyDescent="0.35">
      <c r="A404" s="49" t="s">
        <v>211</v>
      </c>
      <c r="B404" s="47">
        <f>Prev!C196</f>
        <v>0.23669836698708271</v>
      </c>
    </row>
    <row r="405" spans="1:2" ht="15.5" x14ac:dyDescent="0.35">
      <c r="A405" s="49" t="s">
        <v>212</v>
      </c>
      <c r="B405" s="47">
        <f>Prev!C197</f>
        <v>0.23669836698708271</v>
      </c>
    </row>
    <row r="406" spans="1:2" ht="15.5" x14ac:dyDescent="0.35">
      <c r="A406" s="49" t="s">
        <v>213</v>
      </c>
      <c r="B406" s="47">
        <f>Prev!C198</f>
        <v>0.23669836698708271</v>
      </c>
    </row>
    <row r="407" spans="1:2" ht="15.5" x14ac:dyDescent="0.35">
      <c r="A407" s="49" t="s">
        <v>214</v>
      </c>
      <c r="B407" s="47">
        <f>Prev!C199</f>
        <v>0.23669836698708271</v>
      </c>
    </row>
    <row r="408" spans="1:2" ht="15.5" x14ac:dyDescent="0.35">
      <c r="A408" s="49" t="s">
        <v>215</v>
      </c>
      <c r="B408" s="47">
        <f>Prev!C200</f>
        <v>0.23669836698708271</v>
      </c>
    </row>
    <row r="409" spans="1:2" ht="15.5" x14ac:dyDescent="0.35">
      <c r="A409" s="49" t="s">
        <v>216</v>
      </c>
      <c r="B409" s="47">
        <f>Prev!C201</f>
        <v>0.23669836698708271</v>
      </c>
    </row>
    <row r="410" spans="1:2" ht="15.5" x14ac:dyDescent="0.35">
      <c r="A410" s="49" t="s">
        <v>217</v>
      </c>
      <c r="B410" s="47">
        <f>Prev!C202</f>
        <v>0.23669836698708271</v>
      </c>
    </row>
    <row r="411" spans="1:2" ht="15.5" x14ac:dyDescent="0.35">
      <c r="A411" s="49" t="s">
        <v>218</v>
      </c>
      <c r="B411" s="47">
        <f>Prev!C203</f>
        <v>0.23669836698708271</v>
      </c>
    </row>
    <row r="412" spans="1:2" ht="15.5" x14ac:dyDescent="0.35">
      <c r="A412" s="49" t="s">
        <v>219</v>
      </c>
      <c r="B412" s="47" t="e">
        <f>Prev!C204</f>
        <v>#NUM!</v>
      </c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0F873-1314-40AB-85EF-E331DFD0C206}">
  <dimension ref="A1:AJ412"/>
  <sheetViews>
    <sheetView topLeftCell="M1" workbookViewId="0">
      <selection activeCell="AA1" sqref="AA1:AJ1048576"/>
    </sheetView>
  </sheetViews>
  <sheetFormatPr defaultRowHeight="14.5" x14ac:dyDescent="0.35"/>
  <cols>
    <col min="1" max="1" width="8.7265625" style="48"/>
    <col min="2" max="2" width="8.7265625" style="19"/>
  </cols>
  <sheetData>
    <row r="1" spans="1:36" x14ac:dyDescent="0.35">
      <c r="B1" t="s">
        <v>321</v>
      </c>
      <c r="C1" t="s">
        <v>358</v>
      </c>
      <c r="D1" t="s">
        <v>356</v>
      </c>
      <c r="P1" t="s">
        <v>357</v>
      </c>
      <c r="AA1" t="s">
        <v>299</v>
      </c>
    </row>
    <row r="2" spans="1:36" ht="15.5" x14ac:dyDescent="0.35">
      <c r="A2" s="49"/>
      <c r="B2" s="25"/>
    </row>
    <row r="3" spans="1:36" ht="15.5" x14ac:dyDescent="0.35">
      <c r="B3" s="25" t="s">
        <v>335</v>
      </c>
      <c r="D3">
        <v>2021</v>
      </c>
      <c r="E3">
        <v>2022</v>
      </c>
      <c r="F3">
        <v>2023</v>
      </c>
      <c r="G3">
        <v>2024</v>
      </c>
      <c r="H3">
        <v>2025</v>
      </c>
      <c r="I3">
        <v>2026</v>
      </c>
      <c r="J3">
        <v>2027</v>
      </c>
      <c r="K3">
        <v>2028</v>
      </c>
      <c r="L3">
        <v>2029</v>
      </c>
      <c r="M3">
        <v>2030</v>
      </c>
      <c r="P3">
        <v>2021</v>
      </c>
      <c r="Q3">
        <v>2022</v>
      </c>
      <c r="R3">
        <v>2023</v>
      </c>
      <c r="S3">
        <v>2024</v>
      </c>
      <c r="T3">
        <v>2025</v>
      </c>
      <c r="U3">
        <v>2026</v>
      </c>
      <c r="V3">
        <v>2027</v>
      </c>
      <c r="W3">
        <v>2028</v>
      </c>
      <c r="X3">
        <v>2029</v>
      </c>
      <c r="Y3">
        <v>2030</v>
      </c>
      <c r="AA3">
        <v>2021</v>
      </c>
      <c r="AB3">
        <v>2022</v>
      </c>
      <c r="AC3">
        <v>2023</v>
      </c>
      <c r="AD3">
        <v>2024</v>
      </c>
      <c r="AE3">
        <v>2025</v>
      </c>
      <c r="AF3">
        <v>2026</v>
      </c>
      <c r="AG3">
        <v>2027</v>
      </c>
      <c r="AH3">
        <v>2028</v>
      </c>
      <c r="AI3">
        <v>2029</v>
      </c>
      <c r="AJ3">
        <v>2030</v>
      </c>
    </row>
    <row r="4" spans="1:36" ht="15.5" x14ac:dyDescent="0.35">
      <c r="B4" s="25"/>
    </row>
    <row r="5" spans="1:36" ht="15.5" x14ac:dyDescent="0.35">
      <c r="A5" s="49" t="s">
        <v>18</v>
      </c>
      <c r="B5" s="25">
        <f>PIF!AB5</f>
        <v>1</v>
      </c>
      <c r="C5">
        <f>PIF!AF5</f>
        <v>0</v>
      </c>
      <c r="D5" s="47">
        <f>Prev!B3</f>
        <v>0.41310668000117229</v>
      </c>
      <c r="E5" s="47">
        <f>Prev!E3</f>
        <v>0.4131066800011724</v>
      </c>
      <c r="F5" s="47">
        <f>Prev!H3</f>
        <v>0.4191012687390287</v>
      </c>
      <c r="G5" s="47">
        <f>Prev!K3</f>
        <v>0.41914572864664451</v>
      </c>
      <c r="H5" s="47">
        <f>Prev!N3</f>
        <v>0.4192026213590625</v>
      </c>
      <c r="I5" s="47">
        <f>Prev!Q3</f>
        <v>0.41927142690341512</v>
      </c>
      <c r="J5" s="47">
        <f>Prev!T3</f>
        <v>0.41935161309231422</v>
      </c>
      <c r="K5" s="47">
        <f>Prev!W3</f>
        <v>0.41944263844702889</v>
      </c>
      <c r="L5" s="47">
        <f>Prev!Z3</f>
        <v>0.41954395494838459</v>
      </c>
      <c r="M5" s="47">
        <f>Prev!AC3</f>
        <v>0.41965501061411203</v>
      </c>
      <c r="P5">
        <f>D5*($B5-1)/(D5*($B5-1)+1)</f>
        <v>0</v>
      </c>
      <c r="Q5">
        <f t="shared" ref="Q5:Y20" si="0">E5*($B5-1)/(E5*($B5-1)+1)</f>
        <v>0</v>
      </c>
      <c r="R5">
        <f t="shared" si="0"/>
        <v>0</v>
      </c>
      <c r="S5">
        <f t="shared" si="0"/>
        <v>0</v>
      </c>
      <c r="T5">
        <f t="shared" si="0"/>
        <v>0</v>
      </c>
      <c r="U5">
        <f t="shared" si="0"/>
        <v>0</v>
      </c>
      <c r="V5">
        <f t="shared" si="0"/>
        <v>0</v>
      </c>
      <c r="W5">
        <f t="shared" si="0"/>
        <v>0</v>
      </c>
      <c r="X5">
        <f t="shared" si="0"/>
        <v>0</v>
      </c>
      <c r="Y5">
        <f t="shared" si="0"/>
        <v>0</v>
      </c>
      <c r="AA5">
        <f>1+P5</f>
        <v>1</v>
      </c>
      <c r="AB5">
        <f t="shared" ref="AB5:AJ20" si="1">1+Q5</f>
        <v>1</v>
      </c>
      <c r="AC5">
        <f t="shared" si="1"/>
        <v>1</v>
      </c>
      <c r="AD5">
        <f t="shared" si="1"/>
        <v>1</v>
      </c>
      <c r="AE5">
        <f t="shared" si="1"/>
        <v>1</v>
      </c>
      <c r="AF5">
        <f t="shared" si="1"/>
        <v>1</v>
      </c>
      <c r="AG5">
        <f t="shared" si="1"/>
        <v>1</v>
      </c>
      <c r="AH5">
        <f t="shared" si="1"/>
        <v>1</v>
      </c>
      <c r="AI5">
        <f t="shared" si="1"/>
        <v>1</v>
      </c>
      <c r="AJ5">
        <f t="shared" si="1"/>
        <v>1</v>
      </c>
    </row>
    <row r="6" spans="1:36" ht="15.5" x14ac:dyDescent="0.35">
      <c r="A6" s="49" t="s">
        <v>19</v>
      </c>
      <c r="B6" s="25">
        <f>PIF!AB6</f>
        <v>1</v>
      </c>
      <c r="C6">
        <f>PIF!AF6</f>
        <v>0</v>
      </c>
      <c r="D6" s="47">
        <f>Prev!B4</f>
        <v>0.41310668000117229</v>
      </c>
      <c r="E6" s="47">
        <f>Prev!E4</f>
        <v>0.41310668000117234</v>
      </c>
      <c r="F6" s="47">
        <f>Prev!H4</f>
        <v>0.41910126873902881</v>
      </c>
      <c r="G6" s="47">
        <f>Prev!K4</f>
        <v>0.41914572864664462</v>
      </c>
      <c r="H6" s="47">
        <f>Prev!N4</f>
        <v>0.41920262135906244</v>
      </c>
      <c r="I6" s="47">
        <f>Prev!Q4</f>
        <v>0.41927142690341518</v>
      </c>
      <c r="J6" s="47">
        <f>Prev!T4</f>
        <v>0.4193516130923145</v>
      </c>
      <c r="K6" s="47">
        <f>Prev!W4</f>
        <v>0.41944263844702906</v>
      </c>
      <c r="L6" s="47">
        <f>Prev!Z4</f>
        <v>0.41954395494838476</v>
      </c>
      <c r="M6" s="47">
        <f>Prev!AC4</f>
        <v>0.41965501061411209</v>
      </c>
      <c r="P6">
        <f t="shared" ref="P6:Y23" si="2">D6*($B6-1)/(D6*($B6-1)+1)</f>
        <v>0</v>
      </c>
      <c r="Q6">
        <f t="shared" si="0"/>
        <v>0</v>
      </c>
      <c r="R6">
        <f t="shared" si="0"/>
        <v>0</v>
      </c>
      <c r="S6">
        <f t="shared" si="0"/>
        <v>0</v>
      </c>
      <c r="T6">
        <f t="shared" si="0"/>
        <v>0</v>
      </c>
      <c r="U6">
        <f t="shared" si="0"/>
        <v>0</v>
      </c>
      <c r="V6">
        <f t="shared" si="0"/>
        <v>0</v>
      </c>
      <c r="W6">
        <f t="shared" si="0"/>
        <v>0</v>
      </c>
      <c r="X6">
        <f t="shared" si="0"/>
        <v>0</v>
      </c>
      <c r="Y6">
        <f t="shared" si="0"/>
        <v>0</v>
      </c>
      <c r="AA6">
        <f t="shared" ref="AA6:AJ44" si="3">1+P6</f>
        <v>1</v>
      </c>
      <c r="AB6">
        <f t="shared" si="1"/>
        <v>1</v>
      </c>
      <c r="AC6">
        <f t="shared" si="1"/>
        <v>1</v>
      </c>
      <c r="AD6">
        <f t="shared" si="1"/>
        <v>1</v>
      </c>
      <c r="AE6">
        <f t="shared" si="1"/>
        <v>1</v>
      </c>
      <c r="AF6">
        <f t="shared" si="1"/>
        <v>1</v>
      </c>
      <c r="AG6">
        <f t="shared" si="1"/>
        <v>1</v>
      </c>
      <c r="AH6">
        <f t="shared" si="1"/>
        <v>1</v>
      </c>
      <c r="AI6">
        <f t="shared" si="1"/>
        <v>1</v>
      </c>
      <c r="AJ6">
        <f t="shared" si="1"/>
        <v>1</v>
      </c>
    </row>
    <row r="7" spans="1:36" ht="15.5" x14ac:dyDescent="0.35">
      <c r="A7" s="49" t="s">
        <v>20</v>
      </c>
      <c r="B7" s="25">
        <f>PIF!AB7</f>
        <v>1</v>
      </c>
      <c r="C7">
        <f>PIF!AF7</f>
        <v>0</v>
      </c>
      <c r="D7" s="47">
        <f>Prev!B5</f>
        <v>0.41310668000117234</v>
      </c>
      <c r="E7" s="47">
        <f>Prev!E5</f>
        <v>0.41310668000117251</v>
      </c>
      <c r="F7" s="47">
        <f>Prev!H5</f>
        <v>0.41917586103074805</v>
      </c>
      <c r="G7" s="47">
        <f>Prev!K5</f>
        <v>0.41924050393054935</v>
      </c>
      <c r="H7" s="47">
        <f>Prev!N5</f>
        <v>0.41931711383924586</v>
      </c>
      <c r="I7" s="47">
        <f>Prev!Q5</f>
        <v>0.41940512786136636</v>
      </c>
      <c r="J7" s="47">
        <f>Prev!T5</f>
        <v>0.41950397496564262</v>
      </c>
      <c r="K7" s="47">
        <f>Prev!W5</f>
        <v>0.4196130788410728</v>
      </c>
      <c r="L7" s="47">
        <f>Prev!Z5</f>
        <v>0.41973186056284084</v>
      </c>
      <c r="M7" s="47">
        <f>Prev!AC5</f>
        <v>0.41985974106903884</v>
      </c>
      <c r="P7">
        <f t="shared" si="2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AA7">
        <f t="shared" si="3"/>
        <v>1</v>
      </c>
      <c r="AB7">
        <f t="shared" si="1"/>
        <v>1</v>
      </c>
      <c r="AC7">
        <f t="shared" si="1"/>
        <v>1</v>
      </c>
      <c r="AD7">
        <f t="shared" si="1"/>
        <v>1</v>
      </c>
      <c r="AE7">
        <f t="shared" si="1"/>
        <v>1</v>
      </c>
      <c r="AF7">
        <f t="shared" si="1"/>
        <v>1</v>
      </c>
      <c r="AG7">
        <f t="shared" si="1"/>
        <v>1</v>
      </c>
      <c r="AH7">
        <f t="shared" si="1"/>
        <v>1</v>
      </c>
      <c r="AI7">
        <f t="shared" si="1"/>
        <v>1</v>
      </c>
      <c r="AJ7">
        <f t="shared" si="1"/>
        <v>1</v>
      </c>
    </row>
    <row r="8" spans="1:36" ht="15.5" x14ac:dyDescent="0.35">
      <c r="A8" s="49" t="s">
        <v>21</v>
      </c>
      <c r="B8" s="25">
        <f>PIF!AB8</f>
        <v>1</v>
      </c>
      <c r="C8">
        <f>PIF!AF8</f>
        <v>0</v>
      </c>
      <c r="D8" s="47">
        <f>Prev!B6</f>
        <v>0.39900907071482217</v>
      </c>
      <c r="E8" s="47">
        <f>Prev!E6</f>
        <v>0.38466151284806849</v>
      </c>
      <c r="F8" s="47">
        <f>Prev!H6</f>
        <v>0.37631613920890883</v>
      </c>
      <c r="G8" s="47">
        <f>Prev!K6</f>
        <v>0.36213364349516636</v>
      </c>
      <c r="H8" s="47">
        <f>Prev!N6</f>
        <v>0.34801906820476464</v>
      </c>
      <c r="I8" s="47">
        <f>Prev!Q6</f>
        <v>0.33399314004622732</v>
      </c>
      <c r="J8" s="47">
        <f>Prev!T6</f>
        <v>0.32007685674063524</v>
      </c>
      <c r="K8" s="47">
        <f>Prev!W6</f>
        <v>0.30629138102654785</v>
      </c>
      <c r="L8" s="47">
        <f>Prev!Z6</f>
        <v>0.2926579272818059</v>
      </c>
      <c r="M8" s="47">
        <f>Prev!AC6</f>
        <v>0.27919764167446981</v>
      </c>
      <c r="P8">
        <f t="shared" si="2"/>
        <v>0</v>
      </c>
      <c r="Q8">
        <f t="shared" si="0"/>
        <v>0</v>
      </c>
      <c r="R8">
        <f t="shared" si="0"/>
        <v>0</v>
      </c>
      <c r="S8">
        <f t="shared" si="0"/>
        <v>0</v>
      </c>
      <c r="T8">
        <f t="shared" si="0"/>
        <v>0</v>
      </c>
      <c r="U8">
        <f t="shared" si="0"/>
        <v>0</v>
      </c>
      <c r="V8">
        <f t="shared" si="0"/>
        <v>0</v>
      </c>
      <c r="W8">
        <f t="shared" si="0"/>
        <v>0</v>
      </c>
      <c r="X8">
        <f t="shared" si="0"/>
        <v>0</v>
      </c>
      <c r="Y8">
        <f t="shared" si="0"/>
        <v>0</v>
      </c>
      <c r="AA8">
        <f t="shared" si="3"/>
        <v>1</v>
      </c>
      <c r="AB8">
        <f t="shared" si="1"/>
        <v>1</v>
      </c>
      <c r="AC8">
        <f t="shared" si="1"/>
        <v>1</v>
      </c>
      <c r="AD8">
        <f t="shared" si="1"/>
        <v>1</v>
      </c>
      <c r="AE8">
        <f t="shared" si="1"/>
        <v>1</v>
      </c>
      <c r="AF8">
        <f t="shared" si="1"/>
        <v>1</v>
      </c>
      <c r="AG8">
        <f t="shared" si="1"/>
        <v>1</v>
      </c>
      <c r="AH8">
        <f t="shared" si="1"/>
        <v>1</v>
      </c>
      <c r="AI8">
        <f t="shared" si="1"/>
        <v>1</v>
      </c>
      <c r="AJ8">
        <f t="shared" si="1"/>
        <v>1</v>
      </c>
    </row>
    <row r="9" spans="1:36" ht="15.5" x14ac:dyDescent="0.35">
      <c r="A9" s="49" t="s">
        <v>22</v>
      </c>
      <c r="B9" s="25">
        <f>PIF!AB9</f>
        <v>1</v>
      </c>
      <c r="C9">
        <f>PIF!AF9</f>
        <v>0</v>
      </c>
      <c r="D9" s="47">
        <f>Prev!B7</f>
        <v>0.39900907071482211</v>
      </c>
      <c r="E9" s="47">
        <f>Prev!E7</f>
        <v>0.38466151284806843</v>
      </c>
      <c r="F9" s="47">
        <f>Prev!H7</f>
        <v>0.37660288531472352</v>
      </c>
      <c r="G9" s="47">
        <f>Prev!K7</f>
        <v>0.36244847618579074</v>
      </c>
      <c r="H9" s="47">
        <f>Prev!N7</f>
        <v>0.34835778626178071</v>
      </c>
      <c r="I9" s="47">
        <f>Prev!Q7</f>
        <v>0.33435166174547332</v>
      </c>
      <c r="J9" s="47">
        <f>Prev!T7</f>
        <v>0.32045124694402888</v>
      </c>
      <c r="K9" s="47">
        <f>Prev!W7</f>
        <v>0.3066778753915872</v>
      </c>
      <c r="L9" s="47">
        <f>Prev!Z7</f>
        <v>0.29305295347641747</v>
      </c>
      <c r="M9" s="47">
        <f>Prev!AC7</f>
        <v>0.27959783751924078</v>
      </c>
      <c r="P9">
        <f t="shared" si="2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AA9">
        <f t="shared" si="3"/>
        <v>1</v>
      </c>
      <c r="AB9">
        <f t="shared" si="1"/>
        <v>1</v>
      </c>
      <c r="AC9">
        <f t="shared" si="1"/>
        <v>1</v>
      </c>
      <c r="AD9">
        <f t="shared" si="1"/>
        <v>1</v>
      </c>
      <c r="AE9">
        <f t="shared" si="1"/>
        <v>1</v>
      </c>
      <c r="AF9">
        <f t="shared" si="1"/>
        <v>1</v>
      </c>
      <c r="AG9">
        <f t="shared" si="1"/>
        <v>1</v>
      </c>
      <c r="AH9">
        <f t="shared" si="1"/>
        <v>1</v>
      </c>
      <c r="AI9">
        <f t="shared" si="1"/>
        <v>1</v>
      </c>
      <c r="AJ9">
        <f t="shared" si="1"/>
        <v>1</v>
      </c>
    </row>
    <row r="10" spans="1:36" ht="15.5" x14ac:dyDescent="0.35">
      <c r="A10" s="49" t="s">
        <v>23</v>
      </c>
      <c r="B10" s="25">
        <f>PIF!AB10</f>
        <v>1</v>
      </c>
      <c r="C10">
        <f>PIF!AF10</f>
        <v>0</v>
      </c>
      <c r="D10" s="47">
        <f>Prev!B8</f>
        <v>0.39900907071482189</v>
      </c>
      <c r="E10" s="47">
        <f>Prev!E8</f>
        <v>0.38466151284806843</v>
      </c>
      <c r="F10" s="47">
        <f>Prev!H8</f>
        <v>0.37670071007729833</v>
      </c>
      <c r="G10" s="47">
        <f>Prev!K8</f>
        <v>0.36255212124167552</v>
      </c>
      <c r="H10" s="47">
        <f>Prev!N8</f>
        <v>0.34846615796127445</v>
      </c>
      <c r="I10" s="47">
        <f>Prev!Q8</f>
        <v>0.3344637088249896</v>
      </c>
      <c r="J10" s="47">
        <f>Prev!T8</f>
        <v>0.32056596670389914</v>
      </c>
      <c r="K10" s="47">
        <f>Prev!W8</f>
        <v>0.30679431906801968</v>
      </c>
      <c r="L10" s="47">
        <f>Prev!Z8</f>
        <v>0.29317023079210763</v>
      </c>
      <c r="M10" s="47">
        <f>Prev!AC8</f>
        <v>0.27971512040591873</v>
      </c>
      <c r="P10">
        <f t="shared" si="2"/>
        <v>0</v>
      </c>
      <c r="Q10">
        <f t="shared" si="0"/>
        <v>0</v>
      </c>
      <c r="R10">
        <f t="shared" si="0"/>
        <v>0</v>
      </c>
      <c r="S10">
        <f t="shared" si="0"/>
        <v>0</v>
      </c>
      <c r="T10">
        <f t="shared" si="0"/>
        <v>0</v>
      </c>
      <c r="U10">
        <f t="shared" si="0"/>
        <v>0</v>
      </c>
      <c r="V10">
        <f t="shared" si="0"/>
        <v>0</v>
      </c>
      <c r="W10">
        <f t="shared" si="0"/>
        <v>0</v>
      </c>
      <c r="X10">
        <f t="shared" si="0"/>
        <v>0</v>
      </c>
      <c r="Y10">
        <f t="shared" si="0"/>
        <v>0</v>
      </c>
      <c r="AA10">
        <f t="shared" si="3"/>
        <v>1</v>
      </c>
      <c r="AB10">
        <f t="shared" si="1"/>
        <v>1</v>
      </c>
      <c r="AC10">
        <f t="shared" si="1"/>
        <v>1</v>
      </c>
      <c r="AD10">
        <f t="shared" si="1"/>
        <v>1</v>
      </c>
      <c r="AE10">
        <f t="shared" si="1"/>
        <v>1</v>
      </c>
      <c r="AF10">
        <f t="shared" si="1"/>
        <v>1</v>
      </c>
      <c r="AG10">
        <f t="shared" si="1"/>
        <v>1</v>
      </c>
      <c r="AH10">
        <f t="shared" si="1"/>
        <v>1</v>
      </c>
      <c r="AI10">
        <f t="shared" si="1"/>
        <v>1</v>
      </c>
      <c r="AJ10">
        <f t="shared" si="1"/>
        <v>1</v>
      </c>
    </row>
    <row r="11" spans="1:36" ht="15.5" x14ac:dyDescent="0.35">
      <c r="A11" s="49" t="s">
        <v>24</v>
      </c>
      <c r="B11" s="25">
        <f>PIF!AB11</f>
        <v>1</v>
      </c>
      <c r="C11">
        <f>PIF!AF11</f>
        <v>0</v>
      </c>
      <c r="D11" s="47">
        <f>Prev!B9</f>
        <v>0.39900907071482206</v>
      </c>
      <c r="E11" s="47">
        <f>Prev!E9</f>
        <v>0.38466151284806843</v>
      </c>
      <c r="F11" s="47">
        <f>Prev!H9</f>
        <v>0.37666516006329914</v>
      </c>
      <c r="G11" s="47">
        <f>Prev!K9</f>
        <v>0.36251459022521343</v>
      </c>
      <c r="H11" s="47">
        <f>Prev!N9</f>
        <v>0.34842703120776236</v>
      </c>
      <c r="I11" s="47">
        <f>Prev!Q9</f>
        <v>0.33442335614267382</v>
      </c>
      <c r="J11" s="47">
        <f>Prev!T9</f>
        <v>0.32052474030927985</v>
      </c>
      <c r="K11" s="47">
        <f>Prev!W9</f>
        <v>0.30675255173757782</v>
      </c>
      <c r="L11" s="47">
        <f>Prev!Z9</f>
        <v>0.29312823430515444</v>
      </c>
      <c r="M11" s="47">
        <f>Prev!AC9</f>
        <v>0.27967318428030996</v>
      </c>
      <c r="P11">
        <f t="shared" si="2"/>
        <v>0</v>
      </c>
      <c r="Q11">
        <f t="shared" si="0"/>
        <v>0</v>
      </c>
      <c r="R11">
        <f t="shared" si="0"/>
        <v>0</v>
      </c>
      <c r="S11">
        <f t="shared" si="0"/>
        <v>0</v>
      </c>
      <c r="T11">
        <f t="shared" si="0"/>
        <v>0</v>
      </c>
      <c r="U11">
        <f t="shared" si="0"/>
        <v>0</v>
      </c>
      <c r="V11">
        <f t="shared" si="0"/>
        <v>0</v>
      </c>
      <c r="W11">
        <f t="shared" si="0"/>
        <v>0</v>
      </c>
      <c r="X11">
        <f t="shared" si="0"/>
        <v>0</v>
      </c>
      <c r="Y11">
        <f t="shared" si="0"/>
        <v>0</v>
      </c>
      <c r="AA11">
        <f t="shared" si="3"/>
        <v>1</v>
      </c>
      <c r="AB11">
        <f t="shared" si="1"/>
        <v>1</v>
      </c>
      <c r="AC11">
        <f t="shared" si="1"/>
        <v>1</v>
      </c>
      <c r="AD11">
        <f t="shared" si="1"/>
        <v>1</v>
      </c>
      <c r="AE11">
        <f t="shared" si="1"/>
        <v>1</v>
      </c>
      <c r="AF11">
        <f t="shared" si="1"/>
        <v>1</v>
      </c>
      <c r="AG11">
        <f t="shared" si="1"/>
        <v>1</v>
      </c>
      <c r="AH11">
        <f t="shared" si="1"/>
        <v>1</v>
      </c>
      <c r="AI11">
        <f t="shared" si="1"/>
        <v>1</v>
      </c>
      <c r="AJ11">
        <f t="shared" si="1"/>
        <v>1</v>
      </c>
    </row>
    <row r="12" spans="1:36" ht="15.5" x14ac:dyDescent="0.35">
      <c r="A12" s="49" t="s">
        <v>25</v>
      </c>
      <c r="B12" s="25">
        <f>PIF!AB12</f>
        <v>1</v>
      </c>
      <c r="C12">
        <f>PIF!AF12</f>
        <v>0</v>
      </c>
      <c r="D12" s="47">
        <f>Prev!B10</f>
        <v>0.39900907071482222</v>
      </c>
      <c r="E12" s="47">
        <f>Prev!E10</f>
        <v>0.38466151284806843</v>
      </c>
      <c r="F12" s="47">
        <f>Prev!H10</f>
        <v>0.37718810602697889</v>
      </c>
      <c r="G12" s="47">
        <f>Prev!K10</f>
        <v>0.36305660122351929</v>
      </c>
      <c r="H12" s="47">
        <f>Prev!N10</f>
        <v>0.348983360938033</v>
      </c>
      <c r="I12" s="47">
        <f>Prev!Q10</f>
        <v>0.33498948916877935</v>
      </c>
      <c r="J12" s="47">
        <f>Prev!T10</f>
        <v>0.32109641507161402</v>
      </c>
      <c r="K12" s="47">
        <f>Prev!W10</f>
        <v>0.30732577986365484</v>
      </c>
      <c r="L12" s="47">
        <f>Prev!Z10</f>
        <v>0.29369931621053685</v>
      </c>
      <c r="M12" s="47">
        <f>Prev!AC10</f>
        <v>0.28023872108675774</v>
      </c>
      <c r="P12">
        <f t="shared" si="2"/>
        <v>0</v>
      </c>
      <c r="Q12">
        <f t="shared" si="0"/>
        <v>0</v>
      </c>
      <c r="R12">
        <f t="shared" si="0"/>
        <v>0</v>
      </c>
      <c r="S12">
        <f t="shared" si="0"/>
        <v>0</v>
      </c>
      <c r="T12">
        <f t="shared" si="0"/>
        <v>0</v>
      </c>
      <c r="U12">
        <f t="shared" si="0"/>
        <v>0</v>
      </c>
      <c r="V12">
        <f t="shared" si="0"/>
        <v>0</v>
      </c>
      <c r="W12">
        <f t="shared" si="0"/>
        <v>0</v>
      </c>
      <c r="X12">
        <f t="shared" si="0"/>
        <v>0</v>
      </c>
      <c r="Y12">
        <f t="shared" si="0"/>
        <v>0</v>
      </c>
      <c r="AA12">
        <f t="shared" si="3"/>
        <v>1</v>
      </c>
      <c r="AB12">
        <f t="shared" si="1"/>
        <v>1</v>
      </c>
      <c r="AC12">
        <f t="shared" si="1"/>
        <v>1</v>
      </c>
      <c r="AD12">
        <f t="shared" si="1"/>
        <v>1</v>
      </c>
      <c r="AE12">
        <f t="shared" si="1"/>
        <v>1</v>
      </c>
      <c r="AF12">
        <f t="shared" si="1"/>
        <v>1</v>
      </c>
      <c r="AG12">
        <f t="shared" si="1"/>
        <v>1</v>
      </c>
      <c r="AH12">
        <f t="shared" si="1"/>
        <v>1</v>
      </c>
      <c r="AI12">
        <f t="shared" si="1"/>
        <v>1</v>
      </c>
      <c r="AJ12">
        <f t="shared" si="1"/>
        <v>1</v>
      </c>
    </row>
    <row r="13" spans="1:36" ht="15.5" x14ac:dyDescent="0.35">
      <c r="A13" s="49" t="s">
        <v>26</v>
      </c>
      <c r="B13" s="25">
        <f>PIF!AB13</f>
        <v>1</v>
      </c>
      <c r="C13">
        <f>PIF!AF13</f>
        <v>0</v>
      </c>
      <c r="D13" s="47">
        <f>Prev!B11</f>
        <v>0.53965706691591053</v>
      </c>
      <c r="E13" s="47">
        <f>Prev!E11</f>
        <v>0.5280553644682997</v>
      </c>
      <c r="F13" s="47">
        <f>Prev!H11</f>
        <v>0.51887176503526855</v>
      </c>
      <c r="G13" s="47">
        <f>Prev!K11</f>
        <v>0.50747884430759505</v>
      </c>
      <c r="H13" s="47">
        <f>Prev!N11</f>
        <v>0.49597497970762955</v>
      </c>
      <c r="I13" s="47">
        <f>Prev!Q11</f>
        <v>0.48436767707241901</v>
      </c>
      <c r="J13" s="47">
        <f>Prev!T11</f>
        <v>0.47266506621518173</v>
      </c>
      <c r="K13" s="47">
        <f>Prev!W11</f>
        <v>0.46087589759521758</v>
      </c>
      <c r="L13" s="47">
        <f>Prev!Z11</f>
        <v>0.44900953515936415</v>
      </c>
      <c r="M13" s="47">
        <f>Prev!AC11</f>
        <v>0.43707594521821908</v>
      </c>
      <c r="P13">
        <f t="shared" si="2"/>
        <v>0</v>
      </c>
      <c r="Q13">
        <f t="shared" si="0"/>
        <v>0</v>
      </c>
      <c r="R13">
        <f t="shared" si="0"/>
        <v>0</v>
      </c>
      <c r="S13">
        <f t="shared" si="0"/>
        <v>0</v>
      </c>
      <c r="T13">
        <f t="shared" si="0"/>
        <v>0</v>
      </c>
      <c r="U13">
        <f t="shared" si="0"/>
        <v>0</v>
      </c>
      <c r="V13">
        <f t="shared" si="0"/>
        <v>0</v>
      </c>
      <c r="W13">
        <f t="shared" si="0"/>
        <v>0</v>
      </c>
      <c r="X13">
        <f t="shared" si="0"/>
        <v>0</v>
      </c>
      <c r="Y13">
        <f t="shared" si="0"/>
        <v>0</v>
      </c>
      <c r="AA13">
        <f t="shared" si="3"/>
        <v>1</v>
      </c>
      <c r="AB13">
        <f t="shared" si="1"/>
        <v>1</v>
      </c>
      <c r="AC13">
        <f t="shared" si="1"/>
        <v>1</v>
      </c>
      <c r="AD13">
        <f t="shared" si="1"/>
        <v>1</v>
      </c>
      <c r="AE13">
        <f t="shared" si="1"/>
        <v>1</v>
      </c>
      <c r="AF13">
        <f t="shared" si="1"/>
        <v>1</v>
      </c>
      <c r="AG13">
        <f t="shared" si="1"/>
        <v>1</v>
      </c>
      <c r="AH13">
        <f t="shared" si="1"/>
        <v>1</v>
      </c>
      <c r="AI13">
        <f t="shared" si="1"/>
        <v>1</v>
      </c>
      <c r="AJ13">
        <f t="shared" si="1"/>
        <v>1</v>
      </c>
    </row>
    <row r="14" spans="1:36" ht="15.5" x14ac:dyDescent="0.35">
      <c r="A14" s="49" t="s">
        <v>27</v>
      </c>
      <c r="B14" s="25">
        <f>PIF!AB14</f>
        <v>1</v>
      </c>
      <c r="C14">
        <f>PIF!AF14</f>
        <v>0</v>
      </c>
      <c r="D14" s="47">
        <f>Prev!B12</f>
        <v>0.5396570669159102</v>
      </c>
      <c r="E14" s="47">
        <f>Prev!E12</f>
        <v>0.52805536446829926</v>
      </c>
      <c r="F14" s="47">
        <f>Prev!H12</f>
        <v>0.51865743972579459</v>
      </c>
      <c r="G14" s="47">
        <f>Prev!K12</f>
        <v>0.50725640278182393</v>
      </c>
      <c r="H14" s="47">
        <f>Prev!N12</f>
        <v>0.49574576593714992</v>
      </c>
      <c r="I14" s="47">
        <f>Prev!Q12</f>
        <v>0.48413299744296168</v>
      </c>
      <c r="J14" s="47">
        <f>Prev!T12</f>
        <v>0.47242618354872079</v>
      </c>
      <c r="K14" s="47">
        <f>Prev!W12</f>
        <v>0.46063402581597201</v>
      </c>
      <c r="L14" s="47">
        <f>Prev!Z12</f>
        <v>0.44876583460214042</v>
      </c>
      <c r="M14" s="47">
        <f>Prev!AC12</f>
        <v>0.43683151857338581</v>
      </c>
      <c r="P14">
        <f t="shared" si="2"/>
        <v>0</v>
      </c>
      <c r="Q14">
        <f t="shared" si="0"/>
        <v>0</v>
      </c>
      <c r="R14">
        <f t="shared" si="0"/>
        <v>0</v>
      </c>
      <c r="S14">
        <f t="shared" si="0"/>
        <v>0</v>
      </c>
      <c r="T14">
        <f t="shared" si="0"/>
        <v>0</v>
      </c>
      <c r="U14">
        <f t="shared" si="0"/>
        <v>0</v>
      </c>
      <c r="V14">
        <f t="shared" si="0"/>
        <v>0</v>
      </c>
      <c r="W14">
        <f t="shared" si="0"/>
        <v>0</v>
      </c>
      <c r="X14">
        <f t="shared" si="0"/>
        <v>0</v>
      </c>
      <c r="Y14">
        <f t="shared" si="0"/>
        <v>0</v>
      </c>
      <c r="AA14">
        <f t="shared" si="3"/>
        <v>1</v>
      </c>
      <c r="AB14">
        <f t="shared" si="1"/>
        <v>1</v>
      </c>
      <c r="AC14">
        <f t="shared" si="1"/>
        <v>1</v>
      </c>
      <c r="AD14">
        <f t="shared" si="1"/>
        <v>1</v>
      </c>
      <c r="AE14">
        <f t="shared" si="1"/>
        <v>1</v>
      </c>
      <c r="AF14">
        <f t="shared" si="1"/>
        <v>1</v>
      </c>
      <c r="AG14">
        <f t="shared" si="1"/>
        <v>1</v>
      </c>
      <c r="AH14">
        <f t="shared" si="1"/>
        <v>1</v>
      </c>
      <c r="AI14">
        <f t="shared" si="1"/>
        <v>1</v>
      </c>
      <c r="AJ14">
        <f t="shared" si="1"/>
        <v>1</v>
      </c>
    </row>
    <row r="15" spans="1:36" ht="15.5" x14ac:dyDescent="0.35">
      <c r="A15" s="49" t="s">
        <v>28</v>
      </c>
      <c r="B15" s="25">
        <f>PIF!AB15</f>
        <v>1</v>
      </c>
      <c r="C15">
        <f>PIF!AF15</f>
        <v>0</v>
      </c>
      <c r="D15" s="47">
        <f>Prev!B13</f>
        <v>0.53965706691591031</v>
      </c>
      <c r="E15" s="47">
        <f>Prev!E13</f>
        <v>0.52805536446829937</v>
      </c>
      <c r="F15" s="47">
        <f>Prev!H13</f>
        <v>0.51886160969528883</v>
      </c>
      <c r="G15" s="47">
        <f>Prev!K13</f>
        <v>0.50746833751718745</v>
      </c>
      <c r="H15" s="47">
        <f>Prev!N13</f>
        <v>0.49596418312549834</v>
      </c>
      <c r="I15" s="47">
        <f>Prev!Q13</f>
        <v>0.48435665050387428</v>
      </c>
      <c r="J15" s="47">
        <f>Prev!T13</f>
        <v>0.47265386734691334</v>
      </c>
      <c r="K15" s="47">
        <f>Prev!W13</f>
        <v>0.46086458176000789</v>
      </c>
      <c r="L15" s="47">
        <f>Prev!Z13</f>
        <v>0.44899815513057767</v>
      </c>
      <c r="M15" s="47">
        <f>Prev!AC13</f>
        <v>0.43706455103369141</v>
      </c>
      <c r="P15">
        <f t="shared" si="2"/>
        <v>0</v>
      </c>
      <c r="Q15">
        <f t="shared" si="0"/>
        <v>0</v>
      </c>
      <c r="R15">
        <f t="shared" si="0"/>
        <v>0</v>
      </c>
      <c r="S15">
        <f t="shared" si="0"/>
        <v>0</v>
      </c>
      <c r="T15">
        <f t="shared" si="0"/>
        <v>0</v>
      </c>
      <c r="U15">
        <f t="shared" si="0"/>
        <v>0</v>
      </c>
      <c r="V15">
        <f t="shared" si="0"/>
        <v>0</v>
      </c>
      <c r="W15">
        <f t="shared" si="0"/>
        <v>0</v>
      </c>
      <c r="X15">
        <f t="shared" si="0"/>
        <v>0</v>
      </c>
      <c r="Y15">
        <f t="shared" si="0"/>
        <v>0</v>
      </c>
      <c r="AA15">
        <f t="shared" si="3"/>
        <v>1</v>
      </c>
      <c r="AB15">
        <f t="shared" si="1"/>
        <v>1</v>
      </c>
      <c r="AC15">
        <f t="shared" si="1"/>
        <v>1</v>
      </c>
      <c r="AD15">
        <f t="shared" si="1"/>
        <v>1</v>
      </c>
      <c r="AE15">
        <f t="shared" si="1"/>
        <v>1</v>
      </c>
      <c r="AF15">
        <f t="shared" si="1"/>
        <v>1</v>
      </c>
      <c r="AG15">
        <f t="shared" si="1"/>
        <v>1</v>
      </c>
      <c r="AH15">
        <f t="shared" si="1"/>
        <v>1</v>
      </c>
      <c r="AI15">
        <f t="shared" si="1"/>
        <v>1</v>
      </c>
      <c r="AJ15">
        <f t="shared" si="1"/>
        <v>1</v>
      </c>
    </row>
    <row r="16" spans="1:36" ht="15.5" x14ac:dyDescent="0.35">
      <c r="A16" s="49" t="s">
        <v>29</v>
      </c>
      <c r="B16" s="25">
        <f>PIF!AB16</f>
        <v>1</v>
      </c>
      <c r="C16">
        <f>PIF!AF16</f>
        <v>0</v>
      </c>
      <c r="D16" s="47">
        <f>Prev!B14</f>
        <v>0.53965706691591053</v>
      </c>
      <c r="E16" s="47">
        <f>Prev!E14</f>
        <v>0.5280553644682997</v>
      </c>
      <c r="F16" s="47">
        <f>Prev!H14</f>
        <v>0.51895469759651736</v>
      </c>
      <c r="G16" s="47">
        <f>Prev!K14</f>
        <v>0.50756453438513716</v>
      </c>
      <c r="H16" s="47">
        <f>Prev!N14</f>
        <v>0.49606293068727653</v>
      </c>
      <c r="I16" s="47">
        <f>Prev!Q14</f>
        <v>0.48445740771938633</v>
      </c>
      <c r="J16" s="47">
        <f>Prev!T14</f>
        <v>0.47275611277834367</v>
      </c>
      <c r="K16" s="47">
        <f>Prev!W14</f>
        <v>0.46096781566881878</v>
      </c>
      <c r="L16" s="47">
        <f>Prev!Z14</f>
        <v>0.44910190130397659</v>
      </c>
      <c r="M16" s="47">
        <f>Prev!AC14</f>
        <v>0.43716835834419865</v>
      </c>
      <c r="P16">
        <f t="shared" si="2"/>
        <v>0</v>
      </c>
      <c r="Q16">
        <f t="shared" si="0"/>
        <v>0</v>
      </c>
      <c r="R16">
        <f t="shared" si="0"/>
        <v>0</v>
      </c>
      <c r="S16">
        <f t="shared" si="0"/>
        <v>0</v>
      </c>
      <c r="T16">
        <f t="shared" si="0"/>
        <v>0</v>
      </c>
      <c r="U16">
        <f t="shared" si="0"/>
        <v>0</v>
      </c>
      <c r="V16">
        <f t="shared" si="0"/>
        <v>0</v>
      </c>
      <c r="W16">
        <f t="shared" si="0"/>
        <v>0</v>
      </c>
      <c r="X16">
        <f t="shared" si="0"/>
        <v>0</v>
      </c>
      <c r="Y16">
        <f t="shared" si="0"/>
        <v>0</v>
      </c>
      <c r="AA16">
        <f t="shared" si="3"/>
        <v>1</v>
      </c>
      <c r="AB16">
        <f t="shared" si="1"/>
        <v>1</v>
      </c>
      <c r="AC16">
        <f t="shared" si="1"/>
        <v>1</v>
      </c>
      <c r="AD16">
        <f t="shared" si="1"/>
        <v>1</v>
      </c>
      <c r="AE16">
        <f t="shared" si="1"/>
        <v>1</v>
      </c>
      <c r="AF16">
        <f t="shared" si="1"/>
        <v>1</v>
      </c>
      <c r="AG16">
        <f t="shared" si="1"/>
        <v>1</v>
      </c>
      <c r="AH16">
        <f t="shared" si="1"/>
        <v>1</v>
      </c>
      <c r="AI16">
        <f t="shared" si="1"/>
        <v>1</v>
      </c>
      <c r="AJ16">
        <f t="shared" si="1"/>
        <v>1</v>
      </c>
    </row>
    <row r="17" spans="1:36" ht="15.5" x14ac:dyDescent="0.35">
      <c r="A17" s="49" t="s">
        <v>30</v>
      </c>
      <c r="B17" s="25">
        <f>PIF!AB17</f>
        <v>1</v>
      </c>
      <c r="C17">
        <f>PIF!AF17</f>
        <v>0</v>
      </c>
      <c r="D17" s="47">
        <f>Prev!B15</f>
        <v>0.53965706691591109</v>
      </c>
      <c r="E17" s="47">
        <f>Prev!E15</f>
        <v>0.52805536446829937</v>
      </c>
      <c r="F17" s="47">
        <f>Prev!H15</f>
        <v>0.51918977996417892</v>
      </c>
      <c r="G17" s="47">
        <f>Prev!K15</f>
        <v>0.50780643577729323</v>
      </c>
      <c r="H17" s="47">
        <f>Prev!N15</f>
        <v>0.49631030506644042</v>
      </c>
      <c r="I17" s="47">
        <f>Prev!Q15</f>
        <v>0.48470895477817066</v>
      </c>
      <c r="J17" s="47">
        <f>Prev!T15</f>
        <v>0.47301058335356516</v>
      </c>
      <c r="K17" s="47">
        <f>Prev!W15</f>
        <v>0.461224016486386</v>
      </c>
      <c r="L17" s="47">
        <f>Prev!Z15</f>
        <v>0.44935869906269654</v>
      </c>
      <c r="M17" s="47">
        <f>Prev!AC15</f>
        <v>0.43742468315050698</v>
      </c>
      <c r="P17">
        <f t="shared" si="2"/>
        <v>0</v>
      </c>
      <c r="Q17">
        <f t="shared" si="0"/>
        <v>0</v>
      </c>
      <c r="R17">
        <f t="shared" si="0"/>
        <v>0</v>
      </c>
      <c r="S17">
        <f t="shared" si="0"/>
        <v>0</v>
      </c>
      <c r="T17">
        <f t="shared" si="0"/>
        <v>0</v>
      </c>
      <c r="U17">
        <f t="shared" si="0"/>
        <v>0</v>
      </c>
      <c r="V17">
        <f t="shared" si="0"/>
        <v>0</v>
      </c>
      <c r="W17">
        <f t="shared" si="0"/>
        <v>0</v>
      </c>
      <c r="X17">
        <f t="shared" si="0"/>
        <v>0</v>
      </c>
      <c r="Y17">
        <f t="shared" si="0"/>
        <v>0</v>
      </c>
      <c r="AA17">
        <f t="shared" si="3"/>
        <v>1</v>
      </c>
      <c r="AB17">
        <f t="shared" si="1"/>
        <v>1</v>
      </c>
      <c r="AC17">
        <f t="shared" si="1"/>
        <v>1</v>
      </c>
      <c r="AD17">
        <f t="shared" si="1"/>
        <v>1</v>
      </c>
      <c r="AE17">
        <f t="shared" si="1"/>
        <v>1</v>
      </c>
      <c r="AF17">
        <f t="shared" si="1"/>
        <v>1</v>
      </c>
      <c r="AG17">
        <f t="shared" si="1"/>
        <v>1</v>
      </c>
      <c r="AH17">
        <f t="shared" si="1"/>
        <v>1</v>
      </c>
      <c r="AI17">
        <f t="shared" si="1"/>
        <v>1</v>
      </c>
      <c r="AJ17">
        <f t="shared" si="1"/>
        <v>1</v>
      </c>
    </row>
    <row r="18" spans="1:36" ht="15.5" x14ac:dyDescent="0.35">
      <c r="A18" s="49" t="s">
        <v>31</v>
      </c>
      <c r="B18" s="25">
        <f>PIF!AB18</f>
        <v>1</v>
      </c>
      <c r="C18">
        <f>PIF!AF18</f>
        <v>0</v>
      </c>
      <c r="D18" s="47">
        <f>Prev!B16</f>
        <v>0.5226966031038931</v>
      </c>
      <c r="E18" s="47">
        <f>Prev!E16</f>
        <v>0.51544434917854842</v>
      </c>
      <c r="F18" s="47">
        <f>Prev!H16</f>
        <v>0.50585776400513194</v>
      </c>
      <c r="G18" s="47">
        <f>Prev!K16</f>
        <v>0.49881302619121443</v>
      </c>
      <c r="H18" s="47">
        <f>Prev!N16</f>
        <v>0.49171139403004493</v>
      </c>
      <c r="I18" s="47">
        <f>Prev!Q16</f>
        <v>0.4845534311062879</v>
      </c>
      <c r="J18" s="47">
        <f>Prev!T16</f>
        <v>0.47733987584675663</v>
      </c>
      <c r="K18" s="47">
        <f>Prev!W16</f>
        <v>0.47007164443762162</v>
      </c>
      <c r="L18" s="47">
        <f>Prev!Z16</f>
        <v>0.46274983312180606</v>
      </c>
      <c r="M18" s="47">
        <f>Prev!AC16</f>
        <v>0.45537571990412923</v>
      </c>
      <c r="P18">
        <f t="shared" si="2"/>
        <v>0</v>
      </c>
      <c r="Q18">
        <f t="shared" si="0"/>
        <v>0</v>
      </c>
      <c r="R18">
        <f t="shared" si="0"/>
        <v>0</v>
      </c>
      <c r="S18">
        <f t="shared" si="0"/>
        <v>0</v>
      </c>
      <c r="T18">
        <f t="shared" si="0"/>
        <v>0</v>
      </c>
      <c r="U18">
        <f t="shared" si="0"/>
        <v>0</v>
      </c>
      <c r="V18">
        <f t="shared" si="0"/>
        <v>0</v>
      </c>
      <c r="W18">
        <f t="shared" si="0"/>
        <v>0</v>
      </c>
      <c r="X18">
        <f t="shared" si="0"/>
        <v>0</v>
      </c>
      <c r="Y18">
        <f t="shared" si="0"/>
        <v>0</v>
      </c>
      <c r="AA18">
        <f t="shared" si="3"/>
        <v>1</v>
      </c>
      <c r="AB18">
        <f t="shared" si="1"/>
        <v>1</v>
      </c>
      <c r="AC18">
        <f t="shared" si="1"/>
        <v>1</v>
      </c>
      <c r="AD18">
        <f t="shared" si="1"/>
        <v>1</v>
      </c>
      <c r="AE18">
        <f t="shared" si="1"/>
        <v>1</v>
      </c>
      <c r="AF18">
        <f t="shared" si="1"/>
        <v>1</v>
      </c>
      <c r="AG18">
        <f t="shared" si="1"/>
        <v>1</v>
      </c>
      <c r="AH18">
        <f t="shared" si="1"/>
        <v>1</v>
      </c>
      <c r="AI18">
        <f t="shared" si="1"/>
        <v>1</v>
      </c>
      <c r="AJ18">
        <f t="shared" si="1"/>
        <v>1</v>
      </c>
    </row>
    <row r="19" spans="1:36" ht="15.5" x14ac:dyDescent="0.35">
      <c r="A19" s="49" t="s">
        <v>32</v>
      </c>
      <c r="B19" s="25">
        <f>PIF!AB19</f>
        <v>1</v>
      </c>
      <c r="C19">
        <f>PIF!AF19</f>
        <v>0</v>
      </c>
      <c r="D19" s="47">
        <f>Prev!B17</f>
        <v>0.52269660310389321</v>
      </c>
      <c r="E19" s="47">
        <f>Prev!E17</f>
        <v>0.5154443491785482</v>
      </c>
      <c r="F19" s="47">
        <f>Prev!H17</f>
        <v>0.50581964430952875</v>
      </c>
      <c r="G19" s="47">
        <f>Prev!K17</f>
        <v>0.49877363344953762</v>
      </c>
      <c r="H19" s="47">
        <f>Prev!N17</f>
        <v>0.49167090645037803</v>
      </c>
      <c r="I19" s="47">
        <f>Prev!Q17</f>
        <v>0.48451202198930743</v>
      </c>
      <c r="J19" s="47">
        <f>Prev!T17</f>
        <v>0.4772977129832594</v>
      </c>
      <c r="K19" s="47">
        <f>Prev!W17</f>
        <v>0.4700288895825811</v>
      </c>
      <c r="L19" s="47">
        <f>Prev!Z17</f>
        <v>0.46270664154239133</v>
      </c>
      <c r="M19" s="47">
        <f>Prev!AC17</f>
        <v>0.45533223999882788</v>
      </c>
      <c r="P19">
        <f t="shared" si="2"/>
        <v>0</v>
      </c>
      <c r="Q19">
        <f t="shared" si="0"/>
        <v>0</v>
      </c>
      <c r="R19">
        <f t="shared" si="0"/>
        <v>0</v>
      </c>
      <c r="S19">
        <f t="shared" si="0"/>
        <v>0</v>
      </c>
      <c r="T19">
        <f t="shared" si="0"/>
        <v>0</v>
      </c>
      <c r="U19">
        <f t="shared" si="0"/>
        <v>0</v>
      </c>
      <c r="V19">
        <f t="shared" si="0"/>
        <v>0</v>
      </c>
      <c r="W19">
        <f t="shared" si="0"/>
        <v>0</v>
      </c>
      <c r="X19">
        <f t="shared" si="0"/>
        <v>0</v>
      </c>
      <c r="Y19">
        <f t="shared" si="0"/>
        <v>0</v>
      </c>
      <c r="AA19">
        <f t="shared" si="3"/>
        <v>1</v>
      </c>
      <c r="AB19">
        <f t="shared" si="1"/>
        <v>1</v>
      </c>
      <c r="AC19">
        <f t="shared" si="1"/>
        <v>1</v>
      </c>
      <c r="AD19">
        <f t="shared" si="1"/>
        <v>1</v>
      </c>
      <c r="AE19">
        <f t="shared" si="1"/>
        <v>1</v>
      </c>
      <c r="AF19">
        <f t="shared" si="1"/>
        <v>1</v>
      </c>
      <c r="AG19">
        <f t="shared" si="1"/>
        <v>1</v>
      </c>
      <c r="AH19">
        <f t="shared" si="1"/>
        <v>1</v>
      </c>
      <c r="AI19">
        <f t="shared" si="1"/>
        <v>1</v>
      </c>
      <c r="AJ19">
        <f t="shared" si="1"/>
        <v>1</v>
      </c>
    </row>
    <row r="20" spans="1:36" ht="15.5" x14ac:dyDescent="0.35">
      <c r="A20" s="49" t="s">
        <v>33</v>
      </c>
      <c r="B20" s="25">
        <f>PIF!AB20</f>
        <v>1</v>
      </c>
      <c r="C20">
        <f>PIF!AF20</f>
        <v>0</v>
      </c>
      <c r="D20" s="47">
        <f>Prev!B18</f>
        <v>0.5226966031038931</v>
      </c>
      <c r="E20" s="47">
        <f>Prev!E18</f>
        <v>0.51544434917854831</v>
      </c>
      <c r="F20" s="47">
        <f>Prev!H18</f>
        <v>0.50622539441196734</v>
      </c>
      <c r="G20" s="47">
        <f>Prev!K18</f>
        <v>0.49919131031226577</v>
      </c>
      <c r="H20" s="47">
        <f>Prev!N18</f>
        <v>0.49209868994657474</v>
      </c>
      <c r="I20" s="47">
        <f>Prev!Q18</f>
        <v>0.48494814777911899</v>
      </c>
      <c r="J20" s="47">
        <f>Prev!T18</f>
        <v>0.47774047825905758</v>
      </c>
      <c r="K20" s="47">
        <f>Prev!W18</f>
        <v>0.47047665802461353</v>
      </c>
      <c r="L20" s="47">
        <f>Prev!Z18</f>
        <v>0.46315784751477929</v>
      </c>
      <c r="M20" s="47">
        <f>Prev!AC18</f>
        <v>0.4557853920188038</v>
      </c>
      <c r="P20">
        <f t="shared" si="2"/>
        <v>0</v>
      </c>
      <c r="Q20">
        <f t="shared" si="0"/>
        <v>0</v>
      </c>
      <c r="R20">
        <f t="shared" si="0"/>
        <v>0</v>
      </c>
      <c r="S20">
        <f t="shared" si="0"/>
        <v>0</v>
      </c>
      <c r="T20">
        <f t="shared" si="0"/>
        <v>0</v>
      </c>
      <c r="U20">
        <f t="shared" si="0"/>
        <v>0</v>
      </c>
      <c r="V20">
        <f t="shared" si="0"/>
        <v>0</v>
      </c>
      <c r="W20">
        <f t="shared" si="0"/>
        <v>0</v>
      </c>
      <c r="X20">
        <f t="shared" si="0"/>
        <v>0</v>
      </c>
      <c r="Y20">
        <f t="shared" si="0"/>
        <v>0</v>
      </c>
      <c r="AA20">
        <f t="shared" si="3"/>
        <v>1</v>
      </c>
      <c r="AB20">
        <f t="shared" si="1"/>
        <v>1</v>
      </c>
      <c r="AC20">
        <f t="shared" si="1"/>
        <v>1</v>
      </c>
      <c r="AD20">
        <f t="shared" si="1"/>
        <v>1</v>
      </c>
      <c r="AE20">
        <f t="shared" si="1"/>
        <v>1</v>
      </c>
      <c r="AF20">
        <f t="shared" si="1"/>
        <v>1</v>
      </c>
      <c r="AG20">
        <f t="shared" si="1"/>
        <v>1</v>
      </c>
      <c r="AH20">
        <f t="shared" si="1"/>
        <v>1</v>
      </c>
      <c r="AI20">
        <f t="shared" si="1"/>
        <v>1</v>
      </c>
      <c r="AJ20">
        <f t="shared" si="1"/>
        <v>1</v>
      </c>
    </row>
    <row r="21" spans="1:36" ht="15.5" x14ac:dyDescent="0.35">
      <c r="A21" s="49" t="s">
        <v>34</v>
      </c>
      <c r="B21" s="25">
        <f>PIF!AB21</f>
        <v>1</v>
      </c>
      <c r="C21">
        <f>PIF!AF21</f>
        <v>0</v>
      </c>
      <c r="D21" s="47">
        <f>Prev!B19</f>
        <v>0.52269660310389332</v>
      </c>
      <c r="E21" s="47">
        <f>Prev!E19</f>
        <v>0.51544434917854809</v>
      </c>
      <c r="F21" s="47">
        <f>Prev!H19</f>
        <v>0.50659422338751703</v>
      </c>
      <c r="G21" s="47">
        <f>Prev!K19</f>
        <v>0.49956829203253322</v>
      </c>
      <c r="H21" s="47">
        <f>Prev!N19</f>
        <v>0.49248229976567071</v>
      </c>
      <c r="I21" s="47">
        <f>Prev!Q19</f>
        <v>0.48533691749877728</v>
      </c>
      <c r="J21" s="47">
        <f>Prev!T19</f>
        <v>0.47813300022400079</v>
      </c>
      <c r="K21" s="47">
        <f>Prev!W19</f>
        <v>0.47087158854472982</v>
      </c>
      <c r="L21" s="47">
        <f>Prev!Z19</f>
        <v>0.46355390964586607</v>
      </c>
      <c r="M21" s="47">
        <f>Prev!AC19</f>
        <v>0.45618137773558254</v>
      </c>
      <c r="P21">
        <f t="shared" si="2"/>
        <v>0</v>
      </c>
      <c r="Q21">
        <f t="shared" si="2"/>
        <v>0</v>
      </c>
      <c r="R21">
        <f t="shared" si="2"/>
        <v>0</v>
      </c>
      <c r="S21">
        <f t="shared" si="2"/>
        <v>0</v>
      </c>
      <c r="T21">
        <f t="shared" si="2"/>
        <v>0</v>
      </c>
      <c r="U21">
        <f t="shared" si="2"/>
        <v>0</v>
      </c>
      <c r="V21">
        <f t="shared" si="2"/>
        <v>0</v>
      </c>
      <c r="W21">
        <f t="shared" si="2"/>
        <v>0</v>
      </c>
      <c r="X21">
        <f t="shared" si="2"/>
        <v>0</v>
      </c>
      <c r="Y21">
        <f t="shared" si="2"/>
        <v>0</v>
      </c>
      <c r="AA21">
        <f t="shared" si="3"/>
        <v>1</v>
      </c>
      <c r="AB21">
        <f t="shared" si="3"/>
        <v>1</v>
      </c>
      <c r="AC21">
        <f t="shared" si="3"/>
        <v>1</v>
      </c>
      <c r="AD21">
        <f t="shared" si="3"/>
        <v>1</v>
      </c>
      <c r="AE21">
        <f t="shared" si="3"/>
        <v>1</v>
      </c>
      <c r="AF21">
        <f t="shared" si="3"/>
        <v>1</v>
      </c>
      <c r="AG21">
        <f t="shared" si="3"/>
        <v>1</v>
      </c>
      <c r="AH21">
        <f t="shared" si="3"/>
        <v>1</v>
      </c>
      <c r="AI21">
        <f t="shared" si="3"/>
        <v>1</v>
      </c>
      <c r="AJ21">
        <f t="shared" si="3"/>
        <v>1</v>
      </c>
    </row>
    <row r="22" spans="1:36" ht="15.5" x14ac:dyDescent="0.35">
      <c r="A22" s="49" t="s">
        <v>35</v>
      </c>
      <c r="B22" s="25">
        <f>PIF!AB22</f>
        <v>1</v>
      </c>
      <c r="C22">
        <f>PIF!AF22</f>
        <v>0</v>
      </c>
      <c r="D22" s="47">
        <f>Prev!B20</f>
        <v>0.52269660310389321</v>
      </c>
      <c r="E22" s="47">
        <f>Prev!E20</f>
        <v>0.5154443491785482</v>
      </c>
      <c r="F22" s="47">
        <f>Prev!H20</f>
        <v>0.50613202619253361</v>
      </c>
      <c r="G22" s="47">
        <f>Prev!K20</f>
        <v>0.49909549685693089</v>
      </c>
      <c r="H22" s="47">
        <f>Prev!N20</f>
        <v>0.4920008358275319</v>
      </c>
      <c r="I22" s="47">
        <f>Prev!Q20</f>
        <v>0.48484864408244938</v>
      </c>
      <c r="J22" s="47">
        <f>Prev!T20</f>
        <v>0.47763970138666212</v>
      </c>
      <c r="K22" s="47">
        <f>Prev!W20</f>
        <v>0.47037496867311007</v>
      </c>
      <c r="L22" s="47">
        <f>Prev!Z20</f>
        <v>0.46305558982396494</v>
      </c>
      <c r="M22" s="47">
        <f>Prev!AC20</f>
        <v>0.45568289288168418</v>
      </c>
      <c r="P22">
        <f t="shared" si="2"/>
        <v>0</v>
      </c>
      <c r="Q22">
        <f t="shared" si="2"/>
        <v>0</v>
      </c>
      <c r="R22">
        <f t="shared" si="2"/>
        <v>0</v>
      </c>
      <c r="S22">
        <f t="shared" si="2"/>
        <v>0</v>
      </c>
      <c r="T22">
        <f t="shared" si="2"/>
        <v>0</v>
      </c>
      <c r="U22">
        <f t="shared" si="2"/>
        <v>0</v>
      </c>
      <c r="V22">
        <f t="shared" si="2"/>
        <v>0</v>
      </c>
      <c r="W22">
        <f t="shared" si="2"/>
        <v>0</v>
      </c>
      <c r="X22">
        <f t="shared" si="2"/>
        <v>0</v>
      </c>
      <c r="Y22">
        <f t="shared" si="2"/>
        <v>0</v>
      </c>
      <c r="AA22">
        <f t="shared" si="3"/>
        <v>1</v>
      </c>
      <c r="AB22">
        <f t="shared" si="3"/>
        <v>1</v>
      </c>
      <c r="AC22">
        <f t="shared" si="3"/>
        <v>1</v>
      </c>
      <c r="AD22">
        <f t="shared" si="3"/>
        <v>1</v>
      </c>
      <c r="AE22">
        <f t="shared" si="3"/>
        <v>1</v>
      </c>
      <c r="AF22">
        <f t="shared" si="3"/>
        <v>1</v>
      </c>
      <c r="AG22">
        <f t="shared" si="3"/>
        <v>1</v>
      </c>
      <c r="AH22">
        <f t="shared" si="3"/>
        <v>1</v>
      </c>
      <c r="AI22">
        <f t="shared" si="3"/>
        <v>1</v>
      </c>
      <c r="AJ22">
        <f t="shared" si="3"/>
        <v>1</v>
      </c>
    </row>
    <row r="23" spans="1:36" ht="15.5" x14ac:dyDescent="0.35">
      <c r="A23" s="49" t="s">
        <v>36</v>
      </c>
      <c r="B23" s="25">
        <f>PIF!AB23</f>
        <v>2.16</v>
      </c>
      <c r="C23">
        <f>PIF!AF23</f>
        <v>0.37392246443310612</v>
      </c>
      <c r="D23" s="47">
        <f>Prev!B21</f>
        <v>0.50813652642694229</v>
      </c>
      <c r="E23" s="47">
        <f>Prev!E21</f>
        <v>0.50129398926793189</v>
      </c>
      <c r="F23" s="47">
        <f>Prev!H21</f>
        <v>0.49188111576547988</v>
      </c>
      <c r="G23" s="47">
        <f>Prev!K21</f>
        <v>0.4852463604574016</v>
      </c>
      <c r="H23" s="47">
        <f>Prev!N21</f>
        <v>0.47856230446590126</v>
      </c>
      <c r="I23" s="47">
        <f>Prev!Q21</f>
        <v>0.47182930832863335</v>
      </c>
      <c r="J23" s="47">
        <f>Prev!T21</f>
        <v>0.46504788528455221</v>
      </c>
      <c r="K23" s="47">
        <f>Prev!W21</f>
        <v>0.4582187034182707</v>
      </c>
      <c r="L23" s="47">
        <f>Prev!Z21</f>
        <v>0.45134258726389842</v>
      </c>
      <c r="M23" s="47">
        <f>Prev!AC21</f>
        <v>0.44442051890028694</v>
      </c>
      <c r="P23">
        <f t="shared" si="2"/>
        <v>0.37084694917252725</v>
      </c>
      <c r="Q23">
        <f t="shared" si="2"/>
        <v>0.36768931377259068</v>
      </c>
      <c r="R23">
        <f t="shared" si="2"/>
        <v>0.36329339062447247</v>
      </c>
      <c r="S23">
        <f t="shared" si="2"/>
        <v>0.36015797571839853</v>
      </c>
      <c r="T23">
        <f t="shared" si="2"/>
        <v>0.3569678816099216</v>
      </c>
      <c r="U23">
        <f t="shared" si="2"/>
        <v>0.35372210728503489</v>
      </c>
      <c r="V23">
        <f t="shared" si="2"/>
        <v>0.35041969740915274</v>
      </c>
      <c r="W23">
        <f t="shared" si="2"/>
        <v>0.34705974629582936</v>
      </c>
      <c r="X23">
        <f t="shared" si="2"/>
        <v>0.34364140189583658</v>
      </c>
      <c r="Y23">
        <f t="shared" si="2"/>
        <v>0.34016386982128893</v>
      </c>
      <c r="AA23">
        <f t="shared" si="3"/>
        <v>1.3708469491725273</v>
      </c>
      <c r="AB23">
        <f t="shared" si="3"/>
        <v>1.3676893137725907</v>
      </c>
      <c r="AC23">
        <f t="shared" si="3"/>
        <v>1.3632933906244724</v>
      </c>
      <c r="AD23">
        <f t="shared" si="3"/>
        <v>1.3601579757183986</v>
      </c>
      <c r="AE23">
        <f t="shared" si="3"/>
        <v>1.3569678816099215</v>
      </c>
      <c r="AF23">
        <f t="shared" si="3"/>
        <v>1.3537221072850349</v>
      </c>
      <c r="AG23">
        <f t="shared" si="3"/>
        <v>1.3504196974091527</v>
      </c>
      <c r="AH23">
        <f t="shared" si="3"/>
        <v>1.3470597462958294</v>
      </c>
      <c r="AI23">
        <f t="shared" si="3"/>
        <v>1.3436414018958365</v>
      </c>
      <c r="AJ23">
        <f t="shared" si="3"/>
        <v>1.340163869821289</v>
      </c>
    </row>
    <row r="24" spans="1:36" ht="15.5" x14ac:dyDescent="0.35">
      <c r="A24" s="49" t="s">
        <v>37</v>
      </c>
      <c r="B24" s="25">
        <f>PIF!AB24</f>
        <v>2.16</v>
      </c>
      <c r="C24">
        <f>PIF!AF24</f>
        <v>0.37392246443310612</v>
      </c>
      <c r="D24" s="47">
        <f>Prev!B22</f>
        <v>0.50813652642694229</v>
      </c>
      <c r="E24" s="47">
        <f>Prev!E22</f>
        <v>0.50129398926793223</v>
      </c>
      <c r="F24" s="47">
        <f>Prev!H22</f>
        <v>0.49210759379080898</v>
      </c>
      <c r="G24" s="47">
        <f>Prev!K22</f>
        <v>0.48547910900402913</v>
      </c>
      <c r="H24" s="47">
        <f>Prev!N22</f>
        <v>0.47880034089590068</v>
      </c>
      <c r="I24" s="47">
        <f>Prev!Q22</f>
        <v>0.47207168160629775</v>
      </c>
      <c r="J24" s="47">
        <f>Prev!T22</f>
        <v>0.46529367891102891</v>
      </c>
      <c r="K24" s="47">
        <f>Prev!W22</f>
        <v>0.4584670379404634</v>
      </c>
      <c r="L24" s="47">
        <f>Prev!Z22</f>
        <v>0.45159262237545089</v>
      </c>
      <c r="M24" s="47">
        <f>Prev!AC22</f>
        <v>0.44467145515390033</v>
      </c>
      <c r="P24">
        <f t="shared" ref="P24:Y49" si="4">D24*($B24-1)/(D24*($B24-1)+1)</f>
        <v>0.37084694917252725</v>
      </c>
      <c r="Q24">
        <f t="shared" si="4"/>
        <v>0.36768931377259084</v>
      </c>
      <c r="R24">
        <f t="shared" si="4"/>
        <v>0.36339987604146934</v>
      </c>
      <c r="S24">
        <f t="shared" si="4"/>
        <v>0.36026848925334282</v>
      </c>
      <c r="T24">
        <f t="shared" si="4"/>
        <v>0.35708203521840859</v>
      </c>
      <c r="U24">
        <f t="shared" si="4"/>
        <v>0.35383951656379203</v>
      </c>
      <c r="V24">
        <f t="shared" si="4"/>
        <v>0.3505399830740627</v>
      </c>
      <c r="W24">
        <f t="shared" si="4"/>
        <v>0.34718253553103345</v>
      </c>
      <c r="X24">
        <f t="shared" si="4"/>
        <v>0.34376632957645686</v>
      </c>
      <c r="Y24">
        <f t="shared" si="4"/>
        <v>0.34029057961298637</v>
      </c>
      <c r="AA24">
        <f t="shared" si="3"/>
        <v>1.3708469491725273</v>
      </c>
      <c r="AB24">
        <f t="shared" si="3"/>
        <v>1.367689313772591</v>
      </c>
      <c r="AC24">
        <f t="shared" si="3"/>
        <v>1.3633998760414694</v>
      </c>
      <c r="AD24">
        <f t="shared" si="3"/>
        <v>1.3602684892533428</v>
      </c>
      <c r="AE24">
        <f t="shared" si="3"/>
        <v>1.3570820352184085</v>
      </c>
      <c r="AF24">
        <f t="shared" si="3"/>
        <v>1.353839516563792</v>
      </c>
      <c r="AG24">
        <f t="shared" si="3"/>
        <v>1.3505399830740628</v>
      </c>
      <c r="AH24">
        <f t="shared" si="3"/>
        <v>1.3471825355310334</v>
      </c>
      <c r="AI24">
        <f t="shared" si="3"/>
        <v>1.3437663295764568</v>
      </c>
      <c r="AJ24">
        <f t="shared" si="3"/>
        <v>1.3402905796129865</v>
      </c>
    </row>
    <row r="25" spans="1:36" ht="15.5" x14ac:dyDescent="0.35">
      <c r="A25" s="49" t="s">
        <v>38</v>
      </c>
      <c r="B25" s="25">
        <f>PIF!AB25</f>
        <v>2.16</v>
      </c>
      <c r="C25">
        <f>PIF!AF25</f>
        <v>0.37392246443310612</v>
      </c>
      <c r="D25" s="47">
        <f>Prev!B23</f>
        <v>0.50813652642694207</v>
      </c>
      <c r="E25" s="47">
        <f>Prev!E23</f>
        <v>0.50129398926793212</v>
      </c>
      <c r="F25" s="47">
        <f>Prev!H23</f>
        <v>0.492162816577211</v>
      </c>
      <c r="G25" s="47">
        <f>Prev!K23</f>
        <v>0.48553570822685832</v>
      </c>
      <c r="H25" s="47">
        <f>Prev!N23</f>
        <v>0.47885808418111975</v>
      </c>
      <c r="I25" s="47">
        <f>Prev!Q23</f>
        <v>0.47213034460946546</v>
      </c>
      <c r="J25" s="47">
        <f>Prev!T23</f>
        <v>0.46535304597023497</v>
      </c>
      <c r="K25" s="47">
        <f>Prev!W23</f>
        <v>0.45852690262795937</v>
      </c>
      <c r="L25" s="47">
        <f>Prev!Z23</f>
        <v>0.4516527879525627</v>
      </c>
      <c r="M25" s="47">
        <f>Prev!AC23</f>
        <v>0.44473173493411711</v>
      </c>
      <c r="P25">
        <f t="shared" si="4"/>
        <v>0.37084694917252709</v>
      </c>
      <c r="Q25">
        <f t="shared" si="4"/>
        <v>0.36768931377259079</v>
      </c>
      <c r="R25">
        <f t="shared" si="4"/>
        <v>0.36342583528502997</v>
      </c>
      <c r="S25">
        <f t="shared" si="4"/>
        <v>0.36029535789444583</v>
      </c>
      <c r="T25">
        <f t="shared" si="4"/>
        <v>0.35710972068826408</v>
      </c>
      <c r="U25">
        <f t="shared" si="4"/>
        <v>0.35386792739731515</v>
      </c>
      <c r="V25">
        <f t="shared" si="4"/>
        <v>0.35056902924848432</v>
      </c>
      <c r="W25">
        <f t="shared" si="4"/>
        <v>0.34721212877333035</v>
      </c>
      <c r="X25">
        <f t="shared" si="4"/>
        <v>0.34379638364033838</v>
      </c>
      <c r="Y25">
        <f t="shared" si="4"/>
        <v>0.34032101052632613</v>
      </c>
      <c r="AA25">
        <f t="shared" si="3"/>
        <v>1.370846949172527</v>
      </c>
      <c r="AB25">
        <f t="shared" si="3"/>
        <v>1.3676893137725907</v>
      </c>
      <c r="AC25">
        <f t="shared" si="3"/>
        <v>1.3634258352850299</v>
      </c>
      <c r="AD25">
        <f t="shared" si="3"/>
        <v>1.3602953578944459</v>
      </c>
      <c r="AE25">
        <f t="shared" si="3"/>
        <v>1.3571097206882641</v>
      </c>
      <c r="AF25">
        <f t="shared" si="3"/>
        <v>1.3538679273973151</v>
      </c>
      <c r="AG25">
        <f t="shared" si="3"/>
        <v>1.3505690292484842</v>
      </c>
      <c r="AH25">
        <f t="shared" si="3"/>
        <v>1.3472121287733303</v>
      </c>
      <c r="AI25">
        <f t="shared" si="3"/>
        <v>1.3437963836403384</v>
      </c>
      <c r="AJ25">
        <f t="shared" si="3"/>
        <v>1.3403210105263261</v>
      </c>
    </row>
    <row r="26" spans="1:36" ht="15.5" x14ac:dyDescent="0.35">
      <c r="A26" s="49" t="s">
        <v>39</v>
      </c>
      <c r="B26" s="25">
        <f>PIF!AB26</f>
        <v>2.16</v>
      </c>
      <c r="C26">
        <f>PIF!AF26</f>
        <v>0.37392246443310612</v>
      </c>
      <c r="D26" s="47">
        <f>Prev!B24</f>
        <v>0.50813652642694174</v>
      </c>
      <c r="E26" s="47">
        <f>Prev!E24</f>
        <v>0.50129398926793178</v>
      </c>
      <c r="F26" s="47">
        <f>Prev!H24</f>
        <v>0.49227521928592693</v>
      </c>
      <c r="G26" s="47">
        <f>Prev!K24</f>
        <v>0.48565074143503095</v>
      </c>
      <c r="H26" s="47">
        <f>Prev!N24</f>
        <v>0.47897528311807047</v>
      </c>
      <c r="I26" s="47">
        <f>Prev!Q24</f>
        <v>0.47224926120618055</v>
      </c>
      <c r="J26" s="47">
        <f>Prev!T24</f>
        <v>0.46547325011732693</v>
      </c>
      <c r="K26" s="47">
        <f>Prev!W24</f>
        <v>0.45864798323034928</v>
      </c>
      <c r="L26" s="47">
        <f>Prev!Z24</f>
        <v>0.45177435379050007</v>
      </c>
      <c r="M26" s="47">
        <f>Prev!AC24</f>
        <v>0.44485341534073858</v>
      </c>
      <c r="P26">
        <f t="shared" si="4"/>
        <v>0.37084694917252692</v>
      </c>
      <c r="Q26">
        <f t="shared" si="4"/>
        <v>0.36768931377259056</v>
      </c>
      <c r="R26">
        <f t="shared" si="4"/>
        <v>0.36347866724696065</v>
      </c>
      <c r="S26">
        <f t="shared" si="4"/>
        <v>0.36034995921613372</v>
      </c>
      <c r="T26">
        <f t="shared" si="4"/>
        <v>0.35716590530513109</v>
      </c>
      <c r="U26">
        <f t="shared" si="4"/>
        <v>0.35392551173181919</v>
      </c>
      <c r="V26">
        <f t="shared" si="4"/>
        <v>0.35062783287447447</v>
      </c>
      <c r="W26">
        <f t="shared" si="4"/>
        <v>0.34727197501726309</v>
      </c>
      <c r="X26">
        <f t="shared" si="4"/>
        <v>0.34385710012099324</v>
      </c>
      <c r="Y26">
        <f t="shared" si="4"/>
        <v>0.34038242963495452</v>
      </c>
      <c r="AA26">
        <f t="shared" si="3"/>
        <v>1.370846949172527</v>
      </c>
      <c r="AB26">
        <f t="shared" si="3"/>
        <v>1.3676893137725905</v>
      </c>
      <c r="AC26">
        <f t="shared" si="3"/>
        <v>1.3634786672469605</v>
      </c>
      <c r="AD26">
        <f t="shared" si="3"/>
        <v>1.3603499592161337</v>
      </c>
      <c r="AE26">
        <f t="shared" si="3"/>
        <v>1.357165905305131</v>
      </c>
      <c r="AF26">
        <f t="shared" si="3"/>
        <v>1.3539255117318192</v>
      </c>
      <c r="AG26">
        <f t="shared" si="3"/>
        <v>1.3506278328744745</v>
      </c>
      <c r="AH26">
        <f t="shared" si="3"/>
        <v>1.347271975017263</v>
      </c>
      <c r="AI26">
        <f t="shared" si="3"/>
        <v>1.3438571001209931</v>
      </c>
      <c r="AJ26">
        <f t="shared" si="3"/>
        <v>1.3403824296349545</v>
      </c>
    </row>
    <row r="27" spans="1:36" ht="15.5" x14ac:dyDescent="0.35">
      <c r="A27" s="49" t="s">
        <v>40</v>
      </c>
      <c r="B27" s="25">
        <f>PIF!AB27</f>
        <v>2.16</v>
      </c>
      <c r="C27">
        <f>PIF!AF27</f>
        <v>0.37392246443310601</v>
      </c>
      <c r="D27" s="47">
        <f>Prev!B25</f>
        <v>0.50813652642694196</v>
      </c>
      <c r="E27" s="47">
        <f>Prev!E25</f>
        <v>0.50129398926793189</v>
      </c>
      <c r="F27" s="47">
        <f>Prev!H25</f>
        <v>0.49223789687195568</v>
      </c>
      <c r="G27" s="47">
        <f>Prev!K25</f>
        <v>0.48561257043854072</v>
      </c>
      <c r="H27" s="47">
        <f>Prev!N25</f>
        <v>0.47893641666472397</v>
      </c>
      <c r="I27" s="47">
        <f>Prev!Q25</f>
        <v>0.47220984682429812</v>
      </c>
      <c r="J27" s="47">
        <f>Prev!T25</f>
        <v>0.46543342933054688</v>
      </c>
      <c r="K27" s="47">
        <f>Prev!W25</f>
        <v>0.45860789121735213</v>
      </c>
      <c r="L27" s="47">
        <f>Prev!Z25</f>
        <v>0.45173411910856454</v>
      </c>
      <c r="M27" s="47">
        <f>Prev!AC25</f>
        <v>0.44481315970971524</v>
      </c>
      <c r="P27">
        <f t="shared" si="4"/>
        <v>0.37084694917252709</v>
      </c>
      <c r="Q27">
        <f t="shared" si="4"/>
        <v>0.36768931377259068</v>
      </c>
      <c r="R27">
        <f t="shared" si="4"/>
        <v>0.36346112579210854</v>
      </c>
      <c r="S27">
        <f t="shared" si="4"/>
        <v>0.36033184211739011</v>
      </c>
      <c r="T27">
        <f t="shared" si="4"/>
        <v>0.35714727399933399</v>
      </c>
      <c r="U27">
        <f t="shared" si="4"/>
        <v>0.35390642679517059</v>
      </c>
      <c r="V27">
        <f t="shared" si="4"/>
        <v>0.35060835380557909</v>
      </c>
      <c r="W27">
        <f t="shared" si="4"/>
        <v>0.34725216004108045</v>
      </c>
      <c r="X27">
        <f t="shared" si="4"/>
        <v>0.3438370060131396</v>
      </c>
      <c r="Y27">
        <f t="shared" si="4"/>
        <v>0.34036211156569901</v>
      </c>
      <c r="AA27">
        <f t="shared" si="3"/>
        <v>1.370846949172527</v>
      </c>
      <c r="AB27">
        <f t="shared" si="3"/>
        <v>1.3676893137725907</v>
      </c>
      <c r="AC27">
        <f t="shared" si="3"/>
        <v>1.3634611257921085</v>
      </c>
      <c r="AD27">
        <f t="shared" si="3"/>
        <v>1.36033184211739</v>
      </c>
      <c r="AE27">
        <f t="shared" si="3"/>
        <v>1.357147273999334</v>
      </c>
      <c r="AF27">
        <f t="shared" si="3"/>
        <v>1.3539064267951706</v>
      </c>
      <c r="AG27">
        <f t="shared" si="3"/>
        <v>1.3506083538055791</v>
      </c>
      <c r="AH27">
        <f t="shared" si="3"/>
        <v>1.3472521600410805</v>
      </c>
      <c r="AI27">
        <f t="shared" si="3"/>
        <v>1.3438370060131395</v>
      </c>
      <c r="AJ27">
        <f t="shared" si="3"/>
        <v>1.340362111565699</v>
      </c>
    </row>
    <row r="28" spans="1:36" ht="15.5" x14ac:dyDescent="0.35">
      <c r="A28" s="49" t="s">
        <v>41</v>
      </c>
      <c r="B28" s="25">
        <f>PIF!AB28</f>
        <v>2.16</v>
      </c>
      <c r="C28">
        <f>PIF!AF28</f>
        <v>0.3794269227350559</v>
      </c>
      <c r="D28" s="47">
        <f>Prev!B26</f>
        <v>0.52037785675125803</v>
      </c>
      <c r="E28" s="47">
        <f>Prev!E26</f>
        <v>0.51355374587789004</v>
      </c>
      <c r="F28" s="47">
        <f>Prev!H26</f>
        <v>0.504319749498782</v>
      </c>
      <c r="G28" s="47">
        <f>Prev!K26</f>
        <v>0.49771864778591302</v>
      </c>
      <c r="H28" s="47">
        <f>Prev!N26</f>
        <v>0.49106325758985347</v>
      </c>
      <c r="I28" s="47">
        <f>Prev!Q26</f>
        <v>0.48435386224545096</v>
      </c>
      <c r="J28" s="47">
        <f>Prev!T26</f>
        <v>0.47759090312523567</v>
      </c>
      <c r="K28" s="47">
        <f>Prev!W26</f>
        <v>0.4707749814661536</v>
      </c>
      <c r="L28" s="47">
        <f>Prev!Z26</f>
        <v>0.46390685968712286</v>
      </c>
      <c r="M28" s="47">
        <f>Prev!AC26</f>
        <v>0.45698746223143882</v>
      </c>
      <c r="P28">
        <f t="shared" si="4"/>
        <v>0.37641799190319242</v>
      </c>
      <c r="Q28">
        <f t="shared" si="4"/>
        <v>0.37332456175941825</v>
      </c>
      <c r="R28">
        <f t="shared" si="4"/>
        <v>0.36908951600413947</v>
      </c>
      <c r="S28">
        <f t="shared" si="4"/>
        <v>0.36602675514661454</v>
      </c>
      <c r="T28">
        <f t="shared" si="4"/>
        <v>0.36290855335797284</v>
      </c>
      <c r="U28">
        <f t="shared" si="4"/>
        <v>0.35973384605361025</v>
      </c>
      <c r="V28">
        <f t="shared" si="4"/>
        <v>0.35650161231536692</v>
      </c>
      <c r="W28">
        <f t="shared" si="4"/>
        <v>0.35321087853656935</v>
      </c>
      <c r="X28">
        <f t="shared" si="4"/>
        <v>0.34986072209546043</v>
      </c>
      <c r="Y28">
        <f t="shared" si="4"/>
        <v>0.3464502750738338</v>
      </c>
      <c r="AA28">
        <f t="shared" si="3"/>
        <v>1.3764179919031925</v>
      </c>
      <c r="AB28">
        <f t="shared" si="3"/>
        <v>1.3733245617594183</v>
      </c>
      <c r="AC28">
        <f t="shared" si="3"/>
        <v>1.3690895160041394</v>
      </c>
      <c r="AD28">
        <f t="shared" si="3"/>
        <v>1.3660267551466145</v>
      </c>
      <c r="AE28">
        <f t="shared" si="3"/>
        <v>1.3629085533579728</v>
      </c>
      <c r="AF28">
        <f t="shared" si="3"/>
        <v>1.3597338460536101</v>
      </c>
      <c r="AG28">
        <f t="shared" si="3"/>
        <v>1.356501612315367</v>
      </c>
      <c r="AH28">
        <f t="shared" si="3"/>
        <v>1.3532108785365693</v>
      </c>
      <c r="AI28">
        <f t="shared" si="3"/>
        <v>1.3498607220954604</v>
      </c>
      <c r="AJ28">
        <f t="shared" si="3"/>
        <v>1.3464502750738339</v>
      </c>
    </row>
    <row r="29" spans="1:36" ht="15.5" x14ac:dyDescent="0.35">
      <c r="A29" s="49" t="s">
        <v>42</v>
      </c>
      <c r="B29" s="25">
        <f>PIF!AB29</f>
        <v>2.16</v>
      </c>
      <c r="C29">
        <f>PIF!AF29</f>
        <v>0.3794269227350559</v>
      </c>
      <c r="D29" s="47">
        <f>Prev!B27</f>
        <v>0.52037785675125792</v>
      </c>
      <c r="E29" s="47">
        <f>Prev!E27</f>
        <v>0.51355374587788993</v>
      </c>
      <c r="F29" s="47">
        <f>Prev!H27</f>
        <v>0.50436152861869732</v>
      </c>
      <c r="G29" s="47">
        <f>Prev!K27</f>
        <v>0.49776140690955489</v>
      </c>
      <c r="H29" s="47">
        <f>Prev!N27</f>
        <v>0.49110682553036711</v>
      </c>
      <c r="I29" s="47">
        <f>Prev!Q27</f>
        <v>0.48439807387655737</v>
      </c>
      <c r="J29" s="47">
        <f>Prev!T27</f>
        <v>0.47763559984760579</v>
      </c>
      <c r="K29" s="47">
        <f>Prev!W27</f>
        <v>0.47082001159952164</v>
      </c>
      <c r="L29" s="47">
        <f>Prev!Z27</f>
        <v>0.46395207879160427</v>
      </c>
      <c r="M29" s="47">
        <f>Prev!AC27</f>
        <v>0.45703273336174033</v>
      </c>
      <c r="P29">
        <f t="shared" si="4"/>
        <v>0.37641799190319236</v>
      </c>
      <c r="Q29">
        <f t="shared" si="4"/>
        <v>0.37332456175941819</v>
      </c>
      <c r="R29">
        <f t="shared" si="4"/>
        <v>0.36910880632653764</v>
      </c>
      <c r="S29">
        <f t="shared" si="4"/>
        <v>0.36604669008917207</v>
      </c>
      <c r="T29">
        <f t="shared" si="4"/>
        <v>0.36292906566866645</v>
      </c>
      <c r="U29">
        <f t="shared" si="4"/>
        <v>0.35975486937626133</v>
      </c>
      <c r="V29">
        <f t="shared" si="4"/>
        <v>0.35652308142842626</v>
      </c>
      <c r="W29">
        <f t="shared" si="4"/>
        <v>0.35323272956910134</v>
      </c>
      <c r="X29">
        <f t="shared" si="4"/>
        <v>0.34988289272092765</v>
      </c>
      <c r="Y29">
        <f t="shared" si="4"/>
        <v>0.34647270468239305</v>
      </c>
      <c r="AA29">
        <f t="shared" si="3"/>
        <v>1.3764179919031925</v>
      </c>
      <c r="AB29">
        <f t="shared" si="3"/>
        <v>1.3733245617594183</v>
      </c>
      <c r="AC29">
        <f t="shared" si="3"/>
        <v>1.3691088063265378</v>
      </c>
      <c r="AD29">
        <f t="shared" si="3"/>
        <v>1.3660466900891721</v>
      </c>
      <c r="AE29">
        <f t="shared" si="3"/>
        <v>1.3629290656686663</v>
      </c>
      <c r="AF29">
        <f t="shared" si="3"/>
        <v>1.3597548693762613</v>
      </c>
      <c r="AG29">
        <f t="shared" si="3"/>
        <v>1.3565230814284264</v>
      </c>
      <c r="AH29">
        <f t="shared" si="3"/>
        <v>1.3532327295691013</v>
      </c>
      <c r="AI29">
        <f t="shared" si="3"/>
        <v>1.3498828927209277</v>
      </c>
      <c r="AJ29">
        <f t="shared" si="3"/>
        <v>1.346472704682393</v>
      </c>
    </row>
    <row r="30" spans="1:36" ht="15.5" x14ac:dyDescent="0.35">
      <c r="A30" s="49" t="s">
        <v>43</v>
      </c>
      <c r="B30" s="25">
        <f>PIF!AB30</f>
        <v>2.16</v>
      </c>
      <c r="C30">
        <f>PIF!AF30</f>
        <v>0.3794269227350559</v>
      </c>
      <c r="D30" s="47">
        <f>Prev!B28</f>
        <v>0.52037785675125769</v>
      </c>
      <c r="E30" s="47">
        <f>Prev!E28</f>
        <v>0.51355374587788982</v>
      </c>
      <c r="F30" s="47">
        <f>Prev!H28</f>
        <v>0.5045334252381436</v>
      </c>
      <c r="G30" s="47">
        <f>Prev!K28</f>
        <v>0.49793702981647753</v>
      </c>
      <c r="H30" s="47">
        <f>Prev!N28</f>
        <v>0.49128548500414387</v>
      </c>
      <c r="I30" s="47">
        <f>Prev!Q28</f>
        <v>0.48457910577475921</v>
      </c>
      <c r="J30" s="47">
        <f>Prev!T28</f>
        <v>0.47781836739799521</v>
      </c>
      <c r="K30" s="47">
        <f>Prev!W28</f>
        <v>0.47100390689172089</v>
      </c>
      <c r="L30" s="47">
        <f>Prev!Z28</f>
        <v>0.46413652398321759</v>
      </c>
      <c r="M30" s="47">
        <f>Prev!AC28</f>
        <v>0.45721718161448449</v>
      </c>
      <c r="P30">
        <f t="shared" si="4"/>
        <v>0.37641799190319225</v>
      </c>
      <c r="Q30">
        <f t="shared" si="4"/>
        <v>0.37332456175941808</v>
      </c>
      <c r="R30">
        <f t="shared" si="4"/>
        <v>0.36918816230027551</v>
      </c>
      <c r="S30">
        <f t="shared" si="4"/>
        <v>0.36612855496588709</v>
      </c>
      <c r="T30">
        <f t="shared" si="4"/>
        <v>0.36301316688682272</v>
      </c>
      <c r="U30">
        <f t="shared" si="4"/>
        <v>0.359840938479082</v>
      </c>
      <c r="V30">
        <f t="shared" si="4"/>
        <v>0.35661085500255474</v>
      </c>
      <c r="W30">
        <f t="shared" si="4"/>
        <v>0.35332195009008149</v>
      </c>
      <c r="X30">
        <f t="shared" si="4"/>
        <v>0.34997330930823067</v>
      </c>
      <c r="Y30">
        <f t="shared" si="4"/>
        <v>0.34656407376710907</v>
      </c>
      <c r="AA30">
        <f t="shared" si="3"/>
        <v>1.3764179919031923</v>
      </c>
      <c r="AB30">
        <f t="shared" si="3"/>
        <v>1.3733245617594181</v>
      </c>
      <c r="AC30">
        <f t="shared" si="3"/>
        <v>1.3691881623002755</v>
      </c>
      <c r="AD30">
        <f t="shared" si="3"/>
        <v>1.366128554965887</v>
      </c>
      <c r="AE30">
        <f t="shared" si="3"/>
        <v>1.3630131668868226</v>
      </c>
      <c r="AF30">
        <f t="shared" si="3"/>
        <v>1.3598409384790819</v>
      </c>
      <c r="AG30">
        <f t="shared" si="3"/>
        <v>1.3566108550025548</v>
      </c>
      <c r="AH30">
        <f t="shared" si="3"/>
        <v>1.3533219500900815</v>
      </c>
      <c r="AI30">
        <f t="shared" si="3"/>
        <v>1.3499733093082307</v>
      </c>
      <c r="AJ30">
        <f t="shared" si="3"/>
        <v>1.3465640737671092</v>
      </c>
    </row>
    <row r="31" spans="1:36" ht="15.5" x14ac:dyDescent="0.35">
      <c r="A31" s="49" t="s">
        <v>44</v>
      </c>
      <c r="B31" s="25">
        <f>PIF!AB31</f>
        <v>2.16</v>
      </c>
      <c r="C31">
        <f>PIF!AF31</f>
        <v>0.3794269227350559</v>
      </c>
      <c r="D31" s="47">
        <f>Prev!B29</f>
        <v>0.52037785675125803</v>
      </c>
      <c r="E31" s="47">
        <f>Prev!E29</f>
        <v>0.51355374587788993</v>
      </c>
      <c r="F31" s="47">
        <f>Prev!H29</f>
        <v>0.50492445653482465</v>
      </c>
      <c r="G31" s="47">
        <f>Prev!K29</f>
        <v>0.49833486918248387</v>
      </c>
      <c r="H31" s="47">
        <f>Prev!N29</f>
        <v>0.4916886447284769</v>
      </c>
      <c r="I31" s="47">
        <f>Prev!Q29</f>
        <v>0.48498615974496523</v>
      </c>
      <c r="J31" s="47">
        <f>Prev!T29</f>
        <v>0.47822795447408095</v>
      </c>
      <c r="K31" s="47">
        <f>Prev!W29</f>
        <v>0.47141473362725095</v>
      </c>
      <c r="L31" s="47">
        <f>Prev!Z29</f>
        <v>0.46454736672980607</v>
      </c>
      <c r="M31" s="47">
        <f>Prev!AC29</f>
        <v>0.45762688804724916</v>
      </c>
      <c r="P31">
        <f t="shared" si="4"/>
        <v>0.37641799190319242</v>
      </c>
      <c r="Q31">
        <f t="shared" si="4"/>
        <v>0.37332456175941819</v>
      </c>
      <c r="R31">
        <f t="shared" si="4"/>
        <v>0.36936860733159632</v>
      </c>
      <c r="S31">
        <f t="shared" si="4"/>
        <v>0.36631392566787252</v>
      </c>
      <c r="T31">
        <f t="shared" si="4"/>
        <v>0.36320286660418577</v>
      </c>
      <c r="U31">
        <f t="shared" si="4"/>
        <v>0.36003438214940303</v>
      </c>
      <c r="V31">
        <f t="shared" si="4"/>
        <v>0.3568074710469209</v>
      </c>
      <c r="W31">
        <f t="shared" si="4"/>
        <v>0.3535211820959574</v>
      </c>
      <c r="X31">
        <f t="shared" si="4"/>
        <v>0.35017461751201806</v>
      </c>
      <c r="Y31">
        <f t="shared" si="4"/>
        <v>0.34676693634461436</v>
      </c>
      <c r="AA31">
        <f t="shared" si="3"/>
        <v>1.3764179919031925</v>
      </c>
      <c r="AB31">
        <f t="shared" si="3"/>
        <v>1.3733245617594183</v>
      </c>
      <c r="AC31">
        <f t="shared" si="3"/>
        <v>1.3693686073315963</v>
      </c>
      <c r="AD31">
        <f t="shared" si="3"/>
        <v>1.3663139256678725</v>
      </c>
      <c r="AE31">
        <f t="shared" si="3"/>
        <v>1.3632028666041858</v>
      </c>
      <c r="AF31">
        <f t="shared" si="3"/>
        <v>1.360034382149403</v>
      </c>
      <c r="AG31">
        <f t="shared" si="3"/>
        <v>1.3568074710469209</v>
      </c>
      <c r="AH31">
        <f t="shared" si="3"/>
        <v>1.3535211820959574</v>
      </c>
      <c r="AI31">
        <f t="shared" si="3"/>
        <v>1.3501746175120179</v>
      </c>
      <c r="AJ31">
        <f t="shared" si="3"/>
        <v>1.3467669363446144</v>
      </c>
    </row>
    <row r="32" spans="1:36" ht="15.5" x14ac:dyDescent="0.35">
      <c r="A32" s="49" t="s">
        <v>45</v>
      </c>
      <c r="B32" s="25">
        <f>PIF!AB32</f>
        <v>2.16</v>
      </c>
      <c r="C32">
        <f>PIF!AF32</f>
        <v>0.3794269227350559</v>
      </c>
      <c r="D32" s="47">
        <f>Prev!B30</f>
        <v>0.52037785675125814</v>
      </c>
      <c r="E32" s="47">
        <f>Prev!E30</f>
        <v>0.51355374587788993</v>
      </c>
      <c r="F32" s="47">
        <f>Prev!H30</f>
        <v>0.50446299888065982</v>
      </c>
      <c r="G32" s="47">
        <f>Prev!K30</f>
        <v>0.49786513488692286</v>
      </c>
      <c r="H32" s="47">
        <f>Prev!N30</f>
        <v>0.49121240129363142</v>
      </c>
      <c r="I32" s="47">
        <f>Prev!Q30</f>
        <v>0.48450510247367812</v>
      </c>
      <c r="J32" s="47">
        <f>Prev!T30</f>
        <v>0.47774370238601382</v>
      </c>
      <c r="K32" s="47">
        <f>Prev!W30</f>
        <v>0.47092882614982817</v>
      </c>
      <c r="L32" s="47">
        <f>Prev!Z30</f>
        <v>0.46406126112165091</v>
      </c>
      <c r="M32" s="47">
        <f>Prev!AC30</f>
        <v>0.4571419575100974</v>
      </c>
      <c r="P32">
        <f t="shared" si="4"/>
        <v>0.37641799190319242</v>
      </c>
      <c r="Q32">
        <f t="shared" si="4"/>
        <v>0.37332456175941819</v>
      </c>
      <c r="R32">
        <f t="shared" si="4"/>
        <v>0.36915565242773374</v>
      </c>
      <c r="S32">
        <f t="shared" si="4"/>
        <v>0.36609504441352003</v>
      </c>
      <c r="T32">
        <f t="shared" si="4"/>
        <v>0.3629787665304347</v>
      </c>
      <c r="U32">
        <f t="shared" si="4"/>
        <v>0.3598057574334228</v>
      </c>
      <c r="V32">
        <f t="shared" si="4"/>
        <v>0.35657500024511685</v>
      </c>
      <c r="W32">
        <f t="shared" si="4"/>
        <v>0.35328552612294778</v>
      </c>
      <c r="X32">
        <f t="shared" si="4"/>
        <v>0.34993641785680801</v>
      </c>
      <c r="Y32">
        <f t="shared" si="4"/>
        <v>0.34652681351443282</v>
      </c>
      <c r="AA32">
        <f t="shared" si="3"/>
        <v>1.3764179919031925</v>
      </c>
      <c r="AB32">
        <f t="shared" si="3"/>
        <v>1.3733245617594183</v>
      </c>
      <c r="AC32">
        <f t="shared" si="3"/>
        <v>1.3691556524277337</v>
      </c>
      <c r="AD32">
        <f t="shared" si="3"/>
        <v>1.36609504441352</v>
      </c>
      <c r="AE32">
        <f t="shared" si="3"/>
        <v>1.3629787665304347</v>
      </c>
      <c r="AF32">
        <f t="shared" si="3"/>
        <v>1.3598057574334228</v>
      </c>
      <c r="AG32">
        <f t="shared" si="3"/>
        <v>1.3565750002451169</v>
      </c>
      <c r="AH32">
        <f t="shared" si="3"/>
        <v>1.3532855261229477</v>
      </c>
      <c r="AI32">
        <f t="shared" si="3"/>
        <v>1.3499364178568081</v>
      </c>
      <c r="AJ32">
        <f t="shared" si="3"/>
        <v>1.3465268135144328</v>
      </c>
    </row>
    <row r="33" spans="1:36" ht="15.5" x14ac:dyDescent="0.35">
      <c r="A33" s="49" t="s">
        <v>46</v>
      </c>
      <c r="B33" s="25">
        <f>PIF!AB33</f>
        <v>2.16</v>
      </c>
      <c r="C33">
        <f>PIF!AF33</f>
        <v>0.40288919834234016</v>
      </c>
      <c r="D33" s="47">
        <f>Prev!B31</f>
        <v>0.57217480215264205</v>
      </c>
      <c r="E33" s="47">
        <f>Prev!E31</f>
        <v>0.56232893988916066</v>
      </c>
      <c r="F33" s="47">
        <f>Prev!H31</f>
        <v>0.55345873337590301</v>
      </c>
      <c r="G33" s="47">
        <f>Prev!K31</f>
        <v>0.54386011412519908</v>
      </c>
      <c r="H33" s="47">
        <f>Prev!N31</f>
        <v>0.53414460945471465</v>
      </c>
      <c r="I33" s="47">
        <f>Prev!Q31</f>
        <v>0.52431554620499266</v>
      </c>
      <c r="J33" s="47">
        <f>Prev!T31</f>
        <v>0.51437669179908618</v>
      </c>
      <c r="K33" s="47">
        <f>Prev!W31</f>
        <v>0.50433225894469891</v>
      </c>
      <c r="L33" s="47">
        <f>Prev!Z31</f>
        <v>0.49418690867320209</v>
      </c>
      <c r="M33" s="47">
        <f>Prev!AC31</f>
        <v>0.48394575166608161</v>
      </c>
      <c r="P33">
        <f t="shared" si="4"/>
        <v>0.39893832209723662</v>
      </c>
      <c r="Q33">
        <f t="shared" si="4"/>
        <v>0.39478360488652908</v>
      </c>
      <c r="R33">
        <f t="shared" si="4"/>
        <v>0.39099110092206163</v>
      </c>
      <c r="S33">
        <f t="shared" si="4"/>
        <v>0.38683324927279766</v>
      </c>
      <c r="T33">
        <f t="shared" si="4"/>
        <v>0.38256654929418188</v>
      </c>
      <c r="U33">
        <f t="shared" si="4"/>
        <v>0.37818912557935497</v>
      </c>
      <c r="V33">
        <f t="shared" si="4"/>
        <v>0.3736992369186391</v>
      </c>
      <c r="W33">
        <f t="shared" si="4"/>
        <v>0.36909529200933949</v>
      </c>
      <c r="X33">
        <f t="shared" si="4"/>
        <v>0.36437586599813621</v>
      </c>
      <c r="Y33">
        <f t="shared" si="4"/>
        <v>0.35953971787083344</v>
      </c>
      <c r="AA33">
        <f t="shared" si="3"/>
        <v>1.3989383220972367</v>
      </c>
      <c r="AB33">
        <f t="shared" si="3"/>
        <v>1.3947836048865292</v>
      </c>
      <c r="AC33">
        <f t="shared" si="3"/>
        <v>1.3909911009220617</v>
      </c>
      <c r="AD33">
        <f t="shared" si="3"/>
        <v>1.3868332492727977</v>
      </c>
      <c r="AE33">
        <f t="shared" si="3"/>
        <v>1.3825665492941819</v>
      </c>
      <c r="AF33">
        <f t="shared" si="3"/>
        <v>1.378189125579355</v>
      </c>
      <c r="AG33">
        <f t="shared" si="3"/>
        <v>1.3736992369186392</v>
      </c>
      <c r="AH33">
        <f t="shared" si="3"/>
        <v>1.3690952920093395</v>
      </c>
      <c r="AI33">
        <f t="shared" si="3"/>
        <v>1.3643758659981362</v>
      </c>
      <c r="AJ33">
        <f t="shared" si="3"/>
        <v>1.3595397178708335</v>
      </c>
    </row>
    <row r="34" spans="1:36" ht="15.5" x14ac:dyDescent="0.35">
      <c r="A34" s="49" t="s">
        <v>47</v>
      </c>
      <c r="B34" s="25">
        <f>PIF!AB34</f>
        <v>2.16</v>
      </c>
      <c r="C34">
        <f>PIF!AF34</f>
        <v>0.40288919834234016</v>
      </c>
      <c r="D34" s="47">
        <f>Prev!B32</f>
        <v>0.57217480215264205</v>
      </c>
      <c r="E34" s="47">
        <f>Prev!E32</f>
        <v>0.56232893988916044</v>
      </c>
      <c r="F34" s="47">
        <f>Prev!H32</f>
        <v>0.55330143624139405</v>
      </c>
      <c r="G34" s="47">
        <f>Prev!K32</f>
        <v>0.54369987119450902</v>
      </c>
      <c r="H34" s="47">
        <f>Prev!N32</f>
        <v>0.5339821222956963</v>
      </c>
      <c r="I34" s="47">
        <f>Prev!Q32</f>
        <v>0.5241514884822166</v>
      </c>
      <c r="J34" s="47">
        <f>Prev!T32</f>
        <v>0.51421170716781506</v>
      </c>
      <c r="K34" s="47">
        <f>Prev!W32</f>
        <v>0.5041669592745468</v>
      </c>
      <c r="L34" s="47">
        <f>Prev!Z32</f>
        <v>0.49402187258952263</v>
      </c>
      <c r="M34" s="47">
        <f>Prev!AC32</f>
        <v>0.48378152339583647</v>
      </c>
      <c r="P34">
        <f t="shared" si="4"/>
        <v>0.39893832209723662</v>
      </c>
      <c r="Q34">
        <f t="shared" si="4"/>
        <v>0.39478360488652908</v>
      </c>
      <c r="R34">
        <f t="shared" si="4"/>
        <v>0.39092341874176706</v>
      </c>
      <c r="S34">
        <f t="shared" si="4"/>
        <v>0.38676335468232703</v>
      </c>
      <c r="T34">
        <f t="shared" si="4"/>
        <v>0.38249468587301916</v>
      </c>
      <c r="U34">
        <f t="shared" si="4"/>
        <v>0.37811553492084138</v>
      </c>
      <c r="V34">
        <f t="shared" si="4"/>
        <v>0.37362415775599983</v>
      </c>
      <c r="W34">
        <f t="shared" si="4"/>
        <v>0.3690189594095038</v>
      </c>
      <c r="X34">
        <f t="shared" si="4"/>
        <v>0.36429851062132806</v>
      </c>
      <c r="Y34">
        <f t="shared" si="4"/>
        <v>0.35946156529358858</v>
      </c>
      <c r="AA34">
        <f t="shared" si="3"/>
        <v>1.3989383220972367</v>
      </c>
      <c r="AB34">
        <f t="shared" si="3"/>
        <v>1.3947836048865292</v>
      </c>
      <c r="AC34">
        <f t="shared" si="3"/>
        <v>1.3909234187417669</v>
      </c>
      <c r="AD34">
        <f t="shared" si="3"/>
        <v>1.386763354682327</v>
      </c>
      <c r="AE34">
        <f t="shared" si="3"/>
        <v>1.3824946858730192</v>
      </c>
      <c r="AF34">
        <f t="shared" si="3"/>
        <v>1.3781155349208414</v>
      </c>
      <c r="AG34">
        <f t="shared" si="3"/>
        <v>1.3736241577559998</v>
      </c>
      <c r="AH34">
        <f t="shared" si="3"/>
        <v>1.3690189594095039</v>
      </c>
      <c r="AI34">
        <f t="shared" si="3"/>
        <v>1.3642985106213281</v>
      </c>
      <c r="AJ34">
        <f t="shared" si="3"/>
        <v>1.3594615652935886</v>
      </c>
    </row>
    <row r="35" spans="1:36" ht="15.5" x14ac:dyDescent="0.35">
      <c r="A35" s="49" t="s">
        <v>48</v>
      </c>
      <c r="B35" s="25">
        <f>PIF!AB35</f>
        <v>2.16</v>
      </c>
      <c r="C35">
        <f>PIF!AF35</f>
        <v>0.4028891983423401</v>
      </c>
      <c r="D35" s="47">
        <f>Prev!B33</f>
        <v>0.57217480215264238</v>
      </c>
      <c r="E35" s="47">
        <f>Prev!E33</f>
        <v>0.56232893988916088</v>
      </c>
      <c r="F35" s="47">
        <f>Prev!H33</f>
        <v>0.55380575104894714</v>
      </c>
      <c r="G35" s="47">
        <f>Prev!K33</f>
        <v>0.54421237736239003</v>
      </c>
      <c r="H35" s="47">
        <f>Prev!N33</f>
        <v>0.53450064145195431</v>
      </c>
      <c r="I35" s="47">
        <f>Prev!Q33</f>
        <v>0.52467393435881882</v>
      </c>
      <c r="J35" s="47">
        <f>Prev!T33</f>
        <v>0.51473609172821688</v>
      </c>
      <c r="K35" s="47">
        <f>Prev!W33</f>
        <v>0.50469139780853778</v>
      </c>
      <c r="L35" s="47">
        <f>Prev!Z33</f>
        <v>0.49454458781658983</v>
      </c>
      <c r="M35" s="47">
        <f>Prev!AC33</f>
        <v>0.48430084862194628</v>
      </c>
      <c r="P35">
        <f t="shared" si="4"/>
        <v>0.39893832209723673</v>
      </c>
      <c r="Q35">
        <f t="shared" si="4"/>
        <v>0.39478360488652925</v>
      </c>
      <c r="R35">
        <f t="shared" si="4"/>
        <v>0.39114036331692503</v>
      </c>
      <c r="S35">
        <f t="shared" si="4"/>
        <v>0.38698684307935893</v>
      </c>
      <c r="T35">
        <f t="shared" si="4"/>
        <v>0.38272395359649547</v>
      </c>
      <c r="U35">
        <f t="shared" si="4"/>
        <v>0.37834982562788783</v>
      </c>
      <c r="V35">
        <f t="shared" si="4"/>
        <v>0.37386272589529657</v>
      </c>
      <c r="W35">
        <f t="shared" si="4"/>
        <v>0.36926107264367619</v>
      </c>
      <c r="X35">
        <f t="shared" si="4"/>
        <v>0.36454345204001798</v>
      </c>
      <c r="Y35">
        <f t="shared" si="4"/>
        <v>0.35970863542539239</v>
      </c>
      <c r="AA35">
        <f t="shared" si="3"/>
        <v>1.3989383220972367</v>
      </c>
      <c r="AB35">
        <f t="shared" si="3"/>
        <v>1.3947836048865292</v>
      </c>
      <c r="AC35">
        <f t="shared" si="3"/>
        <v>1.391140363316925</v>
      </c>
      <c r="AD35">
        <f t="shared" si="3"/>
        <v>1.386986843079359</v>
      </c>
      <c r="AE35">
        <f t="shared" si="3"/>
        <v>1.3827239535964955</v>
      </c>
      <c r="AF35">
        <f t="shared" si="3"/>
        <v>1.3783498256278879</v>
      </c>
      <c r="AG35">
        <f t="shared" si="3"/>
        <v>1.3738627258952967</v>
      </c>
      <c r="AH35">
        <f t="shared" si="3"/>
        <v>1.3692610726436762</v>
      </c>
      <c r="AI35">
        <f t="shared" si="3"/>
        <v>1.3645434520400179</v>
      </c>
      <c r="AJ35">
        <f t="shared" si="3"/>
        <v>1.3597086354253924</v>
      </c>
    </row>
    <row r="36" spans="1:36" ht="15.5" x14ac:dyDescent="0.35">
      <c r="A36" s="49" t="s">
        <v>49</v>
      </c>
      <c r="B36" s="25">
        <f>PIF!AB36</f>
        <v>2.16</v>
      </c>
      <c r="C36">
        <f>PIF!AF36</f>
        <v>0.40288919834234016</v>
      </c>
      <c r="D36" s="47">
        <f>Prev!B34</f>
        <v>0.57217480215264227</v>
      </c>
      <c r="E36" s="47">
        <f>Prev!E34</f>
        <v>0.56232893988916088</v>
      </c>
      <c r="F36" s="47">
        <f>Prev!H34</f>
        <v>0.55367546581934379</v>
      </c>
      <c r="G36" s="47">
        <f>Prev!K34</f>
        <v>0.54408031436028359</v>
      </c>
      <c r="H36" s="47">
        <f>Prev!N34</f>
        <v>0.53436734418022125</v>
      </c>
      <c r="I36" s="47">
        <f>Prev!Q34</f>
        <v>0.52453992182018061</v>
      </c>
      <c r="J36" s="47">
        <f>Prev!T34</f>
        <v>0.51460185701161609</v>
      </c>
      <c r="K36" s="47">
        <f>Prev!W34</f>
        <v>0.50455740693560058</v>
      </c>
      <c r="L36" s="47">
        <f>Prev!Z34</f>
        <v>0.49441127883674768</v>
      </c>
      <c r="M36" s="47">
        <f>Prev!AC34</f>
        <v>0.48416863094395129</v>
      </c>
      <c r="P36">
        <f t="shared" si="4"/>
        <v>0.39893832209723662</v>
      </c>
      <c r="Q36">
        <f t="shared" si="4"/>
        <v>0.39478360488652925</v>
      </c>
      <c r="R36">
        <f t="shared" si="4"/>
        <v>0.39108433242900081</v>
      </c>
      <c r="S36">
        <f t="shared" si="4"/>
        <v>0.38692926999021954</v>
      </c>
      <c r="T36">
        <f t="shared" si="4"/>
        <v>0.38266503131531415</v>
      </c>
      <c r="U36">
        <f t="shared" si="4"/>
        <v>0.37828974457779985</v>
      </c>
      <c r="V36">
        <f t="shared" si="4"/>
        <v>0.37380167327605957</v>
      </c>
      <c r="W36">
        <f t="shared" si="4"/>
        <v>0.36919923185004344</v>
      </c>
      <c r="X36">
        <f t="shared" si="4"/>
        <v>0.36448100213372914</v>
      </c>
      <c r="Y36">
        <f t="shared" si="4"/>
        <v>0.35964575065847842</v>
      </c>
      <c r="AA36">
        <f t="shared" si="3"/>
        <v>1.3989383220972367</v>
      </c>
      <c r="AB36">
        <f t="shared" si="3"/>
        <v>1.3947836048865292</v>
      </c>
      <c r="AC36">
        <f t="shared" si="3"/>
        <v>1.3910843324290008</v>
      </c>
      <c r="AD36">
        <f t="shared" si="3"/>
        <v>1.3869292699902196</v>
      </c>
      <c r="AE36">
        <f t="shared" si="3"/>
        <v>1.3826650313153142</v>
      </c>
      <c r="AF36">
        <f t="shared" si="3"/>
        <v>1.3782897445778</v>
      </c>
      <c r="AG36">
        <f t="shared" si="3"/>
        <v>1.3738016732760596</v>
      </c>
      <c r="AH36">
        <f t="shared" si="3"/>
        <v>1.3691992318500434</v>
      </c>
      <c r="AI36">
        <f t="shared" si="3"/>
        <v>1.3644810021337292</v>
      </c>
      <c r="AJ36">
        <f t="shared" si="3"/>
        <v>1.3596457506584785</v>
      </c>
    </row>
    <row r="37" spans="1:36" ht="15.5" x14ac:dyDescent="0.35">
      <c r="A37" s="49" t="s">
        <v>50</v>
      </c>
      <c r="B37" s="25">
        <f>PIF!AB37</f>
        <v>2.16</v>
      </c>
      <c r="C37">
        <f>PIF!AF37</f>
        <v>0.4028891983423401</v>
      </c>
      <c r="D37" s="47">
        <f>Prev!B35</f>
        <v>0.57217480215264205</v>
      </c>
      <c r="E37" s="47">
        <f>Prev!E35</f>
        <v>0.56232893988916044</v>
      </c>
      <c r="F37" s="47">
        <f>Prev!H35</f>
        <v>0.55348073896329064</v>
      </c>
      <c r="G37" s="47">
        <f>Prev!K35</f>
        <v>0.5438825022281093</v>
      </c>
      <c r="H37" s="47">
        <f>Prev!N35</f>
        <v>0.53416728358738186</v>
      </c>
      <c r="I37" s="47">
        <f>Prev!Q35</f>
        <v>0.52433841384861146</v>
      </c>
      <c r="J37" s="47">
        <f>Prev!T35</f>
        <v>0.51439966468178411</v>
      </c>
      <c r="K37" s="47">
        <f>Prev!W35</f>
        <v>0.50435525327593755</v>
      </c>
      <c r="L37" s="47">
        <f>Prev!Z35</f>
        <v>0.49420984533435708</v>
      </c>
      <c r="M37" s="47">
        <f>Prev!AC35</f>
        <v>0.48396855635910424</v>
      </c>
      <c r="P37">
        <f t="shared" si="4"/>
        <v>0.39893832209723662</v>
      </c>
      <c r="Q37">
        <f t="shared" si="4"/>
        <v>0.39478360488652908</v>
      </c>
      <c r="R37">
        <f t="shared" si="4"/>
        <v>0.39100056833850494</v>
      </c>
      <c r="S37">
        <f t="shared" si="4"/>
        <v>0.38684301322314107</v>
      </c>
      <c r="T37">
        <f t="shared" si="4"/>
        <v>0.38257657608440693</v>
      </c>
      <c r="U37">
        <f t="shared" si="4"/>
        <v>0.37819938183569507</v>
      </c>
      <c r="V37">
        <f t="shared" si="4"/>
        <v>0.37370968970604612</v>
      </c>
      <c r="W37">
        <f t="shared" si="4"/>
        <v>0.36910590894047701</v>
      </c>
      <c r="X37">
        <f t="shared" si="4"/>
        <v>0.36438661533320427</v>
      </c>
      <c r="Y37">
        <f t="shared" si="4"/>
        <v>0.35955056860856538</v>
      </c>
      <c r="AA37">
        <f t="shared" si="3"/>
        <v>1.3989383220972367</v>
      </c>
      <c r="AB37">
        <f t="shared" si="3"/>
        <v>1.3947836048865292</v>
      </c>
      <c r="AC37">
        <f t="shared" si="3"/>
        <v>1.3910005683385049</v>
      </c>
      <c r="AD37">
        <f t="shared" si="3"/>
        <v>1.3868430132231411</v>
      </c>
      <c r="AE37">
        <f t="shared" si="3"/>
        <v>1.3825765760844069</v>
      </c>
      <c r="AF37">
        <f t="shared" si="3"/>
        <v>1.378199381835695</v>
      </c>
      <c r="AG37">
        <f t="shared" si="3"/>
        <v>1.3737096897060461</v>
      </c>
      <c r="AH37">
        <f t="shared" si="3"/>
        <v>1.3691059089404769</v>
      </c>
      <c r="AI37">
        <f t="shared" si="3"/>
        <v>1.3643866153332043</v>
      </c>
      <c r="AJ37">
        <f t="shared" si="3"/>
        <v>1.3595505686085654</v>
      </c>
    </row>
    <row r="38" spans="1:36" ht="15.5" x14ac:dyDescent="0.35">
      <c r="A38" s="49" t="s">
        <v>51</v>
      </c>
      <c r="B38" s="25">
        <f>PIF!AB38</f>
        <v>2.16</v>
      </c>
      <c r="C38">
        <f>PIF!AF38</f>
        <v>0.41806293369414277</v>
      </c>
      <c r="D38" s="47">
        <f>Prev!B36</f>
        <v>0.60932238191641785</v>
      </c>
      <c r="E38" s="47">
        <f>Prev!E36</f>
        <v>0.59884887024979117</v>
      </c>
      <c r="F38" s="47">
        <f>Prev!H36</f>
        <v>0.58921528543018487</v>
      </c>
      <c r="G38" s="47">
        <f>Prev!K36</f>
        <v>0.57901768116989571</v>
      </c>
      <c r="H38" s="47">
        <f>Prev!N36</f>
        <v>0.56866467488279993</v>
      </c>
      <c r="I38" s="47">
        <f>Prev!Q36</f>
        <v>0.55815988158710117</v>
      </c>
      <c r="J38" s="47">
        <f>Prev!T36</f>
        <v>0.54750749537524679</v>
      </c>
      <c r="K38" s="47">
        <f>Prev!W36</f>
        <v>0.5367123002501123</v>
      </c>
      <c r="L38" s="47">
        <f>Prev!Z36</f>
        <v>0.52577967877451348</v>
      </c>
      <c r="M38" s="47">
        <f>Prev!AC36</f>
        <v>0.51471561840187929</v>
      </c>
      <c r="P38">
        <f t="shared" si="4"/>
        <v>0.41411306582655466</v>
      </c>
      <c r="Q38">
        <f t="shared" si="4"/>
        <v>0.40991276551523159</v>
      </c>
      <c r="R38">
        <f t="shared" si="4"/>
        <v>0.40599578273211046</v>
      </c>
      <c r="S38">
        <f t="shared" si="4"/>
        <v>0.40179241303843799</v>
      </c>
      <c r="T38">
        <f t="shared" si="4"/>
        <v>0.39746369193066439</v>
      </c>
      <c r="U38">
        <f t="shared" si="4"/>
        <v>0.39300700216385187</v>
      </c>
      <c r="V38">
        <f t="shared" si="4"/>
        <v>0.38841986267888351</v>
      </c>
      <c r="W38">
        <f t="shared" si="4"/>
        <v>0.38369994893781967</v>
      </c>
      <c r="X38">
        <f t="shared" si="4"/>
        <v>0.37884511465789467</v>
      </c>
      <c r="Y38">
        <f t="shared" si="4"/>
        <v>0.37385341498864166</v>
      </c>
      <c r="AA38">
        <f t="shared" si="3"/>
        <v>1.4141130658265546</v>
      </c>
      <c r="AB38">
        <f t="shared" si="3"/>
        <v>1.4099127655152315</v>
      </c>
      <c r="AC38">
        <f t="shared" si="3"/>
        <v>1.4059957827321106</v>
      </c>
      <c r="AD38">
        <f t="shared" si="3"/>
        <v>1.401792413038438</v>
      </c>
      <c r="AE38">
        <f t="shared" si="3"/>
        <v>1.3974636919306644</v>
      </c>
      <c r="AF38">
        <f t="shared" si="3"/>
        <v>1.3930070021638519</v>
      </c>
      <c r="AG38">
        <f t="shared" si="3"/>
        <v>1.3884198626788835</v>
      </c>
      <c r="AH38">
        <f t="shared" si="3"/>
        <v>1.3836999489378197</v>
      </c>
      <c r="AI38">
        <f t="shared" si="3"/>
        <v>1.3788451146578946</v>
      </c>
      <c r="AJ38">
        <f t="shared" si="3"/>
        <v>1.3738534149886417</v>
      </c>
    </row>
    <row r="39" spans="1:36" ht="15.5" x14ac:dyDescent="0.35">
      <c r="A39" s="49" t="s">
        <v>52</v>
      </c>
      <c r="B39" s="25">
        <f>PIF!AB39</f>
        <v>2.16</v>
      </c>
      <c r="C39">
        <f>PIF!AF39</f>
        <v>0.41806293369414277</v>
      </c>
      <c r="D39" s="47">
        <f>Prev!B37</f>
        <v>0.60932238191641785</v>
      </c>
      <c r="E39" s="47">
        <f>Prev!E37</f>
        <v>0.59884887024979128</v>
      </c>
      <c r="F39" s="47">
        <f>Prev!H37</f>
        <v>0.58955703462685116</v>
      </c>
      <c r="G39" s="47">
        <f>Prev!K37</f>
        <v>0.57936542353833453</v>
      </c>
      <c r="H39" s="47">
        <f>Prev!N37</f>
        <v>0.56901689593218785</v>
      </c>
      <c r="I39" s="47">
        <f>Prev!Q37</f>
        <v>0.5585151260810084</v>
      </c>
      <c r="J39" s="47">
        <f>Prev!T37</f>
        <v>0.54786437208935912</v>
      </c>
      <c r="K39" s="47">
        <f>Prev!W37</f>
        <v>0.53706948603097127</v>
      </c>
      <c r="L39" s="47">
        <f>Prev!Z37</f>
        <v>0.52613592192091085</v>
      </c>
      <c r="M39" s="47">
        <f>Prev!AC37</f>
        <v>0.51506974139330164</v>
      </c>
      <c r="P39">
        <f t="shared" si="4"/>
        <v>0.41411306582655466</v>
      </c>
      <c r="Q39">
        <f t="shared" si="4"/>
        <v>0.40991276551523159</v>
      </c>
      <c r="R39">
        <f t="shared" si="4"/>
        <v>0.40613562623453298</v>
      </c>
      <c r="S39">
        <f t="shared" si="4"/>
        <v>0.40193672909242395</v>
      </c>
      <c r="T39">
        <f t="shared" si="4"/>
        <v>0.39761198909188961</v>
      </c>
      <c r="U39">
        <f t="shared" si="4"/>
        <v>0.39315879248840702</v>
      </c>
      <c r="V39">
        <f t="shared" si="4"/>
        <v>0.38857466340882013</v>
      </c>
      <c r="W39">
        <f t="shared" si="4"/>
        <v>0.38385728405696989</v>
      </c>
      <c r="X39">
        <f t="shared" si="4"/>
        <v>0.37900451632313642</v>
      </c>
      <c r="Y39">
        <f t="shared" si="4"/>
        <v>0.37401442484236258</v>
      </c>
      <c r="AA39">
        <f t="shared" si="3"/>
        <v>1.4141130658265546</v>
      </c>
      <c r="AB39">
        <f t="shared" si="3"/>
        <v>1.4099127655152315</v>
      </c>
      <c r="AC39">
        <f t="shared" si="3"/>
        <v>1.406135626234533</v>
      </c>
      <c r="AD39">
        <f t="shared" si="3"/>
        <v>1.4019367290924238</v>
      </c>
      <c r="AE39">
        <f t="shared" si="3"/>
        <v>1.3976119890918897</v>
      </c>
      <c r="AF39">
        <f t="shared" si="3"/>
        <v>1.393158792488407</v>
      </c>
      <c r="AG39">
        <f t="shared" si="3"/>
        <v>1.3885746634088201</v>
      </c>
      <c r="AH39">
        <f t="shared" si="3"/>
        <v>1.3838572840569698</v>
      </c>
      <c r="AI39">
        <f t="shared" si="3"/>
        <v>1.3790045163231364</v>
      </c>
      <c r="AJ39">
        <f t="shared" si="3"/>
        <v>1.3740144248423625</v>
      </c>
    </row>
    <row r="40" spans="1:36" ht="15.5" x14ac:dyDescent="0.35">
      <c r="A40" s="49" t="s">
        <v>53</v>
      </c>
      <c r="B40" s="25">
        <f>PIF!AB40</f>
        <v>2.16</v>
      </c>
      <c r="C40">
        <f>PIF!AF40</f>
        <v>0.41806293369414282</v>
      </c>
      <c r="D40" s="47">
        <f>Prev!B38</f>
        <v>0.60932238191641797</v>
      </c>
      <c r="E40" s="47">
        <f>Prev!E38</f>
        <v>0.59884887024979117</v>
      </c>
      <c r="F40" s="47">
        <f>Prev!H38</f>
        <v>0.58979409167760966</v>
      </c>
      <c r="G40" s="47">
        <f>Prev!K38</f>
        <v>0.57960574552426769</v>
      </c>
      <c r="H40" s="47">
        <f>Prev!N38</f>
        <v>0.56925948290864681</v>
      </c>
      <c r="I40" s="47">
        <f>Prev!Q38</f>
        <v>0.55875902122355958</v>
      </c>
      <c r="J40" s="47">
        <f>Prev!T38</f>
        <v>0.54810866454105978</v>
      </c>
      <c r="K40" s="47">
        <f>Prev!W38</f>
        <v>0.53731331328025644</v>
      </c>
      <c r="L40" s="47">
        <f>Prev!Z38</f>
        <v>0.5263784717273482</v>
      </c>
      <c r="M40" s="47">
        <f>Prev!AC38</f>
        <v>0.51531025328012348</v>
      </c>
      <c r="P40">
        <f t="shared" si="4"/>
        <v>0.41411306582655472</v>
      </c>
      <c r="Q40">
        <f t="shared" si="4"/>
        <v>0.40991276551523159</v>
      </c>
      <c r="R40">
        <f t="shared" si="4"/>
        <v>0.40623259112133664</v>
      </c>
      <c r="S40">
        <f t="shared" si="4"/>
        <v>0.4020364240873332</v>
      </c>
      <c r="T40">
        <f t="shared" si="4"/>
        <v>0.39771408409767395</v>
      </c>
      <c r="U40">
        <f t="shared" si="4"/>
        <v>0.39326296106067132</v>
      </c>
      <c r="V40">
        <f t="shared" si="4"/>
        <v>0.38868058382006765</v>
      </c>
      <c r="W40">
        <f t="shared" si="4"/>
        <v>0.38396464027111649</v>
      </c>
      <c r="X40">
        <f t="shared" si="4"/>
        <v>0.37911299888453837</v>
      </c>
      <c r="Y40">
        <f t="shared" si="4"/>
        <v>0.37412373168375362</v>
      </c>
      <c r="AA40">
        <f t="shared" si="3"/>
        <v>1.4141130658265548</v>
      </c>
      <c r="AB40">
        <f t="shared" si="3"/>
        <v>1.4099127655152315</v>
      </c>
      <c r="AC40">
        <f t="shared" si="3"/>
        <v>1.4062325911213367</v>
      </c>
      <c r="AD40">
        <f t="shared" si="3"/>
        <v>1.4020364240873331</v>
      </c>
      <c r="AE40">
        <f t="shared" si="3"/>
        <v>1.3977140840976738</v>
      </c>
      <c r="AF40">
        <f t="shared" si="3"/>
        <v>1.3932629610606713</v>
      </c>
      <c r="AG40">
        <f t="shared" si="3"/>
        <v>1.3886805838200678</v>
      </c>
      <c r="AH40">
        <f t="shared" si="3"/>
        <v>1.3839646402711165</v>
      </c>
      <c r="AI40">
        <f t="shared" si="3"/>
        <v>1.3791129988845383</v>
      </c>
      <c r="AJ40">
        <f t="shared" si="3"/>
        <v>1.3741237316837536</v>
      </c>
    </row>
    <row r="41" spans="1:36" ht="15.5" x14ac:dyDescent="0.35">
      <c r="A41" s="49" t="s">
        <v>54</v>
      </c>
      <c r="B41" s="25">
        <f>PIF!AB41</f>
        <v>2.16</v>
      </c>
      <c r="C41">
        <f>PIF!AF41</f>
        <v>0.41806293369414282</v>
      </c>
      <c r="D41" s="47">
        <f>Prev!B39</f>
        <v>0.60932238191641785</v>
      </c>
      <c r="E41" s="47">
        <f>Prev!E39</f>
        <v>0.59884887024979083</v>
      </c>
      <c r="F41" s="47">
        <f>Prev!H39</f>
        <v>0.58956526588387848</v>
      </c>
      <c r="G41" s="47">
        <f>Prev!K39</f>
        <v>0.5793737798550509</v>
      </c>
      <c r="H41" s="47">
        <f>Prev!N39</f>
        <v>0.56902534191914</v>
      </c>
      <c r="I41" s="47">
        <f>Prev!Q39</f>
        <v>0.55852362781996867</v>
      </c>
      <c r="J41" s="47">
        <f>Prev!T39</f>
        <v>0.54787289723816768</v>
      </c>
      <c r="K41" s="47">
        <f>Prev!W39</f>
        <v>0.53707800391186655</v>
      </c>
      <c r="L41" s="47">
        <f>Prev!Z39</f>
        <v>0.52614440359292403</v>
      </c>
      <c r="M41" s="47">
        <f>Prev!AC39</f>
        <v>0.51507815970934157</v>
      </c>
      <c r="P41">
        <f t="shared" si="4"/>
        <v>0.41411306582655466</v>
      </c>
      <c r="Q41">
        <f t="shared" si="4"/>
        <v>0.40991276551523143</v>
      </c>
      <c r="R41">
        <f t="shared" si="4"/>
        <v>0.40613899364637407</v>
      </c>
      <c r="S41">
        <f t="shared" si="4"/>
        <v>0.40194019617852511</v>
      </c>
      <c r="T41">
        <f t="shared" si="4"/>
        <v>0.39761554424632894</v>
      </c>
      <c r="U41">
        <f t="shared" si="4"/>
        <v>0.39316242421615272</v>
      </c>
      <c r="V41">
        <f t="shared" si="4"/>
        <v>0.38857836036407584</v>
      </c>
      <c r="W41">
        <f t="shared" si="4"/>
        <v>0.38386103507840197</v>
      </c>
      <c r="X41">
        <f t="shared" si="4"/>
        <v>0.37900831046612005</v>
      </c>
      <c r="Y41">
        <f t="shared" si="4"/>
        <v>0.37401825140839284</v>
      </c>
      <c r="AA41">
        <f t="shared" si="3"/>
        <v>1.4141130658265546</v>
      </c>
      <c r="AB41">
        <f t="shared" si="3"/>
        <v>1.4099127655152315</v>
      </c>
      <c r="AC41">
        <f t="shared" si="3"/>
        <v>1.406138993646374</v>
      </c>
      <c r="AD41">
        <f t="shared" si="3"/>
        <v>1.4019401961785252</v>
      </c>
      <c r="AE41">
        <f t="shared" si="3"/>
        <v>1.3976155442463289</v>
      </c>
      <c r="AF41">
        <f t="shared" si="3"/>
        <v>1.3931624242161527</v>
      </c>
      <c r="AG41">
        <f t="shared" si="3"/>
        <v>1.3885783603640758</v>
      </c>
      <c r="AH41">
        <f t="shared" si="3"/>
        <v>1.383861035078402</v>
      </c>
      <c r="AI41">
        <f t="shared" si="3"/>
        <v>1.3790083104661202</v>
      </c>
      <c r="AJ41">
        <f t="shared" si="3"/>
        <v>1.3740182514083927</v>
      </c>
    </row>
    <row r="42" spans="1:36" ht="15.5" x14ac:dyDescent="0.35">
      <c r="A42" s="49" t="s">
        <v>55</v>
      </c>
      <c r="B42" s="25">
        <f>PIF!AB42</f>
        <v>2.16</v>
      </c>
      <c r="C42">
        <f>PIF!AF42</f>
        <v>0.41806293369414282</v>
      </c>
      <c r="D42" s="47">
        <f>Prev!B40</f>
        <v>0.60932238191641785</v>
      </c>
      <c r="E42" s="47">
        <f>Prev!E40</f>
        <v>0.59884887024979105</v>
      </c>
      <c r="F42" s="47">
        <f>Prev!H40</f>
        <v>0.58934806846709442</v>
      </c>
      <c r="G42" s="47">
        <f>Prev!K40</f>
        <v>0.57915298415909511</v>
      </c>
      <c r="H42" s="47">
        <f>Prev!N40</f>
        <v>0.56880189864507724</v>
      </c>
      <c r="I42" s="47">
        <f>Prev!Q40</f>
        <v>0.55829844952505603</v>
      </c>
      <c r="J42" s="47">
        <f>Prev!T40</f>
        <v>0.54764685541819103</v>
      </c>
      <c r="K42" s="47">
        <f>Prev!W40</f>
        <v>0.53685192652422975</v>
      </c>
      <c r="L42" s="47">
        <f>Prev!Z40</f>
        <v>0.52591907300619734</v>
      </c>
      <c r="M42" s="47">
        <f>Prev!AC40</f>
        <v>0.51485431106330826</v>
      </c>
      <c r="P42">
        <f t="shared" si="4"/>
        <v>0.41411306582655466</v>
      </c>
      <c r="Q42">
        <f t="shared" si="4"/>
        <v>0.40991276551523154</v>
      </c>
      <c r="R42">
        <f t="shared" si="4"/>
        <v>0.40605012526913403</v>
      </c>
      <c r="S42">
        <f t="shared" si="4"/>
        <v>0.40184857321189066</v>
      </c>
      <c r="T42">
        <f t="shared" si="4"/>
        <v>0.3975214765296613</v>
      </c>
      <c r="U42">
        <f t="shared" si="4"/>
        <v>0.39306621907292233</v>
      </c>
      <c r="V42">
        <f t="shared" si="4"/>
        <v>0.38848032155501661</v>
      </c>
      <c r="W42">
        <f t="shared" si="4"/>
        <v>0.38376146183705345</v>
      </c>
      <c r="X42">
        <f t="shared" si="4"/>
        <v>0.37890749661335521</v>
      </c>
      <c r="Y42">
        <f t="shared" si="4"/>
        <v>0.37391648454218679</v>
      </c>
      <c r="AA42">
        <f t="shared" si="3"/>
        <v>1.4141130658265546</v>
      </c>
      <c r="AB42">
        <f t="shared" si="3"/>
        <v>1.4099127655152315</v>
      </c>
      <c r="AC42">
        <f t="shared" si="3"/>
        <v>1.406050125269134</v>
      </c>
      <c r="AD42">
        <f t="shared" si="3"/>
        <v>1.4018485732118906</v>
      </c>
      <c r="AE42">
        <f t="shared" si="3"/>
        <v>1.3975214765296613</v>
      </c>
      <c r="AF42">
        <f t="shared" si="3"/>
        <v>1.3930662190729224</v>
      </c>
      <c r="AG42">
        <f t="shared" si="3"/>
        <v>1.3884803215550166</v>
      </c>
      <c r="AH42">
        <f t="shared" si="3"/>
        <v>1.3837614618370535</v>
      </c>
      <c r="AI42">
        <f t="shared" si="3"/>
        <v>1.3789074966133552</v>
      </c>
      <c r="AJ42">
        <f t="shared" si="3"/>
        <v>1.3739164845421867</v>
      </c>
    </row>
    <row r="43" spans="1:36" ht="15.5" x14ac:dyDescent="0.35">
      <c r="A43" s="49" t="s">
        <v>56</v>
      </c>
      <c r="B43" s="25">
        <f>PIF!AB43</f>
        <v>2.16</v>
      </c>
      <c r="C43">
        <f>PIF!AF43</f>
        <v>0.43407314660783497</v>
      </c>
      <c r="D43" s="47">
        <f>Prev!B41</f>
        <v>0.6488241733619029</v>
      </c>
      <c r="E43" s="47">
        <f>Prev!E41</f>
        <v>0.63550802259757777</v>
      </c>
      <c r="F43" s="47">
        <f>Prev!H41</f>
        <v>0.62558127334725899</v>
      </c>
      <c r="G43" s="47">
        <f>Prev!K41</f>
        <v>0.61261710689693705</v>
      </c>
      <c r="H43" s="47">
        <f>Prev!N41</f>
        <v>0.59937399703060079</v>
      </c>
      <c r="I43" s="47">
        <f>Prev!Q41</f>
        <v>0.58586100742966729</v>
      </c>
      <c r="J43" s="47">
        <f>Prev!T41</f>
        <v>0.57208863042062297</v>
      </c>
      <c r="K43" s="47">
        <f>Prev!W41</f>
        <v>0.55806881435140099</v>
      </c>
      <c r="L43" s="47">
        <f>Prev!Z41</f>
        <v>0.54381498305060205</v>
      </c>
      <c r="M43" s="47">
        <f>Prev!AC41</f>
        <v>0.52934204646254446</v>
      </c>
      <c r="P43">
        <f t="shared" si="4"/>
        <v>0.42943088208292018</v>
      </c>
      <c r="Q43">
        <f t="shared" si="4"/>
        <v>0.4243574972379674</v>
      </c>
      <c r="R43">
        <f t="shared" si="4"/>
        <v>0.42051636668626846</v>
      </c>
      <c r="S43">
        <f t="shared" si="4"/>
        <v>0.41542204700830604</v>
      </c>
      <c r="T43">
        <f t="shared" si="4"/>
        <v>0.41012479610265978</v>
      </c>
      <c r="U43">
        <f t="shared" si="4"/>
        <v>0.40461971115722539</v>
      </c>
      <c r="V43">
        <f t="shared" si="4"/>
        <v>0.39890220715004954</v>
      </c>
      <c r="W43">
        <f t="shared" si="4"/>
        <v>0.39296807835294717</v>
      </c>
      <c r="X43">
        <f t="shared" si="4"/>
        <v>0.3868135656606505</v>
      </c>
      <c r="Y43">
        <f t="shared" si="4"/>
        <v>0.38043542986580492</v>
      </c>
      <c r="AA43">
        <f t="shared" si="3"/>
        <v>1.4294308820829202</v>
      </c>
      <c r="AB43">
        <f t="shared" si="3"/>
        <v>1.4243574972379673</v>
      </c>
      <c r="AC43">
        <f t="shared" si="3"/>
        <v>1.4205163666862686</v>
      </c>
      <c r="AD43">
        <f t="shared" si="3"/>
        <v>1.4154220470083061</v>
      </c>
      <c r="AE43">
        <f t="shared" si="3"/>
        <v>1.4101247961026597</v>
      </c>
      <c r="AF43">
        <f t="shared" si="3"/>
        <v>1.4046197111572254</v>
      </c>
      <c r="AG43">
        <f t="shared" si="3"/>
        <v>1.3989022071500496</v>
      </c>
      <c r="AH43">
        <f t="shared" si="3"/>
        <v>1.3929680783529472</v>
      </c>
      <c r="AI43">
        <f t="shared" si="3"/>
        <v>1.3868135656606504</v>
      </c>
      <c r="AJ43">
        <f t="shared" si="3"/>
        <v>1.380435429865805</v>
      </c>
    </row>
    <row r="44" spans="1:36" ht="15.5" x14ac:dyDescent="0.35">
      <c r="A44" s="49" t="s">
        <v>57</v>
      </c>
      <c r="B44" s="25">
        <f>PIF!AB44</f>
        <v>2.16</v>
      </c>
      <c r="C44">
        <f>PIF!AF44</f>
        <v>0.43407314660783497</v>
      </c>
      <c r="D44" s="47">
        <f>Prev!B42</f>
        <v>0.64882417336190257</v>
      </c>
      <c r="E44" s="47">
        <f>Prev!E42</f>
        <v>0.63550802259757821</v>
      </c>
      <c r="F44" s="47">
        <f>Prev!H42</f>
        <v>0.62578971445443965</v>
      </c>
      <c r="G44" s="47">
        <f>Prev!K42</f>
        <v>0.6128259205917419</v>
      </c>
      <c r="H44" s="47">
        <f>Prev!N42</f>
        <v>0.59958234833402235</v>
      </c>
      <c r="I44" s="47">
        <f>Prev!Q42</f>
        <v>0.58606810724453617</v>
      </c>
      <c r="J44" s="47">
        <f>Prev!T42</f>
        <v>0.57229373783126392</v>
      </c>
      <c r="K44" s="47">
        <f>Prev!W42</f>
        <v>0.55827123850231297</v>
      </c>
      <c r="L44" s="47">
        <f>Prev!Z42</f>
        <v>0.54401408461539846</v>
      </c>
      <c r="M44" s="47">
        <f>Prev!AC42</f>
        <v>0.52953723871557068</v>
      </c>
      <c r="P44">
        <f t="shared" si="4"/>
        <v>0.42943088208292007</v>
      </c>
      <c r="Q44">
        <f t="shared" si="4"/>
        <v>0.42435749723796751</v>
      </c>
      <c r="R44">
        <f t="shared" si="4"/>
        <v>0.42059754926882614</v>
      </c>
      <c r="S44">
        <f t="shared" si="4"/>
        <v>0.41550481079263768</v>
      </c>
      <c r="T44">
        <f t="shared" si="4"/>
        <v>0.41020887995112854</v>
      </c>
      <c r="U44">
        <f t="shared" si="4"/>
        <v>0.40470485720445742</v>
      </c>
      <c r="V44">
        <f t="shared" si="4"/>
        <v>0.39898816142893984</v>
      </c>
      <c r="W44">
        <f t="shared" si="4"/>
        <v>0.3930545913735376</v>
      </c>
      <c r="X44">
        <f t="shared" si="4"/>
        <v>0.38690039294910789</v>
      </c>
      <c r="Y44">
        <f t="shared" si="4"/>
        <v>0.38052233247084644</v>
      </c>
      <c r="AA44">
        <f t="shared" si="3"/>
        <v>1.42943088208292</v>
      </c>
      <c r="AB44">
        <f t="shared" si="3"/>
        <v>1.4243574972379676</v>
      </c>
      <c r="AC44">
        <f t="shared" si="3"/>
        <v>1.4205975492688261</v>
      </c>
      <c r="AD44">
        <f t="shared" si="3"/>
        <v>1.4155048107926378</v>
      </c>
      <c r="AE44">
        <f t="shared" si="3"/>
        <v>1.4102088799511285</v>
      </c>
      <c r="AF44">
        <f t="shared" si="3"/>
        <v>1.4047048572044574</v>
      </c>
      <c r="AG44">
        <f t="shared" si="3"/>
        <v>1.3989881614289399</v>
      </c>
      <c r="AH44">
        <f t="shared" si="3"/>
        <v>1.3930545913735375</v>
      </c>
      <c r="AI44">
        <f t="shared" si="3"/>
        <v>1.3869003929491079</v>
      </c>
      <c r="AJ44">
        <f t="shared" si="3"/>
        <v>1.3805223324708464</v>
      </c>
    </row>
    <row r="45" spans="1:36" ht="15.5" x14ac:dyDescent="0.35">
      <c r="A45" s="49" t="s">
        <v>58</v>
      </c>
      <c r="B45" s="25">
        <f>PIF!AB45</f>
        <v>2.16</v>
      </c>
      <c r="C45">
        <f>PIF!AF45</f>
        <v>0.43407314660783497</v>
      </c>
      <c r="D45" s="47">
        <f>Prev!B43</f>
        <v>0.64882417336190257</v>
      </c>
      <c r="E45" s="47">
        <f>Prev!E43</f>
        <v>0.63550802259757799</v>
      </c>
      <c r="F45" s="47">
        <f>Prev!H43</f>
        <v>0.62475118238434912</v>
      </c>
      <c r="G45" s="47">
        <f>Prev!K43</f>
        <v>0.6117813692664037</v>
      </c>
      <c r="H45" s="47">
        <f>Prev!N43</f>
        <v>0.59853621319904338</v>
      </c>
      <c r="I45" s="47">
        <f>Prev!Q43</f>
        <v>0.58502460480131335</v>
      </c>
      <c r="J45" s="47">
        <f>Prev!T43</f>
        <v>0.57125685162015827</v>
      </c>
      <c r="K45" s="47">
        <f>Prev!W43</f>
        <v>0.55724470725496811</v>
      </c>
      <c r="L45" s="47">
        <f>Prev!Z43</f>
        <v>0.54300139253522983</v>
      </c>
      <c r="M45" s="47">
        <f>Prev!AC43</f>
        <v>0.52854160783834325</v>
      </c>
      <c r="P45">
        <f t="shared" si="4"/>
        <v>0.42943088208292007</v>
      </c>
      <c r="Q45">
        <f t="shared" si="4"/>
        <v>0.4243574972379674</v>
      </c>
      <c r="R45">
        <f t="shared" si="4"/>
        <v>0.42019284125661455</v>
      </c>
      <c r="S45">
        <f t="shared" si="4"/>
        <v>0.41509056572980368</v>
      </c>
      <c r="T45">
        <f t="shared" si="4"/>
        <v>0.40978645147971643</v>
      </c>
      <c r="U45">
        <f t="shared" si="4"/>
        <v>0.4042755885319354</v>
      </c>
      <c r="V45">
        <f t="shared" si="4"/>
        <v>0.39855338178520872</v>
      </c>
      <c r="W45">
        <f t="shared" si="4"/>
        <v>0.39261561270424139</v>
      </c>
      <c r="X45">
        <f t="shared" si="4"/>
        <v>0.3864585068094874</v>
      </c>
      <c r="Y45">
        <f t="shared" si="4"/>
        <v>0.38007880708324887</v>
      </c>
      <c r="AA45">
        <f t="shared" ref="AA45:AJ70" si="5">1+P45</f>
        <v>1.42943088208292</v>
      </c>
      <c r="AB45">
        <f t="shared" si="5"/>
        <v>1.4243574972379673</v>
      </c>
      <c r="AC45">
        <f t="shared" si="5"/>
        <v>1.4201928412566145</v>
      </c>
      <c r="AD45">
        <f t="shared" si="5"/>
        <v>1.4150905657298036</v>
      </c>
      <c r="AE45">
        <f t="shared" si="5"/>
        <v>1.4097864514797165</v>
      </c>
      <c r="AF45">
        <f t="shared" si="5"/>
        <v>1.4042755885319353</v>
      </c>
      <c r="AG45">
        <f t="shared" si="5"/>
        <v>1.3985533817852087</v>
      </c>
      <c r="AH45">
        <f t="shared" si="5"/>
        <v>1.3926156127042413</v>
      </c>
      <c r="AI45">
        <f t="shared" si="5"/>
        <v>1.3864585068094875</v>
      </c>
      <c r="AJ45">
        <f t="shared" si="5"/>
        <v>1.3800788070832488</v>
      </c>
    </row>
    <row r="46" spans="1:36" ht="15.5" x14ac:dyDescent="0.35">
      <c r="A46" s="49" t="s">
        <v>59</v>
      </c>
      <c r="B46" s="25">
        <f>PIF!AB46</f>
        <v>2.16</v>
      </c>
      <c r="C46">
        <f>PIF!AF46</f>
        <v>0.43407314660783497</v>
      </c>
      <c r="D46" s="47">
        <f>Prev!B44</f>
        <v>0.64882417336190268</v>
      </c>
      <c r="E46" s="47">
        <f>Prev!E44</f>
        <v>0.63550802259757855</v>
      </c>
      <c r="F46" s="47">
        <f>Prev!H44</f>
        <v>0.62442763472874174</v>
      </c>
      <c r="G46" s="47">
        <f>Prev!K44</f>
        <v>0.61145354746574665</v>
      </c>
      <c r="H46" s="47">
        <f>Prev!N44</f>
        <v>0.59820565394069225</v>
      </c>
      <c r="I46" s="47">
        <f>Prev!Q44</f>
        <v>0.5846927824713557</v>
      </c>
      <c r="J46" s="47">
        <f>Prev!T44</f>
        <v>0.57092517248753449</v>
      </c>
      <c r="K46" s="47">
        <f>Prev!W44</f>
        <v>0.55691450436625789</v>
      </c>
      <c r="L46" s="47">
        <f>Prev!Z44</f>
        <v>0.54267392131608228</v>
      </c>
      <c r="M46" s="47">
        <f>Prev!AC44</f>
        <v>0.52821804239469827</v>
      </c>
      <c r="P46">
        <f t="shared" si="4"/>
        <v>0.42943088208292007</v>
      </c>
      <c r="Q46">
        <f t="shared" si="4"/>
        <v>0.42435749723796767</v>
      </c>
      <c r="R46">
        <f t="shared" si="4"/>
        <v>0.42006664167641722</v>
      </c>
      <c r="S46">
        <f t="shared" si="4"/>
        <v>0.41496043805121419</v>
      </c>
      <c r="T46">
        <f t="shared" si="4"/>
        <v>0.40965284609462799</v>
      </c>
      <c r="U46">
        <f t="shared" si="4"/>
        <v>0.40413895604044137</v>
      </c>
      <c r="V46">
        <f t="shared" si="4"/>
        <v>0.39841417166050669</v>
      </c>
      <c r="W46">
        <f t="shared" si="4"/>
        <v>0.39247427203079505</v>
      </c>
      <c r="X46">
        <f t="shared" si="4"/>
        <v>0.38631547908344877</v>
      </c>
      <c r="Y46">
        <f t="shared" si="4"/>
        <v>0.37993453106349928</v>
      </c>
      <c r="AA46">
        <f t="shared" si="5"/>
        <v>1.42943088208292</v>
      </c>
      <c r="AB46">
        <f t="shared" si="5"/>
        <v>1.4243574972379678</v>
      </c>
      <c r="AC46">
        <f t="shared" si="5"/>
        <v>1.4200666416764172</v>
      </c>
      <c r="AD46">
        <f t="shared" si="5"/>
        <v>1.4149604380512142</v>
      </c>
      <c r="AE46">
        <f t="shared" si="5"/>
        <v>1.409652846094628</v>
      </c>
      <c r="AF46">
        <f t="shared" si="5"/>
        <v>1.4041389560404414</v>
      </c>
      <c r="AG46">
        <f t="shared" si="5"/>
        <v>1.3984141716605067</v>
      </c>
      <c r="AH46">
        <f t="shared" si="5"/>
        <v>1.392474272030795</v>
      </c>
      <c r="AI46">
        <f t="shared" si="5"/>
        <v>1.3863154790834487</v>
      </c>
      <c r="AJ46">
        <f t="shared" si="5"/>
        <v>1.3799345310634994</v>
      </c>
    </row>
    <row r="47" spans="1:36" ht="15.5" x14ac:dyDescent="0.35">
      <c r="A47" s="49" t="s">
        <v>60</v>
      </c>
      <c r="B47" s="25">
        <f>PIF!AB47</f>
        <v>2.16</v>
      </c>
      <c r="C47">
        <f>PIF!AF47</f>
        <v>0.43407314660783497</v>
      </c>
      <c r="D47" s="47">
        <f>Prev!B45</f>
        <v>0.6488241733619029</v>
      </c>
      <c r="E47" s="47">
        <f>Prev!E45</f>
        <v>0.63550802259757844</v>
      </c>
      <c r="F47" s="47">
        <f>Prev!H45</f>
        <v>0.62449891598570595</v>
      </c>
      <c r="G47" s="47">
        <f>Prev!K45</f>
        <v>0.61152588318733059</v>
      </c>
      <c r="H47" s="47">
        <f>Prev!N45</f>
        <v>0.59827869847091686</v>
      </c>
      <c r="I47" s="47">
        <f>Prev!Q45</f>
        <v>0.58476620358651554</v>
      </c>
      <c r="J47" s="47">
        <f>Prev!T45</f>
        <v>0.57099865274434625</v>
      </c>
      <c r="K47" s="47">
        <f>Prev!W45</f>
        <v>0.55698774229209469</v>
      </c>
      <c r="L47" s="47">
        <f>Prev!Z45</f>
        <v>0.54274663244177412</v>
      </c>
      <c r="M47" s="47">
        <f>Prev!AC45</f>
        <v>0.52828996013101714</v>
      </c>
      <c r="P47">
        <f t="shared" si="4"/>
        <v>0.42943088208292018</v>
      </c>
      <c r="Q47">
        <f t="shared" si="4"/>
        <v>0.42435749723796762</v>
      </c>
      <c r="R47">
        <f t="shared" si="4"/>
        <v>0.42009444960853465</v>
      </c>
      <c r="S47">
        <f t="shared" si="4"/>
        <v>0.41498915643259693</v>
      </c>
      <c r="T47">
        <f t="shared" si="4"/>
        <v>0.4096823744265381</v>
      </c>
      <c r="U47">
        <f t="shared" si="4"/>
        <v>0.40416919361225467</v>
      </c>
      <c r="V47">
        <f t="shared" si="4"/>
        <v>0.39844501785408287</v>
      </c>
      <c r="W47">
        <f t="shared" si="4"/>
        <v>0.39250562660877913</v>
      </c>
      <c r="X47">
        <f t="shared" si="4"/>
        <v>0.38634724246392405</v>
      </c>
      <c r="Y47">
        <f t="shared" si="4"/>
        <v>0.37996660458356146</v>
      </c>
      <c r="AA47">
        <f t="shared" si="5"/>
        <v>1.4294308820829202</v>
      </c>
      <c r="AB47">
        <f t="shared" si="5"/>
        <v>1.4243574972379676</v>
      </c>
      <c r="AC47">
        <f t="shared" si="5"/>
        <v>1.4200944496085346</v>
      </c>
      <c r="AD47">
        <f t="shared" si="5"/>
        <v>1.4149891564325969</v>
      </c>
      <c r="AE47">
        <f t="shared" si="5"/>
        <v>1.4096823744265381</v>
      </c>
      <c r="AF47">
        <f t="shared" si="5"/>
        <v>1.4041691936122547</v>
      </c>
      <c r="AG47">
        <f t="shared" si="5"/>
        <v>1.3984450178540828</v>
      </c>
      <c r="AH47">
        <f t="shared" si="5"/>
        <v>1.3925056266087792</v>
      </c>
      <c r="AI47">
        <f t="shared" si="5"/>
        <v>1.386347242463924</v>
      </c>
      <c r="AJ47">
        <f t="shared" si="5"/>
        <v>1.3799666045835615</v>
      </c>
    </row>
    <row r="48" spans="1:36" ht="15.5" x14ac:dyDescent="0.35">
      <c r="A48" s="49" t="s">
        <v>61</v>
      </c>
      <c r="B48" s="25">
        <f>PIF!AB48</f>
        <v>2.16</v>
      </c>
      <c r="C48">
        <f>PIF!AF48</f>
        <v>0.39977726467050706</v>
      </c>
      <c r="D48" s="47">
        <f>Prev!B46</f>
        <v>0.56532038151172415</v>
      </c>
      <c r="E48" s="47">
        <f>Prev!E46</f>
        <v>0.55616693047776444</v>
      </c>
      <c r="F48" s="47">
        <f>Prev!H46</f>
        <v>0.54653726816068415</v>
      </c>
      <c r="G48" s="47">
        <f>Prev!K46</f>
        <v>0.53760805149069923</v>
      </c>
      <c r="H48" s="47">
        <f>Prev!N46</f>
        <v>0.52858029974268494</v>
      </c>
      <c r="I48" s="47">
        <f>Prev!Q46</f>
        <v>0.5194562603721391</v>
      </c>
      <c r="J48" s="47">
        <f>Prev!T46</f>
        <v>0.51023852330880959</v>
      </c>
      <c r="K48" s="47">
        <f>Prev!W46</f>
        <v>0.50093002661286312</v>
      </c>
      <c r="L48" s="47">
        <f>Prev!Z46</f>
        <v>0.49153406087391993</v>
      </c>
      <c r="M48" s="47">
        <f>Prev!AC46</f>
        <v>0.48205427233279075</v>
      </c>
      <c r="P48">
        <f t="shared" si="4"/>
        <v>0.39605198307554157</v>
      </c>
      <c r="Q48">
        <f t="shared" si="4"/>
        <v>0.39215403590357506</v>
      </c>
      <c r="R48">
        <f t="shared" si="4"/>
        <v>0.3879986152933983</v>
      </c>
      <c r="S48">
        <f t="shared" si="4"/>
        <v>0.38409436245508444</v>
      </c>
      <c r="T48">
        <f t="shared" si="4"/>
        <v>0.38009605509257433</v>
      </c>
      <c r="U48">
        <f t="shared" si="4"/>
        <v>0.37600200896638009</v>
      </c>
      <c r="V48">
        <f t="shared" si="4"/>
        <v>0.37181063825957572</v>
      </c>
      <c r="W48">
        <f t="shared" si="4"/>
        <v>0.36752046737027017</v>
      </c>
      <c r="X48">
        <f t="shared" si="4"/>
        <v>0.36313014324768322</v>
      </c>
      <c r="Y48">
        <f t="shared" si="4"/>
        <v>0.35863844828979513</v>
      </c>
      <c r="AA48">
        <f t="shared" si="5"/>
        <v>1.3960519830755416</v>
      </c>
      <c r="AB48">
        <f t="shared" si="5"/>
        <v>1.3921540359035751</v>
      </c>
      <c r="AC48">
        <f t="shared" si="5"/>
        <v>1.3879986152933983</v>
      </c>
      <c r="AD48">
        <f t="shared" si="5"/>
        <v>1.3840943624550843</v>
      </c>
      <c r="AE48">
        <f t="shared" si="5"/>
        <v>1.3800960550925743</v>
      </c>
      <c r="AF48">
        <f t="shared" si="5"/>
        <v>1.37600200896638</v>
      </c>
      <c r="AG48">
        <f t="shared" si="5"/>
        <v>1.3718106382595758</v>
      </c>
      <c r="AH48">
        <f t="shared" si="5"/>
        <v>1.3675204673702701</v>
      </c>
      <c r="AI48">
        <f t="shared" si="5"/>
        <v>1.3631301432476832</v>
      </c>
      <c r="AJ48">
        <f t="shared" si="5"/>
        <v>1.3586384482897951</v>
      </c>
    </row>
    <row r="49" spans="1:36" ht="15.5" x14ac:dyDescent="0.35">
      <c r="A49" s="49" t="s">
        <v>62</v>
      </c>
      <c r="B49" s="25">
        <f>PIF!AB49</f>
        <v>2.16</v>
      </c>
      <c r="C49">
        <f>PIF!AF49</f>
        <v>0.39977726467050706</v>
      </c>
      <c r="D49" s="47">
        <f>Prev!B47</f>
        <v>0.56532038151172426</v>
      </c>
      <c r="E49" s="47">
        <f>Prev!E47</f>
        <v>0.55616693047776478</v>
      </c>
      <c r="F49" s="47">
        <f>Prev!H47</f>
        <v>0.54699958354608658</v>
      </c>
      <c r="G49" s="47">
        <f>Prev!K47</f>
        <v>0.53808282310531541</v>
      </c>
      <c r="H49" s="47">
        <f>Prev!N47</f>
        <v>0.5290653342726428</v>
      </c>
      <c r="I49" s="47">
        <f>Prev!Q47</f>
        <v>0.51994943550249473</v>
      </c>
      <c r="J49" s="47">
        <f>Prev!T47</f>
        <v>0.51073779514196693</v>
      </c>
      <c r="K49" s="47">
        <f>Prev!W47</f>
        <v>0.50143343610087709</v>
      </c>
      <c r="L49" s="47">
        <f>Prev!Z47</f>
        <v>0.49203973929441702</v>
      </c>
      <c r="M49" s="47">
        <f>Prev!AC47</f>
        <v>0.48256044584256796</v>
      </c>
      <c r="P49">
        <f t="shared" si="4"/>
        <v>0.39605198307554162</v>
      </c>
      <c r="Q49">
        <f t="shared" si="4"/>
        <v>0.39215403590357523</v>
      </c>
      <c r="R49">
        <f t="shared" si="4"/>
        <v>0.38819941294531213</v>
      </c>
      <c r="S49">
        <f t="shared" si="4"/>
        <v>0.38430320732202278</v>
      </c>
      <c r="T49">
        <f t="shared" si="4"/>
        <v>0.38031219153503187</v>
      </c>
      <c r="U49">
        <f t="shared" ref="U49:Y99" si="6">I49*($B49-1)/(I49*($B49-1)+1)</f>
        <v>0.37622468349107718</v>
      </c>
      <c r="V49">
        <f t="shared" si="6"/>
        <v>0.37203910250027888</v>
      </c>
      <c r="W49">
        <f t="shared" si="6"/>
        <v>0.36775398085533817</v>
      </c>
      <c r="X49">
        <f t="shared" si="6"/>
        <v>0.36336797595792308</v>
      </c>
      <c r="Y49">
        <f t="shared" si="6"/>
        <v>0.35887988301145357</v>
      </c>
      <c r="AA49">
        <f t="shared" si="5"/>
        <v>1.3960519830755416</v>
      </c>
      <c r="AB49">
        <f t="shared" si="5"/>
        <v>1.3921540359035753</v>
      </c>
      <c r="AC49">
        <f t="shared" si="5"/>
        <v>1.3881994129453121</v>
      </c>
      <c r="AD49">
        <f t="shared" si="5"/>
        <v>1.3843032073220227</v>
      </c>
      <c r="AE49">
        <f t="shared" si="5"/>
        <v>1.3803121915350318</v>
      </c>
      <c r="AF49">
        <f t="shared" si="5"/>
        <v>1.3762246834910772</v>
      </c>
      <c r="AG49">
        <f t="shared" si="5"/>
        <v>1.3720391025002789</v>
      </c>
      <c r="AH49">
        <f t="shared" si="5"/>
        <v>1.3677539808553383</v>
      </c>
      <c r="AI49">
        <f t="shared" si="5"/>
        <v>1.3633679759579231</v>
      </c>
      <c r="AJ49">
        <f t="shared" si="5"/>
        <v>1.3588798830114537</v>
      </c>
    </row>
    <row r="50" spans="1:36" ht="15.5" x14ac:dyDescent="0.35">
      <c r="A50" s="49" t="s">
        <v>63</v>
      </c>
      <c r="B50" s="25">
        <f>PIF!AB50</f>
        <v>2.16</v>
      </c>
      <c r="C50">
        <f>PIF!AF50</f>
        <v>0.39977726467050706</v>
      </c>
      <c r="D50" s="47">
        <f>Prev!B48</f>
        <v>0.56532038151172415</v>
      </c>
      <c r="E50" s="47">
        <f>Prev!E48</f>
        <v>0.55616693047776444</v>
      </c>
      <c r="F50" s="47">
        <f>Prev!H48</f>
        <v>0.54750813930701936</v>
      </c>
      <c r="G50" s="47">
        <f>Prev!K48</f>
        <v>0.53860090061856525</v>
      </c>
      <c r="H50" s="47">
        <f>Prev!N48</f>
        <v>0.52959074317260679</v>
      </c>
      <c r="I50" s="47">
        <f>Prev!Q48</f>
        <v>0.52048007266777285</v>
      </c>
      <c r="J50" s="47">
        <f>Prev!T48</f>
        <v>0.51127165090329874</v>
      </c>
      <c r="K50" s="47">
        <f>Prev!W48</f>
        <v>0.50196859943639127</v>
      </c>
      <c r="L50" s="47">
        <f>Prev!Z48</f>
        <v>0.49257440205380282</v>
      </c>
      <c r="M50" s="47">
        <f>Prev!AC48</f>
        <v>0.48309290604524607</v>
      </c>
      <c r="P50">
        <f t="shared" ref="P50:T100" si="7">D50*($B50-1)/(D50*($B50-1)+1)</f>
        <v>0.39605198307554157</v>
      </c>
      <c r="Q50">
        <f t="shared" si="7"/>
        <v>0.39215403590357506</v>
      </c>
      <c r="R50">
        <f t="shared" si="7"/>
        <v>0.38842014206472236</v>
      </c>
      <c r="S50">
        <f t="shared" si="7"/>
        <v>0.3845309402596539</v>
      </c>
      <c r="T50">
        <f t="shared" si="7"/>
        <v>0.3805461492243532</v>
      </c>
      <c r="U50">
        <f t="shared" si="6"/>
        <v>0.37646409515502605</v>
      </c>
      <c r="V50">
        <f t="shared" si="6"/>
        <v>0.37228320839725226</v>
      </c>
      <c r="W50">
        <f t="shared" si="6"/>
        <v>0.3680020347925349</v>
      </c>
      <c r="X50">
        <f t="shared" si="6"/>
        <v>0.36361924757880593</v>
      </c>
      <c r="Y50">
        <f t="shared" si="6"/>
        <v>0.35913365986511669</v>
      </c>
      <c r="AA50">
        <f t="shared" si="5"/>
        <v>1.3960519830755416</v>
      </c>
      <c r="AB50">
        <f t="shared" si="5"/>
        <v>1.3921540359035751</v>
      </c>
      <c r="AC50">
        <f t="shared" si="5"/>
        <v>1.3884201420647224</v>
      </c>
      <c r="AD50">
        <f t="shared" si="5"/>
        <v>1.384530940259654</v>
      </c>
      <c r="AE50">
        <f t="shared" si="5"/>
        <v>1.3805461492243531</v>
      </c>
      <c r="AF50">
        <f t="shared" si="5"/>
        <v>1.376464095155026</v>
      </c>
      <c r="AG50">
        <f t="shared" si="5"/>
        <v>1.3722832083972523</v>
      </c>
      <c r="AH50">
        <f t="shared" si="5"/>
        <v>1.3680020347925348</v>
      </c>
      <c r="AI50">
        <f t="shared" si="5"/>
        <v>1.3636192475788058</v>
      </c>
      <c r="AJ50">
        <f t="shared" si="5"/>
        <v>1.3591336598651167</v>
      </c>
    </row>
    <row r="51" spans="1:36" ht="15.5" x14ac:dyDescent="0.35">
      <c r="A51" s="49" t="s">
        <v>64</v>
      </c>
      <c r="B51" s="25">
        <f>PIF!AB51</f>
        <v>2.16</v>
      </c>
      <c r="C51">
        <f>PIF!AF51</f>
        <v>0.39977726467050712</v>
      </c>
      <c r="D51" s="47">
        <f>Prev!B49</f>
        <v>0.56532038151172415</v>
      </c>
      <c r="E51" s="47">
        <f>Prev!E49</f>
        <v>0.55616693047776455</v>
      </c>
      <c r="F51" s="47">
        <f>Prev!H49</f>
        <v>0.54785212028690078</v>
      </c>
      <c r="G51" s="47">
        <f>Prev!K49</f>
        <v>0.53894930151355802</v>
      </c>
      <c r="H51" s="47">
        <f>Prev!N49</f>
        <v>0.52994219371316886</v>
      </c>
      <c r="I51" s="47">
        <f>Prev!Q49</f>
        <v>0.52083326576106215</v>
      </c>
      <c r="J51" s="47">
        <f>Prev!T49</f>
        <v>0.51162534586087227</v>
      </c>
      <c r="K51" s="47">
        <f>Prev!W49</f>
        <v>0.50232162455689355</v>
      </c>
      <c r="L51" s="47">
        <f>Prev!Z49</f>
        <v>0.49292565659296228</v>
      </c>
      <c r="M51" s="47">
        <f>Prev!AC49</f>
        <v>0.48344136160721585</v>
      </c>
      <c r="P51">
        <f t="shared" si="7"/>
        <v>0.39605198307554157</v>
      </c>
      <c r="Q51">
        <f t="shared" si="7"/>
        <v>0.39215403590357512</v>
      </c>
      <c r="R51">
        <f t="shared" si="7"/>
        <v>0.38856935030121625</v>
      </c>
      <c r="S51">
        <f t="shared" si="7"/>
        <v>0.38468399320428703</v>
      </c>
      <c r="T51">
        <f t="shared" si="7"/>
        <v>0.38070254695813904</v>
      </c>
      <c r="U51">
        <f t="shared" si="6"/>
        <v>0.37662334616354132</v>
      </c>
      <c r="V51">
        <f t="shared" si="6"/>
        <v>0.37244483115577659</v>
      </c>
      <c r="W51">
        <f t="shared" si="6"/>
        <v>0.36816555919635863</v>
      </c>
      <c r="X51">
        <f t="shared" si="6"/>
        <v>0.36378421622463974</v>
      </c>
      <c r="Y51">
        <f t="shared" si="6"/>
        <v>0.35929962919006153</v>
      </c>
      <c r="AA51">
        <f t="shared" si="5"/>
        <v>1.3960519830755416</v>
      </c>
      <c r="AB51">
        <f t="shared" si="5"/>
        <v>1.3921540359035751</v>
      </c>
      <c r="AC51">
        <f t="shared" si="5"/>
        <v>1.3885693503012162</v>
      </c>
      <c r="AD51">
        <f t="shared" si="5"/>
        <v>1.3846839932042871</v>
      </c>
      <c r="AE51">
        <f t="shared" si="5"/>
        <v>1.3807025469581391</v>
      </c>
      <c r="AF51">
        <f t="shared" si="5"/>
        <v>1.3766233461635413</v>
      </c>
      <c r="AG51">
        <f t="shared" si="5"/>
        <v>1.3724448311557766</v>
      </c>
      <c r="AH51">
        <f t="shared" si="5"/>
        <v>1.3681655591963586</v>
      </c>
      <c r="AI51">
        <f t="shared" si="5"/>
        <v>1.3637842162246399</v>
      </c>
      <c r="AJ51">
        <f t="shared" si="5"/>
        <v>1.3592996291900614</v>
      </c>
    </row>
    <row r="52" spans="1:36" ht="15.5" x14ac:dyDescent="0.35">
      <c r="A52" s="49" t="s">
        <v>65</v>
      </c>
      <c r="B52" s="25">
        <f>PIF!AB52</f>
        <v>2.16</v>
      </c>
      <c r="C52">
        <f>PIF!AF52</f>
        <v>0.39977726467050706</v>
      </c>
      <c r="D52" s="47">
        <f>Prev!B50</f>
        <v>0.56532038151172448</v>
      </c>
      <c r="E52" s="47">
        <f>Prev!E50</f>
        <v>0.55616693047776444</v>
      </c>
      <c r="F52" s="47">
        <f>Prev!H50</f>
        <v>0.5473477680571236</v>
      </c>
      <c r="G52" s="47">
        <f>Prev!K50</f>
        <v>0.53843793886974056</v>
      </c>
      <c r="H52" s="47">
        <f>Prev!N50</f>
        <v>0.52942585923986751</v>
      </c>
      <c r="I52" s="47">
        <f>Prev!Q50</f>
        <v>0.52031390648392639</v>
      </c>
      <c r="J52" s="47">
        <f>Prev!T50</f>
        <v>0.51110481225748028</v>
      </c>
      <c r="K52" s="47">
        <f>Prev!W50</f>
        <v>0.50180166652418434</v>
      </c>
      <c r="L52" s="47">
        <f>Prev!Z50</f>
        <v>0.49240792032496944</v>
      </c>
      <c r="M52" s="47">
        <f>Prev!AC50</f>
        <v>0.48292738733409973</v>
      </c>
      <c r="P52">
        <f t="shared" si="7"/>
        <v>0.39605198307554168</v>
      </c>
      <c r="Q52">
        <f t="shared" si="7"/>
        <v>0.39215403590357506</v>
      </c>
      <c r="R52">
        <f t="shared" si="7"/>
        <v>0.38835055311782563</v>
      </c>
      <c r="S52">
        <f t="shared" si="7"/>
        <v>0.38445932482240858</v>
      </c>
      <c r="T52">
        <f t="shared" si="7"/>
        <v>0.38047274759522087</v>
      </c>
      <c r="U52">
        <f t="shared" si="6"/>
        <v>0.37638914444209554</v>
      </c>
      <c r="V52">
        <f t="shared" si="6"/>
        <v>0.37220694170678409</v>
      </c>
      <c r="W52">
        <f t="shared" si="6"/>
        <v>0.3679246804904755</v>
      </c>
      <c r="X52">
        <f t="shared" si="6"/>
        <v>0.36354102862286292</v>
      </c>
      <c r="Y52">
        <f t="shared" si="6"/>
        <v>0.35905479320468947</v>
      </c>
      <c r="AA52">
        <f t="shared" si="5"/>
        <v>1.3960519830755418</v>
      </c>
      <c r="AB52">
        <f t="shared" si="5"/>
        <v>1.3921540359035751</v>
      </c>
      <c r="AC52">
        <f t="shared" si="5"/>
        <v>1.3883505531178257</v>
      </c>
      <c r="AD52">
        <f t="shared" si="5"/>
        <v>1.3844593248224086</v>
      </c>
      <c r="AE52">
        <f t="shared" si="5"/>
        <v>1.380472747595221</v>
      </c>
      <c r="AF52">
        <f t="shared" si="5"/>
        <v>1.3763891444420955</v>
      </c>
      <c r="AG52">
        <f t="shared" si="5"/>
        <v>1.3722069417067841</v>
      </c>
      <c r="AH52">
        <f t="shared" si="5"/>
        <v>1.3679246804904754</v>
      </c>
      <c r="AI52">
        <f t="shared" si="5"/>
        <v>1.3635410286228629</v>
      </c>
      <c r="AJ52">
        <f t="shared" si="5"/>
        <v>1.3590547932046895</v>
      </c>
    </row>
    <row r="53" spans="1:36" ht="15.5" x14ac:dyDescent="0.35">
      <c r="A53" s="49" t="s">
        <v>66</v>
      </c>
      <c r="B53" s="25">
        <f>PIF!AB53</f>
        <v>2.16</v>
      </c>
      <c r="C53">
        <f>PIF!AF53</f>
        <v>0.37641013838763138</v>
      </c>
      <c r="D53" s="47">
        <f>Prev!B51</f>
        <v>0.51291285733647107</v>
      </c>
      <c r="E53" s="47">
        <f>Prev!E51</f>
        <v>0.50532211825904993</v>
      </c>
      <c r="F53" s="47">
        <f>Prev!H51</f>
        <v>0.497293860774149</v>
      </c>
      <c r="G53" s="47">
        <f>Prev!K51</f>
        <v>0.48992992378776085</v>
      </c>
      <c r="H53" s="47">
        <f>Prev!N51</f>
        <v>0.48250415697754973</v>
      </c>
      <c r="I53" s="47">
        <f>Prev!Q51</f>
        <v>0.47501777339247647</v>
      </c>
      <c r="J53" s="47">
        <f>Prev!T51</f>
        <v>0.46747219217492597</v>
      </c>
      <c r="K53" s="47">
        <f>Prev!W51</f>
        <v>0.45986903869159851</v>
      </c>
      <c r="L53" s="47">
        <f>Prev!Z51</f>
        <v>0.45221014408638593</v>
      </c>
      <c r="M53" s="47">
        <f>Prev!AC51</f>
        <v>0.44449754428656324</v>
      </c>
      <c r="P53">
        <f t="shared" si="7"/>
        <v>0.37303246400155587</v>
      </c>
      <c r="Q53">
        <f t="shared" si="7"/>
        <v>0.36955200619234252</v>
      </c>
      <c r="R53">
        <f t="shared" si="7"/>
        <v>0.36582864497690043</v>
      </c>
      <c r="S53">
        <f t="shared" si="7"/>
        <v>0.36237450168291957</v>
      </c>
      <c r="T53">
        <f t="shared" si="7"/>
        <v>0.35885304332298895</v>
      </c>
      <c r="U53">
        <f t="shared" si="6"/>
        <v>0.35526324476137849</v>
      </c>
      <c r="V53">
        <f t="shared" si="6"/>
        <v>0.35160415265847778</v>
      </c>
      <c r="W53">
        <f t="shared" si="6"/>
        <v>0.34787489067372962</v>
      </c>
      <c r="X53">
        <f t="shared" si="6"/>
        <v>0.34407466479686172</v>
      </c>
      <c r="Y53">
        <f t="shared" si="6"/>
        <v>0.34020276882292766</v>
      </c>
      <c r="AA53">
        <f t="shared" si="5"/>
        <v>1.3730324640015559</v>
      </c>
      <c r="AB53">
        <f t="shared" si="5"/>
        <v>1.3695520061923425</v>
      </c>
      <c r="AC53">
        <f t="shared" si="5"/>
        <v>1.3658286449769004</v>
      </c>
      <c r="AD53">
        <f t="shared" si="5"/>
        <v>1.3623745016829196</v>
      </c>
      <c r="AE53">
        <f t="shared" si="5"/>
        <v>1.3588530433229891</v>
      </c>
      <c r="AF53">
        <f t="shared" si="5"/>
        <v>1.3552632447613786</v>
      </c>
      <c r="AG53">
        <f t="shared" si="5"/>
        <v>1.3516041526584779</v>
      </c>
      <c r="AH53">
        <f t="shared" si="5"/>
        <v>1.3478748906737297</v>
      </c>
      <c r="AI53">
        <f t="shared" si="5"/>
        <v>1.3440746647968618</v>
      </c>
      <c r="AJ53">
        <f t="shared" si="5"/>
        <v>1.3402027688229277</v>
      </c>
    </row>
    <row r="54" spans="1:36" ht="15.5" x14ac:dyDescent="0.35">
      <c r="A54" s="49" t="s">
        <v>67</v>
      </c>
      <c r="B54" s="25">
        <f>PIF!AB54</f>
        <v>2.16</v>
      </c>
      <c r="C54">
        <f>PIF!AF54</f>
        <v>0.37641013838763138</v>
      </c>
      <c r="D54" s="47">
        <f>Prev!B52</f>
        <v>0.51291285733647107</v>
      </c>
      <c r="E54" s="47">
        <f>Prev!E52</f>
        <v>0.50532211825905005</v>
      </c>
      <c r="F54" s="47">
        <f>Prev!H52</f>
        <v>0.49680068222851659</v>
      </c>
      <c r="G54" s="47">
        <f>Prev!K52</f>
        <v>0.48943018320480075</v>
      </c>
      <c r="H54" s="47">
        <f>Prev!N52</f>
        <v>0.48199972464521529</v>
      </c>
      <c r="I54" s="47">
        <f>Prev!Q52</f>
        <v>0.47451043193883535</v>
      </c>
      <c r="J54" s="47">
        <f>Prev!T52</f>
        <v>0.46696363280573716</v>
      </c>
      <c r="K54" s="47">
        <f>Prev!W52</f>
        <v>0.459360858284379</v>
      </c>
      <c r="L54" s="47">
        <f>Prev!Z52</f>
        <v>0.45170384308983319</v>
      </c>
      <c r="M54" s="47">
        <f>Prev!AC52</f>
        <v>0.44399452537269873</v>
      </c>
      <c r="P54">
        <f t="shared" si="7"/>
        <v>0.37303246400155587</v>
      </c>
      <c r="Q54">
        <f t="shared" si="7"/>
        <v>0.36955200619234257</v>
      </c>
      <c r="R54">
        <f t="shared" si="7"/>
        <v>0.36559848330755207</v>
      </c>
      <c r="S54">
        <f t="shared" si="7"/>
        <v>0.36213872843915501</v>
      </c>
      <c r="T54">
        <f t="shared" si="7"/>
        <v>0.35861241927074156</v>
      </c>
      <c r="U54">
        <f t="shared" si="6"/>
        <v>0.35501851430747416</v>
      </c>
      <c r="V54">
        <f t="shared" si="6"/>
        <v>0.35135604152597072</v>
      </c>
      <c r="W54">
        <f t="shared" si="6"/>
        <v>0.34762410383840447</v>
      </c>
      <c r="X54">
        <f t="shared" si="6"/>
        <v>0.34382188467483316</v>
      </c>
      <c r="Y54">
        <f t="shared" si="6"/>
        <v>0.33994865369842381</v>
      </c>
      <c r="AA54">
        <f t="shared" si="5"/>
        <v>1.3730324640015559</v>
      </c>
      <c r="AB54">
        <f t="shared" si="5"/>
        <v>1.3695520061923425</v>
      </c>
      <c r="AC54">
        <f t="shared" si="5"/>
        <v>1.3655984833075521</v>
      </c>
      <c r="AD54">
        <f t="shared" si="5"/>
        <v>1.3621387284391551</v>
      </c>
      <c r="AE54">
        <f t="shared" si="5"/>
        <v>1.3586124192707416</v>
      </c>
      <c r="AF54">
        <f t="shared" si="5"/>
        <v>1.3550185143074742</v>
      </c>
      <c r="AG54">
        <f t="shared" si="5"/>
        <v>1.3513560415259707</v>
      </c>
      <c r="AH54">
        <f t="shared" si="5"/>
        <v>1.3476241038384045</v>
      </c>
      <c r="AI54">
        <f t="shared" si="5"/>
        <v>1.3438218846748331</v>
      </c>
      <c r="AJ54">
        <f t="shared" si="5"/>
        <v>1.3399486536984238</v>
      </c>
    </row>
    <row r="55" spans="1:36" ht="15.5" x14ac:dyDescent="0.35">
      <c r="A55" s="49" t="s">
        <v>68</v>
      </c>
      <c r="B55" s="25">
        <f>PIF!AB55</f>
        <v>2.16</v>
      </c>
      <c r="C55">
        <f>PIF!AF55</f>
        <v>0.37641013838763138</v>
      </c>
      <c r="D55" s="47">
        <f>Prev!B53</f>
        <v>0.51291285733647096</v>
      </c>
      <c r="E55" s="47">
        <f>Prev!E53</f>
        <v>0.50532211825904971</v>
      </c>
      <c r="F55" s="47">
        <f>Prev!H53</f>
        <v>0.49658584186565413</v>
      </c>
      <c r="G55" s="47">
        <f>Prev!K53</f>
        <v>0.48921138360542288</v>
      </c>
      <c r="H55" s="47">
        <f>Prev!N53</f>
        <v>0.4817778387869569</v>
      </c>
      <c r="I55" s="47">
        <f>Prev!Q53</f>
        <v>0.47428629671152672</v>
      </c>
      <c r="J55" s="47">
        <f>Prev!T53</f>
        <v>0.46673804687568138</v>
      </c>
      <c r="K55" s="47">
        <f>Prev!W53</f>
        <v>0.45913458035496379</v>
      </c>
      <c r="L55" s="47">
        <f>Prev!Z53</f>
        <v>0.45147759053802317</v>
      </c>
      <c r="M55" s="47">
        <f>Prev!AC53</f>
        <v>0.44376897323992881</v>
      </c>
      <c r="P55">
        <f t="shared" si="7"/>
        <v>0.37303246400155576</v>
      </c>
      <c r="Q55">
        <f t="shared" si="7"/>
        <v>0.36955200619234246</v>
      </c>
      <c r="R55">
        <f t="shared" si="7"/>
        <v>0.36549816713356431</v>
      </c>
      <c r="S55">
        <f t="shared" si="7"/>
        <v>0.36203544580741481</v>
      </c>
      <c r="T55">
        <f t="shared" si="7"/>
        <v>0.35850651818635415</v>
      </c>
      <c r="U55">
        <f t="shared" si="6"/>
        <v>0.35491033718123272</v>
      </c>
      <c r="V55">
        <f t="shared" si="6"/>
        <v>0.35124592399251198</v>
      </c>
      <c r="W55">
        <f t="shared" si="6"/>
        <v>0.3475123736909605</v>
      </c>
      <c r="X55">
        <f t="shared" si="6"/>
        <v>0.34370886091305641</v>
      </c>
      <c r="Y55">
        <f t="shared" si="6"/>
        <v>0.339834645685272</v>
      </c>
      <c r="AA55">
        <f t="shared" si="5"/>
        <v>1.3730324640015557</v>
      </c>
      <c r="AB55">
        <f t="shared" si="5"/>
        <v>1.3695520061923425</v>
      </c>
      <c r="AC55">
        <f t="shared" si="5"/>
        <v>1.3654981671335644</v>
      </c>
      <c r="AD55">
        <f t="shared" si="5"/>
        <v>1.3620354458074149</v>
      </c>
      <c r="AE55">
        <f t="shared" si="5"/>
        <v>1.358506518186354</v>
      </c>
      <c r="AF55">
        <f t="shared" si="5"/>
        <v>1.3549103371812328</v>
      </c>
      <c r="AG55">
        <f t="shared" si="5"/>
        <v>1.3512459239925119</v>
      </c>
      <c r="AH55">
        <f t="shared" si="5"/>
        <v>1.3475123736909604</v>
      </c>
      <c r="AI55">
        <f t="shared" si="5"/>
        <v>1.3437088609130563</v>
      </c>
      <c r="AJ55">
        <f t="shared" si="5"/>
        <v>1.3398346456852721</v>
      </c>
    </row>
    <row r="56" spans="1:36" ht="15.5" x14ac:dyDescent="0.35">
      <c r="A56" s="49" t="s">
        <v>69</v>
      </c>
      <c r="B56" s="25">
        <f>PIF!AB56</f>
        <v>2.16</v>
      </c>
      <c r="C56">
        <f>PIF!AF56</f>
        <v>0.37641013838763121</v>
      </c>
      <c r="D56" s="47">
        <f>Prev!B54</f>
        <v>0.51291285733647096</v>
      </c>
      <c r="E56" s="47">
        <f>Prev!E54</f>
        <v>0.50532211825904982</v>
      </c>
      <c r="F56" s="47">
        <f>Prev!H54</f>
        <v>0.49586587017557043</v>
      </c>
      <c r="G56" s="47">
        <f>Prev!K54</f>
        <v>0.48847194523109438</v>
      </c>
      <c r="H56" s="47">
        <f>Prev!N54</f>
        <v>0.48102217282269388</v>
      </c>
      <c r="I56" s="47">
        <f>Prev!Q54</f>
        <v>0.47351753404561592</v>
      </c>
      <c r="J56" s="47">
        <f>Prev!T54</f>
        <v>0.46595920033327365</v>
      </c>
      <c r="K56" s="47">
        <f>Prev!W54</f>
        <v>0.45834853628196826</v>
      </c>
      <c r="L56" s="47">
        <f>Prev!Z54</f>
        <v>0.45068710176810178</v>
      </c>
      <c r="M56" s="47">
        <f>Prev!AC54</f>
        <v>0.44297665338151954</v>
      </c>
      <c r="P56">
        <f t="shared" si="7"/>
        <v>0.37303246400155576</v>
      </c>
      <c r="Q56">
        <f t="shared" si="7"/>
        <v>0.36955200619234246</v>
      </c>
      <c r="R56">
        <f t="shared" si="7"/>
        <v>0.36516175676617213</v>
      </c>
      <c r="S56">
        <f t="shared" si="7"/>
        <v>0.36168615207697169</v>
      </c>
      <c r="T56">
        <f t="shared" si="7"/>
        <v>0.35814559346824276</v>
      </c>
      <c r="U56">
        <f t="shared" si="6"/>
        <v>0.35453902401723891</v>
      </c>
      <c r="V56">
        <f t="shared" si="6"/>
        <v>0.35086545023302074</v>
      </c>
      <c r="W56">
        <f t="shared" si="6"/>
        <v>0.34712394803720764</v>
      </c>
      <c r="X56">
        <f t="shared" si="6"/>
        <v>0.34331366885249337</v>
      </c>
      <c r="Y56">
        <f t="shared" si="6"/>
        <v>0.339433845810936</v>
      </c>
      <c r="AA56">
        <f t="shared" si="5"/>
        <v>1.3730324640015557</v>
      </c>
      <c r="AB56">
        <f t="shared" si="5"/>
        <v>1.3695520061923425</v>
      </c>
      <c r="AC56">
        <f t="shared" si="5"/>
        <v>1.365161756766172</v>
      </c>
      <c r="AD56">
        <f t="shared" si="5"/>
        <v>1.3616861520769716</v>
      </c>
      <c r="AE56">
        <f t="shared" si="5"/>
        <v>1.3581455934682427</v>
      </c>
      <c r="AF56">
        <f t="shared" si="5"/>
        <v>1.3545390240172388</v>
      </c>
      <c r="AG56">
        <f t="shared" si="5"/>
        <v>1.3508654502330208</v>
      </c>
      <c r="AH56">
        <f t="shared" si="5"/>
        <v>1.3471239480372077</v>
      </c>
      <c r="AI56">
        <f t="shared" si="5"/>
        <v>1.3433136688524934</v>
      </c>
      <c r="AJ56">
        <f t="shared" si="5"/>
        <v>1.3394338458109361</v>
      </c>
    </row>
    <row r="57" spans="1:36" ht="15.5" x14ac:dyDescent="0.35">
      <c r="A57" s="49" t="s">
        <v>70</v>
      </c>
      <c r="B57" s="25">
        <f>PIF!AB57</f>
        <v>2.16</v>
      </c>
      <c r="C57">
        <f>PIF!AF57</f>
        <v>0.37641013838763121</v>
      </c>
      <c r="D57" s="47">
        <f>Prev!B55</f>
        <v>0.51291285733647107</v>
      </c>
      <c r="E57" s="47">
        <f>Prev!E55</f>
        <v>0.50532211825904982</v>
      </c>
      <c r="F57" s="47">
        <f>Prev!H55</f>
        <v>0.49589263613005535</v>
      </c>
      <c r="G57" s="47">
        <f>Prev!K55</f>
        <v>0.4884996398326793</v>
      </c>
      <c r="H57" s="47">
        <f>Prev!N55</f>
        <v>0.48105066555746512</v>
      </c>
      <c r="I57" s="47">
        <f>Prev!Q55</f>
        <v>0.4735466979862481</v>
      </c>
      <c r="J57" s="47">
        <f>Prev!T55</f>
        <v>0.46598891259266084</v>
      </c>
      <c r="K57" s="47">
        <f>Prev!W55</f>
        <v>0.45837867840988733</v>
      </c>
      <c r="L57" s="47">
        <f>Prev!Z55</f>
        <v>0.45071756009270569</v>
      </c>
      <c r="M57" s="47">
        <f>Prev!AC55</f>
        <v>0.44300731929770182</v>
      </c>
      <c r="P57">
        <f t="shared" si="7"/>
        <v>0.37303246400155587</v>
      </c>
      <c r="Q57">
        <f t="shared" si="7"/>
        <v>0.36955200619234246</v>
      </c>
      <c r="R57">
        <f t="shared" si="7"/>
        <v>0.36517426967633326</v>
      </c>
      <c r="S57">
        <f t="shared" si="7"/>
        <v>0.3616992412659506</v>
      </c>
      <c r="T57">
        <f t="shared" si="7"/>
        <v>0.35815920966961756</v>
      </c>
      <c r="U57">
        <f t="shared" si="6"/>
        <v>0.35455311803103223</v>
      </c>
      <c r="V57">
        <f t="shared" si="6"/>
        <v>0.35087997313479918</v>
      </c>
      <c r="W57">
        <f t="shared" si="6"/>
        <v>0.34713885137212136</v>
      </c>
      <c r="X57">
        <f t="shared" si="6"/>
        <v>0.34332890481435535</v>
      </c>
      <c r="Y57">
        <f t="shared" si="6"/>
        <v>0.33944936740653381</v>
      </c>
      <c r="AA57">
        <f t="shared" si="5"/>
        <v>1.3730324640015559</v>
      </c>
      <c r="AB57">
        <f t="shared" si="5"/>
        <v>1.3695520061923425</v>
      </c>
      <c r="AC57">
        <f t="shared" si="5"/>
        <v>1.3651742696763334</v>
      </c>
      <c r="AD57">
        <f t="shared" si="5"/>
        <v>1.3616992412659505</v>
      </c>
      <c r="AE57">
        <f t="shared" si="5"/>
        <v>1.3581592096696176</v>
      </c>
      <c r="AF57">
        <f t="shared" si="5"/>
        <v>1.3545531180310322</v>
      </c>
      <c r="AG57">
        <f t="shared" si="5"/>
        <v>1.3508799731347991</v>
      </c>
      <c r="AH57">
        <f t="shared" si="5"/>
        <v>1.3471388513721214</v>
      </c>
      <c r="AI57">
        <f t="shared" si="5"/>
        <v>1.3433289048143553</v>
      </c>
      <c r="AJ57">
        <f t="shared" si="5"/>
        <v>1.3394493674065338</v>
      </c>
    </row>
    <row r="58" spans="1:36" ht="15.5" x14ac:dyDescent="0.35">
      <c r="A58" s="49" t="s">
        <v>71</v>
      </c>
      <c r="B58" s="25">
        <f>PIF!AB58</f>
        <v>2.16</v>
      </c>
      <c r="C58">
        <f>PIF!AF58</f>
        <v>0.38767138986564204</v>
      </c>
      <c r="D58" s="47">
        <f>Prev!B56</f>
        <v>0.5366983937723504</v>
      </c>
      <c r="E58" s="47">
        <f>Prev!E56</f>
        <v>0.52735132758272885</v>
      </c>
      <c r="F58" s="47">
        <f>Prev!H56</f>
        <v>0.51890664462391078</v>
      </c>
      <c r="G58" s="47">
        <f>Prev!K56</f>
        <v>0.50978281976980866</v>
      </c>
      <c r="H58" s="47">
        <f>Prev!N56</f>
        <v>0.50057100562891588</v>
      </c>
      <c r="I58" s="47">
        <f>Prev!Q56</f>
        <v>0.49127432232677337</v>
      </c>
      <c r="J58" s="47">
        <f>Prev!T56</f>
        <v>0.48189624160701705</v>
      </c>
      <c r="K58" s="47">
        <f>Prev!W56</f>
        <v>0.47244058819974966</v>
      </c>
      <c r="L58" s="47">
        <f>Prev!Z56</f>
        <v>0.46291153983984901</v>
      </c>
      <c r="M58" s="47">
        <f>Prev!AC56</f>
        <v>0.45331362592565744</v>
      </c>
      <c r="P58">
        <f t="shared" si="7"/>
        <v>0.38369382171237515</v>
      </c>
      <c r="Q58">
        <f t="shared" si="7"/>
        <v>0.37954773670833769</v>
      </c>
      <c r="R58">
        <f t="shared" si="7"/>
        <v>0.37575366343426764</v>
      </c>
      <c r="S58">
        <f t="shared" si="7"/>
        <v>0.37160196548721214</v>
      </c>
      <c r="T58">
        <f t="shared" si="7"/>
        <v>0.36735382509575926</v>
      </c>
      <c r="U58">
        <f t="shared" si="6"/>
        <v>0.36300791287731071</v>
      </c>
      <c r="V58">
        <f t="shared" si="6"/>
        <v>0.35856303351643432</v>
      </c>
      <c r="W58">
        <f t="shared" si="6"/>
        <v>0.35401813863667553</v>
      </c>
      <c r="X58">
        <f t="shared" si="6"/>
        <v>0.34937234017272695</v>
      </c>
      <c r="Y58">
        <f t="shared" si="6"/>
        <v>0.34462492424230623</v>
      </c>
      <c r="AA58">
        <f t="shared" si="5"/>
        <v>1.3836938217123751</v>
      </c>
      <c r="AB58">
        <f t="shared" si="5"/>
        <v>1.3795477367083377</v>
      </c>
      <c r="AC58">
        <f t="shared" si="5"/>
        <v>1.3757536634342675</v>
      </c>
      <c r="AD58">
        <f t="shared" si="5"/>
        <v>1.371601965487212</v>
      </c>
      <c r="AE58">
        <f t="shared" si="5"/>
        <v>1.3673538250957593</v>
      </c>
      <c r="AF58">
        <f t="shared" si="5"/>
        <v>1.3630079128773107</v>
      </c>
      <c r="AG58">
        <f t="shared" si="5"/>
        <v>1.3585630335164343</v>
      </c>
      <c r="AH58">
        <f t="shared" si="5"/>
        <v>1.3540181386366754</v>
      </c>
      <c r="AI58">
        <f t="shared" si="5"/>
        <v>1.3493723401727269</v>
      </c>
      <c r="AJ58">
        <f t="shared" si="5"/>
        <v>1.3446249242423063</v>
      </c>
    </row>
    <row r="59" spans="1:36" ht="15.5" x14ac:dyDescent="0.35">
      <c r="A59" s="49" t="s">
        <v>72</v>
      </c>
      <c r="B59" s="25">
        <f>PIF!AB59</f>
        <v>2.16</v>
      </c>
      <c r="C59">
        <f>PIF!AF59</f>
        <v>0.38767138986564209</v>
      </c>
      <c r="D59" s="47">
        <f>Prev!B57</f>
        <v>0.53669839377235029</v>
      </c>
      <c r="E59" s="47">
        <f>Prev!E57</f>
        <v>0.52735132758272862</v>
      </c>
      <c r="F59" s="47">
        <f>Prev!H57</f>
        <v>0.51915986848892826</v>
      </c>
      <c r="G59" s="47">
        <f>Prev!K57</f>
        <v>0.51003983639393025</v>
      </c>
      <c r="H59" s="47">
        <f>Prev!N57</f>
        <v>0.50083074103436065</v>
      </c>
      <c r="I59" s="47">
        <f>Prev!Q57</f>
        <v>0.49153575104233993</v>
      </c>
      <c r="J59" s="47">
        <f>Prev!T57</f>
        <v>0.48215838938774119</v>
      </c>
      <c r="K59" s="47">
        <f>Prev!W57</f>
        <v>0.47270253422756253</v>
      </c>
      <c r="L59" s="47">
        <f>Prev!Z57</f>
        <v>0.46317241842965778</v>
      </c>
      <c r="M59" s="47">
        <f>Prev!AC57</f>
        <v>0.45357262776287832</v>
      </c>
      <c r="P59">
        <f t="shared" si="7"/>
        <v>0.38369382171237509</v>
      </c>
      <c r="Q59">
        <f t="shared" si="7"/>
        <v>0.37954773670833758</v>
      </c>
      <c r="R59">
        <f t="shared" si="7"/>
        <v>0.37586810795365233</v>
      </c>
      <c r="S59">
        <f t="shared" si="7"/>
        <v>0.37171967389430793</v>
      </c>
      <c r="T59">
        <f t="shared" si="7"/>
        <v>0.36747439200904858</v>
      </c>
      <c r="U59">
        <f t="shared" si="6"/>
        <v>0.36313093847047345</v>
      </c>
      <c r="V59">
        <f t="shared" si="6"/>
        <v>0.35868812491308277</v>
      </c>
      <c r="W59">
        <f t="shared" si="6"/>
        <v>0.35414491118362884</v>
      </c>
      <c r="X59">
        <f t="shared" si="6"/>
        <v>0.34950041859560327</v>
      </c>
      <c r="Y59">
        <f t="shared" si="6"/>
        <v>0.34475394368769091</v>
      </c>
      <c r="AA59">
        <f t="shared" si="5"/>
        <v>1.3836938217123751</v>
      </c>
      <c r="AB59">
        <f t="shared" si="5"/>
        <v>1.3795477367083375</v>
      </c>
      <c r="AC59">
        <f t="shared" si="5"/>
        <v>1.3758681079536523</v>
      </c>
      <c r="AD59">
        <f t="shared" si="5"/>
        <v>1.371719673894308</v>
      </c>
      <c r="AE59">
        <f t="shared" si="5"/>
        <v>1.3674743920090486</v>
      </c>
      <c r="AF59">
        <f t="shared" si="5"/>
        <v>1.3631309384704735</v>
      </c>
      <c r="AG59">
        <f t="shared" si="5"/>
        <v>1.3586881249130829</v>
      </c>
      <c r="AH59">
        <f t="shared" si="5"/>
        <v>1.3541449111836288</v>
      </c>
      <c r="AI59">
        <f t="shared" si="5"/>
        <v>1.3495004185956032</v>
      </c>
      <c r="AJ59">
        <f t="shared" si="5"/>
        <v>1.344753943687691</v>
      </c>
    </row>
    <row r="60" spans="1:36" ht="15.5" x14ac:dyDescent="0.35">
      <c r="A60" s="49" t="s">
        <v>73</v>
      </c>
      <c r="B60" s="25">
        <f>PIF!AB60</f>
        <v>2.16</v>
      </c>
      <c r="C60">
        <f>PIF!AF60</f>
        <v>0.38767138986564204</v>
      </c>
      <c r="D60" s="47">
        <f>Prev!B58</f>
        <v>0.53669839377235029</v>
      </c>
      <c r="E60" s="47">
        <f>Prev!E58</f>
        <v>0.52735132758272862</v>
      </c>
      <c r="F60" s="47">
        <f>Prev!H58</f>
        <v>0.5182895758633389</v>
      </c>
      <c r="G60" s="47">
        <f>Prev!K58</f>
        <v>0.50915204823466909</v>
      </c>
      <c r="H60" s="47">
        <f>Prev!N58</f>
        <v>0.49992940022482552</v>
      </c>
      <c r="I60" s="47">
        <f>Prev!Q58</f>
        <v>0.49062464270903344</v>
      </c>
      <c r="J60" s="47">
        <f>Prev!T58</f>
        <v>0.48124112936806202</v>
      </c>
      <c r="K60" s="47">
        <f>Prev!W58</f>
        <v>0.47178255941253816</v>
      </c>
      <c r="L60" s="47">
        <f>Prev!Z58</f>
        <v>0.46225297890719652</v>
      </c>
      <c r="M60" s="47">
        <f>Prev!AC58</f>
        <v>0.45265678068017778</v>
      </c>
      <c r="P60">
        <f t="shared" si="7"/>
        <v>0.38369382171237509</v>
      </c>
      <c r="Q60">
        <f t="shared" si="7"/>
        <v>0.37954773670833758</v>
      </c>
      <c r="R60">
        <f t="shared" si="7"/>
        <v>0.37547460339178695</v>
      </c>
      <c r="S60">
        <f t="shared" si="7"/>
        <v>0.3713128978686932</v>
      </c>
      <c r="T60">
        <f t="shared" si="7"/>
        <v>0.36705580035879531</v>
      </c>
      <c r="U60">
        <f t="shared" si="6"/>
        <v>0.36270197458267517</v>
      </c>
      <c r="V60">
        <f t="shared" si="6"/>
        <v>0.35825021430301407</v>
      </c>
      <c r="W60">
        <f t="shared" si="6"/>
        <v>0.35369945649488621</v>
      </c>
      <c r="X60">
        <f t="shared" si="6"/>
        <v>0.34904879501041253</v>
      </c>
      <c r="Y60">
        <f t="shared" si="6"/>
        <v>0.34429749473561072</v>
      </c>
      <c r="AA60">
        <f t="shared" si="5"/>
        <v>1.3836938217123751</v>
      </c>
      <c r="AB60">
        <f t="shared" si="5"/>
        <v>1.3795477367083375</v>
      </c>
      <c r="AC60">
        <f t="shared" si="5"/>
        <v>1.3754746033917868</v>
      </c>
      <c r="AD60">
        <f t="shared" si="5"/>
        <v>1.3713128978686933</v>
      </c>
      <c r="AE60">
        <f t="shared" si="5"/>
        <v>1.3670558003587954</v>
      </c>
      <c r="AF60">
        <f t="shared" si="5"/>
        <v>1.3627019745826752</v>
      </c>
      <c r="AG60">
        <f t="shared" si="5"/>
        <v>1.358250214303014</v>
      </c>
      <c r="AH60">
        <f t="shared" si="5"/>
        <v>1.3536994564948861</v>
      </c>
      <c r="AI60">
        <f t="shared" si="5"/>
        <v>1.3490487950104124</v>
      </c>
      <c r="AJ60">
        <f t="shared" si="5"/>
        <v>1.3442974947356108</v>
      </c>
    </row>
    <row r="61" spans="1:36" ht="15.5" x14ac:dyDescent="0.35">
      <c r="A61" s="49" t="s">
        <v>74</v>
      </c>
      <c r="B61" s="25">
        <f>PIF!AB61</f>
        <v>2.16</v>
      </c>
      <c r="C61">
        <f>PIF!AF61</f>
        <v>0.38767138986564204</v>
      </c>
      <c r="D61" s="47">
        <f>Prev!B59</f>
        <v>0.53669839377235029</v>
      </c>
      <c r="E61" s="47">
        <f>Prev!E59</f>
        <v>0.52735132758272885</v>
      </c>
      <c r="F61" s="47">
        <f>Prev!H59</f>
        <v>0.51770207622931486</v>
      </c>
      <c r="G61" s="47">
        <f>Prev!K59</f>
        <v>0.50854358409655021</v>
      </c>
      <c r="H61" s="47">
        <f>Prev!N59</f>
        <v>0.49930313302011953</v>
      </c>
      <c r="I61" s="47">
        <f>Prev!Q59</f>
        <v>0.48998364682836415</v>
      </c>
      <c r="J61" s="47">
        <f>Prev!T59</f>
        <v>0.48058838002139204</v>
      </c>
      <c r="K61" s="47">
        <f>Prev!W59</f>
        <v>0.47112092192464933</v>
      </c>
      <c r="L61" s="47">
        <f>Prev!Z59</f>
        <v>0.46158519941217696</v>
      </c>
      <c r="M61" s="47">
        <f>Prev!AC59</f>
        <v>0.45198547817713575</v>
      </c>
      <c r="P61">
        <f t="shared" si="7"/>
        <v>0.38369382171237509</v>
      </c>
      <c r="Q61">
        <f t="shared" si="7"/>
        <v>0.37954773670833769</v>
      </c>
      <c r="R61">
        <f t="shared" si="7"/>
        <v>0.37520868358999032</v>
      </c>
      <c r="S61">
        <f t="shared" si="7"/>
        <v>0.37103380108393624</v>
      </c>
      <c r="T61">
        <f t="shared" si="7"/>
        <v>0.36676462927113307</v>
      </c>
      <c r="U61">
        <f t="shared" si="6"/>
        <v>0.36239983736898901</v>
      </c>
      <c r="V61">
        <f t="shared" si="6"/>
        <v>0.35793821976864443</v>
      </c>
      <c r="W61">
        <f t="shared" si="6"/>
        <v>0.35337870948648642</v>
      </c>
      <c r="X61">
        <f t="shared" si="6"/>
        <v>0.34872039210996647</v>
      </c>
      <c r="Y61">
        <f t="shared" si="6"/>
        <v>0.34396252023349083</v>
      </c>
      <c r="AA61">
        <f t="shared" si="5"/>
        <v>1.3836938217123751</v>
      </c>
      <c r="AB61">
        <f t="shared" si="5"/>
        <v>1.3795477367083377</v>
      </c>
      <c r="AC61">
        <f t="shared" si="5"/>
        <v>1.3752086835899904</v>
      </c>
      <c r="AD61">
        <f t="shared" si="5"/>
        <v>1.3710338010839362</v>
      </c>
      <c r="AE61">
        <f t="shared" si="5"/>
        <v>1.3667646292711331</v>
      </c>
      <c r="AF61">
        <f t="shared" si="5"/>
        <v>1.362399837368989</v>
      </c>
      <c r="AG61">
        <f t="shared" si="5"/>
        <v>1.3579382197686445</v>
      </c>
      <c r="AH61">
        <f t="shared" si="5"/>
        <v>1.3533787094864864</v>
      </c>
      <c r="AI61">
        <f t="shared" si="5"/>
        <v>1.3487203921099664</v>
      </c>
      <c r="AJ61">
        <f t="shared" si="5"/>
        <v>1.3439625202334908</v>
      </c>
    </row>
    <row r="62" spans="1:36" ht="15.5" x14ac:dyDescent="0.35">
      <c r="A62" s="49" t="s">
        <v>75</v>
      </c>
      <c r="B62" s="25">
        <f>PIF!AB62</f>
        <v>2.16</v>
      </c>
      <c r="C62">
        <f>PIF!AF62</f>
        <v>0.38767138986564204</v>
      </c>
      <c r="D62" s="47">
        <f>Prev!B60</f>
        <v>0.53669839377235029</v>
      </c>
      <c r="E62" s="47">
        <f>Prev!E60</f>
        <v>0.5273513275827284</v>
      </c>
      <c r="F62" s="47">
        <f>Prev!H60</f>
        <v>0.5188164099374003</v>
      </c>
      <c r="G62" s="47">
        <f>Prev!K60</f>
        <v>0.50969099880250124</v>
      </c>
      <c r="H62" s="47">
        <f>Prev!N60</f>
        <v>0.50047799453548014</v>
      </c>
      <c r="I62" s="47">
        <f>Prev!Q60</f>
        <v>0.49118050043428346</v>
      </c>
      <c r="J62" s="47">
        <f>Prev!T60</f>
        <v>0.48180197032939553</v>
      </c>
      <c r="K62" s="47">
        <f>Prev!W60</f>
        <v>0.4723462101422331</v>
      </c>
      <c r="L62" s="47">
        <f>Prev!Z60</f>
        <v>0.46281737808526319</v>
      </c>
      <c r="M62" s="47">
        <f>Prev!AC60</f>
        <v>0.45321998349364906</v>
      </c>
      <c r="P62">
        <f t="shared" si="7"/>
        <v>0.38369382171237509</v>
      </c>
      <c r="Q62">
        <f t="shared" si="7"/>
        <v>0.37954773670833752</v>
      </c>
      <c r="R62">
        <f t="shared" si="7"/>
        <v>0.37571287172665263</v>
      </c>
      <c r="S62">
        <f t="shared" si="7"/>
        <v>0.37155990265050315</v>
      </c>
      <c r="T62">
        <f t="shared" si="7"/>
        <v>0.3673106389787219</v>
      </c>
      <c r="U62">
        <f t="shared" si="6"/>
        <v>0.36296374969482398</v>
      </c>
      <c r="V62">
        <f t="shared" si="6"/>
        <v>0.35851803731871096</v>
      </c>
      <c r="W62">
        <f t="shared" si="6"/>
        <v>0.35397245082198447</v>
      </c>
      <c r="X62">
        <f t="shared" si="6"/>
        <v>0.34932609904243889</v>
      </c>
      <c r="Y62">
        <f t="shared" si="6"/>
        <v>0.34457826459689694</v>
      </c>
      <c r="AA62">
        <f t="shared" si="5"/>
        <v>1.3836938217123751</v>
      </c>
      <c r="AB62">
        <f t="shared" si="5"/>
        <v>1.3795477367083375</v>
      </c>
      <c r="AC62">
        <f t="shared" si="5"/>
        <v>1.3757128717266527</v>
      </c>
      <c r="AD62">
        <f t="shared" si="5"/>
        <v>1.3715599026505032</v>
      </c>
      <c r="AE62">
        <f t="shared" si="5"/>
        <v>1.367310638978722</v>
      </c>
      <c r="AF62">
        <f t="shared" si="5"/>
        <v>1.3629637496948239</v>
      </c>
      <c r="AG62">
        <f t="shared" si="5"/>
        <v>1.3585180373187109</v>
      </c>
      <c r="AH62">
        <f t="shared" si="5"/>
        <v>1.3539724508219844</v>
      </c>
      <c r="AI62">
        <f t="shared" si="5"/>
        <v>1.3493260990424389</v>
      </c>
      <c r="AJ62">
        <f t="shared" si="5"/>
        <v>1.3445782645968969</v>
      </c>
    </row>
    <row r="63" spans="1:36" ht="15.5" x14ac:dyDescent="0.35">
      <c r="A63" s="49" t="s">
        <v>76</v>
      </c>
      <c r="B63" s="25">
        <f>PIF!AB63</f>
        <v>2.16</v>
      </c>
      <c r="C63">
        <f>PIF!AF63</f>
        <v>0.38321262650355098</v>
      </c>
      <c r="D63" s="47">
        <f>Prev!B61</f>
        <v>0.52729272644457625</v>
      </c>
      <c r="E63" s="47">
        <f>Prev!E61</f>
        <v>0.51877693014887227</v>
      </c>
      <c r="F63" s="47">
        <f>Prev!H61</f>
        <v>0.50885020352935451</v>
      </c>
      <c r="G63" s="47">
        <f>Prev!K61</f>
        <v>0.50050944556014965</v>
      </c>
      <c r="H63" s="47">
        <f>Prev!N61</f>
        <v>0.49210148603211856</v>
      </c>
      <c r="I63" s="47">
        <f>Prev!Q61</f>
        <v>0.48362815645047319</v>
      </c>
      <c r="J63" s="47">
        <f>Prev!T61</f>
        <v>0.47509153515592306</v>
      </c>
      <c r="K63" s="47">
        <f>Prev!W61</f>
        <v>0.46649395193129961</v>
      </c>
      <c r="L63" s="47">
        <f>Prev!Z61</f>
        <v>0.45783799158427635</v>
      </c>
      <c r="M63" s="47">
        <f>Prev!AC61</f>
        <v>0.4491264965062049</v>
      </c>
      <c r="P63">
        <f t="shared" si="7"/>
        <v>0.37952156698665279</v>
      </c>
      <c r="Q63">
        <f t="shared" si="7"/>
        <v>0.37569502272273236</v>
      </c>
      <c r="R63">
        <f t="shared" si="7"/>
        <v>0.37117447550407645</v>
      </c>
      <c r="S63">
        <f t="shared" si="7"/>
        <v>0.36732524270980987</v>
      </c>
      <c r="T63">
        <f t="shared" si="7"/>
        <v>0.36339700476338543</v>
      </c>
      <c r="U63">
        <f t="shared" si="6"/>
        <v>0.35938856415424236</v>
      </c>
      <c r="V63">
        <f t="shared" si="6"/>
        <v>0.35529881036476069</v>
      </c>
      <c r="W63">
        <f t="shared" si="6"/>
        <v>0.35112672934390277</v>
      </c>
      <c r="X63">
        <f t="shared" si="6"/>
        <v>0.34687141326209614</v>
      </c>
      <c r="Y63">
        <f t="shared" si="6"/>
        <v>0.34253207055270746</v>
      </c>
      <c r="AA63">
        <f t="shared" si="5"/>
        <v>1.3795215669866527</v>
      </c>
      <c r="AB63">
        <f t="shared" si="5"/>
        <v>1.3756950227227325</v>
      </c>
      <c r="AC63">
        <f t="shared" si="5"/>
        <v>1.3711744755040765</v>
      </c>
      <c r="AD63">
        <f t="shared" si="5"/>
        <v>1.3673252427098099</v>
      </c>
      <c r="AE63">
        <f t="shared" si="5"/>
        <v>1.3633970047633854</v>
      </c>
      <c r="AF63">
        <f t="shared" si="5"/>
        <v>1.3593885641542425</v>
      </c>
      <c r="AG63">
        <f t="shared" si="5"/>
        <v>1.3552988103647607</v>
      </c>
      <c r="AH63">
        <f t="shared" si="5"/>
        <v>1.3511267293439029</v>
      </c>
      <c r="AI63">
        <f t="shared" si="5"/>
        <v>1.3468714132620963</v>
      </c>
      <c r="AJ63">
        <f t="shared" si="5"/>
        <v>1.3425320705527075</v>
      </c>
    </row>
    <row r="64" spans="1:36" ht="15.5" x14ac:dyDescent="0.35">
      <c r="A64" s="49" t="s">
        <v>77</v>
      </c>
      <c r="B64" s="25">
        <f>PIF!AB64</f>
        <v>2.16</v>
      </c>
      <c r="C64">
        <f>PIF!AF64</f>
        <v>0.38321262650355103</v>
      </c>
      <c r="D64" s="47">
        <f>Prev!B62</f>
        <v>0.52729272644457581</v>
      </c>
      <c r="E64" s="47">
        <f>Prev!E62</f>
        <v>0.51877693014887172</v>
      </c>
      <c r="F64" s="47">
        <f>Prev!H62</f>
        <v>0.50921769556528029</v>
      </c>
      <c r="G64" s="47">
        <f>Prev!K62</f>
        <v>0.50089391024045726</v>
      </c>
      <c r="H64" s="47">
        <f>Prev!N62</f>
        <v>0.49250083510100578</v>
      </c>
      <c r="I64" s="47">
        <f>Prev!Q62</f>
        <v>0.48404034459376039</v>
      </c>
      <c r="J64" s="47">
        <f>Prev!T62</f>
        <v>0.47551456864339492</v>
      </c>
      <c r="K64" s="47">
        <f>Prev!W62</f>
        <v>0.46692589636038534</v>
      </c>
      <c r="L64" s="47">
        <f>Prev!Z62</f>
        <v>0.45827697873928891</v>
      </c>
      <c r="M64" s="47">
        <f>Prev!AC62</f>
        <v>0.4495707303525619</v>
      </c>
      <c r="P64">
        <f t="shared" si="7"/>
        <v>0.37952156698665263</v>
      </c>
      <c r="Q64">
        <f t="shared" si="7"/>
        <v>0.37569502272273214</v>
      </c>
      <c r="R64">
        <f t="shared" si="7"/>
        <v>0.37134299487992795</v>
      </c>
      <c r="S64">
        <f t="shared" si="7"/>
        <v>0.3675037076574813</v>
      </c>
      <c r="T64">
        <f t="shared" si="7"/>
        <v>0.3635846856147395</v>
      </c>
      <c r="U64">
        <f t="shared" si="6"/>
        <v>0.35958472388386192</v>
      </c>
      <c r="V64">
        <f t="shared" si="6"/>
        <v>0.35550270805463452</v>
      </c>
      <c r="W64">
        <f t="shared" si="6"/>
        <v>0.35133762345830627</v>
      </c>
      <c r="X64">
        <f t="shared" si="6"/>
        <v>0.34708856473016153</v>
      </c>
      <c r="Y64">
        <f t="shared" si="6"/>
        <v>0.34275474565782549</v>
      </c>
      <c r="AA64">
        <f t="shared" si="5"/>
        <v>1.3795215669866527</v>
      </c>
      <c r="AB64">
        <f t="shared" si="5"/>
        <v>1.375695022722732</v>
      </c>
      <c r="AC64">
        <f t="shared" si="5"/>
        <v>1.3713429948799281</v>
      </c>
      <c r="AD64">
        <f t="shared" si="5"/>
        <v>1.3675037076574812</v>
      </c>
      <c r="AE64">
        <f t="shared" si="5"/>
        <v>1.3635846856147396</v>
      </c>
      <c r="AF64">
        <f t="shared" si="5"/>
        <v>1.3595847238838619</v>
      </c>
      <c r="AG64">
        <f t="shared" si="5"/>
        <v>1.3555027080546345</v>
      </c>
      <c r="AH64">
        <f t="shared" si="5"/>
        <v>1.3513376234583063</v>
      </c>
      <c r="AI64">
        <f t="shared" si="5"/>
        <v>1.3470885647301616</v>
      </c>
      <c r="AJ64">
        <f t="shared" si="5"/>
        <v>1.3427547456578255</v>
      </c>
    </row>
    <row r="65" spans="1:36" ht="15.5" x14ac:dyDescent="0.35">
      <c r="A65" s="49" t="s">
        <v>78</v>
      </c>
      <c r="B65" s="25">
        <f>PIF!AB65</f>
        <v>2.16</v>
      </c>
      <c r="C65">
        <f>PIF!AF65</f>
        <v>0.38321262650355092</v>
      </c>
      <c r="D65" s="47">
        <f>Prev!B63</f>
        <v>0.52729272644457592</v>
      </c>
      <c r="E65" s="47">
        <f>Prev!E63</f>
        <v>0.51877693014887194</v>
      </c>
      <c r="F65" s="47">
        <f>Prev!H63</f>
        <v>0.50910867036857821</v>
      </c>
      <c r="G65" s="47">
        <f>Prev!K63</f>
        <v>0.50078035379694963</v>
      </c>
      <c r="H65" s="47">
        <f>Prev!N63</f>
        <v>0.49238334193885175</v>
      </c>
      <c r="I65" s="47">
        <f>Prev!Q63</f>
        <v>0.48391949537086998</v>
      </c>
      <c r="J65" s="47">
        <f>Prev!T63</f>
        <v>0.4753909277992317</v>
      </c>
      <c r="K65" s="47">
        <f>Prev!W63</f>
        <v>0.46680001002723526</v>
      </c>
      <c r="L65" s="47">
        <f>Prev!Z63</f>
        <v>0.45814937290779295</v>
      </c>
      <c r="M65" s="47">
        <f>Prev!AC63</f>
        <v>0.4494419092848797</v>
      </c>
      <c r="P65">
        <f t="shared" si="7"/>
        <v>0.37952156698665263</v>
      </c>
      <c r="Q65">
        <f t="shared" si="7"/>
        <v>0.37569502272273225</v>
      </c>
      <c r="R65">
        <f t="shared" si="7"/>
        <v>0.37129300904888202</v>
      </c>
      <c r="S65">
        <f t="shared" si="7"/>
        <v>0.3674510062850902</v>
      </c>
      <c r="T65">
        <f t="shared" si="7"/>
        <v>0.36352947920598028</v>
      </c>
      <c r="U65">
        <f t="shared" si="6"/>
        <v>0.35952722436533358</v>
      </c>
      <c r="V65">
        <f t="shared" si="6"/>
        <v>0.35544312780880044</v>
      </c>
      <c r="W65">
        <f t="shared" si="6"/>
        <v>0.35127617441439146</v>
      </c>
      <c r="X65">
        <f t="shared" si="6"/>
        <v>0.34702545751208558</v>
      </c>
      <c r="Y65">
        <f t="shared" si="6"/>
        <v>0.34269018878908714</v>
      </c>
      <c r="AA65">
        <f t="shared" si="5"/>
        <v>1.3795215669866527</v>
      </c>
      <c r="AB65">
        <f t="shared" si="5"/>
        <v>1.3756950227227323</v>
      </c>
      <c r="AC65">
        <f t="shared" si="5"/>
        <v>1.371293009048882</v>
      </c>
      <c r="AD65">
        <f t="shared" si="5"/>
        <v>1.3674510062850902</v>
      </c>
      <c r="AE65">
        <f t="shared" si="5"/>
        <v>1.3635294792059802</v>
      </c>
      <c r="AF65">
        <f t="shared" si="5"/>
        <v>1.3595272243653336</v>
      </c>
      <c r="AG65">
        <f t="shared" si="5"/>
        <v>1.3554431278088004</v>
      </c>
      <c r="AH65">
        <f t="shared" si="5"/>
        <v>1.3512761744143915</v>
      </c>
      <c r="AI65">
        <f t="shared" si="5"/>
        <v>1.3470254575120855</v>
      </c>
      <c r="AJ65">
        <f t="shared" si="5"/>
        <v>1.3426901887890872</v>
      </c>
    </row>
    <row r="66" spans="1:36" ht="15.5" x14ac:dyDescent="0.35">
      <c r="A66" s="49" t="s">
        <v>79</v>
      </c>
      <c r="B66" s="25">
        <f>PIF!AB66</f>
        <v>2.16</v>
      </c>
      <c r="C66">
        <f>PIF!AF66</f>
        <v>0.38321262650355092</v>
      </c>
      <c r="D66" s="47">
        <f>Prev!B64</f>
        <v>0.52729272644457603</v>
      </c>
      <c r="E66" s="47">
        <f>Prev!E64</f>
        <v>0.51877693014887194</v>
      </c>
      <c r="F66" s="47">
        <f>Prev!H64</f>
        <v>0.50921452960832658</v>
      </c>
      <c r="G66" s="47">
        <f>Prev!K64</f>
        <v>0.50089061799657753</v>
      </c>
      <c r="H66" s="47">
        <f>Prev!N64</f>
        <v>0.49249743356947889</v>
      </c>
      <c r="I66" s="47">
        <f>Prev!Q64</f>
        <v>0.4840368503593096</v>
      </c>
      <c r="J66" s="47">
        <f>Prev!T64</f>
        <v>0.47551099781029571</v>
      </c>
      <c r="K66" s="47">
        <f>Prev!W64</f>
        <v>0.46692226449401986</v>
      </c>
      <c r="L66" s="47">
        <f>Prev!Z64</f>
        <v>0.45827330081500339</v>
      </c>
      <c r="M66" s="47">
        <f>Prev!AC64</f>
        <v>0.44956702071161442</v>
      </c>
      <c r="P66">
        <f t="shared" si="7"/>
        <v>0.37952156698665279</v>
      </c>
      <c r="Q66">
        <f t="shared" si="7"/>
        <v>0.37569502272273225</v>
      </c>
      <c r="R66">
        <f t="shared" si="7"/>
        <v>0.37134154346523224</v>
      </c>
      <c r="S66">
        <f t="shared" si="7"/>
        <v>0.36750217985572359</v>
      </c>
      <c r="T66">
        <f t="shared" si="7"/>
        <v>0.36358308747473139</v>
      </c>
      <c r="U66">
        <f t="shared" si="6"/>
        <v>0.35958306148771574</v>
      </c>
      <c r="V66">
        <f t="shared" si="6"/>
        <v>0.3555009874903875</v>
      </c>
      <c r="W66">
        <f t="shared" si="6"/>
        <v>0.35133585079418728</v>
      </c>
      <c r="X66">
        <f t="shared" si="6"/>
        <v>0.34708674599051703</v>
      </c>
      <c r="Y66">
        <f t="shared" si="6"/>
        <v>0.34275288680069305</v>
      </c>
      <c r="AA66">
        <f t="shared" si="5"/>
        <v>1.3795215669866527</v>
      </c>
      <c r="AB66">
        <f t="shared" si="5"/>
        <v>1.3756950227227323</v>
      </c>
      <c r="AC66">
        <f t="shared" si="5"/>
        <v>1.3713415434652323</v>
      </c>
      <c r="AD66">
        <f t="shared" si="5"/>
        <v>1.3675021798557236</v>
      </c>
      <c r="AE66">
        <f t="shared" si="5"/>
        <v>1.3635830874747314</v>
      </c>
      <c r="AF66">
        <f t="shared" si="5"/>
        <v>1.3595830614877158</v>
      </c>
      <c r="AG66">
        <f t="shared" si="5"/>
        <v>1.3555009874903874</v>
      </c>
      <c r="AH66">
        <f t="shared" si="5"/>
        <v>1.3513358507941873</v>
      </c>
      <c r="AI66">
        <f t="shared" si="5"/>
        <v>1.3470867459905169</v>
      </c>
      <c r="AJ66">
        <f t="shared" si="5"/>
        <v>1.342752886800693</v>
      </c>
    </row>
    <row r="67" spans="1:36" ht="15.5" x14ac:dyDescent="0.35">
      <c r="A67" s="49" t="s">
        <v>80</v>
      </c>
      <c r="B67" s="25">
        <f>PIF!AB67</f>
        <v>2.16</v>
      </c>
      <c r="C67">
        <f>PIF!AF67</f>
        <v>0.38321262650355103</v>
      </c>
      <c r="D67" s="47">
        <f>Prev!B65</f>
        <v>0.52729272644457581</v>
      </c>
      <c r="E67" s="47">
        <f>Prev!E65</f>
        <v>0.51877693014887205</v>
      </c>
      <c r="F67" s="47">
        <f>Prev!H65</f>
        <v>0.50788420474428098</v>
      </c>
      <c r="G67" s="47">
        <f>Prev!K65</f>
        <v>0.49944708551461986</v>
      </c>
      <c r="H67" s="47">
        <f>Prev!N65</f>
        <v>0.49095072425606667</v>
      </c>
      <c r="I67" s="47">
        <f>Prev!Q65</f>
        <v>0.48239695764604162</v>
      </c>
      <c r="J67" s="47">
        <f>Prev!T65</f>
        <v>0.4737878255560099</v>
      </c>
      <c r="K67" s="47">
        <f>Prev!W65</f>
        <v>0.4651255786300309</v>
      </c>
      <c r="L67" s="47">
        <f>Prev!Z65</f>
        <v>0.45641268490208875</v>
      </c>
      <c r="M67" s="47">
        <f>Prev!AC65</f>
        <v>0.4476518354257274</v>
      </c>
      <c r="P67">
        <f t="shared" si="7"/>
        <v>0.37952156698665263</v>
      </c>
      <c r="Q67">
        <f t="shared" si="7"/>
        <v>0.37569502272273225</v>
      </c>
      <c r="R67">
        <f t="shared" si="7"/>
        <v>0.37073107006083028</v>
      </c>
      <c r="S67">
        <f t="shared" si="7"/>
        <v>0.36683158096895047</v>
      </c>
      <c r="T67">
        <f t="shared" si="7"/>
        <v>0.36285556519751988</v>
      </c>
      <c r="U67">
        <f t="shared" si="6"/>
        <v>0.35880192226148033</v>
      </c>
      <c r="V67">
        <f t="shared" si="6"/>
        <v>0.35466962381151673</v>
      </c>
      <c r="W67">
        <f t="shared" si="6"/>
        <v>0.35045772353507976</v>
      </c>
      <c r="X67">
        <f t="shared" si="6"/>
        <v>0.34616536738067699</v>
      </c>
      <c r="Y67">
        <f t="shared" si="6"/>
        <v>0.34179180410315574</v>
      </c>
      <c r="AA67">
        <f t="shared" si="5"/>
        <v>1.3795215669866527</v>
      </c>
      <c r="AB67">
        <f t="shared" si="5"/>
        <v>1.3756950227227323</v>
      </c>
      <c r="AC67">
        <f t="shared" si="5"/>
        <v>1.3707310700608302</v>
      </c>
      <c r="AD67">
        <f t="shared" si="5"/>
        <v>1.3668315809689504</v>
      </c>
      <c r="AE67">
        <f t="shared" si="5"/>
        <v>1.3628555651975198</v>
      </c>
      <c r="AF67">
        <f t="shared" si="5"/>
        <v>1.3588019222614802</v>
      </c>
      <c r="AG67">
        <f t="shared" si="5"/>
        <v>1.3546696238115168</v>
      </c>
      <c r="AH67">
        <f t="shared" si="5"/>
        <v>1.3504577235350799</v>
      </c>
      <c r="AI67">
        <f t="shared" si="5"/>
        <v>1.346165367380677</v>
      </c>
      <c r="AJ67">
        <f t="shared" si="5"/>
        <v>1.3417918041031558</v>
      </c>
    </row>
    <row r="68" spans="1:36" ht="15.5" x14ac:dyDescent="0.35">
      <c r="A68" s="49" t="s">
        <v>81</v>
      </c>
      <c r="B68" s="25">
        <f>PIF!AB68</f>
        <v>1</v>
      </c>
      <c r="C68">
        <f>PIF!AF68</f>
        <v>0</v>
      </c>
      <c r="D68" s="47">
        <f>Prev!B66</f>
        <v>0.5525701148852612</v>
      </c>
      <c r="E68" s="47">
        <f>Prev!E66</f>
        <v>0.5371883269257145</v>
      </c>
      <c r="F68" s="47">
        <f>Prev!H66</f>
        <v>0.52658871003101815</v>
      </c>
      <c r="G68" s="47">
        <f>Prev!K66</f>
        <v>0.51147270914933396</v>
      </c>
      <c r="H68" s="47">
        <f>Prev!N66</f>
        <v>0.49618850156184063</v>
      </c>
      <c r="I68" s="47">
        <f>Prev!Q66</f>
        <v>0.48075592732910899</v>
      </c>
      <c r="J68" s="47">
        <f>Prev!T66</f>
        <v>0.4651963045830379</v>
      </c>
      <c r="K68" s="47">
        <f>Prev!W66</f>
        <v>0.44953238392010053</v>
      </c>
      <c r="L68" s="47">
        <f>Prev!Z66</f>
        <v>0.43378828651791346</v>
      </c>
      <c r="M68" s="47">
        <f>Prev!AC66</f>
        <v>0.41798942530135252</v>
      </c>
      <c r="P68">
        <f t="shared" si="7"/>
        <v>0</v>
      </c>
      <c r="Q68">
        <f t="shared" si="7"/>
        <v>0</v>
      </c>
      <c r="R68">
        <f t="shared" si="7"/>
        <v>0</v>
      </c>
      <c r="S68">
        <f t="shared" si="7"/>
        <v>0</v>
      </c>
      <c r="T68">
        <f t="shared" si="7"/>
        <v>0</v>
      </c>
      <c r="U68">
        <f t="shared" si="6"/>
        <v>0</v>
      </c>
      <c r="V68">
        <f t="shared" si="6"/>
        <v>0</v>
      </c>
      <c r="W68">
        <f t="shared" si="6"/>
        <v>0</v>
      </c>
      <c r="X68">
        <f t="shared" si="6"/>
        <v>0</v>
      </c>
      <c r="Y68">
        <f t="shared" si="6"/>
        <v>0</v>
      </c>
      <c r="AA68">
        <f t="shared" si="5"/>
        <v>1</v>
      </c>
      <c r="AB68">
        <f t="shared" si="5"/>
        <v>1</v>
      </c>
      <c r="AC68">
        <f t="shared" si="5"/>
        <v>1</v>
      </c>
      <c r="AD68">
        <f t="shared" si="5"/>
        <v>1</v>
      </c>
      <c r="AE68">
        <f t="shared" si="5"/>
        <v>1</v>
      </c>
      <c r="AF68">
        <f t="shared" si="5"/>
        <v>1</v>
      </c>
      <c r="AG68">
        <f t="shared" si="5"/>
        <v>1</v>
      </c>
      <c r="AH68">
        <f t="shared" si="5"/>
        <v>1</v>
      </c>
      <c r="AI68">
        <f t="shared" si="5"/>
        <v>1</v>
      </c>
      <c r="AJ68">
        <f t="shared" si="5"/>
        <v>1</v>
      </c>
    </row>
    <row r="69" spans="1:36" ht="15.5" x14ac:dyDescent="0.35">
      <c r="A69" s="49" t="s">
        <v>82</v>
      </c>
      <c r="B69" s="25">
        <f>PIF!AB69</f>
        <v>1</v>
      </c>
      <c r="C69">
        <f>PIF!AF69</f>
        <v>0</v>
      </c>
      <c r="D69" s="47">
        <f>Prev!B67</f>
        <v>0.55257011488526064</v>
      </c>
      <c r="E69" s="47">
        <f>Prev!E67</f>
        <v>0.53718832692571483</v>
      </c>
      <c r="F69" s="47">
        <f>Prev!H67</f>
        <v>0.52647797304228028</v>
      </c>
      <c r="G69" s="47">
        <f>Prev!K67</f>
        <v>0.51135535209321448</v>
      </c>
      <c r="H69" s="47">
        <f>Prev!N67</f>
        <v>0.4960655452492464</v>
      </c>
      <c r="I69" s="47">
        <f>Prev!Q67</f>
        <v>0.48062837343925041</v>
      </c>
      <c r="J69" s="47">
        <f>Prev!T67</f>
        <v>0.46506512919279247</v>
      </c>
      <c r="K69" s="47">
        <f>Prev!W67</f>
        <v>0.44939853149234937</v>
      </c>
      <c r="L69" s="47">
        <f>Prev!Z67</f>
        <v>0.43365266438201511</v>
      </c>
      <c r="M69" s="47">
        <f>Prev!AC67</f>
        <v>0.41785289865552466</v>
      </c>
      <c r="P69">
        <f t="shared" si="7"/>
        <v>0</v>
      </c>
      <c r="Q69">
        <f t="shared" si="7"/>
        <v>0</v>
      </c>
      <c r="R69">
        <f t="shared" si="7"/>
        <v>0</v>
      </c>
      <c r="S69">
        <f t="shared" si="7"/>
        <v>0</v>
      </c>
      <c r="T69">
        <f t="shared" si="7"/>
        <v>0</v>
      </c>
      <c r="U69">
        <f t="shared" si="6"/>
        <v>0</v>
      </c>
      <c r="V69">
        <f t="shared" si="6"/>
        <v>0</v>
      </c>
      <c r="W69">
        <f t="shared" si="6"/>
        <v>0</v>
      </c>
      <c r="X69">
        <f t="shared" si="6"/>
        <v>0</v>
      </c>
      <c r="Y69">
        <f t="shared" si="6"/>
        <v>0</v>
      </c>
      <c r="AA69">
        <f t="shared" si="5"/>
        <v>1</v>
      </c>
      <c r="AB69">
        <f t="shared" si="5"/>
        <v>1</v>
      </c>
      <c r="AC69">
        <f t="shared" si="5"/>
        <v>1</v>
      </c>
      <c r="AD69">
        <f t="shared" si="5"/>
        <v>1</v>
      </c>
      <c r="AE69">
        <f t="shared" si="5"/>
        <v>1</v>
      </c>
      <c r="AF69">
        <f t="shared" si="5"/>
        <v>1</v>
      </c>
      <c r="AG69">
        <f t="shared" si="5"/>
        <v>1</v>
      </c>
      <c r="AH69">
        <f t="shared" si="5"/>
        <v>1</v>
      </c>
      <c r="AI69">
        <f t="shared" si="5"/>
        <v>1</v>
      </c>
      <c r="AJ69">
        <f t="shared" si="5"/>
        <v>1</v>
      </c>
    </row>
    <row r="70" spans="1:36" ht="15.5" x14ac:dyDescent="0.35">
      <c r="A70" s="49" t="s">
        <v>83</v>
      </c>
      <c r="B70" s="25">
        <f>PIF!AB70</f>
        <v>1</v>
      </c>
      <c r="C70">
        <f>PIF!AF70</f>
        <v>0</v>
      </c>
      <c r="D70" s="47">
        <f>Prev!B68</f>
        <v>0.55257011488526087</v>
      </c>
      <c r="E70" s="47">
        <f>Prev!E68</f>
        <v>0.53718832692571461</v>
      </c>
      <c r="F70" s="47">
        <f>Prev!H68</f>
        <v>0.52968553112286521</v>
      </c>
      <c r="G70" s="47">
        <f>Prev!K68</f>
        <v>0.51461013983711301</v>
      </c>
      <c r="H70" s="47">
        <f>Prev!N68</f>
        <v>0.49934876200543887</v>
      </c>
      <c r="I70" s="47">
        <f>Prev!Q68</f>
        <v>0.48392208955456767</v>
      </c>
      <c r="J70" s="47">
        <f>Prev!T68</f>
        <v>0.46835236914784339</v>
      </c>
      <c r="K70" s="47">
        <f>Prev!W68</f>
        <v>0.45266334615763765</v>
      </c>
      <c r="L70" s="47">
        <f>Prev!Z68</f>
        <v>0.43688019224309743</v>
      </c>
      <c r="M70" s="47">
        <f>Prev!AC68</f>
        <v>0.42102941592082604</v>
      </c>
      <c r="P70">
        <f t="shared" si="7"/>
        <v>0</v>
      </c>
      <c r="Q70">
        <f t="shared" si="7"/>
        <v>0</v>
      </c>
      <c r="R70">
        <f t="shared" si="7"/>
        <v>0</v>
      </c>
      <c r="S70">
        <f t="shared" si="7"/>
        <v>0</v>
      </c>
      <c r="T70">
        <f t="shared" si="7"/>
        <v>0</v>
      </c>
      <c r="U70">
        <f t="shared" si="6"/>
        <v>0</v>
      </c>
      <c r="V70">
        <f t="shared" si="6"/>
        <v>0</v>
      </c>
      <c r="W70">
        <f t="shared" si="6"/>
        <v>0</v>
      </c>
      <c r="X70">
        <f t="shared" si="6"/>
        <v>0</v>
      </c>
      <c r="Y70">
        <f t="shared" si="6"/>
        <v>0</v>
      </c>
      <c r="AA70">
        <f t="shared" si="5"/>
        <v>1</v>
      </c>
      <c r="AB70">
        <f t="shared" si="5"/>
        <v>1</v>
      </c>
      <c r="AC70">
        <f t="shared" si="5"/>
        <v>1</v>
      </c>
      <c r="AD70">
        <f t="shared" si="5"/>
        <v>1</v>
      </c>
      <c r="AE70">
        <f t="shared" si="5"/>
        <v>1</v>
      </c>
      <c r="AF70">
        <f t="shared" ref="AF70:AJ120" si="8">1+U70</f>
        <v>1</v>
      </c>
      <c r="AG70">
        <f t="shared" si="8"/>
        <v>1</v>
      </c>
      <c r="AH70">
        <f t="shared" si="8"/>
        <v>1</v>
      </c>
      <c r="AI70">
        <f t="shared" si="8"/>
        <v>1</v>
      </c>
      <c r="AJ70">
        <f t="shared" si="8"/>
        <v>1</v>
      </c>
    </row>
    <row r="71" spans="1:36" ht="15.5" x14ac:dyDescent="0.35">
      <c r="A71" s="49" t="s">
        <v>84</v>
      </c>
      <c r="B71" s="25">
        <f>PIF!AB71</f>
        <v>1</v>
      </c>
      <c r="C71">
        <f>PIF!AF71</f>
        <v>0</v>
      </c>
      <c r="D71" s="47">
        <f>Prev!B69</f>
        <v>0.55257011488526098</v>
      </c>
      <c r="E71" s="47">
        <f>Prev!E69</f>
        <v>0.53718832692571472</v>
      </c>
      <c r="F71" s="47">
        <f>Prev!H69</f>
        <v>0.52710950050265659</v>
      </c>
      <c r="G71" s="47">
        <f>Prev!K69</f>
        <v>0.51201588169231937</v>
      </c>
      <c r="H71" s="47">
        <f>Prev!N69</f>
        <v>0.49674989085176263</v>
      </c>
      <c r="I71" s="47">
        <f>Prev!Q69</f>
        <v>0.48133147860526404</v>
      </c>
      <c r="J71" s="47">
        <f>Prev!T69</f>
        <v>0.46578209794434988</v>
      </c>
      <c r="K71" s="47">
        <f>Prev!W69</f>
        <v>0.450124656571809</v>
      </c>
      <c r="L71" s="47">
        <f>Prev!Z69</f>
        <v>0.43438345286185809</v>
      </c>
      <c r="M71" s="47">
        <f>Prev!AC69</f>
        <v>0.4185840947771054</v>
      </c>
      <c r="P71">
        <f t="shared" si="7"/>
        <v>0</v>
      </c>
      <c r="Q71">
        <f t="shared" si="7"/>
        <v>0</v>
      </c>
      <c r="R71">
        <f t="shared" si="7"/>
        <v>0</v>
      </c>
      <c r="S71">
        <f t="shared" si="7"/>
        <v>0</v>
      </c>
      <c r="T71">
        <f t="shared" si="7"/>
        <v>0</v>
      </c>
      <c r="U71">
        <f t="shared" si="6"/>
        <v>0</v>
      </c>
      <c r="V71">
        <f t="shared" si="6"/>
        <v>0</v>
      </c>
      <c r="W71">
        <f t="shared" si="6"/>
        <v>0</v>
      </c>
      <c r="X71">
        <f t="shared" si="6"/>
        <v>0</v>
      </c>
      <c r="Y71">
        <f t="shared" si="6"/>
        <v>0</v>
      </c>
      <c r="AA71">
        <f t="shared" ref="AA71:AE121" si="9">1+P71</f>
        <v>1</v>
      </c>
      <c r="AB71">
        <f t="shared" si="9"/>
        <v>1</v>
      </c>
      <c r="AC71">
        <f t="shared" si="9"/>
        <v>1</v>
      </c>
      <c r="AD71">
        <f t="shared" si="9"/>
        <v>1</v>
      </c>
      <c r="AE71">
        <f t="shared" si="9"/>
        <v>1</v>
      </c>
      <c r="AF71">
        <f t="shared" si="8"/>
        <v>1</v>
      </c>
      <c r="AG71">
        <f t="shared" si="8"/>
        <v>1</v>
      </c>
      <c r="AH71">
        <f t="shared" si="8"/>
        <v>1</v>
      </c>
      <c r="AI71">
        <f t="shared" si="8"/>
        <v>1</v>
      </c>
      <c r="AJ71">
        <f t="shared" si="8"/>
        <v>1</v>
      </c>
    </row>
    <row r="72" spans="1:36" ht="15.5" x14ac:dyDescent="0.35">
      <c r="A72" s="49" t="s">
        <v>85</v>
      </c>
      <c r="B72" s="25">
        <f>PIF!AB72</f>
        <v>1</v>
      </c>
      <c r="C72">
        <f>PIF!AF72</f>
        <v>0</v>
      </c>
      <c r="D72" s="47">
        <f>Prev!B70</f>
        <v>0.5525701148852612</v>
      </c>
      <c r="E72" s="47">
        <f>Prev!E70</f>
        <v>0.53718832692571483</v>
      </c>
      <c r="F72" s="47">
        <f>Prev!H70</f>
        <v>0.52647582493297973</v>
      </c>
      <c r="G72" s="47">
        <f>Prev!K70</f>
        <v>0.51135306680690884</v>
      </c>
      <c r="H72" s="47">
        <f>Prev!N70</f>
        <v>0.49606314321917633</v>
      </c>
      <c r="I72" s="47">
        <f>Prev!Q70</f>
        <v>0.48062587474842416</v>
      </c>
      <c r="J72" s="47">
        <f>Prev!T70</f>
        <v>0.46506255344240294</v>
      </c>
      <c r="K72" s="47">
        <f>Prev!W70</f>
        <v>0.44939589767918803</v>
      </c>
      <c r="L72" s="47">
        <f>Prev!Z70</f>
        <v>0.43364999078557981</v>
      </c>
      <c r="M72" s="47">
        <f>Prev!AC70</f>
        <v>0.41785020273545009</v>
      </c>
      <c r="P72">
        <f t="shared" si="7"/>
        <v>0</v>
      </c>
      <c r="Q72">
        <f t="shared" si="7"/>
        <v>0</v>
      </c>
      <c r="R72">
        <f t="shared" si="7"/>
        <v>0</v>
      </c>
      <c r="S72">
        <f t="shared" si="7"/>
        <v>0</v>
      </c>
      <c r="T72">
        <f t="shared" si="7"/>
        <v>0</v>
      </c>
      <c r="U72">
        <f t="shared" si="6"/>
        <v>0</v>
      </c>
      <c r="V72">
        <f t="shared" si="6"/>
        <v>0</v>
      </c>
      <c r="W72">
        <f t="shared" si="6"/>
        <v>0</v>
      </c>
      <c r="X72">
        <f t="shared" si="6"/>
        <v>0</v>
      </c>
      <c r="Y72">
        <f t="shared" si="6"/>
        <v>0</v>
      </c>
      <c r="AA72">
        <f t="shared" si="9"/>
        <v>1</v>
      </c>
      <c r="AB72">
        <f t="shared" si="9"/>
        <v>1</v>
      </c>
      <c r="AC72">
        <f t="shared" si="9"/>
        <v>1</v>
      </c>
      <c r="AD72">
        <f t="shared" si="9"/>
        <v>1</v>
      </c>
      <c r="AE72">
        <f t="shared" si="9"/>
        <v>1</v>
      </c>
      <c r="AF72">
        <f t="shared" si="8"/>
        <v>1</v>
      </c>
      <c r="AG72">
        <f t="shared" si="8"/>
        <v>1</v>
      </c>
      <c r="AH72">
        <f t="shared" si="8"/>
        <v>1</v>
      </c>
      <c r="AI72">
        <f t="shared" si="8"/>
        <v>1</v>
      </c>
      <c r="AJ72">
        <f t="shared" si="8"/>
        <v>1</v>
      </c>
    </row>
    <row r="73" spans="1:36" ht="15.5" x14ac:dyDescent="0.35">
      <c r="A73" s="49" t="s">
        <v>86</v>
      </c>
      <c r="B73" s="25">
        <f>PIF!AB73</f>
        <v>1</v>
      </c>
      <c r="C73">
        <f>PIF!AF73</f>
        <v>0</v>
      </c>
      <c r="D73" s="47">
        <f>Prev!B71</f>
        <v>0.5525701148852612</v>
      </c>
      <c r="E73" s="47">
        <f>Prev!E71</f>
        <v>0.53718832692571461</v>
      </c>
      <c r="F73" s="47">
        <f>Prev!H71</f>
        <v>0.52635519272563847</v>
      </c>
      <c r="G73" s="47">
        <f>Prev!K71</f>
        <v>0.51122773494718332</v>
      </c>
      <c r="H73" s="47">
        <f>Prev!N71</f>
        <v>0.49593404628811116</v>
      </c>
      <c r="I73" s="47">
        <f>Prev!Q71</f>
        <v>0.48049391988852291</v>
      </c>
      <c r="J73" s="47">
        <f>Prev!T71</f>
        <v>0.4649286150657202</v>
      </c>
      <c r="K73" s="47">
        <f>Prev!W71</f>
        <v>0.44926081265609036</v>
      </c>
      <c r="L73" s="47">
        <f>Prev!Z71</f>
        <v>0.43351455413496465</v>
      </c>
      <c r="M73" s="47">
        <f>Prev!AC71</f>
        <v>0.41771516383391494</v>
      </c>
      <c r="P73">
        <f t="shared" si="7"/>
        <v>0</v>
      </c>
      <c r="Q73">
        <f t="shared" si="7"/>
        <v>0</v>
      </c>
      <c r="R73">
        <f t="shared" si="7"/>
        <v>0</v>
      </c>
      <c r="S73">
        <f t="shared" si="7"/>
        <v>0</v>
      </c>
      <c r="T73">
        <f t="shared" si="7"/>
        <v>0</v>
      </c>
      <c r="U73">
        <f t="shared" si="6"/>
        <v>0</v>
      </c>
      <c r="V73">
        <f t="shared" si="6"/>
        <v>0</v>
      </c>
      <c r="W73">
        <f t="shared" si="6"/>
        <v>0</v>
      </c>
      <c r="X73">
        <f t="shared" si="6"/>
        <v>0</v>
      </c>
      <c r="Y73">
        <f t="shared" si="6"/>
        <v>0</v>
      </c>
      <c r="AA73">
        <f t="shared" si="9"/>
        <v>1</v>
      </c>
      <c r="AB73">
        <f t="shared" si="9"/>
        <v>1</v>
      </c>
      <c r="AC73">
        <f t="shared" si="9"/>
        <v>1</v>
      </c>
      <c r="AD73">
        <f t="shared" si="9"/>
        <v>1</v>
      </c>
      <c r="AE73">
        <f t="shared" si="9"/>
        <v>1</v>
      </c>
      <c r="AF73">
        <f t="shared" si="8"/>
        <v>1</v>
      </c>
      <c r="AG73">
        <f t="shared" si="8"/>
        <v>1</v>
      </c>
      <c r="AH73">
        <f t="shared" si="8"/>
        <v>1</v>
      </c>
      <c r="AI73">
        <f t="shared" si="8"/>
        <v>1</v>
      </c>
      <c r="AJ73">
        <f t="shared" si="8"/>
        <v>1</v>
      </c>
    </row>
    <row r="74" spans="1:36" ht="15.5" x14ac:dyDescent="0.35">
      <c r="A74" s="49" t="s">
        <v>87</v>
      </c>
      <c r="B74" s="25">
        <f>PIF!AB74</f>
        <v>1</v>
      </c>
      <c r="C74">
        <f>PIF!AF74</f>
        <v>0</v>
      </c>
      <c r="D74" s="47">
        <f>Prev!B72</f>
        <v>0.55257011488526109</v>
      </c>
      <c r="E74" s="47">
        <f>Prev!E72</f>
        <v>0.5371883269257145</v>
      </c>
      <c r="F74" s="47">
        <f>Prev!H72</f>
        <v>0.52635519272563869</v>
      </c>
      <c r="G74" s="47">
        <f>Prev!K72</f>
        <v>0.51122773494718321</v>
      </c>
      <c r="H74" s="47">
        <f>Prev!N72</f>
        <v>0.49593404628811039</v>
      </c>
      <c r="I74" s="47">
        <f>Prev!Q72</f>
        <v>0.48049391988852308</v>
      </c>
      <c r="J74" s="47">
        <f>Prev!T72</f>
        <v>0.46492861506571992</v>
      </c>
      <c r="K74" s="47">
        <f>Prev!W72</f>
        <v>0.44926081265609047</v>
      </c>
      <c r="L74" s="47">
        <f>Prev!Z72</f>
        <v>0.43351455413496437</v>
      </c>
      <c r="M74" s="47">
        <f>Prev!AC72</f>
        <v>0.4177151638339151</v>
      </c>
      <c r="P74">
        <f t="shared" si="7"/>
        <v>0</v>
      </c>
      <c r="Q74">
        <f t="shared" si="7"/>
        <v>0</v>
      </c>
      <c r="R74">
        <f t="shared" si="7"/>
        <v>0</v>
      </c>
      <c r="S74">
        <f t="shared" si="7"/>
        <v>0</v>
      </c>
      <c r="T74">
        <f t="shared" si="7"/>
        <v>0</v>
      </c>
      <c r="U74">
        <f t="shared" si="6"/>
        <v>0</v>
      </c>
      <c r="V74">
        <f t="shared" si="6"/>
        <v>0</v>
      </c>
      <c r="W74">
        <f t="shared" si="6"/>
        <v>0</v>
      </c>
      <c r="X74">
        <f t="shared" si="6"/>
        <v>0</v>
      </c>
      <c r="Y74">
        <f t="shared" si="6"/>
        <v>0</v>
      </c>
      <c r="AA74">
        <f t="shared" si="9"/>
        <v>1</v>
      </c>
      <c r="AB74">
        <f t="shared" si="9"/>
        <v>1</v>
      </c>
      <c r="AC74">
        <f t="shared" si="9"/>
        <v>1</v>
      </c>
      <c r="AD74">
        <f t="shared" si="9"/>
        <v>1</v>
      </c>
      <c r="AE74">
        <f t="shared" si="9"/>
        <v>1</v>
      </c>
      <c r="AF74">
        <f t="shared" si="8"/>
        <v>1</v>
      </c>
      <c r="AG74">
        <f t="shared" si="8"/>
        <v>1</v>
      </c>
      <c r="AH74">
        <f t="shared" si="8"/>
        <v>1</v>
      </c>
      <c r="AI74">
        <f t="shared" si="8"/>
        <v>1</v>
      </c>
      <c r="AJ74">
        <f t="shared" si="8"/>
        <v>1</v>
      </c>
    </row>
    <row r="75" spans="1:36" ht="15.5" x14ac:dyDescent="0.35">
      <c r="A75" s="49" t="s">
        <v>88</v>
      </c>
      <c r="B75" s="25">
        <f>PIF!AB75</f>
        <v>1</v>
      </c>
      <c r="C75">
        <f>PIF!AF75</f>
        <v>0</v>
      </c>
      <c r="D75" s="47">
        <f>Prev!B73</f>
        <v>0.55257011488526087</v>
      </c>
      <c r="E75" s="47">
        <f>Prev!E73</f>
        <v>0.53718832692571472</v>
      </c>
      <c r="F75" s="47">
        <f>Prev!H73</f>
        <v>0.52635519272563891</v>
      </c>
      <c r="G75" s="47">
        <f>Prev!K73</f>
        <v>0.51122773494718332</v>
      </c>
      <c r="H75" s="47">
        <f>Prev!N73</f>
        <v>0.49593404628811077</v>
      </c>
      <c r="I75" s="47">
        <f>Prev!Q73</f>
        <v>0.48049391988852286</v>
      </c>
      <c r="J75" s="47">
        <f>Prev!T73</f>
        <v>0.4649286150657202</v>
      </c>
      <c r="K75" s="47">
        <f>Prev!W73</f>
        <v>0.44926081265609041</v>
      </c>
      <c r="L75" s="47">
        <f>Prev!Z73</f>
        <v>0.43351455413496459</v>
      </c>
      <c r="M75" s="47">
        <f>Prev!AC73</f>
        <v>0.41771516383391505</v>
      </c>
      <c r="P75">
        <f t="shared" si="7"/>
        <v>0</v>
      </c>
      <c r="Q75">
        <f t="shared" si="7"/>
        <v>0</v>
      </c>
      <c r="R75">
        <f t="shared" si="7"/>
        <v>0</v>
      </c>
      <c r="S75">
        <f t="shared" si="7"/>
        <v>0</v>
      </c>
      <c r="T75">
        <f t="shared" si="7"/>
        <v>0</v>
      </c>
      <c r="U75">
        <f t="shared" si="6"/>
        <v>0</v>
      </c>
      <c r="V75">
        <f t="shared" si="6"/>
        <v>0</v>
      </c>
      <c r="W75">
        <f t="shared" si="6"/>
        <v>0</v>
      </c>
      <c r="X75">
        <f t="shared" si="6"/>
        <v>0</v>
      </c>
      <c r="Y75">
        <f t="shared" si="6"/>
        <v>0</v>
      </c>
      <c r="AA75">
        <f t="shared" si="9"/>
        <v>1</v>
      </c>
      <c r="AB75">
        <f t="shared" si="9"/>
        <v>1</v>
      </c>
      <c r="AC75">
        <f t="shared" si="9"/>
        <v>1</v>
      </c>
      <c r="AD75">
        <f t="shared" si="9"/>
        <v>1</v>
      </c>
      <c r="AE75">
        <f t="shared" si="9"/>
        <v>1</v>
      </c>
      <c r="AF75">
        <f t="shared" si="8"/>
        <v>1</v>
      </c>
      <c r="AG75">
        <f t="shared" si="8"/>
        <v>1</v>
      </c>
      <c r="AH75">
        <f t="shared" si="8"/>
        <v>1</v>
      </c>
      <c r="AI75">
        <f t="shared" si="8"/>
        <v>1</v>
      </c>
      <c r="AJ75">
        <f t="shared" si="8"/>
        <v>1</v>
      </c>
    </row>
    <row r="76" spans="1:36" ht="15.5" x14ac:dyDescent="0.35">
      <c r="A76" s="49" t="s">
        <v>89</v>
      </c>
      <c r="B76" s="25">
        <f>PIF!AB76</f>
        <v>1</v>
      </c>
      <c r="C76">
        <f>PIF!AF76</f>
        <v>0</v>
      </c>
      <c r="D76" s="47">
        <f>Prev!B74</f>
        <v>0.55257011488526087</v>
      </c>
      <c r="E76" s="47">
        <f>Prev!E74</f>
        <v>0.5371883269257145</v>
      </c>
      <c r="F76" s="47">
        <f>Prev!H74</f>
        <v>0.52635519272563835</v>
      </c>
      <c r="G76" s="47">
        <f>Prev!K74</f>
        <v>0.51122773494718321</v>
      </c>
      <c r="H76" s="47">
        <f>Prev!N74</f>
        <v>0.49593404628811077</v>
      </c>
      <c r="I76" s="47">
        <f>Prev!Q74</f>
        <v>0.48049391988852264</v>
      </c>
      <c r="J76" s="47">
        <f>Prev!T74</f>
        <v>0.46492861506572014</v>
      </c>
      <c r="K76" s="47">
        <f>Prev!W74</f>
        <v>0.44926081265609041</v>
      </c>
      <c r="L76" s="47">
        <f>Prev!Z74</f>
        <v>0.43351455413496465</v>
      </c>
      <c r="M76" s="47">
        <f>Prev!AC74</f>
        <v>0.4177151638339151</v>
      </c>
      <c r="P76">
        <f t="shared" si="7"/>
        <v>0</v>
      </c>
      <c r="Q76">
        <f t="shared" si="7"/>
        <v>0</v>
      </c>
      <c r="R76">
        <f t="shared" si="7"/>
        <v>0</v>
      </c>
      <c r="S76">
        <f t="shared" si="7"/>
        <v>0</v>
      </c>
      <c r="T76">
        <f t="shared" si="7"/>
        <v>0</v>
      </c>
      <c r="U76">
        <f t="shared" si="6"/>
        <v>0</v>
      </c>
      <c r="V76">
        <f t="shared" si="6"/>
        <v>0</v>
      </c>
      <c r="W76">
        <f t="shared" si="6"/>
        <v>0</v>
      </c>
      <c r="X76">
        <f t="shared" si="6"/>
        <v>0</v>
      </c>
      <c r="Y76">
        <f t="shared" si="6"/>
        <v>0</v>
      </c>
      <c r="AA76">
        <f t="shared" si="9"/>
        <v>1</v>
      </c>
      <c r="AB76">
        <f t="shared" si="9"/>
        <v>1</v>
      </c>
      <c r="AC76">
        <f t="shared" si="9"/>
        <v>1</v>
      </c>
      <c r="AD76">
        <f t="shared" si="9"/>
        <v>1</v>
      </c>
      <c r="AE76">
        <f t="shared" si="9"/>
        <v>1</v>
      </c>
      <c r="AF76">
        <f t="shared" si="8"/>
        <v>1</v>
      </c>
      <c r="AG76">
        <f t="shared" si="8"/>
        <v>1</v>
      </c>
      <c r="AH76">
        <f t="shared" si="8"/>
        <v>1</v>
      </c>
      <c r="AI76">
        <f t="shared" si="8"/>
        <v>1</v>
      </c>
      <c r="AJ76">
        <f t="shared" si="8"/>
        <v>1</v>
      </c>
    </row>
    <row r="77" spans="1:36" ht="15.5" x14ac:dyDescent="0.35">
      <c r="A77" s="49" t="s">
        <v>90</v>
      </c>
      <c r="B77" s="25">
        <f>PIF!AB77</f>
        <v>1</v>
      </c>
      <c r="C77">
        <f>PIF!AF77</f>
        <v>0</v>
      </c>
      <c r="D77" s="47">
        <f>Prev!B75</f>
        <v>0.5525701148852612</v>
      </c>
      <c r="E77" s="47">
        <f>Prev!E75</f>
        <v>0.53718832692571461</v>
      </c>
      <c r="F77" s="47">
        <f>Prev!H75</f>
        <v>0.52635519272563902</v>
      </c>
      <c r="G77" s="47">
        <f>Prev!K75</f>
        <v>0.51122773494718343</v>
      </c>
      <c r="H77" s="47">
        <f>Prev!N75</f>
        <v>0.49593404628811077</v>
      </c>
      <c r="I77" s="47">
        <f>Prev!Q75</f>
        <v>0.4804939198885228</v>
      </c>
      <c r="J77" s="47">
        <f>Prev!T75</f>
        <v>0.4649286150657202</v>
      </c>
      <c r="K77" s="47">
        <f>Prev!W75</f>
        <v>0.44926081265608991</v>
      </c>
      <c r="L77" s="47">
        <f>Prev!Z75</f>
        <v>0.43351455413496454</v>
      </c>
      <c r="M77" s="47">
        <f>Prev!AC75</f>
        <v>0.41771516383391494</v>
      </c>
      <c r="P77">
        <f t="shared" si="7"/>
        <v>0</v>
      </c>
      <c r="Q77">
        <f t="shared" si="7"/>
        <v>0</v>
      </c>
      <c r="R77">
        <f t="shared" si="7"/>
        <v>0</v>
      </c>
      <c r="S77">
        <f t="shared" si="7"/>
        <v>0</v>
      </c>
      <c r="T77">
        <f t="shared" si="7"/>
        <v>0</v>
      </c>
      <c r="U77">
        <f t="shared" si="6"/>
        <v>0</v>
      </c>
      <c r="V77">
        <f t="shared" si="6"/>
        <v>0</v>
      </c>
      <c r="W77">
        <f t="shared" si="6"/>
        <v>0</v>
      </c>
      <c r="X77">
        <f t="shared" si="6"/>
        <v>0</v>
      </c>
      <c r="Y77">
        <f t="shared" si="6"/>
        <v>0</v>
      </c>
      <c r="AA77">
        <f t="shared" si="9"/>
        <v>1</v>
      </c>
      <c r="AB77">
        <f t="shared" si="9"/>
        <v>1</v>
      </c>
      <c r="AC77">
        <f t="shared" si="9"/>
        <v>1</v>
      </c>
      <c r="AD77">
        <f t="shared" si="9"/>
        <v>1</v>
      </c>
      <c r="AE77">
        <f t="shared" si="9"/>
        <v>1</v>
      </c>
      <c r="AF77">
        <f t="shared" si="8"/>
        <v>1</v>
      </c>
      <c r="AG77">
        <f t="shared" si="8"/>
        <v>1</v>
      </c>
      <c r="AH77">
        <f t="shared" si="8"/>
        <v>1</v>
      </c>
      <c r="AI77">
        <f t="shared" si="8"/>
        <v>1</v>
      </c>
      <c r="AJ77">
        <f t="shared" si="8"/>
        <v>1</v>
      </c>
    </row>
    <row r="78" spans="1:36" ht="15.5" x14ac:dyDescent="0.35">
      <c r="A78" s="49" t="s">
        <v>91</v>
      </c>
      <c r="B78" s="25">
        <f>PIF!AB78</f>
        <v>1</v>
      </c>
      <c r="C78">
        <f>PIF!AF78</f>
        <v>0</v>
      </c>
      <c r="D78" s="47">
        <f>Prev!B76</f>
        <v>0.55257011488526064</v>
      </c>
      <c r="E78" s="47">
        <f>Prev!E76</f>
        <v>0.5371883269257145</v>
      </c>
      <c r="F78" s="47">
        <f>Prev!H76</f>
        <v>0.52635519272563835</v>
      </c>
      <c r="G78" s="47">
        <f>Prev!K76</f>
        <v>0.5112277349471831</v>
      </c>
      <c r="H78" s="47">
        <f>Prev!N76</f>
        <v>0.49593404628811089</v>
      </c>
      <c r="I78" s="47">
        <f>Prev!Q76</f>
        <v>0.48049391988852286</v>
      </c>
      <c r="J78" s="47">
        <f>Prev!T76</f>
        <v>0.4649286150657202</v>
      </c>
      <c r="K78" s="47">
        <f>Prev!W76</f>
        <v>0.44926081265609036</v>
      </c>
      <c r="L78" s="47">
        <f>Prev!Z76</f>
        <v>0.43351455413496437</v>
      </c>
      <c r="M78" s="47">
        <f>Prev!AC76</f>
        <v>0.41771516383391522</v>
      </c>
      <c r="P78">
        <f t="shared" si="7"/>
        <v>0</v>
      </c>
      <c r="Q78">
        <f t="shared" si="7"/>
        <v>0</v>
      </c>
      <c r="R78">
        <f t="shared" si="7"/>
        <v>0</v>
      </c>
      <c r="S78">
        <f t="shared" si="7"/>
        <v>0</v>
      </c>
      <c r="T78">
        <f t="shared" si="7"/>
        <v>0</v>
      </c>
      <c r="U78">
        <f t="shared" si="6"/>
        <v>0</v>
      </c>
      <c r="V78">
        <f t="shared" si="6"/>
        <v>0</v>
      </c>
      <c r="W78">
        <f t="shared" si="6"/>
        <v>0</v>
      </c>
      <c r="X78">
        <f t="shared" si="6"/>
        <v>0</v>
      </c>
      <c r="Y78">
        <f t="shared" si="6"/>
        <v>0</v>
      </c>
      <c r="AA78">
        <f t="shared" si="9"/>
        <v>1</v>
      </c>
      <c r="AB78">
        <f t="shared" si="9"/>
        <v>1</v>
      </c>
      <c r="AC78">
        <f t="shared" si="9"/>
        <v>1</v>
      </c>
      <c r="AD78">
        <f t="shared" si="9"/>
        <v>1</v>
      </c>
      <c r="AE78">
        <f t="shared" si="9"/>
        <v>1</v>
      </c>
      <c r="AF78">
        <f t="shared" si="8"/>
        <v>1</v>
      </c>
      <c r="AG78">
        <f t="shared" si="8"/>
        <v>1</v>
      </c>
      <c r="AH78">
        <f t="shared" si="8"/>
        <v>1</v>
      </c>
      <c r="AI78">
        <f t="shared" si="8"/>
        <v>1</v>
      </c>
      <c r="AJ78">
        <f t="shared" si="8"/>
        <v>1</v>
      </c>
    </row>
    <row r="79" spans="1:36" ht="15.5" x14ac:dyDescent="0.35">
      <c r="A79" s="49" t="s">
        <v>92</v>
      </c>
      <c r="B79" s="25">
        <f>PIF!AB79</f>
        <v>1</v>
      </c>
      <c r="C79">
        <f>PIF!AF79</f>
        <v>0</v>
      </c>
      <c r="D79" s="47">
        <f>Prev!B77</f>
        <v>0.55257011488526087</v>
      </c>
      <c r="E79" s="47">
        <f>Prev!E77</f>
        <v>0.53718832692571472</v>
      </c>
      <c r="F79" s="47">
        <f>Prev!H77</f>
        <v>0.5263551927256388</v>
      </c>
      <c r="G79" s="47">
        <f>Prev!K77</f>
        <v>0.5112277349471831</v>
      </c>
      <c r="H79" s="47">
        <f>Prev!N77</f>
        <v>0.49593404628811066</v>
      </c>
      <c r="I79" s="47">
        <f>Prev!Q77</f>
        <v>0.48049391988852264</v>
      </c>
      <c r="J79" s="47">
        <f>Prev!T77</f>
        <v>0.46492861506572014</v>
      </c>
      <c r="K79" s="47">
        <f>Prev!W77</f>
        <v>0.44926081265609036</v>
      </c>
      <c r="L79" s="47">
        <f>Prev!Z77</f>
        <v>0.43351455413496437</v>
      </c>
      <c r="M79" s="47">
        <f>Prev!AC77</f>
        <v>0.4177151638339151</v>
      </c>
      <c r="P79">
        <f t="shared" si="7"/>
        <v>0</v>
      </c>
      <c r="Q79">
        <f t="shared" si="7"/>
        <v>0</v>
      </c>
      <c r="R79">
        <f t="shared" si="7"/>
        <v>0</v>
      </c>
      <c r="S79">
        <f t="shared" si="7"/>
        <v>0</v>
      </c>
      <c r="T79">
        <f t="shared" si="7"/>
        <v>0</v>
      </c>
      <c r="U79">
        <f t="shared" si="6"/>
        <v>0</v>
      </c>
      <c r="V79">
        <f t="shared" si="6"/>
        <v>0</v>
      </c>
      <c r="W79">
        <f t="shared" si="6"/>
        <v>0</v>
      </c>
      <c r="X79">
        <f t="shared" si="6"/>
        <v>0</v>
      </c>
      <c r="Y79">
        <f t="shared" si="6"/>
        <v>0</v>
      </c>
      <c r="AA79">
        <f t="shared" si="9"/>
        <v>1</v>
      </c>
      <c r="AB79">
        <f t="shared" si="9"/>
        <v>1</v>
      </c>
      <c r="AC79">
        <f t="shared" si="9"/>
        <v>1</v>
      </c>
      <c r="AD79">
        <f t="shared" si="9"/>
        <v>1</v>
      </c>
      <c r="AE79">
        <f t="shared" si="9"/>
        <v>1</v>
      </c>
      <c r="AF79">
        <f t="shared" si="8"/>
        <v>1</v>
      </c>
      <c r="AG79">
        <f t="shared" si="8"/>
        <v>1</v>
      </c>
      <c r="AH79">
        <f t="shared" si="8"/>
        <v>1</v>
      </c>
      <c r="AI79">
        <f t="shared" si="8"/>
        <v>1</v>
      </c>
      <c r="AJ79">
        <f t="shared" si="8"/>
        <v>1</v>
      </c>
    </row>
    <row r="80" spans="1:36" ht="15.5" x14ac:dyDescent="0.35">
      <c r="A80" s="49" t="s">
        <v>93</v>
      </c>
      <c r="B80" s="25">
        <f>PIF!AB80</f>
        <v>1</v>
      </c>
      <c r="C80">
        <f>PIF!AF80</f>
        <v>0</v>
      </c>
      <c r="D80" s="47">
        <f>Prev!B78</f>
        <v>0.55257011488526087</v>
      </c>
      <c r="E80" s="47">
        <f>Prev!E78</f>
        <v>0.53718832692571483</v>
      </c>
      <c r="F80" s="47">
        <f>Prev!H78</f>
        <v>0.52635519272563869</v>
      </c>
      <c r="G80" s="47">
        <f>Prev!K78</f>
        <v>0.51122773494718343</v>
      </c>
      <c r="H80" s="47">
        <f>Prev!N78</f>
        <v>0.49593404628811089</v>
      </c>
      <c r="I80" s="47">
        <f>Prev!Q78</f>
        <v>0.4804939198885228</v>
      </c>
      <c r="J80" s="47">
        <f>Prev!T78</f>
        <v>0.46492861506572031</v>
      </c>
      <c r="K80" s="47">
        <f>Prev!W78</f>
        <v>0.44926081265609058</v>
      </c>
      <c r="L80" s="47">
        <f>Prev!Z78</f>
        <v>0.43351455413496454</v>
      </c>
      <c r="M80" s="47">
        <f>Prev!AC78</f>
        <v>0.41771516383391499</v>
      </c>
      <c r="P80">
        <f t="shared" si="7"/>
        <v>0</v>
      </c>
      <c r="Q80">
        <f t="shared" si="7"/>
        <v>0</v>
      </c>
      <c r="R80">
        <f t="shared" si="7"/>
        <v>0</v>
      </c>
      <c r="S80">
        <f t="shared" si="7"/>
        <v>0</v>
      </c>
      <c r="T80">
        <f t="shared" si="7"/>
        <v>0</v>
      </c>
      <c r="U80">
        <f t="shared" si="6"/>
        <v>0</v>
      </c>
      <c r="V80">
        <f t="shared" si="6"/>
        <v>0</v>
      </c>
      <c r="W80">
        <f t="shared" si="6"/>
        <v>0</v>
      </c>
      <c r="X80">
        <f t="shared" si="6"/>
        <v>0</v>
      </c>
      <c r="Y80">
        <f t="shared" si="6"/>
        <v>0</v>
      </c>
      <c r="AA80">
        <f t="shared" si="9"/>
        <v>1</v>
      </c>
      <c r="AB80">
        <f t="shared" si="9"/>
        <v>1</v>
      </c>
      <c r="AC80">
        <f t="shared" si="9"/>
        <v>1</v>
      </c>
      <c r="AD80">
        <f t="shared" si="9"/>
        <v>1</v>
      </c>
      <c r="AE80">
        <f t="shared" si="9"/>
        <v>1</v>
      </c>
      <c r="AF80">
        <f t="shared" si="8"/>
        <v>1</v>
      </c>
      <c r="AG80">
        <f t="shared" si="8"/>
        <v>1</v>
      </c>
      <c r="AH80">
        <f t="shared" si="8"/>
        <v>1</v>
      </c>
      <c r="AI80">
        <f t="shared" si="8"/>
        <v>1</v>
      </c>
      <c r="AJ80">
        <f t="shared" si="8"/>
        <v>1</v>
      </c>
    </row>
    <row r="81" spans="1:36" ht="15.5" x14ac:dyDescent="0.35">
      <c r="A81" s="49" t="s">
        <v>94</v>
      </c>
      <c r="B81" s="25">
        <f>PIF!AB81</f>
        <v>1</v>
      </c>
      <c r="C81">
        <f>PIF!AF81</f>
        <v>0</v>
      </c>
      <c r="D81" s="47">
        <f>Prev!B79</f>
        <v>0.55257011488526087</v>
      </c>
      <c r="E81" s="47">
        <f>Prev!E79</f>
        <v>0.53718832692571472</v>
      </c>
      <c r="F81" s="47">
        <f>Prev!H79</f>
        <v>0.52635519272563835</v>
      </c>
      <c r="G81" s="47">
        <f>Prev!K79</f>
        <v>0.51122773494718332</v>
      </c>
      <c r="H81" s="47">
        <f>Prev!N79</f>
        <v>0.49593404628811077</v>
      </c>
      <c r="I81" s="47">
        <f>Prev!Q79</f>
        <v>0.48049391988852264</v>
      </c>
      <c r="J81" s="47">
        <f>Prev!T79</f>
        <v>0.4649286150657202</v>
      </c>
      <c r="K81" s="47">
        <f>Prev!W79</f>
        <v>0.44926081265609036</v>
      </c>
      <c r="L81" s="47">
        <f>Prev!Z79</f>
        <v>0.43351455413496454</v>
      </c>
      <c r="M81" s="47">
        <f>Prev!AC79</f>
        <v>0.41771516383391505</v>
      </c>
      <c r="P81">
        <f t="shared" si="7"/>
        <v>0</v>
      </c>
      <c r="Q81">
        <f t="shared" si="7"/>
        <v>0</v>
      </c>
      <c r="R81">
        <f t="shared" si="7"/>
        <v>0</v>
      </c>
      <c r="S81">
        <f t="shared" si="7"/>
        <v>0</v>
      </c>
      <c r="T81">
        <f t="shared" si="7"/>
        <v>0</v>
      </c>
      <c r="U81">
        <f t="shared" si="6"/>
        <v>0</v>
      </c>
      <c r="V81">
        <f t="shared" si="6"/>
        <v>0</v>
      </c>
      <c r="W81">
        <f t="shared" si="6"/>
        <v>0</v>
      </c>
      <c r="X81">
        <f t="shared" si="6"/>
        <v>0</v>
      </c>
      <c r="Y81">
        <f t="shared" si="6"/>
        <v>0</v>
      </c>
      <c r="AA81">
        <f t="shared" si="9"/>
        <v>1</v>
      </c>
      <c r="AB81">
        <f t="shared" si="9"/>
        <v>1</v>
      </c>
      <c r="AC81">
        <f t="shared" si="9"/>
        <v>1</v>
      </c>
      <c r="AD81">
        <f t="shared" si="9"/>
        <v>1</v>
      </c>
      <c r="AE81">
        <f t="shared" si="9"/>
        <v>1</v>
      </c>
      <c r="AF81">
        <f t="shared" si="8"/>
        <v>1</v>
      </c>
      <c r="AG81">
        <f t="shared" si="8"/>
        <v>1</v>
      </c>
      <c r="AH81">
        <f t="shared" si="8"/>
        <v>1</v>
      </c>
      <c r="AI81">
        <f t="shared" si="8"/>
        <v>1</v>
      </c>
      <c r="AJ81">
        <f t="shared" si="8"/>
        <v>1</v>
      </c>
    </row>
    <row r="82" spans="1:36" ht="15.5" x14ac:dyDescent="0.35">
      <c r="A82" s="49" t="s">
        <v>95</v>
      </c>
      <c r="B82" s="25">
        <f>PIF!AB82</f>
        <v>1</v>
      </c>
      <c r="C82">
        <f>PIF!AF82</f>
        <v>0</v>
      </c>
      <c r="D82" s="47">
        <f>Prev!B80</f>
        <v>0.55257011488526087</v>
      </c>
      <c r="E82" s="47">
        <f>Prev!E80</f>
        <v>0.53718832692571483</v>
      </c>
      <c r="F82" s="47">
        <f>Prev!H80</f>
        <v>0.52635519272563869</v>
      </c>
      <c r="G82" s="47">
        <f>Prev!K80</f>
        <v>0.51122773494718343</v>
      </c>
      <c r="H82" s="47">
        <f>Prev!N80</f>
        <v>0.495934046288111</v>
      </c>
      <c r="I82" s="47">
        <f>Prev!Q80</f>
        <v>0.48049391988852269</v>
      </c>
      <c r="J82" s="47">
        <f>Prev!T80</f>
        <v>0.46492861506572036</v>
      </c>
      <c r="K82" s="47">
        <f>Prev!W80</f>
        <v>0.44926081265609019</v>
      </c>
      <c r="L82" s="47">
        <f>Prev!Z80</f>
        <v>0.43351455413496454</v>
      </c>
      <c r="M82" s="47">
        <f>Prev!AC80</f>
        <v>0.4177151638339151</v>
      </c>
      <c r="P82">
        <f t="shared" si="7"/>
        <v>0</v>
      </c>
      <c r="Q82">
        <f t="shared" si="7"/>
        <v>0</v>
      </c>
      <c r="R82">
        <f t="shared" si="7"/>
        <v>0</v>
      </c>
      <c r="S82">
        <f t="shared" si="7"/>
        <v>0</v>
      </c>
      <c r="T82">
        <f t="shared" si="7"/>
        <v>0</v>
      </c>
      <c r="U82">
        <f t="shared" si="6"/>
        <v>0</v>
      </c>
      <c r="V82">
        <f t="shared" si="6"/>
        <v>0</v>
      </c>
      <c r="W82">
        <f t="shared" si="6"/>
        <v>0</v>
      </c>
      <c r="X82">
        <f t="shared" si="6"/>
        <v>0</v>
      </c>
      <c r="Y82">
        <f t="shared" si="6"/>
        <v>0</v>
      </c>
      <c r="AA82">
        <f t="shared" si="9"/>
        <v>1</v>
      </c>
      <c r="AB82">
        <f t="shared" si="9"/>
        <v>1</v>
      </c>
      <c r="AC82">
        <f t="shared" si="9"/>
        <v>1</v>
      </c>
      <c r="AD82">
        <f t="shared" si="9"/>
        <v>1</v>
      </c>
      <c r="AE82">
        <f t="shared" si="9"/>
        <v>1</v>
      </c>
      <c r="AF82">
        <f t="shared" si="8"/>
        <v>1</v>
      </c>
      <c r="AG82">
        <f t="shared" si="8"/>
        <v>1</v>
      </c>
      <c r="AH82">
        <f t="shared" si="8"/>
        <v>1</v>
      </c>
      <c r="AI82">
        <f t="shared" si="8"/>
        <v>1</v>
      </c>
      <c r="AJ82">
        <f t="shared" si="8"/>
        <v>1</v>
      </c>
    </row>
    <row r="83" spans="1:36" ht="15.5" x14ac:dyDescent="0.35">
      <c r="A83" s="49" t="s">
        <v>96</v>
      </c>
      <c r="B83" s="25">
        <f>PIF!AB83</f>
        <v>1</v>
      </c>
      <c r="C83">
        <f>PIF!AF83</f>
        <v>0</v>
      </c>
      <c r="D83" s="47">
        <f>Prev!B81</f>
        <v>0.55257011488526053</v>
      </c>
      <c r="E83" s="47">
        <f>Prev!E81</f>
        <v>0.53718832692571483</v>
      </c>
      <c r="F83" s="47">
        <f>Prev!H81</f>
        <v>0.52635519272563869</v>
      </c>
      <c r="G83" s="47">
        <f>Prev!K81</f>
        <v>0.51122773494718332</v>
      </c>
      <c r="H83" s="47">
        <f>Prev!N81</f>
        <v>0.495934046288111</v>
      </c>
      <c r="I83" s="47">
        <f>Prev!Q81</f>
        <v>0.48049391988852275</v>
      </c>
      <c r="J83" s="47">
        <f>Prev!T81</f>
        <v>0.46492861506572036</v>
      </c>
      <c r="K83" s="47">
        <f>Prev!W81</f>
        <v>0.44926081265609019</v>
      </c>
      <c r="L83" s="47">
        <f>Prev!Z81</f>
        <v>0.43351455413496437</v>
      </c>
      <c r="M83" s="47">
        <f>Prev!AC81</f>
        <v>0.41771516383391527</v>
      </c>
      <c r="P83">
        <f t="shared" si="7"/>
        <v>0</v>
      </c>
      <c r="Q83">
        <f t="shared" si="7"/>
        <v>0</v>
      </c>
      <c r="R83">
        <f t="shared" si="7"/>
        <v>0</v>
      </c>
      <c r="S83">
        <f t="shared" si="7"/>
        <v>0</v>
      </c>
      <c r="T83">
        <f t="shared" si="7"/>
        <v>0</v>
      </c>
      <c r="U83">
        <f t="shared" si="6"/>
        <v>0</v>
      </c>
      <c r="V83">
        <f t="shared" si="6"/>
        <v>0</v>
      </c>
      <c r="W83">
        <f t="shared" si="6"/>
        <v>0</v>
      </c>
      <c r="X83">
        <f t="shared" si="6"/>
        <v>0</v>
      </c>
      <c r="Y83">
        <f t="shared" si="6"/>
        <v>0</v>
      </c>
      <c r="AA83">
        <f t="shared" si="9"/>
        <v>1</v>
      </c>
      <c r="AB83">
        <f t="shared" si="9"/>
        <v>1</v>
      </c>
      <c r="AC83">
        <f t="shared" si="9"/>
        <v>1</v>
      </c>
      <c r="AD83">
        <f t="shared" si="9"/>
        <v>1</v>
      </c>
      <c r="AE83">
        <f t="shared" si="9"/>
        <v>1</v>
      </c>
      <c r="AF83">
        <f t="shared" si="8"/>
        <v>1</v>
      </c>
      <c r="AG83">
        <f t="shared" si="8"/>
        <v>1</v>
      </c>
      <c r="AH83">
        <f t="shared" si="8"/>
        <v>1</v>
      </c>
      <c r="AI83">
        <f t="shared" si="8"/>
        <v>1</v>
      </c>
      <c r="AJ83">
        <f t="shared" si="8"/>
        <v>1</v>
      </c>
    </row>
    <row r="84" spans="1:36" ht="15.5" x14ac:dyDescent="0.35">
      <c r="A84" s="49" t="s">
        <v>97</v>
      </c>
      <c r="B84" s="25">
        <f>PIF!AB84</f>
        <v>1</v>
      </c>
      <c r="C84">
        <f>PIF!AF84</f>
        <v>0</v>
      </c>
      <c r="D84" s="47">
        <f>Prev!B82</f>
        <v>0.55257011488526087</v>
      </c>
      <c r="E84" s="47">
        <f>Prev!E82</f>
        <v>0.53718832692571483</v>
      </c>
      <c r="F84" s="47">
        <f>Prev!H82</f>
        <v>0.52635519272563869</v>
      </c>
      <c r="G84" s="47">
        <f>Prev!K82</f>
        <v>0.51122773494718343</v>
      </c>
      <c r="H84" s="47">
        <f>Prev!N82</f>
        <v>0.495934046288111</v>
      </c>
      <c r="I84" s="47">
        <f>Prev!Q82</f>
        <v>0.48049391988852269</v>
      </c>
      <c r="J84" s="47">
        <f>Prev!T82</f>
        <v>0.46492861506572036</v>
      </c>
      <c r="K84" s="47">
        <f>Prev!W82</f>
        <v>0.44926081265609019</v>
      </c>
      <c r="L84" s="47">
        <f>Prev!Z82</f>
        <v>0.43351455413496454</v>
      </c>
      <c r="M84" s="47">
        <f>Prev!AC82</f>
        <v>0.4177151638339151</v>
      </c>
      <c r="P84">
        <f t="shared" si="7"/>
        <v>0</v>
      </c>
      <c r="Q84">
        <f t="shared" si="7"/>
        <v>0</v>
      </c>
      <c r="R84">
        <f t="shared" si="7"/>
        <v>0</v>
      </c>
      <c r="S84">
        <f t="shared" si="7"/>
        <v>0</v>
      </c>
      <c r="T84">
        <f t="shared" si="7"/>
        <v>0</v>
      </c>
      <c r="U84">
        <f t="shared" si="6"/>
        <v>0</v>
      </c>
      <c r="V84">
        <f t="shared" si="6"/>
        <v>0</v>
      </c>
      <c r="W84">
        <f t="shared" si="6"/>
        <v>0</v>
      </c>
      <c r="X84">
        <f t="shared" si="6"/>
        <v>0</v>
      </c>
      <c r="Y84">
        <f t="shared" si="6"/>
        <v>0</v>
      </c>
      <c r="AA84">
        <f t="shared" si="9"/>
        <v>1</v>
      </c>
      <c r="AB84">
        <f t="shared" si="9"/>
        <v>1</v>
      </c>
      <c r="AC84">
        <f t="shared" si="9"/>
        <v>1</v>
      </c>
      <c r="AD84">
        <f t="shared" si="9"/>
        <v>1</v>
      </c>
      <c r="AE84">
        <f t="shared" si="9"/>
        <v>1</v>
      </c>
      <c r="AF84">
        <f t="shared" si="8"/>
        <v>1</v>
      </c>
      <c r="AG84">
        <f t="shared" si="8"/>
        <v>1</v>
      </c>
      <c r="AH84">
        <f t="shared" si="8"/>
        <v>1</v>
      </c>
      <c r="AI84">
        <f t="shared" si="8"/>
        <v>1</v>
      </c>
      <c r="AJ84">
        <f t="shared" si="8"/>
        <v>1</v>
      </c>
    </row>
    <row r="85" spans="1:36" ht="15.5" x14ac:dyDescent="0.35">
      <c r="A85" s="49" t="s">
        <v>98</v>
      </c>
      <c r="B85" s="25">
        <f>PIF!AB85</f>
        <v>1</v>
      </c>
      <c r="C85">
        <f>PIF!AF85</f>
        <v>0</v>
      </c>
      <c r="D85" s="47">
        <f>Prev!B83</f>
        <v>0.55257011488526087</v>
      </c>
      <c r="E85" s="47">
        <f>Prev!E83</f>
        <v>0.53718832692571483</v>
      </c>
      <c r="F85" s="47">
        <f>Prev!H83</f>
        <v>0.52635519272563869</v>
      </c>
      <c r="G85" s="47">
        <f>Prev!K83</f>
        <v>0.51122773494718343</v>
      </c>
      <c r="H85" s="47">
        <f>Prev!N83</f>
        <v>0.495934046288111</v>
      </c>
      <c r="I85" s="47">
        <f>Prev!Q83</f>
        <v>0.48049391988852269</v>
      </c>
      <c r="J85" s="47">
        <f>Prev!T83</f>
        <v>0.46492861506572036</v>
      </c>
      <c r="K85" s="47">
        <f>Prev!W83</f>
        <v>0.44926081265609019</v>
      </c>
      <c r="L85" s="47">
        <f>Prev!Z83</f>
        <v>0.43351455413496454</v>
      </c>
      <c r="M85" s="47">
        <f>Prev!AC83</f>
        <v>0.4177151638339151</v>
      </c>
      <c r="P85">
        <f t="shared" si="7"/>
        <v>0</v>
      </c>
      <c r="Q85">
        <f t="shared" si="7"/>
        <v>0</v>
      </c>
      <c r="R85">
        <f t="shared" si="7"/>
        <v>0</v>
      </c>
      <c r="S85">
        <f t="shared" si="7"/>
        <v>0</v>
      </c>
      <c r="T85">
        <f t="shared" si="7"/>
        <v>0</v>
      </c>
      <c r="U85">
        <f t="shared" si="6"/>
        <v>0</v>
      </c>
      <c r="V85">
        <f t="shared" si="6"/>
        <v>0</v>
      </c>
      <c r="W85">
        <f t="shared" si="6"/>
        <v>0</v>
      </c>
      <c r="X85">
        <f t="shared" si="6"/>
        <v>0</v>
      </c>
      <c r="Y85">
        <f t="shared" si="6"/>
        <v>0</v>
      </c>
      <c r="AA85">
        <f t="shared" si="9"/>
        <v>1</v>
      </c>
      <c r="AB85">
        <f t="shared" si="9"/>
        <v>1</v>
      </c>
      <c r="AC85">
        <f t="shared" si="9"/>
        <v>1</v>
      </c>
      <c r="AD85">
        <f t="shared" si="9"/>
        <v>1</v>
      </c>
      <c r="AE85">
        <f t="shared" si="9"/>
        <v>1</v>
      </c>
      <c r="AF85">
        <f t="shared" si="8"/>
        <v>1</v>
      </c>
      <c r="AG85">
        <f t="shared" si="8"/>
        <v>1</v>
      </c>
      <c r="AH85">
        <f t="shared" si="8"/>
        <v>1</v>
      </c>
      <c r="AI85">
        <f t="shared" si="8"/>
        <v>1</v>
      </c>
      <c r="AJ85">
        <f t="shared" si="8"/>
        <v>1</v>
      </c>
    </row>
    <row r="86" spans="1:36" ht="15.5" x14ac:dyDescent="0.35">
      <c r="A86" s="49" t="s">
        <v>99</v>
      </c>
      <c r="B86" s="25">
        <f>PIF!AB86</f>
        <v>1</v>
      </c>
      <c r="C86">
        <f>PIF!AF86</f>
        <v>0</v>
      </c>
      <c r="D86" s="47">
        <f>Prev!B84</f>
        <v>0.55257011488526053</v>
      </c>
      <c r="E86" s="47">
        <f>Prev!E84</f>
        <v>0.53718832692571483</v>
      </c>
      <c r="F86" s="47">
        <f>Prev!H84</f>
        <v>0.52635519272563869</v>
      </c>
      <c r="G86" s="47">
        <f>Prev!K84</f>
        <v>0.51122773494718332</v>
      </c>
      <c r="H86" s="47">
        <f>Prev!N84</f>
        <v>0.495934046288111</v>
      </c>
      <c r="I86" s="47">
        <f>Prev!Q84</f>
        <v>0.48049391988852275</v>
      </c>
      <c r="J86" s="47">
        <f>Prev!T84</f>
        <v>0.46492861506572036</v>
      </c>
      <c r="K86" s="47">
        <f>Prev!W84</f>
        <v>0.44926081265609019</v>
      </c>
      <c r="L86" s="47">
        <f>Prev!Z84</f>
        <v>0.43351455413496437</v>
      </c>
      <c r="M86" s="47">
        <f>Prev!AC84</f>
        <v>0.41771516383391527</v>
      </c>
      <c r="P86">
        <f t="shared" si="7"/>
        <v>0</v>
      </c>
      <c r="Q86">
        <f t="shared" si="7"/>
        <v>0</v>
      </c>
      <c r="R86">
        <f t="shared" si="7"/>
        <v>0</v>
      </c>
      <c r="S86">
        <f t="shared" si="7"/>
        <v>0</v>
      </c>
      <c r="T86">
        <f t="shared" si="7"/>
        <v>0</v>
      </c>
      <c r="U86">
        <f t="shared" si="6"/>
        <v>0</v>
      </c>
      <c r="V86">
        <f t="shared" si="6"/>
        <v>0</v>
      </c>
      <c r="W86">
        <f t="shared" si="6"/>
        <v>0</v>
      </c>
      <c r="X86">
        <f t="shared" si="6"/>
        <v>0</v>
      </c>
      <c r="Y86">
        <f t="shared" si="6"/>
        <v>0</v>
      </c>
      <c r="AA86">
        <f t="shared" si="9"/>
        <v>1</v>
      </c>
      <c r="AB86">
        <f t="shared" si="9"/>
        <v>1</v>
      </c>
      <c r="AC86">
        <f t="shared" si="9"/>
        <v>1</v>
      </c>
      <c r="AD86">
        <f t="shared" si="9"/>
        <v>1</v>
      </c>
      <c r="AE86">
        <f t="shared" si="9"/>
        <v>1</v>
      </c>
      <c r="AF86">
        <f t="shared" si="8"/>
        <v>1</v>
      </c>
      <c r="AG86">
        <f t="shared" si="8"/>
        <v>1</v>
      </c>
      <c r="AH86">
        <f t="shared" si="8"/>
        <v>1</v>
      </c>
      <c r="AI86">
        <f t="shared" si="8"/>
        <v>1</v>
      </c>
      <c r="AJ86">
        <f t="shared" si="8"/>
        <v>1</v>
      </c>
    </row>
    <row r="87" spans="1:36" ht="15.5" x14ac:dyDescent="0.35">
      <c r="A87" s="49" t="s">
        <v>100</v>
      </c>
      <c r="B87" s="25">
        <f>PIF!AB87</f>
        <v>1</v>
      </c>
      <c r="C87">
        <f>PIF!AF87</f>
        <v>0</v>
      </c>
      <c r="D87" s="47">
        <f>Prev!B85</f>
        <v>0.55257011488526087</v>
      </c>
      <c r="E87" s="47">
        <f>Prev!E85</f>
        <v>0.5371883269257145</v>
      </c>
      <c r="F87" s="47">
        <f>Prev!H85</f>
        <v>0.52635519272563835</v>
      </c>
      <c r="G87" s="47">
        <f>Prev!K85</f>
        <v>0.5112277349471831</v>
      </c>
      <c r="H87" s="47">
        <f>Prev!N85</f>
        <v>0.49593404628811077</v>
      </c>
      <c r="I87" s="47">
        <f>Prev!Q85</f>
        <v>0.48049391988852264</v>
      </c>
      <c r="J87" s="47">
        <f>Prev!T85</f>
        <v>0.46492861506572025</v>
      </c>
      <c r="K87" s="47">
        <f>Prev!W85</f>
        <v>0.44926081265609041</v>
      </c>
      <c r="L87" s="47">
        <f>Prev!Z85</f>
        <v>0.43351455413496454</v>
      </c>
      <c r="M87" s="47">
        <f>Prev!AC85</f>
        <v>0.41771516383391516</v>
      </c>
      <c r="P87">
        <f t="shared" si="7"/>
        <v>0</v>
      </c>
      <c r="Q87">
        <f t="shared" si="7"/>
        <v>0</v>
      </c>
      <c r="R87">
        <f t="shared" si="7"/>
        <v>0</v>
      </c>
      <c r="S87">
        <f t="shared" si="7"/>
        <v>0</v>
      </c>
      <c r="T87">
        <f t="shared" si="7"/>
        <v>0</v>
      </c>
      <c r="U87">
        <f t="shared" si="6"/>
        <v>0</v>
      </c>
      <c r="V87">
        <f t="shared" si="6"/>
        <v>0</v>
      </c>
      <c r="W87">
        <f t="shared" si="6"/>
        <v>0</v>
      </c>
      <c r="X87">
        <f t="shared" si="6"/>
        <v>0</v>
      </c>
      <c r="Y87">
        <f t="shared" si="6"/>
        <v>0</v>
      </c>
      <c r="AA87">
        <f t="shared" si="9"/>
        <v>1</v>
      </c>
      <c r="AB87">
        <f t="shared" si="9"/>
        <v>1</v>
      </c>
      <c r="AC87">
        <f t="shared" si="9"/>
        <v>1</v>
      </c>
      <c r="AD87">
        <f t="shared" si="9"/>
        <v>1</v>
      </c>
      <c r="AE87">
        <f t="shared" si="9"/>
        <v>1</v>
      </c>
      <c r="AF87">
        <f t="shared" si="8"/>
        <v>1</v>
      </c>
      <c r="AG87">
        <f t="shared" si="8"/>
        <v>1</v>
      </c>
      <c r="AH87">
        <f t="shared" si="8"/>
        <v>1</v>
      </c>
      <c r="AI87">
        <f t="shared" si="8"/>
        <v>1</v>
      </c>
      <c r="AJ87">
        <f t="shared" si="8"/>
        <v>1</v>
      </c>
    </row>
    <row r="88" spans="1:36" ht="15.5" x14ac:dyDescent="0.35">
      <c r="A88" s="49" t="s">
        <v>101</v>
      </c>
      <c r="B88" s="25">
        <f>PIF!AB88</f>
        <v>1</v>
      </c>
      <c r="C88">
        <f>PIF!AF88</f>
        <v>0</v>
      </c>
      <c r="D88" s="47">
        <f>Prev!B86</f>
        <v>0.55257011488526087</v>
      </c>
      <c r="E88" s="47">
        <f>Prev!E86</f>
        <v>0.5371883269257145</v>
      </c>
      <c r="F88" s="47">
        <f>Prev!H86</f>
        <v>0.52635519272563835</v>
      </c>
      <c r="G88" s="47">
        <f>Prev!K86</f>
        <v>0.5112277349471831</v>
      </c>
      <c r="H88" s="47">
        <f>Prev!N86</f>
        <v>0.49593404628811077</v>
      </c>
      <c r="I88" s="47">
        <f>Prev!Q86</f>
        <v>0.48049391988852264</v>
      </c>
      <c r="J88" s="47">
        <f>Prev!T86</f>
        <v>0.46492861506572025</v>
      </c>
      <c r="K88" s="47">
        <f>Prev!W86</f>
        <v>0.44926081265609041</v>
      </c>
      <c r="L88" s="47">
        <f>Prev!Z86</f>
        <v>0.43351455413496454</v>
      </c>
      <c r="M88" s="47">
        <f>Prev!AC86</f>
        <v>0.41771516383391516</v>
      </c>
      <c r="P88">
        <f t="shared" si="7"/>
        <v>0</v>
      </c>
      <c r="Q88">
        <f t="shared" si="7"/>
        <v>0</v>
      </c>
      <c r="R88">
        <f t="shared" si="7"/>
        <v>0</v>
      </c>
      <c r="S88">
        <f t="shared" si="7"/>
        <v>0</v>
      </c>
      <c r="T88">
        <f t="shared" si="7"/>
        <v>0</v>
      </c>
      <c r="U88">
        <f t="shared" si="6"/>
        <v>0</v>
      </c>
      <c r="V88">
        <f t="shared" si="6"/>
        <v>0</v>
      </c>
      <c r="W88">
        <f t="shared" si="6"/>
        <v>0</v>
      </c>
      <c r="X88">
        <f t="shared" si="6"/>
        <v>0</v>
      </c>
      <c r="Y88">
        <f t="shared" si="6"/>
        <v>0</v>
      </c>
      <c r="AA88">
        <f t="shared" si="9"/>
        <v>1</v>
      </c>
      <c r="AB88">
        <f t="shared" si="9"/>
        <v>1</v>
      </c>
      <c r="AC88">
        <f t="shared" si="9"/>
        <v>1</v>
      </c>
      <c r="AD88">
        <f t="shared" si="9"/>
        <v>1</v>
      </c>
      <c r="AE88">
        <f t="shared" si="9"/>
        <v>1</v>
      </c>
      <c r="AF88">
        <f t="shared" si="8"/>
        <v>1</v>
      </c>
      <c r="AG88">
        <f t="shared" si="8"/>
        <v>1</v>
      </c>
      <c r="AH88">
        <f t="shared" si="8"/>
        <v>1</v>
      </c>
      <c r="AI88">
        <f t="shared" si="8"/>
        <v>1</v>
      </c>
      <c r="AJ88">
        <f t="shared" si="8"/>
        <v>1</v>
      </c>
    </row>
    <row r="89" spans="1:36" ht="15.5" x14ac:dyDescent="0.35">
      <c r="A89" s="49" t="s">
        <v>102</v>
      </c>
      <c r="B89" s="25">
        <f>PIF!AB89</f>
        <v>1</v>
      </c>
      <c r="C89">
        <f>PIF!AF89</f>
        <v>0</v>
      </c>
      <c r="D89" s="47">
        <f>Prev!B87</f>
        <v>0.5525701148852612</v>
      </c>
      <c r="E89" s="47">
        <f>Prev!E87</f>
        <v>0.53718832692571483</v>
      </c>
      <c r="F89" s="47">
        <f>Prev!H87</f>
        <v>0.5263551927256388</v>
      </c>
      <c r="G89" s="47">
        <f>Prev!K87</f>
        <v>0.51122773494718343</v>
      </c>
      <c r="H89" s="47">
        <f>Prev!N87</f>
        <v>0.49593404628811066</v>
      </c>
      <c r="I89" s="47">
        <f>Prev!Q87</f>
        <v>0.4804939198885228</v>
      </c>
      <c r="J89" s="47">
        <f>Prev!T87</f>
        <v>0.4649286150657202</v>
      </c>
      <c r="K89" s="47">
        <f>Prev!W87</f>
        <v>0.44926081265609041</v>
      </c>
      <c r="L89" s="47">
        <f>Prev!Z87</f>
        <v>0.43351455413496459</v>
      </c>
      <c r="M89" s="47">
        <f>Prev!AC87</f>
        <v>0.41771516383391516</v>
      </c>
      <c r="P89">
        <f t="shared" si="7"/>
        <v>0</v>
      </c>
      <c r="Q89">
        <f t="shared" si="7"/>
        <v>0</v>
      </c>
      <c r="R89">
        <f t="shared" si="7"/>
        <v>0</v>
      </c>
      <c r="S89">
        <f t="shared" si="7"/>
        <v>0</v>
      </c>
      <c r="T89">
        <f t="shared" si="7"/>
        <v>0</v>
      </c>
      <c r="U89">
        <f t="shared" si="6"/>
        <v>0</v>
      </c>
      <c r="V89">
        <f t="shared" si="6"/>
        <v>0</v>
      </c>
      <c r="W89">
        <f t="shared" si="6"/>
        <v>0</v>
      </c>
      <c r="X89">
        <f t="shared" si="6"/>
        <v>0</v>
      </c>
      <c r="Y89">
        <f t="shared" si="6"/>
        <v>0</v>
      </c>
      <c r="AA89">
        <f t="shared" si="9"/>
        <v>1</v>
      </c>
      <c r="AB89">
        <f t="shared" si="9"/>
        <v>1</v>
      </c>
      <c r="AC89">
        <f t="shared" si="9"/>
        <v>1</v>
      </c>
      <c r="AD89">
        <f t="shared" si="9"/>
        <v>1</v>
      </c>
      <c r="AE89">
        <f t="shared" si="9"/>
        <v>1</v>
      </c>
      <c r="AF89">
        <f t="shared" si="8"/>
        <v>1</v>
      </c>
      <c r="AG89">
        <f t="shared" si="8"/>
        <v>1</v>
      </c>
      <c r="AH89">
        <f t="shared" si="8"/>
        <v>1</v>
      </c>
      <c r="AI89">
        <f t="shared" si="8"/>
        <v>1</v>
      </c>
      <c r="AJ89">
        <f t="shared" si="8"/>
        <v>1</v>
      </c>
    </row>
    <row r="90" spans="1:36" ht="15.5" x14ac:dyDescent="0.35">
      <c r="A90" s="49" t="s">
        <v>103</v>
      </c>
      <c r="B90" s="25">
        <f>PIF!AB90</f>
        <v>1</v>
      </c>
      <c r="C90">
        <f>PIF!AF90</f>
        <v>0</v>
      </c>
      <c r="D90" s="47">
        <f>Prev!B88</f>
        <v>0.5525701148852612</v>
      </c>
      <c r="E90" s="47">
        <f>Prev!E88</f>
        <v>0.53718832692571483</v>
      </c>
      <c r="F90" s="47">
        <f>Prev!H88</f>
        <v>0.5263551927256388</v>
      </c>
      <c r="G90" s="47">
        <f>Prev!K88</f>
        <v>0.51122773494718343</v>
      </c>
      <c r="H90" s="47">
        <f>Prev!N88</f>
        <v>0.49593404628811066</v>
      </c>
      <c r="I90" s="47">
        <f>Prev!Q88</f>
        <v>0.4804939198885228</v>
      </c>
      <c r="J90" s="47">
        <f>Prev!T88</f>
        <v>0.4649286150657202</v>
      </c>
      <c r="K90" s="47">
        <f>Prev!W88</f>
        <v>0.44926081265609041</v>
      </c>
      <c r="L90" s="47">
        <f>Prev!Z88</f>
        <v>0.43351455413496459</v>
      </c>
      <c r="M90" s="47">
        <f>Prev!AC88</f>
        <v>0.41771516383391516</v>
      </c>
      <c r="P90">
        <f t="shared" si="7"/>
        <v>0</v>
      </c>
      <c r="Q90">
        <f t="shared" si="7"/>
        <v>0</v>
      </c>
      <c r="R90">
        <f t="shared" si="7"/>
        <v>0</v>
      </c>
      <c r="S90">
        <f t="shared" si="7"/>
        <v>0</v>
      </c>
      <c r="T90">
        <f t="shared" si="7"/>
        <v>0</v>
      </c>
      <c r="U90">
        <f t="shared" si="6"/>
        <v>0</v>
      </c>
      <c r="V90">
        <f t="shared" si="6"/>
        <v>0</v>
      </c>
      <c r="W90">
        <f t="shared" si="6"/>
        <v>0</v>
      </c>
      <c r="X90">
        <f t="shared" si="6"/>
        <v>0</v>
      </c>
      <c r="Y90">
        <f t="shared" si="6"/>
        <v>0</v>
      </c>
      <c r="AA90">
        <f t="shared" si="9"/>
        <v>1</v>
      </c>
      <c r="AB90">
        <f t="shared" si="9"/>
        <v>1</v>
      </c>
      <c r="AC90">
        <f t="shared" si="9"/>
        <v>1</v>
      </c>
      <c r="AD90">
        <f t="shared" si="9"/>
        <v>1</v>
      </c>
      <c r="AE90">
        <f t="shared" si="9"/>
        <v>1</v>
      </c>
      <c r="AF90">
        <f t="shared" si="8"/>
        <v>1</v>
      </c>
      <c r="AG90">
        <f t="shared" si="8"/>
        <v>1</v>
      </c>
      <c r="AH90">
        <f t="shared" si="8"/>
        <v>1</v>
      </c>
      <c r="AI90">
        <f t="shared" si="8"/>
        <v>1</v>
      </c>
      <c r="AJ90">
        <f t="shared" si="8"/>
        <v>1</v>
      </c>
    </row>
    <row r="91" spans="1:36" ht="15.5" x14ac:dyDescent="0.35">
      <c r="A91" s="49" t="s">
        <v>104</v>
      </c>
      <c r="B91" s="25">
        <f>PIF!AB91</f>
        <v>1</v>
      </c>
      <c r="C91">
        <f>PIF!AF91</f>
        <v>0</v>
      </c>
      <c r="D91" s="47">
        <f>Prev!B89</f>
        <v>0.5525701148852612</v>
      </c>
      <c r="E91" s="47">
        <f>Prev!E89</f>
        <v>0.53718832692571483</v>
      </c>
      <c r="F91" s="47">
        <f>Prev!H89</f>
        <v>0.5263551927256388</v>
      </c>
      <c r="G91" s="47">
        <f>Prev!K89</f>
        <v>0.51122773494718343</v>
      </c>
      <c r="H91" s="47">
        <f>Prev!N89</f>
        <v>0.49593404628811066</v>
      </c>
      <c r="I91" s="47">
        <f>Prev!Q89</f>
        <v>0.4804939198885228</v>
      </c>
      <c r="J91" s="47">
        <f>Prev!T89</f>
        <v>0.4649286150657202</v>
      </c>
      <c r="K91" s="47">
        <f>Prev!W89</f>
        <v>0.44926081265609041</v>
      </c>
      <c r="L91" s="47">
        <f>Prev!Z89</f>
        <v>0.43351455413496459</v>
      </c>
      <c r="M91" s="47">
        <f>Prev!AC89</f>
        <v>0.41771516383391516</v>
      </c>
      <c r="P91">
        <f t="shared" si="7"/>
        <v>0</v>
      </c>
      <c r="Q91">
        <f t="shared" si="7"/>
        <v>0</v>
      </c>
      <c r="R91">
        <f t="shared" si="7"/>
        <v>0</v>
      </c>
      <c r="S91">
        <f t="shared" si="7"/>
        <v>0</v>
      </c>
      <c r="T91">
        <f t="shared" si="7"/>
        <v>0</v>
      </c>
      <c r="U91">
        <f t="shared" si="6"/>
        <v>0</v>
      </c>
      <c r="V91">
        <f t="shared" si="6"/>
        <v>0</v>
      </c>
      <c r="W91">
        <f t="shared" si="6"/>
        <v>0</v>
      </c>
      <c r="X91">
        <f t="shared" si="6"/>
        <v>0</v>
      </c>
      <c r="Y91">
        <f t="shared" si="6"/>
        <v>0</v>
      </c>
      <c r="AA91">
        <f t="shared" si="9"/>
        <v>1</v>
      </c>
      <c r="AB91">
        <f t="shared" si="9"/>
        <v>1</v>
      </c>
      <c r="AC91">
        <f t="shared" si="9"/>
        <v>1</v>
      </c>
      <c r="AD91">
        <f t="shared" si="9"/>
        <v>1</v>
      </c>
      <c r="AE91">
        <f t="shared" si="9"/>
        <v>1</v>
      </c>
      <c r="AF91">
        <f t="shared" si="8"/>
        <v>1</v>
      </c>
      <c r="AG91">
        <f t="shared" si="8"/>
        <v>1</v>
      </c>
      <c r="AH91">
        <f t="shared" si="8"/>
        <v>1</v>
      </c>
      <c r="AI91">
        <f t="shared" si="8"/>
        <v>1</v>
      </c>
      <c r="AJ91">
        <f t="shared" si="8"/>
        <v>1</v>
      </c>
    </row>
    <row r="92" spans="1:36" ht="15.5" x14ac:dyDescent="0.35">
      <c r="A92" s="49" t="s">
        <v>105</v>
      </c>
      <c r="B92" s="25">
        <f>PIF!AB92</f>
        <v>1</v>
      </c>
      <c r="C92">
        <f>PIF!AF92</f>
        <v>0</v>
      </c>
      <c r="D92" s="47">
        <f>Prev!B90</f>
        <v>0.5525701148852612</v>
      </c>
      <c r="E92" s="47">
        <f>Prev!E90</f>
        <v>0.53718832692571483</v>
      </c>
      <c r="F92" s="47">
        <f>Prev!H90</f>
        <v>0.5263551927256388</v>
      </c>
      <c r="G92" s="47">
        <f>Prev!K90</f>
        <v>0.51122773494718343</v>
      </c>
      <c r="H92" s="47">
        <f>Prev!N90</f>
        <v>0.49593404628811066</v>
      </c>
      <c r="I92" s="47">
        <f>Prev!Q90</f>
        <v>0.4804939198885228</v>
      </c>
      <c r="J92" s="47">
        <f>Prev!T90</f>
        <v>0.4649286150657202</v>
      </c>
      <c r="K92" s="47">
        <f>Prev!W90</f>
        <v>0.44926081265609041</v>
      </c>
      <c r="L92" s="47">
        <f>Prev!Z90</f>
        <v>0.43351455413496459</v>
      </c>
      <c r="M92" s="47">
        <f>Prev!AC90</f>
        <v>0.41771516383391516</v>
      </c>
      <c r="P92">
        <f t="shared" si="7"/>
        <v>0</v>
      </c>
      <c r="Q92">
        <f t="shared" si="7"/>
        <v>0</v>
      </c>
      <c r="R92">
        <f t="shared" si="7"/>
        <v>0</v>
      </c>
      <c r="S92">
        <f t="shared" si="7"/>
        <v>0</v>
      </c>
      <c r="T92">
        <f t="shared" si="7"/>
        <v>0</v>
      </c>
      <c r="U92">
        <f t="shared" si="6"/>
        <v>0</v>
      </c>
      <c r="V92">
        <f t="shared" si="6"/>
        <v>0</v>
      </c>
      <c r="W92">
        <f t="shared" si="6"/>
        <v>0</v>
      </c>
      <c r="X92">
        <f t="shared" si="6"/>
        <v>0</v>
      </c>
      <c r="Y92">
        <f t="shared" si="6"/>
        <v>0</v>
      </c>
      <c r="AA92">
        <f t="shared" si="9"/>
        <v>1</v>
      </c>
      <c r="AB92">
        <f t="shared" si="9"/>
        <v>1</v>
      </c>
      <c r="AC92">
        <f t="shared" si="9"/>
        <v>1</v>
      </c>
      <c r="AD92">
        <f t="shared" si="9"/>
        <v>1</v>
      </c>
      <c r="AE92">
        <f t="shared" si="9"/>
        <v>1</v>
      </c>
      <c r="AF92">
        <f t="shared" si="8"/>
        <v>1</v>
      </c>
      <c r="AG92">
        <f t="shared" si="8"/>
        <v>1</v>
      </c>
      <c r="AH92">
        <f t="shared" si="8"/>
        <v>1</v>
      </c>
      <c r="AI92">
        <f t="shared" si="8"/>
        <v>1</v>
      </c>
      <c r="AJ92">
        <f t="shared" si="8"/>
        <v>1</v>
      </c>
    </row>
    <row r="93" spans="1:36" ht="15.5" x14ac:dyDescent="0.35">
      <c r="A93" s="49" t="s">
        <v>106</v>
      </c>
      <c r="B93" s="25">
        <f>PIF!AB93</f>
        <v>1</v>
      </c>
      <c r="C93">
        <f>PIF!AF93</f>
        <v>0</v>
      </c>
      <c r="D93" s="47">
        <f>Prev!B91</f>
        <v>0.5525701148852612</v>
      </c>
      <c r="E93" s="47">
        <f>Prev!E91</f>
        <v>0.53718832692571483</v>
      </c>
      <c r="F93" s="47">
        <f>Prev!H91</f>
        <v>0.5263551927256388</v>
      </c>
      <c r="G93" s="47">
        <f>Prev!K91</f>
        <v>0.51122773494718343</v>
      </c>
      <c r="H93" s="47">
        <f>Prev!N91</f>
        <v>0.49593404628811066</v>
      </c>
      <c r="I93" s="47">
        <f>Prev!Q91</f>
        <v>0.4804939198885228</v>
      </c>
      <c r="J93" s="47">
        <f>Prev!T91</f>
        <v>0.4649286150657202</v>
      </c>
      <c r="K93" s="47">
        <f>Prev!W91</f>
        <v>0.44926081265609041</v>
      </c>
      <c r="L93" s="47">
        <f>Prev!Z91</f>
        <v>0.43351455413496459</v>
      </c>
      <c r="M93" s="47">
        <f>Prev!AC91</f>
        <v>0.41771516383391516</v>
      </c>
      <c r="P93">
        <f t="shared" si="7"/>
        <v>0</v>
      </c>
      <c r="Q93">
        <f t="shared" si="7"/>
        <v>0</v>
      </c>
      <c r="R93">
        <f t="shared" si="7"/>
        <v>0</v>
      </c>
      <c r="S93">
        <f t="shared" si="7"/>
        <v>0</v>
      </c>
      <c r="T93">
        <f t="shared" si="7"/>
        <v>0</v>
      </c>
      <c r="U93">
        <f t="shared" si="6"/>
        <v>0</v>
      </c>
      <c r="V93">
        <f t="shared" si="6"/>
        <v>0</v>
      </c>
      <c r="W93">
        <f t="shared" si="6"/>
        <v>0</v>
      </c>
      <c r="X93">
        <f t="shared" si="6"/>
        <v>0</v>
      </c>
      <c r="Y93">
        <f t="shared" si="6"/>
        <v>0</v>
      </c>
      <c r="AA93">
        <f t="shared" si="9"/>
        <v>1</v>
      </c>
      <c r="AB93">
        <f t="shared" si="9"/>
        <v>1</v>
      </c>
      <c r="AC93">
        <f t="shared" si="9"/>
        <v>1</v>
      </c>
      <c r="AD93">
        <f t="shared" si="9"/>
        <v>1</v>
      </c>
      <c r="AE93">
        <f t="shared" si="9"/>
        <v>1</v>
      </c>
      <c r="AF93">
        <f t="shared" si="8"/>
        <v>1</v>
      </c>
      <c r="AG93">
        <f t="shared" si="8"/>
        <v>1</v>
      </c>
      <c r="AH93">
        <f t="shared" si="8"/>
        <v>1</v>
      </c>
      <c r="AI93">
        <f t="shared" si="8"/>
        <v>1</v>
      </c>
      <c r="AJ93">
        <f t="shared" si="8"/>
        <v>1</v>
      </c>
    </row>
    <row r="94" spans="1:36" ht="15.5" x14ac:dyDescent="0.35">
      <c r="A94" s="49" t="s">
        <v>107</v>
      </c>
      <c r="B94" s="25">
        <f>PIF!AB94</f>
        <v>1</v>
      </c>
      <c r="C94">
        <f>PIF!AF94</f>
        <v>0</v>
      </c>
      <c r="D94" s="47">
        <f>Prev!B92</f>
        <v>0.5525701148852612</v>
      </c>
      <c r="E94" s="47">
        <f>Prev!E92</f>
        <v>0.53718832692571483</v>
      </c>
      <c r="F94" s="47">
        <f>Prev!H92</f>
        <v>0.5263551927256388</v>
      </c>
      <c r="G94" s="47">
        <f>Prev!K92</f>
        <v>0.51122773494718343</v>
      </c>
      <c r="H94" s="47">
        <f>Prev!N92</f>
        <v>0.49593404628811066</v>
      </c>
      <c r="I94" s="47">
        <f>Prev!Q92</f>
        <v>0.4804939198885228</v>
      </c>
      <c r="J94" s="47">
        <f>Prev!T92</f>
        <v>0.4649286150657202</v>
      </c>
      <c r="K94" s="47">
        <f>Prev!W92</f>
        <v>0.44926081265609041</v>
      </c>
      <c r="L94" s="47">
        <f>Prev!Z92</f>
        <v>0.43351455413496459</v>
      </c>
      <c r="M94" s="47">
        <f>Prev!AC92</f>
        <v>0.41771516383391516</v>
      </c>
      <c r="P94">
        <f t="shared" si="7"/>
        <v>0</v>
      </c>
      <c r="Q94">
        <f t="shared" si="7"/>
        <v>0</v>
      </c>
      <c r="R94">
        <f t="shared" si="7"/>
        <v>0</v>
      </c>
      <c r="S94">
        <f t="shared" si="7"/>
        <v>0</v>
      </c>
      <c r="T94">
        <f t="shared" si="7"/>
        <v>0</v>
      </c>
      <c r="U94">
        <f t="shared" si="6"/>
        <v>0</v>
      </c>
      <c r="V94">
        <f t="shared" si="6"/>
        <v>0</v>
      </c>
      <c r="W94">
        <f t="shared" si="6"/>
        <v>0</v>
      </c>
      <c r="X94">
        <f t="shared" si="6"/>
        <v>0</v>
      </c>
      <c r="Y94">
        <f t="shared" si="6"/>
        <v>0</v>
      </c>
      <c r="AA94">
        <f t="shared" si="9"/>
        <v>1</v>
      </c>
      <c r="AB94">
        <f t="shared" si="9"/>
        <v>1</v>
      </c>
      <c r="AC94">
        <f t="shared" si="9"/>
        <v>1</v>
      </c>
      <c r="AD94">
        <f t="shared" si="9"/>
        <v>1</v>
      </c>
      <c r="AE94">
        <f t="shared" si="9"/>
        <v>1</v>
      </c>
      <c r="AF94">
        <f t="shared" si="8"/>
        <v>1</v>
      </c>
      <c r="AG94">
        <f t="shared" si="8"/>
        <v>1</v>
      </c>
      <c r="AH94">
        <f t="shared" si="8"/>
        <v>1</v>
      </c>
      <c r="AI94">
        <f t="shared" si="8"/>
        <v>1</v>
      </c>
      <c r="AJ94">
        <f t="shared" si="8"/>
        <v>1</v>
      </c>
    </row>
    <row r="95" spans="1:36" ht="15.5" x14ac:dyDescent="0.35">
      <c r="A95" s="49" t="s">
        <v>108</v>
      </c>
      <c r="B95" s="25">
        <f>PIF!AB95</f>
        <v>1</v>
      </c>
      <c r="C95">
        <f>PIF!AF95</f>
        <v>0</v>
      </c>
      <c r="D95" s="47">
        <f>Prev!B93</f>
        <v>0.5525701148852612</v>
      </c>
      <c r="E95" s="47">
        <f>Prev!E93</f>
        <v>0.53718832692571483</v>
      </c>
      <c r="F95" s="47">
        <f>Prev!H93</f>
        <v>0.5263551927256388</v>
      </c>
      <c r="G95" s="47">
        <f>Prev!K93</f>
        <v>0.51122773494718343</v>
      </c>
      <c r="H95" s="47">
        <f>Prev!N93</f>
        <v>0.49593404628811066</v>
      </c>
      <c r="I95" s="47">
        <f>Prev!Q93</f>
        <v>0.4804939198885228</v>
      </c>
      <c r="J95" s="47">
        <f>Prev!T93</f>
        <v>0.4649286150657202</v>
      </c>
      <c r="K95" s="47">
        <f>Prev!W93</f>
        <v>0.44926081265609041</v>
      </c>
      <c r="L95" s="47">
        <f>Prev!Z93</f>
        <v>0.43351455413496459</v>
      </c>
      <c r="M95" s="47">
        <f>Prev!AC93</f>
        <v>0.41771516383391516</v>
      </c>
      <c r="P95">
        <f t="shared" si="7"/>
        <v>0</v>
      </c>
      <c r="Q95">
        <f t="shared" si="7"/>
        <v>0</v>
      </c>
      <c r="R95">
        <f t="shared" si="7"/>
        <v>0</v>
      </c>
      <c r="S95">
        <f t="shared" si="7"/>
        <v>0</v>
      </c>
      <c r="T95">
        <f t="shared" si="7"/>
        <v>0</v>
      </c>
      <c r="U95">
        <f t="shared" si="6"/>
        <v>0</v>
      </c>
      <c r="V95">
        <f t="shared" si="6"/>
        <v>0</v>
      </c>
      <c r="W95">
        <f t="shared" si="6"/>
        <v>0</v>
      </c>
      <c r="X95">
        <f t="shared" si="6"/>
        <v>0</v>
      </c>
      <c r="Y95">
        <f t="shared" si="6"/>
        <v>0</v>
      </c>
      <c r="AA95">
        <f t="shared" si="9"/>
        <v>1</v>
      </c>
      <c r="AB95">
        <f t="shared" si="9"/>
        <v>1</v>
      </c>
      <c r="AC95">
        <f t="shared" si="9"/>
        <v>1</v>
      </c>
      <c r="AD95">
        <f t="shared" si="9"/>
        <v>1</v>
      </c>
      <c r="AE95">
        <f t="shared" si="9"/>
        <v>1</v>
      </c>
      <c r="AF95">
        <f t="shared" si="8"/>
        <v>1</v>
      </c>
      <c r="AG95">
        <f t="shared" si="8"/>
        <v>1</v>
      </c>
      <c r="AH95">
        <f t="shared" si="8"/>
        <v>1</v>
      </c>
      <c r="AI95">
        <f t="shared" si="8"/>
        <v>1</v>
      </c>
      <c r="AJ95">
        <f t="shared" si="8"/>
        <v>1</v>
      </c>
    </row>
    <row r="96" spans="1:36" ht="15.5" x14ac:dyDescent="0.35">
      <c r="A96" s="49" t="s">
        <v>109</v>
      </c>
      <c r="B96" s="25">
        <f>PIF!AB96</f>
        <v>1</v>
      </c>
      <c r="C96">
        <f>PIF!AF96</f>
        <v>0</v>
      </c>
      <c r="D96" s="47">
        <f>Prev!B94</f>
        <v>0.5525701148852612</v>
      </c>
      <c r="E96" s="47">
        <f>Prev!E94</f>
        <v>0.53718832692571483</v>
      </c>
      <c r="F96" s="47">
        <f>Prev!H94</f>
        <v>0.5263551927256388</v>
      </c>
      <c r="G96" s="47">
        <f>Prev!K94</f>
        <v>0.51122773494718343</v>
      </c>
      <c r="H96" s="47">
        <f>Prev!N94</f>
        <v>0.49593404628811066</v>
      </c>
      <c r="I96" s="47">
        <f>Prev!Q94</f>
        <v>0.4804939198885228</v>
      </c>
      <c r="J96" s="47">
        <f>Prev!T94</f>
        <v>0.4649286150657202</v>
      </c>
      <c r="K96" s="47">
        <f>Prev!W94</f>
        <v>0.44926081265609041</v>
      </c>
      <c r="L96" s="47">
        <f>Prev!Z94</f>
        <v>0.43351455413496459</v>
      </c>
      <c r="M96" s="47">
        <f>Prev!AC94</f>
        <v>0.41771516383391516</v>
      </c>
      <c r="P96">
        <f t="shared" si="7"/>
        <v>0</v>
      </c>
      <c r="Q96">
        <f t="shared" si="7"/>
        <v>0</v>
      </c>
      <c r="R96">
        <f t="shared" si="7"/>
        <v>0</v>
      </c>
      <c r="S96">
        <f t="shared" si="7"/>
        <v>0</v>
      </c>
      <c r="T96">
        <f t="shared" si="7"/>
        <v>0</v>
      </c>
      <c r="U96">
        <f t="shared" si="6"/>
        <v>0</v>
      </c>
      <c r="V96">
        <f t="shared" si="6"/>
        <v>0</v>
      </c>
      <c r="W96">
        <f t="shared" si="6"/>
        <v>0</v>
      </c>
      <c r="X96">
        <f t="shared" si="6"/>
        <v>0</v>
      </c>
      <c r="Y96">
        <f t="shared" si="6"/>
        <v>0</v>
      </c>
      <c r="AA96">
        <f t="shared" si="9"/>
        <v>1</v>
      </c>
      <c r="AB96">
        <f t="shared" si="9"/>
        <v>1</v>
      </c>
      <c r="AC96">
        <f t="shared" si="9"/>
        <v>1</v>
      </c>
      <c r="AD96">
        <f t="shared" si="9"/>
        <v>1</v>
      </c>
      <c r="AE96">
        <f t="shared" si="9"/>
        <v>1</v>
      </c>
      <c r="AF96">
        <f t="shared" si="8"/>
        <v>1</v>
      </c>
      <c r="AG96">
        <f t="shared" si="8"/>
        <v>1</v>
      </c>
      <c r="AH96">
        <f t="shared" si="8"/>
        <v>1</v>
      </c>
      <c r="AI96">
        <f t="shared" si="8"/>
        <v>1</v>
      </c>
      <c r="AJ96">
        <f t="shared" si="8"/>
        <v>1</v>
      </c>
    </row>
    <row r="97" spans="1:36" ht="15.5" x14ac:dyDescent="0.35">
      <c r="A97" s="49" t="s">
        <v>110</v>
      </c>
      <c r="B97" s="25">
        <f>PIF!AB97</f>
        <v>1</v>
      </c>
      <c r="C97">
        <f>PIF!AF97</f>
        <v>0</v>
      </c>
      <c r="D97" s="47">
        <f>Prev!B95</f>
        <v>0.5525701148852612</v>
      </c>
      <c r="E97" s="47">
        <f>Prev!E95</f>
        <v>0.53718832692571483</v>
      </c>
      <c r="F97" s="47">
        <f>Prev!H95</f>
        <v>0.5263551927256388</v>
      </c>
      <c r="G97" s="47">
        <f>Prev!K95</f>
        <v>0.51122773494718343</v>
      </c>
      <c r="H97" s="47">
        <f>Prev!N95</f>
        <v>0.49593404628811066</v>
      </c>
      <c r="I97" s="47">
        <f>Prev!Q95</f>
        <v>0.4804939198885228</v>
      </c>
      <c r="J97" s="47">
        <f>Prev!T95</f>
        <v>0.4649286150657202</v>
      </c>
      <c r="K97" s="47">
        <f>Prev!W95</f>
        <v>0.44926081265609041</v>
      </c>
      <c r="L97" s="47">
        <f>Prev!Z95</f>
        <v>0.43351455413496459</v>
      </c>
      <c r="M97" s="47">
        <f>Prev!AC95</f>
        <v>0.41771516383391516</v>
      </c>
      <c r="P97">
        <f t="shared" si="7"/>
        <v>0</v>
      </c>
      <c r="Q97">
        <f t="shared" si="7"/>
        <v>0</v>
      </c>
      <c r="R97">
        <f t="shared" si="7"/>
        <v>0</v>
      </c>
      <c r="S97">
        <f t="shared" si="7"/>
        <v>0</v>
      </c>
      <c r="T97">
        <f t="shared" si="7"/>
        <v>0</v>
      </c>
      <c r="U97">
        <f t="shared" si="6"/>
        <v>0</v>
      </c>
      <c r="V97">
        <f t="shared" si="6"/>
        <v>0</v>
      </c>
      <c r="W97">
        <f t="shared" si="6"/>
        <v>0</v>
      </c>
      <c r="X97">
        <f t="shared" si="6"/>
        <v>0</v>
      </c>
      <c r="Y97">
        <f t="shared" si="6"/>
        <v>0</v>
      </c>
      <c r="AA97">
        <f t="shared" si="9"/>
        <v>1</v>
      </c>
      <c r="AB97">
        <f t="shared" si="9"/>
        <v>1</v>
      </c>
      <c r="AC97">
        <f t="shared" si="9"/>
        <v>1</v>
      </c>
      <c r="AD97">
        <f t="shared" si="9"/>
        <v>1</v>
      </c>
      <c r="AE97">
        <f t="shared" si="9"/>
        <v>1</v>
      </c>
      <c r="AF97">
        <f t="shared" si="8"/>
        <v>1</v>
      </c>
      <c r="AG97">
        <f t="shared" si="8"/>
        <v>1</v>
      </c>
      <c r="AH97">
        <f t="shared" si="8"/>
        <v>1</v>
      </c>
      <c r="AI97">
        <f t="shared" si="8"/>
        <v>1</v>
      </c>
      <c r="AJ97">
        <f t="shared" si="8"/>
        <v>1</v>
      </c>
    </row>
    <row r="98" spans="1:36" ht="15.5" x14ac:dyDescent="0.35">
      <c r="A98" s="49" t="s">
        <v>111</v>
      </c>
      <c r="B98" s="25">
        <f>PIF!AB98</f>
        <v>1</v>
      </c>
      <c r="C98">
        <f>PIF!AF98</f>
        <v>0</v>
      </c>
      <c r="D98" s="47">
        <f>Prev!B96</f>
        <v>0.5525701148852612</v>
      </c>
      <c r="E98" s="47">
        <f>Prev!E96</f>
        <v>0.53718832692571483</v>
      </c>
      <c r="F98" s="47">
        <f>Prev!H96</f>
        <v>0.5263551927256388</v>
      </c>
      <c r="G98" s="47">
        <f>Prev!K96</f>
        <v>0.51122773494718343</v>
      </c>
      <c r="H98" s="47">
        <f>Prev!N96</f>
        <v>0.49593404628811066</v>
      </c>
      <c r="I98" s="47">
        <f>Prev!Q96</f>
        <v>0.4804939198885228</v>
      </c>
      <c r="J98" s="47">
        <f>Prev!T96</f>
        <v>0.4649286150657202</v>
      </c>
      <c r="K98" s="47">
        <f>Prev!W96</f>
        <v>0.44926081265609041</v>
      </c>
      <c r="L98" s="47">
        <f>Prev!Z96</f>
        <v>0.43351455413496459</v>
      </c>
      <c r="M98" s="47">
        <f>Prev!AC96</f>
        <v>0.41771516383391516</v>
      </c>
      <c r="P98">
        <f t="shared" si="7"/>
        <v>0</v>
      </c>
      <c r="Q98">
        <f t="shared" si="7"/>
        <v>0</v>
      </c>
      <c r="R98">
        <f t="shared" si="7"/>
        <v>0</v>
      </c>
      <c r="S98">
        <f t="shared" si="7"/>
        <v>0</v>
      </c>
      <c r="T98">
        <f t="shared" si="7"/>
        <v>0</v>
      </c>
      <c r="U98">
        <f t="shared" si="6"/>
        <v>0</v>
      </c>
      <c r="V98">
        <f t="shared" si="6"/>
        <v>0</v>
      </c>
      <c r="W98">
        <f t="shared" si="6"/>
        <v>0</v>
      </c>
      <c r="X98">
        <f t="shared" si="6"/>
        <v>0</v>
      </c>
      <c r="Y98">
        <f t="shared" si="6"/>
        <v>0</v>
      </c>
      <c r="AA98">
        <f t="shared" si="9"/>
        <v>1</v>
      </c>
      <c r="AB98">
        <f t="shared" si="9"/>
        <v>1</v>
      </c>
      <c r="AC98">
        <f t="shared" si="9"/>
        <v>1</v>
      </c>
      <c r="AD98">
        <f t="shared" si="9"/>
        <v>1</v>
      </c>
      <c r="AE98">
        <f t="shared" si="9"/>
        <v>1</v>
      </c>
      <c r="AF98">
        <f t="shared" si="8"/>
        <v>1</v>
      </c>
      <c r="AG98">
        <f t="shared" si="8"/>
        <v>1</v>
      </c>
      <c r="AH98">
        <f t="shared" si="8"/>
        <v>1</v>
      </c>
      <c r="AI98">
        <f t="shared" si="8"/>
        <v>1</v>
      </c>
      <c r="AJ98">
        <f t="shared" si="8"/>
        <v>1</v>
      </c>
    </row>
    <row r="99" spans="1:36" ht="15.5" x14ac:dyDescent="0.35">
      <c r="A99" s="49" t="s">
        <v>112</v>
      </c>
      <c r="B99" s="25">
        <f>PIF!AB99</f>
        <v>1</v>
      </c>
      <c r="C99">
        <f>PIF!AF99</f>
        <v>0</v>
      </c>
      <c r="D99" s="47">
        <f>Prev!B97</f>
        <v>0.5525701148852612</v>
      </c>
      <c r="E99" s="47">
        <f>Prev!E97</f>
        <v>0.53718832692571483</v>
      </c>
      <c r="F99" s="47">
        <f>Prev!H97</f>
        <v>0.5263551927256388</v>
      </c>
      <c r="G99" s="47">
        <f>Prev!K97</f>
        <v>0.51122773494718343</v>
      </c>
      <c r="H99" s="47">
        <f>Prev!N97</f>
        <v>0.49593404628811066</v>
      </c>
      <c r="I99" s="47">
        <f>Prev!Q97</f>
        <v>0.4804939198885228</v>
      </c>
      <c r="J99" s="47">
        <f>Prev!T97</f>
        <v>0.4649286150657202</v>
      </c>
      <c r="K99" s="47">
        <f>Prev!W97</f>
        <v>0.44926081265609041</v>
      </c>
      <c r="L99" s="47">
        <f>Prev!Z97</f>
        <v>0.43351455413496459</v>
      </c>
      <c r="M99" s="47">
        <f>Prev!AC97</f>
        <v>0.41771516383391516</v>
      </c>
      <c r="P99">
        <f t="shared" si="7"/>
        <v>0</v>
      </c>
      <c r="Q99">
        <f t="shared" si="7"/>
        <v>0</v>
      </c>
      <c r="R99">
        <f t="shared" si="7"/>
        <v>0</v>
      </c>
      <c r="S99">
        <f t="shared" si="7"/>
        <v>0</v>
      </c>
      <c r="T99">
        <f t="shared" si="7"/>
        <v>0</v>
      </c>
      <c r="U99">
        <f t="shared" si="6"/>
        <v>0</v>
      </c>
      <c r="V99">
        <f t="shared" si="6"/>
        <v>0</v>
      </c>
      <c r="W99">
        <f t="shared" si="6"/>
        <v>0</v>
      </c>
      <c r="X99">
        <f t="shared" si="6"/>
        <v>0</v>
      </c>
      <c r="Y99">
        <f t="shared" si="6"/>
        <v>0</v>
      </c>
      <c r="AA99">
        <f t="shared" si="9"/>
        <v>1</v>
      </c>
      <c r="AB99">
        <f t="shared" si="9"/>
        <v>1</v>
      </c>
      <c r="AC99">
        <f t="shared" si="9"/>
        <v>1</v>
      </c>
      <c r="AD99">
        <f t="shared" si="9"/>
        <v>1</v>
      </c>
      <c r="AE99">
        <f t="shared" si="9"/>
        <v>1</v>
      </c>
      <c r="AF99">
        <f t="shared" si="8"/>
        <v>1</v>
      </c>
      <c r="AG99">
        <f t="shared" si="8"/>
        <v>1</v>
      </c>
      <c r="AH99">
        <f t="shared" si="8"/>
        <v>1</v>
      </c>
      <c r="AI99">
        <f t="shared" si="8"/>
        <v>1</v>
      </c>
      <c r="AJ99">
        <f t="shared" si="8"/>
        <v>1</v>
      </c>
    </row>
    <row r="100" spans="1:36" ht="15.5" x14ac:dyDescent="0.35">
      <c r="A100" s="49" t="s">
        <v>113</v>
      </c>
      <c r="B100" s="25">
        <f>PIF!AB100</f>
        <v>1</v>
      </c>
      <c r="C100">
        <f>PIF!AF100</f>
        <v>0</v>
      </c>
      <c r="D100" s="47">
        <f>Prev!B98</f>
        <v>0.5525701148852612</v>
      </c>
      <c r="E100" s="47">
        <f>Prev!E98</f>
        <v>0.53718832692571483</v>
      </c>
      <c r="F100" s="47">
        <f>Prev!H98</f>
        <v>0.5263551927256388</v>
      </c>
      <c r="G100" s="47">
        <f>Prev!K98</f>
        <v>0.51122773494718343</v>
      </c>
      <c r="H100" s="47">
        <f>Prev!N98</f>
        <v>0.49593404628811066</v>
      </c>
      <c r="I100" s="47">
        <f>Prev!Q98</f>
        <v>0.4804939198885228</v>
      </c>
      <c r="J100" s="47">
        <f>Prev!T98</f>
        <v>0.4649286150657202</v>
      </c>
      <c r="K100" s="47">
        <f>Prev!W98</f>
        <v>0.44926081265609041</v>
      </c>
      <c r="L100" s="47">
        <f>Prev!Z98</f>
        <v>0.43351455413496459</v>
      </c>
      <c r="M100" s="47">
        <f>Prev!AC98</f>
        <v>0.41771516383391516</v>
      </c>
      <c r="P100">
        <f t="shared" si="7"/>
        <v>0</v>
      </c>
      <c r="Q100">
        <f t="shared" si="7"/>
        <v>0</v>
      </c>
      <c r="R100">
        <f t="shared" si="7"/>
        <v>0</v>
      </c>
      <c r="S100">
        <f t="shared" si="7"/>
        <v>0</v>
      </c>
      <c r="T100">
        <f t="shared" si="7"/>
        <v>0</v>
      </c>
      <c r="U100">
        <f t="shared" ref="U100:Y150" si="10">I100*($B100-1)/(I100*($B100-1)+1)</f>
        <v>0</v>
      </c>
      <c r="V100">
        <f t="shared" si="10"/>
        <v>0</v>
      </c>
      <c r="W100">
        <f t="shared" si="10"/>
        <v>0</v>
      </c>
      <c r="X100">
        <f t="shared" si="10"/>
        <v>0</v>
      </c>
      <c r="Y100">
        <f t="shared" si="10"/>
        <v>0</v>
      </c>
      <c r="AA100">
        <f t="shared" si="9"/>
        <v>1</v>
      </c>
      <c r="AB100">
        <f t="shared" si="9"/>
        <v>1</v>
      </c>
      <c r="AC100">
        <f t="shared" si="9"/>
        <v>1</v>
      </c>
      <c r="AD100">
        <f t="shared" si="9"/>
        <v>1</v>
      </c>
      <c r="AE100">
        <f t="shared" si="9"/>
        <v>1</v>
      </c>
      <c r="AF100">
        <f t="shared" si="8"/>
        <v>1</v>
      </c>
      <c r="AG100">
        <f t="shared" si="8"/>
        <v>1</v>
      </c>
      <c r="AH100">
        <f t="shared" si="8"/>
        <v>1</v>
      </c>
      <c r="AI100">
        <f t="shared" si="8"/>
        <v>1</v>
      </c>
      <c r="AJ100">
        <f t="shared" si="8"/>
        <v>1</v>
      </c>
    </row>
    <row r="101" spans="1:36" ht="15.5" x14ac:dyDescent="0.35">
      <c r="A101" s="49" t="s">
        <v>114</v>
      </c>
      <c r="B101" s="25">
        <f>PIF!AB101</f>
        <v>1</v>
      </c>
      <c r="C101">
        <f>PIF!AF101</f>
        <v>0</v>
      </c>
      <c r="D101" s="47">
        <f>Prev!B99</f>
        <v>0.5525701148852612</v>
      </c>
      <c r="E101" s="47">
        <f>Prev!E99</f>
        <v>0.53718832692571483</v>
      </c>
      <c r="F101" s="47">
        <f>Prev!H99</f>
        <v>0.5263551927256388</v>
      </c>
      <c r="G101" s="47">
        <f>Prev!K99</f>
        <v>0.51122773494718343</v>
      </c>
      <c r="H101" s="47">
        <f>Prev!N99</f>
        <v>0.49593404628811066</v>
      </c>
      <c r="I101" s="47">
        <f>Prev!Q99</f>
        <v>0.4804939198885228</v>
      </c>
      <c r="J101" s="47">
        <f>Prev!T99</f>
        <v>0.4649286150657202</v>
      </c>
      <c r="K101" s="47">
        <f>Prev!W99</f>
        <v>0.44926081265609041</v>
      </c>
      <c r="L101" s="47">
        <f>Prev!Z99</f>
        <v>0.43351455413496459</v>
      </c>
      <c r="M101" s="47">
        <f>Prev!AC99</f>
        <v>0.41771516383391516</v>
      </c>
      <c r="P101">
        <f t="shared" ref="P101:T151" si="11">D101*($B101-1)/(D101*($B101-1)+1)</f>
        <v>0</v>
      </c>
      <c r="Q101">
        <f t="shared" si="11"/>
        <v>0</v>
      </c>
      <c r="R101">
        <f t="shared" si="11"/>
        <v>0</v>
      </c>
      <c r="S101">
        <f t="shared" si="11"/>
        <v>0</v>
      </c>
      <c r="T101">
        <f t="shared" si="11"/>
        <v>0</v>
      </c>
      <c r="U101">
        <f t="shared" si="10"/>
        <v>0</v>
      </c>
      <c r="V101">
        <f t="shared" si="10"/>
        <v>0</v>
      </c>
      <c r="W101">
        <f t="shared" si="10"/>
        <v>0</v>
      </c>
      <c r="X101">
        <f t="shared" si="10"/>
        <v>0</v>
      </c>
      <c r="Y101">
        <f t="shared" si="10"/>
        <v>0</v>
      </c>
      <c r="AA101">
        <f t="shared" si="9"/>
        <v>1</v>
      </c>
      <c r="AB101">
        <f t="shared" si="9"/>
        <v>1</v>
      </c>
      <c r="AC101">
        <f t="shared" si="9"/>
        <v>1</v>
      </c>
      <c r="AD101">
        <f t="shared" si="9"/>
        <v>1</v>
      </c>
      <c r="AE101">
        <f t="shared" si="9"/>
        <v>1</v>
      </c>
      <c r="AF101">
        <f t="shared" si="8"/>
        <v>1</v>
      </c>
      <c r="AG101">
        <f t="shared" si="8"/>
        <v>1</v>
      </c>
      <c r="AH101">
        <f t="shared" si="8"/>
        <v>1</v>
      </c>
      <c r="AI101">
        <f t="shared" si="8"/>
        <v>1</v>
      </c>
      <c r="AJ101">
        <f t="shared" si="8"/>
        <v>1</v>
      </c>
    </row>
    <row r="102" spans="1:36" ht="15.5" x14ac:dyDescent="0.35">
      <c r="A102" s="49" t="s">
        <v>115</v>
      </c>
      <c r="B102" s="25">
        <f>PIF!AB102</f>
        <v>1</v>
      </c>
      <c r="C102">
        <f>PIF!AF102</f>
        <v>0</v>
      </c>
      <c r="D102" s="47">
        <f>Prev!B100</f>
        <v>0.5525701148852612</v>
      </c>
      <c r="E102" s="47">
        <f>Prev!E100</f>
        <v>0.53718832692571483</v>
      </c>
      <c r="F102" s="47">
        <f>Prev!H100</f>
        <v>0.5263551927256388</v>
      </c>
      <c r="G102" s="47">
        <f>Prev!K100</f>
        <v>0.51122773494718343</v>
      </c>
      <c r="H102" s="47">
        <f>Prev!N100</f>
        <v>0.49593404628811066</v>
      </c>
      <c r="I102" s="47">
        <f>Prev!Q100</f>
        <v>0.4804939198885228</v>
      </c>
      <c r="J102" s="47">
        <f>Prev!T100</f>
        <v>0.4649286150657202</v>
      </c>
      <c r="K102" s="47">
        <f>Prev!W100</f>
        <v>0.44926081265609041</v>
      </c>
      <c r="L102" s="47">
        <f>Prev!Z100</f>
        <v>0.43351455413496459</v>
      </c>
      <c r="M102" s="47">
        <f>Prev!AC100</f>
        <v>0.41771516383391516</v>
      </c>
      <c r="P102">
        <f t="shared" si="11"/>
        <v>0</v>
      </c>
      <c r="Q102">
        <f t="shared" si="11"/>
        <v>0</v>
      </c>
      <c r="R102">
        <f t="shared" si="11"/>
        <v>0</v>
      </c>
      <c r="S102">
        <f t="shared" si="11"/>
        <v>0</v>
      </c>
      <c r="T102">
        <f t="shared" si="11"/>
        <v>0</v>
      </c>
      <c r="U102">
        <f t="shared" si="10"/>
        <v>0</v>
      </c>
      <c r="V102">
        <f t="shared" si="10"/>
        <v>0</v>
      </c>
      <c r="W102">
        <f t="shared" si="10"/>
        <v>0</v>
      </c>
      <c r="X102">
        <f t="shared" si="10"/>
        <v>0</v>
      </c>
      <c r="Y102">
        <f t="shared" si="10"/>
        <v>0</v>
      </c>
      <c r="AA102">
        <f t="shared" si="9"/>
        <v>1</v>
      </c>
      <c r="AB102">
        <f t="shared" si="9"/>
        <v>1</v>
      </c>
      <c r="AC102">
        <f t="shared" si="9"/>
        <v>1</v>
      </c>
      <c r="AD102">
        <f t="shared" si="9"/>
        <v>1</v>
      </c>
      <c r="AE102">
        <f t="shared" si="9"/>
        <v>1</v>
      </c>
      <c r="AF102">
        <f t="shared" si="8"/>
        <v>1</v>
      </c>
      <c r="AG102">
        <f t="shared" si="8"/>
        <v>1</v>
      </c>
      <c r="AH102">
        <f t="shared" si="8"/>
        <v>1</v>
      </c>
      <c r="AI102">
        <f t="shared" si="8"/>
        <v>1</v>
      </c>
      <c r="AJ102">
        <f t="shared" si="8"/>
        <v>1</v>
      </c>
    </row>
    <row r="103" spans="1:36" ht="15.5" x14ac:dyDescent="0.35">
      <c r="A103" s="49" t="s">
        <v>116</v>
      </c>
      <c r="B103" s="25">
        <f>PIF!AB103</f>
        <v>1</v>
      </c>
      <c r="C103">
        <f>PIF!AF103</f>
        <v>0</v>
      </c>
      <c r="D103" s="47">
        <f>Prev!B101</f>
        <v>0.5525701148852612</v>
      </c>
      <c r="E103" s="47">
        <f>Prev!E101</f>
        <v>0.53718832692571483</v>
      </c>
      <c r="F103" s="47">
        <f>Prev!H101</f>
        <v>0.5263551927256388</v>
      </c>
      <c r="G103" s="47">
        <f>Prev!K101</f>
        <v>0.51122773494718343</v>
      </c>
      <c r="H103" s="47">
        <f>Prev!N101</f>
        <v>0.49593404628811066</v>
      </c>
      <c r="I103" s="47">
        <f>Prev!Q101</f>
        <v>0.4804939198885228</v>
      </c>
      <c r="J103" s="47">
        <f>Prev!T101</f>
        <v>0.4649286150657202</v>
      </c>
      <c r="K103" s="47">
        <f>Prev!W101</f>
        <v>0.44926081265609041</v>
      </c>
      <c r="L103" s="47">
        <f>Prev!Z101</f>
        <v>0.43351455413496459</v>
      </c>
      <c r="M103" s="47">
        <f>Prev!AC101</f>
        <v>0.41771516383391516</v>
      </c>
      <c r="P103">
        <f t="shared" si="11"/>
        <v>0</v>
      </c>
      <c r="Q103">
        <f t="shared" si="11"/>
        <v>0</v>
      </c>
      <c r="R103">
        <f t="shared" si="11"/>
        <v>0</v>
      </c>
      <c r="S103">
        <f t="shared" si="11"/>
        <v>0</v>
      </c>
      <c r="T103">
        <f t="shared" si="11"/>
        <v>0</v>
      </c>
      <c r="U103">
        <f t="shared" si="10"/>
        <v>0</v>
      </c>
      <c r="V103">
        <f t="shared" si="10"/>
        <v>0</v>
      </c>
      <c r="W103">
        <f t="shared" si="10"/>
        <v>0</v>
      </c>
      <c r="X103">
        <f t="shared" si="10"/>
        <v>0</v>
      </c>
      <c r="Y103">
        <f t="shared" si="10"/>
        <v>0</v>
      </c>
      <c r="AA103">
        <f t="shared" si="9"/>
        <v>1</v>
      </c>
      <c r="AB103">
        <f t="shared" si="9"/>
        <v>1</v>
      </c>
      <c r="AC103">
        <f t="shared" si="9"/>
        <v>1</v>
      </c>
      <c r="AD103">
        <f t="shared" si="9"/>
        <v>1</v>
      </c>
      <c r="AE103">
        <f t="shared" si="9"/>
        <v>1</v>
      </c>
      <c r="AF103">
        <f t="shared" si="8"/>
        <v>1</v>
      </c>
      <c r="AG103">
        <f t="shared" si="8"/>
        <v>1</v>
      </c>
      <c r="AH103">
        <f t="shared" si="8"/>
        <v>1</v>
      </c>
      <c r="AI103">
        <f t="shared" si="8"/>
        <v>1</v>
      </c>
      <c r="AJ103">
        <f t="shared" si="8"/>
        <v>1</v>
      </c>
    </row>
    <row r="104" spans="1:36" ht="15.5" x14ac:dyDescent="0.35">
      <c r="A104" s="49" t="s">
        <v>117</v>
      </c>
      <c r="B104" s="25">
        <f>PIF!AB104</f>
        <v>1</v>
      </c>
      <c r="C104">
        <f>PIF!AF104</f>
        <v>0</v>
      </c>
      <c r="D104" s="47">
        <f>Prev!B102</f>
        <v>0.5525701148852612</v>
      </c>
      <c r="E104" s="47">
        <f>Prev!E102</f>
        <v>0.53718832692571483</v>
      </c>
      <c r="F104" s="47">
        <f>Prev!H102</f>
        <v>0.5263551927256388</v>
      </c>
      <c r="G104" s="47">
        <f>Prev!K102</f>
        <v>0.51122773494718343</v>
      </c>
      <c r="H104" s="47">
        <f>Prev!N102</f>
        <v>0.49593404628811066</v>
      </c>
      <c r="I104" s="47">
        <f>Prev!Q102</f>
        <v>0.4804939198885228</v>
      </c>
      <c r="J104" s="47">
        <f>Prev!T102</f>
        <v>0.4649286150657202</v>
      </c>
      <c r="K104" s="47">
        <f>Prev!W102</f>
        <v>0.44926081265609041</v>
      </c>
      <c r="L104" s="47">
        <f>Prev!Z102</f>
        <v>0.43351455413496459</v>
      </c>
      <c r="M104" s="47">
        <f>Prev!AC102</f>
        <v>0.41771516383391516</v>
      </c>
      <c r="P104">
        <f t="shared" si="11"/>
        <v>0</v>
      </c>
      <c r="Q104">
        <f t="shared" si="11"/>
        <v>0</v>
      </c>
      <c r="R104">
        <f t="shared" si="11"/>
        <v>0</v>
      </c>
      <c r="S104">
        <f t="shared" si="11"/>
        <v>0</v>
      </c>
      <c r="T104">
        <f t="shared" si="11"/>
        <v>0</v>
      </c>
      <c r="U104">
        <f t="shared" si="10"/>
        <v>0</v>
      </c>
      <c r="V104">
        <f t="shared" si="10"/>
        <v>0</v>
      </c>
      <c r="W104">
        <f t="shared" si="10"/>
        <v>0</v>
      </c>
      <c r="X104">
        <f t="shared" si="10"/>
        <v>0</v>
      </c>
      <c r="Y104">
        <f t="shared" si="10"/>
        <v>0</v>
      </c>
      <c r="AA104">
        <f t="shared" si="9"/>
        <v>1</v>
      </c>
      <c r="AB104">
        <f t="shared" si="9"/>
        <v>1</v>
      </c>
      <c r="AC104">
        <f t="shared" si="9"/>
        <v>1</v>
      </c>
      <c r="AD104">
        <f t="shared" si="9"/>
        <v>1</v>
      </c>
      <c r="AE104">
        <f t="shared" si="9"/>
        <v>1</v>
      </c>
      <c r="AF104">
        <f t="shared" si="8"/>
        <v>1</v>
      </c>
      <c r="AG104">
        <f t="shared" si="8"/>
        <v>1</v>
      </c>
      <c r="AH104">
        <f t="shared" si="8"/>
        <v>1</v>
      </c>
      <c r="AI104">
        <f t="shared" si="8"/>
        <v>1</v>
      </c>
      <c r="AJ104">
        <f t="shared" si="8"/>
        <v>1</v>
      </c>
    </row>
    <row r="105" spans="1:36" ht="15.5" x14ac:dyDescent="0.35">
      <c r="A105" s="49" t="s">
        <v>118</v>
      </c>
      <c r="B105" s="25">
        <f>PIF!AB105</f>
        <v>1</v>
      </c>
      <c r="C105">
        <f>PIF!AF105</f>
        <v>0</v>
      </c>
      <c r="D105" s="47">
        <f>Prev!B103</f>
        <v>0.5525701148852612</v>
      </c>
      <c r="E105" s="47">
        <f>Prev!E103</f>
        <v>0.53718832692571483</v>
      </c>
      <c r="F105" s="47">
        <f>Prev!H103</f>
        <v>0.5263551927256388</v>
      </c>
      <c r="G105" s="47">
        <f>Prev!K103</f>
        <v>0.51122773494718343</v>
      </c>
      <c r="H105" s="47">
        <f>Prev!N103</f>
        <v>0.49593404628811066</v>
      </c>
      <c r="I105" s="47">
        <f>Prev!Q103</f>
        <v>0.4804939198885228</v>
      </c>
      <c r="J105" s="47">
        <f>Prev!T103</f>
        <v>0.4649286150657202</v>
      </c>
      <c r="K105" s="47">
        <f>Prev!W103</f>
        <v>0.44926081265609041</v>
      </c>
      <c r="L105" s="47">
        <f>Prev!Z103</f>
        <v>0.43351455413496459</v>
      </c>
      <c r="M105" s="47">
        <f>Prev!AC103</f>
        <v>0.41771516383391516</v>
      </c>
      <c r="P105">
        <f t="shared" si="11"/>
        <v>0</v>
      </c>
      <c r="Q105">
        <f t="shared" si="11"/>
        <v>0</v>
      </c>
      <c r="R105">
        <f t="shared" si="11"/>
        <v>0</v>
      </c>
      <c r="S105">
        <f t="shared" si="11"/>
        <v>0</v>
      </c>
      <c r="T105">
        <f t="shared" si="11"/>
        <v>0</v>
      </c>
      <c r="U105">
        <f t="shared" si="10"/>
        <v>0</v>
      </c>
      <c r="V105">
        <f t="shared" si="10"/>
        <v>0</v>
      </c>
      <c r="W105">
        <f t="shared" si="10"/>
        <v>0</v>
      </c>
      <c r="X105">
        <f t="shared" si="10"/>
        <v>0</v>
      </c>
      <c r="Y105">
        <f t="shared" si="10"/>
        <v>0</v>
      </c>
      <c r="AA105">
        <f t="shared" si="9"/>
        <v>1</v>
      </c>
      <c r="AB105">
        <f t="shared" si="9"/>
        <v>1</v>
      </c>
      <c r="AC105">
        <f t="shared" si="9"/>
        <v>1</v>
      </c>
      <c r="AD105">
        <f t="shared" si="9"/>
        <v>1</v>
      </c>
      <c r="AE105">
        <f t="shared" si="9"/>
        <v>1</v>
      </c>
      <c r="AF105">
        <f t="shared" si="8"/>
        <v>1</v>
      </c>
      <c r="AG105">
        <f t="shared" si="8"/>
        <v>1</v>
      </c>
      <c r="AH105">
        <f t="shared" si="8"/>
        <v>1</v>
      </c>
      <c r="AI105">
        <f t="shared" si="8"/>
        <v>1</v>
      </c>
      <c r="AJ105">
        <f t="shared" si="8"/>
        <v>1</v>
      </c>
    </row>
    <row r="106" spans="1:36" ht="15.5" x14ac:dyDescent="0.35">
      <c r="A106" s="49" t="s">
        <v>119</v>
      </c>
      <c r="B106" s="25">
        <f>PIF!AB106</f>
        <v>1</v>
      </c>
      <c r="C106">
        <f>PIF!AF106</f>
        <v>0</v>
      </c>
      <c r="D106" s="47">
        <f>Prev!B104</f>
        <v>0.37158888954498193</v>
      </c>
      <c r="E106" s="47">
        <f>Prev!E104</f>
        <v>0.37158888954498198</v>
      </c>
      <c r="F106" s="47">
        <f>Prev!H104</f>
        <v>0.36695521771028983</v>
      </c>
      <c r="G106" s="47">
        <f>Prev!K104</f>
        <v>0.36698055671198515</v>
      </c>
      <c r="H106" s="47">
        <f>Prev!N104</f>
        <v>0.36701673418298864</v>
      </c>
      <c r="I106" s="47">
        <f>Prev!Q104</f>
        <v>0.36706333532334878</v>
      </c>
      <c r="J106" s="47">
        <f>Prev!T104</f>
        <v>0.36711993247229635</v>
      </c>
      <c r="K106" s="47">
        <f>Prev!W104</f>
        <v>0.36718608762944266</v>
      </c>
      <c r="L106" s="47">
        <f>Prev!Z104</f>
        <v>0.36726135484093525</v>
      </c>
      <c r="M106" s="47">
        <f>Prev!AC104</f>
        <v>0.36734528244806369</v>
      </c>
      <c r="P106">
        <f t="shared" si="11"/>
        <v>0</v>
      </c>
      <c r="Q106">
        <f t="shared" si="11"/>
        <v>0</v>
      </c>
      <c r="R106">
        <f t="shared" si="11"/>
        <v>0</v>
      </c>
      <c r="S106">
        <f t="shared" si="11"/>
        <v>0</v>
      </c>
      <c r="T106">
        <f t="shared" si="11"/>
        <v>0</v>
      </c>
      <c r="U106">
        <f t="shared" si="10"/>
        <v>0</v>
      </c>
      <c r="V106">
        <f t="shared" si="10"/>
        <v>0</v>
      </c>
      <c r="W106">
        <f t="shared" si="10"/>
        <v>0</v>
      </c>
      <c r="X106">
        <f t="shared" si="10"/>
        <v>0</v>
      </c>
      <c r="Y106">
        <f t="shared" si="10"/>
        <v>0</v>
      </c>
      <c r="AA106">
        <f t="shared" si="9"/>
        <v>1</v>
      </c>
      <c r="AB106">
        <f t="shared" si="9"/>
        <v>1</v>
      </c>
      <c r="AC106">
        <f t="shared" si="9"/>
        <v>1</v>
      </c>
      <c r="AD106">
        <f t="shared" si="9"/>
        <v>1</v>
      </c>
      <c r="AE106">
        <f t="shared" si="9"/>
        <v>1</v>
      </c>
      <c r="AF106">
        <f t="shared" si="8"/>
        <v>1</v>
      </c>
      <c r="AG106">
        <f t="shared" si="8"/>
        <v>1</v>
      </c>
      <c r="AH106">
        <f t="shared" si="8"/>
        <v>1</v>
      </c>
      <c r="AI106">
        <f t="shared" si="8"/>
        <v>1</v>
      </c>
      <c r="AJ106">
        <f t="shared" si="8"/>
        <v>1</v>
      </c>
    </row>
    <row r="107" spans="1:36" ht="15.5" x14ac:dyDescent="0.35">
      <c r="A107" s="49" t="s">
        <v>120</v>
      </c>
      <c r="B107" s="25">
        <f>PIF!AB107</f>
        <v>1</v>
      </c>
      <c r="C107">
        <f>PIF!AF107</f>
        <v>0</v>
      </c>
      <c r="D107" s="47">
        <f>Prev!B105</f>
        <v>0.37158888954498198</v>
      </c>
      <c r="E107" s="47">
        <f>Prev!E105</f>
        <v>0.37158888954498187</v>
      </c>
      <c r="F107" s="47">
        <f>Prev!H105</f>
        <v>0.36695521771028949</v>
      </c>
      <c r="G107" s="47">
        <f>Prev!K105</f>
        <v>0.36698055671198532</v>
      </c>
      <c r="H107" s="47">
        <f>Prev!N105</f>
        <v>0.36701673418298858</v>
      </c>
      <c r="I107" s="47">
        <f>Prev!Q105</f>
        <v>0.36706333532334839</v>
      </c>
      <c r="J107" s="47">
        <f>Prev!T105</f>
        <v>0.3671199324722963</v>
      </c>
      <c r="K107" s="47">
        <f>Prev!W105</f>
        <v>0.36718608762944238</v>
      </c>
      <c r="L107" s="47">
        <f>Prev!Z105</f>
        <v>0.36726135484093547</v>
      </c>
      <c r="M107" s="47">
        <f>Prev!AC105</f>
        <v>0.3673452824480638</v>
      </c>
      <c r="P107">
        <f t="shared" si="11"/>
        <v>0</v>
      </c>
      <c r="Q107">
        <f t="shared" si="11"/>
        <v>0</v>
      </c>
      <c r="R107">
        <f t="shared" si="11"/>
        <v>0</v>
      </c>
      <c r="S107">
        <f t="shared" si="11"/>
        <v>0</v>
      </c>
      <c r="T107">
        <f t="shared" si="11"/>
        <v>0</v>
      </c>
      <c r="U107">
        <f t="shared" si="10"/>
        <v>0</v>
      </c>
      <c r="V107">
        <f t="shared" si="10"/>
        <v>0</v>
      </c>
      <c r="W107">
        <f t="shared" si="10"/>
        <v>0</v>
      </c>
      <c r="X107">
        <f t="shared" si="10"/>
        <v>0</v>
      </c>
      <c r="Y107">
        <f t="shared" si="10"/>
        <v>0</v>
      </c>
      <c r="AA107">
        <f t="shared" si="9"/>
        <v>1</v>
      </c>
      <c r="AB107">
        <f t="shared" si="9"/>
        <v>1</v>
      </c>
      <c r="AC107">
        <f t="shared" si="9"/>
        <v>1</v>
      </c>
      <c r="AD107">
        <f t="shared" si="9"/>
        <v>1</v>
      </c>
      <c r="AE107">
        <f t="shared" si="9"/>
        <v>1</v>
      </c>
      <c r="AF107">
        <f t="shared" si="8"/>
        <v>1</v>
      </c>
      <c r="AG107">
        <f t="shared" si="8"/>
        <v>1</v>
      </c>
      <c r="AH107">
        <f t="shared" si="8"/>
        <v>1</v>
      </c>
      <c r="AI107">
        <f t="shared" si="8"/>
        <v>1</v>
      </c>
      <c r="AJ107">
        <f t="shared" si="8"/>
        <v>1</v>
      </c>
    </row>
    <row r="108" spans="1:36" ht="15.5" x14ac:dyDescent="0.35">
      <c r="A108" s="49" t="s">
        <v>121</v>
      </c>
      <c r="B108" s="25">
        <f>PIF!AB108</f>
        <v>1</v>
      </c>
      <c r="C108">
        <f>PIF!AF108</f>
        <v>0</v>
      </c>
      <c r="D108" s="47">
        <f>Prev!B106</f>
        <v>0.37158888954498198</v>
      </c>
      <c r="E108" s="47">
        <f>Prev!E106</f>
        <v>0.37158888954498193</v>
      </c>
      <c r="F108" s="47">
        <f>Prev!H106</f>
        <v>0.36704487544707548</v>
      </c>
      <c r="G108" s="47">
        <f>Prev!K106</f>
        <v>0.36709931372660082</v>
      </c>
      <c r="H108" s="47">
        <f>Prev!N106</f>
        <v>0.36716396909894067</v>
      </c>
      <c r="I108" s="47">
        <f>Prev!Q106</f>
        <v>0.36723836281508565</v>
      </c>
      <c r="J108" s="47">
        <f>Prev!T106</f>
        <v>0.36732200903078077</v>
      </c>
      <c r="K108" s="47">
        <f>Prev!W106</f>
        <v>0.36741441725097701</v>
      </c>
      <c r="L108" s="47">
        <f>Prev!Z106</f>
        <v>0.36751509461234394</v>
      </c>
      <c r="M108" s="47">
        <f>Prev!AC106</f>
        <v>0.36762354800452113</v>
      </c>
      <c r="P108">
        <f t="shared" si="11"/>
        <v>0</v>
      </c>
      <c r="Q108">
        <f t="shared" si="11"/>
        <v>0</v>
      </c>
      <c r="R108">
        <f t="shared" si="11"/>
        <v>0</v>
      </c>
      <c r="S108">
        <f t="shared" si="11"/>
        <v>0</v>
      </c>
      <c r="T108">
        <f t="shared" si="11"/>
        <v>0</v>
      </c>
      <c r="U108">
        <f t="shared" si="10"/>
        <v>0</v>
      </c>
      <c r="V108">
        <f t="shared" si="10"/>
        <v>0</v>
      </c>
      <c r="W108">
        <f t="shared" si="10"/>
        <v>0</v>
      </c>
      <c r="X108">
        <f t="shared" si="10"/>
        <v>0</v>
      </c>
      <c r="Y108">
        <f t="shared" si="10"/>
        <v>0</v>
      </c>
      <c r="AA108">
        <f t="shared" si="9"/>
        <v>1</v>
      </c>
      <c r="AB108">
        <f t="shared" si="9"/>
        <v>1</v>
      </c>
      <c r="AC108">
        <f t="shared" si="9"/>
        <v>1</v>
      </c>
      <c r="AD108">
        <f t="shared" si="9"/>
        <v>1</v>
      </c>
      <c r="AE108">
        <f t="shared" si="9"/>
        <v>1</v>
      </c>
      <c r="AF108">
        <f t="shared" si="8"/>
        <v>1</v>
      </c>
      <c r="AG108">
        <f t="shared" si="8"/>
        <v>1</v>
      </c>
      <c r="AH108">
        <f t="shared" si="8"/>
        <v>1</v>
      </c>
      <c r="AI108">
        <f t="shared" si="8"/>
        <v>1</v>
      </c>
      <c r="AJ108">
        <f t="shared" si="8"/>
        <v>1</v>
      </c>
    </row>
    <row r="109" spans="1:36" ht="15.5" x14ac:dyDescent="0.35">
      <c r="A109" s="49" t="s">
        <v>122</v>
      </c>
      <c r="B109" s="25">
        <f>PIF!AB109</f>
        <v>1</v>
      </c>
      <c r="C109">
        <f>PIF!AF109</f>
        <v>0</v>
      </c>
      <c r="D109" s="47">
        <f>Prev!B107</f>
        <v>0.36647085018416464</v>
      </c>
      <c r="E109" s="47">
        <f>Prev!E107</f>
        <v>0.36134851507604809</v>
      </c>
      <c r="F109" s="47">
        <f>Prev!H107</f>
        <v>0.35199601024200433</v>
      </c>
      <c r="G109" s="47">
        <f>Prev!K107</f>
        <v>0.34697921462647868</v>
      </c>
      <c r="H109" s="47">
        <f>Prev!N107</f>
        <v>0.34195841553080292</v>
      </c>
      <c r="I109" s="47">
        <f>Prev!Q107</f>
        <v>0.33693366828486288</v>
      </c>
      <c r="J109" s="47">
        <f>Prev!T107</f>
        <v>0.33190508337129443</v>
      </c>
      <c r="K109" s="47">
        <f>Prev!W107</f>
        <v>0.32687282911366866</v>
      </c>
      <c r="L109" s="47">
        <f>Prev!Z107</f>
        <v>0.32183713396819291</v>
      </c>
      <c r="M109" s="47">
        <f>Prev!AC107</f>
        <v>0.31679828843630325</v>
      </c>
      <c r="P109">
        <f t="shared" si="11"/>
        <v>0</v>
      </c>
      <c r="Q109">
        <f t="shared" si="11"/>
        <v>0</v>
      </c>
      <c r="R109">
        <f t="shared" si="11"/>
        <v>0</v>
      </c>
      <c r="S109">
        <f t="shared" si="11"/>
        <v>0</v>
      </c>
      <c r="T109">
        <f t="shared" si="11"/>
        <v>0</v>
      </c>
      <c r="U109">
        <f t="shared" si="10"/>
        <v>0</v>
      </c>
      <c r="V109">
        <f t="shared" si="10"/>
        <v>0</v>
      </c>
      <c r="W109">
        <f t="shared" si="10"/>
        <v>0</v>
      </c>
      <c r="X109">
        <f t="shared" si="10"/>
        <v>0</v>
      </c>
      <c r="Y109">
        <f t="shared" si="10"/>
        <v>0</v>
      </c>
      <c r="AA109">
        <f t="shared" si="9"/>
        <v>1</v>
      </c>
      <c r="AB109">
        <f t="shared" si="9"/>
        <v>1</v>
      </c>
      <c r="AC109">
        <f t="shared" si="9"/>
        <v>1</v>
      </c>
      <c r="AD109">
        <f t="shared" si="9"/>
        <v>1</v>
      </c>
      <c r="AE109">
        <f t="shared" si="9"/>
        <v>1</v>
      </c>
      <c r="AF109">
        <f t="shared" si="8"/>
        <v>1</v>
      </c>
      <c r="AG109">
        <f t="shared" si="8"/>
        <v>1</v>
      </c>
      <c r="AH109">
        <f t="shared" si="8"/>
        <v>1</v>
      </c>
      <c r="AI109">
        <f t="shared" si="8"/>
        <v>1</v>
      </c>
      <c r="AJ109">
        <f t="shared" si="8"/>
        <v>1</v>
      </c>
    </row>
    <row r="110" spans="1:36" ht="15.5" x14ac:dyDescent="0.35">
      <c r="A110" s="49" t="s">
        <v>123</v>
      </c>
      <c r="B110" s="25">
        <f>PIF!AB110</f>
        <v>1</v>
      </c>
      <c r="C110">
        <f>PIF!AF110</f>
        <v>0</v>
      </c>
      <c r="D110" s="47">
        <f>Prev!B108</f>
        <v>0.36647085018416459</v>
      </c>
      <c r="E110" s="47">
        <f>Prev!E108</f>
        <v>0.36134851507604804</v>
      </c>
      <c r="F110" s="47">
        <f>Prev!H108</f>
        <v>0.35197575977847922</v>
      </c>
      <c r="G110" s="47">
        <f>Prev!K108</f>
        <v>0.34695647694358589</v>
      </c>
      <c r="H110" s="47">
        <f>Prev!N108</f>
        <v>0.34193336326305396</v>
      </c>
      <c r="I110" s="47">
        <f>Prev!Q108</f>
        <v>0.33690647486127734</v>
      </c>
      <c r="J110" s="47">
        <f>Prev!T108</f>
        <v>0.33187592208400302</v>
      </c>
      <c r="K110" s="47">
        <f>Prev!W108</f>
        <v>0.3268418722522336</v>
      </c>
      <c r="L110" s="47">
        <f>Prev!Z108</f>
        <v>0.32180455202027036</v>
      </c>
      <c r="M110" s="47">
        <f>Prev!AC108</f>
        <v>0.31676424935472036</v>
      </c>
      <c r="P110">
        <f t="shared" si="11"/>
        <v>0</v>
      </c>
      <c r="Q110">
        <f t="shared" si="11"/>
        <v>0</v>
      </c>
      <c r="R110">
        <f t="shared" si="11"/>
        <v>0</v>
      </c>
      <c r="S110">
        <f t="shared" si="11"/>
        <v>0</v>
      </c>
      <c r="T110">
        <f t="shared" si="11"/>
        <v>0</v>
      </c>
      <c r="U110">
        <f t="shared" si="10"/>
        <v>0</v>
      </c>
      <c r="V110">
        <f t="shared" si="10"/>
        <v>0</v>
      </c>
      <c r="W110">
        <f t="shared" si="10"/>
        <v>0</v>
      </c>
      <c r="X110">
        <f t="shared" si="10"/>
        <v>0</v>
      </c>
      <c r="Y110">
        <f t="shared" si="10"/>
        <v>0</v>
      </c>
      <c r="AA110">
        <f t="shared" si="9"/>
        <v>1</v>
      </c>
      <c r="AB110">
        <f t="shared" si="9"/>
        <v>1</v>
      </c>
      <c r="AC110">
        <f t="shared" si="9"/>
        <v>1</v>
      </c>
      <c r="AD110">
        <f t="shared" si="9"/>
        <v>1</v>
      </c>
      <c r="AE110">
        <f t="shared" si="9"/>
        <v>1</v>
      </c>
      <c r="AF110">
        <f t="shared" si="8"/>
        <v>1</v>
      </c>
      <c r="AG110">
        <f t="shared" si="8"/>
        <v>1</v>
      </c>
      <c r="AH110">
        <f t="shared" si="8"/>
        <v>1</v>
      </c>
      <c r="AI110">
        <f t="shared" si="8"/>
        <v>1</v>
      </c>
      <c r="AJ110">
        <f t="shared" si="8"/>
        <v>1</v>
      </c>
    </row>
    <row r="111" spans="1:36" ht="15.5" x14ac:dyDescent="0.35">
      <c r="A111" s="49" t="s">
        <v>124</v>
      </c>
      <c r="B111" s="25">
        <f>PIF!AB111</f>
        <v>1</v>
      </c>
      <c r="C111">
        <f>PIF!AF111</f>
        <v>0</v>
      </c>
      <c r="D111" s="47">
        <f>Prev!B109</f>
        <v>0.36647085018416509</v>
      </c>
      <c r="E111" s="47">
        <f>Prev!E109</f>
        <v>0.3613485150760482</v>
      </c>
      <c r="F111" s="47">
        <f>Prev!H109</f>
        <v>0.35249589709844004</v>
      </c>
      <c r="G111" s="47">
        <f>Prev!K109</f>
        <v>0.34751865211482114</v>
      </c>
      <c r="H111" s="47">
        <f>Prev!N109</f>
        <v>0.34253407892618393</v>
      </c>
      <c r="I111" s="47">
        <f>Prev!Q109</f>
        <v>0.33754225769776369</v>
      </c>
      <c r="J111" s="47">
        <f>Prev!T109</f>
        <v>0.3325433391054326</v>
      </c>
      <c r="K111" s="47">
        <f>Prev!W109</f>
        <v>0.3275375456812199</v>
      </c>
      <c r="L111" s="47">
        <f>Prev!Z109</f>
        <v>0.32252517277614318</v>
      </c>
      <c r="M111" s="47">
        <f>Prev!AC109</f>
        <v>0.31750658916655028</v>
      </c>
      <c r="P111">
        <f t="shared" si="11"/>
        <v>0</v>
      </c>
      <c r="Q111">
        <f t="shared" si="11"/>
        <v>0</v>
      </c>
      <c r="R111">
        <f t="shared" si="11"/>
        <v>0</v>
      </c>
      <c r="S111">
        <f t="shared" si="11"/>
        <v>0</v>
      </c>
      <c r="T111">
        <f t="shared" si="11"/>
        <v>0</v>
      </c>
      <c r="U111">
        <f t="shared" si="10"/>
        <v>0</v>
      </c>
      <c r="V111">
        <f t="shared" si="10"/>
        <v>0</v>
      </c>
      <c r="W111">
        <f t="shared" si="10"/>
        <v>0</v>
      </c>
      <c r="X111">
        <f t="shared" si="10"/>
        <v>0</v>
      </c>
      <c r="Y111">
        <f t="shared" si="10"/>
        <v>0</v>
      </c>
      <c r="AA111">
        <f t="shared" si="9"/>
        <v>1</v>
      </c>
      <c r="AB111">
        <f t="shared" si="9"/>
        <v>1</v>
      </c>
      <c r="AC111">
        <f t="shared" si="9"/>
        <v>1</v>
      </c>
      <c r="AD111">
        <f t="shared" si="9"/>
        <v>1</v>
      </c>
      <c r="AE111">
        <f t="shared" si="9"/>
        <v>1</v>
      </c>
      <c r="AF111">
        <f t="shared" si="8"/>
        <v>1</v>
      </c>
      <c r="AG111">
        <f t="shared" si="8"/>
        <v>1</v>
      </c>
      <c r="AH111">
        <f t="shared" si="8"/>
        <v>1</v>
      </c>
      <c r="AI111">
        <f t="shared" si="8"/>
        <v>1</v>
      </c>
      <c r="AJ111">
        <f t="shared" si="8"/>
        <v>1</v>
      </c>
    </row>
    <row r="112" spans="1:36" ht="15.5" x14ac:dyDescent="0.35">
      <c r="A112" s="49" t="s">
        <v>125</v>
      </c>
      <c r="B112" s="25">
        <f>PIF!AB112</f>
        <v>1</v>
      </c>
      <c r="C112">
        <f>PIF!AF112</f>
        <v>0</v>
      </c>
      <c r="D112" s="47">
        <f>Prev!B110</f>
        <v>0.36647085018416481</v>
      </c>
      <c r="E112" s="47">
        <f>Prev!E110</f>
        <v>0.36134851507604798</v>
      </c>
      <c r="F112" s="47">
        <f>Prev!H110</f>
        <v>0.35209384113704262</v>
      </c>
      <c r="G112" s="47">
        <f>Prev!K110</f>
        <v>0.34708757094920445</v>
      </c>
      <c r="H112" s="47">
        <f>Prev!N110</f>
        <v>0.34207652666255828</v>
      </c>
      <c r="I112" s="47">
        <f>Prev!Q110</f>
        <v>0.33706076279553221</v>
      </c>
      <c r="J112" s="47">
        <f>Prev!T110</f>
        <v>0.33204039300571098</v>
      </c>
      <c r="K112" s="47">
        <f>Prev!W110</f>
        <v>0.32701559247901951</v>
      </c>
      <c r="L112" s="47">
        <f>Prev!Z110</f>
        <v>0.32198659992136264</v>
      </c>
      <c r="M112" s="47">
        <f>Prev!AC110</f>
        <v>0.31695371917246634</v>
      </c>
      <c r="P112">
        <f t="shared" si="11"/>
        <v>0</v>
      </c>
      <c r="Q112">
        <f t="shared" si="11"/>
        <v>0</v>
      </c>
      <c r="R112">
        <f t="shared" si="11"/>
        <v>0</v>
      </c>
      <c r="S112">
        <f t="shared" si="11"/>
        <v>0</v>
      </c>
      <c r="T112">
        <f t="shared" si="11"/>
        <v>0</v>
      </c>
      <c r="U112">
        <f t="shared" si="10"/>
        <v>0</v>
      </c>
      <c r="V112">
        <f t="shared" si="10"/>
        <v>0</v>
      </c>
      <c r="W112">
        <f t="shared" si="10"/>
        <v>0</v>
      </c>
      <c r="X112">
        <f t="shared" si="10"/>
        <v>0</v>
      </c>
      <c r="Y112">
        <f t="shared" si="10"/>
        <v>0</v>
      </c>
      <c r="AA112">
        <f t="shared" si="9"/>
        <v>1</v>
      </c>
      <c r="AB112">
        <f t="shared" si="9"/>
        <v>1</v>
      </c>
      <c r="AC112">
        <f t="shared" si="9"/>
        <v>1</v>
      </c>
      <c r="AD112">
        <f t="shared" si="9"/>
        <v>1</v>
      </c>
      <c r="AE112">
        <f t="shared" si="9"/>
        <v>1</v>
      </c>
      <c r="AF112">
        <f t="shared" si="8"/>
        <v>1</v>
      </c>
      <c r="AG112">
        <f t="shared" si="8"/>
        <v>1</v>
      </c>
      <c r="AH112">
        <f t="shared" si="8"/>
        <v>1</v>
      </c>
      <c r="AI112">
        <f t="shared" si="8"/>
        <v>1</v>
      </c>
      <c r="AJ112">
        <f t="shared" si="8"/>
        <v>1</v>
      </c>
    </row>
    <row r="113" spans="1:36" ht="15.5" x14ac:dyDescent="0.35">
      <c r="A113" s="49" t="s">
        <v>126</v>
      </c>
      <c r="B113" s="25">
        <f>PIF!AB113</f>
        <v>1</v>
      </c>
      <c r="C113">
        <f>PIF!AF113</f>
        <v>0</v>
      </c>
      <c r="D113" s="47">
        <f>Prev!B111</f>
        <v>0.42442020158363369</v>
      </c>
      <c r="E113" s="47">
        <f>Prev!E111</f>
        <v>0.41874990865211181</v>
      </c>
      <c r="F113" s="47">
        <f>Prev!H111</f>
        <v>0.40881547329505658</v>
      </c>
      <c r="G113" s="47">
        <f>Prev!K111</f>
        <v>0.40327024013999352</v>
      </c>
      <c r="H113" s="47">
        <f>Prev!N111</f>
        <v>0.39770861964703674</v>
      </c>
      <c r="I113" s="47">
        <f>Prev!Q111</f>
        <v>0.39213064014998034</v>
      </c>
      <c r="J113" s="47">
        <f>Prev!T111</f>
        <v>0.38653640516400689</v>
      </c>
      <c r="K113" s="47">
        <f>Prev!W111</f>
        <v>0.38092609651560611</v>
      </c>
      <c r="L113" s="47">
        <f>Prev!Z111</f>
        <v>0.37529997701840767</v>
      </c>
      <c r="M113" s="47">
        <f>Prev!AC111</f>
        <v>0.36965839271544398</v>
      </c>
      <c r="P113">
        <f t="shared" si="11"/>
        <v>0</v>
      </c>
      <c r="Q113">
        <f t="shared" si="11"/>
        <v>0</v>
      </c>
      <c r="R113">
        <f t="shared" si="11"/>
        <v>0</v>
      </c>
      <c r="S113">
        <f t="shared" si="11"/>
        <v>0</v>
      </c>
      <c r="T113">
        <f t="shared" si="11"/>
        <v>0</v>
      </c>
      <c r="U113">
        <f t="shared" si="10"/>
        <v>0</v>
      </c>
      <c r="V113">
        <f t="shared" si="10"/>
        <v>0</v>
      </c>
      <c r="W113">
        <f t="shared" si="10"/>
        <v>0</v>
      </c>
      <c r="X113">
        <f t="shared" si="10"/>
        <v>0</v>
      </c>
      <c r="Y113">
        <f t="shared" si="10"/>
        <v>0</v>
      </c>
      <c r="AA113">
        <f t="shared" si="9"/>
        <v>1</v>
      </c>
      <c r="AB113">
        <f t="shared" si="9"/>
        <v>1</v>
      </c>
      <c r="AC113">
        <f t="shared" si="9"/>
        <v>1</v>
      </c>
      <c r="AD113">
        <f t="shared" si="9"/>
        <v>1</v>
      </c>
      <c r="AE113">
        <f t="shared" si="9"/>
        <v>1</v>
      </c>
      <c r="AF113">
        <f t="shared" si="8"/>
        <v>1</v>
      </c>
      <c r="AG113">
        <f t="shared" si="8"/>
        <v>1</v>
      </c>
      <c r="AH113">
        <f t="shared" si="8"/>
        <v>1</v>
      </c>
      <c r="AI113">
        <f t="shared" si="8"/>
        <v>1</v>
      </c>
      <c r="AJ113">
        <f t="shared" si="8"/>
        <v>1</v>
      </c>
    </row>
    <row r="114" spans="1:36" ht="15.5" x14ac:dyDescent="0.35">
      <c r="A114" s="49" t="s">
        <v>127</v>
      </c>
      <c r="B114" s="25">
        <f>PIF!AB114</f>
        <v>1</v>
      </c>
      <c r="C114">
        <f>PIF!AF114</f>
        <v>0</v>
      </c>
      <c r="D114" s="47">
        <f>Prev!B112</f>
        <v>0.39990383515034861</v>
      </c>
      <c r="E114" s="47">
        <f>Prev!E112</f>
        <v>0.39531656857417385</v>
      </c>
      <c r="F114" s="47">
        <f>Prev!H112</f>
        <v>0.38593898582387948</v>
      </c>
      <c r="G114" s="47">
        <f>Prev!K112</f>
        <v>0.38151247280302791</v>
      </c>
      <c r="H114" s="47">
        <f>Prev!N112</f>
        <v>0.37707186360825895</v>
      </c>
      <c r="I114" s="47">
        <f>Prev!Q112</f>
        <v>0.37261678461877773</v>
      </c>
      <c r="J114" s="47">
        <f>Prev!T112</f>
        <v>0.36814692435304397</v>
      </c>
      <c r="K114" s="47">
        <f>Prev!W112</f>
        <v>0.36366203504119177</v>
      </c>
      <c r="L114" s="47">
        <f>Prev!Z112</f>
        <v>0.35916193384784201</v>
      </c>
      <c r="M114" s="47">
        <f>Prev!AC112</f>
        <v>0.35464650377199863</v>
      </c>
      <c r="P114">
        <f t="shared" si="11"/>
        <v>0</v>
      </c>
      <c r="Q114">
        <f t="shared" si="11"/>
        <v>0</v>
      </c>
      <c r="R114">
        <f t="shared" si="11"/>
        <v>0</v>
      </c>
      <c r="S114">
        <f t="shared" si="11"/>
        <v>0</v>
      </c>
      <c r="T114">
        <f t="shared" si="11"/>
        <v>0</v>
      </c>
      <c r="U114">
        <f t="shared" si="10"/>
        <v>0</v>
      </c>
      <c r="V114">
        <f t="shared" si="10"/>
        <v>0</v>
      </c>
      <c r="W114">
        <f t="shared" si="10"/>
        <v>0</v>
      </c>
      <c r="X114">
        <f t="shared" si="10"/>
        <v>0</v>
      </c>
      <c r="Y114">
        <f t="shared" si="10"/>
        <v>0</v>
      </c>
      <c r="AA114">
        <f t="shared" si="9"/>
        <v>1</v>
      </c>
      <c r="AB114">
        <f t="shared" si="9"/>
        <v>1</v>
      </c>
      <c r="AC114">
        <f t="shared" si="9"/>
        <v>1</v>
      </c>
      <c r="AD114">
        <f t="shared" si="9"/>
        <v>1</v>
      </c>
      <c r="AE114">
        <f t="shared" si="9"/>
        <v>1</v>
      </c>
      <c r="AF114">
        <f t="shared" si="8"/>
        <v>1</v>
      </c>
      <c r="AG114">
        <f t="shared" si="8"/>
        <v>1</v>
      </c>
      <c r="AH114">
        <f t="shared" si="8"/>
        <v>1</v>
      </c>
      <c r="AI114">
        <f t="shared" si="8"/>
        <v>1</v>
      </c>
      <c r="AJ114">
        <f t="shared" si="8"/>
        <v>1</v>
      </c>
    </row>
    <row r="115" spans="1:36" ht="15.5" x14ac:dyDescent="0.35">
      <c r="A115" s="49" t="s">
        <v>128</v>
      </c>
      <c r="B115" s="25">
        <f>PIF!AB115</f>
        <v>1</v>
      </c>
      <c r="C115">
        <f>PIF!AF115</f>
        <v>0</v>
      </c>
      <c r="D115" s="47">
        <f>Prev!B113</f>
        <v>0.39990383515034872</v>
      </c>
      <c r="E115" s="47">
        <f>Prev!E113</f>
        <v>0.39531656857417391</v>
      </c>
      <c r="F115" s="47">
        <f>Prev!H113</f>
        <v>0.38602079077482065</v>
      </c>
      <c r="G115" s="47">
        <f>Prev!K113</f>
        <v>0.38159824956330657</v>
      </c>
      <c r="H115" s="47">
        <f>Prev!N113</f>
        <v>0.3771612116738659</v>
      </c>
      <c r="I115" s="47">
        <f>Prev!Q113</f>
        <v>0.37270931046896805</v>
      </c>
      <c r="J115" s="47">
        <f>Prev!T113</f>
        <v>0.36824224295845581</v>
      </c>
      <c r="K115" s="47">
        <f>Prev!W113</f>
        <v>0.36375977121064168</v>
      </c>
      <c r="L115" s="47">
        <f>Prev!Z113</f>
        <v>0.35926172341826074</v>
      </c>
      <c r="M115" s="47">
        <f>Prev!AC113</f>
        <v>0.35474799464671786</v>
      </c>
      <c r="P115">
        <f t="shared" si="11"/>
        <v>0</v>
      </c>
      <c r="Q115">
        <f t="shared" si="11"/>
        <v>0</v>
      </c>
      <c r="R115">
        <f t="shared" si="11"/>
        <v>0</v>
      </c>
      <c r="S115">
        <f t="shared" si="11"/>
        <v>0</v>
      </c>
      <c r="T115">
        <f t="shared" si="11"/>
        <v>0</v>
      </c>
      <c r="U115">
        <f t="shared" si="10"/>
        <v>0</v>
      </c>
      <c r="V115">
        <f t="shared" si="10"/>
        <v>0</v>
      </c>
      <c r="W115">
        <f t="shared" si="10"/>
        <v>0</v>
      </c>
      <c r="X115">
        <f t="shared" si="10"/>
        <v>0</v>
      </c>
      <c r="Y115">
        <f t="shared" si="10"/>
        <v>0</v>
      </c>
      <c r="AA115">
        <f t="shared" si="9"/>
        <v>1</v>
      </c>
      <c r="AB115">
        <f t="shared" si="9"/>
        <v>1</v>
      </c>
      <c r="AC115">
        <f t="shared" si="9"/>
        <v>1</v>
      </c>
      <c r="AD115">
        <f t="shared" si="9"/>
        <v>1</v>
      </c>
      <c r="AE115">
        <f t="shared" si="9"/>
        <v>1</v>
      </c>
      <c r="AF115">
        <f t="shared" si="8"/>
        <v>1</v>
      </c>
      <c r="AG115">
        <f t="shared" si="8"/>
        <v>1</v>
      </c>
      <c r="AH115">
        <f t="shared" si="8"/>
        <v>1</v>
      </c>
      <c r="AI115">
        <f t="shared" si="8"/>
        <v>1</v>
      </c>
      <c r="AJ115">
        <f t="shared" si="8"/>
        <v>1</v>
      </c>
    </row>
    <row r="116" spans="1:36" ht="15.5" x14ac:dyDescent="0.35">
      <c r="A116" s="49" t="s">
        <v>129</v>
      </c>
      <c r="B116" s="25">
        <f>PIF!AB116</f>
        <v>1</v>
      </c>
      <c r="C116">
        <f>PIF!AF116</f>
        <v>0</v>
      </c>
      <c r="D116" s="47">
        <f>Prev!B114</f>
        <v>0.39990383515034877</v>
      </c>
      <c r="E116" s="47">
        <f>Prev!E114</f>
        <v>0.39531656857417385</v>
      </c>
      <c r="F116" s="47">
        <f>Prev!H114</f>
        <v>0.38588406976856915</v>
      </c>
      <c r="G116" s="47">
        <f>Prev!K114</f>
        <v>0.38145471148066601</v>
      </c>
      <c r="H116" s="47">
        <f>Prev!N114</f>
        <v>0.37701153301157087</v>
      </c>
      <c r="I116" s="47">
        <f>Prev!Q114</f>
        <v>0.37255415644592277</v>
      </c>
      <c r="J116" s="47">
        <f>Prev!T114</f>
        <v>0.36808226493333907</v>
      </c>
      <c r="K116" s="47">
        <f>Prev!W114</f>
        <v>0.36359560437127753</v>
      </c>
      <c r="L116" s="47">
        <f>Prev!Z114</f>
        <v>0.35909398473554482</v>
      </c>
      <c r="M116" s="47">
        <f>Prev!AC114</f>
        <v>0.35457728108459236</v>
      </c>
      <c r="P116">
        <f t="shared" si="11"/>
        <v>0</v>
      </c>
      <c r="Q116">
        <f t="shared" si="11"/>
        <v>0</v>
      </c>
      <c r="R116">
        <f t="shared" si="11"/>
        <v>0</v>
      </c>
      <c r="S116">
        <f t="shared" si="11"/>
        <v>0</v>
      </c>
      <c r="T116">
        <f t="shared" si="11"/>
        <v>0</v>
      </c>
      <c r="U116">
        <f t="shared" si="10"/>
        <v>0</v>
      </c>
      <c r="V116">
        <f t="shared" si="10"/>
        <v>0</v>
      </c>
      <c r="W116">
        <f t="shared" si="10"/>
        <v>0</v>
      </c>
      <c r="X116">
        <f t="shared" si="10"/>
        <v>0</v>
      </c>
      <c r="Y116">
        <f t="shared" si="10"/>
        <v>0</v>
      </c>
      <c r="AA116">
        <f t="shared" si="9"/>
        <v>1</v>
      </c>
      <c r="AB116">
        <f t="shared" si="9"/>
        <v>1</v>
      </c>
      <c r="AC116">
        <f t="shared" si="9"/>
        <v>1</v>
      </c>
      <c r="AD116">
        <f t="shared" si="9"/>
        <v>1</v>
      </c>
      <c r="AE116">
        <f t="shared" si="9"/>
        <v>1</v>
      </c>
      <c r="AF116">
        <f t="shared" si="8"/>
        <v>1</v>
      </c>
      <c r="AG116">
        <f t="shared" si="8"/>
        <v>1</v>
      </c>
      <c r="AH116">
        <f t="shared" si="8"/>
        <v>1</v>
      </c>
      <c r="AI116">
        <f t="shared" si="8"/>
        <v>1</v>
      </c>
      <c r="AJ116">
        <f t="shared" si="8"/>
        <v>1</v>
      </c>
    </row>
    <row r="117" spans="1:36" ht="15.5" x14ac:dyDescent="0.35">
      <c r="A117" s="49" t="s">
        <v>130</v>
      </c>
      <c r="B117" s="25">
        <f>PIF!AB117</f>
        <v>1</v>
      </c>
      <c r="C117">
        <f>PIF!AF117</f>
        <v>0</v>
      </c>
      <c r="D117" s="47">
        <f>Prev!B115</f>
        <v>0.39990383515034861</v>
      </c>
      <c r="E117" s="47">
        <f>Prev!E115</f>
        <v>0.39531656857417408</v>
      </c>
      <c r="F117" s="47">
        <f>Prev!H115</f>
        <v>0.38627855302685865</v>
      </c>
      <c r="G117" s="47">
        <f>Prev!K115</f>
        <v>0.38186675280658944</v>
      </c>
      <c r="H117" s="47">
        <f>Prev!N115</f>
        <v>0.37743926576543169</v>
      </c>
      <c r="I117" s="47">
        <f>Prev!Q115</f>
        <v>0.3729957511389515</v>
      </c>
      <c r="J117" s="47">
        <f>Prev!T115</f>
        <v>0.36853593593827044</v>
      </c>
      <c r="K117" s="47">
        <f>Prev!W115</f>
        <v>0.36405961587529534</v>
      </c>
      <c r="L117" s="47">
        <f>Prev!Z115</f>
        <v>0.35956665595927523</v>
      </c>
      <c r="M117" s="47">
        <f>Prev!AC115</f>
        <v>0.35505699079408942</v>
      </c>
      <c r="P117">
        <f t="shared" si="11"/>
        <v>0</v>
      </c>
      <c r="Q117">
        <f t="shared" si="11"/>
        <v>0</v>
      </c>
      <c r="R117">
        <f t="shared" si="11"/>
        <v>0</v>
      </c>
      <c r="S117">
        <f t="shared" si="11"/>
        <v>0</v>
      </c>
      <c r="T117">
        <f t="shared" si="11"/>
        <v>0</v>
      </c>
      <c r="U117">
        <f t="shared" si="10"/>
        <v>0</v>
      </c>
      <c r="V117">
        <f t="shared" si="10"/>
        <v>0</v>
      </c>
      <c r="W117">
        <f t="shared" si="10"/>
        <v>0</v>
      </c>
      <c r="X117">
        <f t="shared" si="10"/>
        <v>0</v>
      </c>
      <c r="Y117">
        <f t="shared" si="10"/>
        <v>0</v>
      </c>
      <c r="AA117">
        <f t="shared" si="9"/>
        <v>1</v>
      </c>
      <c r="AB117">
        <f t="shared" si="9"/>
        <v>1</v>
      </c>
      <c r="AC117">
        <f t="shared" si="9"/>
        <v>1</v>
      </c>
      <c r="AD117">
        <f t="shared" si="9"/>
        <v>1</v>
      </c>
      <c r="AE117">
        <f t="shared" si="9"/>
        <v>1</v>
      </c>
      <c r="AF117">
        <f t="shared" si="8"/>
        <v>1</v>
      </c>
      <c r="AG117">
        <f t="shared" si="8"/>
        <v>1</v>
      </c>
      <c r="AH117">
        <f t="shared" si="8"/>
        <v>1</v>
      </c>
      <c r="AI117">
        <f t="shared" si="8"/>
        <v>1</v>
      </c>
      <c r="AJ117">
        <f t="shared" si="8"/>
        <v>1</v>
      </c>
    </row>
    <row r="118" spans="1:36" ht="15.5" x14ac:dyDescent="0.35">
      <c r="A118" s="49" t="s">
        <v>131</v>
      </c>
      <c r="B118" s="25">
        <f>PIF!AB118</f>
        <v>1</v>
      </c>
      <c r="C118">
        <f>PIF!AF118</f>
        <v>0</v>
      </c>
      <c r="D118" s="47">
        <f>Prev!B116</f>
        <v>0.42712697772740432</v>
      </c>
      <c r="E118" s="47">
        <f>Prev!E116</f>
        <v>0.42232848979227505</v>
      </c>
      <c r="F118" s="47">
        <f>Prev!H116</f>
        <v>0.41293383825438912</v>
      </c>
      <c r="G118" s="47">
        <f>Prev!K116</f>
        <v>0.40831730639853486</v>
      </c>
      <c r="H118" s="47">
        <f>Prev!N116</f>
        <v>0.40368080423010305</v>
      </c>
      <c r="I118" s="47">
        <f>Prev!Q116</f>
        <v>0.39902393699609473</v>
      </c>
      <c r="J118" s="47">
        <f>Prev!T116</f>
        <v>0.39434638263769756</v>
      </c>
      <c r="K118" s="47">
        <f>Prev!W116</f>
        <v>0.38964789301371688</v>
      </c>
      <c r="L118" s="47">
        <f>Prev!Z116</f>
        <v>0.38492829477137663</v>
      </c>
      <c r="M118" s="47">
        <f>Prev!AC116</f>
        <v>0.38018748989491891</v>
      </c>
      <c r="P118">
        <f t="shared" si="11"/>
        <v>0</v>
      </c>
      <c r="Q118">
        <f t="shared" si="11"/>
        <v>0</v>
      </c>
      <c r="R118">
        <f t="shared" si="11"/>
        <v>0</v>
      </c>
      <c r="S118">
        <f t="shared" si="11"/>
        <v>0</v>
      </c>
      <c r="T118">
        <f t="shared" si="11"/>
        <v>0</v>
      </c>
      <c r="U118">
        <f t="shared" si="10"/>
        <v>0</v>
      </c>
      <c r="V118">
        <f t="shared" si="10"/>
        <v>0</v>
      </c>
      <c r="W118">
        <f t="shared" si="10"/>
        <v>0</v>
      </c>
      <c r="X118">
        <f t="shared" si="10"/>
        <v>0</v>
      </c>
      <c r="Y118">
        <f t="shared" si="10"/>
        <v>0</v>
      </c>
      <c r="AA118">
        <f t="shared" si="9"/>
        <v>1</v>
      </c>
      <c r="AB118">
        <f t="shared" si="9"/>
        <v>1</v>
      </c>
      <c r="AC118">
        <f t="shared" si="9"/>
        <v>1</v>
      </c>
      <c r="AD118">
        <f t="shared" si="9"/>
        <v>1</v>
      </c>
      <c r="AE118">
        <f t="shared" si="9"/>
        <v>1</v>
      </c>
      <c r="AF118">
        <f t="shared" si="8"/>
        <v>1</v>
      </c>
      <c r="AG118">
        <f t="shared" si="8"/>
        <v>1</v>
      </c>
      <c r="AH118">
        <f t="shared" si="8"/>
        <v>1</v>
      </c>
      <c r="AI118">
        <f t="shared" si="8"/>
        <v>1</v>
      </c>
      <c r="AJ118">
        <f t="shared" si="8"/>
        <v>1</v>
      </c>
    </row>
    <row r="119" spans="1:36" ht="15.5" x14ac:dyDescent="0.35">
      <c r="A119" s="49" t="s">
        <v>132</v>
      </c>
      <c r="B119" s="25">
        <f>PIF!AB119</f>
        <v>1</v>
      </c>
      <c r="C119">
        <f>PIF!AF119</f>
        <v>0</v>
      </c>
      <c r="D119" s="47">
        <f>Prev!B117</f>
        <v>0.43899138274468735</v>
      </c>
      <c r="E119" s="47">
        <f>Prev!E117</f>
        <v>0.4337771785911767</v>
      </c>
      <c r="F119" s="47">
        <f>Prev!H117</f>
        <v>0.42431904161263656</v>
      </c>
      <c r="G119" s="47">
        <f>Prev!K117</f>
        <v>0.41928640434589848</v>
      </c>
      <c r="H119" s="47">
        <f>Prev!N117</f>
        <v>0.41423085143107868</v>
      </c>
      <c r="I119" s="47">
        <f>Prev!Q117</f>
        <v>0.40915211579468036</v>
      </c>
      <c r="J119" s="47">
        <f>Prev!T117</f>
        <v>0.40405001311731686</v>
      </c>
      <c r="K119" s="47">
        <f>Prev!W117</f>
        <v>0.3989244432773662</v>
      </c>
      <c r="L119" s="47">
        <f>Prev!Z117</f>
        <v>0.39377539141016904</v>
      </c>
      <c r="M119" s="47">
        <f>Prev!AC117</f>
        <v>0.38860292861385087</v>
      </c>
      <c r="P119">
        <f t="shared" si="11"/>
        <v>0</v>
      </c>
      <c r="Q119">
        <f t="shared" si="11"/>
        <v>0</v>
      </c>
      <c r="R119">
        <f t="shared" si="11"/>
        <v>0</v>
      </c>
      <c r="S119">
        <f t="shared" si="11"/>
        <v>0</v>
      </c>
      <c r="T119">
        <f t="shared" si="11"/>
        <v>0</v>
      </c>
      <c r="U119">
        <f t="shared" si="10"/>
        <v>0</v>
      </c>
      <c r="V119">
        <f t="shared" si="10"/>
        <v>0</v>
      </c>
      <c r="W119">
        <f t="shared" si="10"/>
        <v>0</v>
      </c>
      <c r="X119">
        <f t="shared" si="10"/>
        <v>0</v>
      </c>
      <c r="Y119">
        <f t="shared" si="10"/>
        <v>0</v>
      </c>
      <c r="AA119">
        <f t="shared" si="9"/>
        <v>1</v>
      </c>
      <c r="AB119">
        <f t="shared" si="9"/>
        <v>1</v>
      </c>
      <c r="AC119">
        <f t="shared" si="9"/>
        <v>1</v>
      </c>
      <c r="AD119">
        <f t="shared" si="9"/>
        <v>1</v>
      </c>
      <c r="AE119">
        <f t="shared" si="9"/>
        <v>1</v>
      </c>
      <c r="AF119">
        <f t="shared" si="8"/>
        <v>1</v>
      </c>
      <c r="AG119">
        <f t="shared" si="8"/>
        <v>1</v>
      </c>
      <c r="AH119">
        <f t="shared" si="8"/>
        <v>1</v>
      </c>
      <c r="AI119">
        <f t="shared" si="8"/>
        <v>1</v>
      </c>
      <c r="AJ119">
        <f t="shared" si="8"/>
        <v>1</v>
      </c>
    </row>
    <row r="120" spans="1:36" ht="15.5" x14ac:dyDescent="0.35">
      <c r="A120" s="49" t="s">
        <v>133</v>
      </c>
      <c r="B120" s="25">
        <f>PIF!AB120</f>
        <v>1</v>
      </c>
      <c r="C120">
        <f>PIF!AF120</f>
        <v>0</v>
      </c>
      <c r="D120" s="47">
        <f>Prev!B118</f>
        <v>0.43899138274468685</v>
      </c>
      <c r="E120" s="47">
        <f>Prev!E118</f>
        <v>0.43377717859117693</v>
      </c>
      <c r="F120" s="47">
        <f>Prev!H118</f>
        <v>0.42435224866438886</v>
      </c>
      <c r="G120" s="47">
        <f>Prev!K118</f>
        <v>0.41932090361439167</v>
      </c>
      <c r="H120" s="47">
        <f>Prev!N118</f>
        <v>0.41426649089260226</v>
      </c>
      <c r="I120" s="47">
        <f>Prev!Q118</f>
        <v>0.40918874700431768</v>
      </c>
      <c r="J120" s="47">
        <f>Prev!T118</f>
        <v>0.40408749172563591</v>
      </c>
      <c r="K120" s="47">
        <f>Prev!W118</f>
        <v>0.3989626294843665</v>
      </c>
      <c r="L120" s="47">
        <f>Prev!Z118</f>
        <v>0.39381415035866452</v>
      </c>
      <c r="M120" s="47">
        <f>Prev!AC118</f>
        <v>0.38864213072473647</v>
      </c>
      <c r="P120">
        <f t="shared" si="11"/>
        <v>0</v>
      </c>
      <c r="Q120">
        <f t="shared" si="11"/>
        <v>0</v>
      </c>
      <c r="R120">
        <f t="shared" si="11"/>
        <v>0</v>
      </c>
      <c r="S120">
        <f t="shared" si="11"/>
        <v>0</v>
      </c>
      <c r="T120">
        <f t="shared" si="11"/>
        <v>0</v>
      </c>
      <c r="U120">
        <f t="shared" si="10"/>
        <v>0</v>
      </c>
      <c r="V120">
        <f t="shared" si="10"/>
        <v>0</v>
      </c>
      <c r="W120">
        <f t="shared" si="10"/>
        <v>0</v>
      </c>
      <c r="X120">
        <f t="shared" si="10"/>
        <v>0</v>
      </c>
      <c r="Y120">
        <f t="shared" si="10"/>
        <v>0</v>
      </c>
      <c r="AA120">
        <f t="shared" si="9"/>
        <v>1</v>
      </c>
      <c r="AB120">
        <f t="shared" si="9"/>
        <v>1</v>
      </c>
      <c r="AC120">
        <f t="shared" si="9"/>
        <v>1</v>
      </c>
      <c r="AD120">
        <f t="shared" si="9"/>
        <v>1</v>
      </c>
      <c r="AE120">
        <f t="shared" si="9"/>
        <v>1</v>
      </c>
      <c r="AF120">
        <f t="shared" si="8"/>
        <v>1</v>
      </c>
      <c r="AG120">
        <f t="shared" si="8"/>
        <v>1</v>
      </c>
      <c r="AH120">
        <f t="shared" si="8"/>
        <v>1</v>
      </c>
      <c r="AI120">
        <f t="shared" si="8"/>
        <v>1</v>
      </c>
      <c r="AJ120">
        <f t="shared" si="8"/>
        <v>1</v>
      </c>
    </row>
    <row r="121" spans="1:36" ht="15.5" x14ac:dyDescent="0.35">
      <c r="A121" s="49" t="s">
        <v>134</v>
      </c>
      <c r="B121" s="25">
        <f>PIF!AB121</f>
        <v>1</v>
      </c>
      <c r="C121">
        <f>PIF!AF121</f>
        <v>0</v>
      </c>
      <c r="D121" s="47">
        <f>Prev!B119</f>
        <v>0.4389913827446873</v>
      </c>
      <c r="E121" s="47">
        <f>Prev!E119</f>
        <v>0.4337771785911767</v>
      </c>
      <c r="F121" s="47">
        <f>Prev!H119</f>
        <v>0.42495193400716924</v>
      </c>
      <c r="G121" s="47">
        <f>Prev!K119</f>
        <v>0.41993884874031995</v>
      </c>
      <c r="H121" s="47">
        <f>Prev!N119</f>
        <v>0.41490016872282826</v>
      </c>
      <c r="I121" s="47">
        <f>Prev!Q119</f>
        <v>0.40983570595916236</v>
      </c>
      <c r="J121" s="47">
        <f>Prev!T119</f>
        <v>0.40474536316012516</v>
      </c>
      <c r="K121" s="47">
        <f>Prev!W119</f>
        <v>0.399629134064095</v>
      </c>
      <c r="L121" s="47">
        <f>Prev!Z119</f>
        <v>0.3944871034226986</v>
      </c>
      <c r="M121" s="47">
        <f>Prev!AC119</f>
        <v>0.38931944668554624</v>
      </c>
      <c r="P121">
        <f t="shared" si="11"/>
        <v>0</v>
      </c>
      <c r="Q121">
        <f t="shared" si="11"/>
        <v>0</v>
      </c>
      <c r="R121">
        <f t="shared" si="11"/>
        <v>0</v>
      </c>
      <c r="S121">
        <f t="shared" si="11"/>
        <v>0</v>
      </c>
      <c r="T121">
        <f t="shared" si="11"/>
        <v>0</v>
      </c>
      <c r="U121">
        <f t="shared" si="10"/>
        <v>0</v>
      </c>
      <c r="V121">
        <f t="shared" si="10"/>
        <v>0</v>
      </c>
      <c r="W121">
        <f t="shared" si="10"/>
        <v>0</v>
      </c>
      <c r="X121">
        <f t="shared" si="10"/>
        <v>0</v>
      </c>
      <c r="Y121">
        <f t="shared" si="10"/>
        <v>0</v>
      </c>
      <c r="AA121">
        <f t="shared" si="9"/>
        <v>1</v>
      </c>
      <c r="AB121">
        <f t="shared" si="9"/>
        <v>1</v>
      </c>
      <c r="AC121">
        <f t="shared" si="9"/>
        <v>1</v>
      </c>
      <c r="AD121">
        <f t="shared" si="9"/>
        <v>1</v>
      </c>
      <c r="AE121">
        <f t="shared" si="9"/>
        <v>1</v>
      </c>
      <c r="AF121">
        <f t="shared" ref="AF121:AJ171" si="12">1+U121</f>
        <v>1</v>
      </c>
      <c r="AG121">
        <f t="shared" si="12"/>
        <v>1</v>
      </c>
      <c r="AH121">
        <f t="shared" si="12"/>
        <v>1</v>
      </c>
      <c r="AI121">
        <f t="shared" si="12"/>
        <v>1</v>
      </c>
      <c r="AJ121">
        <f t="shared" si="12"/>
        <v>1</v>
      </c>
    </row>
    <row r="122" spans="1:36" ht="15.5" x14ac:dyDescent="0.35">
      <c r="A122" s="49" t="s">
        <v>135</v>
      </c>
      <c r="B122" s="25">
        <f>PIF!AB122</f>
        <v>1</v>
      </c>
      <c r="C122">
        <f>PIF!AF122</f>
        <v>0</v>
      </c>
      <c r="D122" s="47">
        <f>Prev!B120</f>
        <v>0.43899138274468719</v>
      </c>
      <c r="E122" s="47">
        <f>Prev!E120</f>
        <v>0.43377717859117687</v>
      </c>
      <c r="F122" s="47">
        <f>Prev!H120</f>
        <v>0.42498323476418165</v>
      </c>
      <c r="G122" s="47">
        <f>Prev!K120</f>
        <v>0.41997087873603617</v>
      </c>
      <c r="H122" s="47">
        <f>Prev!N120</f>
        <v>0.41493280594103515</v>
      </c>
      <c r="I122" s="47">
        <f>Prev!Q120</f>
        <v>0.40986883279214625</v>
      </c>
      <c r="J122" s="47">
        <f>Prev!T120</f>
        <v>0.40477886671120228</v>
      </c>
      <c r="K122" s="47">
        <f>Prev!W120</f>
        <v>0.39966290639835117</v>
      </c>
      <c r="L122" s="47">
        <f>Prev!Z120</f>
        <v>0.39452104176868846</v>
      </c>
      <c r="M122" s="47">
        <f>Prev!AC120</f>
        <v>0.38935345359081325</v>
      </c>
      <c r="P122">
        <f t="shared" si="11"/>
        <v>0</v>
      </c>
      <c r="Q122">
        <f t="shared" si="11"/>
        <v>0</v>
      </c>
      <c r="R122">
        <f t="shared" si="11"/>
        <v>0</v>
      </c>
      <c r="S122">
        <f t="shared" si="11"/>
        <v>0</v>
      </c>
      <c r="T122">
        <f t="shared" si="11"/>
        <v>0</v>
      </c>
      <c r="U122">
        <f t="shared" si="10"/>
        <v>0</v>
      </c>
      <c r="V122">
        <f t="shared" si="10"/>
        <v>0</v>
      </c>
      <c r="W122">
        <f t="shared" si="10"/>
        <v>0</v>
      </c>
      <c r="X122">
        <f t="shared" si="10"/>
        <v>0</v>
      </c>
      <c r="Y122">
        <f t="shared" si="10"/>
        <v>0</v>
      </c>
      <c r="AA122">
        <f t="shared" ref="AA122:AE172" si="13">1+P122</f>
        <v>1</v>
      </c>
      <c r="AB122">
        <f t="shared" si="13"/>
        <v>1</v>
      </c>
      <c r="AC122">
        <f t="shared" si="13"/>
        <v>1</v>
      </c>
      <c r="AD122">
        <f t="shared" si="13"/>
        <v>1</v>
      </c>
      <c r="AE122">
        <f t="shared" si="13"/>
        <v>1</v>
      </c>
      <c r="AF122">
        <f t="shared" si="12"/>
        <v>1</v>
      </c>
      <c r="AG122">
        <f t="shared" si="12"/>
        <v>1</v>
      </c>
      <c r="AH122">
        <f t="shared" si="12"/>
        <v>1</v>
      </c>
      <c r="AI122">
        <f t="shared" si="12"/>
        <v>1</v>
      </c>
      <c r="AJ122">
        <f t="shared" si="12"/>
        <v>1</v>
      </c>
    </row>
    <row r="123" spans="1:36" ht="15.5" x14ac:dyDescent="0.35">
      <c r="A123" s="49" t="s">
        <v>136</v>
      </c>
      <c r="B123" s="25">
        <f>PIF!AB123</f>
        <v>1</v>
      </c>
      <c r="C123">
        <f>PIF!AF123</f>
        <v>0</v>
      </c>
      <c r="D123" s="47">
        <f>Prev!B121</f>
        <v>0.45559444082548717</v>
      </c>
      <c r="E123" s="47">
        <f>Prev!E121</f>
        <v>0.45026300616504433</v>
      </c>
      <c r="F123" s="47">
        <f>Prev!H121</f>
        <v>0.44163240104668977</v>
      </c>
      <c r="G123" s="47">
        <f>Prev!K121</f>
        <v>0.43651529957170287</v>
      </c>
      <c r="H123" s="47">
        <f>Prev!N121</f>
        <v>0.43136777032614793</v>
      </c>
      <c r="I123" s="47">
        <f>Prev!Q121</f>
        <v>0.42618963949059918</v>
      </c>
      <c r="J123" s="47">
        <f>Prev!T121</f>
        <v>0.42098083126193164</v>
      </c>
      <c r="K123" s="47">
        <f>Prev!W121</f>
        <v>0.4157413677698219</v>
      </c>
      <c r="L123" s="47">
        <f>Prev!Z121</f>
        <v>0.41047136867714329</v>
      </c>
      <c r="M123" s="47">
        <f>Prev!AC121</f>
        <v>0.40517105050070895</v>
      </c>
      <c r="P123">
        <f t="shared" si="11"/>
        <v>0</v>
      </c>
      <c r="Q123">
        <f t="shared" si="11"/>
        <v>0</v>
      </c>
      <c r="R123">
        <f t="shared" si="11"/>
        <v>0</v>
      </c>
      <c r="S123">
        <f t="shared" si="11"/>
        <v>0</v>
      </c>
      <c r="T123">
        <f t="shared" si="11"/>
        <v>0</v>
      </c>
      <c r="U123">
        <f t="shared" si="10"/>
        <v>0</v>
      </c>
      <c r="V123">
        <f t="shared" si="10"/>
        <v>0</v>
      </c>
      <c r="W123">
        <f t="shared" si="10"/>
        <v>0</v>
      </c>
      <c r="X123">
        <f t="shared" si="10"/>
        <v>0</v>
      </c>
      <c r="Y123">
        <f t="shared" si="10"/>
        <v>0</v>
      </c>
      <c r="AA123">
        <f t="shared" si="13"/>
        <v>1</v>
      </c>
      <c r="AB123">
        <f t="shared" si="13"/>
        <v>1</v>
      </c>
      <c r="AC123">
        <f t="shared" si="13"/>
        <v>1</v>
      </c>
      <c r="AD123">
        <f t="shared" si="13"/>
        <v>1</v>
      </c>
      <c r="AE123">
        <f t="shared" si="13"/>
        <v>1</v>
      </c>
      <c r="AF123">
        <f t="shared" si="12"/>
        <v>1</v>
      </c>
      <c r="AG123">
        <f t="shared" si="12"/>
        <v>1</v>
      </c>
      <c r="AH123">
        <f t="shared" si="12"/>
        <v>1</v>
      </c>
      <c r="AI123">
        <f t="shared" si="12"/>
        <v>1</v>
      </c>
      <c r="AJ123">
        <f t="shared" si="12"/>
        <v>1</v>
      </c>
    </row>
    <row r="124" spans="1:36" ht="15.5" x14ac:dyDescent="0.35">
      <c r="A124" s="49" t="s">
        <v>137</v>
      </c>
      <c r="B124" s="25">
        <f>PIF!AB124</f>
        <v>2.16</v>
      </c>
      <c r="C124">
        <f>PIF!AF124</f>
        <v>0.34749593515937516</v>
      </c>
      <c r="D124" s="47">
        <f>Prev!B122</f>
        <v>0.4538703786373629</v>
      </c>
      <c r="E124" s="47">
        <f>Prev!E122</f>
        <v>0.44859727293046453</v>
      </c>
      <c r="F124" s="47">
        <f>Prev!H122</f>
        <v>0.44096814358367231</v>
      </c>
      <c r="G124" s="47">
        <f>Prev!K122</f>
        <v>0.43591986596864118</v>
      </c>
      <c r="H124" s="47">
        <f>Prev!N122</f>
        <v>0.43083844926830461</v>
      </c>
      <c r="I124" s="47">
        <f>Prev!Q122</f>
        <v>0.42572386197046408</v>
      </c>
      <c r="J124" s="47">
        <f>Prev!T122</f>
        <v>0.42057617342738124</v>
      </c>
      <c r="K124" s="47">
        <f>Prev!W122</f>
        <v>0.41539555236055908</v>
      </c>
      <c r="L124" s="47">
        <f>Prev!Z122</f>
        <v>0.41018226515572265</v>
      </c>
      <c r="M124" s="47">
        <f>Prev!AC122</f>
        <v>0.40493667398446065</v>
      </c>
      <c r="P124">
        <f t="shared" si="11"/>
        <v>0.34490220286630441</v>
      </c>
      <c r="Q124">
        <f t="shared" si="11"/>
        <v>0.34226659676666654</v>
      </c>
      <c r="R124">
        <f t="shared" si="11"/>
        <v>0.33841564488361903</v>
      </c>
      <c r="S124">
        <f t="shared" si="11"/>
        <v>0.335842539931271</v>
      </c>
      <c r="T124">
        <f t="shared" si="11"/>
        <v>0.33323225185445132</v>
      </c>
      <c r="U124">
        <f t="shared" si="10"/>
        <v>0.33058412260378001</v>
      </c>
      <c r="V124">
        <f t="shared" si="10"/>
        <v>0.32789753039054659</v>
      </c>
      <c r="W124">
        <f t="shared" si="10"/>
        <v>0.32517189052783924</v>
      </c>
      <c r="X124">
        <f t="shared" si="10"/>
        <v>0.32240665622210057</v>
      </c>
      <c r="Y124">
        <f t="shared" si="10"/>
        <v>0.31960131933092056</v>
      </c>
      <c r="AA124">
        <f t="shared" si="13"/>
        <v>1.3449022028663045</v>
      </c>
      <c r="AB124">
        <f t="shared" si="13"/>
        <v>1.3422665967666665</v>
      </c>
      <c r="AC124">
        <f t="shared" si="13"/>
        <v>1.3384156448836191</v>
      </c>
      <c r="AD124">
        <f t="shared" si="13"/>
        <v>1.335842539931271</v>
      </c>
      <c r="AE124">
        <f t="shared" si="13"/>
        <v>1.3332322518544513</v>
      </c>
      <c r="AF124">
        <f t="shared" si="12"/>
        <v>1.33058412260378</v>
      </c>
      <c r="AG124">
        <f t="shared" si="12"/>
        <v>1.3278975303905467</v>
      </c>
      <c r="AH124">
        <f t="shared" si="12"/>
        <v>1.3251718905278391</v>
      </c>
      <c r="AI124">
        <f t="shared" si="12"/>
        <v>1.3224066562221006</v>
      </c>
      <c r="AJ124">
        <f t="shared" si="12"/>
        <v>1.3196013193309206</v>
      </c>
    </row>
    <row r="125" spans="1:36" ht="15.5" x14ac:dyDescent="0.35">
      <c r="A125" s="49" t="s">
        <v>138</v>
      </c>
      <c r="B125" s="25">
        <f>PIF!AB125</f>
        <v>2.16</v>
      </c>
      <c r="C125">
        <f>PIF!AF125</f>
        <v>0.34749593515937521</v>
      </c>
      <c r="D125" s="47">
        <f>Prev!B123</f>
        <v>0.45387037863736324</v>
      </c>
      <c r="E125" s="47">
        <f>Prev!E123</f>
        <v>0.44859727293046453</v>
      </c>
      <c r="F125" s="47">
        <f>Prev!H123</f>
        <v>0.44023197749215243</v>
      </c>
      <c r="G125" s="47">
        <f>Prev!K123</f>
        <v>0.43517714895534448</v>
      </c>
      <c r="H125" s="47">
        <f>Prev!N123</f>
        <v>0.43009152829215669</v>
      </c>
      <c r="I125" s="47">
        <f>Prev!Q123</f>
        <v>0.42497496196564072</v>
      </c>
      <c r="J125" s="47">
        <f>Prev!T123</f>
        <v>0.41982739446529899</v>
      </c>
      <c r="K125" s="47">
        <f>Prev!W123</f>
        <v>0.41464886780875959</v>
      </c>
      <c r="L125" s="47">
        <f>Prev!Z123</f>
        <v>0.40943952075693518</v>
      </c>
      <c r="M125" s="47">
        <f>Prev!AC123</f>
        <v>0.40419958777940018</v>
      </c>
      <c r="P125">
        <f t="shared" si="11"/>
        <v>0.34490220286630463</v>
      </c>
      <c r="Q125">
        <f t="shared" si="11"/>
        <v>0.34226659676666654</v>
      </c>
      <c r="R125">
        <f t="shared" si="11"/>
        <v>0.33804166376079864</v>
      </c>
      <c r="S125">
        <f t="shared" si="11"/>
        <v>0.33546228745674217</v>
      </c>
      <c r="T125">
        <f t="shared" si="11"/>
        <v>0.33284683315476599</v>
      </c>
      <c r="U125">
        <f t="shared" si="10"/>
        <v>0.33019460555381319</v>
      </c>
      <c r="V125">
        <f t="shared" si="10"/>
        <v>0.32750494312271639</v>
      </c>
      <c r="W125">
        <f t="shared" si="10"/>
        <v>0.32477721935515719</v>
      </c>
      <c r="X125">
        <f t="shared" si="10"/>
        <v>0.32201084395173074</v>
      </c>
      <c r="Y125">
        <f t="shared" si="10"/>
        <v>0.31920526394428328</v>
      </c>
      <c r="AA125">
        <f t="shared" si="13"/>
        <v>1.3449022028663047</v>
      </c>
      <c r="AB125">
        <f t="shared" si="13"/>
        <v>1.3422665967666665</v>
      </c>
      <c r="AC125">
        <f t="shared" si="13"/>
        <v>1.3380416637607986</v>
      </c>
      <c r="AD125">
        <f t="shared" si="13"/>
        <v>1.3354622874567421</v>
      </c>
      <c r="AE125">
        <f t="shared" si="13"/>
        <v>1.332846833154766</v>
      </c>
      <c r="AF125">
        <f t="shared" si="12"/>
        <v>1.3301946055538132</v>
      </c>
      <c r="AG125">
        <f t="shared" si="12"/>
        <v>1.3275049431227164</v>
      </c>
      <c r="AH125">
        <f t="shared" si="12"/>
        <v>1.3247772193551572</v>
      </c>
      <c r="AI125">
        <f t="shared" si="12"/>
        <v>1.3220108439517309</v>
      </c>
      <c r="AJ125">
        <f t="shared" si="12"/>
        <v>1.3192052639442833</v>
      </c>
    </row>
    <row r="126" spans="1:36" ht="15.5" x14ac:dyDescent="0.35">
      <c r="A126" s="49" t="s">
        <v>139</v>
      </c>
      <c r="B126" s="25">
        <f>PIF!AB126</f>
        <v>2.16</v>
      </c>
      <c r="C126">
        <f>PIF!AF126</f>
        <v>0.34749593515937527</v>
      </c>
      <c r="D126" s="47">
        <f>Prev!B124</f>
        <v>0.45387037863736279</v>
      </c>
      <c r="E126" s="47">
        <f>Prev!E124</f>
        <v>0.4485972729304647</v>
      </c>
      <c r="F126" s="47">
        <f>Prev!H124</f>
        <v>0.44015588962929864</v>
      </c>
      <c r="G126" s="47">
        <f>Prev!K124</f>
        <v>0.43509997964687297</v>
      </c>
      <c r="H126" s="47">
        <f>Prev!N124</f>
        <v>0.43001354011755411</v>
      </c>
      <c r="I126" s="47">
        <f>Prev!Q124</f>
        <v>0.4248964056114134</v>
      </c>
      <c r="J126" s="47">
        <f>Prev!T124</f>
        <v>0.41974850826369947</v>
      </c>
      <c r="K126" s="47">
        <f>Prev!W124</f>
        <v>0.4145698773883395</v>
      </c>
      <c r="L126" s="47">
        <f>Prev!Z124</f>
        <v>0.4093606387974778</v>
      </c>
      <c r="M126" s="47">
        <f>Prev!AC124</f>
        <v>0.40412101386369165</v>
      </c>
      <c r="P126">
        <f t="shared" si="11"/>
        <v>0.34490220286630441</v>
      </c>
      <c r="Q126">
        <f t="shared" si="11"/>
        <v>0.3422665967666666</v>
      </c>
      <c r="R126">
        <f t="shared" si="11"/>
        <v>0.33800298611238511</v>
      </c>
      <c r="S126">
        <f t="shared" si="11"/>
        <v>0.33542275373530883</v>
      </c>
      <c r="T126">
        <f t="shared" si="11"/>
        <v>0.33280656478379456</v>
      </c>
      <c r="U126">
        <f t="shared" si="10"/>
        <v>0.33015372063879533</v>
      </c>
      <c r="V126">
        <f t="shared" si="10"/>
        <v>0.3274635561220578</v>
      </c>
      <c r="W126">
        <f t="shared" si="10"/>
        <v>0.32473544079607858</v>
      </c>
      <c r="X126">
        <f t="shared" si="10"/>
        <v>0.32196878018906672</v>
      </c>
      <c r="Y126">
        <f t="shared" si="10"/>
        <v>0.31916301695996285</v>
      </c>
      <c r="AA126">
        <f t="shared" si="13"/>
        <v>1.3449022028663045</v>
      </c>
      <c r="AB126">
        <f t="shared" si="13"/>
        <v>1.3422665967666667</v>
      </c>
      <c r="AC126">
        <f t="shared" si="13"/>
        <v>1.338002986112385</v>
      </c>
      <c r="AD126">
        <f t="shared" si="13"/>
        <v>1.3354227537353087</v>
      </c>
      <c r="AE126">
        <f t="shared" si="13"/>
        <v>1.3328065647837946</v>
      </c>
      <c r="AF126">
        <f t="shared" si="12"/>
        <v>1.3301537206387954</v>
      </c>
      <c r="AG126">
        <f t="shared" si="12"/>
        <v>1.3274635561220578</v>
      </c>
      <c r="AH126">
        <f t="shared" si="12"/>
        <v>1.3247354407960785</v>
      </c>
      <c r="AI126">
        <f t="shared" si="12"/>
        <v>1.3219687801890667</v>
      </c>
      <c r="AJ126">
        <f t="shared" si="12"/>
        <v>1.3191630169599629</v>
      </c>
    </row>
    <row r="127" spans="1:36" ht="15.5" x14ac:dyDescent="0.35">
      <c r="A127" s="49" t="s">
        <v>140</v>
      </c>
      <c r="B127" s="25">
        <f>PIF!AB127</f>
        <v>2.16</v>
      </c>
      <c r="C127">
        <f>PIF!AF127</f>
        <v>0.34749593515937527</v>
      </c>
      <c r="D127" s="47">
        <f>Prev!B125</f>
        <v>0.45387037863736296</v>
      </c>
      <c r="E127" s="47">
        <f>Prev!E125</f>
        <v>0.44859727293046447</v>
      </c>
      <c r="F127" s="47">
        <f>Prev!H125</f>
        <v>0.44004988540348267</v>
      </c>
      <c r="G127" s="47">
        <f>Prev!K125</f>
        <v>0.4349923268868976</v>
      </c>
      <c r="H127" s="47">
        <f>Prev!N125</f>
        <v>0.42990461141387198</v>
      </c>
      <c r="I127" s="47">
        <f>Prev!Q125</f>
        <v>0.42478655725455139</v>
      </c>
      <c r="J127" s="47">
        <f>Prev!T125</f>
        <v>0.41963807954396692</v>
      </c>
      <c r="K127" s="47">
        <f>Prev!W125</f>
        <v>0.41445919005413406</v>
      </c>
      <c r="L127" s="47">
        <f>Prev!Z125</f>
        <v>0.40924999666199274</v>
      </c>
      <c r="M127" s="47">
        <f>Prev!AC125</f>
        <v>0.40401070254966343</v>
      </c>
      <c r="P127">
        <f t="shared" si="11"/>
        <v>0.34490220286630446</v>
      </c>
      <c r="Q127">
        <f t="shared" si="11"/>
        <v>0.34226659676666654</v>
      </c>
      <c r="R127">
        <f t="shared" si="11"/>
        <v>0.33794909358106967</v>
      </c>
      <c r="S127">
        <f t="shared" si="11"/>
        <v>0.33536759552867956</v>
      </c>
      <c r="T127">
        <f t="shared" si="11"/>
        <v>0.33275031245998465</v>
      </c>
      <c r="U127">
        <f t="shared" si="10"/>
        <v>0.33009654132702654</v>
      </c>
      <c r="V127">
        <f t="shared" si="10"/>
        <v>0.32740561203978324</v>
      </c>
      <c r="W127">
        <f t="shared" si="10"/>
        <v>0.32467688882946866</v>
      </c>
      <c r="X127">
        <f t="shared" si="10"/>
        <v>0.32190977153402633</v>
      </c>
      <c r="Y127">
        <f t="shared" si="10"/>
        <v>0.31910369682069162</v>
      </c>
      <c r="AA127">
        <f t="shared" si="13"/>
        <v>1.3449022028663045</v>
      </c>
      <c r="AB127">
        <f t="shared" si="13"/>
        <v>1.3422665967666665</v>
      </c>
      <c r="AC127">
        <f t="shared" si="13"/>
        <v>1.3379490935810696</v>
      </c>
      <c r="AD127">
        <f t="shared" si="13"/>
        <v>1.3353675955286795</v>
      </c>
      <c r="AE127">
        <f t="shared" si="13"/>
        <v>1.3327503124599847</v>
      </c>
      <c r="AF127">
        <f t="shared" si="12"/>
        <v>1.3300965413270265</v>
      </c>
      <c r="AG127">
        <f t="shared" si="12"/>
        <v>1.3274056120397832</v>
      </c>
      <c r="AH127">
        <f t="shared" si="12"/>
        <v>1.3246768888294687</v>
      </c>
      <c r="AI127">
        <f t="shared" si="12"/>
        <v>1.3219097715340262</v>
      </c>
      <c r="AJ127">
        <f t="shared" si="12"/>
        <v>1.3191036968206915</v>
      </c>
    </row>
    <row r="128" spans="1:36" ht="15.5" x14ac:dyDescent="0.35">
      <c r="A128" s="49" t="s">
        <v>141</v>
      </c>
      <c r="B128" s="25">
        <f>PIF!AB128</f>
        <v>2.16</v>
      </c>
      <c r="C128">
        <f>PIF!AF128</f>
        <v>0.34749593515937521</v>
      </c>
      <c r="D128" s="47">
        <f>Prev!B126</f>
        <v>0.45582704680384395</v>
      </c>
      <c r="E128" s="47">
        <f>Prev!E126</f>
        <v>0.45054070759914272</v>
      </c>
      <c r="F128" s="47">
        <f>Prev!H126</f>
        <v>0.44258729266013758</v>
      </c>
      <c r="G128" s="47">
        <f>Prev!K126</f>
        <v>0.43752464856866924</v>
      </c>
      <c r="H128" s="47">
        <f>Prev!N126</f>
        <v>0.43242938183280277</v>
      </c>
      <c r="I128" s="47">
        <f>Prev!Q126</f>
        <v>0.42730140386955878</v>
      </c>
      <c r="J128" s="47">
        <f>Prev!T126</f>
        <v>0.42214072664050872</v>
      </c>
      <c r="K128" s="47">
        <f>Prev!W126</f>
        <v>0.41694746157072565</v>
      </c>
      <c r="L128" s="47">
        <f>Prev!Z126</f>
        <v>0.41172181822354931</v>
      </c>
      <c r="M128" s="47">
        <f>Prev!AC126</f>
        <v>0.40646410276807404</v>
      </c>
      <c r="P128">
        <f t="shared" si="11"/>
        <v>0.34587482057938623</v>
      </c>
      <c r="Q128">
        <f t="shared" si="11"/>
        <v>0.34324042922026754</v>
      </c>
      <c r="R128">
        <f t="shared" si="11"/>
        <v>0.33923670689966845</v>
      </c>
      <c r="S128">
        <f t="shared" si="11"/>
        <v>0.33666266425632529</v>
      </c>
      <c r="T128">
        <f t="shared" si="11"/>
        <v>0.33405170637569764</v>
      </c>
      <c r="U128">
        <f t="shared" si="10"/>
        <v>0.33140315150314426</v>
      </c>
      <c r="V128">
        <f t="shared" si="10"/>
        <v>0.32871635311459224</v>
      </c>
      <c r="W128">
        <f t="shared" si="10"/>
        <v>0.32599070093260751</v>
      </c>
      <c r="X128">
        <f t="shared" si="10"/>
        <v>0.32322562188307719</v>
      </c>
      <c r="Y128">
        <f t="shared" si="10"/>
        <v>0.32042058100818321</v>
      </c>
      <c r="AA128">
        <f t="shared" si="13"/>
        <v>1.3458748205793862</v>
      </c>
      <c r="AB128">
        <f t="shared" si="13"/>
        <v>1.3432404292202675</v>
      </c>
      <c r="AC128">
        <f t="shared" si="13"/>
        <v>1.3392367068996684</v>
      </c>
      <c r="AD128">
        <f t="shared" si="13"/>
        <v>1.3366626642563253</v>
      </c>
      <c r="AE128">
        <f t="shared" si="13"/>
        <v>1.3340517063756976</v>
      </c>
      <c r="AF128">
        <f t="shared" si="12"/>
        <v>1.3314031515031441</v>
      </c>
      <c r="AG128">
        <f t="shared" si="12"/>
        <v>1.3287163531145922</v>
      </c>
      <c r="AH128">
        <f t="shared" si="12"/>
        <v>1.3259907009326075</v>
      </c>
      <c r="AI128">
        <f t="shared" si="12"/>
        <v>1.3232256218830771</v>
      </c>
      <c r="AJ128">
        <f t="shared" si="12"/>
        <v>1.3204205810081833</v>
      </c>
    </row>
    <row r="129" spans="1:36" ht="15.5" x14ac:dyDescent="0.35">
      <c r="A129" s="49" t="s">
        <v>142</v>
      </c>
      <c r="B129" s="25">
        <f>PIF!AB129</f>
        <v>2.16</v>
      </c>
      <c r="C129">
        <f>PIF!AF129</f>
        <v>0.34687193343958761</v>
      </c>
      <c r="D129" s="47">
        <f>Prev!B127</f>
        <v>0.45269646883528741</v>
      </c>
      <c r="E129" s="47">
        <f>Prev!E127</f>
        <v>0.44751343010610128</v>
      </c>
      <c r="F129" s="47">
        <f>Prev!H127</f>
        <v>0.43900112030216815</v>
      </c>
      <c r="G129" s="47">
        <f>Prev!K127</f>
        <v>0.43403482244000247</v>
      </c>
      <c r="H129" s="47">
        <f>Prev!N127</f>
        <v>0.42903877646533889</v>
      </c>
      <c r="I129" s="47">
        <f>Prev!Q127</f>
        <v>0.42401276916002617</v>
      </c>
      <c r="J129" s="47">
        <f>Prev!T127</f>
        <v>0.4189566819839538</v>
      </c>
      <c r="K129" s="47">
        <f>Prev!W127</f>
        <v>0.41387049075702931</v>
      </c>
      <c r="L129" s="47">
        <f>Prev!Z127</f>
        <v>0.40875426504749346</v>
      </c>
      <c r="M129" s="47">
        <f>Prev!AC127</f>
        <v>0.40360816730295024</v>
      </c>
      <c r="P129">
        <f t="shared" si="11"/>
        <v>0.34431728809346362</v>
      </c>
      <c r="Q129">
        <f t="shared" si="11"/>
        <v>0.34172224031240989</v>
      </c>
      <c r="R129">
        <f t="shared" si="11"/>
        <v>0.33741542833619664</v>
      </c>
      <c r="S129">
        <f t="shared" si="11"/>
        <v>0.33487659435366185</v>
      </c>
      <c r="T129">
        <f t="shared" si="11"/>
        <v>0.33230284546704203</v>
      </c>
      <c r="U129">
        <f t="shared" si="10"/>
        <v>0.3296934850462121</v>
      </c>
      <c r="V129">
        <f t="shared" si="10"/>
        <v>0.32704784857444702</v>
      </c>
      <c r="W129">
        <f t="shared" si="10"/>
        <v>0.32436530489113224</v>
      </c>
      <c r="X129">
        <f t="shared" si="10"/>
        <v>0.32164525735483224</v>
      </c>
      <c r="Y129">
        <f t="shared" si="10"/>
        <v>0.31888714494163878</v>
      </c>
      <c r="AA129">
        <f t="shared" si="13"/>
        <v>1.3443172880934635</v>
      </c>
      <c r="AB129">
        <f t="shared" si="13"/>
        <v>1.3417222403124098</v>
      </c>
      <c r="AC129">
        <f t="shared" si="13"/>
        <v>1.3374154283361968</v>
      </c>
      <c r="AD129">
        <f t="shared" si="13"/>
        <v>1.3348765943536618</v>
      </c>
      <c r="AE129">
        <f t="shared" si="13"/>
        <v>1.332302845467042</v>
      </c>
      <c r="AF129">
        <f t="shared" si="12"/>
        <v>1.3296934850462121</v>
      </c>
      <c r="AG129">
        <f t="shared" si="12"/>
        <v>1.327047848574447</v>
      </c>
      <c r="AH129">
        <f t="shared" si="12"/>
        <v>1.3243653048911321</v>
      </c>
      <c r="AI129">
        <f t="shared" si="12"/>
        <v>1.3216452573548323</v>
      </c>
      <c r="AJ129">
        <f t="shared" si="12"/>
        <v>1.3188871449416388</v>
      </c>
    </row>
    <row r="130" spans="1:36" ht="15.5" x14ac:dyDescent="0.35">
      <c r="A130" s="49" t="s">
        <v>143</v>
      </c>
      <c r="B130" s="25">
        <f>PIF!AB130</f>
        <v>2.16</v>
      </c>
      <c r="C130">
        <f>PIF!AF130</f>
        <v>0.34687193343958755</v>
      </c>
      <c r="D130" s="47">
        <f>Prev!B128</f>
        <v>0.45269646883528758</v>
      </c>
      <c r="E130" s="47">
        <f>Prev!E128</f>
        <v>0.4475134301061014</v>
      </c>
      <c r="F130" s="47">
        <f>Prev!H128</f>
        <v>0.43916086498180351</v>
      </c>
      <c r="G130" s="47">
        <f>Prev!K128</f>
        <v>0.43419688032464521</v>
      </c>
      <c r="H130" s="47">
        <f>Prev!N128</f>
        <v>0.4292025971434133</v>
      </c>
      <c r="I130" s="47">
        <f>Prev!Q128</f>
        <v>0.42417782692663386</v>
      </c>
      <c r="J130" s="47">
        <f>Prev!T128</f>
        <v>0.41912247681747261</v>
      </c>
      <c r="K130" s="47">
        <f>Prev!W128</f>
        <v>0.41403654906214432</v>
      </c>
      <c r="L130" s="47">
        <f>Prev!Z128</f>
        <v>0.40892014018014894</v>
      </c>
      <c r="M130" s="47">
        <f>Prev!AC128</f>
        <v>0.40377343989289671</v>
      </c>
      <c r="P130">
        <f t="shared" si="11"/>
        <v>0.34431728809346368</v>
      </c>
      <c r="Q130">
        <f t="shared" si="11"/>
        <v>0.34172224031240994</v>
      </c>
      <c r="R130">
        <f t="shared" si="11"/>
        <v>0.33749677012352036</v>
      </c>
      <c r="S130">
        <f t="shared" si="11"/>
        <v>0.33495974742946893</v>
      </c>
      <c r="T130">
        <f t="shared" si="11"/>
        <v>0.33238755468218073</v>
      </c>
      <c r="U130">
        <f t="shared" si="10"/>
        <v>0.32977950220633317</v>
      </c>
      <c r="V130">
        <f t="shared" si="10"/>
        <v>0.32713493313201197</v>
      </c>
      <c r="W130">
        <f t="shared" si="10"/>
        <v>0.32445322454281061</v>
      </c>
      <c r="X130">
        <f t="shared" si="10"/>
        <v>0.32173378854870271</v>
      </c>
      <c r="Y130">
        <f t="shared" si="10"/>
        <v>0.31897607329884992</v>
      </c>
      <c r="AA130">
        <f t="shared" si="13"/>
        <v>1.3443172880934637</v>
      </c>
      <c r="AB130">
        <f t="shared" si="13"/>
        <v>1.3417222403124098</v>
      </c>
      <c r="AC130">
        <f t="shared" si="13"/>
        <v>1.3374967701235203</v>
      </c>
      <c r="AD130">
        <f t="shared" si="13"/>
        <v>1.334959747429469</v>
      </c>
      <c r="AE130">
        <f t="shared" si="13"/>
        <v>1.3323875546821808</v>
      </c>
      <c r="AF130">
        <f t="shared" si="12"/>
        <v>1.3297795022063332</v>
      </c>
      <c r="AG130">
        <f t="shared" si="12"/>
        <v>1.3271349331320119</v>
      </c>
      <c r="AH130">
        <f t="shared" si="12"/>
        <v>1.3244532245428107</v>
      </c>
      <c r="AI130">
        <f t="shared" si="12"/>
        <v>1.3217337885487028</v>
      </c>
      <c r="AJ130">
        <f t="shared" si="12"/>
        <v>1.3189760732988498</v>
      </c>
    </row>
    <row r="131" spans="1:36" ht="15.5" x14ac:dyDescent="0.35">
      <c r="A131" s="49" t="s">
        <v>144</v>
      </c>
      <c r="B131" s="25">
        <f>PIF!AB131</f>
        <v>2.16</v>
      </c>
      <c r="C131">
        <f>PIF!AF131</f>
        <v>0.34687193343958767</v>
      </c>
      <c r="D131" s="47">
        <f>Prev!B129</f>
        <v>0.45269646883528741</v>
      </c>
      <c r="E131" s="47">
        <f>Prev!E129</f>
        <v>0.44751343010610145</v>
      </c>
      <c r="F131" s="47">
        <f>Prev!H129</f>
        <v>0.4391512889692441</v>
      </c>
      <c r="G131" s="47">
        <f>Prev!K129</f>
        <v>0.43418717595742073</v>
      </c>
      <c r="H131" s="47">
        <f>Prev!N129</f>
        <v>0.42919279692404771</v>
      </c>
      <c r="I131" s="47">
        <f>Prev!Q129</f>
        <v>0.42416796185717298</v>
      </c>
      <c r="J131" s="47">
        <f>Prev!T129</f>
        <v>0.41911257634513022</v>
      </c>
      <c r="K131" s="47">
        <f>Prev!W129</f>
        <v>0.41402664103874276</v>
      </c>
      <c r="L131" s="47">
        <f>Prev!Z129</f>
        <v>0.40891025083441346</v>
      </c>
      <c r="M131" s="47">
        <f>Prev!AC129</f>
        <v>0.40376359381465593</v>
      </c>
      <c r="P131">
        <f t="shared" si="11"/>
        <v>0.34431728809346362</v>
      </c>
      <c r="Q131">
        <f t="shared" si="11"/>
        <v>0.34172224031240994</v>
      </c>
      <c r="R131">
        <f t="shared" si="11"/>
        <v>0.3374918945928575</v>
      </c>
      <c r="S131">
        <f t="shared" si="11"/>
        <v>0.33495476863351692</v>
      </c>
      <c r="T131">
        <f t="shared" si="11"/>
        <v>0.33238248774021312</v>
      </c>
      <c r="U131">
        <f t="shared" si="10"/>
        <v>0.32977436180675035</v>
      </c>
      <c r="V131">
        <f t="shared" si="10"/>
        <v>0.32712973349264235</v>
      </c>
      <c r="W131">
        <f t="shared" si="10"/>
        <v>0.32444797937683273</v>
      </c>
      <c r="X131">
        <f t="shared" si="10"/>
        <v>0.32172851103591621</v>
      </c>
      <c r="Y131">
        <f t="shared" si="10"/>
        <v>0.3189707760620103</v>
      </c>
      <c r="AA131">
        <f t="shared" si="13"/>
        <v>1.3443172880934635</v>
      </c>
      <c r="AB131">
        <f t="shared" si="13"/>
        <v>1.3417222403124098</v>
      </c>
      <c r="AC131">
        <f t="shared" si="13"/>
        <v>1.3374918945928576</v>
      </c>
      <c r="AD131">
        <f t="shared" si="13"/>
        <v>1.334954768633517</v>
      </c>
      <c r="AE131">
        <f t="shared" si="13"/>
        <v>1.3323824877402131</v>
      </c>
      <c r="AF131">
        <f t="shared" si="12"/>
        <v>1.3297743618067503</v>
      </c>
      <c r="AG131">
        <f t="shared" si="12"/>
        <v>1.3271297334926424</v>
      </c>
      <c r="AH131">
        <f t="shared" si="12"/>
        <v>1.3244479793768327</v>
      </c>
      <c r="AI131">
        <f t="shared" si="12"/>
        <v>1.3217285110359163</v>
      </c>
      <c r="AJ131">
        <f t="shared" si="12"/>
        <v>1.3189707760620104</v>
      </c>
    </row>
    <row r="132" spans="1:36" ht="15.5" x14ac:dyDescent="0.35">
      <c r="A132" s="49" t="s">
        <v>145</v>
      </c>
      <c r="B132" s="25">
        <f>PIF!AB132</f>
        <v>2.16</v>
      </c>
      <c r="C132">
        <f>PIF!AF132</f>
        <v>0.34687193343958761</v>
      </c>
      <c r="D132" s="47">
        <f>Prev!B130</f>
        <v>0.45269646883528741</v>
      </c>
      <c r="E132" s="47">
        <f>Prev!E130</f>
        <v>0.44751343010610156</v>
      </c>
      <c r="F132" s="47">
        <f>Prev!H130</f>
        <v>0.43917176714121658</v>
      </c>
      <c r="G132" s="47">
        <f>Prev!K130</f>
        <v>0.43420792705030725</v>
      </c>
      <c r="H132" s="47">
        <f>Prev!N130</f>
        <v>0.42921375150683166</v>
      </c>
      <c r="I132" s="47">
        <f>Prev!Q130</f>
        <v>0.42418905371050025</v>
      </c>
      <c r="J132" s="47">
        <f>Prev!T130</f>
        <v>0.41913374257690483</v>
      </c>
      <c r="K132" s="47">
        <f>Prev!W130</f>
        <v>0.41404782217025893</v>
      </c>
      <c r="L132" s="47">
        <f>Prev!Z130</f>
        <v>0.40893139085902785</v>
      </c>
      <c r="M132" s="47">
        <f>Prev!AC130</f>
        <v>0.40378464023104138</v>
      </c>
      <c r="P132">
        <f t="shared" si="11"/>
        <v>0.34431728809346362</v>
      </c>
      <c r="Q132">
        <f t="shared" si="11"/>
        <v>0.34172224031241005</v>
      </c>
      <c r="R132">
        <f t="shared" si="11"/>
        <v>0.3375023207611868</v>
      </c>
      <c r="S132">
        <f t="shared" si="11"/>
        <v>0.33496541482758924</v>
      </c>
      <c r="T132">
        <f t="shared" si="11"/>
        <v>0.33239332165461788</v>
      </c>
      <c r="U132">
        <f t="shared" si="10"/>
        <v>0.32978535205959675</v>
      </c>
      <c r="V132">
        <f t="shared" si="10"/>
        <v>0.3271408497101817</v>
      </c>
      <c r="W132">
        <f t="shared" si="10"/>
        <v>0.32445919226607051</v>
      </c>
      <c r="X132">
        <f t="shared" si="10"/>
        <v>0.32173979244579148</v>
      </c>
      <c r="Y132">
        <f t="shared" si="10"/>
        <v>0.3189820990337604</v>
      </c>
      <c r="AA132">
        <f t="shared" si="13"/>
        <v>1.3443172880934635</v>
      </c>
      <c r="AB132">
        <f t="shared" si="13"/>
        <v>1.3417222403124101</v>
      </c>
      <c r="AC132">
        <f t="shared" si="13"/>
        <v>1.3375023207611867</v>
      </c>
      <c r="AD132">
        <f t="shared" si="13"/>
        <v>1.3349654148275891</v>
      </c>
      <c r="AE132">
        <f t="shared" si="13"/>
        <v>1.3323933216546178</v>
      </c>
      <c r="AF132">
        <f t="shared" si="12"/>
        <v>1.3297853520595968</v>
      </c>
      <c r="AG132">
        <f t="shared" si="12"/>
        <v>1.3271408497101818</v>
      </c>
      <c r="AH132">
        <f t="shared" si="12"/>
        <v>1.3244591922660705</v>
      </c>
      <c r="AI132">
        <f t="shared" si="12"/>
        <v>1.3217397924457914</v>
      </c>
      <c r="AJ132">
        <f t="shared" si="12"/>
        <v>1.3189820990337604</v>
      </c>
    </row>
    <row r="133" spans="1:36" ht="15.5" x14ac:dyDescent="0.35">
      <c r="A133" s="49" t="s">
        <v>146</v>
      </c>
      <c r="B133" s="25">
        <f>PIF!AB133</f>
        <v>2.16</v>
      </c>
      <c r="C133">
        <f>PIF!AF133</f>
        <v>0.34687193343958767</v>
      </c>
      <c r="D133" s="47">
        <f>Prev!B131</f>
        <v>0.47376600665666191</v>
      </c>
      <c r="E133" s="47">
        <f>Prev!E131</f>
        <v>0.46844797699658619</v>
      </c>
      <c r="F133" s="47">
        <f>Prev!H131</f>
        <v>0.46001381192192892</v>
      </c>
      <c r="G133" s="47">
        <f>Prev!K131</f>
        <v>0.4549248112744651</v>
      </c>
      <c r="H133" s="47">
        <f>Prev!N131</f>
        <v>0.44980064341591941</v>
      </c>
      <c r="I133" s="47">
        <f>Prev!Q131</f>
        <v>0.44464108096725474</v>
      </c>
      <c r="J133" s="47">
        <f>Prev!T131</f>
        <v>0.43944599806629292</v>
      </c>
      <c r="K133" s="47">
        <f>Prev!W131</f>
        <v>0.43421536984689013</v>
      </c>
      <c r="L133" s="47">
        <f>Prev!Z131</f>
        <v>0.42894927163613206</v>
      </c>
      <c r="M133" s="47">
        <f>Prev!AC131</f>
        <v>0.42364787790729785</v>
      </c>
      <c r="P133">
        <f t="shared" si="11"/>
        <v>0.35465908328905882</v>
      </c>
      <c r="Q133">
        <f t="shared" si="11"/>
        <v>0.35207967822756064</v>
      </c>
      <c r="R133">
        <f t="shared" si="11"/>
        <v>0.34794630092145978</v>
      </c>
      <c r="S133">
        <f t="shared" si="11"/>
        <v>0.34542669775000412</v>
      </c>
      <c r="T133">
        <f t="shared" si="11"/>
        <v>0.3428699318537507</v>
      </c>
      <c r="U133">
        <f t="shared" si="10"/>
        <v>0.34027524481310423</v>
      </c>
      <c r="V133">
        <f t="shared" si="10"/>
        <v>0.3376419098988625</v>
      </c>
      <c r="W133">
        <f t="shared" si="10"/>
        <v>0.33496923321604227</v>
      </c>
      <c r="X133">
        <f t="shared" si="10"/>
        <v>0.3322565547810869</v>
      </c>
      <c r="Y133">
        <f t="shared" si="10"/>
        <v>0.32950324954824506</v>
      </c>
      <c r="AA133">
        <f t="shared" si="13"/>
        <v>1.3546590832890588</v>
      </c>
      <c r="AB133">
        <f t="shared" si="13"/>
        <v>1.3520796782275606</v>
      </c>
      <c r="AC133">
        <f t="shared" si="13"/>
        <v>1.3479463009214598</v>
      </c>
      <c r="AD133">
        <f t="shared" si="13"/>
        <v>1.3454266977500042</v>
      </c>
      <c r="AE133">
        <f t="shared" si="13"/>
        <v>1.3428699318537507</v>
      </c>
      <c r="AF133">
        <f t="shared" si="12"/>
        <v>1.3402752448131041</v>
      </c>
      <c r="AG133">
        <f t="shared" si="12"/>
        <v>1.3376419098988626</v>
      </c>
      <c r="AH133">
        <f t="shared" si="12"/>
        <v>1.3349692332160423</v>
      </c>
      <c r="AI133">
        <f t="shared" si="12"/>
        <v>1.332256554781087</v>
      </c>
      <c r="AJ133">
        <f t="shared" si="12"/>
        <v>1.3295032495482451</v>
      </c>
    </row>
    <row r="134" spans="1:36" ht="15.5" x14ac:dyDescent="0.35">
      <c r="A134" s="49" t="s">
        <v>147</v>
      </c>
      <c r="B134" s="25">
        <f>PIF!AB134</f>
        <v>2.16</v>
      </c>
      <c r="C134">
        <f>PIF!AF134</f>
        <v>0.37120144358444729</v>
      </c>
      <c r="D134" s="47">
        <f>Prev!B132</f>
        <v>0.50275400105383183</v>
      </c>
      <c r="E134" s="47">
        <f>Prev!E132</f>
        <v>0.49650970956990292</v>
      </c>
      <c r="F134" s="47">
        <f>Prev!H132</f>
        <v>0.48862788463353191</v>
      </c>
      <c r="G134" s="47">
        <f>Prev!K132</f>
        <v>0.48262212803023041</v>
      </c>
      <c r="H134" s="47">
        <f>Prev!N132</f>
        <v>0.47656697666791653</v>
      </c>
      <c r="I134" s="47">
        <f>Prev!Q132</f>
        <v>0.4704626477795652</v>
      </c>
      <c r="J134" s="47">
        <f>Prev!T132</f>
        <v>0.46430949722988235</v>
      </c>
      <c r="K134" s="47">
        <f>Prev!W132</f>
        <v>0.4581080187186401</v>
      </c>
      <c r="L134" s="47">
        <f>Prev!Z132</f>
        <v>0.45185884268020443</v>
      </c>
      <c r="M134" s="47">
        <f>Prev!AC132</f>
        <v>0.44556273491802834</v>
      </c>
      <c r="P134">
        <f t="shared" si="11"/>
        <v>0.36836572461623424</v>
      </c>
      <c r="Q134">
        <f t="shared" si="11"/>
        <v>0.36546261079657749</v>
      </c>
      <c r="R134">
        <f t="shared" si="11"/>
        <v>0.36175984609647099</v>
      </c>
      <c r="S134">
        <f t="shared" si="11"/>
        <v>0.35890929176678776</v>
      </c>
      <c r="T134">
        <f t="shared" si="11"/>
        <v>0.35600939855983532</v>
      </c>
      <c r="U134">
        <f t="shared" si="10"/>
        <v>0.35305927685692734</v>
      </c>
      <c r="V134">
        <f t="shared" si="10"/>
        <v>0.35005807940233702</v>
      </c>
      <c r="W134">
        <f t="shared" si="10"/>
        <v>0.347005003260069</v>
      </c>
      <c r="X134">
        <f t="shared" si="10"/>
        <v>0.34389929177319228</v>
      </c>
      <c r="Y134">
        <f t="shared" si="10"/>
        <v>0.34074023654345059</v>
      </c>
      <c r="AA134">
        <f t="shared" si="13"/>
        <v>1.3683657246162342</v>
      </c>
      <c r="AB134">
        <f t="shared" si="13"/>
        <v>1.3654626107965775</v>
      </c>
      <c r="AC134">
        <f t="shared" si="13"/>
        <v>1.361759846096471</v>
      </c>
      <c r="AD134">
        <f t="shared" si="13"/>
        <v>1.3589092917667878</v>
      </c>
      <c r="AE134">
        <f t="shared" si="13"/>
        <v>1.3560093985598354</v>
      </c>
      <c r="AF134">
        <f t="shared" si="12"/>
        <v>1.3530592768569274</v>
      </c>
      <c r="AG134">
        <f t="shared" si="12"/>
        <v>1.3500580794023369</v>
      </c>
      <c r="AH134">
        <f t="shared" si="12"/>
        <v>1.3470050032600689</v>
      </c>
      <c r="AI134">
        <f t="shared" si="12"/>
        <v>1.3438992917731922</v>
      </c>
      <c r="AJ134">
        <f t="shared" si="12"/>
        <v>1.3407402365434506</v>
      </c>
    </row>
    <row r="135" spans="1:36" ht="15.5" x14ac:dyDescent="0.35">
      <c r="A135" s="49" t="s">
        <v>148</v>
      </c>
      <c r="B135" s="25">
        <f>PIF!AB135</f>
        <v>2.16</v>
      </c>
      <c r="C135">
        <f>PIF!AF135</f>
        <v>0.37120144358444729</v>
      </c>
      <c r="D135" s="47">
        <f>Prev!B133</f>
        <v>0.50275400105383206</v>
      </c>
      <c r="E135" s="47">
        <f>Prev!E133</f>
        <v>0.49650970956990292</v>
      </c>
      <c r="F135" s="47">
        <f>Prev!H133</f>
        <v>0.4884608751013883</v>
      </c>
      <c r="G135" s="47">
        <f>Prev!K133</f>
        <v>0.48245398595595268</v>
      </c>
      <c r="H135" s="47">
        <f>Prev!N133</f>
        <v>0.47639823303066997</v>
      </c>
      <c r="I135" s="47">
        <f>Prev!Q133</f>
        <v>0.47029380458645781</v>
      </c>
      <c r="J135" s="47">
        <f>Prev!T133</f>
        <v>0.46414102692102477</v>
      </c>
      <c r="K135" s="47">
        <f>Prev!W133</f>
        <v>0.45794036380293296</v>
      </c>
      <c r="L135" s="47">
        <f>Prev!Z133</f>
        <v>0.4516924155839564</v>
      </c>
      <c r="M135" s="47">
        <f>Prev!AC133</f>
        <v>0.44539791802855189</v>
      </c>
      <c r="P135">
        <f t="shared" si="11"/>
        <v>0.3683657246162344</v>
      </c>
      <c r="Q135">
        <f t="shared" si="11"/>
        <v>0.36546261079657749</v>
      </c>
      <c r="R135">
        <f t="shared" si="11"/>
        <v>0.36168091989558832</v>
      </c>
      <c r="S135">
        <f t="shared" si="11"/>
        <v>0.35882911885388624</v>
      </c>
      <c r="T135">
        <f t="shared" si="11"/>
        <v>0.35592820918398999</v>
      </c>
      <c r="U135">
        <f t="shared" si="10"/>
        <v>0.35297729352633772</v>
      </c>
      <c r="V135">
        <f t="shared" si="10"/>
        <v>0.34997551637180124</v>
      </c>
      <c r="W135">
        <f t="shared" si="10"/>
        <v>0.34692206610295667</v>
      </c>
      <c r="X135">
        <f t="shared" si="10"/>
        <v>0.34381617703311296</v>
      </c>
      <c r="Y135">
        <f t="shared" si="10"/>
        <v>0.34065713146068538</v>
      </c>
      <c r="AA135">
        <f t="shared" si="13"/>
        <v>1.3683657246162344</v>
      </c>
      <c r="AB135">
        <f t="shared" si="13"/>
        <v>1.3654626107965775</v>
      </c>
      <c r="AC135">
        <f t="shared" si="13"/>
        <v>1.3616809198955884</v>
      </c>
      <c r="AD135">
        <f t="shared" si="13"/>
        <v>1.3588291188538864</v>
      </c>
      <c r="AE135">
        <f t="shared" si="13"/>
        <v>1.3559282091839899</v>
      </c>
      <c r="AF135">
        <f t="shared" si="12"/>
        <v>1.3529772935263378</v>
      </c>
      <c r="AG135">
        <f t="shared" si="12"/>
        <v>1.3499755163718012</v>
      </c>
      <c r="AH135">
        <f t="shared" si="12"/>
        <v>1.3469220661029566</v>
      </c>
      <c r="AI135">
        <f t="shared" si="12"/>
        <v>1.343816177033113</v>
      </c>
      <c r="AJ135">
        <f t="shared" si="12"/>
        <v>1.3406571314606854</v>
      </c>
    </row>
    <row r="136" spans="1:36" ht="15.5" x14ac:dyDescent="0.35">
      <c r="A136" s="49" t="s">
        <v>149</v>
      </c>
      <c r="B136" s="25">
        <f>PIF!AB136</f>
        <v>2.16</v>
      </c>
      <c r="C136">
        <f>PIF!AF136</f>
        <v>0.37120144358444734</v>
      </c>
      <c r="D136" s="47">
        <f>Prev!B134</f>
        <v>0.50275400105383206</v>
      </c>
      <c r="E136" s="47">
        <f>Prev!E134</f>
        <v>0.49650970956990292</v>
      </c>
      <c r="F136" s="47">
        <f>Prev!H134</f>
        <v>0.48896657857630987</v>
      </c>
      <c r="G136" s="47">
        <f>Prev!K134</f>
        <v>0.48296223405527794</v>
      </c>
      <c r="H136" s="47">
        <f>Prev!N134</f>
        <v>0.4769074652672684</v>
      </c>
      <c r="I136" s="47">
        <f>Prev!Q134</f>
        <v>0.4708025496310469</v>
      </c>
      <c r="J136" s="47">
        <f>Prev!T134</f>
        <v>0.46464790401315242</v>
      </c>
      <c r="K136" s="47">
        <f>Prev!W134</f>
        <v>0.45844408348544469</v>
      </c>
      <c r="L136" s="47">
        <f>Prev!Z134</f>
        <v>0.45219177981620107</v>
      </c>
      <c r="M136" s="47">
        <f>Prev!AC134</f>
        <v>0.4458918197331172</v>
      </c>
      <c r="P136">
        <f t="shared" si="11"/>
        <v>0.3683657246162344</v>
      </c>
      <c r="Q136">
        <f t="shared" si="11"/>
        <v>0.36546261079657749</v>
      </c>
      <c r="R136">
        <f t="shared" si="11"/>
        <v>0.36191984786334525</v>
      </c>
      <c r="S136">
        <f t="shared" si="11"/>
        <v>0.35907139864768495</v>
      </c>
      <c r="T136">
        <f t="shared" si="11"/>
        <v>0.35617315906587477</v>
      </c>
      <c r="U136">
        <f t="shared" si="10"/>
        <v>0.35322425626199083</v>
      </c>
      <c r="V136">
        <f t="shared" si="10"/>
        <v>0.35022386063246469</v>
      </c>
      <c r="W136">
        <f t="shared" si="10"/>
        <v>0.34717118761657328</v>
      </c>
      <c r="X136">
        <f t="shared" si="10"/>
        <v>0.34406549949985388</v>
      </c>
      <c r="Y136">
        <f t="shared" si="10"/>
        <v>0.34090610724829074</v>
      </c>
      <c r="AA136">
        <f t="shared" si="13"/>
        <v>1.3683657246162344</v>
      </c>
      <c r="AB136">
        <f t="shared" si="13"/>
        <v>1.3654626107965775</v>
      </c>
      <c r="AC136">
        <f t="shared" si="13"/>
        <v>1.3619198478633452</v>
      </c>
      <c r="AD136">
        <f t="shared" si="13"/>
        <v>1.359071398647685</v>
      </c>
      <c r="AE136">
        <f t="shared" si="13"/>
        <v>1.3561731590658748</v>
      </c>
      <c r="AF136">
        <f t="shared" si="12"/>
        <v>1.3532242562619907</v>
      </c>
      <c r="AG136">
        <f t="shared" si="12"/>
        <v>1.3502238606324646</v>
      </c>
      <c r="AH136">
        <f t="shared" si="12"/>
        <v>1.3471711876165733</v>
      </c>
      <c r="AI136">
        <f t="shared" si="12"/>
        <v>1.344065499499854</v>
      </c>
      <c r="AJ136">
        <f t="shared" si="12"/>
        <v>1.3409061072482906</v>
      </c>
    </row>
    <row r="137" spans="1:36" ht="15.5" x14ac:dyDescent="0.35">
      <c r="A137" s="49" t="s">
        <v>150</v>
      </c>
      <c r="B137" s="25">
        <f>PIF!AB137</f>
        <v>2.16</v>
      </c>
      <c r="C137">
        <f>PIF!AF137</f>
        <v>0.37120144358444734</v>
      </c>
      <c r="D137" s="47">
        <f>Prev!B135</f>
        <v>0.50275400105383217</v>
      </c>
      <c r="E137" s="47">
        <f>Prev!E135</f>
        <v>0.49650970956990259</v>
      </c>
      <c r="F137" s="47">
        <f>Prev!H135</f>
        <v>0.48856400881621409</v>
      </c>
      <c r="G137" s="47">
        <f>Prev!K135</f>
        <v>0.48255785436502296</v>
      </c>
      <c r="H137" s="47">
        <f>Prev!N135</f>
        <v>0.47650250637516606</v>
      </c>
      <c r="I137" s="47">
        <f>Prev!Q135</f>
        <v>0.47039817093956288</v>
      </c>
      <c r="J137" s="47">
        <f>Prev!T135</f>
        <v>0.46424519257080021</v>
      </c>
      <c r="K137" s="47">
        <f>Prev!W135</f>
        <v>0.4580440534918564</v>
      </c>
      <c r="L137" s="47">
        <f>Prev!Z135</f>
        <v>0.45179537261613611</v>
      </c>
      <c r="M137" s="47">
        <f>Prev!AC135</f>
        <v>0.44549990425560948</v>
      </c>
      <c r="P137">
        <f t="shared" si="11"/>
        <v>0.3683657246162344</v>
      </c>
      <c r="Q137">
        <f t="shared" si="11"/>
        <v>0.36546261079657744</v>
      </c>
      <c r="R137">
        <f t="shared" si="11"/>
        <v>0.36172966164795661</v>
      </c>
      <c r="S137">
        <f t="shared" si="11"/>
        <v>0.3588786473910105</v>
      </c>
      <c r="T137">
        <f t="shared" si="11"/>
        <v>0.35597838171577795</v>
      </c>
      <c r="U137">
        <f t="shared" si="10"/>
        <v>0.35302797199967734</v>
      </c>
      <c r="V137">
        <f t="shared" si="10"/>
        <v>0.35002656779298547</v>
      </c>
      <c r="W137">
        <f t="shared" si="10"/>
        <v>0.34697336280773372</v>
      </c>
      <c r="X137">
        <f t="shared" si="10"/>
        <v>0.34386759690730867</v>
      </c>
      <c r="Y137">
        <f t="shared" si="10"/>
        <v>0.34070855811441975</v>
      </c>
      <c r="AA137">
        <f t="shared" si="13"/>
        <v>1.3683657246162344</v>
      </c>
      <c r="AB137">
        <f t="shared" si="13"/>
        <v>1.3654626107965775</v>
      </c>
      <c r="AC137">
        <f t="shared" si="13"/>
        <v>1.3617296616479566</v>
      </c>
      <c r="AD137">
        <f t="shared" si="13"/>
        <v>1.3588786473910104</v>
      </c>
      <c r="AE137">
        <f t="shared" si="13"/>
        <v>1.355978381715778</v>
      </c>
      <c r="AF137">
        <f t="shared" si="12"/>
        <v>1.3530279719996774</v>
      </c>
      <c r="AG137">
        <f t="shared" si="12"/>
        <v>1.3500265677929855</v>
      </c>
      <c r="AH137">
        <f t="shared" si="12"/>
        <v>1.3469733628077338</v>
      </c>
      <c r="AI137">
        <f t="shared" si="12"/>
        <v>1.3438675969073086</v>
      </c>
      <c r="AJ137">
        <f t="shared" si="12"/>
        <v>1.3407085581144198</v>
      </c>
    </row>
    <row r="138" spans="1:36" ht="15.5" x14ac:dyDescent="0.35">
      <c r="A138" s="49" t="s">
        <v>151</v>
      </c>
      <c r="B138" s="25">
        <f>PIF!AB138</f>
        <v>2.16</v>
      </c>
      <c r="C138">
        <f>PIF!AF138</f>
        <v>0.37120144358444734</v>
      </c>
      <c r="D138" s="47">
        <f>Prev!B136</f>
        <v>0.48365726823922306</v>
      </c>
      <c r="E138" s="47">
        <f>Prev!E136</f>
        <v>0.47752370276797523</v>
      </c>
      <c r="F138" s="47">
        <f>Prev!H136</f>
        <v>0.46932818128154447</v>
      </c>
      <c r="G138" s="47">
        <f>Prev!K136</f>
        <v>0.46342044144647732</v>
      </c>
      <c r="H138" s="47">
        <f>Prev!N136</f>
        <v>0.45747042772492597</v>
      </c>
      <c r="I138" s="47">
        <f>Prev!Q136</f>
        <v>0.45147834412092303</v>
      </c>
      <c r="J138" s="47">
        <f>Prev!T136</f>
        <v>0.44544452447321081</v>
      </c>
      <c r="K138" s="47">
        <f>Prev!W136</f>
        <v>0.43936943202181705</v>
      </c>
      <c r="L138" s="47">
        <f>Prev!Z136</f>
        <v>0.43325365863454662</v>
      </c>
      <c r="M138" s="47">
        <f>Prev!AC136</f>
        <v>0.42709792373163391</v>
      </c>
      <c r="P138">
        <f t="shared" si="11"/>
        <v>0.3594024223553558</v>
      </c>
      <c r="Q138">
        <f t="shared" si="11"/>
        <v>0.35646933136715581</v>
      </c>
      <c r="R138">
        <f t="shared" si="11"/>
        <v>0.35250802693245831</v>
      </c>
      <c r="S138">
        <f t="shared" si="11"/>
        <v>0.34962213882042903</v>
      </c>
      <c r="T138">
        <f t="shared" si="11"/>
        <v>0.34668948124458848</v>
      </c>
      <c r="U138">
        <f t="shared" si="10"/>
        <v>0.34370923742768683</v>
      </c>
      <c r="V138">
        <f t="shared" si="10"/>
        <v>0.34068063380092822</v>
      </c>
      <c r="W138">
        <f t="shared" si="10"/>
        <v>0.33760294213897346</v>
      </c>
      <c r="X138">
        <f t="shared" si="10"/>
        <v>0.33447548167256996</v>
      </c>
      <c r="Y138">
        <f t="shared" si="10"/>
        <v>0.33129762119509581</v>
      </c>
      <c r="AA138">
        <f t="shared" si="13"/>
        <v>1.3594024223553558</v>
      </c>
      <c r="AB138">
        <f t="shared" si="13"/>
        <v>1.3564693313671559</v>
      </c>
      <c r="AC138">
        <f t="shared" si="13"/>
        <v>1.3525080269324583</v>
      </c>
      <c r="AD138">
        <f t="shared" si="13"/>
        <v>1.349622138820429</v>
      </c>
      <c r="AE138">
        <f t="shared" si="13"/>
        <v>1.3466894812445884</v>
      </c>
      <c r="AF138">
        <f t="shared" si="12"/>
        <v>1.3437092374276869</v>
      </c>
      <c r="AG138">
        <f t="shared" si="12"/>
        <v>1.3406806338009283</v>
      </c>
      <c r="AH138">
        <f t="shared" si="12"/>
        <v>1.3376029421389735</v>
      </c>
      <c r="AI138">
        <f t="shared" si="12"/>
        <v>1.3344754816725699</v>
      </c>
      <c r="AJ138">
        <f t="shared" si="12"/>
        <v>1.3312976211950958</v>
      </c>
    </row>
    <row r="139" spans="1:36" ht="15.5" x14ac:dyDescent="0.35">
      <c r="A139" s="49" t="s">
        <v>152</v>
      </c>
      <c r="B139" s="25">
        <f>PIF!AB139</f>
        <v>2.16</v>
      </c>
      <c r="C139">
        <f>PIF!AF139</f>
        <v>0.42134454706879571</v>
      </c>
      <c r="D139" s="47">
        <f>Prev!B137</f>
        <v>0.61586141796232119</v>
      </c>
      <c r="E139" s="47">
        <f>Prev!E137</f>
        <v>0.60328964811539254</v>
      </c>
      <c r="F139" s="47">
        <f>Prev!H137</f>
        <v>0.5951492805573505</v>
      </c>
      <c r="G139" s="47">
        <f>Prev!K137</f>
        <v>0.5828905336465241</v>
      </c>
      <c r="H139" s="47">
        <f>Prev!N137</f>
        <v>0.57041376615486705</v>
      </c>
      <c r="I139" s="47">
        <f>Prev!Q137</f>
        <v>0.55772740174826962</v>
      </c>
      <c r="J139" s="47">
        <f>Prev!T137</f>
        <v>0.54484093147758417</v>
      </c>
      <c r="K139" s="47">
        <f>Prev!W137</f>
        <v>0.53176492318857627</v>
      </c>
      <c r="L139" s="47">
        <f>Prev!Z137</f>
        <v>0.51851102525147819</v>
      </c>
      <c r="M139" s="47">
        <f>Prev!AC137</f>
        <v>0.50509196413559909</v>
      </c>
      <c r="P139">
        <f t="shared" si="11"/>
        <v>0.41670529603185302</v>
      </c>
      <c r="Q139">
        <f t="shared" si="11"/>
        <v>0.41170102833724331</v>
      </c>
      <c r="R139">
        <f t="shared" si="11"/>
        <v>0.40841465042078956</v>
      </c>
      <c r="S139">
        <f t="shared" si="11"/>
        <v>0.40339575883189638</v>
      </c>
      <c r="T139">
        <f t="shared" si="11"/>
        <v>0.39819940132125331</v>
      </c>
      <c r="U139">
        <f t="shared" si="10"/>
        <v>0.39282210787905975</v>
      </c>
      <c r="V139">
        <f t="shared" si="10"/>
        <v>0.38726071416610985</v>
      </c>
      <c r="W139">
        <f t="shared" si="10"/>
        <v>0.38151240796873076</v>
      </c>
      <c r="X139">
        <f t="shared" si="10"/>
        <v>0.37557477923663557</v>
      </c>
      <c r="Y139">
        <f t="shared" si="10"/>
        <v>0.36944587369378368</v>
      </c>
      <c r="AA139">
        <f t="shared" si="13"/>
        <v>1.4167052960318531</v>
      </c>
      <c r="AB139">
        <f t="shared" si="13"/>
        <v>1.4117010283372433</v>
      </c>
      <c r="AC139">
        <f t="shared" si="13"/>
        <v>1.4084146504207895</v>
      </c>
      <c r="AD139">
        <f t="shared" si="13"/>
        <v>1.4033957588318964</v>
      </c>
      <c r="AE139">
        <f t="shared" si="13"/>
        <v>1.3981994013212533</v>
      </c>
      <c r="AF139">
        <f t="shared" si="12"/>
        <v>1.3928221078790597</v>
      </c>
      <c r="AG139">
        <f t="shared" si="12"/>
        <v>1.3872607141661097</v>
      </c>
      <c r="AH139">
        <f t="shared" si="12"/>
        <v>1.3815124079687306</v>
      </c>
      <c r="AI139">
        <f t="shared" si="12"/>
        <v>1.3755747792366355</v>
      </c>
      <c r="AJ139">
        <f t="shared" si="12"/>
        <v>1.3694458736937838</v>
      </c>
    </row>
    <row r="140" spans="1:36" ht="15.5" x14ac:dyDescent="0.35">
      <c r="A140" s="49" t="s">
        <v>153</v>
      </c>
      <c r="B140" s="25">
        <f>PIF!AB140</f>
        <v>2.16</v>
      </c>
      <c r="C140">
        <f>PIF!AF140</f>
        <v>0.42134454706879571</v>
      </c>
      <c r="D140" s="47">
        <f>Prev!B138</f>
        <v>0.61586141796232174</v>
      </c>
      <c r="E140" s="47">
        <f>Prev!E138</f>
        <v>0.60328964811539254</v>
      </c>
      <c r="F140" s="47">
        <f>Prev!H138</f>
        <v>0.59452891380732464</v>
      </c>
      <c r="G140" s="47">
        <f>Prev!K138</f>
        <v>0.58227013922827564</v>
      </c>
      <c r="H140" s="47">
        <f>Prev!N138</f>
        <v>0.56979570733023754</v>
      </c>
      <c r="I140" s="47">
        <f>Prev!Q138</f>
        <v>0.55711389961911095</v>
      </c>
      <c r="J140" s="47">
        <f>Prev!T138</f>
        <v>0.5442340598658717</v>
      </c>
      <c r="K140" s="47">
        <f>Prev!W138</f>
        <v>0.5311666047628113</v>
      </c>
      <c r="L140" s="47">
        <f>Prev!Z138</f>
        <v>0.51792302884772135</v>
      </c>
      <c r="M140" s="47">
        <f>Prev!AC138</f>
        <v>0.50451590321811512</v>
      </c>
      <c r="P140">
        <f t="shared" si="11"/>
        <v>0.4167052960318533</v>
      </c>
      <c r="Q140">
        <f t="shared" si="11"/>
        <v>0.41170102833724331</v>
      </c>
      <c r="R140">
        <f t="shared" si="11"/>
        <v>0.40816269352459283</v>
      </c>
      <c r="S140">
        <f t="shared" si="11"/>
        <v>0.40313949633792395</v>
      </c>
      <c r="T140">
        <f t="shared" si="11"/>
        <v>0.3979396364302451</v>
      </c>
      <c r="U140">
        <f t="shared" si="10"/>
        <v>0.39255962942138861</v>
      </c>
      <c r="V140">
        <f t="shared" si="10"/>
        <v>0.38699629457001872</v>
      </c>
      <c r="W140">
        <f t="shared" si="10"/>
        <v>0.38124680139772932</v>
      </c>
      <c r="X140">
        <f t="shared" si="10"/>
        <v>0.3753087198785211</v>
      </c>
      <c r="Y140">
        <f t="shared" si="10"/>
        <v>0.36918007418375437</v>
      </c>
      <c r="AA140">
        <f t="shared" si="13"/>
        <v>1.4167052960318534</v>
      </c>
      <c r="AB140">
        <f t="shared" si="13"/>
        <v>1.4117010283372433</v>
      </c>
      <c r="AC140">
        <f t="shared" si="13"/>
        <v>1.4081626935245928</v>
      </c>
      <c r="AD140">
        <f t="shared" si="13"/>
        <v>1.403139496337924</v>
      </c>
      <c r="AE140">
        <f t="shared" si="13"/>
        <v>1.397939636430245</v>
      </c>
      <c r="AF140">
        <f t="shared" si="12"/>
        <v>1.3925596294213887</v>
      </c>
      <c r="AG140">
        <f t="shared" si="12"/>
        <v>1.3869962945700187</v>
      </c>
      <c r="AH140">
        <f t="shared" si="12"/>
        <v>1.3812468013977293</v>
      </c>
      <c r="AI140">
        <f t="shared" si="12"/>
        <v>1.3753087198785212</v>
      </c>
      <c r="AJ140">
        <f t="shared" si="12"/>
        <v>1.3691800741837543</v>
      </c>
    </row>
    <row r="141" spans="1:36" ht="15.5" x14ac:dyDescent="0.35">
      <c r="A141" s="49" t="s">
        <v>154</v>
      </c>
      <c r="B141" s="25">
        <f>PIF!AB141</f>
        <v>2.16</v>
      </c>
      <c r="C141">
        <f>PIF!AF141</f>
        <v>0.42134454706879571</v>
      </c>
      <c r="D141" s="47">
        <f>Prev!B139</f>
        <v>0.61586141796232174</v>
      </c>
      <c r="E141" s="47">
        <f>Prev!E139</f>
        <v>0.60328964811539276</v>
      </c>
      <c r="F141" s="47">
        <f>Prev!H139</f>
        <v>0.59559764705362872</v>
      </c>
      <c r="G141" s="47">
        <f>Prev!K139</f>
        <v>0.58333690970985719</v>
      </c>
      <c r="H141" s="47">
        <f>Prev!N139</f>
        <v>0.57085658322357036</v>
      </c>
      <c r="I141" s="47">
        <f>Prev!Q139</f>
        <v>0.55816519751478444</v>
      </c>
      <c r="J141" s="47">
        <f>Prev!T139</f>
        <v>0.54527235234595051</v>
      </c>
      <c r="K141" s="47">
        <f>Prev!W139</f>
        <v>0.53218872588574484</v>
      </c>
      <c r="L141" s="47">
        <f>Prev!Z139</f>
        <v>0.51892607763595211</v>
      </c>
      <c r="M141" s="47">
        <f>Prev!AC139</f>
        <v>0.505497245248546</v>
      </c>
      <c r="P141">
        <f t="shared" si="11"/>
        <v>0.4167052960318533</v>
      </c>
      <c r="Q141">
        <f t="shared" si="11"/>
        <v>0.41170102833724342</v>
      </c>
      <c r="R141">
        <f t="shared" si="11"/>
        <v>0.40859661730413094</v>
      </c>
      <c r="S141">
        <f t="shared" si="11"/>
        <v>0.40358000455630139</v>
      </c>
      <c r="T141">
        <f t="shared" si="11"/>
        <v>0.39838537579653921</v>
      </c>
      <c r="U141">
        <f t="shared" si="10"/>
        <v>0.39300927413488651</v>
      </c>
      <c r="V141">
        <f t="shared" si="10"/>
        <v>0.3874485495628408</v>
      </c>
      <c r="W141">
        <f t="shared" si="10"/>
        <v>0.38170040528894228</v>
      </c>
      <c r="X141">
        <f t="shared" si="10"/>
        <v>0.37576244767041345</v>
      </c>
      <c r="Y141">
        <f t="shared" si="10"/>
        <v>0.36963273973074107</v>
      </c>
      <c r="AA141">
        <f t="shared" si="13"/>
        <v>1.4167052960318534</v>
      </c>
      <c r="AB141">
        <f t="shared" si="13"/>
        <v>1.4117010283372435</v>
      </c>
      <c r="AC141">
        <f t="shared" si="13"/>
        <v>1.4085966173041309</v>
      </c>
      <c r="AD141">
        <f t="shared" si="13"/>
        <v>1.4035800045563014</v>
      </c>
      <c r="AE141">
        <f t="shared" si="13"/>
        <v>1.3983853757965392</v>
      </c>
      <c r="AF141">
        <f t="shared" si="12"/>
        <v>1.3930092741348865</v>
      </c>
      <c r="AG141">
        <f t="shared" si="12"/>
        <v>1.3874485495628408</v>
      </c>
      <c r="AH141">
        <f t="shared" si="12"/>
        <v>1.3817004052889423</v>
      </c>
      <c r="AI141">
        <f t="shared" si="12"/>
        <v>1.3757624476704136</v>
      </c>
      <c r="AJ141">
        <f t="shared" si="12"/>
        <v>1.3696327397307411</v>
      </c>
    </row>
    <row r="142" spans="1:36" ht="15.5" x14ac:dyDescent="0.35">
      <c r="A142" s="49" t="s">
        <v>155</v>
      </c>
      <c r="B142" s="25">
        <f>PIF!AB142</f>
        <v>2.16</v>
      </c>
      <c r="C142">
        <f>PIF!AF142</f>
        <v>0.42134454706879559</v>
      </c>
      <c r="D142" s="47">
        <f>Prev!B140</f>
        <v>0.61586141796232174</v>
      </c>
      <c r="E142" s="47">
        <f>Prev!E140</f>
        <v>0.6032896481153931</v>
      </c>
      <c r="F142" s="47">
        <f>Prev!H140</f>
        <v>0.59474943111938272</v>
      </c>
      <c r="G142" s="47">
        <f>Prev!K140</f>
        <v>0.58249106122605643</v>
      </c>
      <c r="H142" s="47">
        <f>Prev!N140</f>
        <v>0.57001616706110625</v>
      </c>
      <c r="I142" s="47">
        <f>Prev!Q140</f>
        <v>0.55733307992318792</v>
      </c>
      <c r="J142" s="47">
        <f>Prev!T140</f>
        <v>0.54445119543789844</v>
      </c>
      <c r="K142" s="47">
        <f>Prev!W140</f>
        <v>0.53138098376112808</v>
      </c>
      <c r="L142" s="47">
        <f>Prev!Z140</f>
        <v>0.51813399406745431</v>
      </c>
      <c r="M142" s="47">
        <f>Prev!AC140</f>
        <v>0.5047228528470441</v>
      </c>
      <c r="P142">
        <f t="shared" si="11"/>
        <v>0.4167052960318533</v>
      </c>
      <c r="Q142">
        <f t="shared" si="11"/>
        <v>0.41170102833724359</v>
      </c>
      <c r="R142">
        <f t="shared" si="11"/>
        <v>0.40825227941415937</v>
      </c>
      <c r="S142">
        <f t="shared" si="11"/>
        <v>0.40323077645950028</v>
      </c>
      <c r="T142">
        <f t="shared" si="11"/>
        <v>0.39803231951360363</v>
      </c>
      <c r="U142">
        <f t="shared" si="10"/>
        <v>0.39265342875439624</v>
      </c>
      <c r="V142">
        <f t="shared" si="10"/>
        <v>0.38709092877003093</v>
      </c>
      <c r="W142">
        <f t="shared" si="10"/>
        <v>0.38134199512247724</v>
      </c>
      <c r="X142">
        <f t="shared" si="10"/>
        <v>0.37540420448262285</v>
      </c>
      <c r="Y142">
        <f t="shared" si="10"/>
        <v>0.36927558832703111</v>
      </c>
      <c r="AA142">
        <f t="shared" si="13"/>
        <v>1.4167052960318534</v>
      </c>
      <c r="AB142">
        <f t="shared" si="13"/>
        <v>1.4117010283372435</v>
      </c>
      <c r="AC142">
        <f t="shared" si="13"/>
        <v>1.4082522794141594</v>
      </c>
      <c r="AD142">
        <f t="shared" si="13"/>
        <v>1.4032307764595002</v>
      </c>
      <c r="AE142">
        <f t="shared" si="13"/>
        <v>1.3980323195136037</v>
      </c>
      <c r="AF142">
        <f t="shared" si="12"/>
        <v>1.3926534287543961</v>
      </c>
      <c r="AG142">
        <f t="shared" si="12"/>
        <v>1.3870909287700308</v>
      </c>
      <c r="AH142">
        <f t="shared" si="12"/>
        <v>1.3813419951224772</v>
      </c>
      <c r="AI142">
        <f t="shared" si="12"/>
        <v>1.3754042044826229</v>
      </c>
      <c r="AJ142">
        <f t="shared" si="12"/>
        <v>1.3692755883270311</v>
      </c>
    </row>
    <row r="143" spans="1:36" ht="15.5" x14ac:dyDescent="0.35">
      <c r="A143" s="49" t="s">
        <v>156</v>
      </c>
      <c r="B143" s="25">
        <f>PIF!AB143</f>
        <v>2.16</v>
      </c>
      <c r="C143">
        <f>PIF!AF143</f>
        <v>0.42134454706879571</v>
      </c>
      <c r="D143" s="47">
        <f>Prev!B141</f>
        <v>0.62995251721752721</v>
      </c>
      <c r="E143" s="47">
        <f>Prev!E141</f>
        <v>0.6174307182333908</v>
      </c>
      <c r="F143" s="47">
        <f>Prev!H141</f>
        <v>0.60888227167935238</v>
      </c>
      <c r="G143" s="47">
        <f>Prev!K141</f>
        <v>0.59668642851553411</v>
      </c>
      <c r="H143" s="47">
        <f>Prev!N141</f>
        <v>0.58425731203158604</v>
      </c>
      <c r="I143" s="47">
        <f>Prev!Q141</f>
        <v>0.57160271223286163</v>
      </c>
      <c r="J143" s="47">
        <f>Prev!T141</f>
        <v>0.55873152301883644</v>
      </c>
      <c r="K143" s="47">
        <f>Prev!W141</f>
        <v>0.54565375755930101</v>
      </c>
      <c r="L143" s="47">
        <f>Prev!Z141</f>
        <v>0.53238055812061347</v>
      </c>
      <c r="M143" s="47">
        <f>Prev!AC141</f>
        <v>0.51892419981621896</v>
      </c>
      <c r="P143">
        <f t="shared" si="11"/>
        <v>0.42221410650392871</v>
      </c>
      <c r="Q143">
        <f t="shared" si="11"/>
        <v>0.41732399473595161</v>
      </c>
      <c r="R143">
        <f t="shared" si="11"/>
        <v>0.41393776780784941</v>
      </c>
      <c r="S143">
        <f t="shared" si="11"/>
        <v>0.40903802718149729</v>
      </c>
      <c r="T143">
        <f t="shared" si="11"/>
        <v>0.40395954986157112</v>
      </c>
      <c r="U143">
        <f t="shared" si="10"/>
        <v>0.39869847546259135</v>
      </c>
      <c r="V143">
        <f t="shared" si="10"/>
        <v>0.39325121825832537</v>
      </c>
      <c r="W143">
        <f t="shared" si="10"/>
        <v>0.38761451286854887</v>
      </c>
      <c r="X143">
        <f t="shared" si="10"/>
        <v>0.38178546379486972</v>
      </c>
      <c r="Y143">
        <f t="shared" si="10"/>
        <v>0.37576159885694832</v>
      </c>
      <c r="AA143">
        <f t="shared" si="13"/>
        <v>1.4222141065039287</v>
      </c>
      <c r="AB143">
        <f t="shared" si="13"/>
        <v>1.4173239947359515</v>
      </c>
      <c r="AC143">
        <f t="shared" si="13"/>
        <v>1.4139377678078495</v>
      </c>
      <c r="AD143">
        <f t="shared" si="13"/>
        <v>1.4090380271814973</v>
      </c>
      <c r="AE143">
        <f t="shared" si="13"/>
        <v>1.4039595498615711</v>
      </c>
      <c r="AF143">
        <f t="shared" si="12"/>
        <v>1.3986984754625913</v>
      </c>
      <c r="AG143">
        <f t="shared" si="12"/>
        <v>1.3932512182583254</v>
      </c>
      <c r="AH143">
        <f t="shared" si="12"/>
        <v>1.3876145128685489</v>
      </c>
      <c r="AI143">
        <f t="shared" si="12"/>
        <v>1.3817854637948697</v>
      </c>
      <c r="AJ143">
        <f t="shared" si="12"/>
        <v>1.3757615988569483</v>
      </c>
    </row>
    <row r="144" spans="1:36" ht="15.5" x14ac:dyDescent="0.35">
      <c r="A144" s="49" t="s">
        <v>157</v>
      </c>
      <c r="B144" s="25">
        <f>PIF!AB144</f>
        <v>2.16</v>
      </c>
      <c r="C144">
        <f>PIF!AF144</f>
        <v>0.4559347094916894</v>
      </c>
      <c r="D144" s="47">
        <f>Prev!B142</f>
        <v>0.70776821896450648</v>
      </c>
      <c r="E144" s="47">
        <f>Prev!E142</f>
        <v>0.69153200682582738</v>
      </c>
      <c r="F144" s="47">
        <f>Prev!H142</f>
        <v>0.67815421479328442</v>
      </c>
      <c r="G144" s="47">
        <f>Prev!K142</f>
        <v>0.66230019362923243</v>
      </c>
      <c r="H144" s="47">
        <f>Prev!N142</f>
        <v>0.64593593628710011</v>
      </c>
      <c r="I144" s="47">
        <f>Prev!Q142</f>
        <v>0.6290774335082393</v>
      </c>
      <c r="J144" s="47">
        <f>Prev!T142</f>
        <v>0.61174415963106687</v>
      </c>
      <c r="K144" s="47">
        <f>Prev!W142</f>
        <v>0.5939591824002326</v>
      </c>
      <c r="L144" s="47">
        <f>Prev!Z142</f>
        <v>0.57574924788271686</v>
      </c>
      <c r="M144" s="47">
        <f>Prev!AC142</f>
        <v>0.55714483600760545</v>
      </c>
      <c r="P144">
        <f t="shared" si="11"/>
        <v>0.45085453826739547</v>
      </c>
      <c r="Q144">
        <f t="shared" si="11"/>
        <v>0.44511558574972504</v>
      </c>
      <c r="R144">
        <f t="shared" si="11"/>
        <v>0.4402960710256037</v>
      </c>
      <c r="S144">
        <f t="shared" si="11"/>
        <v>0.43447493650427055</v>
      </c>
      <c r="T144">
        <f t="shared" si="11"/>
        <v>0.4283380879692314</v>
      </c>
      <c r="U144">
        <f t="shared" si="10"/>
        <v>0.42187503112998476</v>
      </c>
      <c r="V144">
        <f t="shared" si="10"/>
        <v>0.41507579841203263</v>
      </c>
      <c r="W144">
        <f t="shared" si="10"/>
        <v>0.407931112629766</v>
      </c>
      <c r="X144">
        <f t="shared" si="10"/>
        <v>0.40043257382396269</v>
      </c>
      <c r="Y144">
        <f t="shared" si="10"/>
        <v>0.39257287056325973</v>
      </c>
      <c r="AA144">
        <f t="shared" si="13"/>
        <v>1.4508545382673954</v>
      </c>
      <c r="AB144">
        <f t="shared" si="13"/>
        <v>1.4451155857497251</v>
      </c>
      <c r="AC144">
        <f t="shared" si="13"/>
        <v>1.4402960710256036</v>
      </c>
      <c r="AD144">
        <f t="shared" si="13"/>
        <v>1.4344749365042706</v>
      </c>
      <c r="AE144">
        <f t="shared" si="13"/>
        <v>1.4283380879692313</v>
      </c>
      <c r="AF144">
        <f t="shared" si="12"/>
        <v>1.4218750311299848</v>
      </c>
      <c r="AG144">
        <f t="shared" si="12"/>
        <v>1.4150757984120326</v>
      </c>
      <c r="AH144">
        <f t="shared" si="12"/>
        <v>1.407931112629766</v>
      </c>
      <c r="AI144">
        <f t="shared" si="12"/>
        <v>1.4004325738239627</v>
      </c>
      <c r="AJ144">
        <f t="shared" si="12"/>
        <v>1.3925728705632596</v>
      </c>
    </row>
    <row r="145" spans="1:36" ht="15.5" x14ac:dyDescent="0.35">
      <c r="A145" s="49" t="s">
        <v>158</v>
      </c>
      <c r="B145" s="25">
        <f>PIF!AB145</f>
        <v>2.16</v>
      </c>
      <c r="C145">
        <f>PIF!AF145</f>
        <v>0.45593470949168952</v>
      </c>
      <c r="D145" s="47">
        <f>Prev!B143</f>
        <v>0.70776821896450703</v>
      </c>
      <c r="E145" s="47">
        <f>Prev!E143</f>
        <v>0.69153200682582683</v>
      </c>
      <c r="F145" s="47">
        <f>Prev!H143</f>
        <v>0.67807908133646488</v>
      </c>
      <c r="G145" s="47">
        <f>Prev!K143</f>
        <v>0.66222577422859352</v>
      </c>
      <c r="H145" s="47">
        <f>Prev!N143</f>
        <v>0.64586250908852194</v>
      </c>
      <c r="I145" s="47">
        <f>Prev!Q143</f>
        <v>0.62900525812179797</v>
      </c>
      <c r="J145" s="47">
        <f>Prev!T143</f>
        <v>0.61167347631766955</v>
      </c>
      <c r="K145" s="47">
        <f>Prev!W143</f>
        <v>0.59389021139802189</v>
      </c>
      <c r="L145" s="47">
        <f>Prev!Z143</f>
        <v>0.57568218887224232</v>
      </c>
      <c r="M145" s="47">
        <f>Prev!AC143</f>
        <v>0.55707986771490026</v>
      </c>
      <c r="P145">
        <f t="shared" si="11"/>
        <v>0.45085453826739563</v>
      </c>
      <c r="Q145">
        <f t="shared" si="11"/>
        <v>0.44511558574972487</v>
      </c>
      <c r="R145">
        <f t="shared" si="11"/>
        <v>0.44026876683814897</v>
      </c>
      <c r="S145">
        <f t="shared" si="11"/>
        <v>0.43444732633467914</v>
      </c>
      <c r="T145">
        <f t="shared" si="11"/>
        <v>0.42831025147039764</v>
      </c>
      <c r="U145">
        <f t="shared" si="10"/>
        <v>0.42184704701465503</v>
      </c>
      <c r="V145">
        <f t="shared" si="10"/>
        <v>0.41504774440511732</v>
      </c>
      <c r="W145">
        <f t="shared" si="10"/>
        <v>0.40790306542543003</v>
      </c>
      <c r="X145">
        <f t="shared" si="10"/>
        <v>0.40040460904146935</v>
      </c>
      <c r="Y145">
        <f t="shared" si="10"/>
        <v>0.39254506269517836</v>
      </c>
      <c r="AA145">
        <f t="shared" si="13"/>
        <v>1.4508545382673956</v>
      </c>
      <c r="AB145">
        <f t="shared" si="13"/>
        <v>1.4451155857497249</v>
      </c>
      <c r="AC145">
        <f t="shared" si="13"/>
        <v>1.4402687668381491</v>
      </c>
      <c r="AD145">
        <f t="shared" si="13"/>
        <v>1.4344473263346791</v>
      </c>
      <c r="AE145">
        <f t="shared" si="13"/>
        <v>1.4283102514703976</v>
      </c>
      <c r="AF145">
        <f t="shared" si="12"/>
        <v>1.4218470470146549</v>
      </c>
      <c r="AG145">
        <f t="shared" si="12"/>
        <v>1.4150477444051173</v>
      </c>
      <c r="AH145">
        <f t="shared" si="12"/>
        <v>1.4079030654254301</v>
      </c>
      <c r="AI145">
        <f t="shared" si="12"/>
        <v>1.4004046090414692</v>
      </c>
      <c r="AJ145">
        <f t="shared" si="12"/>
        <v>1.3925450626951783</v>
      </c>
    </row>
    <row r="146" spans="1:36" ht="15.5" x14ac:dyDescent="0.35">
      <c r="A146" s="49" t="s">
        <v>159</v>
      </c>
      <c r="B146" s="25">
        <f>PIF!AB146</f>
        <v>2.16</v>
      </c>
      <c r="C146">
        <f>PIF!AF146</f>
        <v>0.45593470949168935</v>
      </c>
      <c r="D146" s="47">
        <f>Prev!B144</f>
        <v>0.70776821896450681</v>
      </c>
      <c r="E146" s="47">
        <f>Prev!E144</f>
        <v>0.69153200682582683</v>
      </c>
      <c r="F146" s="47">
        <f>Prev!H144</f>
        <v>0.67749175059214428</v>
      </c>
      <c r="G146" s="47">
        <f>Prev!K144</f>
        <v>0.66164273558746112</v>
      </c>
      <c r="H146" s="47">
        <f>Prev!N144</f>
        <v>0.64528603562459896</v>
      </c>
      <c r="I146" s="47">
        <f>Prev!Q144</f>
        <v>0.62843748106351816</v>
      </c>
      <c r="J146" s="47">
        <f>Prev!T144</f>
        <v>0.61111637773753125</v>
      </c>
      <c r="K146" s="47">
        <f>Prev!W144</f>
        <v>0.59334561801271168</v>
      </c>
      <c r="L146" s="47">
        <f>Prev!Z144</f>
        <v>0.57515176695141923</v>
      </c>
      <c r="M146" s="47">
        <f>Prev!AC144</f>
        <v>0.55656511909771322</v>
      </c>
      <c r="P146">
        <f t="shared" si="11"/>
        <v>0.45085453826739558</v>
      </c>
      <c r="Q146">
        <f t="shared" si="11"/>
        <v>0.44511558574972487</v>
      </c>
      <c r="R146">
        <f t="shared" si="11"/>
        <v>0.44005523361509868</v>
      </c>
      <c r="S146">
        <f t="shared" si="11"/>
        <v>0.43423092118263917</v>
      </c>
      <c r="T146">
        <f t="shared" si="11"/>
        <v>0.42809161420885372</v>
      </c>
      <c r="U146">
        <f t="shared" si="10"/>
        <v>0.42162681181632033</v>
      </c>
      <c r="V146">
        <f t="shared" si="10"/>
        <v>0.41482653933235941</v>
      </c>
      <c r="W146">
        <f t="shared" si="10"/>
        <v>0.40768151200849945</v>
      </c>
      <c r="X146">
        <f t="shared" si="10"/>
        <v>0.40018332185029259</v>
      </c>
      <c r="Y146">
        <f t="shared" si="10"/>
        <v>0.39232464885317908</v>
      </c>
      <c r="AA146">
        <f t="shared" si="13"/>
        <v>1.4508545382673956</v>
      </c>
      <c r="AB146">
        <f t="shared" si="13"/>
        <v>1.4451155857497249</v>
      </c>
      <c r="AC146">
        <f t="shared" si="13"/>
        <v>1.4400552336150987</v>
      </c>
      <c r="AD146">
        <f t="shared" si="13"/>
        <v>1.4342309211826392</v>
      </c>
      <c r="AE146">
        <f t="shared" si="13"/>
        <v>1.4280916142088538</v>
      </c>
      <c r="AF146">
        <f t="shared" si="12"/>
        <v>1.4216268118163202</v>
      </c>
      <c r="AG146">
        <f t="shared" si="12"/>
        <v>1.4148265393323594</v>
      </c>
      <c r="AH146">
        <f t="shared" si="12"/>
        <v>1.4076815120084993</v>
      </c>
      <c r="AI146">
        <f t="shared" si="12"/>
        <v>1.4001833218502926</v>
      </c>
      <c r="AJ146">
        <f t="shared" si="12"/>
        <v>1.3923246488531791</v>
      </c>
    </row>
    <row r="147" spans="1:36" ht="15.5" x14ac:dyDescent="0.35">
      <c r="A147" s="49" t="s">
        <v>160</v>
      </c>
      <c r="B147" s="25">
        <f>PIF!AB147</f>
        <v>2.16</v>
      </c>
      <c r="C147">
        <f>PIF!AF147</f>
        <v>0.4559347094916894</v>
      </c>
      <c r="D147" s="47">
        <f>Prev!B145</f>
        <v>0.70776821896450648</v>
      </c>
      <c r="E147" s="47">
        <f>Prev!E145</f>
        <v>0.69153200682582694</v>
      </c>
      <c r="F147" s="47">
        <f>Prev!H145</f>
        <v>0.67728929422626838</v>
      </c>
      <c r="G147" s="47">
        <f>Prev!K145</f>
        <v>0.66144120097147119</v>
      </c>
      <c r="H147" s="47">
        <f>Prev!N145</f>
        <v>0.64508624834616035</v>
      </c>
      <c r="I147" s="47">
        <f>Prev!Q145</f>
        <v>0.62824021921335094</v>
      </c>
      <c r="J147" s="47">
        <f>Prev!T145</f>
        <v>0.61092236898107999</v>
      </c>
      <c r="K147" s="47">
        <f>Prev!W145</f>
        <v>0.59315553705098978</v>
      </c>
      <c r="L147" s="47">
        <f>Prev!Z145</f>
        <v>0.57496623337303443</v>
      </c>
      <c r="M147" s="47">
        <f>Prev!AC145</f>
        <v>0.55638469562431903</v>
      </c>
      <c r="P147">
        <f t="shared" si="11"/>
        <v>0.45085453826739547</v>
      </c>
      <c r="Q147">
        <f t="shared" si="11"/>
        <v>0.44511558574972493</v>
      </c>
      <c r="R147">
        <f t="shared" si="11"/>
        <v>0.43998158969122592</v>
      </c>
      <c r="S147">
        <f t="shared" si="11"/>
        <v>0.43415607950678664</v>
      </c>
      <c r="T147">
        <f t="shared" si="11"/>
        <v>0.4280158024949291</v>
      </c>
      <c r="U147">
        <f t="shared" si="10"/>
        <v>0.42155025658445489</v>
      </c>
      <c r="V147">
        <f t="shared" si="10"/>
        <v>0.41474946571165738</v>
      </c>
      <c r="W147">
        <f t="shared" si="10"/>
        <v>0.40760414355597241</v>
      </c>
      <c r="X147">
        <f t="shared" si="10"/>
        <v>0.40010588036886063</v>
      </c>
      <c r="Y147">
        <f t="shared" si="10"/>
        <v>0.39224735419029833</v>
      </c>
      <c r="AA147">
        <f t="shared" si="13"/>
        <v>1.4508545382673954</v>
      </c>
      <c r="AB147">
        <f t="shared" si="13"/>
        <v>1.4451155857497249</v>
      </c>
      <c r="AC147">
        <f t="shared" si="13"/>
        <v>1.439981589691226</v>
      </c>
      <c r="AD147">
        <f t="shared" si="13"/>
        <v>1.4341560795067867</v>
      </c>
      <c r="AE147">
        <f t="shared" si="13"/>
        <v>1.428015802494929</v>
      </c>
      <c r="AF147">
        <f t="shared" si="12"/>
        <v>1.4215502565844549</v>
      </c>
      <c r="AG147">
        <f t="shared" si="12"/>
        <v>1.4147494657116573</v>
      </c>
      <c r="AH147">
        <f t="shared" si="12"/>
        <v>1.4076041435559725</v>
      </c>
      <c r="AI147">
        <f t="shared" si="12"/>
        <v>1.4001058803688606</v>
      </c>
      <c r="AJ147">
        <f t="shared" si="12"/>
        <v>1.3922473541902982</v>
      </c>
    </row>
    <row r="148" spans="1:36" ht="15.5" x14ac:dyDescent="0.35">
      <c r="A148" s="49" t="s">
        <v>161</v>
      </c>
      <c r="B148" s="25">
        <f>PIF!AB148</f>
        <v>2.16</v>
      </c>
      <c r="C148">
        <f>PIF!AF148</f>
        <v>0.4559347094916894</v>
      </c>
      <c r="D148" s="47">
        <f>Prev!B146</f>
        <v>0.73712343635000677</v>
      </c>
      <c r="E148" s="47">
        <f>Prev!E146</f>
        <v>0.72149381051830552</v>
      </c>
      <c r="F148" s="47">
        <f>Prev!H146</f>
        <v>0.70657700131092227</v>
      </c>
      <c r="G148" s="47">
        <f>Prev!K146</f>
        <v>0.69130186387221881</v>
      </c>
      <c r="H148" s="47">
        <f>Prev!N146</f>
        <v>0.67546940392950028</v>
      </c>
      <c r="I148" s="47">
        <f>Prev!Q146</f>
        <v>0.65909085773632436</v>
      </c>
      <c r="J148" s="47">
        <f>Prev!T146</f>
        <v>0.64218099771806214</v>
      </c>
      <c r="K148" s="47">
        <f>Prev!W146</f>
        <v>0.62475829048576614</v>
      </c>
      <c r="L148" s="47">
        <f>Prev!Z146</f>
        <v>0.60684503457662431</v>
      </c>
      <c r="M148" s="47">
        <f>Prev!AC146</f>
        <v>0.58846747334916816</v>
      </c>
      <c r="P148">
        <f t="shared" si="11"/>
        <v>0.46093480402316017</v>
      </c>
      <c r="Q148">
        <f t="shared" si="11"/>
        <v>0.45561427777720753</v>
      </c>
      <c r="R148">
        <f t="shared" si="11"/>
        <v>0.45043752143744481</v>
      </c>
      <c r="S148">
        <f t="shared" si="11"/>
        <v>0.44503337567110712</v>
      </c>
      <c r="T148">
        <f t="shared" si="11"/>
        <v>0.43931873008968036</v>
      </c>
      <c r="U148">
        <f t="shared" si="10"/>
        <v>0.43328179436570552</v>
      </c>
      <c r="V148">
        <f t="shared" si="10"/>
        <v>0.42691109417538242</v>
      </c>
      <c r="W148">
        <f t="shared" si="10"/>
        <v>0.42019561315097553</v>
      </c>
      <c r="X148">
        <f t="shared" si="10"/>
        <v>0.41312495798790544</v>
      </c>
      <c r="Y148">
        <f t="shared" si="10"/>
        <v>0.40568954876380359</v>
      </c>
      <c r="AA148">
        <f t="shared" si="13"/>
        <v>1.4609348040231602</v>
      </c>
      <c r="AB148">
        <f t="shared" si="13"/>
        <v>1.4556142777772076</v>
      </c>
      <c r="AC148">
        <f t="shared" si="13"/>
        <v>1.4504375214374448</v>
      </c>
      <c r="AD148">
        <f t="shared" si="13"/>
        <v>1.4450333756711071</v>
      </c>
      <c r="AE148">
        <f t="shared" si="13"/>
        <v>1.4393187300896804</v>
      </c>
      <c r="AF148">
        <f t="shared" si="12"/>
        <v>1.4332817943657055</v>
      </c>
      <c r="AG148">
        <f t="shared" si="12"/>
        <v>1.4269110941753824</v>
      </c>
      <c r="AH148">
        <f t="shared" si="12"/>
        <v>1.4201956131509754</v>
      </c>
      <c r="AI148">
        <f t="shared" si="12"/>
        <v>1.4131249579879055</v>
      </c>
      <c r="AJ148">
        <f t="shared" si="12"/>
        <v>1.4056895487638035</v>
      </c>
    </row>
    <row r="149" spans="1:36" ht="15.5" x14ac:dyDescent="0.35">
      <c r="A149" s="49" t="s">
        <v>162</v>
      </c>
      <c r="B149" s="25">
        <f>PIF!AB149</f>
        <v>2.16</v>
      </c>
      <c r="C149">
        <f>PIF!AF149</f>
        <v>0.42147994446690928</v>
      </c>
      <c r="D149" s="47">
        <f>Prev!B147</f>
        <v>0.61774993732383132</v>
      </c>
      <c r="E149" s="47">
        <f>Prev!E147</f>
        <v>0.6068972512577897</v>
      </c>
      <c r="F149" s="47">
        <f>Prev!H147</f>
        <v>0.59799042964609805</v>
      </c>
      <c r="G149" s="47">
        <f>Prev!K147</f>
        <v>0.58743566070610598</v>
      </c>
      <c r="H149" s="47">
        <f>Prev!N147</f>
        <v>0.57670590549171574</v>
      </c>
      <c r="I149" s="47">
        <f>Prev!Q147</f>
        <v>0.56580543368598157</v>
      </c>
      <c r="J149" s="47">
        <f>Prev!T147</f>
        <v>0.55473918810830869</v>
      </c>
      <c r="K149" s="47">
        <f>Prev!W147</f>
        <v>0.54351279597343671</v>
      </c>
      <c r="L149" s="47">
        <f>Prev!Z147</f>
        <v>0.53213257760246768</v>
      </c>
      <c r="M149" s="47">
        <f>Prev!AC147</f>
        <v>0.52060555240556561</v>
      </c>
      <c r="P149">
        <f t="shared" si="11"/>
        <v>0.41744968667302901</v>
      </c>
      <c r="Q149">
        <f t="shared" si="11"/>
        <v>0.413145819370967</v>
      </c>
      <c r="R149">
        <f t="shared" si="11"/>
        <v>0.40956582425826576</v>
      </c>
      <c r="S149">
        <f t="shared" si="11"/>
        <v>0.40526649593154923</v>
      </c>
      <c r="T149">
        <f t="shared" si="11"/>
        <v>0.40083123295536449</v>
      </c>
      <c r="U149">
        <f t="shared" si="10"/>
        <v>0.39625714558767228</v>
      </c>
      <c r="V149">
        <f t="shared" si="10"/>
        <v>0.3915414988887207</v>
      </c>
      <c r="W149">
        <f t="shared" si="10"/>
        <v>0.38668173624920887</v>
      </c>
      <c r="X149">
        <f t="shared" si="10"/>
        <v>0.38167550468474676</v>
      </c>
      <c r="Y149">
        <f t="shared" si="10"/>
        <v>0.37652068195172333</v>
      </c>
      <c r="AA149">
        <f t="shared" si="13"/>
        <v>1.4174496866730291</v>
      </c>
      <c r="AB149">
        <f t="shared" si="13"/>
        <v>1.4131458193709669</v>
      </c>
      <c r="AC149">
        <f t="shared" si="13"/>
        <v>1.4095658242582658</v>
      </c>
      <c r="AD149">
        <f t="shared" si="13"/>
        <v>1.4052664959315493</v>
      </c>
      <c r="AE149">
        <f t="shared" si="13"/>
        <v>1.4008312329553645</v>
      </c>
      <c r="AF149">
        <f t="shared" si="12"/>
        <v>1.3962571455876722</v>
      </c>
      <c r="AG149">
        <f t="shared" si="12"/>
        <v>1.3915414988887207</v>
      </c>
      <c r="AH149">
        <f t="shared" si="12"/>
        <v>1.386681736249209</v>
      </c>
      <c r="AI149">
        <f t="shared" si="12"/>
        <v>1.3816755046847469</v>
      </c>
      <c r="AJ149">
        <f t="shared" si="12"/>
        <v>1.3765206819517233</v>
      </c>
    </row>
    <row r="150" spans="1:36" ht="15.5" x14ac:dyDescent="0.35">
      <c r="A150" s="49" t="s">
        <v>163</v>
      </c>
      <c r="B150" s="25">
        <f>PIF!AB150</f>
        <v>2.16</v>
      </c>
      <c r="C150">
        <f>PIF!AF150</f>
        <v>0.42147994446690934</v>
      </c>
      <c r="D150" s="47">
        <f>Prev!B148</f>
        <v>0.61774993732383099</v>
      </c>
      <c r="E150" s="47">
        <f>Prev!E148</f>
        <v>0.60689725125778993</v>
      </c>
      <c r="F150" s="47">
        <f>Prev!H148</f>
        <v>0.59871650780646846</v>
      </c>
      <c r="G150" s="47">
        <f>Prev!K148</f>
        <v>0.58816534179441948</v>
      </c>
      <c r="H150" s="47">
        <f>Prev!N148</f>
        <v>0.57743646159353523</v>
      </c>
      <c r="I150" s="47">
        <f>Prev!Q148</f>
        <v>0.56653428309245768</v>
      </c>
      <c r="J150" s="47">
        <f>Prev!T148</f>
        <v>0.55546390114924915</v>
      </c>
      <c r="K150" s="47">
        <f>Prev!W148</f>
        <v>0.54423109951992155</v>
      </c>
      <c r="L150" s="47">
        <f>Prev!Z148</f>
        <v>0.53284235830364812</v>
      </c>
      <c r="M150" s="47">
        <f>Prev!AC148</f>
        <v>0.52130485872758481</v>
      </c>
      <c r="P150">
        <f t="shared" si="11"/>
        <v>0.4174496866730289</v>
      </c>
      <c r="Q150">
        <f t="shared" si="11"/>
        <v>0.41314581937096706</v>
      </c>
      <c r="R150">
        <f t="shared" si="11"/>
        <v>0.4098592974396269</v>
      </c>
      <c r="S150">
        <f t="shared" si="11"/>
        <v>0.40556573432931525</v>
      </c>
      <c r="T150">
        <f t="shared" si="11"/>
        <v>0.40113531405887426</v>
      </c>
      <c r="U150">
        <f t="shared" si="10"/>
        <v>0.39656516506161016</v>
      </c>
      <c r="V150">
        <f t="shared" si="10"/>
        <v>0.39185257302392812</v>
      </c>
      <c r="W150">
        <f t="shared" si="10"/>
        <v>0.38699500416046678</v>
      </c>
      <c r="X150">
        <f t="shared" si="10"/>
        <v>0.38199013027158324</v>
      </c>
      <c r="Y150">
        <f t="shared" si="10"/>
        <v>0.37683585563877603</v>
      </c>
      <c r="AA150">
        <f t="shared" si="13"/>
        <v>1.4174496866730288</v>
      </c>
      <c r="AB150">
        <f t="shared" si="13"/>
        <v>1.4131458193709672</v>
      </c>
      <c r="AC150">
        <f t="shared" si="13"/>
        <v>1.4098592974396269</v>
      </c>
      <c r="AD150">
        <f t="shared" si="13"/>
        <v>1.4055657343293153</v>
      </c>
      <c r="AE150">
        <f t="shared" si="13"/>
        <v>1.4011353140588743</v>
      </c>
      <c r="AF150">
        <f t="shared" si="12"/>
        <v>1.3965651650616102</v>
      </c>
      <c r="AG150">
        <f t="shared" si="12"/>
        <v>1.3918525730239282</v>
      </c>
      <c r="AH150">
        <f t="shared" si="12"/>
        <v>1.3869950041604668</v>
      </c>
      <c r="AI150">
        <f t="shared" si="12"/>
        <v>1.3819901302715834</v>
      </c>
      <c r="AJ150">
        <f t="shared" si="12"/>
        <v>1.3768358556387761</v>
      </c>
    </row>
    <row r="151" spans="1:36" ht="15.5" x14ac:dyDescent="0.35">
      <c r="A151" s="49" t="s">
        <v>164</v>
      </c>
      <c r="B151" s="25">
        <f>PIF!AB151</f>
        <v>2.16</v>
      </c>
      <c r="C151">
        <f>PIF!AF151</f>
        <v>0.42147994446690934</v>
      </c>
      <c r="D151" s="47">
        <f>Prev!B149</f>
        <v>0.61774993732383099</v>
      </c>
      <c r="E151" s="47">
        <f>Prev!E149</f>
        <v>0.60689725125778959</v>
      </c>
      <c r="F151" s="47">
        <f>Prev!H149</f>
        <v>0.59836499335906201</v>
      </c>
      <c r="G151" s="47">
        <f>Prev!K149</f>
        <v>0.5878127030041731</v>
      </c>
      <c r="H151" s="47">
        <f>Prev!N149</f>
        <v>0.57708398102713632</v>
      </c>
      <c r="I151" s="47">
        <f>Prev!Q149</f>
        <v>0.56618317130745455</v>
      </c>
      <c r="J151" s="47">
        <f>Prev!T149</f>
        <v>0.55511529420643602</v>
      </c>
      <c r="K151" s="47">
        <f>Prev!W149</f>
        <v>0.54388605712576998</v>
      </c>
      <c r="L151" s="47">
        <f>Prev!Z149</f>
        <v>0.53250186254994836</v>
      </c>
      <c r="M151" s="47">
        <f>Prev!AC149</f>
        <v>0.52096981339408577</v>
      </c>
      <c r="P151">
        <f t="shared" si="11"/>
        <v>0.4174496866730289</v>
      </c>
      <c r="Q151">
        <f t="shared" si="11"/>
        <v>0.41314581937096695</v>
      </c>
      <c r="R151">
        <f t="shared" si="11"/>
        <v>0.40971725542417542</v>
      </c>
      <c r="S151">
        <f t="shared" si="11"/>
        <v>0.40542115661316214</v>
      </c>
      <c r="T151">
        <f t="shared" si="11"/>
        <v>0.40098863877727636</v>
      </c>
      <c r="U151">
        <f t="shared" ref="U151:Y201" si="14">I151*($B151-1)/(I151*($B151-1)+1)</f>
        <v>0.3964168207486099</v>
      </c>
      <c r="V151">
        <f t="shared" si="14"/>
        <v>0.39170297750461358</v>
      </c>
      <c r="W151">
        <f t="shared" si="14"/>
        <v>0.38684456356458363</v>
      </c>
      <c r="X151">
        <f t="shared" si="14"/>
        <v>0.38183923816043902</v>
      </c>
      <c r="Y151">
        <f t="shared" si="14"/>
        <v>0.37668489223720281</v>
      </c>
      <c r="AA151">
        <f t="shared" si="13"/>
        <v>1.4174496866730288</v>
      </c>
      <c r="AB151">
        <f t="shared" si="13"/>
        <v>1.4131458193709669</v>
      </c>
      <c r="AC151">
        <f t="shared" si="13"/>
        <v>1.4097172554241755</v>
      </c>
      <c r="AD151">
        <f t="shared" si="13"/>
        <v>1.405421156613162</v>
      </c>
      <c r="AE151">
        <f t="shared" si="13"/>
        <v>1.4009886387772763</v>
      </c>
      <c r="AF151">
        <f t="shared" si="12"/>
        <v>1.3964168207486098</v>
      </c>
      <c r="AG151">
        <f t="shared" si="12"/>
        <v>1.3917029775046137</v>
      </c>
      <c r="AH151">
        <f t="shared" si="12"/>
        <v>1.3868445635645836</v>
      </c>
      <c r="AI151">
        <f t="shared" si="12"/>
        <v>1.381839238160439</v>
      </c>
      <c r="AJ151">
        <f t="shared" si="12"/>
        <v>1.3766848922372028</v>
      </c>
    </row>
    <row r="152" spans="1:36" ht="15.5" x14ac:dyDescent="0.35">
      <c r="A152" s="49" t="s">
        <v>165</v>
      </c>
      <c r="B152" s="25">
        <f>PIF!AB152</f>
        <v>2.16</v>
      </c>
      <c r="C152">
        <f>PIF!AF152</f>
        <v>0.42147994446690928</v>
      </c>
      <c r="D152" s="47">
        <f>Prev!B150</f>
        <v>0.61774993732383099</v>
      </c>
      <c r="E152" s="47">
        <f>Prev!E150</f>
        <v>0.60689725125778948</v>
      </c>
      <c r="F152" s="47">
        <f>Prev!H150</f>
        <v>0.59816902162709451</v>
      </c>
      <c r="G152" s="47">
        <f>Prev!K150</f>
        <v>0.58761560752213426</v>
      </c>
      <c r="H152" s="47">
        <f>Prev!N150</f>
        <v>0.57688650750249659</v>
      </c>
      <c r="I152" s="47">
        <f>Prev!Q150</f>
        <v>0.5659860262737868</v>
      </c>
      <c r="J152" s="47">
        <f>Prev!T150</f>
        <v>0.55491914336623516</v>
      </c>
      <c r="K152" s="47">
        <f>Prev!W150</f>
        <v>0.54369152405599908</v>
      </c>
      <c r="L152" s="47">
        <f>Prev!Z150</f>
        <v>0.53230952775323925</v>
      </c>
      <c r="M152" s="47">
        <f>Prev!AC150</f>
        <v>0.52078021367756555</v>
      </c>
      <c r="P152">
        <f t="shared" ref="P152:T202" si="15">D152*($B152-1)/(D152*($B152-1)+1)</f>
        <v>0.4174496866730289</v>
      </c>
      <c r="Q152">
        <f t="shared" si="15"/>
        <v>0.41314581937096695</v>
      </c>
      <c r="R152">
        <f t="shared" si="15"/>
        <v>0.40963803632918988</v>
      </c>
      <c r="S152">
        <f t="shared" si="15"/>
        <v>0.40534031916346658</v>
      </c>
      <c r="T152">
        <f t="shared" si="15"/>
        <v>0.40090643408990573</v>
      </c>
      <c r="U152">
        <f t="shared" si="14"/>
        <v>0.39633349522761896</v>
      </c>
      <c r="V152">
        <f t="shared" si="14"/>
        <v>0.39161877215997726</v>
      </c>
      <c r="W152">
        <f t="shared" si="14"/>
        <v>0.38675971339972182</v>
      </c>
      <c r="X152">
        <f t="shared" si="14"/>
        <v>0.38175397162410352</v>
      </c>
      <c r="Y152">
        <f t="shared" si="14"/>
        <v>0.37659943073531765</v>
      </c>
      <c r="AA152">
        <f t="shared" si="13"/>
        <v>1.4174496866730288</v>
      </c>
      <c r="AB152">
        <f t="shared" si="13"/>
        <v>1.4131458193709669</v>
      </c>
      <c r="AC152">
        <f t="shared" si="13"/>
        <v>1.4096380363291898</v>
      </c>
      <c r="AD152">
        <f t="shared" si="13"/>
        <v>1.4053403191634666</v>
      </c>
      <c r="AE152">
        <f t="shared" si="13"/>
        <v>1.4009064340899058</v>
      </c>
      <c r="AF152">
        <f t="shared" si="12"/>
        <v>1.396333495227619</v>
      </c>
      <c r="AG152">
        <f t="shared" si="12"/>
        <v>1.3916187721599773</v>
      </c>
      <c r="AH152">
        <f t="shared" si="12"/>
        <v>1.3867597133997218</v>
      </c>
      <c r="AI152">
        <f t="shared" si="12"/>
        <v>1.3817539716241036</v>
      </c>
      <c r="AJ152">
        <f t="shared" si="12"/>
        <v>1.3765994307353178</v>
      </c>
    </row>
    <row r="153" spans="1:36" ht="15.5" x14ac:dyDescent="0.35">
      <c r="A153" s="49" t="s">
        <v>166</v>
      </c>
      <c r="B153" s="25">
        <f>PIF!AB153</f>
        <v>2.16</v>
      </c>
      <c r="C153">
        <f>PIF!AF153</f>
        <v>0.42147994446690934</v>
      </c>
      <c r="D153" s="47">
        <f>Prev!B151</f>
        <v>0.60418194798190394</v>
      </c>
      <c r="E153" s="47">
        <f>Prev!E151</f>
        <v>0.59330920954160726</v>
      </c>
      <c r="F153" s="47">
        <f>Prev!H151</f>
        <v>0.58687315675846741</v>
      </c>
      <c r="G153" s="47">
        <f>Prev!K151</f>
        <v>0.57628260377489127</v>
      </c>
      <c r="H153" s="47">
        <f>Prev!N151</f>
        <v>0.5655211360987884</v>
      </c>
      <c r="I153" s="47">
        <f>Prev!Q151</f>
        <v>0.55459387907582458</v>
      </c>
      <c r="J153" s="47">
        <f>Prev!T151</f>
        <v>0.54350661907201037</v>
      </c>
      <c r="K153" s="47">
        <f>Prev!W151</f>
        <v>0.53226580810503599</v>
      </c>
      <c r="L153" s="47">
        <f>Prev!Z151</f>
        <v>0.52087856611024452</v>
      </c>
      <c r="M153" s="47">
        <f>Prev!AC151</f>
        <v>0.50935268068435402</v>
      </c>
      <c r="P153">
        <f t="shared" si="15"/>
        <v>0.41205904284148032</v>
      </c>
      <c r="Q153">
        <f t="shared" si="15"/>
        <v>0.4076666942718285</v>
      </c>
      <c r="R153">
        <f t="shared" si="15"/>
        <v>0.40503561028146823</v>
      </c>
      <c r="S153">
        <f t="shared" si="15"/>
        <v>0.4006548997325472</v>
      </c>
      <c r="T153">
        <f t="shared" si="15"/>
        <v>0.3961369131507842</v>
      </c>
      <c r="U153">
        <f t="shared" si="14"/>
        <v>0.39147908847368046</v>
      </c>
      <c r="V153">
        <f t="shared" si="14"/>
        <v>0.38667904097867362</v>
      </c>
      <c r="W153">
        <f t="shared" si="14"/>
        <v>0.38173458639512187</v>
      </c>
      <c r="X153">
        <f t="shared" si="14"/>
        <v>0.37664376572353553</v>
      </c>
      <c r="Y153">
        <f t="shared" si="14"/>
        <v>0.37140487179497278</v>
      </c>
      <c r="AA153">
        <f t="shared" si="13"/>
        <v>1.4120590428414803</v>
      </c>
      <c r="AB153">
        <f t="shared" si="13"/>
        <v>1.4076666942718286</v>
      </c>
      <c r="AC153">
        <f t="shared" si="13"/>
        <v>1.4050356102814683</v>
      </c>
      <c r="AD153">
        <f t="shared" si="13"/>
        <v>1.4006548997325472</v>
      </c>
      <c r="AE153">
        <f t="shared" si="13"/>
        <v>1.3961369131507841</v>
      </c>
      <c r="AF153">
        <f t="shared" si="12"/>
        <v>1.3914790884736805</v>
      </c>
      <c r="AG153">
        <f t="shared" si="12"/>
        <v>1.3866790409786736</v>
      </c>
      <c r="AH153">
        <f t="shared" si="12"/>
        <v>1.3817345863951218</v>
      </c>
      <c r="AI153">
        <f t="shared" si="12"/>
        <v>1.3766437657235355</v>
      </c>
      <c r="AJ153">
        <f t="shared" si="12"/>
        <v>1.3714048717949727</v>
      </c>
    </row>
    <row r="154" spans="1:36" ht="15.5" x14ac:dyDescent="0.35">
      <c r="A154" s="49" t="s">
        <v>167</v>
      </c>
      <c r="B154" s="25">
        <f>PIF!AB154</f>
        <v>2.16</v>
      </c>
      <c r="C154">
        <f>PIF!AF154</f>
        <v>0.45994618638514273</v>
      </c>
      <c r="D154" s="47">
        <f>Prev!B152</f>
        <v>0.71969173444972945</v>
      </c>
      <c r="E154" s="47">
        <f>Prev!E152</f>
        <v>0.70357552817325408</v>
      </c>
      <c r="F154" s="47">
        <f>Prev!H152</f>
        <v>0.68885958021241922</v>
      </c>
      <c r="G154" s="47">
        <f>Prev!K152</f>
        <v>0.67311878603292941</v>
      </c>
      <c r="H154" s="47">
        <f>Prev!N152</f>
        <v>0.65684498980068162</v>
      </c>
      <c r="I154" s="47">
        <f>Prev!Q152</f>
        <v>0.64005262100835858</v>
      </c>
      <c r="J154" s="47">
        <f>Prev!T152</f>
        <v>0.62275969580830792</v>
      </c>
      <c r="K154" s="47">
        <f>Prev!W152</f>
        <v>0.60498794926320831</v>
      </c>
      <c r="L154" s="47">
        <f>Prev!Z152</f>
        <v>0.58676294352861447</v>
      </c>
      <c r="M154" s="47">
        <f>Prev!AC152</f>
        <v>0.56811414725624942</v>
      </c>
      <c r="P154">
        <f t="shared" si="15"/>
        <v>0.45499406734834014</v>
      </c>
      <c r="Q154">
        <f t="shared" si="15"/>
        <v>0.44938396360645361</v>
      </c>
      <c r="R154">
        <f t="shared" si="15"/>
        <v>0.44415945667460366</v>
      </c>
      <c r="S154">
        <f t="shared" si="15"/>
        <v>0.43846023742258311</v>
      </c>
      <c r="T154">
        <f t="shared" si="15"/>
        <v>0.43244384416969672</v>
      </c>
      <c r="U154">
        <f t="shared" si="14"/>
        <v>0.42609907663253632</v>
      </c>
      <c r="V154">
        <f t="shared" si="14"/>
        <v>0.41941519047211312</v>
      </c>
      <c r="W154">
        <f t="shared" si="14"/>
        <v>0.41238205768843467</v>
      </c>
      <c r="X154">
        <f t="shared" si="14"/>
        <v>0.40499035109948239</v>
      </c>
      <c r="Y154">
        <f t="shared" si="14"/>
        <v>0.39723175457898596</v>
      </c>
      <c r="AA154">
        <f t="shared" si="13"/>
        <v>1.4549940673483401</v>
      </c>
      <c r="AB154">
        <f t="shared" si="13"/>
        <v>1.4493839636064536</v>
      </c>
      <c r="AC154">
        <f t="shared" si="13"/>
        <v>1.4441594566746037</v>
      </c>
      <c r="AD154">
        <f t="shared" si="13"/>
        <v>1.438460237422583</v>
      </c>
      <c r="AE154">
        <f t="shared" si="13"/>
        <v>1.4324438441696967</v>
      </c>
      <c r="AF154">
        <f t="shared" si="12"/>
        <v>1.4260990766325363</v>
      </c>
      <c r="AG154">
        <f t="shared" si="12"/>
        <v>1.4194151904721131</v>
      </c>
      <c r="AH154">
        <f t="shared" si="12"/>
        <v>1.4123820576884347</v>
      </c>
      <c r="AI154">
        <f t="shared" si="12"/>
        <v>1.4049903510994823</v>
      </c>
      <c r="AJ154">
        <f t="shared" si="12"/>
        <v>1.3972317545789861</v>
      </c>
    </row>
    <row r="155" spans="1:36" ht="15.5" x14ac:dyDescent="0.35">
      <c r="A155" s="49" t="s">
        <v>168</v>
      </c>
      <c r="B155" s="25">
        <f>PIF!AB155</f>
        <v>2.16</v>
      </c>
      <c r="C155">
        <f>PIF!AF155</f>
        <v>0.45994618638514284</v>
      </c>
      <c r="D155" s="47">
        <f>Prev!B153</f>
        <v>0.71969173444972923</v>
      </c>
      <c r="E155" s="47">
        <f>Prev!E153</f>
        <v>0.70357552817325397</v>
      </c>
      <c r="F155" s="47">
        <f>Prev!H153</f>
        <v>0.68858982641956279</v>
      </c>
      <c r="G155" s="47">
        <f>Prev!K153</f>
        <v>0.67285003854364989</v>
      </c>
      <c r="H155" s="47">
        <f>Prev!N153</f>
        <v>0.6565783540370066</v>
      </c>
      <c r="I155" s="47">
        <f>Prev!Q153</f>
        <v>0.63978914132278242</v>
      </c>
      <c r="J155" s="47">
        <f>Prev!T153</f>
        <v>0.62250035145643801</v>
      </c>
      <c r="K155" s="47">
        <f>Prev!W153</f>
        <v>0.6047336508744543</v>
      </c>
      <c r="L155" s="47">
        <f>Prev!Z153</f>
        <v>0.58651453007808241</v>
      </c>
      <c r="M155" s="47">
        <f>Prev!AC153</f>
        <v>0.56787238354144498</v>
      </c>
      <c r="P155">
        <f t="shared" si="15"/>
        <v>0.45499406734834003</v>
      </c>
      <c r="Q155">
        <f t="shared" si="15"/>
        <v>0.44938396360645355</v>
      </c>
      <c r="R155">
        <f t="shared" si="15"/>
        <v>0.44406276222733709</v>
      </c>
      <c r="S155">
        <f t="shared" si="15"/>
        <v>0.43836191796668739</v>
      </c>
      <c r="T155">
        <f t="shared" si="15"/>
        <v>0.43234419577398986</v>
      </c>
      <c r="U155">
        <f t="shared" si="14"/>
        <v>0.42599839386220534</v>
      </c>
      <c r="V155">
        <f t="shared" si="14"/>
        <v>0.41931376618062938</v>
      </c>
      <c r="W155">
        <f t="shared" si="14"/>
        <v>0.41228018283883805</v>
      </c>
      <c r="X155">
        <f t="shared" si="14"/>
        <v>0.40488831459248592</v>
      </c>
      <c r="Y155">
        <f t="shared" si="14"/>
        <v>0.39712984306333177</v>
      </c>
      <c r="AA155">
        <f t="shared" si="13"/>
        <v>1.4549940673483399</v>
      </c>
      <c r="AB155">
        <f t="shared" si="13"/>
        <v>1.4493839636064536</v>
      </c>
      <c r="AC155">
        <f t="shared" si="13"/>
        <v>1.444062762227337</v>
      </c>
      <c r="AD155">
        <f t="shared" si="13"/>
        <v>1.4383619179666873</v>
      </c>
      <c r="AE155">
        <f t="shared" si="13"/>
        <v>1.43234419577399</v>
      </c>
      <c r="AF155">
        <f t="shared" si="12"/>
        <v>1.4259983938622054</v>
      </c>
      <c r="AG155">
        <f t="shared" si="12"/>
        <v>1.4193137661806294</v>
      </c>
      <c r="AH155">
        <f t="shared" si="12"/>
        <v>1.412280182838838</v>
      </c>
      <c r="AI155">
        <f t="shared" si="12"/>
        <v>1.404888314592486</v>
      </c>
      <c r="AJ155">
        <f t="shared" si="12"/>
        <v>1.3971298430633317</v>
      </c>
    </row>
    <row r="156" spans="1:36" ht="15.5" x14ac:dyDescent="0.35">
      <c r="A156" s="49" t="s">
        <v>169</v>
      </c>
      <c r="B156" s="25">
        <f>PIF!AB156</f>
        <v>2.16</v>
      </c>
      <c r="C156">
        <f>PIF!AF156</f>
        <v>0.45994618638514284</v>
      </c>
      <c r="D156" s="47">
        <f>Prev!B154</f>
        <v>0.71969173444972934</v>
      </c>
      <c r="E156" s="47">
        <f>Prev!E154</f>
        <v>0.70357552817325364</v>
      </c>
      <c r="F156" s="47">
        <f>Prev!H154</f>
        <v>0.68928204413326977</v>
      </c>
      <c r="G156" s="47">
        <f>Prev!K154</f>
        <v>0.6735386538514071</v>
      </c>
      <c r="H156" s="47">
        <f>Prev!N154</f>
        <v>0.65726060575111622</v>
      </c>
      <c r="I156" s="47">
        <f>Prev!Q154</f>
        <v>0.64046242767352957</v>
      </c>
      <c r="J156" s="47">
        <f>Prev!T154</f>
        <v>0.62316223969301388</v>
      </c>
      <c r="K156" s="47">
        <f>Prev!W154</f>
        <v>0.60538188559687423</v>
      </c>
      <c r="L156" s="47">
        <f>Prev!Z154</f>
        <v>0.58714704029666853</v>
      </c>
      <c r="M156" s="47">
        <f>Prev!AC154</f>
        <v>0.56848728845919405</v>
      </c>
      <c r="P156">
        <f t="shared" si="15"/>
        <v>0.45499406734834008</v>
      </c>
      <c r="Q156">
        <f t="shared" si="15"/>
        <v>0.4493839636064535</v>
      </c>
      <c r="R156">
        <f t="shared" si="15"/>
        <v>0.44431082317634324</v>
      </c>
      <c r="S156">
        <f t="shared" si="15"/>
        <v>0.43861377434967835</v>
      </c>
      <c r="T156">
        <f t="shared" si="15"/>
        <v>0.43259910040612576</v>
      </c>
      <c r="U156">
        <f t="shared" si="14"/>
        <v>0.42625560475874358</v>
      </c>
      <c r="V156">
        <f t="shared" si="14"/>
        <v>0.41957254702630398</v>
      </c>
      <c r="W156">
        <f t="shared" si="14"/>
        <v>0.4125398033857538</v>
      </c>
      <c r="X156">
        <f t="shared" si="14"/>
        <v>0.40514805104358104</v>
      </c>
      <c r="Y156">
        <f t="shared" si="14"/>
        <v>0.39738897850329374</v>
      </c>
      <c r="AA156">
        <f t="shared" si="13"/>
        <v>1.4549940673483401</v>
      </c>
      <c r="AB156">
        <f t="shared" si="13"/>
        <v>1.4493839636064534</v>
      </c>
      <c r="AC156">
        <f t="shared" si="13"/>
        <v>1.4443108231763433</v>
      </c>
      <c r="AD156">
        <f t="shared" si="13"/>
        <v>1.4386137743496783</v>
      </c>
      <c r="AE156">
        <f t="shared" si="13"/>
        <v>1.4325991004061258</v>
      </c>
      <c r="AF156">
        <f t="shared" si="12"/>
        <v>1.4262556047587436</v>
      </c>
      <c r="AG156">
        <f t="shared" si="12"/>
        <v>1.4195725470263039</v>
      </c>
      <c r="AH156">
        <f t="shared" si="12"/>
        <v>1.4125398033857537</v>
      </c>
      <c r="AI156">
        <f t="shared" si="12"/>
        <v>1.405148051043581</v>
      </c>
      <c r="AJ156">
        <f t="shared" si="12"/>
        <v>1.3973889785032938</v>
      </c>
    </row>
    <row r="157" spans="1:36" ht="15.5" x14ac:dyDescent="0.35">
      <c r="A157" s="49" t="s">
        <v>170</v>
      </c>
      <c r="B157" s="25">
        <f>PIF!AB157</f>
        <v>2.16</v>
      </c>
      <c r="C157">
        <f>PIF!AF157</f>
        <v>0.45994618638514279</v>
      </c>
      <c r="D157" s="47">
        <f>Prev!B155</f>
        <v>0.71969173444972945</v>
      </c>
      <c r="E157" s="47">
        <f>Prev!E155</f>
        <v>0.70357552817325408</v>
      </c>
      <c r="F157" s="47">
        <f>Prev!H155</f>
        <v>0.68785738121748397</v>
      </c>
      <c r="G157" s="47">
        <f>Prev!K155</f>
        <v>0.67211750769831402</v>
      </c>
      <c r="H157" s="47">
        <f>Prev!N155</f>
        <v>0.65584894213363276</v>
      </c>
      <c r="I157" s="47">
        <f>Prev!Q155</f>
        <v>0.6390658951962217</v>
      </c>
      <c r="J157" s="47">
        <f>Prev!T155</f>
        <v>0.62178614726221526</v>
      </c>
      <c r="K157" s="47">
        <f>Prev!W155</f>
        <v>0.60403118252656107</v>
      </c>
      <c r="L157" s="47">
        <f>Prev!Z155</f>
        <v>0.58582629907502626</v>
      </c>
      <c r="M157" s="47">
        <f>Prev!AC155</f>
        <v>0.56720069020317732</v>
      </c>
      <c r="P157">
        <f t="shared" si="15"/>
        <v>0.45499406734834014</v>
      </c>
      <c r="Q157">
        <f t="shared" si="15"/>
        <v>0.44938396360645361</v>
      </c>
      <c r="R157">
        <f t="shared" si="15"/>
        <v>0.44380004421927083</v>
      </c>
      <c r="S157">
        <f t="shared" si="15"/>
        <v>0.43809375159565794</v>
      </c>
      <c r="T157">
        <f t="shared" si="15"/>
        <v>0.43207141758319656</v>
      </c>
      <c r="U157">
        <f t="shared" si="14"/>
        <v>0.42572184013665831</v>
      </c>
      <c r="V157">
        <f t="shared" si="14"/>
        <v>0.41903427221915734</v>
      </c>
      <c r="W157">
        <f t="shared" si="14"/>
        <v>0.41199858231547942</v>
      </c>
      <c r="X157">
        <f t="shared" si="14"/>
        <v>0.40460543894381545</v>
      </c>
      <c r="Y157">
        <f t="shared" si="14"/>
        <v>0.39684652083184524</v>
      </c>
      <c r="AA157">
        <f t="shared" si="13"/>
        <v>1.4549940673483401</v>
      </c>
      <c r="AB157">
        <f t="shared" si="13"/>
        <v>1.4493839636064536</v>
      </c>
      <c r="AC157">
        <f t="shared" si="13"/>
        <v>1.4438000442192709</v>
      </c>
      <c r="AD157">
        <f t="shared" si="13"/>
        <v>1.438093751595658</v>
      </c>
      <c r="AE157">
        <f t="shared" si="13"/>
        <v>1.4320714175831966</v>
      </c>
      <c r="AF157">
        <f t="shared" si="12"/>
        <v>1.4257218401366583</v>
      </c>
      <c r="AG157">
        <f t="shared" si="12"/>
        <v>1.4190342722191573</v>
      </c>
      <c r="AH157">
        <f t="shared" si="12"/>
        <v>1.4119985823154795</v>
      </c>
      <c r="AI157">
        <f t="shared" si="12"/>
        <v>1.4046054389438154</v>
      </c>
      <c r="AJ157">
        <f t="shared" si="12"/>
        <v>1.3968465208318452</v>
      </c>
    </row>
    <row r="158" spans="1:36" ht="15.5" x14ac:dyDescent="0.35">
      <c r="A158" s="49" t="s">
        <v>171</v>
      </c>
      <c r="B158" s="25">
        <f>PIF!AB158</f>
        <v>2.16</v>
      </c>
      <c r="C158">
        <f>PIF!AF158</f>
        <v>0.45994618638514284</v>
      </c>
      <c r="D158" s="47">
        <f>Prev!B156</f>
        <v>0.68968685956676756</v>
      </c>
      <c r="E158" s="47">
        <f>Prev!E156</f>
        <v>0.673027073523636</v>
      </c>
      <c r="F158" s="47">
        <f>Prev!H156</f>
        <v>0.65991485237993075</v>
      </c>
      <c r="G158" s="47">
        <f>Prev!K156</f>
        <v>0.64365310495336436</v>
      </c>
      <c r="H158" s="47">
        <f>Prev!N156</f>
        <v>0.62690930019516755</v>
      </c>
      <c r="I158" s="47">
        <f>Prev!Q156</f>
        <v>0.60970245381759858</v>
      </c>
      <c r="J158" s="47">
        <f>Prev!T156</f>
        <v>0.59205506920545781</v>
      </c>
      <c r="K158" s="47">
        <f>Prev!W156</f>
        <v>0.57399321855177776</v>
      </c>
      <c r="L158" s="47">
        <f>Prev!Z156</f>
        <v>0.55554659561745268</v>
      </c>
      <c r="M158" s="47">
        <f>Prev!AC156</f>
        <v>0.53674853564029656</v>
      </c>
      <c r="P158">
        <f t="shared" si="15"/>
        <v>0.44445578899594551</v>
      </c>
      <c r="Q158">
        <f t="shared" si="15"/>
        <v>0.43842668888921177</v>
      </c>
      <c r="R158">
        <f t="shared" si="15"/>
        <v>0.43358861284852102</v>
      </c>
      <c r="S158">
        <f t="shared" si="15"/>
        <v>0.42747138902745441</v>
      </c>
      <c r="T158">
        <f t="shared" si="15"/>
        <v>0.42103321091474749</v>
      </c>
      <c r="U158">
        <f t="shared" si="14"/>
        <v>0.41426436592521326</v>
      </c>
      <c r="V158">
        <f t="shared" si="14"/>
        <v>0.4071558237591214</v>
      </c>
      <c r="W158">
        <f t="shared" si="14"/>
        <v>0.39969941755961658</v>
      </c>
      <c r="X158">
        <f t="shared" si="14"/>
        <v>0.39188804838794211</v>
      </c>
      <c r="Y158">
        <f t="shared" si="14"/>
        <v>0.38371591376010872</v>
      </c>
      <c r="AA158">
        <f t="shared" si="13"/>
        <v>1.4444557889959455</v>
      </c>
      <c r="AB158">
        <f t="shared" si="13"/>
        <v>1.4384266888892117</v>
      </c>
      <c r="AC158">
        <f t="shared" si="13"/>
        <v>1.4335886128485211</v>
      </c>
      <c r="AD158">
        <f t="shared" si="13"/>
        <v>1.4274713890274544</v>
      </c>
      <c r="AE158">
        <f t="shared" si="13"/>
        <v>1.4210332109147474</v>
      </c>
      <c r="AF158">
        <f t="shared" si="12"/>
        <v>1.4142643659252132</v>
      </c>
      <c r="AG158">
        <f t="shared" si="12"/>
        <v>1.4071558237591213</v>
      </c>
      <c r="AH158">
        <f t="shared" si="12"/>
        <v>1.3996994175596167</v>
      </c>
      <c r="AI158">
        <f t="shared" si="12"/>
        <v>1.3918880483879421</v>
      </c>
      <c r="AJ158">
        <f t="shared" si="12"/>
        <v>1.3837159137601087</v>
      </c>
    </row>
    <row r="159" spans="1:36" ht="15.5" x14ac:dyDescent="0.35">
      <c r="A159" s="49" t="s">
        <v>172</v>
      </c>
      <c r="B159" s="25">
        <f>PIF!AB159</f>
        <v>2.16</v>
      </c>
      <c r="C159">
        <f>PIF!AF159</f>
        <v>0.38032138454416181</v>
      </c>
      <c r="D159" s="47">
        <f>Prev!B157</f>
        <v>0.52151113522750647</v>
      </c>
      <c r="E159" s="47">
        <f>Prev!E157</f>
        <v>0.51377832127441136</v>
      </c>
      <c r="F159" s="47">
        <f>Prev!H157</f>
        <v>0.50487015702266747</v>
      </c>
      <c r="G159" s="47">
        <f>Prev!K157</f>
        <v>0.49735473456995094</v>
      </c>
      <c r="H159" s="47">
        <f>Prev!N157</f>
        <v>0.48977614308377387</v>
      </c>
      <c r="I159" s="47">
        <f>Prev!Q157</f>
        <v>0.48213551072558836</v>
      </c>
      <c r="J159" s="47">
        <f>Prev!T157</f>
        <v>0.47443417598673243</v>
      </c>
      <c r="K159" s="47">
        <f>Prev!W157</f>
        <v>0.46667368961054029</v>
      </c>
      <c r="L159" s="47">
        <f>Prev!Z157</f>
        <v>0.45885581582147822</v>
      </c>
      <c r="M159" s="47">
        <f>Prev!AC157</f>
        <v>0.45098253288738166</v>
      </c>
      <c r="P159">
        <f t="shared" si="15"/>
        <v>0.37692876252469204</v>
      </c>
      <c r="Q159">
        <f t="shared" si="15"/>
        <v>0.37342685209816739</v>
      </c>
      <c r="R159">
        <f t="shared" si="15"/>
        <v>0.36934355648887174</v>
      </c>
      <c r="S159">
        <f t="shared" si="15"/>
        <v>0.36585704261155011</v>
      </c>
      <c r="T159">
        <f t="shared" si="15"/>
        <v>0.36230196785682706</v>
      </c>
      <c r="U159">
        <f t="shared" si="14"/>
        <v>0.35867720964090211</v>
      </c>
      <c r="V159">
        <f t="shared" si="14"/>
        <v>0.35498171403686285</v>
      </c>
      <c r="W159">
        <f t="shared" si="14"/>
        <v>0.35121450177699121</v>
      </c>
      <c r="X159">
        <f t="shared" si="14"/>
        <v>0.3473746743977662</v>
      </c>
      <c r="Y159">
        <f t="shared" si="14"/>
        <v>0.34346142054240225</v>
      </c>
      <c r="AA159">
        <f t="shared" si="13"/>
        <v>1.376928762524692</v>
      </c>
      <c r="AB159">
        <f t="shared" si="13"/>
        <v>1.3734268520981674</v>
      </c>
      <c r="AC159">
        <f t="shared" si="13"/>
        <v>1.3693435564888716</v>
      </c>
      <c r="AD159">
        <f t="shared" si="13"/>
        <v>1.3658570426115502</v>
      </c>
      <c r="AE159">
        <f t="shared" si="13"/>
        <v>1.3623019678568271</v>
      </c>
      <c r="AF159">
        <f t="shared" si="12"/>
        <v>1.3586772096409021</v>
      </c>
      <c r="AG159">
        <f t="shared" si="12"/>
        <v>1.354981714036863</v>
      </c>
      <c r="AH159">
        <f t="shared" si="12"/>
        <v>1.3512145017769912</v>
      </c>
      <c r="AI159">
        <f t="shared" si="12"/>
        <v>1.3473746743977661</v>
      </c>
      <c r="AJ159">
        <f t="shared" si="12"/>
        <v>1.3434614205424023</v>
      </c>
    </row>
    <row r="160" spans="1:36" ht="15.5" x14ac:dyDescent="0.35">
      <c r="A160" s="49" t="s">
        <v>173</v>
      </c>
      <c r="B160" s="25">
        <f>PIF!AB160</f>
        <v>2.16</v>
      </c>
      <c r="C160">
        <f>PIF!AF160</f>
        <v>0.38032138454416181</v>
      </c>
      <c r="D160" s="47">
        <f>Prev!B158</f>
        <v>0.52151113522750658</v>
      </c>
      <c r="E160" s="47">
        <f>Prev!E158</f>
        <v>0.51377832127441159</v>
      </c>
      <c r="F160" s="47">
        <f>Prev!H158</f>
        <v>0.5058007215074739</v>
      </c>
      <c r="G160" s="47">
        <f>Prev!K158</f>
        <v>0.49829941927375015</v>
      </c>
      <c r="H160" s="47">
        <f>Prev!N158</f>
        <v>0.49073131925636021</v>
      </c>
      <c r="I160" s="47">
        <f>Prev!Q158</f>
        <v>0.48309771122600559</v>
      </c>
      <c r="J160" s="47">
        <f>Prev!T158</f>
        <v>0.47540010330819715</v>
      </c>
      <c r="K160" s="47">
        <f>Prev!W158</f>
        <v>0.46764022224909646</v>
      </c>
      <c r="L160" s="47">
        <f>Prev!Z158</f>
        <v>0.45982001308066539</v>
      </c>
      <c r="M160" s="47">
        <f>Prev!AC158</f>
        <v>0.45194163821472499</v>
      </c>
      <c r="P160">
        <f t="shared" si="15"/>
        <v>0.37692876252469204</v>
      </c>
      <c r="Q160">
        <f t="shared" si="15"/>
        <v>0.37342685209816751</v>
      </c>
      <c r="R160">
        <f t="shared" si="15"/>
        <v>0.36977259332915896</v>
      </c>
      <c r="S160">
        <f t="shared" si="15"/>
        <v>0.36629741241032254</v>
      </c>
      <c r="T160">
        <f t="shared" si="15"/>
        <v>0.36275222941610097</v>
      </c>
      <c r="U160">
        <f t="shared" si="14"/>
        <v>0.3591359491565928</v>
      </c>
      <c r="V160">
        <f t="shared" si="14"/>
        <v>0.35544754969600317</v>
      </c>
      <c r="W160">
        <f t="shared" si="14"/>
        <v>0.35168608786906586</v>
      </c>
      <c r="X160">
        <f t="shared" si="14"/>
        <v>0.34785070495737441</v>
      </c>
      <c r="Y160">
        <f t="shared" si="14"/>
        <v>0.34394063254219576</v>
      </c>
      <c r="AA160">
        <f t="shared" si="13"/>
        <v>1.376928762524692</v>
      </c>
      <c r="AB160">
        <f t="shared" si="13"/>
        <v>1.3734268520981674</v>
      </c>
      <c r="AC160">
        <f t="shared" si="13"/>
        <v>1.3697725933291589</v>
      </c>
      <c r="AD160">
        <f t="shared" si="13"/>
        <v>1.3662974124103227</v>
      </c>
      <c r="AE160">
        <f t="shared" si="13"/>
        <v>1.362752229416101</v>
      </c>
      <c r="AF160">
        <f t="shared" si="12"/>
        <v>1.3591359491565929</v>
      </c>
      <c r="AG160">
        <f t="shared" si="12"/>
        <v>1.3554475496960032</v>
      </c>
      <c r="AH160">
        <f t="shared" si="12"/>
        <v>1.3516860878690657</v>
      </c>
      <c r="AI160">
        <f t="shared" si="12"/>
        <v>1.3478507049573745</v>
      </c>
      <c r="AJ160">
        <f t="shared" si="12"/>
        <v>1.3439406325421959</v>
      </c>
    </row>
    <row r="161" spans="1:36" ht="15.5" x14ac:dyDescent="0.35">
      <c r="A161" s="49" t="s">
        <v>174</v>
      </c>
      <c r="B161" s="25">
        <f>PIF!AB161</f>
        <v>2.16</v>
      </c>
      <c r="C161">
        <f>PIF!AF161</f>
        <v>0.38032138454416181</v>
      </c>
      <c r="D161" s="47">
        <f>Prev!B159</f>
        <v>0.52151113522750658</v>
      </c>
      <c r="E161" s="47">
        <f>Prev!E159</f>
        <v>0.51377832127441114</v>
      </c>
      <c r="F161" s="47">
        <f>Prev!H159</f>
        <v>0.50593780952681122</v>
      </c>
      <c r="G161" s="47">
        <f>Prev!K159</f>
        <v>0.49843763329473395</v>
      </c>
      <c r="H161" s="47">
        <f>Prev!N159</f>
        <v>0.49087017625016743</v>
      </c>
      <c r="I161" s="47">
        <f>Prev!Q159</f>
        <v>0.48323675373733432</v>
      </c>
      <c r="J161" s="47">
        <f>Prev!T159</f>
        <v>0.47553890019936945</v>
      </c>
      <c r="K161" s="47">
        <f>Prev!W159</f>
        <v>0.46777836922141669</v>
      </c>
      <c r="L161" s="47">
        <f>Prev!Z159</f>
        <v>0.45995713298818258</v>
      </c>
      <c r="M161" s="47">
        <f>Prev!AC159</f>
        <v>0.45207738118574931</v>
      </c>
      <c r="P161">
        <f t="shared" si="15"/>
        <v>0.37692876252469204</v>
      </c>
      <c r="Q161">
        <f t="shared" si="15"/>
        <v>0.37342685209816723</v>
      </c>
      <c r="R161">
        <f t="shared" si="15"/>
        <v>0.36983574844541178</v>
      </c>
      <c r="S161">
        <f t="shared" si="15"/>
        <v>0.36636179032867672</v>
      </c>
      <c r="T161">
        <f t="shared" si="15"/>
        <v>0.36281763243904702</v>
      </c>
      <c r="U161">
        <f t="shared" si="14"/>
        <v>0.35920218491681755</v>
      </c>
      <c r="V161">
        <f t="shared" si="14"/>
        <v>0.35551443168630292</v>
      </c>
      <c r="W161">
        <f t="shared" si="14"/>
        <v>0.35175343590348634</v>
      </c>
      <c r="X161">
        <f t="shared" si="14"/>
        <v>0.34791834556683338</v>
      </c>
      <c r="Y161">
        <f t="shared" si="14"/>
        <v>0.34400839930799815</v>
      </c>
      <c r="AA161">
        <f t="shared" si="13"/>
        <v>1.376928762524692</v>
      </c>
      <c r="AB161">
        <f t="shared" si="13"/>
        <v>1.3734268520981672</v>
      </c>
      <c r="AC161">
        <f t="shared" si="13"/>
        <v>1.3698357484454118</v>
      </c>
      <c r="AD161">
        <f t="shared" si="13"/>
        <v>1.3663617903286767</v>
      </c>
      <c r="AE161">
        <f t="shared" si="13"/>
        <v>1.3628176324390471</v>
      </c>
      <c r="AF161">
        <f t="shared" si="12"/>
        <v>1.3592021849168177</v>
      </c>
      <c r="AG161">
        <f t="shared" si="12"/>
        <v>1.355514431686303</v>
      </c>
      <c r="AH161">
        <f t="shared" si="12"/>
        <v>1.3517534359034864</v>
      </c>
      <c r="AI161">
        <f t="shared" si="12"/>
        <v>1.3479183455668333</v>
      </c>
      <c r="AJ161">
        <f t="shared" si="12"/>
        <v>1.3440083993079981</v>
      </c>
    </row>
    <row r="162" spans="1:36" ht="15.5" x14ac:dyDescent="0.35">
      <c r="A162" s="49" t="s">
        <v>175</v>
      </c>
      <c r="B162" s="25">
        <f>PIF!AB162</f>
        <v>2.16</v>
      </c>
      <c r="C162">
        <f>PIF!AF162</f>
        <v>0.38032138454416176</v>
      </c>
      <c r="D162" s="47">
        <f>Prev!B160</f>
        <v>0.52151113522750669</v>
      </c>
      <c r="E162" s="47">
        <f>Prev!E160</f>
        <v>0.51377832127441159</v>
      </c>
      <c r="F162" s="47">
        <f>Prev!H160</f>
        <v>0.50494245085781364</v>
      </c>
      <c r="G162" s="47">
        <f>Prev!K160</f>
        <v>0.49742858864563017</v>
      </c>
      <c r="H162" s="47">
        <f>Prev!N160</f>
        <v>0.48985125120295175</v>
      </c>
      <c r="I162" s="47">
        <f>Prev!Q160</f>
        <v>0.48221157833704725</v>
      </c>
      <c r="J162" s="47">
        <f>Prev!T160</f>
        <v>0.47451092101678333</v>
      </c>
      <c r="K162" s="47">
        <f>Prev!W160</f>
        <v>0.46675084315669191</v>
      </c>
      <c r="L162" s="47">
        <f>Prev!Z160</f>
        <v>0.45893312271443915</v>
      </c>
      <c r="M162" s="47">
        <f>Prev!AC160</f>
        <v>0.4510597521282057</v>
      </c>
      <c r="P162">
        <f t="shared" si="15"/>
        <v>0.3769287625246921</v>
      </c>
      <c r="Q162">
        <f t="shared" si="15"/>
        <v>0.37342685209816751</v>
      </c>
      <c r="R162">
        <f t="shared" si="15"/>
        <v>0.3693769084948717</v>
      </c>
      <c r="S162">
        <f t="shared" si="15"/>
        <v>0.3658914921343337</v>
      </c>
      <c r="T162">
        <f t="shared" si="15"/>
        <v>0.36233739620474681</v>
      </c>
      <c r="U162">
        <f t="shared" si="14"/>
        <v>0.35871349960512106</v>
      </c>
      <c r="V162">
        <f t="shared" si="14"/>
        <v>0.35501875031747604</v>
      </c>
      <c r="W162">
        <f t="shared" si="14"/>
        <v>0.35125217137037995</v>
      </c>
      <c r="X162">
        <f t="shared" si="14"/>
        <v>0.34741286694616519</v>
      </c>
      <c r="Y162">
        <f t="shared" si="14"/>
        <v>0.34350002864684492</v>
      </c>
      <c r="AA162">
        <f t="shared" si="13"/>
        <v>1.3769287625246922</v>
      </c>
      <c r="AB162">
        <f t="shared" si="13"/>
        <v>1.3734268520981674</v>
      </c>
      <c r="AC162">
        <f t="shared" si="13"/>
        <v>1.3693769084948717</v>
      </c>
      <c r="AD162">
        <f t="shared" si="13"/>
        <v>1.3658914921343337</v>
      </c>
      <c r="AE162">
        <f t="shared" si="13"/>
        <v>1.3623373962047469</v>
      </c>
      <c r="AF162">
        <f t="shared" si="12"/>
        <v>1.3587134996051211</v>
      </c>
      <c r="AG162">
        <f t="shared" si="12"/>
        <v>1.355018750317476</v>
      </c>
      <c r="AH162">
        <f t="shared" si="12"/>
        <v>1.35125217137038</v>
      </c>
      <c r="AI162">
        <f t="shared" si="12"/>
        <v>1.3474128669461651</v>
      </c>
      <c r="AJ162">
        <f t="shared" si="12"/>
        <v>1.343500028646845</v>
      </c>
    </row>
    <row r="163" spans="1:36" ht="15.5" x14ac:dyDescent="0.35">
      <c r="A163" s="49" t="s">
        <v>176</v>
      </c>
      <c r="B163" s="25">
        <f>PIF!AB163</f>
        <v>2.16</v>
      </c>
      <c r="C163">
        <f>PIF!AF163</f>
        <v>0.38032138454416181</v>
      </c>
      <c r="D163" s="47">
        <f>Prev!B161</f>
        <v>0.5277749126047987</v>
      </c>
      <c r="E163" s="47">
        <f>Prev!E161</f>
        <v>0.52001211601359754</v>
      </c>
      <c r="F163" s="47">
        <f>Prev!H161</f>
        <v>0.51125373982086275</v>
      </c>
      <c r="G163" s="47">
        <f>Prev!K161</f>
        <v>0.50371599538851874</v>
      </c>
      <c r="H163" s="47">
        <f>Prev!N161</f>
        <v>0.49611141812439236</v>
      </c>
      <c r="I163" s="47">
        <f>Prev!Q161</f>
        <v>0.48844113335841466</v>
      </c>
      <c r="J163" s="47">
        <f>Prev!T161</f>
        <v>0.48070648308552566</v>
      </c>
      <c r="K163" s="47">
        <f>Prev!W161</f>
        <v>0.47290902774211152</v>
      </c>
      <c r="L163" s="47">
        <f>Prev!Z161</f>
        <v>0.46505054730369405</v>
      </c>
      <c r="M163" s="47">
        <f>Prev!AC161</f>
        <v>0.45713304173029934</v>
      </c>
      <c r="P163">
        <f t="shared" si="15"/>
        <v>0.3797368329728727</v>
      </c>
      <c r="Q163">
        <f t="shared" si="15"/>
        <v>0.37625297311617562</v>
      </c>
      <c r="R163">
        <f t="shared" si="15"/>
        <v>0.37227502161991494</v>
      </c>
      <c r="S163">
        <f t="shared" si="15"/>
        <v>0.36881061792807035</v>
      </c>
      <c r="T163">
        <f t="shared" si="15"/>
        <v>0.3652765303487811</v>
      </c>
      <c r="U163">
        <f t="shared" si="14"/>
        <v>0.36167158895372792</v>
      </c>
      <c r="V163">
        <f t="shared" si="14"/>
        <v>0.35799469195369016</v>
      </c>
      <c r="W163">
        <f t="shared" si="14"/>
        <v>0.35424481162232696</v>
      </c>
      <c r="X163">
        <f t="shared" si="14"/>
        <v>0.35042100037786278</v>
      </c>
      <c r="Y163">
        <f t="shared" si="14"/>
        <v>0.34652239703916776</v>
      </c>
      <c r="AA163">
        <f t="shared" si="13"/>
        <v>1.3797368329728728</v>
      </c>
      <c r="AB163">
        <f t="shared" si="13"/>
        <v>1.3762529731161757</v>
      </c>
      <c r="AC163">
        <f t="shared" si="13"/>
        <v>1.3722750216199149</v>
      </c>
      <c r="AD163">
        <f t="shared" si="13"/>
        <v>1.3688106179280704</v>
      </c>
      <c r="AE163">
        <f t="shared" si="13"/>
        <v>1.365276530348781</v>
      </c>
      <c r="AF163">
        <f t="shared" si="12"/>
        <v>1.3616715889537279</v>
      </c>
      <c r="AG163">
        <f t="shared" si="12"/>
        <v>1.35799469195369</v>
      </c>
      <c r="AH163">
        <f t="shared" si="12"/>
        <v>1.3542448116223269</v>
      </c>
      <c r="AI163">
        <f t="shared" si="12"/>
        <v>1.3504210003778627</v>
      </c>
      <c r="AJ163">
        <f t="shared" si="12"/>
        <v>1.3465223970391678</v>
      </c>
    </row>
    <row r="164" spans="1:36" ht="15.5" x14ac:dyDescent="0.35">
      <c r="A164" s="49" t="s">
        <v>177</v>
      </c>
      <c r="B164" s="25">
        <f>PIF!AB164</f>
        <v>2.16</v>
      </c>
      <c r="C164">
        <f>PIF!AF164</f>
        <v>0.39172234410227147</v>
      </c>
      <c r="D164" s="47">
        <f>Prev!B162</f>
        <v>0.54676868416380042</v>
      </c>
      <c r="E164" s="47">
        <f>Prev!E162</f>
        <v>0.53814343443466117</v>
      </c>
      <c r="F164" s="47">
        <f>Prev!H162</f>
        <v>0.52997203798388681</v>
      </c>
      <c r="G164" s="47">
        <f>Prev!K162</f>
        <v>0.52158669569964466</v>
      </c>
      <c r="H164" s="47">
        <f>Prev!N162</f>
        <v>0.51311414563534752</v>
      </c>
      <c r="I164" s="47">
        <f>Prev!Q162</f>
        <v>0.50455640720745132</v>
      </c>
      <c r="J164" s="47">
        <f>Prev!T162</f>
        <v>0.49591579587277851</v>
      </c>
      <c r="K164" s="47">
        <f>Prev!W162</f>
        <v>0.48719492475864312</v>
      </c>
      <c r="L164" s="47">
        <f>Prev!Z162</f>
        <v>0.47839670538552798</v>
      </c>
      <c r="M164" s="47">
        <f>Prev!AC162</f>
        <v>0.4695243474929785</v>
      </c>
      <c r="P164">
        <f t="shared" si="15"/>
        <v>0.3880991427845415</v>
      </c>
      <c r="Q164">
        <f t="shared" si="15"/>
        <v>0.38432985913647566</v>
      </c>
      <c r="R164">
        <f t="shared" si="15"/>
        <v>0.38071582421132127</v>
      </c>
      <c r="S164">
        <f t="shared" si="15"/>
        <v>0.3769627880110894</v>
      </c>
      <c r="T164">
        <f t="shared" si="15"/>
        <v>0.37312423449215337</v>
      </c>
      <c r="U164">
        <f t="shared" si="14"/>
        <v>0.36919877040003884</v>
      </c>
      <c r="V164">
        <f t="shared" si="14"/>
        <v>0.36518509630782897</v>
      </c>
      <c r="W164">
        <f t="shared" si="14"/>
        <v>0.36108201536396728</v>
      </c>
      <c r="X164">
        <f t="shared" si="14"/>
        <v>0.35688844240475032</v>
      </c>
      <c r="Y164">
        <f t="shared" si="14"/>
        <v>0.35260341344878393</v>
      </c>
      <c r="AA164">
        <f t="shared" si="13"/>
        <v>1.3880991427845415</v>
      </c>
      <c r="AB164">
        <f t="shared" si="13"/>
        <v>1.3843298591364757</v>
      </c>
      <c r="AC164">
        <f t="shared" si="13"/>
        <v>1.3807158242113213</v>
      </c>
      <c r="AD164">
        <f t="shared" si="13"/>
        <v>1.3769627880110895</v>
      </c>
      <c r="AE164">
        <f t="shared" si="13"/>
        <v>1.3731242344921535</v>
      </c>
      <c r="AF164">
        <f t="shared" si="12"/>
        <v>1.3691987704000388</v>
      </c>
      <c r="AG164">
        <f t="shared" si="12"/>
        <v>1.3651850963078289</v>
      </c>
      <c r="AH164">
        <f t="shared" si="12"/>
        <v>1.3610820153639673</v>
      </c>
      <c r="AI164">
        <f t="shared" si="12"/>
        <v>1.3568884424047503</v>
      </c>
      <c r="AJ164">
        <f t="shared" si="12"/>
        <v>1.3526034134487839</v>
      </c>
    </row>
    <row r="165" spans="1:36" ht="15.5" x14ac:dyDescent="0.35">
      <c r="A165" s="49" t="s">
        <v>178</v>
      </c>
      <c r="B165" s="25">
        <f>PIF!AB165</f>
        <v>2.16</v>
      </c>
      <c r="C165">
        <f>PIF!AF165</f>
        <v>0.39172234410227147</v>
      </c>
      <c r="D165" s="47">
        <f>Prev!B163</f>
        <v>0.54676868416380064</v>
      </c>
      <c r="E165" s="47">
        <f>Prev!E163</f>
        <v>0.53814343443466128</v>
      </c>
      <c r="F165" s="47">
        <f>Prev!H163</f>
        <v>0.52912266542703623</v>
      </c>
      <c r="G165" s="47">
        <f>Prev!K163</f>
        <v>0.52072351863699839</v>
      </c>
      <c r="H165" s="47">
        <f>Prev!N163</f>
        <v>0.51224064544146486</v>
      </c>
      <c r="I165" s="47">
        <f>Prev!Q163</f>
        <v>0.50367591580801885</v>
      </c>
      <c r="J165" s="47">
        <f>Prev!T163</f>
        <v>0.49503148703504452</v>
      </c>
      <c r="K165" s="47">
        <f>Prev!W163</f>
        <v>0.48630980699612736</v>
      </c>
      <c r="L165" s="47">
        <f>Prev!Z163</f>
        <v>0.47751361639843865</v>
      </c>
      <c r="M165" s="47">
        <f>Prev!AC163</f>
        <v>0.46864595006123799</v>
      </c>
      <c r="P165">
        <f t="shared" si="15"/>
        <v>0.38809914278454155</v>
      </c>
      <c r="Q165">
        <f t="shared" si="15"/>
        <v>0.38432985913647572</v>
      </c>
      <c r="R165">
        <f t="shared" si="15"/>
        <v>0.38033772893522361</v>
      </c>
      <c r="S165">
        <f t="shared" si="15"/>
        <v>0.37657387106460127</v>
      </c>
      <c r="T165">
        <f t="shared" si="15"/>
        <v>0.3727257972707696</v>
      </c>
      <c r="U165">
        <f t="shared" si="14"/>
        <v>0.36879209484517589</v>
      </c>
      <c r="V165">
        <f t="shared" si="14"/>
        <v>0.36477144054004512</v>
      </c>
      <c r="W165">
        <f t="shared" si="14"/>
        <v>0.36066260972771708</v>
      </c>
      <c r="X165">
        <f t="shared" si="14"/>
        <v>0.35646448591139995</v>
      </c>
      <c r="Y165">
        <f t="shared" si="14"/>
        <v>0.35217607060300471</v>
      </c>
      <c r="AA165">
        <f t="shared" si="13"/>
        <v>1.3880991427845415</v>
      </c>
      <c r="AB165">
        <f t="shared" si="13"/>
        <v>1.3843298591364757</v>
      </c>
      <c r="AC165">
        <f t="shared" si="13"/>
        <v>1.3803377289352237</v>
      </c>
      <c r="AD165">
        <f t="shared" si="13"/>
        <v>1.3765738710646014</v>
      </c>
      <c r="AE165">
        <f t="shared" si="13"/>
        <v>1.3727257972707696</v>
      </c>
      <c r="AF165">
        <f t="shared" si="12"/>
        <v>1.3687920948451759</v>
      </c>
      <c r="AG165">
        <f t="shared" si="12"/>
        <v>1.3647714405400451</v>
      </c>
      <c r="AH165">
        <f t="shared" si="12"/>
        <v>1.360662609727717</v>
      </c>
      <c r="AI165">
        <f t="shared" si="12"/>
        <v>1.3564644859113999</v>
      </c>
      <c r="AJ165">
        <f t="shared" si="12"/>
        <v>1.3521760706030048</v>
      </c>
    </row>
    <row r="166" spans="1:36" ht="15.5" x14ac:dyDescent="0.35">
      <c r="A166" s="49" t="s">
        <v>179</v>
      </c>
      <c r="B166" s="25">
        <f>PIF!AB166</f>
        <v>2.16</v>
      </c>
      <c r="C166">
        <f>PIF!AF166</f>
        <v>0.39172234410227152</v>
      </c>
      <c r="D166" s="47">
        <f>Prev!B164</f>
        <v>0.54676868416380042</v>
      </c>
      <c r="E166" s="47">
        <f>Prev!E164</f>
        <v>0.53814343443466095</v>
      </c>
      <c r="F166" s="47">
        <f>Prev!H164</f>
        <v>0.53065947150091153</v>
      </c>
      <c r="G166" s="47">
        <f>Prev!K164</f>
        <v>0.52227874415459097</v>
      </c>
      <c r="H166" s="47">
        <f>Prev!N164</f>
        <v>0.51380835818005322</v>
      </c>
      <c r="I166" s="47">
        <f>Prev!Q164</f>
        <v>0.50525046630200532</v>
      </c>
      <c r="J166" s="47">
        <f>Prev!T164</f>
        <v>0.49660752118960749</v>
      </c>
      <c r="K166" s="47">
        <f>Prev!W164</f>
        <v>0.48788227592738187</v>
      </c>
      <c r="L166" s="47">
        <f>Prev!Z164</f>
        <v>0.4790777836543228</v>
      </c>
      <c r="M166" s="47">
        <f>Prev!AC164</f>
        <v>0.47019739638331715</v>
      </c>
      <c r="P166">
        <f t="shared" si="15"/>
        <v>0.3880991427845415</v>
      </c>
      <c r="Q166">
        <f t="shared" si="15"/>
        <v>0.38432985913647555</v>
      </c>
      <c r="R166">
        <f t="shared" si="15"/>
        <v>0.38102149521486001</v>
      </c>
      <c r="S166">
        <f t="shared" si="15"/>
        <v>0.37727425017981953</v>
      </c>
      <c r="T166">
        <f t="shared" si="15"/>
        <v>0.37344053087475387</v>
      </c>
      <c r="U166">
        <f t="shared" si="14"/>
        <v>0.36951896868002465</v>
      </c>
      <c r="V166">
        <f t="shared" si="14"/>
        <v>0.36550829137647151</v>
      </c>
      <c r="W166">
        <f t="shared" si="14"/>
        <v>0.36140733157538674</v>
      </c>
      <c r="X166">
        <f t="shared" si="14"/>
        <v>0.35721503552855238</v>
      </c>
      <c r="Y166">
        <f t="shared" si="14"/>
        <v>0.35293047233629182</v>
      </c>
      <c r="AA166">
        <f t="shared" si="13"/>
        <v>1.3880991427845415</v>
      </c>
      <c r="AB166">
        <f t="shared" si="13"/>
        <v>1.3843298591364754</v>
      </c>
      <c r="AC166">
        <f t="shared" si="13"/>
        <v>1.3810214952148601</v>
      </c>
      <c r="AD166">
        <f t="shared" si="13"/>
        <v>1.3772742501798194</v>
      </c>
      <c r="AE166">
        <f t="shared" si="13"/>
        <v>1.3734405308747539</v>
      </c>
      <c r="AF166">
        <f t="shared" si="12"/>
        <v>1.3695189686800247</v>
      </c>
      <c r="AG166">
        <f t="shared" si="12"/>
        <v>1.3655082913764716</v>
      </c>
      <c r="AH166">
        <f t="shared" si="12"/>
        <v>1.3614073315753867</v>
      </c>
      <c r="AI166">
        <f t="shared" si="12"/>
        <v>1.3572150355285524</v>
      </c>
      <c r="AJ166">
        <f t="shared" si="12"/>
        <v>1.3529304723362918</v>
      </c>
    </row>
    <row r="167" spans="1:36" ht="15.5" x14ac:dyDescent="0.35">
      <c r="A167" s="49" t="s">
        <v>180</v>
      </c>
      <c r="B167" s="25">
        <f>PIF!AB167</f>
        <v>2.16</v>
      </c>
      <c r="C167">
        <f>PIF!AF167</f>
        <v>0.39172234410227158</v>
      </c>
      <c r="D167" s="47">
        <f>Prev!B165</f>
        <v>0.54676868416380042</v>
      </c>
      <c r="E167" s="47">
        <f>Prev!E165</f>
        <v>0.53814343443466117</v>
      </c>
      <c r="F167" s="47">
        <f>Prev!H165</f>
        <v>0.53167335644636227</v>
      </c>
      <c r="G167" s="47">
        <f>Prev!K165</f>
        <v>0.52329119550839875</v>
      </c>
      <c r="H167" s="47">
        <f>Prev!N165</f>
        <v>0.51481625698368438</v>
      </c>
      <c r="I167" s="47">
        <f>Prev!Q165</f>
        <v>0.50625090284731289</v>
      </c>
      <c r="J167" s="47">
        <f>Prev!T165</f>
        <v>0.497597796658097</v>
      </c>
      <c r="K167" s="47">
        <f>Prev!W165</f>
        <v>0.48885990255209183</v>
      </c>
      <c r="L167" s="47">
        <f>Prev!Z165</f>
        <v>0.48004048352875101</v>
      </c>
      <c r="M167" s="47">
        <f>Prev!AC165</f>
        <v>0.47114309904085483</v>
      </c>
      <c r="P167">
        <f t="shared" si="15"/>
        <v>0.3880991427845415</v>
      </c>
      <c r="Q167">
        <f t="shared" si="15"/>
        <v>0.38432985913647566</v>
      </c>
      <c r="R167">
        <f t="shared" si="15"/>
        <v>0.38147177427840673</v>
      </c>
      <c r="S167">
        <f t="shared" si="15"/>
        <v>0.377729351709511</v>
      </c>
      <c r="T167">
        <f t="shared" si="15"/>
        <v>0.37389918097064789</v>
      </c>
      <c r="U167">
        <f t="shared" si="14"/>
        <v>0.36997994003580098</v>
      </c>
      <c r="V167">
        <f t="shared" si="14"/>
        <v>0.36597040576470924</v>
      </c>
      <c r="W167">
        <f t="shared" si="14"/>
        <v>0.3618694618990127</v>
      </c>
      <c r="X167">
        <f t="shared" si="14"/>
        <v>0.35767610746647882</v>
      </c>
      <c r="Y167">
        <f t="shared" si="14"/>
        <v>0.35338946561139845</v>
      </c>
      <c r="AA167">
        <f t="shared" si="13"/>
        <v>1.3880991427845415</v>
      </c>
      <c r="AB167">
        <f t="shared" si="13"/>
        <v>1.3843298591364757</v>
      </c>
      <c r="AC167">
        <f t="shared" si="13"/>
        <v>1.3814717742784066</v>
      </c>
      <c r="AD167">
        <f t="shared" si="13"/>
        <v>1.3777293517095111</v>
      </c>
      <c r="AE167">
        <f t="shared" si="13"/>
        <v>1.373899180970648</v>
      </c>
      <c r="AF167">
        <f t="shared" si="12"/>
        <v>1.369979940035801</v>
      </c>
      <c r="AG167">
        <f t="shared" si="12"/>
        <v>1.3659704057647093</v>
      </c>
      <c r="AH167">
        <f t="shared" si="12"/>
        <v>1.3618694618990128</v>
      </c>
      <c r="AI167">
        <f t="shared" si="12"/>
        <v>1.3576761074664789</v>
      </c>
      <c r="AJ167">
        <f t="shared" si="12"/>
        <v>1.3533894656113985</v>
      </c>
    </row>
    <row r="168" spans="1:36" ht="15.5" x14ac:dyDescent="0.35">
      <c r="A168" s="49" t="s">
        <v>181</v>
      </c>
      <c r="B168" s="25">
        <f>PIF!AB168</f>
        <v>2.16</v>
      </c>
      <c r="C168">
        <f>PIF!AF168</f>
        <v>0.39172234410227147</v>
      </c>
      <c r="D168" s="47">
        <f>Prev!B166</f>
        <v>0.4908202523180058</v>
      </c>
      <c r="E168" s="47">
        <f>Prev!E166</f>
        <v>0.48248658686111423</v>
      </c>
      <c r="F168" s="47">
        <f>Prev!H166</f>
        <v>0.47445243728737818</v>
      </c>
      <c r="G168" s="47">
        <f>Prev!K166</f>
        <v>0.46632265869812684</v>
      </c>
      <c r="H168" s="47">
        <f>Prev!N166</f>
        <v>0.45813670882595658</v>
      </c>
      <c r="I168" s="47">
        <f>Prev!Q166</f>
        <v>0.44989687690309843</v>
      </c>
      <c r="J168" s="47">
        <f>Prev!T166</f>
        <v>0.44160569357893126</v>
      </c>
      <c r="K168" s="47">
        <f>Prev!W166</f>
        <v>0.4332659301937703</v>
      </c>
      <c r="L168" s="47">
        <f>Prev!Z166</f>
        <v>0.42488059718603022</v>
      </c>
      <c r="M168" s="47">
        <f>Prev!AC166</f>
        <v>0.41645294165669638</v>
      </c>
      <c r="P168">
        <f t="shared" si="15"/>
        <v>0.36279411931700178</v>
      </c>
      <c r="Q168">
        <f t="shared" si="15"/>
        <v>0.35884466506992146</v>
      </c>
      <c r="R168">
        <f t="shared" si="15"/>
        <v>0.35499052711895585</v>
      </c>
      <c r="S168">
        <f t="shared" si="15"/>
        <v>0.35104305853596934</v>
      </c>
      <c r="T168">
        <f t="shared" si="15"/>
        <v>0.34701919384938223</v>
      </c>
      <c r="U168">
        <f t="shared" si="14"/>
        <v>0.34291813274126104</v>
      </c>
      <c r="V168">
        <f t="shared" si="14"/>
        <v>0.33873918657366026</v>
      </c>
      <c r="W168">
        <f t="shared" si="14"/>
        <v>0.3344817866239525</v>
      </c>
      <c r="X168">
        <f t="shared" si="14"/>
        <v>0.33014549248811065</v>
      </c>
      <c r="Y168">
        <f t="shared" si="14"/>
        <v>0.32573000065147861</v>
      </c>
      <c r="AA168">
        <f t="shared" si="13"/>
        <v>1.3627941193170017</v>
      </c>
      <c r="AB168">
        <f t="shared" si="13"/>
        <v>1.3588446650699215</v>
      </c>
      <c r="AC168">
        <f t="shared" si="13"/>
        <v>1.354990527118956</v>
      </c>
      <c r="AD168">
        <f t="shared" si="13"/>
        <v>1.3510430585359694</v>
      </c>
      <c r="AE168">
        <f t="shared" si="13"/>
        <v>1.3470191938493823</v>
      </c>
      <c r="AF168">
        <f t="shared" si="12"/>
        <v>1.3429181327412612</v>
      </c>
      <c r="AG168">
        <f t="shared" si="12"/>
        <v>1.3387391865736602</v>
      </c>
      <c r="AH168">
        <f t="shared" si="12"/>
        <v>1.3344817866239524</v>
      </c>
      <c r="AI168">
        <f t="shared" si="12"/>
        <v>1.3301454924881106</v>
      </c>
      <c r="AJ168">
        <f t="shared" si="12"/>
        <v>1.3257300006514785</v>
      </c>
    </row>
    <row r="169" spans="1:36" ht="15.5" x14ac:dyDescent="0.35">
      <c r="A169" s="49" t="s">
        <v>182</v>
      </c>
      <c r="B169" s="25">
        <f>PIF!AB169</f>
        <v>1</v>
      </c>
      <c r="C169">
        <f>PIF!AF169</f>
        <v>0</v>
      </c>
      <c r="D169" s="47">
        <f>Prev!B167</f>
        <v>0.54300961315805707</v>
      </c>
      <c r="E169" s="47">
        <f>Prev!E167</f>
        <v>0.53051549524469388</v>
      </c>
      <c r="F169" s="47">
        <f>Prev!H167</f>
        <v>0.52084940336015528</v>
      </c>
      <c r="G169" s="47">
        <f>Prev!K167</f>
        <v>0.5085595469960148</v>
      </c>
      <c r="H169" s="47">
        <f>Prev!N167</f>
        <v>0.49614782385707268</v>
      </c>
      <c r="I169" s="47">
        <f>Prev!Q167</f>
        <v>0.48362400565794744</v>
      </c>
      <c r="J169" s="47">
        <f>Prev!T167</f>
        <v>0.47099863407798193</v>
      </c>
      <c r="K169" s="47">
        <f>Prev!W167</f>
        <v>0.45828301314644754</v>
      </c>
      <c r="L169" s="47">
        <f>Prev!Z167</f>
        <v>0.44548919607990684</v>
      </c>
      <c r="M169" s="47">
        <f>Prev!AC167</f>
        <v>0.43262996634598422</v>
      </c>
      <c r="P169">
        <f t="shared" si="15"/>
        <v>0</v>
      </c>
      <c r="Q169">
        <f t="shared" si="15"/>
        <v>0</v>
      </c>
      <c r="R169">
        <f t="shared" si="15"/>
        <v>0</v>
      </c>
      <c r="S169">
        <f t="shared" si="15"/>
        <v>0</v>
      </c>
      <c r="T169">
        <f t="shared" si="15"/>
        <v>0</v>
      </c>
      <c r="U169">
        <f t="shared" si="14"/>
        <v>0</v>
      </c>
      <c r="V169">
        <f t="shared" si="14"/>
        <v>0</v>
      </c>
      <c r="W169">
        <f t="shared" si="14"/>
        <v>0</v>
      </c>
      <c r="X169">
        <f t="shared" si="14"/>
        <v>0</v>
      </c>
      <c r="Y169">
        <f t="shared" si="14"/>
        <v>0</v>
      </c>
      <c r="AA169">
        <f t="shared" si="13"/>
        <v>1</v>
      </c>
      <c r="AB169">
        <f t="shared" si="13"/>
        <v>1</v>
      </c>
      <c r="AC169">
        <f t="shared" si="13"/>
        <v>1</v>
      </c>
      <c r="AD169">
        <f t="shared" si="13"/>
        <v>1</v>
      </c>
      <c r="AE169">
        <f t="shared" si="13"/>
        <v>1</v>
      </c>
      <c r="AF169">
        <f t="shared" si="12"/>
        <v>1</v>
      </c>
      <c r="AG169">
        <f t="shared" si="12"/>
        <v>1</v>
      </c>
      <c r="AH169">
        <f t="shared" si="12"/>
        <v>1</v>
      </c>
      <c r="AI169">
        <f t="shared" si="12"/>
        <v>1</v>
      </c>
      <c r="AJ169">
        <f t="shared" si="12"/>
        <v>1</v>
      </c>
    </row>
    <row r="170" spans="1:36" ht="15.5" x14ac:dyDescent="0.35">
      <c r="A170" s="49" t="s">
        <v>183</v>
      </c>
      <c r="B170" s="25">
        <f>PIF!AB170</f>
        <v>1</v>
      </c>
      <c r="C170">
        <f>PIF!AF170</f>
        <v>0</v>
      </c>
      <c r="D170" s="47">
        <f>Prev!B168</f>
        <v>0.54300961315805685</v>
      </c>
      <c r="E170" s="47">
        <f>Prev!E168</f>
        <v>0.53051549524469432</v>
      </c>
      <c r="F170" s="47">
        <f>Prev!H168</f>
        <v>0.52226887257311694</v>
      </c>
      <c r="G170" s="47">
        <f>Prev!K168</f>
        <v>0.51001756523627229</v>
      </c>
      <c r="H170" s="47">
        <f>Prev!N168</f>
        <v>0.49763604647723952</v>
      </c>
      <c r="I170" s="47">
        <f>Prev!Q168</f>
        <v>0.48513438536289633</v>
      </c>
      <c r="J170" s="47">
        <f>Prev!T168</f>
        <v>0.47252345576381033</v>
      </c>
      <c r="K170" s="47">
        <f>Prev!W168</f>
        <v>0.45981492447435662</v>
      </c>
      <c r="L170" s="47">
        <f>Prev!Z168</f>
        <v>0.44702123380912334</v>
      </c>
      <c r="M170" s="47">
        <f>Prev!AC168</f>
        <v>0.43415557847545216</v>
      </c>
      <c r="P170">
        <f t="shared" si="15"/>
        <v>0</v>
      </c>
      <c r="Q170">
        <f t="shared" si="15"/>
        <v>0</v>
      </c>
      <c r="R170">
        <f t="shared" si="15"/>
        <v>0</v>
      </c>
      <c r="S170">
        <f t="shared" si="15"/>
        <v>0</v>
      </c>
      <c r="T170">
        <f t="shared" si="15"/>
        <v>0</v>
      </c>
      <c r="U170">
        <f t="shared" si="14"/>
        <v>0</v>
      </c>
      <c r="V170">
        <f t="shared" si="14"/>
        <v>0</v>
      </c>
      <c r="W170">
        <f t="shared" si="14"/>
        <v>0</v>
      </c>
      <c r="X170">
        <f t="shared" si="14"/>
        <v>0</v>
      </c>
      <c r="Y170">
        <f t="shared" si="14"/>
        <v>0</v>
      </c>
      <c r="AA170">
        <f t="shared" si="13"/>
        <v>1</v>
      </c>
      <c r="AB170">
        <f t="shared" si="13"/>
        <v>1</v>
      </c>
      <c r="AC170">
        <f t="shared" si="13"/>
        <v>1</v>
      </c>
      <c r="AD170">
        <f t="shared" si="13"/>
        <v>1</v>
      </c>
      <c r="AE170">
        <f t="shared" si="13"/>
        <v>1</v>
      </c>
      <c r="AF170">
        <f t="shared" si="12"/>
        <v>1</v>
      </c>
      <c r="AG170">
        <f t="shared" si="12"/>
        <v>1</v>
      </c>
      <c r="AH170">
        <f t="shared" si="12"/>
        <v>1</v>
      </c>
      <c r="AI170">
        <f t="shared" si="12"/>
        <v>1</v>
      </c>
      <c r="AJ170">
        <f t="shared" si="12"/>
        <v>1</v>
      </c>
    </row>
    <row r="171" spans="1:36" ht="15.5" x14ac:dyDescent="0.35">
      <c r="A171" s="49" t="s">
        <v>184</v>
      </c>
      <c r="B171" s="25">
        <f>PIF!AB171</f>
        <v>1</v>
      </c>
      <c r="C171">
        <f>PIF!AF171</f>
        <v>0</v>
      </c>
      <c r="D171" s="47">
        <f>Prev!B169</f>
        <v>0.54300961315805685</v>
      </c>
      <c r="E171" s="47">
        <f>Prev!E169</f>
        <v>0.53051549524469421</v>
      </c>
      <c r="F171" s="47">
        <f>Prev!H169</f>
        <v>0.52136338259941573</v>
      </c>
      <c r="G171" s="47">
        <f>Prev!K169</f>
        <v>0.50909355937435974</v>
      </c>
      <c r="H171" s="47">
        <f>Prev!N169</f>
        <v>0.49669845268293639</v>
      </c>
      <c r="I171" s="47">
        <f>Prev!Q169</f>
        <v>0.48418792896523305</v>
      </c>
      <c r="J171" s="47">
        <f>Prev!T169</f>
        <v>0.47157264082625566</v>
      </c>
      <c r="K171" s="47">
        <f>Prev!W169</f>
        <v>0.45886401776252977</v>
      </c>
      <c r="L171" s="47">
        <f>Prev!Z169</f>
        <v>0.44607425132805778</v>
      </c>
      <c r="M171" s="47">
        <f>Prev!AC169</f>
        <v>0.43321627452515787</v>
      </c>
      <c r="P171">
        <f t="shared" si="15"/>
        <v>0</v>
      </c>
      <c r="Q171">
        <f t="shared" si="15"/>
        <v>0</v>
      </c>
      <c r="R171">
        <f t="shared" si="15"/>
        <v>0</v>
      </c>
      <c r="S171">
        <f t="shared" si="15"/>
        <v>0</v>
      </c>
      <c r="T171">
        <f t="shared" si="15"/>
        <v>0</v>
      </c>
      <c r="U171">
        <f t="shared" si="14"/>
        <v>0</v>
      </c>
      <c r="V171">
        <f t="shared" si="14"/>
        <v>0</v>
      </c>
      <c r="W171">
        <f t="shared" si="14"/>
        <v>0</v>
      </c>
      <c r="X171">
        <f t="shared" si="14"/>
        <v>0</v>
      </c>
      <c r="Y171">
        <f t="shared" si="14"/>
        <v>0</v>
      </c>
      <c r="AA171">
        <f t="shared" si="13"/>
        <v>1</v>
      </c>
      <c r="AB171">
        <f t="shared" si="13"/>
        <v>1</v>
      </c>
      <c r="AC171">
        <f t="shared" si="13"/>
        <v>1</v>
      </c>
      <c r="AD171">
        <f t="shared" si="13"/>
        <v>1</v>
      </c>
      <c r="AE171">
        <f t="shared" si="13"/>
        <v>1</v>
      </c>
      <c r="AF171">
        <f t="shared" si="12"/>
        <v>1</v>
      </c>
      <c r="AG171">
        <f t="shared" si="12"/>
        <v>1</v>
      </c>
      <c r="AH171">
        <f t="shared" si="12"/>
        <v>1</v>
      </c>
      <c r="AI171">
        <f t="shared" si="12"/>
        <v>1</v>
      </c>
      <c r="AJ171">
        <f t="shared" si="12"/>
        <v>1</v>
      </c>
    </row>
    <row r="172" spans="1:36" ht="15.5" x14ac:dyDescent="0.35">
      <c r="A172" s="49" t="s">
        <v>185</v>
      </c>
      <c r="B172" s="25">
        <f>PIF!AB172</f>
        <v>1</v>
      </c>
      <c r="C172">
        <f>PIF!AF172</f>
        <v>0</v>
      </c>
      <c r="D172" s="47">
        <f>Prev!B170</f>
        <v>0.54300961315805685</v>
      </c>
      <c r="E172" s="47">
        <f>Prev!E170</f>
        <v>0.53051549524469432</v>
      </c>
      <c r="F172" s="47">
        <f>Prev!H170</f>
        <v>0.52185577612881318</v>
      </c>
      <c r="G172" s="47">
        <f>Prev!K170</f>
        <v>0.50959806488077841</v>
      </c>
      <c r="H172" s="47">
        <f>Prev!N170</f>
        <v>0.49721225451501799</v>
      </c>
      <c r="I172" s="47">
        <f>Prev!Q170</f>
        <v>0.48470831752410826</v>
      </c>
      <c r="J172" s="47">
        <f>Prev!T170</f>
        <v>0.47209702393515085</v>
      </c>
      <c r="K172" s="47">
        <f>Prev!W170</f>
        <v>0.45938993057525923</v>
      </c>
      <c r="L172" s="47">
        <f>Prev!Z170</f>
        <v>0.4465993647892752</v>
      </c>
      <c r="M172" s="47">
        <f>Prev!AC170</f>
        <v>0.43373840240376071</v>
      </c>
      <c r="P172">
        <f t="shared" si="15"/>
        <v>0</v>
      </c>
      <c r="Q172">
        <f t="shared" si="15"/>
        <v>0</v>
      </c>
      <c r="R172">
        <f t="shared" si="15"/>
        <v>0</v>
      </c>
      <c r="S172">
        <f t="shared" si="15"/>
        <v>0</v>
      </c>
      <c r="T172">
        <f t="shared" si="15"/>
        <v>0</v>
      </c>
      <c r="U172">
        <f t="shared" si="14"/>
        <v>0</v>
      </c>
      <c r="V172">
        <f t="shared" si="14"/>
        <v>0</v>
      </c>
      <c r="W172">
        <f t="shared" si="14"/>
        <v>0</v>
      </c>
      <c r="X172">
        <f t="shared" si="14"/>
        <v>0</v>
      </c>
      <c r="Y172">
        <f t="shared" si="14"/>
        <v>0</v>
      </c>
      <c r="AA172">
        <f t="shared" si="13"/>
        <v>1</v>
      </c>
      <c r="AB172">
        <f t="shared" si="13"/>
        <v>1</v>
      </c>
      <c r="AC172">
        <f t="shared" si="13"/>
        <v>1</v>
      </c>
      <c r="AD172">
        <f t="shared" si="13"/>
        <v>1</v>
      </c>
      <c r="AE172">
        <f t="shared" si="13"/>
        <v>1</v>
      </c>
      <c r="AF172">
        <f t="shared" ref="AF172:AJ206" si="16">1+U172</f>
        <v>1</v>
      </c>
      <c r="AG172">
        <f t="shared" si="16"/>
        <v>1</v>
      </c>
      <c r="AH172">
        <f t="shared" si="16"/>
        <v>1</v>
      </c>
      <c r="AI172">
        <f t="shared" si="16"/>
        <v>1</v>
      </c>
      <c r="AJ172">
        <f t="shared" si="16"/>
        <v>1</v>
      </c>
    </row>
    <row r="173" spans="1:36" ht="15.5" x14ac:dyDescent="0.35">
      <c r="A173" s="49" t="s">
        <v>186</v>
      </c>
      <c r="B173" s="25">
        <f>PIF!AB173</f>
        <v>1</v>
      </c>
      <c r="C173">
        <f>PIF!AF173</f>
        <v>0</v>
      </c>
      <c r="D173" s="47">
        <f>Prev!B171</f>
        <v>0.54300961315805685</v>
      </c>
      <c r="E173" s="47">
        <f>Prev!E171</f>
        <v>0.53051549524469455</v>
      </c>
      <c r="F173" s="47">
        <f>Prev!H171</f>
        <v>0.52190407430799834</v>
      </c>
      <c r="G173" s="47">
        <f>Prev!K171</f>
        <v>0.5096472696039519</v>
      </c>
      <c r="H173" s="47">
        <f>Prev!N171</f>
        <v>0.49726210819418887</v>
      </c>
      <c r="I173" s="47">
        <f>Prev!Q171</f>
        <v>0.48475857355350599</v>
      </c>
      <c r="J173" s="47">
        <f>Prev!T171</f>
        <v>0.47214744763749655</v>
      </c>
      <c r="K173" s="47">
        <f>Prev!W171</f>
        <v>0.45944030001051761</v>
      </c>
      <c r="L173" s="47">
        <f>Prev!Z171</f>
        <v>0.44664947142814787</v>
      </c>
      <c r="M173" s="47">
        <f>Prev!AC171</f>
        <v>0.4337880516689156</v>
      </c>
      <c r="P173">
        <f t="shared" si="15"/>
        <v>0</v>
      </c>
      <c r="Q173">
        <f t="shared" si="15"/>
        <v>0</v>
      </c>
      <c r="R173">
        <f t="shared" si="15"/>
        <v>0</v>
      </c>
      <c r="S173">
        <f t="shared" si="15"/>
        <v>0</v>
      </c>
      <c r="T173">
        <f t="shared" si="15"/>
        <v>0</v>
      </c>
      <c r="U173">
        <f t="shared" si="14"/>
        <v>0</v>
      </c>
      <c r="V173">
        <f t="shared" si="14"/>
        <v>0</v>
      </c>
      <c r="W173">
        <f t="shared" si="14"/>
        <v>0</v>
      </c>
      <c r="X173">
        <f t="shared" si="14"/>
        <v>0</v>
      </c>
      <c r="Y173">
        <f t="shared" si="14"/>
        <v>0</v>
      </c>
      <c r="AA173">
        <f t="shared" ref="AA173:AE206" si="17">1+P173</f>
        <v>1</v>
      </c>
      <c r="AB173">
        <f t="shared" si="17"/>
        <v>1</v>
      </c>
      <c r="AC173">
        <f t="shared" si="17"/>
        <v>1</v>
      </c>
      <c r="AD173">
        <f t="shared" si="17"/>
        <v>1</v>
      </c>
      <c r="AE173">
        <f t="shared" si="17"/>
        <v>1</v>
      </c>
      <c r="AF173">
        <f t="shared" si="16"/>
        <v>1</v>
      </c>
      <c r="AG173">
        <f t="shared" si="16"/>
        <v>1</v>
      </c>
      <c r="AH173">
        <f t="shared" si="16"/>
        <v>1</v>
      </c>
      <c r="AI173">
        <f t="shared" si="16"/>
        <v>1</v>
      </c>
      <c r="AJ173">
        <f t="shared" si="16"/>
        <v>1</v>
      </c>
    </row>
    <row r="174" spans="1:36" ht="15.5" x14ac:dyDescent="0.35">
      <c r="A174" s="49" t="s">
        <v>187</v>
      </c>
      <c r="B174" s="25">
        <f>PIF!AB174</f>
        <v>1</v>
      </c>
      <c r="C174">
        <f>PIF!AF174</f>
        <v>0</v>
      </c>
      <c r="D174" s="47">
        <f>Prev!B172</f>
        <v>0.54300961315805674</v>
      </c>
      <c r="E174" s="47">
        <f>Prev!E172</f>
        <v>0.53051549524469443</v>
      </c>
      <c r="F174" s="47">
        <f>Prev!H172</f>
        <v>0.51981372930987824</v>
      </c>
      <c r="G174" s="47">
        <f>Prev!K172</f>
        <v>0.50779985516997528</v>
      </c>
      <c r="H174" s="47">
        <f>Prev!N172</f>
        <v>0.49564993508405802</v>
      </c>
      <c r="I174" s="47">
        <f>Prev!Q172</f>
        <v>0.48337264398313107</v>
      </c>
      <c r="J174" s="47">
        <f>Prev!T172</f>
        <v>0.47097763833298545</v>
      </c>
      <c r="K174" s="47">
        <f>Prev!W172</f>
        <v>0.45847554340640251</v>
      </c>
      <c r="L174" s="47">
        <f>Prev!Z172</f>
        <v>0.44587793305763845</v>
      </c>
      <c r="M174" s="47">
        <f>Prev!AC172</f>
        <v>0.43319730199846423</v>
      </c>
      <c r="P174">
        <f t="shared" si="15"/>
        <v>0</v>
      </c>
      <c r="Q174">
        <f t="shared" si="15"/>
        <v>0</v>
      </c>
      <c r="R174">
        <f t="shared" si="15"/>
        <v>0</v>
      </c>
      <c r="S174">
        <f t="shared" si="15"/>
        <v>0</v>
      </c>
      <c r="T174">
        <f t="shared" si="15"/>
        <v>0</v>
      </c>
      <c r="U174">
        <f t="shared" si="14"/>
        <v>0</v>
      </c>
      <c r="V174">
        <f t="shared" si="14"/>
        <v>0</v>
      </c>
      <c r="W174">
        <f t="shared" si="14"/>
        <v>0</v>
      </c>
      <c r="X174">
        <f t="shared" si="14"/>
        <v>0</v>
      </c>
      <c r="Y174">
        <f t="shared" si="14"/>
        <v>0</v>
      </c>
      <c r="AA174">
        <f t="shared" si="17"/>
        <v>1</v>
      </c>
      <c r="AB174">
        <f t="shared" si="17"/>
        <v>1</v>
      </c>
      <c r="AC174">
        <f t="shared" si="17"/>
        <v>1</v>
      </c>
      <c r="AD174">
        <f t="shared" si="17"/>
        <v>1</v>
      </c>
      <c r="AE174">
        <f t="shared" si="17"/>
        <v>1</v>
      </c>
      <c r="AF174">
        <f t="shared" si="16"/>
        <v>1</v>
      </c>
      <c r="AG174">
        <f t="shared" si="16"/>
        <v>1</v>
      </c>
      <c r="AH174">
        <f t="shared" si="16"/>
        <v>1</v>
      </c>
      <c r="AI174">
        <f t="shared" si="16"/>
        <v>1</v>
      </c>
      <c r="AJ174">
        <f t="shared" si="16"/>
        <v>1</v>
      </c>
    </row>
    <row r="175" spans="1:36" ht="15.5" x14ac:dyDescent="0.35">
      <c r="A175" s="49" t="s">
        <v>188</v>
      </c>
      <c r="B175" s="25">
        <f>PIF!AB175</f>
        <v>1</v>
      </c>
      <c r="C175">
        <f>PIF!AF175</f>
        <v>0</v>
      </c>
      <c r="D175" s="47">
        <f>Prev!B173</f>
        <v>0.54300961315805707</v>
      </c>
      <c r="E175" s="47">
        <f>Prev!E173</f>
        <v>0.53051549524469421</v>
      </c>
      <c r="F175" s="47">
        <f>Prev!H173</f>
        <v>0.51981372930987835</v>
      </c>
      <c r="G175" s="47">
        <f>Prev!K173</f>
        <v>0.5077998551699755</v>
      </c>
      <c r="H175" s="47">
        <f>Prev!N173</f>
        <v>0.49564993508405802</v>
      </c>
      <c r="I175" s="47">
        <f>Prev!Q173</f>
        <v>0.48337264398313079</v>
      </c>
      <c r="J175" s="47">
        <f>Prev!T173</f>
        <v>0.47097763833298539</v>
      </c>
      <c r="K175" s="47">
        <f>Prev!W173</f>
        <v>0.45847554340640273</v>
      </c>
      <c r="L175" s="47">
        <f>Prev!Z173</f>
        <v>0.44587793305763868</v>
      </c>
      <c r="M175" s="47">
        <f>Prev!AC173</f>
        <v>0.43319730199846446</v>
      </c>
      <c r="P175">
        <f t="shared" si="15"/>
        <v>0</v>
      </c>
      <c r="Q175">
        <f t="shared" si="15"/>
        <v>0</v>
      </c>
      <c r="R175">
        <f t="shared" si="15"/>
        <v>0</v>
      </c>
      <c r="S175">
        <f t="shared" si="15"/>
        <v>0</v>
      </c>
      <c r="T175">
        <f t="shared" si="15"/>
        <v>0</v>
      </c>
      <c r="U175">
        <f t="shared" si="14"/>
        <v>0</v>
      </c>
      <c r="V175">
        <f t="shared" si="14"/>
        <v>0</v>
      </c>
      <c r="W175">
        <f t="shared" si="14"/>
        <v>0</v>
      </c>
      <c r="X175">
        <f t="shared" si="14"/>
        <v>0</v>
      </c>
      <c r="Y175">
        <f t="shared" si="14"/>
        <v>0</v>
      </c>
      <c r="AA175">
        <f t="shared" si="17"/>
        <v>1</v>
      </c>
      <c r="AB175">
        <f t="shared" si="17"/>
        <v>1</v>
      </c>
      <c r="AC175">
        <f t="shared" si="17"/>
        <v>1</v>
      </c>
      <c r="AD175">
        <f t="shared" si="17"/>
        <v>1</v>
      </c>
      <c r="AE175">
        <f t="shared" si="17"/>
        <v>1</v>
      </c>
      <c r="AF175">
        <f t="shared" si="16"/>
        <v>1</v>
      </c>
      <c r="AG175">
        <f t="shared" si="16"/>
        <v>1</v>
      </c>
      <c r="AH175">
        <f t="shared" si="16"/>
        <v>1</v>
      </c>
      <c r="AI175">
        <f t="shared" si="16"/>
        <v>1</v>
      </c>
      <c r="AJ175">
        <f t="shared" si="16"/>
        <v>1</v>
      </c>
    </row>
    <row r="176" spans="1:36" ht="15.5" x14ac:dyDescent="0.35">
      <c r="A176" s="49" t="s">
        <v>189</v>
      </c>
      <c r="B176" s="25">
        <f>PIF!AB176</f>
        <v>1</v>
      </c>
      <c r="C176">
        <f>PIF!AF176</f>
        <v>0</v>
      </c>
      <c r="D176" s="47">
        <f>Prev!B174</f>
        <v>0.54300961315805696</v>
      </c>
      <c r="E176" s="47">
        <f>Prev!E174</f>
        <v>0.53051549524469421</v>
      </c>
      <c r="F176" s="47">
        <f>Prev!H174</f>
        <v>0.51981372930987813</v>
      </c>
      <c r="G176" s="47">
        <f>Prev!K174</f>
        <v>0.50779985516997561</v>
      </c>
      <c r="H176" s="47">
        <f>Prev!N174</f>
        <v>0.49564993508405814</v>
      </c>
      <c r="I176" s="47">
        <f>Prev!Q174</f>
        <v>0.48337264398313079</v>
      </c>
      <c r="J176" s="47">
        <f>Prev!T174</f>
        <v>0.47097763833298534</v>
      </c>
      <c r="K176" s="47">
        <f>Prev!W174</f>
        <v>0.45847554340640279</v>
      </c>
      <c r="L176" s="47">
        <f>Prev!Z174</f>
        <v>0.44587793305763901</v>
      </c>
      <c r="M176" s="47">
        <f>Prev!AC174</f>
        <v>0.43319730199846423</v>
      </c>
      <c r="P176">
        <f t="shared" si="15"/>
        <v>0</v>
      </c>
      <c r="Q176">
        <f t="shared" si="15"/>
        <v>0</v>
      </c>
      <c r="R176">
        <f t="shared" si="15"/>
        <v>0</v>
      </c>
      <c r="S176">
        <f t="shared" si="15"/>
        <v>0</v>
      </c>
      <c r="T176">
        <f t="shared" si="15"/>
        <v>0</v>
      </c>
      <c r="U176">
        <f t="shared" si="14"/>
        <v>0</v>
      </c>
      <c r="V176">
        <f t="shared" si="14"/>
        <v>0</v>
      </c>
      <c r="W176">
        <f t="shared" si="14"/>
        <v>0</v>
      </c>
      <c r="X176">
        <f t="shared" si="14"/>
        <v>0</v>
      </c>
      <c r="Y176">
        <f t="shared" si="14"/>
        <v>0</v>
      </c>
      <c r="AA176">
        <f t="shared" si="17"/>
        <v>1</v>
      </c>
      <c r="AB176">
        <f t="shared" si="17"/>
        <v>1</v>
      </c>
      <c r="AC176">
        <f t="shared" si="17"/>
        <v>1</v>
      </c>
      <c r="AD176">
        <f t="shared" si="17"/>
        <v>1</v>
      </c>
      <c r="AE176">
        <f t="shared" si="17"/>
        <v>1</v>
      </c>
      <c r="AF176">
        <f t="shared" si="16"/>
        <v>1</v>
      </c>
      <c r="AG176">
        <f t="shared" si="16"/>
        <v>1</v>
      </c>
      <c r="AH176">
        <f t="shared" si="16"/>
        <v>1</v>
      </c>
      <c r="AI176">
        <f t="shared" si="16"/>
        <v>1</v>
      </c>
      <c r="AJ176">
        <f t="shared" si="16"/>
        <v>1</v>
      </c>
    </row>
    <row r="177" spans="1:36" ht="15.5" x14ac:dyDescent="0.35">
      <c r="A177" s="49" t="s">
        <v>190</v>
      </c>
      <c r="B177" s="25">
        <f>PIF!AB177</f>
        <v>1</v>
      </c>
      <c r="C177">
        <f>PIF!AF177</f>
        <v>0</v>
      </c>
      <c r="D177" s="47">
        <f>Prev!B175</f>
        <v>0.54300961315805729</v>
      </c>
      <c r="E177" s="47">
        <f>Prev!E175</f>
        <v>0.53051549524469466</v>
      </c>
      <c r="F177" s="47">
        <f>Prev!H175</f>
        <v>0.5198137293098779</v>
      </c>
      <c r="G177" s="47">
        <f>Prev!K175</f>
        <v>0.50779985516997561</v>
      </c>
      <c r="H177" s="47">
        <f>Prev!N175</f>
        <v>0.49564993508405836</v>
      </c>
      <c r="I177" s="47">
        <f>Prev!Q175</f>
        <v>0.48337264398313079</v>
      </c>
      <c r="J177" s="47">
        <f>Prev!T175</f>
        <v>0.47097763833298545</v>
      </c>
      <c r="K177" s="47">
        <f>Prev!W175</f>
        <v>0.45847554340640284</v>
      </c>
      <c r="L177" s="47">
        <f>Prev!Z175</f>
        <v>0.44587793305763868</v>
      </c>
      <c r="M177" s="47">
        <f>Prev!AC175</f>
        <v>0.43319730199846435</v>
      </c>
      <c r="P177">
        <f t="shared" si="15"/>
        <v>0</v>
      </c>
      <c r="Q177">
        <f t="shared" si="15"/>
        <v>0</v>
      </c>
      <c r="R177">
        <f t="shared" si="15"/>
        <v>0</v>
      </c>
      <c r="S177">
        <f t="shared" si="15"/>
        <v>0</v>
      </c>
      <c r="T177">
        <f t="shared" si="15"/>
        <v>0</v>
      </c>
      <c r="U177">
        <f t="shared" si="14"/>
        <v>0</v>
      </c>
      <c r="V177">
        <f t="shared" si="14"/>
        <v>0</v>
      </c>
      <c r="W177">
        <f t="shared" si="14"/>
        <v>0</v>
      </c>
      <c r="X177">
        <f t="shared" si="14"/>
        <v>0</v>
      </c>
      <c r="Y177">
        <f t="shared" si="14"/>
        <v>0</v>
      </c>
      <c r="AA177">
        <f t="shared" si="17"/>
        <v>1</v>
      </c>
      <c r="AB177">
        <f t="shared" si="17"/>
        <v>1</v>
      </c>
      <c r="AC177">
        <f t="shared" si="17"/>
        <v>1</v>
      </c>
      <c r="AD177">
        <f t="shared" si="17"/>
        <v>1</v>
      </c>
      <c r="AE177">
        <f t="shared" si="17"/>
        <v>1</v>
      </c>
      <c r="AF177">
        <f t="shared" si="16"/>
        <v>1</v>
      </c>
      <c r="AG177">
        <f t="shared" si="16"/>
        <v>1</v>
      </c>
      <c r="AH177">
        <f t="shared" si="16"/>
        <v>1</v>
      </c>
      <c r="AI177">
        <f t="shared" si="16"/>
        <v>1</v>
      </c>
      <c r="AJ177">
        <f t="shared" si="16"/>
        <v>1</v>
      </c>
    </row>
    <row r="178" spans="1:36" ht="15.5" x14ac:dyDescent="0.35">
      <c r="A178" s="49" t="s">
        <v>191</v>
      </c>
      <c r="B178" s="25">
        <f>PIF!AB178</f>
        <v>1</v>
      </c>
      <c r="C178">
        <f>PIF!AF178</f>
        <v>0</v>
      </c>
      <c r="D178" s="47">
        <f>Prev!B176</f>
        <v>0.54300961315805707</v>
      </c>
      <c r="E178" s="47">
        <f>Prev!E176</f>
        <v>0.53051549524469399</v>
      </c>
      <c r="F178" s="47">
        <f>Prev!H176</f>
        <v>0.5198137293098779</v>
      </c>
      <c r="G178" s="47">
        <f>Prev!K176</f>
        <v>0.50779985516997539</v>
      </c>
      <c r="H178" s="47">
        <f>Prev!N176</f>
        <v>0.49564993508405814</v>
      </c>
      <c r="I178" s="47">
        <f>Prev!Q176</f>
        <v>0.48337264398313079</v>
      </c>
      <c r="J178" s="47">
        <f>Prev!T176</f>
        <v>0.47097763833298528</v>
      </c>
      <c r="K178" s="47">
        <f>Prev!W176</f>
        <v>0.45847554340640229</v>
      </c>
      <c r="L178" s="47">
        <f>Prev!Z176</f>
        <v>0.4458779330576389</v>
      </c>
      <c r="M178" s="47">
        <f>Prev!AC176</f>
        <v>0.43319730199846412</v>
      </c>
      <c r="P178">
        <f t="shared" si="15"/>
        <v>0</v>
      </c>
      <c r="Q178">
        <f t="shared" si="15"/>
        <v>0</v>
      </c>
      <c r="R178">
        <f t="shared" si="15"/>
        <v>0</v>
      </c>
      <c r="S178">
        <f t="shared" si="15"/>
        <v>0</v>
      </c>
      <c r="T178">
        <f t="shared" si="15"/>
        <v>0</v>
      </c>
      <c r="U178">
        <f t="shared" si="14"/>
        <v>0</v>
      </c>
      <c r="V178">
        <f t="shared" si="14"/>
        <v>0</v>
      </c>
      <c r="W178">
        <f t="shared" si="14"/>
        <v>0</v>
      </c>
      <c r="X178">
        <f t="shared" si="14"/>
        <v>0</v>
      </c>
      <c r="Y178">
        <f t="shared" si="14"/>
        <v>0</v>
      </c>
      <c r="AA178">
        <f t="shared" si="17"/>
        <v>1</v>
      </c>
      <c r="AB178">
        <f t="shared" si="17"/>
        <v>1</v>
      </c>
      <c r="AC178">
        <f t="shared" si="17"/>
        <v>1</v>
      </c>
      <c r="AD178">
        <f t="shared" si="17"/>
        <v>1</v>
      </c>
      <c r="AE178">
        <f t="shared" si="17"/>
        <v>1</v>
      </c>
      <c r="AF178">
        <f t="shared" si="16"/>
        <v>1</v>
      </c>
      <c r="AG178">
        <f t="shared" si="16"/>
        <v>1</v>
      </c>
      <c r="AH178">
        <f t="shared" si="16"/>
        <v>1</v>
      </c>
      <c r="AI178">
        <f t="shared" si="16"/>
        <v>1</v>
      </c>
      <c r="AJ178">
        <f t="shared" si="16"/>
        <v>1</v>
      </c>
    </row>
    <row r="179" spans="1:36" ht="15.5" x14ac:dyDescent="0.35">
      <c r="A179" s="49" t="s">
        <v>192</v>
      </c>
      <c r="B179" s="25">
        <f>PIF!AB179</f>
        <v>1</v>
      </c>
      <c r="C179">
        <f>PIF!AF179</f>
        <v>0</v>
      </c>
      <c r="D179" s="47">
        <f>Prev!B177</f>
        <v>0.54300961315805707</v>
      </c>
      <c r="E179" s="47">
        <f>Prev!E177</f>
        <v>0.53051549524469421</v>
      </c>
      <c r="F179" s="47">
        <f>Prev!H177</f>
        <v>0.5198137293098779</v>
      </c>
      <c r="G179" s="47">
        <f>Prev!K177</f>
        <v>0.50779985516997517</v>
      </c>
      <c r="H179" s="47">
        <f>Prev!N177</f>
        <v>0.49564993508405814</v>
      </c>
      <c r="I179" s="47">
        <f>Prev!Q177</f>
        <v>0.48337264398313096</v>
      </c>
      <c r="J179" s="47">
        <f>Prev!T177</f>
        <v>0.47097763833298556</v>
      </c>
      <c r="K179" s="47">
        <f>Prev!W177</f>
        <v>0.45847554340640273</v>
      </c>
      <c r="L179" s="47">
        <f>Prev!Z177</f>
        <v>0.44587793305763851</v>
      </c>
      <c r="M179" s="47">
        <f>Prev!AC177</f>
        <v>0.43319730199846407</v>
      </c>
      <c r="P179">
        <f t="shared" si="15"/>
        <v>0</v>
      </c>
      <c r="Q179">
        <f t="shared" si="15"/>
        <v>0</v>
      </c>
      <c r="R179">
        <f t="shared" si="15"/>
        <v>0</v>
      </c>
      <c r="S179">
        <f t="shared" si="15"/>
        <v>0</v>
      </c>
      <c r="T179">
        <f t="shared" si="15"/>
        <v>0</v>
      </c>
      <c r="U179">
        <f t="shared" si="14"/>
        <v>0</v>
      </c>
      <c r="V179">
        <f t="shared" si="14"/>
        <v>0</v>
      </c>
      <c r="W179">
        <f t="shared" si="14"/>
        <v>0</v>
      </c>
      <c r="X179">
        <f t="shared" si="14"/>
        <v>0</v>
      </c>
      <c r="Y179">
        <f t="shared" si="14"/>
        <v>0</v>
      </c>
      <c r="AA179">
        <f t="shared" si="17"/>
        <v>1</v>
      </c>
      <c r="AB179">
        <f t="shared" si="17"/>
        <v>1</v>
      </c>
      <c r="AC179">
        <f t="shared" si="17"/>
        <v>1</v>
      </c>
      <c r="AD179">
        <f t="shared" si="17"/>
        <v>1</v>
      </c>
      <c r="AE179">
        <f t="shared" si="17"/>
        <v>1</v>
      </c>
      <c r="AF179">
        <f t="shared" si="16"/>
        <v>1</v>
      </c>
      <c r="AG179">
        <f t="shared" si="16"/>
        <v>1</v>
      </c>
      <c r="AH179">
        <f t="shared" si="16"/>
        <v>1</v>
      </c>
      <c r="AI179">
        <f t="shared" si="16"/>
        <v>1</v>
      </c>
      <c r="AJ179">
        <f t="shared" si="16"/>
        <v>1</v>
      </c>
    </row>
    <row r="180" spans="1:36" ht="15.5" x14ac:dyDescent="0.35">
      <c r="A180" s="49" t="s">
        <v>193</v>
      </c>
      <c r="B180" s="25">
        <f>PIF!AB180</f>
        <v>1</v>
      </c>
      <c r="C180">
        <f>PIF!AF180</f>
        <v>0</v>
      </c>
      <c r="D180" s="47">
        <f>Prev!B178</f>
        <v>0.54300961315805663</v>
      </c>
      <c r="E180" s="47">
        <f>Prev!E178</f>
        <v>0.53051549524469455</v>
      </c>
      <c r="F180" s="47">
        <f>Prev!H178</f>
        <v>0.51981372930987824</v>
      </c>
      <c r="G180" s="47">
        <f>Prev!K178</f>
        <v>0.50779985516997528</v>
      </c>
      <c r="H180" s="47">
        <f>Prev!N178</f>
        <v>0.49564993508405814</v>
      </c>
      <c r="I180" s="47">
        <f>Prev!Q178</f>
        <v>0.48337264398313079</v>
      </c>
      <c r="J180" s="47">
        <f>Prev!T178</f>
        <v>0.47097763833298539</v>
      </c>
      <c r="K180" s="47">
        <f>Prev!W178</f>
        <v>0.45847554340640284</v>
      </c>
      <c r="L180" s="47">
        <f>Prev!Z178</f>
        <v>0.44587793305763845</v>
      </c>
      <c r="M180" s="47">
        <f>Prev!AC178</f>
        <v>0.4331973019984639</v>
      </c>
      <c r="P180">
        <f t="shared" si="15"/>
        <v>0</v>
      </c>
      <c r="Q180">
        <f t="shared" si="15"/>
        <v>0</v>
      </c>
      <c r="R180">
        <f t="shared" si="15"/>
        <v>0</v>
      </c>
      <c r="S180">
        <f t="shared" si="15"/>
        <v>0</v>
      </c>
      <c r="T180">
        <f t="shared" si="15"/>
        <v>0</v>
      </c>
      <c r="U180">
        <f t="shared" si="14"/>
        <v>0</v>
      </c>
      <c r="V180">
        <f t="shared" si="14"/>
        <v>0</v>
      </c>
      <c r="W180">
        <f t="shared" si="14"/>
        <v>0</v>
      </c>
      <c r="X180">
        <f t="shared" si="14"/>
        <v>0</v>
      </c>
      <c r="Y180">
        <f t="shared" si="14"/>
        <v>0</v>
      </c>
      <c r="AA180">
        <f t="shared" si="17"/>
        <v>1</v>
      </c>
      <c r="AB180">
        <f t="shared" si="17"/>
        <v>1</v>
      </c>
      <c r="AC180">
        <f t="shared" si="17"/>
        <v>1</v>
      </c>
      <c r="AD180">
        <f t="shared" si="17"/>
        <v>1</v>
      </c>
      <c r="AE180">
        <f t="shared" si="17"/>
        <v>1</v>
      </c>
      <c r="AF180">
        <f t="shared" si="16"/>
        <v>1</v>
      </c>
      <c r="AG180">
        <f t="shared" si="16"/>
        <v>1</v>
      </c>
      <c r="AH180">
        <f t="shared" si="16"/>
        <v>1</v>
      </c>
      <c r="AI180">
        <f t="shared" si="16"/>
        <v>1</v>
      </c>
      <c r="AJ180">
        <f t="shared" si="16"/>
        <v>1</v>
      </c>
    </row>
    <row r="181" spans="1:36" ht="15.5" x14ac:dyDescent="0.35">
      <c r="A181" s="49" t="s">
        <v>194</v>
      </c>
      <c r="B181" s="25">
        <f>PIF!AB181</f>
        <v>1</v>
      </c>
      <c r="C181">
        <f>PIF!AF181</f>
        <v>0</v>
      </c>
      <c r="D181" s="47">
        <f>Prev!B179</f>
        <v>0.54300961315805696</v>
      </c>
      <c r="E181" s="47">
        <f>Prev!E179</f>
        <v>0.53051549524469377</v>
      </c>
      <c r="F181" s="47">
        <f>Prev!H179</f>
        <v>0.51981372930987813</v>
      </c>
      <c r="G181" s="47">
        <f>Prev!K179</f>
        <v>0.5077998551699755</v>
      </c>
      <c r="H181" s="47">
        <f>Prev!N179</f>
        <v>0.49564993508405814</v>
      </c>
      <c r="I181" s="47">
        <f>Prev!Q179</f>
        <v>0.48337264398313112</v>
      </c>
      <c r="J181" s="47">
        <f>Prev!T179</f>
        <v>0.47097763833298534</v>
      </c>
      <c r="K181" s="47">
        <f>Prev!W179</f>
        <v>0.45847554340640262</v>
      </c>
      <c r="L181" s="47">
        <f>Prev!Z179</f>
        <v>0.44587793305763884</v>
      </c>
      <c r="M181" s="47">
        <f>Prev!AC179</f>
        <v>0.43319730199846423</v>
      </c>
      <c r="P181">
        <f t="shared" si="15"/>
        <v>0</v>
      </c>
      <c r="Q181">
        <f t="shared" si="15"/>
        <v>0</v>
      </c>
      <c r="R181">
        <f t="shared" si="15"/>
        <v>0</v>
      </c>
      <c r="S181">
        <f t="shared" si="15"/>
        <v>0</v>
      </c>
      <c r="T181">
        <f t="shared" si="15"/>
        <v>0</v>
      </c>
      <c r="U181">
        <f t="shared" si="14"/>
        <v>0</v>
      </c>
      <c r="V181">
        <f t="shared" si="14"/>
        <v>0</v>
      </c>
      <c r="W181">
        <f t="shared" si="14"/>
        <v>0</v>
      </c>
      <c r="X181">
        <f t="shared" si="14"/>
        <v>0</v>
      </c>
      <c r="Y181">
        <f t="shared" si="14"/>
        <v>0</v>
      </c>
      <c r="AA181">
        <f t="shared" si="17"/>
        <v>1</v>
      </c>
      <c r="AB181">
        <f t="shared" si="17"/>
        <v>1</v>
      </c>
      <c r="AC181">
        <f t="shared" si="17"/>
        <v>1</v>
      </c>
      <c r="AD181">
        <f t="shared" si="17"/>
        <v>1</v>
      </c>
      <c r="AE181">
        <f t="shared" si="17"/>
        <v>1</v>
      </c>
      <c r="AF181">
        <f t="shared" si="16"/>
        <v>1</v>
      </c>
      <c r="AG181">
        <f t="shared" si="16"/>
        <v>1</v>
      </c>
      <c r="AH181">
        <f t="shared" si="16"/>
        <v>1</v>
      </c>
      <c r="AI181">
        <f t="shared" si="16"/>
        <v>1</v>
      </c>
      <c r="AJ181">
        <f t="shared" si="16"/>
        <v>1</v>
      </c>
    </row>
    <row r="182" spans="1:36" ht="15.5" x14ac:dyDescent="0.35">
      <c r="A182" s="49" t="s">
        <v>195</v>
      </c>
      <c r="B182" s="25">
        <f>PIF!AB182</f>
        <v>1</v>
      </c>
      <c r="C182">
        <f>PIF!AF182</f>
        <v>0</v>
      </c>
      <c r="D182" s="47">
        <f>Prev!B180</f>
        <v>0.54300961315805696</v>
      </c>
      <c r="E182" s="47">
        <f>Prev!E180</f>
        <v>0.53051549524469377</v>
      </c>
      <c r="F182" s="47">
        <f>Prev!H180</f>
        <v>0.51981372930987813</v>
      </c>
      <c r="G182" s="47">
        <f>Prev!K180</f>
        <v>0.5077998551699755</v>
      </c>
      <c r="H182" s="47">
        <f>Prev!N180</f>
        <v>0.49564993508405814</v>
      </c>
      <c r="I182" s="47">
        <f>Prev!Q180</f>
        <v>0.48337264398313112</v>
      </c>
      <c r="J182" s="47">
        <f>Prev!T180</f>
        <v>0.47097763833298534</v>
      </c>
      <c r="K182" s="47">
        <f>Prev!W180</f>
        <v>0.45847554340640262</v>
      </c>
      <c r="L182" s="47">
        <f>Prev!Z180</f>
        <v>0.44587793305763884</v>
      </c>
      <c r="M182" s="47">
        <f>Prev!AC180</f>
        <v>0.43319730199846423</v>
      </c>
      <c r="P182">
        <f t="shared" si="15"/>
        <v>0</v>
      </c>
      <c r="Q182">
        <f t="shared" si="15"/>
        <v>0</v>
      </c>
      <c r="R182">
        <f t="shared" si="15"/>
        <v>0</v>
      </c>
      <c r="S182">
        <f t="shared" si="15"/>
        <v>0</v>
      </c>
      <c r="T182">
        <f t="shared" si="15"/>
        <v>0</v>
      </c>
      <c r="U182">
        <f t="shared" si="14"/>
        <v>0</v>
      </c>
      <c r="V182">
        <f t="shared" si="14"/>
        <v>0</v>
      </c>
      <c r="W182">
        <f t="shared" si="14"/>
        <v>0</v>
      </c>
      <c r="X182">
        <f t="shared" si="14"/>
        <v>0</v>
      </c>
      <c r="Y182">
        <f t="shared" si="14"/>
        <v>0</v>
      </c>
      <c r="AA182">
        <f t="shared" si="17"/>
        <v>1</v>
      </c>
      <c r="AB182">
        <f t="shared" si="17"/>
        <v>1</v>
      </c>
      <c r="AC182">
        <f t="shared" si="17"/>
        <v>1</v>
      </c>
      <c r="AD182">
        <f t="shared" si="17"/>
        <v>1</v>
      </c>
      <c r="AE182">
        <f t="shared" si="17"/>
        <v>1</v>
      </c>
      <c r="AF182">
        <f t="shared" si="16"/>
        <v>1</v>
      </c>
      <c r="AG182">
        <f t="shared" si="16"/>
        <v>1</v>
      </c>
      <c r="AH182">
        <f t="shared" si="16"/>
        <v>1</v>
      </c>
      <c r="AI182">
        <f t="shared" si="16"/>
        <v>1</v>
      </c>
      <c r="AJ182">
        <f t="shared" si="16"/>
        <v>1</v>
      </c>
    </row>
    <row r="183" spans="1:36" ht="15.5" x14ac:dyDescent="0.35">
      <c r="A183" s="49" t="s">
        <v>196</v>
      </c>
      <c r="B183" s="25">
        <f>PIF!AB183</f>
        <v>1</v>
      </c>
      <c r="C183">
        <f>PIF!AF183</f>
        <v>0</v>
      </c>
      <c r="D183" s="47">
        <f>Prev!B181</f>
        <v>0.54300961315805718</v>
      </c>
      <c r="E183" s="47">
        <f>Prev!E181</f>
        <v>0.53051549524469399</v>
      </c>
      <c r="F183" s="47">
        <f>Prev!H181</f>
        <v>0.51981372930987813</v>
      </c>
      <c r="G183" s="47">
        <f>Prev!K181</f>
        <v>0.50779985516997528</v>
      </c>
      <c r="H183" s="47">
        <f>Prev!N181</f>
        <v>0.49564993508405786</v>
      </c>
      <c r="I183" s="47">
        <f>Prev!Q181</f>
        <v>0.48337264398313079</v>
      </c>
      <c r="J183" s="47">
        <f>Prev!T181</f>
        <v>0.47097763833298556</v>
      </c>
      <c r="K183" s="47">
        <f>Prev!W181</f>
        <v>0.45847554340640295</v>
      </c>
      <c r="L183" s="47">
        <f>Prev!Z181</f>
        <v>0.44587793305763868</v>
      </c>
      <c r="M183" s="47">
        <f>Prev!AC181</f>
        <v>0.43319730199846423</v>
      </c>
      <c r="P183">
        <f t="shared" si="15"/>
        <v>0</v>
      </c>
      <c r="Q183">
        <f t="shared" si="15"/>
        <v>0</v>
      </c>
      <c r="R183">
        <f t="shared" si="15"/>
        <v>0</v>
      </c>
      <c r="S183">
        <f t="shared" si="15"/>
        <v>0</v>
      </c>
      <c r="T183">
        <f t="shared" si="15"/>
        <v>0</v>
      </c>
      <c r="U183">
        <f t="shared" si="14"/>
        <v>0</v>
      </c>
      <c r="V183">
        <f t="shared" si="14"/>
        <v>0</v>
      </c>
      <c r="W183">
        <f t="shared" si="14"/>
        <v>0</v>
      </c>
      <c r="X183">
        <f t="shared" si="14"/>
        <v>0</v>
      </c>
      <c r="Y183">
        <f t="shared" si="14"/>
        <v>0</v>
      </c>
      <c r="AA183">
        <f t="shared" si="17"/>
        <v>1</v>
      </c>
      <c r="AB183">
        <f t="shared" si="17"/>
        <v>1</v>
      </c>
      <c r="AC183">
        <f t="shared" si="17"/>
        <v>1</v>
      </c>
      <c r="AD183">
        <f t="shared" si="17"/>
        <v>1</v>
      </c>
      <c r="AE183">
        <f t="shared" si="17"/>
        <v>1</v>
      </c>
      <c r="AF183">
        <f t="shared" si="16"/>
        <v>1</v>
      </c>
      <c r="AG183">
        <f t="shared" si="16"/>
        <v>1</v>
      </c>
      <c r="AH183">
        <f t="shared" si="16"/>
        <v>1</v>
      </c>
      <c r="AI183">
        <f t="shared" si="16"/>
        <v>1</v>
      </c>
      <c r="AJ183">
        <f t="shared" si="16"/>
        <v>1</v>
      </c>
    </row>
    <row r="184" spans="1:36" ht="15.5" x14ac:dyDescent="0.35">
      <c r="A184" s="49" t="s">
        <v>197</v>
      </c>
      <c r="B184" s="25">
        <f>PIF!AB184</f>
        <v>1</v>
      </c>
      <c r="C184">
        <f>PIF!AF184</f>
        <v>0</v>
      </c>
      <c r="D184" s="47">
        <f>Prev!B182</f>
        <v>0.54300961315805696</v>
      </c>
      <c r="E184" s="47">
        <f>Prev!E182</f>
        <v>0.53051549524469421</v>
      </c>
      <c r="F184" s="47">
        <f>Prev!H182</f>
        <v>0.51981372930987813</v>
      </c>
      <c r="G184" s="47">
        <f>Prev!K182</f>
        <v>0.50779985516997528</v>
      </c>
      <c r="H184" s="47">
        <f>Prev!N182</f>
        <v>0.49564993508405814</v>
      </c>
      <c r="I184" s="47">
        <f>Prev!Q182</f>
        <v>0.48337264398313079</v>
      </c>
      <c r="J184" s="47">
        <f>Prev!T182</f>
        <v>0.47097763833298567</v>
      </c>
      <c r="K184" s="47">
        <f>Prev!W182</f>
        <v>0.45847554340640273</v>
      </c>
      <c r="L184" s="47">
        <f>Prev!Z182</f>
        <v>0.44587793305763884</v>
      </c>
      <c r="M184" s="47">
        <f>Prev!AC182</f>
        <v>0.43319730199846435</v>
      </c>
      <c r="P184">
        <f t="shared" si="15"/>
        <v>0</v>
      </c>
      <c r="Q184">
        <f t="shared" si="15"/>
        <v>0</v>
      </c>
      <c r="R184">
        <f t="shared" si="15"/>
        <v>0</v>
      </c>
      <c r="S184">
        <f t="shared" si="15"/>
        <v>0</v>
      </c>
      <c r="T184">
        <f t="shared" si="15"/>
        <v>0</v>
      </c>
      <c r="U184">
        <f t="shared" si="14"/>
        <v>0</v>
      </c>
      <c r="V184">
        <f t="shared" si="14"/>
        <v>0</v>
      </c>
      <c r="W184">
        <f t="shared" si="14"/>
        <v>0</v>
      </c>
      <c r="X184">
        <f t="shared" si="14"/>
        <v>0</v>
      </c>
      <c r="Y184">
        <f t="shared" si="14"/>
        <v>0</v>
      </c>
      <c r="AA184">
        <f t="shared" si="17"/>
        <v>1</v>
      </c>
      <c r="AB184">
        <f t="shared" si="17"/>
        <v>1</v>
      </c>
      <c r="AC184">
        <f t="shared" si="17"/>
        <v>1</v>
      </c>
      <c r="AD184">
        <f t="shared" si="17"/>
        <v>1</v>
      </c>
      <c r="AE184">
        <f t="shared" si="17"/>
        <v>1</v>
      </c>
      <c r="AF184">
        <f t="shared" si="16"/>
        <v>1</v>
      </c>
      <c r="AG184">
        <f t="shared" si="16"/>
        <v>1</v>
      </c>
      <c r="AH184">
        <f t="shared" si="16"/>
        <v>1</v>
      </c>
      <c r="AI184">
        <f t="shared" si="16"/>
        <v>1</v>
      </c>
      <c r="AJ184">
        <f t="shared" si="16"/>
        <v>1</v>
      </c>
    </row>
    <row r="185" spans="1:36" ht="15.5" x14ac:dyDescent="0.35">
      <c r="A185" s="49" t="s">
        <v>198</v>
      </c>
      <c r="B185" s="25">
        <f>PIF!AB185</f>
        <v>1</v>
      </c>
      <c r="C185">
        <f>PIF!AF185</f>
        <v>0</v>
      </c>
      <c r="D185" s="47">
        <f>Prev!B183</f>
        <v>0.54300961315805696</v>
      </c>
      <c r="E185" s="47">
        <f>Prev!E183</f>
        <v>0.53051549524469388</v>
      </c>
      <c r="F185" s="47">
        <f>Prev!H183</f>
        <v>0.51981372930987779</v>
      </c>
      <c r="G185" s="47">
        <f>Prev!K183</f>
        <v>0.50779985516997528</v>
      </c>
      <c r="H185" s="47">
        <f>Prev!N183</f>
        <v>0.49564993508405814</v>
      </c>
      <c r="I185" s="47">
        <f>Prev!Q183</f>
        <v>0.48337264398313073</v>
      </c>
      <c r="J185" s="47">
        <f>Prev!T183</f>
        <v>0.47097763833298528</v>
      </c>
      <c r="K185" s="47">
        <f>Prev!W183</f>
        <v>0.45847554340640284</v>
      </c>
      <c r="L185" s="47">
        <f>Prev!Z183</f>
        <v>0.44587793305763884</v>
      </c>
      <c r="M185" s="47">
        <f>Prev!AC183</f>
        <v>0.43319730199846446</v>
      </c>
      <c r="P185">
        <f t="shared" si="15"/>
        <v>0</v>
      </c>
      <c r="Q185">
        <f t="shared" si="15"/>
        <v>0</v>
      </c>
      <c r="R185">
        <f t="shared" si="15"/>
        <v>0</v>
      </c>
      <c r="S185">
        <f t="shared" si="15"/>
        <v>0</v>
      </c>
      <c r="T185">
        <f t="shared" si="15"/>
        <v>0</v>
      </c>
      <c r="U185">
        <f t="shared" si="14"/>
        <v>0</v>
      </c>
      <c r="V185">
        <f t="shared" si="14"/>
        <v>0</v>
      </c>
      <c r="W185">
        <f t="shared" si="14"/>
        <v>0</v>
      </c>
      <c r="X185">
        <f t="shared" si="14"/>
        <v>0</v>
      </c>
      <c r="Y185">
        <f t="shared" si="14"/>
        <v>0</v>
      </c>
      <c r="AA185">
        <f t="shared" si="17"/>
        <v>1</v>
      </c>
      <c r="AB185">
        <f t="shared" si="17"/>
        <v>1</v>
      </c>
      <c r="AC185">
        <f t="shared" si="17"/>
        <v>1</v>
      </c>
      <c r="AD185">
        <f t="shared" si="17"/>
        <v>1</v>
      </c>
      <c r="AE185">
        <f t="shared" si="17"/>
        <v>1</v>
      </c>
      <c r="AF185">
        <f t="shared" si="16"/>
        <v>1</v>
      </c>
      <c r="AG185">
        <f t="shared" si="16"/>
        <v>1</v>
      </c>
      <c r="AH185">
        <f t="shared" si="16"/>
        <v>1</v>
      </c>
      <c r="AI185">
        <f t="shared" si="16"/>
        <v>1</v>
      </c>
      <c r="AJ185">
        <f t="shared" si="16"/>
        <v>1</v>
      </c>
    </row>
    <row r="186" spans="1:36" ht="15.5" x14ac:dyDescent="0.35">
      <c r="A186" s="49" t="s">
        <v>199</v>
      </c>
      <c r="B186" s="25">
        <f>PIF!AB186</f>
        <v>1</v>
      </c>
      <c r="C186">
        <f>PIF!AF186</f>
        <v>0</v>
      </c>
      <c r="D186" s="47">
        <f>Prev!B184</f>
        <v>0.54300961315805696</v>
      </c>
      <c r="E186" s="47">
        <f>Prev!E184</f>
        <v>0.53051549524469432</v>
      </c>
      <c r="F186" s="47">
        <f>Prev!H184</f>
        <v>0.5198137293098779</v>
      </c>
      <c r="G186" s="47">
        <f>Prev!K184</f>
        <v>0.50779985516997528</v>
      </c>
      <c r="H186" s="47">
        <f>Prev!N184</f>
        <v>0.49564993508405786</v>
      </c>
      <c r="I186" s="47">
        <f>Prev!Q184</f>
        <v>0.48337264398313079</v>
      </c>
      <c r="J186" s="47">
        <f>Prev!T184</f>
        <v>0.47097763833298534</v>
      </c>
      <c r="K186" s="47">
        <f>Prev!W184</f>
        <v>0.45847554340640256</v>
      </c>
      <c r="L186" s="47">
        <f>Prev!Z184</f>
        <v>0.44587793305763901</v>
      </c>
      <c r="M186" s="47">
        <f>Prev!AC184</f>
        <v>0.43319730199846435</v>
      </c>
      <c r="P186">
        <f t="shared" si="15"/>
        <v>0</v>
      </c>
      <c r="Q186">
        <f t="shared" si="15"/>
        <v>0</v>
      </c>
      <c r="R186">
        <f t="shared" si="15"/>
        <v>0</v>
      </c>
      <c r="S186">
        <f t="shared" si="15"/>
        <v>0</v>
      </c>
      <c r="T186">
        <f t="shared" si="15"/>
        <v>0</v>
      </c>
      <c r="U186">
        <f t="shared" si="14"/>
        <v>0</v>
      </c>
      <c r="V186">
        <f t="shared" si="14"/>
        <v>0</v>
      </c>
      <c r="W186">
        <f t="shared" si="14"/>
        <v>0</v>
      </c>
      <c r="X186">
        <f t="shared" si="14"/>
        <v>0</v>
      </c>
      <c r="Y186">
        <f t="shared" si="14"/>
        <v>0</v>
      </c>
      <c r="AA186">
        <f t="shared" si="17"/>
        <v>1</v>
      </c>
      <c r="AB186">
        <f t="shared" si="17"/>
        <v>1</v>
      </c>
      <c r="AC186">
        <f t="shared" si="17"/>
        <v>1</v>
      </c>
      <c r="AD186">
        <f t="shared" si="17"/>
        <v>1</v>
      </c>
      <c r="AE186">
        <f t="shared" si="17"/>
        <v>1</v>
      </c>
      <c r="AF186">
        <f t="shared" si="16"/>
        <v>1</v>
      </c>
      <c r="AG186">
        <f t="shared" si="16"/>
        <v>1</v>
      </c>
      <c r="AH186">
        <f t="shared" si="16"/>
        <v>1</v>
      </c>
      <c r="AI186">
        <f t="shared" si="16"/>
        <v>1</v>
      </c>
      <c r="AJ186">
        <f t="shared" si="16"/>
        <v>1</v>
      </c>
    </row>
    <row r="187" spans="1:36" ht="15.5" x14ac:dyDescent="0.35">
      <c r="A187" s="49" t="s">
        <v>200</v>
      </c>
      <c r="B187" s="25">
        <f>PIF!AB187</f>
        <v>1</v>
      </c>
      <c r="C187">
        <f>PIF!AF187</f>
        <v>0</v>
      </c>
      <c r="D187" s="47">
        <f>Prev!B185</f>
        <v>0.54300961315805696</v>
      </c>
      <c r="E187" s="47">
        <f>Prev!E185</f>
        <v>0.53051549524469432</v>
      </c>
      <c r="F187" s="47">
        <f>Prev!H185</f>
        <v>0.5198137293098779</v>
      </c>
      <c r="G187" s="47">
        <f>Prev!K185</f>
        <v>0.50779985516997528</v>
      </c>
      <c r="H187" s="47">
        <f>Prev!N185</f>
        <v>0.49564993508405786</v>
      </c>
      <c r="I187" s="47">
        <f>Prev!Q185</f>
        <v>0.48337264398313079</v>
      </c>
      <c r="J187" s="47">
        <f>Prev!T185</f>
        <v>0.47097763833298534</v>
      </c>
      <c r="K187" s="47">
        <f>Prev!W185</f>
        <v>0.45847554340640256</v>
      </c>
      <c r="L187" s="47">
        <f>Prev!Z185</f>
        <v>0.44587793305763901</v>
      </c>
      <c r="M187" s="47">
        <f>Prev!AC185</f>
        <v>0.43319730199846435</v>
      </c>
      <c r="P187">
        <f t="shared" si="15"/>
        <v>0</v>
      </c>
      <c r="Q187">
        <f t="shared" si="15"/>
        <v>0</v>
      </c>
      <c r="R187">
        <f t="shared" si="15"/>
        <v>0</v>
      </c>
      <c r="S187">
        <f t="shared" si="15"/>
        <v>0</v>
      </c>
      <c r="T187">
        <f t="shared" si="15"/>
        <v>0</v>
      </c>
      <c r="U187">
        <f t="shared" si="14"/>
        <v>0</v>
      </c>
      <c r="V187">
        <f t="shared" si="14"/>
        <v>0</v>
      </c>
      <c r="W187">
        <f t="shared" si="14"/>
        <v>0</v>
      </c>
      <c r="X187">
        <f t="shared" si="14"/>
        <v>0</v>
      </c>
      <c r="Y187">
        <f t="shared" si="14"/>
        <v>0</v>
      </c>
      <c r="AA187">
        <f t="shared" si="17"/>
        <v>1</v>
      </c>
      <c r="AB187">
        <f t="shared" si="17"/>
        <v>1</v>
      </c>
      <c r="AC187">
        <f t="shared" si="17"/>
        <v>1</v>
      </c>
      <c r="AD187">
        <f t="shared" si="17"/>
        <v>1</v>
      </c>
      <c r="AE187">
        <f t="shared" si="17"/>
        <v>1</v>
      </c>
      <c r="AF187">
        <f t="shared" si="16"/>
        <v>1</v>
      </c>
      <c r="AG187">
        <f t="shared" si="16"/>
        <v>1</v>
      </c>
      <c r="AH187">
        <f t="shared" si="16"/>
        <v>1</v>
      </c>
      <c r="AI187">
        <f t="shared" si="16"/>
        <v>1</v>
      </c>
      <c r="AJ187">
        <f t="shared" si="16"/>
        <v>1</v>
      </c>
    </row>
    <row r="188" spans="1:36" ht="15.5" x14ac:dyDescent="0.35">
      <c r="A188" s="49" t="s">
        <v>201</v>
      </c>
      <c r="B188" s="25">
        <f>PIF!AB188</f>
        <v>1</v>
      </c>
      <c r="C188">
        <f>PIF!AF188</f>
        <v>0</v>
      </c>
      <c r="D188" s="47">
        <f>Prev!B186</f>
        <v>0.54300961315805663</v>
      </c>
      <c r="E188" s="47">
        <f>Prev!E186</f>
        <v>0.53051549524469399</v>
      </c>
      <c r="F188" s="47">
        <f>Prev!H186</f>
        <v>0.5198137293098779</v>
      </c>
      <c r="G188" s="47">
        <f>Prev!K186</f>
        <v>0.50779985516997528</v>
      </c>
      <c r="H188" s="47">
        <f>Prev!N186</f>
        <v>0.49564993508405814</v>
      </c>
      <c r="I188" s="47">
        <f>Prev!Q186</f>
        <v>0.48337264398313079</v>
      </c>
      <c r="J188" s="47">
        <f>Prev!T186</f>
        <v>0.47097763833298545</v>
      </c>
      <c r="K188" s="47">
        <f>Prev!W186</f>
        <v>0.45847554340640273</v>
      </c>
      <c r="L188" s="47">
        <f>Prev!Z186</f>
        <v>0.44587793305763868</v>
      </c>
      <c r="M188" s="47">
        <f>Prev!AC186</f>
        <v>0.43319730199846451</v>
      </c>
      <c r="P188">
        <f t="shared" si="15"/>
        <v>0</v>
      </c>
      <c r="Q188">
        <f t="shared" si="15"/>
        <v>0</v>
      </c>
      <c r="R188">
        <f t="shared" si="15"/>
        <v>0</v>
      </c>
      <c r="S188">
        <f t="shared" si="15"/>
        <v>0</v>
      </c>
      <c r="T188">
        <f t="shared" si="15"/>
        <v>0</v>
      </c>
      <c r="U188">
        <f t="shared" si="14"/>
        <v>0</v>
      </c>
      <c r="V188">
        <f t="shared" si="14"/>
        <v>0</v>
      </c>
      <c r="W188">
        <f t="shared" si="14"/>
        <v>0</v>
      </c>
      <c r="X188">
        <f t="shared" si="14"/>
        <v>0</v>
      </c>
      <c r="Y188">
        <f t="shared" si="14"/>
        <v>0</v>
      </c>
      <c r="AA188">
        <f t="shared" si="17"/>
        <v>1</v>
      </c>
      <c r="AB188">
        <f t="shared" si="17"/>
        <v>1</v>
      </c>
      <c r="AC188">
        <f t="shared" si="17"/>
        <v>1</v>
      </c>
      <c r="AD188">
        <f t="shared" si="17"/>
        <v>1</v>
      </c>
      <c r="AE188">
        <f t="shared" si="17"/>
        <v>1</v>
      </c>
      <c r="AF188">
        <f t="shared" si="16"/>
        <v>1</v>
      </c>
      <c r="AG188">
        <f t="shared" si="16"/>
        <v>1</v>
      </c>
      <c r="AH188">
        <f t="shared" si="16"/>
        <v>1</v>
      </c>
      <c r="AI188">
        <f t="shared" si="16"/>
        <v>1</v>
      </c>
      <c r="AJ188">
        <f t="shared" si="16"/>
        <v>1</v>
      </c>
    </row>
    <row r="189" spans="1:36" ht="15.5" x14ac:dyDescent="0.35">
      <c r="A189" s="49" t="s">
        <v>202</v>
      </c>
      <c r="B189" s="25">
        <f>PIF!AB189</f>
        <v>1</v>
      </c>
      <c r="C189">
        <f>PIF!AF189</f>
        <v>0</v>
      </c>
      <c r="D189" s="47">
        <f>Prev!B187</f>
        <v>0.54300961315805696</v>
      </c>
      <c r="E189" s="47">
        <f>Prev!E187</f>
        <v>0.53051549524469421</v>
      </c>
      <c r="F189" s="47">
        <f>Prev!H187</f>
        <v>0.51981372930987813</v>
      </c>
      <c r="G189" s="47">
        <f>Prev!K187</f>
        <v>0.50779985516997528</v>
      </c>
      <c r="H189" s="47">
        <f>Prev!N187</f>
        <v>0.49564993508405769</v>
      </c>
      <c r="I189" s="47">
        <f>Prev!Q187</f>
        <v>0.48337264398313073</v>
      </c>
      <c r="J189" s="47">
        <f>Prev!T187</f>
        <v>0.47097763833298578</v>
      </c>
      <c r="K189" s="47">
        <f>Prev!W187</f>
        <v>0.45847554340640284</v>
      </c>
      <c r="L189" s="47">
        <f>Prev!Z187</f>
        <v>0.44587793305763884</v>
      </c>
      <c r="M189" s="47">
        <f>Prev!AC187</f>
        <v>0.43319730199846462</v>
      </c>
      <c r="P189">
        <f t="shared" si="15"/>
        <v>0</v>
      </c>
      <c r="Q189">
        <f t="shared" si="15"/>
        <v>0</v>
      </c>
      <c r="R189">
        <f t="shared" si="15"/>
        <v>0</v>
      </c>
      <c r="S189">
        <f t="shared" si="15"/>
        <v>0</v>
      </c>
      <c r="T189">
        <f t="shared" si="15"/>
        <v>0</v>
      </c>
      <c r="U189">
        <f t="shared" si="14"/>
        <v>0</v>
      </c>
      <c r="V189">
        <f t="shared" si="14"/>
        <v>0</v>
      </c>
      <c r="W189">
        <f t="shared" si="14"/>
        <v>0</v>
      </c>
      <c r="X189">
        <f t="shared" si="14"/>
        <v>0</v>
      </c>
      <c r="Y189">
        <f t="shared" si="14"/>
        <v>0</v>
      </c>
      <c r="AA189">
        <f t="shared" si="17"/>
        <v>1</v>
      </c>
      <c r="AB189">
        <f t="shared" si="17"/>
        <v>1</v>
      </c>
      <c r="AC189">
        <f t="shared" si="17"/>
        <v>1</v>
      </c>
      <c r="AD189">
        <f t="shared" si="17"/>
        <v>1</v>
      </c>
      <c r="AE189">
        <f t="shared" si="17"/>
        <v>1</v>
      </c>
      <c r="AF189">
        <f t="shared" si="16"/>
        <v>1</v>
      </c>
      <c r="AG189">
        <f t="shared" si="16"/>
        <v>1</v>
      </c>
      <c r="AH189">
        <f t="shared" si="16"/>
        <v>1</v>
      </c>
      <c r="AI189">
        <f t="shared" si="16"/>
        <v>1</v>
      </c>
      <c r="AJ189">
        <f t="shared" si="16"/>
        <v>1</v>
      </c>
    </row>
    <row r="190" spans="1:36" ht="15.5" x14ac:dyDescent="0.35">
      <c r="A190" s="49" t="s">
        <v>203</v>
      </c>
      <c r="B190" s="25">
        <f>PIF!AB190</f>
        <v>1</v>
      </c>
      <c r="C190">
        <f>PIF!AF190</f>
        <v>0</v>
      </c>
      <c r="D190" s="47">
        <f>Prev!B188</f>
        <v>0.54300961315805685</v>
      </c>
      <c r="E190" s="47">
        <f>Prev!E188</f>
        <v>0.53051549524469432</v>
      </c>
      <c r="F190" s="47">
        <f>Prev!H188</f>
        <v>0.51981372930987813</v>
      </c>
      <c r="G190" s="47">
        <f>Prev!K188</f>
        <v>0.50779985516997561</v>
      </c>
      <c r="H190" s="47">
        <f>Prev!N188</f>
        <v>0.49564993508405808</v>
      </c>
      <c r="I190" s="47">
        <f>Prev!Q188</f>
        <v>0.48337264398313107</v>
      </c>
      <c r="J190" s="47">
        <f>Prev!T188</f>
        <v>0.47097763833298578</v>
      </c>
      <c r="K190" s="47">
        <f>Prev!W188</f>
        <v>0.45847554340640245</v>
      </c>
      <c r="L190" s="47">
        <f>Prev!Z188</f>
        <v>0.44587793305763868</v>
      </c>
      <c r="M190" s="47">
        <f>Prev!AC188</f>
        <v>0.43319730199846462</v>
      </c>
      <c r="P190">
        <f t="shared" si="15"/>
        <v>0</v>
      </c>
      <c r="Q190">
        <f t="shared" si="15"/>
        <v>0</v>
      </c>
      <c r="R190">
        <f t="shared" si="15"/>
        <v>0</v>
      </c>
      <c r="S190">
        <f t="shared" si="15"/>
        <v>0</v>
      </c>
      <c r="T190">
        <f t="shared" si="15"/>
        <v>0</v>
      </c>
      <c r="U190">
        <f t="shared" si="14"/>
        <v>0</v>
      </c>
      <c r="V190">
        <f t="shared" si="14"/>
        <v>0</v>
      </c>
      <c r="W190">
        <f t="shared" si="14"/>
        <v>0</v>
      </c>
      <c r="X190">
        <f t="shared" si="14"/>
        <v>0</v>
      </c>
      <c r="Y190">
        <f t="shared" si="14"/>
        <v>0</v>
      </c>
      <c r="AA190">
        <f t="shared" si="17"/>
        <v>1</v>
      </c>
      <c r="AB190">
        <f t="shared" si="17"/>
        <v>1</v>
      </c>
      <c r="AC190">
        <f t="shared" si="17"/>
        <v>1</v>
      </c>
      <c r="AD190">
        <f t="shared" si="17"/>
        <v>1</v>
      </c>
      <c r="AE190">
        <f t="shared" si="17"/>
        <v>1</v>
      </c>
      <c r="AF190">
        <f t="shared" si="16"/>
        <v>1</v>
      </c>
      <c r="AG190">
        <f t="shared" si="16"/>
        <v>1</v>
      </c>
      <c r="AH190">
        <f t="shared" si="16"/>
        <v>1</v>
      </c>
      <c r="AI190">
        <f t="shared" si="16"/>
        <v>1</v>
      </c>
      <c r="AJ190">
        <f t="shared" si="16"/>
        <v>1</v>
      </c>
    </row>
    <row r="191" spans="1:36" ht="15.5" x14ac:dyDescent="0.35">
      <c r="A191" s="49" t="s">
        <v>204</v>
      </c>
      <c r="B191" s="25">
        <f>PIF!AB191</f>
        <v>1</v>
      </c>
      <c r="C191">
        <f>PIF!AF191</f>
        <v>0</v>
      </c>
      <c r="D191" s="47">
        <f>Prev!B189</f>
        <v>0.54300961315805685</v>
      </c>
      <c r="E191" s="47">
        <f>Prev!E189</f>
        <v>0.53051549524469432</v>
      </c>
      <c r="F191" s="47">
        <f>Prev!H189</f>
        <v>0.51981372930987813</v>
      </c>
      <c r="G191" s="47">
        <f>Prev!K189</f>
        <v>0.50779985516997561</v>
      </c>
      <c r="H191" s="47">
        <f>Prev!N189</f>
        <v>0.49564993508405808</v>
      </c>
      <c r="I191" s="47">
        <f>Prev!Q189</f>
        <v>0.48337264398313107</v>
      </c>
      <c r="J191" s="47">
        <f>Prev!T189</f>
        <v>0.47097763833298578</v>
      </c>
      <c r="K191" s="47">
        <f>Prev!W189</f>
        <v>0.45847554340640245</v>
      </c>
      <c r="L191" s="47">
        <f>Prev!Z189</f>
        <v>0.44587793305763868</v>
      </c>
      <c r="M191" s="47">
        <f>Prev!AC189</f>
        <v>0.43319730199846462</v>
      </c>
      <c r="P191">
        <f t="shared" si="15"/>
        <v>0</v>
      </c>
      <c r="Q191">
        <f t="shared" si="15"/>
        <v>0</v>
      </c>
      <c r="R191">
        <f t="shared" si="15"/>
        <v>0</v>
      </c>
      <c r="S191">
        <f t="shared" si="15"/>
        <v>0</v>
      </c>
      <c r="T191">
        <f t="shared" si="15"/>
        <v>0</v>
      </c>
      <c r="U191">
        <f t="shared" si="14"/>
        <v>0</v>
      </c>
      <c r="V191">
        <f t="shared" si="14"/>
        <v>0</v>
      </c>
      <c r="W191">
        <f t="shared" si="14"/>
        <v>0</v>
      </c>
      <c r="X191">
        <f t="shared" si="14"/>
        <v>0</v>
      </c>
      <c r="Y191">
        <f t="shared" si="14"/>
        <v>0</v>
      </c>
      <c r="AA191">
        <f t="shared" si="17"/>
        <v>1</v>
      </c>
      <c r="AB191">
        <f t="shared" si="17"/>
        <v>1</v>
      </c>
      <c r="AC191">
        <f t="shared" si="17"/>
        <v>1</v>
      </c>
      <c r="AD191">
        <f t="shared" si="17"/>
        <v>1</v>
      </c>
      <c r="AE191">
        <f t="shared" si="17"/>
        <v>1</v>
      </c>
      <c r="AF191">
        <f t="shared" si="16"/>
        <v>1</v>
      </c>
      <c r="AG191">
        <f t="shared" si="16"/>
        <v>1</v>
      </c>
      <c r="AH191">
        <f t="shared" si="16"/>
        <v>1</v>
      </c>
      <c r="AI191">
        <f t="shared" si="16"/>
        <v>1</v>
      </c>
      <c r="AJ191">
        <f t="shared" si="16"/>
        <v>1</v>
      </c>
    </row>
    <row r="192" spans="1:36" ht="15.5" x14ac:dyDescent="0.35">
      <c r="A192" s="49" t="s">
        <v>205</v>
      </c>
      <c r="B192" s="25">
        <f>PIF!AB192</f>
        <v>1</v>
      </c>
      <c r="C192">
        <f>PIF!AF192</f>
        <v>0</v>
      </c>
      <c r="D192" s="47">
        <f>Prev!B190</f>
        <v>0.54300961315805685</v>
      </c>
      <c r="E192" s="47">
        <f>Prev!E190</f>
        <v>0.53051549524469432</v>
      </c>
      <c r="F192" s="47">
        <f>Prev!H190</f>
        <v>0.51981372930987813</v>
      </c>
      <c r="G192" s="47">
        <f>Prev!K190</f>
        <v>0.50779985516997561</v>
      </c>
      <c r="H192" s="47">
        <f>Prev!N190</f>
        <v>0.49564993508405808</v>
      </c>
      <c r="I192" s="47">
        <f>Prev!Q190</f>
        <v>0.48337264398313107</v>
      </c>
      <c r="J192" s="47">
        <f>Prev!T190</f>
        <v>0.47097763833298578</v>
      </c>
      <c r="K192" s="47">
        <f>Prev!W190</f>
        <v>0.45847554340640245</v>
      </c>
      <c r="L192" s="47">
        <f>Prev!Z190</f>
        <v>0.44587793305763868</v>
      </c>
      <c r="M192" s="47">
        <f>Prev!AC190</f>
        <v>0.43319730199846462</v>
      </c>
      <c r="P192">
        <f t="shared" si="15"/>
        <v>0</v>
      </c>
      <c r="Q192">
        <f t="shared" si="15"/>
        <v>0</v>
      </c>
      <c r="R192">
        <f t="shared" si="15"/>
        <v>0</v>
      </c>
      <c r="S192">
        <f t="shared" si="15"/>
        <v>0</v>
      </c>
      <c r="T192">
        <f t="shared" si="15"/>
        <v>0</v>
      </c>
      <c r="U192">
        <f t="shared" si="14"/>
        <v>0</v>
      </c>
      <c r="V192">
        <f t="shared" si="14"/>
        <v>0</v>
      </c>
      <c r="W192">
        <f t="shared" si="14"/>
        <v>0</v>
      </c>
      <c r="X192">
        <f t="shared" si="14"/>
        <v>0</v>
      </c>
      <c r="Y192">
        <f t="shared" si="14"/>
        <v>0</v>
      </c>
      <c r="AA192">
        <f t="shared" si="17"/>
        <v>1</v>
      </c>
      <c r="AB192">
        <f t="shared" si="17"/>
        <v>1</v>
      </c>
      <c r="AC192">
        <f t="shared" si="17"/>
        <v>1</v>
      </c>
      <c r="AD192">
        <f t="shared" si="17"/>
        <v>1</v>
      </c>
      <c r="AE192">
        <f t="shared" si="17"/>
        <v>1</v>
      </c>
      <c r="AF192">
        <f t="shared" si="16"/>
        <v>1</v>
      </c>
      <c r="AG192">
        <f t="shared" si="16"/>
        <v>1</v>
      </c>
      <c r="AH192">
        <f t="shared" si="16"/>
        <v>1</v>
      </c>
      <c r="AI192">
        <f t="shared" si="16"/>
        <v>1</v>
      </c>
      <c r="AJ192">
        <f t="shared" si="16"/>
        <v>1</v>
      </c>
    </row>
    <row r="193" spans="1:36" ht="15.5" x14ac:dyDescent="0.35">
      <c r="A193" s="49" t="s">
        <v>206</v>
      </c>
      <c r="B193" s="25">
        <f>PIF!AB193</f>
        <v>1</v>
      </c>
      <c r="C193">
        <f>PIF!AF193</f>
        <v>0</v>
      </c>
      <c r="D193" s="47">
        <f>Prev!B191</f>
        <v>0.54300961315805685</v>
      </c>
      <c r="E193" s="47">
        <f>Prev!E191</f>
        <v>0.53051549524469432</v>
      </c>
      <c r="F193" s="47">
        <f>Prev!H191</f>
        <v>0.51981372930987813</v>
      </c>
      <c r="G193" s="47">
        <f>Prev!K191</f>
        <v>0.50779985516997561</v>
      </c>
      <c r="H193" s="47">
        <f>Prev!N191</f>
        <v>0.49564993508405808</v>
      </c>
      <c r="I193" s="47">
        <f>Prev!Q191</f>
        <v>0.48337264398313107</v>
      </c>
      <c r="J193" s="47">
        <f>Prev!T191</f>
        <v>0.47097763833298578</v>
      </c>
      <c r="K193" s="47">
        <f>Prev!W191</f>
        <v>0.45847554340640245</v>
      </c>
      <c r="L193" s="47">
        <f>Prev!Z191</f>
        <v>0.44587793305763868</v>
      </c>
      <c r="M193" s="47">
        <f>Prev!AC191</f>
        <v>0.43319730199846462</v>
      </c>
      <c r="P193">
        <f t="shared" si="15"/>
        <v>0</v>
      </c>
      <c r="Q193">
        <f t="shared" si="15"/>
        <v>0</v>
      </c>
      <c r="R193">
        <f t="shared" si="15"/>
        <v>0</v>
      </c>
      <c r="S193">
        <f t="shared" si="15"/>
        <v>0</v>
      </c>
      <c r="T193">
        <f t="shared" si="15"/>
        <v>0</v>
      </c>
      <c r="U193">
        <f t="shared" si="14"/>
        <v>0</v>
      </c>
      <c r="V193">
        <f t="shared" si="14"/>
        <v>0</v>
      </c>
      <c r="W193">
        <f t="shared" si="14"/>
        <v>0</v>
      </c>
      <c r="X193">
        <f t="shared" si="14"/>
        <v>0</v>
      </c>
      <c r="Y193">
        <f t="shared" si="14"/>
        <v>0</v>
      </c>
      <c r="AA193">
        <f t="shared" si="17"/>
        <v>1</v>
      </c>
      <c r="AB193">
        <f t="shared" si="17"/>
        <v>1</v>
      </c>
      <c r="AC193">
        <f t="shared" si="17"/>
        <v>1</v>
      </c>
      <c r="AD193">
        <f t="shared" si="17"/>
        <v>1</v>
      </c>
      <c r="AE193">
        <f t="shared" si="17"/>
        <v>1</v>
      </c>
      <c r="AF193">
        <f t="shared" si="16"/>
        <v>1</v>
      </c>
      <c r="AG193">
        <f t="shared" si="16"/>
        <v>1</v>
      </c>
      <c r="AH193">
        <f t="shared" si="16"/>
        <v>1</v>
      </c>
      <c r="AI193">
        <f t="shared" si="16"/>
        <v>1</v>
      </c>
      <c r="AJ193">
        <f t="shared" si="16"/>
        <v>1</v>
      </c>
    </row>
    <row r="194" spans="1:36" ht="15.5" x14ac:dyDescent="0.35">
      <c r="A194" s="49" t="s">
        <v>207</v>
      </c>
      <c r="B194" s="25">
        <f>PIF!AB194</f>
        <v>1</v>
      </c>
      <c r="C194">
        <f>PIF!AF194</f>
        <v>0</v>
      </c>
      <c r="D194" s="47">
        <f>Prev!B192</f>
        <v>0.54300961315805685</v>
      </c>
      <c r="E194" s="47">
        <f>Prev!E192</f>
        <v>0.53051549524469432</v>
      </c>
      <c r="F194" s="47">
        <f>Prev!H192</f>
        <v>0.51981372930987813</v>
      </c>
      <c r="G194" s="47">
        <f>Prev!K192</f>
        <v>0.50779985516997561</v>
      </c>
      <c r="H194" s="47">
        <f>Prev!N192</f>
        <v>0.49564993508405808</v>
      </c>
      <c r="I194" s="47">
        <f>Prev!Q192</f>
        <v>0.48337264398313107</v>
      </c>
      <c r="J194" s="47">
        <f>Prev!T192</f>
        <v>0.47097763833298578</v>
      </c>
      <c r="K194" s="47">
        <f>Prev!W192</f>
        <v>0.45847554340640245</v>
      </c>
      <c r="L194" s="47">
        <f>Prev!Z192</f>
        <v>0.44587793305763868</v>
      </c>
      <c r="M194" s="47">
        <f>Prev!AC192</f>
        <v>0.43319730199846462</v>
      </c>
      <c r="P194">
        <f t="shared" si="15"/>
        <v>0</v>
      </c>
      <c r="Q194">
        <f t="shared" si="15"/>
        <v>0</v>
      </c>
      <c r="R194">
        <f t="shared" si="15"/>
        <v>0</v>
      </c>
      <c r="S194">
        <f t="shared" si="15"/>
        <v>0</v>
      </c>
      <c r="T194">
        <f t="shared" si="15"/>
        <v>0</v>
      </c>
      <c r="U194">
        <f t="shared" si="14"/>
        <v>0</v>
      </c>
      <c r="V194">
        <f t="shared" si="14"/>
        <v>0</v>
      </c>
      <c r="W194">
        <f t="shared" si="14"/>
        <v>0</v>
      </c>
      <c r="X194">
        <f t="shared" si="14"/>
        <v>0</v>
      </c>
      <c r="Y194">
        <f t="shared" si="14"/>
        <v>0</v>
      </c>
      <c r="AA194">
        <f t="shared" si="17"/>
        <v>1</v>
      </c>
      <c r="AB194">
        <f t="shared" si="17"/>
        <v>1</v>
      </c>
      <c r="AC194">
        <f t="shared" si="17"/>
        <v>1</v>
      </c>
      <c r="AD194">
        <f t="shared" si="17"/>
        <v>1</v>
      </c>
      <c r="AE194">
        <f t="shared" si="17"/>
        <v>1</v>
      </c>
      <c r="AF194">
        <f t="shared" si="16"/>
        <v>1</v>
      </c>
      <c r="AG194">
        <f t="shared" si="16"/>
        <v>1</v>
      </c>
      <c r="AH194">
        <f t="shared" si="16"/>
        <v>1</v>
      </c>
      <c r="AI194">
        <f t="shared" si="16"/>
        <v>1</v>
      </c>
      <c r="AJ194">
        <f t="shared" si="16"/>
        <v>1</v>
      </c>
    </row>
    <row r="195" spans="1:36" ht="15.5" x14ac:dyDescent="0.35">
      <c r="A195" s="49" t="s">
        <v>208</v>
      </c>
      <c r="B195" s="25">
        <f>PIF!AB195</f>
        <v>1</v>
      </c>
      <c r="C195">
        <f>PIF!AF195</f>
        <v>0</v>
      </c>
      <c r="D195" s="47">
        <f>Prev!B193</f>
        <v>0.54300961315805685</v>
      </c>
      <c r="E195" s="47">
        <f>Prev!E193</f>
        <v>0.53051549524469432</v>
      </c>
      <c r="F195" s="47">
        <f>Prev!H193</f>
        <v>0.51981372930987813</v>
      </c>
      <c r="G195" s="47">
        <f>Prev!K193</f>
        <v>0.50779985516997561</v>
      </c>
      <c r="H195" s="47">
        <f>Prev!N193</f>
        <v>0.49564993508405808</v>
      </c>
      <c r="I195" s="47">
        <f>Prev!Q193</f>
        <v>0.48337264398313107</v>
      </c>
      <c r="J195" s="47">
        <f>Prev!T193</f>
        <v>0.47097763833298578</v>
      </c>
      <c r="K195" s="47">
        <f>Prev!W193</f>
        <v>0.45847554340640245</v>
      </c>
      <c r="L195" s="47">
        <f>Prev!Z193</f>
        <v>0.44587793305763868</v>
      </c>
      <c r="M195" s="47">
        <f>Prev!AC193</f>
        <v>0.43319730199846462</v>
      </c>
      <c r="P195">
        <f t="shared" si="15"/>
        <v>0</v>
      </c>
      <c r="Q195">
        <f t="shared" si="15"/>
        <v>0</v>
      </c>
      <c r="R195">
        <f t="shared" si="15"/>
        <v>0</v>
      </c>
      <c r="S195">
        <f t="shared" si="15"/>
        <v>0</v>
      </c>
      <c r="T195">
        <f t="shared" si="15"/>
        <v>0</v>
      </c>
      <c r="U195">
        <f t="shared" si="14"/>
        <v>0</v>
      </c>
      <c r="V195">
        <f t="shared" si="14"/>
        <v>0</v>
      </c>
      <c r="W195">
        <f t="shared" si="14"/>
        <v>0</v>
      </c>
      <c r="X195">
        <f t="shared" si="14"/>
        <v>0</v>
      </c>
      <c r="Y195">
        <f t="shared" si="14"/>
        <v>0</v>
      </c>
      <c r="AA195">
        <f t="shared" si="17"/>
        <v>1</v>
      </c>
      <c r="AB195">
        <f t="shared" si="17"/>
        <v>1</v>
      </c>
      <c r="AC195">
        <f t="shared" si="17"/>
        <v>1</v>
      </c>
      <c r="AD195">
        <f t="shared" si="17"/>
        <v>1</v>
      </c>
      <c r="AE195">
        <f t="shared" si="17"/>
        <v>1</v>
      </c>
      <c r="AF195">
        <f t="shared" si="16"/>
        <v>1</v>
      </c>
      <c r="AG195">
        <f t="shared" si="16"/>
        <v>1</v>
      </c>
      <c r="AH195">
        <f t="shared" si="16"/>
        <v>1</v>
      </c>
      <c r="AI195">
        <f t="shared" si="16"/>
        <v>1</v>
      </c>
      <c r="AJ195">
        <f t="shared" si="16"/>
        <v>1</v>
      </c>
    </row>
    <row r="196" spans="1:36" ht="15.5" x14ac:dyDescent="0.35">
      <c r="A196" s="49" t="s">
        <v>209</v>
      </c>
      <c r="B196" s="25">
        <f>PIF!AB196</f>
        <v>1</v>
      </c>
      <c r="C196">
        <f>PIF!AF196</f>
        <v>0</v>
      </c>
      <c r="D196" s="47">
        <f>Prev!B194</f>
        <v>0.54300961315805685</v>
      </c>
      <c r="E196" s="47">
        <f>Prev!E194</f>
        <v>0.53051549524469432</v>
      </c>
      <c r="F196" s="47">
        <f>Prev!H194</f>
        <v>0.51981372930987813</v>
      </c>
      <c r="G196" s="47">
        <f>Prev!K194</f>
        <v>0.50779985516997561</v>
      </c>
      <c r="H196" s="47">
        <f>Prev!N194</f>
        <v>0.49564993508405808</v>
      </c>
      <c r="I196" s="47">
        <f>Prev!Q194</f>
        <v>0.48337264398313107</v>
      </c>
      <c r="J196" s="47">
        <f>Prev!T194</f>
        <v>0.47097763833298578</v>
      </c>
      <c r="K196" s="47">
        <f>Prev!W194</f>
        <v>0.45847554340640245</v>
      </c>
      <c r="L196" s="47">
        <f>Prev!Z194</f>
        <v>0.44587793305763868</v>
      </c>
      <c r="M196" s="47">
        <f>Prev!AC194</f>
        <v>0.43319730199846462</v>
      </c>
      <c r="P196">
        <f t="shared" si="15"/>
        <v>0</v>
      </c>
      <c r="Q196">
        <f t="shared" si="15"/>
        <v>0</v>
      </c>
      <c r="R196">
        <f t="shared" si="15"/>
        <v>0</v>
      </c>
      <c r="S196">
        <f t="shared" si="15"/>
        <v>0</v>
      </c>
      <c r="T196">
        <f t="shared" si="15"/>
        <v>0</v>
      </c>
      <c r="U196">
        <f t="shared" si="14"/>
        <v>0</v>
      </c>
      <c r="V196">
        <f t="shared" si="14"/>
        <v>0</v>
      </c>
      <c r="W196">
        <f t="shared" si="14"/>
        <v>0</v>
      </c>
      <c r="X196">
        <f t="shared" si="14"/>
        <v>0</v>
      </c>
      <c r="Y196">
        <f t="shared" si="14"/>
        <v>0</v>
      </c>
      <c r="AA196">
        <f t="shared" si="17"/>
        <v>1</v>
      </c>
      <c r="AB196">
        <f t="shared" si="17"/>
        <v>1</v>
      </c>
      <c r="AC196">
        <f t="shared" si="17"/>
        <v>1</v>
      </c>
      <c r="AD196">
        <f t="shared" si="17"/>
        <v>1</v>
      </c>
      <c r="AE196">
        <f t="shared" si="17"/>
        <v>1</v>
      </c>
      <c r="AF196">
        <f t="shared" si="16"/>
        <v>1</v>
      </c>
      <c r="AG196">
        <f t="shared" si="16"/>
        <v>1</v>
      </c>
      <c r="AH196">
        <f t="shared" si="16"/>
        <v>1</v>
      </c>
      <c r="AI196">
        <f t="shared" si="16"/>
        <v>1</v>
      </c>
      <c r="AJ196">
        <f t="shared" si="16"/>
        <v>1</v>
      </c>
    </row>
    <row r="197" spans="1:36" ht="15.5" x14ac:dyDescent="0.35">
      <c r="A197" s="49" t="s">
        <v>210</v>
      </c>
      <c r="B197" s="25">
        <f>PIF!AB197</f>
        <v>1</v>
      </c>
      <c r="C197">
        <f>PIF!AF197</f>
        <v>0</v>
      </c>
      <c r="D197" s="47">
        <f>Prev!B195</f>
        <v>0.54300961315805685</v>
      </c>
      <c r="E197" s="47">
        <f>Prev!E195</f>
        <v>0.53051549524469432</v>
      </c>
      <c r="F197" s="47">
        <f>Prev!H195</f>
        <v>0.51981372930987813</v>
      </c>
      <c r="G197" s="47">
        <f>Prev!K195</f>
        <v>0.50779985516997561</v>
      </c>
      <c r="H197" s="47">
        <f>Prev!N195</f>
        <v>0.49564993508405808</v>
      </c>
      <c r="I197" s="47">
        <f>Prev!Q195</f>
        <v>0.48337264398313107</v>
      </c>
      <c r="J197" s="47">
        <f>Prev!T195</f>
        <v>0.47097763833298578</v>
      </c>
      <c r="K197" s="47">
        <f>Prev!W195</f>
        <v>0.45847554340640245</v>
      </c>
      <c r="L197" s="47">
        <f>Prev!Z195</f>
        <v>0.44587793305763868</v>
      </c>
      <c r="M197" s="47">
        <f>Prev!AC195</f>
        <v>0.43319730199846462</v>
      </c>
      <c r="P197">
        <f t="shared" si="15"/>
        <v>0</v>
      </c>
      <c r="Q197">
        <f t="shared" si="15"/>
        <v>0</v>
      </c>
      <c r="R197">
        <f t="shared" si="15"/>
        <v>0</v>
      </c>
      <c r="S197">
        <f t="shared" si="15"/>
        <v>0</v>
      </c>
      <c r="T197">
        <f t="shared" si="15"/>
        <v>0</v>
      </c>
      <c r="U197">
        <f t="shared" si="14"/>
        <v>0</v>
      </c>
      <c r="V197">
        <f t="shared" si="14"/>
        <v>0</v>
      </c>
      <c r="W197">
        <f t="shared" si="14"/>
        <v>0</v>
      </c>
      <c r="X197">
        <f t="shared" si="14"/>
        <v>0</v>
      </c>
      <c r="Y197">
        <f t="shared" si="14"/>
        <v>0</v>
      </c>
      <c r="AA197">
        <f t="shared" si="17"/>
        <v>1</v>
      </c>
      <c r="AB197">
        <f t="shared" si="17"/>
        <v>1</v>
      </c>
      <c r="AC197">
        <f t="shared" si="17"/>
        <v>1</v>
      </c>
      <c r="AD197">
        <f t="shared" si="17"/>
        <v>1</v>
      </c>
      <c r="AE197">
        <f t="shared" si="17"/>
        <v>1</v>
      </c>
      <c r="AF197">
        <f t="shared" si="16"/>
        <v>1</v>
      </c>
      <c r="AG197">
        <f t="shared" si="16"/>
        <v>1</v>
      </c>
      <c r="AH197">
        <f t="shared" si="16"/>
        <v>1</v>
      </c>
      <c r="AI197">
        <f t="shared" si="16"/>
        <v>1</v>
      </c>
      <c r="AJ197">
        <f t="shared" si="16"/>
        <v>1</v>
      </c>
    </row>
    <row r="198" spans="1:36" ht="15.5" x14ac:dyDescent="0.35">
      <c r="A198" s="49" t="s">
        <v>211</v>
      </c>
      <c r="B198" s="25">
        <f>PIF!AB198</f>
        <v>1</v>
      </c>
      <c r="C198">
        <f>PIF!AF198</f>
        <v>0</v>
      </c>
      <c r="D198" s="47">
        <f>Prev!B196</f>
        <v>0.54300961315805685</v>
      </c>
      <c r="E198" s="47">
        <f>Prev!E196</f>
        <v>0.53051549524469432</v>
      </c>
      <c r="F198" s="47">
        <f>Prev!H196</f>
        <v>0.51981372930987813</v>
      </c>
      <c r="G198" s="47">
        <f>Prev!K196</f>
        <v>0.50779985516997561</v>
      </c>
      <c r="H198" s="47">
        <f>Prev!N196</f>
        <v>0.49564993508405808</v>
      </c>
      <c r="I198" s="47">
        <f>Prev!Q196</f>
        <v>0.48337264398313107</v>
      </c>
      <c r="J198" s="47">
        <f>Prev!T196</f>
        <v>0.47097763833298578</v>
      </c>
      <c r="K198" s="47">
        <f>Prev!W196</f>
        <v>0.45847554340640245</v>
      </c>
      <c r="L198" s="47">
        <f>Prev!Z196</f>
        <v>0.44587793305763868</v>
      </c>
      <c r="M198" s="47">
        <f>Prev!AC196</f>
        <v>0.43319730199846462</v>
      </c>
      <c r="P198">
        <f t="shared" si="15"/>
        <v>0</v>
      </c>
      <c r="Q198">
        <f t="shared" si="15"/>
        <v>0</v>
      </c>
      <c r="R198">
        <f t="shared" si="15"/>
        <v>0</v>
      </c>
      <c r="S198">
        <f t="shared" si="15"/>
        <v>0</v>
      </c>
      <c r="T198">
        <f t="shared" si="15"/>
        <v>0</v>
      </c>
      <c r="U198">
        <f t="shared" si="14"/>
        <v>0</v>
      </c>
      <c r="V198">
        <f t="shared" si="14"/>
        <v>0</v>
      </c>
      <c r="W198">
        <f t="shared" si="14"/>
        <v>0</v>
      </c>
      <c r="X198">
        <f t="shared" si="14"/>
        <v>0</v>
      </c>
      <c r="Y198">
        <f t="shared" si="14"/>
        <v>0</v>
      </c>
      <c r="AA198">
        <f t="shared" si="17"/>
        <v>1</v>
      </c>
      <c r="AB198">
        <f t="shared" si="17"/>
        <v>1</v>
      </c>
      <c r="AC198">
        <f t="shared" si="17"/>
        <v>1</v>
      </c>
      <c r="AD198">
        <f t="shared" si="17"/>
        <v>1</v>
      </c>
      <c r="AE198">
        <f t="shared" si="17"/>
        <v>1</v>
      </c>
      <c r="AF198">
        <f t="shared" si="16"/>
        <v>1</v>
      </c>
      <c r="AG198">
        <f t="shared" si="16"/>
        <v>1</v>
      </c>
      <c r="AH198">
        <f t="shared" si="16"/>
        <v>1</v>
      </c>
      <c r="AI198">
        <f t="shared" si="16"/>
        <v>1</v>
      </c>
      <c r="AJ198">
        <f t="shared" si="16"/>
        <v>1</v>
      </c>
    </row>
    <row r="199" spans="1:36" ht="15.5" x14ac:dyDescent="0.35">
      <c r="A199" s="49" t="s">
        <v>212</v>
      </c>
      <c r="B199" s="25">
        <f>PIF!AB199</f>
        <v>1</v>
      </c>
      <c r="C199">
        <f>PIF!AF199</f>
        <v>0</v>
      </c>
      <c r="D199" s="47">
        <f>Prev!B197</f>
        <v>0.54300961315805685</v>
      </c>
      <c r="E199" s="47">
        <f>Prev!E197</f>
        <v>0.53051549524469432</v>
      </c>
      <c r="F199" s="47">
        <f>Prev!H197</f>
        <v>0.51981372930987813</v>
      </c>
      <c r="G199" s="47">
        <f>Prev!K197</f>
        <v>0.50779985516997561</v>
      </c>
      <c r="H199" s="47">
        <f>Prev!N197</f>
        <v>0.49564993508405808</v>
      </c>
      <c r="I199" s="47">
        <f>Prev!Q197</f>
        <v>0.48337264398313107</v>
      </c>
      <c r="J199" s="47">
        <f>Prev!T197</f>
        <v>0.47097763833298578</v>
      </c>
      <c r="K199" s="47">
        <f>Prev!W197</f>
        <v>0.45847554340640245</v>
      </c>
      <c r="L199" s="47">
        <f>Prev!Z197</f>
        <v>0.44587793305763868</v>
      </c>
      <c r="M199" s="47">
        <f>Prev!AC197</f>
        <v>0.43319730199846462</v>
      </c>
      <c r="P199">
        <f t="shared" si="15"/>
        <v>0</v>
      </c>
      <c r="Q199">
        <f t="shared" si="15"/>
        <v>0</v>
      </c>
      <c r="R199">
        <f t="shared" si="15"/>
        <v>0</v>
      </c>
      <c r="S199">
        <f t="shared" si="15"/>
        <v>0</v>
      </c>
      <c r="T199">
        <f t="shared" si="15"/>
        <v>0</v>
      </c>
      <c r="U199">
        <f t="shared" si="14"/>
        <v>0</v>
      </c>
      <c r="V199">
        <f t="shared" si="14"/>
        <v>0</v>
      </c>
      <c r="W199">
        <f t="shared" si="14"/>
        <v>0</v>
      </c>
      <c r="X199">
        <f t="shared" si="14"/>
        <v>0</v>
      </c>
      <c r="Y199">
        <f t="shared" si="14"/>
        <v>0</v>
      </c>
      <c r="AA199">
        <f t="shared" si="17"/>
        <v>1</v>
      </c>
      <c r="AB199">
        <f t="shared" si="17"/>
        <v>1</v>
      </c>
      <c r="AC199">
        <f t="shared" si="17"/>
        <v>1</v>
      </c>
      <c r="AD199">
        <f t="shared" si="17"/>
        <v>1</v>
      </c>
      <c r="AE199">
        <f t="shared" si="17"/>
        <v>1</v>
      </c>
      <c r="AF199">
        <f t="shared" si="16"/>
        <v>1</v>
      </c>
      <c r="AG199">
        <f t="shared" si="16"/>
        <v>1</v>
      </c>
      <c r="AH199">
        <f t="shared" si="16"/>
        <v>1</v>
      </c>
      <c r="AI199">
        <f t="shared" si="16"/>
        <v>1</v>
      </c>
      <c r="AJ199">
        <f t="shared" si="16"/>
        <v>1</v>
      </c>
    </row>
    <row r="200" spans="1:36" ht="15.5" x14ac:dyDescent="0.35">
      <c r="A200" s="49" t="s">
        <v>213</v>
      </c>
      <c r="B200" s="25">
        <f>PIF!AB200</f>
        <v>1</v>
      </c>
      <c r="C200">
        <f>PIF!AF200</f>
        <v>0</v>
      </c>
      <c r="D200" s="47">
        <f>Prev!B198</f>
        <v>0.54300961315805685</v>
      </c>
      <c r="E200" s="47">
        <f>Prev!E198</f>
        <v>0.53051549524469432</v>
      </c>
      <c r="F200" s="47">
        <f>Prev!H198</f>
        <v>0.51981372930987813</v>
      </c>
      <c r="G200" s="47">
        <f>Prev!K198</f>
        <v>0.50779985516997561</v>
      </c>
      <c r="H200" s="47">
        <f>Prev!N198</f>
        <v>0.49564993508405808</v>
      </c>
      <c r="I200" s="47">
        <f>Prev!Q198</f>
        <v>0.48337264398313107</v>
      </c>
      <c r="J200" s="47">
        <f>Prev!T198</f>
        <v>0.47097763833298578</v>
      </c>
      <c r="K200" s="47">
        <f>Prev!W198</f>
        <v>0.45847554340640245</v>
      </c>
      <c r="L200" s="47">
        <f>Prev!Z198</f>
        <v>0.44587793305763868</v>
      </c>
      <c r="M200" s="47">
        <f>Prev!AC198</f>
        <v>0.43319730199846462</v>
      </c>
      <c r="P200">
        <f t="shared" si="15"/>
        <v>0</v>
      </c>
      <c r="Q200">
        <f t="shared" si="15"/>
        <v>0</v>
      </c>
      <c r="R200">
        <f t="shared" si="15"/>
        <v>0</v>
      </c>
      <c r="S200">
        <f t="shared" si="15"/>
        <v>0</v>
      </c>
      <c r="T200">
        <f t="shared" si="15"/>
        <v>0</v>
      </c>
      <c r="U200">
        <f t="shared" si="14"/>
        <v>0</v>
      </c>
      <c r="V200">
        <f t="shared" si="14"/>
        <v>0</v>
      </c>
      <c r="W200">
        <f t="shared" si="14"/>
        <v>0</v>
      </c>
      <c r="X200">
        <f t="shared" si="14"/>
        <v>0</v>
      </c>
      <c r="Y200">
        <f t="shared" si="14"/>
        <v>0</v>
      </c>
      <c r="AA200">
        <f t="shared" si="17"/>
        <v>1</v>
      </c>
      <c r="AB200">
        <f t="shared" si="17"/>
        <v>1</v>
      </c>
      <c r="AC200">
        <f t="shared" si="17"/>
        <v>1</v>
      </c>
      <c r="AD200">
        <f t="shared" si="17"/>
        <v>1</v>
      </c>
      <c r="AE200">
        <f t="shared" si="17"/>
        <v>1</v>
      </c>
      <c r="AF200">
        <f t="shared" si="16"/>
        <v>1</v>
      </c>
      <c r="AG200">
        <f t="shared" si="16"/>
        <v>1</v>
      </c>
      <c r="AH200">
        <f t="shared" si="16"/>
        <v>1</v>
      </c>
      <c r="AI200">
        <f t="shared" si="16"/>
        <v>1</v>
      </c>
      <c r="AJ200">
        <f t="shared" si="16"/>
        <v>1</v>
      </c>
    </row>
    <row r="201" spans="1:36" ht="15.5" x14ac:dyDescent="0.35">
      <c r="A201" s="49" t="s">
        <v>214</v>
      </c>
      <c r="B201" s="25">
        <f>PIF!AB201</f>
        <v>1</v>
      </c>
      <c r="C201">
        <f>PIF!AF201</f>
        <v>0</v>
      </c>
      <c r="D201" s="47">
        <f>Prev!B199</f>
        <v>0.54300961315805685</v>
      </c>
      <c r="E201" s="47">
        <f>Prev!E199</f>
        <v>0.53051549524469432</v>
      </c>
      <c r="F201" s="47">
        <f>Prev!H199</f>
        <v>0.51981372930987813</v>
      </c>
      <c r="G201" s="47">
        <f>Prev!K199</f>
        <v>0.50779985516997561</v>
      </c>
      <c r="H201" s="47">
        <f>Prev!N199</f>
        <v>0.49564993508405808</v>
      </c>
      <c r="I201" s="47">
        <f>Prev!Q199</f>
        <v>0.48337264398313107</v>
      </c>
      <c r="J201" s="47">
        <f>Prev!T199</f>
        <v>0.47097763833298578</v>
      </c>
      <c r="K201" s="47">
        <f>Prev!W199</f>
        <v>0.45847554340640245</v>
      </c>
      <c r="L201" s="47">
        <f>Prev!Z199</f>
        <v>0.44587793305763868</v>
      </c>
      <c r="M201" s="47">
        <f>Prev!AC199</f>
        <v>0.43319730199846462</v>
      </c>
      <c r="P201">
        <f t="shared" si="15"/>
        <v>0</v>
      </c>
      <c r="Q201">
        <f t="shared" si="15"/>
        <v>0</v>
      </c>
      <c r="R201">
        <f t="shared" si="15"/>
        <v>0</v>
      </c>
      <c r="S201">
        <f t="shared" si="15"/>
        <v>0</v>
      </c>
      <c r="T201">
        <f t="shared" si="15"/>
        <v>0</v>
      </c>
      <c r="U201">
        <f t="shared" si="14"/>
        <v>0</v>
      </c>
      <c r="V201">
        <f t="shared" si="14"/>
        <v>0</v>
      </c>
      <c r="W201">
        <f t="shared" si="14"/>
        <v>0</v>
      </c>
      <c r="X201">
        <f t="shared" si="14"/>
        <v>0</v>
      </c>
      <c r="Y201">
        <f t="shared" si="14"/>
        <v>0</v>
      </c>
      <c r="AA201">
        <f t="shared" si="17"/>
        <v>1</v>
      </c>
      <c r="AB201">
        <f t="shared" si="17"/>
        <v>1</v>
      </c>
      <c r="AC201">
        <f t="shared" si="17"/>
        <v>1</v>
      </c>
      <c r="AD201">
        <f t="shared" si="17"/>
        <v>1</v>
      </c>
      <c r="AE201">
        <f t="shared" si="17"/>
        <v>1</v>
      </c>
      <c r="AF201">
        <f t="shared" si="16"/>
        <v>1</v>
      </c>
      <c r="AG201">
        <f t="shared" si="16"/>
        <v>1</v>
      </c>
      <c r="AH201">
        <f t="shared" si="16"/>
        <v>1</v>
      </c>
      <c r="AI201">
        <f t="shared" si="16"/>
        <v>1</v>
      </c>
      <c r="AJ201">
        <f t="shared" si="16"/>
        <v>1</v>
      </c>
    </row>
    <row r="202" spans="1:36" ht="15.5" x14ac:dyDescent="0.35">
      <c r="A202" s="49" t="s">
        <v>215</v>
      </c>
      <c r="B202" s="25">
        <f>PIF!AB202</f>
        <v>1</v>
      </c>
      <c r="C202">
        <f>PIF!AF202</f>
        <v>0</v>
      </c>
      <c r="D202" s="47">
        <f>Prev!B200</f>
        <v>0.54300961315805685</v>
      </c>
      <c r="E202" s="47">
        <f>Prev!E200</f>
        <v>0.53051549524469432</v>
      </c>
      <c r="F202" s="47">
        <f>Prev!H200</f>
        <v>0.51981372930987813</v>
      </c>
      <c r="G202" s="47">
        <f>Prev!K200</f>
        <v>0.50779985516997561</v>
      </c>
      <c r="H202" s="47">
        <f>Prev!N200</f>
        <v>0.49564993508405808</v>
      </c>
      <c r="I202" s="47">
        <f>Prev!Q200</f>
        <v>0.48337264398313107</v>
      </c>
      <c r="J202" s="47">
        <f>Prev!T200</f>
        <v>0.47097763833298578</v>
      </c>
      <c r="K202" s="47">
        <f>Prev!W200</f>
        <v>0.45847554340640245</v>
      </c>
      <c r="L202" s="47">
        <f>Prev!Z200</f>
        <v>0.44587793305763868</v>
      </c>
      <c r="M202" s="47">
        <f>Prev!AC200</f>
        <v>0.43319730199846462</v>
      </c>
      <c r="P202">
        <f t="shared" si="15"/>
        <v>0</v>
      </c>
      <c r="Q202">
        <f t="shared" si="15"/>
        <v>0</v>
      </c>
      <c r="R202">
        <f t="shared" si="15"/>
        <v>0</v>
      </c>
      <c r="S202">
        <f t="shared" si="15"/>
        <v>0</v>
      </c>
      <c r="T202">
        <f t="shared" si="15"/>
        <v>0</v>
      </c>
      <c r="U202">
        <f t="shared" ref="U202:Y206" si="18">I202*($B202-1)/(I202*($B202-1)+1)</f>
        <v>0</v>
      </c>
      <c r="V202">
        <f t="shared" si="18"/>
        <v>0</v>
      </c>
      <c r="W202">
        <f t="shared" si="18"/>
        <v>0</v>
      </c>
      <c r="X202">
        <f t="shared" si="18"/>
        <v>0</v>
      </c>
      <c r="Y202">
        <f t="shared" si="18"/>
        <v>0</v>
      </c>
      <c r="AA202">
        <f t="shared" si="17"/>
        <v>1</v>
      </c>
      <c r="AB202">
        <f t="shared" si="17"/>
        <v>1</v>
      </c>
      <c r="AC202">
        <f t="shared" si="17"/>
        <v>1</v>
      </c>
      <c r="AD202">
        <f t="shared" si="17"/>
        <v>1</v>
      </c>
      <c r="AE202">
        <f t="shared" si="17"/>
        <v>1</v>
      </c>
      <c r="AF202">
        <f t="shared" si="16"/>
        <v>1</v>
      </c>
      <c r="AG202">
        <f t="shared" si="16"/>
        <v>1</v>
      </c>
      <c r="AH202">
        <f t="shared" si="16"/>
        <v>1</v>
      </c>
      <c r="AI202">
        <f t="shared" si="16"/>
        <v>1</v>
      </c>
      <c r="AJ202">
        <f t="shared" si="16"/>
        <v>1</v>
      </c>
    </row>
    <row r="203" spans="1:36" ht="15.5" x14ac:dyDescent="0.35">
      <c r="A203" s="49" t="s">
        <v>216</v>
      </c>
      <c r="B203" s="25">
        <f>PIF!AB203</f>
        <v>1</v>
      </c>
      <c r="C203">
        <f>PIF!AF203</f>
        <v>0</v>
      </c>
      <c r="D203" s="47">
        <f>Prev!B201</f>
        <v>0.54300961315805685</v>
      </c>
      <c r="E203" s="47">
        <f>Prev!E201</f>
        <v>0.53051549524469432</v>
      </c>
      <c r="F203" s="47">
        <f>Prev!H201</f>
        <v>0.51981372930987813</v>
      </c>
      <c r="G203" s="47">
        <f>Prev!K201</f>
        <v>0.50779985516997561</v>
      </c>
      <c r="H203" s="47">
        <f>Prev!N201</f>
        <v>0.49564993508405808</v>
      </c>
      <c r="I203" s="47">
        <f>Prev!Q201</f>
        <v>0.48337264398313107</v>
      </c>
      <c r="J203" s="47">
        <f>Prev!T201</f>
        <v>0.47097763833298578</v>
      </c>
      <c r="K203" s="47">
        <f>Prev!W201</f>
        <v>0.45847554340640245</v>
      </c>
      <c r="L203" s="47">
        <f>Prev!Z201</f>
        <v>0.44587793305763868</v>
      </c>
      <c r="M203" s="47">
        <f>Prev!AC201</f>
        <v>0.43319730199846462</v>
      </c>
      <c r="P203">
        <f t="shared" ref="P203:T206" si="19">D203*($B203-1)/(D203*($B203-1)+1)</f>
        <v>0</v>
      </c>
      <c r="Q203">
        <f t="shared" si="19"/>
        <v>0</v>
      </c>
      <c r="R203">
        <f t="shared" si="19"/>
        <v>0</v>
      </c>
      <c r="S203">
        <f t="shared" si="19"/>
        <v>0</v>
      </c>
      <c r="T203">
        <f t="shared" si="19"/>
        <v>0</v>
      </c>
      <c r="U203">
        <f t="shared" si="18"/>
        <v>0</v>
      </c>
      <c r="V203">
        <f t="shared" si="18"/>
        <v>0</v>
      </c>
      <c r="W203">
        <f t="shared" si="18"/>
        <v>0</v>
      </c>
      <c r="X203">
        <f t="shared" si="18"/>
        <v>0</v>
      </c>
      <c r="Y203">
        <f t="shared" si="18"/>
        <v>0</v>
      </c>
      <c r="AA203">
        <f t="shared" si="17"/>
        <v>1</v>
      </c>
      <c r="AB203">
        <f t="shared" si="17"/>
        <v>1</v>
      </c>
      <c r="AC203">
        <f t="shared" si="17"/>
        <v>1</v>
      </c>
      <c r="AD203">
        <f t="shared" si="17"/>
        <v>1</v>
      </c>
      <c r="AE203">
        <f t="shared" si="17"/>
        <v>1</v>
      </c>
      <c r="AF203">
        <f t="shared" si="16"/>
        <v>1</v>
      </c>
      <c r="AG203">
        <f t="shared" si="16"/>
        <v>1</v>
      </c>
      <c r="AH203">
        <f t="shared" si="16"/>
        <v>1</v>
      </c>
      <c r="AI203">
        <f t="shared" si="16"/>
        <v>1</v>
      </c>
      <c r="AJ203">
        <f t="shared" si="16"/>
        <v>1</v>
      </c>
    </row>
    <row r="204" spans="1:36" ht="15.5" x14ac:dyDescent="0.35">
      <c r="A204" s="49" t="s">
        <v>217</v>
      </c>
      <c r="B204" s="25">
        <f>PIF!AB204</f>
        <v>1</v>
      </c>
      <c r="C204">
        <f>PIF!AF204</f>
        <v>0</v>
      </c>
      <c r="D204" s="47">
        <f>Prev!B202</f>
        <v>0.54300961315805685</v>
      </c>
      <c r="E204" s="47">
        <f>Prev!E202</f>
        <v>0.53051549524469432</v>
      </c>
      <c r="F204" s="47">
        <f>Prev!H202</f>
        <v>0.51981372930987813</v>
      </c>
      <c r="G204" s="47">
        <f>Prev!K202</f>
        <v>0.50779985516997561</v>
      </c>
      <c r="H204" s="47">
        <f>Prev!N202</f>
        <v>0.49564993508405808</v>
      </c>
      <c r="I204" s="47">
        <f>Prev!Q202</f>
        <v>0.48337264398313107</v>
      </c>
      <c r="J204" s="47">
        <f>Prev!T202</f>
        <v>0.47097763833298578</v>
      </c>
      <c r="K204" s="47">
        <f>Prev!W202</f>
        <v>0.45847554340640245</v>
      </c>
      <c r="L204" s="47">
        <f>Prev!Z202</f>
        <v>0.44587793305763868</v>
      </c>
      <c r="M204" s="47">
        <f>Prev!AC202</f>
        <v>0.43319730199846462</v>
      </c>
      <c r="P204">
        <f t="shared" si="19"/>
        <v>0</v>
      </c>
      <c r="Q204">
        <f t="shared" si="19"/>
        <v>0</v>
      </c>
      <c r="R204">
        <f t="shared" si="19"/>
        <v>0</v>
      </c>
      <c r="S204">
        <f t="shared" si="19"/>
        <v>0</v>
      </c>
      <c r="T204">
        <f t="shared" si="19"/>
        <v>0</v>
      </c>
      <c r="U204">
        <f t="shared" si="18"/>
        <v>0</v>
      </c>
      <c r="V204">
        <f t="shared" si="18"/>
        <v>0</v>
      </c>
      <c r="W204">
        <f t="shared" si="18"/>
        <v>0</v>
      </c>
      <c r="X204">
        <f t="shared" si="18"/>
        <v>0</v>
      </c>
      <c r="Y204">
        <f t="shared" si="18"/>
        <v>0</v>
      </c>
      <c r="AA204">
        <f t="shared" si="17"/>
        <v>1</v>
      </c>
      <c r="AB204">
        <f t="shared" si="17"/>
        <v>1</v>
      </c>
      <c r="AC204">
        <f t="shared" si="17"/>
        <v>1</v>
      </c>
      <c r="AD204">
        <f t="shared" si="17"/>
        <v>1</v>
      </c>
      <c r="AE204">
        <f t="shared" si="17"/>
        <v>1</v>
      </c>
      <c r="AF204">
        <f t="shared" si="16"/>
        <v>1</v>
      </c>
      <c r="AG204">
        <f t="shared" si="16"/>
        <v>1</v>
      </c>
      <c r="AH204">
        <f t="shared" si="16"/>
        <v>1</v>
      </c>
      <c r="AI204">
        <f t="shared" si="16"/>
        <v>1</v>
      </c>
      <c r="AJ204">
        <f t="shared" si="16"/>
        <v>1</v>
      </c>
    </row>
    <row r="205" spans="1:36" ht="15.5" x14ac:dyDescent="0.35">
      <c r="A205" s="49" t="s">
        <v>218</v>
      </c>
      <c r="B205" s="25">
        <f>PIF!AB205</f>
        <v>1</v>
      </c>
      <c r="C205">
        <f>PIF!AF205</f>
        <v>0</v>
      </c>
      <c r="D205" s="47">
        <f>Prev!B203</f>
        <v>0.54300961315805685</v>
      </c>
      <c r="E205" s="47">
        <f>Prev!E203</f>
        <v>0.53051549524469432</v>
      </c>
      <c r="F205" s="47">
        <f>Prev!H203</f>
        <v>0.51981372930987813</v>
      </c>
      <c r="G205" s="47">
        <f>Prev!K203</f>
        <v>0.50779985516997561</v>
      </c>
      <c r="H205" s="47">
        <f>Prev!N203</f>
        <v>0.49564993508405808</v>
      </c>
      <c r="I205" s="47">
        <f>Prev!Q203</f>
        <v>0.48337264398313107</v>
      </c>
      <c r="J205" s="47">
        <f>Prev!T203</f>
        <v>0.47097763833298578</v>
      </c>
      <c r="K205" s="47">
        <f>Prev!W203</f>
        <v>0.45847554340640245</v>
      </c>
      <c r="L205" s="47">
        <f>Prev!Z203</f>
        <v>0.44587793305763868</v>
      </c>
      <c r="M205" s="47">
        <f>Prev!AC203</f>
        <v>0.43319730199846462</v>
      </c>
      <c r="P205">
        <f t="shared" si="19"/>
        <v>0</v>
      </c>
      <c r="Q205">
        <f t="shared" si="19"/>
        <v>0</v>
      </c>
      <c r="R205">
        <f t="shared" si="19"/>
        <v>0</v>
      </c>
      <c r="S205">
        <f t="shared" si="19"/>
        <v>0</v>
      </c>
      <c r="T205">
        <f t="shared" si="19"/>
        <v>0</v>
      </c>
      <c r="U205">
        <f t="shared" si="18"/>
        <v>0</v>
      </c>
      <c r="V205">
        <f t="shared" si="18"/>
        <v>0</v>
      </c>
      <c r="W205">
        <f t="shared" si="18"/>
        <v>0</v>
      </c>
      <c r="X205">
        <f t="shared" si="18"/>
        <v>0</v>
      </c>
      <c r="Y205">
        <f t="shared" si="18"/>
        <v>0</v>
      </c>
      <c r="AA205">
        <f t="shared" si="17"/>
        <v>1</v>
      </c>
      <c r="AB205">
        <f t="shared" si="17"/>
        <v>1</v>
      </c>
      <c r="AC205">
        <f t="shared" si="17"/>
        <v>1</v>
      </c>
      <c r="AD205">
        <f t="shared" si="17"/>
        <v>1</v>
      </c>
      <c r="AE205">
        <f t="shared" si="17"/>
        <v>1</v>
      </c>
      <c r="AF205">
        <f t="shared" si="16"/>
        <v>1</v>
      </c>
      <c r="AG205">
        <f t="shared" si="16"/>
        <v>1</v>
      </c>
      <c r="AH205">
        <f t="shared" si="16"/>
        <v>1</v>
      </c>
      <c r="AI205">
        <f t="shared" si="16"/>
        <v>1</v>
      </c>
      <c r="AJ205">
        <f t="shared" si="16"/>
        <v>1</v>
      </c>
    </row>
    <row r="206" spans="1:36" ht="15.5" x14ac:dyDescent="0.35">
      <c r="A206" s="49" t="s">
        <v>219</v>
      </c>
      <c r="B206" s="25">
        <f>PIF!AB206</f>
        <v>1</v>
      </c>
      <c r="C206">
        <f>PIF!AF206</f>
        <v>0</v>
      </c>
      <c r="D206" s="47" t="e">
        <f>Prev!B204</f>
        <v>#NUM!</v>
      </c>
      <c r="E206" s="47" t="e">
        <f>Prev!E204</f>
        <v>#NUM!</v>
      </c>
      <c r="F206" s="47" t="e">
        <f>Prev!H204</f>
        <v>#NUM!</v>
      </c>
      <c r="G206" s="47" t="e">
        <f>Prev!K204</f>
        <v>#NUM!</v>
      </c>
      <c r="H206" s="47" t="e">
        <f>Prev!N204</f>
        <v>#NUM!</v>
      </c>
      <c r="I206" s="47" t="e">
        <f>Prev!Q204</f>
        <v>#NUM!</v>
      </c>
      <c r="J206" s="47" t="e">
        <f>Prev!T204</f>
        <v>#NUM!</v>
      </c>
      <c r="K206" s="47" t="e">
        <f>Prev!W204</f>
        <v>#NUM!</v>
      </c>
      <c r="L206" s="47" t="e">
        <f>Prev!Z204</f>
        <v>#NUM!</v>
      </c>
      <c r="M206" s="47" t="e">
        <f>Prev!AC204</f>
        <v>#NUM!</v>
      </c>
      <c r="P206" t="e">
        <f t="shared" si="19"/>
        <v>#NUM!</v>
      </c>
      <c r="Q206" t="e">
        <f t="shared" si="19"/>
        <v>#NUM!</v>
      </c>
      <c r="R206" t="e">
        <f t="shared" si="19"/>
        <v>#NUM!</v>
      </c>
      <c r="S206" t="e">
        <f t="shared" si="19"/>
        <v>#NUM!</v>
      </c>
      <c r="T206" t="e">
        <f t="shared" si="19"/>
        <v>#NUM!</v>
      </c>
      <c r="U206" t="e">
        <f t="shared" si="18"/>
        <v>#NUM!</v>
      </c>
      <c r="V206" t="e">
        <f t="shared" si="18"/>
        <v>#NUM!</v>
      </c>
      <c r="W206" t="e">
        <f t="shared" si="18"/>
        <v>#NUM!</v>
      </c>
      <c r="X206" t="e">
        <f t="shared" si="18"/>
        <v>#NUM!</v>
      </c>
      <c r="Y206" t="e">
        <f t="shared" si="18"/>
        <v>#NUM!</v>
      </c>
      <c r="AA206" t="e">
        <f t="shared" si="17"/>
        <v>#NUM!</v>
      </c>
      <c r="AB206" t="e">
        <f t="shared" si="17"/>
        <v>#NUM!</v>
      </c>
      <c r="AC206" t="e">
        <f t="shared" si="17"/>
        <v>#NUM!</v>
      </c>
      <c r="AD206" t="e">
        <f t="shared" si="17"/>
        <v>#NUM!</v>
      </c>
      <c r="AE206" t="e">
        <f t="shared" si="17"/>
        <v>#NUM!</v>
      </c>
      <c r="AF206" t="e">
        <f t="shared" si="16"/>
        <v>#NUM!</v>
      </c>
      <c r="AG206" t="e">
        <f t="shared" si="16"/>
        <v>#NUM!</v>
      </c>
      <c r="AH206" t="e">
        <f t="shared" si="16"/>
        <v>#NUM!</v>
      </c>
      <c r="AI206" t="e">
        <f t="shared" si="16"/>
        <v>#NUM!</v>
      </c>
      <c r="AJ206" t="e">
        <f t="shared" si="16"/>
        <v>#NUM!</v>
      </c>
    </row>
    <row r="209" spans="1:2" x14ac:dyDescent="0.35">
      <c r="B209"/>
    </row>
    <row r="210" spans="1:2" x14ac:dyDescent="0.35">
      <c r="B210" t="s">
        <v>355</v>
      </c>
    </row>
    <row r="211" spans="1:2" ht="15.5" x14ac:dyDescent="0.35">
      <c r="A211" s="49" t="s">
        <v>18</v>
      </c>
      <c r="B211" s="47">
        <f>Prev!C3</f>
        <v>0.11540624164340439</v>
      </c>
    </row>
    <row r="212" spans="1:2" ht="15.5" x14ac:dyDescent="0.35">
      <c r="A212" s="49" t="s">
        <v>19</v>
      </c>
      <c r="B212" s="47">
        <f>Prev!C4</f>
        <v>0.11540624164340439</v>
      </c>
    </row>
    <row r="213" spans="1:2" ht="15.5" x14ac:dyDescent="0.35">
      <c r="A213" s="49" t="s">
        <v>20</v>
      </c>
      <c r="B213" s="47">
        <f>Prev!C5</f>
        <v>0.11540624164340441</v>
      </c>
    </row>
    <row r="214" spans="1:2" ht="15.5" x14ac:dyDescent="0.35">
      <c r="A214" s="49" t="s">
        <v>21</v>
      </c>
      <c r="B214" s="47">
        <f>Prev!C6</f>
        <v>0.1084317126932146</v>
      </c>
    </row>
    <row r="215" spans="1:2" ht="15.5" x14ac:dyDescent="0.35">
      <c r="A215" s="49" t="s">
        <v>22</v>
      </c>
      <c r="B215" s="47">
        <f>Prev!C7</f>
        <v>0.10843171269321455</v>
      </c>
    </row>
    <row r="216" spans="1:2" ht="15.5" x14ac:dyDescent="0.35">
      <c r="A216" s="49" t="s">
        <v>23</v>
      </c>
      <c r="B216" s="47">
        <f>Prev!C8</f>
        <v>0.1084317126932145</v>
      </c>
    </row>
    <row r="217" spans="1:2" ht="15.5" x14ac:dyDescent="0.35">
      <c r="A217" s="49" t="s">
        <v>24</v>
      </c>
      <c r="B217" s="47">
        <f>Prev!C9</f>
        <v>0.10843171269321455</v>
      </c>
    </row>
    <row r="218" spans="1:2" ht="15.5" x14ac:dyDescent="0.35">
      <c r="A218" s="49" t="s">
        <v>25</v>
      </c>
      <c r="B218" s="47">
        <f>Prev!C10</f>
        <v>0.10843171269321464</v>
      </c>
    </row>
    <row r="219" spans="1:2" ht="15.5" x14ac:dyDescent="0.35">
      <c r="A219" s="49" t="s">
        <v>26</v>
      </c>
      <c r="B219" s="47">
        <f>Prev!C11</f>
        <v>0.25269436036858767</v>
      </c>
    </row>
    <row r="220" spans="1:2" ht="15.5" x14ac:dyDescent="0.35">
      <c r="A220" s="49" t="s">
        <v>27</v>
      </c>
      <c r="B220" s="47">
        <f>Prev!C12</f>
        <v>0.25269436036858756</v>
      </c>
    </row>
    <row r="221" spans="1:2" ht="15.5" x14ac:dyDescent="0.35">
      <c r="A221" s="49" t="s">
        <v>28</v>
      </c>
      <c r="B221" s="47">
        <f>Prev!C13</f>
        <v>0.25269436036858756</v>
      </c>
    </row>
    <row r="222" spans="1:2" ht="15.5" x14ac:dyDescent="0.35">
      <c r="A222" s="49" t="s">
        <v>29</v>
      </c>
      <c r="B222" s="47">
        <f>Prev!C14</f>
        <v>0.25269436036858767</v>
      </c>
    </row>
    <row r="223" spans="1:2" ht="15.5" x14ac:dyDescent="0.35">
      <c r="A223" s="49" t="s">
        <v>30</v>
      </c>
      <c r="B223" s="47">
        <f>Prev!C15</f>
        <v>0.25269436036858783</v>
      </c>
    </row>
    <row r="224" spans="1:2" ht="15.5" x14ac:dyDescent="0.35">
      <c r="A224" s="49" t="s">
        <v>31</v>
      </c>
      <c r="B224" s="47">
        <f>Prev!C16</f>
        <v>0.33699913505538698</v>
      </c>
    </row>
    <row r="225" spans="1:2" ht="15.5" x14ac:dyDescent="0.35">
      <c r="A225" s="49" t="s">
        <v>32</v>
      </c>
      <c r="B225" s="47">
        <f>Prev!C17</f>
        <v>0.33699913505538698</v>
      </c>
    </row>
    <row r="226" spans="1:2" ht="15.5" x14ac:dyDescent="0.35">
      <c r="A226" s="49" t="s">
        <v>33</v>
      </c>
      <c r="B226" s="47">
        <f>Prev!C18</f>
        <v>0.33699913505538698</v>
      </c>
    </row>
    <row r="227" spans="1:2" ht="15.5" x14ac:dyDescent="0.35">
      <c r="A227" s="49" t="s">
        <v>34</v>
      </c>
      <c r="B227" s="47">
        <f>Prev!C19</f>
        <v>0.33699913505538709</v>
      </c>
    </row>
    <row r="228" spans="1:2" ht="15.5" x14ac:dyDescent="0.35">
      <c r="A228" s="49" t="s">
        <v>35</v>
      </c>
      <c r="B228" s="47">
        <f>Prev!C20</f>
        <v>0.33699913505538698</v>
      </c>
    </row>
    <row r="229" spans="1:2" ht="15.5" x14ac:dyDescent="0.35">
      <c r="A229" s="49" t="s">
        <v>36</v>
      </c>
      <c r="B229" s="47">
        <f>Prev!C21</f>
        <v>0.33369150073298975</v>
      </c>
    </row>
    <row r="230" spans="1:2" ht="15.5" x14ac:dyDescent="0.35">
      <c r="A230" s="49" t="s">
        <v>37</v>
      </c>
      <c r="B230" s="47">
        <f>Prev!C22</f>
        <v>0.33369150073298975</v>
      </c>
    </row>
    <row r="231" spans="1:2" ht="15.5" x14ac:dyDescent="0.35">
      <c r="A231" s="49" t="s">
        <v>38</v>
      </c>
      <c r="B231" s="47">
        <f>Prev!C23</f>
        <v>0.3336915007329897</v>
      </c>
    </row>
    <row r="232" spans="1:2" ht="15.5" x14ac:dyDescent="0.35">
      <c r="A232" s="49" t="s">
        <v>39</v>
      </c>
      <c r="B232" s="47">
        <f>Prev!C24</f>
        <v>0.33369150073298948</v>
      </c>
    </row>
    <row r="233" spans="1:2" ht="15.5" x14ac:dyDescent="0.35">
      <c r="A233" s="49" t="s">
        <v>40</v>
      </c>
      <c r="B233" s="47">
        <f>Prev!C25</f>
        <v>0.33369150073298964</v>
      </c>
    </row>
    <row r="234" spans="1:2" ht="15.5" x14ac:dyDescent="0.35">
      <c r="A234" s="49" t="s">
        <v>41</v>
      </c>
      <c r="B234" s="47">
        <f>Prev!C26</f>
        <v>0.34524015638594341</v>
      </c>
    </row>
    <row r="235" spans="1:2" ht="15.5" x14ac:dyDescent="0.35">
      <c r="A235" s="49" t="s">
        <v>42</v>
      </c>
      <c r="B235" s="47">
        <f>Prev!C27</f>
        <v>0.34524015638594335</v>
      </c>
    </row>
    <row r="236" spans="1:2" ht="15.5" x14ac:dyDescent="0.35">
      <c r="A236" s="49" t="s">
        <v>43</v>
      </c>
      <c r="B236" s="47">
        <f>Prev!C28</f>
        <v>0.34524015638594308</v>
      </c>
    </row>
    <row r="237" spans="1:2" ht="15.5" x14ac:dyDescent="0.35">
      <c r="A237" s="49" t="s">
        <v>44</v>
      </c>
      <c r="B237" s="47">
        <f>Prev!C29</f>
        <v>0.34524015638594341</v>
      </c>
    </row>
    <row r="238" spans="1:2" ht="15.5" x14ac:dyDescent="0.35">
      <c r="A238" s="49" t="s">
        <v>45</v>
      </c>
      <c r="B238" s="47">
        <f>Prev!C30</f>
        <v>0.34524015638594341</v>
      </c>
    </row>
    <row r="239" spans="1:2" ht="15.5" x14ac:dyDescent="0.35">
      <c r="A239" s="49" t="s">
        <v>46</v>
      </c>
      <c r="B239" s="47">
        <f>Prev!C31</f>
        <v>0.31740240488448829</v>
      </c>
    </row>
    <row r="240" spans="1:2" ht="15.5" x14ac:dyDescent="0.35">
      <c r="A240" s="49" t="s">
        <v>47</v>
      </c>
      <c r="B240" s="47">
        <f>Prev!C32</f>
        <v>0.31740240488448834</v>
      </c>
    </row>
    <row r="241" spans="1:2" ht="15.5" x14ac:dyDescent="0.35">
      <c r="A241" s="49" t="s">
        <v>48</v>
      </c>
      <c r="B241" s="47">
        <f>Prev!C33</f>
        <v>0.31740240488448862</v>
      </c>
    </row>
    <row r="242" spans="1:2" ht="15.5" x14ac:dyDescent="0.35">
      <c r="A242" s="49" t="s">
        <v>49</v>
      </c>
      <c r="B242" s="47">
        <f>Prev!C34</f>
        <v>0.3174024048844884</v>
      </c>
    </row>
    <row r="243" spans="1:2" ht="15.5" x14ac:dyDescent="0.35">
      <c r="A243" s="49" t="s">
        <v>50</v>
      </c>
      <c r="B243" s="47">
        <f>Prev!C35</f>
        <v>0.31740240488448829</v>
      </c>
    </row>
    <row r="244" spans="1:2" ht="15.5" x14ac:dyDescent="0.35">
      <c r="A244" s="49" t="s">
        <v>51</v>
      </c>
      <c r="B244" s="47">
        <f>Prev!C36</f>
        <v>0.33152272983925984</v>
      </c>
    </row>
    <row r="245" spans="1:2" ht="15.5" x14ac:dyDescent="0.35">
      <c r="A245" s="49" t="s">
        <v>52</v>
      </c>
      <c r="B245" s="47">
        <f>Prev!C37</f>
        <v>0.33152272983925984</v>
      </c>
    </row>
    <row r="246" spans="1:2" ht="15.5" x14ac:dyDescent="0.35">
      <c r="A246" s="49" t="s">
        <v>53</v>
      </c>
      <c r="B246" s="47">
        <f>Prev!C38</f>
        <v>0.33152272983926001</v>
      </c>
    </row>
    <row r="247" spans="1:2" ht="15.5" x14ac:dyDescent="0.35">
      <c r="A247" s="49" t="s">
        <v>54</v>
      </c>
      <c r="B247" s="47">
        <f>Prev!C39</f>
        <v>0.3315227298392599</v>
      </c>
    </row>
    <row r="248" spans="1:2" ht="15.5" x14ac:dyDescent="0.35">
      <c r="A248" s="49" t="s">
        <v>55</v>
      </c>
      <c r="B248" s="47">
        <f>Prev!C40</f>
        <v>0.33152272983925984</v>
      </c>
    </row>
    <row r="249" spans="1:2" ht="15.5" x14ac:dyDescent="0.35">
      <c r="A249" s="49" t="s">
        <v>56</v>
      </c>
      <c r="B249" s="47">
        <f>Prev!C41</f>
        <v>0.28981713924026947</v>
      </c>
    </row>
    <row r="250" spans="1:2" ht="15.5" x14ac:dyDescent="0.35">
      <c r="A250" s="49" t="s">
        <v>57</v>
      </c>
      <c r="B250" s="47">
        <f>Prev!C42</f>
        <v>0.28981713924026942</v>
      </c>
    </row>
    <row r="251" spans="1:2" ht="15.5" x14ac:dyDescent="0.35">
      <c r="A251" s="49" t="s">
        <v>58</v>
      </c>
      <c r="B251" s="47">
        <f>Prev!C43</f>
        <v>0.28981713924026936</v>
      </c>
    </row>
    <row r="252" spans="1:2" ht="15.5" x14ac:dyDescent="0.35">
      <c r="A252" s="49" t="s">
        <v>59</v>
      </c>
      <c r="B252" s="47">
        <f>Prev!C44</f>
        <v>0.28981713924026942</v>
      </c>
    </row>
    <row r="253" spans="1:2" ht="15.5" x14ac:dyDescent="0.35">
      <c r="A253" s="49" t="s">
        <v>60</v>
      </c>
      <c r="B253" s="47">
        <f>Prev!C45</f>
        <v>0.28981713924026958</v>
      </c>
    </row>
    <row r="254" spans="1:2" ht="15.5" x14ac:dyDescent="0.35">
      <c r="A254" s="49" t="s">
        <v>61</v>
      </c>
      <c r="B254" s="47">
        <f>Prev!C46</f>
        <v>0.32829591569854433</v>
      </c>
    </row>
    <row r="255" spans="1:2" ht="15.5" x14ac:dyDescent="0.35">
      <c r="A255" s="49" t="s">
        <v>62</v>
      </c>
      <c r="B255" s="47">
        <f>Prev!C47</f>
        <v>0.32829591569854444</v>
      </c>
    </row>
    <row r="256" spans="1:2" ht="15.5" x14ac:dyDescent="0.35">
      <c r="A256" s="49" t="s">
        <v>63</v>
      </c>
      <c r="B256" s="47">
        <f>Prev!C48</f>
        <v>0.32829591569854433</v>
      </c>
    </row>
    <row r="257" spans="1:2" ht="15.5" x14ac:dyDescent="0.35">
      <c r="A257" s="49" t="s">
        <v>64</v>
      </c>
      <c r="B257" s="47">
        <f>Prev!C49</f>
        <v>0.32829591569854433</v>
      </c>
    </row>
    <row r="258" spans="1:2" ht="15.5" x14ac:dyDescent="0.35">
      <c r="A258" s="49" t="s">
        <v>65</v>
      </c>
      <c r="B258" s="47">
        <f>Prev!C50</f>
        <v>0.32829591569854449</v>
      </c>
    </row>
    <row r="259" spans="1:2" ht="15.5" x14ac:dyDescent="0.35">
      <c r="A259" s="49" t="s">
        <v>66</v>
      </c>
      <c r="B259" s="47">
        <f>Prev!C51</f>
        <v>0.32023329191505717</v>
      </c>
    </row>
    <row r="260" spans="1:2" ht="15.5" x14ac:dyDescent="0.35">
      <c r="A260" s="49" t="s">
        <v>67</v>
      </c>
      <c r="B260" s="47">
        <f>Prev!C52</f>
        <v>0.32023329191505717</v>
      </c>
    </row>
    <row r="261" spans="1:2" ht="15.5" x14ac:dyDescent="0.35">
      <c r="A261" s="49" t="s">
        <v>68</v>
      </c>
      <c r="B261" s="47">
        <f>Prev!C53</f>
        <v>0.32023329191505695</v>
      </c>
    </row>
    <row r="262" spans="1:2" ht="15.5" x14ac:dyDescent="0.35">
      <c r="A262" s="49" t="s">
        <v>69</v>
      </c>
      <c r="B262" s="47">
        <f>Prev!C54</f>
        <v>0.32023329191505689</v>
      </c>
    </row>
    <row r="263" spans="1:2" ht="15.5" x14ac:dyDescent="0.35">
      <c r="A263" s="49" t="s">
        <v>70</v>
      </c>
      <c r="B263" s="47">
        <f>Prev!C55</f>
        <v>0.32023329191505695</v>
      </c>
    </row>
    <row r="264" spans="1:2" ht="15.5" x14ac:dyDescent="0.35">
      <c r="A264" s="49" t="s">
        <v>71</v>
      </c>
      <c r="B264" s="47">
        <f>Prev!C56</f>
        <v>0.29993466478359487</v>
      </c>
    </row>
    <row r="265" spans="1:2" ht="15.5" x14ac:dyDescent="0.35">
      <c r="A265" s="49" t="s">
        <v>72</v>
      </c>
      <c r="B265" s="47">
        <f>Prev!C57</f>
        <v>0.29993466478359476</v>
      </c>
    </row>
    <row r="266" spans="1:2" ht="15.5" x14ac:dyDescent="0.35">
      <c r="A266" s="49" t="s">
        <v>73</v>
      </c>
      <c r="B266" s="47">
        <f>Prev!C58</f>
        <v>0.29993466478359465</v>
      </c>
    </row>
    <row r="267" spans="1:2" ht="15.5" x14ac:dyDescent="0.35">
      <c r="A267" s="49" t="s">
        <v>74</v>
      </c>
      <c r="B267" s="47">
        <f>Prev!C59</f>
        <v>0.29993466478359465</v>
      </c>
    </row>
    <row r="268" spans="1:2" ht="15.5" x14ac:dyDescent="0.35">
      <c r="A268" s="49" t="s">
        <v>75</v>
      </c>
      <c r="B268" s="47">
        <f>Prev!C60</f>
        <v>0.29993466478359476</v>
      </c>
    </row>
    <row r="269" spans="1:2" ht="15.5" x14ac:dyDescent="0.35">
      <c r="A269" s="49" t="s">
        <v>76</v>
      </c>
      <c r="B269" s="47">
        <f>Prev!C61</f>
        <v>0.31116191041422475</v>
      </c>
    </row>
    <row r="270" spans="1:2" ht="15.5" x14ac:dyDescent="0.35">
      <c r="A270" s="49" t="s">
        <v>77</v>
      </c>
      <c r="B270" s="47">
        <f>Prev!C62</f>
        <v>0.31116191041422464</v>
      </c>
    </row>
    <row r="271" spans="1:2" ht="15.5" x14ac:dyDescent="0.35">
      <c r="A271" s="49" t="s">
        <v>78</v>
      </c>
      <c r="B271" s="47">
        <f>Prev!C63</f>
        <v>0.31116191041422464</v>
      </c>
    </row>
    <row r="272" spans="1:2" ht="15.5" x14ac:dyDescent="0.35">
      <c r="A272" s="49" t="s">
        <v>79</v>
      </c>
      <c r="B272" s="47">
        <f>Prev!C64</f>
        <v>0.3111619104142247</v>
      </c>
    </row>
    <row r="273" spans="1:2" ht="15.5" x14ac:dyDescent="0.35">
      <c r="A273" s="49" t="s">
        <v>80</v>
      </c>
      <c r="B273" s="47">
        <f>Prev!C65</f>
        <v>0.31116191041422459</v>
      </c>
    </row>
    <row r="274" spans="1:2" ht="15.5" x14ac:dyDescent="0.35">
      <c r="A274" s="49" t="s">
        <v>81</v>
      </c>
      <c r="B274" s="47">
        <f>Prev!C66</f>
        <v>0.18793152504986116</v>
      </c>
    </row>
    <row r="275" spans="1:2" ht="15.5" x14ac:dyDescent="0.35">
      <c r="A275" s="49" t="s">
        <v>82</v>
      </c>
      <c r="B275" s="47">
        <f>Prev!C67</f>
        <v>0.18793152504986102</v>
      </c>
    </row>
    <row r="276" spans="1:2" ht="15.5" x14ac:dyDescent="0.35">
      <c r="A276" s="49" t="s">
        <v>83</v>
      </c>
      <c r="B276" s="47">
        <f>Prev!C68</f>
        <v>0.18793152504986105</v>
      </c>
    </row>
    <row r="277" spans="1:2" ht="15.5" x14ac:dyDescent="0.35">
      <c r="A277" s="49" t="s">
        <v>84</v>
      </c>
      <c r="B277" s="47">
        <f>Prev!C69</f>
        <v>0.18793152504986108</v>
      </c>
    </row>
    <row r="278" spans="1:2" ht="15.5" x14ac:dyDescent="0.35">
      <c r="A278" s="49" t="s">
        <v>85</v>
      </c>
      <c r="B278" s="47">
        <f>Prev!C70</f>
        <v>0.18793152504986113</v>
      </c>
    </row>
    <row r="279" spans="1:2" ht="15.5" x14ac:dyDescent="0.35">
      <c r="A279" s="49" t="s">
        <v>86</v>
      </c>
      <c r="B279" s="47">
        <f>Prev!C71</f>
        <v>0.18793152504986113</v>
      </c>
    </row>
    <row r="280" spans="1:2" ht="15.5" x14ac:dyDescent="0.35">
      <c r="A280" s="49" t="s">
        <v>87</v>
      </c>
      <c r="B280" s="47">
        <f>Prev!C72</f>
        <v>0.1879315250498611</v>
      </c>
    </row>
    <row r="281" spans="1:2" ht="15.5" x14ac:dyDescent="0.35">
      <c r="A281" s="49" t="s">
        <v>88</v>
      </c>
      <c r="B281" s="47">
        <f>Prev!C73</f>
        <v>0.18793152504986108</v>
      </c>
    </row>
    <row r="282" spans="1:2" ht="15.5" x14ac:dyDescent="0.35">
      <c r="A282" s="49" t="s">
        <v>89</v>
      </c>
      <c r="B282" s="47">
        <f>Prev!C74</f>
        <v>0.18793152504986105</v>
      </c>
    </row>
    <row r="283" spans="1:2" ht="15.5" x14ac:dyDescent="0.35">
      <c r="A283" s="49" t="s">
        <v>90</v>
      </c>
      <c r="B283" s="47">
        <f>Prev!C75</f>
        <v>0.18793152504986116</v>
      </c>
    </row>
    <row r="284" spans="1:2" ht="15.5" x14ac:dyDescent="0.35">
      <c r="A284" s="49" t="s">
        <v>91</v>
      </c>
      <c r="B284" s="47">
        <f>Prev!C76</f>
        <v>0.18793152504986102</v>
      </c>
    </row>
    <row r="285" spans="1:2" ht="15.5" x14ac:dyDescent="0.35">
      <c r="A285" s="49" t="s">
        <v>92</v>
      </c>
      <c r="B285" s="47">
        <f>Prev!C77</f>
        <v>0.18793152504986105</v>
      </c>
    </row>
    <row r="286" spans="1:2" ht="15.5" x14ac:dyDescent="0.35">
      <c r="A286" s="49" t="s">
        <v>93</v>
      </c>
      <c r="B286" s="47">
        <f>Prev!C78</f>
        <v>0.18793152504986108</v>
      </c>
    </row>
    <row r="287" spans="1:2" ht="15.5" x14ac:dyDescent="0.35">
      <c r="A287" s="49" t="s">
        <v>94</v>
      </c>
      <c r="B287" s="47">
        <f>Prev!C79</f>
        <v>0.18793152504986105</v>
      </c>
    </row>
    <row r="288" spans="1:2" ht="15.5" x14ac:dyDescent="0.35">
      <c r="A288" s="49" t="s">
        <v>95</v>
      </c>
      <c r="B288" s="47">
        <f>Prev!C80</f>
        <v>0.18793152504986108</v>
      </c>
    </row>
    <row r="289" spans="1:2" ht="15.5" x14ac:dyDescent="0.35">
      <c r="A289" s="49" t="s">
        <v>96</v>
      </c>
      <c r="B289" s="47">
        <f>Prev!C81</f>
        <v>0.18793152504986102</v>
      </c>
    </row>
    <row r="290" spans="1:2" ht="15.5" x14ac:dyDescent="0.35">
      <c r="A290" s="49" t="s">
        <v>97</v>
      </c>
      <c r="B290" s="47">
        <f>Prev!C82</f>
        <v>0.18793152504986108</v>
      </c>
    </row>
    <row r="291" spans="1:2" ht="15.5" x14ac:dyDescent="0.35">
      <c r="A291" s="49" t="s">
        <v>98</v>
      </c>
      <c r="B291" s="47">
        <f>Prev!C83</f>
        <v>0.18793152504986108</v>
      </c>
    </row>
    <row r="292" spans="1:2" ht="15.5" x14ac:dyDescent="0.35">
      <c r="A292" s="49" t="s">
        <v>99</v>
      </c>
      <c r="B292" s="47">
        <f>Prev!C84</f>
        <v>0.18793152504986102</v>
      </c>
    </row>
    <row r="293" spans="1:2" ht="15.5" x14ac:dyDescent="0.35">
      <c r="A293" s="49" t="s">
        <v>100</v>
      </c>
      <c r="B293" s="47">
        <f>Prev!C85</f>
        <v>0.18793152504986108</v>
      </c>
    </row>
    <row r="294" spans="1:2" ht="15.5" x14ac:dyDescent="0.35">
      <c r="A294" s="49" t="s">
        <v>101</v>
      </c>
      <c r="B294" s="47">
        <f>Prev!C86</f>
        <v>0.18793152504986108</v>
      </c>
    </row>
    <row r="295" spans="1:2" ht="15.5" x14ac:dyDescent="0.35">
      <c r="A295" s="49" t="s">
        <v>102</v>
      </c>
      <c r="B295" s="47">
        <f>Prev!C87</f>
        <v>0.18793152504986113</v>
      </c>
    </row>
    <row r="296" spans="1:2" ht="15.5" x14ac:dyDescent="0.35">
      <c r="A296" s="49" t="s">
        <v>103</v>
      </c>
      <c r="B296" s="47">
        <f>Prev!C88</f>
        <v>0.18793152504986113</v>
      </c>
    </row>
    <row r="297" spans="1:2" ht="15.5" x14ac:dyDescent="0.35">
      <c r="A297" s="49" t="s">
        <v>104</v>
      </c>
      <c r="B297" s="47">
        <f>Prev!C89</f>
        <v>0.18793152504986113</v>
      </c>
    </row>
    <row r="298" spans="1:2" ht="15.5" x14ac:dyDescent="0.35">
      <c r="A298" s="49" t="s">
        <v>105</v>
      </c>
      <c r="B298" s="47">
        <f>Prev!C90</f>
        <v>0.18793152504986113</v>
      </c>
    </row>
    <row r="299" spans="1:2" ht="15.5" x14ac:dyDescent="0.35">
      <c r="A299" s="49" t="s">
        <v>106</v>
      </c>
      <c r="B299" s="47">
        <f>Prev!C91</f>
        <v>0.18793152504986113</v>
      </c>
    </row>
    <row r="300" spans="1:2" ht="15.5" x14ac:dyDescent="0.35">
      <c r="A300" s="49" t="s">
        <v>107</v>
      </c>
      <c r="B300" s="47">
        <f>Prev!C92</f>
        <v>0.18793152504986113</v>
      </c>
    </row>
    <row r="301" spans="1:2" ht="15.5" x14ac:dyDescent="0.35">
      <c r="A301" s="49" t="s">
        <v>108</v>
      </c>
      <c r="B301" s="47">
        <f>Prev!C93</f>
        <v>0.18793152504986113</v>
      </c>
    </row>
    <row r="302" spans="1:2" ht="15.5" x14ac:dyDescent="0.35">
      <c r="A302" s="49" t="s">
        <v>109</v>
      </c>
      <c r="B302" s="47">
        <f>Prev!C94</f>
        <v>0.18793152504986113</v>
      </c>
    </row>
    <row r="303" spans="1:2" ht="15.5" x14ac:dyDescent="0.35">
      <c r="A303" s="49" t="s">
        <v>110</v>
      </c>
      <c r="B303" s="47">
        <f>Prev!C95</f>
        <v>0.18793152504986113</v>
      </c>
    </row>
    <row r="304" spans="1:2" ht="15.5" x14ac:dyDescent="0.35">
      <c r="A304" s="49" t="s">
        <v>111</v>
      </c>
      <c r="B304" s="47">
        <f>Prev!C96</f>
        <v>0.18793152504986113</v>
      </c>
    </row>
    <row r="305" spans="1:2" ht="15.5" x14ac:dyDescent="0.35">
      <c r="A305" s="49" t="s">
        <v>112</v>
      </c>
      <c r="B305" s="47">
        <f>Prev!C97</f>
        <v>0.18793152504986113</v>
      </c>
    </row>
    <row r="306" spans="1:2" ht="15.5" x14ac:dyDescent="0.35">
      <c r="A306" s="49" t="s">
        <v>113</v>
      </c>
      <c r="B306" s="47">
        <f>Prev!C98</f>
        <v>0.18793152504986113</v>
      </c>
    </row>
    <row r="307" spans="1:2" ht="15.5" x14ac:dyDescent="0.35">
      <c r="A307" s="49" t="s">
        <v>114</v>
      </c>
      <c r="B307" s="47">
        <f>Prev!C99</f>
        <v>0.18793152504986113</v>
      </c>
    </row>
    <row r="308" spans="1:2" ht="15.5" x14ac:dyDescent="0.35">
      <c r="A308" s="49" t="s">
        <v>115</v>
      </c>
      <c r="B308" s="47">
        <f>Prev!C100</f>
        <v>0.18793152504986113</v>
      </c>
    </row>
    <row r="309" spans="1:2" ht="15.5" x14ac:dyDescent="0.35">
      <c r="A309" s="49" t="s">
        <v>116</v>
      </c>
      <c r="B309" s="47">
        <f>Prev!C101</f>
        <v>0.18793152504986113</v>
      </c>
    </row>
    <row r="310" spans="1:2" ht="15.5" x14ac:dyDescent="0.35">
      <c r="A310" s="49" t="s">
        <v>117</v>
      </c>
      <c r="B310" s="47">
        <f>Prev!C102</f>
        <v>0.18793152504986113</v>
      </c>
    </row>
    <row r="311" spans="1:2" ht="15.5" x14ac:dyDescent="0.35">
      <c r="A311" s="49" t="s">
        <v>118</v>
      </c>
      <c r="B311" s="47">
        <f>Prev!C103</f>
        <v>0.18793152504986113</v>
      </c>
    </row>
    <row r="312" spans="1:2" ht="15.5" x14ac:dyDescent="0.35">
      <c r="A312" s="49" t="s">
        <v>119</v>
      </c>
      <c r="B312" s="47">
        <f>Prev!C104</f>
        <v>0.24645411482211577</v>
      </c>
    </row>
    <row r="313" spans="1:2" ht="15.5" x14ac:dyDescent="0.35">
      <c r="A313" s="49" t="s">
        <v>120</v>
      </c>
      <c r="B313" s="47">
        <f>Prev!C105</f>
        <v>0.24645411482211579</v>
      </c>
    </row>
    <row r="314" spans="1:2" ht="15.5" x14ac:dyDescent="0.35">
      <c r="A314" s="49" t="s">
        <v>121</v>
      </c>
      <c r="B314" s="47">
        <f>Prev!C106</f>
        <v>0.24645411482211577</v>
      </c>
    </row>
    <row r="315" spans="1:2" ht="15.5" x14ac:dyDescent="0.35">
      <c r="A315" s="49" t="s">
        <v>122</v>
      </c>
      <c r="B315" s="47">
        <f>Prev!C107</f>
        <v>0.24219707882541008</v>
      </c>
    </row>
    <row r="316" spans="1:2" ht="15.5" x14ac:dyDescent="0.35">
      <c r="A316" s="49" t="s">
        <v>123</v>
      </c>
      <c r="B316" s="47">
        <f>Prev!C108</f>
        <v>0.24219707882541006</v>
      </c>
    </row>
    <row r="317" spans="1:2" ht="15.5" x14ac:dyDescent="0.35">
      <c r="A317" s="49" t="s">
        <v>124</v>
      </c>
      <c r="B317" s="47">
        <f>Prev!C109</f>
        <v>0.24219707882541028</v>
      </c>
    </row>
    <row r="318" spans="1:2" ht="15.5" x14ac:dyDescent="0.35">
      <c r="A318" s="49" t="s">
        <v>125</v>
      </c>
      <c r="B318" s="47">
        <f>Prev!C110</f>
        <v>0.24219707882541014</v>
      </c>
    </row>
    <row r="319" spans="1:2" ht="15.5" x14ac:dyDescent="0.35">
      <c r="A319" s="49" t="s">
        <v>126</v>
      </c>
      <c r="B319" s="47">
        <f>Prev!C111</f>
        <v>0.28399945382095343</v>
      </c>
    </row>
    <row r="320" spans="1:2" ht="15.5" x14ac:dyDescent="0.35">
      <c r="A320" s="49" t="s">
        <v>127</v>
      </c>
      <c r="B320" s="47">
        <f>Prev!C112</f>
        <v>0.28578432264701009</v>
      </c>
    </row>
    <row r="321" spans="1:2" ht="15.5" x14ac:dyDescent="0.35">
      <c r="A321" s="49" t="s">
        <v>128</v>
      </c>
      <c r="B321" s="47">
        <f>Prev!C113</f>
        <v>0.28578432264701015</v>
      </c>
    </row>
    <row r="322" spans="1:2" ht="15.5" x14ac:dyDescent="0.35">
      <c r="A322" s="49" t="s">
        <v>129</v>
      </c>
      <c r="B322" s="47">
        <f>Prev!C114</f>
        <v>0.28578432264701015</v>
      </c>
    </row>
    <row r="323" spans="1:2" ht="15.5" x14ac:dyDescent="0.35">
      <c r="A323" s="49" t="s">
        <v>130</v>
      </c>
      <c r="B323" s="47">
        <f>Prev!C115</f>
        <v>0.28578432264701009</v>
      </c>
    </row>
    <row r="324" spans="1:2" ht="15.5" x14ac:dyDescent="0.35">
      <c r="A324" s="49" t="s">
        <v>131</v>
      </c>
      <c r="B324" s="47">
        <f>Prev!C116</f>
        <v>0.30673270982959844</v>
      </c>
    </row>
    <row r="325" spans="1:2" ht="15.5" x14ac:dyDescent="0.35">
      <c r="A325" s="49" t="s">
        <v>132</v>
      </c>
      <c r="B325" s="47">
        <f>Prev!C117</f>
        <v>0.3081875961994896</v>
      </c>
    </row>
    <row r="326" spans="1:2" ht="15.5" x14ac:dyDescent="0.35">
      <c r="A326" s="49" t="s">
        <v>133</v>
      </c>
      <c r="B326" s="47">
        <f>Prev!C118</f>
        <v>0.30818759619948932</v>
      </c>
    </row>
    <row r="327" spans="1:2" ht="15.5" x14ac:dyDescent="0.35">
      <c r="A327" s="49" t="s">
        <v>134</v>
      </c>
      <c r="B327" s="47">
        <f>Prev!C119</f>
        <v>0.30818759619948954</v>
      </c>
    </row>
    <row r="328" spans="1:2" ht="15.5" x14ac:dyDescent="0.35">
      <c r="A328" s="49" t="s">
        <v>135</v>
      </c>
      <c r="B328" s="47">
        <f>Prev!C120</f>
        <v>0.30818759619948943</v>
      </c>
    </row>
    <row r="329" spans="1:2" ht="15.5" x14ac:dyDescent="0.35">
      <c r="A329" s="49" t="s">
        <v>136</v>
      </c>
      <c r="B329" s="47">
        <f>Prev!C121</f>
        <v>0.3210550569161093</v>
      </c>
    </row>
    <row r="330" spans="1:2" ht="15.5" x14ac:dyDescent="0.35">
      <c r="A330" s="49" t="s">
        <v>137</v>
      </c>
      <c r="B330" s="47">
        <f>Prev!C122</f>
        <v>0.32081624528765407</v>
      </c>
    </row>
    <row r="331" spans="1:2" ht="15.5" x14ac:dyDescent="0.35">
      <c r="A331" s="49" t="s">
        <v>138</v>
      </c>
      <c r="B331" s="47">
        <f>Prev!C123</f>
        <v>0.32081624528765434</v>
      </c>
    </row>
    <row r="332" spans="1:2" ht="15.5" x14ac:dyDescent="0.35">
      <c r="A332" s="49" t="s">
        <v>139</v>
      </c>
      <c r="B332" s="47">
        <f>Prev!C124</f>
        <v>0.32081624528765401</v>
      </c>
    </row>
    <row r="333" spans="1:2" ht="15.5" x14ac:dyDescent="0.35">
      <c r="A333" s="49" t="s">
        <v>140</v>
      </c>
      <c r="B333" s="47">
        <f>Prev!C125</f>
        <v>0.32081624528765412</v>
      </c>
    </row>
    <row r="334" spans="1:2" ht="15.5" x14ac:dyDescent="0.35">
      <c r="A334" s="49" t="s">
        <v>141</v>
      </c>
      <c r="B334" s="47">
        <f>Prev!C126</f>
        <v>0.32234513632316225</v>
      </c>
    </row>
    <row r="335" spans="1:2" ht="15.5" x14ac:dyDescent="0.35">
      <c r="A335" s="49" t="s">
        <v>142</v>
      </c>
      <c r="B335" s="47">
        <f>Prev!C127</f>
        <v>0.32184909706630543</v>
      </c>
    </row>
    <row r="336" spans="1:2" ht="15.5" x14ac:dyDescent="0.35">
      <c r="A336" s="49" t="s">
        <v>143</v>
      </c>
      <c r="B336" s="47">
        <f>Prev!C128</f>
        <v>0.32184909706630549</v>
      </c>
    </row>
    <row r="337" spans="1:2" ht="15.5" x14ac:dyDescent="0.35">
      <c r="A337" s="49" t="s">
        <v>144</v>
      </c>
      <c r="B337" s="47">
        <f>Prev!C129</f>
        <v>0.32184909706630543</v>
      </c>
    </row>
    <row r="338" spans="1:2" ht="15.5" x14ac:dyDescent="0.35">
      <c r="A338" s="49" t="s">
        <v>145</v>
      </c>
      <c r="B338" s="47">
        <f>Prev!C130</f>
        <v>0.32184909706630543</v>
      </c>
    </row>
    <row r="339" spans="1:2" ht="15.5" x14ac:dyDescent="0.35">
      <c r="A339" s="49" t="s">
        <v>146</v>
      </c>
      <c r="B339" s="47">
        <f>Prev!C131</f>
        <v>0.33848692144444592</v>
      </c>
    </row>
    <row r="340" spans="1:2" ht="15.5" x14ac:dyDescent="0.35">
      <c r="A340" s="49" t="s">
        <v>147</v>
      </c>
      <c r="B340" s="47">
        <f>Prev!C132</f>
        <v>0.34315279828139467</v>
      </c>
    </row>
    <row r="341" spans="1:2" ht="15.5" x14ac:dyDescent="0.35">
      <c r="A341" s="49" t="s">
        <v>148</v>
      </c>
      <c r="B341" s="47">
        <f>Prev!C133</f>
        <v>0.34315279828139472</v>
      </c>
    </row>
    <row r="342" spans="1:2" ht="15.5" x14ac:dyDescent="0.35">
      <c r="A342" s="49" t="s">
        <v>149</v>
      </c>
      <c r="B342" s="47">
        <f>Prev!C134</f>
        <v>0.34315279828139478</v>
      </c>
    </row>
    <row r="343" spans="1:2" ht="15.5" x14ac:dyDescent="0.35">
      <c r="A343" s="49" t="s">
        <v>150</v>
      </c>
      <c r="B343" s="47">
        <f>Prev!C135</f>
        <v>0.34315279828139478</v>
      </c>
    </row>
    <row r="344" spans="1:2" ht="15.5" x14ac:dyDescent="0.35">
      <c r="A344" s="49" t="s">
        <v>151</v>
      </c>
      <c r="B344" s="47">
        <f>Prev!C136</f>
        <v>0.32817813627653852</v>
      </c>
    </row>
    <row r="345" spans="1:2" ht="15.5" x14ac:dyDescent="0.35">
      <c r="A345" s="49" t="s">
        <v>152</v>
      </c>
      <c r="B345" s="47">
        <f>Prev!C137</f>
        <v>0.28609700024976426</v>
      </c>
    </row>
    <row r="346" spans="1:2" ht="15.5" x14ac:dyDescent="0.35">
      <c r="A346" s="49" t="s">
        <v>153</v>
      </c>
      <c r="B346" s="47">
        <f>Prev!C138</f>
        <v>0.28609700024976453</v>
      </c>
    </row>
    <row r="347" spans="1:2" ht="15.5" x14ac:dyDescent="0.35">
      <c r="A347" s="49" t="s">
        <v>154</v>
      </c>
      <c r="B347" s="47">
        <f>Prev!C139</f>
        <v>0.28609700024976442</v>
      </c>
    </row>
    <row r="348" spans="1:2" ht="15.5" x14ac:dyDescent="0.35">
      <c r="A348" s="49" t="s">
        <v>155</v>
      </c>
      <c r="B348" s="47">
        <f>Prev!C140</f>
        <v>0.28609700024976448</v>
      </c>
    </row>
    <row r="349" spans="1:2" ht="15.5" x14ac:dyDescent="0.35">
      <c r="A349" s="49" t="s">
        <v>156</v>
      </c>
      <c r="B349" s="47">
        <f>Prev!C141</f>
        <v>0.29673299578200885</v>
      </c>
    </row>
    <row r="350" spans="1:2" ht="15.5" x14ac:dyDescent="0.35">
      <c r="A350" s="49" t="s">
        <v>157</v>
      </c>
      <c r="B350" s="47">
        <f>Prev!C142</f>
        <v>0.24845506541806786</v>
      </c>
    </row>
    <row r="351" spans="1:2" ht="15.5" x14ac:dyDescent="0.35">
      <c r="A351" s="49" t="s">
        <v>158</v>
      </c>
      <c r="B351" s="47">
        <f>Prev!C143</f>
        <v>0.24845506541806797</v>
      </c>
    </row>
    <row r="352" spans="1:2" ht="15.5" x14ac:dyDescent="0.35">
      <c r="A352" s="49" t="s">
        <v>159</v>
      </c>
      <c r="B352" s="47">
        <f>Prev!C144</f>
        <v>0.24845506541806792</v>
      </c>
    </row>
    <row r="353" spans="1:2" ht="15.5" x14ac:dyDescent="0.35">
      <c r="A353" s="49" t="s">
        <v>160</v>
      </c>
      <c r="B353" s="47">
        <f>Prev!C145</f>
        <v>0.24845506541806786</v>
      </c>
    </row>
    <row r="354" spans="1:2" ht="15.5" x14ac:dyDescent="0.35">
      <c r="A354" s="49" t="s">
        <v>161</v>
      </c>
      <c r="B354" s="47">
        <f>Prev!C146</f>
        <v>0.27213826604970925</v>
      </c>
    </row>
    <row r="355" spans="1:2" ht="15.5" x14ac:dyDescent="0.35">
      <c r="A355" s="49" t="s">
        <v>162</v>
      </c>
      <c r="B355" s="47">
        <f>Prev!C147</f>
        <v>0.32856203294602332</v>
      </c>
    </row>
    <row r="356" spans="1:2" ht="15.5" x14ac:dyDescent="0.35">
      <c r="A356" s="49" t="s">
        <v>163</v>
      </c>
      <c r="B356" s="47">
        <f>Prev!C148</f>
        <v>0.3285620329460231</v>
      </c>
    </row>
    <row r="357" spans="1:2" ht="15.5" x14ac:dyDescent="0.35">
      <c r="A357" s="49" t="s">
        <v>164</v>
      </c>
      <c r="B357" s="47">
        <f>Prev!C149</f>
        <v>0.3285620329460231</v>
      </c>
    </row>
    <row r="358" spans="1:2" ht="15.5" x14ac:dyDescent="0.35">
      <c r="A358" s="49" t="s">
        <v>165</v>
      </c>
      <c r="B358" s="47">
        <f>Prev!C150</f>
        <v>0.3285620329460231</v>
      </c>
    </row>
    <row r="359" spans="1:2" ht="15.5" x14ac:dyDescent="0.35">
      <c r="A359" s="49" t="s">
        <v>166</v>
      </c>
      <c r="B359" s="47">
        <f>Prev!C151</f>
        <v>0.31788812452774534</v>
      </c>
    </row>
    <row r="360" spans="1:2" ht="15.5" x14ac:dyDescent="0.35">
      <c r="A360" s="49" t="s">
        <v>167</v>
      </c>
      <c r="B360" s="47">
        <f>Prev!C152</f>
        <v>0.25508093687449418</v>
      </c>
    </row>
    <row r="361" spans="1:2" ht="15.5" x14ac:dyDescent="0.35">
      <c r="A361" s="49" t="s">
        <v>168</v>
      </c>
      <c r="B361" s="47">
        <f>Prev!C153</f>
        <v>0.25508093687449412</v>
      </c>
    </row>
    <row r="362" spans="1:2" ht="15.5" x14ac:dyDescent="0.35">
      <c r="A362" s="49" t="s">
        <v>169</v>
      </c>
      <c r="B362" s="47">
        <f>Prev!C154</f>
        <v>0.25508093687449412</v>
      </c>
    </row>
    <row r="363" spans="1:2" ht="15.5" x14ac:dyDescent="0.35">
      <c r="A363" s="49" t="s">
        <v>170</v>
      </c>
      <c r="B363" s="47">
        <f>Prev!C155</f>
        <v>0.25508093687449418</v>
      </c>
    </row>
    <row r="364" spans="1:2" ht="15.5" x14ac:dyDescent="0.35">
      <c r="A364" s="49" t="s">
        <v>171</v>
      </c>
      <c r="B364" s="47">
        <f>Prev!C156</f>
        <v>0.23241100901103784</v>
      </c>
    </row>
    <row r="365" spans="1:2" ht="15.5" x14ac:dyDescent="0.35">
      <c r="A365" s="49" t="s">
        <v>172</v>
      </c>
      <c r="B365" s="47">
        <f>Prev!C157</f>
        <v>0.32448925142587348</v>
      </c>
    </row>
    <row r="366" spans="1:2" ht="15.5" x14ac:dyDescent="0.35">
      <c r="A366" s="49" t="s">
        <v>173</v>
      </c>
      <c r="B366" s="47">
        <f>Prev!C158</f>
        <v>0.32448925142587359</v>
      </c>
    </row>
    <row r="367" spans="1:2" ht="15.5" x14ac:dyDescent="0.35">
      <c r="A367" s="49" t="s">
        <v>174</v>
      </c>
      <c r="B367" s="47">
        <f>Prev!C159</f>
        <v>0.32448925142587365</v>
      </c>
    </row>
    <row r="368" spans="1:2" ht="15.5" x14ac:dyDescent="0.35">
      <c r="A368" s="49" t="s">
        <v>175</v>
      </c>
      <c r="B368" s="47">
        <f>Prev!C160</f>
        <v>0.32448925142587365</v>
      </c>
    </row>
    <row r="369" spans="1:2" ht="15.5" x14ac:dyDescent="0.35">
      <c r="A369" s="49" t="s">
        <v>176</v>
      </c>
      <c r="B369" s="47">
        <f>Prev!C161</f>
        <v>0.32930136424517148</v>
      </c>
    </row>
    <row r="370" spans="1:2" ht="15.5" x14ac:dyDescent="0.35">
      <c r="A370" s="49" t="s">
        <v>177</v>
      </c>
      <c r="B370" s="47">
        <f>Prev!C162</f>
        <v>0.32526468267760711</v>
      </c>
    </row>
    <row r="371" spans="1:2" ht="15.5" x14ac:dyDescent="0.35">
      <c r="A371" s="49" t="s">
        <v>178</v>
      </c>
      <c r="B371" s="47">
        <f>Prev!C163</f>
        <v>0.32526468267760716</v>
      </c>
    </row>
    <row r="372" spans="1:2" ht="15.5" x14ac:dyDescent="0.35">
      <c r="A372" s="49" t="s">
        <v>179</v>
      </c>
      <c r="B372" s="47">
        <f>Prev!C164</f>
        <v>0.32526468267760711</v>
      </c>
    </row>
    <row r="373" spans="1:2" ht="15.5" x14ac:dyDescent="0.35">
      <c r="A373" s="49" t="s">
        <v>180</v>
      </c>
      <c r="B373" s="47">
        <f>Prev!C165</f>
        <v>0.32526468267760711</v>
      </c>
    </row>
    <row r="374" spans="1:2" ht="15.5" x14ac:dyDescent="0.35">
      <c r="A374" s="49" t="s">
        <v>181</v>
      </c>
      <c r="B374" s="47">
        <f>Prev!C166</f>
        <v>0.2838556975237872</v>
      </c>
    </row>
    <row r="375" spans="1:2" ht="15.5" x14ac:dyDescent="0.35">
      <c r="A375" s="49" t="s">
        <v>182</v>
      </c>
      <c r="B375" s="47">
        <f>Prev!C167</f>
        <v>0.23669836698708283</v>
      </c>
    </row>
    <row r="376" spans="1:2" ht="15.5" x14ac:dyDescent="0.35">
      <c r="A376" s="49" t="s">
        <v>183</v>
      </c>
      <c r="B376" s="47">
        <f>Prev!C168</f>
        <v>0.23669836698708269</v>
      </c>
    </row>
    <row r="377" spans="1:2" ht="15.5" x14ac:dyDescent="0.35">
      <c r="A377" s="49" t="s">
        <v>184</v>
      </c>
      <c r="B377" s="47">
        <f>Prev!C169</f>
        <v>0.23669836698708271</v>
      </c>
    </row>
    <row r="378" spans="1:2" ht="15.5" x14ac:dyDescent="0.35">
      <c r="A378" s="49" t="s">
        <v>185</v>
      </c>
      <c r="B378" s="47">
        <f>Prev!C170</f>
        <v>0.23669836698708269</v>
      </c>
    </row>
    <row r="379" spans="1:2" ht="15.5" x14ac:dyDescent="0.35">
      <c r="A379" s="49" t="s">
        <v>186</v>
      </c>
      <c r="B379" s="47">
        <f>Prev!C171</f>
        <v>0.23669836698708271</v>
      </c>
    </row>
    <row r="380" spans="1:2" ht="15.5" x14ac:dyDescent="0.35">
      <c r="A380" s="49" t="s">
        <v>187</v>
      </c>
      <c r="B380" s="47">
        <f>Prev!C172</f>
        <v>0.23669836698708269</v>
      </c>
    </row>
    <row r="381" spans="1:2" ht="15.5" x14ac:dyDescent="0.35">
      <c r="A381" s="49" t="s">
        <v>188</v>
      </c>
      <c r="B381" s="47">
        <f>Prev!C173</f>
        <v>0.23669836698708283</v>
      </c>
    </row>
    <row r="382" spans="1:2" ht="15.5" x14ac:dyDescent="0.35">
      <c r="A382" s="49" t="s">
        <v>189</v>
      </c>
      <c r="B382" s="47">
        <f>Prev!C174</f>
        <v>0.23669836698708271</v>
      </c>
    </row>
    <row r="383" spans="1:2" ht="15.5" x14ac:dyDescent="0.35">
      <c r="A383" s="49" t="s">
        <v>190</v>
      </c>
      <c r="B383" s="47">
        <f>Prev!C175</f>
        <v>0.23669836698708288</v>
      </c>
    </row>
    <row r="384" spans="1:2" ht="15.5" x14ac:dyDescent="0.35">
      <c r="A384" s="49" t="s">
        <v>191</v>
      </c>
      <c r="B384" s="47">
        <f>Prev!C176</f>
        <v>0.23669836698708283</v>
      </c>
    </row>
    <row r="385" spans="1:2" ht="15.5" x14ac:dyDescent="0.35">
      <c r="A385" s="49" t="s">
        <v>192</v>
      </c>
      <c r="B385" s="47">
        <f>Prev!C177</f>
        <v>0.2366983669870828</v>
      </c>
    </row>
    <row r="386" spans="1:2" ht="15.5" x14ac:dyDescent="0.35">
      <c r="A386" s="49" t="s">
        <v>193</v>
      </c>
      <c r="B386" s="47">
        <f>Prev!C178</f>
        <v>0.2366983669870826</v>
      </c>
    </row>
    <row r="387" spans="1:2" ht="15.5" x14ac:dyDescent="0.35">
      <c r="A387" s="49" t="s">
        <v>194</v>
      </c>
      <c r="B387" s="47">
        <f>Prev!C179</f>
        <v>0.23669836698708277</v>
      </c>
    </row>
    <row r="388" spans="1:2" ht="15.5" x14ac:dyDescent="0.35">
      <c r="A388" s="49" t="s">
        <v>195</v>
      </c>
      <c r="B388" s="47">
        <f>Prev!C180</f>
        <v>0.23669836698708277</v>
      </c>
    </row>
    <row r="389" spans="1:2" ht="15.5" x14ac:dyDescent="0.35">
      <c r="A389" s="49" t="s">
        <v>196</v>
      </c>
      <c r="B389" s="47">
        <f>Prev!C181</f>
        <v>0.23669836698708285</v>
      </c>
    </row>
    <row r="390" spans="1:2" ht="15.5" x14ac:dyDescent="0.35">
      <c r="A390" s="49" t="s">
        <v>197</v>
      </c>
      <c r="B390" s="47">
        <f>Prev!C182</f>
        <v>0.23669836698708277</v>
      </c>
    </row>
    <row r="391" spans="1:2" ht="15.5" x14ac:dyDescent="0.35">
      <c r="A391" s="49" t="s">
        <v>198</v>
      </c>
      <c r="B391" s="47">
        <f>Prev!C183</f>
        <v>0.23669836698708277</v>
      </c>
    </row>
    <row r="392" spans="1:2" ht="15.5" x14ac:dyDescent="0.35">
      <c r="A392" s="49" t="s">
        <v>199</v>
      </c>
      <c r="B392" s="47">
        <f>Prev!C184</f>
        <v>0.23669836698708277</v>
      </c>
    </row>
    <row r="393" spans="1:2" ht="15.5" x14ac:dyDescent="0.35">
      <c r="A393" s="49" t="s">
        <v>200</v>
      </c>
      <c r="B393" s="47">
        <f>Prev!C185</f>
        <v>0.23669836698708277</v>
      </c>
    </row>
    <row r="394" spans="1:2" ht="15.5" x14ac:dyDescent="0.35">
      <c r="A394" s="49" t="s">
        <v>201</v>
      </c>
      <c r="B394" s="47">
        <f>Prev!C186</f>
        <v>0.2366983669870826</v>
      </c>
    </row>
    <row r="395" spans="1:2" ht="15.5" x14ac:dyDescent="0.35">
      <c r="A395" s="49" t="s">
        <v>202</v>
      </c>
      <c r="B395" s="47">
        <f>Prev!C187</f>
        <v>0.23669836698708277</v>
      </c>
    </row>
    <row r="396" spans="1:2" ht="15.5" x14ac:dyDescent="0.35">
      <c r="A396" s="49" t="s">
        <v>203</v>
      </c>
      <c r="B396" s="47">
        <f>Prev!C188</f>
        <v>0.23669836698708271</v>
      </c>
    </row>
    <row r="397" spans="1:2" ht="15.5" x14ac:dyDescent="0.35">
      <c r="A397" s="49" t="s">
        <v>204</v>
      </c>
      <c r="B397" s="47">
        <f>Prev!C189</f>
        <v>0.23669836698708271</v>
      </c>
    </row>
    <row r="398" spans="1:2" ht="15.5" x14ac:dyDescent="0.35">
      <c r="A398" s="49" t="s">
        <v>205</v>
      </c>
      <c r="B398" s="47">
        <f>Prev!C190</f>
        <v>0.23669836698708271</v>
      </c>
    </row>
    <row r="399" spans="1:2" ht="15.5" x14ac:dyDescent="0.35">
      <c r="A399" s="49" t="s">
        <v>206</v>
      </c>
      <c r="B399" s="47">
        <f>Prev!C191</f>
        <v>0.23669836698708271</v>
      </c>
    </row>
    <row r="400" spans="1:2" ht="15.5" x14ac:dyDescent="0.35">
      <c r="A400" s="49" t="s">
        <v>207</v>
      </c>
      <c r="B400" s="47">
        <f>Prev!C192</f>
        <v>0.23669836698708271</v>
      </c>
    </row>
    <row r="401" spans="1:2" ht="15.5" x14ac:dyDescent="0.35">
      <c r="A401" s="49" t="s">
        <v>208</v>
      </c>
      <c r="B401" s="47">
        <f>Prev!C193</f>
        <v>0.23669836698708271</v>
      </c>
    </row>
    <row r="402" spans="1:2" ht="15.5" x14ac:dyDescent="0.35">
      <c r="A402" s="49" t="s">
        <v>209</v>
      </c>
      <c r="B402" s="47">
        <f>Prev!C194</f>
        <v>0.23669836698708271</v>
      </c>
    </row>
    <row r="403" spans="1:2" ht="15.5" x14ac:dyDescent="0.35">
      <c r="A403" s="49" t="s">
        <v>210</v>
      </c>
      <c r="B403" s="47">
        <f>Prev!C195</f>
        <v>0.23669836698708271</v>
      </c>
    </row>
    <row r="404" spans="1:2" ht="15.5" x14ac:dyDescent="0.35">
      <c r="A404" s="49" t="s">
        <v>211</v>
      </c>
      <c r="B404" s="47">
        <f>Prev!C196</f>
        <v>0.23669836698708271</v>
      </c>
    </row>
    <row r="405" spans="1:2" ht="15.5" x14ac:dyDescent="0.35">
      <c r="A405" s="49" t="s">
        <v>212</v>
      </c>
      <c r="B405" s="47">
        <f>Prev!C197</f>
        <v>0.23669836698708271</v>
      </c>
    </row>
    <row r="406" spans="1:2" ht="15.5" x14ac:dyDescent="0.35">
      <c r="A406" s="49" t="s">
        <v>213</v>
      </c>
      <c r="B406" s="47">
        <f>Prev!C198</f>
        <v>0.23669836698708271</v>
      </c>
    </row>
    <row r="407" spans="1:2" ht="15.5" x14ac:dyDescent="0.35">
      <c r="A407" s="49" t="s">
        <v>214</v>
      </c>
      <c r="B407" s="47">
        <f>Prev!C199</f>
        <v>0.23669836698708271</v>
      </c>
    </row>
    <row r="408" spans="1:2" ht="15.5" x14ac:dyDescent="0.35">
      <c r="A408" s="49" t="s">
        <v>215</v>
      </c>
      <c r="B408" s="47">
        <f>Prev!C200</f>
        <v>0.23669836698708271</v>
      </c>
    </row>
    <row r="409" spans="1:2" ht="15.5" x14ac:dyDescent="0.35">
      <c r="A409" s="49" t="s">
        <v>216</v>
      </c>
      <c r="B409" s="47">
        <f>Prev!C201</f>
        <v>0.23669836698708271</v>
      </c>
    </row>
    <row r="410" spans="1:2" ht="15.5" x14ac:dyDescent="0.35">
      <c r="A410" s="49" t="s">
        <v>217</v>
      </c>
      <c r="B410" s="47">
        <f>Prev!C202</f>
        <v>0.23669836698708271</v>
      </c>
    </row>
    <row r="411" spans="1:2" ht="15.5" x14ac:dyDescent="0.35">
      <c r="A411" s="49" t="s">
        <v>218</v>
      </c>
      <c r="B411" s="47">
        <f>Prev!C203</f>
        <v>0.23669836698708271</v>
      </c>
    </row>
    <row r="412" spans="1:2" ht="15.5" x14ac:dyDescent="0.35">
      <c r="A412" s="49" t="s">
        <v>219</v>
      </c>
      <c r="B412" s="47" t="e">
        <f>Prev!C204</f>
        <v>#NUM!</v>
      </c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0A96DD-0E7E-4335-B4B9-0C41255B605A}">
  <dimension ref="A1:AJ412"/>
  <sheetViews>
    <sheetView topLeftCell="T1" workbookViewId="0">
      <selection activeCell="AA1" sqref="AA1:AJ1048576"/>
    </sheetView>
  </sheetViews>
  <sheetFormatPr defaultRowHeight="14.5" x14ac:dyDescent="0.35"/>
  <cols>
    <col min="1" max="1" width="8.7265625" style="48"/>
    <col min="2" max="2" width="8.7265625" style="19"/>
  </cols>
  <sheetData>
    <row r="1" spans="1:36" x14ac:dyDescent="0.35">
      <c r="B1" t="s">
        <v>336</v>
      </c>
      <c r="C1" t="s">
        <v>358</v>
      </c>
      <c r="D1" t="s">
        <v>356</v>
      </c>
      <c r="P1" t="s">
        <v>357</v>
      </c>
      <c r="AA1" t="s">
        <v>299</v>
      </c>
    </row>
    <row r="2" spans="1:36" ht="15.5" x14ac:dyDescent="0.35">
      <c r="A2" s="49"/>
      <c r="B2" s="25"/>
    </row>
    <row r="3" spans="1:36" ht="15.5" x14ac:dyDescent="0.35">
      <c r="B3" s="25" t="s">
        <v>335</v>
      </c>
      <c r="D3">
        <v>2021</v>
      </c>
      <c r="E3">
        <v>2022</v>
      </c>
      <c r="F3">
        <v>2023</v>
      </c>
      <c r="G3">
        <v>2024</v>
      </c>
      <c r="H3">
        <v>2025</v>
      </c>
      <c r="I3">
        <v>2026</v>
      </c>
      <c r="J3">
        <v>2027</v>
      </c>
      <c r="K3">
        <v>2028</v>
      </c>
      <c r="L3">
        <v>2029</v>
      </c>
      <c r="M3">
        <v>2030</v>
      </c>
      <c r="P3">
        <v>2021</v>
      </c>
      <c r="Q3">
        <v>2022</v>
      </c>
      <c r="R3">
        <v>2023</v>
      </c>
      <c r="S3">
        <v>2024</v>
      </c>
      <c r="T3">
        <v>2025</v>
      </c>
      <c r="U3">
        <v>2026</v>
      </c>
      <c r="V3">
        <v>2027</v>
      </c>
      <c r="W3">
        <v>2028</v>
      </c>
      <c r="X3">
        <v>2029</v>
      </c>
      <c r="Y3">
        <v>2030</v>
      </c>
      <c r="AA3">
        <v>2021</v>
      </c>
      <c r="AB3">
        <v>2022</v>
      </c>
      <c r="AC3">
        <v>2023</v>
      </c>
      <c r="AD3">
        <v>2024</v>
      </c>
      <c r="AE3">
        <v>2025</v>
      </c>
      <c r="AF3">
        <v>2026</v>
      </c>
      <c r="AG3">
        <v>2027</v>
      </c>
      <c r="AH3">
        <v>2028</v>
      </c>
      <c r="AI3">
        <v>2029</v>
      </c>
      <c r="AJ3">
        <v>2030</v>
      </c>
    </row>
    <row r="4" spans="1:36" ht="15.5" x14ac:dyDescent="0.35">
      <c r="B4" s="25"/>
    </row>
    <row r="5" spans="1:36" ht="15.5" x14ac:dyDescent="0.35">
      <c r="A5" s="49" t="s">
        <v>18</v>
      </c>
      <c r="B5" s="25">
        <f>PIF!AJ5</f>
        <v>1</v>
      </c>
      <c r="C5">
        <f>PIF!AN5</f>
        <v>0</v>
      </c>
      <c r="D5" s="47">
        <f>Prev!B3</f>
        <v>0.41310668000117229</v>
      </c>
      <c r="E5" s="47">
        <f>Prev!E3</f>
        <v>0.4131066800011724</v>
      </c>
      <c r="F5" s="47">
        <f>Prev!H3</f>
        <v>0.4191012687390287</v>
      </c>
      <c r="G5" s="47">
        <f>Prev!K3</f>
        <v>0.41914572864664451</v>
      </c>
      <c r="H5" s="47">
        <f>Prev!N3</f>
        <v>0.4192026213590625</v>
      </c>
      <c r="I5" s="47">
        <f>Prev!Q3</f>
        <v>0.41927142690341512</v>
      </c>
      <c r="J5" s="47">
        <f>Prev!T3</f>
        <v>0.41935161309231422</v>
      </c>
      <c r="K5" s="47">
        <f>Prev!W3</f>
        <v>0.41944263844702889</v>
      </c>
      <c r="L5" s="47">
        <f>Prev!Z3</f>
        <v>0.41954395494838459</v>
      </c>
      <c r="M5" s="47">
        <f>Prev!AC3</f>
        <v>0.41965501061411203</v>
      </c>
      <c r="P5">
        <f>D5*($B5-1)/(D5*($B5-1)+1)</f>
        <v>0</v>
      </c>
      <c r="Q5">
        <f t="shared" ref="Q5:Y20" si="0">E5*($B5-1)/(E5*($B5-1)+1)</f>
        <v>0</v>
      </c>
      <c r="R5">
        <f t="shared" si="0"/>
        <v>0</v>
      </c>
      <c r="S5">
        <f t="shared" si="0"/>
        <v>0</v>
      </c>
      <c r="T5">
        <f t="shared" si="0"/>
        <v>0</v>
      </c>
      <c r="U5">
        <f t="shared" si="0"/>
        <v>0</v>
      </c>
      <c r="V5">
        <f t="shared" si="0"/>
        <v>0</v>
      </c>
      <c r="W5">
        <f t="shared" si="0"/>
        <v>0</v>
      </c>
      <c r="X5">
        <f t="shared" si="0"/>
        <v>0</v>
      </c>
      <c r="Y5">
        <f t="shared" si="0"/>
        <v>0</v>
      </c>
      <c r="AA5">
        <f>1+P5</f>
        <v>1</v>
      </c>
      <c r="AB5">
        <f t="shared" ref="AB5:AJ20" si="1">1+Q5</f>
        <v>1</v>
      </c>
      <c r="AC5">
        <f t="shared" si="1"/>
        <v>1</v>
      </c>
      <c r="AD5">
        <f t="shared" si="1"/>
        <v>1</v>
      </c>
      <c r="AE5">
        <f t="shared" si="1"/>
        <v>1</v>
      </c>
      <c r="AF5">
        <f t="shared" si="1"/>
        <v>1</v>
      </c>
      <c r="AG5">
        <f t="shared" si="1"/>
        <v>1</v>
      </c>
      <c r="AH5">
        <f t="shared" si="1"/>
        <v>1</v>
      </c>
      <c r="AI5">
        <f t="shared" si="1"/>
        <v>1</v>
      </c>
      <c r="AJ5">
        <f t="shared" si="1"/>
        <v>1</v>
      </c>
    </row>
    <row r="6" spans="1:36" ht="15.5" x14ac:dyDescent="0.35">
      <c r="A6" s="49" t="s">
        <v>19</v>
      </c>
      <c r="B6" s="25">
        <f>PIF!AJ6</f>
        <v>1</v>
      </c>
      <c r="C6">
        <f>PIF!AN6</f>
        <v>0</v>
      </c>
      <c r="D6" s="47">
        <f>Prev!B4</f>
        <v>0.41310668000117229</v>
      </c>
      <c r="E6" s="47">
        <f>Prev!E4</f>
        <v>0.41310668000117234</v>
      </c>
      <c r="F6" s="47">
        <f>Prev!H4</f>
        <v>0.41910126873902881</v>
      </c>
      <c r="G6" s="47">
        <f>Prev!K4</f>
        <v>0.41914572864664462</v>
      </c>
      <c r="H6" s="47">
        <f>Prev!N4</f>
        <v>0.41920262135906244</v>
      </c>
      <c r="I6" s="47">
        <f>Prev!Q4</f>
        <v>0.41927142690341518</v>
      </c>
      <c r="J6" s="47">
        <f>Prev!T4</f>
        <v>0.4193516130923145</v>
      </c>
      <c r="K6" s="47">
        <f>Prev!W4</f>
        <v>0.41944263844702906</v>
      </c>
      <c r="L6" s="47">
        <f>Prev!Z4</f>
        <v>0.41954395494838476</v>
      </c>
      <c r="M6" s="47">
        <f>Prev!AC4</f>
        <v>0.41965501061411209</v>
      </c>
      <c r="P6">
        <f t="shared" ref="P6:Y23" si="2">D6*($B6-1)/(D6*($B6-1)+1)</f>
        <v>0</v>
      </c>
      <c r="Q6">
        <f t="shared" si="0"/>
        <v>0</v>
      </c>
      <c r="R6">
        <f t="shared" si="0"/>
        <v>0</v>
      </c>
      <c r="S6">
        <f t="shared" si="0"/>
        <v>0</v>
      </c>
      <c r="T6">
        <f t="shared" si="0"/>
        <v>0</v>
      </c>
      <c r="U6">
        <f t="shared" si="0"/>
        <v>0</v>
      </c>
      <c r="V6">
        <f t="shared" si="0"/>
        <v>0</v>
      </c>
      <c r="W6">
        <f t="shared" si="0"/>
        <v>0</v>
      </c>
      <c r="X6">
        <f t="shared" si="0"/>
        <v>0</v>
      </c>
      <c r="Y6">
        <f t="shared" si="0"/>
        <v>0</v>
      </c>
      <c r="AA6">
        <f t="shared" ref="AA6:AJ44" si="3">1+P6</f>
        <v>1</v>
      </c>
      <c r="AB6">
        <f t="shared" si="1"/>
        <v>1</v>
      </c>
      <c r="AC6">
        <f t="shared" si="1"/>
        <v>1</v>
      </c>
      <c r="AD6">
        <f t="shared" si="1"/>
        <v>1</v>
      </c>
      <c r="AE6">
        <f t="shared" si="1"/>
        <v>1</v>
      </c>
      <c r="AF6">
        <f t="shared" si="1"/>
        <v>1</v>
      </c>
      <c r="AG6">
        <f t="shared" si="1"/>
        <v>1</v>
      </c>
      <c r="AH6">
        <f t="shared" si="1"/>
        <v>1</v>
      </c>
      <c r="AI6">
        <f t="shared" si="1"/>
        <v>1</v>
      </c>
      <c r="AJ6">
        <f t="shared" si="1"/>
        <v>1</v>
      </c>
    </row>
    <row r="7" spans="1:36" ht="15.5" x14ac:dyDescent="0.35">
      <c r="A7" s="49" t="s">
        <v>20</v>
      </c>
      <c r="B7" s="25">
        <f>PIF!AJ7</f>
        <v>1</v>
      </c>
      <c r="C7">
        <f>PIF!AN7</f>
        <v>0</v>
      </c>
      <c r="D7" s="47">
        <f>Prev!B5</f>
        <v>0.41310668000117234</v>
      </c>
      <c r="E7" s="47">
        <f>Prev!E5</f>
        <v>0.41310668000117251</v>
      </c>
      <c r="F7" s="47">
        <f>Prev!H5</f>
        <v>0.41917586103074805</v>
      </c>
      <c r="G7" s="47">
        <f>Prev!K5</f>
        <v>0.41924050393054935</v>
      </c>
      <c r="H7" s="47">
        <f>Prev!N5</f>
        <v>0.41931711383924586</v>
      </c>
      <c r="I7" s="47">
        <f>Prev!Q5</f>
        <v>0.41940512786136636</v>
      </c>
      <c r="J7" s="47">
        <f>Prev!T5</f>
        <v>0.41950397496564262</v>
      </c>
      <c r="K7" s="47">
        <f>Prev!W5</f>
        <v>0.4196130788410728</v>
      </c>
      <c r="L7" s="47">
        <f>Prev!Z5</f>
        <v>0.41973186056284084</v>
      </c>
      <c r="M7" s="47">
        <f>Prev!AC5</f>
        <v>0.41985974106903884</v>
      </c>
      <c r="P7">
        <f t="shared" si="2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AA7">
        <f t="shared" si="3"/>
        <v>1</v>
      </c>
      <c r="AB7">
        <f t="shared" si="1"/>
        <v>1</v>
      </c>
      <c r="AC7">
        <f t="shared" si="1"/>
        <v>1</v>
      </c>
      <c r="AD7">
        <f t="shared" si="1"/>
        <v>1</v>
      </c>
      <c r="AE7">
        <f t="shared" si="1"/>
        <v>1</v>
      </c>
      <c r="AF7">
        <f t="shared" si="1"/>
        <v>1</v>
      </c>
      <c r="AG7">
        <f t="shared" si="1"/>
        <v>1</v>
      </c>
      <c r="AH7">
        <f t="shared" si="1"/>
        <v>1</v>
      </c>
      <c r="AI7">
        <f t="shared" si="1"/>
        <v>1</v>
      </c>
      <c r="AJ7">
        <f t="shared" si="1"/>
        <v>1</v>
      </c>
    </row>
    <row r="8" spans="1:36" ht="15.5" x14ac:dyDescent="0.35">
      <c r="A8" s="49" t="s">
        <v>21</v>
      </c>
      <c r="B8" s="25">
        <f>PIF!AJ8</f>
        <v>1</v>
      </c>
      <c r="C8">
        <f>PIF!AN8</f>
        <v>0</v>
      </c>
      <c r="D8" s="47">
        <f>Prev!B6</f>
        <v>0.39900907071482217</v>
      </c>
      <c r="E8" s="47">
        <f>Prev!E6</f>
        <v>0.38466151284806849</v>
      </c>
      <c r="F8" s="47">
        <f>Prev!H6</f>
        <v>0.37631613920890883</v>
      </c>
      <c r="G8" s="47">
        <f>Prev!K6</f>
        <v>0.36213364349516636</v>
      </c>
      <c r="H8" s="47">
        <f>Prev!N6</f>
        <v>0.34801906820476464</v>
      </c>
      <c r="I8" s="47">
        <f>Prev!Q6</f>
        <v>0.33399314004622732</v>
      </c>
      <c r="J8" s="47">
        <f>Prev!T6</f>
        <v>0.32007685674063524</v>
      </c>
      <c r="K8" s="47">
        <f>Prev!W6</f>
        <v>0.30629138102654785</v>
      </c>
      <c r="L8" s="47">
        <f>Prev!Z6</f>
        <v>0.2926579272818059</v>
      </c>
      <c r="M8" s="47">
        <f>Prev!AC6</f>
        <v>0.27919764167446981</v>
      </c>
      <c r="P8">
        <f t="shared" si="2"/>
        <v>0</v>
      </c>
      <c r="Q8">
        <f t="shared" si="0"/>
        <v>0</v>
      </c>
      <c r="R8">
        <f t="shared" si="0"/>
        <v>0</v>
      </c>
      <c r="S8">
        <f t="shared" si="0"/>
        <v>0</v>
      </c>
      <c r="T8">
        <f t="shared" si="0"/>
        <v>0</v>
      </c>
      <c r="U8">
        <f t="shared" si="0"/>
        <v>0</v>
      </c>
      <c r="V8">
        <f t="shared" si="0"/>
        <v>0</v>
      </c>
      <c r="W8">
        <f t="shared" si="0"/>
        <v>0</v>
      </c>
      <c r="X8">
        <f t="shared" si="0"/>
        <v>0</v>
      </c>
      <c r="Y8">
        <f t="shared" si="0"/>
        <v>0</v>
      </c>
      <c r="AA8">
        <f t="shared" si="3"/>
        <v>1</v>
      </c>
      <c r="AB8">
        <f t="shared" si="1"/>
        <v>1</v>
      </c>
      <c r="AC8">
        <f t="shared" si="1"/>
        <v>1</v>
      </c>
      <c r="AD8">
        <f t="shared" si="1"/>
        <v>1</v>
      </c>
      <c r="AE8">
        <f t="shared" si="1"/>
        <v>1</v>
      </c>
      <c r="AF8">
        <f t="shared" si="1"/>
        <v>1</v>
      </c>
      <c r="AG8">
        <f t="shared" si="1"/>
        <v>1</v>
      </c>
      <c r="AH8">
        <f t="shared" si="1"/>
        <v>1</v>
      </c>
      <c r="AI8">
        <f t="shared" si="1"/>
        <v>1</v>
      </c>
      <c r="AJ8">
        <f t="shared" si="1"/>
        <v>1</v>
      </c>
    </row>
    <row r="9" spans="1:36" ht="15.5" x14ac:dyDescent="0.35">
      <c r="A9" s="49" t="s">
        <v>22</v>
      </c>
      <c r="B9" s="25">
        <f>PIF!AJ9</f>
        <v>1</v>
      </c>
      <c r="C9">
        <f>PIF!AN9</f>
        <v>0</v>
      </c>
      <c r="D9" s="47">
        <f>Prev!B7</f>
        <v>0.39900907071482211</v>
      </c>
      <c r="E9" s="47">
        <f>Prev!E7</f>
        <v>0.38466151284806843</v>
      </c>
      <c r="F9" s="47">
        <f>Prev!H7</f>
        <v>0.37660288531472352</v>
      </c>
      <c r="G9" s="47">
        <f>Prev!K7</f>
        <v>0.36244847618579074</v>
      </c>
      <c r="H9" s="47">
        <f>Prev!N7</f>
        <v>0.34835778626178071</v>
      </c>
      <c r="I9" s="47">
        <f>Prev!Q7</f>
        <v>0.33435166174547332</v>
      </c>
      <c r="J9" s="47">
        <f>Prev!T7</f>
        <v>0.32045124694402888</v>
      </c>
      <c r="K9" s="47">
        <f>Prev!W7</f>
        <v>0.3066778753915872</v>
      </c>
      <c r="L9" s="47">
        <f>Prev!Z7</f>
        <v>0.29305295347641747</v>
      </c>
      <c r="M9" s="47">
        <f>Prev!AC7</f>
        <v>0.27959783751924078</v>
      </c>
      <c r="P9">
        <f t="shared" si="2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AA9">
        <f t="shared" si="3"/>
        <v>1</v>
      </c>
      <c r="AB9">
        <f t="shared" si="1"/>
        <v>1</v>
      </c>
      <c r="AC9">
        <f t="shared" si="1"/>
        <v>1</v>
      </c>
      <c r="AD9">
        <f t="shared" si="1"/>
        <v>1</v>
      </c>
      <c r="AE9">
        <f t="shared" si="1"/>
        <v>1</v>
      </c>
      <c r="AF9">
        <f t="shared" si="1"/>
        <v>1</v>
      </c>
      <c r="AG9">
        <f t="shared" si="1"/>
        <v>1</v>
      </c>
      <c r="AH9">
        <f t="shared" si="1"/>
        <v>1</v>
      </c>
      <c r="AI9">
        <f t="shared" si="1"/>
        <v>1</v>
      </c>
      <c r="AJ9">
        <f t="shared" si="1"/>
        <v>1</v>
      </c>
    </row>
    <row r="10" spans="1:36" ht="15.5" x14ac:dyDescent="0.35">
      <c r="A10" s="49" t="s">
        <v>23</v>
      </c>
      <c r="B10" s="25">
        <f>PIF!AJ10</f>
        <v>1</v>
      </c>
      <c r="C10">
        <f>PIF!AN10</f>
        <v>0</v>
      </c>
      <c r="D10" s="47">
        <f>Prev!B8</f>
        <v>0.39900907071482189</v>
      </c>
      <c r="E10" s="47">
        <f>Prev!E8</f>
        <v>0.38466151284806843</v>
      </c>
      <c r="F10" s="47">
        <f>Prev!H8</f>
        <v>0.37670071007729833</v>
      </c>
      <c r="G10" s="47">
        <f>Prev!K8</f>
        <v>0.36255212124167552</v>
      </c>
      <c r="H10" s="47">
        <f>Prev!N8</f>
        <v>0.34846615796127445</v>
      </c>
      <c r="I10" s="47">
        <f>Prev!Q8</f>
        <v>0.3344637088249896</v>
      </c>
      <c r="J10" s="47">
        <f>Prev!T8</f>
        <v>0.32056596670389914</v>
      </c>
      <c r="K10" s="47">
        <f>Prev!W8</f>
        <v>0.30679431906801968</v>
      </c>
      <c r="L10" s="47">
        <f>Prev!Z8</f>
        <v>0.29317023079210763</v>
      </c>
      <c r="M10" s="47">
        <f>Prev!AC8</f>
        <v>0.27971512040591873</v>
      </c>
      <c r="P10">
        <f t="shared" si="2"/>
        <v>0</v>
      </c>
      <c r="Q10">
        <f t="shared" si="0"/>
        <v>0</v>
      </c>
      <c r="R10">
        <f t="shared" si="0"/>
        <v>0</v>
      </c>
      <c r="S10">
        <f t="shared" si="0"/>
        <v>0</v>
      </c>
      <c r="T10">
        <f t="shared" si="0"/>
        <v>0</v>
      </c>
      <c r="U10">
        <f t="shared" si="0"/>
        <v>0</v>
      </c>
      <c r="V10">
        <f t="shared" si="0"/>
        <v>0</v>
      </c>
      <c r="W10">
        <f t="shared" si="0"/>
        <v>0</v>
      </c>
      <c r="X10">
        <f t="shared" si="0"/>
        <v>0</v>
      </c>
      <c r="Y10">
        <f t="shared" si="0"/>
        <v>0</v>
      </c>
      <c r="AA10">
        <f t="shared" si="3"/>
        <v>1</v>
      </c>
      <c r="AB10">
        <f t="shared" si="1"/>
        <v>1</v>
      </c>
      <c r="AC10">
        <f t="shared" si="1"/>
        <v>1</v>
      </c>
      <c r="AD10">
        <f t="shared" si="1"/>
        <v>1</v>
      </c>
      <c r="AE10">
        <f t="shared" si="1"/>
        <v>1</v>
      </c>
      <c r="AF10">
        <f t="shared" si="1"/>
        <v>1</v>
      </c>
      <c r="AG10">
        <f t="shared" si="1"/>
        <v>1</v>
      </c>
      <c r="AH10">
        <f t="shared" si="1"/>
        <v>1</v>
      </c>
      <c r="AI10">
        <f t="shared" si="1"/>
        <v>1</v>
      </c>
      <c r="AJ10">
        <f t="shared" si="1"/>
        <v>1</v>
      </c>
    </row>
    <row r="11" spans="1:36" ht="15.5" x14ac:dyDescent="0.35">
      <c r="A11" s="49" t="s">
        <v>24</v>
      </c>
      <c r="B11" s="25">
        <f>PIF!AJ11</f>
        <v>1</v>
      </c>
      <c r="C11">
        <f>PIF!AN11</f>
        <v>0</v>
      </c>
      <c r="D11" s="47">
        <f>Prev!B9</f>
        <v>0.39900907071482206</v>
      </c>
      <c r="E11" s="47">
        <f>Prev!E9</f>
        <v>0.38466151284806843</v>
      </c>
      <c r="F11" s="47">
        <f>Prev!H9</f>
        <v>0.37666516006329914</v>
      </c>
      <c r="G11" s="47">
        <f>Prev!K9</f>
        <v>0.36251459022521343</v>
      </c>
      <c r="H11" s="47">
        <f>Prev!N9</f>
        <v>0.34842703120776236</v>
      </c>
      <c r="I11" s="47">
        <f>Prev!Q9</f>
        <v>0.33442335614267382</v>
      </c>
      <c r="J11" s="47">
        <f>Prev!T9</f>
        <v>0.32052474030927985</v>
      </c>
      <c r="K11" s="47">
        <f>Prev!W9</f>
        <v>0.30675255173757782</v>
      </c>
      <c r="L11" s="47">
        <f>Prev!Z9</f>
        <v>0.29312823430515444</v>
      </c>
      <c r="M11" s="47">
        <f>Prev!AC9</f>
        <v>0.27967318428030996</v>
      </c>
      <c r="P11">
        <f t="shared" si="2"/>
        <v>0</v>
      </c>
      <c r="Q11">
        <f t="shared" si="0"/>
        <v>0</v>
      </c>
      <c r="R11">
        <f t="shared" si="0"/>
        <v>0</v>
      </c>
      <c r="S11">
        <f t="shared" si="0"/>
        <v>0</v>
      </c>
      <c r="T11">
        <f t="shared" si="0"/>
        <v>0</v>
      </c>
      <c r="U11">
        <f t="shared" si="0"/>
        <v>0</v>
      </c>
      <c r="V11">
        <f t="shared" si="0"/>
        <v>0</v>
      </c>
      <c r="W11">
        <f t="shared" si="0"/>
        <v>0</v>
      </c>
      <c r="X11">
        <f t="shared" si="0"/>
        <v>0</v>
      </c>
      <c r="Y11">
        <f t="shared" si="0"/>
        <v>0</v>
      </c>
      <c r="AA11">
        <f t="shared" si="3"/>
        <v>1</v>
      </c>
      <c r="AB11">
        <f t="shared" si="1"/>
        <v>1</v>
      </c>
      <c r="AC11">
        <f t="shared" si="1"/>
        <v>1</v>
      </c>
      <c r="AD11">
        <f t="shared" si="1"/>
        <v>1</v>
      </c>
      <c r="AE11">
        <f t="shared" si="1"/>
        <v>1</v>
      </c>
      <c r="AF11">
        <f t="shared" si="1"/>
        <v>1</v>
      </c>
      <c r="AG11">
        <f t="shared" si="1"/>
        <v>1</v>
      </c>
      <c r="AH11">
        <f t="shared" si="1"/>
        <v>1</v>
      </c>
      <c r="AI11">
        <f t="shared" si="1"/>
        <v>1</v>
      </c>
      <c r="AJ11">
        <f t="shared" si="1"/>
        <v>1</v>
      </c>
    </row>
    <row r="12" spans="1:36" ht="15.5" x14ac:dyDescent="0.35">
      <c r="A12" s="49" t="s">
        <v>25</v>
      </c>
      <c r="B12" s="25">
        <f>PIF!AJ12</f>
        <v>1</v>
      </c>
      <c r="C12">
        <f>PIF!AN12</f>
        <v>0</v>
      </c>
      <c r="D12" s="47">
        <f>Prev!B10</f>
        <v>0.39900907071482222</v>
      </c>
      <c r="E12" s="47">
        <f>Prev!E10</f>
        <v>0.38466151284806843</v>
      </c>
      <c r="F12" s="47">
        <f>Prev!H10</f>
        <v>0.37718810602697889</v>
      </c>
      <c r="G12" s="47">
        <f>Prev!K10</f>
        <v>0.36305660122351929</v>
      </c>
      <c r="H12" s="47">
        <f>Prev!N10</f>
        <v>0.348983360938033</v>
      </c>
      <c r="I12" s="47">
        <f>Prev!Q10</f>
        <v>0.33498948916877935</v>
      </c>
      <c r="J12" s="47">
        <f>Prev!T10</f>
        <v>0.32109641507161402</v>
      </c>
      <c r="K12" s="47">
        <f>Prev!W10</f>
        <v>0.30732577986365484</v>
      </c>
      <c r="L12" s="47">
        <f>Prev!Z10</f>
        <v>0.29369931621053685</v>
      </c>
      <c r="M12" s="47">
        <f>Prev!AC10</f>
        <v>0.28023872108675774</v>
      </c>
      <c r="P12">
        <f t="shared" si="2"/>
        <v>0</v>
      </c>
      <c r="Q12">
        <f t="shared" si="0"/>
        <v>0</v>
      </c>
      <c r="R12">
        <f t="shared" si="0"/>
        <v>0</v>
      </c>
      <c r="S12">
        <f t="shared" si="0"/>
        <v>0</v>
      </c>
      <c r="T12">
        <f t="shared" si="0"/>
        <v>0</v>
      </c>
      <c r="U12">
        <f t="shared" si="0"/>
        <v>0</v>
      </c>
      <c r="V12">
        <f t="shared" si="0"/>
        <v>0</v>
      </c>
      <c r="W12">
        <f t="shared" si="0"/>
        <v>0</v>
      </c>
      <c r="X12">
        <f t="shared" si="0"/>
        <v>0</v>
      </c>
      <c r="Y12">
        <f t="shared" si="0"/>
        <v>0</v>
      </c>
      <c r="AA12">
        <f t="shared" si="3"/>
        <v>1</v>
      </c>
      <c r="AB12">
        <f t="shared" si="1"/>
        <v>1</v>
      </c>
      <c r="AC12">
        <f t="shared" si="1"/>
        <v>1</v>
      </c>
      <c r="AD12">
        <f t="shared" si="1"/>
        <v>1</v>
      </c>
      <c r="AE12">
        <f t="shared" si="1"/>
        <v>1</v>
      </c>
      <c r="AF12">
        <f t="shared" si="1"/>
        <v>1</v>
      </c>
      <c r="AG12">
        <f t="shared" si="1"/>
        <v>1</v>
      </c>
      <c r="AH12">
        <f t="shared" si="1"/>
        <v>1</v>
      </c>
      <c r="AI12">
        <f t="shared" si="1"/>
        <v>1</v>
      </c>
      <c r="AJ12">
        <f t="shared" si="1"/>
        <v>1</v>
      </c>
    </row>
    <row r="13" spans="1:36" ht="15.5" x14ac:dyDescent="0.35">
      <c r="A13" s="49" t="s">
        <v>26</v>
      </c>
      <c r="B13" s="25">
        <f>PIF!AJ13</f>
        <v>1</v>
      </c>
      <c r="C13">
        <f>PIF!AN13</f>
        <v>0</v>
      </c>
      <c r="D13" s="47">
        <f>Prev!B11</f>
        <v>0.53965706691591053</v>
      </c>
      <c r="E13" s="47">
        <f>Prev!E11</f>
        <v>0.5280553644682997</v>
      </c>
      <c r="F13" s="47">
        <f>Prev!H11</f>
        <v>0.51887176503526855</v>
      </c>
      <c r="G13" s="47">
        <f>Prev!K11</f>
        <v>0.50747884430759505</v>
      </c>
      <c r="H13" s="47">
        <f>Prev!N11</f>
        <v>0.49597497970762955</v>
      </c>
      <c r="I13" s="47">
        <f>Prev!Q11</f>
        <v>0.48436767707241901</v>
      </c>
      <c r="J13" s="47">
        <f>Prev!T11</f>
        <v>0.47266506621518173</v>
      </c>
      <c r="K13" s="47">
        <f>Prev!W11</f>
        <v>0.46087589759521758</v>
      </c>
      <c r="L13" s="47">
        <f>Prev!Z11</f>
        <v>0.44900953515936415</v>
      </c>
      <c r="M13" s="47">
        <f>Prev!AC11</f>
        <v>0.43707594521821908</v>
      </c>
      <c r="P13">
        <f t="shared" si="2"/>
        <v>0</v>
      </c>
      <c r="Q13">
        <f t="shared" si="0"/>
        <v>0</v>
      </c>
      <c r="R13">
        <f t="shared" si="0"/>
        <v>0</v>
      </c>
      <c r="S13">
        <f t="shared" si="0"/>
        <v>0</v>
      </c>
      <c r="T13">
        <f t="shared" si="0"/>
        <v>0</v>
      </c>
      <c r="U13">
        <f t="shared" si="0"/>
        <v>0</v>
      </c>
      <c r="V13">
        <f t="shared" si="0"/>
        <v>0</v>
      </c>
      <c r="W13">
        <f t="shared" si="0"/>
        <v>0</v>
      </c>
      <c r="X13">
        <f t="shared" si="0"/>
        <v>0</v>
      </c>
      <c r="Y13">
        <f t="shared" si="0"/>
        <v>0</v>
      </c>
      <c r="AA13">
        <f t="shared" si="3"/>
        <v>1</v>
      </c>
      <c r="AB13">
        <f t="shared" si="1"/>
        <v>1</v>
      </c>
      <c r="AC13">
        <f t="shared" si="1"/>
        <v>1</v>
      </c>
      <c r="AD13">
        <f t="shared" si="1"/>
        <v>1</v>
      </c>
      <c r="AE13">
        <f t="shared" si="1"/>
        <v>1</v>
      </c>
      <c r="AF13">
        <f t="shared" si="1"/>
        <v>1</v>
      </c>
      <c r="AG13">
        <f t="shared" si="1"/>
        <v>1</v>
      </c>
      <c r="AH13">
        <f t="shared" si="1"/>
        <v>1</v>
      </c>
      <c r="AI13">
        <f t="shared" si="1"/>
        <v>1</v>
      </c>
      <c r="AJ13">
        <f t="shared" si="1"/>
        <v>1</v>
      </c>
    </row>
    <row r="14" spans="1:36" ht="15.5" x14ac:dyDescent="0.35">
      <c r="A14" s="49" t="s">
        <v>27</v>
      </c>
      <c r="B14" s="25">
        <f>PIF!AJ14</f>
        <v>1</v>
      </c>
      <c r="C14">
        <f>PIF!AN14</f>
        <v>0</v>
      </c>
      <c r="D14" s="47">
        <f>Prev!B12</f>
        <v>0.5396570669159102</v>
      </c>
      <c r="E14" s="47">
        <f>Prev!E12</f>
        <v>0.52805536446829926</v>
      </c>
      <c r="F14" s="47">
        <f>Prev!H12</f>
        <v>0.51865743972579459</v>
      </c>
      <c r="G14" s="47">
        <f>Prev!K12</f>
        <v>0.50725640278182393</v>
      </c>
      <c r="H14" s="47">
        <f>Prev!N12</f>
        <v>0.49574576593714992</v>
      </c>
      <c r="I14" s="47">
        <f>Prev!Q12</f>
        <v>0.48413299744296168</v>
      </c>
      <c r="J14" s="47">
        <f>Prev!T12</f>
        <v>0.47242618354872079</v>
      </c>
      <c r="K14" s="47">
        <f>Prev!W12</f>
        <v>0.46063402581597201</v>
      </c>
      <c r="L14" s="47">
        <f>Prev!Z12</f>
        <v>0.44876583460214042</v>
      </c>
      <c r="M14" s="47">
        <f>Prev!AC12</f>
        <v>0.43683151857338581</v>
      </c>
      <c r="P14">
        <f t="shared" si="2"/>
        <v>0</v>
      </c>
      <c r="Q14">
        <f t="shared" si="0"/>
        <v>0</v>
      </c>
      <c r="R14">
        <f t="shared" si="0"/>
        <v>0</v>
      </c>
      <c r="S14">
        <f t="shared" si="0"/>
        <v>0</v>
      </c>
      <c r="T14">
        <f t="shared" si="0"/>
        <v>0</v>
      </c>
      <c r="U14">
        <f t="shared" si="0"/>
        <v>0</v>
      </c>
      <c r="V14">
        <f t="shared" si="0"/>
        <v>0</v>
      </c>
      <c r="W14">
        <f t="shared" si="0"/>
        <v>0</v>
      </c>
      <c r="X14">
        <f t="shared" si="0"/>
        <v>0</v>
      </c>
      <c r="Y14">
        <f t="shared" si="0"/>
        <v>0</v>
      </c>
      <c r="AA14">
        <f t="shared" si="3"/>
        <v>1</v>
      </c>
      <c r="AB14">
        <f t="shared" si="1"/>
        <v>1</v>
      </c>
      <c r="AC14">
        <f t="shared" si="1"/>
        <v>1</v>
      </c>
      <c r="AD14">
        <f t="shared" si="1"/>
        <v>1</v>
      </c>
      <c r="AE14">
        <f t="shared" si="1"/>
        <v>1</v>
      </c>
      <c r="AF14">
        <f t="shared" si="1"/>
        <v>1</v>
      </c>
      <c r="AG14">
        <f t="shared" si="1"/>
        <v>1</v>
      </c>
      <c r="AH14">
        <f t="shared" si="1"/>
        <v>1</v>
      </c>
      <c r="AI14">
        <f t="shared" si="1"/>
        <v>1</v>
      </c>
      <c r="AJ14">
        <f t="shared" si="1"/>
        <v>1</v>
      </c>
    </row>
    <row r="15" spans="1:36" ht="15.5" x14ac:dyDescent="0.35">
      <c r="A15" s="49" t="s">
        <v>28</v>
      </c>
      <c r="B15" s="25">
        <f>PIF!AJ15</f>
        <v>1</v>
      </c>
      <c r="C15">
        <f>PIF!AN15</f>
        <v>0</v>
      </c>
      <c r="D15" s="47">
        <f>Prev!B13</f>
        <v>0.53965706691591031</v>
      </c>
      <c r="E15" s="47">
        <f>Prev!E13</f>
        <v>0.52805536446829937</v>
      </c>
      <c r="F15" s="47">
        <f>Prev!H13</f>
        <v>0.51886160969528883</v>
      </c>
      <c r="G15" s="47">
        <f>Prev!K13</f>
        <v>0.50746833751718745</v>
      </c>
      <c r="H15" s="47">
        <f>Prev!N13</f>
        <v>0.49596418312549834</v>
      </c>
      <c r="I15" s="47">
        <f>Prev!Q13</f>
        <v>0.48435665050387428</v>
      </c>
      <c r="J15" s="47">
        <f>Prev!T13</f>
        <v>0.47265386734691334</v>
      </c>
      <c r="K15" s="47">
        <f>Prev!W13</f>
        <v>0.46086458176000789</v>
      </c>
      <c r="L15" s="47">
        <f>Prev!Z13</f>
        <v>0.44899815513057767</v>
      </c>
      <c r="M15" s="47">
        <f>Prev!AC13</f>
        <v>0.43706455103369141</v>
      </c>
      <c r="P15">
        <f t="shared" si="2"/>
        <v>0</v>
      </c>
      <c r="Q15">
        <f t="shared" si="0"/>
        <v>0</v>
      </c>
      <c r="R15">
        <f t="shared" si="0"/>
        <v>0</v>
      </c>
      <c r="S15">
        <f t="shared" si="0"/>
        <v>0</v>
      </c>
      <c r="T15">
        <f t="shared" si="0"/>
        <v>0</v>
      </c>
      <c r="U15">
        <f t="shared" si="0"/>
        <v>0</v>
      </c>
      <c r="V15">
        <f t="shared" si="0"/>
        <v>0</v>
      </c>
      <c r="W15">
        <f t="shared" si="0"/>
        <v>0</v>
      </c>
      <c r="X15">
        <f t="shared" si="0"/>
        <v>0</v>
      </c>
      <c r="Y15">
        <f t="shared" si="0"/>
        <v>0</v>
      </c>
      <c r="AA15">
        <f t="shared" si="3"/>
        <v>1</v>
      </c>
      <c r="AB15">
        <f t="shared" si="1"/>
        <v>1</v>
      </c>
      <c r="AC15">
        <f t="shared" si="1"/>
        <v>1</v>
      </c>
      <c r="AD15">
        <f t="shared" si="1"/>
        <v>1</v>
      </c>
      <c r="AE15">
        <f t="shared" si="1"/>
        <v>1</v>
      </c>
      <c r="AF15">
        <f t="shared" si="1"/>
        <v>1</v>
      </c>
      <c r="AG15">
        <f t="shared" si="1"/>
        <v>1</v>
      </c>
      <c r="AH15">
        <f t="shared" si="1"/>
        <v>1</v>
      </c>
      <c r="AI15">
        <f t="shared" si="1"/>
        <v>1</v>
      </c>
      <c r="AJ15">
        <f t="shared" si="1"/>
        <v>1</v>
      </c>
    </row>
    <row r="16" spans="1:36" ht="15.5" x14ac:dyDescent="0.35">
      <c r="A16" s="49" t="s">
        <v>29</v>
      </c>
      <c r="B16" s="25">
        <f>PIF!AJ16</f>
        <v>1</v>
      </c>
      <c r="C16">
        <f>PIF!AN16</f>
        <v>0</v>
      </c>
      <c r="D16" s="47">
        <f>Prev!B14</f>
        <v>0.53965706691591053</v>
      </c>
      <c r="E16" s="47">
        <f>Prev!E14</f>
        <v>0.5280553644682997</v>
      </c>
      <c r="F16" s="47">
        <f>Prev!H14</f>
        <v>0.51895469759651736</v>
      </c>
      <c r="G16" s="47">
        <f>Prev!K14</f>
        <v>0.50756453438513716</v>
      </c>
      <c r="H16" s="47">
        <f>Prev!N14</f>
        <v>0.49606293068727653</v>
      </c>
      <c r="I16" s="47">
        <f>Prev!Q14</f>
        <v>0.48445740771938633</v>
      </c>
      <c r="J16" s="47">
        <f>Prev!T14</f>
        <v>0.47275611277834367</v>
      </c>
      <c r="K16" s="47">
        <f>Prev!W14</f>
        <v>0.46096781566881878</v>
      </c>
      <c r="L16" s="47">
        <f>Prev!Z14</f>
        <v>0.44910190130397659</v>
      </c>
      <c r="M16" s="47">
        <f>Prev!AC14</f>
        <v>0.43716835834419865</v>
      </c>
      <c r="P16">
        <f t="shared" si="2"/>
        <v>0</v>
      </c>
      <c r="Q16">
        <f t="shared" si="0"/>
        <v>0</v>
      </c>
      <c r="R16">
        <f t="shared" si="0"/>
        <v>0</v>
      </c>
      <c r="S16">
        <f t="shared" si="0"/>
        <v>0</v>
      </c>
      <c r="T16">
        <f t="shared" si="0"/>
        <v>0</v>
      </c>
      <c r="U16">
        <f t="shared" si="0"/>
        <v>0</v>
      </c>
      <c r="V16">
        <f t="shared" si="0"/>
        <v>0</v>
      </c>
      <c r="W16">
        <f t="shared" si="0"/>
        <v>0</v>
      </c>
      <c r="X16">
        <f t="shared" si="0"/>
        <v>0</v>
      </c>
      <c r="Y16">
        <f t="shared" si="0"/>
        <v>0</v>
      </c>
      <c r="AA16">
        <f t="shared" si="3"/>
        <v>1</v>
      </c>
      <c r="AB16">
        <f t="shared" si="1"/>
        <v>1</v>
      </c>
      <c r="AC16">
        <f t="shared" si="1"/>
        <v>1</v>
      </c>
      <c r="AD16">
        <f t="shared" si="1"/>
        <v>1</v>
      </c>
      <c r="AE16">
        <f t="shared" si="1"/>
        <v>1</v>
      </c>
      <c r="AF16">
        <f t="shared" si="1"/>
        <v>1</v>
      </c>
      <c r="AG16">
        <f t="shared" si="1"/>
        <v>1</v>
      </c>
      <c r="AH16">
        <f t="shared" si="1"/>
        <v>1</v>
      </c>
      <c r="AI16">
        <f t="shared" si="1"/>
        <v>1</v>
      </c>
      <c r="AJ16">
        <f t="shared" si="1"/>
        <v>1</v>
      </c>
    </row>
    <row r="17" spans="1:36" ht="15.5" x14ac:dyDescent="0.35">
      <c r="A17" s="49" t="s">
        <v>30</v>
      </c>
      <c r="B17" s="25">
        <f>PIF!AJ17</f>
        <v>1</v>
      </c>
      <c r="C17">
        <f>PIF!AN17</f>
        <v>0</v>
      </c>
      <c r="D17" s="47">
        <f>Prev!B15</f>
        <v>0.53965706691591109</v>
      </c>
      <c r="E17" s="47">
        <f>Prev!E15</f>
        <v>0.52805536446829937</v>
      </c>
      <c r="F17" s="47">
        <f>Prev!H15</f>
        <v>0.51918977996417892</v>
      </c>
      <c r="G17" s="47">
        <f>Prev!K15</f>
        <v>0.50780643577729323</v>
      </c>
      <c r="H17" s="47">
        <f>Prev!N15</f>
        <v>0.49631030506644042</v>
      </c>
      <c r="I17" s="47">
        <f>Prev!Q15</f>
        <v>0.48470895477817066</v>
      </c>
      <c r="J17" s="47">
        <f>Prev!T15</f>
        <v>0.47301058335356516</v>
      </c>
      <c r="K17" s="47">
        <f>Prev!W15</f>
        <v>0.461224016486386</v>
      </c>
      <c r="L17" s="47">
        <f>Prev!Z15</f>
        <v>0.44935869906269654</v>
      </c>
      <c r="M17" s="47">
        <f>Prev!AC15</f>
        <v>0.43742468315050698</v>
      </c>
      <c r="P17">
        <f t="shared" si="2"/>
        <v>0</v>
      </c>
      <c r="Q17">
        <f t="shared" si="0"/>
        <v>0</v>
      </c>
      <c r="R17">
        <f t="shared" si="0"/>
        <v>0</v>
      </c>
      <c r="S17">
        <f t="shared" si="0"/>
        <v>0</v>
      </c>
      <c r="T17">
        <f t="shared" si="0"/>
        <v>0</v>
      </c>
      <c r="U17">
        <f t="shared" si="0"/>
        <v>0</v>
      </c>
      <c r="V17">
        <f t="shared" si="0"/>
        <v>0</v>
      </c>
      <c r="W17">
        <f t="shared" si="0"/>
        <v>0</v>
      </c>
      <c r="X17">
        <f t="shared" si="0"/>
        <v>0</v>
      </c>
      <c r="Y17">
        <f t="shared" si="0"/>
        <v>0</v>
      </c>
      <c r="AA17">
        <f t="shared" si="3"/>
        <v>1</v>
      </c>
      <c r="AB17">
        <f t="shared" si="1"/>
        <v>1</v>
      </c>
      <c r="AC17">
        <f t="shared" si="1"/>
        <v>1</v>
      </c>
      <c r="AD17">
        <f t="shared" si="1"/>
        <v>1</v>
      </c>
      <c r="AE17">
        <f t="shared" si="1"/>
        <v>1</v>
      </c>
      <c r="AF17">
        <f t="shared" si="1"/>
        <v>1</v>
      </c>
      <c r="AG17">
        <f t="shared" si="1"/>
        <v>1</v>
      </c>
      <c r="AH17">
        <f t="shared" si="1"/>
        <v>1</v>
      </c>
      <c r="AI17">
        <f t="shared" si="1"/>
        <v>1</v>
      </c>
      <c r="AJ17">
        <f t="shared" si="1"/>
        <v>1</v>
      </c>
    </row>
    <row r="18" spans="1:36" ht="15.5" x14ac:dyDescent="0.35">
      <c r="A18" s="49" t="s">
        <v>31</v>
      </c>
      <c r="B18" s="25">
        <f>PIF!AJ18</f>
        <v>1</v>
      </c>
      <c r="C18">
        <f>PIF!AN18</f>
        <v>0</v>
      </c>
      <c r="D18" s="47">
        <f>Prev!B16</f>
        <v>0.5226966031038931</v>
      </c>
      <c r="E18" s="47">
        <f>Prev!E16</f>
        <v>0.51544434917854842</v>
      </c>
      <c r="F18" s="47">
        <f>Prev!H16</f>
        <v>0.50585776400513194</v>
      </c>
      <c r="G18" s="47">
        <f>Prev!K16</f>
        <v>0.49881302619121443</v>
      </c>
      <c r="H18" s="47">
        <f>Prev!N16</f>
        <v>0.49171139403004493</v>
      </c>
      <c r="I18" s="47">
        <f>Prev!Q16</f>
        <v>0.4845534311062879</v>
      </c>
      <c r="J18" s="47">
        <f>Prev!T16</f>
        <v>0.47733987584675663</v>
      </c>
      <c r="K18" s="47">
        <f>Prev!W16</f>
        <v>0.47007164443762162</v>
      </c>
      <c r="L18" s="47">
        <f>Prev!Z16</f>
        <v>0.46274983312180606</v>
      </c>
      <c r="M18" s="47">
        <f>Prev!AC16</f>
        <v>0.45537571990412923</v>
      </c>
      <c r="P18">
        <f t="shared" si="2"/>
        <v>0</v>
      </c>
      <c r="Q18">
        <f t="shared" si="0"/>
        <v>0</v>
      </c>
      <c r="R18">
        <f t="shared" si="0"/>
        <v>0</v>
      </c>
      <c r="S18">
        <f t="shared" si="0"/>
        <v>0</v>
      </c>
      <c r="T18">
        <f t="shared" si="0"/>
        <v>0</v>
      </c>
      <c r="U18">
        <f t="shared" si="0"/>
        <v>0</v>
      </c>
      <c r="V18">
        <f t="shared" si="0"/>
        <v>0</v>
      </c>
      <c r="W18">
        <f t="shared" si="0"/>
        <v>0</v>
      </c>
      <c r="X18">
        <f t="shared" si="0"/>
        <v>0</v>
      </c>
      <c r="Y18">
        <f t="shared" si="0"/>
        <v>0</v>
      </c>
      <c r="AA18">
        <f t="shared" si="3"/>
        <v>1</v>
      </c>
      <c r="AB18">
        <f t="shared" si="1"/>
        <v>1</v>
      </c>
      <c r="AC18">
        <f t="shared" si="1"/>
        <v>1</v>
      </c>
      <c r="AD18">
        <f t="shared" si="1"/>
        <v>1</v>
      </c>
      <c r="AE18">
        <f t="shared" si="1"/>
        <v>1</v>
      </c>
      <c r="AF18">
        <f t="shared" si="1"/>
        <v>1</v>
      </c>
      <c r="AG18">
        <f t="shared" si="1"/>
        <v>1</v>
      </c>
      <c r="AH18">
        <f t="shared" si="1"/>
        <v>1</v>
      </c>
      <c r="AI18">
        <f t="shared" si="1"/>
        <v>1</v>
      </c>
      <c r="AJ18">
        <f t="shared" si="1"/>
        <v>1</v>
      </c>
    </row>
    <row r="19" spans="1:36" ht="15.5" x14ac:dyDescent="0.35">
      <c r="A19" s="49" t="s">
        <v>32</v>
      </c>
      <c r="B19" s="25">
        <f>PIF!AJ19</f>
        <v>1</v>
      </c>
      <c r="C19">
        <f>PIF!AN19</f>
        <v>0</v>
      </c>
      <c r="D19" s="47">
        <f>Prev!B17</f>
        <v>0.52269660310389321</v>
      </c>
      <c r="E19" s="47">
        <f>Prev!E17</f>
        <v>0.5154443491785482</v>
      </c>
      <c r="F19" s="47">
        <f>Prev!H17</f>
        <v>0.50581964430952875</v>
      </c>
      <c r="G19" s="47">
        <f>Prev!K17</f>
        <v>0.49877363344953762</v>
      </c>
      <c r="H19" s="47">
        <f>Prev!N17</f>
        <v>0.49167090645037803</v>
      </c>
      <c r="I19" s="47">
        <f>Prev!Q17</f>
        <v>0.48451202198930743</v>
      </c>
      <c r="J19" s="47">
        <f>Prev!T17</f>
        <v>0.4772977129832594</v>
      </c>
      <c r="K19" s="47">
        <f>Prev!W17</f>
        <v>0.4700288895825811</v>
      </c>
      <c r="L19" s="47">
        <f>Prev!Z17</f>
        <v>0.46270664154239133</v>
      </c>
      <c r="M19" s="47">
        <f>Prev!AC17</f>
        <v>0.45533223999882788</v>
      </c>
      <c r="P19">
        <f t="shared" si="2"/>
        <v>0</v>
      </c>
      <c r="Q19">
        <f t="shared" si="0"/>
        <v>0</v>
      </c>
      <c r="R19">
        <f t="shared" si="0"/>
        <v>0</v>
      </c>
      <c r="S19">
        <f t="shared" si="0"/>
        <v>0</v>
      </c>
      <c r="T19">
        <f t="shared" si="0"/>
        <v>0</v>
      </c>
      <c r="U19">
        <f t="shared" si="0"/>
        <v>0</v>
      </c>
      <c r="V19">
        <f t="shared" si="0"/>
        <v>0</v>
      </c>
      <c r="W19">
        <f t="shared" si="0"/>
        <v>0</v>
      </c>
      <c r="X19">
        <f t="shared" si="0"/>
        <v>0</v>
      </c>
      <c r="Y19">
        <f t="shared" si="0"/>
        <v>0</v>
      </c>
      <c r="AA19">
        <f t="shared" si="3"/>
        <v>1</v>
      </c>
      <c r="AB19">
        <f t="shared" si="1"/>
        <v>1</v>
      </c>
      <c r="AC19">
        <f t="shared" si="1"/>
        <v>1</v>
      </c>
      <c r="AD19">
        <f t="shared" si="1"/>
        <v>1</v>
      </c>
      <c r="AE19">
        <f t="shared" si="1"/>
        <v>1</v>
      </c>
      <c r="AF19">
        <f t="shared" si="1"/>
        <v>1</v>
      </c>
      <c r="AG19">
        <f t="shared" si="1"/>
        <v>1</v>
      </c>
      <c r="AH19">
        <f t="shared" si="1"/>
        <v>1</v>
      </c>
      <c r="AI19">
        <f t="shared" si="1"/>
        <v>1</v>
      </c>
      <c r="AJ19">
        <f t="shared" si="1"/>
        <v>1</v>
      </c>
    </row>
    <row r="20" spans="1:36" ht="15.5" x14ac:dyDescent="0.35">
      <c r="A20" s="49" t="s">
        <v>33</v>
      </c>
      <c r="B20" s="25">
        <f>PIF!AJ20</f>
        <v>1</v>
      </c>
      <c r="C20">
        <f>PIF!AN20</f>
        <v>0</v>
      </c>
      <c r="D20" s="47">
        <f>Prev!B18</f>
        <v>0.5226966031038931</v>
      </c>
      <c r="E20" s="47">
        <f>Prev!E18</f>
        <v>0.51544434917854831</v>
      </c>
      <c r="F20" s="47">
        <f>Prev!H18</f>
        <v>0.50622539441196734</v>
      </c>
      <c r="G20" s="47">
        <f>Prev!K18</f>
        <v>0.49919131031226577</v>
      </c>
      <c r="H20" s="47">
        <f>Prev!N18</f>
        <v>0.49209868994657474</v>
      </c>
      <c r="I20" s="47">
        <f>Prev!Q18</f>
        <v>0.48494814777911899</v>
      </c>
      <c r="J20" s="47">
        <f>Prev!T18</f>
        <v>0.47774047825905758</v>
      </c>
      <c r="K20" s="47">
        <f>Prev!W18</f>
        <v>0.47047665802461353</v>
      </c>
      <c r="L20" s="47">
        <f>Prev!Z18</f>
        <v>0.46315784751477929</v>
      </c>
      <c r="M20" s="47">
        <f>Prev!AC18</f>
        <v>0.4557853920188038</v>
      </c>
      <c r="P20">
        <f t="shared" si="2"/>
        <v>0</v>
      </c>
      <c r="Q20">
        <f t="shared" si="0"/>
        <v>0</v>
      </c>
      <c r="R20">
        <f t="shared" si="0"/>
        <v>0</v>
      </c>
      <c r="S20">
        <f t="shared" si="0"/>
        <v>0</v>
      </c>
      <c r="T20">
        <f t="shared" si="0"/>
        <v>0</v>
      </c>
      <c r="U20">
        <f t="shared" si="0"/>
        <v>0</v>
      </c>
      <c r="V20">
        <f t="shared" si="0"/>
        <v>0</v>
      </c>
      <c r="W20">
        <f t="shared" si="0"/>
        <v>0</v>
      </c>
      <c r="X20">
        <f t="shared" si="0"/>
        <v>0</v>
      </c>
      <c r="Y20">
        <f t="shared" si="0"/>
        <v>0</v>
      </c>
      <c r="AA20">
        <f t="shared" si="3"/>
        <v>1</v>
      </c>
      <c r="AB20">
        <f t="shared" si="1"/>
        <v>1</v>
      </c>
      <c r="AC20">
        <f t="shared" si="1"/>
        <v>1</v>
      </c>
      <c r="AD20">
        <f t="shared" si="1"/>
        <v>1</v>
      </c>
      <c r="AE20">
        <f t="shared" si="1"/>
        <v>1</v>
      </c>
      <c r="AF20">
        <f t="shared" si="1"/>
        <v>1</v>
      </c>
      <c r="AG20">
        <f t="shared" si="1"/>
        <v>1</v>
      </c>
      <c r="AH20">
        <f t="shared" si="1"/>
        <v>1</v>
      </c>
      <c r="AI20">
        <f t="shared" si="1"/>
        <v>1</v>
      </c>
      <c r="AJ20">
        <f t="shared" si="1"/>
        <v>1</v>
      </c>
    </row>
    <row r="21" spans="1:36" ht="15.5" x14ac:dyDescent="0.35">
      <c r="A21" s="49" t="s">
        <v>34</v>
      </c>
      <c r="B21" s="25">
        <f>PIF!AJ21</f>
        <v>1</v>
      </c>
      <c r="C21">
        <f>PIF!AN21</f>
        <v>0</v>
      </c>
      <c r="D21" s="47">
        <f>Prev!B19</f>
        <v>0.52269660310389332</v>
      </c>
      <c r="E21" s="47">
        <f>Prev!E19</f>
        <v>0.51544434917854809</v>
      </c>
      <c r="F21" s="47">
        <f>Prev!H19</f>
        <v>0.50659422338751703</v>
      </c>
      <c r="G21" s="47">
        <f>Prev!K19</f>
        <v>0.49956829203253322</v>
      </c>
      <c r="H21" s="47">
        <f>Prev!N19</f>
        <v>0.49248229976567071</v>
      </c>
      <c r="I21" s="47">
        <f>Prev!Q19</f>
        <v>0.48533691749877728</v>
      </c>
      <c r="J21" s="47">
        <f>Prev!T19</f>
        <v>0.47813300022400079</v>
      </c>
      <c r="K21" s="47">
        <f>Prev!W19</f>
        <v>0.47087158854472982</v>
      </c>
      <c r="L21" s="47">
        <f>Prev!Z19</f>
        <v>0.46355390964586607</v>
      </c>
      <c r="M21" s="47">
        <f>Prev!AC19</f>
        <v>0.45618137773558254</v>
      </c>
      <c r="P21">
        <f t="shared" si="2"/>
        <v>0</v>
      </c>
      <c r="Q21">
        <f t="shared" si="2"/>
        <v>0</v>
      </c>
      <c r="R21">
        <f t="shared" si="2"/>
        <v>0</v>
      </c>
      <c r="S21">
        <f t="shared" si="2"/>
        <v>0</v>
      </c>
      <c r="T21">
        <f t="shared" si="2"/>
        <v>0</v>
      </c>
      <c r="U21">
        <f t="shared" si="2"/>
        <v>0</v>
      </c>
      <c r="V21">
        <f t="shared" si="2"/>
        <v>0</v>
      </c>
      <c r="W21">
        <f t="shared" si="2"/>
        <v>0</v>
      </c>
      <c r="X21">
        <f t="shared" si="2"/>
        <v>0</v>
      </c>
      <c r="Y21">
        <f t="shared" si="2"/>
        <v>0</v>
      </c>
      <c r="AA21">
        <f t="shared" si="3"/>
        <v>1</v>
      </c>
      <c r="AB21">
        <f t="shared" si="3"/>
        <v>1</v>
      </c>
      <c r="AC21">
        <f t="shared" si="3"/>
        <v>1</v>
      </c>
      <c r="AD21">
        <f t="shared" si="3"/>
        <v>1</v>
      </c>
      <c r="AE21">
        <f t="shared" si="3"/>
        <v>1</v>
      </c>
      <c r="AF21">
        <f t="shared" si="3"/>
        <v>1</v>
      </c>
      <c r="AG21">
        <f t="shared" si="3"/>
        <v>1</v>
      </c>
      <c r="AH21">
        <f t="shared" si="3"/>
        <v>1</v>
      </c>
      <c r="AI21">
        <f t="shared" si="3"/>
        <v>1</v>
      </c>
      <c r="AJ21">
        <f t="shared" si="3"/>
        <v>1</v>
      </c>
    </row>
    <row r="22" spans="1:36" ht="15.5" x14ac:dyDescent="0.35">
      <c r="A22" s="49" t="s">
        <v>35</v>
      </c>
      <c r="B22" s="25">
        <f>PIF!AJ22</f>
        <v>1</v>
      </c>
      <c r="C22">
        <f>PIF!AN22</f>
        <v>0</v>
      </c>
      <c r="D22" s="47">
        <f>Prev!B20</f>
        <v>0.52269660310389321</v>
      </c>
      <c r="E22" s="47">
        <f>Prev!E20</f>
        <v>0.5154443491785482</v>
      </c>
      <c r="F22" s="47">
        <f>Prev!H20</f>
        <v>0.50613202619253361</v>
      </c>
      <c r="G22" s="47">
        <f>Prev!K20</f>
        <v>0.49909549685693089</v>
      </c>
      <c r="H22" s="47">
        <f>Prev!N20</f>
        <v>0.4920008358275319</v>
      </c>
      <c r="I22" s="47">
        <f>Prev!Q20</f>
        <v>0.48484864408244938</v>
      </c>
      <c r="J22" s="47">
        <f>Prev!T20</f>
        <v>0.47763970138666212</v>
      </c>
      <c r="K22" s="47">
        <f>Prev!W20</f>
        <v>0.47037496867311007</v>
      </c>
      <c r="L22" s="47">
        <f>Prev!Z20</f>
        <v>0.46305558982396494</v>
      </c>
      <c r="M22" s="47">
        <f>Prev!AC20</f>
        <v>0.45568289288168418</v>
      </c>
      <c r="P22">
        <f t="shared" si="2"/>
        <v>0</v>
      </c>
      <c r="Q22">
        <f t="shared" si="2"/>
        <v>0</v>
      </c>
      <c r="R22">
        <f t="shared" si="2"/>
        <v>0</v>
      </c>
      <c r="S22">
        <f t="shared" si="2"/>
        <v>0</v>
      </c>
      <c r="T22">
        <f t="shared" si="2"/>
        <v>0</v>
      </c>
      <c r="U22">
        <f t="shared" si="2"/>
        <v>0</v>
      </c>
      <c r="V22">
        <f t="shared" si="2"/>
        <v>0</v>
      </c>
      <c r="W22">
        <f t="shared" si="2"/>
        <v>0</v>
      </c>
      <c r="X22">
        <f t="shared" si="2"/>
        <v>0</v>
      </c>
      <c r="Y22">
        <f t="shared" si="2"/>
        <v>0</v>
      </c>
      <c r="AA22">
        <f t="shared" si="3"/>
        <v>1</v>
      </c>
      <c r="AB22">
        <f t="shared" si="3"/>
        <v>1</v>
      </c>
      <c r="AC22">
        <f t="shared" si="3"/>
        <v>1</v>
      </c>
      <c r="AD22">
        <f t="shared" si="3"/>
        <v>1</v>
      </c>
      <c r="AE22">
        <f t="shared" si="3"/>
        <v>1</v>
      </c>
      <c r="AF22">
        <f t="shared" si="3"/>
        <v>1</v>
      </c>
      <c r="AG22">
        <f t="shared" si="3"/>
        <v>1</v>
      </c>
      <c r="AH22">
        <f t="shared" si="3"/>
        <v>1</v>
      </c>
      <c r="AI22">
        <f t="shared" si="3"/>
        <v>1</v>
      </c>
      <c r="AJ22">
        <f t="shared" si="3"/>
        <v>1</v>
      </c>
    </row>
    <row r="23" spans="1:36" ht="15.5" x14ac:dyDescent="0.35">
      <c r="A23" s="49" t="s">
        <v>36</v>
      </c>
      <c r="B23" s="25">
        <f>PIF!AJ23</f>
        <v>1.59</v>
      </c>
      <c r="C23">
        <f>PIF!AN23</f>
        <v>0.23299461012135422</v>
      </c>
      <c r="D23" s="47">
        <f>Prev!B21</f>
        <v>0.50813652642694229</v>
      </c>
      <c r="E23" s="47">
        <f>Prev!E21</f>
        <v>0.50129398926793189</v>
      </c>
      <c r="F23" s="47">
        <f>Prev!H21</f>
        <v>0.49188111576547988</v>
      </c>
      <c r="G23" s="47">
        <f>Prev!K21</f>
        <v>0.4852463604574016</v>
      </c>
      <c r="H23" s="47">
        <f>Prev!N21</f>
        <v>0.47856230446590126</v>
      </c>
      <c r="I23" s="47">
        <f>Prev!Q21</f>
        <v>0.47182930832863335</v>
      </c>
      <c r="J23" s="47">
        <f>Prev!T21</f>
        <v>0.46504788528455221</v>
      </c>
      <c r="K23" s="47">
        <f>Prev!W21</f>
        <v>0.4582187034182707</v>
      </c>
      <c r="L23" s="47">
        <f>Prev!Z21</f>
        <v>0.45134258726389842</v>
      </c>
      <c r="M23" s="47">
        <f>Prev!AC21</f>
        <v>0.44442051890028694</v>
      </c>
      <c r="P23">
        <f t="shared" si="2"/>
        <v>0.23065119525866831</v>
      </c>
      <c r="Q23">
        <f t="shared" si="2"/>
        <v>0.22825420244013303</v>
      </c>
      <c r="R23">
        <f t="shared" si="2"/>
        <v>0.2249322902273051</v>
      </c>
      <c r="S23">
        <f t="shared" si="2"/>
        <v>0.22257357307217596</v>
      </c>
      <c r="T23">
        <f t="shared" si="2"/>
        <v>0.22018276772613038</v>
      </c>
      <c r="U23">
        <f t="shared" si="2"/>
        <v>0.21775954419374638</v>
      </c>
      <c r="V23">
        <f t="shared" si="2"/>
        <v>0.2153036210550805</v>
      </c>
      <c r="W23">
        <f t="shared" si="2"/>
        <v>0.21281476788244169</v>
      </c>
      <c r="X23">
        <f t="shared" si="2"/>
        <v>0.21029280757255603</v>
      </c>
      <c r="Y23">
        <f t="shared" si="2"/>
        <v>0.20773761860135431</v>
      </c>
      <c r="AA23">
        <f t="shared" si="3"/>
        <v>1.2306511952586683</v>
      </c>
      <c r="AB23">
        <f t="shared" si="3"/>
        <v>1.2282542024401331</v>
      </c>
      <c r="AC23">
        <f t="shared" si="3"/>
        <v>1.2249322902273052</v>
      </c>
      <c r="AD23">
        <f t="shared" si="3"/>
        <v>1.2225735730721761</v>
      </c>
      <c r="AE23">
        <f t="shared" si="3"/>
        <v>1.2201827677261303</v>
      </c>
      <c r="AF23">
        <f t="shared" si="3"/>
        <v>1.2177595441937463</v>
      </c>
      <c r="AG23">
        <f t="shared" si="3"/>
        <v>1.2153036210550805</v>
      </c>
      <c r="AH23">
        <f t="shared" si="3"/>
        <v>1.2128147678824417</v>
      </c>
      <c r="AI23">
        <f t="shared" si="3"/>
        <v>1.2102928075725561</v>
      </c>
      <c r="AJ23">
        <f t="shared" si="3"/>
        <v>1.2077376186013544</v>
      </c>
    </row>
    <row r="24" spans="1:36" ht="15.5" x14ac:dyDescent="0.35">
      <c r="A24" s="49" t="s">
        <v>37</v>
      </c>
      <c r="B24" s="25">
        <f>PIF!AJ24</f>
        <v>1.59</v>
      </c>
      <c r="C24">
        <f>PIF!AN24</f>
        <v>0.23299461012135422</v>
      </c>
      <c r="D24" s="47">
        <f>Prev!B22</f>
        <v>0.50813652642694229</v>
      </c>
      <c r="E24" s="47">
        <f>Prev!E22</f>
        <v>0.50129398926793223</v>
      </c>
      <c r="F24" s="47">
        <f>Prev!H22</f>
        <v>0.49210759379080898</v>
      </c>
      <c r="G24" s="47">
        <f>Prev!K22</f>
        <v>0.48547910900402913</v>
      </c>
      <c r="H24" s="47">
        <f>Prev!N22</f>
        <v>0.47880034089590068</v>
      </c>
      <c r="I24" s="47">
        <f>Prev!Q22</f>
        <v>0.47207168160629775</v>
      </c>
      <c r="J24" s="47">
        <f>Prev!T22</f>
        <v>0.46529367891102891</v>
      </c>
      <c r="K24" s="47">
        <f>Prev!W22</f>
        <v>0.4584670379404634</v>
      </c>
      <c r="L24" s="47">
        <f>Prev!Z22</f>
        <v>0.45159262237545089</v>
      </c>
      <c r="M24" s="47">
        <f>Prev!AC22</f>
        <v>0.44467145515390033</v>
      </c>
      <c r="P24">
        <f t="shared" ref="P24:Y49" si="4">D24*($B24-1)/(D24*($B24-1)+1)</f>
        <v>0.23065119525866831</v>
      </c>
      <c r="Q24">
        <f t="shared" si="4"/>
        <v>0.22825420244013317</v>
      </c>
      <c r="R24">
        <f t="shared" si="4"/>
        <v>0.22501255267383782</v>
      </c>
      <c r="S24">
        <f t="shared" si="4"/>
        <v>0.2226565602941335</v>
      </c>
      <c r="T24">
        <f t="shared" si="4"/>
        <v>0.22026816294086693</v>
      </c>
      <c r="U24">
        <f t="shared" si="4"/>
        <v>0.21784703626859897</v>
      </c>
      <c r="V24">
        <f t="shared" si="4"/>
        <v>0.21539290564496638</v>
      </c>
      <c r="W24">
        <f t="shared" si="4"/>
        <v>0.21290554845085499</v>
      </c>
      <c r="X24">
        <f t="shared" si="4"/>
        <v>0.21038479629903767</v>
      </c>
      <c r="Y24">
        <f t="shared" si="4"/>
        <v>0.20783053717903774</v>
      </c>
      <c r="AA24">
        <f t="shared" si="3"/>
        <v>1.2306511952586683</v>
      </c>
      <c r="AB24">
        <f t="shared" si="3"/>
        <v>1.2282542024401333</v>
      </c>
      <c r="AC24">
        <f t="shared" si="3"/>
        <v>1.2250125526738378</v>
      </c>
      <c r="AD24">
        <f t="shared" si="3"/>
        <v>1.2226565602941335</v>
      </c>
      <c r="AE24">
        <f t="shared" si="3"/>
        <v>1.2202681629408669</v>
      </c>
      <c r="AF24">
        <f t="shared" si="3"/>
        <v>1.2178470362685989</v>
      </c>
      <c r="AG24">
        <f t="shared" si="3"/>
        <v>1.2153929056449664</v>
      </c>
      <c r="AH24">
        <f t="shared" si="3"/>
        <v>1.2129055484508551</v>
      </c>
      <c r="AI24">
        <f t="shared" si="3"/>
        <v>1.2103847962990377</v>
      </c>
      <c r="AJ24">
        <f t="shared" si="3"/>
        <v>1.2078305371790377</v>
      </c>
    </row>
    <row r="25" spans="1:36" ht="15.5" x14ac:dyDescent="0.35">
      <c r="A25" s="49" t="s">
        <v>38</v>
      </c>
      <c r="B25" s="25">
        <f>PIF!AJ25</f>
        <v>1.59</v>
      </c>
      <c r="C25">
        <f>PIF!AN25</f>
        <v>0.23299461012135422</v>
      </c>
      <c r="D25" s="47">
        <f>Prev!B23</f>
        <v>0.50813652642694207</v>
      </c>
      <c r="E25" s="47">
        <f>Prev!E23</f>
        <v>0.50129398926793212</v>
      </c>
      <c r="F25" s="47">
        <f>Prev!H23</f>
        <v>0.492162816577211</v>
      </c>
      <c r="G25" s="47">
        <f>Prev!K23</f>
        <v>0.48553570822685832</v>
      </c>
      <c r="H25" s="47">
        <f>Prev!N23</f>
        <v>0.47885808418111975</v>
      </c>
      <c r="I25" s="47">
        <f>Prev!Q23</f>
        <v>0.47213034460946546</v>
      </c>
      <c r="J25" s="47">
        <f>Prev!T23</f>
        <v>0.46535304597023497</v>
      </c>
      <c r="K25" s="47">
        <f>Prev!W23</f>
        <v>0.45852690262795937</v>
      </c>
      <c r="L25" s="47">
        <f>Prev!Z23</f>
        <v>0.4516527879525627</v>
      </c>
      <c r="M25" s="47">
        <f>Prev!AC23</f>
        <v>0.44473173493411711</v>
      </c>
      <c r="P25">
        <f t="shared" si="4"/>
        <v>0.23065119525866823</v>
      </c>
      <c r="Q25">
        <f t="shared" si="4"/>
        <v>0.22825420244013311</v>
      </c>
      <c r="R25">
        <f t="shared" si="4"/>
        <v>0.2250321207756075</v>
      </c>
      <c r="S25">
        <f t="shared" si="4"/>
        <v>0.22267673824599579</v>
      </c>
      <c r="T25">
        <f t="shared" si="4"/>
        <v>0.22028887543975809</v>
      </c>
      <c r="U25">
        <f t="shared" si="4"/>
        <v>0.21786820953870153</v>
      </c>
      <c r="V25">
        <f t="shared" si="4"/>
        <v>0.21541446769622621</v>
      </c>
      <c r="W25">
        <f t="shared" si="4"/>
        <v>0.21292742930947087</v>
      </c>
      <c r="X25">
        <f t="shared" si="4"/>
        <v>0.2104069282107652</v>
      </c>
      <c r="Y25">
        <f t="shared" si="4"/>
        <v>0.20785285478626683</v>
      </c>
      <c r="AA25">
        <f t="shared" si="3"/>
        <v>1.2306511952586683</v>
      </c>
      <c r="AB25">
        <f t="shared" si="3"/>
        <v>1.2282542024401331</v>
      </c>
      <c r="AC25">
        <f t="shared" si="3"/>
        <v>1.2250321207756074</v>
      </c>
      <c r="AD25">
        <f t="shared" si="3"/>
        <v>1.2226767382459958</v>
      </c>
      <c r="AE25">
        <f t="shared" si="3"/>
        <v>1.2202888754397581</v>
      </c>
      <c r="AF25">
        <f t="shared" si="3"/>
        <v>1.2178682095387015</v>
      </c>
      <c r="AG25">
        <f t="shared" si="3"/>
        <v>1.2154144676962262</v>
      </c>
      <c r="AH25">
        <f t="shared" si="3"/>
        <v>1.212927429309471</v>
      </c>
      <c r="AI25">
        <f t="shared" si="3"/>
        <v>1.2104069282107652</v>
      </c>
      <c r="AJ25">
        <f t="shared" si="3"/>
        <v>1.2078528547862668</v>
      </c>
    </row>
    <row r="26" spans="1:36" ht="15.5" x14ac:dyDescent="0.35">
      <c r="A26" s="49" t="s">
        <v>39</v>
      </c>
      <c r="B26" s="25">
        <f>PIF!AJ26</f>
        <v>1.59</v>
      </c>
      <c r="C26">
        <f>PIF!AN26</f>
        <v>0.23299461012135422</v>
      </c>
      <c r="D26" s="47">
        <f>Prev!B24</f>
        <v>0.50813652642694174</v>
      </c>
      <c r="E26" s="47">
        <f>Prev!E24</f>
        <v>0.50129398926793178</v>
      </c>
      <c r="F26" s="47">
        <f>Prev!H24</f>
        <v>0.49227521928592693</v>
      </c>
      <c r="G26" s="47">
        <f>Prev!K24</f>
        <v>0.48565074143503095</v>
      </c>
      <c r="H26" s="47">
        <f>Prev!N24</f>
        <v>0.47897528311807047</v>
      </c>
      <c r="I26" s="47">
        <f>Prev!Q24</f>
        <v>0.47224926120618055</v>
      </c>
      <c r="J26" s="47">
        <f>Prev!T24</f>
        <v>0.46547325011732693</v>
      </c>
      <c r="K26" s="47">
        <f>Prev!W24</f>
        <v>0.45864798323034928</v>
      </c>
      <c r="L26" s="47">
        <f>Prev!Z24</f>
        <v>0.45177435379050007</v>
      </c>
      <c r="M26" s="47">
        <f>Prev!AC24</f>
        <v>0.44485341534073858</v>
      </c>
      <c r="P26">
        <f t="shared" si="4"/>
        <v>0.23065119525866809</v>
      </c>
      <c r="Q26">
        <f t="shared" si="4"/>
        <v>0.228254202440133</v>
      </c>
      <c r="R26">
        <f t="shared" si="4"/>
        <v>0.22507194743444089</v>
      </c>
      <c r="S26">
        <f t="shared" si="4"/>
        <v>0.22271774502532019</v>
      </c>
      <c r="T26">
        <f t="shared" si="4"/>
        <v>0.22033091127981391</v>
      </c>
      <c r="U26">
        <f t="shared" si="4"/>
        <v>0.2179111266546111</v>
      </c>
      <c r="V26">
        <f t="shared" si="4"/>
        <v>0.21545812208271328</v>
      </c>
      <c r="W26">
        <f t="shared" si="4"/>
        <v>0.21297168118901905</v>
      </c>
      <c r="X26">
        <f t="shared" si="4"/>
        <v>0.2104516424270369</v>
      </c>
      <c r="Y26">
        <f t="shared" si="4"/>
        <v>0.20789790114483075</v>
      </c>
      <c r="AA26">
        <f t="shared" si="3"/>
        <v>1.2306511952586681</v>
      </c>
      <c r="AB26">
        <f t="shared" si="3"/>
        <v>1.2282542024401331</v>
      </c>
      <c r="AC26">
        <f t="shared" si="3"/>
        <v>1.2250719474344409</v>
      </c>
      <c r="AD26">
        <f t="shared" si="3"/>
        <v>1.2227177450253202</v>
      </c>
      <c r="AE26">
        <f t="shared" si="3"/>
        <v>1.220330911279814</v>
      </c>
      <c r="AF26">
        <f t="shared" si="3"/>
        <v>1.2179111266546112</v>
      </c>
      <c r="AG26">
        <f t="shared" si="3"/>
        <v>1.2154581220827132</v>
      </c>
      <c r="AH26">
        <f t="shared" si="3"/>
        <v>1.212971681189019</v>
      </c>
      <c r="AI26">
        <f t="shared" si="3"/>
        <v>1.2104516424270368</v>
      </c>
      <c r="AJ26">
        <f t="shared" si="3"/>
        <v>1.2078979011448308</v>
      </c>
    </row>
    <row r="27" spans="1:36" ht="15.5" x14ac:dyDescent="0.35">
      <c r="A27" s="49" t="s">
        <v>40</v>
      </c>
      <c r="B27" s="25">
        <f>PIF!AJ27</f>
        <v>1.59</v>
      </c>
      <c r="C27">
        <f>PIF!AN27</f>
        <v>0.23299461012135414</v>
      </c>
      <c r="D27" s="47">
        <f>Prev!B25</f>
        <v>0.50813652642694196</v>
      </c>
      <c r="E27" s="47">
        <f>Prev!E25</f>
        <v>0.50129398926793189</v>
      </c>
      <c r="F27" s="47">
        <f>Prev!H25</f>
        <v>0.49223789687195568</v>
      </c>
      <c r="G27" s="47">
        <f>Prev!K25</f>
        <v>0.48561257043854072</v>
      </c>
      <c r="H27" s="47">
        <f>Prev!N25</f>
        <v>0.47893641666472397</v>
      </c>
      <c r="I27" s="47">
        <f>Prev!Q25</f>
        <v>0.47220984682429812</v>
      </c>
      <c r="J27" s="47">
        <f>Prev!T25</f>
        <v>0.46543342933054688</v>
      </c>
      <c r="K27" s="47">
        <f>Prev!W25</f>
        <v>0.45860789121735213</v>
      </c>
      <c r="L27" s="47">
        <f>Prev!Z25</f>
        <v>0.45173411910856454</v>
      </c>
      <c r="M27" s="47">
        <f>Prev!AC25</f>
        <v>0.44481315970971524</v>
      </c>
      <c r="P27">
        <f t="shared" si="4"/>
        <v>0.2306511952586682</v>
      </c>
      <c r="Q27">
        <f t="shared" si="4"/>
        <v>0.22825420244013303</v>
      </c>
      <c r="R27">
        <f t="shared" si="4"/>
        <v>0.22505872376715402</v>
      </c>
      <c r="S27">
        <f t="shared" si="4"/>
        <v>0.22270413839398498</v>
      </c>
      <c r="T27">
        <f t="shared" si="4"/>
        <v>0.22031697151903445</v>
      </c>
      <c r="U27">
        <f t="shared" si="4"/>
        <v>0.21789690248753144</v>
      </c>
      <c r="V27">
        <f t="shared" si="4"/>
        <v>0.21544366095656348</v>
      </c>
      <c r="W27">
        <f t="shared" si="4"/>
        <v>0.21295702912936806</v>
      </c>
      <c r="X27">
        <f t="shared" si="4"/>
        <v>0.21043684391013232</v>
      </c>
      <c r="Y27">
        <f t="shared" si="4"/>
        <v>0.20788299898733431</v>
      </c>
      <c r="AA27">
        <f t="shared" si="3"/>
        <v>1.2306511952586683</v>
      </c>
      <c r="AB27">
        <f t="shared" si="3"/>
        <v>1.2282542024401331</v>
      </c>
      <c r="AC27">
        <f t="shared" si="3"/>
        <v>1.225058723767154</v>
      </c>
      <c r="AD27">
        <f t="shared" si="3"/>
        <v>1.222704138393985</v>
      </c>
      <c r="AE27">
        <f t="shared" si="3"/>
        <v>1.2203169715190345</v>
      </c>
      <c r="AF27">
        <f t="shared" si="3"/>
        <v>1.2178969024875315</v>
      </c>
      <c r="AG27">
        <f t="shared" si="3"/>
        <v>1.2154436609565635</v>
      </c>
      <c r="AH27">
        <f t="shared" si="3"/>
        <v>1.2129570291293681</v>
      </c>
      <c r="AI27">
        <f t="shared" si="3"/>
        <v>1.2104368439101323</v>
      </c>
      <c r="AJ27">
        <f t="shared" si="3"/>
        <v>1.2078829989873343</v>
      </c>
    </row>
    <row r="28" spans="1:36" ht="15.5" x14ac:dyDescent="0.35">
      <c r="A28" s="49" t="s">
        <v>41</v>
      </c>
      <c r="B28" s="25">
        <f>PIF!AJ28</f>
        <v>1.59</v>
      </c>
      <c r="C28">
        <f>PIF!AN28</f>
        <v>0.23721051371719873</v>
      </c>
      <c r="D28" s="47">
        <f>Prev!B26</f>
        <v>0.52037785675125803</v>
      </c>
      <c r="E28" s="47">
        <f>Prev!E26</f>
        <v>0.51355374587789004</v>
      </c>
      <c r="F28" s="47">
        <f>Prev!H26</f>
        <v>0.504319749498782</v>
      </c>
      <c r="G28" s="47">
        <f>Prev!K26</f>
        <v>0.49771864778591302</v>
      </c>
      <c r="H28" s="47">
        <f>Prev!N26</f>
        <v>0.49106325758985347</v>
      </c>
      <c r="I28" s="47">
        <f>Prev!Q26</f>
        <v>0.48435386224545096</v>
      </c>
      <c r="J28" s="47">
        <f>Prev!T26</f>
        <v>0.47759090312523567</v>
      </c>
      <c r="K28" s="47">
        <f>Prev!W26</f>
        <v>0.4707749814661536</v>
      </c>
      <c r="L28" s="47">
        <f>Prev!Z26</f>
        <v>0.46390685968712286</v>
      </c>
      <c r="M28" s="47">
        <f>Prev!AC26</f>
        <v>0.45698746223143882</v>
      </c>
      <c r="P28">
        <f t="shared" si="4"/>
        <v>0.23490248498946764</v>
      </c>
      <c r="Q28">
        <f t="shared" si="4"/>
        <v>0.23253835387823271</v>
      </c>
      <c r="R28">
        <f t="shared" si="4"/>
        <v>0.22931598880612641</v>
      </c>
      <c r="S28">
        <f t="shared" si="4"/>
        <v>0.22699578225377931</v>
      </c>
      <c r="T28">
        <f t="shared" si="4"/>
        <v>0.22464230775050034</v>
      </c>
      <c r="U28">
        <f t="shared" si="4"/>
        <v>0.22225518573271963</v>
      </c>
      <c r="V28">
        <f t="shared" si="4"/>
        <v>0.21983408493766612</v>
      </c>
      <c r="W28">
        <f t="shared" si="4"/>
        <v>0.21737872466938482</v>
      </c>
      <c r="X28">
        <f t="shared" si="4"/>
        <v>0.21488887699219025</v>
      </c>
      <c r="Y28">
        <f t="shared" si="4"/>
        <v>0.2123643688602036</v>
      </c>
      <c r="AA28">
        <f t="shared" si="3"/>
        <v>1.2349024849894676</v>
      </c>
      <c r="AB28">
        <f t="shared" si="3"/>
        <v>1.2325383538782326</v>
      </c>
      <c r="AC28">
        <f t="shared" si="3"/>
        <v>1.2293159888061265</v>
      </c>
      <c r="AD28">
        <f t="shared" si="3"/>
        <v>1.2269957822537794</v>
      </c>
      <c r="AE28">
        <f t="shared" si="3"/>
        <v>1.2246423077505004</v>
      </c>
      <c r="AF28">
        <f t="shared" si="3"/>
        <v>1.2222551857327195</v>
      </c>
      <c r="AG28">
        <f t="shared" si="3"/>
        <v>1.2198340849376661</v>
      </c>
      <c r="AH28">
        <f t="shared" si="3"/>
        <v>1.2173787246693848</v>
      </c>
      <c r="AI28">
        <f t="shared" si="3"/>
        <v>1.2148888769921902</v>
      </c>
      <c r="AJ28">
        <f t="shared" si="3"/>
        <v>1.2123643688602037</v>
      </c>
    </row>
    <row r="29" spans="1:36" ht="15.5" x14ac:dyDescent="0.35">
      <c r="A29" s="49" t="s">
        <v>42</v>
      </c>
      <c r="B29" s="25">
        <f>PIF!AJ29</f>
        <v>1.59</v>
      </c>
      <c r="C29">
        <f>PIF!AN29</f>
        <v>0.23721051371719873</v>
      </c>
      <c r="D29" s="47">
        <f>Prev!B27</f>
        <v>0.52037785675125792</v>
      </c>
      <c r="E29" s="47">
        <f>Prev!E27</f>
        <v>0.51355374587788993</v>
      </c>
      <c r="F29" s="47">
        <f>Prev!H27</f>
        <v>0.50436152861869732</v>
      </c>
      <c r="G29" s="47">
        <f>Prev!K27</f>
        <v>0.49776140690955489</v>
      </c>
      <c r="H29" s="47">
        <f>Prev!N27</f>
        <v>0.49110682553036711</v>
      </c>
      <c r="I29" s="47">
        <f>Prev!Q27</f>
        <v>0.48439807387655737</v>
      </c>
      <c r="J29" s="47">
        <f>Prev!T27</f>
        <v>0.47763559984760579</v>
      </c>
      <c r="K29" s="47">
        <f>Prev!W27</f>
        <v>0.47082001159952164</v>
      </c>
      <c r="L29" s="47">
        <f>Prev!Z27</f>
        <v>0.46395207879160427</v>
      </c>
      <c r="M29" s="47">
        <f>Prev!AC27</f>
        <v>0.45703273336174033</v>
      </c>
      <c r="P29">
        <f t="shared" si="4"/>
        <v>0.23490248498946761</v>
      </c>
      <c r="Q29">
        <f t="shared" si="4"/>
        <v>0.23253835387823268</v>
      </c>
      <c r="R29">
        <f t="shared" si="4"/>
        <v>0.22933062930066148</v>
      </c>
      <c r="S29">
        <f t="shared" si="4"/>
        <v>0.22701085651598499</v>
      </c>
      <c r="T29">
        <f t="shared" si="4"/>
        <v>0.22465776081390965</v>
      </c>
      <c r="U29">
        <f t="shared" si="4"/>
        <v>0.22227096380665681</v>
      </c>
      <c r="V29">
        <f t="shared" si="4"/>
        <v>0.21985013559040117</v>
      </c>
      <c r="W29">
        <f t="shared" si="4"/>
        <v>0.21739499699082723</v>
      </c>
      <c r="X29">
        <f t="shared" si="4"/>
        <v>0.21490532173678278</v>
      </c>
      <c r="Y29">
        <f t="shared" si="4"/>
        <v>0.21238093857076024</v>
      </c>
      <c r="AA29">
        <f t="shared" si="3"/>
        <v>1.2349024849894676</v>
      </c>
      <c r="AB29">
        <f t="shared" si="3"/>
        <v>1.2325383538782326</v>
      </c>
      <c r="AC29">
        <f t="shared" si="3"/>
        <v>1.2293306293006614</v>
      </c>
      <c r="AD29">
        <f t="shared" si="3"/>
        <v>1.227010856515985</v>
      </c>
      <c r="AE29">
        <f t="shared" si="3"/>
        <v>1.2246577608139098</v>
      </c>
      <c r="AF29">
        <f t="shared" si="3"/>
        <v>1.2222709638066569</v>
      </c>
      <c r="AG29">
        <f t="shared" si="3"/>
        <v>1.2198501355904012</v>
      </c>
      <c r="AH29">
        <f t="shared" si="3"/>
        <v>1.2173949969908273</v>
      </c>
      <c r="AI29">
        <f t="shared" si="3"/>
        <v>1.2149053217367829</v>
      </c>
      <c r="AJ29">
        <f t="shared" si="3"/>
        <v>1.2123809385707602</v>
      </c>
    </row>
    <row r="30" spans="1:36" ht="15.5" x14ac:dyDescent="0.35">
      <c r="A30" s="49" t="s">
        <v>43</v>
      </c>
      <c r="B30" s="25">
        <f>PIF!AJ30</f>
        <v>1.59</v>
      </c>
      <c r="C30">
        <f>PIF!AN30</f>
        <v>0.23721051371719873</v>
      </c>
      <c r="D30" s="47">
        <f>Prev!B28</f>
        <v>0.52037785675125769</v>
      </c>
      <c r="E30" s="47">
        <f>Prev!E28</f>
        <v>0.51355374587788982</v>
      </c>
      <c r="F30" s="47">
        <f>Prev!H28</f>
        <v>0.5045334252381436</v>
      </c>
      <c r="G30" s="47">
        <f>Prev!K28</f>
        <v>0.49793702981647753</v>
      </c>
      <c r="H30" s="47">
        <f>Prev!N28</f>
        <v>0.49128548500414387</v>
      </c>
      <c r="I30" s="47">
        <f>Prev!Q28</f>
        <v>0.48457910577475921</v>
      </c>
      <c r="J30" s="47">
        <f>Prev!T28</f>
        <v>0.47781836739799521</v>
      </c>
      <c r="K30" s="47">
        <f>Prev!W28</f>
        <v>0.47100390689172089</v>
      </c>
      <c r="L30" s="47">
        <f>Prev!Z28</f>
        <v>0.46413652398321759</v>
      </c>
      <c r="M30" s="47">
        <f>Prev!AC28</f>
        <v>0.45721718161448449</v>
      </c>
      <c r="P30">
        <f t="shared" si="4"/>
        <v>0.23490248498946753</v>
      </c>
      <c r="Q30">
        <f t="shared" si="4"/>
        <v>0.23253835387823266</v>
      </c>
      <c r="R30">
        <f t="shared" si="4"/>
        <v>0.22939086051258756</v>
      </c>
      <c r="S30">
        <f t="shared" si="4"/>
        <v>0.22707276428851733</v>
      </c>
      <c r="T30">
        <f t="shared" si="4"/>
        <v>0.22472112289862742</v>
      </c>
      <c r="U30">
        <f t="shared" si="4"/>
        <v>0.22233556308541247</v>
      </c>
      <c r="V30">
        <f t="shared" si="4"/>
        <v>0.21991576079094807</v>
      </c>
      <c r="W30">
        <f t="shared" si="4"/>
        <v>0.21746144331915185</v>
      </c>
      <c r="X30">
        <f t="shared" si="4"/>
        <v>0.21497239142905586</v>
      </c>
      <c r="Y30">
        <f t="shared" si="4"/>
        <v>0.21244844136811997</v>
      </c>
      <c r="AA30">
        <f t="shared" si="3"/>
        <v>1.2349024849894676</v>
      </c>
      <c r="AB30">
        <f t="shared" si="3"/>
        <v>1.2325383538782326</v>
      </c>
      <c r="AC30">
        <f t="shared" si="3"/>
        <v>1.2293908605125876</v>
      </c>
      <c r="AD30">
        <f t="shared" si="3"/>
        <v>1.2270727642885173</v>
      </c>
      <c r="AE30">
        <f t="shared" si="3"/>
        <v>1.2247211228986274</v>
      </c>
      <c r="AF30">
        <f t="shared" si="3"/>
        <v>1.2223355630854125</v>
      </c>
      <c r="AG30">
        <f t="shared" si="3"/>
        <v>1.2199157607909481</v>
      </c>
      <c r="AH30">
        <f t="shared" si="3"/>
        <v>1.2174614433191517</v>
      </c>
      <c r="AI30">
        <f t="shared" si="3"/>
        <v>1.2149723914290558</v>
      </c>
      <c r="AJ30">
        <f t="shared" si="3"/>
        <v>1.21244844136812</v>
      </c>
    </row>
    <row r="31" spans="1:36" ht="15.5" x14ac:dyDescent="0.35">
      <c r="A31" s="49" t="s">
        <v>44</v>
      </c>
      <c r="B31" s="25">
        <f>PIF!AJ31</f>
        <v>1.59</v>
      </c>
      <c r="C31">
        <f>PIF!AN31</f>
        <v>0.23721051371719873</v>
      </c>
      <c r="D31" s="47">
        <f>Prev!B29</f>
        <v>0.52037785675125803</v>
      </c>
      <c r="E31" s="47">
        <f>Prev!E29</f>
        <v>0.51355374587788993</v>
      </c>
      <c r="F31" s="47">
        <f>Prev!H29</f>
        <v>0.50492445653482465</v>
      </c>
      <c r="G31" s="47">
        <f>Prev!K29</f>
        <v>0.49833486918248387</v>
      </c>
      <c r="H31" s="47">
        <f>Prev!N29</f>
        <v>0.4916886447284769</v>
      </c>
      <c r="I31" s="47">
        <f>Prev!Q29</f>
        <v>0.48498615974496523</v>
      </c>
      <c r="J31" s="47">
        <f>Prev!T29</f>
        <v>0.47822795447408095</v>
      </c>
      <c r="K31" s="47">
        <f>Prev!W29</f>
        <v>0.47141473362725095</v>
      </c>
      <c r="L31" s="47">
        <f>Prev!Z29</f>
        <v>0.46454736672980607</v>
      </c>
      <c r="M31" s="47">
        <f>Prev!AC29</f>
        <v>0.45762688804724916</v>
      </c>
      <c r="P31">
        <f t="shared" si="4"/>
        <v>0.23490248498946764</v>
      </c>
      <c r="Q31">
        <f t="shared" si="4"/>
        <v>0.23253835387823268</v>
      </c>
      <c r="R31">
        <f t="shared" si="4"/>
        <v>0.22952783971592336</v>
      </c>
      <c r="S31">
        <f t="shared" si="4"/>
        <v>0.22721296757775508</v>
      </c>
      <c r="T31">
        <f t="shared" si="4"/>
        <v>0.22486406658336208</v>
      </c>
      <c r="U31">
        <f t="shared" si="4"/>
        <v>0.22248077671503064</v>
      </c>
      <c r="V31">
        <f t="shared" si="4"/>
        <v>0.22006278857142633</v>
      </c>
      <c r="W31">
        <f t="shared" si="4"/>
        <v>0.21760984534583686</v>
      </c>
      <c r="X31">
        <f t="shared" si="4"/>
        <v>0.21512174474303386</v>
      </c>
      <c r="Y31">
        <f t="shared" si="4"/>
        <v>0.21259834084435641</v>
      </c>
      <c r="AA31">
        <f t="shared" si="3"/>
        <v>1.2349024849894676</v>
      </c>
      <c r="AB31">
        <f t="shared" si="3"/>
        <v>1.2325383538782326</v>
      </c>
      <c r="AC31">
        <f t="shared" si="3"/>
        <v>1.2295278397159233</v>
      </c>
      <c r="AD31">
        <f t="shared" si="3"/>
        <v>1.227212967577755</v>
      </c>
      <c r="AE31">
        <f t="shared" si="3"/>
        <v>1.2248640665833621</v>
      </c>
      <c r="AF31">
        <f t="shared" si="3"/>
        <v>1.2224807767150305</v>
      </c>
      <c r="AG31">
        <f t="shared" si="3"/>
        <v>1.2200627885714264</v>
      </c>
      <c r="AH31">
        <f t="shared" si="3"/>
        <v>1.2176098453458368</v>
      </c>
      <c r="AI31">
        <f t="shared" si="3"/>
        <v>1.2151217447430338</v>
      </c>
      <c r="AJ31">
        <f t="shared" si="3"/>
        <v>1.2125983408443564</v>
      </c>
    </row>
    <row r="32" spans="1:36" ht="15.5" x14ac:dyDescent="0.35">
      <c r="A32" s="49" t="s">
        <v>45</v>
      </c>
      <c r="B32" s="25">
        <f>PIF!AJ32</f>
        <v>1.59</v>
      </c>
      <c r="C32">
        <f>PIF!AN32</f>
        <v>0.2372105137171987</v>
      </c>
      <c r="D32" s="47">
        <f>Prev!B30</f>
        <v>0.52037785675125814</v>
      </c>
      <c r="E32" s="47">
        <f>Prev!E30</f>
        <v>0.51355374587788993</v>
      </c>
      <c r="F32" s="47">
        <f>Prev!H30</f>
        <v>0.50446299888065982</v>
      </c>
      <c r="G32" s="47">
        <f>Prev!K30</f>
        <v>0.49786513488692286</v>
      </c>
      <c r="H32" s="47">
        <f>Prev!N30</f>
        <v>0.49121240129363142</v>
      </c>
      <c r="I32" s="47">
        <f>Prev!Q30</f>
        <v>0.48450510247367812</v>
      </c>
      <c r="J32" s="47">
        <f>Prev!T30</f>
        <v>0.47774370238601382</v>
      </c>
      <c r="K32" s="47">
        <f>Prev!W30</f>
        <v>0.47092882614982817</v>
      </c>
      <c r="L32" s="47">
        <f>Prev!Z30</f>
        <v>0.46406126112165091</v>
      </c>
      <c r="M32" s="47">
        <f>Prev!AC30</f>
        <v>0.4571419575100974</v>
      </c>
      <c r="P32">
        <f t="shared" si="4"/>
        <v>0.2349024849894677</v>
      </c>
      <c r="Q32">
        <f t="shared" si="4"/>
        <v>0.23253835387823268</v>
      </c>
      <c r="R32">
        <f t="shared" si="4"/>
        <v>0.22936618481405283</v>
      </c>
      <c r="S32">
        <f t="shared" si="4"/>
        <v>0.22704742223901797</v>
      </c>
      <c r="T32">
        <f t="shared" si="4"/>
        <v>0.22469520480693811</v>
      </c>
      <c r="U32">
        <f t="shared" si="4"/>
        <v>0.22230915710306592</v>
      </c>
      <c r="V32">
        <f t="shared" si="4"/>
        <v>0.21988895262628444</v>
      </c>
      <c r="W32">
        <f t="shared" si="4"/>
        <v>0.21743431598532054</v>
      </c>
      <c r="X32">
        <f t="shared" si="4"/>
        <v>0.214945025024739</v>
      </c>
      <c r="Y32">
        <f t="shared" si="4"/>
        <v>0.2124209128896328</v>
      </c>
      <c r="AA32">
        <f t="shared" si="3"/>
        <v>1.2349024849894676</v>
      </c>
      <c r="AB32">
        <f t="shared" si="3"/>
        <v>1.2325383538782326</v>
      </c>
      <c r="AC32">
        <f t="shared" si="3"/>
        <v>1.2293661848140529</v>
      </c>
      <c r="AD32">
        <f t="shared" si="3"/>
        <v>1.227047422239018</v>
      </c>
      <c r="AE32">
        <f t="shared" si="3"/>
        <v>1.2246952048069382</v>
      </c>
      <c r="AF32">
        <f t="shared" si="3"/>
        <v>1.222309157103066</v>
      </c>
      <c r="AG32">
        <f t="shared" si="3"/>
        <v>1.2198889526262844</v>
      </c>
      <c r="AH32">
        <f t="shared" si="3"/>
        <v>1.2174343159853205</v>
      </c>
      <c r="AI32">
        <f t="shared" si="3"/>
        <v>1.2149450250247389</v>
      </c>
      <c r="AJ32">
        <f t="shared" si="3"/>
        <v>1.2124209128896328</v>
      </c>
    </row>
    <row r="33" spans="1:36" ht="15.5" x14ac:dyDescent="0.35">
      <c r="A33" s="49" t="s">
        <v>46</v>
      </c>
      <c r="B33" s="25">
        <f>PIF!AJ33</f>
        <v>1.59</v>
      </c>
      <c r="C33">
        <f>PIF!AN33</f>
        <v>0.25549935016350722</v>
      </c>
      <c r="D33" s="47">
        <f>Prev!B31</f>
        <v>0.57217480215264205</v>
      </c>
      <c r="E33" s="47">
        <f>Prev!E31</f>
        <v>0.56232893988916066</v>
      </c>
      <c r="F33" s="47">
        <f>Prev!H31</f>
        <v>0.55345873337590301</v>
      </c>
      <c r="G33" s="47">
        <f>Prev!K31</f>
        <v>0.54386011412519908</v>
      </c>
      <c r="H33" s="47">
        <f>Prev!N31</f>
        <v>0.53414460945471465</v>
      </c>
      <c r="I33" s="47">
        <f>Prev!Q31</f>
        <v>0.52431554620499266</v>
      </c>
      <c r="J33" s="47">
        <f>Prev!T31</f>
        <v>0.51437669179908618</v>
      </c>
      <c r="K33" s="47">
        <f>Prev!W31</f>
        <v>0.50433225894469891</v>
      </c>
      <c r="L33" s="47">
        <f>Prev!Z31</f>
        <v>0.49418690867320209</v>
      </c>
      <c r="M33" s="47">
        <f>Prev!AC31</f>
        <v>0.48394575166608161</v>
      </c>
      <c r="P33">
        <f t="shared" si="4"/>
        <v>0.2523829172731506</v>
      </c>
      <c r="Q33">
        <f t="shared" si="4"/>
        <v>0.24912189002518684</v>
      </c>
      <c r="R33">
        <f t="shared" si="4"/>
        <v>0.24615955193621453</v>
      </c>
      <c r="S33">
        <f t="shared" si="4"/>
        <v>0.24292750483626951</v>
      </c>
      <c r="T33">
        <f t="shared" si="4"/>
        <v>0.2396277543529084</v>
      </c>
      <c r="U33">
        <f t="shared" si="4"/>
        <v>0.2362600348285088</v>
      </c>
      <c r="V33">
        <f t="shared" si="4"/>
        <v>0.23282422801654365</v>
      </c>
      <c r="W33">
        <f t="shared" si="4"/>
        <v>0.22932037250095805</v>
      </c>
      <c r="X33">
        <f t="shared" si="4"/>
        <v>0.22574867315290706</v>
      </c>
      <c r="Y33">
        <f t="shared" si="4"/>
        <v>0.22210951059057329</v>
      </c>
      <c r="AA33">
        <f t="shared" si="3"/>
        <v>1.2523829172731507</v>
      </c>
      <c r="AB33">
        <f t="shared" si="3"/>
        <v>1.2491218900251868</v>
      </c>
      <c r="AC33">
        <f t="shared" si="3"/>
        <v>1.2461595519362145</v>
      </c>
      <c r="AD33">
        <f t="shared" si="3"/>
        <v>1.2429275048362696</v>
      </c>
      <c r="AE33">
        <f t="shared" si="3"/>
        <v>1.2396277543529084</v>
      </c>
      <c r="AF33">
        <f t="shared" si="3"/>
        <v>1.2362600348285089</v>
      </c>
      <c r="AG33">
        <f t="shared" si="3"/>
        <v>1.2328242280165436</v>
      </c>
      <c r="AH33">
        <f t="shared" si="3"/>
        <v>1.229320372500958</v>
      </c>
      <c r="AI33">
        <f t="shared" si="3"/>
        <v>1.225748673152907</v>
      </c>
      <c r="AJ33">
        <f t="shared" si="3"/>
        <v>1.2221095105905733</v>
      </c>
    </row>
    <row r="34" spans="1:36" ht="15.5" x14ac:dyDescent="0.35">
      <c r="A34" s="49" t="s">
        <v>47</v>
      </c>
      <c r="B34" s="25">
        <f>PIF!AJ34</f>
        <v>1.59</v>
      </c>
      <c r="C34">
        <f>PIF!AN34</f>
        <v>0.25549935016350717</v>
      </c>
      <c r="D34" s="47">
        <f>Prev!B32</f>
        <v>0.57217480215264205</v>
      </c>
      <c r="E34" s="47">
        <f>Prev!E32</f>
        <v>0.56232893988916044</v>
      </c>
      <c r="F34" s="47">
        <f>Prev!H32</f>
        <v>0.55330143624139405</v>
      </c>
      <c r="G34" s="47">
        <f>Prev!K32</f>
        <v>0.54369987119450902</v>
      </c>
      <c r="H34" s="47">
        <f>Prev!N32</f>
        <v>0.5339821222956963</v>
      </c>
      <c r="I34" s="47">
        <f>Prev!Q32</f>
        <v>0.5241514884822166</v>
      </c>
      <c r="J34" s="47">
        <f>Prev!T32</f>
        <v>0.51421170716781506</v>
      </c>
      <c r="K34" s="47">
        <f>Prev!W32</f>
        <v>0.5041669592745468</v>
      </c>
      <c r="L34" s="47">
        <f>Prev!Z32</f>
        <v>0.49402187258952263</v>
      </c>
      <c r="M34" s="47">
        <f>Prev!AC32</f>
        <v>0.48378152339583647</v>
      </c>
      <c r="P34">
        <f t="shared" si="4"/>
        <v>0.2523829172731506</v>
      </c>
      <c r="Q34">
        <f t="shared" si="4"/>
        <v>0.24912189002518681</v>
      </c>
      <c r="R34">
        <f t="shared" si="4"/>
        <v>0.24610680927005624</v>
      </c>
      <c r="S34">
        <f t="shared" si="4"/>
        <v>0.24287331261984443</v>
      </c>
      <c r="T34">
        <f t="shared" si="4"/>
        <v>0.2395723230318918</v>
      </c>
      <c r="U34">
        <f t="shared" si="4"/>
        <v>0.23620357080376045</v>
      </c>
      <c r="V34">
        <f t="shared" si="4"/>
        <v>0.23276693288861655</v>
      </c>
      <c r="W34">
        <f t="shared" si="4"/>
        <v>0.22926244238473237</v>
      </c>
      <c r="X34">
        <f t="shared" si="4"/>
        <v>0.22569029806063032</v>
      </c>
      <c r="Y34">
        <f t="shared" si="4"/>
        <v>0.22205087388131325</v>
      </c>
      <c r="AA34">
        <f t="shared" si="3"/>
        <v>1.2523829172731507</v>
      </c>
      <c r="AB34">
        <f t="shared" si="3"/>
        <v>1.2491218900251868</v>
      </c>
      <c r="AC34">
        <f t="shared" si="3"/>
        <v>1.2461068092700562</v>
      </c>
      <c r="AD34">
        <f t="shared" si="3"/>
        <v>1.2428733126198444</v>
      </c>
      <c r="AE34">
        <f t="shared" si="3"/>
        <v>1.2395723230318918</v>
      </c>
      <c r="AF34">
        <f t="shared" si="3"/>
        <v>1.2362035708037604</v>
      </c>
      <c r="AG34">
        <f t="shared" si="3"/>
        <v>1.2327669328886166</v>
      </c>
      <c r="AH34">
        <f t="shared" si="3"/>
        <v>1.2292624423847323</v>
      </c>
      <c r="AI34">
        <f t="shared" si="3"/>
        <v>1.2256902980606303</v>
      </c>
      <c r="AJ34">
        <f t="shared" si="3"/>
        <v>1.2220508738813132</v>
      </c>
    </row>
    <row r="35" spans="1:36" ht="15.5" x14ac:dyDescent="0.35">
      <c r="A35" s="49" t="s">
        <v>48</v>
      </c>
      <c r="B35" s="25">
        <f>PIF!AJ35</f>
        <v>1.59</v>
      </c>
      <c r="C35">
        <f>PIF!AN35</f>
        <v>0.25549935016350711</v>
      </c>
      <c r="D35" s="47">
        <f>Prev!B33</f>
        <v>0.57217480215264238</v>
      </c>
      <c r="E35" s="47">
        <f>Prev!E33</f>
        <v>0.56232893988916088</v>
      </c>
      <c r="F35" s="47">
        <f>Prev!H33</f>
        <v>0.55380575104894714</v>
      </c>
      <c r="G35" s="47">
        <f>Prev!K33</f>
        <v>0.54421237736239003</v>
      </c>
      <c r="H35" s="47">
        <f>Prev!N33</f>
        <v>0.53450064145195431</v>
      </c>
      <c r="I35" s="47">
        <f>Prev!Q33</f>
        <v>0.52467393435881882</v>
      </c>
      <c r="J35" s="47">
        <f>Prev!T33</f>
        <v>0.51473609172821688</v>
      </c>
      <c r="K35" s="47">
        <f>Prev!W33</f>
        <v>0.50469139780853778</v>
      </c>
      <c r="L35" s="47">
        <f>Prev!Z33</f>
        <v>0.49454458781658983</v>
      </c>
      <c r="M35" s="47">
        <f>Prev!AC33</f>
        <v>0.48430084862194628</v>
      </c>
      <c r="P35">
        <f t="shared" si="4"/>
        <v>0.25238291727315076</v>
      </c>
      <c r="Q35">
        <f t="shared" si="4"/>
        <v>0.24912189002518692</v>
      </c>
      <c r="R35">
        <f t="shared" si="4"/>
        <v>0.24627588293393218</v>
      </c>
      <c r="S35">
        <f t="shared" si="4"/>
        <v>0.24304660872484246</v>
      </c>
      <c r="T35">
        <f t="shared" si="4"/>
        <v>0.23974918384921134</v>
      </c>
      <c r="U35">
        <f t="shared" si="4"/>
        <v>0.23638335285399178</v>
      </c>
      <c r="V35">
        <f t="shared" si="4"/>
        <v>0.23294900920366851</v>
      </c>
      <c r="W35">
        <f t="shared" si="4"/>
        <v>0.22944620454713158</v>
      </c>
      <c r="X35">
        <f t="shared" si="4"/>
        <v>0.22587515802649746</v>
      </c>
      <c r="Y35">
        <f t="shared" si="4"/>
        <v>0.22223626559409171</v>
      </c>
      <c r="AA35">
        <f t="shared" si="3"/>
        <v>1.2523829172731507</v>
      </c>
      <c r="AB35">
        <f t="shared" si="3"/>
        <v>1.249121890025187</v>
      </c>
      <c r="AC35">
        <f t="shared" si="3"/>
        <v>1.2462758829339322</v>
      </c>
      <c r="AD35">
        <f t="shared" si="3"/>
        <v>1.2430466087248424</v>
      </c>
      <c r="AE35">
        <f t="shared" si="3"/>
        <v>1.2397491838492114</v>
      </c>
      <c r="AF35">
        <f t="shared" si="3"/>
        <v>1.2363833528539918</v>
      </c>
      <c r="AG35">
        <f t="shared" si="3"/>
        <v>1.2329490092036686</v>
      </c>
      <c r="AH35">
        <f t="shared" si="3"/>
        <v>1.2294462045471315</v>
      </c>
      <c r="AI35">
        <f t="shared" si="3"/>
        <v>1.2258751580264975</v>
      </c>
      <c r="AJ35">
        <f t="shared" si="3"/>
        <v>1.2222362655940917</v>
      </c>
    </row>
    <row r="36" spans="1:36" ht="15.5" x14ac:dyDescent="0.35">
      <c r="A36" s="49" t="s">
        <v>49</v>
      </c>
      <c r="B36" s="25">
        <f>PIF!AJ36</f>
        <v>1.59</v>
      </c>
      <c r="C36">
        <f>PIF!AN36</f>
        <v>0.25549935016350722</v>
      </c>
      <c r="D36" s="47">
        <f>Prev!B34</f>
        <v>0.57217480215264227</v>
      </c>
      <c r="E36" s="47">
        <f>Prev!E34</f>
        <v>0.56232893988916088</v>
      </c>
      <c r="F36" s="47">
        <f>Prev!H34</f>
        <v>0.55367546581934379</v>
      </c>
      <c r="G36" s="47">
        <f>Prev!K34</f>
        <v>0.54408031436028359</v>
      </c>
      <c r="H36" s="47">
        <f>Prev!N34</f>
        <v>0.53436734418022125</v>
      </c>
      <c r="I36" s="47">
        <f>Prev!Q34</f>
        <v>0.52453992182018061</v>
      </c>
      <c r="J36" s="47">
        <f>Prev!T34</f>
        <v>0.51460185701161609</v>
      </c>
      <c r="K36" s="47">
        <f>Prev!W34</f>
        <v>0.50455740693560058</v>
      </c>
      <c r="L36" s="47">
        <f>Prev!Z34</f>
        <v>0.49441127883674768</v>
      </c>
      <c r="M36" s="47">
        <f>Prev!AC34</f>
        <v>0.48416863094395129</v>
      </c>
      <c r="P36">
        <f t="shared" si="4"/>
        <v>0.25238291727315071</v>
      </c>
      <c r="Q36">
        <f t="shared" si="4"/>
        <v>0.24912189002518692</v>
      </c>
      <c r="R36">
        <f t="shared" si="4"/>
        <v>0.24623221152731573</v>
      </c>
      <c r="S36">
        <f t="shared" si="4"/>
        <v>0.24300196123258805</v>
      </c>
      <c r="T36">
        <f t="shared" si="4"/>
        <v>0.23970372556604091</v>
      </c>
      <c r="U36">
        <f t="shared" si="4"/>
        <v>0.23633724504945741</v>
      </c>
      <c r="V36">
        <f t="shared" si="4"/>
        <v>0.23290240858136796</v>
      </c>
      <c r="W36">
        <f t="shared" si="4"/>
        <v>0.22939926276080233</v>
      </c>
      <c r="X36">
        <f t="shared" si="4"/>
        <v>0.22582802125114901</v>
      </c>
      <c r="Y36">
        <f t="shared" si="4"/>
        <v>0.22218907415015918</v>
      </c>
      <c r="AA36">
        <f t="shared" si="3"/>
        <v>1.2523829172731507</v>
      </c>
      <c r="AB36">
        <f t="shared" si="3"/>
        <v>1.249121890025187</v>
      </c>
      <c r="AC36">
        <f t="shared" si="3"/>
        <v>1.2462322115273157</v>
      </c>
      <c r="AD36">
        <f t="shared" si="3"/>
        <v>1.243001961232588</v>
      </c>
      <c r="AE36">
        <f t="shared" si="3"/>
        <v>1.239703725566041</v>
      </c>
      <c r="AF36">
        <f t="shared" si="3"/>
        <v>1.2363372450494574</v>
      </c>
      <c r="AG36">
        <f t="shared" si="3"/>
        <v>1.232902408581368</v>
      </c>
      <c r="AH36">
        <f t="shared" si="3"/>
        <v>1.2293992627608024</v>
      </c>
      <c r="AI36">
        <f t="shared" si="3"/>
        <v>1.225828021251149</v>
      </c>
      <c r="AJ36">
        <f t="shared" si="3"/>
        <v>1.2221890741501591</v>
      </c>
    </row>
    <row r="37" spans="1:36" ht="15.5" x14ac:dyDescent="0.35">
      <c r="A37" s="49" t="s">
        <v>50</v>
      </c>
      <c r="B37" s="25">
        <f>PIF!AJ37</f>
        <v>1.59</v>
      </c>
      <c r="C37">
        <f>PIF!AN37</f>
        <v>0.25549935016350711</v>
      </c>
      <c r="D37" s="47">
        <f>Prev!B35</f>
        <v>0.57217480215264205</v>
      </c>
      <c r="E37" s="47">
        <f>Prev!E35</f>
        <v>0.56232893988916044</v>
      </c>
      <c r="F37" s="47">
        <f>Prev!H35</f>
        <v>0.55348073896329064</v>
      </c>
      <c r="G37" s="47">
        <f>Prev!K35</f>
        <v>0.5438825022281093</v>
      </c>
      <c r="H37" s="47">
        <f>Prev!N35</f>
        <v>0.53416728358738186</v>
      </c>
      <c r="I37" s="47">
        <f>Prev!Q35</f>
        <v>0.52433841384861146</v>
      </c>
      <c r="J37" s="47">
        <f>Prev!T35</f>
        <v>0.51439966468178411</v>
      </c>
      <c r="K37" s="47">
        <f>Prev!W35</f>
        <v>0.50435525327593755</v>
      </c>
      <c r="L37" s="47">
        <f>Prev!Z35</f>
        <v>0.49420984533435708</v>
      </c>
      <c r="M37" s="47">
        <f>Prev!AC35</f>
        <v>0.48396855635910424</v>
      </c>
      <c r="P37">
        <f t="shared" si="4"/>
        <v>0.2523829172731506</v>
      </c>
      <c r="Q37">
        <f t="shared" si="4"/>
        <v>0.24912189002518681</v>
      </c>
      <c r="R37">
        <f t="shared" si="4"/>
        <v>0.24616692995232303</v>
      </c>
      <c r="S37">
        <f t="shared" si="4"/>
        <v>0.24293507560360802</v>
      </c>
      <c r="T37">
        <f t="shared" si="4"/>
        <v>0.23963548882701674</v>
      </c>
      <c r="U37">
        <f t="shared" si="4"/>
        <v>0.23626790456128971</v>
      </c>
      <c r="V37">
        <f t="shared" si="4"/>
        <v>0.23283220525820691</v>
      </c>
      <c r="W37">
        <f t="shared" si="4"/>
        <v>0.22932843029219979</v>
      </c>
      <c r="X37">
        <f t="shared" si="4"/>
        <v>0.2257567854075864</v>
      </c>
      <c r="Y37">
        <f t="shared" si="4"/>
        <v>0.22211765216917881</v>
      </c>
      <c r="AA37">
        <f t="shared" si="3"/>
        <v>1.2523829172731507</v>
      </c>
      <c r="AB37">
        <f t="shared" si="3"/>
        <v>1.2491218900251868</v>
      </c>
      <c r="AC37">
        <f t="shared" si="3"/>
        <v>1.246166929952323</v>
      </c>
      <c r="AD37">
        <f t="shared" si="3"/>
        <v>1.2429350756036079</v>
      </c>
      <c r="AE37">
        <f t="shared" si="3"/>
        <v>1.2396354888270167</v>
      </c>
      <c r="AF37">
        <f t="shared" si="3"/>
        <v>1.2362679045612897</v>
      </c>
      <c r="AG37">
        <f t="shared" si="3"/>
        <v>1.232832205258207</v>
      </c>
      <c r="AH37">
        <f t="shared" si="3"/>
        <v>1.2293284302921998</v>
      </c>
      <c r="AI37">
        <f t="shared" si="3"/>
        <v>1.2257567854075864</v>
      </c>
      <c r="AJ37">
        <f t="shared" si="3"/>
        <v>1.2221176521691788</v>
      </c>
    </row>
    <row r="38" spans="1:36" ht="15.5" x14ac:dyDescent="0.35">
      <c r="A38" s="49" t="s">
        <v>51</v>
      </c>
      <c r="B38" s="25">
        <f>PIF!AJ38</f>
        <v>1.59</v>
      </c>
      <c r="C38">
        <f>PIF!AN38</f>
        <v>0.2676098798318296</v>
      </c>
      <c r="D38" s="47">
        <f>Prev!B36</f>
        <v>0.60932238191641785</v>
      </c>
      <c r="E38" s="47">
        <f>Prev!E36</f>
        <v>0.59884887024979117</v>
      </c>
      <c r="F38" s="47">
        <f>Prev!H36</f>
        <v>0.58921528543018487</v>
      </c>
      <c r="G38" s="47">
        <f>Prev!K36</f>
        <v>0.57901768116989571</v>
      </c>
      <c r="H38" s="47">
        <f>Prev!N36</f>
        <v>0.56866467488279993</v>
      </c>
      <c r="I38" s="47">
        <f>Prev!Q36</f>
        <v>0.55815988158710117</v>
      </c>
      <c r="J38" s="47">
        <f>Prev!T36</f>
        <v>0.54750749537524679</v>
      </c>
      <c r="K38" s="47">
        <f>Prev!W36</f>
        <v>0.5367123002501123</v>
      </c>
      <c r="L38" s="47">
        <f>Prev!Z36</f>
        <v>0.52577967877451348</v>
      </c>
      <c r="M38" s="47">
        <f>Prev!AC36</f>
        <v>0.51471561840187929</v>
      </c>
      <c r="P38">
        <f t="shared" si="4"/>
        <v>0.26443556530632617</v>
      </c>
      <c r="Q38">
        <f t="shared" si="4"/>
        <v>0.2610769188761739</v>
      </c>
      <c r="R38">
        <f t="shared" si="4"/>
        <v>0.25796042528986268</v>
      </c>
      <c r="S38">
        <f t="shared" si="4"/>
        <v>0.25463269921204312</v>
      </c>
      <c r="T38">
        <f t="shared" si="4"/>
        <v>0.25122358948634727</v>
      </c>
      <c r="U38">
        <f t="shared" si="4"/>
        <v>0.24773247581149718</v>
      </c>
      <c r="V38">
        <f t="shared" si="4"/>
        <v>0.24415891047745117</v>
      </c>
      <c r="W38">
        <f t="shared" si="4"/>
        <v>0.24050263188894613</v>
      </c>
      <c r="X38">
        <f t="shared" si="4"/>
        <v>0.23676357835492001</v>
      </c>
      <c r="Y38">
        <f t="shared" si="4"/>
        <v>0.23294190209566845</v>
      </c>
      <c r="AA38">
        <f t="shared" si="3"/>
        <v>1.2644355653063262</v>
      </c>
      <c r="AB38">
        <f t="shared" si="3"/>
        <v>1.2610769188761739</v>
      </c>
      <c r="AC38">
        <f t="shared" si="3"/>
        <v>1.2579604252898626</v>
      </c>
      <c r="AD38">
        <f t="shared" si="3"/>
        <v>1.2546326992120431</v>
      </c>
      <c r="AE38">
        <f t="shared" si="3"/>
        <v>1.2512235894863473</v>
      </c>
      <c r="AF38">
        <f t="shared" si="3"/>
        <v>1.2477324758114972</v>
      </c>
      <c r="AG38">
        <f t="shared" si="3"/>
        <v>1.2441589104774511</v>
      </c>
      <c r="AH38">
        <f t="shared" si="3"/>
        <v>1.2405026318889461</v>
      </c>
      <c r="AI38">
        <f t="shared" si="3"/>
        <v>1.23676357835492</v>
      </c>
      <c r="AJ38">
        <f t="shared" si="3"/>
        <v>1.2329419020956685</v>
      </c>
    </row>
    <row r="39" spans="1:36" ht="15.5" x14ac:dyDescent="0.35">
      <c r="A39" s="49" t="s">
        <v>52</v>
      </c>
      <c r="B39" s="25">
        <f>PIF!AJ39</f>
        <v>1.59</v>
      </c>
      <c r="C39">
        <f>PIF!AN39</f>
        <v>0.2676098798318296</v>
      </c>
      <c r="D39" s="47">
        <f>Prev!B37</f>
        <v>0.60932238191641785</v>
      </c>
      <c r="E39" s="47">
        <f>Prev!E37</f>
        <v>0.59884887024979128</v>
      </c>
      <c r="F39" s="47">
        <f>Prev!H37</f>
        <v>0.58955703462685116</v>
      </c>
      <c r="G39" s="47">
        <f>Prev!K37</f>
        <v>0.57936542353833453</v>
      </c>
      <c r="H39" s="47">
        <f>Prev!N37</f>
        <v>0.56901689593218785</v>
      </c>
      <c r="I39" s="47">
        <f>Prev!Q37</f>
        <v>0.5585151260810084</v>
      </c>
      <c r="J39" s="47">
        <f>Prev!T37</f>
        <v>0.54786437208935912</v>
      </c>
      <c r="K39" s="47">
        <f>Prev!W37</f>
        <v>0.53706948603097127</v>
      </c>
      <c r="L39" s="47">
        <f>Prev!Z37</f>
        <v>0.52613592192091085</v>
      </c>
      <c r="M39" s="47">
        <f>Prev!AC37</f>
        <v>0.51506974139330164</v>
      </c>
      <c r="P39">
        <f t="shared" si="4"/>
        <v>0.26443556530632617</v>
      </c>
      <c r="Q39">
        <f t="shared" si="4"/>
        <v>0.2610769188761739</v>
      </c>
      <c r="R39">
        <f t="shared" si="4"/>
        <v>0.25807143185789505</v>
      </c>
      <c r="S39">
        <f t="shared" si="4"/>
        <v>0.25474666746278091</v>
      </c>
      <c r="T39">
        <f t="shared" si="4"/>
        <v>0.25134008361937515</v>
      </c>
      <c r="U39">
        <f t="shared" si="4"/>
        <v>0.24785106784710975</v>
      </c>
      <c r="V39">
        <f t="shared" si="4"/>
        <v>0.24427918180560737</v>
      </c>
      <c r="W39">
        <f t="shared" si="4"/>
        <v>0.24062417468249431</v>
      </c>
      <c r="X39">
        <f t="shared" si="4"/>
        <v>0.23688599685081535</v>
      </c>
      <c r="Y39">
        <f t="shared" si="4"/>
        <v>0.23306481374835464</v>
      </c>
      <c r="AA39">
        <f t="shared" si="3"/>
        <v>1.2644355653063262</v>
      </c>
      <c r="AB39">
        <f t="shared" si="3"/>
        <v>1.2610769188761739</v>
      </c>
      <c r="AC39">
        <f t="shared" si="3"/>
        <v>1.2580714318578949</v>
      </c>
      <c r="AD39">
        <f t="shared" si="3"/>
        <v>1.254746667462781</v>
      </c>
      <c r="AE39">
        <f t="shared" si="3"/>
        <v>1.2513400836193751</v>
      </c>
      <c r="AF39">
        <f t="shared" si="3"/>
        <v>1.2478510678471098</v>
      </c>
      <c r="AG39">
        <f t="shared" si="3"/>
        <v>1.2442791818056074</v>
      </c>
      <c r="AH39">
        <f t="shared" si="3"/>
        <v>1.2406241746824942</v>
      </c>
      <c r="AI39">
        <f t="shared" si="3"/>
        <v>1.2368859968508152</v>
      </c>
      <c r="AJ39">
        <f t="shared" si="3"/>
        <v>1.2330648137483546</v>
      </c>
    </row>
    <row r="40" spans="1:36" ht="15.5" x14ac:dyDescent="0.35">
      <c r="A40" s="49" t="s">
        <v>53</v>
      </c>
      <c r="B40" s="25">
        <f>PIF!AJ40</f>
        <v>1.59</v>
      </c>
      <c r="C40">
        <f>PIF!AN40</f>
        <v>0.2676098798318296</v>
      </c>
      <c r="D40" s="47">
        <f>Prev!B38</f>
        <v>0.60932238191641797</v>
      </c>
      <c r="E40" s="47">
        <f>Prev!E38</f>
        <v>0.59884887024979117</v>
      </c>
      <c r="F40" s="47">
        <f>Prev!H38</f>
        <v>0.58979409167760966</v>
      </c>
      <c r="G40" s="47">
        <f>Prev!K38</f>
        <v>0.57960574552426769</v>
      </c>
      <c r="H40" s="47">
        <f>Prev!N38</f>
        <v>0.56925948290864681</v>
      </c>
      <c r="I40" s="47">
        <f>Prev!Q38</f>
        <v>0.55875902122355958</v>
      </c>
      <c r="J40" s="47">
        <f>Prev!T38</f>
        <v>0.54810866454105978</v>
      </c>
      <c r="K40" s="47">
        <f>Prev!W38</f>
        <v>0.53731331328025644</v>
      </c>
      <c r="L40" s="47">
        <f>Prev!Z38</f>
        <v>0.5263784717273482</v>
      </c>
      <c r="M40" s="47">
        <f>Prev!AC38</f>
        <v>0.51531025328012348</v>
      </c>
      <c r="P40">
        <f t="shared" si="4"/>
        <v>0.26443556530632623</v>
      </c>
      <c r="Q40">
        <f t="shared" si="4"/>
        <v>0.2610769188761739</v>
      </c>
      <c r="R40">
        <f t="shared" si="4"/>
        <v>0.25814841294021595</v>
      </c>
      <c r="S40">
        <f t="shared" si="4"/>
        <v>0.25482540965109984</v>
      </c>
      <c r="T40">
        <f t="shared" si="4"/>
        <v>0.25142029613236333</v>
      </c>
      <c r="U40">
        <f t="shared" si="4"/>
        <v>0.24793246624306459</v>
      </c>
      <c r="V40">
        <f t="shared" si="4"/>
        <v>0.24436148894907217</v>
      </c>
      <c r="W40">
        <f t="shared" si="4"/>
        <v>0.24070712161783739</v>
      </c>
      <c r="X40">
        <f t="shared" si="4"/>
        <v>0.23696932358585715</v>
      </c>
      <c r="Y40">
        <f t="shared" si="4"/>
        <v>0.23314826995139276</v>
      </c>
      <c r="AA40">
        <f t="shared" si="3"/>
        <v>1.2644355653063262</v>
      </c>
      <c r="AB40">
        <f t="shared" si="3"/>
        <v>1.2610769188761739</v>
      </c>
      <c r="AC40">
        <f t="shared" si="3"/>
        <v>1.2581484129402161</v>
      </c>
      <c r="AD40">
        <f t="shared" si="3"/>
        <v>1.2548254096510998</v>
      </c>
      <c r="AE40">
        <f t="shared" si="3"/>
        <v>1.2514202961323633</v>
      </c>
      <c r="AF40">
        <f t="shared" si="3"/>
        <v>1.2479324662430646</v>
      </c>
      <c r="AG40">
        <f t="shared" si="3"/>
        <v>1.2443614889490722</v>
      </c>
      <c r="AH40">
        <f t="shared" si="3"/>
        <v>1.2407071216178374</v>
      </c>
      <c r="AI40">
        <f t="shared" si="3"/>
        <v>1.2369693235858572</v>
      </c>
      <c r="AJ40">
        <f t="shared" si="3"/>
        <v>1.2331482699513927</v>
      </c>
    </row>
    <row r="41" spans="1:36" ht="15.5" x14ac:dyDescent="0.35">
      <c r="A41" s="49" t="s">
        <v>54</v>
      </c>
      <c r="B41" s="25">
        <f>PIF!AJ41</f>
        <v>1.59</v>
      </c>
      <c r="C41">
        <f>PIF!AN41</f>
        <v>0.2676098798318296</v>
      </c>
      <c r="D41" s="47">
        <f>Prev!B39</f>
        <v>0.60932238191641785</v>
      </c>
      <c r="E41" s="47">
        <f>Prev!E39</f>
        <v>0.59884887024979083</v>
      </c>
      <c r="F41" s="47">
        <f>Prev!H39</f>
        <v>0.58956526588387848</v>
      </c>
      <c r="G41" s="47">
        <f>Prev!K39</f>
        <v>0.5793737798550509</v>
      </c>
      <c r="H41" s="47">
        <f>Prev!N39</f>
        <v>0.56902534191914</v>
      </c>
      <c r="I41" s="47">
        <f>Prev!Q39</f>
        <v>0.55852362781996867</v>
      </c>
      <c r="J41" s="47">
        <f>Prev!T39</f>
        <v>0.54787289723816768</v>
      </c>
      <c r="K41" s="47">
        <f>Prev!W39</f>
        <v>0.53707800391186655</v>
      </c>
      <c r="L41" s="47">
        <f>Prev!Z39</f>
        <v>0.52614440359292403</v>
      </c>
      <c r="M41" s="47">
        <f>Prev!AC39</f>
        <v>0.51507815970934157</v>
      </c>
      <c r="P41">
        <f t="shared" si="4"/>
        <v>0.26443556530632617</v>
      </c>
      <c r="Q41">
        <f t="shared" si="4"/>
        <v>0.26107691887617379</v>
      </c>
      <c r="R41">
        <f t="shared" si="4"/>
        <v>0.25807410511541962</v>
      </c>
      <c r="S41">
        <f t="shared" si="4"/>
        <v>0.25474940571319116</v>
      </c>
      <c r="T41">
        <f t="shared" si="4"/>
        <v>0.25134287661310306</v>
      </c>
      <c r="U41">
        <f t="shared" si="4"/>
        <v>0.24785390554283399</v>
      </c>
      <c r="V41">
        <f t="shared" si="4"/>
        <v>0.2442820544052457</v>
      </c>
      <c r="W41">
        <f t="shared" si="4"/>
        <v>0.24062707266294797</v>
      </c>
      <c r="X41">
        <f t="shared" si="4"/>
        <v>0.23688891099256776</v>
      </c>
      <c r="Y41">
        <f t="shared" si="4"/>
        <v>0.2330677351610336</v>
      </c>
      <c r="AA41">
        <f t="shared" si="3"/>
        <v>1.2644355653063262</v>
      </c>
      <c r="AB41">
        <f t="shared" si="3"/>
        <v>1.2610769188761739</v>
      </c>
      <c r="AC41">
        <f t="shared" si="3"/>
        <v>1.2580741051154196</v>
      </c>
      <c r="AD41">
        <f t="shared" si="3"/>
        <v>1.2547494057131912</v>
      </c>
      <c r="AE41">
        <f t="shared" si="3"/>
        <v>1.2513428766131032</v>
      </c>
      <c r="AF41">
        <f t="shared" si="3"/>
        <v>1.2478539055428339</v>
      </c>
      <c r="AG41">
        <f t="shared" si="3"/>
        <v>1.2442820544052458</v>
      </c>
      <c r="AH41">
        <f t="shared" si="3"/>
        <v>1.240627072662948</v>
      </c>
      <c r="AI41">
        <f t="shared" si="3"/>
        <v>1.2368889109925678</v>
      </c>
      <c r="AJ41">
        <f t="shared" si="3"/>
        <v>1.2330677351610335</v>
      </c>
    </row>
    <row r="42" spans="1:36" ht="15.5" x14ac:dyDescent="0.35">
      <c r="A42" s="49" t="s">
        <v>55</v>
      </c>
      <c r="B42" s="25">
        <f>PIF!AJ42</f>
        <v>1.59</v>
      </c>
      <c r="C42">
        <f>PIF!AN42</f>
        <v>0.2676098798318296</v>
      </c>
      <c r="D42" s="47">
        <f>Prev!B40</f>
        <v>0.60932238191641785</v>
      </c>
      <c r="E42" s="47">
        <f>Prev!E40</f>
        <v>0.59884887024979105</v>
      </c>
      <c r="F42" s="47">
        <f>Prev!H40</f>
        <v>0.58934806846709442</v>
      </c>
      <c r="G42" s="47">
        <f>Prev!K40</f>
        <v>0.57915298415909511</v>
      </c>
      <c r="H42" s="47">
        <f>Prev!N40</f>
        <v>0.56880189864507724</v>
      </c>
      <c r="I42" s="47">
        <f>Prev!Q40</f>
        <v>0.55829844952505603</v>
      </c>
      <c r="J42" s="47">
        <f>Prev!T40</f>
        <v>0.54764685541819103</v>
      </c>
      <c r="K42" s="47">
        <f>Prev!W40</f>
        <v>0.53685192652422975</v>
      </c>
      <c r="L42" s="47">
        <f>Prev!Z40</f>
        <v>0.52591907300619734</v>
      </c>
      <c r="M42" s="47">
        <f>Prev!AC40</f>
        <v>0.51485431106330826</v>
      </c>
      <c r="P42">
        <f t="shared" si="4"/>
        <v>0.26443556530632617</v>
      </c>
      <c r="Q42">
        <f t="shared" si="4"/>
        <v>0.26107691887617385</v>
      </c>
      <c r="R42">
        <f t="shared" si="4"/>
        <v>0.2580035596637581</v>
      </c>
      <c r="S42">
        <f t="shared" si="4"/>
        <v>0.25467704723210044</v>
      </c>
      <c r="T42">
        <f t="shared" si="4"/>
        <v>0.25126897939560527</v>
      </c>
      <c r="U42">
        <f t="shared" si="4"/>
        <v>0.24777873869346134</v>
      </c>
      <c r="V42">
        <f t="shared" si="4"/>
        <v>0.24420588088074185</v>
      </c>
      <c r="W42">
        <f t="shared" si="4"/>
        <v>0.2405501483990129</v>
      </c>
      <c r="X42">
        <f t="shared" si="4"/>
        <v>0.23681148411415801</v>
      </c>
      <c r="Y42">
        <f t="shared" si="4"/>
        <v>0.23299004527346379</v>
      </c>
      <c r="AA42">
        <f t="shared" si="3"/>
        <v>1.2644355653063262</v>
      </c>
      <c r="AB42">
        <f t="shared" si="3"/>
        <v>1.2610769188761739</v>
      </c>
      <c r="AC42">
        <f t="shared" si="3"/>
        <v>1.258003559663758</v>
      </c>
      <c r="AD42">
        <f t="shared" si="3"/>
        <v>1.2546770472321005</v>
      </c>
      <c r="AE42">
        <f t="shared" si="3"/>
        <v>1.2512689793956053</v>
      </c>
      <c r="AF42">
        <f t="shared" si="3"/>
        <v>1.2477787386934613</v>
      </c>
      <c r="AG42">
        <f t="shared" si="3"/>
        <v>1.2442058808807419</v>
      </c>
      <c r="AH42">
        <f t="shared" si="3"/>
        <v>1.2405501483990129</v>
      </c>
      <c r="AI42">
        <f t="shared" si="3"/>
        <v>1.236811484114158</v>
      </c>
      <c r="AJ42">
        <f t="shared" si="3"/>
        <v>1.2329900452734637</v>
      </c>
    </row>
    <row r="43" spans="1:36" ht="15.5" x14ac:dyDescent="0.35">
      <c r="A43" s="49" t="s">
        <v>56</v>
      </c>
      <c r="B43" s="25">
        <f>PIF!AJ43</f>
        <v>1.59</v>
      </c>
      <c r="C43">
        <f>PIF!AN43</f>
        <v>0.2806369104910072</v>
      </c>
      <c r="D43" s="47">
        <f>Prev!B41</f>
        <v>0.6488241733619029</v>
      </c>
      <c r="E43" s="47">
        <f>Prev!E41</f>
        <v>0.63550802259757777</v>
      </c>
      <c r="F43" s="47">
        <f>Prev!H41</f>
        <v>0.62558127334725899</v>
      </c>
      <c r="G43" s="47">
        <f>Prev!K41</f>
        <v>0.61261710689693705</v>
      </c>
      <c r="H43" s="47">
        <f>Prev!N41</f>
        <v>0.59937399703060079</v>
      </c>
      <c r="I43" s="47">
        <f>Prev!Q41</f>
        <v>0.58586100742966729</v>
      </c>
      <c r="J43" s="47">
        <f>Prev!T41</f>
        <v>0.57208863042062297</v>
      </c>
      <c r="K43" s="47">
        <f>Prev!W41</f>
        <v>0.55806881435140099</v>
      </c>
      <c r="L43" s="47">
        <f>Prev!Z41</f>
        <v>0.54381498305060205</v>
      </c>
      <c r="M43" s="47">
        <f>Prev!AC41</f>
        <v>0.52934204646254446</v>
      </c>
      <c r="P43">
        <f t="shared" si="4"/>
        <v>0.27683289606410122</v>
      </c>
      <c r="Q43">
        <f t="shared" si="4"/>
        <v>0.27270068442704198</v>
      </c>
      <c r="R43">
        <f t="shared" si="4"/>
        <v>0.26958940291905525</v>
      </c>
      <c r="S43">
        <f t="shared" si="4"/>
        <v>0.26548581385693609</v>
      </c>
      <c r="T43">
        <f t="shared" si="4"/>
        <v>0.26124604676562463</v>
      </c>
      <c r="U43">
        <f t="shared" si="4"/>
        <v>0.25686912709336868</v>
      </c>
      <c r="V43">
        <f t="shared" si="4"/>
        <v>0.2523544993867316</v>
      </c>
      <c r="W43">
        <f t="shared" si="4"/>
        <v>0.24770206861737185</v>
      </c>
      <c r="X43">
        <f t="shared" si="4"/>
        <v>0.2429122428387829</v>
      </c>
      <c r="Y43">
        <f t="shared" si="4"/>
        <v>0.23798597684539202</v>
      </c>
      <c r="AA43">
        <f t="shared" si="3"/>
        <v>1.2768328960641013</v>
      </c>
      <c r="AB43">
        <f t="shared" si="3"/>
        <v>1.2727006844270421</v>
      </c>
      <c r="AC43">
        <f t="shared" si="3"/>
        <v>1.2695894029190553</v>
      </c>
      <c r="AD43">
        <f t="shared" si="3"/>
        <v>1.265485813856936</v>
      </c>
      <c r="AE43">
        <f t="shared" si="3"/>
        <v>1.2612460467656246</v>
      </c>
      <c r="AF43">
        <f t="shared" si="3"/>
        <v>1.2568691270933687</v>
      </c>
      <c r="AG43">
        <f t="shared" si="3"/>
        <v>1.2523544993867315</v>
      </c>
      <c r="AH43">
        <f t="shared" si="3"/>
        <v>1.2477020686173719</v>
      </c>
      <c r="AI43">
        <f t="shared" si="3"/>
        <v>1.2429122428387829</v>
      </c>
      <c r="AJ43">
        <f t="shared" si="3"/>
        <v>1.237985976845392</v>
      </c>
    </row>
    <row r="44" spans="1:36" ht="15.5" x14ac:dyDescent="0.35">
      <c r="A44" s="49" t="s">
        <v>57</v>
      </c>
      <c r="B44" s="25">
        <f>PIF!AJ44</f>
        <v>1.59</v>
      </c>
      <c r="C44">
        <f>PIF!AN44</f>
        <v>0.2806369104910072</v>
      </c>
      <c r="D44" s="47">
        <f>Prev!B42</f>
        <v>0.64882417336190257</v>
      </c>
      <c r="E44" s="47">
        <f>Prev!E42</f>
        <v>0.63550802259757821</v>
      </c>
      <c r="F44" s="47">
        <f>Prev!H42</f>
        <v>0.62578971445443965</v>
      </c>
      <c r="G44" s="47">
        <f>Prev!K42</f>
        <v>0.6128259205917419</v>
      </c>
      <c r="H44" s="47">
        <f>Prev!N42</f>
        <v>0.59958234833402235</v>
      </c>
      <c r="I44" s="47">
        <f>Prev!Q42</f>
        <v>0.58606810724453617</v>
      </c>
      <c r="J44" s="47">
        <f>Prev!T42</f>
        <v>0.57229373783126392</v>
      </c>
      <c r="K44" s="47">
        <f>Prev!W42</f>
        <v>0.55827123850231297</v>
      </c>
      <c r="L44" s="47">
        <f>Prev!Z42</f>
        <v>0.54401408461539846</v>
      </c>
      <c r="M44" s="47">
        <f>Prev!AC42</f>
        <v>0.52953723871557068</v>
      </c>
      <c r="P44">
        <f t="shared" si="4"/>
        <v>0.27683289606410116</v>
      </c>
      <c r="Q44">
        <f t="shared" si="4"/>
        <v>0.27270068442704215</v>
      </c>
      <c r="R44">
        <f t="shared" si="4"/>
        <v>0.26965500694697175</v>
      </c>
      <c r="S44">
        <f t="shared" si="4"/>
        <v>0.26555227565203166</v>
      </c>
      <c r="T44">
        <f t="shared" si="4"/>
        <v>0.26131312914082161</v>
      </c>
      <c r="U44">
        <f t="shared" si="4"/>
        <v>0.25693659898676391</v>
      </c>
      <c r="V44">
        <f t="shared" si="4"/>
        <v>0.25242213657114848</v>
      </c>
      <c r="W44">
        <f t="shared" si="4"/>
        <v>0.24776965435449733</v>
      </c>
      <c r="X44">
        <f t="shared" si="4"/>
        <v>0.24297956848167981</v>
      </c>
      <c r="Y44">
        <f t="shared" si="4"/>
        <v>0.23805284239297658</v>
      </c>
      <c r="AA44">
        <f t="shared" si="3"/>
        <v>1.2768328960641011</v>
      </c>
      <c r="AB44">
        <f t="shared" si="3"/>
        <v>1.2727006844270421</v>
      </c>
      <c r="AC44">
        <f t="shared" si="3"/>
        <v>1.2696550069469716</v>
      </c>
      <c r="AD44">
        <f t="shared" si="3"/>
        <v>1.2655522756520317</v>
      </c>
      <c r="AE44">
        <f t="shared" si="3"/>
        <v>1.2613131291408215</v>
      </c>
      <c r="AF44">
        <f t="shared" si="3"/>
        <v>1.2569365989867638</v>
      </c>
      <c r="AG44">
        <f t="shared" si="3"/>
        <v>1.2524221365711485</v>
      </c>
      <c r="AH44">
        <f t="shared" si="3"/>
        <v>1.2477696543544974</v>
      </c>
      <c r="AI44">
        <f t="shared" si="3"/>
        <v>1.2429795684816798</v>
      </c>
      <c r="AJ44">
        <f t="shared" si="3"/>
        <v>1.2380528423929766</v>
      </c>
    </row>
    <row r="45" spans="1:36" ht="15.5" x14ac:dyDescent="0.35">
      <c r="A45" s="49" t="s">
        <v>58</v>
      </c>
      <c r="B45" s="25">
        <f>PIF!AJ45</f>
        <v>1.59</v>
      </c>
      <c r="C45">
        <f>PIF!AN45</f>
        <v>0.2806369104910072</v>
      </c>
      <c r="D45" s="47">
        <f>Prev!B43</f>
        <v>0.64882417336190257</v>
      </c>
      <c r="E45" s="47">
        <f>Prev!E43</f>
        <v>0.63550802259757799</v>
      </c>
      <c r="F45" s="47">
        <f>Prev!H43</f>
        <v>0.62475118238434912</v>
      </c>
      <c r="G45" s="47">
        <f>Prev!K43</f>
        <v>0.6117813692664037</v>
      </c>
      <c r="H45" s="47">
        <f>Prev!N43</f>
        <v>0.59853621319904338</v>
      </c>
      <c r="I45" s="47">
        <f>Prev!Q43</f>
        <v>0.58502460480131335</v>
      </c>
      <c r="J45" s="47">
        <f>Prev!T43</f>
        <v>0.57125685162015827</v>
      </c>
      <c r="K45" s="47">
        <f>Prev!W43</f>
        <v>0.55724470725496811</v>
      </c>
      <c r="L45" s="47">
        <f>Prev!Z43</f>
        <v>0.54300139253522983</v>
      </c>
      <c r="M45" s="47">
        <f>Prev!AC43</f>
        <v>0.52854160783834325</v>
      </c>
      <c r="P45">
        <f t="shared" si="4"/>
        <v>0.27683289606410116</v>
      </c>
      <c r="Q45">
        <f t="shared" si="4"/>
        <v>0.27270068442704204</v>
      </c>
      <c r="R45">
        <f t="shared" si="4"/>
        <v>0.26932802601318701</v>
      </c>
      <c r="S45">
        <f t="shared" si="4"/>
        <v>0.26521969253900224</v>
      </c>
      <c r="T45">
        <f t="shared" si="4"/>
        <v>0.26097618445272786</v>
      </c>
      <c r="U45">
        <f t="shared" si="4"/>
        <v>0.25659650735173556</v>
      </c>
      <c r="V45">
        <f t="shared" si="4"/>
        <v>0.2520800825954978</v>
      </c>
      <c r="W45">
        <f t="shared" si="4"/>
        <v>0.24742678885284153</v>
      </c>
      <c r="X45">
        <f t="shared" si="4"/>
        <v>0.2426370049654604</v>
      </c>
      <c r="Y45">
        <f t="shared" si="4"/>
        <v>0.23771165380062353</v>
      </c>
      <c r="AA45">
        <f t="shared" ref="AA45:AJ70" si="5">1+P45</f>
        <v>1.2768328960641011</v>
      </c>
      <c r="AB45">
        <f t="shared" si="5"/>
        <v>1.2727006844270421</v>
      </c>
      <c r="AC45">
        <f t="shared" si="5"/>
        <v>1.2693280260131869</v>
      </c>
      <c r="AD45">
        <f t="shared" si="5"/>
        <v>1.2652196925390022</v>
      </c>
      <c r="AE45">
        <f t="shared" si="5"/>
        <v>1.2609761844527279</v>
      </c>
      <c r="AF45">
        <f t="shared" si="5"/>
        <v>1.2565965073517356</v>
      </c>
      <c r="AG45">
        <f t="shared" si="5"/>
        <v>1.2520800825954979</v>
      </c>
      <c r="AH45">
        <f t="shared" si="5"/>
        <v>1.2474267888528416</v>
      </c>
      <c r="AI45">
        <f t="shared" si="5"/>
        <v>1.2426370049654605</v>
      </c>
      <c r="AJ45">
        <f t="shared" si="5"/>
        <v>1.2377116538006234</v>
      </c>
    </row>
    <row r="46" spans="1:36" ht="15.5" x14ac:dyDescent="0.35">
      <c r="A46" s="49" t="s">
        <v>59</v>
      </c>
      <c r="B46" s="25">
        <f>PIF!AJ46</f>
        <v>1.59</v>
      </c>
      <c r="C46">
        <f>PIF!AN46</f>
        <v>0.2806369104910072</v>
      </c>
      <c r="D46" s="47">
        <f>Prev!B44</f>
        <v>0.64882417336190268</v>
      </c>
      <c r="E46" s="47">
        <f>Prev!E44</f>
        <v>0.63550802259757855</v>
      </c>
      <c r="F46" s="47">
        <f>Prev!H44</f>
        <v>0.62442763472874174</v>
      </c>
      <c r="G46" s="47">
        <f>Prev!K44</f>
        <v>0.61145354746574665</v>
      </c>
      <c r="H46" s="47">
        <f>Prev!N44</f>
        <v>0.59820565394069225</v>
      </c>
      <c r="I46" s="47">
        <f>Prev!Q44</f>
        <v>0.5846927824713557</v>
      </c>
      <c r="J46" s="47">
        <f>Prev!T44</f>
        <v>0.57092517248753449</v>
      </c>
      <c r="K46" s="47">
        <f>Prev!W44</f>
        <v>0.55691450436625789</v>
      </c>
      <c r="L46" s="47">
        <f>Prev!Z44</f>
        <v>0.54267392131608228</v>
      </c>
      <c r="M46" s="47">
        <f>Prev!AC44</f>
        <v>0.52821804239469827</v>
      </c>
      <c r="P46">
        <f t="shared" si="4"/>
        <v>0.27683289606410116</v>
      </c>
      <c r="Q46">
        <f t="shared" si="4"/>
        <v>0.27270068442704221</v>
      </c>
      <c r="R46">
        <f t="shared" si="4"/>
        <v>0.26922609748622101</v>
      </c>
      <c r="S46">
        <f t="shared" si="4"/>
        <v>0.2651152526058479</v>
      </c>
      <c r="T46">
        <f t="shared" si="4"/>
        <v>0.26086965227489989</v>
      </c>
      <c r="U46">
        <f t="shared" si="4"/>
        <v>0.25648829669663303</v>
      </c>
      <c r="V46">
        <f t="shared" si="4"/>
        <v>0.25197060029191154</v>
      </c>
      <c r="W46">
        <f t="shared" si="4"/>
        <v>0.24731643333092107</v>
      </c>
      <c r="X46">
        <f t="shared" si="4"/>
        <v>0.24252616487647941</v>
      </c>
      <c r="Y46">
        <f t="shared" si="4"/>
        <v>0.23760070671198205</v>
      </c>
      <c r="AA46">
        <f t="shared" si="5"/>
        <v>1.2768328960641011</v>
      </c>
      <c r="AB46">
        <f t="shared" si="5"/>
        <v>1.2727006844270421</v>
      </c>
      <c r="AC46">
        <f t="shared" si="5"/>
        <v>1.2692260974862211</v>
      </c>
      <c r="AD46">
        <f t="shared" si="5"/>
        <v>1.265115252605848</v>
      </c>
      <c r="AE46">
        <f t="shared" si="5"/>
        <v>1.2608696522748999</v>
      </c>
      <c r="AF46">
        <f t="shared" si="5"/>
        <v>1.2564882966966331</v>
      </c>
      <c r="AG46">
        <f t="shared" si="5"/>
        <v>1.2519706002919115</v>
      </c>
      <c r="AH46">
        <f t="shared" si="5"/>
        <v>1.247316433330921</v>
      </c>
      <c r="AI46">
        <f t="shared" si="5"/>
        <v>1.2425261648764794</v>
      </c>
      <c r="AJ46">
        <f t="shared" si="5"/>
        <v>1.2376007067119821</v>
      </c>
    </row>
    <row r="47" spans="1:36" ht="15.5" x14ac:dyDescent="0.35">
      <c r="A47" s="49" t="s">
        <v>60</v>
      </c>
      <c r="B47" s="25">
        <f>PIF!AJ47</f>
        <v>1.59</v>
      </c>
      <c r="C47">
        <f>PIF!AN47</f>
        <v>0.2806369104910072</v>
      </c>
      <c r="D47" s="47">
        <f>Prev!B45</f>
        <v>0.6488241733619029</v>
      </c>
      <c r="E47" s="47">
        <f>Prev!E45</f>
        <v>0.63550802259757844</v>
      </c>
      <c r="F47" s="47">
        <f>Prev!H45</f>
        <v>0.62449891598570595</v>
      </c>
      <c r="G47" s="47">
        <f>Prev!K45</f>
        <v>0.61152588318733059</v>
      </c>
      <c r="H47" s="47">
        <f>Prev!N45</f>
        <v>0.59827869847091686</v>
      </c>
      <c r="I47" s="47">
        <f>Prev!Q45</f>
        <v>0.58476620358651554</v>
      </c>
      <c r="J47" s="47">
        <f>Prev!T45</f>
        <v>0.57099865274434625</v>
      </c>
      <c r="K47" s="47">
        <f>Prev!W45</f>
        <v>0.55698774229209469</v>
      </c>
      <c r="L47" s="47">
        <f>Prev!Z45</f>
        <v>0.54274663244177412</v>
      </c>
      <c r="M47" s="47">
        <f>Prev!AC45</f>
        <v>0.52828996013101714</v>
      </c>
      <c r="P47">
        <f t="shared" si="4"/>
        <v>0.27683289606410122</v>
      </c>
      <c r="Q47">
        <f t="shared" si="4"/>
        <v>0.27270068442704215</v>
      </c>
      <c r="R47">
        <f t="shared" si="4"/>
        <v>0.26924855595137848</v>
      </c>
      <c r="S47">
        <f t="shared" si="4"/>
        <v>0.26513830041644282</v>
      </c>
      <c r="T47">
        <f t="shared" si="4"/>
        <v>0.26089319560797053</v>
      </c>
      <c r="U47">
        <f t="shared" si="4"/>
        <v>0.25651224278708512</v>
      </c>
      <c r="V47">
        <f t="shared" si="4"/>
        <v>0.2519948577856424</v>
      </c>
      <c r="W47">
        <f t="shared" si="4"/>
        <v>0.24734091261946911</v>
      </c>
      <c r="X47">
        <f t="shared" si="4"/>
        <v>0.24255077841419115</v>
      </c>
      <c r="Y47">
        <f t="shared" si="4"/>
        <v>0.23762536931667097</v>
      </c>
      <c r="AA47">
        <f t="shared" si="5"/>
        <v>1.2768328960641013</v>
      </c>
      <c r="AB47">
        <f t="shared" si="5"/>
        <v>1.2727006844270421</v>
      </c>
      <c r="AC47">
        <f t="shared" si="5"/>
        <v>1.2692485559513784</v>
      </c>
      <c r="AD47">
        <f t="shared" si="5"/>
        <v>1.2651383004164427</v>
      </c>
      <c r="AE47">
        <f t="shared" si="5"/>
        <v>1.2608931956079705</v>
      </c>
      <c r="AF47">
        <f t="shared" si="5"/>
        <v>1.2565122427870852</v>
      </c>
      <c r="AG47">
        <f t="shared" si="5"/>
        <v>1.2519948577856423</v>
      </c>
      <c r="AH47">
        <f t="shared" si="5"/>
        <v>1.2473409126194692</v>
      </c>
      <c r="AI47">
        <f t="shared" si="5"/>
        <v>1.2425507784141911</v>
      </c>
      <c r="AJ47">
        <f t="shared" si="5"/>
        <v>1.237625369316671</v>
      </c>
    </row>
    <row r="48" spans="1:36" ht="15.5" x14ac:dyDescent="0.35">
      <c r="A48" s="49" t="s">
        <v>61</v>
      </c>
      <c r="B48" s="25">
        <f>PIF!AJ48</f>
        <v>1.59</v>
      </c>
      <c r="C48">
        <f>PIF!AN48</f>
        <v>0.25304341199805064</v>
      </c>
      <c r="D48" s="47">
        <f>Prev!B46</f>
        <v>0.56532038151172415</v>
      </c>
      <c r="E48" s="47">
        <f>Prev!E46</f>
        <v>0.55616693047776444</v>
      </c>
      <c r="F48" s="47">
        <f>Prev!H46</f>
        <v>0.54653726816068415</v>
      </c>
      <c r="G48" s="47">
        <f>Prev!K46</f>
        <v>0.53760805149069923</v>
      </c>
      <c r="H48" s="47">
        <f>Prev!N46</f>
        <v>0.52858029974268494</v>
      </c>
      <c r="I48" s="47">
        <f>Prev!Q46</f>
        <v>0.5194562603721391</v>
      </c>
      <c r="J48" s="47">
        <f>Prev!T46</f>
        <v>0.51023852330880959</v>
      </c>
      <c r="K48" s="47">
        <f>Prev!W46</f>
        <v>0.50093002661286312</v>
      </c>
      <c r="L48" s="47">
        <f>Prev!Z46</f>
        <v>0.49153406087391993</v>
      </c>
      <c r="M48" s="47">
        <f>Prev!AC46</f>
        <v>0.48205427233279075</v>
      </c>
      <c r="P48">
        <f t="shared" si="4"/>
        <v>0.25011568376780524</v>
      </c>
      <c r="Q48">
        <f t="shared" si="4"/>
        <v>0.24706647063095366</v>
      </c>
      <c r="R48">
        <f t="shared" si="4"/>
        <v>0.24383173977559089</v>
      </c>
      <c r="S48">
        <f t="shared" si="4"/>
        <v>0.2408073636281233</v>
      </c>
      <c r="T48">
        <f t="shared" si="4"/>
        <v>0.23772491867435769</v>
      </c>
      <c r="U48">
        <f t="shared" si="4"/>
        <v>0.23458406005722182</v>
      </c>
      <c r="V48">
        <f t="shared" si="4"/>
        <v>0.23138455399541555</v>
      </c>
      <c r="W48">
        <f t="shared" si="4"/>
        <v>0.22812628511737465</v>
      </c>
      <c r="X48">
        <f t="shared" si="4"/>
        <v>0.22480926380354688</v>
      </c>
      <c r="Y48">
        <f t="shared" si="4"/>
        <v>0.22143363352094814</v>
      </c>
      <c r="AA48">
        <f t="shared" si="5"/>
        <v>1.2501156837678051</v>
      </c>
      <c r="AB48">
        <f t="shared" si="5"/>
        <v>1.2470664706309535</v>
      </c>
      <c r="AC48">
        <f t="shared" si="5"/>
        <v>1.2438317397755909</v>
      </c>
      <c r="AD48">
        <f t="shared" si="5"/>
        <v>1.2408073636281234</v>
      </c>
      <c r="AE48">
        <f t="shared" si="5"/>
        <v>1.2377249186743577</v>
      </c>
      <c r="AF48">
        <f t="shared" si="5"/>
        <v>1.2345840600572218</v>
      </c>
      <c r="AG48">
        <f t="shared" si="5"/>
        <v>1.2313845539954156</v>
      </c>
      <c r="AH48">
        <f t="shared" si="5"/>
        <v>1.2281262851173746</v>
      </c>
      <c r="AI48">
        <f t="shared" si="5"/>
        <v>1.2248092638035468</v>
      </c>
      <c r="AJ48">
        <f t="shared" si="5"/>
        <v>1.2214336335209481</v>
      </c>
    </row>
    <row r="49" spans="1:36" ht="15.5" x14ac:dyDescent="0.35">
      <c r="A49" s="49" t="s">
        <v>62</v>
      </c>
      <c r="B49" s="25">
        <f>PIF!AJ49</f>
        <v>1.59</v>
      </c>
      <c r="C49">
        <f>PIF!AN49</f>
        <v>0.25304341199805064</v>
      </c>
      <c r="D49" s="47">
        <f>Prev!B47</f>
        <v>0.56532038151172426</v>
      </c>
      <c r="E49" s="47">
        <f>Prev!E47</f>
        <v>0.55616693047776478</v>
      </c>
      <c r="F49" s="47">
        <f>Prev!H47</f>
        <v>0.54699958354608658</v>
      </c>
      <c r="G49" s="47">
        <f>Prev!K47</f>
        <v>0.53808282310531541</v>
      </c>
      <c r="H49" s="47">
        <f>Prev!N47</f>
        <v>0.5290653342726428</v>
      </c>
      <c r="I49" s="47">
        <f>Prev!Q47</f>
        <v>0.51994943550249473</v>
      </c>
      <c r="J49" s="47">
        <f>Prev!T47</f>
        <v>0.51073779514196693</v>
      </c>
      <c r="K49" s="47">
        <f>Prev!W47</f>
        <v>0.50143343610087709</v>
      </c>
      <c r="L49" s="47">
        <f>Prev!Z47</f>
        <v>0.49203973929441702</v>
      </c>
      <c r="M49" s="47">
        <f>Prev!AC47</f>
        <v>0.48256044584256796</v>
      </c>
      <c r="P49">
        <f t="shared" si="4"/>
        <v>0.25011568376780524</v>
      </c>
      <c r="Q49">
        <f t="shared" si="4"/>
        <v>0.24706647063095374</v>
      </c>
      <c r="R49">
        <f t="shared" si="4"/>
        <v>0.24398767264813495</v>
      </c>
      <c r="S49">
        <f t="shared" si="4"/>
        <v>0.24096878029812951</v>
      </c>
      <c r="T49">
        <f t="shared" si="4"/>
        <v>0.23789116551017966</v>
      </c>
      <c r="U49">
        <f t="shared" ref="U49:Y99" si="6">I49*($B49-1)/(I49*($B49-1)+1)</f>
        <v>0.23475449218687119</v>
      </c>
      <c r="V49">
        <f t="shared" si="6"/>
        <v>0.23155853786056957</v>
      </c>
      <c r="W49">
        <f t="shared" si="6"/>
        <v>0.2283032008108298</v>
      </c>
      <c r="X49">
        <f t="shared" si="6"/>
        <v>0.22498850719365923</v>
      </c>
      <c r="Y49">
        <f t="shared" si="6"/>
        <v>0.22161461816766578</v>
      </c>
      <c r="AA49">
        <f t="shared" si="5"/>
        <v>1.2501156837678051</v>
      </c>
      <c r="AB49">
        <f t="shared" si="5"/>
        <v>1.2470664706309538</v>
      </c>
      <c r="AC49">
        <f t="shared" si="5"/>
        <v>1.2439876726481349</v>
      </c>
      <c r="AD49">
        <f t="shared" si="5"/>
        <v>1.2409687802981295</v>
      </c>
      <c r="AE49">
        <f t="shared" si="5"/>
        <v>1.2378911655101796</v>
      </c>
      <c r="AF49">
        <f t="shared" si="5"/>
        <v>1.2347544921868712</v>
      </c>
      <c r="AG49">
        <f t="shared" si="5"/>
        <v>1.2315585378605696</v>
      </c>
      <c r="AH49">
        <f t="shared" si="5"/>
        <v>1.2283032008108299</v>
      </c>
      <c r="AI49">
        <f t="shared" si="5"/>
        <v>1.2249885071936593</v>
      </c>
      <c r="AJ49">
        <f t="shared" si="5"/>
        <v>1.2216146181676657</v>
      </c>
    </row>
    <row r="50" spans="1:36" ht="15.5" x14ac:dyDescent="0.35">
      <c r="A50" s="49" t="s">
        <v>63</v>
      </c>
      <c r="B50" s="25">
        <f>PIF!AJ50</f>
        <v>1.59</v>
      </c>
      <c r="C50">
        <f>PIF!AN50</f>
        <v>0.25304341199805064</v>
      </c>
      <c r="D50" s="47">
        <f>Prev!B48</f>
        <v>0.56532038151172415</v>
      </c>
      <c r="E50" s="47">
        <f>Prev!E48</f>
        <v>0.55616693047776444</v>
      </c>
      <c r="F50" s="47">
        <f>Prev!H48</f>
        <v>0.54750813930701936</v>
      </c>
      <c r="G50" s="47">
        <f>Prev!K48</f>
        <v>0.53860090061856525</v>
      </c>
      <c r="H50" s="47">
        <f>Prev!N48</f>
        <v>0.52959074317260679</v>
      </c>
      <c r="I50" s="47">
        <f>Prev!Q48</f>
        <v>0.52048007266777285</v>
      </c>
      <c r="J50" s="47">
        <f>Prev!T48</f>
        <v>0.51127165090329874</v>
      </c>
      <c r="K50" s="47">
        <f>Prev!W48</f>
        <v>0.50196859943639127</v>
      </c>
      <c r="L50" s="47">
        <f>Prev!Z48</f>
        <v>0.49257440205380282</v>
      </c>
      <c r="M50" s="47">
        <f>Prev!AC48</f>
        <v>0.48309290604524607</v>
      </c>
      <c r="P50">
        <f t="shared" ref="P50:T100" si="7">D50*($B50-1)/(D50*($B50-1)+1)</f>
        <v>0.25011568376780524</v>
      </c>
      <c r="Q50">
        <f t="shared" si="7"/>
        <v>0.24706647063095366</v>
      </c>
      <c r="R50">
        <f t="shared" si="7"/>
        <v>0.24415912752392596</v>
      </c>
      <c r="S50">
        <f t="shared" si="7"/>
        <v>0.24114484215733173</v>
      </c>
      <c r="T50">
        <f t="shared" si="7"/>
        <v>0.23807116896481115</v>
      </c>
      <c r="U50">
        <f t="shared" si="6"/>
        <v>0.23493778575171548</v>
      </c>
      <c r="V50">
        <f t="shared" si="6"/>
        <v>0.23174448625000726</v>
      </c>
      <c r="W50">
        <f t="shared" si="6"/>
        <v>0.22849118700425966</v>
      </c>
      <c r="X50">
        <f t="shared" si="6"/>
        <v>0.22517793427602639</v>
      </c>
      <c r="Y50">
        <f t="shared" si="6"/>
        <v>0.22180491095248175</v>
      </c>
      <c r="AA50">
        <f t="shared" si="5"/>
        <v>1.2501156837678051</v>
      </c>
      <c r="AB50">
        <f t="shared" si="5"/>
        <v>1.2470664706309535</v>
      </c>
      <c r="AC50">
        <f t="shared" si="5"/>
        <v>1.2441591275239259</v>
      </c>
      <c r="AD50">
        <f t="shared" si="5"/>
        <v>1.2411448421573317</v>
      </c>
      <c r="AE50">
        <f t="shared" si="5"/>
        <v>1.2380711689648112</v>
      </c>
      <c r="AF50">
        <f t="shared" si="5"/>
        <v>1.2349377857517154</v>
      </c>
      <c r="AG50">
        <f t="shared" si="5"/>
        <v>1.2317444862500073</v>
      </c>
      <c r="AH50">
        <f t="shared" si="5"/>
        <v>1.2284911870042596</v>
      </c>
      <c r="AI50">
        <f t="shared" si="5"/>
        <v>1.2251779342760263</v>
      </c>
      <c r="AJ50">
        <f t="shared" si="5"/>
        <v>1.2218049109524818</v>
      </c>
    </row>
    <row r="51" spans="1:36" ht="15.5" x14ac:dyDescent="0.35">
      <c r="A51" s="49" t="s">
        <v>64</v>
      </c>
      <c r="B51" s="25">
        <f>PIF!AJ51</f>
        <v>1.59</v>
      </c>
      <c r="C51">
        <f>PIF!AN51</f>
        <v>0.25304341199805064</v>
      </c>
      <c r="D51" s="47">
        <f>Prev!B49</f>
        <v>0.56532038151172415</v>
      </c>
      <c r="E51" s="47">
        <f>Prev!E49</f>
        <v>0.55616693047776455</v>
      </c>
      <c r="F51" s="47">
        <f>Prev!H49</f>
        <v>0.54785212028690078</v>
      </c>
      <c r="G51" s="47">
        <f>Prev!K49</f>
        <v>0.53894930151355802</v>
      </c>
      <c r="H51" s="47">
        <f>Prev!N49</f>
        <v>0.52994219371316886</v>
      </c>
      <c r="I51" s="47">
        <f>Prev!Q49</f>
        <v>0.52083326576106215</v>
      </c>
      <c r="J51" s="47">
        <f>Prev!T49</f>
        <v>0.51162534586087227</v>
      </c>
      <c r="K51" s="47">
        <f>Prev!W49</f>
        <v>0.50232162455689355</v>
      </c>
      <c r="L51" s="47">
        <f>Prev!Z49</f>
        <v>0.49292565659296228</v>
      </c>
      <c r="M51" s="47">
        <f>Prev!AC49</f>
        <v>0.48344136160721585</v>
      </c>
      <c r="P51">
        <f t="shared" si="7"/>
        <v>0.25011568376780524</v>
      </c>
      <c r="Q51">
        <f t="shared" si="7"/>
        <v>0.24706647063095366</v>
      </c>
      <c r="R51">
        <f t="shared" si="7"/>
        <v>0.24427505344959352</v>
      </c>
      <c r="S51">
        <f t="shared" si="7"/>
        <v>0.24126319571439125</v>
      </c>
      <c r="T51">
        <f t="shared" si="7"/>
        <v>0.23819152737239535</v>
      </c>
      <c r="U51">
        <f t="shared" si="6"/>
        <v>0.23505973762828014</v>
      </c>
      <c r="V51">
        <f t="shared" si="6"/>
        <v>0.2318676329083236</v>
      </c>
      <c r="W51">
        <f t="shared" si="6"/>
        <v>0.22861514359460502</v>
      </c>
      <c r="X51">
        <f t="shared" si="6"/>
        <v>0.22530233078323095</v>
      </c>
      <c r="Y51">
        <f t="shared" si="6"/>
        <v>0.22192939305293485</v>
      </c>
      <c r="AA51">
        <f t="shared" si="5"/>
        <v>1.2501156837678051</v>
      </c>
      <c r="AB51">
        <f t="shared" si="5"/>
        <v>1.2470664706309535</v>
      </c>
      <c r="AC51">
        <f t="shared" si="5"/>
        <v>1.2442750534495934</v>
      </c>
      <c r="AD51">
        <f t="shared" si="5"/>
        <v>1.2412631957143914</v>
      </c>
      <c r="AE51">
        <f t="shared" si="5"/>
        <v>1.2381915273723954</v>
      </c>
      <c r="AF51">
        <f t="shared" si="5"/>
        <v>1.2350597376282801</v>
      </c>
      <c r="AG51">
        <f t="shared" si="5"/>
        <v>1.2318676329083236</v>
      </c>
      <c r="AH51">
        <f t="shared" si="5"/>
        <v>1.2286151435946051</v>
      </c>
      <c r="AI51">
        <f t="shared" si="5"/>
        <v>1.2253023307832309</v>
      </c>
      <c r="AJ51">
        <f t="shared" si="5"/>
        <v>1.2219293930529349</v>
      </c>
    </row>
    <row r="52" spans="1:36" ht="15.5" x14ac:dyDescent="0.35">
      <c r="A52" s="49" t="s">
        <v>65</v>
      </c>
      <c r="B52" s="25">
        <f>PIF!AJ52</f>
        <v>1.59</v>
      </c>
      <c r="C52">
        <f>PIF!AN52</f>
        <v>0.25304341199805064</v>
      </c>
      <c r="D52" s="47">
        <f>Prev!B50</f>
        <v>0.56532038151172448</v>
      </c>
      <c r="E52" s="47">
        <f>Prev!E50</f>
        <v>0.55616693047776444</v>
      </c>
      <c r="F52" s="47">
        <f>Prev!H50</f>
        <v>0.5473477680571236</v>
      </c>
      <c r="G52" s="47">
        <f>Prev!K50</f>
        <v>0.53843793886974056</v>
      </c>
      <c r="H52" s="47">
        <f>Prev!N50</f>
        <v>0.52942585923986751</v>
      </c>
      <c r="I52" s="47">
        <f>Prev!Q50</f>
        <v>0.52031390648392639</v>
      </c>
      <c r="J52" s="47">
        <f>Prev!T50</f>
        <v>0.51110481225748028</v>
      </c>
      <c r="K52" s="47">
        <f>Prev!W50</f>
        <v>0.50180166652418434</v>
      </c>
      <c r="L52" s="47">
        <f>Prev!Z50</f>
        <v>0.49240792032496944</v>
      </c>
      <c r="M52" s="47">
        <f>Prev!AC50</f>
        <v>0.48292738733409973</v>
      </c>
      <c r="P52">
        <f t="shared" si="7"/>
        <v>0.25011568376780535</v>
      </c>
      <c r="Q52">
        <f t="shared" si="7"/>
        <v>0.24706647063095366</v>
      </c>
      <c r="R52">
        <f t="shared" si="7"/>
        <v>0.24410506823461151</v>
      </c>
      <c r="S52">
        <f t="shared" si="7"/>
        <v>0.24108947054660382</v>
      </c>
      <c r="T52">
        <f t="shared" si="7"/>
        <v>0.23801468939818024</v>
      </c>
      <c r="U52">
        <f t="shared" si="6"/>
        <v>0.23488039779799905</v>
      </c>
      <c r="V52">
        <f t="shared" si="6"/>
        <v>0.23168638400900621</v>
      </c>
      <c r="W52">
        <f t="shared" si="6"/>
        <v>0.22843255850655503</v>
      </c>
      <c r="X52">
        <f t="shared" si="6"/>
        <v>0.22511896095258699</v>
      </c>
      <c r="Y52">
        <f t="shared" si="6"/>
        <v>0.22174576717152122</v>
      </c>
      <c r="AA52">
        <f t="shared" si="5"/>
        <v>1.2501156837678054</v>
      </c>
      <c r="AB52">
        <f t="shared" si="5"/>
        <v>1.2470664706309535</v>
      </c>
      <c r="AC52">
        <f t="shared" si="5"/>
        <v>1.2441050682346115</v>
      </c>
      <c r="AD52">
        <f t="shared" si="5"/>
        <v>1.2410894705466038</v>
      </c>
      <c r="AE52">
        <f t="shared" si="5"/>
        <v>1.2380146893981803</v>
      </c>
      <c r="AF52">
        <f t="shared" si="5"/>
        <v>1.234880397797999</v>
      </c>
      <c r="AG52">
        <f t="shared" si="5"/>
        <v>1.2316863840090062</v>
      </c>
      <c r="AH52">
        <f t="shared" si="5"/>
        <v>1.228432558506555</v>
      </c>
      <c r="AI52">
        <f t="shared" si="5"/>
        <v>1.225118960952587</v>
      </c>
      <c r="AJ52">
        <f t="shared" si="5"/>
        <v>1.2217457671715213</v>
      </c>
    </row>
    <row r="53" spans="1:36" ht="15.5" x14ac:dyDescent="0.35">
      <c r="A53" s="49" t="s">
        <v>66</v>
      </c>
      <c r="B53" s="25">
        <f>PIF!AJ53</f>
        <v>1.59</v>
      </c>
      <c r="C53">
        <f>PIF!AN53</f>
        <v>0.23489647183299497</v>
      </c>
      <c r="D53" s="47">
        <f>Prev!B51</f>
        <v>0.51291285733647107</v>
      </c>
      <c r="E53" s="47">
        <f>Prev!E51</f>
        <v>0.50532211825904993</v>
      </c>
      <c r="F53" s="47">
        <f>Prev!H51</f>
        <v>0.497293860774149</v>
      </c>
      <c r="G53" s="47">
        <f>Prev!K51</f>
        <v>0.48992992378776085</v>
      </c>
      <c r="H53" s="47">
        <f>Prev!N51</f>
        <v>0.48250415697754973</v>
      </c>
      <c r="I53" s="47">
        <f>Prev!Q51</f>
        <v>0.47501777339247647</v>
      </c>
      <c r="J53" s="47">
        <f>Prev!T51</f>
        <v>0.46747219217492597</v>
      </c>
      <c r="K53" s="47">
        <f>Prev!W51</f>
        <v>0.45986903869159851</v>
      </c>
      <c r="L53" s="47">
        <f>Prev!Z51</f>
        <v>0.45221014408638593</v>
      </c>
      <c r="M53" s="47">
        <f>Prev!AC51</f>
        <v>0.44449754428656324</v>
      </c>
      <c r="P53">
        <f t="shared" si="7"/>
        <v>0.23231557504305095</v>
      </c>
      <c r="Q53">
        <f t="shared" si="7"/>
        <v>0.22966709164008212</v>
      </c>
      <c r="R53">
        <f t="shared" si="7"/>
        <v>0.2268459962915329</v>
      </c>
      <c r="S53">
        <f t="shared" si="7"/>
        <v>0.22424011033615854</v>
      </c>
      <c r="T53">
        <f t="shared" si="7"/>
        <v>0.22159449598566239</v>
      </c>
      <c r="U53">
        <f t="shared" si="6"/>
        <v>0.21890895587286499</v>
      </c>
      <c r="V53">
        <f t="shared" si="6"/>
        <v>0.21618336387891338</v>
      </c>
      <c r="W53">
        <f t="shared" si="6"/>
        <v>0.2134176679311702</v>
      </c>
      <c r="X53">
        <f t="shared" si="6"/>
        <v>0.21061189273781594</v>
      </c>
      <c r="Y53">
        <f t="shared" si="6"/>
        <v>0.20776614246360353</v>
      </c>
      <c r="AA53">
        <f t="shared" si="5"/>
        <v>1.232315575043051</v>
      </c>
      <c r="AB53">
        <f t="shared" si="5"/>
        <v>1.229667091640082</v>
      </c>
      <c r="AC53">
        <f t="shared" si="5"/>
        <v>1.2268459962915328</v>
      </c>
      <c r="AD53">
        <f t="shared" si="5"/>
        <v>1.2242401103361584</v>
      </c>
      <c r="AE53">
        <f t="shared" si="5"/>
        <v>1.2215944959856624</v>
      </c>
      <c r="AF53">
        <f t="shared" si="5"/>
        <v>1.218908955872865</v>
      </c>
      <c r="AG53">
        <f t="shared" si="5"/>
        <v>1.2161833638789135</v>
      </c>
      <c r="AH53">
        <f t="shared" si="5"/>
        <v>1.2134176679311701</v>
      </c>
      <c r="AI53">
        <f t="shared" si="5"/>
        <v>1.210611892737816</v>
      </c>
      <c r="AJ53">
        <f t="shared" si="5"/>
        <v>1.2077661424636035</v>
      </c>
    </row>
    <row r="54" spans="1:36" ht="15.5" x14ac:dyDescent="0.35">
      <c r="A54" s="49" t="s">
        <v>67</v>
      </c>
      <c r="B54" s="25">
        <f>PIF!AJ54</f>
        <v>1.59</v>
      </c>
      <c r="C54">
        <f>PIF!AN54</f>
        <v>0.23489647183299497</v>
      </c>
      <c r="D54" s="47">
        <f>Prev!B52</f>
        <v>0.51291285733647107</v>
      </c>
      <c r="E54" s="47">
        <f>Prev!E52</f>
        <v>0.50532211825905005</v>
      </c>
      <c r="F54" s="47">
        <f>Prev!H52</f>
        <v>0.49680068222851659</v>
      </c>
      <c r="G54" s="47">
        <f>Prev!K52</f>
        <v>0.48943018320480075</v>
      </c>
      <c r="H54" s="47">
        <f>Prev!N52</f>
        <v>0.48199972464521529</v>
      </c>
      <c r="I54" s="47">
        <f>Prev!Q52</f>
        <v>0.47451043193883535</v>
      </c>
      <c r="J54" s="47">
        <f>Prev!T52</f>
        <v>0.46696363280573716</v>
      </c>
      <c r="K54" s="47">
        <f>Prev!W52</f>
        <v>0.459360858284379</v>
      </c>
      <c r="L54" s="47">
        <f>Prev!Z52</f>
        <v>0.45170384308983319</v>
      </c>
      <c r="M54" s="47">
        <f>Prev!AC52</f>
        <v>0.44399452537269873</v>
      </c>
      <c r="P54">
        <f t="shared" si="7"/>
        <v>0.23231557504305095</v>
      </c>
      <c r="Q54">
        <f t="shared" si="7"/>
        <v>0.22966709164008214</v>
      </c>
      <c r="R54">
        <f t="shared" si="7"/>
        <v>0.22667202166245132</v>
      </c>
      <c r="S54">
        <f t="shared" si="7"/>
        <v>0.22406262984573225</v>
      </c>
      <c r="T54">
        <f t="shared" si="7"/>
        <v>0.22141412472279687</v>
      </c>
      <c r="U54">
        <f t="shared" si="6"/>
        <v>0.21872629007874322</v>
      </c>
      <c r="V54">
        <f t="shared" si="6"/>
        <v>0.21599897922331843</v>
      </c>
      <c r="W54">
        <f t="shared" si="6"/>
        <v>0.21323211802533457</v>
      </c>
      <c r="X54">
        <f t="shared" si="6"/>
        <v>0.2104257078735001</v>
      </c>
      <c r="Y54">
        <f t="shared" si="6"/>
        <v>0.20757982856745721</v>
      </c>
      <c r="AA54">
        <f t="shared" si="5"/>
        <v>1.232315575043051</v>
      </c>
      <c r="AB54">
        <f t="shared" si="5"/>
        <v>1.2296670916400823</v>
      </c>
      <c r="AC54">
        <f t="shared" si="5"/>
        <v>1.2266720216624514</v>
      </c>
      <c r="AD54">
        <f t="shared" si="5"/>
        <v>1.2240626298457322</v>
      </c>
      <c r="AE54">
        <f t="shared" si="5"/>
        <v>1.2214141247227968</v>
      </c>
      <c r="AF54">
        <f t="shared" si="5"/>
        <v>1.2187262900787432</v>
      </c>
      <c r="AG54">
        <f t="shared" si="5"/>
        <v>1.2159989792233183</v>
      </c>
      <c r="AH54">
        <f t="shared" si="5"/>
        <v>1.2132321180253345</v>
      </c>
      <c r="AI54">
        <f t="shared" si="5"/>
        <v>1.2104257078735001</v>
      </c>
      <c r="AJ54">
        <f t="shared" si="5"/>
        <v>1.2075798285674573</v>
      </c>
    </row>
    <row r="55" spans="1:36" ht="15.5" x14ac:dyDescent="0.35">
      <c r="A55" s="49" t="s">
        <v>68</v>
      </c>
      <c r="B55" s="25">
        <f>PIF!AJ55</f>
        <v>1.59</v>
      </c>
      <c r="C55">
        <f>PIF!AN55</f>
        <v>0.23489647183299497</v>
      </c>
      <c r="D55" s="47">
        <f>Prev!B53</f>
        <v>0.51291285733647096</v>
      </c>
      <c r="E55" s="47">
        <f>Prev!E53</f>
        <v>0.50532211825904971</v>
      </c>
      <c r="F55" s="47">
        <f>Prev!H53</f>
        <v>0.49658584186565413</v>
      </c>
      <c r="G55" s="47">
        <f>Prev!K53</f>
        <v>0.48921138360542288</v>
      </c>
      <c r="H55" s="47">
        <f>Prev!N53</f>
        <v>0.4817778387869569</v>
      </c>
      <c r="I55" s="47">
        <f>Prev!Q53</f>
        <v>0.47428629671152672</v>
      </c>
      <c r="J55" s="47">
        <f>Prev!T53</f>
        <v>0.46673804687568138</v>
      </c>
      <c r="K55" s="47">
        <f>Prev!W53</f>
        <v>0.45913458035496379</v>
      </c>
      <c r="L55" s="47">
        <f>Prev!Z53</f>
        <v>0.45147759053802317</v>
      </c>
      <c r="M55" s="47">
        <f>Prev!AC53</f>
        <v>0.44376897323992881</v>
      </c>
      <c r="P55">
        <f t="shared" si="7"/>
        <v>0.23231557504305092</v>
      </c>
      <c r="Q55">
        <f t="shared" si="7"/>
        <v>0.22966709164008206</v>
      </c>
      <c r="R55">
        <f t="shared" si="7"/>
        <v>0.22659620967049146</v>
      </c>
      <c r="S55">
        <f t="shared" si="7"/>
        <v>0.22398489864517337</v>
      </c>
      <c r="T55">
        <f t="shared" si="7"/>
        <v>0.22133475790911175</v>
      </c>
      <c r="U55">
        <f t="shared" si="6"/>
        <v>0.21864556408051275</v>
      </c>
      <c r="V55">
        <f t="shared" si="6"/>
        <v>0.21591716240313477</v>
      </c>
      <c r="W55">
        <f t="shared" si="6"/>
        <v>0.21314946988767097</v>
      </c>
      <c r="X55">
        <f t="shared" si="6"/>
        <v>0.21034247837575362</v>
      </c>
      <c r="Y55">
        <f t="shared" si="6"/>
        <v>0.20749625752998463</v>
      </c>
      <c r="AA55">
        <f t="shared" si="5"/>
        <v>1.232315575043051</v>
      </c>
      <c r="AB55">
        <f t="shared" si="5"/>
        <v>1.229667091640082</v>
      </c>
      <c r="AC55">
        <f t="shared" si="5"/>
        <v>1.2265962096704914</v>
      </c>
      <c r="AD55">
        <f t="shared" si="5"/>
        <v>1.2239848986451733</v>
      </c>
      <c r="AE55">
        <f t="shared" si="5"/>
        <v>1.2213347579091118</v>
      </c>
      <c r="AF55">
        <f t="shared" si="5"/>
        <v>1.2186455640805127</v>
      </c>
      <c r="AG55">
        <f t="shared" si="5"/>
        <v>1.2159171624031349</v>
      </c>
      <c r="AH55">
        <f t="shared" si="5"/>
        <v>1.213149469887671</v>
      </c>
      <c r="AI55">
        <f t="shared" si="5"/>
        <v>1.2103424783757537</v>
      </c>
      <c r="AJ55">
        <f t="shared" si="5"/>
        <v>1.2074962575299846</v>
      </c>
    </row>
    <row r="56" spans="1:36" ht="15.5" x14ac:dyDescent="0.35">
      <c r="A56" s="49" t="s">
        <v>69</v>
      </c>
      <c r="B56" s="25">
        <f>PIF!AJ56</f>
        <v>1.59</v>
      </c>
      <c r="C56">
        <f>PIF!AN56</f>
        <v>0.23489647183299492</v>
      </c>
      <c r="D56" s="47">
        <f>Prev!B54</f>
        <v>0.51291285733647096</v>
      </c>
      <c r="E56" s="47">
        <f>Prev!E54</f>
        <v>0.50532211825904982</v>
      </c>
      <c r="F56" s="47">
        <f>Prev!H54</f>
        <v>0.49586587017557043</v>
      </c>
      <c r="G56" s="47">
        <f>Prev!K54</f>
        <v>0.48847194523109438</v>
      </c>
      <c r="H56" s="47">
        <f>Prev!N54</f>
        <v>0.48102217282269388</v>
      </c>
      <c r="I56" s="47">
        <f>Prev!Q54</f>
        <v>0.47351753404561592</v>
      </c>
      <c r="J56" s="47">
        <f>Prev!T54</f>
        <v>0.46595920033327365</v>
      </c>
      <c r="K56" s="47">
        <f>Prev!W54</f>
        <v>0.45834853628196826</v>
      </c>
      <c r="L56" s="47">
        <f>Prev!Z54</f>
        <v>0.45068710176810178</v>
      </c>
      <c r="M56" s="47">
        <f>Prev!AC54</f>
        <v>0.44297665338151954</v>
      </c>
      <c r="P56">
        <f t="shared" si="7"/>
        <v>0.23231557504305092</v>
      </c>
      <c r="Q56">
        <f t="shared" si="7"/>
        <v>0.22966709164008206</v>
      </c>
      <c r="R56">
        <f t="shared" si="7"/>
        <v>0.22634204058539409</v>
      </c>
      <c r="S56">
        <f t="shared" si="7"/>
        <v>0.22372208894053652</v>
      </c>
      <c r="T56">
        <f t="shared" si="7"/>
        <v>0.22106434074835835</v>
      </c>
      <c r="U56">
        <f t="shared" si="6"/>
        <v>0.2183685547480472</v>
      </c>
      <c r="V56">
        <f t="shared" si="6"/>
        <v>0.21563455449607569</v>
      </c>
      <c r="W56">
        <f t="shared" si="6"/>
        <v>0.21286223188262421</v>
      </c>
      <c r="X56">
        <f t="shared" si="6"/>
        <v>0.21005155056185523</v>
      </c>
      <c r="Y56">
        <f t="shared" si="6"/>
        <v>0.20720254929769052</v>
      </c>
      <c r="AA56">
        <f t="shared" si="5"/>
        <v>1.232315575043051</v>
      </c>
      <c r="AB56">
        <f t="shared" si="5"/>
        <v>1.229667091640082</v>
      </c>
      <c r="AC56">
        <f t="shared" si="5"/>
        <v>1.226342040585394</v>
      </c>
      <c r="AD56">
        <f t="shared" si="5"/>
        <v>1.2237220889405365</v>
      </c>
      <c r="AE56">
        <f t="shared" si="5"/>
        <v>1.2210643407483583</v>
      </c>
      <c r="AF56">
        <f t="shared" si="5"/>
        <v>1.2183685547480472</v>
      </c>
      <c r="AG56">
        <f t="shared" si="5"/>
        <v>1.2156345544960756</v>
      </c>
      <c r="AH56">
        <f t="shared" si="5"/>
        <v>1.2128622318826241</v>
      </c>
      <c r="AI56">
        <f t="shared" si="5"/>
        <v>1.2100515505618552</v>
      </c>
      <c r="AJ56">
        <f t="shared" si="5"/>
        <v>1.2072025492976906</v>
      </c>
    </row>
    <row r="57" spans="1:36" ht="15.5" x14ac:dyDescent="0.35">
      <c r="A57" s="49" t="s">
        <v>70</v>
      </c>
      <c r="B57" s="25">
        <f>PIF!AJ57</f>
        <v>1.59</v>
      </c>
      <c r="C57">
        <f>PIF!AN57</f>
        <v>0.23489647183299492</v>
      </c>
      <c r="D57" s="47">
        <f>Prev!B55</f>
        <v>0.51291285733647107</v>
      </c>
      <c r="E57" s="47">
        <f>Prev!E55</f>
        <v>0.50532211825904982</v>
      </c>
      <c r="F57" s="47">
        <f>Prev!H55</f>
        <v>0.49589263613005535</v>
      </c>
      <c r="G57" s="47">
        <f>Prev!K55</f>
        <v>0.4884996398326793</v>
      </c>
      <c r="H57" s="47">
        <f>Prev!N55</f>
        <v>0.48105066555746512</v>
      </c>
      <c r="I57" s="47">
        <f>Prev!Q55</f>
        <v>0.4735466979862481</v>
      </c>
      <c r="J57" s="47">
        <f>Prev!T55</f>
        <v>0.46598891259266084</v>
      </c>
      <c r="K57" s="47">
        <f>Prev!W55</f>
        <v>0.45837867840988733</v>
      </c>
      <c r="L57" s="47">
        <f>Prev!Z55</f>
        <v>0.45071756009270569</v>
      </c>
      <c r="M57" s="47">
        <f>Prev!AC55</f>
        <v>0.44300731929770182</v>
      </c>
      <c r="P57">
        <f t="shared" si="7"/>
        <v>0.23231557504305095</v>
      </c>
      <c r="Q57">
        <f t="shared" si="7"/>
        <v>0.22966709164008206</v>
      </c>
      <c r="R57">
        <f t="shared" si="7"/>
        <v>0.2263514926664367</v>
      </c>
      <c r="S57">
        <f t="shared" si="7"/>
        <v>0.22373193530895891</v>
      </c>
      <c r="T57">
        <f t="shared" si="7"/>
        <v>0.22107454035991519</v>
      </c>
      <c r="U57">
        <f t="shared" si="6"/>
        <v>0.21837906701599002</v>
      </c>
      <c r="V57">
        <f t="shared" si="6"/>
        <v>0.2156453394581897</v>
      </c>
      <c r="W57">
        <f t="shared" si="6"/>
        <v>0.21287325035387739</v>
      </c>
      <c r="X57">
        <f t="shared" si="6"/>
        <v>0.21006276427285583</v>
      </c>
      <c r="Y57">
        <f t="shared" si="6"/>
        <v>0.20721392101922698</v>
      </c>
      <c r="AA57">
        <f t="shared" si="5"/>
        <v>1.232315575043051</v>
      </c>
      <c r="AB57">
        <f t="shared" si="5"/>
        <v>1.229667091640082</v>
      </c>
      <c r="AC57">
        <f t="shared" si="5"/>
        <v>1.2263514926664367</v>
      </c>
      <c r="AD57">
        <f t="shared" si="5"/>
        <v>1.2237319353089589</v>
      </c>
      <c r="AE57">
        <f t="shared" si="5"/>
        <v>1.2210745403599153</v>
      </c>
      <c r="AF57">
        <f t="shared" si="5"/>
        <v>1.21837906701599</v>
      </c>
      <c r="AG57">
        <f t="shared" si="5"/>
        <v>1.2156453394581896</v>
      </c>
      <c r="AH57">
        <f t="shared" si="5"/>
        <v>1.2128732503538773</v>
      </c>
      <c r="AI57">
        <f t="shared" si="5"/>
        <v>1.2100627642728559</v>
      </c>
      <c r="AJ57">
        <f t="shared" si="5"/>
        <v>1.207213921019227</v>
      </c>
    </row>
    <row r="58" spans="1:36" ht="15.5" x14ac:dyDescent="0.35">
      <c r="A58" s="49" t="s">
        <v>71</v>
      </c>
      <c r="B58" s="25">
        <f>PIF!AJ58</f>
        <v>1.59</v>
      </c>
      <c r="C58">
        <f>PIF!AN58</f>
        <v>0.24357770868485534</v>
      </c>
      <c r="D58" s="47">
        <f>Prev!B56</f>
        <v>0.5366983937723504</v>
      </c>
      <c r="E58" s="47">
        <f>Prev!E56</f>
        <v>0.52735132758272885</v>
      </c>
      <c r="F58" s="47">
        <f>Prev!H56</f>
        <v>0.51890664462391078</v>
      </c>
      <c r="G58" s="47">
        <f>Prev!K56</f>
        <v>0.50978281976980866</v>
      </c>
      <c r="H58" s="47">
        <f>Prev!N56</f>
        <v>0.50057100562891588</v>
      </c>
      <c r="I58" s="47">
        <f>Prev!Q56</f>
        <v>0.49127432232677337</v>
      </c>
      <c r="J58" s="47">
        <f>Prev!T56</f>
        <v>0.48189624160701705</v>
      </c>
      <c r="K58" s="47">
        <f>Prev!W56</f>
        <v>0.47244058819974966</v>
      </c>
      <c r="L58" s="47">
        <f>Prev!Z56</f>
        <v>0.46291153983984901</v>
      </c>
      <c r="M58" s="47">
        <f>Prev!AC56</f>
        <v>0.45331362592565744</v>
      </c>
      <c r="P58">
        <f t="shared" si="7"/>
        <v>0.24049789902075039</v>
      </c>
      <c r="Q58">
        <f t="shared" si="7"/>
        <v>0.23730336040549768</v>
      </c>
      <c r="R58">
        <f t="shared" si="7"/>
        <v>0.23439403363515335</v>
      </c>
      <c r="S58">
        <f t="shared" si="7"/>
        <v>0.2312256838158637</v>
      </c>
      <c r="T58">
        <f t="shared" si="7"/>
        <v>0.22800006302905368</v>
      </c>
      <c r="U58">
        <f t="shared" si="6"/>
        <v>0.22471716432702413</v>
      </c>
      <c r="V58">
        <f t="shared" si="6"/>
        <v>0.22137711167319393</v>
      </c>
      <c r="W58">
        <f t="shared" si="6"/>
        <v>0.21798016686937929</v>
      </c>
      <c r="X58">
        <f t="shared" si="6"/>
        <v>0.21452673639536846</v>
      </c>
      <c r="Y58">
        <f t="shared" si="6"/>
        <v>0.21101737813490018</v>
      </c>
      <c r="AA58">
        <f t="shared" si="5"/>
        <v>1.2404978990207505</v>
      </c>
      <c r="AB58">
        <f t="shared" si="5"/>
        <v>1.2373033604054977</v>
      </c>
      <c r="AC58">
        <f t="shared" si="5"/>
        <v>1.2343940336351533</v>
      </c>
      <c r="AD58">
        <f t="shared" si="5"/>
        <v>1.2312256838158637</v>
      </c>
      <c r="AE58">
        <f t="shared" si="5"/>
        <v>1.2280000630290537</v>
      </c>
      <c r="AF58">
        <f t="shared" si="5"/>
        <v>1.224717164327024</v>
      </c>
      <c r="AG58">
        <f t="shared" si="5"/>
        <v>1.221377111673194</v>
      </c>
      <c r="AH58">
        <f t="shared" si="5"/>
        <v>1.2179801668693793</v>
      </c>
      <c r="AI58">
        <f t="shared" si="5"/>
        <v>1.2145267363953685</v>
      </c>
      <c r="AJ58">
        <f t="shared" si="5"/>
        <v>1.2110173781349003</v>
      </c>
    </row>
    <row r="59" spans="1:36" ht="15.5" x14ac:dyDescent="0.35">
      <c r="A59" s="49" t="s">
        <v>72</v>
      </c>
      <c r="B59" s="25">
        <f>PIF!AJ59</f>
        <v>1.59</v>
      </c>
      <c r="C59">
        <f>PIF!AN59</f>
        <v>0.24357770868485543</v>
      </c>
      <c r="D59" s="47">
        <f>Prev!B57</f>
        <v>0.53669839377235029</v>
      </c>
      <c r="E59" s="47">
        <f>Prev!E57</f>
        <v>0.52735132758272862</v>
      </c>
      <c r="F59" s="47">
        <f>Prev!H57</f>
        <v>0.51915986848892826</v>
      </c>
      <c r="G59" s="47">
        <f>Prev!K57</f>
        <v>0.51003983639393025</v>
      </c>
      <c r="H59" s="47">
        <f>Prev!N57</f>
        <v>0.50083074103436065</v>
      </c>
      <c r="I59" s="47">
        <f>Prev!Q57</f>
        <v>0.49153575104233993</v>
      </c>
      <c r="J59" s="47">
        <f>Prev!T57</f>
        <v>0.48215838938774119</v>
      </c>
      <c r="K59" s="47">
        <f>Prev!W57</f>
        <v>0.47270253422756253</v>
      </c>
      <c r="L59" s="47">
        <f>Prev!Z57</f>
        <v>0.46317241842965778</v>
      </c>
      <c r="M59" s="47">
        <f>Prev!AC57</f>
        <v>0.45357262776287832</v>
      </c>
      <c r="P59">
        <f t="shared" si="7"/>
        <v>0.24049789902075033</v>
      </c>
      <c r="Q59">
        <f t="shared" si="7"/>
        <v>0.2373033604054976</v>
      </c>
      <c r="R59">
        <f t="shared" si="7"/>
        <v>0.23448159602176494</v>
      </c>
      <c r="S59">
        <f t="shared" si="7"/>
        <v>0.23131529461124753</v>
      </c>
      <c r="T59">
        <f t="shared" si="7"/>
        <v>0.22809138311665231</v>
      </c>
      <c r="U59">
        <f t="shared" si="6"/>
        <v>0.22480986304080336</v>
      </c>
      <c r="V59">
        <f t="shared" si="6"/>
        <v>0.22147086792383508</v>
      </c>
      <c r="W59">
        <f t="shared" si="6"/>
        <v>0.21807467014853193</v>
      </c>
      <c r="X59">
        <f t="shared" si="6"/>
        <v>0.21462168766168496</v>
      </c>
      <c r="Y59">
        <f t="shared" si="6"/>
        <v>0.21111249058599216</v>
      </c>
      <c r="AA59">
        <f t="shared" si="5"/>
        <v>1.2404978990207502</v>
      </c>
      <c r="AB59">
        <f t="shared" si="5"/>
        <v>1.2373033604054977</v>
      </c>
      <c r="AC59">
        <f t="shared" si="5"/>
        <v>1.234481596021765</v>
      </c>
      <c r="AD59">
        <f t="shared" si="5"/>
        <v>1.2313152946112476</v>
      </c>
      <c r="AE59">
        <f t="shared" si="5"/>
        <v>1.2280913831166522</v>
      </c>
      <c r="AF59">
        <f t="shared" si="5"/>
        <v>1.2248098630408033</v>
      </c>
      <c r="AG59">
        <f t="shared" si="5"/>
        <v>1.2214708679238351</v>
      </c>
      <c r="AH59">
        <f t="shared" si="5"/>
        <v>1.2180746701485319</v>
      </c>
      <c r="AI59">
        <f t="shared" si="5"/>
        <v>1.2146216876616849</v>
      </c>
      <c r="AJ59">
        <f t="shared" si="5"/>
        <v>1.2111124905859922</v>
      </c>
    </row>
    <row r="60" spans="1:36" ht="15.5" x14ac:dyDescent="0.35">
      <c r="A60" s="49" t="s">
        <v>73</v>
      </c>
      <c r="B60" s="25">
        <f>PIF!AJ60</f>
        <v>1.59</v>
      </c>
      <c r="C60">
        <f>PIF!AN60</f>
        <v>0.24357770868485534</v>
      </c>
      <c r="D60" s="47">
        <f>Prev!B58</f>
        <v>0.53669839377235029</v>
      </c>
      <c r="E60" s="47">
        <f>Prev!E58</f>
        <v>0.52735132758272862</v>
      </c>
      <c r="F60" s="47">
        <f>Prev!H58</f>
        <v>0.5182895758633389</v>
      </c>
      <c r="G60" s="47">
        <f>Prev!K58</f>
        <v>0.50915204823466909</v>
      </c>
      <c r="H60" s="47">
        <f>Prev!N58</f>
        <v>0.49992940022482552</v>
      </c>
      <c r="I60" s="47">
        <f>Prev!Q58</f>
        <v>0.49062464270903344</v>
      </c>
      <c r="J60" s="47">
        <f>Prev!T58</f>
        <v>0.48124112936806202</v>
      </c>
      <c r="K60" s="47">
        <f>Prev!W58</f>
        <v>0.47178255941253816</v>
      </c>
      <c r="L60" s="47">
        <f>Prev!Z58</f>
        <v>0.46225297890719652</v>
      </c>
      <c r="M60" s="47">
        <f>Prev!AC58</f>
        <v>0.45265678068017778</v>
      </c>
      <c r="P60">
        <f t="shared" si="7"/>
        <v>0.24049789902075033</v>
      </c>
      <c r="Q60">
        <f t="shared" si="7"/>
        <v>0.2373033604054976</v>
      </c>
      <c r="R60">
        <f t="shared" si="7"/>
        <v>0.23418057326387365</v>
      </c>
      <c r="S60">
        <f t="shared" si="7"/>
        <v>0.23100567195186508</v>
      </c>
      <c r="T60">
        <f t="shared" si="7"/>
        <v>0.22777438904774897</v>
      </c>
      <c r="U60">
        <f t="shared" si="6"/>
        <v>0.22448670161297155</v>
      </c>
      <c r="V60">
        <f t="shared" si="6"/>
        <v>0.22114271427992005</v>
      </c>
      <c r="W60">
        <f t="shared" si="6"/>
        <v>0.21774266648555629</v>
      </c>
      <c r="X60">
        <f t="shared" si="6"/>
        <v>0.21428693961127665</v>
      </c>
      <c r="Y60">
        <f t="shared" si="6"/>
        <v>0.21077606400177121</v>
      </c>
      <c r="AA60">
        <f t="shared" si="5"/>
        <v>1.2404978990207502</v>
      </c>
      <c r="AB60">
        <f t="shared" si="5"/>
        <v>1.2373033604054977</v>
      </c>
      <c r="AC60">
        <f t="shared" si="5"/>
        <v>1.2341805732638735</v>
      </c>
      <c r="AD60">
        <f t="shared" si="5"/>
        <v>1.2310056719518652</v>
      </c>
      <c r="AE60">
        <f t="shared" si="5"/>
        <v>1.227774389047749</v>
      </c>
      <c r="AF60">
        <f t="shared" si="5"/>
        <v>1.2244867016129715</v>
      </c>
      <c r="AG60">
        <f t="shared" si="5"/>
        <v>1.22114271427992</v>
      </c>
      <c r="AH60">
        <f t="shared" si="5"/>
        <v>1.2177426664855564</v>
      </c>
      <c r="AI60">
        <f t="shared" si="5"/>
        <v>1.2142869396112768</v>
      </c>
      <c r="AJ60">
        <f t="shared" si="5"/>
        <v>1.2107760640017713</v>
      </c>
    </row>
    <row r="61" spans="1:36" ht="15.5" x14ac:dyDescent="0.35">
      <c r="A61" s="49" t="s">
        <v>74</v>
      </c>
      <c r="B61" s="25">
        <f>PIF!AJ61</f>
        <v>1.59</v>
      </c>
      <c r="C61">
        <f>PIF!AN61</f>
        <v>0.2435777086848554</v>
      </c>
      <c r="D61" s="47">
        <f>Prev!B59</f>
        <v>0.53669839377235029</v>
      </c>
      <c r="E61" s="47">
        <f>Prev!E59</f>
        <v>0.52735132758272885</v>
      </c>
      <c r="F61" s="47">
        <f>Prev!H59</f>
        <v>0.51770207622931486</v>
      </c>
      <c r="G61" s="47">
        <f>Prev!K59</f>
        <v>0.50854358409655021</v>
      </c>
      <c r="H61" s="47">
        <f>Prev!N59</f>
        <v>0.49930313302011953</v>
      </c>
      <c r="I61" s="47">
        <f>Prev!Q59</f>
        <v>0.48998364682836415</v>
      </c>
      <c r="J61" s="47">
        <f>Prev!T59</f>
        <v>0.48058838002139204</v>
      </c>
      <c r="K61" s="47">
        <f>Prev!W59</f>
        <v>0.47112092192464933</v>
      </c>
      <c r="L61" s="47">
        <f>Prev!Z59</f>
        <v>0.46158519941217696</v>
      </c>
      <c r="M61" s="47">
        <f>Prev!AC59</f>
        <v>0.45198547817713575</v>
      </c>
      <c r="P61">
        <f t="shared" si="7"/>
        <v>0.24049789902075033</v>
      </c>
      <c r="Q61">
        <f t="shared" si="7"/>
        <v>0.23730336040549768</v>
      </c>
      <c r="R61">
        <f t="shared" si="7"/>
        <v>0.23397723099282625</v>
      </c>
      <c r="S61">
        <f t="shared" si="7"/>
        <v>0.23079332150406279</v>
      </c>
      <c r="T61">
        <f t="shared" si="7"/>
        <v>0.22755398273925112</v>
      </c>
      <c r="U61">
        <f t="shared" si="6"/>
        <v>0.2242591849853473</v>
      </c>
      <c r="V61">
        <f t="shared" si="6"/>
        <v>0.2209090219171968</v>
      </c>
      <c r="W61">
        <f t="shared" si="6"/>
        <v>0.21750371813246547</v>
      </c>
      <c r="X61">
        <f t="shared" si="6"/>
        <v>0.21404363659234674</v>
      </c>
      <c r="Y61">
        <f t="shared" si="6"/>
        <v>0.21052928593900513</v>
      </c>
      <c r="AA61">
        <f t="shared" si="5"/>
        <v>1.2404978990207502</v>
      </c>
      <c r="AB61">
        <f t="shared" si="5"/>
        <v>1.2373033604054977</v>
      </c>
      <c r="AC61">
        <f t="shared" si="5"/>
        <v>1.2339772309928263</v>
      </c>
      <c r="AD61">
        <f t="shared" si="5"/>
        <v>1.2307933215040627</v>
      </c>
      <c r="AE61">
        <f t="shared" si="5"/>
        <v>1.2275539827392512</v>
      </c>
      <c r="AF61">
        <f t="shared" si="5"/>
        <v>1.2242591849853472</v>
      </c>
      <c r="AG61">
        <f t="shared" si="5"/>
        <v>1.2209090219171967</v>
      </c>
      <c r="AH61">
        <f t="shared" si="5"/>
        <v>1.2175037181324655</v>
      </c>
      <c r="AI61">
        <f t="shared" si="5"/>
        <v>1.2140436365923468</v>
      </c>
      <c r="AJ61">
        <f t="shared" si="5"/>
        <v>1.2105292859390051</v>
      </c>
    </row>
    <row r="62" spans="1:36" ht="15.5" x14ac:dyDescent="0.35">
      <c r="A62" s="49" t="s">
        <v>75</v>
      </c>
      <c r="B62" s="25">
        <f>PIF!AJ62</f>
        <v>1.59</v>
      </c>
      <c r="C62">
        <f>PIF!AN62</f>
        <v>0.2435777086848554</v>
      </c>
      <c r="D62" s="47">
        <f>Prev!B60</f>
        <v>0.53669839377235029</v>
      </c>
      <c r="E62" s="47">
        <f>Prev!E60</f>
        <v>0.5273513275827284</v>
      </c>
      <c r="F62" s="47">
        <f>Prev!H60</f>
        <v>0.5188164099374003</v>
      </c>
      <c r="G62" s="47">
        <f>Prev!K60</f>
        <v>0.50969099880250124</v>
      </c>
      <c r="H62" s="47">
        <f>Prev!N60</f>
        <v>0.50047799453548014</v>
      </c>
      <c r="I62" s="47">
        <f>Prev!Q60</f>
        <v>0.49118050043428346</v>
      </c>
      <c r="J62" s="47">
        <f>Prev!T60</f>
        <v>0.48180197032939553</v>
      </c>
      <c r="K62" s="47">
        <f>Prev!W60</f>
        <v>0.4723462101422331</v>
      </c>
      <c r="L62" s="47">
        <f>Prev!Z60</f>
        <v>0.46281737808526319</v>
      </c>
      <c r="M62" s="47">
        <f>Prev!AC60</f>
        <v>0.45321998349364906</v>
      </c>
      <c r="P62">
        <f t="shared" si="7"/>
        <v>0.24049789902075033</v>
      </c>
      <c r="Q62">
        <f t="shared" si="7"/>
        <v>0.23730336040549754</v>
      </c>
      <c r="R62">
        <f t="shared" si="7"/>
        <v>0.23436282650400755</v>
      </c>
      <c r="S62">
        <f t="shared" si="7"/>
        <v>0.23119366467355393</v>
      </c>
      <c r="T62">
        <f t="shared" si="7"/>
        <v>0.22796735610590446</v>
      </c>
      <c r="U62">
        <f t="shared" si="6"/>
        <v>0.22468389108055156</v>
      </c>
      <c r="V62">
        <f t="shared" si="6"/>
        <v>0.22134339035485295</v>
      </c>
      <c r="W62">
        <f t="shared" si="6"/>
        <v>0.21794611213532744</v>
      </c>
      <c r="X62">
        <f t="shared" si="6"/>
        <v>0.21449245896007674</v>
      </c>
      <c r="Y62">
        <f t="shared" si="6"/>
        <v>0.21098298446627725</v>
      </c>
      <c r="AA62">
        <f t="shared" si="5"/>
        <v>1.2404978990207502</v>
      </c>
      <c r="AB62">
        <f t="shared" si="5"/>
        <v>1.2373033604054975</v>
      </c>
      <c r="AC62">
        <f t="shared" si="5"/>
        <v>1.2343628265040076</v>
      </c>
      <c r="AD62">
        <f t="shared" si="5"/>
        <v>1.231193664673554</v>
      </c>
      <c r="AE62">
        <f t="shared" si="5"/>
        <v>1.2279673561059044</v>
      </c>
      <c r="AF62">
        <f t="shared" si="5"/>
        <v>1.2246838910805515</v>
      </c>
      <c r="AG62">
        <f t="shared" si="5"/>
        <v>1.221343390354853</v>
      </c>
      <c r="AH62">
        <f t="shared" si="5"/>
        <v>1.2179461121353274</v>
      </c>
      <c r="AI62">
        <f t="shared" si="5"/>
        <v>1.2144924589600767</v>
      </c>
      <c r="AJ62">
        <f t="shared" si="5"/>
        <v>1.2109829844662772</v>
      </c>
    </row>
    <row r="63" spans="1:36" ht="15.5" x14ac:dyDescent="0.35">
      <c r="A63" s="49" t="s">
        <v>76</v>
      </c>
      <c r="B63" s="25">
        <f>PIF!AJ63</f>
        <v>1.59</v>
      </c>
      <c r="C63">
        <f>PIF!AN63</f>
        <v>0.24012631784572241</v>
      </c>
      <c r="D63" s="47">
        <f>Prev!B61</f>
        <v>0.52729272644457625</v>
      </c>
      <c r="E63" s="47">
        <f>Prev!E61</f>
        <v>0.51877693014887227</v>
      </c>
      <c r="F63" s="47">
        <f>Prev!H61</f>
        <v>0.50885020352935451</v>
      </c>
      <c r="G63" s="47">
        <f>Prev!K61</f>
        <v>0.50050944556014965</v>
      </c>
      <c r="H63" s="47">
        <f>Prev!N61</f>
        <v>0.49210148603211856</v>
      </c>
      <c r="I63" s="47">
        <f>Prev!Q61</f>
        <v>0.48362815645047319</v>
      </c>
      <c r="J63" s="47">
        <f>Prev!T61</f>
        <v>0.47509153515592306</v>
      </c>
      <c r="K63" s="47">
        <f>Prev!W61</f>
        <v>0.46649395193129961</v>
      </c>
      <c r="L63" s="47">
        <f>Prev!Z61</f>
        <v>0.45783799158427635</v>
      </c>
      <c r="M63" s="47">
        <f>Prev!AC61</f>
        <v>0.4491264965062049</v>
      </c>
      <c r="P63">
        <f t="shared" si="7"/>
        <v>0.23728324757558533</v>
      </c>
      <c r="Q63">
        <f t="shared" si="7"/>
        <v>0.23434917185323356</v>
      </c>
      <c r="R63">
        <f t="shared" si="7"/>
        <v>0.23090034456073086</v>
      </c>
      <c r="S63">
        <f t="shared" si="7"/>
        <v>0.22797841602416585</v>
      </c>
      <c r="T63">
        <f t="shared" si="7"/>
        <v>0.22501038833909398</v>
      </c>
      <c r="U63">
        <f t="shared" si="6"/>
        <v>0.22199610715941298</v>
      </c>
      <c r="V63">
        <f t="shared" si="6"/>
        <v>0.21893550632105202</v>
      </c>
      <c r="W63">
        <f t="shared" si="6"/>
        <v>0.2158286133879424</v>
      </c>
      <c r="X63">
        <f t="shared" si="6"/>
        <v>0.21267555511665234</v>
      </c>
      <c r="Y63">
        <f t="shared" si="6"/>
        <v>0.20947656282834071</v>
      </c>
      <c r="AA63">
        <f t="shared" si="5"/>
        <v>1.2372832475755853</v>
      </c>
      <c r="AB63">
        <f t="shared" si="5"/>
        <v>1.2343491718532336</v>
      </c>
      <c r="AC63">
        <f t="shared" si="5"/>
        <v>1.2309003445607309</v>
      </c>
      <c r="AD63">
        <f t="shared" si="5"/>
        <v>1.2279784160241658</v>
      </c>
      <c r="AE63">
        <f t="shared" si="5"/>
        <v>1.2250103883390939</v>
      </c>
      <c r="AF63">
        <f t="shared" si="5"/>
        <v>1.221996107159413</v>
      </c>
      <c r="AG63">
        <f t="shared" si="5"/>
        <v>1.2189355063210521</v>
      </c>
      <c r="AH63">
        <f t="shared" si="5"/>
        <v>1.2158286133879423</v>
      </c>
      <c r="AI63">
        <f t="shared" si="5"/>
        <v>1.2126755551166524</v>
      </c>
      <c r="AJ63">
        <f t="shared" si="5"/>
        <v>1.2094765628283408</v>
      </c>
    </row>
    <row r="64" spans="1:36" ht="15.5" x14ac:dyDescent="0.35">
      <c r="A64" s="49" t="s">
        <v>77</v>
      </c>
      <c r="B64" s="25">
        <f>PIF!AJ64</f>
        <v>1.59</v>
      </c>
      <c r="C64">
        <f>PIF!AN64</f>
        <v>0.24012631784572244</v>
      </c>
      <c r="D64" s="47">
        <f>Prev!B62</f>
        <v>0.52729272644457581</v>
      </c>
      <c r="E64" s="47">
        <f>Prev!E62</f>
        <v>0.51877693014887172</v>
      </c>
      <c r="F64" s="47">
        <f>Prev!H62</f>
        <v>0.50921769556528029</v>
      </c>
      <c r="G64" s="47">
        <f>Prev!K62</f>
        <v>0.50089391024045726</v>
      </c>
      <c r="H64" s="47">
        <f>Prev!N62</f>
        <v>0.49250083510100578</v>
      </c>
      <c r="I64" s="47">
        <f>Prev!Q62</f>
        <v>0.48404034459376039</v>
      </c>
      <c r="J64" s="47">
        <f>Prev!T62</f>
        <v>0.47551456864339492</v>
      </c>
      <c r="K64" s="47">
        <f>Prev!W62</f>
        <v>0.46692589636038534</v>
      </c>
      <c r="L64" s="47">
        <f>Prev!Z62</f>
        <v>0.45827697873928891</v>
      </c>
      <c r="M64" s="47">
        <f>Prev!AC62</f>
        <v>0.4495707303525619</v>
      </c>
      <c r="P64">
        <f t="shared" si="7"/>
        <v>0.23728324757558517</v>
      </c>
      <c r="Q64">
        <f t="shared" si="7"/>
        <v>0.2343491718532334</v>
      </c>
      <c r="R64">
        <f t="shared" si="7"/>
        <v>0.23102857548175243</v>
      </c>
      <c r="S64">
        <f t="shared" si="7"/>
        <v>0.22811358944281965</v>
      </c>
      <c r="T64">
        <f t="shared" si="7"/>
        <v>0.22515187554005336</v>
      </c>
      <c r="U64">
        <f t="shared" si="6"/>
        <v>0.22214328041077808</v>
      </c>
      <c r="V64">
        <f t="shared" si="6"/>
        <v>0.21908774180603205</v>
      </c>
      <c r="W64">
        <f t="shared" si="6"/>
        <v>0.21598529393859336</v>
      </c>
      <c r="X64">
        <f t="shared" si="6"/>
        <v>0.2128360727484912</v>
      </c>
      <c r="Y64">
        <f t="shared" si="6"/>
        <v>0.20964032107607636</v>
      </c>
      <c r="AA64">
        <f t="shared" si="5"/>
        <v>1.2372832475755851</v>
      </c>
      <c r="AB64">
        <f t="shared" si="5"/>
        <v>1.2343491718532333</v>
      </c>
      <c r="AC64">
        <f t="shared" si="5"/>
        <v>1.2310285754817525</v>
      </c>
      <c r="AD64">
        <f t="shared" si="5"/>
        <v>1.2281135894428197</v>
      </c>
      <c r="AE64">
        <f t="shared" si="5"/>
        <v>1.2251518755400534</v>
      </c>
      <c r="AF64">
        <f t="shared" si="5"/>
        <v>1.2221432804107781</v>
      </c>
      <c r="AG64">
        <f t="shared" si="5"/>
        <v>1.219087741806032</v>
      </c>
      <c r="AH64">
        <f t="shared" si="5"/>
        <v>1.2159852939385933</v>
      </c>
      <c r="AI64">
        <f t="shared" si="5"/>
        <v>1.2128360727484913</v>
      </c>
      <c r="AJ64">
        <f t="shared" si="5"/>
        <v>1.2096403210760764</v>
      </c>
    </row>
    <row r="65" spans="1:36" ht="15.5" x14ac:dyDescent="0.35">
      <c r="A65" s="49" t="s">
        <v>78</v>
      </c>
      <c r="B65" s="25">
        <f>PIF!AJ65</f>
        <v>1.59</v>
      </c>
      <c r="C65">
        <f>PIF!AN65</f>
        <v>0.24012631784572233</v>
      </c>
      <c r="D65" s="47">
        <f>Prev!B63</f>
        <v>0.52729272644457592</v>
      </c>
      <c r="E65" s="47">
        <f>Prev!E63</f>
        <v>0.51877693014887194</v>
      </c>
      <c r="F65" s="47">
        <f>Prev!H63</f>
        <v>0.50910867036857821</v>
      </c>
      <c r="G65" s="47">
        <f>Prev!K63</f>
        <v>0.50078035379694963</v>
      </c>
      <c r="H65" s="47">
        <f>Prev!N63</f>
        <v>0.49238334193885175</v>
      </c>
      <c r="I65" s="47">
        <f>Prev!Q63</f>
        <v>0.48391949537086998</v>
      </c>
      <c r="J65" s="47">
        <f>Prev!T63</f>
        <v>0.4753909277992317</v>
      </c>
      <c r="K65" s="47">
        <f>Prev!W63</f>
        <v>0.46680001002723526</v>
      </c>
      <c r="L65" s="47">
        <f>Prev!Z63</f>
        <v>0.45814937290779295</v>
      </c>
      <c r="M65" s="47">
        <f>Prev!AC63</f>
        <v>0.4494419092848797</v>
      </c>
      <c r="P65">
        <f t="shared" si="7"/>
        <v>0.23728324757558517</v>
      </c>
      <c r="Q65">
        <f t="shared" si="7"/>
        <v>0.23434917185323348</v>
      </c>
      <c r="R65">
        <f t="shared" si="7"/>
        <v>0.23099053721008017</v>
      </c>
      <c r="S65">
        <f t="shared" si="7"/>
        <v>0.22807366921195799</v>
      </c>
      <c r="T65">
        <f t="shared" si="7"/>
        <v>0.22511025371645277</v>
      </c>
      <c r="U65">
        <f t="shared" si="6"/>
        <v>0.22210013653302441</v>
      </c>
      <c r="V65">
        <f t="shared" si="6"/>
        <v>0.21904325377405773</v>
      </c>
      <c r="W65">
        <f t="shared" si="6"/>
        <v>0.21593963726117921</v>
      </c>
      <c r="X65">
        <f t="shared" si="6"/>
        <v>0.2127894198490872</v>
      </c>
      <c r="Y65">
        <f t="shared" si="6"/>
        <v>0.20959284065657169</v>
      </c>
      <c r="AA65">
        <f t="shared" si="5"/>
        <v>1.2372832475755851</v>
      </c>
      <c r="AB65">
        <f t="shared" si="5"/>
        <v>1.2343491718532336</v>
      </c>
      <c r="AC65">
        <f t="shared" si="5"/>
        <v>1.2309905372100802</v>
      </c>
      <c r="AD65">
        <f t="shared" si="5"/>
        <v>1.228073669211958</v>
      </c>
      <c r="AE65">
        <f t="shared" si="5"/>
        <v>1.2251102537164527</v>
      </c>
      <c r="AF65">
        <f t="shared" si="5"/>
        <v>1.2221001365330244</v>
      </c>
      <c r="AG65">
        <f t="shared" si="5"/>
        <v>1.2190432537740576</v>
      </c>
      <c r="AH65">
        <f t="shared" si="5"/>
        <v>1.2159396372611793</v>
      </c>
      <c r="AI65">
        <f t="shared" si="5"/>
        <v>1.2127894198490872</v>
      </c>
      <c r="AJ65">
        <f t="shared" si="5"/>
        <v>1.2095928406565717</v>
      </c>
    </row>
    <row r="66" spans="1:36" ht="15.5" x14ac:dyDescent="0.35">
      <c r="A66" s="49" t="s">
        <v>79</v>
      </c>
      <c r="B66" s="25">
        <f>PIF!AJ66</f>
        <v>1.59</v>
      </c>
      <c r="C66">
        <f>PIF!AN66</f>
        <v>0.24012631784572233</v>
      </c>
      <c r="D66" s="47">
        <f>Prev!B64</f>
        <v>0.52729272644457603</v>
      </c>
      <c r="E66" s="47">
        <f>Prev!E64</f>
        <v>0.51877693014887194</v>
      </c>
      <c r="F66" s="47">
        <f>Prev!H64</f>
        <v>0.50921452960832658</v>
      </c>
      <c r="G66" s="47">
        <f>Prev!K64</f>
        <v>0.50089061799657753</v>
      </c>
      <c r="H66" s="47">
        <f>Prev!N64</f>
        <v>0.49249743356947889</v>
      </c>
      <c r="I66" s="47">
        <f>Prev!Q64</f>
        <v>0.4840368503593096</v>
      </c>
      <c r="J66" s="47">
        <f>Prev!T64</f>
        <v>0.47551099781029571</v>
      </c>
      <c r="K66" s="47">
        <f>Prev!W64</f>
        <v>0.46692226449401986</v>
      </c>
      <c r="L66" s="47">
        <f>Prev!Z64</f>
        <v>0.45827330081500339</v>
      </c>
      <c r="M66" s="47">
        <f>Prev!AC64</f>
        <v>0.44956702071161442</v>
      </c>
      <c r="P66">
        <f t="shared" si="7"/>
        <v>0.23728324757558519</v>
      </c>
      <c r="Q66">
        <f t="shared" si="7"/>
        <v>0.23434917185323348</v>
      </c>
      <c r="R66">
        <f t="shared" si="7"/>
        <v>0.23102747095041018</v>
      </c>
      <c r="S66">
        <f t="shared" si="7"/>
        <v>0.2281124321281667</v>
      </c>
      <c r="T66">
        <f t="shared" si="7"/>
        <v>0.22515067061409744</v>
      </c>
      <c r="U66">
        <f t="shared" si="6"/>
        <v>0.22214203301587584</v>
      </c>
      <c r="V66">
        <f t="shared" si="6"/>
        <v>0.21908645703197605</v>
      </c>
      <c r="W66">
        <f t="shared" si="6"/>
        <v>0.21598397680138195</v>
      </c>
      <c r="X66">
        <f t="shared" si="6"/>
        <v>0.21283472817078666</v>
      </c>
      <c r="Y66">
        <f t="shared" si="6"/>
        <v>0.20963895386933262</v>
      </c>
      <c r="AA66">
        <f t="shared" si="5"/>
        <v>1.2372832475755853</v>
      </c>
      <c r="AB66">
        <f t="shared" si="5"/>
        <v>1.2343491718532336</v>
      </c>
      <c r="AC66">
        <f t="shared" si="5"/>
        <v>1.2310274709504101</v>
      </c>
      <c r="AD66">
        <f t="shared" si="5"/>
        <v>1.2281124321281667</v>
      </c>
      <c r="AE66">
        <f t="shared" si="5"/>
        <v>1.2251506706140973</v>
      </c>
      <c r="AF66">
        <f t="shared" si="5"/>
        <v>1.2221420330158759</v>
      </c>
      <c r="AG66">
        <f t="shared" si="5"/>
        <v>1.2190864570319762</v>
      </c>
      <c r="AH66">
        <f t="shared" si="5"/>
        <v>1.215983976801382</v>
      </c>
      <c r="AI66">
        <f t="shared" si="5"/>
        <v>1.2128347281707867</v>
      </c>
      <c r="AJ66">
        <f t="shared" si="5"/>
        <v>1.2096389538693326</v>
      </c>
    </row>
    <row r="67" spans="1:36" ht="15.5" x14ac:dyDescent="0.35">
      <c r="A67" s="49" t="s">
        <v>80</v>
      </c>
      <c r="B67" s="25">
        <f>PIF!AJ67</f>
        <v>1.59</v>
      </c>
      <c r="C67">
        <f>PIF!AN67</f>
        <v>0.24012631784572244</v>
      </c>
      <c r="D67" s="47">
        <f>Prev!B65</f>
        <v>0.52729272644457581</v>
      </c>
      <c r="E67" s="47">
        <f>Prev!E65</f>
        <v>0.51877693014887205</v>
      </c>
      <c r="F67" s="47">
        <f>Prev!H65</f>
        <v>0.50788420474428098</v>
      </c>
      <c r="G67" s="47">
        <f>Prev!K65</f>
        <v>0.49944708551461986</v>
      </c>
      <c r="H67" s="47">
        <f>Prev!N65</f>
        <v>0.49095072425606667</v>
      </c>
      <c r="I67" s="47">
        <f>Prev!Q65</f>
        <v>0.48239695764604162</v>
      </c>
      <c r="J67" s="47">
        <f>Prev!T65</f>
        <v>0.4737878255560099</v>
      </c>
      <c r="K67" s="47">
        <f>Prev!W65</f>
        <v>0.4651255786300309</v>
      </c>
      <c r="L67" s="47">
        <f>Prev!Z65</f>
        <v>0.45641268490208875</v>
      </c>
      <c r="M67" s="47">
        <f>Prev!AC65</f>
        <v>0.4476518354257274</v>
      </c>
      <c r="P67">
        <f t="shared" si="7"/>
        <v>0.23728324757558517</v>
      </c>
      <c r="Q67">
        <f t="shared" si="7"/>
        <v>0.23434917185323348</v>
      </c>
      <c r="R67">
        <f t="shared" si="7"/>
        <v>0.23056306949480254</v>
      </c>
      <c r="S67">
        <f t="shared" si="7"/>
        <v>0.22760465601642016</v>
      </c>
      <c r="T67">
        <f t="shared" si="7"/>
        <v>0.22460239057952805</v>
      </c>
      <c r="U67">
        <f t="shared" si="6"/>
        <v>0.22155617141777673</v>
      </c>
      <c r="V67">
        <f t="shared" si="6"/>
        <v>0.21846597165397458</v>
      </c>
      <c r="W67">
        <f t="shared" si="6"/>
        <v>0.21533184537655514</v>
      </c>
      <c r="X67">
        <f t="shared" si="6"/>
        <v>0.21215393366976557</v>
      </c>
      <c r="Y67">
        <f t="shared" si="6"/>
        <v>0.20893247057954878</v>
      </c>
      <c r="AA67">
        <f t="shared" si="5"/>
        <v>1.2372832475755851</v>
      </c>
      <c r="AB67">
        <f t="shared" si="5"/>
        <v>1.2343491718532336</v>
      </c>
      <c r="AC67">
        <f t="shared" si="5"/>
        <v>1.2305630694948024</v>
      </c>
      <c r="AD67">
        <f t="shared" si="5"/>
        <v>1.2276046560164202</v>
      </c>
      <c r="AE67">
        <f t="shared" si="5"/>
        <v>1.224602390579528</v>
      </c>
      <c r="AF67">
        <f t="shared" si="5"/>
        <v>1.2215561714177767</v>
      </c>
      <c r="AG67">
        <f t="shared" si="5"/>
        <v>1.2184659716539745</v>
      </c>
      <c r="AH67">
        <f t="shared" si="5"/>
        <v>1.2153318453765551</v>
      </c>
      <c r="AI67">
        <f t="shared" si="5"/>
        <v>1.2121539336697655</v>
      </c>
      <c r="AJ67">
        <f t="shared" si="5"/>
        <v>1.2089324705795488</v>
      </c>
    </row>
    <row r="68" spans="1:36" ht="15.5" x14ac:dyDescent="0.35">
      <c r="A68" s="49" t="s">
        <v>81</v>
      </c>
      <c r="B68" s="25">
        <f>PIF!AJ68</f>
        <v>1</v>
      </c>
      <c r="C68">
        <f>PIF!AN68</f>
        <v>0</v>
      </c>
      <c r="D68" s="47">
        <f>Prev!B66</f>
        <v>0.5525701148852612</v>
      </c>
      <c r="E68" s="47">
        <f>Prev!E66</f>
        <v>0.5371883269257145</v>
      </c>
      <c r="F68" s="47">
        <f>Prev!H66</f>
        <v>0.52658871003101815</v>
      </c>
      <c r="G68" s="47">
        <f>Prev!K66</f>
        <v>0.51147270914933396</v>
      </c>
      <c r="H68" s="47">
        <f>Prev!N66</f>
        <v>0.49618850156184063</v>
      </c>
      <c r="I68" s="47">
        <f>Prev!Q66</f>
        <v>0.48075592732910899</v>
      </c>
      <c r="J68" s="47">
        <f>Prev!T66</f>
        <v>0.4651963045830379</v>
      </c>
      <c r="K68" s="47">
        <f>Prev!W66</f>
        <v>0.44953238392010053</v>
      </c>
      <c r="L68" s="47">
        <f>Prev!Z66</f>
        <v>0.43378828651791346</v>
      </c>
      <c r="M68" s="47">
        <f>Prev!AC66</f>
        <v>0.41798942530135252</v>
      </c>
      <c r="P68">
        <f t="shared" si="7"/>
        <v>0</v>
      </c>
      <c r="Q68">
        <f t="shared" si="7"/>
        <v>0</v>
      </c>
      <c r="R68">
        <f t="shared" si="7"/>
        <v>0</v>
      </c>
      <c r="S68">
        <f t="shared" si="7"/>
        <v>0</v>
      </c>
      <c r="T68">
        <f t="shared" si="7"/>
        <v>0</v>
      </c>
      <c r="U68">
        <f t="shared" si="6"/>
        <v>0</v>
      </c>
      <c r="V68">
        <f t="shared" si="6"/>
        <v>0</v>
      </c>
      <c r="W68">
        <f t="shared" si="6"/>
        <v>0</v>
      </c>
      <c r="X68">
        <f t="shared" si="6"/>
        <v>0</v>
      </c>
      <c r="Y68">
        <f t="shared" si="6"/>
        <v>0</v>
      </c>
      <c r="AA68">
        <f t="shared" si="5"/>
        <v>1</v>
      </c>
      <c r="AB68">
        <f t="shared" si="5"/>
        <v>1</v>
      </c>
      <c r="AC68">
        <f t="shared" si="5"/>
        <v>1</v>
      </c>
      <c r="AD68">
        <f t="shared" si="5"/>
        <v>1</v>
      </c>
      <c r="AE68">
        <f t="shared" si="5"/>
        <v>1</v>
      </c>
      <c r="AF68">
        <f t="shared" si="5"/>
        <v>1</v>
      </c>
      <c r="AG68">
        <f t="shared" si="5"/>
        <v>1</v>
      </c>
      <c r="AH68">
        <f t="shared" si="5"/>
        <v>1</v>
      </c>
      <c r="AI68">
        <f t="shared" si="5"/>
        <v>1</v>
      </c>
      <c r="AJ68">
        <f t="shared" si="5"/>
        <v>1</v>
      </c>
    </row>
    <row r="69" spans="1:36" ht="15.5" x14ac:dyDescent="0.35">
      <c r="A69" s="49" t="s">
        <v>82</v>
      </c>
      <c r="B69" s="25">
        <f>PIF!AJ69</f>
        <v>1</v>
      </c>
      <c r="C69">
        <f>PIF!AN69</f>
        <v>0</v>
      </c>
      <c r="D69" s="47">
        <f>Prev!B67</f>
        <v>0.55257011488526064</v>
      </c>
      <c r="E69" s="47">
        <f>Prev!E67</f>
        <v>0.53718832692571483</v>
      </c>
      <c r="F69" s="47">
        <f>Prev!H67</f>
        <v>0.52647797304228028</v>
      </c>
      <c r="G69" s="47">
        <f>Prev!K67</f>
        <v>0.51135535209321448</v>
      </c>
      <c r="H69" s="47">
        <f>Prev!N67</f>
        <v>0.4960655452492464</v>
      </c>
      <c r="I69" s="47">
        <f>Prev!Q67</f>
        <v>0.48062837343925041</v>
      </c>
      <c r="J69" s="47">
        <f>Prev!T67</f>
        <v>0.46506512919279247</v>
      </c>
      <c r="K69" s="47">
        <f>Prev!W67</f>
        <v>0.44939853149234937</v>
      </c>
      <c r="L69" s="47">
        <f>Prev!Z67</f>
        <v>0.43365266438201511</v>
      </c>
      <c r="M69" s="47">
        <f>Prev!AC67</f>
        <v>0.41785289865552466</v>
      </c>
      <c r="P69">
        <f t="shared" si="7"/>
        <v>0</v>
      </c>
      <c r="Q69">
        <f t="shared" si="7"/>
        <v>0</v>
      </c>
      <c r="R69">
        <f t="shared" si="7"/>
        <v>0</v>
      </c>
      <c r="S69">
        <f t="shared" si="7"/>
        <v>0</v>
      </c>
      <c r="T69">
        <f t="shared" si="7"/>
        <v>0</v>
      </c>
      <c r="U69">
        <f t="shared" si="6"/>
        <v>0</v>
      </c>
      <c r="V69">
        <f t="shared" si="6"/>
        <v>0</v>
      </c>
      <c r="W69">
        <f t="shared" si="6"/>
        <v>0</v>
      </c>
      <c r="X69">
        <f t="shared" si="6"/>
        <v>0</v>
      </c>
      <c r="Y69">
        <f t="shared" si="6"/>
        <v>0</v>
      </c>
      <c r="AA69">
        <f t="shared" si="5"/>
        <v>1</v>
      </c>
      <c r="AB69">
        <f t="shared" si="5"/>
        <v>1</v>
      </c>
      <c r="AC69">
        <f t="shared" si="5"/>
        <v>1</v>
      </c>
      <c r="AD69">
        <f t="shared" si="5"/>
        <v>1</v>
      </c>
      <c r="AE69">
        <f t="shared" si="5"/>
        <v>1</v>
      </c>
      <c r="AF69">
        <f t="shared" si="5"/>
        <v>1</v>
      </c>
      <c r="AG69">
        <f t="shared" si="5"/>
        <v>1</v>
      </c>
      <c r="AH69">
        <f t="shared" si="5"/>
        <v>1</v>
      </c>
      <c r="AI69">
        <f t="shared" si="5"/>
        <v>1</v>
      </c>
      <c r="AJ69">
        <f t="shared" si="5"/>
        <v>1</v>
      </c>
    </row>
    <row r="70" spans="1:36" ht="15.5" x14ac:dyDescent="0.35">
      <c r="A70" s="49" t="s">
        <v>83</v>
      </c>
      <c r="B70" s="25">
        <f>PIF!AJ70</f>
        <v>1</v>
      </c>
      <c r="C70">
        <f>PIF!AN70</f>
        <v>0</v>
      </c>
      <c r="D70" s="47">
        <f>Prev!B68</f>
        <v>0.55257011488526087</v>
      </c>
      <c r="E70" s="47">
        <f>Prev!E68</f>
        <v>0.53718832692571461</v>
      </c>
      <c r="F70" s="47">
        <f>Prev!H68</f>
        <v>0.52968553112286521</v>
      </c>
      <c r="G70" s="47">
        <f>Prev!K68</f>
        <v>0.51461013983711301</v>
      </c>
      <c r="H70" s="47">
        <f>Prev!N68</f>
        <v>0.49934876200543887</v>
      </c>
      <c r="I70" s="47">
        <f>Prev!Q68</f>
        <v>0.48392208955456767</v>
      </c>
      <c r="J70" s="47">
        <f>Prev!T68</f>
        <v>0.46835236914784339</v>
      </c>
      <c r="K70" s="47">
        <f>Prev!W68</f>
        <v>0.45266334615763765</v>
      </c>
      <c r="L70" s="47">
        <f>Prev!Z68</f>
        <v>0.43688019224309743</v>
      </c>
      <c r="M70" s="47">
        <f>Prev!AC68</f>
        <v>0.42102941592082604</v>
      </c>
      <c r="P70">
        <f t="shared" si="7"/>
        <v>0</v>
      </c>
      <c r="Q70">
        <f t="shared" si="7"/>
        <v>0</v>
      </c>
      <c r="R70">
        <f t="shared" si="7"/>
        <v>0</v>
      </c>
      <c r="S70">
        <f t="shared" si="7"/>
        <v>0</v>
      </c>
      <c r="T70">
        <f t="shared" si="7"/>
        <v>0</v>
      </c>
      <c r="U70">
        <f t="shared" si="6"/>
        <v>0</v>
      </c>
      <c r="V70">
        <f t="shared" si="6"/>
        <v>0</v>
      </c>
      <c r="W70">
        <f t="shared" si="6"/>
        <v>0</v>
      </c>
      <c r="X70">
        <f t="shared" si="6"/>
        <v>0</v>
      </c>
      <c r="Y70">
        <f t="shared" si="6"/>
        <v>0</v>
      </c>
      <c r="AA70">
        <f t="shared" si="5"/>
        <v>1</v>
      </c>
      <c r="AB70">
        <f t="shared" si="5"/>
        <v>1</v>
      </c>
      <c r="AC70">
        <f t="shared" si="5"/>
        <v>1</v>
      </c>
      <c r="AD70">
        <f t="shared" si="5"/>
        <v>1</v>
      </c>
      <c r="AE70">
        <f t="shared" si="5"/>
        <v>1</v>
      </c>
      <c r="AF70">
        <f t="shared" ref="AF70:AJ120" si="8">1+U70</f>
        <v>1</v>
      </c>
      <c r="AG70">
        <f t="shared" si="8"/>
        <v>1</v>
      </c>
      <c r="AH70">
        <f t="shared" si="8"/>
        <v>1</v>
      </c>
      <c r="AI70">
        <f t="shared" si="8"/>
        <v>1</v>
      </c>
      <c r="AJ70">
        <f t="shared" si="8"/>
        <v>1</v>
      </c>
    </row>
    <row r="71" spans="1:36" ht="15.5" x14ac:dyDescent="0.35">
      <c r="A71" s="49" t="s">
        <v>84</v>
      </c>
      <c r="B71" s="25">
        <f>PIF!AJ71</f>
        <v>1</v>
      </c>
      <c r="C71">
        <f>PIF!AN71</f>
        <v>0</v>
      </c>
      <c r="D71" s="47">
        <f>Prev!B69</f>
        <v>0.55257011488526098</v>
      </c>
      <c r="E71" s="47">
        <f>Prev!E69</f>
        <v>0.53718832692571472</v>
      </c>
      <c r="F71" s="47">
        <f>Prev!H69</f>
        <v>0.52710950050265659</v>
      </c>
      <c r="G71" s="47">
        <f>Prev!K69</f>
        <v>0.51201588169231937</v>
      </c>
      <c r="H71" s="47">
        <f>Prev!N69</f>
        <v>0.49674989085176263</v>
      </c>
      <c r="I71" s="47">
        <f>Prev!Q69</f>
        <v>0.48133147860526404</v>
      </c>
      <c r="J71" s="47">
        <f>Prev!T69</f>
        <v>0.46578209794434988</v>
      </c>
      <c r="K71" s="47">
        <f>Prev!W69</f>
        <v>0.450124656571809</v>
      </c>
      <c r="L71" s="47">
        <f>Prev!Z69</f>
        <v>0.43438345286185809</v>
      </c>
      <c r="M71" s="47">
        <f>Prev!AC69</f>
        <v>0.4185840947771054</v>
      </c>
      <c r="P71">
        <f t="shared" si="7"/>
        <v>0</v>
      </c>
      <c r="Q71">
        <f t="shared" si="7"/>
        <v>0</v>
      </c>
      <c r="R71">
        <f t="shared" si="7"/>
        <v>0</v>
      </c>
      <c r="S71">
        <f t="shared" si="7"/>
        <v>0</v>
      </c>
      <c r="T71">
        <f t="shared" si="7"/>
        <v>0</v>
      </c>
      <c r="U71">
        <f t="shared" si="6"/>
        <v>0</v>
      </c>
      <c r="V71">
        <f t="shared" si="6"/>
        <v>0</v>
      </c>
      <c r="W71">
        <f t="shared" si="6"/>
        <v>0</v>
      </c>
      <c r="X71">
        <f t="shared" si="6"/>
        <v>0</v>
      </c>
      <c r="Y71">
        <f t="shared" si="6"/>
        <v>0</v>
      </c>
      <c r="AA71">
        <f t="shared" ref="AA71:AE121" si="9">1+P71</f>
        <v>1</v>
      </c>
      <c r="AB71">
        <f t="shared" si="9"/>
        <v>1</v>
      </c>
      <c r="AC71">
        <f t="shared" si="9"/>
        <v>1</v>
      </c>
      <c r="AD71">
        <f t="shared" si="9"/>
        <v>1</v>
      </c>
      <c r="AE71">
        <f t="shared" si="9"/>
        <v>1</v>
      </c>
      <c r="AF71">
        <f t="shared" si="8"/>
        <v>1</v>
      </c>
      <c r="AG71">
        <f t="shared" si="8"/>
        <v>1</v>
      </c>
      <c r="AH71">
        <f t="shared" si="8"/>
        <v>1</v>
      </c>
      <c r="AI71">
        <f t="shared" si="8"/>
        <v>1</v>
      </c>
      <c r="AJ71">
        <f t="shared" si="8"/>
        <v>1</v>
      </c>
    </row>
    <row r="72" spans="1:36" ht="15.5" x14ac:dyDescent="0.35">
      <c r="A72" s="49" t="s">
        <v>85</v>
      </c>
      <c r="B72" s="25">
        <f>PIF!AJ72</f>
        <v>1</v>
      </c>
      <c r="C72">
        <f>PIF!AN72</f>
        <v>0</v>
      </c>
      <c r="D72" s="47">
        <f>Prev!B70</f>
        <v>0.5525701148852612</v>
      </c>
      <c r="E72" s="47">
        <f>Prev!E70</f>
        <v>0.53718832692571483</v>
      </c>
      <c r="F72" s="47">
        <f>Prev!H70</f>
        <v>0.52647582493297973</v>
      </c>
      <c r="G72" s="47">
        <f>Prev!K70</f>
        <v>0.51135306680690884</v>
      </c>
      <c r="H72" s="47">
        <f>Prev!N70</f>
        <v>0.49606314321917633</v>
      </c>
      <c r="I72" s="47">
        <f>Prev!Q70</f>
        <v>0.48062587474842416</v>
      </c>
      <c r="J72" s="47">
        <f>Prev!T70</f>
        <v>0.46506255344240294</v>
      </c>
      <c r="K72" s="47">
        <f>Prev!W70</f>
        <v>0.44939589767918803</v>
      </c>
      <c r="L72" s="47">
        <f>Prev!Z70</f>
        <v>0.43364999078557981</v>
      </c>
      <c r="M72" s="47">
        <f>Prev!AC70</f>
        <v>0.41785020273545009</v>
      </c>
      <c r="P72">
        <f t="shared" si="7"/>
        <v>0</v>
      </c>
      <c r="Q72">
        <f t="shared" si="7"/>
        <v>0</v>
      </c>
      <c r="R72">
        <f t="shared" si="7"/>
        <v>0</v>
      </c>
      <c r="S72">
        <f t="shared" si="7"/>
        <v>0</v>
      </c>
      <c r="T72">
        <f t="shared" si="7"/>
        <v>0</v>
      </c>
      <c r="U72">
        <f t="shared" si="6"/>
        <v>0</v>
      </c>
      <c r="V72">
        <f t="shared" si="6"/>
        <v>0</v>
      </c>
      <c r="W72">
        <f t="shared" si="6"/>
        <v>0</v>
      </c>
      <c r="X72">
        <f t="shared" si="6"/>
        <v>0</v>
      </c>
      <c r="Y72">
        <f t="shared" si="6"/>
        <v>0</v>
      </c>
      <c r="AA72">
        <f t="shared" si="9"/>
        <v>1</v>
      </c>
      <c r="AB72">
        <f t="shared" si="9"/>
        <v>1</v>
      </c>
      <c r="AC72">
        <f t="shared" si="9"/>
        <v>1</v>
      </c>
      <c r="AD72">
        <f t="shared" si="9"/>
        <v>1</v>
      </c>
      <c r="AE72">
        <f t="shared" si="9"/>
        <v>1</v>
      </c>
      <c r="AF72">
        <f t="shared" si="8"/>
        <v>1</v>
      </c>
      <c r="AG72">
        <f t="shared" si="8"/>
        <v>1</v>
      </c>
      <c r="AH72">
        <f t="shared" si="8"/>
        <v>1</v>
      </c>
      <c r="AI72">
        <f t="shared" si="8"/>
        <v>1</v>
      </c>
      <c r="AJ72">
        <f t="shared" si="8"/>
        <v>1</v>
      </c>
    </row>
    <row r="73" spans="1:36" ht="15.5" x14ac:dyDescent="0.35">
      <c r="A73" s="49" t="s">
        <v>86</v>
      </c>
      <c r="B73" s="25">
        <f>PIF!AJ73</f>
        <v>1</v>
      </c>
      <c r="C73">
        <f>PIF!AN73</f>
        <v>0</v>
      </c>
      <c r="D73" s="47">
        <f>Prev!B71</f>
        <v>0.5525701148852612</v>
      </c>
      <c r="E73" s="47">
        <f>Prev!E71</f>
        <v>0.53718832692571461</v>
      </c>
      <c r="F73" s="47">
        <f>Prev!H71</f>
        <v>0.52635519272563847</v>
      </c>
      <c r="G73" s="47">
        <f>Prev!K71</f>
        <v>0.51122773494718332</v>
      </c>
      <c r="H73" s="47">
        <f>Prev!N71</f>
        <v>0.49593404628811116</v>
      </c>
      <c r="I73" s="47">
        <f>Prev!Q71</f>
        <v>0.48049391988852291</v>
      </c>
      <c r="J73" s="47">
        <f>Prev!T71</f>
        <v>0.4649286150657202</v>
      </c>
      <c r="K73" s="47">
        <f>Prev!W71</f>
        <v>0.44926081265609036</v>
      </c>
      <c r="L73" s="47">
        <f>Prev!Z71</f>
        <v>0.43351455413496465</v>
      </c>
      <c r="M73" s="47">
        <f>Prev!AC71</f>
        <v>0.41771516383391494</v>
      </c>
      <c r="P73">
        <f t="shared" si="7"/>
        <v>0</v>
      </c>
      <c r="Q73">
        <f t="shared" si="7"/>
        <v>0</v>
      </c>
      <c r="R73">
        <f t="shared" si="7"/>
        <v>0</v>
      </c>
      <c r="S73">
        <f t="shared" si="7"/>
        <v>0</v>
      </c>
      <c r="T73">
        <f t="shared" si="7"/>
        <v>0</v>
      </c>
      <c r="U73">
        <f t="shared" si="6"/>
        <v>0</v>
      </c>
      <c r="V73">
        <f t="shared" si="6"/>
        <v>0</v>
      </c>
      <c r="W73">
        <f t="shared" si="6"/>
        <v>0</v>
      </c>
      <c r="X73">
        <f t="shared" si="6"/>
        <v>0</v>
      </c>
      <c r="Y73">
        <f t="shared" si="6"/>
        <v>0</v>
      </c>
      <c r="AA73">
        <f t="shared" si="9"/>
        <v>1</v>
      </c>
      <c r="AB73">
        <f t="shared" si="9"/>
        <v>1</v>
      </c>
      <c r="AC73">
        <f t="shared" si="9"/>
        <v>1</v>
      </c>
      <c r="AD73">
        <f t="shared" si="9"/>
        <v>1</v>
      </c>
      <c r="AE73">
        <f t="shared" si="9"/>
        <v>1</v>
      </c>
      <c r="AF73">
        <f t="shared" si="8"/>
        <v>1</v>
      </c>
      <c r="AG73">
        <f t="shared" si="8"/>
        <v>1</v>
      </c>
      <c r="AH73">
        <f t="shared" si="8"/>
        <v>1</v>
      </c>
      <c r="AI73">
        <f t="shared" si="8"/>
        <v>1</v>
      </c>
      <c r="AJ73">
        <f t="shared" si="8"/>
        <v>1</v>
      </c>
    </row>
    <row r="74" spans="1:36" ht="15.5" x14ac:dyDescent="0.35">
      <c r="A74" s="49" t="s">
        <v>87</v>
      </c>
      <c r="B74" s="25">
        <f>PIF!AJ74</f>
        <v>1</v>
      </c>
      <c r="C74">
        <f>PIF!AN74</f>
        <v>0</v>
      </c>
      <c r="D74" s="47">
        <f>Prev!B72</f>
        <v>0.55257011488526109</v>
      </c>
      <c r="E74" s="47">
        <f>Prev!E72</f>
        <v>0.5371883269257145</v>
      </c>
      <c r="F74" s="47">
        <f>Prev!H72</f>
        <v>0.52635519272563869</v>
      </c>
      <c r="G74" s="47">
        <f>Prev!K72</f>
        <v>0.51122773494718321</v>
      </c>
      <c r="H74" s="47">
        <f>Prev!N72</f>
        <v>0.49593404628811039</v>
      </c>
      <c r="I74" s="47">
        <f>Prev!Q72</f>
        <v>0.48049391988852308</v>
      </c>
      <c r="J74" s="47">
        <f>Prev!T72</f>
        <v>0.46492861506571992</v>
      </c>
      <c r="K74" s="47">
        <f>Prev!W72</f>
        <v>0.44926081265609047</v>
      </c>
      <c r="L74" s="47">
        <f>Prev!Z72</f>
        <v>0.43351455413496437</v>
      </c>
      <c r="M74" s="47">
        <f>Prev!AC72</f>
        <v>0.4177151638339151</v>
      </c>
      <c r="P74">
        <f t="shared" si="7"/>
        <v>0</v>
      </c>
      <c r="Q74">
        <f t="shared" si="7"/>
        <v>0</v>
      </c>
      <c r="R74">
        <f t="shared" si="7"/>
        <v>0</v>
      </c>
      <c r="S74">
        <f t="shared" si="7"/>
        <v>0</v>
      </c>
      <c r="T74">
        <f t="shared" si="7"/>
        <v>0</v>
      </c>
      <c r="U74">
        <f t="shared" si="6"/>
        <v>0</v>
      </c>
      <c r="V74">
        <f t="shared" si="6"/>
        <v>0</v>
      </c>
      <c r="W74">
        <f t="shared" si="6"/>
        <v>0</v>
      </c>
      <c r="X74">
        <f t="shared" si="6"/>
        <v>0</v>
      </c>
      <c r="Y74">
        <f t="shared" si="6"/>
        <v>0</v>
      </c>
      <c r="AA74">
        <f t="shared" si="9"/>
        <v>1</v>
      </c>
      <c r="AB74">
        <f t="shared" si="9"/>
        <v>1</v>
      </c>
      <c r="AC74">
        <f t="shared" si="9"/>
        <v>1</v>
      </c>
      <c r="AD74">
        <f t="shared" si="9"/>
        <v>1</v>
      </c>
      <c r="AE74">
        <f t="shared" si="9"/>
        <v>1</v>
      </c>
      <c r="AF74">
        <f t="shared" si="8"/>
        <v>1</v>
      </c>
      <c r="AG74">
        <f t="shared" si="8"/>
        <v>1</v>
      </c>
      <c r="AH74">
        <f t="shared" si="8"/>
        <v>1</v>
      </c>
      <c r="AI74">
        <f t="shared" si="8"/>
        <v>1</v>
      </c>
      <c r="AJ74">
        <f t="shared" si="8"/>
        <v>1</v>
      </c>
    </row>
    <row r="75" spans="1:36" ht="15.5" x14ac:dyDescent="0.35">
      <c r="A75" s="49" t="s">
        <v>88</v>
      </c>
      <c r="B75" s="25">
        <f>PIF!AJ75</f>
        <v>1</v>
      </c>
      <c r="C75">
        <f>PIF!AN75</f>
        <v>0</v>
      </c>
      <c r="D75" s="47">
        <f>Prev!B73</f>
        <v>0.55257011488526087</v>
      </c>
      <c r="E75" s="47">
        <f>Prev!E73</f>
        <v>0.53718832692571472</v>
      </c>
      <c r="F75" s="47">
        <f>Prev!H73</f>
        <v>0.52635519272563891</v>
      </c>
      <c r="G75" s="47">
        <f>Prev!K73</f>
        <v>0.51122773494718332</v>
      </c>
      <c r="H75" s="47">
        <f>Prev!N73</f>
        <v>0.49593404628811077</v>
      </c>
      <c r="I75" s="47">
        <f>Prev!Q73</f>
        <v>0.48049391988852286</v>
      </c>
      <c r="J75" s="47">
        <f>Prev!T73</f>
        <v>0.4649286150657202</v>
      </c>
      <c r="K75" s="47">
        <f>Prev!W73</f>
        <v>0.44926081265609041</v>
      </c>
      <c r="L75" s="47">
        <f>Prev!Z73</f>
        <v>0.43351455413496459</v>
      </c>
      <c r="M75" s="47">
        <f>Prev!AC73</f>
        <v>0.41771516383391505</v>
      </c>
      <c r="P75">
        <f t="shared" si="7"/>
        <v>0</v>
      </c>
      <c r="Q75">
        <f t="shared" si="7"/>
        <v>0</v>
      </c>
      <c r="R75">
        <f t="shared" si="7"/>
        <v>0</v>
      </c>
      <c r="S75">
        <f t="shared" si="7"/>
        <v>0</v>
      </c>
      <c r="T75">
        <f t="shared" si="7"/>
        <v>0</v>
      </c>
      <c r="U75">
        <f t="shared" si="6"/>
        <v>0</v>
      </c>
      <c r="V75">
        <f t="shared" si="6"/>
        <v>0</v>
      </c>
      <c r="W75">
        <f t="shared" si="6"/>
        <v>0</v>
      </c>
      <c r="X75">
        <f t="shared" si="6"/>
        <v>0</v>
      </c>
      <c r="Y75">
        <f t="shared" si="6"/>
        <v>0</v>
      </c>
      <c r="AA75">
        <f t="shared" si="9"/>
        <v>1</v>
      </c>
      <c r="AB75">
        <f t="shared" si="9"/>
        <v>1</v>
      </c>
      <c r="AC75">
        <f t="shared" si="9"/>
        <v>1</v>
      </c>
      <c r="AD75">
        <f t="shared" si="9"/>
        <v>1</v>
      </c>
      <c r="AE75">
        <f t="shared" si="9"/>
        <v>1</v>
      </c>
      <c r="AF75">
        <f t="shared" si="8"/>
        <v>1</v>
      </c>
      <c r="AG75">
        <f t="shared" si="8"/>
        <v>1</v>
      </c>
      <c r="AH75">
        <f t="shared" si="8"/>
        <v>1</v>
      </c>
      <c r="AI75">
        <f t="shared" si="8"/>
        <v>1</v>
      </c>
      <c r="AJ75">
        <f t="shared" si="8"/>
        <v>1</v>
      </c>
    </row>
    <row r="76" spans="1:36" ht="15.5" x14ac:dyDescent="0.35">
      <c r="A76" s="49" t="s">
        <v>89</v>
      </c>
      <c r="B76" s="25">
        <f>PIF!AJ76</f>
        <v>1</v>
      </c>
      <c r="C76">
        <f>PIF!AN76</f>
        <v>0</v>
      </c>
      <c r="D76" s="47">
        <f>Prev!B74</f>
        <v>0.55257011488526087</v>
      </c>
      <c r="E76" s="47">
        <f>Prev!E74</f>
        <v>0.5371883269257145</v>
      </c>
      <c r="F76" s="47">
        <f>Prev!H74</f>
        <v>0.52635519272563835</v>
      </c>
      <c r="G76" s="47">
        <f>Prev!K74</f>
        <v>0.51122773494718321</v>
      </c>
      <c r="H76" s="47">
        <f>Prev!N74</f>
        <v>0.49593404628811077</v>
      </c>
      <c r="I76" s="47">
        <f>Prev!Q74</f>
        <v>0.48049391988852264</v>
      </c>
      <c r="J76" s="47">
        <f>Prev!T74</f>
        <v>0.46492861506572014</v>
      </c>
      <c r="K76" s="47">
        <f>Prev!W74</f>
        <v>0.44926081265609041</v>
      </c>
      <c r="L76" s="47">
        <f>Prev!Z74</f>
        <v>0.43351455413496465</v>
      </c>
      <c r="M76" s="47">
        <f>Prev!AC74</f>
        <v>0.4177151638339151</v>
      </c>
      <c r="P76">
        <f t="shared" si="7"/>
        <v>0</v>
      </c>
      <c r="Q76">
        <f t="shared" si="7"/>
        <v>0</v>
      </c>
      <c r="R76">
        <f t="shared" si="7"/>
        <v>0</v>
      </c>
      <c r="S76">
        <f t="shared" si="7"/>
        <v>0</v>
      </c>
      <c r="T76">
        <f t="shared" si="7"/>
        <v>0</v>
      </c>
      <c r="U76">
        <f t="shared" si="6"/>
        <v>0</v>
      </c>
      <c r="V76">
        <f t="shared" si="6"/>
        <v>0</v>
      </c>
      <c r="W76">
        <f t="shared" si="6"/>
        <v>0</v>
      </c>
      <c r="X76">
        <f t="shared" si="6"/>
        <v>0</v>
      </c>
      <c r="Y76">
        <f t="shared" si="6"/>
        <v>0</v>
      </c>
      <c r="AA76">
        <f t="shared" si="9"/>
        <v>1</v>
      </c>
      <c r="AB76">
        <f t="shared" si="9"/>
        <v>1</v>
      </c>
      <c r="AC76">
        <f t="shared" si="9"/>
        <v>1</v>
      </c>
      <c r="AD76">
        <f t="shared" si="9"/>
        <v>1</v>
      </c>
      <c r="AE76">
        <f t="shared" si="9"/>
        <v>1</v>
      </c>
      <c r="AF76">
        <f t="shared" si="8"/>
        <v>1</v>
      </c>
      <c r="AG76">
        <f t="shared" si="8"/>
        <v>1</v>
      </c>
      <c r="AH76">
        <f t="shared" si="8"/>
        <v>1</v>
      </c>
      <c r="AI76">
        <f t="shared" si="8"/>
        <v>1</v>
      </c>
      <c r="AJ76">
        <f t="shared" si="8"/>
        <v>1</v>
      </c>
    </row>
    <row r="77" spans="1:36" ht="15.5" x14ac:dyDescent="0.35">
      <c r="A77" s="49" t="s">
        <v>90</v>
      </c>
      <c r="B77" s="25">
        <f>PIF!AJ77</f>
        <v>1</v>
      </c>
      <c r="C77">
        <f>PIF!AN77</f>
        <v>0</v>
      </c>
      <c r="D77" s="47">
        <f>Prev!B75</f>
        <v>0.5525701148852612</v>
      </c>
      <c r="E77" s="47">
        <f>Prev!E75</f>
        <v>0.53718832692571461</v>
      </c>
      <c r="F77" s="47">
        <f>Prev!H75</f>
        <v>0.52635519272563902</v>
      </c>
      <c r="G77" s="47">
        <f>Prev!K75</f>
        <v>0.51122773494718343</v>
      </c>
      <c r="H77" s="47">
        <f>Prev!N75</f>
        <v>0.49593404628811077</v>
      </c>
      <c r="I77" s="47">
        <f>Prev!Q75</f>
        <v>0.4804939198885228</v>
      </c>
      <c r="J77" s="47">
        <f>Prev!T75</f>
        <v>0.4649286150657202</v>
      </c>
      <c r="K77" s="47">
        <f>Prev!W75</f>
        <v>0.44926081265608991</v>
      </c>
      <c r="L77" s="47">
        <f>Prev!Z75</f>
        <v>0.43351455413496454</v>
      </c>
      <c r="M77" s="47">
        <f>Prev!AC75</f>
        <v>0.41771516383391494</v>
      </c>
      <c r="P77">
        <f t="shared" si="7"/>
        <v>0</v>
      </c>
      <c r="Q77">
        <f t="shared" si="7"/>
        <v>0</v>
      </c>
      <c r="R77">
        <f t="shared" si="7"/>
        <v>0</v>
      </c>
      <c r="S77">
        <f t="shared" si="7"/>
        <v>0</v>
      </c>
      <c r="T77">
        <f t="shared" si="7"/>
        <v>0</v>
      </c>
      <c r="U77">
        <f t="shared" si="6"/>
        <v>0</v>
      </c>
      <c r="V77">
        <f t="shared" si="6"/>
        <v>0</v>
      </c>
      <c r="W77">
        <f t="shared" si="6"/>
        <v>0</v>
      </c>
      <c r="X77">
        <f t="shared" si="6"/>
        <v>0</v>
      </c>
      <c r="Y77">
        <f t="shared" si="6"/>
        <v>0</v>
      </c>
      <c r="AA77">
        <f t="shared" si="9"/>
        <v>1</v>
      </c>
      <c r="AB77">
        <f t="shared" si="9"/>
        <v>1</v>
      </c>
      <c r="AC77">
        <f t="shared" si="9"/>
        <v>1</v>
      </c>
      <c r="AD77">
        <f t="shared" si="9"/>
        <v>1</v>
      </c>
      <c r="AE77">
        <f t="shared" si="9"/>
        <v>1</v>
      </c>
      <c r="AF77">
        <f t="shared" si="8"/>
        <v>1</v>
      </c>
      <c r="AG77">
        <f t="shared" si="8"/>
        <v>1</v>
      </c>
      <c r="AH77">
        <f t="shared" si="8"/>
        <v>1</v>
      </c>
      <c r="AI77">
        <f t="shared" si="8"/>
        <v>1</v>
      </c>
      <c r="AJ77">
        <f t="shared" si="8"/>
        <v>1</v>
      </c>
    </row>
    <row r="78" spans="1:36" ht="15.5" x14ac:dyDescent="0.35">
      <c r="A78" s="49" t="s">
        <v>91</v>
      </c>
      <c r="B78" s="25">
        <f>PIF!AJ78</f>
        <v>1</v>
      </c>
      <c r="C78">
        <f>PIF!AN78</f>
        <v>0</v>
      </c>
      <c r="D78" s="47">
        <f>Prev!B76</f>
        <v>0.55257011488526064</v>
      </c>
      <c r="E78" s="47">
        <f>Prev!E76</f>
        <v>0.5371883269257145</v>
      </c>
      <c r="F78" s="47">
        <f>Prev!H76</f>
        <v>0.52635519272563835</v>
      </c>
      <c r="G78" s="47">
        <f>Prev!K76</f>
        <v>0.5112277349471831</v>
      </c>
      <c r="H78" s="47">
        <f>Prev!N76</f>
        <v>0.49593404628811089</v>
      </c>
      <c r="I78" s="47">
        <f>Prev!Q76</f>
        <v>0.48049391988852286</v>
      </c>
      <c r="J78" s="47">
        <f>Prev!T76</f>
        <v>0.4649286150657202</v>
      </c>
      <c r="K78" s="47">
        <f>Prev!W76</f>
        <v>0.44926081265609036</v>
      </c>
      <c r="L78" s="47">
        <f>Prev!Z76</f>
        <v>0.43351455413496437</v>
      </c>
      <c r="M78" s="47">
        <f>Prev!AC76</f>
        <v>0.41771516383391522</v>
      </c>
      <c r="P78">
        <f t="shared" si="7"/>
        <v>0</v>
      </c>
      <c r="Q78">
        <f t="shared" si="7"/>
        <v>0</v>
      </c>
      <c r="R78">
        <f t="shared" si="7"/>
        <v>0</v>
      </c>
      <c r="S78">
        <f t="shared" si="7"/>
        <v>0</v>
      </c>
      <c r="T78">
        <f t="shared" si="7"/>
        <v>0</v>
      </c>
      <c r="U78">
        <f t="shared" si="6"/>
        <v>0</v>
      </c>
      <c r="V78">
        <f t="shared" si="6"/>
        <v>0</v>
      </c>
      <c r="W78">
        <f t="shared" si="6"/>
        <v>0</v>
      </c>
      <c r="X78">
        <f t="shared" si="6"/>
        <v>0</v>
      </c>
      <c r="Y78">
        <f t="shared" si="6"/>
        <v>0</v>
      </c>
      <c r="AA78">
        <f t="shared" si="9"/>
        <v>1</v>
      </c>
      <c r="AB78">
        <f t="shared" si="9"/>
        <v>1</v>
      </c>
      <c r="AC78">
        <f t="shared" si="9"/>
        <v>1</v>
      </c>
      <c r="AD78">
        <f t="shared" si="9"/>
        <v>1</v>
      </c>
      <c r="AE78">
        <f t="shared" si="9"/>
        <v>1</v>
      </c>
      <c r="AF78">
        <f t="shared" si="8"/>
        <v>1</v>
      </c>
      <c r="AG78">
        <f t="shared" si="8"/>
        <v>1</v>
      </c>
      <c r="AH78">
        <f t="shared" si="8"/>
        <v>1</v>
      </c>
      <c r="AI78">
        <f t="shared" si="8"/>
        <v>1</v>
      </c>
      <c r="AJ78">
        <f t="shared" si="8"/>
        <v>1</v>
      </c>
    </row>
    <row r="79" spans="1:36" ht="15.5" x14ac:dyDescent="0.35">
      <c r="A79" s="49" t="s">
        <v>92</v>
      </c>
      <c r="B79" s="25">
        <f>PIF!AJ79</f>
        <v>1</v>
      </c>
      <c r="C79">
        <f>PIF!AN79</f>
        <v>0</v>
      </c>
      <c r="D79" s="47">
        <f>Prev!B77</f>
        <v>0.55257011488526087</v>
      </c>
      <c r="E79" s="47">
        <f>Prev!E77</f>
        <v>0.53718832692571472</v>
      </c>
      <c r="F79" s="47">
        <f>Prev!H77</f>
        <v>0.5263551927256388</v>
      </c>
      <c r="G79" s="47">
        <f>Prev!K77</f>
        <v>0.5112277349471831</v>
      </c>
      <c r="H79" s="47">
        <f>Prev!N77</f>
        <v>0.49593404628811066</v>
      </c>
      <c r="I79" s="47">
        <f>Prev!Q77</f>
        <v>0.48049391988852264</v>
      </c>
      <c r="J79" s="47">
        <f>Prev!T77</f>
        <v>0.46492861506572014</v>
      </c>
      <c r="K79" s="47">
        <f>Prev!W77</f>
        <v>0.44926081265609036</v>
      </c>
      <c r="L79" s="47">
        <f>Prev!Z77</f>
        <v>0.43351455413496437</v>
      </c>
      <c r="M79" s="47">
        <f>Prev!AC77</f>
        <v>0.4177151638339151</v>
      </c>
      <c r="P79">
        <f t="shared" si="7"/>
        <v>0</v>
      </c>
      <c r="Q79">
        <f t="shared" si="7"/>
        <v>0</v>
      </c>
      <c r="R79">
        <f t="shared" si="7"/>
        <v>0</v>
      </c>
      <c r="S79">
        <f t="shared" si="7"/>
        <v>0</v>
      </c>
      <c r="T79">
        <f t="shared" si="7"/>
        <v>0</v>
      </c>
      <c r="U79">
        <f t="shared" si="6"/>
        <v>0</v>
      </c>
      <c r="V79">
        <f t="shared" si="6"/>
        <v>0</v>
      </c>
      <c r="W79">
        <f t="shared" si="6"/>
        <v>0</v>
      </c>
      <c r="X79">
        <f t="shared" si="6"/>
        <v>0</v>
      </c>
      <c r="Y79">
        <f t="shared" si="6"/>
        <v>0</v>
      </c>
      <c r="AA79">
        <f t="shared" si="9"/>
        <v>1</v>
      </c>
      <c r="AB79">
        <f t="shared" si="9"/>
        <v>1</v>
      </c>
      <c r="AC79">
        <f t="shared" si="9"/>
        <v>1</v>
      </c>
      <c r="AD79">
        <f t="shared" si="9"/>
        <v>1</v>
      </c>
      <c r="AE79">
        <f t="shared" si="9"/>
        <v>1</v>
      </c>
      <c r="AF79">
        <f t="shared" si="8"/>
        <v>1</v>
      </c>
      <c r="AG79">
        <f t="shared" si="8"/>
        <v>1</v>
      </c>
      <c r="AH79">
        <f t="shared" si="8"/>
        <v>1</v>
      </c>
      <c r="AI79">
        <f t="shared" si="8"/>
        <v>1</v>
      </c>
      <c r="AJ79">
        <f t="shared" si="8"/>
        <v>1</v>
      </c>
    </row>
    <row r="80" spans="1:36" ht="15.5" x14ac:dyDescent="0.35">
      <c r="A80" s="49" t="s">
        <v>93</v>
      </c>
      <c r="B80" s="25">
        <f>PIF!AJ80</f>
        <v>1</v>
      </c>
      <c r="C80">
        <f>PIF!AN80</f>
        <v>0</v>
      </c>
      <c r="D80" s="47">
        <f>Prev!B78</f>
        <v>0.55257011488526087</v>
      </c>
      <c r="E80" s="47">
        <f>Prev!E78</f>
        <v>0.53718832692571483</v>
      </c>
      <c r="F80" s="47">
        <f>Prev!H78</f>
        <v>0.52635519272563869</v>
      </c>
      <c r="G80" s="47">
        <f>Prev!K78</f>
        <v>0.51122773494718343</v>
      </c>
      <c r="H80" s="47">
        <f>Prev!N78</f>
        <v>0.49593404628811089</v>
      </c>
      <c r="I80" s="47">
        <f>Prev!Q78</f>
        <v>0.4804939198885228</v>
      </c>
      <c r="J80" s="47">
        <f>Prev!T78</f>
        <v>0.46492861506572031</v>
      </c>
      <c r="K80" s="47">
        <f>Prev!W78</f>
        <v>0.44926081265609058</v>
      </c>
      <c r="L80" s="47">
        <f>Prev!Z78</f>
        <v>0.43351455413496454</v>
      </c>
      <c r="M80" s="47">
        <f>Prev!AC78</f>
        <v>0.41771516383391499</v>
      </c>
      <c r="P80">
        <f t="shared" si="7"/>
        <v>0</v>
      </c>
      <c r="Q80">
        <f t="shared" si="7"/>
        <v>0</v>
      </c>
      <c r="R80">
        <f t="shared" si="7"/>
        <v>0</v>
      </c>
      <c r="S80">
        <f t="shared" si="7"/>
        <v>0</v>
      </c>
      <c r="T80">
        <f t="shared" si="7"/>
        <v>0</v>
      </c>
      <c r="U80">
        <f t="shared" si="6"/>
        <v>0</v>
      </c>
      <c r="V80">
        <f t="shared" si="6"/>
        <v>0</v>
      </c>
      <c r="W80">
        <f t="shared" si="6"/>
        <v>0</v>
      </c>
      <c r="X80">
        <f t="shared" si="6"/>
        <v>0</v>
      </c>
      <c r="Y80">
        <f t="shared" si="6"/>
        <v>0</v>
      </c>
      <c r="AA80">
        <f t="shared" si="9"/>
        <v>1</v>
      </c>
      <c r="AB80">
        <f t="shared" si="9"/>
        <v>1</v>
      </c>
      <c r="AC80">
        <f t="shared" si="9"/>
        <v>1</v>
      </c>
      <c r="AD80">
        <f t="shared" si="9"/>
        <v>1</v>
      </c>
      <c r="AE80">
        <f t="shared" si="9"/>
        <v>1</v>
      </c>
      <c r="AF80">
        <f t="shared" si="8"/>
        <v>1</v>
      </c>
      <c r="AG80">
        <f t="shared" si="8"/>
        <v>1</v>
      </c>
      <c r="AH80">
        <f t="shared" si="8"/>
        <v>1</v>
      </c>
      <c r="AI80">
        <f t="shared" si="8"/>
        <v>1</v>
      </c>
      <c r="AJ80">
        <f t="shared" si="8"/>
        <v>1</v>
      </c>
    </row>
    <row r="81" spans="1:36" ht="15.5" x14ac:dyDescent="0.35">
      <c r="A81" s="49" t="s">
        <v>94</v>
      </c>
      <c r="B81" s="25">
        <f>PIF!AJ81</f>
        <v>1</v>
      </c>
      <c r="C81">
        <f>PIF!AN81</f>
        <v>0</v>
      </c>
      <c r="D81" s="47">
        <f>Prev!B79</f>
        <v>0.55257011488526087</v>
      </c>
      <c r="E81" s="47">
        <f>Prev!E79</f>
        <v>0.53718832692571472</v>
      </c>
      <c r="F81" s="47">
        <f>Prev!H79</f>
        <v>0.52635519272563835</v>
      </c>
      <c r="G81" s="47">
        <f>Prev!K79</f>
        <v>0.51122773494718332</v>
      </c>
      <c r="H81" s="47">
        <f>Prev!N79</f>
        <v>0.49593404628811077</v>
      </c>
      <c r="I81" s="47">
        <f>Prev!Q79</f>
        <v>0.48049391988852264</v>
      </c>
      <c r="J81" s="47">
        <f>Prev!T79</f>
        <v>0.4649286150657202</v>
      </c>
      <c r="K81" s="47">
        <f>Prev!W79</f>
        <v>0.44926081265609036</v>
      </c>
      <c r="L81" s="47">
        <f>Prev!Z79</f>
        <v>0.43351455413496454</v>
      </c>
      <c r="M81" s="47">
        <f>Prev!AC79</f>
        <v>0.41771516383391505</v>
      </c>
      <c r="P81">
        <f t="shared" si="7"/>
        <v>0</v>
      </c>
      <c r="Q81">
        <f t="shared" si="7"/>
        <v>0</v>
      </c>
      <c r="R81">
        <f t="shared" si="7"/>
        <v>0</v>
      </c>
      <c r="S81">
        <f t="shared" si="7"/>
        <v>0</v>
      </c>
      <c r="T81">
        <f t="shared" si="7"/>
        <v>0</v>
      </c>
      <c r="U81">
        <f t="shared" si="6"/>
        <v>0</v>
      </c>
      <c r="V81">
        <f t="shared" si="6"/>
        <v>0</v>
      </c>
      <c r="W81">
        <f t="shared" si="6"/>
        <v>0</v>
      </c>
      <c r="X81">
        <f t="shared" si="6"/>
        <v>0</v>
      </c>
      <c r="Y81">
        <f t="shared" si="6"/>
        <v>0</v>
      </c>
      <c r="AA81">
        <f t="shared" si="9"/>
        <v>1</v>
      </c>
      <c r="AB81">
        <f t="shared" si="9"/>
        <v>1</v>
      </c>
      <c r="AC81">
        <f t="shared" si="9"/>
        <v>1</v>
      </c>
      <c r="AD81">
        <f t="shared" si="9"/>
        <v>1</v>
      </c>
      <c r="AE81">
        <f t="shared" si="9"/>
        <v>1</v>
      </c>
      <c r="AF81">
        <f t="shared" si="8"/>
        <v>1</v>
      </c>
      <c r="AG81">
        <f t="shared" si="8"/>
        <v>1</v>
      </c>
      <c r="AH81">
        <f t="shared" si="8"/>
        <v>1</v>
      </c>
      <c r="AI81">
        <f t="shared" si="8"/>
        <v>1</v>
      </c>
      <c r="AJ81">
        <f t="shared" si="8"/>
        <v>1</v>
      </c>
    </row>
    <row r="82" spans="1:36" ht="15.5" x14ac:dyDescent="0.35">
      <c r="A82" s="49" t="s">
        <v>95</v>
      </c>
      <c r="B82" s="25">
        <f>PIF!AJ82</f>
        <v>1</v>
      </c>
      <c r="C82">
        <f>PIF!AN82</f>
        <v>0</v>
      </c>
      <c r="D82" s="47">
        <f>Prev!B80</f>
        <v>0.55257011488526087</v>
      </c>
      <c r="E82" s="47">
        <f>Prev!E80</f>
        <v>0.53718832692571483</v>
      </c>
      <c r="F82" s="47">
        <f>Prev!H80</f>
        <v>0.52635519272563869</v>
      </c>
      <c r="G82" s="47">
        <f>Prev!K80</f>
        <v>0.51122773494718343</v>
      </c>
      <c r="H82" s="47">
        <f>Prev!N80</f>
        <v>0.495934046288111</v>
      </c>
      <c r="I82" s="47">
        <f>Prev!Q80</f>
        <v>0.48049391988852269</v>
      </c>
      <c r="J82" s="47">
        <f>Prev!T80</f>
        <v>0.46492861506572036</v>
      </c>
      <c r="K82" s="47">
        <f>Prev!W80</f>
        <v>0.44926081265609019</v>
      </c>
      <c r="L82" s="47">
        <f>Prev!Z80</f>
        <v>0.43351455413496454</v>
      </c>
      <c r="M82" s="47">
        <f>Prev!AC80</f>
        <v>0.4177151638339151</v>
      </c>
      <c r="P82">
        <f t="shared" si="7"/>
        <v>0</v>
      </c>
      <c r="Q82">
        <f t="shared" si="7"/>
        <v>0</v>
      </c>
      <c r="R82">
        <f t="shared" si="7"/>
        <v>0</v>
      </c>
      <c r="S82">
        <f t="shared" si="7"/>
        <v>0</v>
      </c>
      <c r="T82">
        <f t="shared" si="7"/>
        <v>0</v>
      </c>
      <c r="U82">
        <f t="shared" si="6"/>
        <v>0</v>
      </c>
      <c r="V82">
        <f t="shared" si="6"/>
        <v>0</v>
      </c>
      <c r="W82">
        <f t="shared" si="6"/>
        <v>0</v>
      </c>
      <c r="X82">
        <f t="shared" si="6"/>
        <v>0</v>
      </c>
      <c r="Y82">
        <f t="shared" si="6"/>
        <v>0</v>
      </c>
      <c r="AA82">
        <f t="shared" si="9"/>
        <v>1</v>
      </c>
      <c r="AB82">
        <f t="shared" si="9"/>
        <v>1</v>
      </c>
      <c r="AC82">
        <f t="shared" si="9"/>
        <v>1</v>
      </c>
      <c r="AD82">
        <f t="shared" si="9"/>
        <v>1</v>
      </c>
      <c r="AE82">
        <f t="shared" si="9"/>
        <v>1</v>
      </c>
      <c r="AF82">
        <f t="shared" si="8"/>
        <v>1</v>
      </c>
      <c r="AG82">
        <f t="shared" si="8"/>
        <v>1</v>
      </c>
      <c r="AH82">
        <f t="shared" si="8"/>
        <v>1</v>
      </c>
      <c r="AI82">
        <f t="shared" si="8"/>
        <v>1</v>
      </c>
      <c r="AJ82">
        <f t="shared" si="8"/>
        <v>1</v>
      </c>
    </row>
    <row r="83" spans="1:36" ht="15.5" x14ac:dyDescent="0.35">
      <c r="A83" s="49" t="s">
        <v>96</v>
      </c>
      <c r="B83" s="25">
        <f>PIF!AJ83</f>
        <v>1</v>
      </c>
      <c r="C83">
        <f>PIF!AN83</f>
        <v>0</v>
      </c>
      <c r="D83" s="47">
        <f>Prev!B81</f>
        <v>0.55257011488526053</v>
      </c>
      <c r="E83" s="47">
        <f>Prev!E81</f>
        <v>0.53718832692571483</v>
      </c>
      <c r="F83" s="47">
        <f>Prev!H81</f>
        <v>0.52635519272563869</v>
      </c>
      <c r="G83" s="47">
        <f>Prev!K81</f>
        <v>0.51122773494718332</v>
      </c>
      <c r="H83" s="47">
        <f>Prev!N81</f>
        <v>0.495934046288111</v>
      </c>
      <c r="I83" s="47">
        <f>Prev!Q81</f>
        <v>0.48049391988852275</v>
      </c>
      <c r="J83" s="47">
        <f>Prev!T81</f>
        <v>0.46492861506572036</v>
      </c>
      <c r="K83" s="47">
        <f>Prev!W81</f>
        <v>0.44926081265609019</v>
      </c>
      <c r="L83" s="47">
        <f>Prev!Z81</f>
        <v>0.43351455413496437</v>
      </c>
      <c r="M83" s="47">
        <f>Prev!AC81</f>
        <v>0.41771516383391527</v>
      </c>
      <c r="P83">
        <f t="shared" si="7"/>
        <v>0</v>
      </c>
      <c r="Q83">
        <f t="shared" si="7"/>
        <v>0</v>
      </c>
      <c r="R83">
        <f t="shared" si="7"/>
        <v>0</v>
      </c>
      <c r="S83">
        <f t="shared" si="7"/>
        <v>0</v>
      </c>
      <c r="T83">
        <f t="shared" si="7"/>
        <v>0</v>
      </c>
      <c r="U83">
        <f t="shared" si="6"/>
        <v>0</v>
      </c>
      <c r="V83">
        <f t="shared" si="6"/>
        <v>0</v>
      </c>
      <c r="W83">
        <f t="shared" si="6"/>
        <v>0</v>
      </c>
      <c r="X83">
        <f t="shared" si="6"/>
        <v>0</v>
      </c>
      <c r="Y83">
        <f t="shared" si="6"/>
        <v>0</v>
      </c>
      <c r="AA83">
        <f t="shared" si="9"/>
        <v>1</v>
      </c>
      <c r="AB83">
        <f t="shared" si="9"/>
        <v>1</v>
      </c>
      <c r="AC83">
        <f t="shared" si="9"/>
        <v>1</v>
      </c>
      <c r="AD83">
        <f t="shared" si="9"/>
        <v>1</v>
      </c>
      <c r="AE83">
        <f t="shared" si="9"/>
        <v>1</v>
      </c>
      <c r="AF83">
        <f t="shared" si="8"/>
        <v>1</v>
      </c>
      <c r="AG83">
        <f t="shared" si="8"/>
        <v>1</v>
      </c>
      <c r="AH83">
        <f t="shared" si="8"/>
        <v>1</v>
      </c>
      <c r="AI83">
        <f t="shared" si="8"/>
        <v>1</v>
      </c>
      <c r="AJ83">
        <f t="shared" si="8"/>
        <v>1</v>
      </c>
    </row>
    <row r="84" spans="1:36" ht="15.5" x14ac:dyDescent="0.35">
      <c r="A84" s="49" t="s">
        <v>97</v>
      </c>
      <c r="B84" s="25">
        <f>PIF!AJ84</f>
        <v>1</v>
      </c>
      <c r="C84">
        <f>PIF!AN84</f>
        <v>0</v>
      </c>
      <c r="D84" s="47">
        <f>Prev!B82</f>
        <v>0.55257011488526087</v>
      </c>
      <c r="E84" s="47">
        <f>Prev!E82</f>
        <v>0.53718832692571483</v>
      </c>
      <c r="F84" s="47">
        <f>Prev!H82</f>
        <v>0.52635519272563869</v>
      </c>
      <c r="G84" s="47">
        <f>Prev!K82</f>
        <v>0.51122773494718343</v>
      </c>
      <c r="H84" s="47">
        <f>Prev!N82</f>
        <v>0.495934046288111</v>
      </c>
      <c r="I84" s="47">
        <f>Prev!Q82</f>
        <v>0.48049391988852269</v>
      </c>
      <c r="J84" s="47">
        <f>Prev!T82</f>
        <v>0.46492861506572036</v>
      </c>
      <c r="K84" s="47">
        <f>Prev!W82</f>
        <v>0.44926081265609019</v>
      </c>
      <c r="L84" s="47">
        <f>Prev!Z82</f>
        <v>0.43351455413496454</v>
      </c>
      <c r="M84" s="47">
        <f>Prev!AC82</f>
        <v>0.4177151638339151</v>
      </c>
      <c r="P84">
        <f t="shared" si="7"/>
        <v>0</v>
      </c>
      <c r="Q84">
        <f t="shared" si="7"/>
        <v>0</v>
      </c>
      <c r="R84">
        <f t="shared" si="7"/>
        <v>0</v>
      </c>
      <c r="S84">
        <f t="shared" si="7"/>
        <v>0</v>
      </c>
      <c r="T84">
        <f t="shared" si="7"/>
        <v>0</v>
      </c>
      <c r="U84">
        <f t="shared" si="6"/>
        <v>0</v>
      </c>
      <c r="V84">
        <f t="shared" si="6"/>
        <v>0</v>
      </c>
      <c r="W84">
        <f t="shared" si="6"/>
        <v>0</v>
      </c>
      <c r="X84">
        <f t="shared" si="6"/>
        <v>0</v>
      </c>
      <c r="Y84">
        <f t="shared" si="6"/>
        <v>0</v>
      </c>
      <c r="AA84">
        <f t="shared" si="9"/>
        <v>1</v>
      </c>
      <c r="AB84">
        <f t="shared" si="9"/>
        <v>1</v>
      </c>
      <c r="AC84">
        <f t="shared" si="9"/>
        <v>1</v>
      </c>
      <c r="AD84">
        <f t="shared" si="9"/>
        <v>1</v>
      </c>
      <c r="AE84">
        <f t="shared" si="9"/>
        <v>1</v>
      </c>
      <c r="AF84">
        <f t="shared" si="8"/>
        <v>1</v>
      </c>
      <c r="AG84">
        <f t="shared" si="8"/>
        <v>1</v>
      </c>
      <c r="AH84">
        <f t="shared" si="8"/>
        <v>1</v>
      </c>
      <c r="AI84">
        <f t="shared" si="8"/>
        <v>1</v>
      </c>
      <c r="AJ84">
        <f t="shared" si="8"/>
        <v>1</v>
      </c>
    </row>
    <row r="85" spans="1:36" ht="15.5" x14ac:dyDescent="0.35">
      <c r="A85" s="49" t="s">
        <v>98</v>
      </c>
      <c r="B85" s="25">
        <f>PIF!AJ85</f>
        <v>1</v>
      </c>
      <c r="C85">
        <f>PIF!AN85</f>
        <v>0</v>
      </c>
      <c r="D85" s="47">
        <f>Prev!B83</f>
        <v>0.55257011488526087</v>
      </c>
      <c r="E85" s="47">
        <f>Prev!E83</f>
        <v>0.53718832692571483</v>
      </c>
      <c r="F85" s="47">
        <f>Prev!H83</f>
        <v>0.52635519272563869</v>
      </c>
      <c r="G85" s="47">
        <f>Prev!K83</f>
        <v>0.51122773494718343</v>
      </c>
      <c r="H85" s="47">
        <f>Prev!N83</f>
        <v>0.495934046288111</v>
      </c>
      <c r="I85" s="47">
        <f>Prev!Q83</f>
        <v>0.48049391988852269</v>
      </c>
      <c r="J85" s="47">
        <f>Prev!T83</f>
        <v>0.46492861506572036</v>
      </c>
      <c r="K85" s="47">
        <f>Prev!W83</f>
        <v>0.44926081265609019</v>
      </c>
      <c r="L85" s="47">
        <f>Prev!Z83</f>
        <v>0.43351455413496454</v>
      </c>
      <c r="M85" s="47">
        <f>Prev!AC83</f>
        <v>0.4177151638339151</v>
      </c>
      <c r="P85">
        <f t="shared" si="7"/>
        <v>0</v>
      </c>
      <c r="Q85">
        <f t="shared" si="7"/>
        <v>0</v>
      </c>
      <c r="R85">
        <f t="shared" si="7"/>
        <v>0</v>
      </c>
      <c r="S85">
        <f t="shared" si="7"/>
        <v>0</v>
      </c>
      <c r="T85">
        <f t="shared" si="7"/>
        <v>0</v>
      </c>
      <c r="U85">
        <f t="shared" si="6"/>
        <v>0</v>
      </c>
      <c r="V85">
        <f t="shared" si="6"/>
        <v>0</v>
      </c>
      <c r="W85">
        <f t="shared" si="6"/>
        <v>0</v>
      </c>
      <c r="X85">
        <f t="shared" si="6"/>
        <v>0</v>
      </c>
      <c r="Y85">
        <f t="shared" si="6"/>
        <v>0</v>
      </c>
      <c r="AA85">
        <f t="shared" si="9"/>
        <v>1</v>
      </c>
      <c r="AB85">
        <f t="shared" si="9"/>
        <v>1</v>
      </c>
      <c r="AC85">
        <f t="shared" si="9"/>
        <v>1</v>
      </c>
      <c r="AD85">
        <f t="shared" si="9"/>
        <v>1</v>
      </c>
      <c r="AE85">
        <f t="shared" si="9"/>
        <v>1</v>
      </c>
      <c r="AF85">
        <f t="shared" si="8"/>
        <v>1</v>
      </c>
      <c r="AG85">
        <f t="shared" si="8"/>
        <v>1</v>
      </c>
      <c r="AH85">
        <f t="shared" si="8"/>
        <v>1</v>
      </c>
      <c r="AI85">
        <f t="shared" si="8"/>
        <v>1</v>
      </c>
      <c r="AJ85">
        <f t="shared" si="8"/>
        <v>1</v>
      </c>
    </row>
    <row r="86" spans="1:36" ht="15.5" x14ac:dyDescent="0.35">
      <c r="A86" s="49" t="s">
        <v>99</v>
      </c>
      <c r="B86" s="25">
        <f>PIF!AJ86</f>
        <v>1</v>
      </c>
      <c r="C86">
        <f>PIF!AN86</f>
        <v>0</v>
      </c>
      <c r="D86" s="47">
        <f>Prev!B84</f>
        <v>0.55257011488526053</v>
      </c>
      <c r="E86" s="47">
        <f>Prev!E84</f>
        <v>0.53718832692571483</v>
      </c>
      <c r="F86" s="47">
        <f>Prev!H84</f>
        <v>0.52635519272563869</v>
      </c>
      <c r="G86" s="47">
        <f>Prev!K84</f>
        <v>0.51122773494718332</v>
      </c>
      <c r="H86" s="47">
        <f>Prev!N84</f>
        <v>0.495934046288111</v>
      </c>
      <c r="I86" s="47">
        <f>Prev!Q84</f>
        <v>0.48049391988852275</v>
      </c>
      <c r="J86" s="47">
        <f>Prev!T84</f>
        <v>0.46492861506572036</v>
      </c>
      <c r="K86" s="47">
        <f>Prev!W84</f>
        <v>0.44926081265609019</v>
      </c>
      <c r="L86" s="47">
        <f>Prev!Z84</f>
        <v>0.43351455413496437</v>
      </c>
      <c r="M86" s="47">
        <f>Prev!AC84</f>
        <v>0.41771516383391527</v>
      </c>
      <c r="P86">
        <f t="shared" si="7"/>
        <v>0</v>
      </c>
      <c r="Q86">
        <f t="shared" si="7"/>
        <v>0</v>
      </c>
      <c r="R86">
        <f t="shared" si="7"/>
        <v>0</v>
      </c>
      <c r="S86">
        <f t="shared" si="7"/>
        <v>0</v>
      </c>
      <c r="T86">
        <f t="shared" si="7"/>
        <v>0</v>
      </c>
      <c r="U86">
        <f t="shared" si="6"/>
        <v>0</v>
      </c>
      <c r="V86">
        <f t="shared" si="6"/>
        <v>0</v>
      </c>
      <c r="W86">
        <f t="shared" si="6"/>
        <v>0</v>
      </c>
      <c r="X86">
        <f t="shared" si="6"/>
        <v>0</v>
      </c>
      <c r="Y86">
        <f t="shared" si="6"/>
        <v>0</v>
      </c>
      <c r="AA86">
        <f t="shared" si="9"/>
        <v>1</v>
      </c>
      <c r="AB86">
        <f t="shared" si="9"/>
        <v>1</v>
      </c>
      <c r="AC86">
        <f t="shared" si="9"/>
        <v>1</v>
      </c>
      <c r="AD86">
        <f t="shared" si="9"/>
        <v>1</v>
      </c>
      <c r="AE86">
        <f t="shared" si="9"/>
        <v>1</v>
      </c>
      <c r="AF86">
        <f t="shared" si="8"/>
        <v>1</v>
      </c>
      <c r="AG86">
        <f t="shared" si="8"/>
        <v>1</v>
      </c>
      <c r="AH86">
        <f t="shared" si="8"/>
        <v>1</v>
      </c>
      <c r="AI86">
        <f t="shared" si="8"/>
        <v>1</v>
      </c>
      <c r="AJ86">
        <f t="shared" si="8"/>
        <v>1</v>
      </c>
    </row>
    <row r="87" spans="1:36" ht="15.5" x14ac:dyDescent="0.35">
      <c r="A87" s="49" t="s">
        <v>100</v>
      </c>
      <c r="B87" s="25">
        <f>PIF!AJ87</f>
        <v>1</v>
      </c>
      <c r="C87">
        <f>PIF!AN87</f>
        <v>0</v>
      </c>
      <c r="D87" s="47">
        <f>Prev!B85</f>
        <v>0.55257011488526087</v>
      </c>
      <c r="E87" s="47">
        <f>Prev!E85</f>
        <v>0.5371883269257145</v>
      </c>
      <c r="F87" s="47">
        <f>Prev!H85</f>
        <v>0.52635519272563835</v>
      </c>
      <c r="G87" s="47">
        <f>Prev!K85</f>
        <v>0.5112277349471831</v>
      </c>
      <c r="H87" s="47">
        <f>Prev!N85</f>
        <v>0.49593404628811077</v>
      </c>
      <c r="I87" s="47">
        <f>Prev!Q85</f>
        <v>0.48049391988852264</v>
      </c>
      <c r="J87" s="47">
        <f>Prev!T85</f>
        <v>0.46492861506572025</v>
      </c>
      <c r="K87" s="47">
        <f>Prev!W85</f>
        <v>0.44926081265609041</v>
      </c>
      <c r="L87" s="47">
        <f>Prev!Z85</f>
        <v>0.43351455413496454</v>
      </c>
      <c r="M87" s="47">
        <f>Prev!AC85</f>
        <v>0.41771516383391516</v>
      </c>
      <c r="P87">
        <f t="shared" si="7"/>
        <v>0</v>
      </c>
      <c r="Q87">
        <f t="shared" si="7"/>
        <v>0</v>
      </c>
      <c r="R87">
        <f t="shared" si="7"/>
        <v>0</v>
      </c>
      <c r="S87">
        <f t="shared" si="7"/>
        <v>0</v>
      </c>
      <c r="T87">
        <f t="shared" si="7"/>
        <v>0</v>
      </c>
      <c r="U87">
        <f t="shared" si="6"/>
        <v>0</v>
      </c>
      <c r="V87">
        <f t="shared" si="6"/>
        <v>0</v>
      </c>
      <c r="W87">
        <f t="shared" si="6"/>
        <v>0</v>
      </c>
      <c r="X87">
        <f t="shared" si="6"/>
        <v>0</v>
      </c>
      <c r="Y87">
        <f t="shared" si="6"/>
        <v>0</v>
      </c>
      <c r="AA87">
        <f t="shared" si="9"/>
        <v>1</v>
      </c>
      <c r="AB87">
        <f t="shared" si="9"/>
        <v>1</v>
      </c>
      <c r="AC87">
        <f t="shared" si="9"/>
        <v>1</v>
      </c>
      <c r="AD87">
        <f t="shared" si="9"/>
        <v>1</v>
      </c>
      <c r="AE87">
        <f t="shared" si="9"/>
        <v>1</v>
      </c>
      <c r="AF87">
        <f t="shared" si="8"/>
        <v>1</v>
      </c>
      <c r="AG87">
        <f t="shared" si="8"/>
        <v>1</v>
      </c>
      <c r="AH87">
        <f t="shared" si="8"/>
        <v>1</v>
      </c>
      <c r="AI87">
        <f t="shared" si="8"/>
        <v>1</v>
      </c>
      <c r="AJ87">
        <f t="shared" si="8"/>
        <v>1</v>
      </c>
    </row>
    <row r="88" spans="1:36" ht="15.5" x14ac:dyDescent="0.35">
      <c r="A88" s="49" t="s">
        <v>101</v>
      </c>
      <c r="B88" s="25">
        <f>PIF!AJ88</f>
        <v>1</v>
      </c>
      <c r="C88">
        <f>PIF!AN88</f>
        <v>0</v>
      </c>
      <c r="D88" s="47">
        <f>Prev!B86</f>
        <v>0.55257011488526087</v>
      </c>
      <c r="E88" s="47">
        <f>Prev!E86</f>
        <v>0.5371883269257145</v>
      </c>
      <c r="F88" s="47">
        <f>Prev!H86</f>
        <v>0.52635519272563835</v>
      </c>
      <c r="G88" s="47">
        <f>Prev!K86</f>
        <v>0.5112277349471831</v>
      </c>
      <c r="H88" s="47">
        <f>Prev!N86</f>
        <v>0.49593404628811077</v>
      </c>
      <c r="I88" s="47">
        <f>Prev!Q86</f>
        <v>0.48049391988852264</v>
      </c>
      <c r="J88" s="47">
        <f>Prev!T86</f>
        <v>0.46492861506572025</v>
      </c>
      <c r="K88" s="47">
        <f>Prev!W86</f>
        <v>0.44926081265609041</v>
      </c>
      <c r="L88" s="47">
        <f>Prev!Z86</f>
        <v>0.43351455413496454</v>
      </c>
      <c r="M88" s="47">
        <f>Prev!AC86</f>
        <v>0.41771516383391516</v>
      </c>
      <c r="P88">
        <f t="shared" si="7"/>
        <v>0</v>
      </c>
      <c r="Q88">
        <f t="shared" si="7"/>
        <v>0</v>
      </c>
      <c r="R88">
        <f t="shared" si="7"/>
        <v>0</v>
      </c>
      <c r="S88">
        <f t="shared" si="7"/>
        <v>0</v>
      </c>
      <c r="T88">
        <f t="shared" si="7"/>
        <v>0</v>
      </c>
      <c r="U88">
        <f t="shared" si="6"/>
        <v>0</v>
      </c>
      <c r="V88">
        <f t="shared" si="6"/>
        <v>0</v>
      </c>
      <c r="W88">
        <f t="shared" si="6"/>
        <v>0</v>
      </c>
      <c r="X88">
        <f t="shared" si="6"/>
        <v>0</v>
      </c>
      <c r="Y88">
        <f t="shared" si="6"/>
        <v>0</v>
      </c>
      <c r="AA88">
        <f t="shared" si="9"/>
        <v>1</v>
      </c>
      <c r="AB88">
        <f t="shared" si="9"/>
        <v>1</v>
      </c>
      <c r="AC88">
        <f t="shared" si="9"/>
        <v>1</v>
      </c>
      <c r="AD88">
        <f t="shared" si="9"/>
        <v>1</v>
      </c>
      <c r="AE88">
        <f t="shared" si="9"/>
        <v>1</v>
      </c>
      <c r="AF88">
        <f t="shared" si="8"/>
        <v>1</v>
      </c>
      <c r="AG88">
        <f t="shared" si="8"/>
        <v>1</v>
      </c>
      <c r="AH88">
        <f t="shared" si="8"/>
        <v>1</v>
      </c>
      <c r="AI88">
        <f t="shared" si="8"/>
        <v>1</v>
      </c>
      <c r="AJ88">
        <f t="shared" si="8"/>
        <v>1</v>
      </c>
    </row>
    <row r="89" spans="1:36" ht="15.5" x14ac:dyDescent="0.35">
      <c r="A89" s="49" t="s">
        <v>102</v>
      </c>
      <c r="B89" s="25">
        <f>PIF!AJ89</f>
        <v>1</v>
      </c>
      <c r="C89">
        <f>PIF!AN89</f>
        <v>0</v>
      </c>
      <c r="D89" s="47">
        <f>Prev!B87</f>
        <v>0.5525701148852612</v>
      </c>
      <c r="E89" s="47">
        <f>Prev!E87</f>
        <v>0.53718832692571483</v>
      </c>
      <c r="F89" s="47">
        <f>Prev!H87</f>
        <v>0.5263551927256388</v>
      </c>
      <c r="G89" s="47">
        <f>Prev!K87</f>
        <v>0.51122773494718343</v>
      </c>
      <c r="H89" s="47">
        <f>Prev!N87</f>
        <v>0.49593404628811066</v>
      </c>
      <c r="I89" s="47">
        <f>Prev!Q87</f>
        <v>0.4804939198885228</v>
      </c>
      <c r="J89" s="47">
        <f>Prev!T87</f>
        <v>0.4649286150657202</v>
      </c>
      <c r="K89" s="47">
        <f>Prev!W87</f>
        <v>0.44926081265609041</v>
      </c>
      <c r="L89" s="47">
        <f>Prev!Z87</f>
        <v>0.43351455413496459</v>
      </c>
      <c r="M89" s="47">
        <f>Prev!AC87</f>
        <v>0.41771516383391516</v>
      </c>
      <c r="P89">
        <f t="shared" si="7"/>
        <v>0</v>
      </c>
      <c r="Q89">
        <f t="shared" si="7"/>
        <v>0</v>
      </c>
      <c r="R89">
        <f t="shared" si="7"/>
        <v>0</v>
      </c>
      <c r="S89">
        <f t="shared" si="7"/>
        <v>0</v>
      </c>
      <c r="T89">
        <f t="shared" si="7"/>
        <v>0</v>
      </c>
      <c r="U89">
        <f t="shared" si="6"/>
        <v>0</v>
      </c>
      <c r="V89">
        <f t="shared" si="6"/>
        <v>0</v>
      </c>
      <c r="W89">
        <f t="shared" si="6"/>
        <v>0</v>
      </c>
      <c r="X89">
        <f t="shared" si="6"/>
        <v>0</v>
      </c>
      <c r="Y89">
        <f t="shared" si="6"/>
        <v>0</v>
      </c>
      <c r="AA89">
        <f t="shared" si="9"/>
        <v>1</v>
      </c>
      <c r="AB89">
        <f t="shared" si="9"/>
        <v>1</v>
      </c>
      <c r="AC89">
        <f t="shared" si="9"/>
        <v>1</v>
      </c>
      <c r="AD89">
        <f t="shared" si="9"/>
        <v>1</v>
      </c>
      <c r="AE89">
        <f t="shared" si="9"/>
        <v>1</v>
      </c>
      <c r="AF89">
        <f t="shared" si="8"/>
        <v>1</v>
      </c>
      <c r="AG89">
        <f t="shared" si="8"/>
        <v>1</v>
      </c>
      <c r="AH89">
        <f t="shared" si="8"/>
        <v>1</v>
      </c>
      <c r="AI89">
        <f t="shared" si="8"/>
        <v>1</v>
      </c>
      <c r="AJ89">
        <f t="shared" si="8"/>
        <v>1</v>
      </c>
    </row>
    <row r="90" spans="1:36" ht="15.5" x14ac:dyDescent="0.35">
      <c r="A90" s="49" t="s">
        <v>103</v>
      </c>
      <c r="B90" s="25">
        <f>PIF!AJ90</f>
        <v>1</v>
      </c>
      <c r="C90">
        <f>PIF!AN90</f>
        <v>0</v>
      </c>
      <c r="D90" s="47">
        <f>Prev!B88</f>
        <v>0.5525701148852612</v>
      </c>
      <c r="E90" s="47">
        <f>Prev!E88</f>
        <v>0.53718832692571483</v>
      </c>
      <c r="F90" s="47">
        <f>Prev!H88</f>
        <v>0.5263551927256388</v>
      </c>
      <c r="G90" s="47">
        <f>Prev!K88</f>
        <v>0.51122773494718343</v>
      </c>
      <c r="H90" s="47">
        <f>Prev!N88</f>
        <v>0.49593404628811066</v>
      </c>
      <c r="I90" s="47">
        <f>Prev!Q88</f>
        <v>0.4804939198885228</v>
      </c>
      <c r="J90" s="47">
        <f>Prev!T88</f>
        <v>0.4649286150657202</v>
      </c>
      <c r="K90" s="47">
        <f>Prev!W88</f>
        <v>0.44926081265609041</v>
      </c>
      <c r="L90" s="47">
        <f>Prev!Z88</f>
        <v>0.43351455413496459</v>
      </c>
      <c r="M90" s="47">
        <f>Prev!AC88</f>
        <v>0.41771516383391516</v>
      </c>
      <c r="P90">
        <f t="shared" si="7"/>
        <v>0</v>
      </c>
      <c r="Q90">
        <f t="shared" si="7"/>
        <v>0</v>
      </c>
      <c r="R90">
        <f t="shared" si="7"/>
        <v>0</v>
      </c>
      <c r="S90">
        <f t="shared" si="7"/>
        <v>0</v>
      </c>
      <c r="T90">
        <f t="shared" si="7"/>
        <v>0</v>
      </c>
      <c r="U90">
        <f t="shared" si="6"/>
        <v>0</v>
      </c>
      <c r="V90">
        <f t="shared" si="6"/>
        <v>0</v>
      </c>
      <c r="W90">
        <f t="shared" si="6"/>
        <v>0</v>
      </c>
      <c r="X90">
        <f t="shared" si="6"/>
        <v>0</v>
      </c>
      <c r="Y90">
        <f t="shared" si="6"/>
        <v>0</v>
      </c>
      <c r="AA90">
        <f t="shared" si="9"/>
        <v>1</v>
      </c>
      <c r="AB90">
        <f t="shared" si="9"/>
        <v>1</v>
      </c>
      <c r="AC90">
        <f t="shared" si="9"/>
        <v>1</v>
      </c>
      <c r="AD90">
        <f t="shared" si="9"/>
        <v>1</v>
      </c>
      <c r="AE90">
        <f t="shared" si="9"/>
        <v>1</v>
      </c>
      <c r="AF90">
        <f t="shared" si="8"/>
        <v>1</v>
      </c>
      <c r="AG90">
        <f t="shared" si="8"/>
        <v>1</v>
      </c>
      <c r="AH90">
        <f t="shared" si="8"/>
        <v>1</v>
      </c>
      <c r="AI90">
        <f t="shared" si="8"/>
        <v>1</v>
      </c>
      <c r="AJ90">
        <f t="shared" si="8"/>
        <v>1</v>
      </c>
    </row>
    <row r="91" spans="1:36" ht="15.5" x14ac:dyDescent="0.35">
      <c r="A91" s="49" t="s">
        <v>104</v>
      </c>
      <c r="B91" s="25">
        <f>PIF!AJ91</f>
        <v>1</v>
      </c>
      <c r="C91">
        <f>PIF!AN91</f>
        <v>0</v>
      </c>
      <c r="D91" s="47">
        <f>Prev!B89</f>
        <v>0.5525701148852612</v>
      </c>
      <c r="E91" s="47">
        <f>Prev!E89</f>
        <v>0.53718832692571483</v>
      </c>
      <c r="F91" s="47">
        <f>Prev!H89</f>
        <v>0.5263551927256388</v>
      </c>
      <c r="G91" s="47">
        <f>Prev!K89</f>
        <v>0.51122773494718343</v>
      </c>
      <c r="H91" s="47">
        <f>Prev!N89</f>
        <v>0.49593404628811066</v>
      </c>
      <c r="I91" s="47">
        <f>Prev!Q89</f>
        <v>0.4804939198885228</v>
      </c>
      <c r="J91" s="47">
        <f>Prev!T89</f>
        <v>0.4649286150657202</v>
      </c>
      <c r="K91" s="47">
        <f>Prev!W89</f>
        <v>0.44926081265609041</v>
      </c>
      <c r="L91" s="47">
        <f>Prev!Z89</f>
        <v>0.43351455413496459</v>
      </c>
      <c r="M91" s="47">
        <f>Prev!AC89</f>
        <v>0.41771516383391516</v>
      </c>
      <c r="P91">
        <f t="shared" si="7"/>
        <v>0</v>
      </c>
      <c r="Q91">
        <f t="shared" si="7"/>
        <v>0</v>
      </c>
      <c r="R91">
        <f t="shared" si="7"/>
        <v>0</v>
      </c>
      <c r="S91">
        <f t="shared" si="7"/>
        <v>0</v>
      </c>
      <c r="T91">
        <f t="shared" si="7"/>
        <v>0</v>
      </c>
      <c r="U91">
        <f t="shared" si="6"/>
        <v>0</v>
      </c>
      <c r="V91">
        <f t="shared" si="6"/>
        <v>0</v>
      </c>
      <c r="W91">
        <f t="shared" si="6"/>
        <v>0</v>
      </c>
      <c r="X91">
        <f t="shared" si="6"/>
        <v>0</v>
      </c>
      <c r="Y91">
        <f t="shared" si="6"/>
        <v>0</v>
      </c>
      <c r="AA91">
        <f t="shared" si="9"/>
        <v>1</v>
      </c>
      <c r="AB91">
        <f t="shared" si="9"/>
        <v>1</v>
      </c>
      <c r="AC91">
        <f t="shared" si="9"/>
        <v>1</v>
      </c>
      <c r="AD91">
        <f t="shared" si="9"/>
        <v>1</v>
      </c>
      <c r="AE91">
        <f t="shared" si="9"/>
        <v>1</v>
      </c>
      <c r="AF91">
        <f t="shared" si="8"/>
        <v>1</v>
      </c>
      <c r="AG91">
        <f t="shared" si="8"/>
        <v>1</v>
      </c>
      <c r="AH91">
        <f t="shared" si="8"/>
        <v>1</v>
      </c>
      <c r="AI91">
        <f t="shared" si="8"/>
        <v>1</v>
      </c>
      <c r="AJ91">
        <f t="shared" si="8"/>
        <v>1</v>
      </c>
    </row>
    <row r="92" spans="1:36" ht="15.5" x14ac:dyDescent="0.35">
      <c r="A92" s="49" t="s">
        <v>105</v>
      </c>
      <c r="B92" s="25">
        <f>PIF!AJ92</f>
        <v>1</v>
      </c>
      <c r="C92">
        <f>PIF!AN92</f>
        <v>0</v>
      </c>
      <c r="D92" s="47">
        <f>Prev!B90</f>
        <v>0.5525701148852612</v>
      </c>
      <c r="E92" s="47">
        <f>Prev!E90</f>
        <v>0.53718832692571483</v>
      </c>
      <c r="F92" s="47">
        <f>Prev!H90</f>
        <v>0.5263551927256388</v>
      </c>
      <c r="G92" s="47">
        <f>Prev!K90</f>
        <v>0.51122773494718343</v>
      </c>
      <c r="H92" s="47">
        <f>Prev!N90</f>
        <v>0.49593404628811066</v>
      </c>
      <c r="I92" s="47">
        <f>Prev!Q90</f>
        <v>0.4804939198885228</v>
      </c>
      <c r="J92" s="47">
        <f>Prev!T90</f>
        <v>0.4649286150657202</v>
      </c>
      <c r="K92" s="47">
        <f>Prev!W90</f>
        <v>0.44926081265609041</v>
      </c>
      <c r="L92" s="47">
        <f>Prev!Z90</f>
        <v>0.43351455413496459</v>
      </c>
      <c r="M92" s="47">
        <f>Prev!AC90</f>
        <v>0.41771516383391516</v>
      </c>
      <c r="P92">
        <f t="shared" si="7"/>
        <v>0</v>
      </c>
      <c r="Q92">
        <f t="shared" si="7"/>
        <v>0</v>
      </c>
      <c r="R92">
        <f t="shared" si="7"/>
        <v>0</v>
      </c>
      <c r="S92">
        <f t="shared" si="7"/>
        <v>0</v>
      </c>
      <c r="T92">
        <f t="shared" si="7"/>
        <v>0</v>
      </c>
      <c r="U92">
        <f t="shared" si="6"/>
        <v>0</v>
      </c>
      <c r="V92">
        <f t="shared" si="6"/>
        <v>0</v>
      </c>
      <c r="W92">
        <f t="shared" si="6"/>
        <v>0</v>
      </c>
      <c r="X92">
        <f t="shared" si="6"/>
        <v>0</v>
      </c>
      <c r="Y92">
        <f t="shared" si="6"/>
        <v>0</v>
      </c>
      <c r="AA92">
        <f t="shared" si="9"/>
        <v>1</v>
      </c>
      <c r="AB92">
        <f t="shared" si="9"/>
        <v>1</v>
      </c>
      <c r="AC92">
        <f t="shared" si="9"/>
        <v>1</v>
      </c>
      <c r="AD92">
        <f t="shared" si="9"/>
        <v>1</v>
      </c>
      <c r="AE92">
        <f t="shared" si="9"/>
        <v>1</v>
      </c>
      <c r="AF92">
        <f t="shared" si="8"/>
        <v>1</v>
      </c>
      <c r="AG92">
        <f t="shared" si="8"/>
        <v>1</v>
      </c>
      <c r="AH92">
        <f t="shared" si="8"/>
        <v>1</v>
      </c>
      <c r="AI92">
        <f t="shared" si="8"/>
        <v>1</v>
      </c>
      <c r="AJ92">
        <f t="shared" si="8"/>
        <v>1</v>
      </c>
    </row>
    <row r="93" spans="1:36" ht="15.5" x14ac:dyDescent="0.35">
      <c r="A93" s="49" t="s">
        <v>106</v>
      </c>
      <c r="B93" s="25">
        <f>PIF!AJ93</f>
        <v>1</v>
      </c>
      <c r="C93">
        <f>PIF!AN93</f>
        <v>0</v>
      </c>
      <c r="D93" s="47">
        <f>Prev!B91</f>
        <v>0.5525701148852612</v>
      </c>
      <c r="E93" s="47">
        <f>Prev!E91</f>
        <v>0.53718832692571483</v>
      </c>
      <c r="F93" s="47">
        <f>Prev!H91</f>
        <v>0.5263551927256388</v>
      </c>
      <c r="G93" s="47">
        <f>Prev!K91</f>
        <v>0.51122773494718343</v>
      </c>
      <c r="H93" s="47">
        <f>Prev!N91</f>
        <v>0.49593404628811066</v>
      </c>
      <c r="I93" s="47">
        <f>Prev!Q91</f>
        <v>0.4804939198885228</v>
      </c>
      <c r="J93" s="47">
        <f>Prev!T91</f>
        <v>0.4649286150657202</v>
      </c>
      <c r="K93" s="47">
        <f>Prev!W91</f>
        <v>0.44926081265609041</v>
      </c>
      <c r="L93" s="47">
        <f>Prev!Z91</f>
        <v>0.43351455413496459</v>
      </c>
      <c r="M93" s="47">
        <f>Prev!AC91</f>
        <v>0.41771516383391516</v>
      </c>
      <c r="P93">
        <f t="shared" si="7"/>
        <v>0</v>
      </c>
      <c r="Q93">
        <f t="shared" si="7"/>
        <v>0</v>
      </c>
      <c r="R93">
        <f t="shared" si="7"/>
        <v>0</v>
      </c>
      <c r="S93">
        <f t="shared" si="7"/>
        <v>0</v>
      </c>
      <c r="T93">
        <f t="shared" si="7"/>
        <v>0</v>
      </c>
      <c r="U93">
        <f t="shared" si="6"/>
        <v>0</v>
      </c>
      <c r="V93">
        <f t="shared" si="6"/>
        <v>0</v>
      </c>
      <c r="W93">
        <f t="shared" si="6"/>
        <v>0</v>
      </c>
      <c r="X93">
        <f t="shared" si="6"/>
        <v>0</v>
      </c>
      <c r="Y93">
        <f t="shared" si="6"/>
        <v>0</v>
      </c>
      <c r="AA93">
        <f t="shared" si="9"/>
        <v>1</v>
      </c>
      <c r="AB93">
        <f t="shared" si="9"/>
        <v>1</v>
      </c>
      <c r="AC93">
        <f t="shared" si="9"/>
        <v>1</v>
      </c>
      <c r="AD93">
        <f t="shared" si="9"/>
        <v>1</v>
      </c>
      <c r="AE93">
        <f t="shared" si="9"/>
        <v>1</v>
      </c>
      <c r="AF93">
        <f t="shared" si="8"/>
        <v>1</v>
      </c>
      <c r="AG93">
        <f t="shared" si="8"/>
        <v>1</v>
      </c>
      <c r="AH93">
        <f t="shared" si="8"/>
        <v>1</v>
      </c>
      <c r="AI93">
        <f t="shared" si="8"/>
        <v>1</v>
      </c>
      <c r="AJ93">
        <f t="shared" si="8"/>
        <v>1</v>
      </c>
    </row>
    <row r="94" spans="1:36" ht="15.5" x14ac:dyDescent="0.35">
      <c r="A94" s="49" t="s">
        <v>107</v>
      </c>
      <c r="B94" s="25">
        <f>PIF!AJ94</f>
        <v>1</v>
      </c>
      <c r="C94">
        <f>PIF!AN94</f>
        <v>0</v>
      </c>
      <c r="D94" s="47">
        <f>Prev!B92</f>
        <v>0.5525701148852612</v>
      </c>
      <c r="E94" s="47">
        <f>Prev!E92</f>
        <v>0.53718832692571483</v>
      </c>
      <c r="F94" s="47">
        <f>Prev!H92</f>
        <v>0.5263551927256388</v>
      </c>
      <c r="G94" s="47">
        <f>Prev!K92</f>
        <v>0.51122773494718343</v>
      </c>
      <c r="H94" s="47">
        <f>Prev!N92</f>
        <v>0.49593404628811066</v>
      </c>
      <c r="I94" s="47">
        <f>Prev!Q92</f>
        <v>0.4804939198885228</v>
      </c>
      <c r="J94" s="47">
        <f>Prev!T92</f>
        <v>0.4649286150657202</v>
      </c>
      <c r="K94" s="47">
        <f>Prev!W92</f>
        <v>0.44926081265609041</v>
      </c>
      <c r="L94" s="47">
        <f>Prev!Z92</f>
        <v>0.43351455413496459</v>
      </c>
      <c r="M94" s="47">
        <f>Prev!AC92</f>
        <v>0.41771516383391516</v>
      </c>
      <c r="P94">
        <f t="shared" si="7"/>
        <v>0</v>
      </c>
      <c r="Q94">
        <f t="shared" si="7"/>
        <v>0</v>
      </c>
      <c r="R94">
        <f t="shared" si="7"/>
        <v>0</v>
      </c>
      <c r="S94">
        <f t="shared" si="7"/>
        <v>0</v>
      </c>
      <c r="T94">
        <f t="shared" si="7"/>
        <v>0</v>
      </c>
      <c r="U94">
        <f t="shared" si="6"/>
        <v>0</v>
      </c>
      <c r="V94">
        <f t="shared" si="6"/>
        <v>0</v>
      </c>
      <c r="W94">
        <f t="shared" si="6"/>
        <v>0</v>
      </c>
      <c r="X94">
        <f t="shared" si="6"/>
        <v>0</v>
      </c>
      <c r="Y94">
        <f t="shared" si="6"/>
        <v>0</v>
      </c>
      <c r="AA94">
        <f t="shared" si="9"/>
        <v>1</v>
      </c>
      <c r="AB94">
        <f t="shared" si="9"/>
        <v>1</v>
      </c>
      <c r="AC94">
        <f t="shared" si="9"/>
        <v>1</v>
      </c>
      <c r="AD94">
        <f t="shared" si="9"/>
        <v>1</v>
      </c>
      <c r="AE94">
        <f t="shared" si="9"/>
        <v>1</v>
      </c>
      <c r="AF94">
        <f t="shared" si="8"/>
        <v>1</v>
      </c>
      <c r="AG94">
        <f t="shared" si="8"/>
        <v>1</v>
      </c>
      <c r="AH94">
        <f t="shared" si="8"/>
        <v>1</v>
      </c>
      <c r="AI94">
        <f t="shared" si="8"/>
        <v>1</v>
      </c>
      <c r="AJ94">
        <f t="shared" si="8"/>
        <v>1</v>
      </c>
    </row>
    <row r="95" spans="1:36" ht="15.5" x14ac:dyDescent="0.35">
      <c r="A95" s="49" t="s">
        <v>108</v>
      </c>
      <c r="B95" s="25">
        <f>PIF!AJ95</f>
        <v>1</v>
      </c>
      <c r="C95">
        <f>PIF!AN95</f>
        <v>0</v>
      </c>
      <c r="D95" s="47">
        <f>Prev!B93</f>
        <v>0.5525701148852612</v>
      </c>
      <c r="E95" s="47">
        <f>Prev!E93</f>
        <v>0.53718832692571483</v>
      </c>
      <c r="F95" s="47">
        <f>Prev!H93</f>
        <v>0.5263551927256388</v>
      </c>
      <c r="G95" s="47">
        <f>Prev!K93</f>
        <v>0.51122773494718343</v>
      </c>
      <c r="H95" s="47">
        <f>Prev!N93</f>
        <v>0.49593404628811066</v>
      </c>
      <c r="I95" s="47">
        <f>Prev!Q93</f>
        <v>0.4804939198885228</v>
      </c>
      <c r="J95" s="47">
        <f>Prev!T93</f>
        <v>0.4649286150657202</v>
      </c>
      <c r="K95" s="47">
        <f>Prev!W93</f>
        <v>0.44926081265609041</v>
      </c>
      <c r="L95" s="47">
        <f>Prev!Z93</f>
        <v>0.43351455413496459</v>
      </c>
      <c r="M95" s="47">
        <f>Prev!AC93</f>
        <v>0.41771516383391516</v>
      </c>
      <c r="P95">
        <f t="shared" si="7"/>
        <v>0</v>
      </c>
      <c r="Q95">
        <f t="shared" si="7"/>
        <v>0</v>
      </c>
      <c r="R95">
        <f t="shared" si="7"/>
        <v>0</v>
      </c>
      <c r="S95">
        <f t="shared" si="7"/>
        <v>0</v>
      </c>
      <c r="T95">
        <f t="shared" si="7"/>
        <v>0</v>
      </c>
      <c r="U95">
        <f t="shared" si="6"/>
        <v>0</v>
      </c>
      <c r="V95">
        <f t="shared" si="6"/>
        <v>0</v>
      </c>
      <c r="W95">
        <f t="shared" si="6"/>
        <v>0</v>
      </c>
      <c r="X95">
        <f t="shared" si="6"/>
        <v>0</v>
      </c>
      <c r="Y95">
        <f t="shared" si="6"/>
        <v>0</v>
      </c>
      <c r="AA95">
        <f t="shared" si="9"/>
        <v>1</v>
      </c>
      <c r="AB95">
        <f t="shared" si="9"/>
        <v>1</v>
      </c>
      <c r="AC95">
        <f t="shared" si="9"/>
        <v>1</v>
      </c>
      <c r="AD95">
        <f t="shared" si="9"/>
        <v>1</v>
      </c>
      <c r="AE95">
        <f t="shared" si="9"/>
        <v>1</v>
      </c>
      <c r="AF95">
        <f t="shared" si="8"/>
        <v>1</v>
      </c>
      <c r="AG95">
        <f t="shared" si="8"/>
        <v>1</v>
      </c>
      <c r="AH95">
        <f t="shared" si="8"/>
        <v>1</v>
      </c>
      <c r="AI95">
        <f t="shared" si="8"/>
        <v>1</v>
      </c>
      <c r="AJ95">
        <f t="shared" si="8"/>
        <v>1</v>
      </c>
    </row>
    <row r="96" spans="1:36" ht="15.5" x14ac:dyDescent="0.35">
      <c r="A96" s="49" t="s">
        <v>109</v>
      </c>
      <c r="B96" s="25">
        <f>PIF!AJ96</f>
        <v>1</v>
      </c>
      <c r="C96">
        <f>PIF!AN96</f>
        <v>0</v>
      </c>
      <c r="D96" s="47">
        <f>Prev!B94</f>
        <v>0.5525701148852612</v>
      </c>
      <c r="E96" s="47">
        <f>Prev!E94</f>
        <v>0.53718832692571483</v>
      </c>
      <c r="F96" s="47">
        <f>Prev!H94</f>
        <v>0.5263551927256388</v>
      </c>
      <c r="G96" s="47">
        <f>Prev!K94</f>
        <v>0.51122773494718343</v>
      </c>
      <c r="H96" s="47">
        <f>Prev!N94</f>
        <v>0.49593404628811066</v>
      </c>
      <c r="I96" s="47">
        <f>Prev!Q94</f>
        <v>0.4804939198885228</v>
      </c>
      <c r="J96" s="47">
        <f>Prev!T94</f>
        <v>0.4649286150657202</v>
      </c>
      <c r="K96" s="47">
        <f>Prev!W94</f>
        <v>0.44926081265609041</v>
      </c>
      <c r="L96" s="47">
        <f>Prev!Z94</f>
        <v>0.43351455413496459</v>
      </c>
      <c r="M96" s="47">
        <f>Prev!AC94</f>
        <v>0.41771516383391516</v>
      </c>
      <c r="P96">
        <f t="shared" si="7"/>
        <v>0</v>
      </c>
      <c r="Q96">
        <f t="shared" si="7"/>
        <v>0</v>
      </c>
      <c r="R96">
        <f t="shared" si="7"/>
        <v>0</v>
      </c>
      <c r="S96">
        <f t="shared" si="7"/>
        <v>0</v>
      </c>
      <c r="T96">
        <f t="shared" si="7"/>
        <v>0</v>
      </c>
      <c r="U96">
        <f t="shared" si="6"/>
        <v>0</v>
      </c>
      <c r="V96">
        <f t="shared" si="6"/>
        <v>0</v>
      </c>
      <c r="W96">
        <f t="shared" si="6"/>
        <v>0</v>
      </c>
      <c r="X96">
        <f t="shared" si="6"/>
        <v>0</v>
      </c>
      <c r="Y96">
        <f t="shared" si="6"/>
        <v>0</v>
      </c>
      <c r="AA96">
        <f t="shared" si="9"/>
        <v>1</v>
      </c>
      <c r="AB96">
        <f t="shared" si="9"/>
        <v>1</v>
      </c>
      <c r="AC96">
        <f t="shared" si="9"/>
        <v>1</v>
      </c>
      <c r="AD96">
        <f t="shared" si="9"/>
        <v>1</v>
      </c>
      <c r="AE96">
        <f t="shared" si="9"/>
        <v>1</v>
      </c>
      <c r="AF96">
        <f t="shared" si="8"/>
        <v>1</v>
      </c>
      <c r="AG96">
        <f t="shared" si="8"/>
        <v>1</v>
      </c>
      <c r="AH96">
        <f t="shared" si="8"/>
        <v>1</v>
      </c>
      <c r="AI96">
        <f t="shared" si="8"/>
        <v>1</v>
      </c>
      <c r="AJ96">
        <f t="shared" si="8"/>
        <v>1</v>
      </c>
    </row>
    <row r="97" spans="1:36" ht="15.5" x14ac:dyDescent="0.35">
      <c r="A97" s="49" t="s">
        <v>110</v>
      </c>
      <c r="B97" s="25">
        <f>PIF!AJ97</f>
        <v>1</v>
      </c>
      <c r="C97">
        <f>PIF!AN97</f>
        <v>0</v>
      </c>
      <c r="D97" s="47">
        <f>Prev!B95</f>
        <v>0.5525701148852612</v>
      </c>
      <c r="E97" s="47">
        <f>Prev!E95</f>
        <v>0.53718832692571483</v>
      </c>
      <c r="F97" s="47">
        <f>Prev!H95</f>
        <v>0.5263551927256388</v>
      </c>
      <c r="G97" s="47">
        <f>Prev!K95</f>
        <v>0.51122773494718343</v>
      </c>
      <c r="H97" s="47">
        <f>Prev!N95</f>
        <v>0.49593404628811066</v>
      </c>
      <c r="I97" s="47">
        <f>Prev!Q95</f>
        <v>0.4804939198885228</v>
      </c>
      <c r="J97" s="47">
        <f>Prev!T95</f>
        <v>0.4649286150657202</v>
      </c>
      <c r="K97" s="47">
        <f>Prev!W95</f>
        <v>0.44926081265609041</v>
      </c>
      <c r="L97" s="47">
        <f>Prev!Z95</f>
        <v>0.43351455413496459</v>
      </c>
      <c r="M97" s="47">
        <f>Prev!AC95</f>
        <v>0.41771516383391516</v>
      </c>
      <c r="P97">
        <f t="shared" si="7"/>
        <v>0</v>
      </c>
      <c r="Q97">
        <f t="shared" si="7"/>
        <v>0</v>
      </c>
      <c r="R97">
        <f t="shared" si="7"/>
        <v>0</v>
      </c>
      <c r="S97">
        <f t="shared" si="7"/>
        <v>0</v>
      </c>
      <c r="T97">
        <f t="shared" si="7"/>
        <v>0</v>
      </c>
      <c r="U97">
        <f t="shared" si="6"/>
        <v>0</v>
      </c>
      <c r="V97">
        <f t="shared" si="6"/>
        <v>0</v>
      </c>
      <c r="W97">
        <f t="shared" si="6"/>
        <v>0</v>
      </c>
      <c r="X97">
        <f t="shared" si="6"/>
        <v>0</v>
      </c>
      <c r="Y97">
        <f t="shared" si="6"/>
        <v>0</v>
      </c>
      <c r="AA97">
        <f t="shared" si="9"/>
        <v>1</v>
      </c>
      <c r="AB97">
        <f t="shared" si="9"/>
        <v>1</v>
      </c>
      <c r="AC97">
        <f t="shared" si="9"/>
        <v>1</v>
      </c>
      <c r="AD97">
        <f t="shared" si="9"/>
        <v>1</v>
      </c>
      <c r="AE97">
        <f t="shared" si="9"/>
        <v>1</v>
      </c>
      <c r="AF97">
        <f t="shared" si="8"/>
        <v>1</v>
      </c>
      <c r="AG97">
        <f t="shared" si="8"/>
        <v>1</v>
      </c>
      <c r="AH97">
        <f t="shared" si="8"/>
        <v>1</v>
      </c>
      <c r="AI97">
        <f t="shared" si="8"/>
        <v>1</v>
      </c>
      <c r="AJ97">
        <f t="shared" si="8"/>
        <v>1</v>
      </c>
    </row>
    <row r="98" spans="1:36" ht="15.5" x14ac:dyDescent="0.35">
      <c r="A98" s="49" t="s">
        <v>111</v>
      </c>
      <c r="B98" s="25">
        <f>PIF!AJ98</f>
        <v>1</v>
      </c>
      <c r="C98">
        <f>PIF!AN98</f>
        <v>0</v>
      </c>
      <c r="D98" s="47">
        <f>Prev!B96</f>
        <v>0.5525701148852612</v>
      </c>
      <c r="E98" s="47">
        <f>Prev!E96</f>
        <v>0.53718832692571483</v>
      </c>
      <c r="F98" s="47">
        <f>Prev!H96</f>
        <v>0.5263551927256388</v>
      </c>
      <c r="G98" s="47">
        <f>Prev!K96</f>
        <v>0.51122773494718343</v>
      </c>
      <c r="H98" s="47">
        <f>Prev!N96</f>
        <v>0.49593404628811066</v>
      </c>
      <c r="I98" s="47">
        <f>Prev!Q96</f>
        <v>0.4804939198885228</v>
      </c>
      <c r="J98" s="47">
        <f>Prev!T96</f>
        <v>0.4649286150657202</v>
      </c>
      <c r="K98" s="47">
        <f>Prev!W96</f>
        <v>0.44926081265609041</v>
      </c>
      <c r="L98" s="47">
        <f>Prev!Z96</f>
        <v>0.43351455413496459</v>
      </c>
      <c r="M98" s="47">
        <f>Prev!AC96</f>
        <v>0.41771516383391516</v>
      </c>
      <c r="P98">
        <f t="shared" si="7"/>
        <v>0</v>
      </c>
      <c r="Q98">
        <f t="shared" si="7"/>
        <v>0</v>
      </c>
      <c r="R98">
        <f t="shared" si="7"/>
        <v>0</v>
      </c>
      <c r="S98">
        <f t="shared" si="7"/>
        <v>0</v>
      </c>
      <c r="T98">
        <f t="shared" si="7"/>
        <v>0</v>
      </c>
      <c r="U98">
        <f t="shared" si="6"/>
        <v>0</v>
      </c>
      <c r="V98">
        <f t="shared" si="6"/>
        <v>0</v>
      </c>
      <c r="W98">
        <f t="shared" si="6"/>
        <v>0</v>
      </c>
      <c r="X98">
        <f t="shared" si="6"/>
        <v>0</v>
      </c>
      <c r="Y98">
        <f t="shared" si="6"/>
        <v>0</v>
      </c>
      <c r="AA98">
        <f t="shared" si="9"/>
        <v>1</v>
      </c>
      <c r="AB98">
        <f t="shared" si="9"/>
        <v>1</v>
      </c>
      <c r="AC98">
        <f t="shared" si="9"/>
        <v>1</v>
      </c>
      <c r="AD98">
        <f t="shared" si="9"/>
        <v>1</v>
      </c>
      <c r="AE98">
        <f t="shared" si="9"/>
        <v>1</v>
      </c>
      <c r="AF98">
        <f t="shared" si="8"/>
        <v>1</v>
      </c>
      <c r="AG98">
        <f t="shared" si="8"/>
        <v>1</v>
      </c>
      <c r="AH98">
        <f t="shared" si="8"/>
        <v>1</v>
      </c>
      <c r="AI98">
        <f t="shared" si="8"/>
        <v>1</v>
      </c>
      <c r="AJ98">
        <f t="shared" si="8"/>
        <v>1</v>
      </c>
    </row>
    <row r="99" spans="1:36" ht="15.5" x14ac:dyDescent="0.35">
      <c r="A99" s="49" t="s">
        <v>112</v>
      </c>
      <c r="B99" s="25">
        <f>PIF!AJ99</f>
        <v>1</v>
      </c>
      <c r="C99">
        <f>PIF!AN99</f>
        <v>0</v>
      </c>
      <c r="D99" s="47">
        <f>Prev!B97</f>
        <v>0.5525701148852612</v>
      </c>
      <c r="E99" s="47">
        <f>Prev!E97</f>
        <v>0.53718832692571483</v>
      </c>
      <c r="F99" s="47">
        <f>Prev!H97</f>
        <v>0.5263551927256388</v>
      </c>
      <c r="G99" s="47">
        <f>Prev!K97</f>
        <v>0.51122773494718343</v>
      </c>
      <c r="H99" s="47">
        <f>Prev!N97</f>
        <v>0.49593404628811066</v>
      </c>
      <c r="I99" s="47">
        <f>Prev!Q97</f>
        <v>0.4804939198885228</v>
      </c>
      <c r="J99" s="47">
        <f>Prev!T97</f>
        <v>0.4649286150657202</v>
      </c>
      <c r="K99" s="47">
        <f>Prev!W97</f>
        <v>0.44926081265609041</v>
      </c>
      <c r="L99" s="47">
        <f>Prev!Z97</f>
        <v>0.43351455413496459</v>
      </c>
      <c r="M99" s="47">
        <f>Prev!AC97</f>
        <v>0.41771516383391516</v>
      </c>
      <c r="P99">
        <f t="shared" si="7"/>
        <v>0</v>
      </c>
      <c r="Q99">
        <f t="shared" si="7"/>
        <v>0</v>
      </c>
      <c r="R99">
        <f t="shared" si="7"/>
        <v>0</v>
      </c>
      <c r="S99">
        <f t="shared" si="7"/>
        <v>0</v>
      </c>
      <c r="T99">
        <f t="shared" si="7"/>
        <v>0</v>
      </c>
      <c r="U99">
        <f t="shared" si="6"/>
        <v>0</v>
      </c>
      <c r="V99">
        <f t="shared" si="6"/>
        <v>0</v>
      </c>
      <c r="W99">
        <f t="shared" si="6"/>
        <v>0</v>
      </c>
      <c r="X99">
        <f t="shared" si="6"/>
        <v>0</v>
      </c>
      <c r="Y99">
        <f t="shared" si="6"/>
        <v>0</v>
      </c>
      <c r="AA99">
        <f t="shared" si="9"/>
        <v>1</v>
      </c>
      <c r="AB99">
        <f t="shared" si="9"/>
        <v>1</v>
      </c>
      <c r="AC99">
        <f t="shared" si="9"/>
        <v>1</v>
      </c>
      <c r="AD99">
        <f t="shared" si="9"/>
        <v>1</v>
      </c>
      <c r="AE99">
        <f t="shared" si="9"/>
        <v>1</v>
      </c>
      <c r="AF99">
        <f t="shared" si="8"/>
        <v>1</v>
      </c>
      <c r="AG99">
        <f t="shared" si="8"/>
        <v>1</v>
      </c>
      <c r="AH99">
        <f t="shared" si="8"/>
        <v>1</v>
      </c>
      <c r="AI99">
        <f t="shared" si="8"/>
        <v>1</v>
      </c>
      <c r="AJ99">
        <f t="shared" si="8"/>
        <v>1</v>
      </c>
    </row>
    <row r="100" spans="1:36" ht="15.5" x14ac:dyDescent="0.35">
      <c r="A100" s="49" t="s">
        <v>113</v>
      </c>
      <c r="B100" s="25">
        <f>PIF!AJ100</f>
        <v>1</v>
      </c>
      <c r="C100">
        <f>PIF!AN100</f>
        <v>0</v>
      </c>
      <c r="D100" s="47">
        <f>Prev!B98</f>
        <v>0.5525701148852612</v>
      </c>
      <c r="E100" s="47">
        <f>Prev!E98</f>
        <v>0.53718832692571483</v>
      </c>
      <c r="F100" s="47">
        <f>Prev!H98</f>
        <v>0.5263551927256388</v>
      </c>
      <c r="G100" s="47">
        <f>Prev!K98</f>
        <v>0.51122773494718343</v>
      </c>
      <c r="H100" s="47">
        <f>Prev!N98</f>
        <v>0.49593404628811066</v>
      </c>
      <c r="I100" s="47">
        <f>Prev!Q98</f>
        <v>0.4804939198885228</v>
      </c>
      <c r="J100" s="47">
        <f>Prev!T98</f>
        <v>0.4649286150657202</v>
      </c>
      <c r="K100" s="47">
        <f>Prev!W98</f>
        <v>0.44926081265609041</v>
      </c>
      <c r="L100" s="47">
        <f>Prev!Z98</f>
        <v>0.43351455413496459</v>
      </c>
      <c r="M100" s="47">
        <f>Prev!AC98</f>
        <v>0.41771516383391516</v>
      </c>
      <c r="P100">
        <f t="shared" si="7"/>
        <v>0</v>
      </c>
      <c r="Q100">
        <f t="shared" si="7"/>
        <v>0</v>
      </c>
      <c r="R100">
        <f t="shared" si="7"/>
        <v>0</v>
      </c>
      <c r="S100">
        <f t="shared" si="7"/>
        <v>0</v>
      </c>
      <c r="T100">
        <f t="shared" si="7"/>
        <v>0</v>
      </c>
      <c r="U100">
        <f t="shared" ref="U100:Y150" si="10">I100*($B100-1)/(I100*($B100-1)+1)</f>
        <v>0</v>
      </c>
      <c r="V100">
        <f t="shared" si="10"/>
        <v>0</v>
      </c>
      <c r="W100">
        <f t="shared" si="10"/>
        <v>0</v>
      </c>
      <c r="X100">
        <f t="shared" si="10"/>
        <v>0</v>
      </c>
      <c r="Y100">
        <f t="shared" si="10"/>
        <v>0</v>
      </c>
      <c r="AA100">
        <f t="shared" si="9"/>
        <v>1</v>
      </c>
      <c r="AB100">
        <f t="shared" si="9"/>
        <v>1</v>
      </c>
      <c r="AC100">
        <f t="shared" si="9"/>
        <v>1</v>
      </c>
      <c r="AD100">
        <f t="shared" si="9"/>
        <v>1</v>
      </c>
      <c r="AE100">
        <f t="shared" si="9"/>
        <v>1</v>
      </c>
      <c r="AF100">
        <f t="shared" si="8"/>
        <v>1</v>
      </c>
      <c r="AG100">
        <f t="shared" si="8"/>
        <v>1</v>
      </c>
      <c r="AH100">
        <f t="shared" si="8"/>
        <v>1</v>
      </c>
      <c r="AI100">
        <f t="shared" si="8"/>
        <v>1</v>
      </c>
      <c r="AJ100">
        <f t="shared" si="8"/>
        <v>1</v>
      </c>
    </row>
    <row r="101" spans="1:36" ht="15.5" x14ac:dyDescent="0.35">
      <c r="A101" s="49" t="s">
        <v>114</v>
      </c>
      <c r="B101" s="25">
        <f>PIF!AJ101</f>
        <v>1</v>
      </c>
      <c r="C101">
        <f>PIF!AN101</f>
        <v>0</v>
      </c>
      <c r="D101" s="47">
        <f>Prev!B99</f>
        <v>0.5525701148852612</v>
      </c>
      <c r="E101" s="47">
        <f>Prev!E99</f>
        <v>0.53718832692571483</v>
      </c>
      <c r="F101" s="47">
        <f>Prev!H99</f>
        <v>0.5263551927256388</v>
      </c>
      <c r="G101" s="47">
        <f>Prev!K99</f>
        <v>0.51122773494718343</v>
      </c>
      <c r="H101" s="47">
        <f>Prev!N99</f>
        <v>0.49593404628811066</v>
      </c>
      <c r="I101" s="47">
        <f>Prev!Q99</f>
        <v>0.4804939198885228</v>
      </c>
      <c r="J101" s="47">
        <f>Prev!T99</f>
        <v>0.4649286150657202</v>
      </c>
      <c r="K101" s="47">
        <f>Prev!W99</f>
        <v>0.44926081265609041</v>
      </c>
      <c r="L101" s="47">
        <f>Prev!Z99</f>
        <v>0.43351455413496459</v>
      </c>
      <c r="M101" s="47">
        <f>Prev!AC99</f>
        <v>0.41771516383391516</v>
      </c>
      <c r="P101">
        <f t="shared" ref="P101:T151" si="11">D101*($B101-1)/(D101*($B101-1)+1)</f>
        <v>0</v>
      </c>
      <c r="Q101">
        <f t="shared" si="11"/>
        <v>0</v>
      </c>
      <c r="R101">
        <f t="shared" si="11"/>
        <v>0</v>
      </c>
      <c r="S101">
        <f t="shared" si="11"/>
        <v>0</v>
      </c>
      <c r="T101">
        <f t="shared" si="11"/>
        <v>0</v>
      </c>
      <c r="U101">
        <f t="shared" si="10"/>
        <v>0</v>
      </c>
      <c r="V101">
        <f t="shared" si="10"/>
        <v>0</v>
      </c>
      <c r="W101">
        <f t="shared" si="10"/>
        <v>0</v>
      </c>
      <c r="X101">
        <f t="shared" si="10"/>
        <v>0</v>
      </c>
      <c r="Y101">
        <f t="shared" si="10"/>
        <v>0</v>
      </c>
      <c r="AA101">
        <f t="shared" si="9"/>
        <v>1</v>
      </c>
      <c r="AB101">
        <f t="shared" si="9"/>
        <v>1</v>
      </c>
      <c r="AC101">
        <f t="shared" si="9"/>
        <v>1</v>
      </c>
      <c r="AD101">
        <f t="shared" si="9"/>
        <v>1</v>
      </c>
      <c r="AE101">
        <f t="shared" si="9"/>
        <v>1</v>
      </c>
      <c r="AF101">
        <f t="shared" si="8"/>
        <v>1</v>
      </c>
      <c r="AG101">
        <f t="shared" si="8"/>
        <v>1</v>
      </c>
      <c r="AH101">
        <f t="shared" si="8"/>
        <v>1</v>
      </c>
      <c r="AI101">
        <f t="shared" si="8"/>
        <v>1</v>
      </c>
      <c r="AJ101">
        <f t="shared" si="8"/>
        <v>1</v>
      </c>
    </row>
    <row r="102" spans="1:36" ht="15.5" x14ac:dyDescent="0.35">
      <c r="A102" s="49" t="s">
        <v>115</v>
      </c>
      <c r="B102" s="25">
        <f>PIF!AJ102</f>
        <v>1</v>
      </c>
      <c r="C102">
        <f>PIF!AN102</f>
        <v>0</v>
      </c>
      <c r="D102" s="47">
        <f>Prev!B100</f>
        <v>0.5525701148852612</v>
      </c>
      <c r="E102" s="47">
        <f>Prev!E100</f>
        <v>0.53718832692571483</v>
      </c>
      <c r="F102" s="47">
        <f>Prev!H100</f>
        <v>0.5263551927256388</v>
      </c>
      <c r="G102" s="47">
        <f>Prev!K100</f>
        <v>0.51122773494718343</v>
      </c>
      <c r="H102" s="47">
        <f>Prev!N100</f>
        <v>0.49593404628811066</v>
      </c>
      <c r="I102" s="47">
        <f>Prev!Q100</f>
        <v>0.4804939198885228</v>
      </c>
      <c r="J102" s="47">
        <f>Prev!T100</f>
        <v>0.4649286150657202</v>
      </c>
      <c r="K102" s="47">
        <f>Prev!W100</f>
        <v>0.44926081265609041</v>
      </c>
      <c r="L102" s="47">
        <f>Prev!Z100</f>
        <v>0.43351455413496459</v>
      </c>
      <c r="M102" s="47">
        <f>Prev!AC100</f>
        <v>0.41771516383391516</v>
      </c>
      <c r="P102">
        <f t="shared" si="11"/>
        <v>0</v>
      </c>
      <c r="Q102">
        <f t="shared" si="11"/>
        <v>0</v>
      </c>
      <c r="R102">
        <f t="shared" si="11"/>
        <v>0</v>
      </c>
      <c r="S102">
        <f t="shared" si="11"/>
        <v>0</v>
      </c>
      <c r="T102">
        <f t="shared" si="11"/>
        <v>0</v>
      </c>
      <c r="U102">
        <f t="shared" si="10"/>
        <v>0</v>
      </c>
      <c r="V102">
        <f t="shared" si="10"/>
        <v>0</v>
      </c>
      <c r="W102">
        <f t="shared" si="10"/>
        <v>0</v>
      </c>
      <c r="X102">
        <f t="shared" si="10"/>
        <v>0</v>
      </c>
      <c r="Y102">
        <f t="shared" si="10"/>
        <v>0</v>
      </c>
      <c r="AA102">
        <f t="shared" si="9"/>
        <v>1</v>
      </c>
      <c r="AB102">
        <f t="shared" si="9"/>
        <v>1</v>
      </c>
      <c r="AC102">
        <f t="shared" si="9"/>
        <v>1</v>
      </c>
      <c r="AD102">
        <f t="shared" si="9"/>
        <v>1</v>
      </c>
      <c r="AE102">
        <f t="shared" si="9"/>
        <v>1</v>
      </c>
      <c r="AF102">
        <f t="shared" si="8"/>
        <v>1</v>
      </c>
      <c r="AG102">
        <f t="shared" si="8"/>
        <v>1</v>
      </c>
      <c r="AH102">
        <f t="shared" si="8"/>
        <v>1</v>
      </c>
      <c r="AI102">
        <f t="shared" si="8"/>
        <v>1</v>
      </c>
      <c r="AJ102">
        <f t="shared" si="8"/>
        <v>1</v>
      </c>
    </row>
    <row r="103" spans="1:36" ht="15.5" x14ac:dyDescent="0.35">
      <c r="A103" s="49" t="s">
        <v>116</v>
      </c>
      <c r="B103" s="25">
        <f>PIF!AJ103</f>
        <v>1</v>
      </c>
      <c r="C103">
        <f>PIF!AN103</f>
        <v>0</v>
      </c>
      <c r="D103" s="47">
        <f>Prev!B101</f>
        <v>0.5525701148852612</v>
      </c>
      <c r="E103" s="47">
        <f>Prev!E101</f>
        <v>0.53718832692571483</v>
      </c>
      <c r="F103" s="47">
        <f>Prev!H101</f>
        <v>0.5263551927256388</v>
      </c>
      <c r="G103" s="47">
        <f>Prev!K101</f>
        <v>0.51122773494718343</v>
      </c>
      <c r="H103" s="47">
        <f>Prev!N101</f>
        <v>0.49593404628811066</v>
      </c>
      <c r="I103" s="47">
        <f>Prev!Q101</f>
        <v>0.4804939198885228</v>
      </c>
      <c r="J103" s="47">
        <f>Prev!T101</f>
        <v>0.4649286150657202</v>
      </c>
      <c r="K103" s="47">
        <f>Prev!W101</f>
        <v>0.44926081265609041</v>
      </c>
      <c r="L103" s="47">
        <f>Prev!Z101</f>
        <v>0.43351455413496459</v>
      </c>
      <c r="M103" s="47">
        <f>Prev!AC101</f>
        <v>0.41771516383391516</v>
      </c>
      <c r="P103">
        <f t="shared" si="11"/>
        <v>0</v>
      </c>
      <c r="Q103">
        <f t="shared" si="11"/>
        <v>0</v>
      </c>
      <c r="R103">
        <f t="shared" si="11"/>
        <v>0</v>
      </c>
      <c r="S103">
        <f t="shared" si="11"/>
        <v>0</v>
      </c>
      <c r="T103">
        <f t="shared" si="11"/>
        <v>0</v>
      </c>
      <c r="U103">
        <f t="shared" si="10"/>
        <v>0</v>
      </c>
      <c r="V103">
        <f t="shared" si="10"/>
        <v>0</v>
      </c>
      <c r="W103">
        <f t="shared" si="10"/>
        <v>0</v>
      </c>
      <c r="X103">
        <f t="shared" si="10"/>
        <v>0</v>
      </c>
      <c r="Y103">
        <f t="shared" si="10"/>
        <v>0</v>
      </c>
      <c r="AA103">
        <f t="shared" si="9"/>
        <v>1</v>
      </c>
      <c r="AB103">
        <f t="shared" si="9"/>
        <v>1</v>
      </c>
      <c r="AC103">
        <f t="shared" si="9"/>
        <v>1</v>
      </c>
      <c r="AD103">
        <f t="shared" si="9"/>
        <v>1</v>
      </c>
      <c r="AE103">
        <f t="shared" si="9"/>
        <v>1</v>
      </c>
      <c r="AF103">
        <f t="shared" si="8"/>
        <v>1</v>
      </c>
      <c r="AG103">
        <f t="shared" si="8"/>
        <v>1</v>
      </c>
      <c r="AH103">
        <f t="shared" si="8"/>
        <v>1</v>
      </c>
      <c r="AI103">
        <f t="shared" si="8"/>
        <v>1</v>
      </c>
      <c r="AJ103">
        <f t="shared" si="8"/>
        <v>1</v>
      </c>
    </row>
    <row r="104" spans="1:36" ht="15.5" x14ac:dyDescent="0.35">
      <c r="A104" s="49" t="s">
        <v>117</v>
      </c>
      <c r="B104" s="25">
        <f>PIF!AJ104</f>
        <v>1</v>
      </c>
      <c r="C104">
        <f>PIF!AN104</f>
        <v>0</v>
      </c>
      <c r="D104" s="47">
        <f>Prev!B102</f>
        <v>0.5525701148852612</v>
      </c>
      <c r="E104" s="47">
        <f>Prev!E102</f>
        <v>0.53718832692571483</v>
      </c>
      <c r="F104" s="47">
        <f>Prev!H102</f>
        <v>0.5263551927256388</v>
      </c>
      <c r="G104" s="47">
        <f>Prev!K102</f>
        <v>0.51122773494718343</v>
      </c>
      <c r="H104" s="47">
        <f>Prev!N102</f>
        <v>0.49593404628811066</v>
      </c>
      <c r="I104" s="47">
        <f>Prev!Q102</f>
        <v>0.4804939198885228</v>
      </c>
      <c r="J104" s="47">
        <f>Prev!T102</f>
        <v>0.4649286150657202</v>
      </c>
      <c r="K104" s="47">
        <f>Prev!W102</f>
        <v>0.44926081265609041</v>
      </c>
      <c r="L104" s="47">
        <f>Prev!Z102</f>
        <v>0.43351455413496459</v>
      </c>
      <c r="M104" s="47">
        <f>Prev!AC102</f>
        <v>0.41771516383391516</v>
      </c>
      <c r="P104">
        <f t="shared" si="11"/>
        <v>0</v>
      </c>
      <c r="Q104">
        <f t="shared" si="11"/>
        <v>0</v>
      </c>
      <c r="R104">
        <f t="shared" si="11"/>
        <v>0</v>
      </c>
      <c r="S104">
        <f t="shared" si="11"/>
        <v>0</v>
      </c>
      <c r="T104">
        <f t="shared" si="11"/>
        <v>0</v>
      </c>
      <c r="U104">
        <f t="shared" si="10"/>
        <v>0</v>
      </c>
      <c r="V104">
        <f t="shared" si="10"/>
        <v>0</v>
      </c>
      <c r="W104">
        <f t="shared" si="10"/>
        <v>0</v>
      </c>
      <c r="X104">
        <f t="shared" si="10"/>
        <v>0</v>
      </c>
      <c r="Y104">
        <f t="shared" si="10"/>
        <v>0</v>
      </c>
      <c r="AA104">
        <f t="shared" si="9"/>
        <v>1</v>
      </c>
      <c r="AB104">
        <f t="shared" si="9"/>
        <v>1</v>
      </c>
      <c r="AC104">
        <f t="shared" si="9"/>
        <v>1</v>
      </c>
      <c r="AD104">
        <f t="shared" si="9"/>
        <v>1</v>
      </c>
      <c r="AE104">
        <f t="shared" si="9"/>
        <v>1</v>
      </c>
      <c r="AF104">
        <f t="shared" si="8"/>
        <v>1</v>
      </c>
      <c r="AG104">
        <f t="shared" si="8"/>
        <v>1</v>
      </c>
      <c r="AH104">
        <f t="shared" si="8"/>
        <v>1</v>
      </c>
      <c r="AI104">
        <f t="shared" si="8"/>
        <v>1</v>
      </c>
      <c r="AJ104">
        <f t="shared" si="8"/>
        <v>1</v>
      </c>
    </row>
    <row r="105" spans="1:36" ht="15.5" x14ac:dyDescent="0.35">
      <c r="A105" s="49" t="s">
        <v>118</v>
      </c>
      <c r="B105" s="25">
        <f>PIF!AJ105</f>
        <v>1</v>
      </c>
      <c r="C105">
        <f>PIF!AN105</f>
        <v>0</v>
      </c>
      <c r="D105" s="47">
        <f>Prev!B103</f>
        <v>0.5525701148852612</v>
      </c>
      <c r="E105" s="47">
        <f>Prev!E103</f>
        <v>0.53718832692571483</v>
      </c>
      <c r="F105" s="47">
        <f>Prev!H103</f>
        <v>0.5263551927256388</v>
      </c>
      <c r="G105" s="47">
        <f>Prev!K103</f>
        <v>0.51122773494718343</v>
      </c>
      <c r="H105" s="47">
        <f>Prev!N103</f>
        <v>0.49593404628811066</v>
      </c>
      <c r="I105" s="47">
        <f>Prev!Q103</f>
        <v>0.4804939198885228</v>
      </c>
      <c r="J105" s="47">
        <f>Prev!T103</f>
        <v>0.4649286150657202</v>
      </c>
      <c r="K105" s="47">
        <f>Prev!W103</f>
        <v>0.44926081265609041</v>
      </c>
      <c r="L105" s="47">
        <f>Prev!Z103</f>
        <v>0.43351455413496459</v>
      </c>
      <c r="M105" s="47">
        <f>Prev!AC103</f>
        <v>0.41771516383391516</v>
      </c>
      <c r="P105">
        <f t="shared" si="11"/>
        <v>0</v>
      </c>
      <c r="Q105">
        <f t="shared" si="11"/>
        <v>0</v>
      </c>
      <c r="R105">
        <f t="shared" si="11"/>
        <v>0</v>
      </c>
      <c r="S105">
        <f t="shared" si="11"/>
        <v>0</v>
      </c>
      <c r="T105">
        <f t="shared" si="11"/>
        <v>0</v>
      </c>
      <c r="U105">
        <f t="shared" si="10"/>
        <v>0</v>
      </c>
      <c r="V105">
        <f t="shared" si="10"/>
        <v>0</v>
      </c>
      <c r="W105">
        <f t="shared" si="10"/>
        <v>0</v>
      </c>
      <c r="X105">
        <f t="shared" si="10"/>
        <v>0</v>
      </c>
      <c r="Y105">
        <f t="shared" si="10"/>
        <v>0</v>
      </c>
      <c r="AA105">
        <f t="shared" si="9"/>
        <v>1</v>
      </c>
      <c r="AB105">
        <f t="shared" si="9"/>
        <v>1</v>
      </c>
      <c r="AC105">
        <f t="shared" si="9"/>
        <v>1</v>
      </c>
      <c r="AD105">
        <f t="shared" si="9"/>
        <v>1</v>
      </c>
      <c r="AE105">
        <f t="shared" si="9"/>
        <v>1</v>
      </c>
      <c r="AF105">
        <f t="shared" si="8"/>
        <v>1</v>
      </c>
      <c r="AG105">
        <f t="shared" si="8"/>
        <v>1</v>
      </c>
      <c r="AH105">
        <f t="shared" si="8"/>
        <v>1</v>
      </c>
      <c r="AI105">
        <f t="shared" si="8"/>
        <v>1</v>
      </c>
      <c r="AJ105">
        <f t="shared" si="8"/>
        <v>1</v>
      </c>
    </row>
    <row r="106" spans="1:36" ht="15.5" x14ac:dyDescent="0.35">
      <c r="A106" s="49" t="s">
        <v>119</v>
      </c>
      <c r="B106" s="25">
        <f>PIF!AJ106</f>
        <v>1</v>
      </c>
      <c r="C106">
        <f>PIF!AN106</f>
        <v>0</v>
      </c>
      <c r="D106" s="47">
        <f>Prev!B104</f>
        <v>0.37158888954498193</v>
      </c>
      <c r="E106" s="47">
        <f>Prev!E104</f>
        <v>0.37158888954498198</v>
      </c>
      <c r="F106" s="47">
        <f>Prev!H104</f>
        <v>0.36695521771028983</v>
      </c>
      <c r="G106" s="47">
        <f>Prev!K104</f>
        <v>0.36698055671198515</v>
      </c>
      <c r="H106" s="47">
        <f>Prev!N104</f>
        <v>0.36701673418298864</v>
      </c>
      <c r="I106" s="47">
        <f>Prev!Q104</f>
        <v>0.36706333532334878</v>
      </c>
      <c r="J106" s="47">
        <f>Prev!T104</f>
        <v>0.36711993247229635</v>
      </c>
      <c r="K106" s="47">
        <f>Prev!W104</f>
        <v>0.36718608762944266</v>
      </c>
      <c r="L106" s="47">
        <f>Prev!Z104</f>
        <v>0.36726135484093525</v>
      </c>
      <c r="M106" s="47">
        <f>Prev!AC104</f>
        <v>0.36734528244806369</v>
      </c>
      <c r="P106">
        <f t="shared" si="11"/>
        <v>0</v>
      </c>
      <c r="Q106">
        <f t="shared" si="11"/>
        <v>0</v>
      </c>
      <c r="R106">
        <f t="shared" si="11"/>
        <v>0</v>
      </c>
      <c r="S106">
        <f t="shared" si="11"/>
        <v>0</v>
      </c>
      <c r="T106">
        <f t="shared" si="11"/>
        <v>0</v>
      </c>
      <c r="U106">
        <f t="shared" si="10"/>
        <v>0</v>
      </c>
      <c r="V106">
        <f t="shared" si="10"/>
        <v>0</v>
      </c>
      <c r="W106">
        <f t="shared" si="10"/>
        <v>0</v>
      </c>
      <c r="X106">
        <f t="shared" si="10"/>
        <v>0</v>
      </c>
      <c r="Y106">
        <f t="shared" si="10"/>
        <v>0</v>
      </c>
      <c r="AA106">
        <f t="shared" si="9"/>
        <v>1</v>
      </c>
      <c r="AB106">
        <f t="shared" si="9"/>
        <v>1</v>
      </c>
      <c r="AC106">
        <f t="shared" si="9"/>
        <v>1</v>
      </c>
      <c r="AD106">
        <f t="shared" si="9"/>
        <v>1</v>
      </c>
      <c r="AE106">
        <f t="shared" si="9"/>
        <v>1</v>
      </c>
      <c r="AF106">
        <f t="shared" si="8"/>
        <v>1</v>
      </c>
      <c r="AG106">
        <f t="shared" si="8"/>
        <v>1</v>
      </c>
      <c r="AH106">
        <f t="shared" si="8"/>
        <v>1</v>
      </c>
      <c r="AI106">
        <f t="shared" si="8"/>
        <v>1</v>
      </c>
      <c r="AJ106">
        <f t="shared" si="8"/>
        <v>1</v>
      </c>
    </row>
    <row r="107" spans="1:36" ht="15.5" x14ac:dyDescent="0.35">
      <c r="A107" s="49" t="s">
        <v>120</v>
      </c>
      <c r="B107" s="25">
        <f>PIF!AJ107</f>
        <v>1</v>
      </c>
      <c r="C107">
        <f>PIF!AN107</f>
        <v>0</v>
      </c>
      <c r="D107" s="47">
        <f>Prev!B105</f>
        <v>0.37158888954498198</v>
      </c>
      <c r="E107" s="47">
        <f>Prev!E105</f>
        <v>0.37158888954498187</v>
      </c>
      <c r="F107" s="47">
        <f>Prev!H105</f>
        <v>0.36695521771028949</v>
      </c>
      <c r="G107" s="47">
        <f>Prev!K105</f>
        <v>0.36698055671198532</v>
      </c>
      <c r="H107" s="47">
        <f>Prev!N105</f>
        <v>0.36701673418298858</v>
      </c>
      <c r="I107" s="47">
        <f>Prev!Q105</f>
        <v>0.36706333532334839</v>
      </c>
      <c r="J107" s="47">
        <f>Prev!T105</f>
        <v>0.3671199324722963</v>
      </c>
      <c r="K107" s="47">
        <f>Prev!W105</f>
        <v>0.36718608762944238</v>
      </c>
      <c r="L107" s="47">
        <f>Prev!Z105</f>
        <v>0.36726135484093547</v>
      </c>
      <c r="M107" s="47">
        <f>Prev!AC105</f>
        <v>0.3673452824480638</v>
      </c>
      <c r="P107">
        <f t="shared" si="11"/>
        <v>0</v>
      </c>
      <c r="Q107">
        <f t="shared" si="11"/>
        <v>0</v>
      </c>
      <c r="R107">
        <f t="shared" si="11"/>
        <v>0</v>
      </c>
      <c r="S107">
        <f t="shared" si="11"/>
        <v>0</v>
      </c>
      <c r="T107">
        <f t="shared" si="11"/>
        <v>0</v>
      </c>
      <c r="U107">
        <f t="shared" si="10"/>
        <v>0</v>
      </c>
      <c r="V107">
        <f t="shared" si="10"/>
        <v>0</v>
      </c>
      <c r="W107">
        <f t="shared" si="10"/>
        <v>0</v>
      </c>
      <c r="X107">
        <f t="shared" si="10"/>
        <v>0</v>
      </c>
      <c r="Y107">
        <f t="shared" si="10"/>
        <v>0</v>
      </c>
      <c r="AA107">
        <f t="shared" si="9"/>
        <v>1</v>
      </c>
      <c r="AB107">
        <f t="shared" si="9"/>
        <v>1</v>
      </c>
      <c r="AC107">
        <f t="shared" si="9"/>
        <v>1</v>
      </c>
      <c r="AD107">
        <f t="shared" si="9"/>
        <v>1</v>
      </c>
      <c r="AE107">
        <f t="shared" si="9"/>
        <v>1</v>
      </c>
      <c r="AF107">
        <f t="shared" si="8"/>
        <v>1</v>
      </c>
      <c r="AG107">
        <f t="shared" si="8"/>
        <v>1</v>
      </c>
      <c r="AH107">
        <f t="shared" si="8"/>
        <v>1</v>
      </c>
      <c r="AI107">
        <f t="shared" si="8"/>
        <v>1</v>
      </c>
      <c r="AJ107">
        <f t="shared" si="8"/>
        <v>1</v>
      </c>
    </row>
    <row r="108" spans="1:36" ht="15.5" x14ac:dyDescent="0.35">
      <c r="A108" s="49" t="s">
        <v>121</v>
      </c>
      <c r="B108" s="25">
        <f>PIF!AJ108</f>
        <v>1</v>
      </c>
      <c r="C108">
        <f>PIF!AN108</f>
        <v>0</v>
      </c>
      <c r="D108" s="47">
        <f>Prev!B106</f>
        <v>0.37158888954498198</v>
      </c>
      <c r="E108" s="47">
        <f>Prev!E106</f>
        <v>0.37158888954498193</v>
      </c>
      <c r="F108" s="47">
        <f>Prev!H106</f>
        <v>0.36704487544707548</v>
      </c>
      <c r="G108" s="47">
        <f>Prev!K106</f>
        <v>0.36709931372660082</v>
      </c>
      <c r="H108" s="47">
        <f>Prev!N106</f>
        <v>0.36716396909894067</v>
      </c>
      <c r="I108" s="47">
        <f>Prev!Q106</f>
        <v>0.36723836281508565</v>
      </c>
      <c r="J108" s="47">
        <f>Prev!T106</f>
        <v>0.36732200903078077</v>
      </c>
      <c r="K108" s="47">
        <f>Prev!W106</f>
        <v>0.36741441725097701</v>
      </c>
      <c r="L108" s="47">
        <f>Prev!Z106</f>
        <v>0.36751509461234394</v>
      </c>
      <c r="M108" s="47">
        <f>Prev!AC106</f>
        <v>0.36762354800452113</v>
      </c>
      <c r="P108">
        <f t="shared" si="11"/>
        <v>0</v>
      </c>
      <c r="Q108">
        <f t="shared" si="11"/>
        <v>0</v>
      </c>
      <c r="R108">
        <f t="shared" si="11"/>
        <v>0</v>
      </c>
      <c r="S108">
        <f t="shared" si="11"/>
        <v>0</v>
      </c>
      <c r="T108">
        <f t="shared" si="11"/>
        <v>0</v>
      </c>
      <c r="U108">
        <f t="shared" si="10"/>
        <v>0</v>
      </c>
      <c r="V108">
        <f t="shared" si="10"/>
        <v>0</v>
      </c>
      <c r="W108">
        <f t="shared" si="10"/>
        <v>0</v>
      </c>
      <c r="X108">
        <f t="shared" si="10"/>
        <v>0</v>
      </c>
      <c r="Y108">
        <f t="shared" si="10"/>
        <v>0</v>
      </c>
      <c r="AA108">
        <f t="shared" si="9"/>
        <v>1</v>
      </c>
      <c r="AB108">
        <f t="shared" si="9"/>
        <v>1</v>
      </c>
      <c r="AC108">
        <f t="shared" si="9"/>
        <v>1</v>
      </c>
      <c r="AD108">
        <f t="shared" si="9"/>
        <v>1</v>
      </c>
      <c r="AE108">
        <f t="shared" si="9"/>
        <v>1</v>
      </c>
      <c r="AF108">
        <f t="shared" si="8"/>
        <v>1</v>
      </c>
      <c r="AG108">
        <f t="shared" si="8"/>
        <v>1</v>
      </c>
      <c r="AH108">
        <f t="shared" si="8"/>
        <v>1</v>
      </c>
      <c r="AI108">
        <f t="shared" si="8"/>
        <v>1</v>
      </c>
      <c r="AJ108">
        <f t="shared" si="8"/>
        <v>1</v>
      </c>
    </row>
    <row r="109" spans="1:36" ht="15.5" x14ac:dyDescent="0.35">
      <c r="A109" s="49" t="s">
        <v>122</v>
      </c>
      <c r="B109" s="25">
        <f>PIF!AJ109</f>
        <v>1</v>
      </c>
      <c r="C109">
        <f>PIF!AN109</f>
        <v>0</v>
      </c>
      <c r="D109" s="47">
        <f>Prev!B107</f>
        <v>0.36647085018416464</v>
      </c>
      <c r="E109" s="47">
        <f>Prev!E107</f>
        <v>0.36134851507604809</v>
      </c>
      <c r="F109" s="47">
        <f>Prev!H107</f>
        <v>0.35199601024200433</v>
      </c>
      <c r="G109" s="47">
        <f>Prev!K107</f>
        <v>0.34697921462647868</v>
      </c>
      <c r="H109" s="47">
        <f>Prev!N107</f>
        <v>0.34195841553080292</v>
      </c>
      <c r="I109" s="47">
        <f>Prev!Q107</f>
        <v>0.33693366828486288</v>
      </c>
      <c r="J109" s="47">
        <f>Prev!T107</f>
        <v>0.33190508337129443</v>
      </c>
      <c r="K109" s="47">
        <f>Prev!W107</f>
        <v>0.32687282911366866</v>
      </c>
      <c r="L109" s="47">
        <f>Prev!Z107</f>
        <v>0.32183713396819291</v>
      </c>
      <c r="M109" s="47">
        <f>Prev!AC107</f>
        <v>0.31679828843630325</v>
      </c>
      <c r="P109">
        <f t="shared" si="11"/>
        <v>0</v>
      </c>
      <c r="Q109">
        <f t="shared" si="11"/>
        <v>0</v>
      </c>
      <c r="R109">
        <f t="shared" si="11"/>
        <v>0</v>
      </c>
      <c r="S109">
        <f t="shared" si="11"/>
        <v>0</v>
      </c>
      <c r="T109">
        <f t="shared" si="11"/>
        <v>0</v>
      </c>
      <c r="U109">
        <f t="shared" si="10"/>
        <v>0</v>
      </c>
      <c r="V109">
        <f t="shared" si="10"/>
        <v>0</v>
      </c>
      <c r="W109">
        <f t="shared" si="10"/>
        <v>0</v>
      </c>
      <c r="X109">
        <f t="shared" si="10"/>
        <v>0</v>
      </c>
      <c r="Y109">
        <f t="shared" si="10"/>
        <v>0</v>
      </c>
      <c r="AA109">
        <f t="shared" si="9"/>
        <v>1</v>
      </c>
      <c r="AB109">
        <f t="shared" si="9"/>
        <v>1</v>
      </c>
      <c r="AC109">
        <f t="shared" si="9"/>
        <v>1</v>
      </c>
      <c r="AD109">
        <f t="shared" si="9"/>
        <v>1</v>
      </c>
      <c r="AE109">
        <f t="shared" si="9"/>
        <v>1</v>
      </c>
      <c r="AF109">
        <f t="shared" si="8"/>
        <v>1</v>
      </c>
      <c r="AG109">
        <f t="shared" si="8"/>
        <v>1</v>
      </c>
      <c r="AH109">
        <f t="shared" si="8"/>
        <v>1</v>
      </c>
      <c r="AI109">
        <f t="shared" si="8"/>
        <v>1</v>
      </c>
      <c r="AJ109">
        <f t="shared" si="8"/>
        <v>1</v>
      </c>
    </row>
    <row r="110" spans="1:36" ht="15.5" x14ac:dyDescent="0.35">
      <c r="A110" s="49" t="s">
        <v>123</v>
      </c>
      <c r="B110" s="25">
        <f>PIF!AJ110</f>
        <v>1</v>
      </c>
      <c r="C110">
        <f>PIF!AN110</f>
        <v>0</v>
      </c>
      <c r="D110" s="47">
        <f>Prev!B108</f>
        <v>0.36647085018416459</v>
      </c>
      <c r="E110" s="47">
        <f>Prev!E108</f>
        <v>0.36134851507604804</v>
      </c>
      <c r="F110" s="47">
        <f>Prev!H108</f>
        <v>0.35197575977847922</v>
      </c>
      <c r="G110" s="47">
        <f>Prev!K108</f>
        <v>0.34695647694358589</v>
      </c>
      <c r="H110" s="47">
        <f>Prev!N108</f>
        <v>0.34193336326305396</v>
      </c>
      <c r="I110" s="47">
        <f>Prev!Q108</f>
        <v>0.33690647486127734</v>
      </c>
      <c r="J110" s="47">
        <f>Prev!T108</f>
        <v>0.33187592208400302</v>
      </c>
      <c r="K110" s="47">
        <f>Prev!W108</f>
        <v>0.3268418722522336</v>
      </c>
      <c r="L110" s="47">
        <f>Prev!Z108</f>
        <v>0.32180455202027036</v>
      </c>
      <c r="M110" s="47">
        <f>Prev!AC108</f>
        <v>0.31676424935472036</v>
      </c>
      <c r="P110">
        <f t="shared" si="11"/>
        <v>0</v>
      </c>
      <c r="Q110">
        <f t="shared" si="11"/>
        <v>0</v>
      </c>
      <c r="R110">
        <f t="shared" si="11"/>
        <v>0</v>
      </c>
      <c r="S110">
        <f t="shared" si="11"/>
        <v>0</v>
      </c>
      <c r="T110">
        <f t="shared" si="11"/>
        <v>0</v>
      </c>
      <c r="U110">
        <f t="shared" si="10"/>
        <v>0</v>
      </c>
      <c r="V110">
        <f t="shared" si="10"/>
        <v>0</v>
      </c>
      <c r="W110">
        <f t="shared" si="10"/>
        <v>0</v>
      </c>
      <c r="X110">
        <f t="shared" si="10"/>
        <v>0</v>
      </c>
      <c r="Y110">
        <f t="shared" si="10"/>
        <v>0</v>
      </c>
      <c r="AA110">
        <f t="shared" si="9"/>
        <v>1</v>
      </c>
      <c r="AB110">
        <f t="shared" si="9"/>
        <v>1</v>
      </c>
      <c r="AC110">
        <f t="shared" si="9"/>
        <v>1</v>
      </c>
      <c r="AD110">
        <f t="shared" si="9"/>
        <v>1</v>
      </c>
      <c r="AE110">
        <f t="shared" si="9"/>
        <v>1</v>
      </c>
      <c r="AF110">
        <f t="shared" si="8"/>
        <v>1</v>
      </c>
      <c r="AG110">
        <f t="shared" si="8"/>
        <v>1</v>
      </c>
      <c r="AH110">
        <f t="shared" si="8"/>
        <v>1</v>
      </c>
      <c r="AI110">
        <f t="shared" si="8"/>
        <v>1</v>
      </c>
      <c r="AJ110">
        <f t="shared" si="8"/>
        <v>1</v>
      </c>
    </row>
    <row r="111" spans="1:36" ht="15.5" x14ac:dyDescent="0.35">
      <c r="A111" s="49" t="s">
        <v>124</v>
      </c>
      <c r="B111" s="25">
        <f>PIF!AJ111</f>
        <v>1</v>
      </c>
      <c r="C111">
        <f>PIF!AN111</f>
        <v>0</v>
      </c>
      <c r="D111" s="47">
        <f>Prev!B109</f>
        <v>0.36647085018416509</v>
      </c>
      <c r="E111" s="47">
        <f>Prev!E109</f>
        <v>0.3613485150760482</v>
      </c>
      <c r="F111" s="47">
        <f>Prev!H109</f>
        <v>0.35249589709844004</v>
      </c>
      <c r="G111" s="47">
        <f>Prev!K109</f>
        <v>0.34751865211482114</v>
      </c>
      <c r="H111" s="47">
        <f>Prev!N109</f>
        <v>0.34253407892618393</v>
      </c>
      <c r="I111" s="47">
        <f>Prev!Q109</f>
        <v>0.33754225769776369</v>
      </c>
      <c r="J111" s="47">
        <f>Prev!T109</f>
        <v>0.3325433391054326</v>
      </c>
      <c r="K111" s="47">
        <f>Prev!W109</f>
        <v>0.3275375456812199</v>
      </c>
      <c r="L111" s="47">
        <f>Prev!Z109</f>
        <v>0.32252517277614318</v>
      </c>
      <c r="M111" s="47">
        <f>Prev!AC109</f>
        <v>0.31750658916655028</v>
      </c>
      <c r="P111">
        <f t="shared" si="11"/>
        <v>0</v>
      </c>
      <c r="Q111">
        <f t="shared" si="11"/>
        <v>0</v>
      </c>
      <c r="R111">
        <f t="shared" si="11"/>
        <v>0</v>
      </c>
      <c r="S111">
        <f t="shared" si="11"/>
        <v>0</v>
      </c>
      <c r="T111">
        <f t="shared" si="11"/>
        <v>0</v>
      </c>
      <c r="U111">
        <f t="shared" si="10"/>
        <v>0</v>
      </c>
      <c r="V111">
        <f t="shared" si="10"/>
        <v>0</v>
      </c>
      <c r="W111">
        <f t="shared" si="10"/>
        <v>0</v>
      </c>
      <c r="X111">
        <f t="shared" si="10"/>
        <v>0</v>
      </c>
      <c r="Y111">
        <f t="shared" si="10"/>
        <v>0</v>
      </c>
      <c r="AA111">
        <f t="shared" si="9"/>
        <v>1</v>
      </c>
      <c r="AB111">
        <f t="shared" si="9"/>
        <v>1</v>
      </c>
      <c r="AC111">
        <f t="shared" si="9"/>
        <v>1</v>
      </c>
      <c r="AD111">
        <f t="shared" si="9"/>
        <v>1</v>
      </c>
      <c r="AE111">
        <f t="shared" si="9"/>
        <v>1</v>
      </c>
      <c r="AF111">
        <f t="shared" si="8"/>
        <v>1</v>
      </c>
      <c r="AG111">
        <f t="shared" si="8"/>
        <v>1</v>
      </c>
      <c r="AH111">
        <f t="shared" si="8"/>
        <v>1</v>
      </c>
      <c r="AI111">
        <f t="shared" si="8"/>
        <v>1</v>
      </c>
      <c r="AJ111">
        <f t="shared" si="8"/>
        <v>1</v>
      </c>
    </row>
    <row r="112" spans="1:36" ht="15.5" x14ac:dyDescent="0.35">
      <c r="A112" s="49" t="s">
        <v>125</v>
      </c>
      <c r="B112" s="25">
        <f>PIF!AJ112</f>
        <v>1</v>
      </c>
      <c r="C112">
        <f>PIF!AN112</f>
        <v>0</v>
      </c>
      <c r="D112" s="47">
        <f>Prev!B110</f>
        <v>0.36647085018416481</v>
      </c>
      <c r="E112" s="47">
        <f>Prev!E110</f>
        <v>0.36134851507604798</v>
      </c>
      <c r="F112" s="47">
        <f>Prev!H110</f>
        <v>0.35209384113704262</v>
      </c>
      <c r="G112" s="47">
        <f>Prev!K110</f>
        <v>0.34708757094920445</v>
      </c>
      <c r="H112" s="47">
        <f>Prev!N110</f>
        <v>0.34207652666255828</v>
      </c>
      <c r="I112" s="47">
        <f>Prev!Q110</f>
        <v>0.33706076279553221</v>
      </c>
      <c r="J112" s="47">
        <f>Prev!T110</f>
        <v>0.33204039300571098</v>
      </c>
      <c r="K112" s="47">
        <f>Prev!W110</f>
        <v>0.32701559247901951</v>
      </c>
      <c r="L112" s="47">
        <f>Prev!Z110</f>
        <v>0.32198659992136264</v>
      </c>
      <c r="M112" s="47">
        <f>Prev!AC110</f>
        <v>0.31695371917246634</v>
      </c>
      <c r="P112">
        <f t="shared" si="11"/>
        <v>0</v>
      </c>
      <c r="Q112">
        <f t="shared" si="11"/>
        <v>0</v>
      </c>
      <c r="R112">
        <f t="shared" si="11"/>
        <v>0</v>
      </c>
      <c r="S112">
        <f t="shared" si="11"/>
        <v>0</v>
      </c>
      <c r="T112">
        <f t="shared" si="11"/>
        <v>0</v>
      </c>
      <c r="U112">
        <f t="shared" si="10"/>
        <v>0</v>
      </c>
      <c r="V112">
        <f t="shared" si="10"/>
        <v>0</v>
      </c>
      <c r="W112">
        <f t="shared" si="10"/>
        <v>0</v>
      </c>
      <c r="X112">
        <f t="shared" si="10"/>
        <v>0</v>
      </c>
      <c r="Y112">
        <f t="shared" si="10"/>
        <v>0</v>
      </c>
      <c r="AA112">
        <f t="shared" si="9"/>
        <v>1</v>
      </c>
      <c r="AB112">
        <f t="shared" si="9"/>
        <v>1</v>
      </c>
      <c r="AC112">
        <f t="shared" si="9"/>
        <v>1</v>
      </c>
      <c r="AD112">
        <f t="shared" si="9"/>
        <v>1</v>
      </c>
      <c r="AE112">
        <f t="shared" si="9"/>
        <v>1</v>
      </c>
      <c r="AF112">
        <f t="shared" si="8"/>
        <v>1</v>
      </c>
      <c r="AG112">
        <f t="shared" si="8"/>
        <v>1</v>
      </c>
      <c r="AH112">
        <f t="shared" si="8"/>
        <v>1</v>
      </c>
      <c r="AI112">
        <f t="shared" si="8"/>
        <v>1</v>
      </c>
      <c r="AJ112">
        <f t="shared" si="8"/>
        <v>1</v>
      </c>
    </row>
    <row r="113" spans="1:36" ht="15.5" x14ac:dyDescent="0.35">
      <c r="A113" s="49" t="s">
        <v>126</v>
      </c>
      <c r="B113" s="25">
        <f>PIF!AJ113</f>
        <v>1</v>
      </c>
      <c r="C113">
        <f>PIF!AN113</f>
        <v>0</v>
      </c>
      <c r="D113" s="47">
        <f>Prev!B111</f>
        <v>0.42442020158363369</v>
      </c>
      <c r="E113" s="47">
        <f>Prev!E111</f>
        <v>0.41874990865211181</v>
      </c>
      <c r="F113" s="47">
        <f>Prev!H111</f>
        <v>0.40881547329505658</v>
      </c>
      <c r="G113" s="47">
        <f>Prev!K111</f>
        <v>0.40327024013999352</v>
      </c>
      <c r="H113" s="47">
        <f>Prev!N111</f>
        <v>0.39770861964703674</v>
      </c>
      <c r="I113" s="47">
        <f>Prev!Q111</f>
        <v>0.39213064014998034</v>
      </c>
      <c r="J113" s="47">
        <f>Prev!T111</f>
        <v>0.38653640516400689</v>
      </c>
      <c r="K113" s="47">
        <f>Prev!W111</f>
        <v>0.38092609651560611</v>
      </c>
      <c r="L113" s="47">
        <f>Prev!Z111</f>
        <v>0.37529997701840767</v>
      </c>
      <c r="M113" s="47">
        <f>Prev!AC111</f>
        <v>0.36965839271544398</v>
      </c>
      <c r="P113">
        <f t="shared" si="11"/>
        <v>0</v>
      </c>
      <c r="Q113">
        <f t="shared" si="11"/>
        <v>0</v>
      </c>
      <c r="R113">
        <f t="shared" si="11"/>
        <v>0</v>
      </c>
      <c r="S113">
        <f t="shared" si="11"/>
        <v>0</v>
      </c>
      <c r="T113">
        <f t="shared" si="11"/>
        <v>0</v>
      </c>
      <c r="U113">
        <f t="shared" si="10"/>
        <v>0</v>
      </c>
      <c r="V113">
        <f t="shared" si="10"/>
        <v>0</v>
      </c>
      <c r="W113">
        <f t="shared" si="10"/>
        <v>0</v>
      </c>
      <c r="X113">
        <f t="shared" si="10"/>
        <v>0</v>
      </c>
      <c r="Y113">
        <f t="shared" si="10"/>
        <v>0</v>
      </c>
      <c r="AA113">
        <f t="shared" si="9"/>
        <v>1</v>
      </c>
      <c r="AB113">
        <f t="shared" si="9"/>
        <v>1</v>
      </c>
      <c r="AC113">
        <f t="shared" si="9"/>
        <v>1</v>
      </c>
      <c r="AD113">
        <f t="shared" si="9"/>
        <v>1</v>
      </c>
      <c r="AE113">
        <f t="shared" si="9"/>
        <v>1</v>
      </c>
      <c r="AF113">
        <f t="shared" si="8"/>
        <v>1</v>
      </c>
      <c r="AG113">
        <f t="shared" si="8"/>
        <v>1</v>
      </c>
      <c r="AH113">
        <f t="shared" si="8"/>
        <v>1</v>
      </c>
      <c r="AI113">
        <f t="shared" si="8"/>
        <v>1</v>
      </c>
      <c r="AJ113">
        <f t="shared" si="8"/>
        <v>1</v>
      </c>
    </row>
    <row r="114" spans="1:36" ht="15.5" x14ac:dyDescent="0.35">
      <c r="A114" s="49" t="s">
        <v>127</v>
      </c>
      <c r="B114" s="25">
        <f>PIF!AJ114</f>
        <v>1</v>
      </c>
      <c r="C114">
        <f>PIF!AN114</f>
        <v>0</v>
      </c>
      <c r="D114" s="47">
        <f>Prev!B112</f>
        <v>0.39990383515034861</v>
      </c>
      <c r="E114" s="47">
        <f>Prev!E112</f>
        <v>0.39531656857417385</v>
      </c>
      <c r="F114" s="47">
        <f>Prev!H112</f>
        <v>0.38593898582387948</v>
      </c>
      <c r="G114" s="47">
        <f>Prev!K112</f>
        <v>0.38151247280302791</v>
      </c>
      <c r="H114" s="47">
        <f>Prev!N112</f>
        <v>0.37707186360825895</v>
      </c>
      <c r="I114" s="47">
        <f>Prev!Q112</f>
        <v>0.37261678461877773</v>
      </c>
      <c r="J114" s="47">
        <f>Prev!T112</f>
        <v>0.36814692435304397</v>
      </c>
      <c r="K114" s="47">
        <f>Prev!W112</f>
        <v>0.36366203504119177</v>
      </c>
      <c r="L114" s="47">
        <f>Prev!Z112</f>
        <v>0.35916193384784201</v>
      </c>
      <c r="M114" s="47">
        <f>Prev!AC112</f>
        <v>0.35464650377199863</v>
      </c>
      <c r="P114">
        <f t="shared" si="11"/>
        <v>0</v>
      </c>
      <c r="Q114">
        <f t="shared" si="11"/>
        <v>0</v>
      </c>
      <c r="R114">
        <f t="shared" si="11"/>
        <v>0</v>
      </c>
      <c r="S114">
        <f t="shared" si="11"/>
        <v>0</v>
      </c>
      <c r="T114">
        <f t="shared" si="11"/>
        <v>0</v>
      </c>
      <c r="U114">
        <f t="shared" si="10"/>
        <v>0</v>
      </c>
      <c r="V114">
        <f t="shared" si="10"/>
        <v>0</v>
      </c>
      <c r="W114">
        <f t="shared" si="10"/>
        <v>0</v>
      </c>
      <c r="X114">
        <f t="shared" si="10"/>
        <v>0</v>
      </c>
      <c r="Y114">
        <f t="shared" si="10"/>
        <v>0</v>
      </c>
      <c r="AA114">
        <f t="shared" si="9"/>
        <v>1</v>
      </c>
      <c r="AB114">
        <f t="shared" si="9"/>
        <v>1</v>
      </c>
      <c r="AC114">
        <f t="shared" si="9"/>
        <v>1</v>
      </c>
      <c r="AD114">
        <f t="shared" si="9"/>
        <v>1</v>
      </c>
      <c r="AE114">
        <f t="shared" si="9"/>
        <v>1</v>
      </c>
      <c r="AF114">
        <f t="shared" si="8"/>
        <v>1</v>
      </c>
      <c r="AG114">
        <f t="shared" si="8"/>
        <v>1</v>
      </c>
      <c r="AH114">
        <f t="shared" si="8"/>
        <v>1</v>
      </c>
      <c r="AI114">
        <f t="shared" si="8"/>
        <v>1</v>
      </c>
      <c r="AJ114">
        <f t="shared" si="8"/>
        <v>1</v>
      </c>
    </row>
    <row r="115" spans="1:36" ht="15.5" x14ac:dyDescent="0.35">
      <c r="A115" s="49" t="s">
        <v>128</v>
      </c>
      <c r="B115" s="25">
        <f>PIF!AJ115</f>
        <v>1</v>
      </c>
      <c r="C115">
        <f>PIF!AN115</f>
        <v>0</v>
      </c>
      <c r="D115" s="47">
        <f>Prev!B113</f>
        <v>0.39990383515034872</v>
      </c>
      <c r="E115" s="47">
        <f>Prev!E113</f>
        <v>0.39531656857417391</v>
      </c>
      <c r="F115" s="47">
        <f>Prev!H113</f>
        <v>0.38602079077482065</v>
      </c>
      <c r="G115" s="47">
        <f>Prev!K113</f>
        <v>0.38159824956330657</v>
      </c>
      <c r="H115" s="47">
        <f>Prev!N113</f>
        <v>0.3771612116738659</v>
      </c>
      <c r="I115" s="47">
        <f>Prev!Q113</f>
        <v>0.37270931046896805</v>
      </c>
      <c r="J115" s="47">
        <f>Prev!T113</f>
        <v>0.36824224295845581</v>
      </c>
      <c r="K115" s="47">
        <f>Prev!W113</f>
        <v>0.36375977121064168</v>
      </c>
      <c r="L115" s="47">
        <f>Prev!Z113</f>
        <v>0.35926172341826074</v>
      </c>
      <c r="M115" s="47">
        <f>Prev!AC113</f>
        <v>0.35474799464671786</v>
      </c>
      <c r="P115">
        <f t="shared" si="11"/>
        <v>0</v>
      </c>
      <c r="Q115">
        <f t="shared" si="11"/>
        <v>0</v>
      </c>
      <c r="R115">
        <f t="shared" si="11"/>
        <v>0</v>
      </c>
      <c r="S115">
        <f t="shared" si="11"/>
        <v>0</v>
      </c>
      <c r="T115">
        <f t="shared" si="11"/>
        <v>0</v>
      </c>
      <c r="U115">
        <f t="shared" si="10"/>
        <v>0</v>
      </c>
      <c r="V115">
        <f t="shared" si="10"/>
        <v>0</v>
      </c>
      <c r="W115">
        <f t="shared" si="10"/>
        <v>0</v>
      </c>
      <c r="X115">
        <f t="shared" si="10"/>
        <v>0</v>
      </c>
      <c r="Y115">
        <f t="shared" si="10"/>
        <v>0</v>
      </c>
      <c r="AA115">
        <f t="shared" si="9"/>
        <v>1</v>
      </c>
      <c r="AB115">
        <f t="shared" si="9"/>
        <v>1</v>
      </c>
      <c r="AC115">
        <f t="shared" si="9"/>
        <v>1</v>
      </c>
      <c r="AD115">
        <f t="shared" si="9"/>
        <v>1</v>
      </c>
      <c r="AE115">
        <f t="shared" si="9"/>
        <v>1</v>
      </c>
      <c r="AF115">
        <f t="shared" si="8"/>
        <v>1</v>
      </c>
      <c r="AG115">
        <f t="shared" si="8"/>
        <v>1</v>
      </c>
      <c r="AH115">
        <f t="shared" si="8"/>
        <v>1</v>
      </c>
      <c r="AI115">
        <f t="shared" si="8"/>
        <v>1</v>
      </c>
      <c r="AJ115">
        <f t="shared" si="8"/>
        <v>1</v>
      </c>
    </row>
    <row r="116" spans="1:36" ht="15.5" x14ac:dyDescent="0.35">
      <c r="A116" s="49" t="s">
        <v>129</v>
      </c>
      <c r="B116" s="25">
        <f>PIF!AJ116</f>
        <v>1</v>
      </c>
      <c r="C116">
        <f>PIF!AN116</f>
        <v>0</v>
      </c>
      <c r="D116" s="47">
        <f>Prev!B114</f>
        <v>0.39990383515034877</v>
      </c>
      <c r="E116" s="47">
        <f>Prev!E114</f>
        <v>0.39531656857417385</v>
      </c>
      <c r="F116" s="47">
        <f>Prev!H114</f>
        <v>0.38588406976856915</v>
      </c>
      <c r="G116" s="47">
        <f>Prev!K114</f>
        <v>0.38145471148066601</v>
      </c>
      <c r="H116" s="47">
        <f>Prev!N114</f>
        <v>0.37701153301157087</v>
      </c>
      <c r="I116" s="47">
        <f>Prev!Q114</f>
        <v>0.37255415644592277</v>
      </c>
      <c r="J116" s="47">
        <f>Prev!T114</f>
        <v>0.36808226493333907</v>
      </c>
      <c r="K116" s="47">
        <f>Prev!W114</f>
        <v>0.36359560437127753</v>
      </c>
      <c r="L116" s="47">
        <f>Prev!Z114</f>
        <v>0.35909398473554482</v>
      </c>
      <c r="M116" s="47">
        <f>Prev!AC114</f>
        <v>0.35457728108459236</v>
      </c>
      <c r="P116">
        <f t="shared" si="11"/>
        <v>0</v>
      </c>
      <c r="Q116">
        <f t="shared" si="11"/>
        <v>0</v>
      </c>
      <c r="R116">
        <f t="shared" si="11"/>
        <v>0</v>
      </c>
      <c r="S116">
        <f t="shared" si="11"/>
        <v>0</v>
      </c>
      <c r="T116">
        <f t="shared" si="11"/>
        <v>0</v>
      </c>
      <c r="U116">
        <f t="shared" si="10"/>
        <v>0</v>
      </c>
      <c r="V116">
        <f t="shared" si="10"/>
        <v>0</v>
      </c>
      <c r="W116">
        <f t="shared" si="10"/>
        <v>0</v>
      </c>
      <c r="X116">
        <f t="shared" si="10"/>
        <v>0</v>
      </c>
      <c r="Y116">
        <f t="shared" si="10"/>
        <v>0</v>
      </c>
      <c r="AA116">
        <f t="shared" si="9"/>
        <v>1</v>
      </c>
      <c r="AB116">
        <f t="shared" si="9"/>
        <v>1</v>
      </c>
      <c r="AC116">
        <f t="shared" si="9"/>
        <v>1</v>
      </c>
      <c r="AD116">
        <f t="shared" si="9"/>
        <v>1</v>
      </c>
      <c r="AE116">
        <f t="shared" si="9"/>
        <v>1</v>
      </c>
      <c r="AF116">
        <f t="shared" si="8"/>
        <v>1</v>
      </c>
      <c r="AG116">
        <f t="shared" si="8"/>
        <v>1</v>
      </c>
      <c r="AH116">
        <f t="shared" si="8"/>
        <v>1</v>
      </c>
      <c r="AI116">
        <f t="shared" si="8"/>
        <v>1</v>
      </c>
      <c r="AJ116">
        <f t="shared" si="8"/>
        <v>1</v>
      </c>
    </row>
    <row r="117" spans="1:36" ht="15.5" x14ac:dyDescent="0.35">
      <c r="A117" s="49" t="s">
        <v>130</v>
      </c>
      <c r="B117" s="25">
        <f>PIF!AJ117</f>
        <v>1</v>
      </c>
      <c r="C117">
        <f>PIF!AN117</f>
        <v>0</v>
      </c>
      <c r="D117" s="47">
        <f>Prev!B115</f>
        <v>0.39990383515034861</v>
      </c>
      <c r="E117" s="47">
        <f>Prev!E115</f>
        <v>0.39531656857417408</v>
      </c>
      <c r="F117" s="47">
        <f>Prev!H115</f>
        <v>0.38627855302685865</v>
      </c>
      <c r="G117" s="47">
        <f>Prev!K115</f>
        <v>0.38186675280658944</v>
      </c>
      <c r="H117" s="47">
        <f>Prev!N115</f>
        <v>0.37743926576543169</v>
      </c>
      <c r="I117" s="47">
        <f>Prev!Q115</f>
        <v>0.3729957511389515</v>
      </c>
      <c r="J117" s="47">
        <f>Prev!T115</f>
        <v>0.36853593593827044</v>
      </c>
      <c r="K117" s="47">
        <f>Prev!W115</f>
        <v>0.36405961587529534</v>
      </c>
      <c r="L117" s="47">
        <f>Prev!Z115</f>
        <v>0.35956665595927523</v>
      </c>
      <c r="M117" s="47">
        <f>Prev!AC115</f>
        <v>0.35505699079408942</v>
      </c>
      <c r="P117">
        <f t="shared" si="11"/>
        <v>0</v>
      </c>
      <c r="Q117">
        <f t="shared" si="11"/>
        <v>0</v>
      </c>
      <c r="R117">
        <f t="shared" si="11"/>
        <v>0</v>
      </c>
      <c r="S117">
        <f t="shared" si="11"/>
        <v>0</v>
      </c>
      <c r="T117">
        <f t="shared" si="11"/>
        <v>0</v>
      </c>
      <c r="U117">
        <f t="shared" si="10"/>
        <v>0</v>
      </c>
      <c r="V117">
        <f t="shared" si="10"/>
        <v>0</v>
      </c>
      <c r="W117">
        <f t="shared" si="10"/>
        <v>0</v>
      </c>
      <c r="X117">
        <f t="shared" si="10"/>
        <v>0</v>
      </c>
      <c r="Y117">
        <f t="shared" si="10"/>
        <v>0</v>
      </c>
      <c r="AA117">
        <f t="shared" si="9"/>
        <v>1</v>
      </c>
      <c r="AB117">
        <f t="shared" si="9"/>
        <v>1</v>
      </c>
      <c r="AC117">
        <f t="shared" si="9"/>
        <v>1</v>
      </c>
      <c r="AD117">
        <f t="shared" si="9"/>
        <v>1</v>
      </c>
      <c r="AE117">
        <f t="shared" si="9"/>
        <v>1</v>
      </c>
      <c r="AF117">
        <f t="shared" si="8"/>
        <v>1</v>
      </c>
      <c r="AG117">
        <f t="shared" si="8"/>
        <v>1</v>
      </c>
      <c r="AH117">
        <f t="shared" si="8"/>
        <v>1</v>
      </c>
      <c r="AI117">
        <f t="shared" si="8"/>
        <v>1</v>
      </c>
      <c r="AJ117">
        <f t="shared" si="8"/>
        <v>1</v>
      </c>
    </row>
    <row r="118" spans="1:36" ht="15.5" x14ac:dyDescent="0.35">
      <c r="A118" s="49" t="s">
        <v>131</v>
      </c>
      <c r="B118" s="25">
        <f>PIF!AJ118</f>
        <v>1</v>
      </c>
      <c r="C118">
        <f>PIF!AN118</f>
        <v>0</v>
      </c>
      <c r="D118" s="47">
        <f>Prev!B116</f>
        <v>0.42712697772740432</v>
      </c>
      <c r="E118" s="47">
        <f>Prev!E116</f>
        <v>0.42232848979227505</v>
      </c>
      <c r="F118" s="47">
        <f>Prev!H116</f>
        <v>0.41293383825438912</v>
      </c>
      <c r="G118" s="47">
        <f>Prev!K116</f>
        <v>0.40831730639853486</v>
      </c>
      <c r="H118" s="47">
        <f>Prev!N116</f>
        <v>0.40368080423010305</v>
      </c>
      <c r="I118" s="47">
        <f>Prev!Q116</f>
        <v>0.39902393699609473</v>
      </c>
      <c r="J118" s="47">
        <f>Prev!T116</f>
        <v>0.39434638263769756</v>
      </c>
      <c r="K118" s="47">
        <f>Prev!W116</f>
        <v>0.38964789301371688</v>
      </c>
      <c r="L118" s="47">
        <f>Prev!Z116</f>
        <v>0.38492829477137663</v>
      </c>
      <c r="M118" s="47">
        <f>Prev!AC116</f>
        <v>0.38018748989491891</v>
      </c>
      <c r="P118">
        <f t="shared" si="11"/>
        <v>0</v>
      </c>
      <c r="Q118">
        <f t="shared" si="11"/>
        <v>0</v>
      </c>
      <c r="R118">
        <f t="shared" si="11"/>
        <v>0</v>
      </c>
      <c r="S118">
        <f t="shared" si="11"/>
        <v>0</v>
      </c>
      <c r="T118">
        <f t="shared" si="11"/>
        <v>0</v>
      </c>
      <c r="U118">
        <f t="shared" si="10"/>
        <v>0</v>
      </c>
      <c r="V118">
        <f t="shared" si="10"/>
        <v>0</v>
      </c>
      <c r="W118">
        <f t="shared" si="10"/>
        <v>0</v>
      </c>
      <c r="X118">
        <f t="shared" si="10"/>
        <v>0</v>
      </c>
      <c r="Y118">
        <f t="shared" si="10"/>
        <v>0</v>
      </c>
      <c r="AA118">
        <f t="shared" si="9"/>
        <v>1</v>
      </c>
      <c r="AB118">
        <f t="shared" si="9"/>
        <v>1</v>
      </c>
      <c r="AC118">
        <f t="shared" si="9"/>
        <v>1</v>
      </c>
      <c r="AD118">
        <f t="shared" si="9"/>
        <v>1</v>
      </c>
      <c r="AE118">
        <f t="shared" si="9"/>
        <v>1</v>
      </c>
      <c r="AF118">
        <f t="shared" si="8"/>
        <v>1</v>
      </c>
      <c r="AG118">
        <f t="shared" si="8"/>
        <v>1</v>
      </c>
      <c r="AH118">
        <f t="shared" si="8"/>
        <v>1</v>
      </c>
      <c r="AI118">
        <f t="shared" si="8"/>
        <v>1</v>
      </c>
      <c r="AJ118">
        <f t="shared" si="8"/>
        <v>1</v>
      </c>
    </row>
    <row r="119" spans="1:36" ht="15.5" x14ac:dyDescent="0.35">
      <c r="A119" s="49" t="s">
        <v>132</v>
      </c>
      <c r="B119" s="25">
        <f>PIF!AJ119</f>
        <v>1</v>
      </c>
      <c r="C119">
        <f>PIF!AN119</f>
        <v>0</v>
      </c>
      <c r="D119" s="47">
        <f>Prev!B117</f>
        <v>0.43899138274468735</v>
      </c>
      <c r="E119" s="47">
        <f>Prev!E117</f>
        <v>0.4337771785911767</v>
      </c>
      <c r="F119" s="47">
        <f>Prev!H117</f>
        <v>0.42431904161263656</v>
      </c>
      <c r="G119" s="47">
        <f>Prev!K117</f>
        <v>0.41928640434589848</v>
      </c>
      <c r="H119" s="47">
        <f>Prev!N117</f>
        <v>0.41423085143107868</v>
      </c>
      <c r="I119" s="47">
        <f>Prev!Q117</f>
        <v>0.40915211579468036</v>
      </c>
      <c r="J119" s="47">
        <f>Prev!T117</f>
        <v>0.40405001311731686</v>
      </c>
      <c r="K119" s="47">
        <f>Prev!W117</f>
        <v>0.3989244432773662</v>
      </c>
      <c r="L119" s="47">
        <f>Prev!Z117</f>
        <v>0.39377539141016904</v>
      </c>
      <c r="M119" s="47">
        <f>Prev!AC117</f>
        <v>0.38860292861385087</v>
      </c>
      <c r="P119">
        <f t="shared" si="11"/>
        <v>0</v>
      </c>
      <c r="Q119">
        <f t="shared" si="11"/>
        <v>0</v>
      </c>
      <c r="R119">
        <f t="shared" si="11"/>
        <v>0</v>
      </c>
      <c r="S119">
        <f t="shared" si="11"/>
        <v>0</v>
      </c>
      <c r="T119">
        <f t="shared" si="11"/>
        <v>0</v>
      </c>
      <c r="U119">
        <f t="shared" si="10"/>
        <v>0</v>
      </c>
      <c r="V119">
        <f t="shared" si="10"/>
        <v>0</v>
      </c>
      <c r="W119">
        <f t="shared" si="10"/>
        <v>0</v>
      </c>
      <c r="X119">
        <f t="shared" si="10"/>
        <v>0</v>
      </c>
      <c r="Y119">
        <f t="shared" si="10"/>
        <v>0</v>
      </c>
      <c r="AA119">
        <f t="shared" si="9"/>
        <v>1</v>
      </c>
      <c r="AB119">
        <f t="shared" si="9"/>
        <v>1</v>
      </c>
      <c r="AC119">
        <f t="shared" si="9"/>
        <v>1</v>
      </c>
      <c r="AD119">
        <f t="shared" si="9"/>
        <v>1</v>
      </c>
      <c r="AE119">
        <f t="shared" si="9"/>
        <v>1</v>
      </c>
      <c r="AF119">
        <f t="shared" si="8"/>
        <v>1</v>
      </c>
      <c r="AG119">
        <f t="shared" si="8"/>
        <v>1</v>
      </c>
      <c r="AH119">
        <f t="shared" si="8"/>
        <v>1</v>
      </c>
      <c r="AI119">
        <f t="shared" si="8"/>
        <v>1</v>
      </c>
      <c r="AJ119">
        <f t="shared" si="8"/>
        <v>1</v>
      </c>
    </row>
    <row r="120" spans="1:36" ht="15.5" x14ac:dyDescent="0.35">
      <c r="A120" s="49" t="s">
        <v>133</v>
      </c>
      <c r="B120" s="25">
        <f>PIF!AJ120</f>
        <v>1</v>
      </c>
      <c r="C120">
        <f>PIF!AN120</f>
        <v>0</v>
      </c>
      <c r="D120" s="47">
        <f>Prev!B118</f>
        <v>0.43899138274468685</v>
      </c>
      <c r="E120" s="47">
        <f>Prev!E118</f>
        <v>0.43377717859117693</v>
      </c>
      <c r="F120" s="47">
        <f>Prev!H118</f>
        <v>0.42435224866438886</v>
      </c>
      <c r="G120" s="47">
        <f>Prev!K118</f>
        <v>0.41932090361439167</v>
      </c>
      <c r="H120" s="47">
        <f>Prev!N118</f>
        <v>0.41426649089260226</v>
      </c>
      <c r="I120" s="47">
        <f>Prev!Q118</f>
        <v>0.40918874700431768</v>
      </c>
      <c r="J120" s="47">
        <f>Prev!T118</f>
        <v>0.40408749172563591</v>
      </c>
      <c r="K120" s="47">
        <f>Prev!W118</f>
        <v>0.3989626294843665</v>
      </c>
      <c r="L120" s="47">
        <f>Prev!Z118</f>
        <v>0.39381415035866452</v>
      </c>
      <c r="M120" s="47">
        <f>Prev!AC118</f>
        <v>0.38864213072473647</v>
      </c>
      <c r="P120">
        <f t="shared" si="11"/>
        <v>0</v>
      </c>
      <c r="Q120">
        <f t="shared" si="11"/>
        <v>0</v>
      </c>
      <c r="R120">
        <f t="shared" si="11"/>
        <v>0</v>
      </c>
      <c r="S120">
        <f t="shared" si="11"/>
        <v>0</v>
      </c>
      <c r="T120">
        <f t="shared" si="11"/>
        <v>0</v>
      </c>
      <c r="U120">
        <f t="shared" si="10"/>
        <v>0</v>
      </c>
      <c r="V120">
        <f t="shared" si="10"/>
        <v>0</v>
      </c>
      <c r="W120">
        <f t="shared" si="10"/>
        <v>0</v>
      </c>
      <c r="X120">
        <f t="shared" si="10"/>
        <v>0</v>
      </c>
      <c r="Y120">
        <f t="shared" si="10"/>
        <v>0</v>
      </c>
      <c r="AA120">
        <f t="shared" si="9"/>
        <v>1</v>
      </c>
      <c r="AB120">
        <f t="shared" si="9"/>
        <v>1</v>
      </c>
      <c r="AC120">
        <f t="shared" si="9"/>
        <v>1</v>
      </c>
      <c r="AD120">
        <f t="shared" si="9"/>
        <v>1</v>
      </c>
      <c r="AE120">
        <f t="shared" si="9"/>
        <v>1</v>
      </c>
      <c r="AF120">
        <f t="shared" si="8"/>
        <v>1</v>
      </c>
      <c r="AG120">
        <f t="shared" si="8"/>
        <v>1</v>
      </c>
      <c r="AH120">
        <f t="shared" si="8"/>
        <v>1</v>
      </c>
      <c r="AI120">
        <f t="shared" si="8"/>
        <v>1</v>
      </c>
      <c r="AJ120">
        <f t="shared" si="8"/>
        <v>1</v>
      </c>
    </row>
    <row r="121" spans="1:36" ht="15.5" x14ac:dyDescent="0.35">
      <c r="A121" s="49" t="s">
        <v>134</v>
      </c>
      <c r="B121" s="25">
        <f>PIF!AJ121</f>
        <v>1</v>
      </c>
      <c r="C121">
        <f>PIF!AN121</f>
        <v>0</v>
      </c>
      <c r="D121" s="47">
        <f>Prev!B119</f>
        <v>0.4389913827446873</v>
      </c>
      <c r="E121" s="47">
        <f>Prev!E119</f>
        <v>0.4337771785911767</v>
      </c>
      <c r="F121" s="47">
        <f>Prev!H119</f>
        <v>0.42495193400716924</v>
      </c>
      <c r="G121" s="47">
        <f>Prev!K119</f>
        <v>0.41993884874031995</v>
      </c>
      <c r="H121" s="47">
        <f>Prev!N119</f>
        <v>0.41490016872282826</v>
      </c>
      <c r="I121" s="47">
        <f>Prev!Q119</f>
        <v>0.40983570595916236</v>
      </c>
      <c r="J121" s="47">
        <f>Prev!T119</f>
        <v>0.40474536316012516</v>
      </c>
      <c r="K121" s="47">
        <f>Prev!W119</f>
        <v>0.399629134064095</v>
      </c>
      <c r="L121" s="47">
        <f>Prev!Z119</f>
        <v>0.3944871034226986</v>
      </c>
      <c r="M121" s="47">
        <f>Prev!AC119</f>
        <v>0.38931944668554624</v>
      </c>
      <c r="P121">
        <f t="shared" si="11"/>
        <v>0</v>
      </c>
      <c r="Q121">
        <f t="shared" si="11"/>
        <v>0</v>
      </c>
      <c r="R121">
        <f t="shared" si="11"/>
        <v>0</v>
      </c>
      <c r="S121">
        <f t="shared" si="11"/>
        <v>0</v>
      </c>
      <c r="T121">
        <f t="shared" si="11"/>
        <v>0</v>
      </c>
      <c r="U121">
        <f t="shared" si="10"/>
        <v>0</v>
      </c>
      <c r="V121">
        <f t="shared" si="10"/>
        <v>0</v>
      </c>
      <c r="W121">
        <f t="shared" si="10"/>
        <v>0</v>
      </c>
      <c r="X121">
        <f t="shared" si="10"/>
        <v>0</v>
      </c>
      <c r="Y121">
        <f t="shared" si="10"/>
        <v>0</v>
      </c>
      <c r="AA121">
        <f t="shared" si="9"/>
        <v>1</v>
      </c>
      <c r="AB121">
        <f t="shared" si="9"/>
        <v>1</v>
      </c>
      <c r="AC121">
        <f t="shared" si="9"/>
        <v>1</v>
      </c>
      <c r="AD121">
        <f t="shared" si="9"/>
        <v>1</v>
      </c>
      <c r="AE121">
        <f t="shared" si="9"/>
        <v>1</v>
      </c>
      <c r="AF121">
        <f t="shared" ref="AF121:AJ171" si="12">1+U121</f>
        <v>1</v>
      </c>
      <c r="AG121">
        <f t="shared" si="12"/>
        <v>1</v>
      </c>
      <c r="AH121">
        <f t="shared" si="12"/>
        <v>1</v>
      </c>
      <c r="AI121">
        <f t="shared" si="12"/>
        <v>1</v>
      </c>
      <c r="AJ121">
        <f t="shared" si="12"/>
        <v>1</v>
      </c>
    </row>
    <row r="122" spans="1:36" ht="15.5" x14ac:dyDescent="0.35">
      <c r="A122" s="49" t="s">
        <v>135</v>
      </c>
      <c r="B122" s="25">
        <f>PIF!AJ122</f>
        <v>1</v>
      </c>
      <c r="C122">
        <f>PIF!AN122</f>
        <v>0</v>
      </c>
      <c r="D122" s="47">
        <f>Prev!B120</f>
        <v>0.43899138274468719</v>
      </c>
      <c r="E122" s="47">
        <f>Prev!E120</f>
        <v>0.43377717859117687</v>
      </c>
      <c r="F122" s="47">
        <f>Prev!H120</f>
        <v>0.42498323476418165</v>
      </c>
      <c r="G122" s="47">
        <f>Prev!K120</f>
        <v>0.41997087873603617</v>
      </c>
      <c r="H122" s="47">
        <f>Prev!N120</f>
        <v>0.41493280594103515</v>
      </c>
      <c r="I122" s="47">
        <f>Prev!Q120</f>
        <v>0.40986883279214625</v>
      </c>
      <c r="J122" s="47">
        <f>Prev!T120</f>
        <v>0.40477886671120228</v>
      </c>
      <c r="K122" s="47">
        <f>Prev!W120</f>
        <v>0.39966290639835117</v>
      </c>
      <c r="L122" s="47">
        <f>Prev!Z120</f>
        <v>0.39452104176868846</v>
      </c>
      <c r="M122" s="47">
        <f>Prev!AC120</f>
        <v>0.38935345359081325</v>
      </c>
      <c r="P122">
        <f t="shared" si="11"/>
        <v>0</v>
      </c>
      <c r="Q122">
        <f t="shared" si="11"/>
        <v>0</v>
      </c>
      <c r="R122">
        <f t="shared" si="11"/>
        <v>0</v>
      </c>
      <c r="S122">
        <f t="shared" si="11"/>
        <v>0</v>
      </c>
      <c r="T122">
        <f t="shared" si="11"/>
        <v>0</v>
      </c>
      <c r="U122">
        <f t="shared" si="10"/>
        <v>0</v>
      </c>
      <c r="V122">
        <f t="shared" si="10"/>
        <v>0</v>
      </c>
      <c r="W122">
        <f t="shared" si="10"/>
        <v>0</v>
      </c>
      <c r="X122">
        <f t="shared" si="10"/>
        <v>0</v>
      </c>
      <c r="Y122">
        <f t="shared" si="10"/>
        <v>0</v>
      </c>
      <c r="AA122">
        <f t="shared" ref="AA122:AE172" si="13">1+P122</f>
        <v>1</v>
      </c>
      <c r="AB122">
        <f t="shared" si="13"/>
        <v>1</v>
      </c>
      <c r="AC122">
        <f t="shared" si="13"/>
        <v>1</v>
      </c>
      <c r="AD122">
        <f t="shared" si="13"/>
        <v>1</v>
      </c>
      <c r="AE122">
        <f t="shared" si="13"/>
        <v>1</v>
      </c>
      <c r="AF122">
        <f t="shared" si="12"/>
        <v>1</v>
      </c>
      <c r="AG122">
        <f t="shared" si="12"/>
        <v>1</v>
      </c>
      <c r="AH122">
        <f t="shared" si="12"/>
        <v>1</v>
      </c>
      <c r="AI122">
        <f t="shared" si="12"/>
        <v>1</v>
      </c>
      <c r="AJ122">
        <f t="shared" si="12"/>
        <v>1</v>
      </c>
    </row>
    <row r="123" spans="1:36" ht="15.5" x14ac:dyDescent="0.35">
      <c r="A123" s="49" t="s">
        <v>136</v>
      </c>
      <c r="B123" s="25">
        <f>PIF!AJ123</f>
        <v>1</v>
      </c>
      <c r="C123">
        <f>PIF!AN123</f>
        <v>0</v>
      </c>
      <c r="D123" s="47">
        <f>Prev!B121</f>
        <v>0.45559444082548717</v>
      </c>
      <c r="E123" s="47">
        <f>Prev!E121</f>
        <v>0.45026300616504433</v>
      </c>
      <c r="F123" s="47">
        <f>Prev!H121</f>
        <v>0.44163240104668977</v>
      </c>
      <c r="G123" s="47">
        <f>Prev!K121</f>
        <v>0.43651529957170287</v>
      </c>
      <c r="H123" s="47">
        <f>Prev!N121</f>
        <v>0.43136777032614793</v>
      </c>
      <c r="I123" s="47">
        <f>Prev!Q121</f>
        <v>0.42618963949059918</v>
      </c>
      <c r="J123" s="47">
        <f>Prev!T121</f>
        <v>0.42098083126193164</v>
      </c>
      <c r="K123" s="47">
        <f>Prev!W121</f>
        <v>0.4157413677698219</v>
      </c>
      <c r="L123" s="47">
        <f>Prev!Z121</f>
        <v>0.41047136867714329</v>
      </c>
      <c r="M123" s="47">
        <f>Prev!AC121</f>
        <v>0.40517105050070895</v>
      </c>
      <c r="P123">
        <f t="shared" si="11"/>
        <v>0</v>
      </c>
      <c r="Q123">
        <f t="shared" si="11"/>
        <v>0</v>
      </c>
      <c r="R123">
        <f t="shared" si="11"/>
        <v>0</v>
      </c>
      <c r="S123">
        <f t="shared" si="11"/>
        <v>0</v>
      </c>
      <c r="T123">
        <f t="shared" si="11"/>
        <v>0</v>
      </c>
      <c r="U123">
        <f t="shared" si="10"/>
        <v>0</v>
      </c>
      <c r="V123">
        <f t="shared" si="10"/>
        <v>0</v>
      </c>
      <c r="W123">
        <f t="shared" si="10"/>
        <v>0</v>
      </c>
      <c r="X123">
        <f t="shared" si="10"/>
        <v>0</v>
      </c>
      <c r="Y123">
        <f t="shared" si="10"/>
        <v>0</v>
      </c>
      <c r="AA123">
        <f t="shared" si="13"/>
        <v>1</v>
      </c>
      <c r="AB123">
        <f t="shared" si="13"/>
        <v>1</v>
      </c>
      <c r="AC123">
        <f t="shared" si="13"/>
        <v>1</v>
      </c>
      <c r="AD123">
        <f t="shared" si="13"/>
        <v>1</v>
      </c>
      <c r="AE123">
        <f t="shared" si="13"/>
        <v>1</v>
      </c>
      <c r="AF123">
        <f t="shared" si="12"/>
        <v>1</v>
      </c>
      <c r="AG123">
        <f t="shared" si="12"/>
        <v>1</v>
      </c>
      <c r="AH123">
        <f t="shared" si="12"/>
        <v>1</v>
      </c>
      <c r="AI123">
        <f t="shared" si="12"/>
        <v>1</v>
      </c>
      <c r="AJ123">
        <f t="shared" si="12"/>
        <v>1</v>
      </c>
    </row>
    <row r="124" spans="1:36" ht="15.5" x14ac:dyDescent="0.35">
      <c r="A124" s="49" t="s">
        <v>137</v>
      </c>
      <c r="B124" s="25">
        <f>PIF!AJ124</f>
        <v>1.59</v>
      </c>
      <c r="C124">
        <f>PIF!AN124</f>
        <v>0.21313731103109601</v>
      </c>
      <c r="D124" s="47">
        <f>Prev!B122</f>
        <v>0.4538703786373629</v>
      </c>
      <c r="E124" s="47">
        <f>Prev!E122</f>
        <v>0.44859727293046453</v>
      </c>
      <c r="F124" s="47">
        <f>Prev!H122</f>
        <v>0.44096814358367231</v>
      </c>
      <c r="G124" s="47">
        <f>Prev!K122</f>
        <v>0.43591986596864118</v>
      </c>
      <c r="H124" s="47">
        <f>Prev!N122</f>
        <v>0.43083844926830461</v>
      </c>
      <c r="I124" s="47">
        <f>Prev!Q122</f>
        <v>0.42572386197046408</v>
      </c>
      <c r="J124" s="47">
        <f>Prev!T122</f>
        <v>0.42057617342738124</v>
      </c>
      <c r="K124" s="47">
        <f>Prev!W122</f>
        <v>0.41539555236055908</v>
      </c>
      <c r="L124" s="47">
        <f>Prev!Z122</f>
        <v>0.41018226515572265</v>
      </c>
      <c r="M124" s="47">
        <f>Prev!AC122</f>
        <v>0.40493667398446065</v>
      </c>
      <c r="P124">
        <f t="shared" si="11"/>
        <v>0.21122180439664145</v>
      </c>
      <c r="Q124">
        <f t="shared" si="11"/>
        <v>0.20928138615695482</v>
      </c>
      <c r="R124">
        <f t="shared" si="11"/>
        <v>0.20645703039480079</v>
      </c>
      <c r="S124">
        <f t="shared" si="11"/>
        <v>0.20457700449695645</v>
      </c>
      <c r="T124">
        <f t="shared" si="11"/>
        <v>0.20267561973798115</v>
      </c>
      <c r="U124">
        <f t="shared" si="10"/>
        <v>0.20075262156428</v>
      </c>
      <c r="V124">
        <f t="shared" si="10"/>
        <v>0.19880778902123142</v>
      </c>
      <c r="W124">
        <f t="shared" si="10"/>
        <v>0.19684093502333053</v>
      </c>
      <c r="X124">
        <f t="shared" si="10"/>
        <v>0.19485190656345255</v>
      </c>
      <c r="Y124">
        <f t="shared" si="10"/>
        <v>0.19284058487275327</v>
      </c>
      <c r="AA124">
        <f t="shared" si="13"/>
        <v>1.2112218043966414</v>
      </c>
      <c r="AB124">
        <f t="shared" si="13"/>
        <v>1.2092813861569549</v>
      </c>
      <c r="AC124">
        <f t="shared" si="13"/>
        <v>1.2064570303948008</v>
      </c>
      <c r="AD124">
        <f t="shared" si="13"/>
        <v>1.2045770044969564</v>
      </c>
      <c r="AE124">
        <f t="shared" si="13"/>
        <v>1.2026756197379811</v>
      </c>
      <c r="AF124">
        <f t="shared" si="12"/>
        <v>1.2007526215642801</v>
      </c>
      <c r="AG124">
        <f t="shared" si="12"/>
        <v>1.1988077890212314</v>
      </c>
      <c r="AH124">
        <f t="shared" si="12"/>
        <v>1.1968409350233304</v>
      </c>
      <c r="AI124">
        <f t="shared" si="12"/>
        <v>1.1948519065634526</v>
      </c>
      <c r="AJ124">
        <f t="shared" si="12"/>
        <v>1.1928405848727532</v>
      </c>
    </row>
    <row r="125" spans="1:36" ht="15.5" x14ac:dyDescent="0.35">
      <c r="A125" s="49" t="s">
        <v>138</v>
      </c>
      <c r="B125" s="25">
        <f>PIF!AJ125</f>
        <v>1.59</v>
      </c>
      <c r="C125">
        <f>PIF!AN125</f>
        <v>0.21313731103109607</v>
      </c>
      <c r="D125" s="47">
        <f>Prev!B123</f>
        <v>0.45387037863736324</v>
      </c>
      <c r="E125" s="47">
        <f>Prev!E123</f>
        <v>0.44859727293046453</v>
      </c>
      <c r="F125" s="47">
        <f>Prev!H123</f>
        <v>0.44023197749215243</v>
      </c>
      <c r="G125" s="47">
        <f>Prev!K123</f>
        <v>0.43517714895534448</v>
      </c>
      <c r="H125" s="47">
        <f>Prev!N123</f>
        <v>0.43009152829215669</v>
      </c>
      <c r="I125" s="47">
        <f>Prev!Q123</f>
        <v>0.42497496196564072</v>
      </c>
      <c r="J125" s="47">
        <f>Prev!T123</f>
        <v>0.41982739446529899</v>
      </c>
      <c r="K125" s="47">
        <f>Prev!W123</f>
        <v>0.41464886780875959</v>
      </c>
      <c r="L125" s="47">
        <f>Prev!Z123</f>
        <v>0.40943952075693518</v>
      </c>
      <c r="M125" s="47">
        <f>Prev!AC123</f>
        <v>0.40419958777940018</v>
      </c>
      <c r="P125">
        <f t="shared" si="11"/>
        <v>0.21122180439664157</v>
      </c>
      <c r="Q125">
        <f t="shared" si="11"/>
        <v>0.20928138615695482</v>
      </c>
      <c r="R125">
        <f t="shared" si="11"/>
        <v>0.20618342892240291</v>
      </c>
      <c r="S125">
        <f t="shared" si="11"/>
        <v>0.20429965775338704</v>
      </c>
      <c r="T125">
        <f t="shared" si="11"/>
        <v>0.20239536731276164</v>
      </c>
      <c r="U125">
        <f t="shared" si="10"/>
        <v>0.20047026903442228</v>
      </c>
      <c r="V125">
        <f t="shared" si="10"/>
        <v>0.19852410633646925</v>
      </c>
      <c r="W125">
        <f t="shared" si="10"/>
        <v>0.19655665522344742</v>
      </c>
      <c r="X125">
        <f t="shared" si="10"/>
        <v>0.19456772480679221</v>
      </c>
      <c r="Y125">
        <f t="shared" si="10"/>
        <v>0.19255715775468124</v>
      </c>
      <c r="AA125">
        <f t="shared" si="13"/>
        <v>1.2112218043966416</v>
      </c>
      <c r="AB125">
        <f t="shared" si="13"/>
        <v>1.2092813861569549</v>
      </c>
      <c r="AC125">
        <f t="shared" si="13"/>
        <v>1.2061834289224029</v>
      </c>
      <c r="AD125">
        <f t="shared" si="13"/>
        <v>1.2042996577533871</v>
      </c>
      <c r="AE125">
        <f t="shared" si="13"/>
        <v>1.2023953673127616</v>
      </c>
      <c r="AF125">
        <f t="shared" si="12"/>
        <v>1.2004702690344222</v>
      </c>
      <c r="AG125">
        <f t="shared" si="12"/>
        <v>1.1985241063364693</v>
      </c>
      <c r="AH125">
        <f t="shared" si="12"/>
        <v>1.1965566552234475</v>
      </c>
      <c r="AI125">
        <f t="shared" si="12"/>
        <v>1.1945677248067923</v>
      </c>
      <c r="AJ125">
        <f t="shared" si="12"/>
        <v>1.1925571577546812</v>
      </c>
    </row>
    <row r="126" spans="1:36" ht="15.5" x14ac:dyDescent="0.35">
      <c r="A126" s="49" t="s">
        <v>139</v>
      </c>
      <c r="B126" s="25">
        <f>PIF!AJ126</f>
        <v>1.59</v>
      </c>
      <c r="C126">
        <f>PIF!AN126</f>
        <v>0.21313731103109612</v>
      </c>
      <c r="D126" s="47">
        <f>Prev!B124</f>
        <v>0.45387037863736279</v>
      </c>
      <c r="E126" s="47">
        <f>Prev!E124</f>
        <v>0.4485972729304647</v>
      </c>
      <c r="F126" s="47">
        <f>Prev!H124</f>
        <v>0.44015588962929864</v>
      </c>
      <c r="G126" s="47">
        <f>Prev!K124</f>
        <v>0.43509997964687297</v>
      </c>
      <c r="H126" s="47">
        <f>Prev!N124</f>
        <v>0.43001354011755411</v>
      </c>
      <c r="I126" s="47">
        <f>Prev!Q124</f>
        <v>0.4248964056114134</v>
      </c>
      <c r="J126" s="47">
        <f>Prev!T124</f>
        <v>0.41974850826369947</v>
      </c>
      <c r="K126" s="47">
        <f>Prev!W124</f>
        <v>0.4145698773883395</v>
      </c>
      <c r="L126" s="47">
        <f>Prev!Z124</f>
        <v>0.4093606387974778</v>
      </c>
      <c r="M126" s="47">
        <f>Prev!AC124</f>
        <v>0.40412101386369165</v>
      </c>
      <c r="P126">
        <f t="shared" si="11"/>
        <v>0.21122180439664143</v>
      </c>
      <c r="Q126">
        <f t="shared" si="11"/>
        <v>0.20928138615695491</v>
      </c>
      <c r="R126">
        <f t="shared" si="11"/>
        <v>0.20615513955763642</v>
      </c>
      <c r="S126">
        <f t="shared" si="11"/>
        <v>0.20427082995714177</v>
      </c>
      <c r="T126">
        <f t="shared" si="11"/>
        <v>0.20236609398862807</v>
      </c>
      <c r="U126">
        <f t="shared" si="10"/>
        <v>0.20044063992068983</v>
      </c>
      <c r="V126">
        <f t="shared" si="10"/>
        <v>0.19849420778236063</v>
      </c>
      <c r="W126">
        <f t="shared" si="10"/>
        <v>0.19652657000187557</v>
      </c>
      <c r="X126">
        <f t="shared" si="10"/>
        <v>0.19453753196169632</v>
      </c>
      <c r="Y126">
        <f t="shared" si="10"/>
        <v>0.19252693248092576</v>
      </c>
      <c r="AA126">
        <f t="shared" si="13"/>
        <v>1.2112218043966414</v>
      </c>
      <c r="AB126">
        <f t="shared" si="13"/>
        <v>1.2092813861569549</v>
      </c>
      <c r="AC126">
        <f t="shared" si="13"/>
        <v>1.2061551395576364</v>
      </c>
      <c r="AD126">
        <f t="shared" si="13"/>
        <v>1.2042708299571419</v>
      </c>
      <c r="AE126">
        <f t="shared" si="13"/>
        <v>1.202366093988628</v>
      </c>
      <c r="AF126">
        <f t="shared" si="12"/>
        <v>1.2004406399206897</v>
      </c>
      <c r="AG126">
        <f t="shared" si="12"/>
        <v>1.1984942077823606</v>
      </c>
      <c r="AH126">
        <f t="shared" si="12"/>
        <v>1.1965265700018755</v>
      </c>
      <c r="AI126">
        <f t="shared" si="12"/>
        <v>1.1945375319616964</v>
      </c>
      <c r="AJ126">
        <f t="shared" si="12"/>
        <v>1.1925269324809258</v>
      </c>
    </row>
    <row r="127" spans="1:36" ht="15.5" x14ac:dyDescent="0.35">
      <c r="A127" s="49" t="s">
        <v>140</v>
      </c>
      <c r="B127" s="25">
        <f>PIF!AJ127</f>
        <v>1.59</v>
      </c>
      <c r="C127">
        <f>PIF!AN127</f>
        <v>0.21313731103109612</v>
      </c>
      <c r="D127" s="47">
        <f>Prev!B125</f>
        <v>0.45387037863736296</v>
      </c>
      <c r="E127" s="47">
        <f>Prev!E125</f>
        <v>0.44859727293046447</v>
      </c>
      <c r="F127" s="47">
        <f>Prev!H125</f>
        <v>0.44004988540348267</v>
      </c>
      <c r="G127" s="47">
        <f>Prev!K125</f>
        <v>0.4349923268868976</v>
      </c>
      <c r="H127" s="47">
        <f>Prev!N125</f>
        <v>0.42990461141387198</v>
      </c>
      <c r="I127" s="47">
        <f>Prev!Q125</f>
        <v>0.42478655725455139</v>
      </c>
      <c r="J127" s="47">
        <f>Prev!T125</f>
        <v>0.41963807954396692</v>
      </c>
      <c r="K127" s="47">
        <f>Prev!W125</f>
        <v>0.41445919005413406</v>
      </c>
      <c r="L127" s="47">
        <f>Prev!Z125</f>
        <v>0.40924999666199274</v>
      </c>
      <c r="M127" s="47">
        <f>Prev!AC125</f>
        <v>0.40401070254966343</v>
      </c>
      <c r="P127">
        <f t="shared" si="11"/>
        <v>0.21122180439664145</v>
      </c>
      <c r="Q127">
        <f t="shared" si="11"/>
        <v>0.2092813861569548</v>
      </c>
      <c r="R127">
        <f t="shared" si="11"/>
        <v>0.20611572396799205</v>
      </c>
      <c r="S127">
        <f t="shared" si="11"/>
        <v>0.20423061110346605</v>
      </c>
      <c r="T127">
        <f t="shared" si="11"/>
        <v>0.20232520335653295</v>
      </c>
      <c r="U127">
        <f t="shared" si="10"/>
        <v>0.20039920471435932</v>
      </c>
      <c r="V127">
        <f t="shared" si="10"/>
        <v>0.1984523505933842</v>
      </c>
      <c r="W127">
        <f t="shared" si="10"/>
        <v>0.19648440852963808</v>
      </c>
      <c r="X127">
        <f t="shared" si="10"/>
        <v>0.19449517878269637</v>
      </c>
      <c r="Y127">
        <f t="shared" si="10"/>
        <v>0.19248449486428074</v>
      </c>
      <c r="AA127">
        <f t="shared" si="13"/>
        <v>1.2112218043966414</v>
      </c>
      <c r="AB127">
        <f t="shared" si="13"/>
        <v>1.2092813861569547</v>
      </c>
      <c r="AC127">
        <f t="shared" si="13"/>
        <v>1.206115723967992</v>
      </c>
      <c r="AD127">
        <f t="shared" si="13"/>
        <v>1.204230611103466</v>
      </c>
      <c r="AE127">
        <f t="shared" si="13"/>
        <v>1.202325203356533</v>
      </c>
      <c r="AF127">
        <f t="shared" si="12"/>
        <v>1.2003992047143592</v>
      </c>
      <c r="AG127">
        <f t="shared" si="12"/>
        <v>1.1984523505933842</v>
      </c>
      <c r="AH127">
        <f t="shared" si="12"/>
        <v>1.196484408529638</v>
      </c>
      <c r="AI127">
        <f t="shared" si="12"/>
        <v>1.1944951787826963</v>
      </c>
      <c r="AJ127">
        <f t="shared" si="12"/>
        <v>1.1924844948642808</v>
      </c>
    </row>
    <row r="128" spans="1:36" ht="15.5" x14ac:dyDescent="0.35">
      <c r="A128" s="49" t="s">
        <v>141</v>
      </c>
      <c r="B128" s="25">
        <f>PIF!AJ128</f>
        <v>1.59</v>
      </c>
      <c r="C128">
        <f>PIF!AN128</f>
        <v>0.21313731103109607</v>
      </c>
      <c r="D128" s="47">
        <f>Prev!B126</f>
        <v>0.45582704680384395</v>
      </c>
      <c r="E128" s="47">
        <f>Prev!E126</f>
        <v>0.45054070759914272</v>
      </c>
      <c r="F128" s="47">
        <f>Prev!H126</f>
        <v>0.44258729266013758</v>
      </c>
      <c r="G128" s="47">
        <f>Prev!K126</f>
        <v>0.43752464856866924</v>
      </c>
      <c r="H128" s="47">
        <f>Prev!N126</f>
        <v>0.43242938183280277</v>
      </c>
      <c r="I128" s="47">
        <f>Prev!Q126</f>
        <v>0.42730140386955878</v>
      </c>
      <c r="J128" s="47">
        <f>Prev!T126</f>
        <v>0.42214072664050872</v>
      </c>
      <c r="K128" s="47">
        <f>Prev!W126</f>
        <v>0.41694746157072565</v>
      </c>
      <c r="L128" s="47">
        <f>Prev!Z126</f>
        <v>0.41172181822354931</v>
      </c>
      <c r="M128" s="47">
        <f>Prev!AC126</f>
        <v>0.40646410276807404</v>
      </c>
      <c r="P128">
        <f t="shared" si="11"/>
        <v>0.21193940649383566</v>
      </c>
      <c r="Q128">
        <f t="shared" si="11"/>
        <v>0.20999764880445115</v>
      </c>
      <c r="R128">
        <f t="shared" si="11"/>
        <v>0.20705813581487936</v>
      </c>
      <c r="S128">
        <f t="shared" si="11"/>
        <v>0.20517560564916987</v>
      </c>
      <c r="T128">
        <f t="shared" si="11"/>
        <v>0.20327189798059375</v>
      </c>
      <c r="U128">
        <f t="shared" si="10"/>
        <v>0.20134673914525722</v>
      </c>
      <c r="V128">
        <f t="shared" si="10"/>
        <v>0.19939988854970014</v>
      </c>
      <c r="W128">
        <f t="shared" si="10"/>
        <v>0.19743113908386728</v>
      </c>
      <c r="X128">
        <f t="shared" si="10"/>
        <v>0.19544031746417645</v>
      </c>
      <c r="Y128">
        <f t="shared" si="10"/>
        <v>0.19342728451816465</v>
      </c>
      <c r="AA128">
        <f t="shared" si="13"/>
        <v>1.2119394064938356</v>
      </c>
      <c r="AB128">
        <f t="shared" si="13"/>
        <v>1.209997648804451</v>
      </c>
      <c r="AC128">
        <f t="shared" si="13"/>
        <v>1.2070581358148793</v>
      </c>
      <c r="AD128">
        <f t="shared" si="13"/>
        <v>1.2051756056491698</v>
      </c>
      <c r="AE128">
        <f t="shared" si="13"/>
        <v>1.2032718979805939</v>
      </c>
      <c r="AF128">
        <f t="shared" si="12"/>
        <v>1.2013467391452572</v>
      </c>
      <c r="AG128">
        <f t="shared" si="12"/>
        <v>1.1993998885497001</v>
      </c>
      <c r="AH128">
        <f t="shared" si="12"/>
        <v>1.1974311390838672</v>
      </c>
      <c r="AI128">
        <f t="shared" si="12"/>
        <v>1.1954403174641763</v>
      </c>
      <c r="AJ128">
        <f t="shared" si="12"/>
        <v>1.1934272845181646</v>
      </c>
    </row>
    <row r="129" spans="1:36" ht="15.5" x14ac:dyDescent="0.35">
      <c r="A129" s="49" t="s">
        <v>142</v>
      </c>
      <c r="B129" s="25">
        <f>PIF!AJ129</f>
        <v>1.59</v>
      </c>
      <c r="C129">
        <f>PIF!AN129</f>
        <v>0.21267593958075667</v>
      </c>
      <c r="D129" s="47">
        <f>Prev!B127</f>
        <v>0.45269646883528741</v>
      </c>
      <c r="E129" s="47">
        <f>Prev!E127</f>
        <v>0.44751343010610128</v>
      </c>
      <c r="F129" s="47">
        <f>Prev!H127</f>
        <v>0.43900112030216815</v>
      </c>
      <c r="G129" s="47">
        <f>Prev!K127</f>
        <v>0.43403482244000247</v>
      </c>
      <c r="H129" s="47">
        <f>Prev!N127</f>
        <v>0.42903877646533889</v>
      </c>
      <c r="I129" s="47">
        <f>Prev!Q127</f>
        <v>0.42401276916002617</v>
      </c>
      <c r="J129" s="47">
        <f>Prev!T127</f>
        <v>0.4189566819839538</v>
      </c>
      <c r="K129" s="47">
        <f>Prev!W127</f>
        <v>0.41387049075702931</v>
      </c>
      <c r="L129" s="47">
        <f>Prev!Z127</f>
        <v>0.40875426504749346</v>
      </c>
      <c r="M129" s="47">
        <f>Prev!AC127</f>
        <v>0.40360816730295024</v>
      </c>
      <c r="P129">
        <f t="shared" si="11"/>
        <v>0.21079064896685201</v>
      </c>
      <c r="Q129">
        <f t="shared" si="11"/>
        <v>0.20888136598266982</v>
      </c>
      <c r="R129">
        <f t="shared" si="11"/>
        <v>0.20572555023245173</v>
      </c>
      <c r="S129">
        <f t="shared" si="11"/>
        <v>0.20387271040071184</v>
      </c>
      <c r="T129">
        <f t="shared" si="11"/>
        <v>0.20200002931485683</v>
      </c>
      <c r="U129">
        <f t="shared" si="10"/>
        <v>0.20010720726615297</v>
      </c>
      <c r="V129">
        <f t="shared" si="10"/>
        <v>0.19819397514348999</v>
      </c>
      <c r="W129">
        <f t="shared" si="10"/>
        <v>0.19626009505206732</v>
      </c>
      <c r="X129">
        <f t="shared" si="10"/>
        <v>0.19430536084701377</v>
      </c>
      <c r="Y129">
        <f t="shared" si="10"/>
        <v>0.19232959859305113</v>
      </c>
      <c r="AA129">
        <f t="shared" si="13"/>
        <v>1.2107906489668521</v>
      </c>
      <c r="AB129">
        <f t="shared" si="13"/>
        <v>1.2088813659826698</v>
      </c>
      <c r="AC129">
        <f t="shared" si="13"/>
        <v>1.2057255502324518</v>
      </c>
      <c r="AD129">
        <f t="shared" si="13"/>
        <v>1.2038727104007119</v>
      </c>
      <c r="AE129">
        <f t="shared" si="13"/>
        <v>1.2020000293148567</v>
      </c>
      <c r="AF129">
        <f t="shared" si="12"/>
        <v>1.2001072072661529</v>
      </c>
      <c r="AG129">
        <f t="shared" si="12"/>
        <v>1.19819397514349</v>
      </c>
      <c r="AH129">
        <f t="shared" si="12"/>
        <v>1.1962600950520672</v>
      </c>
      <c r="AI129">
        <f t="shared" si="12"/>
        <v>1.1943053608470138</v>
      </c>
      <c r="AJ129">
        <f t="shared" si="12"/>
        <v>1.1923295985930511</v>
      </c>
    </row>
    <row r="130" spans="1:36" ht="15.5" x14ac:dyDescent="0.35">
      <c r="A130" s="49" t="s">
        <v>143</v>
      </c>
      <c r="B130" s="25">
        <f>PIF!AJ130</f>
        <v>1.59</v>
      </c>
      <c r="C130">
        <f>PIF!AN130</f>
        <v>0.21267593958075662</v>
      </c>
      <c r="D130" s="47">
        <f>Prev!B128</f>
        <v>0.45269646883528758</v>
      </c>
      <c r="E130" s="47">
        <f>Prev!E128</f>
        <v>0.4475134301061014</v>
      </c>
      <c r="F130" s="47">
        <f>Prev!H128</f>
        <v>0.43916086498180351</v>
      </c>
      <c r="G130" s="47">
        <f>Prev!K128</f>
        <v>0.43419688032464521</v>
      </c>
      <c r="H130" s="47">
        <f>Prev!N128</f>
        <v>0.4292025971434133</v>
      </c>
      <c r="I130" s="47">
        <f>Prev!Q128</f>
        <v>0.42417782692663386</v>
      </c>
      <c r="J130" s="47">
        <f>Prev!T128</f>
        <v>0.41912247681747261</v>
      </c>
      <c r="K130" s="47">
        <f>Prev!W128</f>
        <v>0.41403654906214432</v>
      </c>
      <c r="L130" s="47">
        <f>Prev!Z128</f>
        <v>0.40892014018014894</v>
      </c>
      <c r="M130" s="47">
        <f>Prev!AC128</f>
        <v>0.40377343989289671</v>
      </c>
      <c r="P130">
        <f t="shared" si="11"/>
        <v>0.21079064896685207</v>
      </c>
      <c r="Q130">
        <f t="shared" si="11"/>
        <v>0.20888136598266988</v>
      </c>
      <c r="R130">
        <f t="shared" si="11"/>
        <v>0.20578500505525676</v>
      </c>
      <c r="S130">
        <f t="shared" si="11"/>
        <v>0.20393330782175154</v>
      </c>
      <c r="T130">
        <f t="shared" si="11"/>
        <v>0.20206157434458102</v>
      </c>
      <c r="U130">
        <f t="shared" si="10"/>
        <v>0.20016951152218959</v>
      </c>
      <c r="V130">
        <f t="shared" si="10"/>
        <v>0.19825685732125467</v>
      </c>
      <c r="W130">
        <f t="shared" si="10"/>
        <v>0.196323381318809</v>
      </c>
      <c r="X130">
        <f t="shared" si="10"/>
        <v>0.19436888516336662</v>
      </c>
      <c r="Y130">
        <f t="shared" si="10"/>
        <v>0.19239320296631382</v>
      </c>
      <c r="AA130">
        <f t="shared" si="13"/>
        <v>1.2107906489668521</v>
      </c>
      <c r="AB130">
        <f t="shared" si="13"/>
        <v>1.2088813659826698</v>
      </c>
      <c r="AC130">
        <f t="shared" si="13"/>
        <v>1.2057850050552568</v>
      </c>
      <c r="AD130">
        <f t="shared" si="13"/>
        <v>1.2039333078217516</v>
      </c>
      <c r="AE130">
        <f t="shared" si="13"/>
        <v>1.2020615743445811</v>
      </c>
      <c r="AF130">
        <f t="shared" si="12"/>
        <v>1.2001695115221895</v>
      </c>
      <c r="AG130">
        <f t="shared" si="12"/>
        <v>1.1982568573212546</v>
      </c>
      <c r="AH130">
        <f t="shared" si="12"/>
        <v>1.196323381318809</v>
      </c>
      <c r="AI130">
        <f t="shared" si="12"/>
        <v>1.1943688851633667</v>
      </c>
      <c r="AJ130">
        <f t="shared" si="12"/>
        <v>1.1923932029663138</v>
      </c>
    </row>
    <row r="131" spans="1:36" ht="15.5" x14ac:dyDescent="0.35">
      <c r="A131" s="49" t="s">
        <v>144</v>
      </c>
      <c r="B131" s="25">
        <f>PIF!AJ131</f>
        <v>1.59</v>
      </c>
      <c r="C131">
        <f>PIF!AN131</f>
        <v>0.2126759395807567</v>
      </c>
      <c r="D131" s="47">
        <f>Prev!B129</f>
        <v>0.45269646883528741</v>
      </c>
      <c r="E131" s="47">
        <f>Prev!E129</f>
        <v>0.44751343010610145</v>
      </c>
      <c r="F131" s="47">
        <f>Prev!H129</f>
        <v>0.4391512889692441</v>
      </c>
      <c r="G131" s="47">
        <f>Prev!K129</f>
        <v>0.43418717595742073</v>
      </c>
      <c r="H131" s="47">
        <f>Prev!N129</f>
        <v>0.42919279692404771</v>
      </c>
      <c r="I131" s="47">
        <f>Prev!Q129</f>
        <v>0.42416796185717298</v>
      </c>
      <c r="J131" s="47">
        <f>Prev!T129</f>
        <v>0.41911257634513022</v>
      </c>
      <c r="K131" s="47">
        <f>Prev!W129</f>
        <v>0.41402664103874276</v>
      </c>
      <c r="L131" s="47">
        <f>Prev!Z129</f>
        <v>0.40891025083441346</v>
      </c>
      <c r="M131" s="47">
        <f>Prev!AC129</f>
        <v>0.40376359381465593</v>
      </c>
      <c r="P131">
        <f t="shared" si="11"/>
        <v>0.21079064896685201</v>
      </c>
      <c r="Q131">
        <f t="shared" si="11"/>
        <v>0.20888136598266988</v>
      </c>
      <c r="R131">
        <f t="shared" si="11"/>
        <v>0.20578144124287676</v>
      </c>
      <c r="S131">
        <f t="shared" si="11"/>
        <v>0.20392967938029821</v>
      </c>
      <c r="T131">
        <f t="shared" si="11"/>
        <v>0.20205789281265171</v>
      </c>
      <c r="U131">
        <f t="shared" si="10"/>
        <v>0.20016578803305718</v>
      </c>
      <c r="V131">
        <f t="shared" si="10"/>
        <v>0.19825310257607348</v>
      </c>
      <c r="W131">
        <f t="shared" si="10"/>
        <v>0.19631960556435932</v>
      </c>
      <c r="X131">
        <f t="shared" si="10"/>
        <v>0.19436509817408892</v>
      </c>
      <c r="Y131">
        <f t="shared" si="10"/>
        <v>0.19238941403037502</v>
      </c>
      <c r="AA131">
        <f t="shared" si="13"/>
        <v>1.2107906489668521</v>
      </c>
      <c r="AB131">
        <f t="shared" si="13"/>
        <v>1.2088813659826698</v>
      </c>
      <c r="AC131">
        <f t="shared" si="13"/>
        <v>1.2057814412428767</v>
      </c>
      <c r="AD131">
        <f t="shared" si="13"/>
        <v>1.2039296793802983</v>
      </c>
      <c r="AE131">
        <f t="shared" si="13"/>
        <v>1.2020578928126517</v>
      </c>
      <c r="AF131">
        <f t="shared" si="12"/>
        <v>1.2001657880330572</v>
      </c>
      <c r="AG131">
        <f t="shared" si="12"/>
        <v>1.1982531025760734</v>
      </c>
      <c r="AH131">
        <f t="shared" si="12"/>
        <v>1.1963196055643592</v>
      </c>
      <c r="AI131">
        <f t="shared" si="12"/>
        <v>1.194365098174089</v>
      </c>
      <c r="AJ131">
        <f t="shared" si="12"/>
        <v>1.192389414030375</v>
      </c>
    </row>
    <row r="132" spans="1:36" ht="15.5" x14ac:dyDescent="0.35">
      <c r="A132" s="49" t="s">
        <v>145</v>
      </c>
      <c r="B132" s="25">
        <f>PIF!AJ132</f>
        <v>1.59</v>
      </c>
      <c r="C132">
        <f>PIF!AN132</f>
        <v>0.21267593958075667</v>
      </c>
      <c r="D132" s="47">
        <f>Prev!B130</f>
        <v>0.45269646883528741</v>
      </c>
      <c r="E132" s="47">
        <f>Prev!E130</f>
        <v>0.44751343010610156</v>
      </c>
      <c r="F132" s="47">
        <f>Prev!H130</f>
        <v>0.43917176714121658</v>
      </c>
      <c r="G132" s="47">
        <f>Prev!K130</f>
        <v>0.43420792705030725</v>
      </c>
      <c r="H132" s="47">
        <f>Prev!N130</f>
        <v>0.42921375150683166</v>
      </c>
      <c r="I132" s="47">
        <f>Prev!Q130</f>
        <v>0.42418905371050025</v>
      </c>
      <c r="J132" s="47">
        <f>Prev!T130</f>
        <v>0.41913374257690483</v>
      </c>
      <c r="K132" s="47">
        <f>Prev!W130</f>
        <v>0.41404782217025893</v>
      </c>
      <c r="L132" s="47">
        <f>Prev!Z130</f>
        <v>0.40893139085902785</v>
      </c>
      <c r="M132" s="47">
        <f>Prev!AC130</f>
        <v>0.40378464023104138</v>
      </c>
      <c r="P132">
        <f t="shared" si="11"/>
        <v>0.21079064896685201</v>
      </c>
      <c r="Q132">
        <f t="shared" si="11"/>
        <v>0.20888136598266993</v>
      </c>
      <c r="R132">
        <f t="shared" si="11"/>
        <v>0.20578906236800756</v>
      </c>
      <c r="S132">
        <f t="shared" si="11"/>
        <v>0.20393743812780171</v>
      </c>
      <c r="T132">
        <f t="shared" si="11"/>
        <v>0.20206576453037539</v>
      </c>
      <c r="U132">
        <f t="shared" si="10"/>
        <v>0.20017374893702103</v>
      </c>
      <c r="V132">
        <f t="shared" si="10"/>
        <v>0.19826112980755251</v>
      </c>
      <c r="W132">
        <f t="shared" si="10"/>
        <v>0.1963276772372691</v>
      </c>
      <c r="X132">
        <f t="shared" si="10"/>
        <v>0.19437319341320461</v>
      </c>
      <c r="Y132">
        <f t="shared" si="10"/>
        <v>0.19239751300093982</v>
      </c>
      <c r="AA132">
        <f t="shared" si="13"/>
        <v>1.2107906489668521</v>
      </c>
      <c r="AB132">
        <f t="shared" si="13"/>
        <v>1.2088813659826698</v>
      </c>
      <c r="AC132">
        <f t="shared" si="13"/>
        <v>1.2057890623680076</v>
      </c>
      <c r="AD132">
        <f t="shared" si="13"/>
        <v>1.2039374381278016</v>
      </c>
      <c r="AE132">
        <f t="shared" si="13"/>
        <v>1.2020657645303754</v>
      </c>
      <c r="AF132">
        <f t="shared" si="12"/>
        <v>1.200173748937021</v>
      </c>
      <c r="AG132">
        <f t="shared" si="12"/>
        <v>1.1982611298075525</v>
      </c>
      <c r="AH132">
        <f t="shared" si="12"/>
        <v>1.1963276772372691</v>
      </c>
      <c r="AI132">
        <f t="shared" si="12"/>
        <v>1.1943731934132047</v>
      </c>
      <c r="AJ132">
        <f t="shared" si="12"/>
        <v>1.1923975130009399</v>
      </c>
    </row>
    <row r="133" spans="1:36" ht="15.5" x14ac:dyDescent="0.35">
      <c r="A133" s="49" t="s">
        <v>146</v>
      </c>
      <c r="B133" s="25">
        <f>PIF!AJ133</f>
        <v>1.59</v>
      </c>
      <c r="C133">
        <f>PIF!AN133</f>
        <v>0.2126759395807567</v>
      </c>
      <c r="D133" s="47">
        <f>Prev!B131</f>
        <v>0.47376600665666191</v>
      </c>
      <c r="E133" s="47">
        <f>Prev!E131</f>
        <v>0.46844797699658619</v>
      </c>
      <c r="F133" s="47">
        <f>Prev!H131</f>
        <v>0.46001381192192892</v>
      </c>
      <c r="G133" s="47">
        <f>Prev!K131</f>
        <v>0.4549248112744651</v>
      </c>
      <c r="H133" s="47">
        <f>Prev!N131</f>
        <v>0.44980064341591941</v>
      </c>
      <c r="I133" s="47">
        <f>Prev!Q131</f>
        <v>0.44464108096725474</v>
      </c>
      <c r="J133" s="47">
        <f>Prev!T131</f>
        <v>0.43944599806629292</v>
      </c>
      <c r="K133" s="47">
        <f>Prev!W131</f>
        <v>0.43421536984689013</v>
      </c>
      <c r="L133" s="47">
        <f>Prev!Z131</f>
        <v>0.42894927163613206</v>
      </c>
      <c r="M133" s="47">
        <f>Prev!AC131</f>
        <v>0.42364787790729785</v>
      </c>
      <c r="P133">
        <f t="shared" si="11"/>
        <v>0.21845810871320542</v>
      </c>
      <c r="Q133">
        <f t="shared" si="11"/>
        <v>0.21653690431329323</v>
      </c>
      <c r="R133">
        <f t="shared" si="11"/>
        <v>0.21347051239223519</v>
      </c>
      <c r="S133">
        <f t="shared" si="11"/>
        <v>0.21160867665110417</v>
      </c>
      <c r="T133">
        <f t="shared" si="11"/>
        <v>0.20972504745644893</v>
      </c>
      <c r="U133">
        <f t="shared" si="10"/>
        <v>0.20781929115446585</v>
      </c>
      <c r="V133">
        <f t="shared" si="10"/>
        <v>0.20589110563734517</v>
      </c>
      <c r="W133">
        <f t="shared" si="10"/>
        <v>0.20394022092170275</v>
      </c>
      <c r="X133">
        <f t="shared" si="10"/>
        <v>0.20196639965052882</v>
      </c>
      <c r="Y133">
        <f t="shared" si="10"/>
        <v>0.19996943753025959</v>
      </c>
      <c r="AA133">
        <f t="shared" si="13"/>
        <v>1.2184581087132054</v>
      </c>
      <c r="AB133">
        <f t="shared" si="13"/>
        <v>1.2165369043132932</v>
      </c>
      <c r="AC133">
        <f t="shared" si="13"/>
        <v>1.2134705123922351</v>
      </c>
      <c r="AD133">
        <f t="shared" si="13"/>
        <v>1.2116086766511041</v>
      </c>
      <c r="AE133">
        <f t="shared" si="13"/>
        <v>1.2097250474564489</v>
      </c>
      <c r="AF133">
        <f t="shared" si="12"/>
        <v>1.2078192911544658</v>
      </c>
      <c r="AG133">
        <f t="shared" si="12"/>
        <v>1.2058911056373451</v>
      </c>
      <c r="AH133">
        <f t="shared" si="12"/>
        <v>1.2039402209217027</v>
      </c>
      <c r="AI133">
        <f t="shared" si="12"/>
        <v>1.2019663996505288</v>
      </c>
      <c r="AJ133">
        <f t="shared" si="12"/>
        <v>1.1999694375302596</v>
      </c>
    </row>
    <row r="134" spans="1:36" ht="15.5" x14ac:dyDescent="0.35">
      <c r="A134" s="49" t="s">
        <v>147</v>
      </c>
      <c r="B134" s="25">
        <f>PIF!AJ134</f>
        <v>1.59</v>
      </c>
      <c r="C134">
        <f>PIF!AN134</f>
        <v>0.23092086355193414</v>
      </c>
      <c r="D134" s="47">
        <f>Prev!B132</f>
        <v>0.50275400105383183</v>
      </c>
      <c r="E134" s="47">
        <f>Prev!E132</f>
        <v>0.49650970956990292</v>
      </c>
      <c r="F134" s="47">
        <f>Prev!H132</f>
        <v>0.48862788463353191</v>
      </c>
      <c r="G134" s="47">
        <f>Prev!K132</f>
        <v>0.48262212803023041</v>
      </c>
      <c r="H134" s="47">
        <f>Prev!N132</f>
        <v>0.47656697666791653</v>
      </c>
      <c r="I134" s="47">
        <f>Prev!Q132</f>
        <v>0.4704626477795652</v>
      </c>
      <c r="J134" s="47">
        <f>Prev!T132</f>
        <v>0.46430949722988235</v>
      </c>
      <c r="K134" s="47">
        <f>Prev!W132</f>
        <v>0.4581080187186401</v>
      </c>
      <c r="L134" s="47">
        <f>Prev!Z132</f>
        <v>0.45185884268020443</v>
      </c>
      <c r="M134" s="47">
        <f>Prev!AC132</f>
        <v>0.44556273491802834</v>
      </c>
      <c r="P134">
        <f t="shared" si="11"/>
        <v>0.22876690832498964</v>
      </c>
      <c r="Q134">
        <f t="shared" si="11"/>
        <v>0.22656934084902924</v>
      </c>
      <c r="R134">
        <f t="shared" si="11"/>
        <v>0.22377752742096824</v>
      </c>
      <c r="S134">
        <f t="shared" si="11"/>
        <v>0.22163666716374128</v>
      </c>
      <c r="T134">
        <f t="shared" si="11"/>
        <v>0.21946621063035582</v>
      </c>
      <c r="U134">
        <f t="shared" si="10"/>
        <v>0.21726583952915188</v>
      </c>
      <c r="V134">
        <f t="shared" si="10"/>
        <v>0.2150352791734112</v>
      </c>
      <c r="W134">
        <f t="shared" si="10"/>
        <v>0.21277429950382959</v>
      </c>
      <c r="X134">
        <f t="shared" si="10"/>
        <v>0.21048271605709193</v>
      </c>
      <c r="Y134">
        <f t="shared" si="10"/>
        <v>0.20816039089187646</v>
      </c>
      <c r="AA134">
        <f t="shared" si="13"/>
        <v>1.2287669083249897</v>
      </c>
      <c r="AB134">
        <f t="shared" si="13"/>
        <v>1.2265693408490292</v>
      </c>
      <c r="AC134">
        <f t="shared" si="13"/>
        <v>1.2237775274209683</v>
      </c>
      <c r="AD134">
        <f t="shared" si="13"/>
        <v>1.2216366671637413</v>
      </c>
      <c r="AE134">
        <f t="shared" si="13"/>
        <v>1.2194662106303558</v>
      </c>
      <c r="AF134">
        <f t="shared" si="12"/>
        <v>1.2172658395291518</v>
      </c>
      <c r="AG134">
        <f t="shared" si="12"/>
        <v>1.2150352791734111</v>
      </c>
      <c r="AH134">
        <f t="shared" si="12"/>
        <v>1.2127742995038295</v>
      </c>
      <c r="AI134">
        <f t="shared" si="12"/>
        <v>1.2104827160570919</v>
      </c>
      <c r="AJ134">
        <f t="shared" si="12"/>
        <v>1.2081603908918765</v>
      </c>
    </row>
    <row r="135" spans="1:36" ht="15.5" x14ac:dyDescent="0.35">
      <c r="A135" s="49" t="s">
        <v>148</v>
      </c>
      <c r="B135" s="25">
        <f>PIF!AJ135</f>
        <v>1.59</v>
      </c>
      <c r="C135">
        <f>PIF!AN135</f>
        <v>0.2309208635519342</v>
      </c>
      <c r="D135" s="47">
        <f>Prev!B133</f>
        <v>0.50275400105383206</v>
      </c>
      <c r="E135" s="47">
        <f>Prev!E133</f>
        <v>0.49650970956990292</v>
      </c>
      <c r="F135" s="47">
        <f>Prev!H133</f>
        <v>0.4884608751013883</v>
      </c>
      <c r="G135" s="47">
        <f>Prev!K133</f>
        <v>0.48245398595595268</v>
      </c>
      <c r="H135" s="47">
        <f>Prev!N133</f>
        <v>0.47639823303066997</v>
      </c>
      <c r="I135" s="47">
        <f>Prev!Q133</f>
        <v>0.47029380458645781</v>
      </c>
      <c r="J135" s="47">
        <f>Prev!T133</f>
        <v>0.46414102692102477</v>
      </c>
      <c r="K135" s="47">
        <f>Prev!W133</f>
        <v>0.45794036380293296</v>
      </c>
      <c r="L135" s="47">
        <f>Prev!Z133</f>
        <v>0.4516924155839564</v>
      </c>
      <c r="M135" s="47">
        <f>Prev!AC133</f>
        <v>0.44539791802855189</v>
      </c>
      <c r="P135">
        <f t="shared" si="11"/>
        <v>0.22876690832498972</v>
      </c>
      <c r="Q135">
        <f t="shared" si="11"/>
        <v>0.22656934084902924</v>
      </c>
      <c r="R135">
        <f t="shared" si="11"/>
        <v>0.22371815306478524</v>
      </c>
      <c r="S135">
        <f t="shared" si="11"/>
        <v>0.22157655993759476</v>
      </c>
      <c r="T135">
        <f t="shared" si="11"/>
        <v>0.2194055514434699</v>
      </c>
      <c r="U135">
        <f t="shared" si="10"/>
        <v>0.21720480185037927</v>
      </c>
      <c r="V135">
        <f t="shared" si="10"/>
        <v>0.21497402868628215</v>
      </c>
      <c r="W135">
        <f t="shared" si="10"/>
        <v>0.21271299383272321</v>
      </c>
      <c r="X135">
        <f t="shared" si="10"/>
        <v>0.21042150456006262</v>
      </c>
      <c r="Y135">
        <f t="shared" si="10"/>
        <v>0.20809941451560193</v>
      </c>
      <c r="AA135">
        <f t="shared" si="13"/>
        <v>1.2287669083249897</v>
      </c>
      <c r="AB135">
        <f t="shared" si="13"/>
        <v>1.2265693408490292</v>
      </c>
      <c r="AC135">
        <f t="shared" si="13"/>
        <v>1.2237181530647852</v>
      </c>
      <c r="AD135">
        <f t="shared" si="13"/>
        <v>1.2215765599375947</v>
      </c>
      <c r="AE135">
        <f t="shared" si="13"/>
        <v>1.2194055514434698</v>
      </c>
      <c r="AF135">
        <f t="shared" si="12"/>
        <v>1.2172048018503792</v>
      </c>
      <c r="AG135">
        <f t="shared" si="12"/>
        <v>1.2149740286862822</v>
      </c>
      <c r="AH135">
        <f t="shared" si="12"/>
        <v>1.2127129938327232</v>
      </c>
      <c r="AI135">
        <f t="shared" si="12"/>
        <v>1.2104215045600626</v>
      </c>
      <c r="AJ135">
        <f t="shared" si="12"/>
        <v>1.2080994145156019</v>
      </c>
    </row>
    <row r="136" spans="1:36" ht="15.5" x14ac:dyDescent="0.35">
      <c r="A136" s="49" t="s">
        <v>149</v>
      </c>
      <c r="B136" s="25">
        <f>PIF!AJ136</f>
        <v>1.59</v>
      </c>
      <c r="C136">
        <f>PIF!AN136</f>
        <v>0.23092086355193422</v>
      </c>
      <c r="D136" s="47">
        <f>Prev!B134</f>
        <v>0.50275400105383206</v>
      </c>
      <c r="E136" s="47">
        <f>Prev!E134</f>
        <v>0.49650970956990292</v>
      </c>
      <c r="F136" s="47">
        <f>Prev!H134</f>
        <v>0.48896657857630987</v>
      </c>
      <c r="G136" s="47">
        <f>Prev!K134</f>
        <v>0.48296223405527794</v>
      </c>
      <c r="H136" s="47">
        <f>Prev!N134</f>
        <v>0.4769074652672684</v>
      </c>
      <c r="I136" s="47">
        <f>Prev!Q134</f>
        <v>0.4708025496310469</v>
      </c>
      <c r="J136" s="47">
        <f>Prev!T134</f>
        <v>0.46464790401315242</v>
      </c>
      <c r="K136" s="47">
        <f>Prev!W134</f>
        <v>0.45844408348544469</v>
      </c>
      <c r="L136" s="47">
        <f>Prev!Z134</f>
        <v>0.45219177981620107</v>
      </c>
      <c r="M136" s="47">
        <f>Prev!AC134</f>
        <v>0.4458918197331172</v>
      </c>
      <c r="P136">
        <f t="shared" si="11"/>
        <v>0.22876690832498972</v>
      </c>
      <c r="Q136">
        <f t="shared" si="11"/>
        <v>0.22656934084902924</v>
      </c>
      <c r="R136">
        <f t="shared" si="11"/>
        <v>0.22389791023919606</v>
      </c>
      <c r="S136">
        <f t="shared" si="11"/>
        <v>0.22175821948272925</v>
      </c>
      <c r="T136">
        <f t="shared" si="11"/>
        <v>0.21958857920781957</v>
      </c>
      <c r="U136">
        <f t="shared" si="10"/>
        <v>0.21738868692408342</v>
      </c>
      <c r="V136">
        <f t="shared" si="10"/>
        <v>0.21515828432153136</v>
      </c>
      <c r="W136">
        <f t="shared" si="10"/>
        <v>0.21289715815395144</v>
      </c>
      <c r="X136">
        <f t="shared" si="10"/>
        <v>0.21060514107790682</v>
      </c>
      <c r="Y136">
        <f t="shared" si="10"/>
        <v>0.20828211245871531</v>
      </c>
      <c r="AA136">
        <f t="shared" si="13"/>
        <v>1.2287669083249897</v>
      </c>
      <c r="AB136">
        <f t="shared" si="13"/>
        <v>1.2265693408490292</v>
      </c>
      <c r="AC136">
        <f t="shared" si="13"/>
        <v>1.223897910239196</v>
      </c>
      <c r="AD136">
        <f t="shared" si="13"/>
        <v>1.2217582194827292</v>
      </c>
      <c r="AE136">
        <f t="shared" si="13"/>
        <v>1.2195885792078196</v>
      </c>
      <c r="AF136">
        <f t="shared" si="12"/>
        <v>1.2173886869240835</v>
      </c>
      <c r="AG136">
        <f t="shared" si="12"/>
        <v>1.2151582843215314</v>
      </c>
      <c r="AH136">
        <f t="shared" si="12"/>
        <v>1.2128971581539514</v>
      </c>
      <c r="AI136">
        <f t="shared" si="12"/>
        <v>1.2106051410779068</v>
      </c>
      <c r="AJ136">
        <f t="shared" si="12"/>
        <v>1.2082821124587153</v>
      </c>
    </row>
    <row r="137" spans="1:36" ht="15.5" x14ac:dyDescent="0.35">
      <c r="A137" s="49" t="s">
        <v>150</v>
      </c>
      <c r="B137" s="25">
        <f>PIF!AJ137</f>
        <v>1.59</v>
      </c>
      <c r="C137">
        <f>PIF!AN137</f>
        <v>0.23092086355193422</v>
      </c>
      <c r="D137" s="47">
        <f>Prev!B135</f>
        <v>0.50275400105383217</v>
      </c>
      <c r="E137" s="47">
        <f>Prev!E135</f>
        <v>0.49650970956990259</v>
      </c>
      <c r="F137" s="47">
        <f>Prev!H135</f>
        <v>0.48856400881621409</v>
      </c>
      <c r="G137" s="47">
        <f>Prev!K135</f>
        <v>0.48255785436502296</v>
      </c>
      <c r="H137" s="47">
        <f>Prev!N135</f>
        <v>0.47650250637516606</v>
      </c>
      <c r="I137" s="47">
        <f>Prev!Q135</f>
        <v>0.47039817093956288</v>
      </c>
      <c r="J137" s="47">
        <f>Prev!T135</f>
        <v>0.46424519257080021</v>
      </c>
      <c r="K137" s="47">
        <f>Prev!W135</f>
        <v>0.4580440534918564</v>
      </c>
      <c r="L137" s="47">
        <f>Prev!Z135</f>
        <v>0.45179537261613611</v>
      </c>
      <c r="M137" s="47">
        <f>Prev!AC135</f>
        <v>0.44549990425560948</v>
      </c>
      <c r="P137">
        <f t="shared" si="11"/>
        <v>0.22876690832498978</v>
      </c>
      <c r="Q137">
        <f t="shared" si="11"/>
        <v>0.22656934084902905</v>
      </c>
      <c r="R137">
        <f t="shared" si="11"/>
        <v>0.22375481969678901</v>
      </c>
      <c r="S137">
        <f t="shared" si="11"/>
        <v>0.22161369178734427</v>
      </c>
      <c r="T137">
        <f t="shared" si="11"/>
        <v>0.21944303625883915</v>
      </c>
      <c r="U137">
        <f t="shared" si="10"/>
        <v>0.21724253194483537</v>
      </c>
      <c r="V137">
        <f t="shared" si="10"/>
        <v>0.21501190115681273</v>
      </c>
      <c r="W137">
        <f t="shared" si="10"/>
        <v>0.21275091073364641</v>
      </c>
      <c r="X137">
        <f t="shared" si="10"/>
        <v>0.21045937303546242</v>
      </c>
      <c r="Y137">
        <f t="shared" si="10"/>
        <v>0.20813714689317259</v>
      </c>
      <c r="AA137">
        <f t="shared" si="13"/>
        <v>1.2287669083249897</v>
      </c>
      <c r="AB137">
        <f t="shared" si="13"/>
        <v>1.226569340849029</v>
      </c>
      <c r="AC137">
        <f t="shared" si="13"/>
        <v>1.2237548196967891</v>
      </c>
      <c r="AD137">
        <f t="shared" si="13"/>
        <v>1.2216136917873444</v>
      </c>
      <c r="AE137">
        <f t="shared" si="13"/>
        <v>1.2194430362588391</v>
      </c>
      <c r="AF137">
        <f t="shared" si="12"/>
        <v>1.2172425319448354</v>
      </c>
      <c r="AG137">
        <f t="shared" si="12"/>
        <v>1.2150119011568128</v>
      </c>
      <c r="AH137">
        <f t="shared" si="12"/>
        <v>1.2127509107336465</v>
      </c>
      <c r="AI137">
        <f t="shared" si="12"/>
        <v>1.2104593730354625</v>
      </c>
      <c r="AJ137">
        <f t="shared" si="12"/>
        <v>1.2081371468931725</v>
      </c>
    </row>
    <row r="138" spans="1:36" ht="15.5" x14ac:dyDescent="0.35">
      <c r="A138" s="49" t="s">
        <v>151</v>
      </c>
      <c r="B138" s="25">
        <f>PIF!AJ138</f>
        <v>1.59</v>
      </c>
      <c r="C138">
        <f>PIF!AN138</f>
        <v>0.23092086355193422</v>
      </c>
      <c r="D138" s="47">
        <f>Prev!B136</f>
        <v>0.48365726823922306</v>
      </c>
      <c r="E138" s="47">
        <f>Prev!E136</f>
        <v>0.47752370276797523</v>
      </c>
      <c r="F138" s="47">
        <f>Prev!H136</f>
        <v>0.46932818128154447</v>
      </c>
      <c r="G138" s="47">
        <f>Prev!K136</f>
        <v>0.46342044144647732</v>
      </c>
      <c r="H138" s="47">
        <f>Prev!N136</f>
        <v>0.45747042772492597</v>
      </c>
      <c r="I138" s="47">
        <f>Prev!Q136</f>
        <v>0.45147834412092303</v>
      </c>
      <c r="J138" s="47">
        <f>Prev!T136</f>
        <v>0.44544452447321081</v>
      </c>
      <c r="K138" s="47">
        <f>Prev!W136</f>
        <v>0.43936943202181705</v>
      </c>
      <c r="L138" s="47">
        <f>Prev!Z136</f>
        <v>0.43325365863454662</v>
      </c>
      <c r="M138" s="47">
        <f>Prev!AC136</f>
        <v>0.42709792373163391</v>
      </c>
      <c r="P138">
        <f t="shared" si="11"/>
        <v>0.22200650345549278</v>
      </c>
      <c r="Q138">
        <f t="shared" si="11"/>
        <v>0.21980995195660097</v>
      </c>
      <c r="R138">
        <f t="shared" si="11"/>
        <v>0.21685554109999308</v>
      </c>
      <c r="S138">
        <f t="shared" si="11"/>
        <v>0.21471193863550717</v>
      </c>
      <c r="T138">
        <f t="shared" si="11"/>
        <v>0.21254110337134136</v>
      </c>
      <c r="U138">
        <f t="shared" si="10"/>
        <v>0.21034275561866261</v>
      </c>
      <c r="V138">
        <f t="shared" si="10"/>
        <v>0.20811665819172584</v>
      </c>
      <c r="W138">
        <f t="shared" si="10"/>
        <v>0.20586261750859838</v>
      </c>
      <c r="X138">
        <f t="shared" si="10"/>
        <v>0.20358048461947373</v>
      </c>
      <c r="Y138">
        <f t="shared" si="10"/>
        <v>0.20127015617331337</v>
      </c>
      <c r="AA138">
        <f t="shared" si="13"/>
        <v>1.2220065034554928</v>
      </c>
      <c r="AB138">
        <f t="shared" si="13"/>
        <v>1.219809951956601</v>
      </c>
      <c r="AC138">
        <f t="shared" si="13"/>
        <v>1.2168555410999931</v>
      </c>
      <c r="AD138">
        <f t="shared" si="13"/>
        <v>1.2147119386355072</v>
      </c>
      <c r="AE138">
        <f t="shared" si="13"/>
        <v>1.2125411033713414</v>
      </c>
      <c r="AF138">
        <f t="shared" si="12"/>
        <v>1.2103427556186626</v>
      </c>
      <c r="AG138">
        <f t="shared" si="12"/>
        <v>1.2081166581917258</v>
      </c>
      <c r="AH138">
        <f t="shared" si="12"/>
        <v>1.2058626175085985</v>
      </c>
      <c r="AI138">
        <f t="shared" si="12"/>
        <v>1.2035804846194738</v>
      </c>
      <c r="AJ138">
        <f t="shared" si="12"/>
        <v>1.2012701561733135</v>
      </c>
    </row>
    <row r="139" spans="1:36" ht="15.5" x14ac:dyDescent="0.35">
      <c r="A139" s="49" t="s">
        <v>152</v>
      </c>
      <c r="B139" s="25">
        <f>PIF!AJ139</f>
        <v>1.59</v>
      </c>
      <c r="C139">
        <f>PIF!AN139</f>
        <v>0.27025896919003733</v>
      </c>
      <c r="D139" s="47">
        <f>Prev!B137</f>
        <v>0.61586141796232119</v>
      </c>
      <c r="E139" s="47">
        <f>Prev!E137</f>
        <v>0.60328964811539254</v>
      </c>
      <c r="F139" s="47">
        <f>Prev!H137</f>
        <v>0.5951492805573505</v>
      </c>
      <c r="G139" s="47">
        <f>Prev!K137</f>
        <v>0.5828905336465241</v>
      </c>
      <c r="H139" s="47">
        <f>Prev!N137</f>
        <v>0.57041376615486705</v>
      </c>
      <c r="I139" s="47">
        <f>Prev!Q137</f>
        <v>0.55772740174826962</v>
      </c>
      <c r="J139" s="47">
        <f>Prev!T137</f>
        <v>0.54484093147758417</v>
      </c>
      <c r="K139" s="47">
        <f>Prev!W137</f>
        <v>0.53176492318857627</v>
      </c>
      <c r="L139" s="47">
        <f>Prev!Z137</f>
        <v>0.51851102525147819</v>
      </c>
      <c r="M139" s="47">
        <f>Prev!AC137</f>
        <v>0.50509196413559909</v>
      </c>
      <c r="P139">
        <f t="shared" si="11"/>
        <v>0.26651706561330646</v>
      </c>
      <c r="Q139">
        <f t="shared" si="11"/>
        <v>0.26250472597017038</v>
      </c>
      <c r="R139">
        <f t="shared" si="11"/>
        <v>0.25988319172442909</v>
      </c>
      <c r="S139">
        <f t="shared" si="11"/>
        <v>0.25590001427999559</v>
      </c>
      <c r="T139">
        <f t="shared" si="11"/>
        <v>0.25180172991211747</v>
      </c>
      <c r="U139">
        <f t="shared" si="10"/>
        <v>0.24758804964751829</v>
      </c>
      <c r="V139">
        <f t="shared" si="10"/>
        <v>0.24325903638644716</v>
      </c>
      <c r="W139">
        <f t="shared" si="10"/>
        <v>0.23881513321024794</v>
      </c>
      <c r="X139">
        <f t="shared" si="10"/>
        <v>0.23425719214431592</v>
      </c>
      <c r="Y139">
        <f t="shared" si="10"/>
        <v>0.22958650313391349</v>
      </c>
      <c r="AA139">
        <f t="shared" si="13"/>
        <v>1.2665170656133065</v>
      </c>
      <c r="AB139">
        <f t="shared" si="13"/>
        <v>1.2625047259701705</v>
      </c>
      <c r="AC139">
        <f t="shared" si="13"/>
        <v>1.2598831917244291</v>
      </c>
      <c r="AD139">
        <f t="shared" si="13"/>
        <v>1.2559000142799956</v>
      </c>
      <c r="AE139">
        <f t="shared" si="13"/>
        <v>1.2518017299121174</v>
      </c>
      <c r="AF139">
        <f t="shared" si="12"/>
        <v>1.2475880496475182</v>
      </c>
      <c r="AG139">
        <f t="shared" si="12"/>
        <v>1.2432590363864471</v>
      </c>
      <c r="AH139">
        <f t="shared" si="12"/>
        <v>1.2388151332102479</v>
      </c>
      <c r="AI139">
        <f t="shared" si="12"/>
        <v>1.234257192144316</v>
      </c>
      <c r="AJ139">
        <f t="shared" si="12"/>
        <v>1.2295865031339135</v>
      </c>
    </row>
    <row r="140" spans="1:36" ht="15.5" x14ac:dyDescent="0.35">
      <c r="A140" s="49" t="s">
        <v>153</v>
      </c>
      <c r="B140" s="25">
        <f>PIF!AJ140</f>
        <v>1.59</v>
      </c>
      <c r="C140">
        <f>PIF!AN140</f>
        <v>0.27025896919003739</v>
      </c>
      <c r="D140" s="47">
        <f>Prev!B138</f>
        <v>0.61586141796232174</v>
      </c>
      <c r="E140" s="47">
        <f>Prev!E138</f>
        <v>0.60328964811539254</v>
      </c>
      <c r="F140" s="47">
        <f>Prev!H138</f>
        <v>0.59452891380732464</v>
      </c>
      <c r="G140" s="47">
        <f>Prev!K138</f>
        <v>0.58227013922827564</v>
      </c>
      <c r="H140" s="47">
        <f>Prev!N138</f>
        <v>0.56979570733023754</v>
      </c>
      <c r="I140" s="47">
        <f>Prev!Q138</f>
        <v>0.55711389961911095</v>
      </c>
      <c r="J140" s="47">
        <f>Prev!T138</f>
        <v>0.5442340598658717</v>
      </c>
      <c r="K140" s="47">
        <f>Prev!W138</f>
        <v>0.5311666047628113</v>
      </c>
      <c r="L140" s="47">
        <f>Prev!Z138</f>
        <v>0.51792302884772135</v>
      </c>
      <c r="M140" s="47">
        <f>Prev!AC138</f>
        <v>0.50451590321811512</v>
      </c>
      <c r="P140">
        <f t="shared" si="11"/>
        <v>0.26651706561330663</v>
      </c>
      <c r="Q140">
        <f t="shared" si="11"/>
        <v>0.26250472597017038</v>
      </c>
      <c r="R140">
        <f t="shared" si="11"/>
        <v>0.25968264354535658</v>
      </c>
      <c r="S140">
        <f t="shared" si="11"/>
        <v>0.25569729232372268</v>
      </c>
      <c r="T140">
        <f t="shared" si="11"/>
        <v>0.25159754025999503</v>
      </c>
      <c r="U140">
        <f t="shared" si="10"/>
        <v>0.24738307613163141</v>
      </c>
      <c r="V140">
        <f t="shared" si="10"/>
        <v>0.243053938581962</v>
      </c>
      <c r="W140">
        <f t="shared" si="10"/>
        <v>0.23861054462812886</v>
      </c>
      <c r="X140">
        <f t="shared" si="10"/>
        <v>0.23405371861411553</v>
      </c>
      <c r="Y140">
        <f t="shared" si="10"/>
        <v>0.22938472136668592</v>
      </c>
      <c r="AA140">
        <f t="shared" si="13"/>
        <v>1.2665170656133067</v>
      </c>
      <c r="AB140">
        <f t="shared" si="13"/>
        <v>1.2625047259701705</v>
      </c>
      <c r="AC140">
        <f t="shared" si="13"/>
        <v>1.2596826435453565</v>
      </c>
      <c r="AD140">
        <f t="shared" si="13"/>
        <v>1.2556972923237226</v>
      </c>
      <c r="AE140">
        <f t="shared" si="13"/>
        <v>1.251597540259995</v>
      </c>
      <c r="AF140">
        <f t="shared" si="12"/>
        <v>1.2473830761316314</v>
      </c>
      <c r="AG140">
        <f t="shared" si="12"/>
        <v>1.2430539385819621</v>
      </c>
      <c r="AH140">
        <f t="shared" si="12"/>
        <v>1.2386105446281288</v>
      </c>
      <c r="AI140">
        <f t="shared" si="12"/>
        <v>1.2340537186141156</v>
      </c>
      <c r="AJ140">
        <f t="shared" si="12"/>
        <v>1.229384721366686</v>
      </c>
    </row>
    <row r="141" spans="1:36" ht="15.5" x14ac:dyDescent="0.35">
      <c r="A141" s="49" t="s">
        <v>154</v>
      </c>
      <c r="B141" s="25">
        <f>PIF!AJ141</f>
        <v>1.59</v>
      </c>
      <c r="C141">
        <f>PIF!AN141</f>
        <v>0.27025896919003739</v>
      </c>
      <c r="D141" s="47">
        <f>Prev!B139</f>
        <v>0.61586141796232174</v>
      </c>
      <c r="E141" s="47">
        <f>Prev!E139</f>
        <v>0.60328964811539276</v>
      </c>
      <c r="F141" s="47">
        <f>Prev!H139</f>
        <v>0.59559764705362872</v>
      </c>
      <c r="G141" s="47">
        <f>Prev!K139</f>
        <v>0.58333690970985719</v>
      </c>
      <c r="H141" s="47">
        <f>Prev!N139</f>
        <v>0.57085658322357036</v>
      </c>
      <c r="I141" s="47">
        <f>Prev!Q139</f>
        <v>0.55816519751478444</v>
      </c>
      <c r="J141" s="47">
        <f>Prev!T139</f>
        <v>0.54527235234595051</v>
      </c>
      <c r="K141" s="47">
        <f>Prev!W139</f>
        <v>0.53218872588574484</v>
      </c>
      <c r="L141" s="47">
        <f>Prev!Z139</f>
        <v>0.51892607763595211</v>
      </c>
      <c r="M141" s="47">
        <f>Prev!AC139</f>
        <v>0.505497245248546</v>
      </c>
      <c r="P141">
        <f t="shared" si="11"/>
        <v>0.26651706561330663</v>
      </c>
      <c r="Q141">
        <f t="shared" si="11"/>
        <v>0.26250472597017044</v>
      </c>
      <c r="R141">
        <f t="shared" si="11"/>
        <v>0.2600280691359364</v>
      </c>
      <c r="S141">
        <f t="shared" si="11"/>
        <v>0.25604580517514236</v>
      </c>
      <c r="T141">
        <f t="shared" si="11"/>
        <v>0.2519479560057124</v>
      </c>
      <c r="U141">
        <f t="shared" si="10"/>
        <v>0.24773425071472086</v>
      </c>
      <c r="V141">
        <f t="shared" si="10"/>
        <v>0.24340477143233843</v>
      </c>
      <c r="W141">
        <f t="shared" si="10"/>
        <v>0.23895998149863884</v>
      </c>
      <c r="X141">
        <f t="shared" si="10"/>
        <v>0.23440075409418037</v>
      </c>
      <c r="Y141">
        <f t="shared" si="10"/>
        <v>0.22972840109146106</v>
      </c>
      <c r="AA141">
        <f t="shared" si="13"/>
        <v>1.2665170656133067</v>
      </c>
      <c r="AB141">
        <f t="shared" si="13"/>
        <v>1.2625047259701705</v>
      </c>
      <c r="AC141">
        <f t="shared" si="13"/>
        <v>1.2600280691359365</v>
      </c>
      <c r="AD141">
        <f t="shared" si="13"/>
        <v>1.2560458051751424</v>
      </c>
      <c r="AE141">
        <f t="shared" si="13"/>
        <v>1.2519479560057123</v>
      </c>
      <c r="AF141">
        <f t="shared" si="12"/>
        <v>1.2477342507147209</v>
      </c>
      <c r="AG141">
        <f t="shared" si="12"/>
        <v>1.2434047714323384</v>
      </c>
      <c r="AH141">
        <f t="shared" si="12"/>
        <v>1.2389599814986387</v>
      </c>
      <c r="AI141">
        <f t="shared" si="12"/>
        <v>1.2344007540941804</v>
      </c>
      <c r="AJ141">
        <f t="shared" si="12"/>
        <v>1.2297284010914611</v>
      </c>
    </row>
    <row r="142" spans="1:36" ht="15.5" x14ac:dyDescent="0.35">
      <c r="A142" s="49" t="s">
        <v>155</v>
      </c>
      <c r="B142" s="25">
        <f>PIF!AJ142</f>
        <v>1.59</v>
      </c>
      <c r="C142">
        <f>PIF!AN142</f>
        <v>0.27025896919003728</v>
      </c>
      <c r="D142" s="47">
        <f>Prev!B140</f>
        <v>0.61586141796232174</v>
      </c>
      <c r="E142" s="47">
        <f>Prev!E140</f>
        <v>0.6032896481153931</v>
      </c>
      <c r="F142" s="47">
        <f>Prev!H140</f>
        <v>0.59474943111938272</v>
      </c>
      <c r="G142" s="47">
        <f>Prev!K140</f>
        <v>0.58249106122605643</v>
      </c>
      <c r="H142" s="47">
        <f>Prev!N140</f>
        <v>0.57001616706110625</v>
      </c>
      <c r="I142" s="47">
        <f>Prev!Q140</f>
        <v>0.55733307992318792</v>
      </c>
      <c r="J142" s="47">
        <f>Prev!T140</f>
        <v>0.54445119543789844</v>
      </c>
      <c r="K142" s="47">
        <f>Prev!W140</f>
        <v>0.53138098376112808</v>
      </c>
      <c r="L142" s="47">
        <f>Prev!Z140</f>
        <v>0.51813399406745431</v>
      </c>
      <c r="M142" s="47">
        <f>Prev!AC140</f>
        <v>0.5047228528470441</v>
      </c>
      <c r="P142">
        <f t="shared" si="11"/>
        <v>0.26651706561330663</v>
      </c>
      <c r="Q142">
        <f t="shared" si="11"/>
        <v>0.26250472597017055</v>
      </c>
      <c r="R142">
        <f t="shared" si="11"/>
        <v>0.25975394341496605</v>
      </c>
      <c r="S142">
        <f t="shared" si="11"/>
        <v>0.25576949412628069</v>
      </c>
      <c r="T142">
        <f t="shared" si="11"/>
        <v>0.25167038688276883</v>
      </c>
      <c r="U142">
        <f t="shared" si="10"/>
        <v>0.24745631796901005</v>
      </c>
      <c r="V142">
        <f t="shared" si="10"/>
        <v>0.24312733430335598</v>
      </c>
      <c r="W142">
        <f t="shared" si="10"/>
        <v>0.23868386187404864</v>
      </c>
      <c r="X142">
        <f t="shared" si="10"/>
        <v>0.2341267346238948</v>
      </c>
      <c r="Y142">
        <f t="shared" si="10"/>
        <v>0.22945722354122386</v>
      </c>
      <c r="AA142">
        <f t="shared" si="13"/>
        <v>1.2665170656133067</v>
      </c>
      <c r="AB142">
        <f t="shared" si="13"/>
        <v>1.2625047259701705</v>
      </c>
      <c r="AC142">
        <f t="shared" si="13"/>
        <v>1.259753943414966</v>
      </c>
      <c r="AD142">
        <f t="shared" si="13"/>
        <v>1.2557694941262807</v>
      </c>
      <c r="AE142">
        <f t="shared" si="13"/>
        <v>1.2516703868827688</v>
      </c>
      <c r="AF142">
        <f t="shared" si="12"/>
        <v>1.2474563179690101</v>
      </c>
      <c r="AG142">
        <f t="shared" si="12"/>
        <v>1.243127334303356</v>
      </c>
      <c r="AH142">
        <f t="shared" si="12"/>
        <v>1.2386838618740486</v>
      </c>
      <c r="AI142">
        <f t="shared" si="12"/>
        <v>1.2341267346238949</v>
      </c>
      <c r="AJ142">
        <f t="shared" si="12"/>
        <v>1.2294572235412238</v>
      </c>
    </row>
    <row r="143" spans="1:36" ht="15.5" x14ac:dyDescent="0.35">
      <c r="A143" s="49" t="s">
        <v>156</v>
      </c>
      <c r="B143" s="25">
        <f>PIF!AJ143</f>
        <v>1.59</v>
      </c>
      <c r="C143">
        <f>PIF!AN143</f>
        <v>0.27025896919003733</v>
      </c>
      <c r="D143" s="47">
        <f>Prev!B141</f>
        <v>0.62995251721752721</v>
      </c>
      <c r="E143" s="47">
        <f>Prev!E141</f>
        <v>0.6174307182333908</v>
      </c>
      <c r="F143" s="47">
        <f>Prev!H141</f>
        <v>0.60888227167935238</v>
      </c>
      <c r="G143" s="47">
        <f>Prev!K141</f>
        <v>0.59668642851553411</v>
      </c>
      <c r="H143" s="47">
        <f>Prev!N141</f>
        <v>0.58425731203158604</v>
      </c>
      <c r="I143" s="47">
        <f>Prev!Q141</f>
        <v>0.57160271223286163</v>
      </c>
      <c r="J143" s="47">
        <f>Prev!T141</f>
        <v>0.55873152301883644</v>
      </c>
      <c r="K143" s="47">
        <f>Prev!W141</f>
        <v>0.54565375755930101</v>
      </c>
      <c r="L143" s="47">
        <f>Prev!Z141</f>
        <v>0.53238055812061347</v>
      </c>
      <c r="M143" s="47">
        <f>Prev!AC141</f>
        <v>0.51892419981621896</v>
      </c>
      <c r="P143">
        <f t="shared" si="11"/>
        <v>0.2709627295591639</v>
      </c>
      <c r="Q143">
        <f t="shared" si="11"/>
        <v>0.26701485226870397</v>
      </c>
      <c r="R143">
        <f t="shared" si="11"/>
        <v>0.26429504538906423</v>
      </c>
      <c r="S143">
        <f t="shared" si="11"/>
        <v>0.26037964320167339</v>
      </c>
      <c r="T143">
        <f t="shared" si="11"/>
        <v>0.2563462375242811</v>
      </c>
      <c r="U143">
        <f t="shared" si="10"/>
        <v>0.25219421186546759</v>
      </c>
      <c r="V143">
        <f t="shared" si="10"/>
        <v>0.24792328977973518</v>
      </c>
      <c r="W143">
        <f t="shared" si="10"/>
        <v>0.24353356432514939</v>
      </c>
      <c r="X143">
        <f t="shared" si="10"/>
        <v>0.23902552825123613</v>
      </c>
      <c r="Y143">
        <f t="shared" si="10"/>
        <v>0.23440010469868375</v>
      </c>
      <c r="AA143">
        <f t="shared" si="13"/>
        <v>1.2709627295591639</v>
      </c>
      <c r="AB143">
        <f t="shared" si="13"/>
        <v>1.2670148522687039</v>
      </c>
      <c r="AC143">
        <f t="shared" si="13"/>
        <v>1.2642950453890642</v>
      </c>
      <c r="AD143">
        <f t="shared" si="13"/>
        <v>1.2603796432016734</v>
      </c>
      <c r="AE143">
        <f t="shared" si="13"/>
        <v>1.2563462375242811</v>
      </c>
      <c r="AF143">
        <f t="shared" si="12"/>
        <v>1.2521942118654676</v>
      </c>
      <c r="AG143">
        <f t="shared" si="12"/>
        <v>1.2479232897797352</v>
      </c>
      <c r="AH143">
        <f t="shared" si="12"/>
        <v>1.2435335643251495</v>
      </c>
      <c r="AI143">
        <f t="shared" si="12"/>
        <v>1.2390255282512361</v>
      </c>
      <c r="AJ143">
        <f t="shared" si="12"/>
        <v>1.2344001046986837</v>
      </c>
    </row>
    <row r="144" spans="1:36" ht="15.5" x14ac:dyDescent="0.35">
      <c r="A144" s="49" t="s">
        <v>157</v>
      </c>
      <c r="B144" s="25">
        <f>PIF!AJ144</f>
        <v>1.59</v>
      </c>
      <c r="C144">
        <f>PIF!AN144</f>
        <v>0.29885160948049738</v>
      </c>
      <c r="D144" s="47">
        <f>Prev!B142</f>
        <v>0.70776821896450648</v>
      </c>
      <c r="E144" s="47">
        <f>Prev!E142</f>
        <v>0.69153200682582738</v>
      </c>
      <c r="F144" s="47">
        <f>Prev!H142</f>
        <v>0.67815421479328442</v>
      </c>
      <c r="G144" s="47">
        <f>Prev!K142</f>
        <v>0.66230019362923243</v>
      </c>
      <c r="H144" s="47">
        <f>Prev!N142</f>
        <v>0.64593593628710011</v>
      </c>
      <c r="I144" s="47">
        <f>Prev!Q142</f>
        <v>0.6290774335082393</v>
      </c>
      <c r="J144" s="47">
        <f>Prev!T142</f>
        <v>0.61174415963106687</v>
      </c>
      <c r="K144" s="47">
        <f>Prev!W142</f>
        <v>0.5939591824002326</v>
      </c>
      <c r="L144" s="47">
        <f>Prev!Z142</f>
        <v>0.57574924788271686</v>
      </c>
      <c r="M144" s="47">
        <f>Prev!AC142</f>
        <v>0.55714483600760545</v>
      </c>
      <c r="P144">
        <f t="shared" si="11"/>
        <v>0.29457405723998298</v>
      </c>
      <c r="Q144">
        <f t="shared" si="11"/>
        <v>0.28977468645913568</v>
      </c>
      <c r="R144">
        <f t="shared" si="11"/>
        <v>0.28577090710720687</v>
      </c>
      <c r="S144">
        <f t="shared" si="11"/>
        <v>0.28096718703785445</v>
      </c>
      <c r="T144">
        <f t="shared" si="11"/>
        <v>0.27594062318092089</v>
      </c>
      <c r="U144">
        <f t="shared" si="10"/>
        <v>0.27068821551177019</v>
      </c>
      <c r="V144">
        <f t="shared" si="10"/>
        <v>0.26520783950724169</v>
      </c>
      <c r="W144">
        <f t="shared" si="10"/>
        <v>0.25949836867101828</v>
      </c>
      <c r="X144">
        <f t="shared" si="10"/>
        <v>0.25355980478189044</v>
      </c>
      <c r="Y144">
        <f t="shared" si="10"/>
        <v>0.24739341477652158</v>
      </c>
      <c r="AA144">
        <f t="shared" si="13"/>
        <v>1.2945740572399829</v>
      </c>
      <c r="AB144">
        <f t="shared" si="13"/>
        <v>1.2897746864591357</v>
      </c>
      <c r="AC144">
        <f t="shared" si="13"/>
        <v>1.285770907107207</v>
      </c>
      <c r="AD144">
        <f t="shared" si="13"/>
        <v>1.2809671870378545</v>
      </c>
      <c r="AE144">
        <f t="shared" si="13"/>
        <v>1.2759406231809209</v>
      </c>
      <c r="AF144">
        <f t="shared" si="12"/>
        <v>1.2706882155117702</v>
      </c>
      <c r="AG144">
        <f t="shared" si="12"/>
        <v>1.2652078395072417</v>
      </c>
      <c r="AH144">
        <f t="shared" si="12"/>
        <v>1.2594983686710184</v>
      </c>
      <c r="AI144">
        <f t="shared" si="12"/>
        <v>1.2535598047818906</v>
      </c>
      <c r="AJ144">
        <f t="shared" si="12"/>
        <v>1.2473934147765215</v>
      </c>
    </row>
    <row r="145" spans="1:36" ht="15.5" x14ac:dyDescent="0.35">
      <c r="A145" s="49" t="s">
        <v>158</v>
      </c>
      <c r="B145" s="25">
        <f>PIF!AJ145</f>
        <v>1.59</v>
      </c>
      <c r="C145">
        <f>PIF!AN145</f>
        <v>0.29885160948049744</v>
      </c>
      <c r="D145" s="47">
        <f>Prev!B143</f>
        <v>0.70776821896450703</v>
      </c>
      <c r="E145" s="47">
        <f>Prev!E143</f>
        <v>0.69153200682582683</v>
      </c>
      <c r="F145" s="47">
        <f>Prev!H143</f>
        <v>0.67807908133646488</v>
      </c>
      <c r="G145" s="47">
        <f>Prev!K143</f>
        <v>0.66222577422859352</v>
      </c>
      <c r="H145" s="47">
        <f>Prev!N143</f>
        <v>0.64586250908852194</v>
      </c>
      <c r="I145" s="47">
        <f>Prev!Q143</f>
        <v>0.62900525812179797</v>
      </c>
      <c r="J145" s="47">
        <f>Prev!T143</f>
        <v>0.61167347631766955</v>
      </c>
      <c r="K145" s="47">
        <f>Prev!W143</f>
        <v>0.59389021139802189</v>
      </c>
      <c r="L145" s="47">
        <f>Prev!Z143</f>
        <v>0.57568218887224232</v>
      </c>
      <c r="M145" s="47">
        <f>Prev!AC143</f>
        <v>0.55707986771490026</v>
      </c>
      <c r="P145">
        <f t="shared" si="11"/>
        <v>0.29457405723998314</v>
      </c>
      <c r="Q145">
        <f t="shared" si="11"/>
        <v>0.28977468645913551</v>
      </c>
      <c r="R145">
        <f t="shared" si="11"/>
        <v>0.28574829327290235</v>
      </c>
      <c r="S145">
        <f t="shared" si="11"/>
        <v>0.28094448581194809</v>
      </c>
      <c r="T145">
        <f t="shared" si="11"/>
        <v>0.27591791036619878</v>
      </c>
      <c r="U145">
        <f t="shared" si="10"/>
        <v>0.27066556484037169</v>
      </c>
      <c r="V145">
        <f t="shared" si="10"/>
        <v>0.26518532246990689</v>
      </c>
      <c r="W145">
        <f t="shared" si="10"/>
        <v>0.2594760543501124</v>
      </c>
      <c r="X145">
        <f t="shared" si="10"/>
        <v>0.2535377596848955</v>
      </c>
      <c r="Y145">
        <f t="shared" si="10"/>
        <v>0.24737170266691527</v>
      </c>
      <c r="AA145">
        <f t="shared" si="13"/>
        <v>1.2945740572399831</v>
      </c>
      <c r="AB145">
        <f t="shared" si="13"/>
        <v>1.2897746864591355</v>
      </c>
      <c r="AC145">
        <f t="shared" si="13"/>
        <v>1.2857482932729023</v>
      </c>
      <c r="AD145">
        <f t="shared" si="13"/>
        <v>1.2809444858119481</v>
      </c>
      <c r="AE145">
        <f t="shared" si="13"/>
        <v>1.2759179103661988</v>
      </c>
      <c r="AF145">
        <f t="shared" si="12"/>
        <v>1.2706655648403717</v>
      </c>
      <c r="AG145">
        <f t="shared" si="12"/>
        <v>1.265185322469907</v>
      </c>
      <c r="AH145">
        <f t="shared" si="12"/>
        <v>1.2594760543501125</v>
      </c>
      <c r="AI145">
        <f t="shared" si="12"/>
        <v>1.2535377596848956</v>
      </c>
      <c r="AJ145">
        <f t="shared" si="12"/>
        <v>1.2473717026669153</v>
      </c>
    </row>
    <row r="146" spans="1:36" ht="15.5" x14ac:dyDescent="0.35">
      <c r="A146" s="49" t="s">
        <v>159</v>
      </c>
      <c r="B146" s="25">
        <f>PIF!AJ146</f>
        <v>1.59</v>
      </c>
      <c r="C146">
        <f>PIF!AN146</f>
        <v>0.29885160948049733</v>
      </c>
      <c r="D146" s="47">
        <f>Prev!B144</f>
        <v>0.70776821896450681</v>
      </c>
      <c r="E146" s="47">
        <f>Prev!E144</f>
        <v>0.69153200682582683</v>
      </c>
      <c r="F146" s="47">
        <f>Prev!H144</f>
        <v>0.67749175059214428</v>
      </c>
      <c r="G146" s="47">
        <f>Prev!K144</f>
        <v>0.66164273558746112</v>
      </c>
      <c r="H146" s="47">
        <f>Prev!N144</f>
        <v>0.64528603562459896</v>
      </c>
      <c r="I146" s="47">
        <f>Prev!Q144</f>
        <v>0.62843748106351816</v>
      </c>
      <c r="J146" s="47">
        <f>Prev!T144</f>
        <v>0.61111637773753125</v>
      </c>
      <c r="K146" s="47">
        <f>Prev!W144</f>
        <v>0.59334561801271168</v>
      </c>
      <c r="L146" s="47">
        <f>Prev!Z144</f>
        <v>0.57515176695141923</v>
      </c>
      <c r="M146" s="47">
        <f>Prev!AC144</f>
        <v>0.55656511909771322</v>
      </c>
      <c r="P146">
        <f t="shared" si="11"/>
        <v>0.29457405723998303</v>
      </c>
      <c r="Q146">
        <f t="shared" si="11"/>
        <v>0.28977468645913551</v>
      </c>
      <c r="R146">
        <f t="shared" si="11"/>
        <v>0.28557146780168674</v>
      </c>
      <c r="S146">
        <f t="shared" si="11"/>
        <v>0.28076658348503691</v>
      </c>
      <c r="T146">
        <f t="shared" si="11"/>
        <v>0.27573954361108921</v>
      </c>
      <c r="U146">
        <f t="shared" si="10"/>
        <v>0.27048733131009223</v>
      </c>
      <c r="V146">
        <f t="shared" si="10"/>
        <v>0.26500780356347015</v>
      </c>
      <c r="W146">
        <f t="shared" si="10"/>
        <v>0.25929981376174438</v>
      </c>
      <c r="X146">
        <f t="shared" si="10"/>
        <v>0.25336334195553595</v>
      </c>
      <c r="Y146">
        <f t="shared" si="10"/>
        <v>0.24719963171311246</v>
      </c>
      <c r="AA146">
        <f t="shared" si="13"/>
        <v>1.2945740572399831</v>
      </c>
      <c r="AB146">
        <f t="shared" si="13"/>
        <v>1.2897746864591355</v>
      </c>
      <c r="AC146">
        <f t="shared" si="13"/>
        <v>1.2855714678016867</v>
      </c>
      <c r="AD146">
        <f t="shared" si="13"/>
        <v>1.280766583485037</v>
      </c>
      <c r="AE146">
        <f t="shared" si="13"/>
        <v>1.2757395436110892</v>
      </c>
      <c r="AF146">
        <f t="shared" si="12"/>
        <v>1.2704873313100922</v>
      </c>
      <c r="AG146">
        <f t="shared" si="12"/>
        <v>1.2650078035634702</v>
      </c>
      <c r="AH146">
        <f t="shared" si="12"/>
        <v>1.2592998137617444</v>
      </c>
      <c r="AI146">
        <f t="shared" si="12"/>
        <v>1.2533633419555359</v>
      </c>
      <c r="AJ146">
        <f t="shared" si="12"/>
        <v>1.2471996317131124</v>
      </c>
    </row>
    <row r="147" spans="1:36" ht="15.5" x14ac:dyDescent="0.35">
      <c r="A147" s="49" t="s">
        <v>160</v>
      </c>
      <c r="B147" s="25">
        <f>PIF!AJ147</f>
        <v>1.59</v>
      </c>
      <c r="C147">
        <f>PIF!AN147</f>
        <v>0.29885160948049733</v>
      </c>
      <c r="D147" s="47">
        <f>Prev!B145</f>
        <v>0.70776821896450648</v>
      </c>
      <c r="E147" s="47">
        <f>Prev!E145</f>
        <v>0.69153200682582694</v>
      </c>
      <c r="F147" s="47">
        <f>Prev!H145</f>
        <v>0.67728929422626838</v>
      </c>
      <c r="G147" s="47">
        <f>Prev!K145</f>
        <v>0.66144120097147119</v>
      </c>
      <c r="H147" s="47">
        <f>Prev!N145</f>
        <v>0.64508624834616035</v>
      </c>
      <c r="I147" s="47">
        <f>Prev!Q145</f>
        <v>0.62824021921335094</v>
      </c>
      <c r="J147" s="47">
        <f>Prev!T145</f>
        <v>0.61092236898107999</v>
      </c>
      <c r="K147" s="47">
        <f>Prev!W145</f>
        <v>0.59315553705098978</v>
      </c>
      <c r="L147" s="47">
        <f>Prev!Z145</f>
        <v>0.57496623337303443</v>
      </c>
      <c r="M147" s="47">
        <f>Prev!AC145</f>
        <v>0.55638469562431903</v>
      </c>
      <c r="P147">
        <f t="shared" si="11"/>
        <v>0.29457405723998298</v>
      </c>
      <c r="Q147">
        <f t="shared" si="11"/>
        <v>0.28977468645913557</v>
      </c>
      <c r="R147">
        <f t="shared" si="11"/>
        <v>0.28551049472733669</v>
      </c>
      <c r="S147">
        <f t="shared" si="11"/>
        <v>0.28070506884021984</v>
      </c>
      <c r="T147">
        <f t="shared" si="11"/>
        <v>0.27567770688777815</v>
      </c>
      <c r="U147">
        <f t="shared" si="10"/>
        <v>0.27042538753560497</v>
      </c>
      <c r="V147">
        <f t="shared" si="10"/>
        <v>0.26494596272932108</v>
      </c>
      <c r="W147">
        <f t="shared" si="10"/>
        <v>0.25923828026187024</v>
      </c>
      <c r="X147">
        <f t="shared" si="10"/>
        <v>0.25330231402448472</v>
      </c>
      <c r="Y147">
        <f t="shared" si="10"/>
        <v>0.2471393008552776</v>
      </c>
      <c r="AA147">
        <f t="shared" si="13"/>
        <v>1.2945740572399829</v>
      </c>
      <c r="AB147">
        <f t="shared" si="13"/>
        <v>1.2897746864591355</v>
      </c>
      <c r="AC147">
        <f t="shared" si="13"/>
        <v>1.2855104947273368</v>
      </c>
      <c r="AD147">
        <f t="shared" si="13"/>
        <v>1.28070506884022</v>
      </c>
      <c r="AE147">
        <f t="shared" si="13"/>
        <v>1.275677706887778</v>
      </c>
      <c r="AF147">
        <f t="shared" si="12"/>
        <v>1.2704253875356049</v>
      </c>
      <c r="AG147">
        <f t="shared" si="12"/>
        <v>1.2649459627293211</v>
      </c>
      <c r="AH147">
        <f t="shared" si="12"/>
        <v>1.2592382802618702</v>
      </c>
      <c r="AI147">
        <f t="shared" si="12"/>
        <v>1.2533023140244848</v>
      </c>
      <c r="AJ147">
        <f t="shared" si="12"/>
        <v>1.2471393008552776</v>
      </c>
    </row>
    <row r="148" spans="1:36" ht="15.5" x14ac:dyDescent="0.35">
      <c r="A148" s="49" t="s">
        <v>161</v>
      </c>
      <c r="B148" s="25">
        <f>PIF!AJ148</f>
        <v>1.59</v>
      </c>
      <c r="C148">
        <f>PIF!AN148</f>
        <v>0.29885160948049738</v>
      </c>
      <c r="D148" s="47">
        <f>Prev!B146</f>
        <v>0.73712343635000677</v>
      </c>
      <c r="E148" s="47">
        <f>Prev!E146</f>
        <v>0.72149381051830552</v>
      </c>
      <c r="F148" s="47">
        <f>Prev!H146</f>
        <v>0.70657700131092227</v>
      </c>
      <c r="G148" s="47">
        <f>Prev!K146</f>
        <v>0.69130186387221881</v>
      </c>
      <c r="H148" s="47">
        <f>Prev!N146</f>
        <v>0.67546940392950028</v>
      </c>
      <c r="I148" s="47">
        <f>Prev!Q146</f>
        <v>0.65909085773632436</v>
      </c>
      <c r="J148" s="47">
        <f>Prev!T146</f>
        <v>0.64218099771806214</v>
      </c>
      <c r="K148" s="47">
        <f>Prev!W146</f>
        <v>0.62475829048576614</v>
      </c>
      <c r="L148" s="47">
        <f>Prev!Z146</f>
        <v>0.60684503457662431</v>
      </c>
      <c r="M148" s="47">
        <f>Prev!AC146</f>
        <v>0.58846747334916816</v>
      </c>
      <c r="P148">
        <f t="shared" si="11"/>
        <v>0.30308869641050173</v>
      </c>
      <c r="Q148">
        <f t="shared" si="11"/>
        <v>0.29858098988354881</v>
      </c>
      <c r="R148">
        <f t="shared" si="11"/>
        <v>0.29422414320866741</v>
      </c>
      <c r="S148">
        <f t="shared" si="11"/>
        <v>0.28970618751570537</v>
      </c>
      <c r="T148">
        <f t="shared" si="11"/>
        <v>0.28496193712791573</v>
      </c>
      <c r="U148">
        <f t="shared" si="10"/>
        <v>0.27998689314520886</v>
      </c>
      <c r="V148">
        <f t="shared" si="10"/>
        <v>0.2747772998997266</v>
      </c>
      <c r="W148">
        <f t="shared" si="10"/>
        <v>0.2693302649879365</v>
      </c>
      <c r="X148">
        <f t="shared" si="10"/>
        <v>0.26364388921199478</v>
      </c>
      <c r="Y148">
        <f t="shared" si="10"/>
        <v>0.25771740595199316</v>
      </c>
      <c r="AA148">
        <f t="shared" si="13"/>
        <v>1.3030886964105017</v>
      </c>
      <c r="AB148">
        <f t="shared" si="13"/>
        <v>1.2985809898835488</v>
      </c>
      <c r="AC148">
        <f t="shared" si="13"/>
        <v>1.2942241432086674</v>
      </c>
      <c r="AD148">
        <f t="shared" si="13"/>
        <v>1.2897061875157054</v>
      </c>
      <c r="AE148">
        <f t="shared" si="13"/>
        <v>1.2849619371279157</v>
      </c>
      <c r="AF148">
        <f t="shared" si="12"/>
        <v>1.279986893145209</v>
      </c>
      <c r="AG148">
        <f t="shared" si="12"/>
        <v>1.2747772998997267</v>
      </c>
      <c r="AH148">
        <f t="shared" si="12"/>
        <v>1.2693302649879366</v>
      </c>
      <c r="AI148">
        <f t="shared" si="12"/>
        <v>1.2636438892119948</v>
      </c>
      <c r="AJ148">
        <f t="shared" si="12"/>
        <v>1.2577174059519931</v>
      </c>
    </row>
    <row r="149" spans="1:36" ht="15.5" x14ac:dyDescent="0.35">
      <c r="A149" s="49" t="s">
        <v>162</v>
      </c>
      <c r="B149" s="25">
        <f>PIF!AJ149</f>
        <v>1.59</v>
      </c>
      <c r="C149">
        <f>PIF!AN149</f>
        <v>0.27036850048259448</v>
      </c>
      <c r="D149" s="47">
        <f>Prev!B147</f>
        <v>0.61774993732383132</v>
      </c>
      <c r="E149" s="47">
        <f>Prev!E147</f>
        <v>0.6068972512577897</v>
      </c>
      <c r="F149" s="47">
        <f>Prev!H147</f>
        <v>0.59799042964609805</v>
      </c>
      <c r="G149" s="47">
        <f>Prev!K147</f>
        <v>0.58743566070610598</v>
      </c>
      <c r="H149" s="47">
        <f>Prev!N147</f>
        <v>0.57670590549171574</v>
      </c>
      <c r="I149" s="47">
        <f>Prev!Q147</f>
        <v>0.56580543368598157</v>
      </c>
      <c r="J149" s="47">
        <f>Prev!T147</f>
        <v>0.55473918810830869</v>
      </c>
      <c r="K149" s="47">
        <f>Prev!W147</f>
        <v>0.54351279597343671</v>
      </c>
      <c r="L149" s="47">
        <f>Prev!Z147</f>
        <v>0.53213257760246768</v>
      </c>
      <c r="M149" s="47">
        <f>Prev!AC147</f>
        <v>0.52060555240556561</v>
      </c>
      <c r="P149">
        <f t="shared" si="11"/>
        <v>0.26711602681529156</v>
      </c>
      <c r="Q149">
        <f t="shared" si="11"/>
        <v>0.26366059347099485</v>
      </c>
      <c r="R149">
        <f t="shared" si="11"/>
        <v>0.26080027357833135</v>
      </c>
      <c r="S149">
        <f t="shared" si="11"/>
        <v>0.25738183241671903</v>
      </c>
      <c r="T149">
        <f t="shared" si="11"/>
        <v>0.25387415635823479</v>
      </c>
      <c r="U149">
        <f t="shared" si="10"/>
        <v>0.25027657627432892</v>
      </c>
      <c r="V149">
        <f t="shared" si="10"/>
        <v>0.24658862164178036</v>
      </c>
      <c r="W149">
        <f t="shared" si="10"/>
        <v>0.24281003623157363</v>
      </c>
      <c r="X149">
        <f t="shared" si="10"/>
        <v>0.23894079417363703</v>
      </c>
      <c r="Y149">
        <f t="shared" si="10"/>
        <v>0.23498111633373991</v>
      </c>
      <c r="AA149">
        <f t="shared" si="13"/>
        <v>1.2671160268152915</v>
      </c>
      <c r="AB149">
        <f t="shared" si="13"/>
        <v>1.2636605934709948</v>
      </c>
      <c r="AC149">
        <f t="shared" si="13"/>
        <v>1.2608002735783312</v>
      </c>
      <c r="AD149">
        <f t="shared" si="13"/>
        <v>1.257381832416719</v>
      </c>
      <c r="AE149">
        <f t="shared" si="13"/>
        <v>1.2538741563582347</v>
      </c>
      <c r="AF149">
        <f t="shared" si="12"/>
        <v>1.2502765762743289</v>
      </c>
      <c r="AG149">
        <f t="shared" si="12"/>
        <v>1.2465886216417803</v>
      </c>
      <c r="AH149">
        <f t="shared" si="12"/>
        <v>1.2428100362315737</v>
      </c>
      <c r="AI149">
        <f t="shared" si="12"/>
        <v>1.238940794173637</v>
      </c>
      <c r="AJ149">
        <f t="shared" si="12"/>
        <v>1.2349811163337399</v>
      </c>
    </row>
    <row r="150" spans="1:36" ht="15.5" x14ac:dyDescent="0.35">
      <c r="A150" s="49" t="s">
        <v>163</v>
      </c>
      <c r="B150" s="25">
        <f>PIF!AJ150</f>
        <v>1.59</v>
      </c>
      <c r="C150">
        <f>PIF!AN150</f>
        <v>0.27036850048259453</v>
      </c>
      <c r="D150" s="47">
        <f>Prev!B148</f>
        <v>0.61774993732383099</v>
      </c>
      <c r="E150" s="47">
        <f>Prev!E148</f>
        <v>0.60689725125778993</v>
      </c>
      <c r="F150" s="47">
        <f>Prev!H148</f>
        <v>0.59871650780646846</v>
      </c>
      <c r="G150" s="47">
        <f>Prev!K148</f>
        <v>0.58816534179441948</v>
      </c>
      <c r="H150" s="47">
        <f>Prev!N148</f>
        <v>0.57743646159353523</v>
      </c>
      <c r="I150" s="47">
        <f>Prev!Q148</f>
        <v>0.56653428309245768</v>
      </c>
      <c r="J150" s="47">
        <f>Prev!T148</f>
        <v>0.55546390114924915</v>
      </c>
      <c r="K150" s="47">
        <f>Prev!W148</f>
        <v>0.54423109951992155</v>
      </c>
      <c r="L150" s="47">
        <f>Prev!Z148</f>
        <v>0.53284235830364812</v>
      </c>
      <c r="M150" s="47">
        <f>Prev!AC148</f>
        <v>0.52130485872758481</v>
      </c>
      <c r="P150">
        <f t="shared" si="11"/>
        <v>0.26711602681529145</v>
      </c>
      <c r="Q150">
        <f t="shared" si="11"/>
        <v>0.26366059347099491</v>
      </c>
      <c r="R150">
        <f t="shared" si="11"/>
        <v>0.26103427660636247</v>
      </c>
      <c r="S150">
        <f t="shared" si="11"/>
        <v>0.25761917595757583</v>
      </c>
      <c r="T150">
        <f t="shared" si="11"/>
        <v>0.25411403418348533</v>
      </c>
      <c r="U150">
        <f t="shared" si="10"/>
        <v>0.25051820690255377</v>
      </c>
      <c r="V150">
        <f t="shared" si="10"/>
        <v>0.24683125055601562</v>
      </c>
      <c r="W150">
        <f t="shared" si="10"/>
        <v>0.24305293783352783</v>
      </c>
      <c r="X150">
        <f t="shared" si="10"/>
        <v>0.23918327348723489</v>
      </c>
      <c r="Y150">
        <f t="shared" si="10"/>
        <v>0.23522251047084852</v>
      </c>
      <c r="AA150">
        <f t="shared" si="13"/>
        <v>1.2671160268152915</v>
      </c>
      <c r="AB150">
        <f t="shared" si="13"/>
        <v>1.2636605934709948</v>
      </c>
      <c r="AC150">
        <f t="shared" si="13"/>
        <v>1.2610342766063625</v>
      </c>
      <c r="AD150">
        <f t="shared" si="13"/>
        <v>1.2576191759575759</v>
      </c>
      <c r="AE150">
        <f t="shared" si="13"/>
        <v>1.2541140341834853</v>
      </c>
      <c r="AF150">
        <f t="shared" si="12"/>
        <v>1.2505182069025538</v>
      </c>
      <c r="AG150">
        <f t="shared" si="12"/>
        <v>1.2468312505560157</v>
      </c>
      <c r="AH150">
        <f t="shared" si="12"/>
        <v>1.2430529378335278</v>
      </c>
      <c r="AI150">
        <f t="shared" si="12"/>
        <v>1.2391832734872348</v>
      </c>
      <c r="AJ150">
        <f t="shared" si="12"/>
        <v>1.2352225104708485</v>
      </c>
    </row>
    <row r="151" spans="1:36" ht="15.5" x14ac:dyDescent="0.35">
      <c r="A151" s="49" t="s">
        <v>164</v>
      </c>
      <c r="B151" s="25">
        <f>PIF!AJ151</f>
        <v>1.59</v>
      </c>
      <c r="C151">
        <f>PIF!AN151</f>
        <v>0.27036850048259453</v>
      </c>
      <c r="D151" s="47">
        <f>Prev!B149</f>
        <v>0.61774993732383099</v>
      </c>
      <c r="E151" s="47">
        <f>Prev!E149</f>
        <v>0.60689725125778959</v>
      </c>
      <c r="F151" s="47">
        <f>Prev!H149</f>
        <v>0.59836499335906201</v>
      </c>
      <c r="G151" s="47">
        <f>Prev!K149</f>
        <v>0.5878127030041731</v>
      </c>
      <c r="H151" s="47">
        <f>Prev!N149</f>
        <v>0.57708398102713632</v>
      </c>
      <c r="I151" s="47">
        <f>Prev!Q149</f>
        <v>0.56618317130745455</v>
      </c>
      <c r="J151" s="47">
        <f>Prev!T149</f>
        <v>0.55511529420643602</v>
      </c>
      <c r="K151" s="47">
        <f>Prev!W149</f>
        <v>0.54388605712576998</v>
      </c>
      <c r="L151" s="47">
        <f>Prev!Z149</f>
        <v>0.53250186254994836</v>
      </c>
      <c r="M151" s="47">
        <f>Prev!AC149</f>
        <v>0.52096981339408577</v>
      </c>
      <c r="P151">
        <f t="shared" si="11"/>
        <v>0.26711602681529145</v>
      </c>
      <c r="Q151">
        <f t="shared" si="11"/>
        <v>0.2636605934709948</v>
      </c>
      <c r="R151">
        <f t="shared" si="11"/>
        <v>0.26092100779493688</v>
      </c>
      <c r="S151">
        <f t="shared" si="11"/>
        <v>0.25750449200022474</v>
      </c>
      <c r="T151">
        <f t="shared" si="11"/>
        <v>0.25399831657952693</v>
      </c>
      <c r="U151">
        <f t="shared" ref="U151:Y201" si="14">I151*($B151-1)/(I151*($B151-1)+1)</f>
        <v>0.25040182457826887</v>
      </c>
      <c r="V151">
        <f t="shared" si="14"/>
        <v>0.24671455887138594</v>
      </c>
      <c r="W151">
        <f t="shared" si="14"/>
        <v>0.24293627771489634</v>
      </c>
      <c r="X151">
        <f t="shared" si="14"/>
        <v>0.23906697067948102</v>
      </c>
      <c r="Y151">
        <f t="shared" si="14"/>
        <v>0.23510687490257159</v>
      </c>
      <c r="AA151">
        <f t="shared" si="13"/>
        <v>1.2671160268152915</v>
      </c>
      <c r="AB151">
        <f t="shared" si="13"/>
        <v>1.2636605934709948</v>
      </c>
      <c r="AC151">
        <f t="shared" si="13"/>
        <v>1.2609210077949369</v>
      </c>
      <c r="AD151">
        <f t="shared" si="13"/>
        <v>1.2575044920002247</v>
      </c>
      <c r="AE151">
        <f t="shared" si="13"/>
        <v>1.253998316579527</v>
      </c>
      <c r="AF151">
        <f t="shared" si="12"/>
        <v>1.2504018245782689</v>
      </c>
      <c r="AG151">
        <f t="shared" si="12"/>
        <v>1.2467145588713859</v>
      </c>
      <c r="AH151">
        <f t="shared" si="12"/>
        <v>1.2429362777148962</v>
      </c>
      <c r="AI151">
        <f t="shared" si="12"/>
        <v>1.239066970679481</v>
      </c>
      <c r="AJ151">
        <f t="shared" si="12"/>
        <v>1.2351068749025715</v>
      </c>
    </row>
    <row r="152" spans="1:36" ht="15.5" x14ac:dyDescent="0.35">
      <c r="A152" s="49" t="s">
        <v>165</v>
      </c>
      <c r="B152" s="25">
        <f>PIF!AJ152</f>
        <v>1.59</v>
      </c>
      <c r="C152">
        <f>PIF!AN152</f>
        <v>0.27036850048259448</v>
      </c>
      <c r="D152" s="47">
        <f>Prev!B150</f>
        <v>0.61774993732383099</v>
      </c>
      <c r="E152" s="47">
        <f>Prev!E150</f>
        <v>0.60689725125778948</v>
      </c>
      <c r="F152" s="47">
        <f>Prev!H150</f>
        <v>0.59816902162709451</v>
      </c>
      <c r="G152" s="47">
        <f>Prev!K150</f>
        <v>0.58761560752213426</v>
      </c>
      <c r="H152" s="47">
        <f>Prev!N150</f>
        <v>0.57688650750249659</v>
      </c>
      <c r="I152" s="47">
        <f>Prev!Q150</f>
        <v>0.5659860262737868</v>
      </c>
      <c r="J152" s="47">
        <f>Prev!T150</f>
        <v>0.55491914336623516</v>
      </c>
      <c r="K152" s="47">
        <f>Prev!W150</f>
        <v>0.54369152405599908</v>
      </c>
      <c r="L152" s="47">
        <f>Prev!Z150</f>
        <v>0.53230952775323925</v>
      </c>
      <c r="M152" s="47">
        <f>Prev!AC150</f>
        <v>0.52078021367756555</v>
      </c>
      <c r="P152">
        <f t="shared" ref="P152:T202" si="15">D152*($B152-1)/(D152*($B152-1)+1)</f>
        <v>0.26711602681529145</v>
      </c>
      <c r="Q152">
        <f t="shared" si="15"/>
        <v>0.26366059347099474</v>
      </c>
      <c r="R152">
        <f t="shared" si="15"/>
        <v>0.26085784457338079</v>
      </c>
      <c r="S152">
        <f t="shared" si="15"/>
        <v>0.2574403778572299</v>
      </c>
      <c r="T152">
        <f t="shared" si="15"/>
        <v>0.25393347131692823</v>
      </c>
      <c r="U152">
        <f t="shared" si="14"/>
        <v>0.25033646146011568</v>
      </c>
      <c r="V152">
        <f t="shared" si="14"/>
        <v>0.24664888400556215</v>
      </c>
      <c r="W152">
        <f t="shared" si="14"/>
        <v>0.24287048950620499</v>
      </c>
      <c r="X152">
        <f t="shared" si="14"/>
        <v>0.23900125935088631</v>
      </c>
      <c r="Y152">
        <f t="shared" si="14"/>
        <v>0.23504142208119483</v>
      </c>
      <c r="AA152">
        <f t="shared" si="13"/>
        <v>1.2671160268152915</v>
      </c>
      <c r="AB152">
        <f t="shared" si="13"/>
        <v>1.2636605934709948</v>
      </c>
      <c r="AC152">
        <f t="shared" si="13"/>
        <v>1.2608578445733807</v>
      </c>
      <c r="AD152">
        <f t="shared" si="13"/>
        <v>1.2574403778572298</v>
      </c>
      <c r="AE152">
        <f t="shared" si="13"/>
        <v>1.2539334713169281</v>
      </c>
      <c r="AF152">
        <f t="shared" si="12"/>
        <v>1.2503364614601158</v>
      </c>
      <c r="AG152">
        <f t="shared" si="12"/>
        <v>1.2466488840055621</v>
      </c>
      <c r="AH152">
        <f t="shared" si="12"/>
        <v>1.242870489506205</v>
      </c>
      <c r="AI152">
        <f t="shared" si="12"/>
        <v>1.2390012593508863</v>
      </c>
      <c r="AJ152">
        <f t="shared" si="12"/>
        <v>1.2350414220811947</v>
      </c>
    </row>
    <row r="153" spans="1:36" ht="15.5" x14ac:dyDescent="0.35">
      <c r="A153" s="49" t="s">
        <v>166</v>
      </c>
      <c r="B153" s="25">
        <f>PIF!AJ153</f>
        <v>1.59</v>
      </c>
      <c r="C153">
        <f>PIF!AN153</f>
        <v>0.27036850048259453</v>
      </c>
      <c r="D153" s="47">
        <f>Prev!B151</f>
        <v>0.60418194798190394</v>
      </c>
      <c r="E153" s="47">
        <f>Prev!E151</f>
        <v>0.59330920954160726</v>
      </c>
      <c r="F153" s="47">
        <f>Prev!H151</f>
        <v>0.58687315675846741</v>
      </c>
      <c r="G153" s="47">
        <f>Prev!K151</f>
        <v>0.57628260377489127</v>
      </c>
      <c r="H153" s="47">
        <f>Prev!N151</f>
        <v>0.5655211360987884</v>
      </c>
      <c r="I153" s="47">
        <f>Prev!Q151</f>
        <v>0.55459387907582458</v>
      </c>
      <c r="J153" s="47">
        <f>Prev!T151</f>
        <v>0.54350661907201037</v>
      </c>
      <c r="K153" s="47">
        <f>Prev!W151</f>
        <v>0.53226580810503599</v>
      </c>
      <c r="L153" s="47">
        <f>Prev!Z151</f>
        <v>0.52087856611024452</v>
      </c>
      <c r="M153" s="47">
        <f>Prev!AC151</f>
        <v>0.50935268068435402</v>
      </c>
      <c r="P153">
        <f t="shared" si="15"/>
        <v>0.26279095437927569</v>
      </c>
      <c r="Q153">
        <f t="shared" si="15"/>
        <v>0.25928802830898201</v>
      </c>
      <c r="R153">
        <f t="shared" si="15"/>
        <v>0.25719876300991484</v>
      </c>
      <c r="S153">
        <f t="shared" si="15"/>
        <v>0.25373509478353912</v>
      </c>
      <c r="T153">
        <f t="shared" si="15"/>
        <v>0.25018228272935739</v>
      </c>
      <c r="U153">
        <f t="shared" si="14"/>
        <v>0.24653995436729345</v>
      </c>
      <c r="V153">
        <f t="shared" si="14"/>
        <v>0.24280794677389672</v>
      </c>
      <c r="W153">
        <f t="shared" si="14"/>
        <v>0.23898632091692293</v>
      </c>
      <c r="X153">
        <f t="shared" si="14"/>
        <v>0.23507537629496059</v>
      </c>
      <c r="Y153">
        <f t="shared" si="14"/>
        <v>0.23107566580941108</v>
      </c>
      <c r="AA153">
        <f t="shared" si="13"/>
        <v>1.2627909543792757</v>
      </c>
      <c r="AB153">
        <f t="shared" si="13"/>
        <v>1.259288028308982</v>
      </c>
      <c r="AC153">
        <f t="shared" si="13"/>
        <v>1.2571987630099148</v>
      </c>
      <c r="AD153">
        <f t="shared" si="13"/>
        <v>1.2537350947835391</v>
      </c>
      <c r="AE153">
        <f t="shared" si="13"/>
        <v>1.2501822827293574</v>
      </c>
      <c r="AF153">
        <f t="shared" si="12"/>
        <v>1.2465399543672935</v>
      </c>
      <c r="AG153">
        <f t="shared" si="12"/>
        <v>1.2428079467738966</v>
      </c>
      <c r="AH153">
        <f t="shared" si="12"/>
        <v>1.238986320916923</v>
      </c>
      <c r="AI153">
        <f t="shared" si="12"/>
        <v>1.2350753762949607</v>
      </c>
      <c r="AJ153">
        <f t="shared" si="12"/>
        <v>1.2310756658094111</v>
      </c>
    </row>
    <row r="154" spans="1:36" ht="15.5" x14ac:dyDescent="0.35">
      <c r="A154" s="49" t="s">
        <v>167</v>
      </c>
      <c r="B154" s="25">
        <f>PIF!AJ154</f>
        <v>1.59</v>
      </c>
      <c r="C154">
        <f>PIF!AN154</f>
        <v>0.30224880692774408</v>
      </c>
      <c r="D154" s="47">
        <f>Prev!B152</f>
        <v>0.71969173444972945</v>
      </c>
      <c r="E154" s="47">
        <f>Prev!E152</f>
        <v>0.70357552817325408</v>
      </c>
      <c r="F154" s="47">
        <f>Prev!H152</f>
        <v>0.68885958021241922</v>
      </c>
      <c r="G154" s="47">
        <f>Prev!K152</f>
        <v>0.67311878603292941</v>
      </c>
      <c r="H154" s="47">
        <f>Prev!N152</f>
        <v>0.65684498980068162</v>
      </c>
      <c r="I154" s="47">
        <f>Prev!Q152</f>
        <v>0.64005262100835858</v>
      </c>
      <c r="J154" s="47">
        <f>Prev!T152</f>
        <v>0.62275969580830792</v>
      </c>
      <c r="K154" s="47">
        <f>Prev!W152</f>
        <v>0.60498794926320831</v>
      </c>
      <c r="L154" s="47">
        <f>Prev!Z152</f>
        <v>0.58676294352861447</v>
      </c>
      <c r="M154" s="47">
        <f>Prev!AC152</f>
        <v>0.56811414725624942</v>
      </c>
      <c r="P154">
        <f t="shared" si="15"/>
        <v>0.29805750493626865</v>
      </c>
      <c r="Q154">
        <f t="shared" si="15"/>
        <v>0.29334093477988832</v>
      </c>
      <c r="R154">
        <f t="shared" si="15"/>
        <v>0.28897845981809855</v>
      </c>
      <c r="S154">
        <f t="shared" si="15"/>
        <v>0.28425215794453679</v>
      </c>
      <c r="T154">
        <f t="shared" si="15"/>
        <v>0.27929929994601815</v>
      </c>
      <c r="U154">
        <f t="shared" si="14"/>
        <v>0.27411624279457075</v>
      </c>
      <c r="V154">
        <f t="shared" si="14"/>
        <v>0.26870018843499011</v>
      </c>
      <c r="W154">
        <f t="shared" si="14"/>
        <v>0.26304930935458726</v>
      </c>
      <c r="X154">
        <f t="shared" si="14"/>
        <v>0.2571628830494771</v>
      </c>
      <c r="Y154">
        <f t="shared" si="14"/>
        <v>0.25104143449542005</v>
      </c>
      <c r="AA154">
        <f t="shared" si="13"/>
        <v>1.2980575049362686</v>
      </c>
      <c r="AB154">
        <f t="shared" si="13"/>
        <v>1.2933409347798883</v>
      </c>
      <c r="AC154">
        <f t="shared" si="13"/>
        <v>1.2889784598180984</v>
      </c>
      <c r="AD154">
        <f t="shared" si="13"/>
        <v>1.2842521579445367</v>
      </c>
      <c r="AE154">
        <f t="shared" si="13"/>
        <v>1.2792992999460182</v>
      </c>
      <c r="AF154">
        <f t="shared" si="12"/>
        <v>1.2741162427945707</v>
      </c>
      <c r="AG154">
        <f t="shared" si="12"/>
        <v>1.2687001884349902</v>
      </c>
      <c r="AH154">
        <f t="shared" si="12"/>
        <v>1.2630493093545874</v>
      </c>
      <c r="AI154">
        <f t="shared" si="12"/>
        <v>1.2571628830494772</v>
      </c>
      <c r="AJ154">
        <f t="shared" si="12"/>
        <v>1.2510414344954199</v>
      </c>
    </row>
    <row r="155" spans="1:36" ht="15.5" x14ac:dyDescent="0.35">
      <c r="A155" s="49" t="s">
        <v>168</v>
      </c>
      <c r="B155" s="25">
        <f>PIF!AJ155</f>
        <v>1.59</v>
      </c>
      <c r="C155">
        <f>PIF!AN155</f>
        <v>0.30224880692774408</v>
      </c>
      <c r="D155" s="47">
        <f>Prev!B153</f>
        <v>0.71969173444972923</v>
      </c>
      <c r="E155" s="47">
        <f>Prev!E153</f>
        <v>0.70357552817325397</v>
      </c>
      <c r="F155" s="47">
        <f>Prev!H153</f>
        <v>0.68858982641956279</v>
      </c>
      <c r="G155" s="47">
        <f>Prev!K153</f>
        <v>0.67285003854364989</v>
      </c>
      <c r="H155" s="47">
        <f>Prev!N153</f>
        <v>0.6565783540370066</v>
      </c>
      <c r="I155" s="47">
        <f>Prev!Q153</f>
        <v>0.63978914132278242</v>
      </c>
      <c r="J155" s="47">
        <f>Prev!T153</f>
        <v>0.62250035145643801</v>
      </c>
      <c r="K155" s="47">
        <f>Prev!W153</f>
        <v>0.6047336508744543</v>
      </c>
      <c r="L155" s="47">
        <f>Prev!Z153</f>
        <v>0.58651453007808241</v>
      </c>
      <c r="M155" s="47">
        <f>Prev!AC153</f>
        <v>0.56787238354144498</v>
      </c>
      <c r="P155">
        <f t="shared" si="15"/>
        <v>0.29805750493626859</v>
      </c>
      <c r="Q155">
        <f t="shared" si="15"/>
        <v>0.29334093477988826</v>
      </c>
      <c r="R155">
        <f t="shared" si="15"/>
        <v>0.2888979897747061</v>
      </c>
      <c r="S155">
        <f t="shared" si="15"/>
        <v>0.28417091871187461</v>
      </c>
      <c r="T155">
        <f t="shared" si="15"/>
        <v>0.27921757972323552</v>
      </c>
      <c r="U155">
        <f t="shared" si="14"/>
        <v>0.27403432423371266</v>
      </c>
      <c r="V155">
        <f t="shared" si="14"/>
        <v>0.26861834792473083</v>
      </c>
      <c r="W155">
        <f t="shared" si="14"/>
        <v>0.26296781631762595</v>
      </c>
      <c r="X155">
        <f t="shared" si="14"/>
        <v>0.2570819992402652</v>
      </c>
      <c r="Y155">
        <f t="shared" si="14"/>
        <v>0.25096141328529503</v>
      </c>
      <c r="AA155">
        <f t="shared" si="13"/>
        <v>1.2980575049362686</v>
      </c>
      <c r="AB155">
        <f t="shared" si="13"/>
        <v>1.2933409347798883</v>
      </c>
      <c r="AC155">
        <f t="shared" si="13"/>
        <v>1.2888979897747062</v>
      </c>
      <c r="AD155">
        <f t="shared" si="13"/>
        <v>1.2841709187118746</v>
      </c>
      <c r="AE155">
        <f t="shared" si="13"/>
        <v>1.2792175797232355</v>
      </c>
      <c r="AF155">
        <f t="shared" si="12"/>
        <v>1.2740343242337127</v>
      </c>
      <c r="AG155">
        <f t="shared" si="12"/>
        <v>1.2686183479247308</v>
      </c>
      <c r="AH155">
        <f t="shared" si="12"/>
        <v>1.2629678163176259</v>
      </c>
      <c r="AI155">
        <f t="shared" si="12"/>
        <v>1.2570819992402651</v>
      </c>
      <c r="AJ155">
        <f t="shared" si="12"/>
        <v>1.2509614132852951</v>
      </c>
    </row>
    <row r="156" spans="1:36" ht="15.5" x14ac:dyDescent="0.35">
      <c r="A156" s="49" t="s">
        <v>169</v>
      </c>
      <c r="B156" s="25">
        <f>PIF!AJ156</f>
        <v>1.59</v>
      </c>
      <c r="C156">
        <f>PIF!AN156</f>
        <v>0.30224880692774408</v>
      </c>
      <c r="D156" s="47">
        <f>Prev!B154</f>
        <v>0.71969173444972934</v>
      </c>
      <c r="E156" s="47">
        <f>Prev!E154</f>
        <v>0.70357552817325364</v>
      </c>
      <c r="F156" s="47">
        <f>Prev!H154</f>
        <v>0.68928204413326977</v>
      </c>
      <c r="G156" s="47">
        <f>Prev!K154</f>
        <v>0.6735386538514071</v>
      </c>
      <c r="H156" s="47">
        <f>Prev!N154</f>
        <v>0.65726060575111622</v>
      </c>
      <c r="I156" s="47">
        <f>Prev!Q154</f>
        <v>0.64046242767352957</v>
      </c>
      <c r="J156" s="47">
        <f>Prev!T154</f>
        <v>0.62316223969301388</v>
      </c>
      <c r="K156" s="47">
        <f>Prev!W154</f>
        <v>0.60538188559687423</v>
      </c>
      <c r="L156" s="47">
        <f>Prev!Z154</f>
        <v>0.58714704029666853</v>
      </c>
      <c r="M156" s="47">
        <f>Prev!AC154</f>
        <v>0.56848728845919405</v>
      </c>
      <c r="P156">
        <f t="shared" si="15"/>
        <v>0.29805750493626865</v>
      </c>
      <c r="Q156">
        <f t="shared" si="15"/>
        <v>0.29334093477988821</v>
      </c>
      <c r="R156">
        <f t="shared" si="15"/>
        <v>0.28910444811104719</v>
      </c>
      <c r="S156">
        <f t="shared" si="15"/>
        <v>0.28437904218914783</v>
      </c>
      <c r="T156">
        <f t="shared" si="15"/>
        <v>0.27942664361599068</v>
      </c>
      <c r="U156">
        <f t="shared" si="14"/>
        <v>0.27424361919460499</v>
      </c>
      <c r="V156">
        <f t="shared" si="14"/>
        <v>0.26882718171619102</v>
      </c>
      <c r="W156">
        <f t="shared" si="14"/>
        <v>0.26317551550775681</v>
      </c>
      <c r="X156">
        <f t="shared" si="14"/>
        <v>0.25728791089665498</v>
      </c>
      <c r="Y156">
        <f t="shared" si="14"/>
        <v>0.25116490669924424</v>
      </c>
      <c r="AA156">
        <f t="shared" si="13"/>
        <v>1.2980575049362686</v>
      </c>
      <c r="AB156">
        <f t="shared" si="13"/>
        <v>1.2933409347798883</v>
      </c>
      <c r="AC156">
        <f t="shared" si="13"/>
        <v>1.2891044481110472</v>
      </c>
      <c r="AD156">
        <f t="shared" si="13"/>
        <v>1.2843790421891479</v>
      </c>
      <c r="AE156">
        <f t="shared" si="13"/>
        <v>1.2794266436159907</v>
      </c>
      <c r="AF156">
        <f t="shared" si="12"/>
        <v>1.2742436191946049</v>
      </c>
      <c r="AG156">
        <f t="shared" si="12"/>
        <v>1.2688271817161909</v>
      </c>
      <c r="AH156">
        <f t="shared" si="12"/>
        <v>1.2631755155077569</v>
      </c>
      <c r="AI156">
        <f t="shared" si="12"/>
        <v>1.257287910896655</v>
      </c>
      <c r="AJ156">
        <f t="shared" si="12"/>
        <v>1.2511649066992443</v>
      </c>
    </row>
    <row r="157" spans="1:36" ht="15.5" x14ac:dyDescent="0.35">
      <c r="A157" s="49" t="s">
        <v>170</v>
      </c>
      <c r="B157" s="25">
        <f>PIF!AJ157</f>
        <v>1.59</v>
      </c>
      <c r="C157">
        <f>PIF!AN157</f>
        <v>0.30224880692774408</v>
      </c>
      <c r="D157" s="47">
        <f>Prev!B155</f>
        <v>0.71969173444972945</v>
      </c>
      <c r="E157" s="47">
        <f>Prev!E155</f>
        <v>0.70357552817325408</v>
      </c>
      <c r="F157" s="47">
        <f>Prev!H155</f>
        <v>0.68785738121748397</v>
      </c>
      <c r="G157" s="47">
        <f>Prev!K155</f>
        <v>0.67211750769831402</v>
      </c>
      <c r="H157" s="47">
        <f>Prev!N155</f>
        <v>0.65584894213363276</v>
      </c>
      <c r="I157" s="47">
        <f>Prev!Q155</f>
        <v>0.6390658951962217</v>
      </c>
      <c r="J157" s="47">
        <f>Prev!T155</f>
        <v>0.62178614726221526</v>
      </c>
      <c r="K157" s="47">
        <f>Prev!W155</f>
        <v>0.60403118252656107</v>
      </c>
      <c r="L157" s="47">
        <f>Prev!Z155</f>
        <v>0.58582629907502626</v>
      </c>
      <c r="M157" s="47">
        <f>Prev!AC155</f>
        <v>0.56720069020317732</v>
      </c>
      <c r="P157">
        <f t="shared" si="15"/>
        <v>0.29805750493626865</v>
      </c>
      <c r="Q157">
        <f t="shared" si="15"/>
        <v>0.29334093477988832</v>
      </c>
      <c r="R157">
        <f t="shared" si="15"/>
        <v>0.28867940271867387</v>
      </c>
      <c r="S157">
        <f t="shared" si="15"/>
        <v>0.28394938950853432</v>
      </c>
      <c r="T157">
        <f t="shared" si="15"/>
        <v>0.27899393020623842</v>
      </c>
      <c r="U157">
        <f t="shared" si="14"/>
        <v>0.27380936446351856</v>
      </c>
      <c r="V157">
        <f t="shared" si="14"/>
        <v>0.2683928739628505</v>
      </c>
      <c r="W157">
        <f t="shared" si="14"/>
        <v>0.26274260803432892</v>
      </c>
      <c r="X157">
        <f t="shared" si="14"/>
        <v>0.25685781811807323</v>
      </c>
      <c r="Y157">
        <f t="shared" si="14"/>
        <v>0.25073900018129902</v>
      </c>
      <c r="AA157">
        <f t="shared" si="13"/>
        <v>1.2980575049362686</v>
      </c>
      <c r="AB157">
        <f t="shared" si="13"/>
        <v>1.2933409347798883</v>
      </c>
      <c r="AC157">
        <f t="shared" si="13"/>
        <v>1.2886794027186739</v>
      </c>
      <c r="AD157">
        <f t="shared" si="13"/>
        <v>1.2839493895085343</v>
      </c>
      <c r="AE157">
        <f t="shared" si="13"/>
        <v>1.2789939302062385</v>
      </c>
      <c r="AF157">
        <f t="shared" si="12"/>
        <v>1.2738093644635184</v>
      </c>
      <c r="AG157">
        <f t="shared" si="12"/>
        <v>1.2683928739628505</v>
      </c>
      <c r="AH157">
        <f t="shared" si="12"/>
        <v>1.2627426080343289</v>
      </c>
      <c r="AI157">
        <f t="shared" si="12"/>
        <v>1.2568578181180732</v>
      </c>
      <c r="AJ157">
        <f t="shared" si="12"/>
        <v>1.250739000181299</v>
      </c>
    </row>
    <row r="158" spans="1:36" ht="15.5" x14ac:dyDescent="0.35">
      <c r="A158" s="49" t="s">
        <v>171</v>
      </c>
      <c r="B158" s="25">
        <f>PIF!AJ158</f>
        <v>1.59</v>
      </c>
      <c r="C158">
        <f>PIF!AN158</f>
        <v>0.30224880692774414</v>
      </c>
      <c r="D158" s="47">
        <f>Prev!B156</f>
        <v>0.68968685956676756</v>
      </c>
      <c r="E158" s="47">
        <f>Prev!E156</f>
        <v>0.673027073523636</v>
      </c>
      <c r="F158" s="47">
        <f>Prev!H156</f>
        <v>0.65991485237993075</v>
      </c>
      <c r="G158" s="47">
        <f>Prev!K156</f>
        <v>0.64365310495336436</v>
      </c>
      <c r="H158" s="47">
        <f>Prev!N156</f>
        <v>0.62690930019516755</v>
      </c>
      <c r="I158" s="47">
        <f>Prev!Q156</f>
        <v>0.60970245381759858</v>
      </c>
      <c r="J158" s="47">
        <f>Prev!T156</f>
        <v>0.59205506920545781</v>
      </c>
      <c r="K158" s="47">
        <f>Prev!W156</f>
        <v>0.57399321855177776</v>
      </c>
      <c r="L158" s="47">
        <f>Prev!Z156</f>
        <v>0.55554659561745268</v>
      </c>
      <c r="M158" s="47">
        <f>Prev!AC156</f>
        <v>0.53674853564029656</v>
      </c>
      <c r="P158">
        <f t="shared" si="15"/>
        <v>0.28922513134341693</v>
      </c>
      <c r="Q158">
        <f t="shared" si="15"/>
        <v>0.28422443639496747</v>
      </c>
      <c r="R158">
        <f t="shared" si="15"/>
        <v>0.2802388378361263</v>
      </c>
      <c r="S158">
        <f t="shared" si="15"/>
        <v>0.27523382090747361</v>
      </c>
      <c r="T158">
        <f t="shared" si="15"/>
        <v>0.27000717991304413</v>
      </c>
      <c r="U158">
        <f t="shared" si="14"/>
        <v>0.26455687278919321</v>
      </c>
      <c r="V158">
        <f t="shared" si="14"/>
        <v>0.25888183293703326</v>
      </c>
      <c r="W158">
        <f t="shared" si="14"/>
        <v>0.25298209488644297</v>
      </c>
      <c r="X158">
        <f t="shared" si="14"/>
        <v>0.24685892615922869</v>
      </c>
      <c r="Y158">
        <f t="shared" si="14"/>
        <v>0.2405149638018455</v>
      </c>
      <c r="AA158">
        <f t="shared" si="13"/>
        <v>1.2892251313434169</v>
      </c>
      <c r="AB158">
        <f t="shared" si="13"/>
        <v>1.2842244363949675</v>
      </c>
      <c r="AC158">
        <f t="shared" si="13"/>
        <v>1.2802388378361262</v>
      </c>
      <c r="AD158">
        <f t="shared" si="13"/>
        <v>1.2752338209074736</v>
      </c>
      <c r="AE158">
        <f t="shared" si="13"/>
        <v>1.2700071799130441</v>
      </c>
      <c r="AF158">
        <f t="shared" si="12"/>
        <v>1.2645568727891932</v>
      </c>
      <c r="AG158">
        <f t="shared" si="12"/>
        <v>1.2588818329370333</v>
      </c>
      <c r="AH158">
        <f t="shared" si="12"/>
        <v>1.252982094886443</v>
      </c>
      <c r="AI158">
        <f t="shared" si="12"/>
        <v>1.2468589261592287</v>
      </c>
      <c r="AJ158">
        <f t="shared" si="12"/>
        <v>1.2405149638018456</v>
      </c>
    </row>
    <row r="159" spans="1:36" ht="15.5" x14ac:dyDescent="0.35">
      <c r="A159" s="49" t="s">
        <v>172</v>
      </c>
      <c r="B159" s="25">
        <f>PIF!AJ159</f>
        <v>1.59</v>
      </c>
      <c r="C159">
        <f>PIF!AN159</f>
        <v>0.2378982375095699</v>
      </c>
      <c r="D159" s="47">
        <f>Prev!B157</f>
        <v>0.52151113522750647</v>
      </c>
      <c r="E159" s="47">
        <f>Prev!E157</f>
        <v>0.51377832127441136</v>
      </c>
      <c r="F159" s="47">
        <f>Prev!H157</f>
        <v>0.50487015702266747</v>
      </c>
      <c r="G159" s="47">
        <f>Prev!K157</f>
        <v>0.49735473456995094</v>
      </c>
      <c r="H159" s="47">
        <f>Prev!N157</f>
        <v>0.48977614308377387</v>
      </c>
      <c r="I159" s="47">
        <f>Prev!Q157</f>
        <v>0.48213551072558836</v>
      </c>
      <c r="J159" s="47">
        <f>Prev!T157</f>
        <v>0.47443417598673243</v>
      </c>
      <c r="K159" s="47">
        <f>Prev!W157</f>
        <v>0.46667368961054029</v>
      </c>
      <c r="L159" s="47">
        <f>Prev!Z157</f>
        <v>0.45885581582147822</v>
      </c>
      <c r="M159" s="47">
        <f>Prev!AC157</f>
        <v>0.45098253288738166</v>
      </c>
      <c r="P159">
        <f t="shared" si="15"/>
        <v>0.23529368613655469</v>
      </c>
      <c r="Q159">
        <f t="shared" si="15"/>
        <v>0.23261638779176588</v>
      </c>
      <c r="R159">
        <f t="shared" si="15"/>
        <v>0.22950882137794368</v>
      </c>
      <c r="S159">
        <f t="shared" si="15"/>
        <v>0.22686746482377826</v>
      </c>
      <c r="T159">
        <f t="shared" si="15"/>
        <v>0.22418550449933247</v>
      </c>
      <c r="U159">
        <f t="shared" si="14"/>
        <v>0.22146268634843241</v>
      </c>
      <c r="V159">
        <f t="shared" si="14"/>
        <v>0.21869882711230135</v>
      </c>
      <c r="W159">
        <f t="shared" si="14"/>
        <v>0.2158938178041464</v>
      </c>
      <c r="X159">
        <f t="shared" si="14"/>
        <v>0.21304762711338593</v>
      </c>
      <c r="Y159">
        <f t="shared" si="14"/>
        <v>0.21016030474203617</v>
      </c>
      <c r="AA159">
        <f t="shared" si="13"/>
        <v>1.2352936861365547</v>
      </c>
      <c r="AB159">
        <f t="shared" si="13"/>
        <v>1.232616387791766</v>
      </c>
      <c r="AC159">
        <f t="shared" si="13"/>
        <v>1.2295088213779437</v>
      </c>
      <c r="AD159">
        <f t="shared" si="13"/>
        <v>1.2268674648237783</v>
      </c>
      <c r="AE159">
        <f t="shared" si="13"/>
        <v>1.2241855044993324</v>
      </c>
      <c r="AF159">
        <f t="shared" si="12"/>
        <v>1.2214626863484324</v>
      </c>
      <c r="AG159">
        <f t="shared" si="12"/>
        <v>1.2186988271123014</v>
      </c>
      <c r="AH159">
        <f t="shared" si="12"/>
        <v>1.2158938178041465</v>
      </c>
      <c r="AI159">
        <f t="shared" si="12"/>
        <v>1.2130476271133859</v>
      </c>
      <c r="AJ159">
        <f t="shared" si="12"/>
        <v>1.2101603047420362</v>
      </c>
    </row>
    <row r="160" spans="1:36" ht="15.5" x14ac:dyDescent="0.35">
      <c r="A160" s="49" t="s">
        <v>173</v>
      </c>
      <c r="B160" s="25">
        <f>PIF!AJ160</f>
        <v>1.59</v>
      </c>
      <c r="C160">
        <f>PIF!AN160</f>
        <v>0.2378982375095699</v>
      </c>
      <c r="D160" s="47">
        <f>Prev!B158</f>
        <v>0.52151113522750658</v>
      </c>
      <c r="E160" s="47">
        <f>Prev!E158</f>
        <v>0.51377832127441159</v>
      </c>
      <c r="F160" s="47">
        <f>Prev!H158</f>
        <v>0.5058007215074739</v>
      </c>
      <c r="G160" s="47">
        <f>Prev!K158</f>
        <v>0.49829941927375015</v>
      </c>
      <c r="H160" s="47">
        <f>Prev!N158</f>
        <v>0.49073131925636021</v>
      </c>
      <c r="I160" s="47">
        <f>Prev!Q158</f>
        <v>0.48309771122600559</v>
      </c>
      <c r="J160" s="47">
        <f>Prev!T158</f>
        <v>0.47540010330819715</v>
      </c>
      <c r="K160" s="47">
        <f>Prev!W158</f>
        <v>0.46764022224909646</v>
      </c>
      <c r="L160" s="47">
        <f>Prev!Z158</f>
        <v>0.45982001308066539</v>
      </c>
      <c r="M160" s="47">
        <f>Prev!AC158</f>
        <v>0.45194163821472499</v>
      </c>
      <c r="P160">
        <f t="shared" si="15"/>
        <v>0.23529368613655474</v>
      </c>
      <c r="Q160">
        <f t="shared" si="15"/>
        <v>0.23261638779176594</v>
      </c>
      <c r="R160">
        <f t="shared" si="15"/>
        <v>0.22983462067898236</v>
      </c>
      <c r="S160">
        <f t="shared" si="15"/>
        <v>0.22720047667565557</v>
      </c>
      <c r="T160">
        <f t="shared" si="15"/>
        <v>0.22452455269195257</v>
      </c>
      <c r="U160">
        <f t="shared" si="14"/>
        <v>0.22180662782383576</v>
      </c>
      <c r="V160">
        <f t="shared" si="14"/>
        <v>0.21904655544890503</v>
      </c>
      <c r="W160">
        <f t="shared" si="14"/>
        <v>0.21624426625526189</v>
      </c>
      <c r="X160">
        <f t="shared" si="14"/>
        <v>0.21339977121784132</v>
      </c>
      <c r="Y160">
        <f t="shared" si="14"/>
        <v>0.21051316452609192</v>
      </c>
      <c r="AA160">
        <f t="shared" si="13"/>
        <v>1.2352936861365547</v>
      </c>
      <c r="AB160">
        <f t="shared" si="13"/>
        <v>1.232616387791766</v>
      </c>
      <c r="AC160">
        <f t="shared" si="13"/>
        <v>1.2298346206789823</v>
      </c>
      <c r="AD160">
        <f t="shared" si="13"/>
        <v>1.2272004766756557</v>
      </c>
      <c r="AE160">
        <f t="shared" si="13"/>
        <v>1.2245245526919526</v>
      </c>
      <c r="AF160">
        <f t="shared" si="12"/>
        <v>1.2218066278238358</v>
      </c>
      <c r="AG160">
        <f t="shared" si="12"/>
        <v>1.2190465554489049</v>
      </c>
      <c r="AH160">
        <f t="shared" si="12"/>
        <v>1.2162442662552619</v>
      </c>
      <c r="AI160">
        <f t="shared" si="12"/>
        <v>1.2133997712178413</v>
      </c>
      <c r="AJ160">
        <f t="shared" si="12"/>
        <v>1.210513164526092</v>
      </c>
    </row>
    <row r="161" spans="1:36" ht="15.5" x14ac:dyDescent="0.35">
      <c r="A161" s="49" t="s">
        <v>174</v>
      </c>
      <c r="B161" s="25">
        <f>PIF!AJ161</f>
        <v>1.59</v>
      </c>
      <c r="C161">
        <f>PIF!AN161</f>
        <v>0.2378982375095699</v>
      </c>
      <c r="D161" s="47">
        <f>Prev!B159</f>
        <v>0.52151113522750658</v>
      </c>
      <c r="E161" s="47">
        <f>Prev!E159</f>
        <v>0.51377832127441114</v>
      </c>
      <c r="F161" s="47">
        <f>Prev!H159</f>
        <v>0.50593780952681122</v>
      </c>
      <c r="G161" s="47">
        <f>Prev!K159</f>
        <v>0.49843763329473395</v>
      </c>
      <c r="H161" s="47">
        <f>Prev!N159</f>
        <v>0.49087017625016743</v>
      </c>
      <c r="I161" s="47">
        <f>Prev!Q159</f>
        <v>0.48323675373733432</v>
      </c>
      <c r="J161" s="47">
        <f>Prev!T159</f>
        <v>0.47553890019936945</v>
      </c>
      <c r="K161" s="47">
        <f>Prev!W159</f>
        <v>0.46777836922141669</v>
      </c>
      <c r="L161" s="47">
        <f>Prev!Z159</f>
        <v>0.45995713298818258</v>
      </c>
      <c r="M161" s="47">
        <f>Prev!AC159</f>
        <v>0.45207738118574931</v>
      </c>
      <c r="P161">
        <f t="shared" si="15"/>
        <v>0.23529368613655474</v>
      </c>
      <c r="Q161">
        <f t="shared" si="15"/>
        <v>0.23261638779176577</v>
      </c>
      <c r="R161">
        <f t="shared" si="15"/>
        <v>0.22988259318934737</v>
      </c>
      <c r="S161">
        <f t="shared" si="15"/>
        <v>0.2272491745984295</v>
      </c>
      <c r="T161">
        <f t="shared" si="15"/>
        <v>0.22457381653454325</v>
      </c>
      <c r="U161">
        <f t="shared" si="14"/>
        <v>0.22185630386130728</v>
      </c>
      <c r="V161">
        <f t="shared" si="14"/>
        <v>0.21909649610765256</v>
      </c>
      <c r="W161">
        <f t="shared" si="14"/>
        <v>0.21629433043470969</v>
      </c>
      <c r="X161">
        <f t="shared" si="14"/>
        <v>0.213449824553372</v>
      </c>
      <c r="Y161">
        <f t="shared" si="14"/>
        <v>0.21056307959653214</v>
      </c>
      <c r="AA161">
        <f t="shared" si="13"/>
        <v>1.2352936861365547</v>
      </c>
      <c r="AB161">
        <f t="shared" si="13"/>
        <v>1.2326163877917657</v>
      </c>
      <c r="AC161">
        <f t="shared" si="13"/>
        <v>1.2298825931893473</v>
      </c>
      <c r="AD161">
        <f t="shared" si="13"/>
        <v>1.2272491745984295</v>
      </c>
      <c r="AE161">
        <f t="shared" si="13"/>
        <v>1.2245738165345432</v>
      </c>
      <c r="AF161">
        <f t="shared" si="12"/>
        <v>1.2218563038613073</v>
      </c>
      <c r="AG161">
        <f t="shared" si="12"/>
        <v>1.2190964961076525</v>
      </c>
      <c r="AH161">
        <f t="shared" si="12"/>
        <v>1.2162943304347098</v>
      </c>
      <c r="AI161">
        <f t="shared" si="12"/>
        <v>1.213449824553372</v>
      </c>
      <c r="AJ161">
        <f t="shared" si="12"/>
        <v>1.2105630795965321</v>
      </c>
    </row>
    <row r="162" spans="1:36" ht="15.5" x14ac:dyDescent="0.35">
      <c r="A162" s="49" t="s">
        <v>175</v>
      </c>
      <c r="B162" s="25">
        <f>PIF!AJ162</f>
        <v>1.59</v>
      </c>
      <c r="C162">
        <f>PIF!AN162</f>
        <v>0.2378982375095699</v>
      </c>
      <c r="D162" s="47">
        <f>Prev!B160</f>
        <v>0.52151113522750669</v>
      </c>
      <c r="E162" s="47">
        <f>Prev!E160</f>
        <v>0.51377832127441159</v>
      </c>
      <c r="F162" s="47">
        <f>Prev!H160</f>
        <v>0.50494245085781364</v>
      </c>
      <c r="G162" s="47">
        <f>Prev!K160</f>
        <v>0.49742858864563017</v>
      </c>
      <c r="H162" s="47">
        <f>Prev!N160</f>
        <v>0.48985125120295175</v>
      </c>
      <c r="I162" s="47">
        <f>Prev!Q160</f>
        <v>0.48221157833704725</v>
      </c>
      <c r="J162" s="47">
        <f>Prev!T160</f>
        <v>0.47451092101678333</v>
      </c>
      <c r="K162" s="47">
        <f>Prev!W160</f>
        <v>0.46675084315669191</v>
      </c>
      <c r="L162" s="47">
        <f>Prev!Z160</f>
        <v>0.45893312271443915</v>
      </c>
      <c r="M162" s="47">
        <f>Prev!AC160</f>
        <v>0.4510597521282057</v>
      </c>
      <c r="P162">
        <f t="shared" si="15"/>
        <v>0.23529368613655477</v>
      </c>
      <c r="Q162">
        <f t="shared" si="15"/>
        <v>0.23261638779176594</v>
      </c>
      <c r="R162">
        <f t="shared" si="15"/>
        <v>0.22953414199850922</v>
      </c>
      <c r="S162">
        <f t="shared" si="15"/>
        <v>0.22689350954707668</v>
      </c>
      <c r="T162">
        <f t="shared" si="15"/>
        <v>0.22421217552685097</v>
      </c>
      <c r="U162">
        <f t="shared" si="14"/>
        <v>0.22148988801302777</v>
      </c>
      <c r="V162">
        <f t="shared" si="14"/>
        <v>0.2187264662099927</v>
      </c>
      <c r="W162">
        <f t="shared" si="14"/>
        <v>0.21592180388978136</v>
      </c>
      <c r="X162">
        <f t="shared" si="14"/>
        <v>0.21307587276127235</v>
      </c>
      <c r="Y162">
        <f t="shared" si="14"/>
        <v>0.21018872577278427</v>
      </c>
      <c r="AA162">
        <f t="shared" si="13"/>
        <v>1.2352936861365547</v>
      </c>
      <c r="AB162">
        <f t="shared" si="13"/>
        <v>1.232616387791766</v>
      </c>
      <c r="AC162">
        <f t="shared" si="13"/>
        <v>1.2295341419985093</v>
      </c>
      <c r="AD162">
        <f t="shared" si="13"/>
        <v>1.2268935095470768</v>
      </c>
      <c r="AE162">
        <f t="shared" si="13"/>
        <v>1.2242121755268509</v>
      </c>
      <c r="AF162">
        <f t="shared" si="12"/>
        <v>1.2214898880130278</v>
      </c>
      <c r="AG162">
        <f t="shared" si="12"/>
        <v>1.2187264662099926</v>
      </c>
      <c r="AH162">
        <f t="shared" si="12"/>
        <v>1.2159218038897814</v>
      </c>
      <c r="AI162">
        <f t="shared" si="12"/>
        <v>1.2130758727612723</v>
      </c>
      <c r="AJ162">
        <f t="shared" si="12"/>
        <v>1.2101887257727844</v>
      </c>
    </row>
    <row r="163" spans="1:36" ht="15.5" x14ac:dyDescent="0.35">
      <c r="A163" s="49" t="s">
        <v>176</v>
      </c>
      <c r="B163" s="25">
        <f>PIF!AJ163</f>
        <v>1.59</v>
      </c>
      <c r="C163">
        <f>PIF!AN163</f>
        <v>0.2378982375095699</v>
      </c>
      <c r="D163" s="47">
        <f>Prev!B161</f>
        <v>0.5277749126047987</v>
      </c>
      <c r="E163" s="47">
        <f>Prev!E161</f>
        <v>0.52001211601359754</v>
      </c>
      <c r="F163" s="47">
        <f>Prev!H161</f>
        <v>0.51125373982086275</v>
      </c>
      <c r="G163" s="47">
        <f>Prev!K161</f>
        <v>0.50371599538851874</v>
      </c>
      <c r="H163" s="47">
        <f>Prev!N161</f>
        <v>0.49611141812439236</v>
      </c>
      <c r="I163" s="47">
        <f>Prev!Q161</f>
        <v>0.48844113335841466</v>
      </c>
      <c r="J163" s="47">
        <f>Prev!T161</f>
        <v>0.48070648308552566</v>
      </c>
      <c r="K163" s="47">
        <f>Prev!W161</f>
        <v>0.47290902774211152</v>
      </c>
      <c r="L163" s="47">
        <f>Prev!Z161</f>
        <v>0.46505054730369405</v>
      </c>
      <c r="M163" s="47">
        <f>Prev!AC161</f>
        <v>0.45713304173029934</v>
      </c>
      <c r="P163">
        <f t="shared" si="15"/>
        <v>0.2374487098913301</v>
      </c>
      <c r="Q163">
        <f t="shared" si="15"/>
        <v>0.23477614796673699</v>
      </c>
      <c r="R163">
        <f t="shared" si="15"/>
        <v>0.23173824906333854</v>
      </c>
      <c r="S163">
        <f t="shared" si="15"/>
        <v>0.22910435548218835</v>
      </c>
      <c r="T163">
        <f t="shared" si="15"/>
        <v>0.22642874428800999</v>
      </c>
      <c r="U163">
        <f t="shared" si="14"/>
        <v>0.22371113398316192</v>
      </c>
      <c r="V163">
        <f t="shared" si="14"/>
        <v>0.22095131466973364</v>
      </c>
      <c r="W163">
        <f t="shared" si="14"/>
        <v>0.21814915151255121</v>
      </c>
      <c r="X163">
        <f t="shared" si="14"/>
        <v>0.21530458814297593</v>
      </c>
      <c r="Y163">
        <f t="shared" si="14"/>
        <v>0.21241765000667268</v>
      </c>
      <c r="AA163">
        <f t="shared" si="13"/>
        <v>1.23744870989133</v>
      </c>
      <c r="AB163">
        <f t="shared" si="13"/>
        <v>1.234776147966737</v>
      </c>
      <c r="AC163">
        <f t="shared" si="13"/>
        <v>1.2317382490633386</v>
      </c>
      <c r="AD163">
        <f t="shared" si="13"/>
        <v>1.2291043554821883</v>
      </c>
      <c r="AE163">
        <f t="shared" si="13"/>
        <v>1.22642874428801</v>
      </c>
      <c r="AF163">
        <f t="shared" si="12"/>
        <v>1.2237111339831619</v>
      </c>
      <c r="AG163">
        <f t="shared" si="12"/>
        <v>1.2209513146697337</v>
      </c>
      <c r="AH163">
        <f t="shared" si="12"/>
        <v>1.2181491515125513</v>
      </c>
      <c r="AI163">
        <f t="shared" si="12"/>
        <v>1.2153045881429758</v>
      </c>
      <c r="AJ163">
        <f t="shared" si="12"/>
        <v>1.2124176500066728</v>
      </c>
    </row>
    <row r="164" spans="1:36" ht="15.5" x14ac:dyDescent="0.35">
      <c r="A164" s="49" t="s">
        <v>177</v>
      </c>
      <c r="B164" s="25">
        <f>PIF!AJ164</f>
        <v>1.59</v>
      </c>
      <c r="C164">
        <f>PIF!AN164</f>
        <v>0.24672966454987535</v>
      </c>
      <c r="D164" s="47">
        <f>Prev!B162</f>
        <v>0.54676868416380042</v>
      </c>
      <c r="E164" s="47">
        <f>Prev!E162</f>
        <v>0.53814343443466117</v>
      </c>
      <c r="F164" s="47">
        <f>Prev!H162</f>
        <v>0.52997203798388681</v>
      </c>
      <c r="G164" s="47">
        <f>Prev!K162</f>
        <v>0.52158669569964466</v>
      </c>
      <c r="H164" s="47">
        <f>Prev!N162</f>
        <v>0.51311414563534752</v>
      </c>
      <c r="I164" s="47">
        <f>Prev!Q162</f>
        <v>0.50455640720745132</v>
      </c>
      <c r="J164" s="47">
        <f>Prev!T162</f>
        <v>0.49591579587277851</v>
      </c>
      <c r="K164" s="47">
        <f>Prev!W162</f>
        <v>0.48719492475864312</v>
      </c>
      <c r="L164" s="47">
        <f>Prev!Z162</f>
        <v>0.47839670538552798</v>
      </c>
      <c r="M164" s="47">
        <f>Prev!AC162</f>
        <v>0.4695243474929785</v>
      </c>
      <c r="P164">
        <f t="shared" si="15"/>
        <v>0.24390980137627724</v>
      </c>
      <c r="Q164">
        <f t="shared" si="15"/>
        <v>0.24098938248448246</v>
      </c>
      <c r="R164">
        <f t="shared" si="15"/>
        <v>0.23820174614544143</v>
      </c>
      <c r="S164">
        <f t="shared" si="15"/>
        <v>0.23531975494742319</v>
      </c>
      <c r="T164">
        <f t="shared" si="15"/>
        <v>0.23238555866373212</v>
      </c>
      <c r="U164">
        <f t="shared" si="14"/>
        <v>0.22939891249884514</v>
      </c>
      <c r="V164">
        <f t="shared" si="14"/>
        <v>0.22635967106996405</v>
      </c>
      <c r="W164">
        <f t="shared" si="14"/>
        <v>0.22326779346349021</v>
      </c>
      <c r="X164">
        <f t="shared" si="14"/>
        <v>0.22012334826913435</v>
      </c>
      <c r="Y164">
        <f t="shared" si="14"/>
        <v>0.21692651858598311</v>
      </c>
      <c r="AA164">
        <f t="shared" si="13"/>
        <v>1.2439098013762773</v>
      </c>
      <c r="AB164">
        <f t="shared" si="13"/>
        <v>1.2409893824844824</v>
      </c>
      <c r="AC164">
        <f t="shared" si="13"/>
        <v>1.2382017461454415</v>
      </c>
      <c r="AD164">
        <f t="shared" si="13"/>
        <v>1.2353197549474233</v>
      </c>
      <c r="AE164">
        <f t="shared" si="13"/>
        <v>1.232385558663732</v>
      </c>
      <c r="AF164">
        <f t="shared" si="12"/>
        <v>1.2293989124988451</v>
      </c>
      <c r="AG164">
        <f t="shared" si="12"/>
        <v>1.226359671069964</v>
      </c>
      <c r="AH164">
        <f t="shared" si="12"/>
        <v>1.2232677934634901</v>
      </c>
      <c r="AI164">
        <f t="shared" si="12"/>
        <v>1.2201233482691343</v>
      </c>
      <c r="AJ164">
        <f t="shared" si="12"/>
        <v>1.216926518585983</v>
      </c>
    </row>
    <row r="165" spans="1:36" ht="15.5" x14ac:dyDescent="0.35">
      <c r="A165" s="49" t="s">
        <v>178</v>
      </c>
      <c r="B165" s="25">
        <f>PIF!AJ165</f>
        <v>1.59</v>
      </c>
      <c r="C165">
        <f>PIF!AN165</f>
        <v>0.24672966454987535</v>
      </c>
      <c r="D165" s="47">
        <f>Prev!B163</f>
        <v>0.54676868416380064</v>
      </c>
      <c r="E165" s="47">
        <f>Prev!E163</f>
        <v>0.53814343443466128</v>
      </c>
      <c r="F165" s="47">
        <f>Prev!H163</f>
        <v>0.52912266542703623</v>
      </c>
      <c r="G165" s="47">
        <f>Prev!K163</f>
        <v>0.52072351863699839</v>
      </c>
      <c r="H165" s="47">
        <f>Prev!N163</f>
        <v>0.51224064544146486</v>
      </c>
      <c r="I165" s="47">
        <f>Prev!Q163</f>
        <v>0.50367591580801885</v>
      </c>
      <c r="J165" s="47">
        <f>Prev!T163</f>
        <v>0.49503148703504452</v>
      </c>
      <c r="K165" s="47">
        <f>Prev!W163</f>
        <v>0.48630980699612736</v>
      </c>
      <c r="L165" s="47">
        <f>Prev!Z163</f>
        <v>0.47751361639843865</v>
      </c>
      <c r="M165" s="47">
        <f>Prev!AC163</f>
        <v>0.46864595006123799</v>
      </c>
      <c r="P165">
        <f t="shared" si="15"/>
        <v>0.24390980137627732</v>
      </c>
      <c r="Q165">
        <f t="shared" si="15"/>
        <v>0.24098938248448248</v>
      </c>
      <c r="R165">
        <f t="shared" si="15"/>
        <v>0.23791081111912746</v>
      </c>
      <c r="S165">
        <f t="shared" si="15"/>
        <v>0.23502184788068059</v>
      </c>
      <c r="T165">
        <f t="shared" si="15"/>
        <v>0.23208176890269533</v>
      </c>
      <c r="U165">
        <f t="shared" si="14"/>
        <v>0.22909030231283947</v>
      </c>
      <c r="V165">
        <f t="shared" si="14"/>
        <v>0.22604727215760381</v>
      </c>
      <c r="W165">
        <f t="shared" si="14"/>
        <v>0.22295260385516302</v>
      </c>
      <c r="X165">
        <f t="shared" si="14"/>
        <v>0.21980632961239463</v>
      </c>
      <c r="Y165">
        <f t="shared" si="14"/>
        <v>0.21660859379902928</v>
      </c>
      <c r="AA165">
        <f t="shared" si="13"/>
        <v>1.2439098013762773</v>
      </c>
      <c r="AB165">
        <f t="shared" si="13"/>
        <v>1.2409893824844824</v>
      </c>
      <c r="AC165">
        <f t="shared" si="13"/>
        <v>1.2379108111191275</v>
      </c>
      <c r="AD165">
        <f t="shared" si="13"/>
        <v>1.2350218478806805</v>
      </c>
      <c r="AE165">
        <f t="shared" si="13"/>
        <v>1.2320817689026953</v>
      </c>
      <c r="AF165">
        <f t="shared" si="12"/>
        <v>1.2290903023128394</v>
      </c>
      <c r="AG165">
        <f t="shared" si="12"/>
        <v>1.2260472721576039</v>
      </c>
      <c r="AH165">
        <f t="shared" si="12"/>
        <v>1.222952603855163</v>
      </c>
      <c r="AI165">
        <f t="shared" si="12"/>
        <v>1.2198063296123947</v>
      </c>
      <c r="AJ165">
        <f t="shared" si="12"/>
        <v>1.2166085937990292</v>
      </c>
    </row>
    <row r="166" spans="1:36" ht="15.5" x14ac:dyDescent="0.35">
      <c r="A166" s="49" t="s">
        <v>179</v>
      </c>
      <c r="B166" s="25">
        <f>PIF!AJ166</f>
        <v>1.59</v>
      </c>
      <c r="C166">
        <f>PIF!AN166</f>
        <v>0.24672966454987538</v>
      </c>
      <c r="D166" s="47">
        <f>Prev!B164</f>
        <v>0.54676868416380042</v>
      </c>
      <c r="E166" s="47">
        <f>Prev!E164</f>
        <v>0.53814343443466095</v>
      </c>
      <c r="F166" s="47">
        <f>Prev!H164</f>
        <v>0.53065947150091153</v>
      </c>
      <c r="G166" s="47">
        <f>Prev!K164</f>
        <v>0.52227874415459097</v>
      </c>
      <c r="H166" s="47">
        <f>Prev!N164</f>
        <v>0.51380835818005322</v>
      </c>
      <c r="I166" s="47">
        <f>Prev!Q164</f>
        <v>0.50525046630200532</v>
      </c>
      <c r="J166" s="47">
        <f>Prev!T164</f>
        <v>0.49660752118960749</v>
      </c>
      <c r="K166" s="47">
        <f>Prev!W164</f>
        <v>0.48788227592738187</v>
      </c>
      <c r="L166" s="47">
        <f>Prev!Z164</f>
        <v>0.4790777836543228</v>
      </c>
      <c r="M166" s="47">
        <f>Prev!AC164</f>
        <v>0.47019739638331715</v>
      </c>
      <c r="P166">
        <f t="shared" si="15"/>
        <v>0.24390980137627724</v>
      </c>
      <c r="Q166">
        <f t="shared" si="15"/>
        <v>0.24098938248448237</v>
      </c>
      <c r="R166">
        <f t="shared" si="15"/>
        <v>0.23843704970404778</v>
      </c>
      <c r="S166">
        <f t="shared" si="15"/>
        <v>0.2355584331066192</v>
      </c>
      <c r="T166">
        <f t="shared" si="15"/>
        <v>0.23262682360592635</v>
      </c>
      <c r="U166">
        <f t="shared" si="14"/>
        <v>0.2296420045023522</v>
      </c>
      <c r="V166">
        <f t="shared" si="14"/>
        <v>0.22660386045628539</v>
      </c>
      <c r="W166">
        <f t="shared" si="14"/>
        <v>0.22351238224581282</v>
      </c>
      <c r="X166">
        <f t="shared" si="14"/>
        <v>0.22036767151699052</v>
      </c>
      <c r="Y166">
        <f t="shared" si="14"/>
        <v>0.21716994552155999</v>
      </c>
      <c r="AA166">
        <f t="shared" si="13"/>
        <v>1.2439098013762773</v>
      </c>
      <c r="AB166">
        <f t="shared" si="13"/>
        <v>1.2409893824844824</v>
      </c>
      <c r="AC166">
        <f t="shared" si="13"/>
        <v>1.2384370497040478</v>
      </c>
      <c r="AD166">
        <f t="shared" si="13"/>
        <v>1.2355584331066192</v>
      </c>
      <c r="AE166">
        <f t="shared" si="13"/>
        <v>1.2326268236059263</v>
      </c>
      <c r="AF166">
        <f t="shared" si="12"/>
        <v>1.2296420045023522</v>
      </c>
      <c r="AG166">
        <f t="shared" si="12"/>
        <v>1.2266038604562854</v>
      </c>
      <c r="AH166">
        <f t="shared" si="12"/>
        <v>1.2235123822458127</v>
      </c>
      <c r="AI166">
        <f t="shared" si="12"/>
        <v>1.2203676715169904</v>
      </c>
      <c r="AJ166">
        <f t="shared" si="12"/>
        <v>1.2171699455215599</v>
      </c>
    </row>
    <row r="167" spans="1:36" ht="15.5" x14ac:dyDescent="0.35">
      <c r="A167" s="49" t="s">
        <v>180</v>
      </c>
      <c r="B167" s="25">
        <f>PIF!AJ167</f>
        <v>1.59</v>
      </c>
      <c r="C167">
        <f>PIF!AN167</f>
        <v>0.24672966454987547</v>
      </c>
      <c r="D167" s="47">
        <f>Prev!B165</f>
        <v>0.54676868416380042</v>
      </c>
      <c r="E167" s="47">
        <f>Prev!E165</f>
        <v>0.53814343443466117</v>
      </c>
      <c r="F167" s="47">
        <f>Prev!H165</f>
        <v>0.53167335644636227</v>
      </c>
      <c r="G167" s="47">
        <f>Prev!K165</f>
        <v>0.52329119550839875</v>
      </c>
      <c r="H167" s="47">
        <f>Prev!N165</f>
        <v>0.51481625698368438</v>
      </c>
      <c r="I167" s="47">
        <f>Prev!Q165</f>
        <v>0.50625090284731289</v>
      </c>
      <c r="J167" s="47">
        <f>Prev!T165</f>
        <v>0.497597796658097</v>
      </c>
      <c r="K167" s="47">
        <f>Prev!W165</f>
        <v>0.48885990255209183</v>
      </c>
      <c r="L167" s="47">
        <f>Prev!Z165</f>
        <v>0.48004048352875101</v>
      </c>
      <c r="M167" s="47">
        <f>Prev!AC165</f>
        <v>0.47114309904085483</v>
      </c>
      <c r="P167">
        <f t="shared" si="15"/>
        <v>0.24390980137627724</v>
      </c>
      <c r="Q167">
        <f t="shared" si="15"/>
        <v>0.24098938248448246</v>
      </c>
      <c r="R167">
        <f t="shared" si="15"/>
        <v>0.23878383006868867</v>
      </c>
      <c r="S167">
        <f t="shared" si="15"/>
        <v>0.23590734558020654</v>
      </c>
      <c r="T167">
        <f t="shared" si="15"/>
        <v>0.23297683649323811</v>
      </c>
      <c r="U167">
        <f t="shared" si="14"/>
        <v>0.22999213449557657</v>
      </c>
      <c r="V167">
        <f t="shared" si="14"/>
        <v>0.22695317432883078</v>
      </c>
      <c r="W167">
        <f t="shared" si="14"/>
        <v>0.22385999814688856</v>
      </c>
      <c r="X167">
        <f t="shared" si="14"/>
        <v>0.22071275989359432</v>
      </c>
      <c r="Y167">
        <f t="shared" si="14"/>
        <v>0.21751172969454877</v>
      </c>
      <c r="AA167">
        <f t="shared" si="13"/>
        <v>1.2439098013762773</v>
      </c>
      <c r="AB167">
        <f t="shared" si="13"/>
        <v>1.2409893824844824</v>
      </c>
      <c r="AC167">
        <f t="shared" si="13"/>
        <v>1.2387838300686886</v>
      </c>
      <c r="AD167">
        <f t="shared" si="13"/>
        <v>1.2359073455802065</v>
      </c>
      <c r="AE167">
        <f t="shared" si="13"/>
        <v>1.2329768364932381</v>
      </c>
      <c r="AF167">
        <f t="shared" si="12"/>
        <v>1.2299921344955767</v>
      </c>
      <c r="AG167">
        <f t="shared" si="12"/>
        <v>1.2269531743288309</v>
      </c>
      <c r="AH167">
        <f t="shared" si="12"/>
        <v>1.2238599981468885</v>
      </c>
      <c r="AI167">
        <f t="shared" si="12"/>
        <v>1.2207127598935943</v>
      </c>
      <c r="AJ167">
        <f t="shared" si="12"/>
        <v>1.2175117296945488</v>
      </c>
    </row>
    <row r="168" spans="1:36" ht="15.5" x14ac:dyDescent="0.35">
      <c r="A168" s="49" t="s">
        <v>181</v>
      </c>
      <c r="B168" s="25">
        <f>PIF!AJ168</f>
        <v>1.59</v>
      </c>
      <c r="C168">
        <f>PIF!AN168</f>
        <v>0.24672966454987538</v>
      </c>
      <c r="D168" s="47">
        <f>Prev!B166</f>
        <v>0.4908202523180058</v>
      </c>
      <c r="E168" s="47">
        <f>Prev!E166</f>
        <v>0.48248658686111423</v>
      </c>
      <c r="F168" s="47">
        <f>Prev!H166</f>
        <v>0.47445243728737818</v>
      </c>
      <c r="G168" s="47">
        <f>Prev!K166</f>
        <v>0.46632265869812684</v>
      </c>
      <c r="H168" s="47">
        <f>Prev!N166</f>
        <v>0.45813670882595658</v>
      </c>
      <c r="I168" s="47">
        <f>Prev!Q166</f>
        <v>0.44989687690309843</v>
      </c>
      <c r="J168" s="47">
        <f>Prev!T166</f>
        <v>0.44160569357893126</v>
      </c>
      <c r="K168" s="47">
        <f>Prev!W166</f>
        <v>0.4332659301937703</v>
      </c>
      <c r="L168" s="47">
        <f>Prev!Z166</f>
        <v>0.42488059718603022</v>
      </c>
      <c r="M168" s="47">
        <f>Prev!AC166</f>
        <v>0.41645294165669638</v>
      </c>
      <c r="P168">
        <f t="shared" si="15"/>
        <v>0.2245561051856341</v>
      </c>
      <c r="Q168">
        <f t="shared" si="15"/>
        <v>0.22158821479535504</v>
      </c>
      <c r="R168">
        <f t="shared" si="15"/>
        <v>0.21870540394833915</v>
      </c>
      <c r="S168">
        <f t="shared" si="15"/>
        <v>0.21576646231638738</v>
      </c>
      <c r="T168">
        <f t="shared" si="15"/>
        <v>0.21278478953854171</v>
      </c>
      <c r="U168">
        <f t="shared" si="14"/>
        <v>0.20976050553382986</v>
      </c>
      <c r="V168">
        <f t="shared" si="14"/>
        <v>0.20669382812759465</v>
      </c>
      <c r="W168">
        <f t="shared" si="14"/>
        <v>0.2035850769489809</v>
      </c>
      <c r="X168">
        <f t="shared" si="14"/>
        <v>0.20043467718872454</v>
      </c>
      <c r="Y168">
        <f t="shared" si="14"/>
        <v>0.19724316320885193</v>
      </c>
      <c r="AA168">
        <f t="shared" si="13"/>
        <v>1.2245561051856342</v>
      </c>
      <c r="AB168">
        <f t="shared" si="13"/>
        <v>1.221588214795355</v>
      </c>
      <c r="AC168">
        <f t="shared" si="13"/>
        <v>1.2187054039483391</v>
      </c>
      <c r="AD168">
        <f t="shared" si="13"/>
        <v>1.2157664623163873</v>
      </c>
      <c r="AE168">
        <f t="shared" si="13"/>
        <v>1.2127847895385417</v>
      </c>
      <c r="AF168">
        <f t="shared" si="12"/>
        <v>1.2097605055338299</v>
      </c>
      <c r="AG168">
        <f t="shared" si="12"/>
        <v>1.2066938281275947</v>
      </c>
      <c r="AH168">
        <f t="shared" si="12"/>
        <v>1.2035850769489809</v>
      </c>
      <c r="AI168">
        <f t="shared" si="12"/>
        <v>1.2004346771887247</v>
      </c>
      <c r="AJ168">
        <f t="shared" si="12"/>
        <v>1.197243163208852</v>
      </c>
    </row>
    <row r="169" spans="1:36" ht="15.5" x14ac:dyDescent="0.35">
      <c r="A169" s="49" t="s">
        <v>182</v>
      </c>
      <c r="B169" s="25">
        <f>PIF!AJ169</f>
        <v>1</v>
      </c>
      <c r="C169">
        <f>PIF!AN169</f>
        <v>0</v>
      </c>
      <c r="D169" s="47">
        <f>Prev!B167</f>
        <v>0.54300961315805707</v>
      </c>
      <c r="E169" s="47">
        <f>Prev!E167</f>
        <v>0.53051549524469388</v>
      </c>
      <c r="F169" s="47">
        <f>Prev!H167</f>
        <v>0.52084940336015528</v>
      </c>
      <c r="G169" s="47">
        <f>Prev!K167</f>
        <v>0.5085595469960148</v>
      </c>
      <c r="H169" s="47">
        <f>Prev!N167</f>
        <v>0.49614782385707268</v>
      </c>
      <c r="I169" s="47">
        <f>Prev!Q167</f>
        <v>0.48362400565794744</v>
      </c>
      <c r="J169" s="47">
        <f>Prev!T167</f>
        <v>0.47099863407798193</v>
      </c>
      <c r="K169" s="47">
        <f>Prev!W167</f>
        <v>0.45828301314644754</v>
      </c>
      <c r="L169" s="47">
        <f>Prev!Z167</f>
        <v>0.44548919607990684</v>
      </c>
      <c r="M169" s="47">
        <f>Prev!AC167</f>
        <v>0.43262996634598422</v>
      </c>
      <c r="P169">
        <f t="shared" si="15"/>
        <v>0</v>
      </c>
      <c r="Q169">
        <f t="shared" si="15"/>
        <v>0</v>
      </c>
      <c r="R169">
        <f t="shared" si="15"/>
        <v>0</v>
      </c>
      <c r="S169">
        <f t="shared" si="15"/>
        <v>0</v>
      </c>
      <c r="T169">
        <f t="shared" si="15"/>
        <v>0</v>
      </c>
      <c r="U169">
        <f t="shared" si="14"/>
        <v>0</v>
      </c>
      <c r="V169">
        <f t="shared" si="14"/>
        <v>0</v>
      </c>
      <c r="W169">
        <f t="shared" si="14"/>
        <v>0</v>
      </c>
      <c r="X169">
        <f t="shared" si="14"/>
        <v>0</v>
      </c>
      <c r="Y169">
        <f t="shared" si="14"/>
        <v>0</v>
      </c>
      <c r="AA169">
        <f t="shared" si="13"/>
        <v>1</v>
      </c>
      <c r="AB169">
        <f t="shared" si="13"/>
        <v>1</v>
      </c>
      <c r="AC169">
        <f t="shared" si="13"/>
        <v>1</v>
      </c>
      <c r="AD169">
        <f t="shared" si="13"/>
        <v>1</v>
      </c>
      <c r="AE169">
        <f t="shared" si="13"/>
        <v>1</v>
      </c>
      <c r="AF169">
        <f t="shared" si="12"/>
        <v>1</v>
      </c>
      <c r="AG169">
        <f t="shared" si="12"/>
        <v>1</v>
      </c>
      <c r="AH169">
        <f t="shared" si="12"/>
        <v>1</v>
      </c>
      <c r="AI169">
        <f t="shared" si="12"/>
        <v>1</v>
      </c>
      <c r="AJ169">
        <f t="shared" si="12"/>
        <v>1</v>
      </c>
    </row>
    <row r="170" spans="1:36" ht="15.5" x14ac:dyDescent="0.35">
      <c r="A170" s="49" t="s">
        <v>183</v>
      </c>
      <c r="B170" s="25">
        <f>PIF!AJ170</f>
        <v>1</v>
      </c>
      <c r="C170">
        <f>PIF!AN170</f>
        <v>0</v>
      </c>
      <c r="D170" s="47">
        <f>Prev!B168</f>
        <v>0.54300961315805685</v>
      </c>
      <c r="E170" s="47">
        <f>Prev!E168</f>
        <v>0.53051549524469432</v>
      </c>
      <c r="F170" s="47">
        <f>Prev!H168</f>
        <v>0.52226887257311694</v>
      </c>
      <c r="G170" s="47">
        <f>Prev!K168</f>
        <v>0.51001756523627229</v>
      </c>
      <c r="H170" s="47">
        <f>Prev!N168</f>
        <v>0.49763604647723952</v>
      </c>
      <c r="I170" s="47">
        <f>Prev!Q168</f>
        <v>0.48513438536289633</v>
      </c>
      <c r="J170" s="47">
        <f>Prev!T168</f>
        <v>0.47252345576381033</v>
      </c>
      <c r="K170" s="47">
        <f>Prev!W168</f>
        <v>0.45981492447435662</v>
      </c>
      <c r="L170" s="47">
        <f>Prev!Z168</f>
        <v>0.44702123380912334</v>
      </c>
      <c r="M170" s="47">
        <f>Prev!AC168</f>
        <v>0.43415557847545216</v>
      </c>
      <c r="P170">
        <f t="shared" si="15"/>
        <v>0</v>
      </c>
      <c r="Q170">
        <f t="shared" si="15"/>
        <v>0</v>
      </c>
      <c r="R170">
        <f t="shared" si="15"/>
        <v>0</v>
      </c>
      <c r="S170">
        <f t="shared" si="15"/>
        <v>0</v>
      </c>
      <c r="T170">
        <f t="shared" si="15"/>
        <v>0</v>
      </c>
      <c r="U170">
        <f t="shared" si="14"/>
        <v>0</v>
      </c>
      <c r="V170">
        <f t="shared" si="14"/>
        <v>0</v>
      </c>
      <c r="W170">
        <f t="shared" si="14"/>
        <v>0</v>
      </c>
      <c r="X170">
        <f t="shared" si="14"/>
        <v>0</v>
      </c>
      <c r="Y170">
        <f t="shared" si="14"/>
        <v>0</v>
      </c>
      <c r="AA170">
        <f t="shared" si="13"/>
        <v>1</v>
      </c>
      <c r="AB170">
        <f t="shared" si="13"/>
        <v>1</v>
      </c>
      <c r="AC170">
        <f t="shared" si="13"/>
        <v>1</v>
      </c>
      <c r="AD170">
        <f t="shared" si="13"/>
        <v>1</v>
      </c>
      <c r="AE170">
        <f t="shared" si="13"/>
        <v>1</v>
      </c>
      <c r="AF170">
        <f t="shared" si="12"/>
        <v>1</v>
      </c>
      <c r="AG170">
        <f t="shared" si="12"/>
        <v>1</v>
      </c>
      <c r="AH170">
        <f t="shared" si="12"/>
        <v>1</v>
      </c>
      <c r="AI170">
        <f t="shared" si="12"/>
        <v>1</v>
      </c>
      <c r="AJ170">
        <f t="shared" si="12"/>
        <v>1</v>
      </c>
    </row>
    <row r="171" spans="1:36" ht="15.5" x14ac:dyDescent="0.35">
      <c r="A171" s="49" t="s">
        <v>184</v>
      </c>
      <c r="B171" s="25">
        <f>PIF!AJ171</f>
        <v>1</v>
      </c>
      <c r="C171">
        <f>PIF!AN171</f>
        <v>0</v>
      </c>
      <c r="D171" s="47">
        <f>Prev!B169</f>
        <v>0.54300961315805685</v>
      </c>
      <c r="E171" s="47">
        <f>Prev!E169</f>
        <v>0.53051549524469421</v>
      </c>
      <c r="F171" s="47">
        <f>Prev!H169</f>
        <v>0.52136338259941573</v>
      </c>
      <c r="G171" s="47">
        <f>Prev!K169</f>
        <v>0.50909355937435974</v>
      </c>
      <c r="H171" s="47">
        <f>Prev!N169</f>
        <v>0.49669845268293639</v>
      </c>
      <c r="I171" s="47">
        <f>Prev!Q169</f>
        <v>0.48418792896523305</v>
      </c>
      <c r="J171" s="47">
        <f>Prev!T169</f>
        <v>0.47157264082625566</v>
      </c>
      <c r="K171" s="47">
        <f>Prev!W169</f>
        <v>0.45886401776252977</v>
      </c>
      <c r="L171" s="47">
        <f>Prev!Z169</f>
        <v>0.44607425132805778</v>
      </c>
      <c r="M171" s="47">
        <f>Prev!AC169</f>
        <v>0.43321627452515787</v>
      </c>
      <c r="P171">
        <f t="shared" si="15"/>
        <v>0</v>
      </c>
      <c r="Q171">
        <f t="shared" si="15"/>
        <v>0</v>
      </c>
      <c r="R171">
        <f t="shared" si="15"/>
        <v>0</v>
      </c>
      <c r="S171">
        <f t="shared" si="15"/>
        <v>0</v>
      </c>
      <c r="T171">
        <f t="shared" si="15"/>
        <v>0</v>
      </c>
      <c r="U171">
        <f t="shared" si="14"/>
        <v>0</v>
      </c>
      <c r="V171">
        <f t="shared" si="14"/>
        <v>0</v>
      </c>
      <c r="W171">
        <f t="shared" si="14"/>
        <v>0</v>
      </c>
      <c r="X171">
        <f t="shared" si="14"/>
        <v>0</v>
      </c>
      <c r="Y171">
        <f t="shared" si="14"/>
        <v>0</v>
      </c>
      <c r="AA171">
        <f t="shared" si="13"/>
        <v>1</v>
      </c>
      <c r="AB171">
        <f t="shared" si="13"/>
        <v>1</v>
      </c>
      <c r="AC171">
        <f t="shared" si="13"/>
        <v>1</v>
      </c>
      <c r="AD171">
        <f t="shared" si="13"/>
        <v>1</v>
      </c>
      <c r="AE171">
        <f t="shared" si="13"/>
        <v>1</v>
      </c>
      <c r="AF171">
        <f t="shared" si="12"/>
        <v>1</v>
      </c>
      <c r="AG171">
        <f t="shared" si="12"/>
        <v>1</v>
      </c>
      <c r="AH171">
        <f t="shared" si="12"/>
        <v>1</v>
      </c>
      <c r="AI171">
        <f t="shared" si="12"/>
        <v>1</v>
      </c>
      <c r="AJ171">
        <f t="shared" si="12"/>
        <v>1</v>
      </c>
    </row>
    <row r="172" spans="1:36" ht="15.5" x14ac:dyDescent="0.35">
      <c r="A172" s="49" t="s">
        <v>185</v>
      </c>
      <c r="B172" s="25">
        <f>PIF!AJ172</f>
        <v>1</v>
      </c>
      <c r="C172">
        <f>PIF!AN172</f>
        <v>0</v>
      </c>
      <c r="D172" s="47">
        <f>Prev!B170</f>
        <v>0.54300961315805685</v>
      </c>
      <c r="E172" s="47">
        <f>Prev!E170</f>
        <v>0.53051549524469432</v>
      </c>
      <c r="F172" s="47">
        <f>Prev!H170</f>
        <v>0.52185577612881318</v>
      </c>
      <c r="G172" s="47">
        <f>Prev!K170</f>
        <v>0.50959806488077841</v>
      </c>
      <c r="H172" s="47">
        <f>Prev!N170</f>
        <v>0.49721225451501799</v>
      </c>
      <c r="I172" s="47">
        <f>Prev!Q170</f>
        <v>0.48470831752410826</v>
      </c>
      <c r="J172" s="47">
        <f>Prev!T170</f>
        <v>0.47209702393515085</v>
      </c>
      <c r="K172" s="47">
        <f>Prev!W170</f>
        <v>0.45938993057525923</v>
      </c>
      <c r="L172" s="47">
        <f>Prev!Z170</f>
        <v>0.4465993647892752</v>
      </c>
      <c r="M172" s="47">
        <f>Prev!AC170</f>
        <v>0.43373840240376071</v>
      </c>
      <c r="P172">
        <f t="shared" si="15"/>
        <v>0</v>
      </c>
      <c r="Q172">
        <f t="shared" si="15"/>
        <v>0</v>
      </c>
      <c r="R172">
        <f t="shared" si="15"/>
        <v>0</v>
      </c>
      <c r="S172">
        <f t="shared" si="15"/>
        <v>0</v>
      </c>
      <c r="T172">
        <f t="shared" si="15"/>
        <v>0</v>
      </c>
      <c r="U172">
        <f t="shared" si="14"/>
        <v>0</v>
      </c>
      <c r="V172">
        <f t="shared" si="14"/>
        <v>0</v>
      </c>
      <c r="W172">
        <f t="shared" si="14"/>
        <v>0</v>
      </c>
      <c r="X172">
        <f t="shared" si="14"/>
        <v>0</v>
      </c>
      <c r="Y172">
        <f t="shared" si="14"/>
        <v>0</v>
      </c>
      <c r="AA172">
        <f t="shared" si="13"/>
        <v>1</v>
      </c>
      <c r="AB172">
        <f t="shared" si="13"/>
        <v>1</v>
      </c>
      <c r="AC172">
        <f t="shared" si="13"/>
        <v>1</v>
      </c>
      <c r="AD172">
        <f t="shared" si="13"/>
        <v>1</v>
      </c>
      <c r="AE172">
        <f t="shared" si="13"/>
        <v>1</v>
      </c>
      <c r="AF172">
        <f t="shared" ref="AF172:AJ206" si="16">1+U172</f>
        <v>1</v>
      </c>
      <c r="AG172">
        <f t="shared" si="16"/>
        <v>1</v>
      </c>
      <c r="AH172">
        <f t="shared" si="16"/>
        <v>1</v>
      </c>
      <c r="AI172">
        <f t="shared" si="16"/>
        <v>1</v>
      </c>
      <c r="AJ172">
        <f t="shared" si="16"/>
        <v>1</v>
      </c>
    </row>
    <row r="173" spans="1:36" ht="15.5" x14ac:dyDescent="0.35">
      <c r="A173" s="49" t="s">
        <v>186</v>
      </c>
      <c r="B173" s="25">
        <f>PIF!AJ173</f>
        <v>1</v>
      </c>
      <c r="C173">
        <f>PIF!AN173</f>
        <v>0</v>
      </c>
      <c r="D173" s="47">
        <f>Prev!B171</f>
        <v>0.54300961315805685</v>
      </c>
      <c r="E173" s="47">
        <f>Prev!E171</f>
        <v>0.53051549524469455</v>
      </c>
      <c r="F173" s="47">
        <f>Prev!H171</f>
        <v>0.52190407430799834</v>
      </c>
      <c r="G173" s="47">
        <f>Prev!K171</f>
        <v>0.5096472696039519</v>
      </c>
      <c r="H173" s="47">
        <f>Prev!N171</f>
        <v>0.49726210819418887</v>
      </c>
      <c r="I173" s="47">
        <f>Prev!Q171</f>
        <v>0.48475857355350599</v>
      </c>
      <c r="J173" s="47">
        <f>Prev!T171</f>
        <v>0.47214744763749655</v>
      </c>
      <c r="K173" s="47">
        <f>Prev!W171</f>
        <v>0.45944030001051761</v>
      </c>
      <c r="L173" s="47">
        <f>Prev!Z171</f>
        <v>0.44664947142814787</v>
      </c>
      <c r="M173" s="47">
        <f>Prev!AC171</f>
        <v>0.4337880516689156</v>
      </c>
      <c r="P173">
        <f t="shared" si="15"/>
        <v>0</v>
      </c>
      <c r="Q173">
        <f t="shared" si="15"/>
        <v>0</v>
      </c>
      <c r="R173">
        <f t="shared" si="15"/>
        <v>0</v>
      </c>
      <c r="S173">
        <f t="shared" si="15"/>
        <v>0</v>
      </c>
      <c r="T173">
        <f t="shared" si="15"/>
        <v>0</v>
      </c>
      <c r="U173">
        <f t="shared" si="14"/>
        <v>0</v>
      </c>
      <c r="V173">
        <f t="shared" si="14"/>
        <v>0</v>
      </c>
      <c r="W173">
        <f t="shared" si="14"/>
        <v>0</v>
      </c>
      <c r="X173">
        <f t="shared" si="14"/>
        <v>0</v>
      </c>
      <c r="Y173">
        <f t="shared" si="14"/>
        <v>0</v>
      </c>
      <c r="AA173">
        <f t="shared" ref="AA173:AE206" si="17">1+P173</f>
        <v>1</v>
      </c>
      <c r="AB173">
        <f t="shared" si="17"/>
        <v>1</v>
      </c>
      <c r="AC173">
        <f t="shared" si="17"/>
        <v>1</v>
      </c>
      <c r="AD173">
        <f t="shared" si="17"/>
        <v>1</v>
      </c>
      <c r="AE173">
        <f t="shared" si="17"/>
        <v>1</v>
      </c>
      <c r="AF173">
        <f t="shared" si="16"/>
        <v>1</v>
      </c>
      <c r="AG173">
        <f t="shared" si="16"/>
        <v>1</v>
      </c>
      <c r="AH173">
        <f t="shared" si="16"/>
        <v>1</v>
      </c>
      <c r="AI173">
        <f t="shared" si="16"/>
        <v>1</v>
      </c>
      <c r="AJ173">
        <f t="shared" si="16"/>
        <v>1</v>
      </c>
    </row>
    <row r="174" spans="1:36" ht="15.5" x14ac:dyDescent="0.35">
      <c r="A174" s="49" t="s">
        <v>187</v>
      </c>
      <c r="B174" s="25">
        <f>PIF!AJ174</f>
        <v>1</v>
      </c>
      <c r="C174">
        <f>PIF!AN174</f>
        <v>0</v>
      </c>
      <c r="D174" s="47">
        <f>Prev!B172</f>
        <v>0.54300961315805674</v>
      </c>
      <c r="E174" s="47">
        <f>Prev!E172</f>
        <v>0.53051549524469443</v>
      </c>
      <c r="F174" s="47">
        <f>Prev!H172</f>
        <v>0.51981372930987824</v>
      </c>
      <c r="G174" s="47">
        <f>Prev!K172</f>
        <v>0.50779985516997528</v>
      </c>
      <c r="H174" s="47">
        <f>Prev!N172</f>
        <v>0.49564993508405802</v>
      </c>
      <c r="I174" s="47">
        <f>Prev!Q172</f>
        <v>0.48337264398313107</v>
      </c>
      <c r="J174" s="47">
        <f>Prev!T172</f>
        <v>0.47097763833298545</v>
      </c>
      <c r="K174" s="47">
        <f>Prev!W172</f>
        <v>0.45847554340640251</v>
      </c>
      <c r="L174" s="47">
        <f>Prev!Z172</f>
        <v>0.44587793305763845</v>
      </c>
      <c r="M174" s="47">
        <f>Prev!AC172</f>
        <v>0.43319730199846423</v>
      </c>
      <c r="P174">
        <f t="shared" si="15"/>
        <v>0</v>
      </c>
      <c r="Q174">
        <f t="shared" si="15"/>
        <v>0</v>
      </c>
      <c r="R174">
        <f t="shared" si="15"/>
        <v>0</v>
      </c>
      <c r="S174">
        <f t="shared" si="15"/>
        <v>0</v>
      </c>
      <c r="T174">
        <f t="shared" si="15"/>
        <v>0</v>
      </c>
      <c r="U174">
        <f t="shared" si="14"/>
        <v>0</v>
      </c>
      <c r="V174">
        <f t="shared" si="14"/>
        <v>0</v>
      </c>
      <c r="W174">
        <f t="shared" si="14"/>
        <v>0</v>
      </c>
      <c r="X174">
        <f t="shared" si="14"/>
        <v>0</v>
      </c>
      <c r="Y174">
        <f t="shared" si="14"/>
        <v>0</v>
      </c>
      <c r="AA174">
        <f t="shared" si="17"/>
        <v>1</v>
      </c>
      <c r="AB174">
        <f t="shared" si="17"/>
        <v>1</v>
      </c>
      <c r="AC174">
        <f t="shared" si="17"/>
        <v>1</v>
      </c>
      <c r="AD174">
        <f t="shared" si="17"/>
        <v>1</v>
      </c>
      <c r="AE174">
        <f t="shared" si="17"/>
        <v>1</v>
      </c>
      <c r="AF174">
        <f t="shared" si="16"/>
        <v>1</v>
      </c>
      <c r="AG174">
        <f t="shared" si="16"/>
        <v>1</v>
      </c>
      <c r="AH174">
        <f t="shared" si="16"/>
        <v>1</v>
      </c>
      <c r="AI174">
        <f t="shared" si="16"/>
        <v>1</v>
      </c>
      <c r="AJ174">
        <f t="shared" si="16"/>
        <v>1</v>
      </c>
    </row>
    <row r="175" spans="1:36" ht="15.5" x14ac:dyDescent="0.35">
      <c r="A175" s="49" t="s">
        <v>188</v>
      </c>
      <c r="B175" s="25">
        <f>PIF!AJ175</f>
        <v>1</v>
      </c>
      <c r="C175">
        <f>PIF!AN175</f>
        <v>0</v>
      </c>
      <c r="D175" s="47">
        <f>Prev!B173</f>
        <v>0.54300961315805707</v>
      </c>
      <c r="E175" s="47">
        <f>Prev!E173</f>
        <v>0.53051549524469421</v>
      </c>
      <c r="F175" s="47">
        <f>Prev!H173</f>
        <v>0.51981372930987835</v>
      </c>
      <c r="G175" s="47">
        <f>Prev!K173</f>
        <v>0.5077998551699755</v>
      </c>
      <c r="H175" s="47">
        <f>Prev!N173</f>
        <v>0.49564993508405802</v>
      </c>
      <c r="I175" s="47">
        <f>Prev!Q173</f>
        <v>0.48337264398313079</v>
      </c>
      <c r="J175" s="47">
        <f>Prev!T173</f>
        <v>0.47097763833298539</v>
      </c>
      <c r="K175" s="47">
        <f>Prev!W173</f>
        <v>0.45847554340640273</v>
      </c>
      <c r="L175" s="47">
        <f>Prev!Z173</f>
        <v>0.44587793305763868</v>
      </c>
      <c r="M175" s="47">
        <f>Prev!AC173</f>
        <v>0.43319730199846446</v>
      </c>
      <c r="P175">
        <f t="shared" si="15"/>
        <v>0</v>
      </c>
      <c r="Q175">
        <f t="shared" si="15"/>
        <v>0</v>
      </c>
      <c r="R175">
        <f t="shared" si="15"/>
        <v>0</v>
      </c>
      <c r="S175">
        <f t="shared" si="15"/>
        <v>0</v>
      </c>
      <c r="T175">
        <f t="shared" si="15"/>
        <v>0</v>
      </c>
      <c r="U175">
        <f t="shared" si="14"/>
        <v>0</v>
      </c>
      <c r="V175">
        <f t="shared" si="14"/>
        <v>0</v>
      </c>
      <c r="W175">
        <f t="shared" si="14"/>
        <v>0</v>
      </c>
      <c r="X175">
        <f t="shared" si="14"/>
        <v>0</v>
      </c>
      <c r="Y175">
        <f t="shared" si="14"/>
        <v>0</v>
      </c>
      <c r="AA175">
        <f t="shared" si="17"/>
        <v>1</v>
      </c>
      <c r="AB175">
        <f t="shared" si="17"/>
        <v>1</v>
      </c>
      <c r="AC175">
        <f t="shared" si="17"/>
        <v>1</v>
      </c>
      <c r="AD175">
        <f t="shared" si="17"/>
        <v>1</v>
      </c>
      <c r="AE175">
        <f t="shared" si="17"/>
        <v>1</v>
      </c>
      <c r="AF175">
        <f t="shared" si="16"/>
        <v>1</v>
      </c>
      <c r="AG175">
        <f t="shared" si="16"/>
        <v>1</v>
      </c>
      <c r="AH175">
        <f t="shared" si="16"/>
        <v>1</v>
      </c>
      <c r="AI175">
        <f t="shared" si="16"/>
        <v>1</v>
      </c>
      <c r="AJ175">
        <f t="shared" si="16"/>
        <v>1</v>
      </c>
    </row>
    <row r="176" spans="1:36" ht="15.5" x14ac:dyDescent="0.35">
      <c r="A176" s="49" t="s">
        <v>189</v>
      </c>
      <c r="B176" s="25">
        <f>PIF!AJ176</f>
        <v>1</v>
      </c>
      <c r="C176">
        <f>PIF!AN176</f>
        <v>0</v>
      </c>
      <c r="D176" s="47">
        <f>Prev!B174</f>
        <v>0.54300961315805696</v>
      </c>
      <c r="E176" s="47">
        <f>Prev!E174</f>
        <v>0.53051549524469421</v>
      </c>
      <c r="F176" s="47">
        <f>Prev!H174</f>
        <v>0.51981372930987813</v>
      </c>
      <c r="G176" s="47">
        <f>Prev!K174</f>
        <v>0.50779985516997561</v>
      </c>
      <c r="H176" s="47">
        <f>Prev!N174</f>
        <v>0.49564993508405814</v>
      </c>
      <c r="I176" s="47">
        <f>Prev!Q174</f>
        <v>0.48337264398313079</v>
      </c>
      <c r="J176" s="47">
        <f>Prev!T174</f>
        <v>0.47097763833298534</v>
      </c>
      <c r="K176" s="47">
        <f>Prev!W174</f>
        <v>0.45847554340640279</v>
      </c>
      <c r="L176" s="47">
        <f>Prev!Z174</f>
        <v>0.44587793305763901</v>
      </c>
      <c r="M176" s="47">
        <f>Prev!AC174</f>
        <v>0.43319730199846423</v>
      </c>
      <c r="P176">
        <f t="shared" si="15"/>
        <v>0</v>
      </c>
      <c r="Q176">
        <f t="shared" si="15"/>
        <v>0</v>
      </c>
      <c r="R176">
        <f t="shared" si="15"/>
        <v>0</v>
      </c>
      <c r="S176">
        <f t="shared" si="15"/>
        <v>0</v>
      </c>
      <c r="T176">
        <f t="shared" si="15"/>
        <v>0</v>
      </c>
      <c r="U176">
        <f t="shared" si="14"/>
        <v>0</v>
      </c>
      <c r="V176">
        <f t="shared" si="14"/>
        <v>0</v>
      </c>
      <c r="W176">
        <f t="shared" si="14"/>
        <v>0</v>
      </c>
      <c r="X176">
        <f t="shared" si="14"/>
        <v>0</v>
      </c>
      <c r="Y176">
        <f t="shared" si="14"/>
        <v>0</v>
      </c>
      <c r="AA176">
        <f t="shared" si="17"/>
        <v>1</v>
      </c>
      <c r="AB176">
        <f t="shared" si="17"/>
        <v>1</v>
      </c>
      <c r="AC176">
        <f t="shared" si="17"/>
        <v>1</v>
      </c>
      <c r="AD176">
        <f t="shared" si="17"/>
        <v>1</v>
      </c>
      <c r="AE176">
        <f t="shared" si="17"/>
        <v>1</v>
      </c>
      <c r="AF176">
        <f t="shared" si="16"/>
        <v>1</v>
      </c>
      <c r="AG176">
        <f t="shared" si="16"/>
        <v>1</v>
      </c>
      <c r="AH176">
        <f t="shared" si="16"/>
        <v>1</v>
      </c>
      <c r="AI176">
        <f t="shared" si="16"/>
        <v>1</v>
      </c>
      <c r="AJ176">
        <f t="shared" si="16"/>
        <v>1</v>
      </c>
    </row>
    <row r="177" spans="1:36" ht="15.5" x14ac:dyDescent="0.35">
      <c r="A177" s="49" t="s">
        <v>190</v>
      </c>
      <c r="B177" s="25">
        <f>PIF!AJ177</f>
        <v>1</v>
      </c>
      <c r="C177">
        <f>PIF!AN177</f>
        <v>0</v>
      </c>
      <c r="D177" s="47">
        <f>Prev!B175</f>
        <v>0.54300961315805729</v>
      </c>
      <c r="E177" s="47">
        <f>Prev!E175</f>
        <v>0.53051549524469466</v>
      </c>
      <c r="F177" s="47">
        <f>Prev!H175</f>
        <v>0.5198137293098779</v>
      </c>
      <c r="G177" s="47">
        <f>Prev!K175</f>
        <v>0.50779985516997561</v>
      </c>
      <c r="H177" s="47">
        <f>Prev!N175</f>
        <v>0.49564993508405836</v>
      </c>
      <c r="I177" s="47">
        <f>Prev!Q175</f>
        <v>0.48337264398313079</v>
      </c>
      <c r="J177" s="47">
        <f>Prev!T175</f>
        <v>0.47097763833298545</v>
      </c>
      <c r="K177" s="47">
        <f>Prev!W175</f>
        <v>0.45847554340640284</v>
      </c>
      <c r="L177" s="47">
        <f>Prev!Z175</f>
        <v>0.44587793305763868</v>
      </c>
      <c r="M177" s="47">
        <f>Prev!AC175</f>
        <v>0.43319730199846435</v>
      </c>
      <c r="P177">
        <f t="shared" si="15"/>
        <v>0</v>
      </c>
      <c r="Q177">
        <f t="shared" si="15"/>
        <v>0</v>
      </c>
      <c r="R177">
        <f t="shared" si="15"/>
        <v>0</v>
      </c>
      <c r="S177">
        <f t="shared" si="15"/>
        <v>0</v>
      </c>
      <c r="T177">
        <f t="shared" si="15"/>
        <v>0</v>
      </c>
      <c r="U177">
        <f t="shared" si="14"/>
        <v>0</v>
      </c>
      <c r="V177">
        <f t="shared" si="14"/>
        <v>0</v>
      </c>
      <c r="W177">
        <f t="shared" si="14"/>
        <v>0</v>
      </c>
      <c r="X177">
        <f t="shared" si="14"/>
        <v>0</v>
      </c>
      <c r="Y177">
        <f t="shared" si="14"/>
        <v>0</v>
      </c>
      <c r="AA177">
        <f t="shared" si="17"/>
        <v>1</v>
      </c>
      <c r="AB177">
        <f t="shared" si="17"/>
        <v>1</v>
      </c>
      <c r="AC177">
        <f t="shared" si="17"/>
        <v>1</v>
      </c>
      <c r="AD177">
        <f t="shared" si="17"/>
        <v>1</v>
      </c>
      <c r="AE177">
        <f t="shared" si="17"/>
        <v>1</v>
      </c>
      <c r="AF177">
        <f t="shared" si="16"/>
        <v>1</v>
      </c>
      <c r="AG177">
        <f t="shared" si="16"/>
        <v>1</v>
      </c>
      <c r="AH177">
        <f t="shared" si="16"/>
        <v>1</v>
      </c>
      <c r="AI177">
        <f t="shared" si="16"/>
        <v>1</v>
      </c>
      <c r="AJ177">
        <f t="shared" si="16"/>
        <v>1</v>
      </c>
    </row>
    <row r="178" spans="1:36" ht="15.5" x14ac:dyDescent="0.35">
      <c r="A178" s="49" t="s">
        <v>191</v>
      </c>
      <c r="B178" s="25">
        <f>PIF!AJ178</f>
        <v>1</v>
      </c>
      <c r="C178">
        <f>PIF!AN178</f>
        <v>0</v>
      </c>
      <c r="D178" s="47">
        <f>Prev!B176</f>
        <v>0.54300961315805707</v>
      </c>
      <c r="E178" s="47">
        <f>Prev!E176</f>
        <v>0.53051549524469399</v>
      </c>
      <c r="F178" s="47">
        <f>Prev!H176</f>
        <v>0.5198137293098779</v>
      </c>
      <c r="G178" s="47">
        <f>Prev!K176</f>
        <v>0.50779985516997539</v>
      </c>
      <c r="H178" s="47">
        <f>Prev!N176</f>
        <v>0.49564993508405814</v>
      </c>
      <c r="I178" s="47">
        <f>Prev!Q176</f>
        <v>0.48337264398313079</v>
      </c>
      <c r="J178" s="47">
        <f>Prev!T176</f>
        <v>0.47097763833298528</v>
      </c>
      <c r="K178" s="47">
        <f>Prev!W176</f>
        <v>0.45847554340640229</v>
      </c>
      <c r="L178" s="47">
        <f>Prev!Z176</f>
        <v>0.4458779330576389</v>
      </c>
      <c r="M178" s="47">
        <f>Prev!AC176</f>
        <v>0.43319730199846412</v>
      </c>
      <c r="P178">
        <f t="shared" si="15"/>
        <v>0</v>
      </c>
      <c r="Q178">
        <f t="shared" si="15"/>
        <v>0</v>
      </c>
      <c r="R178">
        <f t="shared" si="15"/>
        <v>0</v>
      </c>
      <c r="S178">
        <f t="shared" si="15"/>
        <v>0</v>
      </c>
      <c r="T178">
        <f t="shared" si="15"/>
        <v>0</v>
      </c>
      <c r="U178">
        <f t="shared" si="14"/>
        <v>0</v>
      </c>
      <c r="V178">
        <f t="shared" si="14"/>
        <v>0</v>
      </c>
      <c r="W178">
        <f t="shared" si="14"/>
        <v>0</v>
      </c>
      <c r="X178">
        <f t="shared" si="14"/>
        <v>0</v>
      </c>
      <c r="Y178">
        <f t="shared" si="14"/>
        <v>0</v>
      </c>
      <c r="AA178">
        <f t="shared" si="17"/>
        <v>1</v>
      </c>
      <c r="AB178">
        <f t="shared" si="17"/>
        <v>1</v>
      </c>
      <c r="AC178">
        <f t="shared" si="17"/>
        <v>1</v>
      </c>
      <c r="AD178">
        <f t="shared" si="17"/>
        <v>1</v>
      </c>
      <c r="AE178">
        <f t="shared" si="17"/>
        <v>1</v>
      </c>
      <c r="AF178">
        <f t="shared" si="16"/>
        <v>1</v>
      </c>
      <c r="AG178">
        <f t="shared" si="16"/>
        <v>1</v>
      </c>
      <c r="AH178">
        <f t="shared" si="16"/>
        <v>1</v>
      </c>
      <c r="AI178">
        <f t="shared" si="16"/>
        <v>1</v>
      </c>
      <c r="AJ178">
        <f t="shared" si="16"/>
        <v>1</v>
      </c>
    </row>
    <row r="179" spans="1:36" ht="15.5" x14ac:dyDescent="0.35">
      <c r="A179" s="49" t="s">
        <v>192</v>
      </c>
      <c r="B179" s="25">
        <f>PIF!AJ179</f>
        <v>1</v>
      </c>
      <c r="C179">
        <f>PIF!AN179</f>
        <v>0</v>
      </c>
      <c r="D179" s="47">
        <f>Prev!B177</f>
        <v>0.54300961315805707</v>
      </c>
      <c r="E179" s="47">
        <f>Prev!E177</f>
        <v>0.53051549524469421</v>
      </c>
      <c r="F179" s="47">
        <f>Prev!H177</f>
        <v>0.5198137293098779</v>
      </c>
      <c r="G179" s="47">
        <f>Prev!K177</f>
        <v>0.50779985516997517</v>
      </c>
      <c r="H179" s="47">
        <f>Prev!N177</f>
        <v>0.49564993508405814</v>
      </c>
      <c r="I179" s="47">
        <f>Prev!Q177</f>
        <v>0.48337264398313096</v>
      </c>
      <c r="J179" s="47">
        <f>Prev!T177</f>
        <v>0.47097763833298556</v>
      </c>
      <c r="K179" s="47">
        <f>Prev!W177</f>
        <v>0.45847554340640273</v>
      </c>
      <c r="L179" s="47">
        <f>Prev!Z177</f>
        <v>0.44587793305763851</v>
      </c>
      <c r="M179" s="47">
        <f>Prev!AC177</f>
        <v>0.43319730199846407</v>
      </c>
      <c r="P179">
        <f t="shared" si="15"/>
        <v>0</v>
      </c>
      <c r="Q179">
        <f t="shared" si="15"/>
        <v>0</v>
      </c>
      <c r="R179">
        <f t="shared" si="15"/>
        <v>0</v>
      </c>
      <c r="S179">
        <f t="shared" si="15"/>
        <v>0</v>
      </c>
      <c r="T179">
        <f t="shared" si="15"/>
        <v>0</v>
      </c>
      <c r="U179">
        <f t="shared" si="14"/>
        <v>0</v>
      </c>
      <c r="V179">
        <f t="shared" si="14"/>
        <v>0</v>
      </c>
      <c r="W179">
        <f t="shared" si="14"/>
        <v>0</v>
      </c>
      <c r="X179">
        <f t="shared" si="14"/>
        <v>0</v>
      </c>
      <c r="Y179">
        <f t="shared" si="14"/>
        <v>0</v>
      </c>
      <c r="AA179">
        <f t="shared" si="17"/>
        <v>1</v>
      </c>
      <c r="AB179">
        <f t="shared" si="17"/>
        <v>1</v>
      </c>
      <c r="AC179">
        <f t="shared" si="17"/>
        <v>1</v>
      </c>
      <c r="AD179">
        <f t="shared" si="17"/>
        <v>1</v>
      </c>
      <c r="AE179">
        <f t="shared" si="17"/>
        <v>1</v>
      </c>
      <c r="AF179">
        <f t="shared" si="16"/>
        <v>1</v>
      </c>
      <c r="AG179">
        <f t="shared" si="16"/>
        <v>1</v>
      </c>
      <c r="AH179">
        <f t="shared" si="16"/>
        <v>1</v>
      </c>
      <c r="AI179">
        <f t="shared" si="16"/>
        <v>1</v>
      </c>
      <c r="AJ179">
        <f t="shared" si="16"/>
        <v>1</v>
      </c>
    </row>
    <row r="180" spans="1:36" ht="15.5" x14ac:dyDescent="0.35">
      <c r="A180" s="49" t="s">
        <v>193</v>
      </c>
      <c r="B180" s="25">
        <f>PIF!AJ180</f>
        <v>1</v>
      </c>
      <c r="C180">
        <f>PIF!AN180</f>
        <v>0</v>
      </c>
      <c r="D180" s="47">
        <f>Prev!B178</f>
        <v>0.54300961315805663</v>
      </c>
      <c r="E180" s="47">
        <f>Prev!E178</f>
        <v>0.53051549524469455</v>
      </c>
      <c r="F180" s="47">
        <f>Prev!H178</f>
        <v>0.51981372930987824</v>
      </c>
      <c r="G180" s="47">
        <f>Prev!K178</f>
        <v>0.50779985516997528</v>
      </c>
      <c r="H180" s="47">
        <f>Prev!N178</f>
        <v>0.49564993508405814</v>
      </c>
      <c r="I180" s="47">
        <f>Prev!Q178</f>
        <v>0.48337264398313079</v>
      </c>
      <c r="J180" s="47">
        <f>Prev!T178</f>
        <v>0.47097763833298539</v>
      </c>
      <c r="K180" s="47">
        <f>Prev!W178</f>
        <v>0.45847554340640284</v>
      </c>
      <c r="L180" s="47">
        <f>Prev!Z178</f>
        <v>0.44587793305763845</v>
      </c>
      <c r="M180" s="47">
        <f>Prev!AC178</f>
        <v>0.4331973019984639</v>
      </c>
      <c r="P180">
        <f t="shared" si="15"/>
        <v>0</v>
      </c>
      <c r="Q180">
        <f t="shared" si="15"/>
        <v>0</v>
      </c>
      <c r="R180">
        <f t="shared" si="15"/>
        <v>0</v>
      </c>
      <c r="S180">
        <f t="shared" si="15"/>
        <v>0</v>
      </c>
      <c r="T180">
        <f t="shared" si="15"/>
        <v>0</v>
      </c>
      <c r="U180">
        <f t="shared" si="14"/>
        <v>0</v>
      </c>
      <c r="V180">
        <f t="shared" si="14"/>
        <v>0</v>
      </c>
      <c r="W180">
        <f t="shared" si="14"/>
        <v>0</v>
      </c>
      <c r="X180">
        <f t="shared" si="14"/>
        <v>0</v>
      </c>
      <c r="Y180">
        <f t="shared" si="14"/>
        <v>0</v>
      </c>
      <c r="AA180">
        <f t="shared" si="17"/>
        <v>1</v>
      </c>
      <c r="AB180">
        <f t="shared" si="17"/>
        <v>1</v>
      </c>
      <c r="AC180">
        <f t="shared" si="17"/>
        <v>1</v>
      </c>
      <c r="AD180">
        <f t="shared" si="17"/>
        <v>1</v>
      </c>
      <c r="AE180">
        <f t="shared" si="17"/>
        <v>1</v>
      </c>
      <c r="AF180">
        <f t="shared" si="16"/>
        <v>1</v>
      </c>
      <c r="AG180">
        <f t="shared" si="16"/>
        <v>1</v>
      </c>
      <c r="AH180">
        <f t="shared" si="16"/>
        <v>1</v>
      </c>
      <c r="AI180">
        <f t="shared" si="16"/>
        <v>1</v>
      </c>
      <c r="AJ180">
        <f t="shared" si="16"/>
        <v>1</v>
      </c>
    </row>
    <row r="181" spans="1:36" ht="15.5" x14ac:dyDescent="0.35">
      <c r="A181" s="49" t="s">
        <v>194</v>
      </c>
      <c r="B181" s="25">
        <f>PIF!AJ181</f>
        <v>1</v>
      </c>
      <c r="C181">
        <f>PIF!AN181</f>
        <v>0</v>
      </c>
      <c r="D181" s="47">
        <f>Prev!B179</f>
        <v>0.54300961315805696</v>
      </c>
      <c r="E181" s="47">
        <f>Prev!E179</f>
        <v>0.53051549524469377</v>
      </c>
      <c r="F181" s="47">
        <f>Prev!H179</f>
        <v>0.51981372930987813</v>
      </c>
      <c r="G181" s="47">
        <f>Prev!K179</f>
        <v>0.5077998551699755</v>
      </c>
      <c r="H181" s="47">
        <f>Prev!N179</f>
        <v>0.49564993508405814</v>
      </c>
      <c r="I181" s="47">
        <f>Prev!Q179</f>
        <v>0.48337264398313112</v>
      </c>
      <c r="J181" s="47">
        <f>Prev!T179</f>
        <v>0.47097763833298534</v>
      </c>
      <c r="K181" s="47">
        <f>Prev!W179</f>
        <v>0.45847554340640262</v>
      </c>
      <c r="L181" s="47">
        <f>Prev!Z179</f>
        <v>0.44587793305763884</v>
      </c>
      <c r="M181" s="47">
        <f>Prev!AC179</f>
        <v>0.43319730199846423</v>
      </c>
      <c r="P181">
        <f t="shared" si="15"/>
        <v>0</v>
      </c>
      <c r="Q181">
        <f t="shared" si="15"/>
        <v>0</v>
      </c>
      <c r="R181">
        <f t="shared" si="15"/>
        <v>0</v>
      </c>
      <c r="S181">
        <f t="shared" si="15"/>
        <v>0</v>
      </c>
      <c r="T181">
        <f t="shared" si="15"/>
        <v>0</v>
      </c>
      <c r="U181">
        <f t="shared" si="14"/>
        <v>0</v>
      </c>
      <c r="V181">
        <f t="shared" si="14"/>
        <v>0</v>
      </c>
      <c r="W181">
        <f t="shared" si="14"/>
        <v>0</v>
      </c>
      <c r="X181">
        <f t="shared" si="14"/>
        <v>0</v>
      </c>
      <c r="Y181">
        <f t="shared" si="14"/>
        <v>0</v>
      </c>
      <c r="AA181">
        <f t="shared" si="17"/>
        <v>1</v>
      </c>
      <c r="AB181">
        <f t="shared" si="17"/>
        <v>1</v>
      </c>
      <c r="AC181">
        <f t="shared" si="17"/>
        <v>1</v>
      </c>
      <c r="AD181">
        <f t="shared" si="17"/>
        <v>1</v>
      </c>
      <c r="AE181">
        <f t="shared" si="17"/>
        <v>1</v>
      </c>
      <c r="AF181">
        <f t="shared" si="16"/>
        <v>1</v>
      </c>
      <c r="AG181">
        <f t="shared" si="16"/>
        <v>1</v>
      </c>
      <c r="AH181">
        <f t="shared" si="16"/>
        <v>1</v>
      </c>
      <c r="AI181">
        <f t="shared" si="16"/>
        <v>1</v>
      </c>
      <c r="AJ181">
        <f t="shared" si="16"/>
        <v>1</v>
      </c>
    </row>
    <row r="182" spans="1:36" ht="15.5" x14ac:dyDescent="0.35">
      <c r="A182" s="49" t="s">
        <v>195</v>
      </c>
      <c r="B182" s="25">
        <f>PIF!AJ182</f>
        <v>1</v>
      </c>
      <c r="C182">
        <f>PIF!AN182</f>
        <v>0</v>
      </c>
      <c r="D182" s="47">
        <f>Prev!B180</f>
        <v>0.54300961315805696</v>
      </c>
      <c r="E182" s="47">
        <f>Prev!E180</f>
        <v>0.53051549524469377</v>
      </c>
      <c r="F182" s="47">
        <f>Prev!H180</f>
        <v>0.51981372930987813</v>
      </c>
      <c r="G182" s="47">
        <f>Prev!K180</f>
        <v>0.5077998551699755</v>
      </c>
      <c r="H182" s="47">
        <f>Prev!N180</f>
        <v>0.49564993508405814</v>
      </c>
      <c r="I182" s="47">
        <f>Prev!Q180</f>
        <v>0.48337264398313112</v>
      </c>
      <c r="J182" s="47">
        <f>Prev!T180</f>
        <v>0.47097763833298534</v>
      </c>
      <c r="K182" s="47">
        <f>Prev!W180</f>
        <v>0.45847554340640262</v>
      </c>
      <c r="L182" s="47">
        <f>Prev!Z180</f>
        <v>0.44587793305763884</v>
      </c>
      <c r="M182" s="47">
        <f>Prev!AC180</f>
        <v>0.43319730199846423</v>
      </c>
      <c r="P182">
        <f t="shared" si="15"/>
        <v>0</v>
      </c>
      <c r="Q182">
        <f t="shared" si="15"/>
        <v>0</v>
      </c>
      <c r="R182">
        <f t="shared" si="15"/>
        <v>0</v>
      </c>
      <c r="S182">
        <f t="shared" si="15"/>
        <v>0</v>
      </c>
      <c r="T182">
        <f t="shared" si="15"/>
        <v>0</v>
      </c>
      <c r="U182">
        <f t="shared" si="14"/>
        <v>0</v>
      </c>
      <c r="V182">
        <f t="shared" si="14"/>
        <v>0</v>
      </c>
      <c r="W182">
        <f t="shared" si="14"/>
        <v>0</v>
      </c>
      <c r="X182">
        <f t="shared" si="14"/>
        <v>0</v>
      </c>
      <c r="Y182">
        <f t="shared" si="14"/>
        <v>0</v>
      </c>
      <c r="AA182">
        <f t="shared" si="17"/>
        <v>1</v>
      </c>
      <c r="AB182">
        <f t="shared" si="17"/>
        <v>1</v>
      </c>
      <c r="AC182">
        <f t="shared" si="17"/>
        <v>1</v>
      </c>
      <c r="AD182">
        <f t="shared" si="17"/>
        <v>1</v>
      </c>
      <c r="AE182">
        <f t="shared" si="17"/>
        <v>1</v>
      </c>
      <c r="AF182">
        <f t="shared" si="16"/>
        <v>1</v>
      </c>
      <c r="AG182">
        <f t="shared" si="16"/>
        <v>1</v>
      </c>
      <c r="AH182">
        <f t="shared" si="16"/>
        <v>1</v>
      </c>
      <c r="AI182">
        <f t="shared" si="16"/>
        <v>1</v>
      </c>
      <c r="AJ182">
        <f t="shared" si="16"/>
        <v>1</v>
      </c>
    </row>
    <row r="183" spans="1:36" ht="15.5" x14ac:dyDescent="0.35">
      <c r="A183" s="49" t="s">
        <v>196</v>
      </c>
      <c r="B183" s="25">
        <f>PIF!AJ183</f>
        <v>1</v>
      </c>
      <c r="C183">
        <f>PIF!AN183</f>
        <v>0</v>
      </c>
      <c r="D183" s="47">
        <f>Prev!B181</f>
        <v>0.54300961315805718</v>
      </c>
      <c r="E183" s="47">
        <f>Prev!E181</f>
        <v>0.53051549524469399</v>
      </c>
      <c r="F183" s="47">
        <f>Prev!H181</f>
        <v>0.51981372930987813</v>
      </c>
      <c r="G183" s="47">
        <f>Prev!K181</f>
        <v>0.50779985516997528</v>
      </c>
      <c r="H183" s="47">
        <f>Prev!N181</f>
        <v>0.49564993508405786</v>
      </c>
      <c r="I183" s="47">
        <f>Prev!Q181</f>
        <v>0.48337264398313079</v>
      </c>
      <c r="J183" s="47">
        <f>Prev!T181</f>
        <v>0.47097763833298556</v>
      </c>
      <c r="K183" s="47">
        <f>Prev!W181</f>
        <v>0.45847554340640295</v>
      </c>
      <c r="L183" s="47">
        <f>Prev!Z181</f>
        <v>0.44587793305763868</v>
      </c>
      <c r="M183" s="47">
        <f>Prev!AC181</f>
        <v>0.43319730199846423</v>
      </c>
      <c r="P183">
        <f t="shared" si="15"/>
        <v>0</v>
      </c>
      <c r="Q183">
        <f t="shared" si="15"/>
        <v>0</v>
      </c>
      <c r="R183">
        <f t="shared" si="15"/>
        <v>0</v>
      </c>
      <c r="S183">
        <f t="shared" si="15"/>
        <v>0</v>
      </c>
      <c r="T183">
        <f t="shared" si="15"/>
        <v>0</v>
      </c>
      <c r="U183">
        <f t="shared" si="14"/>
        <v>0</v>
      </c>
      <c r="V183">
        <f t="shared" si="14"/>
        <v>0</v>
      </c>
      <c r="W183">
        <f t="shared" si="14"/>
        <v>0</v>
      </c>
      <c r="X183">
        <f t="shared" si="14"/>
        <v>0</v>
      </c>
      <c r="Y183">
        <f t="shared" si="14"/>
        <v>0</v>
      </c>
      <c r="AA183">
        <f t="shared" si="17"/>
        <v>1</v>
      </c>
      <c r="AB183">
        <f t="shared" si="17"/>
        <v>1</v>
      </c>
      <c r="AC183">
        <f t="shared" si="17"/>
        <v>1</v>
      </c>
      <c r="AD183">
        <f t="shared" si="17"/>
        <v>1</v>
      </c>
      <c r="AE183">
        <f t="shared" si="17"/>
        <v>1</v>
      </c>
      <c r="AF183">
        <f t="shared" si="16"/>
        <v>1</v>
      </c>
      <c r="AG183">
        <f t="shared" si="16"/>
        <v>1</v>
      </c>
      <c r="AH183">
        <f t="shared" si="16"/>
        <v>1</v>
      </c>
      <c r="AI183">
        <f t="shared" si="16"/>
        <v>1</v>
      </c>
      <c r="AJ183">
        <f t="shared" si="16"/>
        <v>1</v>
      </c>
    </row>
    <row r="184" spans="1:36" ht="15.5" x14ac:dyDescent="0.35">
      <c r="A184" s="49" t="s">
        <v>197</v>
      </c>
      <c r="B184" s="25">
        <f>PIF!AJ184</f>
        <v>1</v>
      </c>
      <c r="C184">
        <f>PIF!AN184</f>
        <v>0</v>
      </c>
      <c r="D184" s="47">
        <f>Prev!B182</f>
        <v>0.54300961315805696</v>
      </c>
      <c r="E184" s="47">
        <f>Prev!E182</f>
        <v>0.53051549524469421</v>
      </c>
      <c r="F184" s="47">
        <f>Prev!H182</f>
        <v>0.51981372930987813</v>
      </c>
      <c r="G184" s="47">
        <f>Prev!K182</f>
        <v>0.50779985516997528</v>
      </c>
      <c r="H184" s="47">
        <f>Prev!N182</f>
        <v>0.49564993508405814</v>
      </c>
      <c r="I184" s="47">
        <f>Prev!Q182</f>
        <v>0.48337264398313079</v>
      </c>
      <c r="J184" s="47">
        <f>Prev!T182</f>
        <v>0.47097763833298567</v>
      </c>
      <c r="K184" s="47">
        <f>Prev!W182</f>
        <v>0.45847554340640273</v>
      </c>
      <c r="L184" s="47">
        <f>Prev!Z182</f>
        <v>0.44587793305763884</v>
      </c>
      <c r="M184" s="47">
        <f>Prev!AC182</f>
        <v>0.43319730199846435</v>
      </c>
      <c r="P184">
        <f t="shared" si="15"/>
        <v>0</v>
      </c>
      <c r="Q184">
        <f t="shared" si="15"/>
        <v>0</v>
      </c>
      <c r="R184">
        <f t="shared" si="15"/>
        <v>0</v>
      </c>
      <c r="S184">
        <f t="shared" si="15"/>
        <v>0</v>
      </c>
      <c r="T184">
        <f t="shared" si="15"/>
        <v>0</v>
      </c>
      <c r="U184">
        <f t="shared" si="14"/>
        <v>0</v>
      </c>
      <c r="V184">
        <f t="shared" si="14"/>
        <v>0</v>
      </c>
      <c r="W184">
        <f t="shared" si="14"/>
        <v>0</v>
      </c>
      <c r="X184">
        <f t="shared" si="14"/>
        <v>0</v>
      </c>
      <c r="Y184">
        <f t="shared" si="14"/>
        <v>0</v>
      </c>
      <c r="AA184">
        <f t="shared" si="17"/>
        <v>1</v>
      </c>
      <c r="AB184">
        <f t="shared" si="17"/>
        <v>1</v>
      </c>
      <c r="AC184">
        <f t="shared" si="17"/>
        <v>1</v>
      </c>
      <c r="AD184">
        <f t="shared" si="17"/>
        <v>1</v>
      </c>
      <c r="AE184">
        <f t="shared" si="17"/>
        <v>1</v>
      </c>
      <c r="AF184">
        <f t="shared" si="16"/>
        <v>1</v>
      </c>
      <c r="AG184">
        <f t="shared" si="16"/>
        <v>1</v>
      </c>
      <c r="AH184">
        <f t="shared" si="16"/>
        <v>1</v>
      </c>
      <c r="AI184">
        <f t="shared" si="16"/>
        <v>1</v>
      </c>
      <c r="AJ184">
        <f t="shared" si="16"/>
        <v>1</v>
      </c>
    </row>
    <row r="185" spans="1:36" ht="15.5" x14ac:dyDescent="0.35">
      <c r="A185" s="49" t="s">
        <v>198</v>
      </c>
      <c r="B185" s="25">
        <f>PIF!AJ185</f>
        <v>1</v>
      </c>
      <c r="C185">
        <f>PIF!AN185</f>
        <v>0</v>
      </c>
      <c r="D185" s="47">
        <f>Prev!B183</f>
        <v>0.54300961315805696</v>
      </c>
      <c r="E185" s="47">
        <f>Prev!E183</f>
        <v>0.53051549524469388</v>
      </c>
      <c r="F185" s="47">
        <f>Prev!H183</f>
        <v>0.51981372930987779</v>
      </c>
      <c r="G185" s="47">
        <f>Prev!K183</f>
        <v>0.50779985516997528</v>
      </c>
      <c r="H185" s="47">
        <f>Prev!N183</f>
        <v>0.49564993508405814</v>
      </c>
      <c r="I185" s="47">
        <f>Prev!Q183</f>
        <v>0.48337264398313073</v>
      </c>
      <c r="J185" s="47">
        <f>Prev!T183</f>
        <v>0.47097763833298528</v>
      </c>
      <c r="K185" s="47">
        <f>Prev!W183</f>
        <v>0.45847554340640284</v>
      </c>
      <c r="L185" s="47">
        <f>Prev!Z183</f>
        <v>0.44587793305763884</v>
      </c>
      <c r="M185" s="47">
        <f>Prev!AC183</f>
        <v>0.43319730199846446</v>
      </c>
      <c r="P185">
        <f t="shared" si="15"/>
        <v>0</v>
      </c>
      <c r="Q185">
        <f t="shared" si="15"/>
        <v>0</v>
      </c>
      <c r="R185">
        <f t="shared" si="15"/>
        <v>0</v>
      </c>
      <c r="S185">
        <f t="shared" si="15"/>
        <v>0</v>
      </c>
      <c r="T185">
        <f t="shared" si="15"/>
        <v>0</v>
      </c>
      <c r="U185">
        <f t="shared" si="14"/>
        <v>0</v>
      </c>
      <c r="V185">
        <f t="shared" si="14"/>
        <v>0</v>
      </c>
      <c r="W185">
        <f t="shared" si="14"/>
        <v>0</v>
      </c>
      <c r="X185">
        <f t="shared" si="14"/>
        <v>0</v>
      </c>
      <c r="Y185">
        <f t="shared" si="14"/>
        <v>0</v>
      </c>
      <c r="AA185">
        <f t="shared" si="17"/>
        <v>1</v>
      </c>
      <c r="AB185">
        <f t="shared" si="17"/>
        <v>1</v>
      </c>
      <c r="AC185">
        <f t="shared" si="17"/>
        <v>1</v>
      </c>
      <c r="AD185">
        <f t="shared" si="17"/>
        <v>1</v>
      </c>
      <c r="AE185">
        <f t="shared" si="17"/>
        <v>1</v>
      </c>
      <c r="AF185">
        <f t="shared" si="16"/>
        <v>1</v>
      </c>
      <c r="AG185">
        <f t="shared" si="16"/>
        <v>1</v>
      </c>
      <c r="AH185">
        <f t="shared" si="16"/>
        <v>1</v>
      </c>
      <c r="AI185">
        <f t="shared" si="16"/>
        <v>1</v>
      </c>
      <c r="AJ185">
        <f t="shared" si="16"/>
        <v>1</v>
      </c>
    </row>
    <row r="186" spans="1:36" ht="15.5" x14ac:dyDescent="0.35">
      <c r="A186" s="49" t="s">
        <v>199</v>
      </c>
      <c r="B186" s="25">
        <f>PIF!AJ186</f>
        <v>1</v>
      </c>
      <c r="C186">
        <f>PIF!AN186</f>
        <v>0</v>
      </c>
      <c r="D186" s="47">
        <f>Prev!B184</f>
        <v>0.54300961315805696</v>
      </c>
      <c r="E186" s="47">
        <f>Prev!E184</f>
        <v>0.53051549524469432</v>
      </c>
      <c r="F186" s="47">
        <f>Prev!H184</f>
        <v>0.5198137293098779</v>
      </c>
      <c r="G186" s="47">
        <f>Prev!K184</f>
        <v>0.50779985516997528</v>
      </c>
      <c r="H186" s="47">
        <f>Prev!N184</f>
        <v>0.49564993508405786</v>
      </c>
      <c r="I186" s="47">
        <f>Prev!Q184</f>
        <v>0.48337264398313079</v>
      </c>
      <c r="J186" s="47">
        <f>Prev!T184</f>
        <v>0.47097763833298534</v>
      </c>
      <c r="K186" s="47">
        <f>Prev!W184</f>
        <v>0.45847554340640256</v>
      </c>
      <c r="L186" s="47">
        <f>Prev!Z184</f>
        <v>0.44587793305763901</v>
      </c>
      <c r="M186" s="47">
        <f>Prev!AC184</f>
        <v>0.43319730199846435</v>
      </c>
      <c r="P186">
        <f t="shared" si="15"/>
        <v>0</v>
      </c>
      <c r="Q186">
        <f t="shared" si="15"/>
        <v>0</v>
      </c>
      <c r="R186">
        <f t="shared" si="15"/>
        <v>0</v>
      </c>
      <c r="S186">
        <f t="shared" si="15"/>
        <v>0</v>
      </c>
      <c r="T186">
        <f t="shared" si="15"/>
        <v>0</v>
      </c>
      <c r="U186">
        <f t="shared" si="14"/>
        <v>0</v>
      </c>
      <c r="V186">
        <f t="shared" si="14"/>
        <v>0</v>
      </c>
      <c r="W186">
        <f t="shared" si="14"/>
        <v>0</v>
      </c>
      <c r="X186">
        <f t="shared" si="14"/>
        <v>0</v>
      </c>
      <c r="Y186">
        <f t="shared" si="14"/>
        <v>0</v>
      </c>
      <c r="AA186">
        <f t="shared" si="17"/>
        <v>1</v>
      </c>
      <c r="AB186">
        <f t="shared" si="17"/>
        <v>1</v>
      </c>
      <c r="AC186">
        <f t="shared" si="17"/>
        <v>1</v>
      </c>
      <c r="AD186">
        <f t="shared" si="17"/>
        <v>1</v>
      </c>
      <c r="AE186">
        <f t="shared" si="17"/>
        <v>1</v>
      </c>
      <c r="AF186">
        <f t="shared" si="16"/>
        <v>1</v>
      </c>
      <c r="AG186">
        <f t="shared" si="16"/>
        <v>1</v>
      </c>
      <c r="AH186">
        <f t="shared" si="16"/>
        <v>1</v>
      </c>
      <c r="AI186">
        <f t="shared" si="16"/>
        <v>1</v>
      </c>
      <c r="AJ186">
        <f t="shared" si="16"/>
        <v>1</v>
      </c>
    </row>
    <row r="187" spans="1:36" ht="15.5" x14ac:dyDescent="0.35">
      <c r="A187" s="49" t="s">
        <v>200</v>
      </c>
      <c r="B187" s="25">
        <f>PIF!AJ187</f>
        <v>1</v>
      </c>
      <c r="C187">
        <f>PIF!AN187</f>
        <v>0</v>
      </c>
      <c r="D187" s="47">
        <f>Prev!B185</f>
        <v>0.54300961315805696</v>
      </c>
      <c r="E187" s="47">
        <f>Prev!E185</f>
        <v>0.53051549524469432</v>
      </c>
      <c r="F187" s="47">
        <f>Prev!H185</f>
        <v>0.5198137293098779</v>
      </c>
      <c r="G187" s="47">
        <f>Prev!K185</f>
        <v>0.50779985516997528</v>
      </c>
      <c r="H187" s="47">
        <f>Prev!N185</f>
        <v>0.49564993508405786</v>
      </c>
      <c r="I187" s="47">
        <f>Prev!Q185</f>
        <v>0.48337264398313079</v>
      </c>
      <c r="J187" s="47">
        <f>Prev!T185</f>
        <v>0.47097763833298534</v>
      </c>
      <c r="K187" s="47">
        <f>Prev!W185</f>
        <v>0.45847554340640256</v>
      </c>
      <c r="L187" s="47">
        <f>Prev!Z185</f>
        <v>0.44587793305763901</v>
      </c>
      <c r="M187" s="47">
        <f>Prev!AC185</f>
        <v>0.43319730199846435</v>
      </c>
      <c r="P187">
        <f t="shared" si="15"/>
        <v>0</v>
      </c>
      <c r="Q187">
        <f t="shared" si="15"/>
        <v>0</v>
      </c>
      <c r="R187">
        <f t="shared" si="15"/>
        <v>0</v>
      </c>
      <c r="S187">
        <f t="shared" si="15"/>
        <v>0</v>
      </c>
      <c r="T187">
        <f t="shared" si="15"/>
        <v>0</v>
      </c>
      <c r="U187">
        <f t="shared" si="14"/>
        <v>0</v>
      </c>
      <c r="V187">
        <f t="shared" si="14"/>
        <v>0</v>
      </c>
      <c r="W187">
        <f t="shared" si="14"/>
        <v>0</v>
      </c>
      <c r="X187">
        <f t="shared" si="14"/>
        <v>0</v>
      </c>
      <c r="Y187">
        <f t="shared" si="14"/>
        <v>0</v>
      </c>
      <c r="AA187">
        <f t="shared" si="17"/>
        <v>1</v>
      </c>
      <c r="AB187">
        <f t="shared" si="17"/>
        <v>1</v>
      </c>
      <c r="AC187">
        <f t="shared" si="17"/>
        <v>1</v>
      </c>
      <c r="AD187">
        <f t="shared" si="17"/>
        <v>1</v>
      </c>
      <c r="AE187">
        <f t="shared" si="17"/>
        <v>1</v>
      </c>
      <c r="AF187">
        <f t="shared" si="16"/>
        <v>1</v>
      </c>
      <c r="AG187">
        <f t="shared" si="16"/>
        <v>1</v>
      </c>
      <c r="AH187">
        <f t="shared" si="16"/>
        <v>1</v>
      </c>
      <c r="AI187">
        <f t="shared" si="16"/>
        <v>1</v>
      </c>
      <c r="AJ187">
        <f t="shared" si="16"/>
        <v>1</v>
      </c>
    </row>
    <row r="188" spans="1:36" ht="15.5" x14ac:dyDescent="0.35">
      <c r="A188" s="49" t="s">
        <v>201</v>
      </c>
      <c r="B188" s="25">
        <f>PIF!AJ188</f>
        <v>1</v>
      </c>
      <c r="C188">
        <f>PIF!AN188</f>
        <v>0</v>
      </c>
      <c r="D188" s="47">
        <f>Prev!B186</f>
        <v>0.54300961315805663</v>
      </c>
      <c r="E188" s="47">
        <f>Prev!E186</f>
        <v>0.53051549524469399</v>
      </c>
      <c r="F188" s="47">
        <f>Prev!H186</f>
        <v>0.5198137293098779</v>
      </c>
      <c r="G188" s="47">
        <f>Prev!K186</f>
        <v>0.50779985516997528</v>
      </c>
      <c r="H188" s="47">
        <f>Prev!N186</f>
        <v>0.49564993508405814</v>
      </c>
      <c r="I188" s="47">
        <f>Prev!Q186</f>
        <v>0.48337264398313079</v>
      </c>
      <c r="J188" s="47">
        <f>Prev!T186</f>
        <v>0.47097763833298545</v>
      </c>
      <c r="K188" s="47">
        <f>Prev!W186</f>
        <v>0.45847554340640273</v>
      </c>
      <c r="L188" s="47">
        <f>Prev!Z186</f>
        <v>0.44587793305763868</v>
      </c>
      <c r="M188" s="47">
        <f>Prev!AC186</f>
        <v>0.43319730199846451</v>
      </c>
      <c r="P188">
        <f t="shared" si="15"/>
        <v>0</v>
      </c>
      <c r="Q188">
        <f t="shared" si="15"/>
        <v>0</v>
      </c>
      <c r="R188">
        <f t="shared" si="15"/>
        <v>0</v>
      </c>
      <c r="S188">
        <f t="shared" si="15"/>
        <v>0</v>
      </c>
      <c r="T188">
        <f t="shared" si="15"/>
        <v>0</v>
      </c>
      <c r="U188">
        <f t="shared" si="14"/>
        <v>0</v>
      </c>
      <c r="V188">
        <f t="shared" si="14"/>
        <v>0</v>
      </c>
      <c r="W188">
        <f t="shared" si="14"/>
        <v>0</v>
      </c>
      <c r="X188">
        <f t="shared" si="14"/>
        <v>0</v>
      </c>
      <c r="Y188">
        <f t="shared" si="14"/>
        <v>0</v>
      </c>
      <c r="AA188">
        <f t="shared" si="17"/>
        <v>1</v>
      </c>
      <c r="AB188">
        <f t="shared" si="17"/>
        <v>1</v>
      </c>
      <c r="AC188">
        <f t="shared" si="17"/>
        <v>1</v>
      </c>
      <c r="AD188">
        <f t="shared" si="17"/>
        <v>1</v>
      </c>
      <c r="AE188">
        <f t="shared" si="17"/>
        <v>1</v>
      </c>
      <c r="AF188">
        <f t="shared" si="16"/>
        <v>1</v>
      </c>
      <c r="AG188">
        <f t="shared" si="16"/>
        <v>1</v>
      </c>
      <c r="AH188">
        <f t="shared" si="16"/>
        <v>1</v>
      </c>
      <c r="AI188">
        <f t="shared" si="16"/>
        <v>1</v>
      </c>
      <c r="AJ188">
        <f t="shared" si="16"/>
        <v>1</v>
      </c>
    </row>
    <row r="189" spans="1:36" ht="15.5" x14ac:dyDescent="0.35">
      <c r="A189" s="49" t="s">
        <v>202</v>
      </c>
      <c r="B189" s="25">
        <f>PIF!AJ189</f>
        <v>1</v>
      </c>
      <c r="C189">
        <f>PIF!AN189</f>
        <v>0</v>
      </c>
      <c r="D189" s="47">
        <f>Prev!B187</f>
        <v>0.54300961315805696</v>
      </c>
      <c r="E189" s="47">
        <f>Prev!E187</f>
        <v>0.53051549524469421</v>
      </c>
      <c r="F189" s="47">
        <f>Prev!H187</f>
        <v>0.51981372930987813</v>
      </c>
      <c r="G189" s="47">
        <f>Prev!K187</f>
        <v>0.50779985516997528</v>
      </c>
      <c r="H189" s="47">
        <f>Prev!N187</f>
        <v>0.49564993508405769</v>
      </c>
      <c r="I189" s="47">
        <f>Prev!Q187</f>
        <v>0.48337264398313073</v>
      </c>
      <c r="J189" s="47">
        <f>Prev!T187</f>
        <v>0.47097763833298578</v>
      </c>
      <c r="K189" s="47">
        <f>Prev!W187</f>
        <v>0.45847554340640284</v>
      </c>
      <c r="L189" s="47">
        <f>Prev!Z187</f>
        <v>0.44587793305763884</v>
      </c>
      <c r="M189" s="47">
        <f>Prev!AC187</f>
        <v>0.43319730199846462</v>
      </c>
      <c r="P189">
        <f t="shared" si="15"/>
        <v>0</v>
      </c>
      <c r="Q189">
        <f t="shared" si="15"/>
        <v>0</v>
      </c>
      <c r="R189">
        <f t="shared" si="15"/>
        <v>0</v>
      </c>
      <c r="S189">
        <f t="shared" si="15"/>
        <v>0</v>
      </c>
      <c r="T189">
        <f t="shared" si="15"/>
        <v>0</v>
      </c>
      <c r="U189">
        <f t="shared" si="14"/>
        <v>0</v>
      </c>
      <c r="V189">
        <f t="shared" si="14"/>
        <v>0</v>
      </c>
      <c r="W189">
        <f t="shared" si="14"/>
        <v>0</v>
      </c>
      <c r="X189">
        <f t="shared" si="14"/>
        <v>0</v>
      </c>
      <c r="Y189">
        <f t="shared" si="14"/>
        <v>0</v>
      </c>
      <c r="AA189">
        <f t="shared" si="17"/>
        <v>1</v>
      </c>
      <c r="AB189">
        <f t="shared" si="17"/>
        <v>1</v>
      </c>
      <c r="AC189">
        <f t="shared" si="17"/>
        <v>1</v>
      </c>
      <c r="AD189">
        <f t="shared" si="17"/>
        <v>1</v>
      </c>
      <c r="AE189">
        <f t="shared" si="17"/>
        <v>1</v>
      </c>
      <c r="AF189">
        <f t="shared" si="16"/>
        <v>1</v>
      </c>
      <c r="AG189">
        <f t="shared" si="16"/>
        <v>1</v>
      </c>
      <c r="AH189">
        <f t="shared" si="16"/>
        <v>1</v>
      </c>
      <c r="AI189">
        <f t="shared" si="16"/>
        <v>1</v>
      </c>
      <c r="AJ189">
        <f t="shared" si="16"/>
        <v>1</v>
      </c>
    </row>
    <row r="190" spans="1:36" ht="15.5" x14ac:dyDescent="0.35">
      <c r="A190" s="49" t="s">
        <v>203</v>
      </c>
      <c r="B190" s="25">
        <f>PIF!AJ190</f>
        <v>1</v>
      </c>
      <c r="C190">
        <f>PIF!AN190</f>
        <v>0</v>
      </c>
      <c r="D190" s="47">
        <f>Prev!B188</f>
        <v>0.54300961315805685</v>
      </c>
      <c r="E190" s="47">
        <f>Prev!E188</f>
        <v>0.53051549524469432</v>
      </c>
      <c r="F190" s="47">
        <f>Prev!H188</f>
        <v>0.51981372930987813</v>
      </c>
      <c r="G190" s="47">
        <f>Prev!K188</f>
        <v>0.50779985516997561</v>
      </c>
      <c r="H190" s="47">
        <f>Prev!N188</f>
        <v>0.49564993508405808</v>
      </c>
      <c r="I190" s="47">
        <f>Prev!Q188</f>
        <v>0.48337264398313107</v>
      </c>
      <c r="J190" s="47">
        <f>Prev!T188</f>
        <v>0.47097763833298578</v>
      </c>
      <c r="K190" s="47">
        <f>Prev!W188</f>
        <v>0.45847554340640245</v>
      </c>
      <c r="L190" s="47">
        <f>Prev!Z188</f>
        <v>0.44587793305763868</v>
      </c>
      <c r="M190" s="47">
        <f>Prev!AC188</f>
        <v>0.43319730199846462</v>
      </c>
      <c r="P190">
        <f t="shared" si="15"/>
        <v>0</v>
      </c>
      <c r="Q190">
        <f t="shared" si="15"/>
        <v>0</v>
      </c>
      <c r="R190">
        <f t="shared" si="15"/>
        <v>0</v>
      </c>
      <c r="S190">
        <f t="shared" si="15"/>
        <v>0</v>
      </c>
      <c r="T190">
        <f t="shared" si="15"/>
        <v>0</v>
      </c>
      <c r="U190">
        <f t="shared" si="14"/>
        <v>0</v>
      </c>
      <c r="V190">
        <f t="shared" si="14"/>
        <v>0</v>
      </c>
      <c r="W190">
        <f t="shared" si="14"/>
        <v>0</v>
      </c>
      <c r="X190">
        <f t="shared" si="14"/>
        <v>0</v>
      </c>
      <c r="Y190">
        <f t="shared" si="14"/>
        <v>0</v>
      </c>
      <c r="AA190">
        <f t="shared" si="17"/>
        <v>1</v>
      </c>
      <c r="AB190">
        <f t="shared" si="17"/>
        <v>1</v>
      </c>
      <c r="AC190">
        <f t="shared" si="17"/>
        <v>1</v>
      </c>
      <c r="AD190">
        <f t="shared" si="17"/>
        <v>1</v>
      </c>
      <c r="AE190">
        <f t="shared" si="17"/>
        <v>1</v>
      </c>
      <c r="AF190">
        <f t="shared" si="16"/>
        <v>1</v>
      </c>
      <c r="AG190">
        <f t="shared" si="16"/>
        <v>1</v>
      </c>
      <c r="AH190">
        <f t="shared" si="16"/>
        <v>1</v>
      </c>
      <c r="AI190">
        <f t="shared" si="16"/>
        <v>1</v>
      </c>
      <c r="AJ190">
        <f t="shared" si="16"/>
        <v>1</v>
      </c>
    </row>
    <row r="191" spans="1:36" ht="15.5" x14ac:dyDescent="0.35">
      <c r="A191" s="49" t="s">
        <v>204</v>
      </c>
      <c r="B191" s="25">
        <f>PIF!AJ191</f>
        <v>1</v>
      </c>
      <c r="C191">
        <f>PIF!AN191</f>
        <v>0</v>
      </c>
      <c r="D191" s="47">
        <f>Prev!B189</f>
        <v>0.54300961315805685</v>
      </c>
      <c r="E191" s="47">
        <f>Prev!E189</f>
        <v>0.53051549524469432</v>
      </c>
      <c r="F191" s="47">
        <f>Prev!H189</f>
        <v>0.51981372930987813</v>
      </c>
      <c r="G191" s="47">
        <f>Prev!K189</f>
        <v>0.50779985516997561</v>
      </c>
      <c r="H191" s="47">
        <f>Prev!N189</f>
        <v>0.49564993508405808</v>
      </c>
      <c r="I191" s="47">
        <f>Prev!Q189</f>
        <v>0.48337264398313107</v>
      </c>
      <c r="J191" s="47">
        <f>Prev!T189</f>
        <v>0.47097763833298578</v>
      </c>
      <c r="K191" s="47">
        <f>Prev!W189</f>
        <v>0.45847554340640245</v>
      </c>
      <c r="L191" s="47">
        <f>Prev!Z189</f>
        <v>0.44587793305763868</v>
      </c>
      <c r="M191" s="47">
        <f>Prev!AC189</f>
        <v>0.43319730199846462</v>
      </c>
      <c r="P191">
        <f t="shared" si="15"/>
        <v>0</v>
      </c>
      <c r="Q191">
        <f t="shared" si="15"/>
        <v>0</v>
      </c>
      <c r="R191">
        <f t="shared" si="15"/>
        <v>0</v>
      </c>
      <c r="S191">
        <f t="shared" si="15"/>
        <v>0</v>
      </c>
      <c r="T191">
        <f t="shared" si="15"/>
        <v>0</v>
      </c>
      <c r="U191">
        <f t="shared" si="14"/>
        <v>0</v>
      </c>
      <c r="V191">
        <f t="shared" si="14"/>
        <v>0</v>
      </c>
      <c r="W191">
        <f t="shared" si="14"/>
        <v>0</v>
      </c>
      <c r="X191">
        <f t="shared" si="14"/>
        <v>0</v>
      </c>
      <c r="Y191">
        <f t="shared" si="14"/>
        <v>0</v>
      </c>
      <c r="AA191">
        <f t="shared" si="17"/>
        <v>1</v>
      </c>
      <c r="AB191">
        <f t="shared" si="17"/>
        <v>1</v>
      </c>
      <c r="AC191">
        <f t="shared" si="17"/>
        <v>1</v>
      </c>
      <c r="AD191">
        <f t="shared" si="17"/>
        <v>1</v>
      </c>
      <c r="AE191">
        <f t="shared" si="17"/>
        <v>1</v>
      </c>
      <c r="AF191">
        <f t="shared" si="16"/>
        <v>1</v>
      </c>
      <c r="AG191">
        <f t="shared" si="16"/>
        <v>1</v>
      </c>
      <c r="AH191">
        <f t="shared" si="16"/>
        <v>1</v>
      </c>
      <c r="AI191">
        <f t="shared" si="16"/>
        <v>1</v>
      </c>
      <c r="AJ191">
        <f t="shared" si="16"/>
        <v>1</v>
      </c>
    </row>
    <row r="192" spans="1:36" ht="15.5" x14ac:dyDescent="0.35">
      <c r="A192" s="49" t="s">
        <v>205</v>
      </c>
      <c r="B192" s="25">
        <f>PIF!AJ192</f>
        <v>1</v>
      </c>
      <c r="C192">
        <f>PIF!AN192</f>
        <v>0</v>
      </c>
      <c r="D192" s="47">
        <f>Prev!B190</f>
        <v>0.54300961315805685</v>
      </c>
      <c r="E192" s="47">
        <f>Prev!E190</f>
        <v>0.53051549524469432</v>
      </c>
      <c r="F192" s="47">
        <f>Prev!H190</f>
        <v>0.51981372930987813</v>
      </c>
      <c r="G192" s="47">
        <f>Prev!K190</f>
        <v>0.50779985516997561</v>
      </c>
      <c r="H192" s="47">
        <f>Prev!N190</f>
        <v>0.49564993508405808</v>
      </c>
      <c r="I192" s="47">
        <f>Prev!Q190</f>
        <v>0.48337264398313107</v>
      </c>
      <c r="J192" s="47">
        <f>Prev!T190</f>
        <v>0.47097763833298578</v>
      </c>
      <c r="K192" s="47">
        <f>Prev!W190</f>
        <v>0.45847554340640245</v>
      </c>
      <c r="L192" s="47">
        <f>Prev!Z190</f>
        <v>0.44587793305763868</v>
      </c>
      <c r="M192" s="47">
        <f>Prev!AC190</f>
        <v>0.43319730199846462</v>
      </c>
      <c r="P192">
        <f t="shared" si="15"/>
        <v>0</v>
      </c>
      <c r="Q192">
        <f t="shared" si="15"/>
        <v>0</v>
      </c>
      <c r="R192">
        <f t="shared" si="15"/>
        <v>0</v>
      </c>
      <c r="S192">
        <f t="shared" si="15"/>
        <v>0</v>
      </c>
      <c r="T192">
        <f t="shared" si="15"/>
        <v>0</v>
      </c>
      <c r="U192">
        <f t="shared" si="14"/>
        <v>0</v>
      </c>
      <c r="V192">
        <f t="shared" si="14"/>
        <v>0</v>
      </c>
      <c r="W192">
        <f t="shared" si="14"/>
        <v>0</v>
      </c>
      <c r="X192">
        <f t="shared" si="14"/>
        <v>0</v>
      </c>
      <c r="Y192">
        <f t="shared" si="14"/>
        <v>0</v>
      </c>
      <c r="AA192">
        <f t="shared" si="17"/>
        <v>1</v>
      </c>
      <c r="AB192">
        <f t="shared" si="17"/>
        <v>1</v>
      </c>
      <c r="AC192">
        <f t="shared" si="17"/>
        <v>1</v>
      </c>
      <c r="AD192">
        <f t="shared" si="17"/>
        <v>1</v>
      </c>
      <c r="AE192">
        <f t="shared" si="17"/>
        <v>1</v>
      </c>
      <c r="AF192">
        <f t="shared" si="16"/>
        <v>1</v>
      </c>
      <c r="AG192">
        <f t="shared" si="16"/>
        <v>1</v>
      </c>
      <c r="AH192">
        <f t="shared" si="16"/>
        <v>1</v>
      </c>
      <c r="AI192">
        <f t="shared" si="16"/>
        <v>1</v>
      </c>
      <c r="AJ192">
        <f t="shared" si="16"/>
        <v>1</v>
      </c>
    </row>
    <row r="193" spans="1:36" ht="15.5" x14ac:dyDescent="0.35">
      <c r="A193" s="49" t="s">
        <v>206</v>
      </c>
      <c r="B193" s="25">
        <f>PIF!AJ193</f>
        <v>1</v>
      </c>
      <c r="C193">
        <f>PIF!AN193</f>
        <v>0</v>
      </c>
      <c r="D193" s="47">
        <f>Prev!B191</f>
        <v>0.54300961315805685</v>
      </c>
      <c r="E193" s="47">
        <f>Prev!E191</f>
        <v>0.53051549524469432</v>
      </c>
      <c r="F193" s="47">
        <f>Prev!H191</f>
        <v>0.51981372930987813</v>
      </c>
      <c r="G193" s="47">
        <f>Prev!K191</f>
        <v>0.50779985516997561</v>
      </c>
      <c r="H193" s="47">
        <f>Prev!N191</f>
        <v>0.49564993508405808</v>
      </c>
      <c r="I193" s="47">
        <f>Prev!Q191</f>
        <v>0.48337264398313107</v>
      </c>
      <c r="J193" s="47">
        <f>Prev!T191</f>
        <v>0.47097763833298578</v>
      </c>
      <c r="K193" s="47">
        <f>Prev!W191</f>
        <v>0.45847554340640245</v>
      </c>
      <c r="L193" s="47">
        <f>Prev!Z191</f>
        <v>0.44587793305763868</v>
      </c>
      <c r="M193" s="47">
        <f>Prev!AC191</f>
        <v>0.43319730199846462</v>
      </c>
      <c r="P193">
        <f t="shared" si="15"/>
        <v>0</v>
      </c>
      <c r="Q193">
        <f t="shared" si="15"/>
        <v>0</v>
      </c>
      <c r="R193">
        <f t="shared" si="15"/>
        <v>0</v>
      </c>
      <c r="S193">
        <f t="shared" si="15"/>
        <v>0</v>
      </c>
      <c r="T193">
        <f t="shared" si="15"/>
        <v>0</v>
      </c>
      <c r="U193">
        <f t="shared" si="14"/>
        <v>0</v>
      </c>
      <c r="V193">
        <f t="shared" si="14"/>
        <v>0</v>
      </c>
      <c r="W193">
        <f t="shared" si="14"/>
        <v>0</v>
      </c>
      <c r="X193">
        <f t="shared" si="14"/>
        <v>0</v>
      </c>
      <c r="Y193">
        <f t="shared" si="14"/>
        <v>0</v>
      </c>
      <c r="AA193">
        <f t="shared" si="17"/>
        <v>1</v>
      </c>
      <c r="AB193">
        <f t="shared" si="17"/>
        <v>1</v>
      </c>
      <c r="AC193">
        <f t="shared" si="17"/>
        <v>1</v>
      </c>
      <c r="AD193">
        <f t="shared" si="17"/>
        <v>1</v>
      </c>
      <c r="AE193">
        <f t="shared" si="17"/>
        <v>1</v>
      </c>
      <c r="AF193">
        <f t="shared" si="16"/>
        <v>1</v>
      </c>
      <c r="AG193">
        <f t="shared" si="16"/>
        <v>1</v>
      </c>
      <c r="AH193">
        <f t="shared" si="16"/>
        <v>1</v>
      </c>
      <c r="AI193">
        <f t="shared" si="16"/>
        <v>1</v>
      </c>
      <c r="AJ193">
        <f t="shared" si="16"/>
        <v>1</v>
      </c>
    </row>
    <row r="194" spans="1:36" ht="15.5" x14ac:dyDescent="0.35">
      <c r="A194" s="49" t="s">
        <v>207</v>
      </c>
      <c r="B194" s="25">
        <f>PIF!AJ194</f>
        <v>1</v>
      </c>
      <c r="C194">
        <f>PIF!AN194</f>
        <v>0</v>
      </c>
      <c r="D194" s="47">
        <f>Prev!B192</f>
        <v>0.54300961315805685</v>
      </c>
      <c r="E194" s="47">
        <f>Prev!E192</f>
        <v>0.53051549524469432</v>
      </c>
      <c r="F194" s="47">
        <f>Prev!H192</f>
        <v>0.51981372930987813</v>
      </c>
      <c r="G194" s="47">
        <f>Prev!K192</f>
        <v>0.50779985516997561</v>
      </c>
      <c r="H194" s="47">
        <f>Prev!N192</f>
        <v>0.49564993508405808</v>
      </c>
      <c r="I194" s="47">
        <f>Prev!Q192</f>
        <v>0.48337264398313107</v>
      </c>
      <c r="J194" s="47">
        <f>Prev!T192</f>
        <v>0.47097763833298578</v>
      </c>
      <c r="K194" s="47">
        <f>Prev!W192</f>
        <v>0.45847554340640245</v>
      </c>
      <c r="L194" s="47">
        <f>Prev!Z192</f>
        <v>0.44587793305763868</v>
      </c>
      <c r="M194" s="47">
        <f>Prev!AC192</f>
        <v>0.43319730199846462</v>
      </c>
      <c r="P194">
        <f t="shared" si="15"/>
        <v>0</v>
      </c>
      <c r="Q194">
        <f t="shared" si="15"/>
        <v>0</v>
      </c>
      <c r="R194">
        <f t="shared" si="15"/>
        <v>0</v>
      </c>
      <c r="S194">
        <f t="shared" si="15"/>
        <v>0</v>
      </c>
      <c r="T194">
        <f t="shared" si="15"/>
        <v>0</v>
      </c>
      <c r="U194">
        <f t="shared" si="14"/>
        <v>0</v>
      </c>
      <c r="V194">
        <f t="shared" si="14"/>
        <v>0</v>
      </c>
      <c r="W194">
        <f t="shared" si="14"/>
        <v>0</v>
      </c>
      <c r="X194">
        <f t="shared" si="14"/>
        <v>0</v>
      </c>
      <c r="Y194">
        <f t="shared" si="14"/>
        <v>0</v>
      </c>
      <c r="AA194">
        <f t="shared" si="17"/>
        <v>1</v>
      </c>
      <c r="AB194">
        <f t="shared" si="17"/>
        <v>1</v>
      </c>
      <c r="AC194">
        <f t="shared" si="17"/>
        <v>1</v>
      </c>
      <c r="AD194">
        <f t="shared" si="17"/>
        <v>1</v>
      </c>
      <c r="AE194">
        <f t="shared" si="17"/>
        <v>1</v>
      </c>
      <c r="AF194">
        <f t="shared" si="16"/>
        <v>1</v>
      </c>
      <c r="AG194">
        <f t="shared" si="16"/>
        <v>1</v>
      </c>
      <c r="AH194">
        <f t="shared" si="16"/>
        <v>1</v>
      </c>
      <c r="AI194">
        <f t="shared" si="16"/>
        <v>1</v>
      </c>
      <c r="AJ194">
        <f t="shared" si="16"/>
        <v>1</v>
      </c>
    </row>
    <row r="195" spans="1:36" ht="15.5" x14ac:dyDescent="0.35">
      <c r="A195" s="49" t="s">
        <v>208</v>
      </c>
      <c r="B195" s="25">
        <f>PIF!AJ195</f>
        <v>1</v>
      </c>
      <c r="C195">
        <f>PIF!AN195</f>
        <v>0</v>
      </c>
      <c r="D195" s="47">
        <f>Prev!B193</f>
        <v>0.54300961315805685</v>
      </c>
      <c r="E195" s="47">
        <f>Prev!E193</f>
        <v>0.53051549524469432</v>
      </c>
      <c r="F195" s="47">
        <f>Prev!H193</f>
        <v>0.51981372930987813</v>
      </c>
      <c r="G195" s="47">
        <f>Prev!K193</f>
        <v>0.50779985516997561</v>
      </c>
      <c r="H195" s="47">
        <f>Prev!N193</f>
        <v>0.49564993508405808</v>
      </c>
      <c r="I195" s="47">
        <f>Prev!Q193</f>
        <v>0.48337264398313107</v>
      </c>
      <c r="J195" s="47">
        <f>Prev!T193</f>
        <v>0.47097763833298578</v>
      </c>
      <c r="K195" s="47">
        <f>Prev!W193</f>
        <v>0.45847554340640245</v>
      </c>
      <c r="L195" s="47">
        <f>Prev!Z193</f>
        <v>0.44587793305763868</v>
      </c>
      <c r="M195" s="47">
        <f>Prev!AC193</f>
        <v>0.43319730199846462</v>
      </c>
      <c r="P195">
        <f t="shared" si="15"/>
        <v>0</v>
      </c>
      <c r="Q195">
        <f t="shared" si="15"/>
        <v>0</v>
      </c>
      <c r="R195">
        <f t="shared" si="15"/>
        <v>0</v>
      </c>
      <c r="S195">
        <f t="shared" si="15"/>
        <v>0</v>
      </c>
      <c r="T195">
        <f t="shared" si="15"/>
        <v>0</v>
      </c>
      <c r="U195">
        <f t="shared" si="14"/>
        <v>0</v>
      </c>
      <c r="V195">
        <f t="shared" si="14"/>
        <v>0</v>
      </c>
      <c r="W195">
        <f t="shared" si="14"/>
        <v>0</v>
      </c>
      <c r="X195">
        <f t="shared" si="14"/>
        <v>0</v>
      </c>
      <c r="Y195">
        <f t="shared" si="14"/>
        <v>0</v>
      </c>
      <c r="AA195">
        <f t="shared" si="17"/>
        <v>1</v>
      </c>
      <c r="AB195">
        <f t="shared" si="17"/>
        <v>1</v>
      </c>
      <c r="AC195">
        <f t="shared" si="17"/>
        <v>1</v>
      </c>
      <c r="AD195">
        <f t="shared" si="17"/>
        <v>1</v>
      </c>
      <c r="AE195">
        <f t="shared" si="17"/>
        <v>1</v>
      </c>
      <c r="AF195">
        <f t="shared" si="16"/>
        <v>1</v>
      </c>
      <c r="AG195">
        <f t="shared" si="16"/>
        <v>1</v>
      </c>
      <c r="AH195">
        <f t="shared" si="16"/>
        <v>1</v>
      </c>
      <c r="AI195">
        <f t="shared" si="16"/>
        <v>1</v>
      </c>
      <c r="AJ195">
        <f t="shared" si="16"/>
        <v>1</v>
      </c>
    </row>
    <row r="196" spans="1:36" ht="15.5" x14ac:dyDescent="0.35">
      <c r="A196" s="49" t="s">
        <v>209</v>
      </c>
      <c r="B196" s="25">
        <f>PIF!AJ196</f>
        <v>1</v>
      </c>
      <c r="C196">
        <f>PIF!AN196</f>
        <v>0</v>
      </c>
      <c r="D196" s="47">
        <f>Prev!B194</f>
        <v>0.54300961315805685</v>
      </c>
      <c r="E196" s="47">
        <f>Prev!E194</f>
        <v>0.53051549524469432</v>
      </c>
      <c r="F196" s="47">
        <f>Prev!H194</f>
        <v>0.51981372930987813</v>
      </c>
      <c r="G196" s="47">
        <f>Prev!K194</f>
        <v>0.50779985516997561</v>
      </c>
      <c r="H196" s="47">
        <f>Prev!N194</f>
        <v>0.49564993508405808</v>
      </c>
      <c r="I196" s="47">
        <f>Prev!Q194</f>
        <v>0.48337264398313107</v>
      </c>
      <c r="J196" s="47">
        <f>Prev!T194</f>
        <v>0.47097763833298578</v>
      </c>
      <c r="K196" s="47">
        <f>Prev!W194</f>
        <v>0.45847554340640245</v>
      </c>
      <c r="L196" s="47">
        <f>Prev!Z194</f>
        <v>0.44587793305763868</v>
      </c>
      <c r="M196" s="47">
        <f>Prev!AC194</f>
        <v>0.43319730199846462</v>
      </c>
      <c r="P196">
        <f t="shared" si="15"/>
        <v>0</v>
      </c>
      <c r="Q196">
        <f t="shared" si="15"/>
        <v>0</v>
      </c>
      <c r="R196">
        <f t="shared" si="15"/>
        <v>0</v>
      </c>
      <c r="S196">
        <f t="shared" si="15"/>
        <v>0</v>
      </c>
      <c r="T196">
        <f t="shared" si="15"/>
        <v>0</v>
      </c>
      <c r="U196">
        <f t="shared" si="14"/>
        <v>0</v>
      </c>
      <c r="V196">
        <f t="shared" si="14"/>
        <v>0</v>
      </c>
      <c r="W196">
        <f t="shared" si="14"/>
        <v>0</v>
      </c>
      <c r="X196">
        <f t="shared" si="14"/>
        <v>0</v>
      </c>
      <c r="Y196">
        <f t="shared" si="14"/>
        <v>0</v>
      </c>
      <c r="AA196">
        <f t="shared" si="17"/>
        <v>1</v>
      </c>
      <c r="AB196">
        <f t="shared" si="17"/>
        <v>1</v>
      </c>
      <c r="AC196">
        <f t="shared" si="17"/>
        <v>1</v>
      </c>
      <c r="AD196">
        <f t="shared" si="17"/>
        <v>1</v>
      </c>
      <c r="AE196">
        <f t="shared" si="17"/>
        <v>1</v>
      </c>
      <c r="AF196">
        <f t="shared" si="16"/>
        <v>1</v>
      </c>
      <c r="AG196">
        <f t="shared" si="16"/>
        <v>1</v>
      </c>
      <c r="AH196">
        <f t="shared" si="16"/>
        <v>1</v>
      </c>
      <c r="AI196">
        <f t="shared" si="16"/>
        <v>1</v>
      </c>
      <c r="AJ196">
        <f t="shared" si="16"/>
        <v>1</v>
      </c>
    </row>
    <row r="197" spans="1:36" ht="15.5" x14ac:dyDescent="0.35">
      <c r="A197" s="49" t="s">
        <v>210</v>
      </c>
      <c r="B197" s="25">
        <f>PIF!AJ197</f>
        <v>1</v>
      </c>
      <c r="C197">
        <f>PIF!AN197</f>
        <v>0</v>
      </c>
      <c r="D197" s="47">
        <f>Prev!B195</f>
        <v>0.54300961315805685</v>
      </c>
      <c r="E197" s="47">
        <f>Prev!E195</f>
        <v>0.53051549524469432</v>
      </c>
      <c r="F197" s="47">
        <f>Prev!H195</f>
        <v>0.51981372930987813</v>
      </c>
      <c r="G197" s="47">
        <f>Prev!K195</f>
        <v>0.50779985516997561</v>
      </c>
      <c r="H197" s="47">
        <f>Prev!N195</f>
        <v>0.49564993508405808</v>
      </c>
      <c r="I197" s="47">
        <f>Prev!Q195</f>
        <v>0.48337264398313107</v>
      </c>
      <c r="J197" s="47">
        <f>Prev!T195</f>
        <v>0.47097763833298578</v>
      </c>
      <c r="K197" s="47">
        <f>Prev!W195</f>
        <v>0.45847554340640245</v>
      </c>
      <c r="L197" s="47">
        <f>Prev!Z195</f>
        <v>0.44587793305763868</v>
      </c>
      <c r="M197" s="47">
        <f>Prev!AC195</f>
        <v>0.43319730199846462</v>
      </c>
      <c r="P197">
        <f t="shared" si="15"/>
        <v>0</v>
      </c>
      <c r="Q197">
        <f t="shared" si="15"/>
        <v>0</v>
      </c>
      <c r="R197">
        <f t="shared" si="15"/>
        <v>0</v>
      </c>
      <c r="S197">
        <f t="shared" si="15"/>
        <v>0</v>
      </c>
      <c r="T197">
        <f t="shared" si="15"/>
        <v>0</v>
      </c>
      <c r="U197">
        <f t="shared" si="14"/>
        <v>0</v>
      </c>
      <c r="V197">
        <f t="shared" si="14"/>
        <v>0</v>
      </c>
      <c r="W197">
        <f t="shared" si="14"/>
        <v>0</v>
      </c>
      <c r="X197">
        <f t="shared" si="14"/>
        <v>0</v>
      </c>
      <c r="Y197">
        <f t="shared" si="14"/>
        <v>0</v>
      </c>
      <c r="AA197">
        <f t="shared" si="17"/>
        <v>1</v>
      </c>
      <c r="AB197">
        <f t="shared" si="17"/>
        <v>1</v>
      </c>
      <c r="AC197">
        <f t="shared" si="17"/>
        <v>1</v>
      </c>
      <c r="AD197">
        <f t="shared" si="17"/>
        <v>1</v>
      </c>
      <c r="AE197">
        <f t="shared" si="17"/>
        <v>1</v>
      </c>
      <c r="AF197">
        <f t="shared" si="16"/>
        <v>1</v>
      </c>
      <c r="AG197">
        <f t="shared" si="16"/>
        <v>1</v>
      </c>
      <c r="AH197">
        <f t="shared" si="16"/>
        <v>1</v>
      </c>
      <c r="AI197">
        <f t="shared" si="16"/>
        <v>1</v>
      </c>
      <c r="AJ197">
        <f t="shared" si="16"/>
        <v>1</v>
      </c>
    </row>
    <row r="198" spans="1:36" ht="15.5" x14ac:dyDescent="0.35">
      <c r="A198" s="49" t="s">
        <v>211</v>
      </c>
      <c r="B198" s="25">
        <f>PIF!AJ198</f>
        <v>1</v>
      </c>
      <c r="C198">
        <f>PIF!AN198</f>
        <v>0</v>
      </c>
      <c r="D198" s="47">
        <f>Prev!B196</f>
        <v>0.54300961315805685</v>
      </c>
      <c r="E198" s="47">
        <f>Prev!E196</f>
        <v>0.53051549524469432</v>
      </c>
      <c r="F198" s="47">
        <f>Prev!H196</f>
        <v>0.51981372930987813</v>
      </c>
      <c r="G198" s="47">
        <f>Prev!K196</f>
        <v>0.50779985516997561</v>
      </c>
      <c r="H198" s="47">
        <f>Prev!N196</f>
        <v>0.49564993508405808</v>
      </c>
      <c r="I198" s="47">
        <f>Prev!Q196</f>
        <v>0.48337264398313107</v>
      </c>
      <c r="J198" s="47">
        <f>Prev!T196</f>
        <v>0.47097763833298578</v>
      </c>
      <c r="K198" s="47">
        <f>Prev!W196</f>
        <v>0.45847554340640245</v>
      </c>
      <c r="L198" s="47">
        <f>Prev!Z196</f>
        <v>0.44587793305763868</v>
      </c>
      <c r="M198" s="47">
        <f>Prev!AC196</f>
        <v>0.43319730199846462</v>
      </c>
      <c r="P198">
        <f t="shared" si="15"/>
        <v>0</v>
      </c>
      <c r="Q198">
        <f t="shared" si="15"/>
        <v>0</v>
      </c>
      <c r="R198">
        <f t="shared" si="15"/>
        <v>0</v>
      </c>
      <c r="S198">
        <f t="shared" si="15"/>
        <v>0</v>
      </c>
      <c r="T198">
        <f t="shared" si="15"/>
        <v>0</v>
      </c>
      <c r="U198">
        <f t="shared" si="14"/>
        <v>0</v>
      </c>
      <c r="V198">
        <f t="shared" si="14"/>
        <v>0</v>
      </c>
      <c r="W198">
        <f t="shared" si="14"/>
        <v>0</v>
      </c>
      <c r="X198">
        <f t="shared" si="14"/>
        <v>0</v>
      </c>
      <c r="Y198">
        <f t="shared" si="14"/>
        <v>0</v>
      </c>
      <c r="AA198">
        <f t="shared" si="17"/>
        <v>1</v>
      </c>
      <c r="AB198">
        <f t="shared" si="17"/>
        <v>1</v>
      </c>
      <c r="AC198">
        <f t="shared" si="17"/>
        <v>1</v>
      </c>
      <c r="AD198">
        <f t="shared" si="17"/>
        <v>1</v>
      </c>
      <c r="AE198">
        <f t="shared" si="17"/>
        <v>1</v>
      </c>
      <c r="AF198">
        <f t="shared" si="16"/>
        <v>1</v>
      </c>
      <c r="AG198">
        <f t="shared" si="16"/>
        <v>1</v>
      </c>
      <c r="AH198">
        <f t="shared" si="16"/>
        <v>1</v>
      </c>
      <c r="AI198">
        <f t="shared" si="16"/>
        <v>1</v>
      </c>
      <c r="AJ198">
        <f t="shared" si="16"/>
        <v>1</v>
      </c>
    </row>
    <row r="199" spans="1:36" ht="15.5" x14ac:dyDescent="0.35">
      <c r="A199" s="49" t="s">
        <v>212</v>
      </c>
      <c r="B199" s="25">
        <f>PIF!AJ199</f>
        <v>1</v>
      </c>
      <c r="C199">
        <f>PIF!AN199</f>
        <v>0</v>
      </c>
      <c r="D199" s="47">
        <f>Prev!B197</f>
        <v>0.54300961315805685</v>
      </c>
      <c r="E199" s="47">
        <f>Prev!E197</f>
        <v>0.53051549524469432</v>
      </c>
      <c r="F199" s="47">
        <f>Prev!H197</f>
        <v>0.51981372930987813</v>
      </c>
      <c r="G199" s="47">
        <f>Prev!K197</f>
        <v>0.50779985516997561</v>
      </c>
      <c r="H199" s="47">
        <f>Prev!N197</f>
        <v>0.49564993508405808</v>
      </c>
      <c r="I199" s="47">
        <f>Prev!Q197</f>
        <v>0.48337264398313107</v>
      </c>
      <c r="J199" s="47">
        <f>Prev!T197</f>
        <v>0.47097763833298578</v>
      </c>
      <c r="K199" s="47">
        <f>Prev!W197</f>
        <v>0.45847554340640245</v>
      </c>
      <c r="L199" s="47">
        <f>Prev!Z197</f>
        <v>0.44587793305763868</v>
      </c>
      <c r="M199" s="47">
        <f>Prev!AC197</f>
        <v>0.43319730199846462</v>
      </c>
      <c r="P199">
        <f t="shared" si="15"/>
        <v>0</v>
      </c>
      <c r="Q199">
        <f t="shared" si="15"/>
        <v>0</v>
      </c>
      <c r="R199">
        <f t="shared" si="15"/>
        <v>0</v>
      </c>
      <c r="S199">
        <f t="shared" si="15"/>
        <v>0</v>
      </c>
      <c r="T199">
        <f t="shared" si="15"/>
        <v>0</v>
      </c>
      <c r="U199">
        <f t="shared" si="14"/>
        <v>0</v>
      </c>
      <c r="V199">
        <f t="shared" si="14"/>
        <v>0</v>
      </c>
      <c r="W199">
        <f t="shared" si="14"/>
        <v>0</v>
      </c>
      <c r="X199">
        <f t="shared" si="14"/>
        <v>0</v>
      </c>
      <c r="Y199">
        <f t="shared" si="14"/>
        <v>0</v>
      </c>
      <c r="AA199">
        <f t="shared" si="17"/>
        <v>1</v>
      </c>
      <c r="AB199">
        <f t="shared" si="17"/>
        <v>1</v>
      </c>
      <c r="AC199">
        <f t="shared" si="17"/>
        <v>1</v>
      </c>
      <c r="AD199">
        <f t="shared" si="17"/>
        <v>1</v>
      </c>
      <c r="AE199">
        <f t="shared" si="17"/>
        <v>1</v>
      </c>
      <c r="AF199">
        <f t="shared" si="16"/>
        <v>1</v>
      </c>
      <c r="AG199">
        <f t="shared" si="16"/>
        <v>1</v>
      </c>
      <c r="AH199">
        <f t="shared" si="16"/>
        <v>1</v>
      </c>
      <c r="AI199">
        <f t="shared" si="16"/>
        <v>1</v>
      </c>
      <c r="AJ199">
        <f t="shared" si="16"/>
        <v>1</v>
      </c>
    </row>
    <row r="200" spans="1:36" ht="15.5" x14ac:dyDescent="0.35">
      <c r="A200" s="49" t="s">
        <v>213</v>
      </c>
      <c r="B200" s="25">
        <f>PIF!AJ200</f>
        <v>1</v>
      </c>
      <c r="C200">
        <f>PIF!AN200</f>
        <v>0</v>
      </c>
      <c r="D200" s="47">
        <f>Prev!B198</f>
        <v>0.54300961315805685</v>
      </c>
      <c r="E200" s="47">
        <f>Prev!E198</f>
        <v>0.53051549524469432</v>
      </c>
      <c r="F200" s="47">
        <f>Prev!H198</f>
        <v>0.51981372930987813</v>
      </c>
      <c r="G200" s="47">
        <f>Prev!K198</f>
        <v>0.50779985516997561</v>
      </c>
      <c r="H200" s="47">
        <f>Prev!N198</f>
        <v>0.49564993508405808</v>
      </c>
      <c r="I200" s="47">
        <f>Prev!Q198</f>
        <v>0.48337264398313107</v>
      </c>
      <c r="J200" s="47">
        <f>Prev!T198</f>
        <v>0.47097763833298578</v>
      </c>
      <c r="K200" s="47">
        <f>Prev!W198</f>
        <v>0.45847554340640245</v>
      </c>
      <c r="L200" s="47">
        <f>Prev!Z198</f>
        <v>0.44587793305763868</v>
      </c>
      <c r="M200" s="47">
        <f>Prev!AC198</f>
        <v>0.43319730199846462</v>
      </c>
      <c r="P200">
        <f t="shared" si="15"/>
        <v>0</v>
      </c>
      <c r="Q200">
        <f t="shared" si="15"/>
        <v>0</v>
      </c>
      <c r="R200">
        <f t="shared" si="15"/>
        <v>0</v>
      </c>
      <c r="S200">
        <f t="shared" si="15"/>
        <v>0</v>
      </c>
      <c r="T200">
        <f t="shared" si="15"/>
        <v>0</v>
      </c>
      <c r="U200">
        <f t="shared" si="14"/>
        <v>0</v>
      </c>
      <c r="V200">
        <f t="shared" si="14"/>
        <v>0</v>
      </c>
      <c r="W200">
        <f t="shared" si="14"/>
        <v>0</v>
      </c>
      <c r="X200">
        <f t="shared" si="14"/>
        <v>0</v>
      </c>
      <c r="Y200">
        <f t="shared" si="14"/>
        <v>0</v>
      </c>
      <c r="AA200">
        <f t="shared" si="17"/>
        <v>1</v>
      </c>
      <c r="AB200">
        <f t="shared" si="17"/>
        <v>1</v>
      </c>
      <c r="AC200">
        <f t="shared" si="17"/>
        <v>1</v>
      </c>
      <c r="AD200">
        <f t="shared" si="17"/>
        <v>1</v>
      </c>
      <c r="AE200">
        <f t="shared" si="17"/>
        <v>1</v>
      </c>
      <c r="AF200">
        <f t="shared" si="16"/>
        <v>1</v>
      </c>
      <c r="AG200">
        <f t="shared" si="16"/>
        <v>1</v>
      </c>
      <c r="AH200">
        <f t="shared" si="16"/>
        <v>1</v>
      </c>
      <c r="AI200">
        <f t="shared" si="16"/>
        <v>1</v>
      </c>
      <c r="AJ200">
        <f t="shared" si="16"/>
        <v>1</v>
      </c>
    </row>
    <row r="201" spans="1:36" ht="15.5" x14ac:dyDescent="0.35">
      <c r="A201" s="49" t="s">
        <v>214</v>
      </c>
      <c r="B201" s="25">
        <f>PIF!AJ201</f>
        <v>1</v>
      </c>
      <c r="C201">
        <f>PIF!AN201</f>
        <v>0</v>
      </c>
      <c r="D201" s="47">
        <f>Prev!B199</f>
        <v>0.54300961315805685</v>
      </c>
      <c r="E201" s="47">
        <f>Prev!E199</f>
        <v>0.53051549524469432</v>
      </c>
      <c r="F201" s="47">
        <f>Prev!H199</f>
        <v>0.51981372930987813</v>
      </c>
      <c r="G201" s="47">
        <f>Prev!K199</f>
        <v>0.50779985516997561</v>
      </c>
      <c r="H201" s="47">
        <f>Prev!N199</f>
        <v>0.49564993508405808</v>
      </c>
      <c r="I201" s="47">
        <f>Prev!Q199</f>
        <v>0.48337264398313107</v>
      </c>
      <c r="J201" s="47">
        <f>Prev!T199</f>
        <v>0.47097763833298578</v>
      </c>
      <c r="K201" s="47">
        <f>Prev!W199</f>
        <v>0.45847554340640245</v>
      </c>
      <c r="L201" s="47">
        <f>Prev!Z199</f>
        <v>0.44587793305763868</v>
      </c>
      <c r="M201" s="47">
        <f>Prev!AC199</f>
        <v>0.43319730199846462</v>
      </c>
      <c r="P201">
        <f t="shared" si="15"/>
        <v>0</v>
      </c>
      <c r="Q201">
        <f t="shared" si="15"/>
        <v>0</v>
      </c>
      <c r="R201">
        <f t="shared" si="15"/>
        <v>0</v>
      </c>
      <c r="S201">
        <f t="shared" si="15"/>
        <v>0</v>
      </c>
      <c r="T201">
        <f t="shared" si="15"/>
        <v>0</v>
      </c>
      <c r="U201">
        <f t="shared" si="14"/>
        <v>0</v>
      </c>
      <c r="V201">
        <f t="shared" si="14"/>
        <v>0</v>
      </c>
      <c r="W201">
        <f t="shared" si="14"/>
        <v>0</v>
      </c>
      <c r="X201">
        <f t="shared" si="14"/>
        <v>0</v>
      </c>
      <c r="Y201">
        <f t="shared" si="14"/>
        <v>0</v>
      </c>
      <c r="AA201">
        <f t="shared" si="17"/>
        <v>1</v>
      </c>
      <c r="AB201">
        <f t="shared" si="17"/>
        <v>1</v>
      </c>
      <c r="AC201">
        <f t="shared" si="17"/>
        <v>1</v>
      </c>
      <c r="AD201">
        <f t="shared" si="17"/>
        <v>1</v>
      </c>
      <c r="AE201">
        <f t="shared" si="17"/>
        <v>1</v>
      </c>
      <c r="AF201">
        <f t="shared" si="16"/>
        <v>1</v>
      </c>
      <c r="AG201">
        <f t="shared" si="16"/>
        <v>1</v>
      </c>
      <c r="AH201">
        <f t="shared" si="16"/>
        <v>1</v>
      </c>
      <c r="AI201">
        <f t="shared" si="16"/>
        <v>1</v>
      </c>
      <c r="AJ201">
        <f t="shared" si="16"/>
        <v>1</v>
      </c>
    </row>
    <row r="202" spans="1:36" ht="15.5" x14ac:dyDescent="0.35">
      <c r="A202" s="49" t="s">
        <v>215</v>
      </c>
      <c r="B202" s="25">
        <f>PIF!AJ202</f>
        <v>1</v>
      </c>
      <c r="C202">
        <f>PIF!AN202</f>
        <v>0</v>
      </c>
      <c r="D202" s="47">
        <f>Prev!B200</f>
        <v>0.54300961315805685</v>
      </c>
      <c r="E202" s="47">
        <f>Prev!E200</f>
        <v>0.53051549524469432</v>
      </c>
      <c r="F202" s="47">
        <f>Prev!H200</f>
        <v>0.51981372930987813</v>
      </c>
      <c r="G202" s="47">
        <f>Prev!K200</f>
        <v>0.50779985516997561</v>
      </c>
      <c r="H202" s="47">
        <f>Prev!N200</f>
        <v>0.49564993508405808</v>
      </c>
      <c r="I202" s="47">
        <f>Prev!Q200</f>
        <v>0.48337264398313107</v>
      </c>
      <c r="J202" s="47">
        <f>Prev!T200</f>
        <v>0.47097763833298578</v>
      </c>
      <c r="K202" s="47">
        <f>Prev!W200</f>
        <v>0.45847554340640245</v>
      </c>
      <c r="L202" s="47">
        <f>Prev!Z200</f>
        <v>0.44587793305763868</v>
      </c>
      <c r="M202" s="47">
        <f>Prev!AC200</f>
        <v>0.43319730199846462</v>
      </c>
      <c r="P202">
        <f t="shared" si="15"/>
        <v>0</v>
      </c>
      <c r="Q202">
        <f t="shared" si="15"/>
        <v>0</v>
      </c>
      <c r="R202">
        <f t="shared" si="15"/>
        <v>0</v>
      </c>
      <c r="S202">
        <f t="shared" si="15"/>
        <v>0</v>
      </c>
      <c r="T202">
        <f t="shared" si="15"/>
        <v>0</v>
      </c>
      <c r="U202">
        <f t="shared" ref="U202:Y206" si="18">I202*($B202-1)/(I202*($B202-1)+1)</f>
        <v>0</v>
      </c>
      <c r="V202">
        <f t="shared" si="18"/>
        <v>0</v>
      </c>
      <c r="W202">
        <f t="shared" si="18"/>
        <v>0</v>
      </c>
      <c r="X202">
        <f t="shared" si="18"/>
        <v>0</v>
      </c>
      <c r="Y202">
        <f t="shared" si="18"/>
        <v>0</v>
      </c>
      <c r="AA202">
        <f t="shared" si="17"/>
        <v>1</v>
      </c>
      <c r="AB202">
        <f t="shared" si="17"/>
        <v>1</v>
      </c>
      <c r="AC202">
        <f t="shared" si="17"/>
        <v>1</v>
      </c>
      <c r="AD202">
        <f t="shared" si="17"/>
        <v>1</v>
      </c>
      <c r="AE202">
        <f t="shared" si="17"/>
        <v>1</v>
      </c>
      <c r="AF202">
        <f t="shared" si="16"/>
        <v>1</v>
      </c>
      <c r="AG202">
        <f t="shared" si="16"/>
        <v>1</v>
      </c>
      <c r="AH202">
        <f t="shared" si="16"/>
        <v>1</v>
      </c>
      <c r="AI202">
        <f t="shared" si="16"/>
        <v>1</v>
      </c>
      <c r="AJ202">
        <f t="shared" si="16"/>
        <v>1</v>
      </c>
    </row>
    <row r="203" spans="1:36" ht="15.5" x14ac:dyDescent="0.35">
      <c r="A203" s="49" t="s">
        <v>216</v>
      </c>
      <c r="B203" s="25">
        <f>PIF!AJ203</f>
        <v>1</v>
      </c>
      <c r="C203">
        <f>PIF!AN203</f>
        <v>0</v>
      </c>
      <c r="D203" s="47">
        <f>Prev!B201</f>
        <v>0.54300961315805685</v>
      </c>
      <c r="E203" s="47">
        <f>Prev!E201</f>
        <v>0.53051549524469432</v>
      </c>
      <c r="F203" s="47">
        <f>Prev!H201</f>
        <v>0.51981372930987813</v>
      </c>
      <c r="G203" s="47">
        <f>Prev!K201</f>
        <v>0.50779985516997561</v>
      </c>
      <c r="H203" s="47">
        <f>Prev!N201</f>
        <v>0.49564993508405808</v>
      </c>
      <c r="I203" s="47">
        <f>Prev!Q201</f>
        <v>0.48337264398313107</v>
      </c>
      <c r="J203" s="47">
        <f>Prev!T201</f>
        <v>0.47097763833298578</v>
      </c>
      <c r="K203" s="47">
        <f>Prev!W201</f>
        <v>0.45847554340640245</v>
      </c>
      <c r="L203" s="47">
        <f>Prev!Z201</f>
        <v>0.44587793305763868</v>
      </c>
      <c r="M203" s="47">
        <f>Prev!AC201</f>
        <v>0.43319730199846462</v>
      </c>
      <c r="P203">
        <f t="shared" ref="P203:T206" si="19">D203*($B203-1)/(D203*($B203-1)+1)</f>
        <v>0</v>
      </c>
      <c r="Q203">
        <f t="shared" si="19"/>
        <v>0</v>
      </c>
      <c r="R203">
        <f t="shared" si="19"/>
        <v>0</v>
      </c>
      <c r="S203">
        <f t="shared" si="19"/>
        <v>0</v>
      </c>
      <c r="T203">
        <f t="shared" si="19"/>
        <v>0</v>
      </c>
      <c r="U203">
        <f t="shared" si="18"/>
        <v>0</v>
      </c>
      <c r="V203">
        <f t="shared" si="18"/>
        <v>0</v>
      </c>
      <c r="W203">
        <f t="shared" si="18"/>
        <v>0</v>
      </c>
      <c r="X203">
        <f t="shared" si="18"/>
        <v>0</v>
      </c>
      <c r="Y203">
        <f t="shared" si="18"/>
        <v>0</v>
      </c>
      <c r="AA203">
        <f t="shared" si="17"/>
        <v>1</v>
      </c>
      <c r="AB203">
        <f t="shared" si="17"/>
        <v>1</v>
      </c>
      <c r="AC203">
        <f t="shared" si="17"/>
        <v>1</v>
      </c>
      <c r="AD203">
        <f t="shared" si="17"/>
        <v>1</v>
      </c>
      <c r="AE203">
        <f t="shared" si="17"/>
        <v>1</v>
      </c>
      <c r="AF203">
        <f t="shared" si="16"/>
        <v>1</v>
      </c>
      <c r="AG203">
        <f t="shared" si="16"/>
        <v>1</v>
      </c>
      <c r="AH203">
        <f t="shared" si="16"/>
        <v>1</v>
      </c>
      <c r="AI203">
        <f t="shared" si="16"/>
        <v>1</v>
      </c>
      <c r="AJ203">
        <f t="shared" si="16"/>
        <v>1</v>
      </c>
    </row>
    <row r="204" spans="1:36" ht="15.5" x14ac:dyDescent="0.35">
      <c r="A204" s="49" t="s">
        <v>217</v>
      </c>
      <c r="B204" s="25">
        <f>PIF!AJ204</f>
        <v>1</v>
      </c>
      <c r="C204">
        <f>PIF!AN204</f>
        <v>0</v>
      </c>
      <c r="D204" s="47">
        <f>Prev!B202</f>
        <v>0.54300961315805685</v>
      </c>
      <c r="E204" s="47">
        <f>Prev!E202</f>
        <v>0.53051549524469432</v>
      </c>
      <c r="F204" s="47">
        <f>Prev!H202</f>
        <v>0.51981372930987813</v>
      </c>
      <c r="G204" s="47">
        <f>Prev!K202</f>
        <v>0.50779985516997561</v>
      </c>
      <c r="H204" s="47">
        <f>Prev!N202</f>
        <v>0.49564993508405808</v>
      </c>
      <c r="I204" s="47">
        <f>Prev!Q202</f>
        <v>0.48337264398313107</v>
      </c>
      <c r="J204" s="47">
        <f>Prev!T202</f>
        <v>0.47097763833298578</v>
      </c>
      <c r="K204" s="47">
        <f>Prev!W202</f>
        <v>0.45847554340640245</v>
      </c>
      <c r="L204" s="47">
        <f>Prev!Z202</f>
        <v>0.44587793305763868</v>
      </c>
      <c r="M204" s="47">
        <f>Prev!AC202</f>
        <v>0.43319730199846462</v>
      </c>
      <c r="P204">
        <f t="shared" si="19"/>
        <v>0</v>
      </c>
      <c r="Q204">
        <f t="shared" si="19"/>
        <v>0</v>
      </c>
      <c r="R204">
        <f t="shared" si="19"/>
        <v>0</v>
      </c>
      <c r="S204">
        <f t="shared" si="19"/>
        <v>0</v>
      </c>
      <c r="T204">
        <f t="shared" si="19"/>
        <v>0</v>
      </c>
      <c r="U204">
        <f t="shared" si="18"/>
        <v>0</v>
      </c>
      <c r="V204">
        <f t="shared" si="18"/>
        <v>0</v>
      </c>
      <c r="W204">
        <f t="shared" si="18"/>
        <v>0</v>
      </c>
      <c r="X204">
        <f t="shared" si="18"/>
        <v>0</v>
      </c>
      <c r="Y204">
        <f t="shared" si="18"/>
        <v>0</v>
      </c>
      <c r="AA204">
        <f t="shared" si="17"/>
        <v>1</v>
      </c>
      <c r="AB204">
        <f t="shared" si="17"/>
        <v>1</v>
      </c>
      <c r="AC204">
        <f t="shared" si="17"/>
        <v>1</v>
      </c>
      <c r="AD204">
        <f t="shared" si="17"/>
        <v>1</v>
      </c>
      <c r="AE204">
        <f t="shared" si="17"/>
        <v>1</v>
      </c>
      <c r="AF204">
        <f t="shared" si="16"/>
        <v>1</v>
      </c>
      <c r="AG204">
        <f t="shared" si="16"/>
        <v>1</v>
      </c>
      <c r="AH204">
        <f t="shared" si="16"/>
        <v>1</v>
      </c>
      <c r="AI204">
        <f t="shared" si="16"/>
        <v>1</v>
      </c>
      <c r="AJ204">
        <f t="shared" si="16"/>
        <v>1</v>
      </c>
    </row>
    <row r="205" spans="1:36" ht="15.5" x14ac:dyDescent="0.35">
      <c r="A205" s="49" t="s">
        <v>218</v>
      </c>
      <c r="B205" s="25">
        <f>PIF!AJ205</f>
        <v>1</v>
      </c>
      <c r="C205">
        <f>PIF!AN205</f>
        <v>0</v>
      </c>
      <c r="D205" s="47">
        <f>Prev!B203</f>
        <v>0.54300961315805685</v>
      </c>
      <c r="E205" s="47">
        <f>Prev!E203</f>
        <v>0.53051549524469432</v>
      </c>
      <c r="F205" s="47">
        <f>Prev!H203</f>
        <v>0.51981372930987813</v>
      </c>
      <c r="G205" s="47">
        <f>Prev!K203</f>
        <v>0.50779985516997561</v>
      </c>
      <c r="H205" s="47">
        <f>Prev!N203</f>
        <v>0.49564993508405808</v>
      </c>
      <c r="I205" s="47">
        <f>Prev!Q203</f>
        <v>0.48337264398313107</v>
      </c>
      <c r="J205" s="47">
        <f>Prev!T203</f>
        <v>0.47097763833298578</v>
      </c>
      <c r="K205" s="47">
        <f>Prev!W203</f>
        <v>0.45847554340640245</v>
      </c>
      <c r="L205" s="47">
        <f>Prev!Z203</f>
        <v>0.44587793305763868</v>
      </c>
      <c r="M205" s="47">
        <f>Prev!AC203</f>
        <v>0.43319730199846462</v>
      </c>
      <c r="P205">
        <f t="shared" si="19"/>
        <v>0</v>
      </c>
      <c r="Q205">
        <f t="shared" si="19"/>
        <v>0</v>
      </c>
      <c r="R205">
        <f t="shared" si="19"/>
        <v>0</v>
      </c>
      <c r="S205">
        <f t="shared" si="19"/>
        <v>0</v>
      </c>
      <c r="T205">
        <f t="shared" si="19"/>
        <v>0</v>
      </c>
      <c r="U205">
        <f t="shared" si="18"/>
        <v>0</v>
      </c>
      <c r="V205">
        <f t="shared" si="18"/>
        <v>0</v>
      </c>
      <c r="W205">
        <f t="shared" si="18"/>
        <v>0</v>
      </c>
      <c r="X205">
        <f t="shared" si="18"/>
        <v>0</v>
      </c>
      <c r="Y205">
        <f t="shared" si="18"/>
        <v>0</v>
      </c>
      <c r="AA205">
        <f t="shared" si="17"/>
        <v>1</v>
      </c>
      <c r="AB205">
        <f t="shared" si="17"/>
        <v>1</v>
      </c>
      <c r="AC205">
        <f t="shared" si="17"/>
        <v>1</v>
      </c>
      <c r="AD205">
        <f t="shared" si="17"/>
        <v>1</v>
      </c>
      <c r="AE205">
        <f t="shared" si="17"/>
        <v>1</v>
      </c>
      <c r="AF205">
        <f t="shared" si="16"/>
        <v>1</v>
      </c>
      <c r="AG205">
        <f t="shared" si="16"/>
        <v>1</v>
      </c>
      <c r="AH205">
        <f t="shared" si="16"/>
        <v>1</v>
      </c>
      <c r="AI205">
        <f t="shared" si="16"/>
        <v>1</v>
      </c>
      <c r="AJ205">
        <f t="shared" si="16"/>
        <v>1</v>
      </c>
    </row>
    <row r="206" spans="1:36" ht="15.5" x14ac:dyDescent="0.35">
      <c r="A206" s="49" t="s">
        <v>219</v>
      </c>
      <c r="B206" s="25">
        <f>PIF!AJ206</f>
        <v>1</v>
      </c>
      <c r="C206">
        <f>PIF!AN206</f>
        <v>0</v>
      </c>
      <c r="D206" s="47" t="e">
        <f>Prev!B204</f>
        <v>#NUM!</v>
      </c>
      <c r="E206" s="47" t="e">
        <f>Prev!E204</f>
        <v>#NUM!</v>
      </c>
      <c r="F206" s="47" t="e">
        <f>Prev!H204</f>
        <v>#NUM!</v>
      </c>
      <c r="G206" s="47" t="e">
        <f>Prev!K204</f>
        <v>#NUM!</v>
      </c>
      <c r="H206" s="47" t="e">
        <f>Prev!N204</f>
        <v>#NUM!</v>
      </c>
      <c r="I206" s="47" t="e">
        <f>Prev!Q204</f>
        <v>#NUM!</v>
      </c>
      <c r="J206" s="47" t="e">
        <f>Prev!T204</f>
        <v>#NUM!</v>
      </c>
      <c r="K206" s="47" t="e">
        <f>Prev!W204</f>
        <v>#NUM!</v>
      </c>
      <c r="L206" s="47" t="e">
        <f>Prev!Z204</f>
        <v>#NUM!</v>
      </c>
      <c r="M206" s="47" t="e">
        <f>Prev!AC204</f>
        <v>#NUM!</v>
      </c>
      <c r="P206" t="e">
        <f t="shared" si="19"/>
        <v>#NUM!</v>
      </c>
      <c r="Q206" t="e">
        <f t="shared" si="19"/>
        <v>#NUM!</v>
      </c>
      <c r="R206" t="e">
        <f t="shared" si="19"/>
        <v>#NUM!</v>
      </c>
      <c r="S206" t="e">
        <f t="shared" si="19"/>
        <v>#NUM!</v>
      </c>
      <c r="T206" t="e">
        <f t="shared" si="19"/>
        <v>#NUM!</v>
      </c>
      <c r="U206" t="e">
        <f t="shared" si="18"/>
        <v>#NUM!</v>
      </c>
      <c r="V206" t="e">
        <f t="shared" si="18"/>
        <v>#NUM!</v>
      </c>
      <c r="W206" t="e">
        <f t="shared" si="18"/>
        <v>#NUM!</v>
      </c>
      <c r="X206" t="e">
        <f t="shared" si="18"/>
        <v>#NUM!</v>
      </c>
      <c r="Y206" t="e">
        <f t="shared" si="18"/>
        <v>#NUM!</v>
      </c>
      <c r="AA206" t="e">
        <f t="shared" si="17"/>
        <v>#NUM!</v>
      </c>
      <c r="AB206" t="e">
        <f t="shared" si="17"/>
        <v>#NUM!</v>
      </c>
      <c r="AC206" t="e">
        <f t="shared" si="17"/>
        <v>#NUM!</v>
      </c>
      <c r="AD206" t="e">
        <f t="shared" si="17"/>
        <v>#NUM!</v>
      </c>
      <c r="AE206" t="e">
        <f t="shared" si="17"/>
        <v>#NUM!</v>
      </c>
      <c r="AF206" t="e">
        <f t="shared" si="16"/>
        <v>#NUM!</v>
      </c>
      <c r="AG206" t="e">
        <f t="shared" si="16"/>
        <v>#NUM!</v>
      </c>
      <c r="AH206" t="e">
        <f t="shared" si="16"/>
        <v>#NUM!</v>
      </c>
      <c r="AI206" t="e">
        <f t="shared" si="16"/>
        <v>#NUM!</v>
      </c>
      <c r="AJ206" t="e">
        <f t="shared" si="16"/>
        <v>#NUM!</v>
      </c>
    </row>
    <row r="209" spans="1:2" x14ac:dyDescent="0.35">
      <c r="B209"/>
    </row>
    <row r="210" spans="1:2" x14ac:dyDescent="0.35">
      <c r="B210" t="s">
        <v>355</v>
      </c>
    </row>
    <row r="211" spans="1:2" ht="15.5" x14ac:dyDescent="0.35">
      <c r="A211" s="49" t="s">
        <v>18</v>
      </c>
      <c r="B211" s="47">
        <f>Prev!C3</f>
        <v>0.11540624164340439</v>
      </c>
    </row>
    <row r="212" spans="1:2" ht="15.5" x14ac:dyDescent="0.35">
      <c r="A212" s="49" t="s">
        <v>19</v>
      </c>
      <c r="B212" s="47">
        <f>Prev!C4</f>
        <v>0.11540624164340439</v>
      </c>
    </row>
    <row r="213" spans="1:2" ht="15.5" x14ac:dyDescent="0.35">
      <c r="A213" s="49" t="s">
        <v>20</v>
      </c>
      <c r="B213" s="47">
        <f>Prev!C5</f>
        <v>0.11540624164340441</v>
      </c>
    </row>
    <row r="214" spans="1:2" ht="15.5" x14ac:dyDescent="0.35">
      <c r="A214" s="49" t="s">
        <v>21</v>
      </c>
      <c r="B214" s="47">
        <f>Prev!C6</f>
        <v>0.1084317126932146</v>
      </c>
    </row>
    <row r="215" spans="1:2" ht="15.5" x14ac:dyDescent="0.35">
      <c r="A215" s="49" t="s">
        <v>22</v>
      </c>
      <c r="B215" s="47">
        <f>Prev!C7</f>
        <v>0.10843171269321455</v>
      </c>
    </row>
    <row r="216" spans="1:2" ht="15.5" x14ac:dyDescent="0.35">
      <c r="A216" s="49" t="s">
        <v>23</v>
      </c>
      <c r="B216" s="47">
        <f>Prev!C8</f>
        <v>0.1084317126932145</v>
      </c>
    </row>
    <row r="217" spans="1:2" ht="15.5" x14ac:dyDescent="0.35">
      <c r="A217" s="49" t="s">
        <v>24</v>
      </c>
      <c r="B217" s="47">
        <f>Prev!C9</f>
        <v>0.10843171269321455</v>
      </c>
    </row>
    <row r="218" spans="1:2" ht="15.5" x14ac:dyDescent="0.35">
      <c r="A218" s="49" t="s">
        <v>25</v>
      </c>
      <c r="B218" s="47">
        <f>Prev!C10</f>
        <v>0.10843171269321464</v>
      </c>
    </row>
    <row r="219" spans="1:2" ht="15.5" x14ac:dyDescent="0.35">
      <c r="A219" s="49" t="s">
        <v>26</v>
      </c>
      <c r="B219" s="47">
        <f>Prev!C11</f>
        <v>0.25269436036858767</v>
      </c>
    </row>
    <row r="220" spans="1:2" ht="15.5" x14ac:dyDescent="0.35">
      <c r="A220" s="49" t="s">
        <v>27</v>
      </c>
      <c r="B220" s="47">
        <f>Prev!C12</f>
        <v>0.25269436036858756</v>
      </c>
    </row>
    <row r="221" spans="1:2" ht="15.5" x14ac:dyDescent="0.35">
      <c r="A221" s="49" t="s">
        <v>28</v>
      </c>
      <c r="B221" s="47">
        <f>Prev!C13</f>
        <v>0.25269436036858756</v>
      </c>
    </row>
    <row r="222" spans="1:2" ht="15.5" x14ac:dyDescent="0.35">
      <c r="A222" s="49" t="s">
        <v>29</v>
      </c>
      <c r="B222" s="47">
        <f>Prev!C14</f>
        <v>0.25269436036858767</v>
      </c>
    </row>
    <row r="223" spans="1:2" ht="15.5" x14ac:dyDescent="0.35">
      <c r="A223" s="49" t="s">
        <v>30</v>
      </c>
      <c r="B223" s="47">
        <f>Prev!C15</f>
        <v>0.25269436036858783</v>
      </c>
    </row>
    <row r="224" spans="1:2" ht="15.5" x14ac:dyDescent="0.35">
      <c r="A224" s="49" t="s">
        <v>31</v>
      </c>
      <c r="B224" s="47">
        <f>Prev!C16</f>
        <v>0.33699913505538698</v>
      </c>
    </row>
    <row r="225" spans="1:2" ht="15.5" x14ac:dyDescent="0.35">
      <c r="A225" s="49" t="s">
        <v>32</v>
      </c>
      <c r="B225" s="47">
        <f>Prev!C17</f>
        <v>0.33699913505538698</v>
      </c>
    </row>
    <row r="226" spans="1:2" ht="15.5" x14ac:dyDescent="0.35">
      <c r="A226" s="49" t="s">
        <v>33</v>
      </c>
      <c r="B226" s="47">
        <f>Prev!C18</f>
        <v>0.33699913505538698</v>
      </c>
    </row>
    <row r="227" spans="1:2" ht="15.5" x14ac:dyDescent="0.35">
      <c r="A227" s="49" t="s">
        <v>34</v>
      </c>
      <c r="B227" s="47">
        <f>Prev!C19</f>
        <v>0.33699913505538709</v>
      </c>
    </row>
    <row r="228" spans="1:2" ht="15.5" x14ac:dyDescent="0.35">
      <c r="A228" s="49" t="s">
        <v>35</v>
      </c>
      <c r="B228" s="47">
        <f>Prev!C20</f>
        <v>0.33699913505538698</v>
      </c>
    </row>
    <row r="229" spans="1:2" ht="15.5" x14ac:dyDescent="0.35">
      <c r="A229" s="49" t="s">
        <v>36</v>
      </c>
      <c r="B229" s="47">
        <f>Prev!C21</f>
        <v>0.33369150073298975</v>
      </c>
    </row>
    <row r="230" spans="1:2" ht="15.5" x14ac:dyDescent="0.35">
      <c r="A230" s="49" t="s">
        <v>37</v>
      </c>
      <c r="B230" s="47">
        <f>Prev!C22</f>
        <v>0.33369150073298975</v>
      </c>
    </row>
    <row r="231" spans="1:2" ht="15.5" x14ac:dyDescent="0.35">
      <c r="A231" s="49" t="s">
        <v>38</v>
      </c>
      <c r="B231" s="47">
        <f>Prev!C23</f>
        <v>0.3336915007329897</v>
      </c>
    </row>
    <row r="232" spans="1:2" ht="15.5" x14ac:dyDescent="0.35">
      <c r="A232" s="49" t="s">
        <v>39</v>
      </c>
      <c r="B232" s="47">
        <f>Prev!C24</f>
        <v>0.33369150073298948</v>
      </c>
    </row>
    <row r="233" spans="1:2" ht="15.5" x14ac:dyDescent="0.35">
      <c r="A233" s="49" t="s">
        <v>40</v>
      </c>
      <c r="B233" s="47">
        <f>Prev!C25</f>
        <v>0.33369150073298964</v>
      </c>
    </row>
    <row r="234" spans="1:2" ht="15.5" x14ac:dyDescent="0.35">
      <c r="A234" s="49" t="s">
        <v>41</v>
      </c>
      <c r="B234" s="47">
        <f>Prev!C26</f>
        <v>0.34524015638594341</v>
      </c>
    </row>
    <row r="235" spans="1:2" ht="15.5" x14ac:dyDescent="0.35">
      <c r="A235" s="49" t="s">
        <v>42</v>
      </c>
      <c r="B235" s="47">
        <f>Prev!C27</f>
        <v>0.34524015638594335</v>
      </c>
    </row>
    <row r="236" spans="1:2" ht="15.5" x14ac:dyDescent="0.35">
      <c r="A236" s="49" t="s">
        <v>43</v>
      </c>
      <c r="B236" s="47">
        <f>Prev!C28</f>
        <v>0.34524015638594308</v>
      </c>
    </row>
    <row r="237" spans="1:2" ht="15.5" x14ac:dyDescent="0.35">
      <c r="A237" s="49" t="s">
        <v>44</v>
      </c>
      <c r="B237" s="47">
        <f>Prev!C29</f>
        <v>0.34524015638594341</v>
      </c>
    </row>
    <row r="238" spans="1:2" ht="15.5" x14ac:dyDescent="0.35">
      <c r="A238" s="49" t="s">
        <v>45</v>
      </c>
      <c r="B238" s="47">
        <f>Prev!C30</f>
        <v>0.34524015638594341</v>
      </c>
    </row>
    <row r="239" spans="1:2" ht="15.5" x14ac:dyDescent="0.35">
      <c r="A239" s="49" t="s">
        <v>46</v>
      </c>
      <c r="B239" s="47">
        <f>Prev!C31</f>
        <v>0.31740240488448829</v>
      </c>
    </row>
    <row r="240" spans="1:2" ht="15.5" x14ac:dyDescent="0.35">
      <c r="A240" s="49" t="s">
        <v>47</v>
      </c>
      <c r="B240" s="47">
        <f>Prev!C32</f>
        <v>0.31740240488448834</v>
      </c>
    </row>
    <row r="241" spans="1:2" ht="15.5" x14ac:dyDescent="0.35">
      <c r="A241" s="49" t="s">
        <v>48</v>
      </c>
      <c r="B241" s="47">
        <f>Prev!C33</f>
        <v>0.31740240488448862</v>
      </c>
    </row>
    <row r="242" spans="1:2" ht="15.5" x14ac:dyDescent="0.35">
      <c r="A242" s="49" t="s">
        <v>49</v>
      </c>
      <c r="B242" s="47">
        <f>Prev!C34</f>
        <v>0.3174024048844884</v>
      </c>
    </row>
    <row r="243" spans="1:2" ht="15.5" x14ac:dyDescent="0.35">
      <c r="A243" s="49" t="s">
        <v>50</v>
      </c>
      <c r="B243" s="47">
        <f>Prev!C35</f>
        <v>0.31740240488448829</v>
      </c>
    </row>
    <row r="244" spans="1:2" ht="15.5" x14ac:dyDescent="0.35">
      <c r="A244" s="49" t="s">
        <v>51</v>
      </c>
      <c r="B244" s="47">
        <f>Prev!C36</f>
        <v>0.33152272983925984</v>
      </c>
    </row>
    <row r="245" spans="1:2" ht="15.5" x14ac:dyDescent="0.35">
      <c r="A245" s="49" t="s">
        <v>52</v>
      </c>
      <c r="B245" s="47">
        <f>Prev!C37</f>
        <v>0.33152272983925984</v>
      </c>
    </row>
    <row r="246" spans="1:2" ht="15.5" x14ac:dyDescent="0.35">
      <c r="A246" s="49" t="s">
        <v>53</v>
      </c>
      <c r="B246" s="47">
        <f>Prev!C38</f>
        <v>0.33152272983926001</v>
      </c>
    </row>
    <row r="247" spans="1:2" ht="15.5" x14ac:dyDescent="0.35">
      <c r="A247" s="49" t="s">
        <v>54</v>
      </c>
      <c r="B247" s="47">
        <f>Prev!C39</f>
        <v>0.3315227298392599</v>
      </c>
    </row>
    <row r="248" spans="1:2" ht="15.5" x14ac:dyDescent="0.35">
      <c r="A248" s="49" t="s">
        <v>55</v>
      </c>
      <c r="B248" s="47">
        <f>Prev!C40</f>
        <v>0.33152272983925984</v>
      </c>
    </row>
    <row r="249" spans="1:2" ht="15.5" x14ac:dyDescent="0.35">
      <c r="A249" s="49" t="s">
        <v>56</v>
      </c>
      <c r="B249" s="47">
        <f>Prev!C41</f>
        <v>0.28981713924026947</v>
      </c>
    </row>
    <row r="250" spans="1:2" ht="15.5" x14ac:dyDescent="0.35">
      <c r="A250" s="49" t="s">
        <v>57</v>
      </c>
      <c r="B250" s="47">
        <f>Prev!C42</f>
        <v>0.28981713924026942</v>
      </c>
    </row>
    <row r="251" spans="1:2" ht="15.5" x14ac:dyDescent="0.35">
      <c r="A251" s="49" t="s">
        <v>58</v>
      </c>
      <c r="B251" s="47">
        <f>Prev!C43</f>
        <v>0.28981713924026936</v>
      </c>
    </row>
    <row r="252" spans="1:2" ht="15.5" x14ac:dyDescent="0.35">
      <c r="A252" s="49" t="s">
        <v>59</v>
      </c>
      <c r="B252" s="47">
        <f>Prev!C44</f>
        <v>0.28981713924026942</v>
      </c>
    </row>
    <row r="253" spans="1:2" ht="15.5" x14ac:dyDescent="0.35">
      <c r="A253" s="49" t="s">
        <v>60</v>
      </c>
      <c r="B253" s="47">
        <f>Prev!C45</f>
        <v>0.28981713924026958</v>
      </c>
    </row>
    <row r="254" spans="1:2" ht="15.5" x14ac:dyDescent="0.35">
      <c r="A254" s="49" t="s">
        <v>61</v>
      </c>
      <c r="B254" s="47">
        <f>Prev!C46</f>
        <v>0.32829591569854433</v>
      </c>
    </row>
    <row r="255" spans="1:2" ht="15.5" x14ac:dyDescent="0.35">
      <c r="A255" s="49" t="s">
        <v>62</v>
      </c>
      <c r="B255" s="47">
        <f>Prev!C47</f>
        <v>0.32829591569854444</v>
      </c>
    </row>
    <row r="256" spans="1:2" ht="15.5" x14ac:dyDescent="0.35">
      <c r="A256" s="49" t="s">
        <v>63</v>
      </c>
      <c r="B256" s="47">
        <f>Prev!C48</f>
        <v>0.32829591569854433</v>
      </c>
    </row>
    <row r="257" spans="1:2" ht="15.5" x14ac:dyDescent="0.35">
      <c r="A257" s="49" t="s">
        <v>64</v>
      </c>
      <c r="B257" s="47">
        <f>Prev!C49</f>
        <v>0.32829591569854433</v>
      </c>
    </row>
    <row r="258" spans="1:2" ht="15.5" x14ac:dyDescent="0.35">
      <c r="A258" s="49" t="s">
        <v>65</v>
      </c>
      <c r="B258" s="47">
        <f>Prev!C50</f>
        <v>0.32829591569854449</v>
      </c>
    </row>
    <row r="259" spans="1:2" ht="15.5" x14ac:dyDescent="0.35">
      <c r="A259" s="49" t="s">
        <v>66</v>
      </c>
      <c r="B259" s="47">
        <f>Prev!C51</f>
        <v>0.32023329191505717</v>
      </c>
    </row>
    <row r="260" spans="1:2" ht="15.5" x14ac:dyDescent="0.35">
      <c r="A260" s="49" t="s">
        <v>67</v>
      </c>
      <c r="B260" s="47">
        <f>Prev!C52</f>
        <v>0.32023329191505717</v>
      </c>
    </row>
    <row r="261" spans="1:2" ht="15.5" x14ac:dyDescent="0.35">
      <c r="A261" s="49" t="s">
        <v>68</v>
      </c>
      <c r="B261" s="47">
        <f>Prev!C53</f>
        <v>0.32023329191505695</v>
      </c>
    </row>
    <row r="262" spans="1:2" ht="15.5" x14ac:dyDescent="0.35">
      <c r="A262" s="49" t="s">
        <v>69</v>
      </c>
      <c r="B262" s="47">
        <f>Prev!C54</f>
        <v>0.32023329191505689</v>
      </c>
    </row>
    <row r="263" spans="1:2" ht="15.5" x14ac:dyDescent="0.35">
      <c r="A263" s="49" t="s">
        <v>70</v>
      </c>
      <c r="B263" s="47">
        <f>Prev!C55</f>
        <v>0.32023329191505695</v>
      </c>
    </row>
    <row r="264" spans="1:2" ht="15.5" x14ac:dyDescent="0.35">
      <c r="A264" s="49" t="s">
        <v>71</v>
      </c>
      <c r="B264" s="47">
        <f>Prev!C56</f>
        <v>0.29993466478359487</v>
      </c>
    </row>
    <row r="265" spans="1:2" ht="15.5" x14ac:dyDescent="0.35">
      <c r="A265" s="49" t="s">
        <v>72</v>
      </c>
      <c r="B265" s="47">
        <f>Prev!C57</f>
        <v>0.29993466478359476</v>
      </c>
    </row>
    <row r="266" spans="1:2" ht="15.5" x14ac:dyDescent="0.35">
      <c r="A266" s="49" t="s">
        <v>73</v>
      </c>
      <c r="B266" s="47">
        <f>Prev!C58</f>
        <v>0.29993466478359465</v>
      </c>
    </row>
    <row r="267" spans="1:2" ht="15.5" x14ac:dyDescent="0.35">
      <c r="A267" s="49" t="s">
        <v>74</v>
      </c>
      <c r="B267" s="47">
        <f>Prev!C59</f>
        <v>0.29993466478359465</v>
      </c>
    </row>
    <row r="268" spans="1:2" ht="15.5" x14ac:dyDescent="0.35">
      <c r="A268" s="49" t="s">
        <v>75</v>
      </c>
      <c r="B268" s="47">
        <f>Prev!C60</f>
        <v>0.29993466478359476</v>
      </c>
    </row>
    <row r="269" spans="1:2" ht="15.5" x14ac:dyDescent="0.35">
      <c r="A269" s="49" t="s">
        <v>76</v>
      </c>
      <c r="B269" s="47">
        <f>Prev!C61</f>
        <v>0.31116191041422475</v>
      </c>
    </row>
    <row r="270" spans="1:2" ht="15.5" x14ac:dyDescent="0.35">
      <c r="A270" s="49" t="s">
        <v>77</v>
      </c>
      <c r="B270" s="47">
        <f>Prev!C62</f>
        <v>0.31116191041422464</v>
      </c>
    </row>
    <row r="271" spans="1:2" ht="15.5" x14ac:dyDescent="0.35">
      <c r="A271" s="49" t="s">
        <v>78</v>
      </c>
      <c r="B271" s="47">
        <f>Prev!C63</f>
        <v>0.31116191041422464</v>
      </c>
    </row>
    <row r="272" spans="1:2" ht="15.5" x14ac:dyDescent="0.35">
      <c r="A272" s="49" t="s">
        <v>79</v>
      </c>
      <c r="B272" s="47">
        <f>Prev!C64</f>
        <v>0.3111619104142247</v>
      </c>
    </row>
    <row r="273" spans="1:2" ht="15.5" x14ac:dyDescent="0.35">
      <c r="A273" s="49" t="s">
        <v>80</v>
      </c>
      <c r="B273" s="47">
        <f>Prev!C65</f>
        <v>0.31116191041422459</v>
      </c>
    </row>
    <row r="274" spans="1:2" ht="15.5" x14ac:dyDescent="0.35">
      <c r="A274" s="49" t="s">
        <v>81</v>
      </c>
      <c r="B274" s="47">
        <f>Prev!C66</f>
        <v>0.18793152504986116</v>
      </c>
    </row>
    <row r="275" spans="1:2" ht="15.5" x14ac:dyDescent="0.35">
      <c r="A275" s="49" t="s">
        <v>82</v>
      </c>
      <c r="B275" s="47">
        <f>Prev!C67</f>
        <v>0.18793152504986102</v>
      </c>
    </row>
    <row r="276" spans="1:2" ht="15.5" x14ac:dyDescent="0.35">
      <c r="A276" s="49" t="s">
        <v>83</v>
      </c>
      <c r="B276" s="47">
        <f>Prev!C68</f>
        <v>0.18793152504986105</v>
      </c>
    </row>
    <row r="277" spans="1:2" ht="15.5" x14ac:dyDescent="0.35">
      <c r="A277" s="49" t="s">
        <v>84</v>
      </c>
      <c r="B277" s="47">
        <f>Prev!C69</f>
        <v>0.18793152504986108</v>
      </c>
    </row>
    <row r="278" spans="1:2" ht="15.5" x14ac:dyDescent="0.35">
      <c r="A278" s="49" t="s">
        <v>85</v>
      </c>
      <c r="B278" s="47">
        <f>Prev!C70</f>
        <v>0.18793152504986113</v>
      </c>
    </row>
    <row r="279" spans="1:2" ht="15.5" x14ac:dyDescent="0.35">
      <c r="A279" s="49" t="s">
        <v>86</v>
      </c>
      <c r="B279" s="47">
        <f>Prev!C71</f>
        <v>0.18793152504986113</v>
      </c>
    </row>
    <row r="280" spans="1:2" ht="15.5" x14ac:dyDescent="0.35">
      <c r="A280" s="49" t="s">
        <v>87</v>
      </c>
      <c r="B280" s="47">
        <f>Prev!C72</f>
        <v>0.1879315250498611</v>
      </c>
    </row>
    <row r="281" spans="1:2" ht="15.5" x14ac:dyDescent="0.35">
      <c r="A281" s="49" t="s">
        <v>88</v>
      </c>
      <c r="B281" s="47">
        <f>Prev!C73</f>
        <v>0.18793152504986108</v>
      </c>
    </row>
    <row r="282" spans="1:2" ht="15.5" x14ac:dyDescent="0.35">
      <c r="A282" s="49" t="s">
        <v>89</v>
      </c>
      <c r="B282" s="47">
        <f>Prev!C74</f>
        <v>0.18793152504986105</v>
      </c>
    </row>
    <row r="283" spans="1:2" ht="15.5" x14ac:dyDescent="0.35">
      <c r="A283" s="49" t="s">
        <v>90</v>
      </c>
      <c r="B283" s="47">
        <f>Prev!C75</f>
        <v>0.18793152504986116</v>
      </c>
    </row>
    <row r="284" spans="1:2" ht="15.5" x14ac:dyDescent="0.35">
      <c r="A284" s="49" t="s">
        <v>91</v>
      </c>
      <c r="B284" s="47">
        <f>Prev!C76</f>
        <v>0.18793152504986102</v>
      </c>
    </row>
    <row r="285" spans="1:2" ht="15.5" x14ac:dyDescent="0.35">
      <c r="A285" s="49" t="s">
        <v>92</v>
      </c>
      <c r="B285" s="47">
        <f>Prev!C77</f>
        <v>0.18793152504986105</v>
      </c>
    </row>
    <row r="286" spans="1:2" ht="15.5" x14ac:dyDescent="0.35">
      <c r="A286" s="49" t="s">
        <v>93</v>
      </c>
      <c r="B286" s="47">
        <f>Prev!C78</f>
        <v>0.18793152504986108</v>
      </c>
    </row>
    <row r="287" spans="1:2" ht="15.5" x14ac:dyDescent="0.35">
      <c r="A287" s="49" t="s">
        <v>94</v>
      </c>
      <c r="B287" s="47">
        <f>Prev!C79</f>
        <v>0.18793152504986105</v>
      </c>
    </row>
    <row r="288" spans="1:2" ht="15.5" x14ac:dyDescent="0.35">
      <c r="A288" s="49" t="s">
        <v>95</v>
      </c>
      <c r="B288" s="47">
        <f>Prev!C80</f>
        <v>0.18793152504986108</v>
      </c>
    </row>
    <row r="289" spans="1:2" ht="15.5" x14ac:dyDescent="0.35">
      <c r="A289" s="49" t="s">
        <v>96</v>
      </c>
      <c r="B289" s="47">
        <f>Prev!C81</f>
        <v>0.18793152504986102</v>
      </c>
    </row>
    <row r="290" spans="1:2" ht="15.5" x14ac:dyDescent="0.35">
      <c r="A290" s="49" t="s">
        <v>97</v>
      </c>
      <c r="B290" s="47">
        <f>Prev!C82</f>
        <v>0.18793152504986108</v>
      </c>
    </row>
    <row r="291" spans="1:2" ht="15.5" x14ac:dyDescent="0.35">
      <c r="A291" s="49" t="s">
        <v>98</v>
      </c>
      <c r="B291" s="47">
        <f>Prev!C83</f>
        <v>0.18793152504986108</v>
      </c>
    </row>
    <row r="292" spans="1:2" ht="15.5" x14ac:dyDescent="0.35">
      <c r="A292" s="49" t="s">
        <v>99</v>
      </c>
      <c r="B292" s="47">
        <f>Prev!C84</f>
        <v>0.18793152504986102</v>
      </c>
    </row>
    <row r="293" spans="1:2" ht="15.5" x14ac:dyDescent="0.35">
      <c r="A293" s="49" t="s">
        <v>100</v>
      </c>
      <c r="B293" s="47">
        <f>Prev!C85</f>
        <v>0.18793152504986108</v>
      </c>
    </row>
    <row r="294" spans="1:2" ht="15.5" x14ac:dyDescent="0.35">
      <c r="A294" s="49" t="s">
        <v>101</v>
      </c>
      <c r="B294" s="47">
        <f>Prev!C86</f>
        <v>0.18793152504986108</v>
      </c>
    </row>
    <row r="295" spans="1:2" ht="15.5" x14ac:dyDescent="0.35">
      <c r="A295" s="49" t="s">
        <v>102</v>
      </c>
      <c r="B295" s="47">
        <f>Prev!C87</f>
        <v>0.18793152504986113</v>
      </c>
    </row>
    <row r="296" spans="1:2" ht="15.5" x14ac:dyDescent="0.35">
      <c r="A296" s="49" t="s">
        <v>103</v>
      </c>
      <c r="B296" s="47">
        <f>Prev!C88</f>
        <v>0.18793152504986113</v>
      </c>
    </row>
    <row r="297" spans="1:2" ht="15.5" x14ac:dyDescent="0.35">
      <c r="A297" s="49" t="s">
        <v>104</v>
      </c>
      <c r="B297" s="47">
        <f>Prev!C89</f>
        <v>0.18793152504986113</v>
      </c>
    </row>
    <row r="298" spans="1:2" ht="15.5" x14ac:dyDescent="0.35">
      <c r="A298" s="49" t="s">
        <v>105</v>
      </c>
      <c r="B298" s="47">
        <f>Prev!C90</f>
        <v>0.18793152504986113</v>
      </c>
    </row>
    <row r="299" spans="1:2" ht="15.5" x14ac:dyDescent="0.35">
      <c r="A299" s="49" t="s">
        <v>106</v>
      </c>
      <c r="B299" s="47">
        <f>Prev!C91</f>
        <v>0.18793152504986113</v>
      </c>
    </row>
    <row r="300" spans="1:2" ht="15.5" x14ac:dyDescent="0.35">
      <c r="A300" s="49" t="s">
        <v>107</v>
      </c>
      <c r="B300" s="47">
        <f>Prev!C92</f>
        <v>0.18793152504986113</v>
      </c>
    </row>
    <row r="301" spans="1:2" ht="15.5" x14ac:dyDescent="0.35">
      <c r="A301" s="49" t="s">
        <v>108</v>
      </c>
      <c r="B301" s="47">
        <f>Prev!C93</f>
        <v>0.18793152504986113</v>
      </c>
    </row>
    <row r="302" spans="1:2" ht="15.5" x14ac:dyDescent="0.35">
      <c r="A302" s="49" t="s">
        <v>109</v>
      </c>
      <c r="B302" s="47">
        <f>Prev!C94</f>
        <v>0.18793152504986113</v>
      </c>
    </row>
    <row r="303" spans="1:2" ht="15.5" x14ac:dyDescent="0.35">
      <c r="A303" s="49" t="s">
        <v>110</v>
      </c>
      <c r="B303" s="47">
        <f>Prev!C95</f>
        <v>0.18793152504986113</v>
      </c>
    </row>
    <row r="304" spans="1:2" ht="15.5" x14ac:dyDescent="0.35">
      <c r="A304" s="49" t="s">
        <v>111</v>
      </c>
      <c r="B304" s="47">
        <f>Prev!C96</f>
        <v>0.18793152504986113</v>
      </c>
    </row>
    <row r="305" spans="1:2" ht="15.5" x14ac:dyDescent="0.35">
      <c r="A305" s="49" t="s">
        <v>112</v>
      </c>
      <c r="B305" s="47">
        <f>Prev!C97</f>
        <v>0.18793152504986113</v>
      </c>
    </row>
    <row r="306" spans="1:2" ht="15.5" x14ac:dyDescent="0.35">
      <c r="A306" s="49" t="s">
        <v>113</v>
      </c>
      <c r="B306" s="47">
        <f>Prev!C98</f>
        <v>0.18793152504986113</v>
      </c>
    </row>
    <row r="307" spans="1:2" ht="15.5" x14ac:dyDescent="0.35">
      <c r="A307" s="49" t="s">
        <v>114</v>
      </c>
      <c r="B307" s="47">
        <f>Prev!C99</f>
        <v>0.18793152504986113</v>
      </c>
    </row>
    <row r="308" spans="1:2" ht="15.5" x14ac:dyDescent="0.35">
      <c r="A308" s="49" t="s">
        <v>115</v>
      </c>
      <c r="B308" s="47">
        <f>Prev!C100</f>
        <v>0.18793152504986113</v>
      </c>
    </row>
    <row r="309" spans="1:2" ht="15.5" x14ac:dyDescent="0.35">
      <c r="A309" s="49" t="s">
        <v>116</v>
      </c>
      <c r="B309" s="47">
        <f>Prev!C101</f>
        <v>0.18793152504986113</v>
      </c>
    </row>
    <row r="310" spans="1:2" ht="15.5" x14ac:dyDescent="0.35">
      <c r="A310" s="49" t="s">
        <v>117</v>
      </c>
      <c r="B310" s="47">
        <f>Prev!C102</f>
        <v>0.18793152504986113</v>
      </c>
    </row>
    <row r="311" spans="1:2" ht="15.5" x14ac:dyDescent="0.35">
      <c r="A311" s="49" t="s">
        <v>118</v>
      </c>
      <c r="B311" s="47">
        <f>Prev!C103</f>
        <v>0.18793152504986113</v>
      </c>
    </row>
    <row r="312" spans="1:2" ht="15.5" x14ac:dyDescent="0.35">
      <c r="A312" s="49" t="s">
        <v>119</v>
      </c>
      <c r="B312" s="47">
        <f>Prev!C104</f>
        <v>0.24645411482211577</v>
      </c>
    </row>
    <row r="313" spans="1:2" ht="15.5" x14ac:dyDescent="0.35">
      <c r="A313" s="49" t="s">
        <v>120</v>
      </c>
      <c r="B313" s="47">
        <f>Prev!C105</f>
        <v>0.24645411482211579</v>
      </c>
    </row>
    <row r="314" spans="1:2" ht="15.5" x14ac:dyDescent="0.35">
      <c r="A314" s="49" t="s">
        <v>121</v>
      </c>
      <c r="B314" s="47">
        <f>Prev!C106</f>
        <v>0.24645411482211577</v>
      </c>
    </row>
    <row r="315" spans="1:2" ht="15.5" x14ac:dyDescent="0.35">
      <c r="A315" s="49" t="s">
        <v>122</v>
      </c>
      <c r="B315" s="47">
        <f>Prev!C107</f>
        <v>0.24219707882541008</v>
      </c>
    </row>
    <row r="316" spans="1:2" ht="15.5" x14ac:dyDescent="0.35">
      <c r="A316" s="49" t="s">
        <v>123</v>
      </c>
      <c r="B316" s="47">
        <f>Prev!C108</f>
        <v>0.24219707882541006</v>
      </c>
    </row>
    <row r="317" spans="1:2" ht="15.5" x14ac:dyDescent="0.35">
      <c r="A317" s="49" t="s">
        <v>124</v>
      </c>
      <c r="B317" s="47">
        <f>Prev!C109</f>
        <v>0.24219707882541028</v>
      </c>
    </row>
    <row r="318" spans="1:2" ht="15.5" x14ac:dyDescent="0.35">
      <c r="A318" s="49" t="s">
        <v>125</v>
      </c>
      <c r="B318" s="47">
        <f>Prev!C110</f>
        <v>0.24219707882541014</v>
      </c>
    </row>
    <row r="319" spans="1:2" ht="15.5" x14ac:dyDescent="0.35">
      <c r="A319" s="49" t="s">
        <v>126</v>
      </c>
      <c r="B319" s="47">
        <f>Prev!C111</f>
        <v>0.28399945382095343</v>
      </c>
    </row>
    <row r="320" spans="1:2" ht="15.5" x14ac:dyDescent="0.35">
      <c r="A320" s="49" t="s">
        <v>127</v>
      </c>
      <c r="B320" s="47">
        <f>Prev!C112</f>
        <v>0.28578432264701009</v>
      </c>
    </row>
    <row r="321" spans="1:2" ht="15.5" x14ac:dyDescent="0.35">
      <c r="A321" s="49" t="s">
        <v>128</v>
      </c>
      <c r="B321" s="47">
        <f>Prev!C113</f>
        <v>0.28578432264701015</v>
      </c>
    </row>
    <row r="322" spans="1:2" ht="15.5" x14ac:dyDescent="0.35">
      <c r="A322" s="49" t="s">
        <v>129</v>
      </c>
      <c r="B322" s="47">
        <f>Prev!C114</f>
        <v>0.28578432264701015</v>
      </c>
    </row>
    <row r="323" spans="1:2" ht="15.5" x14ac:dyDescent="0.35">
      <c r="A323" s="49" t="s">
        <v>130</v>
      </c>
      <c r="B323" s="47">
        <f>Prev!C115</f>
        <v>0.28578432264701009</v>
      </c>
    </row>
    <row r="324" spans="1:2" ht="15.5" x14ac:dyDescent="0.35">
      <c r="A324" s="49" t="s">
        <v>131</v>
      </c>
      <c r="B324" s="47">
        <f>Prev!C116</f>
        <v>0.30673270982959844</v>
      </c>
    </row>
    <row r="325" spans="1:2" ht="15.5" x14ac:dyDescent="0.35">
      <c r="A325" s="49" t="s">
        <v>132</v>
      </c>
      <c r="B325" s="47">
        <f>Prev!C117</f>
        <v>0.3081875961994896</v>
      </c>
    </row>
    <row r="326" spans="1:2" ht="15.5" x14ac:dyDescent="0.35">
      <c r="A326" s="49" t="s">
        <v>133</v>
      </c>
      <c r="B326" s="47">
        <f>Prev!C118</f>
        <v>0.30818759619948932</v>
      </c>
    </row>
    <row r="327" spans="1:2" ht="15.5" x14ac:dyDescent="0.35">
      <c r="A327" s="49" t="s">
        <v>134</v>
      </c>
      <c r="B327" s="47">
        <f>Prev!C119</f>
        <v>0.30818759619948954</v>
      </c>
    </row>
    <row r="328" spans="1:2" ht="15.5" x14ac:dyDescent="0.35">
      <c r="A328" s="49" t="s">
        <v>135</v>
      </c>
      <c r="B328" s="47">
        <f>Prev!C120</f>
        <v>0.30818759619948943</v>
      </c>
    </row>
    <row r="329" spans="1:2" ht="15.5" x14ac:dyDescent="0.35">
      <c r="A329" s="49" t="s">
        <v>136</v>
      </c>
      <c r="B329" s="47">
        <f>Prev!C121</f>
        <v>0.3210550569161093</v>
      </c>
    </row>
    <row r="330" spans="1:2" ht="15.5" x14ac:dyDescent="0.35">
      <c r="A330" s="49" t="s">
        <v>137</v>
      </c>
      <c r="B330" s="47">
        <f>Prev!C122</f>
        <v>0.32081624528765407</v>
      </c>
    </row>
    <row r="331" spans="1:2" ht="15.5" x14ac:dyDescent="0.35">
      <c r="A331" s="49" t="s">
        <v>138</v>
      </c>
      <c r="B331" s="47">
        <f>Prev!C123</f>
        <v>0.32081624528765434</v>
      </c>
    </row>
    <row r="332" spans="1:2" ht="15.5" x14ac:dyDescent="0.35">
      <c r="A332" s="49" t="s">
        <v>139</v>
      </c>
      <c r="B332" s="47">
        <f>Prev!C124</f>
        <v>0.32081624528765401</v>
      </c>
    </row>
    <row r="333" spans="1:2" ht="15.5" x14ac:dyDescent="0.35">
      <c r="A333" s="49" t="s">
        <v>140</v>
      </c>
      <c r="B333" s="47">
        <f>Prev!C125</f>
        <v>0.32081624528765412</v>
      </c>
    </row>
    <row r="334" spans="1:2" ht="15.5" x14ac:dyDescent="0.35">
      <c r="A334" s="49" t="s">
        <v>141</v>
      </c>
      <c r="B334" s="47">
        <f>Prev!C126</f>
        <v>0.32234513632316225</v>
      </c>
    </row>
    <row r="335" spans="1:2" ht="15.5" x14ac:dyDescent="0.35">
      <c r="A335" s="49" t="s">
        <v>142</v>
      </c>
      <c r="B335" s="47">
        <f>Prev!C127</f>
        <v>0.32184909706630543</v>
      </c>
    </row>
    <row r="336" spans="1:2" ht="15.5" x14ac:dyDescent="0.35">
      <c r="A336" s="49" t="s">
        <v>143</v>
      </c>
      <c r="B336" s="47">
        <f>Prev!C128</f>
        <v>0.32184909706630549</v>
      </c>
    </row>
    <row r="337" spans="1:2" ht="15.5" x14ac:dyDescent="0.35">
      <c r="A337" s="49" t="s">
        <v>144</v>
      </c>
      <c r="B337" s="47">
        <f>Prev!C129</f>
        <v>0.32184909706630543</v>
      </c>
    </row>
    <row r="338" spans="1:2" ht="15.5" x14ac:dyDescent="0.35">
      <c r="A338" s="49" t="s">
        <v>145</v>
      </c>
      <c r="B338" s="47">
        <f>Prev!C130</f>
        <v>0.32184909706630543</v>
      </c>
    </row>
    <row r="339" spans="1:2" ht="15.5" x14ac:dyDescent="0.35">
      <c r="A339" s="49" t="s">
        <v>146</v>
      </c>
      <c r="B339" s="47">
        <f>Prev!C131</f>
        <v>0.33848692144444592</v>
      </c>
    </row>
    <row r="340" spans="1:2" ht="15.5" x14ac:dyDescent="0.35">
      <c r="A340" s="49" t="s">
        <v>147</v>
      </c>
      <c r="B340" s="47">
        <f>Prev!C132</f>
        <v>0.34315279828139467</v>
      </c>
    </row>
    <row r="341" spans="1:2" ht="15.5" x14ac:dyDescent="0.35">
      <c r="A341" s="49" t="s">
        <v>148</v>
      </c>
      <c r="B341" s="47">
        <f>Prev!C133</f>
        <v>0.34315279828139472</v>
      </c>
    </row>
    <row r="342" spans="1:2" ht="15.5" x14ac:dyDescent="0.35">
      <c r="A342" s="49" t="s">
        <v>149</v>
      </c>
      <c r="B342" s="47">
        <f>Prev!C134</f>
        <v>0.34315279828139478</v>
      </c>
    </row>
    <row r="343" spans="1:2" ht="15.5" x14ac:dyDescent="0.35">
      <c r="A343" s="49" t="s">
        <v>150</v>
      </c>
      <c r="B343" s="47">
        <f>Prev!C135</f>
        <v>0.34315279828139478</v>
      </c>
    </row>
    <row r="344" spans="1:2" ht="15.5" x14ac:dyDescent="0.35">
      <c r="A344" s="49" t="s">
        <v>151</v>
      </c>
      <c r="B344" s="47">
        <f>Prev!C136</f>
        <v>0.32817813627653852</v>
      </c>
    </row>
    <row r="345" spans="1:2" ht="15.5" x14ac:dyDescent="0.35">
      <c r="A345" s="49" t="s">
        <v>152</v>
      </c>
      <c r="B345" s="47">
        <f>Prev!C137</f>
        <v>0.28609700024976426</v>
      </c>
    </row>
    <row r="346" spans="1:2" ht="15.5" x14ac:dyDescent="0.35">
      <c r="A346" s="49" t="s">
        <v>153</v>
      </c>
      <c r="B346" s="47">
        <f>Prev!C138</f>
        <v>0.28609700024976453</v>
      </c>
    </row>
    <row r="347" spans="1:2" ht="15.5" x14ac:dyDescent="0.35">
      <c r="A347" s="49" t="s">
        <v>154</v>
      </c>
      <c r="B347" s="47">
        <f>Prev!C139</f>
        <v>0.28609700024976442</v>
      </c>
    </row>
    <row r="348" spans="1:2" ht="15.5" x14ac:dyDescent="0.35">
      <c r="A348" s="49" t="s">
        <v>155</v>
      </c>
      <c r="B348" s="47">
        <f>Prev!C140</f>
        <v>0.28609700024976448</v>
      </c>
    </row>
    <row r="349" spans="1:2" ht="15.5" x14ac:dyDescent="0.35">
      <c r="A349" s="49" t="s">
        <v>156</v>
      </c>
      <c r="B349" s="47">
        <f>Prev!C141</f>
        <v>0.29673299578200885</v>
      </c>
    </row>
    <row r="350" spans="1:2" ht="15.5" x14ac:dyDescent="0.35">
      <c r="A350" s="49" t="s">
        <v>157</v>
      </c>
      <c r="B350" s="47">
        <f>Prev!C142</f>
        <v>0.24845506541806786</v>
      </c>
    </row>
    <row r="351" spans="1:2" ht="15.5" x14ac:dyDescent="0.35">
      <c r="A351" s="49" t="s">
        <v>158</v>
      </c>
      <c r="B351" s="47">
        <f>Prev!C143</f>
        <v>0.24845506541806797</v>
      </c>
    </row>
    <row r="352" spans="1:2" ht="15.5" x14ac:dyDescent="0.35">
      <c r="A352" s="49" t="s">
        <v>159</v>
      </c>
      <c r="B352" s="47">
        <f>Prev!C144</f>
        <v>0.24845506541806792</v>
      </c>
    </row>
    <row r="353" spans="1:2" ht="15.5" x14ac:dyDescent="0.35">
      <c r="A353" s="49" t="s">
        <v>160</v>
      </c>
      <c r="B353" s="47">
        <f>Prev!C145</f>
        <v>0.24845506541806786</v>
      </c>
    </row>
    <row r="354" spans="1:2" ht="15.5" x14ac:dyDescent="0.35">
      <c r="A354" s="49" t="s">
        <v>161</v>
      </c>
      <c r="B354" s="47">
        <f>Prev!C146</f>
        <v>0.27213826604970925</v>
      </c>
    </row>
    <row r="355" spans="1:2" ht="15.5" x14ac:dyDescent="0.35">
      <c r="A355" s="49" t="s">
        <v>162</v>
      </c>
      <c r="B355" s="47">
        <f>Prev!C147</f>
        <v>0.32856203294602332</v>
      </c>
    </row>
    <row r="356" spans="1:2" ht="15.5" x14ac:dyDescent="0.35">
      <c r="A356" s="49" t="s">
        <v>163</v>
      </c>
      <c r="B356" s="47">
        <f>Prev!C148</f>
        <v>0.3285620329460231</v>
      </c>
    </row>
    <row r="357" spans="1:2" ht="15.5" x14ac:dyDescent="0.35">
      <c r="A357" s="49" t="s">
        <v>164</v>
      </c>
      <c r="B357" s="47">
        <f>Prev!C149</f>
        <v>0.3285620329460231</v>
      </c>
    </row>
    <row r="358" spans="1:2" ht="15.5" x14ac:dyDescent="0.35">
      <c r="A358" s="49" t="s">
        <v>165</v>
      </c>
      <c r="B358" s="47">
        <f>Prev!C150</f>
        <v>0.3285620329460231</v>
      </c>
    </row>
    <row r="359" spans="1:2" ht="15.5" x14ac:dyDescent="0.35">
      <c r="A359" s="49" t="s">
        <v>166</v>
      </c>
      <c r="B359" s="47">
        <f>Prev!C151</f>
        <v>0.31788812452774534</v>
      </c>
    </row>
    <row r="360" spans="1:2" ht="15.5" x14ac:dyDescent="0.35">
      <c r="A360" s="49" t="s">
        <v>167</v>
      </c>
      <c r="B360" s="47">
        <f>Prev!C152</f>
        <v>0.25508093687449418</v>
      </c>
    </row>
    <row r="361" spans="1:2" ht="15.5" x14ac:dyDescent="0.35">
      <c r="A361" s="49" t="s">
        <v>168</v>
      </c>
      <c r="B361" s="47">
        <f>Prev!C153</f>
        <v>0.25508093687449412</v>
      </c>
    </row>
    <row r="362" spans="1:2" ht="15.5" x14ac:dyDescent="0.35">
      <c r="A362" s="49" t="s">
        <v>169</v>
      </c>
      <c r="B362" s="47">
        <f>Prev!C154</f>
        <v>0.25508093687449412</v>
      </c>
    </row>
    <row r="363" spans="1:2" ht="15.5" x14ac:dyDescent="0.35">
      <c r="A363" s="49" t="s">
        <v>170</v>
      </c>
      <c r="B363" s="47">
        <f>Prev!C155</f>
        <v>0.25508093687449418</v>
      </c>
    </row>
    <row r="364" spans="1:2" ht="15.5" x14ac:dyDescent="0.35">
      <c r="A364" s="49" t="s">
        <v>171</v>
      </c>
      <c r="B364" s="47">
        <f>Prev!C156</f>
        <v>0.23241100901103784</v>
      </c>
    </row>
    <row r="365" spans="1:2" ht="15.5" x14ac:dyDescent="0.35">
      <c r="A365" s="49" t="s">
        <v>172</v>
      </c>
      <c r="B365" s="47">
        <f>Prev!C157</f>
        <v>0.32448925142587348</v>
      </c>
    </row>
    <row r="366" spans="1:2" ht="15.5" x14ac:dyDescent="0.35">
      <c r="A366" s="49" t="s">
        <v>173</v>
      </c>
      <c r="B366" s="47">
        <f>Prev!C158</f>
        <v>0.32448925142587359</v>
      </c>
    </row>
    <row r="367" spans="1:2" ht="15.5" x14ac:dyDescent="0.35">
      <c r="A367" s="49" t="s">
        <v>174</v>
      </c>
      <c r="B367" s="47">
        <f>Prev!C159</f>
        <v>0.32448925142587365</v>
      </c>
    </row>
    <row r="368" spans="1:2" ht="15.5" x14ac:dyDescent="0.35">
      <c r="A368" s="49" t="s">
        <v>175</v>
      </c>
      <c r="B368" s="47">
        <f>Prev!C160</f>
        <v>0.32448925142587365</v>
      </c>
    </row>
    <row r="369" spans="1:2" ht="15.5" x14ac:dyDescent="0.35">
      <c r="A369" s="49" t="s">
        <v>176</v>
      </c>
      <c r="B369" s="47">
        <f>Prev!C161</f>
        <v>0.32930136424517148</v>
      </c>
    </row>
    <row r="370" spans="1:2" ht="15.5" x14ac:dyDescent="0.35">
      <c r="A370" s="49" t="s">
        <v>177</v>
      </c>
      <c r="B370" s="47">
        <f>Prev!C162</f>
        <v>0.32526468267760711</v>
      </c>
    </row>
    <row r="371" spans="1:2" ht="15.5" x14ac:dyDescent="0.35">
      <c r="A371" s="49" t="s">
        <v>178</v>
      </c>
      <c r="B371" s="47">
        <f>Prev!C163</f>
        <v>0.32526468267760716</v>
      </c>
    </row>
    <row r="372" spans="1:2" ht="15.5" x14ac:dyDescent="0.35">
      <c r="A372" s="49" t="s">
        <v>179</v>
      </c>
      <c r="B372" s="47">
        <f>Prev!C164</f>
        <v>0.32526468267760711</v>
      </c>
    </row>
    <row r="373" spans="1:2" ht="15.5" x14ac:dyDescent="0.35">
      <c r="A373" s="49" t="s">
        <v>180</v>
      </c>
      <c r="B373" s="47">
        <f>Prev!C165</f>
        <v>0.32526468267760711</v>
      </c>
    </row>
    <row r="374" spans="1:2" ht="15.5" x14ac:dyDescent="0.35">
      <c r="A374" s="49" t="s">
        <v>181</v>
      </c>
      <c r="B374" s="47">
        <f>Prev!C166</f>
        <v>0.2838556975237872</v>
      </c>
    </row>
    <row r="375" spans="1:2" ht="15.5" x14ac:dyDescent="0.35">
      <c r="A375" s="49" t="s">
        <v>182</v>
      </c>
      <c r="B375" s="47">
        <f>Prev!C167</f>
        <v>0.23669836698708283</v>
      </c>
    </row>
    <row r="376" spans="1:2" ht="15.5" x14ac:dyDescent="0.35">
      <c r="A376" s="49" t="s">
        <v>183</v>
      </c>
      <c r="B376" s="47">
        <f>Prev!C168</f>
        <v>0.23669836698708269</v>
      </c>
    </row>
    <row r="377" spans="1:2" ht="15.5" x14ac:dyDescent="0.35">
      <c r="A377" s="49" t="s">
        <v>184</v>
      </c>
      <c r="B377" s="47">
        <f>Prev!C169</f>
        <v>0.23669836698708271</v>
      </c>
    </row>
    <row r="378" spans="1:2" ht="15.5" x14ac:dyDescent="0.35">
      <c r="A378" s="49" t="s">
        <v>185</v>
      </c>
      <c r="B378" s="47">
        <f>Prev!C170</f>
        <v>0.23669836698708269</v>
      </c>
    </row>
    <row r="379" spans="1:2" ht="15.5" x14ac:dyDescent="0.35">
      <c r="A379" s="49" t="s">
        <v>186</v>
      </c>
      <c r="B379" s="47">
        <f>Prev!C171</f>
        <v>0.23669836698708271</v>
      </c>
    </row>
    <row r="380" spans="1:2" ht="15.5" x14ac:dyDescent="0.35">
      <c r="A380" s="49" t="s">
        <v>187</v>
      </c>
      <c r="B380" s="47">
        <f>Prev!C172</f>
        <v>0.23669836698708269</v>
      </c>
    </row>
    <row r="381" spans="1:2" ht="15.5" x14ac:dyDescent="0.35">
      <c r="A381" s="49" t="s">
        <v>188</v>
      </c>
      <c r="B381" s="47">
        <f>Prev!C173</f>
        <v>0.23669836698708283</v>
      </c>
    </row>
    <row r="382" spans="1:2" ht="15.5" x14ac:dyDescent="0.35">
      <c r="A382" s="49" t="s">
        <v>189</v>
      </c>
      <c r="B382" s="47">
        <f>Prev!C174</f>
        <v>0.23669836698708271</v>
      </c>
    </row>
    <row r="383" spans="1:2" ht="15.5" x14ac:dyDescent="0.35">
      <c r="A383" s="49" t="s">
        <v>190</v>
      </c>
      <c r="B383" s="47">
        <f>Prev!C175</f>
        <v>0.23669836698708288</v>
      </c>
    </row>
    <row r="384" spans="1:2" ht="15.5" x14ac:dyDescent="0.35">
      <c r="A384" s="49" t="s">
        <v>191</v>
      </c>
      <c r="B384" s="47">
        <f>Prev!C176</f>
        <v>0.23669836698708283</v>
      </c>
    </row>
    <row r="385" spans="1:2" ht="15.5" x14ac:dyDescent="0.35">
      <c r="A385" s="49" t="s">
        <v>192</v>
      </c>
      <c r="B385" s="47">
        <f>Prev!C177</f>
        <v>0.2366983669870828</v>
      </c>
    </row>
    <row r="386" spans="1:2" ht="15.5" x14ac:dyDescent="0.35">
      <c r="A386" s="49" t="s">
        <v>193</v>
      </c>
      <c r="B386" s="47">
        <f>Prev!C178</f>
        <v>0.2366983669870826</v>
      </c>
    </row>
    <row r="387" spans="1:2" ht="15.5" x14ac:dyDescent="0.35">
      <c r="A387" s="49" t="s">
        <v>194</v>
      </c>
      <c r="B387" s="47">
        <f>Prev!C179</f>
        <v>0.23669836698708277</v>
      </c>
    </row>
    <row r="388" spans="1:2" ht="15.5" x14ac:dyDescent="0.35">
      <c r="A388" s="49" t="s">
        <v>195</v>
      </c>
      <c r="B388" s="47">
        <f>Prev!C180</f>
        <v>0.23669836698708277</v>
      </c>
    </row>
    <row r="389" spans="1:2" ht="15.5" x14ac:dyDescent="0.35">
      <c r="A389" s="49" t="s">
        <v>196</v>
      </c>
      <c r="B389" s="47">
        <f>Prev!C181</f>
        <v>0.23669836698708285</v>
      </c>
    </row>
    <row r="390" spans="1:2" ht="15.5" x14ac:dyDescent="0.35">
      <c r="A390" s="49" t="s">
        <v>197</v>
      </c>
      <c r="B390" s="47">
        <f>Prev!C182</f>
        <v>0.23669836698708277</v>
      </c>
    </row>
    <row r="391" spans="1:2" ht="15.5" x14ac:dyDescent="0.35">
      <c r="A391" s="49" t="s">
        <v>198</v>
      </c>
      <c r="B391" s="47">
        <f>Prev!C183</f>
        <v>0.23669836698708277</v>
      </c>
    </row>
    <row r="392" spans="1:2" ht="15.5" x14ac:dyDescent="0.35">
      <c r="A392" s="49" t="s">
        <v>199</v>
      </c>
      <c r="B392" s="47">
        <f>Prev!C184</f>
        <v>0.23669836698708277</v>
      </c>
    </row>
    <row r="393" spans="1:2" ht="15.5" x14ac:dyDescent="0.35">
      <c r="A393" s="49" t="s">
        <v>200</v>
      </c>
      <c r="B393" s="47">
        <f>Prev!C185</f>
        <v>0.23669836698708277</v>
      </c>
    </row>
    <row r="394" spans="1:2" ht="15.5" x14ac:dyDescent="0.35">
      <c r="A394" s="49" t="s">
        <v>201</v>
      </c>
      <c r="B394" s="47">
        <f>Prev!C186</f>
        <v>0.2366983669870826</v>
      </c>
    </row>
    <row r="395" spans="1:2" ht="15.5" x14ac:dyDescent="0.35">
      <c r="A395" s="49" t="s">
        <v>202</v>
      </c>
      <c r="B395" s="47">
        <f>Prev!C187</f>
        <v>0.23669836698708277</v>
      </c>
    </row>
    <row r="396" spans="1:2" ht="15.5" x14ac:dyDescent="0.35">
      <c r="A396" s="49" t="s">
        <v>203</v>
      </c>
      <c r="B396" s="47">
        <f>Prev!C188</f>
        <v>0.23669836698708271</v>
      </c>
    </row>
    <row r="397" spans="1:2" ht="15.5" x14ac:dyDescent="0.35">
      <c r="A397" s="49" t="s">
        <v>204</v>
      </c>
      <c r="B397" s="47">
        <f>Prev!C189</f>
        <v>0.23669836698708271</v>
      </c>
    </row>
    <row r="398" spans="1:2" ht="15.5" x14ac:dyDescent="0.35">
      <c r="A398" s="49" t="s">
        <v>205</v>
      </c>
      <c r="B398" s="47">
        <f>Prev!C190</f>
        <v>0.23669836698708271</v>
      </c>
    </row>
    <row r="399" spans="1:2" ht="15.5" x14ac:dyDescent="0.35">
      <c r="A399" s="49" t="s">
        <v>206</v>
      </c>
      <c r="B399" s="47">
        <f>Prev!C191</f>
        <v>0.23669836698708271</v>
      </c>
    </row>
    <row r="400" spans="1:2" ht="15.5" x14ac:dyDescent="0.35">
      <c r="A400" s="49" t="s">
        <v>207</v>
      </c>
      <c r="B400" s="47">
        <f>Prev!C192</f>
        <v>0.23669836698708271</v>
      </c>
    </row>
    <row r="401" spans="1:2" ht="15.5" x14ac:dyDescent="0.35">
      <c r="A401" s="49" t="s">
        <v>208</v>
      </c>
      <c r="B401" s="47">
        <f>Prev!C193</f>
        <v>0.23669836698708271</v>
      </c>
    </row>
    <row r="402" spans="1:2" ht="15.5" x14ac:dyDescent="0.35">
      <c r="A402" s="49" t="s">
        <v>209</v>
      </c>
      <c r="B402" s="47">
        <f>Prev!C194</f>
        <v>0.23669836698708271</v>
      </c>
    </row>
    <row r="403" spans="1:2" ht="15.5" x14ac:dyDescent="0.35">
      <c r="A403" s="49" t="s">
        <v>210</v>
      </c>
      <c r="B403" s="47">
        <f>Prev!C195</f>
        <v>0.23669836698708271</v>
      </c>
    </row>
    <row r="404" spans="1:2" ht="15.5" x14ac:dyDescent="0.35">
      <c r="A404" s="49" t="s">
        <v>211</v>
      </c>
      <c r="B404" s="47">
        <f>Prev!C196</f>
        <v>0.23669836698708271</v>
      </c>
    </row>
    <row r="405" spans="1:2" ht="15.5" x14ac:dyDescent="0.35">
      <c r="A405" s="49" t="s">
        <v>212</v>
      </c>
      <c r="B405" s="47">
        <f>Prev!C197</f>
        <v>0.23669836698708271</v>
      </c>
    </row>
    <row r="406" spans="1:2" ht="15.5" x14ac:dyDescent="0.35">
      <c r="A406" s="49" t="s">
        <v>213</v>
      </c>
      <c r="B406" s="47">
        <f>Prev!C198</f>
        <v>0.23669836698708271</v>
      </c>
    </row>
    <row r="407" spans="1:2" ht="15.5" x14ac:dyDescent="0.35">
      <c r="A407" s="49" t="s">
        <v>214</v>
      </c>
      <c r="B407" s="47">
        <f>Prev!C199</f>
        <v>0.23669836698708271</v>
      </c>
    </row>
    <row r="408" spans="1:2" ht="15.5" x14ac:dyDescent="0.35">
      <c r="A408" s="49" t="s">
        <v>215</v>
      </c>
      <c r="B408" s="47">
        <f>Prev!C200</f>
        <v>0.23669836698708271</v>
      </c>
    </row>
    <row r="409" spans="1:2" ht="15.5" x14ac:dyDescent="0.35">
      <c r="A409" s="49" t="s">
        <v>216</v>
      </c>
      <c r="B409" s="47">
        <f>Prev!C201</f>
        <v>0.23669836698708271</v>
      </c>
    </row>
    <row r="410" spans="1:2" ht="15.5" x14ac:dyDescent="0.35">
      <c r="A410" s="49" t="s">
        <v>217</v>
      </c>
      <c r="B410" s="47">
        <f>Prev!C202</f>
        <v>0.23669836698708271</v>
      </c>
    </row>
    <row r="411" spans="1:2" ht="15.5" x14ac:dyDescent="0.35">
      <c r="A411" s="49" t="s">
        <v>218</v>
      </c>
      <c r="B411" s="47">
        <f>Prev!C203</f>
        <v>0.23669836698708271</v>
      </c>
    </row>
    <row r="412" spans="1:2" ht="15.5" x14ac:dyDescent="0.35">
      <c r="A412" s="49" t="s">
        <v>219</v>
      </c>
      <c r="B412" s="47" t="e">
        <f>Prev!C204</f>
        <v>#NUM!</v>
      </c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30C174-76FC-4E39-95B7-D82D51498B26}">
  <dimension ref="A1:AJ412"/>
  <sheetViews>
    <sheetView topLeftCell="T1" workbookViewId="0">
      <selection activeCell="AA1" sqref="AA1:AJ1048576"/>
    </sheetView>
  </sheetViews>
  <sheetFormatPr defaultRowHeight="14.5" x14ac:dyDescent="0.35"/>
  <cols>
    <col min="1" max="1" width="8.7265625" style="48"/>
    <col min="2" max="2" width="8.7265625" style="19"/>
  </cols>
  <sheetData>
    <row r="1" spans="1:36" x14ac:dyDescent="0.35">
      <c r="B1" t="s">
        <v>326</v>
      </c>
      <c r="C1" t="s">
        <v>358</v>
      </c>
      <c r="D1" t="s">
        <v>356</v>
      </c>
      <c r="P1" t="s">
        <v>357</v>
      </c>
      <c r="AA1" t="s">
        <v>299</v>
      </c>
    </row>
    <row r="2" spans="1:36" ht="15.5" x14ac:dyDescent="0.35">
      <c r="A2" s="49"/>
      <c r="B2" s="25"/>
    </row>
    <row r="3" spans="1:36" ht="15.5" x14ac:dyDescent="0.35">
      <c r="B3" s="25" t="s">
        <v>335</v>
      </c>
      <c r="D3">
        <v>2021</v>
      </c>
      <c r="E3">
        <v>2022</v>
      </c>
      <c r="F3">
        <v>2023</v>
      </c>
      <c r="G3">
        <v>2024</v>
      </c>
      <c r="H3">
        <v>2025</v>
      </c>
      <c r="I3">
        <v>2026</v>
      </c>
      <c r="J3">
        <v>2027</v>
      </c>
      <c r="K3">
        <v>2028</v>
      </c>
      <c r="L3">
        <v>2029</v>
      </c>
      <c r="M3">
        <v>2030</v>
      </c>
      <c r="P3">
        <v>2021</v>
      </c>
      <c r="Q3">
        <v>2022</v>
      </c>
      <c r="R3">
        <v>2023</v>
      </c>
      <c r="S3">
        <v>2024</v>
      </c>
      <c r="T3">
        <v>2025</v>
      </c>
      <c r="U3">
        <v>2026</v>
      </c>
      <c r="V3">
        <v>2027</v>
      </c>
      <c r="W3">
        <v>2028</v>
      </c>
      <c r="X3">
        <v>2029</v>
      </c>
      <c r="Y3">
        <v>2030</v>
      </c>
      <c r="AA3">
        <v>2021</v>
      </c>
      <c r="AB3">
        <v>2022</v>
      </c>
      <c r="AC3">
        <v>2023</v>
      </c>
      <c r="AD3">
        <v>2024</v>
      </c>
      <c r="AE3">
        <v>2025</v>
      </c>
      <c r="AF3">
        <v>2026</v>
      </c>
      <c r="AG3">
        <v>2027</v>
      </c>
      <c r="AH3">
        <v>2028</v>
      </c>
      <c r="AI3">
        <v>2029</v>
      </c>
      <c r="AJ3">
        <v>2030</v>
      </c>
    </row>
    <row r="4" spans="1:36" ht="15.5" x14ac:dyDescent="0.35">
      <c r="B4" s="25"/>
    </row>
    <row r="5" spans="1:36" ht="15.5" x14ac:dyDescent="0.35">
      <c r="A5" s="49" t="s">
        <v>18</v>
      </c>
      <c r="B5" s="25">
        <f>PIF!AR5</f>
        <v>1</v>
      </c>
      <c r="C5">
        <f>PIF!AV5</f>
        <v>0</v>
      </c>
      <c r="D5" s="47">
        <f>Prev!B3</f>
        <v>0.41310668000117229</v>
      </c>
      <c r="E5" s="47">
        <f>Prev!E3</f>
        <v>0.4131066800011724</v>
      </c>
      <c r="F5" s="47">
        <f>Prev!H3</f>
        <v>0.4191012687390287</v>
      </c>
      <c r="G5" s="47">
        <f>Prev!K3</f>
        <v>0.41914572864664451</v>
      </c>
      <c r="H5" s="47">
        <f>Prev!N3</f>
        <v>0.4192026213590625</v>
      </c>
      <c r="I5" s="47">
        <f>Prev!Q3</f>
        <v>0.41927142690341512</v>
      </c>
      <c r="J5" s="47">
        <f>Prev!T3</f>
        <v>0.41935161309231422</v>
      </c>
      <c r="K5" s="47">
        <f>Prev!W3</f>
        <v>0.41944263844702889</v>
      </c>
      <c r="L5" s="47">
        <f>Prev!Z3</f>
        <v>0.41954395494838459</v>
      </c>
      <c r="M5" s="47">
        <f>Prev!AC3</f>
        <v>0.41965501061411203</v>
      </c>
      <c r="P5">
        <f>D5*($B5-1)/(D5*($B5-1)+1)</f>
        <v>0</v>
      </c>
      <c r="Q5">
        <f t="shared" ref="Q5:Y20" si="0">E5*($B5-1)/(E5*($B5-1)+1)</f>
        <v>0</v>
      </c>
      <c r="R5">
        <f t="shared" si="0"/>
        <v>0</v>
      </c>
      <c r="S5">
        <f t="shared" si="0"/>
        <v>0</v>
      </c>
      <c r="T5">
        <f t="shared" si="0"/>
        <v>0</v>
      </c>
      <c r="U5">
        <f t="shared" si="0"/>
        <v>0</v>
      </c>
      <c r="V5">
        <f t="shared" si="0"/>
        <v>0</v>
      </c>
      <c r="W5">
        <f t="shared" si="0"/>
        <v>0</v>
      </c>
      <c r="X5">
        <f t="shared" si="0"/>
        <v>0</v>
      </c>
      <c r="Y5">
        <f t="shared" si="0"/>
        <v>0</v>
      </c>
      <c r="AA5">
        <f>1+P5</f>
        <v>1</v>
      </c>
      <c r="AB5">
        <f t="shared" ref="AB5:AJ20" si="1">1+Q5</f>
        <v>1</v>
      </c>
      <c r="AC5">
        <f t="shared" si="1"/>
        <v>1</v>
      </c>
      <c r="AD5">
        <f t="shared" si="1"/>
        <v>1</v>
      </c>
      <c r="AE5">
        <f t="shared" si="1"/>
        <v>1</v>
      </c>
      <c r="AF5">
        <f t="shared" si="1"/>
        <v>1</v>
      </c>
      <c r="AG5">
        <f t="shared" si="1"/>
        <v>1</v>
      </c>
      <c r="AH5">
        <f t="shared" si="1"/>
        <v>1</v>
      </c>
      <c r="AI5">
        <f t="shared" si="1"/>
        <v>1</v>
      </c>
      <c r="AJ5">
        <f t="shared" si="1"/>
        <v>1</v>
      </c>
    </row>
    <row r="6" spans="1:36" ht="15.5" x14ac:dyDescent="0.35">
      <c r="A6" s="49" t="s">
        <v>19</v>
      </c>
      <c r="B6" s="25">
        <f>PIF!AR6</f>
        <v>1</v>
      </c>
      <c r="C6">
        <f>PIF!AV6</f>
        <v>0</v>
      </c>
      <c r="D6" s="47">
        <f>Prev!B4</f>
        <v>0.41310668000117229</v>
      </c>
      <c r="E6" s="47">
        <f>Prev!E4</f>
        <v>0.41310668000117234</v>
      </c>
      <c r="F6" s="47">
        <f>Prev!H4</f>
        <v>0.41910126873902881</v>
      </c>
      <c r="G6" s="47">
        <f>Prev!K4</f>
        <v>0.41914572864664462</v>
      </c>
      <c r="H6" s="47">
        <f>Prev!N4</f>
        <v>0.41920262135906244</v>
      </c>
      <c r="I6" s="47">
        <f>Prev!Q4</f>
        <v>0.41927142690341518</v>
      </c>
      <c r="J6" s="47">
        <f>Prev!T4</f>
        <v>0.4193516130923145</v>
      </c>
      <c r="K6" s="47">
        <f>Prev!W4</f>
        <v>0.41944263844702906</v>
      </c>
      <c r="L6" s="47">
        <f>Prev!Z4</f>
        <v>0.41954395494838476</v>
      </c>
      <c r="M6" s="47">
        <f>Prev!AC4</f>
        <v>0.41965501061411209</v>
      </c>
      <c r="P6">
        <f t="shared" ref="P6:Y23" si="2">D6*($B6-1)/(D6*($B6-1)+1)</f>
        <v>0</v>
      </c>
      <c r="Q6">
        <f t="shared" si="0"/>
        <v>0</v>
      </c>
      <c r="R6">
        <f t="shared" si="0"/>
        <v>0</v>
      </c>
      <c r="S6">
        <f t="shared" si="0"/>
        <v>0</v>
      </c>
      <c r="T6">
        <f t="shared" si="0"/>
        <v>0</v>
      </c>
      <c r="U6">
        <f t="shared" si="0"/>
        <v>0</v>
      </c>
      <c r="V6">
        <f t="shared" si="0"/>
        <v>0</v>
      </c>
      <c r="W6">
        <f t="shared" si="0"/>
        <v>0</v>
      </c>
      <c r="X6">
        <f t="shared" si="0"/>
        <v>0</v>
      </c>
      <c r="Y6">
        <f t="shared" si="0"/>
        <v>0</v>
      </c>
      <c r="AA6">
        <f t="shared" ref="AA6:AJ44" si="3">1+P6</f>
        <v>1</v>
      </c>
      <c r="AB6">
        <f t="shared" si="1"/>
        <v>1</v>
      </c>
      <c r="AC6">
        <f t="shared" si="1"/>
        <v>1</v>
      </c>
      <c r="AD6">
        <f t="shared" si="1"/>
        <v>1</v>
      </c>
      <c r="AE6">
        <f t="shared" si="1"/>
        <v>1</v>
      </c>
      <c r="AF6">
        <f t="shared" si="1"/>
        <v>1</v>
      </c>
      <c r="AG6">
        <f t="shared" si="1"/>
        <v>1</v>
      </c>
      <c r="AH6">
        <f t="shared" si="1"/>
        <v>1</v>
      </c>
      <c r="AI6">
        <f t="shared" si="1"/>
        <v>1</v>
      </c>
      <c r="AJ6">
        <f t="shared" si="1"/>
        <v>1</v>
      </c>
    </row>
    <row r="7" spans="1:36" ht="15.5" x14ac:dyDescent="0.35">
      <c r="A7" s="49" t="s">
        <v>20</v>
      </c>
      <c r="B7" s="25">
        <f>PIF!AR7</f>
        <v>1</v>
      </c>
      <c r="C7">
        <f>PIF!AV7</f>
        <v>0</v>
      </c>
      <c r="D7" s="47">
        <f>Prev!B5</f>
        <v>0.41310668000117234</v>
      </c>
      <c r="E7" s="47">
        <f>Prev!E5</f>
        <v>0.41310668000117251</v>
      </c>
      <c r="F7" s="47">
        <f>Prev!H5</f>
        <v>0.41917586103074805</v>
      </c>
      <c r="G7" s="47">
        <f>Prev!K5</f>
        <v>0.41924050393054935</v>
      </c>
      <c r="H7" s="47">
        <f>Prev!N5</f>
        <v>0.41931711383924586</v>
      </c>
      <c r="I7" s="47">
        <f>Prev!Q5</f>
        <v>0.41940512786136636</v>
      </c>
      <c r="J7" s="47">
        <f>Prev!T5</f>
        <v>0.41950397496564262</v>
      </c>
      <c r="K7" s="47">
        <f>Prev!W5</f>
        <v>0.4196130788410728</v>
      </c>
      <c r="L7" s="47">
        <f>Prev!Z5</f>
        <v>0.41973186056284084</v>
      </c>
      <c r="M7" s="47">
        <f>Prev!AC5</f>
        <v>0.41985974106903884</v>
      </c>
      <c r="P7">
        <f t="shared" si="2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AA7">
        <f t="shared" si="3"/>
        <v>1</v>
      </c>
      <c r="AB7">
        <f t="shared" si="1"/>
        <v>1</v>
      </c>
      <c r="AC7">
        <f t="shared" si="1"/>
        <v>1</v>
      </c>
      <c r="AD7">
        <f t="shared" si="1"/>
        <v>1</v>
      </c>
      <c r="AE7">
        <f t="shared" si="1"/>
        <v>1</v>
      </c>
      <c r="AF7">
        <f t="shared" si="1"/>
        <v>1</v>
      </c>
      <c r="AG7">
        <f t="shared" si="1"/>
        <v>1</v>
      </c>
      <c r="AH7">
        <f t="shared" si="1"/>
        <v>1</v>
      </c>
      <c r="AI7">
        <f t="shared" si="1"/>
        <v>1</v>
      </c>
      <c r="AJ7">
        <f t="shared" si="1"/>
        <v>1</v>
      </c>
    </row>
    <row r="8" spans="1:36" ht="15.5" x14ac:dyDescent="0.35">
      <c r="A8" s="49" t="s">
        <v>21</v>
      </c>
      <c r="B8" s="25">
        <f>PIF!AR8</f>
        <v>1</v>
      </c>
      <c r="C8">
        <f>PIF!AV8</f>
        <v>0</v>
      </c>
      <c r="D8" s="47">
        <f>Prev!B6</f>
        <v>0.39900907071482217</v>
      </c>
      <c r="E8" s="47">
        <f>Prev!E6</f>
        <v>0.38466151284806849</v>
      </c>
      <c r="F8" s="47">
        <f>Prev!H6</f>
        <v>0.37631613920890883</v>
      </c>
      <c r="G8" s="47">
        <f>Prev!K6</f>
        <v>0.36213364349516636</v>
      </c>
      <c r="H8" s="47">
        <f>Prev!N6</f>
        <v>0.34801906820476464</v>
      </c>
      <c r="I8" s="47">
        <f>Prev!Q6</f>
        <v>0.33399314004622732</v>
      </c>
      <c r="J8" s="47">
        <f>Prev!T6</f>
        <v>0.32007685674063524</v>
      </c>
      <c r="K8" s="47">
        <f>Prev!W6</f>
        <v>0.30629138102654785</v>
      </c>
      <c r="L8" s="47">
        <f>Prev!Z6</f>
        <v>0.2926579272818059</v>
      </c>
      <c r="M8" s="47">
        <f>Prev!AC6</f>
        <v>0.27919764167446981</v>
      </c>
      <c r="P8">
        <f t="shared" si="2"/>
        <v>0</v>
      </c>
      <c r="Q8">
        <f t="shared" si="0"/>
        <v>0</v>
      </c>
      <c r="R8">
        <f t="shared" si="0"/>
        <v>0</v>
      </c>
      <c r="S8">
        <f t="shared" si="0"/>
        <v>0</v>
      </c>
      <c r="T8">
        <f t="shared" si="0"/>
        <v>0</v>
      </c>
      <c r="U8">
        <f t="shared" si="0"/>
        <v>0</v>
      </c>
      <c r="V8">
        <f t="shared" si="0"/>
        <v>0</v>
      </c>
      <c r="W8">
        <f t="shared" si="0"/>
        <v>0</v>
      </c>
      <c r="X8">
        <f t="shared" si="0"/>
        <v>0</v>
      </c>
      <c r="Y8">
        <f t="shared" si="0"/>
        <v>0</v>
      </c>
      <c r="AA8">
        <f t="shared" si="3"/>
        <v>1</v>
      </c>
      <c r="AB8">
        <f t="shared" si="1"/>
        <v>1</v>
      </c>
      <c r="AC8">
        <f t="shared" si="1"/>
        <v>1</v>
      </c>
      <c r="AD8">
        <f t="shared" si="1"/>
        <v>1</v>
      </c>
      <c r="AE8">
        <f t="shared" si="1"/>
        <v>1</v>
      </c>
      <c r="AF8">
        <f t="shared" si="1"/>
        <v>1</v>
      </c>
      <c r="AG8">
        <f t="shared" si="1"/>
        <v>1</v>
      </c>
      <c r="AH8">
        <f t="shared" si="1"/>
        <v>1</v>
      </c>
      <c r="AI8">
        <f t="shared" si="1"/>
        <v>1</v>
      </c>
      <c r="AJ8">
        <f t="shared" si="1"/>
        <v>1</v>
      </c>
    </row>
    <row r="9" spans="1:36" ht="15.5" x14ac:dyDescent="0.35">
      <c r="A9" s="49" t="s">
        <v>22</v>
      </c>
      <c r="B9" s="25">
        <f>PIF!AR9</f>
        <v>1</v>
      </c>
      <c r="C9">
        <f>PIF!AV9</f>
        <v>0</v>
      </c>
      <c r="D9" s="47">
        <f>Prev!B7</f>
        <v>0.39900907071482211</v>
      </c>
      <c r="E9" s="47">
        <f>Prev!E7</f>
        <v>0.38466151284806843</v>
      </c>
      <c r="F9" s="47">
        <f>Prev!H7</f>
        <v>0.37660288531472352</v>
      </c>
      <c r="G9" s="47">
        <f>Prev!K7</f>
        <v>0.36244847618579074</v>
      </c>
      <c r="H9" s="47">
        <f>Prev!N7</f>
        <v>0.34835778626178071</v>
      </c>
      <c r="I9" s="47">
        <f>Prev!Q7</f>
        <v>0.33435166174547332</v>
      </c>
      <c r="J9" s="47">
        <f>Prev!T7</f>
        <v>0.32045124694402888</v>
      </c>
      <c r="K9" s="47">
        <f>Prev!W7</f>
        <v>0.3066778753915872</v>
      </c>
      <c r="L9" s="47">
        <f>Prev!Z7</f>
        <v>0.29305295347641747</v>
      </c>
      <c r="M9" s="47">
        <f>Prev!AC7</f>
        <v>0.27959783751924078</v>
      </c>
      <c r="P9">
        <f t="shared" si="2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AA9">
        <f t="shared" si="3"/>
        <v>1</v>
      </c>
      <c r="AB9">
        <f t="shared" si="1"/>
        <v>1</v>
      </c>
      <c r="AC9">
        <f t="shared" si="1"/>
        <v>1</v>
      </c>
      <c r="AD9">
        <f t="shared" si="1"/>
        <v>1</v>
      </c>
      <c r="AE9">
        <f t="shared" si="1"/>
        <v>1</v>
      </c>
      <c r="AF9">
        <f t="shared" si="1"/>
        <v>1</v>
      </c>
      <c r="AG9">
        <f t="shared" si="1"/>
        <v>1</v>
      </c>
      <c r="AH9">
        <f t="shared" si="1"/>
        <v>1</v>
      </c>
      <c r="AI9">
        <f t="shared" si="1"/>
        <v>1</v>
      </c>
      <c r="AJ9">
        <f t="shared" si="1"/>
        <v>1</v>
      </c>
    </row>
    <row r="10" spans="1:36" ht="15.5" x14ac:dyDescent="0.35">
      <c r="A10" s="49" t="s">
        <v>23</v>
      </c>
      <c r="B10" s="25">
        <f>PIF!AR10</f>
        <v>1</v>
      </c>
      <c r="C10">
        <f>PIF!AV10</f>
        <v>0</v>
      </c>
      <c r="D10" s="47">
        <f>Prev!B8</f>
        <v>0.39900907071482189</v>
      </c>
      <c r="E10" s="47">
        <f>Prev!E8</f>
        <v>0.38466151284806843</v>
      </c>
      <c r="F10" s="47">
        <f>Prev!H8</f>
        <v>0.37670071007729833</v>
      </c>
      <c r="G10" s="47">
        <f>Prev!K8</f>
        <v>0.36255212124167552</v>
      </c>
      <c r="H10" s="47">
        <f>Prev!N8</f>
        <v>0.34846615796127445</v>
      </c>
      <c r="I10" s="47">
        <f>Prev!Q8</f>
        <v>0.3344637088249896</v>
      </c>
      <c r="J10" s="47">
        <f>Prev!T8</f>
        <v>0.32056596670389914</v>
      </c>
      <c r="K10" s="47">
        <f>Prev!W8</f>
        <v>0.30679431906801968</v>
      </c>
      <c r="L10" s="47">
        <f>Prev!Z8</f>
        <v>0.29317023079210763</v>
      </c>
      <c r="M10" s="47">
        <f>Prev!AC8</f>
        <v>0.27971512040591873</v>
      </c>
      <c r="P10">
        <f t="shared" si="2"/>
        <v>0</v>
      </c>
      <c r="Q10">
        <f t="shared" si="0"/>
        <v>0</v>
      </c>
      <c r="R10">
        <f t="shared" si="0"/>
        <v>0</v>
      </c>
      <c r="S10">
        <f t="shared" si="0"/>
        <v>0</v>
      </c>
      <c r="T10">
        <f t="shared" si="0"/>
        <v>0</v>
      </c>
      <c r="U10">
        <f t="shared" si="0"/>
        <v>0</v>
      </c>
      <c r="V10">
        <f t="shared" si="0"/>
        <v>0</v>
      </c>
      <c r="W10">
        <f t="shared" si="0"/>
        <v>0</v>
      </c>
      <c r="X10">
        <f t="shared" si="0"/>
        <v>0</v>
      </c>
      <c r="Y10">
        <f t="shared" si="0"/>
        <v>0</v>
      </c>
      <c r="AA10">
        <f t="shared" si="3"/>
        <v>1</v>
      </c>
      <c r="AB10">
        <f t="shared" si="1"/>
        <v>1</v>
      </c>
      <c r="AC10">
        <f t="shared" si="1"/>
        <v>1</v>
      </c>
      <c r="AD10">
        <f t="shared" si="1"/>
        <v>1</v>
      </c>
      <c r="AE10">
        <f t="shared" si="1"/>
        <v>1</v>
      </c>
      <c r="AF10">
        <f t="shared" si="1"/>
        <v>1</v>
      </c>
      <c r="AG10">
        <f t="shared" si="1"/>
        <v>1</v>
      </c>
      <c r="AH10">
        <f t="shared" si="1"/>
        <v>1</v>
      </c>
      <c r="AI10">
        <f t="shared" si="1"/>
        <v>1</v>
      </c>
      <c r="AJ10">
        <f t="shared" si="1"/>
        <v>1</v>
      </c>
    </row>
    <row r="11" spans="1:36" ht="15.5" x14ac:dyDescent="0.35">
      <c r="A11" s="49" t="s">
        <v>24</v>
      </c>
      <c r="B11" s="25">
        <f>PIF!AR11</f>
        <v>1</v>
      </c>
      <c r="C11">
        <f>PIF!AV11</f>
        <v>0</v>
      </c>
      <c r="D11" s="47">
        <f>Prev!B9</f>
        <v>0.39900907071482206</v>
      </c>
      <c r="E11" s="47">
        <f>Prev!E9</f>
        <v>0.38466151284806843</v>
      </c>
      <c r="F11" s="47">
        <f>Prev!H9</f>
        <v>0.37666516006329914</v>
      </c>
      <c r="G11" s="47">
        <f>Prev!K9</f>
        <v>0.36251459022521343</v>
      </c>
      <c r="H11" s="47">
        <f>Prev!N9</f>
        <v>0.34842703120776236</v>
      </c>
      <c r="I11" s="47">
        <f>Prev!Q9</f>
        <v>0.33442335614267382</v>
      </c>
      <c r="J11" s="47">
        <f>Prev!T9</f>
        <v>0.32052474030927985</v>
      </c>
      <c r="K11" s="47">
        <f>Prev!W9</f>
        <v>0.30675255173757782</v>
      </c>
      <c r="L11" s="47">
        <f>Prev!Z9</f>
        <v>0.29312823430515444</v>
      </c>
      <c r="M11" s="47">
        <f>Prev!AC9</f>
        <v>0.27967318428030996</v>
      </c>
      <c r="P11">
        <f t="shared" si="2"/>
        <v>0</v>
      </c>
      <c r="Q11">
        <f t="shared" si="0"/>
        <v>0</v>
      </c>
      <c r="R11">
        <f t="shared" si="0"/>
        <v>0</v>
      </c>
      <c r="S11">
        <f t="shared" si="0"/>
        <v>0</v>
      </c>
      <c r="T11">
        <f t="shared" si="0"/>
        <v>0</v>
      </c>
      <c r="U11">
        <f t="shared" si="0"/>
        <v>0</v>
      </c>
      <c r="V11">
        <f t="shared" si="0"/>
        <v>0</v>
      </c>
      <c r="W11">
        <f t="shared" si="0"/>
        <v>0</v>
      </c>
      <c r="X11">
        <f t="shared" si="0"/>
        <v>0</v>
      </c>
      <c r="Y11">
        <f t="shared" si="0"/>
        <v>0</v>
      </c>
      <c r="AA11">
        <f t="shared" si="3"/>
        <v>1</v>
      </c>
      <c r="AB11">
        <f t="shared" si="1"/>
        <v>1</v>
      </c>
      <c r="AC11">
        <f t="shared" si="1"/>
        <v>1</v>
      </c>
      <c r="AD11">
        <f t="shared" si="1"/>
        <v>1</v>
      </c>
      <c r="AE11">
        <f t="shared" si="1"/>
        <v>1</v>
      </c>
      <c r="AF11">
        <f t="shared" si="1"/>
        <v>1</v>
      </c>
      <c r="AG11">
        <f t="shared" si="1"/>
        <v>1</v>
      </c>
      <c r="AH11">
        <f t="shared" si="1"/>
        <v>1</v>
      </c>
      <c r="AI11">
        <f t="shared" si="1"/>
        <v>1</v>
      </c>
      <c r="AJ11">
        <f t="shared" si="1"/>
        <v>1</v>
      </c>
    </row>
    <row r="12" spans="1:36" ht="15.5" x14ac:dyDescent="0.35">
      <c r="A12" s="49" t="s">
        <v>25</v>
      </c>
      <c r="B12" s="25">
        <f>PIF!AR12</f>
        <v>1</v>
      </c>
      <c r="C12">
        <f>PIF!AV12</f>
        <v>0</v>
      </c>
      <c r="D12" s="47">
        <f>Prev!B10</f>
        <v>0.39900907071482222</v>
      </c>
      <c r="E12" s="47">
        <f>Prev!E10</f>
        <v>0.38466151284806843</v>
      </c>
      <c r="F12" s="47">
        <f>Prev!H10</f>
        <v>0.37718810602697889</v>
      </c>
      <c r="G12" s="47">
        <f>Prev!K10</f>
        <v>0.36305660122351929</v>
      </c>
      <c r="H12" s="47">
        <f>Prev!N10</f>
        <v>0.348983360938033</v>
      </c>
      <c r="I12" s="47">
        <f>Prev!Q10</f>
        <v>0.33498948916877935</v>
      </c>
      <c r="J12" s="47">
        <f>Prev!T10</f>
        <v>0.32109641507161402</v>
      </c>
      <c r="K12" s="47">
        <f>Prev!W10</f>
        <v>0.30732577986365484</v>
      </c>
      <c r="L12" s="47">
        <f>Prev!Z10</f>
        <v>0.29369931621053685</v>
      </c>
      <c r="M12" s="47">
        <f>Prev!AC10</f>
        <v>0.28023872108675774</v>
      </c>
      <c r="P12">
        <f t="shared" si="2"/>
        <v>0</v>
      </c>
      <c r="Q12">
        <f t="shared" si="0"/>
        <v>0</v>
      </c>
      <c r="R12">
        <f t="shared" si="0"/>
        <v>0</v>
      </c>
      <c r="S12">
        <f t="shared" si="0"/>
        <v>0</v>
      </c>
      <c r="T12">
        <f t="shared" si="0"/>
        <v>0</v>
      </c>
      <c r="U12">
        <f t="shared" si="0"/>
        <v>0</v>
      </c>
      <c r="V12">
        <f t="shared" si="0"/>
        <v>0</v>
      </c>
      <c r="W12">
        <f t="shared" si="0"/>
        <v>0</v>
      </c>
      <c r="X12">
        <f t="shared" si="0"/>
        <v>0</v>
      </c>
      <c r="Y12">
        <f t="shared" si="0"/>
        <v>0</v>
      </c>
      <c r="AA12">
        <f t="shared" si="3"/>
        <v>1</v>
      </c>
      <c r="AB12">
        <f t="shared" si="1"/>
        <v>1</v>
      </c>
      <c r="AC12">
        <f t="shared" si="1"/>
        <v>1</v>
      </c>
      <c r="AD12">
        <f t="shared" si="1"/>
        <v>1</v>
      </c>
      <c r="AE12">
        <f t="shared" si="1"/>
        <v>1</v>
      </c>
      <c r="AF12">
        <f t="shared" si="1"/>
        <v>1</v>
      </c>
      <c r="AG12">
        <f t="shared" si="1"/>
        <v>1</v>
      </c>
      <c r="AH12">
        <f t="shared" si="1"/>
        <v>1</v>
      </c>
      <c r="AI12">
        <f t="shared" si="1"/>
        <v>1</v>
      </c>
      <c r="AJ12">
        <f t="shared" si="1"/>
        <v>1</v>
      </c>
    </row>
    <row r="13" spans="1:36" ht="15.5" x14ac:dyDescent="0.35">
      <c r="A13" s="49" t="s">
        <v>26</v>
      </c>
      <c r="B13" s="25">
        <f>PIF!AR13</f>
        <v>1</v>
      </c>
      <c r="C13">
        <f>PIF!AV13</f>
        <v>0</v>
      </c>
      <c r="D13" s="47">
        <f>Prev!B11</f>
        <v>0.53965706691591053</v>
      </c>
      <c r="E13" s="47">
        <f>Prev!E11</f>
        <v>0.5280553644682997</v>
      </c>
      <c r="F13" s="47">
        <f>Prev!H11</f>
        <v>0.51887176503526855</v>
      </c>
      <c r="G13" s="47">
        <f>Prev!K11</f>
        <v>0.50747884430759505</v>
      </c>
      <c r="H13" s="47">
        <f>Prev!N11</f>
        <v>0.49597497970762955</v>
      </c>
      <c r="I13" s="47">
        <f>Prev!Q11</f>
        <v>0.48436767707241901</v>
      </c>
      <c r="J13" s="47">
        <f>Prev!T11</f>
        <v>0.47266506621518173</v>
      </c>
      <c r="K13" s="47">
        <f>Prev!W11</f>
        <v>0.46087589759521758</v>
      </c>
      <c r="L13" s="47">
        <f>Prev!Z11</f>
        <v>0.44900953515936415</v>
      </c>
      <c r="M13" s="47">
        <f>Prev!AC11</f>
        <v>0.43707594521821908</v>
      </c>
      <c r="P13">
        <f t="shared" si="2"/>
        <v>0</v>
      </c>
      <c r="Q13">
        <f t="shared" si="0"/>
        <v>0</v>
      </c>
      <c r="R13">
        <f t="shared" si="0"/>
        <v>0</v>
      </c>
      <c r="S13">
        <f t="shared" si="0"/>
        <v>0</v>
      </c>
      <c r="T13">
        <f t="shared" si="0"/>
        <v>0</v>
      </c>
      <c r="U13">
        <f t="shared" si="0"/>
        <v>0</v>
      </c>
      <c r="V13">
        <f t="shared" si="0"/>
        <v>0</v>
      </c>
      <c r="W13">
        <f t="shared" si="0"/>
        <v>0</v>
      </c>
      <c r="X13">
        <f t="shared" si="0"/>
        <v>0</v>
      </c>
      <c r="Y13">
        <f t="shared" si="0"/>
        <v>0</v>
      </c>
      <c r="AA13">
        <f t="shared" si="3"/>
        <v>1</v>
      </c>
      <c r="AB13">
        <f t="shared" si="1"/>
        <v>1</v>
      </c>
      <c r="AC13">
        <f t="shared" si="1"/>
        <v>1</v>
      </c>
      <c r="AD13">
        <f t="shared" si="1"/>
        <v>1</v>
      </c>
      <c r="AE13">
        <f t="shared" si="1"/>
        <v>1</v>
      </c>
      <c r="AF13">
        <f t="shared" si="1"/>
        <v>1</v>
      </c>
      <c r="AG13">
        <f t="shared" si="1"/>
        <v>1</v>
      </c>
      <c r="AH13">
        <f t="shared" si="1"/>
        <v>1</v>
      </c>
      <c r="AI13">
        <f t="shared" si="1"/>
        <v>1</v>
      </c>
      <c r="AJ13">
        <f t="shared" si="1"/>
        <v>1</v>
      </c>
    </row>
    <row r="14" spans="1:36" ht="15.5" x14ac:dyDescent="0.35">
      <c r="A14" s="49" t="s">
        <v>27</v>
      </c>
      <c r="B14" s="25">
        <f>PIF!AR14</f>
        <v>1</v>
      </c>
      <c r="C14">
        <f>PIF!AV14</f>
        <v>0</v>
      </c>
      <c r="D14" s="47">
        <f>Prev!B12</f>
        <v>0.5396570669159102</v>
      </c>
      <c r="E14" s="47">
        <f>Prev!E12</f>
        <v>0.52805536446829926</v>
      </c>
      <c r="F14" s="47">
        <f>Prev!H12</f>
        <v>0.51865743972579459</v>
      </c>
      <c r="G14" s="47">
        <f>Prev!K12</f>
        <v>0.50725640278182393</v>
      </c>
      <c r="H14" s="47">
        <f>Prev!N12</f>
        <v>0.49574576593714992</v>
      </c>
      <c r="I14" s="47">
        <f>Prev!Q12</f>
        <v>0.48413299744296168</v>
      </c>
      <c r="J14" s="47">
        <f>Prev!T12</f>
        <v>0.47242618354872079</v>
      </c>
      <c r="K14" s="47">
        <f>Prev!W12</f>
        <v>0.46063402581597201</v>
      </c>
      <c r="L14" s="47">
        <f>Prev!Z12</f>
        <v>0.44876583460214042</v>
      </c>
      <c r="M14" s="47">
        <f>Prev!AC12</f>
        <v>0.43683151857338581</v>
      </c>
      <c r="P14">
        <f t="shared" si="2"/>
        <v>0</v>
      </c>
      <c r="Q14">
        <f t="shared" si="0"/>
        <v>0</v>
      </c>
      <c r="R14">
        <f t="shared" si="0"/>
        <v>0</v>
      </c>
      <c r="S14">
        <f t="shared" si="0"/>
        <v>0</v>
      </c>
      <c r="T14">
        <f t="shared" si="0"/>
        <v>0</v>
      </c>
      <c r="U14">
        <f t="shared" si="0"/>
        <v>0</v>
      </c>
      <c r="V14">
        <f t="shared" si="0"/>
        <v>0</v>
      </c>
      <c r="W14">
        <f t="shared" si="0"/>
        <v>0</v>
      </c>
      <c r="X14">
        <f t="shared" si="0"/>
        <v>0</v>
      </c>
      <c r="Y14">
        <f t="shared" si="0"/>
        <v>0</v>
      </c>
      <c r="AA14">
        <f t="shared" si="3"/>
        <v>1</v>
      </c>
      <c r="AB14">
        <f t="shared" si="1"/>
        <v>1</v>
      </c>
      <c r="AC14">
        <f t="shared" si="1"/>
        <v>1</v>
      </c>
      <c r="AD14">
        <f t="shared" si="1"/>
        <v>1</v>
      </c>
      <c r="AE14">
        <f t="shared" si="1"/>
        <v>1</v>
      </c>
      <c r="AF14">
        <f t="shared" si="1"/>
        <v>1</v>
      </c>
      <c r="AG14">
        <f t="shared" si="1"/>
        <v>1</v>
      </c>
      <c r="AH14">
        <f t="shared" si="1"/>
        <v>1</v>
      </c>
      <c r="AI14">
        <f t="shared" si="1"/>
        <v>1</v>
      </c>
      <c r="AJ14">
        <f t="shared" si="1"/>
        <v>1</v>
      </c>
    </row>
    <row r="15" spans="1:36" ht="15.5" x14ac:dyDescent="0.35">
      <c r="A15" s="49" t="s">
        <v>28</v>
      </c>
      <c r="B15" s="25">
        <f>PIF!AR15</f>
        <v>1</v>
      </c>
      <c r="C15">
        <f>PIF!AV15</f>
        <v>0</v>
      </c>
      <c r="D15" s="47">
        <f>Prev!B13</f>
        <v>0.53965706691591031</v>
      </c>
      <c r="E15" s="47">
        <f>Prev!E13</f>
        <v>0.52805536446829937</v>
      </c>
      <c r="F15" s="47">
        <f>Prev!H13</f>
        <v>0.51886160969528883</v>
      </c>
      <c r="G15" s="47">
        <f>Prev!K13</f>
        <v>0.50746833751718745</v>
      </c>
      <c r="H15" s="47">
        <f>Prev!N13</f>
        <v>0.49596418312549834</v>
      </c>
      <c r="I15" s="47">
        <f>Prev!Q13</f>
        <v>0.48435665050387428</v>
      </c>
      <c r="J15" s="47">
        <f>Prev!T13</f>
        <v>0.47265386734691334</v>
      </c>
      <c r="K15" s="47">
        <f>Prev!W13</f>
        <v>0.46086458176000789</v>
      </c>
      <c r="L15" s="47">
        <f>Prev!Z13</f>
        <v>0.44899815513057767</v>
      </c>
      <c r="M15" s="47">
        <f>Prev!AC13</f>
        <v>0.43706455103369141</v>
      </c>
      <c r="P15">
        <f t="shared" si="2"/>
        <v>0</v>
      </c>
      <c r="Q15">
        <f t="shared" si="0"/>
        <v>0</v>
      </c>
      <c r="R15">
        <f t="shared" si="0"/>
        <v>0</v>
      </c>
      <c r="S15">
        <f t="shared" si="0"/>
        <v>0</v>
      </c>
      <c r="T15">
        <f t="shared" si="0"/>
        <v>0</v>
      </c>
      <c r="U15">
        <f t="shared" si="0"/>
        <v>0</v>
      </c>
      <c r="V15">
        <f t="shared" si="0"/>
        <v>0</v>
      </c>
      <c r="W15">
        <f t="shared" si="0"/>
        <v>0</v>
      </c>
      <c r="X15">
        <f t="shared" si="0"/>
        <v>0</v>
      </c>
      <c r="Y15">
        <f t="shared" si="0"/>
        <v>0</v>
      </c>
      <c r="AA15">
        <f t="shared" si="3"/>
        <v>1</v>
      </c>
      <c r="AB15">
        <f t="shared" si="1"/>
        <v>1</v>
      </c>
      <c r="AC15">
        <f t="shared" si="1"/>
        <v>1</v>
      </c>
      <c r="AD15">
        <f t="shared" si="1"/>
        <v>1</v>
      </c>
      <c r="AE15">
        <f t="shared" si="1"/>
        <v>1</v>
      </c>
      <c r="AF15">
        <f t="shared" si="1"/>
        <v>1</v>
      </c>
      <c r="AG15">
        <f t="shared" si="1"/>
        <v>1</v>
      </c>
      <c r="AH15">
        <f t="shared" si="1"/>
        <v>1</v>
      </c>
      <c r="AI15">
        <f t="shared" si="1"/>
        <v>1</v>
      </c>
      <c r="AJ15">
        <f t="shared" si="1"/>
        <v>1</v>
      </c>
    </row>
    <row r="16" spans="1:36" ht="15.5" x14ac:dyDescent="0.35">
      <c r="A16" s="49" t="s">
        <v>29</v>
      </c>
      <c r="B16" s="25">
        <f>PIF!AR16</f>
        <v>1</v>
      </c>
      <c r="C16">
        <f>PIF!AV16</f>
        <v>0</v>
      </c>
      <c r="D16" s="47">
        <f>Prev!B14</f>
        <v>0.53965706691591053</v>
      </c>
      <c r="E16" s="47">
        <f>Prev!E14</f>
        <v>0.5280553644682997</v>
      </c>
      <c r="F16" s="47">
        <f>Prev!H14</f>
        <v>0.51895469759651736</v>
      </c>
      <c r="G16" s="47">
        <f>Prev!K14</f>
        <v>0.50756453438513716</v>
      </c>
      <c r="H16" s="47">
        <f>Prev!N14</f>
        <v>0.49606293068727653</v>
      </c>
      <c r="I16" s="47">
        <f>Prev!Q14</f>
        <v>0.48445740771938633</v>
      </c>
      <c r="J16" s="47">
        <f>Prev!T14</f>
        <v>0.47275611277834367</v>
      </c>
      <c r="K16" s="47">
        <f>Prev!W14</f>
        <v>0.46096781566881878</v>
      </c>
      <c r="L16" s="47">
        <f>Prev!Z14</f>
        <v>0.44910190130397659</v>
      </c>
      <c r="M16" s="47">
        <f>Prev!AC14</f>
        <v>0.43716835834419865</v>
      </c>
      <c r="P16">
        <f t="shared" si="2"/>
        <v>0</v>
      </c>
      <c r="Q16">
        <f t="shared" si="0"/>
        <v>0</v>
      </c>
      <c r="R16">
        <f t="shared" si="0"/>
        <v>0</v>
      </c>
      <c r="S16">
        <f t="shared" si="0"/>
        <v>0</v>
      </c>
      <c r="T16">
        <f t="shared" si="0"/>
        <v>0</v>
      </c>
      <c r="U16">
        <f t="shared" si="0"/>
        <v>0</v>
      </c>
      <c r="V16">
        <f t="shared" si="0"/>
        <v>0</v>
      </c>
      <c r="W16">
        <f t="shared" si="0"/>
        <v>0</v>
      </c>
      <c r="X16">
        <f t="shared" si="0"/>
        <v>0</v>
      </c>
      <c r="Y16">
        <f t="shared" si="0"/>
        <v>0</v>
      </c>
      <c r="AA16">
        <f t="shared" si="3"/>
        <v>1</v>
      </c>
      <c r="AB16">
        <f t="shared" si="1"/>
        <v>1</v>
      </c>
      <c r="AC16">
        <f t="shared" si="1"/>
        <v>1</v>
      </c>
      <c r="AD16">
        <f t="shared" si="1"/>
        <v>1</v>
      </c>
      <c r="AE16">
        <f t="shared" si="1"/>
        <v>1</v>
      </c>
      <c r="AF16">
        <f t="shared" si="1"/>
        <v>1</v>
      </c>
      <c r="AG16">
        <f t="shared" si="1"/>
        <v>1</v>
      </c>
      <c r="AH16">
        <f t="shared" si="1"/>
        <v>1</v>
      </c>
      <c r="AI16">
        <f t="shared" si="1"/>
        <v>1</v>
      </c>
      <c r="AJ16">
        <f t="shared" si="1"/>
        <v>1</v>
      </c>
    </row>
    <row r="17" spans="1:36" ht="15.5" x14ac:dyDescent="0.35">
      <c r="A17" s="49" t="s">
        <v>30</v>
      </c>
      <c r="B17" s="25">
        <f>PIF!AR17</f>
        <v>1</v>
      </c>
      <c r="C17">
        <f>PIF!AV17</f>
        <v>0</v>
      </c>
      <c r="D17" s="47">
        <f>Prev!B15</f>
        <v>0.53965706691591109</v>
      </c>
      <c r="E17" s="47">
        <f>Prev!E15</f>
        <v>0.52805536446829937</v>
      </c>
      <c r="F17" s="47">
        <f>Prev!H15</f>
        <v>0.51918977996417892</v>
      </c>
      <c r="G17" s="47">
        <f>Prev!K15</f>
        <v>0.50780643577729323</v>
      </c>
      <c r="H17" s="47">
        <f>Prev!N15</f>
        <v>0.49631030506644042</v>
      </c>
      <c r="I17" s="47">
        <f>Prev!Q15</f>
        <v>0.48470895477817066</v>
      </c>
      <c r="J17" s="47">
        <f>Prev!T15</f>
        <v>0.47301058335356516</v>
      </c>
      <c r="K17" s="47">
        <f>Prev!W15</f>
        <v>0.461224016486386</v>
      </c>
      <c r="L17" s="47">
        <f>Prev!Z15</f>
        <v>0.44935869906269654</v>
      </c>
      <c r="M17" s="47">
        <f>Prev!AC15</f>
        <v>0.43742468315050698</v>
      </c>
      <c r="P17">
        <f t="shared" si="2"/>
        <v>0</v>
      </c>
      <c r="Q17">
        <f t="shared" si="0"/>
        <v>0</v>
      </c>
      <c r="R17">
        <f t="shared" si="0"/>
        <v>0</v>
      </c>
      <c r="S17">
        <f t="shared" si="0"/>
        <v>0</v>
      </c>
      <c r="T17">
        <f t="shared" si="0"/>
        <v>0</v>
      </c>
      <c r="U17">
        <f t="shared" si="0"/>
        <v>0</v>
      </c>
      <c r="V17">
        <f t="shared" si="0"/>
        <v>0</v>
      </c>
      <c r="W17">
        <f t="shared" si="0"/>
        <v>0</v>
      </c>
      <c r="X17">
        <f t="shared" si="0"/>
        <v>0</v>
      </c>
      <c r="Y17">
        <f t="shared" si="0"/>
        <v>0</v>
      </c>
      <c r="AA17">
        <f t="shared" si="3"/>
        <v>1</v>
      </c>
      <c r="AB17">
        <f t="shared" si="1"/>
        <v>1</v>
      </c>
      <c r="AC17">
        <f t="shared" si="1"/>
        <v>1</v>
      </c>
      <c r="AD17">
        <f t="shared" si="1"/>
        <v>1</v>
      </c>
      <c r="AE17">
        <f t="shared" si="1"/>
        <v>1</v>
      </c>
      <c r="AF17">
        <f t="shared" si="1"/>
        <v>1</v>
      </c>
      <c r="AG17">
        <f t="shared" si="1"/>
        <v>1</v>
      </c>
      <c r="AH17">
        <f t="shared" si="1"/>
        <v>1</v>
      </c>
      <c r="AI17">
        <f t="shared" si="1"/>
        <v>1</v>
      </c>
      <c r="AJ17">
        <f t="shared" si="1"/>
        <v>1</v>
      </c>
    </row>
    <row r="18" spans="1:36" ht="15.5" x14ac:dyDescent="0.35">
      <c r="A18" s="49" t="s">
        <v>31</v>
      </c>
      <c r="B18" s="25">
        <f>PIF!AR18</f>
        <v>1</v>
      </c>
      <c r="C18">
        <f>PIF!AV18</f>
        <v>0</v>
      </c>
      <c r="D18" s="47">
        <f>Prev!B16</f>
        <v>0.5226966031038931</v>
      </c>
      <c r="E18" s="47">
        <f>Prev!E16</f>
        <v>0.51544434917854842</v>
      </c>
      <c r="F18" s="47">
        <f>Prev!H16</f>
        <v>0.50585776400513194</v>
      </c>
      <c r="G18" s="47">
        <f>Prev!K16</f>
        <v>0.49881302619121443</v>
      </c>
      <c r="H18" s="47">
        <f>Prev!N16</f>
        <v>0.49171139403004493</v>
      </c>
      <c r="I18" s="47">
        <f>Prev!Q16</f>
        <v>0.4845534311062879</v>
      </c>
      <c r="J18" s="47">
        <f>Prev!T16</f>
        <v>0.47733987584675663</v>
      </c>
      <c r="K18" s="47">
        <f>Prev!W16</f>
        <v>0.47007164443762162</v>
      </c>
      <c r="L18" s="47">
        <f>Prev!Z16</f>
        <v>0.46274983312180606</v>
      </c>
      <c r="M18" s="47">
        <f>Prev!AC16</f>
        <v>0.45537571990412923</v>
      </c>
      <c r="P18">
        <f t="shared" si="2"/>
        <v>0</v>
      </c>
      <c r="Q18">
        <f t="shared" si="0"/>
        <v>0</v>
      </c>
      <c r="R18">
        <f t="shared" si="0"/>
        <v>0</v>
      </c>
      <c r="S18">
        <f t="shared" si="0"/>
        <v>0</v>
      </c>
      <c r="T18">
        <f t="shared" si="0"/>
        <v>0</v>
      </c>
      <c r="U18">
        <f t="shared" si="0"/>
        <v>0</v>
      </c>
      <c r="V18">
        <f t="shared" si="0"/>
        <v>0</v>
      </c>
      <c r="W18">
        <f t="shared" si="0"/>
        <v>0</v>
      </c>
      <c r="X18">
        <f t="shared" si="0"/>
        <v>0</v>
      </c>
      <c r="Y18">
        <f t="shared" si="0"/>
        <v>0</v>
      </c>
      <c r="AA18">
        <f t="shared" si="3"/>
        <v>1</v>
      </c>
      <c r="AB18">
        <f t="shared" si="1"/>
        <v>1</v>
      </c>
      <c r="AC18">
        <f t="shared" si="1"/>
        <v>1</v>
      </c>
      <c r="AD18">
        <f t="shared" si="1"/>
        <v>1</v>
      </c>
      <c r="AE18">
        <f t="shared" si="1"/>
        <v>1</v>
      </c>
      <c r="AF18">
        <f t="shared" si="1"/>
        <v>1</v>
      </c>
      <c r="AG18">
        <f t="shared" si="1"/>
        <v>1</v>
      </c>
      <c r="AH18">
        <f t="shared" si="1"/>
        <v>1</v>
      </c>
      <c r="AI18">
        <f t="shared" si="1"/>
        <v>1</v>
      </c>
      <c r="AJ18">
        <f t="shared" si="1"/>
        <v>1</v>
      </c>
    </row>
    <row r="19" spans="1:36" ht="15.5" x14ac:dyDescent="0.35">
      <c r="A19" s="49" t="s">
        <v>32</v>
      </c>
      <c r="B19" s="25">
        <f>PIF!AR19</f>
        <v>1</v>
      </c>
      <c r="C19">
        <f>PIF!AV19</f>
        <v>0</v>
      </c>
      <c r="D19" s="47">
        <f>Prev!B17</f>
        <v>0.52269660310389321</v>
      </c>
      <c r="E19" s="47">
        <f>Prev!E17</f>
        <v>0.5154443491785482</v>
      </c>
      <c r="F19" s="47">
        <f>Prev!H17</f>
        <v>0.50581964430952875</v>
      </c>
      <c r="G19" s="47">
        <f>Prev!K17</f>
        <v>0.49877363344953762</v>
      </c>
      <c r="H19" s="47">
        <f>Prev!N17</f>
        <v>0.49167090645037803</v>
      </c>
      <c r="I19" s="47">
        <f>Prev!Q17</f>
        <v>0.48451202198930743</v>
      </c>
      <c r="J19" s="47">
        <f>Prev!T17</f>
        <v>0.4772977129832594</v>
      </c>
      <c r="K19" s="47">
        <f>Prev!W17</f>
        <v>0.4700288895825811</v>
      </c>
      <c r="L19" s="47">
        <f>Prev!Z17</f>
        <v>0.46270664154239133</v>
      </c>
      <c r="M19" s="47">
        <f>Prev!AC17</f>
        <v>0.45533223999882788</v>
      </c>
      <c r="P19">
        <f t="shared" si="2"/>
        <v>0</v>
      </c>
      <c r="Q19">
        <f t="shared" si="0"/>
        <v>0</v>
      </c>
      <c r="R19">
        <f t="shared" si="0"/>
        <v>0</v>
      </c>
      <c r="S19">
        <f t="shared" si="0"/>
        <v>0</v>
      </c>
      <c r="T19">
        <f t="shared" si="0"/>
        <v>0</v>
      </c>
      <c r="U19">
        <f t="shared" si="0"/>
        <v>0</v>
      </c>
      <c r="V19">
        <f t="shared" si="0"/>
        <v>0</v>
      </c>
      <c r="W19">
        <f t="shared" si="0"/>
        <v>0</v>
      </c>
      <c r="X19">
        <f t="shared" si="0"/>
        <v>0</v>
      </c>
      <c r="Y19">
        <f t="shared" si="0"/>
        <v>0</v>
      </c>
      <c r="AA19">
        <f t="shared" si="3"/>
        <v>1</v>
      </c>
      <c r="AB19">
        <f t="shared" si="1"/>
        <v>1</v>
      </c>
      <c r="AC19">
        <f t="shared" si="1"/>
        <v>1</v>
      </c>
      <c r="AD19">
        <f t="shared" si="1"/>
        <v>1</v>
      </c>
      <c r="AE19">
        <f t="shared" si="1"/>
        <v>1</v>
      </c>
      <c r="AF19">
        <f t="shared" si="1"/>
        <v>1</v>
      </c>
      <c r="AG19">
        <f t="shared" si="1"/>
        <v>1</v>
      </c>
      <c r="AH19">
        <f t="shared" si="1"/>
        <v>1</v>
      </c>
      <c r="AI19">
        <f t="shared" si="1"/>
        <v>1</v>
      </c>
      <c r="AJ19">
        <f t="shared" si="1"/>
        <v>1</v>
      </c>
    </row>
    <row r="20" spans="1:36" ht="15.5" x14ac:dyDescent="0.35">
      <c r="A20" s="49" t="s">
        <v>33</v>
      </c>
      <c r="B20" s="25">
        <f>PIF!AR20</f>
        <v>1</v>
      </c>
      <c r="C20">
        <f>PIF!AV20</f>
        <v>0</v>
      </c>
      <c r="D20" s="47">
        <f>Prev!B18</f>
        <v>0.5226966031038931</v>
      </c>
      <c r="E20" s="47">
        <f>Prev!E18</f>
        <v>0.51544434917854831</v>
      </c>
      <c r="F20" s="47">
        <f>Prev!H18</f>
        <v>0.50622539441196734</v>
      </c>
      <c r="G20" s="47">
        <f>Prev!K18</f>
        <v>0.49919131031226577</v>
      </c>
      <c r="H20" s="47">
        <f>Prev!N18</f>
        <v>0.49209868994657474</v>
      </c>
      <c r="I20" s="47">
        <f>Prev!Q18</f>
        <v>0.48494814777911899</v>
      </c>
      <c r="J20" s="47">
        <f>Prev!T18</f>
        <v>0.47774047825905758</v>
      </c>
      <c r="K20" s="47">
        <f>Prev!W18</f>
        <v>0.47047665802461353</v>
      </c>
      <c r="L20" s="47">
        <f>Prev!Z18</f>
        <v>0.46315784751477929</v>
      </c>
      <c r="M20" s="47">
        <f>Prev!AC18</f>
        <v>0.4557853920188038</v>
      </c>
      <c r="P20">
        <f t="shared" si="2"/>
        <v>0</v>
      </c>
      <c r="Q20">
        <f t="shared" si="0"/>
        <v>0</v>
      </c>
      <c r="R20">
        <f t="shared" si="0"/>
        <v>0</v>
      </c>
      <c r="S20">
        <f t="shared" si="0"/>
        <v>0</v>
      </c>
      <c r="T20">
        <f t="shared" si="0"/>
        <v>0</v>
      </c>
      <c r="U20">
        <f t="shared" si="0"/>
        <v>0</v>
      </c>
      <c r="V20">
        <f t="shared" si="0"/>
        <v>0</v>
      </c>
      <c r="W20">
        <f t="shared" si="0"/>
        <v>0</v>
      </c>
      <c r="X20">
        <f t="shared" si="0"/>
        <v>0</v>
      </c>
      <c r="Y20">
        <f t="shared" si="0"/>
        <v>0</v>
      </c>
      <c r="AA20">
        <f t="shared" si="3"/>
        <v>1</v>
      </c>
      <c r="AB20">
        <f t="shared" si="1"/>
        <v>1</v>
      </c>
      <c r="AC20">
        <f t="shared" si="1"/>
        <v>1</v>
      </c>
      <c r="AD20">
        <f t="shared" si="1"/>
        <v>1</v>
      </c>
      <c r="AE20">
        <f t="shared" si="1"/>
        <v>1</v>
      </c>
      <c r="AF20">
        <f t="shared" si="1"/>
        <v>1</v>
      </c>
      <c r="AG20">
        <f t="shared" si="1"/>
        <v>1</v>
      </c>
      <c r="AH20">
        <f t="shared" si="1"/>
        <v>1</v>
      </c>
      <c r="AI20">
        <f t="shared" si="1"/>
        <v>1</v>
      </c>
      <c r="AJ20">
        <f t="shared" si="1"/>
        <v>1</v>
      </c>
    </row>
    <row r="21" spans="1:36" ht="15.5" x14ac:dyDescent="0.35">
      <c r="A21" s="49" t="s">
        <v>34</v>
      </c>
      <c r="B21" s="25">
        <f>PIF!AR21</f>
        <v>1</v>
      </c>
      <c r="C21">
        <f>PIF!AV21</f>
        <v>0</v>
      </c>
      <c r="D21" s="47">
        <f>Prev!B19</f>
        <v>0.52269660310389332</v>
      </c>
      <c r="E21" s="47">
        <f>Prev!E19</f>
        <v>0.51544434917854809</v>
      </c>
      <c r="F21" s="47">
        <f>Prev!H19</f>
        <v>0.50659422338751703</v>
      </c>
      <c r="G21" s="47">
        <f>Prev!K19</f>
        <v>0.49956829203253322</v>
      </c>
      <c r="H21" s="47">
        <f>Prev!N19</f>
        <v>0.49248229976567071</v>
      </c>
      <c r="I21" s="47">
        <f>Prev!Q19</f>
        <v>0.48533691749877728</v>
      </c>
      <c r="J21" s="47">
        <f>Prev!T19</f>
        <v>0.47813300022400079</v>
      </c>
      <c r="K21" s="47">
        <f>Prev!W19</f>
        <v>0.47087158854472982</v>
      </c>
      <c r="L21" s="47">
        <f>Prev!Z19</f>
        <v>0.46355390964586607</v>
      </c>
      <c r="M21" s="47">
        <f>Prev!AC19</f>
        <v>0.45618137773558254</v>
      </c>
      <c r="P21">
        <f t="shared" si="2"/>
        <v>0</v>
      </c>
      <c r="Q21">
        <f t="shared" si="2"/>
        <v>0</v>
      </c>
      <c r="R21">
        <f t="shared" si="2"/>
        <v>0</v>
      </c>
      <c r="S21">
        <f t="shared" si="2"/>
        <v>0</v>
      </c>
      <c r="T21">
        <f t="shared" si="2"/>
        <v>0</v>
      </c>
      <c r="U21">
        <f t="shared" si="2"/>
        <v>0</v>
      </c>
      <c r="V21">
        <f t="shared" si="2"/>
        <v>0</v>
      </c>
      <c r="W21">
        <f t="shared" si="2"/>
        <v>0</v>
      </c>
      <c r="X21">
        <f t="shared" si="2"/>
        <v>0</v>
      </c>
      <c r="Y21">
        <f t="shared" si="2"/>
        <v>0</v>
      </c>
      <c r="AA21">
        <f t="shared" si="3"/>
        <v>1</v>
      </c>
      <c r="AB21">
        <f t="shared" si="3"/>
        <v>1</v>
      </c>
      <c r="AC21">
        <f t="shared" si="3"/>
        <v>1</v>
      </c>
      <c r="AD21">
        <f t="shared" si="3"/>
        <v>1</v>
      </c>
      <c r="AE21">
        <f t="shared" si="3"/>
        <v>1</v>
      </c>
      <c r="AF21">
        <f t="shared" si="3"/>
        <v>1</v>
      </c>
      <c r="AG21">
        <f t="shared" si="3"/>
        <v>1</v>
      </c>
      <c r="AH21">
        <f t="shared" si="3"/>
        <v>1</v>
      </c>
      <c r="AI21">
        <f t="shared" si="3"/>
        <v>1</v>
      </c>
      <c r="AJ21">
        <f t="shared" si="3"/>
        <v>1</v>
      </c>
    </row>
    <row r="22" spans="1:36" ht="15.5" x14ac:dyDescent="0.35">
      <c r="A22" s="49" t="s">
        <v>35</v>
      </c>
      <c r="B22" s="25">
        <f>PIF!AR22</f>
        <v>1</v>
      </c>
      <c r="C22">
        <f>PIF!AV22</f>
        <v>0</v>
      </c>
      <c r="D22" s="47">
        <f>Prev!B20</f>
        <v>0.52269660310389321</v>
      </c>
      <c r="E22" s="47">
        <f>Prev!E20</f>
        <v>0.5154443491785482</v>
      </c>
      <c r="F22" s="47">
        <f>Prev!H20</f>
        <v>0.50613202619253361</v>
      </c>
      <c r="G22" s="47">
        <f>Prev!K20</f>
        <v>0.49909549685693089</v>
      </c>
      <c r="H22" s="47">
        <f>Prev!N20</f>
        <v>0.4920008358275319</v>
      </c>
      <c r="I22" s="47">
        <f>Prev!Q20</f>
        <v>0.48484864408244938</v>
      </c>
      <c r="J22" s="47">
        <f>Prev!T20</f>
        <v>0.47763970138666212</v>
      </c>
      <c r="K22" s="47">
        <f>Prev!W20</f>
        <v>0.47037496867311007</v>
      </c>
      <c r="L22" s="47">
        <f>Prev!Z20</f>
        <v>0.46305558982396494</v>
      </c>
      <c r="M22" s="47">
        <f>Prev!AC20</f>
        <v>0.45568289288168418</v>
      </c>
      <c r="P22">
        <f t="shared" si="2"/>
        <v>0</v>
      </c>
      <c r="Q22">
        <f t="shared" si="2"/>
        <v>0</v>
      </c>
      <c r="R22">
        <f t="shared" si="2"/>
        <v>0</v>
      </c>
      <c r="S22">
        <f t="shared" si="2"/>
        <v>0</v>
      </c>
      <c r="T22">
        <f t="shared" si="2"/>
        <v>0</v>
      </c>
      <c r="U22">
        <f t="shared" si="2"/>
        <v>0</v>
      </c>
      <c r="V22">
        <f t="shared" si="2"/>
        <v>0</v>
      </c>
      <c r="W22">
        <f t="shared" si="2"/>
        <v>0</v>
      </c>
      <c r="X22">
        <f t="shared" si="2"/>
        <v>0</v>
      </c>
      <c r="Y22">
        <f t="shared" si="2"/>
        <v>0</v>
      </c>
      <c r="AA22">
        <f t="shared" si="3"/>
        <v>1</v>
      </c>
      <c r="AB22">
        <f t="shared" si="3"/>
        <v>1</v>
      </c>
      <c r="AC22">
        <f t="shared" si="3"/>
        <v>1</v>
      </c>
      <c r="AD22">
        <f t="shared" si="3"/>
        <v>1</v>
      </c>
      <c r="AE22">
        <f t="shared" si="3"/>
        <v>1</v>
      </c>
      <c r="AF22">
        <f t="shared" si="3"/>
        <v>1</v>
      </c>
      <c r="AG22">
        <f t="shared" si="3"/>
        <v>1</v>
      </c>
      <c r="AH22">
        <f t="shared" si="3"/>
        <v>1</v>
      </c>
      <c r="AI22">
        <f t="shared" si="3"/>
        <v>1</v>
      </c>
      <c r="AJ22">
        <f t="shared" si="3"/>
        <v>1</v>
      </c>
    </row>
    <row r="23" spans="1:36" ht="15.5" x14ac:dyDescent="0.35">
      <c r="A23" s="49" t="s">
        <v>36</v>
      </c>
      <c r="B23" s="25">
        <f>PIF!AR23</f>
        <v>1.79</v>
      </c>
      <c r="C23">
        <f>PIF!AV23</f>
        <v>0.28913926120165839</v>
      </c>
      <c r="D23" s="47">
        <f>Prev!B21</f>
        <v>0.50813652642694229</v>
      </c>
      <c r="E23" s="47">
        <f>Prev!E21</f>
        <v>0.50129398926793189</v>
      </c>
      <c r="F23" s="47">
        <f>Prev!H21</f>
        <v>0.49188111576547988</v>
      </c>
      <c r="G23" s="47">
        <f>Prev!K21</f>
        <v>0.4852463604574016</v>
      </c>
      <c r="H23" s="47">
        <f>Prev!N21</f>
        <v>0.47856230446590126</v>
      </c>
      <c r="I23" s="47">
        <f>Prev!Q21</f>
        <v>0.47182930832863335</v>
      </c>
      <c r="J23" s="47">
        <f>Prev!T21</f>
        <v>0.46504788528455221</v>
      </c>
      <c r="K23" s="47">
        <f>Prev!W21</f>
        <v>0.4582187034182707</v>
      </c>
      <c r="L23" s="47">
        <f>Prev!Z21</f>
        <v>0.45134258726389842</v>
      </c>
      <c r="M23" s="47">
        <f>Prev!AC21</f>
        <v>0.44442051890028694</v>
      </c>
      <c r="P23">
        <f t="shared" si="2"/>
        <v>0.28644204137500412</v>
      </c>
      <c r="Q23">
        <f t="shared" si="2"/>
        <v>0.28367903956401941</v>
      </c>
      <c r="R23">
        <f t="shared" si="2"/>
        <v>0.27984299039468508</v>
      </c>
      <c r="S23">
        <f t="shared" si="2"/>
        <v>0.27711433427334231</v>
      </c>
      <c r="T23">
        <f t="shared" si="2"/>
        <v>0.27434441363203749</v>
      </c>
      <c r="U23">
        <f t="shared" si="2"/>
        <v>0.27153266766787448</v>
      </c>
      <c r="V23">
        <f t="shared" si="2"/>
        <v>0.26867858663242239</v>
      </c>
      <c r="W23">
        <f t="shared" si="2"/>
        <v>0.26578171496854769</v>
      </c>
      <c r="X23">
        <f t="shared" si="2"/>
        <v>0.26284165439392609</v>
      </c>
      <c r="Y23">
        <f t="shared" si="2"/>
        <v>0.25985806694059616</v>
      </c>
      <c r="AA23">
        <f t="shared" si="3"/>
        <v>1.2864420413750042</v>
      </c>
      <c r="AB23">
        <f t="shared" si="3"/>
        <v>1.2836790395640194</v>
      </c>
      <c r="AC23">
        <f t="shared" si="3"/>
        <v>1.2798429903946851</v>
      </c>
      <c r="AD23">
        <f t="shared" si="3"/>
        <v>1.2771143342733424</v>
      </c>
      <c r="AE23">
        <f t="shared" si="3"/>
        <v>1.2743444136320374</v>
      </c>
      <c r="AF23">
        <f t="shared" si="3"/>
        <v>1.2715326676678744</v>
      </c>
      <c r="AG23">
        <f t="shared" si="3"/>
        <v>1.2686785866324224</v>
      </c>
      <c r="AH23">
        <f t="shared" si="3"/>
        <v>1.2657817149685477</v>
      </c>
      <c r="AI23">
        <f t="shared" si="3"/>
        <v>1.262841654393926</v>
      </c>
      <c r="AJ23">
        <f t="shared" si="3"/>
        <v>1.2598580669405961</v>
      </c>
    </row>
    <row r="24" spans="1:36" ht="15.5" x14ac:dyDescent="0.35">
      <c r="A24" s="49" t="s">
        <v>37</v>
      </c>
      <c r="B24" s="25">
        <f>PIF!AR24</f>
        <v>1.79</v>
      </c>
      <c r="C24">
        <f>PIF!AV24</f>
        <v>0.28913926120165839</v>
      </c>
      <c r="D24" s="47">
        <f>Prev!B22</f>
        <v>0.50813652642694229</v>
      </c>
      <c r="E24" s="47">
        <f>Prev!E22</f>
        <v>0.50129398926793223</v>
      </c>
      <c r="F24" s="47">
        <f>Prev!H22</f>
        <v>0.49210759379080898</v>
      </c>
      <c r="G24" s="47">
        <f>Prev!K22</f>
        <v>0.48547910900402913</v>
      </c>
      <c r="H24" s="47">
        <f>Prev!N22</f>
        <v>0.47880034089590068</v>
      </c>
      <c r="I24" s="47">
        <f>Prev!Q22</f>
        <v>0.47207168160629775</v>
      </c>
      <c r="J24" s="47">
        <f>Prev!T22</f>
        <v>0.46529367891102891</v>
      </c>
      <c r="K24" s="47">
        <f>Prev!W22</f>
        <v>0.4584670379404634</v>
      </c>
      <c r="L24" s="47">
        <f>Prev!Z22</f>
        <v>0.45159262237545089</v>
      </c>
      <c r="M24" s="47">
        <f>Prev!AC22</f>
        <v>0.44467145515390033</v>
      </c>
      <c r="P24">
        <f t="shared" ref="P24:Y49" si="4">D24*($B24-1)/(D24*($B24-1)+1)</f>
        <v>0.28644204137500412</v>
      </c>
      <c r="Q24">
        <f t="shared" si="4"/>
        <v>0.28367903956401957</v>
      </c>
      <c r="R24">
        <f t="shared" si="4"/>
        <v>0.27993576980133716</v>
      </c>
      <c r="S24">
        <f t="shared" si="4"/>
        <v>0.27721040599499691</v>
      </c>
      <c r="T24">
        <f t="shared" si="4"/>
        <v>0.27444342210134132</v>
      </c>
      <c r="U24">
        <f t="shared" si="4"/>
        <v>0.27163426245307043</v>
      </c>
      <c r="V24">
        <f t="shared" si="4"/>
        <v>0.26878242374914957</v>
      </c>
      <c r="W24">
        <f t="shared" si="4"/>
        <v>0.26588745806613645</v>
      </c>
      <c r="X24">
        <f t="shared" si="4"/>
        <v>0.26294897581913534</v>
      </c>
      <c r="Y24">
        <f t="shared" si="4"/>
        <v>0.25996664868234348</v>
      </c>
      <c r="AA24">
        <f t="shared" si="3"/>
        <v>1.2864420413750042</v>
      </c>
      <c r="AB24">
        <f t="shared" si="3"/>
        <v>1.2836790395640196</v>
      </c>
      <c r="AC24">
        <f t="shared" si="3"/>
        <v>1.2799357698013372</v>
      </c>
      <c r="AD24">
        <f t="shared" si="3"/>
        <v>1.2772104059949969</v>
      </c>
      <c r="AE24">
        <f t="shared" si="3"/>
        <v>1.2744434221013412</v>
      </c>
      <c r="AF24">
        <f t="shared" si="3"/>
        <v>1.2716342624530705</v>
      </c>
      <c r="AG24">
        <f t="shared" si="3"/>
        <v>1.2687824237491496</v>
      </c>
      <c r="AH24">
        <f t="shared" si="3"/>
        <v>1.2658874580661363</v>
      </c>
      <c r="AI24">
        <f t="shared" si="3"/>
        <v>1.2629489758191355</v>
      </c>
      <c r="AJ24">
        <f t="shared" si="3"/>
        <v>1.2599666486823435</v>
      </c>
    </row>
    <row r="25" spans="1:36" ht="15.5" x14ac:dyDescent="0.35">
      <c r="A25" s="49" t="s">
        <v>38</v>
      </c>
      <c r="B25" s="25">
        <f>PIF!AR25</f>
        <v>1.79</v>
      </c>
      <c r="C25">
        <f>PIF!AV25</f>
        <v>0.28913926120165839</v>
      </c>
      <c r="D25" s="47">
        <f>Prev!B23</f>
        <v>0.50813652642694207</v>
      </c>
      <c r="E25" s="47">
        <f>Prev!E23</f>
        <v>0.50129398926793212</v>
      </c>
      <c r="F25" s="47">
        <f>Prev!H23</f>
        <v>0.492162816577211</v>
      </c>
      <c r="G25" s="47">
        <f>Prev!K23</f>
        <v>0.48553570822685832</v>
      </c>
      <c r="H25" s="47">
        <f>Prev!N23</f>
        <v>0.47885808418111975</v>
      </c>
      <c r="I25" s="47">
        <f>Prev!Q23</f>
        <v>0.47213034460946546</v>
      </c>
      <c r="J25" s="47">
        <f>Prev!T23</f>
        <v>0.46535304597023497</v>
      </c>
      <c r="K25" s="47">
        <f>Prev!W23</f>
        <v>0.45852690262795937</v>
      </c>
      <c r="L25" s="47">
        <f>Prev!Z23</f>
        <v>0.4516527879525627</v>
      </c>
      <c r="M25" s="47">
        <f>Prev!AC23</f>
        <v>0.44473173493411711</v>
      </c>
      <c r="P25">
        <f t="shared" si="4"/>
        <v>0.28644204137500406</v>
      </c>
      <c r="Q25">
        <f t="shared" si="4"/>
        <v>0.28367903956401946</v>
      </c>
      <c r="R25">
        <f t="shared" si="4"/>
        <v>0.27995838884505891</v>
      </c>
      <c r="S25">
        <f t="shared" si="4"/>
        <v>0.27723376462171578</v>
      </c>
      <c r="T25">
        <f t="shared" si="4"/>
        <v>0.27446743567377441</v>
      </c>
      <c r="U25">
        <f t="shared" si="4"/>
        <v>0.27165884776601451</v>
      </c>
      <c r="V25">
        <f t="shared" si="4"/>
        <v>0.26880749932863141</v>
      </c>
      <c r="W25">
        <f t="shared" si="4"/>
        <v>0.2659129444383207</v>
      </c>
      <c r="X25">
        <f t="shared" si="4"/>
        <v>0.26297479574981381</v>
      </c>
      <c r="Y25">
        <f t="shared" si="4"/>
        <v>0.25999272738796536</v>
      </c>
      <c r="AA25">
        <f t="shared" si="3"/>
        <v>1.286442041375004</v>
      </c>
      <c r="AB25">
        <f t="shared" si="3"/>
        <v>1.2836790395640194</v>
      </c>
      <c r="AC25">
        <f t="shared" si="3"/>
        <v>1.279958388845059</v>
      </c>
      <c r="AD25">
        <f t="shared" si="3"/>
        <v>1.2772337646217158</v>
      </c>
      <c r="AE25">
        <f t="shared" si="3"/>
        <v>1.2744674356737744</v>
      </c>
      <c r="AF25">
        <f t="shared" si="3"/>
        <v>1.2716588477660145</v>
      </c>
      <c r="AG25">
        <f t="shared" si="3"/>
        <v>1.2688074993286313</v>
      </c>
      <c r="AH25">
        <f t="shared" si="3"/>
        <v>1.2659129444383206</v>
      </c>
      <c r="AI25">
        <f t="shared" si="3"/>
        <v>1.2629747957498139</v>
      </c>
      <c r="AJ25">
        <f t="shared" si="3"/>
        <v>1.2599927273879654</v>
      </c>
    </row>
    <row r="26" spans="1:36" ht="15.5" x14ac:dyDescent="0.35">
      <c r="A26" s="49" t="s">
        <v>39</v>
      </c>
      <c r="B26" s="25">
        <f>PIF!AR26</f>
        <v>1.79</v>
      </c>
      <c r="C26">
        <f>PIF!AV26</f>
        <v>0.28913926120165839</v>
      </c>
      <c r="D26" s="47">
        <f>Prev!B24</f>
        <v>0.50813652642694174</v>
      </c>
      <c r="E26" s="47">
        <f>Prev!E24</f>
        <v>0.50129398926793178</v>
      </c>
      <c r="F26" s="47">
        <f>Prev!H24</f>
        <v>0.49227521928592693</v>
      </c>
      <c r="G26" s="47">
        <f>Prev!K24</f>
        <v>0.48565074143503095</v>
      </c>
      <c r="H26" s="47">
        <f>Prev!N24</f>
        <v>0.47897528311807047</v>
      </c>
      <c r="I26" s="47">
        <f>Prev!Q24</f>
        <v>0.47224926120618055</v>
      </c>
      <c r="J26" s="47">
        <f>Prev!T24</f>
        <v>0.46547325011732693</v>
      </c>
      <c r="K26" s="47">
        <f>Prev!W24</f>
        <v>0.45864798323034928</v>
      </c>
      <c r="L26" s="47">
        <f>Prev!Z24</f>
        <v>0.45177435379050007</v>
      </c>
      <c r="M26" s="47">
        <f>Prev!AC24</f>
        <v>0.44485341534073858</v>
      </c>
      <c r="P26">
        <f t="shared" si="4"/>
        <v>0.2864420413750039</v>
      </c>
      <c r="Q26">
        <f t="shared" si="4"/>
        <v>0.28367903956401941</v>
      </c>
      <c r="R26">
        <f t="shared" si="4"/>
        <v>0.28000442417829596</v>
      </c>
      <c r="S26">
        <f t="shared" si="4"/>
        <v>0.27728123443360192</v>
      </c>
      <c r="T26">
        <f t="shared" si="4"/>
        <v>0.27451617004987511</v>
      </c>
      <c r="U26">
        <f t="shared" si="4"/>
        <v>0.27170867990690289</v>
      </c>
      <c r="V26">
        <f t="shared" si="4"/>
        <v>0.26885826613519143</v>
      </c>
      <c r="W26">
        <f t="shared" si="4"/>
        <v>0.26596448703593462</v>
      </c>
      <c r="X26">
        <f t="shared" si="4"/>
        <v>0.26302695995323616</v>
      </c>
      <c r="Y26">
        <f t="shared" si="4"/>
        <v>0.26004536410894519</v>
      </c>
      <c r="AA26">
        <f t="shared" si="3"/>
        <v>1.286442041375004</v>
      </c>
      <c r="AB26">
        <f t="shared" si="3"/>
        <v>1.2836790395640194</v>
      </c>
      <c r="AC26">
        <f t="shared" si="3"/>
        <v>1.280004424178296</v>
      </c>
      <c r="AD26">
        <f t="shared" si="3"/>
        <v>1.277281234433602</v>
      </c>
      <c r="AE26">
        <f t="shared" si="3"/>
        <v>1.2745161700498751</v>
      </c>
      <c r="AF26">
        <f t="shared" si="3"/>
        <v>1.2717086799069028</v>
      </c>
      <c r="AG26">
        <f t="shared" si="3"/>
        <v>1.2688582661351915</v>
      </c>
      <c r="AH26">
        <f t="shared" si="3"/>
        <v>1.2659644870359346</v>
      </c>
      <c r="AI26">
        <f t="shared" si="3"/>
        <v>1.2630269599532362</v>
      </c>
      <c r="AJ26">
        <f t="shared" si="3"/>
        <v>1.2600453641089451</v>
      </c>
    </row>
    <row r="27" spans="1:36" ht="15.5" x14ac:dyDescent="0.35">
      <c r="A27" s="49" t="s">
        <v>40</v>
      </c>
      <c r="B27" s="25">
        <f>PIF!AR27</f>
        <v>1.79</v>
      </c>
      <c r="C27">
        <f>PIF!AV27</f>
        <v>0.28913926120165834</v>
      </c>
      <c r="D27" s="47">
        <f>Prev!B25</f>
        <v>0.50813652642694196</v>
      </c>
      <c r="E27" s="47">
        <f>Prev!E25</f>
        <v>0.50129398926793189</v>
      </c>
      <c r="F27" s="47">
        <f>Prev!H25</f>
        <v>0.49223789687195568</v>
      </c>
      <c r="G27" s="47">
        <f>Prev!K25</f>
        <v>0.48561257043854072</v>
      </c>
      <c r="H27" s="47">
        <f>Prev!N25</f>
        <v>0.47893641666472397</v>
      </c>
      <c r="I27" s="47">
        <f>Prev!Q25</f>
        <v>0.47220984682429812</v>
      </c>
      <c r="J27" s="47">
        <f>Prev!T25</f>
        <v>0.46543342933054688</v>
      </c>
      <c r="K27" s="47">
        <f>Prev!W25</f>
        <v>0.45860789121735213</v>
      </c>
      <c r="L27" s="47">
        <f>Prev!Z25</f>
        <v>0.45173411910856454</v>
      </c>
      <c r="M27" s="47">
        <f>Prev!AC25</f>
        <v>0.44481315970971524</v>
      </c>
      <c r="P27">
        <f t="shared" si="4"/>
        <v>0.28644204137500401</v>
      </c>
      <c r="Q27">
        <f t="shared" si="4"/>
        <v>0.28367903956401941</v>
      </c>
      <c r="R27">
        <f t="shared" si="4"/>
        <v>0.27998913916952567</v>
      </c>
      <c r="S27">
        <f t="shared" si="4"/>
        <v>0.27726548341237173</v>
      </c>
      <c r="T27">
        <f t="shared" si="4"/>
        <v>0.27450000909000938</v>
      </c>
      <c r="U27">
        <f t="shared" si="4"/>
        <v>0.27169216401894469</v>
      </c>
      <c r="V27">
        <f t="shared" si="4"/>
        <v>0.26884144907550239</v>
      </c>
      <c r="W27">
        <f t="shared" si="4"/>
        <v>0.26594742113602038</v>
      </c>
      <c r="X27">
        <f t="shared" si="4"/>
        <v>0.26300969596868129</v>
      </c>
      <c r="Y27">
        <f t="shared" si="4"/>
        <v>0.26002795108726057</v>
      </c>
      <c r="AA27">
        <f t="shared" si="3"/>
        <v>1.286442041375004</v>
      </c>
      <c r="AB27">
        <f t="shared" si="3"/>
        <v>1.2836790395640194</v>
      </c>
      <c r="AC27">
        <f t="shared" si="3"/>
        <v>1.2799891391695257</v>
      </c>
      <c r="AD27">
        <f t="shared" si="3"/>
        <v>1.2772654834123718</v>
      </c>
      <c r="AE27">
        <f t="shared" si="3"/>
        <v>1.2745000090900094</v>
      </c>
      <c r="AF27">
        <f t="shared" si="3"/>
        <v>1.2716921640189447</v>
      </c>
      <c r="AG27">
        <f t="shared" si="3"/>
        <v>1.2688414490755024</v>
      </c>
      <c r="AH27">
        <f t="shared" si="3"/>
        <v>1.2659474211360204</v>
      </c>
      <c r="AI27">
        <f t="shared" si="3"/>
        <v>1.2630096959686812</v>
      </c>
      <c r="AJ27">
        <f t="shared" si="3"/>
        <v>1.2600279510872605</v>
      </c>
    </row>
    <row r="28" spans="1:36" ht="15.5" x14ac:dyDescent="0.35">
      <c r="A28" s="49" t="s">
        <v>41</v>
      </c>
      <c r="B28" s="25">
        <f>PIF!AR28</f>
        <v>1.79</v>
      </c>
      <c r="C28">
        <f>PIF!AV28</f>
        <v>0.29398168873700992</v>
      </c>
      <c r="D28" s="47">
        <f>Prev!B26</f>
        <v>0.52037785675125803</v>
      </c>
      <c r="E28" s="47">
        <f>Prev!E26</f>
        <v>0.51355374587789004</v>
      </c>
      <c r="F28" s="47">
        <f>Prev!H26</f>
        <v>0.504319749498782</v>
      </c>
      <c r="G28" s="47">
        <f>Prev!K26</f>
        <v>0.49771864778591302</v>
      </c>
      <c r="H28" s="47">
        <f>Prev!N26</f>
        <v>0.49106325758985347</v>
      </c>
      <c r="I28" s="47">
        <f>Prev!Q26</f>
        <v>0.48435386224545096</v>
      </c>
      <c r="J28" s="47">
        <f>Prev!T26</f>
        <v>0.47759090312523567</v>
      </c>
      <c r="K28" s="47">
        <f>Prev!W26</f>
        <v>0.4707749814661536</v>
      </c>
      <c r="L28" s="47">
        <f>Prev!Z26</f>
        <v>0.46390685968712286</v>
      </c>
      <c r="M28" s="47">
        <f>Prev!AC26</f>
        <v>0.45698746223143882</v>
      </c>
      <c r="P28">
        <f t="shared" si="4"/>
        <v>0.29133225273974617</v>
      </c>
      <c r="Q28">
        <f t="shared" si="4"/>
        <v>0.28861443152749605</v>
      </c>
      <c r="R28">
        <f t="shared" si="4"/>
        <v>0.28490346948003054</v>
      </c>
      <c r="S28">
        <f t="shared" si="4"/>
        <v>0.28222679580214971</v>
      </c>
      <c r="T28">
        <f t="shared" si="4"/>
        <v>0.2795077459429528</v>
      </c>
      <c r="U28">
        <f t="shared" si="4"/>
        <v>0.2767457005327475</v>
      </c>
      <c r="V28">
        <f t="shared" si="4"/>
        <v>0.27394009031259975</v>
      </c>
      <c r="W28">
        <f t="shared" si="4"/>
        <v>0.27109039905977667</v>
      </c>
      <c r="X28">
        <f t="shared" si="4"/>
        <v>0.2681961664719914</v>
      </c>
      <c r="Y28">
        <f t="shared" si="4"/>
        <v>0.26525699102160805</v>
      </c>
      <c r="AA28">
        <f t="shared" si="3"/>
        <v>1.2913322527397462</v>
      </c>
      <c r="AB28">
        <f t="shared" si="3"/>
        <v>1.2886144315274961</v>
      </c>
      <c r="AC28">
        <f t="shared" si="3"/>
        <v>1.2849034694800305</v>
      </c>
      <c r="AD28">
        <f t="shared" si="3"/>
        <v>1.2822267958021496</v>
      </c>
      <c r="AE28">
        <f t="shared" si="3"/>
        <v>1.2795077459429529</v>
      </c>
      <c r="AF28">
        <f t="shared" si="3"/>
        <v>1.2767457005327474</v>
      </c>
      <c r="AG28">
        <f t="shared" si="3"/>
        <v>1.2739400903125997</v>
      </c>
      <c r="AH28">
        <f t="shared" si="3"/>
        <v>1.2710903990597766</v>
      </c>
      <c r="AI28">
        <f t="shared" si="3"/>
        <v>1.2681961664719914</v>
      </c>
      <c r="AJ28">
        <f t="shared" si="3"/>
        <v>1.265256991021608</v>
      </c>
    </row>
    <row r="29" spans="1:36" ht="15.5" x14ac:dyDescent="0.35">
      <c r="A29" s="49" t="s">
        <v>42</v>
      </c>
      <c r="B29" s="25">
        <f>PIF!AR29</f>
        <v>1.79</v>
      </c>
      <c r="C29">
        <f>PIF!AV29</f>
        <v>0.29398168873700992</v>
      </c>
      <c r="D29" s="47">
        <f>Prev!B27</f>
        <v>0.52037785675125792</v>
      </c>
      <c r="E29" s="47">
        <f>Prev!E27</f>
        <v>0.51355374587788993</v>
      </c>
      <c r="F29" s="47">
        <f>Prev!H27</f>
        <v>0.50436152861869732</v>
      </c>
      <c r="G29" s="47">
        <f>Prev!K27</f>
        <v>0.49776140690955489</v>
      </c>
      <c r="H29" s="47">
        <f>Prev!N27</f>
        <v>0.49110682553036711</v>
      </c>
      <c r="I29" s="47">
        <f>Prev!Q27</f>
        <v>0.48439807387655737</v>
      </c>
      <c r="J29" s="47">
        <f>Prev!T27</f>
        <v>0.47763559984760579</v>
      </c>
      <c r="K29" s="47">
        <f>Prev!W27</f>
        <v>0.47082001159952164</v>
      </c>
      <c r="L29" s="47">
        <f>Prev!Z27</f>
        <v>0.46395207879160427</v>
      </c>
      <c r="M29" s="47">
        <f>Prev!AC27</f>
        <v>0.45703273336174033</v>
      </c>
      <c r="P29">
        <f t="shared" si="4"/>
        <v>0.29133225273974611</v>
      </c>
      <c r="Q29">
        <f t="shared" si="4"/>
        <v>0.28861443152749605</v>
      </c>
      <c r="R29">
        <f t="shared" si="4"/>
        <v>0.28492034687718792</v>
      </c>
      <c r="S29">
        <f t="shared" si="4"/>
        <v>0.28224419863062211</v>
      </c>
      <c r="T29">
        <f t="shared" si="4"/>
        <v>0.27952561254584951</v>
      </c>
      <c r="U29">
        <f t="shared" si="4"/>
        <v>0.27676397037116557</v>
      </c>
      <c r="V29">
        <f t="shared" si="4"/>
        <v>0.27395870417714213</v>
      </c>
      <c r="W29">
        <f t="shared" si="4"/>
        <v>0.27110929925998567</v>
      </c>
      <c r="X29">
        <f t="shared" si="4"/>
        <v>0.26821529700435409</v>
      </c>
      <c r="Y29">
        <f t="shared" si="4"/>
        <v>0.26527629771688616</v>
      </c>
      <c r="AA29">
        <f t="shared" si="3"/>
        <v>1.2913322527397462</v>
      </c>
      <c r="AB29">
        <f t="shared" si="3"/>
        <v>1.2886144315274961</v>
      </c>
      <c r="AC29">
        <f t="shared" si="3"/>
        <v>1.2849203468771879</v>
      </c>
      <c r="AD29">
        <f t="shared" si="3"/>
        <v>1.2822441986306221</v>
      </c>
      <c r="AE29">
        <f t="shared" si="3"/>
        <v>1.2795256125458496</v>
      </c>
      <c r="AF29">
        <f t="shared" si="3"/>
        <v>1.2767639703711655</v>
      </c>
      <c r="AG29">
        <f t="shared" si="3"/>
        <v>1.2739587041771421</v>
      </c>
      <c r="AH29">
        <f t="shared" si="3"/>
        <v>1.2711092992599857</v>
      </c>
      <c r="AI29">
        <f t="shared" si="3"/>
        <v>1.2682152970043541</v>
      </c>
      <c r="AJ29">
        <f t="shared" si="3"/>
        <v>1.2652762977168861</v>
      </c>
    </row>
    <row r="30" spans="1:36" ht="15.5" x14ac:dyDescent="0.35">
      <c r="A30" s="49" t="s">
        <v>43</v>
      </c>
      <c r="B30" s="25">
        <f>PIF!AR30</f>
        <v>1.79</v>
      </c>
      <c r="C30">
        <f>PIF!AV30</f>
        <v>0.29398168873700992</v>
      </c>
      <c r="D30" s="47">
        <f>Prev!B28</f>
        <v>0.52037785675125769</v>
      </c>
      <c r="E30" s="47">
        <f>Prev!E28</f>
        <v>0.51355374587788982</v>
      </c>
      <c r="F30" s="47">
        <f>Prev!H28</f>
        <v>0.5045334252381436</v>
      </c>
      <c r="G30" s="47">
        <f>Prev!K28</f>
        <v>0.49793702981647753</v>
      </c>
      <c r="H30" s="47">
        <f>Prev!N28</f>
        <v>0.49128548500414387</v>
      </c>
      <c r="I30" s="47">
        <f>Prev!Q28</f>
        <v>0.48457910577475921</v>
      </c>
      <c r="J30" s="47">
        <f>Prev!T28</f>
        <v>0.47781836739799521</v>
      </c>
      <c r="K30" s="47">
        <f>Prev!W28</f>
        <v>0.47100390689172089</v>
      </c>
      <c r="L30" s="47">
        <f>Prev!Z28</f>
        <v>0.46413652398321759</v>
      </c>
      <c r="M30" s="47">
        <f>Prev!AC28</f>
        <v>0.45721718161448449</v>
      </c>
      <c r="P30">
        <f t="shared" si="4"/>
        <v>0.291332252739746</v>
      </c>
      <c r="Q30">
        <f t="shared" si="4"/>
        <v>0.28861443152749594</v>
      </c>
      <c r="R30">
        <f t="shared" si="4"/>
        <v>0.28498977910461709</v>
      </c>
      <c r="S30">
        <f t="shared" si="4"/>
        <v>0.28231566774974576</v>
      </c>
      <c r="T30">
        <f t="shared" si="4"/>
        <v>0.2795988690304631</v>
      </c>
      <c r="U30">
        <f t="shared" si="4"/>
        <v>0.27683876964554704</v>
      </c>
      <c r="V30">
        <f t="shared" si="4"/>
        <v>0.274034807444693</v>
      </c>
      <c r="W30">
        <f t="shared" si="4"/>
        <v>0.27118647424182712</v>
      </c>
      <c r="X30">
        <f t="shared" si="4"/>
        <v>0.26829331859080274</v>
      </c>
      <c r="Y30">
        <f t="shared" si="4"/>
        <v>0.26535494853507757</v>
      </c>
      <c r="AA30">
        <f t="shared" si="3"/>
        <v>1.2913322527397459</v>
      </c>
      <c r="AB30">
        <f t="shared" si="3"/>
        <v>1.2886144315274959</v>
      </c>
      <c r="AC30">
        <f t="shared" si="3"/>
        <v>1.2849897791046172</v>
      </c>
      <c r="AD30">
        <f t="shared" si="3"/>
        <v>1.2823156677497458</v>
      </c>
      <c r="AE30">
        <f t="shared" si="3"/>
        <v>1.2795988690304632</v>
      </c>
      <c r="AF30">
        <f t="shared" si="3"/>
        <v>1.276838769645547</v>
      </c>
      <c r="AG30">
        <f t="shared" si="3"/>
        <v>1.274034807444693</v>
      </c>
      <c r="AH30">
        <f t="shared" si="3"/>
        <v>1.2711864742418271</v>
      </c>
      <c r="AI30">
        <f t="shared" si="3"/>
        <v>1.2682933185908027</v>
      </c>
      <c r="AJ30">
        <f t="shared" si="3"/>
        <v>1.2653549485350775</v>
      </c>
    </row>
    <row r="31" spans="1:36" ht="15.5" x14ac:dyDescent="0.35">
      <c r="A31" s="49" t="s">
        <v>44</v>
      </c>
      <c r="B31" s="25">
        <f>PIF!AR31</f>
        <v>1.79</v>
      </c>
      <c r="C31">
        <f>PIF!AV31</f>
        <v>0.29398168873700992</v>
      </c>
      <c r="D31" s="47">
        <f>Prev!B29</f>
        <v>0.52037785675125803</v>
      </c>
      <c r="E31" s="47">
        <f>Prev!E29</f>
        <v>0.51355374587788993</v>
      </c>
      <c r="F31" s="47">
        <f>Prev!H29</f>
        <v>0.50492445653482465</v>
      </c>
      <c r="G31" s="47">
        <f>Prev!K29</f>
        <v>0.49833486918248387</v>
      </c>
      <c r="H31" s="47">
        <f>Prev!N29</f>
        <v>0.4916886447284769</v>
      </c>
      <c r="I31" s="47">
        <f>Prev!Q29</f>
        <v>0.48498615974496523</v>
      </c>
      <c r="J31" s="47">
        <f>Prev!T29</f>
        <v>0.47822795447408095</v>
      </c>
      <c r="K31" s="47">
        <f>Prev!W29</f>
        <v>0.47141473362725095</v>
      </c>
      <c r="L31" s="47">
        <f>Prev!Z29</f>
        <v>0.46454736672980607</v>
      </c>
      <c r="M31" s="47">
        <f>Prev!AC29</f>
        <v>0.45762688804724916</v>
      </c>
      <c r="P31">
        <f t="shared" si="4"/>
        <v>0.29133225273974617</v>
      </c>
      <c r="Q31">
        <f t="shared" si="4"/>
        <v>0.28861443152749605</v>
      </c>
      <c r="R31">
        <f t="shared" si="4"/>
        <v>0.28514767367437205</v>
      </c>
      <c r="S31">
        <f t="shared" si="4"/>
        <v>0.28247751444133196</v>
      </c>
      <c r="T31">
        <f t="shared" si="4"/>
        <v>0.27976412355825137</v>
      </c>
      <c r="U31">
        <f t="shared" si="4"/>
        <v>0.27700690086901963</v>
      </c>
      <c r="V31">
        <f t="shared" si="4"/>
        <v>0.27420529902149238</v>
      </c>
      <c r="W31">
        <f t="shared" si="4"/>
        <v>0.27135882608112349</v>
      </c>
      <c r="X31">
        <f t="shared" si="4"/>
        <v>0.26846704811475447</v>
      </c>
      <c r="Y31">
        <f t="shared" si="4"/>
        <v>0.265529591756823</v>
      </c>
      <c r="AA31">
        <f t="shared" si="3"/>
        <v>1.2913322527397462</v>
      </c>
      <c r="AB31">
        <f t="shared" si="3"/>
        <v>1.2886144315274961</v>
      </c>
      <c r="AC31">
        <f t="shared" si="3"/>
        <v>1.2851476736743721</v>
      </c>
      <c r="AD31">
        <f t="shared" si="3"/>
        <v>1.2824775144413318</v>
      </c>
      <c r="AE31">
        <f t="shared" si="3"/>
        <v>1.2797641235582513</v>
      </c>
      <c r="AF31">
        <f t="shared" si="3"/>
        <v>1.2770069008690197</v>
      </c>
      <c r="AG31">
        <f t="shared" si="3"/>
        <v>1.2742052990214923</v>
      </c>
      <c r="AH31">
        <f t="shared" si="3"/>
        <v>1.2713588260811235</v>
      </c>
      <c r="AI31">
        <f t="shared" si="3"/>
        <v>1.2684670481147544</v>
      </c>
      <c r="AJ31">
        <f t="shared" si="3"/>
        <v>1.265529591756823</v>
      </c>
    </row>
    <row r="32" spans="1:36" ht="15.5" x14ac:dyDescent="0.35">
      <c r="A32" s="49" t="s">
        <v>45</v>
      </c>
      <c r="B32" s="25">
        <f>PIF!AR32</f>
        <v>1.79</v>
      </c>
      <c r="C32">
        <f>PIF!AV32</f>
        <v>0.29398168873700986</v>
      </c>
      <c r="D32" s="47">
        <f>Prev!B30</f>
        <v>0.52037785675125814</v>
      </c>
      <c r="E32" s="47">
        <f>Prev!E30</f>
        <v>0.51355374587788993</v>
      </c>
      <c r="F32" s="47">
        <f>Prev!H30</f>
        <v>0.50446299888065982</v>
      </c>
      <c r="G32" s="47">
        <f>Prev!K30</f>
        <v>0.49786513488692286</v>
      </c>
      <c r="H32" s="47">
        <f>Prev!N30</f>
        <v>0.49121240129363142</v>
      </c>
      <c r="I32" s="47">
        <f>Prev!Q30</f>
        <v>0.48450510247367812</v>
      </c>
      <c r="J32" s="47">
        <f>Prev!T30</f>
        <v>0.47774370238601382</v>
      </c>
      <c r="K32" s="47">
        <f>Prev!W30</f>
        <v>0.47092882614982817</v>
      </c>
      <c r="L32" s="47">
        <f>Prev!Z30</f>
        <v>0.46406126112165091</v>
      </c>
      <c r="M32" s="47">
        <f>Prev!AC30</f>
        <v>0.4571419575100974</v>
      </c>
      <c r="P32">
        <f t="shared" si="4"/>
        <v>0.29133225273974622</v>
      </c>
      <c r="Q32">
        <f t="shared" si="4"/>
        <v>0.28861443152749605</v>
      </c>
      <c r="R32">
        <f t="shared" si="4"/>
        <v>0.28496133422532965</v>
      </c>
      <c r="S32">
        <f t="shared" si="4"/>
        <v>0.28228641208385763</v>
      </c>
      <c r="T32">
        <f t="shared" si="4"/>
        <v>0.27956890401432405</v>
      </c>
      <c r="U32">
        <f t="shared" si="4"/>
        <v>0.27680819462091943</v>
      </c>
      <c r="V32">
        <f t="shared" si="4"/>
        <v>0.27400371932720602</v>
      </c>
      <c r="W32">
        <f t="shared" si="4"/>
        <v>0.27115496722616061</v>
      </c>
      <c r="X32">
        <f t="shared" si="4"/>
        <v>0.26826148389136162</v>
      </c>
      <c r="Y32">
        <f t="shared" si="4"/>
        <v>0.26532287416078459</v>
      </c>
      <c r="AA32">
        <f t="shared" si="3"/>
        <v>1.2913322527397462</v>
      </c>
      <c r="AB32">
        <f t="shared" si="3"/>
        <v>1.2886144315274961</v>
      </c>
      <c r="AC32">
        <f t="shared" si="3"/>
        <v>1.2849613342253297</v>
      </c>
      <c r="AD32">
        <f t="shared" si="3"/>
        <v>1.2822864120838577</v>
      </c>
      <c r="AE32">
        <f t="shared" si="3"/>
        <v>1.2795689040143241</v>
      </c>
      <c r="AF32">
        <f t="shared" si="3"/>
        <v>1.2768081946209193</v>
      </c>
      <c r="AG32">
        <f t="shared" si="3"/>
        <v>1.274003719327206</v>
      </c>
      <c r="AH32">
        <f t="shared" si="3"/>
        <v>1.2711549672261606</v>
      </c>
      <c r="AI32">
        <f t="shared" si="3"/>
        <v>1.2682614838913615</v>
      </c>
      <c r="AJ32">
        <f t="shared" si="3"/>
        <v>1.2653228741607845</v>
      </c>
    </row>
    <row r="33" spans="1:36" ht="15.5" x14ac:dyDescent="0.35">
      <c r="A33" s="49" t="s">
        <v>46</v>
      </c>
      <c r="B33" s="25">
        <f>PIF!AR33</f>
        <v>1.79</v>
      </c>
      <c r="C33">
        <f>PIF!AV33</f>
        <v>0.3148409414259824</v>
      </c>
      <c r="D33" s="47">
        <f>Prev!B31</f>
        <v>0.57217480215264205</v>
      </c>
      <c r="E33" s="47">
        <f>Prev!E31</f>
        <v>0.56232893988916066</v>
      </c>
      <c r="F33" s="47">
        <f>Prev!H31</f>
        <v>0.55345873337590301</v>
      </c>
      <c r="G33" s="47">
        <f>Prev!K31</f>
        <v>0.54386011412519908</v>
      </c>
      <c r="H33" s="47">
        <f>Prev!N31</f>
        <v>0.53414460945471465</v>
      </c>
      <c r="I33" s="47">
        <f>Prev!Q31</f>
        <v>0.52431554620499266</v>
      </c>
      <c r="J33" s="47">
        <f>Prev!T31</f>
        <v>0.51437669179908618</v>
      </c>
      <c r="K33" s="47">
        <f>Prev!W31</f>
        <v>0.50433225894469891</v>
      </c>
      <c r="L33" s="47">
        <f>Prev!Z31</f>
        <v>0.49418690867320209</v>
      </c>
      <c r="M33" s="47">
        <f>Prev!AC31</f>
        <v>0.48394575166608161</v>
      </c>
      <c r="P33">
        <f t="shared" si="4"/>
        <v>0.31130334784505476</v>
      </c>
      <c r="Q33">
        <f t="shared" si="4"/>
        <v>0.30759423974049976</v>
      </c>
      <c r="R33">
        <f t="shared" si="4"/>
        <v>0.30421830147966655</v>
      </c>
      <c r="S33">
        <f t="shared" si="4"/>
        <v>0.3005278518381112</v>
      </c>
      <c r="T33">
        <f t="shared" si="4"/>
        <v>0.29675238071347104</v>
      </c>
      <c r="U33">
        <f t="shared" si="4"/>
        <v>0.29289107837139783</v>
      </c>
      <c r="V33">
        <f t="shared" si="4"/>
        <v>0.28894328897277932</v>
      </c>
      <c r="W33">
        <f t="shared" si="4"/>
        <v>0.28490852297034791</v>
      </c>
      <c r="X33">
        <f t="shared" si="4"/>
        <v>0.28078646981490801</v>
      </c>
      <c r="Y33">
        <f t="shared" si="4"/>
        <v>0.27657701094607717</v>
      </c>
      <c r="AA33">
        <f t="shared" si="3"/>
        <v>1.3113033478450546</v>
      </c>
      <c r="AB33">
        <f t="shared" si="3"/>
        <v>1.3075942397404998</v>
      </c>
      <c r="AC33">
        <f t="shared" si="3"/>
        <v>1.3042183014796667</v>
      </c>
      <c r="AD33">
        <f t="shared" si="3"/>
        <v>1.3005278518381111</v>
      </c>
      <c r="AE33">
        <f t="shared" si="3"/>
        <v>1.2967523807134711</v>
      </c>
      <c r="AF33">
        <f t="shared" si="3"/>
        <v>1.2928910783713978</v>
      </c>
      <c r="AG33">
        <f t="shared" si="3"/>
        <v>1.2889432889727792</v>
      </c>
      <c r="AH33">
        <f t="shared" si="3"/>
        <v>1.2849085229703479</v>
      </c>
      <c r="AI33">
        <f t="shared" si="3"/>
        <v>1.2807864698149081</v>
      </c>
      <c r="AJ33">
        <f t="shared" si="3"/>
        <v>1.2765770109460772</v>
      </c>
    </row>
    <row r="34" spans="1:36" ht="15.5" x14ac:dyDescent="0.35">
      <c r="A34" s="49" t="s">
        <v>47</v>
      </c>
      <c r="B34" s="25">
        <f>PIF!AR34</f>
        <v>1.79</v>
      </c>
      <c r="C34">
        <f>PIF!AV34</f>
        <v>0.31484094142598229</v>
      </c>
      <c r="D34" s="47">
        <f>Prev!B32</f>
        <v>0.57217480215264205</v>
      </c>
      <c r="E34" s="47">
        <f>Prev!E32</f>
        <v>0.56232893988916044</v>
      </c>
      <c r="F34" s="47">
        <f>Prev!H32</f>
        <v>0.55330143624139405</v>
      </c>
      <c r="G34" s="47">
        <f>Prev!K32</f>
        <v>0.54369987119450902</v>
      </c>
      <c r="H34" s="47">
        <f>Prev!N32</f>
        <v>0.5339821222956963</v>
      </c>
      <c r="I34" s="47">
        <f>Prev!Q32</f>
        <v>0.5241514884822166</v>
      </c>
      <c r="J34" s="47">
        <f>Prev!T32</f>
        <v>0.51421170716781506</v>
      </c>
      <c r="K34" s="47">
        <f>Prev!W32</f>
        <v>0.5041669592745468</v>
      </c>
      <c r="L34" s="47">
        <f>Prev!Z32</f>
        <v>0.49402187258952263</v>
      </c>
      <c r="M34" s="47">
        <f>Prev!AC32</f>
        <v>0.48378152339583647</v>
      </c>
      <c r="P34">
        <f t="shared" si="4"/>
        <v>0.31130334784505476</v>
      </c>
      <c r="Q34">
        <f t="shared" si="4"/>
        <v>0.30759423974049971</v>
      </c>
      <c r="R34">
        <f t="shared" si="4"/>
        <v>0.30415813820650767</v>
      </c>
      <c r="S34">
        <f t="shared" si="4"/>
        <v>0.30046590983004318</v>
      </c>
      <c r="T34">
        <f t="shared" si="4"/>
        <v>0.29668889121675224</v>
      </c>
      <c r="U34">
        <f t="shared" si="4"/>
        <v>0.29282626923912825</v>
      </c>
      <c r="V34">
        <f t="shared" si="4"/>
        <v>0.28887738382891248</v>
      </c>
      <c r="W34">
        <f t="shared" si="4"/>
        <v>0.28484174044481264</v>
      </c>
      <c r="X34">
        <f t="shared" si="4"/>
        <v>0.28071902284801126</v>
      </c>
      <c r="Y34">
        <f t="shared" si="4"/>
        <v>0.27650910616006885</v>
      </c>
      <c r="AA34">
        <f t="shared" si="3"/>
        <v>1.3113033478450546</v>
      </c>
      <c r="AB34">
        <f t="shared" si="3"/>
        <v>1.3075942397404998</v>
      </c>
      <c r="AC34">
        <f t="shared" si="3"/>
        <v>1.3041581382065077</v>
      </c>
      <c r="AD34">
        <f t="shared" si="3"/>
        <v>1.3004659098300433</v>
      </c>
      <c r="AE34">
        <f t="shared" si="3"/>
        <v>1.2966888912167522</v>
      </c>
      <c r="AF34">
        <f t="shared" si="3"/>
        <v>1.2928262692391281</v>
      </c>
      <c r="AG34">
        <f t="shared" si="3"/>
        <v>1.2888773838289125</v>
      </c>
      <c r="AH34">
        <f t="shared" si="3"/>
        <v>1.2848417404448127</v>
      </c>
      <c r="AI34">
        <f t="shared" si="3"/>
        <v>1.2807190228480112</v>
      </c>
      <c r="AJ34">
        <f t="shared" si="3"/>
        <v>1.2765091061600689</v>
      </c>
    </row>
    <row r="35" spans="1:36" ht="15.5" x14ac:dyDescent="0.35">
      <c r="A35" s="49" t="s">
        <v>48</v>
      </c>
      <c r="B35" s="25">
        <f>PIF!AR35</f>
        <v>1.79</v>
      </c>
      <c r="C35">
        <f>PIF!AV35</f>
        <v>0.31484094142598235</v>
      </c>
      <c r="D35" s="47">
        <f>Prev!B33</f>
        <v>0.57217480215264238</v>
      </c>
      <c r="E35" s="47">
        <f>Prev!E33</f>
        <v>0.56232893988916088</v>
      </c>
      <c r="F35" s="47">
        <f>Prev!H33</f>
        <v>0.55380575104894714</v>
      </c>
      <c r="G35" s="47">
        <f>Prev!K33</f>
        <v>0.54421237736239003</v>
      </c>
      <c r="H35" s="47">
        <f>Prev!N33</f>
        <v>0.53450064145195431</v>
      </c>
      <c r="I35" s="47">
        <f>Prev!Q33</f>
        <v>0.52467393435881882</v>
      </c>
      <c r="J35" s="47">
        <f>Prev!T33</f>
        <v>0.51473609172821688</v>
      </c>
      <c r="K35" s="47">
        <f>Prev!W33</f>
        <v>0.50469139780853778</v>
      </c>
      <c r="L35" s="47">
        <f>Prev!Z33</f>
        <v>0.49454458781658983</v>
      </c>
      <c r="M35" s="47">
        <f>Prev!AC33</f>
        <v>0.48430084862194628</v>
      </c>
      <c r="P35">
        <f t="shared" si="4"/>
        <v>0.31130334784505487</v>
      </c>
      <c r="Q35">
        <f t="shared" si="4"/>
        <v>0.30759423974049988</v>
      </c>
      <c r="R35">
        <f t="shared" si="4"/>
        <v>0.30435099259832571</v>
      </c>
      <c r="S35">
        <f t="shared" si="4"/>
        <v>0.30066398086388146</v>
      </c>
      <c r="T35">
        <f t="shared" si="4"/>
        <v>0.29689145497690411</v>
      </c>
      <c r="U35">
        <f t="shared" si="4"/>
        <v>0.29303261421352672</v>
      </c>
      <c r="V35">
        <f t="shared" si="4"/>
        <v>0.28908681342171405</v>
      </c>
      <c r="W35">
        <f t="shared" si="4"/>
        <v>0.28505357526257041</v>
      </c>
      <c r="X35">
        <f t="shared" si="4"/>
        <v>0.28093260276612575</v>
      </c>
      <c r="Y35">
        <f t="shared" si="4"/>
        <v>0.27672379217701898</v>
      </c>
      <c r="AA35">
        <f t="shared" si="3"/>
        <v>1.3113033478450549</v>
      </c>
      <c r="AB35">
        <f t="shared" si="3"/>
        <v>1.3075942397404998</v>
      </c>
      <c r="AC35">
        <f t="shared" si="3"/>
        <v>1.3043509925983257</v>
      </c>
      <c r="AD35">
        <f t="shared" si="3"/>
        <v>1.3006639808638814</v>
      </c>
      <c r="AE35">
        <f t="shared" si="3"/>
        <v>1.2968914549769042</v>
      </c>
      <c r="AF35">
        <f t="shared" si="3"/>
        <v>1.2930326142135267</v>
      </c>
      <c r="AG35">
        <f t="shared" si="3"/>
        <v>1.2890868134217142</v>
      </c>
      <c r="AH35">
        <f t="shared" si="3"/>
        <v>1.2850535752625705</v>
      </c>
      <c r="AI35">
        <f t="shared" si="3"/>
        <v>1.2809326027661259</v>
      </c>
      <c r="AJ35">
        <f t="shared" si="3"/>
        <v>1.2767237921770189</v>
      </c>
    </row>
    <row r="36" spans="1:36" ht="15.5" x14ac:dyDescent="0.35">
      <c r="A36" s="49" t="s">
        <v>49</v>
      </c>
      <c r="B36" s="25">
        <f>PIF!AR36</f>
        <v>1.79</v>
      </c>
      <c r="C36">
        <f>PIF!AV36</f>
        <v>0.3148409414259824</v>
      </c>
      <c r="D36" s="47">
        <f>Prev!B34</f>
        <v>0.57217480215264227</v>
      </c>
      <c r="E36" s="47">
        <f>Prev!E34</f>
        <v>0.56232893988916088</v>
      </c>
      <c r="F36" s="47">
        <f>Prev!H34</f>
        <v>0.55367546581934379</v>
      </c>
      <c r="G36" s="47">
        <f>Prev!K34</f>
        <v>0.54408031436028359</v>
      </c>
      <c r="H36" s="47">
        <f>Prev!N34</f>
        <v>0.53436734418022125</v>
      </c>
      <c r="I36" s="47">
        <f>Prev!Q34</f>
        <v>0.52453992182018061</v>
      </c>
      <c r="J36" s="47">
        <f>Prev!T34</f>
        <v>0.51460185701161609</v>
      </c>
      <c r="K36" s="47">
        <f>Prev!W34</f>
        <v>0.50455740693560058</v>
      </c>
      <c r="L36" s="47">
        <f>Prev!Z34</f>
        <v>0.49441127883674768</v>
      </c>
      <c r="M36" s="47">
        <f>Prev!AC34</f>
        <v>0.48416863094395129</v>
      </c>
      <c r="P36">
        <f t="shared" si="4"/>
        <v>0.31130334784505481</v>
      </c>
      <c r="Q36">
        <f t="shared" si="4"/>
        <v>0.30759423974049988</v>
      </c>
      <c r="R36">
        <f t="shared" si="4"/>
        <v>0.30430118062921757</v>
      </c>
      <c r="S36">
        <f t="shared" si="4"/>
        <v>0.30061295248882058</v>
      </c>
      <c r="T36">
        <f t="shared" si="4"/>
        <v>0.29683939244791091</v>
      </c>
      <c r="U36">
        <f t="shared" si="4"/>
        <v>0.29297969616862285</v>
      </c>
      <c r="V36">
        <f t="shared" si="4"/>
        <v>0.28903321428143791</v>
      </c>
      <c r="W36">
        <f t="shared" si="4"/>
        <v>0.28499946468451459</v>
      </c>
      <c r="X36">
        <f t="shared" si="4"/>
        <v>0.28087814515554849</v>
      </c>
      <c r="Y36">
        <f t="shared" si="4"/>
        <v>0.27666914625139533</v>
      </c>
      <c r="AA36">
        <f t="shared" si="3"/>
        <v>1.3113033478450549</v>
      </c>
      <c r="AB36">
        <f t="shared" si="3"/>
        <v>1.3075942397404998</v>
      </c>
      <c r="AC36">
        <f t="shared" si="3"/>
        <v>1.3043011806292175</v>
      </c>
      <c r="AD36">
        <f t="shared" si="3"/>
        <v>1.3006129524888206</v>
      </c>
      <c r="AE36">
        <f t="shared" si="3"/>
        <v>1.2968393924479109</v>
      </c>
      <c r="AF36">
        <f t="shared" si="3"/>
        <v>1.2929796961686228</v>
      </c>
      <c r="AG36">
        <f t="shared" si="3"/>
        <v>1.2890332142814378</v>
      </c>
      <c r="AH36">
        <f t="shared" si="3"/>
        <v>1.2849994646845146</v>
      </c>
      <c r="AI36">
        <f t="shared" si="3"/>
        <v>1.2808781451555484</v>
      </c>
      <c r="AJ36">
        <f t="shared" si="3"/>
        <v>1.2766691462513953</v>
      </c>
    </row>
    <row r="37" spans="1:36" ht="15.5" x14ac:dyDescent="0.35">
      <c r="A37" s="49" t="s">
        <v>50</v>
      </c>
      <c r="B37" s="25">
        <f>PIF!AR37</f>
        <v>1.79</v>
      </c>
      <c r="C37">
        <f>PIF!AV37</f>
        <v>0.31484094142598235</v>
      </c>
      <c r="D37" s="47">
        <f>Prev!B35</f>
        <v>0.57217480215264205</v>
      </c>
      <c r="E37" s="47">
        <f>Prev!E35</f>
        <v>0.56232893988916044</v>
      </c>
      <c r="F37" s="47">
        <f>Prev!H35</f>
        <v>0.55348073896329064</v>
      </c>
      <c r="G37" s="47">
        <f>Prev!K35</f>
        <v>0.5438825022281093</v>
      </c>
      <c r="H37" s="47">
        <f>Prev!N35</f>
        <v>0.53416728358738186</v>
      </c>
      <c r="I37" s="47">
        <f>Prev!Q35</f>
        <v>0.52433841384861146</v>
      </c>
      <c r="J37" s="47">
        <f>Prev!T35</f>
        <v>0.51439966468178411</v>
      </c>
      <c r="K37" s="47">
        <f>Prev!W35</f>
        <v>0.50435525327593755</v>
      </c>
      <c r="L37" s="47">
        <f>Prev!Z35</f>
        <v>0.49420984533435708</v>
      </c>
      <c r="M37" s="47">
        <f>Prev!AC35</f>
        <v>0.48396855635910424</v>
      </c>
      <c r="P37">
        <f t="shared" si="4"/>
        <v>0.31130334784505476</v>
      </c>
      <c r="Q37">
        <f t="shared" si="4"/>
        <v>0.30759423974049971</v>
      </c>
      <c r="R37">
        <f t="shared" si="4"/>
        <v>0.30422671738430773</v>
      </c>
      <c r="S37">
        <f t="shared" si="4"/>
        <v>0.30053650510035679</v>
      </c>
      <c r="T37">
        <f t="shared" si="4"/>
        <v>0.29676123939002574</v>
      </c>
      <c r="U37">
        <f t="shared" si="4"/>
        <v>0.29290011102992697</v>
      </c>
      <c r="V37">
        <f t="shared" si="4"/>
        <v>0.28895246480494491</v>
      </c>
      <c r="W37">
        <f t="shared" si="4"/>
        <v>0.28491781189492782</v>
      </c>
      <c r="X37">
        <f t="shared" si="4"/>
        <v>0.28079584257127477</v>
      </c>
      <c r="Y37">
        <f t="shared" si="4"/>
        <v>0.27658643917834846</v>
      </c>
      <c r="AA37">
        <f t="shared" si="3"/>
        <v>1.3113033478450546</v>
      </c>
      <c r="AB37">
        <f t="shared" si="3"/>
        <v>1.3075942397404998</v>
      </c>
      <c r="AC37">
        <f t="shared" si="3"/>
        <v>1.3042267173843078</v>
      </c>
      <c r="AD37">
        <f t="shared" si="3"/>
        <v>1.3005365051003568</v>
      </c>
      <c r="AE37">
        <f t="shared" si="3"/>
        <v>1.2967612393900256</v>
      </c>
      <c r="AF37">
        <f t="shared" si="3"/>
        <v>1.292900111029927</v>
      </c>
      <c r="AG37">
        <f t="shared" si="3"/>
        <v>1.2889524648049449</v>
      </c>
      <c r="AH37">
        <f t="shared" si="3"/>
        <v>1.2849178118949278</v>
      </c>
      <c r="AI37">
        <f t="shared" si="3"/>
        <v>1.2807958425712749</v>
      </c>
      <c r="AJ37">
        <f t="shared" si="3"/>
        <v>1.2765864391783484</v>
      </c>
    </row>
    <row r="38" spans="1:36" ht="15.5" x14ac:dyDescent="0.35">
      <c r="A38" s="49" t="s">
        <v>51</v>
      </c>
      <c r="B38" s="25">
        <f>PIF!AR38</f>
        <v>1.79</v>
      </c>
      <c r="C38">
        <f>PIF!AV38</f>
        <v>0.32852305432098394</v>
      </c>
      <c r="D38" s="47">
        <f>Prev!B36</f>
        <v>0.60932238191641785</v>
      </c>
      <c r="E38" s="47">
        <f>Prev!E36</f>
        <v>0.59884887024979117</v>
      </c>
      <c r="F38" s="47">
        <f>Prev!H36</f>
        <v>0.58921528543018487</v>
      </c>
      <c r="G38" s="47">
        <f>Prev!K36</f>
        <v>0.57901768116989571</v>
      </c>
      <c r="H38" s="47">
        <f>Prev!N36</f>
        <v>0.56866467488279993</v>
      </c>
      <c r="I38" s="47">
        <f>Prev!Q36</f>
        <v>0.55815988158710117</v>
      </c>
      <c r="J38" s="47">
        <f>Prev!T36</f>
        <v>0.54750749537524679</v>
      </c>
      <c r="K38" s="47">
        <f>Prev!W36</f>
        <v>0.5367123002501123</v>
      </c>
      <c r="L38" s="47">
        <f>Prev!Z36</f>
        <v>0.52577967877451348</v>
      </c>
      <c r="M38" s="47">
        <f>Prev!AC36</f>
        <v>0.51471561840187929</v>
      </c>
      <c r="P38">
        <f t="shared" si="4"/>
        <v>0.32494677890998525</v>
      </c>
      <c r="Q38">
        <f t="shared" si="4"/>
        <v>0.3211551313201832</v>
      </c>
      <c r="R38">
        <f t="shared" si="4"/>
        <v>0.31762975374077085</v>
      </c>
      <c r="S38">
        <f t="shared" si="4"/>
        <v>0.3138578602580186</v>
      </c>
      <c r="T38">
        <f t="shared" si="4"/>
        <v>0.30998558855125036</v>
      </c>
      <c r="U38">
        <f t="shared" si="4"/>
        <v>0.30601161506078967</v>
      </c>
      <c r="V38">
        <f t="shared" si="4"/>
        <v>0.30193478891185566</v>
      </c>
      <c r="W38">
        <f t="shared" si="4"/>
        <v>0.29775414897523395</v>
      </c>
      <c r="X38">
        <f t="shared" si="4"/>
        <v>0.29346894161025711</v>
      </c>
      <c r="Y38">
        <f t="shared" si="4"/>
        <v>0.28907863906409265</v>
      </c>
      <c r="AA38">
        <f t="shared" si="3"/>
        <v>1.3249467789099851</v>
      </c>
      <c r="AB38">
        <f t="shared" si="3"/>
        <v>1.3211551313201833</v>
      </c>
      <c r="AC38">
        <f t="shared" si="3"/>
        <v>1.3176297537407708</v>
      </c>
      <c r="AD38">
        <f t="shared" si="3"/>
        <v>1.3138578602580187</v>
      </c>
      <c r="AE38">
        <f t="shared" si="3"/>
        <v>1.3099855885512504</v>
      </c>
      <c r="AF38">
        <f t="shared" si="3"/>
        <v>1.3060116150607897</v>
      </c>
      <c r="AG38">
        <f t="shared" si="3"/>
        <v>1.3019347889118555</v>
      </c>
      <c r="AH38">
        <f t="shared" si="3"/>
        <v>1.297754148975234</v>
      </c>
      <c r="AI38">
        <f t="shared" si="3"/>
        <v>1.2934689416102572</v>
      </c>
      <c r="AJ38">
        <f t="shared" si="3"/>
        <v>1.2890786390640927</v>
      </c>
    </row>
    <row r="39" spans="1:36" ht="15.5" x14ac:dyDescent="0.35">
      <c r="A39" s="49" t="s">
        <v>52</v>
      </c>
      <c r="B39" s="25">
        <f>PIF!AR39</f>
        <v>1.79</v>
      </c>
      <c r="C39">
        <f>PIF!AV39</f>
        <v>0.32852305432098394</v>
      </c>
      <c r="D39" s="47">
        <f>Prev!B37</f>
        <v>0.60932238191641785</v>
      </c>
      <c r="E39" s="47">
        <f>Prev!E37</f>
        <v>0.59884887024979128</v>
      </c>
      <c r="F39" s="47">
        <f>Prev!H37</f>
        <v>0.58955703462685116</v>
      </c>
      <c r="G39" s="47">
        <f>Prev!K37</f>
        <v>0.57936542353833453</v>
      </c>
      <c r="H39" s="47">
        <f>Prev!N37</f>
        <v>0.56901689593218785</v>
      </c>
      <c r="I39" s="47">
        <f>Prev!Q37</f>
        <v>0.5585151260810084</v>
      </c>
      <c r="J39" s="47">
        <f>Prev!T37</f>
        <v>0.54786437208935912</v>
      </c>
      <c r="K39" s="47">
        <f>Prev!W37</f>
        <v>0.53706948603097127</v>
      </c>
      <c r="L39" s="47">
        <f>Prev!Z37</f>
        <v>0.52613592192091085</v>
      </c>
      <c r="M39" s="47">
        <f>Prev!AC37</f>
        <v>0.51506974139330164</v>
      </c>
      <c r="P39">
        <f t="shared" si="4"/>
        <v>0.32494677890998525</v>
      </c>
      <c r="Q39">
        <f t="shared" si="4"/>
        <v>0.3211551313201832</v>
      </c>
      <c r="R39">
        <f t="shared" si="4"/>
        <v>0.31775544201281364</v>
      </c>
      <c r="S39">
        <f t="shared" si="4"/>
        <v>0.31398716993584985</v>
      </c>
      <c r="T39">
        <f t="shared" si="4"/>
        <v>0.31011804568232509</v>
      </c>
      <c r="U39">
        <f t="shared" si="4"/>
        <v>0.3061467520609657</v>
      </c>
      <c r="V39">
        <f t="shared" si="4"/>
        <v>0.30207214623823997</v>
      </c>
      <c r="W39">
        <f t="shared" si="4"/>
        <v>0.29789327666284454</v>
      </c>
      <c r="X39">
        <f t="shared" si="4"/>
        <v>0.29360940067682084</v>
      </c>
      <c r="Y39">
        <f t="shared" si="4"/>
        <v>0.28922000278778537</v>
      </c>
      <c r="AA39">
        <f t="shared" si="3"/>
        <v>1.3249467789099851</v>
      </c>
      <c r="AB39">
        <f t="shared" si="3"/>
        <v>1.3211551313201833</v>
      </c>
      <c r="AC39">
        <f t="shared" si="3"/>
        <v>1.3177554420128137</v>
      </c>
      <c r="AD39">
        <f t="shared" si="3"/>
        <v>1.3139871699358499</v>
      </c>
      <c r="AE39">
        <f t="shared" si="3"/>
        <v>1.3101180456823251</v>
      </c>
      <c r="AF39">
        <f t="shared" si="3"/>
        <v>1.3061467520609658</v>
      </c>
      <c r="AG39">
        <f t="shared" si="3"/>
        <v>1.3020721462382401</v>
      </c>
      <c r="AH39">
        <f t="shared" si="3"/>
        <v>1.2978932766628446</v>
      </c>
      <c r="AI39">
        <f t="shared" si="3"/>
        <v>1.2936094006768208</v>
      </c>
      <c r="AJ39">
        <f t="shared" si="3"/>
        <v>1.2892200027877854</v>
      </c>
    </row>
    <row r="40" spans="1:36" ht="15.5" x14ac:dyDescent="0.35">
      <c r="A40" s="49" t="s">
        <v>53</v>
      </c>
      <c r="B40" s="25">
        <f>PIF!AR40</f>
        <v>1.79</v>
      </c>
      <c r="C40">
        <f>PIF!AV40</f>
        <v>0.32852305432098394</v>
      </c>
      <c r="D40" s="47">
        <f>Prev!B38</f>
        <v>0.60932238191641797</v>
      </c>
      <c r="E40" s="47">
        <f>Prev!E38</f>
        <v>0.59884887024979117</v>
      </c>
      <c r="F40" s="47">
        <f>Prev!H38</f>
        <v>0.58979409167760966</v>
      </c>
      <c r="G40" s="47">
        <f>Prev!K38</f>
        <v>0.57960574552426769</v>
      </c>
      <c r="H40" s="47">
        <f>Prev!N38</f>
        <v>0.56925948290864681</v>
      </c>
      <c r="I40" s="47">
        <f>Prev!Q38</f>
        <v>0.55875902122355958</v>
      </c>
      <c r="J40" s="47">
        <f>Prev!T38</f>
        <v>0.54810866454105978</v>
      </c>
      <c r="K40" s="47">
        <f>Prev!W38</f>
        <v>0.53731331328025644</v>
      </c>
      <c r="L40" s="47">
        <f>Prev!Z38</f>
        <v>0.5263784717273482</v>
      </c>
      <c r="M40" s="47">
        <f>Prev!AC38</f>
        <v>0.51531025328012348</v>
      </c>
      <c r="P40">
        <f t="shared" si="4"/>
        <v>0.3249467789099853</v>
      </c>
      <c r="Q40">
        <f t="shared" si="4"/>
        <v>0.3211551313201832</v>
      </c>
      <c r="R40">
        <f t="shared" si="4"/>
        <v>0.31784259948850907</v>
      </c>
      <c r="S40">
        <f t="shared" si="4"/>
        <v>0.31407650634903878</v>
      </c>
      <c r="T40">
        <f t="shared" si="4"/>
        <v>0.31020924397918376</v>
      </c>
      <c r="U40">
        <f t="shared" si="4"/>
        <v>0.30623950067670663</v>
      </c>
      <c r="V40">
        <f t="shared" si="4"/>
        <v>0.30216614014664628</v>
      </c>
      <c r="W40">
        <f t="shared" si="4"/>
        <v>0.2979882183321047</v>
      </c>
      <c r="X40">
        <f t="shared" si="4"/>
        <v>0.29370500093516794</v>
      </c>
      <c r="Y40">
        <f t="shared" si="4"/>
        <v>0.28931598160272448</v>
      </c>
      <c r="AA40">
        <f t="shared" si="3"/>
        <v>1.3249467789099854</v>
      </c>
      <c r="AB40">
        <f t="shared" si="3"/>
        <v>1.3211551313201833</v>
      </c>
      <c r="AC40">
        <f t="shared" si="3"/>
        <v>1.317842599488509</v>
      </c>
      <c r="AD40">
        <f t="shared" si="3"/>
        <v>1.3140765063490387</v>
      </c>
      <c r="AE40">
        <f t="shared" si="3"/>
        <v>1.3102092439791837</v>
      </c>
      <c r="AF40">
        <f t="shared" si="3"/>
        <v>1.3062395006767067</v>
      </c>
      <c r="AG40">
        <f t="shared" si="3"/>
        <v>1.3021661401466462</v>
      </c>
      <c r="AH40">
        <f t="shared" si="3"/>
        <v>1.2979882183321048</v>
      </c>
      <c r="AI40">
        <f t="shared" si="3"/>
        <v>1.293705000935168</v>
      </c>
      <c r="AJ40">
        <f t="shared" si="3"/>
        <v>1.2893159816027244</v>
      </c>
    </row>
    <row r="41" spans="1:36" ht="15.5" x14ac:dyDescent="0.35">
      <c r="A41" s="49" t="s">
        <v>54</v>
      </c>
      <c r="B41" s="25">
        <f>PIF!AR41</f>
        <v>1.79</v>
      </c>
      <c r="C41">
        <f>PIF!AV41</f>
        <v>0.32852305432098394</v>
      </c>
      <c r="D41" s="47">
        <f>Prev!B39</f>
        <v>0.60932238191641785</v>
      </c>
      <c r="E41" s="47">
        <f>Prev!E39</f>
        <v>0.59884887024979083</v>
      </c>
      <c r="F41" s="47">
        <f>Prev!H39</f>
        <v>0.58956526588387848</v>
      </c>
      <c r="G41" s="47">
        <f>Prev!K39</f>
        <v>0.5793737798550509</v>
      </c>
      <c r="H41" s="47">
        <f>Prev!N39</f>
        <v>0.56902534191914</v>
      </c>
      <c r="I41" s="47">
        <f>Prev!Q39</f>
        <v>0.55852362781996867</v>
      </c>
      <c r="J41" s="47">
        <f>Prev!T39</f>
        <v>0.54787289723816768</v>
      </c>
      <c r="K41" s="47">
        <f>Prev!W39</f>
        <v>0.53707800391186655</v>
      </c>
      <c r="L41" s="47">
        <f>Prev!Z39</f>
        <v>0.52614440359292403</v>
      </c>
      <c r="M41" s="47">
        <f>Prev!AC39</f>
        <v>0.51507815970934157</v>
      </c>
      <c r="P41">
        <f t="shared" si="4"/>
        <v>0.32494677890998525</v>
      </c>
      <c r="Q41">
        <f t="shared" si="4"/>
        <v>0.32115513132018308</v>
      </c>
      <c r="R41">
        <f t="shared" si="4"/>
        <v>0.31775846872752711</v>
      </c>
      <c r="S41">
        <f t="shared" si="4"/>
        <v>0.31399027667287138</v>
      </c>
      <c r="T41">
        <f t="shared" si="4"/>
        <v>0.31012122127702413</v>
      </c>
      <c r="U41">
        <f t="shared" si="4"/>
        <v>0.30614998552537237</v>
      </c>
      <c r="V41">
        <f t="shared" si="4"/>
        <v>0.30207542679895905</v>
      </c>
      <c r="W41">
        <f t="shared" si="4"/>
        <v>0.2978965937957021</v>
      </c>
      <c r="X41">
        <f t="shared" si="4"/>
        <v>0.29361274413836158</v>
      </c>
      <c r="Y41">
        <f t="shared" si="4"/>
        <v>0.28922336264374471</v>
      </c>
      <c r="AA41">
        <f t="shared" si="3"/>
        <v>1.3249467789099851</v>
      </c>
      <c r="AB41">
        <f t="shared" si="3"/>
        <v>1.321155131320183</v>
      </c>
      <c r="AC41">
        <f t="shared" si="3"/>
        <v>1.317758468727527</v>
      </c>
      <c r="AD41">
        <f t="shared" si="3"/>
        <v>1.3139902766728713</v>
      </c>
      <c r="AE41">
        <f t="shared" si="3"/>
        <v>1.3101212212770241</v>
      </c>
      <c r="AF41">
        <f t="shared" si="3"/>
        <v>1.3061499855253724</v>
      </c>
      <c r="AG41">
        <f t="shared" si="3"/>
        <v>1.3020754267989592</v>
      </c>
      <c r="AH41">
        <f t="shared" si="3"/>
        <v>1.2978965937957021</v>
      </c>
      <c r="AI41">
        <f t="shared" si="3"/>
        <v>1.2936127441383616</v>
      </c>
      <c r="AJ41">
        <f t="shared" si="3"/>
        <v>1.2892233626437446</v>
      </c>
    </row>
    <row r="42" spans="1:36" ht="15.5" x14ac:dyDescent="0.35">
      <c r="A42" s="49" t="s">
        <v>55</v>
      </c>
      <c r="B42" s="25">
        <f>PIF!AR42</f>
        <v>1.79</v>
      </c>
      <c r="C42">
        <f>PIF!AV42</f>
        <v>0.328523054320984</v>
      </c>
      <c r="D42" s="47">
        <f>Prev!B40</f>
        <v>0.60932238191641785</v>
      </c>
      <c r="E42" s="47">
        <f>Prev!E40</f>
        <v>0.59884887024979105</v>
      </c>
      <c r="F42" s="47">
        <f>Prev!H40</f>
        <v>0.58934806846709442</v>
      </c>
      <c r="G42" s="47">
        <f>Prev!K40</f>
        <v>0.57915298415909511</v>
      </c>
      <c r="H42" s="47">
        <f>Prev!N40</f>
        <v>0.56880189864507724</v>
      </c>
      <c r="I42" s="47">
        <f>Prev!Q40</f>
        <v>0.55829844952505603</v>
      </c>
      <c r="J42" s="47">
        <f>Prev!T40</f>
        <v>0.54764685541819103</v>
      </c>
      <c r="K42" s="47">
        <f>Prev!W40</f>
        <v>0.53685192652422975</v>
      </c>
      <c r="L42" s="47">
        <f>Prev!Z40</f>
        <v>0.52591907300619734</v>
      </c>
      <c r="M42" s="47">
        <f>Prev!AC40</f>
        <v>0.51485431106330826</v>
      </c>
      <c r="P42">
        <f t="shared" si="4"/>
        <v>0.32494677890998525</v>
      </c>
      <c r="Q42">
        <f t="shared" si="4"/>
        <v>0.32115513132018314</v>
      </c>
      <c r="R42">
        <f t="shared" si="4"/>
        <v>0.31767859409066906</v>
      </c>
      <c r="S42">
        <f t="shared" si="4"/>
        <v>0.31390817912078317</v>
      </c>
      <c r="T42">
        <f t="shared" si="4"/>
        <v>0.3100371993108888</v>
      </c>
      <c r="U42">
        <f t="shared" si="4"/>
        <v>0.30606433334379385</v>
      </c>
      <c r="V42">
        <f t="shared" si="4"/>
        <v>0.30198843326058755</v>
      </c>
      <c r="W42">
        <f t="shared" si="4"/>
        <v>0.29780854146827579</v>
      </c>
      <c r="X42">
        <f t="shared" si="4"/>
        <v>0.29352390843129517</v>
      </c>
      <c r="Y42">
        <f t="shared" si="4"/>
        <v>0.28913401102111019</v>
      </c>
      <c r="AA42">
        <f t="shared" si="3"/>
        <v>1.3249467789099851</v>
      </c>
      <c r="AB42">
        <f t="shared" si="3"/>
        <v>1.3211551313201833</v>
      </c>
      <c r="AC42">
        <f t="shared" si="3"/>
        <v>1.317678594090669</v>
      </c>
      <c r="AD42">
        <f t="shared" si="3"/>
        <v>1.3139081791207832</v>
      </c>
      <c r="AE42">
        <f t="shared" si="3"/>
        <v>1.3100371993108888</v>
      </c>
      <c r="AF42">
        <f t="shared" si="3"/>
        <v>1.3060643333437938</v>
      </c>
      <c r="AG42">
        <f t="shared" si="3"/>
        <v>1.3019884332605876</v>
      </c>
      <c r="AH42">
        <f t="shared" si="3"/>
        <v>1.2978085414682758</v>
      </c>
      <c r="AI42">
        <f t="shared" si="3"/>
        <v>1.2935239084312951</v>
      </c>
      <c r="AJ42">
        <f t="shared" si="3"/>
        <v>1.2891340110211102</v>
      </c>
    </row>
    <row r="43" spans="1:36" ht="15.5" x14ac:dyDescent="0.35">
      <c r="A43" s="49" t="s">
        <v>56</v>
      </c>
      <c r="B43" s="25">
        <f>PIF!AR43</f>
        <v>1.79</v>
      </c>
      <c r="C43">
        <f>PIF!AV43</f>
        <v>0.34312608539812695</v>
      </c>
      <c r="D43" s="47">
        <f>Prev!B41</f>
        <v>0.6488241733619029</v>
      </c>
      <c r="E43" s="47">
        <f>Prev!E41</f>
        <v>0.63550802259757777</v>
      </c>
      <c r="F43" s="47">
        <f>Prev!H41</f>
        <v>0.62558127334725899</v>
      </c>
      <c r="G43" s="47">
        <f>Prev!K41</f>
        <v>0.61261710689693705</v>
      </c>
      <c r="H43" s="47">
        <f>Prev!N41</f>
        <v>0.59937399703060079</v>
      </c>
      <c r="I43" s="47">
        <f>Prev!Q41</f>
        <v>0.58586100742966729</v>
      </c>
      <c r="J43" s="47">
        <f>Prev!T41</f>
        <v>0.57208863042062297</v>
      </c>
      <c r="K43" s="47">
        <f>Prev!W41</f>
        <v>0.55806881435140099</v>
      </c>
      <c r="L43" s="47">
        <f>Prev!Z41</f>
        <v>0.54381498305060205</v>
      </c>
      <c r="M43" s="47">
        <f>Prev!AC41</f>
        <v>0.52934204646254446</v>
      </c>
      <c r="P43">
        <f t="shared" si="4"/>
        <v>0.33887405225940698</v>
      </c>
      <c r="Q43">
        <f t="shared" si="4"/>
        <v>0.33424379393717207</v>
      </c>
      <c r="R43">
        <f t="shared" si="4"/>
        <v>0.33074967278895612</v>
      </c>
      <c r="S43">
        <f t="shared" si="4"/>
        <v>0.32613080120450971</v>
      </c>
      <c r="T43">
        <f t="shared" si="4"/>
        <v>0.32134625304204628</v>
      </c>
      <c r="U43">
        <f t="shared" si="4"/>
        <v>0.31639365742949599</v>
      </c>
      <c r="V43">
        <f t="shared" si="4"/>
        <v>0.31127105783213027</v>
      </c>
      <c r="W43">
        <f t="shared" si="4"/>
        <v>0.30597696409586744</v>
      </c>
      <c r="X43">
        <f t="shared" si="4"/>
        <v>0.30051040750187002</v>
      </c>
      <c r="Y43">
        <f t="shared" si="4"/>
        <v>0.29487099860756</v>
      </c>
      <c r="AA43">
        <f t="shared" si="3"/>
        <v>1.3388740522594069</v>
      </c>
      <c r="AB43">
        <f t="shared" si="3"/>
        <v>1.3342437939371721</v>
      </c>
      <c r="AC43">
        <f t="shared" si="3"/>
        <v>1.3307496727889561</v>
      </c>
      <c r="AD43">
        <f t="shared" si="3"/>
        <v>1.3261308012045097</v>
      </c>
      <c r="AE43">
        <f t="shared" si="3"/>
        <v>1.3213462530420463</v>
      </c>
      <c r="AF43">
        <f t="shared" si="3"/>
        <v>1.3163936574294959</v>
      </c>
      <c r="AG43">
        <f t="shared" si="3"/>
        <v>1.3112710578321303</v>
      </c>
      <c r="AH43">
        <f t="shared" si="3"/>
        <v>1.3059769640958674</v>
      </c>
      <c r="AI43">
        <f t="shared" si="3"/>
        <v>1.3005104075018701</v>
      </c>
      <c r="AJ43">
        <f t="shared" si="3"/>
        <v>1.2948709986075599</v>
      </c>
    </row>
    <row r="44" spans="1:36" ht="15.5" x14ac:dyDescent="0.35">
      <c r="A44" s="49" t="s">
        <v>57</v>
      </c>
      <c r="B44" s="25">
        <f>PIF!AR44</f>
        <v>1.79</v>
      </c>
      <c r="C44">
        <f>PIF!AV44</f>
        <v>0.34312608539812695</v>
      </c>
      <c r="D44" s="47">
        <f>Prev!B42</f>
        <v>0.64882417336190257</v>
      </c>
      <c r="E44" s="47">
        <f>Prev!E42</f>
        <v>0.63550802259757821</v>
      </c>
      <c r="F44" s="47">
        <f>Prev!H42</f>
        <v>0.62578971445443965</v>
      </c>
      <c r="G44" s="47">
        <f>Prev!K42</f>
        <v>0.6128259205917419</v>
      </c>
      <c r="H44" s="47">
        <f>Prev!N42</f>
        <v>0.59958234833402235</v>
      </c>
      <c r="I44" s="47">
        <f>Prev!Q42</f>
        <v>0.58606810724453617</v>
      </c>
      <c r="J44" s="47">
        <f>Prev!T42</f>
        <v>0.57229373783126392</v>
      </c>
      <c r="K44" s="47">
        <f>Prev!W42</f>
        <v>0.55827123850231297</v>
      </c>
      <c r="L44" s="47">
        <f>Prev!Z42</f>
        <v>0.54401408461539846</v>
      </c>
      <c r="M44" s="47">
        <f>Prev!AC42</f>
        <v>0.52953723871557068</v>
      </c>
      <c r="P44">
        <f t="shared" si="4"/>
        <v>0.33887405225940687</v>
      </c>
      <c r="Q44">
        <f t="shared" si="4"/>
        <v>0.33424379393717224</v>
      </c>
      <c r="R44">
        <f t="shared" si="4"/>
        <v>0.33082341901300522</v>
      </c>
      <c r="S44">
        <f t="shared" si="4"/>
        <v>0.32620570244432695</v>
      </c>
      <c r="T44">
        <f t="shared" si="4"/>
        <v>0.32142205340853947</v>
      </c>
      <c r="U44">
        <f t="shared" si="4"/>
        <v>0.31647010618119992</v>
      </c>
      <c r="V44">
        <f t="shared" si="4"/>
        <v>0.31134791009270318</v>
      </c>
      <c r="W44">
        <f t="shared" si="4"/>
        <v>0.30605398152038654</v>
      </c>
      <c r="X44">
        <f t="shared" si="4"/>
        <v>0.30058735889720184</v>
      </c>
      <c r="Y44">
        <f t="shared" si="4"/>
        <v>0.29494766051194266</v>
      </c>
      <c r="AA44">
        <f t="shared" si="3"/>
        <v>1.3388740522594069</v>
      </c>
      <c r="AB44">
        <f t="shared" si="3"/>
        <v>1.3342437939371723</v>
      </c>
      <c r="AC44">
        <f t="shared" si="3"/>
        <v>1.3308234190130053</v>
      </c>
      <c r="AD44">
        <f t="shared" si="3"/>
        <v>1.326205702444327</v>
      </c>
      <c r="AE44">
        <f t="shared" si="3"/>
        <v>1.3214220534085395</v>
      </c>
      <c r="AF44">
        <f t="shared" si="3"/>
        <v>1.3164701061811999</v>
      </c>
      <c r="AG44">
        <f t="shared" si="3"/>
        <v>1.3113479100927032</v>
      </c>
      <c r="AH44">
        <f t="shared" si="3"/>
        <v>1.3060539815203867</v>
      </c>
      <c r="AI44">
        <f t="shared" si="3"/>
        <v>1.3005873588972019</v>
      </c>
      <c r="AJ44">
        <f t="shared" si="3"/>
        <v>1.2949476605119425</v>
      </c>
    </row>
    <row r="45" spans="1:36" ht="15.5" x14ac:dyDescent="0.35">
      <c r="A45" s="49" t="s">
        <v>58</v>
      </c>
      <c r="B45" s="25">
        <f>PIF!AR45</f>
        <v>1.79</v>
      </c>
      <c r="C45">
        <f>PIF!AV45</f>
        <v>0.34312608539812695</v>
      </c>
      <c r="D45" s="47">
        <f>Prev!B43</f>
        <v>0.64882417336190257</v>
      </c>
      <c r="E45" s="47">
        <f>Prev!E43</f>
        <v>0.63550802259757799</v>
      </c>
      <c r="F45" s="47">
        <f>Prev!H43</f>
        <v>0.62475118238434912</v>
      </c>
      <c r="G45" s="47">
        <f>Prev!K43</f>
        <v>0.6117813692664037</v>
      </c>
      <c r="H45" s="47">
        <f>Prev!N43</f>
        <v>0.59853621319904338</v>
      </c>
      <c r="I45" s="47">
        <f>Prev!Q43</f>
        <v>0.58502460480131335</v>
      </c>
      <c r="J45" s="47">
        <f>Prev!T43</f>
        <v>0.57125685162015827</v>
      </c>
      <c r="K45" s="47">
        <f>Prev!W43</f>
        <v>0.55724470725496811</v>
      </c>
      <c r="L45" s="47">
        <f>Prev!Z43</f>
        <v>0.54300139253522983</v>
      </c>
      <c r="M45" s="47">
        <f>Prev!AC43</f>
        <v>0.52854160783834325</v>
      </c>
      <c r="P45">
        <f t="shared" si="4"/>
        <v>0.33887405225940687</v>
      </c>
      <c r="Q45">
        <f t="shared" si="4"/>
        <v>0.33424379393717224</v>
      </c>
      <c r="R45">
        <f t="shared" si="4"/>
        <v>0.33045582623326342</v>
      </c>
      <c r="S45">
        <f t="shared" si="4"/>
        <v>0.32583085627401515</v>
      </c>
      <c r="T45">
        <f t="shared" si="4"/>
        <v>0.3210412875622034</v>
      </c>
      <c r="U45">
        <f t="shared" si="4"/>
        <v>0.31608473398994352</v>
      </c>
      <c r="V45">
        <f t="shared" si="4"/>
        <v>0.31095922043433794</v>
      </c>
      <c r="W45">
        <f t="shared" si="4"/>
        <v>0.30566323500384762</v>
      </c>
      <c r="X45">
        <f t="shared" si="4"/>
        <v>0.30019578427580651</v>
      </c>
      <c r="Y45">
        <f t="shared" si="4"/>
        <v>0.29455645130040692</v>
      </c>
      <c r="AA45">
        <f t="shared" ref="AA45:AJ70" si="5">1+P45</f>
        <v>1.3388740522594069</v>
      </c>
      <c r="AB45">
        <f t="shared" si="5"/>
        <v>1.3342437939371723</v>
      </c>
      <c r="AC45">
        <f t="shared" si="5"/>
        <v>1.3304558262332633</v>
      </c>
      <c r="AD45">
        <f t="shared" si="5"/>
        <v>1.3258308562740151</v>
      </c>
      <c r="AE45">
        <f t="shared" si="5"/>
        <v>1.3210412875622035</v>
      </c>
      <c r="AF45">
        <f t="shared" si="5"/>
        <v>1.3160847339899435</v>
      </c>
      <c r="AG45">
        <f t="shared" si="5"/>
        <v>1.3109592204343379</v>
      </c>
      <c r="AH45">
        <f t="shared" si="5"/>
        <v>1.3056632350038475</v>
      </c>
      <c r="AI45">
        <f t="shared" si="5"/>
        <v>1.3001957842758065</v>
      </c>
      <c r="AJ45">
        <f t="shared" si="5"/>
        <v>1.2945564513004069</v>
      </c>
    </row>
    <row r="46" spans="1:36" ht="15.5" x14ac:dyDescent="0.35">
      <c r="A46" s="49" t="s">
        <v>59</v>
      </c>
      <c r="B46" s="25">
        <f>PIF!AR46</f>
        <v>1.79</v>
      </c>
      <c r="C46">
        <f>PIF!AV46</f>
        <v>0.34312608539812695</v>
      </c>
      <c r="D46" s="47">
        <f>Prev!B44</f>
        <v>0.64882417336190268</v>
      </c>
      <c r="E46" s="47">
        <f>Prev!E44</f>
        <v>0.63550802259757855</v>
      </c>
      <c r="F46" s="47">
        <f>Prev!H44</f>
        <v>0.62442763472874174</v>
      </c>
      <c r="G46" s="47">
        <f>Prev!K44</f>
        <v>0.61145354746574665</v>
      </c>
      <c r="H46" s="47">
        <f>Prev!N44</f>
        <v>0.59820565394069225</v>
      </c>
      <c r="I46" s="47">
        <f>Prev!Q44</f>
        <v>0.5846927824713557</v>
      </c>
      <c r="J46" s="47">
        <f>Prev!T44</f>
        <v>0.57092517248753449</v>
      </c>
      <c r="K46" s="47">
        <f>Prev!W44</f>
        <v>0.55691450436625789</v>
      </c>
      <c r="L46" s="47">
        <f>Prev!Z44</f>
        <v>0.54267392131608228</v>
      </c>
      <c r="M46" s="47">
        <f>Prev!AC44</f>
        <v>0.52821804239469827</v>
      </c>
      <c r="P46">
        <f t="shared" si="4"/>
        <v>0.33887405225940692</v>
      </c>
      <c r="Q46">
        <f t="shared" si="4"/>
        <v>0.33424379393717241</v>
      </c>
      <c r="R46">
        <f t="shared" si="4"/>
        <v>0.33034122266248328</v>
      </c>
      <c r="S46">
        <f t="shared" si="4"/>
        <v>0.32571312861781243</v>
      </c>
      <c r="T46">
        <f t="shared" si="4"/>
        <v>0.32092088377234235</v>
      </c>
      <c r="U46">
        <f t="shared" si="4"/>
        <v>0.31596209878434273</v>
      </c>
      <c r="V46">
        <f t="shared" si="4"/>
        <v>0.31083479375554363</v>
      </c>
      <c r="W46">
        <f t="shared" si="4"/>
        <v>0.30553745055487574</v>
      </c>
      <c r="X46">
        <f t="shared" si="4"/>
        <v>0.30006906812591722</v>
      </c>
      <c r="Y46">
        <f t="shared" si="4"/>
        <v>0.29442922055329113</v>
      </c>
      <c r="AA46">
        <f t="shared" si="5"/>
        <v>1.3388740522594069</v>
      </c>
      <c r="AB46">
        <f t="shared" si="5"/>
        <v>1.3342437939371723</v>
      </c>
      <c r="AC46">
        <f t="shared" si="5"/>
        <v>1.3303412226624833</v>
      </c>
      <c r="AD46">
        <f t="shared" si="5"/>
        <v>1.3257131286178123</v>
      </c>
      <c r="AE46">
        <f t="shared" si="5"/>
        <v>1.3209208837723423</v>
      </c>
      <c r="AF46">
        <f t="shared" si="5"/>
        <v>1.3159620987843428</v>
      </c>
      <c r="AG46">
        <f t="shared" si="5"/>
        <v>1.3108347937555436</v>
      </c>
      <c r="AH46">
        <f t="shared" si="5"/>
        <v>1.3055374505548758</v>
      </c>
      <c r="AI46">
        <f t="shared" si="5"/>
        <v>1.3000690681259173</v>
      </c>
      <c r="AJ46">
        <f t="shared" si="5"/>
        <v>1.2944292205532912</v>
      </c>
    </row>
    <row r="47" spans="1:36" ht="15.5" x14ac:dyDescent="0.35">
      <c r="A47" s="49" t="s">
        <v>60</v>
      </c>
      <c r="B47" s="25">
        <f>PIF!AR47</f>
        <v>1.79</v>
      </c>
      <c r="C47">
        <f>PIF!AV47</f>
        <v>0.34312608539812695</v>
      </c>
      <c r="D47" s="47">
        <f>Prev!B45</f>
        <v>0.6488241733619029</v>
      </c>
      <c r="E47" s="47">
        <f>Prev!E45</f>
        <v>0.63550802259757844</v>
      </c>
      <c r="F47" s="47">
        <f>Prev!H45</f>
        <v>0.62449891598570595</v>
      </c>
      <c r="G47" s="47">
        <f>Prev!K45</f>
        <v>0.61152588318733059</v>
      </c>
      <c r="H47" s="47">
        <f>Prev!N45</f>
        <v>0.59827869847091686</v>
      </c>
      <c r="I47" s="47">
        <f>Prev!Q45</f>
        <v>0.58476620358651554</v>
      </c>
      <c r="J47" s="47">
        <f>Prev!T45</f>
        <v>0.57099865274434625</v>
      </c>
      <c r="K47" s="47">
        <f>Prev!W45</f>
        <v>0.55698774229209469</v>
      </c>
      <c r="L47" s="47">
        <f>Prev!Z45</f>
        <v>0.54274663244177412</v>
      </c>
      <c r="M47" s="47">
        <f>Prev!AC45</f>
        <v>0.52828996013101714</v>
      </c>
      <c r="P47">
        <f t="shared" si="4"/>
        <v>0.33887405225940698</v>
      </c>
      <c r="Q47">
        <f t="shared" si="4"/>
        <v>0.33424379393717235</v>
      </c>
      <c r="R47">
        <f t="shared" si="4"/>
        <v>0.33036647451213708</v>
      </c>
      <c r="S47">
        <f t="shared" si="4"/>
        <v>0.32573910942160633</v>
      </c>
      <c r="T47">
        <f t="shared" si="4"/>
        <v>0.32094749338317902</v>
      </c>
      <c r="U47">
        <f t="shared" si="4"/>
        <v>0.31598923761734871</v>
      </c>
      <c r="V47">
        <f t="shared" si="4"/>
        <v>0.31086236313997323</v>
      </c>
      <c r="W47">
        <f t="shared" si="4"/>
        <v>0.3055653530691177</v>
      </c>
      <c r="X47">
        <f t="shared" si="4"/>
        <v>0.30009720791722277</v>
      </c>
      <c r="Y47">
        <f t="shared" si="4"/>
        <v>0.29445750364386819</v>
      </c>
      <c r="AA47">
        <f t="shared" si="5"/>
        <v>1.3388740522594069</v>
      </c>
      <c r="AB47">
        <f t="shared" si="5"/>
        <v>1.3342437939371723</v>
      </c>
      <c r="AC47">
        <f t="shared" si="5"/>
        <v>1.3303664745121371</v>
      </c>
      <c r="AD47">
        <f t="shared" si="5"/>
        <v>1.3257391094216064</v>
      </c>
      <c r="AE47">
        <f t="shared" si="5"/>
        <v>1.3209474933831791</v>
      </c>
      <c r="AF47">
        <f t="shared" si="5"/>
        <v>1.3159892376173488</v>
      </c>
      <c r="AG47">
        <f t="shared" si="5"/>
        <v>1.3108623631399732</v>
      </c>
      <c r="AH47">
        <f t="shared" si="5"/>
        <v>1.3055653530691176</v>
      </c>
      <c r="AI47">
        <f t="shared" si="5"/>
        <v>1.3000972079172228</v>
      </c>
      <c r="AJ47">
        <f t="shared" si="5"/>
        <v>1.2944575036438681</v>
      </c>
    </row>
    <row r="48" spans="1:36" ht="15.5" x14ac:dyDescent="0.35">
      <c r="A48" s="49" t="s">
        <v>61</v>
      </c>
      <c r="B48" s="25">
        <f>PIF!AR48</f>
        <v>1.79</v>
      </c>
      <c r="C48">
        <f>PIF!AV48</f>
        <v>0.31205367796398387</v>
      </c>
      <c r="D48" s="47">
        <f>Prev!B46</f>
        <v>0.56532038151172415</v>
      </c>
      <c r="E48" s="47">
        <f>Prev!E46</f>
        <v>0.55616693047776444</v>
      </c>
      <c r="F48" s="47">
        <f>Prev!H46</f>
        <v>0.54653726816068415</v>
      </c>
      <c r="G48" s="47">
        <f>Prev!K46</f>
        <v>0.53760805149069923</v>
      </c>
      <c r="H48" s="47">
        <f>Prev!N46</f>
        <v>0.52858029974268494</v>
      </c>
      <c r="I48" s="47">
        <f>Prev!Q46</f>
        <v>0.5194562603721391</v>
      </c>
      <c r="J48" s="47">
        <f>Prev!T46</f>
        <v>0.51023852330880959</v>
      </c>
      <c r="K48" s="47">
        <f>Prev!W46</f>
        <v>0.50093002661286312</v>
      </c>
      <c r="L48" s="47">
        <f>Prev!Z46</f>
        <v>0.49153406087391993</v>
      </c>
      <c r="M48" s="47">
        <f>Prev!AC46</f>
        <v>0.48205427233279075</v>
      </c>
      <c r="P48">
        <f t="shared" si="4"/>
        <v>0.30872538636466218</v>
      </c>
      <c r="Q48">
        <f t="shared" si="4"/>
        <v>0.30525250818437522</v>
      </c>
      <c r="R48">
        <f t="shared" si="4"/>
        <v>0.30156108730426012</v>
      </c>
      <c r="S48">
        <f t="shared" si="4"/>
        <v>0.29810294948346006</v>
      </c>
      <c r="T48">
        <f t="shared" si="4"/>
        <v>0.29457166246145522</v>
      </c>
      <c r="U48">
        <f t="shared" si="4"/>
        <v>0.29096642442196252</v>
      </c>
      <c r="V48">
        <f t="shared" si="4"/>
        <v>0.28728654859849062</v>
      </c>
      <c r="W48">
        <f t="shared" si="4"/>
        <v>0.28353147275277335</v>
      </c>
      <c r="X48">
        <f t="shared" si="4"/>
        <v>0.27970076884560779</v>
      </c>
      <c r="Y48">
        <f t="shared" si="4"/>
        <v>0.27579415289125508</v>
      </c>
      <c r="AA48">
        <f t="shared" si="5"/>
        <v>1.3087253863646622</v>
      </c>
      <c r="AB48">
        <f t="shared" si="5"/>
        <v>1.3052525081843753</v>
      </c>
      <c r="AC48">
        <f t="shared" si="5"/>
        <v>1.3015610873042602</v>
      </c>
      <c r="AD48">
        <f t="shared" si="5"/>
        <v>1.2981029494834599</v>
      </c>
      <c r="AE48">
        <f t="shared" si="5"/>
        <v>1.2945716624614552</v>
      </c>
      <c r="AF48">
        <f t="shared" si="5"/>
        <v>1.2909664244219625</v>
      </c>
      <c r="AG48">
        <f t="shared" si="5"/>
        <v>1.2872865485984906</v>
      </c>
      <c r="AH48">
        <f t="shared" si="5"/>
        <v>1.2835314727527734</v>
      </c>
      <c r="AI48">
        <f t="shared" si="5"/>
        <v>1.2797007688456077</v>
      </c>
      <c r="AJ48">
        <f t="shared" si="5"/>
        <v>1.2757941528912551</v>
      </c>
    </row>
    <row r="49" spans="1:36" ht="15.5" x14ac:dyDescent="0.35">
      <c r="A49" s="49" t="s">
        <v>62</v>
      </c>
      <c r="B49" s="25">
        <f>PIF!AR49</f>
        <v>1.79</v>
      </c>
      <c r="C49">
        <f>PIF!AV49</f>
        <v>0.31205367796398387</v>
      </c>
      <c r="D49" s="47">
        <f>Prev!B47</f>
        <v>0.56532038151172426</v>
      </c>
      <c r="E49" s="47">
        <f>Prev!E47</f>
        <v>0.55616693047776478</v>
      </c>
      <c r="F49" s="47">
        <f>Prev!H47</f>
        <v>0.54699958354608658</v>
      </c>
      <c r="G49" s="47">
        <f>Prev!K47</f>
        <v>0.53808282310531541</v>
      </c>
      <c r="H49" s="47">
        <f>Prev!N47</f>
        <v>0.5290653342726428</v>
      </c>
      <c r="I49" s="47">
        <f>Prev!Q47</f>
        <v>0.51994943550249473</v>
      </c>
      <c r="J49" s="47">
        <f>Prev!T47</f>
        <v>0.51073779514196693</v>
      </c>
      <c r="K49" s="47">
        <f>Prev!W47</f>
        <v>0.50143343610087709</v>
      </c>
      <c r="L49" s="47">
        <f>Prev!Z47</f>
        <v>0.49203973929441702</v>
      </c>
      <c r="M49" s="47">
        <f>Prev!AC47</f>
        <v>0.48256044584256796</v>
      </c>
      <c r="P49">
        <f t="shared" si="4"/>
        <v>0.30872538636466218</v>
      </c>
      <c r="Q49">
        <f t="shared" si="4"/>
        <v>0.30525250818437533</v>
      </c>
      <c r="R49">
        <f t="shared" si="4"/>
        <v>0.30173920682702166</v>
      </c>
      <c r="S49">
        <f t="shared" si="4"/>
        <v>0.29828768242874604</v>
      </c>
      <c r="T49">
        <f t="shared" si="4"/>
        <v>0.29476229111316854</v>
      </c>
      <c r="U49">
        <f t="shared" ref="U49:Y99" si="6">I49*($B49-1)/(I49*($B49-1)+1)</f>
        <v>0.29116223759571713</v>
      </c>
      <c r="V49">
        <f t="shared" si="6"/>
        <v>0.28748684447098305</v>
      </c>
      <c r="W49">
        <f t="shared" si="6"/>
        <v>0.28373556146962831</v>
      </c>
      <c r="X49">
        <f t="shared" si="6"/>
        <v>0.2799079749112135</v>
      </c>
      <c r="Y49">
        <f t="shared" si="6"/>
        <v>0.27600381734525209</v>
      </c>
      <c r="AA49">
        <f t="shared" si="5"/>
        <v>1.3087253863646622</v>
      </c>
      <c r="AB49">
        <f t="shared" si="5"/>
        <v>1.3052525081843753</v>
      </c>
      <c r="AC49">
        <f t="shared" si="5"/>
        <v>1.3017392068270217</v>
      </c>
      <c r="AD49">
        <f t="shared" si="5"/>
        <v>1.2982876824287461</v>
      </c>
      <c r="AE49">
        <f t="shared" si="5"/>
        <v>1.2947622911131687</v>
      </c>
      <c r="AF49">
        <f t="shared" si="5"/>
        <v>1.2911622375957172</v>
      </c>
      <c r="AG49">
        <f t="shared" si="5"/>
        <v>1.287486844470983</v>
      </c>
      <c r="AH49">
        <f t="shared" si="5"/>
        <v>1.2837355614696282</v>
      </c>
      <c r="AI49">
        <f t="shared" si="5"/>
        <v>1.2799079749112134</v>
      </c>
      <c r="AJ49">
        <f t="shared" si="5"/>
        <v>1.2760038173452521</v>
      </c>
    </row>
    <row r="50" spans="1:36" ht="15.5" x14ac:dyDescent="0.35">
      <c r="A50" s="49" t="s">
        <v>63</v>
      </c>
      <c r="B50" s="25">
        <f>PIF!AR50</f>
        <v>1.79</v>
      </c>
      <c r="C50">
        <f>PIF!AV50</f>
        <v>0.31205367796398387</v>
      </c>
      <c r="D50" s="47">
        <f>Prev!B48</f>
        <v>0.56532038151172415</v>
      </c>
      <c r="E50" s="47">
        <f>Prev!E48</f>
        <v>0.55616693047776444</v>
      </c>
      <c r="F50" s="47">
        <f>Prev!H48</f>
        <v>0.54750813930701936</v>
      </c>
      <c r="G50" s="47">
        <f>Prev!K48</f>
        <v>0.53860090061856525</v>
      </c>
      <c r="H50" s="47">
        <f>Prev!N48</f>
        <v>0.52959074317260679</v>
      </c>
      <c r="I50" s="47">
        <f>Prev!Q48</f>
        <v>0.52048007266777285</v>
      </c>
      <c r="J50" s="47">
        <f>Prev!T48</f>
        <v>0.51127165090329874</v>
      </c>
      <c r="K50" s="47">
        <f>Prev!W48</f>
        <v>0.50196859943639127</v>
      </c>
      <c r="L50" s="47">
        <f>Prev!Z48</f>
        <v>0.49257440205380282</v>
      </c>
      <c r="M50" s="47">
        <f>Prev!AC48</f>
        <v>0.48309290604524607</v>
      </c>
      <c r="P50">
        <f t="shared" ref="P50:T100" si="7">D50*($B50-1)/(D50*($B50-1)+1)</f>
        <v>0.30872538636466218</v>
      </c>
      <c r="Q50">
        <f t="shared" si="7"/>
        <v>0.30525250818437522</v>
      </c>
      <c r="R50">
        <f t="shared" si="7"/>
        <v>0.30193503680172656</v>
      </c>
      <c r="S50">
        <f t="shared" si="7"/>
        <v>0.29848915471900678</v>
      </c>
      <c r="T50">
        <f t="shared" si="7"/>
        <v>0.29496867151693862</v>
      </c>
      <c r="U50">
        <f t="shared" si="6"/>
        <v>0.29137280416303224</v>
      </c>
      <c r="V50">
        <f t="shared" si="6"/>
        <v>0.2877008900756845</v>
      </c>
      <c r="W50">
        <f t="shared" si="6"/>
        <v>0.28395239614223167</v>
      </c>
      <c r="X50">
        <f t="shared" si="6"/>
        <v>0.28012692793958605</v>
      </c>
      <c r="Y50">
        <f t="shared" si="6"/>
        <v>0.27622423915069999</v>
      </c>
      <c r="AA50">
        <f t="shared" si="5"/>
        <v>1.3087253863646622</v>
      </c>
      <c r="AB50">
        <f t="shared" si="5"/>
        <v>1.3052525081843753</v>
      </c>
      <c r="AC50">
        <f t="shared" si="5"/>
        <v>1.3019350368017266</v>
      </c>
      <c r="AD50">
        <f t="shared" si="5"/>
        <v>1.2984891547190067</v>
      </c>
      <c r="AE50">
        <f t="shared" si="5"/>
        <v>1.2949686715169386</v>
      </c>
      <c r="AF50">
        <f t="shared" si="5"/>
        <v>1.2913728041630321</v>
      </c>
      <c r="AG50">
        <f t="shared" si="5"/>
        <v>1.2877008900756846</v>
      </c>
      <c r="AH50">
        <f t="shared" si="5"/>
        <v>1.2839523961422317</v>
      </c>
      <c r="AI50">
        <f t="shared" si="5"/>
        <v>1.2801269279395862</v>
      </c>
      <c r="AJ50">
        <f t="shared" si="5"/>
        <v>1.2762242391506999</v>
      </c>
    </row>
    <row r="51" spans="1:36" ht="15.5" x14ac:dyDescent="0.35">
      <c r="A51" s="49" t="s">
        <v>64</v>
      </c>
      <c r="B51" s="25">
        <f>PIF!AR51</f>
        <v>1.79</v>
      </c>
      <c r="C51">
        <f>PIF!AV51</f>
        <v>0.31205367796398392</v>
      </c>
      <c r="D51" s="47">
        <f>Prev!B49</f>
        <v>0.56532038151172415</v>
      </c>
      <c r="E51" s="47">
        <f>Prev!E49</f>
        <v>0.55616693047776455</v>
      </c>
      <c r="F51" s="47">
        <f>Prev!H49</f>
        <v>0.54785212028690078</v>
      </c>
      <c r="G51" s="47">
        <f>Prev!K49</f>
        <v>0.53894930151355802</v>
      </c>
      <c r="H51" s="47">
        <f>Prev!N49</f>
        <v>0.52994219371316886</v>
      </c>
      <c r="I51" s="47">
        <f>Prev!Q49</f>
        <v>0.52083326576106215</v>
      </c>
      <c r="J51" s="47">
        <f>Prev!T49</f>
        <v>0.51162534586087227</v>
      </c>
      <c r="K51" s="47">
        <f>Prev!W49</f>
        <v>0.50232162455689355</v>
      </c>
      <c r="L51" s="47">
        <f>Prev!Z49</f>
        <v>0.49292565659296228</v>
      </c>
      <c r="M51" s="47">
        <f>Prev!AC49</f>
        <v>0.48344136160721585</v>
      </c>
      <c r="P51">
        <f t="shared" si="7"/>
        <v>0.30872538636466218</v>
      </c>
      <c r="Q51">
        <f t="shared" si="7"/>
        <v>0.30525250818437527</v>
      </c>
      <c r="R51">
        <f t="shared" si="7"/>
        <v>0.30206743157070476</v>
      </c>
      <c r="S51">
        <f t="shared" si="7"/>
        <v>0.29862457736222869</v>
      </c>
      <c r="T51">
        <f t="shared" si="7"/>
        <v>0.29510665373870598</v>
      </c>
      <c r="U51">
        <f t="shared" si="6"/>
        <v>0.29151288833379724</v>
      </c>
      <c r="V51">
        <f t="shared" si="6"/>
        <v>0.2878426306976003</v>
      </c>
      <c r="W51">
        <f t="shared" si="6"/>
        <v>0.28409536115702233</v>
      </c>
      <c r="X51">
        <f t="shared" si="6"/>
        <v>0.28027069988458247</v>
      </c>
      <c r="Y51">
        <f t="shared" si="6"/>
        <v>0.27636841616936431</v>
      </c>
      <c r="AA51">
        <f t="shared" si="5"/>
        <v>1.3087253863646622</v>
      </c>
      <c r="AB51">
        <f t="shared" si="5"/>
        <v>1.3052525081843753</v>
      </c>
      <c r="AC51">
        <f t="shared" si="5"/>
        <v>1.3020674315707048</v>
      </c>
      <c r="AD51">
        <f t="shared" si="5"/>
        <v>1.2986245773622287</v>
      </c>
      <c r="AE51">
        <f t="shared" si="5"/>
        <v>1.2951066537387059</v>
      </c>
      <c r="AF51">
        <f t="shared" si="5"/>
        <v>1.2915128883337972</v>
      </c>
      <c r="AG51">
        <f t="shared" si="5"/>
        <v>1.2878426306976003</v>
      </c>
      <c r="AH51">
        <f t="shared" si="5"/>
        <v>1.2840953611570223</v>
      </c>
      <c r="AI51">
        <f t="shared" si="5"/>
        <v>1.2802706998845825</v>
      </c>
      <c r="AJ51">
        <f t="shared" si="5"/>
        <v>1.2763684161693643</v>
      </c>
    </row>
    <row r="52" spans="1:36" ht="15.5" x14ac:dyDescent="0.35">
      <c r="A52" s="49" t="s">
        <v>65</v>
      </c>
      <c r="B52" s="25">
        <f>PIF!AR52</f>
        <v>1.79</v>
      </c>
      <c r="C52">
        <f>PIF!AV52</f>
        <v>0.31205367796398387</v>
      </c>
      <c r="D52" s="47">
        <f>Prev!B50</f>
        <v>0.56532038151172448</v>
      </c>
      <c r="E52" s="47">
        <f>Prev!E50</f>
        <v>0.55616693047776444</v>
      </c>
      <c r="F52" s="47">
        <f>Prev!H50</f>
        <v>0.5473477680571236</v>
      </c>
      <c r="G52" s="47">
        <f>Prev!K50</f>
        <v>0.53843793886974056</v>
      </c>
      <c r="H52" s="47">
        <f>Prev!N50</f>
        <v>0.52942585923986751</v>
      </c>
      <c r="I52" s="47">
        <f>Prev!Q50</f>
        <v>0.52031390648392639</v>
      </c>
      <c r="J52" s="47">
        <f>Prev!T50</f>
        <v>0.51110481225748028</v>
      </c>
      <c r="K52" s="47">
        <f>Prev!W50</f>
        <v>0.50180166652418434</v>
      </c>
      <c r="L52" s="47">
        <f>Prev!Z50</f>
        <v>0.49240792032496944</v>
      </c>
      <c r="M52" s="47">
        <f>Prev!AC50</f>
        <v>0.48292738733409973</v>
      </c>
      <c r="P52">
        <f t="shared" si="7"/>
        <v>0.30872538636466224</v>
      </c>
      <c r="Q52">
        <f t="shared" si="7"/>
        <v>0.30525250818437522</v>
      </c>
      <c r="R52">
        <f t="shared" si="7"/>
        <v>0.30187329437463967</v>
      </c>
      <c r="S52">
        <f t="shared" si="7"/>
        <v>0.29842579390165591</v>
      </c>
      <c r="T52">
        <f t="shared" si="7"/>
        <v>0.29490391818122108</v>
      </c>
      <c r="U52">
        <f t="shared" si="6"/>
        <v>0.29130687982617937</v>
      </c>
      <c r="V52">
        <f t="shared" si="6"/>
        <v>0.28763401114425613</v>
      </c>
      <c r="W52">
        <f t="shared" si="6"/>
        <v>0.28388477323075828</v>
      </c>
      <c r="X52">
        <f t="shared" si="6"/>
        <v>0.28005876526148749</v>
      </c>
      <c r="Y52">
        <f t="shared" si="6"/>
        <v>0.27615573397883325</v>
      </c>
      <c r="AA52">
        <f t="shared" si="5"/>
        <v>1.3087253863646622</v>
      </c>
      <c r="AB52">
        <f t="shared" si="5"/>
        <v>1.3052525081843753</v>
      </c>
      <c r="AC52">
        <f t="shared" si="5"/>
        <v>1.3018732943746396</v>
      </c>
      <c r="AD52">
        <f t="shared" si="5"/>
        <v>1.2984257939016559</v>
      </c>
      <c r="AE52">
        <f t="shared" si="5"/>
        <v>1.294903918181221</v>
      </c>
      <c r="AF52">
        <f t="shared" si="5"/>
        <v>1.2913068798261793</v>
      </c>
      <c r="AG52">
        <f t="shared" si="5"/>
        <v>1.2876340111442561</v>
      </c>
      <c r="AH52">
        <f t="shared" si="5"/>
        <v>1.2838847732307583</v>
      </c>
      <c r="AI52">
        <f t="shared" si="5"/>
        <v>1.2800587652614874</v>
      </c>
      <c r="AJ52">
        <f t="shared" si="5"/>
        <v>1.2761557339788332</v>
      </c>
    </row>
    <row r="53" spans="1:36" ht="15.5" x14ac:dyDescent="0.35">
      <c r="A53" s="49" t="s">
        <v>66</v>
      </c>
      <c r="B53" s="25">
        <f>PIF!AR53</f>
        <v>1.79</v>
      </c>
      <c r="C53">
        <f>PIF!AV53</f>
        <v>0.29132534509240487</v>
      </c>
      <c r="D53" s="47">
        <f>Prev!B51</f>
        <v>0.51291285733647107</v>
      </c>
      <c r="E53" s="47">
        <f>Prev!E51</f>
        <v>0.50532211825904993</v>
      </c>
      <c r="F53" s="47">
        <f>Prev!H51</f>
        <v>0.497293860774149</v>
      </c>
      <c r="G53" s="47">
        <f>Prev!K51</f>
        <v>0.48992992378776085</v>
      </c>
      <c r="H53" s="47">
        <f>Prev!N51</f>
        <v>0.48250415697754973</v>
      </c>
      <c r="I53" s="47">
        <f>Prev!Q51</f>
        <v>0.47501777339247647</v>
      </c>
      <c r="J53" s="47">
        <f>Prev!T51</f>
        <v>0.46747219217492597</v>
      </c>
      <c r="K53" s="47">
        <f>Prev!W51</f>
        <v>0.45986903869159851</v>
      </c>
      <c r="L53" s="47">
        <f>Prev!Z51</f>
        <v>0.45221014408638593</v>
      </c>
      <c r="M53" s="47">
        <f>Prev!AC51</f>
        <v>0.44449754428656324</v>
      </c>
      <c r="P53">
        <f t="shared" si="7"/>
        <v>0.28835811527197047</v>
      </c>
      <c r="Q53">
        <f t="shared" si="7"/>
        <v>0.28530817404233211</v>
      </c>
      <c r="R53">
        <f t="shared" si="7"/>
        <v>0.28205386298156798</v>
      </c>
      <c r="S53">
        <f t="shared" si="7"/>
        <v>0.27904267006884481</v>
      </c>
      <c r="T53">
        <f t="shared" si="7"/>
        <v>0.27598050767563298</v>
      </c>
      <c r="U53">
        <f t="shared" si="6"/>
        <v>0.27286690395295399</v>
      </c>
      <c r="V53">
        <f t="shared" si="6"/>
        <v>0.2697014636181902</v>
      </c>
      <c r="W53">
        <f t="shared" si="6"/>
        <v>0.26648387181811251</v>
      </c>
      <c r="X53">
        <f t="shared" si="6"/>
        <v>0.26321389798788036</v>
      </c>
      <c r="Y53">
        <f t="shared" si="6"/>
        <v>0.259891399713015</v>
      </c>
      <c r="AA53">
        <f t="shared" si="5"/>
        <v>1.2883581152719705</v>
      </c>
      <c r="AB53">
        <f t="shared" si="5"/>
        <v>1.2853081740423322</v>
      </c>
      <c r="AC53">
        <f t="shared" si="5"/>
        <v>1.2820538629815679</v>
      </c>
      <c r="AD53">
        <f t="shared" si="5"/>
        <v>1.2790426700688449</v>
      </c>
      <c r="AE53">
        <f t="shared" si="5"/>
        <v>1.275980507675633</v>
      </c>
      <c r="AF53">
        <f t="shared" si="5"/>
        <v>1.2728669039529539</v>
      </c>
      <c r="AG53">
        <f t="shared" si="5"/>
        <v>1.2697014636181903</v>
      </c>
      <c r="AH53">
        <f t="shared" si="5"/>
        <v>1.2664838718181124</v>
      </c>
      <c r="AI53">
        <f t="shared" si="5"/>
        <v>1.2632138979878804</v>
      </c>
      <c r="AJ53">
        <f t="shared" si="5"/>
        <v>1.259891399713015</v>
      </c>
    </row>
    <row r="54" spans="1:36" ht="15.5" x14ac:dyDescent="0.35">
      <c r="A54" s="49" t="s">
        <v>67</v>
      </c>
      <c r="B54" s="25">
        <f>PIF!AR54</f>
        <v>1.79</v>
      </c>
      <c r="C54">
        <f>PIF!AV54</f>
        <v>0.29132534509240487</v>
      </c>
      <c r="D54" s="47">
        <f>Prev!B52</f>
        <v>0.51291285733647107</v>
      </c>
      <c r="E54" s="47">
        <f>Prev!E52</f>
        <v>0.50532211825905005</v>
      </c>
      <c r="F54" s="47">
        <f>Prev!H52</f>
        <v>0.49680068222851659</v>
      </c>
      <c r="G54" s="47">
        <f>Prev!K52</f>
        <v>0.48943018320480075</v>
      </c>
      <c r="H54" s="47">
        <f>Prev!N52</f>
        <v>0.48199972464521529</v>
      </c>
      <c r="I54" s="47">
        <f>Prev!Q52</f>
        <v>0.47451043193883535</v>
      </c>
      <c r="J54" s="47">
        <f>Prev!T52</f>
        <v>0.46696363280573716</v>
      </c>
      <c r="K54" s="47">
        <f>Prev!W52</f>
        <v>0.459360858284379</v>
      </c>
      <c r="L54" s="47">
        <f>Prev!Z52</f>
        <v>0.45170384308983319</v>
      </c>
      <c r="M54" s="47">
        <f>Prev!AC52</f>
        <v>0.44399452537269873</v>
      </c>
      <c r="P54">
        <f t="shared" si="7"/>
        <v>0.28835811527197047</v>
      </c>
      <c r="Q54">
        <f t="shared" si="7"/>
        <v>0.28530817404233211</v>
      </c>
      <c r="R54">
        <f t="shared" si="7"/>
        <v>0.28185298307822026</v>
      </c>
      <c r="S54">
        <f t="shared" si="7"/>
        <v>0.27883740527629658</v>
      </c>
      <c r="T54">
        <f t="shared" si="7"/>
        <v>0.27577155119452978</v>
      </c>
      <c r="U54">
        <f t="shared" si="6"/>
        <v>0.27265493031572824</v>
      </c>
      <c r="V54">
        <f t="shared" si="6"/>
        <v>0.26948712666401853</v>
      </c>
      <c r="W54">
        <f t="shared" si="6"/>
        <v>0.26626780292236707</v>
      </c>
      <c r="X54">
        <f t="shared" si="6"/>
        <v>0.26299670453560126</v>
      </c>
      <c r="Y54">
        <f t="shared" si="6"/>
        <v>0.25967366380518386</v>
      </c>
      <c r="AA54">
        <f t="shared" si="5"/>
        <v>1.2883581152719705</v>
      </c>
      <c r="AB54">
        <f t="shared" si="5"/>
        <v>1.2853081740423322</v>
      </c>
      <c r="AC54">
        <f t="shared" si="5"/>
        <v>1.2818529830782204</v>
      </c>
      <c r="AD54">
        <f t="shared" si="5"/>
        <v>1.2788374052762965</v>
      </c>
      <c r="AE54">
        <f t="shared" si="5"/>
        <v>1.2757715511945298</v>
      </c>
      <c r="AF54">
        <f t="shared" si="5"/>
        <v>1.2726549303157282</v>
      </c>
      <c r="AG54">
        <f t="shared" si="5"/>
        <v>1.2694871266640186</v>
      </c>
      <c r="AH54">
        <f t="shared" si="5"/>
        <v>1.2662678029223671</v>
      </c>
      <c r="AI54">
        <f t="shared" si="5"/>
        <v>1.2629967045356012</v>
      </c>
      <c r="AJ54">
        <f t="shared" si="5"/>
        <v>1.259673663805184</v>
      </c>
    </row>
    <row r="55" spans="1:36" ht="15.5" x14ac:dyDescent="0.35">
      <c r="A55" s="49" t="s">
        <v>68</v>
      </c>
      <c r="B55" s="25">
        <f>PIF!AR55</f>
        <v>1.79</v>
      </c>
      <c r="C55">
        <f>PIF!AV55</f>
        <v>0.29132534509240487</v>
      </c>
      <c r="D55" s="47">
        <f>Prev!B53</f>
        <v>0.51291285733647096</v>
      </c>
      <c r="E55" s="47">
        <f>Prev!E53</f>
        <v>0.50532211825904971</v>
      </c>
      <c r="F55" s="47">
        <f>Prev!H53</f>
        <v>0.49658584186565413</v>
      </c>
      <c r="G55" s="47">
        <f>Prev!K53</f>
        <v>0.48921138360542288</v>
      </c>
      <c r="H55" s="47">
        <f>Prev!N53</f>
        <v>0.4817778387869569</v>
      </c>
      <c r="I55" s="47">
        <f>Prev!Q53</f>
        <v>0.47428629671152672</v>
      </c>
      <c r="J55" s="47">
        <f>Prev!T53</f>
        <v>0.46673804687568138</v>
      </c>
      <c r="K55" s="47">
        <f>Prev!W53</f>
        <v>0.45913458035496379</v>
      </c>
      <c r="L55" s="47">
        <f>Prev!Z53</f>
        <v>0.45147759053802317</v>
      </c>
      <c r="M55" s="47">
        <f>Prev!AC53</f>
        <v>0.44376897323992881</v>
      </c>
      <c r="P55">
        <f t="shared" si="7"/>
        <v>0.28835811527197047</v>
      </c>
      <c r="Q55">
        <f t="shared" si="7"/>
        <v>0.28530817404233194</v>
      </c>
      <c r="R55">
        <f t="shared" si="7"/>
        <v>0.28176543983576852</v>
      </c>
      <c r="S55">
        <f t="shared" si="7"/>
        <v>0.27874749814534067</v>
      </c>
      <c r="T55">
        <f t="shared" si="7"/>
        <v>0.27567959880634191</v>
      </c>
      <c r="U55">
        <f t="shared" si="6"/>
        <v>0.27256124443462071</v>
      </c>
      <c r="V55">
        <f t="shared" si="6"/>
        <v>0.26939201114314598</v>
      </c>
      <c r="W55">
        <f t="shared" si="6"/>
        <v>0.26617155277401389</v>
      </c>
      <c r="X55">
        <f t="shared" si="6"/>
        <v>0.26289960511217775</v>
      </c>
      <c r="Y55">
        <f t="shared" si="6"/>
        <v>0.25957599008671378</v>
      </c>
      <c r="AA55">
        <f t="shared" si="5"/>
        <v>1.2883581152719705</v>
      </c>
      <c r="AB55">
        <f t="shared" si="5"/>
        <v>1.285308174042332</v>
      </c>
      <c r="AC55">
        <f t="shared" si="5"/>
        <v>1.2817654398357685</v>
      </c>
      <c r="AD55">
        <f t="shared" si="5"/>
        <v>1.2787474981453406</v>
      </c>
      <c r="AE55">
        <f t="shared" si="5"/>
        <v>1.2756795988063419</v>
      </c>
      <c r="AF55">
        <f t="shared" si="5"/>
        <v>1.2725612444346206</v>
      </c>
      <c r="AG55">
        <f t="shared" si="5"/>
        <v>1.269392011143146</v>
      </c>
      <c r="AH55">
        <f t="shared" si="5"/>
        <v>1.2661715527740138</v>
      </c>
      <c r="AI55">
        <f t="shared" si="5"/>
        <v>1.2628996051121777</v>
      </c>
      <c r="AJ55">
        <f t="shared" si="5"/>
        <v>1.2595759900867138</v>
      </c>
    </row>
    <row r="56" spans="1:36" ht="15.5" x14ac:dyDescent="0.35">
      <c r="A56" s="49" t="s">
        <v>69</v>
      </c>
      <c r="B56" s="25">
        <f>PIF!AR56</f>
        <v>1.79</v>
      </c>
      <c r="C56">
        <f>PIF!AV56</f>
        <v>0.29132534509240482</v>
      </c>
      <c r="D56" s="47">
        <f>Prev!B54</f>
        <v>0.51291285733647096</v>
      </c>
      <c r="E56" s="47">
        <f>Prev!E54</f>
        <v>0.50532211825904982</v>
      </c>
      <c r="F56" s="47">
        <f>Prev!H54</f>
        <v>0.49586587017557043</v>
      </c>
      <c r="G56" s="47">
        <f>Prev!K54</f>
        <v>0.48847194523109438</v>
      </c>
      <c r="H56" s="47">
        <f>Prev!N54</f>
        <v>0.48102217282269388</v>
      </c>
      <c r="I56" s="47">
        <f>Prev!Q54</f>
        <v>0.47351753404561592</v>
      </c>
      <c r="J56" s="47">
        <f>Prev!T54</f>
        <v>0.46595920033327365</v>
      </c>
      <c r="K56" s="47">
        <f>Prev!W54</f>
        <v>0.45834853628196826</v>
      </c>
      <c r="L56" s="47">
        <f>Prev!Z54</f>
        <v>0.45068710176810178</v>
      </c>
      <c r="M56" s="47">
        <f>Prev!AC54</f>
        <v>0.44297665338151954</v>
      </c>
      <c r="P56">
        <f t="shared" si="7"/>
        <v>0.28835811527197047</v>
      </c>
      <c r="Q56">
        <f t="shared" si="7"/>
        <v>0.285308174042332</v>
      </c>
      <c r="R56">
        <f t="shared" si="7"/>
        <v>0.28147190979077763</v>
      </c>
      <c r="S56">
        <f t="shared" si="7"/>
        <v>0.27844348892253507</v>
      </c>
      <c r="T56">
        <f t="shared" si="7"/>
        <v>0.27536626574721051</v>
      </c>
      <c r="U56">
        <f t="shared" si="6"/>
        <v>0.27223972727610218</v>
      </c>
      <c r="V56">
        <f t="shared" si="6"/>
        <v>0.26906342965260138</v>
      </c>
      <c r="W56">
        <f t="shared" si="6"/>
        <v>0.26583700278209538</v>
      </c>
      <c r="X56">
        <f t="shared" si="6"/>
        <v>0.2625601549353862</v>
      </c>
      <c r="Y56">
        <f t="shared" si="6"/>
        <v>0.25923267732947292</v>
      </c>
      <c r="AA56">
        <f t="shared" si="5"/>
        <v>1.2883581152719705</v>
      </c>
      <c r="AB56">
        <f t="shared" si="5"/>
        <v>1.285308174042332</v>
      </c>
      <c r="AC56">
        <f t="shared" si="5"/>
        <v>1.2814719097907776</v>
      </c>
      <c r="AD56">
        <f t="shared" si="5"/>
        <v>1.2784434889225351</v>
      </c>
      <c r="AE56">
        <f t="shared" si="5"/>
        <v>1.2753662657472105</v>
      </c>
      <c r="AF56">
        <f t="shared" si="5"/>
        <v>1.2722397272761021</v>
      </c>
      <c r="AG56">
        <f t="shared" si="5"/>
        <v>1.2690634296526013</v>
      </c>
      <c r="AH56">
        <f t="shared" si="5"/>
        <v>1.2658370027820953</v>
      </c>
      <c r="AI56">
        <f t="shared" si="5"/>
        <v>1.2625601549353862</v>
      </c>
      <c r="AJ56">
        <f t="shared" si="5"/>
        <v>1.2592326773294729</v>
      </c>
    </row>
    <row r="57" spans="1:36" ht="15.5" x14ac:dyDescent="0.35">
      <c r="A57" s="49" t="s">
        <v>70</v>
      </c>
      <c r="B57" s="25">
        <f>PIF!AR57</f>
        <v>1.79</v>
      </c>
      <c r="C57">
        <f>PIF!AV57</f>
        <v>0.29132534509240482</v>
      </c>
      <c r="D57" s="47">
        <f>Prev!B55</f>
        <v>0.51291285733647107</v>
      </c>
      <c r="E57" s="47">
        <f>Prev!E55</f>
        <v>0.50532211825904982</v>
      </c>
      <c r="F57" s="47">
        <f>Prev!H55</f>
        <v>0.49589263613005535</v>
      </c>
      <c r="G57" s="47">
        <f>Prev!K55</f>
        <v>0.4884996398326793</v>
      </c>
      <c r="H57" s="47">
        <f>Prev!N55</f>
        <v>0.48105066555746512</v>
      </c>
      <c r="I57" s="47">
        <f>Prev!Q55</f>
        <v>0.4735466979862481</v>
      </c>
      <c r="J57" s="47">
        <f>Prev!T55</f>
        <v>0.46598891259266084</v>
      </c>
      <c r="K57" s="47">
        <f>Prev!W55</f>
        <v>0.45837867840988733</v>
      </c>
      <c r="L57" s="47">
        <f>Prev!Z55</f>
        <v>0.45071756009270569</v>
      </c>
      <c r="M57" s="47">
        <f>Prev!AC55</f>
        <v>0.44300731929770182</v>
      </c>
      <c r="P57">
        <f t="shared" si="7"/>
        <v>0.28835811527197047</v>
      </c>
      <c r="Q57">
        <f t="shared" si="7"/>
        <v>0.285308174042332</v>
      </c>
      <c r="R57">
        <f t="shared" si="7"/>
        <v>0.28148282647455641</v>
      </c>
      <c r="S57">
        <f t="shared" si="7"/>
        <v>0.27845487977054262</v>
      </c>
      <c r="T57">
        <f t="shared" si="7"/>
        <v>0.27537808503314215</v>
      </c>
      <c r="U57">
        <f t="shared" si="6"/>
        <v>0.27225192960435851</v>
      </c>
      <c r="V57">
        <f t="shared" si="6"/>
        <v>0.26907597014820284</v>
      </c>
      <c r="W57">
        <f t="shared" si="6"/>
        <v>0.26584983726544759</v>
      </c>
      <c r="X57">
        <f t="shared" si="6"/>
        <v>0.26257324008205551</v>
      </c>
      <c r="Y57">
        <f t="shared" si="6"/>
        <v>0.25924597081521672</v>
      </c>
      <c r="AA57">
        <f t="shared" si="5"/>
        <v>1.2883581152719705</v>
      </c>
      <c r="AB57">
        <f t="shared" si="5"/>
        <v>1.285308174042332</v>
      </c>
      <c r="AC57">
        <f t="shared" si="5"/>
        <v>1.2814828264745564</v>
      </c>
      <c r="AD57">
        <f t="shared" si="5"/>
        <v>1.2784548797705426</v>
      </c>
      <c r="AE57">
        <f t="shared" si="5"/>
        <v>1.2753780850331422</v>
      </c>
      <c r="AF57">
        <f t="shared" si="5"/>
        <v>1.2722519296043586</v>
      </c>
      <c r="AG57">
        <f t="shared" si="5"/>
        <v>1.2690759701482028</v>
      </c>
      <c r="AH57">
        <f t="shared" si="5"/>
        <v>1.2658498372654476</v>
      </c>
      <c r="AI57">
        <f t="shared" si="5"/>
        <v>1.2625732400820555</v>
      </c>
      <c r="AJ57">
        <f t="shared" si="5"/>
        <v>1.2592459708152166</v>
      </c>
    </row>
    <row r="58" spans="1:36" ht="15.5" x14ac:dyDescent="0.35">
      <c r="A58" s="49" t="s">
        <v>71</v>
      </c>
      <c r="B58" s="25">
        <f>PIF!AR58</f>
        <v>1.79</v>
      </c>
      <c r="C58">
        <f>PIF!AV58</f>
        <v>0.30127087457076263</v>
      </c>
      <c r="D58" s="47">
        <f>Prev!B56</f>
        <v>0.5366983937723504</v>
      </c>
      <c r="E58" s="47">
        <f>Prev!E56</f>
        <v>0.52735132758272885</v>
      </c>
      <c r="F58" s="47">
        <f>Prev!H56</f>
        <v>0.51890664462391078</v>
      </c>
      <c r="G58" s="47">
        <f>Prev!K56</f>
        <v>0.50978281976980866</v>
      </c>
      <c r="H58" s="47">
        <f>Prev!N56</f>
        <v>0.50057100562891588</v>
      </c>
      <c r="I58" s="47">
        <f>Prev!Q56</f>
        <v>0.49127432232677337</v>
      </c>
      <c r="J58" s="47">
        <f>Prev!T56</f>
        <v>0.48189624160701705</v>
      </c>
      <c r="K58" s="47">
        <f>Prev!W56</f>
        <v>0.47244058819974966</v>
      </c>
      <c r="L58" s="47">
        <f>Prev!Z56</f>
        <v>0.46291153983984901</v>
      </c>
      <c r="M58" s="47">
        <f>Prev!AC56</f>
        <v>0.45331362592565744</v>
      </c>
      <c r="P58">
        <f t="shared" si="7"/>
        <v>0.2977487311380253</v>
      </c>
      <c r="Q58">
        <f t="shared" si="7"/>
        <v>0.29408818917144547</v>
      </c>
      <c r="R58">
        <f t="shared" si="7"/>
        <v>0.29074807422683857</v>
      </c>
      <c r="S58">
        <f t="shared" si="7"/>
        <v>0.28710363295480296</v>
      </c>
      <c r="T58">
        <f t="shared" si="7"/>
        <v>0.28338584993808058</v>
      </c>
      <c r="U58">
        <f t="shared" si="6"/>
        <v>0.27959429238790329</v>
      </c>
      <c r="V58">
        <f t="shared" si="6"/>
        <v>0.27572866938166446</v>
      </c>
      <c r="W58">
        <f t="shared" si="6"/>
        <v>0.27178884140077048</v>
      </c>
      <c r="X58">
        <f t="shared" si="6"/>
        <v>0.26777482996618157</v>
      </c>
      <c r="Y58">
        <f t="shared" si="6"/>
        <v>0.26368682734818055</v>
      </c>
      <c r="AA58">
        <f t="shared" si="5"/>
        <v>1.2977487311380254</v>
      </c>
      <c r="AB58">
        <f t="shared" si="5"/>
        <v>1.2940881891714455</v>
      </c>
      <c r="AC58">
        <f t="shared" si="5"/>
        <v>1.2907480742268387</v>
      </c>
      <c r="AD58">
        <f t="shared" si="5"/>
        <v>1.2871036329548029</v>
      </c>
      <c r="AE58">
        <f t="shared" si="5"/>
        <v>1.2833858499380806</v>
      </c>
      <c r="AF58">
        <f t="shared" si="5"/>
        <v>1.2795942923879033</v>
      </c>
      <c r="AG58">
        <f t="shared" si="5"/>
        <v>1.2757286693816645</v>
      </c>
      <c r="AH58">
        <f t="shared" si="5"/>
        <v>1.2717888414007705</v>
      </c>
      <c r="AI58">
        <f t="shared" si="5"/>
        <v>1.2677748299661815</v>
      </c>
      <c r="AJ58">
        <f t="shared" si="5"/>
        <v>1.2636868273481805</v>
      </c>
    </row>
    <row r="59" spans="1:36" ht="15.5" x14ac:dyDescent="0.35">
      <c r="A59" s="49" t="s">
        <v>72</v>
      </c>
      <c r="B59" s="25">
        <f>PIF!AR59</f>
        <v>1.79</v>
      </c>
      <c r="C59">
        <f>PIF!AV59</f>
        <v>0.30127087457076274</v>
      </c>
      <c r="D59" s="47">
        <f>Prev!B57</f>
        <v>0.53669839377235029</v>
      </c>
      <c r="E59" s="47">
        <f>Prev!E57</f>
        <v>0.52735132758272862</v>
      </c>
      <c r="F59" s="47">
        <f>Prev!H57</f>
        <v>0.51915986848892826</v>
      </c>
      <c r="G59" s="47">
        <f>Prev!K57</f>
        <v>0.51003983639393025</v>
      </c>
      <c r="H59" s="47">
        <f>Prev!N57</f>
        <v>0.50083074103436065</v>
      </c>
      <c r="I59" s="47">
        <f>Prev!Q57</f>
        <v>0.49153575104233993</v>
      </c>
      <c r="J59" s="47">
        <f>Prev!T57</f>
        <v>0.48215838938774119</v>
      </c>
      <c r="K59" s="47">
        <f>Prev!W57</f>
        <v>0.47270253422756253</v>
      </c>
      <c r="L59" s="47">
        <f>Prev!Z57</f>
        <v>0.46317241842965778</v>
      </c>
      <c r="M59" s="47">
        <f>Prev!AC57</f>
        <v>0.45357262776287832</v>
      </c>
      <c r="P59">
        <f t="shared" si="7"/>
        <v>0.29774873113802525</v>
      </c>
      <c r="Q59">
        <f t="shared" si="7"/>
        <v>0.29408818917144536</v>
      </c>
      <c r="R59">
        <f t="shared" si="7"/>
        <v>0.2908486911788204</v>
      </c>
      <c r="S59">
        <f t="shared" si="7"/>
        <v>0.28720680885107935</v>
      </c>
      <c r="T59">
        <f t="shared" si="7"/>
        <v>0.2834912073633431</v>
      </c>
      <c r="U59">
        <f t="shared" si="6"/>
        <v>0.27970146160521753</v>
      </c>
      <c r="V59">
        <f t="shared" si="6"/>
        <v>0.27583728961440285</v>
      </c>
      <c r="W59">
        <f t="shared" si="6"/>
        <v>0.27189856198885476</v>
      </c>
      <c r="X59">
        <f t="shared" si="6"/>
        <v>0.2678853114003828</v>
      </c>
      <c r="Y59">
        <f t="shared" si="6"/>
        <v>0.26379774218667101</v>
      </c>
      <c r="AA59">
        <f t="shared" si="5"/>
        <v>1.2977487311380251</v>
      </c>
      <c r="AB59">
        <f t="shared" si="5"/>
        <v>1.2940881891714453</v>
      </c>
      <c r="AC59">
        <f t="shared" si="5"/>
        <v>1.2908486911788204</v>
      </c>
      <c r="AD59">
        <f t="shared" si="5"/>
        <v>1.2872068088510793</v>
      </c>
      <c r="AE59">
        <f t="shared" si="5"/>
        <v>1.2834912073633431</v>
      </c>
      <c r="AF59">
        <f t="shared" si="5"/>
        <v>1.2797014616052176</v>
      </c>
      <c r="AG59">
        <f t="shared" si="5"/>
        <v>1.2758372896144028</v>
      </c>
      <c r="AH59">
        <f t="shared" si="5"/>
        <v>1.2718985619888548</v>
      </c>
      <c r="AI59">
        <f t="shared" si="5"/>
        <v>1.2678853114003827</v>
      </c>
      <c r="AJ59">
        <f t="shared" si="5"/>
        <v>1.2637977421866711</v>
      </c>
    </row>
    <row r="60" spans="1:36" ht="15.5" x14ac:dyDescent="0.35">
      <c r="A60" s="49" t="s">
        <v>73</v>
      </c>
      <c r="B60" s="25">
        <f>PIF!AR60</f>
        <v>1.79</v>
      </c>
      <c r="C60">
        <f>PIF!AV60</f>
        <v>0.30127087457076263</v>
      </c>
      <c r="D60" s="47">
        <f>Prev!B58</f>
        <v>0.53669839377235029</v>
      </c>
      <c r="E60" s="47">
        <f>Prev!E58</f>
        <v>0.52735132758272862</v>
      </c>
      <c r="F60" s="47">
        <f>Prev!H58</f>
        <v>0.5182895758633389</v>
      </c>
      <c r="G60" s="47">
        <f>Prev!K58</f>
        <v>0.50915204823466909</v>
      </c>
      <c r="H60" s="47">
        <f>Prev!N58</f>
        <v>0.49992940022482552</v>
      </c>
      <c r="I60" s="47">
        <f>Prev!Q58</f>
        <v>0.49062464270903344</v>
      </c>
      <c r="J60" s="47">
        <f>Prev!T58</f>
        <v>0.48124112936806202</v>
      </c>
      <c r="K60" s="47">
        <f>Prev!W58</f>
        <v>0.47178255941253816</v>
      </c>
      <c r="L60" s="47">
        <f>Prev!Z58</f>
        <v>0.46225297890719652</v>
      </c>
      <c r="M60" s="47">
        <f>Prev!AC58</f>
        <v>0.45265678068017778</v>
      </c>
      <c r="P60">
        <f t="shared" si="7"/>
        <v>0.29774873113802525</v>
      </c>
      <c r="Q60">
        <f t="shared" si="7"/>
        <v>0.29408818917144536</v>
      </c>
      <c r="R60">
        <f t="shared" si="7"/>
        <v>0.29050276613054532</v>
      </c>
      <c r="S60">
        <f t="shared" si="7"/>
        <v>0.28685029148343955</v>
      </c>
      <c r="T60">
        <f t="shared" si="7"/>
        <v>0.28312546033458807</v>
      </c>
      <c r="U60">
        <f t="shared" si="6"/>
        <v>0.27932782673831635</v>
      </c>
      <c r="V60">
        <f t="shared" si="6"/>
        <v>0.27545708285917853</v>
      </c>
      <c r="W60">
        <f t="shared" si="6"/>
        <v>0.27151306882265308</v>
      </c>
      <c r="X60">
        <f t="shared" si="6"/>
        <v>0.26749578265760082</v>
      </c>
      <c r="Y60">
        <f t="shared" si="6"/>
        <v>0.26340539030560367</v>
      </c>
      <c r="AA60">
        <f t="shared" si="5"/>
        <v>1.2977487311380251</v>
      </c>
      <c r="AB60">
        <f t="shared" si="5"/>
        <v>1.2940881891714453</v>
      </c>
      <c r="AC60">
        <f t="shared" si="5"/>
        <v>1.2905027661305453</v>
      </c>
      <c r="AD60">
        <f t="shared" si="5"/>
        <v>1.2868502914834394</v>
      </c>
      <c r="AE60">
        <f t="shared" si="5"/>
        <v>1.2831254603345881</v>
      </c>
      <c r="AF60">
        <f t="shared" si="5"/>
        <v>1.2793278267383164</v>
      </c>
      <c r="AG60">
        <f t="shared" si="5"/>
        <v>1.2754570828591785</v>
      </c>
      <c r="AH60">
        <f t="shared" si="5"/>
        <v>1.271513068822653</v>
      </c>
      <c r="AI60">
        <f t="shared" si="5"/>
        <v>1.2674957826576008</v>
      </c>
      <c r="AJ60">
        <f t="shared" si="5"/>
        <v>1.2634053903056037</v>
      </c>
    </row>
    <row r="61" spans="1:36" ht="15.5" x14ac:dyDescent="0.35">
      <c r="A61" s="49" t="s">
        <v>74</v>
      </c>
      <c r="B61" s="25">
        <f>PIF!AR61</f>
        <v>1.79</v>
      </c>
      <c r="C61">
        <f>PIF!AV61</f>
        <v>0.30127087457076268</v>
      </c>
      <c r="D61" s="47">
        <f>Prev!B59</f>
        <v>0.53669839377235029</v>
      </c>
      <c r="E61" s="47">
        <f>Prev!E59</f>
        <v>0.52735132758272885</v>
      </c>
      <c r="F61" s="47">
        <f>Prev!H59</f>
        <v>0.51770207622931486</v>
      </c>
      <c r="G61" s="47">
        <f>Prev!K59</f>
        <v>0.50854358409655021</v>
      </c>
      <c r="H61" s="47">
        <f>Prev!N59</f>
        <v>0.49930313302011953</v>
      </c>
      <c r="I61" s="47">
        <f>Prev!Q59</f>
        <v>0.48998364682836415</v>
      </c>
      <c r="J61" s="47">
        <f>Prev!T59</f>
        <v>0.48058838002139204</v>
      </c>
      <c r="K61" s="47">
        <f>Prev!W59</f>
        <v>0.47112092192464933</v>
      </c>
      <c r="L61" s="47">
        <f>Prev!Z59</f>
        <v>0.46158519941217696</v>
      </c>
      <c r="M61" s="47">
        <f>Prev!AC59</f>
        <v>0.45198547817713575</v>
      </c>
      <c r="P61">
        <f t="shared" si="7"/>
        <v>0.29774873113802525</v>
      </c>
      <c r="Q61">
        <f t="shared" si="7"/>
        <v>0.29408818917144547</v>
      </c>
      <c r="R61">
        <f t="shared" si="7"/>
        <v>0.29026905513814771</v>
      </c>
      <c r="S61">
        <f t="shared" si="7"/>
        <v>0.28660573881926255</v>
      </c>
      <c r="T61">
        <f t="shared" si="7"/>
        <v>0.28287111303304652</v>
      </c>
      <c r="U61">
        <f t="shared" si="6"/>
        <v>0.27906472945945365</v>
      </c>
      <c r="V61">
        <f t="shared" si="6"/>
        <v>0.2751862732552765</v>
      </c>
      <c r="W61">
        <f t="shared" si="6"/>
        <v>0.27123557320708697</v>
      </c>
      <c r="X61">
        <f t="shared" si="6"/>
        <v>0.26721261197596424</v>
      </c>
      <c r="Y61">
        <f t="shared" si="6"/>
        <v>0.26311753640719754</v>
      </c>
      <c r="AA61">
        <f t="shared" si="5"/>
        <v>1.2977487311380251</v>
      </c>
      <c r="AB61">
        <f t="shared" si="5"/>
        <v>1.2940881891714455</v>
      </c>
      <c r="AC61">
        <f t="shared" si="5"/>
        <v>1.2902690551381477</v>
      </c>
      <c r="AD61">
        <f t="shared" si="5"/>
        <v>1.2866057388192624</v>
      </c>
      <c r="AE61">
        <f t="shared" si="5"/>
        <v>1.2828711130330466</v>
      </c>
      <c r="AF61">
        <f t="shared" si="5"/>
        <v>1.2790647294594537</v>
      </c>
      <c r="AG61">
        <f t="shared" si="5"/>
        <v>1.2751862732552766</v>
      </c>
      <c r="AH61">
        <f t="shared" si="5"/>
        <v>1.271235573207087</v>
      </c>
      <c r="AI61">
        <f t="shared" si="5"/>
        <v>1.2672126119759644</v>
      </c>
      <c r="AJ61">
        <f t="shared" si="5"/>
        <v>1.2631175364071976</v>
      </c>
    </row>
    <row r="62" spans="1:36" ht="15.5" x14ac:dyDescent="0.35">
      <c r="A62" s="49" t="s">
        <v>75</v>
      </c>
      <c r="B62" s="25">
        <f>PIF!AR62</f>
        <v>1.79</v>
      </c>
      <c r="C62">
        <f>PIF!AV62</f>
        <v>0.30127087457076268</v>
      </c>
      <c r="D62" s="47">
        <f>Prev!B60</f>
        <v>0.53669839377235029</v>
      </c>
      <c r="E62" s="47">
        <f>Prev!E60</f>
        <v>0.5273513275827284</v>
      </c>
      <c r="F62" s="47">
        <f>Prev!H60</f>
        <v>0.5188164099374003</v>
      </c>
      <c r="G62" s="47">
        <f>Prev!K60</f>
        <v>0.50969099880250124</v>
      </c>
      <c r="H62" s="47">
        <f>Prev!N60</f>
        <v>0.50047799453548014</v>
      </c>
      <c r="I62" s="47">
        <f>Prev!Q60</f>
        <v>0.49118050043428346</v>
      </c>
      <c r="J62" s="47">
        <f>Prev!T60</f>
        <v>0.48180197032939553</v>
      </c>
      <c r="K62" s="47">
        <f>Prev!W60</f>
        <v>0.4723462101422331</v>
      </c>
      <c r="L62" s="47">
        <f>Prev!Z60</f>
        <v>0.46281737808526319</v>
      </c>
      <c r="M62" s="47">
        <f>Prev!AC60</f>
        <v>0.45321998349364906</v>
      </c>
      <c r="P62">
        <f t="shared" si="7"/>
        <v>0.29774873113802525</v>
      </c>
      <c r="Q62">
        <f t="shared" si="7"/>
        <v>0.2940881891714453</v>
      </c>
      <c r="R62">
        <f t="shared" si="7"/>
        <v>0.29071221312652912</v>
      </c>
      <c r="S62">
        <f t="shared" si="7"/>
        <v>0.28706676540997383</v>
      </c>
      <c r="T62">
        <f t="shared" si="7"/>
        <v>0.28334811397235599</v>
      </c>
      <c r="U62">
        <f t="shared" si="6"/>
        <v>0.2795558235771638</v>
      </c>
      <c r="V62">
        <f t="shared" si="6"/>
        <v>0.27568960036328322</v>
      </c>
      <c r="W62">
        <f t="shared" si="6"/>
        <v>0.2717493014280693</v>
      </c>
      <c r="X62">
        <f t="shared" si="6"/>
        <v>0.26773494450693902</v>
      </c>
      <c r="Y62">
        <f t="shared" si="6"/>
        <v>0.26364671772584986</v>
      </c>
      <c r="AA62">
        <f t="shared" si="5"/>
        <v>1.2977487311380251</v>
      </c>
      <c r="AB62">
        <f t="shared" si="5"/>
        <v>1.2940881891714453</v>
      </c>
      <c r="AC62">
        <f t="shared" si="5"/>
        <v>1.2907122131265292</v>
      </c>
      <c r="AD62">
        <f t="shared" si="5"/>
        <v>1.2870667654099739</v>
      </c>
      <c r="AE62">
        <f t="shared" si="5"/>
        <v>1.2833481139723559</v>
      </c>
      <c r="AF62">
        <f t="shared" si="5"/>
        <v>1.2795558235771638</v>
      </c>
      <c r="AG62">
        <f t="shared" si="5"/>
        <v>1.2756896003632832</v>
      </c>
      <c r="AH62">
        <f t="shared" si="5"/>
        <v>1.2717493014280694</v>
      </c>
      <c r="AI62">
        <f t="shared" si="5"/>
        <v>1.267734944506939</v>
      </c>
      <c r="AJ62">
        <f t="shared" si="5"/>
        <v>1.2636467177258499</v>
      </c>
    </row>
    <row r="63" spans="1:36" ht="15.5" x14ac:dyDescent="0.35">
      <c r="A63" s="49" t="s">
        <v>76</v>
      </c>
      <c r="B63" s="25">
        <f>PIF!AR63</f>
        <v>1.79</v>
      </c>
      <c r="C63">
        <f>PIF!AV63</f>
        <v>0.29732332233512321</v>
      </c>
      <c r="D63" s="47">
        <f>Prev!B61</f>
        <v>0.52729272644457625</v>
      </c>
      <c r="E63" s="47">
        <f>Prev!E61</f>
        <v>0.51877693014887227</v>
      </c>
      <c r="F63" s="47">
        <f>Prev!H61</f>
        <v>0.50885020352935451</v>
      </c>
      <c r="G63" s="47">
        <f>Prev!K61</f>
        <v>0.50050944556014965</v>
      </c>
      <c r="H63" s="47">
        <f>Prev!N61</f>
        <v>0.49210148603211856</v>
      </c>
      <c r="I63" s="47">
        <f>Prev!Q61</f>
        <v>0.48362815645047319</v>
      </c>
      <c r="J63" s="47">
        <f>Prev!T61</f>
        <v>0.47509153515592306</v>
      </c>
      <c r="K63" s="47">
        <f>Prev!W61</f>
        <v>0.46649395193129961</v>
      </c>
      <c r="L63" s="47">
        <f>Prev!Z61</f>
        <v>0.45783799158427635</v>
      </c>
      <c r="M63" s="47">
        <f>Prev!AC61</f>
        <v>0.4491264965062049</v>
      </c>
      <c r="P63">
        <f t="shared" si="7"/>
        <v>0.29406511913759081</v>
      </c>
      <c r="Q63">
        <f t="shared" si="7"/>
        <v>0.29069652191488288</v>
      </c>
      <c r="R63">
        <f t="shared" si="7"/>
        <v>0.28672899563624588</v>
      </c>
      <c r="S63">
        <f t="shared" si="7"/>
        <v>0.28336087455938447</v>
      </c>
      <c r="T63">
        <f t="shared" si="7"/>
        <v>0.27993326799927853</v>
      </c>
      <c r="U63">
        <f t="shared" si="6"/>
        <v>0.27644568078141468</v>
      </c>
      <c r="V63">
        <f t="shared" si="6"/>
        <v>0.27289771225799786</v>
      </c>
      <c r="W63">
        <f t="shared" si="6"/>
        <v>0.26928906362054661</v>
      </c>
      <c r="X63">
        <f t="shared" si="6"/>
        <v>0.26561954524601611</v>
      </c>
      <c r="Y63">
        <f t="shared" si="6"/>
        <v>0.2618890840675312</v>
      </c>
      <c r="AA63">
        <f t="shared" si="5"/>
        <v>1.2940651191375907</v>
      </c>
      <c r="AB63">
        <f t="shared" si="5"/>
        <v>1.2906965219148829</v>
      </c>
      <c r="AC63">
        <f t="shared" si="5"/>
        <v>1.286728995636246</v>
      </c>
      <c r="AD63">
        <f t="shared" si="5"/>
        <v>1.2833608745593845</v>
      </c>
      <c r="AE63">
        <f t="shared" si="5"/>
        <v>1.2799332679992785</v>
      </c>
      <c r="AF63">
        <f t="shared" si="5"/>
        <v>1.2764456807814146</v>
      </c>
      <c r="AG63">
        <f t="shared" si="5"/>
        <v>1.2728977122579979</v>
      </c>
      <c r="AH63">
        <f t="shared" si="5"/>
        <v>1.2692890636205467</v>
      </c>
      <c r="AI63">
        <f t="shared" si="5"/>
        <v>1.2656195452460162</v>
      </c>
      <c r="AJ63">
        <f t="shared" si="5"/>
        <v>1.2618890840675312</v>
      </c>
    </row>
    <row r="64" spans="1:36" ht="15.5" x14ac:dyDescent="0.35">
      <c r="A64" s="49" t="s">
        <v>77</v>
      </c>
      <c r="B64" s="25">
        <f>PIF!AR64</f>
        <v>1.79</v>
      </c>
      <c r="C64">
        <f>PIF!AV64</f>
        <v>0.29732332233512326</v>
      </c>
      <c r="D64" s="47">
        <f>Prev!B62</f>
        <v>0.52729272644457581</v>
      </c>
      <c r="E64" s="47">
        <f>Prev!E62</f>
        <v>0.51877693014887172</v>
      </c>
      <c r="F64" s="47">
        <f>Prev!H62</f>
        <v>0.50921769556528029</v>
      </c>
      <c r="G64" s="47">
        <f>Prev!K62</f>
        <v>0.50089391024045726</v>
      </c>
      <c r="H64" s="47">
        <f>Prev!N62</f>
        <v>0.49250083510100578</v>
      </c>
      <c r="I64" s="47">
        <f>Prev!Q62</f>
        <v>0.48404034459376039</v>
      </c>
      <c r="J64" s="47">
        <f>Prev!T62</f>
        <v>0.47551456864339492</v>
      </c>
      <c r="K64" s="47">
        <f>Prev!W62</f>
        <v>0.46692589636038534</v>
      </c>
      <c r="L64" s="47">
        <f>Prev!Z62</f>
        <v>0.45827697873928891</v>
      </c>
      <c r="M64" s="47">
        <f>Prev!AC62</f>
        <v>0.4495707303525619</v>
      </c>
      <c r="P64">
        <f t="shared" si="7"/>
        <v>0.29406511913759065</v>
      </c>
      <c r="Q64">
        <f t="shared" si="7"/>
        <v>0.29069652191488266</v>
      </c>
      <c r="R64">
        <f t="shared" si="7"/>
        <v>0.2868766663043002</v>
      </c>
      <c r="S64">
        <f t="shared" si="7"/>
        <v>0.2835168262368834</v>
      </c>
      <c r="T64">
        <f t="shared" si="7"/>
        <v>0.28009680898553663</v>
      </c>
      <c r="U64">
        <f t="shared" si="6"/>
        <v>0.27661611726092822</v>
      </c>
      <c r="V64">
        <f t="shared" si="6"/>
        <v>0.27307435156107274</v>
      </c>
      <c r="W64">
        <f t="shared" si="6"/>
        <v>0.26947121728291612</v>
      </c>
      <c r="X64">
        <f t="shared" si="6"/>
        <v>0.26580653186555231</v>
      </c>
      <c r="Y64">
        <f t="shared" si="6"/>
        <v>0.26208023195769425</v>
      </c>
      <c r="AA64">
        <f t="shared" si="5"/>
        <v>1.2940651191375907</v>
      </c>
      <c r="AB64">
        <f t="shared" si="5"/>
        <v>1.2906965219148827</v>
      </c>
      <c r="AC64">
        <f t="shared" si="5"/>
        <v>1.2868766663043001</v>
      </c>
      <c r="AD64">
        <f t="shared" si="5"/>
        <v>1.2835168262368835</v>
      </c>
      <c r="AE64">
        <f t="shared" si="5"/>
        <v>1.2800968089855367</v>
      </c>
      <c r="AF64">
        <f t="shared" si="5"/>
        <v>1.2766161172609283</v>
      </c>
      <c r="AG64">
        <f t="shared" si="5"/>
        <v>1.2730743515610727</v>
      </c>
      <c r="AH64">
        <f t="shared" si="5"/>
        <v>1.2694712172829161</v>
      </c>
      <c r="AI64">
        <f t="shared" si="5"/>
        <v>1.2658065318655523</v>
      </c>
      <c r="AJ64">
        <f t="shared" si="5"/>
        <v>1.2620802319576943</v>
      </c>
    </row>
    <row r="65" spans="1:36" ht="15.5" x14ac:dyDescent="0.35">
      <c r="A65" s="49" t="s">
        <v>78</v>
      </c>
      <c r="B65" s="25">
        <f>PIF!AR65</f>
        <v>1.79</v>
      </c>
      <c r="C65">
        <f>PIF!AV65</f>
        <v>0.29732332233512315</v>
      </c>
      <c r="D65" s="47">
        <f>Prev!B63</f>
        <v>0.52729272644457592</v>
      </c>
      <c r="E65" s="47">
        <f>Prev!E63</f>
        <v>0.51877693014887194</v>
      </c>
      <c r="F65" s="47">
        <f>Prev!H63</f>
        <v>0.50910867036857821</v>
      </c>
      <c r="G65" s="47">
        <f>Prev!K63</f>
        <v>0.50078035379694963</v>
      </c>
      <c r="H65" s="47">
        <f>Prev!N63</f>
        <v>0.49238334193885175</v>
      </c>
      <c r="I65" s="47">
        <f>Prev!Q63</f>
        <v>0.48391949537086998</v>
      </c>
      <c r="J65" s="47">
        <f>Prev!T63</f>
        <v>0.4753909277992317</v>
      </c>
      <c r="K65" s="47">
        <f>Prev!W63</f>
        <v>0.46680001002723526</v>
      </c>
      <c r="L65" s="47">
        <f>Prev!Z63</f>
        <v>0.45814937290779295</v>
      </c>
      <c r="M65" s="47">
        <f>Prev!AC63</f>
        <v>0.4494419092848797</v>
      </c>
      <c r="P65">
        <f t="shared" si="7"/>
        <v>0.2940651191375907</v>
      </c>
      <c r="Q65">
        <f t="shared" si="7"/>
        <v>0.29069652191488271</v>
      </c>
      <c r="R65">
        <f t="shared" si="7"/>
        <v>0.28683286269064395</v>
      </c>
      <c r="S65">
        <f t="shared" si="7"/>
        <v>0.28347077102546236</v>
      </c>
      <c r="T65">
        <f t="shared" si="7"/>
        <v>0.28004870102989354</v>
      </c>
      <c r="U65">
        <f t="shared" si="6"/>
        <v>0.27656615540021845</v>
      </c>
      <c r="V65">
        <f t="shared" si="6"/>
        <v>0.27302273371533331</v>
      </c>
      <c r="W65">
        <f t="shared" si="6"/>
        <v>0.26941813960784983</v>
      </c>
      <c r="X65">
        <f t="shared" si="6"/>
        <v>0.2657521879670382</v>
      </c>
      <c r="Y65">
        <f t="shared" si="6"/>
        <v>0.26202481216580426</v>
      </c>
      <c r="AA65">
        <f t="shared" si="5"/>
        <v>1.2940651191375907</v>
      </c>
      <c r="AB65">
        <f t="shared" si="5"/>
        <v>1.2906965219148827</v>
      </c>
      <c r="AC65">
        <f t="shared" si="5"/>
        <v>1.286832862690644</v>
      </c>
      <c r="AD65">
        <f t="shared" si="5"/>
        <v>1.2834707710254625</v>
      </c>
      <c r="AE65">
        <f t="shared" si="5"/>
        <v>1.2800487010298935</v>
      </c>
      <c r="AF65">
        <f t="shared" si="5"/>
        <v>1.2765661554002183</v>
      </c>
      <c r="AG65">
        <f t="shared" si="5"/>
        <v>1.2730227337153333</v>
      </c>
      <c r="AH65">
        <f t="shared" si="5"/>
        <v>1.2694181396078499</v>
      </c>
      <c r="AI65">
        <f t="shared" si="5"/>
        <v>1.2657521879670381</v>
      </c>
      <c r="AJ65">
        <f t="shared" si="5"/>
        <v>1.2620248121658042</v>
      </c>
    </row>
    <row r="66" spans="1:36" ht="15.5" x14ac:dyDescent="0.35">
      <c r="A66" s="49" t="s">
        <v>79</v>
      </c>
      <c r="B66" s="25">
        <f>PIF!AR66</f>
        <v>1.79</v>
      </c>
      <c r="C66">
        <f>PIF!AV66</f>
        <v>0.29732332233512315</v>
      </c>
      <c r="D66" s="47">
        <f>Prev!B64</f>
        <v>0.52729272644457603</v>
      </c>
      <c r="E66" s="47">
        <f>Prev!E64</f>
        <v>0.51877693014887194</v>
      </c>
      <c r="F66" s="47">
        <f>Prev!H64</f>
        <v>0.50921452960832658</v>
      </c>
      <c r="G66" s="47">
        <f>Prev!K64</f>
        <v>0.50089061799657753</v>
      </c>
      <c r="H66" s="47">
        <f>Prev!N64</f>
        <v>0.49249743356947889</v>
      </c>
      <c r="I66" s="47">
        <f>Prev!Q64</f>
        <v>0.4840368503593096</v>
      </c>
      <c r="J66" s="47">
        <f>Prev!T64</f>
        <v>0.47551099781029571</v>
      </c>
      <c r="K66" s="47">
        <f>Prev!W64</f>
        <v>0.46692226449401986</v>
      </c>
      <c r="L66" s="47">
        <f>Prev!Z64</f>
        <v>0.45827330081500339</v>
      </c>
      <c r="M66" s="47">
        <f>Prev!AC64</f>
        <v>0.44956702071161442</v>
      </c>
      <c r="P66">
        <f t="shared" si="7"/>
        <v>0.2940651191375907</v>
      </c>
      <c r="Q66">
        <f t="shared" si="7"/>
        <v>0.29069652191488271</v>
      </c>
      <c r="R66">
        <f t="shared" si="7"/>
        <v>0.28687539437736165</v>
      </c>
      <c r="S66">
        <f t="shared" si="7"/>
        <v>0.28351549108125484</v>
      </c>
      <c r="T66">
        <f t="shared" si="7"/>
        <v>0.28009541630781221</v>
      </c>
      <c r="U66">
        <f t="shared" si="6"/>
        <v>0.27661467276056179</v>
      </c>
      <c r="V66">
        <f t="shared" si="6"/>
        <v>0.273072860904777</v>
      </c>
      <c r="W66">
        <f t="shared" si="6"/>
        <v>0.26946968608078337</v>
      </c>
      <c r="X66">
        <f t="shared" si="6"/>
        <v>0.26580496564890743</v>
      </c>
      <c r="Y66">
        <f t="shared" si="6"/>
        <v>0.26207863615866439</v>
      </c>
      <c r="AA66">
        <f t="shared" si="5"/>
        <v>1.2940651191375907</v>
      </c>
      <c r="AB66">
        <f t="shared" si="5"/>
        <v>1.2906965219148827</v>
      </c>
      <c r="AC66">
        <f t="shared" si="5"/>
        <v>1.2868753943773616</v>
      </c>
      <c r="AD66">
        <f t="shared" si="5"/>
        <v>1.2835154910812547</v>
      </c>
      <c r="AE66">
        <f t="shared" si="5"/>
        <v>1.2800954163078122</v>
      </c>
      <c r="AF66">
        <f t="shared" si="5"/>
        <v>1.2766146727605618</v>
      </c>
      <c r="AG66">
        <f t="shared" si="5"/>
        <v>1.273072860904777</v>
      </c>
      <c r="AH66">
        <f t="shared" si="5"/>
        <v>1.2694696860807833</v>
      </c>
      <c r="AI66">
        <f t="shared" si="5"/>
        <v>1.2658049656489074</v>
      </c>
      <c r="AJ66">
        <f t="shared" si="5"/>
        <v>1.2620786361586644</v>
      </c>
    </row>
    <row r="67" spans="1:36" ht="15.5" x14ac:dyDescent="0.35">
      <c r="A67" s="49" t="s">
        <v>80</v>
      </c>
      <c r="B67" s="25">
        <f>PIF!AR67</f>
        <v>1.79</v>
      </c>
      <c r="C67">
        <f>PIF!AV67</f>
        <v>0.29732332233512326</v>
      </c>
      <c r="D67" s="47">
        <f>Prev!B65</f>
        <v>0.52729272644457581</v>
      </c>
      <c r="E67" s="47">
        <f>Prev!E65</f>
        <v>0.51877693014887205</v>
      </c>
      <c r="F67" s="47">
        <f>Prev!H65</f>
        <v>0.50788420474428098</v>
      </c>
      <c r="G67" s="47">
        <f>Prev!K65</f>
        <v>0.49944708551461986</v>
      </c>
      <c r="H67" s="47">
        <f>Prev!N65</f>
        <v>0.49095072425606667</v>
      </c>
      <c r="I67" s="47">
        <f>Prev!Q65</f>
        <v>0.48239695764604162</v>
      </c>
      <c r="J67" s="47">
        <f>Prev!T65</f>
        <v>0.4737878255560099</v>
      </c>
      <c r="K67" s="47">
        <f>Prev!W65</f>
        <v>0.4651255786300309</v>
      </c>
      <c r="L67" s="47">
        <f>Prev!Z65</f>
        <v>0.45641268490208875</v>
      </c>
      <c r="M67" s="47">
        <f>Prev!AC65</f>
        <v>0.4476518354257274</v>
      </c>
      <c r="P67">
        <f t="shared" si="7"/>
        <v>0.29406511913759065</v>
      </c>
      <c r="Q67">
        <f t="shared" si="7"/>
        <v>0.29069652191488277</v>
      </c>
      <c r="R67">
        <f t="shared" si="7"/>
        <v>0.28634053298277423</v>
      </c>
      <c r="S67">
        <f t="shared" si="7"/>
        <v>0.28292959275554819</v>
      </c>
      <c r="T67">
        <f t="shared" si="7"/>
        <v>0.27946159349649446</v>
      </c>
      <c r="U67">
        <f t="shared" si="6"/>
        <v>0.27593611142286728</v>
      </c>
      <c r="V67">
        <f t="shared" si="6"/>
        <v>0.27235280282424329</v>
      </c>
      <c r="W67">
        <f t="shared" si="6"/>
        <v>0.26871141187922054</v>
      </c>
      <c r="X67">
        <f t="shared" si="6"/>
        <v>0.26501177854521546</v>
      </c>
      <c r="Y67">
        <f t="shared" si="6"/>
        <v>0.26125384650524303</v>
      </c>
      <c r="AA67">
        <f t="shared" si="5"/>
        <v>1.2940651191375907</v>
      </c>
      <c r="AB67">
        <f t="shared" si="5"/>
        <v>1.2906965219148827</v>
      </c>
      <c r="AC67">
        <f t="shared" si="5"/>
        <v>1.2863405329827742</v>
      </c>
      <c r="AD67">
        <f t="shared" si="5"/>
        <v>1.2829295927555482</v>
      </c>
      <c r="AE67">
        <f t="shared" si="5"/>
        <v>1.2794615934964946</v>
      </c>
      <c r="AF67">
        <f t="shared" si="5"/>
        <v>1.2759361114228673</v>
      </c>
      <c r="AG67">
        <f t="shared" si="5"/>
        <v>1.2723528028242432</v>
      </c>
      <c r="AH67">
        <f t="shared" si="5"/>
        <v>1.2687114118792207</v>
      </c>
      <c r="AI67">
        <f t="shared" si="5"/>
        <v>1.2650117785452155</v>
      </c>
      <c r="AJ67">
        <f t="shared" si="5"/>
        <v>1.261253846505243</v>
      </c>
    </row>
    <row r="68" spans="1:36" ht="15.5" x14ac:dyDescent="0.35">
      <c r="A68" s="49" t="s">
        <v>81</v>
      </c>
      <c r="B68" s="25">
        <f>PIF!AR68</f>
        <v>1</v>
      </c>
      <c r="C68">
        <f>PIF!AV68</f>
        <v>0</v>
      </c>
      <c r="D68" s="47">
        <f>Prev!B66</f>
        <v>0.5525701148852612</v>
      </c>
      <c r="E68" s="47">
        <f>Prev!E66</f>
        <v>0.5371883269257145</v>
      </c>
      <c r="F68" s="47">
        <f>Prev!H66</f>
        <v>0.52658871003101815</v>
      </c>
      <c r="G68" s="47">
        <f>Prev!K66</f>
        <v>0.51147270914933396</v>
      </c>
      <c r="H68" s="47">
        <f>Prev!N66</f>
        <v>0.49618850156184063</v>
      </c>
      <c r="I68" s="47">
        <f>Prev!Q66</f>
        <v>0.48075592732910899</v>
      </c>
      <c r="J68" s="47">
        <f>Prev!T66</f>
        <v>0.4651963045830379</v>
      </c>
      <c r="K68" s="47">
        <f>Prev!W66</f>
        <v>0.44953238392010053</v>
      </c>
      <c r="L68" s="47">
        <f>Prev!Z66</f>
        <v>0.43378828651791346</v>
      </c>
      <c r="M68" s="47">
        <f>Prev!AC66</f>
        <v>0.41798942530135252</v>
      </c>
      <c r="P68">
        <f t="shared" si="7"/>
        <v>0</v>
      </c>
      <c r="Q68">
        <f t="shared" si="7"/>
        <v>0</v>
      </c>
      <c r="R68">
        <f t="shared" si="7"/>
        <v>0</v>
      </c>
      <c r="S68">
        <f t="shared" si="7"/>
        <v>0</v>
      </c>
      <c r="T68">
        <f t="shared" si="7"/>
        <v>0</v>
      </c>
      <c r="U68">
        <f t="shared" si="6"/>
        <v>0</v>
      </c>
      <c r="V68">
        <f t="shared" si="6"/>
        <v>0</v>
      </c>
      <c r="W68">
        <f t="shared" si="6"/>
        <v>0</v>
      </c>
      <c r="X68">
        <f t="shared" si="6"/>
        <v>0</v>
      </c>
      <c r="Y68">
        <f t="shared" si="6"/>
        <v>0</v>
      </c>
      <c r="AA68">
        <f t="shared" si="5"/>
        <v>1</v>
      </c>
      <c r="AB68">
        <f t="shared" si="5"/>
        <v>1</v>
      </c>
      <c r="AC68">
        <f t="shared" si="5"/>
        <v>1</v>
      </c>
      <c r="AD68">
        <f t="shared" si="5"/>
        <v>1</v>
      </c>
      <c r="AE68">
        <f t="shared" si="5"/>
        <v>1</v>
      </c>
      <c r="AF68">
        <f t="shared" si="5"/>
        <v>1</v>
      </c>
      <c r="AG68">
        <f t="shared" si="5"/>
        <v>1</v>
      </c>
      <c r="AH68">
        <f t="shared" si="5"/>
        <v>1</v>
      </c>
      <c r="AI68">
        <f t="shared" si="5"/>
        <v>1</v>
      </c>
      <c r="AJ68">
        <f t="shared" si="5"/>
        <v>1</v>
      </c>
    </row>
    <row r="69" spans="1:36" ht="15.5" x14ac:dyDescent="0.35">
      <c r="A69" s="49" t="s">
        <v>82</v>
      </c>
      <c r="B69" s="25">
        <f>PIF!AR69</f>
        <v>1</v>
      </c>
      <c r="C69">
        <f>PIF!AV69</f>
        <v>0</v>
      </c>
      <c r="D69" s="47">
        <f>Prev!B67</f>
        <v>0.55257011488526064</v>
      </c>
      <c r="E69" s="47">
        <f>Prev!E67</f>
        <v>0.53718832692571483</v>
      </c>
      <c r="F69" s="47">
        <f>Prev!H67</f>
        <v>0.52647797304228028</v>
      </c>
      <c r="G69" s="47">
        <f>Prev!K67</f>
        <v>0.51135535209321448</v>
      </c>
      <c r="H69" s="47">
        <f>Prev!N67</f>
        <v>0.4960655452492464</v>
      </c>
      <c r="I69" s="47">
        <f>Prev!Q67</f>
        <v>0.48062837343925041</v>
      </c>
      <c r="J69" s="47">
        <f>Prev!T67</f>
        <v>0.46506512919279247</v>
      </c>
      <c r="K69" s="47">
        <f>Prev!W67</f>
        <v>0.44939853149234937</v>
      </c>
      <c r="L69" s="47">
        <f>Prev!Z67</f>
        <v>0.43365266438201511</v>
      </c>
      <c r="M69" s="47">
        <f>Prev!AC67</f>
        <v>0.41785289865552466</v>
      </c>
      <c r="P69">
        <f t="shared" si="7"/>
        <v>0</v>
      </c>
      <c r="Q69">
        <f t="shared" si="7"/>
        <v>0</v>
      </c>
      <c r="R69">
        <f t="shared" si="7"/>
        <v>0</v>
      </c>
      <c r="S69">
        <f t="shared" si="7"/>
        <v>0</v>
      </c>
      <c r="T69">
        <f t="shared" si="7"/>
        <v>0</v>
      </c>
      <c r="U69">
        <f t="shared" si="6"/>
        <v>0</v>
      </c>
      <c r="V69">
        <f t="shared" si="6"/>
        <v>0</v>
      </c>
      <c r="W69">
        <f t="shared" si="6"/>
        <v>0</v>
      </c>
      <c r="X69">
        <f t="shared" si="6"/>
        <v>0</v>
      </c>
      <c r="Y69">
        <f t="shared" si="6"/>
        <v>0</v>
      </c>
      <c r="AA69">
        <f t="shared" si="5"/>
        <v>1</v>
      </c>
      <c r="AB69">
        <f t="shared" si="5"/>
        <v>1</v>
      </c>
      <c r="AC69">
        <f t="shared" si="5"/>
        <v>1</v>
      </c>
      <c r="AD69">
        <f t="shared" si="5"/>
        <v>1</v>
      </c>
      <c r="AE69">
        <f t="shared" si="5"/>
        <v>1</v>
      </c>
      <c r="AF69">
        <f t="shared" si="5"/>
        <v>1</v>
      </c>
      <c r="AG69">
        <f t="shared" si="5"/>
        <v>1</v>
      </c>
      <c r="AH69">
        <f t="shared" si="5"/>
        <v>1</v>
      </c>
      <c r="AI69">
        <f t="shared" si="5"/>
        <v>1</v>
      </c>
      <c r="AJ69">
        <f t="shared" si="5"/>
        <v>1</v>
      </c>
    </row>
    <row r="70" spans="1:36" ht="15.5" x14ac:dyDescent="0.35">
      <c r="A70" s="49" t="s">
        <v>83</v>
      </c>
      <c r="B70" s="25">
        <f>PIF!AR70</f>
        <v>1</v>
      </c>
      <c r="C70">
        <f>PIF!AV70</f>
        <v>0</v>
      </c>
      <c r="D70" s="47">
        <f>Prev!B68</f>
        <v>0.55257011488526087</v>
      </c>
      <c r="E70" s="47">
        <f>Prev!E68</f>
        <v>0.53718832692571461</v>
      </c>
      <c r="F70" s="47">
        <f>Prev!H68</f>
        <v>0.52968553112286521</v>
      </c>
      <c r="G70" s="47">
        <f>Prev!K68</f>
        <v>0.51461013983711301</v>
      </c>
      <c r="H70" s="47">
        <f>Prev!N68</f>
        <v>0.49934876200543887</v>
      </c>
      <c r="I70" s="47">
        <f>Prev!Q68</f>
        <v>0.48392208955456767</v>
      </c>
      <c r="J70" s="47">
        <f>Prev!T68</f>
        <v>0.46835236914784339</v>
      </c>
      <c r="K70" s="47">
        <f>Prev!W68</f>
        <v>0.45266334615763765</v>
      </c>
      <c r="L70" s="47">
        <f>Prev!Z68</f>
        <v>0.43688019224309743</v>
      </c>
      <c r="M70" s="47">
        <f>Prev!AC68</f>
        <v>0.42102941592082604</v>
      </c>
      <c r="P70">
        <f t="shared" si="7"/>
        <v>0</v>
      </c>
      <c r="Q70">
        <f t="shared" si="7"/>
        <v>0</v>
      </c>
      <c r="R70">
        <f t="shared" si="7"/>
        <v>0</v>
      </c>
      <c r="S70">
        <f t="shared" si="7"/>
        <v>0</v>
      </c>
      <c r="T70">
        <f t="shared" si="7"/>
        <v>0</v>
      </c>
      <c r="U70">
        <f t="shared" si="6"/>
        <v>0</v>
      </c>
      <c r="V70">
        <f t="shared" si="6"/>
        <v>0</v>
      </c>
      <c r="W70">
        <f t="shared" si="6"/>
        <v>0</v>
      </c>
      <c r="X70">
        <f t="shared" si="6"/>
        <v>0</v>
      </c>
      <c r="Y70">
        <f t="shared" si="6"/>
        <v>0</v>
      </c>
      <c r="AA70">
        <f t="shared" si="5"/>
        <v>1</v>
      </c>
      <c r="AB70">
        <f t="shared" si="5"/>
        <v>1</v>
      </c>
      <c r="AC70">
        <f t="shared" si="5"/>
        <v>1</v>
      </c>
      <c r="AD70">
        <f t="shared" si="5"/>
        <v>1</v>
      </c>
      <c r="AE70">
        <f t="shared" si="5"/>
        <v>1</v>
      </c>
      <c r="AF70">
        <f t="shared" ref="AF70:AJ120" si="8">1+U70</f>
        <v>1</v>
      </c>
      <c r="AG70">
        <f t="shared" si="8"/>
        <v>1</v>
      </c>
      <c r="AH70">
        <f t="shared" si="8"/>
        <v>1</v>
      </c>
      <c r="AI70">
        <f t="shared" si="8"/>
        <v>1</v>
      </c>
      <c r="AJ70">
        <f t="shared" si="8"/>
        <v>1</v>
      </c>
    </row>
    <row r="71" spans="1:36" ht="15.5" x14ac:dyDescent="0.35">
      <c r="A71" s="49" t="s">
        <v>84</v>
      </c>
      <c r="B71" s="25">
        <f>PIF!AR71</f>
        <v>1</v>
      </c>
      <c r="C71">
        <f>PIF!AV71</f>
        <v>0</v>
      </c>
      <c r="D71" s="47">
        <f>Prev!B69</f>
        <v>0.55257011488526098</v>
      </c>
      <c r="E71" s="47">
        <f>Prev!E69</f>
        <v>0.53718832692571472</v>
      </c>
      <c r="F71" s="47">
        <f>Prev!H69</f>
        <v>0.52710950050265659</v>
      </c>
      <c r="G71" s="47">
        <f>Prev!K69</f>
        <v>0.51201588169231937</v>
      </c>
      <c r="H71" s="47">
        <f>Prev!N69</f>
        <v>0.49674989085176263</v>
      </c>
      <c r="I71" s="47">
        <f>Prev!Q69</f>
        <v>0.48133147860526404</v>
      </c>
      <c r="J71" s="47">
        <f>Prev!T69</f>
        <v>0.46578209794434988</v>
      </c>
      <c r="K71" s="47">
        <f>Prev!W69</f>
        <v>0.450124656571809</v>
      </c>
      <c r="L71" s="47">
        <f>Prev!Z69</f>
        <v>0.43438345286185809</v>
      </c>
      <c r="M71" s="47">
        <f>Prev!AC69</f>
        <v>0.4185840947771054</v>
      </c>
      <c r="P71">
        <f t="shared" si="7"/>
        <v>0</v>
      </c>
      <c r="Q71">
        <f t="shared" si="7"/>
        <v>0</v>
      </c>
      <c r="R71">
        <f t="shared" si="7"/>
        <v>0</v>
      </c>
      <c r="S71">
        <f t="shared" si="7"/>
        <v>0</v>
      </c>
      <c r="T71">
        <f t="shared" si="7"/>
        <v>0</v>
      </c>
      <c r="U71">
        <f t="shared" si="6"/>
        <v>0</v>
      </c>
      <c r="V71">
        <f t="shared" si="6"/>
        <v>0</v>
      </c>
      <c r="W71">
        <f t="shared" si="6"/>
        <v>0</v>
      </c>
      <c r="X71">
        <f t="shared" si="6"/>
        <v>0</v>
      </c>
      <c r="Y71">
        <f t="shared" si="6"/>
        <v>0</v>
      </c>
      <c r="AA71">
        <f t="shared" ref="AA71:AE121" si="9">1+P71</f>
        <v>1</v>
      </c>
      <c r="AB71">
        <f t="shared" si="9"/>
        <v>1</v>
      </c>
      <c r="AC71">
        <f t="shared" si="9"/>
        <v>1</v>
      </c>
      <c r="AD71">
        <f t="shared" si="9"/>
        <v>1</v>
      </c>
      <c r="AE71">
        <f t="shared" si="9"/>
        <v>1</v>
      </c>
      <c r="AF71">
        <f t="shared" si="8"/>
        <v>1</v>
      </c>
      <c r="AG71">
        <f t="shared" si="8"/>
        <v>1</v>
      </c>
      <c r="AH71">
        <f t="shared" si="8"/>
        <v>1</v>
      </c>
      <c r="AI71">
        <f t="shared" si="8"/>
        <v>1</v>
      </c>
      <c r="AJ71">
        <f t="shared" si="8"/>
        <v>1</v>
      </c>
    </row>
    <row r="72" spans="1:36" ht="15.5" x14ac:dyDescent="0.35">
      <c r="A72" s="49" t="s">
        <v>85</v>
      </c>
      <c r="B72" s="25">
        <f>PIF!AR72</f>
        <v>1</v>
      </c>
      <c r="C72">
        <f>PIF!AV72</f>
        <v>0</v>
      </c>
      <c r="D72" s="47">
        <f>Prev!B70</f>
        <v>0.5525701148852612</v>
      </c>
      <c r="E72" s="47">
        <f>Prev!E70</f>
        <v>0.53718832692571483</v>
      </c>
      <c r="F72" s="47">
        <f>Prev!H70</f>
        <v>0.52647582493297973</v>
      </c>
      <c r="G72" s="47">
        <f>Prev!K70</f>
        <v>0.51135306680690884</v>
      </c>
      <c r="H72" s="47">
        <f>Prev!N70</f>
        <v>0.49606314321917633</v>
      </c>
      <c r="I72" s="47">
        <f>Prev!Q70</f>
        <v>0.48062587474842416</v>
      </c>
      <c r="J72" s="47">
        <f>Prev!T70</f>
        <v>0.46506255344240294</v>
      </c>
      <c r="K72" s="47">
        <f>Prev!W70</f>
        <v>0.44939589767918803</v>
      </c>
      <c r="L72" s="47">
        <f>Prev!Z70</f>
        <v>0.43364999078557981</v>
      </c>
      <c r="M72" s="47">
        <f>Prev!AC70</f>
        <v>0.41785020273545009</v>
      </c>
      <c r="P72">
        <f t="shared" si="7"/>
        <v>0</v>
      </c>
      <c r="Q72">
        <f t="shared" si="7"/>
        <v>0</v>
      </c>
      <c r="R72">
        <f t="shared" si="7"/>
        <v>0</v>
      </c>
      <c r="S72">
        <f t="shared" si="7"/>
        <v>0</v>
      </c>
      <c r="T72">
        <f t="shared" si="7"/>
        <v>0</v>
      </c>
      <c r="U72">
        <f t="shared" si="6"/>
        <v>0</v>
      </c>
      <c r="V72">
        <f t="shared" si="6"/>
        <v>0</v>
      </c>
      <c r="W72">
        <f t="shared" si="6"/>
        <v>0</v>
      </c>
      <c r="X72">
        <f t="shared" si="6"/>
        <v>0</v>
      </c>
      <c r="Y72">
        <f t="shared" si="6"/>
        <v>0</v>
      </c>
      <c r="AA72">
        <f t="shared" si="9"/>
        <v>1</v>
      </c>
      <c r="AB72">
        <f t="shared" si="9"/>
        <v>1</v>
      </c>
      <c r="AC72">
        <f t="shared" si="9"/>
        <v>1</v>
      </c>
      <c r="AD72">
        <f t="shared" si="9"/>
        <v>1</v>
      </c>
      <c r="AE72">
        <f t="shared" si="9"/>
        <v>1</v>
      </c>
      <c r="AF72">
        <f t="shared" si="8"/>
        <v>1</v>
      </c>
      <c r="AG72">
        <f t="shared" si="8"/>
        <v>1</v>
      </c>
      <c r="AH72">
        <f t="shared" si="8"/>
        <v>1</v>
      </c>
      <c r="AI72">
        <f t="shared" si="8"/>
        <v>1</v>
      </c>
      <c r="AJ72">
        <f t="shared" si="8"/>
        <v>1</v>
      </c>
    </row>
    <row r="73" spans="1:36" ht="15.5" x14ac:dyDescent="0.35">
      <c r="A73" s="49" t="s">
        <v>86</v>
      </c>
      <c r="B73" s="25">
        <f>PIF!AR73</f>
        <v>1</v>
      </c>
      <c r="C73">
        <f>PIF!AV73</f>
        <v>0</v>
      </c>
      <c r="D73" s="47">
        <f>Prev!B71</f>
        <v>0.5525701148852612</v>
      </c>
      <c r="E73" s="47">
        <f>Prev!E71</f>
        <v>0.53718832692571461</v>
      </c>
      <c r="F73" s="47">
        <f>Prev!H71</f>
        <v>0.52635519272563847</v>
      </c>
      <c r="G73" s="47">
        <f>Prev!K71</f>
        <v>0.51122773494718332</v>
      </c>
      <c r="H73" s="47">
        <f>Prev!N71</f>
        <v>0.49593404628811116</v>
      </c>
      <c r="I73" s="47">
        <f>Prev!Q71</f>
        <v>0.48049391988852291</v>
      </c>
      <c r="J73" s="47">
        <f>Prev!T71</f>
        <v>0.4649286150657202</v>
      </c>
      <c r="K73" s="47">
        <f>Prev!W71</f>
        <v>0.44926081265609036</v>
      </c>
      <c r="L73" s="47">
        <f>Prev!Z71</f>
        <v>0.43351455413496465</v>
      </c>
      <c r="M73" s="47">
        <f>Prev!AC71</f>
        <v>0.41771516383391494</v>
      </c>
      <c r="P73">
        <f t="shared" si="7"/>
        <v>0</v>
      </c>
      <c r="Q73">
        <f t="shared" si="7"/>
        <v>0</v>
      </c>
      <c r="R73">
        <f t="shared" si="7"/>
        <v>0</v>
      </c>
      <c r="S73">
        <f t="shared" si="7"/>
        <v>0</v>
      </c>
      <c r="T73">
        <f t="shared" si="7"/>
        <v>0</v>
      </c>
      <c r="U73">
        <f t="shared" si="6"/>
        <v>0</v>
      </c>
      <c r="V73">
        <f t="shared" si="6"/>
        <v>0</v>
      </c>
      <c r="W73">
        <f t="shared" si="6"/>
        <v>0</v>
      </c>
      <c r="X73">
        <f t="shared" si="6"/>
        <v>0</v>
      </c>
      <c r="Y73">
        <f t="shared" si="6"/>
        <v>0</v>
      </c>
      <c r="AA73">
        <f t="shared" si="9"/>
        <v>1</v>
      </c>
      <c r="AB73">
        <f t="shared" si="9"/>
        <v>1</v>
      </c>
      <c r="AC73">
        <f t="shared" si="9"/>
        <v>1</v>
      </c>
      <c r="AD73">
        <f t="shared" si="9"/>
        <v>1</v>
      </c>
      <c r="AE73">
        <f t="shared" si="9"/>
        <v>1</v>
      </c>
      <c r="AF73">
        <f t="shared" si="8"/>
        <v>1</v>
      </c>
      <c r="AG73">
        <f t="shared" si="8"/>
        <v>1</v>
      </c>
      <c r="AH73">
        <f t="shared" si="8"/>
        <v>1</v>
      </c>
      <c r="AI73">
        <f t="shared" si="8"/>
        <v>1</v>
      </c>
      <c r="AJ73">
        <f t="shared" si="8"/>
        <v>1</v>
      </c>
    </row>
    <row r="74" spans="1:36" ht="15.5" x14ac:dyDescent="0.35">
      <c r="A74" s="49" t="s">
        <v>87</v>
      </c>
      <c r="B74" s="25">
        <f>PIF!AR74</f>
        <v>1</v>
      </c>
      <c r="C74">
        <f>PIF!AV74</f>
        <v>0</v>
      </c>
      <c r="D74" s="47">
        <f>Prev!B72</f>
        <v>0.55257011488526109</v>
      </c>
      <c r="E74" s="47">
        <f>Prev!E72</f>
        <v>0.5371883269257145</v>
      </c>
      <c r="F74" s="47">
        <f>Prev!H72</f>
        <v>0.52635519272563869</v>
      </c>
      <c r="G74" s="47">
        <f>Prev!K72</f>
        <v>0.51122773494718321</v>
      </c>
      <c r="H74" s="47">
        <f>Prev!N72</f>
        <v>0.49593404628811039</v>
      </c>
      <c r="I74" s="47">
        <f>Prev!Q72</f>
        <v>0.48049391988852308</v>
      </c>
      <c r="J74" s="47">
        <f>Prev!T72</f>
        <v>0.46492861506571992</v>
      </c>
      <c r="K74" s="47">
        <f>Prev!W72</f>
        <v>0.44926081265609047</v>
      </c>
      <c r="L74" s="47">
        <f>Prev!Z72</f>
        <v>0.43351455413496437</v>
      </c>
      <c r="M74" s="47">
        <f>Prev!AC72</f>
        <v>0.4177151638339151</v>
      </c>
      <c r="P74">
        <f t="shared" si="7"/>
        <v>0</v>
      </c>
      <c r="Q74">
        <f t="shared" si="7"/>
        <v>0</v>
      </c>
      <c r="R74">
        <f t="shared" si="7"/>
        <v>0</v>
      </c>
      <c r="S74">
        <f t="shared" si="7"/>
        <v>0</v>
      </c>
      <c r="T74">
        <f t="shared" si="7"/>
        <v>0</v>
      </c>
      <c r="U74">
        <f t="shared" si="6"/>
        <v>0</v>
      </c>
      <c r="V74">
        <f t="shared" si="6"/>
        <v>0</v>
      </c>
      <c r="W74">
        <f t="shared" si="6"/>
        <v>0</v>
      </c>
      <c r="X74">
        <f t="shared" si="6"/>
        <v>0</v>
      </c>
      <c r="Y74">
        <f t="shared" si="6"/>
        <v>0</v>
      </c>
      <c r="AA74">
        <f t="shared" si="9"/>
        <v>1</v>
      </c>
      <c r="AB74">
        <f t="shared" si="9"/>
        <v>1</v>
      </c>
      <c r="AC74">
        <f t="shared" si="9"/>
        <v>1</v>
      </c>
      <c r="AD74">
        <f t="shared" si="9"/>
        <v>1</v>
      </c>
      <c r="AE74">
        <f t="shared" si="9"/>
        <v>1</v>
      </c>
      <c r="AF74">
        <f t="shared" si="8"/>
        <v>1</v>
      </c>
      <c r="AG74">
        <f t="shared" si="8"/>
        <v>1</v>
      </c>
      <c r="AH74">
        <f t="shared" si="8"/>
        <v>1</v>
      </c>
      <c r="AI74">
        <f t="shared" si="8"/>
        <v>1</v>
      </c>
      <c r="AJ74">
        <f t="shared" si="8"/>
        <v>1</v>
      </c>
    </row>
    <row r="75" spans="1:36" ht="15.5" x14ac:dyDescent="0.35">
      <c r="A75" s="49" t="s">
        <v>88</v>
      </c>
      <c r="B75" s="25">
        <f>PIF!AR75</f>
        <v>1</v>
      </c>
      <c r="C75">
        <f>PIF!AV75</f>
        <v>0</v>
      </c>
      <c r="D75" s="47">
        <f>Prev!B73</f>
        <v>0.55257011488526087</v>
      </c>
      <c r="E75" s="47">
        <f>Prev!E73</f>
        <v>0.53718832692571472</v>
      </c>
      <c r="F75" s="47">
        <f>Prev!H73</f>
        <v>0.52635519272563891</v>
      </c>
      <c r="G75" s="47">
        <f>Prev!K73</f>
        <v>0.51122773494718332</v>
      </c>
      <c r="H75" s="47">
        <f>Prev!N73</f>
        <v>0.49593404628811077</v>
      </c>
      <c r="I75" s="47">
        <f>Prev!Q73</f>
        <v>0.48049391988852286</v>
      </c>
      <c r="J75" s="47">
        <f>Prev!T73</f>
        <v>0.4649286150657202</v>
      </c>
      <c r="K75" s="47">
        <f>Prev!W73</f>
        <v>0.44926081265609041</v>
      </c>
      <c r="L75" s="47">
        <f>Prev!Z73</f>
        <v>0.43351455413496459</v>
      </c>
      <c r="M75" s="47">
        <f>Prev!AC73</f>
        <v>0.41771516383391505</v>
      </c>
      <c r="P75">
        <f t="shared" si="7"/>
        <v>0</v>
      </c>
      <c r="Q75">
        <f t="shared" si="7"/>
        <v>0</v>
      </c>
      <c r="R75">
        <f t="shared" si="7"/>
        <v>0</v>
      </c>
      <c r="S75">
        <f t="shared" si="7"/>
        <v>0</v>
      </c>
      <c r="T75">
        <f t="shared" si="7"/>
        <v>0</v>
      </c>
      <c r="U75">
        <f t="shared" si="6"/>
        <v>0</v>
      </c>
      <c r="V75">
        <f t="shared" si="6"/>
        <v>0</v>
      </c>
      <c r="W75">
        <f t="shared" si="6"/>
        <v>0</v>
      </c>
      <c r="X75">
        <f t="shared" si="6"/>
        <v>0</v>
      </c>
      <c r="Y75">
        <f t="shared" si="6"/>
        <v>0</v>
      </c>
      <c r="AA75">
        <f t="shared" si="9"/>
        <v>1</v>
      </c>
      <c r="AB75">
        <f t="shared" si="9"/>
        <v>1</v>
      </c>
      <c r="AC75">
        <f t="shared" si="9"/>
        <v>1</v>
      </c>
      <c r="AD75">
        <f t="shared" si="9"/>
        <v>1</v>
      </c>
      <c r="AE75">
        <f t="shared" si="9"/>
        <v>1</v>
      </c>
      <c r="AF75">
        <f t="shared" si="8"/>
        <v>1</v>
      </c>
      <c r="AG75">
        <f t="shared" si="8"/>
        <v>1</v>
      </c>
      <c r="AH75">
        <f t="shared" si="8"/>
        <v>1</v>
      </c>
      <c r="AI75">
        <f t="shared" si="8"/>
        <v>1</v>
      </c>
      <c r="AJ75">
        <f t="shared" si="8"/>
        <v>1</v>
      </c>
    </row>
    <row r="76" spans="1:36" ht="15.5" x14ac:dyDescent="0.35">
      <c r="A76" s="49" t="s">
        <v>89</v>
      </c>
      <c r="B76" s="25">
        <f>PIF!AR76</f>
        <v>1</v>
      </c>
      <c r="C76">
        <f>PIF!AV76</f>
        <v>0</v>
      </c>
      <c r="D76" s="47">
        <f>Prev!B74</f>
        <v>0.55257011488526087</v>
      </c>
      <c r="E76" s="47">
        <f>Prev!E74</f>
        <v>0.5371883269257145</v>
      </c>
      <c r="F76" s="47">
        <f>Prev!H74</f>
        <v>0.52635519272563835</v>
      </c>
      <c r="G76" s="47">
        <f>Prev!K74</f>
        <v>0.51122773494718321</v>
      </c>
      <c r="H76" s="47">
        <f>Prev!N74</f>
        <v>0.49593404628811077</v>
      </c>
      <c r="I76" s="47">
        <f>Prev!Q74</f>
        <v>0.48049391988852264</v>
      </c>
      <c r="J76" s="47">
        <f>Prev!T74</f>
        <v>0.46492861506572014</v>
      </c>
      <c r="K76" s="47">
        <f>Prev!W74</f>
        <v>0.44926081265609041</v>
      </c>
      <c r="L76" s="47">
        <f>Prev!Z74</f>
        <v>0.43351455413496465</v>
      </c>
      <c r="M76" s="47">
        <f>Prev!AC74</f>
        <v>0.4177151638339151</v>
      </c>
      <c r="P76">
        <f t="shared" si="7"/>
        <v>0</v>
      </c>
      <c r="Q76">
        <f t="shared" si="7"/>
        <v>0</v>
      </c>
      <c r="R76">
        <f t="shared" si="7"/>
        <v>0</v>
      </c>
      <c r="S76">
        <f t="shared" si="7"/>
        <v>0</v>
      </c>
      <c r="T76">
        <f t="shared" si="7"/>
        <v>0</v>
      </c>
      <c r="U76">
        <f t="shared" si="6"/>
        <v>0</v>
      </c>
      <c r="V76">
        <f t="shared" si="6"/>
        <v>0</v>
      </c>
      <c r="W76">
        <f t="shared" si="6"/>
        <v>0</v>
      </c>
      <c r="X76">
        <f t="shared" si="6"/>
        <v>0</v>
      </c>
      <c r="Y76">
        <f t="shared" si="6"/>
        <v>0</v>
      </c>
      <c r="AA76">
        <f t="shared" si="9"/>
        <v>1</v>
      </c>
      <c r="AB76">
        <f t="shared" si="9"/>
        <v>1</v>
      </c>
      <c r="AC76">
        <f t="shared" si="9"/>
        <v>1</v>
      </c>
      <c r="AD76">
        <f t="shared" si="9"/>
        <v>1</v>
      </c>
      <c r="AE76">
        <f t="shared" si="9"/>
        <v>1</v>
      </c>
      <c r="AF76">
        <f t="shared" si="8"/>
        <v>1</v>
      </c>
      <c r="AG76">
        <f t="shared" si="8"/>
        <v>1</v>
      </c>
      <c r="AH76">
        <f t="shared" si="8"/>
        <v>1</v>
      </c>
      <c r="AI76">
        <f t="shared" si="8"/>
        <v>1</v>
      </c>
      <c r="AJ76">
        <f t="shared" si="8"/>
        <v>1</v>
      </c>
    </row>
    <row r="77" spans="1:36" ht="15.5" x14ac:dyDescent="0.35">
      <c r="A77" s="49" t="s">
        <v>90</v>
      </c>
      <c r="B77" s="25">
        <f>PIF!AR77</f>
        <v>1</v>
      </c>
      <c r="C77">
        <f>PIF!AV77</f>
        <v>0</v>
      </c>
      <c r="D77" s="47">
        <f>Prev!B75</f>
        <v>0.5525701148852612</v>
      </c>
      <c r="E77" s="47">
        <f>Prev!E75</f>
        <v>0.53718832692571461</v>
      </c>
      <c r="F77" s="47">
        <f>Prev!H75</f>
        <v>0.52635519272563902</v>
      </c>
      <c r="G77" s="47">
        <f>Prev!K75</f>
        <v>0.51122773494718343</v>
      </c>
      <c r="H77" s="47">
        <f>Prev!N75</f>
        <v>0.49593404628811077</v>
      </c>
      <c r="I77" s="47">
        <f>Prev!Q75</f>
        <v>0.4804939198885228</v>
      </c>
      <c r="J77" s="47">
        <f>Prev!T75</f>
        <v>0.4649286150657202</v>
      </c>
      <c r="K77" s="47">
        <f>Prev!W75</f>
        <v>0.44926081265608991</v>
      </c>
      <c r="L77" s="47">
        <f>Prev!Z75</f>
        <v>0.43351455413496454</v>
      </c>
      <c r="M77" s="47">
        <f>Prev!AC75</f>
        <v>0.41771516383391494</v>
      </c>
      <c r="P77">
        <f t="shared" si="7"/>
        <v>0</v>
      </c>
      <c r="Q77">
        <f t="shared" si="7"/>
        <v>0</v>
      </c>
      <c r="R77">
        <f t="shared" si="7"/>
        <v>0</v>
      </c>
      <c r="S77">
        <f t="shared" si="7"/>
        <v>0</v>
      </c>
      <c r="T77">
        <f t="shared" si="7"/>
        <v>0</v>
      </c>
      <c r="U77">
        <f t="shared" si="6"/>
        <v>0</v>
      </c>
      <c r="V77">
        <f t="shared" si="6"/>
        <v>0</v>
      </c>
      <c r="W77">
        <f t="shared" si="6"/>
        <v>0</v>
      </c>
      <c r="X77">
        <f t="shared" si="6"/>
        <v>0</v>
      </c>
      <c r="Y77">
        <f t="shared" si="6"/>
        <v>0</v>
      </c>
      <c r="AA77">
        <f t="shared" si="9"/>
        <v>1</v>
      </c>
      <c r="AB77">
        <f t="shared" si="9"/>
        <v>1</v>
      </c>
      <c r="AC77">
        <f t="shared" si="9"/>
        <v>1</v>
      </c>
      <c r="AD77">
        <f t="shared" si="9"/>
        <v>1</v>
      </c>
      <c r="AE77">
        <f t="shared" si="9"/>
        <v>1</v>
      </c>
      <c r="AF77">
        <f t="shared" si="8"/>
        <v>1</v>
      </c>
      <c r="AG77">
        <f t="shared" si="8"/>
        <v>1</v>
      </c>
      <c r="AH77">
        <f t="shared" si="8"/>
        <v>1</v>
      </c>
      <c r="AI77">
        <f t="shared" si="8"/>
        <v>1</v>
      </c>
      <c r="AJ77">
        <f t="shared" si="8"/>
        <v>1</v>
      </c>
    </row>
    <row r="78" spans="1:36" ht="15.5" x14ac:dyDescent="0.35">
      <c r="A78" s="49" t="s">
        <v>91</v>
      </c>
      <c r="B78" s="25">
        <f>PIF!AR78</f>
        <v>1</v>
      </c>
      <c r="C78">
        <f>PIF!AV78</f>
        <v>0</v>
      </c>
      <c r="D78" s="47">
        <f>Prev!B76</f>
        <v>0.55257011488526064</v>
      </c>
      <c r="E78" s="47">
        <f>Prev!E76</f>
        <v>0.5371883269257145</v>
      </c>
      <c r="F78" s="47">
        <f>Prev!H76</f>
        <v>0.52635519272563835</v>
      </c>
      <c r="G78" s="47">
        <f>Prev!K76</f>
        <v>0.5112277349471831</v>
      </c>
      <c r="H78" s="47">
        <f>Prev!N76</f>
        <v>0.49593404628811089</v>
      </c>
      <c r="I78" s="47">
        <f>Prev!Q76</f>
        <v>0.48049391988852286</v>
      </c>
      <c r="J78" s="47">
        <f>Prev!T76</f>
        <v>0.4649286150657202</v>
      </c>
      <c r="K78" s="47">
        <f>Prev!W76</f>
        <v>0.44926081265609036</v>
      </c>
      <c r="L78" s="47">
        <f>Prev!Z76</f>
        <v>0.43351455413496437</v>
      </c>
      <c r="M78" s="47">
        <f>Prev!AC76</f>
        <v>0.41771516383391522</v>
      </c>
      <c r="P78">
        <f t="shared" si="7"/>
        <v>0</v>
      </c>
      <c r="Q78">
        <f t="shared" si="7"/>
        <v>0</v>
      </c>
      <c r="R78">
        <f t="shared" si="7"/>
        <v>0</v>
      </c>
      <c r="S78">
        <f t="shared" si="7"/>
        <v>0</v>
      </c>
      <c r="T78">
        <f t="shared" si="7"/>
        <v>0</v>
      </c>
      <c r="U78">
        <f t="shared" si="6"/>
        <v>0</v>
      </c>
      <c r="V78">
        <f t="shared" si="6"/>
        <v>0</v>
      </c>
      <c r="W78">
        <f t="shared" si="6"/>
        <v>0</v>
      </c>
      <c r="X78">
        <f t="shared" si="6"/>
        <v>0</v>
      </c>
      <c r="Y78">
        <f t="shared" si="6"/>
        <v>0</v>
      </c>
      <c r="AA78">
        <f t="shared" si="9"/>
        <v>1</v>
      </c>
      <c r="AB78">
        <f t="shared" si="9"/>
        <v>1</v>
      </c>
      <c r="AC78">
        <f t="shared" si="9"/>
        <v>1</v>
      </c>
      <c r="AD78">
        <f t="shared" si="9"/>
        <v>1</v>
      </c>
      <c r="AE78">
        <f t="shared" si="9"/>
        <v>1</v>
      </c>
      <c r="AF78">
        <f t="shared" si="8"/>
        <v>1</v>
      </c>
      <c r="AG78">
        <f t="shared" si="8"/>
        <v>1</v>
      </c>
      <c r="AH78">
        <f t="shared" si="8"/>
        <v>1</v>
      </c>
      <c r="AI78">
        <f t="shared" si="8"/>
        <v>1</v>
      </c>
      <c r="AJ78">
        <f t="shared" si="8"/>
        <v>1</v>
      </c>
    </row>
    <row r="79" spans="1:36" ht="15.5" x14ac:dyDescent="0.35">
      <c r="A79" s="49" t="s">
        <v>92</v>
      </c>
      <c r="B79" s="25">
        <f>PIF!AR79</f>
        <v>1</v>
      </c>
      <c r="C79">
        <f>PIF!AV79</f>
        <v>0</v>
      </c>
      <c r="D79" s="47">
        <f>Prev!B77</f>
        <v>0.55257011488526087</v>
      </c>
      <c r="E79" s="47">
        <f>Prev!E77</f>
        <v>0.53718832692571472</v>
      </c>
      <c r="F79" s="47">
        <f>Prev!H77</f>
        <v>0.5263551927256388</v>
      </c>
      <c r="G79" s="47">
        <f>Prev!K77</f>
        <v>0.5112277349471831</v>
      </c>
      <c r="H79" s="47">
        <f>Prev!N77</f>
        <v>0.49593404628811066</v>
      </c>
      <c r="I79" s="47">
        <f>Prev!Q77</f>
        <v>0.48049391988852264</v>
      </c>
      <c r="J79" s="47">
        <f>Prev!T77</f>
        <v>0.46492861506572014</v>
      </c>
      <c r="K79" s="47">
        <f>Prev!W77</f>
        <v>0.44926081265609036</v>
      </c>
      <c r="L79" s="47">
        <f>Prev!Z77</f>
        <v>0.43351455413496437</v>
      </c>
      <c r="M79" s="47">
        <f>Prev!AC77</f>
        <v>0.4177151638339151</v>
      </c>
      <c r="P79">
        <f t="shared" si="7"/>
        <v>0</v>
      </c>
      <c r="Q79">
        <f t="shared" si="7"/>
        <v>0</v>
      </c>
      <c r="R79">
        <f t="shared" si="7"/>
        <v>0</v>
      </c>
      <c r="S79">
        <f t="shared" si="7"/>
        <v>0</v>
      </c>
      <c r="T79">
        <f t="shared" si="7"/>
        <v>0</v>
      </c>
      <c r="U79">
        <f t="shared" si="6"/>
        <v>0</v>
      </c>
      <c r="V79">
        <f t="shared" si="6"/>
        <v>0</v>
      </c>
      <c r="W79">
        <f t="shared" si="6"/>
        <v>0</v>
      </c>
      <c r="X79">
        <f t="shared" si="6"/>
        <v>0</v>
      </c>
      <c r="Y79">
        <f t="shared" si="6"/>
        <v>0</v>
      </c>
      <c r="AA79">
        <f t="shared" si="9"/>
        <v>1</v>
      </c>
      <c r="AB79">
        <f t="shared" si="9"/>
        <v>1</v>
      </c>
      <c r="AC79">
        <f t="shared" si="9"/>
        <v>1</v>
      </c>
      <c r="AD79">
        <f t="shared" si="9"/>
        <v>1</v>
      </c>
      <c r="AE79">
        <f t="shared" si="9"/>
        <v>1</v>
      </c>
      <c r="AF79">
        <f t="shared" si="8"/>
        <v>1</v>
      </c>
      <c r="AG79">
        <f t="shared" si="8"/>
        <v>1</v>
      </c>
      <c r="AH79">
        <f t="shared" si="8"/>
        <v>1</v>
      </c>
      <c r="AI79">
        <f t="shared" si="8"/>
        <v>1</v>
      </c>
      <c r="AJ79">
        <f t="shared" si="8"/>
        <v>1</v>
      </c>
    </row>
    <row r="80" spans="1:36" ht="15.5" x14ac:dyDescent="0.35">
      <c r="A80" s="49" t="s">
        <v>93</v>
      </c>
      <c r="B80" s="25">
        <f>PIF!AR80</f>
        <v>1</v>
      </c>
      <c r="C80">
        <f>PIF!AV80</f>
        <v>0</v>
      </c>
      <c r="D80" s="47">
        <f>Prev!B78</f>
        <v>0.55257011488526087</v>
      </c>
      <c r="E80" s="47">
        <f>Prev!E78</f>
        <v>0.53718832692571483</v>
      </c>
      <c r="F80" s="47">
        <f>Prev!H78</f>
        <v>0.52635519272563869</v>
      </c>
      <c r="G80" s="47">
        <f>Prev!K78</f>
        <v>0.51122773494718343</v>
      </c>
      <c r="H80" s="47">
        <f>Prev!N78</f>
        <v>0.49593404628811089</v>
      </c>
      <c r="I80" s="47">
        <f>Prev!Q78</f>
        <v>0.4804939198885228</v>
      </c>
      <c r="J80" s="47">
        <f>Prev!T78</f>
        <v>0.46492861506572031</v>
      </c>
      <c r="K80" s="47">
        <f>Prev!W78</f>
        <v>0.44926081265609058</v>
      </c>
      <c r="L80" s="47">
        <f>Prev!Z78</f>
        <v>0.43351455413496454</v>
      </c>
      <c r="M80" s="47">
        <f>Prev!AC78</f>
        <v>0.41771516383391499</v>
      </c>
      <c r="P80">
        <f t="shared" si="7"/>
        <v>0</v>
      </c>
      <c r="Q80">
        <f t="shared" si="7"/>
        <v>0</v>
      </c>
      <c r="R80">
        <f t="shared" si="7"/>
        <v>0</v>
      </c>
      <c r="S80">
        <f t="shared" si="7"/>
        <v>0</v>
      </c>
      <c r="T80">
        <f t="shared" si="7"/>
        <v>0</v>
      </c>
      <c r="U80">
        <f t="shared" si="6"/>
        <v>0</v>
      </c>
      <c r="V80">
        <f t="shared" si="6"/>
        <v>0</v>
      </c>
      <c r="W80">
        <f t="shared" si="6"/>
        <v>0</v>
      </c>
      <c r="X80">
        <f t="shared" si="6"/>
        <v>0</v>
      </c>
      <c r="Y80">
        <f t="shared" si="6"/>
        <v>0</v>
      </c>
      <c r="AA80">
        <f t="shared" si="9"/>
        <v>1</v>
      </c>
      <c r="AB80">
        <f t="shared" si="9"/>
        <v>1</v>
      </c>
      <c r="AC80">
        <f t="shared" si="9"/>
        <v>1</v>
      </c>
      <c r="AD80">
        <f t="shared" si="9"/>
        <v>1</v>
      </c>
      <c r="AE80">
        <f t="shared" si="9"/>
        <v>1</v>
      </c>
      <c r="AF80">
        <f t="shared" si="8"/>
        <v>1</v>
      </c>
      <c r="AG80">
        <f t="shared" si="8"/>
        <v>1</v>
      </c>
      <c r="AH80">
        <f t="shared" si="8"/>
        <v>1</v>
      </c>
      <c r="AI80">
        <f t="shared" si="8"/>
        <v>1</v>
      </c>
      <c r="AJ80">
        <f t="shared" si="8"/>
        <v>1</v>
      </c>
    </row>
    <row r="81" spans="1:36" ht="15.5" x14ac:dyDescent="0.35">
      <c r="A81" s="49" t="s">
        <v>94</v>
      </c>
      <c r="B81" s="25">
        <f>PIF!AR81</f>
        <v>1</v>
      </c>
      <c r="C81">
        <f>PIF!AV81</f>
        <v>0</v>
      </c>
      <c r="D81" s="47">
        <f>Prev!B79</f>
        <v>0.55257011488526087</v>
      </c>
      <c r="E81" s="47">
        <f>Prev!E79</f>
        <v>0.53718832692571472</v>
      </c>
      <c r="F81" s="47">
        <f>Prev!H79</f>
        <v>0.52635519272563835</v>
      </c>
      <c r="G81" s="47">
        <f>Prev!K79</f>
        <v>0.51122773494718332</v>
      </c>
      <c r="H81" s="47">
        <f>Prev!N79</f>
        <v>0.49593404628811077</v>
      </c>
      <c r="I81" s="47">
        <f>Prev!Q79</f>
        <v>0.48049391988852264</v>
      </c>
      <c r="J81" s="47">
        <f>Prev!T79</f>
        <v>0.4649286150657202</v>
      </c>
      <c r="K81" s="47">
        <f>Prev!W79</f>
        <v>0.44926081265609036</v>
      </c>
      <c r="L81" s="47">
        <f>Prev!Z79</f>
        <v>0.43351455413496454</v>
      </c>
      <c r="M81" s="47">
        <f>Prev!AC79</f>
        <v>0.41771516383391505</v>
      </c>
      <c r="P81">
        <f t="shared" si="7"/>
        <v>0</v>
      </c>
      <c r="Q81">
        <f t="shared" si="7"/>
        <v>0</v>
      </c>
      <c r="R81">
        <f t="shared" si="7"/>
        <v>0</v>
      </c>
      <c r="S81">
        <f t="shared" si="7"/>
        <v>0</v>
      </c>
      <c r="T81">
        <f t="shared" si="7"/>
        <v>0</v>
      </c>
      <c r="U81">
        <f t="shared" si="6"/>
        <v>0</v>
      </c>
      <c r="V81">
        <f t="shared" si="6"/>
        <v>0</v>
      </c>
      <c r="W81">
        <f t="shared" si="6"/>
        <v>0</v>
      </c>
      <c r="X81">
        <f t="shared" si="6"/>
        <v>0</v>
      </c>
      <c r="Y81">
        <f t="shared" si="6"/>
        <v>0</v>
      </c>
      <c r="AA81">
        <f t="shared" si="9"/>
        <v>1</v>
      </c>
      <c r="AB81">
        <f t="shared" si="9"/>
        <v>1</v>
      </c>
      <c r="AC81">
        <f t="shared" si="9"/>
        <v>1</v>
      </c>
      <c r="AD81">
        <f t="shared" si="9"/>
        <v>1</v>
      </c>
      <c r="AE81">
        <f t="shared" si="9"/>
        <v>1</v>
      </c>
      <c r="AF81">
        <f t="shared" si="8"/>
        <v>1</v>
      </c>
      <c r="AG81">
        <f t="shared" si="8"/>
        <v>1</v>
      </c>
      <c r="AH81">
        <f t="shared" si="8"/>
        <v>1</v>
      </c>
      <c r="AI81">
        <f t="shared" si="8"/>
        <v>1</v>
      </c>
      <c r="AJ81">
        <f t="shared" si="8"/>
        <v>1</v>
      </c>
    </row>
    <row r="82" spans="1:36" ht="15.5" x14ac:dyDescent="0.35">
      <c r="A82" s="49" t="s">
        <v>95</v>
      </c>
      <c r="B82" s="25">
        <f>PIF!AR82</f>
        <v>1</v>
      </c>
      <c r="C82">
        <f>PIF!AV82</f>
        <v>0</v>
      </c>
      <c r="D82" s="47">
        <f>Prev!B80</f>
        <v>0.55257011488526087</v>
      </c>
      <c r="E82" s="47">
        <f>Prev!E80</f>
        <v>0.53718832692571483</v>
      </c>
      <c r="F82" s="47">
        <f>Prev!H80</f>
        <v>0.52635519272563869</v>
      </c>
      <c r="G82" s="47">
        <f>Prev!K80</f>
        <v>0.51122773494718343</v>
      </c>
      <c r="H82" s="47">
        <f>Prev!N80</f>
        <v>0.495934046288111</v>
      </c>
      <c r="I82" s="47">
        <f>Prev!Q80</f>
        <v>0.48049391988852269</v>
      </c>
      <c r="J82" s="47">
        <f>Prev!T80</f>
        <v>0.46492861506572036</v>
      </c>
      <c r="K82" s="47">
        <f>Prev!W80</f>
        <v>0.44926081265609019</v>
      </c>
      <c r="L82" s="47">
        <f>Prev!Z80</f>
        <v>0.43351455413496454</v>
      </c>
      <c r="M82" s="47">
        <f>Prev!AC80</f>
        <v>0.4177151638339151</v>
      </c>
      <c r="P82">
        <f t="shared" si="7"/>
        <v>0</v>
      </c>
      <c r="Q82">
        <f t="shared" si="7"/>
        <v>0</v>
      </c>
      <c r="R82">
        <f t="shared" si="7"/>
        <v>0</v>
      </c>
      <c r="S82">
        <f t="shared" si="7"/>
        <v>0</v>
      </c>
      <c r="T82">
        <f t="shared" si="7"/>
        <v>0</v>
      </c>
      <c r="U82">
        <f t="shared" si="6"/>
        <v>0</v>
      </c>
      <c r="V82">
        <f t="shared" si="6"/>
        <v>0</v>
      </c>
      <c r="W82">
        <f t="shared" si="6"/>
        <v>0</v>
      </c>
      <c r="X82">
        <f t="shared" si="6"/>
        <v>0</v>
      </c>
      <c r="Y82">
        <f t="shared" si="6"/>
        <v>0</v>
      </c>
      <c r="AA82">
        <f t="shared" si="9"/>
        <v>1</v>
      </c>
      <c r="AB82">
        <f t="shared" si="9"/>
        <v>1</v>
      </c>
      <c r="AC82">
        <f t="shared" si="9"/>
        <v>1</v>
      </c>
      <c r="AD82">
        <f t="shared" si="9"/>
        <v>1</v>
      </c>
      <c r="AE82">
        <f t="shared" si="9"/>
        <v>1</v>
      </c>
      <c r="AF82">
        <f t="shared" si="8"/>
        <v>1</v>
      </c>
      <c r="AG82">
        <f t="shared" si="8"/>
        <v>1</v>
      </c>
      <c r="AH82">
        <f t="shared" si="8"/>
        <v>1</v>
      </c>
      <c r="AI82">
        <f t="shared" si="8"/>
        <v>1</v>
      </c>
      <c r="AJ82">
        <f t="shared" si="8"/>
        <v>1</v>
      </c>
    </row>
    <row r="83" spans="1:36" ht="15.5" x14ac:dyDescent="0.35">
      <c r="A83" s="49" t="s">
        <v>96</v>
      </c>
      <c r="B83" s="25">
        <f>PIF!AR83</f>
        <v>1</v>
      </c>
      <c r="C83">
        <f>PIF!AV83</f>
        <v>0</v>
      </c>
      <c r="D83" s="47">
        <f>Prev!B81</f>
        <v>0.55257011488526053</v>
      </c>
      <c r="E83" s="47">
        <f>Prev!E81</f>
        <v>0.53718832692571483</v>
      </c>
      <c r="F83" s="47">
        <f>Prev!H81</f>
        <v>0.52635519272563869</v>
      </c>
      <c r="G83" s="47">
        <f>Prev!K81</f>
        <v>0.51122773494718332</v>
      </c>
      <c r="H83" s="47">
        <f>Prev!N81</f>
        <v>0.495934046288111</v>
      </c>
      <c r="I83" s="47">
        <f>Prev!Q81</f>
        <v>0.48049391988852275</v>
      </c>
      <c r="J83" s="47">
        <f>Prev!T81</f>
        <v>0.46492861506572036</v>
      </c>
      <c r="K83" s="47">
        <f>Prev!W81</f>
        <v>0.44926081265609019</v>
      </c>
      <c r="L83" s="47">
        <f>Prev!Z81</f>
        <v>0.43351455413496437</v>
      </c>
      <c r="M83" s="47">
        <f>Prev!AC81</f>
        <v>0.41771516383391527</v>
      </c>
      <c r="P83">
        <f t="shared" si="7"/>
        <v>0</v>
      </c>
      <c r="Q83">
        <f t="shared" si="7"/>
        <v>0</v>
      </c>
      <c r="R83">
        <f t="shared" si="7"/>
        <v>0</v>
      </c>
      <c r="S83">
        <f t="shared" si="7"/>
        <v>0</v>
      </c>
      <c r="T83">
        <f t="shared" si="7"/>
        <v>0</v>
      </c>
      <c r="U83">
        <f t="shared" si="6"/>
        <v>0</v>
      </c>
      <c r="V83">
        <f t="shared" si="6"/>
        <v>0</v>
      </c>
      <c r="W83">
        <f t="shared" si="6"/>
        <v>0</v>
      </c>
      <c r="X83">
        <f t="shared" si="6"/>
        <v>0</v>
      </c>
      <c r="Y83">
        <f t="shared" si="6"/>
        <v>0</v>
      </c>
      <c r="AA83">
        <f t="shared" si="9"/>
        <v>1</v>
      </c>
      <c r="AB83">
        <f t="shared" si="9"/>
        <v>1</v>
      </c>
      <c r="AC83">
        <f t="shared" si="9"/>
        <v>1</v>
      </c>
      <c r="AD83">
        <f t="shared" si="9"/>
        <v>1</v>
      </c>
      <c r="AE83">
        <f t="shared" si="9"/>
        <v>1</v>
      </c>
      <c r="AF83">
        <f t="shared" si="8"/>
        <v>1</v>
      </c>
      <c r="AG83">
        <f t="shared" si="8"/>
        <v>1</v>
      </c>
      <c r="AH83">
        <f t="shared" si="8"/>
        <v>1</v>
      </c>
      <c r="AI83">
        <f t="shared" si="8"/>
        <v>1</v>
      </c>
      <c r="AJ83">
        <f t="shared" si="8"/>
        <v>1</v>
      </c>
    </row>
    <row r="84" spans="1:36" ht="15.5" x14ac:dyDescent="0.35">
      <c r="A84" s="49" t="s">
        <v>97</v>
      </c>
      <c r="B84" s="25">
        <f>PIF!AR84</f>
        <v>1</v>
      </c>
      <c r="C84">
        <f>PIF!AV84</f>
        <v>0</v>
      </c>
      <c r="D84" s="47">
        <f>Prev!B82</f>
        <v>0.55257011488526087</v>
      </c>
      <c r="E84" s="47">
        <f>Prev!E82</f>
        <v>0.53718832692571483</v>
      </c>
      <c r="F84" s="47">
        <f>Prev!H82</f>
        <v>0.52635519272563869</v>
      </c>
      <c r="G84" s="47">
        <f>Prev!K82</f>
        <v>0.51122773494718343</v>
      </c>
      <c r="H84" s="47">
        <f>Prev!N82</f>
        <v>0.495934046288111</v>
      </c>
      <c r="I84" s="47">
        <f>Prev!Q82</f>
        <v>0.48049391988852269</v>
      </c>
      <c r="J84" s="47">
        <f>Prev!T82</f>
        <v>0.46492861506572036</v>
      </c>
      <c r="K84" s="47">
        <f>Prev!W82</f>
        <v>0.44926081265609019</v>
      </c>
      <c r="L84" s="47">
        <f>Prev!Z82</f>
        <v>0.43351455413496454</v>
      </c>
      <c r="M84" s="47">
        <f>Prev!AC82</f>
        <v>0.4177151638339151</v>
      </c>
      <c r="P84">
        <f t="shared" si="7"/>
        <v>0</v>
      </c>
      <c r="Q84">
        <f t="shared" si="7"/>
        <v>0</v>
      </c>
      <c r="R84">
        <f t="shared" si="7"/>
        <v>0</v>
      </c>
      <c r="S84">
        <f t="shared" si="7"/>
        <v>0</v>
      </c>
      <c r="T84">
        <f t="shared" si="7"/>
        <v>0</v>
      </c>
      <c r="U84">
        <f t="shared" si="6"/>
        <v>0</v>
      </c>
      <c r="V84">
        <f t="shared" si="6"/>
        <v>0</v>
      </c>
      <c r="W84">
        <f t="shared" si="6"/>
        <v>0</v>
      </c>
      <c r="X84">
        <f t="shared" si="6"/>
        <v>0</v>
      </c>
      <c r="Y84">
        <f t="shared" si="6"/>
        <v>0</v>
      </c>
      <c r="AA84">
        <f t="shared" si="9"/>
        <v>1</v>
      </c>
      <c r="AB84">
        <f t="shared" si="9"/>
        <v>1</v>
      </c>
      <c r="AC84">
        <f t="shared" si="9"/>
        <v>1</v>
      </c>
      <c r="AD84">
        <f t="shared" si="9"/>
        <v>1</v>
      </c>
      <c r="AE84">
        <f t="shared" si="9"/>
        <v>1</v>
      </c>
      <c r="AF84">
        <f t="shared" si="8"/>
        <v>1</v>
      </c>
      <c r="AG84">
        <f t="shared" si="8"/>
        <v>1</v>
      </c>
      <c r="AH84">
        <f t="shared" si="8"/>
        <v>1</v>
      </c>
      <c r="AI84">
        <f t="shared" si="8"/>
        <v>1</v>
      </c>
      <c r="AJ84">
        <f t="shared" si="8"/>
        <v>1</v>
      </c>
    </row>
    <row r="85" spans="1:36" ht="15.5" x14ac:dyDescent="0.35">
      <c r="A85" s="49" t="s">
        <v>98</v>
      </c>
      <c r="B85" s="25">
        <f>PIF!AR85</f>
        <v>1</v>
      </c>
      <c r="C85">
        <f>PIF!AV85</f>
        <v>0</v>
      </c>
      <c r="D85" s="47">
        <f>Prev!B83</f>
        <v>0.55257011488526087</v>
      </c>
      <c r="E85" s="47">
        <f>Prev!E83</f>
        <v>0.53718832692571483</v>
      </c>
      <c r="F85" s="47">
        <f>Prev!H83</f>
        <v>0.52635519272563869</v>
      </c>
      <c r="G85" s="47">
        <f>Prev!K83</f>
        <v>0.51122773494718343</v>
      </c>
      <c r="H85" s="47">
        <f>Prev!N83</f>
        <v>0.495934046288111</v>
      </c>
      <c r="I85" s="47">
        <f>Prev!Q83</f>
        <v>0.48049391988852269</v>
      </c>
      <c r="J85" s="47">
        <f>Prev!T83</f>
        <v>0.46492861506572036</v>
      </c>
      <c r="K85" s="47">
        <f>Prev!W83</f>
        <v>0.44926081265609019</v>
      </c>
      <c r="L85" s="47">
        <f>Prev!Z83</f>
        <v>0.43351455413496454</v>
      </c>
      <c r="M85" s="47">
        <f>Prev!AC83</f>
        <v>0.4177151638339151</v>
      </c>
      <c r="P85">
        <f t="shared" si="7"/>
        <v>0</v>
      </c>
      <c r="Q85">
        <f t="shared" si="7"/>
        <v>0</v>
      </c>
      <c r="R85">
        <f t="shared" si="7"/>
        <v>0</v>
      </c>
      <c r="S85">
        <f t="shared" si="7"/>
        <v>0</v>
      </c>
      <c r="T85">
        <f t="shared" si="7"/>
        <v>0</v>
      </c>
      <c r="U85">
        <f t="shared" si="6"/>
        <v>0</v>
      </c>
      <c r="V85">
        <f t="shared" si="6"/>
        <v>0</v>
      </c>
      <c r="W85">
        <f t="shared" si="6"/>
        <v>0</v>
      </c>
      <c r="X85">
        <f t="shared" si="6"/>
        <v>0</v>
      </c>
      <c r="Y85">
        <f t="shared" si="6"/>
        <v>0</v>
      </c>
      <c r="AA85">
        <f t="shared" si="9"/>
        <v>1</v>
      </c>
      <c r="AB85">
        <f t="shared" si="9"/>
        <v>1</v>
      </c>
      <c r="AC85">
        <f t="shared" si="9"/>
        <v>1</v>
      </c>
      <c r="AD85">
        <f t="shared" si="9"/>
        <v>1</v>
      </c>
      <c r="AE85">
        <f t="shared" si="9"/>
        <v>1</v>
      </c>
      <c r="AF85">
        <f t="shared" si="8"/>
        <v>1</v>
      </c>
      <c r="AG85">
        <f t="shared" si="8"/>
        <v>1</v>
      </c>
      <c r="AH85">
        <f t="shared" si="8"/>
        <v>1</v>
      </c>
      <c r="AI85">
        <f t="shared" si="8"/>
        <v>1</v>
      </c>
      <c r="AJ85">
        <f t="shared" si="8"/>
        <v>1</v>
      </c>
    </row>
    <row r="86" spans="1:36" ht="15.5" x14ac:dyDescent="0.35">
      <c r="A86" s="49" t="s">
        <v>99</v>
      </c>
      <c r="B86" s="25">
        <f>PIF!AR86</f>
        <v>1</v>
      </c>
      <c r="C86">
        <f>PIF!AV86</f>
        <v>0</v>
      </c>
      <c r="D86" s="47">
        <f>Prev!B84</f>
        <v>0.55257011488526053</v>
      </c>
      <c r="E86" s="47">
        <f>Prev!E84</f>
        <v>0.53718832692571483</v>
      </c>
      <c r="F86" s="47">
        <f>Prev!H84</f>
        <v>0.52635519272563869</v>
      </c>
      <c r="G86" s="47">
        <f>Prev!K84</f>
        <v>0.51122773494718332</v>
      </c>
      <c r="H86" s="47">
        <f>Prev!N84</f>
        <v>0.495934046288111</v>
      </c>
      <c r="I86" s="47">
        <f>Prev!Q84</f>
        <v>0.48049391988852275</v>
      </c>
      <c r="J86" s="47">
        <f>Prev!T84</f>
        <v>0.46492861506572036</v>
      </c>
      <c r="K86" s="47">
        <f>Prev!W84</f>
        <v>0.44926081265609019</v>
      </c>
      <c r="L86" s="47">
        <f>Prev!Z84</f>
        <v>0.43351455413496437</v>
      </c>
      <c r="M86" s="47">
        <f>Prev!AC84</f>
        <v>0.41771516383391527</v>
      </c>
      <c r="P86">
        <f t="shared" si="7"/>
        <v>0</v>
      </c>
      <c r="Q86">
        <f t="shared" si="7"/>
        <v>0</v>
      </c>
      <c r="R86">
        <f t="shared" si="7"/>
        <v>0</v>
      </c>
      <c r="S86">
        <f t="shared" si="7"/>
        <v>0</v>
      </c>
      <c r="T86">
        <f t="shared" si="7"/>
        <v>0</v>
      </c>
      <c r="U86">
        <f t="shared" si="6"/>
        <v>0</v>
      </c>
      <c r="V86">
        <f t="shared" si="6"/>
        <v>0</v>
      </c>
      <c r="W86">
        <f t="shared" si="6"/>
        <v>0</v>
      </c>
      <c r="X86">
        <f t="shared" si="6"/>
        <v>0</v>
      </c>
      <c r="Y86">
        <f t="shared" si="6"/>
        <v>0</v>
      </c>
      <c r="AA86">
        <f t="shared" si="9"/>
        <v>1</v>
      </c>
      <c r="AB86">
        <f t="shared" si="9"/>
        <v>1</v>
      </c>
      <c r="AC86">
        <f t="shared" si="9"/>
        <v>1</v>
      </c>
      <c r="AD86">
        <f t="shared" si="9"/>
        <v>1</v>
      </c>
      <c r="AE86">
        <f t="shared" si="9"/>
        <v>1</v>
      </c>
      <c r="AF86">
        <f t="shared" si="8"/>
        <v>1</v>
      </c>
      <c r="AG86">
        <f t="shared" si="8"/>
        <v>1</v>
      </c>
      <c r="AH86">
        <f t="shared" si="8"/>
        <v>1</v>
      </c>
      <c r="AI86">
        <f t="shared" si="8"/>
        <v>1</v>
      </c>
      <c r="AJ86">
        <f t="shared" si="8"/>
        <v>1</v>
      </c>
    </row>
    <row r="87" spans="1:36" ht="15.5" x14ac:dyDescent="0.35">
      <c r="A87" s="49" t="s">
        <v>100</v>
      </c>
      <c r="B87" s="25">
        <f>PIF!AR87</f>
        <v>1</v>
      </c>
      <c r="C87">
        <f>PIF!AV87</f>
        <v>0</v>
      </c>
      <c r="D87" s="47">
        <f>Prev!B85</f>
        <v>0.55257011488526087</v>
      </c>
      <c r="E87" s="47">
        <f>Prev!E85</f>
        <v>0.5371883269257145</v>
      </c>
      <c r="F87" s="47">
        <f>Prev!H85</f>
        <v>0.52635519272563835</v>
      </c>
      <c r="G87" s="47">
        <f>Prev!K85</f>
        <v>0.5112277349471831</v>
      </c>
      <c r="H87" s="47">
        <f>Prev!N85</f>
        <v>0.49593404628811077</v>
      </c>
      <c r="I87" s="47">
        <f>Prev!Q85</f>
        <v>0.48049391988852264</v>
      </c>
      <c r="J87" s="47">
        <f>Prev!T85</f>
        <v>0.46492861506572025</v>
      </c>
      <c r="K87" s="47">
        <f>Prev!W85</f>
        <v>0.44926081265609041</v>
      </c>
      <c r="L87" s="47">
        <f>Prev!Z85</f>
        <v>0.43351455413496454</v>
      </c>
      <c r="M87" s="47">
        <f>Prev!AC85</f>
        <v>0.41771516383391516</v>
      </c>
      <c r="P87">
        <f t="shared" si="7"/>
        <v>0</v>
      </c>
      <c r="Q87">
        <f t="shared" si="7"/>
        <v>0</v>
      </c>
      <c r="R87">
        <f t="shared" si="7"/>
        <v>0</v>
      </c>
      <c r="S87">
        <f t="shared" si="7"/>
        <v>0</v>
      </c>
      <c r="T87">
        <f t="shared" si="7"/>
        <v>0</v>
      </c>
      <c r="U87">
        <f t="shared" si="6"/>
        <v>0</v>
      </c>
      <c r="V87">
        <f t="shared" si="6"/>
        <v>0</v>
      </c>
      <c r="W87">
        <f t="shared" si="6"/>
        <v>0</v>
      </c>
      <c r="X87">
        <f t="shared" si="6"/>
        <v>0</v>
      </c>
      <c r="Y87">
        <f t="shared" si="6"/>
        <v>0</v>
      </c>
      <c r="AA87">
        <f t="shared" si="9"/>
        <v>1</v>
      </c>
      <c r="AB87">
        <f t="shared" si="9"/>
        <v>1</v>
      </c>
      <c r="AC87">
        <f t="shared" si="9"/>
        <v>1</v>
      </c>
      <c r="AD87">
        <f t="shared" si="9"/>
        <v>1</v>
      </c>
      <c r="AE87">
        <f t="shared" si="9"/>
        <v>1</v>
      </c>
      <c r="AF87">
        <f t="shared" si="8"/>
        <v>1</v>
      </c>
      <c r="AG87">
        <f t="shared" si="8"/>
        <v>1</v>
      </c>
      <c r="AH87">
        <f t="shared" si="8"/>
        <v>1</v>
      </c>
      <c r="AI87">
        <f t="shared" si="8"/>
        <v>1</v>
      </c>
      <c r="AJ87">
        <f t="shared" si="8"/>
        <v>1</v>
      </c>
    </row>
    <row r="88" spans="1:36" ht="15.5" x14ac:dyDescent="0.35">
      <c r="A88" s="49" t="s">
        <v>101</v>
      </c>
      <c r="B88" s="25">
        <f>PIF!AR88</f>
        <v>1</v>
      </c>
      <c r="C88">
        <f>PIF!AV88</f>
        <v>0</v>
      </c>
      <c r="D88" s="47">
        <f>Prev!B86</f>
        <v>0.55257011488526087</v>
      </c>
      <c r="E88" s="47">
        <f>Prev!E86</f>
        <v>0.5371883269257145</v>
      </c>
      <c r="F88" s="47">
        <f>Prev!H86</f>
        <v>0.52635519272563835</v>
      </c>
      <c r="G88" s="47">
        <f>Prev!K86</f>
        <v>0.5112277349471831</v>
      </c>
      <c r="H88" s="47">
        <f>Prev!N86</f>
        <v>0.49593404628811077</v>
      </c>
      <c r="I88" s="47">
        <f>Prev!Q86</f>
        <v>0.48049391988852264</v>
      </c>
      <c r="J88" s="47">
        <f>Prev!T86</f>
        <v>0.46492861506572025</v>
      </c>
      <c r="K88" s="47">
        <f>Prev!W86</f>
        <v>0.44926081265609041</v>
      </c>
      <c r="L88" s="47">
        <f>Prev!Z86</f>
        <v>0.43351455413496454</v>
      </c>
      <c r="M88" s="47">
        <f>Prev!AC86</f>
        <v>0.41771516383391516</v>
      </c>
      <c r="P88">
        <f t="shared" si="7"/>
        <v>0</v>
      </c>
      <c r="Q88">
        <f t="shared" si="7"/>
        <v>0</v>
      </c>
      <c r="R88">
        <f t="shared" si="7"/>
        <v>0</v>
      </c>
      <c r="S88">
        <f t="shared" si="7"/>
        <v>0</v>
      </c>
      <c r="T88">
        <f t="shared" si="7"/>
        <v>0</v>
      </c>
      <c r="U88">
        <f t="shared" si="6"/>
        <v>0</v>
      </c>
      <c r="V88">
        <f t="shared" si="6"/>
        <v>0</v>
      </c>
      <c r="W88">
        <f t="shared" si="6"/>
        <v>0</v>
      </c>
      <c r="X88">
        <f t="shared" si="6"/>
        <v>0</v>
      </c>
      <c r="Y88">
        <f t="shared" si="6"/>
        <v>0</v>
      </c>
      <c r="AA88">
        <f t="shared" si="9"/>
        <v>1</v>
      </c>
      <c r="AB88">
        <f t="shared" si="9"/>
        <v>1</v>
      </c>
      <c r="AC88">
        <f t="shared" si="9"/>
        <v>1</v>
      </c>
      <c r="AD88">
        <f t="shared" si="9"/>
        <v>1</v>
      </c>
      <c r="AE88">
        <f t="shared" si="9"/>
        <v>1</v>
      </c>
      <c r="AF88">
        <f t="shared" si="8"/>
        <v>1</v>
      </c>
      <c r="AG88">
        <f t="shared" si="8"/>
        <v>1</v>
      </c>
      <c r="AH88">
        <f t="shared" si="8"/>
        <v>1</v>
      </c>
      <c r="AI88">
        <f t="shared" si="8"/>
        <v>1</v>
      </c>
      <c r="AJ88">
        <f t="shared" si="8"/>
        <v>1</v>
      </c>
    </row>
    <row r="89" spans="1:36" ht="15.5" x14ac:dyDescent="0.35">
      <c r="A89" s="49" t="s">
        <v>102</v>
      </c>
      <c r="B89" s="25">
        <f>PIF!AR89</f>
        <v>1</v>
      </c>
      <c r="C89">
        <f>PIF!AV89</f>
        <v>0</v>
      </c>
      <c r="D89" s="47">
        <f>Prev!B87</f>
        <v>0.5525701148852612</v>
      </c>
      <c r="E89" s="47">
        <f>Prev!E87</f>
        <v>0.53718832692571483</v>
      </c>
      <c r="F89" s="47">
        <f>Prev!H87</f>
        <v>0.5263551927256388</v>
      </c>
      <c r="G89" s="47">
        <f>Prev!K87</f>
        <v>0.51122773494718343</v>
      </c>
      <c r="H89" s="47">
        <f>Prev!N87</f>
        <v>0.49593404628811066</v>
      </c>
      <c r="I89" s="47">
        <f>Prev!Q87</f>
        <v>0.4804939198885228</v>
      </c>
      <c r="J89" s="47">
        <f>Prev!T87</f>
        <v>0.4649286150657202</v>
      </c>
      <c r="K89" s="47">
        <f>Prev!W87</f>
        <v>0.44926081265609041</v>
      </c>
      <c r="L89" s="47">
        <f>Prev!Z87</f>
        <v>0.43351455413496459</v>
      </c>
      <c r="M89" s="47">
        <f>Prev!AC87</f>
        <v>0.41771516383391516</v>
      </c>
      <c r="P89">
        <f t="shared" si="7"/>
        <v>0</v>
      </c>
      <c r="Q89">
        <f t="shared" si="7"/>
        <v>0</v>
      </c>
      <c r="R89">
        <f t="shared" si="7"/>
        <v>0</v>
      </c>
      <c r="S89">
        <f t="shared" si="7"/>
        <v>0</v>
      </c>
      <c r="T89">
        <f t="shared" si="7"/>
        <v>0</v>
      </c>
      <c r="U89">
        <f t="shared" si="6"/>
        <v>0</v>
      </c>
      <c r="V89">
        <f t="shared" si="6"/>
        <v>0</v>
      </c>
      <c r="W89">
        <f t="shared" si="6"/>
        <v>0</v>
      </c>
      <c r="X89">
        <f t="shared" si="6"/>
        <v>0</v>
      </c>
      <c r="Y89">
        <f t="shared" si="6"/>
        <v>0</v>
      </c>
      <c r="AA89">
        <f t="shared" si="9"/>
        <v>1</v>
      </c>
      <c r="AB89">
        <f t="shared" si="9"/>
        <v>1</v>
      </c>
      <c r="AC89">
        <f t="shared" si="9"/>
        <v>1</v>
      </c>
      <c r="AD89">
        <f t="shared" si="9"/>
        <v>1</v>
      </c>
      <c r="AE89">
        <f t="shared" si="9"/>
        <v>1</v>
      </c>
      <c r="AF89">
        <f t="shared" si="8"/>
        <v>1</v>
      </c>
      <c r="AG89">
        <f t="shared" si="8"/>
        <v>1</v>
      </c>
      <c r="AH89">
        <f t="shared" si="8"/>
        <v>1</v>
      </c>
      <c r="AI89">
        <f t="shared" si="8"/>
        <v>1</v>
      </c>
      <c r="AJ89">
        <f t="shared" si="8"/>
        <v>1</v>
      </c>
    </row>
    <row r="90" spans="1:36" ht="15.5" x14ac:dyDescent="0.35">
      <c r="A90" s="49" t="s">
        <v>103</v>
      </c>
      <c r="B90" s="25">
        <f>PIF!AR90</f>
        <v>1</v>
      </c>
      <c r="C90">
        <f>PIF!AV90</f>
        <v>0</v>
      </c>
      <c r="D90" s="47">
        <f>Prev!B88</f>
        <v>0.5525701148852612</v>
      </c>
      <c r="E90" s="47">
        <f>Prev!E88</f>
        <v>0.53718832692571483</v>
      </c>
      <c r="F90" s="47">
        <f>Prev!H88</f>
        <v>0.5263551927256388</v>
      </c>
      <c r="G90" s="47">
        <f>Prev!K88</f>
        <v>0.51122773494718343</v>
      </c>
      <c r="H90" s="47">
        <f>Prev!N88</f>
        <v>0.49593404628811066</v>
      </c>
      <c r="I90" s="47">
        <f>Prev!Q88</f>
        <v>0.4804939198885228</v>
      </c>
      <c r="J90" s="47">
        <f>Prev!T88</f>
        <v>0.4649286150657202</v>
      </c>
      <c r="K90" s="47">
        <f>Prev!W88</f>
        <v>0.44926081265609041</v>
      </c>
      <c r="L90" s="47">
        <f>Prev!Z88</f>
        <v>0.43351455413496459</v>
      </c>
      <c r="M90" s="47">
        <f>Prev!AC88</f>
        <v>0.41771516383391516</v>
      </c>
      <c r="P90">
        <f t="shared" si="7"/>
        <v>0</v>
      </c>
      <c r="Q90">
        <f t="shared" si="7"/>
        <v>0</v>
      </c>
      <c r="R90">
        <f t="shared" si="7"/>
        <v>0</v>
      </c>
      <c r="S90">
        <f t="shared" si="7"/>
        <v>0</v>
      </c>
      <c r="T90">
        <f t="shared" si="7"/>
        <v>0</v>
      </c>
      <c r="U90">
        <f t="shared" si="6"/>
        <v>0</v>
      </c>
      <c r="V90">
        <f t="shared" si="6"/>
        <v>0</v>
      </c>
      <c r="W90">
        <f t="shared" si="6"/>
        <v>0</v>
      </c>
      <c r="X90">
        <f t="shared" si="6"/>
        <v>0</v>
      </c>
      <c r="Y90">
        <f t="shared" si="6"/>
        <v>0</v>
      </c>
      <c r="AA90">
        <f t="shared" si="9"/>
        <v>1</v>
      </c>
      <c r="AB90">
        <f t="shared" si="9"/>
        <v>1</v>
      </c>
      <c r="AC90">
        <f t="shared" si="9"/>
        <v>1</v>
      </c>
      <c r="AD90">
        <f t="shared" si="9"/>
        <v>1</v>
      </c>
      <c r="AE90">
        <f t="shared" si="9"/>
        <v>1</v>
      </c>
      <c r="AF90">
        <f t="shared" si="8"/>
        <v>1</v>
      </c>
      <c r="AG90">
        <f t="shared" si="8"/>
        <v>1</v>
      </c>
      <c r="AH90">
        <f t="shared" si="8"/>
        <v>1</v>
      </c>
      <c r="AI90">
        <f t="shared" si="8"/>
        <v>1</v>
      </c>
      <c r="AJ90">
        <f t="shared" si="8"/>
        <v>1</v>
      </c>
    </row>
    <row r="91" spans="1:36" ht="15.5" x14ac:dyDescent="0.35">
      <c r="A91" s="49" t="s">
        <v>104</v>
      </c>
      <c r="B91" s="25">
        <f>PIF!AR91</f>
        <v>1</v>
      </c>
      <c r="C91">
        <f>PIF!AV91</f>
        <v>0</v>
      </c>
      <c r="D91" s="47">
        <f>Prev!B89</f>
        <v>0.5525701148852612</v>
      </c>
      <c r="E91" s="47">
        <f>Prev!E89</f>
        <v>0.53718832692571483</v>
      </c>
      <c r="F91" s="47">
        <f>Prev!H89</f>
        <v>0.5263551927256388</v>
      </c>
      <c r="G91" s="47">
        <f>Prev!K89</f>
        <v>0.51122773494718343</v>
      </c>
      <c r="H91" s="47">
        <f>Prev!N89</f>
        <v>0.49593404628811066</v>
      </c>
      <c r="I91" s="47">
        <f>Prev!Q89</f>
        <v>0.4804939198885228</v>
      </c>
      <c r="J91" s="47">
        <f>Prev!T89</f>
        <v>0.4649286150657202</v>
      </c>
      <c r="K91" s="47">
        <f>Prev!W89</f>
        <v>0.44926081265609041</v>
      </c>
      <c r="L91" s="47">
        <f>Prev!Z89</f>
        <v>0.43351455413496459</v>
      </c>
      <c r="M91" s="47">
        <f>Prev!AC89</f>
        <v>0.41771516383391516</v>
      </c>
      <c r="P91">
        <f t="shared" si="7"/>
        <v>0</v>
      </c>
      <c r="Q91">
        <f t="shared" si="7"/>
        <v>0</v>
      </c>
      <c r="R91">
        <f t="shared" si="7"/>
        <v>0</v>
      </c>
      <c r="S91">
        <f t="shared" si="7"/>
        <v>0</v>
      </c>
      <c r="T91">
        <f t="shared" si="7"/>
        <v>0</v>
      </c>
      <c r="U91">
        <f t="shared" si="6"/>
        <v>0</v>
      </c>
      <c r="V91">
        <f t="shared" si="6"/>
        <v>0</v>
      </c>
      <c r="W91">
        <f t="shared" si="6"/>
        <v>0</v>
      </c>
      <c r="X91">
        <f t="shared" si="6"/>
        <v>0</v>
      </c>
      <c r="Y91">
        <f t="shared" si="6"/>
        <v>0</v>
      </c>
      <c r="AA91">
        <f t="shared" si="9"/>
        <v>1</v>
      </c>
      <c r="AB91">
        <f t="shared" si="9"/>
        <v>1</v>
      </c>
      <c r="AC91">
        <f t="shared" si="9"/>
        <v>1</v>
      </c>
      <c r="AD91">
        <f t="shared" si="9"/>
        <v>1</v>
      </c>
      <c r="AE91">
        <f t="shared" si="9"/>
        <v>1</v>
      </c>
      <c r="AF91">
        <f t="shared" si="8"/>
        <v>1</v>
      </c>
      <c r="AG91">
        <f t="shared" si="8"/>
        <v>1</v>
      </c>
      <c r="AH91">
        <f t="shared" si="8"/>
        <v>1</v>
      </c>
      <c r="AI91">
        <f t="shared" si="8"/>
        <v>1</v>
      </c>
      <c r="AJ91">
        <f t="shared" si="8"/>
        <v>1</v>
      </c>
    </row>
    <row r="92" spans="1:36" ht="15.5" x14ac:dyDescent="0.35">
      <c r="A92" s="49" t="s">
        <v>105</v>
      </c>
      <c r="B92" s="25">
        <f>PIF!AR92</f>
        <v>1</v>
      </c>
      <c r="C92">
        <f>PIF!AV92</f>
        <v>0</v>
      </c>
      <c r="D92" s="47">
        <f>Prev!B90</f>
        <v>0.5525701148852612</v>
      </c>
      <c r="E92" s="47">
        <f>Prev!E90</f>
        <v>0.53718832692571483</v>
      </c>
      <c r="F92" s="47">
        <f>Prev!H90</f>
        <v>0.5263551927256388</v>
      </c>
      <c r="G92" s="47">
        <f>Prev!K90</f>
        <v>0.51122773494718343</v>
      </c>
      <c r="H92" s="47">
        <f>Prev!N90</f>
        <v>0.49593404628811066</v>
      </c>
      <c r="I92" s="47">
        <f>Prev!Q90</f>
        <v>0.4804939198885228</v>
      </c>
      <c r="J92" s="47">
        <f>Prev!T90</f>
        <v>0.4649286150657202</v>
      </c>
      <c r="K92" s="47">
        <f>Prev!W90</f>
        <v>0.44926081265609041</v>
      </c>
      <c r="L92" s="47">
        <f>Prev!Z90</f>
        <v>0.43351455413496459</v>
      </c>
      <c r="M92" s="47">
        <f>Prev!AC90</f>
        <v>0.41771516383391516</v>
      </c>
      <c r="P92">
        <f t="shared" si="7"/>
        <v>0</v>
      </c>
      <c r="Q92">
        <f t="shared" si="7"/>
        <v>0</v>
      </c>
      <c r="R92">
        <f t="shared" si="7"/>
        <v>0</v>
      </c>
      <c r="S92">
        <f t="shared" si="7"/>
        <v>0</v>
      </c>
      <c r="T92">
        <f t="shared" si="7"/>
        <v>0</v>
      </c>
      <c r="U92">
        <f t="shared" si="6"/>
        <v>0</v>
      </c>
      <c r="V92">
        <f t="shared" si="6"/>
        <v>0</v>
      </c>
      <c r="W92">
        <f t="shared" si="6"/>
        <v>0</v>
      </c>
      <c r="X92">
        <f t="shared" si="6"/>
        <v>0</v>
      </c>
      <c r="Y92">
        <f t="shared" si="6"/>
        <v>0</v>
      </c>
      <c r="AA92">
        <f t="shared" si="9"/>
        <v>1</v>
      </c>
      <c r="AB92">
        <f t="shared" si="9"/>
        <v>1</v>
      </c>
      <c r="AC92">
        <f t="shared" si="9"/>
        <v>1</v>
      </c>
      <c r="AD92">
        <f t="shared" si="9"/>
        <v>1</v>
      </c>
      <c r="AE92">
        <f t="shared" si="9"/>
        <v>1</v>
      </c>
      <c r="AF92">
        <f t="shared" si="8"/>
        <v>1</v>
      </c>
      <c r="AG92">
        <f t="shared" si="8"/>
        <v>1</v>
      </c>
      <c r="AH92">
        <f t="shared" si="8"/>
        <v>1</v>
      </c>
      <c r="AI92">
        <f t="shared" si="8"/>
        <v>1</v>
      </c>
      <c r="AJ92">
        <f t="shared" si="8"/>
        <v>1</v>
      </c>
    </row>
    <row r="93" spans="1:36" ht="15.5" x14ac:dyDescent="0.35">
      <c r="A93" s="49" t="s">
        <v>106</v>
      </c>
      <c r="B93" s="25">
        <f>PIF!AR93</f>
        <v>1</v>
      </c>
      <c r="C93">
        <f>PIF!AV93</f>
        <v>0</v>
      </c>
      <c r="D93" s="47">
        <f>Prev!B91</f>
        <v>0.5525701148852612</v>
      </c>
      <c r="E93" s="47">
        <f>Prev!E91</f>
        <v>0.53718832692571483</v>
      </c>
      <c r="F93" s="47">
        <f>Prev!H91</f>
        <v>0.5263551927256388</v>
      </c>
      <c r="G93" s="47">
        <f>Prev!K91</f>
        <v>0.51122773494718343</v>
      </c>
      <c r="H93" s="47">
        <f>Prev!N91</f>
        <v>0.49593404628811066</v>
      </c>
      <c r="I93" s="47">
        <f>Prev!Q91</f>
        <v>0.4804939198885228</v>
      </c>
      <c r="J93" s="47">
        <f>Prev!T91</f>
        <v>0.4649286150657202</v>
      </c>
      <c r="K93" s="47">
        <f>Prev!W91</f>
        <v>0.44926081265609041</v>
      </c>
      <c r="L93" s="47">
        <f>Prev!Z91</f>
        <v>0.43351455413496459</v>
      </c>
      <c r="M93" s="47">
        <f>Prev!AC91</f>
        <v>0.41771516383391516</v>
      </c>
      <c r="P93">
        <f t="shared" si="7"/>
        <v>0</v>
      </c>
      <c r="Q93">
        <f t="shared" si="7"/>
        <v>0</v>
      </c>
      <c r="R93">
        <f t="shared" si="7"/>
        <v>0</v>
      </c>
      <c r="S93">
        <f t="shared" si="7"/>
        <v>0</v>
      </c>
      <c r="T93">
        <f t="shared" si="7"/>
        <v>0</v>
      </c>
      <c r="U93">
        <f t="shared" si="6"/>
        <v>0</v>
      </c>
      <c r="V93">
        <f t="shared" si="6"/>
        <v>0</v>
      </c>
      <c r="W93">
        <f t="shared" si="6"/>
        <v>0</v>
      </c>
      <c r="X93">
        <f t="shared" si="6"/>
        <v>0</v>
      </c>
      <c r="Y93">
        <f t="shared" si="6"/>
        <v>0</v>
      </c>
      <c r="AA93">
        <f t="shared" si="9"/>
        <v>1</v>
      </c>
      <c r="AB93">
        <f t="shared" si="9"/>
        <v>1</v>
      </c>
      <c r="AC93">
        <f t="shared" si="9"/>
        <v>1</v>
      </c>
      <c r="AD93">
        <f t="shared" si="9"/>
        <v>1</v>
      </c>
      <c r="AE93">
        <f t="shared" si="9"/>
        <v>1</v>
      </c>
      <c r="AF93">
        <f t="shared" si="8"/>
        <v>1</v>
      </c>
      <c r="AG93">
        <f t="shared" si="8"/>
        <v>1</v>
      </c>
      <c r="AH93">
        <f t="shared" si="8"/>
        <v>1</v>
      </c>
      <c r="AI93">
        <f t="shared" si="8"/>
        <v>1</v>
      </c>
      <c r="AJ93">
        <f t="shared" si="8"/>
        <v>1</v>
      </c>
    </row>
    <row r="94" spans="1:36" ht="15.5" x14ac:dyDescent="0.35">
      <c r="A94" s="49" t="s">
        <v>107</v>
      </c>
      <c r="B94" s="25">
        <f>PIF!AR94</f>
        <v>1</v>
      </c>
      <c r="C94">
        <f>PIF!AV94</f>
        <v>0</v>
      </c>
      <c r="D94" s="47">
        <f>Prev!B92</f>
        <v>0.5525701148852612</v>
      </c>
      <c r="E94" s="47">
        <f>Prev!E92</f>
        <v>0.53718832692571483</v>
      </c>
      <c r="F94" s="47">
        <f>Prev!H92</f>
        <v>0.5263551927256388</v>
      </c>
      <c r="G94" s="47">
        <f>Prev!K92</f>
        <v>0.51122773494718343</v>
      </c>
      <c r="H94" s="47">
        <f>Prev!N92</f>
        <v>0.49593404628811066</v>
      </c>
      <c r="I94" s="47">
        <f>Prev!Q92</f>
        <v>0.4804939198885228</v>
      </c>
      <c r="J94" s="47">
        <f>Prev!T92</f>
        <v>0.4649286150657202</v>
      </c>
      <c r="K94" s="47">
        <f>Prev!W92</f>
        <v>0.44926081265609041</v>
      </c>
      <c r="L94" s="47">
        <f>Prev!Z92</f>
        <v>0.43351455413496459</v>
      </c>
      <c r="M94" s="47">
        <f>Prev!AC92</f>
        <v>0.41771516383391516</v>
      </c>
      <c r="P94">
        <f t="shared" si="7"/>
        <v>0</v>
      </c>
      <c r="Q94">
        <f t="shared" si="7"/>
        <v>0</v>
      </c>
      <c r="R94">
        <f t="shared" si="7"/>
        <v>0</v>
      </c>
      <c r="S94">
        <f t="shared" si="7"/>
        <v>0</v>
      </c>
      <c r="T94">
        <f t="shared" si="7"/>
        <v>0</v>
      </c>
      <c r="U94">
        <f t="shared" si="6"/>
        <v>0</v>
      </c>
      <c r="V94">
        <f t="shared" si="6"/>
        <v>0</v>
      </c>
      <c r="W94">
        <f t="shared" si="6"/>
        <v>0</v>
      </c>
      <c r="X94">
        <f t="shared" si="6"/>
        <v>0</v>
      </c>
      <c r="Y94">
        <f t="shared" si="6"/>
        <v>0</v>
      </c>
      <c r="AA94">
        <f t="shared" si="9"/>
        <v>1</v>
      </c>
      <c r="AB94">
        <f t="shared" si="9"/>
        <v>1</v>
      </c>
      <c r="AC94">
        <f t="shared" si="9"/>
        <v>1</v>
      </c>
      <c r="AD94">
        <f t="shared" si="9"/>
        <v>1</v>
      </c>
      <c r="AE94">
        <f t="shared" si="9"/>
        <v>1</v>
      </c>
      <c r="AF94">
        <f t="shared" si="8"/>
        <v>1</v>
      </c>
      <c r="AG94">
        <f t="shared" si="8"/>
        <v>1</v>
      </c>
      <c r="AH94">
        <f t="shared" si="8"/>
        <v>1</v>
      </c>
      <c r="AI94">
        <f t="shared" si="8"/>
        <v>1</v>
      </c>
      <c r="AJ94">
        <f t="shared" si="8"/>
        <v>1</v>
      </c>
    </row>
    <row r="95" spans="1:36" ht="15.5" x14ac:dyDescent="0.35">
      <c r="A95" s="49" t="s">
        <v>108</v>
      </c>
      <c r="B95" s="25">
        <f>PIF!AR95</f>
        <v>1</v>
      </c>
      <c r="C95">
        <f>PIF!AV95</f>
        <v>0</v>
      </c>
      <c r="D95" s="47">
        <f>Prev!B93</f>
        <v>0.5525701148852612</v>
      </c>
      <c r="E95" s="47">
        <f>Prev!E93</f>
        <v>0.53718832692571483</v>
      </c>
      <c r="F95" s="47">
        <f>Prev!H93</f>
        <v>0.5263551927256388</v>
      </c>
      <c r="G95" s="47">
        <f>Prev!K93</f>
        <v>0.51122773494718343</v>
      </c>
      <c r="H95" s="47">
        <f>Prev!N93</f>
        <v>0.49593404628811066</v>
      </c>
      <c r="I95" s="47">
        <f>Prev!Q93</f>
        <v>0.4804939198885228</v>
      </c>
      <c r="J95" s="47">
        <f>Prev!T93</f>
        <v>0.4649286150657202</v>
      </c>
      <c r="K95" s="47">
        <f>Prev!W93</f>
        <v>0.44926081265609041</v>
      </c>
      <c r="L95" s="47">
        <f>Prev!Z93</f>
        <v>0.43351455413496459</v>
      </c>
      <c r="M95" s="47">
        <f>Prev!AC93</f>
        <v>0.41771516383391516</v>
      </c>
      <c r="P95">
        <f t="shared" si="7"/>
        <v>0</v>
      </c>
      <c r="Q95">
        <f t="shared" si="7"/>
        <v>0</v>
      </c>
      <c r="R95">
        <f t="shared" si="7"/>
        <v>0</v>
      </c>
      <c r="S95">
        <f t="shared" si="7"/>
        <v>0</v>
      </c>
      <c r="T95">
        <f t="shared" si="7"/>
        <v>0</v>
      </c>
      <c r="U95">
        <f t="shared" si="6"/>
        <v>0</v>
      </c>
      <c r="V95">
        <f t="shared" si="6"/>
        <v>0</v>
      </c>
      <c r="W95">
        <f t="shared" si="6"/>
        <v>0</v>
      </c>
      <c r="X95">
        <f t="shared" si="6"/>
        <v>0</v>
      </c>
      <c r="Y95">
        <f t="shared" si="6"/>
        <v>0</v>
      </c>
      <c r="AA95">
        <f t="shared" si="9"/>
        <v>1</v>
      </c>
      <c r="AB95">
        <f t="shared" si="9"/>
        <v>1</v>
      </c>
      <c r="AC95">
        <f t="shared" si="9"/>
        <v>1</v>
      </c>
      <c r="AD95">
        <f t="shared" si="9"/>
        <v>1</v>
      </c>
      <c r="AE95">
        <f t="shared" si="9"/>
        <v>1</v>
      </c>
      <c r="AF95">
        <f t="shared" si="8"/>
        <v>1</v>
      </c>
      <c r="AG95">
        <f t="shared" si="8"/>
        <v>1</v>
      </c>
      <c r="AH95">
        <f t="shared" si="8"/>
        <v>1</v>
      </c>
      <c r="AI95">
        <f t="shared" si="8"/>
        <v>1</v>
      </c>
      <c r="AJ95">
        <f t="shared" si="8"/>
        <v>1</v>
      </c>
    </row>
    <row r="96" spans="1:36" ht="15.5" x14ac:dyDescent="0.35">
      <c r="A96" s="49" t="s">
        <v>109</v>
      </c>
      <c r="B96" s="25">
        <f>PIF!AR96</f>
        <v>1</v>
      </c>
      <c r="C96">
        <f>PIF!AV96</f>
        <v>0</v>
      </c>
      <c r="D96" s="47">
        <f>Prev!B94</f>
        <v>0.5525701148852612</v>
      </c>
      <c r="E96" s="47">
        <f>Prev!E94</f>
        <v>0.53718832692571483</v>
      </c>
      <c r="F96" s="47">
        <f>Prev!H94</f>
        <v>0.5263551927256388</v>
      </c>
      <c r="G96" s="47">
        <f>Prev!K94</f>
        <v>0.51122773494718343</v>
      </c>
      <c r="H96" s="47">
        <f>Prev!N94</f>
        <v>0.49593404628811066</v>
      </c>
      <c r="I96" s="47">
        <f>Prev!Q94</f>
        <v>0.4804939198885228</v>
      </c>
      <c r="J96" s="47">
        <f>Prev!T94</f>
        <v>0.4649286150657202</v>
      </c>
      <c r="K96" s="47">
        <f>Prev!W94</f>
        <v>0.44926081265609041</v>
      </c>
      <c r="L96" s="47">
        <f>Prev!Z94</f>
        <v>0.43351455413496459</v>
      </c>
      <c r="M96" s="47">
        <f>Prev!AC94</f>
        <v>0.41771516383391516</v>
      </c>
      <c r="P96">
        <f t="shared" si="7"/>
        <v>0</v>
      </c>
      <c r="Q96">
        <f t="shared" si="7"/>
        <v>0</v>
      </c>
      <c r="R96">
        <f t="shared" si="7"/>
        <v>0</v>
      </c>
      <c r="S96">
        <f t="shared" si="7"/>
        <v>0</v>
      </c>
      <c r="T96">
        <f t="shared" si="7"/>
        <v>0</v>
      </c>
      <c r="U96">
        <f t="shared" si="6"/>
        <v>0</v>
      </c>
      <c r="V96">
        <f t="shared" si="6"/>
        <v>0</v>
      </c>
      <c r="W96">
        <f t="shared" si="6"/>
        <v>0</v>
      </c>
      <c r="X96">
        <f t="shared" si="6"/>
        <v>0</v>
      </c>
      <c r="Y96">
        <f t="shared" si="6"/>
        <v>0</v>
      </c>
      <c r="AA96">
        <f t="shared" si="9"/>
        <v>1</v>
      </c>
      <c r="AB96">
        <f t="shared" si="9"/>
        <v>1</v>
      </c>
      <c r="AC96">
        <f t="shared" si="9"/>
        <v>1</v>
      </c>
      <c r="AD96">
        <f t="shared" si="9"/>
        <v>1</v>
      </c>
      <c r="AE96">
        <f t="shared" si="9"/>
        <v>1</v>
      </c>
      <c r="AF96">
        <f t="shared" si="8"/>
        <v>1</v>
      </c>
      <c r="AG96">
        <f t="shared" si="8"/>
        <v>1</v>
      </c>
      <c r="AH96">
        <f t="shared" si="8"/>
        <v>1</v>
      </c>
      <c r="AI96">
        <f t="shared" si="8"/>
        <v>1</v>
      </c>
      <c r="AJ96">
        <f t="shared" si="8"/>
        <v>1</v>
      </c>
    </row>
    <row r="97" spans="1:36" ht="15.5" x14ac:dyDescent="0.35">
      <c r="A97" s="49" t="s">
        <v>110</v>
      </c>
      <c r="B97" s="25">
        <f>PIF!AR97</f>
        <v>1</v>
      </c>
      <c r="C97">
        <f>PIF!AV97</f>
        <v>0</v>
      </c>
      <c r="D97" s="47">
        <f>Prev!B95</f>
        <v>0.5525701148852612</v>
      </c>
      <c r="E97" s="47">
        <f>Prev!E95</f>
        <v>0.53718832692571483</v>
      </c>
      <c r="F97" s="47">
        <f>Prev!H95</f>
        <v>0.5263551927256388</v>
      </c>
      <c r="G97" s="47">
        <f>Prev!K95</f>
        <v>0.51122773494718343</v>
      </c>
      <c r="H97" s="47">
        <f>Prev!N95</f>
        <v>0.49593404628811066</v>
      </c>
      <c r="I97" s="47">
        <f>Prev!Q95</f>
        <v>0.4804939198885228</v>
      </c>
      <c r="J97" s="47">
        <f>Prev!T95</f>
        <v>0.4649286150657202</v>
      </c>
      <c r="K97" s="47">
        <f>Prev!W95</f>
        <v>0.44926081265609041</v>
      </c>
      <c r="L97" s="47">
        <f>Prev!Z95</f>
        <v>0.43351455413496459</v>
      </c>
      <c r="M97" s="47">
        <f>Prev!AC95</f>
        <v>0.41771516383391516</v>
      </c>
      <c r="P97">
        <f t="shared" si="7"/>
        <v>0</v>
      </c>
      <c r="Q97">
        <f t="shared" si="7"/>
        <v>0</v>
      </c>
      <c r="R97">
        <f t="shared" si="7"/>
        <v>0</v>
      </c>
      <c r="S97">
        <f t="shared" si="7"/>
        <v>0</v>
      </c>
      <c r="T97">
        <f t="shared" si="7"/>
        <v>0</v>
      </c>
      <c r="U97">
        <f t="shared" si="6"/>
        <v>0</v>
      </c>
      <c r="V97">
        <f t="shared" si="6"/>
        <v>0</v>
      </c>
      <c r="W97">
        <f t="shared" si="6"/>
        <v>0</v>
      </c>
      <c r="X97">
        <f t="shared" si="6"/>
        <v>0</v>
      </c>
      <c r="Y97">
        <f t="shared" si="6"/>
        <v>0</v>
      </c>
      <c r="AA97">
        <f t="shared" si="9"/>
        <v>1</v>
      </c>
      <c r="AB97">
        <f t="shared" si="9"/>
        <v>1</v>
      </c>
      <c r="AC97">
        <f t="shared" si="9"/>
        <v>1</v>
      </c>
      <c r="AD97">
        <f t="shared" si="9"/>
        <v>1</v>
      </c>
      <c r="AE97">
        <f t="shared" si="9"/>
        <v>1</v>
      </c>
      <c r="AF97">
        <f t="shared" si="8"/>
        <v>1</v>
      </c>
      <c r="AG97">
        <f t="shared" si="8"/>
        <v>1</v>
      </c>
      <c r="AH97">
        <f t="shared" si="8"/>
        <v>1</v>
      </c>
      <c r="AI97">
        <f t="shared" si="8"/>
        <v>1</v>
      </c>
      <c r="AJ97">
        <f t="shared" si="8"/>
        <v>1</v>
      </c>
    </row>
    <row r="98" spans="1:36" ht="15.5" x14ac:dyDescent="0.35">
      <c r="A98" s="49" t="s">
        <v>111</v>
      </c>
      <c r="B98" s="25">
        <f>PIF!AR98</f>
        <v>1</v>
      </c>
      <c r="C98">
        <f>PIF!AV98</f>
        <v>0</v>
      </c>
      <c r="D98" s="47">
        <f>Prev!B96</f>
        <v>0.5525701148852612</v>
      </c>
      <c r="E98" s="47">
        <f>Prev!E96</f>
        <v>0.53718832692571483</v>
      </c>
      <c r="F98" s="47">
        <f>Prev!H96</f>
        <v>0.5263551927256388</v>
      </c>
      <c r="G98" s="47">
        <f>Prev!K96</f>
        <v>0.51122773494718343</v>
      </c>
      <c r="H98" s="47">
        <f>Prev!N96</f>
        <v>0.49593404628811066</v>
      </c>
      <c r="I98" s="47">
        <f>Prev!Q96</f>
        <v>0.4804939198885228</v>
      </c>
      <c r="J98" s="47">
        <f>Prev!T96</f>
        <v>0.4649286150657202</v>
      </c>
      <c r="K98" s="47">
        <f>Prev!W96</f>
        <v>0.44926081265609041</v>
      </c>
      <c r="L98" s="47">
        <f>Prev!Z96</f>
        <v>0.43351455413496459</v>
      </c>
      <c r="M98" s="47">
        <f>Prev!AC96</f>
        <v>0.41771516383391516</v>
      </c>
      <c r="P98">
        <f t="shared" si="7"/>
        <v>0</v>
      </c>
      <c r="Q98">
        <f t="shared" si="7"/>
        <v>0</v>
      </c>
      <c r="R98">
        <f t="shared" si="7"/>
        <v>0</v>
      </c>
      <c r="S98">
        <f t="shared" si="7"/>
        <v>0</v>
      </c>
      <c r="T98">
        <f t="shared" si="7"/>
        <v>0</v>
      </c>
      <c r="U98">
        <f t="shared" si="6"/>
        <v>0</v>
      </c>
      <c r="V98">
        <f t="shared" si="6"/>
        <v>0</v>
      </c>
      <c r="W98">
        <f t="shared" si="6"/>
        <v>0</v>
      </c>
      <c r="X98">
        <f t="shared" si="6"/>
        <v>0</v>
      </c>
      <c r="Y98">
        <f t="shared" si="6"/>
        <v>0</v>
      </c>
      <c r="AA98">
        <f t="shared" si="9"/>
        <v>1</v>
      </c>
      <c r="AB98">
        <f t="shared" si="9"/>
        <v>1</v>
      </c>
      <c r="AC98">
        <f t="shared" si="9"/>
        <v>1</v>
      </c>
      <c r="AD98">
        <f t="shared" si="9"/>
        <v>1</v>
      </c>
      <c r="AE98">
        <f t="shared" si="9"/>
        <v>1</v>
      </c>
      <c r="AF98">
        <f t="shared" si="8"/>
        <v>1</v>
      </c>
      <c r="AG98">
        <f t="shared" si="8"/>
        <v>1</v>
      </c>
      <c r="AH98">
        <f t="shared" si="8"/>
        <v>1</v>
      </c>
      <c r="AI98">
        <f t="shared" si="8"/>
        <v>1</v>
      </c>
      <c r="AJ98">
        <f t="shared" si="8"/>
        <v>1</v>
      </c>
    </row>
    <row r="99" spans="1:36" ht="15.5" x14ac:dyDescent="0.35">
      <c r="A99" s="49" t="s">
        <v>112</v>
      </c>
      <c r="B99" s="25">
        <f>PIF!AR99</f>
        <v>1</v>
      </c>
      <c r="C99">
        <f>PIF!AV99</f>
        <v>0</v>
      </c>
      <c r="D99" s="47">
        <f>Prev!B97</f>
        <v>0.5525701148852612</v>
      </c>
      <c r="E99" s="47">
        <f>Prev!E97</f>
        <v>0.53718832692571483</v>
      </c>
      <c r="F99" s="47">
        <f>Prev!H97</f>
        <v>0.5263551927256388</v>
      </c>
      <c r="G99" s="47">
        <f>Prev!K97</f>
        <v>0.51122773494718343</v>
      </c>
      <c r="H99" s="47">
        <f>Prev!N97</f>
        <v>0.49593404628811066</v>
      </c>
      <c r="I99" s="47">
        <f>Prev!Q97</f>
        <v>0.4804939198885228</v>
      </c>
      <c r="J99" s="47">
        <f>Prev!T97</f>
        <v>0.4649286150657202</v>
      </c>
      <c r="K99" s="47">
        <f>Prev!W97</f>
        <v>0.44926081265609041</v>
      </c>
      <c r="L99" s="47">
        <f>Prev!Z97</f>
        <v>0.43351455413496459</v>
      </c>
      <c r="M99" s="47">
        <f>Prev!AC97</f>
        <v>0.41771516383391516</v>
      </c>
      <c r="P99">
        <f t="shared" si="7"/>
        <v>0</v>
      </c>
      <c r="Q99">
        <f t="shared" si="7"/>
        <v>0</v>
      </c>
      <c r="R99">
        <f t="shared" si="7"/>
        <v>0</v>
      </c>
      <c r="S99">
        <f t="shared" si="7"/>
        <v>0</v>
      </c>
      <c r="T99">
        <f t="shared" si="7"/>
        <v>0</v>
      </c>
      <c r="U99">
        <f t="shared" si="6"/>
        <v>0</v>
      </c>
      <c r="V99">
        <f t="shared" si="6"/>
        <v>0</v>
      </c>
      <c r="W99">
        <f t="shared" si="6"/>
        <v>0</v>
      </c>
      <c r="X99">
        <f t="shared" si="6"/>
        <v>0</v>
      </c>
      <c r="Y99">
        <f t="shared" si="6"/>
        <v>0</v>
      </c>
      <c r="AA99">
        <f t="shared" si="9"/>
        <v>1</v>
      </c>
      <c r="AB99">
        <f t="shared" si="9"/>
        <v>1</v>
      </c>
      <c r="AC99">
        <f t="shared" si="9"/>
        <v>1</v>
      </c>
      <c r="AD99">
        <f t="shared" si="9"/>
        <v>1</v>
      </c>
      <c r="AE99">
        <f t="shared" si="9"/>
        <v>1</v>
      </c>
      <c r="AF99">
        <f t="shared" si="8"/>
        <v>1</v>
      </c>
      <c r="AG99">
        <f t="shared" si="8"/>
        <v>1</v>
      </c>
      <c r="AH99">
        <f t="shared" si="8"/>
        <v>1</v>
      </c>
      <c r="AI99">
        <f t="shared" si="8"/>
        <v>1</v>
      </c>
      <c r="AJ99">
        <f t="shared" si="8"/>
        <v>1</v>
      </c>
    </row>
    <row r="100" spans="1:36" ht="15.5" x14ac:dyDescent="0.35">
      <c r="A100" s="49" t="s">
        <v>113</v>
      </c>
      <c r="B100" s="25">
        <f>PIF!AR100</f>
        <v>1</v>
      </c>
      <c r="C100">
        <f>PIF!AV100</f>
        <v>0</v>
      </c>
      <c r="D100" s="47">
        <f>Prev!B98</f>
        <v>0.5525701148852612</v>
      </c>
      <c r="E100" s="47">
        <f>Prev!E98</f>
        <v>0.53718832692571483</v>
      </c>
      <c r="F100" s="47">
        <f>Prev!H98</f>
        <v>0.5263551927256388</v>
      </c>
      <c r="G100" s="47">
        <f>Prev!K98</f>
        <v>0.51122773494718343</v>
      </c>
      <c r="H100" s="47">
        <f>Prev!N98</f>
        <v>0.49593404628811066</v>
      </c>
      <c r="I100" s="47">
        <f>Prev!Q98</f>
        <v>0.4804939198885228</v>
      </c>
      <c r="J100" s="47">
        <f>Prev!T98</f>
        <v>0.4649286150657202</v>
      </c>
      <c r="K100" s="47">
        <f>Prev!W98</f>
        <v>0.44926081265609041</v>
      </c>
      <c r="L100" s="47">
        <f>Prev!Z98</f>
        <v>0.43351455413496459</v>
      </c>
      <c r="M100" s="47">
        <f>Prev!AC98</f>
        <v>0.41771516383391516</v>
      </c>
      <c r="P100">
        <f t="shared" si="7"/>
        <v>0</v>
      </c>
      <c r="Q100">
        <f t="shared" si="7"/>
        <v>0</v>
      </c>
      <c r="R100">
        <f t="shared" si="7"/>
        <v>0</v>
      </c>
      <c r="S100">
        <f t="shared" si="7"/>
        <v>0</v>
      </c>
      <c r="T100">
        <f t="shared" si="7"/>
        <v>0</v>
      </c>
      <c r="U100">
        <f t="shared" ref="U100:Y150" si="10">I100*($B100-1)/(I100*($B100-1)+1)</f>
        <v>0</v>
      </c>
      <c r="V100">
        <f t="shared" si="10"/>
        <v>0</v>
      </c>
      <c r="W100">
        <f t="shared" si="10"/>
        <v>0</v>
      </c>
      <c r="X100">
        <f t="shared" si="10"/>
        <v>0</v>
      </c>
      <c r="Y100">
        <f t="shared" si="10"/>
        <v>0</v>
      </c>
      <c r="AA100">
        <f t="shared" si="9"/>
        <v>1</v>
      </c>
      <c r="AB100">
        <f t="shared" si="9"/>
        <v>1</v>
      </c>
      <c r="AC100">
        <f t="shared" si="9"/>
        <v>1</v>
      </c>
      <c r="AD100">
        <f t="shared" si="9"/>
        <v>1</v>
      </c>
      <c r="AE100">
        <f t="shared" si="9"/>
        <v>1</v>
      </c>
      <c r="AF100">
        <f t="shared" si="8"/>
        <v>1</v>
      </c>
      <c r="AG100">
        <f t="shared" si="8"/>
        <v>1</v>
      </c>
      <c r="AH100">
        <f t="shared" si="8"/>
        <v>1</v>
      </c>
      <c r="AI100">
        <f t="shared" si="8"/>
        <v>1</v>
      </c>
      <c r="AJ100">
        <f t="shared" si="8"/>
        <v>1</v>
      </c>
    </row>
    <row r="101" spans="1:36" ht="15.5" x14ac:dyDescent="0.35">
      <c r="A101" s="49" t="s">
        <v>114</v>
      </c>
      <c r="B101" s="25">
        <f>PIF!AR101</f>
        <v>1</v>
      </c>
      <c r="C101">
        <f>PIF!AV101</f>
        <v>0</v>
      </c>
      <c r="D101" s="47">
        <f>Prev!B99</f>
        <v>0.5525701148852612</v>
      </c>
      <c r="E101" s="47">
        <f>Prev!E99</f>
        <v>0.53718832692571483</v>
      </c>
      <c r="F101" s="47">
        <f>Prev!H99</f>
        <v>0.5263551927256388</v>
      </c>
      <c r="G101" s="47">
        <f>Prev!K99</f>
        <v>0.51122773494718343</v>
      </c>
      <c r="H101" s="47">
        <f>Prev!N99</f>
        <v>0.49593404628811066</v>
      </c>
      <c r="I101" s="47">
        <f>Prev!Q99</f>
        <v>0.4804939198885228</v>
      </c>
      <c r="J101" s="47">
        <f>Prev!T99</f>
        <v>0.4649286150657202</v>
      </c>
      <c r="K101" s="47">
        <f>Prev!W99</f>
        <v>0.44926081265609041</v>
      </c>
      <c r="L101" s="47">
        <f>Prev!Z99</f>
        <v>0.43351455413496459</v>
      </c>
      <c r="M101" s="47">
        <f>Prev!AC99</f>
        <v>0.41771516383391516</v>
      </c>
      <c r="P101">
        <f t="shared" ref="P101:T151" si="11">D101*($B101-1)/(D101*($B101-1)+1)</f>
        <v>0</v>
      </c>
      <c r="Q101">
        <f t="shared" si="11"/>
        <v>0</v>
      </c>
      <c r="R101">
        <f t="shared" si="11"/>
        <v>0</v>
      </c>
      <c r="S101">
        <f t="shared" si="11"/>
        <v>0</v>
      </c>
      <c r="T101">
        <f t="shared" si="11"/>
        <v>0</v>
      </c>
      <c r="U101">
        <f t="shared" si="10"/>
        <v>0</v>
      </c>
      <c r="V101">
        <f t="shared" si="10"/>
        <v>0</v>
      </c>
      <c r="W101">
        <f t="shared" si="10"/>
        <v>0</v>
      </c>
      <c r="X101">
        <f t="shared" si="10"/>
        <v>0</v>
      </c>
      <c r="Y101">
        <f t="shared" si="10"/>
        <v>0</v>
      </c>
      <c r="AA101">
        <f t="shared" si="9"/>
        <v>1</v>
      </c>
      <c r="AB101">
        <f t="shared" si="9"/>
        <v>1</v>
      </c>
      <c r="AC101">
        <f t="shared" si="9"/>
        <v>1</v>
      </c>
      <c r="AD101">
        <f t="shared" si="9"/>
        <v>1</v>
      </c>
      <c r="AE101">
        <f t="shared" si="9"/>
        <v>1</v>
      </c>
      <c r="AF101">
        <f t="shared" si="8"/>
        <v>1</v>
      </c>
      <c r="AG101">
        <f t="shared" si="8"/>
        <v>1</v>
      </c>
      <c r="AH101">
        <f t="shared" si="8"/>
        <v>1</v>
      </c>
      <c r="AI101">
        <f t="shared" si="8"/>
        <v>1</v>
      </c>
      <c r="AJ101">
        <f t="shared" si="8"/>
        <v>1</v>
      </c>
    </row>
    <row r="102" spans="1:36" ht="15.5" x14ac:dyDescent="0.35">
      <c r="A102" s="49" t="s">
        <v>115</v>
      </c>
      <c r="B102" s="25">
        <f>PIF!AR102</f>
        <v>1</v>
      </c>
      <c r="C102">
        <f>PIF!AV102</f>
        <v>0</v>
      </c>
      <c r="D102" s="47">
        <f>Prev!B100</f>
        <v>0.5525701148852612</v>
      </c>
      <c r="E102" s="47">
        <f>Prev!E100</f>
        <v>0.53718832692571483</v>
      </c>
      <c r="F102" s="47">
        <f>Prev!H100</f>
        <v>0.5263551927256388</v>
      </c>
      <c r="G102" s="47">
        <f>Prev!K100</f>
        <v>0.51122773494718343</v>
      </c>
      <c r="H102" s="47">
        <f>Prev!N100</f>
        <v>0.49593404628811066</v>
      </c>
      <c r="I102" s="47">
        <f>Prev!Q100</f>
        <v>0.4804939198885228</v>
      </c>
      <c r="J102" s="47">
        <f>Prev!T100</f>
        <v>0.4649286150657202</v>
      </c>
      <c r="K102" s="47">
        <f>Prev!W100</f>
        <v>0.44926081265609041</v>
      </c>
      <c r="L102" s="47">
        <f>Prev!Z100</f>
        <v>0.43351455413496459</v>
      </c>
      <c r="M102" s="47">
        <f>Prev!AC100</f>
        <v>0.41771516383391516</v>
      </c>
      <c r="P102">
        <f t="shared" si="11"/>
        <v>0</v>
      </c>
      <c r="Q102">
        <f t="shared" si="11"/>
        <v>0</v>
      </c>
      <c r="R102">
        <f t="shared" si="11"/>
        <v>0</v>
      </c>
      <c r="S102">
        <f t="shared" si="11"/>
        <v>0</v>
      </c>
      <c r="T102">
        <f t="shared" si="11"/>
        <v>0</v>
      </c>
      <c r="U102">
        <f t="shared" si="10"/>
        <v>0</v>
      </c>
      <c r="V102">
        <f t="shared" si="10"/>
        <v>0</v>
      </c>
      <c r="W102">
        <f t="shared" si="10"/>
        <v>0</v>
      </c>
      <c r="X102">
        <f t="shared" si="10"/>
        <v>0</v>
      </c>
      <c r="Y102">
        <f t="shared" si="10"/>
        <v>0</v>
      </c>
      <c r="AA102">
        <f t="shared" si="9"/>
        <v>1</v>
      </c>
      <c r="AB102">
        <f t="shared" si="9"/>
        <v>1</v>
      </c>
      <c r="AC102">
        <f t="shared" si="9"/>
        <v>1</v>
      </c>
      <c r="AD102">
        <f t="shared" si="9"/>
        <v>1</v>
      </c>
      <c r="AE102">
        <f t="shared" si="9"/>
        <v>1</v>
      </c>
      <c r="AF102">
        <f t="shared" si="8"/>
        <v>1</v>
      </c>
      <c r="AG102">
        <f t="shared" si="8"/>
        <v>1</v>
      </c>
      <c r="AH102">
        <f t="shared" si="8"/>
        <v>1</v>
      </c>
      <c r="AI102">
        <f t="shared" si="8"/>
        <v>1</v>
      </c>
      <c r="AJ102">
        <f t="shared" si="8"/>
        <v>1</v>
      </c>
    </row>
    <row r="103" spans="1:36" ht="15.5" x14ac:dyDescent="0.35">
      <c r="A103" s="49" t="s">
        <v>116</v>
      </c>
      <c r="B103" s="25">
        <f>PIF!AR103</f>
        <v>1</v>
      </c>
      <c r="C103">
        <f>PIF!AV103</f>
        <v>0</v>
      </c>
      <c r="D103" s="47">
        <f>Prev!B101</f>
        <v>0.5525701148852612</v>
      </c>
      <c r="E103" s="47">
        <f>Prev!E101</f>
        <v>0.53718832692571483</v>
      </c>
      <c r="F103" s="47">
        <f>Prev!H101</f>
        <v>0.5263551927256388</v>
      </c>
      <c r="G103" s="47">
        <f>Prev!K101</f>
        <v>0.51122773494718343</v>
      </c>
      <c r="H103" s="47">
        <f>Prev!N101</f>
        <v>0.49593404628811066</v>
      </c>
      <c r="I103" s="47">
        <f>Prev!Q101</f>
        <v>0.4804939198885228</v>
      </c>
      <c r="J103" s="47">
        <f>Prev!T101</f>
        <v>0.4649286150657202</v>
      </c>
      <c r="K103" s="47">
        <f>Prev!W101</f>
        <v>0.44926081265609041</v>
      </c>
      <c r="L103" s="47">
        <f>Prev!Z101</f>
        <v>0.43351455413496459</v>
      </c>
      <c r="M103" s="47">
        <f>Prev!AC101</f>
        <v>0.41771516383391516</v>
      </c>
      <c r="P103">
        <f t="shared" si="11"/>
        <v>0</v>
      </c>
      <c r="Q103">
        <f t="shared" si="11"/>
        <v>0</v>
      </c>
      <c r="R103">
        <f t="shared" si="11"/>
        <v>0</v>
      </c>
      <c r="S103">
        <f t="shared" si="11"/>
        <v>0</v>
      </c>
      <c r="T103">
        <f t="shared" si="11"/>
        <v>0</v>
      </c>
      <c r="U103">
        <f t="shared" si="10"/>
        <v>0</v>
      </c>
      <c r="V103">
        <f t="shared" si="10"/>
        <v>0</v>
      </c>
      <c r="W103">
        <f t="shared" si="10"/>
        <v>0</v>
      </c>
      <c r="X103">
        <f t="shared" si="10"/>
        <v>0</v>
      </c>
      <c r="Y103">
        <f t="shared" si="10"/>
        <v>0</v>
      </c>
      <c r="AA103">
        <f t="shared" si="9"/>
        <v>1</v>
      </c>
      <c r="AB103">
        <f t="shared" si="9"/>
        <v>1</v>
      </c>
      <c r="AC103">
        <f t="shared" si="9"/>
        <v>1</v>
      </c>
      <c r="AD103">
        <f t="shared" si="9"/>
        <v>1</v>
      </c>
      <c r="AE103">
        <f t="shared" si="9"/>
        <v>1</v>
      </c>
      <c r="AF103">
        <f t="shared" si="8"/>
        <v>1</v>
      </c>
      <c r="AG103">
        <f t="shared" si="8"/>
        <v>1</v>
      </c>
      <c r="AH103">
        <f t="shared" si="8"/>
        <v>1</v>
      </c>
      <c r="AI103">
        <f t="shared" si="8"/>
        <v>1</v>
      </c>
      <c r="AJ103">
        <f t="shared" si="8"/>
        <v>1</v>
      </c>
    </row>
    <row r="104" spans="1:36" ht="15.5" x14ac:dyDescent="0.35">
      <c r="A104" s="49" t="s">
        <v>117</v>
      </c>
      <c r="B104" s="25">
        <f>PIF!AR104</f>
        <v>1</v>
      </c>
      <c r="C104">
        <f>PIF!AV104</f>
        <v>0</v>
      </c>
      <c r="D104" s="47">
        <f>Prev!B102</f>
        <v>0.5525701148852612</v>
      </c>
      <c r="E104" s="47">
        <f>Prev!E102</f>
        <v>0.53718832692571483</v>
      </c>
      <c r="F104" s="47">
        <f>Prev!H102</f>
        <v>0.5263551927256388</v>
      </c>
      <c r="G104" s="47">
        <f>Prev!K102</f>
        <v>0.51122773494718343</v>
      </c>
      <c r="H104" s="47">
        <f>Prev!N102</f>
        <v>0.49593404628811066</v>
      </c>
      <c r="I104" s="47">
        <f>Prev!Q102</f>
        <v>0.4804939198885228</v>
      </c>
      <c r="J104" s="47">
        <f>Prev!T102</f>
        <v>0.4649286150657202</v>
      </c>
      <c r="K104" s="47">
        <f>Prev!W102</f>
        <v>0.44926081265609041</v>
      </c>
      <c r="L104" s="47">
        <f>Prev!Z102</f>
        <v>0.43351455413496459</v>
      </c>
      <c r="M104" s="47">
        <f>Prev!AC102</f>
        <v>0.41771516383391516</v>
      </c>
      <c r="P104">
        <f t="shared" si="11"/>
        <v>0</v>
      </c>
      <c r="Q104">
        <f t="shared" si="11"/>
        <v>0</v>
      </c>
      <c r="R104">
        <f t="shared" si="11"/>
        <v>0</v>
      </c>
      <c r="S104">
        <f t="shared" si="11"/>
        <v>0</v>
      </c>
      <c r="T104">
        <f t="shared" si="11"/>
        <v>0</v>
      </c>
      <c r="U104">
        <f t="shared" si="10"/>
        <v>0</v>
      </c>
      <c r="V104">
        <f t="shared" si="10"/>
        <v>0</v>
      </c>
      <c r="W104">
        <f t="shared" si="10"/>
        <v>0</v>
      </c>
      <c r="X104">
        <f t="shared" si="10"/>
        <v>0</v>
      </c>
      <c r="Y104">
        <f t="shared" si="10"/>
        <v>0</v>
      </c>
      <c r="AA104">
        <f t="shared" si="9"/>
        <v>1</v>
      </c>
      <c r="AB104">
        <f t="shared" si="9"/>
        <v>1</v>
      </c>
      <c r="AC104">
        <f t="shared" si="9"/>
        <v>1</v>
      </c>
      <c r="AD104">
        <f t="shared" si="9"/>
        <v>1</v>
      </c>
      <c r="AE104">
        <f t="shared" si="9"/>
        <v>1</v>
      </c>
      <c r="AF104">
        <f t="shared" si="8"/>
        <v>1</v>
      </c>
      <c r="AG104">
        <f t="shared" si="8"/>
        <v>1</v>
      </c>
      <c r="AH104">
        <f t="shared" si="8"/>
        <v>1</v>
      </c>
      <c r="AI104">
        <f t="shared" si="8"/>
        <v>1</v>
      </c>
      <c r="AJ104">
        <f t="shared" si="8"/>
        <v>1</v>
      </c>
    </row>
    <row r="105" spans="1:36" ht="15.5" x14ac:dyDescent="0.35">
      <c r="A105" s="49" t="s">
        <v>118</v>
      </c>
      <c r="B105" s="25">
        <f>PIF!AR105</f>
        <v>1</v>
      </c>
      <c r="C105">
        <f>PIF!AV105</f>
        <v>0</v>
      </c>
      <c r="D105" s="47">
        <f>Prev!B103</f>
        <v>0.5525701148852612</v>
      </c>
      <c r="E105" s="47">
        <f>Prev!E103</f>
        <v>0.53718832692571483</v>
      </c>
      <c r="F105" s="47">
        <f>Prev!H103</f>
        <v>0.5263551927256388</v>
      </c>
      <c r="G105" s="47">
        <f>Prev!K103</f>
        <v>0.51122773494718343</v>
      </c>
      <c r="H105" s="47">
        <f>Prev!N103</f>
        <v>0.49593404628811066</v>
      </c>
      <c r="I105" s="47">
        <f>Prev!Q103</f>
        <v>0.4804939198885228</v>
      </c>
      <c r="J105" s="47">
        <f>Prev!T103</f>
        <v>0.4649286150657202</v>
      </c>
      <c r="K105" s="47">
        <f>Prev!W103</f>
        <v>0.44926081265609041</v>
      </c>
      <c r="L105" s="47">
        <f>Prev!Z103</f>
        <v>0.43351455413496459</v>
      </c>
      <c r="M105" s="47">
        <f>Prev!AC103</f>
        <v>0.41771516383391516</v>
      </c>
      <c r="P105">
        <f t="shared" si="11"/>
        <v>0</v>
      </c>
      <c r="Q105">
        <f t="shared" si="11"/>
        <v>0</v>
      </c>
      <c r="R105">
        <f t="shared" si="11"/>
        <v>0</v>
      </c>
      <c r="S105">
        <f t="shared" si="11"/>
        <v>0</v>
      </c>
      <c r="T105">
        <f t="shared" si="11"/>
        <v>0</v>
      </c>
      <c r="U105">
        <f t="shared" si="10"/>
        <v>0</v>
      </c>
      <c r="V105">
        <f t="shared" si="10"/>
        <v>0</v>
      </c>
      <c r="W105">
        <f t="shared" si="10"/>
        <v>0</v>
      </c>
      <c r="X105">
        <f t="shared" si="10"/>
        <v>0</v>
      </c>
      <c r="Y105">
        <f t="shared" si="10"/>
        <v>0</v>
      </c>
      <c r="AA105">
        <f t="shared" si="9"/>
        <v>1</v>
      </c>
      <c r="AB105">
        <f t="shared" si="9"/>
        <v>1</v>
      </c>
      <c r="AC105">
        <f t="shared" si="9"/>
        <v>1</v>
      </c>
      <c r="AD105">
        <f t="shared" si="9"/>
        <v>1</v>
      </c>
      <c r="AE105">
        <f t="shared" si="9"/>
        <v>1</v>
      </c>
      <c r="AF105">
        <f t="shared" si="8"/>
        <v>1</v>
      </c>
      <c r="AG105">
        <f t="shared" si="8"/>
        <v>1</v>
      </c>
      <c r="AH105">
        <f t="shared" si="8"/>
        <v>1</v>
      </c>
      <c r="AI105">
        <f t="shared" si="8"/>
        <v>1</v>
      </c>
      <c r="AJ105">
        <f t="shared" si="8"/>
        <v>1</v>
      </c>
    </row>
    <row r="106" spans="1:36" ht="15.5" x14ac:dyDescent="0.35">
      <c r="A106" s="49" t="s">
        <v>119</v>
      </c>
      <c r="B106" s="25">
        <f>PIF!AR106</f>
        <v>1</v>
      </c>
      <c r="C106">
        <f>PIF!AV106</f>
        <v>0</v>
      </c>
      <c r="D106" s="47">
        <f>Prev!B104</f>
        <v>0.37158888954498193</v>
      </c>
      <c r="E106" s="47">
        <f>Prev!E104</f>
        <v>0.37158888954498198</v>
      </c>
      <c r="F106" s="47">
        <f>Prev!H104</f>
        <v>0.36695521771028983</v>
      </c>
      <c r="G106" s="47">
        <f>Prev!K104</f>
        <v>0.36698055671198515</v>
      </c>
      <c r="H106" s="47">
        <f>Prev!N104</f>
        <v>0.36701673418298864</v>
      </c>
      <c r="I106" s="47">
        <f>Prev!Q104</f>
        <v>0.36706333532334878</v>
      </c>
      <c r="J106" s="47">
        <f>Prev!T104</f>
        <v>0.36711993247229635</v>
      </c>
      <c r="K106" s="47">
        <f>Prev!W104</f>
        <v>0.36718608762944266</v>
      </c>
      <c r="L106" s="47">
        <f>Prev!Z104</f>
        <v>0.36726135484093525</v>
      </c>
      <c r="M106" s="47">
        <f>Prev!AC104</f>
        <v>0.36734528244806369</v>
      </c>
      <c r="P106">
        <f t="shared" si="11"/>
        <v>0</v>
      </c>
      <c r="Q106">
        <f t="shared" si="11"/>
        <v>0</v>
      </c>
      <c r="R106">
        <f t="shared" si="11"/>
        <v>0</v>
      </c>
      <c r="S106">
        <f t="shared" si="11"/>
        <v>0</v>
      </c>
      <c r="T106">
        <f t="shared" si="11"/>
        <v>0</v>
      </c>
      <c r="U106">
        <f t="shared" si="10"/>
        <v>0</v>
      </c>
      <c r="V106">
        <f t="shared" si="10"/>
        <v>0</v>
      </c>
      <c r="W106">
        <f t="shared" si="10"/>
        <v>0</v>
      </c>
      <c r="X106">
        <f t="shared" si="10"/>
        <v>0</v>
      </c>
      <c r="Y106">
        <f t="shared" si="10"/>
        <v>0</v>
      </c>
      <c r="AA106">
        <f t="shared" si="9"/>
        <v>1</v>
      </c>
      <c r="AB106">
        <f t="shared" si="9"/>
        <v>1</v>
      </c>
      <c r="AC106">
        <f t="shared" si="9"/>
        <v>1</v>
      </c>
      <c r="AD106">
        <f t="shared" si="9"/>
        <v>1</v>
      </c>
      <c r="AE106">
        <f t="shared" si="9"/>
        <v>1</v>
      </c>
      <c r="AF106">
        <f t="shared" si="8"/>
        <v>1</v>
      </c>
      <c r="AG106">
        <f t="shared" si="8"/>
        <v>1</v>
      </c>
      <c r="AH106">
        <f t="shared" si="8"/>
        <v>1</v>
      </c>
      <c r="AI106">
        <f t="shared" si="8"/>
        <v>1</v>
      </c>
      <c r="AJ106">
        <f t="shared" si="8"/>
        <v>1</v>
      </c>
    </row>
    <row r="107" spans="1:36" ht="15.5" x14ac:dyDescent="0.35">
      <c r="A107" s="49" t="s">
        <v>120</v>
      </c>
      <c r="B107" s="25">
        <f>PIF!AR107</f>
        <v>1</v>
      </c>
      <c r="C107">
        <f>PIF!AV107</f>
        <v>0</v>
      </c>
      <c r="D107" s="47">
        <f>Prev!B105</f>
        <v>0.37158888954498198</v>
      </c>
      <c r="E107" s="47">
        <f>Prev!E105</f>
        <v>0.37158888954498187</v>
      </c>
      <c r="F107" s="47">
        <f>Prev!H105</f>
        <v>0.36695521771028949</v>
      </c>
      <c r="G107" s="47">
        <f>Prev!K105</f>
        <v>0.36698055671198532</v>
      </c>
      <c r="H107" s="47">
        <f>Prev!N105</f>
        <v>0.36701673418298858</v>
      </c>
      <c r="I107" s="47">
        <f>Prev!Q105</f>
        <v>0.36706333532334839</v>
      </c>
      <c r="J107" s="47">
        <f>Prev!T105</f>
        <v>0.3671199324722963</v>
      </c>
      <c r="K107" s="47">
        <f>Prev!W105</f>
        <v>0.36718608762944238</v>
      </c>
      <c r="L107" s="47">
        <f>Prev!Z105</f>
        <v>0.36726135484093547</v>
      </c>
      <c r="M107" s="47">
        <f>Prev!AC105</f>
        <v>0.3673452824480638</v>
      </c>
      <c r="P107">
        <f t="shared" si="11"/>
        <v>0</v>
      </c>
      <c r="Q107">
        <f t="shared" si="11"/>
        <v>0</v>
      </c>
      <c r="R107">
        <f t="shared" si="11"/>
        <v>0</v>
      </c>
      <c r="S107">
        <f t="shared" si="11"/>
        <v>0</v>
      </c>
      <c r="T107">
        <f t="shared" si="11"/>
        <v>0</v>
      </c>
      <c r="U107">
        <f t="shared" si="10"/>
        <v>0</v>
      </c>
      <c r="V107">
        <f t="shared" si="10"/>
        <v>0</v>
      </c>
      <c r="W107">
        <f t="shared" si="10"/>
        <v>0</v>
      </c>
      <c r="X107">
        <f t="shared" si="10"/>
        <v>0</v>
      </c>
      <c r="Y107">
        <f t="shared" si="10"/>
        <v>0</v>
      </c>
      <c r="AA107">
        <f t="shared" si="9"/>
        <v>1</v>
      </c>
      <c r="AB107">
        <f t="shared" si="9"/>
        <v>1</v>
      </c>
      <c r="AC107">
        <f t="shared" si="9"/>
        <v>1</v>
      </c>
      <c r="AD107">
        <f t="shared" si="9"/>
        <v>1</v>
      </c>
      <c r="AE107">
        <f t="shared" si="9"/>
        <v>1</v>
      </c>
      <c r="AF107">
        <f t="shared" si="8"/>
        <v>1</v>
      </c>
      <c r="AG107">
        <f t="shared" si="8"/>
        <v>1</v>
      </c>
      <c r="AH107">
        <f t="shared" si="8"/>
        <v>1</v>
      </c>
      <c r="AI107">
        <f t="shared" si="8"/>
        <v>1</v>
      </c>
      <c r="AJ107">
        <f t="shared" si="8"/>
        <v>1</v>
      </c>
    </row>
    <row r="108" spans="1:36" ht="15.5" x14ac:dyDescent="0.35">
      <c r="A108" s="49" t="s">
        <v>121</v>
      </c>
      <c r="B108" s="25">
        <f>PIF!AR108</f>
        <v>1</v>
      </c>
      <c r="C108">
        <f>PIF!AV108</f>
        <v>0</v>
      </c>
      <c r="D108" s="47">
        <f>Prev!B106</f>
        <v>0.37158888954498198</v>
      </c>
      <c r="E108" s="47">
        <f>Prev!E106</f>
        <v>0.37158888954498193</v>
      </c>
      <c r="F108" s="47">
        <f>Prev!H106</f>
        <v>0.36704487544707548</v>
      </c>
      <c r="G108" s="47">
        <f>Prev!K106</f>
        <v>0.36709931372660082</v>
      </c>
      <c r="H108" s="47">
        <f>Prev!N106</f>
        <v>0.36716396909894067</v>
      </c>
      <c r="I108" s="47">
        <f>Prev!Q106</f>
        <v>0.36723836281508565</v>
      </c>
      <c r="J108" s="47">
        <f>Prev!T106</f>
        <v>0.36732200903078077</v>
      </c>
      <c r="K108" s="47">
        <f>Prev!W106</f>
        <v>0.36741441725097701</v>
      </c>
      <c r="L108" s="47">
        <f>Prev!Z106</f>
        <v>0.36751509461234394</v>
      </c>
      <c r="M108" s="47">
        <f>Prev!AC106</f>
        <v>0.36762354800452113</v>
      </c>
      <c r="P108">
        <f t="shared" si="11"/>
        <v>0</v>
      </c>
      <c r="Q108">
        <f t="shared" si="11"/>
        <v>0</v>
      </c>
      <c r="R108">
        <f t="shared" si="11"/>
        <v>0</v>
      </c>
      <c r="S108">
        <f t="shared" si="11"/>
        <v>0</v>
      </c>
      <c r="T108">
        <f t="shared" si="11"/>
        <v>0</v>
      </c>
      <c r="U108">
        <f t="shared" si="10"/>
        <v>0</v>
      </c>
      <c r="V108">
        <f t="shared" si="10"/>
        <v>0</v>
      </c>
      <c r="W108">
        <f t="shared" si="10"/>
        <v>0</v>
      </c>
      <c r="X108">
        <f t="shared" si="10"/>
        <v>0</v>
      </c>
      <c r="Y108">
        <f t="shared" si="10"/>
        <v>0</v>
      </c>
      <c r="AA108">
        <f t="shared" si="9"/>
        <v>1</v>
      </c>
      <c r="AB108">
        <f t="shared" si="9"/>
        <v>1</v>
      </c>
      <c r="AC108">
        <f t="shared" si="9"/>
        <v>1</v>
      </c>
      <c r="AD108">
        <f t="shared" si="9"/>
        <v>1</v>
      </c>
      <c r="AE108">
        <f t="shared" si="9"/>
        <v>1</v>
      </c>
      <c r="AF108">
        <f t="shared" si="8"/>
        <v>1</v>
      </c>
      <c r="AG108">
        <f t="shared" si="8"/>
        <v>1</v>
      </c>
      <c r="AH108">
        <f t="shared" si="8"/>
        <v>1</v>
      </c>
      <c r="AI108">
        <f t="shared" si="8"/>
        <v>1</v>
      </c>
      <c r="AJ108">
        <f t="shared" si="8"/>
        <v>1</v>
      </c>
    </row>
    <row r="109" spans="1:36" ht="15.5" x14ac:dyDescent="0.35">
      <c r="A109" s="49" t="s">
        <v>122</v>
      </c>
      <c r="B109" s="25">
        <f>PIF!AR109</f>
        <v>1</v>
      </c>
      <c r="C109">
        <f>PIF!AV109</f>
        <v>0</v>
      </c>
      <c r="D109" s="47">
        <f>Prev!B107</f>
        <v>0.36647085018416464</v>
      </c>
      <c r="E109" s="47">
        <f>Prev!E107</f>
        <v>0.36134851507604809</v>
      </c>
      <c r="F109" s="47">
        <f>Prev!H107</f>
        <v>0.35199601024200433</v>
      </c>
      <c r="G109" s="47">
        <f>Prev!K107</f>
        <v>0.34697921462647868</v>
      </c>
      <c r="H109" s="47">
        <f>Prev!N107</f>
        <v>0.34195841553080292</v>
      </c>
      <c r="I109" s="47">
        <f>Prev!Q107</f>
        <v>0.33693366828486288</v>
      </c>
      <c r="J109" s="47">
        <f>Prev!T107</f>
        <v>0.33190508337129443</v>
      </c>
      <c r="K109" s="47">
        <f>Prev!W107</f>
        <v>0.32687282911366866</v>
      </c>
      <c r="L109" s="47">
        <f>Prev!Z107</f>
        <v>0.32183713396819291</v>
      </c>
      <c r="M109" s="47">
        <f>Prev!AC107</f>
        <v>0.31679828843630325</v>
      </c>
      <c r="P109">
        <f t="shared" si="11"/>
        <v>0</v>
      </c>
      <c r="Q109">
        <f t="shared" si="11"/>
        <v>0</v>
      </c>
      <c r="R109">
        <f t="shared" si="11"/>
        <v>0</v>
      </c>
      <c r="S109">
        <f t="shared" si="11"/>
        <v>0</v>
      </c>
      <c r="T109">
        <f t="shared" si="11"/>
        <v>0</v>
      </c>
      <c r="U109">
        <f t="shared" si="10"/>
        <v>0</v>
      </c>
      <c r="V109">
        <f t="shared" si="10"/>
        <v>0</v>
      </c>
      <c r="W109">
        <f t="shared" si="10"/>
        <v>0</v>
      </c>
      <c r="X109">
        <f t="shared" si="10"/>
        <v>0</v>
      </c>
      <c r="Y109">
        <f t="shared" si="10"/>
        <v>0</v>
      </c>
      <c r="AA109">
        <f t="shared" si="9"/>
        <v>1</v>
      </c>
      <c r="AB109">
        <f t="shared" si="9"/>
        <v>1</v>
      </c>
      <c r="AC109">
        <f t="shared" si="9"/>
        <v>1</v>
      </c>
      <c r="AD109">
        <f t="shared" si="9"/>
        <v>1</v>
      </c>
      <c r="AE109">
        <f t="shared" si="9"/>
        <v>1</v>
      </c>
      <c r="AF109">
        <f t="shared" si="8"/>
        <v>1</v>
      </c>
      <c r="AG109">
        <f t="shared" si="8"/>
        <v>1</v>
      </c>
      <c r="AH109">
        <f t="shared" si="8"/>
        <v>1</v>
      </c>
      <c r="AI109">
        <f t="shared" si="8"/>
        <v>1</v>
      </c>
      <c r="AJ109">
        <f t="shared" si="8"/>
        <v>1</v>
      </c>
    </row>
    <row r="110" spans="1:36" ht="15.5" x14ac:dyDescent="0.35">
      <c r="A110" s="49" t="s">
        <v>123</v>
      </c>
      <c r="B110" s="25">
        <f>PIF!AR110</f>
        <v>1</v>
      </c>
      <c r="C110">
        <f>PIF!AV110</f>
        <v>0</v>
      </c>
      <c r="D110" s="47">
        <f>Prev!B108</f>
        <v>0.36647085018416459</v>
      </c>
      <c r="E110" s="47">
        <f>Prev!E108</f>
        <v>0.36134851507604804</v>
      </c>
      <c r="F110" s="47">
        <f>Prev!H108</f>
        <v>0.35197575977847922</v>
      </c>
      <c r="G110" s="47">
        <f>Prev!K108</f>
        <v>0.34695647694358589</v>
      </c>
      <c r="H110" s="47">
        <f>Prev!N108</f>
        <v>0.34193336326305396</v>
      </c>
      <c r="I110" s="47">
        <f>Prev!Q108</f>
        <v>0.33690647486127734</v>
      </c>
      <c r="J110" s="47">
        <f>Prev!T108</f>
        <v>0.33187592208400302</v>
      </c>
      <c r="K110" s="47">
        <f>Prev!W108</f>
        <v>0.3268418722522336</v>
      </c>
      <c r="L110" s="47">
        <f>Prev!Z108</f>
        <v>0.32180455202027036</v>
      </c>
      <c r="M110" s="47">
        <f>Prev!AC108</f>
        <v>0.31676424935472036</v>
      </c>
      <c r="P110">
        <f t="shared" si="11"/>
        <v>0</v>
      </c>
      <c r="Q110">
        <f t="shared" si="11"/>
        <v>0</v>
      </c>
      <c r="R110">
        <f t="shared" si="11"/>
        <v>0</v>
      </c>
      <c r="S110">
        <f t="shared" si="11"/>
        <v>0</v>
      </c>
      <c r="T110">
        <f t="shared" si="11"/>
        <v>0</v>
      </c>
      <c r="U110">
        <f t="shared" si="10"/>
        <v>0</v>
      </c>
      <c r="V110">
        <f t="shared" si="10"/>
        <v>0</v>
      </c>
      <c r="W110">
        <f t="shared" si="10"/>
        <v>0</v>
      </c>
      <c r="X110">
        <f t="shared" si="10"/>
        <v>0</v>
      </c>
      <c r="Y110">
        <f t="shared" si="10"/>
        <v>0</v>
      </c>
      <c r="AA110">
        <f t="shared" si="9"/>
        <v>1</v>
      </c>
      <c r="AB110">
        <f t="shared" si="9"/>
        <v>1</v>
      </c>
      <c r="AC110">
        <f t="shared" si="9"/>
        <v>1</v>
      </c>
      <c r="AD110">
        <f t="shared" si="9"/>
        <v>1</v>
      </c>
      <c r="AE110">
        <f t="shared" si="9"/>
        <v>1</v>
      </c>
      <c r="AF110">
        <f t="shared" si="8"/>
        <v>1</v>
      </c>
      <c r="AG110">
        <f t="shared" si="8"/>
        <v>1</v>
      </c>
      <c r="AH110">
        <f t="shared" si="8"/>
        <v>1</v>
      </c>
      <c r="AI110">
        <f t="shared" si="8"/>
        <v>1</v>
      </c>
      <c r="AJ110">
        <f t="shared" si="8"/>
        <v>1</v>
      </c>
    </row>
    <row r="111" spans="1:36" ht="15.5" x14ac:dyDescent="0.35">
      <c r="A111" s="49" t="s">
        <v>124</v>
      </c>
      <c r="B111" s="25">
        <f>PIF!AR111</f>
        <v>1</v>
      </c>
      <c r="C111">
        <f>PIF!AV111</f>
        <v>0</v>
      </c>
      <c r="D111" s="47">
        <f>Prev!B109</f>
        <v>0.36647085018416509</v>
      </c>
      <c r="E111" s="47">
        <f>Prev!E109</f>
        <v>0.3613485150760482</v>
      </c>
      <c r="F111" s="47">
        <f>Prev!H109</f>
        <v>0.35249589709844004</v>
      </c>
      <c r="G111" s="47">
        <f>Prev!K109</f>
        <v>0.34751865211482114</v>
      </c>
      <c r="H111" s="47">
        <f>Prev!N109</f>
        <v>0.34253407892618393</v>
      </c>
      <c r="I111" s="47">
        <f>Prev!Q109</f>
        <v>0.33754225769776369</v>
      </c>
      <c r="J111" s="47">
        <f>Prev!T109</f>
        <v>0.3325433391054326</v>
      </c>
      <c r="K111" s="47">
        <f>Prev!W109</f>
        <v>0.3275375456812199</v>
      </c>
      <c r="L111" s="47">
        <f>Prev!Z109</f>
        <v>0.32252517277614318</v>
      </c>
      <c r="M111" s="47">
        <f>Prev!AC109</f>
        <v>0.31750658916655028</v>
      </c>
      <c r="P111">
        <f t="shared" si="11"/>
        <v>0</v>
      </c>
      <c r="Q111">
        <f t="shared" si="11"/>
        <v>0</v>
      </c>
      <c r="R111">
        <f t="shared" si="11"/>
        <v>0</v>
      </c>
      <c r="S111">
        <f t="shared" si="11"/>
        <v>0</v>
      </c>
      <c r="T111">
        <f t="shared" si="11"/>
        <v>0</v>
      </c>
      <c r="U111">
        <f t="shared" si="10"/>
        <v>0</v>
      </c>
      <c r="V111">
        <f t="shared" si="10"/>
        <v>0</v>
      </c>
      <c r="W111">
        <f t="shared" si="10"/>
        <v>0</v>
      </c>
      <c r="X111">
        <f t="shared" si="10"/>
        <v>0</v>
      </c>
      <c r="Y111">
        <f t="shared" si="10"/>
        <v>0</v>
      </c>
      <c r="AA111">
        <f t="shared" si="9"/>
        <v>1</v>
      </c>
      <c r="AB111">
        <f t="shared" si="9"/>
        <v>1</v>
      </c>
      <c r="AC111">
        <f t="shared" si="9"/>
        <v>1</v>
      </c>
      <c r="AD111">
        <f t="shared" si="9"/>
        <v>1</v>
      </c>
      <c r="AE111">
        <f t="shared" si="9"/>
        <v>1</v>
      </c>
      <c r="AF111">
        <f t="shared" si="8"/>
        <v>1</v>
      </c>
      <c r="AG111">
        <f t="shared" si="8"/>
        <v>1</v>
      </c>
      <c r="AH111">
        <f t="shared" si="8"/>
        <v>1</v>
      </c>
      <c r="AI111">
        <f t="shared" si="8"/>
        <v>1</v>
      </c>
      <c r="AJ111">
        <f t="shared" si="8"/>
        <v>1</v>
      </c>
    </row>
    <row r="112" spans="1:36" ht="15.5" x14ac:dyDescent="0.35">
      <c r="A112" s="49" t="s">
        <v>125</v>
      </c>
      <c r="B112" s="25">
        <f>PIF!AR112</f>
        <v>1</v>
      </c>
      <c r="C112">
        <f>PIF!AV112</f>
        <v>0</v>
      </c>
      <c r="D112" s="47">
        <f>Prev!B110</f>
        <v>0.36647085018416481</v>
      </c>
      <c r="E112" s="47">
        <f>Prev!E110</f>
        <v>0.36134851507604798</v>
      </c>
      <c r="F112" s="47">
        <f>Prev!H110</f>
        <v>0.35209384113704262</v>
      </c>
      <c r="G112" s="47">
        <f>Prev!K110</f>
        <v>0.34708757094920445</v>
      </c>
      <c r="H112" s="47">
        <f>Prev!N110</f>
        <v>0.34207652666255828</v>
      </c>
      <c r="I112" s="47">
        <f>Prev!Q110</f>
        <v>0.33706076279553221</v>
      </c>
      <c r="J112" s="47">
        <f>Prev!T110</f>
        <v>0.33204039300571098</v>
      </c>
      <c r="K112" s="47">
        <f>Prev!W110</f>
        <v>0.32701559247901951</v>
      </c>
      <c r="L112" s="47">
        <f>Prev!Z110</f>
        <v>0.32198659992136264</v>
      </c>
      <c r="M112" s="47">
        <f>Prev!AC110</f>
        <v>0.31695371917246634</v>
      </c>
      <c r="P112">
        <f t="shared" si="11"/>
        <v>0</v>
      </c>
      <c r="Q112">
        <f t="shared" si="11"/>
        <v>0</v>
      </c>
      <c r="R112">
        <f t="shared" si="11"/>
        <v>0</v>
      </c>
      <c r="S112">
        <f t="shared" si="11"/>
        <v>0</v>
      </c>
      <c r="T112">
        <f t="shared" si="11"/>
        <v>0</v>
      </c>
      <c r="U112">
        <f t="shared" si="10"/>
        <v>0</v>
      </c>
      <c r="V112">
        <f t="shared" si="10"/>
        <v>0</v>
      </c>
      <c r="W112">
        <f t="shared" si="10"/>
        <v>0</v>
      </c>
      <c r="X112">
        <f t="shared" si="10"/>
        <v>0</v>
      </c>
      <c r="Y112">
        <f t="shared" si="10"/>
        <v>0</v>
      </c>
      <c r="AA112">
        <f t="shared" si="9"/>
        <v>1</v>
      </c>
      <c r="AB112">
        <f t="shared" si="9"/>
        <v>1</v>
      </c>
      <c r="AC112">
        <f t="shared" si="9"/>
        <v>1</v>
      </c>
      <c r="AD112">
        <f t="shared" si="9"/>
        <v>1</v>
      </c>
      <c r="AE112">
        <f t="shared" si="9"/>
        <v>1</v>
      </c>
      <c r="AF112">
        <f t="shared" si="8"/>
        <v>1</v>
      </c>
      <c r="AG112">
        <f t="shared" si="8"/>
        <v>1</v>
      </c>
      <c r="AH112">
        <f t="shared" si="8"/>
        <v>1</v>
      </c>
      <c r="AI112">
        <f t="shared" si="8"/>
        <v>1</v>
      </c>
      <c r="AJ112">
        <f t="shared" si="8"/>
        <v>1</v>
      </c>
    </row>
    <row r="113" spans="1:36" ht="15.5" x14ac:dyDescent="0.35">
      <c r="A113" s="49" t="s">
        <v>126</v>
      </c>
      <c r="B113" s="25">
        <f>PIF!AR113</f>
        <v>1</v>
      </c>
      <c r="C113">
        <f>PIF!AV113</f>
        <v>0</v>
      </c>
      <c r="D113" s="47">
        <f>Prev!B111</f>
        <v>0.42442020158363369</v>
      </c>
      <c r="E113" s="47">
        <f>Prev!E111</f>
        <v>0.41874990865211181</v>
      </c>
      <c r="F113" s="47">
        <f>Prev!H111</f>
        <v>0.40881547329505658</v>
      </c>
      <c r="G113" s="47">
        <f>Prev!K111</f>
        <v>0.40327024013999352</v>
      </c>
      <c r="H113" s="47">
        <f>Prev!N111</f>
        <v>0.39770861964703674</v>
      </c>
      <c r="I113" s="47">
        <f>Prev!Q111</f>
        <v>0.39213064014998034</v>
      </c>
      <c r="J113" s="47">
        <f>Prev!T111</f>
        <v>0.38653640516400689</v>
      </c>
      <c r="K113" s="47">
        <f>Prev!W111</f>
        <v>0.38092609651560611</v>
      </c>
      <c r="L113" s="47">
        <f>Prev!Z111</f>
        <v>0.37529997701840767</v>
      </c>
      <c r="M113" s="47">
        <f>Prev!AC111</f>
        <v>0.36965839271544398</v>
      </c>
      <c r="P113">
        <f t="shared" si="11"/>
        <v>0</v>
      </c>
      <c r="Q113">
        <f t="shared" si="11"/>
        <v>0</v>
      </c>
      <c r="R113">
        <f t="shared" si="11"/>
        <v>0</v>
      </c>
      <c r="S113">
        <f t="shared" si="11"/>
        <v>0</v>
      </c>
      <c r="T113">
        <f t="shared" si="11"/>
        <v>0</v>
      </c>
      <c r="U113">
        <f t="shared" si="10"/>
        <v>0</v>
      </c>
      <c r="V113">
        <f t="shared" si="10"/>
        <v>0</v>
      </c>
      <c r="W113">
        <f t="shared" si="10"/>
        <v>0</v>
      </c>
      <c r="X113">
        <f t="shared" si="10"/>
        <v>0</v>
      </c>
      <c r="Y113">
        <f t="shared" si="10"/>
        <v>0</v>
      </c>
      <c r="AA113">
        <f t="shared" si="9"/>
        <v>1</v>
      </c>
      <c r="AB113">
        <f t="shared" si="9"/>
        <v>1</v>
      </c>
      <c r="AC113">
        <f t="shared" si="9"/>
        <v>1</v>
      </c>
      <c r="AD113">
        <f t="shared" si="9"/>
        <v>1</v>
      </c>
      <c r="AE113">
        <f t="shared" si="9"/>
        <v>1</v>
      </c>
      <c r="AF113">
        <f t="shared" si="8"/>
        <v>1</v>
      </c>
      <c r="AG113">
        <f t="shared" si="8"/>
        <v>1</v>
      </c>
      <c r="AH113">
        <f t="shared" si="8"/>
        <v>1</v>
      </c>
      <c r="AI113">
        <f t="shared" si="8"/>
        <v>1</v>
      </c>
      <c r="AJ113">
        <f t="shared" si="8"/>
        <v>1</v>
      </c>
    </row>
    <row r="114" spans="1:36" ht="15.5" x14ac:dyDescent="0.35">
      <c r="A114" s="49" t="s">
        <v>127</v>
      </c>
      <c r="B114" s="25">
        <f>PIF!AR114</f>
        <v>1</v>
      </c>
      <c r="C114">
        <f>PIF!AV114</f>
        <v>0</v>
      </c>
      <c r="D114" s="47">
        <f>Prev!B112</f>
        <v>0.39990383515034861</v>
      </c>
      <c r="E114" s="47">
        <f>Prev!E112</f>
        <v>0.39531656857417385</v>
      </c>
      <c r="F114" s="47">
        <f>Prev!H112</f>
        <v>0.38593898582387948</v>
      </c>
      <c r="G114" s="47">
        <f>Prev!K112</f>
        <v>0.38151247280302791</v>
      </c>
      <c r="H114" s="47">
        <f>Prev!N112</f>
        <v>0.37707186360825895</v>
      </c>
      <c r="I114" s="47">
        <f>Prev!Q112</f>
        <v>0.37261678461877773</v>
      </c>
      <c r="J114" s="47">
        <f>Prev!T112</f>
        <v>0.36814692435304397</v>
      </c>
      <c r="K114" s="47">
        <f>Prev!W112</f>
        <v>0.36366203504119177</v>
      </c>
      <c r="L114" s="47">
        <f>Prev!Z112</f>
        <v>0.35916193384784201</v>
      </c>
      <c r="M114" s="47">
        <f>Prev!AC112</f>
        <v>0.35464650377199863</v>
      </c>
      <c r="P114">
        <f t="shared" si="11"/>
        <v>0</v>
      </c>
      <c r="Q114">
        <f t="shared" si="11"/>
        <v>0</v>
      </c>
      <c r="R114">
        <f t="shared" si="11"/>
        <v>0</v>
      </c>
      <c r="S114">
        <f t="shared" si="11"/>
        <v>0</v>
      </c>
      <c r="T114">
        <f t="shared" si="11"/>
        <v>0</v>
      </c>
      <c r="U114">
        <f t="shared" si="10"/>
        <v>0</v>
      </c>
      <c r="V114">
        <f t="shared" si="10"/>
        <v>0</v>
      </c>
      <c r="W114">
        <f t="shared" si="10"/>
        <v>0</v>
      </c>
      <c r="X114">
        <f t="shared" si="10"/>
        <v>0</v>
      </c>
      <c r="Y114">
        <f t="shared" si="10"/>
        <v>0</v>
      </c>
      <c r="AA114">
        <f t="shared" si="9"/>
        <v>1</v>
      </c>
      <c r="AB114">
        <f t="shared" si="9"/>
        <v>1</v>
      </c>
      <c r="AC114">
        <f t="shared" si="9"/>
        <v>1</v>
      </c>
      <c r="AD114">
        <f t="shared" si="9"/>
        <v>1</v>
      </c>
      <c r="AE114">
        <f t="shared" si="9"/>
        <v>1</v>
      </c>
      <c r="AF114">
        <f t="shared" si="8"/>
        <v>1</v>
      </c>
      <c r="AG114">
        <f t="shared" si="8"/>
        <v>1</v>
      </c>
      <c r="AH114">
        <f t="shared" si="8"/>
        <v>1</v>
      </c>
      <c r="AI114">
        <f t="shared" si="8"/>
        <v>1</v>
      </c>
      <c r="AJ114">
        <f t="shared" si="8"/>
        <v>1</v>
      </c>
    </row>
    <row r="115" spans="1:36" ht="15.5" x14ac:dyDescent="0.35">
      <c r="A115" s="49" t="s">
        <v>128</v>
      </c>
      <c r="B115" s="25">
        <f>PIF!AR115</f>
        <v>1</v>
      </c>
      <c r="C115">
        <f>PIF!AV115</f>
        <v>0</v>
      </c>
      <c r="D115" s="47">
        <f>Prev!B113</f>
        <v>0.39990383515034872</v>
      </c>
      <c r="E115" s="47">
        <f>Prev!E113</f>
        <v>0.39531656857417391</v>
      </c>
      <c r="F115" s="47">
        <f>Prev!H113</f>
        <v>0.38602079077482065</v>
      </c>
      <c r="G115" s="47">
        <f>Prev!K113</f>
        <v>0.38159824956330657</v>
      </c>
      <c r="H115" s="47">
        <f>Prev!N113</f>
        <v>0.3771612116738659</v>
      </c>
      <c r="I115" s="47">
        <f>Prev!Q113</f>
        <v>0.37270931046896805</v>
      </c>
      <c r="J115" s="47">
        <f>Prev!T113</f>
        <v>0.36824224295845581</v>
      </c>
      <c r="K115" s="47">
        <f>Prev!W113</f>
        <v>0.36375977121064168</v>
      </c>
      <c r="L115" s="47">
        <f>Prev!Z113</f>
        <v>0.35926172341826074</v>
      </c>
      <c r="M115" s="47">
        <f>Prev!AC113</f>
        <v>0.35474799464671786</v>
      </c>
      <c r="P115">
        <f t="shared" si="11"/>
        <v>0</v>
      </c>
      <c r="Q115">
        <f t="shared" si="11"/>
        <v>0</v>
      </c>
      <c r="R115">
        <f t="shared" si="11"/>
        <v>0</v>
      </c>
      <c r="S115">
        <f t="shared" si="11"/>
        <v>0</v>
      </c>
      <c r="T115">
        <f t="shared" si="11"/>
        <v>0</v>
      </c>
      <c r="U115">
        <f t="shared" si="10"/>
        <v>0</v>
      </c>
      <c r="V115">
        <f t="shared" si="10"/>
        <v>0</v>
      </c>
      <c r="W115">
        <f t="shared" si="10"/>
        <v>0</v>
      </c>
      <c r="X115">
        <f t="shared" si="10"/>
        <v>0</v>
      </c>
      <c r="Y115">
        <f t="shared" si="10"/>
        <v>0</v>
      </c>
      <c r="AA115">
        <f t="shared" si="9"/>
        <v>1</v>
      </c>
      <c r="AB115">
        <f t="shared" si="9"/>
        <v>1</v>
      </c>
      <c r="AC115">
        <f t="shared" si="9"/>
        <v>1</v>
      </c>
      <c r="AD115">
        <f t="shared" si="9"/>
        <v>1</v>
      </c>
      <c r="AE115">
        <f t="shared" si="9"/>
        <v>1</v>
      </c>
      <c r="AF115">
        <f t="shared" si="8"/>
        <v>1</v>
      </c>
      <c r="AG115">
        <f t="shared" si="8"/>
        <v>1</v>
      </c>
      <c r="AH115">
        <f t="shared" si="8"/>
        <v>1</v>
      </c>
      <c r="AI115">
        <f t="shared" si="8"/>
        <v>1</v>
      </c>
      <c r="AJ115">
        <f t="shared" si="8"/>
        <v>1</v>
      </c>
    </row>
    <row r="116" spans="1:36" ht="15.5" x14ac:dyDescent="0.35">
      <c r="A116" s="49" t="s">
        <v>129</v>
      </c>
      <c r="B116" s="25">
        <f>PIF!AR116</f>
        <v>1</v>
      </c>
      <c r="C116">
        <f>PIF!AV116</f>
        <v>0</v>
      </c>
      <c r="D116" s="47">
        <f>Prev!B114</f>
        <v>0.39990383515034877</v>
      </c>
      <c r="E116" s="47">
        <f>Prev!E114</f>
        <v>0.39531656857417385</v>
      </c>
      <c r="F116" s="47">
        <f>Prev!H114</f>
        <v>0.38588406976856915</v>
      </c>
      <c r="G116" s="47">
        <f>Prev!K114</f>
        <v>0.38145471148066601</v>
      </c>
      <c r="H116" s="47">
        <f>Prev!N114</f>
        <v>0.37701153301157087</v>
      </c>
      <c r="I116" s="47">
        <f>Prev!Q114</f>
        <v>0.37255415644592277</v>
      </c>
      <c r="J116" s="47">
        <f>Prev!T114</f>
        <v>0.36808226493333907</v>
      </c>
      <c r="K116" s="47">
        <f>Prev!W114</f>
        <v>0.36359560437127753</v>
      </c>
      <c r="L116" s="47">
        <f>Prev!Z114</f>
        <v>0.35909398473554482</v>
      </c>
      <c r="M116" s="47">
        <f>Prev!AC114</f>
        <v>0.35457728108459236</v>
      </c>
      <c r="P116">
        <f t="shared" si="11"/>
        <v>0</v>
      </c>
      <c r="Q116">
        <f t="shared" si="11"/>
        <v>0</v>
      </c>
      <c r="R116">
        <f t="shared" si="11"/>
        <v>0</v>
      </c>
      <c r="S116">
        <f t="shared" si="11"/>
        <v>0</v>
      </c>
      <c r="T116">
        <f t="shared" si="11"/>
        <v>0</v>
      </c>
      <c r="U116">
        <f t="shared" si="10"/>
        <v>0</v>
      </c>
      <c r="V116">
        <f t="shared" si="10"/>
        <v>0</v>
      </c>
      <c r="W116">
        <f t="shared" si="10"/>
        <v>0</v>
      </c>
      <c r="X116">
        <f t="shared" si="10"/>
        <v>0</v>
      </c>
      <c r="Y116">
        <f t="shared" si="10"/>
        <v>0</v>
      </c>
      <c r="AA116">
        <f t="shared" si="9"/>
        <v>1</v>
      </c>
      <c r="AB116">
        <f t="shared" si="9"/>
        <v>1</v>
      </c>
      <c r="AC116">
        <f t="shared" si="9"/>
        <v>1</v>
      </c>
      <c r="AD116">
        <f t="shared" si="9"/>
        <v>1</v>
      </c>
      <c r="AE116">
        <f t="shared" si="9"/>
        <v>1</v>
      </c>
      <c r="AF116">
        <f t="shared" si="8"/>
        <v>1</v>
      </c>
      <c r="AG116">
        <f t="shared" si="8"/>
        <v>1</v>
      </c>
      <c r="AH116">
        <f t="shared" si="8"/>
        <v>1</v>
      </c>
      <c r="AI116">
        <f t="shared" si="8"/>
        <v>1</v>
      </c>
      <c r="AJ116">
        <f t="shared" si="8"/>
        <v>1</v>
      </c>
    </row>
    <row r="117" spans="1:36" ht="15.5" x14ac:dyDescent="0.35">
      <c r="A117" s="49" t="s">
        <v>130</v>
      </c>
      <c r="B117" s="25">
        <f>PIF!AR117</f>
        <v>1</v>
      </c>
      <c r="C117">
        <f>PIF!AV117</f>
        <v>0</v>
      </c>
      <c r="D117" s="47">
        <f>Prev!B115</f>
        <v>0.39990383515034861</v>
      </c>
      <c r="E117" s="47">
        <f>Prev!E115</f>
        <v>0.39531656857417408</v>
      </c>
      <c r="F117" s="47">
        <f>Prev!H115</f>
        <v>0.38627855302685865</v>
      </c>
      <c r="G117" s="47">
        <f>Prev!K115</f>
        <v>0.38186675280658944</v>
      </c>
      <c r="H117" s="47">
        <f>Prev!N115</f>
        <v>0.37743926576543169</v>
      </c>
      <c r="I117" s="47">
        <f>Prev!Q115</f>
        <v>0.3729957511389515</v>
      </c>
      <c r="J117" s="47">
        <f>Prev!T115</f>
        <v>0.36853593593827044</v>
      </c>
      <c r="K117" s="47">
        <f>Prev!W115</f>
        <v>0.36405961587529534</v>
      </c>
      <c r="L117" s="47">
        <f>Prev!Z115</f>
        <v>0.35956665595927523</v>
      </c>
      <c r="M117" s="47">
        <f>Prev!AC115</f>
        <v>0.35505699079408942</v>
      </c>
      <c r="P117">
        <f t="shared" si="11"/>
        <v>0</v>
      </c>
      <c r="Q117">
        <f t="shared" si="11"/>
        <v>0</v>
      </c>
      <c r="R117">
        <f t="shared" si="11"/>
        <v>0</v>
      </c>
      <c r="S117">
        <f t="shared" si="11"/>
        <v>0</v>
      </c>
      <c r="T117">
        <f t="shared" si="11"/>
        <v>0</v>
      </c>
      <c r="U117">
        <f t="shared" si="10"/>
        <v>0</v>
      </c>
      <c r="V117">
        <f t="shared" si="10"/>
        <v>0</v>
      </c>
      <c r="W117">
        <f t="shared" si="10"/>
        <v>0</v>
      </c>
      <c r="X117">
        <f t="shared" si="10"/>
        <v>0</v>
      </c>
      <c r="Y117">
        <f t="shared" si="10"/>
        <v>0</v>
      </c>
      <c r="AA117">
        <f t="shared" si="9"/>
        <v>1</v>
      </c>
      <c r="AB117">
        <f t="shared" si="9"/>
        <v>1</v>
      </c>
      <c r="AC117">
        <f t="shared" si="9"/>
        <v>1</v>
      </c>
      <c r="AD117">
        <f t="shared" si="9"/>
        <v>1</v>
      </c>
      <c r="AE117">
        <f t="shared" si="9"/>
        <v>1</v>
      </c>
      <c r="AF117">
        <f t="shared" si="8"/>
        <v>1</v>
      </c>
      <c r="AG117">
        <f t="shared" si="8"/>
        <v>1</v>
      </c>
      <c r="AH117">
        <f t="shared" si="8"/>
        <v>1</v>
      </c>
      <c r="AI117">
        <f t="shared" si="8"/>
        <v>1</v>
      </c>
      <c r="AJ117">
        <f t="shared" si="8"/>
        <v>1</v>
      </c>
    </row>
    <row r="118" spans="1:36" ht="15.5" x14ac:dyDescent="0.35">
      <c r="A118" s="49" t="s">
        <v>131</v>
      </c>
      <c r="B118" s="25">
        <f>PIF!AR118</f>
        <v>1</v>
      </c>
      <c r="C118">
        <f>PIF!AV118</f>
        <v>0</v>
      </c>
      <c r="D118" s="47">
        <f>Prev!B116</f>
        <v>0.42712697772740432</v>
      </c>
      <c r="E118" s="47">
        <f>Prev!E116</f>
        <v>0.42232848979227505</v>
      </c>
      <c r="F118" s="47">
        <f>Prev!H116</f>
        <v>0.41293383825438912</v>
      </c>
      <c r="G118" s="47">
        <f>Prev!K116</f>
        <v>0.40831730639853486</v>
      </c>
      <c r="H118" s="47">
        <f>Prev!N116</f>
        <v>0.40368080423010305</v>
      </c>
      <c r="I118" s="47">
        <f>Prev!Q116</f>
        <v>0.39902393699609473</v>
      </c>
      <c r="J118" s="47">
        <f>Prev!T116</f>
        <v>0.39434638263769756</v>
      </c>
      <c r="K118" s="47">
        <f>Prev!W116</f>
        <v>0.38964789301371688</v>
      </c>
      <c r="L118" s="47">
        <f>Prev!Z116</f>
        <v>0.38492829477137663</v>
      </c>
      <c r="M118" s="47">
        <f>Prev!AC116</f>
        <v>0.38018748989491891</v>
      </c>
      <c r="P118">
        <f t="shared" si="11"/>
        <v>0</v>
      </c>
      <c r="Q118">
        <f t="shared" si="11"/>
        <v>0</v>
      </c>
      <c r="R118">
        <f t="shared" si="11"/>
        <v>0</v>
      </c>
      <c r="S118">
        <f t="shared" si="11"/>
        <v>0</v>
      </c>
      <c r="T118">
        <f t="shared" si="11"/>
        <v>0</v>
      </c>
      <c r="U118">
        <f t="shared" si="10"/>
        <v>0</v>
      </c>
      <c r="V118">
        <f t="shared" si="10"/>
        <v>0</v>
      </c>
      <c r="W118">
        <f t="shared" si="10"/>
        <v>0</v>
      </c>
      <c r="X118">
        <f t="shared" si="10"/>
        <v>0</v>
      </c>
      <c r="Y118">
        <f t="shared" si="10"/>
        <v>0</v>
      </c>
      <c r="AA118">
        <f t="shared" si="9"/>
        <v>1</v>
      </c>
      <c r="AB118">
        <f t="shared" si="9"/>
        <v>1</v>
      </c>
      <c r="AC118">
        <f t="shared" si="9"/>
        <v>1</v>
      </c>
      <c r="AD118">
        <f t="shared" si="9"/>
        <v>1</v>
      </c>
      <c r="AE118">
        <f t="shared" si="9"/>
        <v>1</v>
      </c>
      <c r="AF118">
        <f t="shared" si="8"/>
        <v>1</v>
      </c>
      <c r="AG118">
        <f t="shared" si="8"/>
        <v>1</v>
      </c>
      <c r="AH118">
        <f t="shared" si="8"/>
        <v>1</v>
      </c>
      <c r="AI118">
        <f t="shared" si="8"/>
        <v>1</v>
      </c>
      <c r="AJ118">
        <f t="shared" si="8"/>
        <v>1</v>
      </c>
    </row>
    <row r="119" spans="1:36" ht="15.5" x14ac:dyDescent="0.35">
      <c r="A119" s="49" t="s">
        <v>132</v>
      </c>
      <c r="B119" s="25">
        <f>PIF!AR119</f>
        <v>1</v>
      </c>
      <c r="C119">
        <f>PIF!AV119</f>
        <v>0</v>
      </c>
      <c r="D119" s="47">
        <f>Prev!B117</f>
        <v>0.43899138274468735</v>
      </c>
      <c r="E119" s="47">
        <f>Prev!E117</f>
        <v>0.4337771785911767</v>
      </c>
      <c r="F119" s="47">
        <f>Prev!H117</f>
        <v>0.42431904161263656</v>
      </c>
      <c r="G119" s="47">
        <f>Prev!K117</f>
        <v>0.41928640434589848</v>
      </c>
      <c r="H119" s="47">
        <f>Prev!N117</f>
        <v>0.41423085143107868</v>
      </c>
      <c r="I119" s="47">
        <f>Prev!Q117</f>
        <v>0.40915211579468036</v>
      </c>
      <c r="J119" s="47">
        <f>Prev!T117</f>
        <v>0.40405001311731686</v>
      </c>
      <c r="K119" s="47">
        <f>Prev!W117</f>
        <v>0.3989244432773662</v>
      </c>
      <c r="L119" s="47">
        <f>Prev!Z117</f>
        <v>0.39377539141016904</v>
      </c>
      <c r="M119" s="47">
        <f>Prev!AC117</f>
        <v>0.38860292861385087</v>
      </c>
      <c r="P119">
        <f t="shared" si="11"/>
        <v>0</v>
      </c>
      <c r="Q119">
        <f t="shared" si="11"/>
        <v>0</v>
      </c>
      <c r="R119">
        <f t="shared" si="11"/>
        <v>0</v>
      </c>
      <c r="S119">
        <f t="shared" si="11"/>
        <v>0</v>
      </c>
      <c r="T119">
        <f t="shared" si="11"/>
        <v>0</v>
      </c>
      <c r="U119">
        <f t="shared" si="10"/>
        <v>0</v>
      </c>
      <c r="V119">
        <f t="shared" si="10"/>
        <v>0</v>
      </c>
      <c r="W119">
        <f t="shared" si="10"/>
        <v>0</v>
      </c>
      <c r="X119">
        <f t="shared" si="10"/>
        <v>0</v>
      </c>
      <c r="Y119">
        <f t="shared" si="10"/>
        <v>0</v>
      </c>
      <c r="AA119">
        <f t="shared" si="9"/>
        <v>1</v>
      </c>
      <c r="AB119">
        <f t="shared" si="9"/>
        <v>1</v>
      </c>
      <c r="AC119">
        <f t="shared" si="9"/>
        <v>1</v>
      </c>
      <c r="AD119">
        <f t="shared" si="9"/>
        <v>1</v>
      </c>
      <c r="AE119">
        <f t="shared" si="9"/>
        <v>1</v>
      </c>
      <c r="AF119">
        <f t="shared" si="8"/>
        <v>1</v>
      </c>
      <c r="AG119">
        <f t="shared" si="8"/>
        <v>1</v>
      </c>
      <c r="AH119">
        <f t="shared" si="8"/>
        <v>1</v>
      </c>
      <c r="AI119">
        <f t="shared" si="8"/>
        <v>1</v>
      </c>
      <c r="AJ119">
        <f t="shared" si="8"/>
        <v>1</v>
      </c>
    </row>
    <row r="120" spans="1:36" ht="15.5" x14ac:dyDescent="0.35">
      <c r="A120" s="49" t="s">
        <v>133</v>
      </c>
      <c r="B120" s="25">
        <f>PIF!AR120</f>
        <v>1</v>
      </c>
      <c r="C120">
        <f>PIF!AV120</f>
        <v>0</v>
      </c>
      <c r="D120" s="47">
        <f>Prev!B118</f>
        <v>0.43899138274468685</v>
      </c>
      <c r="E120" s="47">
        <f>Prev!E118</f>
        <v>0.43377717859117693</v>
      </c>
      <c r="F120" s="47">
        <f>Prev!H118</f>
        <v>0.42435224866438886</v>
      </c>
      <c r="G120" s="47">
        <f>Prev!K118</f>
        <v>0.41932090361439167</v>
      </c>
      <c r="H120" s="47">
        <f>Prev!N118</f>
        <v>0.41426649089260226</v>
      </c>
      <c r="I120" s="47">
        <f>Prev!Q118</f>
        <v>0.40918874700431768</v>
      </c>
      <c r="J120" s="47">
        <f>Prev!T118</f>
        <v>0.40408749172563591</v>
      </c>
      <c r="K120" s="47">
        <f>Prev!W118</f>
        <v>0.3989626294843665</v>
      </c>
      <c r="L120" s="47">
        <f>Prev!Z118</f>
        <v>0.39381415035866452</v>
      </c>
      <c r="M120" s="47">
        <f>Prev!AC118</f>
        <v>0.38864213072473647</v>
      </c>
      <c r="P120">
        <f t="shared" si="11"/>
        <v>0</v>
      </c>
      <c r="Q120">
        <f t="shared" si="11"/>
        <v>0</v>
      </c>
      <c r="R120">
        <f t="shared" si="11"/>
        <v>0</v>
      </c>
      <c r="S120">
        <f t="shared" si="11"/>
        <v>0</v>
      </c>
      <c r="T120">
        <f t="shared" si="11"/>
        <v>0</v>
      </c>
      <c r="U120">
        <f t="shared" si="10"/>
        <v>0</v>
      </c>
      <c r="V120">
        <f t="shared" si="10"/>
        <v>0</v>
      </c>
      <c r="W120">
        <f t="shared" si="10"/>
        <v>0</v>
      </c>
      <c r="X120">
        <f t="shared" si="10"/>
        <v>0</v>
      </c>
      <c r="Y120">
        <f t="shared" si="10"/>
        <v>0</v>
      </c>
      <c r="AA120">
        <f t="shared" si="9"/>
        <v>1</v>
      </c>
      <c r="AB120">
        <f t="shared" si="9"/>
        <v>1</v>
      </c>
      <c r="AC120">
        <f t="shared" si="9"/>
        <v>1</v>
      </c>
      <c r="AD120">
        <f t="shared" si="9"/>
        <v>1</v>
      </c>
      <c r="AE120">
        <f t="shared" si="9"/>
        <v>1</v>
      </c>
      <c r="AF120">
        <f t="shared" si="8"/>
        <v>1</v>
      </c>
      <c r="AG120">
        <f t="shared" si="8"/>
        <v>1</v>
      </c>
      <c r="AH120">
        <f t="shared" si="8"/>
        <v>1</v>
      </c>
      <c r="AI120">
        <f t="shared" si="8"/>
        <v>1</v>
      </c>
      <c r="AJ120">
        <f t="shared" si="8"/>
        <v>1</v>
      </c>
    </row>
    <row r="121" spans="1:36" ht="15.5" x14ac:dyDescent="0.35">
      <c r="A121" s="49" t="s">
        <v>134</v>
      </c>
      <c r="B121" s="25">
        <f>PIF!AR121</f>
        <v>1</v>
      </c>
      <c r="C121">
        <f>PIF!AV121</f>
        <v>0</v>
      </c>
      <c r="D121" s="47">
        <f>Prev!B119</f>
        <v>0.4389913827446873</v>
      </c>
      <c r="E121" s="47">
        <f>Prev!E119</f>
        <v>0.4337771785911767</v>
      </c>
      <c r="F121" s="47">
        <f>Prev!H119</f>
        <v>0.42495193400716924</v>
      </c>
      <c r="G121" s="47">
        <f>Prev!K119</f>
        <v>0.41993884874031995</v>
      </c>
      <c r="H121" s="47">
        <f>Prev!N119</f>
        <v>0.41490016872282826</v>
      </c>
      <c r="I121" s="47">
        <f>Prev!Q119</f>
        <v>0.40983570595916236</v>
      </c>
      <c r="J121" s="47">
        <f>Prev!T119</f>
        <v>0.40474536316012516</v>
      </c>
      <c r="K121" s="47">
        <f>Prev!W119</f>
        <v>0.399629134064095</v>
      </c>
      <c r="L121" s="47">
        <f>Prev!Z119</f>
        <v>0.3944871034226986</v>
      </c>
      <c r="M121" s="47">
        <f>Prev!AC119</f>
        <v>0.38931944668554624</v>
      </c>
      <c r="P121">
        <f t="shared" si="11"/>
        <v>0</v>
      </c>
      <c r="Q121">
        <f t="shared" si="11"/>
        <v>0</v>
      </c>
      <c r="R121">
        <f t="shared" si="11"/>
        <v>0</v>
      </c>
      <c r="S121">
        <f t="shared" si="11"/>
        <v>0</v>
      </c>
      <c r="T121">
        <f t="shared" si="11"/>
        <v>0</v>
      </c>
      <c r="U121">
        <f t="shared" si="10"/>
        <v>0</v>
      </c>
      <c r="V121">
        <f t="shared" si="10"/>
        <v>0</v>
      </c>
      <c r="W121">
        <f t="shared" si="10"/>
        <v>0</v>
      </c>
      <c r="X121">
        <f t="shared" si="10"/>
        <v>0</v>
      </c>
      <c r="Y121">
        <f t="shared" si="10"/>
        <v>0</v>
      </c>
      <c r="AA121">
        <f t="shared" si="9"/>
        <v>1</v>
      </c>
      <c r="AB121">
        <f t="shared" si="9"/>
        <v>1</v>
      </c>
      <c r="AC121">
        <f t="shared" si="9"/>
        <v>1</v>
      </c>
      <c r="AD121">
        <f t="shared" si="9"/>
        <v>1</v>
      </c>
      <c r="AE121">
        <f t="shared" si="9"/>
        <v>1</v>
      </c>
      <c r="AF121">
        <f t="shared" ref="AF121:AJ171" si="12">1+U121</f>
        <v>1</v>
      </c>
      <c r="AG121">
        <f t="shared" si="12"/>
        <v>1</v>
      </c>
      <c r="AH121">
        <f t="shared" si="12"/>
        <v>1</v>
      </c>
      <c r="AI121">
        <f t="shared" si="12"/>
        <v>1</v>
      </c>
      <c r="AJ121">
        <f t="shared" si="12"/>
        <v>1</v>
      </c>
    </row>
    <row r="122" spans="1:36" ht="15.5" x14ac:dyDescent="0.35">
      <c r="A122" s="49" t="s">
        <v>135</v>
      </c>
      <c r="B122" s="25">
        <f>PIF!AR122</f>
        <v>1</v>
      </c>
      <c r="C122">
        <f>PIF!AV122</f>
        <v>0</v>
      </c>
      <c r="D122" s="47">
        <f>Prev!B120</f>
        <v>0.43899138274468719</v>
      </c>
      <c r="E122" s="47">
        <f>Prev!E120</f>
        <v>0.43377717859117687</v>
      </c>
      <c r="F122" s="47">
        <f>Prev!H120</f>
        <v>0.42498323476418165</v>
      </c>
      <c r="G122" s="47">
        <f>Prev!K120</f>
        <v>0.41997087873603617</v>
      </c>
      <c r="H122" s="47">
        <f>Prev!N120</f>
        <v>0.41493280594103515</v>
      </c>
      <c r="I122" s="47">
        <f>Prev!Q120</f>
        <v>0.40986883279214625</v>
      </c>
      <c r="J122" s="47">
        <f>Prev!T120</f>
        <v>0.40477886671120228</v>
      </c>
      <c r="K122" s="47">
        <f>Prev!W120</f>
        <v>0.39966290639835117</v>
      </c>
      <c r="L122" s="47">
        <f>Prev!Z120</f>
        <v>0.39452104176868846</v>
      </c>
      <c r="M122" s="47">
        <f>Prev!AC120</f>
        <v>0.38935345359081325</v>
      </c>
      <c r="P122">
        <f t="shared" si="11"/>
        <v>0</v>
      </c>
      <c r="Q122">
        <f t="shared" si="11"/>
        <v>0</v>
      </c>
      <c r="R122">
        <f t="shared" si="11"/>
        <v>0</v>
      </c>
      <c r="S122">
        <f t="shared" si="11"/>
        <v>0</v>
      </c>
      <c r="T122">
        <f t="shared" si="11"/>
        <v>0</v>
      </c>
      <c r="U122">
        <f t="shared" si="10"/>
        <v>0</v>
      </c>
      <c r="V122">
        <f t="shared" si="10"/>
        <v>0</v>
      </c>
      <c r="W122">
        <f t="shared" si="10"/>
        <v>0</v>
      </c>
      <c r="X122">
        <f t="shared" si="10"/>
        <v>0</v>
      </c>
      <c r="Y122">
        <f t="shared" si="10"/>
        <v>0</v>
      </c>
      <c r="AA122">
        <f t="shared" ref="AA122:AE172" si="13">1+P122</f>
        <v>1</v>
      </c>
      <c r="AB122">
        <f t="shared" si="13"/>
        <v>1</v>
      </c>
      <c r="AC122">
        <f t="shared" si="13"/>
        <v>1</v>
      </c>
      <c r="AD122">
        <f t="shared" si="13"/>
        <v>1</v>
      </c>
      <c r="AE122">
        <f t="shared" si="13"/>
        <v>1</v>
      </c>
      <c r="AF122">
        <f t="shared" si="12"/>
        <v>1</v>
      </c>
      <c r="AG122">
        <f t="shared" si="12"/>
        <v>1</v>
      </c>
      <c r="AH122">
        <f t="shared" si="12"/>
        <v>1</v>
      </c>
      <c r="AI122">
        <f t="shared" si="12"/>
        <v>1</v>
      </c>
      <c r="AJ122">
        <f t="shared" si="12"/>
        <v>1</v>
      </c>
    </row>
    <row r="123" spans="1:36" ht="15.5" x14ac:dyDescent="0.35">
      <c r="A123" s="49" t="s">
        <v>136</v>
      </c>
      <c r="B123" s="25">
        <f>PIF!AR123</f>
        <v>1</v>
      </c>
      <c r="C123">
        <f>PIF!AV123</f>
        <v>0</v>
      </c>
      <c r="D123" s="47">
        <f>Prev!B121</f>
        <v>0.45559444082548717</v>
      </c>
      <c r="E123" s="47">
        <f>Prev!E121</f>
        <v>0.45026300616504433</v>
      </c>
      <c r="F123" s="47">
        <f>Prev!H121</f>
        <v>0.44163240104668977</v>
      </c>
      <c r="G123" s="47">
        <f>Prev!K121</f>
        <v>0.43651529957170287</v>
      </c>
      <c r="H123" s="47">
        <f>Prev!N121</f>
        <v>0.43136777032614793</v>
      </c>
      <c r="I123" s="47">
        <f>Prev!Q121</f>
        <v>0.42618963949059918</v>
      </c>
      <c r="J123" s="47">
        <f>Prev!T121</f>
        <v>0.42098083126193164</v>
      </c>
      <c r="K123" s="47">
        <f>Prev!W121</f>
        <v>0.4157413677698219</v>
      </c>
      <c r="L123" s="47">
        <f>Prev!Z121</f>
        <v>0.41047136867714329</v>
      </c>
      <c r="M123" s="47">
        <f>Prev!AC121</f>
        <v>0.40517105050070895</v>
      </c>
      <c r="P123">
        <f t="shared" si="11"/>
        <v>0</v>
      </c>
      <c r="Q123">
        <f t="shared" si="11"/>
        <v>0</v>
      </c>
      <c r="R123">
        <f t="shared" si="11"/>
        <v>0</v>
      </c>
      <c r="S123">
        <f t="shared" si="11"/>
        <v>0</v>
      </c>
      <c r="T123">
        <f t="shared" si="11"/>
        <v>0</v>
      </c>
      <c r="U123">
        <f t="shared" si="10"/>
        <v>0</v>
      </c>
      <c r="V123">
        <f t="shared" si="10"/>
        <v>0</v>
      </c>
      <c r="W123">
        <f t="shared" si="10"/>
        <v>0</v>
      </c>
      <c r="X123">
        <f t="shared" si="10"/>
        <v>0</v>
      </c>
      <c r="Y123">
        <f t="shared" si="10"/>
        <v>0</v>
      </c>
      <c r="AA123">
        <f t="shared" si="13"/>
        <v>1</v>
      </c>
      <c r="AB123">
        <f t="shared" si="13"/>
        <v>1</v>
      </c>
      <c r="AC123">
        <f t="shared" si="13"/>
        <v>1</v>
      </c>
      <c r="AD123">
        <f t="shared" si="13"/>
        <v>1</v>
      </c>
      <c r="AE123">
        <f t="shared" si="13"/>
        <v>1</v>
      </c>
      <c r="AF123">
        <f t="shared" si="12"/>
        <v>1</v>
      </c>
      <c r="AG123">
        <f t="shared" si="12"/>
        <v>1</v>
      </c>
      <c r="AH123">
        <f t="shared" si="12"/>
        <v>1</v>
      </c>
      <c r="AI123">
        <f t="shared" si="12"/>
        <v>1</v>
      </c>
      <c r="AJ123">
        <f t="shared" si="12"/>
        <v>1</v>
      </c>
    </row>
    <row r="124" spans="1:36" ht="15.5" x14ac:dyDescent="0.35">
      <c r="A124" s="49" t="s">
        <v>137</v>
      </c>
      <c r="B124" s="25">
        <f>PIF!AR124</f>
        <v>1.79</v>
      </c>
      <c r="C124">
        <f>PIF!AV124</f>
        <v>0.26615739242075309</v>
      </c>
      <c r="D124" s="47">
        <f>Prev!B122</f>
        <v>0.4538703786373629</v>
      </c>
      <c r="E124" s="47">
        <f>Prev!E122</f>
        <v>0.44859727293046453</v>
      </c>
      <c r="F124" s="47">
        <f>Prev!H122</f>
        <v>0.44096814358367231</v>
      </c>
      <c r="G124" s="47">
        <f>Prev!K122</f>
        <v>0.43591986596864118</v>
      </c>
      <c r="H124" s="47">
        <f>Prev!N122</f>
        <v>0.43083844926830461</v>
      </c>
      <c r="I124" s="47">
        <f>Prev!Q122</f>
        <v>0.42572386197046408</v>
      </c>
      <c r="J124" s="47">
        <f>Prev!T122</f>
        <v>0.42057617342738124</v>
      </c>
      <c r="K124" s="47">
        <f>Prev!W122</f>
        <v>0.41539555236055908</v>
      </c>
      <c r="L124" s="47">
        <f>Prev!Z122</f>
        <v>0.41018226515572265</v>
      </c>
      <c r="M124" s="47">
        <f>Prev!AC122</f>
        <v>0.40493667398446065</v>
      </c>
      <c r="P124">
        <f t="shared" si="11"/>
        <v>0.26392520961558252</v>
      </c>
      <c r="Q124">
        <f t="shared" si="11"/>
        <v>0.26166123693260113</v>
      </c>
      <c r="R124">
        <f t="shared" si="11"/>
        <v>0.25836096047138707</v>
      </c>
      <c r="S124">
        <f t="shared" si="11"/>
        <v>0.25616086296547325</v>
      </c>
      <c r="T124">
        <f t="shared" si="11"/>
        <v>0.25393310144338943</v>
      </c>
      <c r="U124">
        <f t="shared" si="10"/>
        <v>0.25167728172363218</v>
      </c>
      <c r="V124">
        <f t="shared" si="10"/>
        <v>0.24939304627354286</v>
      </c>
      <c r="W124">
        <f t="shared" si="10"/>
        <v>0.24708007471511781</v>
      </c>
      <c r="X124">
        <f t="shared" si="10"/>
        <v>0.24473808427014029</v>
      </c>
      <c r="Y124">
        <f t="shared" si="10"/>
        <v>0.24236683015795268</v>
      </c>
      <c r="AA124">
        <f t="shared" si="13"/>
        <v>1.2639252096155826</v>
      </c>
      <c r="AB124">
        <f t="shared" si="13"/>
        <v>1.2616612369326012</v>
      </c>
      <c r="AC124">
        <f t="shared" si="13"/>
        <v>1.258360960471387</v>
      </c>
      <c r="AD124">
        <f t="shared" si="13"/>
        <v>1.2561608629654732</v>
      </c>
      <c r="AE124">
        <f t="shared" si="13"/>
        <v>1.2539331014433894</v>
      </c>
      <c r="AF124">
        <f t="shared" si="12"/>
        <v>1.2516772817236321</v>
      </c>
      <c r="AG124">
        <f t="shared" si="12"/>
        <v>1.2493930462735428</v>
      </c>
      <c r="AH124">
        <f t="shared" si="12"/>
        <v>1.2470800747151178</v>
      </c>
      <c r="AI124">
        <f t="shared" si="12"/>
        <v>1.2447380842701403</v>
      </c>
      <c r="AJ124">
        <f t="shared" si="12"/>
        <v>1.2423668301579527</v>
      </c>
    </row>
    <row r="125" spans="1:36" ht="15.5" x14ac:dyDescent="0.35">
      <c r="A125" s="49" t="s">
        <v>138</v>
      </c>
      <c r="B125" s="25">
        <f>PIF!AR125</f>
        <v>1.79</v>
      </c>
      <c r="C125">
        <f>PIF!AV125</f>
        <v>0.26615739242075315</v>
      </c>
      <c r="D125" s="47">
        <f>Prev!B123</f>
        <v>0.45387037863736324</v>
      </c>
      <c r="E125" s="47">
        <f>Prev!E123</f>
        <v>0.44859727293046453</v>
      </c>
      <c r="F125" s="47">
        <f>Prev!H123</f>
        <v>0.44023197749215243</v>
      </c>
      <c r="G125" s="47">
        <f>Prev!K123</f>
        <v>0.43517714895534448</v>
      </c>
      <c r="H125" s="47">
        <f>Prev!N123</f>
        <v>0.43009152829215669</v>
      </c>
      <c r="I125" s="47">
        <f>Prev!Q123</f>
        <v>0.42497496196564072</v>
      </c>
      <c r="J125" s="47">
        <f>Prev!T123</f>
        <v>0.41982739446529899</v>
      </c>
      <c r="K125" s="47">
        <f>Prev!W123</f>
        <v>0.41464886780875959</v>
      </c>
      <c r="L125" s="47">
        <f>Prev!Z123</f>
        <v>0.40943952075693518</v>
      </c>
      <c r="M125" s="47">
        <f>Prev!AC123</f>
        <v>0.40419958777940018</v>
      </c>
      <c r="P125">
        <f t="shared" si="11"/>
        <v>0.26392520961558269</v>
      </c>
      <c r="Q125">
        <f t="shared" si="11"/>
        <v>0.26166123693260113</v>
      </c>
      <c r="R125">
        <f t="shared" si="11"/>
        <v>0.2580409417210443</v>
      </c>
      <c r="S125">
        <f t="shared" si="11"/>
        <v>0.25583607636715255</v>
      </c>
      <c r="T125">
        <f t="shared" si="11"/>
        <v>0.25360451584691424</v>
      </c>
      <c r="U125">
        <f t="shared" si="10"/>
        <v>0.25134582937316907</v>
      </c>
      <c r="V125">
        <f t="shared" si="10"/>
        <v>0.24905962080801441</v>
      </c>
      <c r="W125">
        <f t="shared" si="10"/>
        <v>0.24674552954378084</v>
      </c>
      <c r="X125">
        <f t="shared" si="10"/>
        <v>0.24440323130075051</v>
      </c>
      <c r="Y125">
        <f t="shared" si="10"/>
        <v>0.24203243885448714</v>
      </c>
      <c r="AA125">
        <f t="shared" si="13"/>
        <v>1.2639252096155826</v>
      </c>
      <c r="AB125">
        <f t="shared" si="13"/>
        <v>1.2616612369326012</v>
      </c>
      <c r="AC125">
        <f t="shared" si="13"/>
        <v>1.2580409417210443</v>
      </c>
      <c r="AD125">
        <f t="shared" si="13"/>
        <v>1.2558360763671526</v>
      </c>
      <c r="AE125">
        <f t="shared" si="13"/>
        <v>1.2536045158469142</v>
      </c>
      <c r="AF125">
        <f t="shared" si="12"/>
        <v>1.251345829373169</v>
      </c>
      <c r="AG125">
        <f t="shared" si="12"/>
        <v>1.2490596208080145</v>
      </c>
      <c r="AH125">
        <f t="shared" si="12"/>
        <v>1.2467455295437808</v>
      </c>
      <c r="AI125">
        <f t="shared" si="12"/>
        <v>1.2444032313007505</v>
      </c>
      <c r="AJ125">
        <f t="shared" si="12"/>
        <v>1.2420324388544872</v>
      </c>
    </row>
    <row r="126" spans="1:36" ht="15.5" x14ac:dyDescent="0.35">
      <c r="A126" s="49" t="s">
        <v>139</v>
      </c>
      <c r="B126" s="25">
        <f>PIF!AR126</f>
        <v>1.79</v>
      </c>
      <c r="C126">
        <f>PIF!AV126</f>
        <v>0.26615739242075326</v>
      </c>
      <c r="D126" s="47">
        <f>Prev!B124</f>
        <v>0.45387037863736279</v>
      </c>
      <c r="E126" s="47">
        <f>Prev!E124</f>
        <v>0.4485972729304647</v>
      </c>
      <c r="F126" s="47">
        <f>Prev!H124</f>
        <v>0.44015588962929864</v>
      </c>
      <c r="G126" s="47">
        <f>Prev!K124</f>
        <v>0.43509997964687297</v>
      </c>
      <c r="H126" s="47">
        <f>Prev!N124</f>
        <v>0.43001354011755411</v>
      </c>
      <c r="I126" s="47">
        <f>Prev!Q124</f>
        <v>0.4248964056114134</v>
      </c>
      <c r="J126" s="47">
        <f>Prev!T124</f>
        <v>0.41974850826369947</v>
      </c>
      <c r="K126" s="47">
        <f>Prev!W124</f>
        <v>0.4145698773883395</v>
      </c>
      <c r="L126" s="47">
        <f>Prev!Z124</f>
        <v>0.4093606387974778</v>
      </c>
      <c r="M126" s="47">
        <f>Prev!AC124</f>
        <v>0.40412101386369165</v>
      </c>
      <c r="P126">
        <f t="shared" si="11"/>
        <v>0.26392520961558252</v>
      </c>
      <c r="Q126">
        <f t="shared" si="11"/>
        <v>0.26166123693260124</v>
      </c>
      <c r="R126">
        <f t="shared" si="11"/>
        <v>0.25800784981906727</v>
      </c>
      <c r="S126">
        <f t="shared" si="11"/>
        <v>0.25580231433128819</v>
      </c>
      <c r="T126">
        <f t="shared" si="11"/>
        <v>0.25357019058775743</v>
      </c>
      <c r="U126">
        <f t="shared" si="10"/>
        <v>0.25131104444699404</v>
      </c>
      <c r="V126">
        <f t="shared" si="10"/>
        <v>0.24902447614555748</v>
      </c>
      <c r="W126">
        <f t="shared" si="10"/>
        <v>0.2467101212200937</v>
      </c>
      <c r="X126">
        <f t="shared" si="10"/>
        <v>0.24436765134405161</v>
      </c>
      <c r="Y126">
        <f t="shared" si="10"/>
        <v>0.24199677509184644</v>
      </c>
      <c r="AA126">
        <f t="shared" si="13"/>
        <v>1.2639252096155826</v>
      </c>
      <c r="AB126">
        <f t="shared" si="13"/>
        <v>1.2616612369326012</v>
      </c>
      <c r="AC126">
        <f t="shared" si="13"/>
        <v>1.2580078498190672</v>
      </c>
      <c r="AD126">
        <f t="shared" si="13"/>
        <v>1.2558023143312882</v>
      </c>
      <c r="AE126">
        <f t="shared" si="13"/>
        <v>1.2535701905877574</v>
      </c>
      <c r="AF126">
        <f t="shared" si="12"/>
        <v>1.2513110444469939</v>
      </c>
      <c r="AG126">
        <f t="shared" si="12"/>
        <v>1.2490244761455576</v>
      </c>
      <c r="AH126">
        <f t="shared" si="12"/>
        <v>1.2467101212200937</v>
      </c>
      <c r="AI126">
        <f t="shared" si="12"/>
        <v>1.2443676513440516</v>
      </c>
      <c r="AJ126">
        <f t="shared" si="12"/>
        <v>1.2419967750918464</v>
      </c>
    </row>
    <row r="127" spans="1:36" ht="15.5" x14ac:dyDescent="0.35">
      <c r="A127" s="49" t="s">
        <v>140</v>
      </c>
      <c r="B127" s="25">
        <f>PIF!AR127</f>
        <v>1.79</v>
      </c>
      <c r="C127">
        <f>PIF!AV127</f>
        <v>0.2661573924207532</v>
      </c>
      <c r="D127" s="47">
        <f>Prev!B125</f>
        <v>0.45387037863736296</v>
      </c>
      <c r="E127" s="47">
        <f>Prev!E125</f>
        <v>0.44859727293046447</v>
      </c>
      <c r="F127" s="47">
        <f>Prev!H125</f>
        <v>0.44004988540348267</v>
      </c>
      <c r="G127" s="47">
        <f>Prev!K125</f>
        <v>0.4349923268868976</v>
      </c>
      <c r="H127" s="47">
        <f>Prev!N125</f>
        <v>0.42990461141387198</v>
      </c>
      <c r="I127" s="47">
        <f>Prev!Q125</f>
        <v>0.42478655725455139</v>
      </c>
      <c r="J127" s="47">
        <f>Prev!T125</f>
        <v>0.41963807954396692</v>
      </c>
      <c r="K127" s="47">
        <f>Prev!W125</f>
        <v>0.41445919005413406</v>
      </c>
      <c r="L127" s="47">
        <f>Prev!Z125</f>
        <v>0.40924999666199274</v>
      </c>
      <c r="M127" s="47">
        <f>Prev!AC125</f>
        <v>0.40401070254966343</v>
      </c>
      <c r="P127">
        <f t="shared" si="11"/>
        <v>0.26392520961558258</v>
      </c>
      <c r="Q127">
        <f t="shared" si="11"/>
        <v>0.26166123693260107</v>
      </c>
      <c r="R127">
        <f t="shared" si="11"/>
        <v>0.25796174186223386</v>
      </c>
      <c r="S127">
        <f t="shared" si="11"/>
        <v>0.2557552104842688</v>
      </c>
      <c r="T127">
        <f t="shared" si="11"/>
        <v>0.25352224206035257</v>
      </c>
      <c r="U127">
        <f t="shared" si="10"/>
        <v>0.25126239793267408</v>
      </c>
      <c r="V127">
        <f t="shared" si="10"/>
        <v>0.24897527342160014</v>
      </c>
      <c r="W127">
        <f t="shared" si="10"/>
        <v>0.24666049880563387</v>
      </c>
      <c r="X127">
        <f t="shared" si="10"/>
        <v>0.24431774021325087</v>
      </c>
      <c r="Y127">
        <f t="shared" si="10"/>
        <v>0.24194670043924771</v>
      </c>
      <c r="AA127">
        <f t="shared" si="13"/>
        <v>1.2639252096155826</v>
      </c>
      <c r="AB127">
        <f t="shared" si="13"/>
        <v>1.261661236932601</v>
      </c>
      <c r="AC127">
        <f t="shared" si="13"/>
        <v>1.2579617418622338</v>
      </c>
      <c r="AD127">
        <f t="shared" si="13"/>
        <v>1.2557552104842689</v>
      </c>
      <c r="AE127">
        <f t="shared" si="13"/>
        <v>1.2535222420603525</v>
      </c>
      <c r="AF127">
        <f t="shared" si="12"/>
        <v>1.251262397932674</v>
      </c>
      <c r="AG127">
        <f t="shared" si="12"/>
        <v>1.2489752734216002</v>
      </c>
      <c r="AH127">
        <f t="shared" si="12"/>
        <v>1.2466604988056338</v>
      </c>
      <c r="AI127">
        <f t="shared" si="12"/>
        <v>1.2443177402132508</v>
      </c>
      <c r="AJ127">
        <f t="shared" si="12"/>
        <v>1.2419467004392477</v>
      </c>
    </row>
    <row r="128" spans="1:36" ht="15.5" x14ac:dyDescent="0.35">
      <c r="A128" s="49" t="s">
        <v>141</v>
      </c>
      <c r="B128" s="25">
        <f>PIF!AR128</f>
        <v>1.79</v>
      </c>
      <c r="C128">
        <f>PIF!AV128</f>
        <v>0.26615739242075315</v>
      </c>
      <c r="D128" s="47">
        <f>Prev!B126</f>
        <v>0.45582704680384395</v>
      </c>
      <c r="E128" s="47">
        <f>Prev!E126</f>
        <v>0.45054070759914272</v>
      </c>
      <c r="F128" s="47">
        <f>Prev!H126</f>
        <v>0.44258729266013758</v>
      </c>
      <c r="G128" s="47">
        <f>Prev!K126</f>
        <v>0.43752464856866924</v>
      </c>
      <c r="H128" s="47">
        <f>Prev!N126</f>
        <v>0.43242938183280277</v>
      </c>
      <c r="I128" s="47">
        <f>Prev!Q126</f>
        <v>0.42730140386955878</v>
      </c>
      <c r="J128" s="47">
        <f>Prev!T126</f>
        <v>0.42214072664050872</v>
      </c>
      <c r="K128" s="47">
        <f>Prev!W126</f>
        <v>0.41694746157072565</v>
      </c>
      <c r="L128" s="47">
        <f>Prev!Z126</f>
        <v>0.41172181822354931</v>
      </c>
      <c r="M128" s="47">
        <f>Prev!AC126</f>
        <v>0.40646410276807404</v>
      </c>
      <c r="P128">
        <f t="shared" si="11"/>
        <v>0.26476176422967868</v>
      </c>
      <c r="Q128">
        <f t="shared" si="11"/>
        <v>0.26249725631644388</v>
      </c>
      <c r="R128">
        <f t="shared" si="11"/>
        <v>0.25906385035816498</v>
      </c>
      <c r="S128">
        <f t="shared" si="11"/>
        <v>0.25686165957392859</v>
      </c>
      <c r="T128">
        <f t="shared" si="11"/>
        <v>0.25463202127845386</v>
      </c>
      <c r="U128">
        <f t="shared" si="10"/>
        <v>0.25237451967582636</v>
      </c>
      <c r="V128">
        <f t="shared" si="10"/>
        <v>0.25008877489165693</v>
      </c>
      <c r="W128">
        <f t="shared" si="10"/>
        <v>0.2477744436398599</v>
      </c>
      <c r="X128">
        <f t="shared" si="10"/>
        <v>0.24543121981912763</v>
      </c>
      <c r="Y128">
        <f t="shared" si="10"/>
        <v>0.24305883505234788</v>
      </c>
      <c r="AA128">
        <f t="shared" si="13"/>
        <v>1.2647617642296787</v>
      </c>
      <c r="AB128">
        <f t="shared" si="13"/>
        <v>1.2624972563164438</v>
      </c>
      <c r="AC128">
        <f t="shared" si="13"/>
        <v>1.259063850358165</v>
      </c>
      <c r="AD128">
        <f t="shared" si="13"/>
        <v>1.2568616595739286</v>
      </c>
      <c r="AE128">
        <f t="shared" si="13"/>
        <v>1.2546320212784539</v>
      </c>
      <c r="AF128">
        <f t="shared" si="12"/>
        <v>1.2523745196758265</v>
      </c>
      <c r="AG128">
        <f t="shared" si="12"/>
        <v>1.2500887748916569</v>
      </c>
      <c r="AH128">
        <f t="shared" si="12"/>
        <v>1.2477744436398599</v>
      </c>
      <c r="AI128">
        <f t="shared" si="12"/>
        <v>1.2454312198191277</v>
      </c>
      <c r="AJ128">
        <f t="shared" si="12"/>
        <v>1.2430588350523479</v>
      </c>
    </row>
    <row r="129" spans="1:36" ht="15.5" x14ac:dyDescent="0.35">
      <c r="A129" s="49" t="s">
        <v>142</v>
      </c>
      <c r="B129" s="25">
        <f>PIF!AR129</f>
        <v>1.79</v>
      </c>
      <c r="C129">
        <f>PIF!AV129</f>
        <v>0.2656199931300417</v>
      </c>
      <c r="D129" s="47">
        <f>Prev!B127</f>
        <v>0.45269646883528741</v>
      </c>
      <c r="E129" s="47">
        <f>Prev!E127</f>
        <v>0.44751343010610128</v>
      </c>
      <c r="F129" s="47">
        <f>Prev!H127</f>
        <v>0.43900112030216815</v>
      </c>
      <c r="G129" s="47">
        <f>Prev!K127</f>
        <v>0.43403482244000247</v>
      </c>
      <c r="H129" s="47">
        <f>Prev!N127</f>
        <v>0.42903877646533889</v>
      </c>
      <c r="I129" s="47">
        <f>Prev!Q127</f>
        <v>0.42401276916002617</v>
      </c>
      <c r="J129" s="47">
        <f>Prev!T127</f>
        <v>0.4189566819839538</v>
      </c>
      <c r="K129" s="47">
        <f>Prev!W127</f>
        <v>0.41387049075702931</v>
      </c>
      <c r="L129" s="47">
        <f>Prev!Z127</f>
        <v>0.40875426504749346</v>
      </c>
      <c r="M129" s="47">
        <f>Prev!AC127</f>
        <v>0.40360816730295024</v>
      </c>
      <c r="P129">
        <f t="shared" si="11"/>
        <v>0.26342240150932483</v>
      </c>
      <c r="Q129">
        <f t="shared" si="11"/>
        <v>0.26119416971991227</v>
      </c>
      <c r="R129">
        <f t="shared" si="11"/>
        <v>0.25750525845263278</v>
      </c>
      <c r="S129">
        <f t="shared" si="11"/>
        <v>0.25533598849032035</v>
      </c>
      <c r="T129">
        <f t="shared" si="11"/>
        <v>0.25314089732642614</v>
      </c>
      <c r="U129">
        <f t="shared" si="10"/>
        <v>0.25091954549295481</v>
      </c>
      <c r="V129">
        <f t="shared" si="10"/>
        <v>0.24867152659521352</v>
      </c>
      <c r="W129">
        <f t="shared" si="10"/>
        <v>0.24639646819880501</v>
      </c>
      <c r="X129">
        <f t="shared" si="10"/>
        <v>0.24409403262886448</v>
      </c>
      <c r="Y129">
        <f t="shared" si="10"/>
        <v>0.24176391769428052</v>
      </c>
      <c r="AA129">
        <f t="shared" si="13"/>
        <v>1.2634224015093247</v>
      </c>
      <c r="AB129">
        <f t="shared" si="13"/>
        <v>1.2611941697199123</v>
      </c>
      <c r="AC129">
        <f t="shared" si="13"/>
        <v>1.2575052584526327</v>
      </c>
      <c r="AD129">
        <f t="shared" si="13"/>
        <v>1.2553359884903204</v>
      </c>
      <c r="AE129">
        <f t="shared" si="13"/>
        <v>1.2531408973264262</v>
      </c>
      <c r="AF129">
        <f t="shared" si="12"/>
        <v>1.2509195454929549</v>
      </c>
      <c r="AG129">
        <f t="shared" si="12"/>
        <v>1.2486715265952135</v>
      </c>
      <c r="AH129">
        <f t="shared" si="12"/>
        <v>1.2463964681988049</v>
      </c>
      <c r="AI129">
        <f t="shared" si="12"/>
        <v>1.2440940326288645</v>
      </c>
      <c r="AJ129">
        <f t="shared" si="12"/>
        <v>1.2417639176942805</v>
      </c>
    </row>
    <row r="130" spans="1:36" ht="15.5" x14ac:dyDescent="0.35">
      <c r="A130" s="49" t="s">
        <v>143</v>
      </c>
      <c r="B130" s="25">
        <f>PIF!AR130</f>
        <v>1.79</v>
      </c>
      <c r="C130">
        <f>PIF!AV130</f>
        <v>0.2656199931300417</v>
      </c>
      <c r="D130" s="47">
        <f>Prev!B128</f>
        <v>0.45269646883528758</v>
      </c>
      <c r="E130" s="47">
        <f>Prev!E128</f>
        <v>0.4475134301061014</v>
      </c>
      <c r="F130" s="47">
        <f>Prev!H128</f>
        <v>0.43916086498180351</v>
      </c>
      <c r="G130" s="47">
        <f>Prev!K128</f>
        <v>0.43419688032464521</v>
      </c>
      <c r="H130" s="47">
        <f>Prev!N128</f>
        <v>0.4292025971434133</v>
      </c>
      <c r="I130" s="47">
        <f>Prev!Q128</f>
        <v>0.42417782692663386</v>
      </c>
      <c r="J130" s="47">
        <f>Prev!T128</f>
        <v>0.41912247681747261</v>
      </c>
      <c r="K130" s="47">
        <f>Prev!W128</f>
        <v>0.41403654906214432</v>
      </c>
      <c r="L130" s="47">
        <f>Prev!Z128</f>
        <v>0.40892014018014894</v>
      </c>
      <c r="M130" s="47">
        <f>Prev!AC128</f>
        <v>0.40377343989289671</v>
      </c>
      <c r="P130">
        <f t="shared" si="11"/>
        <v>0.26342240150932489</v>
      </c>
      <c r="Q130">
        <f t="shared" si="11"/>
        <v>0.26119416971991233</v>
      </c>
      <c r="R130">
        <f t="shared" si="11"/>
        <v>0.25757482485852407</v>
      </c>
      <c r="S130">
        <f t="shared" si="11"/>
        <v>0.25540697512473987</v>
      </c>
      <c r="T130">
        <f t="shared" si="11"/>
        <v>0.25321307970547996</v>
      </c>
      <c r="U130">
        <f t="shared" si="10"/>
        <v>0.25099270614507035</v>
      </c>
      <c r="V130">
        <f t="shared" si="10"/>
        <v>0.24874545563136852</v>
      </c>
      <c r="W130">
        <f t="shared" si="10"/>
        <v>0.24647096379655908</v>
      </c>
      <c r="X130">
        <f t="shared" si="10"/>
        <v>0.24416890143454306</v>
      </c>
      <c r="Y130">
        <f t="shared" si="10"/>
        <v>0.24183897514784886</v>
      </c>
      <c r="AA130">
        <f t="shared" si="13"/>
        <v>1.2634224015093249</v>
      </c>
      <c r="AB130">
        <f t="shared" si="13"/>
        <v>1.2611941697199123</v>
      </c>
      <c r="AC130">
        <f t="shared" si="13"/>
        <v>1.2575748248585241</v>
      </c>
      <c r="AD130">
        <f t="shared" si="13"/>
        <v>1.2554069751247399</v>
      </c>
      <c r="AE130">
        <f t="shared" si="13"/>
        <v>1.2532130797054799</v>
      </c>
      <c r="AF130">
        <f t="shared" si="12"/>
        <v>1.2509927061450703</v>
      </c>
      <c r="AG130">
        <f t="shared" si="12"/>
        <v>1.2487454556313686</v>
      </c>
      <c r="AH130">
        <f t="shared" si="12"/>
        <v>1.246470963796559</v>
      </c>
      <c r="AI130">
        <f t="shared" si="12"/>
        <v>1.2441689014345432</v>
      </c>
      <c r="AJ130">
        <f t="shared" si="12"/>
        <v>1.2418389751478489</v>
      </c>
    </row>
    <row r="131" spans="1:36" ht="15.5" x14ac:dyDescent="0.35">
      <c r="A131" s="49" t="s">
        <v>144</v>
      </c>
      <c r="B131" s="25">
        <f>PIF!AR131</f>
        <v>1.79</v>
      </c>
      <c r="C131">
        <f>PIF!AV131</f>
        <v>0.2656199931300417</v>
      </c>
      <c r="D131" s="47">
        <f>Prev!B129</f>
        <v>0.45269646883528741</v>
      </c>
      <c r="E131" s="47">
        <f>Prev!E129</f>
        <v>0.44751343010610145</v>
      </c>
      <c r="F131" s="47">
        <f>Prev!H129</f>
        <v>0.4391512889692441</v>
      </c>
      <c r="G131" s="47">
        <f>Prev!K129</f>
        <v>0.43418717595742073</v>
      </c>
      <c r="H131" s="47">
        <f>Prev!N129</f>
        <v>0.42919279692404771</v>
      </c>
      <c r="I131" s="47">
        <f>Prev!Q129</f>
        <v>0.42416796185717298</v>
      </c>
      <c r="J131" s="47">
        <f>Prev!T129</f>
        <v>0.41911257634513022</v>
      </c>
      <c r="K131" s="47">
        <f>Prev!W129</f>
        <v>0.41402664103874276</v>
      </c>
      <c r="L131" s="47">
        <f>Prev!Z129</f>
        <v>0.40891025083441346</v>
      </c>
      <c r="M131" s="47">
        <f>Prev!AC129</f>
        <v>0.40376359381465593</v>
      </c>
      <c r="P131">
        <f t="shared" si="11"/>
        <v>0.26342240150932483</v>
      </c>
      <c r="Q131">
        <f t="shared" si="11"/>
        <v>0.26119416971991233</v>
      </c>
      <c r="R131">
        <f t="shared" si="11"/>
        <v>0.25757065501634818</v>
      </c>
      <c r="S131">
        <f t="shared" si="11"/>
        <v>0.25540272467661718</v>
      </c>
      <c r="T131">
        <f t="shared" si="11"/>
        <v>0.25320876194243569</v>
      </c>
      <c r="U131">
        <f t="shared" si="10"/>
        <v>0.25098833392646791</v>
      </c>
      <c r="V131">
        <f t="shared" si="10"/>
        <v>0.24874104135233438</v>
      </c>
      <c r="W131">
        <f t="shared" si="10"/>
        <v>0.24646651936052238</v>
      </c>
      <c r="X131">
        <f t="shared" si="10"/>
        <v>0.24416443823062206</v>
      </c>
      <c r="Y131">
        <f t="shared" si="10"/>
        <v>0.24183450403280782</v>
      </c>
      <c r="AA131">
        <f t="shared" si="13"/>
        <v>1.2634224015093247</v>
      </c>
      <c r="AB131">
        <f t="shared" si="13"/>
        <v>1.2611941697199123</v>
      </c>
      <c r="AC131">
        <f t="shared" si="13"/>
        <v>1.2575706550163481</v>
      </c>
      <c r="AD131">
        <f t="shared" si="13"/>
        <v>1.2554027246766171</v>
      </c>
      <c r="AE131">
        <f t="shared" si="13"/>
        <v>1.2532087619424357</v>
      </c>
      <c r="AF131">
        <f t="shared" si="12"/>
        <v>1.2509883339264678</v>
      </c>
      <c r="AG131">
        <f t="shared" si="12"/>
        <v>1.2487410413523343</v>
      </c>
      <c r="AH131">
        <f t="shared" si="12"/>
        <v>1.2464665193605224</v>
      </c>
      <c r="AI131">
        <f t="shared" si="12"/>
        <v>1.2441644382306221</v>
      </c>
      <c r="AJ131">
        <f t="shared" si="12"/>
        <v>1.2418345040328078</v>
      </c>
    </row>
    <row r="132" spans="1:36" ht="15.5" x14ac:dyDescent="0.35">
      <c r="A132" s="49" t="s">
        <v>145</v>
      </c>
      <c r="B132" s="25">
        <f>PIF!AR132</f>
        <v>1.79</v>
      </c>
      <c r="C132">
        <f>PIF!AV132</f>
        <v>0.2656199931300417</v>
      </c>
      <c r="D132" s="47">
        <f>Prev!B130</f>
        <v>0.45269646883528741</v>
      </c>
      <c r="E132" s="47">
        <f>Prev!E130</f>
        <v>0.44751343010610156</v>
      </c>
      <c r="F132" s="47">
        <f>Prev!H130</f>
        <v>0.43917176714121658</v>
      </c>
      <c r="G132" s="47">
        <f>Prev!K130</f>
        <v>0.43420792705030725</v>
      </c>
      <c r="H132" s="47">
        <f>Prev!N130</f>
        <v>0.42921375150683166</v>
      </c>
      <c r="I132" s="47">
        <f>Prev!Q130</f>
        <v>0.42418905371050025</v>
      </c>
      <c r="J132" s="47">
        <f>Prev!T130</f>
        <v>0.41913374257690483</v>
      </c>
      <c r="K132" s="47">
        <f>Prev!W130</f>
        <v>0.41404782217025893</v>
      </c>
      <c r="L132" s="47">
        <f>Prev!Z130</f>
        <v>0.40893139085902785</v>
      </c>
      <c r="M132" s="47">
        <f>Prev!AC130</f>
        <v>0.40378464023104138</v>
      </c>
      <c r="P132">
        <f t="shared" si="11"/>
        <v>0.26342240150932483</v>
      </c>
      <c r="Q132">
        <f t="shared" si="11"/>
        <v>0.26119416971991238</v>
      </c>
      <c r="R132">
        <f t="shared" si="11"/>
        <v>0.25757957210982901</v>
      </c>
      <c r="S132">
        <f t="shared" si="11"/>
        <v>0.25541181345784658</v>
      </c>
      <c r="T132">
        <f t="shared" si="11"/>
        <v>0.25321799401412559</v>
      </c>
      <c r="U132">
        <f t="shared" si="10"/>
        <v>0.25099768181613419</v>
      </c>
      <c r="V132">
        <f t="shared" si="10"/>
        <v>0.24875047858171276</v>
      </c>
      <c r="W132">
        <f t="shared" si="10"/>
        <v>0.24647602050405626</v>
      </c>
      <c r="X132">
        <f t="shared" si="10"/>
        <v>0.24417397896359191</v>
      </c>
      <c r="Y132">
        <f t="shared" si="10"/>
        <v>0.24184406116969989</v>
      </c>
      <c r="AA132">
        <f t="shared" si="13"/>
        <v>1.2634224015093247</v>
      </c>
      <c r="AB132">
        <f t="shared" si="13"/>
        <v>1.2611941697199125</v>
      </c>
      <c r="AC132">
        <f t="shared" si="13"/>
        <v>1.2575795721098291</v>
      </c>
      <c r="AD132">
        <f t="shared" si="13"/>
        <v>1.2554118134578465</v>
      </c>
      <c r="AE132">
        <f t="shared" si="13"/>
        <v>1.2532179940141255</v>
      </c>
      <c r="AF132">
        <f t="shared" si="12"/>
        <v>1.2509976818161341</v>
      </c>
      <c r="AG132">
        <f t="shared" si="12"/>
        <v>1.2487504785817127</v>
      </c>
      <c r="AH132">
        <f t="shared" si="12"/>
        <v>1.2464760205040561</v>
      </c>
      <c r="AI132">
        <f t="shared" si="12"/>
        <v>1.2441739789635919</v>
      </c>
      <c r="AJ132">
        <f t="shared" si="12"/>
        <v>1.2418440611696999</v>
      </c>
    </row>
    <row r="133" spans="1:36" ht="15.5" x14ac:dyDescent="0.35">
      <c r="A133" s="49" t="s">
        <v>146</v>
      </c>
      <c r="B133" s="25">
        <f>PIF!AR133</f>
        <v>1.79</v>
      </c>
      <c r="C133">
        <f>PIF!AV133</f>
        <v>0.26561999313004175</v>
      </c>
      <c r="D133" s="47">
        <f>Prev!B131</f>
        <v>0.47376600665666191</v>
      </c>
      <c r="E133" s="47">
        <f>Prev!E131</f>
        <v>0.46844797699658619</v>
      </c>
      <c r="F133" s="47">
        <f>Prev!H131</f>
        <v>0.46001381192192892</v>
      </c>
      <c r="G133" s="47">
        <f>Prev!K131</f>
        <v>0.4549248112744651</v>
      </c>
      <c r="H133" s="47">
        <f>Prev!N131</f>
        <v>0.44980064341591941</v>
      </c>
      <c r="I133" s="47">
        <f>Prev!Q131</f>
        <v>0.44464108096725474</v>
      </c>
      <c r="J133" s="47">
        <f>Prev!T131</f>
        <v>0.43944599806629292</v>
      </c>
      <c r="K133" s="47">
        <f>Prev!W131</f>
        <v>0.43421536984689013</v>
      </c>
      <c r="L133" s="47">
        <f>Prev!Z131</f>
        <v>0.42894927163613206</v>
      </c>
      <c r="M133" s="47">
        <f>Prev!AC131</f>
        <v>0.42364787790729785</v>
      </c>
      <c r="P133">
        <f t="shared" si="11"/>
        <v>0.27234367626454486</v>
      </c>
      <c r="Q133">
        <f t="shared" si="11"/>
        <v>0.2701123649853675</v>
      </c>
      <c r="R133">
        <f t="shared" si="11"/>
        <v>0.26654540342520522</v>
      </c>
      <c r="S133">
        <f t="shared" si="11"/>
        <v>0.26437625849927443</v>
      </c>
      <c r="T133">
        <f t="shared" si="11"/>
        <v>0.26217912160421653</v>
      </c>
      <c r="U133">
        <f t="shared" si="10"/>
        <v>0.25995350726989591</v>
      </c>
      <c r="V133">
        <f t="shared" si="10"/>
        <v>0.25769896363495415</v>
      </c>
      <c r="W133">
        <f t="shared" si="10"/>
        <v>0.25541507327786606</v>
      </c>
      <c r="X133">
        <f t="shared" si="10"/>
        <v>0.25310145397109579</v>
      </c>
      <c r="Y133">
        <f t="shared" si="10"/>
        <v>0.25075775937173284</v>
      </c>
      <c r="AA133">
        <f t="shared" si="13"/>
        <v>1.2723436762645448</v>
      </c>
      <c r="AB133">
        <f t="shared" si="13"/>
        <v>1.2701123649853674</v>
      </c>
      <c r="AC133">
        <f t="shared" si="13"/>
        <v>1.2665454034252053</v>
      </c>
      <c r="AD133">
        <f t="shared" si="13"/>
        <v>1.2643762584992744</v>
      </c>
      <c r="AE133">
        <f t="shared" si="13"/>
        <v>1.2621791216042166</v>
      </c>
      <c r="AF133">
        <f t="shared" si="12"/>
        <v>1.259953507269896</v>
      </c>
      <c r="AG133">
        <f t="shared" si="12"/>
        <v>1.257698963634954</v>
      </c>
      <c r="AH133">
        <f t="shared" si="12"/>
        <v>1.2554150732778662</v>
      </c>
      <c r="AI133">
        <f t="shared" si="12"/>
        <v>1.2531014539710958</v>
      </c>
      <c r="AJ133">
        <f t="shared" si="12"/>
        <v>1.2507577593717327</v>
      </c>
    </row>
    <row r="134" spans="1:36" ht="15.5" x14ac:dyDescent="0.35">
      <c r="A134" s="49" t="s">
        <v>147</v>
      </c>
      <c r="B134" s="25">
        <f>PIF!AR134</f>
        <v>1.79</v>
      </c>
      <c r="C134">
        <f>PIF!AV134</f>
        <v>0.28675262609696406</v>
      </c>
      <c r="D134" s="47">
        <f>Prev!B132</f>
        <v>0.50275400105383183</v>
      </c>
      <c r="E134" s="47">
        <f>Prev!E132</f>
        <v>0.49650970956990292</v>
      </c>
      <c r="F134" s="47">
        <f>Prev!H132</f>
        <v>0.48862788463353191</v>
      </c>
      <c r="G134" s="47">
        <f>Prev!K132</f>
        <v>0.48262212803023041</v>
      </c>
      <c r="H134" s="47">
        <f>Prev!N132</f>
        <v>0.47656697666791653</v>
      </c>
      <c r="I134" s="47">
        <f>Prev!Q132</f>
        <v>0.4704626477795652</v>
      </c>
      <c r="J134" s="47">
        <f>Prev!T132</f>
        <v>0.46430949722988235</v>
      </c>
      <c r="K134" s="47">
        <f>Prev!W132</f>
        <v>0.4581080187186401</v>
      </c>
      <c r="L134" s="47">
        <f>Prev!Z132</f>
        <v>0.45185884268020443</v>
      </c>
      <c r="M134" s="47">
        <f>Prev!AC132</f>
        <v>0.44556273491802834</v>
      </c>
      <c r="P134">
        <f t="shared" si="11"/>
        <v>0.28427038343615602</v>
      </c>
      <c r="Q134">
        <f t="shared" si="11"/>
        <v>0.28173441229350421</v>
      </c>
      <c r="R134">
        <f t="shared" si="11"/>
        <v>0.27850762243915206</v>
      </c>
      <c r="S134">
        <f t="shared" si="11"/>
        <v>0.2760293587095109</v>
      </c>
      <c r="T134">
        <f t="shared" si="11"/>
        <v>0.27351341657543488</v>
      </c>
      <c r="U134">
        <f t="shared" si="10"/>
        <v>0.27095927832433875</v>
      </c>
      <c r="V134">
        <f t="shared" si="10"/>
        <v>0.26836647234997102</v>
      </c>
      <c r="W134">
        <f t="shared" si="10"/>
        <v>0.26573457460179073</v>
      </c>
      <c r="X134">
        <f t="shared" si="10"/>
        <v>0.26306320999684091</v>
      </c>
      <c r="Y134">
        <f t="shared" si="10"/>
        <v>0.26035205380772641</v>
      </c>
      <c r="AA134">
        <f t="shared" si="13"/>
        <v>1.284270383436156</v>
      </c>
      <c r="AB134">
        <f t="shared" si="13"/>
        <v>1.2817344122935042</v>
      </c>
      <c r="AC134">
        <f t="shared" si="13"/>
        <v>1.2785076224391521</v>
      </c>
      <c r="AD134">
        <f t="shared" si="13"/>
        <v>1.2760293587095108</v>
      </c>
      <c r="AE134">
        <f t="shared" si="13"/>
        <v>1.2735134165754349</v>
      </c>
      <c r="AF134">
        <f t="shared" si="12"/>
        <v>1.2709592783243386</v>
      </c>
      <c r="AG134">
        <f t="shared" si="12"/>
        <v>1.268366472349971</v>
      </c>
      <c r="AH134">
        <f t="shared" si="12"/>
        <v>1.2657345746017907</v>
      </c>
      <c r="AI134">
        <f t="shared" si="12"/>
        <v>1.2630632099968409</v>
      </c>
      <c r="AJ134">
        <f t="shared" si="12"/>
        <v>1.2603520538077264</v>
      </c>
    </row>
    <row r="135" spans="1:36" ht="15.5" x14ac:dyDescent="0.35">
      <c r="A135" s="49" t="s">
        <v>148</v>
      </c>
      <c r="B135" s="25">
        <f>PIF!AR135</f>
        <v>1.79</v>
      </c>
      <c r="C135">
        <f>PIF!AV135</f>
        <v>0.28675262609696411</v>
      </c>
      <c r="D135" s="47">
        <f>Prev!B133</f>
        <v>0.50275400105383206</v>
      </c>
      <c r="E135" s="47">
        <f>Prev!E133</f>
        <v>0.49650970956990292</v>
      </c>
      <c r="F135" s="47">
        <f>Prev!H133</f>
        <v>0.4884608751013883</v>
      </c>
      <c r="G135" s="47">
        <f>Prev!K133</f>
        <v>0.48245398595595268</v>
      </c>
      <c r="H135" s="47">
        <f>Prev!N133</f>
        <v>0.47639823303066997</v>
      </c>
      <c r="I135" s="47">
        <f>Prev!Q133</f>
        <v>0.47029380458645781</v>
      </c>
      <c r="J135" s="47">
        <f>Prev!T133</f>
        <v>0.46414102692102477</v>
      </c>
      <c r="K135" s="47">
        <f>Prev!W133</f>
        <v>0.45794036380293296</v>
      </c>
      <c r="L135" s="47">
        <f>Prev!Z133</f>
        <v>0.4516924155839564</v>
      </c>
      <c r="M135" s="47">
        <f>Prev!AC133</f>
        <v>0.44539791802855189</v>
      </c>
      <c r="P135">
        <f t="shared" si="11"/>
        <v>0.28427038343615613</v>
      </c>
      <c r="Q135">
        <f t="shared" si="11"/>
        <v>0.28173441229350421</v>
      </c>
      <c r="R135">
        <f t="shared" si="11"/>
        <v>0.27843893565424077</v>
      </c>
      <c r="S135">
        <f t="shared" si="11"/>
        <v>0.27595973018879938</v>
      </c>
      <c r="T135">
        <f t="shared" si="11"/>
        <v>0.27344305237523142</v>
      </c>
      <c r="U135">
        <f t="shared" si="10"/>
        <v>0.27088837665557708</v>
      </c>
      <c r="V135">
        <f t="shared" si="10"/>
        <v>0.26829522315646892</v>
      </c>
      <c r="W135">
        <f t="shared" si="10"/>
        <v>0.26566315921731587</v>
      </c>
      <c r="X135">
        <f t="shared" si="10"/>
        <v>0.26299180087624019</v>
      </c>
      <c r="Y135">
        <f t="shared" si="10"/>
        <v>0.26028081432728012</v>
      </c>
      <c r="AA135">
        <f t="shared" si="13"/>
        <v>1.2842703834361562</v>
      </c>
      <c r="AB135">
        <f t="shared" si="13"/>
        <v>1.2817344122935042</v>
      </c>
      <c r="AC135">
        <f t="shared" si="13"/>
        <v>1.2784389356542407</v>
      </c>
      <c r="AD135">
        <f t="shared" si="13"/>
        <v>1.2759597301887995</v>
      </c>
      <c r="AE135">
        <f t="shared" si="13"/>
        <v>1.2734430523752314</v>
      </c>
      <c r="AF135">
        <f t="shared" si="12"/>
        <v>1.2708883766555772</v>
      </c>
      <c r="AG135">
        <f t="shared" si="12"/>
        <v>1.268295223156469</v>
      </c>
      <c r="AH135">
        <f t="shared" si="12"/>
        <v>1.2656631592173158</v>
      </c>
      <c r="AI135">
        <f t="shared" si="12"/>
        <v>1.2629918008762402</v>
      </c>
      <c r="AJ135">
        <f t="shared" si="12"/>
        <v>1.2602808143272801</v>
      </c>
    </row>
    <row r="136" spans="1:36" ht="15.5" x14ac:dyDescent="0.35">
      <c r="A136" s="49" t="s">
        <v>149</v>
      </c>
      <c r="B136" s="25">
        <f>PIF!AR136</f>
        <v>1.79</v>
      </c>
      <c r="C136">
        <f>PIF!AV136</f>
        <v>0.28675262609696417</v>
      </c>
      <c r="D136" s="47">
        <f>Prev!B134</f>
        <v>0.50275400105383206</v>
      </c>
      <c r="E136" s="47">
        <f>Prev!E134</f>
        <v>0.49650970956990292</v>
      </c>
      <c r="F136" s="47">
        <f>Prev!H134</f>
        <v>0.48896657857630987</v>
      </c>
      <c r="G136" s="47">
        <f>Prev!K134</f>
        <v>0.48296223405527794</v>
      </c>
      <c r="H136" s="47">
        <f>Prev!N134</f>
        <v>0.4769074652672684</v>
      </c>
      <c r="I136" s="47">
        <f>Prev!Q134</f>
        <v>0.4708025496310469</v>
      </c>
      <c r="J136" s="47">
        <f>Prev!T134</f>
        <v>0.46464790401315242</v>
      </c>
      <c r="K136" s="47">
        <f>Prev!W134</f>
        <v>0.45844408348544469</v>
      </c>
      <c r="L136" s="47">
        <f>Prev!Z134</f>
        <v>0.45219177981620107</v>
      </c>
      <c r="M136" s="47">
        <f>Prev!AC134</f>
        <v>0.4458918197331172</v>
      </c>
      <c r="P136">
        <f t="shared" si="11"/>
        <v>0.28427038343615613</v>
      </c>
      <c r="Q136">
        <f t="shared" si="11"/>
        <v>0.28173441229350421</v>
      </c>
      <c r="R136">
        <f t="shared" si="11"/>
        <v>0.27864687852489023</v>
      </c>
      <c r="S136">
        <f t="shared" si="11"/>
        <v>0.27617015747802975</v>
      </c>
      <c r="T136">
        <f t="shared" si="11"/>
        <v>0.27365535500751698</v>
      </c>
      <c r="U136">
        <f t="shared" si="10"/>
        <v>0.27110197017973708</v>
      </c>
      <c r="V136">
        <f t="shared" si="10"/>
        <v>0.26850954888413237</v>
      </c>
      <c r="W136">
        <f t="shared" si="10"/>
        <v>0.26587768512806503</v>
      </c>
      <c r="X136">
        <f t="shared" si="10"/>
        <v>0.26320602230433005</v>
      </c>
      <c r="Y136">
        <f t="shared" si="10"/>
        <v>0.26049425444500401</v>
      </c>
      <c r="AA136">
        <f t="shared" si="13"/>
        <v>1.2842703834361562</v>
      </c>
      <c r="AB136">
        <f t="shared" si="13"/>
        <v>1.2817344122935042</v>
      </c>
      <c r="AC136">
        <f t="shared" si="13"/>
        <v>1.2786468785248903</v>
      </c>
      <c r="AD136">
        <f t="shared" si="13"/>
        <v>1.2761701574780298</v>
      </c>
      <c r="AE136">
        <f t="shared" si="13"/>
        <v>1.2736553550075169</v>
      </c>
      <c r="AF136">
        <f t="shared" si="12"/>
        <v>1.271101970179737</v>
      </c>
      <c r="AG136">
        <f t="shared" si="12"/>
        <v>1.2685095488841323</v>
      </c>
      <c r="AH136">
        <f t="shared" si="12"/>
        <v>1.2658776851280651</v>
      </c>
      <c r="AI136">
        <f t="shared" si="12"/>
        <v>1.26320602230433</v>
      </c>
      <c r="AJ136">
        <f t="shared" si="12"/>
        <v>1.260494254445004</v>
      </c>
    </row>
    <row r="137" spans="1:36" ht="15.5" x14ac:dyDescent="0.35">
      <c r="A137" s="49" t="s">
        <v>150</v>
      </c>
      <c r="B137" s="25">
        <f>PIF!AR137</f>
        <v>1.79</v>
      </c>
      <c r="C137">
        <f>PIF!AV137</f>
        <v>0.28675262609696417</v>
      </c>
      <c r="D137" s="47">
        <f>Prev!B135</f>
        <v>0.50275400105383217</v>
      </c>
      <c r="E137" s="47">
        <f>Prev!E135</f>
        <v>0.49650970956990259</v>
      </c>
      <c r="F137" s="47">
        <f>Prev!H135</f>
        <v>0.48856400881621409</v>
      </c>
      <c r="G137" s="47">
        <f>Prev!K135</f>
        <v>0.48255785436502296</v>
      </c>
      <c r="H137" s="47">
        <f>Prev!N135</f>
        <v>0.47650250637516606</v>
      </c>
      <c r="I137" s="47">
        <f>Prev!Q135</f>
        <v>0.47039817093956288</v>
      </c>
      <c r="J137" s="47">
        <f>Prev!T135</f>
        <v>0.46424519257080021</v>
      </c>
      <c r="K137" s="47">
        <f>Prev!W135</f>
        <v>0.4580440534918564</v>
      </c>
      <c r="L137" s="47">
        <f>Prev!Z135</f>
        <v>0.45179537261613611</v>
      </c>
      <c r="M137" s="47">
        <f>Prev!AC135</f>
        <v>0.44549990425560948</v>
      </c>
      <c r="P137">
        <f t="shared" si="11"/>
        <v>0.28427038343615613</v>
      </c>
      <c r="Q137">
        <f t="shared" si="11"/>
        <v>0.28173441229350404</v>
      </c>
      <c r="R137">
        <f t="shared" si="11"/>
        <v>0.2784813534798366</v>
      </c>
      <c r="S137">
        <f t="shared" si="11"/>
        <v>0.27600274422661414</v>
      </c>
      <c r="T137">
        <f t="shared" si="11"/>
        <v>0.27348653479684298</v>
      </c>
      <c r="U137">
        <f t="shared" si="10"/>
        <v>0.27093220444194438</v>
      </c>
      <c r="V137">
        <f t="shared" si="10"/>
        <v>0.26833927836384813</v>
      </c>
      <c r="W137">
        <f t="shared" si="10"/>
        <v>0.26570732919430828</v>
      </c>
      <c r="X137">
        <f t="shared" si="10"/>
        <v>0.26303597843488197</v>
      </c>
      <c r="Y137">
        <f t="shared" si="10"/>
        <v>0.26032489787114416</v>
      </c>
      <c r="AA137">
        <f t="shared" si="13"/>
        <v>1.2842703834361562</v>
      </c>
      <c r="AB137">
        <f t="shared" si="13"/>
        <v>1.2817344122935039</v>
      </c>
      <c r="AC137">
        <f t="shared" si="13"/>
        <v>1.2784813534798367</v>
      </c>
      <c r="AD137">
        <f t="shared" si="13"/>
        <v>1.2760027442266142</v>
      </c>
      <c r="AE137">
        <f t="shared" si="13"/>
        <v>1.2734865347968429</v>
      </c>
      <c r="AF137">
        <f t="shared" si="12"/>
        <v>1.2709322044419444</v>
      </c>
      <c r="AG137">
        <f t="shared" si="12"/>
        <v>1.2683392783638481</v>
      </c>
      <c r="AH137">
        <f t="shared" si="12"/>
        <v>1.2657073291943082</v>
      </c>
      <c r="AI137">
        <f t="shared" si="12"/>
        <v>1.2630359784348819</v>
      </c>
      <c r="AJ137">
        <f t="shared" si="12"/>
        <v>1.2603248978711441</v>
      </c>
    </row>
    <row r="138" spans="1:36" ht="15.5" x14ac:dyDescent="0.35">
      <c r="A138" s="49" t="s">
        <v>151</v>
      </c>
      <c r="B138" s="25">
        <f>PIF!AR138</f>
        <v>1.79</v>
      </c>
      <c r="C138">
        <f>PIF!AV138</f>
        <v>0.28675262609696417</v>
      </c>
      <c r="D138" s="47">
        <f>Prev!B136</f>
        <v>0.48365726823922306</v>
      </c>
      <c r="E138" s="47">
        <f>Prev!E136</f>
        <v>0.47752370276797523</v>
      </c>
      <c r="F138" s="47">
        <f>Prev!H136</f>
        <v>0.46932818128154447</v>
      </c>
      <c r="G138" s="47">
        <f>Prev!K136</f>
        <v>0.46342044144647732</v>
      </c>
      <c r="H138" s="47">
        <f>Prev!N136</f>
        <v>0.45747042772492597</v>
      </c>
      <c r="I138" s="47">
        <f>Prev!Q136</f>
        <v>0.45147834412092303</v>
      </c>
      <c r="J138" s="47">
        <f>Prev!T136</f>
        <v>0.44544452447321081</v>
      </c>
      <c r="K138" s="47">
        <f>Prev!W136</f>
        <v>0.43936943202181705</v>
      </c>
      <c r="L138" s="47">
        <f>Prev!Z136</f>
        <v>0.43325365863454662</v>
      </c>
      <c r="M138" s="47">
        <f>Prev!AC136</f>
        <v>0.42709792373163391</v>
      </c>
      <c r="P138">
        <f t="shared" si="11"/>
        <v>0.27645772090753867</v>
      </c>
      <c r="Q138">
        <f t="shared" si="11"/>
        <v>0.27391210305609559</v>
      </c>
      <c r="R138">
        <f t="shared" si="11"/>
        <v>0.27048262108206039</v>
      </c>
      <c r="S138">
        <f t="shared" si="11"/>
        <v>0.26799031761984765</v>
      </c>
      <c r="T138">
        <f t="shared" si="11"/>
        <v>0.26546290810950485</v>
      </c>
      <c r="U138">
        <f t="shared" si="10"/>
        <v>0.26289992856520744</v>
      </c>
      <c r="V138">
        <f t="shared" si="10"/>
        <v>0.26030096061366287</v>
      </c>
      <c r="W138">
        <f t="shared" si="10"/>
        <v>0.25766563304993045</v>
      </c>
      <c r="X138">
        <f t="shared" si="10"/>
        <v>0.25499362333349579</v>
      </c>
      <c r="Y138">
        <f t="shared" si="10"/>
        <v>0.25228465903729502</v>
      </c>
      <c r="AA138">
        <f t="shared" si="13"/>
        <v>1.2764577209075387</v>
      </c>
      <c r="AB138">
        <f t="shared" si="13"/>
        <v>1.2739121030560956</v>
      </c>
      <c r="AC138">
        <f t="shared" si="13"/>
        <v>1.2704826210820603</v>
      </c>
      <c r="AD138">
        <f t="shared" si="13"/>
        <v>1.2679903176198477</v>
      </c>
      <c r="AE138">
        <f t="shared" si="13"/>
        <v>1.2654629081095048</v>
      </c>
      <c r="AF138">
        <f t="shared" si="12"/>
        <v>1.2628999285652074</v>
      </c>
      <c r="AG138">
        <f t="shared" si="12"/>
        <v>1.2603009606136628</v>
      </c>
      <c r="AH138">
        <f t="shared" si="12"/>
        <v>1.2576656330499305</v>
      </c>
      <c r="AI138">
        <f t="shared" si="12"/>
        <v>1.2549936233334957</v>
      </c>
      <c r="AJ138">
        <f t="shared" si="12"/>
        <v>1.2522846590372949</v>
      </c>
    </row>
    <row r="139" spans="1:36" ht="15.5" x14ac:dyDescent="0.35">
      <c r="A139" s="49" t="s">
        <v>152</v>
      </c>
      <c r="B139" s="25">
        <f>PIF!AR139</f>
        <v>1.79</v>
      </c>
      <c r="C139">
        <f>PIF!AV139</f>
        <v>0.33150219858533669</v>
      </c>
      <c r="D139" s="47">
        <f>Prev!B137</f>
        <v>0.61586141796232119</v>
      </c>
      <c r="E139" s="47">
        <f>Prev!E137</f>
        <v>0.60328964811539254</v>
      </c>
      <c r="F139" s="47">
        <f>Prev!H137</f>
        <v>0.5951492805573505</v>
      </c>
      <c r="G139" s="47">
        <f>Prev!K137</f>
        <v>0.5828905336465241</v>
      </c>
      <c r="H139" s="47">
        <f>Prev!N137</f>
        <v>0.57041376615486705</v>
      </c>
      <c r="I139" s="47">
        <f>Prev!Q137</f>
        <v>0.55772740174826962</v>
      </c>
      <c r="J139" s="47">
        <f>Prev!T137</f>
        <v>0.54484093147758417</v>
      </c>
      <c r="K139" s="47">
        <f>Prev!W137</f>
        <v>0.53176492318857627</v>
      </c>
      <c r="L139" s="47">
        <f>Prev!Z137</f>
        <v>0.51851102525147819</v>
      </c>
      <c r="M139" s="47">
        <f>Prev!AC137</f>
        <v>0.50509196413559909</v>
      </c>
      <c r="P139">
        <f t="shared" si="11"/>
        <v>0.32729265466273216</v>
      </c>
      <c r="Q139">
        <f t="shared" si="11"/>
        <v>0.32276798200476825</v>
      </c>
      <c r="R139">
        <f t="shared" si="11"/>
        <v>0.31980559602856223</v>
      </c>
      <c r="S139">
        <f t="shared" si="11"/>
        <v>0.31529525309696738</v>
      </c>
      <c r="T139">
        <f t="shared" si="11"/>
        <v>0.31064285582110795</v>
      </c>
      <c r="U139">
        <f t="shared" si="10"/>
        <v>0.30584702623450899</v>
      </c>
      <c r="V139">
        <f t="shared" si="10"/>
        <v>0.30090674849034754</v>
      </c>
      <c r="W139">
        <f t="shared" si="10"/>
        <v>0.29582140600004592</v>
      </c>
      <c r="X139">
        <f t="shared" si="10"/>
        <v>0.29059082012999371</v>
      </c>
      <c r="Y139">
        <f t="shared" si="10"/>
        <v>0.28521529025397424</v>
      </c>
      <c r="AA139">
        <f t="shared" si="13"/>
        <v>1.3272926546627322</v>
      </c>
      <c r="AB139">
        <f t="shared" si="13"/>
        <v>1.3227679820047682</v>
      </c>
      <c r="AC139">
        <f t="shared" si="13"/>
        <v>1.3198055960285622</v>
      </c>
      <c r="AD139">
        <f t="shared" si="13"/>
        <v>1.3152952530969673</v>
      </c>
      <c r="AE139">
        <f t="shared" si="13"/>
        <v>1.3106428558211078</v>
      </c>
      <c r="AF139">
        <f t="shared" si="12"/>
        <v>1.305847026234509</v>
      </c>
      <c r="AG139">
        <f t="shared" si="12"/>
        <v>1.3009067484903476</v>
      </c>
      <c r="AH139">
        <f t="shared" si="12"/>
        <v>1.2958214060000459</v>
      </c>
      <c r="AI139">
        <f t="shared" si="12"/>
        <v>1.2905908201299936</v>
      </c>
      <c r="AJ139">
        <f t="shared" si="12"/>
        <v>1.2852152902539742</v>
      </c>
    </row>
    <row r="140" spans="1:36" ht="15.5" x14ac:dyDescent="0.35">
      <c r="A140" s="49" t="s">
        <v>153</v>
      </c>
      <c r="B140" s="25">
        <f>PIF!AR140</f>
        <v>1.79</v>
      </c>
      <c r="C140">
        <f>PIF!AV140</f>
        <v>0.33150219858533675</v>
      </c>
      <c r="D140" s="47">
        <f>Prev!B138</f>
        <v>0.61586141796232174</v>
      </c>
      <c r="E140" s="47">
        <f>Prev!E138</f>
        <v>0.60328964811539254</v>
      </c>
      <c r="F140" s="47">
        <f>Prev!H138</f>
        <v>0.59452891380732464</v>
      </c>
      <c r="G140" s="47">
        <f>Prev!K138</f>
        <v>0.58227013922827564</v>
      </c>
      <c r="H140" s="47">
        <f>Prev!N138</f>
        <v>0.56979570733023754</v>
      </c>
      <c r="I140" s="47">
        <f>Prev!Q138</f>
        <v>0.55711389961911095</v>
      </c>
      <c r="J140" s="47">
        <f>Prev!T138</f>
        <v>0.5442340598658717</v>
      </c>
      <c r="K140" s="47">
        <f>Prev!W138</f>
        <v>0.5311666047628113</v>
      </c>
      <c r="L140" s="47">
        <f>Prev!Z138</f>
        <v>0.51792302884772135</v>
      </c>
      <c r="M140" s="47">
        <f>Prev!AC138</f>
        <v>0.50451590321811512</v>
      </c>
      <c r="P140">
        <f t="shared" si="11"/>
        <v>0.32729265466273233</v>
      </c>
      <c r="Q140">
        <f t="shared" si="11"/>
        <v>0.32276798200476825</v>
      </c>
      <c r="R140">
        <f t="shared" si="11"/>
        <v>0.31957877333041806</v>
      </c>
      <c r="S140">
        <f t="shared" si="11"/>
        <v>0.31506540155779333</v>
      </c>
      <c r="T140">
        <f t="shared" si="11"/>
        <v>0.31041074698797871</v>
      </c>
      <c r="U140">
        <f t="shared" si="10"/>
        <v>0.30561341179742824</v>
      </c>
      <c r="V140">
        <f t="shared" si="10"/>
        <v>0.30067235814535431</v>
      </c>
      <c r="W140">
        <f t="shared" si="10"/>
        <v>0.29558694550169012</v>
      </c>
      <c r="X140">
        <f t="shared" si="10"/>
        <v>0.29035696952002354</v>
      </c>
      <c r="Y140">
        <f t="shared" si="10"/>
        <v>0.28498270225344968</v>
      </c>
      <c r="AA140">
        <f t="shared" si="13"/>
        <v>1.3272926546627324</v>
      </c>
      <c r="AB140">
        <f t="shared" si="13"/>
        <v>1.3227679820047682</v>
      </c>
      <c r="AC140">
        <f t="shared" si="13"/>
        <v>1.3195787733304181</v>
      </c>
      <c r="AD140">
        <f t="shared" si="13"/>
        <v>1.3150654015577934</v>
      </c>
      <c r="AE140">
        <f t="shared" si="13"/>
        <v>1.3104107469879787</v>
      </c>
      <c r="AF140">
        <f t="shared" si="12"/>
        <v>1.3056134117974283</v>
      </c>
      <c r="AG140">
        <f t="shared" si="12"/>
        <v>1.3006723581453543</v>
      </c>
      <c r="AH140">
        <f t="shared" si="12"/>
        <v>1.2955869455016902</v>
      </c>
      <c r="AI140">
        <f t="shared" si="12"/>
        <v>1.2903569695200234</v>
      </c>
      <c r="AJ140">
        <f t="shared" si="12"/>
        <v>1.2849827022534497</v>
      </c>
    </row>
    <row r="141" spans="1:36" ht="15.5" x14ac:dyDescent="0.35">
      <c r="A141" s="49" t="s">
        <v>154</v>
      </c>
      <c r="B141" s="25">
        <f>PIF!AR141</f>
        <v>1.79</v>
      </c>
      <c r="C141">
        <f>PIF!AV141</f>
        <v>0.33150219858533675</v>
      </c>
      <c r="D141" s="47">
        <f>Prev!B139</f>
        <v>0.61586141796232174</v>
      </c>
      <c r="E141" s="47">
        <f>Prev!E139</f>
        <v>0.60328964811539276</v>
      </c>
      <c r="F141" s="47">
        <f>Prev!H139</f>
        <v>0.59559764705362872</v>
      </c>
      <c r="G141" s="47">
        <f>Prev!K139</f>
        <v>0.58333690970985719</v>
      </c>
      <c r="H141" s="47">
        <f>Prev!N139</f>
        <v>0.57085658322357036</v>
      </c>
      <c r="I141" s="47">
        <f>Prev!Q139</f>
        <v>0.55816519751478444</v>
      </c>
      <c r="J141" s="47">
        <f>Prev!T139</f>
        <v>0.54527235234595051</v>
      </c>
      <c r="K141" s="47">
        <f>Prev!W139</f>
        <v>0.53218872588574484</v>
      </c>
      <c r="L141" s="47">
        <f>Prev!Z139</f>
        <v>0.51892607763595211</v>
      </c>
      <c r="M141" s="47">
        <f>Prev!AC139</f>
        <v>0.505497245248546</v>
      </c>
      <c r="P141">
        <f t="shared" si="11"/>
        <v>0.32729265466273233</v>
      </c>
      <c r="Q141">
        <f t="shared" si="11"/>
        <v>0.32276798200476836</v>
      </c>
      <c r="R141">
        <f t="shared" si="11"/>
        <v>0.31996943670446554</v>
      </c>
      <c r="S141">
        <f t="shared" si="11"/>
        <v>0.31546053671761615</v>
      </c>
      <c r="T141">
        <f t="shared" si="11"/>
        <v>0.31080905745389581</v>
      </c>
      <c r="U141">
        <f t="shared" si="10"/>
        <v>0.30601363765748613</v>
      </c>
      <c r="V141">
        <f t="shared" si="10"/>
        <v>0.30107327945354639</v>
      </c>
      <c r="W141">
        <f t="shared" si="10"/>
        <v>0.29598738535315366</v>
      </c>
      <c r="X141">
        <f t="shared" si="10"/>
        <v>0.29075579682664182</v>
      </c>
      <c r="Y141">
        <f t="shared" si="10"/>
        <v>0.28537883424250676</v>
      </c>
      <c r="AA141">
        <f t="shared" si="13"/>
        <v>1.3272926546627324</v>
      </c>
      <c r="AB141">
        <f t="shared" si="13"/>
        <v>1.3227679820047684</v>
      </c>
      <c r="AC141">
        <f t="shared" si="13"/>
        <v>1.3199694367044654</v>
      </c>
      <c r="AD141">
        <f t="shared" si="13"/>
        <v>1.3154605367176162</v>
      </c>
      <c r="AE141">
        <f t="shared" si="13"/>
        <v>1.3108090574538958</v>
      </c>
      <c r="AF141">
        <f t="shared" si="12"/>
        <v>1.306013637657486</v>
      </c>
      <c r="AG141">
        <f t="shared" si="12"/>
        <v>1.3010732794535464</v>
      </c>
      <c r="AH141">
        <f t="shared" si="12"/>
        <v>1.2959873853531536</v>
      </c>
      <c r="AI141">
        <f t="shared" si="12"/>
        <v>1.2907557968266419</v>
      </c>
      <c r="AJ141">
        <f t="shared" si="12"/>
        <v>1.2853788342425068</v>
      </c>
    </row>
    <row r="142" spans="1:36" ht="15.5" x14ac:dyDescent="0.35">
      <c r="A142" s="49" t="s">
        <v>155</v>
      </c>
      <c r="B142" s="25">
        <f>PIF!AR142</f>
        <v>1.79</v>
      </c>
      <c r="C142">
        <f>PIF!AV142</f>
        <v>0.33150219858533664</v>
      </c>
      <c r="D142" s="47">
        <f>Prev!B140</f>
        <v>0.61586141796232174</v>
      </c>
      <c r="E142" s="47">
        <f>Prev!E140</f>
        <v>0.6032896481153931</v>
      </c>
      <c r="F142" s="47">
        <f>Prev!H140</f>
        <v>0.59474943111938272</v>
      </c>
      <c r="G142" s="47">
        <f>Prev!K140</f>
        <v>0.58249106122605643</v>
      </c>
      <c r="H142" s="47">
        <f>Prev!N140</f>
        <v>0.57001616706110625</v>
      </c>
      <c r="I142" s="47">
        <f>Prev!Q140</f>
        <v>0.55733307992318792</v>
      </c>
      <c r="J142" s="47">
        <f>Prev!T140</f>
        <v>0.54445119543789844</v>
      </c>
      <c r="K142" s="47">
        <f>Prev!W140</f>
        <v>0.53138098376112808</v>
      </c>
      <c r="L142" s="47">
        <f>Prev!Z140</f>
        <v>0.51813399406745431</v>
      </c>
      <c r="M142" s="47">
        <f>Prev!AC140</f>
        <v>0.5047228528470441</v>
      </c>
      <c r="P142">
        <f t="shared" si="11"/>
        <v>0.32729265466273233</v>
      </c>
      <c r="Q142">
        <f t="shared" si="11"/>
        <v>0.32276798200476842</v>
      </c>
      <c r="R142">
        <f t="shared" si="11"/>
        <v>0.31965941769277489</v>
      </c>
      <c r="S142">
        <f t="shared" si="11"/>
        <v>0.3151472692125542</v>
      </c>
      <c r="T142">
        <f t="shared" si="11"/>
        <v>0.31049355744418677</v>
      </c>
      <c r="U142">
        <f t="shared" si="10"/>
        <v>0.30569689114578963</v>
      </c>
      <c r="V142">
        <f t="shared" si="10"/>
        <v>0.30075623987221173</v>
      </c>
      <c r="W142">
        <f t="shared" si="10"/>
        <v>0.29567097123525765</v>
      </c>
      <c r="X142">
        <f t="shared" si="10"/>
        <v>0.29044088971339915</v>
      </c>
      <c r="Y142">
        <f t="shared" si="10"/>
        <v>0.28506627680882923</v>
      </c>
      <c r="AA142">
        <f t="shared" si="13"/>
        <v>1.3272926546627324</v>
      </c>
      <c r="AB142">
        <f t="shared" si="13"/>
        <v>1.3227679820047684</v>
      </c>
      <c r="AC142">
        <f t="shared" si="13"/>
        <v>1.3196594176927749</v>
      </c>
      <c r="AD142">
        <f t="shared" si="13"/>
        <v>1.3151472692125541</v>
      </c>
      <c r="AE142">
        <f t="shared" si="13"/>
        <v>1.3104935574441867</v>
      </c>
      <c r="AF142">
        <f t="shared" si="12"/>
        <v>1.3056968911457896</v>
      </c>
      <c r="AG142">
        <f t="shared" si="12"/>
        <v>1.3007562398722117</v>
      </c>
      <c r="AH142">
        <f t="shared" si="12"/>
        <v>1.2956709712352577</v>
      </c>
      <c r="AI142">
        <f t="shared" si="12"/>
        <v>1.2904408897133992</v>
      </c>
      <c r="AJ142">
        <f t="shared" si="12"/>
        <v>1.2850662768088292</v>
      </c>
    </row>
    <row r="143" spans="1:36" ht="15.5" x14ac:dyDescent="0.35">
      <c r="A143" s="49" t="s">
        <v>156</v>
      </c>
      <c r="B143" s="25">
        <f>PIF!AR143</f>
        <v>1.79</v>
      </c>
      <c r="C143">
        <f>PIF!AV143</f>
        <v>0.33150219858533669</v>
      </c>
      <c r="D143" s="47">
        <f>Prev!B141</f>
        <v>0.62995251721752721</v>
      </c>
      <c r="E143" s="47">
        <f>Prev!E141</f>
        <v>0.6174307182333908</v>
      </c>
      <c r="F143" s="47">
        <f>Prev!H141</f>
        <v>0.60888227167935238</v>
      </c>
      <c r="G143" s="47">
        <f>Prev!K141</f>
        <v>0.59668642851553411</v>
      </c>
      <c r="H143" s="47">
        <f>Prev!N141</f>
        <v>0.58425731203158604</v>
      </c>
      <c r="I143" s="47">
        <f>Prev!Q141</f>
        <v>0.57160271223286163</v>
      </c>
      <c r="J143" s="47">
        <f>Prev!T141</f>
        <v>0.55873152301883644</v>
      </c>
      <c r="K143" s="47">
        <f>Prev!W141</f>
        <v>0.54565375755930101</v>
      </c>
      <c r="L143" s="47">
        <f>Prev!Z141</f>
        <v>0.53238055812061347</v>
      </c>
      <c r="M143" s="47">
        <f>Prev!AC141</f>
        <v>0.51892419981621896</v>
      </c>
      <c r="P143">
        <f t="shared" si="11"/>
        <v>0.33229281790080945</v>
      </c>
      <c r="Q143">
        <f t="shared" si="11"/>
        <v>0.3278532163808876</v>
      </c>
      <c r="R143">
        <f t="shared" si="11"/>
        <v>0.32478830180333995</v>
      </c>
      <c r="S143">
        <f t="shared" si="11"/>
        <v>0.32036696744715815</v>
      </c>
      <c r="T143">
        <f t="shared" si="11"/>
        <v>0.31580109046574611</v>
      </c>
      <c r="U143">
        <f t="shared" si="10"/>
        <v>0.31108891933455546</v>
      </c>
      <c r="V143">
        <f t="shared" si="10"/>
        <v>0.30622904488037467</v>
      </c>
      <c r="W143">
        <f t="shared" si="10"/>
        <v>0.30122043802211257</v>
      </c>
      <c r="X143">
        <f t="shared" si="10"/>
        <v>0.29606248938061214</v>
      </c>
      <c r="Y143">
        <f t="shared" si="10"/>
        <v>0.29075505059607137</v>
      </c>
      <c r="AA143">
        <f t="shared" si="13"/>
        <v>1.3322928179008096</v>
      </c>
      <c r="AB143">
        <f t="shared" si="13"/>
        <v>1.3278532163808876</v>
      </c>
      <c r="AC143">
        <f t="shared" si="13"/>
        <v>1.32478830180334</v>
      </c>
      <c r="AD143">
        <f t="shared" si="13"/>
        <v>1.3203669674471581</v>
      </c>
      <c r="AE143">
        <f t="shared" si="13"/>
        <v>1.315801090465746</v>
      </c>
      <c r="AF143">
        <f t="shared" si="12"/>
        <v>1.3110889193345554</v>
      </c>
      <c r="AG143">
        <f t="shared" si="12"/>
        <v>1.3062290448803746</v>
      </c>
      <c r="AH143">
        <f t="shared" si="12"/>
        <v>1.3012204380221126</v>
      </c>
      <c r="AI143">
        <f t="shared" si="12"/>
        <v>1.2960624893806121</v>
      </c>
      <c r="AJ143">
        <f t="shared" si="12"/>
        <v>1.2907550505960714</v>
      </c>
    </row>
    <row r="144" spans="1:36" ht="15.5" x14ac:dyDescent="0.35">
      <c r="A144" s="49" t="s">
        <v>157</v>
      </c>
      <c r="B144" s="25">
        <f>PIF!AR144</f>
        <v>1.79</v>
      </c>
      <c r="C144">
        <f>PIF!AV144</f>
        <v>0.3633480378122671</v>
      </c>
      <c r="D144" s="47">
        <f>Prev!B142</f>
        <v>0.70776821896450648</v>
      </c>
      <c r="E144" s="47">
        <f>Prev!E142</f>
        <v>0.69153200682582738</v>
      </c>
      <c r="F144" s="47">
        <f>Prev!H142</f>
        <v>0.67815421479328442</v>
      </c>
      <c r="G144" s="47">
        <f>Prev!K142</f>
        <v>0.66230019362923243</v>
      </c>
      <c r="H144" s="47">
        <f>Prev!N142</f>
        <v>0.64593593628710011</v>
      </c>
      <c r="I144" s="47">
        <f>Prev!Q142</f>
        <v>0.6290774335082393</v>
      </c>
      <c r="J144" s="47">
        <f>Prev!T142</f>
        <v>0.61174415963106687</v>
      </c>
      <c r="K144" s="47">
        <f>Prev!W142</f>
        <v>0.5939591824002326</v>
      </c>
      <c r="L144" s="47">
        <f>Prev!Z142</f>
        <v>0.57574924788271686</v>
      </c>
      <c r="M144" s="47">
        <f>Prev!AC142</f>
        <v>0.55714483600760545</v>
      </c>
      <c r="P144">
        <f t="shared" si="11"/>
        <v>0.3586194999930834</v>
      </c>
      <c r="Q144">
        <f t="shared" si="11"/>
        <v>0.35329926377212695</v>
      </c>
      <c r="R144">
        <f t="shared" si="11"/>
        <v>0.34884888809468118</v>
      </c>
      <c r="S144">
        <f t="shared" si="11"/>
        <v>0.34349478795450306</v>
      </c>
      <c r="T144">
        <f t="shared" si="11"/>
        <v>0.33787523977731582</v>
      </c>
      <c r="U144">
        <f t="shared" si="10"/>
        <v>0.3319844641036116</v>
      </c>
      <c r="V144">
        <f t="shared" si="10"/>
        <v>0.32581749558503004</v>
      </c>
      <c r="W144">
        <f t="shared" si="10"/>
        <v>0.31937033097011963</v>
      </c>
      <c r="X144">
        <f t="shared" si="10"/>
        <v>0.31264009099922424</v>
      </c>
      <c r="Y144">
        <f t="shared" si="10"/>
        <v>0.30562519577702973</v>
      </c>
      <c r="AA144">
        <f t="shared" si="13"/>
        <v>1.3586194999930834</v>
      </c>
      <c r="AB144">
        <f t="shared" si="13"/>
        <v>1.3532992637721271</v>
      </c>
      <c r="AC144">
        <f t="shared" si="13"/>
        <v>1.3488488880946812</v>
      </c>
      <c r="AD144">
        <f t="shared" si="13"/>
        <v>1.3434947879545032</v>
      </c>
      <c r="AE144">
        <f t="shared" si="13"/>
        <v>1.3378752397773157</v>
      </c>
      <c r="AF144">
        <f t="shared" si="12"/>
        <v>1.3319844641036116</v>
      </c>
      <c r="AG144">
        <f t="shared" si="12"/>
        <v>1.3258174955850301</v>
      </c>
      <c r="AH144">
        <f t="shared" si="12"/>
        <v>1.3193703309701197</v>
      </c>
      <c r="AI144">
        <f t="shared" si="12"/>
        <v>1.3126400909992242</v>
      </c>
      <c r="AJ144">
        <f t="shared" si="12"/>
        <v>1.3056251957770297</v>
      </c>
    </row>
    <row r="145" spans="1:36" ht="15.5" x14ac:dyDescent="0.35">
      <c r="A145" s="49" t="s">
        <v>158</v>
      </c>
      <c r="B145" s="25">
        <f>PIF!AR145</f>
        <v>1.79</v>
      </c>
      <c r="C145">
        <f>PIF!AV145</f>
        <v>0.36334803781226716</v>
      </c>
      <c r="D145" s="47">
        <f>Prev!B143</f>
        <v>0.70776821896450703</v>
      </c>
      <c r="E145" s="47">
        <f>Prev!E143</f>
        <v>0.69153200682582683</v>
      </c>
      <c r="F145" s="47">
        <f>Prev!H143</f>
        <v>0.67807908133646488</v>
      </c>
      <c r="G145" s="47">
        <f>Prev!K143</f>
        <v>0.66222577422859352</v>
      </c>
      <c r="H145" s="47">
        <f>Prev!N143</f>
        <v>0.64586250908852194</v>
      </c>
      <c r="I145" s="47">
        <f>Prev!Q143</f>
        <v>0.62900525812179797</v>
      </c>
      <c r="J145" s="47">
        <f>Prev!T143</f>
        <v>0.61167347631766955</v>
      </c>
      <c r="K145" s="47">
        <f>Prev!W143</f>
        <v>0.59389021139802189</v>
      </c>
      <c r="L145" s="47">
        <f>Prev!Z143</f>
        <v>0.57568218887224232</v>
      </c>
      <c r="M145" s="47">
        <f>Prev!AC143</f>
        <v>0.55707986771490026</v>
      </c>
      <c r="P145">
        <f t="shared" si="11"/>
        <v>0.35861949999308362</v>
      </c>
      <c r="Q145">
        <f t="shared" si="11"/>
        <v>0.35329926377212673</v>
      </c>
      <c r="R145">
        <f t="shared" si="11"/>
        <v>0.34882372055160643</v>
      </c>
      <c r="S145">
        <f t="shared" si="11"/>
        <v>0.34346944796803447</v>
      </c>
      <c r="T145">
        <f t="shared" si="11"/>
        <v>0.33784980778471352</v>
      </c>
      <c r="U145">
        <f t="shared" si="10"/>
        <v>0.33195901890311857</v>
      </c>
      <c r="V145">
        <f t="shared" si="10"/>
        <v>0.32579211420119819</v>
      </c>
      <c r="W145">
        <f t="shared" si="10"/>
        <v>0.31934508852114873</v>
      </c>
      <c r="X145">
        <f t="shared" si="10"/>
        <v>0.31261506056162225</v>
      </c>
      <c r="Y145">
        <f t="shared" si="10"/>
        <v>0.30560044824294424</v>
      </c>
      <c r="AA145">
        <f t="shared" si="13"/>
        <v>1.3586194999930836</v>
      </c>
      <c r="AB145">
        <f t="shared" si="13"/>
        <v>1.3532992637721266</v>
      </c>
      <c r="AC145">
        <f t="shared" si="13"/>
        <v>1.3488237205516065</v>
      </c>
      <c r="AD145">
        <f t="shared" si="13"/>
        <v>1.3434694479680345</v>
      </c>
      <c r="AE145">
        <f t="shared" si="13"/>
        <v>1.3378498077847136</v>
      </c>
      <c r="AF145">
        <f t="shared" si="12"/>
        <v>1.3319590189031185</v>
      </c>
      <c r="AG145">
        <f t="shared" si="12"/>
        <v>1.3257921142011981</v>
      </c>
      <c r="AH145">
        <f t="shared" si="12"/>
        <v>1.3193450885211488</v>
      </c>
      <c r="AI145">
        <f t="shared" si="12"/>
        <v>1.3126150605616222</v>
      </c>
      <c r="AJ145">
        <f t="shared" si="12"/>
        <v>1.3056004482429442</v>
      </c>
    </row>
    <row r="146" spans="1:36" ht="15.5" x14ac:dyDescent="0.35">
      <c r="A146" s="49" t="s">
        <v>159</v>
      </c>
      <c r="B146" s="25">
        <f>PIF!AR146</f>
        <v>1.79</v>
      </c>
      <c r="C146">
        <f>PIF!AV146</f>
        <v>0.36334803781226699</v>
      </c>
      <c r="D146" s="47">
        <f>Prev!B144</f>
        <v>0.70776821896450681</v>
      </c>
      <c r="E146" s="47">
        <f>Prev!E144</f>
        <v>0.69153200682582683</v>
      </c>
      <c r="F146" s="47">
        <f>Prev!H144</f>
        <v>0.67749175059214428</v>
      </c>
      <c r="G146" s="47">
        <f>Prev!K144</f>
        <v>0.66164273558746112</v>
      </c>
      <c r="H146" s="47">
        <f>Prev!N144</f>
        <v>0.64528603562459896</v>
      </c>
      <c r="I146" s="47">
        <f>Prev!Q144</f>
        <v>0.62843748106351816</v>
      </c>
      <c r="J146" s="47">
        <f>Prev!T144</f>
        <v>0.61111637773753125</v>
      </c>
      <c r="K146" s="47">
        <f>Prev!W144</f>
        <v>0.59334561801271168</v>
      </c>
      <c r="L146" s="47">
        <f>Prev!Z144</f>
        <v>0.57515176695141923</v>
      </c>
      <c r="M146" s="47">
        <f>Prev!AC144</f>
        <v>0.55656511909771322</v>
      </c>
      <c r="P146">
        <f t="shared" si="11"/>
        <v>0.35861949999308351</v>
      </c>
      <c r="Q146">
        <f t="shared" si="11"/>
        <v>0.35329926377212673</v>
      </c>
      <c r="R146">
        <f t="shared" si="11"/>
        <v>0.34862691460901457</v>
      </c>
      <c r="S146">
        <f t="shared" si="11"/>
        <v>0.34327085417900538</v>
      </c>
      <c r="T146">
        <f t="shared" si="11"/>
        <v>0.33765007451423606</v>
      </c>
      <c r="U146">
        <f t="shared" si="10"/>
        <v>0.33175878330197611</v>
      </c>
      <c r="V146">
        <f t="shared" si="10"/>
        <v>0.3255920010257734</v>
      </c>
      <c r="W146">
        <f t="shared" si="10"/>
        <v>0.31914570896956673</v>
      </c>
      <c r="X146">
        <f t="shared" si="10"/>
        <v>0.31241701108854675</v>
      </c>
      <c r="Y146">
        <f t="shared" si="10"/>
        <v>0.30540430931539997</v>
      </c>
      <c r="AA146">
        <f t="shared" si="13"/>
        <v>1.3586194999930834</v>
      </c>
      <c r="AB146">
        <f t="shared" si="13"/>
        <v>1.3532992637721266</v>
      </c>
      <c r="AC146">
        <f t="shared" si="13"/>
        <v>1.3486269146090146</v>
      </c>
      <c r="AD146">
        <f t="shared" si="13"/>
        <v>1.3432708541790053</v>
      </c>
      <c r="AE146">
        <f t="shared" si="13"/>
        <v>1.3376500745142361</v>
      </c>
      <c r="AF146">
        <f t="shared" si="12"/>
        <v>1.3317587833019762</v>
      </c>
      <c r="AG146">
        <f t="shared" si="12"/>
        <v>1.3255920010257733</v>
      </c>
      <c r="AH146">
        <f t="shared" si="12"/>
        <v>1.3191457089695668</v>
      </c>
      <c r="AI146">
        <f t="shared" si="12"/>
        <v>1.3124170110885467</v>
      </c>
      <c r="AJ146">
        <f t="shared" si="12"/>
        <v>1.3054043093154</v>
      </c>
    </row>
    <row r="147" spans="1:36" ht="15.5" x14ac:dyDescent="0.35">
      <c r="A147" s="49" t="s">
        <v>160</v>
      </c>
      <c r="B147" s="25">
        <f>PIF!AR147</f>
        <v>1.79</v>
      </c>
      <c r="C147">
        <f>PIF!AV147</f>
        <v>0.3633480378122671</v>
      </c>
      <c r="D147" s="47">
        <f>Prev!B145</f>
        <v>0.70776821896450648</v>
      </c>
      <c r="E147" s="47">
        <f>Prev!E145</f>
        <v>0.69153200682582694</v>
      </c>
      <c r="F147" s="47">
        <f>Prev!H145</f>
        <v>0.67728929422626838</v>
      </c>
      <c r="G147" s="47">
        <f>Prev!K145</f>
        <v>0.66144120097147119</v>
      </c>
      <c r="H147" s="47">
        <f>Prev!N145</f>
        <v>0.64508624834616035</v>
      </c>
      <c r="I147" s="47">
        <f>Prev!Q145</f>
        <v>0.62824021921335094</v>
      </c>
      <c r="J147" s="47">
        <f>Prev!T145</f>
        <v>0.61092236898107999</v>
      </c>
      <c r="K147" s="47">
        <f>Prev!W145</f>
        <v>0.59315553705098978</v>
      </c>
      <c r="L147" s="47">
        <f>Prev!Z145</f>
        <v>0.57496623337303443</v>
      </c>
      <c r="M147" s="47">
        <f>Prev!AC145</f>
        <v>0.55638469562431903</v>
      </c>
      <c r="P147">
        <f t="shared" si="11"/>
        <v>0.3586194999930834</v>
      </c>
      <c r="Q147">
        <f t="shared" si="11"/>
        <v>0.35329926377212678</v>
      </c>
      <c r="R147">
        <f t="shared" si="11"/>
        <v>0.34855904686781719</v>
      </c>
      <c r="S147">
        <f t="shared" si="11"/>
        <v>0.34320217980061779</v>
      </c>
      <c r="T147">
        <f t="shared" si="11"/>
        <v>0.33758082522675525</v>
      </c>
      <c r="U147">
        <f t="shared" si="10"/>
        <v>0.3316891876768655</v>
      </c>
      <c r="V147">
        <f t="shared" si="10"/>
        <v>0.32552228401760241</v>
      </c>
      <c r="W147">
        <f t="shared" si="10"/>
        <v>0.31907609146143889</v>
      </c>
      <c r="X147">
        <f t="shared" si="10"/>
        <v>0.31234770942979656</v>
      </c>
      <c r="Y147">
        <f t="shared" si="10"/>
        <v>0.30533553483803466</v>
      </c>
      <c r="AA147">
        <f t="shared" si="13"/>
        <v>1.3586194999930834</v>
      </c>
      <c r="AB147">
        <f t="shared" si="13"/>
        <v>1.3532992637721268</v>
      </c>
      <c r="AC147">
        <f t="shared" si="13"/>
        <v>1.3485590468678172</v>
      </c>
      <c r="AD147">
        <f t="shared" si="13"/>
        <v>1.3432021798006177</v>
      </c>
      <c r="AE147">
        <f t="shared" si="13"/>
        <v>1.3375808252267554</v>
      </c>
      <c r="AF147">
        <f t="shared" si="12"/>
        <v>1.3316891876768655</v>
      </c>
      <c r="AG147">
        <f t="shared" si="12"/>
        <v>1.3255222840176024</v>
      </c>
      <c r="AH147">
        <f t="shared" si="12"/>
        <v>1.3190760914614388</v>
      </c>
      <c r="AI147">
        <f t="shared" si="12"/>
        <v>1.3123477094297966</v>
      </c>
      <c r="AJ147">
        <f t="shared" si="12"/>
        <v>1.3053355348380347</v>
      </c>
    </row>
    <row r="148" spans="1:36" ht="15.5" x14ac:dyDescent="0.35">
      <c r="A148" s="49" t="s">
        <v>161</v>
      </c>
      <c r="B148" s="25">
        <f>PIF!AR148</f>
        <v>1.79</v>
      </c>
      <c r="C148">
        <f>PIF!AV148</f>
        <v>0.36334803781226704</v>
      </c>
      <c r="D148" s="47">
        <f>Prev!B146</f>
        <v>0.73712343635000677</v>
      </c>
      <c r="E148" s="47">
        <f>Prev!E146</f>
        <v>0.72149381051830552</v>
      </c>
      <c r="F148" s="47">
        <f>Prev!H146</f>
        <v>0.70657700131092227</v>
      </c>
      <c r="G148" s="47">
        <f>Prev!K146</f>
        <v>0.69130186387221881</v>
      </c>
      <c r="H148" s="47">
        <f>Prev!N146</f>
        <v>0.67546940392950028</v>
      </c>
      <c r="I148" s="47">
        <f>Prev!Q146</f>
        <v>0.65909085773632436</v>
      </c>
      <c r="J148" s="47">
        <f>Prev!T146</f>
        <v>0.64218099771806214</v>
      </c>
      <c r="K148" s="47">
        <f>Prev!W146</f>
        <v>0.62475829048576614</v>
      </c>
      <c r="L148" s="47">
        <f>Prev!Z146</f>
        <v>0.60684503457662431</v>
      </c>
      <c r="M148" s="47">
        <f>Prev!AC146</f>
        <v>0.58846747334916816</v>
      </c>
      <c r="P148">
        <f t="shared" si="11"/>
        <v>0.36801958463121143</v>
      </c>
      <c r="Q148">
        <f t="shared" si="11"/>
        <v>0.36304925557121337</v>
      </c>
      <c r="R148">
        <f t="shared" si="11"/>
        <v>0.35823214253155405</v>
      </c>
      <c r="S148">
        <f t="shared" si="11"/>
        <v>0.35322321669069218</v>
      </c>
      <c r="T148">
        <f t="shared" si="11"/>
        <v>0.34794834484346482</v>
      </c>
      <c r="U148">
        <f t="shared" si="10"/>
        <v>0.34240022158314543</v>
      </c>
      <c r="V148">
        <f t="shared" si="10"/>
        <v>0.3365721827171349</v>
      </c>
      <c r="W148">
        <f t="shared" si="10"/>
        <v>0.33045834354815279</v>
      </c>
      <c r="X148">
        <f t="shared" si="10"/>
        <v>0.32405375277680054</v>
      </c>
      <c r="Y148">
        <f t="shared" si="10"/>
        <v>0.31735456235062381</v>
      </c>
      <c r="AA148">
        <f t="shared" si="13"/>
        <v>1.3680195846312113</v>
      </c>
      <c r="AB148">
        <f t="shared" si="13"/>
        <v>1.3630492555712133</v>
      </c>
      <c r="AC148">
        <f t="shared" si="13"/>
        <v>1.358232142531554</v>
      </c>
      <c r="AD148">
        <f t="shared" si="13"/>
        <v>1.3532232166906921</v>
      </c>
      <c r="AE148">
        <f t="shared" si="13"/>
        <v>1.3479483448434648</v>
      </c>
      <c r="AF148">
        <f t="shared" si="12"/>
        <v>1.3424002215831454</v>
      </c>
      <c r="AG148">
        <f t="shared" si="12"/>
        <v>1.3365721827171348</v>
      </c>
      <c r="AH148">
        <f t="shared" si="12"/>
        <v>1.3304583435481527</v>
      </c>
      <c r="AI148">
        <f t="shared" si="12"/>
        <v>1.3240537527768006</v>
      </c>
      <c r="AJ148">
        <f t="shared" si="12"/>
        <v>1.3173545623506238</v>
      </c>
    </row>
    <row r="149" spans="1:36" ht="15.5" x14ac:dyDescent="0.35">
      <c r="A149" s="49" t="s">
        <v>162</v>
      </c>
      <c r="B149" s="25">
        <f>PIF!AR149</f>
        <v>1.79</v>
      </c>
      <c r="C149">
        <f>PIF!AV149</f>
        <v>0.3316252710664036</v>
      </c>
      <c r="D149" s="47">
        <f>Prev!B147</f>
        <v>0.61774993732383132</v>
      </c>
      <c r="E149" s="47">
        <f>Prev!E147</f>
        <v>0.6068972512577897</v>
      </c>
      <c r="F149" s="47">
        <f>Prev!H147</f>
        <v>0.59799042964609805</v>
      </c>
      <c r="G149" s="47">
        <f>Prev!K147</f>
        <v>0.58743566070610598</v>
      </c>
      <c r="H149" s="47">
        <f>Prev!N147</f>
        <v>0.57670590549171574</v>
      </c>
      <c r="I149" s="47">
        <f>Prev!Q147</f>
        <v>0.56580543368598157</v>
      </c>
      <c r="J149" s="47">
        <f>Prev!T147</f>
        <v>0.55473918810830869</v>
      </c>
      <c r="K149" s="47">
        <f>Prev!W147</f>
        <v>0.54351279597343671</v>
      </c>
      <c r="L149" s="47">
        <f>Prev!Z147</f>
        <v>0.53213257760246768</v>
      </c>
      <c r="M149" s="47">
        <f>Prev!AC147</f>
        <v>0.52060555240556561</v>
      </c>
      <c r="P149">
        <f t="shared" si="11"/>
        <v>0.32796712867234734</v>
      </c>
      <c r="Q149">
        <f t="shared" si="11"/>
        <v>0.32407260005188515</v>
      </c>
      <c r="R149">
        <f t="shared" si="11"/>
        <v>0.3208424669424636</v>
      </c>
      <c r="S149">
        <f t="shared" si="11"/>
        <v>0.31697449545007927</v>
      </c>
      <c r="T149">
        <f t="shared" si="11"/>
        <v>0.31299697449880143</v>
      </c>
      <c r="U149">
        <f t="shared" si="10"/>
        <v>0.3089084498548218</v>
      </c>
      <c r="V149">
        <f t="shared" si="10"/>
        <v>0.30470766519364301</v>
      </c>
      <c r="W149">
        <f t="shared" si="10"/>
        <v>0.30039358190151733</v>
      </c>
      <c r="X149">
        <f t="shared" si="10"/>
        <v>0.2959653997685589</v>
      </c>
      <c r="Y149">
        <f t="shared" si="10"/>
        <v>0.29142257853845721</v>
      </c>
      <c r="AA149">
        <f t="shared" si="13"/>
        <v>1.3279671286723473</v>
      </c>
      <c r="AB149">
        <f t="shared" si="13"/>
        <v>1.3240726000518852</v>
      </c>
      <c r="AC149">
        <f t="shared" si="13"/>
        <v>1.3208424669424637</v>
      </c>
      <c r="AD149">
        <f t="shared" si="13"/>
        <v>1.3169744954500793</v>
      </c>
      <c r="AE149">
        <f t="shared" si="13"/>
        <v>1.3129969744988015</v>
      </c>
      <c r="AF149">
        <f t="shared" si="12"/>
        <v>1.3089084498548218</v>
      </c>
      <c r="AG149">
        <f t="shared" si="12"/>
        <v>1.3047076651936429</v>
      </c>
      <c r="AH149">
        <f t="shared" si="12"/>
        <v>1.3003935819015173</v>
      </c>
      <c r="AI149">
        <f t="shared" si="12"/>
        <v>1.295965399768559</v>
      </c>
      <c r="AJ149">
        <f t="shared" si="12"/>
        <v>1.2914225785384572</v>
      </c>
    </row>
    <row r="150" spans="1:36" ht="15.5" x14ac:dyDescent="0.35">
      <c r="A150" s="49" t="s">
        <v>163</v>
      </c>
      <c r="B150" s="25">
        <f>PIF!AR150</f>
        <v>1.79</v>
      </c>
      <c r="C150">
        <f>PIF!AV150</f>
        <v>0.33162527106640366</v>
      </c>
      <c r="D150" s="47">
        <f>Prev!B148</f>
        <v>0.61774993732383099</v>
      </c>
      <c r="E150" s="47">
        <f>Prev!E148</f>
        <v>0.60689725125778993</v>
      </c>
      <c r="F150" s="47">
        <f>Prev!H148</f>
        <v>0.59871650780646846</v>
      </c>
      <c r="G150" s="47">
        <f>Prev!K148</f>
        <v>0.58816534179441948</v>
      </c>
      <c r="H150" s="47">
        <f>Prev!N148</f>
        <v>0.57743646159353523</v>
      </c>
      <c r="I150" s="47">
        <f>Prev!Q148</f>
        <v>0.56653428309245768</v>
      </c>
      <c r="J150" s="47">
        <f>Prev!T148</f>
        <v>0.55546390114924915</v>
      </c>
      <c r="K150" s="47">
        <f>Prev!W148</f>
        <v>0.54423109951992155</v>
      </c>
      <c r="L150" s="47">
        <f>Prev!Z148</f>
        <v>0.53284235830364812</v>
      </c>
      <c r="M150" s="47">
        <f>Prev!AC148</f>
        <v>0.52130485872758481</v>
      </c>
      <c r="P150">
        <f t="shared" si="11"/>
        <v>0.32796712867234723</v>
      </c>
      <c r="Q150">
        <f t="shared" si="11"/>
        <v>0.32407260005188521</v>
      </c>
      <c r="R150">
        <f t="shared" si="11"/>
        <v>0.32110694056023981</v>
      </c>
      <c r="S150">
        <f t="shared" si="11"/>
        <v>0.31724331636988667</v>
      </c>
      <c r="T150">
        <f t="shared" si="11"/>
        <v>0.31326926080536821</v>
      </c>
      <c r="U150">
        <f t="shared" si="10"/>
        <v>0.30918334260087399</v>
      </c>
      <c r="V150">
        <f t="shared" si="10"/>
        <v>0.30498433082030391</v>
      </c>
      <c r="W150">
        <f t="shared" si="10"/>
        <v>0.30067121439390559</v>
      </c>
      <c r="X150">
        <f t="shared" si="10"/>
        <v>0.29624322256071162</v>
      </c>
      <c r="Y150">
        <f t="shared" si="10"/>
        <v>0.29169984618201922</v>
      </c>
      <c r="AA150">
        <f t="shared" si="13"/>
        <v>1.3279671286723471</v>
      </c>
      <c r="AB150">
        <f t="shared" si="13"/>
        <v>1.3240726000518852</v>
      </c>
      <c r="AC150">
        <f t="shared" si="13"/>
        <v>1.3211069405602398</v>
      </c>
      <c r="AD150">
        <f t="shared" si="13"/>
        <v>1.3172433163698867</v>
      </c>
      <c r="AE150">
        <f t="shared" si="13"/>
        <v>1.3132692608053682</v>
      </c>
      <c r="AF150">
        <f t="shared" si="12"/>
        <v>1.3091833426008739</v>
      </c>
      <c r="AG150">
        <f t="shared" si="12"/>
        <v>1.304984330820304</v>
      </c>
      <c r="AH150">
        <f t="shared" si="12"/>
        <v>1.3006712143939057</v>
      </c>
      <c r="AI150">
        <f t="shared" si="12"/>
        <v>1.2962432225607117</v>
      </c>
      <c r="AJ150">
        <f t="shared" si="12"/>
        <v>1.2916998461820193</v>
      </c>
    </row>
    <row r="151" spans="1:36" ht="15.5" x14ac:dyDescent="0.35">
      <c r="A151" s="49" t="s">
        <v>164</v>
      </c>
      <c r="B151" s="25">
        <f>PIF!AR151</f>
        <v>1.79</v>
      </c>
      <c r="C151">
        <f>PIF!AV151</f>
        <v>0.33162527106640366</v>
      </c>
      <c r="D151" s="47">
        <f>Prev!B149</f>
        <v>0.61774993732383099</v>
      </c>
      <c r="E151" s="47">
        <f>Prev!E149</f>
        <v>0.60689725125778959</v>
      </c>
      <c r="F151" s="47">
        <f>Prev!H149</f>
        <v>0.59836499335906201</v>
      </c>
      <c r="G151" s="47">
        <f>Prev!K149</f>
        <v>0.5878127030041731</v>
      </c>
      <c r="H151" s="47">
        <f>Prev!N149</f>
        <v>0.57708398102713632</v>
      </c>
      <c r="I151" s="47">
        <f>Prev!Q149</f>
        <v>0.56618317130745455</v>
      </c>
      <c r="J151" s="47">
        <f>Prev!T149</f>
        <v>0.55511529420643602</v>
      </c>
      <c r="K151" s="47">
        <f>Prev!W149</f>
        <v>0.54388605712576998</v>
      </c>
      <c r="L151" s="47">
        <f>Prev!Z149</f>
        <v>0.53250186254994836</v>
      </c>
      <c r="M151" s="47">
        <f>Prev!AC149</f>
        <v>0.52096981339408577</v>
      </c>
      <c r="P151">
        <f t="shared" si="11"/>
        <v>0.32796712867234723</v>
      </c>
      <c r="Q151">
        <f t="shared" si="11"/>
        <v>0.3240726000518851</v>
      </c>
      <c r="R151">
        <f t="shared" si="11"/>
        <v>0.32097892731960398</v>
      </c>
      <c r="S151">
        <f t="shared" si="11"/>
        <v>0.31711342756891647</v>
      </c>
      <c r="T151">
        <f t="shared" si="11"/>
        <v>0.31313791436701227</v>
      </c>
      <c r="U151">
        <f t="shared" ref="U151:Y201" si="14">I151*($B151-1)/(I151*($B151-1)+1)</f>
        <v>0.30905094463083499</v>
      </c>
      <c r="V151">
        <f t="shared" si="14"/>
        <v>0.3048512745179332</v>
      </c>
      <c r="W151">
        <f t="shared" si="14"/>
        <v>0.30053787908996443</v>
      </c>
      <c r="X151">
        <f t="shared" si="14"/>
        <v>0.2961099728748402</v>
      </c>
      <c r="Y151">
        <f t="shared" si="14"/>
        <v>0.2915670312926516</v>
      </c>
      <c r="AA151">
        <f t="shared" si="13"/>
        <v>1.3279671286723471</v>
      </c>
      <c r="AB151">
        <f t="shared" si="13"/>
        <v>1.3240726000518852</v>
      </c>
      <c r="AC151">
        <f t="shared" si="13"/>
        <v>1.320978927319604</v>
      </c>
      <c r="AD151">
        <f t="shared" si="13"/>
        <v>1.3171134275689165</v>
      </c>
      <c r="AE151">
        <f t="shared" si="13"/>
        <v>1.3131379143670123</v>
      </c>
      <c r="AF151">
        <f t="shared" si="12"/>
        <v>1.3090509446308349</v>
      </c>
      <c r="AG151">
        <f t="shared" si="12"/>
        <v>1.3048512745179333</v>
      </c>
      <c r="AH151">
        <f t="shared" si="12"/>
        <v>1.3005378790899644</v>
      </c>
      <c r="AI151">
        <f t="shared" si="12"/>
        <v>1.2961099728748402</v>
      </c>
      <c r="AJ151">
        <f t="shared" si="12"/>
        <v>1.2915670312926517</v>
      </c>
    </row>
    <row r="152" spans="1:36" ht="15.5" x14ac:dyDescent="0.35">
      <c r="A152" s="49" t="s">
        <v>165</v>
      </c>
      <c r="B152" s="25">
        <f>PIF!AR152</f>
        <v>1.79</v>
      </c>
      <c r="C152">
        <f>PIF!AV152</f>
        <v>0.3316252710664036</v>
      </c>
      <c r="D152" s="47">
        <f>Prev!B150</f>
        <v>0.61774993732383099</v>
      </c>
      <c r="E152" s="47">
        <f>Prev!E150</f>
        <v>0.60689725125778948</v>
      </c>
      <c r="F152" s="47">
        <f>Prev!H150</f>
        <v>0.59816902162709451</v>
      </c>
      <c r="G152" s="47">
        <f>Prev!K150</f>
        <v>0.58761560752213426</v>
      </c>
      <c r="H152" s="47">
        <f>Prev!N150</f>
        <v>0.57688650750249659</v>
      </c>
      <c r="I152" s="47">
        <f>Prev!Q150</f>
        <v>0.5659860262737868</v>
      </c>
      <c r="J152" s="47">
        <f>Prev!T150</f>
        <v>0.55491914336623516</v>
      </c>
      <c r="K152" s="47">
        <f>Prev!W150</f>
        <v>0.54369152405599908</v>
      </c>
      <c r="L152" s="47">
        <f>Prev!Z150</f>
        <v>0.53230952775323925</v>
      </c>
      <c r="M152" s="47">
        <f>Prev!AC150</f>
        <v>0.52078021367756555</v>
      </c>
      <c r="P152">
        <f t="shared" ref="P152:T202" si="15">D152*($B152-1)/(D152*($B152-1)+1)</f>
        <v>0.32796712867234723</v>
      </c>
      <c r="Q152">
        <f t="shared" si="15"/>
        <v>0.32407260005188504</v>
      </c>
      <c r="R152">
        <f t="shared" si="15"/>
        <v>0.32090753809182088</v>
      </c>
      <c r="S152">
        <f t="shared" si="15"/>
        <v>0.31704080910005988</v>
      </c>
      <c r="T152">
        <f t="shared" si="15"/>
        <v>0.31306430694691773</v>
      </c>
      <c r="U152">
        <f t="shared" si="14"/>
        <v>0.30897658251730048</v>
      </c>
      <c r="V152">
        <f t="shared" si="14"/>
        <v>0.3047763852629225</v>
      </c>
      <c r="W152">
        <f t="shared" si="14"/>
        <v>0.30046268293765854</v>
      </c>
      <c r="X152">
        <f t="shared" si="14"/>
        <v>0.29603468222780227</v>
      </c>
      <c r="Y152">
        <f t="shared" si="14"/>
        <v>0.29149185024227042</v>
      </c>
      <c r="AA152">
        <f t="shared" si="13"/>
        <v>1.3279671286723471</v>
      </c>
      <c r="AB152">
        <f t="shared" si="13"/>
        <v>1.324072600051885</v>
      </c>
      <c r="AC152">
        <f t="shared" si="13"/>
        <v>1.3209075380918209</v>
      </c>
      <c r="AD152">
        <f t="shared" si="13"/>
        <v>1.3170408091000598</v>
      </c>
      <c r="AE152">
        <f t="shared" si="13"/>
        <v>1.3130643069469177</v>
      </c>
      <c r="AF152">
        <f t="shared" si="12"/>
        <v>1.3089765825173005</v>
      </c>
      <c r="AG152">
        <f t="shared" si="12"/>
        <v>1.3047763852629224</v>
      </c>
      <c r="AH152">
        <f t="shared" si="12"/>
        <v>1.3004626829376584</v>
      </c>
      <c r="AI152">
        <f t="shared" si="12"/>
        <v>1.2960346822278024</v>
      </c>
      <c r="AJ152">
        <f t="shared" si="12"/>
        <v>1.2914918502422705</v>
      </c>
    </row>
    <row r="153" spans="1:36" ht="15.5" x14ac:dyDescent="0.35">
      <c r="A153" s="49" t="s">
        <v>166</v>
      </c>
      <c r="B153" s="25">
        <f>PIF!AR153</f>
        <v>1.79</v>
      </c>
      <c r="C153">
        <f>PIF!AV153</f>
        <v>0.33162527106640366</v>
      </c>
      <c r="D153" s="47">
        <f>Prev!B151</f>
        <v>0.60418194798190394</v>
      </c>
      <c r="E153" s="47">
        <f>Prev!E151</f>
        <v>0.59330920954160726</v>
      </c>
      <c r="F153" s="47">
        <f>Prev!H151</f>
        <v>0.58687315675846741</v>
      </c>
      <c r="G153" s="47">
        <f>Prev!K151</f>
        <v>0.57628260377489127</v>
      </c>
      <c r="H153" s="47">
        <f>Prev!N151</f>
        <v>0.5655211360987884</v>
      </c>
      <c r="I153" s="47">
        <f>Prev!Q151</f>
        <v>0.55459387907582458</v>
      </c>
      <c r="J153" s="47">
        <f>Prev!T151</f>
        <v>0.54350661907201037</v>
      </c>
      <c r="K153" s="47">
        <f>Prev!W151</f>
        <v>0.53226580810503599</v>
      </c>
      <c r="L153" s="47">
        <f>Prev!Z151</f>
        <v>0.52087856611024452</v>
      </c>
      <c r="M153" s="47">
        <f>Prev!AC151</f>
        <v>0.50935268068435402</v>
      </c>
      <c r="P153">
        <f t="shared" si="15"/>
        <v>0.32309113307955306</v>
      </c>
      <c r="Q153">
        <f t="shared" si="15"/>
        <v>0.31913237540107531</v>
      </c>
      <c r="R153">
        <f t="shared" si="15"/>
        <v>0.3167671195207501</v>
      </c>
      <c r="S153">
        <f t="shared" si="15"/>
        <v>0.31283910646260743</v>
      </c>
      <c r="T153">
        <f t="shared" si="15"/>
        <v>0.30880116489431125</v>
      </c>
      <c r="U153">
        <f t="shared" si="14"/>
        <v>0.30465216567066639</v>
      </c>
      <c r="V153">
        <f t="shared" si="14"/>
        <v>0.30039119350288052</v>
      </c>
      <c r="W153">
        <f t="shared" si="14"/>
        <v>0.29601756565403525</v>
      </c>
      <c r="X153">
        <f t="shared" si="14"/>
        <v>0.2915308514441588</v>
      </c>
      <c r="Y153">
        <f t="shared" si="14"/>
        <v>0.28693089251460124</v>
      </c>
      <c r="AA153">
        <f t="shared" si="13"/>
        <v>1.323091133079553</v>
      </c>
      <c r="AB153">
        <f t="shared" si="13"/>
        <v>1.3191323754010753</v>
      </c>
      <c r="AC153">
        <f t="shared" si="13"/>
        <v>1.3167671195207502</v>
      </c>
      <c r="AD153">
        <f t="shared" si="13"/>
        <v>1.3128391064626075</v>
      </c>
      <c r="AE153">
        <f t="shared" si="13"/>
        <v>1.3088011648943112</v>
      </c>
      <c r="AF153">
        <f t="shared" si="12"/>
        <v>1.3046521656706664</v>
      </c>
      <c r="AG153">
        <f t="shared" si="12"/>
        <v>1.3003911935028805</v>
      </c>
      <c r="AH153">
        <f t="shared" si="12"/>
        <v>1.2960175656540351</v>
      </c>
      <c r="AI153">
        <f t="shared" si="12"/>
        <v>1.2915308514441588</v>
      </c>
      <c r="AJ153">
        <f t="shared" si="12"/>
        <v>1.2869308925146012</v>
      </c>
    </row>
    <row r="154" spans="1:36" ht="15.5" x14ac:dyDescent="0.35">
      <c r="A154" s="49" t="s">
        <v>167</v>
      </c>
      <c r="B154" s="25">
        <f>PIF!AR154</f>
        <v>1.79</v>
      </c>
      <c r="C154">
        <f>PIF!AV154</f>
        <v>0.3670945423429634</v>
      </c>
      <c r="D154" s="47">
        <f>Prev!B152</f>
        <v>0.71969173444972945</v>
      </c>
      <c r="E154" s="47">
        <f>Prev!E152</f>
        <v>0.70357552817325408</v>
      </c>
      <c r="F154" s="47">
        <f>Prev!H152</f>
        <v>0.68885958021241922</v>
      </c>
      <c r="G154" s="47">
        <f>Prev!K152</f>
        <v>0.67311878603292941</v>
      </c>
      <c r="H154" s="47">
        <f>Prev!N152</f>
        <v>0.65684498980068162</v>
      </c>
      <c r="I154" s="47">
        <f>Prev!Q152</f>
        <v>0.64005262100835858</v>
      </c>
      <c r="J154" s="47">
        <f>Prev!T152</f>
        <v>0.62275969580830792</v>
      </c>
      <c r="K154" s="47">
        <f>Prev!W152</f>
        <v>0.60498794926320831</v>
      </c>
      <c r="L154" s="47">
        <f>Prev!Z152</f>
        <v>0.58676294352861447</v>
      </c>
      <c r="M154" s="47">
        <f>Prev!AC152</f>
        <v>0.56811414725624942</v>
      </c>
      <c r="P154">
        <f t="shared" si="15"/>
        <v>0.36247115166803734</v>
      </c>
      <c r="Q154">
        <f t="shared" si="15"/>
        <v>0.35725405243565445</v>
      </c>
      <c r="R154">
        <f t="shared" si="15"/>
        <v>0.35241509952665567</v>
      </c>
      <c r="S154">
        <f t="shared" si="15"/>
        <v>0.34715784949633932</v>
      </c>
      <c r="T154">
        <f t="shared" si="15"/>
        <v>0.34163207938180695</v>
      </c>
      <c r="U154">
        <f t="shared" si="14"/>
        <v>0.33583130306122277</v>
      </c>
      <c r="V154">
        <f t="shared" si="14"/>
        <v>0.32974980028639217</v>
      </c>
      <c r="W154">
        <f t="shared" si="14"/>
        <v>0.32338276568788016</v>
      </c>
      <c r="X154">
        <f t="shared" si="14"/>
        <v>0.31672647292537398</v>
      </c>
      <c r="Y154">
        <f t="shared" si="14"/>
        <v>0.30977845384035685</v>
      </c>
      <c r="AA154">
        <f t="shared" si="13"/>
        <v>1.3624711516680375</v>
      </c>
      <c r="AB154">
        <f t="shared" si="13"/>
        <v>1.3572540524356544</v>
      </c>
      <c r="AC154">
        <f t="shared" si="13"/>
        <v>1.3524150995266557</v>
      </c>
      <c r="AD154">
        <f t="shared" si="13"/>
        <v>1.3471578494963392</v>
      </c>
      <c r="AE154">
        <f t="shared" si="13"/>
        <v>1.3416320793818071</v>
      </c>
      <c r="AF154">
        <f t="shared" si="12"/>
        <v>1.3358313030612228</v>
      </c>
      <c r="AG154">
        <f t="shared" si="12"/>
        <v>1.3297498002863921</v>
      </c>
      <c r="AH154">
        <f t="shared" si="12"/>
        <v>1.3233827656878803</v>
      </c>
      <c r="AI154">
        <f t="shared" si="12"/>
        <v>1.316726472925374</v>
      </c>
      <c r="AJ154">
        <f t="shared" si="12"/>
        <v>1.309778453840357</v>
      </c>
    </row>
    <row r="155" spans="1:36" ht="15.5" x14ac:dyDescent="0.35">
      <c r="A155" s="49" t="s">
        <v>168</v>
      </c>
      <c r="B155" s="25">
        <f>PIF!AR155</f>
        <v>1.79</v>
      </c>
      <c r="C155">
        <f>PIF!AV155</f>
        <v>0.3670945423429634</v>
      </c>
      <c r="D155" s="47">
        <f>Prev!B153</f>
        <v>0.71969173444972923</v>
      </c>
      <c r="E155" s="47">
        <f>Prev!E153</f>
        <v>0.70357552817325397</v>
      </c>
      <c r="F155" s="47">
        <f>Prev!H153</f>
        <v>0.68858982641956279</v>
      </c>
      <c r="G155" s="47">
        <f>Prev!K153</f>
        <v>0.67285003854364989</v>
      </c>
      <c r="H155" s="47">
        <f>Prev!N153</f>
        <v>0.6565783540370066</v>
      </c>
      <c r="I155" s="47">
        <f>Prev!Q153</f>
        <v>0.63978914132278242</v>
      </c>
      <c r="J155" s="47">
        <f>Prev!T153</f>
        <v>0.62250035145643801</v>
      </c>
      <c r="K155" s="47">
        <f>Prev!W153</f>
        <v>0.6047336508744543</v>
      </c>
      <c r="L155" s="47">
        <f>Prev!Z153</f>
        <v>0.58651453007808241</v>
      </c>
      <c r="M155" s="47">
        <f>Prev!AC153</f>
        <v>0.56787238354144498</v>
      </c>
      <c r="P155">
        <f t="shared" si="15"/>
        <v>0.36247115166803723</v>
      </c>
      <c r="Q155">
        <f t="shared" si="15"/>
        <v>0.35725405243565445</v>
      </c>
      <c r="R155">
        <f t="shared" si="15"/>
        <v>0.3523257179487353</v>
      </c>
      <c r="S155">
        <f t="shared" si="15"/>
        <v>0.34706734960036406</v>
      </c>
      <c r="T155">
        <f t="shared" si="15"/>
        <v>0.34154076418762297</v>
      </c>
      <c r="U155">
        <f t="shared" si="14"/>
        <v>0.33573947168829782</v>
      </c>
      <c r="V155">
        <f t="shared" si="14"/>
        <v>0.32965774739549814</v>
      </c>
      <c r="W155">
        <f t="shared" si="14"/>
        <v>0.32329078093446328</v>
      </c>
      <c r="X155">
        <f t="shared" si="14"/>
        <v>0.31663484040620288</v>
      </c>
      <c r="Y155">
        <f t="shared" si="14"/>
        <v>0.30968745151460625</v>
      </c>
      <c r="AA155">
        <f t="shared" si="13"/>
        <v>1.3624711516680372</v>
      </c>
      <c r="AB155">
        <f t="shared" si="13"/>
        <v>1.3572540524356544</v>
      </c>
      <c r="AC155">
        <f t="shared" si="13"/>
        <v>1.3523257179487354</v>
      </c>
      <c r="AD155">
        <f t="shared" si="13"/>
        <v>1.347067349600364</v>
      </c>
      <c r="AE155">
        <f t="shared" si="13"/>
        <v>1.3415407641876229</v>
      </c>
      <c r="AF155">
        <f t="shared" si="12"/>
        <v>1.3357394716882978</v>
      </c>
      <c r="AG155">
        <f t="shared" si="12"/>
        <v>1.329657747395498</v>
      </c>
      <c r="AH155">
        <f t="shared" si="12"/>
        <v>1.3232907809344634</v>
      </c>
      <c r="AI155">
        <f t="shared" si="12"/>
        <v>1.3166348404062029</v>
      </c>
      <c r="AJ155">
        <f t="shared" si="12"/>
        <v>1.3096874515146062</v>
      </c>
    </row>
    <row r="156" spans="1:36" ht="15.5" x14ac:dyDescent="0.35">
      <c r="A156" s="49" t="s">
        <v>169</v>
      </c>
      <c r="B156" s="25">
        <f>PIF!AR156</f>
        <v>1.79</v>
      </c>
      <c r="C156">
        <f>PIF!AV156</f>
        <v>0.3670945423429634</v>
      </c>
      <c r="D156" s="47">
        <f>Prev!B154</f>
        <v>0.71969173444972934</v>
      </c>
      <c r="E156" s="47">
        <f>Prev!E154</f>
        <v>0.70357552817325364</v>
      </c>
      <c r="F156" s="47">
        <f>Prev!H154</f>
        <v>0.68928204413326977</v>
      </c>
      <c r="G156" s="47">
        <f>Prev!K154</f>
        <v>0.6735386538514071</v>
      </c>
      <c r="H156" s="47">
        <f>Prev!N154</f>
        <v>0.65726060575111622</v>
      </c>
      <c r="I156" s="47">
        <f>Prev!Q154</f>
        <v>0.64046242767352957</v>
      </c>
      <c r="J156" s="47">
        <f>Prev!T154</f>
        <v>0.62316223969301388</v>
      </c>
      <c r="K156" s="47">
        <f>Prev!W154</f>
        <v>0.60538188559687423</v>
      </c>
      <c r="L156" s="47">
        <f>Prev!Z154</f>
        <v>0.58714704029666853</v>
      </c>
      <c r="M156" s="47">
        <f>Prev!AC154</f>
        <v>0.56848728845919405</v>
      </c>
      <c r="P156">
        <f t="shared" si="15"/>
        <v>0.36247115166803728</v>
      </c>
      <c r="Q156">
        <f t="shared" si="15"/>
        <v>0.35725405243565428</v>
      </c>
      <c r="R156">
        <f t="shared" si="15"/>
        <v>0.3525550312848344</v>
      </c>
      <c r="S156">
        <f t="shared" si="15"/>
        <v>0.34729918849797042</v>
      </c>
      <c r="T156">
        <f t="shared" si="15"/>
        <v>0.34177436557199836</v>
      </c>
      <c r="U156">
        <f t="shared" si="14"/>
        <v>0.33597408377264049</v>
      </c>
      <c r="V156">
        <f t="shared" si="14"/>
        <v>0.32989263102121424</v>
      </c>
      <c r="W156">
        <f t="shared" si="14"/>
        <v>0.32352521088203523</v>
      </c>
      <c r="X156">
        <f t="shared" si="14"/>
        <v>0.3168681067231241</v>
      </c>
      <c r="Y156">
        <f t="shared" si="14"/>
        <v>0.30991886090772536</v>
      </c>
      <c r="AA156">
        <f t="shared" si="13"/>
        <v>1.3624711516680372</v>
      </c>
      <c r="AB156">
        <f t="shared" si="13"/>
        <v>1.3572540524356542</v>
      </c>
      <c r="AC156">
        <f t="shared" si="13"/>
        <v>1.3525550312848345</v>
      </c>
      <c r="AD156">
        <f t="shared" si="13"/>
        <v>1.3472991884979704</v>
      </c>
      <c r="AE156">
        <f t="shared" si="13"/>
        <v>1.3417743655719985</v>
      </c>
      <c r="AF156">
        <f t="shared" si="12"/>
        <v>1.3359740837726406</v>
      </c>
      <c r="AG156">
        <f t="shared" si="12"/>
        <v>1.3298926310212142</v>
      </c>
      <c r="AH156">
        <f t="shared" si="12"/>
        <v>1.3235252108820352</v>
      </c>
      <c r="AI156">
        <f t="shared" si="12"/>
        <v>1.316868106723124</v>
      </c>
      <c r="AJ156">
        <f t="shared" si="12"/>
        <v>1.3099188609077252</v>
      </c>
    </row>
    <row r="157" spans="1:36" ht="15.5" x14ac:dyDescent="0.35">
      <c r="A157" s="49" t="s">
        <v>170</v>
      </c>
      <c r="B157" s="25">
        <f>PIF!AR157</f>
        <v>1.79</v>
      </c>
      <c r="C157">
        <f>PIF!AV157</f>
        <v>0.3670945423429634</v>
      </c>
      <c r="D157" s="47">
        <f>Prev!B155</f>
        <v>0.71969173444972945</v>
      </c>
      <c r="E157" s="47">
        <f>Prev!E155</f>
        <v>0.70357552817325408</v>
      </c>
      <c r="F157" s="47">
        <f>Prev!H155</f>
        <v>0.68785738121748397</v>
      </c>
      <c r="G157" s="47">
        <f>Prev!K155</f>
        <v>0.67211750769831402</v>
      </c>
      <c r="H157" s="47">
        <f>Prev!N155</f>
        <v>0.65584894213363276</v>
      </c>
      <c r="I157" s="47">
        <f>Prev!Q155</f>
        <v>0.6390658951962217</v>
      </c>
      <c r="J157" s="47">
        <f>Prev!T155</f>
        <v>0.62178614726221526</v>
      </c>
      <c r="K157" s="47">
        <f>Prev!W155</f>
        <v>0.60403118252656107</v>
      </c>
      <c r="L157" s="47">
        <f>Prev!Z155</f>
        <v>0.58582629907502626</v>
      </c>
      <c r="M157" s="47">
        <f>Prev!AC155</f>
        <v>0.56720069020317732</v>
      </c>
      <c r="P157">
        <f t="shared" si="15"/>
        <v>0.36247115166803734</v>
      </c>
      <c r="Q157">
        <f t="shared" si="15"/>
        <v>0.35725405243565445</v>
      </c>
      <c r="R157">
        <f t="shared" si="15"/>
        <v>0.35208290137688936</v>
      </c>
      <c r="S157">
        <f t="shared" si="15"/>
        <v>0.34682054462489931</v>
      </c>
      <c r="T157">
        <f t="shared" si="15"/>
        <v>0.34129083179919589</v>
      </c>
      <c r="U157">
        <f t="shared" si="14"/>
        <v>0.33548726595093842</v>
      </c>
      <c r="V157">
        <f t="shared" si="14"/>
        <v>0.32940411368978706</v>
      </c>
      <c r="W157">
        <f t="shared" si="14"/>
        <v>0.3230365542325791</v>
      </c>
      <c r="X157">
        <f t="shared" si="14"/>
        <v>0.31638084352670015</v>
      </c>
      <c r="Y157">
        <f t="shared" si="14"/>
        <v>0.30943449330296258</v>
      </c>
      <c r="AA157">
        <f t="shared" si="13"/>
        <v>1.3624711516680375</v>
      </c>
      <c r="AB157">
        <f t="shared" si="13"/>
        <v>1.3572540524356544</v>
      </c>
      <c r="AC157">
        <f t="shared" si="13"/>
        <v>1.3520829013768894</v>
      </c>
      <c r="AD157">
        <f t="shared" si="13"/>
        <v>1.3468205446248993</v>
      </c>
      <c r="AE157">
        <f t="shared" si="13"/>
        <v>1.3412908317991958</v>
      </c>
      <c r="AF157">
        <f t="shared" si="12"/>
        <v>1.3354872659509385</v>
      </c>
      <c r="AG157">
        <f t="shared" si="12"/>
        <v>1.3294041136897872</v>
      </c>
      <c r="AH157">
        <f t="shared" si="12"/>
        <v>1.323036554232579</v>
      </c>
      <c r="AI157">
        <f t="shared" si="12"/>
        <v>1.3163808435267002</v>
      </c>
      <c r="AJ157">
        <f t="shared" si="12"/>
        <v>1.3094344933029625</v>
      </c>
    </row>
    <row r="158" spans="1:36" ht="15.5" x14ac:dyDescent="0.35">
      <c r="A158" s="49" t="s">
        <v>171</v>
      </c>
      <c r="B158" s="25">
        <f>PIF!AR158</f>
        <v>1.79</v>
      </c>
      <c r="C158">
        <f>PIF!AV158</f>
        <v>0.36709454234296351</v>
      </c>
      <c r="D158" s="47">
        <f>Prev!B156</f>
        <v>0.68968685956676756</v>
      </c>
      <c r="E158" s="47">
        <f>Prev!E156</f>
        <v>0.673027073523636</v>
      </c>
      <c r="F158" s="47">
        <f>Prev!H156</f>
        <v>0.65991485237993075</v>
      </c>
      <c r="G158" s="47">
        <f>Prev!K156</f>
        <v>0.64365310495336436</v>
      </c>
      <c r="H158" s="47">
        <f>Prev!N156</f>
        <v>0.62690930019516755</v>
      </c>
      <c r="I158" s="47">
        <f>Prev!Q156</f>
        <v>0.60970245381759858</v>
      </c>
      <c r="J158" s="47">
        <f>Prev!T156</f>
        <v>0.59205506920545781</v>
      </c>
      <c r="K158" s="47">
        <f>Prev!W156</f>
        <v>0.57399321855177776</v>
      </c>
      <c r="L158" s="47">
        <f>Prev!Z156</f>
        <v>0.55554659561745268</v>
      </c>
      <c r="M158" s="47">
        <f>Prev!AC156</f>
        <v>0.53674853564029656</v>
      </c>
      <c r="P158">
        <f t="shared" si="15"/>
        <v>0.35268906064972649</v>
      </c>
      <c r="Q158">
        <f t="shared" si="15"/>
        <v>0.3471269684090092</v>
      </c>
      <c r="R158">
        <f t="shared" si="15"/>
        <v>0.34268159879912119</v>
      </c>
      <c r="S158">
        <f t="shared" si="15"/>
        <v>0.33708365128039802</v>
      </c>
      <c r="T158">
        <f t="shared" si="15"/>
        <v>0.3312192492332659</v>
      </c>
      <c r="U158">
        <f t="shared" si="14"/>
        <v>0.32508357726164361</v>
      </c>
      <c r="V158">
        <f t="shared" si="14"/>
        <v>0.31867276308063014</v>
      </c>
      <c r="W158">
        <f t="shared" si="14"/>
        <v>0.31198403400281183</v>
      </c>
      <c r="X158">
        <f t="shared" si="14"/>
        <v>0.30501588617188363</v>
      </c>
      <c r="Y158">
        <f t="shared" si="14"/>
        <v>0.29776826556087382</v>
      </c>
      <c r="AA158">
        <f t="shared" si="13"/>
        <v>1.3526890606497264</v>
      </c>
      <c r="AB158">
        <f t="shared" si="13"/>
        <v>1.3471269684090093</v>
      </c>
      <c r="AC158">
        <f t="shared" si="13"/>
        <v>1.3426815987991212</v>
      </c>
      <c r="AD158">
        <f t="shared" si="13"/>
        <v>1.3370836512803981</v>
      </c>
      <c r="AE158">
        <f t="shared" si="13"/>
        <v>1.331219249233266</v>
      </c>
      <c r="AF158">
        <f t="shared" si="12"/>
        <v>1.3250835772616436</v>
      </c>
      <c r="AG158">
        <f t="shared" si="12"/>
        <v>1.3186727630806301</v>
      </c>
      <c r="AH158">
        <f t="shared" si="12"/>
        <v>1.3119840340028119</v>
      </c>
      <c r="AI158">
        <f t="shared" si="12"/>
        <v>1.3050158861718837</v>
      </c>
      <c r="AJ158">
        <f t="shared" si="12"/>
        <v>1.2977682655608738</v>
      </c>
    </row>
    <row r="159" spans="1:36" ht="15.5" x14ac:dyDescent="0.35">
      <c r="A159" s="49" t="s">
        <v>172</v>
      </c>
      <c r="B159" s="25">
        <f>PIF!AR159</f>
        <v>1.79</v>
      </c>
      <c r="C159">
        <f>PIF!AV159</f>
        <v>0.29477039985344894</v>
      </c>
      <c r="D159" s="47">
        <f>Prev!B157</f>
        <v>0.52151113522750647</v>
      </c>
      <c r="E159" s="47">
        <f>Prev!E157</f>
        <v>0.51377832127441136</v>
      </c>
      <c r="F159" s="47">
        <f>Prev!H157</f>
        <v>0.50487015702266747</v>
      </c>
      <c r="G159" s="47">
        <f>Prev!K157</f>
        <v>0.49735473456995094</v>
      </c>
      <c r="H159" s="47">
        <f>Prev!N157</f>
        <v>0.48977614308377387</v>
      </c>
      <c r="I159" s="47">
        <f>Prev!Q157</f>
        <v>0.48213551072558836</v>
      </c>
      <c r="J159" s="47">
        <f>Prev!T157</f>
        <v>0.47443417598673243</v>
      </c>
      <c r="K159" s="47">
        <f>Prev!W157</f>
        <v>0.46667368961054029</v>
      </c>
      <c r="L159" s="47">
        <f>Prev!Z157</f>
        <v>0.45885581582147822</v>
      </c>
      <c r="M159" s="47">
        <f>Prev!AC157</f>
        <v>0.45098253288738166</v>
      </c>
      <c r="P159">
        <f t="shared" si="15"/>
        <v>0.29178159121857089</v>
      </c>
      <c r="Q159">
        <f t="shared" si="15"/>
        <v>0.28870420428363397</v>
      </c>
      <c r="R159">
        <f t="shared" si="15"/>
        <v>0.28512575223804226</v>
      </c>
      <c r="S159">
        <f t="shared" si="15"/>
        <v>0.28207865010938765</v>
      </c>
      <c r="T159">
        <f t="shared" si="15"/>
        <v>0.27897951821566241</v>
      </c>
      <c r="U159">
        <f t="shared" si="14"/>
        <v>0.27582781119947908</v>
      </c>
      <c r="V159">
        <f t="shared" si="14"/>
        <v>0.2726230589357852</v>
      </c>
      <c r="W159">
        <f t="shared" si="14"/>
        <v>0.26936487115599606</v>
      </c>
      <c r="X159">
        <f t="shared" si="14"/>
        <v>0.26605294206899643</v>
      </c>
      <c r="Y159">
        <f t="shared" si="14"/>
        <v>0.26268705498432193</v>
      </c>
      <c r="AA159">
        <f t="shared" si="13"/>
        <v>1.2917815912185708</v>
      </c>
      <c r="AB159">
        <f t="shared" si="13"/>
        <v>1.2887042042836341</v>
      </c>
      <c r="AC159">
        <f t="shared" si="13"/>
        <v>1.2851257522380424</v>
      </c>
      <c r="AD159">
        <f t="shared" si="13"/>
        <v>1.2820786501093877</v>
      </c>
      <c r="AE159">
        <f t="shared" si="13"/>
        <v>1.2789795182156625</v>
      </c>
      <c r="AF159">
        <f t="shared" si="12"/>
        <v>1.2758278111994792</v>
      </c>
      <c r="AG159">
        <f t="shared" si="12"/>
        <v>1.2726230589357852</v>
      </c>
      <c r="AH159">
        <f t="shared" si="12"/>
        <v>1.2693648711559962</v>
      </c>
      <c r="AI159">
        <f t="shared" si="12"/>
        <v>1.2660529420689963</v>
      </c>
      <c r="AJ159">
        <f t="shared" si="12"/>
        <v>1.2626870549843219</v>
      </c>
    </row>
    <row r="160" spans="1:36" ht="15.5" x14ac:dyDescent="0.35">
      <c r="A160" s="49" t="s">
        <v>173</v>
      </c>
      <c r="B160" s="25">
        <f>PIF!AR160</f>
        <v>1.79</v>
      </c>
      <c r="C160">
        <f>PIF!AV160</f>
        <v>0.29477039985344894</v>
      </c>
      <c r="D160" s="47">
        <f>Prev!B158</f>
        <v>0.52151113522750658</v>
      </c>
      <c r="E160" s="47">
        <f>Prev!E158</f>
        <v>0.51377832127441159</v>
      </c>
      <c r="F160" s="47">
        <f>Prev!H158</f>
        <v>0.5058007215074739</v>
      </c>
      <c r="G160" s="47">
        <f>Prev!K158</f>
        <v>0.49829941927375015</v>
      </c>
      <c r="H160" s="47">
        <f>Prev!N158</f>
        <v>0.49073131925636021</v>
      </c>
      <c r="I160" s="47">
        <f>Prev!Q158</f>
        <v>0.48309771122600559</v>
      </c>
      <c r="J160" s="47">
        <f>Prev!T158</f>
        <v>0.47540010330819715</v>
      </c>
      <c r="K160" s="47">
        <f>Prev!W158</f>
        <v>0.46764022224909646</v>
      </c>
      <c r="L160" s="47">
        <f>Prev!Z158</f>
        <v>0.45982001308066539</v>
      </c>
      <c r="M160" s="47">
        <f>Prev!AC158</f>
        <v>0.45194163821472499</v>
      </c>
      <c r="P160">
        <f t="shared" si="15"/>
        <v>0.29178159121857089</v>
      </c>
      <c r="Q160">
        <f t="shared" si="15"/>
        <v>0.28870420428363408</v>
      </c>
      <c r="R160">
        <f t="shared" si="15"/>
        <v>0.28550124769952029</v>
      </c>
      <c r="S160">
        <f t="shared" si="15"/>
        <v>0.28246309587862206</v>
      </c>
      <c r="T160">
        <f t="shared" si="15"/>
        <v>0.27937159357647984</v>
      </c>
      <c r="U160">
        <f t="shared" si="14"/>
        <v>0.27622622773358185</v>
      </c>
      <c r="V160">
        <f t="shared" si="14"/>
        <v>0.27302656457838359</v>
      </c>
      <c r="W160">
        <f t="shared" si="14"/>
        <v>0.26977225377450453</v>
      </c>
      <c r="X160">
        <f t="shared" si="14"/>
        <v>0.26646303258280996</v>
      </c>
      <c r="Y160">
        <f t="shared" si="14"/>
        <v>0.26309873004523543</v>
      </c>
      <c r="AA160">
        <f t="shared" si="13"/>
        <v>1.2917815912185708</v>
      </c>
      <c r="AB160">
        <f t="shared" si="13"/>
        <v>1.2887042042836341</v>
      </c>
      <c r="AC160">
        <f t="shared" si="13"/>
        <v>1.2855012476995202</v>
      </c>
      <c r="AD160">
        <f t="shared" si="13"/>
        <v>1.2824630958786221</v>
      </c>
      <c r="AE160">
        <f t="shared" si="13"/>
        <v>1.2793715935764798</v>
      </c>
      <c r="AF160">
        <f t="shared" si="12"/>
        <v>1.2762262277335819</v>
      </c>
      <c r="AG160">
        <f t="shared" si="12"/>
        <v>1.2730265645783836</v>
      </c>
      <c r="AH160">
        <f t="shared" si="12"/>
        <v>1.2697722537745046</v>
      </c>
      <c r="AI160">
        <f t="shared" si="12"/>
        <v>1.2664630325828099</v>
      </c>
      <c r="AJ160">
        <f t="shared" si="12"/>
        <v>1.2630987300452354</v>
      </c>
    </row>
    <row r="161" spans="1:36" ht="15.5" x14ac:dyDescent="0.35">
      <c r="A161" s="49" t="s">
        <v>174</v>
      </c>
      <c r="B161" s="25">
        <f>PIF!AR161</f>
        <v>1.79</v>
      </c>
      <c r="C161">
        <f>PIF!AV161</f>
        <v>0.29477039985344894</v>
      </c>
      <c r="D161" s="47">
        <f>Prev!B159</f>
        <v>0.52151113522750658</v>
      </c>
      <c r="E161" s="47">
        <f>Prev!E159</f>
        <v>0.51377832127441114</v>
      </c>
      <c r="F161" s="47">
        <f>Prev!H159</f>
        <v>0.50593780952681122</v>
      </c>
      <c r="G161" s="47">
        <f>Prev!K159</f>
        <v>0.49843763329473395</v>
      </c>
      <c r="H161" s="47">
        <f>Prev!N159</f>
        <v>0.49087017625016743</v>
      </c>
      <c r="I161" s="47">
        <f>Prev!Q159</f>
        <v>0.48323675373733432</v>
      </c>
      <c r="J161" s="47">
        <f>Prev!T159</f>
        <v>0.47553890019936945</v>
      </c>
      <c r="K161" s="47">
        <f>Prev!W159</f>
        <v>0.46777836922141669</v>
      </c>
      <c r="L161" s="47">
        <f>Prev!Z159</f>
        <v>0.45995713298818258</v>
      </c>
      <c r="M161" s="47">
        <f>Prev!AC159</f>
        <v>0.45207738118574931</v>
      </c>
      <c r="P161">
        <f t="shared" si="15"/>
        <v>0.29178159121857089</v>
      </c>
      <c r="Q161">
        <f t="shared" si="15"/>
        <v>0.28870420428363386</v>
      </c>
      <c r="R161">
        <f t="shared" si="15"/>
        <v>0.28555653125142055</v>
      </c>
      <c r="S161">
        <f t="shared" si="15"/>
        <v>0.28251930847609641</v>
      </c>
      <c r="T161">
        <f t="shared" si="15"/>
        <v>0.27942855532015737</v>
      </c>
      <c r="U161">
        <f t="shared" si="14"/>
        <v>0.27628376455306219</v>
      </c>
      <c r="V161">
        <f t="shared" si="14"/>
        <v>0.27308450868825462</v>
      </c>
      <c r="W161">
        <f t="shared" si="14"/>
        <v>0.2698304440635515</v>
      </c>
      <c r="X161">
        <f t="shared" si="14"/>
        <v>0.26652131493972886</v>
      </c>
      <c r="Y161">
        <f t="shared" si="14"/>
        <v>0.26315695762429692</v>
      </c>
      <c r="AA161">
        <f t="shared" si="13"/>
        <v>1.2917815912185708</v>
      </c>
      <c r="AB161">
        <f t="shared" si="13"/>
        <v>1.2887042042836339</v>
      </c>
      <c r="AC161">
        <f t="shared" si="13"/>
        <v>1.2855565312514206</v>
      </c>
      <c r="AD161">
        <f t="shared" si="13"/>
        <v>1.2825193084760964</v>
      </c>
      <c r="AE161">
        <f t="shared" si="13"/>
        <v>1.2794285553201574</v>
      </c>
      <c r="AF161">
        <f t="shared" si="12"/>
        <v>1.2762837645530622</v>
      </c>
      <c r="AG161">
        <f t="shared" si="12"/>
        <v>1.2730845086882545</v>
      </c>
      <c r="AH161">
        <f t="shared" si="12"/>
        <v>1.2698304440635515</v>
      </c>
      <c r="AI161">
        <f t="shared" si="12"/>
        <v>1.266521314939729</v>
      </c>
      <c r="AJ161">
        <f t="shared" si="12"/>
        <v>1.2631569576242969</v>
      </c>
    </row>
    <row r="162" spans="1:36" ht="15.5" x14ac:dyDescent="0.35">
      <c r="A162" s="49" t="s">
        <v>175</v>
      </c>
      <c r="B162" s="25">
        <f>PIF!AR162</f>
        <v>1.79</v>
      </c>
      <c r="C162">
        <f>PIF!AV162</f>
        <v>0.29477039985344888</v>
      </c>
      <c r="D162" s="47">
        <f>Prev!B160</f>
        <v>0.52151113522750669</v>
      </c>
      <c r="E162" s="47">
        <f>Prev!E160</f>
        <v>0.51377832127441159</v>
      </c>
      <c r="F162" s="47">
        <f>Prev!H160</f>
        <v>0.50494245085781364</v>
      </c>
      <c r="G162" s="47">
        <f>Prev!K160</f>
        <v>0.49742858864563017</v>
      </c>
      <c r="H162" s="47">
        <f>Prev!N160</f>
        <v>0.48985125120295175</v>
      </c>
      <c r="I162" s="47">
        <f>Prev!Q160</f>
        <v>0.48221157833704725</v>
      </c>
      <c r="J162" s="47">
        <f>Prev!T160</f>
        <v>0.47451092101678333</v>
      </c>
      <c r="K162" s="47">
        <f>Prev!W160</f>
        <v>0.46675084315669191</v>
      </c>
      <c r="L162" s="47">
        <f>Prev!Z160</f>
        <v>0.45893312271443915</v>
      </c>
      <c r="M162" s="47">
        <f>Prev!AC160</f>
        <v>0.4510597521282057</v>
      </c>
      <c r="P162">
        <f t="shared" si="15"/>
        <v>0.29178159121857095</v>
      </c>
      <c r="Q162">
        <f t="shared" si="15"/>
        <v>0.28870420428363408</v>
      </c>
      <c r="R162">
        <f t="shared" si="15"/>
        <v>0.2851549379256631</v>
      </c>
      <c r="S162">
        <f t="shared" si="15"/>
        <v>0.28210872036397799</v>
      </c>
      <c r="T162">
        <f t="shared" si="15"/>
        <v>0.2790103636295404</v>
      </c>
      <c r="U162">
        <f t="shared" si="14"/>
        <v>0.27585932433780652</v>
      </c>
      <c r="V162">
        <f t="shared" si="14"/>
        <v>0.27265513471815572</v>
      </c>
      <c r="W162">
        <f t="shared" si="14"/>
        <v>0.26939740719961536</v>
      </c>
      <c r="X162">
        <f t="shared" si="14"/>
        <v>0.26608583899452598</v>
      </c>
      <c r="Y162">
        <f t="shared" si="14"/>
        <v>0.2627202166856259</v>
      </c>
      <c r="AA162">
        <f t="shared" si="13"/>
        <v>1.2917815912185708</v>
      </c>
      <c r="AB162">
        <f t="shared" si="13"/>
        <v>1.2887042042836341</v>
      </c>
      <c r="AC162">
        <f t="shared" si="13"/>
        <v>1.285154937925663</v>
      </c>
      <c r="AD162">
        <f t="shared" si="13"/>
        <v>1.282108720363978</v>
      </c>
      <c r="AE162">
        <f t="shared" si="13"/>
        <v>1.2790103636295405</v>
      </c>
      <c r="AF162">
        <f t="shared" si="12"/>
        <v>1.2758593243378065</v>
      </c>
      <c r="AG162">
        <f t="shared" si="12"/>
        <v>1.2726551347181556</v>
      </c>
      <c r="AH162">
        <f t="shared" si="12"/>
        <v>1.2693974071996155</v>
      </c>
      <c r="AI162">
        <f t="shared" si="12"/>
        <v>1.266085838994526</v>
      </c>
      <c r="AJ162">
        <f t="shared" si="12"/>
        <v>1.262720216685626</v>
      </c>
    </row>
    <row r="163" spans="1:36" ht="15.5" x14ac:dyDescent="0.35">
      <c r="A163" s="49" t="s">
        <v>176</v>
      </c>
      <c r="B163" s="25">
        <f>PIF!AR163</f>
        <v>1.79</v>
      </c>
      <c r="C163">
        <f>PIF!AV163</f>
        <v>0.29477039985344894</v>
      </c>
      <c r="D163" s="47">
        <f>Prev!B161</f>
        <v>0.5277749126047987</v>
      </c>
      <c r="E163" s="47">
        <f>Prev!E161</f>
        <v>0.52001211601359754</v>
      </c>
      <c r="F163" s="47">
        <f>Prev!H161</f>
        <v>0.51125373982086275</v>
      </c>
      <c r="G163" s="47">
        <f>Prev!K161</f>
        <v>0.50371599538851874</v>
      </c>
      <c r="H163" s="47">
        <f>Prev!N161</f>
        <v>0.49611141812439236</v>
      </c>
      <c r="I163" s="47">
        <f>Prev!Q161</f>
        <v>0.48844113335841466</v>
      </c>
      <c r="J163" s="47">
        <f>Prev!T161</f>
        <v>0.48070648308552566</v>
      </c>
      <c r="K163" s="47">
        <f>Prev!W161</f>
        <v>0.47290902774211152</v>
      </c>
      <c r="L163" s="47">
        <f>Prev!Z161</f>
        <v>0.46505054730369405</v>
      </c>
      <c r="M163" s="47">
        <f>Prev!AC161</f>
        <v>0.45713304173029934</v>
      </c>
      <c r="P163">
        <f t="shared" si="15"/>
        <v>0.29425490084285322</v>
      </c>
      <c r="Q163">
        <f t="shared" si="15"/>
        <v>0.29118711689067095</v>
      </c>
      <c r="R163">
        <f t="shared" si="15"/>
        <v>0.28769371084175727</v>
      </c>
      <c r="S163">
        <f t="shared" si="15"/>
        <v>0.28465948360395499</v>
      </c>
      <c r="T163">
        <f t="shared" si="15"/>
        <v>0.28157204582220713</v>
      </c>
      <c r="U163">
        <f t="shared" si="14"/>
        <v>0.27843081551169863</v>
      </c>
      <c r="V163">
        <f t="shared" si="14"/>
        <v>0.27523528630282645</v>
      </c>
      <c r="W163">
        <f t="shared" si="14"/>
        <v>0.27198503203777069</v>
      </c>
      <c r="X163">
        <f t="shared" si="14"/>
        <v>0.26867971137769703</v>
      </c>
      <c r="Y163">
        <f t="shared" si="14"/>
        <v>0.26531907242694108</v>
      </c>
      <c r="AA163">
        <f t="shared" si="13"/>
        <v>1.2942549008428532</v>
      </c>
      <c r="AB163">
        <f t="shared" si="13"/>
        <v>1.291187116890671</v>
      </c>
      <c r="AC163">
        <f t="shared" si="13"/>
        <v>1.2876937108417572</v>
      </c>
      <c r="AD163">
        <f t="shared" si="13"/>
        <v>1.2846594836039551</v>
      </c>
      <c r="AE163">
        <f t="shared" si="13"/>
        <v>1.2815720458222071</v>
      </c>
      <c r="AF163">
        <f t="shared" si="12"/>
        <v>1.2784308155116986</v>
      </c>
      <c r="AG163">
        <f t="shared" si="12"/>
        <v>1.2752352863028265</v>
      </c>
      <c r="AH163">
        <f t="shared" si="12"/>
        <v>1.2719850320377706</v>
      </c>
      <c r="AI163">
        <f t="shared" si="12"/>
        <v>1.2686797113776971</v>
      </c>
      <c r="AJ163">
        <f t="shared" si="12"/>
        <v>1.2653190724269412</v>
      </c>
    </row>
    <row r="164" spans="1:36" ht="15.5" x14ac:dyDescent="0.35">
      <c r="A164" s="49" t="s">
        <v>177</v>
      </c>
      <c r="B164" s="25">
        <f>PIF!AR164</f>
        <v>1.79</v>
      </c>
      <c r="C164">
        <f>PIF!AV164</f>
        <v>0.30486849913511105</v>
      </c>
      <c r="D164" s="47">
        <f>Prev!B162</f>
        <v>0.54676868416380042</v>
      </c>
      <c r="E164" s="47">
        <f>Prev!E162</f>
        <v>0.53814343443466117</v>
      </c>
      <c r="F164" s="47">
        <f>Prev!H162</f>
        <v>0.52997203798388681</v>
      </c>
      <c r="G164" s="47">
        <f>Prev!K162</f>
        <v>0.52158669569964466</v>
      </c>
      <c r="H164" s="47">
        <f>Prev!N162</f>
        <v>0.51311414563534752</v>
      </c>
      <c r="I164" s="47">
        <f>Prev!Q162</f>
        <v>0.50455640720745132</v>
      </c>
      <c r="J164" s="47">
        <f>Prev!T162</f>
        <v>0.49591579587277851</v>
      </c>
      <c r="K164" s="47">
        <f>Prev!W162</f>
        <v>0.48719492475864312</v>
      </c>
      <c r="L164" s="47">
        <f>Prev!Z162</f>
        <v>0.47839670538552798</v>
      </c>
      <c r="M164" s="47">
        <f>Prev!AC162</f>
        <v>0.4695243474929785</v>
      </c>
      <c r="P164">
        <f t="shared" si="15"/>
        <v>0.30165025794439804</v>
      </c>
      <c r="Q164">
        <f t="shared" si="15"/>
        <v>0.2983112592096927</v>
      </c>
      <c r="R164">
        <f t="shared" si="15"/>
        <v>0.29511836834417543</v>
      </c>
      <c r="S164">
        <f t="shared" si="15"/>
        <v>0.2918115302548846</v>
      </c>
      <c r="T164">
        <f t="shared" si="15"/>
        <v>0.28843863818536591</v>
      </c>
      <c r="U164">
        <f t="shared" si="14"/>
        <v>0.2849990609257238</v>
      </c>
      <c r="V164">
        <f t="shared" si="14"/>
        <v>0.28149227207168614</v>
      </c>
      <c r="W164">
        <f t="shared" si="14"/>
        <v>0.27791785679021447</v>
      </c>
      <c r="X164">
        <f t="shared" si="14"/>
        <v>0.27427551869166689</v>
      </c>
      <c r="Y164">
        <f t="shared" si="14"/>
        <v>0.27056508680763985</v>
      </c>
      <c r="AA164">
        <f t="shared" si="13"/>
        <v>1.301650257944398</v>
      </c>
      <c r="AB164">
        <f t="shared" si="13"/>
        <v>1.2983112592096928</v>
      </c>
      <c r="AC164">
        <f t="shared" si="13"/>
        <v>1.2951183683441754</v>
      </c>
      <c r="AD164">
        <f t="shared" si="13"/>
        <v>1.2918115302548845</v>
      </c>
      <c r="AE164">
        <f t="shared" si="13"/>
        <v>1.2884386381853659</v>
      </c>
      <c r="AF164">
        <f t="shared" si="12"/>
        <v>1.2849990609257238</v>
      </c>
      <c r="AG164">
        <f t="shared" si="12"/>
        <v>1.2814922720716861</v>
      </c>
      <c r="AH164">
        <f t="shared" si="12"/>
        <v>1.2779178567902145</v>
      </c>
      <c r="AI164">
        <f t="shared" si="12"/>
        <v>1.2742755186916668</v>
      </c>
      <c r="AJ164">
        <f t="shared" si="12"/>
        <v>1.2705650868076399</v>
      </c>
    </row>
    <row r="165" spans="1:36" ht="15.5" x14ac:dyDescent="0.35">
      <c r="A165" s="49" t="s">
        <v>178</v>
      </c>
      <c r="B165" s="25">
        <f>PIF!AR165</f>
        <v>1.79</v>
      </c>
      <c r="C165">
        <f>PIF!AV165</f>
        <v>0.30486849913511105</v>
      </c>
      <c r="D165" s="47">
        <f>Prev!B163</f>
        <v>0.54676868416380064</v>
      </c>
      <c r="E165" s="47">
        <f>Prev!E163</f>
        <v>0.53814343443466128</v>
      </c>
      <c r="F165" s="47">
        <f>Prev!H163</f>
        <v>0.52912266542703623</v>
      </c>
      <c r="G165" s="47">
        <f>Prev!K163</f>
        <v>0.52072351863699839</v>
      </c>
      <c r="H165" s="47">
        <f>Prev!N163</f>
        <v>0.51224064544146486</v>
      </c>
      <c r="I165" s="47">
        <f>Prev!Q163</f>
        <v>0.50367591580801885</v>
      </c>
      <c r="J165" s="47">
        <f>Prev!T163</f>
        <v>0.49503148703504452</v>
      </c>
      <c r="K165" s="47">
        <f>Prev!W163</f>
        <v>0.48630980699612736</v>
      </c>
      <c r="L165" s="47">
        <f>Prev!Z163</f>
        <v>0.47751361639843865</v>
      </c>
      <c r="M165" s="47">
        <f>Prev!AC163</f>
        <v>0.46864595006123799</v>
      </c>
      <c r="P165">
        <f t="shared" si="15"/>
        <v>0.30165025794439809</v>
      </c>
      <c r="Q165">
        <f t="shared" si="15"/>
        <v>0.2983112592096927</v>
      </c>
      <c r="R165">
        <f t="shared" si="15"/>
        <v>0.29478481664004014</v>
      </c>
      <c r="S165">
        <f t="shared" si="15"/>
        <v>0.29146936613524493</v>
      </c>
      <c r="T165">
        <f t="shared" si="15"/>
        <v>0.28808907304785192</v>
      </c>
      <c r="U165">
        <f t="shared" si="14"/>
        <v>0.28464328096543268</v>
      </c>
      <c r="V165">
        <f t="shared" si="14"/>
        <v>0.28113143429882415</v>
      </c>
      <c r="W165">
        <f t="shared" si="14"/>
        <v>0.27755308546301055</v>
      </c>
      <c r="X165">
        <f t="shared" si="14"/>
        <v>0.27390790215095778</v>
      </c>
      <c r="Y165">
        <f t="shared" si="14"/>
        <v>0.27019567469804795</v>
      </c>
      <c r="AA165">
        <f t="shared" si="13"/>
        <v>1.301650257944398</v>
      </c>
      <c r="AB165">
        <f t="shared" si="13"/>
        <v>1.2983112592096928</v>
      </c>
      <c r="AC165">
        <f t="shared" si="13"/>
        <v>1.2947848166400402</v>
      </c>
      <c r="AD165">
        <f t="shared" si="13"/>
        <v>1.291469366135245</v>
      </c>
      <c r="AE165">
        <f t="shared" si="13"/>
        <v>1.288089073047852</v>
      </c>
      <c r="AF165">
        <f t="shared" si="12"/>
        <v>1.2846432809654327</v>
      </c>
      <c r="AG165">
        <f t="shared" si="12"/>
        <v>1.2811314342988243</v>
      </c>
      <c r="AH165">
        <f t="shared" si="12"/>
        <v>1.2775530854630106</v>
      </c>
      <c r="AI165">
        <f t="shared" si="12"/>
        <v>1.2739079021509578</v>
      </c>
      <c r="AJ165">
        <f t="shared" si="12"/>
        <v>1.2701956746980478</v>
      </c>
    </row>
    <row r="166" spans="1:36" ht="15.5" x14ac:dyDescent="0.35">
      <c r="A166" s="49" t="s">
        <v>179</v>
      </c>
      <c r="B166" s="25">
        <f>PIF!AR166</f>
        <v>1.79</v>
      </c>
      <c r="C166">
        <f>PIF!AV166</f>
        <v>0.30486849913511116</v>
      </c>
      <c r="D166" s="47">
        <f>Prev!B164</f>
        <v>0.54676868416380042</v>
      </c>
      <c r="E166" s="47">
        <f>Prev!E164</f>
        <v>0.53814343443466095</v>
      </c>
      <c r="F166" s="47">
        <f>Prev!H164</f>
        <v>0.53065947150091153</v>
      </c>
      <c r="G166" s="47">
        <f>Prev!K164</f>
        <v>0.52227874415459097</v>
      </c>
      <c r="H166" s="47">
        <f>Prev!N164</f>
        <v>0.51380835818005322</v>
      </c>
      <c r="I166" s="47">
        <f>Prev!Q164</f>
        <v>0.50525046630200532</v>
      </c>
      <c r="J166" s="47">
        <f>Prev!T164</f>
        <v>0.49660752118960749</v>
      </c>
      <c r="K166" s="47">
        <f>Prev!W164</f>
        <v>0.48788227592738187</v>
      </c>
      <c r="L166" s="47">
        <f>Prev!Z164</f>
        <v>0.4790777836543228</v>
      </c>
      <c r="M166" s="47">
        <f>Prev!AC164</f>
        <v>0.47019739638331715</v>
      </c>
      <c r="P166">
        <f t="shared" si="15"/>
        <v>0.30165025794439804</v>
      </c>
      <c r="Q166">
        <f t="shared" si="15"/>
        <v>0.29831125920969259</v>
      </c>
      <c r="R166">
        <f t="shared" si="15"/>
        <v>0.29538809506005753</v>
      </c>
      <c r="S166">
        <f t="shared" si="15"/>
        <v>0.29208562024829882</v>
      </c>
      <c r="T166">
        <f t="shared" si="15"/>
        <v>0.28871620965046718</v>
      </c>
      <c r="U166">
        <f t="shared" si="14"/>
        <v>0.28527925989776942</v>
      </c>
      <c r="V166">
        <f t="shared" si="14"/>
        <v>0.28177427470410421</v>
      </c>
      <c r="W166">
        <f t="shared" si="14"/>
        <v>0.2782008713153889</v>
      </c>
      <c r="X166">
        <f t="shared" si="14"/>
        <v>0.27455878708087178</v>
      </c>
      <c r="Y166">
        <f t="shared" si="14"/>
        <v>0.27084788614615957</v>
      </c>
      <c r="AA166">
        <f t="shared" si="13"/>
        <v>1.301650257944398</v>
      </c>
      <c r="AB166">
        <f t="shared" si="13"/>
        <v>1.2983112592096926</v>
      </c>
      <c r="AC166">
        <f t="shared" si="13"/>
        <v>1.2953880950600576</v>
      </c>
      <c r="AD166">
        <f t="shared" si="13"/>
        <v>1.2920856202482989</v>
      </c>
      <c r="AE166">
        <f t="shared" si="13"/>
        <v>1.2887162096504672</v>
      </c>
      <c r="AF166">
        <f t="shared" si="12"/>
        <v>1.2852792598977694</v>
      </c>
      <c r="AG166">
        <f t="shared" si="12"/>
        <v>1.2817742747041043</v>
      </c>
      <c r="AH166">
        <f t="shared" si="12"/>
        <v>1.278200871315389</v>
      </c>
      <c r="AI166">
        <f t="shared" si="12"/>
        <v>1.2745587870808719</v>
      </c>
      <c r="AJ166">
        <f t="shared" si="12"/>
        <v>1.2708478861461596</v>
      </c>
    </row>
    <row r="167" spans="1:36" ht="15.5" x14ac:dyDescent="0.35">
      <c r="A167" s="49" t="s">
        <v>180</v>
      </c>
      <c r="B167" s="25">
        <f>PIF!AR167</f>
        <v>1.79</v>
      </c>
      <c r="C167">
        <f>PIF!AV167</f>
        <v>0.30486849913511116</v>
      </c>
      <c r="D167" s="47">
        <f>Prev!B165</f>
        <v>0.54676868416380042</v>
      </c>
      <c r="E167" s="47">
        <f>Prev!E165</f>
        <v>0.53814343443466117</v>
      </c>
      <c r="F167" s="47">
        <f>Prev!H165</f>
        <v>0.53167335644636227</v>
      </c>
      <c r="G167" s="47">
        <f>Prev!K165</f>
        <v>0.52329119550839875</v>
      </c>
      <c r="H167" s="47">
        <f>Prev!N165</f>
        <v>0.51481625698368438</v>
      </c>
      <c r="I167" s="47">
        <f>Prev!Q165</f>
        <v>0.50625090284731289</v>
      </c>
      <c r="J167" s="47">
        <f>Prev!T165</f>
        <v>0.497597796658097</v>
      </c>
      <c r="K167" s="47">
        <f>Prev!W165</f>
        <v>0.48885990255209183</v>
      </c>
      <c r="L167" s="47">
        <f>Prev!Z165</f>
        <v>0.48004048352875101</v>
      </c>
      <c r="M167" s="47">
        <f>Prev!AC165</f>
        <v>0.47114309904085483</v>
      </c>
      <c r="P167">
        <f t="shared" si="15"/>
        <v>0.30165025794439804</v>
      </c>
      <c r="Q167">
        <f t="shared" si="15"/>
        <v>0.2983112592096927</v>
      </c>
      <c r="R167">
        <f t="shared" si="15"/>
        <v>0.2957855342458266</v>
      </c>
      <c r="S167">
        <f t="shared" si="15"/>
        <v>0.2924862257323787</v>
      </c>
      <c r="T167">
        <f t="shared" si="15"/>
        <v>0.28911881908702836</v>
      </c>
      <c r="U167">
        <f t="shared" si="14"/>
        <v>0.2856827604706112</v>
      </c>
      <c r="V167">
        <f t="shared" si="14"/>
        <v>0.28217760521077578</v>
      </c>
      <c r="W167">
        <f t="shared" si="14"/>
        <v>0.27860302382477242</v>
      </c>
      <c r="X167">
        <f t="shared" si="14"/>
        <v>0.2749588081920592</v>
      </c>
      <c r="Y167">
        <f t="shared" si="14"/>
        <v>0.27124487787652796</v>
      </c>
      <c r="AA167">
        <f t="shared" si="13"/>
        <v>1.301650257944398</v>
      </c>
      <c r="AB167">
        <f t="shared" si="13"/>
        <v>1.2983112592096928</v>
      </c>
      <c r="AC167">
        <f t="shared" si="13"/>
        <v>1.2957855342458267</v>
      </c>
      <c r="AD167">
        <f t="shared" si="13"/>
        <v>1.2924862257323788</v>
      </c>
      <c r="AE167">
        <f t="shared" si="13"/>
        <v>1.2891188190870284</v>
      </c>
      <c r="AF167">
        <f t="shared" si="12"/>
        <v>1.2856827604706111</v>
      </c>
      <c r="AG167">
        <f t="shared" si="12"/>
        <v>1.2821776052107758</v>
      </c>
      <c r="AH167">
        <f t="shared" si="12"/>
        <v>1.2786030238247723</v>
      </c>
      <c r="AI167">
        <f t="shared" si="12"/>
        <v>1.2749588081920593</v>
      </c>
      <c r="AJ167">
        <f t="shared" si="12"/>
        <v>1.271244877876528</v>
      </c>
    </row>
    <row r="168" spans="1:36" ht="15.5" x14ac:dyDescent="0.35">
      <c r="A168" s="49" t="s">
        <v>181</v>
      </c>
      <c r="B168" s="25">
        <f>PIF!AR168</f>
        <v>1.79</v>
      </c>
      <c r="C168">
        <f>PIF!AV168</f>
        <v>0.3048684991351111</v>
      </c>
      <c r="D168" s="47">
        <f>Prev!B166</f>
        <v>0.4908202523180058</v>
      </c>
      <c r="E168" s="47">
        <f>Prev!E166</f>
        <v>0.48248658686111423</v>
      </c>
      <c r="F168" s="47">
        <f>Prev!H166</f>
        <v>0.47445243728737818</v>
      </c>
      <c r="G168" s="47">
        <f>Prev!K166</f>
        <v>0.46632265869812684</v>
      </c>
      <c r="H168" s="47">
        <f>Prev!N166</f>
        <v>0.45813670882595658</v>
      </c>
      <c r="I168" s="47">
        <f>Prev!Q166</f>
        <v>0.44989687690309843</v>
      </c>
      <c r="J168" s="47">
        <f>Prev!T166</f>
        <v>0.44160569357893126</v>
      </c>
      <c r="K168" s="47">
        <f>Prev!W166</f>
        <v>0.4332659301937703</v>
      </c>
      <c r="L168" s="47">
        <f>Prev!Z166</f>
        <v>0.42488059718603022</v>
      </c>
      <c r="M168" s="47">
        <f>Prev!AC166</f>
        <v>0.41645294165669638</v>
      </c>
      <c r="P168">
        <f t="shared" si="15"/>
        <v>0.27940807662348344</v>
      </c>
      <c r="Q168">
        <f t="shared" si="15"/>
        <v>0.27597323144238278</v>
      </c>
      <c r="R168">
        <f t="shared" si="15"/>
        <v>0.27263069154977337</v>
      </c>
      <c r="S168">
        <f t="shared" si="15"/>
        <v>0.26921680303799783</v>
      </c>
      <c r="T168">
        <f t="shared" si="15"/>
        <v>0.26574679423568076</v>
      </c>
      <c r="U168">
        <f t="shared" si="14"/>
        <v>0.26222050544892378</v>
      </c>
      <c r="V168">
        <f t="shared" si="14"/>
        <v>0.25863788683879863</v>
      </c>
      <c r="W168">
        <f t="shared" si="14"/>
        <v>0.25499900409424864</v>
      </c>
      <c r="X168">
        <f t="shared" si="14"/>
        <v>0.25130404405081863</v>
      </c>
      <c r="Y168">
        <f t="shared" si="14"/>
        <v>0.24755332024634635</v>
      </c>
      <c r="AA168">
        <f t="shared" si="13"/>
        <v>1.2794080766234834</v>
      </c>
      <c r="AB168">
        <f t="shared" si="13"/>
        <v>1.2759732314423828</v>
      </c>
      <c r="AC168">
        <f t="shared" si="13"/>
        <v>1.2726306915497734</v>
      </c>
      <c r="AD168">
        <f t="shared" si="13"/>
        <v>1.2692168030379978</v>
      </c>
      <c r="AE168">
        <f t="shared" si="13"/>
        <v>1.2657467942356808</v>
      </c>
      <c r="AF168">
        <f t="shared" si="12"/>
        <v>1.2622205054489237</v>
      </c>
      <c r="AG168">
        <f t="shared" si="12"/>
        <v>1.2586378868387986</v>
      </c>
      <c r="AH168">
        <f t="shared" si="12"/>
        <v>1.2549990040942487</v>
      </c>
      <c r="AI168">
        <f t="shared" si="12"/>
        <v>1.2513040440508187</v>
      </c>
      <c r="AJ168">
        <f t="shared" si="12"/>
        <v>1.2475533202463462</v>
      </c>
    </row>
    <row r="169" spans="1:36" ht="15.5" x14ac:dyDescent="0.35">
      <c r="A169" s="49" t="s">
        <v>182</v>
      </c>
      <c r="B169" s="25">
        <f>PIF!AR169</f>
        <v>1</v>
      </c>
      <c r="C169">
        <f>PIF!AV169</f>
        <v>0</v>
      </c>
      <c r="D169" s="47">
        <f>Prev!B167</f>
        <v>0.54300961315805707</v>
      </c>
      <c r="E169" s="47">
        <f>Prev!E167</f>
        <v>0.53051549524469388</v>
      </c>
      <c r="F169" s="47">
        <f>Prev!H167</f>
        <v>0.52084940336015528</v>
      </c>
      <c r="G169" s="47">
        <f>Prev!K167</f>
        <v>0.5085595469960148</v>
      </c>
      <c r="H169" s="47">
        <f>Prev!N167</f>
        <v>0.49614782385707268</v>
      </c>
      <c r="I169" s="47">
        <f>Prev!Q167</f>
        <v>0.48362400565794744</v>
      </c>
      <c r="J169" s="47">
        <f>Prev!T167</f>
        <v>0.47099863407798193</v>
      </c>
      <c r="K169" s="47">
        <f>Prev!W167</f>
        <v>0.45828301314644754</v>
      </c>
      <c r="L169" s="47">
        <f>Prev!Z167</f>
        <v>0.44548919607990684</v>
      </c>
      <c r="M169" s="47">
        <f>Prev!AC167</f>
        <v>0.43262996634598422</v>
      </c>
      <c r="P169">
        <f t="shared" si="15"/>
        <v>0</v>
      </c>
      <c r="Q169">
        <f t="shared" si="15"/>
        <v>0</v>
      </c>
      <c r="R169">
        <f t="shared" si="15"/>
        <v>0</v>
      </c>
      <c r="S169">
        <f t="shared" si="15"/>
        <v>0</v>
      </c>
      <c r="T169">
        <f t="shared" si="15"/>
        <v>0</v>
      </c>
      <c r="U169">
        <f t="shared" si="14"/>
        <v>0</v>
      </c>
      <c r="V169">
        <f t="shared" si="14"/>
        <v>0</v>
      </c>
      <c r="W169">
        <f t="shared" si="14"/>
        <v>0</v>
      </c>
      <c r="X169">
        <f t="shared" si="14"/>
        <v>0</v>
      </c>
      <c r="Y169">
        <f t="shared" si="14"/>
        <v>0</v>
      </c>
      <c r="AA169">
        <f t="shared" si="13"/>
        <v>1</v>
      </c>
      <c r="AB169">
        <f t="shared" si="13"/>
        <v>1</v>
      </c>
      <c r="AC169">
        <f t="shared" si="13"/>
        <v>1</v>
      </c>
      <c r="AD169">
        <f t="shared" si="13"/>
        <v>1</v>
      </c>
      <c r="AE169">
        <f t="shared" si="13"/>
        <v>1</v>
      </c>
      <c r="AF169">
        <f t="shared" si="12"/>
        <v>1</v>
      </c>
      <c r="AG169">
        <f t="shared" si="12"/>
        <v>1</v>
      </c>
      <c r="AH169">
        <f t="shared" si="12"/>
        <v>1</v>
      </c>
      <c r="AI169">
        <f t="shared" si="12"/>
        <v>1</v>
      </c>
      <c r="AJ169">
        <f t="shared" si="12"/>
        <v>1</v>
      </c>
    </row>
    <row r="170" spans="1:36" ht="15.5" x14ac:dyDescent="0.35">
      <c r="A170" s="49" t="s">
        <v>183</v>
      </c>
      <c r="B170" s="25">
        <f>PIF!AR170</f>
        <v>1</v>
      </c>
      <c r="C170">
        <f>PIF!AV170</f>
        <v>0</v>
      </c>
      <c r="D170" s="47">
        <f>Prev!B168</f>
        <v>0.54300961315805685</v>
      </c>
      <c r="E170" s="47">
        <f>Prev!E168</f>
        <v>0.53051549524469432</v>
      </c>
      <c r="F170" s="47">
        <f>Prev!H168</f>
        <v>0.52226887257311694</v>
      </c>
      <c r="G170" s="47">
        <f>Prev!K168</f>
        <v>0.51001756523627229</v>
      </c>
      <c r="H170" s="47">
        <f>Prev!N168</f>
        <v>0.49763604647723952</v>
      </c>
      <c r="I170" s="47">
        <f>Prev!Q168</f>
        <v>0.48513438536289633</v>
      </c>
      <c r="J170" s="47">
        <f>Prev!T168</f>
        <v>0.47252345576381033</v>
      </c>
      <c r="K170" s="47">
        <f>Prev!W168</f>
        <v>0.45981492447435662</v>
      </c>
      <c r="L170" s="47">
        <f>Prev!Z168</f>
        <v>0.44702123380912334</v>
      </c>
      <c r="M170" s="47">
        <f>Prev!AC168</f>
        <v>0.43415557847545216</v>
      </c>
      <c r="P170">
        <f t="shared" si="15"/>
        <v>0</v>
      </c>
      <c r="Q170">
        <f t="shared" si="15"/>
        <v>0</v>
      </c>
      <c r="R170">
        <f t="shared" si="15"/>
        <v>0</v>
      </c>
      <c r="S170">
        <f t="shared" si="15"/>
        <v>0</v>
      </c>
      <c r="T170">
        <f t="shared" si="15"/>
        <v>0</v>
      </c>
      <c r="U170">
        <f t="shared" si="14"/>
        <v>0</v>
      </c>
      <c r="V170">
        <f t="shared" si="14"/>
        <v>0</v>
      </c>
      <c r="W170">
        <f t="shared" si="14"/>
        <v>0</v>
      </c>
      <c r="X170">
        <f t="shared" si="14"/>
        <v>0</v>
      </c>
      <c r="Y170">
        <f t="shared" si="14"/>
        <v>0</v>
      </c>
      <c r="AA170">
        <f t="shared" si="13"/>
        <v>1</v>
      </c>
      <c r="AB170">
        <f t="shared" si="13"/>
        <v>1</v>
      </c>
      <c r="AC170">
        <f t="shared" si="13"/>
        <v>1</v>
      </c>
      <c r="AD170">
        <f t="shared" si="13"/>
        <v>1</v>
      </c>
      <c r="AE170">
        <f t="shared" si="13"/>
        <v>1</v>
      </c>
      <c r="AF170">
        <f t="shared" si="12"/>
        <v>1</v>
      </c>
      <c r="AG170">
        <f t="shared" si="12"/>
        <v>1</v>
      </c>
      <c r="AH170">
        <f t="shared" si="12"/>
        <v>1</v>
      </c>
      <c r="AI170">
        <f t="shared" si="12"/>
        <v>1</v>
      </c>
      <c r="AJ170">
        <f t="shared" si="12"/>
        <v>1</v>
      </c>
    </row>
    <row r="171" spans="1:36" ht="15.5" x14ac:dyDescent="0.35">
      <c r="A171" s="49" t="s">
        <v>184</v>
      </c>
      <c r="B171" s="25">
        <f>PIF!AR171</f>
        <v>1</v>
      </c>
      <c r="C171">
        <f>PIF!AV171</f>
        <v>0</v>
      </c>
      <c r="D171" s="47">
        <f>Prev!B169</f>
        <v>0.54300961315805685</v>
      </c>
      <c r="E171" s="47">
        <f>Prev!E169</f>
        <v>0.53051549524469421</v>
      </c>
      <c r="F171" s="47">
        <f>Prev!H169</f>
        <v>0.52136338259941573</v>
      </c>
      <c r="G171" s="47">
        <f>Prev!K169</f>
        <v>0.50909355937435974</v>
      </c>
      <c r="H171" s="47">
        <f>Prev!N169</f>
        <v>0.49669845268293639</v>
      </c>
      <c r="I171" s="47">
        <f>Prev!Q169</f>
        <v>0.48418792896523305</v>
      </c>
      <c r="J171" s="47">
        <f>Prev!T169</f>
        <v>0.47157264082625566</v>
      </c>
      <c r="K171" s="47">
        <f>Prev!W169</f>
        <v>0.45886401776252977</v>
      </c>
      <c r="L171" s="47">
        <f>Prev!Z169</f>
        <v>0.44607425132805778</v>
      </c>
      <c r="M171" s="47">
        <f>Prev!AC169</f>
        <v>0.43321627452515787</v>
      </c>
      <c r="P171">
        <f t="shared" si="15"/>
        <v>0</v>
      </c>
      <c r="Q171">
        <f t="shared" si="15"/>
        <v>0</v>
      </c>
      <c r="R171">
        <f t="shared" si="15"/>
        <v>0</v>
      </c>
      <c r="S171">
        <f t="shared" si="15"/>
        <v>0</v>
      </c>
      <c r="T171">
        <f t="shared" si="15"/>
        <v>0</v>
      </c>
      <c r="U171">
        <f t="shared" si="14"/>
        <v>0</v>
      </c>
      <c r="V171">
        <f t="shared" si="14"/>
        <v>0</v>
      </c>
      <c r="W171">
        <f t="shared" si="14"/>
        <v>0</v>
      </c>
      <c r="X171">
        <f t="shared" si="14"/>
        <v>0</v>
      </c>
      <c r="Y171">
        <f t="shared" si="14"/>
        <v>0</v>
      </c>
      <c r="AA171">
        <f t="shared" si="13"/>
        <v>1</v>
      </c>
      <c r="AB171">
        <f t="shared" si="13"/>
        <v>1</v>
      </c>
      <c r="AC171">
        <f t="shared" si="13"/>
        <v>1</v>
      </c>
      <c r="AD171">
        <f t="shared" si="13"/>
        <v>1</v>
      </c>
      <c r="AE171">
        <f t="shared" si="13"/>
        <v>1</v>
      </c>
      <c r="AF171">
        <f t="shared" si="12"/>
        <v>1</v>
      </c>
      <c r="AG171">
        <f t="shared" si="12"/>
        <v>1</v>
      </c>
      <c r="AH171">
        <f t="shared" si="12"/>
        <v>1</v>
      </c>
      <c r="AI171">
        <f t="shared" si="12"/>
        <v>1</v>
      </c>
      <c r="AJ171">
        <f t="shared" si="12"/>
        <v>1</v>
      </c>
    </row>
    <row r="172" spans="1:36" ht="15.5" x14ac:dyDescent="0.35">
      <c r="A172" s="49" t="s">
        <v>185</v>
      </c>
      <c r="B172" s="25">
        <f>PIF!AR172</f>
        <v>1</v>
      </c>
      <c r="C172">
        <f>PIF!AV172</f>
        <v>0</v>
      </c>
      <c r="D172" s="47">
        <f>Prev!B170</f>
        <v>0.54300961315805685</v>
      </c>
      <c r="E172" s="47">
        <f>Prev!E170</f>
        <v>0.53051549524469432</v>
      </c>
      <c r="F172" s="47">
        <f>Prev!H170</f>
        <v>0.52185577612881318</v>
      </c>
      <c r="G172" s="47">
        <f>Prev!K170</f>
        <v>0.50959806488077841</v>
      </c>
      <c r="H172" s="47">
        <f>Prev!N170</f>
        <v>0.49721225451501799</v>
      </c>
      <c r="I172" s="47">
        <f>Prev!Q170</f>
        <v>0.48470831752410826</v>
      </c>
      <c r="J172" s="47">
        <f>Prev!T170</f>
        <v>0.47209702393515085</v>
      </c>
      <c r="K172" s="47">
        <f>Prev!W170</f>
        <v>0.45938993057525923</v>
      </c>
      <c r="L172" s="47">
        <f>Prev!Z170</f>
        <v>0.4465993647892752</v>
      </c>
      <c r="M172" s="47">
        <f>Prev!AC170</f>
        <v>0.43373840240376071</v>
      </c>
      <c r="P172">
        <f t="shared" si="15"/>
        <v>0</v>
      </c>
      <c r="Q172">
        <f t="shared" si="15"/>
        <v>0</v>
      </c>
      <c r="R172">
        <f t="shared" si="15"/>
        <v>0</v>
      </c>
      <c r="S172">
        <f t="shared" si="15"/>
        <v>0</v>
      </c>
      <c r="T172">
        <f t="shared" si="15"/>
        <v>0</v>
      </c>
      <c r="U172">
        <f t="shared" si="14"/>
        <v>0</v>
      </c>
      <c r="V172">
        <f t="shared" si="14"/>
        <v>0</v>
      </c>
      <c r="W172">
        <f t="shared" si="14"/>
        <v>0</v>
      </c>
      <c r="X172">
        <f t="shared" si="14"/>
        <v>0</v>
      </c>
      <c r="Y172">
        <f t="shared" si="14"/>
        <v>0</v>
      </c>
      <c r="AA172">
        <f t="shared" si="13"/>
        <v>1</v>
      </c>
      <c r="AB172">
        <f t="shared" si="13"/>
        <v>1</v>
      </c>
      <c r="AC172">
        <f t="shared" si="13"/>
        <v>1</v>
      </c>
      <c r="AD172">
        <f t="shared" si="13"/>
        <v>1</v>
      </c>
      <c r="AE172">
        <f t="shared" si="13"/>
        <v>1</v>
      </c>
      <c r="AF172">
        <f t="shared" ref="AF172:AJ206" si="16">1+U172</f>
        <v>1</v>
      </c>
      <c r="AG172">
        <f t="shared" si="16"/>
        <v>1</v>
      </c>
      <c r="AH172">
        <f t="shared" si="16"/>
        <v>1</v>
      </c>
      <c r="AI172">
        <f t="shared" si="16"/>
        <v>1</v>
      </c>
      <c r="AJ172">
        <f t="shared" si="16"/>
        <v>1</v>
      </c>
    </row>
    <row r="173" spans="1:36" ht="15.5" x14ac:dyDescent="0.35">
      <c r="A173" s="49" t="s">
        <v>186</v>
      </c>
      <c r="B173" s="25">
        <f>PIF!AR173</f>
        <v>1</v>
      </c>
      <c r="C173">
        <f>PIF!AV173</f>
        <v>0</v>
      </c>
      <c r="D173" s="47">
        <f>Prev!B171</f>
        <v>0.54300961315805685</v>
      </c>
      <c r="E173" s="47">
        <f>Prev!E171</f>
        <v>0.53051549524469455</v>
      </c>
      <c r="F173" s="47">
        <f>Prev!H171</f>
        <v>0.52190407430799834</v>
      </c>
      <c r="G173" s="47">
        <f>Prev!K171</f>
        <v>0.5096472696039519</v>
      </c>
      <c r="H173" s="47">
        <f>Prev!N171</f>
        <v>0.49726210819418887</v>
      </c>
      <c r="I173" s="47">
        <f>Prev!Q171</f>
        <v>0.48475857355350599</v>
      </c>
      <c r="J173" s="47">
        <f>Prev!T171</f>
        <v>0.47214744763749655</v>
      </c>
      <c r="K173" s="47">
        <f>Prev!W171</f>
        <v>0.45944030001051761</v>
      </c>
      <c r="L173" s="47">
        <f>Prev!Z171</f>
        <v>0.44664947142814787</v>
      </c>
      <c r="M173" s="47">
        <f>Prev!AC171</f>
        <v>0.4337880516689156</v>
      </c>
      <c r="P173">
        <f t="shared" si="15"/>
        <v>0</v>
      </c>
      <c r="Q173">
        <f t="shared" si="15"/>
        <v>0</v>
      </c>
      <c r="R173">
        <f t="shared" si="15"/>
        <v>0</v>
      </c>
      <c r="S173">
        <f t="shared" si="15"/>
        <v>0</v>
      </c>
      <c r="T173">
        <f t="shared" si="15"/>
        <v>0</v>
      </c>
      <c r="U173">
        <f t="shared" si="14"/>
        <v>0</v>
      </c>
      <c r="V173">
        <f t="shared" si="14"/>
        <v>0</v>
      </c>
      <c r="W173">
        <f t="shared" si="14"/>
        <v>0</v>
      </c>
      <c r="X173">
        <f t="shared" si="14"/>
        <v>0</v>
      </c>
      <c r="Y173">
        <f t="shared" si="14"/>
        <v>0</v>
      </c>
      <c r="AA173">
        <f t="shared" ref="AA173:AE206" si="17">1+P173</f>
        <v>1</v>
      </c>
      <c r="AB173">
        <f t="shared" si="17"/>
        <v>1</v>
      </c>
      <c r="AC173">
        <f t="shared" si="17"/>
        <v>1</v>
      </c>
      <c r="AD173">
        <f t="shared" si="17"/>
        <v>1</v>
      </c>
      <c r="AE173">
        <f t="shared" si="17"/>
        <v>1</v>
      </c>
      <c r="AF173">
        <f t="shared" si="16"/>
        <v>1</v>
      </c>
      <c r="AG173">
        <f t="shared" si="16"/>
        <v>1</v>
      </c>
      <c r="AH173">
        <f t="shared" si="16"/>
        <v>1</v>
      </c>
      <c r="AI173">
        <f t="shared" si="16"/>
        <v>1</v>
      </c>
      <c r="AJ173">
        <f t="shared" si="16"/>
        <v>1</v>
      </c>
    </row>
    <row r="174" spans="1:36" ht="15.5" x14ac:dyDescent="0.35">
      <c r="A174" s="49" t="s">
        <v>187</v>
      </c>
      <c r="B174" s="25">
        <f>PIF!AR174</f>
        <v>1</v>
      </c>
      <c r="C174">
        <f>PIF!AV174</f>
        <v>0</v>
      </c>
      <c r="D174" s="47">
        <f>Prev!B172</f>
        <v>0.54300961315805674</v>
      </c>
      <c r="E174" s="47">
        <f>Prev!E172</f>
        <v>0.53051549524469443</v>
      </c>
      <c r="F174" s="47">
        <f>Prev!H172</f>
        <v>0.51981372930987824</v>
      </c>
      <c r="G174" s="47">
        <f>Prev!K172</f>
        <v>0.50779985516997528</v>
      </c>
      <c r="H174" s="47">
        <f>Prev!N172</f>
        <v>0.49564993508405802</v>
      </c>
      <c r="I174" s="47">
        <f>Prev!Q172</f>
        <v>0.48337264398313107</v>
      </c>
      <c r="J174" s="47">
        <f>Prev!T172</f>
        <v>0.47097763833298545</v>
      </c>
      <c r="K174" s="47">
        <f>Prev!W172</f>
        <v>0.45847554340640251</v>
      </c>
      <c r="L174" s="47">
        <f>Prev!Z172</f>
        <v>0.44587793305763845</v>
      </c>
      <c r="M174" s="47">
        <f>Prev!AC172</f>
        <v>0.43319730199846423</v>
      </c>
      <c r="P174">
        <f t="shared" si="15"/>
        <v>0</v>
      </c>
      <c r="Q174">
        <f t="shared" si="15"/>
        <v>0</v>
      </c>
      <c r="R174">
        <f t="shared" si="15"/>
        <v>0</v>
      </c>
      <c r="S174">
        <f t="shared" si="15"/>
        <v>0</v>
      </c>
      <c r="T174">
        <f t="shared" si="15"/>
        <v>0</v>
      </c>
      <c r="U174">
        <f t="shared" si="14"/>
        <v>0</v>
      </c>
      <c r="V174">
        <f t="shared" si="14"/>
        <v>0</v>
      </c>
      <c r="W174">
        <f t="shared" si="14"/>
        <v>0</v>
      </c>
      <c r="X174">
        <f t="shared" si="14"/>
        <v>0</v>
      </c>
      <c r="Y174">
        <f t="shared" si="14"/>
        <v>0</v>
      </c>
      <c r="AA174">
        <f t="shared" si="17"/>
        <v>1</v>
      </c>
      <c r="AB174">
        <f t="shared" si="17"/>
        <v>1</v>
      </c>
      <c r="AC174">
        <f t="shared" si="17"/>
        <v>1</v>
      </c>
      <c r="AD174">
        <f t="shared" si="17"/>
        <v>1</v>
      </c>
      <c r="AE174">
        <f t="shared" si="17"/>
        <v>1</v>
      </c>
      <c r="AF174">
        <f t="shared" si="16"/>
        <v>1</v>
      </c>
      <c r="AG174">
        <f t="shared" si="16"/>
        <v>1</v>
      </c>
      <c r="AH174">
        <f t="shared" si="16"/>
        <v>1</v>
      </c>
      <c r="AI174">
        <f t="shared" si="16"/>
        <v>1</v>
      </c>
      <c r="AJ174">
        <f t="shared" si="16"/>
        <v>1</v>
      </c>
    </row>
    <row r="175" spans="1:36" ht="15.5" x14ac:dyDescent="0.35">
      <c r="A175" s="49" t="s">
        <v>188</v>
      </c>
      <c r="B175" s="25">
        <f>PIF!AR175</f>
        <v>1</v>
      </c>
      <c r="C175">
        <f>PIF!AV175</f>
        <v>0</v>
      </c>
      <c r="D175" s="47">
        <f>Prev!B173</f>
        <v>0.54300961315805707</v>
      </c>
      <c r="E175" s="47">
        <f>Prev!E173</f>
        <v>0.53051549524469421</v>
      </c>
      <c r="F175" s="47">
        <f>Prev!H173</f>
        <v>0.51981372930987835</v>
      </c>
      <c r="G175" s="47">
        <f>Prev!K173</f>
        <v>0.5077998551699755</v>
      </c>
      <c r="H175" s="47">
        <f>Prev!N173</f>
        <v>0.49564993508405802</v>
      </c>
      <c r="I175" s="47">
        <f>Prev!Q173</f>
        <v>0.48337264398313079</v>
      </c>
      <c r="J175" s="47">
        <f>Prev!T173</f>
        <v>0.47097763833298539</v>
      </c>
      <c r="K175" s="47">
        <f>Prev!W173</f>
        <v>0.45847554340640273</v>
      </c>
      <c r="L175" s="47">
        <f>Prev!Z173</f>
        <v>0.44587793305763868</v>
      </c>
      <c r="M175" s="47">
        <f>Prev!AC173</f>
        <v>0.43319730199846446</v>
      </c>
      <c r="P175">
        <f t="shared" si="15"/>
        <v>0</v>
      </c>
      <c r="Q175">
        <f t="shared" si="15"/>
        <v>0</v>
      </c>
      <c r="R175">
        <f t="shared" si="15"/>
        <v>0</v>
      </c>
      <c r="S175">
        <f t="shared" si="15"/>
        <v>0</v>
      </c>
      <c r="T175">
        <f t="shared" si="15"/>
        <v>0</v>
      </c>
      <c r="U175">
        <f t="shared" si="14"/>
        <v>0</v>
      </c>
      <c r="V175">
        <f t="shared" si="14"/>
        <v>0</v>
      </c>
      <c r="W175">
        <f t="shared" si="14"/>
        <v>0</v>
      </c>
      <c r="X175">
        <f t="shared" si="14"/>
        <v>0</v>
      </c>
      <c r="Y175">
        <f t="shared" si="14"/>
        <v>0</v>
      </c>
      <c r="AA175">
        <f t="shared" si="17"/>
        <v>1</v>
      </c>
      <c r="AB175">
        <f t="shared" si="17"/>
        <v>1</v>
      </c>
      <c r="AC175">
        <f t="shared" si="17"/>
        <v>1</v>
      </c>
      <c r="AD175">
        <f t="shared" si="17"/>
        <v>1</v>
      </c>
      <c r="AE175">
        <f t="shared" si="17"/>
        <v>1</v>
      </c>
      <c r="AF175">
        <f t="shared" si="16"/>
        <v>1</v>
      </c>
      <c r="AG175">
        <f t="shared" si="16"/>
        <v>1</v>
      </c>
      <c r="AH175">
        <f t="shared" si="16"/>
        <v>1</v>
      </c>
      <c r="AI175">
        <f t="shared" si="16"/>
        <v>1</v>
      </c>
      <c r="AJ175">
        <f t="shared" si="16"/>
        <v>1</v>
      </c>
    </row>
    <row r="176" spans="1:36" ht="15.5" x14ac:dyDescent="0.35">
      <c r="A176" s="49" t="s">
        <v>189</v>
      </c>
      <c r="B176" s="25">
        <f>PIF!AR176</f>
        <v>1</v>
      </c>
      <c r="C176">
        <f>PIF!AV176</f>
        <v>0</v>
      </c>
      <c r="D176" s="47">
        <f>Prev!B174</f>
        <v>0.54300961315805696</v>
      </c>
      <c r="E176" s="47">
        <f>Prev!E174</f>
        <v>0.53051549524469421</v>
      </c>
      <c r="F176" s="47">
        <f>Prev!H174</f>
        <v>0.51981372930987813</v>
      </c>
      <c r="G176" s="47">
        <f>Prev!K174</f>
        <v>0.50779985516997561</v>
      </c>
      <c r="H176" s="47">
        <f>Prev!N174</f>
        <v>0.49564993508405814</v>
      </c>
      <c r="I176" s="47">
        <f>Prev!Q174</f>
        <v>0.48337264398313079</v>
      </c>
      <c r="J176" s="47">
        <f>Prev!T174</f>
        <v>0.47097763833298534</v>
      </c>
      <c r="K176" s="47">
        <f>Prev!W174</f>
        <v>0.45847554340640279</v>
      </c>
      <c r="L176" s="47">
        <f>Prev!Z174</f>
        <v>0.44587793305763901</v>
      </c>
      <c r="M176" s="47">
        <f>Prev!AC174</f>
        <v>0.43319730199846423</v>
      </c>
      <c r="P176">
        <f t="shared" si="15"/>
        <v>0</v>
      </c>
      <c r="Q176">
        <f t="shared" si="15"/>
        <v>0</v>
      </c>
      <c r="R176">
        <f t="shared" si="15"/>
        <v>0</v>
      </c>
      <c r="S176">
        <f t="shared" si="15"/>
        <v>0</v>
      </c>
      <c r="T176">
        <f t="shared" si="15"/>
        <v>0</v>
      </c>
      <c r="U176">
        <f t="shared" si="14"/>
        <v>0</v>
      </c>
      <c r="V176">
        <f t="shared" si="14"/>
        <v>0</v>
      </c>
      <c r="W176">
        <f t="shared" si="14"/>
        <v>0</v>
      </c>
      <c r="X176">
        <f t="shared" si="14"/>
        <v>0</v>
      </c>
      <c r="Y176">
        <f t="shared" si="14"/>
        <v>0</v>
      </c>
      <c r="AA176">
        <f t="shared" si="17"/>
        <v>1</v>
      </c>
      <c r="AB176">
        <f t="shared" si="17"/>
        <v>1</v>
      </c>
      <c r="AC176">
        <f t="shared" si="17"/>
        <v>1</v>
      </c>
      <c r="AD176">
        <f t="shared" si="17"/>
        <v>1</v>
      </c>
      <c r="AE176">
        <f t="shared" si="17"/>
        <v>1</v>
      </c>
      <c r="AF176">
        <f t="shared" si="16"/>
        <v>1</v>
      </c>
      <c r="AG176">
        <f t="shared" si="16"/>
        <v>1</v>
      </c>
      <c r="AH176">
        <f t="shared" si="16"/>
        <v>1</v>
      </c>
      <c r="AI176">
        <f t="shared" si="16"/>
        <v>1</v>
      </c>
      <c r="AJ176">
        <f t="shared" si="16"/>
        <v>1</v>
      </c>
    </row>
    <row r="177" spans="1:36" ht="15.5" x14ac:dyDescent="0.35">
      <c r="A177" s="49" t="s">
        <v>190</v>
      </c>
      <c r="B177" s="25">
        <f>PIF!AR177</f>
        <v>1</v>
      </c>
      <c r="C177">
        <f>PIF!AV177</f>
        <v>0</v>
      </c>
      <c r="D177" s="47">
        <f>Prev!B175</f>
        <v>0.54300961315805729</v>
      </c>
      <c r="E177" s="47">
        <f>Prev!E175</f>
        <v>0.53051549524469466</v>
      </c>
      <c r="F177" s="47">
        <f>Prev!H175</f>
        <v>0.5198137293098779</v>
      </c>
      <c r="G177" s="47">
        <f>Prev!K175</f>
        <v>0.50779985516997561</v>
      </c>
      <c r="H177" s="47">
        <f>Prev!N175</f>
        <v>0.49564993508405836</v>
      </c>
      <c r="I177" s="47">
        <f>Prev!Q175</f>
        <v>0.48337264398313079</v>
      </c>
      <c r="J177" s="47">
        <f>Prev!T175</f>
        <v>0.47097763833298545</v>
      </c>
      <c r="K177" s="47">
        <f>Prev!W175</f>
        <v>0.45847554340640284</v>
      </c>
      <c r="L177" s="47">
        <f>Prev!Z175</f>
        <v>0.44587793305763868</v>
      </c>
      <c r="M177" s="47">
        <f>Prev!AC175</f>
        <v>0.43319730199846435</v>
      </c>
      <c r="P177">
        <f t="shared" si="15"/>
        <v>0</v>
      </c>
      <c r="Q177">
        <f t="shared" si="15"/>
        <v>0</v>
      </c>
      <c r="R177">
        <f t="shared" si="15"/>
        <v>0</v>
      </c>
      <c r="S177">
        <f t="shared" si="15"/>
        <v>0</v>
      </c>
      <c r="T177">
        <f t="shared" si="15"/>
        <v>0</v>
      </c>
      <c r="U177">
        <f t="shared" si="14"/>
        <v>0</v>
      </c>
      <c r="V177">
        <f t="shared" si="14"/>
        <v>0</v>
      </c>
      <c r="W177">
        <f t="shared" si="14"/>
        <v>0</v>
      </c>
      <c r="X177">
        <f t="shared" si="14"/>
        <v>0</v>
      </c>
      <c r="Y177">
        <f t="shared" si="14"/>
        <v>0</v>
      </c>
      <c r="AA177">
        <f t="shared" si="17"/>
        <v>1</v>
      </c>
      <c r="AB177">
        <f t="shared" si="17"/>
        <v>1</v>
      </c>
      <c r="AC177">
        <f t="shared" si="17"/>
        <v>1</v>
      </c>
      <c r="AD177">
        <f t="shared" si="17"/>
        <v>1</v>
      </c>
      <c r="AE177">
        <f t="shared" si="17"/>
        <v>1</v>
      </c>
      <c r="AF177">
        <f t="shared" si="16"/>
        <v>1</v>
      </c>
      <c r="AG177">
        <f t="shared" si="16"/>
        <v>1</v>
      </c>
      <c r="AH177">
        <f t="shared" si="16"/>
        <v>1</v>
      </c>
      <c r="AI177">
        <f t="shared" si="16"/>
        <v>1</v>
      </c>
      <c r="AJ177">
        <f t="shared" si="16"/>
        <v>1</v>
      </c>
    </row>
    <row r="178" spans="1:36" ht="15.5" x14ac:dyDescent="0.35">
      <c r="A178" s="49" t="s">
        <v>191</v>
      </c>
      <c r="B178" s="25">
        <f>PIF!AR178</f>
        <v>1</v>
      </c>
      <c r="C178">
        <f>PIF!AV178</f>
        <v>0</v>
      </c>
      <c r="D178" s="47">
        <f>Prev!B176</f>
        <v>0.54300961315805707</v>
      </c>
      <c r="E178" s="47">
        <f>Prev!E176</f>
        <v>0.53051549524469399</v>
      </c>
      <c r="F178" s="47">
        <f>Prev!H176</f>
        <v>0.5198137293098779</v>
      </c>
      <c r="G178" s="47">
        <f>Prev!K176</f>
        <v>0.50779985516997539</v>
      </c>
      <c r="H178" s="47">
        <f>Prev!N176</f>
        <v>0.49564993508405814</v>
      </c>
      <c r="I178" s="47">
        <f>Prev!Q176</f>
        <v>0.48337264398313079</v>
      </c>
      <c r="J178" s="47">
        <f>Prev!T176</f>
        <v>0.47097763833298528</v>
      </c>
      <c r="K178" s="47">
        <f>Prev!W176</f>
        <v>0.45847554340640229</v>
      </c>
      <c r="L178" s="47">
        <f>Prev!Z176</f>
        <v>0.4458779330576389</v>
      </c>
      <c r="M178" s="47">
        <f>Prev!AC176</f>
        <v>0.43319730199846412</v>
      </c>
      <c r="P178">
        <f t="shared" si="15"/>
        <v>0</v>
      </c>
      <c r="Q178">
        <f t="shared" si="15"/>
        <v>0</v>
      </c>
      <c r="R178">
        <f t="shared" si="15"/>
        <v>0</v>
      </c>
      <c r="S178">
        <f t="shared" si="15"/>
        <v>0</v>
      </c>
      <c r="T178">
        <f t="shared" si="15"/>
        <v>0</v>
      </c>
      <c r="U178">
        <f t="shared" si="14"/>
        <v>0</v>
      </c>
      <c r="V178">
        <f t="shared" si="14"/>
        <v>0</v>
      </c>
      <c r="W178">
        <f t="shared" si="14"/>
        <v>0</v>
      </c>
      <c r="X178">
        <f t="shared" si="14"/>
        <v>0</v>
      </c>
      <c r="Y178">
        <f t="shared" si="14"/>
        <v>0</v>
      </c>
      <c r="AA178">
        <f t="shared" si="17"/>
        <v>1</v>
      </c>
      <c r="AB178">
        <f t="shared" si="17"/>
        <v>1</v>
      </c>
      <c r="AC178">
        <f t="shared" si="17"/>
        <v>1</v>
      </c>
      <c r="AD178">
        <f t="shared" si="17"/>
        <v>1</v>
      </c>
      <c r="AE178">
        <f t="shared" si="17"/>
        <v>1</v>
      </c>
      <c r="AF178">
        <f t="shared" si="16"/>
        <v>1</v>
      </c>
      <c r="AG178">
        <f t="shared" si="16"/>
        <v>1</v>
      </c>
      <c r="AH178">
        <f t="shared" si="16"/>
        <v>1</v>
      </c>
      <c r="AI178">
        <f t="shared" si="16"/>
        <v>1</v>
      </c>
      <c r="AJ178">
        <f t="shared" si="16"/>
        <v>1</v>
      </c>
    </row>
    <row r="179" spans="1:36" ht="15.5" x14ac:dyDescent="0.35">
      <c r="A179" s="49" t="s">
        <v>192</v>
      </c>
      <c r="B179" s="25">
        <f>PIF!AR179</f>
        <v>1</v>
      </c>
      <c r="C179">
        <f>PIF!AV179</f>
        <v>0</v>
      </c>
      <c r="D179" s="47">
        <f>Prev!B177</f>
        <v>0.54300961315805707</v>
      </c>
      <c r="E179" s="47">
        <f>Prev!E177</f>
        <v>0.53051549524469421</v>
      </c>
      <c r="F179" s="47">
        <f>Prev!H177</f>
        <v>0.5198137293098779</v>
      </c>
      <c r="G179" s="47">
        <f>Prev!K177</f>
        <v>0.50779985516997517</v>
      </c>
      <c r="H179" s="47">
        <f>Prev!N177</f>
        <v>0.49564993508405814</v>
      </c>
      <c r="I179" s="47">
        <f>Prev!Q177</f>
        <v>0.48337264398313096</v>
      </c>
      <c r="J179" s="47">
        <f>Prev!T177</f>
        <v>0.47097763833298556</v>
      </c>
      <c r="K179" s="47">
        <f>Prev!W177</f>
        <v>0.45847554340640273</v>
      </c>
      <c r="L179" s="47">
        <f>Prev!Z177</f>
        <v>0.44587793305763851</v>
      </c>
      <c r="M179" s="47">
        <f>Prev!AC177</f>
        <v>0.43319730199846407</v>
      </c>
      <c r="P179">
        <f t="shared" si="15"/>
        <v>0</v>
      </c>
      <c r="Q179">
        <f t="shared" si="15"/>
        <v>0</v>
      </c>
      <c r="R179">
        <f t="shared" si="15"/>
        <v>0</v>
      </c>
      <c r="S179">
        <f t="shared" si="15"/>
        <v>0</v>
      </c>
      <c r="T179">
        <f t="shared" si="15"/>
        <v>0</v>
      </c>
      <c r="U179">
        <f t="shared" si="14"/>
        <v>0</v>
      </c>
      <c r="V179">
        <f t="shared" si="14"/>
        <v>0</v>
      </c>
      <c r="W179">
        <f t="shared" si="14"/>
        <v>0</v>
      </c>
      <c r="X179">
        <f t="shared" si="14"/>
        <v>0</v>
      </c>
      <c r="Y179">
        <f t="shared" si="14"/>
        <v>0</v>
      </c>
      <c r="AA179">
        <f t="shared" si="17"/>
        <v>1</v>
      </c>
      <c r="AB179">
        <f t="shared" si="17"/>
        <v>1</v>
      </c>
      <c r="AC179">
        <f t="shared" si="17"/>
        <v>1</v>
      </c>
      <c r="AD179">
        <f t="shared" si="17"/>
        <v>1</v>
      </c>
      <c r="AE179">
        <f t="shared" si="17"/>
        <v>1</v>
      </c>
      <c r="AF179">
        <f t="shared" si="16"/>
        <v>1</v>
      </c>
      <c r="AG179">
        <f t="shared" si="16"/>
        <v>1</v>
      </c>
      <c r="AH179">
        <f t="shared" si="16"/>
        <v>1</v>
      </c>
      <c r="AI179">
        <f t="shared" si="16"/>
        <v>1</v>
      </c>
      <c r="AJ179">
        <f t="shared" si="16"/>
        <v>1</v>
      </c>
    </row>
    <row r="180" spans="1:36" ht="15.5" x14ac:dyDescent="0.35">
      <c r="A180" s="49" t="s">
        <v>193</v>
      </c>
      <c r="B180" s="25">
        <f>PIF!AR180</f>
        <v>1</v>
      </c>
      <c r="C180">
        <f>PIF!AV180</f>
        <v>0</v>
      </c>
      <c r="D180" s="47">
        <f>Prev!B178</f>
        <v>0.54300961315805663</v>
      </c>
      <c r="E180" s="47">
        <f>Prev!E178</f>
        <v>0.53051549524469455</v>
      </c>
      <c r="F180" s="47">
        <f>Prev!H178</f>
        <v>0.51981372930987824</v>
      </c>
      <c r="G180" s="47">
        <f>Prev!K178</f>
        <v>0.50779985516997528</v>
      </c>
      <c r="H180" s="47">
        <f>Prev!N178</f>
        <v>0.49564993508405814</v>
      </c>
      <c r="I180" s="47">
        <f>Prev!Q178</f>
        <v>0.48337264398313079</v>
      </c>
      <c r="J180" s="47">
        <f>Prev!T178</f>
        <v>0.47097763833298539</v>
      </c>
      <c r="K180" s="47">
        <f>Prev!W178</f>
        <v>0.45847554340640284</v>
      </c>
      <c r="L180" s="47">
        <f>Prev!Z178</f>
        <v>0.44587793305763845</v>
      </c>
      <c r="M180" s="47">
        <f>Prev!AC178</f>
        <v>0.4331973019984639</v>
      </c>
      <c r="P180">
        <f t="shared" si="15"/>
        <v>0</v>
      </c>
      <c r="Q180">
        <f t="shared" si="15"/>
        <v>0</v>
      </c>
      <c r="R180">
        <f t="shared" si="15"/>
        <v>0</v>
      </c>
      <c r="S180">
        <f t="shared" si="15"/>
        <v>0</v>
      </c>
      <c r="T180">
        <f t="shared" si="15"/>
        <v>0</v>
      </c>
      <c r="U180">
        <f t="shared" si="14"/>
        <v>0</v>
      </c>
      <c r="V180">
        <f t="shared" si="14"/>
        <v>0</v>
      </c>
      <c r="W180">
        <f t="shared" si="14"/>
        <v>0</v>
      </c>
      <c r="X180">
        <f t="shared" si="14"/>
        <v>0</v>
      </c>
      <c r="Y180">
        <f t="shared" si="14"/>
        <v>0</v>
      </c>
      <c r="AA180">
        <f t="shared" si="17"/>
        <v>1</v>
      </c>
      <c r="AB180">
        <f t="shared" si="17"/>
        <v>1</v>
      </c>
      <c r="AC180">
        <f t="shared" si="17"/>
        <v>1</v>
      </c>
      <c r="AD180">
        <f t="shared" si="17"/>
        <v>1</v>
      </c>
      <c r="AE180">
        <f t="shared" si="17"/>
        <v>1</v>
      </c>
      <c r="AF180">
        <f t="shared" si="16"/>
        <v>1</v>
      </c>
      <c r="AG180">
        <f t="shared" si="16"/>
        <v>1</v>
      </c>
      <c r="AH180">
        <f t="shared" si="16"/>
        <v>1</v>
      </c>
      <c r="AI180">
        <f t="shared" si="16"/>
        <v>1</v>
      </c>
      <c r="AJ180">
        <f t="shared" si="16"/>
        <v>1</v>
      </c>
    </row>
    <row r="181" spans="1:36" ht="15.5" x14ac:dyDescent="0.35">
      <c r="A181" s="49" t="s">
        <v>194</v>
      </c>
      <c r="B181" s="25">
        <f>PIF!AR181</f>
        <v>1</v>
      </c>
      <c r="C181">
        <f>PIF!AV181</f>
        <v>0</v>
      </c>
      <c r="D181" s="47">
        <f>Prev!B179</f>
        <v>0.54300961315805696</v>
      </c>
      <c r="E181" s="47">
        <f>Prev!E179</f>
        <v>0.53051549524469377</v>
      </c>
      <c r="F181" s="47">
        <f>Prev!H179</f>
        <v>0.51981372930987813</v>
      </c>
      <c r="G181" s="47">
        <f>Prev!K179</f>
        <v>0.5077998551699755</v>
      </c>
      <c r="H181" s="47">
        <f>Prev!N179</f>
        <v>0.49564993508405814</v>
      </c>
      <c r="I181" s="47">
        <f>Prev!Q179</f>
        <v>0.48337264398313112</v>
      </c>
      <c r="J181" s="47">
        <f>Prev!T179</f>
        <v>0.47097763833298534</v>
      </c>
      <c r="K181" s="47">
        <f>Prev!W179</f>
        <v>0.45847554340640262</v>
      </c>
      <c r="L181" s="47">
        <f>Prev!Z179</f>
        <v>0.44587793305763884</v>
      </c>
      <c r="M181" s="47">
        <f>Prev!AC179</f>
        <v>0.43319730199846423</v>
      </c>
      <c r="P181">
        <f t="shared" si="15"/>
        <v>0</v>
      </c>
      <c r="Q181">
        <f t="shared" si="15"/>
        <v>0</v>
      </c>
      <c r="R181">
        <f t="shared" si="15"/>
        <v>0</v>
      </c>
      <c r="S181">
        <f t="shared" si="15"/>
        <v>0</v>
      </c>
      <c r="T181">
        <f t="shared" si="15"/>
        <v>0</v>
      </c>
      <c r="U181">
        <f t="shared" si="14"/>
        <v>0</v>
      </c>
      <c r="V181">
        <f t="shared" si="14"/>
        <v>0</v>
      </c>
      <c r="W181">
        <f t="shared" si="14"/>
        <v>0</v>
      </c>
      <c r="X181">
        <f t="shared" si="14"/>
        <v>0</v>
      </c>
      <c r="Y181">
        <f t="shared" si="14"/>
        <v>0</v>
      </c>
      <c r="AA181">
        <f t="shared" si="17"/>
        <v>1</v>
      </c>
      <c r="AB181">
        <f t="shared" si="17"/>
        <v>1</v>
      </c>
      <c r="AC181">
        <f t="shared" si="17"/>
        <v>1</v>
      </c>
      <c r="AD181">
        <f t="shared" si="17"/>
        <v>1</v>
      </c>
      <c r="AE181">
        <f t="shared" si="17"/>
        <v>1</v>
      </c>
      <c r="AF181">
        <f t="shared" si="16"/>
        <v>1</v>
      </c>
      <c r="AG181">
        <f t="shared" si="16"/>
        <v>1</v>
      </c>
      <c r="AH181">
        <f t="shared" si="16"/>
        <v>1</v>
      </c>
      <c r="AI181">
        <f t="shared" si="16"/>
        <v>1</v>
      </c>
      <c r="AJ181">
        <f t="shared" si="16"/>
        <v>1</v>
      </c>
    </row>
    <row r="182" spans="1:36" ht="15.5" x14ac:dyDescent="0.35">
      <c r="A182" s="49" t="s">
        <v>195</v>
      </c>
      <c r="B182" s="25">
        <f>PIF!AR182</f>
        <v>1</v>
      </c>
      <c r="C182">
        <f>PIF!AV182</f>
        <v>0</v>
      </c>
      <c r="D182" s="47">
        <f>Prev!B180</f>
        <v>0.54300961315805696</v>
      </c>
      <c r="E182" s="47">
        <f>Prev!E180</f>
        <v>0.53051549524469377</v>
      </c>
      <c r="F182" s="47">
        <f>Prev!H180</f>
        <v>0.51981372930987813</v>
      </c>
      <c r="G182" s="47">
        <f>Prev!K180</f>
        <v>0.5077998551699755</v>
      </c>
      <c r="H182" s="47">
        <f>Prev!N180</f>
        <v>0.49564993508405814</v>
      </c>
      <c r="I182" s="47">
        <f>Prev!Q180</f>
        <v>0.48337264398313112</v>
      </c>
      <c r="J182" s="47">
        <f>Prev!T180</f>
        <v>0.47097763833298534</v>
      </c>
      <c r="K182" s="47">
        <f>Prev!W180</f>
        <v>0.45847554340640262</v>
      </c>
      <c r="L182" s="47">
        <f>Prev!Z180</f>
        <v>0.44587793305763884</v>
      </c>
      <c r="M182" s="47">
        <f>Prev!AC180</f>
        <v>0.43319730199846423</v>
      </c>
      <c r="P182">
        <f t="shared" si="15"/>
        <v>0</v>
      </c>
      <c r="Q182">
        <f t="shared" si="15"/>
        <v>0</v>
      </c>
      <c r="R182">
        <f t="shared" si="15"/>
        <v>0</v>
      </c>
      <c r="S182">
        <f t="shared" si="15"/>
        <v>0</v>
      </c>
      <c r="T182">
        <f t="shared" si="15"/>
        <v>0</v>
      </c>
      <c r="U182">
        <f t="shared" si="14"/>
        <v>0</v>
      </c>
      <c r="V182">
        <f t="shared" si="14"/>
        <v>0</v>
      </c>
      <c r="W182">
        <f t="shared" si="14"/>
        <v>0</v>
      </c>
      <c r="X182">
        <f t="shared" si="14"/>
        <v>0</v>
      </c>
      <c r="Y182">
        <f t="shared" si="14"/>
        <v>0</v>
      </c>
      <c r="AA182">
        <f t="shared" si="17"/>
        <v>1</v>
      </c>
      <c r="AB182">
        <f t="shared" si="17"/>
        <v>1</v>
      </c>
      <c r="AC182">
        <f t="shared" si="17"/>
        <v>1</v>
      </c>
      <c r="AD182">
        <f t="shared" si="17"/>
        <v>1</v>
      </c>
      <c r="AE182">
        <f t="shared" si="17"/>
        <v>1</v>
      </c>
      <c r="AF182">
        <f t="shared" si="16"/>
        <v>1</v>
      </c>
      <c r="AG182">
        <f t="shared" si="16"/>
        <v>1</v>
      </c>
      <c r="AH182">
        <f t="shared" si="16"/>
        <v>1</v>
      </c>
      <c r="AI182">
        <f t="shared" si="16"/>
        <v>1</v>
      </c>
      <c r="AJ182">
        <f t="shared" si="16"/>
        <v>1</v>
      </c>
    </row>
    <row r="183" spans="1:36" ht="15.5" x14ac:dyDescent="0.35">
      <c r="A183" s="49" t="s">
        <v>196</v>
      </c>
      <c r="B183" s="25">
        <f>PIF!AR183</f>
        <v>1</v>
      </c>
      <c r="C183">
        <f>PIF!AV183</f>
        <v>0</v>
      </c>
      <c r="D183" s="47">
        <f>Prev!B181</f>
        <v>0.54300961315805718</v>
      </c>
      <c r="E183" s="47">
        <f>Prev!E181</f>
        <v>0.53051549524469399</v>
      </c>
      <c r="F183" s="47">
        <f>Prev!H181</f>
        <v>0.51981372930987813</v>
      </c>
      <c r="G183" s="47">
        <f>Prev!K181</f>
        <v>0.50779985516997528</v>
      </c>
      <c r="H183" s="47">
        <f>Prev!N181</f>
        <v>0.49564993508405786</v>
      </c>
      <c r="I183" s="47">
        <f>Prev!Q181</f>
        <v>0.48337264398313079</v>
      </c>
      <c r="J183" s="47">
        <f>Prev!T181</f>
        <v>0.47097763833298556</v>
      </c>
      <c r="K183" s="47">
        <f>Prev!W181</f>
        <v>0.45847554340640295</v>
      </c>
      <c r="L183" s="47">
        <f>Prev!Z181</f>
        <v>0.44587793305763868</v>
      </c>
      <c r="M183" s="47">
        <f>Prev!AC181</f>
        <v>0.43319730199846423</v>
      </c>
      <c r="P183">
        <f t="shared" si="15"/>
        <v>0</v>
      </c>
      <c r="Q183">
        <f t="shared" si="15"/>
        <v>0</v>
      </c>
      <c r="R183">
        <f t="shared" si="15"/>
        <v>0</v>
      </c>
      <c r="S183">
        <f t="shared" si="15"/>
        <v>0</v>
      </c>
      <c r="T183">
        <f t="shared" si="15"/>
        <v>0</v>
      </c>
      <c r="U183">
        <f t="shared" si="14"/>
        <v>0</v>
      </c>
      <c r="V183">
        <f t="shared" si="14"/>
        <v>0</v>
      </c>
      <c r="W183">
        <f t="shared" si="14"/>
        <v>0</v>
      </c>
      <c r="X183">
        <f t="shared" si="14"/>
        <v>0</v>
      </c>
      <c r="Y183">
        <f t="shared" si="14"/>
        <v>0</v>
      </c>
      <c r="AA183">
        <f t="shared" si="17"/>
        <v>1</v>
      </c>
      <c r="AB183">
        <f t="shared" si="17"/>
        <v>1</v>
      </c>
      <c r="AC183">
        <f t="shared" si="17"/>
        <v>1</v>
      </c>
      <c r="AD183">
        <f t="shared" si="17"/>
        <v>1</v>
      </c>
      <c r="AE183">
        <f t="shared" si="17"/>
        <v>1</v>
      </c>
      <c r="AF183">
        <f t="shared" si="16"/>
        <v>1</v>
      </c>
      <c r="AG183">
        <f t="shared" si="16"/>
        <v>1</v>
      </c>
      <c r="AH183">
        <f t="shared" si="16"/>
        <v>1</v>
      </c>
      <c r="AI183">
        <f t="shared" si="16"/>
        <v>1</v>
      </c>
      <c r="AJ183">
        <f t="shared" si="16"/>
        <v>1</v>
      </c>
    </row>
    <row r="184" spans="1:36" ht="15.5" x14ac:dyDescent="0.35">
      <c r="A184" s="49" t="s">
        <v>197</v>
      </c>
      <c r="B184" s="25">
        <f>PIF!AR184</f>
        <v>1</v>
      </c>
      <c r="C184">
        <f>PIF!AV184</f>
        <v>0</v>
      </c>
      <c r="D184" s="47">
        <f>Prev!B182</f>
        <v>0.54300961315805696</v>
      </c>
      <c r="E184" s="47">
        <f>Prev!E182</f>
        <v>0.53051549524469421</v>
      </c>
      <c r="F184" s="47">
        <f>Prev!H182</f>
        <v>0.51981372930987813</v>
      </c>
      <c r="G184" s="47">
        <f>Prev!K182</f>
        <v>0.50779985516997528</v>
      </c>
      <c r="H184" s="47">
        <f>Prev!N182</f>
        <v>0.49564993508405814</v>
      </c>
      <c r="I184" s="47">
        <f>Prev!Q182</f>
        <v>0.48337264398313079</v>
      </c>
      <c r="J184" s="47">
        <f>Prev!T182</f>
        <v>0.47097763833298567</v>
      </c>
      <c r="K184" s="47">
        <f>Prev!W182</f>
        <v>0.45847554340640273</v>
      </c>
      <c r="L184" s="47">
        <f>Prev!Z182</f>
        <v>0.44587793305763884</v>
      </c>
      <c r="M184" s="47">
        <f>Prev!AC182</f>
        <v>0.43319730199846435</v>
      </c>
      <c r="P184">
        <f t="shared" si="15"/>
        <v>0</v>
      </c>
      <c r="Q184">
        <f t="shared" si="15"/>
        <v>0</v>
      </c>
      <c r="R184">
        <f t="shared" si="15"/>
        <v>0</v>
      </c>
      <c r="S184">
        <f t="shared" si="15"/>
        <v>0</v>
      </c>
      <c r="T184">
        <f t="shared" si="15"/>
        <v>0</v>
      </c>
      <c r="U184">
        <f t="shared" si="14"/>
        <v>0</v>
      </c>
      <c r="V184">
        <f t="shared" si="14"/>
        <v>0</v>
      </c>
      <c r="W184">
        <f t="shared" si="14"/>
        <v>0</v>
      </c>
      <c r="X184">
        <f t="shared" si="14"/>
        <v>0</v>
      </c>
      <c r="Y184">
        <f t="shared" si="14"/>
        <v>0</v>
      </c>
      <c r="AA184">
        <f t="shared" si="17"/>
        <v>1</v>
      </c>
      <c r="AB184">
        <f t="shared" si="17"/>
        <v>1</v>
      </c>
      <c r="AC184">
        <f t="shared" si="17"/>
        <v>1</v>
      </c>
      <c r="AD184">
        <f t="shared" si="17"/>
        <v>1</v>
      </c>
      <c r="AE184">
        <f t="shared" si="17"/>
        <v>1</v>
      </c>
      <c r="AF184">
        <f t="shared" si="16"/>
        <v>1</v>
      </c>
      <c r="AG184">
        <f t="shared" si="16"/>
        <v>1</v>
      </c>
      <c r="AH184">
        <f t="shared" si="16"/>
        <v>1</v>
      </c>
      <c r="AI184">
        <f t="shared" si="16"/>
        <v>1</v>
      </c>
      <c r="AJ184">
        <f t="shared" si="16"/>
        <v>1</v>
      </c>
    </row>
    <row r="185" spans="1:36" ht="15.5" x14ac:dyDescent="0.35">
      <c r="A185" s="49" t="s">
        <v>198</v>
      </c>
      <c r="B185" s="25">
        <f>PIF!AR185</f>
        <v>1</v>
      </c>
      <c r="C185">
        <f>PIF!AV185</f>
        <v>0</v>
      </c>
      <c r="D185" s="47">
        <f>Prev!B183</f>
        <v>0.54300961315805696</v>
      </c>
      <c r="E185" s="47">
        <f>Prev!E183</f>
        <v>0.53051549524469388</v>
      </c>
      <c r="F185" s="47">
        <f>Prev!H183</f>
        <v>0.51981372930987779</v>
      </c>
      <c r="G185" s="47">
        <f>Prev!K183</f>
        <v>0.50779985516997528</v>
      </c>
      <c r="H185" s="47">
        <f>Prev!N183</f>
        <v>0.49564993508405814</v>
      </c>
      <c r="I185" s="47">
        <f>Prev!Q183</f>
        <v>0.48337264398313073</v>
      </c>
      <c r="J185" s="47">
        <f>Prev!T183</f>
        <v>0.47097763833298528</v>
      </c>
      <c r="K185" s="47">
        <f>Prev!W183</f>
        <v>0.45847554340640284</v>
      </c>
      <c r="L185" s="47">
        <f>Prev!Z183</f>
        <v>0.44587793305763884</v>
      </c>
      <c r="M185" s="47">
        <f>Prev!AC183</f>
        <v>0.43319730199846446</v>
      </c>
      <c r="P185">
        <f t="shared" si="15"/>
        <v>0</v>
      </c>
      <c r="Q185">
        <f t="shared" si="15"/>
        <v>0</v>
      </c>
      <c r="R185">
        <f t="shared" si="15"/>
        <v>0</v>
      </c>
      <c r="S185">
        <f t="shared" si="15"/>
        <v>0</v>
      </c>
      <c r="T185">
        <f t="shared" si="15"/>
        <v>0</v>
      </c>
      <c r="U185">
        <f t="shared" si="14"/>
        <v>0</v>
      </c>
      <c r="V185">
        <f t="shared" si="14"/>
        <v>0</v>
      </c>
      <c r="W185">
        <f t="shared" si="14"/>
        <v>0</v>
      </c>
      <c r="X185">
        <f t="shared" si="14"/>
        <v>0</v>
      </c>
      <c r="Y185">
        <f t="shared" si="14"/>
        <v>0</v>
      </c>
      <c r="AA185">
        <f t="shared" si="17"/>
        <v>1</v>
      </c>
      <c r="AB185">
        <f t="shared" si="17"/>
        <v>1</v>
      </c>
      <c r="AC185">
        <f t="shared" si="17"/>
        <v>1</v>
      </c>
      <c r="AD185">
        <f t="shared" si="17"/>
        <v>1</v>
      </c>
      <c r="AE185">
        <f t="shared" si="17"/>
        <v>1</v>
      </c>
      <c r="AF185">
        <f t="shared" si="16"/>
        <v>1</v>
      </c>
      <c r="AG185">
        <f t="shared" si="16"/>
        <v>1</v>
      </c>
      <c r="AH185">
        <f t="shared" si="16"/>
        <v>1</v>
      </c>
      <c r="AI185">
        <f t="shared" si="16"/>
        <v>1</v>
      </c>
      <c r="AJ185">
        <f t="shared" si="16"/>
        <v>1</v>
      </c>
    </row>
    <row r="186" spans="1:36" ht="15.5" x14ac:dyDescent="0.35">
      <c r="A186" s="49" t="s">
        <v>199</v>
      </c>
      <c r="B186" s="25">
        <f>PIF!AR186</f>
        <v>1</v>
      </c>
      <c r="C186">
        <f>PIF!AV186</f>
        <v>0</v>
      </c>
      <c r="D186" s="47">
        <f>Prev!B184</f>
        <v>0.54300961315805696</v>
      </c>
      <c r="E186" s="47">
        <f>Prev!E184</f>
        <v>0.53051549524469432</v>
      </c>
      <c r="F186" s="47">
        <f>Prev!H184</f>
        <v>0.5198137293098779</v>
      </c>
      <c r="G186" s="47">
        <f>Prev!K184</f>
        <v>0.50779985516997528</v>
      </c>
      <c r="H186" s="47">
        <f>Prev!N184</f>
        <v>0.49564993508405786</v>
      </c>
      <c r="I186" s="47">
        <f>Prev!Q184</f>
        <v>0.48337264398313079</v>
      </c>
      <c r="J186" s="47">
        <f>Prev!T184</f>
        <v>0.47097763833298534</v>
      </c>
      <c r="K186" s="47">
        <f>Prev!W184</f>
        <v>0.45847554340640256</v>
      </c>
      <c r="L186" s="47">
        <f>Prev!Z184</f>
        <v>0.44587793305763901</v>
      </c>
      <c r="M186" s="47">
        <f>Prev!AC184</f>
        <v>0.43319730199846435</v>
      </c>
      <c r="P186">
        <f t="shared" si="15"/>
        <v>0</v>
      </c>
      <c r="Q186">
        <f t="shared" si="15"/>
        <v>0</v>
      </c>
      <c r="R186">
        <f t="shared" si="15"/>
        <v>0</v>
      </c>
      <c r="S186">
        <f t="shared" si="15"/>
        <v>0</v>
      </c>
      <c r="T186">
        <f t="shared" si="15"/>
        <v>0</v>
      </c>
      <c r="U186">
        <f t="shared" si="14"/>
        <v>0</v>
      </c>
      <c r="V186">
        <f t="shared" si="14"/>
        <v>0</v>
      </c>
      <c r="W186">
        <f t="shared" si="14"/>
        <v>0</v>
      </c>
      <c r="X186">
        <f t="shared" si="14"/>
        <v>0</v>
      </c>
      <c r="Y186">
        <f t="shared" si="14"/>
        <v>0</v>
      </c>
      <c r="AA186">
        <f t="shared" si="17"/>
        <v>1</v>
      </c>
      <c r="AB186">
        <f t="shared" si="17"/>
        <v>1</v>
      </c>
      <c r="AC186">
        <f t="shared" si="17"/>
        <v>1</v>
      </c>
      <c r="AD186">
        <f t="shared" si="17"/>
        <v>1</v>
      </c>
      <c r="AE186">
        <f t="shared" si="17"/>
        <v>1</v>
      </c>
      <c r="AF186">
        <f t="shared" si="16"/>
        <v>1</v>
      </c>
      <c r="AG186">
        <f t="shared" si="16"/>
        <v>1</v>
      </c>
      <c r="AH186">
        <f t="shared" si="16"/>
        <v>1</v>
      </c>
      <c r="AI186">
        <f t="shared" si="16"/>
        <v>1</v>
      </c>
      <c r="AJ186">
        <f t="shared" si="16"/>
        <v>1</v>
      </c>
    </row>
    <row r="187" spans="1:36" ht="15.5" x14ac:dyDescent="0.35">
      <c r="A187" s="49" t="s">
        <v>200</v>
      </c>
      <c r="B187" s="25">
        <f>PIF!AR187</f>
        <v>1</v>
      </c>
      <c r="C187">
        <f>PIF!AV187</f>
        <v>0</v>
      </c>
      <c r="D187" s="47">
        <f>Prev!B185</f>
        <v>0.54300961315805696</v>
      </c>
      <c r="E187" s="47">
        <f>Prev!E185</f>
        <v>0.53051549524469432</v>
      </c>
      <c r="F187" s="47">
        <f>Prev!H185</f>
        <v>0.5198137293098779</v>
      </c>
      <c r="G187" s="47">
        <f>Prev!K185</f>
        <v>0.50779985516997528</v>
      </c>
      <c r="H187" s="47">
        <f>Prev!N185</f>
        <v>0.49564993508405786</v>
      </c>
      <c r="I187" s="47">
        <f>Prev!Q185</f>
        <v>0.48337264398313079</v>
      </c>
      <c r="J187" s="47">
        <f>Prev!T185</f>
        <v>0.47097763833298534</v>
      </c>
      <c r="K187" s="47">
        <f>Prev!W185</f>
        <v>0.45847554340640256</v>
      </c>
      <c r="L187" s="47">
        <f>Prev!Z185</f>
        <v>0.44587793305763901</v>
      </c>
      <c r="M187" s="47">
        <f>Prev!AC185</f>
        <v>0.43319730199846435</v>
      </c>
      <c r="P187">
        <f t="shared" si="15"/>
        <v>0</v>
      </c>
      <c r="Q187">
        <f t="shared" si="15"/>
        <v>0</v>
      </c>
      <c r="R187">
        <f t="shared" si="15"/>
        <v>0</v>
      </c>
      <c r="S187">
        <f t="shared" si="15"/>
        <v>0</v>
      </c>
      <c r="T187">
        <f t="shared" si="15"/>
        <v>0</v>
      </c>
      <c r="U187">
        <f t="shared" si="14"/>
        <v>0</v>
      </c>
      <c r="V187">
        <f t="shared" si="14"/>
        <v>0</v>
      </c>
      <c r="W187">
        <f t="shared" si="14"/>
        <v>0</v>
      </c>
      <c r="X187">
        <f t="shared" si="14"/>
        <v>0</v>
      </c>
      <c r="Y187">
        <f t="shared" si="14"/>
        <v>0</v>
      </c>
      <c r="AA187">
        <f t="shared" si="17"/>
        <v>1</v>
      </c>
      <c r="AB187">
        <f t="shared" si="17"/>
        <v>1</v>
      </c>
      <c r="AC187">
        <f t="shared" si="17"/>
        <v>1</v>
      </c>
      <c r="AD187">
        <f t="shared" si="17"/>
        <v>1</v>
      </c>
      <c r="AE187">
        <f t="shared" si="17"/>
        <v>1</v>
      </c>
      <c r="AF187">
        <f t="shared" si="16"/>
        <v>1</v>
      </c>
      <c r="AG187">
        <f t="shared" si="16"/>
        <v>1</v>
      </c>
      <c r="AH187">
        <f t="shared" si="16"/>
        <v>1</v>
      </c>
      <c r="AI187">
        <f t="shared" si="16"/>
        <v>1</v>
      </c>
      <c r="AJ187">
        <f t="shared" si="16"/>
        <v>1</v>
      </c>
    </row>
    <row r="188" spans="1:36" ht="15.5" x14ac:dyDescent="0.35">
      <c r="A188" s="49" t="s">
        <v>201</v>
      </c>
      <c r="B188" s="25">
        <f>PIF!AR188</f>
        <v>1</v>
      </c>
      <c r="C188">
        <f>PIF!AV188</f>
        <v>0</v>
      </c>
      <c r="D188" s="47">
        <f>Prev!B186</f>
        <v>0.54300961315805663</v>
      </c>
      <c r="E188" s="47">
        <f>Prev!E186</f>
        <v>0.53051549524469399</v>
      </c>
      <c r="F188" s="47">
        <f>Prev!H186</f>
        <v>0.5198137293098779</v>
      </c>
      <c r="G188" s="47">
        <f>Prev!K186</f>
        <v>0.50779985516997528</v>
      </c>
      <c r="H188" s="47">
        <f>Prev!N186</f>
        <v>0.49564993508405814</v>
      </c>
      <c r="I188" s="47">
        <f>Prev!Q186</f>
        <v>0.48337264398313079</v>
      </c>
      <c r="J188" s="47">
        <f>Prev!T186</f>
        <v>0.47097763833298545</v>
      </c>
      <c r="K188" s="47">
        <f>Prev!W186</f>
        <v>0.45847554340640273</v>
      </c>
      <c r="L188" s="47">
        <f>Prev!Z186</f>
        <v>0.44587793305763868</v>
      </c>
      <c r="M188" s="47">
        <f>Prev!AC186</f>
        <v>0.43319730199846451</v>
      </c>
      <c r="P188">
        <f t="shared" si="15"/>
        <v>0</v>
      </c>
      <c r="Q188">
        <f t="shared" si="15"/>
        <v>0</v>
      </c>
      <c r="R188">
        <f t="shared" si="15"/>
        <v>0</v>
      </c>
      <c r="S188">
        <f t="shared" si="15"/>
        <v>0</v>
      </c>
      <c r="T188">
        <f t="shared" si="15"/>
        <v>0</v>
      </c>
      <c r="U188">
        <f t="shared" si="14"/>
        <v>0</v>
      </c>
      <c r="V188">
        <f t="shared" si="14"/>
        <v>0</v>
      </c>
      <c r="W188">
        <f t="shared" si="14"/>
        <v>0</v>
      </c>
      <c r="X188">
        <f t="shared" si="14"/>
        <v>0</v>
      </c>
      <c r="Y188">
        <f t="shared" si="14"/>
        <v>0</v>
      </c>
      <c r="AA188">
        <f t="shared" si="17"/>
        <v>1</v>
      </c>
      <c r="AB188">
        <f t="shared" si="17"/>
        <v>1</v>
      </c>
      <c r="AC188">
        <f t="shared" si="17"/>
        <v>1</v>
      </c>
      <c r="AD188">
        <f t="shared" si="17"/>
        <v>1</v>
      </c>
      <c r="AE188">
        <f t="shared" si="17"/>
        <v>1</v>
      </c>
      <c r="AF188">
        <f t="shared" si="16"/>
        <v>1</v>
      </c>
      <c r="AG188">
        <f t="shared" si="16"/>
        <v>1</v>
      </c>
      <c r="AH188">
        <f t="shared" si="16"/>
        <v>1</v>
      </c>
      <c r="AI188">
        <f t="shared" si="16"/>
        <v>1</v>
      </c>
      <c r="AJ188">
        <f t="shared" si="16"/>
        <v>1</v>
      </c>
    </row>
    <row r="189" spans="1:36" ht="15.5" x14ac:dyDescent="0.35">
      <c r="A189" s="49" t="s">
        <v>202</v>
      </c>
      <c r="B189" s="25">
        <f>PIF!AR189</f>
        <v>1</v>
      </c>
      <c r="C189">
        <f>PIF!AV189</f>
        <v>0</v>
      </c>
      <c r="D189" s="47">
        <f>Prev!B187</f>
        <v>0.54300961315805696</v>
      </c>
      <c r="E189" s="47">
        <f>Prev!E187</f>
        <v>0.53051549524469421</v>
      </c>
      <c r="F189" s="47">
        <f>Prev!H187</f>
        <v>0.51981372930987813</v>
      </c>
      <c r="G189" s="47">
        <f>Prev!K187</f>
        <v>0.50779985516997528</v>
      </c>
      <c r="H189" s="47">
        <f>Prev!N187</f>
        <v>0.49564993508405769</v>
      </c>
      <c r="I189" s="47">
        <f>Prev!Q187</f>
        <v>0.48337264398313073</v>
      </c>
      <c r="J189" s="47">
        <f>Prev!T187</f>
        <v>0.47097763833298578</v>
      </c>
      <c r="K189" s="47">
        <f>Prev!W187</f>
        <v>0.45847554340640284</v>
      </c>
      <c r="L189" s="47">
        <f>Prev!Z187</f>
        <v>0.44587793305763884</v>
      </c>
      <c r="M189" s="47">
        <f>Prev!AC187</f>
        <v>0.43319730199846462</v>
      </c>
      <c r="P189">
        <f t="shared" si="15"/>
        <v>0</v>
      </c>
      <c r="Q189">
        <f t="shared" si="15"/>
        <v>0</v>
      </c>
      <c r="R189">
        <f t="shared" si="15"/>
        <v>0</v>
      </c>
      <c r="S189">
        <f t="shared" si="15"/>
        <v>0</v>
      </c>
      <c r="T189">
        <f t="shared" si="15"/>
        <v>0</v>
      </c>
      <c r="U189">
        <f t="shared" si="14"/>
        <v>0</v>
      </c>
      <c r="V189">
        <f t="shared" si="14"/>
        <v>0</v>
      </c>
      <c r="W189">
        <f t="shared" si="14"/>
        <v>0</v>
      </c>
      <c r="X189">
        <f t="shared" si="14"/>
        <v>0</v>
      </c>
      <c r="Y189">
        <f t="shared" si="14"/>
        <v>0</v>
      </c>
      <c r="AA189">
        <f t="shared" si="17"/>
        <v>1</v>
      </c>
      <c r="AB189">
        <f t="shared" si="17"/>
        <v>1</v>
      </c>
      <c r="AC189">
        <f t="shared" si="17"/>
        <v>1</v>
      </c>
      <c r="AD189">
        <f t="shared" si="17"/>
        <v>1</v>
      </c>
      <c r="AE189">
        <f t="shared" si="17"/>
        <v>1</v>
      </c>
      <c r="AF189">
        <f t="shared" si="16"/>
        <v>1</v>
      </c>
      <c r="AG189">
        <f t="shared" si="16"/>
        <v>1</v>
      </c>
      <c r="AH189">
        <f t="shared" si="16"/>
        <v>1</v>
      </c>
      <c r="AI189">
        <f t="shared" si="16"/>
        <v>1</v>
      </c>
      <c r="AJ189">
        <f t="shared" si="16"/>
        <v>1</v>
      </c>
    </row>
    <row r="190" spans="1:36" ht="15.5" x14ac:dyDescent="0.35">
      <c r="A190" s="49" t="s">
        <v>203</v>
      </c>
      <c r="B190" s="25">
        <f>PIF!AR190</f>
        <v>1</v>
      </c>
      <c r="C190">
        <f>PIF!AV190</f>
        <v>0</v>
      </c>
      <c r="D190" s="47">
        <f>Prev!B188</f>
        <v>0.54300961315805685</v>
      </c>
      <c r="E190" s="47">
        <f>Prev!E188</f>
        <v>0.53051549524469432</v>
      </c>
      <c r="F190" s="47">
        <f>Prev!H188</f>
        <v>0.51981372930987813</v>
      </c>
      <c r="G190" s="47">
        <f>Prev!K188</f>
        <v>0.50779985516997561</v>
      </c>
      <c r="H190" s="47">
        <f>Prev!N188</f>
        <v>0.49564993508405808</v>
      </c>
      <c r="I190" s="47">
        <f>Prev!Q188</f>
        <v>0.48337264398313107</v>
      </c>
      <c r="J190" s="47">
        <f>Prev!T188</f>
        <v>0.47097763833298578</v>
      </c>
      <c r="K190" s="47">
        <f>Prev!W188</f>
        <v>0.45847554340640245</v>
      </c>
      <c r="L190" s="47">
        <f>Prev!Z188</f>
        <v>0.44587793305763868</v>
      </c>
      <c r="M190" s="47">
        <f>Prev!AC188</f>
        <v>0.43319730199846462</v>
      </c>
      <c r="P190">
        <f t="shared" si="15"/>
        <v>0</v>
      </c>
      <c r="Q190">
        <f t="shared" si="15"/>
        <v>0</v>
      </c>
      <c r="R190">
        <f t="shared" si="15"/>
        <v>0</v>
      </c>
      <c r="S190">
        <f t="shared" si="15"/>
        <v>0</v>
      </c>
      <c r="T190">
        <f t="shared" si="15"/>
        <v>0</v>
      </c>
      <c r="U190">
        <f t="shared" si="14"/>
        <v>0</v>
      </c>
      <c r="V190">
        <f t="shared" si="14"/>
        <v>0</v>
      </c>
      <c r="W190">
        <f t="shared" si="14"/>
        <v>0</v>
      </c>
      <c r="X190">
        <f t="shared" si="14"/>
        <v>0</v>
      </c>
      <c r="Y190">
        <f t="shared" si="14"/>
        <v>0</v>
      </c>
      <c r="AA190">
        <f t="shared" si="17"/>
        <v>1</v>
      </c>
      <c r="AB190">
        <f t="shared" si="17"/>
        <v>1</v>
      </c>
      <c r="AC190">
        <f t="shared" si="17"/>
        <v>1</v>
      </c>
      <c r="AD190">
        <f t="shared" si="17"/>
        <v>1</v>
      </c>
      <c r="AE190">
        <f t="shared" si="17"/>
        <v>1</v>
      </c>
      <c r="AF190">
        <f t="shared" si="16"/>
        <v>1</v>
      </c>
      <c r="AG190">
        <f t="shared" si="16"/>
        <v>1</v>
      </c>
      <c r="AH190">
        <f t="shared" si="16"/>
        <v>1</v>
      </c>
      <c r="AI190">
        <f t="shared" si="16"/>
        <v>1</v>
      </c>
      <c r="AJ190">
        <f t="shared" si="16"/>
        <v>1</v>
      </c>
    </row>
    <row r="191" spans="1:36" ht="15.5" x14ac:dyDescent="0.35">
      <c r="A191" s="49" t="s">
        <v>204</v>
      </c>
      <c r="B191" s="25">
        <f>PIF!AR191</f>
        <v>1</v>
      </c>
      <c r="C191">
        <f>PIF!AV191</f>
        <v>0</v>
      </c>
      <c r="D191" s="47">
        <f>Prev!B189</f>
        <v>0.54300961315805685</v>
      </c>
      <c r="E191" s="47">
        <f>Prev!E189</f>
        <v>0.53051549524469432</v>
      </c>
      <c r="F191" s="47">
        <f>Prev!H189</f>
        <v>0.51981372930987813</v>
      </c>
      <c r="G191" s="47">
        <f>Prev!K189</f>
        <v>0.50779985516997561</v>
      </c>
      <c r="H191" s="47">
        <f>Prev!N189</f>
        <v>0.49564993508405808</v>
      </c>
      <c r="I191" s="47">
        <f>Prev!Q189</f>
        <v>0.48337264398313107</v>
      </c>
      <c r="J191" s="47">
        <f>Prev!T189</f>
        <v>0.47097763833298578</v>
      </c>
      <c r="K191" s="47">
        <f>Prev!W189</f>
        <v>0.45847554340640245</v>
      </c>
      <c r="L191" s="47">
        <f>Prev!Z189</f>
        <v>0.44587793305763868</v>
      </c>
      <c r="M191" s="47">
        <f>Prev!AC189</f>
        <v>0.43319730199846462</v>
      </c>
      <c r="P191">
        <f t="shared" si="15"/>
        <v>0</v>
      </c>
      <c r="Q191">
        <f t="shared" si="15"/>
        <v>0</v>
      </c>
      <c r="R191">
        <f t="shared" si="15"/>
        <v>0</v>
      </c>
      <c r="S191">
        <f t="shared" si="15"/>
        <v>0</v>
      </c>
      <c r="T191">
        <f t="shared" si="15"/>
        <v>0</v>
      </c>
      <c r="U191">
        <f t="shared" si="14"/>
        <v>0</v>
      </c>
      <c r="V191">
        <f t="shared" si="14"/>
        <v>0</v>
      </c>
      <c r="W191">
        <f t="shared" si="14"/>
        <v>0</v>
      </c>
      <c r="X191">
        <f t="shared" si="14"/>
        <v>0</v>
      </c>
      <c r="Y191">
        <f t="shared" si="14"/>
        <v>0</v>
      </c>
      <c r="AA191">
        <f t="shared" si="17"/>
        <v>1</v>
      </c>
      <c r="AB191">
        <f t="shared" si="17"/>
        <v>1</v>
      </c>
      <c r="AC191">
        <f t="shared" si="17"/>
        <v>1</v>
      </c>
      <c r="AD191">
        <f t="shared" si="17"/>
        <v>1</v>
      </c>
      <c r="AE191">
        <f t="shared" si="17"/>
        <v>1</v>
      </c>
      <c r="AF191">
        <f t="shared" si="16"/>
        <v>1</v>
      </c>
      <c r="AG191">
        <f t="shared" si="16"/>
        <v>1</v>
      </c>
      <c r="AH191">
        <f t="shared" si="16"/>
        <v>1</v>
      </c>
      <c r="AI191">
        <f t="shared" si="16"/>
        <v>1</v>
      </c>
      <c r="AJ191">
        <f t="shared" si="16"/>
        <v>1</v>
      </c>
    </row>
    <row r="192" spans="1:36" ht="15.5" x14ac:dyDescent="0.35">
      <c r="A192" s="49" t="s">
        <v>205</v>
      </c>
      <c r="B192" s="25">
        <f>PIF!AR192</f>
        <v>1</v>
      </c>
      <c r="C192">
        <f>PIF!AV192</f>
        <v>0</v>
      </c>
      <c r="D192" s="47">
        <f>Prev!B190</f>
        <v>0.54300961315805685</v>
      </c>
      <c r="E192" s="47">
        <f>Prev!E190</f>
        <v>0.53051549524469432</v>
      </c>
      <c r="F192" s="47">
        <f>Prev!H190</f>
        <v>0.51981372930987813</v>
      </c>
      <c r="G192" s="47">
        <f>Prev!K190</f>
        <v>0.50779985516997561</v>
      </c>
      <c r="H192" s="47">
        <f>Prev!N190</f>
        <v>0.49564993508405808</v>
      </c>
      <c r="I192" s="47">
        <f>Prev!Q190</f>
        <v>0.48337264398313107</v>
      </c>
      <c r="J192" s="47">
        <f>Prev!T190</f>
        <v>0.47097763833298578</v>
      </c>
      <c r="K192" s="47">
        <f>Prev!W190</f>
        <v>0.45847554340640245</v>
      </c>
      <c r="L192" s="47">
        <f>Prev!Z190</f>
        <v>0.44587793305763868</v>
      </c>
      <c r="M192" s="47">
        <f>Prev!AC190</f>
        <v>0.43319730199846462</v>
      </c>
      <c r="P192">
        <f t="shared" si="15"/>
        <v>0</v>
      </c>
      <c r="Q192">
        <f t="shared" si="15"/>
        <v>0</v>
      </c>
      <c r="R192">
        <f t="shared" si="15"/>
        <v>0</v>
      </c>
      <c r="S192">
        <f t="shared" si="15"/>
        <v>0</v>
      </c>
      <c r="T192">
        <f t="shared" si="15"/>
        <v>0</v>
      </c>
      <c r="U192">
        <f t="shared" si="14"/>
        <v>0</v>
      </c>
      <c r="V192">
        <f t="shared" si="14"/>
        <v>0</v>
      </c>
      <c r="W192">
        <f t="shared" si="14"/>
        <v>0</v>
      </c>
      <c r="X192">
        <f t="shared" si="14"/>
        <v>0</v>
      </c>
      <c r="Y192">
        <f t="shared" si="14"/>
        <v>0</v>
      </c>
      <c r="AA192">
        <f t="shared" si="17"/>
        <v>1</v>
      </c>
      <c r="AB192">
        <f t="shared" si="17"/>
        <v>1</v>
      </c>
      <c r="AC192">
        <f t="shared" si="17"/>
        <v>1</v>
      </c>
      <c r="AD192">
        <f t="shared" si="17"/>
        <v>1</v>
      </c>
      <c r="AE192">
        <f t="shared" si="17"/>
        <v>1</v>
      </c>
      <c r="AF192">
        <f t="shared" si="16"/>
        <v>1</v>
      </c>
      <c r="AG192">
        <f t="shared" si="16"/>
        <v>1</v>
      </c>
      <c r="AH192">
        <f t="shared" si="16"/>
        <v>1</v>
      </c>
      <c r="AI192">
        <f t="shared" si="16"/>
        <v>1</v>
      </c>
      <c r="AJ192">
        <f t="shared" si="16"/>
        <v>1</v>
      </c>
    </row>
    <row r="193" spans="1:36" ht="15.5" x14ac:dyDescent="0.35">
      <c r="A193" s="49" t="s">
        <v>206</v>
      </c>
      <c r="B193" s="25">
        <f>PIF!AR193</f>
        <v>1</v>
      </c>
      <c r="C193">
        <f>PIF!AV193</f>
        <v>0</v>
      </c>
      <c r="D193" s="47">
        <f>Prev!B191</f>
        <v>0.54300961315805685</v>
      </c>
      <c r="E193" s="47">
        <f>Prev!E191</f>
        <v>0.53051549524469432</v>
      </c>
      <c r="F193" s="47">
        <f>Prev!H191</f>
        <v>0.51981372930987813</v>
      </c>
      <c r="G193" s="47">
        <f>Prev!K191</f>
        <v>0.50779985516997561</v>
      </c>
      <c r="H193" s="47">
        <f>Prev!N191</f>
        <v>0.49564993508405808</v>
      </c>
      <c r="I193" s="47">
        <f>Prev!Q191</f>
        <v>0.48337264398313107</v>
      </c>
      <c r="J193" s="47">
        <f>Prev!T191</f>
        <v>0.47097763833298578</v>
      </c>
      <c r="K193" s="47">
        <f>Prev!W191</f>
        <v>0.45847554340640245</v>
      </c>
      <c r="L193" s="47">
        <f>Prev!Z191</f>
        <v>0.44587793305763868</v>
      </c>
      <c r="M193" s="47">
        <f>Prev!AC191</f>
        <v>0.43319730199846462</v>
      </c>
      <c r="P193">
        <f t="shared" si="15"/>
        <v>0</v>
      </c>
      <c r="Q193">
        <f t="shared" si="15"/>
        <v>0</v>
      </c>
      <c r="R193">
        <f t="shared" si="15"/>
        <v>0</v>
      </c>
      <c r="S193">
        <f t="shared" si="15"/>
        <v>0</v>
      </c>
      <c r="T193">
        <f t="shared" si="15"/>
        <v>0</v>
      </c>
      <c r="U193">
        <f t="shared" si="14"/>
        <v>0</v>
      </c>
      <c r="V193">
        <f t="shared" si="14"/>
        <v>0</v>
      </c>
      <c r="W193">
        <f t="shared" si="14"/>
        <v>0</v>
      </c>
      <c r="X193">
        <f t="shared" si="14"/>
        <v>0</v>
      </c>
      <c r="Y193">
        <f t="shared" si="14"/>
        <v>0</v>
      </c>
      <c r="AA193">
        <f t="shared" si="17"/>
        <v>1</v>
      </c>
      <c r="AB193">
        <f t="shared" si="17"/>
        <v>1</v>
      </c>
      <c r="AC193">
        <f t="shared" si="17"/>
        <v>1</v>
      </c>
      <c r="AD193">
        <f t="shared" si="17"/>
        <v>1</v>
      </c>
      <c r="AE193">
        <f t="shared" si="17"/>
        <v>1</v>
      </c>
      <c r="AF193">
        <f t="shared" si="16"/>
        <v>1</v>
      </c>
      <c r="AG193">
        <f t="shared" si="16"/>
        <v>1</v>
      </c>
      <c r="AH193">
        <f t="shared" si="16"/>
        <v>1</v>
      </c>
      <c r="AI193">
        <f t="shared" si="16"/>
        <v>1</v>
      </c>
      <c r="AJ193">
        <f t="shared" si="16"/>
        <v>1</v>
      </c>
    </row>
    <row r="194" spans="1:36" ht="15.5" x14ac:dyDescent="0.35">
      <c r="A194" s="49" t="s">
        <v>207</v>
      </c>
      <c r="B194" s="25">
        <f>PIF!AR194</f>
        <v>1</v>
      </c>
      <c r="C194">
        <f>PIF!AV194</f>
        <v>0</v>
      </c>
      <c r="D194" s="47">
        <f>Prev!B192</f>
        <v>0.54300961315805685</v>
      </c>
      <c r="E194" s="47">
        <f>Prev!E192</f>
        <v>0.53051549524469432</v>
      </c>
      <c r="F194" s="47">
        <f>Prev!H192</f>
        <v>0.51981372930987813</v>
      </c>
      <c r="G194" s="47">
        <f>Prev!K192</f>
        <v>0.50779985516997561</v>
      </c>
      <c r="H194" s="47">
        <f>Prev!N192</f>
        <v>0.49564993508405808</v>
      </c>
      <c r="I194" s="47">
        <f>Prev!Q192</f>
        <v>0.48337264398313107</v>
      </c>
      <c r="J194" s="47">
        <f>Prev!T192</f>
        <v>0.47097763833298578</v>
      </c>
      <c r="K194" s="47">
        <f>Prev!W192</f>
        <v>0.45847554340640245</v>
      </c>
      <c r="L194" s="47">
        <f>Prev!Z192</f>
        <v>0.44587793305763868</v>
      </c>
      <c r="M194" s="47">
        <f>Prev!AC192</f>
        <v>0.43319730199846462</v>
      </c>
      <c r="P194">
        <f t="shared" si="15"/>
        <v>0</v>
      </c>
      <c r="Q194">
        <f t="shared" si="15"/>
        <v>0</v>
      </c>
      <c r="R194">
        <f t="shared" si="15"/>
        <v>0</v>
      </c>
      <c r="S194">
        <f t="shared" si="15"/>
        <v>0</v>
      </c>
      <c r="T194">
        <f t="shared" si="15"/>
        <v>0</v>
      </c>
      <c r="U194">
        <f t="shared" si="14"/>
        <v>0</v>
      </c>
      <c r="V194">
        <f t="shared" si="14"/>
        <v>0</v>
      </c>
      <c r="W194">
        <f t="shared" si="14"/>
        <v>0</v>
      </c>
      <c r="X194">
        <f t="shared" si="14"/>
        <v>0</v>
      </c>
      <c r="Y194">
        <f t="shared" si="14"/>
        <v>0</v>
      </c>
      <c r="AA194">
        <f t="shared" si="17"/>
        <v>1</v>
      </c>
      <c r="AB194">
        <f t="shared" si="17"/>
        <v>1</v>
      </c>
      <c r="AC194">
        <f t="shared" si="17"/>
        <v>1</v>
      </c>
      <c r="AD194">
        <f t="shared" si="17"/>
        <v>1</v>
      </c>
      <c r="AE194">
        <f t="shared" si="17"/>
        <v>1</v>
      </c>
      <c r="AF194">
        <f t="shared" si="16"/>
        <v>1</v>
      </c>
      <c r="AG194">
        <f t="shared" si="16"/>
        <v>1</v>
      </c>
      <c r="AH194">
        <f t="shared" si="16"/>
        <v>1</v>
      </c>
      <c r="AI194">
        <f t="shared" si="16"/>
        <v>1</v>
      </c>
      <c r="AJ194">
        <f t="shared" si="16"/>
        <v>1</v>
      </c>
    </row>
    <row r="195" spans="1:36" ht="15.5" x14ac:dyDescent="0.35">
      <c r="A195" s="49" t="s">
        <v>208</v>
      </c>
      <c r="B195" s="25">
        <f>PIF!AR195</f>
        <v>1</v>
      </c>
      <c r="C195">
        <f>PIF!AV195</f>
        <v>0</v>
      </c>
      <c r="D195" s="47">
        <f>Prev!B193</f>
        <v>0.54300961315805685</v>
      </c>
      <c r="E195" s="47">
        <f>Prev!E193</f>
        <v>0.53051549524469432</v>
      </c>
      <c r="F195" s="47">
        <f>Prev!H193</f>
        <v>0.51981372930987813</v>
      </c>
      <c r="G195" s="47">
        <f>Prev!K193</f>
        <v>0.50779985516997561</v>
      </c>
      <c r="H195" s="47">
        <f>Prev!N193</f>
        <v>0.49564993508405808</v>
      </c>
      <c r="I195" s="47">
        <f>Prev!Q193</f>
        <v>0.48337264398313107</v>
      </c>
      <c r="J195" s="47">
        <f>Prev!T193</f>
        <v>0.47097763833298578</v>
      </c>
      <c r="K195" s="47">
        <f>Prev!W193</f>
        <v>0.45847554340640245</v>
      </c>
      <c r="L195" s="47">
        <f>Prev!Z193</f>
        <v>0.44587793305763868</v>
      </c>
      <c r="M195" s="47">
        <f>Prev!AC193</f>
        <v>0.43319730199846462</v>
      </c>
      <c r="P195">
        <f t="shared" si="15"/>
        <v>0</v>
      </c>
      <c r="Q195">
        <f t="shared" si="15"/>
        <v>0</v>
      </c>
      <c r="R195">
        <f t="shared" si="15"/>
        <v>0</v>
      </c>
      <c r="S195">
        <f t="shared" si="15"/>
        <v>0</v>
      </c>
      <c r="T195">
        <f t="shared" si="15"/>
        <v>0</v>
      </c>
      <c r="U195">
        <f t="shared" si="14"/>
        <v>0</v>
      </c>
      <c r="V195">
        <f t="shared" si="14"/>
        <v>0</v>
      </c>
      <c r="W195">
        <f t="shared" si="14"/>
        <v>0</v>
      </c>
      <c r="X195">
        <f t="shared" si="14"/>
        <v>0</v>
      </c>
      <c r="Y195">
        <f t="shared" si="14"/>
        <v>0</v>
      </c>
      <c r="AA195">
        <f t="shared" si="17"/>
        <v>1</v>
      </c>
      <c r="AB195">
        <f t="shared" si="17"/>
        <v>1</v>
      </c>
      <c r="AC195">
        <f t="shared" si="17"/>
        <v>1</v>
      </c>
      <c r="AD195">
        <f t="shared" si="17"/>
        <v>1</v>
      </c>
      <c r="AE195">
        <f t="shared" si="17"/>
        <v>1</v>
      </c>
      <c r="AF195">
        <f t="shared" si="16"/>
        <v>1</v>
      </c>
      <c r="AG195">
        <f t="shared" si="16"/>
        <v>1</v>
      </c>
      <c r="AH195">
        <f t="shared" si="16"/>
        <v>1</v>
      </c>
      <c r="AI195">
        <f t="shared" si="16"/>
        <v>1</v>
      </c>
      <c r="AJ195">
        <f t="shared" si="16"/>
        <v>1</v>
      </c>
    </row>
    <row r="196" spans="1:36" ht="15.5" x14ac:dyDescent="0.35">
      <c r="A196" s="49" t="s">
        <v>209</v>
      </c>
      <c r="B196" s="25">
        <f>PIF!AR196</f>
        <v>1</v>
      </c>
      <c r="C196">
        <f>PIF!AV196</f>
        <v>0</v>
      </c>
      <c r="D196" s="47">
        <f>Prev!B194</f>
        <v>0.54300961315805685</v>
      </c>
      <c r="E196" s="47">
        <f>Prev!E194</f>
        <v>0.53051549524469432</v>
      </c>
      <c r="F196" s="47">
        <f>Prev!H194</f>
        <v>0.51981372930987813</v>
      </c>
      <c r="G196" s="47">
        <f>Prev!K194</f>
        <v>0.50779985516997561</v>
      </c>
      <c r="H196" s="47">
        <f>Prev!N194</f>
        <v>0.49564993508405808</v>
      </c>
      <c r="I196" s="47">
        <f>Prev!Q194</f>
        <v>0.48337264398313107</v>
      </c>
      <c r="J196" s="47">
        <f>Prev!T194</f>
        <v>0.47097763833298578</v>
      </c>
      <c r="K196" s="47">
        <f>Prev!W194</f>
        <v>0.45847554340640245</v>
      </c>
      <c r="L196" s="47">
        <f>Prev!Z194</f>
        <v>0.44587793305763868</v>
      </c>
      <c r="M196" s="47">
        <f>Prev!AC194</f>
        <v>0.43319730199846462</v>
      </c>
      <c r="P196">
        <f t="shared" si="15"/>
        <v>0</v>
      </c>
      <c r="Q196">
        <f t="shared" si="15"/>
        <v>0</v>
      </c>
      <c r="R196">
        <f t="shared" si="15"/>
        <v>0</v>
      </c>
      <c r="S196">
        <f t="shared" si="15"/>
        <v>0</v>
      </c>
      <c r="T196">
        <f t="shared" si="15"/>
        <v>0</v>
      </c>
      <c r="U196">
        <f t="shared" si="14"/>
        <v>0</v>
      </c>
      <c r="V196">
        <f t="shared" si="14"/>
        <v>0</v>
      </c>
      <c r="W196">
        <f t="shared" si="14"/>
        <v>0</v>
      </c>
      <c r="X196">
        <f t="shared" si="14"/>
        <v>0</v>
      </c>
      <c r="Y196">
        <f t="shared" si="14"/>
        <v>0</v>
      </c>
      <c r="AA196">
        <f t="shared" si="17"/>
        <v>1</v>
      </c>
      <c r="AB196">
        <f t="shared" si="17"/>
        <v>1</v>
      </c>
      <c r="AC196">
        <f t="shared" si="17"/>
        <v>1</v>
      </c>
      <c r="AD196">
        <f t="shared" si="17"/>
        <v>1</v>
      </c>
      <c r="AE196">
        <f t="shared" si="17"/>
        <v>1</v>
      </c>
      <c r="AF196">
        <f t="shared" si="16"/>
        <v>1</v>
      </c>
      <c r="AG196">
        <f t="shared" si="16"/>
        <v>1</v>
      </c>
      <c r="AH196">
        <f t="shared" si="16"/>
        <v>1</v>
      </c>
      <c r="AI196">
        <f t="shared" si="16"/>
        <v>1</v>
      </c>
      <c r="AJ196">
        <f t="shared" si="16"/>
        <v>1</v>
      </c>
    </row>
    <row r="197" spans="1:36" ht="15.5" x14ac:dyDescent="0.35">
      <c r="A197" s="49" t="s">
        <v>210</v>
      </c>
      <c r="B197" s="25">
        <f>PIF!AR197</f>
        <v>1</v>
      </c>
      <c r="C197">
        <f>PIF!AV197</f>
        <v>0</v>
      </c>
      <c r="D197" s="47">
        <f>Prev!B195</f>
        <v>0.54300961315805685</v>
      </c>
      <c r="E197" s="47">
        <f>Prev!E195</f>
        <v>0.53051549524469432</v>
      </c>
      <c r="F197" s="47">
        <f>Prev!H195</f>
        <v>0.51981372930987813</v>
      </c>
      <c r="G197" s="47">
        <f>Prev!K195</f>
        <v>0.50779985516997561</v>
      </c>
      <c r="H197" s="47">
        <f>Prev!N195</f>
        <v>0.49564993508405808</v>
      </c>
      <c r="I197" s="47">
        <f>Prev!Q195</f>
        <v>0.48337264398313107</v>
      </c>
      <c r="J197" s="47">
        <f>Prev!T195</f>
        <v>0.47097763833298578</v>
      </c>
      <c r="K197" s="47">
        <f>Prev!W195</f>
        <v>0.45847554340640245</v>
      </c>
      <c r="L197" s="47">
        <f>Prev!Z195</f>
        <v>0.44587793305763868</v>
      </c>
      <c r="M197" s="47">
        <f>Prev!AC195</f>
        <v>0.43319730199846462</v>
      </c>
      <c r="P197">
        <f t="shared" si="15"/>
        <v>0</v>
      </c>
      <c r="Q197">
        <f t="shared" si="15"/>
        <v>0</v>
      </c>
      <c r="R197">
        <f t="shared" si="15"/>
        <v>0</v>
      </c>
      <c r="S197">
        <f t="shared" si="15"/>
        <v>0</v>
      </c>
      <c r="T197">
        <f t="shared" si="15"/>
        <v>0</v>
      </c>
      <c r="U197">
        <f t="shared" si="14"/>
        <v>0</v>
      </c>
      <c r="V197">
        <f t="shared" si="14"/>
        <v>0</v>
      </c>
      <c r="W197">
        <f t="shared" si="14"/>
        <v>0</v>
      </c>
      <c r="X197">
        <f t="shared" si="14"/>
        <v>0</v>
      </c>
      <c r="Y197">
        <f t="shared" si="14"/>
        <v>0</v>
      </c>
      <c r="AA197">
        <f t="shared" si="17"/>
        <v>1</v>
      </c>
      <c r="AB197">
        <f t="shared" si="17"/>
        <v>1</v>
      </c>
      <c r="AC197">
        <f t="shared" si="17"/>
        <v>1</v>
      </c>
      <c r="AD197">
        <f t="shared" si="17"/>
        <v>1</v>
      </c>
      <c r="AE197">
        <f t="shared" si="17"/>
        <v>1</v>
      </c>
      <c r="AF197">
        <f t="shared" si="16"/>
        <v>1</v>
      </c>
      <c r="AG197">
        <f t="shared" si="16"/>
        <v>1</v>
      </c>
      <c r="AH197">
        <f t="shared" si="16"/>
        <v>1</v>
      </c>
      <c r="AI197">
        <f t="shared" si="16"/>
        <v>1</v>
      </c>
      <c r="AJ197">
        <f t="shared" si="16"/>
        <v>1</v>
      </c>
    </row>
    <row r="198" spans="1:36" ht="15.5" x14ac:dyDescent="0.35">
      <c r="A198" s="49" t="s">
        <v>211</v>
      </c>
      <c r="B198" s="25">
        <f>PIF!AR198</f>
        <v>1</v>
      </c>
      <c r="C198">
        <f>PIF!AV198</f>
        <v>0</v>
      </c>
      <c r="D198" s="47">
        <f>Prev!B196</f>
        <v>0.54300961315805685</v>
      </c>
      <c r="E198" s="47">
        <f>Prev!E196</f>
        <v>0.53051549524469432</v>
      </c>
      <c r="F198" s="47">
        <f>Prev!H196</f>
        <v>0.51981372930987813</v>
      </c>
      <c r="G198" s="47">
        <f>Prev!K196</f>
        <v>0.50779985516997561</v>
      </c>
      <c r="H198" s="47">
        <f>Prev!N196</f>
        <v>0.49564993508405808</v>
      </c>
      <c r="I198" s="47">
        <f>Prev!Q196</f>
        <v>0.48337264398313107</v>
      </c>
      <c r="J198" s="47">
        <f>Prev!T196</f>
        <v>0.47097763833298578</v>
      </c>
      <c r="K198" s="47">
        <f>Prev!W196</f>
        <v>0.45847554340640245</v>
      </c>
      <c r="L198" s="47">
        <f>Prev!Z196</f>
        <v>0.44587793305763868</v>
      </c>
      <c r="M198" s="47">
        <f>Prev!AC196</f>
        <v>0.43319730199846462</v>
      </c>
      <c r="P198">
        <f t="shared" si="15"/>
        <v>0</v>
      </c>
      <c r="Q198">
        <f t="shared" si="15"/>
        <v>0</v>
      </c>
      <c r="R198">
        <f t="shared" si="15"/>
        <v>0</v>
      </c>
      <c r="S198">
        <f t="shared" si="15"/>
        <v>0</v>
      </c>
      <c r="T198">
        <f t="shared" si="15"/>
        <v>0</v>
      </c>
      <c r="U198">
        <f t="shared" si="14"/>
        <v>0</v>
      </c>
      <c r="V198">
        <f t="shared" si="14"/>
        <v>0</v>
      </c>
      <c r="W198">
        <f t="shared" si="14"/>
        <v>0</v>
      </c>
      <c r="X198">
        <f t="shared" si="14"/>
        <v>0</v>
      </c>
      <c r="Y198">
        <f t="shared" si="14"/>
        <v>0</v>
      </c>
      <c r="AA198">
        <f t="shared" si="17"/>
        <v>1</v>
      </c>
      <c r="AB198">
        <f t="shared" si="17"/>
        <v>1</v>
      </c>
      <c r="AC198">
        <f t="shared" si="17"/>
        <v>1</v>
      </c>
      <c r="AD198">
        <f t="shared" si="17"/>
        <v>1</v>
      </c>
      <c r="AE198">
        <f t="shared" si="17"/>
        <v>1</v>
      </c>
      <c r="AF198">
        <f t="shared" si="16"/>
        <v>1</v>
      </c>
      <c r="AG198">
        <f t="shared" si="16"/>
        <v>1</v>
      </c>
      <c r="AH198">
        <f t="shared" si="16"/>
        <v>1</v>
      </c>
      <c r="AI198">
        <f t="shared" si="16"/>
        <v>1</v>
      </c>
      <c r="AJ198">
        <f t="shared" si="16"/>
        <v>1</v>
      </c>
    </row>
    <row r="199" spans="1:36" ht="15.5" x14ac:dyDescent="0.35">
      <c r="A199" s="49" t="s">
        <v>212</v>
      </c>
      <c r="B199" s="25">
        <f>PIF!AR199</f>
        <v>1</v>
      </c>
      <c r="C199">
        <f>PIF!AV199</f>
        <v>0</v>
      </c>
      <c r="D199" s="47">
        <f>Prev!B197</f>
        <v>0.54300961315805685</v>
      </c>
      <c r="E199" s="47">
        <f>Prev!E197</f>
        <v>0.53051549524469432</v>
      </c>
      <c r="F199" s="47">
        <f>Prev!H197</f>
        <v>0.51981372930987813</v>
      </c>
      <c r="G199" s="47">
        <f>Prev!K197</f>
        <v>0.50779985516997561</v>
      </c>
      <c r="H199" s="47">
        <f>Prev!N197</f>
        <v>0.49564993508405808</v>
      </c>
      <c r="I199" s="47">
        <f>Prev!Q197</f>
        <v>0.48337264398313107</v>
      </c>
      <c r="J199" s="47">
        <f>Prev!T197</f>
        <v>0.47097763833298578</v>
      </c>
      <c r="K199" s="47">
        <f>Prev!W197</f>
        <v>0.45847554340640245</v>
      </c>
      <c r="L199" s="47">
        <f>Prev!Z197</f>
        <v>0.44587793305763868</v>
      </c>
      <c r="M199" s="47">
        <f>Prev!AC197</f>
        <v>0.43319730199846462</v>
      </c>
      <c r="P199">
        <f t="shared" si="15"/>
        <v>0</v>
      </c>
      <c r="Q199">
        <f t="shared" si="15"/>
        <v>0</v>
      </c>
      <c r="R199">
        <f t="shared" si="15"/>
        <v>0</v>
      </c>
      <c r="S199">
        <f t="shared" si="15"/>
        <v>0</v>
      </c>
      <c r="T199">
        <f t="shared" si="15"/>
        <v>0</v>
      </c>
      <c r="U199">
        <f t="shared" si="14"/>
        <v>0</v>
      </c>
      <c r="V199">
        <f t="shared" si="14"/>
        <v>0</v>
      </c>
      <c r="W199">
        <f t="shared" si="14"/>
        <v>0</v>
      </c>
      <c r="X199">
        <f t="shared" si="14"/>
        <v>0</v>
      </c>
      <c r="Y199">
        <f t="shared" si="14"/>
        <v>0</v>
      </c>
      <c r="AA199">
        <f t="shared" si="17"/>
        <v>1</v>
      </c>
      <c r="AB199">
        <f t="shared" si="17"/>
        <v>1</v>
      </c>
      <c r="AC199">
        <f t="shared" si="17"/>
        <v>1</v>
      </c>
      <c r="AD199">
        <f t="shared" si="17"/>
        <v>1</v>
      </c>
      <c r="AE199">
        <f t="shared" si="17"/>
        <v>1</v>
      </c>
      <c r="AF199">
        <f t="shared" si="16"/>
        <v>1</v>
      </c>
      <c r="AG199">
        <f t="shared" si="16"/>
        <v>1</v>
      </c>
      <c r="AH199">
        <f t="shared" si="16"/>
        <v>1</v>
      </c>
      <c r="AI199">
        <f t="shared" si="16"/>
        <v>1</v>
      </c>
      <c r="AJ199">
        <f t="shared" si="16"/>
        <v>1</v>
      </c>
    </row>
    <row r="200" spans="1:36" ht="15.5" x14ac:dyDescent="0.35">
      <c r="A200" s="49" t="s">
        <v>213</v>
      </c>
      <c r="B200" s="25">
        <f>PIF!AR200</f>
        <v>1</v>
      </c>
      <c r="C200">
        <f>PIF!AV200</f>
        <v>0</v>
      </c>
      <c r="D200" s="47">
        <f>Prev!B198</f>
        <v>0.54300961315805685</v>
      </c>
      <c r="E200" s="47">
        <f>Prev!E198</f>
        <v>0.53051549524469432</v>
      </c>
      <c r="F200" s="47">
        <f>Prev!H198</f>
        <v>0.51981372930987813</v>
      </c>
      <c r="G200" s="47">
        <f>Prev!K198</f>
        <v>0.50779985516997561</v>
      </c>
      <c r="H200" s="47">
        <f>Prev!N198</f>
        <v>0.49564993508405808</v>
      </c>
      <c r="I200" s="47">
        <f>Prev!Q198</f>
        <v>0.48337264398313107</v>
      </c>
      <c r="J200" s="47">
        <f>Prev!T198</f>
        <v>0.47097763833298578</v>
      </c>
      <c r="K200" s="47">
        <f>Prev!W198</f>
        <v>0.45847554340640245</v>
      </c>
      <c r="L200" s="47">
        <f>Prev!Z198</f>
        <v>0.44587793305763868</v>
      </c>
      <c r="M200" s="47">
        <f>Prev!AC198</f>
        <v>0.43319730199846462</v>
      </c>
      <c r="P200">
        <f t="shared" si="15"/>
        <v>0</v>
      </c>
      <c r="Q200">
        <f t="shared" si="15"/>
        <v>0</v>
      </c>
      <c r="R200">
        <f t="shared" si="15"/>
        <v>0</v>
      </c>
      <c r="S200">
        <f t="shared" si="15"/>
        <v>0</v>
      </c>
      <c r="T200">
        <f t="shared" si="15"/>
        <v>0</v>
      </c>
      <c r="U200">
        <f t="shared" si="14"/>
        <v>0</v>
      </c>
      <c r="V200">
        <f t="shared" si="14"/>
        <v>0</v>
      </c>
      <c r="W200">
        <f t="shared" si="14"/>
        <v>0</v>
      </c>
      <c r="X200">
        <f t="shared" si="14"/>
        <v>0</v>
      </c>
      <c r="Y200">
        <f t="shared" si="14"/>
        <v>0</v>
      </c>
      <c r="AA200">
        <f t="shared" si="17"/>
        <v>1</v>
      </c>
      <c r="AB200">
        <f t="shared" si="17"/>
        <v>1</v>
      </c>
      <c r="AC200">
        <f t="shared" si="17"/>
        <v>1</v>
      </c>
      <c r="AD200">
        <f t="shared" si="17"/>
        <v>1</v>
      </c>
      <c r="AE200">
        <f t="shared" si="17"/>
        <v>1</v>
      </c>
      <c r="AF200">
        <f t="shared" si="16"/>
        <v>1</v>
      </c>
      <c r="AG200">
        <f t="shared" si="16"/>
        <v>1</v>
      </c>
      <c r="AH200">
        <f t="shared" si="16"/>
        <v>1</v>
      </c>
      <c r="AI200">
        <f t="shared" si="16"/>
        <v>1</v>
      </c>
      <c r="AJ200">
        <f t="shared" si="16"/>
        <v>1</v>
      </c>
    </row>
    <row r="201" spans="1:36" ht="15.5" x14ac:dyDescent="0.35">
      <c r="A201" s="49" t="s">
        <v>214</v>
      </c>
      <c r="B201" s="25">
        <f>PIF!AR201</f>
        <v>1</v>
      </c>
      <c r="C201">
        <f>PIF!AV201</f>
        <v>0</v>
      </c>
      <c r="D201" s="47">
        <f>Prev!B199</f>
        <v>0.54300961315805685</v>
      </c>
      <c r="E201" s="47">
        <f>Prev!E199</f>
        <v>0.53051549524469432</v>
      </c>
      <c r="F201" s="47">
        <f>Prev!H199</f>
        <v>0.51981372930987813</v>
      </c>
      <c r="G201" s="47">
        <f>Prev!K199</f>
        <v>0.50779985516997561</v>
      </c>
      <c r="H201" s="47">
        <f>Prev!N199</f>
        <v>0.49564993508405808</v>
      </c>
      <c r="I201" s="47">
        <f>Prev!Q199</f>
        <v>0.48337264398313107</v>
      </c>
      <c r="J201" s="47">
        <f>Prev!T199</f>
        <v>0.47097763833298578</v>
      </c>
      <c r="K201" s="47">
        <f>Prev!W199</f>
        <v>0.45847554340640245</v>
      </c>
      <c r="L201" s="47">
        <f>Prev!Z199</f>
        <v>0.44587793305763868</v>
      </c>
      <c r="M201" s="47">
        <f>Prev!AC199</f>
        <v>0.43319730199846462</v>
      </c>
      <c r="P201">
        <f t="shared" si="15"/>
        <v>0</v>
      </c>
      <c r="Q201">
        <f t="shared" si="15"/>
        <v>0</v>
      </c>
      <c r="R201">
        <f t="shared" si="15"/>
        <v>0</v>
      </c>
      <c r="S201">
        <f t="shared" si="15"/>
        <v>0</v>
      </c>
      <c r="T201">
        <f t="shared" si="15"/>
        <v>0</v>
      </c>
      <c r="U201">
        <f t="shared" si="14"/>
        <v>0</v>
      </c>
      <c r="V201">
        <f t="shared" si="14"/>
        <v>0</v>
      </c>
      <c r="W201">
        <f t="shared" si="14"/>
        <v>0</v>
      </c>
      <c r="X201">
        <f t="shared" si="14"/>
        <v>0</v>
      </c>
      <c r="Y201">
        <f t="shared" si="14"/>
        <v>0</v>
      </c>
      <c r="AA201">
        <f t="shared" si="17"/>
        <v>1</v>
      </c>
      <c r="AB201">
        <f t="shared" si="17"/>
        <v>1</v>
      </c>
      <c r="AC201">
        <f t="shared" si="17"/>
        <v>1</v>
      </c>
      <c r="AD201">
        <f t="shared" si="17"/>
        <v>1</v>
      </c>
      <c r="AE201">
        <f t="shared" si="17"/>
        <v>1</v>
      </c>
      <c r="AF201">
        <f t="shared" si="16"/>
        <v>1</v>
      </c>
      <c r="AG201">
        <f t="shared" si="16"/>
        <v>1</v>
      </c>
      <c r="AH201">
        <f t="shared" si="16"/>
        <v>1</v>
      </c>
      <c r="AI201">
        <f t="shared" si="16"/>
        <v>1</v>
      </c>
      <c r="AJ201">
        <f t="shared" si="16"/>
        <v>1</v>
      </c>
    </row>
    <row r="202" spans="1:36" ht="15.5" x14ac:dyDescent="0.35">
      <c r="A202" s="49" t="s">
        <v>215</v>
      </c>
      <c r="B202" s="25">
        <f>PIF!AR202</f>
        <v>1</v>
      </c>
      <c r="C202">
        <f>PIF!AV202</f>
        <v>0</v>
      </c>
      <c r="D202" s="47">
        <f>Prev!B200</f>
        <v>0.54300961315805685</v>
      </c>
      <c r="E202" s="47">
        <f>Prev!E200</f>
        <v>0.53051549524469432</v>
      </c>
      <c r="F202" s="47">
        <f>Prev!H200</f>
        <v>0.51981372930987813</v>
      </c>
      <c r="G202" s="47">
        <f>Prev!K200</f>
        <v>0.50779985516997561</v>
      </c>
      <c r="H202" s="47">
        <f>Prev!N200</f>
        <v>0.49564993508405808</v>
      </c>
      <c r="I202" s="47">
        <f>Prev!Q200</f>
        <v>0.48337264398313107</v>
      </c>
      <c r="J202" s="47">
        <f>Prev!T200</f>
        <v>0.47097763833298578</v>
      </c>
      <c r="K202" s="47">
        <f>Prev!W200</f>
        <v>0.45847554340640245</v>
      </c>
      <c r="L202" s="47">
        <f>Prev!Z200</f>
        <v>0.44587793305763868</v>
      </c>
      <c r="M202" s="47">
        <f>Prev!AC200</f>
        <v>0.43319730199846462</v>
      </c>
      <c r="P202">
        <f t="shared" si="15"/>
        <v>0</v>
      </c>
      <c r="Q202">
        <f t="shared" si="15"/>
        <v>0</v>
      </c>
      <c r="R202">
        <f t="shared" si="15"/>
        <v>0</v>
      </c>
      <c r="S202">
        <f t="shared" si="15"/>
        <v>0</v>
      </c>
      <c r="T202">
        <f t="shared" si="15"/>
        <v>0</v>
      </c>
      <c r="U202">
        <f t="shared" ref="U202:Y206" si="18">I202*($B202-1)/(I202*($B202-1)+1)</f>
        <v>0</v>
      </c>
      <c r="V202">
        <f t="shared" si="18"/>
        <v>0</v>
      </c>
      <c r="W202">
        <f t="shared" si="18"/>
        <v>0</v>
      </c>
      <c r="X202">
        <f t="shared" si="18"/>
        <v>0</v>
      </c>
      <c r="Y202">
        <f t="shared" si="18"/>
        <v>0</v>
      </c>
      <c r="AA202">
        <f t="shared" si="17"/>
        <v>1</v>
      </c>
      <c r="AB202">
        <f t="shared" si="17"/>
        <v>1</v>
      </c>
      <c r="AC202">
        <f t="shared" si="17"/>
        <v>1</v>
      </c>
      <c r="AD202">
        <f t="shared" si="17"/>
        <v>1</v>
      </c>
      <c r="AE202">
        <f t="shared" si="17"/>
        <v>1</v>
      </c>
      <c r="AF202">
        <f t="shared" si="16"/>
        <v>1</v>
      </c>
      <c r="AG202">
        <f t="shared" si="16"/>
        <v>1</v>
      </c>
      <c r="AH202">
        <f t="shared" si="16"/>
        <v>1</v>
      </c>
      <c r="AI202">
        <f t="shared" si="16"/>
        <v>1</v>
      </c>
      <c r="AJ202">
        <f t="shared" si="16"/>
        <v>1</v>
      </c>
    </row>
    <row r="203" spans="1:36" ht="15.5" x14ac:dyDescent="0.35">
      <c r="A203" s="49" t="s">
        <v>216</v>
      </c>
      <c r="B203" s="25">
        <f>PIF!AR203</f>
        <v>1</v>
      </c>
      <c r="C203">
        <f>PIF!AV203</f>
        <v>0</v>
      </c>
      <c r="D203" s="47">
        <f>Prev!B201</f>
        <v>0.54300961315805685</v>
      </c>
      <c r="E203" s="47">
        <f>Prev!E201</f>
        <v>0.53051549524469432</v>
      </c>
      <c r="F203" s="47">
        <f>Prev!H201</f>
        <v>0.51981372930987813</v>
      </c>
      <c r="G203" s="47">
        <f>Prev!K201</f>
        <v>0.50779985516997561</v>
      </c>
      <c r="H203" s="47">
        <f>Prev!N201</f>
        <v>0.49564993508405808</v>
      </c>
      <c r="I203" s="47">
        <f>Prev!Q201</f>
        <v>0.48337264398313107</v>
      </c>
      <c r="J203" s="47">
        <f>Prev!T201</f>
        <v>0.47097763833298578</v>
      </c>
      <c r="K203" s="47">
        <f>Prev!W201</f>
        <v>0.45847554340640245</v>
      </c>
      <c r="L203" s="47">
        <f>Prev!Z201</f>
        <v>0.44587793305763868</v>
      </c>
      <c r="M203" s="47">
        <f>Prev!AC201</f>
        <v>0.43319730199846462</v>
      </c>
      <c r="P203">
        <f t="shared" ref="P203:T206" si="19">D203*($B203-1)/(D203*($B203-1)+1)</f>
        <v>0</v>
      </c>
      <c r="Q203">
        <f t="shared" si="19"/>
        <v>0</v>
      </c>
      <c r="R203">
        <f t="shared" si="19"/>
        <v>0</v>
      </c>
      <c r="S203">
        <f t="shared" si="19"/>
        <v>0</v>
      </c>
      <c r="T203">
        <f t="shared" si="19"/>
        <v>0</v>
      </c>
      <c r="U203">
        <f t="shared" si="18"/>
        <v>0</v>
      </c>
      <c r="V203">
        <f t="shared" si="18"/>
        <v>0</v>
      </c>
      <c r="W203">
        <f t="shared" si="18"/>
        <v>0</v>
      </c>
      <c r="X203">
        <f t="shared" si="18"/>
        <v>0</v>
      </c>
      <c r="Y203">
        <f t="shared" si="18"/>
        <v>0</v>
      </c>
      <c r="AA203">
        <f t="shared" si="17"/>
        <v>1</v>
      </c>
      <c r="AB203">
        <f t="shared" si="17"/>
        <v>1</v>
      </c>
      <c r="AC203">
        <f t="shared" si="17"/>
        <v>1</v>
      </c>
      <c r="AD203">
        <f t="shared" si="17"/>
        <v>1</v>
      </c>
      <c r="AE203">
        <f t="shared" si="17"/>
        <v>1</v>
      </c>
      <c r="AF203">
        <f t="shared" si="16"/>
        <v>1</v>
      </c>
      <c r="AG203">
        <f t="shared" si="16"/>
        <v>1</v>
      </c>
      <c r="AH203">
        <f t="shared" si="16"/>
        <v>1</v>
      </c>
      <c r="AI203">
        <f t="shared" si="16"/>
        <v>1</v>
      </c>
      <c r="AJ203">
        <f t="shared" si="16"/>
        <v>1</v>
      </c>
    </row>
    <row r="204" spans="1:36" ht="15.5" x14ac:dyDescent="0.35">
      <c r="A204" s="49" t="s">
        <v>217</v>
      </c>
      <c r="B204" s="25">
        <f>PIF!AR204</f>
        <v>1</v>
      </c>
      <c r="C204">
        <f>PIF!AV204</f>
        <v>0</v>
      </c>
      <c r="D204" s="47">
        <f>Prev!B202</f>
        <v>0.54300961315805685</v>
      </c>
      <c r="E204" s="47">
        <f>Prev!E202</f>
        <v>0.53051549524469432</v>
      </c>
      <c r="F204" s="47">
        <f>Prev!H202</f>
        <v>0.51981372930987813</v>
      </c>
      <c r="G204" s="47">
        <f>Prev!K202</f>
        <v>0.50779985516997561</v>
      </c>
      <c r="H204" s="47">
        <f>Prev!N202</f>
        <v>0.49564993508405808</v>
      </c>
      <c r="I204" s="47">
        <f>Prev!Q202</f>
        <v>0.48337264398313107</v>
      </c>
      <c r="J204" s="47">
        <f>Prev!T202</f>
        <v>0.47097763833298578</v>
      </c>
      <c r="K204" s="47">
        <f>Prev!W202</f>
        <v>0.45847554340640245</v>
      </c>
      <c r="L204" s="47">
        <f>Prev!Z202</f>
        <v>0.44587793305763868</v>
      </c>
      <c r="M204" s="47">
        <f>Prev!AC202</f>
        <v>0.43319730199846462</v>
      </c>
      <c r="P204">
        <f t="shared" si="19"/>
        <v>0</v>
      </c>
      <c r="Q204">
        <f t="shared" si="19"/>
        <v>0</v>
      </c>
      <c r="R204">
        <f t="shared" si="19"/>
        <v>0</v>
      </c>
      <c r="S204">
        <f t="shared" si="19"/>
        <v>0</v>
      </c>
      <c r="T204">
        <f t="shared" si="19"/>
        <v>0</v>
      </c>
      <c r="U204">
        <f t="shared" si="18"/>
        <v>0</v>
      </c>
      <c r="V204">
        <f t="shared" si="18"/>
        <v>0</v>
      </c>
      <c r="W204">
        <f t="shared" si="18"/>
        <v>0</v>
      </c>
      <c r="X204">
        <f t="shared" si="18"/>
        <v>0</v>
      </c>
      <c r="Y204">
        <f t="shared" si="18"/>
        <v>0</v>
      </c>
      <c r="AA204">
        <f t="shared" si="17"/>
        <v>1</v>
      </c>
      <c r="AB204">
        <f t="shared" si="17"/>
        <v>1</v>
      </c>
      <c r="AC204">
        <f t="shared" si="17"/>
        <v>1</v>
      </c>
      <c r="AD204">
        <f t="shared" si="17"/>
        <v>1</v>
      </c>
      <c r="AE204">
        <f t="shared" si="17"/>
        <v>1</v>
      </c>
      <c r="AF204">
        <f t="shared" si="16"/>
        <v>1</v>
      </c>
      <c r="AG204">
        <f t="shared" si="16"/>
        <v>1</v>
      </c>
      <c r="AH204">
        <f t="shared" si="16"/>
        <v>1</v>
      </c>
      <c r="AI204">
        <f t="shared" si="16"/>
        <v>1</v>
      </c>
      <c r="AJ204">
        <f t="shared" si="16"/>
        <v>1</v>
      </c>
    </row>
    <row r="205" spans="1:36" ht="15.5" x14ac:dyDescent="0.35">
      <c r="A205" s="49" t="s">
        <v>218</v>
      </c>
      <c r="B205" s="25">
        <f>PIF!AR205</f>
        <v>1</v>
      </c>
      <c r="C205">
        <f>PIF!AV205</f>
        <v>0</v>
      </c>
      <c r="D205" s="47">
        <f>Prev!B203</f>
        <v>0.54300961315805685</v>
      </c>
      <c r="E205" s="47">
        <f>Prev!E203</f>
        <v>0.53051549524469432</v>
      </c>
      <c r="F205" s="47">
        <f>Prev!H203</f>
        <v>0.51981372930987813</v>
      </c>
      <c r="G205" s="47">
        <f>Prev!K203</f>
        <v>0.50779985516997561</v>
      </c>
      <c r="H205" s="47">
        <f>Prev!N203</f>
        <v>0.49564993508405808</v>
      </c>
      <c r="I205" s="47">
        <f>Prev!Q203</f>
        <v>0.48337264398313107</v>
      </c>
      <c r="J205" s="47">
        <f>Prev!T203</f>
        <v>0.47097763833298578</v>
      </c>
      <c r="K205" s="47">
        <f>Prev!W203</f>
        <v>0.45847554340640245</v>
      </c>
      <c r="L205" s="47">
        <f>Prev!Z203</f>
        <v>0.44587793305763868</v>
      </c>
      <c r="M205" s="47">
        <f>Prev!AC203</f>
        <v>0.43319730199846462</v>
      </c>
      <c r="P205">
        <f t="shared" si="19"/>
        <v>0</v>
      </c>
      <c r="Q205">
        <f t="shared" si="19"/>
        <v>0</v>
      </c>
      <c r="R205">
        <f t="shared" si="19"/>
        <v>0</v>
      </c>
      <c r="S205">
        <f t="shared" si="19"/>
        <v>0</v>
      </c>
      <c r="T205">
        <f t="shared" si="19"/>
        <v>0</v>
      </c>
      <c r="U205">
        <f t="shared" si="18"/>
        <v>0</v>
      </c>
      <c r="V205">
        <f t="shared" si="18"/>
        <v>0</v>
      </c>
      <c r="W205">
        <f t="shared" si="18"/>
        <v>0</v>
      </c>
      <c r="X205">
        <f t="shared" si="18"/>
        <v>0</v>
      </c>
      <c r="Y205">
        <f t="shared" si="18"/>
        <v>0</v>
      </c>
      <c r="AA205">
        <f t="shared" si="17"/>
        <v>1</v>
      </c>
      <c r="AB205">
        <f t="shared" si="17"/>
        <v>1</v>
      </c>
      <c r="AC205">
        <f t="shared" si="17"/>
        <v>1</v>
      </c>
      <c r="AD205">
        <f t="shared" si="17"/>
        <v>1</v>
      </c>
      <c r="AE205">
        <f t="shared" si="17"/>
        <v>1</v>
      </c>
      <c r="AF205">
        <f t="shared" si="16"/>
        <v>1</v>
      </c>
      <c r="AG205">
        <f t="shared" si="16"/>
        <v>1</v>
      </c>
      <c r="AH205">
        <f t="shared" si="16"/>
        <v>1</v>
      </c>
      <c r="AI205">
        <f t="shared" si="16"/>
        <v>1</v>
      </c>
      <c r="AJ205">
        <f t="shared" si="16"/>
        <v>1</v>
      </c>
    </row>
    <row r="206" spans="1:36" ht="15.5" x14ac:dyDescent="0.35">
      <c r="A206" s="49" t="s">
        <v>219</v>
      </c>
      <c r="B206" s="25">
        <f>PIF!AR206</f>
        <v>1</v>
      </c>
      <c r="C206">
        <f>PIF!AV206</f>
        <v>0</v>
      </c>
      <c r="D206" s="47" t="e">
        <f>Prev!B204</f>
        <v>#NUM!</v>
      </c>
      <c r="E206" s="47" t="e">
        <f>Prev!E204</f>
        <v>#NUM!</v>
      </c>
      <c r="F206" s="47" t="e">
        <f>Prev!H204</f>
        <v>#NUM!</v>
      </c>
      <c r="G206" s="47" t="e">
        <f>Prev!K204</f>
        <v>#NUM!</v>
      </c>
      <c r="H206" s="47" t="e">
        <f>Prev!N204</f>
        <v>#NUM!</v>
      </c>
      <c r="I206" s="47" t="e">
        <f>Prev!Q204</f>
        <v>#NUM!</v>
      </c>
      <c r="J206" s="47" t="e">
        <f>Prev!T204</f>
        <v>#NUM!</v>
      </c>
      <c r="K206" s="47" t="e">
        <f>Prev!W204</f>
        <v>#NUM!</v>
      </c>
      <c r="L206" s="47" t="e">
        <f>Prev!Z204</f>
        <v>#NUM!</v>
      </c>
      <c r="M206" s="47" t="e">
        <f>Prev!AC204</f>
        <v>#NUM!</v>
      </c>
      <c r="P206" t="e">
        <f t="shared" si="19"/>
        <v>#NUM!</v>
      </c>
      <c r="Q206" t="e">
        <f t="shared" si="19"/>
        <v>#NUM!</v>
      </c>
      <c r="R206" t="e">
        <f t="shared" si="19"/>
        <v>#NUM!</v>
      </c>
      <c r="S206" t="e">
        <f t="shared" si="19"/>
        <v>#NUM!</v>
      </c>
      <c r="T206" t="e">
        <f t="shared" si="19"/>
        <v>#NUM!</v>
      </c>
      <c r="U206" t="e">
        <f t="shared" si="18"/>
        <v>#NUM!</v>
      </c>
      <c r="V206" t="e">
        <f t="shared" si="18"/>
        <v>#NUM!</v>
      </c>
      <c r="W206" t="e">
        <f t="shared" si="18"/>
        <v>#NUM!</v>
      </c>
      <c r="X206" t="e">
        <f t="shared" si="18"/>
        <v>#NUM!</v>
      </c>
      <c r="Y206" t="e">
        <f t="shared" si="18"/>
        <v>#NUM!</v>
      </c>
      <c r="AA206" t="e">
        <f t="shared" si="17"/>
        <v>#NUM!</v>
      </c>
      <c r="AB206" t="e">
        <f t="shared" si="17"/>
        <v>#NUM!</v>
      </c>
      <c r="AC206" t="e">
        <f t="shared" si="17"/>
        <v>#NUM!</v>
      </c>
      <c r="AD206" t="e">
        <f t="shared" si="17"/>
        <v>#NUM!</v>
      </c>
      <c r="AE206" t="e">
        <f t="shared" si="17"/>
        <v>#NUM!</v>
      </c>
      <c r="AF206" t="e">
        <f t="shared" si="16"/>
        <v>#NUM!</v>
      </c>
      <c r="AG206" t="e">
        <f t="shared" si="16"/>
        <v>#NUM!</v>
      </c>
      <c r="AH206" t="e">
        <f t="shared" si="16"/>
        <v>#NUM!</v>
      </c>
      <c r="AI206" t="e">
        <f t="shared" si="16"/>
        <v>#NUM!</v>
      </c>
      <c r="AJ206" t="e">
        <f t="shared" si="16"/>
        <v>#NUM!</v>
      </c>
    </row>
    <row r="209" spans="1:2" x14ac:dyDescent="0.35">
      <c r="B209"/>
    </row>
    <row r="210" spans="1:2" x14ac:dyDescent="0.35">
      <c r="B210" t="s">
        <v>355</v>
      </c>
    </row>
    <row r="211" spans="1:2" ht="15.5" x14ac:dyDescent="0.35">
      <c r="A211" s="49" t="s">
        <v>18</v>
      </c>
      <c r="B211" s="47">
        <f>Prev!C3</f>
        <v>0.11540624164340439</v>
      </c>
    </row>
    <row r="212" spans="1:2" ht="15.5" x14ac:dyDescent="0.35">
      <c r="A212" s="49" t="s">
        <v>19</v>
      </c>
      <c r="B212" s="47">
        <f>Prev!C4</f>
        <v>0.11540624164340439</v>
      </c>
    </row>
    <row r="213" spans="1:2" ht="15.5" x14ac:dyDescent="0.35">
      <c r="A213" s="49" t="s">
        <v>20</v>
      </c>
      <c r="B213" s="47">
        <f>Prev!C5</f>
        <v>0.11540624164340441</v>
      </c>
    </row>
    <row r="214" spans="1:2" ht="15.5" x14ac:dyDescent="0.35">
      <c r="A214" s="49" t="s">
        <v>21</v>
      </c>
      <c r="B214" s="47">
        <f>Prev!C6</f>
        <v>0.1084317126932146</v>
      </c>
    </row>
    <row r="215" spans="1:2" ht="15.5" x14ac:dyDescent="0.35">
      <c r="A215" s="49" t="s">
        <v>22</v>
      </c>
      <c r="B215" s="47">
        <f>Prev!C7</f>
        <v>0.10843171269321455</v>
      </c>
    </row>
    <row r="216" spans="1:2" ht="15.5" x14ac:dyDescent="0.35">
      <c r="A216" s="49" t="s">
        <v>23</v>
      </c>
      <c r="B216" s="47">
        <f>Prev!C8</f>
        <v>0.1084317126932145</v>
      </c>
    </row>
    <row r="217" spans="1:2" ht="15.5" x14ac:dyDescent="0.35">
      <c r="A217" s="49" t="s">
        <v>24</v>
      </c>
      <c r="B217" s="47">
        <f>Prev!C9</f>
        <v>0.10843171269321455</v>
      </c>
    </row>
    <row r="218" spans="1:2" ht="15.5" x14ac:dyDescent="0.35">
      <c r="A218" s="49" t="s">
        <v>25</v>
      </c>
      <c r="B218" s="47">
        <f>Prev!C10</f>
        <v>0.10843171269321464</v>
      </c>
    </row>
    <row r="219" spans="1:2" ht="15.5" x14ac:dyDescent="0.35">
      <c r="A219" s="49" t="s">
        <v>26</v>
      </c>
      <c r="B219" s="47">
        <f>Prev!C11</f>
        <v>0.25269436036858767</v>
      </c>
    </row>
    <row r="220" spans="1:2" ht="15.5" x14ac:dyDescent="0.35">
      <c r="A220" s="49" t="s">
        <v>27</v>
      </c>
      <c r="B220" s="47">
        <f>Prev!C12</f>
        <v>0.25269436036858756</v>
      </c>
    </row>
    <row r="221" spans="1:2" ht="15.5" x14ac:dyDescent="0.35">
      <c r="A221" s="49" t="s">
        <v>28</v>
      </c>
      <c r="B221" s="47">
        <f>Prev!C13</f>
        <v>0.25269436036858756</v>
      </c>
    </row>
    <row r="222" spans="1:2" ht="15.5" x14ac:dyDescent="0.35">
      <c r="A222" s="49" t="s">
        <v>29</v>
      </c>
      <c r="B222" s="47">
        <f>Prev!C14</f>
        <v>0.25269436036858767</v>
      </c>
    </row>
    <row r="223" spans="1:2" ht="15.5" x14ac:dyDescent="0.35">
      <c r="A223" s="49" t="s">
        <v>30</v>
      </c>
      <c r="B223" s="47">
        <f>Prev!C15</f>
        <v>0.25269436036858783</v>
      </c>
    </row>
    <row r="224" spans="1:2" ht="15.5" x14ac:dyDescent="0.35">
      <c r="A224" s="49" t="s">
        <v>31</v>
      </c>
      <c r="B224" s="47">
        <f>Prev!C16</f>
        <v>0.33699913505538698</v>
      </c>
    </row>
    <row r="225" spans="1:2" ht="15.5" x14ac:dyDescent="0.35">
      <c r="A225" s="49" t="s">
        <v>32</v>
      </c>
      <c r="B225" s="47">
        <f>Prev!C17</f>
        <v>0.33699913505538698</v>
      </c>
    </row>
    <row r="226" spans="1:2" ht="15.5" x14ac:dyDescent="0.35">
      <c r="A226" s="49" t="s">
        <v>33</v>
      </c>
      <c r="B226" s="47">
        <f>Prev!C18</f>
        <v>0.33699913505538698</v>
      </c>
    </row>
    <row r="227" spans="1:2" ht="15.5" x14ac:dyDescent="0.35">
      <c r="A227" s="49" t="s">
        <v>34</v>
      </c>
      <c r="B227" s="47">
        <f>Prev!C19</f>
        <v>0.33699913505538709</v>
      </c>
    </row>
    <row r="228" spans="1:2" ht="15.5" x14ac:dyDescent="0.35">
      <c r="A228" s="49" t="s">
        <v>35</v>
      </c>
      <c r="B228" s="47">
        <f>Prev!C20</f>
        <v>0.33699913505538698</v>
      </c>
    </row>
    <row r="229" spans="1:2" ht="15.5" x14ac:dyDescent="0.35">
      <c r="A229" s="49" t="s">
        <v>36</v>
      </c>
      <c r="B229" s="47">
        <f>Prev!C21</f>
        <v>0.33369150073298975</v>
      </c>
    </row>
    <row r="230" spans="1:2" ht="15.5" x14ac:dyDescent="0.35">
      <c r="A230" s="49" t="s">
        <v>37</v>
      </c>
      <c r="B230" s="47">
        <f>Prev!C22</f>
        <v>0.33369150073298975</v>
      </c>
    </row>
    <row r="231" spans="1:2" ht="15.5" x14ac:dyDescent="0.35">
      <c r="A231" s="49" t="s">
        <v>38</v>
      </c>
      <c r="B231" s="47">
        <f>Prev!C23</f>
        <v>0.3336915007329897</v>
      </c>
    </row>
    <row r="232" spans="1:2" ht="15.5" x14ac:dyDescent="0.35">
      <c r="A232" s="49" t="s">
        <v>39</v>
      </c>
      <c r="B232" s="47">
        <f>Prev!C24</f>
        <v>0.33369150073298948</v>
      </c>
    </row>
    <row r="233" spans="1:2" ht="15.5" x14ac:dyDescent="0.35">
      <c r="A233" s="49" t="s">
        <v>40</v>
      </c>
      <c r="B233" s="47">
        <f>Prev!C25</f>
        <v>0.33369150073298964</v>
      </c>
    </row>
    <row r="234" spans="1:2" ht="15.5" x14ac:dyDescent="0.35">
      <c r="A234" s="49" t="s">
        <v>41</v>
      </c>
      <c r="B234" s="47">
        <f>Prev!C26</f>
        <v>0.34524015638594341</v>
      </c>
    </row>
    <row r="235" spans="1:2" ht="15.5" x14ac:dyDescent="0.35">
      <c r="A235" s="49" t="s">
        <v>42</v>
      </c>
      <c r="B235" s="47">
        <f>Prev!C27</f>
        <v>0.34524015638594335</v>
      </c>
    </row>
    <row r="236" spans="1:2" ht="15.5" x14ac:dyDescent="0.35">
      <c r="A236" s="49" t="s">
        <v>43</v>
      </c>
      <c r="B236" s="47">
        <f>Prev!C28</f>
        <v>0.34524015638594308</v>
      </c>
    </row>
    <row r="237" spans="1:2" ht="15.5" x14ac:dyDescent="0.35">
      <c r="A237" s="49" t="s">
        <v>44</v>
      </c>
      <c r="B237" s="47">
        <f>Prev!C29</f>
        <v>0.34524015638594341</v>
      </c>
    </row>
    <row r="238" spans="1:2" ht="15.5" x14ac:dyDescent="0.35">
      <c r="A238" s="49" t="s">
        <v>45</v>
      </c>
      <c r="B238" s="47">
        <f>Prev!C30</f>
        <v>0.34524015638594341</v>
      </c>
    </row>
    <row r="239" spans="1:2" ht="15.5" x14ac:dyDescent="0.35">
      <c r="A239" s="49" t="s">
        <v>46</v>
      </c>
      <c r="B239" s="47">
        <f>Prev!C31</f>
        <v>0.31740240488448829</v>
      </c>
    </row>
    <row r="240" spans="1:2" ht="15.5" x14ac:dyDescent="0.35">
      <c r="A240" s="49" t="s">
        <v>47</v>
      </c>
      <c r="B240" s="47">
        <f>Prev!C32</f>
        <v>0.31740240488448834</v>
      </c>
    </row>
    <row r="241" spans="1:2" ht="15.5" x14ac:dyDescent="0.35">
      <c r="A241" s="49" t="s">
        <v>48</v>
      </c>
      <c r="B241" s="47">
        <f>Prev!C33</f>
        <v>0.31740240488448862</v>
      </c>
    </row>
    <row r="242" spans="1:2" ht="15.5" x14ac:dyDescent="0.35">
      <c r="A242" s="49" t="s">
        <v>49</v>
      </c>
      <c r="B242" s="47">
        <f>Prev!C34</f>
        <v>0.3174024048844884</v>
      </c>
    </row>
    <row r="243" spans="1:2" ht="15.5" x14ac:dyDescent="0.35">
      <c r="A243" s="49" t="s">
        <v>50</v>
      </c>
      <c r="B243" s="47">
        <f>Prev!C35</f>
        <v>0.31740240488448829</v>
      </c>
    </row>
    <row r="244" spans="1:2" ht="15.5" x14ac:dyDescent="0.35">
      <c r="A244" s="49" t="s">
        <v>51</v>
      </c>
      <c r="B244" s="47">
        <f>Prev!C36</f>
        <v>0.33152272983925984</v>
      </c>
    </row>
    <row r="245" spans="1:2" ht="15.5" x14ac:dyDescent="0.35">
      <c r="A245" s="49" t="s">
        <v>52</v>
      </c>
      <c r="B245" s="47">
        <f>Prev!C37</f>
        <v>0.33152272983925984</v>
      </c>
    </row>
    <row r="246" spans="1:2" ht="15.5" x14ac:dyDescent="0.35">
      <c r="A246" s="49" t="s">
        <v>53</v>
      </c>
      <c r="B246" s="47">
        <f>Prev!C38</f>
        <v>0.33152272983926001</v>
      </c>
    </row>
    <row r="247" spans="1:2" ht="15.5" x14ac:dyDescent="0.35">
      <c r="A247" s="49" t="s">
        <v>54</v>
      </c>
      <c r="B247" s="47">
        <f>Prev!C39</f>
        <v>0.3315227298392599</v>
      </c>
    </row>
    <row r="248" spans="1:2" ht="15.5" x14ac:dyDescent="0.35">
      <c r="A248" s="49" t="s">
        <v>55</v>
      </c>
      <c r="B248" s="47">
        <f>Prev!C40</f>
        <v>0.33152272983925984</v>
      </c>
    </row>
    <row r="249" spans="1:2" ht="15.5" x14ac:dyDescent="0.35">
      <c r="A249" s="49" t="s">
        <v>56</v>
      </c>
      <c r="B249" s="47">
        <f>Prev!C41</f>
        <v>0.28981713924026947</v>
      </c>
    </row>
    <row r="250" spans="1:2" ht="15.5" x14ac:dyDescent="0.35">
      <c r="A250" s="49" t="s">
        <v>57</v>
      </c>
      <c r="B250" s="47">
        <f>Prev!C42</f>
        <v>0.28981713924026942</v>
      </c>
    </row>
    <row r="251" spans="1:2" ht="15.5" x14ac:dyDescent="0.35">
      <c r="A251" s="49" t="s">
        <v>58</v>
      </c>
      <c r="B251" s="47">
        <f>Prev!C43</f>
        <v>0.28981713924026936</v>
      </c>
    </row>
    <row r="252" spans="1:2" ht="15.5" x14ac:dyDescent="0.35">
      <c r="A252" s="49" t="s">
        <v>59</v>
      </c>
      <c r="B252" s="47">
        <f>Prev!C44</f>
        <v>0.28981713924026942</v>
      </c>
    </row>
    <row r="253" spans="1:2" ht="15.5" x14ac:dyDescent="0.35">
      <c r="A253" s="49" t="s">
        <v>60</v>
      </c>
      <c r="B253" s="47">
        <f>Prev!C45</f>
        <v>0.28981713924026958</v>
      </c>
    </row>
    <row r="254" spans="1:2" ht="15.5" x14ac:dyDescent="0.35">
      <c r="A254" s="49" t="s">
        <v>61</v>
      </c>
      <c r="B254" s="47">
        <f>Prev!C46</f>
        <v>0.32829591569854433</v>
      </c>
    </row>
    <row r="255" spans="1:2" ht="15.5" x14ac:dyDescent="0.35">
      <c r="A255" s="49" t="s">
        <v>62</v>
      </c>
      <c r="B255" s="47">
        <f>Prev!C47</f>
        <v>0.32829591569854444</v>
      </c>
    </row>
    <row r="256" spans="1:2" ht="15.5" x14ac:dyDescent="0.35">
      <c r="A256" s="49" t="s">
        <v>63</v>
      </c>
      <c r="B256" s="47">
        <f>Prev!C48</f>
        <v>0.32829591569854433</v>
      </c>
    </row>
    <row r="257" spans="1:2" ht="15.5" x14ac:dyDescent="0.35">
      <c r="A257" s="49" t="s">
        <v>64</v>
      </c>
      <c r="B257" s="47">
        <f>Prev!C49</f>
        <v>0.32829591569854433</v>
      </c>
    </row>
    <row r="258" spans="1:2" ht="15.5" x14ac:dyDescent="0.35">
      <c r="A258" s="49" t="s">
        <v>65</v>
      </c>
      <c r="B258" s="47">
        <f>Prev!C50</f>
        <v>0.32829591569854449</v>
      </c>
    </row>
    <row r="259" spans="1:2" ht="15.5" x14ac:dyDescent="0.35">
      <c r="A259" s="49" t="s">
        <v>66</v>
      </c>
      <c r="B259" s="47">
        <f>Prev!C51</f>
        <v>0.32023329191505717</v>
      </c>
    </row>
    <row r="260" spans="1:2" ht="15.5" x14ac:dyDescent="0.35">
      <c r="A260" s="49" t="s">
        <v>67</v>
      </c>
      <c r="B260" s="47">
        <f>Prev!C52</f>
        <v>0.32023329191505717</v>
      </c>
    </row>
    <row r="261" spans="1:2" ht="15.5" x14ac:dyDescent="0.35">
      <c r="A261" s="49" t="s">
        <v>68</v>
      </c>
      <c r="B261" s="47">
        <f>Prev!C53</f>
        <v>0.32023329191505695</v>
      </c>
    </row>
    <row r="262" spans="1:2" ht="15.5" x14ac:dyDescent="0.35">
      <c r="A262" s="49" t="s">
        <v>69</v>
      </c>
      <c r="B262" s="47">
        <f>Prev!C54</f>
        <v>0.32023329191505689</v>
      </c>
    </row>
    <row r="263" spans="1:2" ht="15.5" x14ac:dyDescent="0.35">
      <c r="A263" s="49" t="s">
        <v>70</v>
      </c>
      <c r="B263" s="47">
        <f>Prev!C55</f>
        <v>0.32023329191505695</v>
      </c>
    </row>
    <row r="264" spans="1:2" ht="15.5" x14ac:dyDescent="0.35">
      <c r="A264" s="49" t="s">
        <v>71</v>
      </c>
      <c r="B264" s="47">
        <f>Prev!C56</f>
        <v>0.29993466478359487</v>
      </c>
    </row>
    <row r="265" spans="1:2" ht="15.5" x14ac:dyDescent="0.35">
      <c r="A265" s="49" t="s">
        <v>72</v>
      </c>
      <c r="B265" s="47">
        <f>Prev!C57</f>
        <v>0.29993466478359476</v>
      </c>
    </row>
    <row r="266" spans="1:2" ht="15.5" x14ac:dyDescent="0.35">
      <c r="A266" s="49" t="s">
        <v>73</v>
      </c>
      <c r="B266" s="47">
        <f>Prev!C58</f>
        <v>0.29993466478359465</v>
      </c>
    </row>
    <row r="267" spans="1:2" ht="15.5" x14ac:dyDescent="0.35">
      <c r="A267" s="49" t="s">
        <v>74</v>
      </c>
      <c r="B267" s="47">
        <f>Prev!C59</f>
        <v>0.29993466478359465</v>
      </c>
    </row>
    <row r="268" spans="1:2" ht="15.5" x14ac:dyDescent="0.35">
      <c r="A268" s="49" t="s">
        <v>75</v>
      </c>
      <c r="B268" s="47">
        <f>Prev!C60</f>
        <v>0.29993466478359476</v>
      </c>
    </row>
    <row r="269" spans="1:2" ht="15.5" x14ac:dyDescent="0.35">
      <c r="A269" s="49" t="s">
        <v>76</v>
      </c>
      <c r="B269" s="47">
        <f>Prev!C61</f>
        <v>0.31116191041422475</v>
      </c>
    </row>
    <row r="270" spans="1:2" ht="15.5" x14ac:dyDescent="0.35">
      <c r="A270" s="49" t="s">
        <v>77</v>
      </c>
      <c r="B270" s="47">
        <f>Prev!C62</f>
        <v>0.31116191041422464</v>
      </c>
    </row>
    <row r="271" spans="1:2" ht="15.5" x14ac:dyDescent="0.35">
      <c r="A271" s="49" t="s">
        <v>78</v>
      </c>
      <c r="B271" s="47">
        <f>Prev!C63</f>
        <v>0.31116191041422464</v>
      </c>
    </row>
    <row r="272" spans="1:2" ht="15.5" x14ac:dyDescent="0.35">
      <c r="A272" s="49" t="s">
        <v>79</v>
      </c>
      <c r="B272" s="47">
        <f>Prev!C64</f>
        <v>0.3111619104142247</v>
      </c>
    </row>
    <row r="273" spans="1:2" ht="15.5" x14ac:dyDescent="0.35">
      <c r="A273" s="49" t="s">
        <v>80</v>
      </c>
      <c r="B273" s="47">
        <f>Prev!C65</f>
        <v>0.31116191041422459</v>
      </c>
    </row>
    <row r="274" spans="1:2" ht="15.5" x14ac:dyDescent="0.35">
      <c r="A274" s="49" t="s">
        <v>81</v>
      </c>
      <c r="B274" s="47">
        <f>Prev!C66</f>
        <v>0.18793152504986116</v>
      </c>
    </row>
    <row r="275" spans="1:2" ht="15.5" x14ac:dyDescent="0.35">
      <c r="A275" s="49" t="s">
        <v>82</v>
      </c>
      <c r="B275" s="47">
        <f>Prev!C67</f>
        <v>0.18793152504986102</v>
      </c>
    </row>
    <row r="276" spans="1:2" ht="15.5" x14ac:dyDescent="0.35">
      <c r="A276" s="49" t="s">
        <v>83</v>
      </c>
      <c r="B276" s="47">
        <f>Prev!C68</f>
        <v>0.18793152504986105</v>
      </c>
    </row>
    <row r="277" spans="1:2" ht="15.5" x14ac:dyDescent="0.35">
      <c r="A277" s="49" t="s">
        <v>84</v>
      </c>
      <c r="B277" s="47">
        <f>Prev!C69</f>
        <v>0.18793152504986108</v>
      </c>
    </row>
    <row r="278" spans="1:2" ht="15.5" x14ac:dyDescent="0.35">
      <c r="A278" s="49" t="s">
        <v>85</v>
      </c>
      <c r="B278" s="47">
        <f>Prev!C70</f>
        <v>0.18793152504986113</v>
      </c>
    </row>
    <row r="279" spans="1:2" ht="15.5" x14ac:dyDescent="0.35">
      <c r="A279" s="49" t="s">
        <v>86</v>
      </c>
      <c r="B279" s="47">
        <f>Prev!C71</f>
        <v>0.18793152504986113</v>
      </c>
    </row>
    <row r="280" spans="1:2" ht="15.5" x14ac:dyDescent="0.35">
      <c r="A280" s="49" t="s">
        <v>87</v>
      </c>
      <c r="B280" s="47">
        <f>Prev!C72</f>
        <v>0.1879315250498611</v>
      </c>
    </row>
    <row r="281" spans="1:2" ht="15.5" x14ac:dyDescent="0.35">
      <c r="A281" s="49" t="s">
        <v>88</v>
      </c>
      <c r="B281" s="47">
        <f>Prev!C73</f>
        <v>0.18793152504986108</v>
      </c>
    </row>
    <row r="282" spans="1:2" ht="15.5" x14ac:dyDescent="0.35">
      <c r="A282" s="49" t="s">
        <v>89</v>
      </c>
      <c r="B282" s="47">
        <f>Prev!C74</f>
        <v>0.18793152504986105</v>
      </c>
    </row>
    <row r="283" spans="1:2" ht="15.5" x14ac:dyDescent="0.35">
      <c r="A283" s="49" t="s">
        <v>90</v>
      </c>
      <c r="B283" s="47">
        <f>Prev!C75</f>
        <v>0.18793152504986116</v>
      </c>
    </row>
    <row r="284" spans="1:2" ht="15.5" x14ac:dyDescent="0.35">
      <c r="A284" s="49" t="s">
        <v>91</v>
      </c>
      <c r="B284" s="47">
        <f>Prev!C76</f>
        <v>0.18793152504986102</v>
      </c>
    </row>
    <row r="285" spans="1:2" ht="15.5" x14ac:dyDescent="0.35">
      <c r="A285" s="49" t="s">
        <v>92</v>
      </c>
      <c r="B285" s="47">
        <f>Prev!C77</f>
        <v>0.18793152504986105</v>
      </c>
    </row>
    <row r="286" spans="1:2" ht="15.5" x14ac:dyDescent="0.35">
      <c r="A286" s="49" t="s">
        <v>93</v>
      </c>
      <c r="B286" s="47">
        <f>Prev!C78</f>
        <v>0.18793152504986108</v>
      </c>
    </row>
    <row r="287" spans="1:2" ht="15.5" x14ac:dyDescent="0.35">
      <c r="A287" s="49" t="s">
        <v>94</v>
      </c>
      <c r="B287" s="47">
        <f>Prev!C79</f>
        <v>0.18793152504986105</v>
      </c>
    </row>
    <row r="288" spans="1:2" ht="15.5" x14ac:dyDescent="0.35">
      <c r="A288" s="49" t="s">
        <v>95</v>
      </c>
      <c r="B288" s="47">
        <f>Prev!C80</f>
        <v>0.18793152504986108</v>
      </c>
    </row>
    <row r="289" spans="1:2" ht="15.5" x14ac:dyDescent="0.35">
      <c r="A289" s="49" t="s">
        <v>96</v>
      </c>
      <c r="B289" s="47">
        <f>Prev!C81</f>
        <v>0.18793152504986102</v>
      </c>
    </row>
    <row r="290" spans="1:2" ht="15.5" x14ac:dyDescent="0.35">
      <c r="A290" s="49" t="s">
        <v>97</v>
      </c>
      <c r="B290" s="47">
        <f>Prev!C82</f>
        <v>0.18793152504986108</v>
      </c>
    </row>
    <row r="291" spans="1:2" ht="15.5" x14ac:dyDescent="0.35">
      <c r="A291" s="49" t="s">
        <v>98</v>
      </c>
      <c r="B291" s="47">
        <f>Prev!C83</f>
        <v>0.18793152504986108</v>
      </c>
    </row>
    <row r="292" spans="1:2" ht="15.5" x14ac:dyDescent="0.35">
      <c r="A292" s="49" t="s">
        <v>99</v>
      </c>
      <c r="B292" s="47">
        <f>Prev!C84</f>
        <v>0.18793152504986102</v>
      </c>
    </row>
    <row r="293" spans="1:2" ht="15.5" x14ac:dyDescent="0.35">
      <c r="A293" s="49" t="s">
        <v>100</v>
      </c>
      <c r="B293" s="47">
        <f>Prev!C85</f>
        <v>0.18793152504986108</v>
      </c>
    </row>
    <row r="294" spans="1:2" ht="15.5" x14ac:dyDescent="0.35">
      <c r="A294" s="49" t="s">
        <v>101</v>
      </c>
      <c r="B294" s="47">
        <f>Prev!C86</f>
        <v>0.18793152504986108</v>
      </c>
    </row>
    <row r="295" spans="1:2" ht="15.5" x14ac:dyDescent="0.35">
      <c r="A295" s="49" t="s">
        <v>102</v>
      </c>
      <c r="B295" s="47">
        <f>Prev!C87</f>
        <v>0.18793152504986113</v>
      </c>
    </row>
    <row r="296" spans="1:2" ht="15.5" x14ac:dyDescent="0.35">
      <c r="A296" s="49" t="s">
        <v>103</v>
      </c>
      <c r="B296" s="47">
        <f>Prev!C88</f>
        <v>0.18793152504986113</v>
      </c>
    </row>
    <row r="297" spans="1:2" ht="15.5" x14ac:dyDescent="0.35">
      <c r="A297" s="49" t="s">
        <v>104</v>
      </c>
      <c r="B297" s="47">
        <f>Prev!C89</f>
        <v>0.18793152504986113</v>
      </c>
    </row>
    <row r="298" spans="1:2" ht="15.5" x14ac:dyDescent="0.35">
      <c r="A298" s="49" t="s">
        <v>105</v>
      </c>
      <c r="B298" s="47">
        <f>Prev!C90</f>
        <v>0.18793152504986113</v>
      </c>
    </row>
    <row r="299" spans="1:2" ht="15.5" x14ac:dyDescent="0.35">
      <c r="A299" s="49" t="s">
        <v>106</v>
      </c>
      <c r="B299" s="47">
        <f>Prev!C91</f>
        <v>0.18793152504986113</v>
      </c>
    </row>
    <row r="300" spans="1:2" ht="15.5" x14ac:dyDescent="0.35">
      <c r="A300" s="49" t="s">
        <v>107</v>
      </c>
      <c r="B300" s="47">
        <f>Prev!C92</f>
        <v>0.18793152504986113</v>
      </c>
    </row>
    <row r="301" spans="1:2" ht="15.5" x14ac:dyDescent="0.35">
      <c r="A301" s="49" t="s">
        <v>108</v>
      </c>
      <c r="B301" s="47">
        <f>Prev!C93</f>
        <v>0.18793152504986113</v>
      </c>
    </row>
    <row r="302" spans="1:2" ht="15.5" x14ac:dyDescent="0.35">
      <c r="A302" s="49" t="s">
        <v>109</v>
      </c>
      <c r="B302" s="47">
        <f>Prev!C94</f>
        <v>0.18793152504986113</v>
      </c>
    </row>
    <row r="303" spans="1:2" ht="15.5" x14ac:dyDescent="0.35">
      <c r="A303" s="49" t="s">
        <v>110</v>
      </c>
      <c r="B303" s="47">
        <f>Prev!C95</f>
        <v>0.18793152504986113</v>
      </c>
    </row>
    <row r="304" spans="1:2" ht="15.5" x14ac:dyDescent="0.35">
      <c r="A304" s="49" t="s">
        <v>111</v>
      </c>
      <c r="B304" s="47">
        <f>Prev!C96</f>
        <v>0.18793152504986113</v>
      </c>
    </row>
    <row r="305" spans="1:2" ht="15.5" x14ac:dyDescent="0.35">
      <c r="A305" s="49" t="s">
        <v>112</v>
      </c>
      <c r="B305" s="47">
        <f>Prev!C97</f>
        <v>0.18793152504986113</v>
      </c>
    </row>
    <row r="306" spans="1:2" ht="15.5" x14ac:dyDescent="0.35">
      <c r="A306" s="49" t="s">
        <v>113</v>
      </c>
      <c r="B306" s="47">
        <f>Prev!C98</f>
        <v>0.18793152504986113</v>
      </c>
    </row>
    <row r="307" spans="1:2" ht="15.5" x14ac:dyDescent="0.35">
      <c r="A307" s="49" t="s">
        <v>114</v>
      </c>
      <c r="B307" s="47">
        <f>Prev!C99</f>
        <v>0.18793152504986113</v>
      </c>
    </row>
    <row r="308" spans="1:2" ht="15.5" x14ac:dyDescent="0.35">
      <c r="A308" s="49" t="s">
        <v>115</v>
      </c>
      <c r="B308" s="47">
        <f>Prev!C100</f>
        <v>0.18793152504986113</v>
      </c>
    </row>
    <row r="309" spans="1:2" ht="15.5" x14ac:dyDescent="0.35">
      <c r="A309" s="49" t="s">
        <v>116</v>
      </c>
      <c r="B309" s="47">
        <f>Prev!C101</f>
        <v>0.18793152504986113</v>
      </c>
    </row>
    <row r="310" spans="1:2" ht="15.5" x14ac:dyDescent="0.35">
      <c r="A310" s="49" t="s">
        <v>117</v>
      </c>
      <c r="B310" s="47">
        <f>Prev!C102</f>
        <v>0.18793152504986113</v>
      </c>
    </row>
    <row r="311" spans="1:2" ht="15.5" x14ac:dyDescent="0.35">
      <c r="A311" s="49" t="s">
        <v>118</v>
      </c>
      <c r="B311" s="47">
        <f>Prev!C103</f>
        <v>0.18793152504986113</v>
      </c>
    </row>
    <row r="312" spans="1:2" ht="15.5" x14ac:dyDescent="0.35">
      <c r="A312" s="49" t="s">
        <v>119</v>
      </c>
      <c r="B312" s="47">
        <f>Prev!C104</f>
        <v>0.24645411482211577</v>
      </c>
    </row>
    <row r="313" spans="1:2" ht="15.5" x14ac:dyDescent="0.35">
      <c r="A313" s="49" t="s">
        <v>120</v>
      </c>
      <c r="B313" s="47">
        <f>Prev!C105</f>
        <v>0.24645411482211579</v>
      </c>
    </row>
    <row r="314" spans="1:2" ht="15.5" x14ac:dyDescent="0.35">
      <c r="A314" s="49" t="s">
        <v>121</v>
      </c>
      <c r="B314" s="47">
        <f>Prev!C106</f>
        <v>0.24645411482211577</v>
      </c>
    </row>
    <row r="315" spans="1:2" ht="15.5" x14ac:dyDescent="0.35">
      <c r="A315" s="49" t="s">
        <v>122</v>
      </c>
      <c r="B315" s="47">
        <f>Prev!C107</f>
        <v>0.24219707882541008</v>
      </c>
    </row>
    <row r="316" spans="1:2" ht="15.5" x14ac:dyDescent="0.35">
      <c r="A316" s="49" t="s">
        <v>123</v>
      </c>
      <c r="B316" s="47">
        <f>Prev!C108</f>
        <v>0.24219707882541006</v>
      </c>
    </row>
    <row r="317" spans="1:2" ht="15.5" x14ac:dyDescent="0.35">
      <c r="A317" s="49" t="s">
        <v>124</v>
      </c>
      <c r="B317" s="47">
        <f>Prev!C109</f>
        <v>0.24219707882541028</v>
      </c>
    </row>
    <row r="318" spans="1:2" ht="15.5" x14ac:dyDescent="0.35">
      <c r="A318" s="49" t="s">
        <v>125</v>
      </c>
      <c r="B318" s="47">
        <f>Prev!C110</f>
        <v>0.24219707882541014</v>
      </c>
    </row>
    <row r="319" spans="1:2" ht="15.5" x14ac:dyDescent="0.35">
      <c r="A319" s="49" t="s">
        <v>126</v>
      </c>
      <c r="B319" s="47">
        <f>Prev!C111</f>
        <v>0.28399945382095343</v>
      </c>
    </row>
    <row r="320" spans="1:2" ht="15.5" x14ac:dyDescent="0.35">
      <c r="A320" s="49" t="s">
        <v>127</v>
      </c>
      <c r="B320" s="47">
        <f>Prev!C112</f>
        <v>0.28578432264701009</v>
      </c>
    </row>
    <row r="321" spans="1:2" ht="15.5" x14ac:dyDescent="0.35">
      <c r="A321" s="49" t="s">
        <v>128</v>
      </c>
      <c r="B321" s="47">
        <f>Prev!C113</f>
        <v>0.28578432264701015</v>
      </c>
    </row>
    <row r="322" spans="1:2" ht="15.5" x14ac:dyDescent="0.35">
      <c r="A322" s="49" t="s">
        <v>129</v>
      </c>
      <c r="B322" s="47">
        <f>Prev!C114</f>
        <v>0.28578432264701015</v>
      </c>
    </row>
    <row r="323" spans="1:2" ht="15.5" x14ac:dyDescent="0.35">
      <c r="A323" s="49" t="s">
        <v>130</v>
      </c>
      <c r="B323" s="47">
        <f>Prev!C115</f>
        <v>0.28578432264701009</v>
      </c>
    </row>
    <row r="324" spans="1:2" ht="15.5" x14ac:dyDescent="0.35">
      <c r="A324" s="49" t="s">
        <v>131</v>
      </c>
      <c r="B324" s="47">
        <f>Prev!C116</f>
        <v>0.30673270982959844</v>
      </c>
    </row>
    <row r="325" spans="1:2" ht="15.5" x14ac:dyDescent="0.35">
      <c r="A325" s="49" t="s">
        <v>132</v>
      </c>
      <c r="B325" s="47">
        <f>Prev!C117</f>
        <v>0.3081875961994896</v>
      </c>
    </row>
    <row r="326" spans="1:2" ht="15.5" x14ac:dyDescent="0.35">
      <c r="A326" s="49" t="s">
        <v>133</v>
      </c>
      <c r="B326" s="47">
        <f>Prev!C118</f>
        <v>0.30818759619948932</v>
      </c>
    </row>
    <row r="327" spans="1:2" ht="15.5" x14ac:dyDescent="0.35">
      <c r="A327" s="49" t="s">
        <v>134</v>
      </c>
      <c r="B327" s="47">
        <f>Prev!C119</f>
        <v>0.30818759619948954</v>
      </c>
    </row>
    <row r="328" spans="1:2" ht="15.5" x14ac:dyDescent="0.35">
      <c r="A328" s="49" t="s">
        <v>135</v>
      </c>
      <c r="B328" s="47">
        <f>Prev!C120</f>
        <v>0.30818759619948943</v>
      </c>
    </row>
    <row r="329" spans="1:2" ht="15.5" x14ac:dyDescent="0.35">
      <c r="A329" s="49" t="s">
        <v>136</v>
      </c>
      <c r="B329" s="47">
        <f>Prev!C121</f>
        <v>0.3210550569161093</v>
      </c>
    </row>
    <row r="330" spans="1:2" ht="15.5" x14ac:dyDescent="0.35">
      <c r="A330" s="49" t="s">
        <v>137</v>
      </c>
      <c r="B330" s="47">
        <f>Prev!C122</f>
        <v>0.32081624528765407</v>
      </c>
    </row>
    <row r="331" spans="1:2" ht="15.5" x14ac:dyDescent="0.35">
      <c r="A331" s="49" t="s">
        <v>138</v>
      </c>
      <c r="B331" s="47">
        <f>Prev!C123</f>
        <v>0.32081624528765434</v>
      </c>
    </row>
    <row r="332" spans="1:2" ht="15.5" x14ac:dyDescent="0.35">
      <c r="A332" s="49" t="s">
        <v>139</v>
      </c>
      <c r="B332" s="47">
        <f>Prev!C124</f>
        <v>0.32081624528765401</v>
      </c>
    </row>
    <row r="333" spans="1:2" ht="15.5" x14ac:dyDescent="0.35">
      <c r="A333" s="49" t="s">
        <v>140</v>
      </c>
      <c r="B333" s="47">
        <f>Prev!C125</f>
        <v>0.32081624528765412</v>
      </c>
    </row>
    <row r="334" spans="1:2" ht="15.5" x14ac:dyDescent="0.35">
      <c r="A334" s="49" t="s">
        <v>141</v>
      </c>
      <c r="B334" s="47">
        <f>Prev!C126</f>
        <v>0.32234513632316225</v>
      </c>
    </row>
    <row r="335" spans="1:2" ht="15.5" x14ac:dyDescent="0.35">
      <c r="A335" s="49" t="s">
        <v>142</v>
      </c>
      <c r="B335" s="47">
        <f>Prev!C127</f>
        <v>0.32184909706630543</v>
      </c>
    </row>
    <row r="336" spans="1:2" ht="15.5" x14ac:dyDescent="0.35">
      <c r="A336" s="49" t="s">
        <v>143</v>
      </c>
      <c r="B336" s="47">
        <f>Prev!C128</f>
        <v>0.32184909706630549</v>
      </c>
    </row>
    <row r="337" spans="1:2" ht="15.5" x14ac:dyDescent="0.35">
      <c r="A337" s="49" t="s">
        <v>144</v>
      </c>
      <c r="B337" s="47">
        <f>Prev!C129</f>
        <v>0.32184909706630543</v>
      </c>
    </row>
    <row r="338" spans="1:2" ht="15.5" x14ac:dyDescent="0.35">
      <c r="A338" s="49" t="s">
        <v>145</v>
      </c>
      <c r="B338" s="47">
        <f>Prev!C130</f>
        <v>0.32184909706630543</v>
      </c>
    </row>
    <row r="339" spans="1:2" ht="15.5" x14ac:dyDescent="0.35">
      <c r="A339" s="49" t="s">
        <v>146</v>
      </c>
      <c r="B339" s="47">
        <f>Prev!C131</f>
        <v>0.33848692144444592</v>
      </c>
    </row>
    <row r="340" spans="1:2" ht="15.5" x14ac:dyDescent="0.35">
      <c r="A340" s="49" t="s">
        <v>147</v>
      </c>
      <c r="B340" s="47">
        <f>Prev!C132</f>
        <v>0.34315279828139467</v>
      </c>
    </row>
    <row r="341" spans="1:2" ht="15.5" x14ac:dyDescent="0.35">
      <c r="A341" s="49" t="s">
        <v>148</v>
      </c>
      <c r="B341" s="47">
        <f>Prev!C133</f>
        <v>0.34315279828139472</v>
      </c>
    </row>
    <row r="342" spans="1:2" ht="15.5" x14ac:dyDescent="0.35">
      <c r="A342" s="49" t="s">
        <v>149</v>
      </c>
      <c r="B342" s="47">
        <f>Prev!C134</f>
        <v>0.34315279828139478</v>
      </c>
    </row>
    <row r="343" spans="1:2" ht="15.5" x14ac:dyDescent="0.35">
      <c r="A343" s="49" t="s">
        <v>150</v>
      </c>
      <c r="B343" s="47">
        <f>Prev!C135</f>
        <v>0.34315279828139478</v>
      </c>
    </row>
    <row r="344" spans="1:2" ht="15.5" x14ac:dyDescent="0.35">
      <c r="A344" s="49" t="s">
        <v>151</v>
      </c>
      <c r="B344" s="47">
        <f>Prev!C136</f>
        <v>0.32817813627653852</v>
      </c>
    </row>
    <row r="345" spans="1:2" ht="15.5" x14ac:dyDescent="0.35">
      <c r="A345" s="49" t="s">
        <v>152</v>
      </c>
      <c r="B345" s="47">
        <f>Prev!C137</f>
        <v>0.28609700024976426</v>
      </c>
    </row>
    <row r="346" spans="1:2" ht="15.5" x14ac:dyDescent="0.35">
      <c r="A346" s="49" t="s">
        <v>153</v>
      </c>
      <c r="B346" s="47">
        <f>Prev!C138</f>
        <v>0.28609700024976453</v>
      </c>
    </row>
    <row r="347" spans="1:2" ht="15.5" x14ac:dyDescent="0.35">
      <c r="A347" s="49" t="s">
        <v>154</v>
      </c>
      <c r="B347" s="47">
        <f>Prev!C139</f>
        <v>0.28609700024976442</v>
      </c>
    </row>
    <row r="348" spans="1:2" ht="15.5" x14ac:dyDescent="0.35">
      <c r="A348" s="49" t="s">
        <v>155</v>
      </c>
      <c r="B348" s="47">
        <f>Prev!C140</f>
        <v>0.28609700024976448</v>
      </c>
    </row>
    <row r="349" spans="1:2" ht="15.5" x14ac:dyDescent="0.35">
      <c r="A349" s="49" t="s">
        <v>156</v>
      </c>
      <c r="B349" s="47">
        <f>Prev!C141</f>
        <v>0.29673299578200885</v>
      </c>
    </row>
    <row r="350" spans="1:2" ht="15.5" x14ac:dyDescent="0.35">
      <c r="A350" s="49" t="s">
        <v>157</v>
      </c>
      <c r="B350" s="47">
        <f>Prev!C142</f>
        <v>0.24845506541806786</v>
      </c>
    </row>
    <row r="351" spans="1:2" ht="15.5" x14ac:dyDescent="0.35">
      <c r="A351" s="49" t="s">
        <v>158</v>
      </c>
      <c r="B351" s="47">
        <f>Prev!C143</f>
        <v>0.24845506541806797</v>
      </c>
    </row>
    <row r="352" spans="1:2" ht="15.5" x14ac:dyDescent="0.35">
      <c r="A352" s="49" t="s">
        <v>159</v>
      </c>
      <c r="B352" s="47">
        <f>Prev!C144</f>
        <v>0.24845506541806792</v>
      </c>
    </row>
    <row r="353" spans="1:2" ht="15.5" x14ac:dyDescent="0.35">
      <c r="A353" s="49" t="s">
        <v>160</v>
      </c>
      <c r="B353" s="47">
        <f>Prev!C145</f>
        <v>0.24845506541806786</v>
      </c>
    </row>
    <row r="354" spans="1:2" ht="15.5" x14ac:dyDescent="0.35">
      <c r="A354" s="49" t="s">
        <v>161</v>
      </c>
      <c r="B354" s="47">
        <f>Prev!C146</f>
        <v>0.27213826604970925</v>
      </c>
    </row>
    <row r="355" spans="1:2" ht="15.5" x14ac:dyDescent="0.35">
      <c r="A355" s="49" t="s">
        <v>162</v>
      </c>
      <c r="B355" s="47">
        <f>Prev!C147</f>
        <v>0.32856203294602332</v>
      </c>
    </row>
    <row r="356" spans="1:2" ht="15.5" x14ac:dyDescent="0.35">
      <c r="A356" s="49" t="s">
        <v>163</v>
      </c>
      <c r="B356" s="47">
        <f>Prev!C148</f>
        <v>0.3285620329460231</v>
      </c>
    </row>
    <row r="357" spans="1:2" ht="15.5" x14ac:dyDescent="0.35">
      <c r="A357" s="49" t="s">
        <v>164</v>
      </c>
      <c r="B357" s="47">
        <f>Prev!C149</f>
        <v>0.3285620329460231</v>
      </c>
    </row>
    <row r="358" spans="1:2" ht="15.5" x14ac:dyDescent="0.35">
      <c r="A358" s="49" t="s">
        <v>165</v>
      </c>
      <c r="B358" s="47">
        <f>Prev!C150</f>
        <v>0.3285620329460231</v>
      </c>
    </row>
    <row r="359" spans="1:2" ht="15.5" x14ac:dyDescent="0.35">
      <c r="A359" s="49" t="s">
        <v>166</v>
      </c>
      <c r="B359" s="47">
        <f>Prev!C151</f>
        <v>0.31788812452774534</v>
      </c>
    </row>
    <row r="360" spans="1:2" ht="15.5" x14ac:dyDescent="0.35">
      <c r="A360" s="49" t="s">
        <v>167</v>
      </c>
      <c r="B360" s="47">
        <f>Prev!C152</f>
        <v>0.25508093687449418</v>
      </c>
    </row>
    <row r="361" spans="1:2" ht="15.5" x14ac:dyDescent="0.35">
      <c r="A361" s="49" t="s">
        <v>168</v>
      </c>
      <c r="B361" s="47">
        <f>Prev!C153</f>
        <v>0.25508093687449412</v>
      </c>
    </row>
    <row r="362" spans="1:2" ht="15.5" x14ac:dyDescent="0.35">
      <c r="A362" s="49" t="s">
        <v>169</v>
      </c>
      <c r="B362" s="47">
        <f>Prev!C154</f>
        <v>0.25508093687449412</v>
      </c>
    </row>
    <row r="363" spans="1:2" ht="15.5" x14ac:dyDescent="0.35">
      <c r="A363" s="49" t="s">
        <v>170</v>
      </c>
      <c r="B363" s="47">
        <f>Prev!C155</f>
        <v>0.25508093687449418</v>
      </c>
    </row>
    <row r="364" spans="1:2" ht="15.5" x14ac:dyDescent="0.35">
      <c r="A364" s="49" t="s">
        <v>171</v>
      </c>
      <c r="B364" s="47">
        <f>Prev!C156</f>
        <v>0.23241100901103784</v>
      </c>
    </row>
    <row r="365" spans="1:2" ht="15.5" x14ac:dyDescent="0.35">
      <c r="A365" s="49" t="s">
        <v>172</v>
      </c>
      <c r="B365" s="47">
        <f>Prev!C157</f>
        <v>0.32448925142587348</v>
      </c>
    </row>
    <row r="366" spans="1:2" ht="15.5" x14ac:dyDescent="0.35">
      <c r="A366" s="49" t="s">
        <v>173</v>
      </c>
      <c r="B366" s="47">
        <f>Prev!C158</f>
        <v>0.32448925142587359</v>
      </c>
    </row>
    <row r="367" spans="1:2" ht="15.5" x14ac:dyDescent="0.35">
      <c r="A367" s="49" t="s">
        <v>174</v>
      </c>
      <c r="B367" s="47">
        <f>Prev!C159</f>
        <v>0.32448925142587365</v>
      </c>
    </row>
    <row r="368" spans="1:2" ht="15.5" x14ac:dyDescent="0.35">
      <c r="A368" s="49" t="s">
        <v>175</v>
      </c>
      <c r="B368" s="47">
        <f>Prev!C160</f>
        <v>0.32448925142587365</v>
      </c>
    </row>
    <row r="369" spans="1:2" ht="15.5" x14ac:dyDescent="0.35">
      <c r="A369" s="49" t="s">
        <v>176</v>
      </c>
      <c r="B369" s="47">
        <f>Prev!C161</f>
        <v>0.32930136424517148</v>
      </c>
    </row>
    <row r="370" spans="1:2" ht="15.5" x14ac:dyDescent="0.35">
      <c r="A370" s="49" t="s">
        <v>177</v>
      </c>
      <c r="B370" s="47">
        <f>Prev!C162</f>
        <v>0.32526468267760711</v>
      </c>
    </row>
    <row r="371" spans="1:2" ht="15.5" x14ac:dyDescent="0.35">
      <c r="A371" s="49" t="s">
        <v>178</v>
      </c>
      <c r="B371" s="47">
        <f>Prev!C163</f>
        <v>0.32526468267760716</v>
      </c>
    </row>
    <row r="372" spans="1:2" ht="15.5" x14ac:dyDescent="0.35">
      <c r="A372" s="49" t="s">
        <v>179</v>
      </c>
      <c r="B372" s="47">
        <f>Prev!C164</f>
        <v>0.32526468267760711</v>
      </c>
    </row>
    <row r="373" spans="1:2" ht="15.5" x14ac:dyDescent="0.35">
      <c r="A373" s="49" t="s">
        <v>180</v>
      </c>
      <c r="B373" s="47">
        <f>Prev!C165</f>
        <v>0.32526468267760711</v>
      </c>
    </row>
    <row r="374" spans="1:2" ht="15.5" x14ac:dyDescent="0.35">
      <c r="A374" s="49" t="s">
        <v>181</v>
      </c>
      <c r="B374" s="47">
        <f>Prev!C166</f>
        <v>0.2838556975237872</v>
      </c>
    </row>
    <row r="375" spans="1:2" ht="15.5" x14ac:dyDescent="0.35">
      <c r="A375" s="49" t="s">
        <v>182</v>
      </c>
      <c r="B375" s="47">
        <f>Prev!C167</f>
        <v>0.23669836698708283</v>
      </c>
    </row>
    <row r="376" spans="1:2" ht="15.5" x14ac:dyDescent="0.35">
      <c r="A376" s="49" t="s">
        <v>183</v>
      </c>
      <c r="B376" s="47">
        <f>Prev!C168</f>
        <v>0.23669836698708269</v>
      </c>
    </row>
    <row r="377" spans="1:2" ht="15.5" x14ac:dyDescent="0.35">
      <c r="A377" s="49" t="s">
        <v>184</v>
      </c>
      <c r="B377" s="47">
        <f>Prev!C169</f>
        <v>0.23669836698708271</v>
      </c>
    </row>
    <row r="378" spans="1:2" ht="15.5" x14ac:dyDescent="0.35">
      <c r="A378" s="49" t="s">
        <v>185</v>
      </c>
      <c r="B378" s="47">
        <f>Prev!C170</f>
        <v>0.23669836698708269</v>
      </c>
    </row>
    <row r="379" spans="1:2" ht="15.5" x14ac:dyDescent="0.35">
      <c r="A379" s="49" t="s">
        <v>186</v>
      </c>
      <c r="B379" s="47">
        <f>Prev!C171</f>
        <v>0.23669836698708271</v>
      </c>
    </row>
    <row r="380" spans="1:2" ht="15.5" x14ac:dyDescent="0.35">
      <c r="A380" s="49" t="s">
        <v>187</v>
      </c>
      <c r="B380" s="47">
        <f>Prev!C172</f>
        <v>0.23669836698708269</v>
      </c>
    </row>
    <row r="381" spans="1:2" ht="15.5" x14ac:dyDescent="0.35">
      <c r="A381" s="49" t="s">
        <v>188</v>
      </c>
      <c r="B381" s="47">
        <f>Prev!C173</f>
        <v>0.23669836698708283</v>
      </c>
    </row>
    <row r="382" spans="1:2" ht="15.5" x14ac:dyDescent="0.35">
      <c r="A382" s="49" t="s">
        <v>189</v>
      </c>
      <c r="B382" s="47">
        <f>Prev!C174</f>
        <v>0.23669836698708271</v>
      </c>
    </row>
    <row r="383" spans="1:2" ht="15.5" x14ac:dyDescent="0.35">
      <c r="A383" s="49" t="s">
        <v>190</v>
      </c>
      <c r="B383" s="47">
        <f>Prev!C175</f>
        <v>0.23669836698708288</v>
      </c>
    </row>
    <row r="384" spans="1:2" ht="15.5" x14ac:dyDescent="0.35">
      <c r="A384" s="49" t="s">
        <v>191</v>
      </c>
      <c r="B384" s="47">
        <f>Prev!C176</f>
        <v>0.23669836698708283</v>
      </c>
    </row>
    <row r="385" spans="1:2" ht="15.5" x14ac:dyDescent="0.35">
      <c r="A385" s="49" t="s">
        <v>192</v>
      </c>
      <c r="B385" s="47">
        <f>Prev!C177</f>
        <v>0.2366983669870828</v>
      </c>
    </row>
    <row r="386" spans="1:2" ht="15.5" x14ac:dyDescent="0.35">
      <c r="A386" s="49" t="s">
        <v>193</v>
      </c>
      <c r="B386" s="47">
        <f>Prev!C178</f>
        <v>0.2366983669870826</v>
      </c>
    </row>
    <row r="387" spans="1:2" ht="15.5" x14ac:dyDescent="0.35">
      <c r="A387" s="49" t="s">
        <v>194</v>
      </c>
      <c r="B387" s="47">
        <f>Prev!C179</f>
        <v>0.23669836698708277</v>
      </c>
    </row>
    <row r="388" spans="1:2" ht="15.5" x14ac:dyDescent="0.35">
      <c r="A388" s="49" t="s">
        <v>195</v>
      </c>
      <c r="B388" s="47">
        <f>Prev!C180</f>
        <v>0.23669836698708277</v>
      </c>
    </row>
    <row r="389" spans="1:2" ht="15.5" x14ac:dyDescent="0.35">
      <c r="A389" s="49" t="s">
        <v>196</v>
      </c>
      <c r="B389" s="47">
        <f>Prev!C181</f>
        <v>0.23669836698708285</v>
      </c>
    </row>
    <row r="390" spans="1:2" ht="15.5" x14ac:dyDescent="0.35">
      <c r="A390" s="49" t="s">
        <v>197</v>
      </c>
      <c r="B390" s="47">
        <f>Prev!C182</f>
        <v>0.23669836698708277</v>
      </c>
    </row>
    <row r="391" spans="1:2" ht="15.5" x14ac:dyDescent="0.35">
      <c r="A391" s="49" t="s">
        <v>198</v>
      </c>
      <c r="B391" s="47">
        <f>Prev!C183</f>
        <v>0.23669836698708277</v>
      </c>
    </row>
    <row r="392" spans="1:2" ht="15.5" x14ac:dyDescent="0.35">
      <c r="A392" s="49" t="s">
        <v>199</v>
      </c>
      <c r="B392" s="47">
        <f>Prev!C184</f>
        <v>0.23669836698708277</v>
      </c>
    </row>
    <row r="393" spans="1:2" ht="15.5" x14ac:dyDescent="0.35">
      <c r="A393" s="49" t="s">
        <v>200</v>
      </c>
      <c r="B393" s="47">
        <f>Prev!C185</f>
        <v>0.23669836698708277</v>
      </c>
    </row>
    <row r="394" spans="1:2" ht="15.5" x14ac:dyDescent="0.35">
      <c r="A394" s="49" t="s">
        <v>201</v>
      </c>
      <c r="B394" s="47">
        <f>Prev!C186</f>
        <v>0.2366983669870826</v>
      </c>
    </row>
    <row r="395" spans="1:2" ht="15.5" x14ac:dyDescent="0.35">
      <c r="A395" s="49" t="s">
        <v>202</v>
      </c>
      <c r="B395" s="47">
        <f>Prev!C187</f>
        <v>0.23669836698708277</v>
      </c>
    </row>
    <row r="396" spans="1:2" ht="15.5" x14ac:dyDescent="0.35">
      <c r="A396" s="49" t="s">
        <v>203</v>
      </c>
      <c r="B396" s="47">
        <f>Prev!C188</f>
        <v>0.23669836698708271</v>
      </c>
    </row>
    <row r="397" spans="1:2" ht="15.5" x14ac:dyDescent="0.35">
      <c r="A397" s="49" t="s">
        <v>204</v>
      </c>
      <c r="B397" s="47">
        <f>Prev!C189</f>
        <v>0.23669836698708271</v>
      </c>
    </row>
    <row r="398" spans="1:2" ht="15.5" x14ac:dyDescent="0.35">
      <c r="A398" s="49" t="s">
        <v>205</v>
      </c>
      <c r="B398" s="47">
        <f>Prev!C190</f>
        <v>0.23669836698708271</v>
      </c>
    </row>
    <row r="399" spans="1:2" ht="15.5" x14ac:dyDescent="0.35">
      <c r="A399" s="49" t="s">
        <v>206</v>
      </c>
      <c r="B399" s="47">
        <f>Prev!C191</f>
        <v>0.23669836698708271</v>
      </c>
    </row>
    <row r="400" spans="1:2" ht="15.5" x14ac:dyDescent="0.35">
      <c r="A400" s="49" t="s">
        <v>207</v>
      </c>
      <c r="B400" s="47">
        <f>Prev!C192</f>
        <v>0.23669836698708271</v>
      </c>
    </row>
    <row r="401" spans="1:2" ht="15.5" x14ac:dyDescent="0.35">
      <c r="A401" s="49" t="s">
        <v>208</v>
      </c>
      <c r="B401" s="47">
        <f>Prev!C193</f>
        <v>0.23669836698708271</v>
      </c>
    </row>
    <row r="402" spans="1:2" ht="15.5" x14ac:dyDescent="0.35">
      <c r="A402" s="49" t="s">
        <v>209</v>
      </c>
      <c r="B402" s="47">
        <f>Prev!C194</f>
        <v>0.23669836698708271</v>
      </c>
    </row>
    <row r="403" spans="1:2" ht="15.5" x14ac:dyDescent="0.35">
      <c r="A403" s="49" t="s">
        <v>210</v>
      </c>
      <c r="B403" s="47">
        <f>Prev!C195</f>
        <v>0.23669836698708271</v>
      </c>
    </row>
    <row r="404" spans="1:2" ht="15.5" x14ac:dyDescent="0.35">
      <c r="A404" s="49" t="s">
        <v>211</v>
      </c>
      <c r="B404" s="47">
        <f>Prev!C196</f>
        <v>0.23669836698708271</v>
      </c>
    </row>
    <row r="405" spans="1:2" ht="15.5" x14ac:dyDescent="0.35">
      <c r="A405" s="49" t="s">
        <v>212</v>
      </c>
      <c r="B405" s="47">
        <f>Prev!C197</f>
        <v>0.23669836698708271</v>
      </c>
    </row>
    <row r="406" spans="1:2" ht="15.5" x14ac:dyDescent="0.35">
      <c r="A406" s="49" t="s">
        <v>213</v>
      </c>
      <c r="B406" s="47">
        <f>Prev!C198</f>
        <v>0.23669836698708271</v>
      </c>
    </row>
    <row r="407" spans="1:2" ht="15.5" x14ac:dyDescent="0.35">
      <c r="A407" s="49" t="s">
        <v>214</v>
      </c>
      <c r="B407" s="47">
        <f>Prev!C199</f>
        <v>0.23669836698708271</v>
      </c>
    </row>
    <row r="408" spans="1:2" ht="15.5" x14ac:dyDescent="0.35">
      <c r="A408" s="49" t="s">
        <v>215</v>
      </c>
      <c r="B408" s="47">
        <f>Prev!C200</f>
        <v>0.23669836698708271</v>
      </c>
    </row>
    <row r="409" spans="1:2" ht="15.5" x14ac:dyDescent="0.35">
      <c r="A409" s="49" t="s">
        <v>216</v>
      </c>
      <c r="B409" s="47">
        <f>Prev!C201</f>
        <v>0.23669836698708271</v>
      </c>
    </row>
    <row r="410" spans="1:2" ht="15.5" x14ac:dyDescent="0.35">
      <c r="A410" s="49" t="s">
        <v>217</v>
      </c>
      <c r="B410" s="47">
        <f>Prev!C202</f>
        <v>0.23669836698708271</v>
      </c>
    </row>
    <row r="411" spans="1:2" ht="15.5" x14ac:dyDescent="0.35">
      <c r="A411" s="49" t="s">
        <v>218</v>
      </c>
      <c r="B411" s="47">
        <f>Prev!C203</f>
        <v>0.23669836698708271</v>
      </c>
    </row>
    <row r="412" spans="1:2" ht="15.5" x14ac:dyDescent="0.35">
      <c r="A412" s="49" t="s">
        <v>219</v>
      </c>
      <c r="B412" s="47" t="e">
        <f>Prev!C204</f>
        <v>#NUM!</v>
      </c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B2A90C-C252-448D-85F4-FCA58DF69C61}">
  <dimension ref="A1:AJ412"/>
  <sheetViews>
    <sheetView topLeftCell="O1" workbookViewId="0">
      <selection activeCell="AA1" sqref="AA1:AJ1048576"/>
    </sheetView>
  </sheetViews>
  <sheetFormatPr defaultRowHeight="14.5" x14ac:dyDescent="0.35"/>
  <cols>
    <col min="1" max="1" width="8.7265625" style="48"/>
    <col min="2" max="2" width="8.7265625" style="19"/>
  </cols>
  <sheetData>
    <row r="1" spans="1:36" x14ac:dyDescent="0.35">
      <c r="B1" t="s">
        <v>337</v>
      </c>
      <c r="C1" t="s">
        <v>358</v>
      </c>
      <c r="D1" t="s">
        <v>356</v>
      </c>
      <c r="P1" t="s">
        <v>357</v>
      </c>
      <c r="AA1" t="s">
        <v>299</v>
      </c>
    </row>
    <row r="2" spans="1:36" ht="15.5" x14ac:dyDescent="0.35">
      <c r="A2" s="49"/>
      <c r="B2" s="25"/>
    </row>
    <row r="3" spans="1:36" ht="15.5" x14ac:dyDescent="0.35">
      <c r="B3" s="25" t="s">
        <v>335</v>
      </c>
      <c r="D3">
        <v>2021</v>
      </c>
      <c r="E3">
        <v>2022</v>
      </c>
      <c r="F3">
        <v>2023</v>
      </c>
      <c r="G3">
        <v>2024</v>
      </c>
      <c r="H3">
        <v>2025</v>
      </c>
      <c r="I3">
        <v>2026</v>
      </c>
      <c r="J3">
        <v>2027</v>
      </c>
      <c r="K3">
        <v>2028</v>
      </c>
      <c r="L3">
        <v>2029</v>
      </c>
      <c r="M3">
        <v>2030</v>
      </c>
      <c r="P3">
        <v>2021</v>
      </c>
      <c r="Q3">
        <v>2022</v>
      </c>
      <c r="R3">
        <v>2023</v>
      </c>
      <c r="S3">
        <v>2024</v>
      </c>
      <c r="T3">
        <v>2025</v>
      </c>
      <c r="U3">
        <v>2026</v>
      </c>
      <c r="V3">
        <v>2027</v>
      </c>
      <c r="W3">
        <v>2028</v>
      </c>
      <c r="X3">
        <v>2029</v>
      </c>
      <c r="Y3">
        <v>2030</v>
      </c>
      <c r="AA3">
        <v>2021</v>
      </c>
      <c r="AB3">
        <v>2022</v>
      </c>
      <c r="AC3">
        <v>2023</v>
      </c>
      <c r="AD3">
        <v>2024</v>
      </c>
      <c r="AE3">
        <v>2025</v>
      </c>
      <c r="AF3">
        <v>2026</v>
      </c>
      <c r="AG3">
        <v>2027</v>
      </c>
      <c r="AH3">
        <v>2028</v>
      </c>
      <c r="AI3">
        <v>2029</v>
      </c>
      <c r="AJ3">
        <v>2030</v>
      </c>
    </row>
    <row r="4" spans="1:36" ht="15.5" x14ac:dyDescent="0.35">
      <c r="B4" s="25"/>
    </row>
    <row r="5" spans="1:36" ht="15.5" x14ac:dyDescent="0.35">
      <c r="A5" s="49" t="s">
        <v>18</v>
      </c>
      <c r="B5" s="25">
        <f>PIF!AZ5</f>
        <v>1</v>
      </c>
      <c r="C5">
        <f>PIF!BD5</f>
        <v>0</v>
      </c>
      <c r="D5" s="47">
        <f>Prev!B3</f>
        <v>0.41310668000117229</v>
      </c>
      <c r="E5" s="47">
        <f>Prev!E3</f>
        <v>0.4131066800011724</v>
      </c>
      <c r="F5" s="47">
        <f>Prev!H3</f>
        <v>0.4191012687390287</v>
      </c>
      <c r="G5" s="47">
        <f>Prev!K3</f>
        <v>0.41914572864664451</v>
      </c>
      <c r="H5" s="47">
        <f>Prev!N3</f>
        <v>0.4192026213590625</v>
      </c>
      <c r="I5" s="47">
        <f>Prev!Q3</f>
        <v>0.41927142690341512</v>
      </c>
      <c r="J5" s="47">
        <f>Prev!T3</f>
        <v>0.41935161309231422</v>
      </c>
      <c r="K5" s="47">
        <f>Prev!W3</f>
        <v>0.41944263844702889</v>
      </c>
      <c r="L5" s="47">
        <f>Prev!Z3</f>
        <v>0.41954395494838459</v>
      </c>
      <c r="M5" s="47">
        <f>Prev!AC3</f>
        <v>0.41965501061411203</v>
      </c>
      <c r="P5">
        <f>D5*($B5-1)/(D5*($B5-1)+1)</f>
        <v>0</v>
      </c>
      <c r="Q5">
        <f t="shared" ref="Q5:Y20" si="0">E5*($B5-1)/(E5*($B5-1)+1)</f>
        <v>0</v>
      </c>
      <c r="R5">
        <f t="shared" si="0"/>
        <v>0</v>
      </c>
      <c r="S5">
        <f t="shared" si="0"/>
        <v>0</v>
      </c>
      <c r="T5">
        <f t="shared" si="0"/>
        <v>0</v>
      </c>
      <c r="U5">
        <f t="shared" si="0"/>
        <v>0</v>
      </c>
      <c r="V5">
        <f t="shared" si="0"/>
        <v>0</v>
      </c>
      <c r="W5">
        <f t="shared" si="0"/>
        <v>0</v>
      </c>
      <c r="X5">
        <f t="shared" si="0"/>
        <v>0</v>
      </c>
      <c r="Y5">
        <f t="shared" si="0"/>
        <v>0</v>
      </c>
      <c r="AA5">
        <f>1+P5</f>
        <v>1</v>
      </c>
      <c r="AB5">
        <f t="shared" ref="AB5:AJ20" si="1">1+Q5</f>
        <v>1</v>
      </c>
      <c r="AC5">
        <f t="shared" si="1"/>
        <v>1</v>
      </c>
      <c r="AD5">
        <f t="shared" si="1"/>
        <v>1</v>
      </c>
      <c r="AE5">
        <f t="shared" si="1"/>
        <v>1</v>
      </c>
      <c r="AF5">
        <f t="shared" si="1"/>
        <v>1</v>
      </c>
      <c r="AG5">
        <f t="shared" si="1"/>
        <v>1</v>
      </c>
      <c r="AH5">
        <f t="shared" si="1"/>
        <v>1</v>
      </c>
      <c r="AI5">
        <f t="shared" si="1"/>
        <v>1</v>
      </c>
      <c r="AJ5">
        <f t="shared" si="1"/>
        <v>1</v>
      </c>
    </row>
    <row r="6" spans="1:36" ht="15.5" x14ac:dyDescent="0.35">
      <c r="A6" s="49" t="s">
        <v>19</v>
      </c>
      <c r="B6" s="25">
        <f>PIF!AZ6</f>
        <v>1</v>
      </c>
      <c r="C6">
        <f>PIF!BD6</f>
        <v>0</v>
      </c>
      <c r="D6" s="47">
        <f>Prev!B4</f>
        <v>0.41310668000117229</v>
      </c>
      <c r="E6" s="47">
        <f>Prev!E4</f>
        <v>0.41310668000117234</v>
      </c>
      <c r="F6" s="47">
        <f>Prev!H4</f>
        <v>0.41910126873902881</v>
      </c>
      <c r="G6" s="47">
        <f>Prev!K4</f>
        <v>0.41914572864664462</v>
      </c>
      <c r="H6" s="47">
        <f>Prev!N4</f>
        <v>0.41920262135906244</v>
      </c>
      <c r="I6" s="47">
        <f>Prev!Q4</f>
        <v>0.41927142690341518</v>
      </c>
      <c r="J6" s="47">
        <f>Prev!T4</f>
        <v>0.4193516130923145</v>
      </c>
      <c r="K6" s="47">
        <f>Prev!W4</f>
        <v>0.41944263844702906</v>
      </c>
      <c r="L6" s="47">
        <f>Prev!Z4</f>
        <v>0.41954395494838476</v>
      </c>
      <c r="M6" s="47">
        <f>Prev!AC4</f>
        <v>0.41965501061411209</v>
      </c>
      <c r="P6">
        <f t="shared" ref="P6:Y23" si="2">D6*($B6-1)/(D6*($B6-1)+1)</f>
        <v>0</v>
      </c>
      <c r="Q6">
        <f t="shared" si="0"/>
        <v>0</v>
      </c>
      <c r="R6">
        <f t="shared" si="0"/>
        <v>0</v>
      </c>
      <c r="S6">
        <f t="shared" si="0"/>
        <v>0</v>
      </c>
      <c r="T6">
        <f t="shared" si="0"/>
        <v>0</v>
      </c>
      <c r="U6">
        <f t="shared" si="0"/>
        <v>0</v>
      </c>
      <c r="V6">
        <f t="shared" si="0"/>
        <v>0</v>
      </c>
      <c r="W6">
        <f t="shared" si="0"/>
        <v>0</v>
      </c>
      <c r="X6">
        <f t="shared" si="0"/>
        <v>0</v>
      </c>
      <c r="Y6">
        <f t="shared" si="0"/>
        <v>0</v>
      </c>
      <c r="AA6">
        <f t="shared" ref="AA6:AJ44" si="3">1+P6</f>
        <v>1</v>
      </c>
      <c r="AB6">
        <f t="shared" si="1"/>
        <v>1</v>
      </c>
      <c r="AC6">
        <f t="shared" si="1"/>
        <v>1</v>
      </c>
      <c r="AD6">
        <f t="shared" si="1"/>
        <v>1</v>
      </c>
      <c r="AE6">
        <f t="shared" si="1"/>
        <v>1</v>
      </c>
      <c r="AF6">
        <f t="shared" si="1"/>
        <v>1</v>
      </c>
      <c r="AG6">
        <f t="shared" si="1"/>
        <v>1</v>
      </c>
      <c r="AH6">
        <f t="shared" si="1"/>
        <v>1</v>
      </c>
      <c r="AI6">
        <f t="shared" si="1"/>
        <v>1</v>
      </c>
      <c r="AJ6">
        <f t="shared" si="1"/>
        <v>1</v>
      </c>
    </row>
    <row r="7" spans="1:36" ht="15.5" x14ac:dyDescent="0.35">
      <c r="A7" s="49" t="s">
        <v>20</v>
      </c>
      <c r="B7" s="25">
        <f>PIF!AZ7</f>
        <v>1</v>
      </c>
      <c r="C7">
        <f>PIF!BD7</f>
        <v>0</v>
      </c>
      <c r="D7" s="47">
        <f>Prev!B5</f>
        <v>0.41310668000117234</v>
      </c>
      <c r="E7" s="47">
        <f>Prev!E5</f>
        <v>0.41310668000117251</v>
      </c>
      <c r="F7" s="47">
        <f>Prev!H5</f>
        <v>0.41917586103074805</v>
      </c>
      <c r="G7" s="47">
        <f>Prev!K5</f>
        <v>0.41924050393054935</v>
      </c>
      <c r="H7" s="47">
        <f>Prev!N5</f>
        <v>0.41931711383924586</v>
      </c>
      <c r="I7" s="47">
        <f>Prev!Q5</f>
        <v>0.41940512786136636</v>
      </c>
      <c r="J7" s="47">
        <f>Prev!T5</f>
        <v>0.41950397496564262</v>
      </c>
      <c r="K7" s="47">
        <f>Prev!W5</f>
        <v>0.4196130788410728</v>
      </c>
      <c r="L7" s="47">
        <f>Prev!Z5</f>
        <v>0.41973186056284084</v>
      </c>
      <c r="M7" s="47">
        <f>Prev!AC5</f>
        <v>0.41985974106903884</v>
      </c>
      <c r="P7">
        <f t="shared" si="2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AA7">
        <f t="shared" si="3"/>
        <v>1</v>
      </c>
      <c r="AB7">
        <f t="shared" si="1"/>
        <v>1</v>
      </c>
      <c r="AC7">
        <f t="shared" si="1"/>
        <v>1</v>
      </c>
      <c r="AD7">
        <f t="shared" si="1"/>
        <v>1</v>
      </c>
      <c r="AE7">
        <f t="shared" si="1"/>
        <v>1</v>
      </c>
      <c r="AF7">
        <f t="shared" si="1"/>
        <v>1</v>
      </c>
      <c r="AG7">
        <f t="shared" si="1"/>
        <v>1</v>
      </c>
      <c r="AH7">
        <f t="shared" si="1"/>
        <v>1</v>
      </c>
      <c r="AI7">
        <f t="shared" si="1"/>
        <v>1</v>
      </c>
      <c r="AJ7">
        <f t="shared" si="1"/>
        <v>1</v>
      </c>
    </row>
    <row r="8" spans="1:36" ht="15.5" x14ac:dyDescent="0.35">
      <c r="A8" s="49" t="s">
        <v>21</v>
      </c>
      <c r="B8" s="25">
        <f>PIF!AZ8</f>
        <v>1</v>
      </c>
      <c r="C8">
        <f>PIF!BD8</f>
        <v>0</v>
      </c>
      <c r="D8" s="47">
        <f>Prev!B6</f>
        <v>0.39900907071482217</v>
      </c>
      <c r="E8" s="47">
        <f>Prev!E6</f>
        <v>0.38466151284806849</v>
      </c>
      <c r="F8" s="47">
        <f>Prev!H6</f>
        <v>0.37631613920890883</v>
      </c>
      <c r="G8" s="47">
        <f>Prev!K6</f>
        <v>0.36213364349516636</v>
      </c>
      <c r="H8" s="47">
        <f>Prev!N6</f>
        <v>0.34801906820476464</v>
      </c>
      <c r="I8" s="47">
        <f>Prev!Q6</f>
        <v>0.33399314004622732</v>
      </c>
      <c r="J8" s="47">
        <f>Prev!T6</f>
        <v>0.32007685674063524</v>
      </c>
      <c r="K8" s="47">
        <f>Prev!W6</f>
        <v>0.30629138102654785</v>
      </c>
      <c r="L8" s="47">
        <f>Prev!Z6</f>
        <v>0.2926579272818059</v>
      </c>
      <c r="M8" s="47">
        <f>Prev!AC6</f>
        <v>0.27919764167446981</v>
      </c>
      <c r="P8">
        <f t="shared" si="2"/>
        <v>0</v>
      </c>
      <c r="Q8">
        <f t="shared" si="0"/>
        <v>0</v>
      </c>
      <c r="R8">
        <f t="shared" si="0"/>
        <v>0</v>
      </c>
      <c r="S8">
        <f t="shared" si="0"/>
        <v>0</v>
      </c>
      <c r="T8">
        <f t="shared" si="0"/>
        <v>0</v>
      </c>
      <c r="U8">
        <f t="shared" si="0"/>
        <v>0</v>
      </c>
      <c r="V8">
        <f t="shared" si="0"/>
        <v>0</v>
      </c>
      <c r="W8">
        <f t="shared" si="0"/>
        <v>0</v>
      </c>
      <c r="X8">
        <f t="shared" si="0"/>
        <v>0</v>
      </c>
      <c r="Y8">
        <f t="shared" si="0"/>
        <v>0</v>
      </c>
      <c r="AA8">
        <f t="shared" si="3"/>
        <v>1</v>
      </c>
      <c r="AB8">
        <f t="shared" si="1"/>
        <v>1</v>
      </c>
      <c r="AC8">
        <f t="shared" si="1"/>
        <v>1</v>
      </c>
      <c r="AD8">
        <f t="shared" si="1"/>
        <v>1</v>
      </c>
      <c r="AE8">
        <f t="shared" si="1"/>
        <v>1</v>
      </c>
      <c r="AF8">
        <f t="shared" si="1"/>
        <v>1</v>
      </c>
      <c r="AG8">
        <f t="shared" si="1"/>
        <v>1</v>
      </c>
      <c r="AH8">
        <f t="shared" si="1"/>
        <v>1</v>
      </c>
      <c r="AI8">
        <f t="shared" si="1"/>
        <v>1</v>
      </c>
      <c r="AJ8">
        <f t="shared" si="1"/>
        <v>1</v>
      </c>
    </row>
    <row r="9" spans="1:36" ht="15.5" x14ac:dyDescent="0.35">
      <c r="A9" s="49" t="s">
        <v>22</v>
      </c>
      <c r="B9" s="25">
        <f>PIF!AZ9</f>
        <v>1</v>
      </c>
      <c r="C9">
        <f>PIF!BD9</f>
        <v>0</v>
      </c>
      <c r="D9" s="47">
        <f>Prev!B7</f>
        <v>0.39900907071482211</v>
      </c>
      <c r="E9" s="47">
        <f>Prev!E7</f>
        <v>0.38466151284806843</v>
      </c>
      <c r="F9" s="47">
        <f>Prev!H7</f>
        <v>0.37660288531472352</v>
      </c>
      <c r="G9" s="47">
        <f>Prev!K7</f>
        <v>0.36244847618579074</v>
      </c>
      <c r="H9" s="47">
        <f>Prev!N7</f>
        <v>0.34835778626178071</v>
      </c>
      <c r="I9" s="47">
        <f>Prev!Q7</f>
        <v>0.33435166174547332</v>
      </c>
      <c r="J9" s="47">
        <f>Prev!T7</f>
        <v>0.32045124694402888</v>
      </c>
      <c r="K9" s="47">
        <f>Prev!W7</f>
        <v>0.3066778753915872</v>
      </c>
      <c r="L9" s="47">
        <f>Prev!Z7</f>
        <v>0.29305295347641747</v>
      </c>
      <c r="M9" s="47">
        <f>Prev!AC7</f>
        <v>0.27959783751924078</v>
      </c>
      <c r="P9">
        <f t="shared" si="2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AA9">
        <f t="shared" si="3"/>
        <v>1</v>
      </c>
      <c r="AB9">
        <f t="shared" si="1"/>
        <v>1</v>
      </c>
      <c r="AC9">
        <f t="shared" si="1"/>
        <v>1</v>
      </c>
      <c r="AD9">
        <f t="shared" si="1"/>
        <v>1</v>
      </c>
      <c r="AE9">
        <f t="shared" si="1"/>
        <v>1</v>
      </c>
      <c r="AF9">
        <f t="shared" si="1"/>
        <v>1</v>
      </c>
      <c r="AG9">
        <f t="shared" si="1"/>
        <v>1</v>
      </c>
      <c r="AH9">
        <f t="shared" si="1"/>
        <v>1</v>
      </c>
      <c r="AI9">
        <f t="shared" si="1"/>
        <v>1</v>
      </c>
      <c r="AJ9">
        <f t="shared" si="1"/>
        <v>1</v>
      </c>
    </row>
    <row r="10" spans="1:36" ht="15.5" x14ac:dyDescent="0.35">
      <c r="A10" s="49" t="s">
        <v>23</v>
      </c>
      <c r="B10" s="25">
        <f>PIF!AZ10</f>
        <v>1</v>
      </c>
      <c r="C10">
        <f>PIF!BD10</f>
        <v>0</v>
      </c>
      <c r="D10" s="47">
        <f>Prev!B8</f>
        <v>0.39900907071482189</v>
      </c>
      <c r="E10" s="47">
        <f>Prev!E8</f>
        <v>0.38466151284806843</v>
      </c>
      <c r="F10" s="47">
        <f>Prev!H8</f>
        <v>0.37670071007729833</v>
      </c>
      <c r="G10" s="47">
        <f>Prev!K8</f>
        <v>0.36255212124167552</v>
      </c>
      <c r="H10" s="47">
        <f>Prev!N8</f>
        <v>0.34846615796127445</v>
      </c>
      <c r="I10" s="47">
        <f>Prev!Q8</f>
        <v>0.3344637088249896</v>
      </c>
      <c r="J10" s="47">
        <f>Prev!T8</f>
        <v>0.32056596670389914</v>
      </c>
      <c r="K10" s="47">
        <f>Prev!W8</f>
        <v>0.30679431906801968</v>
      </c>
      <c r="L10" s="47">
        <f>Prev!Z8</f>
        <v>0.29317023079210763</v>
      </c>
      <c r="M10" s="47">
        <f>Prev!AC8</f>
        <v>0.27971512040591873</v>
      </c>
      <c r="P10">
        <f t="shared" si="2"/>
        <v>0</v>
      </c>
      <c r="Q10">
        <f t="shared" si="0"/>
        <v>0</v>
      </c>
      <c r="R10">
        <f t="shared" si="0"/>
        <v>0</v>
      </c>
      <c r="S10">
        <f t="shared" si="0"/>
        <v>0</v>
      </c>
      <c r="T10">
        <f t="shared" si="0"/>
        <v>0</v>
      </c>
      <c r="U10">
        <f t="shared" si="0"/>
        <v>0</v>
      </c>
      <c r="V10">
        <f t="shared" si="0"/>
        <v>0</v>
      </c>
      <c r="W10">
        <f t="shared" si="0"/>
        <v>0</v>
      </c>
      <c r="X10">
        <f t="shared" si="0"/>
        <v>0</v>
      </c>
      <c r="Y10">
        <f t="shared" si="0"/>
        <v>0</v>
      </c>
      <c r="AA10">
        <f t="shared" si="3"/>
        <v>1</v>
      </c>
      <c r="AB10">
        <f t="shared" si="1"/>
        <v>1</v>
      </c>
      <c r="AC10">
        <f t="shared" si="1"/>
        <v>1</v>
      </c>
      <c r="AD10">
        <f t="shared" si="1"/>
        <v>1</v>
      </c>
      <c r="AE10">
        <f t="shared" si="1"/>
        <v>1</v>
      </c>
      <c r="AF10">
        <f t="shared" si="1"/>
        <v>1</v>
      </c>
      <c r="AG10">
        <f t="shared" si="1"/>
        <v>1</v>
      </c>
      <c r="AH10">
        <f t="shared" si="1"/>
        <v>1</v>
      </c>
      <c r="AI10">
        <f t="shared" si="1"/>
        <v>1</v>
      </c>
      <c r="AJ10">
        <f t="shared" si="1"/>
        <v>1</v>
      </c>
    </row>
    <row r="11" spans="1:36" ht="15.5" x14ac:dyDescent="0.35">
      <c r="A11" s="49" t="s">
        <v>24</v>
      </c>
      <c r="B11" s="25">
        <f>PIF!AZ11</f>
        <v>1</v>
      </c>
      <c r="C11">
        <f>PIF!BD11</f>
        <v>0</v>
      </c>
      <c r="D11" s="47">
        <f>Prev!B9</f>
        <v>0.39900907071482206</v>
      </c>
      <c r="E11" s="47">
        <f>Prev!E9</f>
        <v>0.38466151284806843</v>
      </c>
      <c r="F11" s="47">
        <f>Prev!H9</f>
        <v>0.37666516006329914</v>
      </c>
      <c r="G11" s="47">
        <f>Prev!K9</f>
        <v>0.36251459022521343</v>
      </c>
      <c r="H11" s="47">
        <f>Prev!N9</f>
        <v>0.34842703120776236</v>
      </c>
      <c r="I11" s="47">
        <f>Prev!Q9</f>
        <v>0.33442335614267382</v>
      </c>
      <c r="J11" s="47">
        <f>Prev!T9</f>
        <v>0.32052474030927985</v>
      </c>
      <c r="K11" s="47">
        <f>Prev!W9</f>
        <v>0.30675255173757782</v>
      </c>
      <c r="L11" s="47">
        <f>Prev!Z9</f>
        <v>0.29312823430515444</v>
      </c>
      <c r="M11" s="47">
        <f>Prev!AC9</f>
        <v>0.27967318428030996</v>
      </c>
      <c r="P11">
        <f t="shared" si="2"/>
        <v>0</v>
      </c>
      <c r="Q11">
        <f t="shared" si="0"/>
        <v>0</v>
      </c>
      <c r="R11">
        <f t="shared" si="0"/>
        <v>0</v>
      </c>
      <c r="S11">
        <f t="shared" si="0"/>
        <v>0</v>
      </c>
      <c r="T11">
        <f t="shared" si="0"/>
        <v>0</v>
      </c>
      <c r="U11">
        <f t="shared" si="0"/>
        <v>0</v>
      </c>
      <c r="V11">
        <f t="shared" si="0"/>
        <v>0</v>
      </c>
      <c r="W11">
        <f t="shared" si="0"/>
        <v>0</v>
      </c>
      <c r="X11">
        <f t="shared" si="0"/>
        <v>0</v>
      </c>
      <c r="Y11">
        <f t="shared" si="0"/>
        <v>0</v>
      </c>
      <c r="AA11">
        <f t="shared" si="3"/>
        <v>1</v>
      </c>
      <c r="AB11">
        <f t="shared" si="1"/>
        <v>1</v>
      </c>
      <c r="AC11">
        <f t="shared" si="1"/>
        <v>1</v>
      </c>
      <c r="AD11">
        <f t="shared" si="1"/>
        <v>1</v>
      </c>
      <c r="AE11">
        <f t="shared" si="1"/>
        <v>1</v>
      </c>
      <c r="AF11">
        <f t="shared" si="1"/>
        <v>1</v>
      </c>
      <c r="AG11">
        <f t="shared" si="1"/>
        <v>1</v>
      </c>
      <c r="AH11">
        <f t="shared" si="1"/>
        <v>1</v>
      </c>
      <c r="AI11">
        <f t="shared" si="1"/>
        <v>1</v>
      </c>
      <c r="AJ11">
        <f t="shared" si="1"/>
        <v>1</v>
      </c>
    </row>
    <row r="12" spans="1:36" ht="15.5" x14ac:dyDescent="0.35">
      <c r="A12" s="49" t="s">
        <v>25</v>
      </c>
      <c r="B12" s="25">
        <f>PIF!AZ12</f>
        <v>1</v>
      </c>
      <c r="C12">
        <f>PIF!BD12</f>
        <v>0</v>
      </c>
      <c r="D12" s="47">
        <f>Prev!B10</f>
        <v>0.39900907071482222</v>
      </c>
      <c r="E12" s="47">
        <f>Prev!E10</f>
        <v>0.38466151284806843</v>
      </c>
      <c r="F12" s="47">
        <f>Prev!H10</f>
        <v>0.37718810602697889</v>
      </c>
      <c r="G12" s="47">
        <f>Prev!K10</f>
        <v>0.36305660122351929</v>
      </c>
      <c r="H12" s="47">
        <f>Prev!N10</f>
        <v>0.348983360938033</v>
      </c>
      <c r="I12" s="47">
        <f>Prev!Q10</f>
        <v>0.33498948916877935</v>
      </c>
      <c r="J12" s="47">
        <f>Prev!T10</f>
        <v>0.32109641507161402</v>
      </c>
      <c r="K12" s="47">
        <f>Prev!W10</f>
        <v>0.30732577986365484</v>
      </c>
      <c r="L12" s="47">
        <f>Prev!Z10</f>
        <v>0.29369931621053685</v>
      </c>
      <c r="M12" s="47">
        <f>Prev!AC10</f>
        <v>0.28023872108675774</v>
      </c>
      <c r="P12">
        <f t="shared" si="2"/>
        <v>0</v>
      </c>
      <c r="Q12">
        <f t="shared" si="0"/>
        <v>0</v>
      </c>
      <c r="R12">
        <f t="shared" si="0"/>
        <v>0</v>
      </c>
      <c r="S12">
        <f t="shared" si="0"/>
        <v>0</v>
      </c>
      <c r="T12">
        <f t="shared" si="0"/>
        <v>0</v>
      </c>
      <c r="U12">
        <f t="shared" si="0"/>
        <v>0</v>
      </c>
      <c r="V12">
        <f t="shared" si="0"/>
        <v>0</v>
      </c>
      <c r="W12">
        <f t="shared" si="0"/>
        <v>0</v>
      </c>
      <c r="X12">
        <f t="shared" si="0"/>
        <v>0</v>
      </c>
      <c r="Y12">
        <f t="shared" si="0"/>
        <v>0</v>
      </c>
      <c r="AA12">
        <f t="shared" si="3"/>
        <v>1</v>
      </c>
      <c r="AB12">
        <f t="shared" si="1"/>
        <v>1</v>
      </c>
      <c r="AC12">
        <f t="shared" si="1"/>
        <v>1</v>
      </c>
      <c r="AD12">
        <f t="shared" si="1"/>
        <v>1</v>
      </c>
      <c r="AE12">
        <f t="shared" si="1"/>
        <v>1</v>
      </c>
      <c r="AF12">
        <f t="shared" si="1"/>
        <v>1</v>
      </c>
      <c r="AG12">
        <f t="shared" si="1"/>
        <v>1</v>
      </c>
      <c r="AH12">
        <f t="shared" si="1"/>
        <v>1</v>
      </c>
      <c r="AI12">
        <f t="shared" si="1"/>
        <v>1</v>
      </c>
      <c r="AJ12">
        <f t="shared" si="1"/>
        <v>1</v>
      </c>
    </row>
    <row r="13" spans="1:36" ht="15.5" x14ac:dyDescent="0.35">
      <c r="A13" s="49" t="s">
        <v>26</v>
      </c>
      <c r="B13" s="25">
        <f>PIF!AZ13</f>
        <v>1</v>
      </c>
      <c r="C13">
        <f>PIF!BD13</f>
        <v>0</v>
      </c>
      <c r="D13" s="47">
        <f>Prev!B11</f>
        <v>0.53965706691591053</v>
      </c>
      <c r="E13" s="47">
        <f>Prev!E11</f>
        <v>0.5280553644682997</v>
      </c>
      <c r="F13" s="47">
        <f>Prev!H11</f>
        <v>0.51887176503526855</v>
      </c>
      <c r="G13" s="47">
        <f>Prev!K11</f>
        <v>0.50747884430759505</v>
      </c>
      <c r="H13" s="47">
        <f>Prev!N11</f>
        <v>0.49597497970762955</v>
      </c>
      <c r="I13" s="47">
        <f>Prev!Q11</f>
        <v>0.48436767707241901</v>
      </c>
      <c r="J13" s="47">
        <f>Prev!T11</f>
        <v>0.47266506621518173</v>
      </c>
      <c r="K13" s="47">
        <f>Prev!W11</f>
        <v>0.46087589759521758</v>
      </c>
      <c r="L13" s="47">
        <f>Prev!Z11</f>
        <v>0.44900953515936415</v>
      </c>
      <c r="M13" s="47">
        <f>Prev!AC11</f>
        <v>0.43707594521821908</v>
      </c>
      <c r="P13">
        <f t="shared" si="2"/>
        <v>0</v>
      </c>
      <c r="Q13">
        <f t="shared" si="0"/>
        <v>0</v>
      </c>
      <c r="R13">
        <f t="shared" si="0"/>
        <v>0</v>
      </c>
      <c r="S13">
        <f t="shared" si="0"/>
        <v>0</v>
      </c>
      <c r="T13">
        <f t="shared" si="0"/>
        <v>0</v>
      </c>
      <c r="U13">
        <f t="shared" si="0"/>
        <v>0</v>
      </c>
      <c r="V13">
        <f t="shared" si="0"/>
        <v>0</v>
      </c>
      <c r="W13">
        <f t="shared" si="0"/>
        <v>0</v>
      </c>
      <c r="X13">
        <f t="shared" si="0"/>
        <v>0</v>
      </c>
      <c r="Y13">
        <f t="shared" si="0"/>
        <v>0</v>
      </c>
      <c r="AA13">
        <f t="shared" si="3"/>
        <v>1</v>
      </c>
      <c r="AB13">
        <f t="shared" si="1"/>
        <v>1</v>
      </c>
      <c r="AC13">
        <f t="shared" si="1"/>
        <v>1</v>
      </c>
      <c r="AD13">
        <f t="shared" si="1"/>
        <v>1</v>
      </c>
      <c r="AE13">
        <f t="shared" si="1"/>
        <v>1</v>
      </c>
      <c r="AF13">
        <f t="shared" si="1"/>
        <v>1</v>
      </c>
      <c r="AG13">
        <f t="shared" si="1"/>
        <v>1</v>
      </c>
      <c r="AH13">
        <f t="shared" si="1"/>
        <v>1</v>
      </c>
      <c r="AI13">
        <f t="shared" si="1"/>
        <v>1</v>
      </c>
      <c r="AJ13">
        <f t="shared" si="1"/>
        <v>1</v>
      </c>
    </row>
    <row r="14" spans="1:36" ht="15.5" x14ac:dyDescent="0.35">
      <c r="A14" s="49" t="s">
        <v>27</v>
      </c>
      <c r="B14" s="25">
        <f>PIF!AZ14</f>
        <v>1</v>
      </c>
      <c r="C14">
        <f>PIF!BD14</f>
        <v>0</v>
      </c>
      <c r="D14" s="47">
        <f>Prev!B12</f>
        <v>0.5396570669159102</v>
      </c>
      <c r="E14" s="47">
        <f>Prev!E12</f>
        <v>0.52805536446829926</v>
      </c>
      <c r="F14" s="47">
        <f>Prev!H12</f>
        <v>0.51865743972579459</v>
      </c>
      <c r="G14" s="47">
        <f>Prev!K12</f>
        <v>0.50725640278182393</v>
      </c>
      <c r="H14" s="47">
        <f>Prev!N12</f>
        <v>0.49574576593714992</v>
      </c>
      <c r="I14" s="47">
        <f>Prev!Q12</f>
        <v>0.48413299744296168</v>
      </c>
      <c r="J14" s="47">
        <f>Prev!T12</f>
        <v>0.47242618354872079</v>
      </c>
      <c r="K14" s="47">
        <f>Prev!W12</f>
        <v>0.46063402581597201</v>
      </c>
      <c r="L14" s="47">
        <f>Prev!Z12</f>
        <v>0.44876583460214042</v>
      </c>
      <c r="M14" s="47">
        <f>Prev!AC12</f>
        <v>0.43683151857338581</v>
      </c>
      <c r="P14">
        <f t="shared" si="2"/>
        <v>0</v>
      </c>
      <c r="Q14">
        <f t="shared" si="0"/>
        <v>0</v>
      </c>
      <c r="R14">
        <f t="shared" si="0"/>
        <v>0</v>
      </c>
      <c r="S14">
        <f t="shared" si="0"/>
        <v>0</v>
      </c>
      <c r="T14">
        <f t="shared" si="0"/>
        <v>0</v>
      </c>
      <c r="U14">
        <f t="shared" si="0"/>
        <v>0</v>
      </c>
      <c r="V14">
        <f t="shared" si="0"/>
        <v>0</v>
      </c>
      <c r="W14">
        <f t="shared" si="0"/>
        <v>0</v>
      </c>
      <c r="X14">
        <f t="shared" si="0"/>
        <v>0</v>
      </c>
      <c r="Y14">
        <f t="shared" si="0"/>
        <v>0</v>
      </c>
      <c r="AA14">
        <f t="shared" si="3"/>
        <v>1</v>
      </c>
      <c r="AB14">
        <f t="shared" si="1"/>
        <v>1</v>
      </c>
      <c r="AC14">
        <f t="shared" si="1"/>
        <v>1</v>
      </c>
      <c r="AD14">
        <f t="shared" si="1"/>
        <v>1</v>
      </c>
      <c r="AE14">
        <f t="shared" si="1"/>
        <v>1</v>
      </c>
      <c r="AF14">
        <f t="shared" si="1"/>
        <v>1</v>
      </c>
      <c r="AG14">
        <f t="shared" si="1"/>
        <v>1</v>
      </c>
      <c r="AH14">
        <f t="shared" si="1"/>
        <v>1</v>
      </c>
      <c r="AI14">
        <f t="shared" si="1"/>
        <v>1</v>
      </c>
      <c r="AJ14">
        <f t="shared" si="1"/>
        <v>1</v>
      </c>
    </row>
    <row r="15" spans="1:36" ht="15.5" x14ac:dyDescent="0.35">
      <c r="A15" s="49" t="s">
        <v>28</v>
      </c>
      <c r="B15" s="25">
        <f>PIF!AZ15</f>
        <v>1</v>
      </c>
      <c r="C15">
        <f>PIF!BD15</f>
        <v>0</v>
      </c>
      <c r="D15" s="47">
        <f>Prev!B13</f>
        <v>0.53965706691591031</v>
      </c>
      <c r="E15" s="47">
        <f>Prev!E13</f>
        <v>0.52805536446829937</v>
      </c>
      <c r="F15" s="47">
        <f>Prev!H13</f>
        <v>0.51886160969528883</v>
      </c>
      <c r="G15" s="47">
        <f>Prev!K13</f>
        <v>0.50746833751718745</v>
      </c>
      <c r="H15" s="47">
        <f>Prev!N13</f>
        <v>0.49596418312549834</v>
      </c>
      <c r="I15" s="47">
        <f>Prev!Q13</f>
        <v>0.48435665050387428</v>
      </c>
      <c r="J15" s="47">
        <f>Prev!T13</f>
        <v>0.47265386734691334</v>
      </c>
      <c r="K15" s="47">
        <f>Prev!W13</f>
        <v>0.46086458176000789</v>
      </c>
      <c r="L15" s="47">
        <f>Prev!Z13</f>
        <v>0.44899815513057767</v>
      </c>
      <c r="M15" s="47">
        <f>Prev!AC13</f>
        <v>0.43706455103369141</v>
      </c>
      <c r="P15">
        <f t="shared" si="2"/>
        <v>0</v>
      </c>
      <c r="Q15">
        <f t="shared" si="0"/>
        <v>0</v>
      </c>
      <c r="R15">
        <f t="shared" si="0"/>
        <v>0</v>
      </c>
      <c r="S15">
        <f t="shared" si="0"/>
        <v>0</v>
      </c>
      <c r="T15">
        <f t="shared" si="0"/>
        <v>0</v>
      </c>
      <c r="U15">
        <f t="shared" si="0"/>
        <v>0</v>
      </c>
      <c r="V15">
        <f t="shared" si="0"/>
        <v>0</v>
      </c>
      <c r="W15">
        <f t="shared" si="0"/>
        <v>0</v>
      </c>
      <c r="X15">
        <f t="shared" si="0"/>
        <v>0</v>
      </c>
      <c r="Y15">
        <f t="shared" si="0"/>
        <v>0</v>
      </c>
      <c r="AA15">
        <f t="shared" si="3"/>
        <v>1</v>
      </c>
      <c r="AB15">
        <f t="shared" si="1"/>
        <v>1</v>
      </c>
      <c r="AC15">
        <f t="shared" si="1"/>
        <v>1</v>
      </c>
      <c r="AD15">
        <f t="shared" si="1"/>
        <v>1</v>
      </c>
      <c r="AE15">
        <f t="shared" si="1"/>
        <v>1</v>
      </c>
      <c r="AF15">
        <f t="shared" si="1"/>
        <v>1</v>
      </c>
      <c r="AG15">
        <f t="shared" si="1"/>
        <v>1</v>
      </c>
      <c r="AH15">
        <f t="shared" si="1"/>
        <v>1</v>
      </c>
      <c r="AI15">
        <f t="shared" si="1"/>
        <v>1</v>
      </c>
      <c r="AJ15">
        <f t="shared" si="1"/>
        <v>1</v>
      </c>
    </row>
    <row r="16" spans="1:36" ht="15.5" x14ac:dyDescent="0.35">
      <c r="A16" s="49" t="s">
        <v>29</v>
      </c>
      <c r="B16" s="25">
        <f>PIF!AZ16</f>
        <v>1</v>
      </c>
      <c r="C16">
        <f>PIF!BD16</f>
        <v>0</v>
      </c>
      <c r="D16" s="47">
        <f>Prev!B14</f>
        <v>0.53965706691591053</v>
      </c>
      <c r="E16" s="47">
        <f>Prev!E14</f>
        <v>0.5280553644682997</v>
      </c>
      <c r="F16" s="47">
        <f>Prev!H14</f>
        <v>0.51895469759651736</v>
      </c>
      <c r="G16" s="47">
        <f>Prev!K14</f>
        <v>0.50756453438513716</v>
      </c>
      <c r="H16" s="47">
        <f>Prev!N14</f>
        <v>0.49606293068727653</v>
      </c>
      <c r="I16" s="47">
        <f>Prev!Q14</f>
        <v>0.48445740771938633</v>
      </c>
      <c r="J16" s="47">
        <f>Prev!T14</f>
        <v>0.47275611277834367</v>
      </c>
      <c r="K16" s="47">
        <f>Prev!W14</f>
        <v>0.46096781566881878</v>
      </c>
      <c r="L16" s="47">
        <f>Prev!Z14</f>
        <v>0.44910190130397659</v>
      </c>
      <c r="M16" s="47">
        <f>Prev!AC14</f>
        <v>0.43716835834419865</v>
      </c>
      <c r="P16">
        <f t="shared" si="2"/>
        <v>0</v>
      </c>
      <c r="Q16">
        <f t="shared" si="0"/>
        <v>0</v>
      </c>
      <c r="R16">
        <f t="shared" si="0"/>
        <v>0</v>
      </c>
      <c r="S16">
        <f t="shared" si="0"/>
        <v>0</v>
      </c>
      <c r="T16">
        <f t="shared" si="0"/>
        <v>0</v>
      </c>
      <c r="U16">
        <f t="shared" si="0"/>
        <v>0</v>
      </c>
      <c r="V16">
        <f t="shared" si="0"/>
        <v>0</v>
      </c>
      <c r="W16">
        <f t="shared" si="0"/>
        <v>0</v>
      </c>
      <c r="X16">
        <f t="shared" si="0"/>
        <v>0</v>
      </c>
      <c r="Y16">
        <f t="shared" si="0"/>
        <v>0</v>
      </c>
      <c r="AA16">
        <f t="shared" si="3"/>
        <v>1</v>
      </c>
      <c r="AB16">
        <f t="shared" si="1"/>
        <v>1</v>
      </c>
      <c r="AC16">
        <f t="shared" si="1"/>
        <v>1</v>
      </c>
      <c r="AD16">
        <f t="shared" si="1"/>
        <v>1</v>
      </c>
      <c r="AE16">
        <f t="shared" si="1"/>
        <v>1</v>
      </c>
      <c r="AF16">
        <f t="shared" si="1"/>
        <v>1</v>
      </c>
      <c r="AG16">
        <f t="shared" si="1"/>
        <v>1</v>
      </c>
      <c r="AH16">
        <f t="shared" si="1"/>
        <v>1</v>
      </c>
      <c r="AI16">
        <f t="shared" si="1"/>
        <v>1</v>
      </c>
      <c r="AJ16">
        <f t="shared" si="1"/>
        <v>1</v>
      </c>
    </row>
    <row r="17" spans="1:36" ht="15.5" x14ac:dyDescent="0.35">
      <c r="A17" s="49" t="s">
        <v>30</v>
      </c>
      <c r="B17" s="25">
        <f>PIF!AZ17</f>
        <v>1</v>
      </c>
      <c r="C17">
        <f>PIF!BD17</f>
        <v>0</v>
      </c>
      <c r="D17" s="47">
        <f>Prev!B15</f>
        <v>0.53965706691591109</v>
      </c>
      <c r="E17" s="47">
        <f>Prev!E15</f>
        <v>0.52805536446829937</v>
      </c>
      <c r="F17" s="47">
        <f>Prev!H15</f>
        <v>0.51918977996417892</v>
      </c>
      <c r="G17" s="47">
        <f>Prev!K15</f>
        <v>0.50780643577729323</v>
      </c>
      <c r="H17" s="47">
        <f>Prev!N15</f>
        <v>0.49631030506644042</v>
      </c>
      <c r="I17" s="47">
        <f>Prev!Q15</f>
        <v>0.48470895477817066</v>
      </c>
      <c r="J17" s="47">
        <f>Prev!T15</f>
        <v>0.47301058335356516</v>
      </c>
      <c r="K17" s="47">
        <f>Prev!W15</f>
        <v>0.461224016486386</v>
      </c>
      <c r="L17" s="47">
        <f>Prev!Z15</f>
        <v>0.44935869906269654</v>
      </c>
      <c r="M17" s="47">
        <f>Prev!AC15</f>
        <v>0.43742468315050698</v>
      </c>
      <c r="P17">
        <f t="shared" si="2"/>
        <v>0</v>
      </c>
      <c r="Q17">
        <f t="shared" si="0"/>
        <v>0</v>
      </c>
      <c r="R17">
        <f t="shared" si="0"/>
        <v>0</v>
      </c>
      <c r="S17">
        <f t="shared" si="0"/>
        <v>0</v>
      </c>
      <c r="T17">
        <f t="shared" si="0"/>
        <v>0</v>
      </c>
      <c r="U17">
        <f t="shared" si="0"/>
        <v>0</v>
      </c>
      <c r="V17">
        <f t="shared" si="0"/>
        <v>0</v>
      </c>
      <c r="W17">
        <f t="shared" si="0"/>
        <v>0</v>
      </c>
      <c r="X17">
        <f t="shared" si="0"/>
        <v>0</v>
      </c>
      <c r="Y17">
        <f t="shared" si="0"/>
        <v>0</v>
      </c>
      <c r="AA17">
        <f t="shared" si="3"/>
        <v>1</v>
      </c>
      <c r="AB17">
        <f t="shared" si="1"/>
        <v>1</v>
      </c>
      <c r="AC17">
        <f t="shared" si="1"/>
        <v>1</v>
      </c>
      <c r="AD17">
        <f t="shared" si="1"/>
        <v>1</v>
      </c>
      <c r="AE17">
        <f t="shared" si="1"/>
        <v>1</v>
      </c>
      <c r="AF17">
        <f t="shared" si="1"/>
        <v>1</v>
      </c>
      <c r="AG17">
        <f t="shared" si="1"/>
        <v>1</v>
      </c>
      <c r="AH17">
        <f t="shared" si="1"/>
        <v>1</v>
      </c>
      <c r="AI17">
        <f t="shared" si="1"/>
        <v>1</v>
      </c>
      <c r="AJ17">
        <f t="shared" si="1"/>
        <v>1</v>
      </c>
    </row>
    <row r="18" spans="1:36" ht="15.5" x14ac:dyDescent="0.35">
      <c r="A18" s="49" t="s">
        <v>31</v>
      </c>
      <c r="B18" s="25">
        <f>PIF!AZ18</f>
        <v>1</v>
      </c>
      <c r="C18">
        <f>PIF!BD18</f>
        <v>0</v>
      </c>
      <c r="D18" s="47">
        <f>Prev!B16</f>
        <v>0.5226966031038931</v>
      </c>
      <c r="E18" s="47">
        <f>Prev!E16</f>
        <v>0.51544434917854842</v>
      </c>
      <c r="F18" s="47">
        <f>Prev!H16</f>
        <v>0.50585776400513194</v>
      </c>
      <c r="G18" s="47">
        <f>Prev!K16</f>
        <v>0.49881302619121443</v>
      </c>
      <c r="H18" s="47">
        <f>Prev!N16</f>
        <v>0.49171139403004493</v>
      </c>
      <c r="I18" s="47">
        <f>Prev!Q16</f>
        <v>0.4845534311062879</v>
      </c>
      <c r="J18" s="47">
        <f>Prev!T16</f>
        <v>0.47733987584675663</v>
      </c>
      <c r="K18" s="47">
        <f>Prev!W16</f>
        <v>0.47007164443762162</v>
      </c>
      <c r="L18" s="47">
        <f>Prev!Z16</f>
        <v>0.46274983312180606</v>
      </c>
      <c r="M18" s="47">
        <f>Prev!AC16</f>
        <v>0.45537571990412923</v>
      </c>
      <c r="P18">
        <f t="shared" si="2"/>
        <v>0</v>
      </c>
      <c r="Q18">
        <f t="shared" si="0"/>
        <v>0</v>
      </c>
      <c r="R18">
        <f t="shared" si="0"/>
        <v>0</v>
      </c>
      <c r="S18">
        <f t="shared" si="0"/>
        <v>0</v>
      </c>
      <c r="T18">
        <f t="shared" si="0"/>
        <v>0</v>
      </c>
      <c r="U18">
        <f t="shared" si="0"/>
        <v>0</v>
      </c>
      <c r="V18">
        <f t="shared" si="0"/>
        <v>0</v>
      </c>
      <c r="W18">
        <f t="shared" si="0"/>
        <v>0</v>
      </c>
      <c r="X18">
        <f t="shared" si="0"/>
        <v>0</v>
      </c>
      <c r="Y18">
        <f t="shared" si="0"/>
        <v>0</v>
      </c>
      <c r="AA18">
        <f t="shared" si="3"/>
        <v>1</v>
      </c>
      <c r="AB18">
        <f t="shared" si="1"/>
        <v>1</v>
      </c>
      <c r="AC18">
        <f t="shared" si="1"/>
        <v>1</v>
      </c>
      <c r="AD18">
        <f t="shared" si="1"/>
        <v>1</v>
      </c>
      <c r="AE18">
        <f t="shared" si="1"/>
        <v>1</v>
      </c>
      <c r="AF18">
        <f t="shared" si="1"/>
        <v>1</v>
      </c>
      <c r="AG18">
        <f t="shared" si="1"/>
        <v>1</v>
      </c>
      <c r="AH18">
        <f t="shared" si="1"/>
        <v>1</v>
      </c>
      <c r="AI18">
        <f t="shared" si="1"/>
        <v>1</v>
      </c>
      <c r="AJ18">
        <f t="shared" si="1"/>
        <v>1</v>
      </c>
    </row>
    <row r="19" spans="1:36" ht="15.5" x14ac:dyDescent="0.35">
      <c r="A19" s="49" t="s">
        <v>32</v>
      </c>
      <c r="B19" s="25">
        <f>PIF!AZ19</f>
        <v>1</v>
      </c>
      <c r="C19">
        <f>PIF!BD19</f>
        <v>0</v>
      </c>
      <c r="D19" s="47">
        <f>Prev!B17</f>
        <v>0.52269660310389321</v>
      </c>
      <c r="E19" s="47">
        <f>Prev!E17</f>
        <v>0.5154443491785482</v>
      </c>
      <c r="F19" s="47">
        <f>Prev!H17</f>
        <v>0.50581964430952875</v>
      </c>
      <c r="G19" s="47">
        <f>Prev!K17</f>
        <v>0.49877363344953762</v>
      </c>
      <c r="H19" s="47">
        <f>Prev!N17</f>
        <v>0.49167090645037803</v>
      </c>
      <c r="I19" s="47">
        <f>Prev!Q17</f>
        <v>0.48451202198930743</v>
      </c>
      <c r="J19" s="47">
        <f>Prev!T17</f>
        <v>0.4772977129832594</v>
      </c>
      <c r="K19" s="47">
        <f>Prev!W17</f>
        <v>0.4700288895825811</v>
      </c>
      <c r="L19" s="47">
        <f>Prev!Z17</f>
        <v>0.46270664154239133</v>
      </c>
      <c r="M19" s="47">
        <f>Prev!AC17</f>
        <v>0.45533223999882788</v>
      </c>
      <c r="P19">
        <f t="shared" si="2"/>
        <v>0</v>
      </c>
      <c r="Q19">
        <f t="shared" si="0"/>
        <v>0</v>
      </c>
      <c r="R19">
        <f t="shared" si="0"/>
        <v>0</v>
      </c>
      <c r="S19">
        <f t="shared" si="0"/>
        <v>0</v>
      </c>
      <c r="T19">
        <f t="shared" si="0"/>
        <v>0</v>
      </c>
      <c r="U19">
        <f t="shared" si="0"/>
        <v>0</v>
      </c>
      <c r="V19">
        <f t="shared" si="0"/>
        <v>0</v>
      </c>
      <c r="W19">
        <f t="shared" si="0"/>
        <v>0</v>
      </c>
      <c r="X19">
        <f t="shared" si="0"/>
        <v>0</v>
      </c>
      <c r="Y19">
        <f t="shared" si="0"/>
        <v>0</v>
      </c>
      <c r="AA19">
        <f t="shared" si="3"/>
        <v>1</v>
      </c>
      <c r="AB19">
        <f t="shared" si="1"/>
        <v>1</v>
      </c>
      <c r="AC19">
        <f t="shared" si="1"/>
        <v>1</v>
      </c>
      <c r="AD19">
        <f t="shared" si="1"/>
        <v>1</v>
      </c>
      <c r="AE19">
        <f t="shared" si="1"/>
        <v>1</v>
      </c>
      <c r="AF19">
        <f t="shared" si="1"/>
        <v>1</v>
      </c>
      <c r="AG19">
        <f t="shared" si="1"/>
        <v>1</v>
      </c>
      <c r="AH19">
        <f t="shared" si="1"/>
        <v>1</v>
      </c>
      <c r="AI19">
        <f t="shared" si="1"/>
        <v>1</v>
      </c>
      <c r="AJ19">
        <f t="shared" si="1"/>
        <v>1</v>
      </c>
    </row>
    <row r="20" spans="1:36" ht="15.5" x14ac:dyDescent="0.35">
      <c r="A20" s="49" t="s">
        <v>33</v>
      </c>
      <c r="B20" s="25">
        <f>PIF!AZ20</f>
        <v>1</v>
      </c>
      <c r="C20">
        <f>PIF!BD20</f>
        <v>0</v>
      </c>
      <c r="D20" s="47">
        <f>Prev!B18</f>
        <v>0.5226966031038931</v>
      </c>
      <c r="E20" s="47">
        <f>Prev!E18</f>
        <v>0.51544434917854831</v>
      </c>
      <c r="F20" s="47">
        <f>Prev!H18</f>
        <v>0.50622539441196734</v>
      </c>
      <c r="G20" s="47">
        <f>Prev!K18</f>
        <v>0.49919131031226577</v>
      </c>
      <c r="H20" s="47">
        <f>Prev!N18</f>
        <v>0.49209868994657474</v>
      </c>
      <c r="I20" s="47">
        <f>Prev!Q18</f>
        <v>0.48494814777911899</v>
      </c>
      <c r="J20" s="47">
        <f>Prev!T18</f>
        <v>0.47774047825905758</v>
      </c>
      <c r="K20" s="47">
        <f>Prev!W18</f>
        <v>0.47047665802461353</v>
      </c>
      <c r="L20" s="47">
        <f>Prev!Z18</f>
        <v>0.46315784751477929</v>
      </c>
      <c r="M20" s="47">
        <f>Prev!AC18</f>
        <v>0.4557853920188038</v>
      </c>
      <c r="P20">
        <f t="shared" si="2"/>
        <v>0</v>
      </c>
      <c r="Q20">
        <f t="shared" si="0"/>
        <v>0</v>
      </c>
      <c r="R20">
        <f t="shared" si="0"/>
        <v>0</v>
      </c>
      <c r="S20">
        <f t="shared" si="0"/>
        <v>0</v>
      </c>
      <c r="T20">
        <f t="shared" si="0"/>
        <v>0</v>
      </c>
      <c r="U20">
        <f t="shared" si="0"/>
        <v>0</v>
      </c>
      <c r="V20">
        <f t="shared" si="0"/>
        <v>0</v>
      </c>
      <c r="W20">
        <f t="shared" si="0"/>
        <v>0</v>
      </c>
      <c r="X20">
        <f t="shared" si="0"/>
        <v>0</v>
      </c>
      <c r="Y20">
        <f t="shared" si="0"/>
        <v>0</v>
      </c>
      <c r="AA20">
        <f t="shared" si="3"/>
        <v>1</v>
      </c>
      <c r="AB20">
        <f t="shared" si="1"/>
        <v>1</v>
      </c>
      <c r="AC20">
        <f t="shared" si="1"/>
        <v>1</v>
      </c>
      <c r="AD20">
        <f t="shared" si="1"/>
        <v>1</v>
      </c>
      <c r="AE20">
        <f t="shared" si="1"/>
        <v>1</v>
      </c>
      <c r="AF20">
        <f t="shared" si="1"/>
        <v>1</v>
      </c>
      <c r="AG20">
        <f t="shared" si="1"/>
        <v>1</v>
      </c>
      <c r="AH20">
        <f t="shared" si="1"/>
        <v>1</v>
      </c>
      <c r="AI20">
        <f t="shared" si="1"/>
        <v>1</v>
      </c>
      <c r="AJ20">
        <f t="shared" si="1"/>
        <v>1</v>
      </c>
    </row>
    <row r="21" spans="1:36" ht="15.5" x14ac:dyDescent="0.35">
      <c r="A21" s="49" t="s">
        <v>34</v>
      </c>
      <c r="B21" s="25">
        <f>PIF!AZ21</f>
        <v>1</v>
      </c>
      <c r="C21">
        <f>PIF!BD21</f>
        <v>0</v>
      </c>
      <c r="D21" s="47">
        <f>Prev!B19</f>
        <v>0.52269660310389332</v>
      </c>
      <c r="E21" s="47">
        <f>Prev!E19</f>
        <v>0.51544434917854809</v>
      </c>
      <c r="F21" s="47">
        <f>Prev!H19</f>
        <v>0.50659422338751703</v>
      </c>
      <c r="G21" s="47">
        <f>Prev!K19</f>
        <v>0.49956829203253322</v>
      </c>
      <c r="H21" s="47">
        <f>Prev!N19</f>
        <v>0.49248229976567071</v>
      </c>
      <c r="I21" s="47">
        <f>Prev!Q19</f>
        <v>0.48533691749877728</v>
      </c>
      <c r="J21" s="47">
        <f>Prev!T19</f>
        <v>0.47813300022400079</v>
      </c>
      <c r="K21" s="47">
        <f>Prev!W19</f>
        <v>0.47087158854472982</v>
      </c>
      <c r="L21" s="47">
        <f>Prev!Z19</f>
        <v>0.46355390964586607</v>
      </c>
      <c r="M21" s="47">
        <f>Prev!AC19</f>
        <v>0.45618137773558254</v>
      </c>
      <c r="P21">
        <f t="shared" si="2"/>
        <v>0</v>
      </c>
      <c r="Q21">
        <f t="shared" si="2"/>
        <v>0</v>
      </c>
      <c r="R21">
        <f t="shared" si="2"/>
        <v>0</v>
      </c>
      <c r="S21">
        <f t="shared" si="2"/>
        <v>0</v>
      </c>
      <c r="T21">
        <f t="shared" si="2"/>
        <v>0</v>
      </c>
      <c r="U21">
        <f t="shared" si="2"/>
        <v>0</v>
      </c>
      <c r="V21">
        <f t="shared" si="2"/>
        <v>0</v>
      </c>
      <c r="W21">
        <f t="shared" si="2"/>
        <v>0</v>
      </c>
      <c r="X21">
        <f t="shared" si="2"/>
        <v>0</v>
      </c>
      <c r="Y21">
        <f t="shared" si="2"/>
        <v>0</v>
      </c>
      <c r="AA21">
        <f t="shared" si="3"/>
        <v>1</v>
      </c>
      <c r="AB21">
        <f t="shared" si="3"/>
        <v>1</v>
      </c>
      <c r="AC21">
        <f t="shared" si="3"/>
        <v>1</v>
      </c>
      <c r="AD21">
        <f t="shared" si="3"/>
        <v>1</v>
      </c>
      <c r="AE21">
        <f t="shared" si="3"/>
        <v>1</v>
      </c>
      <c r="AF21">
        <f t="shared" si="3"/>
        <v>1</v>
      </c>
      <c r="AG21">
        <f t="shared" si="3"/>
        <v>1</v>
      </c>
      <c r="AH21">
        <f t="shared" si="3"/>
        <v>1</v>
      </c>
      <c r="AI21">
        <f t="shared" si="3"/>
        <v>1</v>
      </c>
      <c r="AJ21">
        <f t="shared" si="3"/>
        <v>1</v>
      </c>
    </row>
    <row r="22" spans="1:36" ht="15.5" x14ac:dyDescent="0.35">
      <c r="A22" s="49" t="s">
        <v>35</v>
      </c>
      <c r="B22" s="25">
        <f>PIF!AZ22</f>
        <v>1</v>
      </c>
      <c r="C22">
        <f>PIF!BD22</f>
        <v>0</v>
      </c>
      <c r="D22" s="47">
        <f>Prev!B20</f>
        <v>0.52269660310389321</v>
      </c>
      <c r="E22" s="47">
        <f>Prev!E20</f>
        <v>0.5154443491785482</v>
      </c>
      <c r="F22" s="47">
        <f>Prev!H20</f>
        <v>0.50613202619253361</v>
      </c>
      <c r="G22" s="47">
        <f>Prev!K20</f>
        <v>0.49909549685693089</v>
      </c>
      <c r="H22" s="47">
        <f>Prev!N20</f>
        <v>0.4920008358275319</v>
      </c>
      <c r="I22" s="47">
        <f>Prev!Q20</f>
        <v>0.48484864408244938</v>
      </c>
      <c r="J22" s="47">
        <f>Prev!T20</f>
        <v>0.47763970138666212</v>
      </c>
      <c r="K22" s="47">
        <f>Prev!W20</f>
        <v>0.47037496867311007</v>
      </c>
      <c r="L22" s="47">
        <f>Prev!Z20</f>
        <v>0.46305558982396494</v>
      </c>
      <c r="M22" s="47">
        <f>Prev!AC20</f>
        <v>0.45568289288168418</v>
      </c>
      <c r="P22">
        <f t="shared" si="2"/>
        <v>0</v>
      </c>
      <c r="Q22">
        <f t="shared" si="2"/>
        <v>0</v>
      </c>
      <c r="R22">
        <f t="shared" si="2"/>
        <v>0</v>
      </c>
      <c r="S22">
        <f t="shared" si="2"/>
        <v>0</v>
      </c>
      <c r="T22">
        <f t="shared" si="2"/>
        <v>0</v>
      </c>
      <c r="U22">
        <f t="shared" si="2"/>
        <v>0</v>
      </c>
      <c r="V22">
        <f t="shared" si="2"/>
        <v>0</v>
      </c>
      <c r="W22">
        <f t="shared" si="2"/>
        <v>0</v>
      </c>
      <c r="X22">
        <f t="shared" si="2"/>
        <v>0</v>
      </c>
      <c r="Y22">
        <f t="shared" si="2"/>
        <v>0</v>
      </c>
      <c r="AA22">
        <f t="shared" si="3"/>
        <v>1</v>
      </c>
      <c r="AB22">
        <f t="shared" si="3"/>
        <v>1</v>
      </c>
      <c r="AC22">
        <f t="shared" si="3"/>
        <v>1</v>
      </c>
      <c r="AD22">
        <f t="shared" si="3"/>
        <v>1</v>
      </c>
      <c r="AE22">
        <f t="shared" si="3"/>
        <v>1</v>
      </c>
      <c r="AF22">
        <f t="shared" si="3"/>
        <v>1</v>
      </c>
      <c r="AG22">
        <f t="shared" si="3"/>
        <v>1</v>
      </c>
      <c r="AH22">
        <f t="shared" si="3"/>
        <v>1</v>
      </c>
      <c r="AI22">
        <f t="shared" si="3"/>
        <v>1</v>
      </c>
      <c r="AJ22">
        <f t="shared" si="3"/>
        <v>1</v>
      </c>
    </row>
    <row r="23" spans="1:36" ht="15.5" x14ac:dyDescent="0.35">
      <c r="A23" s="49" t="s">
        <v>36</v>
      </c>
      <c r="B23" s="25">
        <f>PIF!AZ23</f>
        <v>1.24</v>
      </c>
      <c r="C23">
        <f>PIF!BD23</f>
        <v>0.10997836357481232</v>
      </c>
      <c r="D23" s="47">
        <f>Prev!B21</f>
        <v>0.50813652642694229</v>
      </c>
      <c r="E23" s="47">
        <f>Prev!E21</f>
        <v>0.50129398926793189</v>
      </c>
      <c r="F23" s="47">
        <f>Prev!H21</f>
        <v>0.49188111576547988</v>
      </c>
      <c r="G23" s="47">
        <f>Prev!K21</f>
        <v>0.4852463604574016</v>
      </c>
      <c r="H23" s="47">
        <f>Prev!N21</f>
        <v>0.47856230446590126</v>
      </c>
      <c r="I23" s="47">
        <f>Prev!Q21</f>
        <v>0.47182930832863335</v>
      </c>
      <c r="J23" s="47">
        <f>Prev!T21</f>
        <v>0.46504788528455221</v>
      </c>
      <c r="K23" s="47">
        <f>Prev!W21</f>
        <v>0.4582187034182707</v>
      </c>
      <c r="L23" s="47">
        <f>Prev!Z21</f>
        <v>0.45134258726389842</v>
      </c>
      <c r="M23" s="47">
        <f>Prev!AC21</f>
        <v>0.44442051890028694</v>
      </c>
      <c r="P23">
        <f t="shared" si="2"/>
        <v>0.10869688101044454</v>
      </c>
      <c r="Q23">
        <f t="shared" si="2"/>
        <v>0.10739036299087336</v>
      </c>
      <c r="R23">
        <f t="shared" si="2"/>
        <v>0.10558679200853389</v>
      </c>
      <c r="S23">
        <f t="shared" si="2"/>
        <v>0.10431114202437988</v>
      </c>
      <c r="T23">
        <f t="shared" si="2"/>
        <v>0.10302232838034277</v>
      </c>
      <c r="U23">
        <f t="shared" si="2"/>
        <v>0.10172032289606793</v>
      </c>
      <c r="V23">
        <f t="shared" si="2"/>
        <v>0.10040512645336484</v>
      </c>
      <c r="W23">
        <f t="shared" si="2"/>
        <v>9.9076769855131641E-2</v>
      </c>
      <c r="X23">
        <f t="shared" si="2"/>
        <v>9.7735314601144069E-2</v>
      </c>
      <c r="Y23">
        <f t="shared" si="2"/>
        <v>9.638085358510598E-2</v>
      </c>
      <c r="AA23">
        <f t="shared" si="3"/>
        <v>1.1086968810104445</v>
      </c>
      <c r="AB23">
        <f t="shared" si="3"/>
        <v>1.1073903629908735</v>
      </c>
      <c r="AC23">
        <f t="shared" si="3"/>
        <v>1.1055867920085338</v>
      </c>
      <c r="AD23">
        <f t="shared" si="3"/>
        <v>1.1043111420243799</v>
      </c>
      <c r="AE23">
        <f t="shared" si="3"/>
        <v>1.1030223283803429</v>
      </c>
      <c r="AF23">
        <f t="shared" si="3"/>
        <v>1.1017203228960679</v>
      </c>
      <c r="AG23">
        <f t="shared" si="3"/>
        <v>1.1004051264533647</v>
      </c>
      <c r="AH23">
        <f t="shared" si="3"/>
        <v>1.0990767698551316</v>
      </c>
      <c r="AI23">
        <f t="shared" si="3"/>
        <v>1.0977353146011442</v>
      </c>
      <c r="AJ23">
        <f t="shared" si="3"/>
        <v>1.0963808535851061</v>
      </c>
    </row>
    <row r="24" spans="1:36" ht="15.5" x14ac:dyDescent="0.35">
      <c r="A24" s="49" t="s">
        <v>37</v>
      </c>
      <c r="B24" s="25">
        <f>PIF!AZ24</f>
        <v>1.24</v>
      </c>
      <c r="C24">
        <f>PIF!BD24</f>
        <v>0.10997836357481232</v>
      </c>
      <c r="D24" s="47">
        <f>Prev!B22</f>
        <v>0.50813652642694229</v>
      </c>
      <c r="E24" s="47">
        <f>Prev!E22</f>
        <v>0.50129398926793223</v>
      </c>
      <c r="F24" s="47">
        <f>Prev!H22</f>
        <v>0.49210759379080898</v>
      </c>
      <c r="G24" s="47">
        <f>Prev!K22</f>
        <v>0.48547910900402913</v>
      </c>
      <c r="H24" s="47">
        <f>Prev!N22</f>
        <v>0.47880034089590068</v>
      </c>
      <c r="I24" s="47">
        <f>Prev!Q22</f>
        <v>0.47207168160629775</v>
      </c>
      <c r="J24" s="47">
        <f>Prev!T22</f>
        <v>0.46529367891102891</v>
      </c>
      <c r="K24" s="47">
        <f>Prev!W22</f>
        <v>0.4584670379404634</v>
      </c>
      <c r="L24" s="47">
        <f>Prev!Z22</f>
        <v>0.45159262237545089</v>
      </c>
      <c r="M24" s="47">
        <f>Prev!AC22</f>
        <v>0.44467145515390033</v>
      </c>
      <c r="P24">
        <f t="shared" ref="P24:Y49" si="4">D24*($B24-1)/(D24*($B24-1)+1)</f>
        <v>0.10869688101044454</v>
      </c>
      <c r="Q24">
        <f t="shared" si="4"/>
        <v>0.10739036299087343</v>
      </c>
      <c r="R24">
        <f t="shared" si="4"/>
        <v>0.1056302723159816</v>
      </c>
      <c r="S24">
        <f t="shared" si="4"/>
        <v>0.10435595366399242</v>
      </c>
      <c r="T24">
        <f t="shared" si="4"/>
        <v>0.10306829003767323</v>
      </c>
      <c r="U24">
        <f t="shared" si="4"/>
        <v>0.10176725785407865</v>
      </c>
      <c r="V24">
        <f t="shared" si="4"/>
        <v>0.10045286319328317</v>
      </c>
      <c r="W24">
        <f t="shared" si="4"/>
        <v>9.9125142584263234E-2</v>
      </c>
      <c r="X24">
        <f t="shared" si="4"/>
        <v>9.7784163710114377E-2</v>
      </c>
      <c r="Y24">
        <f t="shared" si="4"/>
        <v>9.6430026037288938E-2</v>
      </c>
      <c r="AA24">
        <f t="shared" si="3"/>
        <v>1.1086968810104445</v>
      </c>
      <c r="AB24">
        <f t="shared" si="3"/>
        <v>1.1073903629908735</v>
      </c>
      <c r="AC24">
        <f t="shared" si="3"/>
        <v>1.1056302723159817</v>
      </c>
      <c r="AD24">
        <f t="shared" si="3"/>
        <v>1.1043559536639924</v>
      </c>
      <c r="AE24">
        <f t="shared" si="3"/>
        <v>1.1030682900376731</v>
      </c>
      <c r="AF24">
        <f t="shared" si="3"/>
        <v>1.1017672578540787</v>
      </c>
      <c r="AG24">
        <f t="shared" si="3"/>
        <v>1.1004528631932833</v>
      </c>
      <c r="AH24">
        <f t="shared" si="3"/>
        <v>1.0991251425842632</v>
      </c>
      <c r="AI24">
        <f t="shared" si="3"/>
        <v>1.0977841637101144</v>
      </c>
      <c r="AJ24">
        <f t="shared" si="3"/>
        <v>1.096430026037289</v>
      </c>
    </row>
    <row r="25" spans="1:36" ht="15.5" x14ac:dyDescent="0.35">
      <c r="A25" s="49" t="s">
        <v>38</v>
      </c>
      <c r="B25" s="25">
        <f>PIF!AZ25</f>
        <v>1.24</v>
      </c>
      <c r="C25">
        <f>PIF!BD25</f>
        <v>0.10997836357481232</v>
      </c>
      <c r="D25" s="47">
        <f>Prev!B23</f>
        <v>0.50813652642694207</v>
      </c>
      <c r="E25" s="47">
        <f>Prev!E23</f>
        <v>0.50129398926793212</v>
      </c>
      <c r="F25" s="47">
        <f>Prev!H23</f>
        <v>0.492162816577211</v>
      </c>
      <c r="G25" s="47">
        <f>Prev!K23</f>
        <v>0.48553570822685832</v>
      </c>
      <c r="H25" s="47">
        <f>Prev!N23</f>
        <v>0.47885808418111975</v>
      </c>
      <c r="I25" s="47">
        <f>Prev!Q23</f>
        <v>0.47213034460946546</v>
      </c>
      <c r="J25" s="47">
        <f>Prev!T23</f>
        <v>0.46535304597023497</v>
      </c>
      <c r="K25" s="47">
        <f>Prev!W23</f>
        <v>0.45852690262795937</v>
      </c>
      <c r="L25" s="47">
        <f>Prev!Z23</f>
        <v>0.4516527879525627</v>
      </c>
      <c r="M25" s="47">
        <f>Prev!AC23</f>
        <v>0.44473173493411711</v>
      </c>
      <c r="P25">
        <f t="shared" si="4"/>
        <v>0.10869688101044452</v>
      </c>
      <c r="Q25">
        <f t="shared" si="4"/>
        <v>0.1073903629908734</v>
      </c>
      <c r="R25">
        <f t="shared" si="4"/>
        <v>0.10564087360298169</v>
      </c>
      <c r="S25">
        <f t="shared" si="4"/>
        <v>0.10436685017125265</v>
      </c>
      <c r="T25">
        <f t="shared" si="4"/>
        <v>0.10307943878540962</v>
      </c>
      <c r="U25">
        <f t="shared" si="4"/>
        <v>0.10177861705562807</v>
      </c>
      <c r="V25">
        <f t="shared" si="4"/>
        <v>0.10046439239035973</v>
      </c>
      <c r="W25">
        <f t="shared" si="4"/>
        <v>9.913680276475173E-2</v>
      </c>
      <c r="X25">
        <f t="shared" si="4"/>
        <v>9.7795917409052524E-2</v>
      </c>
      <c r="Y25">
        <f t="shared" si="4"/>
        <v>9.6441837421753579E-2</v>
      </c>
      <c r="AA25">
        <f t="shared" si="3"/>
        <v>1.1086968810104445</v>
      </c>
      <c r="AB25">
        <f t="shared" si="3"/>
        <v>1.1073903629908735</v>
      </c>
      <c r="AC25">
        <f t="shared" si="3"/>
        <v>1.1056408736029817</v>
      </c>
      <c r="AD25">
        <f t="shared" si="3"/>
        <v>1.1043668501712527</v>
      </c>
      <c r="AE25">
        <f t="shared" si="3"/>
        <v>1.1030794387854097</v>
      </c>
      <c r="AF25">
        <f t="shared" si="3"/>
        <v>1.1017786170556281</v>
      </c>
      <c r="AG25">
        <f t="shared" si="3"/>
        <v>1.1004643923903596</v>
      </c>
      <c r="AH25">
        <f t="shared" si="3"/>
        <v>1.0991368027647517</v>
      </c>
      <c r="AI25">
        <f t="shared" si="3"/>
        <v>1.0977959174090526</v>
      </c>
      <c r="AJ25">
        <f t="shared" si="3"/>
        <v>1.0964418374217535</v>
      </c>
    </row>
    <row r="26" spans="1:36" ht="15.5" x14ac:dyDescent="0.35">
      <c r="A26" s="49" t="s">
        <v>39</v>
      </c>
      <c r="B26" s="25">
        <f>PIF!AZ26</f>
        <v>1.24</v>
      </c>
      <c r="C26">
        <f>PIF!BD26</f>
        <v>0.10997836357481232</v>
      </c>
      <c r="D26" s="47">
        <f>Prev!B24</f>
        <v>0.50813652642694174</v>
      </c>
      <c r="E26" s="47">
        <f>Prev!E24</f>
        <v>0.50129398926793178</v>
      </c>
      <c r="F26" s="47">
        <f>Prev!H24</f>
        <v>0.49227521928592693</v>
      </c>
      <c r="G26" s="47">
        <f>Prev!K24</f>
        <v>0.48565074143503095</v>
      </c>
      <c r="H26" s="47">
        <f>Prev!N24</f>
        <v>0.47897528311807047</v>
      </c>
      <c r="I26" s="47">
        <f>Prev!Q24</f>
        <v>0.47224926120618055</v>
      </c>
      <c r="J26" s="47">
        <f>Prev!T24</f>
        <v>0.46547325011732693</v>
      </c>
      <c r="K26" s="47">
        <f>Prev!W24</f>
        <v>0.45864798323034928</v>
      </c>
      <c r="L26" s="47">
        <f>Prev!Z24</f>
        <v>0.45177435379050007</v>
      </c>
      <c r="M26" s="47">
        <f>Prev!AC24</f>
        <v>0.44485341534073858</v>
      </c>
      <c r="P26">
        <f t="shared" si="4"/>
        <v>0.10869688101044446</v>
      </c>
      <c r="Q26">
        <f t="shared" si="4"/>
        <v>0.10739036299087334</v>
      </c>
      <c r="R26">
        <f t="shared" si="4"/>
        <v>0.10566245111796958</v>
      </c>
      <c r="S26">
        <f t="shared" si="4"/>
        <v>0.10438899559804388</v>
      </c>
      <c r="T26">
        <f t="shared" si="4"/>
        <v>0.10310206604283494</v>
      </c>
      <c r="U26">
        <f t="shared" si="4"/>
        <v>0.10180164257098925</v>
      </c>
      <c r="V26">
        <f t="shared" si="4"/>
        <v>0.10048773536195257</v>
      </c>
      <c r="W26">
        <f t="shared" si="4"/>
        <v>9.916038538925373E-2</v>
      </c>
      <c r="X26">
        <f t="shared" si="4"/>
        <v>9.7819665075159976E-2</v>
      </c>
      <c r="Y26">
        <f t="shared" si="4"/>
        <v>9.6465678871573493E-2</v>
      </c>
      <c r="AA26">
        <f t="shared" si="3"/>
        <v>1.1086968810104445</v>
      </c>
      <c r="AB26">
        <f t="shared" si="3"/>
        <v>1.1073903629908735</v>
      </c>
      <c r="AC26">
        <f t="shared" si="3"/>
        <v>1.1056624511179696</v>
      </c>
      <c r="AD26">
        <f t="shared" si="3"/>
        <v>1.1043889955980439</v>
      </c>
      <c r="AE26">
        <f t="shared" si="3"/>
        <v>1.103102066042835</v>
      </c>
      <c r="AF26">
        <f t="shared" si="3"/>
        <v>1.1018016425709893</v>
      </c>
      <c r="AG26">
        <f t="shared" si="3"/>
        <v>1.1004877353619527</v>
      </c>
      <c r="AH26">
        <f t="shared" si="3"/>
        <v>1.0991603853892538</v>
      </c>
      <c r="AI26">
        <f t="shared" si="3"/>
        <v>1.0978196650751599</v>
      </c>
      <c r="AJ26">
        <f t="shared" si="3"/>
        <v>1.0964656788715734</v>
      </c>
    </row>
    <row r="27" spans="1:36" ht="15.5" x14ac:dyDescent="0.35">
      <c r="A27" s="49" t="s">
        <v>40</v>
      </c>
      <c r="B27" s="25">
        <f>PIF!AZ27</f>
        <v>1.24</v>
      </c>
      <c r="C27">
        <f>PIF!BD27</f>
        <v>0.1099783635748123</v>
      </c>
      <c r="D27" s="47">
        <f>Prev!B25</f>
        <v>0.50813652642694196</v>
      </c>
      <c r="E27" s="47">
        <f>Prev!E25</f>
        <v>0.50129398926793189</v>
      </c>
      <c r="F27" s="47">
        <f>Prev!H25</f>
        <v>0.49223789687195568</v>
      </c>
      <c r="G27" s="47">
        <f>Prev!K25</f>
        <v>0.48561257043854072</v>
      </c>
      <c r="H27" s="47">
        <f>Prev!N25</f>
        <v>0.47893641666472397</v>
      </c>
      <c r="I27" s="47">
        <f>Prev!Q25</f>
        <v>0.47220984682429812</v>
      </c>
      <c r="J27" s="47">
        <f>Prev!T25</f>
        <v>0.46543342933054688</v>
      </c>
      <c r="K27" s="47">
        <f>Prev!W25</f>
        <v>0.45860789121735213</v>
      </c>
      <c r="L27" s="47">
        <f>Prev!Z25</f>
        <v>0.45173411910856454</v>
      </c>
      <c r="M27" s="47">
        <f>Prev!AC25</f>
        <v>0.44481315970971524</v>
      </c>
      <c r="P27">
        <f t="shared" si="4"/>
        <v>0.10869688101044449</v>
      </c>
      <c r="Q27">
        <f t="shared" si="4"/>
        <v>0.10739036299087336</v>
      </c>
      <c r="R27">
        <f t="shared" si="4"/>
        <v>0.10565528659339643</v>
      </c>
      <c r="S27">
        <f t="shared" si="4"/>
        <v>0.1043816472935326</v>
      </c>
      <c r="T27">
        <f t="shared" si="4"/>
        <v>0.10309456233640944</v>
      </c>
      <c r="U27">
        <f t="shared" si="4"/>
        <v>0.10179401099619675</v>
      </c>
      <c r="V27">
        <f t="shared" si="4"/>
        <v>0.10048000252255922</v>
      </c>
      <c r="W27">
        <f t="shared" si="4"/>
        <v>9.9152576885545379E-2</v>
      </c>
      <c r="X27">
        <f t="shared" si="4"/>
        <v>9.7811805441380226E-2</v>
      </c>
      <c r="Y27">
        <f t="shared" si="4"/>
        <v>9.64577915239936E-2</v>
      </c>
      <c r="AA27">
        <f t="shared" si="3"/>
        <v>1.1086968810104445</v>
      </c>
      <c r="AB27">
        <f t="shared" si="3"/>
        <v>1.1073903629908735</v>
      </c>
      <c r="AC27">
        <f t="shared" si="3"/>
        <v>1.1056552865933964</v>
      </c>
      <c r="AD27">
        <f t="shared" si="3"/>
        <v>1.1043816472935326</v>
      </c>
      <c r="AE27">
        <f t="shared" si="3"/>
        <v>1.1030945623364095</v>
      </c>
      <c r="AF27">
        <f t="shared" si="3"/>
        <v>1.1017940109961968</v>
      </c>
      <c r="AG27">
        <f t="shared" si="3"/>
        <v>1.1004800025225592</v>
      </c>
      <c r="AH27">
        <f t="shared" si="3"/>
        <v>1.0991525768855455</v>
      </c>
      <c r="AI27">
        <f t="shared" si="3"/>
        <v>1.0978118054413801</v>
      </c>
      <c r="AJ27">
        <f t="shared" si="3"/>
        <v>1.0964577915239937</v>
      </c>
    </row>
    <row r="28" spans="1:36" ht="15.5" x14ac:dyDescent="0.35">
      <c r="A28" s="49" t="s">
        <v>41</v>
      </c>
      <c r="B28" s="25">
        <f>PIF!AZ28</f>
        <v>1.24</v>
      </c>
      <c r="C28">
        <f>PIF!BD28</f>
        <v>0.1122942453599871</v>
      </c>
      <c r="D28" s="47">
        <f>Prev!B26</f>
        <v>0.52037785675125803</v>
      </c>
      <c r="E28" s="47">
        <f>Prev!E26</f>
        <v>0.51355374587789004</v>
      </c>
      <c r="F28" s="47">
        <f>Prev!H26</f>
        <v>0.504319749498782</v>
      </c>
      <c r="G28" s="47">
        <f>Prev!K26</f>
        <v>0.49771864778591302</v>
      </c>
      <c r="H28" s="47">
        <f>Prev!N26</f>
        <v>0.49106325758985347</v>
      </c>
      <c r="I28" s="47">
        <f>Prev!Q26</f>
        <v>0.48435386224545096</v>
      </c>
      <c r="J28" s="47">
        <f>Prev!T26</f>
        <v>0.47759090312523567</v>
      </c>
      <c r="K28" s="47">
        <f>Prev!W26</f>
        <v>0.4707749814661536</v>
      </c>
      <c r="L28" s="47">
        <f>Prev!Z26</f>
        <v>0.46390685968712286</v>
      </c>
      <c r="M28" s="47">
        <f>Prev!AC26</f>
        <v>0.45698746223143882</v>
      </c>
      <c r="P28">
        <f t="shared" si="4"/>
        <v>0.111024730862122</v>
      </c>
      <c r="Q28">
        <f t="shared" si="4"/>
        <v>0.10972853853237215</v>
      </c>
      <c r="R28">
        <f t="shared" si="4"/>
        <v>0.10796857549262433</v>
      </c>
      <c r="S28">
        <f t="shared" si="4"/>
        <v>0.10670616045456917</v>
      </c>
      <c r="T28">
        <f t="shared" si="4"/>
        <v>0.10542974057651881</v>
      </c>
      <c r="U28">
        <f t="shared" si="4"/>
        <v>0.10413926561591466</v>
      </c>
      <c r="V28">
        <f t="shared" si="4"/>
        <v>0.10283471490291081</v>
      </c>
      <c r="W28">
        <f t="shared" si="4"/>
        <v>0.10151609813908977</v>
      </c>
      <c r="X28">
        <f t="shared" si="4"/>
        <v>0.1001834561198325</v>
      </c>
      <c r="Y28">
        <f t="shared" si="4"/>
        <v>9.883686138529281E-2</v>
      </c>
      <c r="AA28">
        <f t="shared" si="3"/>
        <v>1.1110247308621219</v>
      </c>
      <c r="AB28">
        <f t="shared" si="3"/>
        <v>1.1097285385323721</v>
      </c>
      <c r="AC28">
        <f t="shared" si="3"/>
        <v>1.1079685754926243</v>
      </c>
      <c r="AD28">
        <f t="shared" si="3"/>
        <v>1.1067061604545692</v>
      </c>
      <c r="AE28">
        <f t="shared" si="3"/>
        <v>1.1054297405765188</v>
      </c>
      <c r="AF28">
        <f t="shared" si="3"/>
        <v>1.1041392656159146</v>
      </c>
      <c r="AG28">
        <f t="shared" si="3"/>
        <v>1.1028347149029107</v>
      </c>
      <c r="AH28">
        <f t="shared" si="3"/>
        <v>1.1015160981390897</v>
      </c>
      <c r="AI28">
        <f t="shared" si="3"/>
        <v>1.1001834561198325</v>
      </c>
      <c r="AJ28">
        <f t="shared" si="3"/>
        <v>1.0988368613852928</v>
      </c>
    </row>
    <row r="29" spans="1:36" ht="15.5" x14ac:dyDescent="0.35">
      <c r="A29" s="49" t="s">
        <v>42</v>
      </c>
      <c r="B29" s="25">
        <f>PIF!AZ29</f>
        <v>1.24</v>
      </c>
      <c r="C29">
        <f>PIF!BD29</f>
        <v>0.1122942453599871</v>
      </c>
      <c r="D29" s="47">
        <f>Prev!B27</f>
        <v>0.52037785675125792</v>
      </c>
      <c r="E29" s="47">
        <f>Prev!E27</f>
        <v>0.51355374587788993</v>
      </c>
      <c r="F29" s="47">
        <f>Prev!H27</f>
        <v>0.50436152861869732</v>
      </c>
      <c r="G29" s="47">
        <f>Prev!K27</f>
        <v>0.49776140690955489</v>
      </c>
      <c r="H29" s="47">
        <f>Prev!N27</f>
        <v>0.49110682553036711</v>
      </c>
      <c r="I29" s="47">
        <f>Prev!Q27</f>
        <v>0.48439807387655737</v>
      </c>
      <c r="J29" s="47">
        <f>Prev!T27</f>
        <v>0.47763559984760579</v>
      </c>
      <c r="K29" s="47">
        <f>Prev!W27</f>
        <v>0.47082001159952164</v>
      </c>
      <c r="L29" s="47">
        <f>Prev!Z27</f>
        <v>0.46395207879160427</v>
      </c>
      <c r="M29" s="47">
        <f>Prev!AC27</f>
        <v>0.45703273336174033</v>
      </c>
      <c r="P29">
        <f t="shared" si="4"/>
        <v>0.111024730862122</v>
      </c>
      <c r="Q29">
        <f t="shared" si="4"/>
        <v>0.10972853853237212</v>
      </c>
      <c r="R29">
        <f t="shared" si="4"/>
        <v>0.10797655409739711</v>
      </c>
      <c r="S29">
        <f t="shared" si="4"/>
        <v>0.10671434933885061</v>
      </c>
      <c r="T29">
        <f t="shared" si="4"/>
        <v>0.1054381082191088</v>
      </c>
      <c r="U29">
        <f t="shared" si="4"/>
        <v>0.104147781400261</v>
      </c>
      <c r="V29">
        <f t="shared" si="4"/>
        <v>0.10284334921337702</v>
      </c>
      <c r="W29">
        <f t="shared" si="4"/>
        <v>0.10152482244445962</v>
      </c>
      <c r="X29">
        <f t="shared" si="4"/>
        <v>0.10019224304454999</v>
      </c>
      <c r="Y29">
        <f t="shared" si="4"/>
        <v>9.8845684768982256E-2</v>
      </c>
      <c r="AA29">
        <f t="shared" si="3"/>
        <v>1.1110247308621219</v>
      </c>
      <c r="AB29">
        <f t="shared" si="3"/>
        <v>1.1097285385323721</v>
      </c>
      <c r="AC29">
        <f t="shared" si="3"/>
        <v>1.1079765540973971</v>
      </c>
      <c r="AD29">
        <f t="shared" si="3"/>
        <v>1.1067143493388507</v>
      </c>
      <c r="AE29">
        <f t="shared" si="3"/>
        <v>1.1054381082191087</v>
      </c>
      <c r="AF29">
        <f t="shared" si="3"/>
        <v>1.1041477814002609</v>
      </c>
      <c r="AG29">
        <f t="shared" si="3"/>
        <v>1.1028433492133771</v>
      </c>
      <c r="AH29">
        <f t="shared" si="3"/>
        <v>1.1015248224444596</v>
      </c>
      <c r="AI29">
        <f t="shared" si="3"/>
        <v>1.1001922430445501</v>
      </c>
      <c r="AJ29">
        <f t="shared" si="3"/>
        <v>1.0988456847689823</v>
      </c>
    </row>
    <row r="30" spans="1:36" ht="15.5" x14ac:dyDescent="0.35">
      <c r="A30" s="49" t="s">
        <v>43</v>
      </c>
      <c r="B30" s="25">
        <f>PIF!AZ30</f>
        <v>1.24</v>
      </c>
      <c r="C30">
        <f>PIF!BD30</f>
        <v>0.1122942453599871</v>
      </c>
      <c r="D30" s="47">
        <f>Prev!B28</f>
        <v>0.52037785675125769</v>
      </c>
      <c r="E30" s="47">
        <f>Prev!E28</f>
        <v>0.51355374587788982</v>
      </c>
      <c r="F30" s="47">
        <f>Prev!H28</f>
        <v>0.5045334252381436</v>
      </c>
      <c r="G30" s="47">
        <f>Prev!K28</f>
        <v>0.49793702981647753</v>
      </c>
      <c r="H30" s="47">
        <f>Prev!N28</f>
        <v>0.49128548500414387</v>
      </c>
      <c r="I30" s="47">
        <f>Prev!Q28</f>
        <v>0.48457910577475921</v>
      </c>
      <c r="J30" s="47">
        <f>Prev!T28</f>
        <v>0.47781836739799521</v>
      </c>
      <c r="K30" s="47">
        <f>Prev!W28</f>
        <v>0.47100390689172089</v>
      </c>
      <c r="L30" s="47">
        <f>Prev!Z28</f>
        <v>0.46413652398321759</v>
      </c>
      <c r="M30" s="47">
        <f>Prev!AC28</f>
        <v>0.45721718161448449</v>
      </c>
      <c r="P30">
        <f t="shared" si="4"/>
        <v>0.11102473086212195</v>
      </c>
      <c r="Q30">
        <f t="shared" si="4"/>
        <v>0.10972853853237211</v>
      </c>
      <c r="R30">
        <f t="shared" si="4"/>
        <v>0.10800937988344796</v>
      </c>
      <c r="S30">
        <f t="shared" si="4"/>
        <v>0.10674798165423888</v>
      </c>
      <c r="T30">
        <f t="shared" si="4"/>
        <v>0.10547241985470361</v>
      </c>
      <c r="U30">
        <f t="shared" si="4"/>
        <v>0.10418264901112825</v>
      </c>
      <c r="V30">
        <f t="shared" si="4"/>
        <v>0.10287865369216793</v>
      </c>
      <c r="W30">
        <f t="shared" si="4"/>
        <v>0.10156044924301931</v>
      </c>
      <c r="X30">
        <f t="shared" si="4"/>
        <v>0.10022808244590524</v>
      </c>
      <c r="Y30">
        <f t="shared" si="4"/>
        <v>9.8881632112027884E-2</v>
      </c>
      <c r="AA30">
        <f t="shared" si="3"/>
        <v>1.1110247308621219</v>
      </c>
      <c r="AB30">
        <f t="shared" si="3"/>
        <v>1.1097285385323721</v>
      </c>
      <c r="AC30">
        <f t="shared" si="3"/>
        <v>1.1080093798834481</v>
      </c>
      <c r="AD30">
        <f t="shared" si="3"/>
        <v>1.1067479816542389</v>
      </c>
      <c r="AE30">
        <f t="shared" si="3"/>
        <v>1.1054724198547037</v>
      </c>
      <c r="AF30">
        <f t="shared" si="3"/>
        <v>1.1041826490111282</v>
      </c>
      <c r="AG30">
        <f t="shared" si="3"/>
        <v>1.102878653692168</v>
      </c>
      <c r="AH30">
        <f t="shared" si="3"/>
        <v>1.1015604492430193</v>
      </c>
      <c r="AI30">
        <f t="shared" si="3"/>
        <v>1.1002280824459052</v>
      </c>
      <c r="AJ30">
        <f t="shared" si="3"/>
        <v>1.0988816321120278</v>
      </c>
    </row>
    <row r="31" spans="1:36" ht="15.5" x14ac:dyDescent="0.35">
      <c r="A31" s="49" t="s">
        <v>44</v>
      </c>
      <c r="B31" s="25">
        <f>PIF!AZ31</f>
        <v>1.24</v>
      </c>
      <c r="C31">
        <f>PIF!BD31</f>
        <v>0.1122942453599871</v>
      </c>
      <c r="D31" s="47">
        <f>Prev!B29</f>
        <v>0.52037785675125803</v>
      </c>
      <c r="E31" s="47">
        <f>Prev!E29</f>
        <v>0.51355374587788993</v>
      </c>
      <c r="F31" s="47">
        <f>Prev!H29</f>
        <v>0.50492445653482465</v>
      </c>
      <c r="G31" s="47">
        <f>Prev!K29</f>
        <v>0.49833486918248387</v>
      </c>
      <c r="H31" s="47">
        <f>Prev!N29</f>
        <v>0.4916886447284769</v>
      </c>
      <c r="I31" s="47">
        <f>Prev!Q29</f>
        <v>0.48498615974496523</v>
      </c>
      <c r="J31" s="47">
        <f>Prev!T29</f>
        <v>0.47822795447408095</v>
      </c>
      <c r="K31" s="47">
        <f>Prev!W29</f>
        <v>0.47141473362725095</v>
      </c>
      <c r="L31" s="47">
        <f>Prev!Z29</f>
        <v>0.46454736672980607</v>
      </c>
      <c r="M31" s="47">
        <f>Prev!AC29</f>
        <v>0.45762688804724916</v>
      </c>
      <c r="P31">
        <f t="shared" si="4"/>
        <v>0.111024730862122</v>
      </c>
      <c r="Q31">
        <f t="shared" si="4"/>
        <v>0.10972853853237212</v>
      </c>
      <c r="R31">
        <f t="shared" si="4"/>
        <v>0.10808404314904907</v>
      </c>
      <c r="S31">
        <f t="shared" si="4"/>
        <v>0.10682415972490651</v>
      </c>
      <c r="T31">
        <f t="shared" si="4"/>
        <v>0.10554983719806031</v>
      </c>
      <c r="U31">
        <f t="shared" si="4"/>
        <v>0.10426103964407253</v>
      </c>
      <c r="V31">
        <f t="shared" si="4"/>
        <v>0.10295776190432328</v>
      </c>
      <c r="W31">
        <f t="shared" si="4"/>
        <v>0.10164003020675254</v>
      </c>
      <c r="X31">
        <f t="shared" si="4"/>
        <v>0.10030790271835331</v>
      </c>
      <c r="Y31">
        <f t="shared" si="4"/>
        <v>9.8961470034866855E-2</v>
      </c>
      <c r="AA31">
        <f t="shared" si="3"/>
        <v>1.1110247308621219</v>
      </c>
      <c r="AB31">
        <f t="shared" si="3"/>
        <v>1.1097285385323721</v>
      </c>
      <c r="AC31">
        <f t="shared" si="3"/>
        <v>1.1080840431490491</v>
      </c>
      <c r="AD31">
        <f t="shared" si="3"/>
        <v>1.1068241597249064</v>
      </c>
      <c r="AE31">
        <f t="shared" si="3"/>
        <v>1.1055498371980603</v>
      </c>
      <c r="AF31">
        <f t="shared" si="3"/>
        <v>1.1042610396440726</v>
      </c>
      <c r="AG31">
        <f t="shared" si="3"/>
        <v>1.1029577619043234</v>
      </c>
      <c r="AH31">
        <f t="shared" si="3"/>
        <v>1.1016400302067526</v>
      </c>
      <c r="AI31">
        <f t="shared" si="3"/>
        <v>1.1003079027183533</v>
      </c>
      <c r="AJ31">
        <f t="shared" si="3"/>
        <v>1.0989614700348669</v>
      </c>
    </row>
    <row r="32" spans="1:36" ht="15.5" x14ac:dyDescent="0.35">
      <c r="A32" s="49" t="s">
        <v>45</v>
      </c>
      <c r="B32" s="25">
        <f>PIF!AZ32</f>
        <v>1.24</v>
      </c>
      <c r="C32">
        <f>PIF!BD32</f>
        <v>0.11229424535998708</v>
      </c>
      <c r="D32" s="47">
        <f>Prev!B30</f>
        <v>0.52037785675125814</v>
      </c>
      <c r="E32" s="47">
        <f>Prev!E30</f>
        <v>0.51355374587788993</v>
      </c>
      <c r="F32" s="47">
        <f>Prev!H30</f>
        <v>0.50446299888065982</v>
      </c>
      <c r="G32" s="47">
        <f>Prev!K30</f>
        <v>0.49786513488692286</v>
      </c>
      <c r="H32" s="47">
        <f>Prev!N30</f>
        <v>0.49121240129363142</v>
      </c>
      <c r="I32" s="47">
        <f>Prev!Q30</f>
        <v>0.48450510247367812</v>
      </c>
      <c r="J32" s="47">
        <f>Prev!T30</f>
        <v>0.47774370238601382</v>
      </c>
      <c r="K32" s="47">
        <f>Prev!W30</f>
        <v>0.47092882614982817</v>
      </c>
      <c r="L32" s="47">
        <f>Prev!Z30</f>
        <v>0.46406126112165091</v>
      </c>
      <c r="M32" s="47">
        <f>Prev!AC30</f>
        <v>0.4571419575100974</v>
      </c>
      <c r="P32">
        <f t="shared" si="4"/>
        <v>0.11102473086212203</v>
      </c>
      <c r="Q32">
        <f t="shared" si="4"/>
        <v>0.10972853853237212</v>
      </c>
      <c r="R32">
        <f t="shared" si="4"/>
        <v>0.10799593139137378</v>
      </c>
      <c r="S32">
        <f t="shared" si="4"/>
        <v>0.10673421386495889</v>
      </c>
      <c r="T32">
        <f t="shared" si="4"/>
        <v>0.10545838441201416</v>
      </c>
      <c r="U32">
        <f t="shared" si="4"/>
        <v>0.104168395948797</v>
      </c>
      <c r="V32">
        <f t="shared" si="4"/>
        <v>0.10286423128528564</v>
      </c>
      <c r="W32">
        <f t="shared" si="4"/>
        <v>0.10154590388042331</v>
      </c>
      <c r="X32">
        <f t="shared" si="4"/>
        <v>0.10021345852277079</v>
      </c>
      <c r="Y32">
        <f t="shared" si="4"/>
        <v>9.8866971941661677E-2</v>
      </c>
      <c r="AA32">
        <f t="shared" si="3"/>
        <v>1.1110247308621219</v>
      </c>
      <c r="AB32">
        <f t="shared" si="3"/>
        <v>1.1097285385323721</v>
      </c>
      <c r="AC32">
        <f t="shared" si="3"/>
        <v>1.1079959313913739</v>
      </c>
      <c r="AD32">
        <f t="shared" si="3"/>
        <v>1.106734213864959</v>
      </c>
      <c r="AE32">
        <f t="shared" si="3"/>
        <v>1.1054583844120143</v>
      </c>
      <c r="AF32">
        <f t="shared" si="3"/>
        <v>1.1041683959487969</v>
      </c>
      <c r="AG32">
        <f t="shared" si="3"/>
        <v>1.1028642312852857</v>
      </c>
      <c r="AH32">
        <f t="shared" si="3"/>
        <v>1.1015459038804234</v>
      </c>
      <c r="AI32">
        <f t="shared" si="3"/>
        <v>1.1002134585227707</v>
      </c>
      <c r="AJ32">
        <f t="shared" si="3"/>
        <v>1.0988669719416617</v>
      </c>
    </row>
    <row r="33" spans="1:36" ht="15.5" x14ac:dyDescent="0.35">
      <c r="A33" s="49" t="s">
        <v>46</v>
      </c>
      <c r="B33" s="25">
        <f>PIF!AZ33</f>
        <v>1.24</v>
      </c>
      <c r="C33">
        <f>PIF!BD33</f>
        <v>0.12249875878296837</v>
      </c>
      <c r="D33" s="47">
        <f>Prev!B31</f>
        <v>0.57217480215264205</v>
      </c>
      <c r="E33" s="47">
        <f>Prev!E31</f>
        <v>0.56232893988916066</v>
      </c>
      <c r="F33" s="47">
        <f>Prev!H31</f>
        <v>0.55345873337590301</v>
      </c>
      <c r="G33" s="47">
        <f>Prev!K31</f>
        <v>0.54386011412519908</v>
      </c>
      <c r="H33" s="47">
        <f>Prev!N31</f>
        <v>0.53414460945471465</v>
      </c>
      <c r="I33" s="47">
        <f>Prev!Q31</f>
        <v>0.52431554620499266</v>
      </c>
      <c r="J33" s="47">
        <f>Prev!T31</f>
        <v>0.51437669179908618</v>
      </c>
      <c r="K33" s="47">
        <f>Prev!W31</f>
        <v>0.50433225894469891</v>
      </c>
      <c r="L33" s="47">
        <f>Prev!Z31</f>
        <v>0.49418690867320209</v>
      </c>
      <c r="M33" s="47">
        <f>Prev!AC31</f>
        <v>0.48394575166608161</v>
      </c>
      <c r="P33">
        <f t="shared" si="4"/>
        <v>0.12074149471288402</v>
      </c>
      <c r="Q33">
        <f t="shared" si="4"/>
        <v>0.11891086113710944</v>
      </c>
      <c r="R33">
        <f t="shared" si="4"/>
        <v>0.11725509101324121</v>
      </c>
      <c r="S33">
        <f t="shared" si="4"/>
        <v>0.11545632567951841</v>
      </c>
      <c r="T33">
        <f t="shared" si="4"/>
        <v>0.11362817566576189</v>
      </c>
      <c r="U33">
        <f t="shared" si="4"/>
        <v>0.11177095167112658</v>
      </c>
      <c r="V33">
        <f t="shared" si="4"/>
        <v>0.10988505177351679</v>
      </c>
      <c r="W33">
        <f t="shared" si="4"/>
        <v>0.10797096445032668</v>
      </c>
      <c r="X33">
        <f t="shared" si="4"/>
        <v>0.10602927139524354</v>
      </c>
      <c r="Y33">
        <f t="shared" si="4"/>
        <v>0.10406065011101848</v>
      </c>
      <c r="AA33">
        <f t="shared" si="3"/>
        <v>1.120741494712884</v>
      </c>
      <c r="AB33">
        <f t="shared" si="3"/>
        <v>1.1189108611371095</v>
      </c>
      <c r="AC33">
        <f t="shared" si="3"/>
        <v>1.1172550910132413</v>
      </c>
      <c r="AD33">
        <f t="shared" si="3"/>
        <v>1.1154563256795185</v>
      </c>
      <c r="AE33">
        <f t="shared" si="3"/>
        <v>1.1136281756657618</v>
      </c>
      <c r="AF33">
        <f t="shared" si="3"/>
        <v>1.1117709516711265</v>
      </c>
      <c r="AG33">
        <f t="shared" si="3"/>
        <v>1.1098850517735168</v>
      </c>
      <c r="AH33">
        <f t="shared" si="3"/>
        <v>1.1079709644503266</v>
      </c>
      <c r="AI33">
        <f t="shared" si="3"/>
        <v>1.1060292713952435</v>
      </c>
      <c r="AJ33">
        <f t="shared" si="3"/>
        <v>1.1040606501110184</v>
      </c>
    </row>
    <row r="34" spans="1:36" ht="15.5" x14ac:dyDescent="0.35">
      <c r="A34" s="49" t="s">
        <v>47</v>
      </c>
      <c r="B34" s="25">
        <f>PIF!AZ34</f>
        <v>1.24</v>
      </c>
      <c r="C34">
        <f>PIF!BD34</f>
        <v>0.12249875878296834</v>
      </c>
      <c r="D34" s="47">
        <f>Prev!B32</f>
        <v>0.57217480215264205</v>
      </c>
      <c r="E34" s="47">
        <f>Prev!E32</f>
        <v>0.56232893988916044</v>
      </c>
      <c r="F34" s="47">
        <f>Prev!H32</f>
        <v>0.55330143624139405</v>
      </c>
      <c r="G34" s="47">
        <f>Prev!K32</f>
        <v>0.54369987119450902</v>
      </c>
      <c r="H34" s="47">
        <f>Prev!N32</f>
        <v>0.5339821222956963</v>
      </c>
      <c r="I34" s="47">
        <f>Prev!Q32</f>
        <v>0.5241514884822166</v>
      </c>
      <c r="J34" s="47">
        <f>Prev!T32</f>
        <v>0.51421170716781506</v>
      </c>
      <c r="K34" s="47">
        <f>Prev!W32</f>
        <v>0.5041669592745468</v>
      </c>
      <c r="L34" s="47">
        <f>Prev!Z32</f>
        <v>0.49402187258952263</v>
      </c>
      <c r="M34" s="47">
        <f>Prev!AC32</f>
        <v>0.48378152339583647</v>
      </c>
      <c r="P34">
        <f t="shared" si="4"/>
        <v>0.12074149471288402</v>
      </c>
      <c r="Q34">
        <f t="shared" si="4"/>
        <v>0.11891086113710941</v>
      </c>
      <c r="R34">
        <f t="shared" si="4"/>
        <v>0.11722567275412193</v>
      </c>
      <c r="S34">
        <f t="shared" si="4"/>
        <v>0.11542623420583856</v>
      </c>
      <c r="T34">
        <f t="shared" si="4"/>
        <v>0.11359753648252655</v>
      </c>
      <c r="U34">
        <f t="shared" si="4"/>
        <v>0.11173988654982948</v>
      </c>
      <c r="V34">
        <f t="shared" si="4"/>
        <v>0.10985367832716901</v>
      </c>
      <c r="W34">
        <f t="shared" si="4"/>
        <v>0.10793939575892145</v>
      </c>
      <c r="X34">
        <f t="shared" si="4"/>
        <v>0.1059976156802713</v>
      </c>
      <c r="Y34">
        <f t="shared" si="4"/>
        <v>0.10402901045744889</v>
      </c>
      <c r="AA34">
        <f t="shared" si="3"/>
        <v>1.120741494712884</v>
      </c>
      <c r="AB34">
        <f t="shared" si="3"/>
        <v>1.1189108611371095</v>
      </c>
      <c r="AC34">
        <f t="shared" si="3"/>
        <v>1.1172256727541219</v>
      </c>
      <c r="AD34">
        <f t="shared" si="3"/>
        <v>1.1154262342058385</v>
      </c>
      <c r="AE34">
        <f t="shared" si="3"/>
        <v>1.1135975364825266</v>
      </c>
      <c r="AF34">
        <f t="shared" si="3"/>
        <v>1.1117398865498296</v>
      </c>
      <c r="AG34">
        <f t="shared" si="3"/>
        <v>1.1098536783271691</v>
      </c>
      <c r="AH34">
        <f t="shared" si="3"/>
        <v>1.1079393957589214</v>
      </c>
      <c r="AI34">
        <f t="shared" si="3"/>
        <v>1.1059976156802713</v>
      </c>
      <c r="AJ34">
        <f t="shared" si="3"/>
        <v>1.1040290104574488</v>
      </c>
    </row>
    <row r="35" spans="1:36" ht="15.5" x14ac:dyDescent="0.35">
      <c r="A35" s="49" t="s">
        <v>48</v>
      </c>
      <c r="B35" s="25">
        <f>PIF!AZ35</f>
        <v>1.24</v>
      </c>
      <c r="C35">
        <f>PIF!BD35</f>
        <v>0.12249875878296831</v>
      </c>
      <c r="D35" s="47">
        <f>Prev!B33</f>
        <v>0.57217480215264238</v>
      </c>
      <c r="E35" s="47">
        <f>Prev!E33</f>
        <v>0.56232893988916088</v>
      </c>
      <c r="F35" s="47">
        <f>Prev!H33</f>
        <v>0.55380575104894714</v>
      </c>
      <c r="G35" s="47">
        <f>Prev!K33</f>
        <v>0.54421237736239003</v>
      </c>
      <c r="H35" s="47">
        <f>Prev!N33</f>
        <v>0.53450064145195431</v>
      </c>
      <c r="I35" s="47">
        <f>Prev!Q33</f>
        <v>0.52467393435881882</v>
      </c>
      <c r="J35" s="47">
        <f>Prev!T33</f>
        <v>0.51473609172821688</v>
      </c>
      <c r="K35" s="47">
        <f>Prev!W33</f>
        <v>0.50469139780853778</v>
      </c>
      <c r="L35" s="47">
        <f>Prev!Z33</f>
        <v>0.49454458781658983</v>
      </c>
      <c r="M35" s="47">
        <f>Prev!AC33</f>
        <v>0.48430084862194628</v>
      </c>
      <c r="P35">
        <f t="shared" si="4"/>
        <v>0.12074149471288406</v>
      </c>
      <c r="Q35">
        <f t="shared" si="4"/>
        <v>0.11891086113710948</v>
      </c>
      <c r="R35">
        <f t="shared" si="4"/>
        <v>0.11731998453598662</v>
      </c>
      <c r="S35">
        <f t="shared" si="4"/>
        <v>0.11552246879532348</v>
      </c>
      <c r="T35">
        <f t="shared" si="4"/>
        <v>0.11369530297909314</v>
      </c>
      <c r="U35">
        <f t="shared" si="4"/>
        <v>0.1118388066396479</v>
      </c>
      <c r="V35">
        <f t="shared" si="4"/>
        <v>0.10995338754076885</v>
      </c>
      <c r="W35">
        <f t="shared" si="4"/>
        <v>0.1080395445698373</v>
      </c>
      <c r="X35">
        <f t="shared" si="4"/>
        <v>0.10609787044964458</v>
      </c>
      <c r="Y35">
        <f t="shared" si="4"/>
        <v>0.10412905423010534</v>
      </c>
      <c r="AA35">
        <f t="shared" si="3"/>
        <v>1.120741494712884</v>
      </c>
      <c r="AB35">
        <f t="shared" si="3"/>
        <v>1.1189108611371095</v>
      </c>
      <c r="AC35">
        <f t="shared" si="3"/>
        <v>1.1173199845359867</v>
      </c>
      <c r="AD35">
        <f t="shared" si="3"/>
        <v>1.1155224687953236</v>
      </c>
      <c r="AE35">
        <f t="shared" si="3"/>
        <v>1.1136953029790932</v>
      </c>
      <c r="AF35">
        <f t="shared" si="3"/>
        <v>1.1118388066396478</v>
      </c>
      <c r="AG35">
        <f t="shared" si="3"/>
        <v>1.1099533875407688</v>
      </c>
      <c r="AH35">
        <f t="shared" si="3"/>
        <v>1.1080395445698372</v>
      </c>
      <c r="AI35">
        <f t="shared" si="3"/>
        <v>1.1060978704496445</v>
      </c>
      <c r="AJ35">
        <f t="shared" si="3"/>
        <v>1.1041290542301054</v>
      </c>
    </row>
    <row r="36" spans="1:36" ht="15.5" x14ac:dyDescent="0.35">
      <c r="A36" s="49" t="s">
        <v>49</v>
      </c>
      <c r="B36" s="25">
        <f>PIF!AZ36</f>
        <v>1.24</v>
      </c>
      <c r="C36">
        <f>PIF!BD36</f>
        <v>0.12249875878296837</v>
      </c>
      <c r="D36" s="47">
        <f>Prev!B34</f>
        <v>0.57217480215264227</v>
      </c>
      <c r="E36" s="47">
        <f>Prev!E34</f>
        <v>0.56232893988916088</v>
      </c>
      <c r="F36" s="47">
        <f>Prev!H34</f>
        <v>0.55367546581934379</v>
      </c>
      <c r="G36" s="47">
        <f>Prev!K34</f>
        <v>0.54408031436028359</v>
      </c>
      <c r="H36" s="47">
        <f>Prev!N34</f>
        <v>0.53436734418022125</v>
      </c>
      <c r="I36" s="47">
        <f>Prev!Q34</f>
        <v>0.52453992182018061</v>
      </c>
      <c r="J36" s="47">
        <f>Prev!T34</f>
        <v>0.51460185701161609</v>
      </c>
      <c r="K36" s="47">
        <f>Prev!W34</f>
        <v>0.50455740693560058</v>
      </c>
      <c r="L36" s="47">
        <f>Prev!Z34</f>
        <v>0.49441127883674768</v>
      </c>
      <c r="M36" s="47">
        <f>Prev!AC34</f>
        <v>0.48416863094395129</v>
      </c>
      <c r="P36">
        <f t="shared" si="4"/>
        <v>0.12074149471288406</v>
      </c>
      <c r="Q36">
        <f t="shared" si="4"/>
        <v>0.11891086113710948</v>
      </c>
      <c r="R36">
        <f t="shared" si="4"/>
        <v>0.11729562185945737</v>
      </c>
      <c r="S36">
        <f t="shared" si="4"/>
        <v>0.11549767299148662</v>
      </c>
      <c r="T36">
        <f t="shared" si="4"/>
        <v>0.11367017191265871</v>
      </c>
      <c r="U36">
        <f t="shared" si="4"/>
        <v>0.11181343475844908</v>
      </c>
      <c r="V36">
        <f t="shared" si="4"/>
        <v>0.10992786557932172</v>
      </c>
      <c r="W36">
        <f t="shared" si="4"/>
        <v>0.10801395929322341</v>
      </c>
      <c r="X36">
        <f t="shared" si="4"/>
        <v>0.10607230443629695</v>
      </c>
      <c r="Y36">
        <f t="shared" si="4"/>
        <v>0.10410358569194969</v>
      </c>
      <c r="AA36">
        <f t="shared" si="3"/>
        <v>1.120741494712884</v>
      </c>
      <c r="AB36">
        <f t="shared" si="3"/>
        <v>1.1189108611371095</v>
      </c>
      <c r="AC36">
        <f t="shared" si="3"/>
        <v>1.1172956218594574</v>
      </c>
      <c r="AD36">
        <f t="shared" si="3"/>
        <v>1.1154976729914867</v>
      </c>
      <c r="AE36">
        <f t="shared" si="3"/>
        <v>1.1136701719126587</v>
      </c>
      <c r="AF36">
        <f t="shared" si="3"/>
        <v>1.1118134347584492</v>
      </c>
      <c r="AG36">
        <f t="shared" si="3"/>
        <v>1.1099278655793217</v>
      </c>
      <c r="AH36">
        <f t="shared" si="3"/>
        <v>1.1080139592932234</v>
      </c>
      <c r="AI36">
        <f t="shared" si="3"/>
        <v>1.106072304436297</v>
      </c>
      <c r="AJ36">
        <f t="shared" si="3"/>
        <v>1.1041035856919497</v>
      </c>
    </row>
    <row r="37" spans="1:36" ht="15.5" x14ac:dyDescent="0.35">
      <c r="A37" s="49" t="s">
        <v>50</v>
      </c>
      <c r="B37" s="25">
        <f>PIF!AZ37</f>
        <v>1.24</v>
      </c>
      <c r="C37">
        <f>PIF!BD37</f>
        <v>0.12249875878296831</v>
      </c>
      <c r="D37" s="47">
        <f>Prev!B35</f>
        <v>0.57217480215264205</v>
      </c>
      <c r="E37" s="47">
        <f>Prev!E35</f>
        <v>0.56232893988916044</v>
      </c>
      <c r="F37" s="47">
        <f>Prev!H35</f>
        <v>0.55348073896329064</v>
      </c>
      <c r="G37" s="47">
        <f>Prev!K35</f>
        <v>0.5438825022281093</v>
      </c>
      <c r="H37" s="47">
        <f>Prev!N35</f>
        <v>0.53416728358738186</v>
      </c>
      <c r="I37" s="47">
        <f>Prev!Q35</f>
        <v>0.52433841384861146</v>
      </c>
      <c r="J37" s="47">
        <f>Prev!T35</f>
        <v>0.51439966468178411</v>
      </c>
      <c r="K37" s="47">
        <f>Prev!W35</f>
        <v>0.50435525327593755</v>
      </c>
      <c r="L37" s="47">
        <f>Prev!Z35</f>
        <v>0.49420984533435708</v>
      </c>
      <c r="M37" s="47">
        <f>Prev!AC35</f>
        <v>0.48396855635910424</v>
      </c>
      <c r="P37">
        <f t="shared" si="4"/>
        <v>0.12074149471288402</v>
      </c>
      <c r="Q37">
        <f t="shared" si="4"/>
        <v>0.11891086113710941</v>
      </c>
      <c r="R37">
        <f t="shared" si="4"/>
        <v>0.1172592064186653</v>
      </c>
      <c r="S37">
        <f t="shared" si="4"/>
        <v>0.115460529702043</v>
      </c>
      <c r="T37">
        <f t="shared" si="4"/>
        <v>0.11363245101616781</v>
      </c>
      <c r="U37">
        <f t="shared" si="4"/>
        <v>0.11177528159722566</v>
      </c>
      <c r="V37">
        <f t="shared" si="4"/>
        <v>0.10988942011714745</v>
      </c>
      <c r="W37">
        <f t="shared" si="4"/>
        <v>0.10797535569735346</v>
      </c>
      <c r="X37">
        <f t="shared" si="4"/>
        <v>0.10603367071876812</v>
      </c>
      <c r="Y37">
        <f t="shared" si="4"/>
        <v>0.10406504340803302</v>
      </c>
      <c r="AA37">
        <f t="shared" si="3"/>
        <v>1.120741494712884</v>
      </c>
      <c r="AB37">
        <f t="shared" si="3"/>
        <v>1.1189108611371095</v>
      </c>
      <c r="AC37">
        <f t="shared" si="3"/>
        <v>1.1172592064186653</v>
      </c>
      <c r="AD37">
        <f t="shared" si="3"/>
        <v>1.115460529702043</v>
      </c>
      <c r="AE37">
        <f t="shared" si="3"/>
        <v>1.1136324510161679</v>
      </c>
      <c r="AF37">
        <f t="shared" si="3"/>
        <v>1.1117752815972257</v>
      </c>
      <c r="AG37">
        <f t="shared" si="3"/>
        <v>1.1098894201171474</v>
      </c>
      <c r="AH37">
        <f t="shared" si="3"/>
        <v>1.1079753556973535</v>
      </c>
      <c r="AI37">
        <f t="shared" si="3"/>
        <v>1.1060336707187681</v>
      </c>
      <c r="AJ37">
        <f t="shared" si="3"/>
        <v>1.104065043408033</v>
      </c>
    </row>
    <row r="38" spans="1:36" ht="15.5" x14ac:dyDescent="0.35">
      <c r="A38" s="49" t="s">
        <v>51</v>
      </c>
      <c r="B38" s="25">
        <f>PIF!AZ38</f>
        <v>1.24</v>
      </c>
      <c r="C38">
        <f>PIF!BD38</f>
        <v>0.1294008514731172</v>
      </c>
      <c r="D38" s="47">
        <f>Prev!B36</f>
        <v>0.60932238191641785</v>
      </c>
      <c r="E38" s="47">
        <f>Prev!E36</f>
        <v>0.59884887024979117</v>
      </c>
      <c r="F38" s="47">
        <f>Prev!H36</f>
        <v>0.58921528543018487</v>
      </c>
      <c r="G38" s="47">
        <f>Prev!K36</f>
        <v>0.57901768116989571</v>
      </c>
      <c r="H38" s="47">
        <f>Prev!N36</f>
        <v>0.56866467488279993</v>
      </c>
      <c r="I38" s="47">
        <f>Prev!Q36</f>
        <v>0.55815988158710117</v>
      </c>
      <c r="J38" s="47">
        <f>Prev!T36</f>
        <v>0.54750749537524679</v>
      </c>
      <c r="K38" s="47">
        <f>Prev!W36</f>
        <v>0.5367123002501123</v>
      </c>
      <c r="L38" s="47">
        <f>Prev!Z36</f>
        <v>0.52577967877451348</v>
      </c>
      <c r="M38" s="47">
        <f>Prev!AC36</f>
        <v>0.51471561840187929</v>
      </c>
      <c r="P38">
        <f t="shared" si="4"/>
        <v>0.12758035575839277</v>
      </c>
      <c r="Q38">
        <f t="shared" si="4"/>
        <v>0.12566297719748457</v>
      </c>
      <c r="R38">
        <f t="shared" si="4"/>
        <v>0.12389190719302903</v>
      </c>
      <c r="S38">
        <f t="shared" si="4"/>
        <v>0.12200931177267516</v>
      </c>
      <c r="T38">
        <f t="shared" si="4"/>
        <v>0.12008973266414021</v>
      </c>
      <c r="U38">
        <f t="shared" si="4"/>
        <v>0.11813341207062714</v>
      </c>
      <c r="V38">
        <f t="shared" si="4"/>
        <v>0.11614070175508694</v>
      </c>
      <c r="W38">
        <f t="shared" si="4"/>
        <v>0.11411206794632264</v>
      </c>
      <c r="X38">
        <f t="shared" si="4"/>
        <v>0.11204809603956806</v>
      </c>
      <c r="Y38">
        <f t="shared" si="4"/>
        <v>0.10994949505482282</v>
      </c>
      <c r="AA38">
        <f t="shared" si="3"/>
        <v>1.1275803557583928</v>
      </c>
      <c r="AB38">
        <f t="shared" si="3"/>
        <v>1.1256629771974846</v>
      </c>
      <c r="AC38">
        <f t="shared" si="3"/>
        <v>1.1238919071930291</v>
      </c>
      <c r="AD38">
        <f t="shared" si="3"/>
        <v>1.122009311772675</v>
      </c>
      <c r="AE38">
        <f t="shared" si="3"/>
        <v>1.1200897326641401</v>
      </c>
      <c r="AF38">
        <f t="shared" si="3"/>
        <v>1.1181334120706272</v>
      </c>
      <c r="AG38">
        <f t="shared" si="3"/>
        <v>1.1161407017550868</v>
      </c>
      <c r="AH38">
        <f t="shared" si="3"/>
        <v>1.1141120679463226</v>
      </c>
      <c r="AI38">
        <f t="shared" si="3"/>
        <v>1.112048096039568</v>
      </c>
      <c r="AJ38">
        <f t="shared" si="3"/>
        <v>1.1099494950548228</v>
      </c>
    </row>
    <row r="39" spans="1:36" ht="15.5" x14ac:dyDescent="0.35">
      <c r="A39" s="49" t="s">
        <v>52</v>
      </c>
      <c r="B39" s="25">
        <f>PIF!AZ39</f>
        <v>1.24</v>
      </c>
      <c r="C39">
        <f>PIF!BD39</f>
        <v>0.1294008514731172</v>
      </c>
      <c r="D39" s="47">
        <f>Prev!B37</f>
        <v>0.60932238191641785</v>
      </c>
      <c r="E39" s="47">
        <f>Prev!E37</f>
        <v>0.59884887024979128</v>
      </c>
      <c r="F39" s="47">
        <f>Prev!H37</f>
        <v>0.58955703462685116</v>
      </c>
      <c r="G39" s="47">
        <f>Prev!K37</f>
        <v>0.57936542353833453</v>
      </c>
      <c r="H39" s="47">
        <f>Prev!N37</f>
        <v>0.56901689593218785</v>
      </c>
      <c r="I39" s="47">
        <f>Prev!Q37</f>
        <v>0.5585151260810084</v>
      </c>
      <c r="J39" s="47">
        <f>Prev!T37</f>
        <v>0.54786437208935912</v>
      </c>
      <c r="K39" s="47">
        <f>Prev!W37</f>
        <v>0.53706948603097127</v>
      </c>
      <c r="L39" s="47">
        <f>Prev!Z37</f>
        <v>0.52613592192091085</v>
      </c>
      <c r="M39" s="47">
        <f>Prev!AC37</f>
        <v>0.51506974139330164</v>
      </c>
      <c r="P39">
        <f t="shared" si="4"/>
        <v>0.12758035575839277</v>
      </c>
      <c r="Q39">
        <f t="shared" si="4"/>
        <v>0.12566297719748457</v>
      </c>
      <c r="R39">
        <f t="shared" si="4"/>
        <v>0.12395485823480365</v>
      </c>
      <c r="S39">
        <f t="shared" si="4"/>
        <v>0.12207364226087845</v>
      </c>
      <c r="T39">
        <f t="shared" si="4"/>
        <v>0.1201551768420781</v>
      </c>
      <c r="U39">
        <f t="shared" si="4"/>
        <v>0.11819971179484165</v>
      </c>
      <c r="V39">
        <f t="shared" si="4"/>
        <v>0.11620760741325363</v>
      </c>
      <c r="W39">
        <f t="shared" si="4"/>
        <v>0.11417933927330441</v>
      </c>
      <c r="X39">
        <f t="shared" si="4"/>
        <v>0.11211550283415295</v>
      </c>
      <c r="Y39">
        <f t="shared" si="4"/>
        <v>0.11001681780003025</v>
      </c>
      <c r="AA39">
        <f t="shared" si="3"/>
        <v>1.1275803557583928</v>
      </c>
      <c r="AB39">
        <f t="shared" si="3"/>
        <v>1.1256629771974846</v>
      </c>
      <c r="AC39">
        <f t="shared" si="3"/>
        <v>1.1239548582348036</v>
      </c>
      <c r="AD39">
        <f t="shared" si="3"/>
        <v>1.1220736422608784</v>
      </c>
      <c r="AE39">
        <f t="shared" si="3"/>
        <v>1.1201551768420781</v>
      </c>
      <c r="AF39">
        <f t="shared" si="3"/>
        <v>1.1181997117948417</v>
      </c>
      <c r="AG39">
        <f t="shared" si="3"/>
        <v>1.1162076074132536</v>
      </c>
      <c r="AH39">
        <f t="shared" si="3"/>
        <v>1.1141793392733044</v>
      </c>
      <c r="AI39">
        <f t="shared" si="3"/>
        <v>1.1121155028341529</v>
      </c>
      <c r="AJ39">
        <f t="shared" si="3"/>
        <v>1.1100168178000303</v>
      </c>
    </row>
    <row r="40" spans="1:36" ht="15.5" x14ac:dyDescent="0.35">
      <c r="A40" s="49" t="s">
        <v>53</v>
      </c>
      <c r="B40" s="25">
        <f>PIF!AZ40</f>
        <v>1.24</v>
      </c>
      <c r="C40">
        <f>PIF!BD40</f>
        <v>0.12940085147311722</v>
      </c>
      <c r="D40" s="47">
        <f>Prev!B38</f>
        <v>0.60932238191641797</v>
      </c>
      <c r="E40" s="47">
        <f>Prev!E38</f>
        <v>0.59884887024979117</v>
      </c>
      <c r="F40" s="47">
        <f>Prev!H38</f>
        <v>0.58979409167760966</v>
      </c>
      <c r="G40" s="47">
        <f>Prev!K38</f>
        <v>0.57960574552426769</v>
      </c>
      <c r="H40" s="47">
        <f>Prev!N38</f>
        <v>0.56925948290864681</v>
      </c>
      <c r="I40" s="47">
        <f>Prev!Q38</f>
        <v>0.55875902122355958</v>
      </c>
      <c r="J40" s="47">
        <f>Prev!T38</f>
        <v>0.54810866454105978</v>
      </c>
      <c r="K40" s="47">
        <f>Prev!W38</f>
        <v>0.53731331328025644</v>
      </c>
      <c r="L40" s="47">
        <f>Prev!Z38</f>
        <v>0.5263784717273482</v>
      </c>
      <c r="M40" s="47">
        <f>Prev!AC38</f>
        <v>0.51531025328012348</v>
      </c>
      <c r="P40">
        <f t="shared" si="4"/>
        <v>0.1275803557583928</v>
      </c>
      <c r="Q40">
        <f t="shared" si="4"/>
        <v>0.12566297719748457</v>
      </c>
      <c r="R40">
        <f t="shared" si="4"/>
        <v>0.12399851941234494</v>
      </c>
      <c r="S40">
        <f t="shared" si="4"/>
        <v>0.12211809504139164</v>
      </c>
      <c r="T40">
        <f t="shared" si="4"/>
        <v>0.12020024487917622</v>
      </c>
      <c r="U40">
        <f t="shared" si="4"/>
        <v>0.11824522447903107</v>
      </c>
      <c r="V40">
        <f t="shared" si="4"/>
        <v>0.11625340043523504</v>
      </c>
      <c r="W40">
        <f t="shared" si="4"/>
        <v>0.11422525511818167</v>
      </c>
      <c r="X40">
        <f t="shared" si="4"/>
        <v>0.11216139120866792</v>
      </c>
      <c r="Y40">
        <f t="shared" si="4"/>
        <v>0.11006253599515392</v>
      </c>
      <c r="AA40">
        <f t="shared" si="3"/>
        <v>1.1275803557583928</v>
      </c>
      <c r="AB40">
        <f t="shared" si="3"/>
        <v>1.1256629771974846</v>
      </c>
      <c r="AC40">
        <f t="shared" si="3"/>
        <v>1.123998519412345</v>
      </c>
      <c r="AD40">
        <f t="shared" si="3"/>
        <v>1.1221180950413916</v>
      </c>
      <c r="AE40">
        <f t="shared" si="3"/>
        <v>1.1202002448791761</v>
      </c>
      <c r="AF40">
        <f t="shared" si="3"/>
        <v>1.1182452244790311</v>
      </c>
      <c r="AG40">
        <f t="shared" si="3"/>
        <v>1.1162534004352351</v>
      </c>
      <c r="AH40">
        <f t="shared" si="3"/>
        <v>1.1142252551181817</v>
      </c>
      <c r="AI40">
        <f t="shared" si="3"/>
        <v>1.1121613912086679</v>
      </c>
      <c r="AJ40">
        <f t="shared" si="3"/>
        <v>1.1100625359951539</v>
      </c>
    </row>
    <row r="41" spans="1:36" ht="15.5" x14ac:dyDescent="0.35">
      <c r="A41" s="49" t="s">
        <v>54</v>
      </c>
      <c r="B41" s="25">
        <f>PIF!AZ41</f>
        <v>1.24</v>
      </c>
      <c r="C41">
        <f>PIF!BD41</f>
        <v>0.12940085147311722</v>
      </c>
      <c r="D41" s="47">
        <f>Prev!B39</f>
        <v>0.60932238191641785</v>
      </c>
      <c r="E41" s="47">
        <f>Prev!E39</f>
        <v>0.59884887024979083</v>
      </c>
      <c r="F41" s="47">
        <f>Prev!H39</f>
        <v>0.58956526588387848</v>
      </c>
      <c r="G41" s="47">
        <f>Prev!K39</f>
        <v>0.5793737798550509</v>
      </c>
      <c r="H41" s="47">
        <f>Prev!N39</f>
        <v>0.56902534191914</v>
      </c>
      <c r="I41" s="47">
        <f>Prev!Q39</f>
        <v>0.55852362781996867</v>
      </c>
      <c r="J41" s="47">
        <f>Prev!T39</f>
        <v>0.54787289723816768</v>
      </c>
      <c r="K41" s="47">
        <f>Prev!W39</f>
        <v>0.53707800391186655</v>
      </c>
      <c r="L41" s="47">
        <f>Prev!Z39</f>
        <v>0.52614440359292403</v>
      </c>
      <c r="M41" s="47">
        <f>Prev!AC39</f>
        <v>0.51507815970934157</v>
      </c>
      <c r="P41">
        <f t="shared" si="4"/>
        <v>0.12758035575839277</v>
      </c>
      <c r="Q41">
        <f t="shared" si="4"/>
        <v>0.12566297719748448</v>
      </c>
      <c r="R41">
        <f t="shared" si="4"/>
        <v>0.12395637434100532</v>
      </c>
      <c r="S41">
        <f t="shared" si="4"/>
        <v>0.12207518801902813</v>
      </c>
      <c r="T41">
        <f t="shared" si="4"/>
        <v>0.12015674602307273</v>
      </c>
      <c r="U41">
        <f t="shared" si="4"/>
        <v>0.11820129836287346</v>
      </c>
      <c r="V41">
        <f t="shared" si="4"/>
        <v>0.11620920554633971</v>
      </c>
      <c r="W41">
        <f t="shared" si="4"/>
        <v>0.11418094338139512</v>
      </c>
      <c r="X41">
        <f t="shared" si="4"/>
        <v>0.11211710757488889</v>
      </c>
      <c r="Y41">
        <f t="shared" si="4"/>
        <v>0.11001841809222383</v>
      </c>
      <c r="AA41">
        <f t="shared" si="3"/>
        <v>1.1275803557583928</v>
      </c>
      <c r="AB41">
        <f t="shared" si="3"/>
        <v>1.1256629771974844</v>
      </c>
      <c r="AC41">
        <f t="shared" si="3"/>
        <v>1.1239563743410053</v>
      </c>
      <c r="AD41">
        <f t="shared" si="3"/>
        <v>1.1220751880190281</v>
      </c>
      <c r="AE41">
        <f t="shared" si="3"/>
        <v>1.1201567460230728</v>
      </c>
      <c r="AF41">
        <f t="shared" si="3"/>
        <v>1.1182012983628735</v>
      </c>
      <c r="AG41">
        <f t="shared" si="3"/>
        <v>1.1162092055463397</v>
      </c>
      <c r="AH41">
        <f t="shared" si="3"/>
        <v>1.1141809433813952</v>
      </c>
      <c r="AI41">
        <f t="shared" si="3"/>
        <v>1.1121171075748888</v>
      </c>
      <c r="AJ41">
        <f t="shared" si="3"/>
        <v>1.1100184180922239</v>
      </c>
    </row>
    <row r="42" spans="1:36" ht="15.5" x14ac:dyDescent="0.35">
      <c r="A42" s="49" t="s">
        <v>55</v>
      </c>
      <c r="B42" s="25">
        <f>PIF!AZ42</f>
        <v>1.24</v>
      </c>
      <c r="C42">
        <f>PIF!BD42</f>
        <v>0.12940085147311722</v>
      </c>
      <c r="D42" s="47">
        <f>Prev!B40</f>
        <v>0.60932238191641785</v>
      </c>
      <c r="E42" s="47">
        <f>Prev!E40</f>
        <v>0.59884887024979105</v>
      </c>
      <c r="F42" s="47">
        <f>Prev!H40</f>
        <v>0.58934806846709442</v>
      </c>
      <c r="G42" s="47">
        <f>Prev!K40</f>
        <v>0.57915298415909511</v>
      </c>
      <c r="H42" s="47">
        <f>Prev!N40</f>
        <v>0.56880189864507724</v>
      </c>
      <c r="I42" s="47">
        <f>Prev!Q40</f>
        <v>0.55829844952505603</v>
      </c>
      <c r="J42" s="47">
        <f>Prev!T40</f>
        <v>0.54764685541819103</v>
      </c>
      <c r="K42" s="47">
        <f>Prev!W40</f>
        <v>0.53685192652422975</v>
      </c>
      <c r="L42" s="47">
        <f>Prev!Z40</f>
        <v>0.52591907300619734</v>
      </c>
      <c r="M42" s="47">
        <f>Prev!AC40</f>
        <v>0.51485431106330826</v>
      </c>
      <c r="P42">
        <f t="shared" si="4"/>
        <v>0.12758035575839277</v>
      </c>
      <c r="Q42">
        <f t="shared" si="4"/>
        <v>0.12566297719748454</v>
      </c>
      <c r="R42">
        <f t="shared" si="4"/>
        <v>0.12391636722936251</v>
      </c>
      <c r="S42">
        <f t="shared" si="4"/>
        <v>0.12203434322632209</v>
      </c>
      <c r="T42">
        <f t="shared" si="4"/>
        <v>0.12011523058386769</v>
      </c>
      <c r="U42">
        <f t="shared" si="4"/>
        <v>0.11815927436413315</v>
      </c>
      <c r="V42">
        <f t="shared" si="4"/>
        <v>0.11616682956122099</v>
      </c>
      <c r="W42">
        <f t="shared" si="4"/>
        <v>0.1141383659674291</v>
      </c>
      <c r="X42">
        <f t="shared" si="4"/>
        <v>0.11207447283485564</v>
      </c>
      <c r="Y42">
        <f t="shared" si="4"/>
        <v>0.10997586329581208</v>
      </c>
      <c r="AA42">
        <f t="shared" si="3"/>
        <v>1.1275803557583928</v>
      </c>
      <c r="AB42">
        <f t="shared" si="3"/>
        <v>1.1256629771974844</v>
      </c>
      <c r="AC42">
        <f t="shared" si="3"/>
        <v>1.1239163672293626</v>
      </c>
      <c r="AD42">
        <f t="shared" si="3"/>
        <v>1.122034343226322</v>
      </c>
      <c r="AE42">
        <f t="shared" si="3"/>
        <v>1.1201152305838677</v>
      </c>
      <c r="AF42">
        <f t="shared" si="3"/>
        <v>1.1181592743641331</v>
      </c>
      <c r="AG42">
        <f t="shared" si="3"/>
        <v>1.116166829561221</v>
      </c>
      <c r="AH42">
        <f t="shared" si="3"/>
        <v>1.1141383659674291</v>
      </c>
      <c r="AI42">
        <f t="shared" si="3"/>
        <v>1.1120744728348557</v>
      </c>
      <c r="AJ42">
        <f t="shared" si="3"/>
        <v>1.1099758632958121</v>
      </c>
    </row>
    <row r="43" spans="1:36" ht="15.5" x14ac:dyDescent="0.35">
      <c r="A43" s="49" t="s">
        <v>56</v>
      </c>
      <c r="B43" s="25">
        <f>PIF!AZ43</f>
        <v>1.24</v>
      </c>
      <c r="C43">
        <f>PIF!BD43</f>
        <v>0.13695810779945489</v>
      </c>
      <c r="D43" s="47">
        <f>Prev!B41</f>
        <v>0.6488241733619029</v>
      </c>
      <c r="E43" s="47">
        <f>Prev!E41</f>
        <v>0.63550802259757777</v>
      </c>
      <c r="F43" s="47">
        <f>Prev!H41</f>
        <v>0.62558127334725899</v>
      </c>
      <c r="G43" s="47">
        <f>Prev!K41</f>
        <v>0.61261710689693705</v>
      </c>
      <c r="H43" s="47">
        <f>Prev!N41</f>
        <v>0.59937399703060079</v>
      </c>
      <c r="I43" s="47">
        <f>Prev!Q41</f>
        <v>0.58586100742966729</v>
      </c>
      <c r="J43" s="47">
        <f>Prev!T41</f>
        <v>0.57208863042062297</v>
      </c>
      <c r="K43" s="47">
        <f>Prev!W41</f>
        <v>0.55806881435140099</v>
      </c>
      <c r="L43" s="47">
        <f>Prev!Z41</f>
        <v>0.54381498305060205</v>
      </c>
      <c r="M43" s="47">
        <f>Prev!AC41</f>
        <v>0.52934204646254446</v>
      </c>
      <c r="P43">
        <f t="shared" si="4"/>
        <v>0.13473687208966914</v>
      </c>
      <c r="Q43">
        <f t="shared" si="4"/>
        <v>0.13233754782355614</v>
      </c>
      <c r="R43">
        <f t="shared" si="4"/>
        <v>0.13054025609230918</v>
      </c>
      <c r="S43">
        <f t="shared" si="4"/>
        <v>0.12818178118771717</v>
      </c>
      <c r="T43">
        <f t="shared" si="4"/>
        <v>0.12575931246160099</v>
      </c>
      <c r="U43">
        <f t="shared" si="4"/>
        <v>0.12327356043035886</v>
      </c>
      <c r="V43">
        <f t="shared" si="4"/>
        <v>0.12072550586696498</v>
      </c>
      <c r="W43">
        <f t="shared" si="4"/>
        <v>0.11811641447303851</v>
      </c>
      <c r="X43">
        <f t="shared" si="4"/>
        <v>0.11544785087598054</v>
      </c>
      <c r="Y43">
        <f t="shared" si="4"/>
        <v>0.11272169171718051</v>
      </c>
      <c r="AA43">
        <f t="shared" si="3"/>
        <v>1.1347368720896691</v>
      </c>
      <c r="AB43">
        <f t="shared" si="3"/>
        <v>1.1323375478235562</v>
      </c>
      <c r="AC43">
        <f t="shared" si="3"/>
        <v>1.1305402560923092</v>
      </c>
      <c r="AD43">
        <f t="shared" si="3"/>
        <v>1.1281817811877173</v>
      </c>
      <c r="AE43">
        <f t="shared" si="3"/>
        <v>1.125759312461601</v>
      </c>
      <c r="AF43">
        <f t="shared" si="3"/>
        <v>1.1232735604303588</v>
      </c>
      <c r="AG43">
        <f t="shared" si="3"/>
        <v>1.120725505866965</v>
      </c>
      <c r="AH43">
        <f t="shared" si="3"/>
        <v>1.1181164144730384</v>
      </c>
      <c r="AI43">
        <f t="shared" si="3"/>
        <v>1.1154478508759806</v>
      </c>
      <c r="AJ43">
        <f t="shared" si="3"/>
        <v>1.1127216917171805</v>
      </c>
    </row>
    <row r="44" spans="1:36" ht="15.5" x14ac:dyDescent="0.35">
      <c r="A44" s="49" t="s">
        <v>57</v>
      </c>
      <c r="B44" s="25">
        <f>PIF!AZ44</f>
        <v>1.24</v>
      </c>
      <c r="C44">
        <f>PIF!BD44</f>
        <v>0.13695810779945489</v>
      </c>
      <c r="D44" s="47">
        <f>Prev!B42</f>
        <v>0.64882417336190257</v>
      </c>
      <c r="E44" s="47">
        <f>Prev!E42</f>
        <v>0.63550802259757821</v>
      </c>
      <c r="F44" s="47">
        <f>Prev!H42</f>
        <v>0.62578971445443965</v>
      </c>
      <c r="G44" s="47">
        <f>Prev!K42</f>
        <v>0.6128259205917419</v>
      </c>
      <c r="H44" s="47">
        <f>Prev!N42</f>
        <v>0.59958234833402235</v>
      </c>
      <c r="I44" s="47">
        <f>Prev!Q42</f>
        <v>0.58606810724453617</v>
      </c>
      <c r="J44" s="47">
        <f>Prev!T42</f>
        <v>0.57229373783126392</v>
      </c>
      <c r="K44" s="47">
        <f>Prev!W42</f>
        <v>0.55827123850231297</v>
      </c>
      <c r="L44" s="47">
        <f>Prev!Z42</f>
        <v>0.54401408461539846</v>
      </c>
      <c r="M44" s="47">
        <f>Prev!AC42</f>
        <v>0.52953723871557068</v>
      </c>
      <c r="P44">
        <f t="shared" si="4"/>
        <v>0.13473687208966911</v>
      </c>
      <c r="Q44">
        <f t="shared" si="4"/>
        <v>0.13233754782355622</v>
      </c>
      <c r="R44">
        <f t="shared" si="4"/>
        <v>0.13057807201326008</v>
      </c>
      <c r="S44">
        <f t="shared" si="4"/>
        <v>0.12821987049953107</v>
      </c>
      <c r="T44">
        <f t="shared" si="4"/>
        <v>0.12579752892620019</v>
      </c>
      <c r="U44">
        <f t="shared" si="4"/>
        <v>0.12331176367374669</v>
      </c>
      <c r="V44">
        <f t="shared" si="4"/>
        <v>0.12076356183269177</v>
      </c>
      <c r="W44">
        <f t="shared" si="4"/>
        <v>0.11815419582373268</v>
      </c>
      <c r="X44">
        <f t="shared" si="4"/>
        <v>0.11548523734437723</v>
      </c>
      <c r="Y44">
        <f t="shared" si="4"/>
        <v>0.11275857040804324</v>
      </c>
      <c r="AA44">
        <f t="shared" si="3"/>
        <v>1.1347368720896691</v>
      </c>
      <c r="AB44">
        <f t="shared" si="3"/>
        <v>1.1323375478235562</v>
      </c>
      <c r="AC44">
        <f t="shared" si="3"/>
        <v>1.1305780720132601</v>
      </c>
      <c r="AD44">
        <f t="shared" si="3"/>
        <v>1.128219870499531</v>
      </c>
      <c r="AE44">
        <f t="shared" si="3"/>
        <v>1.1257975289262001</v>
      </c>
      <c r="AF44">
        <f t="shared" si="3"/>
        <v>1.1233117636737466</v>
      </c>
      <c r="AG44">
        <f t="shared" si="3"/>
        <v>1.1207635618326917</v>
      </c>
      <c r="AH44">
        <f t="shared" si="3"/>
        <v>1.1181541958237327</v>
      </c>
      <c r="AI44">
        <f t="shared" si="3"/>
        <v>1.1154852373443773</v>
      </c>
      <c r="AJ44">
        <f t="shared" si="3"/>
        <v>1.1127585704080432</v>
      </c>
    </row>
    <row r="45" spans="1:36" ht="15.5" x14ac:dyDescent="0.35">
      <c r="A45" s="49" t="s">
        <v>58</v>
      </c>
      <c r="B45" s="25">
        <f>PIF!AZ45</f>
        <v>1.24</v>
      </c>
      <c r="C45">
        <f>PIF!BD45</f>
        <v>0.13695810779945489</v>
      </c>
      <c r="D45" s="47">
        <f>Prev!B43</f>
        <v>0.64882417336190257</v>
      </c>
      <c r="E45" s="47">
        <f>Prev!E43</f>
        <v>0.63550802259757799</v>
      </c>
      <c r="F45" s="47">
        <f>Prev!H43</f>
        <v>0.62475118238434912</v>
      </c>
      <c r="G45" s="47">
        <f>Prev!K43</f>
        <v>0.6117813692664037</v>
      </c>
      <c r="H45" s="47">
        <f>Prev!N43</f>
        <v>0.59853621319904338</v>
      </c>
      <c r="I45" s="47">
        <f>Prev!Q43</f>
        <v>0.58502460480131335</v>
      </c>
      <c r="J45" s="47">
        <f>Prev!T43</f>
        <v>0.57125685162015827</v>
      </c>
      <c r="K45" s="47">
        <f>Prev!W43</f>
        <v>0.55724470725496811</v>
      </c>
      <c r="L45" s="47">
        <f>Prev!Z43</f>
        <v>0.54300139253522983</v>
      </c>
      <c r="M45" s="47">
        <f>Prev!AC43</f>
        <v>0.52854160783834325</v>
      </c>
      <c r="P45">
        <f t="shared" si="4"/>
        <v>0.13473687208966911</v>
      </c>
      <c r="Q45">
        <f t="shared" si="4"/>
        <v>0.13233754782355617</v>
      </c>
      <c r="R45">
        <f t="shared" si="4"/>
        <v>0.13038962621639996</v>
      </c>
      <c r="S45">
        <f t="shared" si="4"/>
        <v>0.12802930254047293</v>
      </c>
      <c r="T45">
        <f t="shared" si="4"/>
        <v>0.12560560972713736</v>
      </c>
      <c r="U45">
        <f t="shared" si="4"/>
        <v>0.12311923721016005</v>
      </c>
      <c r="V45">
        <f t="shared" si="4"/>
        <v>0.12057114248790528</v>
      </c>
      <c r="W45">
        <f t="shared" si="4"/>
        <v>0.11796256600647484</v>
      </c>
      <c r="X45">
        <f t="shared" si="4"/>
        <v>0.11529504536403511</v>
      </c>
      <c r="Y45">
        <f t="shared" si="4"/>
        <v>0.112570428602353</v>
      </c>
      <c r="AA45">
        <f t="shared" ref="AA45:AJ70" si="5">1+P45</f>
        <v>1.1347368720896691</v>
      </c>
      <c r="AB45">
        <f t="shared" si="5"/>
        <v>1.1323375478235562</v>
      </c>
      <c r="AC45">
        <f t="shared" si="5"/>
        <v>1.1303896262163999</v>
      </c>
      <c r="AD45">
        <f t="shared" si="5"/>
        <v>1.1280293025404728</v>
      </c>
      <c r="AE45">
        <f t="shared" si="5"/>
        <v>1.1256056097271374</v>
      </c>
      <c r="AF45">
        <f t="shared" si="5"/>
        <v>1.1231192372101599</v>
      </c>
      <c r="AG45">
        <f t="shared" si="5"/>
        <v>1.1205711424879052</v>
      </c>
      <c r="AH45">
        <f t="shared" si="5"/>
        <v>1.1179625660064749</v>
      </c>
      <c r="AI45">
        <f t="shared" si="5"/>
        <v>1.1152950453640351</v>
      </c>
      <c r="AJ45">
        <f t="shared" si="5"/>
        <v>1.112570428602353</v>
      </c>
    </row>
    <row r="46" spans="1:36" ht="15.5" x14ac:dyDescent="0.35">
      <c r="A46" s="49" t="s">
        <v>59</v>
      </c>
      <c r="B46" s="25">
        <f>PIF!AZ46</f>
        <v>1.24</v>
      </c>
      <c r="C46">
        <f>PIF!BD46</f>
        <v>0.13695810779945489</v>
      </c>
      <c r="D46" s="47">
        <f>Prev!B44</f>
        <v>0.64882417336190268</v>
      </c>
      <c r="E46" s="47">
        <f>Prev!E44</f>
        <v>0.63550802259757855</v>
      </c>
      <c r="F46" s="47">
        <f>Prev!H44</f>
        <v>0.62442763472874174</v>
      </c>
      <c r="G46" s="47">
        <f>Prev!K44</f>
        <v>0.61145354746574665</v>
      </c>
      <c r="H46" s="47">
        <f>Prev!N44</f>
        <v>0.59820565394069225</v>
      </c>
      <c r="I46" s="47">
        <f>Prev!Q44</f>
        <v>0.5846927824713557</v>
      </c>
      <c r="J46" s="47">
        <f>Prev!T44</f>
        <v>0.57092517248753449</v>
      </c>
      <c r="K46" s="47">
        <f>Prev!W44</f>
        <v>0.55691450436625789</v>
      </c>
      <c r="L46" s="47">
        <f>Prev!Z44</f>
        <v>0.54267392131608228</v>
      </c>
      <c r="M46" s="47">
        <f>Prev!AC44</f>
        <v>0.52821804239469827</v>
      </c>
      <c r="P46">
        <f t="shared" si="4"/>
        <v>0.13473687208966914</v>
      </c>
      <c r="Q46">
        <f t="shared" si="4"/>
        <v>0.13233754782355628</v>
      </c>
      <c r="R46">
        <f t="shared" si="4"/>
        <v>0.13033090050990584</v>
      </c>
      <c r="S46">
        <f t="shared" si="4"/>
        <v>0.12796947754835239</v>
      </c>
      <c r="T46">
        <f t="shared" si="4"/>
        <v>0.1255449493061005</v>
      </c>
      <c r="U46">
        <f t="shared" si="4"/>
        <v>0.12305799818564116</v>
      </c>
      <c r="V46">
        <f t="shared" si="4"/>
        <v>0.1205095736127115</v>
      </c>
      <c r="W46">
        <f t="shared" si="4"/>
        <v>0.11790090700282709</v>
      </c>
      <c r="X46">
        <f t="shared" si="4"/>
        <v>0.11523352604839678</v>
      </c>
      <c r="Y46">
        <f t="shared" si="4"/>
        <v>0.11250926809240079</v>
      </c>
      <c r="AA46">
        <f t="shared" si="5"/>
        <v>1.1347368720896691</v>
      </c>
      <c r="AB46">
        <f t="shared" si="5"/>
        <v>1.1323375478235562</v>
      </c>
      <c r="AC46">
        <f t="shared" si="5"/>
        <v>1.1303309005099058</v>
      </c>
      <c r="AD46">
        <f t="shared" si="5"/>
        <v>1.1279694775483524</v>
      </c>
      <c r="AE46">
        <f t="shared" si="5"/>
        <v>1.1255449493061005</v>
      </c>
      <c r="AF46">
        <f t="shared" si="5"/>
        <v>1.1230579981856412</v>
      </c>
      <c r="AG46">
        <f t="shared" si="5"/>
        <v>1.1205095736127115</v>
      </c>
      <c r="AH46">
        <f t="shared" si="5"/>
        <v>1.1179009070028272</v>
      </c>
      <c r="AI46">
        <f t="shared" si="5"/>
        <v>1.1152335260483968</v>
      </c>
      <c r="AJ46">
        <f t="shared" si="5"/>
        <v>1.1125092680924007</v>
      </c>
    </row>
    <row r="47" spans="1:36" ht="15.5" x14ac:dyDescent="0.35">
      <c r="A47" s="49" t="s">
        <v>60</v>
      </c>
      <c r="B47" s="25">
        <f>PIF!AZ47</f>
        <v>1.24</v>
      </c>
      <c r="C47">
        <f>PIF!BD47</f>
        <v>0.13695810779945489</v>
      </c>
      <c r="D47" s="47">
        <f>Prev!B45</f>
        <v>0.6488241733619029</v>
      </c>
      <c r="E47" s="47">
        <f>Prev!E45</f>
        <v>0.63550802259757844</v>
      </c>
      <c r="F47" s="47">
        <f>Prev!H45</f>
        <v>0.62449891598570595</v>
      </c>
      <c r="G47" s="47">
        <f>Prev!K45</f>
        <v>0.61152588318733059</v>
      </c>
      <c r="H47" s="47">
        <f>Prev!N45</f>
        <v>0.59827869847091686</v>
      </c>
      <c r="I47" s="47">
        <f>Prev!Q45</f>
        <v>0.58476620358651554</v>
      </c>
      <c r="J47" s="47">
        <f>Prev!T45</f>
        <v>0.57099865274434625</v>
      </c>
      <c r="K47" s="47">
        <f>Prev!W45</f>
        <v>0.55698774229209469</v>
      </c>
      <c r="L47" s="47">
        <f>Prev!Z45</f>
        <v>0.54274663244177412</v>
      </c>
      <c r="M47" s="47">
        <f>Prev!AC45</f>
        <v>0.52828996013101714</v>
      </c>
      <c r="P47">
        <f t="shared" si="4"/>
        <v>0.13473687208966914</v>
      </c>
      <c r="Q47">
        <f t="shared" si="4"/>
        <v>0.13233754782355625</v>
      </c>
      <c r="R47">
        <f t="shared" si="4"/>
        <v>0.13034383913736194</v>
      </c>
      <c r="S47">
        <f t="shared" si="4"/>
        <v>0.12798267897471324</v>
      </c>
      <c r="T47">
        <f t="shared" si="4"/>
        <v>0.12555835431990145</v>
      </c>
      <c r="U47">
        <f t="shared" si="4"/>
        <v>0.12307154905786473</v>
      </c>
      <c r="V47">
        <f t="shared" si="4"/>
        <v>0.12052321433615594</v>
      </c>
      <c r="W47">
        <f t="shared" si="4"/>
        <v>0.11791458351307962</v>
      </c>
      <c r="X47">
        <f t="shared" si="4"/>
        <v>0.11524718642649687</v>
      </c>
      <c r="Y47">
        <f t="shared" si="4"/>
        <v>0.11252286274928824</v>
      </c>
      <c r="AA47">
        <f t="shared" si="5"/>
        <v>1.1347368720896691</v>
      </c>
      <c r="AB47">
        <f t="shared" si="5"/>
        <v>1.1323375478235562</v>
      </c>
      <c r="AC47">
        <f t="shared" si="5"/>
        <v>1.1303438391373619</v>
      </c>
      <c r="AD47">
        <f t="shared" si="5"/>
        <v>1.1279826789747132</v>
      </c>
      <c r="AE47">
        <f t="shared" si="5"/>
        <v>1.1255583543199015</v>
      </c>
      <c r="AF47">
        <f t="shared" si="5"/>
        <v>1.1230715490578647</v>
      </c>
      <c r="AG47">
        <f t="shared" si="5"/>
        <v>1.1205232143361559</v>
      </c>
      <c r="AH47">
        <f t="shared" si="5"/>
        <v>1.1179145835130797</v>
      </c>
      <c r="AI47">
        <f t="shared" si="5"/>
        <v>1.1152471864264968</v>
      </c>
      <c r="AJ47">
        <f t="shared" si="5"/>
        <v>1.1125228627492882</v>
      </c>
    </row>
    <row r="48" spans="1:36" ht="15.5" x14ac:dyDescent="0.35">
      <c r="A48" s="49" t="s">
        <v>61</v>
      </c>
      <c r="B48" s="25">
        <f>PIF!AZ48</f>
        <v>1.24</v>
      </c>
      <c r="C48">
        <f>PIF!BD48</f>
        <v>0.12111328965798231</v>
      </c>
      <c r="D48" s="47">
        <f>Prev!B46</f>
        <v>0.56532038151172415</v>
      </c>
      <c r="E48" s="47">
        <f>Prev!E46</f>
        <v>0.55616693047776444</v>
      </c>
      <c r="F48" s="47">
        <f>Prev!H46</f>
        <v>0.54653726816068415</v>
      </c>
      <c r="G48" s="47">
        <f>Prev!K46</f>
        <v>0.53760805149069923</v>
      </c>
      <c r="H48" s="47">
        <f>Prev!N46</f>
        <v>0.52858029974268494</v>
      </c>
      <c r="I48" s="47">
        <f>Prev!Q46</f>
        <v>0.5194562603721391</v>
      </c>
      <c r="J48" s="47">
        <f>Prev!T46</f>
        <v>0.51023852330880959</v>
      </c>
      <c r="K48" s="47">
        <f>Prev!W46</f>
        <v>0.50093002661286312</v>
      </c>
      <c r="L48" s="47">
        <f>Prev!Z46</f>
        <v>0.49153406087391993</v>
      </c>
      <c r="M48" s="47">
        <f>Prev!AC46</f>
        <v>0.48205427233279075</v>
      </c>
      <c r="P48">
        <f t="shared" si="4"/>
        <v>0.11946786323714642</v>
      </c>
      <c r="Q48">
        <f t="shared" si="4"/>
        <v>0.11776128018019519</v>
      </c>
      <c r="R48">
        <f t="shared" si="4"/>
        <v>0.11595875665853281</v>
      </c>
      <c r="S48">
        <f t="shared" si="4"/>
        <v>0.11428075180551464</v>
      </c>
      <c r="T48">
        <f t="shared" si="4"/>
        <v>0.11257774160214452</v>
      </c>
      <c r="U48">
        <f t="shared" si="4"/>
        <v>0.11084990053822322</v>
      </c>
      <c r="V48">
        <f t="shared" si="4"/>
        <v>0.10909746992572349</v>
      </c>
      <c r="W48">
        <f t="shared" si="4"/>
        <v>0.10732076045347043</v>
      </c>
      <c r="X48">
        <f t="shared" si="4"/>
        <v>0.10552015458840856</v>
      </c>
      <c r="Y48">
        <f t="shared" si="4"/>
        <v>0.10369610881322187</v>
      </c>
      <c r="AA48">
        <f t="shared" si="5"/>
        <v>1.1194678632371464</v>
      </c>
      <c r="AB48">
        <f t="shared" si="5"/>
        <v>1.1177612801801953</v>
      </c>
      <c r="AC48">
        <f t="shared" si="5"/>
        <v>1.1159587566585327</v>
      </c>
      <c r="AD48">
        <f t="shared" si="5"/>
        <v>1.1142807518055147</v>
      </c>
      <c r="AE48">
        <f t="shared" si="5"/>
        <v>1.1125777416021445</v>
      </c>
      <c r="AF48">
        <f t="shared" si="5"/>
        <v>1.1108499005382233</v>
      </c>
      <c r="AG48">
        <f t="shared" si="5"/>
        <v>1.1090974699257234</v>
      </c>
      <c r="AH48">
        <f t="shared" si="5"/>
        <v>1.1073207604534705</v>
      </c>
      <c r="AI48">
        <f t="shared" si="5"/>
        <v>1.1055201545884086</v>
      </c>
      <c r="AJ48">
        <f t="shared" si="5"/>
        <v>1.1036961088132218</v>
      </c>
    </row>
    <row r="49" spans="1:36" ht="15.5" x14ac:dyDescent="0.35">
      <c r="A49" s="49" t="s">
        <v>62</v>
      </c>
      <c r="B49" s="25">
        <f>PIF!AZ49</f>
        <v>1.24</v>
      </c>
      <c r="C49">
        <f>PIF!BD49</f>
        <v>0.12111328965798231</v>
      </c>
      <c r="D49" s="47">
        <f>Prev!B47</f>
        <v>0.56532038151172426</v>
      </c>
      <c r="E49" s="47">
        <f>Prev!E47</f>
        <v>0.55616693047776478</v>
      </c>
      <c r="F49" s="47">
        <f>Prev!H47</f>
        <v>0.54699958354608658</v>
      </c>
      <c r="G49" s="47">
        <f>Prev!K47</f>
        <v>0.53808282310531541</v>
      </c>
      <c r="H49" s="47">
        <f>Prev!N47</f>
        <v>0.5290653342726428</v>
      </c>
      <c r="I49" s="47">
        <f>Prev!Q47</f>
        <v>0.51994943550249473</v>
      </c>
      <c r="J49" s="47">
        <f>Prev!T47</f>
        <v>0.51073779514196693</v>
      </c>
      <c r="K49" s="47">
        <f>Prev!W47</f>
        <v>0.50143343610087709</v>
      </c>
      <c r="L49" s="47">
        <f>Prev!Z47</f>
        <v>0.49203973929441702</v>
      </c>
      <c r="M49" s="47">
        <f>Prev!AC47</f>
        <v>0.48256044584256796</v>
      </c>
      <c r="P49">
        <f t="shared" si="4"/>
        <v>0.11946786323714642</v>
      </c>
      <c r="Q49">
        <f t="shared" si="4"/>
        <v>0.11776128018019526</v>
      </c>
      <c r="R49">
        <f t="shared" si="4"/>
        <v>0.11604546323605273</v>
      </c>
      <c r="S49">
        <f t="shared" si="4"/>
        <v>0.11437013262344684</v>
      </c>
      <c r="T49">
        <f t="shared" si="4"/>
        <v>0.11266940578525592</v>
      </c>
      <c r="U49">
        <f t="shared" ref="U49:Y99" si="6">I49*($B49-1)/(I49*($B49-1)+1)</f>
        <v>0.11094346628089305</v>
      </c>
      <c r="V49">
        <f t="shared" si="6"/>
        <v>0.1091925659438221</v>
      </c>
      <c r="W49">
        <f t="shared" si="6"/>
        <v>0.10741702728345431</v>
      </c>
      <c r="X49">
        <f t="shared" si="6"/>
        <v>0.10561724573689035</v>
      </c>
      <c r="Y49">
        <f t="shared" si="6"/>
        <v>0.10379369176097858</v>
      </c>
      <c r="AA49">
        <f t="shared" si="5"/>
        <v>1.1194678632371464</v>
      </c>
      <c r="AB49">
        <f t="shared" si="5"/>
        <v>1.1177612801801953</v>
      </c>
      <c r="AC49">
        <f t="shared" si="5"/>
        <v>1.1160454632360528</v>
      </c>
      <c r="AD49">
        <f t="shared" si="5"/>
        <v>1.1143701326234468</v>
      </c>
      <c r="AE49">
        <f t="shared" si="5"/>
        <v>1.112669405785256</v>
      </c>
      <c r="AF49">
        <f t="shared" si="5"/>
        <v>1.110943466280893</v>
      </c>
      <c r="AG49">
        <f t="shared" si="5"/>
        <v>1.1091925659438222</v>
      </c>
      <c r="AH49">
        <f t="shared" si="5"/>
        <v>1.1074170272834543</v>
      </c>
      <c r="AI49">
        <f t="shared" si="5"/>
        <v>1.1056172457368905</v>
      </c>
      <c r="AJ49">
        <f t="shared" si="5"/>
        <v>1.1037936917609785</v>
      </c>
    </row>
    <row r="50" spans="1:36" ht="15.5" x14ac:dyDescent="0.35">
      <c r="A50" s="49" t="s">
        <v>63</v>
      </c>
      <c r="B50" s="25">
        <f>PIF!AZ50</f>
        <v>1.24</v>
      </c>
      <c r="C50">
        <f>PIF!BD50</f>
        <v>0.12111328965798231</v>
      </c>
      <c r="D50" s="47">
        <f>Prev!B48</f>
        <v>0.56532038151172415</v>
      </c>
      <c r="E50" s="47">
        <f>Prev!E48</f>
        <v>0.55616693047776444</v>
      </c>
      <c r="F50" s="47">
        <f>Prev!H48</f>
        <v>0.54750813930701936</v>
      </c>
      <c r="G50" s="47">
        <f>Prev!K48</f>
        <v>0.53860090061856525</v>
      </c>
      <c r="H50" s="47">
        <f>Prev!N48</f>
        <v>0.52959074317260679</v>
      </c>
      <c r="I50" s="47">
        <f>Prev!Q48</f>
        <v>0.52048007266777285</v>
      </c>
      <c r="J50" s="47">
        <f>Prev!T48</f>
        <v>0.51127165090329874</v>
      </c>
      <c r="K50" s="47">
        <f>Prev!W48</f>
        <v>0.50196859943639127</v>
      </c>
      <c r="L50" s="47">
        <f>Prev!Z48</f>
        <v>0.49257440205380282</v>
      </c>
      <c r="M50" s="47">
        <f>Prev!AC48</f>
        <v>0.48309290604524607</v>
      </c>
      <c r="P50">
        <f t="shared" ref="P50:T100" si="7">D50*($B50-1)/(D50*($B50-1)+1)</f>
        <v>0.11946786323714642</v>
      </c>
      <c r="Q50">
        <f t="shared" si="7"/>
        <v>0.11776128018019519</v>
      </c>
      <c r="R50">
        <f t="shared" si="7"/>
        <v>0.11614082248567248</v>
      </c>
      <c r="S50">
        <f t="shared" si="7"/>
        <v>0.11446764565810194</v>
      </c>
      <c r="T50">
        <f t="shared" si="7"/>
        <v>0.112768678748964</v>
      </c>
      <c r="U50">
        <f t="shared" si="6"/>
        <v>0.11104411737313764</v>
      </c>
      <c r="V50">
        <f t="shared" si="6"/>
        <v>0.1092942266859319</v>
      </c>
      <c r="W50">
        <f t="shared" si="6"/>
        <v>0.10751934362509923</v>
      </c>
      <c r="X50">
        <f t="shared" si="6"/>
        <v>0.10571987900790775</v>
      </c>
      <c r="Y50">
        <f t="shared" si="6"/>
        <v>0.10389631947431818</v>
      </c>
      <c r="AA50">
        <f t="shared" si="5"/>
        <v>1.1194678632371464</v>
      </c>
      <c r="AB50">
        <f t="shared" si="5"/>
        <v>1.1177612801801953</v>
      </c>
      <c r="AC50">
        <f t="shared" si="5"/>
        <v>1.1161408224856726</v>
      </c>
      <c r="AD50">
        <f t="shared" si="5"/>
        <v>1.114467645658102</v>
      </c>
      <c r="AE50">
        <f t="shared" si="5"/>
        <v>1.1127686787489639</v>
      </c>
      <c r="AF50">
        <f t="shared" si="5"/>
        <v>1.1110441173731376</v>
      </c>
      <c r="AG50">
        <f t="shared" si="5"/>
        <v>1.1092942266859318</v>
      </c>
      <c r="AH50">
        <f t="shared" si="5"/>
        <v>1.1075193436250992</v>
      </c>
      <c r="AI50">
        <f t="shared" si="5"/>
        <v>1.1057198790079077</v>
      </c>
      <c r="AJ50">
        <f t="shared" si="5"/>
        <v>1.1038963194743181</v>
      </c>
    </row>
    <row r="51" spans="1:36" ht="15.5" x14ac:dyDescent="0.35">
      <c r="A51" s="49" t="s">
        <v>64</v>
      </c>
      <c r="B51" s="25">
        <f>PIF!AZ51</f>
        <v>1.24</v>
      </c>
      <c r="C51">
        <f>PIF!BD51</f>
        <v>0.12111328965798232</v>
      </c>
      <c r="D51" s="47">
        <f>Prev!B49</f>
        <v>0.56532038151172415</v>
      </c>
      <c r="E51" s="47">
        <f>Prev!E49</f>
        <v>0.55616693047776455</v>
      </c>
      <c r="F51" s="47">
        <f>Prev!H49</f>
        <v>0.54785212028690078</v>
      </c>
      <c r="G51" s="47">
        <f>Prev!K49</f>
        <v>0.53894930151355802</v>
      </c>
      <c r="H51" s="47">
        <f>Prev!N49</f>
        <v>0.52994219371316886</v>
      </c>
      <c r="I51" s="47">
        <f>Prev!Q49</f>
        <v>0.52083326576106215</v>
      </c>
      <c r="J51" s="47">
        <f>Prev!T49</f>
        <v>0.51162534586087227</v>
      </c>
      <c r="K51" s="47">
        <f>Prev!W49</f>
        <v>0.50232162455689355</v>
      </c>
      <c r="L51" s="47">
        <f>Prev!Z49</f>
        <v>0.49292565659296228</v>
      </c>
      <c r="M51" s="47">
        <f>Prev!AC49</f>
        <v>0.48344136160721585</v>
      </c>
      <c r="P51">
        <f t="shared" si="7"/>
        <v>0.11946786323714642</v>
      </c>
      <c r="Q51">
        <f t="shared" si="7"/>
        <v>0.1177612801801952</v>
      </c>
      <c r="R51">
        <f t="shared" si="7"/>
        <v>0.11620531066775373</v>
      </c>
      <c r="S51">
        <f t="shared" si="7"/>
        <v>0.11453320992575233</v>
      </c>
      <c r="T51">
        <f t="shared" si="7"/>
        <v>0.11283507089204572</v>
      </c>
      <c r="U51">
        <f t="shared" si="6"/>
        <v>0.11111109829740616</v>
      </c>
      <c r="V51">
        <f t="shared" si="6"/>
        <v>0.10936156710415702</v>
      </c>
      <c r="W51">
        <f t="shared" si="6"/>
        <v>0.10758682464488567</v>
      </c>
      <c r="X51">
        <f t="shared" si="6"/>
        <v>0.10578729262051298</v>
      </c>
      <c r="Y51">
        <f t="shared" si="6"/>
        <v>0.10396346894905772</v>
      </c>
      <c r="AA51">
        <f t="shared" si="5"/>
        <v>1.1194678632371464</v>
      </c>
      <c r="AB51">
        <f t="shared" si="5"/>
        <v>1.1177612801801953</v>
      </c>
      <c r="AC51">
        <f t="shared" si="5"/>
        <v>1.1162053106677536</v>
      </c>
      <c r="AD51">
        <f t="shared" si="5"/>
        <v>1.1145332099257523</v>
      </c>
      <c r="AE51">
        <f t="shared" si="5"/>
        <v>1.1128350708920458</v>
      </c>
      <c r="AF51">
        <f t="shared" si="5"/>
        <v>1.1111110982974062</v>
      </c>
      <c r="AG51">
        <f t="shared" si="5"/>
        <v>1.109361567104157</v>
      </c>
      <c r="AH51">
        <f t="shared" si="5"/>
        <v>1.1075868246448857</v>
      </c>
      <c r="AI51">
        <f t="shared" si="5"/>
        <v>1.105787292620513</v>
      </c>
      <c r="AJ51">
        <f t="shared" si="5"/>
        <v>1.1039634689490576</v>
      </c>
    </row>
    <row r="52" spans="1:36" ht="15.5" x14ac:dyDescent="0.35">
      <c r="A52" s="49" t="s">
        <v>65</v>
      </c>
      <c r="B52" s="25">
        <f>PIF!AZ52</f>
        <v>1.24</v>
      </c>
      <c r="C52">
        <f>PIF!BD52</f>
        <v>0.12111328965798231</v>
      </c>
      <c r="D52" s="47">
        <f>Prev!B50</f>
        <v>0.56532038151172448</v>
      </c>
      <c r="E52" s="47">
        <f>Prev!E50</f>
        <v>0.55616693047776444</v>
      </c>
      <c r="F52" s="47">
        <f>Prev!H50</f>
        <v>0.5473477680571236</v>
      </c>
      <c r="G52" s="47">
        <f>Prev!K50</f>
        <v>0.53843793886974056</v>
      </c>
      <c r="H52" s="47">
        <f>Prev!N50</f>
        <v>0.52942585923986751</v>
      </c>
      <c r="I52" s="47">
        <f>Prev!Q50</f>
        <v>0.52031390648392639</v>
      </c>
      <c r="J52" s="47">
        <f>Prev!T50</f>
        <v>0.51110481225748028</v>
      </c>
      <c r="K52" s="47">
        <f>Prev!W50</f>
        <v>0.50180166652418434</v>
      </c>
      <c r="L52" s="47">
        <f>Prev!Z50</f>
        <v>0.49240792032496944</v>
      </c>
      <c r="M52" s="47">
        <f>Prev!AC50</f>
        <v>0.48292738733409973</v>
      </c>
      <c r="P52">
        <f t="shared" si="7"/>
        <v>0.11946786323714646</v>
      </c>
      <c r="Q52">
        <f t="shared" si="7"/>
        <v>0.11776128018019519</v>
      </c>
      <c r="R52">
        <f t="shared" si="7"/>
        <v>0.11611075350667537</v>
      </c>
      <c r="S52">
        <f t="shared" si="7"/>
        <v>0.11443697516016348</v>
      </c>
      <c r="T52">
        <f t="shared" si="7"/>
        <v>0.11273752727809959</v>
      </c>
      <c r="U52">
        <f t="shared" si="6"/>
        <v>0.11101260147408096</v>
      </c>
      <c r="V52">
        <f t="shared" si="6"/>
        <v>0.10926245853613838</v>
      </c>
      <c r="W52">
        <f t="shared" si="6"/>
        <v>0.10748743071824758</v>
      </c>
      <c r="X52">
        <f t="shared" si="6"/>
        <v>0.10568792388509865</v>
      </c>
      <c r="Y52">
        <f t="shared" si="6"/>
        <v>0.10386441950100191</v>
      </c>
      <c r="AA52">
        <f t="shared" si="5"/>
        <v>1.1194678632371464</v>
      </c>
      <c r="AB52">
        <f t="shared" si="5"/>
        <v>1.1177612801801953</v>
      </c>
      <c r="AC52">
        <f t="shared" si="5"/>
        <v>1.1161107535066754</v>
      </c>
      <c r="AD52">
        <f t="shared" si="5"/>
        <v>1.1144369751601635</v>
      </c>
      <c r="AE52">
        <f t="shared" si="5"/>
        <v>1.1127375272780995</v>
      </c>
      <c r="AF52">
        <f t="shared" si="5"/>
        <v>1.1110126014740809</v>
      </c>
      <c r="AG52">
        <f t="shared" si="5"/>
        <v>1.1092624585361384</v>
      </c>
      <c r="AH52">
        <f t="shared" si="5"/>
        <v>1.1074874307182476</v>
      </c>
      <c r="AI52">
        <f t="shared" si="5"/>
        <v>1.1056879238850987</v>
      </c>
      <c r="AJ52">
        <f t="shared" si="5"/>
        <v>1.1038644195010019</v>
      </c>
    </row>
    <row r="53" spans="1:36" ht="15.5" x14ac:dyDescent="0.35">
      <c r="A53" s="49" t="s">
        <v>66</v>
      </c>
      <c r="B53" s="25">
        <f>PIF!AZ53</f>
        <v>1.24</v>
      </c>
      <c r="C53">
        <f>PIF!BD53</f>
        <v>0.11102142864434614</v>
      </c>
      <c r="D53" s="47">
        <f>Prev!B51</f>
        <v>0.51291285733647107</v>
      </c>
      <c r="E53" s="47">
        <f>Prev!E51</f>
        <v>0.50532211825904993</v>
      </c>
      <c r="F53" s="47">
        <f>Prev!H51</f>
        <v>0.497293860774149</v>
      </c>
      <c r="G53" s="47">
        <f>Prev!K51</f>
        <v>0.48992992378776085</v>
      </c>
      <c r="H53" s="47">
        <f>Prev!N51</f>
        <v>0.48250415697754973</v>
      </c>
      <c r="I53" s="47">
        <f>Prev!Q51</f>
        <v>0.47501777339247647</v>
      </c>
      <c r="J53" s="47">
        <f>Prev!T51</f>
        <v>0.46747219217492597</v>
      </c>
      <c r="K53" s="47">
        <f>Prev!W51</f>
        <v>0.45986903869159851</v>
      </c>
      <c r="L53" s="47">
        <f>Prev!Z51</f>
        <v>0.45221014408638593</v>
      </c>
      <c r="M53" s="47">
        <f>Prev!AC51</f>
        <v>0.44449754428656324</v>
      </c>
      <c r="P53">
        <f t="shared" si="7"/>
        <v>0.10960661202690722</v>
      </c>
      <c r="Q53">
        <f t="shared" si="7"/>
        <v>0.10815995960638515</v>
      </c>
      <c r="R53">
        <f t="shared" si="7"/>
        <v>0.10662480049912033</v>
      </c>
      <c r="S53">
        <f t="shared" si="7"/>
        <v>0.10521201789136507</v>
      </c>
      <c r="T53">
        <f t="shared" si="7"/>
        <v>0.103782841130226</v>
      </c>
      <c r="U53">
        <f t="shared" si="6"/>
        <v>0.102337369014776</v>
      </c>
      <c r="V53">
        <f t="shared" si="6"/>
        <v>0.10087574119256779</v>
      </c>
      <c r="W53">
        <f t="shared" si="6"/>
        <v>9.9398138905314598E-2</v>
      </c>
      <c r="X53">
        <f t="shared" si="6"/>
        <v>9.7904785646937081E-2</v>
      </c>
      <c r="Y53">
        <f t="shared" si="6"/>
        <v>9.63959477371715E-2</v>
      </c>
      <c r="AA53">
        <f t="shared" si="5"/>
        <v>1.1096066120269072</v>
      </c>
      <c r="AB53">
        <f t="shared" si="5"/>
        <v>1.1081599596063851</v>
      </c>
      <c r="AC53">
        <f t="shared" si="5"/>
        <v>1.1066248004991204</v>
      </c>
      <c r="AD53">
        <f t="shared" si="5"/>
        <v>1.1052120178913651</v>
      </c>
      <c r="AE53">
        <f t="shared" si="5"/>
        <v>1.103782841130226</v>
      </c>
      <c r="AF53">
        <f t="shared" si="5"/>
        <v>1.102337369014776</v>
      </c>
      <c r="AG53">
        <f t="shared" si="5"/>
        <v>1.1008757411925678</v>
      </c>
      <c r="AH53">
        <f t="shared" si="5"/>
        <v>1.0993981389053147</v>
      </c>
      <c r="AI53">
        <f t="shared" si="5"/>
        <v>1.0979047856469371</v>
      </c>
      <c r="AJ53">
        <f t="shared" si="5"/>
        <v>1.0963959477371714</v>
      </c>
    </row>
    <row r="54" spans="1:36" ht="15.5" x14ac:dyDescent="0.35">
      <c r="A54" s="49" t="s">
        <v>67</v>
      </c>
      <c r="B54" s="25">
        <f>PIF!AZ54</f>
        <v>1.24</v>
      </c>
      <c r="C54">
        <f>PIF!BD54</f>
        <v>0.11102142864434614</v>
      </c>
      <c r="D54" s="47">
        <f>Prev!B52</f>
        <v>0.51291285733647107</v>
      </c>
      <c r="E54" s="47">
        <f>Prev!E52</f>
        <v>0.50532211825905005</v>
      </c>
      <c r="F54" s="47">
        <f>Prev!H52</f>
        <v>0.49680068222851659</v>
      </c>
      <c r="G54" s="47">
        <f>Prev!K52</f>
        <v>0.48943018320480075</v>
      </c>
      <c r="H54" s="47">
        <f>Prev!N52</f>
        <v>0.48199972464521529</v>
      </c>
      <c r="I54" s="47">
        <f>Prev!Q52</f>
        <v>0.47451043193883535</v>
      </c>
      <c r="J54" s="47">
        <f>Prev!T52</f>
        <v>0.46696363280573716</v>
      </c>
      <c r="K54" s="47">
        <f>Prev!W52</f>
        <v>0.459360858284379</v>
      </c>
      <c r="L54" s="47">
        <f>Prev!Z52</f>
        <v>0.45170384308983319</v>
      </c>
      <c r="M54" s="47">
        <f>Prev!AC52</f>
        <v>0.44399452537269873</v>
      </c>
      <c r="P54">
        <f t="shared" si="7"/>
        <v>0.10960661202690722</v>
      </c>
      <c r="Q54">
        <f t="shared" si="7"/>
        <v>0.10815995960638515</v>
      </c>
      <c r="R54">
        <f t="shared" si="7"/>
        <v>0.10653032283933822</v>
      </c>
      <c r="S54">
        <f t="shared" si="7"/>
        <v>0.10511597996899734</v>
      </c>
      <c r="T54">
        <f t="shared" si="7"/>
        <v>0.10368559153783286</v>
      </c>
      <c r="U54">
        <f t="shared" si="6"/>
        <v>0.10223924273034266</v>
      </c>
      <c r="V54">
        <f t="shared" si="6"/>
        <v>0.10077705872626626</v>
      </c>
      <c r="W54">
        <f t="shared" si="6"/>
        <v>9.9299205594164747E-2</v>
      </c>
      <c r="X54">
        <f t="shared" si="6"/>
        <v>9.7805891089853034E-2</v>
      </c>
      <c r="Y54">
        <f t="shared" si="6"/>
        <v>9.6297365362539952E-2</v>
      </c>
      <c r="AA54">
        <f t="shared" si="5"/>
        <v>1.1096066120269072</v>
      </c>
      <c r="AB54">
        <f t="shared" si="5"/>
        <v>1.1081599596063851</v>
      </c>
      <c r="AC54">
        <f t="shared" si="5"/>
        <v>1.1065303228393382</v>
      </c>
      <c r="AD54">
        <f t="shared" si="5"/>
        <v>1.1051159799689974</v>
      </c>
      <c r="AE54">
        <f t="shared" si="5"/>
        <v>1.103685591537833</v>
      </c>
      <c r="AF54">
        <f t="shared" si="5"/>
        <v>1.1022392427303427</v>
      </c>
      <c r="AG54">
        <f t="shared" si="5"/>
        <v>1.1007770587262662</v>
      </c>
      <c r="AH54">
        <f t="shared" si="5"/>
        <v>1.0992992055941648</v>
      </c>
      <c r="AI54">
        <f t="shared" si="5"/>
        <v>1.0978058910898529</v>
      </c>
      <c r="AJ54">
        <f t="shared" si="5"/>
        <v>1.0962973653625399</v>
      </c>
    </row>
    <row r="55" spans="1:36" ht="15.5" x14ac:dyDescent="0.35">
      <c r="A55" s="49" t="s">
        <v>68</v>
      </c>
      <c r="B55" s="25">
        <f>PIF!AZ55</f>
        <v>1.24</v>
      </c>
      <c r="C55">
        <f>PIF!BD55</f>
        <v>0.11102142864434614</v>
      </c>
      <c r="D55" s="47">
        <f>Prev!B53</f>
        <v>0.51291285733647096</v>
      </c>
      <c r="E55" s="47">
        <f>Prev!E53</f>
        <v>0.50532211825904971</v>
      </c>
      <c r="F55" s="47">
        <f>Prev!H53</f>
        <v>0.49658584186565413</v>
      </c>
      <c r="G55" s="47">
        <f>Prev!K53</f>
        <v>0.48921138360542288</v>
      </c>
      <c r="H55" s="47">
        <f>Prev!N53</f>
        <v>0.4817778387869569</v>
      </c>
      <c r="I55" s="47">
        <f>Prev!Q53</f>
        <v>0.47428629671152672</v>
      </c>
      <c r="J55" s="47">
        <f>Prev!T53</f>
        <v>0.46673804687568138</v>
      </c>
      <c r="K55" s="47">
        <f>Prev!W53</f>
        <v>0.45913458035496379</v>
      </c>
      <c r="L55" s="47">
        <f>Prev!Z53</f>
        <v>0.45147759053802317</v>
      </c>
      <c r="M55" s="47">
        <f>Prev!AC53</f>
        <v>0.44376897323992881</v>
      </c>
      <c r="P55">
        <f t="shared" si="7"/>
        <v>0.10960661202690719</v>
      </c>
      <c r="Q55">
        <f t="shared" si="7"/>
        <v>0.10815995960638511</v>
      </c>
      <c r="R55">
        <f t="shared" si="7"/>
        <v>0.10648915986364763</v>
      </c>
      <c r="S55">
        <f t="shared" si="7"/>
        <v>0.10507392554597372</v>
      </c>
      <c r="T55">
        <f t="shared" si="7"/>
        <v>0.10364280744273231</v>
      </c>
      <c r="U55">
        <f t="shared" si="6"/>
        <v>0.10219588529643042</v>
      </c>
      <c r="V55">
        <f t="shared" si="6"/>
        <v>0.10073327838414725</v>
      </c>
      <c r="W55">
        <f t="shared" si="6"/>
        <v>9.9255146478803485E-2</v>
      </c>
      <c r="X55">
        <f t="shared" si="6"/>
        <v>9.7761690712385274E-2</v>
      </c>
      <c r="Y55">
        <f t="shared" si="6"/>
        <v>9.625315434376594E-2</v>
      </c>
      <c r="AA55">
        <f t="shared" si="5"/>
        <v>1.1096066120269072</v>
      </c>
      <c r="AB55">
        <f t="shared" si="5"/>
        <v>1.1081599596063851</v>
      </c>
      <c r="AC55">
        <f t="shared" si="5"/>
        <v>1.1064891598636477</v>
      </c>
      <c r="AD55">
        <f t="shared" si="5"/>
        <v>1.1050739255459736</v>
      </c>
      <c r="AE55">
        <f t="shared" si="5"/>
        <v>1.1036428074427322</v>
      </c>
      <c r="AF55">
        <f t="shared" si="5"/>
        <v>1.1021958852964304</v>
      </c>
      <c r="AG55">
        <f t="shared" si="5"/>
        <v>1.1007332783841473</v>
      </c>
      <c r="AH55">
        <f t="shared" si="5"/>
        <v>1.0992551464788034</v>
      </c>
      <c r="AI55">
        <f t="shared" si="5"/>
        <v>1.0977616907123853</v>
      </c>
      <c r="AJ55">
        <f t="shared" si="5"/>
        <v>1.0962531543437659</v>
      </c>
    </row>
    <row r="56" spans="1:36" ht="15.5" x14ac:dyDescent="0.35">
      <c r="A56" s="49" t="s">
        <v>69</v>
      </c>
      <c r="B56" s="25">
        <f>PIF!AZ56</f>
        <v>1.24</v>
      </c>
      <c r="C56">
        <f>PIF!BD56</f>
        <v>0.11102142864434608</v>
      </c>
      <c r="D56" s="47">
        <f>Prev!B54</f>
        <v>0.51291285733647096</v>
      </c>
      <c r="E56" s="47">
        <f>Prev!E54</f>
        <v>0.50532211825904982</v>
      </c>
      <c r="F56" s="47">
        <f>Prev!H54</f>
        <v>0.49586587017557043</v>
      </c>
      <c r="G56" s="47">
        <f>Prev!K54</f>
        <v>0.48847194523109438</v>
      </c>
      <c r="H56" s="47">
        <f>Prev!N54</f>
        <v>0.48102217282269388</v>
      </c>
      <c r="I56" s="47">
        <f>Prev!Q54</f>
        <v>0.47351753404561592</v>
      </c>
      <c r="J56" s="47">
        <f>Prev!T54</f>
        <v>0.46595920033327365</v>
      </c>
      <c r="K56" s="47">
        <f>Prev!W54</f>
        <v>0.45834853628196826</v>
      </c>
      <c r="L56" s="47">
        <f>Prev!Z54</f>
        <v>0.45068710176810178</v>
      </c>
      <c r="M56" s="47">
        <f>Prev!AC54</f>
        <v>0.44297665338151954</v>
      </c>
      <c r="P56">
        <f t="shared" si="7"/>
        <v>0.10960661202690719</v>
      </c>
      <c r="Q56">
        <f t="shared" si="7"/>
        <v>0.10815995960638512</v>
      </c>
      <c r="R56">
        <f t="shared" si="7"/>
        <v>0.10635118709786039</v>
      </c>
      <c r="S56">
        <f t="shared" si="7"/>
        <v>0.10493177238216735</v>
      </c>
      <c r="T56">
        <f t="shared" si="7"/>
        <v>0.1034970690670298</v>
      </c>
      <c r="U56">
        <f t="shared" si="6"/>
        <v>0.10204714157100261</v>
      </c>
      <c r="V56">
        <f t="shared" si="6"/>
        <v>0.10058209182236984</v>
      </c>
      <c r="W56">
        <f t="shared" si="6"/>
        <v>9.9102060462363986E-2</v>
      </c>
      <c r="X56">
        <f t="shared" si="6"/>
        <v>9.7607227942787603E-2</v>
      </c>
      <c r="Y56">
        <f t="shared" si="6"/>
        <v>9.6097815519680788E-2</v>
      </c>
      <c r="AA56">
        <f t="shared" si="5"/>
        <v>1.1096066120269072</v>
      </c>
      <c r="AB56">
        <f t="shared" si="5"/>
        <v>1.1081599596063851</v>
      </c>
      <c r="AC56">
        <f t="shared" si="5"/>
        <v>1.1063511870978604</v>
      </c>
      <c r="AD56">
        <f t="shared" si="5"/>
        <v>1.1049317723821674</v>
      </c>
      <c r="AE56">
        <f t="shared" si="5"/>
        <v>1.1034970690670298</v>
      </c>
      <c r="AF56">
        <f t="shared" si="5"/>
        <v>1.1020471415710027</v>
      </c>
      <c r="AG56">
        <f t="shared" si="5"/>
        <v>1.1005820918223699</v>
      </c>
      <c r="AH56">
        <f t="shared" si="5"/>
        <v>1.099102060462364</v>
      </c>
      <c r="AI56">
        <f t="shared" si="5"/>
        <v>1.0976072279427875</v>
      </c>
      <c r="AJ56">
        <f t="shared" si="5"/>
        <v>1.0960978155196808</v>
      </c>
    </row>
    <row r="57" spans="1:36" ht="15.5" x14ac:dyDescent="0.35">
      <c r="A57" s="49" t="s">
        <v>70</v>
      </c>
      <c r="B57" s="25">
        <f>PIF!AZ57</f>
        <v>1.24</v>
      </c>
      <c r="C57">
        <f>PIF!BD57</f>
        <v>0.11102142864434608</v>
      </c>
      <c r="D57" s="47">
        <f>Prev!B55</f>
        <v>0.51291285733647107</v>
      </c>
      <c r="E57" s="47">
        <f>Prev!E55</f>
        <v>0.50532211825904982</v>
      </c>
      <c r="F57" s="47">
        <f>Prev!H55</f>
        <v>0.49589263613005535</v>
      </c>
      <c r="G57" s="47">
        <f>Prev!K55</f>
        <v>0.4884996398326793</v>
      </c>
      <c r="H57" s="47">
        <f>Prev!N55</f>
        <v>0.48105066555746512</v>
      </c>
      <c r="I57" s="47">
        <f>Prev!Q55</f>
        <v>0.4735466979862481</v>
      </c>
      <c r="J57" s="47">
        <f>Prev!T55</f>
        <v>0.46598891259266084</v>
      </c>
      <c r="K57" s="47">
        <f>Prev!W55</f>
        <v>0.45837867840988733</v>
      </c>
      <c r="L57" s="47">
        <f>Prev!Z55</f>
        <v>0.45071756009270569</v>
      </c>
      <c r="M57" s="47">
        <f>Prev!AC55</f>
        <v>0.44300731929770182</v>
      </c>
      <c r="P57">
        <f t="shared" si="7"/>
        <v>0.10960661202690722</v>
      </c>
      <c r="Q57">
        <f t="shared" si="7"/>
        <v>0.10815995960638512</v>
      </c>
      <c r="R57">
        <f t="shared" si="7"/>
        <v>0.10635631719099127</v>
      </c>
      <c r="S57">
        <f t="shared" si="7"/>
        <v>0.10493709733864004</v>
      </c>
      <c r="T57">
        <f t="shared" si="7"/>
        <v>0.10350256505966592</v>
      </c>
      <c r="U57">
        <f t="shared" si="6"/>
        <v>0.10205278524335035</v>
      </c>
      <c r="V57">
        <f t="shared" si="6"/>
        <v>0.10058786037945938</v>
      </c>
      <c r="W57">
        <f t="shared" si="6"/>
        <v>9.9107931752029171E-2</v>
      </c>
      <c r="X57">
        <f t="shared" si="6"/>
        <v>9.7613180527762494E-2</v>
      </c>
      <c r="Y57">
        <f t="shared" si="6"/>
        <v>9.610382874072651E-2</v>
      </c>
      <c r="AA57">
        <f t="shared" si="5"/>
        <v>1.1096066120269072</v>
      </c>
      <c r="AB57">
        <f t="shared" si="5"/>
        <v>1.1081599596063851</v>
      </c>
      <c r="AC57">
        <f t="shared" si="5"/>
        <v>1.1063563171909914</v>
      </c>
      <c r="AD57">
        <f t="shared" si="5"/>
        <v>1.1049370973386401</v>
      </c>
      <c r="AE57">
        <f t="shared" si="5"/>
        <v>1.1035025650596659</v>
      </c>
      <c r="AF57">
        <f t="shared" si="5"/>
        <v>1.1020527852433504</v>
      </c>
      <c r="AG57">
        <f t="shared" si="5"/>
        <v>1.1005878603794594</v>
      </c>
      <c r="AH57">
        <f t="shared" si="5"/>
        <v>1.0991079317520291</v>
      </c>
      <c r="AI57">
        <f t="shared" si="5"/>
        <v>1.0976131805277625</v>
      </c>
      <c r="AJ57">
        <f t="shared" si="5"/>
        <v>1.0961038287407265</v>
      </c>
    </row>
    <row r="58" spans="1:36" ht="15.5" x14ac:dyDescent="0.35">
      <c r="A58" s="49" t="s">
        <v>71</v>
      </c>
      <c r="B58" s="25">
        <f>PIF!AZ58</f>
        <v>1.24</v>
      </c>
      <c r="C58">
        <f>PIF!BD58</f>
        <v>0.1158175426566061</v>
      </c>
      <c r="D58" s="47">
        <f>Prev!B56</f>
        <v>0.5366983937723504</v>
      </c>
      <c r="E58" s="47">
        <f>Prev!E56</f>
        <v>0.52735132758272885</v>
      </c>
      <c r="F58" s="47">
        <f>Prev!H56</f>
        <v>0.51890664462391078</v>
      </c>
      <c r="G58" s="47">
        <f>Prev!K56</f>
        <v>0.50978281976980866</v>
      </c>
      <c r="H58" s="47">
        <f>Prev!N56</f>
        <v>0.50057100562891588</v>
      </c>
      <c r="I58" s="47">
        <f>Prev!Q56</f>
        <v>0.49127432232677337</v>
      </c>
      <c r="J58" s="47">
        <f>Prev!T56</f>
        <v>0.48189624160701705</v>
      </c>
      <c r="K58" s="47">
        <f>Prev!W56</f>
        <v>0.47244058819974966</v>
      </c>
      <c r="L58" s="47">
        <f>Prev!Z56</f>
        <v>0.46291153983984901</v>
      </c>
      <c r="M58" s="47">
        <f>Prev!AC56</f>
        <v>0.45331362592565744</v>
      </c>
      <c r="P58">
        <f t="shared" si="7"/>
        <v>0.11410944863426239</v>
      </c>
      <c r="Q58">
        <f t="shared" si="7"/>
        <v>0.11234539966160821</v>
      </c>
      <c r="R58">
        <f t="shared" si="7"/>
        <v>0.11074560361130813</v>
      </c>
      <c r="S58">
        <f t="shared" si="7"/>
        <v>0.10901065461059235</v>
      </c>
      <c r="T58">
        <f t="shared" si="7"/>
        <v>0.10725209230296384</v>
      </c>
      <c r="U58">
        <f t="shared" si="6"/>
        <v>0.10547027613437746</v>
      </c>
      <c r="V58">
        <f t="shared" si="6"/>
        <v>0.10366563841683638</v>
      </c>
      <c r="W58">
        <f t="shared" si="6"/>
        <v>0.10183868624812677</v>
      </c>
      <c r="X58">
        <f t="shared" si="6"/>
        <v>9.9990003233828617E-2</v>
      </c>
      <c r="Y58">
        <f t="shared" si="6"/>
        <v>9.8120251000312797E-2</v>
      </c>
      <c r="AA58">
        <f t="shared" si="5"/>
        <v>1.1141094486342624</v>
      </c>
      <c r="AB58">
        <f t="shared" si="5"/>
        <v>1.1123453996616082</v>
      </c>
      <c r="AC58">
        <f t="shared" si="5"/>
        <v>1.1107456036113081</v>
      </c>
      <c r="AD58">
        <f t="shared" si="5"/>
        <v>1.1090106546105925</v>
      </c>
      <c r="AE58">
        <f t="shared" si="5"/>
        <v>1.1072520923029638</v>
      </c>
      <c r="AF58">
        <f t="shared" si="5"/>
        <v>1.1054702761343775</v>
      </c>
      <c r="AG58">
        <f t="shared" si="5"/>
        <v>1.1036656384168364</v>
      </c>
      <c r="AH58">
        <f t="shared" si="5"/>
        <v>1.1018386862481269</v>
      </c>
      <c r="AI58">
        <f t="shared" si="5"/>
        <v>1.0999900032338286</v>
      </c>
      <c r="AJ58">
        <f t="shared" si="5"/>
        <v>1.0981202510003127</v>
      </c>
    </row>
    <row r="59" spans="1:36" ht="15.5" x14ac:dyDescent="0.35">
      <c r="A59" s="49" t="s">
        <v>72</v>
      </c>
      <c r="B59" s="25">
        <f>PIF!AZ59</f>
        <v>1.24</v>
      </c>
      <c r="C59">
        <f>PIF!BD59</f>
        <v>0.11581754265660613</v>
      </c>
      <c r="D59" s="47">
        <f>Prev!B57</f>
        <v>0.53669839377235029</v>
      </c>
      <c r="E59" s="47">
        <f>Prev!E57</f>
        <v>0.52735132758272862</v>
      </c>
      <c r="F59" s="47">
        <f>Prev!H57</f>
        <v>0.51915986848892826</v>
      </c>
      <c r="G59" s="47">
        <f>Prev!K57</f>
        <v>0.51003983639393025</v>
      </c>
      <c r="H59" s="47">
        <f>Prev!N57</f>
        <v>0.50083074103436065</v>
      </c>
      <c r="I59" s="47">
        <f>Prev!Q57</f>
        <v>0.49153575104233993</v>
      </c>
      <c r="J59" s="47">
        <f>Prev!T57</f>
        <v>0.48215838938774119</v>
      </c>
      <c r="K59" s="47">
        <f>Prev!W57</f>
        <v>0.47270253422756253</v>
      </c>
      <c r="L59" s="47">
        <f>Prev!Z57</f>
        <v>0.46317241842965778</v>
      </c>
      <c r="M59" s="47">
        <f>Prev!AC57</f>
        <v>0.45357262776287832</v>
      </c>
      <c r="P59">
        <f t="shared" si="7"/>
        <v>0.11410944863426237</v>
      </c>
      <c r="Q59">
        <f t="shared" si="7"/>
        <v>0.11234539966160817</v>
      </c>
      <c r="R59">
        <f t="shared" si="7"/>
        <v>0.11079365926030578</v>
      </c>
      <c r="S59">
        <f t="shared" si="7"/>
        <v>0.10905962049577897</v>
      </c>
      <c r="T59">
        <f t="shared" si="7"/>
        <v>0.10730177165348324</v>
      </c>
      <c r="U59">
        <f t="shared" si="6"/>
        <v>0.10552047913883628</v>
      </c>
      <c r="V59">
        <f t="shared" si="6"/>
        <v>0.10371618281479554</v>
      </c>
      <c r="W59">
        <f t="shared" si="6"/>
        <v>0.10188939783806168</v>
      </c>
      <c r="X59">
        <f t="shared" si="6"/>
        <v>0.10004071630062308</v>
      </c>
      <c r="Y59">
        <f t="shared" si="6"/>
        <v>9.8170808665632187E-2</v>
      </c>
      <c r="AA59">
        <f t="shared" si="5"/>
        <v>1.1141094486342624</v>
      </c>
      <c r="AB59">
        <f t="shared" si="5"/>
        <v>1.1123453996616082</v>
      </c>
      <c r="AC59">
        <f t="shared" si="5"/>
        <v>1.1107936592603058</v>
      </c>
      <c r="AD59">
        <f t="shared" si="5"/>
        <v>1.109059620495779</v>
      </c>
      <c r="AE59">
        <f t="shared" si="5"/>
        <v>1.1073017716534832</v>
      </c>
      <c r="AF59">
        <f t="shared" si="5"/>
        <v>1.1055204791388362</v>
      </c>
      <c r="AG59">
        <f t="shared" si="5"/>
        <v>1.1037161828147954</v>
      </c>
      <c r="AH59">
        <f t="shared" si="5"/>
        <v>1.1018893978380617</v>
      </c>
      <c r="AI59">
        <f t="shared" si="5"/>
        <v>1.1000407163006232</v>
      </c>
      <c r="AJ59">
        <f t="shared" si="5"/>
        <v>1.0981708086656321</v>
      </c>
    </row>
    <row r="60" spans="1:36" ht="15.5" x14ac:dyDescent="0.35">
      <c r="A60" s="49" t="s">
        <v>73</v>
      </c>
      <c r="B60" s="25">
        <f>PIF!AZ60</f>
        <v>1.24</v>
      </c>
      <c r="C60">
        <f>PIF!BD60</f>
        <v>0.1158175426566061</v>
      </c>
      <c r="D60" s="47">
        <f>Prev!B58</f>
        <v>0.53669839377235029</v>
      </c>
      <c r="E60" s="47">
        <f>Prev!E58</f>
        <v>0.52735132758272862</v>
      </c>
      <c r="F60" s="47">
        <f>Prev!H58</f>
        <v>0.5182895758633389</v>
      </c>
      <c r="G60" s="47">
        <f>Prev!K58</f>
        <v>0.50915204823466909</v>
      </c>
      <c r="H60" s="47">
        <f>Prev!N58</f>
        <v>0.49992940022482552</v>
      </c>
      <c r="I60" s="47">
        <f>Prev!Q58</f>
        <v>0.49062464270903344</v>
      </c>
      <c r="J60" s="47">
        <f>Prev!T58</f>
        <v>0.48124112936806202</v>
      </c>
      <c r="K60" s="47">
        <f>Prev!W58</f>
        <v>0.47178255941253816</v>
      </c>
      <c r="L60" s="47">
        <f>Prev!Z58</f>
        <v>0.46225297890719652</v>
      </c>
      <c r="M60" s="47">
        <f>Prev!AC58</f>
        <v>0.45265678068017778</v>
      </c>
      <c r="P60">
        <f t="shared" si="7"/>
        <v>0.11410944863426237</v>
      </c>
      <c r="Q60">
        <f t="shared" si="7"/>
        <v>0.11234539966160817</v>
      </c>
      <c r="R60">
        <f t="shared" si="7"/>
        <v>0.11062847741421981</v>
      </c>
      <c r="S60">
        <f t="shared" si="7"/>
        <v>0.1088904594637204</v>
      </c>
      <c r="T60">
        <f t="shared" si="7"/>
        <v>0.10712934932845772</v>
      </c>
      <c r="U60">
        <f t="shared" si="6"/>
        <v>0.10534549164260901</v>
      </c>
      <c r="V60">
        <f t="shared" si="6"/>
        <v>0.10353930208740875</v>
      </c>
      <c r="W60">
        <f t="shared" si="6"/>
        <v>0.10171126952516568</v>
      </c>
      <c r="X60">
        <f t="shared" si="6"/>
        <v>9.9861957929902545E-2</v>
      </c>
      <c r="Y60">
        <f t="shared" si="6"/>
        <v>9.7992008102434525E-2</v>
      </c>
      <c r="AA60">
        <f t="shared" si="5"/>
        <v>1.1141094486342624</v>
      </c>
      <c r="AB60">
        <f t="shared" si="5"/>
        <v>1.1123453996616082</v>
      </c>
      <c r="AC60">
        <f t="shared" si="5"/>
        <v>1.1106284774142199</v>
      </c>
      <c r="AD60">
        <f t="shared" si="5"/>
        <v>1.1088904594637203</v>
      </c>
      <c r="AE60">
        <f t="shared" si="5"/>
        <v>1.1071293493284577</v>
      </c>
      <c r="AF60">
        <f t="shared" si="5"/>
        <v>1.1053454916426091</v>
      </c>
      <c r="AG60">
        <f t="shared" si="5"/>
        <v>1.1035393020874087</v>
      </c>
      <c r="AH60">
        <f t="shared" si="5"/>
        <v>1.1017112695251656</v>
      </c>
      <c r="AI60">
        <f t="shared" si="5"/>
        <v>1.0998619579299025</v>
      </c>
      <c r="AJ60">
        <f t="shared" si="5"/>
        <v>1.0979920081024346</v>
      </c>
    </row>
    <row r="61" spans="1:36" ht="15.5" x14ac:dyDescent="0.35">
      <c r="A61" s="49" t="s">
        <v>74</v>
      </c>
      <c r="B61" s="25">
        <f>PIF!AZ61</f>
        <v>1.24</v>
      </c>
      <c r="C61">
        <f>PIF!BD61</f>
        <v>0.11581754265660613</v>
      </c>
      <c r="D61" s="47">
        <f>Prev!B59</f>
        <v>0.53669839377235029</v>
      </c>
      <c r="E61" s="47">
        <f>Prev!E59</f>
        <v>0.52735132758272885</v>
      </c>
      <c r="F61" s="47">
        <f>Prev!H59</f>
        <v>0.51770207622931486</v>
      </c>
      <c r="G61" s="47">
        <f>Prev!K59</f>
        <v>0.50854358409655021</v>
      </c>
      <c r="H61" s="47">
        <f>Prev!N59</f>
        <v>0.49930313302011953</v>
      </c>
      <c r="I61" s="47">
        <f>Prev!Q59</f>
        <v>0.48998364682836415</v>
      </c>
      <c r="J61" s="47">
        <f>Prev!T59</f>
        <v>0.48058838002139204</v>
      </c>
      <c r="K61" s="47">
        <f>Prev!W59</f>
        <v>0.47112092192464933</v>
      </c>
      <c r="L61" s="47">
        <f>Prev!Z59</f>
        <v>0.46158519941217696</v>
      </c>
      <c r="M61" s="47">
        <f>Prev!AC59</f>
        <v>0.45198547817713575</v>
      </c>
      <c r="P61">
        <f t="shared" si="7"/>
        <v>0.11410944863426237</v>
      </c>
      <c r="Q61">
        <f t="shared" si="7"/>
        <v>0.11234539966160821</v>
      </c>
      <c r="R61">
        <f t="shared" si="7"/>
        <v>0.1105169350757088</v>
      </c>
      <c r="S61">
        <f t="shared" si="7"/>
        <v>0.10877448431619341</v>
      </c>
      <c r="T61">
        <f t="shared" si="7"/>
        <v>0.10700950808846563</v>
      </c>
      <c r="U61">
        <f t="shared" si="6"/>
        <v>0.10522234091926236</v>
      </c>
      <c r="V61">
        <f t="shared" si="6"/>
        <v>0.10341338600813206</v>
      </c>
      <c r="W61">
        <f t="shared" si="6"/>
        <v>0.10158311758036935</v>
      </c>
      <c r="X61">
        <f t="shared" si="6"/>
        <v>9.9732083034461572E-2</v>
      </c>
      <c r="Y61">
        <f t="shared" si="6"/>
        <v>9.7860904870639781E-2</v>
      </c>
      <c r="AA61">
        <f t="shared" si="5"/>
        <v>1.1141094486342624</v>
      </c>
      <c r="AB61">
        <f t="shared" si="5"/>
        <v>1.1123453996616082</v>
      </c>
      <c r="AC61">
        <f t="shared" si="5"/>
        <v>1.1105169350757087</v>
      </c>
      <c r="AD61">
        <f t="shared" si="5"/>
        <v>1.1087744843161933</v>
      </c>
      <c r="AE61">
        <f t="shared" si="5"/>
        <v>1.1070095080884657</v>
      </c>
      <c r="AF61">
        <f t="shared" si="5"/>
        <v>1.1052223409192623</v>
      </c>
      <c r="AG61">
        <f t="shared" si="5"/>
        <v>1.1034133860081321</v>
      </c>
      <c r="AH61">
        <f t="shared" si="5"/>
        <v>1.1015831175803694</v>
      </c>
      <c r="AI61">
        <f t="shared" si="5"/>
        <v>1.0997320830344615</v>
      </c>
      <c r="AJ61">
        <f t="shared" si="5"/>
        <v>1.0978609048706398</v>
      </c>
    </row>
    <row r="62" spans="1:36" ht="15.5" x14ac:dyDescent="0.35">
      <c r="A62" s="49" t="s">
        <v>75</v>
      </c>
      <c r="B62" s="25">
        <f>PIF!AZ62</f>
        <v>1.24</v>
      </c>
      <c r="C62">
        <f>PIF!BD62</f>
        <v>0.11581754265660613</v>
      </c>
      <c r="D62" s="47">
        <f>Prev!B60</f>
        <v>0.53669839377235029</v>
      </c>
      <c r="E62" s="47">
        <f>Prev!E60</f>
        <v>0.5273513275827284</v>
      </c>
      <c r="F62" s="47">
        <f>Prev!H60</f>
        <v>0.5188164099374003</v>
      </c>
      <c r="G62" s="47">
        <f>Prev!K60</f>
        <v>0.50969099880250124</v>
      </c>
      <c r="H62" s="47">
        <f>Prev!N60</f>
        <v>0.50047799453548014</v>
      </c>
      <c r="I62" s="47">
        <f>Prev!Q60</f>
        <v>0.49118050043428346</v>
      </c>
      <c r="J62" s="47">
        <f>Prev!T60</f>
        <v>0.48180197032939553</v>
      </c>
      <c r="K62" s="47">
        <f>Prev!W60</f>
        <v>0.4723462101422331</v>
      </c>
      <c r="L62" s="47">
        <f>Prev!Z60</f>
        <v>0.46281737808526319</v>
      </c>
      <c r="M62" s="47">
        <f>Prev!AC60</f>
        <v>0.45321998349364906</v>
      </c>
      <c r="P62">
        <f t="shared" si="7"/>
        <v>0.11410944863426237</v>
      </c>
      <c r="Q62">
        <f t="shared" si="7"/>
        <v>0.11234539966160811</v>
      </c>
      <c r="R62">
        <f t="shared" si="7"/>
        <v>0.11072847803634087</v>
      </c>
      <c r="S62">
        <f t="shared" si="7"/>
        <v>0.10899315990436867</v>
      </c>
      <c r="T62">
        <f t="shared" si="7"/>
        <v>0.10723430081264478</v>
      </c>
      <c r="U62">
        <f t="shared" si="6"/>
        <v>0.10545225783781885</v>
      </c>
      <c r="V62">
        <f t="shared" si="6"/>
        <v>0.10364746069164534</v>
      </c>
      <c r="W62">
        <f t="shared" si="6"/>
        <v>0.10182041367109812</v>
      </c>
      <c r="X62">
        <f t="shared" si="6"/>
        <v>9.9971697409762458E-2</v>
      </c>
      <c r="Y62">
        <f t="shared" si="6"/>
        <v>9.8101970419105802E-2</v>
      </c>
      <c r="AA62">
        <f t="shared" si="5"/>
        <v>1.1141094486342624</v>
      </c>
      <c r="AB62">
        <f t="shared" si="5"/>
        <v>1.1123453996616082</v>
      </c>
      <c r="AC62">
        <f t="shared" si="5"/>
        <v>1.1107284780363409</v>
      </c>
      <c r="AD62">
        <f t="shared" si="5"/>
        <v>1.1089931599043688</v>
      </c>
      <c r="AE62">
        <f t="shared" si="5"/>
        <v>1.1072343008126448</v>
      </c>
      <c r="AF62">
        <f t="shared" si="5"/>
        <v>1.1054522578378188</v>
      </c>
      <c r="AG62">
        <f t="shared" si="5"/>
        <v>1.1036474606916453</v>
      </c>
      <c r="AH62">
        <f t="shared" si="5"/>
        <v>1.1018204136710981</v>
      </c>
      <c r="AI62">
        <f t="shared" si="5"/>
        <v>1.0999716974097624</v>
      </c>
      <c r="AJ62">
        <f t="shared" si="5"/>
        <v>1.0981019704191057</v>
      </c>
    </row>
    <row r="63" spans="1:36" ht="15.5" x14ac:dyDescent="0.35">
      <c r="A63" s="49" t="s">
        <v>76</v>
      </c>
      <c r="B63" s="25">
        <f>PIF!AZ63</f>
        <v>1.24</v>
      </c>
      <c r="C63">
        <f>PIF!BD63</f>
        <v>0.11390385793370977</v>
      </c>
      <c r="D63" s="47">
        <f>Prev!B61</f>
        <v>0.52729272644457625</v>
      </c>
      <c r="E63" s="47">
        <f>Prev!E61</f>
        <v>0.51877693014887227</v>
      </c>
      <c r="F63" s="47">
        <f>Prev!H61</f>
        <v>0.50885020352935451</v>
      </c>
      <c r="G63" s="47">
        <f>Prev!K61</f>
        <v>0.50050944556014965</v>
      </c>
      <c r="H63" s="47">
        <f>Prev!N61</f>
        <v>0.49210148603211856</v>
      </c>
      <c r="I63" s="47">
        <f>Prev!Q61</f>
        <v>0.48362815645047319</v>
      </c>
      <c r="J63" s="47">
        <f>Prev!T61</f>
        <v>0.47509153515592306</v>
      </c>
      <c r="K63" s="47">
        <f>Prev!W61</f>
        <v>0.46649395193129961</v>
      </c>
      <c r="L63" s="47">
        <f>Prev!Z61</f>
        <v>0.45783799158427635</v>
      </c>
      <c r="M63" s="47">
        <f>Prev!AC61</f>
        <v>0.4491264965062049</v>
      </c>
      <c r="P63">
        <f t="shared" si="7"/>
        <v>0.11233431785081484</v>
      </c>
      <c r="Q63">
        <f t="shared" si="7"/>
        <v>0.11072098498879784</v>
      </c>
      <c r="R63">
        <f t="shared" si="7"/>
        <v>0.1088329307018458</v>
      </c>
      <c r="S63">
        <f t="shared" si="7"/>
        <v>0.10724031695503025</v>
      </c>
      <c r="T63">
        <f t="shared" si="7"/>
        <v>0.10562909977545208</v>
      </c>
      <c r="U63">
        <f t="shared" si="6"/>
        <v>0.10399946129142246</v>
      </c>
      <c r="V63">
        <f t="shared" si="6"/>
        <v>0.10235163369116858</v>
      </c>
      <c r="W63">
        <f t="shared" si="6"/>
        <v>0.10068590112303609</v>
      </c>
      <c r="X63">
        <f t="shared" si="6"/>
        <v>9.9002601449954528E-2</v>
      </c>
      <c r="Y63">
        <f t="shared" si="6"/>
        <v>9.7302127853033535E-2</v>
      </c>
      <c r="AA63">
        <f t="shared" si="5"/>
        <v>1.1123343178508149</v>
      </c>
      <c r="AB63">
        <f t="shared" si="5"/>
        <v>1.1107209849887978</v>
      </c>
      <c r="AC63">
        <f t="shared" si="5"/>
        <v>1.1088329307018459</v>
      </c>
      <c r="AD63">
        <f t="shared" si="5"/>
        <v>1.1072403169550302</v>
      </c>
      <c r="AE63">
        <f t="shared" si="5"/>
        <v>1.1056290997754521</v>
      </c>
      <c r="AF63">
        <f t="shared" si="5"/>
        <v>1.1039994612914223</v>
      </c>
      <c r="AG63">
        <f t="shared" si="5"/>
        <v>1.1023516336911685</v>
      </c>
      <c r="AH63">
        <f t="shared" si="5"/>
        <v>1.1006859011230361</v>
      </c>
      <c r="AI63">
        <f t="shared" si="5"/>
        <v>1.0990026014499545</v>
      </c>
      <c r="AJ63">
        <f t="shared" si="5"/>
        <v>1.0973021278530335</v>
      </c>
    </row>
    <row r="64" spans="1:36" ht="15.5" x14ac:dyDescent="0.35">
      <c r="A64" s="49" t="s">
        <v>77</v>
      </c>
      <c r="B64" s="25">
        <f>PIF!AZ64</f>
        <v>1.24</v>
      </c>
      <c r="C64">
        <f>PIF!BD64</f>
        <v>0.1139038579337098</v>
      </c>
      <c r="D64" s="47">
        <f>Prev!B62</f>
        <v>0.52729272644457581</v>
      </c>
      <c r="E64" s="47">
        <f>Prev!E62</f>
        <v>0.51877693014887172</v>
      </c>
      <c r="F64" s="47">
        <f>Prev!H62</f>
        <v>0.50921769556528029</v>
      </c>
      <c r="G64" s="47">
        <f>Prev!K62</f>
        <v>0.50089391024045726</v>
      </c>
      <c r="H64" s="47">
        <f>Prev!N62</f>
        <v>0.49250083510100578</v>
      </c>
      <c r="I64" s="47">
        <f>Prev!Q62</f>
        <v>0.48404034459376039</v>
      </c>
      <c r="J64" s="47">
        <f>Prev!T62</f>
        <v>0.47551456864339492</v>
      </c>
      <c r="K64" s="47">
        <f>Prev!W62</f>
        <v>0.46692589636038534</v>
      </c>
      <c r="L64" s="47">
        <f>Prev!Z62</f>
        <v>0.45827697873928891</v>
      </c>
      <c r="M64" s="47">
        <f>Prev!AC62</f>
        <v>0.4495707303525619</v>
      </c>
      <c r="P64">
        <f t="shared" si="7"/>
        <v>0.11233431785081474</v>
      </c>
      <c r="Q64">
        <f t="shared" si="7"/>
        <v>0.11072098498879775</v>
      </c>
      <c r="R64">
        <f t="shared" si="7"/>
        <v>0.10890297024416032</v>
      </c>
      <c r="S64">
        <f t="shared" si="7"/>
        <v>0.10731385313318541</v>
      </c>
      <c r="T64">
        <f t="shared" si="7"/>
        <v>0.10570575857471376</v>
      </c>
      <c r="U64">
        <f t="shared" si="6"/>
        <v>0.10407887304484841</v>
      </c>
      <c r="V64">
        <f t="shared" si="6"/>
        <v>0.10243343474538738</v>
      </c>
      <c r="W64">
        <f t="shared" si="6"/>
        <v>0.10076973536390306</v>
      </c>
      <c r="X64">
        <f t="shared" si="6"/>
        <v>9.9088121688683528E-2</v>
      </c>
      <c r="Y64">
        <f t="shared" si="6"/>
        <v>9.7388997074296102E-2</v>
      </c>
      <c r="AA64">
        <f t="shared" si="5"/>
        <v>1.1123343178508147</v>
      </c>
      <c r="AB64">
        <f t="shared" si="5"/>
        <v>1.1107209849887978</v>
      </c>
      <c r="AC64">
        <f t="shared" si="5"/>
        <v>1.1089029702441604</v>
      </c>
      <c r="AD64">
        <f t="shared" si="5"/>
        <v>1.1073138531331854</v>
      </c>
      <c r="AE64">
        <f t="shared" si="5"/>
        <v>1.1057057585747136</v>
      </c>
      <c r="AF64">
        <f t="shared" si="5"/>
        <v>1.1040788730448483</v>
      </c>
      <c r="AG64">
        <f t="shared" si="5"/>
        <v>1.1024334347453875</v>
      </c>
      <c r="AH64">
        <f t="shared" si="5"/>
        <v>1.100769735363903</v>
      </c>
      <c r="AI64">
        <f t="shared" si="5"/>
        <v>1.0990881216886836</v>
      </c>
      <c r="AJ64">
        <f t="shared" si="5"/>
        <v>1.097388997074296</v>
      </c>
    </row>
    <row r="65" spans="1:36" ht="15.5" x14ac:dyDescent="0.35">
      <c r="A65" s="49" t="s">
        <v>78</v>
      </c>
      <c r="B65" s="25">
        <f>PIF!AZ65</f>
        <v>1.24</v>
      </c>
      <c r="C65">
        <f>PIF!BD65</f>
        <v>0.11390385793370975</v>
      </c>
      <c r="D65" s="47">
        <f>Prev!B63</f>
        <v>0.52729272644457592</v>
      </c>
      <c r="E65" s="47">
        <f>Prev!E63</f>
        <v>0.51877693014887194</v>
      </c>
      <c r="F65" s="47">
        <f>Prev!H63</f>
        <v>0.50910867036857821</v>
      </c>
      <c r="G65" s="47">
        <f>Prev!K63</f>
        <v>0.50078035379694963</v>
      </c>
      <c r="H65" s="47">
        <f>Prev!N63</f>
        <v>0.49238334193885175</v>
      </c>
      <c r="I65" s="47">
        <f>Prev!Q63</f>
        <v>0.48391949537086998</v>
      </c>
      <c r="J65" s="47">
        <f>Prev!T63</f>
        <v>0.4753909277992317</v>
      </c>
      <c r="K65" s="47">
        <f>Prev!W63</f>
        <v>0.46680001002723526</v>
      </c>
      <c r="L65" s="47">
        <f>Prev!Z63</f>
        <v>0.45814937290779295</v>
      </c>
      <c r="M65" s="47">
        <f>Prev!AC63</f>
        <v>0.4494419092848797</v>
      </c>
      <c r="P65">
        <f t="shared" si="7"/>
        <v>0.11233431785081477</v>
      </c>
      <c r="Q65">
        <f t="shared" si="7"/>
        <v>0.11072098498879777</v>
      </c>
      <c r="R65">
        <f t="shared" si="7"/>
        <v>0.10888219250743285</v>
      </c>
      <c r="S65">
        <f t="shared" si="7"/>
        <v>0.1072921345655054</v>
      </c>
      <c r="T65">
        <f t="shared" si="7"/>
        <v>0.1056832060247031</v>
      </c>
      <c r="U65">
        <f t="shared" si="6"/>
        <v>0.10405559181358183</v>
      </c>
      <c r="V65">
        <f t="shared" si="6"/>
        <v>0.1024095281295037</v>
      </c>
      <c r="W65">
        <f t="shared" si="6"/>
        <v>0.10074530423952657</v>
      </c>
      <c r="X65">
        <f t="shared" si="6"/>
        <v>9.9063264135787851E-2</v>
      </c>
      <c r="Y65">
        <f t="shared" si="6"/>
        <v>9.7363808040895908E-2</v>
      </c>
      <c r="AA65">
        <f t="shared" si="5"/>
        <v>1.1123343178508147</v>
      </c>
      <c r="AB65">
        <f t="shared" si="5"/>
        <v>1.1107209849887978</v>
      </c>
      <c r="AC65">
        <f t="shared" si="5"/>
        <v>1.1088821925074328</v>
      </c>
      <c r="AD65">
        <f t="shared" si="5"/>
        <v>1.1072921345655053</v>
      </c>
      <c r="AE65">
        <f t="shared" si="5"/>
        <v>1.105683206024703</v>
      </c>
      <c r="AF65">
        <f t="shared" si="5"/>
        <v>1.1040555918135819</v>
      </c>
      <c r="AG65">
        <f t="shared" si="5"/>
        <v>1.1024095281295037</v>
      </c>
      <c r="AH65">
        <f t="shared" si="5"/>
        <v>1.1007453042395265</v>
      </c>
      <c r="AI65">
        <f t="shared" si="5"/>
        <v>1.0990632641357878</v>
      </c>
      <c r="AJ65">
        <f t="shared" si="5"/>
        <v>1.0973638080408958</v>
      </c>
    </row>
    <row r="66" spans="1:36" ht="15.5" x14ac:dyDescent="0.35">
      <c r="A66" s="49" t="s">
        <v>79</v>
      </c>
      <c r="B66" s="25">
        <f>PIF!AZ66</f>
        <v>1.24</v>
      </c>
      <c r="C66">
        <f>PIF!BD66</f>
        <v>0.11390385793370975</v>
      </c>
      <c r="D66" s="47">
        <f>Prev!B64</f>
        <v>0.52729272644457603</v>
      </c>
      <c r="E66" s="47">
        <f>Prev!E64</f>
        <v>0.51877693014887194</v>
      </c>
      <c r="F66" s="47">
        <f>Prev!H64</f>
        <v>0.50921452960832658</v>
      </c>
      <c r="G66" s="47">
        <f>Prev!K64</f>
        <v>0.50089061799657753</v>
      </c>
      <c r="H66" s="47">
        <f>Prev!N64</f>
        <v>0.49249743356947889</v>
      </c>
      <c r="I66" s="47">
        <f>Prev!Q64</f>
        <v>0.4840368503593096</v>
      </c>
      <c r="J66" s="47">
        <f>Prev!T64</f>
        <v>0.47551099781029571</v>
      </c>
      <c r="K66" s="47">
        <f>Prev!W64</f>
        <v>0.46692226449401986</v>
      </c>
      <c r="L66" s="47">
        <f>Prev!Z64</f>
        <v>0.45827330081500339</v>
      </c>
      <c r="M66" s="47">
        <f>Prev!AC64</f>
        <v>0.44956702071161442</v>
      </c>
      <c r="P66">
        <f t="shared" si="7"/>
        <v>0.1123343178508148</v>
      </c>
      <c r="Q66">
        <f t="shared" si="7"/>
        <v>0.11072098498879777</v>
      </c>
      <c r="R66">
        <f t="shared" si="7"/>
        <v>0.1089023668980274</v>
      </c>
      <c r="S66">
        <f t="shared" si="7"/>
        <v>0.10731322348038753</v>
      </c>
      <c r="T66">
        <f t="shared" si="7"/>
        <v>0.1057051056743241</v>
      </c>
      <c r="U66">
        <f t="shared" si="6"/>
        <v>0.10407819990830992</v>
      </c>
      <c r="V66">
        <f t="shared" si="6"/>
        <v>0.10243274432364316</v>
      </c>
      <c r="W66">
        <f t="shared" si="6"/>
        <v>0.10076903053570155</v>
      </c>
      <c r="X66">
        <f t="shared" si="6"/>
        <v>9.9087405250048721E-2</v>
      </c>
      <c r="Y66">
        <f t="shared" si="6"/>
        <v>9.7388271729141829E-2</v>
      </c>
      <c r="AA66">
        <f t="shared" si="5"/>
        <v>1.1123343178508147</v>
      </c>
      <c r="AB66">
        <f t="shared" si="5"/>
        <v>1.1107209849887978</v>
      </c>
      <c r="AC66">
        <f t="shared" si="5"/>
        <v>1.1089023668980273</v>
      </c>
      <c r="AD66">
        <f t="shared" si="5"/>
        <v>1.1073132234803875</v>
      </c>
      <c r="AE66">
        <f t="shared" si="5"/>
        <v>1.1057051056743241</v>
      </c>
      <c r="AF66">
        <f t="shared" si="5"/>
        <v>1.10407819990831</v>
      </c>
      <c r="AG66">
        <f t="shared" si="5"/>
        <v>1.1024327443236432</v>
      </c>
      <c r="AH66">
        <f t="shared" si="5"/>
        <v>1.1007690305357016</v>
      </c>
      <c r="AI66">
        <f t="shared" si="5"/>
        <v>1.0990874052500488</v>
      </c>
      <c r="AJ66">
        <f t="shared" si="5"/>
        <v>1.0973882717291419</v>
      </c>
    </row>
    <row r="67" spans="1:36" ht="15.5" x14ac:dyDescent="0.35">
      <c r="A67" s="49" t="s">
        <v>80</v>
      </c>
      <c r="B67" s="25">
        <f>PIF!AZ67</f>
        <v>1.24</v>
      </c>
      <c r="C67">
        <f>PIF!BD67</f>
        <v>0.1139038579337098</v>
      </c>
      <c r="D67" s="47">
        <f>Prev!B65</f>
        <v>0.52729272644457581</v>
      </c>
      <c r="E67" s="47">
        <f>Prev!E65</f>
        <v>0.51877693014887205</v>
      </c>
      <c r="F67" s="47">
        <f>Prev!H65</f>
        <v>0.50788420474428098</v>
      </c>
      <c r="G67" s="47">
        <f>Prev!K65</f>
        <v>0.49944708551461986</v>
      </c>
      <c r="H67" s="47">
        <f>Prev!N65</f>
        <v>0.49095072425606667</v>
      </c>
      <c r="I67" s="47">
        <f>Prev!Q65</f>
        <v>0.48239695764604162</v>
      </c>
      <c r="J67" s="47">
        <f>Prev!T65</f>
        <v>0.4737878255560099</v>
      </c>
      <c r="K67" s="47">
        <f>Prev!W65</f>
        <v>0.4651255786300309</v>
      </c>
      <c r="L67" s="47">
        <f>Prev!Z65</f>
        <v>0.45641268490208875</v>
      </c>
      <c r="M67" s="47">
        <f>Prev!AC65</f>
        <v>0.4476518354257274</v>
      </c>
      <c r="P67">
        <f t="shared" si="7"/>
        <v>0.11233431785081474</v>
      </c>
      <c r="Q67">
        <f t="shared" si="7"/>
        <v>0.11072098498879779</v>
      </c>
      <c r="R67">
        <f t="shared" si="7"/>
        <v>0.1086487704841221</v>
      </c>
      <c r="S67">
        <f t="shared" si="7"/>
        <v>0.10703705739731299</v>
      </c>
      <c r="T67">
        <f t="shared" si="7"/>
        <v>0.10540812674155768</v>
      </c>
      <c r="U67">
        <f t="shared" si="6"/>
        <v>0.10376217591931891</v>
      </c>
      <c r="V67">
        <f t="shared" si="6"/>
        <v>0.10209944442943472</v>
      </c>
      <c r="W67">
        <f t="shared" si="6"/>
        <v>0.10042021619219592</v>
      </c>
      <c r="X67">
        <f t="shared" si="6"/>
        <v>9.8724821746183883E-2</v>
      </c>
      <c r="Y67">
        <f t="shared" si="6"/>
        <v>9.7013640307390278E-2</v>
      </c>
      <c r="AA67">
        <f t="shared" si="5"/>
        <v>1.1123343178508147</v>
      </c>
      <c r="AB67">
        <f t="shared" si="5"/>
        <v>1.1107209849887978</v>
      </c>
      <c r="AC67">
        <f t="shared" si="5"/>
        <v>1.1086487704841221</v>
      </c>
      <c r="AD67">
        <f t="shared" si="5"/>
        <v>1.107037057397313</v>
      </c>
      <c r="AE67">
        <f t="shared" si="5"/>
        <v>1.1054081267415576</v>
      </c>
      <c r="AF67">
        <f t="shared" si="5"/>
        <v>1.1037621759193188</v>
      </c>
      <c r="AG67">
        <f t="shared" si="5"/>
        <v>1.1020994444294347</v>
      </c>
      <c r="AH67">
        <f t="shared" si="5"/>
        <v>1.1004202161921959</v>
      </c>
      <c r="AI67">
        <f t="shared" si="5"/>
        <v>1.0987248217461838</v>
      </c>
      <c r="AJ67">
        <f t="shared" si="5"/>
        <v>1.0970136403073902</v>
      </c>
    </row>
    <row r="68" spans="1:36" ht="15.5" x14ac:dyDescent="0.35">
      <c r="A68" s="49" t="s">
        <v>81</v>
      </c>
      <c r="B68" s="25">
        <f>PIF!AZ68</f>
        <v>1.24</v>
      </c>
      <c r="C68">
        <f>PIF!BD68</f>
        <v>0.11980322935045398</v>
      </c>
      <c r="D68" s="47">
        <f>Prev!B66</f>
        <v>0.5525701148852612</v>
      </c>
      <c r="E68" s="47">
        <f>Prev!E66</f>
        <v>0.5371883269257145</v>
      </c>
      <c r="F68" s="47">
        <f>Prev!H66</f>
        <v>0.52658871003101815</v>
      </c>
      <c r="G68" s="47">
        <f>Prev!K66</f>
        <v>0.51147270914933396</v>
      </c>
      <c r="H68" s="47">
        <f>Prev!N66</f>
        <v>0.49618850156184063</v>
      </c>
      <c r="I68" s="47">
        <f>Prev!Q66</f>
        <v>0.48075592732910899</v>
      </c>
      <c r="J68" s="47">
        <f>Prev!T66</f>
        <v>0.4651963045830379</v>
      </c>
      <c r="K68" s="47">
        <f>Prev!W66</f>
        <v>0.44953238392010053</v>
      </c>
      <c r="L68" s="47">
        <f>Prev!Z66</f>
        <v>0.43378828651791346</v>
      </c>
      <c r="M68" s="47">
        <f>Prev!AC66</f>
        <v>0.41798942530135252</v>
      </c>
      <c r="P68">
        <f t="shared" si="7"/>
        <v>0.11708887272732853</v>
      </c>
      <c r="Q68">
        <f t="shared" si="7"/>
        <v>0.11420171915534717</v>
      </c>
      <c r="R68">
        <f t="shared" si="7"/>
        <v>0.11220116268242403</v>
      </c>
      <c r="S68">
        <f t="shared" si="7"/>
        <v>0.10933250766179206</v>
      </c>
      <c r="T68">
        <f t="shared" si="7"/>
        <v>0.10641302027623357</v>
      </c>
      <c r="U68">
        <f t="shared" si="6"/>
        <v>0.10344570944553658</v>
      </c>
      <c r="V68">
        <f t="shared" si="6"/>
        <v>0.10043395227159002</v>
      </c>
      <c r="W68">
        <f t="shared" si="6"/>
        <v>9.7381499149816836E-2</v>
      </c>
      <c r="X68">
        <f t="shared" si="6"/>
        <v>9.4292475620836466E-2</v>
      </c>
      <c r="Y68">
        <f t="shared" si="6"/>
        <v>9.1171380560831877E-2</v>
      </c>
      <c r="AA68">
        <f t="shared" si="5"/>
        <v>1.1170888727273285</v>
      </c>
      <c r="AB68">
        <f t="shared" si="5"/>
        <v>1.1142017191553473</v>
      </c>
      <c r="AC68">
        <f t="shared" si="5"/>
        <v>1.112201162682424</v>
      </c>
      <c r="AD68">
        <f t="shared" si="5"/>
        <v>1.1093325076617921</v>
      </c>
      <c r="AE68">
        <f t="shared" si="5"/>
        <v>1.1064130202762337</v>
      </c>
      <c r="AF68">
        <f t="shared" si="5"/>
        <v>1.1034457094455365</v>
      </c>
      <c r="AG68">
        <f t="shared" si="5"/>
        <v>1.10043395227159</v>
      </c>
      <c r="AH68">
        <f t="shared" si="5"/>
        <v>1.0973814991498168</v>
      </c>
      <c r="AI68">
        <f t="shared" si="5"/>
        <v>1.0942924756208365</v>
      </c>
      <c r="AJ68">
        <f t="shared" si="5"/>
        <v>1.0911713805608318</v>
      </c>
    </row>
    <row r="69" spans="1:36" ht="15.5" x14ac:dyDescent="0.35">
      <c r="A69" s="49" t="s">
        <v>82</v>
      </c>
      <c r="B69" s="25">
        <f>PIF!AZ69</f>
        <v>1.24</v>
      </c>
      <c r="C69">
        <f>PIF!BD69</f>
        <v>0.11980322935045401</v>
      </c>
      <c r="D69" s="47">
        <f>Prev!B67</f>
        <v>0.55257011488526064</v>
      </c>
      <c r="E69" s="47">
        <f>Prev!E67</f>
        <v>0.53718832692571483</v>
      </c>
      <c r="F69" s="47">
        <f>Prev!H67</f>
        <v>0.52647797304228028</v>
      </c>
      <c r="G69" s="47">
        <f>Prev!K67</f>
        <v>0.51135535209321448</v>
      </c>
      <c r="H69" s="47">
        <f>Prev!N67</f>
        <v>0.4960655452492464</v>
      </c>
      <c r="I69" s="47">
        <f>Prev!Q67</f>
        <v>0.48062837343925041</v>
      </c>
      <c r="J69" s="47">
        <f>Prev!T67</f>
        <v>0.46506512919279247</v>
      </c>
      <c r="K69" s="47">
        <f>Prev!W67</f>
        <v>0.44939853149234937</v>
      </c>
      <c r="L69" s="47">
        <f>Prev!Z67</f>
        <v>0.43365266438201511</v>
      </c>
      <c r="M69" s="47">
        <f>Prev!AC67</f>
        <v>0.41785289865552466</v>
      </c>
      <c r="P69">
        <f t="shared" si="7"/>
        <v>0.1170888727273284</v>
      </c>
      <c r="Q69">
        <f t="shared" si="7"/>
        <v>0.11420171915534723</v>
      </c>
      <c r="R69">
        <f t="shared" si="7"/>
        <v>0.11218021464493595</v>
      </c>
      <c r="S69">
        <f t="shared" si="7"/>
        <v>0.10931016357823217</v>
      </c>
      <c r="T69">
        <f t="shared" si="7"/>
        <v>0.10638945637528117</v>
      </c>
      <c r="U69">
        <f t="shared" si="6"/>
        <v>0.10342110180039189</v>
      </c>
      <c r="V69">
        <f t="shared" si="6"/>
        <v>0.10040847563940077</v>
      </c>
      <c r="W69">
        <f t="shared" si="6"/>
        <v>9.7355325845826221E-2</v>
      </c>
      <c r="X69">
        <f t="shared" si="6"/>
        <v>9.4265774433350102E-2</v>
      </c>
      <c r="Y69">
        <f t="shared" si="6"/>
        <v>9.1144315713299548E-2</v>
      </c>
      <c r="AA69">
        <f t="shared" si="5"/>
        <v>1.1170888727273285</v>
      </c>
      <c r="AB69">
        <f t="shared" si="5"/>
        <v>1.1142017191553473</v>
      </c>
      <c r="AC69">
        <f t="shared" si="5"/>
        <v>1.112180214644936</v>
      </c>
      <c r="AD69">
        <f t="shared" si="5"/>
        <v>1.1093101635782321</v>
      </c>
      <c r="AE69">
        <f t="shared" si="5"/>
        <v>1.1063894563752812</v>
      </c>
      <c r="AF69">
        <f t="shared" si="5"/>
        <v>1.1034211018003919</v>
      </c>
      <c r="AG69">
        <f t="shared" si="5"/>
        <v>1.1004084756394008</v>
      </c>
      <c r="AH69">
        <f t="shared" si="5"/>
        <v>1.0973553258458262</v>
      </c>
      <c r="AI69">
        <f t="shared" si="5"/>
        <v>1.0942657744333502</v>
      </c>
      <c r="AJ69">
        <f t="shared" si="5"/>
        <v>1.0911443157132996</v>
      </c>
    </row>
    <row r="70" spans="1:36" ht="15.5" x14ac:dyDescent="0.35">
      <c r="A70" s="49" t="s">
        <v>83</v>
      </c>
      <c r="B70" s="25">
        <f>PIF!AZ70</f>
        <v>1.24</v>
      </c>
      <c r="C70">
        <f>PIF!BD70</f>
        <v>0.11980322935045401</v>
      </c>
      <c r="D70" s="47">
        <f>Prev!B68</f>
        <v>0.55257011488526087</v>
      </c>
      <c r="E70" s="47">
        <f>Prev!E68</f>
        <v>0.53718832692571461</v>
      </c>
      <c r="F70" s="47">
        <f>Prev!H68</f>
        <v>0.52968553112286521</v>
      </c>
      <c r="G70" s="47">
        <f>Prev!K68</f>
        <v>0.51461013983711301</v>
      </c>
      <c r="H70" s="47">
        <f>Prev!N68</f>
        <v>0.49934876200543887</v>
      </c>
      <c r="I70" s="47">
        <f>Prev!Q68</f>
        <v>0.48392208955456767</v>
      </c>
      <c r="J70" s="47">
        <f>Prev!T68</f>
        <v>0.46835236914784339</v>
      </c>
      <c r="K70" s="47">
        <f>Prev!W68</f>
        <v>0.45266334615763765</v>
      </c>
      <c r="L70" s="47">
        <f>Prev!Z68</f>
        <v>0.43688019224309743</v>
      </c>
      <c r="M70" s="47">
        <f>Prev!AC68</f>
        <v>0.42102941592082604</v>
      </c>
      <c r="P70">
        <f t="shared" si="7"/>
        <v>0.11708887272732846</v>
      </c>
      <c r="Q70">
        <f t="shared" si="7"/>
        <v>0.1142017191553472</v>
      </c>
      <c r="R70">
        <f t="shared" si="7"/>
        <v>0.11278658601715953</v>
      </c>
      <c r="S70">
        <f t="shared" si="7"/>
        <v>0.10992944043004596</v>
      </c>
      <c r="T70">
        <f t="shared" si="7"/>
        <v>0.10701824064639834</v>
      </c>
      <c r="U70">
        <f t="shared" si="6"/>
        <v>0.10405609158780386</v>
      </c>
      <c r="V70">
        <f t="shared" si="6"/>
        <v>0.10104648233996735</v>
      </c>
      <c r="W70">
        <f t="shared" si="6"/>
        <v>9.7993290131023744E-2</v>
      </c>
      <c r="X70">
        <f t="shared" si="6"/>
        <v>9.490078099184629E-2</v>
      </c>
      <c r="Y70">
        <f t="shared" si="6"/>
        <v>9.1773606695272306E-2</v>
      </c>
      <c r="AA70">
        <f t="shared" si="5"/>
        <v>1.1170888727273285</v>
      </c>
      <c r="AB70">
        <f t="shared" si="5"/>
        <v>1.1142017191553473</v>
      </c>
      <c r="AC70">
        <f t="shared" si="5"/>
        <v>1.1127865860171595</v>
      </c>
      <c r="AD70">
        <f t="shared" si="5"/>
        <v>1.1099294404300459</v>
      </c>
      <c r="AE70">
        <f t="shared" si="5"/>
        <v>1.1070182406463984</v>
      </c>
      <c r="AF70">
        <f t="shared" ref="AF70:AJ120" si="8">1+U70</f>
        <v>1.1040560915878039</v>
      </c>
      <c r="AG70">
        <f t="shared" si="8"/>
        <v>1.1010464823399673</v>
      </c>
      <c r="AH70">
        <f t="shared" si="8"/>
        <v>1.0979932901310236</v>
      </c>
      <c r="AI70">
        <f t="shared" si="8"/>
        <v>1.0949007809918463</v>
      </c>
      <c r="AJ70">
        <f t="shared" si="8"/>
        <v>1.0917736066952723</v>
      </c>
    </row>
    <row r="71" spans="1:36" ht="15.5" x14ac:dyDescent="0.35">
      <c r="A71" s="49" t="s">
        <v>84</v>
      </c>
      <c r="B71" s="25">
        <f>PIF!AZ71</f>
        <v>1.24</v>
      </c>
      <c r="C71">
        <f>PIF!BD71</f>
        <v>0.11980322935045398</v>
      </c>
      <c r="D71" s="47">
        <f>Prev!B69</f>
        <v>0.55257011488526098</v>
      </c>
      <c r="E71" s="47">
        <f>Prev!E69</f>
        <v>0.53718832692571472</v>
      </c>
      <c r="F71" s="47">
        <f>Prev!H69</f>
        <v>0.52710950050265659</v>
      </c>
      <c r="G71" s="47">
        <f>Prev!K69</f>
        <v>0.51201588169231937</v>
      </c>
      <c r="H71" s="47">
        <f>Prev!N69</f>
        <v>0.49674989085176263</v>
      </c>
      <c r="I71" s="47">
        <f>Prev!Q69</f>
        <v>0.48133147860526404</v>
      </c>
      <c r="J71" s="47">
        <f>Prev!T69</f>
        <v>0.46578209794434988</v>
      </c>
      <c r="K71" s="47">
        <f>Prev!W69</f>
        <v>0.450124656571809</v>
      </c>
      <c r="L71" s="47">
        <f>Prev!Z69</f>
        <v>0.43438345286185809</v>
      </c>
      <c r="M71" s="47">
        <f>Prev!AC69</f>
        <v>0.4185840947771054</v>
      </c>
      <c r="P71">
        <f t="shared" si="7"/>
        <v>0.11708887272732849</v>
      </c>
      <c r="Q71">
        <f t="shared" si="7"/>
        <v>0.11420171915534723</v>
      </c>
      <c r="R71">
        <f t="shared" si="7"/>
        <v>0.11229966699084006</v>
      </c>
      <c r="S71">
        <f t="shared" si="7"/>
        <v>0.10943590987422416</v>
      </c>
      <c r="T71">
        <f t="shared" si="7"/>
        <v>0.10652059165739655</v>
      </c>
      <c r="U71">
        <f t="shared" si="6"/>
        <v>0.10355672776997284</v>
      </c>
      <c r="V71">
        <f t="shared" si="6"/>
        <v>0.10054770632384129</v>
      </c>
      <c r="W71">
        <f t="shared" si="6"/>
        <v>9.7497293045522876E-2</v>
      </c>
      <c r="X71">
        <f t="shared" si="6"/>
        <v>9.4409632926661061E-2</v>
      </c>
      <c r="Y71">
        <f t="shared" si="6"/>
        <v>9.1289248190496899E-2</v>
      </c>
      <c r="AA71">
        <f t="shared" ref="AA71:AE121" si="9">1+P71</f>
        <v>1.1170888727273285</v>
      </c>
      <c r="AB71">
        <f t="shared" si="9"/>
        <v>1.1142017191553473</v>
      </c>
      <c r="AC71">
        <f t="shared" si="9"/>
        <v>1.11229966699084</v>
      </c>
      <c r="AD71">
        <f t="shared" si="9"/>
        <v>1.1094359098742241</v>
      </c>
      <c r="AE71">
        <f t="shared" si="9"/>
        <v>1.1065205916573966</v>
      </c>
      <c r="AF71">
        <f t="shared" si="8"/>
        <v>1.1035567277699729</v>
      </c>
      <c r="AG71">
        <f t="shared" si="8"/>
        <v>1.1005477063238414</v>
      </c>
      <c r="AH71">
        <f t="shared" si="8"/>
        <v>1.0974972930455229</v>
      </c>
      <c r="AI71">
        <f t="shared" si="8"/>
        <v>1.094409632926661</v>
      </c>
      <c r="AJ71">
        <f t="shared" si="8"/>
        <v>1.091289248190497</v>
      </c>
    </row>
    <row r="72" spans="1:36" ht="15.5" x14ac:dyDescent="0.35">
      <c r="A72" s="49" t="s">
        <v>85</v>
      </c>
      <c r="B72" s="25">
        <f>PIF!AZ72</f>
        <v>1.24</v>
      </c>
      <c r="C72">
        <f>PIF!BD72</f>
        <v>0.11980322935045401</v>
      </c>
      <c r="D72" s="47">
        <f>Prev!B70</f>
        <v>0.5525701148852612</v>
      </c>
      <c r="E72" s="47">
        <f>Prev!E70</f>
        <v>0.53718832692571483</v>
      </c>
      <c r="F72" s="47">
        <f>Prev!H70</f>
        <v>0.52647582493297973</v>
      </c>
      <c r="G72" s="47">
        <f>Prev!K70</f>
        <v>0.51135306680690884</v>
      </c>
      <c r="H72" s="47">
        <f>Prev!N70</f>
        <v>0.49606314321917633</v>
      </c>
      <c r="I72" s="47">
        <f>Prev!Q70</f>
        <v>0.48062587474842416</v>
      </c>
      <c r="J72" s="47">
        <f>Prev!T70</f>
        <v>0.46506255344240294</v>
      </c>
      <c r="K72" s="47">
        <f>Prev!W70</f>
        <v>0.44939589767918803</v>
      </c>
      <c r="L72" s="47">
        <f>Prev!Z70</f>
        <v>0.43364999078557981</v>
      </c>
      <c r="M72" s="47">
        <f>Prev!AC70</f>
        <v>0.41785020273545009</v>
      </c>
      <c r="P72">
        <f t="shared" si="7"/>
        <v>0.11708887272732853</v>
      </c>
      <c r="Q72">
        <f t="shared" si="7"/>
        <v>0.11420171915534723</v>
      </c>
      <c r="R72">
        <f t="shared" si="7"/>
        <v>0.11217980827885148</v>
      </c>
      <c r="S72">
        <f t="shared" si="7"/>
        <v>0.10930972846222119</v>
      </c>
      <c r="T72">
        <f t="shared" si="7"/>
        <v>0.10638899602705509</v>
      </c>
      <c r="U72">
        <f t="shared" si="6"/>
        <v>0.10342061974047249</v>
      </c>
      <c r="V72">
        <f t="shared" si="6"/>
        <v>0.10040797536766441</v>
      </c>
      <c r="W72">
        <f t="shared" si="6"/>
        <v>9.735481081870305E-2</v>
      </c>
      <c r="X72">
        <f t="shared" si="6"/>
        <v>9.4265248041804237E-2</v>
      </c>
      <c r="Y72">
        <f t="shared" si="6"/>
        <v>9.1143781261719611E-2</v>
      </c>
      <c r="AA72">
        <f t="shared" si="9"/>
        <v>1.1170888727273285</v>
      </c>
      <c r="AB72">
        <f t="shared" si="9"/>
        <v>1.1142017191553473</v>
      </c>
      <c r="AC72">
        <f t="shared" si="9"/>
        <v>1.1121798082788514</v>
      </c>
      <c r="AD72">
        <f t="shared" si="9"/>
        <v>1.1093097284622211</v>
      </c>
      <c r="AE72">
        <f t="shared" si="9"/>
        <v>1.106388996027055</v>
      </c>
      <c r="AF72">
        <f t="shared" si="8"/>
        <v>1.1034206197404726</v>
      </c>
      <c r="AG72">
        <f t="shared" si="8"/>
        <v>1.1004079753676643</v>
      </c>
      <c r="AH72">
        <f t="shared" si="8"/>
        <v>1.097354810818703</v>
      </c>
      <c r="AI72">
        <f t="shared" si="8"/>
        <v>1.0942652480418043</v>
      </c>
      <c r="AJ72">
        <f t="shared" si="8"/>
        <v>1.0911437812617195</v>
      </c>
    </row>
    <row r="73" spans="1:36" ht="15.5" x14ac:dyDescent="0.35">
      <c r="A73" s="49" t="s">
        <v>86</v>
      </c>
      <c r="B73" s="25">
        <f>PIF!AZ73</f>
        <v>1.24</v>
      </c>
      <c r="C73">
        <f>PIF!BD73</f>
        <v>0.11980322935045401</v>
      </c>
      <c r="D73" s="47">
        <f>Prev!B71</f>
        <v>0.5525701148852612</v>
      </c>
      <c r="E73" s="47">
        <f>Prev!E71</f>
        <v>0.53718832692571461</v>
      </c>
      <c r="F73" s="47">
        <f>Prev!H71</f>
        <v>0.52635519272563847</v>
      </c>
      <c r="G73" s="47">
        <f>Prev!K71</f>
        <v>0.51122773494718332</v>
      </c>
      <c r="H73" s="47">
        <f>Prev!N71</f>
        <v>0.49593404628811116</v>
      </c>
      <c r="I73" s="47">
        <f>Prev!Q71</f>
        <v>0.48049391988852291</v>
      </c>
      <c r="J73" s="47">
        <f>Prev!T71</f>
        <v>0.4649286150657202</v>
      </c>
      <c r="K73" s="47">
        <f>Prev!W71</f>
        <v>0.44926081265609036</v>
      </c>
      <c r="L73" s="47">
        <f>Prev!Z71</f>
        <v>0.43351455413496465</v>
      </c>
      <c r="M73" s="47">
        <f>Prev!AC71</f>
        <v>0.41771516383391494</v>
      </c>
      <c r="P73">
        <f t="shared" si="7"/>
        <v>0.11708887272732853</v>
      </c>
      <c r="Q73">
        <f t="shared" si="7"/>
        <v>0.1142017191553472</v>
      </c>
      <c r="R73">
        <f t="shared" si="7"/>
        <v>0.11215698722396227</v>
      </c>
      <c r="S73">
        <f t="shared" si="7"/>
        <v>0.10928586476231963</v>
      </c>
      <c r="T73">
        <f t="shared" si="7"/>
        <v>0.10636425394741306</v>
      </c>
      <c r="U73">
        <f t="shared" si="6"/>
        <v>0.10339516161301833</v>
      </c>
      <c r="V73">
        <f t="shared" si="6"/>
        <v>0.10038196059562005</v>
      </c>
      <c r="W73">
        <f t="shared" si="6"/>
        <v>9.7328394925737721E-2</v>
      </c>
      <c r="X73">
        <f t="shared" si="6"/>
        <v>9.4238581770354712E-2</v>
      </c>
      <c r="Y73">
        <f t="shared" si="6"/>
        <v>9.1117009725235606E-2</v>
      </c>
      <c r="AA73">
        <f t="shared" si="9"/>
        <v>1.1170888727273285</v>
      </c>
      <c r="AB73">
        <f t="shared" si="9"/>
        <v>1.1142017191553473</v>
      </c>
      <c r="AC73">
        <f t="shared" si="9"/>
        <v>1.1121569872239623</v>
      </c>
      <c r="AD73">
        <f t="shared" si="9"/>
        <v>1.1092858647623196</v>
      </c>
      <c r="AE73">
        <f t="shared" si="9"/>
        <v>1.106364253947413</v>
      </c>
      <c r="AF73">
        <f t="shared" si="8"/>
        <v>1.1033951616130184</v>
      </c>
      <c r="AG73">
        <f t="shared" si="8"/>
        <v>1.10038196059562</v>
      </c>
      <c r="AH73">
        <f t="shared" si="8"/>
        <v>1.0973283949257377</v>
      </c>
      <c r="AI73">
        <f t="shared" si="8"/>
        <v>1.0942385817703548</v>
      </c>
      <c r="AJ73">
        <f t="shared" si="8"/>
        <v>1.0911170097252356</v>
      </c>
    </row>
    <row r="74" spans="1:36" ht="15.5" x14ac:dyDescent="0.35">
      <c r="A74" s="49" t="s">
        <v>87</v>
      </c>
      <c r="B74" s="25">
        <f>PIF!AZ74</f>
        <v>1.24</v>
      </c>
      <c r="C74">
        <f>PIF!BD74</f>
        <v>0.11980322935045401</v>
      </c>
      <c r="D74" s="47">
        <f>Prev!B72</f>
        <v>0.55257011488526109</v>
      </c>
      <c r="E74" s="47">
        <f>Prev!E72</f>
        <v>0.5371883269257145</v>
      </c>
      <c r="F74" s="47">
        <f>Prev!H72</f>
        <v>0.52635519272563869</v>
      </c>
      <c r="G74" s="47">
        <f>Prev!K72</f>
        <v>0.51122773494718321</v>
      </c>
      <c r="H74" s="47">
        <f>Prev!N72</f>
        <v>0.49593404628811039</v>
      </c>
      <c r="I74" s="47">
        <f>Prev!Q72</f>
        <v>0.48049391988852308</v>
      </c>
      <c r="J74" s="47">
        <f>Prev!T72</f>
        <v>0.46492861506571992</v>
      </c>
      <c r="K74" s="47">
        <f>Prev!W72</f>
        <v>0.44926081265609047</v>
      </c>
      <c r="L74" s="47">
        <f>Prev!Z72</f>
        <v>0.43351455413496437</v>
      </c>
      <c r="M74" s="47">
        <f>Prev!AC72</f>
        <v>0.4177151638339151</v>
      </c>
      <c r="P74">
        <f t="shared" si="7"/>
        <v>0.11708887272732851</v>
      </c>
      <c r="Q74">
        <f t="shared" si="7"/>
        <v>0.11420171915534717</v>
      </c>
      <c r="R74">
        <f t="shared" si="7"/>
        <v>0.11215698722396232</v>
      </c>
      <c r="S74">
        <f t="shared" si="7"/>
        <v>0.10928586476231961</v>
      </c>
      <c r="T74">
        <f t="shared" si="7"/>
        <v>0.1063642539474129</v>
      </c>
      <c r="U74">
        <f t="shared" si="6"/>
        <v>0.10339516161301836</v>
      </c>
      <c r="V74">
        <f t="shared" si="6"/>
        <v>0.10038196059561999</v>
      </c>
      <c r="W74">
        <f t="shared" si="6"/>
        <v>9.7328394925737749E-2</v>
      </c>
      <c r="X74">
        <f t="shared" si="6"/>
        <v>9.4238581770354643E-2</v>
      </c>
      <c r="Y74">
        <f t="shared" si="6"/>
        <v>9.1117009725235648E-2</v>
      </c>
      <c r="AA74">
        <f t="shared" si="9"/>
        <v>1.1170888727273285</v>
      </c>
      <c r="AB74">
        <f t="shared" si="9"/>
        <v>1.1142017191553473</v>
      </c>
      <c r="AC74">
        <f t="shared" si="9"/>
        <v>1.1121569872239623</v>
      </c>
      <c r="AD74">
        <f t="shared" si="9"/>
        <v>1.1092858647623196</v>
      </c>
      <c r="AE74">
        <f t="shared" si="9"/>
        <v>1.106364253947413</v>
      </c>
      <c r="AF74">
        <f t="shared" si="8"/>
        <v>1.1033951616130184</v>
      </c>
      <c r="AG74">
        <f t="shared" si="8"/>
        <v>1.10038196059562</v>
      </c>
      <c r="AH74">
        <f t="shared" si="8"/>
        <v>1.0973283949257377</v>
      </c>
      <c r="AI74">
        <f t="shared" si="8"/>
        <v>1.0942385817703546</v>
      </c>
      <c r="AJ74">
        <f t="shared" si="8"/>
        <v>1.0911170097252356</v>
      </c>
    </row>
    <row r="75" spans="1:36" ht="15.5" x14ac:dyDescent="0.35">
      <c r="A75" s="49" t="s">
        <v>88</v>
      </c>
      <c r="B75" s="25">
        <f>PIF!AZ75</f>
        <v>1.24</v>
      </c>
      <c r="C75">
        <f>PIF!BD75</f>
        <v>0.11980322935045395</v>
      </c>
      <c r="D75" s="47">
        <f>Prev!B73</f>
        <v>0.55257011488526087</v>
      </c>
      <c r="E75" s="47">
        <f>Prev!E73</f>
        <v>0.53718832692571472</v>
      </c>
      <c r="F75" s="47">
        <f>Prev!H73</f>
        <v>0.52635519272563891</v>
      </c>
      <c r="G75" s="47">
        <f>Prev!K73</f>
        <v>0.51122773494718332</v>
      </c>
      <c r="H75" s="47">
        <f>Prev!N73</f>
        <v>0.49593404628811077</v>
      </c>
      <c r="I75" s="47">
        <f>Prev!Q73</f>
        <v>0.48049391988852286</v>
      </c>
      <c r="J75" s="47">
        <f>Prev!T73</f>
        <v>0.4649286150657202</v>
      </c>
      <c r="K75" s="47">
        <f>Prev!W73</f>
        <v>0.44926081265609041</v>
      </c>
      <c r="L75" s="47">
        <f>Prev!Z73</f>
        <v>0.43351455413496459</v>
      </c>
      <c r="M75" s="47">
        <f>Prev!AC73</f>
        <v>0.41771516383391505</v>
      </c>
      <c r="P75">
        <f t="shared" si="7"/>
        <v>0.11708887272732846</v>
      </c>
      <c r="Q75">
        <f t="shared" si="7"/>
        <v>0.11420171915534723</v>
      </c>
      <c r="R75">
        <f t="shared" si="7"/>
        <v>0.11215698722396236</v>
      </c>
      <c r="S75">
        <f t="shared" si="7"/>
        <v>0.10928586476231963</v>
      </c>
      <c r="T75">
        <f t="shared" si="7"/>
        <v>0.10636425394741297</v>
      </c>
      <c r="U75">
        <f t="shared" si="6"/>
        <v>0.10339516161301832</v>
      </c>
      <c r="V75">
        <f t="shared" si="6"/>
        <v>0.10038196059562005</v>
      </c>
      <c r="W75">
        <f t="shared" si="6"/>
        <v>9.7328394925737735E-2</v>
      </c>
      <c r="X75">
        <f t="shared" si="6"/>
        <v>9.4238581770354699E-2</v>
      </c>
      <c r="Y75">
        <f t="shared" si="6"/>
        <v>9.1117009725235634E-2</v>
      </c>
      <c r="AA75">
        <f t="shared" si="9"/>
        <v>1.1170888727273285</v>
      </c>
      <c r="AB75">
        <f t="shared" si="9"/>
        <v>1.1142017191553473</v>
      </c>
      <c r="AC75">
        <f t="shared" si="9"/>
        <v>1.1121569872239623</v>
      </c>
      <c r="AD75">
        <f t="shared" si="9"/>
        <v>1.1092858647623196</v>
      </c>
      <c r="AE75">
        <f t="shared" si="9"/>
        <v>1.106364253947413</v>
      </c>
      <c r="AF75">
        <f t="shared" si="8"/>
        <v>1.1033951616130184</v>
      </c>
      <c r="AG75">
        <f t="shared" si="8"/>
        <v>1.10038196059562</v>
      </c>
      <c r="AH75">
        <f t="shared" si="8"/>
        <v>1.0973283949257377</v>
      </c>
      <c r="AI75">
        <f t="shared" si="8"/>
        <v>1.0942385817703546</v>
      </c>
      <c r="AJ75">
        <f t="shared" si="8"/>
        <v>1.0911170097252356</v>
      </c>
    </row>
    <row r="76" spans="1:36" ht="15.5" x14ac:dyDescent="0.35">
      <c r="A76" s="49" t="s">
        <v>89</v>
      </c>
      <c r="B76" s="25">
        <f>PIF!AZ76</f>
        <v>1.24</v>
      </c>
      <c r="C76">
        <f>PIF!BD76</f>
        <v>0.11980322935045395</v>
      </c>
      <c r="D76" s="47">
        <f>Prev!B74</f>
        <v>0.55257011488526087</v>
      </c>
      <c r="E76" s="47">
        <f>Prev!E74</f>
        <v>0.5371883269257145</v>
      </c>
      <c r="F76" s="47">
        <f>Prev!H74</f>
        <v>0.52635519272563835</v>
      </c>
      <c r="G76" s="47">
        <f>Prev!K74</f>
        <v>0.51122773494718321</v>
      </c>
      <c r="H76" s="47">
        <f>Prev!N74</f>
        <v>0.49593404628811077</v>
      </c>
      <c r="I76" s="47">
        <f>Prev!Q74</f>
        <v>0.48049391988852264</v>
      </c>
      <c r="J76" s="47">
        <f>Prev!T74</f>
        <v>0.46492861506572014</v>
      </c>
      <c r="K76" s="47">
        <f>Prev!W74</f>
        <v>0.44926081265609041</v>
      </c>
      <c r="L76" s="47">
        <f>Prev!Z74</f>
        <v>0.43351455413496465</v>
      </c>
      <c r="M76" s="47">
        <f>Prev!AC74</f>
        <v>0.4177151638339151</v>
      </c>
      <c r="P76">
        <f t="shared" si="7"/>
        <v>0.11708887272732846</v>
      </c>
      <c r="Q76">
        <f t="shared" si="7"/>
        <v>0.11420171915534717</v>
      </c>
      <c r="R76">
        <f t="shared" si="7"/>
        <v>0.11215698722396227</v>
      </c>
      <c r="S76">
        <f t="shared" si="7"/>
        <v>0.10928586476231961</v>
      </c>
      <c r="T76">
        <f t="shared" si="7"/>
        <v>0.10636425394741297</v>
      </c>
      <c r="U76">
        <f t="shared" si="6"/>
        <v>0.10339516161301829</v>
      </c>
      <c r="V76">
        <f t="shared" si="6"/>
        <v>0.10038196059562003</v>
      </c>
      <c r="W76">
        <f t="shared" si="6"/>
        <v>9.7328394925737735E-2</v>
      </c>
      <c r="X76">
        <f t="shared" si="6"/>
        <v>9.4238581770354712E-2</v>
      </c>
      <c r="Y76">
        <f t="shared" si="6"/>
        <v>9.1117009725235648E-2</v>
      </c>
      <c r="AA76">
        <f t="shared" si="9"/>
        <v>1.1170888727273285</v>
      </c>
      <c r="AB76">
        <f t="shared" si="9"/>
        <v>1.1142017191553473</v>
      </c>
      <c r="AC76">
        <f t="shared" si="9"/>
        <v>1.1121569872239623</v>
      </c>
      <c r="AD76">
        <f t="shared" si="9"/>
        <v>1.1092858647623196</v>
      </c>
      <c r="AE76">
        <f t="shared" si="9"/>
        <v>1.106364253947413</v>
      </c>
      <c r="AF76">
        <f t="shared" si="8"/>
        <v>1.1033951616130182</v>
      </c>
      <c r="AG76">
        <f t="shared" si="8"/>
        <v>1.10038196059562</v>
      </c>
      <c r="AH76">
        <f t="shared" si="8"/>
        <v>1.0973283949257377</v>
      </c>
      <c r="AI76">
        <f t="shared" si="8"/>
        <v>1.0942385817703548</v>
      </c>
      <c r="AJ76">
        <f t="shared" si="8"/>
        <v>1.0911170097252356</v>
      </c>
    </row>
    <row r="77" spans="1:36" ht="15.5" x14ac:dyDescent="0.35">
      <c r="A77" s="49" t="s">
        <v>90</v>
      </c>
      <c r="B77" s="25">
        <f>PIF!AZ77</f>
        <v>1.24</v>
      </c>
      <c r="C77">
        <f>PIF!BD77</f>
        <v>0.11980322935045401</v>
      </c>
      <c r="D77" s="47">
        <f>Prev!B75</f>
        <v>0.5525701148852612</v>
      </c>
      <c r="E77" s="47">
        <f>Prev!E75</f>
        <v>0.53718832692571461</v>
      </c>
      <c r="F77" s="47">
        <f>Prev!H75</f>
        <v>0.52635519272563902</v>
      </c>
      <c r="G77" s="47">
        <f>Prev!K75</f>
        <v>0.51122773494718343</v>
      </c>
      <c r="H77" s="47">
        <f>Prev!N75</f>
        <v>0.49593404628811077</v>
      </c>
      <c r="I77" s="47">
        <f>Prev!Q75</f>
        <v>0.4804939198885228</v>
      </c>
      <c r="J77" s="47">
        <f>Prev!T75</f>
        <v>0.4649286150657202</v>
      </c>
      <c r="K77" s="47">
        <f>Prev!W75</f>
        <v>0.44926081265608991</v>
      </c>
      <c r="L77" s="47">
        <f>Prev!Z75</f>
        <v>0.43351455413496454</v>
      </c>
      <c r="M77" s="47">
        <f>Prev!AC75</f>
        <v>0.41771516383391494</v>
      </c>
      <c r="P77">
        <f t="shared" si="7"/>
        <v>0.11708887272732853</v>
      </c>
      <c r="Q77">
        <f t="shared" si="7"/>
        <v>0.1142017191553472</v>
      </c>
      <c r="R77">
        <f t="shared" si="7"/>
        <v>0.11215698722396239</v>
      </c>
      <c r="S77">
        <f t="shared" si="7"/>
        <v>0.10928586476231963</v>
      </c>
      <c r="T77">
        <f t="shared" si="7"/>
        <v>0.10636425394741297</v>
      </c>
      <c r="U77">
        <f t="shared" si="6"/>
        <v>0.1033951616130183</v>
      </c>
      <c r="V77">
        <f t="shared" si="6"/>
        <v>0.10038196059562005</v>
      </c>
      <c r="W77">
        <f t="shared" si="6"/>
        <v>9.7328394925737624E-2</v>
      </c>
      <c r="X77">
        <f t="shared" si="6"/>
        <v>9.4238581770354685E-2</v>
      </c>
      <c r="Y77">
        <f t="shared" si="6"/>
        <v>9.1117009725235606E-2</v>
      </c>
      <c r="AA77">
        <f t="shared" si="9"/>
        <v>1.1170888727273285</v>
      </c>
      <c r="AB77">
        <f t="shared" si="9"/>
        <v>1.1142017191553473</v>
      </c>
      <c r="AC77">
        <f t="shared" si="9"/>
        <v>1.1121569872239623</v>
      </c>
      <c r="AD77">
        <f t="shared" si="9"/>
        <v>1.1092858647623196</v>
      </c>
      <c r="AE77">
        <f t="shared" si="9"/>
        <v>1.106364253947413</v>
      </c>
      <c r="AF77">
        <f t="shared" si="8"/>
        <v>1.1033951616130182</v>
      </c>
      <c r="AG77">
        <f t="shared" si="8"/>
        <v>1.10038196059562</v>
      </c>
      <c r="AH77">
        <f t="shared" si="8"/>
        <v>1.0973283949257375</v>
      </c>
      <c r="AI77">
        <f t="shared" si="8"/>
        <v>1.0942385817703546</v>
      </c>
      <c r="AJ77">
        <f t="shared" si="8"/>
        <v>1.0911170097252356</v>
      </c>
    </row>
    <row r="78" spans="1:36" ht="15.5" x14ac:dyDescent="0.35">
      <c r="A78" s="49" t="s">
        <v>91</v>
      </c>
      <c r="B78" s="25">
        <f>PIF!AZ78</f>
        <v>1.24</v>
      </c>
      <c r="C78">
        <f>PIF!BD78</f>
        <v>0.11980322935045401</v>
      </c>
      <c r="D78" s="47">
        <f>Prev!B76</f>
        <v>0.55257011488526064</v>
      </c>
      <c r="E78" s="47">
        <f>Prev!E76</f>
        <v>0.5371883269257145</v>
      </c>
      <c r="F78" s="47">
        <f>Prev!H76</f>
        <v>0.52635519272563835</v>
      </c>
      <c r="G78" s="47">
        <f>Prev!K76</f>
        <v>0.5112277349471831</v>
      </c>
      <c r="H78" s="47">
        <f>Prev!N76</f>
        <v>0.49593404628811089</v>
      </c>
      <c r="I78" s="47">
        <f>Prev!Q76</f>
        <v>0.48049391988852286</v>
      </c>
      <c r="J78" s="47">
        <f>Prev!T76</f>
        <v>0.4649286150657202</v>
      </c>
      <c r="K78" s="47">
        <f>Prev!W76</f>
        <v>0.44926081265609036</v>
      </c>
      <c r="L78" s="47">
        <f>Prev!Z76</f>
        <v>0.43351455413496437</v>
      </c>
      <c r="M78" s="47">
        <f>Prev!AC76</f>
        <v>0.41771516383391522</v>
      </c>
      <c r="P78">
        <f t="shared" si="7"/>
        <v>0.1170888727273284</v>
      </c>
      <c r="Q78">
        <f t="shared" si="7"/>
        <v>0.11420171915534717</v>
      </c>
      <c r="R78">
        <f t="shared" si="7"/>
        <v>0.11215698722396227</v>
      </c>
      <c r="S78">
        <f t="shared" si="7"/>
        <v>0.10928586476231958</v>
      </c>
      <c r="T78">
        <f t="shared" si="7"/>
        <v>0.106364253947413</v>
      </c>
      <c r="U78">
        <f t="shared" si="6"/>
        <v>0.10339516161301832</v>
      </c>
      <c r="V78">
        <f t="shared" si="6"/>
        <v>0.10038196059562005</v>
      </c>
      <c r="W78">
        <f t="shared" si="6"/>
        <v>9.7328394925737721E-2</v>
      </c>
      <c r="X78">
        <f t="shared" si="6"/>
        <v>9.4238581770354643E-2</v>
      </c>
      <c r="Y78">
        <f t="shared" si="6"/>
        <v>9.1117009725235676E-2</v>
      </c>
      <c r="AA78">
        <f t="shared" si="9"/>
        <v>1.1170888727273285</v>
      </c>
      <c r="AB78">
        <f t="shared" si="9"/>
        <v>1.1142017191553473</v>
      </c>
      <c r="AC78">
        <f t="shared" si="9"/>
        <v>1.1121569872239623</v>
      </c>
      <c r="AD78">
        <f t="shared" si="9"/>
        <v>1.1092858647623196</v>
      </c>
      <c r="AE78">
        <f t="shared" si="9"/>
        <v>1.106364253947413</v>
      </c>
      <c r="AF78">
        <f t="shared" si="8"/>
        <v>1.1033951616130184</v>
      </c>
      <c r="AG78">
        <f t="shared" si="8"/>
        <v>1.10038196059562</v>
      </c>
      <c r="AH78">
        <f t="shared" si="8"/>
        <v>1.0973283949257377</v>
      </c>
      <c r="AI78">
        <f t="shared" si="8"/>
        <v>1.0942385817703546</v>
      </c>
      <c r="AJ78">
        <f t="shared" si="8"/>
        <v>1.0911170097252356</v>
      </c>
    </row>
    <row r="79" spans="1:36" ht="15.5" x14ac:dyDescent="0.35">
      <c r="A79" s="49" t="s">
        <v>92</v>
      </c>
      <c r="B79" s="25">
        <f>PIF!AZ79</f>
        <v>1.24</v>
      </c>
      <c r="C79">
        <f>PIF!BD79</f>
        <v>0.11980322935045401</v>
      </c>
      <c r="D79" s="47">
        <f>Prev!B77</f>
        <v>0.55257011488526087</v>
      </c>
      <c r="E79" s="47">
        <f>Prev!E77</f>
        <v>0.53718832692571472</v>
      </c>
      <c r="F79" s="47">
        <f>Prev!H77</f>
        <v>0.5263551927256388</v>
      </c>
      <c r="G79" s="47">
        <f>Prev!K77</f>
        <v>0.5112277349471831</v>
      </c>
      <c r="H79" s="47">
        <f>Prev!N77</f>
        <v>0.49593404628811066</v>
      </c>
      <c r="I79" s="47">
        <f>Prev!Q77</f>
        <v>0.48049391988852264</v>
      </c>
      <c r="J79" s="47">
        <f>Prev!T77</f>
        <v>0.46492861506572014</v>
      </c>
      <c r="K79" s="47">
        <f>Prev!W77</f>
        <v>0.44926081265609036</v>
      </c>
      <c r="L79" s="47">
        <f>Prev!Z77</f>
        <v>0.43351455413496437</v>
      </c>
      <c r="M79" s="47">
        <f>Prev!AC77</f>
        <v>0.4177151638339151</v>
      </c>
      <c r="P79">
        <f t="shared" si="7"/>
        <v>0.11708887272732846</v>
      </c>
      <c r="Q79">
        <f t="shared" si="7"/>
        <v>0.11420171915534723</v>
      </c>
      <c r="R79">
        <f t="shared" si="7"/>
        <v>0.11215698722396235</v>
      </c>
      <c r="S79">
        <f t="shared" si="7"/>
        <v>0.10928586476231958</v>
      </c>
      <c r="T79">
        <f t="shared" si="7"/>
        <v>0.10636425394741295</v>
      </c>
      <c r="U79">
        <f t="shared" si="6"/>
        <v>0.10339516161301829</v>
      </c>
      <c r="V79">
        <f t="shared" si="6"/>
        <v>0.10038196059562003</v>
      </c>
      <c r="W79">
        <f t="shared" si="6"/>
        <v>9.7328394925737721E-2</v>
      </c>
      <c r="X79">
        <f t="shared" si="6"/>
        <v>9.4238581770354643E-2</v>
      </c>
      <c r="Y79">
        <f t="shared" si="6"/>
        <v>9.1117009725235648E-2</v>
      </c>
      <c r="AA79">
        <f t="shared" si="9"/>
        <v>1.1170888727273285</v>
      </c>
      <c r="AB79">
        <f t="shared" si="9"/>
        <v>1.1142017191553473</v>
      </c>
      <c r="AC79">
        <f t="shared" si="9"/>
        <v>1.1121569872239623</v>
      </c>
      <c r="AD79">
        <f t="shared" si="9"/>
        <v>1.1092858647623196</v>
      </c>
      <c r="AE79">
        <f t="shared" si="9"/>
        <v>1.106364253947413</v>
      </c>
      <c r="AF79">
        <f t="shared" si="8"/>
        <v>1.1033951616130182</v>
      </c>
      <c r="AG79">
        <f t="shared" si="8"/>
        <v>1.10038196059562</v>
      </c>
      <c r="AH79">
        <f t="shared" si="8"/>
        <v>1.0973283949257377</v>
      </c>
      <c r="AI79">
        <f t="shared" si="8"/>
        <v>1.0942385817703546</v>
      </c>
      <c r="AJ79">
        <f t="shared" si="8"/>
        <v>1.0911170097252356</v>
      </c>
    </row>
    <row r="80" spans="1:36" ht="15.5" x14ac:dyDescent="0.35">
      <c r="A80" s="49" t="s">
        <v>93</v>
      </c>
      <c r="B80" s="25">
        <f>PIF!AZ80</f>
        <v>1.24</v>
      </c>
      <c r="C80">
        <f>PIF!BD80</f>
        <v>0.11980322935045401</v>
      </c>
      <c r="D80" s="47">
        <f>Prev!B78</f>
        <v>0.55257011488526087</v>
      </c>
      <c r="E80" s="47">
        <f>Prev!E78</f>
        <v>0.53718832692571483</v>
      </c>
      <c r="F80" s="47">
        <f>Prev!H78</f>
        <v>0.52635519272563869</v>
      </c>
      <c r="G80" s="47">
        <f>Prev!K78</f>
        <v>0.51122773494718343</v>
      </c>
      <c r="H80" s="47">
        <f>Prev!N78</f>
        <v>0.49593404628811089</v>
      </c>
      <c r="I80" s="47">
        <f>Prev!Q78</f>
        <v>0.4804939198885228</v>
      </c>
      <c r="J80" s="47">
        <f>Prev!T78</f>
        <v>0.46492861506572031</v>
      </c>
      <c r="K80" s="47">
        <f>Prev!W78</f>
        <v>0.44926081265609058</v>
      </c>
      <c r="L80" s="47">
        <f>Prev!Z78</f>
        <v>0.43351455413496454</v>
      </c>
      <c r="M80" s="47">
        <f>Prev!AC78</f>
        <v>0.41771516383391499</v>
      </c>
      <c r="P80">
        <f t="shared" si="7"/>
        <v>0.11708887272732846</v>
      </c>
      <c r="Q80">
        <f t="shared" si="7"/>
        <v>0.11420171915534723</v>
      </c>
      <c r="R80">
        <f t="shared" si="7"/>
        <v>0.11215698722396232</v>
      </c>
      <c r="S80">
        <f t="shared" si="7"/>
        <v>0.10928586476231963</v>
      </c>
      <c r="T80">
        <f t="shared" si="7"/>
        <v>0.106364253947413</v>
      </c>
      <c r="U80">
        <f t="shared" si="6"/>
        <v>0.1033951616130183</v>
      </c>
      <c r="V80">
        <f t="shared" si="6"/>
        <v>0.10038196059562006</v>
      </c>
      <c r="W80">
        <f t="shared" si="6"/>
        <v>9.7328394925737763E-2</v>
      </c>
      <c r="X80">
        <f t="shared" si="6"/>
        <v>9.4238581770354685E-2</v>
      </c>
      <c r="Y80">
        <f t="shared" si="6"/>
        <v>9.111700972523562E-2</v>
      </c>
      <c r="AA80">
        <f t="shared" si="9"/>
        <v>1.1170888727273285</v>
      </c>
      <c r="AB80">
        <f t="shared" si="9"/>
        <v>1.1142017191553473</v>
      </c>
      <c r="AC80">
        <f t="shared" si="9"/>
        <v>1.1121569872239623</v>
      </c>
      <c r="AD80">
        <f t="shared" si="9"/>
        <v>1.1092858647623196</v>
      </c>
      <c r="AE80">
        <f t="shared" si="9"/>
        <v>1.106364253947413</v>
      </c>
      <c r="AF80">
        <f t="shared" si="8"/>
        <v>1.1033951616130182</v>
      </c>
      <c r="AG80">
        <f t="shared" si="8"/>
        <v>1.10038196059562</v>
      </c>
      <c r="AH80">
        <f t="shared" si="8"/>
        <v>1.0973283949257377</v>
      </c>
      <c r="AI80">
        <f t="shared" si="8"/>
        <v>1.0942385817703546</v>
      </c>
      <c r="AJ80">
        <f t="shared" si="8"/>
        <v>1.0911170097252356</v>
      </c>
    </row>
    <row r="81" spans="1:36" ht="15.5" x14ac:dyDescent="0.35">
      <c r="A81" s="49" t="s">
        <v>94</v>
      </c>
      <c r="B81" s="25">
        <f>PIF!AZ81</f>
        <v>1.24</v>
      </c>
      <c r="C81">
        <f>PIF!BD81</f>
        <v>0.11980322935045401</v>
      </c>
      <c r="D81" s="47">
        <f>Prev!B79</f>
        <v>0.55257011488526087</v>
      </c>
      <c r="E81" s="47">
        <f>Prev!E79</f>
        <v>0.53718832692571472</v>
      </c>
      <c r="F81" s="47">
        <f>Prev!H79</f>
        <v>0.52635519272563835</v>
      </c>
      <c r="G81" s="47">
        <f>Prev!K79</f>
        <v>0.51122773494718332</v>
      </c>
      <c r="H81" s="47">
        <f>Prev!N79</f>
        <v>0.49593404628811077</v>
      </c>
      <c r="I81" s="47">
        <f>Prev!Q79</f>
        <v>0.48049391988852264</v>
      </c>
      <c r="J81" s="47">
        <f>Prev!T79</f>
        <v>0.4649286150657202</v>
      </c>
      <c r="K81" s="47">
        <f>Prev!W79</f>
        <v>0.44926081265609036</v>
      </c>
      <c r="L81" s="47">
        <f>Prev!Z79</f>
        <v>0.43351455413496454</v>
      </c>
      <c r="M81" s="47">
        <f>Prev!AC79</f>
        <v>0.41771516383391505</v>
      </c>
      <c r="P81">
        <f t="shared" si="7"/>
        <v>0.11708887272732846</v>
      </c>
      <c r="Q81">
        <f t="shared" si="7"/>
        <v>0.11420171915534723</v>
      </c>
      <c r="R81">
        <f t="shared" si="7"/>
        <v>0.11215698722396227</v>
      </c>
      <c r="S81">
        <f t="shared" si="7"/>
        <v>0.10928586476231963</v>
      </c>
      <c r="T81">
        <f t="shared" si="7"/>
        <v>0.10636425394741297</v>
      </c>
      <c r="U81">
        <f t="shared" si="6"/>
        <v>0.10339516161301829</v>
      </c>
      <c r="V81">
        <f t="shared" si="6"/>
        <v>0.10038196059562005</v>
      </c>
      <c r="W81">
        <f t="shared" si="6"/>
        <v>9.7328394925737721E-2</v>
      </c>
      <c r="X81">
        <f t="shared" si="6"/>
        <v>9.4238581770354685E-2</v>
      </c>
      <c r="Y81">
        <f t="shared" si="6"/>
        <v>9.1117009725235634E-2</v>
      </c>
      <c r="AA81">
        <f t="shared" si="9"/>
        <v>1.1170888727273285</v>
      </c>
      <c r="AB81">
        <f t="shared" si="9"/>
        <v>1.1142017191553473</v>
      </c>
      <c r="AC81">
        <f t="shared" si="9"/>
        <v>1.1121569872239623</v>
      </c>
      <c r="AD81">
        <f t="shared" si="9"/>
        <v>1.1092858647623196</v>
      </c>
      <c r="AE81">
        <f t="shared" si="9"/>
        <v>1.106364253947413</v>
      </c>
      <c r="AF81">
        <f t="shared" si="8"/>
        <v>1.1033951616130182</v>
      </c>
      <c r="AG81">
        <f t="shared" si="8"/>
        <v>1.10038196059562</v>
      </c>
      <c r="AH81">
        <f t="shared" si="8"/>
        <v>1.0973283949257377</v>
      </c>
      <c r="AI81">
        <f t="shared" si="8"/>
        <v>1.0942385817703546</v>
      </c>
      <c r="AJ81">
        <f t="shared" si="8"/>
        <v>1.0911170097252356</v>
      </c>
    </row>
    <row r="82" spans="1:36" ht="15.5" x14ac:dyDescent="0.35">
      <c r="A82" s="49" t="s">
        <v>95</v>
      </c>
      <c r="B82" s="25">
        <f>PIF!AZ82</f>
        <v>1.24</v>
      </c>
      <c r="C82">
        <f>PIF!BD82</f>
        <v>0.11980322935045402</v>
      </c>
      <c r="D82" s="47">
        <f>Prev!B80</f>
        <v>0.55257011488526087</v>
      </c>
      <c r="E82" s="47">
        <f>Prev!E80</f>
        <v>0.53718832692571483</v>
      </c>
      <c r="F82" s="47">
        <f>Prev!H80</f>
        <v>0.52635519272563869</v>
      </c>
      <c r="G82" s="47">
        <f>Prev!K80</f>
        <v>0.51122773494718343</v>
      </c>
      <c r="H82" s="47">
        <f>Prev!N80</f>
        <v>0.495934046288111</v>
      </c>
      <c r="I82" s="47">
        <f>Prev!Q80</f>
        <v>0.48049391988852269</v>
      </c>
      <c r="J82" s="47">
        <f>Prev!T80</f>
        <v>0.46492861506572036</v>
      </c>
      <c r="K82" s="47">
        <f>Prev!W80</f>
        <v>0.44926081265609019</v>
      </c>
      <c r="L82" s="47">
        <f>Prev!Z80</f>
        <v>0.43351455413496454</v>
      </c>
      <c r="M82" s="47">
        <f>Prev!AC80</f>
        <v>0.4177151638339151</v>
      </c>
      <c r="P82">
        <f t="shared" si="7"/>
        <v>0.11708887272732846</v>
      </c>
      <c r="Q82">
        <f t="shared" si="7"/>
        <v>0.11420171915534723</v>
      </c>
      <c r="R82">
        <f t="shared" si="7"/>
        <v>0.11215698722396232</v>
      </c>
      <c r="S82">
        <f t="shared" si="7"/>
        <v>0.10928586476231963</v>
      </c>
      <c r="T82">
        <f t="shared" si="7"/>
        <v>0.10636425394741301</v>
      </c>
      <c r="U82">
        <f t="shared" si="6"/>
        <v>0.10339516161301827</v>
      </c>
      <c r="V82">
        <f t="shared" si="6"/>
        <v>0.10038196059562007</v>
      </c>
      <c r="W82">
        <f t="shared" si="6"/>
        <v>9.7328394925737693E-2</v>
      </c>
      <c r="X82">
        <f t="shared" si="6"/>
        <v>9.4238581770354685E-2</v>
      </c>
      <c r="Y82">
        <f t="shared" si="6"/>
        <v>9.1117009725235648E-2</v>
      </c>
      <c r="AA82">
        <f t="shared" si="9"/>
        <v>1.1170888727273285</v>
      </c>
      <c r="AB82">
        <f t="shared" si="9"/>
        <v>1.1142017191553473</v>
      </c>
      <c r="AC82">
        <f t="shared" si="9"/>
        <v>1.1121569872239623</v>
      </c>
      <c r="AD82">
        <f t="shared" si="9"/>
        <v>1.1092858647623196</v>
      </c>
      <c r="AE82">
        <f t="shared" si="9"/>
        <v>1.106364253947413</v>
      </c>
      <c r="AF82">
        <f t="shared" si="8"/>
        <v>1.1033951616130182</v>
      </c>
      <c r="AG82">
        <f t="shared" si="8"/>
        <v>1.10038196059562</v>
      </c>
      <c r="AH82">
        <f t="shared" si="8"/>
        <v>1.0973283949257377</v>
      </c>
      <c r="AI82">
        <f t="shared" si="8"/>
        <v>1.0942385817703546</v>
      </c>
      <c r="AJ82">
        <f t="shared" si="8"/>
        <v>1.0911170097252356</v>
      </c>
    </row>
    <row r="83" spans="1:36" ht="15.5" x14ac:dyDescent="0.35">
      <c r="A83" s="49" t="s">
        <v>96</v>
      </c>
      <c r="B83" s="25">
        <f>PIF!AZ83</f>
        <v>1.24</v>
      </c>
      <c r="C83">
        <f>PIF!BD83</f>
        <v>0.11980322935045401</v>
      </c>
      <c r="D83" s="47">
        <f>Prev!B81</f>
        <v>0.55257011488526053</v>
      </c>
      <c r="E83" s="47">
        <f>Prev!E81</f>
        <v>0.53718832692571483</v>
      </c>
      <c r="F83" s="47">
        <f>Prev!H81</f>
        <v>0.52635519272563869</v>
      </c>
      <c r="G83" s="47">
        <f>Prev!K81</f>
        <v>0.51122773494718332</v>
      </c>
      <c r="H83" s="47">
        <f>Prev!N81</f>
        <v>0.495934046288111</v>
      </c>
      <c r="I83" s="47">
        <f>Prev!Q81</f>
        <v>0.48049391988852275</v>
      </c>
      <c r="J83" s="47">
        <f>Prev!T81</f>
        <v>0.46492861506572036</v>
      </c>
      <c r="K83" s="47">
        <f>Prev!W81</f>
        <v>0.44926081265609019</v>
      </c>
      <c r="L83" s="47">
        <f>Prev!Z81</f>
        <v>0.43351455413496437</v>
      </c>
      <c r="M83" s="47">
        <f>Prev!AC81</f>
        <v>0.41771516383391527</v>
      </c>
      <c r="P83">
        <f t="shared" si="7"/>
        <v>0.11708887272732839</v>
      </c>
      <c r="Q83">
        <f t="shared" si="7"/>
        <v>0.11420171915534723</v>
      </c>
      <c r="R83">
        <f t="shared" si="7"/>
        <v>0.11215698722396232</v>
      </c>
      <c r="S83">
        <f t="shared" si="7"/>
        <v>0.10928586476231963</v>
      </c>
      <c r="T83">
        <f t="shared" si="7"/>
        <v>0.10636425394741301</v>
      </c>
      <c r="U83">
        <f t="shared" si="6"/>
        <v>0.10339516161301829</v>
      </c>
      <c r="V83">
        <f t="shared" si="6"/>
        <v>0.10038196059562007</v>
      </c>
      <c r="W83">
        <f t="shared" si="6"/>
        <v>9.7328394925737693E-2</v>
      </c>
      <c r="X83">
        <f t="shared" si="6"/>
        <v>9.4238581770354643E-2</v>
      </c>
      <c r="Y83">
        <f t="shared" si="6"/>
        <v>9.1117009725235676E-2</v>
      </c>
      <c r="AA83">
        <f t="shared" si="9"/>
        <v>1.1170888727273285</v>
      </c>
      <c r="AB83">
        <f t="shared" si="9"/>
        <v>1.1142017191553473</v>
      </c>
      <c r="AC83">
        <f t="shared" si="9"/>
        <v>1.1121569872239623</v>
      </c>
      <c r="AD83">
        <f t="shared" si="9"/>
        <v>1.1092858647623196</v>
      </c>
      <c r="AE83">
        <f t="shared" si="9"/>
        <v>1.106364253947413</v>
      </c>
      <c r="AF83">
        <f t="shared" si="8"/>
        <v>1.1033951616130182</v>
      </c>
      <c r="AG83">
        <f t="shared" si="8"/>
        <v>1.10038196059562</v>
      </c>
      <c r="AH83">
        <f t="shared" si="8"/>
        <v>1.0973283949257377</v>
      </c>
      <c r="AI83">
        <f t="shared" si="8"/>
        <v>1.0942385817703546</v>
      </c>
      <c r="AJ83">
        <f t="shared" si="8"/>
        <v>1.0911170097252356</v>
      </c>
    </row>
    <row r="84" spans="1:36" ht="15.5" x14ac:dyDescent="0.35">
      <c r="A84" s="49" t="s">
        <v>97</v>
      </c>
      <c r="B84" s="25">
        <f>PIF!AZ84</f>
        <v>1.24</v>
      </c>
      <c r="C84">
        <f>PIF!BD84</f>
        <v>0.11980322935045402</v>
      </c>
      <c r="D84" s="47">
        <f>Prev!B82</f>
        <v>0.55257011488526087</v>
      </c>
      <c r="E84" s="47">
        <f>Prev!E82</f>
        <v>0.53718832692571483</v>
      </c>
      <c r="F84" s="47">
        <f>Prev!H82</f>
        <v>0.52635519272563869</v>
      </c>
      <c r="G84" s="47">
        <f>Prev!K82</f>
        <v>0.51122773494718343</v>
      </c>
      <c r="H84" s="47">
        <f>Prev!N82</f>
        <v>0.495934046288111</v>
      </c>
      <c r="I84" s="47">
        <f>Prev!Q82</f>
        <v>0.48049391988852269</v>
      </c>
      <c r="J84" s="47">
        <f>Prev!T82</f>
        <v>0.46492861506572036</v>
      </c>
      <c r="K84" s="47">
        <f>Prev!W82</f>
        <v>0.44926081265609019</v>
      </c>
      <c r="L84" s="47">
        <f>Prev!Z82</f>
        <v>0.43351455413496454</v>
      </c>
      <c r="M84" s="47">
        <f>Prev!AC82</f>
        <v>0.4177151638339151</v>
      </c>
      <c r="P84">
        <f t="shared" si="7"/>
        <v>0.11708887272732846</v>
      </c>
      <c r="Q84">
        <f t="shared" si="7"/>
        <v>0.11420171915534723</v>
      </c>
      <c r="R84">
        <f t="shared" si="7"/>
        <v>0.11215698722396232</v>
      </c>
      <c r="S84">
        <f t="shared" si="7"/>
        <v>0.10928586476231963</v>
      </c>
      <c r="T84">
        <f t="shared" si="7"/>
        <v>0.10636425394741301</v>
      </c>
      <c r="U84">
        <f t="shared" si="6"/>
        <v>0.10339516161301827</v>
      </c>
      <c r="V84">
        <f t="shared" si="6"/>
        <v>0.10038196059562007</v>
      </c>
      <c r="W84">
        <f t="shared" si="6"/>
        <v>9.7328394925737693E-2</v>
      </c>
      <c r="X84">
        <f t="shared" si="6"/>
        <v>9.4238581770354685E-2</v>
      </c>
      <c r="Y84">
        <f t="shared" si="6"/>
        <v>9.1117009725235648E-2</v>
      </c>
      <c r="AA84">
        <f t="shared" si="9"/>
        <v>1.1170888727273285</v>
      </c>
      <c r="AB84">
        <f t="shared" si="9"/>
        <v>1.1142017191553473</v>
      </c>
      <c r="AC84">
        <f t="shared" si="9"/>
        <v>1.1121569872239623</v>
      </c>
      <c r="AD84">
        <f t="shared" si="9"/>
        <v>1.1092858647623196</v>
      </c>
      <c r="AE84">
        <f t="shared" si="9"/>
        <v>1.106364253947413</v>
      </c>
      <c r="AF84">
        <f t="shared" si="8"/>
        <v>1.1033951616130182</v>
      </c>
      <c r="AG84">
        <f t="shared" si="8"/>
        <v>1.10038196059562</v>
      </c>
      <c r="AH84">
        <f t="shared" si="8"/>
        <v>1.0973283949257377</v>
      </c>
      <c r="AI84">
        <f t="shared" si="8"/>
        <v>1.0942385817703546</v>
      </c>
      <c r="AJ84">
        <f t="shared" si="8"/>
        <v>1.0911170097252356</v>
      </c>
    </row>
    <row r="85" spans="1:36" ht="15.5" x14ac:dyDescent="0.35">
      <c r="A85" s="49" t="s">
        <v>98</v>
      </c>
      <c r="B85" s="25">
        <f>PIF!AZ85</f>
        <v>1.24</v>
      </c>
      <c r="C85">
        <f>PIF!BD85</f>
        <v>0.11980322935045402</v>
      </c>
      <c r="D85" s="47">
        <f>Prev!B83</f>
        <v>0.55257011488526087</v>
      </c>
      <c r="E85" s="47">
        <f>Prev!E83</f>
        <v>0.53718832692571483</v>
      </c>
      <c r="F85" s="47">
        <f>Prev!H83</f>
        <v>0.52635519272563869</v>
      </c>
      <c r="G85" s="47">
        <f>Prev!K83</f>
        <v>0.51122773494718343</v>
      </c>
      <c r="H85" s="47">
        <f>Prev!N83</f>
        <v>0.495934046288111</v>
      </c>
      <c r="I85" s="47">
        <f>Prev!Q83</f>
        <v>0.48049391988852269</v>
      </c>
      <c r="J85" s="47">
        <f>Prev!T83</f>
        <v>0.46492861506572036</v>
      </c>
      <c r="K85" s="47">
        <f>Prev!W83</f>
        <v>0.44926081265609019</v>
      </c>
      <c r="L85" s="47">
        <f>Prev!Z83</f>
        <v>0.43351455413496454</v>
      </c>
      <c r="M85" s="47">
        <f>Prev!AC83</f>
        <v>0.4177151638339151</v>
      </c>
      <c r="P85">
        <f t="shared" si="7"/>
        <v>0.11708887272732846</v>
      </c>
      <c r="Q85">
        <f t="shared" si="7"/>
        <v>0.11420171915534723</v>
      </c>
      <c r="R85">
        <f t="shared" si="7"/>
        <v>0.11215698722396232</v>
      </c>
      <c r="S85">
        <f t="shared" si="7"/>
        <v>0.10928586476231963</v>
      </c>
      <c r="T85">
        <f t="shared" si="7"/>
        <v>0.10636425394741301</v>
      </c>
      <c r="U85">
        <f t="shared" si="6"/>
        <v>0.10339516161301827</v>
      </c>
      <c r="V85">
        <f t="shared" si="6"/>
        <v>0.10038196059562007</v>
      </c>
      <c r="W85">
        <f t="shared" si="6"/>
        <v>9.7328394925737693E-2</v>
      </c>
      <c r="X85">
        <f t="shared" si="6"/>
        <v>9.4238581770354685E-2</v>
      </c>
      <c r="Y85">
        <f t="shared" si="6"/>
        <v>9.1117009725235648E-2</v>
      </c>
      <c r="AA85">
        <f t="shared" si="9"/>
        <v>1.1170888727273285</v>
      </c>
      <c r="AB85">
        <f t="shared" si="9"/>
        <v>1.1142017191553473</v>
      </c>
      <c r="AC85">
        <f t="shared" si="9"/>
        <v>1.1121569872239623</v>
      </c>
      <c r="AD85">
        <f t="shared" si="9"/>
        <v>1.1092858647623196</v>
      </c>
      <c r="AE85">
        <f t="shared" si="9"/>
        <v>1.106364253947413</v>
      </c>
      <c r="AF85">
        <f t="shared" si="8"/>
        <v>1.1033951616130182</v>
      </c>
      <c r="AG85">
        <f t="shared" si="8"/>
        <v>1.10038196059562</v>
      </c>
      <c r="AH85">
        <f t="shared" si="8"/>
        <v>1.0973283949257377</v>
      </c>
      <c r="AI85">
        <f t="shared" si="8"/>
        <v>1.0942385817703546</v>
      </c>
      <c r="AJ85">
        <f t="shared" si="8"/>
        <v>1.0911170097252356</v>
      </c>
    </row>
    <row r="86" spans="1:36" ht="15.5" x14ac:dyDescent="0.35">
      <c r="A86" s="49" t="s">
        <v>99</v>
      </c>
      <c r="B86" s="25">
        <f>PIF!AZ86</f>
        <v>1.24</v>
      </c>
      <c r="C86">
        <f>PIF!BD86</f>
        <v>0.11980322935045401</v>
      </c>
      <c r="D86" s="47">
        <f>Prev!B84</f>
        <v>0.55257011488526053</v>
      </c>
      <c r="E86" s="47">
        <f>Prev!E84</f>
        <v>0.53718832692571483</v>
      </c>
      <c r="F86" s="47">
        <f>Prev!H84</f>
        <v>0.52635519272563869</v>
      </c>
      <c r="G86" s="47">
        <f>Prev!K84</f>
        <v>0.51122773494718332</v>
      </c>
      <c r="H86" s="47">
        <f>Prev!N84</f>
        <v>0.495934046288111</v>
      </c>
      <c r="I86" s="47">
        <f>Prev!Q84</f>
        <v>0.48049391988852275</v>
      </c>
      <c r="J86" s="47">
        <f>Prev!T84</f>
        <v>0.46492861506572036</v>
      </c>
      <c r="K86" s="47">
        <f>Prev!W84</f>
        <v>0.44926081265609019</v>
      </c>
      <c r="L86" s="47">
        <f>Prev!Z84</f>
        <v>0.43351455413496437</v>
      </c>
      <c r="M86" s="47">
        <f>Prev!AC84</f>
        <v>0.41771516383391527</v>
      </c>
      <c r="P86">
        <f t="shared" si="7"/>
        <v>0.11708887272732839</v>
      </c>
      <c r="Q86">
        <f t="shared" si="7"/>
        <v>0.11420171915534723</v>
      </c>
      <c r="R86">
        <f t="shared" si="7"/>
        <v>0.11215698722396232</v>
      </c>
      <c r="S86">
        <f t="shared" si="7"/>
        <v>0.10928586476231963</v>
      </c>
      <c r="T86">
        <f t="shared" si="7"/>
        <v>0.10636425394741301</v>
      </c>
      <c r="U86">
        <f t="shared" si="6"/>
        <v>0.10339516161301829</v>
      </c>
      <c r="V86">
        <f t="shared" si="6"/>
        <v>0.10038196059562007</v>
      </c>
      <c r="W86">
        <f t="shared" si="6"/>
        <v>9.7328394925737693E-2</v>
      </c>
      <c r="X86">
        <f t="shared" si="6"/>
        <v>9.4238581770354643E-2</v>
      </c>
      <c r="Y86">
        <f t="shared" si="6"/>
        <v>9.1117009725235676E-2</v>
      </c>
      <c r="AA86">
        <f t="shared" si="9"/>
        <v>1.1170888727273285</v>
      </c>
      <c r="AB86">
        <f t="shared" si="9"/>
        <v>1.1142017191553473</v>
      </c>
      <c r="AC86">
        <f t="shared" si="9"/>
        <v>1.1121569872239623</v>
      </c>
      <c r="AD86">
        <f t="shared" si="9"/>
        <v>1.1092858647623196</v>
      </c>
      <c r="AE86">
        <f t="shared" si="9"/>
        <v>1.106364253947413</v>
      </c>
      <c r="AF86">
        <f t="shared" si="8"/>
        <v>1.1033951616130182</v>
      </c>
      <c r="AG86">
        <f t="shared" si="8"/>
        <v>1.10038196059562</v>
      </c>
      <c r="AH86">
        <f t="shared" si="8"/>
        <v>1.0973283949257377</v>
      </c>
      <c r="AI86">
        <f t="shared" si="8"/>
        <v>1.0942385817703546</v>
      </c>
      <c r="AJ86">
        <f t="shared" si="8"/>
        <v>1.0911170097252356</v>
      </c>
    </row>
    <row r="87" spans="1:36" ht="15.5" x14ac:dyDescent="0.35">
      <c r="A87" s="49" t="s">
        <v>100</v>
      </c>
      <c r="B87" s="25">
        <f>PIF!AZ87</f>
        <v>1.24</v>
      </c>
      <c r="C87">
        <f>PIF!BD87</f>
        <v>0.11980322935045401</v>
      </c>
      <c r="D87" s="47">
        <f>Prev!B85</f>
        <v>0.55257011488526087</v>
      </c>
      <c r="E87" s="47">
        <f>Prev!E85</f>
        <v>0.5371883269257145</v>
      </c>
      <c r="F87" s="47">
        <f>Prev!H85</f>
        <v>0.52635519272563835</v>
      </c>
      <c r="G87" s="47">
        <f>Prev!K85</f>
        <v>0.5112277349471831</v>
      </c>
      <c r="H87" s="47">
        <f>Prev!N85</f>
        <v>0.49593404628811077</v>
      </c>
      <c r="I87" s="47">
        <f>Prev!Q85</f>
        <v>0.48049391988852264</v>
      </c>
      <c r="J87" s="47">
        <f>Prev!T85</f>
        <v>0.46492861506572025</v>
      </c>
      <c r="K87" s="47">
        <f>Prev!W85</f>
        <v>0.44926081265609041</v>
      </c>
      <c r="L87" s="47">
        <f>Prev!Z85</f>
        <v>0.43351455413496454</v>
      </c>
      <c r="M87" s="47">
        <f>Prev!AC85</f>
        <v>0.41771516383391516</v>
      </c>
      <c r="P87">
        <f t="shared" si="7"/>
        <v>0.11708887272732846</v>
      </c>
      <c r="Q87">
        <f t="shared" si="7"/>
        <v>0.11420171915534717</v>
      </c>
      <c r="R87">
        <f t="shared" si="7"/>
        <v>0.11215698722396227</v>
      </c>
      <c r="S87">
        <f t="shared" si="7"/>
        <v>0.10928586476231958</v>
      </c>
      <c r="T87">
        <f t="shared" si="7"/>
        <v>0.10636425394741297</v>
      </c>
      <c r="U87">
        <f t="shared" si="6"/>
        <v>0.10339516161301829</v>
      </c>
      <c r="V87">
        <f t="shared" si="6"/>
        <v>0.10038196059562005</v>
      </c>
      <c r="W87">
        <f t="shared" si="6"/>
        <v>9.7328394925737735E-2</v>
      </c>
      <c r="X87">
        <f t="shared" si="6"/>
        <v>9.4238581770354685E-2</v>
      </c>
      <c r="Y87">
        <f t="shared" si="6"/>
        <v>9.1117009725235662E-2</v>
      </c>
      <c r="AA87">
        <f t="shared" si="9"/>
        <v>1.1170888727273285</v>
      </c>
      <c r="AB87">
        <f t="shared" si="9"/>
        <v>1.1142017191553473</v>
      </c>
      <c r="AC87">
        <f t="shared" si="9"/>
        <v>1.1121569872239623</v>
      </c>
      <c r="AD87">
        <f t="shared" si="9"/>
        <v>1.1092858647623196</v>
      </c>
      <c r="AE87">
        <f t="shared" si="9"/>
        <v>1.106364253947413</v>
      </c>
      <c r="AF87">
        <f t="shared" si="8"/>
        <v>1.1033951616130182</v>
      </c>
      <c r="AG87">
        <f t="shared" si="8"/>
        <v>1.10038196059562</v>
      </c>
      <c r="AH87">
        <f t="shared" si="8"/>
        <v>1.0973283949257377</v>
      </c>
      <c r="AI87">
        <f t="shared" si="8"/>
        <v>1.0942385817703546</v>
      </c>
      <c r="AJ87">
        <f t="shared" si="8"/>
        <v>1.0911170097252356</v>
      </c>
    </row>
    <row r="88" spans="1:36" ht="15.5" x14ac:dyDescent="0.35">
      <c r="A88" s="49" t="s">
        <v>101</v>
      </c>
      <c r="B88" s="25">
        <f>PIF!AZ88</f>
        <v>1.24</v>
      </c>
      <c r="C88">
        <f>PIF!BD88</f>
        <v>0.11980322935045401</v>
      </c>
      <c r="D88" s="47">
        <f>Prev!B86</f>
        <v>0.55257011488526087</v>
      </c>
      <c r="E88" s="47">
        <f>Prev!E86</f>
        <v>0.5371883269257145</v>
      </c>
      <c r="F88" s="47">
        <f>Prev!H86</f>
        <v>0.52635519272563835</v>
      </c>
      <c r="G88" s="47">
        <f>Prev!K86</f>
        <v>0.5112277349471831</v>
      </c>
      <c r="H88" s="47">
        <f>Prev!N86</f>
        <v>0.49593404628811077</v>
      </c>
      <c r="I88" s="47">
        <f>Prev!Q86</f>
        <v>0.48049391988852264</v>
      </c>
      <c r="J88" s="47">
        <f>Prev!T86</f>
        <v>0.46492861506572025</v>
      </c>
      <c r="K88" s="47">
        <f>Prev!W86</f>
        <v>0.44926081265609041</v>
      </c>
      <c r="L88" s="47">
        <f>Prev!Z86</f>
        <v>0.43351455413496454</v>
      </c>
      <c r="M88" s="47">
        <f>Prev!AC86</f>
        <v>0.41771516383391516</v>
      </c>
      <c r="P88">
        <f t="shared" si="7"/>
        <v>0.11708887272732846</v>
      </c>
      <c r="Q88">
        <f t="shared" si="7"/>
        <v>0.11420171915534717</v>
      </c>
      <c r="R88">
        <f t="shared" si="7"/>
        <v>0.11215698722396227</v>
      </c>
      <c r="S88">
        <f t="shared" si="7"/>
        <v>0.10928586476231958</v>
      </c>
      <c r="T88">
        <f t="shared" si="7"/>
        <v>0.10636425394741297</v>
      </c>
      <c r="U88">
        <f t="shared" si="6"/>
        <v>0.10339516161301829</v>
      </c>
      <c r="V88">
        <f t="shared" si="6"/>
        <v>0.10038196059562005</v>
      </c>
      <c r="W88">
        <f t="shared" si="6"/>
        <v>9.7328394925737735E-2</v>
      </c>
      <c r="X88">
        <f t="shared" si="6"/>
        <v>9.4238581770354685E-2</v>
      </c>
      <c r="Y88">
        <f t="shared" si="6"/>
        <v>9.1117009725235662E-2</v>
      </c>
      <c r="AA88">
        <f t="shared" si="9"/>
        <v>1.1170888727273285</v>
      </c>
      <c r="AB88">
        <f t="shared" si="9"/>
        <v>1.1142017191553473</v>
      </c>
      <c r="AC88">
        <f t="shared" si="9"/>
        <v>1.1121569872239623</v>
      </c>
      <c r="AD88">
        <f t="shared" si="9"/>
        <v>1.1092858647623196</v>
      </c>
      <c r="AE88">
        <f t="shared" si="9"/>
        <v>1.106364253947413</v>
      </c>
      <c r="AF88">
        <f t="shared" si="8"/>
        <v>1.1033951616130182</v>
      </c>
      <c r="AG88">
        <f t="shared" si="8"/>
        <v>1.10038196059562</v>
      </c>
      <c r="AH88">
        <f t="shared" si="8"/>
        <v>1.0973283949257377</v>
      </c>
      <c r="AI88">
        <f t="shared" si="8"/>
        <v>1.0942385817703546</v>
      </c>
      <c r="AJ88">
        <f t="shared" si="8"/>
        <v>1.0911170097252356</v>
      </c>
    </row>
    <row r="89" spans="1:36" ht="15.5" x14ac:dyDescent="0.35">
      <c r="A89" s="49" t="s">
        <v>102</v>
      </c>
      <c r="B89" s="25">
        <f>PIF!AZ89</f>
        <v>1.24</v>
      </c>
      <c r="C89">
        <f>PIF!BD89</f>
        <v>0.11980322935045401</v>
      </c>
      <c r="D89" s="47">
        <f>Prev!B87</f>
        <v>0.5525701148852612</v>
      </c>
      <c r="E89" s="47">
        <f>Prev!E87</f>
        <v>0.53718832692571483</v>
      </c>
      <c r="F89" s="47">
        <f>Prev!H87</f>
        <v>0.5263551927256388</v>
      </c>
      <c r="G89" s="47">
        <f>Prev!K87</f>
        <v>0.51122773494718343</v>
      </c>
      <c r="H89" s="47">
        <f>Prev!N87</f>
        <v>0.49593404628811066</v>
      </c>
      <c r="I89" s="47">
        <f>Prev!Q87</f>
        <v>0.4804939198885228</v>
      </c>
      <c r="J89" s="47">
        <f>Prev!T87</f>
        <v>0.4649286150657202</v>
      </c>
      <c r="K89" s="47">
        <f>Prev!W87</f>
        <v>0.44926081265609041</v>
      </c>
      <c r="L89" s="47">
        <f>Prev!Z87</f>
        <v>0.43351455413496459</v>
      </c>
      <c r="M89" s="47">
        <f>Prev!AC87</f>
        <v>0.41771516383391516</v>
      </c>
      <c r="P89">
        <f t="shared" si="7"/>
        <v>0.11708887272732853</v>
      </c>
      <c r="Q89">
        <f t="shared" si="7"/>
        <v>0.11420171915534723</v>
      </c>
      <c r="R89">
        <f t="shared" si="7"/>
        <v>0.11215698722396235</v>
      </c>
      <c r="S89">
        <f t="shared" si="7"/>
        <v>0.10928586476231963</v>
      </c>
      <c r="T89">
        <f t="shared" si="7"/>
        <v>0.10636425394741295</v>
      </c>
      <c r="U89">
        <f t="shared" si="6"/>
        <v>0.1033951616130183</v>
      </c>
      <c r="V89">
        <f t="shared" si="6"/>
        <v>0.10038196059562005</v>
      </c>
      <c r="W89">
        <f t="shared" si="6"/>
        <v>9.7328394925737735E-2</v>
      </c>
      <c r="X89">
        <f t="shared" si="6"/>
        <v>9.4238581770354699E-2</v>
      </c>
      <c r="Y89">
        <f t="shared" si="6"/>
        <v>9.1117009725235662E-2</v>
      </c>
      <c r="AA89">
        <f t="shared" si="9"/>
        <v>1.1170888727273285</v>
      </c>
      <c r="AB89">
        <f t="shared" si="9"/>
        <v>1.1142017191553473</v>
      </c>
      <c r="AC89">
        <f t="shared" si="9"/>
        <v>1.1121569872239623</v>
      </c>
      <c r="AD89">
        <f t="shared" si="9"/>
        <v>1.1092858647623196</v>
      </c>
      <c r="AE89">
        <f t="shared" si="9"/>
        <v>1.106364253947413</v>
      </c>
      <c r="AF89">
        <f t="shared" si="8"/>
        <v>1.1033951616130182</v>
      </c>
      <c r="AG89">
        <f t="shared" si="8"/>
        <v>1.10038196059562</v>
      </c>
      <c r="AH89">
        <f t="shared" si="8"/>
        <v>1.0973283949257377</v>
      </c>
      <c r="AI89">
        <f t="shared" si="8"/>
        <v>1.0942385817703546</v>
      </c>
      <c r="AJ89">
        <f t="shared" si="8"/>
        <v>1.0911170097252356</v>
      </c>
    </row>
    <row r="90" spans="1:36" ht="15.5" x14ac:dyDescent="0.35">
      <c r="A90" s="49" t="s">
        <v>103</v>
      </c>
      <c r="B90" s="25">
        <f>PIF!AZ90</f>
        <v>1.24</v>
      </c>
      <c r="C90">
        <f>PIF!BD90</f>
        <v>0.11980322935045401</v>
      </c>
      <c r="D90" s="47">
        <f>Prev!B88</f>
        <v>0.5525701148852612</v>
      </c>
      <c r="E90" s="47">
        <f>Prev!E88</f>
        <v>0.53718832692571483</v>
      </c>
      <c r="F90" s="47">
        <f>Prev!H88</f>
        <v>0.5263551927256388</v>
      </c>
      <c r="G90" s="47">
        <f>Prev!K88</f>
        <v>0.51122773494718343</v>
      </c>
      <c r="H90" s="47">
        <f>Prev!N88</f>
        <v>0.49593404628811066</v>
      </c>
      <c r="I90" s="47">
        <f>Prev!Q88</f>
        <v>0.4804939198885228</v>
      </c>
      <c r="J90" s="47">
        <f>Prev!T88</f>
        <v>0.4649286150657202</v>
      </c>
      <c r="K90" s="47">
        <f>Prev!W88</f>
        <v>0.44926081265609041</v>
      </c>
      <c r="L90" s="47">
        <f>Prev!Z88</f>
        <v>0.43351455413496459</v>
      </c>
      <c r="M90" s="47">
        <f>Prev!AC88</f>
        <v>0.41771516383391516</v>
      </c>
      <c r="P90">
        <f t="shared" si="7"/>
        <v>0.11708887272732853</v>
      </c>
      <c r="Q90">
        <f t="shared" si="7"/>
        <v>0.11420171915534723</v>
      </c>
      <c r="R90">
        <f t="shared" si="7"/>
        <v>0.11215698722396235</v>
      </c>
      <c r="S90">
        <f t="shared" si="7"/>
        <v>0.10928586476231963</v>
      </c>
      <c r="T90">
        <f t="shared" si="7"/>
        <v>0.10636425394741295</v>
      </c>
      <c r="U90">
        <f t="shared" si="6"/>
        <v>0.1033951616130183</v>
      </c>
      <c r="V90">
        <f t="shared" si="6"/>
        <v>0.10038196059562005</v>
      </c>
      <c r="W90">
        <f t="shared" si="6"/>
        <v>9.7328394925737735E-2</v>
      </c>
      <c r="X90">
        <f t="shared" si="6"/>
        <v>9.4238581770354699E-2</v>
      </c>
      <c r="Y90">
        <f t="shared" si="6"/>
        <v>9.1117009725235662E-2</v>
      </c>
      <c r="AA90">
        <f t="shared" si="9"/>
        <v>1.1170888727273285</v>
      </c>
      <c r="AB90">
        <f t="shared" si="9"/>
        <v>1.1142017191553473</v>
      </c>
      <c r="AC90">
        <f t="shared" si="9"/>
        <v>1.1121569872239623</v>
      </c>
      <c r="AD90">
        <f t="shared" si="9"/>
        <v>1.1092858647623196</v>
      </c>
      <c r="AE90">
        <f t="shared" si="9"/>
        <v>1.106364253947413</v>
      </c>
      <c r="AF90">
        <f t="shared" si="8"/>
        <v>1.1033951616130182</v>
      </c>
      <c r="AG90">
        <f t="shared" si="8"/>
        <v>1.10038196059562</v>
      </c>
      <c r="AH90">
        <f t="shared" si="8"/>
        <v>1.0973283949257377</v>
      </c>
      <c r="AI90">
        <f t="shared" si="8"/>
        <v>1.0942385817703546</v>
      </c>
      <c r="AJ90">
        <f t="shared" si="8"/>
        <v>1.0911170097252356</v>
      </c>
    </row>
    <row r="91" spans="1:36" ht="15.5" x14ac:dyDescent="0.35">
      <c r="A91" s="49" t="s">
        <v>104</v>
      </c>
      <c r="B91" s="25">
        <f>PIF!AZ91</f>
        <v>1.24</v>
      </c>
      <c r="C91">
        <f>PIF!BD91</f>
        <v>0.11980322935045401</v>
      </c>
      <c r="D91" s="47">
        <f>Prev!B89</f>
        <v>0.5525701148852612</v>
      </c>
      <c r="E91" s="47">
        <f>Prev!E89</f>
        <v>0.53718832692571483</v>
      </c>
      <c r="F91" s="47">
        <f>Prev!H89</f>
        <v>0.5263551927256388</v>
      </c>
      <c r="G91" s="47">
        <f>Prev!K89</f>
        <v>0.51122773494718343</v>
      </c>
      <c r="H91" s="47">
        <f>Prev!N89</f>
        <v>0.49593404628811066</v>
      </c>
      <c r="I91" s="47">
        <f>Prev!Q89</f>
        <v>0.4804939198885228</v>
      </c>
      <c r="J91" s="47">
        <f>Prev!T89</f>
        <v>0.4649286150657202</v>
      </c>
      <c r="K91" s="47">
        <f>Prev!W89</f>
        <v>0.44926081265609041</v>
      </c>
      <c r="L91" s="47">
        <f>Prev!Z89</f>
        <v>0.43351455413496459</v>
      </c>
      <c r="M91" s="47">
        <f>Prev!AC89</f>
        <v>0.41771516383391516</v>
      </c>
      <c r="P91">
        <f t="shared" si="7"/>
        <v>0.11708887272732853</v>
      </c>
      <c r="Q91">
        <f t="shared" si="7"/>
        <v>0.11420171915534723</v>
      </c>
      <c r="R91">
        <f t="shared" si="7"/>
        <v>0.11215698722396235</v>
      </c>
      <c r="S91">
        <f t="shared" si="7"/>
        <v>0.10928586476231963</v>
      </c>
      <c r="T91">
        <f t="shared" si="7"/>
        <v>0.10636425394741295</v>
      </c>
      <c r="U91">
        <f t="shared" si="6"/>
        <v>0.1033951616130183</v>
      </c>
      <c r="V91">
        <f t="shared" si="6"/>
        <v>0.10038196059562005</v>
      </c>
      <c r="W91">
        <f t="shared" si="6"/>
        <v>9.7328394925737735E-2</v>
      </c>
      <c r="X91">
        <f t="shared" si="6"/>
        <v>9.4238581770354699E-2</v>
      </c>
      <c r="Y91">
        <f t="shared" si="6"/>
        <v>9.1117009725235662E-2</v>
      </c>
      <c r="AA91">
        <f t="shared" si="9"/>
        <v>1.1170888727273285</v>
      </c>
      <c r="AB91">
        <f t="shared" si="9"/>
        <v>1.1142017191553473</v>
      </c>
      <c r="AC91">
        <f t="shared" si="9"/>
        <v>1.1121569872239623</v>
      </c>
      <c r="AD91">
        <f t="shared" si="9"/>
        <v>1.1092858647623196</v>
      </c>
      <c r="AE91">
        <f t="shared" si="9"/>
        <v>1.106364253947413</v>
      </c>
      <c r="AF91">
        <f t="shared" si="8"/>
        <v>1.1033951616130182</v>
      </c>
      <c r="AG91">
        <f t="shared" si="8"/>
        <v>1.10038196059562</v>
      </c>
      <c r="AH91">
        <f t="shared" si="8"/>
        <v>1.0973283949257377</v>
      </c>
      <c r="AI91">
        <f t="shared" si="8"/>
        <v>1.0942385817703546</v>
      </c>
      <c r="AJ91">
        <f t="shared" si="8"/>
        <v>1.0911170097252356</v>
      </c>
    </row>
    <row r="92" spans="1:36" ht="15.5" x14ac:dyDescent="0.35">
      <c r="A92" s="49" t="s">
        <v>105</v>
      </c>
      <c r="B92" s="25">
        <f>PIF!AZ92</f>
        <v>1.24</v>
      </c>
      <c r="C92">
        <f>PIF!BD92</f>
        <v>0.11980322935045401</v>
      </c>
      <c r="D92" s="47">
        <f>Prev!B90</f>
        <v>0.5525701148852612</v>
      </c>
      <c r="E92" s="47">
        <f>Prev!E90</f>
        <v>0.53718832692571483</v>
      </c>
      <c r="F92" s="47">
        <f>Prev!H90</f>
        <v>0.5263551927256388</v>
      </c>
      <c r="G92" s="47">
        <f>Prev!K90</f>
        <v>0.51122773494718343</v>
      </c>
      <c r="H92" s="47">
        <f>Prev!N90</f>
        <v>0.49593404628811066</v>
      </c>
      <c r="I92" s="47">
        <f>Prev!Q90</f>
        <v>0.4804939198885228</v>
      </c>
      <c r="J92" s="47">
        <f>Prev!T90</f>
        <v>0.4649286150657202</v>
      </c>
      <c r="K92" s="47">
        <f>Prev!W90</f>
        <v>0.44926081265609041</v>
      </c>
      <c r="L92" s="47">
        <f>Prev!Z90</f>
        <v>0.43351455413496459</v>
      </c>
      <c r="M92" s="47">
        <f>Prev!AC90</f>
        <v>0.41771516383391516</v>
      </c>
      <c r="P92">
        <f t="shared" si="7"/>
        <v>0.11708887272732853</v>
      </c>
      <c r="Q92">
        <f t="shared" si="7"/>
        <v>0.11420171915534723</v>
      </c>
      <c r="R92">
        <f t="shared" si="7"/>
        <v>0.11215698722396235</v>
      </c>
      <c r="S92">
        <f t="shared" si="7"/>
        <v>0.10928586476231963</v>
      </c>
      <c r="T92">
        <f t="shared" si="7"/>
        <v>0.10636425394741295</v>
      </c>
      <c r="U92">
        <f t="shared" si="6"/>
        <v>0.1033951616130183</v>
      </c>
      <c r="V92">
        <f t="shared" si="6"/>
        <v>0.10038196059562005</v>
      </c>
      <c r="W92">
        <f t="shared" si="6"/>
        <v>9.7328394925737735E-2</v>
      </c>
      <c r="X92">
        <f t="shared" si="6"/>
        <v>9.4238581770354699E-2</v>
      </c>
      <c r="Y92">
        <f t="shared" si="6"/>
        <v>9.1117009725235662E-2</v>
      </c>
      <c r="AA92">
        <f t="shared" si="9"/>
        <v>1.1170888727273285</v>
      </c>
      <c r="AB92">
        <f t="shared" si="9"/>
        <v>1.1142017191553473</v>
      </c>
      <c r="AC92">
        <f t="shared" si="9"/>
        <v>1.1121569872239623</v>
      </c>
      <c r="AD92">
        <f t="shared" si="9"/>
        <v>1.1092858647623196</v>
      </c>
      <c r="AE92">
        <f t="shared" si="9"/>
        <v>1.106364253947413</v>
      </c>
      <c r="AF92">
        <f t="shared" si="8"/>
        <v>1.1033951616130182</v>
      </c>
      <c r="AG92">
        <f t="shared" si="8"/>
        <v>1.10038196059562</v>
      </c>
      <c r="AH92">
        <f t="shared" si="8"/>
        <v>1.0973283949257377</v>
      </c>
      <c r="AI92">
        <f t="shared" si="8"/>
        <v>1.0942385817703546</v>
      </c>
      <c r="AJ92">
        <f t="shared" si="8"/>
        <v>1.0911170097252356</v>
      </c>
    </row>
    <row r="93" spans="1:36" ht="15.5" x14ac:dyDescent="0.35">
      <c r="A93" s="49" t="s">
        <v>106</v>
      </c>
      <c r="B93" s="25">
        <f>PIF!AZ93</f>
        <v>1.24</v>
      </c>
      <c r="C93">
        <f>PIF!BD93</f>
        <v>0.11980322935045401</v>
      </c>
      <c r="D93" s="47">
        <f>Prev!B91</f>
        <v>0.5525701148852612</v>
      </c>
      <c r="E93" s="47">
        <f>Prev!E91</f>
        <v>0.53718832692571483</v>
      </c>
      <c r="F93" s="47">
        <f>Prev!H91</f>
        <v>0.5263551927256388</v>
      </c>
      <c r="G93" s="47">
        <f>Prev!K91</f>
        <v>0.51122773494718343</v>
      </c>
      <c r="H93" s="47">
        <f>Prev!N91</f>
        <v>0.49593404628811066</v>
      </c>
      <c r="I93" s="47">
        <f>Prev!Q91</f>
        <v>0.4804939198885228</v>
      </c>
      <c r="J93" s="47">
        <f>Prev!T91</f>
        <v>0.4649286150657202</v>
      </c>
      <c r="K93" s="47">
        <f>Prev!W91</f>
        <v>0.44926081265609041</v>
      </c>
      <c r="L93" s="47">
        <f>Prev!Z91</f>
        <v>0.43351455413496459</v>
      </c>
      <c r="M93" s="47">
        <f>Prev!AC91</f>
        <v>0.41771516383391516</v>
      </c>
      <c r="P93">
        <f t="shared" si="7"/>
        <v>0.11708887272732853</v>
      </c>
      <c r="Q93">
        <f t="shared" si="7"/>
        <v>0.11420171915534723</v>
      </c>
      <c r="R93">
        <f t="shared" si="7"/>
        <v>0.11215698722396235</v>
      </c>
      <c r="S93">
        <f t="shared" si="7"/>
        <v>0.10928586476231963</v>
      </c>
      <c r="T93">
        <f t="shared" si="7"/>
        <v>0.10636425394741295</v>
      </c>
      <c r="U93">
        <f t="shared" si="6"/>
        <v>0.1033951616130183</v>
      </c>
      <c r="V93">
        <f t="shared" si="6"/>
        <v>0.10038196059562005</v>
      </c>
      <c r="W93">
        <f t="shared" si="6"/>
        <v>9.7328394925737735E-2</v>
      </c>
      <c r="X93">
        <f t="shared" si="6"/>
        <v>9.4238581770354699E-2</v>
      </c>
      <c r="Y93">
        <f t="shared" si="6"/>
        <v>9.1117009725235662E-2</v>
      </c>
      <c r="AA93">
        <f t="shared" si="9"/>
        <v>1.1170888727273285</v>
      </c>
      <c r="AB93">
        <f t="shared" si="9"/>
        <v>1.1142017191553473</v>
      </c>
      <c r="AC93">
        <f t="shared" si="9"/>
        <v>1.1121569872239623</v>
      </c>
      <c r="AD93">
        <f t="shared" si="9"/>
        <v>1.1092858647623196</v>
      </c>
      <c r="AE93">
        <f t="shared" si="9"/>
        <v>1.106364253947413</v>
      </c>
      <c r="AF93">
        <f t="shared" si="8"/>
        <v>1.1033951616130182</v>
      </c>
      <c r="AG93">
        <f t="shared" si="8"/>
        <v>1.10038196059562</v>
      </c>
      <c r="AH93">
        <f t="shared" si="8"/>
        <v>1.0973283949257377</v>
      </c>
      <c r="AI93">
        <f t="shared" si="8"/>
        <v>1.0942385817703546</v>
      </c>
      <c r="AJ93">
        <f t="shared" si="8"/>
        <v>1.0911170097252356</v>
      </c>
    </row>
    <row r="94" spans="1:36" ht="15.5" x14ac:dyDescent="0.35">
      <c r="A94" s="49" t="s">
        <v>107</v>
      </c>
      <c r="B94" s="25">
        <f>PIF!AZ94</f>
        <v>1.24</v>
      </c>
      <c r="C94">
        <f>PIF!BD94</f>
        <v>0.11980322935045401</v>
      </c>
      <c r="D94" s="47">
        <f>Prev!B92</f>
        <v>0.5525701148852612</v>
      </c>
      <c r="E94" s="47">
        <f>Prev!E92</f>
        <v>0.53718832692571483</v>
      </c>
      <c r="F94" s="47">
        <f>Prev!H92</f>
        <v>0.5263551927256388</v>
      </c>
      <c r="G94" s="47">
        <f>Prev!K92</f>
        <v>0.51122773494718343</v>
      </c>
      <c r="H94" s="47">
        <f>Prev!N92</f>
        <v>0.49593404628811066</v>
      </c>
      <c r="I94" s="47">
        <f>Prev!Q92</f>
        <v>0.4804939198885228</v>
      </c>
      <c r="J94" s="47">
        <f>Prev!T92</f>
        <v>0.4649286150657202</v>
      </c>
      <c r="K94" s="47">
        <f>Prev!W92</f>
        <v>0.44926081265609041</v>
      </c>
      <c r="L94" s="47">
        <f>Prev!Z92</f>
        <v>0.43351455413496459</v>
      </c>
      <c r="M94" s="47">
        <f>Prev!AC92</f>
        <v>0.41771516383391516</v>
      </c>
      <c r="P94">
        <f t="shared" si="7"/>
        <v>0.11708887272732853</v>
      </c>
      <c r="Q94">
        <f t="shared" si="7"/>
        <v>0.11420171915534723</v>
      </c>
      <c r="R94">
        <f t="shared" si="7"/>
        <v>0.11215698722396235</v>
      </c>
      <c r="S94">
        <f t="shared" si="7"/>
        <v>0.10928586476231963</v>
      </c>
      <c r="T94">
        <f t="shared" si="7"/>
        <v>0.10636425394741295</v>
      </c>
      <c r="U94">
        <f t="shared" si="6"/>
        <v>0.1033951616130183</v>
      </c>
      <c r="V94">
        <f t="shared" si="6"/>
        <v>0.10038196059562005</v>
      </c>
      <c r="W94">
        <f t="shared" si="6"/>
        <v>9.7328394925737735E-2</v>
      </c>
      <c r="X94">
        <f t="shared" si="6"/>
        <v>9.4238581770354699E-2</v>
      </c>
      <c r="Y94">
        <f t="shared" si="6"/>
        <v>9.1117009725235662E-2</v>
      </c>
      <c r="AA94">
        <f t="shared" si="9"/>
        <v>1.1170888727273285</v>
      </c>
      <c r="AB94">
        <f t="shared" si="9"/>
        <v>1.1142017191553473</v>
      </c>
      <c r="AC94">
        <f t="shared" si="9"/>
        <v>1.1121569872239623</v>
      </c>
      <c r="AD94">
        <f t="shared" si="9"/>
        <v>1.1092858647623196</v>
      </c>
      <c r="AE94">
        <f t="shared" si="9"/>
        <v>1.106364253947413</v>
      </c>
      <c r="AF94">
        <f t="shared" si="8"/>
        <v>1.1033951616130182</v>
      </c>
      <c r="AG94">
        <f t="shared" si="8"/>
        <v>1.10038196059562</v>
      </c>
      <c r="AH94">
        <f t="shared" si="8"/>
        <v>1.0973283949257377</v>
      </c>
      <c r="AI94">
        <f t="shared" si="8"/>
        <v>1.0942385817703546</v>
      </c>
      <c r="AJ94">
        <f t="shared" si="8"/>
        <v>1.0911170097252356</v>
      </c>
    </row>
    <row r="95" spans="1:36" ht="15.5" x14ac:dyDescent="0.35">
      <c r="A95" s="49" t="s">
        <v>108</v>
      </c>
      <c r="B95" s="25">
        <f>PIF!AZ95</f>
        <v>1.24</v>
      </c>
      <c r="C95">
        <f>PIF!BD95</f>
        <v>0.11980322935045401</v>
      </c>
      <c r="D95" s="47">
        <f>Prev!B93</f>
        <v>0.5525701148852612</v>
      </c>
      <c r="E95" s="47">
        <f>Prev!E93</f>
        <v>0.53718832692571483</v>
      </c>
      <c r="F95" s="47">
        <f>Prev!H93</f>
        <v>0.5263551927256388</v>
      </c>
      <c r="G95" s="47">
        <f>Prev!K93</f>
        <v>0.51122773494718343</v>
      </c>
      <c r="H95" s="47">
        <f>Prev!N93</f>
        <v>0.49593404628811066</v>
      </c>
      <c r="I95" s="47">
        <f>Prev!Q93</f>
        <v>0.4804939198885228</v>
      </c>
      <c r="J95" s="47">
        <f>Prev!T93</f>
        <v>0.4649286150657202</v>
      </c>
      <c r="K95" s="47">
        <f>Prev!W93</f>
        <v>0.44926081265609041</v>
      </c>
      <c r="L95" s="47">
        <f>Prev!Z93</f>
        <v>0.43351455413496459</v>
      </c>
      <c r="M95" s="47">
        <f>Prev!AC93</f>
        <v>0.41771516383391516</v>
      </c>
      <c r="P95">
        <f t="shared" si="7"/>
        <v>0.11708887272732853</v>
      </c>
      <c r="Q95">
        <f t="shared" si="7"/>
        <v>0.11420171915534723</v>
      </c>
      <c r="R95">
        <f t="shared" si="7"/>
        <v>0.11215698722396235</v>
      </c>
      <c r="S95">
        <f t="shared" si="7"/>
        <v>0.10928586476231963</v>
      </c>
      <c r="T95">
        <f t="shared" si="7"/>
        <v>0.10636425394741295</v>
      </c>
      <c r="U95">
        <f t="shared" si="6"/>
        <v>0.1033951616130183</v>
      </c>
      <c r="V95">
        <f t="shared" si="6"/>
        <v>0.10038196059562005</v>
      </c>
      <c r="W95">
        <f t="shared" si="6"/>
        <v>9.7328394925737735E-2</v>
      </c>
      <c r="X95">
        <f t="shared" si="6"/>
        <v>9.4238581770354699E-2</v>
      </c>
      <c r="Y95">
        <f t="shared" si="6"/>
        <v>9.1117009725235662E-2</v>
      </c>
      <c r="AA95">
        <f t="shared" si="9"/>
        <v>1.1170888727273285</v>
      </c>
      <c r="AB95">
        <f t="shared" si="9"/>
        <v>1.1142017191553473</v>
      </c>
      <c r="AC95">
        <f t="shared" si="9"/>
        <v>1.1121569872239623</v>
      </c>
      <c r="AD95">
        <f t="shared" si="9"/>
        <v>1.1092858647623196</v>
      </c>
      <c r="AE95">
        <f t="shared" si="9"/>
        <v>1.106364253947413</v>
      </c>
      <c r="AF95">
        <f t="shared" si="8"/>
        <v>1.1033951616130182</v>
      </c>
      <c r="AG95">
        <f t="shared" si="8"/>
        <v>1.10038196059562</v>
      </c>
      <c r="AH95">
        <f t="shared" si="8"/>
        <v>1.0973283949257377</v>
      </c>
      <c r="AI95">
        <f t="shared" si="8"/>
        <v>1.0942385817703546</v>
      </c>
      <c r="AJ95">
        <f t="shared" si="8"/>
        <v>1.0911170097252356</v>
      </c>
    </row>
    <row r="96" spans="1:36" ht="15.5" x14ac:dyDescent="0.35">
      <c r="A96" s="49" t="s">
        <v>109</v>
      </c>
      <c r="B96" s="25">
        <f>PIF!AZ96</f>
        <v>1.24</v>
      </c>
      <c r="C96">
        <f>PIF!BD96</f>
        <v>0.11980322935045401</v>
      </c>
      <c r="D96" s="47">
        <f>Prev!B94</f>
        <v>0.5525701148852612</v>
      </c>
      <c r="E96" s="47">
        <f>Prev!E94</f>
        <v>0.53718832692571483</v>
      </c>
      <c r="F96" s="47">
        <f>Prev!H94</f>
        <v>0.5263551927256388</v>
      </c>
      <c r="G96" s="47">
        <f>Prev!K94</f>
        <v>0.51122773494718343</v>
      </c>
      <c r="H96" s="47">
        <f>Prev!N94</f>
        <v>0.49593404628811066</v>
      </c>
      <c r="I96" s="47">
        <f>Prev!Q94</f>
        <v>0.4804939198885228</v>
      </c>
      <c r="J96" s="47">
        <f>Prev!T94</f>
        <v>0.4649286150657202</v>
      </c>
      <c r="K96" s="47">
        <f>Prev!W94</f>
        <v>0.44926081265609041</v>
      </c>
      <c r="L96" s="47">
        <f>Prev!Z94</f>
        <v>0.43351455413496459</v>
      </c>
      <c r="M96" s="47">
        <f>Prev!AC94</f>
        <v>0.41771516383391516</v>
      </c>
      <c r="P96">
        <f t="shared" si="7"/>
        <v>0.11708887272732853</v>
      </c>
      <c r="Q96">
        <f t="shared" si="7"/>
        <v>0.11420171915534723</v>
      </c>
      <c r="R96">
        <f t="shared" si="7"/>
        <v>0.11215698722396235</v>
      </c>
      <c r="S96">
        <f t="shared" si="7"/>
        <v>0.10928586476231963</v>
      </c>
      <c r="T96">
        <f t="shared" si="7"/>
        <v>0.10636425394741295</v>
      </c>
      <c r="U96">
        <f t="shared" si="6"/>
        <v>0.1033951616130183</v>
      </c>
      <c r="V96">
        <f t="shared" si="6"/>
        <v>0.10038196059562005</v>
      </c>
      <c r="W96">
        <f t="shared" si="6"/>
        <v>9.7328394925737735E-2</v>
      </c>
      <c r="X96">
        <f t="shared" si="6"/>
        <v>9.4238581770354699E-2</v>
      </c>
      <c r="Y96">
        <f t="shared" si="6"/>
        <v>9.1117009725235662E-2</v>
      </c>
      <c r="AA96">
        <f t="shared" si="9"/>
        <v>1.1170888727273285</v>
      </c>
      <c r="AB96">
        <f t="shared" si="9"/>
        <v>1.1142017191553473</v>
      </c>
      <c r="AC96">
        <f t="shared" si="9"/>
        <v>1.1121569872239623</v>
      </c>
      <c r="AD96">
        <f t="shared" si="9"/>
        <v>1.1092858647623196</v>
      </c>
      <c r="AE96">
        <f t="shared" si="9"/>
        <v>1.106364253947413</v>
      </c>
      <c r="AF96">
        <f t="shared" si="8"/>
        <v>1.1033951616130182</v>
      </c>
      <c r="AG96">
        <f t="shared" si="8"/>
        <v>1.10038196059562</v>
      </c>
      <c r="AH96">
        <f t="shared" si="8"/>
        <v>1.0973283949257377</v>
      </c>
      <c r="AI96">
        <f t="shared" si="8"/>
        <v>1.0942385817703546</v>
      </c>
      <c r="AJ96">
        <f t="shared" si="8"/>
        <v>1.0911170097252356</v>
      </c>
    </row>
    <row r="97" spans="1:36" ht="15.5" x14ac:dyDescent="0.35">
      <c r="A97" s="49" t="s">
        <v>110</v>
      </c>
      <c r="B97" s="25">
        <f>PIF!AZ97</f>
        <v>1.24</v>
      </c>
      <c r="C97">
        <f>PIF!BD97</f>
        <v>0.11980322935045401</v>
      </c>
      <c r="D97" s="47">
        <f>Prev!B95</f>
        <v>0.5525701148852612</v>
      </c>
      <c r="E97" s="47">
        <f>Prev!E95</f>
        <v>0.53718832692571483</v>
      </c>
      <c r="F97" s="47">
        <f>Prev!H95</f>
        <v>0.5263551927256388</v>
      </c>
      <c r="G97" s="47">
        <f>Prev!K95</f>
        <v>0.51122773494718343</v>
      </c>
      <c r="H97" s="47">
        <f>Prev!N95</f>
        <v>0.49593404628811066</v>
      </c>
      <c r="I97" s="47">
        <f>Prev!Q95</f>
        <v>0.4804939198885228</v>
      </c>
      <c r="J97" s="47">
        <f>Prev!T95</f>
        <v>0.4649286150657202</v>
      </c>
      <c r="K97" s="47">
        <f>Prev!W95</f>
        <v>0.44926081265609041</v>
      </c>
      <c r="L97" s="47">
        <f>Prev!Z95</f>
        <v>0.43351455413496459</v>
      </c>
      <c r="M97" s="47">
        <f>Prev!AC95</f>
        <v>0.41771516383391516</v>
      </c>
      <c r="P97">
        <f t="shared" si="7"/>
        <v>0.11708887272732853</v>
      </c>
      <c r="Q97">
        <f t="shared" si="7"/>
        <v>0.11420171915534723</v>
      </c>
      <c r="R97">
        <f t="shared" si="7"/>
        <v>0.11215698722396235</v>
      </c>
      <c r="S97">
        <f t="shared" si="7"/>
        <v>0.10928586476231963</v>
      </c>
      <c r="T97">
        <f t="shared" si="7"/>
        <v>0.10636425394741295</v>
      </c>
      <c r="U97">
        <f t="shared" si="6"/>
        <v>0.1033951616130183</v>
      </c>
      <c r="V97">
        <f t="shared" si="6"/>
        <v>0.10038196059562005</v>
      </c>
      <c r="W97">
        <f t="shared" si="6"/>
        <v>9.7328394925737735E-2</v>
      </c>
      <c r="X97">
        <f t="shared" si="6"/>
        <v>9.4238581770354699E-2</v>
      </c>
      <c r="Y97">
        <f t="shared" si="6"/>
        <v>9.1117009725235662E-2</v>
      </c>
      <c r="AA97">
        <f t="shared" si="9"/>
        <v>1.1170888727273285</v>
      </c>
      <c r="AB97">
        <f t="shared" si="9"/>
        <v>1.1142017191553473</v>
      </c>
      <c r="AC97">
        <f t="shared" si="9"/>
        <v>1.1121569872239623</v>
      </c>
      <c r="AD97">
        <f t="shared" si="9"/>
        <v>1.1092858647623196</v>
      </c>
      <c r="AE97">
        <f t="shared" si="9"/>
        <v>1.106364253947413</v>
      </c>
      <c r="AF97">
        <f t="shared" si="8"/>
        <v>1.1033951616130182</v>
      </c>
      <c r="AG97">
        <f t="shared" si="8"/>
        <v>1.10038196059562</v>
      </c>
      <c r="AH97">
        <f t="shared" si="8"/>
        <v>1.0973283949257377</v>
      </c>
      <c r="AI97">
        <f t="shared" si="8"/>
        <v>1.0942385817703546</v>
      </c>
      <c r="AJ97">
        <f t="shared" si="8"/>
        <v>1.0911170097252356</v>
      </c>
    </row>
    <row r="98" spans="1:36" ht="15.5" x14ac:dyDescent="0.35">
      <c r="A98" s="49" t="s">
        <v>111</v>
      </c>
      <c r="B98" s="25">
        <f>PIF!AZ98</f>
        <v>1.24</v>
      </c>
      <c r="C98">
        <f>PIF!BD98</f>
        <v>0.11980322935045401</v>
      </c>
      <c r="D98" s="47">
        <f>Prev!B96</f>
        <v>0.5525701148852612</v>
      </c>
      <c r="E98" s="47">
        <f>Prev!E96</f>
        <v>0.53718832692571483</v>
      </c>
      <c r="F98" s="47">
        <f>Prev!H96</f>
        <v>0.5263551927256388</v>
      </c>
      <c r="G98" s="47">
        <f>Prev!K96</f>
        <v>0.51122773494718343</v>
      </c>
      <c r="H98" s="47">
        <f>Prev!N96</f>
        <v>0.49593404628811066</v>
      </c>
      <c r="I98" s="47">
        <f>Prev!Q96</f>
        <v>0.4804939198885228</v>
      </c>
      <c r="J98" s="47">
        <f>Prev!T96</f>
        <v>0.4649286150657202</v>
      </c>
      <c r="K98" s="47">
        <f>Prev!W96</f>
        <v>0.44926081265609041</v>
      </c>
      <c r="L98" s="47">
        <f>Prev!Z96</f>
        <v>0.43351455413496459</v>
      </c>
      <c r="M98" s="47">
        <f>Prev!AC96</f>
        <v>0.41771516383391516</v>
      </c>
      <c r="P98">
        <f t="shared" si="7"/>
        <v>0.11708887272732853</v>
      </c>
      <c r="Q98">
        <f t="shared" si="7"/>
        <v>0.11420171915534723</v>
      </c>
      <c r="R98">
        <f t="shared" si="7"/>
        <v>0.11215698722396235</v>
      </c>
      <c r="S98">
        <f t="shared" si="7"/>
        <v>0.10928586476231963</v>
      </c>
      <c r="T98">
        <f t="shared" si="7"/>
        <v>0.10636425394741295</v>
      </c>
      <c r="U98">
        <f t="shared" si="6"/>
        <v>0.1033951616130183</v>
      </c>
      <c r="V98">
        <f t="shared" si="6"/>
        <v>0.10038196059562005</v>
      </c>
      <c r="W98">
        <f t="shared" si="6"/>
        <v>9.7328394925737735E-2</v>
      </c>
      <c r="X98">
        <f t="shared" si="6"/>
        <v>9.4238581770354699E-2</v>
      </c>
      <c r="Y98">
        <f t="shared" si="6"/>
        <v>9.1117009725235662E-2</v>
      </c>
      <c r="AA98">
        <f t="shared" si="9"/>
        <v>1.1170888727273285</v>
      </c>
      <c r="AB98">
        <f t="shared" si="9"/>
        <v>1.1142017191553473</v>
      </c>
      <c r="AC98">
        <f t="shared" si="9"/>
        <v>1.1121569872239623</v>
      </c>
      <c r="AD98">
        <f t="shared" si="9"/>
        <v>1.1092858647623196</v>
      </c>
      <c r="AE98">
        <f t="shared" si="9"/>
        <v>1.106364253947413</v>
      </c>
      <c r="AF98">
        <f t="shared" si="8"/>
        <v>1.1033951616130182</v>
      </c>
      <c r="AG98">
        <f t="shared" si="8"/>
        <v>1.10038196059562</v>
      </c>
      <c r="AH98">
        <f t="shared" si="8"/>
        <v>1.0973283949257377</v>
      </c>
      <c r="AI98">
        <f t="shared" si="8"/>
        <v>1.0942385817703546</v>
      </c>
      <c r="AJ98">
        <f t="shared" si="8"/>
        <v>1.0911170097252356</v>
      </c>
    </row>
    <row r="99" spans="1:36" ht="15.5" x14ac:dyDescent="0.35">
      <c r="A99" s="49" t="s">
        <v>112</v>
      </c>
      <c r="B99" s="25">
        <f>PIF!AZ99</f>
        <v>1.24</v>
      </c>
      <c r="C99">
        <f>PIF!BD99</f>
        <v>0.11980322935045401</v>
      </c>
      <c r="D99" s="47">
        <f>Prev!B97</f>
        <v>0.5525701148852612</v>
      </c>
      <c r="E99" s="47">
        <f>Prev!E97</f>
        <v>0.53718832692571483</v>
      </c>
      <c r="F99" s="47">
        <f>Prev!H97</f>
        <v>0.5263551927256388</v>
      </c>
      <c r="G99" s="47">
        <f>Prev!K97</f>
        <v>0.51122773494718343</v>
      </c>
      <c r="H99" s="47">
        <f>Prev!N97</f>
        <v>0.49593404628811066</v>
      </c>
      <c r="I99" s="47">
        <f>Prev!Q97</f>
        <v>0.4804939198885228</v>
      </c>
      <c r="J99" s="47">
        <f>Prev!T97</f>
        <v>0.4649286150657202</v>
      </c>
      <c r="K99" s="47">
        <f>Prev!W97</f>
        <v>0.44926081265609041</v>
      </c>
      <c r="L99" s="47">
        <f>Prev!Z97</f>
        <v>0.43351455413496459</v>
      </c>
      <c r="M99" s="47">
        <f>Prev!AC97</f>
        <v>0.41771516383391516</v>
      </c>
      <c r="P99">
        <f t="shared" si="7"/>
        <v>0.11708887272732853</v>
      </c>
      <c r="Q99">
        <f t="shared" si="7"/>
        <v>0.11420171915534723</v>
      </c>
      <c r="R99">
        <f t="shared" si="7"/>
        <v>0.11215698722396235</v>
      </c>
      <c r="S99">
        <f t="shared" si="7"/>
        <v>0.10928586476231963</v>
      </c>
      <c r="T99">
        <f t="shared" si="7"/>
        <v>0.10636425394741295</v>
      </c>
      <c r="U99">
        <f t="shared" si="6"/>
        <v>0.1033951616130183</v>
      </c>
      <c r="V99">
        <f t="shared" si="6"/>
        <v>0.10038196059562005</v>
      </c>
      <c r="W99">
        <f t="shared" si="6"/>
        <v>9.7328394925737735E-2</v>
      </c>
      <c r="X99">
        <f t="shared" si="6"/>
        <v>9.4238581770354699E-2</v>
      </c>
      <c r="Y99">
        <f t="shared" si="6"/>
        <v>9.1117009725235662E-2</v>
      </c>
      <c r="AA99">
        <f t="shared" si="9"/>
        <v>1.1170888727273285</v>
      </c>
      <c r="AB99">
        <f t="shared" si="9"/>
        <v>1.1142017191553473</v>
      </c>
      <c r="AC99">
        <f t="shared" si="9"/>
        <v>1.1121569872239623</v>
      </c>
      <c r="AD99">
        <f t="shared" si="9"/>
        <v>1.1092858647623196</v>
      </c>
      <c r="AE99">
        <f t="shared" si="9"/>
        <v>1.106364253947413</v>
      </c>
      <c r="AF99">
        <f t="shared" si="8"/>
        <v>1.1033951616130182</v>
      </c>
      <c r="AG99">
        <f t="shared" si="8"/>
        <v>1.10038196059562</v>
      </c>
      <c r="AH99">
        <f t="shared" si="8"/>
        <v>1.0973283949257377</v>
      </c>
      <c r="AI99">
        <f t="shared" si="8"/>
        <v>1.0942385817703546</v>
      </c>
      <c r="AJ99">
        <f t="shared" si="8"/>
        <v>1.0911170097252356</v>
      </c>
    </row>
    <row r="100" spans="1:36" ht="15.5" x14ac:dyDescent="0.35">
      <c r="A100" s="49" t="s">
        <v>113</v>
      </c>
      <c r="B100" s="25">
        <f>PIF!AZ100</f>
        <v>1.24</v>
      </c>
      <c r="C100">
        <f>PIF!BD100</f>
        <v>0.11980322935045401</v>
      </c>
      <c r="D100" s="47">
        <f>Prev!B98</f>
        <v>0.5525701148852612</v>
      </c>
      <c r="E100" s="47">
        <f>Prev!E98</f>
        <v>0.53718832692571483</v>
      </c>
      <c r="F100" s="47">
        <f>Prev!H98</f>
        <v>0.5263551927256388</v>
      </c>
      <c r="G100" s="47">
        <f>Prev!K98</f>
        <v>0.51122773494718343</v>
      </c>
      <c r="H100" s="47">
        <f>Prev!N98</f>
        <v>0.49593404628811066</v>
      </c>
      <c r="I100" s="47">
        <f>Prev!Q98</f>
        <v>0.4804939198885228</v>
      </c>
      <c r="J100" s="47">
        <f>Prev!T98</f>
        <v>0.4649286150657202</v>
      </c>
      <c r="K100" s="47">
        <f>Prev!W98</f>
        <v>0.44926081265609041</v>
      </c>
      <c r="L100" s="47">
        <f>Prev!Z98</f>
        <v>0.43351455413496459</v>
      </c>
      <c r="M100" s="47">
        <f>Prev!AC98</f>
        <v>0.41771516383391516</v>
      </c>
      <c r="P100">
        <f t="shared" si="7"/>
        <v>0.11708887272732853</v>
      </c>
      <c r="Q100">
        <f t="shared" si="7"/>
        <v>0.11420171915534723</v>
      </c>
      <c r="R100">
        <f t="shared" si="7"/>
        <v>0.11215698722396235</v>
      </c>
      <c r="S100">
        <f t="shared" si="7"/>
        <v>0.10928586476231963</v>
      </c>
      <c r="T100">
        <f t="shared" si="7"/>
        <v>0.10636425394741295</v>
      </c>
      <c r="U100">
        <f t="shared" ref="U100:Y150" si="10">I100*($B100-1)/(I100*($B100-1)+1)</f>
        <v>0.1033951616130183</v>
      </c>
      <c r="V100">
        <f t="shared" si="10"/>
        <v>0.10038196059562005</v>
      </c>
      <c r="W100">
        <f t="shared" si="10"/>
        <v>9.7328394925737735E-2</v>
      </c>
      <c r="X100">
        <f t="shared" si="10"/>
        <v>9.4238581770354699E-2</v>
      </c>
      <c r="Y100">
        <f t="shared" si="10"/>
        <v>9.1117009725235662E-2</v>
      </c>
      <c r="AA100">
        <f t="shared" si="9"/>
        <v>1.1170888727273285</v>
      </c>
      <c r="AB100">
        <f t="shared" si="9"/>
        <v>1.1142017191553473</v>
      </c>
      <c r="AC100">
        <f t="shared" si="9"/>
        <v>1.1121569872239623</v>
      </c>
      <c r="AD100">
        <f t="shared" si="9"/>
        <v>1.1092858647623196</v>
      </c>
      <c r="AE100">
        <f t="shared" si="9"/>
        <v>1.106364253947413</v>
      </c>
      <c r="AF100">
        <f t="shared" si="8"/>
        <v>1.1033951616130182</v>
      </c>
      <c r="AG100">
        <f t="shared" si="8"/>
        <v>1.10038196059562</v>
      </c>
      <c r="AH100">
        <f t="shared" si="8"/>
        <v>1.0973283949257377</v>
      </c>
      <c r="AI100">
        <f t="shared" si="8"/>
        <v>1.0942385817703546</v>
      </c>
      <c r="AJ100">
        <f t="shared" si="8"/>
        <v>1.0911170097252356</v>
      </c>
    </row>
    <row r="101" spans="1:36" ht="15.5" x14ac:dyDescent="0.35">
      <c r="A101" s="49" t="s">
        <v>114</v>
      </c>
      <c r="B101" s="25">
        <f>PIF!AZ101</f>
        <v>1.24</v>
      </c>
      <c r="C101">
        <f>PIF!BD101</f>
        <v>0.11980322935045401</v>
      </c>
      <c r="D101" s="47">
        <f>Prev!B99</f>
        <v>0.5525701148852612</v>
      </c>
      <c r="E101" s="47">
        <f>Prev!E99</f>
        <v>0.53718832692571483</v>
      </c>
      <c r="F101" s="47">
        <f>Prev!H99</f>
        <v>0.5263551927256388</v>
      </c>
      <c r="G101" s="47">
        <f>Prev!K99</f>
        <v>0.51122773494718343</v>
      </c>
      <c r="H101" s="47">
        <f>Prev!N99</f>
        <v>0.49593404628811066</v>
      </c>
      <c r="I101" s="47">
        <f>Prev!Q99</f>
        <v>0.4804939198885228</v>
      </c>
      <c r="J101" s="47">
        <f>Prev!T99</f>
        <v>0.4649286150657202</v>
      </c>
      <c r="K101" s="47">
        <f>Prev!W99</f>
        <v>0.44926081265609041</v>
      </c>
      <c r="L101" s="47">
        <f>Prev!Z99</f>
        <v>0.43351455413496459</v>
      </c>
      <c r="M101" s="47">
        <f>Prev!AC99</f>
        <v>0.41771516383391516</v>
      </c>
      <c r="P101">
        <f t="shared" ref="P101:T151" si="11">D101*($B101-1)/(D101*($B101-1)+1)</f>
        <v>0.11708887272732853</v>
      </c>
      <c r="Q101">
        <f t="shared" si="11"/>
        <v>0.11420171915534723</v>
      </c>
      <c r="R101">
        <f t="shared" si="11"/>
        <v>0.11215698722396235</v>
      </c>
      <c r="S101">
        <f t="shared" si="11"/>
        <v>0.10928586476231963</v>
      </c>
      <c r="T101">
        <f t="shared" si="11"/>
        <v>0.10636425394741295</v>
      </c>
      <c r="U101">
        <f t="shared" si="10"/>
        <v>0.1033951616130183</v>
      </c>
      <c r="V101">
        <f t="shared" si="10"/>
        <v>0.10038196059562005</v>
      </c>
      <c r="W101">
        <f t="shared" si="10"/>
        <v>9.7328394925737735E-2</v>
      </c>
      <c r="X101">
        <f t="shared" si="10"/>
        <v>9.4238581770354699E-2</v>
      </c>
      <c r="Y101">
        <f t="shared" si="10"/>
        <v>9.1117009725235662E-2</v>
      </c>
      <c r="AA101">
        <f t="shared" si="9"/>
        <v>1.1170888727273285</v>
      </c>
      <c r="AB101">
        <f t="shared" si="9"/>
        <v>1.1142017191553473</v>
      </c>
      <c r="AC101">
        <f t="shared" si="9"/>
        <v>1.1121569872239623</v>
      </c>
      <c r="AD101">
        <f t="shared" si="9"/>
        <v>1.1092858647623196</v>
      </c>
      <c r="AE101">
        <f t="shared" si="9"/>
        <v>1.106364253947413</v>
      </c>
      <c r="AF101">
        <f t="shared" si="8"/>
        <v>1.1033951616130182</v>
      </c>
      <c r="AG101">
        <f t="shared" si="8"/>
        <v>1.10038196059562</v>
      </c>
      <c r="AH101">
        <f t="shared" si="8"/>
        <v>1.0973283949257377</v>
      </c>
      <c r="AI101">
        <f t="shared" si="8"/>
        <v>1.0942385817703546</v>
      </c>
      <c r="AJ101">
        <f t="shared" si="8"/>
        <v>1.0911170097252356</v>
      </c>
    </row>
    <row r="102" spans="1:36" ht="15.5" x14ac:dyDescent="0.35">
      <c r="A102" s="49" t="s">
        <v>115</v>
      </c>
      <c r="B102" s="25">
        <f>PIF!AZ102</f>
        <v>1.24</v>
      </c>
      <c r="C102">
        <f>PIF!BD102</f>
        <v>0.11980322935045401</v>
      </c>
      <c r="D102" s="47">
        <f>Prev!B100</f>
        <v>0.5525701148852612</v>
      </c>
      <c r="E102" s="47">
        <f>Prev!E100</f>
        <v>0.53718832692571483</v>
      </c>
      <c r="F102" s="47">
        <f>Prev!H100</f>
        <v>0.5263551927256388</v>
      </c>
      <c r="G102" s="47">
        <f>Prev!K100</f>
        <v>0.51122773494718343</v>
      </c>
      <c r="H102" s="47">
        <f>Prev!N100</f>
        <v>0.49593404628811066</v>
      </c>
      <c r="I102" s="47">
        <f>Prev!Q100</f>
        <v>0.4804939198885228</v>
      </c>
      <c r="J102" s="47">
        <f>Prev!T100</f>
        <v>0.4649286150657202</v>
      </c>
      <c r="K102" s="47">
        <f>Prev!W100</f>
        <v>0.44926081265609041</v>
      </c>
      <c r="L102" s="47">
        <f>Prev!Z100</f>
        <v>0.43351455413496459</v>
      </c>
      <c r="M102" s="47">
        <f>Prev!AC100</f>
        <v>0.41771516383391516</v>
      </c>
      <c r="P102">
        <f t="shared" si="11"/>
        <v>0.11708887272732853</v>
      </c>
      <c r="Q102">
        <f t="shared" si="11"/>
        <v>0.11420171915534723</v>
      </c>
      <c r="R102">
        <f t="shared" si="11"/>
        <v>0.11215698722396235</v>
      </c>
      <c r="S102">
        <f t="shared" si="11"/>
        <v>0.10928586476231963</v>
      </c>
      <c r="T102">
        <f t="shared" si="11"/>
        <v>0.10636425394741295</v>
      </c>
      <c r="U102">
        <f t="shared" si="10"/>
        <v>0.1033951616130183</v>
      </c>
      <c r="V102">
        <f t="shared" si="10"/>
        <v>0.10038196059562005</v>
      </c>
      <c r="W102">
        <f t="shared" si="10"/>
        <v>9.7328394925737735E-2</v>
      </c>
      <c r="X102">
        <f t="shared" si="10"/>
        <v>9.4238581770354699E-2</v>
      </c>
      <c r="Y102">
        <f t="shared" si="10"/>
        <v>9.1117009725235662E-2</v>
      </c>
      <c r="AA102">
        <f t="shared" si="9"/>
        <v>1.1170888727273285</v>
      </c>
      <c r="AB102">
        <f t="shared" si="9"/>
        <v>1.1142017191553473</v>
      </c>
      <c r="AC102">
        <f t="shared" si="9"/>
        <v>1.1121569872239623</v>
      </c>
      <c r="AD102">
        <f t="shared" si="9"/>
        <v>1.1092858647623196</v>
      </c>
      <c r="AE102">
        <f t="shared" si="9"/>
        <v>1.106364253947413</v>
      </c>
      <c r="AF102">
        <f t="shared" si="8"/>
        <v>1.1033951616130182</v>
      </c>
      <c r="AG102">
        <f t="shared" si="8"/>
        <v>1.10038196059562</v>
      </c>
      <c r="AH102">
        <f t="shared" si="8"/>
        <v>1.0973283949257377</v>
      </c>
      <c r="AI102">
        <f t="shared" si="8"/>
        <v>1.0942385817703546</v>
      </c>
      <c r="AJ102">
        <f t="shared" si="8"/>
        <v>1.0911170097252356</v>
      </c>
    </row>
    <row r="103" spans="1:36" ht="15.5" x14ac:dyDescent="0.35">
      <c r="A103" s="49" t="s">
        <v>116</v>
      </c>
      <c r="B103" s="25">
        <f>PIF!AZ103</f>
        <v>1.24</v>
      </c>
      <c r="C103">
        <f>PIF!BD103</f>
        <v>0.11980322935045401</v>
      </c>
      <c r="D103" s="47">
        <f>Prev!B101</f>
        <v>0.5525701148852612</v>
      </c>
      <c r="E103" s="47">
        <f>Prev!E101</f>
        <v>0.53718832692571483</v>
      </c>
      <c r="F103" s="47">
        <f>Prev!H101</f>
        <v>0.5263551927256388</v>
      </c>
      <c r="G103" s="47">
        <f>Prev!K101</f>
        <v>0.51122773494718343</v>
      </c>
      <c r="H103" s="47">
        <f>Prev!N101</f>
        <v>0.49593404628811066</v>
      </c>
      <c r="I103" s="47">
        <f>Prev!Q101</f>
        <v>0.4804939198885228</v>
      </c>
      <c r="J103" s="47">
        <f>Prev!T101</f>
        <v>0.4649286150657202</v>
      </c>
      <c r="K103" s="47">
        <f>Prev!W101</f>
        <v>0.44926081265609041</v>
      </c>
      <c r="L103" s="47">
        <f>Prev!Z101</f>
        <v>0.43351455413496459</v>
      </c>
      <c r="M103" s="47">
        <f>Prev!AC101</f>
        <v>0.41771516383391516</v>
      </c>
      <c r="P103">
        <f t="shared" si="11"/>
        <v>0.11708887272732853</v>
      </c>
      <c r="Q103">
        <f t="shared" si="11"/>
        <v>0.11420171915534723</v>
      </c>
      <c r="R103">
        <f t="shared" si="11"/>
        <v>0.11215698722396235</v>
      </c>
      <c r="S103">
        <f t="shared" si="11"/>
        <v>0.10928586476231963</v>
      </c>
      <c r="T103">
        <f t="shared" si="11"/>
        <v>0.10636425394741295</v>
      </c>
      <c r="U103">
        <f t="shared" si="10"/>
        <v>0.1033951616130183</v>
      </c>
      <c r="V103">
        <f t="shared" si="10"/>
        <v>0.10038196059562005</v>
      </c>
      <c r="W103">
        <f t="shared" si="10"/>
        <v>9.7328394925737735E-2</v>
      </c>
      <c r="X103">
        <f t="shared" si="10"/>
        <v>9.4238581770354699E-2</v>
      </c>
      <c r="Y103">
        <f t="shared" si="10"/>
        <v>9.1117009725235662E-2</v>
      </c>
      <c r="AA103">
        <f t="shared" si="9"/>
        <v>1.1170888727273285</v>
      </c>
      <c r="AB103">
        <f t="shared" si="9"/>
        <v>1.1142017191553473</v>
      </c>
      <c r="AC103">
        <f t="shared" si="9"/>
        <v>1.1121569872239623</v>
      </c>
      <c r="AD103">
        <f t="shared" si="9"/>
        <v>1.1092858647623196</v>
      </c>
      <c r="AE103">
        <f t="shared" si="9"/>
        <v>1.106364253947413</v>
      </c>
      <c r="AF103">
        <f t="shared" si="8"/>
        <v>1.1033951616130182</v>
      </c>
      <c r="AG103">
        <f t="shared" si="8"/>
        <v>1.10038196059562</v>
      </c>
      <c r="AH103">
        <f t="shared" si="8"/>
        <v>1.0973283949257377</v>
      </c>
      <c r="AI103">
        <f t="shared" si="8"/>
        <v>1.0942385817703546</v>
      </c>
      <c r="AJ103">
        <f t="shared" si="8"/>
        <v>1.0911170097252356</v>
      </c>
    </row>
    <row r="104" spans="1:36" ht="15.5" x14ac:dyDescent="0.35">
      <c r="A104" s="49" t="s">
        <v>117</v>
      </c>
      <c r="B104" s="25">
        <f>PIF!AZ104</f>
        <v>1.24</v>
      </c>
      <c r="C104">
        <f>PIF!BD104</f>
        <v>0.11980322935045401</v>
      </c>
      <c r="D104" s="47">
        <f>Prev!B102</f>
        <v>0.5525701148852612</v>
      </c>
      <c r="E104" s="47">
        <f>Prev!E102</f>
        <v>0.53718832692571483</v>
      </c>
      <c r="F104" s="47">
        <f>Prev!H102</f>
        <v>0.5263551927256388</v>
      </c>
      <c r="G104" s="47">
        <f>Prev!K102</f>
        <v>0.51122773494718343</v>
      </c>
      <c r="H104" s="47">
        <f>Prev!N102</f>
        <v>0.49593404628811066</v>
      </c>
      <c r="I104" s="47">
        <f>Prev!Q102</f>
        <v>0.4804939198885228</v>
      </c>
      <c r="J104" s="47">
        <f>Prev!T102</f>
        <v>0.4649286150657202</v>
      </c>
      <c r="K104" s="47">
        <f>Prev!W102</f>
        <v>0.44926081265609041</v>
      </c>
      <c r="L104" s="47">
        <f>Prev!Z102</f>
        <v>0.43351455413496459</v>
      </c>
      <c r="M104" s="47">
        <f>Prev!AC102</f>
        <v>0.41771516383391516</v>
      </c>
      <c r="P104">
        <f t="shared" si="11"/>
        <v>0.11708887272732853</v>
      </c>
      <c r="Q104">
        <f t="shared" si="11"/>
        <v>0.11420171915534723</v>
      </c>
      <c r="R104">
        <f t="shared" si="11"/>
        <v>0.11215698722396235</v>
      </c>
      <c r="S104">
        <f t="shared" si="11"/>
        <v>0.10928586476231963</v>
      </c>
      <c r="T104">
        <f t="shared" si="11"/>
        <v>0.10636425394741295</v>
      </c>
      <c r="U104">
        <f t="shared" si="10"/>
        <v>0.1033951616130183</v>
      </c>
      <c r="V104">
        <f t="shared" si="10"/>
        <v>0.10038196059562005</v>
      </c>
      <c r="W104">
        <f t="shared" si="10"/>
        <v>9.7328394925737735E-2</v>
      </c>
      <c r="X104">
        <f t="shared" si="10"/>
        <v>9.4238581770354699E-2</v>
      </c>
      <c r="Y104">
        <f t="shared" si="10"/>
        <v>9.1117009725235662E-2</v>
      </c>
      <c r="AA104">
        <f t="shared" si="9"/>
        <v>1.1170888727273285</v>
      </c>
      <c r="AB104">
        <f t="shared" si="9"/>
        <v>1.1142017191553473</v>
      </c>
      <c r="AC104">
        <f t="shared" si="9"/>
        <v>1.1121569872239623</v>
      </c>
      <c r="AD104">
        <f t="shared" si="9"/>
        <v>1.1092858647623196</v>
      </c>
      <c r="AE104">
        <f t="shared" si="9"/>
        <v>1.106364253947413</v>
      </c>
      <c r="AF104">
        <f t="shared" si="8"/>
        <v>1.1033951616130182</v>
      </c>
      <c r="AG104">
        <f t="shared" si="8"/>
        <v>1.10038196059562</v>
      </c>
      <c r="AH104">
        <f t="shared" si="8"/>
        <v>1.0973283949257377</v>
      </c>
      <c r="AI104">
        <f t="shared" si="8"/>
        <v>1.0942385817703546</v>
      </c>
      <c r="AJ104">
        <f t="shared" si="8"/>
        <v>1.0911170097252356</v>
      </c>
    </row>
    <row r="105" spans="1:36" ht="15.5" x14ac:dyDescent="0.35">
      <c r="A105" s="49" t="s">
        <v>118</v>
      </c>
      <c r="B105" s="25">
        <f>PIF!AZ105</f>
        <v>1.24</v>
      </c>
      <c r="C105">
        <f>PIF!BD105</f>
        <v>0.11980322935045401</v>
      </c>
      <c r="D105" s="47">
        <f>Prev!B103</f>
        <v>0.5525701148852612</v>
      </c>
      <c r="E105" s="47">
        <f>Prev!E103</f>
        <v>0.53718832692571483</v>
      </c>
      <c r="F105" s="47">
        <f>Prev!H103</f>
        <v>0.5263551927256388</v>
      </c>
      <c r="G105" s="47">
        <f>Prev!K103</f>
        <v>0.51122773494718343</v>
      </c>
      <c r="H105" s="47">
        <f>Prev!N103</f>
        <v>0.49593404628811066</v>
      </c>
      <c r="I105" s="47">
        <f>Prev!Q103</f>
        <v>0.4804939198885228</v>
      </c>
      <c r="J105" s="47">
        <f>Prev!T103</f>
        <v>0.4649286150657202</v>
      </c>
      <c r="K105" s="47">
        <f>Prev!W103</f>
        <v>0.44926081265609041</v>
      </c>
      <c r="L105" s="47">
        <f>Prev!Z103</f>
        <v>0.43351455413496459</v>
      </c>
      <c r="M105" s="47">
        <f>Prev!AC103</f>
        <v>0.41771516383391516</v>
      </c>
      <c r="P105">
        <f t="shared" si="11"/>
        <v>0.11708887272732853</v>
      </c>
      <c r="Q105">
        <f t="shared" si="11"/>
        <v>0.11420171915534723</v>
      </c>
      <c r="R105">
        <f t="shared" si="11"/>
        <v>0.11215698722396235</v>
      </c>
      <c r="S105">
        <f t="shared" si="11"/>
        <v>0.10928586476231963</v>
      </c>
      <c r="T105">
        <f t="shared" si="11"/>
        <v>0.10636425394741295</v>
      </c>
      <c r="U105">
        <f t="shared" si="10"/>
        <v>0.1033951616130183</v>
      </c>
      <c r="V105">
        <f t="shared" si="10"/>
        <v>0.10038196059562005</v>
      </c>
      <c r="W105">
        <f t="shared" si="10"/>
        <v>9.7328394925737735E-2</v>
      </c>
      <c r="X105">
        <f t="shared" si="10"/>
        <v>9.4238581770354699E-2</v>
      </c>
      <c r="Y105">
        <f t="shared" si="10"/>
        <v>9.1117009725235662E-2</v>
      </c>
      <c r="AA105">
        <f t="shared" si="9"/>
        <v>1.1170888727273285</v>
      </c>
      <c r="AB105">
        <f t="shared" si="9"/>
        <v>1.1142017191553473</v>
      </c>
      <c r="AC105">
        <f t="shared" si="9"/>
        <v>1.1121569872239623</v>
      </c>
      <c r="AD105">
        <f t="shared" si="9"/>
        <v>1.1092858647623196</v>
      </c>
      <c r="AE105">
        <f t="shared" si="9"/>
        <v>1.106364253947413</v>
      </c>
      <c r="AF105">
        <f t="shared" si="8"/>
        <v>1.1033951616130182</v>
      </c>
      <c r="AG105">
        <f t="shared" si="8"/>
        <v>1.10038196059562</v>
      </c>
      <c r="AH105">
        <f t="shared" si="8"/>
        <v>1.0973283949257377</v>
      </c>
      <c r="AI105">
        <f t="shared" si="8"/>
        <v>1.0942385817703546</v>
      </c>
      <c r="AJ105">
        <f t="shared" si="8"/>
        <v>1.0911170097252356</v>
      </c>
    </row>
    <row r="106" spans="1:36" ht="15.5" x14ac:dyDescent="0.35">
      <c r="A106" s="49" t="s">
        <v>119</v>
      </c>
      <c r="B106" s="25">
        <f>PIF!AZ106</f>
        <v>1</v>
      </c>
      <c r="C106">
        <f>PIF!BD106</f>
        <v>0</v>
      </c>
      <c r="D106" s="47">
        <f>Prev!B104</f>
        <v>0.37158888954498193</v>
      </c>
      <c r="E106" s="47">
        <f>Prev!E104</f>
        <v>0.37158888954498198</v>
      </c>
      <c r="F106" s="47">
        <f>Prev!H104</f>
        <v>0.36695521771028983</v>
      </c>
      <c r="G106" s="47">
        <f>Prev!K104</f>
        <v>0.36698055671198515</v>
      </c>
      <c r="H106" s="47">
        <f>Prev!N104</f>
        <v>0.36701673418298864</v>
      </c>
      <c r="I106" s="47">
        <f>Prev!Q104</f>
        <v>0.36706333532334878</v>
      </c>
      <c r="J106" s="47">
        <f>Prev!T104</f>
        <v>0.36711993247229635</v>
      </c>
      <c r="K106" s="47">
        <f>Prev!W104</f>
        <v>0.36718608762944266</v>
      </c>
      <c r="L106" s="47">
        <f>Prev!Z104</f>
        <v>0.36726135484093525</v>
      </c>
      <c r="M106" s="47">
        <f>Prev!AC104</f>
        <v>0.36734528244806369</v>
      </c>
      <c r="P106">
        <f t="shared" si="11"/>
        <v>0</v>
      </c>
      <c r="Q106">
        <f t="shared" si="11"/>
        <v>0</v>
      </c>
      <c r="R106">
        <f t="shared" si="11"/>
        <v>0</v>
      </c>
      <c r="S106">
        <f t="shared" si="11"/>
        <v>0</v>
      </c>
      <c r="T106">
        <f t="shared" si="11"/>
        <v>0</v>
      </c>
      <c r="U106">
        <f t="shared" si="10"/>
        <v>0</v>
      </c>
      <c r="V106">
        <f t="shared" si="10"/>
        <v>0</v>
      </c>
      <c r="W106">
        <f t="shared" si="10"/>
        <v>0</v>
      </c>
      <c r="X106">
        <f t="shared" si="10"/>
        <v>0</v>
      </c>
      <c r="Y106">
        <f t="shared" si="10"/>
        <v>0</v>
      </c>
      <c r="AA106">
        <f t="shared" si="9"/>
        <v>1</v>
      </c>
      <c r="AB106">
        <f t="shared" si="9"/>
        <v>1</v>
      </c>
      <c r="AC106">
        <f t="shared" si="9"/>
        <v>1</v>
      </c>
      <c r="AD106">
        <f t="shared" si="9"/>
        <v>1</v>
      </c>
      <c r="AE106">
        <f t="shared" si="9"/>
        <v>1</v>
      </c>
      <c r="AF106">
        <f t="shared" si="8"/>
        <v>1</v>
      </c>
      <c r="AG106">
        <f t="shared" si="8"/>
        <v>1</v>
      </c>
      <c r="AH106">
        <f t="shared" si="8"/>
        <v>1</v>
      </c>
      <c r="AI106">
        <f t="shared" si="8"/>
        <v>1</v>
      </c>
      <c r="AJ106">
        <f t="shared" si="8"/>
        <v>1</v>
      </c>
    </row>
    <row r="107" spans="1:36" ht="15.5" x14ac:dyDescent="0.35">
      <c r="A107" s="49" t="s">
        <v>120</v>
      </c>
      <c r="B107" s="25">
        <f>PIF!AZ107</f>
        <v>1</v>
      </c>
      <c r="C107">
        <f>PIF!BD107</f>
        <v>0</v>
      </c>
      <c r="D107" s="47">
        <f>Prev!B105</f>
        <v>0.37158888954498198</v>
      </c>
      <c r="E107" s="47">
        <f>Prev!E105</f>
        <v>0.37158888954498187</v>
      </c>
      <c r="F107" s="47">
        <f>Prev!H105</f>
        <v>0.36695521771028949</v>
      </c>
      <c r="G107" s="47">
        <f>Prev!K105</f>
        <v>0.36698055671198532</v>
      </c>
      <c r="H107" s="47">
        <f>Prev!N105</f>
        <v>0.36701673418298858</v>
      </c>
      <c r="I107" s="47">
        <f>Prev!Q105</f>
        <v>0.36706333532334839</v>
      </c>
      <c r="J107" s="47">
        <f>Prev!T105</f>
        <v>0.3671199324722963</v>
      </c>
      <c r="K107" s="47">
        <f>Prev!W105</f>
        <v>0.36718608762944238</v>
      </c>
      <c r="L107" s="47">
        <f>Prev!Z105</f>
        <v>0.36726135484093547</v>
      </c>
      <c r="M107" s="47">
        <f>Prev!AC105</f>
        <v>0.3673452824480638</v>
      </c>
      <c r="P107">
        <f t="shared" si="11"/>
        <v>0</v>
      </c>
      <c r="Q107">
        <f t="shared" si="11"/>
        <v>0</v>
      </c>
      <c r="R107">
        <f t="shared" si="11"/>
        <v>0</v>
      </c>
      <c r="S107">
        <f t="shared" si="11"/>
        <v>0</v>
      </c>
      <c r="T107">
        <f t="shared" si="11"/>
        <v>0</v>
      </c>
      <c r="U107">
        <f t="shared" si="10"/>
        <v>0</v>
      </c>
      <c r="V107">
        <f t="shared" si="10"/>
        <v>0</v>
      </c>
      <c r="W107">
        <f t="shared" si="10"/>
        <v>0</v>
      </c>
      <c r="X107">
        <f t="shared" si="10"/>
        <v>0</v>
      </c>
      <c r="Y107">
        <f t="shared" si="10"/>
        <v>0</v>
      </c>
      <c r="AA107">
        <f t="shared" si="9"/>
        <v>1</v>
      </c>
      <c r="AB107">
        <f t="shared" si="9"/>
        <v>1</v>
      </c>
      <c r="AC107">
        <f t="shared" si="9"/>
        <v>1</v>
      </c>
      <c r="AD107">
        <f t="shared" si="9"/>
        <v>1</v>
      </c>
      <c r="AE107">
        <f t="shared" si="9"/>
        <v>1</v>
      </c>
      <c r="AF107">
        <f t="shared" si="8"/>
        <v>1</v>
      </c>
      <c r="AG107">
        <f t="shared" si="8"/>
        <v>1</v>
      </c>
      <c r="AH107">
        <f t="shared" si="8"/>
        <v>1</v>
      </c>
      <c r="AI107">
        <f t="shared" si="8"/>
        <v>1</v>
      </c>
      <c r="AJ107">
        <f t="shared" si="8"/>
        <v>1</v>
      </c>
    </row>
    <row r="108" spans="1:36" ht="15.5" x14ac:dyDescent="0.35">
      <c r="A108" s="49" t="s">
        <v>121</v>
      </c>
      <c r="B108" s="25">
        <f>PIF!AZ108</f>
        <v>1</v>
      </c>
      <c r="C108">
        <f>PIF!BD108</f>
        <v>0</v>
      </c>
      <c r="D108" s="47">
        <f>Prev!B106</f>
        <v>0.37158888954498198</v>
      </c>
      <c r="E108" s="47">
        <f>Prev!E106</f>
        <v>0.37158888954498193</v>
      </c>
      <c r="F108" s="47">
        <f>Prev!H106</f>
        <v>0.36704487544707548</v>
      </c>
      <c r="G108" s="47">
        <f>Prev!K106</f>
        <v>0.36709931372660082</v>
      </c>
      <c r="H108" s="47">
        <f>Prev!N106</f>
        <v>0.36716396909894067</v>
      </c>
      <c r="I108" s="47">
        <f>Prev!Q106</f>
        <v>0.36723836281508565</v>
      </c>
      <c r="J108" s="47">
        <f>Prev!T106</f>
        <v>0.36732200903078077</v>
      </c>
      <c r="K108" s="47">
        <f>Prev!W106</f>
        <v>0.36741441725097701</v>
      </c>
      <c r="L108" s="47">
        <f>Prev!Z106</f>
        <v>0.36751509461234394</v>
      </c>
      <c r="M108" s="47">
        <f>Prev!AC106</f>
        <v>0.36762354800452113</v>
      </c>
      <c r="P108">
        <f t="shared" si="11"/>
        <v>0</v>
      </c>
      <c r="Q108">
        <f t="shared" si="11"/>
        <v>0</v>
      </c>
      <c r="R108">
        <f t="shared" si="11"/>
        <v>0</v>
      </c>
      <c r="S108">
        <f t="shared" si="11"/>
        <v>0</v>
      </c>
      <c r="T108">
        <f t="shared" si="11"/>
        <v>0</v>
      </c>
      <c r="U108">
        <f t="shared" si="10"/>
        <v>0</v>
      </c>
      <c r="V108">
        <f t="shared" si="10"/>
        <v>0</v>
      </c>
      <c r="W108">
        <f t="shared" si="10"/>
        <v>0</v>
      </c>
      <c r="X108">
        <f t="shared" si="10"/>
        <v>0</v>
      </c>
      <c r="Y108">
        <f t="shared" si="10"/>
        <v>0</v>
      </c>
      <c r="AA108">
        <f t="shared" si="9"/>
        <v>1</v>
      </c>
      <c r="AB108">
        <f t="shared" si="9"/>
        <v>1</v>
      </c>
      <c r="AC108">
        <f t="shared" si="9"/>
        <v>1</v>
      </c>
      <c r="AD108">
        <f t="shared" si="9"/>
        <v>1</v>
      </c>
      <c r="AE108">
        <f t="shared" si="9"/>
        <v>1</v>
      </c>
      <c r="AF108">
        <f t="shared" si="8"/>
        <v>1</v>
      </c>
      <c r="AG108">
        <f t="shared" si="8"/>
        <v>1</v>
      </c>
      <c r="AH108">
        <f t="shared" si="8"/>
        <v>1</v>
      </c>
      <c r="AI108">
        <f t="shared" si="8"/>
        <v>1</v>
      </c>
      <c r="AJ108">
        <f t="shared" si="8"/>
        <v>1</v>
      </c>
    </row>
    <row r="109" spans="1:36" ht="15.5" x14ac:dyDescent="0.35">
      <c r="A109" s="49" t="s">
        <v>122</v>
      </c>
      <c r="B109" s="25">
        <f>PIF!AZ109</f>
        <v>1</v>
      </c>
      <c r="C109">
        <f>PIF!BD109</f>
        <v>0</v>
      </c>
      <c r="D109" s="47">
        <f>Prev!B107</f>
        <v>0.36647085018416464</v>
      </c>
      <c r="E109" s="47">
        <f>Prev!E107</f>
        <v>0.36134851507604809</v>
      </c>
      <c r="F109" s="47">
        <f>Prev!H107</f>
        <v>0.35199601024200433</v>
      </c>
      <c r="G109" s="47">
        <f>Prev!K107</f>
        <v>0.34697921462647868</v>
      </c>
      <c r="H109" s="47">
        <f>Prev!N107</f>
        <v>0.34195841553080292</v>
      </c>
      <c r="I109" s="47">
        <f>Prev!Q107</f>
        <v>0.33693366828486288</v>
      </c>
      <c r="J109" s="47">
        <f>Prev!T107</f>
        <v>0.33190508337129443</v>
      </c>
      <c r="K109" s="47">
        <f>Prev!W107</f>
        <v>0.32687282911366866</v>
      </c>
      <c r="L109" s="47">
        <f>Prev!Z107</f>
        <v>0.32183713396819291</v>
      </c>
      <c r="M109" s="47">
        <f>Prev!AC107</f>
        <v>0.31679828843630325</v>
      </c>
      <c r="P109">
        <f t="shared" si="11"/>
        <v>0</v>
      </c>
      <c r="Q109">
        <f t="shared" si="11"/>
        <v>0</v>
      </c>
      <c r="R109">
        <f t="shared" si="11"/>
        <v>0</v>
      </c>
      <c r="S109">
        <f t="shared" si="11"/>
        <v>0</v>
      </c>
      <c r="T109">
        <f t="shared" si="11"/>
        <v>0</v>
      </c>
      <c r="U109">
        <f t="shared" si="10"/>
        <v>0</v>
      </c>
      <c r="V109">
        <f t="shared" si="10"/>
        <v>0</v>
      </c>
      <c r="W109">
        <f t="shared" si="10"/>
        <v>0</v>
      </c>
      <c r="X109">
        <f t="shared" si="10"/>
        <v>0</v>
      </c>
      <c r="Y109">
        <f t="shared" si="10"/>
        <v>0</v>
      </c>
      <c r="AA109">
        <f t="shared" si="9"/>
        <v>1</v>
      </c>
      <c r="AB109">
        <f t="shared" si="9"/>
        <v>1</v>
      </c>
      <c r="AC109">
        <f t="shared" si="9"/>
        <v>1</v>
      </c>
      <c r="AD109">
        <f t="shared" si="9"/>
        <v>1</v>
      </c>
      <c r="AE109">
        <f t="shared" si="9"/>
        <v>1</v>
      </c>
      <c r="AF109">
        <f t="shared" si="8"/>
        <v>1</v>
      </c>
      <c r="AG109">
        <f t="shared" si="8"/>
        <v>1</v>
      </c>
      <c r="AH109">
        <f t="shared" si="8"/>
        <v>1</v>
      </c>
      <c r="AI109">
        <f t="shared" si="8"/>
        <v>1</v>
      </c>
      <c r="AJ109">
        <f t="shared" si="8"/>
        <v>1</v>
      </c>
    </row>
    <row r="110" spans="1:36" ht="15.5" x14ac:dyDescent="0.35">
      <c r="A110" s="49" t="s">
        <v>123</v>
      </c>
      <c r="B110" s="25">
        <f>PIF!AZ110</f>
        <v>1</v>
      </c>
      <c r="C110">
        <f>PIF!BD110</f>
        <v>0</v>
      </c>
      <c r="D110" s="47">
        <f>Prev!B108</f>
        <v>0.36647085018416459</v>
      </c>
      <c r="E110" s="47">
        <f>Prev!E108</f>
        <v>0.36134851507604804</v>
      </c>
      <c r="F110" s="47">
        <f>Prev!H108</f>
        <v>0.35197575977847922</v>
      </c>
      <c r="G110" s="47">
        <f>Prev!K108</f>
        <v>0.34695647694358589</v>
      </c>
      <c r="H110" s="47">
        <f>Prev!N108</f>
        <v>0.34193336326305396</v>
      </c>
      <c r="I110" s="47">
        <f>Prev!Q108</f>
        <v>0.33690647486127734</v>
      </c>
      <c r="J110" s="47">
        <f>Prev!T108</f>
        <v>0.33187592208400302</v>
      </c>
      <c r="K110" s="47">
        <f>Prev!W108</f>
        <v>0.3268418722522336</v>
      </c>
      <c r="L110" s="47">
        <f>Prev!Z108</f>
        <v>0.32180455202027036</v>
      </c>
      <c r="M110" s="47">
        <f>Prev!AC108</f>
        <v>0.31676424935472036</v>
      </c>
      <c r="P110">
        <f t="shared" si="11"/>
        <v>0</v>
      </c>
      <c r="Q110">
        <f t="shared" si="11"/>
        <v>0</v>
      </c>
      <c r="R110">
        <f t="shared" si="11"/>
        <v>0</v>
      </c>
      <c r="S110">
        <f t="shared" si="11"/>
        <v>0</v>
      </c>
      <c r="T110">
        <f t="shared" si="11"/>
        <v>0</v>
      </c>
      <c r="U110">
        <f t="shared" si="10"/>
        <v>0</v>
      </c>
      <c r="V110">
        <f t="shared" si="10"/>
        <v>0</v>
      </c>
      <c r="W110">
        <f t="shared" si="10"/>
        <v>0</v>
      </c>
      <c r="X110">
        <f t="shared" si="10"/>
        <v>0</v>
      </c>
      <c r="Y110">
        <f t="shared" si="10"/>
        <v>0</v>
      </c>
      <c r="AA110">
        <f t="shared" si="9"/>
        <v>1</v>
      </c>
      <c r="AB110">
        <f t="shared" si="9"/>
        <v>1</v>
      </c>
      <c r="AC110">
        <f t="shared" si="9"/>
        <v>1</v>
      </c>
      <c r="AD110">
        <f t="shared" si="9"/>
        <v>1</v>
      </c>
      <c r="AE110">
        <f t="shared" si="9"/>
        <v>1</v>
      </c>
      <c r="AF110">
        <f t="shared" si="8"/>
        <v>1</v>
      </c>
      <c r="AG110">
        <f t="shared" si="8"/>
        <v>1</v>
      </c>
      <c r="AH110">
        <f t="shared" si="8"/>
        <v>1</v>
      </c>
      <c r="AI110">
        <f t="shared" si="8"/>
        <v>1</v>
      </c>
      <c r="AJ110">
        <f t="shared" si="8"/>
        <v>1</v>
      </c>
    </row>
    <row r="111" spans="1:36" ht="15.5" x14ac:dyDescent="0.35">
      <c r="A111" s="49" t="s">
        <v>124</v>
      </c>
      <c r="B111" s="25">
        <f>PIF!AZ111</f>
        <v>1</v>
      </c>
      <c r="C111">
        <f>PIF!BD111</f>
        <v>0</v>
      </c>
      <c r="D111" s="47">
        <f>Prev!B109</f>
        <v>0.36647085018416509</v>
      </c>
      <c r="E111" s="47">
        <f>Prev!E109</f>
        <v>0.3613485150760482</v>
      </c>
      <c r="F111" s="47">
        <f>Prev!H109</f>
        <v>0.35249589709844004</v>
      </c>
      <c r="G111" s="47">
        <f>Prev!K109</f>
        <v>0.34751865211482114</v>
      </c>
      <c r="H111" s="47">
        <f>Prev!N109</f>
        <v>0.34253407892618393</v>
      </c>
      <c r="I111" s="47">
        <f>Prev!Q109</f>
        <v>0.33754225769776369</v>
      </c>
      <c r="J111" s="47">
        <f>Prev!T109</f>
        <v>0.3325433391054326</v>
      </c>
      <c r="K111" s="47">
        <f>Prev!W109</f>
        <v>0.3275375456812199</v>
      </c>
      <c r="L111" s="47">
        <f>Prev!Z109</f>
        <v>0.32252517277614318</v>
      </c>
      <c r="M111" s="47">
        <f>Prev!AC109</f>
        <v>0.31750658916655028</v>
      </c>
      <c r="P111">
        <f t="shared" si="11"/>
        <v>0</v>
      </c>
      <c r="Q111">
        <f t="shared" si="11"/>
        <v>0</v>
      </c>
      <c r="R111">
        <f t="shared" si="11"/>
        <v>0</v>
      </c>
      <c r="S111">
        <f t="shared" si="11"/>
        <v>0</v>
      </c>
      <c r="T111">
        <f t="shared" si="11"/>
        <v>0</v>
      </c>
      <c r="U111">
        <f t="shared" si="10"/>
        <v>0</v>
      </c>
      <c r="V111">
        <f t="shared" si="10"/>
        <v>0</v>
      </c>
      <c r="W111">
        <f t="shared" si="10"/>
        <v>0</v>
      </c>
      <c r="X111">
        <f t="shared" si="10"/>
        <v>0</v>
      </c>
      <c r="Y111">
        <f t="shared" si="10"/>
        <v>0</v>
      </c>
      <c r="AA111">
        <f t="shared" si="9"/>
        <v>1</v>
      </c>
      <c r="AB111">
        <f t="shared" si="9"/>
        <v>1</v>
      </c>
      <c r="AC111">
        <f t="shared" si="9"/>
        <v>1</v>
      </c>
      <c r="AD111">
        <f t="shared" si="9"/>
        <v>1</v>
      </c>
      <c r="AE111">
        <f t="shared" si="9"/>
        <v>1</v>
      </c>
      <c r="AF111">
        <f t="shared" si="8"/>
        <v>1</v>
      </c>
      <c r="AG111">
        <f t="shared" si="8"/>
        <v>1</v>
      </c>
      <c r="AH111">
        <f t="shared" si="8"/>
        <v>1</v>
      </c>
      <c r="AI111">
        <f t="shared" si="8"/>
        <v>1</v>
      </c>
      <c r="AJ111">
        <f t="shared" si="8"/>
        <v>1</v>
      </c>
    </row>
    <row r="112" spans="1:36" ht="15.5" x14ac:dyDescent="0.35">
      <c r="A112" s="49" t="s">
        <v>125</v>
      </c>
      <c r="B112" s="25">
        <f>PIF!AZ112</f>
        <v>1</v>
      </c>
      <c r="C112">
        <f>PIF!BD112</f>
        <v>0</v>
      </c>
      <c r="D112" s="47">
        <f>Prev!B110</f>
        <v>0.36647085018416481</v>
      </c>
      <c r="E112" s="47">
        <f>Prev!E110</f>
        <v>0.36134851507604798</v>
      </c>
      <c r="F112" s="47">
        <f>Prev!H110</f>
        <v>0.35209384113704262</v>
      </c>
      <c r="G112" s="47">
        <f>Prev!K110</f>
        <v>0.34708757094920445</v>
      </c>
      <c r="H112" s="47">
        <f>Prev!N110</f>
        <v>0.34207652666255828</v>
      </c>
      <c r="I112" s="47">
        <f>Prev!Q110</f>
        <v>0.33706076279553221</v>
      </c>
      <c r="J112" s="47">
        <f>Prev!T110</f>
        <v>0.33204039300571098</v>
      </c>
      <c r="K112" s="47">
        <f>Prev!W110</f>
        <v>0.32701559247901951</v>
      </c>
      <c r="L112" s="47">
        <f>Prev!Z110</f>
        <v>0.32198659992136264</v>
      </c>
      <c r="M112" s="47">
        <f>Prev!AC110</f>
        <v>0.31695371917246634</v>
      </c>
      <c r="P112">
        <f t="shared" si="11"/>
        <v>0</v>
      </c>
      <c r="Q112">
        <f t="shared" si="11"/>
        <v>0</v>
      </c>
      <c r="R112">
        <f t="shared" si="11"/>
        <v>0</v>
      </c>
      <c r="S112">
        <f t="shared" si="11"/>
        <v>0</v>
      </c>
      <c r="T112">
        <f t="shared" si="11"/>
        <v>0</v>
      </c>
      <c r="U112">
        <f t="shared" si="10"/>
        <v>0</v>
      </c>
      <c r="V112">
        <f t="shared" si="10"/>
        <v>0</v>
      </c>
      <c r="W112">
        <f t="shared" si="10"/>
        <v>0</v>
      </c>
      <c r="X112">
        <f t="shared" si="10"/>
        <v>0</v>
      </c>
      <c r="Y112">
        <f t="shared" si="10"/>
        <v>0</v>
      </c>
      <c r="AA112">
        <f t="shared" si="9"/>
        <v>1</v>
      </c>
      <c r="AB112">
        <f t="shared" si="9"/>
        <v>1</v>
      </c>
      <c r="AC112">
        <f t="shared" si="9"/>
        <v>1</v>
      </c>
      <c r="AD112">
        <f t="shared" si="9"/>
        <v>1</v>
      </c>
      <c r="AE112">
        <f t="shared" si="9"/>
        <v>1</v>
      </c>
      <c r="AF112">
        <f t="shared" si="8"/>
        <v>1</v>
      </c>
      <c r="AG112">
        <f t="shared" si="8"/>
        <v>1</v>
      </c>
      <c r="AH112">
        <f t="shared" si="8"/>
        <v>1</v>
      </c>
      <c r="AI112">
        <f t="shared" si="8"/>
        <v>1</v>
      </c>
      <c r="AJ112">
        <f t="shared" si="8"/>
        <v>1</v>
      </c>
    </row>
    <row r="113" spans="1:36" ht="15.5" x14ac:dyDescent="0.35">
      <c r="A113" s="49" t="s">
        <v>126</v>
      </c>
      <c r="B113" s="25">
        <f>PIF!AZ113</f>
        <v>1</v>
      </c>
      <c r="C113">
        <f>PIF!BD113</f>
        <v>0</v>
      </c>
      <c r="D113" s="47">
        <f>Prev!B111</f>
        <v>0.42442020158363369</v>
      </c>
      <c r="E113" s="47">
        <f>Prev!E111</f>
        <v>0.41874990865211181</v>
      </c>
      <c r="F113" s="47">
        <f>Prev!H111</f>
        <v>0.40881547329505658</v>
      </c>
      <c r="G113" s="47">
        <f>Prev!K111</f>
        <v>0.40327024013999352</v>
      </c>
      <c r="H113" s="47">
        <f>Prev!N111</f>
        <v>0.39770861964703674</v>
      </c>
      <c r="I113" s="47">
        <f>Prev!Q111</f>
        <v>0.39213064014998034</v>
      </c>
      <c r="J113" s="47">
        <f>Prev!T111</f>
        <v>0.38653640516400689</v>
      </c>
      <c r="K113" s="47">
        <f>Prev!W111</f>
        <v>0.38092609651560611</v>
      </c>
      <c r="L113" s="47">
        <f>Prev!Z111</f>
        <v>0.37529997701840767</v>
      </c>
      <c r="M113" s="47">
        <f>Prev!AC111</f>
        <v>0.36965839271544398</v>
      </c>
      <c r="P113">
        <f t="shared" si="11"/>
        <v>0</v>
      </c>
      <c r="Q113">
        <f t="shared" si="11"/>
        <v>0</v>
      </c>
      <c r="R113">
        <f t="shared" si="11"/>
        <v>0</v>
      </c>
      <c r="S113">
        <f t="shared" si="11"/>
        <v>0</v>
      </c>
      <c r="T113">
        <f t="shared" si="11"/>
        <v>0</v>
      </c>
      <c r="U113">
        <f t="shared" si="10"/>
        <v>0</v>
      </c>
      <c r="V113">
        <f t="shared" si="10"/>
        <v>0</v>
      </c>
      <c r="W113">
        <f t="shared" si="10"/>
        <v>0</v>
      </c>
      <c r="X113">
        <f t="shared" si="10"/>
        <v>0</v>
      </c>
      <c r="Y113">
        <f t="shared" si="10"/>
        <v>0</v>
      </c>
      <c r="AA113">
        <f t="shared" si="9"/>
        <v>1</v>
      </c>
      <c r="AB113">
        <f t="shared" si="9"/>
        <v>1</v>
      </c>
      <c r="AC113">
        <f t="shared" si="9"/>
        <v>1</v>
      </c>
      <c r="AD113">
        <f t="shared" si="9"/>
        <v>1</v>
      </c>
      <c r="AE113">
        <f t="shared" si="9"/>
        <v>1</v>
      </c>
      <c r="AF113">
        <f t="shared" si="8"/>
        <v>1</v>
      </c>
      <c r="AG113">
        <f t="shared" si="8"/>
        <v>1</v>
      </c>
      <c r="AH113">
        <f t="shared" si="8"/>
        <v>1</v>
      </c>
      <c r="AI113">
        <f t="shared" si="8"/>
        <v>1</v>
      </c>
      <c r="AJ113">
        <f t="shared" si="8"/>
        <v>1</v>
      </c>
    </row>
    <row r="114" spans="1:36" ht="15.5" x14ac:dyDescent="0.35">
      <c r="A114" s="49" t="s">
        <v>127</v>
      </c>
      <c r="B114" s="25">
        <f>PIF!AZ114</f>
        <v>1</v>
      </c>
      <c r="C114">
        <f>PIF!BD114</f>
        <v>0</v>
      </c>
      <c r="D114" s="47">
        <f>Prev!B112</f>
        <v>0.39990383515034861</v>
      </c>
      <c r="E114" s="47">
        <f>Prev!E112</f>
        <v>0.39531656857417385</v>
      </c>
      <c r="F114" s="47">
        <f>Prev!H112</f>
        <v>0.38593898582387948</v>
      </c>
      <c r="G114" s="47">
        <f>Prev!K112</f>
        <v>0.38151247280302791</v>
      </c>
      <c r="H114" s="47">
        <f>Prev!N112</f>
        <v>0.37707186360825895</v>
      </c>
      <c r="I114" s="47">
        <f>Prev!Q112</f>
        <v>0.37261678461877773</v>
      </c>
      <c r="J114" s="47">
        <f>Prev!T112</f>
        <v>0.36814692435304397</v>
      </c>
      <c r="K114" s="47">
        <f>Prev!W112</f>
        <v>0.36366203504119177</v>
      </c>
      <c r="L114" s="47">
        <f>Prev!Z112</f>
        <v>0.35916193384784201</v>
      </c>
      <c r="M114" s="47">
        <f>Prev!AC112</f>
        <v>0.35464650377199863</v>
      </c>
      <c r="P114">
        <f t="shared" si="11"/>
        <v>0</v>
      </c>
      <c r="Q114">
        <f t="shared" si="11"/>
        <v>0</v>
      </c>
      <c r="R114">
        <f t="shared" si="11"/>
        <v>0</v>
      </c>
      <c r="S114">
        <f t="shared" si="11"/>
        <v>0</v>
      </c>
      <c r="T114">
        <f t="shared" si="11"/>
        <v>0</v>
      </c>
      <c r="U114">
        <f t="shared" si="10"/>
        <v>0</v>
      </c>
      <c r="V114">
        <f t="shared" si="10"/>
        <v>0</v>
      </c>
      <c r="W114">
        <f t="shared" si="10"/>
        <v>0</v>
      </c>
      <c r="X114">
        <f t="shared" si="10"/>
        <v>0</v>
      </c>
      <c r="Y114">
        <f t="shared" si="10"/>
        <v>0</v>
      </c>
      <c r="AA114">
        <f t="shared" si="9"/>
        <v>1</v>
      </c>
      <c r="AB114">
        <f t="shared" si="9"/>
        <v>1</v>
      </c>
      <c r="AC114">
        <f t="shared" si="9"/>
        <v>1</v>
      </c>
      <c r="AD114">
        <f t="shared" si="9"/>
        <v>1</v>
      </c>
      <c r="AE114">
        <f t="shared" si="9"/>
        <v>1</v>
      </c>
      <c r="AF114">
        <f t="shared" si="8"/>
        <v>1</v>
      </c>
      <c r="AG114">
        <f t="shared" si="8"/>
        <v>1</v>
      </c>
      <c r="AH114">
        <f t="shared" si="8"/>
        <v>1</v>
      </c>
      <c r="AI114">
        <f t="shared" si="8"/>
        <v>1</v>
      </c>
      <c r="AJ114">
        <f t="shared" si="8"/>
        <v>1</v>
      </c>
    </row>
    <row r="115" spans="1:36" ht="15.5" x14ac:dyDescent="0.35">
      <c r="A115" s="49" t="s">
        <v>128</v>
      </c>
      <c r="B115" s="25">
        <f>PIF!AZ115</f>
        <v>1</v>
      </c>
      <c r="C115">
        <f>PIF!BD115</f>
        <v>0</v>
      </c>
      <c r="D115" s="47">
        <f>Prev!B113</f>
        <v>0.39990383515034872</v>
      </c>
      <c r="E115" s="47">
        <f>Prev!E113</f>
        <v>0.39531656857417391</v>
      </c>
      <c r="F115" s="47">
        <f>Prev!H113</f>
        <v>0.38602079077482065</v>
      </c>
      <c r="G115" s="47">
        <f>Prev!K113</f>
        <v>0.38159824956330657</v>
      </c>
      <c r="H115" s="47">
        <f>Prev!N113</f>
        <v>0.3771612116738659</v>
      </c>
      <c r="I115" s="47">
        <f>Prev!Q113</f>
        <v>0.37270931046896805</v>
      </c>
      <c r="J115" s="47">
        <f>Prev!T113</f>
        <v>0.36824224295845581</v>
      </c>
      <c r="K115" s="47">
        <f>Prev!W113</f>
        <v>0.36375977121064168</v>
      </c>
      <c r="L115" s="47">
        <f>Prev!Z113</f>
        <v>0.35926172341826074</v>
      </c>
      <c r="M115" s="47">
        <f>Prev!AC113</f>
        <v>0.35474799464671786</v>
      </c>
      <c r="P115">
        <f t="shared" si="11"/>
        <v>0</v>
      </c>
      <c r="Q115">
        <f t="shared" si="11"/>
        <v>0</v>
      </c>
      <c r="R115">
        <f t="shared" si="11"/>
        <v>0</v>
      </c>
      <c r="S115">
        <f t="shared" si="11"/>
        <v>0</v>
      </c>
      <c r="T115">
        <f t="shared" si="11"/>
        <v>0</v>
      </c>
      <c r="U115">
        <f t="shared" si="10"/>
        <v>0</v>
      </c>
      <c r="V115">
        <f t="shared" si="10"/>
        <v>0</v>
      </c>
      <c r="W115">
        <f t="shared" si="10"/>
        <v>0</v>
      </c>
      <c r="X115">
        <f t="shared" si="10"/>
        <v>0</v>
      </c>
      <c r="Y115">
        <f t="shared" si="10"/>
        <v>0</v>
      </c>
      <c r="AA115">
        <f t="shared" si="9"/>
        <v>1</v>
      </c>
      <c r="AB115">
        <f t="shared" si="9"/>
        <v>1</v>
      </c>
      <c r="AC115">
        <f t="shared" si="9"/>
        <v>1</v>
      </c>
      <c r="AD115">
        <f t="shared" si="9"/>
        <v>1</v>
      </c>
      <c r="AE115">
        <f t="shared" si="9"/>
        <v>1</v>
      </c>
      <c r="AF115">
        <f t="shared" si="8"/>
        <v>1</v>
      </c>
      <c r="AG115">
        <f t="shared" si="8"/>
        <v>1</v>
      </c>
      <c r="AH115">
        <f t="shared" si="8"/>
        <v>1</v>
      </c>
      <c r="AI115">
        <f t="shared" si="8"/>
        <v>1</v>
      </c>
      <c r="AJ115">
        <f t="shared" si="8"/>
        <v>1</v>
      </c>
    </row>
    <row r="116" spans="1:36" ht="15.5" x14ac:dyDescent="0.35">
      <c r="A116" s="49" t="s">
        <v>129</v>
      </c>
      <c r="B116" s="25">
        <f>PIF!AZ116</f>
        <v>1</v>
      </c>
      <c r="C116">
        <f>PIF!BD116</f>
        <v>0</v>
      </c>
      <c r="D116" s="47">
        <f>Prev!B114</f>
        <v>0.39990383515034877</v>
      </c>
      <c r="E116" s="47">
        <f>Prev!E114</f>
        <v>0.39531656857417385</v>
      </c>
      <c r="F116" s="47">
        <f>Prev!H114</f>
        <v>0.38588406976856915</v>
      </c>
      <c r="G116" s="47">
        <f>Prev!K114</f>
        <v>0.38145471148066601</v>
      </c>
      <c r="H116" s="47">
        <f>Prev!N114</f>
        <v>0.37701153301157087</v>
      </c>
      <c r="I116" s="47">
        <f>Prev!Q114</f>
        <v>0.37255415644592277</v>
      </c>
      <c r="J116" s="47">
        <f>Prev!T114</f>
        <v>0.36808226493333907</v>
      </c>
      <c r="K116" s="47">
        <f>Prev!W114</f>
        <v>0.36359560437127753</v>
      </c>
      <c r="L116" s="47">
        <f>Prev!Z114</f>
        <v>0.35909398473554482</v>
      </c>
      <c r="M116" s="47">
        <f>Prev!AC114</f>
        <v>0.35457728108459236</v>
      </c>
      <c r="P116">
        <f t="shared" si="11"/>
        <v>0</v>
      </c>
      <c r="Q116">
        <f t="shared" si="11"/>
        <v>0</v>
      </c>
      <c r="R116">
        <f t="shared" si="11"/>
        <v>0</v>
      </c>
      <c r="S116">
        <f t="shared" si="11"/>
        <v>0</v>
      </c>
      <c r="T116">
        <f t="shared" si="11"/>
        <v>0</v>
      </c>
      <c r="U116">
        <f t="shared" si="10"/>
        <v>0</v>
      </c>
      <c r="V116">
        <f t="shared" si="10"/>
        <v>0</v>
      </c>
      <c r="W116">
        <f t="shared" si="10"/>
        <v>0</v>
      </c>
      <c r="X116">
        <f t="shared" si="10"/>
        <v>0</v>
      </c>
      <c r="Y116">
        <f t="shared" si="10"/>
        <v>0</v>
      </c>
      <c r="AA116">
        <f t="shared" si="9"/>
        <v>1</v>
      </c>
      <c r="AB116">
        <f t="shared" si="9"/>
        <v>1</v>
      </c>
      <c r="AC116">
        <f t="shared" si="9"/>
        <v>1</v>
      </c>
      <c r="AD116">
        <f t="shared" si="9"/>
        <v>1</v>
      </c>
      <c r="AE116">
        <f t="shared" si="9"/>
        <v>1</v>
      </c>
      <c r="AF116">
        <f t="shared" si="8"/>
        <v>1</v>
      </c>
      <c r="AG116">
        <f t="shared" si="8"/>
        <v>1</v>
      </c>
      <c r="AH116">
        <f t="shared" si="8"/>
        <v>1</v>
      </c>
      <c r="AI116">
        <f t="shared" si="8"/>
        <v>1</v>
      </c>
      <c r="AJ116">
        <f t="shared" si="8"/>
        <v>1</v>
      </c>
    </row>
    <row r="117" spans="1:36" ht="15.5" x14ac:dyDescent="0.35">
      <c r="A117" s="49" t="s">
        <v>130</v>
      </c>
      <c r="B117" s="25">
        <f>PIF!AZ117</f>
        <v>1</v>
      </c>
      <c r="C117">
        <f>PIF!BD117</f>
        <v>0</v>
      </c>
      <c r="D117" s="47">
        <f>Prev!B115</f>
        <v>0.39990383515034861</v>
      </c>
      <c r="E117" s="47">
        <f>Prev!E115</f>
        <v>0.39531656857417408</v>
      </c>
      <c r="F117" s="47">
        <f>Prev!H115</f>
        <v>0.38627855302685865</v>
      </c>
      <c r="G117" s="47">
        <f>Prev!K115</f>
        <v>0.38186675280658944</v>
      </c>
      <c r="H117" s="47">
        <f>Prev!N115</f>
        <v>0.37743926576543169</v>
      </c>
      <c r="I117" s="47">
        <f>Prev!Q115</f>
        <v>0.3729957511389515</v>
      </c>
      <c r="J117" s="47">
        <f>Prev!T115</f>
        <v>0.36853593593827044</v>
      </c>
      <c r="K117" s="47">
        <f>Prev!W115</f>
        <v>0.36405961587529534</v>
      </c>
      <c r="L117" s="47">
        <f>Prev!Z115</f>
        <v>0.35956665595927523</v>
      </c>
      <c r="M117" s="47">
        <f>Prev!AC115</f>
        <v>0.35505699079408942</v>
      </c>
      <c r="P117">
        <f t="shared" si="11"/>
        <v>0</v>
      </c>
      <c r="Q117">
        <f t="shared" si="11"/>
        <v>0</v>
      </c>
      <c r="R117">
        <f t="shared" si="11"/>
        <v>0</v>
      </c>
      <c r="S117">
        <f t="shared" si="11"/>
        <v>0</v>
      </c>
      <c r="T117">
        <f t="shared" si="11"/>
        <v>0</v>
      </c>
      <c r="U117">
        <f t="shared" si="10"/>
        <v>0</v>
      </c>
      <c r="V117">
        <f t="shared" si="10"/>
        <v>0</v>
      </c>
      <c r="W117">
        <f t="shared" si="10"/>
        <v>0</v>
      </c>
      <c r="X117">
        <f t="shared" si="10"/>
        <v>0</v>
      </c>
      <c r="Y117">
        <f t="shared" si="10"/>
        <v>0</v>
      </c>
      <c r="AA117">
        <f t="shared" si="9"/>
        <v>1</v>
      </c>
      <c r="AB117">
        <f t="shared" si="9"/>
        <v>1</v>
      </c>
      <c r="AC117">
        <f t="shared" si="9"/>
        <v>1</v>
      </c>
      <c r="AD117">
        <f t="shared" si="9"/>
        <v>1</v>
      </c>
      <c r="AE117">
        <f t="shared" si="9"/>
        <v>1</v>
      </c>
      <c r="AF117">
        <f t="shared" si="8"/>
        <v>1</v>
      </c>
      <c r="AG117">
        <f t="shared" si="8"/>
        <v>1</v>
      </c>
      <c r="AH117">
        <f t="shared" si="8"/>
        <v>1</v>
      </c>
      <c r="AI117">
        <f t="shared" si="8"/>
        <v>1</v>
      </c>
      <c r="AJ117">
        <f t="shared" si="8"/>
        <v>1</v>
      </c>
    </row>
    <row r="118" spans="1:36" ht="15.5" x14ac:dyDescent="0.35">
      <c r="A118" s="49" t="s">
        <v>131</v>
      </c>
      <c r="B118" s="25">
        <f>PIF!AZ118</f>
        <v>1</v>
      </c>
      <c r="C118">
        <f>PIF!BD118</f>
        <v>0</v>
      </c>
      <c r="D118" s="47">
        <f>Prev!B116</f>
        <v>0.42712697772740432</v>
      </c>
      <c r="E118" s="47">
        <f>Prev!E116</f>
        <v>0.42232848979227505</v>
      </c>
      <c r="F118" s="47">
        <f>Prev!H116</f>
        <v>0.41293383825438912</v>
      </c>
      <c r="G118" s="47">
        <f>Prev!K116</f>
        <v>0.40831730639853486</v>
      </c>
      <c r="H118" s="47">
        <f>Prev!N116</f>
        <v>0.40368080423010305</v>
      </c>
      <c r="I118" s="47">
        <f>Prev!Q116</f>
        <v>0.39902393699609473</v>
      </c>
      <c r="J118" s="47">
        <f>Prev!T116</f>
        <v>0.39434638263769756</v>
      </c>
      <c r="K118" s="47">
        <f>Prev!W116</f>
        <v>0.38964789301371688</v>
      </c>
      <c r="L118" s="47">
        <f>Prev!Z116</f>
        <v>0.38492829477137663</v>
      </c>
      <c r="M118" s="47">
        <f>Prev!AC116</f>
        <v>0.38018748989491891</v>
      </c>
      <c r="P118">
        <f t="shared" si="11"/>
        <v>0</v>
      </c>
      <c r="Q118">
        <f t="shared" si="11"/>
        <v>0</v>
      </c>
      <c r="R118">
        <f t="shared" si="11"/>
        <v>0</v>
      </c>
      <c r="S118">
        <f t="shared" si="11"/>
        <v>0</v>
      </c>
      <c r="T118">
        <f t="shared" si="11"/>
        <v>0</v>
      </c>
      <c r="U118">
        <f t="shared" si="10"/>
        <v>0</v>
      </c>
      <c r="V118">
        <f t="shared" si="10"/>
        <v>0</v>
      </c>
      <c r="W118">
        <f t="shared" si="10"/>
        <v>0</v>
      </c>
      <c r="X118">
        <f t="shared" si="10"/>
        <v>0</v>
      </c>
      <c r="Y118">
        <f t="shared" si="10"/>
        <v>0</v>
      </c>
      <c r="AA118">
        <f t="shared" si="9"/>
        <v>1</v>
      </c>
      <c r="AB118">
        <f t="shared" si="9"/>
        <v>1</v>
      </c>
      <c r="AC118">
        <f t="shared" si="9"/>
        <v>1</v>
      </c>
      <c r="AD118">
        <f t="shared" si="9"/>
        <v>1</v>
      </c>
      <c r="AE118">
        <f t="shared" si="9"/>
        <v>1</v>
      </c>
      <c r="AF118">
        <f t="shared" si="8"/>
        <v>1</v>
      </c>
      <c r="AG118">
        <f t="shared" si="8"/>
        <v>1</v>
      </c>
      <c r="AH118">
        <f t="shared" si="8"/>
        <v>1</v>
      </c>
      <c r="AI118">
        <f t="shared" si="8"/>
        <v>1</v>
      </c>
      <c r="AJ118">
        <f t="shared" si="8"/>
        <v>1</v>
      </c>
    </row>
    <row r="119" spans="1:36" ht="15.5" x14ac:dyDescent="0.35">
      <c r="A119" s="49" t="s">
        <v>132</v>
      </c>
      <c r="B119" s="25">
        <f>PIF!AZ119</f>
        <v>1</v>
      </c>
      <c r="C119">
        <f>PIF!BD119</f>
        <v>0</v>
      </c>
      <c r="D119" s="47">
        <f>Prev!B117</f>
        <v>0.43899138274468735</v>
      </c>
      <c r="E119" s="47">
        <f>Prev!E117</f>
        <v>0.4337771785911767</v>
      </c>
      <c r="F119" s="47">
        <f>Prev!H117</f>
        <v>0.42431904161263656</v>
      </c>
      <c r="G119" s="47">
        <f>Prev!K117</f>
        <v>0.41928640434589848</v>
      </c>
      <c r="H119" s="47">
        <f>Prev!N117</f>
        <v>0.41423085143107868</v>
      </c>
      <c r="I119" s="47">
        <f>Prev!Q117</f>
        <v>0.40915211579468036</v>
      </c>
      <c r="J119" s="47">
        <f>Prev!T117</f>
        <v>0.40405001311731686</v>
      </c>
      <c r="K119" s="47">
        <f>Prev!W117</f>
        <v>0.3989244432773662</v>
      </c>
      <c r="L119" s="47">
        <f>Prev!Z117</f>
        <v>0.39377539141016904</v>
      </c>
      <c r="M119" s="47">
        <f>Prev!AC117</f>
        <v>0.38860292861385087</v>
      </c>
      <c r="P119">
        <f t="shared" si="11"/>
        <v>0</v>
      </c>
      <c r="Q119">
        <f t="shared" si="11"/>
        <v>0</v>
      </c>
      <c r="R119">
        <f t="shared" si="11"/>
        <v>0</v>
      </c>
      <c r="S119">
        <f t="shared" si="11"/>
        <v>0</v>
      </c>
      <c r="T119">
        <f t="shared" si="11"/>
        <v>0</v>
      </c>
      <c r="U119">
        <f t="shared" si="10"/>
        <v>0</v>
      </c>
      <c r="V119">
        <f t="shared" si="10"/>
        <v>0</v>
      </c>
      <c r="W119">
        <f t="shared" si="10"/>
        <v>0</v>
      </c>
      <c r="X119">
        <f t="shared" si="10"/>
        <v>0</v>
      </c>
      <c r="Y119">
        <f t="shared" si="10"/>
        <v>0</v>
      </c>
      <c r="AA119">
        <f t="shared" si="9"/>
        <v>1</v>
      </c>
      <c r="AB119">
        <f t="shared" si="9"/>
        <v>1</v>
      </c>
      <c r="AC119">
        <f t="shared" si="9"/>
        <v>1</v>
      </c>
      <c r="AD119">
        <f t="shared" si="9"/>
        <v>1</v>
      </c>
      <c r="AE119">
        <f t="shared" si="9"/>
        <v>1</v>
      </c>
      <c r="AF119">
        <f t="shared" si="8"/>
        <v>1</v>
      </c>
      <c r="AG119">
        <f t="shared" si="8"/>
        <v>1</v>
      </c>
      <c r="AH119">
        <f t="shared" si="8"/>
        <v>1</v>
      </c>
      <c r="AI119">
        <f t="shared" si="8"/>
        <v>1</v>
      </c>
      <c r="AJ119">
        <f t="shared" si="8"/>
        <v>1</v>
      </c>
    </row>
    <row r="120" spans="1:36" ht="15.5" x14ac:dyDescent="0.35">
      <c r="A120" s="49" t="s">
        <v>133</v>
      </c>
      <c r="B120" s="25">
        <f>PIF!AZ120</f>
        <v>1</v>
      </c>
      <c r="C120">
        <f>PIF!BD120</f>
        <v>0</v>
      </c>
      <c r="D120" s="47">
        <f>Prev!B118</f>
        <v>0.43899138274468685</v>
      </c>
      <c r="E120" s="47">
        <f>Prev!E118</f>
        <v>0.43377717859117693</v>
      </c>
      <c r="F120" s="47">
        <f>Prev!H118</f>
        <v>0.42435224866438886</v>
      </c>
      <c r="G120" s="47">
        <f>Prev!K118</f>
        <v>0.41932090361439167</v>
      </c>
      <c r="H120" s="47">
        <f>Prev!N118</f>
        <v>0.41426649089260226</v>
      </c>
      <c r="I120" s="47">
        <f>Prev!Q118</f>
        <v>0.40918874700431768</v>
      </c>
      <c r="J120" s="47">
        <f>Prev!T118</f>
        <v>0.40408749172563591</v>
      </c>
      <c r="K120" s="47">
        <f>Prev!W118</f>
        <v>0.3989626294843665</v>
      </c>
      <c r="L120" s="47">
        <f>Prev!Z118</f>
        <v>0.39381415035866452</v>
      </c>
      <c r="M120" s="47">
        <f>Prev!AC118</f>
        <v>0.38864213072473647</v>
      </c>
      <c r="P120">
        <f t="shared" si="11"/>
        <v>0</v>
      </c>
      <c r="Q120">
        <f t="shared" si="11"/>
        <v>0</v>
      </c>
      <c r="R120">
        <f t="shared" si="11"/>
        <v>0</v>
      </c>
      <c r="S120">
        <f t="shared" si="11"/>
        <v>0</v>
      </c>
      <c r="T120">
        <f t="shared" si="11"/>
        <v>0</v>
      </c>
      <c r="U120">
        <f t="shared" si="10"/>
        <v>0</v>
      </c>
      <c r="V120">
        <f t="shared" si="10"/>
        <v>0</v>
      </c>
      <c r="W120">
        <f t="shared" si="10"/>
        <v>0</v>
      </c>
      <c r="X120">
        <f t="shared" si="10"/>
        <v>0</v>
      </c>
      <c r="Y120">
        <f t="shared" si="10"/>
        <v>0</v>
      </c>
      <c r="AA120">
        <f t="shared" si="9"/>
        <v>1</v>
      </c>
      <c r="AB120">
        <f t="shared" si="9"/>
        <v>1</v>
      </c>
      <c r="AC120">
        <f t="shared" si="9"/>
        <v>1</v>
      </c>
      <c r="AD120">
        <f t="shared" si="9"/>
        <v>1</v>
      </c>
      <c r="AE120">
        <f t="shared" si="9"/>
        <v>1</v>
      </c>
      <c r="AF120">
        <f t="shared" si="8"/>
        <v>1</v>
      </c>
      <c r="AG120">
        <f t="shared" si="8"/>
        <v>1</v>
      </c>
      <c r="AH120">
        <f t="shared" si="8"/>
        <v>1</v>
      </c>
      <c r="AI120">
        <f t="shared" si="8"/>
        <v>1</v>
      </c>
      <c r="AJ120">
        <f t="shared" si="8"/>
        <v>1</v>
      </c>
    </row>
    <row r="121" spans="1:36" ht="15.5" x14ac:dyDescent="0.35">
      <c r="A121" s="49" t="s">
        <v>134</v>
      </c>
      <c r="B121" s="25">
        <f>PIF!AZ121</f>
        <v>1</v>
      </c>
      <c r="C121">
        <f>PIF!BD121</f>
        <v>0</v>
      </c>
      <c r="D121" s="47">
        <f>Prev!B119</f>
        <v>0.4389913827446873</v>
      </c>
      <c r="E121" s="47">
        <f>Prev!E119</f>
        <v>0.4337771785911767</v>
      </c>
      <c r="F121" s="47">
        <f>Prev!H119</f>
        <v>0.42495193400716924</v>
      </c>
      <c r="G121" s="47">
        <f>Prev!K119</f>
        <v>0.41993884874031995</v>
      </c>
      <c r="H121" s="47">
        <f>Prev!N119</f>
        <v>0.41490016872282826</v>
      </c>
      <c r="I121" s="47">
        <f>Prev!Q119</f>
        <v>0.40983570595916236</v>
      </c>
      <c r="J121" s="47">
        <f>Prev!T119</f>
        <v>0.40474536316012516</v>
      </c>
      <c r="K121" s="47">
        <f>Prev!W119</f>
        <v>0.399629134064095</v>
      </c>
      <c r="L121" s="47">
        <f>Prev!Z119</f>
        <v>0.3944871034226986</v>
      </c>
      <c r="M121" s="47">
        <f>Prev!AC119</f>
        <v>0.38931944668554624</v>
      </c>
      <c r="P121">
        <f t="shared" si="11"/>
        <v>0</v>
      </c>
      <c r="Q121">
        <f t="shared" si="11"/>
        <v>0</v>
      </c>
      <c r="R121">
        <f t="shared" si="11"/>
        <v>0</v>
      </c>
      <c r="S121">
        <f t="shared" si="11"/>
        <v>0</v>
      </c>
      <c r="T121">
        <f t="shared" si="11"/>
        <v>0</v>
      </c>
      <c r="U121">
        <f t="shared" si="10"/>
        <v>0</v>
      </c>
      <c r="V121">
        <f t="shared" si="10"/>
        <v>0</v>
      </c>
      <c r="W121">
        <f t="shared" si="10"/>
        <v>0</v>
      </c>
      <c r="X121">
        <f t="shared" si="10"/>
        <v>0</v>
      </c>
      <c r="Y121">
        <f t="shared" si="10"/>
        <v>0</v>
      </c>
      <c r="AA121">
        <f t="shared" si="9"/>
        <v>1</v>
      </c>
      <c r="AB121">
        <f t="shared" si="9"/>
        <v>1</v>
      </c>
      <c r="AC121">
        <f t="shared" si="9"/>
        <v>1</v>
      </c>
      <c r="AD121">
        <f t="shared" si="9"/>
        <v>1</v>
      </c>
      <c r="AE121">
        <f t="shared" si="9"/>
        <v>1</v>
      </c>
      <c r="AF121">
        <f t="shared" ref="AF121:AJ171" si="12">1+U121</f>
        <v>1</v>
      </c>
      <c r="AG121">
        <f t="shared" si="12"/>
        <v>1</v>
      </c>
      <c r="AH121">
        <f t="shared" si="12"/>
        <v>1</v>
      </c>
      <c r="AI121">
        <f t="shared" si="12"/>
        <v>1</v>
      </c>
      <c r="AJ121">
        <f t="shared" si="12"/>
        <v>1</v>
      </c>
    </row>
    <row r="122" spans="1:36" ht="15.5" x14ac:dyDescent="0.35">
      <c r="A122" s="49" t="s">
        <v>135</v>
      </c>
      <c r="B122" s="25">
        <f>PIF!AZ122</f>
        <v>1</v>
      </c>
      <c r="C122">
        <f>PIF!BD122</f>
        <v>0</v>
      </c>
      <c r="D122" s="47">
        <f>Prev!B120</f>
        <v>0.43899138274468719</v>
      </c>
      <c r="E122" s="47">
        <f>Prev!E120</f>
        <v>0.43377717859117687</v>
      </c>
      <c r="F122" s="47">
        <f>Prev!H120</f>
        <v>0.42498323476418165</v>
      </c>
      <c r="G122" s="47">
        <f>Prev!K120</f>
        <v>0.41997087873603617</v>
      </c>
      <c r="H122" s="47">
        <f>Prev!N120</f>
        <v>0.41493280594103515</v>
      </c>
      <c r="I122" s="47">
        <f>Prev!Q120</f>
        <v>0.40986883279214625</v>
      </c>
      <c r="J122" s="47">
        <f>Prev!T120</f>
        <v>0.40477886671120228</v>
      </c>
      <c r="K122" s="47">
        <f>Prev!W120</f>
        <v>0.39966290639835117</v>
      </c>
      <c r="L122" s="47">
        <f>Prev!Z120</f>
        <v>0.39452104176868846</v>
      </c>
      <c r="M122" s="47">
        <f>Prev!AC120</f>
        <v>0.38935345359081325</v>
      </c>
      <c r="P122">
        <f t="shared" si="11"/>
        <v>0</v>
      </c>
      <c r="Q122">
        <f t="shared" si="11"/>
        <v>0</v>
      </c>
      <c r="R122">
        <f t="shared" si="11"/>
        <v>0</v>
      </c>
      <c r="S122">
        <f t="shared" si="11"/>
        <v>0</v>
      </c>
      <c r="T122">
        <f t="shared" si="11"/>
        <v>0</v>
      </c>
      <c r="U122">
        <f t="shared" si="10"/>
        <v>0</v>
      </c>
      <c r="V122">
        <f t="shared" si="10"/>
        <v>0</v>
      </c>
      <c r="W122">
        <f t="shared" si="10"/>
        <v>0</v>
      </c>
      <c r="X122">
        <f t="shared" si="10"/>
        <v>0</v>
      </c>
      <c r="Y122">
        <f t="shared" si="10"/>
        <v>0</v>
      </c>
      <c r="AA122">
        <f t="shared" ref="AA122:AE172" si="13">1+P122</f>
        <v>1</v>
      </c>
      <c r="AB122">
        <f t="shared" si="13"/>
        <v>1</v>
      </c>
      <c r="AC122">
        <f t="shared" si="13"/>
        <v>1</v>
      </c>
      <c r="AD122">
        <f t="shared" si="13"/>
        <v>1</v>
      </c>
      <c r="AE122">
        <f t="shared" si="13"/>
        <v>1</v>
      </c>
      <c r="AF122">
        <f t="shared" si="12"/>
        <v>1</v>
      </c>
      <c r="AG122">
        <f t="shared" si="12"/>
        <v>1</v>
      </c>
      <c r="AH122">
        <f t="shared" si="12"/>
        <v>1</v>
      </c>
      <c r="AI122">
        <f t="shared" si="12"/>
        <v>1</v>
      </c>
      <c r="AJ122">
        <f t="shared" si="12"/>
        <v>1</v>
      </c>
    </row>
    <row r="123" spans="1:36" ht="15.5" x14ac:dyDescent="0.35">
      <c r="A123" s="49" t="s">
        <v>136</v>
      </c>
      <c r="B123" s="25">
        <f>PIF!AZ123</f>
        <v>1</v>
      </c>
      <c r="C123">
        <f>PIF!BD123</f>
        <v>0</v>
      </c>
      <c r="D123" s="47">
        <f>Prev!B121</f>
        <v>0.45559444082548717</v>
      </c>
      <c r="E123" s="47">
        <f>Prev!E121</f>
        <v>0.45026300616504433</v>
      </c>
      <c r="F123" s="47">
        <f>Prev!H121</f>
        <v>0.44163240104668977</v>
      </c>
      <c r="G123" s="47">
        <f>Prev!K121</f>
        <v>0.43651529957170287</v>
      </c>
      <c r="H123" s="47">
        <f>Prev!N121</f>
        <v>0.43136777032614793</v>
      </c>
      <c r="I123" s="47">
        <f>Prev!Q121</f>
        <v>0.42618963949059918</v>
      </c>
      <c r="J123" s="47">
        <f>Prev!T121</f>
        <v>0.42098083126193164</v>
      </c>
      <c r="K123" s="47">
        <f>Prev!W121</f>
        <v>0.4157413677698219</v>
      </c>
      <c r="L123" s="47">
        <f>Prev!Z121</f>
        <v>0.41047136867714329</v>
      </c>
      <c r="M123" s="47">
        <f>Prev!AC121</f>
        <v>0.40517105050070895</v>
      </c>
      <c r="P123">
        <f t="shared" si="11"/>
        <v>0</v>
      </c>
      <c r="Q123">
        <f t="shared" si="11"/>
        <v>0</v>
      </c>
      <c r="R123">
        <f t="shared" si="11"/>
        <v>0</v>
      </c>
      <c r="S123">
        <f t="shared" si="11"/>
        <v>0</v>
      </c>
      <c r="T123">
        <f t="shared" si="11"/>
        <v>0</v>
      </c>
      <c r="U123">
        <f t="shared" si="10"/>
        <v>0</v>
      </c>
      <c r="V123">
        <f t="shared" si="10"/>
        <v>0</v>
      </c>
      <c r="W123">
        <f t="shared" si="10"/>
        <v>0</v>
      </c>
      <c r="X123">
        <f t="shared" si="10"/>
        <v>0</v>
      </c>
      <c r="Y123">
        <f t="shared" si="10"/>
        <v>0</v>
      </c>
      <c r="AA123">
        <f t="shared" si="13"/>
        <v>1</v>
      </c>
      <c r="AB123">
        <f t="shared" si="13"/>
        <v>1</v>
      </c>
      <c r="AC123">
        <f t="shared" si="13"/>
        <v>1</v>
      </c>
      <c r="AD123">
        <f t="shared" si="13"/>
        <v>1</v>
      </c>
      <c r="AE123">
        <f t="shared" si="13"/>
        <v>1</v>
      </c>
      <c r="AF123">
        <f t="shared" si="12"/>
        <v>1</v>
      </c>
      <c r="AG123">
        <f t="shared" si="12"/>
        <v>1</v>
      </c>
      <c r="AH123">
        <f t="shared" si="12"/>
        <v>1</v>
      </c>
      <c r="AI123">
        <f t="shared" si="12"/>
        <v>1</v>
      </c>
      <c r="AJ123">
        <f t="shared" si="12"/>
        <v>1</v>
      </c>
    </row>
    <row r="124" spans="1:36" ht="15.5" x14ac:dyDescent="0.35">
      <c r="A124" s="49" t="s">
        <v>137</v>
      </c>
      <c r="B124" s="25">
        <f>PIF!AZ124</f>
        <v>1.0900000000000001</v>
      </c>
      <c r="C124">
        <f>PIF!BD124</f>
        <v>3.9679590931894146E-2</v>
      </c>
      <c r="D124" s="47">
        <f>Prev!B122</f>
        <v>0.4538703786373629</v>
      </c>
      <c r="E124" s="47">
        <f>Prev!E122</f>
        <v>0.44859727293046453</v>
      </c>
      <c r="F124" s="47">
        <f>Prev!H122</f>
        <v>0.44096814358367231</v>
      </c>
      <c r="G124" s="47">
        <f>Prev!K122</f>
        <v>0.43591986596864118</v>
      </c>
      <c r="H124" s="47">
        <f>Prev!N122</f>
        <v>0.43083844926830461</v>
      </c>
      <c r="I124" s="47">
        <f>Prev!Q122</f>
        <v>0.42572386197046408</v>
      </c>
      <c r="J124" s="47">
        <f>Prev!T122</f>
        <v>0.42057617342738124</v>
      </c>
      <c r="K124" s="47">
        <f>Prev!W122</f>
        <v>0.41539555236055908</v>
      </c>
      <c r="L124" s="47">
        <f>Prev!Z122</f>
        <v>0.41018226515572265</v>
      </c>
      <c r="M124" s="47">
        <f>Prev!AC122</f>
        <v>0.40493667398446065</v>
      </c>
      <c r="P124">
        <f t="shared" si="11"/>
        <v>3.9245231740291743E-2</v>
      </c>
      <c r="Q124">
        <f t="shared" si="11"/>
        <v>3.8806971424102964E-2</v>
      </c>
      <c r="R124">
        <f t="shared" si="11"/>
        <v>3.8172188214901877E-2</v>
      </c>
      <c r="S124">
        <f t="shared" si="11"/>
        <v>3.7751684119833019E-2</v>
      </c>
      <c r="T124">
        <f t="shared" si="11"/>
        <v>3.7328048178902465E-2</v>
      </c>
      <c r="U124">
        <f t="shared" si="10"/>
        <v>3.6901269972552136E-2</v>
      </c>
      <c r="V124">
        <f t="shared" si="10"/>
        <v>3.6471347431635923E-2</v>
      </c>
      <c r="W124">
        <f t="shared" si="10"/>
        <v>3.6038286749703434E-2</v>
      </c>
      <c r="X124">
        <f t="shared" si="10"/>
        <v>3.5602102277915569E-2</v>
      </c>
      <c r="Y124">
        <f t="shared" si="10"/>
        <v>3.5162816405515676E-2</v>
      </c>
      <c r="AA124">
        <f t="shared" si="13"/>
        <v>1.0392452317402918</v>
      </c>
      <c r="AB124">
        <f t="shared" si="13"/>
        <v>1.0388069714241031</v>
      </c>
      <c r="AC124">
        <f t="shared" si="13"/>
        <v>1.038172188214902</v>
      </c>
      <c r="AD124">
        <f t="shared" si="13"/>
        <v>1.0377516841198331</v>
      </c>
      <c r="AE124">
        <f t="shared" si="13"/>
        <v>1.0373280481789025</v>
      </c>
      <c r="AF124">
        <f t="shared" si="12"/>
        <v>1.0369012699725522</v>
      </c>
      <c r="AG124">
        <f t="shared" si="12"/>
        <v>1.0364713474316358</v>
      </c>
      <c r="AH124">
        <f t="shared" si="12"/>
        <v>1.0360382867497033</v>
      </c>
      <c r="AI124">
        <f t="shared" si="12"/>
        <v>1.0356021022779156</v>
      </c>
      <c r="AJ124">
        <f t="shared" si="12"/>
        <v>1.0351628164055158</v>
      </c>
    </row>
    <row r="125" spans="1:36" ht="15.5" x14ac:dyDescent="0.35">
      <c r="A125" s="49" t="s">
        <v>138</v>
      </c>
      <c r="B125" s="25">
        <f>PIF!AZ125</f>
        <v>1.0900000000000001</v>
      </c>
      <c r="C125">
        <f>PIF!BD125</f>
        <v>3.967959093189416E-2</v>
      </c>
      <c r="D125" s="47">
        <f>Prev!B123</f>
        <v>0.45387037863736324</v>
      </c>
      <c r="E125" s="47">
        <f>Prev!E123</f>
        <v>0.44859727293046453</v>
      </c>
      <c r="F125" s="47">
        <f>Prev!H123</f>
        <v>0.44023197749215243</v>
      </c>
      <c r="G125" s="47">
        <f>Prev!K123</f>
        <v>0.43517714895534448</v>
      </c>
      <c r="H125" s="47">
        <f>Prev!N123</f>
        <v>0.43009152829215669</v>
      </c>
      <c r="I125" s="47">
        <f>Prev!Q123</f>
        <v>0.42497496196564072</v>
      </c>
      <c r="J125" s="47">
        <f>Prev!T123</f>
        <v>0.41982739446529899</v>
      </c>
      <c r="K125" s="47">
        <f>Prev!W123</f>
        <v>0.41464886780875959</v>
      </c>
      <c r="L125" s="47">
        <f>Prev!Z123</f>
        <v>0.40943952075693518</v>
      </c>
      <c r="M125" s="47">
        <f>Prev!AC123</f>
        <v>0.40419958777940018</v>
      </c>
      <c r="P125">
        <f t="shared" si="11"/>
        <v>3.9245231740291771E-2</v>
      </c>
      <c r="Q125">
        <f t="shared" si="11"/>
        <v>3.8806971424102964E-2</v>
      </c>
      <c r="R125">
        <f t="shared" si="11"/>
        <v>3.8110891012015098E-2</v>
      </c>
      <c r="S125">
        <f t="shared" si="11"/>
        <v>3.7689787328489939E-2</v>
      </c>
      <c r="T125">
        <f t="shared" si="11"/>
        <v>3.7265746190415623E-2</v>
      </c>
      <c r="U125">
        <f t="shared" si="10"/>
        <v>3.6838747498379003E-2</v>
      </c>
      <c r="V125">
        <f t="shared" si="10"/>
        <v>3.6408779238764392E-2</v>
      </c>
      <c r="W125">
        <f t="shared" si="10"/>
        <v>3.5975837477713858E-2</v>
      </c>
      <c r="X125">
        <f t="shared" si="10"/>
        <v>3.5539926331676151E-2</v>
      </c>
      <c r="Y125">
        <f t="shared" si="10"/>
        <v>3.5101057917468502E-2</v>
      </c>
      <c r="AA125">
        <f t="shared" si="13"/>
        <v>1.0392452317402918</v>
      </c>
      <c r="AB125">
        <f t="shared" si="13"/>
        <v>1.0388069714241031</v>
      </c>
      <c r="AC125">
        <f t="shared" si="13"/>
        <v>1.0381108910120151</v>
      </c>
      <c r="AD125">
        <f t="shared" si="13"/>
        <v>1.03768978732849</v>
      </c>
      <c r="AE125">
        <f t="shared" si="13"/>
        <v>1.0372657461904156</v>
      </c>
      <c r="AF125">
        <f t="shared" si="12"/>
        <v>1.0368387474983789</v>
      </c>
      <c r="AG125">
        <f t="shared" si="12"/>
        <v>1.0364087792387644</v>
      </c>
      <c r="AH125">
        <f t="shared" si="12"/>
        <v>1.0359758374777139</v>
      </c>
      <c r="AI125">
        <f t="shared" si="12"/>
        <v>1.0355399263316762</v>
      </c>
      <c r="AJ125">
        <f t="shared" si="12"/>
        <v>1.0351010579174684</v>
      </c>
    </row>
    <row r="126" spans="1:36" ht="15.5" x14ac:dyDescent="0.35">
      <c r="A126" s="49" t="s">
        <v>139</v>
      </c>
      <c r="B126" s="25">
        <f>PIF!AZ126</f>
        <v>1.0900000000000001</v>
      </c>
      <c r="C126">
        <f>PIF!BD126</f>
        <v>3.9679590931894167E-2</v>
      </c>
      <c r="D126" s="47">
        <f>Prev!B124</f>
        <v>0.45387037863736279</v>
      </c>
      <c r="E126" s="47">
        <f>Prev!E124</f>
        <v>0.4485972729304647</v>
      </c>
      <c r="F126" s="47">
        <f>Prev!H124</f>
        <v>0.44015588962929864</v>
      </c>
      <c r="G126" s="47">
        <f>Prev!K124</f>
        <v>0.43509997964687297</v>
      </c>
      <c r="H126" s="47">
        <f>Prev!N124</f>
        <v>0.43001354011755411</v>
      </c>
      <c r="I126" s="47">
        <f>Prev!Q124</f>
        <v>0.4248964056114134</v>
      </c>
      <c r="J126" s="47">
        <f>Prev!T124</f>
        <v>0.41974850826369947</v>
      </c>
      <c r="K126" s="47">
        <f>Prev!W124</f>
        <v>0.4145698773883395</v>
      </c>
      <c r="L126" s="47">
        <f>Prev!Z124</f>
        <v>0.4093606387974778</v>
      </c>
      <c r="M126" s="47">
        <f>Prev!AC124</f>
        <v>0.40412101386369165</v>
      </c>
      <c r="P126">
        <f t="shared" si="11"/>
        <v>3.9245231740291729E-2</v>
      </c>
      <c r="Q126">
        <f t="shared" si="11"/>
        <v>3.8806971424102978E-2</v>
      </c>
      <c r="R126">
        <f t="shared" si="11"/>
        <v>3.8104555076173552E-2</v>
      </c>
      <c r="S126">
        <f t="shared" si="11"/>
        <v>3.7683355710960757E-2</v>
      </c>
      <c r="T126">
        <f t="shared" si="11"/>
        <v>3.7259240595046803E-2</v>
      </c>
      <c r="U126">
        <f t="shared" si="10"/>
        <v>3.6832188692273872E-2</v>
      </c>
      <c r="V126">
        <f t="shared" si="10"/>
        <v>3.6402187011141333E-2</v>
      </c>
      <c r="W126">
        <f t="shared" si="10"/>
        <v>3.5969230607892567E-2</v>
      </c>
      <c r="X126">
        <f t="shared" si="10"/>
        <v>3.5533322565608157E-2</v>
      </c>
      <c r="Y126">
        <f t="shared" si="10"/>
        <v>3.5094473952219721E-2</v>
      </c>
      <c r="AA126">
        <f t="shared" si="13"/>
        <v>1.0392452317402918</v>
      </c>
      <c r="AB126">
        <f t="shared" si="13"/>
        <v>1.0388069714241031</v>
      </c>
      <c r="AC126">
        <f t="shared" si="13"/>
        <v>1.0381045550761736</v>
      </c>
      <c r="AD126">
        <f t="shared" si="13"/>
        <v>1.0376833557109608</v>
      </c>
      <c r="AE126">
        <f t="shared" si="13"/>
        <v>1.0372592405950467</v>
      </c>
      <c r="AF126">
        <f t="shared" si="12"/>
        <v>1.0368321886922738</v>
      </c>
      <c r="AG126">
        <f t="shared" si="12"/>
        <v>1.0364021870111413</v>
      </c>
      <c r="AH126">
        <f t="shared" si="12"/>
        <v>1.0359692306078925</v>
      </c>
      <c r="AI126">
        <f t="shared" si="12"/>
        <v>1.0355333225656083</v>
      </c>
      <c r="AJ126">
        <f t="shared" si="12"/>
        <v>1.0350944739522197</v>
      </c>
    </row>
    <row r="127" spans="1:36" ht="15.5" x14ac:dyDescent="0.35">
      <c r="A127" s="49" t="s">
        <v>140</v>
      </c>
      <c r="B127" s="25">
        <f>PIF!AZ127</f>
        <v>1.0900000000000001</v>
      </c>
      <c r="C127">
        <f>PIF!BD127</f>
        <v>3.967959093189416E-2</v>
      </c>
      <c r="D127" s="47">
        <f>Prev!B125</f>
        <v>0.45387037863736296</v>
      </c>
      <c r="E127" s="47">
        <f>Prev!E125</f>
        <v>0.44859727293046447</v>
      </c>
      <c r="F127" s="47">
        <f>Prev!H125</f>
        <v>0.44004988540348267</v>
      </c>
      <c r="G127" s="47">
        <f>Prev!K125</f>
        <v>0.4349923268868976</v>
      </c>
      <c r="H127" s="47">
        <f>Prev!N125</f>
        <v>0.42990461141387198</v>
      </c>
      <c r="I127" s="47">
        <f>Prev!Q125</f>
        <v>0.42478655725455139</v>
      </c>
      <c r="J127" s="47">
        <f>Prev!T125</f>
        <v>0.41963807954396692</v>
      </c>
      <c r="K127" s="47">
        <f>Prev!W125</f>
        <v>0.41445919005413406</v>
      </c>
      <c r="L127" s="47">
        <f>Prev!Z125</f>
        <v>0.40924999666199274</v>
      </c>
      <c r="M127" s="47">
        <f>Prev!AC125</f>
        <v>0.40401070254966343</v>
      </c>
      <c r="P127">
        <f t="shared" si="11"/>
        <v>3.9245231740291743E-2</v>
      </c>
      <c r="Q127">
        <f t="shared" si="11"/>
        <v>3.8806971424102957E-2</v>
      </c>
      <c r="R127">
        <f t="shared" si="11"/>
        <v>3.8095727826515637E-2</v>
      </c>
      <c r="S127">
        <f t="shared" si="11"/>
        <v>3.7674383329647509E-2</v>
      </c>
      <c r="T127">
        <f t="shared" si="11"/>
        <v>3.7250153864257653E-2</v>
      </c>
      <c r="U127">
        <f t="shared" si="10"/>
        <v>3.6823017112870504E-2</v>
      </c>
      <c r="V127">
        <f t="shared" si="10"/>
        <v>3.6392958740621699E-2</v>
      </c>
      <c r="W127">
        <f t="shared" si="10"/>
        <v>3.595997241127688E-2</v>
      </c>
      <c r="X127">
        <f t="shared" si="10"/>
        <v>3.5524059778461355E-2</v>
      </c>
      <c r="Y127">
        <f t="shared" si="10"/>
        <v>3.5085230454998083E-2</v>
      </c>
      <c r="AA127">
        <f t="shared" si="13"/>
        <v>1.0392452317402918</v>
      </c>
      <c r="AB127">
        <f t="shared" si="13"/>
        <v>1.0388069714241031</v>
      </c>
      <c r="AC127">
        <f t="shared" si="13"/>
        <v>1.0380957278265157</v>
      </c>
      <c r="AD127">
        <f t="shared" si="13"/>
        <v>1.0376743833296476</v>
      </c>
      <c r="AE127">
        <f t="shared" si="13"/>
        <v>1.0372501538642576</v>
      </c>
      <c r="AF127">
        <f t="shared" si="12"/>
        <v>1.0368230171128705</v>
      </c>
      <c r="AG127">
        <f t="shared" si="12"/>
        <v>1.0363929587406218</v>
      </c>
      <c r="AH127">
        <f t="shared" si="12"/>
        <v>1.0359599724112769</v>
      </c>
      <c r="AI127">
        <f t="shared" si="12"/>
        <v>1.0355240597784614</v>
      </c>
      <c r="AJ127">
        <f t="shared" si="12"/>
        <v>1.035085230454998</v>
      </c>
    </row>
    <row r="128" spans="1:36" ht="15.5" x14ac:dyDescent="0.35">
      <c r="A128" s="49" t="s">
        <v>141</v>
      </c>
      <c r="B128" s="25">
        <f>PIF!AZ128</f>
        <v>1.0900000000000001</v>
      </c>
      <c r="C128">
        <f>PIF!BD128</f>
        <v>3.967959093189416E-2</v>
      </c>
      <c r="D128" s="47">
        <f>Prev!B126</f>
        <v>0.45582704680384395</v>
      </c>
      <c r="E128" s="47">
        <f>Prev!E126</f>
        <v>0.45054070759914272</v>
      </c>
      <c r="F128" s="47">
        <f>Prev!H126</f>
        <v>0.44258729266013758</v>
      </c>
      <c r="G128" s="47">
        <f>Prev!K126</f>
        <v>0.43752464856866924</v>
      </c>
      <c r="H128" s="47">
        <f>Prev!N126</f>
        <v>0.43242938183280277</v>
      </c>
      <c r="I128" s="47">
        <f>Prev!Q126</f>
        <v>0.42730140386955878</v>
      </c>
      <c r="J128" s="47">
        <f>Prev!T126</f>
        <v>0.42214072664050872</v>
      </c>
      <c r="K128" s="47">
        <f>Prev!W126</f>
        <v>0.41694746157072565</v>
      </c>
      <c r="L128" s="47">
        <f>Prev!Z126</f>
        <v>0.41172181822354931</v>
      </c>
      <c r="M128" s="47">
        <f>Prev!AC126</f>
        <v>0.40646410276807404</v>
      </c>
      <c r="P128">
        <f t="shared" si="11"/>
        <v>3.9407753424525203E-2</v>
      </c>
      <c r="Q128">
        <f t="shared" si="11"/>
        <v>3.8968541404268184E-2</v>
      </c>
      <c r="R128">
        <f t="shared" si="11"/>
        <v>3.8306979911789357E-2</v>
      </c>
      <c r="S128">
        <f t="shared" si="11"/>
        <v>3.78853968272354E-2</v>
      </c>
      <c r="T128">
        <f t="shared" si="11"/>
        <v>3.7460723778560766E-2</v>
      </c>
      <c r="U128">
        <f t="shared" si="10"/>
        <v>3.7032945677300137E-2</v>
      </c>
      <c r="V128">
        <f t="shared" si="10"/>
        <v>3.6602055741011587E-2</v>
      </c>
      <c r="W128">
        <f t="shared" si="10"/>
        <v>3.6168055439861381E-2</v>
      </c>
      <c r="X128">
        <f t="shared" si="10"/>
        <v>3.5730954423143134E-2</v>
      </c>
      <c r="Y128">
        <f t="shared" si="10"/>
        <v>3.5290770428680798E-2</v>
      </c>
      <c r="AA128">
        <f t="shared" si="13"/>
        <v>1.0394077534245252</v>
      </c>
      <c r="AB128">
        <f t="shared" si="13"/>
        <v>1.0389685414042682</v>
      </c>
      <c r="AC128">
        <f t="shared" si="13"/>
        <v>1.0383069799117894</v>
      </c>
      <c r="AD128">
        <f t="shared" si="13"/>
        <v>1.0378853968272355</v>
      </c>
      <c r="AE128">
        <f t="shared" si="13"/>
        <v>1.0374607237785607</v>
      </c>
      <c r="AF128">
        <f t="shared" si="12"/>
        <v>1.0370329456773002</v>
      </c>
      <c r="AG128">
        <f t="shared" si="12"/>
        <v>1.0366020557410116</v>
      </c>
      <c r="AH128">
        <f t="shared" si="12"/>
        <v>1.0361680554398613</v>
      </c>
      <c r="AI128">
        <f t="shared" si="12"/>
        <v>1.0357309544231432</v>
      </c>
      <c r="AJ128">
        <f t="shared" si="12"/>
        <v>1.0352907704286809</v>
      </c>
    </row>
    <row r="129" spans="1:36" ht="15.5" x14ac:dyDescent="0.35">
      <c r="A129" s="49" t="s">
        <v>142</v>
      </c>
      <c r="B129" s="25">
        <f>PIF!AZ129</f>
        <v>1.0900000000000001</v>
      </c>
      <c r="C129">
        <f>PIF!BD129</f>
        <v>3.9574813333956307E-2</v>
      </c>
      <c r="D129" s="47">
        <f>Prev!B127</f>
        <v>0.45269646883528741</v>
      </c>
      <c r="E129" s="47">
        <f>Prev!E127</f>
        <v>0.44751343010610128</v>
      </c>
      <c r="F129" s="47">
        <f>Prev!H127</f>
        <v>0.43900112030216815</v>
      </c>
      <c r="G129" s="47">
        <f>Prev!K127</f>
        <v>0.43403482244000247</v>
      </c>
      <c r="H129" s="47">
        <f>Prev!N127</f>
        <v>0.42903877646533889</v>
      </c>
      <c r="I129" s="47">
        <f>Prev!Q127</f>
        <v>0.42401276916002617</v>
      </c>
      <c r="J129" s="47">
        <f>Prev!T127</f>
        <v>0.4189566819839538</v>
      </c>
      <c r="K129" s="47">
        <f>Prev!W127</f>
        <v>0.41387049075702931</v>
      </c>
      <c r="L129" s="47">
        <f>Prev!Z127</f>
        <v>0.40875426504749346</v>
      </c>
      <c r="M129" s="47">
        <f>Prev!AC127</f>
        <v>0.40360816730295024</v>
      </c>
      <c r="P129">
        <f t="shared" si="11"/>
        <v>3.9147699899498518E-2</v>
      </c>
      <c r="Q129">
        <f t="shared" si="11"/>
        <v>3.8716841135405113E-2</v>
      </c>
      <c r="R129">
        <f t="shared" si="11"/>
        <v>3.8008385676824893E-2</v>
      </c>
      <c r="S129">
        <f t="shared" si="11"/>
        <v>3.75945722070661E-2</v>
      </c>
      <c r="T129">
        <f t="shared" si="11"/>
        <v>3.7177920620183713E-2</v>
      </c>
      <c r="U129">
        <f t="shared" si="10"/>
        <v>3.6758406200147371E-2</v>
      </c>
      <c r="V129">
        <f t="shared" si="10"/>
        <v>3.633601202543249E-2</v>
      </c>
      <c r="W129">
        <f t="shared" si="10"/>
        <v>3.591072897590946E-2</v>
      </c>
      <c r="X129">
        <f t="shared" si="10"/>
        <v>3.548255571575059E-2</v>
      </c>
      <c r="Y129">
        <f t="shared" si="10"/>
        <v>3.5051498655253373E-2</v>
      </c>
      <c r="AA129">
        <f t="shared" si="13"/>
        <v>1.0391476998994986</v>
      </c>
      <c r="AB129">
        <f t="shared" si="13"/>
        <v>1.0387168411354051</v>
      </c>
      <c r="AC129">
        <f t="shared" si="13"/>
        <v>1.038008385676825</v>
      </c>
      <c r="AD129">
        <f t="shared" si="13"/>
        <v>1.0375945722070661</v>
      </c>
      <c r="AE129">
        <f t="shared" si="13"/>
        <v>1.0371779206201837</v>
      </c>
      <c r="AF129">
        <f t="shared" si="12"/>
        <v>1.0367584062001474</v>
      </c>
      <c r="AG129">
        <f t="shared" si="12"/>
        <v>1.0363360120254326</v>
      </c>
      <c r="AH129">
        <f t="shared" si="12"/>
        <v>1.0359107289759095</v>
      </c>
      <c r="AI129">
        <f t="shared" si="12"/>
        <v>1.0354825557157505</v>
      </c>
      <c r="AJ129">
        <f t="shared" si="12"/>
        <v>1.0350514986552535</v>
      </c>
    </row>
    <row r="130" spans="1:36" ht="15.5" x14ac:dyDescent="0.35">
      <c r="A130" s="49" t="s">
        <v>143</v>
      </c>
      <c r="B130" s="25">
        <f>PIF!AZ130</f>
        <v>1.0900000000000001</v>
      </c>
      <c r="C130">
        <f>PIF!BD130</f>
        <v>3.95748133339563E-2</v>
      </c>
      <c r="D130" s="47">
        <f>Prev!B128</f>
        <v>0.45269646883528758</v>
      </c>
      <c r="E130" s="47">
        <f>Prev!E128</f>
        <v>0.4475134301061014</v>
      </c>
      <c r="F130" s="47">
        <f>Prev!H128</f>
        <v>0.43916086498180351</v>
      </c>
      <c r="G130" s="47">
        <f>Prev!K128</f>
        <v>0.43419688032464521</v>
      </c>
      <c r="H130" s="47">
        <f>Prev!N128</f>
        <v>0.4292025971434133</v>
      </c>
      <c r="I130" s="47">
        <f>Prev!Q128</f>
        <v>0.42417782692663386</v>
      </c>
      <c r="J130" s="47">
        <f>Prev!T128</f>
        <v>0.41912247681747261</v>
      </c>
      <c r="K130" s="47">
        <f>Prev!W128</f>
        <v>0.41403654906214432</v>
      </c>
      <c r="L130" s="47">
        <f>Prev!Z128</f>
        <v>0.40892014018014894</v>
      </c>
      <c r="M130" s="47">
        <f>Prev!AC128</f>
        <v>0.40377343989289671</v>
      </c>
      <c r="P130">
        <f t="shared" si="11"/>
        <v>3.9147699899498532E-2</v>
      </c>
      <c r="Q130">
        <f t="shared" si="11"/>
        <v>3.8716841135405126E-2</v>
      </c>
      <c r="R130">
        <f t="shared" si="11"/>
        <v>3.8021690388831679E-2</v>
      </c>
      <c r="S130">
        <f t="shared" si="11"/>
        <v>3.7608081191660744E-2</v>
      </c>
      <c r="T130">
        <f t="shared" si="11"/>
        <v>3.7191588373929114E-2</v>
      </c>
      <c r="U130">
        <f t="shared" si="10"/>
        <v>3.6772189167096021E-2</v>
      </c>
      <c r="V130">
        <f t="shared" si="10"/>
        <v>3.6349868684036675E-2</v>
      </c>
      <c r="W130">
        <f t="shared" si="10"/>
        <v>3.5924619906858572E-2</v>
      </c>
      <c r="X130">
        <f t="shared" si="10"/>
        <v>3.5496443651948789E-2</v>
      </c>
      <c r="Y130">
        <f t="shared" si="10"/>
        <v>3.5065348515169535E-2</v>
      </c>
      <c r="AA130">
        <f t="shared" si="13"/>
        <v>1.0391476998994986</v>
      </c>
      <c r="AB130">
        <f t="shared" si="13"/>
        <v>1.0387168411354051</v>
      </c>
      <c r="AC130">
        <f t="shared" si="13"/>
        <v>1.0380216903888317</v>
      </c>
      <c r="AD130">
        <f t="shared" si="13"/>
        <v>1.0376080811916608</v>
      </c>
      <c r="AE130">
        <f t="shared" si="13"/>
        <v>1.0371915883739291</v>
      </c>
      <c r="AF130">
        <f t="shared" si="12"/>
        <v>1.036772189167096</v>
      </c>
      <c r="AG130">
        <f t="shared" si="12"/>
        <v>1.0363498686840367</v>
      </c>
      <c r="AH130">
        <f t="shared" si="12"/>
        <v>1.0359246199068586</v>
      </c>
      <c r="AI130">
        <f t="shared" si="12"/>
        <v>1.0354964436519487</v>
      </c>
      <c r="AJ130">
        <f t="shared" si="12"/>
        <v>1.0350653485151695</v>
      </c>
    </row>
    <row r="131" spans="1:36" ht="15.5" x14ac:dyDescent="0.35">
      <c r="A131" s="49" t="s">
        <v>144</v>
      </c>
      <c r="B131" s="25">
        <f>PIF!AZ131</f>
        <v>1.0900000000000001</v>
      </c>
      <c r="C131">
        <f>PIF!BD131</f>
        <v>3.9574813333956314E-2</v>
      </c>
      <c r="D131" s="47">
        <f>Prev!B129</f>
        <v>0.45269646883528741</v>
      </c>
      <c r="E131" s="47">
        <f>Prev!E129</f>
        <v>0.44751343010610145</v>
      </c>
      <c r="F131" s="47">
        <f>Prev!H129</f>
        <v>0.4391512889692441</v>
      </c>
      <c r="G131" s="47">
        <f>Prev!K129</f>
        <v>0.43418717595742073</v>
      </c>
      <c r="H131" s="47">
        <f>Prev!N129</f>
        <v>0.42919279692404771</v>
      </c>
      <c r="I131" s="47">
        <f>Prev!Q129</f>
        <v>0.42416796185717298</v>
      </c>
      <c r="J131" s="47">
        <f>Prev!T129</f>
        <v>0.41911257634513022</v>
      </c>
      <c r="K131" s="47">
        <f>Prev!W129</f>
        <v>0.41402664103874276</v>
      </c>
      <c r="L131" s="47">
        <f>Prev!Z129</f>
        <v>0.40891025083441346</v>
      </c>
      <c r="M131" s="47">
        <f>Prev!AC129</f>
        <v>0.40376359381465593</v>
      </c>
      <c r="P131">
        <f t="shared" si="11"/>
        <v>3.9147699899498518E-2</v>
      </c>
      <c r="Q131">
        <f t="shared" si="11"/>
        <v>3.8716841135405126E-2</v>
      </c>
      <c r="R131">
        <f t="shared" si="11"/>
        <v>3.8020892838433636E-2</v>
      </c>
      <c r="S131">
        <f t="shared" si="11"/>
        <v>3.76072722559051E-2</v>
      </c>
      <c r="T131">
        <f t="shared" si="11"/>
        <v>3.719077074090002E-2</v>
      </c>
      <c r="U131">
        <f t="shared" si="10"/>
        <v>3.6771365406422327E-2</v>
      </c>
      <c r="V131">
        <f t="shared" si="10"/>
        <v>3.6349041242025877E-2</v>
      </c>
      <c r="W131">
        <f t="shared" si="10"/>
        <v>3.592379110275816E-2</v>
      </c>
      <c r="X131">
        <f t="shared" si="10"/>
        <v>3.5495615675260883E-2</v>
      </c>
      <c r="Y131">
        <f t="shared" si="10"/>
        <v>3.506452342394456E-2</v>
      </c>
      <c r="AA131">
        <f t="shared" si="13"/>
        <v>1.0391476998994986</v>
      </c>
      <c r="AB131">
        <f t="shared" si="13"/>
        <v>1.0387168411354051</v>
      </c>
      <c r="AC131">
        <f t="shared" si="13"/>
        <v>1.0380208928384336</v>
      </c>
      <c r="AD131">
        <f t="shared" si="13"/>
        <v>1.0376072722559051</v>
      </c>
      <c r="AE131">
        <f t="shared" si="13"/>
        <v>1.0371907707409</v>
      </c>
      <c r="AF131">
        <f t="shared" si="12"/>
        <v>1.0367713654064223</v>
      </c>
      <c r="AG131">
        <f t="shared" si="12"/>
        <v>1.036349041242026</v>
      </c>
      <c r="AH131">
        <f t="shared" si="12"/>
        <v>1.0359237911027581</v>
      </c>
      <c r="AI131">
        <f t="shared" si="12"/>
        <v>1.0354956156752608</v>
      </c>
      <c r="AJ131">
        <f t="shared" si="12"/>
        <v>1.0350645234239446</v>
      </c>
    </row>
    <row r="132" spans="1:36" ht="15.5" x14ac:dyDescent="0.35">
      <c r="A132" s="49" t="s">
        <v>145</v>
      </c>
      <c r="B132" s="25">
        <f>PIF!AZ132</f>
        <v>1.0900000000000001</v>
      </c>
      <c r="C132">
        <f>PIF!BD132</f>
        <v>3.9574813333956307E-2</v>
      </c>
      <c r="D132" s="47">
        <f>Prev!B130</f>
        <v>0.45269646883528741</v>
      </c>
      <c r="E132" s="47">
        <f>Prev!E130</f>
        <v>0.44751343010610156</v>
      </c>
      <c r="F132" s="47">
        <f>Prev!H130</f>
        <v>0.43917176714121658</v>
      </c>
      <c r="G132" s="47">
        <f>Prev!K130</f>
        <v>0.43420792705030725</v>
      </c>
      <c r="H132" s="47">
        <f>Prev!N130</f>
        <v>0.42921375150683166</v>
      </c>
      <c r="I132" s="47">
        <f>Prev!Q130</f>
        <v>0.42418905371050025</v>
      </c>
      <c r="J132" s="47">
        <f>Prev!T130</f>
        <v>0.41913374257690483</v>
      </c>
      <c r="K132" s="47">
        <f>Prev!W130</f>
        <v>0.41404782217025893</v>
      </c>
      <c r="L132" s="47">
        <f>Prev!Z130</f>
        <v>0.40893139085902785</v>
      </c>
      <c r="M132" s="47">
        <f>Prev!AC130</f>
        <v>0.40378464023104138</v>
      </c>
      <c r="P132">
        <f t="shared" si="11"/>
        <v>3.9147699899498518E-2</v>
      </c>
      <c r="Q132">
        <f t="shared" si="11"/>
        <v>3.871684113540514E-2</v>
      </c>
      <c r="R132">
        <f t="shared" si="11"/>
        <v>3.8022598387449022E-2</v>
      </c>
      <c r="S132">
        <f t="shared" si="11"/>
        <v>3.7609002021953206E-2</v>
      </c>
      <c r="T132">
        <f t="shared" si="11"/>
        <v>3.7192518981607255E-2</v>
      </c>
      <c r="U132">
        <f t="shared" si="10"/>
        <v>3.6773126632986972E-2</v>
      </c>
      <c r="V132">
        <f t="shared" si="10"/>
        <v>3.6350810229571387E-2</v>
      </c>
      <c r="W132">
        <f t="shared" si="10"/>
        <v>3.5925562898278765E-2</v>
      </c>
      <c r="X132">
        <f t="shared" si="10"/>
        <v>3.5497385603316424E-2</v>
      </c>
      <c r="Y132">
        <f t="shared" si="10"/>
        <v>3.5066287090265442E-2</v>
      </c>
      <c r="AA132">
        <f t="shared" si="13"/>
        <v>1.0391476998994986</v>
      </c>
      <c r="AB132">
        <f t="shared" si="13"/>
        <v>1.0387168411354051</v>
      </c>
      <c r="AC132">
        <f t="shared" si="13"/>
        <v>1.0380225983874489</v>
      </c>
      <c r="AD132">
        <f t="shared" si="13"/>
        <v>1.0376090020219533</v>
      </c>
      <c r="AE132">
        <f t="shared" si="13"/>
        <v>1.0371925189816074</v>
      </c>
      <c r="AF132">
        <f t="shared" si="12"/>
        <v>1.0367731266329869</v>
      </c>
      <c r="AG132">
        <f t="shared" si="12"/>
        <v>1.0363508102295713</v>
      </c>
      <c r="AH132">
        <f t="shared" si="12"/>
        <v>1.0359255628982789</v>
      </c>
      <c r="AI132">
        <f t="shared" si="12"/>
        <v>1.0354973856033165</v>
      </c>
      <c r="AJ132">
        <f t="shared" si="12"/>
        <v>1.0350662870902654</v>
      </c>
    </row>
    <row r="133" spans="1:36" ht="15.5" x14ac:dyDescent="0.35">
      <c r="A133" s="49" t="s">
        <v>146</v>
      </c>
      <c r="B133" s="25">
        <f>PIF!AZ133</f>
        <v>1.0900000000000001</v>
      </c>
      <c r="C133">
        <f>PIF!BD133</f>
        <v>3.9574813333956314E-2</v>
      </c>
      <c r="D133" s="47">
        <f>Prev!B131</f>
        <v>0.47376600665666191</v>
      </c>
      <c r="E133" s="47">
        <f>Prev!E131</f>
        <v>0.46844797699658619</v>
      </c>
      <c r="F133" s="47">
        <f>Prev!H131</f>
        <v>0.46001381192192892</v>
      </c>
      <c r="G133" s="47">
        <f>Prev!K131</f>
        <v>0.4549248112744651</v>
      </c>
      <c r="H133" s="47">
        <f>Prev!N131</f>
        <v>0.44980064341591941</v>
      </c>
      <c r="I133" s="47">
        <f>Prev!Q131</f>
        <v>0.44464108096725474</v>
      </c>
      <c r="J133" s="47">
        <f>Prev!T131</f>
        <v>0.43944599806629292</v>
      </c>
      <c r="K133" s="47">
        <f>Prev!W131</f>
        <v>0.43421536984689013</v>
      </c>
      <c r="L133" s="47">
        <f>Prev!Z131</f>
        <v>0.42894927163613206</v>
      </c>
      <c r="M133" s="47">
        <f>Prev!AC131</f>
        <v>0.42364787790729785</v>
      </c>
      <c r="P133">
        <f t="shared" si="11"/>
        <v>4.0895212080415203E-2</v>
      </c>
      <c r="Q133">
        <f t="shared" si="11"/>
        <v>4.0454733503427306E-2</v>
      </c>
      <c r="R133">
        <f t="shared" si="11"/>
        <v>3.9755323270794819E-2</v>
      </c>
      <c r="S133">
        <f t="shared" si="11"/>
        <v>3.933282019243755E-2</v>
      </c>
      <c r="T133">
        <f t="shared" si="11"/>
        <v>3.8907021605781786E-2</v>
      </c>
      <c r="U133">
        <f t="shared" si="10"/>
        <v>3.8477900319813275E-2</v>
      </c>
      <c r="V133">
        <f t="shared" si="10"/>
        <v>3.8045437454885617E-2</v>
      </c>
      <c r="W133">
        <f t="shared" si="10"/>
        <v>3.7609622435801439E-2</v>
      </c>
      <c r="X133">
        <f t="shared" si="10"/>
        <v>3.71704529620508E-2</v>
      </c>
      <c r="Y133">
        <f t="shared" si="10"/>
        <v>3.6727934958210168E-2</v>
      </c>
      <c r="AA133">
        <f t="shared" si="13"/>
        <v>1.0408952120804151</v>
      </c>
      <c r="AB133">
        <f t="shared" si="13"/>
        <v>1.0404547335034273</v>
      </c>
      <c r="AC133">
        <f t="shared" si="13"/>
        <v>1.0397553232707948</v>
      </c>
      <c r="AD133">
        <f t="shared" si="13"/>
        <v>1.0393328201924374</v>
      </c>
      <c r="AE133">
        <f t="shared" si="13"/>
        <v>1.0389070216057819</v>
      </c>
      <c r="AF133">
        <f t="shared" si="12"/>
        <v>1.0384779003198132</v>
      </c>
      <c r="AG133">
        <f t="shared" si="12"/>
        <v>1.0380454374548855</v>
      </c>
      <c r="AH133">
        <f t="shared" si="12"/>
        <v>1.0376096224358013</v>
      </c>
      <c r="AI133">
        <f t="shared" si="12"/>
        <v>1.0371704529620509</v>
      </c>
      <c r="AJ133">
        <f t="shared" si="12"/>
        <v>1.0367279349582101</v>
      </c>
    </row>
    <row r="134" spans="1:36" ht="15.5" x14ac:dyDescent="0.35">
      <c r="A134" s="49" t="s">
        <v>147</v>
      </c>
      <c r="B134" s="25">
        <f>PIF!AZ134</f>
        <v>1.0900000000000001</v>
      </c>
      <c r="C134">
        <f>PIF!BD134</f>
        <v>4.379587944047348E-2</v>
      </c>
      <c r="D134" s="47">
        <f>Prev!B132</f>
        <v>0.50275400105383183</v>
      </c>
      <c r="E134" s="47">
        <f>Prev!E132</f>
        <v>0.49650970956990292</v>
      </c>
      <c r="F134" s="47">
        <f>Prev!H132</f>
        <v>0.48862788463353191</v>
      </c>
      <c r="G134" s="47">
        <f>Prev!K132</f>
        <v>0.48262212803023041</v>
      </c>
      <c r="H134" s="47">
        <f>Prev!N132</f>
        <v>0.47656697666791653</v>
      </c>
      <c r="I134" s="47">
        <f>Prev!Q132</f>
        <v>0.4704626477795652</v>
      </c>
      <c r="J134" s="47">
        <f>Prev!T132</f>
        <v>0.46430949722988235</v>
      </c>
      <c r="K134" s="47">
        <f>Prev!W132</f>
        <v>0.4581080187186401</v>
      </c>
      <c r="L134" s="47">
        <f>Prev!Z132</f>
        <v>0.45185884268020443</v>
      </c>
      <c r="M134" s="47">
        <f>Prev!AC132</f>
        <v>0.44556273491802834</v>
      </c>
      <c r="P134">
        <f t="shared" si="11"/>
        <v>4.3289120047315048E-2</v>
      </c>
      <c r="Q134">
        <f t="shared" si="11"/>
        <v>4.2774459748485601E-2</v>
      </c>
      <c r="R134">
        <f t="shared" si="11"/>
        <v>4.2124041309273011E-2</v>
      </c>
      <c r="S134">
        <f t="shared" si="11"/>
        <v>4.1627844808509236E-2</v>
      </c>
      <c r="T134">
        <f t="shared" si="11"/>
        <v>4.1127046597068437E-2</v>
      </c>
      <c r="U134">
        <f t="shared" si="10"/>
        <v>4.0621651044480171E-2</v>
      </c>
      <c r="V134">
        <f t="shared" si="10"/>
        <v>4.0111673946025904E-2</v>
      </c>
      <c r="W134">
        <f t="shared" si="10"/>
        <v>3.9597142519106371E-2</v>
      </c>
      <c r="X134">
        <f t="shared" si="10"/>
        <v>3.9078095375664923E-2</v>
      </c>
      <c r="Y134">
        <f t="shared" si="10"/>
        <v>3.8554582473669413E-2</v>
      </c>
      <c r="AA134">
        <f t="shared" si="13"/>
        <v>1.0432891200473151</v>
      </c>
      <c r="AB134">
        <f t="shared" si="13"/>
        <v>1.0427744597484856</v>
      </c>
      <c r="AC134">
        <f t="shared" si="13"/>
        <v>1.0421240413092729</v>
      </c>
      <c r="AD134">
        <f t="shared" si="13"/>
        <v>1.0416278448085092</v>
      </c>
      <c r="AE134">
        <f t="shared" si="13"/>
        <v>1.0411270465970683</v>
      </c>
      <c r="AF134">
        <f t="shared" si="12"/>
        <v>1.0406216510444801</v>
      </c>
      <c r="AG134">
        <f t="shared" si="12"/>
        <v>1.0401116739460259</v>
      </c>
      <c r="AH134">
        <f t="shared" si="12"/>
        <v>1.0395971425191064</v>
      </c>
      <c r="AI134">
        <f t="shared" si="12"/>
        <v>1.0390780953756649</v>
      </c>
      <c r="AJ134">
        <f t="shared" si="12"/>
        <v>1.0385545824736695</v>
      </c>
    </row>
    <row r="135" spans="1:36" ht="15.5" x14ac:dyDescent="0.35">
      <c r="A135" s="49" t="s">
        <v>148</v>
      </c>
      <c r="B135" s="25">
        <f>PIF!AZ135</f>
        <v>1.0900000000000001</v>
      </c>
      <c r="C135">
        <f>PIF!BD135</f>
        <v>4.3795879440473494E-2</v>
      </c>
      <c r="D135" s="47">
        <f>Prev!B133</f>
        <v>0.50275400105383206</v>
      </c>
      <c r="E135" s="47">
        <f>Prev!E133</f>
        <v>0.49650970956990292</v>
      </c>
      <c r="F135" s="47">
        <f>Prev!H133</f>
        <v>0.4884608751013883</v>
      </c>
      <c r="G135" s="47">
        <f>Prev!K133</f>
        <v>0.48245398595595268</v>
      </c>
      <c r="H135" s="47">
        <f>Prev!N133</f>
        <v>0.47639823303066997</v>
      </c>
      <c r="I135" s="47">
        <f>Prev!Q133</f>
        <v>0.47029380458645781</v>
      </c>
      <c r="J135" s="47">
        <f>Prev!T133</f>
        <v>0.46414102692102477</v>
      </c>
      <c r="K135" s="47">
        <f>Prev!W133</f>
        <v>0.45794036380293296</v>
      </c>
      <c r="L135" s="47">
        <f>Prev!Z133</f>
        <v>0.4516924155839564</v>
      </c>
      <c r="M135" s="47">
        <f>Prev!AC133</f>
        <v>0.44539791802855189</v>
      </c>
      <c r="P135">
        <f t="shared" si="11"/>
        <v>4.3289120047315062E-2</v>
      </c>
      <c r="Q135">
        <f t="shared" si="11"/>
        <v>4.2774459748485601E-2</v>
      </c>
      <c r="R135">
        <f t="shared" si="11"/>
        <v>4.2110249902495005E-2</v>
      </c>
      <c r="S135">
        <f t="shared" si="11"/>
        <v>4.1613945487570872E-2</v>
      </c>
      <c r="T135">
        <f t="shared" si="11"/>
        <v>4.1113082965626241E-2</v>
      </c>
      <c r="U135">
        <f t="shared" si="10"/>
        <v>4.060766444224885E-2</v>
      </c>
      <c r="V135">
        <f t="shared" si="10"/>
        <v>4.0097703392224501E-2</v>
      </c>
      <c r="W135">
        <f t="shared" si="10"/>
        <v>3.9583224674547987E-2</v>
      </c>
      <c r="X135">
        <f t="shared" si="10"/>
        <v>3.9064264522106047E-2</v>
      </c>
      <c r="Y135">
        <f t="shared" si="10"/>
        <v>3.8540870509033855E-2</v>
      </c>
      <c r="AA135">
        <f t="shared" si="13"/>
        <v>1.0432891200473151</v>
      </c>
      <c r="AB135">
        <f t="shared" si="13"/>
        <v>1.0427744597484856</v>
      </c>
      <c r="AC135">
        <f t="shared" si="13"/>
        <v>1.042110249902495</v>
      </c>
      <c r="AD135">
        <f t="shared" si="13"/>
        <v>1.0416139454875708</v>
      </c>
      <c r="AE135">
        <f t="shared" si="13"/>
        <v>1.0411130829656263</v>
      </c>
      <c r="AF135">
        <f t="shared" si="12"/>
        <v>1.0406076644422488</v>
      </c>
      <c r="AG135">
        <f t="shared" si="12"/>
        <v>1.0400977033922245</v>
      </c>
      <c r="AH135">
        <f t="shared" si="12"/>
        <v>1.039583224674548</v>
      </c>
      <c r="AI135">
        <f t="shared" si="12"/>
        <v>1.039064264522106</v>
      </c>
      <c r="AJ135">
        <f t="shared" si="12"/>
        <v>1.0385408705090338</v>
      </c>
    </row>
    <row r="136" spans="1:36" ht="15.5" x14ac:dyDescent="0.35">
      <c r="A136" s="49" t="s">
        <v>149</v>
      </c>
      <c r="B136" s="25">
        <f>PIF!AZ136</f>
        <v>1.0900000000000001</v>
      </c>
      <c r="C136">
        <f>PIF!BD136</f>
        <v>4.3795879440473501E-2</v>
      </c>
      <c r="D136" s="47">
        <f>Prev!B134</f>
        <v>0.50275400105383206</v>
      </c>
      <c r="E136" s="47">
        <f>Prev!E134</f>
        <v>0.49650970956990292</v>
      </c>
      <c r="F136" s="47">
        <f>Prev!H134</f>
        <v>0.48896657857630987</v>
      </c>
      <c r="G136" s="47">
        <f>Prev!K134</f>
        <v>0.48296223405527794</v>
      </c>
      <c r="H136" s="47">
        <f>Prev!N134</f>
        <v>0.4769074652672684</v>
      </c>
      <c r="I136" s="47">
        <f>Prev!Q134</f>
        <v>0.4708025496310469</v>
      </c>
      <c r="J136" s="47">
        <f>Prev!T134</f>
        <v>0.46464790401315242</v>
      </c>
      <c r="K136" s="47">
        <f>Prev!W134</f>
        <v>0.45844408348544469</v>
      </c>
      <c r="L136" s="47">
        <f>Prev!Z134</f>
        <v>0.45219177981620107</v>
      </c>
      <c r="M136" s="47">
        <f>Prev!AC134</f>
        <v>0.4458918197331172</v>
      </c>
      <c r="P136">
        <f t="shared" si="11"/>
        <v>4.3289120047315062E-2</v>
      </c>
      <c r="Q136">
        <f t="shared" si="11"/>
        <v>4.2774459748485601E-2</v>
      </c>
      <c r="R136">
        <f t="shared" si="11"/>
        <v>4.2152008948268184E-2</v>
      </c>
      <c r="S136">
        <f t="shared" si="11"/>
        <v>4.1655958150085964E-2</v>
      </c>
      <c r="T136">
        <f t="shared" si="11"/>
        <v>4.1155220983112833E-2</v>
      </c>
      <c r="U136">
        <f t="shared" si="10"/>
        <v>4.0649806536450964E-2</v>
      </c>
      <c r="V136">
        <f t="shared" si="10"/>
        <v>4.0139735407939026E-2</v>
      </c>
      <c r="W136">
        <f t="shared" si="10"/>
        <v>3.9625039664407911E-2</v>
      </c>
      <c r="X136">
        <f t="shared" si="10"/>
        <v>3.910576278089159E-2</v>
      </c>
      <c r="Y136">
        <f t="shared" si="10"/>
        <v>3.858195956177244E-2</v>
      </c>
      <c r="AA136">
        <f t="shared" si="13"/>
        <v>1.0432891200473151</v>
      </c>
      <c r="AB136">
        <f t="shared" si="13"/>
        <v>1.0427744597484856</v>
      </c>
      <c r="AC136">
        <f t="shared" si="13"/>
        <v>1.0421520089482681</v>
      </c>
      <c r="AD136">
        <f t="shared" si="13"/>
        <v>1.0416559581500859</v>
      </c>
      <c r="AE136">
        <f t="shared" si="13"/>
        <v>1.0411552209831128</v>
      </c>
      <c r="AF136">
        <f t="shared" si="12"/>
        <v>1.0406498065364509</v>
      </c>
      <c r="AG136">
        <f t="shared" si="12"/>
        <v>1.0401397354079389</v>
      </c>
      <c r="AH136">
        <f t="shared" si="12"/>
        <v>1.039625039664408</v>
      </c>
      <c r="AI136">
        <f t="shared" si="12"/>
        <v>1.0391057627808915</v>
      </c>
      <c r="AJ136">
        <f t="shared" si="12"/>
        <v>1.0385819595617725</v>
      </c>
    </row>
    <row r="137" spans="1:36" ht="15.5" x14ac:dyDescent="0.35">
      <c r="A137" s="49" t="s">
        <v>150</v>
      </c>
      <c r="B137" s="25">
        <f>PIF!AZ137</f>
        <v>1.0900000000000001</v>
      </c>
      <c r="C137">
        <f>PIF!BD137</f>
        <v>4.3795879440473501E-2</v>
      </c>
      <c r="D137" s="47">
        <f>Prev!B135</f>
        <v>0.50275400105383217</v>
      </c>
      <c r="E137" s="47">
        <f>Prev!E135</f>
        <v>0.49650970956990259</v>
      </c>
      <c r="F137" s="47">
        <f>Prev!H135</f>
        <v>0.48856400881621409</v>
      </c>
      <c r="G137" s="47">
        <f>Prev!K135</f>
        <v>0.48255785436502296</v>
      </c>
      <c r="H137" s="47">
        <f>Prev!N135</f>
        <v>0.47650250637516606</v>
      </c>
      <c r="I137" s="47">
        <f>Prev!Q135</f>
        <v>0.47039817093956288</v>
      </c>
      <c r="J137" s="47">
        <f>Prev!T135</f>
        <v>0.46424519257080021</v>
      </c>
      <c r="K137" s="47">
        <f>Prev!W135</f>
        <v>0.4580440534918564</v>
      </c>
      <c r="L137" s="47">
        <f>Prev!Z135</f>
        <v>0.45179537261613611</v>
      </c>
      <c r="M137" s="47">
        <f>Prev!AC135</f>
        <v>0.44549990425560948</v>
      </c>
      <c r="P137">
        <f t="shared" si="11"/>
        <v>4.3289120047315076E-2</v>
      </c>
      <c r="Q137">
        <f t="shared" si="11"/>
        <v>4.2774459748485573E-2</v>
      </c>
      <c r="R137">
        <f t="shared" si="11"/>
        <v>4.2118766583117501E-2</v>
      </c>
      <c r="S137">
        <f t="shared" si="11"/>
        <v>4.162253172847992E-2</v>
      </c>
      <c r="T137">
        <f t="shared" si="11"/>
        <v>4.1121711691879406E-2</v>
      </c>
      <c r="U137">
        <f t="shared" si="10"/>
        <v>4.0616309971671719E-2</v>
      </c>
      <c r="V137">
        <f t="shared" si="10"/>
        <v>4.0106341471591041E-2</v>
      </c>
      <c r="W137">
        <f t="shared" si="10"/>
        <v>3.9591832504182342E-2</v>
      </c>
      <c r="X137">
        <f t="shared" si="10"/>
        <v>3.9072820769757058E-2</v>
      </c>
      <c r="Y137">
        <f t="shared" si="10"/>
        <v>3.8549355313874691E-2</v>
      </c>
      <c r="AA137">
        <f t="shared" si="13"/>
        <v>1.0432891200473151</v>
      </c>
      <c r="AB137">
        <f t="shared" si="13"/>
        <v>1.0427744597484856</v>
      </c>
      <c r="AC137">
        <f t="shared" si="13"/>
        <v>1.0421187665831175</v>
      </c>
      <c r="AD137">
        <f t="shared" si="13"/>
        <v>1.04162253172848</v>
      </c>
      <c r="AE137">
        <f t="shared" si="13"/>
        <v>1.0411217116918794</v>
      </c>
      <c r="AF137">
        <f t="shared" si="12"/>
        <v>1.0406163099716716</v>
      </c>
      <c r="AG137">
        <f t="shared" si="12"/>
        <v>1.040106341471591</v>
      </c>
      <c r="AH137">
        <f t="shared" si="12"/>
        <v>1.0395918325041824</v>
      </c>
      <c r="AI137">
        <f t="shared" si="12"/>
        <v>1.039072820769757</v>
      </c>
      <c r="AJ137">
        <f t="shared" si="12"/>
        <v>1.0385493553138747</v>
      </c>
    </row>
    <row r="138" spans="1:36" ht="15.5" x14ac:dyDescent="0.35">
      <c r="A138" s="49" t="s">
        <v>151</v>
      </c>
      <c r="B138" s="25">
        <f>PIF!AZ138</f>
        <v>1.0900000000000001</v>
      </c>
      <c r="C138">
        <f>PIF!BD138</f>
        <v>4.3795879440473501E-2</v>
      </c>
      <c r="D138" s="47">
        <f>Prev!B136</f>
        <v>0.48365726823922306</v>
      </c>
      <c r="E138" s="47">
        <f>Prev!E136</f>
        <v>0.47752370276797523</v>
      </c>
      <c r="F138" s="47">
        <f>Prev!H136</f>
        <v>0.46932818128154447</v>
      </c>
      <c r="G138" s="47">
        <f>Prev!K136</f>
        <v>0.46342044144647732</v>
      </c>
      <c r="H138" s="47">
        <f>Prev!N136</f>
        <v>0.45747042772492597</v>
      </c>
      <c r="I138" s="47">
        <f>Prev!Q136</f>
        <v>0.45147834412092303</v>
      </c>
      <c r="J138" s="47">
        <f>Prev!T136</f>
        <v>0.44544452447321081</v>
      </c>
      <c r="K138" s="47">
        <f>Prev!W136</f>
        <v>0.43936943202181705</v>
      </c>
      <c r="L138" s="47">
        <f>Prev!Z136</f>
        <v>0.43325365863454662</v>
      </c>
      <c r="M138" s="47">
        <f>Prev!AC136</f>
        <v>0.42709792373163391</v>
      </c>
      <c r="P138">
        <f t="shared" si="11"/>
        <v>4.1713404909458247E-2</v>
      </c>
      <c r="Q138">
        <f t="shared" si="11"/>
        <v>4.1206208534250395E-2</v>
      </c>
      <c r="R138">
        <f t="shared" si="11"/>
        <v>4.0527666475472381E-2</v>
      </c>
      <c r="S138">
        <f t="shared" si="11"/>
        <v>4.0037943595572743E-2</v>
      </c>
      <c r="T138">
        <f t="shared" si="11"/>
        <v>3.9544210860180735E-2</v>
      </c>
      <c r="U138">
        <f t="shared" si="10"/>
        <v>3.9046473618124605E-2</v>
      </c>
      <c r="V138">
        <f t="shared" si="10"/>
        <v>3.8544747978508626E-2</v>
      </c>
      <c r="W138">
        <f t="shared" si="10"/>
        <v>3.8039060832238222E-2</v>
      </c>
      <c r="X138">
        <f t="shared" si="10"/>
        <v>3.7529449846385302E-2</v>
      </c>
      <c r="Y138">
        <f t="shared" si="10"/>
        <v>3.7015963434350728E-2</v>
      </c>
      <c r="AA138">
        <f t="shared" si="13"/>
        <v>1.0417134049094583</v>
      </c>
      <c r="AB138">
        <f t="shared" si="13"/>
        <v>1.0412062085342504</v>
      </c>
      <c r="AC138">
        <f t="shared" si="13"/>
        <v>1.0405276664754723</v>
      </c>
      <c r="AD138">
        <f t="shared" si="13"/>
        <v>1.0400379435955727</v>
      </c>
      <c r="AE138">
        <f t="shared" si="13"/>
        <v>1.0395442108601807</v>
      </c>
      <c r="AF138">
        <f t="shared" si="12"/>
        <v>1.0390464736181246</v>
      </c>
      <c r="AG138">
        <f t="shared" si="12"/>
        <v>1.0385447479785086</v>
      </c>
      <c r="AH138">
        <f t="shared" si="12"/>
        <v>1.0380390608322383</v>
      </c>
      <c r="AI138">
        <f t="shared" si="12"/>
        <v>1.0375294498463854</v>
      </c>
      <c r="AJ138">
        <f t="shared" si="12"/>
        <v>1.0370159634343508</v>
      </c>
    </row>
    <row r="139" spans="1:36" ht="15.5" x14ac:dyDescent="0.35">
      <c r="A139" s="49" t="s">
        <v>152</v>
      </c>
      <c r="B139" s="25">
        <f>PIF!AZ139</f>
        <v>1.0900000000000001</v>
      </c>
      <c r="C139">
        <f>PIF!BD139</f>
        <v>5.3473035519674854E-2</v>
      </c>
      <c r="D139" s="47">
        <f>Prev!B137</f>
        <v>0.61586141796232119</v>
      </c>
      <c r="E139" s="47">
        <f>Prev!E137</f>
        <v>0.60328964811539254</v>
      </c>
      <c r="F139" s="47">
        <f>Prev!H137</f>
        <v>0.5951492805573505</v>
      </c>
      <c r="G139" s="47">
        <f>Prev!K137</f>
        <v>0.5828905336465241</v>
      </c>
      <c r="H139" s="47">
        <f>Prev!N137</f>
        <v>0.57041376615486705</v>
      </c>
      <c r="I139" s="47">
        <f>Prev!Q137</f>
        <v>0.55772740174826962</v>
      </c>
      <c r="J139" s="47">
        <f>Prev!T137</f>
        <v>0.54484093147758417</v>
      </c>
      <c r="K139" s="47">
        <f>Prev!W137</f>
        <v>0.53176492318857627</v>
      </c>
      <c r="L139" s="47">
        <f>Prev!Z137</f>
        <v>0.51851102525147819</v>
      </c>
      <c r="M139" s="47">
        <f>Prev!AC137</f>
        <v>0.50509196413559909</v>
      </c>
      <c r="P139">
        <f t="shared" si="11"/>
        <v>5.2516659046951984E-2</v>
      </c>
      <c r="Q139">
        <f t="shared" si="11"/>
        <v>5.1499830039554488E-2</v>
      </c>
      <c r="R139">
        <f t="shared" si="11"/>
        <v>5.08402564649022E-2</v>
      </c>
      <c r="S139">
        <f t="shared" si="11"/>
        <v>4.9845258394318047E-2</v>
      </c>
      <c r="T139">
        <f t="shared" si="11"/>
        <v>4.8830420013484657E-2</v>
      </c>
      <c r="U139">
        <f t="shared" si="10"/>
        <v>4.7796308187283525E-2</v>
      </c>
      <c r="V139">
        <f t="shared" si="10"/>
        <v>4.6743580403113917E-2</v>
      </c>
      <c r="W139">
        <f t="shared" si="10"/>
        <v>4.5672986779384021E-2</v>
      </c>
      <c r="X139">
        <f t="shared" si="10"/>
        <v>4.4585371663129023E-2</v>
      </c>
      <c r="Y139">
        <f t="shared" si="10"/>
        <v>4.3481674766164685E-2</v>
      </c>
      <c r="AA139">
        <f t="shared" si="13"/>
        <v>1.0525166590469519</v>
      </c>
      <c r="AB139">
        <f t="shared" si="13"/>
        <v>1.0514998300395544</v>
      </c>
      <c r="AC139">
        <f t="shared" si="13"/>
        <v>1.0508402564649022</v>
      </c>
      <c r="AD139">
        <f t="shared" si="13"/>
        <v>1.0498452583943181</v>
      </c>
      <c r="AE139">
        <f t="shared" si="13"/>
        <v>1.0488304200134846</v>
      </c>
      <c r="AF139">
        <f t="shared" si="12"/>
        <v>1.0477963081872834</v>
      </c>
      <c r="AG139">
        <f t="shared" si="12"/>
        <v>1.046743580403114</v>
      </c>
      <c r="AH139">
        <f t="shared" si="12"/>
        <v>1.0456729867793839</v>
      </c>
      <c r="AI139">
        <f t="shared" si="12"/>
        <v>1.044585371663129</v>
      </c>
      <c r="AJ139">
        <f t="shared" si="12"/>
        <v>1.0434816747661646</v>
      </c>
    </row>
    <row r="140" spans="1:36" ht="15.5" x14ac:dyDescent="0.35">
      <c r="A140" s="49" t="s">
        <v>153</v>
      </c>
      <c r="B140" s="25">
        <f>PIF!AZ140</f>
        <v>1.0900000000000001</v>
      </c>
      <c r="C140">
        <f>PIF!BD140</f>
        <v>5.3473035519674868E-2</v>
      </c>
      <c r="D140" s="47">
        <f>Prev!B138</f>
        <v>0.61586141796232174</v>
      </c>
      <c r="E140" s="47">
        <f>Prev!E138</f>
        <v>0.60328964811539254</v>
      </c>
      <c r="F140" s="47">
        <f>Prev!H138</f>
        <v>0.59452891380732464</v>
      </c>
      <c r="G140" s="47">
        <f>Prev!K138</f>
        <v>0.58227013922827564</v>
      </c>
      <c r="H140" s="47">
        <f>Prev!N138</f>
        <v>0.56979570733023754</v>
      </c>
      <c r="I140" s="47">
        <f>Prev!Q138</f>
        <v>0.55711389961911095</v>
      </c>
      <c r="J140" s="47">
        <f>Prev!T138</f>
        <v>0.5442340598658717</v>
      </c>
      <c r="K140" s="47">
        <f>Prev!W138</f>
        <v>0.5311666047628113</v>
      </c>
      <c r="L140" s="47">
        <f>Prev!Z138</f>
        <v>0.51792302884772135</v>
      </c>
      <c r="M140" s="47">
        <f>Prev!AC138</f>
        <v>0.50451590321811512</v>
      </c>
      <c r="P140">
        <f t="shared" si="11"/>
        <v>5.2516659046952033E-2</v>
      </c>
      <c r="Q140">
        <f t="shared" si="11"/>
        <v>5.1499830039554488E-2</v>
      </c>
      <c r="R140">
        <f t="shared" si="11"/>
        <v>5.0789953607126043E-2</v>
      </c>
      <c r="S140">
        <f t="shared" si="11"/>
        <v>4.9794847765814221E-2</v>
      </c>
      <c r="T140">
        <f t="shared" si="11"/>
        <v>4.878009183590673E-2</v>
      </c>
      <c r="U140">
        <f t="shared" si="10"/>
        <v>4.7746242389633695E-2</v>
      </c>
      <c r="V140">
        <f t="shared" si="10"/>
        <v>4.669394615794574E-2</v>
      </c>
      <c r="W140">
        <f t="shared" si="10"/>
        <v>4.5623942129346458E-2</v>
      </c>
      <c r="X140">
        <f t="shared" si="10"/>
        <v>4.4537063234518566E-2</v>
      </c>
      <c r="Y140">
        <f t="shared" si="10"/>
        <v>4.3434237565973532E-2</v>
      </c>
      <c r="AA140">
        <f t="shared" si="13"/>
        <v>1.0525166590469521</v>
      </c>
      <c r="AB140">
        <f t="shared" si="13"/>
        <v>1.0514998300395544</v>
      </c>
      <c r="AC140">
        <f t="shared" si="13"/>
        <v>1.0507899536071261</v>
      </c>
      <c r="AD140">
        <f t="shared" si="13"/>
        <v>1.0497948477658143</v>
      </c>
      <c r="AE140">
        <f t="shared" si="13"/>
        <v>1.0487800918359067</v>
      </c>
      <c r="AF140">
        <f t="shared" si="12"/>
        <v>1.0477462423896338</v>
      </c>
      <c r="AG140">
        <f t="shared" si="12"/>
        <v>1.0466939461579456</v>
      </c>
      <c r="AH140">
        <f t="shared" si="12"/>
        <v>1.0456239421293465</v>
      </c>
      <c r="AI140">
        <f t="shared" si="12"/>
        <v>1.0445370632345186</v>
      </c>
      <c r="AJ140">
        <f t="shared" si="12"/>
        <v>1.0434342375659735</v>
      </c>
    </row>
    <row r="141" spans="1:36" ht="15.5" x14ac:dyDescent="0.35">
      <c r="A141" s="49" t="s">
        <v>154</v>
      </c>
      <c r="B141" s="25">
        <f>PIF!AZ141</f>
        <v>1.0900000000000001</v>
      </c>
      <c r="C141">
        <f>PIF!BD141</f>
        <v>5.3473035519674868E-2</v>
      </c>
      <c r="D141" s="47">
        <f>Prev!B139</f>
        <v>0.61586141796232174</v>
      </c>
      <c r="E141" s="47">
        <f>Prev!E139</f>
        <v>0.60328964811539276</v>
      </c>
      <c r="F141" s="47">
        <f>Prev!H139</f>
        <v>0.59559764705362872</v>
      </c>
      <c r="G141" s="47">
        <f>Prev!K139</f>
        <v>0.58333690970985719</v>
      </c>
      <c r="H141" s="47">
        <f>Prev!N139</f>
        <v>0.57085658322357036</v>
      </c>
      <c r="I141" s="47">
        <f>Prev!Q139</f>
        <v>0.55816519751478444</v>
      </c>
      <c r="J141" s="47">
        <f>Prev!T139</f>
        <v>0.54527235234595051</v>
      </c>
      <c r="K141" s="47">
        <f>Prev!W139</f>
        <v>0.53218872588574484</v>
      </c>
      <c r="L141" s="47">
        <f>Prev!Z139</f>
        <v>0.51892607763595211</v>
      </c>
      <c r="M141" s="47">
        <f>Prev!AC139</f>
        <v>0.505497245248546</v>
      </c>
      <c r="P141">
        <f t="shared" si="11"/>
        <v>5.2516659046952033E-2</v>
      </c>
      <c r="Q141">
        <f t="shared" si="11"/>
        <v>5.1499830039554509E-2</v>
      </c>
      <c r="R141">
        <f t="shared" si="11"/>
        <v>5.0876609246662513E-2</v>
      </c>
      <c r="S141">
        <f t="shared" si="11"/>
        <v>4.9881525718125055E-2</v>
      </c>
      <c r="T141">
        <f t="shared" si="11"/>
        <v>4.8866475080256815E-2</v>
      </c>
      <c r="U141">
        <f t="shared" si="10"/>
        <v>4.7832031974612749E-2</v>
      </c>
      <c r="V141">
        <f t="shared" si="10"/>
        <v>4.6778861904757003E-2</v>
      </c>
      <c r="W141">
        <f t="shared" si="10"/>
        <v>4.5707723182967702E-2</v>
      </c>
      <c r="X141">
        <f t="shared" si="10"/>
        <v>4.4619468468944587E-2</v>
      </c>
      <c r="Y141">
        <f t="shared" si="10"/>
        <v>4.3515045850005409E-2</v>
      </c>
      <c r="AA141">
        <f t="shared" si="13"/>
        <v>1.0525166590469521</v>
      </c>
      <c r="AB141">
        <f t="shared" si="13"/>
        <v>1.0514998300395546</v>
      </c>
      <c r="AC141">
        <f t="shared" si="13"/>
        <v>1.0508766092466626</v>
      </c>
      <c r="AD141">
        <f t="shared" si="13"/>
        <v>1.0498815257181251</v>
      </c>
      <c r="AE141">
        <f t="shared" si="13"/>
        <v>1.0488664750802568</v>
      </c>
      <c r="AF141">
        <f t="shared" si="12"/>
        <v>1.0478320319746128</v>
      </c>
      <c r="AG141">
        <f t="shared" si="12"/>
        <v>1.0467788619047571</v>
      </c>
      <c r="AH141">
        <f t="shared" si="12"/>
        <v>1.0457077231829677</v>
      </c>
      <c r="AI141">
        <f t="shared" si="12"/>
        <v>1.0446194684689445</v>
      </c>
      <c r="AJ141">
        <f t="shared" si="12"/>
        <v>1.0435150458500053</v>
      </c>
    </row>
    <row r="142" spans="1:36" ht="15.5" x14ac:dyDescent="0.35">
      <c r="A142" s="49" t="s">
        <v>155</v>
      </c>
      <c r="B142" s="25">
        <f>PIF!AZ142</f>
        <v>1.0900000000000001</v>
      </c>
      <c r="C142">
        <f>PIF!BD142</f>
        <v>5.347303551967484E-2</v>
      </c>
      <c r="D142" s="47">
        <f>Prev!B140</f>
        <v>0.61586141796232174</v>
      </c>
      <c r="E142" s="47">
        <f>Prev!E140</f>
        <v>0.6032896481153931</v>
      </c>
      <c r="F142" s="47">
        <f>Prev!H140</f>
        <v>0.59474943111938272</v>
      </c>
      <c r="G142" s="47">
        <f>Prev!K140</f>
        <v>0.58249106122605643</v>
      </c>
      <c r="H142" s="47">
        <f>Prev!N140</f>
        <v>0.57001616706110625</v>
      </c>
      <c r="I142" s="47">
        <f>Prev!Q140</f>
        <v>0.55733307992318792</v>
      </c>
      <c r="J142" s="47">
        <f>Prev!T140</f>
        <v>0.54445119543789844</v>
      </c>
      <c r="K142" s="47">
        <f>Prev!W140</f>
        <v>0.53138098376112808</v>
      </c>
      <c r="L142" s="47">
        <f>Prev!Z140</f>
        <v>0.51813399406745431</v>
      </c>
      <c r="M142" s="47">
        <f>Prev!AC140</f>
        <v>0.5047228528470441</v>
      </c>
      <c r="P142">
        <f t="shared" si="11"/>
        <v>5.2516659046952033E-2</v>
      </c>
      <c r="Q142">
        <f t="shared" si="11"/>
        <v>5.1499830039554537E-2</v>
      </c>
      <c r="R142">
        <f t="shared" si="11"/>
        <v>5.0807835013388661E-2</v>
      </c>
      <c r="S142">
        <f t="shared" si="11"/>
        <v>4.9812799566930722E-2</v>
      </c>
      <c r="T142">
        <f t="shared" si="11"/>
        <v>4.8798044357093846E-2</v>
      </c>
      <c r="U142">
        <f t="shared" si="10"/>
        <v>4.7764129544487798E-2</v>
      </c>
      <c r="V142">
        <f t="shared" si="10"/>
        <v>4.6711705631909621E-2</v>
      </c>
      <c r="W142">
        <f t="shared" si="10"/>
        <v>4.5641515530439339E-2</v>
      </c>
      <c r="X142">
        <f t="shared" si="10"/>
        <v>4.4554396212418537E-2</v>
      </c>
      <c r="Y142">
        <f t="shared" si="10"/>
        <v>4.3451279900617451E-2</v>
      </c>
      <c r="AA142">
        <f t="shared" si="13"/>
        <v>1.0525166590469521</v>
      </c>
      <c r="AB142">
        <f t="shared" si="13"/>
        <v>1.0514998300395546</v>
      </c>
      <c r="AC142">
        <f t="shared" si="13"/>
        <v>1.0508078350133887</v>
      </c>
      <c r="AD142">
        <f t="shared" si="13"/>
        <v>1.0498127995669306</v>
      </c>
      <c r="AE142">
        <f t="shared" si="13"/>
        <v>1.0487980443570939</v>
      </c>
      <c r="AF142">
        <f t="shared" si="12"/>
        <v>1.0477641295444877</v>
      </c>
      <c r="AG142">
        <f t="shared" si="12"/>
        <v>1.0467117056319095</v>
      </c>
      <c r="AH142">
        <f t="shared" si="12"/>
        <v>1.0456415155304393</v>
      </c>
      <c r="AI142">
        <f t="shared" si="12"/>
        <v>1.0445543962124186</v>
      </c>
      <c r="AJ142">
        <f t="shared" si="12"/>
        <v>1.0434512799006175</v>
      </c>
    </row>
    <row r="143" spans="1:36" ht="15.5" x14ac:dyDescent="0.35">
      <c r="A143" s="49" t="s">
        <v>156</v>
      </c>
      <c r="B143" s="25">
        <f>PIF!AZ143</f>
        <v>1.0900000000000001</v>
      </c>
      <c r="C143">
        <f>PIF!BD143</f>
        <v>5.3473035519674854E-2</v>
      </c>
      <c r="D143" s="47">
        <f>Prev!B141</f>
        <v>0.62995251721752721</v>
      </c>
      <c r="E143" s="47">
        <f>Prev!E141</f>
        <v>0.6174307182333908</v>
      </c>
      <c r="F143" s="47">
        <f>Prev!H141</f>
        <v>0.60888227167935238</v>
      </c>
      <c r="G143" s="47">
        <f>Prev!K141</f>
        <v>0.59668642851553411</v>
      </c>
      <c r="H143" s="47">
        <f>Prev!N141</f>
        <v>0.58425731203158604</v>
      </c>
      <c r="I143" s="47">
        <f>Prev!Q141</f>
        <v>0.57160271223286163</v>
      </c>
      <c r="J143" s="47">
        <f>Prev!T141</f>
        <v>0.55873152301883644</v>
      </c>
      <c r="K143" s="47">
        <f>Prev!W141</f>
        <v>0.54565375755930101</v>
      </c>
      <c r="L143" s="47">
        <f>Prev!Z141</f>
        <v>0.53238055812061347</v>
      </c>
      <c r="M143" s="47">
        <f>Prev!AC141</f>
        <v>0.51892419981621896</v>
      </c>
      <c r="P143">
        <f t="shared" si="11"/>
        <v>5.3653786161041578E-2</v>
      </c>
      <c r="Q143">
        <f t="shared" si="11"/>
        <v>5.2643434044682004E-2</v>
      </c>
      <c r="R143">
        <f t="shared" si="11"/>
        <v>5.1952441592111341E-2</v>
      </c>
      <c r="S143">
        <f t="shared" si="11"/>
        <v>5.0964874178594875E-2</v>
      </c>
      <c r="T143">
        <f t="shared" si="11"/>
        <v>4.9956298159488766E-2</v>
      </c>
      <c r="U143">
        <f t="shared" si="10"/>
        <v>4.8927220239761968E-2</v>
      </c>
      <c r="V143">
        <f t="shared" si="10"/>
        <v>4.7878239710341511E-2</v>
      </c>
      <c r="W143">
        <f t="shared" si="10"/>
        <v>4.6810050962410775E-2</v>
      </c>
      <c r="X143">
        <f t="shared" si="10"/>
        <v>4.5723445616184494E-2</v>
      </c>
      <c r="Y143">
        <f t="shared" si="10"/>
        <v>4.4619314210391905E-2</v>
      </c>
      <c r="AA143">
        <f t="shared" si="13"/>
        <v>1.0536537861610416</v>
      </c>
      <c r="AB143">
        <f t="shared" si="13"/>
        <v>1.052643434044682</v>
      </c>
      <c r="AC143">
        <f t="shared" si="13"/>
        <v>1.0519524415921113</v>
      </c>
      <c r="AD143">
        <f t="shared" si="13"/>
        <v>1.0509648741785949</v>
      </c>
      <c r="AE143">
        <f t="shared" si="13"/>
        <v>1.0499562981594888</v>
      </c>
      <c r="AF143">
        <f t="shared" si="12"/>
        <v>1.0489272202397619</v>
      </c>
      <c r="AG143">
        <f t="shared" si="12"/>
        <v>1.0478782397103414</v>
      </c>
      <c r="AH143">
        <f t="shared" si="12"/>
        <v>1.0468100509624108</v>
      </c>
      <c r="AI143">
        <f t="shared" si="12"/>
        <v>1.0457234456161846</v>
      </c>
      <c r="AJ143">
        <f t="shared" si="12"/>
        <v>1.0446193142103919</v>
      </c>
    </row>
    <row r="144" spans="1:36" ht="15.5" x14ac:dyDescent="0.35">
      <c r="A144" s="49" t="s">
        <v>157</v>
      </c>
      <c r="B144" s="25">
        <f>PIF!AZ144</f>
        <v>1.0900000000000001</v>
      </c>
      <c r="C144">
        <f>PIF!BD144</f>
        <v>6.104906992427736E-2</v>
      </c>
      <c r="D144" s="47">
        <f>Prev!B142</f>
        <v>0.70776821896450648</v>
      </c>
      <c r="E144" s="47">
        <f>Prev!E142</f>
        <v>0.69153200682582738</v>
      </c>
      <c r="F144" s="47">
        <f>Prev!H142</f>
        <v>0.67815421479328442</v>
      </c>
      <c r="G144" s="47">
        <f>Prev!K142</f>
        <v>0.66230019362923243</v>
      </c>
      <c r="H144" s="47">
        <f>Prev!N142</f>
        <v>0.64593593628710011</v>
      </c>
      <c r="I144" s="47">
        <f>Prev!Q142</f>
        <v>0.6290774335082393</v>
      </c>
      <c r="J144" s="47">
        <f>Prev!T142</f>
        <v>0.61174415963106687</v>
      </c>
      <c r="K144" s="47">
        <f>Prev!W142</f>
        <v>0.5939591824002326</v>
      </c>
      <c r="L144" s="47">
        <f>Prev!Z142</f>
        <v>0.57574924788271686</v>
      </c>
      <c r="M144" s="47">
        <f>Prev!AC142</f>
        <v>0.55714483600760545</v>
      </c>
      <c r="P144">
        <f t="shared" si="11"/>
        <v>5.9884545666139634E-2</v>
      </c>
      <c r="Q144">
        <f t="shared" si="11"/>
        <v>5.8591283318130641E-2</v>
      </c>
      <c r="R144">
        <f t="shared" si="11"/>
        <v>5.7523025909272378E-2</v>
      </c>
      <c r="S144">
        <f t="shared" si="11"/>
        <v>5.6253890778670934E-2</v>
      </c>
      <c r="T144">
        <f t="shared" si="11"/>
        <v>5.4940320786591029E-2</v>
      </c>
      <c r="U144">
        <f t="shared" si="10"/>
        <v>5.3583247928037106E-2</v>
      </c>
      <c r="V144">
        <f t="shared" si="10"/>
        <v>5.2183887415027143E-2</v>
      </c>
      <c r="W144">
        <f t="shared" si="10"/>
        <v>5.0743751853373473E-2</v>
      </c>
      <c r="X144">
        <f t="shared" si="10"/>
        <v>4.9264663921447432E-2</v>
      </c>
      <c r="Y144">
        <f t="shared" si="10"/>
        <v>4.7748767127891431E-2</v>
      </c>
      <c r="AA144">
        <f t="shared" si="13"/>
        <v>1.0598845456661397</v>
      </c>
      <c r="AB144">
        <f t="shared" si="13"/>
        <v>1.0585912833181306</v>
      </c>
      <c r="AC144">
        <f t="shared" si="13"/>
        <v>1.0575230259092723</v>
      </c>
      <c r="AD144">
        <f t="shared" si="13"/>
        <v>1.0562538907786709</v>
      </c>
      <c r="AE144">
        <f t="shared" si="13"/>
        <v>1.0549403207865911</v>
      </c>
      <c r="AF144">
        <f t="shared" si="12"/>
        <v>1.0535832479280371</v>
      </c>
      <c r="AG144">
        <f t="shared" si="12"/>
        <v>1.0521838874150271</v>
      </c>
      <c r="AH144">
        <f t="shared" si="12"/>
        <v>1.0507437518533735</v>
      </c>
      <c r="AI144">
        <f t="shared" si="12"/>
        <v>1.0492646639214473</v>
      </c>
      <c r="AJ144">
        <f t="shared" si="12"/>
        <v>1.0477487671278913</v>
      </c>
    </row>
    <row r="145" spans="1:36" ht="15.5" x14ac:dyDescent="0.35">
      <c r="A145" s="49" t="s">
        <v>158</v>
      </c>
      <c r="B145" s="25">
        <f>PIF!AZ145</f>
        <v>1.0900000000000001</v>
      </c>
      <c r="C145">
        <f>PIF!BD145</f>
        <v>6.1049069924277374E-2</v>
      </c>
      <c r="D145" s="47">
        <f>Prev!B143</f>
        <v>0.70776821896450703</v>
      </c>
      <c r="E145" s="47">
        <f>Prev!E143</f>
        <v>0.69153200682582683</v>
      </c>
      <c r="F145" s="47">
        <f>Prev!H143</f>
        <v>0.67807908133646488</v>
      </c>
      <c r="G145" s="47">
        <f>Prev!K143</f>
        <v>0.66222577422859352</v>
      </c>
      <c r="H145" s="47">
        <f>Prev!N143</f>
        <v>0.64586250908852194</v>
      </c>
      <c r="I145" s="47">
        <f>Prev!Q143</f>
        <v>0.62900525812179797</v>
      </c>
      <c r="J145" s="47">
        <f>Prev!T143</f>
        <v>0.61167347631766955</v>
      </c>
      <c r="K145" s="47">
        <f>Prev!W143</f>
        <v>0.59389021139802189</v>
      </c>
      <c r="L145" s="47">
        <f>Prev!Z143</f>
        <v>0.57568218887224232</v>
      </c>
      <c r="M145" s="47">
        <f>Prev!AC143</f>
        <v>0.55707986771490026</v>
      </c>
      <c r="P145">
        <f t="shared" si="11"/>
        <v>5.9884545666139676E-2</v>
      </c>
      <c r="Q145">
        <f t="shared" si="11"/>
        <v>5.8591283318130599E-2</v>
      </c>
      <c r="R145">
        <f t="shared" si="11"/>
        <v>5.7517019427751573E-2</v>
      </c>
      <c r="S145">
        <f t="shared" si="11"/>
        <v>5.6247925348437561E-2</v>
      </c>
      <c r="T145">
        <f t="shared" si="11"/>
        <v>5.493441849515316E-2</v>
      </c>
      <c r="U145">
        <f t="shared" si="10"/>
        <v>5.3577429587514158E-2</v>
      </c>
      <c r="V145">
        <f t="shared" si="10"/>
        <v>5.2178172494410015E-2</v>
      </c>
      <c r="W145">
        <f t="shared" si="10"/>
        <v>5.0738158419166547E-2</v>
      </c>
      <c r="X145">
        <f t="shared" si="10"/>
        <v>4.9259208586590025E-2</v>
      </c>
      <c r="Y145">
        <f t="shared" si="10"/>
        <v>4.7743465008913577E-2</v>
      </c>
      <c r="AA145">
        <f t="shared" si="13"/>
        <v>1.0598845456661397</v>
      </c>
      <c r="AB145">
        <f t="shared" si="13"/>
        <v>1.0585912833181306</v>
      </c>
      <c r="AC145">
        <f t="shared" si="13"/>
        <v>1.0575170194277517</v>
      </c>
      <c r="AD145">
        <f t="shared" si="13"/>
        <v>1.0562479253484376</v>
      </c>
      <c r="AE145">
        <f t="shared" si="13"/>
        <v>1.0549344184951532</v>
      </c>
      <c r="AF145">
        <f t="shared" si="12"/>
        <v>1.0535774295875142</v>
      </c>
      <c r="AG145">
        <f t="shared" si="12"/>
        <v>1.0521781724944099</v>
      </c>
      <c r="AH145">
        <f t="shared" si="12"/>
        <v>1.0507381584191666</v>
      </c>
      <c r="AI145">
        <f t="shared" si="12"/>
        <v>1.0492592085865899</v>
      </c>
      <c r="AJ145">
        <f t="shared" si="12"/>
        <v>1.0477434650089137</v>
      </c>
    </row>
    <row r="146" spans="1:36" ht="15.5" x14ac:dyDescent="0.35">
      <c r="A146" s="49" t="s">
        <v>159</v>
      </c>
      <c r="B146" s="25">
        <f>PIF!AZ146</f>
        <v>1.0900000000000001</v>
      </c>
      <c r="C146">
        <f>PIF!BD146</f>
        <v>6.1049069924277333E-2</v>
      </c>
      <c r="D146" s="47">
        <f>Prev!B144</f>
        <v>0.70776821896450681</v>
      </c>
      <c r="E146" s="47">
        <f>Prev!E144</f>
        <v>0.69153200682582683</v>
      </c>
      <c r="F146" s="47">
        <f>Prev!H144</f>
        <v>0.67749175059214428</v>
      </c>
      <c r="G146" s="47">
        <f>Prev!K144</f>
        <v>0.66164273558746112</v>
      </c>
      <c r="H146" s="47">
        <f>Prev!N144</f>
        <v>0.64528603562459896</v>
      </c>
      <c r="I146" s="47">
        <f>Prev!Q144</f>
        <v>0.62843748106351816</v>
      </c>
      <c r="J146" s="47">
        <f>Prev!T144</f>
        <v>0.61111637773753125</v>
      </c>
      <c r="K146" s="47">
        <f>Prev!W144</f>
        <v>0.59334561801271168</v>
      </c>
      <c r="L146" s="47">
        <f>Prev!Z144</f>
        <v>0.57515176695141923</v>
      </c>
      <c r="M146" s="47">
        <f>Prev!AC144</f>
        <v>0.55656511909771322</v>
      </c>
      <c r="P146">
        <f t="shared" si="11"/>
        <v>5.9884545666139662E-2</v>
      </c>
      <c r="Q146">
        <f t="shared" si="11"/>
        <v>5.8591283318130599E-2</v>
      </c>
      <c r="R146">
        <f t="shared" si="11"/>
        <v>5.7470063122837159E-2</v>
      </c>
      <c r="S146">
        <f t="shared" si="11"/>
        <v>5.6201186587537956E-2</v>
      </c>
      <c r="T146">
        <f t="shared" si="11"/>
        <v>5.4888077322546906E-2</v>
      </c>
      <c r="U146">
        <f t="shared" si="10"/>
        <v>5.3531656360485937E-2</v>
      </c>
      <c r="V146">
        <f t="shared" si="10"/>
        <v>5.2133127284800344E-2</v>
      </c>
      <c r="W146">
        <f t="shared" si="10"/>
        <v>5.0693990481105324E-2</v>
      </c>
      <c r="X146">
        <f t="shared" si="10"/>
        <v>4.9216055889953952E-2</v>
      </c>
      <c r="Y146">
        <f t="shared" si="10"/>
        <v>4.7701453838486611E-2</v>
      </c>
      <c r="AA146">
        <f t="shared" si="13"/>
        <v>1.0598845456661397</v>
      </c>
      <c r="AB146">
        <f t="shared" si="13"/>
        <v>1.0585912833181306</v>
      </c>
      <c r="AC146">
        <f t="shared" si="13"/>
        <v>1.0574700631228371</v>
      </c>
      <c r="AD146">
        <f t="shared" si="13"/>
        <v>1.056201186587538</v>
      </c>
      <c r="AE146">
        <f t="shared" si="13"/>
        <v>1.0548880773225469</v>
      </c>
      <c r="AF146">
        <f t="shared" si="12"/>
        <v>1.053531656360486</v>
      </c>
      <c r="AG146">
        <f t="shared" si="12"/>
        <v>1.0521331272848002</v>
      </c>
      <c r="AH146">
        <f t="shared" si="12"/>
        <v>1.0506939904811052</v>
      </c>
      <c r="AI146">
        <f t="shared" si="12"/>
        <v>1.0492160558899539</v>
      </c>
      <c r="AJ146">
        <f t="shared" si="12"/>
        <v>1.0477014538384866</v>
      </c>
    </row>
    <row r="147" spans="1:36" ht="15.5" x14ac:dyDescent="0.35">
      <c r="A147" s="49" t="s">
        <v>160</v>
      </c>
      <c r="B147" s="25">
        <f>PIF!AZ147</f>
        <v>1.0900000000000001</v>
      </c>
      <c r="C147">
        <f>PIF!BD147</f>
        <v>6.1049069924277347E-2</v>
      </c>
      <c r="D147" s="47">
        <f>Prev!B145</f>
        <v>0.70776821896450648</v>
      </c>
      <c r="E147" s="47">
        <f>Prev!E145</f>
        <v>0.69153200682582694</v>
      </c>
      <c r="F147" s="47">
        <f>Prev!H145</f>
        <v>0.67728929422626838</v>
      </c>
      <c r="G147" s="47">
        <f>Prev!K145</f>
        <v>0.66144120097147119</v>
      </c>
      <c r="H147" s="47">
        <f>Prev!N145</f>
        <v>0.64508624834616035</v>
      </c>
      <c r="I147" s="47">
        <f>Prev!Q145</f>
        <v>0.62824021921335094</v>
      </c>
      <c r="J147" s="47">
        <f>Prev!T145</f>
        <v>0.61092236898107999</v>
      </c>
      <c r="K147" s="47">
        <f>Prev!W145</f>
        <v>0.59315553705098978</v>
      </c>
      <c r="L147" s="47">
        <f>Prev!Z145</f>
        <v>0.57496623337303443</v>
      </c>
      <c r="M147" s="47">
        <f>Prev!AC145</f>
        <v>0.55638469562431903</v>
      </c>
      <c r="P147">
        <f t="shared" si="11"/>
        <v>5.9884545666139634E-2</v>
      </c>
      <c r="Q147">
        <f t="shared" si="11"/>
        <v>5.8591283318130613E-2</v>
      </c>
      <c r="R147">
        <f t="shared" si="11"/>
        <v>5.7453875923625372E-2</v>
      </c>
      <c r="S147">
        <f t="shared" si="11"/>
        <v>5.6185029672164759E-2</v>
      </c>
      <c r="T147">
        <f t="shared" si="11"/>
        <v>5.4872015892725841E-2</v>
      </c>
      <c r="U147">
        <f t="shared" si="10"/>
        <v>5.3515752407078496E-2</v>
      </c>
      <c r="V147">
        <f t="shared" si="10"/>
        <v>5.2117439352022364E-2</v>
      </c>
      <c r="W147">
        <f t="shared" si="10"/>
        <v>5.0678573453735554E-2</v>
      </c>
      <c r="X147">
        <f t="shared" si="10"/>
        <v>4.9200960803534317E-2</v>
      </c>
      <c r="Y147">
        <f t="shared" si="10"/>
        <v>4.7686727712653545E-2</v>
      </c>
      <c r="AA147">
        <f t="shared" si="13"/>
        <v>1.0598845456661397</v>
      </c>
      <c r="AB147">
        <f t="shared" si="13"/>
        <v>1.0585912833181306</v>
      </c>
      <c r="AC147">
        <f t="shared" si="13"/>
        <v>1.0574538759236254</v>
      </c>
      <c r="AD147">
        <f t="shared" si="13"/>
        <v>1.0561850296721647</v>
      </c>
      <c r="AE147">
        <f t="shared" si="13"/>
        <v>1.0548720158927258</v>
      </c>
      <c r="AF147">
        <f t="shared" si="12"/>
        <v>1.0535157524070784</v>
      </c>
      <c r="AG147">
        <f t="shared" si="12"/>
        <v>1.0521174393520223</v>
      </c>
      <c r="AH147">
        <f t="shared" si="12"/>
        <v>1.0506785734537356</v>
      </c>
      <c r="AI147">
        <f t="shared" si="12"/>
        <v>1.0492009608035344</v>
      </c>
      <c r="AJ147">
        <f t="shared" si="12"/>
        <v>1.0476867277126536</v>
      </c>
    </row>
    <row r="148" spans="1:36" ht="15.5" x14ac:dyDescent="0.35">
      <c r="A148" s="49" t="s">
        <v>161</v>
      </c>
      <c r="B148" s="25">
        <f>PIF!AZ148</f>
        <v>1.0900000000000001</v>
      </c>
      <c r="C148">
        <f>PIF!BD148</f>
        <v>6.1049069924277347E-2</v>
      </c>
      <c r="D148" s="47">
        <f>Prev!B146</f>
        <v>0.73712343635000677</v>
      </c>
      <c r="E148" s="47">
        <f>Prev!E146</f>
        <v>0.72149381051830552</v>
      </c>
      <c r="F148" s="47">
        <f>Prev!H146</f>
        <v>0.70657700131092227</v>
      </c>
      <c r="G148" s="47">
        <f>Prev!K146</f>
        <v>0.69130186387221881</v>
      </c>
      <c r="H148" s="47">
        <f>Prev!N146</f>
        <v>0.67546940392950028</v>
      </c>
      <c r="I148" s="47">
        <f>Prev!Q146</f>
        <v>0.65909085773632436</v>
      </c>
      <c r="J148" s="47">
        <f>Prev!T146</f>
        <v>0.64218099771806214</v>
      </c>
      <c r="K148" s="47">
        <f>Prev!W146</f>
        <v>0.62475829048576614</v>
      </c>
      <c r="L148" s="47">
        <f>Prev!Z146</f>
        <v>0.60684503457662431</v>
      </c>
      <c r="M148" s="47">
        <f>Prev!AC146</f>
        <v>0.58846747334916816</v>
      </c>
      <c r="P148">
        <f t="shared" si="11"/>
        <v>6.2213778212886643E-2</v>
      </c>
      <c r="Q148">
        <f t="shared" si="11"/>
        <v>6.09750613070374E-2</v>
      </c>
      <c r="R148">
        <f t="shared" si="11"/>
        <v>5.9789782450614191E-2</v>
      </c>
      <c r="S148">
        <f t="shared" si="11"/>
        <v>5.8572926175140538E-2</v>
      </c>
      <c r="T148">
        <f t="shared" si="11"/>
        <v>5.7308343422212096E-2</v>
      </c>
      <c r="U148">
        <f t="shared" si="10"/>
        <v>5.5996563141461932E-2</v>
      </c>
      <c r="V148">
        <f t="shared" si="10"/>
        <v>5.4638393377090567E-2</v>
      </c>
      <c r="W148">
        <f t="shared" si="10"/>
        <v>5.3234938896027345E-2</v>
      </c>
      <c r="X148">
        <f t="shared" si="10"/>
        <v>5.1787617826163881E-2</v>
      </c>
      <c r="Y148">
        <f t="shared" si="10"/>
        <v>5.0298176904490233E-2</v>
      </c>
      <c r="AA148">
        <f t="shared" si="13"/>
        <v>1.0622137782128867</v>
      </c>
      <c r="AB148">
        <f t="shared" si="13"/>
        <v>1.0609750613070374</v>
      </c>
      <c r="AC148">
        <f t="shared" si="13"/>
        <v>1.0597897824506142</v>
      </c>
      <c r="AD148">
        <f t="shared" si="13"/>
        <v>1.0585729261751404</v>
      </c>
      <c r="AE148">
        <f t="shared" si="13"/>
        <v>1.0573083434222121</v>
      </c>
      <c r="AF148">
        <f t="shared" si="12"/>
        <v>1.0559965631414618</v>
      </c>
      <c r="AG148">
        <f t="shared" si="12"/>
        <v>1.0546383933770906</v>
      </c>
      <c r="AH148">
        <f t="shared" si="12"/>
        <v>1.0532349388960274</v>
      </c>
      <c r="AI148">
        <f t="shared" si="12"/>
        <v>1.0517876178261638</v>
      </c>
      <c r="AJ148">
        <f t="shared" si="12"/>
        <v>1.0502981769044903</v>
      </c>
    </row>
    <row r="149" spans="1:36" ht="15.5" x14ac:dyDescent="0.35">
      <c r="A149" s="49" t="s">
        <v>162</v>
      </c>
      <c r="B149" s="25">
        <f>PIF!AZ149</f>
        <v>1.0900000000000001</v>
      </c>
      <c r="C149">
        <f>PIF!BD149</f>
        <v>5.3501148665900861E-2</v>
      </c>
      <c r="D149" s="47">
        <f>Prev!B147</f>
        <v>0.61774993732383132</v>
      </c>
      <c r="E149" s="47">
        <f>Prev!E147</f>
        <v>0.6068972512577897</v>
      </c>
      <c r="F149" s="47">
        <f>Prev!H147</f>
        <v>0.59799042964609805</v>
      </c>
      <c r="G149" s="47">
        <f>Prev!K147</f>
        <v>0.58743566070610598</v>
      </c>
      <c r="H149" s="47">
        <f>Prev!N147</f>
        <v>0.57670590549171574</v>
      </c>
      <c r="I149" s="47">
        <f>Prev!Q147</f>
        <v>0.56580543368598157</v>
      </c>
      <c r="J149" s="47">
        <f>Prev!T147</f>
        <v>0.55473918810830869</v>
      </c>
      <c r="K149" s="47">
        <f>Prev!W147</f>
        <v>0.54351279597343671</v>
      </c>
      <c r="L149" s="47">
        <f>Prev!Z147</f>
        <v>0.53213257760246768</v>
      </c>
      <c r="M149" s="47">
        <f>Prev!AC147</f>
        <v>0.52060555240556561</v>
      </c>
      <c r="P149">
        <f t="shared" si="11"/>
        <v>5.2669217818576017E-2</v>
      </c>
      <c r="Q149">
        <f t="shared" si="11"/>
        <v>5.1791843160547163E-2</v>
      </c>
      <c r="R149">
        <f t="shared" si="11"/>
        <v>5.1070564856287644E-2</v>
      </c>
      <c r="S149">
        <f t="shared" si="11"/>
        <v>5.021441313730423E-2</v>
      </c>
      <c r="T149">
        <f t="shared" si="11"/>
        <v>4.9342482404754584E-2</v>
      </c>
      <c r="U149">
        <f t="shared" si="10"/>
        <v>4.8455037895949432E-2</v>
      </c>
      <c r="V149">
        <f t="shared" si="10"/>
        <v>4.7552400714882107E-2</v>
      </c>
      <c r="W149">
        <f t="shared" si="10"/>
        <v>4.6634949382025927E-2</v>
      </c>
      <c r="X149">
        <f t="shared" si="10"/>
        <v>4.5703121211685432E-2</v>
      </c>
      <c r="Y149">
        <f t="shared" si="10"/>
        <v>4.4757413498427559E-2</v>
      </c>
      <c r="AA149">
        <f t="shared" si="13"/>
        <v>1.0526692178185759</v>
      </c>
      <c r="AB149">
        <f t="shared" si="13"/>
        <v>1.0517918431605471</v>
      </c>
      <c r="AC149">
        <f t="shared" si="13"/>
        <v>1.0510705648562877</v>
      </c>
      <c r="AD149">
        <f t="shared" si="13"/>
        <v>1.0502144131373041</v>
      </c>
      <c r="AE149">
        <f t="shared" si="13"/>
        <v>1.0493424824047546</v>
      </c>
      <c r="AF149">
        <f t="shared" si="12"/>
        <v>1.0484550378959494</v>
      </c>
      <c r="AG149">
        <f t="shared" si="12"/>
        <v>1.0475524007148822</v>
      </c>
      <c r="AH149">
        <f t="shared" si="12"/>
        <v>1.0466349493820259</v>
      </c>
      <c r="AI149">
        <f t="shared" si="12"/>
        <v>1.0457031212116854</v>
      </c>
      <c r="AJ149">
        <f t="shared" si="12"/>
        <v>1.0447574134984277</v>
      </c>
    </row>
    <row r="150" spans="1:36" ht="15.5" x14ac:dyDescent="0.35">
      <c r="A150" s="49" t="s">
        <v>163</v>
      </c>
      <c r="B150" s="25">
        <f>PIF!AZ150</f>
        <v>1.0900000000000001</v>
      </c>
      <c r="C150">
        <f>PIF!BD150</f>
        <v>5.3501148665900874E-2</v>
      </c>
      <c r="D150" s="47">
        <f>Prev!B148</f>
        <v>0.61774993732383099</v>
      </c>
      <c r="E150" s="47">
        <f>Prev!E148</f>
        <v>0.60689725125778993</v>
      </c>
      <c r="F150" s="47">
        <f>Prev!H148</f>
        <v>0.59871650780646846</v>
      </c>
      <c r="G150" s="47">
        <f>Prev!K148</f>
        <v>0.58816534179441948</v>
      </c>
      <c r="H150" s="47">
        <f>Prev!N148</f>
        <v>0.57743646159353523</v>
      </c>
      <c r="I150" s="47">
        <f>Prev!Q148</f>
        <v>0.56653428309245768</v>
      </c>
      <c r="J150" s="47">
        <f>Prev!T148</f>
        <v>0.55546390114924915</v>
      </c>
      <c r="K150" s="47">
        <f>Prev!W148</f>
        <v>0.54423109951992155</v>
      </c>
      <c r="L150" s="47">
        <f>Prev!Z148</f>
        <v>0.53284235830364812</v>
      </c>
      <c r="M150" s="47">
        <f>Prev!AC148</f>
        <v>0.52130485872758481</v>
      </c>
      <c r="P150">
        <f t="shared" si="11"/>
        <v>5.2669217818575989E-2</v>
      </c>
      <c r="Q150">
        <f t="shared" si="11"/>
        <v>5.1791843160547177E-2</v>
      </c>
      <c r="R150">
        <f t="shared" si="11"/>
        <v>5.1129404060502516E-2</v>
      </c>
      <c r="S150">
        <f t="shared" si="11"/>
        <v>5.0273651038338217E-2</v>
      </c>
      <c r="T150">
        <f t="shared" si="11"/>
        <v>4.940190027903707E-2</v>
      </c>
      <c r="U150">
        <f t="shared" si="10"/>
        <v>4.8514427692218559E-2</v>
      </c>
      <c r="V150">
        <f t="shared" si="10"/>
        <v>4.7611565567916431E-2</v>
      </c>
      <c r="W150">
        <f t="shared" si="10"/>
        <v>4.6693704027284566E-2</v>
      </c>
      <c r="X150">
        <f t="shared" si="10"/>
        <v>4.5761292305338444E-2</v>
      </c>
      <c r="Y150">
        <f t="shared" si="10"/>
        <v>4.4814839847479603E-2</v>
      </c>
      <c r="AA150">
        <f t="shared" si="13"/>
        <v>1.0526692178185759</v>
      </c>
      <c r="AB150">
        <f t="shared" si="13"/>
        <v>1.0517918431605471</v>
      </c>
      <c r="AC150">
        <f t="shared" si="13"/>
        <v>1.0511294040605026</v>
      </c>
      <c r="AD150">
        <f t="shared" si="13"/>
        <v>1.0502736510383381</v>
      </c>
      <c r="AE150">
        <f t="shared" si="13"/>
        <v>1.0494019002790371</v>
      </c>
      <c r="AF150">
        <f t="shared" si="12"/>
        <v>1.0485144276922185</v>
      </c>
      <c r="AG150">
        <f t="shared" si="12"/>
        <v>1.0476115655679163</v>
      </c>
      <c r="AH150">
        <f t="shared" si="12"/>
        <v>1.0466937040272846</v>
      </c>
      <c r="AI150">
        <f t="shared" si="12"/>
        <v>1.0457612923053385</v>
      </c>
      <c r="AJ150">
        <f t="shared" si="12"/>
        <v>1.0448148398474797</v>
      </c>
    </row>
    <row r="151" spans="1:36" ht="15.5" x14ac:dyDescent="0.35">
      <c r="A151" s="49" t="s">
        <v>164</v>
      </c>
      <c r="B151" s="25">
        <f>PIF!AZ151</f>
        <v>1.0900000000000001</v>
      </c>
      <c r="C151">
        <f>PIF!BD151</f>
        <v>5.3501148665900874E-2</v>
      </c>
      <c r="D151" s="47">
        <f>Prev!B149</f>
        <v>0.61774993732383099</v>
      </c>
      <c r="E151" s="47">
        <f>Prev!E149</f>
        <v>0.60689725125778959</v>
      </c>
      <c r="F151" s="47">
        <f>Prev!H149</f>
        <v>0.59836499335906201</v>
      </c>
      <c r="G151" s="47">
        <f>Prev!K149</f>
        <v>0.5878127030041731</v>
      </c>
      <c r="H151" s="47">
        <f>Prev!N149</f>
        <v>0.57708398102713632</v>
      </c>
      <c r="I151" s="47">
        <f>Prev!Q149</f>
        <v>0.56618317130745455</v>
      </c>
      <c r="J151" s="47">
        <f>Prev!T149</f>
        <v>0.55511529420643602</v>
      </c>
      <c r="K151" s="47">
        <f>Prev!W149</f>
        <v>0.54388605712576998</v>
      </c>
      <c r="L151" s="47">
        <f>Prev!Z149</f>
        <v>0.53250186254994836</v>
      </c>
      <c r="M151" s="47">
        <f>Prev!AC149</f>
        <v>0.52096981339408577</v>
      </c>
      <c r="P151">
        <f t="shared" si="11"/>
        <v>5.2669217818575989E-2</v>
      </c>
      <c r="Q151">
        <f t="shared" si="11"/>
        <v>5.1791843160547149E-2</v>
      </c>
      <c r="R151">
        <f t="shared" si="11"/>
        <v>5.1100919291396187E-2</v>
      </c>
      <c r="S151">
        <f t="shared" si="11"/>
        <v>5.0245023588832226E-2</v>
      </c>
      <c r="T151">
        <f t="shared" si="11"/>
        <v>4.9373233119226159E-2</v>
      </c>
      <c r="U151">
        <f t="shared" ref="U151:Y201" si="14">I151*($B151-1)/(I151*($B151-1)+1)</f>
        <v>4.848581851361794E-2</v>
      </c>
      <c r="V151">
        <f t="shared" si="14"/>
        <v>4.7583106560782254E-2</v>
      </c>
      <c r="W151">
        <f t="shared" si="14"/>
        <v>4.6665481704964429E-2</v>
      </c>
      <c r="X151">
        <f t="shared" si="14"/>
        <v>4.5733387373362362E-2</v>
      </c>
      <c r="Y151">
        <f t="shared" si="14"/>
        <v>4.4787327115010343E-2</v>
      </c>
      <c r="AA151">
        <f t="shared" si="13"/>
        <v>1.0526692178185759</v>
      </c>
      <c r="AB151">
        <f t="shared" si="13"/>
        <v>1.0517918431605471</v>
      </c>
      <c r="AC151">
        <f t="shared" si="13"/>
        <v>1.0511009192913963</v>
      </c>
      <c r="AD151">
        <f t="shared" si="13"/>
        <v>1.0502450235888323</v>
      </c>
      <c r="AE151">
        <f t="shared" si="13"/>
        <v>1.0493732331192263</v>
      </c>
      <c r="AF151">
        <f t="shared" si="12"/>
        <v>1.0484858185136179</v>
      </c>
      <c r="AG151">
        <f t="shared" si="12"/>
        <v>1.0475831065607824</v>
      </c>
      <c r="AH151">
        <f t="shared" si="12"/>
        <v>1.0466654817049643</v>
      </c>
      <c r="AI151">
        <f t="shared" si="12"/>
        <v>1.0457333873733623</v>
      </c>
      <c r="AJ151">
        <f t="shared" si="12"/>
        <v>1.0447873271150103</v>
      </c>
    </row>
    <row r="152" spans="1:36" ht="15.5" x14ac:dyDescent="0.35">
      <c r="A152" s="49" t="s">
        <v>165</v>
      </c>
      <c r="B152" s="25">
        <f>PIF!AZ152</f>
        <v>1.0900000000000001</v>
      </c>
      <c r="C152">
        <f>PIF!BD152</f>
        <v>5.3501148665900861E-2</v>
      </c>
      <c r="D152" s="47">
        <f>Prev!B150</f>
        <v>0.61774993732383099</v>
      </c>
      <c r="E152" s="47">
        <f>Prev!E150</f>
        <v>0.60689725125778948</v>
      </c>
      <c r="F152" s="47">
        <f>Prev!H150</f>
        <v>0.59816902162709451</v>
      </c>
      <c r="G152" s="47">
        <f>Prev!K150</f>
        <v>0.58761560752213426</v>
      </c>
      <c r="H152" s="47">
        <f>Prev!N150</f>
        <v>0.57688650750249659</v>
      </c>
      <c r="I152" s="47">
        <f>Prev!Q150</f>
        <v>0.5659860262737868</v>
      </c>
      <c r="J152" s="47">
        <f>Prev!T150</f>
        <v>0.55491914336623516</v>
      </c>
      <c r="K152" s="47">
        <f>Prev!W150</f>
        <v>0.54369152405599908</v>
      </c>
      <c r="L152" s="47">
        <f>Prev!Z150</f>
        <v>0.53230952775323925</v>
      </c>
      <c r="M152" s="47">
        <f>Prev!AC150</f>
        <v>0.52078021367756555</v>
      </c>
      <c r="P152">
        <f t="shared" ref="P152:T202" si="15">D152*($B152-1)/(D152*($B152-1)+1)</f>
        <v>5.2669217818575989E-2</v>
      </c>
      <c r="Q152">
        <f t="shared" si="15"/>
        <v>5.1791843160547142E-2</v>
      </c>
      <c r="R152">
        <f t="shared" si="15"/>
        <v>5.1085038093389067E-2</v>
      </c>
      <c r="S152">
        <f t="shared" si="15"/>
        <v>5.0229022495773414E-2</v>
      </c>
      <c r="T152">
        <f t="shared" si="15"/>
        <v>4.9357171889202141E-2</v>
      </c>
      <c r="U152">
        <f t="shared" si="14"/>
        <v>4.8469754050580814E-2</v>
      </c>
      <c r="V152">
        <f t="shared" si="14"/>
        <v>4.7567092769475829E-2</v>
      </c>
      <c r="W152">
        <f t="shared" si="14"/>
        <v>4.6649569372841107E-2</v>
      </c>
      <c r="X152">
        <f t="shared" si="14"/>
        <v>4.571762407831028E-2</v>
      </c>
      <c r="Y152">
        <f t="shared" si="14"/>
        <v>4.4771757157645843E-2</v>
      </c>
      <c r="AA152">
        <f t="shared" si="13"/>
        <v>1.0526692178185759</v>
      </c>
      <c r="AB152">
        <f t="shared" si="13"/>
        <v>1.0517918431605471</v>
      </c>
      <c r="AC152">
        <f t="shared" si="13"/>
        <v>1.0510850380933892</v>
      </c>
      <c r="AD152">
        <f t="shared" si="13"/>
        <v>1.0502290224957733</v>
      </c>
      <c r="AE152">
        <f t="shared" si="13"/>
        <v>1.0493571718892021</v>
      </c>
      <c r="AF152">
        <f t="shared" si="12"/>
        <v>1.0484697540505807</v>
      </c>
      <c r="AG152">
        <f t="shared" si="12"/>
        <v>1.0475670927694758</v>
      </c>
      <c r="AH152">
        <f t="shared" si="12"/>
        <v>1.046649569372841</v>
      </c>
      <c r="AI152">
        <f t="shared" si="12"/>
        <v>1.0457176240783104</v>
      </c>
      <c r="AJ152">
        <f t="shared" si="12"/>
        <v>1.0447717571576458</v>
      </c>
    </row>
    <row r="153" spans="1:36" ht="15.5" x14ac:dyDescent="0.35">
      <c r="A153" s="49" t="s">
        <v>166</v>
      </c>
      <c r="B153" s="25">
        <f>PIF!AZ153</f>
        <v>1.0900000000000001</v>
      </c>
      <c r="C153">
        <f>PIF!BD153</f>
        <v>5.3501148665900874E-2</v>
      </c>
      <c r="D153" s="47">
        <f>Prev!B151</f>
        <v>0.60418194798190394</v>
      </c>
      <c r="E153" s="47">
        <f>Prev!E151</f>
        <v>0.59330920954160726</v>
      </c>
      <c r="F153" s="47">
        <f>Prev!H151</f>
        <v>0.58687315675846741</v>
      </c>
      <c r="G153" s="47">
        <f>Prev!K151</f>
        <v>0.57628260377489127</v>
      </c>
      <c r="H153" s="47">
        <f>Prev!N151</f>
        <v>0.5655211360987884</v>
      </c>
      <c r="I153" s="47">
        <f>Prev!Q151</f>
        <v>0.55459387907582458</v>
      </c>
      <c r="J153" s="47">
        <f>Prev!T151</f>
        <v>0.54350661907201037</v>
      </c>
      <c r="K153" s="47">
        <f>Prev!W151</f>
        <v>0.53226580810503599</v>
      </c>
      <c r="L153" s="47">
        <f>Prev!Z151</f>
        <v>0.52087856611024452</v>
      </c>
      <c r="M153" s="47">
        <f>Prev!AC151</f>
        <v>0.50935268068435402</v>
      </c>
      <c r="P153">
        <f t="shared" si="15"/>
        <v>5.1572072925052337E-2</v>
      </c>
      <c r="Q153">
        <f t="shared" si="15"/>
        <v>5.0691037512955686E-2</v>
      </c>
      <c r="R153">
        <f t="shared" si="15"/>
        <v>5.0168742179831E-2</v>
      </c>
      <c r="S153">
        <f t="shared" si="15"/>
        <v>4.9308050865172107E-2</v>
      </c>
      <c r="T153">
        <f t="shared" si="15"/>
        <v>4.843187009113168E-2</v>
      </c>
      <c r="U153">
        <f t="shared" si="14"/>
        <v>4.7540536945031901E-2</v>
      </c>
      <c r="V153">
        <f t="shared" si="14"/>
        <v>4.6634444102309568E-2</v>
      </c>
      <c r="W153">
        <f t="shared" si="14"/>
        <v>4.5714040848973007E-2</v>
      </c>
      <c r="X153">
        <f t="shared" si="14"/>
        <v>4.4779833937633975E-2</v>
      </c>
      <c r="Y153">
        <f t="shared" si="14"/>
        <v>4.3832388260094987E-2</v>
      </c>
      <c r="AA153">
        <f t="shared" si="13"/>
        <v>1.0515720729250524</v>
      </c>
      <c r="AB153">
        <f t="shared" si="13"/>
        <v>1.0506910375129557</v>
      </c>
      <c r="AC153">
        <f t="shared" si="13"/>
        <v>1.0501687421798309</v>
      </c>
      <c r="AD153">
        <f t="shared" si="13"/>
        <v>1.0493080508651722</v>
      </c>
      <c r="AE153">
        <f t="shared" si="13"/>
        <v>1.0484318700911317</v>
      </c>
      <c r="AF153">
        <f t="shared" si="12"/>
        <v>1.0475405369450319</v>
      </c>
      <c r="AG153">
        <f t="shared" si="12"/>
        <v>1.0466344441023097</v>
      </c>
      <c r="AH153">
        <f t="shared" si="12"/>
        <v>1.0457140408489729</v>
      </c>
      <c r="AI153">
        <f t="shared" si="12"/>
        <v>1.044779833937634</v>
      </c>
      <c r="AJ153">
        <f t="shared" si="12"/>
        <v>1.0438323882600951</v>
      </c>
    </row>
    <row r="154" spans="1:36" ht="15.5" x14ac:dyDescent="0.35">
      <c r="A154" s="49" t="s">
        <v>167</v>
      </c>
      <c r="B154" s="25">
        <f>PIF!AZ154</f>
        <v>1.0900000000000001</v>
      </c>
      <c r="C154">
        <f>PIF!BD154</f>
        <v>6.1982012301879497E-2</v>
      </c>
      <c r="D154" s="47">
        <f>Prev!B152</f>
        <v>0.71969173444972945</v>
      </c>
      <c r="E154" s="47">
        <f>Prev!E152</f>
        <v>0.70357552817325408</v>
      </c>
      <c r="F154" s="47">
        <f>Prev!H152</f>
        <v>0.68885958021241922</v>
      </c>
      <c r="G154" s="47">
        <f>Prev!K152</f>
        <v>0.67311878603292941</v>
      </c>
      <c r="H154" s="47">
        <f>Prev!N152</f>
        <v>0.65684498980068162</v>
      </c>
      <c r="I154" s="47">
        <f>Prev!Q152</f>
        <v>0.64005262100835858</v>
      </c>
      <c r="J154" s="47">
        <f>Prev!T152</f>
        <v>0.62275969580830792</v>
      </c>
      <c r="K154" s="47">
        <f>Prev!W152</f>
        <v>0.60498794926320831</v>
      </c>
      <c r="L154" s="47">
        <f>Prev!Z152</f>
        <v>0.58676294352861447</v>
      </c>
      <c r="M154" s="47">
        <f>Prev!AC152</f>
        <v>0.56811414725624942</v>
      </c>
      <c r="P154">
        <f t="shared" si="15"/>
        <v>6.0832028379187567E-2</v>
      </c>
      <c r="Q154">
        <f t="shared" si="15"/>
        <v>5.9550925864917524E-2</v>
      </c>
      <c r="R154">
        <f t="shared" si="15"/>
        <v>5.8378075525131204E-2</v>
      </c>
      <c r="S154">
        <f t="shared" si="15"/>
        <v>5.7120303312825145E-2</v>
      </c>
      <c r="T154">
        <f t="shared" si="15"/>
        <v>5.5816403814574825E-2</v>
      </c>
      <c r="U154">
        <f t="shared" si="14"/>
        <v>5.4467169005474964E-2</v>
      </c>
      <c r="V154">
        <f t="shared" si="14"/>
        <v>5.3073679270532734E-2</v>
      </c>
      <c r="W154">
        <f t="shared" si="14"/>
        <v>5.1637319396638834E-2</v>
      </c>
      <c r="X154">
        <f t="shared" si="14"/>
        <v>5.0159793205833608E-2</v>
      </c>
      <c r="Y154">
        <f t="shared" si="14"/>
        <v>4.8643136397188265E-2</v>
      </c>
      <c r="AA154">
        <f t="shared" si="13"/>
        <v>1.0608320283791877</v>
      </c>
      <c r="AB154">
        <f t="shared" si="13"/>
        <v>1.0595509258649176</v>
      </c>
      <c r="AC154">
        <f t="shared" si="13"/>
        <v>1.0583780755251313</v>
      </c>
      <c r="AD154">
        <f t="shared" si="13"/>
        <v>1.0571203033128251</v>
      </c>
      <c r="AE154">
        <f t="shared" si="13"/>
        <v>1.0558164038145748</v>
      </c>
      <c r="AF154">
        <f t="shared" si="12"/>
        <v>1.054467169005475</v>
      </c>
      <c r="AG154">
        <f t="shared" si="12"/>
        <v>1.0530736792705326</v>
      </c>
      <c r="AH154">
        <f t="shared" si="12"/>
        <v>1.0516373193966388</v>
      </c>
      <c r="AI154">
        <f t="shared" si="12"/>
        <v>1.0501597932058335</v>
      </c>
      <c r="AJ154">
        <f t="shared" si="12"/>
        <v>1.0486431363971882</v>
      </c>
    </row>
    <row r="155" spans="1:36" ht="15.5" x14ac:dyDescent="0.35">
      <c r="A155" s="49" t="s">
        <v>168</v>
      </c>
      <c r="B155" s="25">
        <f>PIF!AZ155</f>
        <v>1.0900000000000001</v>
      </c>
      <c r="C155">
        <f>PIF!BD155</f>
        <v>6.198201230187951E-2</v>
      </c>
      <c r="D155" s="47">
        <f>Prev!B153</f>
        <v>0.71969173444972923</v>
      </c>
      <c r="E155" s="47">
        <f>Prev!E153</f>
        <v>0.70357552817325397</v>
      </c>
      <c r="F155" s="47">
        <f>Prev!H153</f>
        <v>0.68858982641956279</v>
      </c>
      <c r="G155" s="47">
        <f>Prev!K153</f>
        <v>0.67285003854364989</v>
      </c>
      <c r="H155" s="47">
        <f>Prev!N153</f>
        <v>0.6565783540370066</v>
      </c>
      <c r="I155" s="47">
        <f>Prev!Q153</f>
        <v>0.63978914132278242</v>
      </c>
      <c r="J155" s="47">
        <f>Prev!T153</f>
        <v>0.62250035145643801</v>
      </c>
      <c r="K155" s="47">
        <f>Prev!W153</f>
        <v>0.6047336508744543</v>
      </c>
      <c r="L155" s="47">
        <f>Prev!Z153</f>
        <v>0.58651453007808241</v>
      </c>
      <c r="M155" s="47">
        <f>Prev!AC153</f>
        <v>0.56787238354144498</v>
      </c>
      <c r="P155">
        <f t="shared" si="15"/>
        <v>6.0832028379187539E-2</v>
      </c>
      <c r="Q155">
        <f t="shared" si="15"/>
        <v>5.955092586491751E-2</v>
      </c>
      <c r="R155">
        <f t="shared" si="15"/>
        <v>5.8356549040103456E-2</v>
      </c>
      <c r="S155">
        <f t="shared" si="15"/>
        <v>5.7098799800724326E-2</v>
      </c>
      <c r="T155">
        <f t="shared" si="15"/>
        <v>5.579501022537757E-2</v>
      </c>
      <c r="U155">
        <f t="shared" si="14"/>
        <v>5.4445968187864346E-2</v>
      </c>
      <c r="V155">
        <f t="shared" si="14"/>
        <v>5.3052749653619682E-2</v>
      </c>
      <c r="W155">
        <f t="shared" si="14"/>
        <v>5.161673470073927E-2</v>
      </c>
      <c r="X155">
        <f t="shared" si="14"/>
        <v>5.0139622182203566E-2</v>
      </c>
      <c r="Y155">
        <f t="shared" si="14"/>
        <v>4.8623442596819888E-2</v>
      </c>
      <c r="AA155">
        <f t="shared" si="13"/>
        <v>1.0608320283791874</v>
      </c>
      <c r="AB155">
        <f t="shared" si="13"/>
        <v>1.0595509258649176</v>
      </c>
      <c r="AC155">
        <f t="shared" si="13"/>
        <v>1.0583565490401035</v>
      </c>
      <c r="AD155">
        <f t="shared" si="13"/>
        <v>1.0570987998007244</v>
      </c>
      <c r="AE155">
        <f t="shared" si="13"/>
        <v>1.0557950102253775</v>
      </c>
      <c r="AF155">
        <f t="shared" si="12"/>
        <v>1.0544459681878644</v>
      </c>
      <c r="AG155">
        <f t="shared" si="12"/>
        <v>1.0530527496536197</v>
      </c>
      <c r="AH155">
        <f t="shared" si="12"/>
        <v>1.0516167347007392</v>
      </c>
      <c r="AI155">
        <f t="shared" si="12"/>
        <v>1.0501396221822035</v>
      </c>
      <c r="AJ155">
        <f t="shared" si="12"/>
        <v>1.0486234425968199</v>
      </c>
    </row>
    <row r="156" spans="1:36" ht="15.5" x14ac:dyDescent="0.35">
      <c r="A156" s="49" t="s">
        <v>169</v>
      </c>
      <c r="B156" s="25">
        <f>PIF!AZ156</f>
        <v>1.0900000000000001</v>
      </c>
      <c r="C156">
        <f>PIF!BD156</f>
        <v>6.198201230187951E-2</v>
      </c>
      <c r="D156" s="47">
        <f>Prev!B154</f>
        <v>0.71969173444972934</v>
      </c>
      <c r="E156" s="47">
        <f>Prev!E154</f>
        <v>0.70357552817325364</v>
      </c>
      <c r="F156" s="47">
        <f>Prev!H154</f>
        <v>0.68928204413326977</v>
      </c>
      <c r="G156" s="47">
        <f>Prev!K154</f>
        <v>0.6735386538514071</v>
      </c>
      <c r="H156" s="47">
        <f>Prev!N154</f>
        <v>0.65726060575111622</v>
      </c>
      <c r="I156" s="47">
        <f>Prev!Q154</f>
        <v>0.64046242767352957</v>
      </c>
      <c r="J156" s="47">
        <f>Prev!T154</f>
        <v>0.62316223969301388</v>
      </c>
      <c r="K156" s="47">
        <f>Prev!W154</f>
        <v>0.60538188559687423</v>
      </c>
      <c r="L156" s="47">
        <f>Prev!Z154</f>
        <v>0.58714704029666853</v>
      </c>
      <c r="M156" s="47">
        <f>Prev!AC154</f>
        <v>0.56848728845919405</v>
      </c>
      <c r="P156">
        <f t="shared" si="15"/>
        <v>6.0832028379187553E-2</v>
      </c>
      <c r="Q156">
        <f t="shared" si="15"/>
        <v>5.9550925864917482E-2</v>
      </c>
      <c r="R156">
        <f t="shared" si="15"/>
        <v>5.8411786375688397E-2</v>
      </c>
      <c r="S156">
        <f t="shared" si="15"/>
        <v>5.7153896576030316E-2</v>
      </c>
      <c r="T156">
        <f t="shared" si="15"/>
        <v>5.5849748934201804E-2</v>
      </c>
      <c r="U156">
        <f t="shared" si="14"/>
        <v>5.4500142092440786E-2</v>
      </c>
      <c r="V156">
        <f t="shared" si="14"/>
        <v>5.3106163548704996E-2</v>
      </c>
      <c r="W156">
        <f t="shared" si="14"/>
        <v>5.1669205603329466E-2</v>
      </c>
      <c r="X156">
        <f t="shared" si="14"/>
        <v>5.0190979947387401E-2</v>
      </c>
      <c r="Y156">
        <f t="shared" si="14"/>
        <v>4.867353045975531E-2</v>
      </c>
      <c r="AA156">
        <f t="shared" si="13"/>
        <v>1.0608320283791874</v>
      </c>
      <c r="AB156">
        <f t="shared" si="13"/>
        <v>1.0595509258649174</v>
      </c>
      <c r="AC156">
        <f t="shared" si="13"/>
        <v>1.0584117863756883</v>
      </c>
      <c r="AD156">
        <f t="shared" si="13"/>
        <v>1.0571538965760303</v>
      </c>
      <c r="AE156">
        <f t="shared" si="13"/>
        <v>1.0558497489342018</v>
      </c>
      <c r="AF156">
        <f t="shared" si="12"/>
        <v>1.0545001420924407</v>
      </c>
      <c r="AG156">
        <f t="shared" si="12"/>
        <v>1.0531061635487049</v>
      </c>
      <c r="AH156">
        <f t="shared" si="12"/>
        <v>1.0516692056033294</v>
      </c>
      <c r="AI156">
        <f t="shared" si="12"/>
        <v>1.0501909799473874</v>
      </c>
      <c r="AJ156">
        <f t="shared" si="12"/>
        <v>1.0486735304597552</v>
      </c>
    </row>
    <row r="157" spans="1:36" ht="15.5" x14ac:dyDescent="0.35">
      <c r="A157" s="49" t="s">
        <v>170</v>
      </c>
      <c r="B157" s="25">
        <f>PIF!AZ157</f>
        <v>1.0900000000000001</v>
      </c>
      <c r="C157">
        <f>PIF!BD157</f>
        <v>6.1982012301879497E-2</v>
      </c>
      <c r="D157" s="47">
        <f>Prev!B155</f>
        <v>0.71969173444972945</v>
      </c>
      <c r="E157" s="47">
        <f>Prev!E155</f>
        <v>0.70357552817325408</v>
      </c>
      <c r="F157" s="47">
        <f>Prev!H155</f>
        <v>0.68785738121748397</v>
      </c>
      <c r="G157" s="47">
        <f>Prev!K155</f>
        <v>0.67211750769831402</v>
      </c>
      <c r="H157" s="47">
        <f>Prev!N155</f>
        <v>0.65584894213363276</v>
      </c>
      <c r="I157" s="47">
        <f>Prev!Q155</f>
        <v>0.6390658951962217</v>
      </c>
      <c r="J157" s="47">
        <f>Prev!T155</f>
        <v>0.62178614726221526</v>
      </c>
      <c r="K157" s="47">
        <f>Prev!W155</f>
        <v>0.60403118252656107</v>
      </c>
      <c r="L157" s="47">
        <f>Prev!Z155</f>
        <v>0.58582629907502626</v>
      </c>
      <c r="M157" s="47">
        <f>Prev!AC155</f>
        <v>0.56720069020317732</v>
      </c>
      <c r="P157">
        <f t="shared" si="15"/>
        <v>6.0832028379187567E-2</v>
      </c>
      <c r="Q157">
        <f t="shared" si="15"/>
        <v>5.9550925864917524E-2</v>
      </c>
      <c r="R157">
        <f t="shared" si="15"/>
        <v>5.8298094588922142E-2</v>
      </c>
      <c r="S157">
        <f t="shared" si="15"/>
        <v>5.7040182232009115E-2</v>
      </c>
      <c r="T157">
        <f t="shared" si="15"/>
        <v>5.5736480719400648E-2</v>
      </c>
      <c r="U157">
        <f t="shared" si="14"/>
        <v>5.4387767507943108E-2</v>
      </c>
      <c r="V157">
        <f t="shared" si="14"/>
        <v>5.2995107139327445E-2</v>
      </c>
      <c r="W157">
        <f t="shared" si="14"/>
        <v>5.1559867339776355E-2</v>
      </c>
      <c r="X157">
        <f t="shared" si="14"/>
        <v>5.0083733761357656E-2</v>
      </c>
      <c r="Y157">
        <f t="shared" si="14"/>
        <v>4.8568722932996571E-2</v>
      </c>
      <c r="AA157">
        <f t="shared" si="13"/>
        <v>1.0608320283791877</v>
      </c>
      <c r="AB157">
        <f t="shared" si="13"/>
        <v>1.0595509258649176</v>
      </c>
      <c r="AC157">
        <f t="shared" si="13"/>
        <v>1.0582980945889222</v>
      </c>
      <c r="AD157">
        <f t="shared" si="13"/>
        <v>1.057040182232009</v>
      </c>
      <c r="AE157">
        <f t="shared" si="13"/>
        <v>1.0557364807194007</v>
      </c>
      <c r="AF157">
        <f t="shared" si="12"/>
        <v>1.0543877675079432</v>
      </c>
      <c r="AG157">
        <f t="shared" si="12"/>
        <v>1.0529951071393275</v>
      </c>
      <c r="AH157">
        <f t="shared" si="12"/>
        <v>1.0515598673397764</v>
      </c>
      <c r="AI157">
        <f t="shared" si="12"/>
        <v>1.0500837337613576</v>
      </c>
      <c r="AJ157">
        <f t="shared" si="12"/>
        <v>1.0485687229329965</v>
      </c>
    </row>
    <row r="158" spans="1:36" ht="15.5" x14ac:dyDescent="0.35">
      <c r="A158" s="49" t="s">
        <v>171</v>
      </c>
      <c r="B158" s="25">
        <f>PIF!AZ158</f>
        <v>1.0900000000000001</v>
      </c>
      <c r="C158">
        <f>PIF!BD158</f>
        <v>6.1982012301879524E-2</v>
      </c>
      <c r="D158" s="47">
        <f>Prev!B156</f>
        <v>0.68968685956676756</v>
      </c>
      <c r="E158" s="47">
        <f>Prev!E156</f>
        <v>0.673027073523636</v>
      </c>
      <c r="F158" s="47">
        <f>Prev!H156</f>
        <v>0.65991485237993075</v>
      </c>
      <c r="G158" s="47">
        <f>Prev!K156</f>
        <v>0.64365310495336436</v>
      </c>
      <c r="H158" s="47">
        <f>Prev!N156</f>
        <v>0.62690930019516755</v>
      </c>
      <c r="I158" s="47">
        <f>Prev!Q156</f>
        <v>0.60970245381759858</v>
      </c>
      <c r="J158" s="47">
        <f>Prev!T156</f>
        <v>0.59205506920545781</v>
      </c>
      <c r="K158" s="47">
        <f>Prev!W156</f>
        <v>0.57399321855177776</v>
      </c>
      <c r="L158" s="47">
        <f>Prev!Z156</f>
        <v>0.55554659561745268</v>
      </c>
      <c r="M158" s="47">
        <f>Prev!AC156</f>
        <v>0.53674853564029656</v>
      </c>
      <c r="P158">
        <f t="shared" si="15"/>
        <v>5.8444086686381104E-2</v>
      </c>
      <c r="Q158">
        <f t="shared" si="15"/>
        <v>5.711296515524502E-2</v>
      </c>
      <c r="R158">
        <f t="shared" si="15"/>
        <v>5.6062645212636528E-2</v>
      </c>
      <c r="S158">
        <f t="shared" si="15"/>
        <v>5.4756785684712067E-2</v>
      </c>
      <c r="T158">
        <f t="shared" si="15"/>
        <v>5.3408435002491345E-2</v>
      </c>
      <c r="U158">
        <f t="shared" si="14"/>
        <v>5.2018782692863995E-2</v>
      </c>
      <c r="V158">
        <f t="shared" si="14"/>
        <v>5.0589307208268944E-2</v>
      </c>
      <c r="W158">
        <f t="shared" si="14"/>
        <v>4.9121788078064832E-2</v>
      </c>
      <c r="X158">
        <f t="shared" si="14"/>
        <v>4.7618316194967328E-2</v>
      </c>
      <c r="Y158">
        <f t="shared" si="14"/>
        <v>4.6081301794359819E-2</v>
      </c>
      <c r="AA158">
        <f t="shared" si="13"/>
        <v>1.0584440866863811</v>
      </c>
      <c r="AB158">
        <f t="shared" si="13"/>
        <v>1.0571129651552451</v>
      </c>
      <c r="AC158">
        <f t="shared" si="13"/>
        <v>1.0560626452126365</v>
      </c>
      <c r="AD158">
        <f t="shared" si="13"/>
        <v>1.054756785684712</v>
      </c>
      <c r="AE158">
        <f t="shared" si="13"/>
        <v>1.0534084350024913</v>
      </c>
      <c r="AF158">
        <f t="shared" si="12"/>
        <v>1.052018782692864</v>
      </c>
      <c r="AG158">
        <f t="shared" si="12"/>
        <v>1.050589307208269</v>
      </c>
      <c r="AH158">
        <f t="shared" si="12"/>
        <v>1.0491217880780648</v>
      </c>
      <c r="AI158">
        <f t="shared" si="12"/>
        <v>1.0476183161949673</v>
      </c>
      <c r="AJ158">
        <f t="shared" si="12"/>
        <v>1.0460813017943598</v>
      </c>
    </row>
    <row r="159" spans="1:36" ht="15.5" x14ac:dyDescent="0.35">
      <c r="A159" s="49" t="s">
        <v>172</v>
      </c>
      <c r="B159" s="25">
        <f>PIF!AZ159</f>
        <v>1.0900000000000001</v>
      </c>
      <c r="C159">
        <f>PIF!BD159</f>
        <v>4.5453351704304444E-2</v>
      </c>
      <c r="D159" s="47">
        <f>Prev!B157</f>
        <v>0.52151113522750647</v>
      </c>
      <c r="E159" s="47">
        <f>Prev!E157</f>
        <v>0.51377832127441136</v>
      </c>
      <c r="F159" s="47">
        <f>Prev!H157</f>
        <v>0.50487015702266747</v>
      </c>
      <c r="G159" s="47">
        <f>Prev!K157</f>
        <v>0.49735473456995094</v>
      </c>
      <c r="H159" s="47">
        <f>Prev!N157</f>
        <v>0.48977614308377387</v>
      </c>
      <c r="I159" s="47">
        <f>Prev!Q157</f>
        <v>0.48213551072558836</v>
      </c>
      <c r="J159" s="47">
        <f>Prev!T157</f>
        <v>0.47443417598673243</v>
      </c>
      <c r="K159" s="47">
        <f>Prev!W157</f>
        <v>0.46667368961054029</v>
      </c>
      <c r="L159" s="47">
        <f>Prev!Z157</f>
        <v>0.45885581582147822</v>
      </c>
      <c r="M159" s="47">
        <f>Prev!AC157</f>
        <v>0.45098253288738166</v>
      </c>
      <c r="P159">
        <f t="shared" si="15"/>
        <v>4.4831777752574506E-2</v>
      </c>
      <c r="Q159">
        <f t="shared" si="15"/>
        <v>4.4196404986277818E-2</v>
      </c>
      <c r="R159">
        <f t="shared" si="15"/>
        <v>4.3463410052810833E-2</v>
      </c>
      <c r="S159">
        <f t="shared" si="15"/>
        <v>4.2844139887355789E-2</v>
      </c>
      <c r="T159">
        <f t="shared" si="15"/>
        <v>4.2218852088806491E-2</v>
      </c>
      <c r="U159">
        <f t="shared" si="14"/>
        <v>4.1587617899670352E-2</v>
      </c>
      <c r="V159">
        <f t="shared" si="14"/>
        <v>4.095052621434081E-2</v>
      </c>
      <c r="W159">
        <f t="shared" si="14"/>
        <v>4.0307683865522581E-2</v>
      </c>
      <c r="X159">
        <f t="shared" si="14"/>
        <v>3.9659215857683498E-2</v>
      </c>
      <c r="Y159">
        <f t="shared" si="14"/>
        <v>3.9005265549070557E-2</v>
      </c>
      <c r="AA159">
        <f t="shared" si="13"/>
        <v>1.0448317777525744</v>
      </c>
      <c r="AB159">
        <f t="shared" si="13"/>
        <v>1.0441964049862777</v>
      </c>
      <c r="AC159">
        <f t="shared" si="13"/>
        <v>1.0434634100528108</v>
      </c>
      <c r="AD159">
        <f t="shared" si="13"/>
        <v>1.0428441398873558</v>
      </c>
      <c r="AE159">
        <f t="shared" si="13"/>
        <v>1.0422188520888065</v>
      </c>
      <c r="AF159">
        <f t="shared" si="12"/>
        <v>1.0415876178996704</v>
      </c>
      <c r="AG159">
        <f t="shared" si="12"/>
        <v>1.0409505262143408</v>
      </c>
      <c r="AH159">
        <f t="shared" si="12"/>
        <v>1.0403076838655225</v>
      </c>
      <c r="AI159">
        <f t="shared" si="12"/>
        <v>1.0396592158576834</v>
      </c>
      <c r="AJ159">
        <f t="shared" si="12"/>
        <v>1.0390052655490705</v>
      </c>
    </row>
    <row r="160" spans="1:36" ht="15.5" x14ac:dyDescent="0.35">
      <c r="A160" s="49" t="s">
        <v>173</v>
      </c>
      <c r="B160" s="25">
        <f>PIF!AZ160</f>
        <v>1.0900000000000001</v>
      </c>
      <c r="C160">
        <f>PIF!BD160</f>
        <v>4.5453351704304444E-2</v>
      </c>
      <c r="D160" s="47">
        <f>Prev!B158</f>
        <v>0.52151113522750658</v>
      </c>
      <c r="E160" s="47">
        <f>Prev!E158</f>
        <v>0.51377832127441159</v>
      </c>
      <c r="F160" s="47">
        <f>Prev!H158</f>
        <v>0.5058007215074739</v>
      </c>
      <c r="G160" s="47">
        <f>Prev!K158</f>
        <v>0.49829941927375015</v>
      </c>
      <c r="H160" s="47">
        <f>Prev!N158</f>
        <v>0.49073131925636021</v>
      </c>
      <c r="I160" s="47">
        <f>Prev!Q158</f>
        <v>0.48309771122600559</v>
      </c>
      <c r="J160" s="47">
        <f>Prev!T158</f>
        <v>0.47540010330819715</v>
      </c>
      <c r="K160" s="47">
        <f>Prev!W158</f>
        <v>0.46764022224909646</v>
      </c>
      <c r="L160" s="47">
        <f>Prev!Z158</f>
        <v>0.45982001308066539</v>
      </c>
      <c r="M160" s="47">
        <f>Prev!AC158</f>
        <v>0.45194163821472499</v>
      </c>
      <c r="P160">
        <f t="shared" si="15"/>
        <v>4.4831777752574513E-2</v>
      </c>
      <c r="Q160">
        <f t="shared" si="15"/>
        <v>4.4196404986277832E-2</v>
      </c>
      <c r="R160">
        <f t="shared" si="15"/>
        <v>4.3540032738069001E-2</v>
      </c>
      <c r="S160">
        <f t="shared" si="15"/>
        <v>4.2922025883189399E-2</v>
      </c>
      <c r="T160">
        <f t="shared" si="15"/>
        <v>4.2297705920560195E-2</v>
      </c>
      <c r="U160">
        <f t="shared" si="14"/>
        <v>4.1667156304385507E-2</v>
      </c>
      <c r="V160">
        <f t="shared" si="14"/>
        <v>4.1030478848246094E-2</v>
      </c>
      <c r="W160">
        <f t="shared" si="14"/>
        <v>4.0387793880826479E-2</v>
      </c>
      <c r="X160">
        <f t="shared" si="14"/>
        <v>3.9739240355454453E-2</v>
      </c>
      <c r="Y160">
        <f t="shared" si="14"/>
        <v>3.9084975915298414E-2</v>
      </c>
      <c r="AA160">
        <f t="shared" si="13"/>
        <v>1.0448317777525744</v>
      </c>
      <c r="AB160">
        <f t="shared" si="13"/>
        <v>1.0441964049862777</v>
      </c>
      <c r="AC160">
        <f t="shared" si="13"/>
        <v>1.0435400327380691</v>
      </c>
      <c r="AD160">
        <f t="shared" si="13"/>
        <v>1.0429220258831895</v>
      </c>
      <c r="AE160">
        <f t="shared" si="13"/>
        <v>1.0422977059205603</v>
      </c>
      <c r="AF160">
        <f t="shared" si="12"/>
        <v>1.0416671563043856</v>
      </c>
      <c r="AG160">
        <f t="shared" si="12"/>
        <v>1.0410304788482461</v>
      </c>
      <c r="AH160">
        <f t="shared" si="12"/>
        <v>1.0403877938808266</v>
      </c>
      <c r="AI160">
        <f t="shared" si="12"/>
        <v>1.0397392403554544</v>
      </c>
      <c r="AJ160">
        <f t="shared" si="12"/>
        <v>1.0390849759152985</v>
      </c>
    </row>
    <row r="161" spans="1:36" ht="15.5" x14ac:dyDescent="0.35">
      <c r="A161" s="49" t="s">
        <v>174</v>
      </c>
      <c r="B161" s="25">
        <f>PIF!AZ161</f>
        <v>1.0900000000000001</v>
      </c>
      <c r="C161">
        <f>PIF!BD161</f>
        <v>4.5453351704304444E-2</v>
      </c>
      <c r="D161" s="47">
        <f>Prev!B159</f>
        <v>0.52151113522750658</v>
      </c>
      <c r="E161" s="47">
        <f>Prev!E159</f>
        <v>0.51377832127441114</v>
      </c>
      <c r="F161" s="47">
        <f>Prev!H159</f>
        <v>0.50593780952681122</v>
      </c>
      <c r="G161" s="47">
        <f>Prev!K159</f>
        <v>0.49843763329473395</v>
      </c>
      <c r="H161" s="47">
        <f>Prev!N159</f>
        <v>0.49087017625016743</v>
      </c>
      <c r="I161" s="47">
        <f>Prev!Q159</f>
        <v>0.48323675373733432</v>
      </c>
      <c r="J161" s="47">
        <f>Prev!T159</f>
        <v>0.47553890019936945</v>
      </c>
      <c r="K161" s="47">
        <f>Prev!W159</f>
        <v>0.46777836922141669</v>
      </c>
      <c r="L161" s="47">
        <f>Prev!Z159</f>
        <v>0.45995713298818258</v>
      </c>
      <c r="M161" s="47">
        <f>Prev!AC159</f>
        <v>0.45207738118574931</v>
      </c>
      <c r="P161">
        <f t="shared" si="15"/>
        <v>4.4831777752574513E-2</v>
      </c>
      <c r="Q161">
        <f t="shared" si="15"/>
        <v>4.4196404986277804E-2</v>
      </c>
      <c r="R161">
        <f t="shared" si="15"/>
        <v>4.3551319529007315E-2</v>
      </c>
      <c r="S161">
        <f t="shared" si="15"/>
        <v>4.2933420089640489E-2</v>
      </c>
      <c r="T161">
        <f t="shared" si="15"/>
        <v>4.2309168071569092E-2</v>
      </c>
      <c r="U161">
        <f t="shared" si="14"/>
        <v>4.1678648887394872E-2</v>
      </c>
      <c r="V161">
        <f t="shared" si="14"/>
        <v>4.1041966378130477E-2</v>
      </c>
      <c r="W161">
        <f t="shared" si="14"/>
        <v>4.0399242951231901E-2</v>
      </c>
      <c r="X161">
        <f t="shared" si="14"/>
        <v>3.9750619673575925E-2</v>
      </c>
      <c r="Y161">
        <f t="shared" si="14"/>
        <v>3.9096256321248558E-2</v>
      </c>
      <c r="AA161">
        <f t="shared" si="13"/>
        <v>1.0448317777525744</v>
      </c>
      <c r="AB161">
        <f t="shared" si="13"/>
        <v>1.0441964049862777</v>
      </c>
      <c r="AC161">
        <f t="shared" si="13"/>
        <v>1.0435513195290074</v>
      </c>
      <c r="AD161">
        <f t="shared" si="13"/>
        <v>1.0429334200896405</v>
      </c>
      <c r="AE161">
        <f t="shared" si="13"/>
        <v>1.042309168071569</v>
      </c>
      <c r="AF161">
        <f t="shared" si="12"/>
        <v>1.0416786488873948</v>
      </c>
      <c r="AG161">
        <f t="shared" si="12"/>
        <v>1.0410419663781305</v>
      </c>
      <c r="AH161">
        <f t="shared" si="12"/>
        <v>1.0403992429512319</v>
      </c>
      <c r="AI161">
        <f t="shared" si="12"/>
        <v>1.039750619673576</v>
      </c>
      <c r="AJ161">
        <f t="shared" si="12"/>
        <v>1.0390962563212485</v>
      </c>
    </row>
    <row r="162" spans="1:36" ht="15.5" x14ac:dyDescent="0.35">
      <c r="A162" s="49" t="s">
        <v>175</v>
      </c>
      <c r="B162" s="25">
        <f>PIF!AZ162</f>
        <v>1.0900000000000001</v>
      </c>
      <c r="C162">
        <f>PIF!BD162</f>
        <v>4.5453351704304437E-2</v>
      </c>
      <c r="D162" s="47">
        <f>Prev!B160</f>
        <v>0.52151113522750669</v>
      </c>
      <c r="E162" s="47">
        <f>Prev!E160</f>
        <v>0.51377832127441159</v>
      </c>
      <c r="F162" s="47">
        <f>Prev!H160</f>
        <v>0.50494245085781364</v>
      </c>
      <c r="G162" s="47">
        <f>Prev!K160</f>
        <v>0.49742858864563017</v>
      </c>
      <c r="H162" s="47">
        <f>Prev!N160</f>
        <v>0.48985125120295175</v>
      </c>
      <c r="I162" s="47">
        <f>Prev!Q160</f>
        <v>0.48221157833704725</v>
      </c>
      <c r="J162" s="47">
        <f>Prev!T160</f>
        <v>0.47451092101678333</v>
      </c>
      <c r="K162" s="47">
        <f>Prev!W160</f>
        <v>0.46675084315669191</v>
      </c>
      <c r="L162" s="47">
        <f>Prev!Z160</f>
        <v>0.45893312271443915</v>
      </c>
      <c r="M162" s="47">
        <f>Prev!AC160</f>
        <v>0.4510597521282057</v>
      </c>
      <c r="P162">
        <f t="shared" si="15"/>
        <v>4.4831777752574527E-2</v>
      </c>
      <c r="Q162">
        <f t="shared" si="15"/>
        <v>4.4196404986277832E-2</v>
      </c>
      <c r="R162">
        <f t="shared" si="15"/>
        <v>4.3469363167453069E-2</v>
      </c>
      <c r="S162">
        <f t="shared" si="15"/>
        <v>4.2850229357966042E-2</v>
      </c>
      <c r="T162">
        <f t="shared" si="15"/>
        <v>4.2225053051998758E-2</v>
      </c>
      <c r="U162">
        <f t="shared" si="14"/>
        <v>4.1593906359213131E-2</v>
      </c>
      <c r="V162">
        <f t="shared" si="14"/>
        <v>4.0956879112828415E-2</v>
      </c>
      <c r="W162">
        <f t="shared" si="14"/>
        <v>4.0314079145212109E-2</v>
      </c>
      <c r="X162">
        <f t="shared" si="14"/>
        <v>3.9665632510956846E-2</v>
      </c>
      <c r="Y162">
        <f t="shared" si="14"/>
        <v>3.9011683659017894E-2</v>
      </c>
      <c r="AA162">
        <f t="shared" si="13"/>
        <v>1.0448317777525746</v>
      </c>
      <c r="AB162">
        <f t="shared" si="13"/>
        <v>1.0441964049862777</v>
      </c>
      <c r="AC162">
        <f t="shared" si="13"/>
        <v>1.043469363167453</v>
      </c>
      <c r="AD162">
        <f t="shared" si="13"/>
        <v>1.042850229357966</v>
      </c>
      <c r="AE162">
        <f t="shared" si="13"/>
        <v>1.0422250530519988</v>
      </c>
      <c r="AF162">
        <f t="shared" si="12"/>
        <v>1.0415939063592132</v>
      </c>
      <c r="AG162">
        <f t="shared" si="12"/>
        <v>1.0409568791128283</v>
      </c>
      <c r="AH162">
        <f t="shared" si="12"/>
        <v>1.0403140791452121</v>
      </c>
      <c r="AI162">
        <f t="shared" si="12"/>
        <v>1.0396656325109568</v>
      </c>
      <c r="AJ162">
        <f t="shared" si="12"/>
        <v>1.039011683659018</v>
      </c>
    </row>
    <row r="163" spans="1:36" ht="15.5" x14ac:dyDescent="0.35">
      <c r="A163" s="49" t="s">
        <v>176</v>
      </c>
      <c r="B163" s="25">
        <f>PIF!AZ163</f>
        <v>1.0900000000000001</v>
      </c>
      <c r="C163">
        <f>PIF!BD163</f>
        <v>4.5453351704304444E-2</v>
      </c>
      <c r="D163" s="47">
        <f>Prev!B161</f>
        <v>0.5277749126047987</v>
      </c>
      <c r="E163" s="47">
        <f>Prev!E161</f>
        <v>0.52001211601359754</v>
      </c>
      <c r="F163" s="47">
        <f>Prev!H161</f>
        <v>0.51125373982086275</v>
      </c>
      <c r="G163" s="47">
        <f>Prev!K161</f>
        <v>0.50371599538851874</v>
      </c>
      <c r="H163" s="47">
        <f>Prev!N161</f>
        <v>0.49611141812439236</v>
      </c>
      <c r="I163" s="47">
        <f>Prev!Q161</f>
        <v>0.48844113335841466</v>
      </c>
      <c r="J163" s="47">
        <f>Prev!T161</f>
        <v>0.48070648308552566</v>
      </c>
      <c r="K163" s="47">
        <f>Prev!W161</f>
        <v>0.47290902774211152</v>
      </c>
      <c r="L163" s="47">
        <f>Prev!Z161</f>
        <v>0.46505054730369405</v>
      </c>
      <c r="M163" s="47">
        <f>Prev!AC161</f>
        <v>0.45713304173029934</v>
      </c>
      <c r="P163">
        <f t="shared" si="15"/>
        <v>4.534582704301611E-2</v>
      </c>
      <c r="Q163">
        <f t="shared" si="15"/>
        <v>4.4708675667788321E-2</v>
      </c>
      <c r="R163">
        <f t="shared" si="15"/>
        <v>4.3988787684622277E-2</v>
      </c>
      <c r="S163">
        <f t="shared" si="15"/>
        <v>4.3368359319497826E-2</v>
      </c>
      <c r="T163">
        <f t="shared" si="15"/>
        <v>4.2741613411375563E-2</v>
      </c>
      <c r="U163">
        <f t="shared" si="14"/>
        <v>4.210861963152894E-2</v>
      </c>
      <c r="V163">
        <f t="shared" si="14"/>
        <v>4.1469465783018224E-2</v>
      </c>
      <c r="W163">
        <f t="shared" si="14"/>
        <v>4.0824258079106571E-2</v>
      </c>
      <c r="X163">
        <f t="shared" si="14"/>
        <v>4.0173121370125769E-2</v>
      </c>
      <c r="Y163">
        <f t="shared" si="14"/>
        <v>3.9516199320362544E-2</v>
      </c>
      <c r="AA163">
        <f t="shared" si="13"/>
        <v>1.045345827043016</v>
      </c>
      <c r="AB163">
        <f t="shared" si="13"/>
        <v>1.0447086756677884</v>
      </c>
      <c r="AC163">
        <f t="shared" si="13"/>
        <v>1.0439887876846223</v>
      </c>
      <c r="AD163">
        <f t="shared" si="13"/>
        <v>1.0433683593194978</v>
      </c>
      <c r="AE163">
        <f t="shared" si="13"/>
        <v>1.0427416134113756</v>
      </c>
      <c r="AF163">
        <f t="shared" si="12"/>
        <v>1.042108619631529</v>
      </c>
      <c r="AG163">
        <f t="shared" si="12"/>
        <v>1.0414694657830181</v>
      </c>
      <c r="AH163">
        <f t="shared" si="12"/>
        <v>1.0408242580791065</v>
      </c>
      <c r="AI163">
        <f t="shared" si="12"/>
        <v>1.0401731213701257</v>
      </c>
      <c r="AJ163">
        <f t="shared" si="12"/>
        <v>1.0395161993203625</v>
      </c>
    </row>
    <row r="164" spans="1:36" ht="15.5" x14ac:dyDescent="0.35">
      <c r="A164" s="49" t="s">
        <v>177</v>
      </c>
      <c r="B164" s="25">
        <f>PIF!AZ164</f>
        <v>1.0900000000000001</v>
      </c>
      <c r="C164">
        <f>PIF!BD164</f>
        <v>4.7586790163599922E-2</v>
      </c>
      <c r="D164" s="47">
        <f>Prev!B162</f>
        <v>0.54676868416380042</v>
      </c>
      <c r="E164" s="47">
        <f>Prev!E162</f>
        <v>0.53814343443466117</v>
      </c>
      <c r="F164" s="47">
        <f>Prev!H162</f>
        <v>0.52997203798388681</v>
      </c>
      <c r="G164" s="47">
        <f>Prev!K162</f>
        <v>0.52158669569964466</v>
      </c>
      <c r="H164" s="47">
        <f>Prev!N162</f>
        <v>0.51311414563534752</v>
      </c>
      <c r="I164" s="47">
        <f>Prev!Q162</f>
        <v>0.50455640720745132</v>
      </c>
      <c r="J164" s="47">
        <f>Prev!T162</f>
        <v>0.49591579587277851</v>
      </c>
      <c r="K164" s="47">
        <f>Prev!W162</f>
        <v>0.48719492475864312</v>
      </c>
      <c r="L164" s="47">
        <f>Prev!Z162</f>
        <v>0.47839670538552798</v>
      </c>
      <c r="M164" s="47">
        <f>Prev!AC162</f>
        <v>0.4695243474929785</v>
      </c>
      <c r="P164">
        <f t="shared" si="15"/>
        <v>4.6901211349375319E-2</v>
      </c>
      <c r="Q164">
        <f t="shared" si="15"/>
        <v>4.6195525415866807E-2</v>
      </c>
      <c r="R164">
        <f t="shared" si="15"/>
        <v>4.552600743386051E-2</v>
      </c>
      <c r="S164">
        <f t="shared" si="15"/>
        <v>4.4837982071043274E-2</v>
      </c>
      <c r="T164">
        <f t="shared" si="15"/>
        <v>4.4141793048749392E-2</v>
      </c>
      <c r="U164">
        <f t="shared" si="14"/>
        <v>4.3437573123691585E-2</v>
      </c>
      <c r="V164">
        <f t="shared" si="14"/>
        <v>4.2725479991296389E-2</v>
      </c>
      <c r="W164">
        <f t="shared" si="14"/>
        <v>4.2005696629482746E-2</v>
      </c>
      <c r="X164">
        <f t="shared" si="14"/>
        <v>4.1278431574511991E-2</v>
      </c>
      <c r="Y164">
        <f t="shared" si="14"/>
        <v>4.0543919128732731E-2</v>
      </c>
      <c r="AA164">
        <f t="shared" si="13"/>
        <v>1.0469012113493754</v>
      </c>
      <c r="AB164">
        <f t="shared" si="13"/>
        <v>1.0461955254158668</v>
      </c>
      <c r="AC164">
        <f t="shared" si="13"/>
        <v>1.0455260074338606</v>
      </c>
      <c r="AD164">
        <f t="shared" si="13"/>
        <v>1.0448379820710432</v>
      </c>
      <c r="AE164">
        <f t="shared" si="13"/>
        <v>1.0441417930487493</v>
      </c>
      <c r="AF164">
        <f t="shared" si="12"/>
        <v>1.0434375731236916</v>
      </c>
      <c r="AG164">
        <f t="shared" si="12"/>
        <v>1.0427254799912964</v>
      </c>
      <c r="AH164">
        <f t="shared" si="12"/>
        <v>1.0420056966294828</v>
      </c>
      <c r="AI164">
        <f t="shared" si="12"/>
        <v>1.0412784315745121</v>
      </c>
      <c r="AJ164">
        <f t="shared" si="12"/>
        <v>1.0405439191287327</v>
      </c>
    </row>
    <row r="165" spans="1:36" ht="15.5" x14ac:dyDescent="0.35">
      <c r="A165" s="49" t="s">
        <v>178</v>
      </c>
      <c r="B165" s="25">
        <f>PIF!AZ165</f>
        <v>1.0900000000000001</v>
      </c>
      <c r="C165">
        <f>PIF!BD165</f>
        <v>4.7586790163599922E-2</v>
      </c>
      <c r="D165" s="47">
        <f>Prev!B163</f>
        <v>0.54676868416380064</v>
      </c>
      <c r="E165" s="47">
        <f>Prev!E163</f>
        <v>0.53814343443466128</v>
      </c>
      <c r="F165" s="47">
        <f>Prev!H163</f>
        <v>0.52912266542703623</v>
      </c>
      <c r="G165" s="47">
        <f>Prev!K163</f>
        <v>0.52072351863699839</v>
      </c>
      <c r="H165" s="47">
        <f>Prev!N163</f>
        <v>0.51224064544146486</v>
      </c>
      <c r="I165" s="47">
        <f>Prev!Q163</f>
        <v>0.50367591580801885</v>
      </c>
      <c r="J165" s="47">
        <f>Prev!T163</f>
        <v>0.49503148703504452</v>
      </c>
      <c r="K165" s="47">
        <f>Prev!W163</f>
        <v>0.48630980699612736</v>
      </c>
      <c r="L165" s="47">
        <f>Prev!Z163</f>
        <v>0.47751361639843865</v>
      </c>
      <c r="M165" s="47">
        <f>Prev!AC163</f>
        <v>0.46864595006123799</v>
      </c>
      <c r="P165">
        <f t="shared" si="15"/>
        <v>4.6901211349375332E-2</v>
      </c>
      <c r="Q165">
        <f t="shared" si="15"/>
        <v>4.6195525415866814E-2</v>
      </c>
      <c r="R165">
        <f t="shared" si="15"/>
        <v>4.5456360721339385E-2</v>
      </c>
      <c r="S165">
        <f t="shared" si="15"/>
        <v>4.4767101253766296E-2</v>
      </c>
      <c r="T165">
        <f t="shared" si="15"/>
        <v>4.406995986787491E-2</v>
      </c>
      <c r="U165">
        <f t="shared" si="14"/>
        <v>4.3365058234875041E-2</v>
      </c>
      <c r="V165">
        <f t="shared" si="14"/>
        <v>4.2652542207616516E-2</v>
      </c>
      <c r="W165">
        <f t="shared" si="14"/>
        <v>4.1932582289640322E-2</v>
      </c>
      <c r="X165">
        <f t="shared" si="14"/>
        <v>4.1205374030699071E-2</v>
      </c>
      <c r="Y165">
        <f t="shared" si="14"/>
        <v>4.0471138348198821E-2</v>
      </c>
      <c r="AA165">
        <f t="shared" si="13"/>
        <v>1.0469012113493754</v>
      </c>
      <c r="AB165">
        <f t="shared" si="13"/>
        <v>1.0461955254158668</v>
      </c>
      <c r="AC165">
        <f t="shared" si="13"/>
        <v>1.0454563607213394</v>
      </c>
      <c r="AD165">
        <f t="shared" si="13"/>
        <v>1.0447671012537663</v>
      </c>
      <c r="AE165">
        <f t="shared" si="13"/>
        <v>1.0440699598678749</v>
      </c>
      <c r="AF165">
        <f t="shared" si="12"/>
        <v>1.043365058234875</v>
      </c>
      <c r="AG165">
        <f t="shared" si="12"/>
        <v>1.0426525422076165</v>
      </c>
      <c r="AH165">
        <f t="shared" si="12"/>
        <v>1.0419325822896404</v>
      </c>
      <c r="AI165">
        <f t="shared" si="12"/>
        <v>1.041205374030699</v>
      </c>
      <c r="AJ165">
        <f t="shared" si="12"/>
        <v>1.0404711383481988</v>
      </c>
    </row>
    <row r="166" spans="1:36" ht="15.5" x14ac:dyDescent="0.35">
      <c r="A166" s="49" t="s">
        <v>179</v>
      </c>
      <c r="B166" s="25">
        <f>PIF!AZ166</f>
        <v>1.0900000000000001</v>
      </c>
      <c r="C166">
        <f>PIF!BD166</f>
        <v>4.7586790163599936E-2</v>
      </c>
      <c r="D166" s="47">
        <f>Prev!B164</f>
        <v>0.54676868416380042</v>
      </c>
      <c r="E166" s="47">
        <f>Prev!E164</f>
        <v>0.53814343443466095</v>
      </c>
      <c r="F166" s="47">
        <f>Prev!H164</f>
        <v>0.53065947150091153</v>
      </c>
      <c r="G166" s="47">
        <f>Prev!K164</f>
        <v>0.52227874415459097</v>
      </c>
      <c r="H166" s="47">
        <f>Prev!N164</f>
        <v>0.51380835818005322</v>
      </c>
      <c r="I166" s="47">
        <f>Prev!Q164</f>
        <v>0.50525046630200532</v>
      </c>
      <c r="J166" s="47">
        <f>Prev!T164</f>
        <v>0.49660752118960749</v>
      </c>
      <c r="K166" s="47">
        <f>Prev!W164</f>
        <v>0.48788227592738187</v>
      </c>
      <c r="L166" s="47">
        <f>Prev!Z164</f>
        <v>0.4790777836543228</v>
      </c>
      <c r="M166" s="47">
        <f>Prev!AC164</f>
        <v>0.47019739638331715</v>
      </c>
      <c r="P166">
        <f t="shared" si="15"/>
        <v>4.6901211349375319E-2</v>
      </c>
      <c r="Q166">
        <f t="shared" si="15"/>
        <v>4.6195525415866787E-2</v>
      </c>
      <c r="R166">
        <f t="shared" si="15"/>
        <v>4.5582368054348808E-2</v>
      </c>
      <c r="S166">
        <f t="shared" si="15"/>
        <v>4.4894802860766227E-2</v>
      </c>
      <c r="T166">
        <f t="shared" si="15"/>
        <v>4.4198874627678041E-2</v>
      </c>
      <c r="U166">
        <f t="shared" si="14"/>
        <v>4.3494726204495578E-2</v>
      </c>
      <c r="V166">
        <f t="shared" si="14"/>
        <v>4.2782525741768204E-2</v>
      </c>
      <c r="W166">
        <f t="shared" si="14"/>
        <v>4.2062466944120788E-2</v>
      </c>
      <c r="X166">
        <f t="shared" si="14"/>
        <v>4.133476926080927E-2</v>
      </c>
      <c r="Y166">
        <f t="shared" si="14"/>
        <v>4.059967801384845E-2</v>
      </c>
      <c r="AA166">
        <f t="shared" si="13"/>
        <v>1.0469012113493754</v>
      </c>
      <c r="AB166">
        <f t="shared" si="13"/>
        <v>1.0461955254158668</v>
      </c>
      <c r="AC166">
        <f t="shared" si="13"/>
        <v>1.0455823680543488</v>
      </c>
      <c r="AD166">
        <f t="shared" si="13"/>
        <v>1.0448948028607663</v>
      </c>
      <c r="AE166">
        <f t="shared" si="13"/>
        <v>1.044198874627678</v>
      </c>
      <c r="AF166">
        <f t="shared" si="12"/>
        <v>1.0434947262044956</v>
      </c>
      <c r="AG166">
        <f t="shared" si="12"/>
        <v>1.0427825257417682</v>
      </c>
      <c r="AH166">
        <f t="shared" si="12"/>
        <v>1.0420624669441207</v>
      </c>
      <c r="AI166">
        <f t="shared" si="12"/>
        <v>1.0413347692608093</v>
      </c>
      <c r="AJ166">
        <f t="shared" si="12"/>
        <v>1.0405996780138485</v>
      </c>
    </row>
    <row r="167" spans="1:36" ht="15.5" x14ac:dyDescent="0.35">
      <c r="A167" s="49" t="s">
        <v>180</v>
      </c>
      <c r="B167" s="25">
        <f>PIF!AZ167</f>
        <v>1.0900000000000001</v>
      </c>
      <c r="C167">
        <f>PIF!BD167</f>
        <v>4.758679016359995E-2</v>
      </c>
      <c r="D167" s="47">
        <f>Prev!B165</f>
        <v>0.54676868416380042</v>
      </c>
      <c r="E167" s="47">
        <f>Prev!E165</f>
        <v>0.53814343443466117</v>
      </c>
      <c r="F167" s="47">
        <f>Prev!H165</f>
        <v>0.53167335644636227</v>
      </c>
      <c r="G167" s="47">
        <f>Prev!K165</f>
        <v>0.52329119550839875</v>
      </c>
      <c r="H167" s="47">
        <f>Prev!N165</f>
        <v>0.51481625698368438</v>
      </c>
      <c r="I167" s="47">
        <f>Prev!Q165</f>
        <v>0.50625090284731289</v>
      </c>
      <c r="J167" s="47">
        <f>Prev!T165</f>
        <v>0.497597796658097</v>
      </c>
      <c r="K167" s="47">
        <f>Prev!W165</f>
        <v>0.48885990255209183</v>
      </c>
      <c r="L167" s="47">
        <f>Prev!Z165</f>
        <v>0.48004048352875101</v>
      </c>
      <c r="M167" s="47">
        <f>Prev!AC165</f>
        <v>0.47114309904085483</v>
      </c>
      <c r="P167">
        <f t="shared" si="15"/>
        <v>4.6901211349375319E-2</v>
      </c>
      <c r="Q167">
        <f t="shared" si="15"/>
        <v>4.6195525415866807E-2</v>
      </c>
      <c r="R167">
        <f t="shared" si="15"/>
        <v>4.5665481305427094E-2</v>
      </c>
      <c r="S167">
        <f t="shared" si="15"/>
        <v>4.497791822195004E-2</v>
      </c>
      <c r="T167">
        <f t="shared" si="15"/>
        <v>4.4281736904404088E-2</v>
      </c>
      <c r="U167">
        <f t="shared" si="14"/>
        <v>4.357709626669512E-2</v>
      </c>
      <c r="V167">
        <f t="shared" si="14"/>
        <v>4.2864180729441557E-2</v>
      </c>
      <c r="W167">
        <f t="shared" si="14"/>
        <v>4.2143200355956166E-2</v>
      </c>
      <c r="X167">
        <f t="shared" si="14"/>
        <v>4.1414390935128331E-2</v>
      </c>
      <c r="Y167">
        <f t="shared" si="14"/>
        <v>4.0678014011114816E-2</v>
      </c>
      <c r="AA167">
        <f t="shared" si="13"/>
        <v>1.0469012113493754</v>
      </c>
      <c r="AB167">
        <f t="shared" si="13"/>
        <v>1.0461955254158668</v>
      </c>
      <c r="AC167">
        <f t="shared" si="13"/>
        <v>1.0456654813054271</v>
      </c>
      <c r="AD167">
        <f t="shared" si="13"/>
        <v>1.0449779182219501</v>
      </c>
      <c r="AE167">
        <f t="shared" si="13"/>
        <v>1.0442817369044042</v>
      </c>
      <c r="AF167">
        <f t="shared" si="12"/>
        <v>1.043577096266695</v>
      </c>
      <c r="AG167">
        <f t="shared" si="12"/>
        <v>1.0428641807294416</v>
      </c>
      <c r="AH167">
        <f t="shared" si="12"/>
        <v>1.0421432003559561</v>
      </c>
      <c r="AI167">
        <f t="shared" si="12"/>
        <v>1.0414143909351283</v>
      </c>
      <c r="AJ167">
        <f t="shared" si="12"/>
        <v>1.0406780140111147</v>
      </c>
    </row>
    <row r="168" spans="1:36" ht="15.5" x14ac:dyDescent="0.35">
      <c r="A168" s="49" t="s">
        <v>181</v>
      </c>
      <c r="B168" s="25">
        <f>PIF!AZ168</f>
        <v>1.0900000000000001</v>
      </c>
      <c r="C168">
        <f>PIF!BD168</f>
        <v>4.7586790163599929E-2</v>
      </c>
      <c r="D168" s="47">
        <f>Prev!B166</f>
        <v>0.4908202523180058</v>
      </c>
      <c r="E168" s="47">
        <f>Prev!E166</f>
        <v>0.48248658686111423</v>
      </c>
      <c r="F168" s="47">
        <f>Prev!H166</f>
        <v>0.47445243728737818</v>
      </c>
      <c r="G168" s="47">
        <f>Prev!K166</f>
        <v>0.46632265869812684</v>
      </c>
      <c r="H168" s="47">
        <f>Prev!N166</f>
        <v>0.45813670882595658</v>
      </c>
      <c r="I168" s="47">
        <f>Prev!Q166</f>
        <v>0.44989687690309843</v>
      </c>
      <c r="J168" s="47">
        <f>Prev!T166</f>
        <v>0.44160569357893126</v>
      </c>
      <c r="K168" s="47">
        <f>Prev!W166</f>
        <v>0.4332659301937703</v>
      </c>
      <c r="L168" s="47">
        <f>Prev!Z166</f>
        <v>0.42488059718603022</v>
      </c>
      <c r="M168" s="47">
        <f>Prev!AC166</f>
        <v>0.41645294165669638</v>
      </c>
      <c r="P168">
        <f t="shared" si="15"/>
        <v>4.2305047060107522E-2</v>
      </c>
      <c r="Q168">
        <f t="shared" si="15"/>
        <v>4.1616640445053893E-2</v>
      </c>
      <c r="R168">
        <f t="shared" si="15"/>
        <v>4.0952037879328163E-2</v>
      </c>
      <c r="S168">
        <f t="shared" si="15"/>
        <v>4.0278585735827613E-2</v>
      </c>
      <c r="T168">
        <f t="shared" si="15"/>
        <v>3.9599524183107103E-2</v>
      </c>
      <c r="U168">
        <f t="shared" si="14"/>
        <v>3.891502171519353E-2</v>
      </c>
      <c r="V168">
        <f t="shared" si="14"/>
        <v>3.8225267791525325E-2</v>
      </c>
      <c r="W168">
        <f t="shared" si="14"/>
        <v>3.7530472943111515E-2</v>
      </c>
      <c r="X168">
        <f t="shared" si="14"/>
        <v>3.6830868808655583E-2</v>
      </c>
      <c r="Y168">
        <f t="shared" si="14"/>
        <v>3.6126708101587607E-2</v>
      </c>
      <c r="AA168">
        <f t="shared" si="13"/>
        <v>1.0423050470601076</v>
      </c>
      <c r="AB168">
        <f t="shared" si="13"/>
        <v>1.041616640445054</v>
      </c>
      <c r="AC168">
        <f t="shared" si="13"/>
        <v>1.0409520378793282</v>
      </c>
      <c r="AD168">
        <f t="shared" si="13"/>
        <v>1.0402785857358277</v>
      </c>
      <c r="AE168">
        <f t="shared" si="13"/>
        <v>1.0395995241831071</v>
      </c>
      <c r="AF168">
        <f t="shared" si="12"/>
        <v>1.0389150217151935</v>
      </c>
      <c r="AG168">
        <f t="shared" si="12"/>
        <v>1.0382252677915254</v>
      </c>
      <c r="AH168">
        <f t="shared" si="12"/>
        <v>1.0375304729431116</v>
      </c>
      <c r="AI168">
        <f t="shared" si="12"/>
        <v>1.0368308688086556</v>
      </c>
      <c r="AJ168">
        <f t="shared" si="12"/>
        <v>1.0361267081015877</v>
      </c>
    </row>
    <row r="169" spans="1:36" ht="15.5" x14ac:dyDescent="0.35">
      <c r="A169" s="49" t="s">
        <v>182</v>
      </c>
      <c r="B169" s="25">
        <f>PIF!AZ169</f>
        <v>1.0900000000000001</v>
      </c>
      <c r="C169">
        <f>PIF!BD169</f>
        <v>4.757332561407461E-2</v>
      </c>
      <c r="D169" s="47">
        <f>Prev!B167</f>
        <v>0.54300961315805707</v>
      </c>
      <c r="E169" s="47">
        <f>Prev!E167</f>
        <v>0.53051549524469388</v>
      </c>
      <c r="F169" s="47">
        <f>Prev!H167</f>
        <v>0.52084940336015528</v>
      </c>
      <c r="G169" s="47">
        <f>Prev!K167</f>
        <v>0.5085595469960148</v>
      </c>
      <c r="H169" s="47">
        <f>Prev!N167</f>
        <v>0.49614782385707268</v>
      </c>
      <c r="I169" s="47">
        <f>Prev!Q167</f>
        <v>0.48362400565794744</v>
      </c>
      <c r="J169" s="47">
        <f>Prev!T167</f>
        <v>0.47099863407798193</v>
      </c>
      <c r="K169" s="47">
        <f>Prev!W167</f>
        <v>0.45828301314644754</v>
      </c>
      <c r="L169" s="47">
        <f>Prev!Z167</f>
        <v>0.44548919607990684</v>
      </c>
      <c r="M169" s="47">
        <f>Prev!AC167</f>
        <v>0.43262996634598422</v>
      </c>
      <c r="P169">
        <f t="shared" si="15"/>
        <v>4.6593786524560803E-2</v>
      </c>
      <c r="Q169">
        <f t="shared" si="15"/>
        <v>4.5570564422248064E-2</v>
      </c>
      <c r="R169">
        <f t="shared" si="15"/>
        <v>4.47774390836497E-2</v>
      </c>
      <c r="S169">
        <f t="shared" si="15"/>
        <v>4.3767122318668264E-2</v>
      </c>
      <c r="T169">
        <f t="shared" si="15"/>
        <v>4.2744615816432893E-2</v>
      </c>
      <c r="U169">
        <f t="shared" si="14"/>
        <v>4.1710655809506114E-2</v>
      </c>
      <c r="V169">
        <f t="shared" si="14"/>
        <v>4.0666048279642916E-2</v>
      </c>
      <c r="W169">
        <f t="shared" si="14"/>
        <v>3.9611669221775891E-2</v>
      </c>
      <c r="X169">
        <f t="shared" si="14"/>
        <v>3.8548464447862273E-2</v>
      </c>
      <c r="Y169">
        <f t="shared" si="14"/>
        <v>3.7477448900065435E-2</v>
      </c>
      <c r="AA169">
        <f t="shared" si="13"/>
        <v>1.0465937865245607</v>
      </c>
      <c r="AB169">
        <f t="shared" si="13"/>
        <v>1.0455705644222482</v>
      </c>
      <c r="AC169">
        <f t="shared" si="13"/>
        <v>1.0447774390836497</v>
      </c>
      <c r="AD169">
        <f t="shared" si="13"/>
        <v>1.0437671223186682</v>
      </c>
      <c r="AE169">
        <f t="shared" si="13"/>
        <v>1.0427446158164329</v>
      </c>
      <c r="AF169">
        <f t="shared" si="12"/>
        <v>1.0417106558095062</v>
      </c>
      <c r="AG169">
        <f t="shared" si="12"/>
        <v>1.0406660482796428</v>
      </c>
      <c r="AH169">
        <f t="shared" si="12"/>
        <v>1.0396116692217758</v>
      </c>
      <c r="AI169">
        <f t="shared" si="12"/>
        <v>1.0385484644478622</v>
      </c>
      <c r="AJ169">
        <f t="shared" si="12"/>
        <v>1.0374774489000655</v>
      </c>
    </row>
    <row r="170" spans="1:36" ht="15.5" x14ac:dyDescent="0.35">
      <c r="A170" s="49" t="s">
        <v>183</v>
      </c>
      <c r="B170" s="25">
        <f>PIF!AZ170</f>
        <v>1.0900000000000001</v>
      </c>
      <c r="C170">
        <f>PIF!BD170</f>
        <v>4.7573325614074582E-2</v>
      </c>
      <c r="D170" s="47">
        <f>Prev!B168</f>
        <v>0.54300961315805685</v>
      </c>
      <c r="E170" s="47">
        <f>Prev!E168</f>
        <v>0.53051549524469432</v>
      </c>
      <c r="F170" s="47">
        <f>Prev!H168</f>
        <v>0.52226887257311694</v>
      </c>
      <c r="G170" s="47">
        <f>Prev!K168</f>
        <v>0.51001756523627229</v>
      </c>
      <c r="H170" s="47">
        <f>Prev!N168</f>
        <v>0.49763604647723952</v>
      </c>
      <c r="I170" s="47">
        <f>Prev!Q168</f>
        <v>0.48513438536289633</v>
      </c>
      <c r="J170" s="47">
        <f>Prev!T168</f>
        <v>0.47252345576381033</v>
      </c>
      <c r="K170" s="47">
        <f>Prev!W168</f>
        <v>0.45981492447435662</v>
      </c>
      <c r="L170" s="47">
        <f>Prev!Z168</f>
        <v>0.44702123380912334</v>
      </c>
      <c r="M170" s="47">
        <f>Prev!AC168</f>
        <v>0.43415557847545216</v>
      </c>
      <c r="P170">
        <f t="shared" si="15"/>
        <v>4.6593786524560789E-2</v>
      </c>
      <c r="Q170">
        <f t="shared" si="15"/>
        <v>4.5570564422248105E-2</v>
      </c>
      <c r="R170">
        <f t="shared" si="15"/>
        <v>4.489399239993859E-2</v>
      </c>
      <c r="S170">
        <f t="shared" si="15"/>
        <v>4.3887093882224816E-2</v>
      </c>
      <c r="T170">
        <f t="shared" si="15"/>
        <v>4.2867334409290463E-2</v>
      </c>
      <c r="U170">
        <f t="shared" si="14"/>
        <v>4.183547041241998E-2</v>
      </c>
      <c r="V170">
        <f t="shared" si="14"/>
        <v>4.0792331028385496E-2</v>
      </c>
      <c r="W170">
        <f t="shared" si="14"/>
        <v>3.9738818056587043E-2</v>
      </c>
      <c r="X170">
        <f t="shared" si="14"/>
        <v>3.8675905455052888E-2</v>
      </c>
      <c r="Y170">
        <f t="shared" si="14"/>
        <v>3.7604638346470251E-2</v>
      </c>
      <c r="AA170">
        <f t="shared" si="13"/>
        <v>1.0465937865245607</v>
      </c>
      <c r="AB170">
        <f t="shared" si="13"/>
        <v>1.0455705644222482</v>
      </c>
      <c r="AC170">
        <f t="shared" si="13"/>
        <v>1.0448939923999385</v>
      </c>
      <c r="AD170">
        <f t="shared" si="13"/>
        <v>1.0438870938822249</v>
      </c>
      <c r="AE170">
        <f t="shared" si="13"/>
        <v>1.0428673344092905</v>
      </c>
      <c r="AF170">
        <f t="shared" si="12"/>
        <v>1.04183547041242</v>
      </c>
      <c r="AG170">
        <f t="shared" si="12"/>
        <v>1.0407923310283855</v>
      </c>
      <c r="AH170">
        <f t="shared" si="12"/>
        <v>1.039738818056587</v>
      </c>
      <c r="AI170">
        <f t="shared" si="12"/>
        <v>1.038675905455053</v>
      </c>
      <c r="AJ170">
        <f t="shared" si="12"/>
        <v>1.0376046383464703</v>
      </c>
    </row>
    <row r="171" spans="1:36" ht="15.5" x14ac:dyDescent="0.35">
      <c r="A171" s="49" t="s">
        <v>184</v>
      </c>
      <c r="B171" s="25">
        <f>PIF!AZ171</f>
        <v>1.0900000000000001</v>
      </c>
      <c r="C171">
        <f>PIF!BD171</f>
        <v>4.7573325614074617E-2</v>
      </c>
      <c r="D171" s="47">
        <f>Prev!B169</f>
        <v>0.54300961315805685</v>
      </c>
      <c r="E171" s="47">
        <f>Prev!E169</f>
        <v>0.53051549524469421</v>
      </c>
      <c r="F171" s="47">
        <f>Prev!H169</f>
        <v>0.52136338259941573</v>
      </c>
      <c r="G171" s="47">
        <f>Prev!K169</f>
        <v>0.50909355937435974</v>
      </c>
      <c r="H171" s="47">
        <f>Prev!N169</f>
        <v>0.49669845268293639</v>
      </c>
      <c r="I171" s="47">
        <f>Prev!Q169</f>
        <v>0.48418792896523305</v>
      </c>
      <c r="J171" s="47">
        <f>Prev!T169</f>
        <v>0.47157264082625566</v>
      </c>
      <c r="K171" s="47">
        <f>Prev!W169</f>
        <v>0.45886401776252977</v>
      </c>
      <c r="L171" s="47">
        <f>Prev!Z169</f>
        <v>0.44607425132805778</v>
      </c>
      <c r="M171" s="47">
        <f>Prev!AC169</f>
        <v>0.43321627452515787</v>
      </c>
      <c r="P171">
        <f t="shared" si="15"/>
        <v>4.6593786524560789E-2</v>
      </c>
      <c r="Q171">
        <f t="shared" si="15"/>
        <v>4.5570564422248099E-2</v>
      </c>
      <c r="R171">
        <f t="shared" si="15"/>
        <v>4.481964545731934E-2</v>
      </c>
      <c r="S171">
        <f t="shared" si="15"/>
        <v>4.3811066483830804E-2</v>
      </c>
      <c r="T171">
        <f t="shared" si="15"/>
        <v>4.2790024246451321E-2</v>
      </c>
      <c r="U171">
        <f t="shared" si="14"/>
        <v>4.1757261049650815E-2</v>
      </c>
      <c r="V171">
        <f t="shared" si="14"/>
        <v>4.0713590297877113E-2</v>
      </c>
      <c r="W171">
        <f t="shared" si="14"/>
        <v>3.965989664207701E-2</v>
      </c>
      <c r="X171">
        <f t="shared" si="14"/>
        <v>3.8597135663999874E-2</v>
      </c>
      <c r="Y171">
        <f t="shared" si="14"/>
        <v>3.7526333068497036E-2</v>
      </c>
      <c r="AA171">
        <f t="shared" si="13"/>
        <v>1.0465937865245607</v>
      </c>
      <c r="AB171">
        <f t="shared" si="13"/>
        <v>1.0455705644222482</v>
      </c>
      <c r="AC171">
        <f t="shared" si="13"/>
        <v>1.0448196454573193</v>
      </c>
      <c r="AD171">
        <f t="shared" si="13"/>
        <v>1.0438110664838307</v>
      </c>
      <c r="AE171">
        <f t="shared" si="13"/>
        <v>1.0427900242464514</v>
      </c>
      <c r="AF171">
        <f t="shared" si="12"/>
        <v>1.0417572610496508</v>
      </c>
      <c r="AG171">
        <f t="shared" si="12"/>
        <v>1.040713590297877</v>
      </c>
      <c r="AH171">
        <f t="shared" si="12"/>
        <v>1.0396598966420769</v>
      </c>
      <c r="AI171">
        <f t="shared" si="12"/>
        <v>1.0385971356639998</v>
      </c>
      <c r="AJ171">
        <f t="shared" si="12"/>
        <v>1.037526333068497</v>
      </c>
    </row>
    <row r="172" spans="1:36" ht="15.5" x14ac:dyDescent="0.35">
      <c r="A172" s="49" t="s">
        <v>185</v>
      </c>
      <c r="B172" s="25">
        <f>PIF!AZ172</f>
        <v>1.0900000000000001</v>
      </c>
      <c r="C172">
        <f>PIF!BD172</f>
        <v>4.7573325614074603E-2</v>
      </c>
      <c r="D172" s="47">
        <f>Prev!B170</f>
        <v>0.54300961315805685</v>
      </c>
      <c r="E172" s="47">
        <f>Prev!E170</f>
        <v>0.53051549524469432</v>
      </c>
      <c r="F172" s="47">
        <f>Prev!H170</f>
        <v>0.52185577612881318</v>
      </c>
      <c r="G172" s="47">
        <f>Prev!K170</f>
        <v>0.50959806488077841</v>
      </c>
      <c r="H172" s="47">
        <f>Prev!N170</f>
        <v>0.49721225451501799</v>
      </c>
      <c r="I172" s="47">
        <f>Prev!Q170</f>
        <v>0.48470831752410826</v>
      </c>
      <c r="J172" s="47">
        <f>Prev!T170</f>
        <v>0.47209702393515085</v>
      </c>
      <c r="K172" s="47">
        <f>Prev!W170</f>
        <v>0.45938993057525923</v>
      </c>
      <c r="L172" s="47">
        <f>Prev!Z170</f>
        <v>0.4465993647892752</v>
      </c>
      <c r="M172" s="47">
        <f>Prev!AC170</f>
        <v>0.43373840240376071</v>
      </c>
      <c r="P172">
        <f t="shared" si="15"/>
        <v>4.6593786524560789E-2</v>
      </c>
      <c r="Q172">
        <f t="shared" si="15"/>
        <v>4.5570564422248105E-2</v>
      </c>
      <c r="R172">
        <f t="shared" si="15"/>
        <v>4.4860075781805203E-2</v>
      </c>
      <c r="S172">
        <f t="shared" si="15"/>
        <v>4.3852578802470711E-2</v>
      </c>
      <c r="T172">
        <f t="shared" si="15"/>
        <v>4.2832391798055314E-2</v>
      </c>
      <c r="U172">
        <f t="shared" si="14"/>
        <v>4.1800264354509432E-2</v>
      </c>
      <c r="V172">
        <f t="shared" si="14"/>
        <v>4.0757018127540172E-2</v>
      </c>
      <c r="W172">
        <f t="shared" si="14"/>
        <v>3.9703546883593267E-2</v>
      </c>
      <c r="X172">
        <f t="shared" si="14"/>
        <v>3.8640816078625989E-2</v>
      </c>
      <c r="Y172">
        <f t="shared" si="14"/>
        <v>3.7569861945451019E-2</v>
      </c>
      <c r="AA172">
        <f t="shared" si="13"/>
        <v>1.0465937865245607</v>
      </c>
      <c r="AB172">
        <f t="shared" si="13"/>
        <v>1.0455705644222482</v>
      </c>
      <c r="AC172">
        <f t="shared" si="13"/>
        <v>1.0448600757818052</v>
      </c>
      <c r="AD172">
        <f t="shared" si="13"/>
        <v>1.0438525788024706</v>
      </c>
      <c r="AE172">
        <f t="shared" si="13"/>
        <v>1.0428323917980553</v>
      </c>
      <c r="AF172">
        <f t="shared" ref="AF172:AJ206" si="16">1+U172</f>
        <v>1.0418002643545095</v>
      </c>
      <c r="AG172">
        <f t="shared" si="16"/>
        <v>1.0407570181275401</v>
      </c>
      <c r="AH172">
        <f t="shared" si="16"/>
        <v>1.0397035468835933</v>
      </c>
      <c r="AI172">
        <f t="shared" si="16"/>
        <v>1.038640816078626</v>
      </c>
      <c r="AJ172">
        <f t="shared" si="16"/>
        <v>1.037569861945451</v>
      </c>
    </row>
    <row r="173" spans="1:36" ht="15.5" x14ac:dyDescent="0.35">
      <c r="A173" s="49" t="s">
        <v>186</v>
      </c>
      <c r="B173" s="25">
        <f>PIF!AZ173</f>
        <v>1.0900000000000001</v>
      </c>
      <c r="C173">
        <f>PIF!BD173</f>
        <v>4.757332561407461E-2</v>
      </c>
      <c r="D173" s="47">
        <f>Prev!B171</f>
        <v>0.54300961315805685</v>
      </c>
      <c r="E173" s="47">
        <f>Prev!E171</f>
        <v>0.53051549524469455</v>
      </c>
      <c r="F173" s="47">
        <f>Prev!H171</f>
        <v>0.52190407430799834</v>
      </c>
      <c r="G173" s="47">
        <f>Prev!K171</f>
        <v>0.5096472696039519</v>
      </c>
      <c r="H173" s="47">
        <f>Prev!N171</f>
        <v>0.49726210819418887</v>
      </c>
      <c r="I173" s="47">
        <f>Prev!Q171</f>
        <v>0.48475857355350599</v>
      </c>
      <c r="J173" s="47">
        <f>Prev!T171</f>
        <v>0.47214744763749655</v>
      </c>
      <c r="K173" s="47">
        <f>Prev!W171</f>
        <v>0.45944030001051761</v>
      </c>
      <c r="L173" s="47">
        <f>Prev!Z171</f>
        <v>0.44664947142814787</v>
      </c>
      <c r="M173" s="47">
        <f>Prev!AC171</f>
        <v>0.4337880516689156</v>
      </c>
      <c r="P173">
        <f t="shared" si="15"/>
        <v>4.6593786524560789E-2</v>
      </c>
      <c r="Q173">
        <f t="shared" si="15"/>
        <v>4.5570564422248126E-2</v>
      </c>
      <c r="R173">
        <f t="shared" si="15"/>
        <v>4.4864041350359152E-2</v>
      </c>
      <c r="S173">
        <f t="shared" si="15"/>
        <v>4.3856627330770823E-2</v>
      </c>
      <c r="T173">
        <f t="shared" si="15"/>
        <v>4.2836502479711609E-2</v>
      </c>
      <c r="U173">
        <f t="shared" si="14"/>
        <v>4.1804417153341517E-2</v>
      </c>
      <c r="V173">
        <f t="shared" si="14"/>
        <v>4.0761193859468262E-2</v>
      </c>
      <c r="W173">
        <f t="shared" si="14"/>
        <v>3.9707727288511373E-2</v>
      </c>
      <c r="X173">
        <f t="shared" si="14"/>
        <v>3.8644983882337752E-2</v>
      </c>
      <c r="Y173">
        <f t="shared" si="14"/>
        <v>3.7574000911798286E-2</v>
      </c>
      <c r="AA173">
        <f t="shared" ref="AA173:AE206" si="17">1+P173</f>
        <v>1.0465937865245607</v>
      </c>
      <c r="AB173">
        <f t="shared" si="17"/>
        <v>1.0455705644222482</v>
      </c>
      <c r="AC173">
        <f t="shared" si="17"/>
        <v>1.0448640413503592</v>
      </c>
      <c r="AD173">
        <f t="shared" si="17"/>
        <v>1.0438566273307708</v>
      </c>
      <c r="AE173">
        <f t="shared" si="17"/>
        <v>1.0428365024797117</v>
      </c>
      <c r="AF173">
        <f t="shared" si="16"/>
        <v>1.0418044171533416</v>
      </c>
      <c r="AG173">
        <f t="shared" si="16"/>
        <v>1.0407611938594683</v>
      </c>
      <c r="AH173">
        <f t="shared" si="16"/>
        <v>1.0397077272885114</v>
      </c>
      <c r="AI173">
        <f t="shared" si="16"/>
        <v>1.0386449838823377</v>
      </c>
      <c r="AJ173">
        <f t="shared" si="16"/>
        <v>1.0375740009117982</v>
      </c>
    </row>
    <row r="174" spans="1:36" ht="15.5" x14ac:dyDescent="0.35">
      <c r="A174" s="49" t="s">
        <v>187</v>
      </c>
      <c r="B174" s="25">
        <f>PIF!AZ174</f>
        <v>1.0900000000000001</v>
      </c>
      <c r="C174">
        <f>PIF!BD174</f>
        <v>4.757332561407461E-2</v>
      </c>
      <c r="D174" s="47">
        <f>Prev!B172</f>
        <v>0.54300961315805674</v>
      </c>
      <c r="E174" s="47">
        <f>Prev!E172</f>
        <v>0.53051549524469443</v>
      </c>
      <c r="F174" s="47">
        <f>Prev!H172</f>
        <v>0.51981372930987824</v>
      </c>
      <c r="G174" s="47">
        <f>Prev!K172</f>
        <v>0.50779985516997528</v>
      </c>
      <c r="H174" s="47">
        <f>Prev!N172</f>
        <v>0.49564993508405802</v>
      </c>
      <c r="I174" s="47">
        <f>Prev!Q172</f>
        <v>0.48337264398313107</v>
      </c>
      <c r="J174" s="47">
        <f>Prev!T172</f>
        <v>0.47097763833298545</v>
      </c>
      <c r="K174" s="47">
        <f>Prev!W172</f>
        <v>0.45847554340640251</v>
      </c>
      <c r="L174" s="47">
        <f>Prev!Z172</f>
        <v>0.44587793305763845</v>
      </c>
      <c r="M174" s="47">
        <f>Prev!AC172</f>
        <v>0.43319730199846423</v>
      </c>
      <c r="P174">
        <f t="shared" si="15"/>
        <v>4.6593786524560775E-2</v>
      </c>
      <c r="Q174">
        <f t="shared" si="15"/>
        <v>4.5570564422248119E-2</v>
      </c>
      <c r="R174">
        <f t="shared" si="15"/>
        <v>4.4692381426399426E-2</v>
      </c>
      <c r="S174">
        <f t="shared" si="15"/>
        <v>4.370459990989236E-2</v>
      </c>
      <c r="T174">
        <f t="shared" si="15"/>
        <v>4.2703552964635065E-2</v>
      </c>
      <c r="U174">
        <f t="shared" si="14"/>
        <v>4.1689880653009083E-2</v>
      </c>
      <c r="V174">
        <f t="shared" si="14"/>
        <v>4.0664309221045414E-2</v>
      </c>
      <c r="W174">
        <f t="shared" si="14"/>
        <v>3.9627651107776128E-2</v>
      </c>
      <c r="X174">
        <f t="shared" si="14"/>
        <v>3.8580804338705608E-2</v>
      </c>
      <c r="Y174">
        <f t="shared" si="14"/>
        <v>3.7524751288395164E-2</v>
      </c>
      <c r="AA174">
        <f t="shared" si="17"/>
        <v>1.0465937865245607</v>
      </c>
      <c r="AB174">
        <f t="shared" si="17"/>
        <v>1.0455705644222482</v>
      </c>
      <c r="AC174">
        <f t="shared" si="17"/>
        <v>1.0446923814263995</v>
      </c>
      <c r="AD174">
        <f t="shared" si="17"/>
        <v>1.0437045999098924</v>
      </c>
      <c r="AE174">
        <f t="shared" si="17"/>
        <v>1.0427035529646351</v>
      </c>
      <c r="AF174">
        <f t="shared" si="16"/>
        <v>1.041689880653009</v>
      </c>
      <c r="AG174">
        <f t="shared" si="16"/>
        <v>1.0406643092210455</v>
      </c>
      <c r="AH174">
        <f t="shared" si="16"/>
        <v>1.0396276511077762</v>
      </c>
      <c r="AI174">
        <f t="shared" si="16"/>
        <v>1.0385808043387057</v>
      </c>
      <c r="AJ174">
        <f t="shared" si="16"/>
        <v>1.0375247512883952</v>
      </c>
    </row>
    <row r="175" spans="1:36" ht="15.5" x14ac:dyDescent="0.35">
      <c r="A175" s="49" t="s">
        <v>188</v>
      </c>
      <c r="B175" s="25">
        <f>PIF!AZ175</f>
        <v>1.0900000000000001</v>
      </c>
      <c r="C175">
        <f>PIF!BD175</f>
        <v>4.7573325614074603E-2</v>
      </c>
      <c r="D175" s="47">
        <f>Prev!B173</f>
        <v>0.54300961315805707</v>
      </c>
      <c r="E175" s="47">
        <f>Prev!E173</f>
        <v>0.53051549524469421</v>
      </c>
      <c r="F175" s="47">
        <f>Prev!H173</f>
        <v>0.51981372930987835</v>
      </c>
      <c r="G175" s="47">
        <f>Prev!K173</f>
        <v>0.5077998551699755</v>
      </c>
      <c r="H175" s="47">
        <f>Prev!N173</f>
        <v>0.49564993508405802</v>
      </c>
      <c r="I175" s="47">
        <f>Prev!Q173</f>
        <v>0.48337264398313079</v>
      </c>
      <c r="J175" s="47">
        <f>Prev!T173</f>
        <v>0.47097763833298539</v>
      </c>
      <c r="K175" s="47">
        <f>Prev!W173</f>
        <v>0.45847554340640273</v>
      </c>
      <c r="L175" s="47">
        <f>Prev!Z173</f>
        <v>0.44587793305763868</v>
      </c>
      <c r="M175" s="47">
        <f>Prev!AC173</f>
        <v>0.43319730199846446</v>
      </c>
      <c r="P175">
        <f t="shared" si="15"/>
        <v>4.6593786524560803E-2</v>
      </c>
      <c r="Q175">
        <f t="shared" si="15"/>
        <v>4.5570564422248099E-2</v>
      </c>
      <c r="R175">
        <f t="shared" si="15"/>
        <v>4.469238142639944E-2</v>
      </c>
      <c r="S175">
        <f t="shared" si="15"/>
        <v>4.3704599909892373E-2</v>
      </c>
      <c r="T175">
        <f t="shared" si="15"/>
        <v>4.2703552964635065E-2</v>
      </c>
      <c r="U175">
        <f t="shared" si="14"/>
        <v>4.1689880653009055E-2</v>
      </c>
      <c r="V175">
        <f t="shared" si="14"/>
        <v>4.0664309221045407E-2</v>
      </c>
      <c r="W175">
        <f t="shared" si="14"/>
        <v>3.9627651107776149E-2</v>
      </c>
      <c r="X175">
        <f t="shared" si="14"/>
        <v>3.8580804338705622E-2</v>
      </c>
      <c r="Y175">
        <f t="shared" si="14"/>
        <v>3.7524751288395178E-2</v>
      </c>
      <c r="AA175">
        <f t="shared" si="17"/>
        <v>1.0465937865245607</v>
      </c>
      <c r="AB175">
        <f t="shared" si="17"/>
        <v>1.0455705644222482</v>
      </c>
      <c r="AC175">
        <f t="shared" si="17"/>
        <v>1.0446923814263995</v>
      </c>
      <c r="AD175">
        <f t="shared" si="17"/>
        <v>1.0437045999098924</v>
      </c>
      <c r="AE175">
        <f t="shared" si="17"/>
        <v>1.0427035529646351</v>
      </c>
      <c r="AF175">
        <f t="shared" si="16"/>
        <v>1.041689880653009</v>
      </c>
      <c r="AG175">
        <f t="shared" si="16"/>
        <v>1.0406643092210455</v>
      </c>
      <c r="AH175">
        <f t="shared" si="16"/>
        <v>1.0396276511077762</v>
      </c>
      <c r="AI175">
        <f t="shared" si="16"/>
        <v>1.0385808043387057</v>
      </c>
      <c r="AJ175">
        <f t="shared" si="16"/>
        <v>1.0375247512883952</v>
      </c>
    </row>
    <row r="176" spans="1:36" ht="15.5" x14ac:dyDescent="0.35">
      <c r="A176" s="49" t="s">
        <v>189</v>
      </c>
      <c r="B176" s="25">
        <f>PIF!AZ176</f>
        <v>1.0900000000000001</v>
      </c>
      <c r="C176">
        <f>PIF!BD176</f>
        <v>4.7573325614074596E-2</v>
      </c>
      <c r="D176" s="47">
        <f>Prev!B174</f>
        <v>0.54300961315805696</v>
      </c>
      <c r="E176" s="47">
        <f>Prev!E174</f>
        <v>0.53051549524469421</v>
      </c>
      <c r="F176" s="47">
        <f>Prev!H174</f>
        <v>0.51981372930987813</v>
      </c>
      <c r="G176" s="47">
        <f>Prev!K174</f>
        <v>0.50779985516997561</v>
      </c>
      <c r="H176" s="47">
        <f>Prev!N174</f>
        <v>0.49564993508405814</v>
      </c>
      <c r="I176" s="47">
        <f>Prev!Q174</f>
        <v>0.48337264398313079</v>
      </c>
      <c r="J176" s="47">
        <f>Prev!T174</f>
        <v>0.47097763833298534</v>
      </c>
      <c r="K176" s="47">
        <f>Prev!W174</f>
        <v>0.45847554340640279</v>
      </c>
      <c r="L176" s="47">
        <f>Prev!Z174</f>
        <v>0.44587793305763901</v>
      </c>
      <c r="M176" s="47">
        <f>Prev!AC174</f>
        <v>0.43319730199846423</v>
      </c>
      <c r="P176">
        <f t="shared" si="15"/>
        <v>4.6593786524560796E-2</v>
      </c>
      <c r="Q176">
        <f t="shared" si="15"/>
        <v>4.5570564422248099E-2</v>
      </c>
      <c r="R176">
        <f t="shared" si="15"/>
        <v>4.4692381426399419E-2</v>
      </c>
      <c r="S176">
        <f t="shared" si="15"/>
        <v>4.3704599909892387E-2</v>
      </c>
      <c r="T176">
        <f t="shared" si="15"/>
        <v>4.2703552964635065E-2</v>
      </c>
      <c r="U176">
        <f t="shared" si="14"/>
        <v>4.1689880653009055E-2</v>
      </c>
      <c r="V176">
        <f t="shared" si="14"/>
        <v>4.06643092210454E-2</v>
      </c>
      <c r="W176">
        <f t="shared" si="14"/>
        <v>3.9627651107776156E-2</v>
      </c>
      <c r="X176">
        <f t="shared" si="14"/>
        <v>3.858080433870565E-2</v>
      </c>
      <c r="Y176">
        <f t="shared" si="14"/>
        <v>3.7524751288395164E-2</v>
      </c>
      <c r="AA176">
        <f t="shared" si="17"/>
        <v>1.0465937865245607</v>
      </c>
      <c r="AB176">
        <f t="shared" si="17"/>
        <v>1.0455705644222482</v>
      </c>
      <c r="AC176">
        <f t="shared" si="17"/>
        <v>1.0446923814263993</v>
      </c>
      <c r="AD176">
        <f t="shared" si="17"/>
        <v>1.0437045999098924</v>
      </c>
      <c r="AE176">
        <f t="shared" si="17"/>
        <v>1.0427035529646351</v>
      </c>
      <c r="AF176">
        <f t="shared" si="16"/>
        <v>1.041689880653009</v>
      </c>
      <c r="AG176">
        <f t="shared" si="16"/>
        <v>1.0406643092210455</v>
      </c>
      <c r="AH176">
        <f t="shared" si="16"/>
        <v>1.0396276511077762</v>
      </c>
      <c r="AI176">
        <f t="shared" si="16"/>
        <v>1.0385808043387057</v>
      </c>
      <c r="AJ176">
        <f t="shared" si="16"/>
        <v>1.0375247512883952</v>
      </c>
    </row>
    <row r="177" spans="1:36" ht="15.5" x14ac:dyDescent="0.35">
      <c r="A177" s="49" t="s">
        <v>190</v>
      </c>
      <c r="B177" s="25">
        <f>PIF!AZ177</f>
        <v>1.0900000000000001</v>
      </c>
      <c r="C177">
        <f>PIF!BD177</f>
        <v>4.7573325614074603E-2</v>
      </c>
      <c r="D177" s="47">
        <f>Prev!B175</f>
        <v>0.54300961315805729</v>
      </c>
      <c r="E177" s="47">
        <f>Prev!E175</f>
        <v>0.53051549524469466</v>
      </c>
      <c r="F177" s="47">
        <f>Prev!H175</f>
        <v>0.5198137293098779</v>
      </c>
      <c r="G177" s="47">
        <f>Prev!K175</f>
        <v>0.50779985516997561</v>
      </c>
      <c r="H177" s="47">
        <f>Prev!N175</f>
        <v>0.49564993508405836</v>
      </c>
      <c r="I177" s="47">
        <f>Prev!Q175</f>
        <v>0.48337264398313079</v>
      </c>
      <c r="J177" s="47">
        <f>Prev!T175</f>
        <v>0.47097763833298545</v>
      </c>
      <c r="K177" s="47">
        <f>Prev!W175</f>
        <v>0.45847554340640284</v>
      </c>
      <c r="L177" s="47">
        <f>Prev!Z175</f>
        <v>0.44587793305763868</v>
      </c>
      <c r="M177" s="47">
        <f>Prev!AC175</f>
        <v>0.43319730199846435</v>
      </c>
      <c r="P177">
        <f t="shared" si="15"/>
        <v>4.6593786524560823E-2</v>
      </c>
      <c r="Q177">
        <f t="shared" si="15"/>
        <v>4.5570564422248133E-2</v>
      </c>
      <c r="R177">
        <f t="shared" si="15"/>
        <v>4.4692381426399398E-2</v>
      </c>
      <c r="S177">
        <f t="shared" si="15"/>
        <v>4.3704599909892387E-2</v>
      </c>
      <c r="T177">
        <f t="shared" si="15"/>
        <v>4.2703552964635086E-2</v>
      </c>
      <c r="U177">
        <f t="shared" si="14"/>
        <v>4.1689880653009055E-2</v>
      </c>
      <c r="V177">
        <f t="shared" si="14"/>
        <v>4.0664309221045414E-2</v>
      </c>
      <c r="W177">
        <f t="shared" si="14"/>
        <v>3.9627651107776156E-2</v>
      </c>
      <c r="X177">
        <f t="shared" si="14"/>
        <v>3.8580804338705622E-2</v>
      </c>
      <c r="Y177">
        <f t="shared" si="14"/>
        <v>3.7524751288395171E-2</v>
      </c>
      <c r="AA177">
        <f t="shared" si="17"/>
        <v>1.0465937865245609</v>
      </c>
      <c r="AB177">
        <f t="shared" si="17"/>
        <v>1.0455705644222482</v>
      </c>
      <c r="AC177">
        <f t="shared" si="17"/>
        <v>1.0446923814263993</v>
      </c>
      <c r="AD177">
        <f t="shared" si="17"/>
        <v>1.0437045999098924</v>
      </c>
      <c r="AE177">
        <f t="shared" si="17"/>
        <v>1.0427035529646351</v>
      </c>
      <c r="AF177">
        <f t="shared" si="16"/>
        <v>1.041689880653009</v>
      </c>
      <c r="AG177">
        <f t="shared" si="16"/>
        <v>1.0406643092210455</v>
      </c>
      <c r="AH177">
        <f t="shared" si="16"/>
        <v>1.0396276511077762</v>
      </c>
      <c r="AI177">
        <f t="shared" si="16"/>
        <v>1.0385808043387057</v>
      </c>
      <c r="AJ177">
        <f t="shared" si="16"/>
        <v>1.0375247512883952</v>
      </c>
    </row>
    <row r="178" spans="1:36" ht="15.5" x14ac:dyDescent="0.35">
      <c r="A178" s="49" t="s">
        <v>191</v>
      </c>
      <c r="B178" s="25">
        <f>PIF!AZ178</f>
        <v>1.0900000000000001</v>
      </c>
      <c r="C178">
        <f>PIF!BD178</f>
        <v>4.757332561407461E-2</v>
      </c>
      <c r="D178" s="47">
        <f>Prev!B176</f>
        <v>0.54300961315805707</v>
      </c>
      <c r="E178" s="47">
        <f>Prev!E176</f>
        <v>0.53051549524469399</v>
      </c>
      <c r="F178" s="47">
        <f>Prev!H176</f>
        <v>0.5198137293098779</v>
      </c>
      <c r="G178" s="47">
        <f>Prev!K176</f>
        <v>0.50779985516997539</v>
      </c>
      <c r="H178" s="47">
        <f>Prev!N176</f>
        <v>0.49564993508405814</v>
      </c>
      <c r="I178" s="47">
        <f>Prev!Q176</f>
        <v>0.48337264398313079</v>
      </c>
      <c r="J178" s="47">
        <f>Prev!T176</f>
        <v>0.47097763833298528</v>
      </c>
      <c r="K178" s="47">
        <f>Prev!W176</f>
        <v>0.45847554340640229</v>
      </c>
      <c r="L178" s="47">
        <f>Prev!Z176</f>
        <v>0.4458779330576389</v>
      </c>
      <c r="M178" s="47">
        <f>Prev!AC176</f>
        <v>0.43319730199846412</v>
      </c>
      <c r="P178">
        <f t="shared" si="15"/>
        <v>4.6593786524560803E-2</v>
      </c>
      <c r="Q178">
        <f t="shared" si="15"/>
        <v>4.5570564422248078E-2</v>
      </c>
      <c r="R178">
        <f t="shared" si="15"/>
        <v>4.4692381426399398E-2</v>
      </c>
      <c r="S178">
        <f t="shared" si="15"/>
        <v>4.3704599909892367E-2</v>
      </c>
      <c r="T178">
        <f t="shared" si="15"/>
        <v>4.2703552964635065E-2</v>
      </c>
      <c r="U178">
        <f t="shared" si="14"/>
        <v>4.1689880653009055E-2</v>
      </c>
      <c r="V178">
        <f t="shared" si="14"/>
        <v>4.0664309221045393E-2</v>
      </c>
      <c r="W178">
        <f t="shared" si="14"/>
        <v>3.9627651107776114E-2</v>
      </c>
      <c r="X178">
        <f t="shared" si="14"/>
        <v>3.8580804338705636E-2</v>
      </c>
      <c r="Y178">
        <f t="shared" si="14"/>
        <v>3.752475128839515E-2</v>
      </c>
      <c r="AA178">
        <f t="shared" si="17"/>
        <v>1.0465937865245607</v>
      </c>
      <c r="AB178">
        <f t="shared" si="17"/>
        <v>1.0455705644222482</v>
      </c>
      <c r="AC178">
        <f t="shared" si="17"/>
        <v>1.0446923814263993</v>
      </c>
      <c r="AD178">
        <f t="shared" si="17"/>
        <v>1.0437045999098924</v>
      </c>
      <c r="AE178">
        <f t="shared" si="17"/>
        <v>1.0427035529646351</v>
      </c>
      <c r="AF178">
        <f t="shared" si="16"/>
        <v>1.041689880653009</v>
      </c>
      <c r="AG178">
        <f t="shared" si="16"/>
        <v>1.0406643092210455</v>
      </c>
      <c r="AH178">
        <f t="shared" si="16"/>
        <v>1.0396276511077762</v>
      </c>
      <c r="AI178">
        <f t="shared" si="16"/>
        <v>1.0385808043387057</v>
      </c>
      <c r="AJ178">
        <f t="shared" si="16"/>
        <v>1.0375247512883952</v>
      </c>
    </row>
    <row r="179" spans="1:36" ht="15.5" x14ac:dyDescent="0.35">
      <c r="A179" s="49" t="s">
        <v>192</v>
      </c>
      <c r="B179" s="25">
        <f>PIF!AZ179</f>
        <v>1.0900000000000001</v>
      </c>
      <c r="C179">
        <f>PIF!BD179</f>
        <v>4.7573325614074603E-2</v>
      </c>
      <c r="D179" s="47">
        <f>Prev!B177</f>
        <v>0.54300961315805707</v>
      </c>
      <c r="E179" s="47">
        <f>Prev!E177</f>
        <v>0.53051549524469421</v>
      </c>
      <c r="F179" s="47">
        <f>Prev!H177</f>
        <v>0.5198137293098779</v>
      </c>
      <c r="G179" s="47">
        <f>Prev!K177</f>
        <v>0.50779985516997517</v>
      </c>
      <c r="H179" s="47">
        <f>Prev!N177</f>
        <v>0.49564993508405814</v>
      </c>
      <c r="I179" s="47">
        <f>Prev!Q177</f>
        <v>0.48337264398313096</v>
      </c>
      <c r="J179" s="47">
        <f>Prev!T177</f>
        <v>0.47097763833298556</v>
      </c>
      <c r="K179" s="47">
        <f>Prev!W177</f>
        <v>0.45847554340640273</v>
      </c>
      <c r="L179" s="47">
        <f>Prev!Z177</f>
        <v>0.44587793305763851</v>
      </c>
      <c r="M179" s="47">
        <f>Prev!AC177</f>
        <v>0.43319730199846407</v>
      </c>
      <c r="P179">
        <f t="shared" si="15"/>
        <v>4.6593786524560803E-2</v>
      </c>
      <c r="Q179">
        <f t="shared" si="15"/>
        <v>4.5570564422248099E-2</v>
      </c>
      <c r="R179">
        <f t="shared" si="15"/>
        <v>4.4692381426399398E-2</v>
      </c>
      <c r="S179">
        <f t="shared" si="15"/>
        <v>4.3704599909892353E-2</v>
      </c>
      <c r="T179">
        <f t="shared" si="15"/>
        <v>4.2703552964635065E-2</v>
      </c>
      <c r="U179">
        <f t="shared" si="14"/>
        <v>4.1689880653009069E-2</v>
      </c>
      <c r="V179">
        <f t="shared" si="14"/>
        <v>4.0664309221045421E-2</v>
      </c>
      <c r="W179">
        <f t="shared" si="14"/>
        <v>3.9627651107776149E-2</v>
      </c>
      <c r="X179">
        <f t="shared" si="14"/>
        <v>3.8580804338705608E-2</v>
      </c>
      <c r="Y179">
        <f t="shared" si="14"/>
        <v>3.752475128839515E-2</v>
      </c>
      <c r="AA179">
        <f t="shared" si="17"/>
        <v>1.0465937865245607</v>
      </c>
      <c r="AB179">
        <f t="shared" si="17"/>
        <v>1.0455705644222482</v>
      </c>
      <c r="AC179">
        <f t="shared" si="17"/>
        <v>1.0446923814263993</v>
      </c>
      <c r="AD179">
        <f t="shared" si="17"/>
        <v>1.0437045999098924</v>
      </c>
      <c r="AE179">
        <f t="shared" si="17"/>
        <v>1.0427035529646351</v>
      </c>
      <c r="AF179">
        <f t="shared" si="16"/>
        <v>1.041689880653009</v>
      </c>
      <c r="AG179">
        <f t="shared" si="16"/>
        <v>1.0406643092210455</v>
      </c>
      <c r="AH179">
        <f t="shared" si="16"/>
        <v>1.0396276511077762</v>
      </c>
      <c r="AI179">
        <f t="shared" si="16"/>
        <v>1.0385808043387057</v>
      </c>
      <c r="AJ179">
        <f t="shared" si="16"/>
        <v>1.0375247512883952</v>
      </c>
    </row>
    <row r="180" spans="1:36" ht="15.5" x14ac:dyDescent="0.35">
      <c r="A180" s="49" t="s">
        <v>193</v>
      </c>
      <c r="B180" s="25">
        <f>PIF!AZ180</f>
        <v>1.0900000000000001</v>
      </c>
      <c r="C180">
        <f>PIF!BD180</f>
        <v>4.757332561407461E-2</v>
      </c>
      <c r="D180" s="47">
        <f>Prev!B178</f>
        <v>0.54300961315805663</v>
      </c>
      <c r="E180" s="47">
        <f>Prev!E178</f>
        <v>0.53051549524469455</v>
      </c>
      <c r="F180" s="47">
        <f>Prev!H178</f>
        <v>0.51981372930987824</v>
      </c>
      <c r="G180" s="47">
        <f>Prev!K178</f>
        <v>0.50779985516997528</v>
      </c>
      <c r="H180" s="47">
        <f>Prev!N178</f>
        <v>0.49564993508405814</v>
      </c>
      <c r="I180" s="47">
        <f>Prev!Q178</f>
        <v>0.48337264398313079</v>
      </c>
      <c r="J180" s="47">
        <f>Prev!T178</f>
        <v>0.47097763833298539</v>
      </c>
      <c r="K180" s="47">
        <f>Prev!W178</f>
        <v>0.45847554340640284</v>
      </c>
      <c r="L180" s="47">
        <f>Prev!Z178</f>
        <v>0.44587793305763845</v>
      </c>
      <c r="M180" s="47">
        <f>Prev!AC178</f>
        <v>0.4331973019984639</v>
      </c>
      <c r="P180">
        <f t="shared" si="15"/>
        <v>4.6593786524560768E-2</v>
      </c>
      <c r="Q180">
        <f t="shared" si="15"/>
        <v>4.5570564422248126E-2</v>
      </c>
      <c r="R180">
        <f t="shared" si="15"/>
        <v>4.4692381426399426E-2</v>
      </c>
      <c r="S180">
        <f t="shared" si="15"/>
        <v>4.370459990989236E-2</v>
      </c>
      <c r="T180">
        <f t="shared" si="15"/>
        <v>4.2703552964635065E-2</v>
      </c>
      <c r="U180">
        <f t="shared" si="14"/>
        <v>4.1689880653009055E-2</v>
      </c>
      <c r="V180">
        <f t="shared" si="14"/>
        <v>4.0664309221045407E-2</v>
      </c>
      <c r="W180">
        <f t="shared" si="14"/>
        <v>3.9627651107776156E-2</v>
      </c>
      <c r="X180">
        <f t="shared" si="14"/>
        <v>3.8580804338705608E-2</v>
      </c>
      <c r="Y180">
        <f t="shared" si="14"/>
        <v>3.7524751288395129E-2</v>
      </c>
      <c r="AA180">
        <f t="shared" si="17"/>
        <v>1.0465937865245607</v>
      </c>
      <c r="AB180">
        <f t="shared" si="17"/>
        <v>1.0455705644222482</v>
      </c>
      <c r="AC180">
        <f t="shared" si="17"/>
        <v>1.0446923814263995</v>
      </c>
      <c r="AD180">
        <f t="shared" si="17"/>
        <v>1.0437045999098924</v>
      </c>
      <c r="AE180">
        <f t="shared" si="17"/>
        <v>1.0427035529646351</v>
      </c>
      <c r="AF180">
        <f t="shared" si="16"/>
        <v>1.041689880653009</v>
      </c>
      <c r="AG180">
        <f t="shared" si="16"/>
        <v>1.0406643092210455</v>
      </c>
      <c r="AH180">
        <f t="shared" si="16"/>
        <v>1.0396276511077762</v>
      </c>
      <c r="AI180">
        <f t="shared" si="16"/>
        <v>1.0385808043387057</v>
      </c>
      <c r="AJ180">
        <f t="shared" si="16"/>
        <v>1.0375247512883952</v>
      </c>
    </row>
    <row r="181" spans="1:36" ht="15.5" x14ac:dyDescent="0.35">
      <c r="A181" s="49" t="s">
        <v>194</v>
      </c>
      <c r="B181" s="25">
        <f>PIF!AZ181</f>
        <v>1.0900000000000001</v>
      </c>
      <c r="C181">
        <f>PIF!BD181</f>
        <v>4.757332561407461E-2</v>
      </c>
      <c r="D181" s="47">
        <f>Prev!B179</f>
        <v>0.54300961315805696</v>
      </c>
      <c r="E181" s="47">
        <f>Prev!E179</f>
        <v>0.53051549524469377</v>
      </c>
      <c r="F181" s="47">
        <f>Prev!H179</f>
        <v>0.51981372930987813</v>
      </c>
      <c r="G181" s="47">
        <f>Prev!K179</f>
        <v>0.5077998551699755</v>
      </c>
      <c r="H181" s="47">
        <f>Prev!N179</f>
        <v>0.49564993508405814</v>
      </c>
      <c r="I181" s="47">
        <f>Prev!Q179</f>
        <v>0.48337264398313112</v>
      </c>
      <c r="J181" s="47">
        <f>Prev!T179</f>
        <v>0.47097763833298534</v>
      </c>
      <c r="K181" s="47">
        <f>Prev!W179</f>
        <v>0.45847554340640262</v>
      </c>
      <c r="L181" s="47">
        <f>Prev!Z179</f>
        <v>0.44587793305763884</v>
      </c>
      <c r="M181" s="47">
        <f>Prev!AC179</f>
        <v>0.43319730199846423</v>
      </c>
      <c r="P181">
        <f t="shared" si="15"/>
        <v>4.6593786524560796E-2</v>
      </c>
      <c r="Q181">
        <f t="shared" si="15"/>
        <v>4.5570564422248057E-2</v>
      </c>
      <c r="R181">
        <f t="shared" si="15"/>
        <v>4.4692381426399419E-2</v>
      </c>
      <c r="S181">
        <f t="shared" si="15"/>
        <v>4.3704599909892373E-2</v>
      </c>
      <c r="T181">
        <f t="shared" si="15"/>
        <v>4.2703552964635065E-2</v>
      </c>
      <c r="U181">
        <f t="shared" si="14"/>
        <v>4.1689880653009083E-2</v>
      </c>
      <c r="V181">
        <f t="shared" si="14"/>
        <v>4.06643092210454E-2</v>
      </c>
      <c r="W181">
        <f t="shared" si="14"/>
        <v>3.9627651107776142E-2</v>
      </c>
      <c r="X181">
        <f t="shared" si="14"/>
        <v>3.8580804338705636E-2</v>
      </c>
      <c r="Y181">
        <f t="shared" si="14"/>
        <v>3.7524751288395164E-2</v>
      </c>
      <c r="AA181">
        <f t="shared" si="17"/>
        <v>1.0465937865245607</v>
      </c>
      <c r="AB181">
        <f t="shared" si="17"/>
        <v>1.0455705644222482</v>
      </c>
      <c r="AC181">
        <f t="shared" si="17"/>
        <v>1.0446923814263993</v>
      </c>
      <c r="AD181">
        <f t="shared" si="17"/>
        <v>1.0437045999098924</v>
      </c>
      <c r="AE181">
        <f t="shared" si="17"/>
        <v>1.0427035529646351</v>
      </c>
      <c r="AF181">
        <f t="shared" si="16"/>
        <v>1.041689880653009</v>
      </c>
      <c r="AG181">
        <f t="shared" si="16"/>
        <v>1.0406643092210455</v>
      </c>
      <c r="AH181">
        <f t="shared" si="16"/>
        <v>1.0396276511077762</v>
      </c>
      <c r="AI181">
        <f t="shared" si="16"/>
        <v>1.0385808043387057</v>
      </c>
      <c r="AJ181">
        <f t="shared" si="16"/>
        <v>1.0375247512883952</v>
      </c>
    </row>
    <row r="182" spans="1:36" ht="15.5" x14ac:dyDescent="0.35">
      <c r="A182" s="49" t="s">
        <v>195</v>
      </c>
      <c r="B182" s="25">
        <f>PIF!AZ182</f>
        <v>1.0900000000000001</v>
      </c>
      <c r="C182">
        <f>PIF!BD182</f>
        <v>4.757332561407461E-2</v>
      </c>
      <c r="D182" s="47">
        <f>Prev!B180</f>
        <v>0.54300961315805696</v>
      </c>
      <c r="E182" s="47">
        <f>Prev!E180</f>
        <v>0.53051549524469377</v>
      </c>
      <c r="F182" s="47">
        <f>Prev!H180</f>
        <v>0.51981372930987813</v>
      </c>
      <c r="G182" s="47">
        <f>Prev!K180</f>
        <v>0.5077998551699755</v>
      </c>
      <c r="H182" s="47">
        <f>Prev!N180</f>
        <v>0.49564993508405814</v>
      </c>
      <c r="I182" s="47">
        <f>Prev!Q180</f>
        <v>0.48337264398313112</v>
      </c>
      <c r="J182" s="47">
        <f>Prev!T180</f>
        <v>0.47097763833298534</v>
      </c>
      <c r="K182" s="47">
        <f>Prev!W180</f>
        <v>0.45847554340640262</v>
      </c>
      <c r="L182" s="47">
        <f>Prev!Z180</f>
        <v>0.44587793305763884</v>
      </c>
      <c r="M182" s="47">
        <f>Prev!AC180</f>
        <v>0.43319730199846423</v>
      </c>
      <c r="P182">
        <f t="shared" si="15"/>
        <v>4.6593786524560796E-2</v>
      </c>
      <c r="Q182">
        <f t="shared" si="15"/>
        <v>4.5570564422248057E-2</v>
      </c>
      <c r="R182">
        <f t="shared" si="15"/>
        <v>4.4692381426399419E-2</v>
      </c>
      <c r="S182">
        <f t="shared" si="15"/>
        <v>4.3704599909892373E-2</v>
      </c>
      <c r="T182">
        <f t="shared" si="15"/>
        <v>4.2703552964635065E-2</v>
      </c>
      <c r="U182">
        <f t="shared" si="14"/>
        <v>4.1689880653009083E-2</v>
      </c>
      <c r="V182">
        <f t="shared" si="14"/>
        <v>4.06643092210454E-2</v>
      </c>
      <c r="W182">
        <f t="shared" si="14"/>
        <v>3.9627651107776142E-2</v>
      </c>
      <c r="X182">
        <f t="shared" si="14"/>
        <v>3.8580804338705636E-2</v>
      </c>
      <c r="Y182">
        <f t="shared" si="14"/>
        <v>3.7524751288395164E-2</v>
      </c>
      <c r="AA182">
        <f t="shared" si="17"/>
        <v>1.0465937865245607</v>
      </c>
      <c r="AB182">
        <f t="shared" si="17"/>
        <v>1.0455705644222482</v>
      </c>
      <c r="AC182">
        <f t="shared" si="17"/>
        <v>1.0446923814263993</v>
      </c>
      <c r="AD182">
        <f t="shared" si="17"/>
        <v>1.0437045999098924</v>
      </c>
      <c r="AE182">
        <f t="shared" si="17"/>
        <v>1.0427035529646351</v>
      </c>
      <c r="AF182">
        <f t="shared" si="16"/>
        <v>1.041689880653009</v>
      </c>
      <c r="AG182">
        <f t="shared" si="16"/>
        <v>1.0406643092210455</v>
      </c>
      <c r="AH182">
        <f t="shared" si="16"/>
        <v>1.0396276511077762</v>
      </c>
      <c r="AI182">
        <f t="shared" si="16"/>
        <v>1.0385808043387057</v>
      </c>
      <c r="AJ182">
        <f t="shared" si="16"/>
        <v>1.0375247512883952</v>
      </c>
    </row>
    <row r="183" spans="1:36" ht="15.5" x14ac:dyDescent="0.35">
      <c r="A183" s="49" t="s">
        <v>196</v>
      </c>
      <c r="B183" s="25">
        <f>PIF!AZ183</f>
        <v>1.0900000000000001</v>
      </c>
      <c r="C183">
        <f>PIF!BD183</f>
        <v>4.757332561407461E-2</v>
      </c>
      <c r="D183" s="47">
        <f>Prev!B181</f>
        <v>0.54300961315805718</v>
      </c>
      <c r="E183" s="47">
        <f>Prev!E181</f>
        <v>0.53051549524469399</v>
      </c>
      <c r="F183" s="47">
        <f>Prev!H181</f>
        <v>0.51981372930987813</v>
      </c>
      <c r="G183" s="47">
        <f>Prev!K181</f>
        <v>0.50779985516997528</v>
      </c>
      <c r="H183" s="47">
        <f>Prev!N181</f>
        <v>0.49564993508405786</v>
      </c>
      <c r="I183" s="47">
        <f>Prev!Q181</f>
        <v>0.48337264398313079</v>
      </c>
      <c r="J183" s="47">
        <f>Prev!T181</f>
        <v>0.47097763833298556</v>
      </c>
      <c r="K183" s="47">
        <f>Prev!W181</f>
        <v>0.45847554340640295</v>
      </c>
      <c r="L183" s="47">
        <f>Prev!Z181</f>
        <v>0.44587793305763868</v>
      </c>
      <c r="M183" s="47">
        <f>Prev!AC181</f>
        <v>0.43319730199846423</v>
      </c>
      <c r="P183">
        <f t="shared" si="15"/>
        <v>4.6593786524560817E-2</v>
      </c>
      <c r="Q183">
        <f t="shared" si="15"/>
        <v>4.5570564422248078E-2</v>
      </c>
      <c r="R183">
        <f t="shared" si="15"/>
        <v>4.4692381426399419E-2</v>
      </c>
      <c r="S183">
        <f t="shared" si="15"/>
        <v>4.370459990989236E-2</v>
      </c>
      <c r="T183">
        <f t="shared" si="15"/>
        <v>4.2703552964635044E-2</v>
      </c>
      <c r="U183">
        <f t="shared" si="14"/>
        <v>4.1689880653009055E-2</v>
      </c>
      <c r="V183">
        <f t="shared" si="14"/>
        <v>4.0664309221045421E-2</v>
      </c>
      <c r="W183">
        <f t="shared" si="14"/>
        <v>3.962765110777617E-2</v>
      </c>
      <c r="X183">
        <f t="shared" si="14"/>
        <v>3.8580804338705622E-2</v>
      </c>
      <c r="Y183">
        <f t="shared" si="14"/>
        <v>3.7524751288395164E-2</v>
      </c>
      <c r="AA183">
        <f t="shared" si="17"/>
        <v>1.0465937865245609</v>
      </c>
      <c r="AB183">
        <f t="shared" si="17"/>
        <v>1.0455705644222482</v>
      </c>
      <c r="AC183">
        <f t="shared" si="17"/>
        <v>1.0446923814263993</v>
      </c>
      <c r="AD183">
        <f t="shared" si="17"/>
        <v>1.0437045999098924</v>
      </c>
      <c r="AE183">
        <f t="shared" si="17"/>
        <v>1.0427035529646351</v>
      </c>
      <c r="AF183">
        <f t="shared" si="16"/>
        <v>1.041689880653009</v>
      </c>
      <c r="AG183">
        <f t="shared" si="16"/>
        <v>1.0406643092210455</v>
      </c>
      <c r="AH183">
        <f t="shared" si="16"/>
        <v>1.0396276511077762</v>
      </c>
      <c r="AI183">
        <f t="shared" si="16"/>
        <v>1.0385808043387057</v>
      </c>
      <c r="AJ183">
        <f t="shared" si="16"/>
        <v>1.0375247512883952</v>
      </c>
    </row>
    <row r="184" spans="1:36" ht="15.5" x14ac:dyDescent="0.35">
      <c r="A184" s="49" t="s">
        <v>197</v>
      </c>
      <c r="B184" s="25">
        <f>PIF!AZ184</f>
        <v>1.0900000000000001</v>
      </c>
      <c r="C184">
        <f>PIF!BD184</f>
        <v>4.7573325614074603E-2</v>
      </c>
      <c r="D184" s="47">
        <f>Prev!B182</f>
        <v>0.54300961315805696</v>
      </c>
      <c r="E184" s="47">
        <f>Prev!E182</f>
        <v>0.53051549524469421</v>
      </c>
      <c r="F184" s="47">
        <f>Prev!H182</f>
        <v>0.51981372930987813</v>
      </c>
      <c r="G184" s="47">
        <f>Prev!K182</f>
        <v>0.50779985516997528</v>
      </c>
      <c r="H184" s="47">
        <f>Prev!N182</f>
        <v>0.49564993508405814</v>
      </c>
      <c r="I184" s="47">
        <f>Prev!Q182</f>
        <v>0.48337264398313079</v>
      </c>
      <c r="J184" s="47">
        <f>Prev!T182</f>
        <v>0.47097763833298567</v>
      </c>
      <c r="K184" s="47">
        <f>Prev!W182</f>
        <v>0.45847554340640273</v>
      </c>
      <c r="L184" s="47">
        <f>Prev!Z182</f>
        <v>0.44587793305763884</v>
      </c>
      <c r="M184" s="47">
        <f>Prev!AC182</f>
        <v>0.43319730199846435</v>
      </c>
      <c r="P184">
        <f t="shared" si="15"/>
        <v>4.6593786524560796E-2</v>
      </c>
      <c r="Q184">
        <f t="shared" si="15"/>
        <v>4.5570564422248099E-2</v>
      </c>
      <c r="R184">
        <f t="shared" si="15"/>
        <v>4.4692381426399419E-2</v>
      </c>
      <c r="S184">
        <f t="shared" si="15"/>
        <v>4.370459990989236E-2</v>
      </c>
      <c r="T184">
        <f t="shared" si="15"/>
        <v>4.2703552964635065E-2</v>
      </c>
      <c r="U184">
        <f t="shared" si="14"/>
        <v>4.1689880653009055E-2</v>
      </c>
      <c r="V184">
        <f t="shared" si="14"/>
        <v>4.0664309221045428E-2</v>
      </c>
      <c r="W184">
        <f t="shared" si="14"/>
        <v>3.9627651107776149E-2</v>
      </c>
      <c r="X184">
        <f t="shared" si="14"/>
        <v>3.8580804338705636E-2</v>
      </c>
      <c r="Y184">
        <f t="shared" si="14"/>
        <v>3.7524751288395171E-2</v>
      </c>
      <c r="AA184">
        <f t="shared" si="17"/>
        <v>1.0465937865245607</v>
      </c>
      <c r="AB184">
        <f t="shared" si="17"/>
        <v>1.0455705644222482</v>
      </c>
      <c r="AC184">
        <f t="shared" si="17"/>
        <v>1.0446923814263993</v>
      </c>
      <c r="AD184">
        <f t="shared" si="17"/>
        <v>1.0437045999098924</v>
      </c>
      <c r="AE184">
        <f t="shared" si="17"/>
        <v>1.0427035529646351</v>
      </c>
      <c r="AF184">
        <f t="shared" si="16"/>
        <v>1.041689880653009</v>
      </c>
      <c r="AG184">
        <f t="shared" si="16"/>
        <v>1.0406643092210455</v>
      </c>
      <c r="AH184">
        <f t="shared" si="16"/>
        <v>1.0396276511077762</v>
      </c>
      <c r="AI184">
        <f t="shared" si="16"/>
        <v>1.0385808043387057</v>
      </c>
      <c r="AJ184">
        <f t="shared" si="16"/>
        <v>1.0375247512883952</v>
      </c>
    </row>
    <row r="185" spans="1:36" ht="15.5" x14ac:dyDescent="0.35">
      <c r="A185" s="49" t="s">
        <v>198</v>
      </c>
      <c r="B185" s="25">
        <f>PIF!AZ185</f>
        <v>1.0900000000000001</v>
      </c>
      <c r="C185">
        <f>PIF!BD185</f>
        <v>4.7573325614074596E-2</v>
      </c>
      <c r="D185" s="47">
        <f>Prev!B183</f>
        <v>0.54300961315805696</v>
      </c>
      <c r="E185" s="47">
        <f>Prev!E183</f>
        <v>0.53051549524469388</v>
      </c>
      <c r="F185" s="47">
        <f>Prev!H183</f>
        <v>0.51981372930987779</v>
      </c>
      <c r="G185" s="47">
        <f>Prev!K183</f>
        <v>0.50779985516997528</v>
      </c>
      <c r="H185" s="47">
        <f>Prev!N183</f>
        <v>0.49564993508405814</v>
      </c>
      <c r="I185" s="47">
        <f>Prev!Q183</f>
        <v>0.48337264398313073</v>
      </c>
      <c r="J185" s="47">
        <f>Prev!T183</f>
        <v>0.47097763833298528</v>
      </c>
      <c r="K185" s="47">
        <f>Prev!W183</f>
        <v>0.45847554340640284</v>
      </c>
      <c r="L185" s="47">
        <f>Prev!Z183</f>
        <v>0.44587793305763884</v>
      </c>
      <c r="M185" s="47">
        <f>Prev!AC183</f>
        <v>0.43319730199846446</v>
      </c>
      <c r="P185">
        <f t="shared" si="15"/>
        <v>4.6593786524560796E-2</v>
      </c>
      <c r="Q185">
        <f t="shared" si="15"/>
        <v>4.5570564422248064E-2</v>
      </c>
      <c r="R185">
        <f t="shared" si="15"/>
        <v>4.4692381426399384E-2</v>
      </c>
      <c r="S185">
        <f t="shared" si="15"/>
        <v>4.370459990989236E-2</v>
      </c>
      <c r="T185">
        <f t="shared" si="15"/>
        <v>4.2703552964635065E-2</v>
      </c>
      <c r="U185">
        <f t="shared" si="14"/>
        <v>4.1689880653009048E-2</v>
      </c>
      <c r="V185">
        <f t="shared" si="14"/>
        <v>4.0664309221045393E-2</v>
      </c>
      <c r="W185">
        <f t="shared" si="14"/>
        <v>3.9627651107776156E-2</v>
      </c>
      <c r="X185">
        <f t="shared" si="14"/>
        <v>3.8580804338705636E-2</v>
      </c>
      <c r="Y185">
        <f t="shared" si="14"/>
        <v>3.7524751288395178E-2</v>
      </c>
      <c r="AA185">
        <f t="shared" si="17"/>
        <v>1.0465937865245607</v>
      </c>
      <c r="AB185">
        <f t="shared" si="17"/>
        <v>1.0455705644222482</v>
      </c>
      <c r="AC185">
        <f t="shared" si="17"/>
        <v>1.0446923814263993</v>
      </c>
      <c r="AD185">
        <f t="shared" si="17"/>
        <v>1.0437045999098924</v>
      </c>
      <c r="AE185">
        <f t="shared" si="17"/>
        <v>1.0427035529646351</v>
      </c>
      <c r="AF185">
        <f t="shared" si="16"/>
        <v>1.041689880653009</v>
      </c>
      <c r="AG185">
        <f t="shared" si="16"/>
        <v>1.0406643092210455</v>
      </c>
      <c r="AH185">
        <f t="shared" si="16"/>
        <v>1.0396276511077762</v>
      </c>
      <c r="AI185">
        <f t="shared" si="16"/>
        <v>1.0385808043387057</v>
      </c>
      <c r="AJ185">
        <f t="shared" si="16"/>
        <v>1.0375247512883952</v>
      </c>
    </row>
    <row r="186" spans="1:36" ht="15.5" x14ac:dyDescent="0.35">
      <c r="A186" s="49" t="s">
        <v>199</v>
      </c>
      <c r="B186" s="25">
        <f>PIF!AZ186</f>
        <v>1.0900000000000001</v>
      </c>
      <c r="C186">
        <f>PIF!BD186</f>
        <v>4.7573325614074596E-2</v>
      </c>
      <c r="D186" s="47">
        <f>Prev!B184</f>
        <v>0.54300961315805696</v>
      </c>
      <c r="E186" s="47">
        <f>Prev!E184</f>
        <v>0.53051549524469432</v>
      </c>
      <c r="F186" s="47">
        <f>Prev!H184</f>
        <v>0.5198137293098779</v>
      </c>
      <c r="G186" s="47">
        <f>Prev!K184</f>
        <v>0.50779985516997528</v>
      </c>
      <c r="H186" s="47">
        <f>Prev!N184</f>
        <v>0.49564993508405786</v>
      </c>
      <c r="I186" s="47">
        <f>Prev!Q184</f>
        <v>0.48337264398313079</v>
      </c>
      <c r="J186" s="47">
        <f>Prev!T184</f>
        <v>0.47097763833298534</v>
      </c>
      <c r="K186" s="47">
        <f>Prev!W184</f>
        <v>0.45847554340640256</v>
      </c>
      <c r="L186" s="47">
        <f>Prev!Z184</f>
        <v>0.44587793305763901</v>
      </c>
      <c r="M186" s="47">
        <f>Prev!AC184</f>
        <v>0.43319730199846435</v>
      </c>
      <c r="P186">
        <f t="shared" si="15"/>
        <v>4.6593786524560796E-2</v>
      </c>
      <c r="Q186">
        <f t="shared" si="15"/>
        <v>4.5570564422248105E-2</v>
      </c>
      <c r="R186">
        <f t="shared" si="15"/>
        <v>4.4692381426399398E-2</v>
      </c>
      <c r="S186">
        <f t="shared" si="15"/>
        <v>4.370459990989236E-2</v>
      </c>
      <c r="T186">
        <f t="shared" si="15"/>
        <v>4.2703552964635044E-2</v>
      </c>
      <c r="U186">
        <f t="shared" si="14"/>
        <v>4.1689880653009055E-2</v>
      </c>
      <c r="V186">
        <f t="shared" si="14"/>
        <v>4.06643092210454E-2</v>
      </c>
      <c r="W186">
        <f t="shared" si="14"/>
        <v>3.9627651107776135E-2</v>
      </c>
      <c r="X186">
        <f t="shared" si="14"/>
        <v>3.858080433870565E-2</v>
      </c>
      <c r="Y186">
        <f t="shared" si="14"/>
        <v>3.7524751288395171E-2</v>
      </c>
      <c r="AA186">
        <f t="shared" si="17"/>
        <v>1.0465937865245607</v>
      </c>
      <c r="AB186">
        <f t="shared" si="17"/>
        <v>1.0455705644222482</v>
      </c>
      <c r="AC186">
        <f t="shared" si="17"/>
        <v>1.0446923814263993</v>
      </c>
      <c r="AD186">
        <f t="shared" si="17"/>
        <v>1.0437045999098924</v>
      </c>
      <c r="AE186">
        <f t="shared" si="17"/>
        <v>1.0427035529646351</v>
      </c>
      <c r="AF186">
        <f t="shared" si="16"/>
        <v>1.041689880653009</v>
      </c>
      <c r="AG186">
        <f t="shared" si="16"/>
        <v>1.0406643092210455</v>
      </c>
      <c r="AH186">
        <f t="shared" si="16"/>
        <v>1.0396276511077762</v>
      </c>
      <c r="AI186">
        <f t="shared" si="16"/>
        <v>1.0385808043387057</v>
      </c>
      <c r="AJ186">
        <f t="shared" si="16"/>
        <v>1.0375247512883952</v>
      </c>
    </row>
    <row r="187" spans="1:36" ht="15.5" x14ac:dyDescent="0.35">
      <c r="A187" s="49" t="s">
        <v>200</v>
      </c>
      <c r="B187" s="25">
        <f>PIF!AZ187</f>
        <v>1.0900000000000001</v>
      </c>
      <c r="C187">
        <f>PIF!BD187</f>
        <v>4.7573325614074596E-2</v>
      </c>
      <c r="D187" s="47">
        <f>Prev!B185</f>
        <v>0.54300961315805696</v>
      </c>
      <c r="E187" s="47">
        <f>Prev!E185</f>
        <v>0.53051549524469432</v>
      </c>
      <c r="F187" s="47">
        <f>Prev!H185</f>
        <v>0.5198137293098779</v>
      </c>
      <c r="G187" s="47">
        <f>Prev!K185</f>
        <v>0.50779985516997528</v>
      </c>
      <c r="H187" s="47">
        <f>Prev!N185</f>
        <v>0.49564993508405786</v>
      </c>
      <c r="I187" s="47">
        <f>Prev!Q185</f>
        <v>0.48337264398313079</v>
      </c>
      <c r="J187" s="47">
        <f>Prev!T185</f>
        <v>0.47097763833298534</v>
      </c>
      <c r="K187" s="47">
        <f>Prev!W185</f>
        <v>0.45847554340640256</v>
      </c>
      <c r="L187" s="47">
        <f>Prev!Z185</f>
        <v>0.44587793305763901</v>
      </c>
      <c r="M187" s="47">
        <f>Prev!AC185</f>
        <v>0.43319730199846435</v>
      </c>
      <c r="P187">
        <f t="shared" si="15"/>
        <v>4.6593786524560796E-2</v>
      </c>
      <c r="Q187">
        <f t="shared" si="15"/>
        <v>4.5570564422248105E-2</v>
      </c>
      <c r="R187">
        <f t="shared" si="15"/>
        <v>4.4692381426399398E-2</v>
      </c>
      <c r="S187">
        <f t="shared" si="15"/>
        <v>4.370459990989236E-2</v>
      </c>
      <c r="T187">
        <f t="shared" si="15"/>
        <v>4.2703552964635044E-2</v>
      </c>
      <c r="U187">
        <f t="shared" si="14"/>
        <v>4.1689880653009055E-2</v>
      </c>
      <c r="V187">
        <f t="shared" si="14"/>
        <v>4.06643092210454E-2</v>
      </c>
      <c r="W187">
        <f t="shared" si="14"/>
        <v>3.9627651107776135E-2</v>
      </c>
      <c r="X187">
        <f t="shared" si="14"/>
        <v>3.858080433870565E-2</v>
      </c>
      <c r="Y187">
        <f t="shared" si="14"/>
        <v>3.7524751288395171E-2</v>
      </c>
      <c r="AA187">
        <f t="shared" si="17"/>
        <v>1.0465937865245607</v>
      </c>
      <c r="AB187">
        <f t="shared" si="17"/>
        <v>1.0455705644222482</v>
      </c>
      <c r="AC187">
        <f t="shared" si="17"/>
        <v>1.0446923814263993</v>
      </c>
      <c r="AD187">
        <f t="shared" si="17"/>
        <v>1.0437045999098924</v>
      </c>
      <c r="AE187">
        <f t="shared" si="17"/>
        <v>1.0427035529646351</v>
      </c>
      <c r="AF187">
        <f t="shared" si="16"/>
        <v>1.041689880653009</v>
      </c>
      <c r="AG187">
        <f t="shared" si="16"/>
        <v>1.0406643092210455</v>
      </c>
      <c r="AH187">
        <f t="shared" si="16"/>
        <v>1.0396276511077762</v>
      </c>
      <c r="AI187">
        <f t="shared" si="16"/>
        <v>1.0385808043387057</v>
      </c>
      <c r="AJ187">
        <f t="shared" si="16"/>
        <v>1.0375247512883952</v>
      </c>
    </row>
    <row r="188" spans="1:36" ht="15.5" x14ac:dyDescent="0.35">
      <c r="A188" s="49" t="s">
        <v>201</v>
      </c>
      <c r="B188" s="25">
        <f>PIF!AZ188</f>
        <v>1.0900000000000001</v>
      </c>
      <c r="C188">
        <f>PIF!BD188</f>
        <v>4.7573325614074603E-2</v>
      </c>
      <c r="D188" s="47">
        <f>Prev!B186</f>
        <v>0.54300961315805663</v>
      </c>
      <c r="E188" s="47">
        <f>Prev!E186</f>
        <v>0.53051549524469399</v>
      </c>
      <c r="F188" s="47">
        <f>Prev!H186</f>
        <v>0.5198137293098779</v>
      </c>
      <c r="G188" s="47">
        <f>Prev!K186</f>
        <v>0.50779985516997528</v>
      </c>
      <c r="H188" s="47">
        <f>Prev!N186</f>
        <v>0.49564993508405814</v>
      </c>
      <c r="I188" s="47">
        <f>Prev!Q186</f>
        <v>0.48337264398313079</v>
      </c>
      <c r="J188" s="47">
        <f>Prev!T186</f>
        <v>0.47097763833298545</v>
      </c>
      <c r="K188" s="47">
        <f>Prev!W186</f>
        <v>0.45847554340640273</v>
      </c>
      <c r="L188" s="47">
        <f>Prev!Z186</f>
        <v>0.44587793305763868</v>
      </c>
      <c r="M188" s="47">
        <f>Prev!AC186</f>
        <v>0.43319730199846451</v>
      </c>
      <c r="P188">
        <f t="shared" si="15"/>
        <v>4.6593786524560768E-2</v>
      </c>
      <c r="Q188">
        <f t="shared" si="15"/>
        <v>4.5570564422248078E-2</v>
      </c>
      <c r="R188">
        <f t="shared" si="15"/>
        <v>4.4692381426399398E-2</v>
      </c>
      <c r="S188">
        <f t="shared" si="15"/>
        <v>4.370459990989236E-2</v>
      </c>
      <c r="T188">
        <f t="shared" si="15"/>
        <v>4.2703552964635065E-2</v>
      </c>
      <c r="U188">
        <f t="shared" si="14"/>
        <v>4.1689880653009055E-2</v>
      </c>
      <c r="V188">
        <f t="shared" si="14"/>
        <v>4.0664309221045414E-2</v>
      </c>
      <c r="W188">
        <f t="shared" si="14"/>
        <v>3.9627651107776149E-2</v>
      </c>
      <c r="X188">
        <f t="shared" si="14"/>
        <v>3.8580804338705622E-2</v>
      </c>
      <c r="Y188">
        <f t="shared" si="14"/>
        <v>3.7524751288395178E-2</v>
      </c>
      <c r="AA188">
        <f t="shared" si="17"/>
        <v>1.0465937865245607</v>
      </c>
      <c r="AB188">
        <f t="shared" si="17"/>
        <v>1.0455705644222482</v>
      </c>
      <c r="AC188">
        <f t="shared" si="17"/>
        <v>1.0446923814263993</v>
      </c>
      <c r="AD188">
        <f t="shared" si="17"/>
        <v>1.0437045999098924</v>
      </c>
      <c r="AE188">
        <f t="shared" si="17"/>
        <v>1.0427035529646351</v>
      </c>
      <c r="AF188">
        <f t="shared" si="16"/>
        <v>1.041689880653009</v>
      </c>
      <c r="AG188">
        <f t="shared" si="16"/>
        <v>1.0406643092210455</v>
      </c>
      <c r="AH188">
        <f t="shared" si="16"/>
        <v>1.0396276511077762</v>
      </c>
      <c r="AI188">
        <f t="shared" si="16"/>
        <v>1.0385808043387057</v>
      </c>
      <c r="AJ188">
        <f t="shared" si="16"/>
        <v>1.0375247512883952</v>
      </c>
    </row>
    <row r="189" spans="1:36" ht="15.5" x14ac:dyDescent="0.35">
      <c r="A189" s="49" t="s">
        <v>202</v>
      </c>
      <c r="B189" s="25">
        <f>PIF!AZ189</f>
        <v>1.0900000000000001</v>
      </c>
      <c r="C189">
        <f>PIF!BD189</f>
        <v>4.7573325614074617E-2</v>
      </c>
      <c r="D189" s="47">
        <f>Prev!B187</f>
        <v>0.54300961315805696</v>
      </c>
      <c r="E189" s="47">
        <f>Prev!E187</f>
        <v>0.53051549524469421</v>
      </c>
      <c r="F189" s="47">
        <f>Prev!H187</f>
        <v>0.51981372930987813</v>
      </c>
      <c r="G189" s="47">
        <f>Prev!K187</f>
        <v>0.50779985516997528</v>
      </c>
      <c r="H189" s="47">
        <f>Prev!N187</f>
        <v>0.49564993508405769</v>
      </c>
      <c r="I189" s="47">
        <f>Prev!Q187</f>
        <v>0.48337264398313073</v>
      </c>
      <c r="J189" s="47">
        <f>Prev!T187</f>
        <v>0.47097763833298578</v>
      </c>
      <c r="K189" s="47">
        <f>Prev!W187</f>
        <v>0.45847554340640284</v>
      </c>
      <c r="L189" s="47">
        <f>Prev!Z187</f>
        <v>0.44587793305763884</v>
      </c>
      <c r="M189" s="47">
        <f>Prev!AC187</f>
        <v>0.43319730199846462</v>
      </c>
      <c r="P189">
        <f t="shared" si="15"/>
        <v>4.6593786524560796E-2</v>
      </c>
      <c r="Q189">
        <f t="shared" si="15"/>
        <v>4.5570564422248099E-2</v>
      </c>
      <c r="R189">
        <f t="shared" si="15"/>
        <v>4.4692381426399419E-2</v>
      </c>
      <c r="S189">
        <f t="shared" si="15"/>
        <v>4.370459990989236E-2</v>
      </c>
      <c r="T189">
        <f t="shared" si="15"/>
        <v>4.270355296463503E-2</v>
      </c>
      <c r="U189">
        <f t="shared" si="14"/>
        <v>4.1689880653009048E-2</v>
      </c>
      <c r="V189">
        <f t="shared" si="14"/>
        <v>4.0664309221045435E-2</v>
      </c>
      <c r="W189">
        <f t="shared" si="14"/>
        <v>3.9627651107776156E-2</v>
      </c>
      <c r="X189">
        <f t="shared" si="14"/>
        <v>3.8580804338705636E-2</v>
      </c>
      <c r="Y189">
        <f t="shared" si="14"/>
        <v>3.7524751288395192E-2</v>
      </c>
      <c r="AA189">
        <f t="shared" si="17"/>
        <v>1.0465937865245607</v>
      </c>
      <c r="AB189">
        <f t="shared" si="17"/>
        <v>1.0455705644222482</v>
      </c>
      <c r="AC189">
        <f t="shared" si="17"/>
        <v>1.0446923814263993</v>
      </c>
      <c r="AD189">
        <f t="shared" si="17"/>
        <v>1.0437045999098924</v>
      </c>
      <c r="AE189">
        <f t="shared" si="17"/>
        <v>1.0427035529646351</v>
      </c>
      <c r="AF189">
        <f t="shared" si="16"/>
        <v>1.041689880653009</v>
      </c>
      <c r="AG189">
        <f t="shared" si="16"/>
        <v>1.0406643092210455</v>
      </c>
      <c r="AH189">
        <f t="shared" si="16"/>
        <v>1.0396276511077762</v>
      </c>
      <c r="AI189">
        <f t="shared" si="16"/>
        <v>1.0385808043387057</v>
      </c>
      <c r="AJ189">
        <f t="shared" si="16"/>
        <v>1.0375247512883952</v>
      </c>
    </row>
    <row r="190" spans="1:36" ht="15.5" x14ac:dyDescent="0.35">
      <c r="A190" s="49" t="s">
        <v>203</v>
      </c>
      <c r="B190" s="25">
        <f>PIF!AZ190</f>
        <v>1.0900000000000001</v>
      </c>
      <c r="C190">
        <f>PIF!BD190</f>
        <v>4.7573325614074603E-2</v>
      </c>
      <c r="D190" s="47">
        <f>Prev!B188</f>
        <v>0.54300961315805685</v>
      </c>
      <c r="E190" s="47">
        <f>Prev!E188</f>
        <v>0.53051549524469432</v>
      </c>
      <c r="F190" s="47">
        <f>Prev!H188</f>
        <v>0.51981372930987813</v>
      </c>
      <c r="G190" s="47">
        <f>Prev!K188</f>
        <v>0.50779985516997561</v>
      </c>
      <c r="H190" s="47">
        <f>Prev!N188</f>
        <v>0.49564993508405808</v>
      </c>
      <c r="I190" s="47">
        <f>Prev!Q188</f>
        <v>0.48337264398313107</v>
      </c>
      <c r="J190" s="47">
        <f>Prev!T188</f>
        <v>0.47097763833298578</v>
      </c>
      <c r="K190" s="47">
        <f>Prev!W188</f>
        <v>0.45847554340640245</v>
      </c>
      <c r="L190" s="47">
        <f>Prev!Z188</f>
        <v>0.44587793305763868</v>
      </c>
      <c r="M190" s="47">
        <f>Prev!AC188</f>
        <v>0.43319730199846462</v>
      </c>
      <c r="P190">
        <f t="shared" si="15"/>
        <v>4.6593786524560789E-2</v>
      </c>
      <c r="Q190">
        <f t="shared" si="15"/>
        <v>4.5570564422248105E-2</v>
      </c>
      <c r="R190">
        <f t="shared" si="15"/>
        <v>4.4692381426399419E-2</v>
      </c>
      <c r="S190">
        <f t="shared" si="15"/>
        <v>4.3704599909892387E-2</v>
      </c>
      <c r="T190">
        <f t="shared" si="15"/>
        <v>4.2703552964635065E-2</v>
      </c>
      <c r="U190">
        <f t="shared" si="14"/>
        <v>4.1689880653009083E-2</v>
      </c>
      <c r="V190">
        <f t="shared" si="14"/>
        <v>4.0664309221045435E-2</v>
      </c>
      <c r="W190">
        <f t="shared" si="14"/>
        <v>3.9627651107776121E-2</v>
      </c>
      <c r="X190">
        <f t="shared" si="14"/>
        <v>3.8580804338705622E-2</v>
      </c>
      <c r="Y190">
        <f t="shared" si="14"/>
        <v>3.7524751288395192E-2</v>
      </c>
      <c r="AA190">
        <f t="shared" si="17"/>
        <v>1.0465937865245607</v>
      </c>
      <c r="AB190">
        <f t="shared" si="17"/>
        <v>1.0455705644222482</v>
      </c>
      <c r="AC190">
        <f t="shared" si="17"/>
        <v>1.0446923814263993</v>
      </c>
      <c r="AD190">
        <f t="shared" si="17"/>
        <v>1.0437045999098924</v>
      </c>
      <c r="AE190">
        <f t="shared" si="17"/>
        <v>1.0427035529646351</v>
      </c>
      <c r="AF190">
        <f t="shared" si="16"/>
        <v>1.041689880653009</v>
      </c>
      <c r="AG190">
        <f t="shared" si="16"/>
        <v>1.0406643092210455</v>
      </c>
      <c r="AH190">
        <f t="shared" si="16"/>
        <v>1.0396276511077762</v>
      </c>
      <c r="AI190">
        <f t="shared" si="16"/>
        <v>1.0385808043387057</v>
      </c>
      <c r="AJ190">
        <f t="shared" si="16"/>
        <v>1.0375247512883952</v>
      </c>
    </row>
    <row r="191" spans="1:36" ht="15.5" x14ac:dyDescent="0.35">
      <c r="A191" s="49" t="s">
        <v>204</v>
      </c>
      <c r="B191" s="25">
        <f>PIF!AZ191</f>
        <v>1.0900000000000001</v>
      </c>
      <c r="C191">
        <f>PIF!BD191</f>
        <v>4.7573325614074603E-2</v>
      </c>
      <c r="D191" s="47">
        <f>Prev!B189</f>
        <v>0.54300961315805685</v>
      </c>
      <c r="E191" s="47">
        <f>Prev!E189</f>
        <v>0.53051549524469432</v>
      </c>
      <c r="F191" s="47">
        <f>Prev!H189</f>
        <v>0.51981372930987813</v>
      </c>
      <c r="G191" s="47">
        <f>Prev!K189</f>
        <v>0.50779985516997561</v>
      </c>
      <c r="H191" s="47">
        <f>Prev!N189</f>
        <v>0.49564993508405808</v>
      </c>
      <c r="I191" s="47">
        <f>Prev!Q189</f>
        <v>0.48337264398313107</v>
      </c>
      <c r="J191" s="47">
        <f>Prev!T189</f>
        <v>0.47097763833298578</v>
      </c>
      <c r="K191" s="47">
        <f>Prev!W189</f>
        <v>0.45847554340640245</v>
      </c>
      <c r="L191" s="47">
        <f>Prev!Z189</f>
        <v>0.44587793305763868</v>
      </c>
      <c r="M191" s="47">
        <f>Prev!AC189</f>
        <v>0.43319730199846462</v>
      </c>
      <c r="P191">
        <f t="shared" si="15"/>
        <v>4.6593786524560789E-2</v>
      </c>
      <c r="Q191">
        <f t="shared" si="15"/>
        <v>4.5570564422248105E-2</v>
      </c>
      <c r="R191">
        <f t="shared" si="15"/>
        <v>4.4692381426399419E-2</v>
      </c>
      <c r="S191">
        <f t="shared" si="15"/>
        <v>4.3704599909892387E-2</v>
      </c>
      <c r="T191">
        <f t="shared" si="15"/>
        <v>4.2703552964635065E-2</v>
      </c>
      <c r="U191">
        <f t="shared" si="14"/>
        <v>4.1689880653009083E-2</v>
      </c>
      <c r="V191">
        <f t="shared" si="14"/>
        <v>4.0664309221045435E-2</v>
      </c>
      <c r="W191">
        <f t="shared" si="14"/>
        <v>3.9627651107776121E-2</v>
      </c>
      <c r="X191">
        <f t="shared" si="14"/>
        <v>3.8580804338705622E-2</v>
      </c>
      <c r="Y191">
        <f t="shared" si="14"/>
        <v>3.7524751288395192E-2</v>
      </c>
      <c r="AA191">
        <f t="shared" si="17"/>
        <v>1.0465937865245607</v>
      </c>
      <c r="AB191">
        <f t="shared" si="17"/>
        <v>1.0455705644222482</v>
      </c>
      <c r="AC191">
        <f t="shared" si="17"/>
        <v>1.0446923814263993</v>
      </c>
      <c r="AD191">
        <f t="shared" si="17"/>
        <v>1.0437045999098924</v>
      </c>
      <c r="AE191">
        <f t="shared" si="17"/>
        <v>1.0427035529646351</v>
      </c>
      <c r="AF191">
        <f t="shared" si="16"/>
        <v>1.041689880653009</v>
      </c>
      <c r="AG191">
        <f t="shared" si="16"/>
        <v>1.0406643092210455</v>
      </c>
      <c r="AH191">
        <f t="shared" si="16"/>
        <v>1.0396276511077762</v>
      </c>
      <c r="AI191">
        <f t="shared" si="16"/>
        <v>1.0385808043387057</v>
      </c>
      <c r="AJ191">
        <f t="shared" si="16"/>
        <v>1.0375247512883952</v>
      </c>
    </row>
    <row r="192" spans="1:36" ht="15.5" x14ac:dyDescent="0.35">
      <c r="A192" s="49" t="s">
        <v>205</v>
      </c>
      <c r="B192" s="25">
        <f>PIF!AZ192</f>
        <v>1.0900000000000001</v>
      </c>
      <c r="C192">
        <f>PIF!BD192</f>
        <v>4.7573325614074603E-2</v>
      </c>
      <c r="D192" s="47">
        <f>Prev!B190</f>
        <v>0.54300961315805685</v>
      </c>
      <c r="E192" s="47">
        <f>Prev!E190</f>
        <v>0.53051549524469432</v>
      </c>
      <c r="F192" s="47">
        <f>Prev!H190</f>
        <v>0.51981372930987813</v>
      </c>
      <c r="G192" s="47">
        <f>Prev!K190</f>
        <v>0.50779985516997561</v>
      </c>
      <c r="H192" s="47">
        <f>Prev!N190</f>
        <v>0.49564993508405808</v>
      </c>
      <c r="I192" s="47">
        <f>Prev!Q190</f>
        <v>0.48337264398313107</v>
      </c>
      <c r="J192" s="47">
        <f>Prev!T190</f>
        <v>0.47097763833298578</v>
      </c>
      <c r="K192" s="47">
        <f>Prev!W190</f>
        <v>0.45847554340640245</v>
      </c>
      <c r="L192" s="47">
        <f>Prev!Z190</f>
        <v>0.44587793305763868</v>
      </c>
      <c r="M192" s="47">
        <f>Prev!AC190</f>
        <v>0.43319730199846462</v>
      </c>
      <c r="P192">
        <f t="shared" si="15"/>
        <v>4.6593786524560789E-2</v>
      </c>
      <c r="Q192">
        <f t="shared" si="15"/>
        <v>4.5570564422248105E-2</v>
      </c>
      <c r="R192">
        <f t="shared" si="15"/>
        <v>4.4692381426399419E-2</v>
      </c>
      <c r="S192">
        <f t="shared" si="15"/>
        <v>4.3704599909892387E-2</v>
      </c>
      <c r="T192">
        <f t="shared" si="15"/>
        <v>4.2703552964635065E-2</v>
      </c>
      <c r="U192">
        <f t="shared" si="14"/>
        <v>4.1689880653009083E-2</v>
      </c>
      <c r="V192">
        <f t="shared" si="14"/>
        <v>4.0664309221045435E-2</v>
      </c>
      <c r="W192">
        <f t="shared" si="14"/>
        <v>3.9627651107776121E-2</v>
      </c>
      <c r="X192">
        <f t="shared" si="14"/>
        <v>3.8580804338705622E-2</v>
      </c>
      <c r="Y192">
        <f t="shared" si="14"/>
        <v>3.7524751288395192E-2</v>
      </c>
      <c r="AA192">
        <f t="shared" si="17"/>
        <v>1.0465937865245607</v>
      </c>
      <c r="AB192">
        <f t="shared" si="17"/>
        <v>1.0455705644222482</v>
      </c>
      <c r="AC192">
        <f t="shared" si="17"/>
        <v>1.0446923814263993</v>
      </c>
      <c r="AD192">
        <f t="shared" si="17"/>
        <v>1.0437045999098924</v>
      </c>
      <c r="AE192">
        <f t="shared" si="17"/>
        <v>1.0427035529646351</v>
      </c>
      <c r="AF192">
        <f t="shared" si="16"/>
        <v>1.041689880653009</v>
      </c>
      <c r="AG192">
        <f t="shared" si="16"/>
        <v>1.0406643092210455</v>
      </c>
      <c r="AH192">
        <f t="shared" si="16"/>
        <v>1.0396276511077762</v>
      </c>
      <c r="AI192">
        <f t="shared" si="16"/>
        <v>1.0385808043387057</v>
      </c>
      <c r="AJ192">
        <f t="shared" si="16"/>
        <v>1.0375247512883952</v>
      </c>
    </row>
    <row r="193" spans="1:36" ht="15.5" x14ac:dyDescent="0.35">
      <c r="A193" s="49" t="s">
        <v>206</v>
      </c>
      <c r="B193" s="25">
        <f>PIF!AZ193</f>
        <v>1.0900000000000001</v>
      </c>
      <c r="C193">
        <f>PIF!BD193</f>
        <v>4.7573325614074603E-2</v>
      </c>
      <c r="D193" s="47">
        <f>Prev!B191</f>
        <v>0.54300961315805685</v>
      </c>
      <c r="E193" s="47">
        <f>Prev!E191</f>
        <v>0.53051549524469432</v>
      </c>
      <c r="F193" s="47">
        <f>Prev!H191</f>
        <v>0.51981372930987813</v>
      </c>
      <c r="G193" s="47">
        <f>Prev!K191</f>
        <v>0.50779985516997561</v>
      </c>
      <c r="H193" s="47">
        <f>Prev!N191</f>
        <v>0.49564993508405808</v>
      </c>
      <c r="I193" s="47">
        <f>Prev!Q191</f>
        <v>0.48337264398313107</v>
      </c>
      <c r="J193" s="47">
        <f>Prev!T191</f>
        <v>0.47097763833298578</v>
      </c>
      <c r="K193" s="47">
        <f>Prev!W191</f>
        <v>0.45847554340640245</v>
      </c>
      <c r="L193" s="47">
        <f>Prev!Z191</f>
        <v>0.44587793305763868</v>
      </c>
      <c r="M193" s="47">
        <f>Prev!AC191</f>
        <v>0.43319730199846462</v>
      </c>
      <c r="P193">
        <f t="shared" si="15"/>
        <v>4.6593786524560789E-2</v>
      </c>
      <c r="Q193">
        <f t="shared" si="15"/>
        <v>4.5570564422248105E-2</v>
      </c>
      <c r="R193">
        <f t="shared" si="15"/>
        <v>4.4692381426399419E-2</v>
      </c>
      <c r="S193">
        <f t="shared" si="15"/>
        <v>4.3704599909892387E-2</v>
      </c>
      <c r="T193">
        <f t="shared" si="15"/>
        <v>4.2703552964635065E-2</v>
      </c>
      <c r="U193">
        <f t="shared" si="14"/>
        <v>4.1689880653009083E-2</v>
      </c>
      <c r="V193">
        <f t="shared" si="14"/>
        <v>4.0664309221045435E-2</v>
      </c>
      <c r="W193">
        <f t="shared" si="14"/>
        <v>3.9627651107776121E-2</v>
      </c>
      <c r="X193">
        <f t="shared" si="14"/>
        <v>3.8580804338705622E-2</v>
      </c>
      <c r="Y193">
        <f t="shared" si="14"/>
        <v>3.7524751288395192E-2</v>
      </c>
      <c r="AA193">
        <f t="shared" si="17"/>
        <v>1.0465937865245607</v>
      </c>
      <c r="AB193">
        <f t="shared" si="17"/>
        <v>1.0455705644222482</v>
      </c>
      <c r="AC193">
        <f t="shared" si="17"/>
        <v>1.0446923814263993</v>
      </c>
      <c r="AD193">
        <f t="shared" si="17"/>
        <v>1.0437045999098924</v>
      </c>
      <c r="AE193">
        <f t="shared" si="17"/>
        <v>1.0427035529646351</v>
      </c>
      <c r="AF193">
        <f t="shared" si="16"/>
        <v>1.041689880653009</v>
      </c>
      <c r="AG193">
        <f t="shared" si="16"/>
        <v>1.0406643092210455</v>
      </c>
      <c r="AH193">
        <f t="shared" si="16"/>
        <v>1.0396276511077762</v>
      </c>
      <c r="AI193">
        <f t="shared" si="16"/>
        <v>1.0385808043387057</v>
      </c>
      <c r="AJ193">
        <f t="shared" si="16"/>
        <v>1.0375247512883952</v>
      </c>
    </row>
    <row r="194" spans="1:36" ht="15.5" x14ac:dyDescent="0.35">
      <c r="A194" s="49" t="s">
        <v>207</v>
      </c>
      <c r="B194" s="25">
        <f>PIF!AZ194</f>
        <v>1.0900000000000001</v>
      </c>
      <c r="C194">
        <f>PIF!BD194</f>
        <v>4.7573325614074603E-2</v>
      </c>
      <c r="D194" s="47">
        <f>Prev!B192</f>
        <v>0.54300961315805685</v>
      </c>
      <c r="E194" s="47">
        <f>Prev!E192</f>
        <v>0.53051549524469432</v>
      </c>
      <c r="F194" s="47">
        <f>Prev!H192</f>
        <v>0.51981372930987813</v>
      </c>
      <c r="G194" s="47">
        <f>Prev!K192</f>
        <v>0.50779985516997561</v>
      </c>
      <c r="H194" s="47">
        <f>Prev!N192</f>
        <v>0.49564993508405808</v>
      </c>
      <c r="I194" s="47">
        <f>Prev!Q192</f>
        <v>0.48337264398313107</v>
      </c>
      <c r="J194" s="47">
        <f>Prev!T192</f>
        <v>0.47097763833298578</v>
      </c>
      <c r="K194" s="47">
        <f>Prev!W192</f>
        <v>0.45847554340640245</v>
      </c>
      <c r="L194" s="47">
        <f>Prev!Z192</f>
        <v>0.44587793305763868</v>
      </c>
      <c r="M194" s="47">
        <f>Prev!AC192</f>
        <v>0.43319730199846462</v>
      </c>
      <c r="P194">
        <f t="shared" si="15"/>
        <v>4.6593786524560789E-2</v>
      </c>
      <c r="Q194">
        <f t="shared" si="15"/>
        <v>4.5570564422248105E-2</v>
      </c>
      <c r="R194">
        <f t="shared" si="15"/>
        <v>4.4692381426399419E-2</v>
      </c>
      <c r="S194">
        <f t="shared" si="15"/>
        <v>4.3704599909892387E-2</v>
      </c>
      <c r="T194">
        <f t="shared" si="15"/>
        <v>4.2703552964635065E-2</v>
      </c>
      <c r="U194">
        <f t="shared" si="14"/>
        <v>4.1689880653009083E-2</v>
      </c>
      <c r="V194">
        <f t="shared" si="14"/>
        <v>4.0664309221045435E-2</v>
      </c>
      <c r="W194">
        <f t="shared" si="14"/>
        <v>3.9627651107776121E-2</v>
      </c>
      <c r="X194">
        <f t="shared" si="14"/>
        <v>3.8580804338705622E-2</v>
      </c>
      <c r="Y194">
        <f t="shared" si="14"/>
        <v>3.7524751288395192E-2</v>
      </c>
      <c r="AA194">
        <f t="shared" si="17"/>
        <v>1.0465937865245607</v>
      </c>
      <c r="AB194">
        <f t="shared" si="17"/>
        <v>1.0455705644222482</v>
      </c>
      <c r="AC194">
        <f t="shared" si="17"/>
        <v>1.0446923814263993</v>
      </c>
      <c r="AD194">
        <f t="shared" si="17"/>
        <v>1.0437045999098924</v>
      </c>
      <c r="AE194">
        <f t="shared" si="17"/>
        <v>1.0427035529646351</v>
      </c>
      <c r="AF194">
        <f t="shared" si="16"/>
        <v>1.041689880653009</v>
      </c>
      <c r="AG194">
        <f t="shared" si="16"/>
        <v>1.0406643092210455</v>
      </c>
      <c r="AH194">
        <f t="shared" si="16"/>
        <v>1.0396276511077762</v>
      </c>
      <c r="AI194">
        <f t="shared" si="16"/>
        <v>1.0385808043387057</v>
      </c>
      <c r="AJ194">
        <f t="shared" si="16"/>
        <v>1.0375247512883952</v>
      </c>
    </row>
    <row r="195" spans="1:36" ht="15.5" x14ac:dyDescent="0.35">
      <c r="A195" s="49" t="s">
        <v>208</v>
      </c>
      <c r="B195" s="25">
        <f>PIF!AZ195</f>
        <v>1.0900000000000001</v>
      </c>
      <c r="C195">
        <f>PIF!BD195</f>
        <v>4.7573325614074603E-2</v>
      </c>
      <c r="D195" s="47">
        <f>Prev!B193</f>
        <v>0.54300961315805685</v>
      </c>
      <c r="E195" s="47">
        <f>Prev!E193</f>
        <v>0.53051549524469432</v>
      </c>
      <c r="F195" s="47">
        <f>Prev!H193</f>
        <v>0.51981372930987813</v>
      </c>
      <c r="G195" s="47">
        <f>Prev!K193</f>
        <v>0.50779985516997561</v>
      </c>
      <c r="H195" s="47">
        <f>Prev!N193</f>
        <v>0.49564993508405808</v>
      </c>
      <c r="I195" s="47">
        <f>Prev!Q193</f>
        <v>0.48337264398313107</v>
      </c>
      <c r="J195" s="47">
        <f>Prev!T193</f>
        <v>0.47097763833298578</v>
      </c>
      <c r="K195" s="47">
        <f>Prev!W193</f>
        <v>0.45847554340640245</v>
      </c>
      <c r="L195" s="47">
        <f>Prev!Z193</f>
        <v>0.44587793305763868</v>
      </c>
      <c r="M195" s="47">
        <f>Prev!AC193</f>
        <v>0.43319730199846462</v>
      </c>
      <c r="P195">
        <f t="shared" si="15"/>
        <v>4.6593786524560789E-2</v>
      </c>
      <c r="Q195">
        <f t="shared" si="15"/>
        <v>4.5570564422248105E-2</v>
      </c>
      <c r="R195">
        <f t="shared" si="15"/>
        <v>4.4692381426399419E-2</v>
      </c>
      <c r="S195">
        <f t="shared" si="15"/>
        <v>4.3704599909892387E-2</v>
      </c>
      <c r="T195">
        <f t="shared" si="15"/>
        <v>4.2703552964635065E-2</v>
      </c>
      <c r="U195">
        <f t="shared" si="14"/>
        <v>4.1689880653009083E-2</v>
      </c>
      <c r="V195">
        <f t="shared" si="14"/>
        <v>4.0664309221045435E-2</v>
      </c>
      <c r="W195">
        <f t="shared" si="14"/>
        <v>3.9627651107776121E-2</v>
      </c>
      <c r="X195">
        <f t="shared" si="14"/>
        <v>3.8580804338705622E-2</v>
      </c>
      <c r="Y195">
        <f t="shared" si="14"/>
        <v>3.7524751288395192E-2</v>
      </c>
      <c r="AA195">
        <f t="shared" si="17"/>
        <v>1.0465937865245607</v>
      </c>
      <c r="AB195">
        <f t="shared" si="17"/>
        <v>1.0455705644222482</v>
      </c>
      <c r="AC195">
        <f t="shared" si="17"/>
        <v>1.0446923814263993</v>
      </c>
      <c r="AD195">
        <f t="shared" si="17"/>
        <v>1.0437045999098924</v>
      </c>
      <c r="AE195">
        <f t="shared" si="17"/>
        <v>1.0427035529646351</v>
      </c>
      <c r="AF195">
        <f t="shared" si="16"/>
        <v>1.041689880653009</v>
      </c>
      <c r="AG195">
        <f t="shared" si="16"/>
        <v>1.0406643092210455</v>
      </c>
      <c r="AH195">
        <f t="shared" si="16"/>
        <v>1.0396276511077762</v>
      </c>
      <c r="AI195">
        <f t="shared" si="16"/>
        <v>1.0385808043387057</v>
      </c>
      <c r="AJ195">
        <f t="shared" si="16"/>
        <v>1.0375247512883952</v>
      </c>
    </row>
    <row r="196" spans="1:36" ht="15.5" x14ac:dyDescent="0.35">
      <c r="A196" s="49" t="s">
        <v>209</v>
      </c>
      <c r="B196" s="25">
        <f>PIF!AZ196</f>
        <v>1.0900000000000001</v>
      </c>
      <c r="C196">
        <f>PIF!BD196</f>
        <v>4.7573325614074603E-2</v>
      </c>
      <c r="D196" s="47">
        <f>Prev!B194</f>
        <v>0.54300961315805685</v>
      </c>
      <c r="E196" s="47">
        <f>Prev!E194</f>
        <v>0.53051549524469432</v>
      </c>
      <c r="F196" s="47">
        <f>Prev!H194</f>
        <v>0.51981372930987813</v>
      </c>
      <c r="G196" s="47">
        <f>Prev!K194</f>
        <v>0.50779985516997561</v>
      </c>
      <c r="H196" s="47">
        <f>Prev!N194</f>
        <v>0.49564993508405808</v>
      </c>
      <c r="I196" s="47">
        <f>Prev!Q194</f>
        <v>0.48337264398313107</v>
      </c>
      <c r="J196" s="47">
        <f>Prev!T194</f>
        <v>0.47097763833298578</v>
      </c>
      <c r="K196" s="47">
        <f>Prev!W194</f>
        <v>0.45847554340640245</v>
      </c>
      <c r="L196" s="47">
        <f>Prev!Z194</f>
        <v>0.44587793305763868</v>
      </c>
      <c r="M196" s="47">
        <f>Prev!AC194</f>
        <v>0.43319730199846462</v>
      </c>
      <c r="P196">
        <f t="shared" si="15"/>
        <v>4.6593786524560789E-2</v>
      </c>
      <c r="Q196">
        <f t="shared" si="15"/>
        <v>4.5570564422248105E-2</v>
      </c>
      <c r="R196">
        <f t="shared" si="15"/>
        <v>4.4692381426399419E-2</v>
      </c>
      <c r="S196">
        <f t="shared" si="15"/>
        <v>4.3704599909892387E-2</v>
      </c>
      <c r="T196">
        <f t="shared" si="15"/>
        <v>4.2703552964635065E-2</v>
      </c>
      <c r="U196">
        <f t="shared" si="14"/>
        <v>4.1689880653009083E-2</v>
      </c>
      <c r="V196">
        <f t="shared" si="14"/>
        <v>4.0664309221045435E-2</v>
      </c>
      <c r="W196">
        <f t="shared" si="14"/>
        <v>3.9627651107776121E-2</v>
      </c>
      <c r="X196">
        <f t="shared" si="14"/>
        <v>3.8580804338705622E-2</v>
      </c>
      <c r="Y196">
        <f t="shared" si="14"/>
        <v>3.7524751288395192E-2</v>
      </c>
      <c r="AA196">
        <f t="shared" si="17"/>
        <v>1.0465937865245607</v>
      </c>
      <c r="AB196">
        <f t="shared" si="17"/>
        <v>1.0455705644222482</v>
      </c>
      <c r="AC196">
        <f t="shared" si="17"/>
        <v>1.0446923814263993</v>
      </c>
      <c r="AD196">
        <f t="shared" si="17"/>
        <v>1.0437045999098924</v>
      </c>
      <c r="AE196">
        <f t="shared" si="17"/>
        <v>1.0427035529646351</v>
      </c>
      <c r="AF196">
        <f t="shared" si="16"/>
        <v>1.041689880653009</v>
      </c>
      <c r="AG196">
        <f t="shared" si="16"/>
        <v>1.0406643092210455</v>
      </c>
      <c r="AH196">
        <f t="shared" si="16"/>
        <v>1.0396276511077762</v>
      </c>
      <c r="AI196">
        <f t="shared" si="16"/>
        <v>1.0385808043387057</v>
      </c>
      <c r="AJ196">
        <f t="shared" si="16"/>
        <v>1.0375247512883952</v>
      </c>
    </row>
    <row r="197" spans="1:36" ht="15.5" x14ac:dyDescent="0.35">
      <c r="A197" s="49" t="s">
        <v>210</v>
      </c>
      <c r="B197" s="25">
        <f>PIF!AZ197</f>
        <v>1.0900000000000001</v>
      </c>
      <c r="C197">
        <f>PIF!BD197</f>
        <v>4.7573325614074603E-2</v>
      </c>
      <c r="D197" s="47">
        <f>Prev!B195</f>
        <v>0.54300961315805685</v>
      </c>
      <c r="E197" s="47">
        <f>Prev!E195</f>
        <v>0.53051549524469432</v>
      </c>
      <c r="F197" s="47">
        <f>Prev!H195</f>
        <v>0.51981372930987813</v>
      </c>
      <c r="G197" s="47">
        <f>Prev!K195</f>
        <v>0.50779985516997561</v>
      </c>
      <c r="H197" s="47">
        <f>Prev!N195</f>
        <v>0.49564993508405808</v>
      </c>
      <c r="I197" s="47">
        <f>Prev!Q195</f>
        <v>0.48337264398313107</v>
      </c>
      <c r="J197" s="47">
        <f>Prev!T195</f>
        <v>0.47097763833298578</v>
      </c>
      <c r="K197" s="47">
        <f>Prev!W195</f>
        <v>0.45847554340640245</v>
      </c>
      <c r="L197" s="47">
        <f>Prev!Z195</f>
        <v>0.44587793305763868</v>
      </c>
      <c r="M197" s="47">
        <f>Prev!AC195</f>
        <v>0.43319730199846462</v>
      </c>
      <c r="P197">
        <f t="shared" si="15"/>
        <v>4.6593786524560789E-2</v>
      </c>
      <c r="Q197">
        <f t="shared" si="15"/>
        <v>4.5570564422248105E-2</v>
      </c>
      <c r="R197">
        <f t="shared" si="15"/>
        <v>4.4692381426399419E-2</v>
      </c>
      <c r="S197">
        <f t="shared" si="15"/>
        <v>4.3704599909892387E-2</v>
      </c>
      <c r="T197">
        <f t="shared" si="15"/>
        <v>4.2703552964635065E-2</v>
      </c>
      <c r="U197">
        <f t="shared" si="14"/>
        <v>4.1689880653009083E-2</v>
      </c>
      <c r="V197">
        <f t="shared" si="14"/>
        <v>4.0664309221045435E-2</v>
      </c>
      <c r="W197">
        <f t="shared" si="14"/>
        <v>3.9627651107776121E-2</v>
      </c>
      <c r="X197">
        <f t="shared" si="14"/>
        <v>3.8580804338705622E-2</v>
      </c>
      <c r="Y197">
        <f t="shared" si="14"/>
        <v>3.7524751288395192E-2</v>
      </c>
      <c r="AA197">
        <f t="shared" si="17"/>
        <v>1.0465937865245607</v>
      </c>
      <c r="AB197">
        <f t="shared" si="17"/>
        <v>1.0455705644222482</v>
      </c>
      <c r="AC197">
        <f t="shared" si="17"/>
        <v>1.0446923814263993</v>
      </c>
      <c r="AD197">
        <f t="shared" si="17"/>
        <v>1.0437045999098924</v>
      </c>
      <c r="AE197">
        <f t="shared" si="17"/>
        <v>1.0427035529646351</v>
      </c>
      <c r="AF197">
        <f t="shared" si="16"/>
        <v>1.041689880653009</v>
      </c>
      <c r="AG197">
        <f t="shared" si="16"/>
        <v>1.0406643092210455</v>
      </c>
      <c r="AH197">
        <f t="shared" si="16"/>
        <v>1.0396276511077762</v>
      </c>
      <c r="AI197">
        <f t="shared" si="16"/>
        <v>1.0385808043387057</v>
      </c>
      <c r="AJ197">
        <f t="shared" si="16"/>
        <v>1.0375247512883952</v>
      </c>
    </row>
    <row r="198" spans="1:36" ht="15.5" x14ac:dyDescent="0.35">
      <c r="A198" s="49" t="s">
        <v>211</v>
      </c>
      <c r="B198" s="25">
        <f>PIF!AZ198</f>
        <v>1.0900000000000001</v>
      </c>
      <c r="C198">
        <f>PIF!BD198</f>
        <v>4.7573325614074603E-2</v>
      </c>
      <c r="D198" s="47">
        <f>Prev!B196</f>
        <v>0.54300961315805685</v>
      </c>
      <c r="E198" s="47">
        <f>Prev!E196</f>
        <v>0.53051549524469432</v>
      </c>
      <c r="F198" s="47">
        <f>Prev!H196</f>
        <v>0.51981372930987813</v>
      </c>
      <c r="G198" s="47">
        <f>Prev!K196</f>
        <v>0.50779985516997561</v>
      </c>
      <c r="H198" s="47">
        <f>Prev!N196</f>
        <v>0.49564993508405808</v>
      </c>
      <c r="I198" s="47">
        <f>Prev!Q196</f>
        <v>0.48337264398313107</v>
      </c>
      <c r="J198" s="47">
        <f>Prev!T196</f>
        <v>0.47097763833298578</v>
      </c>
      <c r="K198" s="47">
        <f>Prev!W196</f>
        <v>0.45847554340640245</v>
      </c>
      <c r="L198" s="47">
        <f>Prev!Z196</f>
        <v>0.44587793305763868</v>
      </c>
      <c r="M198" s="47">
        <f>Prev!AC196</f>
        <v>0.43319730199846462</v>
      </c>
      <c r="P198">
        <f t="shared" si="15"/>
        <v>4.6593786524560789E-2</v>
      </c>
      <c r="Q198">
        <f t="shared" si="15"/>
        <v>4.5570564422248105E-2</v>
      </c>
      <c r="R198">
        <f t="shared" si="15"/>
        <v>4.4692381426399419E-2</v>
      </c>
      <c r="S198">
        <f t="shared" si="15"/>
        <v>4.3704599909892387E-2</v>
      </c>
      <c r="T198">
        <f t="shared" si="15"/>
        <v>4.2703552964635065E-2</v>
      </c>
      <c r="U198">
        <f t="shared" si="14"/>
        <v>4.1689880653009083E-2</v>
      </c>
      <c r="V198">
        <f t="shared" si="14"/>
        <v>4.0664309221045435E-2</v>
      </c>
      <c r="W198">
        <f t="shared" si="14"/>
        <v>3.9627651107776121E-2</v>
      </c>
      <c r="X198">
        <f t="shared" si="14"/>
        <v>3.8580804338705622E-2</v>
      </c>
      <c r="Y198">
        <f t="shared" si="14"/>
        <v>3.7524751288395192E-2</v>
      </c>
      <c r="AA198">
        <f t="shared" si="17"/>
        <v>1.0465937865245607</v>
      </c>
      <c r="AB198">
        <f t="shared" si="17"/>
        <v>1.0455705644222482</v>
      </c>
      <c r="AC198">
        <f t="shared" si="17"/>
        <v>1.0446923814263993</v>
      </c>
      <c r="AD198">
        <f t="shared" si="17"/>
        <v>1.0437045999098924</v>
      </c>
      <c r="AE198">
        <f t="shared" si="17"/>
        <v>1.0427035529646351</v>
      </c>
      <c r="AF198">
        <f t="shared" si="16"/>
        <v>1.041689880653009</v>
      </c>
      <c r="AG198">
        <f t="shared" si="16"/>
        <v>1.0406643092210455</v>
      </c>
      <c r="AH198">
        <f t="shared" si="16"/>
        <v>1.0396276511077762</v>
      </c>
      <c r="AI198">
        <f t="shared" si="16"/>
        <v>1.0385808043387057</v>
      </c>
      <c r="AJ198">
        <f t="shared" si="16"/>
        <v>1.0375247512883952</v>
      </c>
    </row>
    <row r="199" spans="1:36" ht="15.5" x14ac:dyDescent="0.35">
      <c r="A199" s="49" t="s">
        <v>212</v>
      </c>
      <c r="B199" s="25">
        <f>PIF!AZ199</f>
        <v>1.0900000000000001</v>
      </c>
      <c r="C199">
        <f>PIF!BD199</f>
        <v>4.7573325614074603E-2</v>
      </c>
      <c r="D199" s="47">
        <f>Prev!B197</f>
        <v>0.54300961315805685</v>
      </c>
      <c r="E199" s="47">
        <f>Prev!E197</f>
        <v>0.53051549524469432</v>
      </c>
      <c r="F199" s="47">
        <f>Prev!H197</f>
        <v>0.51981372930987813</v>
      </c>
      <c r="G199" s="47">
        <f>Prev!K197</f>
        <v>0.50779985516997561</v>
      </c>
      <c r="H199" s="47">
        <f>Prev!N197</f>
        <v>0.49564993508405808</v>
      </c>
      <c r="I199" s="47">
        <f>Prev!Q197</f>
        <v>0.48337264398313107</v>
      </c>
      <c r="J199" s="47">
        <f>Prev!T197</f>
        <v>0.47097763833298578</v>
      </c>
      <c r="K199" s="47">
        <f>Prev!W197</f>
        <v>0.45847554340640245</v>
      </c>
      <c r="L199" s="47">
        <f>Prev!Z197</f>
        <v>0.44587793305763868</v>
      </c>
      <c r="M199" s="47">
        <f>Prev!AC197</f>
        <v>0.43319730199846462</v>
      </c>
      <c r="P199">
        <f t="shared" si="15"/>
        <v>4.6593786524560789E-2</v>
      </c>
      <c r="Q199">
        <f t="shared" si="15"/>
        <v>4.5570564422248105E-2</v>
      </c>
      <c r="R199">
        <f t="shared" si="15"/>
        <v>4.4692381426399419E-2</v>
      </c>
      <c r="S199">
        <f t="shared" si="15"/>
        <v>4.3704599909892387E-2</v>
      </c>
      <c r="T199">
        <f t="shared" si="15"/>
        <v>4.2703552964635065E-2</v>
      </c>
      <c r="U199">
        <f t="shared" si="14"/>
        <v>4.1689880653009083E-2</v>
      </c>
      <c r="V199">
        <f t="shared" si="14"/>
        <v>4.0664309221045435E-2</v>
      </c>
      <c r="W199">
        <f t="shared" si="14"/>
        <v>3.9627651107776121E-2</v>
      </c>
      <c r="X199">
        <f t="shared" si="14"/>
        <v>3.8580804338705622E-2</v>
      </c>
      <c r="Y199">
        <f t="shared" si="14"/>
        <v>3.7524751288395192E-2</v>
      </c>
      <c r="AA199">
        <f t="shared" si="17"/>
        <v>1.0465937865245607</v>
      </c>
      <c r="AB199">
        <f t="shared" si="17"/>
        <v>1.0455705644222482</v>
      </c>
      <c r="AC199">
        <f t="shared" si="17"/>
        <v>1.0446923814263993</v>
      </c>
      <c r="AD199">
        <f t="shared" si="17"/>
        <v>1.0437045999098924</v>
      </c>
      <c r="AE199">
        <f t="shared" si="17"/>
        <v>1.0427035529646351</v>
      </c>
      <c r="AF199">
        <f t="shared" si="16"/>
        <v>1.041689880653009</v>
      </c>
      <c r="AG199">
        <f t="shared" si="16"/>
        <v>1.0406643092210455</v>
      </c>
      <c r="AH199">
        <f t="shared" si="16"/>
        <v>1.0396276511077762</v>
      </c>
      <c r="AI199">
        <f t="shared" si="16"/>
        <v>1.0385808043387057</v>
      </c>
      <c r="AJ199">
        <f t="shared" si="16"/>
        <v>1.0375247512883952</v>
      </c>
    </row>
    <row r="200" spans="1:36" ht="15.5" x14ac:dyDescent="0.35">
      <c r="A200" s="49" t="s">
        <v>213</v>
      </c>
      <c r="B200" s="25">
        <f>PIF!AZ200</f>
        <v>1.0900000000000001</v>
      </c>
      <c r="C200">
        <f>PIF!BD200</f>
        <v>4.7573325614074603E-2</v>
      </c>
      <c r="D200" s="47">
        <f>Prev!B198</f>
        <v>0.54300961315805685</v>
      </c>
      <c r="E200" s="47">
        <f>Prev!E198</f>
        <v>0.53051549524469432</v>
      </c>
      <c r="F200" s="47">
        <f>Prev!H198</f>
        <v>0.51981372930987813</v>
      </c>
      <c r="G200" s="47">
        <f>Prev!K198</f>
        <v>0.50779985516997561</v>
      </c>
      <c r="H200" s="47">
        <f>Prev!N198</f>
        <v>0.49564993508405808</v>
      </c>
      <c r="I200" s="47">
        <f>Prev!Q198</f>
        <v>0.48337264398313107</v>
      </c>
      <c r="J200" s="47">
        <f>Prev!T198</f>
        <v>0.47097763833298578</v>
      </c>
      <c r="K200" s="47">
        <f>Prev!W198</f>
        <v>0.45847554340640245</v>
      </c>
      <c r="L200" s="47">
        <f>Prev!Z198</f>
        <v>0.44587793305763868</v>
      </c>
      <c r="M200" s="47">
        <f>Prev!AC198</f>
        <v>0.43319730199846462</v>
      </c>
      <c r="P200">
        <f t="shared" si="15"/>
        <v>4.6593786524560789E-2</v>
      </c>
      <c r="Q200">
        <f t="shared" si="15"/>
        <v>4.5570564422248105E-2</v>
      </c>
      <c r="R200">
        <f t="shared" si="15"/>
        <v>4.4692381426399419E-2</v>
      </c>
      <c r="S200">
        <f t="shared" si="15"/>
        <v>4.3704599909892387E-2</v>
      </c>
      <c r="T200">
        <f t="shared" si="15"/>
        <v>4.2703552964635065E-2</v>
      </c>
      <c r="U200">
        <f t="shared" si="14"/>
        <v>4.1689880653009083E-2</v>
      </c>
      <c r="V200">
        <f t="shared" si="14"/>
        <v>4.0664309221045435E-2</v>
      </c>
      <c r="W200">
        <f t="shared" si="14"/>
        <v>3.9627651107776121E-2</v>
      </c>
      <c r="X200">
        <f t="shared" si="14"/>
        <v>3.8580804338705622E-2</v>
      </c>
      <c r="Y200">
        <f t="shared" si="14"/>
        <v>3.7524751288395192E-2</v>
      </c>
      <c r="AA200">
        <f t="shared" si="17"/>
        <v>1.0465937865245607</v>
      </c>
      <c r="AB200">
        <f t="shared" si="17"/>
        <v>1.0455705644222482</v>
      </c>
      <c r="AC200">
        <f t="shared" si="17"/>
        <v>1.0446923814263993</v>
      </c>
      <c r="AD200">
        <f t="shared" si="17"/>
        <v>1.0437045999098924</v>
      </c>
      <c r="AE200">
        <f t="shared" si="17"/>
        <v>1.0427035529646351</v>
      </c>
      <c r="AF200">
        <f t="shared" si="16"/>
        <v>1.041689880653009</v>
      </c>
      <c r="AG200">
        <f t="shared" si="16"/>
        <v>1.0406643092210455</v>
      </c>
      <c r="AH200">
        <f t="shared" si="16"/>
        <v>1.0396276511077762</v>
      </c>
      <c r="AI200">
        <f t="shared" si="16"/>
        <v>1.0385808043387057</v>
      </c>
      <c r="AJ200">
        <f t="shared" si="16"/>
        <v>1.0375247512883952</v>
      </c>
    </row>
    <row r="201" spans="1:36" ht="15.5" x14ac:dyDescent="0.35">
      <c r="A201" s="49" t="s">
        <v>214</v>
      </c>
      <c r="B201" s="25">
        <f>PIF!AZ201</f>
        <v>1.0900000000000001</v>
      </c>
      <c r="C201">
        <f>PIF!BD201</f>
        <v>4.7573325614074603E-2</v>
      </c>
      <c r="D201" s="47">
        <f>Prev!B199</f>
        <v>0.54300961315805685</v>
      </c>
      <c r="E201" s="47">
        <f>Prev!E199</f>
        <v>0.53051549524469432</v>
      </c>
      <c r="F201" s="47">
        <f>Prev!H199</f>
        <v>0.51981372930987813</v>
      </c>
      <c r="G201" s="47">
        <f>Prev!K199</f>
        <v>0.50779985516997561</v>
      </c>
      <c r="H201" s="47">
        <f>Prev!N199</f>
        <v>0.49564993508405808</v>
      </c>
      <c r="I201" s="47">
        <f>Prev!Q199</f>
        <v>0.48337264398313107</v>
      </c>
      <c r="J201" s="47">
        <f>Prev!T199</f>
        <v>0.47097763833298578</v>
      </c>
      <c r="K201" s="47">
        <f>Prev!W199</f>
        <v>0.45847554340640245</v>
      </c>
      <c r="L201" s="47">
        <f>Prev!Z199</f>
        <v>0.44587793305763868</v>
      </c>
      <c r="M201" s="47">
        <f>Prev!AC199</f>
        <v>0.43319730199846462</v>
      </c>
      <c r="P201">
        <f t="shared" si="15"/>
        <v>4.6593786524560789E-2</v>
      </c>
      <c r="Q201">
        <f t="shared" si="15"/>
        <v>4.5570564422248105E-2</v>
      </c>
      <c r="R201">
        <f t="shared" si="15"/>
        <v>4.4692381426399419E-2</v>
      </c>
      <c r="S201">
        <f t="shared" si="15"/>
        <v>4.3704599909892387E-2</v>
      </c>
      <c r="T201">
        <f t="shared" si="15"/>
        <v>4.2703552964635065E-2</v>
      </c>
      <c r="U201">
        <f t="shared" si="14"/>
        <v>4.1689880653009083E-2</v>
      </c>
      <c r="V201">
        <f t="shared" si="14"/>
        <v>4.0664309221045435E-2</v>
      </c>
      <c r="W201">
        <f t="shared" si="14"/>
        <v>3.9627651107776121E-2</v>
      </c>
      <c r="X201">
        <f t="shared" si="14"/>
        <v>3.8580804338705622E-2</v>
      </c>
      <c r="Y201">
        <f t="shared" si="14"/>
        <v>3.7524751288395192E-2</v>
      </c>
      <c r="AA201">
        <f t="shared" si="17"/>
        <v>1.0465937865245607</v>
      </c>
      <c r="AB201">
        <f t="shared" si="17"/>
        <v>1.0455705644222482</v>
      </c>
      <c r="AC201">
        <f t="shared" si="17"/>
        <v>1.0446923814263993</v>
      </c>
      <c r="AD201">
        <f t="shared" si="17"/>
        <v>1.0437045999098924</v>
      </c>
      <c r="AE201">
        <f t="shared" si="17"/>
        <v>1.0427035529646351</v>
      </c>
      <c r="AF201">
        <f t="shared" si="16"/>
        <v>1.041689880653009</v>
      </c>
      <c r="AG201">
        <f t="shared" si="16"/>
        <v>1.0406643092210455</v>
      </c>
      <c r="AH201">
        <f t="shared" si="16"/>
        <v>1.0396276511077762</v>
      </c>
      <c r="AI201">
        <f t="shared" si="16"/>
        <v>1.0385808043387057</v>
      </c>
      <c r="AJ201">
        <f t="shared" si="16"/>
        <v>1.0375247512883952</v>
      </c>
    </row>
    <row r="202" spans="1:36" ht="15.5" x14ac:dyDescent="0.35">
      <c r="A202" s="49" t="s">
        <v>215</v>
      </c>
      <c r="B202" s="25">
        <f>PIF!AZ202</f>
        <v>1.0900000000000001</v>
      </c>
      <c r="C202">
        <f>PIF!BD202</f>
        <v>4.7573325614074603E-2</v>
      </c>
      <c r="D202" s="47">
        <f>Prev!B200</f>
        <v>0.54300961315805685</v>
      </c>
      <c r="E202" s="47">
        <f>Prev!E200</f>
        <v>0.53051549524469432</v>
      </c>
      <c r="F202" s="47">
        <f>Prev!H200</f>
        <v>0.51981372930987813</v>
      </c>
      <c r="G202" s="47">
        <f>Prev!K200</f>
        <v>0.50779985516997561</v>
      </c>
      <c r="H202" s="47">
        <f>Prev!N200</f>
        <v>0.49564993508405808</v>
      </c>
      <c r="I202" s="47">
        <f>Prev!Q200</f>
        <v>0.48337264398313107</v>
      </c>
      <c r="J202" s="47">
        <f>Prev!T200</f>
        <v>0.47097763833298578</v>
      </c>
      <c r="K202" s="47">
        <f>Prev!W200</f>
        <v>0.45847554340640245</v>
      </c>
      <c r="L202" s="47">
        <f>Prev!Z200</f>
        <v>0.44587793305763868</v>
      </c>
      <c r="M202" s="47">
        <f>Prev!AC200</f>
        <v>0.43319730199846462</v>
      </c>
      <c r="P202">
        <f t="shared" si="15"/>
        <v>4.6593786524560789E-2</v>
      </c>
      <c r="Q202">
        <f t="shared" si="15"/>
        <v>4.5570564422248105E-2</v>
      </c>
      <c r="R202">
        <f t="shared" si="15"/>
        <v>4.4692381426399419E-2</v>
      </c>
      <c r="S202">
        <f t="shared" si="15"/>
        <v>4.3704599909892387E-2</v>
      </c>
      <c r="T202">
        <f t="shared" si="15"/>
        <v>4.2703552964635065E-2</v>
      </c>
      <c r="U202">
        <f t="shared" ref="U202:Y206" si="18">I202*($B202-1)/(I202*($B202-1)+1)</f>
        <v>4.1689880653009083E-2</v>
      </c>
      <c r="V202">
        <f t="shared" si="18"/>
        <v>4.0664309221045435E-2</v>
      </c>
      <c r="W202">
        <f t="shared" si="18"/>
        <v>3.9627651107776121E-2</v>
      </c>
      <c r="X202">
        <f t="shared" si="18"/>
        <v>3.8580804338705622E-2</v>
      </c>
      <c r="Y202">
        <f t="shared" si="18"/>
        <v>3.7524751288395192E-2</v>
      </c>
      <c r="AA202">
        <f t="shared" si="17"/>
        <v>1.0465937865245607</v>
      </c>
      <c r="AB202">
        <f t="shared" si="17"/>
        <v>1.0455705644222482</v>
      </c>
      <c r="AC202">
        <f t="shared" si="17"/>
        <v>1.0446923814263993</v>
      </c>
      <c r="AD202">
        <f t="shared" si="17"/>
        <v>1.0437045999098924</v>
      </c>
      <c r="AE202">
        <f t="shared" si="17"/>
        <v>1.0427035529646351</v>
      </c>
      <c r="AF202">
        <f t="shared" si="16"/>
        <v>1.041689880653009</v>
      </c>
      <c r="AG202">
        <f t="shared" si="16"/>
        <v>1.0406643092210455</v>
      </c>
      <c r="AH202">
        <f t="shared" si="16"/>
        <v>1.0396276511077762</v>
      </c>
      <c r="AI202">
        <f t="shared" si="16"/>
        <v>1.0385808043387057</v>
      </c>
      <c r="AJ202">
        <f t="shared" si="16"/>
        <v>1.0375247512883952</v>
      </c>
    </row>
    <row r="203" spans="1:36" ht="15.5" x14ac:dyDescent="0.35">
      <c r="A203" s="49" t="s">
        <v>216</v>
      </c>
      <c r="B203" s="25">
        <f>PIF!AZ203</f>
        <v>1.0900000000000001</v>
      </c>
      <c r="C203">
        <f>PIF!BD203</f>
        <v>4.7573325614074603E-2</v>
      </c>
      <c r="D203" s="47">
        <f>Prev!B201</f>
        <v>0.54300961315805685</v>
      </c>
      <c r="E203" s="47">
        <f>Prev!E201</f>
        <v>0.53051549524469432</v>
      </c>
      <c r="F203" s="47">
        <f>Prev!H201</f>
        <v>0.51981372930987813</v>
      </c>
      <c r="G203" s="47">
        <f>Prev!K201</f>
        <v>0.50779985516997561</v>
      </c>
      <c r="H203" s="47">
        <f>Prev!N201</f>
        <v>0.49564993508405808</v>
      </c>
      <c r="I203" s="47">
        <f>Prev!Q201</f>
        <v>0.48337264398313107</v>
      </c>
      <c r="J203" s="47">
        <f>Prev!T201</f>
        <v>0.47097763833298578</v>
      </c>
      <c r="K203" s="47">
        <f>Prev!W201</f>
        <v>0.45847554340640245</v>
      </c>
      <c r="L203" s="47">
        <f>Prev!Z201</f>
        <v>0.44587793305763868</v>
      </c>
      <c r="M203" s="47">
        <f>Prev!AC201</f>
        <v>0.43319730199846462</v>
      </c>
      <c r="P203">
        <f t="shared" ref="P203:T206" si="19">D203*($B203-1)/(D203*($B203-1)+1)</f>
        <v>4.6593786524560789E-2</v>
      </c>
      <c r="Q203">
        <f t="shared" si="19"/>
        <v>4.5570564422248105E-2</v>
      </c>
      <c r="R203">
        <f t="shared" si="19"/>
        <v>4.4692381426399419E-2</v>
      </c>
      <c r="S203">
        <f t="shared" si="19"/>
        <v>4.3704599909892387E-2</v>
      </c>
      <c r="T203">
        <f t="shared" si="19"/>
        <v>4.2703552964635065E-2</v>
      </c>
      <c r="U203">
        <f t="shared" si="18"/>
        <v>4.1689880653009083E-2</v>
      </c>
      <c r="V203">
        <f t="shared" si="18"/>
        <v>4.0664309221045435E-2</v>
      </c>
      <c r="W203">
        <f t="shared" si="18"/>
        <v>3.9627651107776121E-2</v>
      </c>
      <c r="X203">
        <f t="shared" si="18"/>
        <v>3.8580804338705622E-2</v>
      </c>
      <c r="Y203">
        <f t="shared" si="18"/>
        <v>3.7524751288395192E-2</v>
      </c>
      <c r="AA203">
        <f t="shared" si="17"/>
        <v>1.0465937865245607</v>
      </c>
      <c r="AB203">
        <f t="shared" si="17"/>
        <v>1.0455705644222482</v>
      </c>
      <c r="AC203">
        <f t="shared" si="17"/>
        <v>1.0446923814263993</v>
      </c>
      <c r="AD203">
        <f t="shared" si="17"/>
        <v>1.0437045999098924</v>
      </c>
      <c r="AE203">
        <f t="shared" si="17"/>
        <v>1.0427035529646351</v>
      </c>
      <c r="AF203">
        <f t="shared" si="16"/>
        <v>1.041689880653009</v>
      </c>
      <c r="AG203">
        <f t="shared" si="16"/>
        <v>1.0406643092210455</v>
      </c>
      <c r="AH203">
        <f t="shared" si="16"/>
        <v>1.0396276511077762</v>
      </c>
      <c r="AI203">
        <f t="shared" si="16"/>
        <v>1.0385808043387057</v>
      </c>
      <c r="AJ203">
        <f t="shared" si="16"/>
        <v>1.0375247512883952</v>
      </c>
    </row>
    <row r="204" spans="1:36" ht="15.5" x14ac:dyDescent="0.35">
      <c r="A204" s="49" t="s">
        <v>217</v>
      </c>
      <c r="B204" s="25">
        <f>PIF!AZ204</f>
        <v>1.0900000000000001</v>
      </c>
      <c r="C204">
        <f>PIF!BD204</f>
        <v>4.7573325614074603E-2</v>
      </c>
      <c r="D204" s="47">
        <f>Prev!B202</f>
        <v>0.54300961315805685</v>
      </c>
      <c r="E204" s="47">
        <f>Prev!E202</f>
        <v>0.53051549524469432</v>
      </c>
      <c r="F204" s="47">
        <f>Prev!H202</f>
        <v>0.51981372930987813</v>
      </c>
      <c r="G204" s="47">
        <f>Prev!K202</f>
        <v>0.50779985516997561</v>
      </c>
      <c r="H204" s="47">
        <f>Prev!N202</f>
        <v>0.49564993508405808</v>
      </c>
      <c r="I204" s="47">
        <f>Prev!Q202</f>
        <v>0.48337264398313107</v>
      </c>
      <c r="J204" s="47">
        <f>Prev!T202</f>
        <v>0.47097763833298578</v>
      </c>
      <c r="K204" s="47">
        <f>Prev!W202</f>
        <v>0.45847554340640245</v>
      </c>
      <c r="L204" s="47">
        <f>Prev!Z202</f>
        <v>0.44587793305763868</v>
      </c>
      <c r="M204" s="47">
        <f>Prev!AC202</f>
        <v>0.43319730199846462</v>
      </c>
      <c r="P204">
        <f t="shared" si="19"/>
        <v>4.6593786524560789E-2</v>
      </c>
      <c r="Q204">
        <f t="shared" si="19"/>
        <v>4.5570564422248105E-2</v>
      </c>
      <c r="R204">
        <f t="shared" si="19"/>
        <v>4.4692381426399419E-2</v>
      </c>
      <c r="S204">
        <f t="shared" si="19"/>
        <v>4.3704599909892387E-2</v>
      </c>
      <c r="T204">
        <f t="shared" si="19"/>
        <v>4.2703552964635065E-2</v>
      </c>
      <c r="U204">
        <f t="shared" si="18"/>
        <v>4.1689880653009083E-2</v>
      </c>
      <c r="V204">
        <f t="shared" si="18"/>
        <v>4.0664309221045435E-2</v>
      </c>
      <c r="W204">
        <f t="shared" si="18"/>
        <v>3.9627651107776121E-2</v>
      </c>
      <c r="X204">
        <f t="shared" si="18"/>
        <v>3.8580804338705622E-2</v>
      </c>
      <c r="Y204">
        <f t="shared" si="18"/>
        <v>3.7524751288395192E-2</v>
      </c>
      <c r="AA204">
        <f t="shared" si="17"/>
        <v>1.0465937865245607</v>
      </c>
      <c r="AB204">
        <f t="shared" si="17"/>
        <v>1.0455705644222482</v>
      </c>
      <c r="AC204">
        <f t="shared" si="17"/>
        <v>1.0446923814263993</v>
      </c>
      <c r="AD204">
        <f t="shared" si="17"/>
        <v>1.0437045999098924</v>
      </c>
      <c r="AE204">
        <f t="shared" si="17"/>
        <v>1.0427035529646351</v>
      </c>
      <c r="AF204">
        <f t="shared" si="16"/>
        <v>1.041689880653009</v>
      </c>
      <c r="AG204">
        <f t="shared" si="16"/>
        <v>1.0406643092210455</v>
      </c>
      <c r="AH204">
        <f t="shared" si="16"/>
        <v>1.0396276511077762</v>
      </c>
      <c r="AI204">
        <f t="shared" si="16"/>
        <v>1.0385808043387057</v>
      </c>
      <c r="AJ204">
        <f t="shared" si="16"/>
        <v>1.0375247512883952</v>
      </c>
    </row>
    <row r="205" spans="1:36" ht="15.5" x14ac:dyDescent="0.35">
      <c r="A205" s="49" t="s">
        <v>218</v>
      </c>
      <c r="B205" s="25">
        <f>PIF!AZ205</f>
        <v>1.0900000000000001</v>
      </c>
      <c r="C205">
        <f>PIF!BD205</f>
        <v>4.7573325614074603E-2</v>
      </c>
      <c r="D205" s="47">
        <f>Prev!B203</f>
        <v>0.54300961315805685</v>
      </c>
      <c r="E205" s="47">
        <f>Prev!E203</f>
        <v>0.53051549524469432</v>
      </c>
      <c r="F205" s="47">
        <f>Prev!H203</f>
        <v>0.51981372930987813</v>
      </c>
      <c r="G205" s="47">
        <f>Prev!K203</f>
        <v>0.50779985516997561</v>
      </c>
      <c r="H205" s="47">
        <f>Prev!N203</f>
        <v>0.49564993508405808</v>
      </c>
      <c r="I205" s="47">
        <f>Prev!Q203</f>
        <v>0.48337264398313107</v>
      </c>
      <c r="J205" s="47">
        <f>Prev!T203</f>
        <v>0.47097763833298578</v>
      </c>
      <c r="K205" s="47">
        <f>Prev!W203</f>
        <v>0.45847554340640245</v>
      </c>
      <c r="L205" s="47">
        <f>Prev!Z203</f>
        <v>0.44587793305763868</v>
      </c>
      <c r="M205" s="47">
        <f>Prev!AC203</f>
        <v>0.43319730199846462</v>
      </c>
      <c r="P205">
        <f t="shared" si="19"/>
        <v>4.6593786524560789E-2</v>
      </c>
      <c r="Q205">
        <f t="shared" si="19"/>
        <v>4.5570564422248105E-2</v>
      </c>
      <c r="R205">
        <f t="shared" si="19"/>
        <v>4.4692381426399419E-2</v>
      </c>
      <c r="S205">
        <f t="shared" si="19"/>
        <v>4.3704599909892387E-2</v>
      </c>
      <c r="T205">
        <f t="shared" si="19"/>
        <v>4.2703552964635065E-2</v>
      </c>
      <c r="U205">
        <f t="shared" si="18"/>
        <v>4.1689880653009083E-2</v>
      </c>
      <c r="V205">
        <f t="shared" si="18"/>
        <v>4.0664309221045435E-2</v>
      </c>
      <c r="W205">
        <f t="shared" si="18"/>
        <v>3.9627651107776121E-2</v>
      </c>
      <c r="X205">
        <f t="shared" si="18"/>
        <v>3.8580804338705622E-2</v>
      </c>
      <c r="Y205">
        <f t="shared" si="18"/>
        <v>3.7524751288395192E-2</v>
      </c>
      <c r="AA205">
        <f t="shared" si="17"/>
        <v>1.0465937865245607</v>
      </c>
      <c r="AB205">
        <f t="shared" si="17"/>
        <v>1.0455705644222482</v>
      </c>
      <c r="AC205">
        <f t="shared" si="17"/>
        <v>1.0446923814263993</v>
      </c>
      <c r="AD205">
        <f t="shared" si="17"/>
        <v>1.0437045999098924</v>
      </c>
      <c r="AE205">
        <f t="shared" si="17"/>
        <v>1.0427035529646351</v>
      </c>
      <c r="AF205">
        <f t="shared" si="16"/>
        <v>1.041689880653009</v>
      </c>
      <c r="AG205">
        <f t="shared" si="16"/>
        <v>1.0406643092210455</v>
      </c>
      <c r="AH205">
        <f t="shared" si="16"/>
        <v>1.0396276511077762</v>
      </c>
      <c r="AI205">
        <f t="shared" si="16"/>
        <v>1.0385808043387057</v>
      </c>
      <c r="AJ205">
        <f t="shared" si="16"/>
        <v>1.0375247512883952</v>
      </c>
    </row>
    <row r="206" spans="1:36" ht="15.5" x14ac:dyDescent="0.35">
      <c r="A206" s="49" t="s">
        <v>219</v>
      </c>
      <c r="B206" s="25">
        <f>PIF!AZ206</f>
        <v>1.0900000000000001</v>
      </c>
      <c r="C206">
        <f>PIF!BD206</f>
        <v>4.7573325614074603E-2</v>
      </c>
      <c r="D206" s="47" t="e">
        <f>Prev!B204</f>
        <v>#NUM!</v>
      </c>
      <c r="E206" s="47" t="e">
        <f>Prev!E204</f>
        <v>#NUM!</v>
      </c>
      <c r="F206" s="47" t="e">
        <f>Prev!H204</f>
        <v>#NUM!</v>
      </c>
      <c r="G206" s="47" t="e">
        <f>Prev!K204</f>
        <v>#NUM!</v>
      </c>
      <c r="H206" s="47" t="e">
        <f>Prev!N204</f>
        <v>#NUM!</v>
      </c>
      <c r="I206" s="47" t="e">
        <f>Prev!Q204</f>
        <v>#NUM!</v>
      </c>
      <c r="J206" s="47" t="e">
        <f>Prev!T204</f>
        <v>#NUM!</v>
      </c>
      <c r="K206" s="47" t="e">
        <f>Prev!W204</f>
        <v>#NUM!</v>
      </c>
      <c r="L206" s="47" t="e">
        <f>Prev!Z204</f>
        <v>#NUM!</v>
      </c>
      <c r="M206" s="47" t="e">
        <f>Prev!AC204</f>
        <v>#NUM!</v>
      </c>
      <c r="P206" t="e">
        <f t="shared" si="19"/>
        <v>#NUM!</v>
      </c>
      <c r="Q206" t="e">
        <f t="shared" si="19"/>
        <v>#NUM!</v>
      </c>
      <c r="R206" t="e">
        <f t="shared" si="19"/>
        <v>#NUM!</v>
      </c>
      <c r="S206" t="e">
        <f t="shared" si="19"/>
        <v>#NUM!</v>
      </c>
      <c r="T206" t="e">
        <f t="shared" si="19"/>
        <v>#NUM!</v>
      </c>
      <c r="U206" t="e">
        <f t="shared" si="18"/>
        <v>#NUM!</v>
      </c>
      <c r="V206" t="e">
        <f t="shared" si="18"/>
        <v>#NUM!</v>
      </c>
      <c r="W206" t="e">
        <f t="shared" si="18"/>
        <v>#NUM!</v>
      </c>
      <c r="X206" t="e">
        <f t="shared" si="18"/>
        <v>#NUM!</v>
      </c>
      <c r="Y206" t="e">
        <f t="shared" si="18"/>
        <v>#NUM!</v>
      </c>
      <c r="AA206" t="e">
        <f t="shared" si="17"/>
        <v>#NUM!</v>
      </c>
      <c r="AB206" t="e">
        <f t="shared" si="17"/>
        <v>#NUM!</v>
      </c>
      <c r="AC206" t="e">
        <f t="shared" si="17"/>
        <v>#NUM!</v>
      </c>
      <c r="AD206" t="e">
        <f t="shared" si="17"/>
        <v>#NUM!</v>
      </c>
      <c r="AE206" t="e">
        <f t="shared" si="17"/>
        <v>#NUM!</v>
      </c>
      <c r="AF206" t="e">
        <f t="shared" si="16"/>
        <v>#NUM!</v>
      </c>
      <c r="AG206" t="e">
        <f t="shared" si="16"/>
        <v>#NUM!</v>
      </c>
      <c r="AH206" t="e">
        <f t="shared" si="16"/>
        <v>#NUM!</v>
      </c>
      <c r="AI206" t="e">
        <f t="shared" si="16"/>
        <v>#NUM!</v>
      </c>
      <c r="AJ206" t="e">
        <f t="shared" si="16"/>
        <v>#NUM!</v>
      </c>
    </row>
    <row r="209" spans="1:2" x14ac:dyDescent="0.35">
      <c r="B209"/>
    </row>
    <row r="210" spans="1:2" x14ac:dyDescent="0.35">
      <c r="B210" t="s">
        <v>355</v>
      </c>
    </row>
    <row r="211" spans="1:2" ht="15.5" x14ac:dyDescent="0.35">
      <c r="A211" s="49" t="s">
        <v>18</v>
      </c>
      <c r="B211" s="47">
        <f>Prev!C3</f>
        <v>0.11540624164340439</v>
      </c>
    </row>
    <row r="212" spans="1:2" ht="15.5" x14ac:dyDescent="0.35">
      <c r="A212" s="49" t="s">
        <v>19</v>
      </c>
      <c r="B212" s="47">
        <f>Prev!C4</f>
        <v>0.11540624164340439</v>
      </c>
    </row>
    <row r="213" spans="1:2" ht="15.5" x14ac:dyDescent="0.35">
      <c r="A213" s="49" t="s">
        <v>20</v>
      </c>
      <c r="B213" s="47">
        <f>Prev!C5</f>
        <v>0.11540624164340441</v>
      </c>
    </row>
    <row r="214" spans="1:2" ht="15.5" x14ac:dyDescent="0.35">
      <c r="A214" s="49" t="s">
        <v>21</v>
      </c>
      <c r="B214" s="47">
        <f>Prev!C6</f>
        <v>0.1084317126932146</v>
      </c>
    </row>
    <row r="215" spans="1:2" ht="15.5" x14ac:dyDescent="0.35">
      <c r="A215" s="49" t="s">
        <v>22</v>
      </c>
      <c r="B215" s="47">
        <f>Prev!C7</f>
        <v>0.10843171269321455</v>
      </c>
    </row>
    <row r="216" spans="1:2" ht="15.5" x14ac:dyDescent="0.35">
      <c r="A216" s="49" t="s">
        <v>23</v>
      </c>
      <c r="B216" s="47">
        <f>Prev!C8</f>
        <v>0.1084317126932145</v>
      </c>
    </row>
    <row r="217" spans="1:2" ht="15.5" x14ac:dyDescent="0.35">
      <c r="A217" s="49" t="s">
        <v>24</v>
      </c>
      <c r="B217" s="47">
        <f>Prev!C9</f>
        <v>0.10843171269321455</v>
      </c>
    </row>
    <row r="218" spans="1:2" ht="15.5" x14ac:dyDescent="0.35">
      <c r="A218" s="49" t="s">
        <v>25</v>
      </c>
      <c r="B218" s="47">
        <f>Prev!C10</f>
        <v>0.10843171269321464</v>
      </c>
    </row>
    <row r="219" spans="1:2" ht="15.5" x14ac:dyDescent="0.35">
      <c r="A219" s="49" t="s">
        <v>26</v>
      </c>
      <c r="B219" s="47">
        <f>Prev!C11</f>
        <v>0.25269436036858767</v>
      </c>
    </row>
    <row r="220" spans="1:2" ht="15.5" x14ac:dyDescent="0.35">
      <c r="A220" s="49" t="s">
        <v>27</v>
      </c>
      <c r="B220" s="47">
        <f>Prev!C12</f>
        <v>0.25269436036858756</v>
      </c>
    </row>
    <row r="221" spans="1:2" ht="15.5" x14ac:dyDescent="0.35">
      <c r="A221" s="49" t="s">
        <v>28</v>
      </c>
      <c r="B221" s="47">
        <f>Prev!C13</f>
        <v>0.25269436036858756</v>
      </c>
    </row>
    <row r="222" spans="1:2" ht="15.5" x14ac:dyDescent="0.35">
      <c r="A222" s="49" t="s">
        <v>29</v>
      </c>
      <c r="B222" s="47">
        <f>Prev!C14</f>
        <v>0.25269436036858767</v>
      </c>
    </row>
    <row r="223" spans="1:2" ht="15.5" x14ac:dyDescent="0.35">
      <c r="A223" s="49" t="s">
        <v>30</v>
      </c>
      <c r="B223" s="47">
        <f>Prev!C15</f>
        <v>0.25269436036858783</v>
      </c>
    </row>
    <row r="224" spans="1:2" ht="15.5" x14ac:dyDescent="0.35">
      <c r="A224" s="49" t="s">
        <v>31</v>
      </c>
      <c r="B224" s="47">
        <f>Prev!C16</f>
        <v>0.33699913505538698</v>
      </c>
    </row>
    <row r="225" spans="1:2" ht="15.5" x14ac:dyDescent="0.35">
      <c r="A225" s="49" t="s">
        <v>32</v>
      </c>
      <c r="B225" s="47">
        <f>Prev!C17</f>
        <v>0.33699913505538698</v>
      </c>
    </row>
    <row r="226" spans="1:2" ht="15.5" x14ac:dyDescent="0.35">
      <c r="A226" s="49" t="s">
        <v>33</v>
      </c>
      <c r="B226" s="47">
        <f>Prev!C18</f>
        <v>0.33699913505538698</v>
      </c>
    </row>
    <row r="227" spans="1:2" ht="15.5" x14ac:dyDescent="0.35">
      <c r="A227" s="49" t="s">
        <v>34</v>
      </c>
      <c r="B227" s="47">
        <f>Prev!C19</f>
        <v>0.33699913505538709</v>
      </c>
    </row>
    <row r="228" spans="1:2" ht="15.5" x14ac:dyDescent="0.35">
      <c r="A228" s="49" t="s">
        <v>35</v>
      </c>
      <c r="B228" s="47">
        <f>Prev!C20</f>
        <v>0.33699913505538698</v>
      </c>
    </row>
    <row r="229" spans="1:2" ht="15.5" x14ac:dyDescent="0.35">
      <c r="A229" s="49" t="s">
        <v>36</v>
      </c>
      <c r="B229" s="47">
        <f>Prev!C21</f>
        <v>0.33369150073298975</v>
      </c>
    </row>
    <row r="230" spans="1:2" ht="15.5" x14ac:dyDescent="0.35">
      <c r="A230" s="49" t="s">
        <v>37</v>
      </c>
      <c r="B230" s="47">
        <f>Prev!C22</f>
        <v>0.33369150073298975</v>
      </c>
    </row>
    <row r="231" spans="1:2" ht="15.5" x14ac:dyDescent="0.35">
      <c r="A231" s="49" t="s">
        <v>38</v>
      </c>
      <c r="B231" s="47">
        <f>Prev!C23</f>
        <v>0.3336915007329897</v>
      </c>
    </row>
    <row r="232" spans="1:2" ht="15.5" x14ac:dyDescent="0.35">
      <c r="A232" s="49" t="s">
        <v>39</v>
      </c>
      <c r="B232" s="47">
        <f>Prev!C24</f>
        <v>0.33369150073298948</v>
      </c>
    </row>
    <row r="233" spans="1:2" ht="15.5" x14ac:dyDescent="0.35">
      <c r="A233" s="49" t="s">
        <v>40</v>
      </c>
      <c r="B233" s="47">
        <f>Prev!C25</f>
        <v>0.33369150073298964</v>
      </c>
    </row>
    <row r="234" spans="1:2" ht="15.5" x14ac:dyDescent="0.35">
      <c r="A234" s="49" t="s">
        <v>41</v>
      </c>
      <c r="B234" s="47">
        <f>Prev!C26</f>
        <v>0.34524015638594341</v>
      </c>
    </row>
    <row r="235" spans="1:2" ht="15.5" x14ac:dyDescent="0.35">
      <c r="A235" s="49" t="s">
        <v>42</v>
      </c>
      <c r="B235" s="47">
        <f>Prev!C27</f>
        <v>0.34524015638594335</v>
      </c>
    </row>
    <row r="236" spans="1:2" ht="15.5" x14ac:dyDescent="0.35">
      <c r="A236" s="49" t="s">
        <v>43</v>
      </c>
      <c r="B236" s="47">
        <f>Prev!C28</f>
        <v>0.34524015638594308</v>
      </c>
    </row>
    <row r="237" spans="1:2" ht="15.5" x14ac:dyDescent="0.35">
      <c r="A237" s="49" t="s">
        <v>44</v>
      </c>
      <c r="B237" s="47">
        <f>Prev!C29</f>
        <v>0.34524015638594341</v>
      </c>
    </row>
    <row r="238" spans="1:2" ht="15.5" x14ac:dyDescent="0.35">
      <c r="A238" s="49" t="s">
        <v>45</v>
      </c>
      <c r="B238" s="47">
        <f>Prev!C30</f>
        <v>0.34524015638594341</v>
      </c>
    </row>
    <row r="239" spans="1:2" ht="15.5" x14ac:dyDescent="0.35">
      <c r="A239" s="49" t="s">
        <v>46</v>
      </c>
      <c r="B239" s="47">
        <f>Prev!C31</f>
        <v>0.31740240488448829</v>
      </c>
    </row>
    <row r="240" spans="1:2" ht="15.5" x14ac:dyDescent="0.35">
      <c r="A240" s="49" t="s">
        <v>47</v>
      </c>
      <c r="B240" s="47">
        <f>Prev!C32</f>
        <v>0.31740240488448834</v>
      </c>
    </row>
    <row r="241" spans="1:2" ht="15.5" x14ac:dyDescent="0.35">
      <c r="A241" s="49" t="s">
        <v>48</v>
      </c>
      <c r="B241" s="47">
        <f>Prev!C33</f>
        <v>0.31740240488448862</v>
      </c>
    </row>
    <row r="242" spans="1:2" ht="15.5" x14ac:dyDescent="0.35">
      <c r="A242" s="49" t="s">
        <v>49</v>
      </c>
      <c r="B242" s="47">
        <f>Prev!C34</f>
        <v>0.3174024048844884</v>
      </c>
    </row>
    <row r="243" spans="1:2" ht="15.5" x14ac:dyDescent="0.35">
      <c r="A243" s="49" t="s">
        <v>50</v>
      </c>
      <c r="B243" s="47">
        <f>Prev!C35</f>
        <v>0.31740240488448829</v>
      </c>
    </row>
    <row r="244" spans="1:2" ht="15.5" x14ac:dyDescent="0.35">
      <c r="A244" s="49" t="s">
        <v>51</v>
      </c>
      <c r="B244" s="47">
        <f>Prev!C36</f>
        <v>0.33152272983925984</v>
      </c>
    </row>
    <row r="245" spans="1:2" ht="15.5" x14ac:dyDescent="0.35">
      <c r="A245" s="49" t="s">
        <v>52</v>
      </c>
      <c r="B245" s="47">
        <f>Prev!C37</f>
        <v>0.33152272983925984</v>
      </c>
    </row>
    <row r="246" spans="1:2" ht="15.5" x14ac:dyDescent="0.35">
      <c r="A246" s="49" t="s">
        <v>53</v>
      </c>
      <c r="B246" s="47">
        <f>Prev!C38</f>
        <v>0.33152272983926001</v>
      </c>
    </row>
    <row r="247" spans="1:2" ht="15.5" x14ac:dyDescent="0.35">
      <c r="A247" s="49" t="s">
        <v>54</v>
      </c>
      <c r="B247" s="47">
        <f>Prev!C39</f>
        <v>0.3315227298392599</v>
      </c>
    </row>
    <row r="248" spans="1:2" ht="15.5" x14ac:dyDescent="0.35">
      <c r="A248" s="49" t="s">
        <v>55</v>
      </c>
      <c r="B248" s="47">
        <f>Prev!C40</f>
        <v>0.33152272983925984</v>
      </c>
    </row>
    <row r="249" spans="1:2" ht="15.5" x14ac:dyDescent="0.35">
      <c r="A249" s="49" t="s">
        <v>56</v>
      </c>
      <c r="B249" s="47">
        <f>Prev!C41</f>
        <v>0.28981713924026947</v>
      </c>
    </row>
    <row r="250" spans="1:2" ht="15.5" x14ac:dyDescent="0.35">
      <c r="A250" s="49" t="s">
        <v>57</v>
      </c>
      <c r="B250" s="47">
        <f>Prev!C42</f>
        <v>0.28981713924026942</v>
      </c>
    </row>
    <row r="251" spans="1:2" ht="15.5" x14ac:dyDescent="0.35">
      <c r="A251" s="49" t="s">
        <v>58</v>
      </c>
      <c r="B251" s="47">
        <f>Prev!C43</f>
        <v>0.28981713924026936</v>
      </c>
    </row>
    <row r="252" spans="1:2" ht="15.5" x14ac:dyDescent="0.35">
      <c r="A252" s="49" t="s">
        <v>59</v>
      </c>
      <c r="B252" s="47">
        <f>Prev!C44</f>
        <v>0.28981713924026942</v>
      </c>
    </row>
    <row r="253" spans="1:2" ht="15.5" x14ac:dyDescent="0.35">
      <c r="A253" s="49" t="s">
        <v>60</v>
      </c>
      <c r="B253" s="47">
        <f>Prev!C45</f>
        <v>0.28981713924026958</v>
      </c>
    </row>
    <row r="254" spans="1:2" ht="15.5" x14ac:dyDescent="0.35">
      <c r="A254" s="49" t="s">
        <v>61</v>
      </c>
      <c r="B254" s="47">
        <f>Prev!C46</f>
        <v>0.32829591569854433</v>
      </c>
    </row>
    <row r="255" spans="1:2" ht="15.5" x14ac:dyDescent="0.35">
      <c r="A255" s="49" t="s">
        <v>62</v>
      </c>
      <c r="B255" s="47">
        <f>Prev!C47</f>
        <v>0.32829591569854444</v>
      </c>
    </row>
    <row r="256" spans="1:2" ht="15.5" x14ac:dyDescent="0.35">
      <c r="A256" s="49" t="s">
        <v>63</v>
      </c>
      <c r="B256" s="47">
        <f>Prev!C48</f>
        <v>0.32829591569854433</v>
      </c>
    </row>
    <row r="257" spans="1:2" ht="15.5" x14ac:dyDescent="0.35">
      <c r="A257" s="49" t="s">
        <v>64</v>
      </c>
      <c r="B257" s="47">
        <f>Prev!C49</f>
        <v>0.32829591569854433</v>
      </c>
    </row>
    <row r="258" spans="1:2" ht="15.5" x14ac:dyDescent="0.35">
      <c r="A258" s="49" t="s">
        <v>65</v>
      </c>
      <c r="B258" s="47">
        <f>Prev!C50</f>
        <v>0.32829591569854449</v>
      </c>
    </row>
    <row r="259" spans="1:2" ht="15.5" x14ac:dyDescent="0.35">
      <c r="A259" s="49" t="s">
        <v>66</v>
      </c>
      <c r="B259" s="47">
        <f>Prev!C51</f>
        <v>0.32023329191505717</v>
      </c>
    </row>
    <row r="260" spans="1:2" ht="15.5" x14ac:dyDescent="0.35">
      <c r="A260" s="49" t="s">
        <v>67</v>
      </c>
      <c r="B260" s="47">
        <f>Prev!C52</f>
        <v>0.32023329191505717</v>
      </c>
    </row>
    <row r="261" spans="1:2" ht="15.5" x14ac:dyDescent="0.35">
      <c r="A261" s="49" t="s">
        <v>68</v>
      </c>
      <c r="B261" s="47">
        <f>Prev!C53</f>
        <v>0.32023329191505695</v>
      </c>
    </row>
    <row r="262" spans="1:2" ht="15.5" x14ac:dyDescent="0.35">
      <c r="A262" s="49" t="s">
        <v>69</v>
      </c>
      <c r="B262" s="47">
        <f>Prev!C54</f>
        <v>0.32023329191505689</v>
      </c>
    </row>
    <row r="263" spans="1:2" ht="15.5" x14ac:dyDescent="0.35">
      <c r="A263" s="49" t="s">
        <v>70</v>
      </c>
      <c r="B263" s="47">
        <f>Prev!C55</f>
        <v>0.32023329191505695</v>
      </c>
    </row>
    <row r="264" spans="1:2" ht="15.5" x14ac:dyDescent="0.35">
      <c r="A264" s="49" t="s">
        <v>71</v>
      </c>
      <c r="B264" s="47">
        <f>Prev!C56</f>
        <v>0.29993466478359487</v>
      </c>
    </row>
    <row r="265" spans="1:2" ht="15.5" x14ac:dyDescent="0.35">
      <c r="A265" s="49" t="s">
        <v>72</v>
      </c>
      <c r="B265" s="47">
        <f>Prev!C57</f>
        <v>0.29993466478359476</v>
      </c>
    </row>
    <row r="266" spans="1:2" ht="15.5" x14ac:dyDescent="0.35">
      <c r="A266" s="49" t="s">
        <v>73</v>
      </c>
      <c r="B266" s="47">
        <f>Prev!C58</f>
        <v>0.29993466478359465</v>
      </c>
    </row>
    <row r="267" spans="1:2" ht="15.5" x14ac:dyDescent="0.35">
      <c r="A267" s="49" t="s">
        <v>74</v>
      </c>
      <c r="B267" s="47">
        <f>Prev!C59</f>
        <v>0.29993466478359465</v>
      </c>
    </row>
    <row r="268" spans="1:2" ht="15.5" x14ac:dyDescent="0.35">
      <c r="A268" s="49" t="s">
        <v>75</v>
      </c>
      <c r="B268" s="47">
        <f>Prev!C60</f>
        <v>0.29993466478359476</v>
      </c>
    </row>
    <row r="269" spans="1:2" ht="15.5" x14ac:dyDescent="0.35">
      <c r="A269" s="49" t="s">
        <v>76</v>
      </c>
      <c r="B269" s="47">
        <f>Prev!C61</f>
        <v>0.31116191041422475</v>
      </c>
    </row>
    <row r="270" spans="1:2" ht="15.5" x14ac:dyDescent="0.35">
      <c r="A270" s="49" t="s">
        <v>77</v>
      </c>
      <c r="B270" s="47">
        <f>Prev!C62</f>
        <v>0.31116191041422464</v>
      </c>
    </row>
    <row r="271" spans="1:2" ht="15.5" x14ac:dyDescent="0.35">
      <c r="A271" s="49" t="s">
        <v>78</v>
      </c>
      <c r="B271" s="47">
        <f>Prev!C63</f>
        <v>0.31116191041422464</v>
      </c>
    </row>
    <row r="272" spans="1:2" ht="15.5" x14ac:dyDescent="0.35">
      <c r="A272" s="49" t="s">
        <v>79</v>
      </c>
      <c r="B272" s="47">
        <f>Prev!C64</f>
        <v>0.3111619104142247</v>
      </c>
    </row>
    <row r="273" spans="1:2" ht="15.5" x14ac:dyDescent="0.35">
      <c r="A273" s="49" t="s">
        <v>80</v>
      </c>
      <c r="B273" s="47">
        <f>Prev!C65</f>
        <v>0.31116191041422459</v>
      </c>
    </row>
    <row r="274" spans="1:2" ht="15.5" x14ac:dyDescent="0.35">
      <c r="A274" s="49" t="s">
        <v>81</v>
      </c>
      <c r="B274" s="47">
        <f>Prev!C66</f>
        <v>0.18793152504986116</v>
      </c>
    </row>
    <row r="275" spans="1:2" ht="15.5" x14ac:dyDescent="0.35">
      <c r="A275" s="49" t="s">
        <v>82</v>
      </c>
      <c r="B275" s="47">
        <f>Prev!C67</f>
        <v>0.18793152504986102</v>
      </c>
    </row>
    <row r="276" spans="1:2" ht="15.5" x14ac:dyDescent="0.35">
      <c r="A276" s="49" t="s">
        <v>83</v>
      </c>
      <c r="B276" s="47">
        <f>Prev!C68</f>
        <v>0.18793152504986105</v>
      </c>
    </row>
    <row r="277" spans="1:2" ht="15.5" x14ac:dyDescent="0.35">
      <c r="A277" s="49" t="s">
        <v>84</v>
      </c>
      <c r="B277" s="47">
        <f>Prev!C69</f>
        <v>0.18793152504986108</v>
      </c>
    </row>
    <row r="278" spans="1:2" ht="15.5" x14ac:dyDescent="0.35">
      <c r="A278" s="49" t="s">
        <v>85</v>
      </c>
      <c r="B278" s="47">
        <f>Prev!C70</f>
        <v>0.18793152504986113</v>
      </c>
    </row>
    <row r="279" spans="1:2" ht="15.5" x14ac:dyDescent="0.35">
      <c r="A279" s="49" t="s">
        <v>86</v>
      </c>
      <c r="B279" s="47">
        <f>Prev!C71</f>
        <v>0.18793152504986113</v>
      </c>
    </row>
    <row r="280" spans="1:2" ht="15.5" x14ac:dyDescent="0.35">
      <c r="A280" s="49" t="s">
        <v>87</v>
      </c>
      <c r="B280" s="47">
        <f>Prev!C72</f>
        <v>0.1879315250498611</v>
      </c>
    </row>
    <row r="281" spans="1:2" ht="15.5" x14ac:dyDescent="0.35">
      <c r="A281" s="49" t="s">
        <v>88</v>
      </c>
      <c r="B281" s="47">
        <f>Prev!C73</f>
        <v>0.18793152504986108</v>
      </c>
    </row>
    <row r="282" spans="1:2" ht="15.5" x14ac:dyDescent="0.35">
      <c r="A282" s="49" t="s">
        <v>89</v>
      </c>
      <c r="B282" s="47">
        <f>Prev!C74</f>
        <v>0.18793152504986105</v>
      </c>
    </row>
    <row r="283" spans="1:2" ht="15.5" x14ac:dyDescent="0.35">
      <c r="A283" s="49" t="s">
        <v>90</v>
      </c>
      <c r="B283" s="47">
        <f>Prev!C75</f>
        <v>0.18793152504986116</v>
      </c>
    </row>
    <row r="284" spans="1:2" ht="15.5" x14ac:dyDescent="0.35">
      <c r="A284" s="49" t="s">
        <v>91</v>
      </c>
      <c r="B284" s="47">
        <f>Prev!C76</f>
        <v>0.18793152504986102</v>
      </c>
    </row>
    <row r="285" spans="1:2" ht="15.5" x14ac:dyDescent="0.35">
      <c r="A285" s="49" t="s">
        <v>92</v>
      </c>
      <c r="B285" s="47">
        <f>Prev!C77</f>
        <v>0.18793152504986105</v>
      </c>
    </row>
    <row r="286" spans="1:2" ht="15.5" x14ac:dyDescent="0.35">
      <c r="A286" s="49" t="s">
        <v>93</v>
      </c>
      <c r="B286" s="47">
        <f>Prev!C78</f>
        <v>0.18793152504986108</v>
      </c>
    </row>
    <row r="287" spans="1:2" ht="15.5" x14ac:dyDescent="0.35">
      <c r="A287" s="49" t="s">
        <v>94</v>
      </c>
      <c r="B287" s="47">
        <f>Prev!C79</f>
        <v>0.18793152504986105</v>
      </c>
    </row>
    <row r="288" spans="1:2" ht="15.5" x14ac:dyDescent="0.35">
      <c r="A288" s="49" t="s">
        <v>95</v>
      </c>
      <c r="B288" s="47">
        <f>Prev!C80</f>
        <v>0.18793152504986108</v>
      </c>
    </row>
    <row r="289" spans="1:2" ht="15.5" x14ac:dyDescent="0.35">
      <c r="A289" s="49" t="s">
        <v>96</v>
      </c>
      <c r="B289" s="47">
        <f>Prev!C81</f>
        <v>0.18793152504986102</v>
      </c>
    </row>
    <row r="290" spans="1:2" ht="15.5" x14ac:dyDescent="0.35">
      <c r="A290" s="49" t="s">
        <v>97</v>
      </c>
      <c r="B290" s="47">
        <f>Prev!C82</f>
        <v>0.18793152504986108</v>
      </c>
    </row>
    <row r="291" spans="1:2" ht="15.5" x14ac:dyDescent="0.35">
      <c r="A291" s="49" t="s">
        <v>98</v>
      </c>
      <c r="B291" s="47">
        <f>Prev!C83</f>
        <v>0.18793152504986108</v>
      </c>
    </row>
    <row r="292" spans="1:2" ht="15.5" x14ac:dyDescent="0.35">
      <c r="A292" s="49" t="s">
        <v>99</v>
      </c>
      <c r="B292" s="47">
        <f>Prev!C84</f>
        <v>0.18793152504986102</v>
      </c>
    </row>
    <row r="293" spans="1:2" ht="15.5" x14ac:dyDescent="0.35">
      <c r="A293" s="49" t="s">
        <v>100</v>
      </c>
      <c r="B293" s="47">
        <f>Prev!C85</f>
        <v>0.18793152504986108</v>
      </c>
    </row>
    <row r="294" spans="1:2" ht="15.5" x14ac:dyDescent="0.35">
      <c r="A294" s="49" t="s">
        <v>101</v>
      </c>
      <c r="B294" s="47">
        <f>Prev!C86</f>
        <v>0.18793152504986108</v>
      </c>
    </row>
    <row r="295" spans="1:2" ht="15.5" x14ac:dyDescent="0.35">
      <c r="A295" s="49" t="s">
        <v>102</v>
      </c>
      <c r="B295" s="47">
        <f>Prev!C87</f>
        <v>0.18793152504986113</v>
      </c>
    </row>
    <row r="296" spans="1:2" ht="15.5" x14ac:dyDescent="0.35">
      <c r="A296" s="49" t="s">
        <v>103</v>
      </c>
      <c r="B296" s="47">
        <f>Prev!C88</f>
        <v>0.18793152504986113</v>
      </c>
    </row>
    <row r="297" spans="1:2" ht="15.5" x14ac:dyDescent="0.35">
      <c r="A297" s="49" t="s">
        <v>104</v>
      </c>
      <c r="B297" s="47">
        <f>Prev!C89</f>
        <v>0.18793152504986113</v>
      </c>
    </row>
    <row r="298" spans="1:2" ht="15.5" x14ac:dyDescent="0.35">
      <c r="A298" s="49" t="s">
        <v>105</v>
      </c>
      <c r="B298" s="47">
        <f>Prev!C90</f>
        <v>0.18793152504986113</v>
      </c>
    </row>
    <row r="299" spans="1:2" ht="15.5" x14ac:dyDescent="0.35">
      <c r="A299" s="49" t="s">
        <v>106</v>
      </c>
      <c r="B299" s="47">
        <f>Prev!C91</f>
        <v>0.18793152504986113</v>
      </c>
    </row>
    <row r="300" spans="1:2" ht="15.5" x14ac:dyDescent="0.35">
      <c r="A300" s="49" t="s">
        <v>107</v>
      </c>
      <c r="B300" s="47">
        <f>Prev!C92</f>
        <v>0.18793152504986113</v>
      </c>
    </row>
    <row r="301" spans="1:2" ht="15.5" x14ac:dyDescent="0.35">
      <c r="A301" s="49" t="s">
        <v>108</v>
      </c>
      <c r="B301" s="47">
        <f>Prev!C93</f>
        <v>0.18793152504986113</v>
      </c>
    </row>
    <row r="302" spans="1:2" ht="15.5" x14ac:dyDescent="0.35">
      <c r="A302" s="49" t="s">
        <v>109</v>
      </c>
      <c r="B302" s="47">
        <f>Prev!C94</f>
        <v>0.18793152504986113</v>
      </c>
    </row>
    <row r="303" spans="1:2" ht="15.5" x14ac:dyDescent="0.35">
      <c r="A303" s="49" t="s">
        <v>110</v>
      </c>
      <c r="B303" s="47">
        <f>Prev!C95</f>
        <v>0.18793152504986113</v>
      </c>
    </row>
    <row r="304" spans="1:2" ht="15.5" x14ac:dyDescent="0.35">
      <c r="A304" s="49" t="s">
        <v>111</v>
      </c>
      <c r="B304" s="47">
        <f>Prev!C96</f>
        <v>0.18793152504986113</v>
      </c>
    </row>
    <row r="305" spans="1:2" ht="15.5" x14ac:dyDescent="0.35">
      <c r="A305" s="49" t="s">
        <v>112</v>
      </c>
      <c r="B305" s="47">
        <f>Prev!C97</f>
        <v>0.18793152504986113</v>
      </c>
    </row>
    <row r="306" spans="1:2" ht="15.5" x14ac:dyDescent="0.35">
      <c r="A306" s="49" t="s">
        <v>113</v>
      </c>
      <c r="B306" s="47">
        <f>Prev!C98</f>
        <v>0.18793152504986113</v>
      </c>
    </row>
    <row r="307" spans="1:2" ht="15.5" x14ac:dyDescent="0.35">
      <c r="A307" s="49" t="s">
        <v>114</v>
      </c>
      <c r="B307" s="47">
        <f>Prev!C99</f>
        <v>0.18793152504986113</v>
      </c>
    </row>
    <row r="308" spans="1:2" ht="15.5" x14ac:dyDescent="0.35">
      <c r="A308" s="49" t="s">
        <v>115</v>
      </c>
      <c r="B308" s="47">
        <f>Prev!C100</f>
        <v>0.18793152504986113</v>
      </c>
    </row>
    <row r="309" spans="1:2" ht="15.5" x14ac:dyDescent="0.35">
      <c r="A309" s="49" t="s">
        <v>116</v>
      </c>
      <c r="B309" s="47">
        <f>Prev!C101</f>
        <v>0.18793152504986113</v>
      </c>
    </row>
    <row r="310" spans="1:2" ht="15.5" x14ac:dyDescent="0.35">
      <c r="A310" s="49" t="s">
        <v>117</v>
      </c>
      <c r="B310" s="47">
        <f>Prev!C102</f>
        <v>0.18793152504986113</v>
      </c>
    </row>
    <row r="311" spans="1:2" ht="15.5" x14ac:dyDescent="0.35">
      <c r="A311" s="49" t="s">
        <v>118</v>
      </c>
      <c r="B311" s="47">
        <f>Prev!C103</f>
        <v>0.18793152504986113</v>
      </c>
    </row>
    <row r="312" spans="1:2" ht="15.5" x14ac:dyDescent="0.35">
      <c r="A312" s="49" t="s">
        <v>119</v>
      </c>
      <c r="B312" s="47">
        <f>Prev!C104</f>
        <v>0.24645411482211577</v>
      </c>
    </row>
    <row r="313" spans="1:2" ht="15.5" x14ac:dyDescent="0.35">
      <c r="A313" s="49" t="s">
        <v>120</v>
      </c>
      <c r="B313" s="47">
        <f>Prev!C105</f>
        <v>0.24645411482211579</v>
      </c>
    </row>
    <row r="314" spans="1:2" ht="15.5" x14ac:dyDescent="0.35">
      <c r="A314" s="49" t="s">
        <v>121</v>
      </c>
      <c r="B314" s="47">
        <f>Prev!C106</f>
        <v>0.24645411482211577</v>
      </c>
    </row>
    <row r="315" spans="1:2" ht="15.5" x14ac:dyDescent="0.35">
      <c r="A315" s="49" t="s">
        <v>122</v>
      </c>
      <c r="B315" s="47">
        <f>Prev!C107</f>
        <v>0.24219707882541008</v>
      </c>
    </row>
    <row r="316" spans="1:2" ht="15.5" x14ac:dyDescent="0.35">
      <c r="A316" s="49" t="s">
        <v>123</v>
      </c>
      <c r="B316" s="47">
        <f>Prev!C108</f>
        <v>0.24219707882541006</v>
      </c>
    </row>
    <row r="317" spans="1:2" ht="15.5" x14ac:dyDescent="0.35">
      <c r="A317" s="49" t="s">
        <v>124</v>
      </c>
      <c r="B317" s="47">
        <f>Prev!C109</f>
        <v>0.24219707882541028</v>
      </c>
    </row>
    <row r="318" spans="1:2" ht="15.5" x14ac:dyDescent="0.35">
      <c r="A318" s="49" t="s">
        <v>125</v>
      </c>
      <c r="B318" s="47">
        <f>Prev!C110</f>
        <v>0.24219707882541014</v>
      </c>
    </row>
    <row r="319" spans="1:2" ht="15.5" x14ac:dyDescent="0.35">
      <c r="A319" s="49" t="s">
        <v>126</v>
      </c>
      <c r="B319" s="47">
        <f>Prev!C111</f>
        <v>0.28399945382095343</v>
      </c>
    </row>
    <row r="320" spans="1:2" ht="15.5" x14ac:dyDescent="0.35">
      <c r="A320" s="49" t="s">
        <v>127</v>
      </c>
      <c r="B320" s="47">
        <f>Prev!C112</f>
        <v>0.28578432264701009</v>
      </c>
    </row>
    <row r="321" spans="1:2" ht="15.5" x14ac:dyDescent="0.35">
      <c r="A321" s="49" t="s">
        <v>128</v>
      </c>
      <c r="B321" s="47">
        <f>Prev!C113</f>
        <v>0.28578432264701015</v>
      </c>
    </row>
    <row r="322" spans="1:2" ht="15.5" x14ac:dyDescent="0.35">
      <c r="A322" s="49" t="s">
        <v>129</v>
      </c>
      <c r="B322" s="47">
        <f>Prev!C114</f>
        <v>0.28578432264701015</v>
      </c>
    </row>
    <row r="323" spans="1:2" ht="15.5" x14ac:dyDescent="0.35">
      <c r="A323" s="49" t="s">
        <v>130</v>
      </c>
      <c r="B323" s="47">
        <f>Prev!C115</f>
        <v>0.28578432264701009</v>
      </c>
    </row>
    <row r="324" spans="1:2" ht="15.5" x14ac:dyDescent="0.35">
      <c r="A324" s="49" t="s">
        <v>131</v>
      </c>
      <c r="B324" s="47">
        <f>Prev!C116</f>
        <v>0.30673270982959844</v>
      </c>
    </row>
    <row r="325" spans="1:2" ht="15.5" x14ac:dyDescent="0.35">
      <c r="A325" s="49" t="s">
        <v>132</v>
      </c>
      <c r="B325" s="47">
        <f>Prev!C117</f>
        <v>0.3081875961994896</v>
      </c>
    </row>
    <row r="326" spans="1:2" ht="15.5" x14ac:dyDescent="0.35">
      <c r="A326" s="49" t="s">
        <v>133</v>
      </c>
      <c r="B326" s="47">
        <f>Prev!C118</f>
        <v>0.30818759619948932</v>
      </c>
    </row>
    <row r="327" spans="1:2" ht="15.5" x14ac:dyDescent="0.35">
      <c r="A327" s="49" t="s">
        <v>134</v>
      </c>
      <c r="B327" s="47">
        <f>Prev!C119</f>
        <v>0.30818759619948954</v>
      </c>
    </row>
    <row r="328" spans="1:2" ht="15.5" x14ac:dyDescent="0.35">
      <c r="A328" s="49" t="s">
        <v>135</v>
      </c>
      <c r="B328" s="47">
        <f>Prev!C120</f>
        <v>0.30818759619948943</v>
      </c>
    </row>
    <row r="329" spans="1:2" ht="15.5" x14ac:dyDescent="0.35">
      <c r="A329" s="49" t="s">
        <v>136</v>
      </c>
      <c r="B329" s="47">
        <f>Prev!C121</f>
        <v>0.3210550569161093</v>
      </c>
    </row>
    <row r="330" spans="1:2" ht="15.5" x14ac:dyDescent="0.35">
      <c r="A330" s="49" t="s">
        <v>137</v>
      </c>
      <c r="B330" s="47">
        <f>Prev!C122</f>
        <v>0.32081624528765407</v>
      </c>
    </row>
    <row r="331" spans="1:2" ht="15.5" x14ac:dyDescent="0.35">
      <c r="A331" s="49" t="s">
        <v>138</v>
      </c>
      <c r="B331" s="47">
        <f>Prev!C123</f>
        <v>0.32081624528765434</v>
      </c>
    </row>
    <row r="332" spans="1:2" ht="15.5" x14ac:dyDescent="0.35">
      <c r="A332" s="49" t="s">
        <v>139</v>
      </c>
      <c r="B332" s="47">
        <f>Prev!C124</f>
        <v>0.32081624528765401</v>
      </c>
    </row>
    <row r="333" spans="1:2" ht="15.5" x14ac:dyDescent="0.35">
      <c r="A333" s="49" t="s">
        <v>140</v>
      </c>
      <c r="B333" s="47">
        <f>Prev!C125</f>
        <v>0.32081624528765412</v>
      </c>
    </row>
    <row r="334" spans="1:2" ht="15.5" x14ac:dyDescent="0.35">
      <c r="A334" s="49" t="s">
        <v>141</v>
      </c>
      <c r="B334" s="47">
        <f>Prev!C126</f>
        <v>0.32234513632316225</v>
      </c>
    </row>
    <row r="335" spans="1:2" ht="15.5" x14ac:dyDescent="0.35">
      <c r="A335" s="49" t="s">
        <v>142</v>
      </c>
      <c r="B335" s="47">
        <f>Prev!C127</f>
        <v>0.32184909706630543</v>
      </c>
    </row>
    <row r="336" spans="1:2" ht="15.5" x14ac:dyDescent="0.35">
      <c r="A336" s="49" t="s">
        <v>143</v>
      </c>
      <c r="B336" s="47">
        <f>Prev!C128</f>
        <v>0.32184909706630549</v>
      </c>
    </row>
    <row r="337" spans="1:2" ht="15.5" x14ac:dyDescent="0.35">
      <c r="A337" s="49" t="s">
        <v>144</v>
      </c>
      <c r="B337" s="47">
        <f>Prev!C129</f>
        <v>0.32184909706630543</v>
      </c>
    </row>
    <row r="338" spans="1:2" ht="15.5" x14ac:dyDescent="0.35">
      <c r="A338" s="49" t="s">
        <v>145</v>
      </c>
      <c r="B338" s="47">
        <f>Prev!C130</f>
        <v>0.32184909706630543</v>
      </c>
    </row>
    <row r="339" spans="1:2" ht="15.5" x14ac:dyDescent="0.35">
      <c r="A339" s="49" t="s">
        <v>146</v>
      </c>
      <c r="B339" s="47">
        <f>Prev!C131</f>
        <v>0.33848692144444592</v>
      </c>
    </row>
    <row r="340" spans="1:2" ht="15.5" x14ac:dyDescent="0.35">
      <c r="A340" s="49" t="s">
        <v>147</v>
      </c>
      <c r="B340" s="47">
        <f>Prev!C132</f>
        <v>0.34315279828139467</v>
      </c>
    </row>
    <row r="341" spans="1:2" ht="15.5" x14ac:dyDescent="0.35">
      <c r="A341" s="49" t="s">
        <v>148</v>
      </c>
      <c r="B341" s="47">
        <f>Prev!C133</f>
        <v>0.34315279828139472</v>
      </c>
    </row>
    <row r="342" spans="1:2" ht="15.5" x14ac:dyDescent="0.35">
      <c r="A342" s="49" t="s">
        <v>149</v>
      </c>
      <c r="B342" s="47">
        <f>Prev!C134</f>
        <v>0.34315279828139478</v>
      </c>
    </row>
    <row r="343" spans="1:2" ht="15.5" x14ac:dyDescent="0.35">
      <c r="A343" s="49" t="s">
        <v>150</v>
      </c>
      <c r="B343" s="47">
        <f>Prev!C135</f>
        <v>0.34315279828139478</v>
      </c>
    </row>
    <row r="344" spans="1:2" ht="15.5" x14ac:dyDescent="0.35">
      <c r="A344" s="49" t="s">
        <v>151</v>
      </c>
      <c r="B344" s="47">
        <f>Prev!C136</f>
        <v>0.32817813627653852</v>
      </c>
    </row>
    <row r="345" spans="1:2" ht="15.5" x14ac:dyDescent="0.35">
      <c r="A345" s="49" t="s">
        <v>152</v>
      </c>
      <c r="B345" s="47">
        <f>Prev!C137</f>
        <v>0.28609700024976426</v>
      </c>
    </row>
    <row r="346" spans="1:2" ht="15.5" x14ac:dyDescent="0.35">
      <c r="A346" s="49" t="s">
        <v>153</v>
      </c>
      <c r="B346" s="47">
        <f>Prev!C138</f>
        <v>0.28609700024976453</v>
      </c>
    </row>
    <row r="347" spans="1:2" ht="15.5" x14ac:dyDescent="0.35">
      <c r="A347" s="49" t="s">
        <v>154</v>
      </c>
      <c r="B347" s="47">
        <f>Prev!C139</f>
        <v>0.28609700024976442</v>
      </c>
    </row>
    <row r="348" spans="1:2" ht="15.5" x14ac:dyDescent="0.35">
      <c r="A348" s="49" t="s">
        <v>155</v>
      </c>
      <c r="B348" s="47">
        <f>Prev!C140</f>
        <v>0.28609700024976448</v>
      </c>
    </row>
    <row r="349" spans="1:2" ht="15.5" x14ac:dyDescent="0.35">
      <c r="A349" s="49" t="s">
        <v>156</v>
      </c>
      <c r="B349" s="47">
        <f>Prev!C141</f>
        <v>0.29673299578200885</v>
      </c>
    </row>
    <row r="350" spans="1:2" ht="15.5" x14ac:dyDescent="0.35">
      <c r="A350" s="49" t="s">
        <v>157</v>
      </c>
      <c r="B350" s="47">
        <f>Prev!C142</f>
        <v>0.24845506541806786</v>
      </c>
    </row>
    <row r="351" spans="1:2" ht="15.5" x14ac:dyDescent="0.35">
      <c r="A351" s="49" t="s">
        <v>158</v>
      </c>
      <c r="B351" s="47">
        <f>Prev!C143</f>
        <v>0.24845506541806797</v>
      </c>
    </row>
    <row r="352" spans="1:2" ht="15.5" x14ac:dyDescent="0.35">
      <c r="A352" s="49" t="s">
        <v>159</v>
      </c>
      <c r="B352" s="47">
        <f>Prev!C144</f>
        <v>0.24845506541806792</v>
      </c>
    </row>
    <row r="353" spans="1:2" ht="15.5" x14ac:dyDescent="0.35">
      <c r="A353" s="49" t="s">
        <v>160</v>
      </c>
      <c r="B353" s="47">
        <f>Prev!C145</f>
        <v>0.24845506541806786</v>
      </c>
    </row>
    <row r="354" spans="1:2" ht="15.5" x14ac:dyDescent="0.35">
      <c r="A354" s="49" t="s">
        <v>161</v>
      </c>
      <c r="B354" s="47">
        <f>Prev!C146</f>
        <v>0.27213826604970925</v>
      </c>
    </row>
    <row r="355" spans="1:2" ht="15.5" x14ac:dyDescent="0.35">
      <c r="A355" s="49" t="s">
        <v>162</v>
      </c>
      <c r="B355" s="47">
        <f>Prev!C147</f>
        <v>0.32856203294602332</v>
      </c>
    </row>
    <row r="356" spans="1:2" ht="15.5" x14ac:dyDescent="0.35">
      <c r="A356" s="49" t="s">
        <v>163</v>
      </c>
      <c r="B356" s="47">
        <f>Prev!C148</f>
        <v>0.3285620329460231</v>
      </c>
    </row>
    <row r="357" spans="1:2" ht="15.5" x14ac:dyDescent="0.35">
      <c r="A357" s="49" t="s">
        <v>164</v>
      </c>
      <c r="B357" s="47">
        <f>Prev!C149</f>
        <v>0.3285620329460231</v>
      </c>
    </row>
    <row r="358" spans="1:2" ht="15.5" x14ac:dyDescent="0.35">
      <c r="A358" s="49" t="s">
        <v>165</v>
      </c>
      <c r="B358" s="47">
        <f>Prev!C150</f>
        <v>0.3285620329460231</v>
      </c>
    </row>
    <row r="359" spans="1:2" ht="15.5" x14ac:dyDescent="0.35">
      <c r="A359" s="49" t="s">
        <v>166</v>
      </c>
      <c r="B359" s="47">
        <f>Prev!C151</f>
        <v>0.31788812452774534</v>
      </c>
    </row>
    <row r="360" spans="1:2" ht="15.5" x14ac:dyDescent="0.35">
      <c r="A360" s="49" t="s">
        <v>167</v>
      </c>
      <c r="B360" s="47">
        <f>Prev!C152</f>
        <v>0.25508093687449418</v>
      </c>
    </row>
    <row r="361" spans="1:2" ht="15.5" x14ac:dyDescent="0.35">
      <c r="A361" s="49" t="s">
        <v>168</v>
      </c>
      <c r="B361" s="47">
        <f>Prev!C153</f>
        <v>0.25508093687449412</v>
      </c>
    </row>
    <row r="362" spans="1:2" ht="15.5" x14ac:dyDescent="0.35">
      <c r="A362" s="49" t="s">
        <v>169</v>
      </c>
      <c r="B362" s="47">
        <f>Prev!C154</f>
        <v>0.25508093687449412</v>
      </c>
    </row>
    <row r="363" spans="1:2" ht="15.5" x14ac:dyDescent="0.35">
      <c r="A363" s="49" t="s">
        <v>170</v>
      </c>
      <c r="B363" s="47">
        <f>Prev!C155</f>
        <v>0.25508093687449418</v>
      </c>
    </row>
    <row r="364" spans="1:2" ht="15.5" x14ac:dyDescent="0.35">
      <c r="A364" s="49" t="s">
        <v>171</v>
      </c>
      <c r="B364" s="47">
        <f>Prev!C156</f>
        <v>0.23241100901103784</v>
      </c>
    </row>
    <row r="365" spans="1:2" ht="15.5" x14ac:dyDescent="0.35">
      <c r="A365" s="49" t="s">
        <v>172</v>
      </c>
      <c r="B365" s="47">
        <f>Prev!C157</f>
        <v>0.32448925142587348</v>
      </c>
    </row>
    <row r="366" spans="1:2" ht="15.5" x14ac:dyDescent="0.35">
      <c r="A366" s="49" t="s">
        <v>173</v>
      </c>
      <c r="B366" s="47">
        <f>Prev!C158</f>
        <v>0.32448925142587359</v>
      </c>
    </row>
    <row r="367" spans="1:2" ht="15.5" x14ac:dyDescent="0.35">
      <c r="A367" s="49" t="s">
        <v>174</v>
      </c>
      <c r="B367" s="47">
        <f>Prev!C159</f>
        <v>0.32448925142587365</v>
      </c>
    </row>
    <row r="368" spans="1:2" ht="15.5" x14ac:dyDescent="0.35">
      <c r="A368" s="49" t="s">
        <v>175</v>
      </c>
      <c r="B368" s="47">
        <f>Prev!C160</f>
        <v>0.32448925142587365</v>
      </c>
    </row>
    <row r="369" spans="1:2" ht="15.5" x14ac:dyDescent="0.35">
      <c r="A369" s="49" t="s">
        <v>176</v>
      </c>
      <c r="B369" s="47">
        <f>Prev!C161</f>
        <v>0.32930136424517148</v>
      </c>
    </row>
    <row r="370" spans="1:2" ht="15.5" x14ac:dyDescent="0.35">
      <c r="A370" s="49" t="s">
        <v>177</v>
      </c>
      <c r="B370" s="47">
        <f>Prev!C162</f>
        <v>0.32526468267760711</v>
      </c>
    </row>
    <row r="371" spans="1:2" ht="15.5" x14ac:dyDescent="0.35">
      <c r="A371" s="49" t="s">
        <v>178</v>
      </c>
      <c r="B371" s="47">
        <f>Prev!C163</f>
        <v>0.32526468267760716</v>
      </c>
    </row>
    <row r="372" spans="1:2" ht="15.5" x14ac:dyDescent="0.35">
      <c r="A372" s="49" t="s">
        <v>179</v>
      </c>
      <c r="B372" s="47">
        <f>Prev!C164</f>
        <v>0.32526468267760711</v>
      </c>
    </row>
    <row r="373" spans="1:2" ht="15.5" x14ac:dyDescent="0.35">
      <c r="A373" s="49" t="s">
        <v>180</v>
      </c>
      <c r="B373" s="47">
        <f>Prev!C165</f>
        <v>0.32526468267760711</v>
      </c>
    </row>
    <row r="374" spans="1:2" ht="15.5" x14ac:dyDescent="0.35">
      <c r="A374" s="49" t="s">
        <v>181</v>
      </c>
      <c r="B374" s="47">
        <f>Prev!C166</f>
        <v>0.2838556975237872</v>
      </c>
    </row>
    <row r="375" spans="1:2" ht="15.5" x14ac:dyDescent="0.35">
      <c r="A375" s="49" t="s">
        <v>182</v>
      </c>
      <c r="B375" s="47">
        <f>Prev!C167</f>
        <v>0.23669836698708283</v>
      </c>
    </row>
    <row r="376" spans="1:2" ht="15.5" x14ac:dyDescent="0.35">
      <c r="A376" s="49" t="s">
        <v>183</v>
      </c>
      <c r="B376" s="47">
        <f>Prev!C168</f>
        <v>0.23669836698708269</v>
      </c>
    </row>
    <row r="377" spans="1:2" ht="15.5" x14ac:dyDescent="0.35">
      <c r="A377" s="49" t="s">
        <v>184</v>
      </c>
      <c r="B377" s="47">
        <f>Prev!C169</f>
        <v>0.23669836698708271</v>
      </c>
    </row>
    <row r="378" spans="1:2" ht="15.5" x14ac:dyDescent="0.35">
      <c r="A378" s="49" t="s">
        <v>185</v>
      </c>
      <c r="B378" s="47">
        <f>Prev!C170</f>
        <v>0.23669836698708269</v>
      </c>
    </row>
    <row r="379" spans="1:2" ht="15.5" x14ac:dyDescent="0.35">
      <c r="A379" s="49" t="s">
        <v>186</v>
      </c>
      <c r="B379" s="47">
        <f>Prev!C171</f>
        <v>0.23669836698708271</v>
      </c>
    </row>
    <row r="380" spans="1:2" ht="15.5" x14ac:dyDescent="0.35">
      <c r="A380" s="49" t="s">
        <v>187</v>
      </c>
      <c r="B380" s="47">
        <f>Prev!C172</f>
        <v>0.23669836698708269</v>
      </c>
    </row>
    <row r="381" spans="1:2" ht="15.5" x14ac:dyDescent="0.35">
      <c r="A381" s="49" t="s">
        <v>188</v>
      </c>
      <c r="B381" s="47">
        <f>Prev!C173</f>
        <v>0.23669836698708283</v>
      </c>
    </row>
    <row r="382" spans="1:2" ht="15.5" x14ac:dyDescent="0.35">
      <c r="A382" s="49" t="s">
        <v>189</v>
      </c>
      <c r="B382" s="47">
        <f>Prev!C174</f>
        <v>0.23669836698708271</v>
      </c>
    </row>
    <row r="383" spans="1:2" ht="15.5" x14ac:dyDescent="0.35">
      <c r="A383" s="49" t="s">
        <v>190</v>
      </c>
      <c r="B383" s="47">
        <f>Prev!C175</f>
        <v>0.23669836698708288</v>
      </c>
    </row>
    <row r="384" spans="1:2" ht="15.5" x14ac:dyDescent="0.35">
      <c r="A384" s="49" t="s">
        <v>191</v>
      </c>
      <c r="B384" s="47">
        <f>Prev!C176</f>
        <v>0.23669836698708283</v>
      </c>
    </row>
    <row r="385" spans="1:2" ht="15.5" x14ac:dyDescent="0.35">
      <c r="A385" s="49" t="s">
        <v>192</v>
      </c>
      <c r="B385" s="47">
        <f>Prev!C177</f>
        <v>0.2366983669870828</v>
      </c>
    </row>
    <row r="386" spans="1:2" ht="15.5" x14ac:dyDescent="0.35">
      <c r="A386" s="49" t="s">
        <v>193</v>
      </c>
      <c r="B386" s="47">
        <f>Prev!C178</f>
        <v>0.2366983669870826</v>
      </c>
    </row>
    <row r="387" spans="1:2" ht="15.5" x14ac:dyDescent="0.35">
      <c r="A387" s="49" t="s">
        <v>194</v>
      </c>
      <c r="B387" s="47">
        <f>Prev!C179</f>
        <v>0.23669836698708277</v>
      </c>
    </row>
    <row r="388" spans="1:2" ht="15.5" x14ac:dyDescent="0.35">
      <c r="A388" s="49" t="s">
        <v>195</v>
      </c>
      <c r="B388" s="47">
        <f>Prev!C180</f>
        <v>0.23669836698708277</v>
      </c>
    </row>
    <row r="389" spans="1:2" ht="15.5" x14ac:dyDescent="0.35">
      <c r="A389" s="49" t="s">
        <v>196</v>
      </c>
      <c r="B389" s="47">
        <f>Prev!C181</f>
        <v>0.23669836698708285</v>
      </c>
    </row>
    <row r="390" spans="1:2" ht="15.5" x14ac:dyDescent="0.35">
      <c r="A390" s="49" t="s">
        <v>197</v>
      </c>
      <c r="B390" s="47">
        <f>Prev!C182</f>
        <v>0.23669836698708277</v>
      </c>
    </row>
    <row r="391" spans="1:2" ht="15.5" x14ac:dyDescent="0.35">
      <c r="A391" s="49" t="s">
        <v>198</v>
      </c>
      <c r="B391" s="47">
        <f>Prev!C183</f>
        <v>0.23669836698708277</v>
      </c>
    </row>
    <row r="392" spans="1:2" ht="15.5" x14ac:dyDescent="0.35">
      <c r="A392" s="49" t="s">
        <v>199</v>
      </c>
      <c r="B392" s="47">
        <f>Prev!C184</f>
        <v>0.23669836698708277</v>
      </c>
    </row>
    <row r="393" spans="1:2" ht="15.5" x14ac:dyDescent="0.35">
      <c r="A393" s="49" t="s">
        <v>200</v>
      </c>
      <c r="B393" s="47">
        <f>Prev!C185</f>
        <v>0.23669836698708277</v>
      </c>
    </row>
    <row r="394" spans="1:2" ht="15.5" x14ac:dyDescent="0.35">
      <c r="A394" s="49" t="s">
        <v>201</v>
      </c>
      <c r="B394" s="47">
        <f>Prev!C186</f>
        <v>0.2366983669870826</v>
      </c>
    </row>
    <row r="395" spans="1:2" ht="15.5" x14ac:dyDescent="0.35">
      <c r="A395" s="49" t="s">
        <v>202</v>
      </c>
      <c r="B395" s="47">
        <f>Prev!C187</f>
        <v>0.23669836698708277</v>
      </c>
    </row>
    <row r="396" spans="1:2" ht="15.5" x14ac:dyDescent="0.35">
      <c r="A396" s="49" t="s">
        <v>203</v>
      </c>
      <c r="B396" s="47">
        <f>Prev!C188</f>
        <v>0.23669836698708271</v>
      </c>
    </row>
    <row r="397" spans="1:2" ht="15.5" x14ac:dyDescent="0.35">
      <c r="A397" s="49" t="s">
        <v>204</v>
      </c>
      <c r="B397" s="47">
        <f>Prev!C189</f>
        <v>0.23669836698708271</v>
      </c>
    </row>
    <row r="398" spans="1:2" ht="15.5" x14ac:dyDescent="0.35">
      <c r="A398" s="49" t="s">
        <v>205</v>
      </c>
      <c r="B398" s="47">
        <f>Prev!C190</f>
        <v>0.23669836698708271</v>
      </c>
    </row>
    <row r="399" spans="1:2" ht="15.5" x14ac:dyDescent="0.35">
      <c r="A399" s="49" t="s">
        <v>206</v>
      </c>
      <c r="B399" s="47">
        <f>Prev!C191</f>
        <v>0.23669836698708271</v>
      </c>
    </row>
    <row r="400" spans="1:2" ht="15.5" x14ac:dyDescent="0.35">
      <c r="A400" s="49" t="s">
        <v>207</v>
      </c>
      <c r="B400" s="47">
        <f>Prev!C192</f>
        <v>0.23669836698708271</v>
      </c>
    </row>
    <row r="401" spans="1:2" ht="15.5" x14ac:dyDescent="0.35">
      <c r="A401" s="49" t="s">
        <v>208</v>
      </c>
      <c r="B401" s="47">
        <f>Prev!C193</f>
        <v>0.23669836698708271</v>
      </c>
    </row>
    <row r="402" spans="1:2" ht="15.5" x14ac:dyDescent="0.35">
      <c r="A402" s="49" t="s">
        <v>209</v>
      </c>
      <c r="B402" s="47">
        <f>Prev!C194</f>
        <v>0.23669836698708271</v>
      </c>
    </row>
    <row r="403" spans="1:2" ht="15.5" x14ac:dyDescent="0.35">
      <c r="A403" s="49" t="s">
        <v>210</v>
      </c>
      <c r="B403" s="47">
        <f>Prev!C195</f>
        <v>0.23669836698708271</v>
      </c>
    </row>
    <row r="404" spans="1:2" ht="15.5" x14ac:dyDescent="0.35">
      <c r="A404" s="49" t="s">
        <v>211</v>
      </c>
      <c r="B404" s="47">
        <f>Prev!C196</f>
        <v>0.23669836698708271</v>
      </c>
    </row>
    <row r="405" spans="1:2" ht="15.5" x14ac:dyDescent="0.35">
      <c r="A405" s="49" t="s">
        <v>212</v>
      </c>
      <c r="B405" s="47">
        <f>Prev!C197</f>
        <v>0.23669836698708271</v>
      </c>
    </row>
    <row r="406" spans="1:2" ht="15.5" x14ac:dyDescent="0.35">
      <c r="A406" s="49" t="s">
        <v>213</v>
      </c>
      <c r="B406" s="47">
        <f>Prev!C198</f>
        <v>0.23669836698708271</v>
      </c>
    </row>
    <row r="407" spans="1:2" ht="15.5" x14ac:dyDescent="0.35">
      <c r="A407" s="49" t="s">
        <v>214</v>
      </c>
      <c r="B407" s="47">
        <f>Prev!C199</f>
        <v>0.23669836698708271</v>
      </c>
    </row>
    <row r="408" spans="1:2" ht="15.5" x14ac:dyDescent="0.35">
      <c r="A408" s="49" t="s">
        <v>215</v>
      </c>
      <c r="B408" s="47">
        <f>Prev!C200</f>
        <v>0.23669836698708271</v>
      </c>
    </row>
    <row r="409" spans="1:2" ht="15.5" x14ac:dyDescent="0.35">
      <c r="A409" s="49" t="s">
        <v>216</v>
      </c>
      <c r="B409" s="47">
        <f>Prev!C201</f>
        <v>0.23669836698708271</v>
      </c>
    </row>
    <row r="410" spans="1:2" ht="15.5" x14ac:dyDescent="0.35">
      <c r="A410" s="49" t="s">
        <v>217</v>
      </c>
      <c r="B410" s="47">
        <f>Prev!C202</f>
        <v>0.23669836698708271</v>
      </c>
    </row>
    <row r="411" spans="1:2" ht="15.5" x14ac:dyDescent="0.35">
      <c r="A411" s="49" t="s">
        <v>218</v>
      </c>
      <c r="B411" s="47">
        <f>Prev!C203</f>
        <v>0.23669836698708271</v>
      </c>
    </row>
    <row r="412" spans="1:2" ht="15.5" x14ac:dyDescent="0.35">
      <c r="A412" s="49" t="s">
        <v>219</v>
      </c>
      <c r="B412" s="47" t="e">
        <f>Prev!C204</f>
        <v>#NUM!</v>
      </c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6AAEB8-4F04-4269-A6D0-211CE84B9863}">
  <dimension ref="A1:AJ412"/>
  <sheetViews>
    <sheetView topLeftCell="T1" workbookViewId="0">
      <selection activeCell="AA1" sqref="AA1:AJ1048576"/>
    </sheetView>
  </sheetViews>
  <sheetFormatPr defaultRowHeight="14.5" x14ac:dyDescent="0.35"/>
  <cols>
    <col min="1" max="1" width="8.7265625" style="48"/>
    <col min="2" max="2" width="8.7265625" style="19"/>
  </cols>
  <sheetData>
    <row r="1" spans="1:36" x14ac:dyDescent="0.35">
      <c r="B1" t="s">
        <v>338</v>
      </c>
      <c r="C1" t="s">
        <v>358</v>
      </c>
      <c r="D1" t="s">
        <v>356</v>
      </c>
      <c r="P1" t="s">
        <v>357</v>
      </c>
      <c r="AA1" t="s">
        <v>299</v>
      </c>
    </row>
    <row r="2" spans="1:36" ht="15.5" x14ac:dyDescent="0.35">
      <c r="A2" s="49"/>
      <c r="B2" s="25"/>
    </row>
    <row r="3" spans="1:36" ht="15.5" x14ac:dyDescent="0.35">
      <c r="B3" s="25" t="s">
        <v>335</v>
      </c>
      <c r="D3">
        <v>2021</v>
      </c>
      <c r="E3">
        <v>2022</v>
      </c>
      <c r="F3">
        <v>2023</v>
      </c>
      <c r="G3">
        <v>2024</v>
      </c>
      <c r="H3">
        <v>2025</v>
      </c>
      <c r="I3">
        <v>2026</v>
      </c>
      <c r="J3">
        <v>2027</v>
      </c>
      <c r="K3">
        <v>2028</v>
      </c>
      <c r="L3">
        <v>2029</v>
      </c>
      <c r="M3">
        <v>2030</v>
      </c>
      <c r="P3">
        <v>2021</v>
      </c>
      <c r="Q3">
        <v>2022</v>
      </c>
      <c r="R3">
        <v>2023</v>
      </c>
      <c r="S3">
        <v>2024</v>
      </c>
      <c r="T3">
        <v>2025</v>
      </c>
      <c r="U3">
        <v>2026</v>
      </c>
      <c r="V3">
        <v>2027</v>
      </c>
      <c r="W3">
        <v>2028</v>
      </c>
      <c r="X3">
        <v>2029</v>
      </c>
      <c r="Y3">
        <v>2030</v>
      </c>
      <c r="AA3">
        <v>2021</v>
      </c>
      <c r="AB3">
        <v>2022</v>
      </c>
      <c r="AC3">
        <v>2023</v>
      </c>
      <c r="AD3">
        <v>2024</v>
      </c>
      <c r="AE3">
        <v>2025</v>
      </c>
      <c r="AF3">
        <v>2026</v>
      </c>
      <c r="AG3">
        <v>2027</v>
      </c>
      <c r="AH3">
        <v>2028</v>
      </c>
      <c r="AI3">
        <v>2029</v>
      </c>
      <c r="AJ3">
        <v>2030</v>
      </c>
    </row>
    <row r="4" spans="1:36" ht="15.5" x14ac:dyDescent="0.35">
      <c r="B4" s="25"/>
    </row>
    <row r="5" spans="1:36" ht="15.5" x14ac:dyDescent="0.35">
      <c r="A5" s="49" t="s">
        <v>18</v>
      </c>
      <c r="B5" s="25">
        <f>PIF!BH5</f>
        <v>1</v>
      </c>
      <c r="C5">
        <f>PIF!BL5</f>
        <v>0</v>
      </c>
      <c r="D5" s="47">
        <f>Prev!B3</f>
        <v>0.41310668000117229</v>
      </c>
      <c r="E5" s="47">
        <f>Prev!E3</f>
        <v>0.4131066800011724</v>
      </c>
      <c r="F5" s="47">
        <f>Prev!H3</f>
        <v>0.4191012687390287</v>
      </c>
      <c r="G5" s="47">
        <f>Prev!K3</f>
        <v>0.41914572864664451</v>
      </c>
      <c r="H5" s="47">
        <f>Prev!N3</f>
        <v>0.4192026213590625</v>
      </c>
      <c r="I5" s="47">
        <f>Prev!Q3</f>
        <v>0.41927142690341512</v>
      </c>
      <c r="J5" s="47">
        <f>Prev!T3</f>
        <v>0.41935161309231422</v>
      </c>
      <c r="K5" s="47">
        <f>Prev!W3</f>
        <v>0.41944263844702889</v>
      </c>
      <c r="L5" s="47">
        <f>Prev!Z3</f>
        <v>0.41954395494838459</v>
      </c>
      <c r="M5" s="47">
        <f>Prev!AC3</f>
        <v>0.41965501061411203</v>
      </c>
      <c r="P5">
        <f>D5*($B5-1)/(D5*($B5-1)+1)</f>
        <v>0</v>
      </c>
      <c r="Q5">
        <f t="shared" ref="Q5:Y20" si="0">E5*($B5-1)/(E5*($B5-1)+1)</f>
        <v>0</v>
      </c>
      <c r="R5">
        <f t="shared" si="0"/>
        <v>0</v>
      </c>
      <c r="S5">
        <f t="shared" si="0"/>
        <v>0</v>
      </c>
      <c r="T5">
        <f t="shared" si="0"/>
        <v>0</v>
      </c>
      <c r="U5">
        <f t="shared" si="0"/>
        <v>0</v>
      </c>
      <c r="V5">
        <f t="shared" si="0"/>
        <v>0</v>
      </c>
      <c r="W5">
        <f t="shared" si="0"/>
        <v>0</v>
      </c>
      <c r="X5">
        <f t="shared" si="0"/>
        <v>0</v>
      </c>
      <c r="Y5">
        <f t="shared" si="0"/>
        <v>0</v>
      </c>
      <c r="AA5">
        <f>1+P5</f>
        <v>1</v>
      </c>
      <c r="AB5">
        <f t="shared" ref="AB5:AJ20" si="1">1+Q5</f>
        <v>1</v>
      </c>
      <c r="AC5">
        <f t="shared" si="1"/>
        <v>1</v>
      </c>
      <c r="AD5">
        <f t="shared" si="1"/>
        <v>1</v>
      </c>
      <c r="AE5">
        <f t="shared" si="1"/>
        <v>1</v>
      </c>
      <c r="AF5">
        <f t="shared" si="1"/>
        <v>1</v>
      </c>
      <c r="AG5">
        <f t="shared" si="1"/>
        <v>1</v>
      </c>
      <c r="AH5">
        <f t="shared" si="1"/>
        <v>1</v>
      </c>
      <c r="AI5">
        <f t="shared" si="1"/>
        <v>1</v>
      </c>
      <c r="AJ5">
        <f t="shared" si="1"/>
        <v>1</v>
      </c>
    </row>
    <row r="6" spans="1:36" ht="15.5" x14ac:dyDescent="0.35">
      <c r="A6" s="49" t="s">
        <v>19</v>
      </c>
      <c r="B6" s="25">
        <f>PIF!BH6</f>
        <v>1</v>
      </c>
      <c r="C6">
        <f>PIF!BL6</f>
        <v>0</v>
      </c>
      <c r="D6" s="47">
        <f>Prev!B4</f>
        <v>0.41310668000117229</v>
      </c>
      <c r="E6" s="47">
        <f>Prev!E4</f>
        <v>0.41310668000117234</v>
      </c>
      <c r="F6" s="47">
        <f>Prev!H4</f>
        <v>0.41910126873902881</v>
      </c>
      <c r="G6" s="47">
        <f>Prev!K4</f>
        <v>0.41914572864664462</v>
      </c>
      <c r="H6" s="47">
        <f>Prev!N4</f>
        <v>0.41920262135906244</v>
      </c>
      <c r="I6" s="47">
        <f>Prev!Q4</f>
        <v>0.41927142690341518</v>
      </c>
      <c r="J6" s="47">
        <f>Prev!T4</f>
        <v>0.4193516130923145</v>
      </c>
      <c r="K6" s="47">
        <f>Prev!W4</f>
        <v>0.41944263844702906</v>
      </c>
      <c r="L6" s="47">
        <f>Prev!Z4</f>
        <v>0.41954395494838476</v>
      </c>
      <c r="M6" s="47">
        <f>Prev!AC4</f>
        <v>0.41965501061411209</v>
      </c>
      <c r="P6">
        <f t="shared" ref="P6:Y23" si="2">D6*($B6-1)/(D6*($B6-1)+1)</f>
        <v>0</v>
      </c>
      <c r="Q6">
        <f t="shared" si="0"/>
        <v>0</v>
      </c>
      <c r="R6">
        <f t="shared" si="0"/>
        <v>0</v>
      </c>
      <c r="S6">
        <f t="shared" si="0"/>
        <v>0</v>
      </c>
      <c r="T6">
        <f t="shared" si="0"/>
        <v>0</v>
      </c>
      <c r="U6">
        <f t="shared" si="0"/>
        <v>0</v>
      </c>
      <c r="V6">
        <f t="shared" si="0"/>
        <v>0</v>
      </c>
      <c r="W6">
        <f t="shared" si="0"/>
        <v>0</v>
      </c>
      <c r="X6">
        <f t="shared" si="0"/>
        <v>0</v>
      </c>
      <c r="Y6">
        <f t="shared" si="0"/>
        <v>0</v>
      </c>
      <c r="AA6">
        <f t="shared" ref="AA6:AJ44" si="3">1+P6</f>
        <v>1</v>
      </c>
      <c r="AB6">
        <f t="shared" si="1"/>
        <v>1</v>
      </c>
      <c r="AC6">
        <f t="shared" si="1"/>
        <v>1</v>
      </c>
      <c r="AD6">
        <f t="shared" si="1"/>
        <v>1</v>
      </c>
      <c r="AE6">
        <f t="shared" si="1"/>
        <v>1</v>
      </c>
      <c r="AF6">
        <f t="shared" si="1"/>
        <v>1</v>
      </c>
      <c r="AG6">
        <f t="shared" si="1"/>
        <v>1</v>
      </c>
      <c r="AH6">
        <f t="shared" si="1"/>
        <v>1</v>
      </c>
      <c r="AI6">
        <f t="shared" si="1"/>
        <v>1</v>
      </c>
      <c r="AJ6">
        <f t="shared" si="1"/>
        <v>1</v>
      </c>
    </row>
    <row r="7" spans="1:36" ht="15.5" x14ac:dyDescent="0.35">
      <c r="A7" s="49" t="s">
        <v>20</v>
      </c>
      <c r="B7" s="25">
        <f>PIF!BH7</f>
        <v>1</v>
      </c>
      <c r="C7">
        <f>PIF!BL7</f>
        <v>0</v>
      </c>
      <c r="D7" s="47">
        <f>Prev!B5</f>
        <v>0.41310668000117234</v>
      </c>
      <c r="E7" s="47">
        <f>Prev!E5</f>
        <v>0.41310668000117251</v>
      </c>
      <c r="F7" s="47">
        <f>Prev!H5</f>
        <v>0.41917586103074805</v>
      </c>
      <c r="G7" s="47">
        <f>Prev!K5</f>
        <v>0.41924050393054935</v>
      </c>
      <c r="H7" s="47">
        <f>Prev!N5</f>
        <v>0.41931711383924586</v>
      </c>
      <c r="I7" s="47">
        <f>Prev!Q5</f>
        <v>0.41940512786136636</v>
      </c>
      <c r="J7" s="47">
        <f>Prev!T5</f>
        <v>0.41950397496564262</v>
      </c>
      <c r="K7" s="47">
        <f>Prev!W5</f>
        <v>0.4196130788410728</v>
      </c>
      <c r="L7" s="47">
        <f>Prev!Z5</f>
        <v>0.41973186056284084</v>
      </c>
      <c r="M7" s="47">
        <f>Prev!AC5</f>
        <v>0.41985974106903884</v>
      </c>
      <c r="P7">
        <f t="shared" si="2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AA7">
        <f t="shared" si="3"/>
        <v>1</v>
      </c>
      <c r="AB7">
        <f t="shared" si="1"/>
        <v>1</v>
      </c>
      <c r="AC7">
        <f t="shared" si="1"/>
        <v>1</v>
      </c>
      <c r="AD7">
        <f t="shared" si="1"/>
        <v>1</v>
      </c>
      <c r="AE7">
        <f t="shared" si="1"/>
        <v>1</v>
      </c>
      <c r="AF7">
        <f t="shared" si="1"/>
        <v>1</v>
      </c>
      <c r="AG7">
        <f t="shared" si="1"/>
        <v>1</v>
      </c>
      <c r="AH7">
        <f t="shared" si="1"/>
        <v>1</v>
      </c>
      <c r="AI7">
        <f t="shared" si="1"/>
        <v>1</v>
      </c>
      <c r="AJ7">
        <f t="shared" si="1"/>
        <v>1</v>
      </c>
    </row>
    <row r="8" spans="1:36" ht="15.5" x14ac:dyDescent="0.35">
      <c r="A8" s="49" t="s">
        <v>21</v>
      </c>
      <c r="B8" s="25">
        <f>PIF!BH8</f>
        <v>1</v>
      </c>
      <c r="C8">
        <f>PIF!BL8</f>
        <v>0</v>
      </c>
      <c r="D8" s="47">
        <f>Prev!B6</f>
        <v>0.39900907071482217</v>
      </c>
      <c r="E8" s="47">
        <f>Prev!E6</f>
        <v>0.38466151284806849</v>
      </c>
      <c r="F8" s="47">
        <f>Prev!H6</f>
        <v>0.37631613920890883</v>
      </c>
      <c r="G8" s="47">
        <f>Prev!K6</f>
        <v>0.36213364349516636</v>
      </c>
      <c r="H8" s="47">
        <f>Prev!N6</f>
        <v>0.34801906820476464</v>
      </c>
      <c r="I8" s="47">
        <f>Prev!Q6</f>
        <v>0.33399314004622732</v>
      </c>
      <c r="J8" s="47">
        <f>Prev!T6</f>
        <v>0.32007685674063524</v>
      </c>
      <c r="K8" s="47">
        <f>Prev!W6</f>
        <v>0.30629138102654785</v>
      </c>
      <c r="L8" s="47">
        <f>Prev!Z6</f>
        <v>0.2926579272818059</v>
      </c>
      <c r="M8" s="47">
        <f>Prev!AC6</f>
        <v>0.27919764167446981</v>
      </c>
      <c r="P8">
        <f t="shared" si="2"/>
        <v>0</v>
      </c>
      <c r="Q8">
        <f t="shared" si="0"/>
        <v>0</v>
      </c>
      <c r="R8">
        <f t="shared" si="0"/>
        <v>0</v>
      </c>
      <c r="S8">
        <f t="shared" si="0"/>
        <v>0</v>
      </c>
      <c r="T8">
        <f t="shared" si="0"/>
        <v>0</v>
      </c>
      <c r="U8">
        <f t="shared" si="0"/>
        <v>0</v>
      </c>
      <c r="V8">
        <f t="shared" si="0"/>
        <v>0</v>
      </c>
      <c r="W8">
        <f t="shared" si="0"/>
        <v>0</v>
      </c>
      <c r="X8">
        <f t="shared" si="0"/>
        <v>0</v>
      </c>
      <c r="Y8">
        <f t="shared" si="0"/>
        <v>0</v>
      </c>
      <c r="AA8">
        <f t="shared" si="3"/>
        <v>1</v>
      </c>
      <c r="AB8">
        <f t="shared" si="1"/>
        <v>1</v>
      </c>
      <c r="AC8">
        <f t="shared" si="1"/>
        <v>1</v>
      </c>
      <c r="AD8">
        <f t="shared" si="1"/>
        <v>1</v>
      </c>
      <c r="AE8">
        <f t="shared" si="1"/>
        <v>1</v>
      </c>
      <c r="AF8">
        <f t="shared" si="1"/>
        <v>1</v>
      </c>
      <c r="AG8">
        <f t="shared" si="1"/>
        <v>1</v>
      </c>
      <c r="AH8">
        <f t="shared" si="1"/>
        <v>1</v>
      </c>
      <c r="AI8">
        <f t="shared" si="1"/>
        <v>1</v>
      </c>
      <c r="AJ8">
        <f t="shared" si="1"/>
        <v>1</v>
      </c>
    </row>
    <row r="9" spans="1:36" ht="15.5" x14ac:dyDescent="0.35">
      <c r="A9" s="49" t="s">
        <v>22</v>
      </c>
      <c r="B9" s="25">
        <f>PIF!BH9</f>
        <v>1</v>
      </c>
      <c r="C9">
        <f>PIF!BL9</f>
        <v>0</v>
      </c>
      <c r="D9" s="47">
        <f>Prev!B7</f>
        <v>0.39900907071482211</v>
      </c>
      <c r="E9" s="47">
        <f>Prev!E7</f>
        <v>0.38466151284806843</v>
      </c>
      <c r="F9" s="47">
        <f>Prev!H7</f>
        <v>0.37660288531472352</v>
      </c>
      <c r="G9" s="47">
        <f>Prev!K7</f>
        <v>0.36244847618579074</v>
      </c>
      <c r="H9" s="47">
        <f>Prev!N7</f>
        <v>0.34835778626178071</v>
      </c>
      <c r="I9" s="47">
        <f>Prev!Q7</f>
        <v>0.33435166174547332</v>
      </c>
      <c r="J9" s="47">
        <f>Prev!T7</f>
        <v>0.32045124694402888</v>
      </c>
      <c r="K9" s="47">
        <f>Prev!W7</f>
        <v>0.3066778753915872</v>
      </c>
      <c r="L9" s="47">
        <f>Prev!Z7</f>
        <v>0.29305295347641747</v>
      </c>
      <c r="M9" s="47">
        <f>Prev!AC7</f>
        <v>0.27959783751924078</v>
      </c>
      <c r="P9">
        <f t="shared" si="2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AA9">
        <f t="shared" si="3"/>
        <v>1</v>
      </c>
      <c r="AB9">
        <f t="shared" si="1"/>
        <v>1</v>
      </c>
      <c r="AC9">
        <f t="shared" si="1"/>
        <v>1</v>
      </c>
      <c r="AD9">
        <f t="shared" si="1"/>
        <v>1</v>
      </c>
      <c r="AE9">
        <f t="shared" si="1"/>
        <v>1</v>
      </c>
      <c r="AF9">
        <f t="shared" si="1"/>
        <v>1</v>
      </c>
      <c r="AG9">
        <f t="shared" si="1"/>
        <v>1</v>
      </c>
      <c r="AH9">
        <f t="shared" si="1"/>
        <v>1</v>
      </c>
      <c r="AI9">
        <f t="shared" si="1"/>
        <v>1</v>
      </c>
      <c r="AJ9">
        <f t="shared" si="1"/>
        <v>1</v>
      </c>
    </row>
    <row r="10" spans="1:36" ht="15.5" x14ac:dyDescent="0.35">
      <c r="A10" s="49" t="s">
        <v>23</v>
      </c>
      <c r="B10" s="25">
        <f>PIF!BH10</f>
        <v>1</v>
      </c>
      <c r="C10">
        <f>PIF!BL10</f>
        <v>0</v>
      </c>
      <c r="D10" s="47">
        <f>Prev!B8</f>
        <v>0.39900907071482189</v>
      </c>
      <c r="E10" s="47">
        <f>Prev!E8</f>
        <v>0.38466151284806843</v>
      </c>
      <c r="F10" s="47">
        <f>Prev!H8</f>
        <v>0.37670071007729833</v>
      </c>
      <c r="G10" s="47">
        <f>Prev!K8</f>
        <v>0.36255212124167552</v>
      </c>
      <c r="H10" s="47">
        <f>Prev!N8</f>
        <v>0.34846615796127445</v>
      </c>
      <c r="I10" s="47">
        <f>Prev!Q8</f>
        <v>0.3344637088249896</v>
      </c>
      <c r="J10" s="47">
        <f>Prev!T8</f>
        <v>0.32056596670389914</v>
      </c>
      <c r="K10" s="47">
        <f>Prev!W8</f>
        <v>0.30679431906801968</v>
      </c>
      <c r="L10" s="47">
        <f>Prev!Z8</f>
        <v>0.29317023079210763</v>
      </c>
      <c r="M10" s="47">
        <f>Prev!AC8</f>
        <v>0.27971512040591873</v>
      </c>
      <c r="P10">
        <f t="shared" si="2"/>
        <v>0</v>
      </c>
      <c r="Q10">
        <f t="shared" si="0"/>
        <v>0</v>
      </c>
      <c r="R10">
        <f t="shared" si="0"/>
        <v>0</v>
      </c>
      <c r="S10">
        <f t="shared" si="0"/>
        <v>0</v>
      </c>
      <c r="T10">
        <f t="shared" si="0"/>
        <v>0</v>
      </c>
      <c r="U10">
        <f t="shared" si="0"/>
        <v>0</v>
      </c>
      <c r="V10">
        <f t="shared" si="0"/>
        <v>0</v>
      </c>
      <c r="W10">
        <f t="shared" si="0"/>
        <v>0</v>
      </c>
      <c r="X10">
        <f t="shared" si="0"/>
        <v>0</v>
      </c>
      <c r="Y10">
        <f t="shared" si="0"/>
        <v>0</v>
      </c>
      <c r="AA10">
        <f t="shared" si="3"/>
        <v>1</v>
      </c>
      <c r="AB10">
        <f t="shared" si="1"/>
        <v>1</v>
      </c>
      <c r="AC10">
        <f t="shared" si="1"/>
        <v>1</v>
      </c>
      <c r="AD10">
        <f t="shared" si="1"/>
        <v>1</v>
      </c>
      <c r="AE10">
        <f t="shared" si="1"/>
        <v>1</v>
      </c>
      <c r="AF10">
        <f t="shared" si="1"/>
        <v>1</v>
      </c>
      <c r="AG10">
        <f t="shared" si="1"/>
        <v>1</v>
      </c>
      <c r="AH10">
        <f t="shared" si="1"/>
        <v>1</v>
      </c>
      <c r="AI10">
        <f t="shared" si="1"/>
        <v>1</v>
      </c>
      <c r="AJ10">
        <f t="shared" si="1"/>
        <v>1</v>
      </c>
    </row>
    <row r="11" spans="1:36" ht="15.5" x14ac:dyDescent="0.35">
      <c r="A11" s="49" t="s">
        <v>24</v>
      </c>
      <c r="B11" s="25">
        <f>PIF!BH11</f>
        <v>1</v>
      </c>
      <c r="C11">
        <f>PIF!BL11</f>
        <v>0</v>
      </c>
      <c r="D11" s="47">
        <f>Prev!B9</f>
        <v>0.39900907071482206</v>
      </c>
      <c r="E11" s="47">
        <f>Prev!E9</f>
        <v>0.38466151284806843</v>
      </c>
      <c r="F11" s="47">
        <f>Prev!H9</f>
        <v>0.37666516006329914</v>
      </c>
      <c r="G11" s="47">
        <f>Prev!K9</f>
        <v>0.36251459022521343</v>
      </c>
      <c r="H11" s="47">
        <f>Prev!N9</f>
        <v>0.34842703120776236</v>
      </c>
      <c r="I11" s="47">
        <f>Prev!Q9</f>
        <v>0.33442335614267382</v>
      </c>
      <c r="J11" s="47">
        <f>Prev!T9</f>
        <v>0.32052474030927985</v>
      </c>
      <c r="K11" s="47">
        <f>Prev!W9</f>
        <v>0.30675255173757782</v>
      </c>
      <c r="L11" s="47">
        <f>Prev!Z9</f>
        <v>0.29312823430515444</v>
      </c>
      <c r="M11" s="47">
        <f>Prev!AC9</f>
        <v>0.27967318428030996</v>
      </c>
      <c r="P11">
        <f t="shared" si="2"/>
        <v>0</v>
      </c>
      <c r="Q11">
        <f t="shared" si="0"/>
        <v>0</v>
      </c>
      <c r="R11">
        <f t="shared" si="0"/>
        <v>0</v>
      </c>
      <c r="S11">
        <f t="shared" si="0"/>
        <v>0</v>
      </c>
      <c r="T11">
        <f t="shared" si="0"/>
        <v>0</v>
      </c>
      <c r="U11">
        <f t="shared" si="0"/>
        <v>0</v>
      </c>
      <c r="V11">
        <f t="shared" si="0"/>
        <v>0</v>
      </c>
      <c r="W11">
        <f t="shared" si="0"/>
        <v>0</v>
      </c>
      <c r="X11">
        <f t="shared" si="0"/>
        <v>0</v>
      </c>
      <c r="Y11">
        <f t="shared" si="0"/>
        <v>0</v>
      </c>
      <c r="AA11">
        <f t="shared" si="3"/>
        <v>1</v>
      </c>
      <c r="AB11">
        <f t="shared" si="1"/>
        <v>1</v>
      </c>
      <c r="AC11">
        <f t="shared" si="1"/>
        <v>1</v>
      </c>
      <c r="AD11">
        <f t="shared" si="1"/>
        <v>1</v>
      </c>
      <c r="AE11">
        <f t="shared" si="1"/>
        <v>1</v>
      </c>
      <c r="AF11">
        <f t="shared" si="1"/>
        <v>1</v>
      </c>
      <c r="AG11">
        <f t="shared" si="1"/>
        <v>1</v>
      </c>
      <c r="AH11">
        <f t="shared" si="1"/>
        <v>1</v>
      </c>
      <c r="AI11">
        <f t="shared" si="1"/>
        <v>1</v>
      </c>
      <c r="AJ11">
        <f t="shared" si="1"/>
        <v>1</v>
      </c>
    </row>
    <row r="12" spans="1:36" ht="15.5" x14ac:dyDescent="0.35">
      <c r="A12" s="49" t="s">
        <v>25</v>
      </c>
      <c r="B12" s="25">
        <f>PIF!BH12</f>
        <v>1</v>
      </c>
      <c r="C12">
        <f>PIF!BL12</f>
        <v>0</v>
      </c>
      <c r="D12" s="47">
        <f>Prev!B10</f>
        <v>0.39900907071482222</v>
      </c>
      <c r="E12" s="47">
        <f>Prev!E10</f>
        <v>0.38466151284806843</v>
      </c>
      <c r="F12" s="47">
        <f>Prev!H10</f>
        <v>0.37718810602697889</v>
      </c>
      <c r="G12" s="47">
        <f>Prev!K10</f>
        <v>0.36305660122351929</v>
      </c>
      <c r="H12" s="47">
        <f>Prev!N10</f>
        <v>0.348983360938033</v>
      </c>
      <c r="I12" s="47">
        <f>Prev!Q10</f>
        <v>0.33498948916877935</v>
      </c>
      <c r="J12" s="47">
        <f>Prev!T10</f>
        <v>0.32109641507161402</v>
      </c>
      <c r="K12" s="47">
        <f>Prev!W10</f>
        <v>0.30732577986365484</v>
      </c>
      <c r="L12" s="47">
        <f>Prev!Z10</f>
        <v>0.29369931621053685</v>
      </c>
      <c r="M12" s="47">
        <f>Prev!AC10</f>
        <v>0.28023872108675774</v>
      </c>
      <c r="P12">
        <f t="shared" si="2"/>
        <v>0</v>
      </c>
      <c r="Q12">
        <f t="shared" si="0"/>
        <v>0</v>
      </c>
      <c r="R12">
        <f t="shared" si="0"/>
        <v>0</v>
      </c>
      <c r="S12">
        <f t="shared" si="0"/>
        <v>0</v>
      </c>
      <c r="T12">
        <f t="shared" si="0"/>
        <v>0</v>
      </c>
      <c r="U12">
        <f t="shared" si="0"/>
        <v>0</v>
      </c>
      <c r="V12">
        <f t="shared" si="0"/>
        <v>0</v>
      </c>
      <c r="W12">
        <f t="shared" si="0"/>
        <v>0</v>
      </c>
      <c r="X12">
        <f t="shared" si="0"/>
        <v>0</v>
      </c>
      <c r="Y12">
        <f t="shared" si="0"/>
        <v>0</v>
      </c>
      <c r="AA12">
        <f t="shared" si="3"/>
        <v>1</v>
      </c>
      <c r="AB12">
        <f t="shared" si="1"/>
        <v>1</v>
      </c>
      <c r="AC12">
        <f t="shared" si="1"/>
        <v>1</v>
      </c>
      <c r="AD12">
        <f t="shared" si="1"/>
        <v>1</v>
      </c>
      <c r="AE12">
        <f t="shared" si="1"/>
        <v>1</v>
      </c>
      <c r="AF12">
        <f t="shared" si="1"/>
        <v>1</v>
      </c>
      <c r="AG12">
        <f t="shared" si="1"/>
        <v>1</v>
      </c>
      <c r="AH12">
        <f t="shared" si="1"/>
        <v>1</v>
      </c>
      <c r="AI12">
        <f t="shared" si="1"/>
        <v>1</v>
      </c>
      <c r="AJ12">
        <f t="shared" si="1"/>
        <v>1</v>
      </c>
    </row>
    <row r="13" spans="1:36" ht="15.5" x14ac:dyDescent="0.35">
      <c r="A13" s="49" t="s">
        <v>26</v>
      </c>
      <c r="B13" s="25">
        <f>PIF!BH13</f>
        <v>1</v>
      </c>
      <c r="C13">
        <f>PIF!BL13</f>
        <v>0</v>
      </c>
      <c r="D13" s="47">
        <f>Prev!B11</f>
        <v>0.53965706691591053</v>
      </c>
      <c r="E13" s="47">
        <f>Prev!E11</f>
        <v>0.5280553644682997</v>
      </c>
      <c r="F13" s="47">
        <f>Prev!H11</f>
        <v>0.51887176503526855</v>
      </c>
      <c r="G13" s="47">
        <f>Prev!K11</f>
        <v>0.50747884430759505</v>
      </c>
      <c r="H13" s="47">
        <f>Prev!N11</f>
        <v>0.49597497970762955</v>
      </c>
      <c r="I13" s="47">
        <f>Prev!Q11</f>
        <v>0.48436767707241901</v>
      </c>
      <c r="J13" s="47">
        <f>Prev!T11</f>
        <v>0.47266506621518173</v>
      </c>
      <c r="K13" s="47">
        <f>Prev!W11</f>
        <v>0.46087589759521758</v>
      </c>
      <c r="L13" s="47">
        <f>Prev!Z11</f>
        <v>0.44900953515936415</v>
      </c>
      <c r="M13" s="47">
        <f>Prev!AC11</f>
        <v>0.43707594521821908</v>
      </c>
      <c r="P13">
        <f t="shared" si="2"/>
        <v>0</v>
      </c>
      <c r="Q13">
        <f t="shared" si="0"/>
        <v>0</v>
      </c>
      <c r="R13">
        <f t="shared" si="0"/>
        <v>0</v>
      </c>
      <c r="S13">
        <f t="shared" si="0"/>
        <v>0</v>
      </c>
      <c r="T13">
        <f t="shared" si="0"/>
        <v>0</v>
      </c>
      <c r="U13">
        <f t="shared" si="0"/>
        <v>0</v>
      </c>
      <c r="V13">
        <f t="shared" si="0"/>
        <v>0</v>
      </c>
      <c r="W13">
        <f t="shared" si="0"/>
        <v>0</v>
      </c>
      <c r="X13">
        <f t="shared" si="0"/>
        <v>0</v>
      </c>
      <c r="Y13">
        <f t="shared" si="0"/>
        <v>0</v>
      </c>
      <c r="AA13">
        <f t="shared" si="3"/>
        <v>1</v>
      </c>
      <c r="AB13">
        <f t="shared" si="1"/>
        <v>1</v>
      </c>
      <c r="AC13">
        <f t="shared" si="1"/>
        <v>1</v>
      </c>
      <c r="AD13">
        <f t="shared" si="1"/>
        <v>1</v>
      </c>
      <c r="AE13">
        <f t="shared" si="1"/>
        <v>1</v>
      </c>
      <c r="AF13">
        <f t="shared" si="1"/>
        <v>1</v>
      </c>
      <c r="AG13">
        <f t="shared" si="1"/>
        <v>1</v>
      </c>
      <c r="AH13">
        <f t="shared" si="1"/>
        <v>1</v>
      </c>
      <c r="AI13">
        <f t="shared" si="1"/>
        <v>1</v>
      </c>
      <c r="AJ13">
        <f t="shared" si="1"/>
        <v>1</v>
      </c>
    </row>
    <row r="14" spans="1:36" ht="15.5" x14ac:dyDescent="0.35">
      <c r="A14" s="49" t="s">
        <v>27</v>
      </c>
      <c r="B14" s="25">
        <f>PIF!BH14</f>
        <v>1</v>
      </c>
      <c r="C14">
        <f>PIF!BL14</f>
        <v>0</v>
      </c>
      <c r="D14" s="47">
        <f>Prev!B12</f>
        <v>0.5396570669159102</v>
      </c>
      <c r="E14" s="47">
        <f>Prev!E12</f>
        <v>0.52805536446829926</v>
      </c>
      <c r="F14" s="47">
        <f>Prev!H12</f>
        <v>0.51865743972579459</v>
      </c>
      <c r="G14" s="47">
        <f>Prev!K12</f>
        <v>0.50725640278182393</v>
      </c>
      <c r="H14" s="47">
        <f>Prev!N12</f>
        <v>0.49574576593714992</v>
      </c>
      <c r="I14" s="47">
        <f>Prev!Q12</f>
        <v>0.48413299744296168</v>
      </c>
      <c r="J14" s="47">
        <f>Prev!T12</f>
        <v>0.47242618354872079</v>
      </c>
      <c r="K14" s="47">
        <f>Prev!W12</f>
        <v>0.46063402581597201</v>
      </c>
      <c r="L14" s="47">
        <f>Prev!Z12</f>
        <v>0.44876583460214042</v>
      </c>
      <c r="M14" s="47">
        <f>Prev!AC12</f>
        <v>0.43683151857338581</v>
      </c>
      <c r="P14">
        <f t="shared" si="2"/>
        <v>0</v>
      </c>
      <c r="Q14">
        <f t="shared" si="0"/>
        <v>0</v>
      </c>
      <c r="R14">
        <f t="shared" si="0"/>
        <v>0</v>
      </c>
      <c r="S14">
        <f t="shared" si="0"/>
        <v>0</v>
      </c>
      <c r="T14">
        <f t="shared" si="0"/>
        <v>0</v>
      </c>
      <c r="U14">
        <f t="shared" si="0"/>
        <v>0</v>
      </c>
      <c r="V14">
        <f t="shared" si="0"/>
        <v>0</v>
      </c>
      <c r="W14">
        <f t="shared" si="0"/>
        <v>0</v>
      </c>
      <c r="X14">
        <f t="shared" si="0"/>
        <v>0</v>
      </c>
      <c r="Y14">
        <f t="shared" si="0"/>
        <v>0</v>
      </c>
      <c r="AA14">
        <f t="shared" si="3"/>
        <v>1</v>
      </c>
      <c r="AB14">
        <f t="shared" si="1"/>
        <v>1</v>
      </c>
      <c r="AC14">
        <f t="shared" si="1"/>
        <v>1</v>
      </c>
      <c r="AD14">
        <f t="shared" si="1"/>
        <v>1</v>
      </c>
      <c r="AE14">
        <f t="shared" si="1"/>
        <v>1</v>
      </c>
      <c r="AF14">
        <f t="shared" si="1"/>
        <v>1</v>
      </c>
      <c r="AG14">
        <f t="shared" si="1"/>
        <v>1</v>
      </c>
      <c r="AH14">
        <f t="shared" si="1"/>
        <v>1</v>
      </c>
      <c r="AI14">
        <f t="shared" si="1"/>
        <v>1</v>
      </c>
      <c r="AJ14">
        <f t="shared" si="1"/>
        <v>1</v>
      </c>
    </row>
    <row r="15" spans="1:36" ht="15.5" x14ac:dyDescent="0.35">
      <c r="A15" s="49" t="s">
        <v>28</v>
      </c>
      <c r="B15" s="25">
        <f>PIF!BH15</f>
        <v>1</v>
      </c>
      <c r="C15">
        <f>PIF!BL15</f>
        <v>0</v>
      </c>
      <c r="D15" s="47">
        <f>Prev!B13</f>
        <v>0.53965706691591031</v>
      </c>
      <c r="E15" s="47">
        <f>Prev!E13</f>
        <v>0.52805536446829937</v>
      </c>
      <c r="F15" s="47">
        <f>Prev!H13</f>
        <v>0.51886160969528883</v>
      </c>
      <c r="G15" s="47">
        <f>Prev!K13</f>
        <v>0.50746833751718745</v>
      </c>
      <c r="H15" s="47">
        <f>Prev!N13</f>
        <v>0.49596418312549834</v>
      </c>
      <c r="I15" s="47">
        <f>Prev!Q13</f>
        <v>0.48435665050387428</v>
      </c>
      <c r="J15" s="47">
        <f>Prev!T13</f>
        <v>0.47265386734691334</v>
      </c>
      <c r="K15" s="47">
        <f>Prev!W13</f>
        <v>0.46086458176000789</v>
      </c>
      <c r="L15" s="47">
        <f>Prev!Z13</f>
        <v>0.44899815513057767</v>
      </c>
      <c r="M15" s="47">
        <f>Prev!AC13</f>
        <v>0.43706455103369141</v>
      </c>
      <c r="P15">
        <f t="shared" si="2"/>
        <v>0</v>
      </c>
      <c r="Q15">
        <f t="shared" si="0"/>
        <v>0</v>
      </c>
      <c r="R15">
        <f t="shared" si="0"/>
        <v>0</v>
      </c>
      <c r="S15">
        <f t="shared" si="0"/>
        <v>0</v>
      </c>
      <c r="T15">
        <f t="shared" si="0"/>
        <v>0</v>
      </c>
      <c r="U15">
        <f t="shared" si="0"/>
        <v>0</v>
      </c>
      <c r="V15">
        <f t="shared" si="0"/>
        <v>0</v>
      </c>
      <c r="W15">
        <f t="shared" si="0"/>
        <v>0</v>
      </c>
      <c r="X15">
        <f t="shared" si="0"/>
        <v>0</v>
      </c>
      <c r="Y15">
        <f t="shared" si="0"/>
        <v>0</v>
      </c>
      <c r="AA15">
        <f t="shared" si="3"/>
        <v>1</v>
      </c>
      <c r="AB15">
        <f t="shared" si="1"/>
        <v>1</v>
      </c>
      <c r="AC15">
        <f t="shared" si="1"/>
        <v>1</v>
      </c>
      <c r="AD15">
        <f t="shared" si="1"/>
        <v>1</v>
      </c>
      <c r="AE15">
        <f t="shared" si="1"/>
        <v>1</v>
      </c>
      <c r="AF15">
        <f t="shared" si="1"/>
        <v>1</v>
      </c>
      <c r="AG15">
        <f t="shared" si="1"/>
        <v>1</v>
      </c>
      <c r="AH15">
        <f t="shared" si="1"/>
        <v>1</v>
      </c>
      <c r="AI15">
        <f t="shared" si="1"/>
        <v>1</v>
      </c>
      <c r="AJ15">
        <f t="shared" si="1"/>
        <v>1</v>
      </c>
    </row>
    <row r="16" spans="1:36" ht="15.5" x14ac:dyDescent="0.35">
      <c r="A16" s="49" t="s">
        <v>29</v>
      </c>
      <c r="B16" s="25">
        <f>PIF!BH16</f>
        <v>1</v>
      </c>
      <c r="C16">
        <f>PIF!BL16</f>
        <v>0</v>
      </c>
      <c r="D16" s="47">
        <f>Prev!B14</f>
        <v>0.53965706691591053</v>
      </c>
      <c r="E16" s="47">
        <f>Prev!E14</f>
        <v>0.5280553644682997</v>
      </c>
      <c r="F16" s="47">
        <f>Prev!H14</f>
        <v>0.51895469759651736</v>
      </c>
      <c r="G16" s="47">
        <f>Prev!K14</f>
        <v>0.50756453438513716</v>
      </c>
      <c r="H16" s="47">
        <f>Prev!N14</f>
        <v>0.49606293068727653</v>
      </c>
      <c r="I16" s="47">
        <f>Prev!Q14</f>
        <v>0.48445740771938633</v>
      </c>
      <c r="J16" s="47">
        <f>Prev!T14</f>
        <v>0.47275611277834367</v>
      </c>
      <c r="K16" s="47">
        <f>Prev!W14</f>
        <v>0.46096781566881878</v>
      </c>
      <c r="L16" s="47">
        <f>Prev!Z14</f>
        <v>0.44910190130397659</v>
      </c>
      <c r="M16" s="47">
        <f>Prev!AC14</f>
        <v>0.43716835834419865</v>
      </c>
      <c r="P16">
        <f t="shared" si="2"/>
        <v>0</v>
      </c>
      <c r="Q16">
        <f t="shared" si="0"/>
        <v>0</v>
      </c>
      <c r="R16">
        <f t="shared" si="0"/>
        <v>0</v>
      </c>
      <c r="S16">
        <f t="shared" si="0"/>
        <v>0</v>
      </c>
      <c r="T16">
        <f t="shared" si="0"/>
        <v>0</v>
      </c>
      <c r="U16">
        <f t="shared" si="0"/>
        <v>0</v>
      </c>
      <c r="V16">
        <f t="shared" si="0"/>
        <v>0</v>
      </c>
      <c r="W16">
        <f t="shared" si="0"/>
        <v>0</v>
      </c>
      <c r="X16">
        <f t="shared" si="0"/>
        <v>0</v>
      </c>
      <c r="Y16">
        <f t="shared" si="0"/>
        <v>0</v>
      </c>
      <c r="AA16">
        <f t="shared" si="3"/>
        <v>1</v>
      </c>
      <c r="AB16">
        <f t="shared" si="1"/>
        <v>1</v>
      </c>
      <c r="AC16">
        <f t="shared" si="1"/>
        <v>1</v>
      </c>
      <c r="AD16">
        <f t="shared" si="1"/>
        <v>1</v>
      </c>
      <c r="AE16">
        <f t="shared" si="1"/>
        <v>1</v>
      </c>
      <c r="AF16">
        <f t="shared" si="1"/>
        <v>1</v>
      </c>
      <c r="AG16">
        <f t="shared" si="1"/>
        <v>1</v>
      </c>
      <c r="AH16">
        <f t="shared" si="1"/>
        <v>1</v>
      </c>
      <c r="AI16">
        <f t="shared" si="1"/>
        <v>1</v>
      </c>
      <c r="AJ16">
        <f t="shared" si="1"/>
        <v>1</v>
      </c>
    </row>
    <row r="17" spans="1:36" ht="15.5" x14ac:dyDescent="0.35">
      <c r="A17" s="49" t="s">
        <v>30</v>
      </c>
      <c r="B17" s="25">
        <f>PIF!BH17</f>
        <v>1</v>
      </c>
      <c r="C17">
        <f>PIF!BL17</f>
        <v>0</v>
      </c>
      <c r="D17" s="47">
        <f>Prev!B15</f>
        <v>0.53965706691591109</v>
      </c>
      <c r="E17" s="47">
        <f>Prev!E15</f>
        <v>0.52805536446829937</v>
      </c>
      <c r="F17" s="47">
        <f>Prev!H15</f>
        <v>0.51918977996417892</v>
      </c>
      <c r="G17" s="47">
        <f>Prev!K15</f>
        <v>0.50780643577729323</v>
      </c>
      <c r="H17" s="47">
        <f>Prev!N15</f>
        <v>0.49631030506644042</v>
      </c>
      <c r="I17" s="47">
        <f>Prev!Q15</f>
        <v>0.48470895477817066</v>
      </c>
      <c r="J17" s="47">
        <f>Prev!T15</f>
        <v>0.47301058335356516</v>
      </c>
      <c r="K17" s="47">
        <f>Prev!W15</f>
        <v>0.461224016486386</v>
      </c>
      <c r="L17" s="47">
        <f>Prev!Z15</f>
        <v>0.44935869906269654</v>
      </c>
      <c r="M17" s="47">
        <f>Prev!AC15</f>
        <v>0.43742468315050698</v>
      </c>
      <c r="P17">
        <f t="shared" si="2"/>
        <v>0</v>
      </c>
      <c r="Q17">
        <f t="shared" si="0"/>
        <v>0</v>
      </c>
      <c r="R17">
        <f t="shared" si="0"/>
        <v>0</v>
      </c>
      <c r="S17">
        <f t="shared" si="0"/>
        <v>0</v>
      </c>
      <c r="T17">
        <f t="shared" si="0"/>
        <v>0</v>
      </c>
      <c r="U17">
        <f t="shared" si="0"/>
        <v>0</v>
      </c>
      <c r="V17">
        <f t="shared" si="0"/>
        <v>0</v>
      </c>
      <c r="W17">
        <f t="shared" si="0"/>
        <v>0</v>
      </c>
      <c r="X17">
        <f t="shared" si="0"/>
        <v>0</v>
      </c>
      <c r="Y17">
        <f t="shared" si="0"/>
        <v>0</v>
      </c>
      <c r="AA17">
        <f t="shared" si="3"/>
        <v>1</v>
      </c>
      <c r="AB17">
        <f t="shared" si="1"/>
        <v>1</v>
      </c>
      <c r="AC17">
        <f t="shared" si="1"/>
        <v>1</v>
      </c>
      <c r="AD17">
        <f t="shared" si="1"/>
        <v>1</v>
      </c>
      <c r="AE17">
        <f t="shared" si="1"/>
        <v>1</v>
      </c>
      <c r="AF17">
        <f t="shared" si="1"/>
        <v>1</v>
      </c>
      <c r="AG17">
        <f t="shared" si="1"/>
        <v>1</v>
      </c>
      <c r="AH17">
        <f t="shared" si="1"/>
        <v>1</v>
      </c>
      <c r="AI17">
        <f t="shared" si="1"/>
        <v>1</v>
      </c>
      <c r="AJ17">
        <f t="shared" si="1"/>
        <v>1</v>
      </c>
    </row>
    <row r="18" spans="1:36" ht="15.5" x14ac:dyDescent="0.35">
      <c r="A18" s="49" t="s">
        <v>31</v>
      </c>
      <c r="B18" s="25">
        <f>PIF!BH18</f>
        <v>1</v>
      </c>
      <c r="C18">
        <f>PIF!BL18</f>
        <v>0</v>
      </c>
      <c r="D18" s="47">
        <f>Prev!B16</f>
        <v>0.5226966031038931</v>
      </c>
      <c r="E18" s="47">
        <f>Prev!E16</f>
        <v>0.51544434917854842</v>
      </c>
      <c r="F18" s="47">
        <f>Prev!H16</f>
        <v>0.50585776400513194</v>
      </c>
      <c r="G18" s="47">
        <f>Prev!K16</f>
        <v>0.49881302619121443</v>
      </c>
      <c r="H18" s="47">
        <f>Prev!N16</f>
        <v>0.49171139403004493</v>
      </c>
      <c r="I18" s="47">
        <f>Prev!Q16</f>
        <v>0.4845534311062879</v>
      </c>
      <c r="J18" s="47">
        <f>Prev!T16</f>
        <v>0.47733987584675663</v>
      </c>
      <c r="K18" s="47">
        <f>Prev!W16</f>
        <v>0.47007164443762162</v>
      </c>
      <c r="L18" s="47">
        <f>Prev!Z16</f>
        <v>0.46274983312180606</v>
      </c>
      <c r="M18" s="47">
        <f>Prev!AC16</f>
        <v>0.45537571990412923</v>
      </c>
      <c r="P18">
        <f t="shared" si="2"/>
        <v>0</v>
      </c>
      <c r="Q18">
        <f t="shared" si="0"/>
        <v>0</v>
      </c>
      <c r="R18">
        <f t="shared" si="0"/>
        <v>0</v>
      </c>
      <c r="S18">
        <f t="shared" si="0"/>
        <v>0</v>
      </c>
      <c r="T18">
        <f t="shared" si="0"/>
        <v>0</v>
      </c>
      <c r="U18">
        <f t="shared" si="0"/>
        <v>0</v>
      </c>
      <c r="V18">
        <f t="shared" si="0"/>
        <v>0</v>
      </c>
      <c r="W18">
        <f t="shared" si="0"/>
        <v>0</v>
      </c>
      <c r="X18">
        <f t="shared" si="0"/>
        <v>0</v>
      </c>
      <c r="Y18">
        <f t="shared" si="0"/>
        <v>0</v>
      </c>
      <c r="AA18">
        <f t="shared" si="3"/>
        <v>1</v>
      </c>
      <c r="AB18">
        <f t="shared" si="1"/>
        <v>1</v>
      </c>
      <c r="AC18">
        <f t="shared" si="1"/>
        <v>1</v>
      </c>
      <c r="AD18">
        <f t="shared" si="1"/>
        <v>1</v>
      </c>
      <c r="AE18">
        <f t="shared" si="1"/>
        <v>1</v>
      </c>
      <c r="AF18">
        <f t="shared" si="1"/>
        <v>1</v>
      </c>
      <c r="AG18">
        <f t="shared" si="1"/>
        <v>1</v>
      </c>
      <c r="AH18">
        <f t="shared" si="1"/>
        <v>1</v>
      </c>
      <c r="AI18">
        <f t="shared" si="1"/>
        <v>1</v>
      </c>
      <c r="AJ18">
        <f t="shared" si="1"/>
        <v>1</v>
      </c>
    </row>
    <row r="19" spans="1:36" ht="15.5" x14ac:dyDescent="0.35">
      <c r="A19" s="49" t="s">
        <v>32</v>
      </c>
      <c r="B19" s="25">
        <f>PIF!BH19</f>
        <v>1</v>
      </c>
      <c r="C19">
        <f>PIF!BL19</f>
        <v>0</v>
      </c>
      <c r="D19" s="47">
        <f>Prev!B17</f>
        <v>0.52269660310389321</v>
      </c>
      <c r="E19" s="47">
        <f>Prev!E17</f>
        <v>0.5154443491785482</v>
      </c>
      <c r="F19" s="47">
        <f>Prev!H17</f>
        <v>0.50581964430952875</v>
      </c>
      <c r="G19" s="47">
        <f>Prev!K17</f>
        <v>0.49877363344953762</v>
      </c>
      <c r="H19" s="47">
        <f>Prev!N17</f>
        <v>0.49167090645037803</v>
      </c>
      <c r="I19" s="47">
        <f>Prev!Q17</f>
        <v>0.48451202198930743</v>
      </c>
      <c r="J19" s="47">
        <f>Prev!T17</f>
        <v>0.4772977129832594</v>
      </c>
      <c r="K19" s="47">
        <f>Prev!W17</f>
        <v>0.4700288895825811</v>
      </c>
      <c r="L19" s="47">
        <f>Prev!Z17</f>
        <v>0.46270664154239133</v>
      </c>
      <c r="M19" s="47">
        <f>Prev!AC17</f>
        <v>0.45533223999882788</v>
      </c>
      <c r="P19">
        <f t="shared" si="2"/>
        <v>0</v>
      </c>
      <c r="Q19">
        <f t="shared" si="0"/>
        <v>0</v>
      </c>
      <c r="R19">
        <f t="shared" si="0"/>
        <v>0</v>
      </c>
      <c r="S19">
        <f t="shared" si="0"/>
        <v>0</v>
      </c>
      <c r="T19">
        <f t="shared" si="0"/>
        <v>0</v>
      </c>
      <c r="U19">
        <f t="shared" si="0"/>
        <v>0</v>
      </c>
      <c r="V19">
        <f t="shared" si="0"/>
        <v>0</v>
      </c>
      <c r="W19">
        <f t="shared" si="0"/>
        <v>0</v>
      </c>
      <c r="X19">
        <f t="shared" si="0"/>
        <v>0</v>
      </c>
      <c r="Y19">
        <f t="shared" si="0"/>
        <v>0</v>
      </c>
      <c r="AA19">
        <f t="shared" si="3"/>
        <v>1</v>
      </c>
      <c r="AB19">
        <f t="shared" si="1"/>
        <v>1</v>
      </c>
      <c r="AC19">
        <f t="shared" si="1"/>
        <v>1</v>
      </c>
      <c r="AD19">
        <f t="shared" si="1"/>
        <v>1</v>
      </c>
      <c r="AE19">
        <f t="shared" si="1"/>
        <v>1</v>
      </c>
      <c r="AF19">
        <f t="shared" si="1"/>
        <v>1</v>
      </c>
      <c r="AG19">
        <f t="shared" si="1"/>
        <v>1</v>
      </c>
      <c r="AH19">
        <f t="shared" si="1"/>
        <v>1</v>
      </c>
      <c r="AI19">
        <f t="shared" si="1"/>
        <v>1</v>
      </c>
      <c r="AJ19">
        <f t="shared" si="1"/>
        <v>1</v>
      </c>
    </row>
    <row r="20" spans="1:36" ht="15.5" x14ac:dyDescent="0.35">
      <c r="A20" s="49" t="s">
        <v>33</v>
      </c>
      <c r="B20" s="25">
        <f>PIF!BH20</f>
        <v>1</v>
      </c>
      <c r="C20">
        <f>PIF!BL20</f>
        <v>0</v>
      </c>
      <c r="D20" s="47">
        <f>Prev!B18</f>
        <v>0.5226966031038931</v>
      </c>
      <c r="E20" s="47">
        <f>Prev!E18</f>
        <v>0.51544434917854831</v>
      </c>
      <c r="F20" s="47">
        <f>Prev!H18</f>
        <v>0.50622539441196734</v>
      </c>
      <c r="G20" s="47">
        <f>Prev!K18</f>
        <v>0.49919131031226577</v>
      </c>
      <c r="H20" s="47">
        <f>Prev!N18</f>
        <v>0.49209868994657474</v>
      </c>
      <c r="I20" s="47">
        <f>Prev!Q18</f>
        <v>0.48494814777911899</v>
      </c>
      <c r="J20" s="47">
        <f>Prev!T18</f>
        <v>0.47774047825905758</v>
      </c>
      <c r="K20" s="47">
        <f>Prev!W18</f>
        <v>0.47047665802461353</v>
      </c>
      <c r="L20" s="47">
        <f>Prev!Z18</f>
        <v>0.46315784751477929</v>
      </c>
      <c r="M20" s="47">
        <f>Prev!AC18</f>
        <v>0.4557853920188038</v>
      </c>
      <c r="P20">
        <f t="shared" si="2"/>
        <v>0</v>
      </c>
      <c r="Q20">
        <f t="shared" si="0"/>
        <v>0</v>
      </c>
      <c r="R20">
        <f t="shared" si="0"/>
        <v>0</v>
      </c>
      <c r="S20">
        <f t="shared" si="0"/>
        <v>0</v>
      </c>
      <c r="T20">
        <f t="shared" si="0"/>
        <v>0</v>
      </c>
      <c r="U20">
        <f t="shared" si="0"/>
        <v>0</v>
      </c>
      <c r="V20">
        <f t="shared" si="0"/>
        <v>0</v>
      </c>
      <c r="W20">
        <f t="shared" si="0"/>
        <v>0</v>
      </c>
      <c r="X20">
        <f t="shared" si="0"/>
        <v>0</v>
      </c>
      <c r="Y20">
        <f t="shared" si="0"/>
        <v>0</v>
      </c>
      <c r="AA20">
        <f t="shared" si="3"/>
        <v>1</v>
      </c>
      <c r="AB20">
        <f t="shared" si="1"/>
        <v>1</v>
      </c>
      <c r="AC20">
        <f t="shared" si="1"/>
        <v>1</v>
      </c>
      <c r="AD20">
        <f t="shared" si="1"/>
        <v>1</v>
      </c>
      <c r="AE20">
        <f t="shared" si="1"/>
        <v>1</v>
      </c>
      <c r="AF20">
        <f t="shared" si="1"/>
        <v>1</v>
      </c>
      <c r="AG20">
        <f t="shared" si="1"/>
        <v>1</v>
      </c>
      <c r="AH20">
        <f t="shared" si="1"/>
        <v>1</v>
      </c>
      <c r="AI20">
        <f t="shared" si="1"/>
        <v>1</v>
      </c>
      <c r="AJ20">
        <f t="shared" si="1"/>
        <v>1</v>
      </c>
    </row>
    <row r="21" spans="1:36" ht="15.5" x14ac:dyDescent="0.35">
      <c r="A21" s="49" t="s">
        <v>34</v>
      </c>
      <c r="B21" s="25">
        <f>PIF!BH21</f>
        <v>1</v>
      </c>
      <c r="C21">
        <f>PIF!BL21</f>
        <v>0</v>
      </c>
      <c r="D21" s="47">
        <f>Prev!B19</f>
        <v>0.52269660310389332</v>
      </c>
      <c r="E21" s="47">
        <f>Prev!E19</f>
        <v>0.51544434917854809</v>
      </c>
      <c r="F21" s="47">
        <f>Prev!H19</f>
        <v>0.50659422338751703</v>
      </c>
      <c r="G21" s="47">
        <f>Prev!K19</f>
        <v>0.49956829203253322</v>
      </c>
      <c r="H21" s="47">
        <f>Prev!N19</f>
        <v>0.49248229976567071</v>
      </c>
      <c r="I21" s="47">
        <f>Prev!Q19</f>
        <v>0.48533691749877728</v>
      </c>
      <c r="J21" s="47">
        <f>Prev!T19</f>
        <v>0.47813300022400079</v>
      </c>
      <c r="K21" s="47">
        <f>Prev!W19</f>
        <v>0.47087158854472982</v>
      </c>
      <c r="L21" s="47">
        <f>Prev!Z19</f>
        <v>0.46355390964586607</v>
      </c>
      <c r="M21" s="47">
        <f>Prev!AC19</f>
        <v>0.45618137773558254</v>
      </c>
      <c r="P21">
        <f t="shared" si="2"/>
        <v>0</v>
      </c>
      <c r="Q21">
        <f t="shared" si="2"/>
        <v>0</v>
      </c>
      <c r="R21">
        <f t="shared" si="2"/>
        <v>0</v>
      </c>
      <c r="S21">
        <f t="shared" si="2"/>
        <v>0</v>
      </c>
      <c r="T21">
        <f t="shared" si="2"/>
        <v>0</v>
      </c>
      <c r="U21">
        <f t="shared" si="2"/>
        <v>0</v>
      </c>
      <c r="V21">
        <f t="shared" si="2"/>
        <v>0</v>
      </c>
      <c r="W21">
        <f t="shared" si="2"/>
        <v>0</v>
      </c>
      <c r="X21">
        <f t="shared" si="2"/>
        <v>0</v>
      </c>
      <c r="Y21">
        <f t="shared" si="2"/>
        <v>0</v>
      </c>
      <c r="AA21">
        <f t="shared" si="3"/>
        <v>1</v>
      </c>
      <c r="AB21">
        <f t="shared" si="3"/>
        <v>1</v>
      </c>
      <c r="AC21">
        <f t="shared" si="3"/>
        <v>1</v>
      </c>
      <c r="AD21">
        <f t="shared" si="3"/>
        <v>1</v>
      </c>
      <c r="AE21">
        <f t="shared" si="3"/>
        <v>1</v>
      </c>
      <c r="AF21">
        <f t="shared" si="3"/>
        <v>1</v>
      </c>
      <c r="AG21">
        <f t="shared" si="3"/>
        <v>1</v>
      </c>
      <c r="AH21">
        <f t="shared" si="3"/>
        <v>1</v>
      </c>
      <c r="AI21">
        <f t="shared" si="3"/>
        <v>1</v>
      </c>
      <c r="AJ21">
        <f t="shared" si="3"/>
        <v>1</v>
      </c>
    </row>
    <row r="22" spans="1:36" ht="15.5" x14ac:dyDescent="0.35">
      <c r="A22" s="49" t="s">
        <v>35</v>
      </c>
      <c r="B22" s="25">
        <f>PIF!BH22</f>
        <v>1</v>
      </c>
      <c r="C22">
        <f>PIF!BL22</f>
        <v>0</v>
      </c>
      <c r="D22" s="47">
        <f>Prev!B20</f>
        <v>0.52269660310389321</v>
      </c>
      <c r="E22" s="47">
        <f>Prev!E20</f>
        <v>0.5154443491785482</v>
      </c>
      <c r="F22" s="47">
        <f>Prev!H20</f>
        <v>0.50613202619253361</v>
      </c>
      <c r="G22" s="47">
        <f>Prev!K20</f>
        <v>0.49909549685693089</v>
      </c>
      <c r="H22" s="47">
        <f>Prev!N20</f>
        <v>0.4920008358275319</v>
      </c>
      <c r="I22" s="47">
        <f>Prev!Q20</f>
        <v>0.48484864408244938</v>
      </c>
      <c r="J22" s="47">
        <f>Prev!T20</f>
        <v>0.47763970138666212</v>
      </c>
      <c r="K22" s="47">
        <f>Prev!W20</f>
        <v>0.47037496867311007</v>
      </c>
      <c r="L22" s="47">
        <f>Prev!Z20</f>
        <v>0.46305558982396494</v>
      </c>
      <c r="M22" s="47">
        <f>Prev!AC20</f>
        <v>0.45568289288168418</v>
      </c>
      <c r="P22">
        <f t="shared" si="2"/>
        <v>0</v>
      </c>
      <c r="Q22">
        <f t="shared" si="2"/>
        <v>0</v>
      </c>
      <c r="R22">
        <f t="shared" si="2"/>
        <v>0</v>
      </c>
      <c r="S22">
        <f t="shared" si="2"/>
        <v>0</v>
      </c>
      <c r="T22">
        <f t="shared" si="2"/>
        <v>0</v>
      </c>
      <c r="U22">
        <f t="shared" si="2"/>
        <v>0</v>
      </c>
      <c r="V22">
        <f t="shared" si="2"/>
        <v>0</v>
      </c>
      <c r="W22">
        <f t="shared" si="2"/>
        <v>0</v>
      </c>
      <c r="X22">
        <f t="shared" si="2"/>
        <v>0</v>
      </c>
      <c r="Y22">
        <f t="shared" si="2"/>
        <v>0</v>
      </c>
      <c r="AA22">
        <f t="shared" si="3"/>
        <v>1</v>
      </c>
      <c r="AB22">
        <f t="shared" si="3"/>
        <v>1</v>
      </c>
      <c r="AC22">
        <f t="shared" si="3"/>
        <v>1</v>
      </c>
      <c r="AD22">
        <f t="shared" si="3"/>
        <v>1</v>
      </c>
      <c r="AE22">
        <f t="shared" si="3"/>
        <v>1</v>
      </c>
      <c r="AF22">
        <f t="shared" si="3"/>
        <v>1</v>
      </c>
      <c r="AG22">
        <f t="shared" si="3"/>
        <v>1</v>
      </c>
      <c r="AH22">
        <f t="shared" si="3"/>
        <v>1</v>
      </c>
      <c r="AI22">
        <f t="shared" si="3"/>
        <v>1</v>
      </c>
      <c r="AJ22">
        <f t="shared" si="3"/>
        <v>1</v>
      </c>
    </row>
    <row r="23" spans="1:36" ht="15.5" x14ac:dyDescent="0.35">
      <c r="A23" s="49" t="s">
        <v>36</v>
      </c>
      <c r="B23" s="25">
        <f>PIF!BH23</f>
        <v>1.24</v>
      </c>
      <c r="C23">
        <f>PIF!BL23</f>
        <v>0.10997836357481232</v>
      </c>
      <c r="D23" s="47">
        <f>Prev!B21</f>
        <v>0.50813652642694229</v>
      </c>
      <c r="E23" s="47">
        <f>Prev!E21</f>
        <v>0.50129398926793189</v>
      </c>
      <c r="F23" s="47">
        <f>Prev!H21</f>
        <v>0.49188111576547988</v>
      </c>
      <c r="G23" s="47">
        <f>Prev!K21</f>
        <v>0.4852463604574016</v>
      </c>
      <c r="H23" s="47">
        <f>Prev!N21</f>
        <v>0.47856230446590126</v>
      </c>
      <c r="I23" s="47">
        <f>Prev!Q21</f>
        <v>0.47182930832863335</v>
      </c>
      <c r="J23" s="47">
        <f>Prev!T21</f>
        <v>0.46504788528455221</v>
      </c>
      <c r="K23" s="47">
        <f>Prev!W21</f>
        <v>0.4582187034182707</v>
      </c>
      <c r="L23" s="47">
        <f>Prev!Z21</f>
        <v>0.45134258726389842</v>
      </c>
      <c r="M23" s="47">
        <f>Prev!AC21</f>
        <v>0.44442051890028694</v>
      </c>
      <c r="P23">
        <f t="shared" si="2"/>
        <v>0.10869688101044454</v>
      </c>
      <c r="Q23">
        <f t="shared" si="2"/>
        <v>0.10739036299087336</v>
      </c>
      <c r="R23">
        <f t="shared" si="2"/>
        <v>0.10558679200853389</v>
      </c>
      <c r="S23">
        <f t="shared" si="2"/>
        <v>0.10431114202437988</v>
      </c>
      <c r="T23">
        <f t="shared" si="2"/>
        <v>0.10302232838034277</v>
      </c>
      <c r="U23">
        <f t="shared" si="2"/>
        <v>0.10172032289606793</v>
      </c>
      <c r="V23">
        <f t="shared" si="2"/>
        <v>0.10040512645336484</v>
      </c>
      <c r="W23">
        <f t="shared" si="2"/>
        <v>9.9076769855131641E-2</v>
      </c>
      <c r="X23">
        <f t="shared" si="2"/>
        <v>9.7735314601144069E-2</v>
      </c>
      <c r="Y23">
        <f t="shared" si="2"/>
        <v>9.638085358510598E-2</v>
      </c>
      <c r="AA23">
        <f t="shared" si="3"/>
        <v>1.1086968810104445</v>
      </c>
      <c r="AB23">
        <f t="shared" si="3"/>
        <v>1.1073903629908735</v>
      </c>
      <c r="AC23">
        <f t="shared" si="3"/>
        <v>1.1055867920085338</v>
      </c>
      <c r="AD23">
        <f t="shared" si="3"/>
        <v>1.1043111420243799</v>
      </c>
      <c r="AE23">
        <f t="shared" si="3"/>
        <v>1.1030223283803429</v>
      </c>
      <c r="AF23">
        <f t="shared" si="3"/>
        <v>1.1017203228960679</v>
      </c>
      <c r="AG23">
        <f t="shared" si="3"/>
        <v>1.1004051264533647</v>
      </c>
      <c r="AH23">
        <f t="shared" si="3"/>
        <v>1.0990767698551316</v>
      </c>
      <c r="AI23">
        <f t="shared" si="3"/>
        <v>1.0977353146011442</v>
      </c>
      <c r="AJ23">
        <f t="shared" si="3"/>
        <v>1.0963808535851061</v>
      </c>
    </row>
    <row r="24" spans="1:36" ht="15.5" x14ac:dyDescent="0.35">
      <c r="A24" s="49" t="s">
        <v>37</v>
      </c>
      <c r="B24" s="25">
        <f>PIF!BH24</f>
        <v>1.24</v>
      </c>
      <c r="C24">
        <f>PIF!BL24</f>
        <v>0.10997836357481232</v>
      </c>
      <c r="D24" s="47">
        <f>Prev!B22</f>
        <v>0.50813652642694229</v>
      </c>
      <c r="E24" s="47">
        <f>Prev!E22</f>
        <v>0.50129398926793223</v>
      </c>
      <c r="F24" s="47">
        <f>Prev!H22</f>
        <v>0.49210759379080898</v>
      </c>
      <c r="G24" s="47">
        <f>Prev!K22</f>
        <v>0.48547910900402913</v>
      </c>
      <c r="H24" s="47">
        <f>Prev!N22</f>
        <v>0.47880034089590068</v>
      </c>
      <c r="I24" s="47">
        <f>Prev!Q22</f>
        <v>0.47207168160629775</v>
      </c>
      <c r="J24" s="47">
        <f>Prev!T22</f>
        <v>0.46529367891102891</v>
      </c>
      <c r="K24" s="47">
        <f>Prev!W22</f>
        <v>0.4584670379404634</v>
      </c>
      <c r="L24" s="47">
        <f>Prev!Z22</f>
        <v>0.45159262237545089</v>
      </c>
      <c r="M24" s="47">
        <f>Prev!AC22</f>
        <v>0.44467145515390033</v>
      </c>
      <c r="P24">
        <f t="shared" ref="P24:Y49" si="4">D24*($B24-1)/(D24*($B24-1)+1)</f>
        <v>0.10869688101044454</v>
      </c>
      <c r="Q24">
        <f t="shared" si="4"/>
        <v>0.10739036299087343</v>
      </c>
      <c r="R24">
        <f t="shared" si="4"/>
        <v>0.1056302723159816</v>
      </c>
      <c r="S24">
        <f t="shared" si="4"/>
        <v>0.10435595366399242</v>
      </c>
      <c r="T24">
        <f t="shared" si="4"/>
        <v>0.10306829003767323</v>
      </c>
      <c r="U24">
        <f t="shared" si="4"/>
        <v>0.10176725785407865</v>
      </c>
      <c r="V24">
        <f t="shared" si="4"/>
        <v>0.10045286319328317</v>
      </c>
      <c r="W24">
        <f t="shared" si="4"/>
        <v>9.9125142584263234E-2</v>
      </c>
      <c r="X24">
        <f t="shared" si="4"/>
        <v>9.7784163710114377E-2</v>
      </c>
      <c r="Y24">
        <f t="shared" si="4"/>
        <v>9.6430026037288938E-2</v>
      </c>
      <c r="AA24">
        <f t="shared" si="3"/>
        <v>1.1086968810104445</v>
      </c>
      <c r="AB24">
        <f t="shared" si="3"/>
        <v>1.1073903629908735</v>
      </c>
      <c r="AC24">
        <f t="shared" si="3"/>
        <v>1.1056302723159817</v>
      </c>
      <c r="AD24">
        <f t="shared" si="3"/>
        <v>1.1043559536639924</v>
      </c>
      <c r="AE24">
        <f t="shared" si="3"/>
        <v>1.1030682900376731</v>
      </c>
      <c r="AF24">
        <f t="shared" si="3"/>
        <v>1.1017672578540787</v>
      </c>
      <c r="AG24">
        <f t="shared" si="3"/>
        <v>1.1004528631932833</v>
      </c>
      <c r="AH24">
        <f t="shared" si="3"/>
        <v>1.0991251425842632</v>
      </c>
      <c r="AI24">
        <f t="shared" si="3"/>
        <v>1.0977841637101144</v>
      </c>
      <c r="AJ24">
        <f t="shared" si="3"/>
        <v>1.096430026037289</v>
      </c>
    </row>
    <row r="25" spans="1:36" ht="15.5" x14ac:dyDescent="0.35">
      <c r="A25" s="49" t="s">
        <v>38</v>
      </c>
      <c r="B25" s="25">
        <f>PIF!BH25</f>
        <v>1.24</v>
      </c>
      <c r="C25">
        <f>PIF!BL25</f>
        <v>0.10997836357481232</v>
      </c>
      <c r="D25" s="47">
        <f>Prev!B23</f>
        <v>0.50813652642694207</v>
      </c>
      <c r="E25" s="47">
        <f>Prev!E23</f>
        <v>0.50129398926793212</v>
      </c>
      <c r="F25" s="47">
        <f>Prev!H23</f>
        <v>0.492162816577211</v>
      </c>
      <c r="G25" s="47">
        <f>Prev!K23</f>
        <v>0.48553570822685832</v>
      </c>
      <c r="H25" s="47">
        <f>Prev!N23</f>
        <v>0.47885808418111975</v>
      </c>
      <c r="I25" s="47">
        <f>Prev!Q23</f>
        <v>0.47213034460946546</v>
      </c>
      <c r="J25" s="47">
        <f>Prev!T23</f>
        <v>0.46535304597023497</v>
      </c>
      <c r="K25" s="47">
        <f>Prev!W23</f>
        <v>0.45852690262795937</v>
      </c>
      <c r="L25" s="47">
        <f>Prev!Z23</f>
        <v>0.4516527879525627</v>
      </c>
      <c r="M25" s="47">
        <f>Prev!AC23</f>
        <v>0.44473173493411711</v>
      </c>
      <c r="P25">
        <f t="shared" si="4"/>
        <v>0.10869688101044452</v>
      </c>
      <c r="Q25">
        <f t="shared" si="4"/>
        <v>0.1073903629908734</v>
      </c>
      <c r="R25">
        <f t="shared" si="4"/>
        <v>0.10564087360298169</v>
      </c>
      <c r="S25">
        <f t="shared" si="4"/>
        <v>0.10436685017125265</v>
      </c>
      <c r="T25">
        <f t="shared" si="4"/>
        <v>0.10307943878540962</v>
      </c>
      <c r="U25">
        <f t="shared" si="4"/>
        <v>0.10177861705562807</v>
      </c>
      <c r="V25">
        <f t="shared" si="4"/>
        <v>0.10046439239035973</v>
      </c>
      <c r="W25">
        <f t="shared" si="4"/>
        <v>9.913680276475173E-2</v>
      </c>
      <c r="X25">
        <f t="shared" si="4"/>
        <v>9.7795917409052524E-2</v>
      </c>
      <c r="Y25">
        <f t="shared" si="4"/>
        <v>9.6441837421753579E-2</v>
      </c>
      <c r="AA25">
        <f t="shared" si="3"/>
        <v>1.1086968810104445</v>
      </c>
      <c r="AB25">
        <f t="shared" si="3"/>
        <v>1.1073903629908735</v>
      </c>
      <c r="AC25">
        <f t="shared" si="3"/>
        <v>1.1056408736029817</v>
      </c>
      <c r="AD25">
        <f t="shared" si="3"/>
        <v>1.1043668501712527</v>
      </c>
      <c r="AE25">
        <f t="shared" si="3"/>
        <v>1.1030794387854097</v>
      </c>
      <c r="AF25">
        <f t="shared" si="3"/>
        <v>1.1017786170556281</v>
      </c>
      <c r="AG25">
        <f t="shared" si="3"/>
        <v>1.1004643923903596</v>
      </c>
      <c r="AH25">
        <f t="shared" si="3"/>
        <v>1.0991368027647517</v>
      </c>
      <c r="AI25">
        <f t="shared" si="3"/>
        <v>1.0977959174090526</v>
      </c>
      <c r="AJ25">
        <f t="shared" si="3"/>
        <v>1.0964418374217535</v>
      </c>
    </row>
    <row r="26" spans="1:36" ht="15.5" x14ac:dyDescent="0.35">
      <c r="A26" s="49" t="s">
        <v>39</v>
      </c>
      <c r="B26" s="25">
        <f>PIF!BH26</f>
        <v>1.24</v>
      </c>
      <c r="C26">
        <f>PIF!BL26</f>
        <v>0.10997836357481232</v>
      </c>
      <c r="D26" s="47">
        <f>Prev!B24</f>
        <v>0.50813652642694174</v>
      </c>
      <c r="E26" s="47">
        <f>Prev!E24</f>
        <v>0.50129398926793178</v>
      </c>
      <c r="F26" s="47">
        <f>Prev!H24</f>
        <v>0.49227521928592693</v>
      </c>
      <c r="G26" s="47">
        <f>Prev!K24</f>
        <v>0.48565074143503095</v>
      </c>
      <c r="H26" s="47">
        <f>Prev!N24</f>
        <v>0.47897528311807047</v>
      </c>
      <c r="I26" s="47">
        <f>Prev!Q24</f>
        <v>0.47224926120618055</v>
      </c>
      <c r="J26" s="47">
        <f>Prev!T24</f>
        <v>0.46547325011732693</v>
      </c>
      <c r="K26" s="47">
        <f>Prev!W24</f>
        <v>0.45864798323034928</v>
      </c>
      <c r="L26" s="47">
        <f>Prev!Z24</f>
        <v>0.45177435379050007</v>
      </c>
      <c r="M26" s="47">
        <f>Prev!AC24</f>
        <v>0.44485341534073858</v>
      </c>
      <c r="P26">
        <f t="shared" si="4"/>
        <v>0.10869688101044446</v>
      </c>
      <c r="Q26">
        <f t="shared" si="4"/>
        <v>0.10739036299087334</v>
      </c>
      <c r="R26">
        <f t="shared" si="4"/>
        <v>0.10566245111796958</v>
      </c>
      <c r="S26">
        <f t="shared" si="4"/>
        <v>0.10438899559804388</v>
      </c>
      <c r="T26">
        <f t="shared" si="4"/>
        <v>0.10310206604283494</v>
      </c>
      <c r="U26">
        <f t="shared" si="4"/>
        <v>0.10180164257098925</v>
      </c>
      <c r="V26">
        <f t="shared" si="4"/>
        <v>0.10048773536195257</v>
      </c>
      <c r="W26">
        <f t="shared" si="4"/>
        <v>9.916038538925373E-2</v>
      </c>
      <c r="X26">
        <f t="shared" si="4"/>
        <v>9.7819665075159976E-2</v>
      </c>
      <c r="Y26">
        <f t="shared" si="4"/>
        <v>9.6465678871573493E-2</v>
      </c>
      <c r="AA26">
        <f t="shared" si="3"/>
        <v>1.1086968810104445</v>
      </c>
      <c r="AB26">
        <f t="shared" si="3"/>
        <v>1.1073903629908735</v>
      </c>
      <c r="AC26">
        <f t="shared" si="3"/>
        <v>1.1056624511179696</v>
      </c>
      <c r="AD26">
        <f t="shared" si="3"/>
        <v>1.1043889955980439</v>
      </c>
      <c r="AE26">
        <f t="shared" si="3"/>
        <v>1.103102066042835</v>
      </c>
      <c r="AF26">
        <f t="shared" si="3"/>
        <v>1.1018016425709893</v>
      </c>
      <c r="AG26">
        <f t="shared" si="3"/>
        <v>1.1004877353619527</v>
      </c>
      <c r="AH26">
        <f t="shared" si="3"/>
        <v>1.0991603853892538</v>
      </c>
      <c r="AI26">
        <f t="shared" si="3"/>
        <v>1.0978196650751599</v>
      </c>
      <c r="AJ26">
        <f t="shared" si="3"/>
        <v>1.0964656788715734</v>
      </c>
    </row>
    <row r="27" spans="1:36" ht="15.5" x14ac:dyDescent="0.35">
      <c r="A27" s="49" t="s">
        <v>40</v>
      </c>
      <c r="B27" s="25">
        <f>PIF!BH27</f>
        <v>1.24</v>
      </c>
      <c r="C27">
        <f>PIF!BL27</f>
        <v>0.1099783635748123</v>
      </c>
      <c r="D27" s="47">
        <f>Prev!B25</f>
        <v>0.50813652642694196</v>
      </c>
      <c r="E27" s="47">
        <f>Prev!E25</f>
        <v>0.50129398926793189</v>
      </c>
      <c r="F27" s="47">
        <f>Prev!H25</f>
        <v>0.49223789687195568</v>
      </c>
      <c r="G27" s="47">
        <f>Prev!K25</f>
        <v>0.48561257043854072</v>
      </c>
      <c r="H27" s="47">
        <f>Prev!N25</f>
        <v>0.47893641666472397</v>
      </c>
      <c r="I27" s="47">
        <f>Prev!Q25</f>
        <v>0.47220984682429812</v>
      </c>
      <c r="J27" s="47">
        <f>Prev!T25</f>
        <v>0.46543342933054688</v>
      </c>
      <c r="K27" s="47">
        <f>Prev!W25</f>
        <v>0.45860789121735213</v>
      </c>
      <c r="L27" s="47">
        <f>Prev!Z25</f>
        <v>0.45173411910856454</v>
      </c>
      <c r="M27" s="47">
        <f>Prev!AC25</f>
        <v>0.44481315970971524</v>
      </c>
      <c r="P27">
        <f t="shared" si="4"/>
        <v>0.10869688101044449</v>
      </c>
      <c r="Q27">
        <f t="shared" si="4"/>
        <v>0.10739036299087336</v>
      </c>
      <c r="R27">
        <f t="shared" si="4"/>
        <v>0.10565528659339643</v>
      </c>
      <c r="S27">
        <f t="shared" si="4"/>
        <v>0.1043816472935326</v>
      </c>
      <c r="T27">
        <f t="shared" si="4"/>
        <v>0.10309456233640944</v>
      </c>
      <c r="U27">
        <f t="shared" si="4"/>
        <v>0.10179401099619675</v>
      </c>
      <c r="V27">
        <f t="shared" si="4"/>
        <v>0.10048000252255922</v>
      </c>
      <c r="W27">
        <f t="shared" si="4"/>
        <v>9.9152576885545379E-2</v>
      </c>
      <c r="X27">
        <f t="shared" si="4"/>
        <v>9.7811805441380226E-2</v>
      </c>
      <c r="Y27">
        <f t="shared" si="4"/>
        <v>9.64577915239936E-2</v>
      </c>
      <c r="AA27">
        <f t="shared" si="3"/>
        <v>1.1086968810104445</v>
      </c>
      <c r="AB27">
        <f t="shared" si="3"/>
        <v>1.1073903629908735</v>
      </c>
      <c r="AC27">
        <f t="shared" si="3"/>
        <v>1.1056552865933964</v>
      </c>
      <c r="AD27">
        <f t="shared" si="3"/>
        <v>1.1043816472935326</v>
      </c>
      <c r="AE27">
        <f t="shared" si="3"/>
        <v>1.1030945623364095</v>
      </c>
      <c r="AF27">
        <f t="shared" si="3"/>
        <v>1.1017940109961968</v>
      </c>
      <c r="AG27">
        <f t="shared" si="3"/>
        <v>1.1004800025225592</v>
      </c>
      <c r="AH27">
        <f t="shared" si="3"/>
        <v>1.0991525768855455</v>
      </c>
      <c r="AI27">
        <f t="shared" si="3"/>
        <v>1.0978118054413801</v>
      </c>
      <c r="AJ27">
        <f t="shared" si="3"/>
        <v>1.0964577915239937</v>
      </c>
    </row>
    <row r="28" spans="1:36" ht="15.5" x14ac:dyDescent="0.35">
      <c r="A28" s="49" t="s">
        <v>41</v>
      </c>
      <c r="B28" s="25">
        <f>PIF!BH28</f>
        <v>1.24</v>
      </c>
      <c r="C28">
        <f>PIF!BL28</f>
        <v>0.1122942453599871</v>
      </c>
      <c r="D28" s="47">
        <f>Prev!B26</f>
        <v>0.52037785675125803</v>
      </c>
      <c r="E28" s="47">
        <f>Prev!E26</f>
        <v>0.51355374587789004</v>
      </c>
      <c r="F28" s="47">
        <f>Prev!H26</f>
        <v>0.504319749498782</v>
      </c>
      <c r="G28" s="47">
        <f>Prev!K26</f>
        <v>0.49771864778591302</v>
      </c>
      <c r="H28" s="47">
        <f>Prev!N26</f>
        <v>0.49106325758985347</v>
      </c>
      <c r="I28" s="47">
        <f>Prev!Q26</f>
        <v>0.48435386224545096</v>
      </c>
      <c r="J28" s="47">
        <f>Prev!T26</f>
        <v>0.47759090312523567</v>
      </c>
      <c r="K28" s="47">
        <f>Prev!W26</f>
        <v>0.4707749814661536</v>
      </c>
      <c r="L28" s="47">
        <f>Prev!Z26</f>
        <v>0.46390685968712286</v>
      </c>
      <c r="M28" s="47">
        <f>Prev!AC26</f>
        <v>0.45698746223143882</v>
      </c>
      <c r="P28">
        <f t="shared" si="4"/>
        <v>0.111024730862122</v>
      </c>
      <c r="Q28">
        <f t="shared" si="4"/>
        <v>0.10972853853237215</v>
      </c>
      <c r="R28">
        <f t="shared" si="4"/>
        <v>0.10796857549262433</v>
      </c>
      <c r="S28">
        <f t="shared" si="4"/>
        <v>0.10670616045456917</v>
      </c>
      <c r="T28">
        <f t="shared" si="4"/>
        <v>0.10542974057651881</v>
      </c>
      <c r="U28">
        <f t="shared" si="4"/>
        <v>0.10413926561591466</v>
      </c>
      <c r="V28">
        <f t="shared" si="4"/>
        <v>0.10283471490291081</v>
      </c>
      <c r="W28">
        <f t="shared" si="4"/>
        <v>0.10151609813908977</v>
      </c>
      <c r="X28">
        <f t="shared" si="4"/>
        <v>0.1001834561198325</v>
      </c>
      <c r="Y28">
        <f t="shared" si="4"/>
        <v>9.883686138529281E-2</v>
      </c>
      <c r="AA28">
        <f t="shared" si="3"/>
        <v>1.1110247308621219</v>
      </c>
      <c r="AB28">
        <f t="shared" si="3"/>
        <v>1.1097285385323721</v>
      </c>
      <c r="AC28">
        <f t="shared" si="3"/>
        <v>1.1079685754926243</v>
      </c>
      <c r="AD28">
        <f t="shared" si="3"/>
        <v>1.1067061604545692</v>
      </c>
      <c r="AE28">
        <f t="shared" si="3"/>
        <v>1.1054297405765188</v>
      </c>
      <c r="AF28">
        <f t="shared" si="3"/>
        <v>1.1041392656159146</v>
      </c>
      <c r="AG28">
        <f t="shared" si="3"/>
        <v>1.1028347149029107</v>
      </c>
      <c r="AH28">
        <f t="shared" si="3"/>
        <v>1.1015160981390897</v>
      </c>
      <c r="AI28">
        <f t="shared" si="3"/>
        <v>1.1001834561198325</v>
      </c>
      <c r="AJ28">
        <f t="shared" si="3"/>
        <v>1.0988368613852928</v>
      </c>
    </row>
    <row r="29" spans="1:36" ht="15.5" x14ac:dyDescent="0.35">
      <c r="A29" s="49" t="s">
        <v>42</v>
      </c>
      <c r="B29" s="25">
        <f>PIF!BH29</f>
        <v>1.24</v>
      </c>
      <c r="C29">
        <f>PIF!BL29</f>
        <v>0.1122942453599871</v>
      </c>
      <c r="D29" s="47">
        <f>Prev!B27</f>
        <v>0.52037785675125792</v>
      </c>
      <c r="E29" s="47">
        <f>Prev!E27</f>
        <v>0.51355374587788993</v>
      </c>
      <c r="F29" s="47">
        <f>Prev!H27</f>
        <v>0.50436152861869732</v>
      </c>
      <c r="G29" s="47">
        <f>Prev!K27</f>
        <v>0.49776140690955489</v>
      </c>
      <c r="H29" s="47">
        <f>Prev!N27</f>
        <v>0.49110682553036711</v>
      </c>
      <c r="I29" s="47">
        <f>Prev!Q27</f>
        <v>0.48439807387655737</v>
      </c>
      <c r="J29" s="47">
        <f>Prev!T27</f>
        <v>0.47763559984760579</v>
      </c>
      <c r="K29" s="47">
        <f>Prev!W27</f>
        <v>0.47082001159952164</v>
      </c>
      <c r="L29" s="47">
        <f>Prev!Z27</f>
        <v>0.46395207879160427</v>
      </c>
      <c r="M29" s="47">
        <f>Prev!AC27</f>
        <v>0.45703273336174033</v>
      </c>
      <c r="P29">
        <f t="shared" si="4"/>
        <v>0.111024730862122</v>
      </c>
      <c r="Q29">
        <f t="shared" si="4"/>
        <v>0.10972853853237212</v>
      </c>
      <c r="R29">
        <f t="shared" si="4"/>
        <v>0.10797655409739711</v>
      </c>
      <c r="S29">
        <f t="shared" si="4"/>
        <v>0.10671434933885061</v>
      </c>
      <c r="T29">
        <f t="shared" si="4"/>
        <v>0.1054381082191088</v>
      </c>
      <c r="U29">
        <f t="shared" si="4"/>
        <v>0.104147781400261</v>
      </c>
      <c r="V29">
        <f t="shared" si="4"/>
        <v>0.10284334921337702</v>
      </c>
      <c r="W29">
        <f t="shared" si="4"/>
        <v>0.10152482244445962</v>
      </c>
      <c r="X29">
        <f t="shared" si="4"/>
        <v>0.10019224304454999</v>
      </c>
      <c r="Y29">
        <f t="shared" si="4"/>
        <v>9.8845684768982256E-2</v>
      </c>
      <c r="AA29">
        <f t="shared" si="3"/>
        <v>1.1110247308621219</v>
      </c>
      <c r="AB29">
        <f t="shared" si="3"/>
        <v>1.1097285385323721</v>
      </c>
      <c r="AC29">
        <f t="shared" si="3"/>
        <v>1.1079765540973971</v>
      </c>
      <c r="AD29">
        <f t="shared" si="3"/>
        <v>1.1067143493388507</v>
      </c>
      <c r="AE29">
        <f t="shared" si="3"/>
        <v>1.1054381082191087</v>
      </c>
      <c r="AF29">
        <f t="shared" si="3"/>
        <v>1.1041477814002609</v>
      </c>
      <c r="AG29">
        <f t="shared" si="3"/>
        <v>1.1028433492133771</v>
      </c>
      <c r="AH29">
        <f t="shared" si="3"/>
        <v>1.1015248224444596</v>
      </c>
      <c r="AI29">
        <f t="shared" si="3"/>
        <v>1.1001922430445501</v>
      </c>
      <c r="AJ29">
        <f t="shared" si="3"/>
        <v>1.0988456847689823</v>
      </c>
    </row>
    <row r="30" spans="1:36" ht="15.5" x14ac:dyDescent="0.35">
      <c r="A30" s="49" t="s">
        <v>43</v>
      </c>
      <c r="B30" s="25">
        <f>PIF!BH30</f>
        <v>1.24</v>
      </c>
      <c r="C30">
        <f>PIF!BL30</f>
        <v>0.1122942453599871</v>
      </c>
      <c r="D30" s="47">
        <f>Prev!B28</f>
        <v>0.52037785675125769</v>
      </c>
      <c r="E30" s="47">
        <f>Prev!E28</f>
        <v>0.51355374587788982</v>
      </c>
      <c r="F30" s="47">
        <f>Prev!H28</f>
        <v>0.5045334252381436</v>
      </c>
      <c r="G30" s="47">
        <f>Prev!K28</f>
        <v>0.49793702981647753</v>
      </c>
      <c r="H30" s="47">
        <f>Prev!N28</f>
        <v>0.49128548500414387</v>
      </c>
      <c r="I30" s="47">
        <f>Prev!Q28</f>
        <v>0.48457910577475921</v>
      </c>
      <c r="J30" s="47">
        <f>Prev!T28</f>
        <v>0.47781836739799521</v>
      </c>
      <c r="K30" s="47">
        <f>Prev!W28</f>
        <v>0.47100390689172089</v>
      </c>
      <c r="L30" s="47">
        <f>Prev!Z28</f>
        <v>0.46413652398321759</v>
      </c>
      <c r="M30" s="47">
        <f>Prev!AC28</f>
        <v>0.45721718161448449</v>
      </c>
      <c r="P30">
        <f t="shared" si="4"/>
        <v>0.11102473086212195</v>
      </c>
      <c r="Q30">
        <f t="shared" si="4"/>
        <v>0.10972853853237211</v>
      </c>
      <c r="R30">
        <f t="shared" si="4"/>
        <v>0.10800937988344796</v>
      </c>
      <c r="S30">
        <f t="shared" si="4"/>
        <v>0.10674798165423888</v>
      </c>
      <c r="T30">
        <f t="shared" si="4"/>
        <v>0.10547241985470361</v>
      </c>
      <c r="U30">
        <f t="shared" si="4"/>
        <v>0.10418264901112825</v>
      </c>
      <c r="V30">
        <f t="shared" si="4"/>
        <v>0.10287865369216793</v>
      </c>
      <c r="W30">
        <f t="shared" si="4"/>
        <v>0.10156044924301931</v>
      </c>
      <c r="X30">
        <f t="shared" si="4"/>
        <v>0.10022808244590524</v>
      </c>
      <c r="Y30">
        <f t="shared" si="4"/>
        <v>9.8881632112027884E-2</v>
      </c>
      <c r="AA30">
        <f t="shared" si="3"/>
        <v>1.1110247308621219</v>
      </c>
      <c r="AB30">
        <f t="shared" si="3"/>
        <v>1.1097285385323721</v>
      </c>
      <c r="AC30">
        <f t="shared" si="3"/>
        <v>1.1080093798834481</v>
      </c>
      <c r="AD30">
        <f t="shared" si="3"/>
        <v>1.1067479816542389</v>
      </c>
      <c r="AE30">
        <f t="shared" si="3"/>
        <v>1.1054724198547037</v>
      </c>
      <c r="AF30">
        <f t="shared" si="3"/>
        <v>1.1041826490111282</v>
      </c>
      <c r="AG30">
        <f t="shared" si="3"/>
        <v>1.102878653692168</v>
      </c>
      <c r="AH30">
        <f t="shared" si="3"/>
        <v>1.1015604492430193</v>
      </c>
      <c r="AI30">
        <f t="shared" si="3"/>
        <v>1.1002280824459052</v>
      </c>
      <c r="AJ30">
        <f t="shared" si="3"/>
        <v>1.0988816321120278</v>
      </c>
    </row>
    <row r="31" spans="1:36" ht="15.5" x14ac:dyDescent="0.35">
      <c r="A31" s="49" t="s">
        <v>44</v>
      </c>
      <c r="B31" s="25">
        <f>PIF!BH31</f>
        <v>1.24</v>
      </c>
      <c r="C31">
        <f>PIF!BL31</f>
        <v>0.1122942453599871</v>
      </c>
      <c r="D31" s="47">
        <f>Prev!B29</f>
        <v>0.52037785675125803</v>
      </c>
      <c r="E31" s="47">
        <f>Prev!E29</f>
        <v>0.51355374587788993</v>
      </c>
      <c r="F31" s="47">
        <f>Prev!H29</f>
        <v>0.50492445653482465</v>
      </c>
      <c r="G31" s="47">
        <f>Prev!K29</f>
        <v>0.49833486918248387</v>
      </c>
      <c r="H31" s="47">
        <f>Prev!N29</f>
        <v>0.4916886447284769</v>
      </c>
      <c r="I31" s="47">
        <f>Prev!Q29</f>
        <v>0.48498615974496523</v>
      </c>
      <c r="J31" s="47">
        <f>Prev!T29</f>
        <v>0.47822795447408095</v>
      </c>
      <c r="K31" s="47">
        <f>Prev!W29</f>
        <v>0.47141473362725095</v>
      </c>
      <c r="L31" s="47">
        <f>Prev!Z29</f>
        <v>0.46454736672980607</v>
      </c>
      <c r="M31" s="47">
        <f>Prev!AC29</f>
        <v>0.45762688804724916</v>
      </c>
      <c r="P31">
        <f t="shared" si="4"/>
        <v>0.111024730862122</v>
      </c>
      <c r="Q31">
        <f t="shared" si="4"/>
        <v>0.10972853853237212</v>
      </c>
      <c r="R31">
        <f t="shared" si="4"/>
        <v>0.10808404314904907</v>
      </c>
      <c r="S31">
        <f t="shared" si="4"/>
        <v>0.10682415972490651</v>
      </c>
      <c r="T31">
        <f t="shared" si="4"/>
        <v>0.10554983719806031</v>
      </c>
      <c r="U31">
        <f t="shared" si="4"/>
        <v>0.10426103964407253</v>
      </c>
      <c r="V31">
        <f t="shared" si="4"/>
        <v>0.10295776190432328</v>
      </c>
      <c r="W31">
        <f t="shared" si="4"/>
        <v>0.10164003020675254</v>
      </c>
      <c r="X31">
        <f t="shared" si="4"/>
        <v>0.10030790271835331</v>
      </c>
      <c r="Y31">
        <f t="shared" si="4"/>
        <v>9.8961470034866855E-2</v>
      </c>
      <c r="AA31">
        <f t="shared" si="3"/>
        <v>1.1110247308621219</v>
      </c>
      <c r="AB31">
        <f t="shared" si="3"/>
        <v>1.1097285385323721</v>
      </c>
      <c r="AC31">
        <f t="shared" si="3"/>
        <v>1.1080840431490491</v>
      </c>
      <c r="AD31">
        <f t="shared" si="3"/>
        <v>1.1068241597249064</v>
      </c>
      <c r="AE31">
        <f t="shared" si="3"/>
        <v>1.1055498371980603</v>
      </c>
      <c r="AF31">
        <f t="shared" si="3"/>
        <v>1.1042610396440726</v>
      </c>
      <c r="AG31">
        <f t="shared" si="3"/>
        <v>1.1029577619043234</v>
      </c>
      <c r="AH31">
        <f t="shared" si="3"/>
        <v>1.1016400302067526</v>
      </c>
      <c r="AI31">
        <f t="shared" si="3"/>
        <v>1.1003079027183533</v>
      </c>
      <c r="AJ31">
        <f t="shared" si="3"/>
        <v>1.0989614700348669</v>
      </c>
    </row>
    <row r="32" spans="1:36" ht="15.5" x14ac:dyDescent="0.35">
      <c r="A32" s="49" t="s">
        <v>45</v>
      </c>
      <c r="B32" s="25">
        <f>PIF!BH32</f>
        <v>1.24</v>
      </c>
      <c r="C32">
        <f>PIF!BL32</f>
        <v>0.11229424535998708</v>
      </c>
      <c r="D32" s="47">
        <f>Prev!B30</f>
        <v>0.52037785675125814</v>
      </c>
      <c r="E32" s="47">
        <f>Prev!E30</f>
        <v>0.51355374587788993</v>
      </c>
      <c r="F32" s="47">
        <f>Prev!H30</f>
        <v>0.50446299888065982</v>
      </c>
      <c r="G32" s="47">
        <f>Prev!K30</f>
        <v>0.49786513488692286</v>
      </c>
      <c r="H32" s="47">
        <f>Prev!N30</f>
        <v>0.49121240129363142</v>
      </c>
      <c r="I32" s="47">
        <f>Prev!Q30</f>
        <v>0.48450510247367812</v>
      </c>
      <c r="J32" s="47">
        <f>Prev!T30</f>
        <v>0.47774370238601382</v>
      </c>
      <c r="K32" s="47">
        <f>Prev!W30</f>
        <v>0.47092882614982817</v>
      </c>
      <c r="L32" s="47">
        <f>Prev!Z30</f>
        <v>0.46406126112165091</v>
      </c>
      <c r="M32" s="47">
        <f>Prev!AC30</f>
        <v>0.4571419575100974</v>
      </c>
      <c r="P32">
        <f t="shared" si="4"/>
        <v>0.11102473086212203</v>
      </c>
      <c r="Q32">
        <f t="shared" si="4"/>
        <v>0.10972853853237212</v>
      </c>
      <c r="R32">
        <f t="shared" si="4"/>
        <v>0.10799593139137378</v>
      </c>
      <c r="S32">
        <f t="shared" si="4"/>
        <v>0.10673421386495889</v>
      </c>
      <c r="T32">
        <f t="shared" si="4"/>
        <v>0.10545838441201416</v>
      </c>
      <c r="U32">
        <f t="shared" si="4"/>
        <v>0.104168395948797</v>
      </c>
      <c r="V32">
        <f t="shared" si="4"/>
        <v>0.10286423128528564</v>
      </c>
      <c r="W32">
        <f t="shared" si="4"/>
        <v>0.10154590388042331</v>
      </c>
      <c r="X32">
        <f t="shared" si="4"/>
        <v>0.10021345852277079</v>
      </c>
      <c r="Y32">
        <f t="shared" si="4"/>
        <v>9.8866971941661677E-2</v>
      </c>
      <c r="AA32">
        <f t="shared" si="3"/>
        <v>1.1110247308621219</v>
      </c>
      <c r="AB32">
        <f t="shared" si="3"/>
        <v>1.1097285385323721</v>
      </c>
      <c r="AC32">
        <f t="shared" si="3"/>
        <v>1.1079959313913739</v>
      </c>
      <c r="AD32">
        <f t="shared" si="3"/>
        <v>1.106734213864959</v>
      </c>
      <c r="AE32">
        <f t="shared" si="3"/>
        <v>1.1054583844120143</v>
      </c>
      <c r="AF32">
        <f t="shared" si="3"/>
        <v>1.1041683959487969</v>
      </c>
      <c r="AG32">
        <f t="shared" si="3"/>
        <v>1.1028642312852857</v>
      </c>
      <c r="AH32">
        <f t="shared" si="3"/>
        <v>1.1015459038804234</v>
      </c>
      <c r="AI32">
        <f t="shared" si="3"/>
        <v>1.1002134585227707</v>
      </c>
      <c r="AJ32">
        <f t="shared" si="3"/>
        <v>1.0988669719416617</v>
      </c>
    </row>
    <row r="33" spans="1:36" ht="15.5" x14ac:dyDescent="0.35">
      <c r="A33" s="49" t="s">
        <v>46</v>
      </c>
      <c r="B33" s="25">
        <f>PIF!BH33</f>
        <v>1.24</v>
      </c>
      <c r="C33">
        <f>PIF!BL33</f>
        <v>0.12249875878296837</v>
      </c>
      <c r="D33" s="47">
        <f>Prev!B31</f>
        <v>0.57217480215264205</v>
      </c>
      <c r="E33" s="47">
        <f>Prev!E31</f>
        <v>0.56232893988916066</v>
      </c>
      <c r="F33" s="47">
        <f>Prev!H31</f>
        <v>0.55345873337590301</v>
      </c>
      <c r="G33" s="47">
        <f>Prev!K31</f>
        <v>0.54386011412519908</v>
      </c>
      <c r="H33" s="47">
        <f>Prev!N31</f>
        <v>0.53414460945471465</v>
      </c>
      <c r="I33" s="47">
        <f>Prev!Q31</f>
        <v>0.52431554620499266</v>
      </c>
      <c r="J33" s="47">
        <f>Prev!T31</f>
        <v>0.51437669179908618</v>
      </c>
      <c r="K33" s="47">
        <f>Prev!W31</f>
        <v>0.50433225894469891</v>
      </c>
      <c r="L33" s="47">
        <f>Prev!Z31</f>
        <v>0.49418690867320209</v>
      </c>
      <c r="M33" s="47">
        <f>Prev!AC31</f>
        <v>0.48394575166608161</v>
      </c>
      <c r="P33">
        <f t="shared" si="4"/>
        <v>0.12074149471288402</v>
      </c>
      <c r="Q33">
        <f t="shared" si="4"/>
        <v>0.11891086113710944</v>
      </c>
      <c r="R33">
        <f t="shared" si="4"/>
        <v>0.11725509101324121</v>
      </c>
      <c r="S33">
        <f t="shared" si="4"/>
        <v>0.11545632567951841</v>
      </c>
      <c r="T33">
        <f t="shared" si="4"/>
        <v>0.11362817566576189</v>
      </c>
      <c r="U33">
        <f t="shared" si="4"/>
        <v>0.11177095167112658</v>
      </c>
      <c r="V33">
        <f t="shared" si="4"/>
        <v>0.10988505177351679</v>
      </c>
      <c r="W33">
        <f t="shared" si="4"/>
        <v>0.10797096445032668</v>
      </c>
      <c r="X33">
        <f t="shared" si="4"/>
        <v>0.10602927139524354</v>
      </c>
      <c r="Y33">
        <f t="shared" si="4"/>
        <v>0.10406065011101848</v>
      </c>
      <c r="AA33">
        <f t="shared" si="3"/>
        <v>1.120741494712884</v>
      </c>
      <c r="AB33">
        <f t="shared" si="3"/>
        <v>1.1189108611371095</v>
      </c>
      <c r="AC33">
        <f t="shared" si="3"/>
        <v>1.1172550910132413</v>
      </c>
      <c r="AD33">
        <f t="shared" si="3"/>
        <v>1.1154563256795185</v>
      </c>
      <c r="AE33">
        <f t="shared" si="3"/>
        <v>1.1136281756657618</v>
      </c>
      <c r="AF33">
        <f t="shared" si="3"/>
        <v>1.1117709516711265</v>
      </c>
      <c r="AG33">
        <f t="shared" si="3"/>
        <v>1.1098850517735168</v>
      </c>
      <c r="AH33">
        <f t="shared" si="3"/>
        <v>1.1079709644503266</v>
      </c>
      <c r="AI33">
        <f t="shared" si="3"/>
        <v>1.1060292713952435</v>
      </c>
      <c r="AJ33">
        <f t="shared" si="3"/>
        <v>1.1040606501110184</v>
      </c>
    </row>
    <row r="34" spans="1:36" ht="15.5" x14ac:dyDescent="0.35">
      <c r="A34" s="49" t="s">
        <v>47</v>
      </c>
      <c r="B34" s="25">
        <f>PIF!BH34</f>
        <v>1.24</v>
      </c>
      <c r="C34">
        <f>PIF!BL34</f>
        <v>0.12249875878296834</v>
      </c>
      <c r="D34" s="47">
        <f>Prev!B32</f>
        <v>0.57217480215264205</v>
      </c>
      <c r="E34" s="47">
        <f>Prev!E32</f>
        <v>0.56232893988916044</v>
      </c>
      <c r="F34" s="47">
        <f>Prev!H32</f>
        <v>0.55330143624139405</v>
      </c>
      <c r="G34" s="47">
        <f>Prev!K32</f>
        <v>0.54369987119450902</v>
      </c>
      <c r="H34" s="47">
        <f>Prev!N32</f>
        <v>0.5339821222956963</v>
      </c>
      <c r="I34" s="47">
        <f>Prev!Q32</f>
        <v>0.5241514884822166</v>
      </c>
      <c r="J34" s="47">
        <f>Prev!T32</f>
        <v>0.51421170716781506</v>
      </c>
      <c r="K34" s="47">
        <f>Prev!W32</f>
        <v>0.5041669592745468</v>
      </c>
      <c r="L34" s="47">
        <f>Prev!Z32</f>
        <v>0.49402187258952263</v>
      </c>
      <c r="M34" s="47">
        <f>Prev!AC32</f>
        <v>0.48378152339583647</v>
      </c>
      <c r="P34">
        <f t="shared" si="4"/>
        <v>0.12074149471288402</v>
      </c>
      <c r="Q34">
        <f t="shared" si="4"/>
        <v>0.11891086113710941</v>
      </c>
      <c r="R34">
        <f t="shared" si="4"/>
        <v>0.11722567275412193</v>
      </c>
      <c r="S34">
        <f t="shared" si="4"/>
        <v>0.11542623420583856</v>
      </c>
      <c r="T34">
        <f t="shared" si="4"/>
        <v>0.11359753648252655</v>
      </c>
      <c r="U34">
        <f t="shared" si="4"/>
        <v>0.11173988654982948</v>
      </c>
      <c r="V34">
        <f t="shared" si="4"/>
        <v>0.10985367832716901</v>
      </c>
      <c r="W34">
        <f t="shared" si="4"/>
        <v>0.10793939575892145</v>
      </c>
      <c r="X34">
        <f t="shared" si="4"/>
        <v>0.1059976156802713</v>
      </c>
      <c r="Y34">
        <f t="shared" si="4"/>
        <v>0.10402901045744889</v>
      </c>
      <c r="AA34">
        <f t="shared" si="3"/>
        <v>1.120741494712884</v>
      </c>
      <c r="AB34">
        <f t="shared" si="3"/>
        <v>1.1189108611371095</v>
      </c>
      <c r="AC34">
        <f t="shared" si="3"/>
        <v>1.1172256727541219</v>
      </c>
      <c r="AD34">
        <f t="shared" si="3"/>
        <v>1.1154262342058385</v>
      </c>
      <c r="AE34">
        <f t="shared" si="3"/>
        <v>1.1135975364825266</v>
      </c>
      <c r="AF34">
        <f t="shared" si="3"/>
        <v>1.1117398865498296</v>
      </c>
      <c r="AG34">
        <f t="shared" si="3"/>
        <v>1.1098536783271691</v>
      </c>
      <c r="AH34">
        <f t="shared" si="3"/>
        <v>1.1079393957589214</v>
      </c>
      <c r="AI34">
        <f t="shared" si="3"/>
        <v>1.1059976156802713</v>
      </c>
      <c r="AJ34">
        <f t="shared" si="3"/>
        <v>1.1040290104574488</v>
      </c>
    </row>
    <row r="35" spans="1:36" ht="15.5" x14ac:dyDescent="0.35">
      <c r="A35" s="49" t="s">
        <v>48</v>
      </c>
      <c r="B35" s="25">
        <f>PIF!BH35</f>
        <v>1.24</v>
      </c>
      <c r="C35">
        <f>PIF!BL35</f>
        <v>0.12249875878296831</v>
      </c>
      <c r="D35" s="47">
        <f>Prev!B33</f>
        <v>0.57217480215264238</v>
      </c>
      <c r="E35" s="47">
        <f>Prev!E33</f>
        <v>0.56232893988916088</v>
      </c>
      <c r="F35" s="47">
        <f>Prev!H33</f>
        <v>0.55380575104894714</v>
      </c>
      <c r="G35" s="47">
        <f>Prev!K33</f>
        <v>0.54421237736239003</v>
      </c>
      <c r="H35" s="47">
        <f>Prev!N33</f>
        <v>0.53450064145195431</v>
      </c>
      <c r="I35" s="47">
        <f>Prev!Q33</f>
        <v>0.52467393435881882</v>
      </c>
      <c r="J35" s="47">
        <f>Prev!T33</f>
        <v>0.51473609172821688</v>
      </c>
      <c r="K35" s="47">
        <f>Prev!W33</f>
        <v>0.50469139780853778</v>
      </c>
      <c r="L35" s="47">
        <f>Prev!Z33</f>
        <v>0.49454458781658983</v>
      </c>
      <c r="M35" s="47">
        <f>Prev!AC33</f>
        <v>0.48430084862194628</v>
      </c>
      <c r="P35">
        <f t="shared" si="4"/>
        <v>0.12074149471288406</v>
      </c>
      <c r="Q35">
        <f t="shared" si="4"/>
        <v>0.11891086113710948</v>
      </c>
      <c r="R35">
        <f t="shared" si="4"/>
        <v>0.11731998453598662</v>
      </c>
      <c r="S35">
        <f t="shared" si="4"/>
        <v>0.11552246879532348</v>
      </c>
      <c r="T35">
        <f t="shared" si="4"/>
        <v>0.11369530297909314</v>
      </c>
      <c r="U35">
        <f t="shared" si="4"/>
        <v>0.1118388066396479</v>
      </c>
      <c r="V35">
        <f t="shared" si="4"/>
        <v>0.10995338754076885</v>
      </c>
      <c r="W35">
        <f t="shared" si="4"/>
        <v>0.1080395445698373</v>
      </c>
      <c r="X35">
        <f t="shared" si="4"/>
        <v>0.10609787044964458</v>
      </c>
      <c r="Y35">
        <f t="shared" si="4"/>
        <v>0.10412905423010534</v>
      </c>
      <c r="AA35">
        <f t="shared" si="3"/>
        <v>1.120741494712884</v>
      </c>
      <c r="AB35">
        <f t="shared" si="3"/>
        <v>1.1189108611371095</v>
      </c>
      <c r="AC35">
        <f t="shared" si="3"/>
        <v>1.1173199845359867</v>
      </c>
      <c r="AD35">
        <f t="shared" si="3"/>
        <v>1.1155224687953236</v>
      </c>
      <c r="AE35">
        <f t="shared" si="3"/>
        <v>1.1136953029790932</v>
      </c>
      <c r="AF35">
        <f t="shared" si="3"/>
        <v>1.1118388066396478</v>
      </c>
      <c r="AG35">
        <f t="shared" si="3"/>
        <v>1.1099533875407688</v>
      </c>
      <c r="AH35">
        <f t="shared" si="3"/>
        <v>1.1080395445698372</v>
      </c>
      <c r="AI35">
        <f t="shared" si="3"/>
        <v>1.1060978704496445</v>
      </c>
      <c r="AJ35">
        <f t="shared" si="3"/>
        <v>1.1041290542301054</v>
      </c>
    </row>
    <row r="36" spans="1:36" ht="15.5" x14ac:dyDescent="0.35">
      <c r="A36" s="49" t="s">
        <v>49</v>
      </c>
      <c r="B36" s="25">
        <f>PIF!BH36</f>
        <v>1.24</v>
      </c>
      <c r="C36">
        <f>PIF!BL36</f>
        <v>0.12249875878296837</v>
      </c>
      <c r="D36" s="47">
        <f>Prev!B34</f>
        <v>0.57217480215264227</v>
      </c>
      <c r="E36" s="47">
        <f>Prev!E34</f>
        <v>0.56232893988916088</v>
      </c>
      <c r="F36" s="47">
        <f>Prev!H34</f>
        <v>0.55367546581934379</v>
      </c>
      <c r="G36" s="47">
        <f>Prev!K34</f>
        <v>0.54408031436028359</v>
      </c>
      <c r="H36" s="47">
        <f>Prev!N34</f>
        <v>0.53436734418022125</v>
      </c>
      <c r="I36" s="47">
        <f>Prev!Q34</f>
        <v>0.52453992182018061</v>
      </c>
      <c r="J36" s="47">
        <f>Prev!T34</f>
        <v>0.51460185701161609</v>
      </c>
      <c r="K36" s="47">
        <f>Prev!W34</f>
        <v>0.50455740693560058</v>
      </c>
      <c r="L36" s="47">
        <f>Prev!Z34</f>
        <v>0.49441127883674768</v>
      </c>
      <c r="M36" s="47">
        <f>Prev!AC34</f>
        <v>0.48416863094395129</v>
      </c>
      <c r="P36">
        <f t="shared" si="4"/>
        <v>0.12074149471288406</v>
      </c>
      <c r="Q36">
        <f t="shared" si="4"/>
        <v>0.11891086113710948</v>
      </c>
      <c r="R36">
        <f t="shared" si="4"/>
        <v>0.11729562185945737</v>
      </c>
      <c r="S36">
        <f t="shared" si="4"/>
        <v>0.11549767299148662</v>
      </c>
      <c r="T36">
        <f t="shared" si="4"/>
        <v>0.11367017191265871</v>
      </c>
      <c r="U36">
        <f t="shared" si="4"/>
        <v>0.11181343475844908</v>
      </c>
      <c r="V36">
        <f t="shared" si="4"/>
        <v>0.10992786557932172</v>
      </c>
      <c r="W36">
        <f t="shared" si="4"/>
        <v>0.10801395929322341</v>
      </c>
      <c r="X36">
        <f t="shared" si="4"/>
        <v>0.10607230443629695</v>
      </c>
      <c r="Y36">
        <f t="shared" si="4"/>
        <v>0.10410358569194969</v>
      </c>
      <c r="AA36">
        <f t="shared" si="3"/>
        <v>1.120741494712884</v>
      </c>
      <c r="AB36">
        <f t="shared" si="3"/>
        <v>1.1189108611371095</v>
      </c>
      <c r="AC36">
        <f t="shared" si="3"/>
        <v>1.1172956218594574</v>
      </c>
      <c r="AD36">
        <f t="shared" si="3"/>
        <v>1.1154976729914867</v>
      </c>
      <c r="AE36">
        <f t="shared" si="3"/>
        <v>1.1136701719126587</v>
      </c>
      <c r="AF36">
        <f t="shared" si="3"/>
        <v>1.1118134347584492</v>
      </c>
      <c r="AG36">
        <f t="shared" si="3"/>
        <v>1.1099278655793217</v>
      </c>
      <c r="AH36">
        <f t="shared" si="3"/>
        <v>1.1080139592932234</v>
      </c>
      <c r="AI36">
        <f t="shared" si="3"/>
        <v>1.106072304436297</v>
      </c>
      <c r="AJ36">
        <f t="shared" si="3"/>
        <v>1.1041035856919497</v>
      </c>
    </row>
    <row r="37" spans="1:36" ht="15.5" x14ac:dyDescent="0.35">
      <c r="A37" s="49" t="s">
        <v>50</v>
      </c>
      <c r="B37" s="25">
        <f>PIF!BH37</f>
        <v>1.24</v>
      </c>
      <c r="C37">
        <f>PIF!BL37</f>
        <v>0.12249875878296831</v>
      </c>
      <c r="D37" s="47">
        <f>Prev!B35</f>
        <v>0.57217480215264205</v>
      </c>
      <c r="E37" s="47">
        <f>Prev!E35</f>
        <v>0.56232893988916044</v>
      </c>
      <c r="F37" s="47">
        <f>Prev!H35</f>
        <v>0.55348073896329064</v>
      </c>
      <c r="G37" s="47">
        <f>Prev!K35</f>
        <v>0.5438825022281093</v>
      </c>
      <c r="H37" s="47">
        <f>Prev!N35</f>
        <v>0.53416728358738186</v>
      </c>
      <c r="I37" s="47">
        <f>Prev!Q35</f>
        <v>0.52433841384861146</v>
      </c>
      <c r="J37" s="47">
        <f>Prev!T35</f>
        <v>0.51439966468178411</v>
      </c>
      <c r="K37" s="47">
        <f>Prev!W35</f>
        <v>0.50435525327593755</v>
      </c>
      <c r="L37" s="47">
        <f>Prev!Z35</f>
        <v>0.49420984533435708</v>
      </c>
      <c r="M37" s="47">
        <f>Prev!AC35</f>
        <v>0.48396855635910424</v>
      </c>
      <c r="P37">
        <f t="shared" si="4"/>
        <v>0.12074149471288402</v>
      </c>
      <c r="Q37">
        <f t="shared" si="4"/>
        <v>0.11891086113710941</v>
      </c>
      <c r="R37">
        <f t="shared" si="4"/>
        <v>0.1172592064186653</v>
      </c>
      <c r="S37">
        <f t="shared" si="4"/>
        <v>0.115460529702043</v>
      </c>
      <c r="T37">
        <f t="shared" si="4"/>
        <v>0.11363245101616781</v>
      </c>
      <c r="U37">
        <f t="shared" si="4"/>
        <v>0.11177528159722566</v>
      </c>
      <c r="V37">
        <f t="shared" si="4"/>
        <v>0.10988942011714745</v>
      </c>
      <c r="W37">
        <f t="shared" si="4"/>
        <v>0.10797535569735346</v>
      </c>
      <c r="X37">
        <f t="shared" si="4"/>
        <v>0.10603367071876812</v>
      </c>
      <c r="Y37">
        <f t="shared" si="4"/>
        <v>0.10406504340803302</v>
      </c>
      <c r="AA37">
        <f t="shared" si="3"/>
        <v>1.120741494712884</v>
      </c>
      <c r="AB37">
        <f t="shared" si="3"/>
        <v>1.1189108611371095</v>
      </c>
      <c r="AC37">
        <f t="shared" si="3"/>
        <v>1.1172592064186653</v>
      </c>
      <c r="AD37">
        <f t="shared" si="3"/>
        <v>1.115460529702043</v>
      </c>
      <c r="AE37">
        <f t="shared" si="3"/>
        <v>1.1136324510161679</v>
      </c>
      <c r="AF37">
        <f t="shared" si="3"/>
        <v>1.1117752815972257</v>
      </c>
      <c r="AG37">
        <f t="shared" si="3"/>
        <v>1.1098894201171474</v>
      </c>
      <c r="AH37">
        <f t="shared" si="3"/>
        <v>1.1079753556973535</v>
      </c>
      <c r="AI37">
        <f t="shared" si="3"/>
        <v>1.1060336707187681</v>
      </c>
      <c r="AJ37">
        <f t="shared" si="3"/>
        <v>1.104065043408033</v>
      </c>
    </row>
    <row r="38" spans="1:36" ht="15.5" x14ac:dyDescent="0.35">
      <c r="A38" s="49" t="s">
        <v>51</v>
      </c>
      <c r="B38" s="25">
        <f>PIF!BH38</f>
        <v>1.24</v>
      </c>
      <c r="C38">
        <f>PIF!BL38</f>
        <v>0.1294008514731172</v>
      </c>
      <c r="D38" s="47">
        <f>Prev!B36</f>
        <v>0.60932238191641785</v>
      </c>
      <c r="E38" s="47">
        <f>Prev!E36</f>
        <v>0.59884887024979117</v>
      </c>
      <c r="F38" s="47">
        <f>Prev!H36</f>
        <v>0.58921528543018487</v>
      </c>
      <c r="G38" s="47">
        <f>Prev!K36</f>
        <v>0.57901768116989571</v>
      </c>
      <c r="H38" s="47">
        <f>Prev!N36</f>
        <v>0.56866467488279993</v>
      </c>
      <c r="I38" s="47">
        <f>Prev!Q36</f>
        <v>0.55815988158710117</v>
      </c>
      <c r="J38" s="47">
        <f>Prev!T36</f>
        <v>0.54750749537524679</v>
      </c>
      <c r="K38" s="47">
        <f>Prev!W36</f>
        <v>0.5367123002501123</v>
      </c>
      <c r="L38" s="47">
        <f>Prev!Z36</f>
        <v>0.52577967877451348</v>
      </c>
      <c r="M38" s="47">
        <f>Prev!AC36</f>
        <v>0.51471561840187929</v>
      </c>
      <c r="P38">
        <f t="shared" si="4"/>
        <v>0.12758035575839277</v>
      </c>
      <c r="Q38">
        <f t="shared" si="4"/>
        <v>0.12566297719748457</v>
      </c>
      <c r="R38">
        <f t="shared" si="4"/>
        <v>0.12389190719302903</v>
      </c>
      <c r="S38">
        <f t="shared" si="4"/>
        <v>0.12200931177267516</v>
      </c>
      <c r="T38">
        <f t="shared" si="4"/>
        <v>0.12008973266414021</v>
      </c>
      <c r="U38">
        <f t="shared" si="4"/>
        <v>0.11813341207062714</v>
      </c>
      <c r="V38">
        <f t="shared" si="4"/>
        <v>0.11614070175508694</v>
      </c>
      <c r="W38">
        <f t="shared" si="4"/>
        <v>0.11411206794632264</v>
      </c>
      <c r="X38">
        <f t="shared" si="4"/>
        <v>0.11204809603956806</v>
      </c>
      <c r="Y38">
        <f t="shared" si="4"/>
        <v>0.10994949505482282</v>
      </c>
      <c r="AA38">
        <f t="shared" si="3"/>
        <v>1.1275803557583928</v>
      </c>
      <c r="AB38">
        <f t="shared" si="3"/>
        <v>1.1256629771974846</v>
      </c>
      <c r="AC38">
        <f t="shared" si="3"/>
        <v>1.1238919071930291</v>
      </c>
      <c r="AD38">
        <f t="shared" si="3"/>
        <v>1.122009311772675</v>
      </c>
      <c r="AE38">
        <f t="shared" si="3"/>
        <v>1.1200897326641401</v>
      </c>
      <c r="AF38">
        <f t="shared" si="3"/>
        <v>1.1181334120706272</v>
      </c>
      <c r="AG38">
        <f t="shared" si="3"/>
        <v>1.1161407017550868</v>
      </c>
      <c r="AH38">
        <f t="shared" si="3"/>
        <v>1.1141120679463226</v>
      </c>
      <c r="AI38">
        <f t="shared" si="3"/>
        <v>1.112048096039568</v>
      </c>
      <c r="AJ38">
        <f t="shared" si="3"/>
        <v>1.1099494950548228</v>
      </c>
    </row>
    <row r="39" spans="1:36" ht="15.5" x14ac:dyDescent="0.35">
      <c r="A39" s="49" t="s">
        <v>52</v>
      </c>
      <c r="B39" s="25">
        <f>PIF!BH39</f>
        <v>1.24</v>
      </c>
      <c r="C39">
        <f>PIF!BL39</f>
        <v>0.1294008514731172</v>
      </c>
      <c r="D39" s="47">
        <f>Prev!B37</f>
        <v>0.60932238191641785</v>
      </c>
      <c r="E39" s="47">
        <f>Prev!E37</f>
        <v>0.59884887024979128</v>
      </c>
      <c r="F39" s="47">
        <f>Prev!H37</f>
        <v>0.58955703462685116</v>
      </c>
      <c r="G39" s="47">
        <f>Prev!K37</f>
        <v>0.57936542353833453</v>
      </c>
      <c r="H39" s="47">
        <f>Prev!N37</f>
        <v>0.56901689593218785</v>
      </c>
      <c r="I39" s="47">
        <f>Prev!Q37</f>
        <v>0.5585151260810084</v>
      </c>
      <c r="J39" s="47">
        <f>Prev!T37</f>
        <v>0.54786437208935912</v>
      </c>
      <c r="K39" s="47">
        <f>Prev!W37</f>
        <v>0.53706948603097127</v>
      </c>
      <c r="L39" s="47">
        <f>Prev!Z37</f>
        <v>0.52613592192091085</v>
      </c>
      <c r="M39" s="47">
        <f>Prev!AC37</f>
        <v>0.51506974139330164</v>
      </c>
      <c r="P39">
        <f t="shared" si="4"/>
        <v>0.12758035575839277</v>
      </c>
      <c r="Q39">
        <f t="shared" si="4"/>
        <v>0.12566297719748457</v>
      </c>
      <c r="R39">
        <f t="shared" si="4"/>
        <v>0.12395485823480365</v>
      </c>
      <c r="S39">
        <f t="shared" si="4"/>
        <v>0.12207364226087845</v>
      </c>
      <c r="T39">
        <f t="shared" si="4"/>
        <v>0.1201551768420781</v>
      </c>
      <c r="U39">
        <f t="shared" si="4"/>
        <v>0.11819971179484165</v>
      </c>
      <c r="V39">
        <f t="shared" si="4"/>
        <v>0.11620760741325363</v>
      </c>
      <c r="W39">
        <f t="shared" si="4"/>
        <v>0.11417933927330441</v>
      </c>
      <c r="X39">
        <f t="shared" si="4"/>
        <v>0.11211550283415295</v>
      </c>
      <c r="Y39">
        <f t="shared" si="4"/>
        <v>0.11001681780003025</v>
      </c>
      <c r="AA39">
        <f t="shared" si="3"/>
        <v>1.1275803557583928</v>
      </c>
      <c r="AB39">
        <f t="shared" si="3"/>
        <v>1.1256629771974846</v>
      </c>
      <c r="AC39">
        <f t="shared" si="3"/>
        <v>1.1239548582348036</v>
      </c>
      <c r="AD39">
        <f t="shared" si="3"/>
        <v>1.1220736422608784</v>
      </c>
      <c r="AE39">
        <f t="shared" si="3"/>
        <v>1.1201551768420781</v>
      </c>
      <c r="AF39">
        <f t="shared" si="3"/>
        <v>1.1181997117948417</v>
      </c>
      <c r="AG39">
        <f t="shared" si="3"/>
        <v>1.1162076074132536</v>
      </c>
      <c r="AH39">
        <f t="shared" si="3"/>
        <v>1.1141793392733044</v>
      </c>
      <c r="AI39">
        <f t="shared" si="3"/>
        <v>1.1121155028341529</v>
      </c>
      <c r="AJ39">
        <f t="shared" si="3"/>
        <v>1.1100168178000303</v>
      </c>
    </row>
    <row r="40" spans="1:36" ht="15.5" x14ac:dyDescent="0.35">
      <c r="A40" s="49" t="s">
        <v>53</v>
      </c>
      <c r="B40" s="25">
        <f>PIF!BH40</f>
        <v>1.24</v>
      </c>
      <c r="C40">
        <f>PIF!BL40</f>
        <v>0.12940085147311722</v>
      </c>
      <c r="D40" s="47">
        <f>Prev!B38</f>
        <v>0.60932238191641797</v>
      </c>
      <c r="E40" s="47">
        <f>Prev!E38</f>
        <v>0.59884887024979117</v>
      </c>
      <c r="F40" s="47">
        <f>Prev!H38</f>
        <v>0.58979409167760966</v>
      </c>
      <c r="G40" s="47">
        <f>Prev!K38</f>
        <v>0.57960574552426769</v>
      </c>
      <c r="H40" s="47">
        <f>Prev!N38</f>
        <v>0.56925948290864681</v>
      </c>
      <c r="I40" s="47">
        <f>Prev!Q38</f>
        <v>0.55875902122355958</v>
      </c>
      <c r="J40" s="47">
        <f>Prev!T38</f>
        <v>0.54810866454105978</v>
      </c>
      <c r="K40" s="47">
        <f>Prev!W38</f>
        <v>0.53731331328025644</v>
      </c>
      <c r="L40" s="47">
        <f>Prev!Z38</f>
        <v>0.5263784717273482</v>
      </c>
      <c r="M40" s="47">
        <f>Prev!AC38</f>
        <v>0.51531025328012348</v>
      </c>
      <c r="P40">
        <f t="shared" si="4"/>
        <v>0.1275803557583928</v>
      </c>
      <c r="Q40">
        <f t="shared" si="4"/>
        <v>0.12566297719748457</v>
      </c>
      <c r="R40">
        <f t="shared" si="4"/>
        <v>0.12399851941234494</v>
      </c>
      <c r="S40">
        <f t="shared" si="4"/>
        <v>0.12211809504139164</v>
      </c>
      <c r="T40">
        <f t="shared" si="4"/>
        <v>0.12020024487917622</v>
      </c>
      <c r="U40">
        <f t="shared" si="4"/>
        <v>0.11824522447903107</v>
      </c>
      <c r="V40">
        <f t="shared" si="4"/>
        <v>0.11625340043523504</v>
      </c>
      <c r="W40">
        <f t="shared" si="4"/>
        <v>0.11422525511818167</v>
      </c>
      <c r="X40">
        <f t="shared" si="4"/>
        <v>0.11216139120866792</v>
      </c>
      <c r="Y40">
        <f t="shared" si="4"/>
        <v>0.11006253599515392</v>
      </c>
      <c r="AA40">
        <f t="shared" si="3"/>
        <v>1.1275803557583928</v>
      </c>
      <c r="AB40">
        <f t="shared" si="3"/>
        <v>1.1256629771974846</v>
      </c>
      <c r="AC40">
        <f t="shared" si="3"/>
        <v>1.123998519412345</v>
      </c>
      <c r="AD40">
        <f t="shared" si="3"/>
        <v>1.1221180950413916</v>
      </c>
      <c r="AE40">
        <f t="shared" si="3"/>
        <v>1.1202002448791761</v>
      </c>
      <c r="AF40">
        <f t="shared" si="3"/>
        <v>1.1182452244790311</v>
      </c>
      <c r="AG40">
        <f t="shared" si="3"/>
        <v>1.1162534004352351</v>
      </c>
      <c r="AH40">
        <f t="shared" si="3"/>
        <v>1.1142252551181817</v>
      </c>
      <c r="AI40">
        <f t="shared" si="3"/>
        <v>1.1121613912086679</v>
      </c>
      <c r="AJ40">
        <f t="shared" si="3"/>
        <v>1.1100625359951539</v>
      </c>
    </row>
    <row r="41" spans="1:36" ht="15.5" x14ac:dyDescent="0.35">
      <c r="A41" s="49" t="s">
        <v>54</v>
      </c>
      <c r="B41" s="25">
        <f>PIF!BH41</f>
        <v>1.24</v>
      </c>
      <c r="C41">
        <f>PIF!BL41</f>
        <v>0.12940085147311722</v>
      </c>
      <c r="D41" s="47">
        <f>Prev!B39</f>
        <v>0.60932238191641785</v>
      </c>
      <c r="E41" s="47">
        <f>Prev!E39</f>
        <v>0.59884887024979083</v>
      </c>
      <c r="F41" s="47">
        <f>Prev!H39</f>
        <v>0.58956526588387848</v>
      </c>
      <c r="G41" s="47">
        <f>Prev!K39</f>
        <v>0.5793737798550509</v>
      </c>
      <c r="H41" s="47">
        <f>Prev!N39</f>
        <v>0.56902534191914</v>
      </c>
      <c r="I41" s="47">
        <f>Prev!Q39</f>
        <v>0.55852362781996867</v>
      </c>
      <c r="J41" s="47">
        <f>Prev!T39</f>
        <v>0.54787289723816768</v>
      </c>
      <c r="K41" s="47">
        <f>Prev!W39</f>
        <v>0.53707800391186655</v>
      </c>
      <c r="L41" s="47">
        <f>Prev!Z39</f>
        <v>0.52614440359292403</v>
      </c>
      <c r="M41" s="47">
        <f>Prev!AC39</f>
        <v>0.51507815970934157</v>
      </c>
      <c r="P41">
        <f t="shared" si="4"/>
        <v>0.12758035575839277</v>
      </c>
      <c r="Q41">
        <f t="shared" si="4"/>
        <v>0.12566297719748448</v>
      </c>
      <c r="R41">
        <f t="shared" si="4"/>
        <v>0.12395637434100532</v>
      </c>
      <c r="S41">
        <f t="shared" si="4"/>
        <v>0.12207518801902813</v>
      </c>
      <c r="T41">
        <f t="shared" si="4"/>
        <v>0.12015674602307273</v>
      </c>
      <c r="U41">
        <f t="shared" si="4"/>
        <v>0.11820129836287346</v>
      </c>
      <c r="V41">
        <f t="shared" si="4"/>
        <v>0.11620920554633971</v>
      </c>
      <c r="W41">
        <f t="shared" si="4"/>
        <v>0.11418094338139512</v>
      </c>
      <c r="X41">
        <f t="shared" si="4"/>
        <v>0.11211710757488889</v>
      </c>
      <c r="Y41">
        <f t="shared" si="4"/>
        <v>0.11001841809222383</v>
      </c>
      <c r="AA41">
        <f t="shared" si="3"/>
        <v>1.1275803557583928</v>
      </c>
      <c r="AB41">
        <f t="shared" si="3"/>
        <v>1.1256629771974844</v>
      </c>
      <c r="AC41">
        <f t="shared" si="3"/>
        <v>1.1239563743410053</v>
      </c>
      <c r="AD41">
        <f t="shared" si="3"/>
        <v>1.1220751880190281</v>
      </c>
      <c r="AE41">
        <f t="shared" si="3"/>
        <v>1.1201567460230728</v>
      </c>
      <c r="AF41">
        <f t="shared" si="3"/>
        <v>1.1182012983628735</v>
      </c>
      <c r="AG41">
        <f t="shared" si="3"/>
        <v>1.1162092055463397</v>
      </c>
      <c r="AH41">
        <f t="shared" si="3"/>
        <v>1.1141809433813952</v>
      </c>
      <c r="AI41">
        <f t="shared" si="3"/>
        <v>1.1121171075748888</v>
      </c>
      <c r="AJ41">
        <f t="shared" si="3"/>
        <v>1.1100184180922239</v>
      </c>
    </row>
    <row r="42" spans="1:36" ht="15.5" x14ac:dyDescent="0.35">
      <c r="A42" s="49" t="s">
        <v>55</v>
      </c>
      <c r="B42" s="25">
        <f>PIF!BH42</f>
        <v>1.24</v>
      </c>
      <c r="C42">
        <f>PIF!BL42</f>
        <v>0.12940085147311722</v>
      </c>
      <c r="D42" s="47">
        <f>Prev!B40</f>
        <v>0.60932238191641785</v>
      </c>
      <c r="E42" s="47">
        <f>Prev!E40</f>
        <v>0.59884887024979105</v>
      </c>
      <c r="F42" s="47">
        <f>Prev!H40</f>
        <v>0.58934806846709442</v>
      </c>
      <c r="G42" s="47">
        <f>Prev!K40</f>
        <v>0.57915298415909511</v>
      </c>
      <c r="H42" s="47">
        <f>Prev!N40</f>
        <v>0.56880189864507724</v>
      </c>
      <c r="I42" s="47">
        <f>Prev!Q40</f>
        <v>0.55829844952505603</v>
      </c>
      <c r="J42" s="47">
        <f>Prev!T40</f>
        <v>0.54764685541819103</v>
      </c>
      <c r="K42" s="47">
        <f>Prev!W40</f>
        <v>0.53685192652422975</v>
      </c>
      <c r="L42" s="47">
        <f>Prev!Z40</f>
        <v>0.52591907300619734</v>
      </c>
      <c r="M42" s="47">
        <f>Prev!AC40</f>
        <v>0.51485431106330826</v>
      </c>
      <c r="P42">
        <f t="shared" si="4"/>
        <v>0.12758035575839277</v>
      </c>
      <c r="Q42">
        <f t="shared" si="4"/>
        <v>0.12566297719748454</v>
      </c>
      <c r="R42">
        <f t="shared" si="4"/>
        <v>0.12391636722936251</v>
      </c>
      <c r="S42">
        <f t="shared" si="4"/>
        <v>0.12203434322632209</v>
      </c>
      <c r="T42">
        <f t="shared" si="4"/>
        <v>0.12011523058386769</v>
      </c>
      <c r="U42">
        <f t="shared" si="4"/>
        <v>0.11815927436413315</v>
      </c>
      <c r="V42">
        <f t="shared" si="4"/>
        <v>0.11616682956122099</v>
      </c>
      <c r="W42">
        <f t="shared" si="4"/>
        <v>0.1141383659674291</v>
      </c>
      <c r="X42">
        <f t="shared" si="4"/>
        <v>0.11207447283485564</v>
      </c>
      <c r="Y42">
        <f t="shared" si="4"/>
        <v>0.10997586329581208</v>
      </c>
      <c r="AA42">
        <f t="shared" si="3"/>
        <v>1.1275803557583928</v>
      </c>
      <c r="AB42">
        <f t="shared" si="3"/>
        <v>1.1256629771974844</v>
      </c>
      <c r="AC42">
        <f t="shared" si="3"/>
        <v>1.1239163672293626</v>
      </c>
      <c r="AD42">
        <f t="shared" si="3"/>
        <v>1.122034343226322</v>
      </c>
      <c r="AE42">
        <f t="shared" si="3"/>
        <v>1.1201152305838677</v>
      </c>
      <c r="AF42">
        <f t="shared" si="3"/>
        <v>1.1181592743641331</v>
      </c>
      <c r="AG42">
        <f t="shared" si="3"/>
        <v>1.116166829561221</v>
      </c>
      <c r="AH42">
        <f t="shared" si="3"/>
        <v>1.1141383659674291</v>
      </c>
      <c r="AI42">
        <f t="shared" si="3"/>
        <v>1.1120744728348557</v>
      </c>
      <c r="AJ42">
        <f t="shared" si="3"/>
        <v>1.1099758632958121</v>
      </c>
    </row>
    <row r="43" spans="1:36" ht="15.5" x14ac:dyDescent="0.35">
      <c r="A43" s="49" t="s">
        <v>56</v>
      </c>
      <c r="B43" s="25">
        <f>PIF!BH43</f>
        <v>1.24</v>
      </c>
      <c r="C43">
        <f>PIF!BL43</f>
        <v>0.13695810779945489</v>
      </c>
      <c r="D43" s="47">
        <f>Prev!B41</f>
        <v>0.6488241733619029</v>
      </c>
      <c r="E43" s="47">
        <f>Prev!E41</f>
        <v>0.63550802259757777</v>
      </c>
      <c r="F43" s="47">
        <f>Prev!H41</f>
        <v>0.62558127334725899</v>
      </c>
      <c r="G43" s="47">
        <f>Prev!K41</f>
        <v>0.61261710689693705</v>
      </c>
      <c r="H43" s="47">
        <f>Prev!N41</f>
        <v>0.59937399703060079</v>
      </c>
      <c r="I43" s="47">
        <f>Prev!Q41</f>
        <v>0.58586100742966729</v>
      </c>
      <c r="J43" s="47">
        <f>Prev!T41</f>
        <v>0.57208863042062297</v>
      </c>
      <c r="K43" s="47">
        <f>Prev!W41</f>
        <v>0.55806881435140099</v>
      </c>
      <c r="L43" s="47">
        <f>Prev!Z41</f>
        <v>0.54381498305060205</v>
      </c>
      <c r="M43" s="47">
        <f>Prev!AC41</f>
        <v>0.52934204646254446</v>
      </c>
      <c r="P43">
        <f t="shared" si="4"/>
        <v>0.13473687208966914</v>
      </c>
      <c r="Q43">
        <f t="shared" si="4"/>
        <v>0.13233754782355614</v>
      </c>
      <c r="R43">
        <f t="shared" si="4"/>
        <v>0.13054025609230918</v>
      </c>
      <c r="S43">
        <f t="shared" si="4"/>
        <v>0.12818178118771717</v>
      </c>
      <c r="T43">
        <f t="shared" si="4"/>
        <v>0.12575931246160099</v>
      </c>
      <c r="U43">
        <f t="shared" si="4"/>
        <v>0.12327356043035886</v>
      </c>
      <c r="V43">
        <f t="shared" si="4"/>
        <v>0.12072550586696498</v>
      </c>
      <c r="W43">
        <f t="shared" si="4"/>
        <v>0.11811641447303851</v>
      </c>
      <c r="X43">
        <f t="shared" si="4"/>
        <v>0.11544785087598054</v>
      </c>
      <c r="Y43">
        <f t="shared" si="4"/>
        <v>0.11272169171718051</v>
      </c>
      <c r="AA43">
        <f t="shared" si="3"/>
        <v>1.1347368720896691</v>
      </c>
      <c r="AB43">
        <f t="shared" si="3"/>
        <v>1.1323375478235562</v>
      </c>
      <c r="AC43">
        <f t="shared" si="3"/>
        <v>1.1305402560923092</v>
      </c>
      <c r="AD43">
        <f t="shared" si="3"/>
        <v>1.1281817811877173</v>
      </c>
      <c r="AE43">
        <f t="shared" si="3"/>
        <v>1.125759312461601</v>
      </c>
      <c r="AF43">
        <f t="shared" si="3"/>
        <v>1.1232735604303588</v>
      </c>
      <c r="AG43">
        <f t="shared" si="3"/>
        <v>1.120725505866965</v>
      </c>
      <c r="AH43">
        <f t="shared" si="3"/>
        <v>1.1181164144730384</v>
      </c>
      <c r="AI43">
        <f t="shared" si="3"/>
        <v>1.1154478508759806</v>
      </c>
      <c r="AJ43">
        <f t="shared" si="3"/>
        <v>1.1127216917171805</v>
      </c>
    </row>
    <row r="44" spans="1:36" ht="15.5" x14ac:dyDescent="0.35">
      <c r="A44" s="49" t="s">
        <v>57</v>
      </c>
      <c r="B44" s="25">
        <f>PIF!BH44</f>
        <v>1.24</v>
      </c>
      <c r="C44">
        <f>PIF!BL44</f>
        <v>0.13695810779945489</v>
      </c>
      <c r="D44" s="47">
        <f>Prev!B42</f>
        <v>0.64882417336190257</v>
      </c>
      <c r="E44" s="47">
        <f>Prev!E42</f>
        <v>0.63550802259757821</v>
      </c>
      <c r="F44" s="47">
        <f>Prev!H42</f>
        <v>0.62578971445443965</v>
      </c>
      <c r="G44" s="47">
        <f>Prev!K42</f>
        <v>0.6128259205917419</v>
      </c>
      <c r="H44" s="47">
        <f>Prev!N42</f>
        <v>0.59958234833402235</v>
      </c>
      <c r="I44" s="47">
        <f>Prev!Q42</f>
        <v>0.58606810724453617</v>
      </c>
      <c r="J44" s="47">
        <f>Prev!T42</f>
        <v>0.57229373783126392</v>
      </c>
      <c r="K44" s="47">
        <f>Prev!W42</f>
        <v>0.55827123850231297</v>
      </c>
      <c r="L44" s="47">
        <f>Prev!Z42</f>
        <v>0.54401408461539846</v>
      </c>
      <c r="M44" s="47">
        <f>Prev!AC42</f>
        <v>0.52953723871557068</v>
      </c>
      <c r="P44">
        <f t="shared" si="4"/>
        <v>0.13473687208966911</v>
      </c>
      <c r="Q44">
        <f t="shared" si="4"/>
        <v>0.13233754782355622</v>
      </c>
      <c r="R44">
        <f t="shared" si="4"/>
        <v>0.13057807201326008</v>
      </c>
      <c r="S44">
        <f t="shared" si="4"/>
        <v>0.12821987049953107</v>
      </c>
      <c r="T44">
        <f t="shared" si="4"/>
        <v>0.12579752892620019</v>
      </c>
      <c r="U44">
        <f t="shared" si="4"/>
        <v>0.12331176367374669</v>
      </c>
      <c r="V44">
        <f t="shared" si="4"/>
        <v>0.12076356183269177</v>
      </c>
      <c r="W44">
        <f t="shared" si="4"/>
        <v>0.11815419582373268</v>
      </c>
      <c r="X44">
        <f t="shared" si="4"/>
        <v>0.11548523734437723</v>
      </c>
      <c r="Y44">
        <f t="shared" si="4"/>
        <v>0.11275857040804324</v>
      </c>
      <c r="AA44">
        <f t="shared" si="3"/>
        <v>1.1347368720896691</v>
      </c>
      <c r="AB44">
        <f t="shared" si="3"/>
        <v>1.1323375478235562</v>
      </c>
      <c r="AC44">
        <f t="shared" si="3"/>
        <v>1.1305780720132601</v>
      </c>
      <c r="AD44">
        <f t="shared" si="3"/>
        <v>1.128219870499531</v>
      </c>
      <c r="AE44">
        <f t="shared" si="3"/>
        <v>1.1257975289262001</v>
      </c>
      <c r="AF44">
        <f t="shared" si="3"/>
        <v>1.1233117636737466</v>
      </c>
      <c r="AG44">
        <f t="shared" si="3"/>
        <v>1.1207635618326917</v>
      </c>
      <c r="AH44">
        <f t="shared" si="3"/>
        <v>1.1181541958237327</v>
      </c>
      <c r="AI44">
        <f t="shared" si="3"/>
        <v>1.1154852373443773</v>
      </c>
      <c r="AJ44">
        <f t="shared" si="3"/>
        <v>1.1127585704080432</v>
      </c>
    </row>
    <row r="45" spans="1:36" ht="15.5" x14ac:dyDescent="0.35">
      <c r="A45" s="49" t="s">
        <v>58</v>
      </c>
      <c r="B45" s="25">
        <f>PIF!BH45</f>
        <v>1.24</v>
      </c>
      <c r="C45">
        <f>PIF!BL45</f>
        <v>0.13695810779945489</v>
      </c>
      <c r="D45" s="47">
        <f>Prev!B43</f>
        <v>0.64882417336190257</v>
      </c>
      <c r="E45" s="47">
        <f>Prev!E43</f>
        <v>0.63550802259757799</v>
      </c>
      <c r="F45" s="47">
        <f>Prev!H43</f>
        <v>0.62475118238434912</v>
      </c>
      <c r="G45" s="47">
        <f>Prev!K43</f>
        <v>0.6117813692664037</v>
      </c>
      <c r="H45" s="47">
        <f>Prev!N43</f>
        <v>0.59853621319904338</v>
      </c>
      <c r="I45" s="47">
        <f>Prev!Q43</f>
        <v>0.58502460480131335</v>
      </c>
      <c r="J45" s="47">
        <f>Prev!T43</f>
        <v>0.57125685162015827</v>
      </c>
      <c r="K45" s="47">
        <f>Prev!W43</f>
        <v>0.55724470725496811</v>
      </c>
      <c r="L45" s="47">
        <f>Prev!Z43</f>
        <v>0.54300139253522983</v>
      </c>
      <c r="M45" s="47">
        <f>Prev!AC43</f>
        <v>0.52854160783834325</v>
      </c>
      <c r="P45">
        <f t="shared" si="4"/>
        <v>0.13473687208966911</v>
      </c>
      <c r="Q45">
        <f t="shared" si="4"/>
        <v>0.13233754782355617</v>
      </c>
      <c r="R45">
        <f t="shared" si="4"/>
        <v>0.13038962621639996</v>
      </c>
      <c r="S45">
        <f t="shared" si="4"/>
        <v>0.12802930254047293</v>
      </c>
      <c r="T45">
        <f t="shared" si="4"/>
        <v>0.12560560972713736</v>
      </c>
      <c r="U45">
        <f t="shared" si="4"/>
        <v>0.12311923721016005</v>
      </c>
      <c r="V45">
        <f t="shared" si="4"/>
        <v>0.12057114248790528</v>
      </c>
      <c r="W45">
        <f t="shared" si="4"/>
        <v>0.11796256600647484</v>
      </c>
      <c r="X45">
        <f t="shared" si="4"/>
        <v>0.11529504536403511</v>
      </c>
      <c r="Y45">
        <f t="shared" si="4"/>
        <v>0.112570428602353</v>
      </c>
      <c r="AA45">
        <f t="shared" ref="AA45:AJ70" si="5">1+P45</f>
        <v>1.1347368720896691</v>
      </c>
      <c r="AB45">
        <f t="shared" si="5"/>
        <v>1.1323375478235562</v>
      </c>
      <c r="AC45">
        <f t="shared" si="5"/>
        <v>1.1303896262163999</v>
      </c>
      <c r="AD45">
        <f t="shared" si="5"/>
        <v>1.1280293025404728</v>
      </c>
      <c r="AE45">
        <f t="shared" si="5"/>
        <v>1.1256056097271374</v>
      </c>
      <c r="AF45">
        <f t="shared" si="5"/>
        <v>1.1231192372101599</v>
      </c>
      <c r="AG45">
        <f t="shared" si="5"/>
        <v>1.1205711424879052</v>
      </c>
      <c r="AH45">
        <f t="shared" si="5"/>
        <v>1.1179625660064749</v>
      </c>
      <c r="AI45">
        <f t="shared" si="5"/>
        <v>1.1152950453640351</v>
      </c>
      <c r="AJ45">
        <f t="shared" si="5"/>
        <v>1.112570428602353</v>
      </c>
    </row>
    <row r="46" spans="1:36" ht="15.5" x14ac:dyDescent="0.35">
      <c r="A46" s="49" t="s">
        <v>59</v>
      </c>
      <c r="B46" s="25">
        <f>PIF!BH46</f>
        <v>1.24</v>
      </c>
      <c r="C46">
        <f>PIF!BL46</f>
        <v>0.13695810779945489</v>
      </c>
      <c r="D46" s="47">
        <f>Prev!B44</f>
        <v>0.64882417336190268</v>
      </c>
      <c r="E46" s="47">
        <f>Prev!E44</f>
        <v>0.63550802259757855</v>
      </c>
      <c r="F46" s="47">
        <f>Prev!H44</f>
        <v>0.62442763472874174</v>
      </c>
      <c r="G46" s="47">
        <f>Prev!K44</f>
        <v>0.61145354746574665</v>
      </c>
      <c r="H46" s="47">
        <f>Prev!N44</f>
        <v>0.59820565394069225</v>
      </c>
      <c r="I46" s="47">
        <f>Prev!Q44</f>
        <v>0.5846927824713557</v>
      </c>
      <c r="J46" s="47">
        <f>Prev!T44</f>
        <v>0.57092517248753449</v>
      </c>
      <c r="K46" s="47">
        <f>Prev!W44</f>
        <v>0.55691450436625789</v>
      </c>
      <c r="L46" s="47">
        <f>Prev!Z44</f>
        <v>0.54267392131608228</v>
      </c>
      <c r="M46" s="47">
        <f>Prev!AC44</f>
        <v>0.52821804239469827</v>
      </c>
      <c r="P46">
        <f t="shared" si="4"/>
        <v>0.13473687208966914</v>
      </c>
      <c r="Q46">
        <f t="shared" si="4"/>
        <v>0.13233754782355628</v>
      </c>
      <c r="R46">
        <f t="shared" si="4"/>
        <v>0.13033090050990584</v>
      </c>
      <c r="S46">
        <f t="shared" si="4"/>
        <v>0.12796947754835239</v>
      </c>
      <c r="T46">
        <f t="shared" si="4"/>
        <v>0.1255449493061005</v>
      </c>
      <c r="U46">
        <f t="shared" si="4"/>
        <v>0.12305799818564116</v>
      </c>
      <c r="V46">
        <f t="shared" si="4"/>
        <v>0.1205095736127115</v>
      </c>
      <c r="W46">
        <f t="shared" si="4"/>
        <v>0.11790090700282709</v>
      </c>
      <c r="X46">
        <f t="shared" si="4"/>
        <v>0.11523352604839678</v>
      </c>
      <c r="Y46">
        <f t="shared" si="4"/>
        <v>0.11250926809240079</v>
      </c>
      <c r="AA46">
        <f t="shared" si="5"/>
        <v>1.1347368720896691</v>
      </c>
      <c r="AB46">
        <f t="shared" si="5"/>
        <v>1.1323375478235562</v>
      </c>
      <c r="AC46">
        <f t="shared" si="5"/>
        <v>1.1303309005099058</v>
      </c>
      <c r="AD46">
        <f t="shared" si="5"/>
        <v>1.1279694775483524</v>
      </c>
      <c r="AE46">
        <f t="shared" si="5"/>
        <v>1.1255449493061005</v>
      </c>
      <c r="AF46">
        <f t="shared" si="5"/>
        <v>1.1230579981856412</v>
      </c>
      <c r="AG46">
        <f t="shared" si="5"/>
        <v>1.1205095736127115</v>
      </c>
      <c r="AH46">
        <f t="shared" si="5"/>
        <v>1.1179009070028272</v>
      </c>
      <c r="AI46">
        <f t="shared" si="5"/>
        <v>1.1152335260483968</v>
      </c>
      <c r="AJ46">
        <f t="shared" si="5"/>
        <v>1.1125092680924007</v>
      </c>
    </row>
    <row r="47" spans="1:36" ht="15.5" x14ac:dyDescent="0.35">
      <c r="A47" s="49" t="s">
        <v>60</v>
      </c>
      <c r="B47" s="25">
        <f>PIF!BH47</f>
        <v>1.24</v>
      </c>
      <c r="C47">
        <f>PIF!BL47</f>
        <v>0.13695810779945489</v>
      </c>
      <c r="D47" s="47">
        <f>Prev!B45</f>
        <v>0.6488241733619029</v>
      </c>
      <c r="E47" s="47">
        <f>Prev!E45</f>
        <v>0.63550802259757844</v>
      </c>
      <c r="F47" s="47">
        <f>Prev!H45</f>
        <v>0.62449891598570595</v>
      </c>
      <c r="G47" s="47">
        <f>Prev!K45</f>
        <v>0.61152588318733059</v>
      </c>
      <c r="H47" s="47">
        <f>Prev!N45</f>
        <v>0.59827869847091686</v>
      </c>
      <c r="I47" s="47">
        <f>Prev!Q45</f>
        <v>0.58476620358651554</v>
      </c>
      <c r="J47" s="47">
        <f>Prev!T45</f>
        <v>0.57099865274434625</v>
      </c>
      <c r="K47" s="47">
        <f>Prev!W45</f>
        <v>0.55698774229209469</v>
      </c>
      <c r="L47" s="47">
        <f>Prev!Z45</f>
        <v>0.54274663244177412</v>
      </c>
      <c r="M47" s="47">
        <f>Prev!AC45</f>
        <v>0.52828996013101714</v>
      </c>
      <c r="P47">
        <f t="shared" si="4"/>
        <v>0.13473687208966914</v>
      </c>
      <c r="Q47">
        <f t="shared" si="4"/>
        <v>0.13233754782355625</v>
      </c>
      <c r="R47">
        <f t="shared" si="4"/>
        <v>0.13034383913736194</v>
      </c>
      <c r="S47">
        <f t="shared" si="4"/>
        <v>0.12798267897471324</v>
      </c>
      <c r="T47">
        <f t="shared" si="4"/>
        <v>0.12555835431990145</v>
      </c>
      <c r="U47">
        <f t="shared" si="4"/>
        <v>0.12307154905786473</v>
      </c>
      <c r="V47">
        <f t="shared" si="4"/>
        <v>0.12052321433615594</v>
      </c>
      <c r="W47">
        <f t="shared" si="4"/>
        <v>0.11791458351307962</v>
      </c>
      <c r="X47">
        <f t="shared" si="4"/>
        <v>0.11524718642649687</v>
      </c>
      <c r="Y47">
        <f t="shared" si="4"/>
        <v>0.11252286274928824</v>
      </c>
      <c r="AA47">
        <f t="shared" si="5"/>
        <v>1.1347368720896691</v>
      </c>
      <c r="AB47">
        <f t="shared" si="5"/>
        <v>1.1323375478235562</v>
      </c>
      <c r="AC47">
        <f t="shared" si="5"/>
        <v>1.1303438391373619</v>
      </c>
      <c r="AD47">
        <f t="shared" si="5"/>
        <v>1.1279826789747132</v>
      </c>
      <c r="AE47">
        <f t="shared" si="5"/>
        <v>1.1255583543199015</v>
      </c>
      <c r="AF47">
        <f t="shared" si="5"/>
        <v>1.1230715490578647</v>
      </c>
      <c r="AG47">
        <f t="shared" si="5"/>
        <v>1.1205232143361559</v>
      </c>
      <c r="AH47">
        <f t="shared" si="5"/>
        <v>1.1179145835130797</v>
      </c>
      <c r="AI47">
        <f t="shared" si="5"/>
        <v>1.1152471864264968</v>
      </c>
      <c r="AJ47">
        <f t="shared" si="5"/>
        <v>1.1125228627492882</v>
      </c>
    </row>
    <row r="48" spans="1:36" ht="15.5" x14ac:dyDescent="0.35">
      <c r="A48" s="49" t="s">
        <v>61</v>
      </c>
      <c r="B48" s="25">
        <f>PIF!BH48</f>
        <v>1.24</v>
      </c>
      <c r="C48">
        <f>PIF!BL48</f>
        <v>0.12111328965798231</v>
      </c>
      <c r="D48" s="47">
        <f>Prev!B46</f>
        <v>0.56532038151172415</v>
      </c>
      <c r="E48" s="47">
        <f>Prev!E46</f>
        <v>0.55616693047776444</v>
      </c>
      <c r="F48" s="47">
        <f>Prev!H46</f>
        <v>0.54653726816068415</v>
      </c>
      <c r="G48" s="47">
        <f>Prev!K46</f>
        <v>0.53760805149069923</v>
      </c>
      <c r="H48" s="47">
        <f>Prev!N46</f>
        <v>0.52858029974268494</v>
      </c>
      <c r="I48" s="47">
        <f>Prev!Q46</f>
        <v>0.5194562603721391</v>
      </c>
      <c r="J48" s="47">
        <f>Prev!T46</f>
        <v>0.51023852330880959</v>
      </c>
      <c r="K48" s="47">
        <f>Prev!W46</f>
        <v>0.50093002661286312</v>
      </c>
      <c r="L48" s="47">
        <f>Prev!Z46</f>
        <v>0.49153406087391993</v>
      </c>
      <c r="M48" s="47">
        <f>Prev!AC46</f>
        <v>0.48205427233279075</v>
      </c>
      <c r="P48">
        <f t="shared" si="4"/>
        <v>0.11946786323714642</v>
      </c>
      <c r="Q48">
        <f t="shared" si="4"/>
        <v>0.11776128018019519</v>
      </c>
      <c r="R48">
        <f t="shared" si="4"/>
        <v>0.11595875665853281</v>
      </c>
      <c r="S48">
        <f t="shared" si="4"/>
        <v>0.11428075180551464</v>
      </c>
      <c r="T48">
        <f t="shared" si="4"/>
        <v>0.11257774160214452</v>
      </c>
      <c r="U48">
        <f t="shared" si="4"/>
        <v>0.11084990053822322</v>
      </c>
      <c r="V48">
        <f t="shared" si="4"/>
        <v>0.10909746992572349</v>
      </c>
      <c r="W48">
        <f t="shared" si="4"/>
        <v>0.10732076045347043</v>
      </c>
      <c r="X48">
        <f t="shared" si="4"/>
        <v>0.10552015458840856</v>
      </c>
      <c r="Y48">
        <f t="shared" si="4"/>
        <v>0.10369610881322187</v>
      </c>
      <c r="AA48">
        <f t="shared" si="5"/>
        <v>1.1194678632371464</v>
      </c>
      <c r="AB48">
        <f t="shared" si="5"/>
        <v>1.1177612801801953</v>
      </c>
      <c r="AC48">
        <f t="shared" si="5"/>
        <v>1.1159587566585327</v>
      </c>
      <c r="AD48">
        <f t="shared" si="5"/>
        <v>1.1142807518055147</v>
      </c>
      <c r="AE48">
        <f t="shared" si="5"/>
        <v>1.1125777416021445</v>
      </c>
      <c r="AF48">
        <f t="shared" si="5"/>
        <v>1.1108499005382233</v>
      </c>
      <c r="AG48">
        <f t="shared" si="5"/>
        <v>1.1090974699257234</v>
      </c>
      <c r="AH48">
        <f t="shared" si="5"/>
        <v>1.1073207604534705</v>
      </c>
      <c r="AI48">
        <f t="shared" si="5"/>
        <v>1.1055201545884086</v>
      </c>
      <c r="AJ48">
        <f t="shared" si="5"/>
        <v>1.1036961088132218</v>
      </c>
    </row>
    <row r="49" spans="1:36" ht="15.5" x14ac:dyDescent="0.35">
      <c r="A49" s="49" t="s">
        <v>62</v>
      </c>
      <c r="B49" s="25">
        <f>PIF!BH49</f>
        <v>1.24</v>
      </c>
      <c r="C49">
        <f>PIF!BL49</f>
        <v>0.12111328965798231</v>
      </c>
      <c r="D49" s="47">
        <f>Prev!B47</f>
        <v>0.56532038151172426</v>
      </c>
      <c r="E49" s="47">
        <f>Prev!E47</f>
        <v>0.55616693047776478</v>
      </c>
      <c r="F49" s="47">
        <f>Prev!H47</f>
        <v>0.54699958354608658</v>
      </c>
      <c r="G49" s="47">
        <f>Prev!K47</f>
        <v>0.53808282310531541</v>
      </c>
      <c r="H49" s="47">
        <f>Prev!N47</f>
        <v>0.5290653342726428</v>
      </c>
      <c r="I49" s="47">
        <f>Prev!Q47</f>
        <v>0.51994943550249473</v>
      </c>
      <c r="J49" s="47">
        <f>Prev!T47</f>
        <v>0.51073779514196693</v>
      </c>
      <c r="K49" s="47">
        <f>Prev!W47</f>
        <v>0.50143343610087709</v>
      </c>
      <c r="L49" s="47">
        <f>Prev!Z47</f>
        <v>0.49203973929441702</v>
      </c>
      <c r="M49" s="47">
        <f>Prev!AC47</f>
        <v>0.48256044584256796</v>
      </c>
      <c r="P49">
        <f t="shared" si="4"/>
        <v>0.11946786323714642</v>
      </c>
      <c r="Q49">
        <f t="shared" si="4"/>
        <v>0.11776128018019526</v>
      </c>
      <c r="R49">
        <f t="shared" si="4"/>
        <v>0.11604546323605273</v>
      </c>
      <c r="S49">
        <f t="shared" si="4"/>
        <v>0.11437013262344684</v>
      </c>
      <c r="T49">
        <f t="shared" si="4"/>
        <v>0.11266940578525592</v>
      </c>
      <c r="U49">
        <f t="shared" ref="U49:Y99" si="6">I49*($B49-1)/(I49*($B49-1)+1)</f>
        <v>0.11094346628089305</v>
      </c>
      <c r="V49">
        <f t="shared" si="6"/>
        <v>0.1091925659438221</v>
      </c>
      <c r="W49">
        <f t="shared" si="6"/>
        <v>0.10741702728345431</v>
      </c>
      <c r="X49">
        <f t="shared" si="6"/>
        <v>0.10561724573689035</v>
      </c>
      <c r="Y49">
        <f t="shared" si="6"/>
        <v>0.10379369176097858</v>
      </c>
      <c r="AA49">
        <f t="shared" si="5"/>
        <v>1.1194678632371464</v>
      </c>
      <c r="AB49">
        <f t="shared" si="5"/>
        <v>1.1177612801801953</v>
      </c>
      <c r="AC49">
        <f t="shared" si="5"/>
        <v>1.1160454632360528</v>
      </c>
      <c r="AD49">
        <f t="shared" si="5"/>
        <v>1.1143701326234468</v>
      </c>
      <c r="AE49">
        <f t="shared" si="5"/>
        <v>1.112669405785256</v>
      </c>
      <c r="AF49">
        <f t="shared" si="5"/>
        <v>1.110943466280893</v>
      </c>
      <c r="AG49">
        <f t="shared" si="5"/>
        <v>1.1091925659438222</v>
      </c>
      <c r="AH49">
        <f t="shared" si="5"/>
        <v>1.1074170272834543</v>
      </c>
      <c r="AI49">
        <f t="shared" si="5"/>
        <v>1.1056172457368905</v>
      </c>
      <c r="AJ49">
        <f t="shared" si="5"/>
        <v>1.1037936917609785</v>
      </c>
    </row>
    <row r="50" spans="1:36" ht="15.5" x14ac:dyDescent="0.35">
      <c r="A50" s="49" t="s">
        <v>63</v>
      </c>
      <c r="B50" s="25">
        <f>PIF!BH50</f>
        <v>1.24</v>
      </c>
      <c r="C50">
        <f>PIF!BL50</f>
        <v>0.12111328965798231</v>
      </c>
      <c r="D50" s="47">
        <f>Prev!B48</f>
        <v>0.56532038151172415</v>
      </c>
      <c r="E50" s="47">
        <f>Prev!E48</f>
        <v>0.55616693047776444</v>
      </c>
      <c r="F50" s="47">
        <f>Prev!H48</f>
        <v>0.54750813930701936</v>
      </c>
      <c r="G50" s="47">
        <f>Prev!K48</f>
        <v>0.53860090061856525</v>
      </c>
      <c r="H50" s="47">
        <f>Prev!N48</f>
        <v>0.52959074317260679</v>
      </c>
      <c r="I50" s="47">
        <f>Prev!Q48</f>
        <v>0.52048007266777285</v>
      </c>
      <c r="J50" s="47">
        <f>Prev!T48</f>
        <v>0.51127165090329874</v>
      </c>
      <c r="K50" s="47">
        <f>Prev!W48</f>
        <v>0.50196859943639127</v>
      </c>
      <c r="L50" s="47">
        <f>Prev!Z48</f>
        <v>0.49257440205380282</v>
      </c>
      <c r="M50" s="47">
        <f>Prev!AC48</f>
        <v>0.48309290604524607</v>
      </c>
      <c r="P50">
        <f t="shared" ref="P50:T100" si="7">D50*($B50-1)/(D50*($B50-1)+1)</f>
        <v>0.11946786323714642</v>
      </c>
      <c r="Q50">
        <f t="shared" si="7"/>
        <v>0.11776128018019519</v>
      </c>
      <c r="R50">
        <f t="shared" si="7"/>
        <v>0.11614082248567248</v>
      </c>
      <c r="S50">
        <f t="shared" si="7"/>
        <v>0.11446764565810194</v>
      </c>
      <c r="T50">
        <f t="shared" si="7"/>
        <v>0.112768678748964</v>
      </c>
      <c r="U50">
        <f t="shared" si="6"/>
        <v>0.11104411737313764</v>
      </c>
      <c r="V50">
        <f t="shared" si="6"/>
        <v>0.1092942266859319</v>
      </c>
      <c r="W50">
        <f t="shared" si="6"/>
        <v>0.10751934362509923</v>
      </c>
      <c r="X50">
        <f t="shared" si="6"/>
        <v>0.10571987900790775</v>
      </c>
      <c r="Y50">
        <f t="shared" si="6"/>
        <v>0.10389631947431818</v>
      </c>
      <c r="AA50">
        <f t="shared" si="5"/>
        <v>1.1194678632371464</v>
      </c>
      <c r="AB50">
        <f t="shared" si="5"/>
        <v>1.1177612801801953</v>
      </c>
      <c r="AC50">
        <f t="shared" si="5"/>
        <v>1.1161408224856726</v>
      </c>
      <c r="AD50">
        <f t="shared" si="5"/>
        <v>1.114467645658102</v>
      </c>
      <c r="AE50">
        <f t="shared" si="5"/>
        <v>1.1127686787489639</v>
      </c>
      <c r="AF50">
        <f t="shared" si="5"/>
        <v>1.1110441173731376</v>
      </c>
      <c r="AG50">
        <f t="shared" si="5"/>
        <v>1.1092942266859318</v>
      </c>
      <c r="AH50">
        <f t="shared" si="5"/>
        <v>1.1075193436250992</v>
      </c>
      <c r="AI50">
        <f t="shared" si="5"/>
        <v>1.1057198790079077</v>
      </c>
      <c r="AJ50">
        <f t="shared" si="5"/>
        <v>1.1038963194743181</v>
      </c>
    </row>
    <row r="51" spans="1:36" ht="15.5" x14ac:dyDescent="0.35">
      <c r="A51" s="49" t="s">
        <v>64</v>
      </c>
      <c r="B51" s="25">
        <f>PIF!BH51</f>
        <v>1.24</v>
      </c>
      <c r="C51">
        <f>PIF!BL51</f>
        <v>0.12111328965798232</v>
      </c>
      <c r="D51" s="47">
        <f>Prev!B49</f>
        <v>0.56532038151172415</v>
      </c>
      <c r="E51" s="47">
        <f>Prev!E49</f>
        <v>0.55616693047776455</v>
      </c>
      <c r="F51" s="47">
        <f>Prev!H49</f>
        <v>0.54785212028690078</v>
      </c>
      <c r="G51" s="47">
        <f>Prev!K49</f>
        <v>0.53894930151355802</v>
      </c>
      <c r="H51" s="47">
        <f>Prev!N49</f>
        <v>0.52994219371316886</v>
      </c>
      <c r="I51" s="47">
        <f>Prev!Q49</f>
        <v>0.52083326576106215</v>
      </c>
      <c r="J51" s="47">
        <f>Prev!T49</f>
        <v>0.51162534586087227</v>
      </c>
      <c r="K51" s="47">
        <f>Prev!W49</f>
        <v>0.50232162455689355</v>
      </c>
      <c r="L51" s="47">
        <f>Prev!Z49</f>
        <v>0.49292565659296228</v>
      </c>
      <c r="M51" s="47">
        <f>Prev!AC49</f>
        <v>0.48344136160721585</v>
      </c>
      <c r="P51">
        <f t="shared" si="7"/>
        <v>0.11946786323714642</v>
      </c>
      <c r="Q51">
        <f t="shared" si="7"/>
        <v>0.1177612801801952</v>
      </c>
      <c r="R51">
        <f t="shared" si="7"/>
        <v>0.11620531066775373</v>
      </c>
      <c r="S51">
        <f t="shared" si="7"/>
        <v>0.11453320992575233</v>
      </c>
      <c r="T51">
        <f t="shared" si="7"/>
        <v>0.11283507089204572</v>
      </c>
      <c r="U51">
        <f t="shared" si="6"/>
        <v>0.11111109829740616</v>
      </c>
      <c r="V51">
        <f t="shared" si="6"/>
        <v>0.10936156710415702</v>
      </c>
      <c r="W51">
        <f t="shared" si="6"/>
        <v>0.10758682464488567</v>
      </c>
      <c r="X51">
        <f t="shared" si="6"/>
        <v>0.10578729262051298</v>
      </c>
      <c r="Y51">
        <f t="shared" si="6"/>
        <v>0.10396346894905772</v>
      </c>
      <c r="AA51">
        <f t="shared" si="5"/>
        <v>1.1194678632371464</v>
      </c>
      <c r="AB51">
        <f t="shared" si="5"/>
        <v>1.1177612801801953</v>
      </c>
      <c r="AC51">
        <f t="shared" si="5"/>
        <v>1.1162053106677536</v>
      </c>
      <c r="AD51">
        <f t="shared" si="5"/>
        <v>1.1145332099257523</v>
      </c>
      <c r="AE51">
        <f t="shared" si="5"/>
        <v>1.1128350708920458</v>
      </c>
      <c r="AF51">
        <f t="shared" si="5"/>
        <v>1.1111110982974062</v>
      </c>
      <c r="AG51">
        <f t="shared" si="5"/>
        <v>1.109361567104157</v>
      </c>
      <c r="AH51">
        <f t="shared" si="5"/>
        <v>1.1075868246448857</v>
      </c>
      <c r="AI51">
        <f t="shared" si="5"/>
        <v>1.105787292620513</v>
      </c>
      <c r="AJ51">
        <f t="shared" si="5"/>
        <v>1.1039634689490576</v>
      </c>
    </row>
    <row r="52" spans="1:36" ht="15.5" x14ac:dyDescent="0.35">
      <c r="A52" s="49" t="s">
        <v>65</v>
      </c>
      <c r="B52" s="25">
        <f>PIF!BH52</f>
        <v>1.24</v>
      </c>
      <c r="C52">
        <f>PIF!BL52</f>
        <v>0.12111328965798231</v>
      </c>
      <c r="D52" s="47">
        <f>Prev!B50</f>
        <v>0.56532038151172448</v>
      </c>
      <c r="E52" s="47">
        <f>Prev!E50</f>
        <v>0.55616693047776444</v>
      </c>
      <c r="F52" s="47">
        <f>Prev!H50</f>
        <v>0.5473477680571236</v>
      </c>
      <c r="G52" s="47">
        <f>Prev!K50</f>
        <v>0.53843793886974056</v>
      </c>
      <c r="H52" s="47">
        <f>Prev!N50</f>
        <v>0.52942585923986751</v>
      </c>
      <c r="I52" s="47">
        <f>Prev!Q50</f>
        <v>0.52031390648392639</v>
      </c>
      <c r="J52" s="47">
        <f>Prev!T50</f>
        <v>0.51110481225748028</v>
      </c>
      <c r="K52" s="47">
        <f>Prev!W50</f>
        <v>0.50180166652418434</v>
      </c>
      <c r="L52" s="47">
        <f>Prev!Z50</f>
        <v>0.49240792032496944</v>
      </c>
      <c r="M52" s="47">
        <f>Prev!AC50</f>
        <v>0.48292738733409973</v>
      </c>
      <c r="P52">
        <f t="shared" si="7"/>
        <v>0.11946786323714646</v>
      </c>
      <c r="Q52">
        <f t="shared" si="7"/>
        <v>0.11776128018019519</v>
      </c>
      <c r="R52">
        <f t="shared" si="7"/>
        <v>0.11611075350667537</v>
      </c>
      <c r="S52">
        <f t="shared" si="7"/>
        <v>0.11443697516016348</v>
      </c>
      <c r="T52">
        <f t="shared" si="7"/>
        <v>0.11273752727809959</v>
      </c>
      <c r="U52">
        <f t="shared" si="6"/>
        <v>0.11101260147408096</v>
      </c>
      <c r="V52">
        <f t="shared" si="6"/>
        <v>0.10926245853613838</v>
      </c>
      <c r="W52">
        <f t="shared" si="6"/>
        <v>0.10748743071824758</v>
      </c>
      <c r="X52">
        <f t="shared" si="6"/>
        <v>0.10568792388509865</v>
      </c>
      <c r="Y52">
        <f t="shared" si="6"/>
        <v>0.10386441950100191</v>
      </c>
      <c r="AA52">
        <f t="shared" si="5"/>
        <v>1.1194678632371464</v>
      </c>
      <c r="AB52">
        <f t="shared" si="5"/>
        <v>1.1177612801801953</v>
      </c>
      <c r="AC52">
        <f t="shared" si="5"/>
        <v>1.1161107535066754</v>
      </c>
      <c r="AD52">
        <f t="shared" si="5"/>
        <v>1.1144369751601635</v>
      </c>
      <c r="AE52">
        <f t="shared" si="5"/>
        <v>1.1127375272780995</v>
      </c>
      <c r="AF52">
        <f t="shared" si="5"/>
        <v>1.1110126014740809</v>
      </c>
      <c r="AG52">
        <f t="shared" si="5"/>
        <v>1.1092624585361384</v>
      </c>
      <c r="AH52">
        <f t="shared" si="5"/>
        <v>1.1074874307182476</v>
      </c>
      <c r="AI52">
        <f t="shared" si="5"/>
        <v>1.1056879238850987</v>
      </c>
      <c r="AJ52">
        <f t="shared" si="5"/>
        <v>1.1038644195010019</v>
      </c>
    </row>
    <row r="53" spans="1:36" ht="15.5" x14ac:dyDescent="0.35">
      <c r="A53" s="49" t="s">
        <v>66</v>
      </c>
      <c r="B53" s="25">
        <f>PIF!BH53</f>
        <v>1.24</v>
      </c>
      <c r="C53">
        <f>PIF!BL53</f>
        <v>0.11102142864434614</v>
      </c>
      <c r="D53" s="47">
        <f>Prev!B51</f>
        <v>0.51291285733647107</v>
      </c>
      <c r="E53" s="47">
        <f>Prev!E51</f>
        <v>0.50532211825904993</v>
      </c>
      <c r="F53" s="47">
        <f>Prev!H51</f>
        <v>0.497293860774149</v>
      </c>
      <c r="G53" s="47">
        <f>Prev!K51</f>
        <v>0.48992992378776085</v>
      </c>
      <c r="H53" s="47">
        <f>Prev!N51</f>
        <v>0.48250415697754973</v>
      </c>
      <c r="I53" s="47">
        <f>Prev!Q51</f>
        <v>0.47501777339247647</v>
      </c>
      <c r="J53" s="47">
        <f>Prev!T51</f>
        <v>0.46747219217492597</v>
      </c>
      <c r="K53" s="47">
        <f>Prev!W51</f>
        <v>0.45986903869159851</v>
      </c>
      <c r="L53" s="47">
        <f>Prev!Z51</f>
        <v>0.45221014408638593</v>
      </c>
      <c r="M53" s="47">
        <f>Prev!AC51</f>
        <v>0.44449754428656324</v>
      </c>
      <c r="P53">
        <f t="shared" si="7"/>
        <v>0.10960661202690722</v>
      </c>
      <c r="Q53">
        <f t="shared" si="7"/>
        <v>0.10815995960638515</v>
      </c>
      <c r="R53">
        <f t="shared" si="7"/>
        <v>0.10662480049912033</v>
      </c>
      <c r="S53">
        <f t="shared" si="7"/>
        <v>0.10521201789136507</v>
      </c>
      <c r="T53">
        <f t="shared" si="7"/>
        <v>0.103782841130226</v>
      </c>
      <c r="U53">
        <f t="shared" si="6"/>
        <v>0.102337369014776</v>
      </c>
      <c r="V53">
        <f t="shared" si="6"/>
        <v>0.10087574119256779</v>
      </c>
      <c r="W53">
        <f t="shared" si="6"/>
        <v>9.9398138905314598E-2</v>
      </c>
      <c r="X53">
        <f t="shared" si="6"/>
        <v>9.7904785646937081E-2</v>
      </c>
      <c r="Y53">
        <f t="shared" si="6"/>
        <v>9.63959477371715E-2</v>
      </c>
      <c r="AA53">
        <f t="shared" si="5"/>
        <v>1.1096066120269072</v>
      </c>
      <c r="AB53">
        <f t="shared" si="5"/>
        <v>1.1081599596063851</v>
      </c>
      <c r="AC53">
        <f t="shared" si="5"/>
        <v>1.1066248004991204</v>
      </c>
      <c r="AD53">
        <f t="shared" si="5"/>
        <v>1.1052120178913651</v>
      </c>
      <c r="AE53">
        <f t="shared" si="5"/>
        <v>1.103782841130226</v>
      </c>
      <c r="AF53">
        <f t="shared" si="5"/>
        <v>1.102337369014776</v>
      </c>
      <c r="AG53">
        <f t="shared" si="5"/>
        <v>1.1008757411925678</v>
      </c>
      <c r="AH53">
        <f t="shared" si="5"/>
        <v>1.0993981389053147</v>
      </c>
      <c r="AI53">
        <f t="shared" si="5"/>
        <v>1.0979047856469371</v>
      </c>
      <c r="AJ53">
        <f t="shared" si="5"/>
        <v>1.0963959477371714</v>
      </c>
    </row>
    <row r="54" spans="1:36" ht="15.5" x14ac:dyDescent="0.35">
      <c r="A54" s="49" t="s">
        <v>67</v>
      </c>
      <c r="B54" s="25">
        <f>PIF!BH54</f>
        <v>1.24</v>
      </c>
      <c r="C54">
        <f>PIF!BL54</f>
        <v>0.11102142864434614</v>
      </c>
      <c r="D54" s="47">
        <f>Prev!B52</f>
        <v>0.51291285733647107</v>
      </c>
      <c r="E54" s="47">
        <f>Prev!E52</f>
        <v>0.50532211825905005</v>
      </c>
      <c r="F54" s="47">
        <f>Prev!H52</f>
        <v>0.49680068222851659</v>
      </c>
      <c r="G54" s="47">
        <f>Prev!K52</f>
        <v>0.48943018320480075</v>
      </c>
      <c r="H54" s="47">
        <f>Prev!N52</f>
        <v>0.48199972464521529</v>
      </c>
      <c r="I54" s="47">
        <f>Prev!Q52</f>
        <v>0.47451043193883535</v>
      </c>
      <c r="J54" s="47">
        <f>Prev!T52</f>
        <v>0.46696363280573716</v>
      </c>
      <c r="K54" s="47">
        <f>Prev!W52</f>
        <v>0.459360858284379</v>
      </c>
      <c r="L54" s="47">
        <f>Prev!Z52</f>
        <v>0.45170384308983319</v>
      </c>
      <c r="M54" s="47">
        <f>Prev!AC52</f>
        <v>0.44399452537269873</v>
      </c>
      <c r="P54">
        <f t="shared" si="7"/>
        <v>0.10960661202690722</v>
      </c>
      <c r="Q54">
        <f t="shared" si="7"/>
        <v>0.10815995960638515</v>
      </c>
      <c r="R54">
        <f t="shared" si="7"/>
        <v>0.10653032283933822</v>
      </c>
      <c r="S54">
        <f t="shared" si="7"/>
        <v>0.10511597996899734</v>
      </c>
      <c r="T54">
        <f t="shared" si="7"/>
        <v>0.10368559153783286</v>
      </c>
      <c r="U54">
        <f t="shared" si="6"/>
        <v>0.10223924273034266</v>
      </c>
      <c r="V54">
        <f t="shared" si="6"/>
        <v>0.10077705872626626</v>
      </c>
      <c r="W54">
        <f t="shared" si="6"/>
        <v>9.9299205594164747E-2</v>
      </c>
      <c r="X54">
        <f t="shared" si="6"/>
        <v>9.7805891089853034E-2</v>
      </c>
      <c r="Y54">
        <f t="shared" si="6"/>
        <v>9.6297365362539952E-2</v>
      </c>
      <c r="AA54">
        <f t="shared" si="5"/>
        <v>1.1096066120269072</v>
      </c>
      <c r="AB54">
        <f t="shared" si="5"/>
        <v>1.1081599596063851</v>
      </c>
      <c r="AC54">
        <f t="shared" si="5"/>
        <v>1.1065303228393382</v>
      </c>
      <c r="AD54">
        <f t="shared" si="5"/>
        <v>1.1051159799689974</v>
      </c>
      <c r="AE54">
        <f t="shared" si="5"/>
        <v>1.103685591537833</v>
      </c>
      <c r="AF54">
        <f t="shared" si="5"/>
        <v>1.1022392427303427</v>
      </c>
      <c r="AG54">
        <f t="shared" si="5"/>
        <v>1.1007770587262662</v>
      </c>
      <c r="AH54">
        <f t="shared" si="5"/>
        <v>1.0992992055941648</v>
      </c>
      <c r="AI54">
        <f t="shared" si="5"/>
        <v>1.0978058910898529</v>
      </c>
      <c r="AJ54">
        <f t="shared" si="5"/>
        <v>1.0962973653625399</v>
      </c>
    </row>
    <row r="55" spans="1:36" ht="15.5" x14ac:dyDescent="0.35">
      <c r="A55" s="49" t="s">
        <v>68</v>
      </c>
      <c r="B55" s="25">
        <f>PIF!BH55</f>
        <v>1.24</v>
      </c>
      <c r="C55">
        <f>PIF!BL55</f>
        <v>0.11102142864434614</v>
      </c>
      <c r="D55" s="47">
        <f>Prev!B53</f>
        <v>0.51291285733647096</v>
      </c>
      <c r="E55" s="47">
        <f>Prev!E53</f>
        <v>0.50532211825904971</v>
      </c>
      <c r="F55" s="47">
        <f>Prev!H53</f>
        <v>0.49658584186565413</v>
      </c>
      <c r="G55" s="47">
        <f>Prev!K53</f>
        <v>0.48921138360542288</v>
      </c>
      <c r="H55" s="47">
        <f>Prev!N53</f>
        <v>0.4817778387869569</v>
      </c>
      <c r="I55" s="47">
        <f>Prev!Q53</f>
        <v>0.47428629671152672</v>
      </c>
      <c r="J55" s="47">
        <f>Prev!T53</f>
        <v>0.46673804687568138</v>
      </c>
      <c r="K55" s="47">
        <f>Prev!W53</f>
        <v>0.45913458035496379</v>
      </c>
      <c r="L55" s="47">
        <f>Prev!Z53</f>
        <v>0.45147759053802317</v>
      </c>
      <c r="M55" s="47">
        <f>Prev!AC53</f>
        <v>0.44376897323992881</v>
      </c>
      <c r="P55">
        <f t="shared" si="7"/>
        <v>0.10960661202690719</v>
      </c>
      <c r="Q55">
        <f t="shared" si="7"/>
        <v>0.10815995960638511</v>
      </c>
      <c r="R55">
        <f t="shared" si="7"/>
        <v>0.10648915986364763</v>
      </c>
      <c r="S55">
        <f t="shared" si="7"/>
        <v>0.10507392554597372</v>
      </c>
      <c r="T55">
        <f t="shared" si="7"/>
        <v>0.10364280744273231</v>
      </c>
      <c r="U55">
        <f t="shared" si="6"/>
        <v>0.10219588529643042</v>
      </c>
      <c r="V55">
        <f t="shared" si="6"/>
        <v>0.10073327838414725</v>
      </c>
      <c r="W55">
        <f t="shared" si="6"/>
        <v>9.9255146478803485E-2</v>
      </c>
      <c r="X55">
        <f t="shared" si="6"/>
        <v>9.7761690712385274E-2</v>
      </c>
      <c r="Y55">
        <f t="shared" si="6"/>
        <v>9.625315434376594E-2</v>
      </c>
      <c r="AA55">
        <f t="shared" si="5"/>
        <v>1.1096066120269072</v>
      </c>
      <c r="AB55">
        <f t="shared" si="5"/>
        <v>1.1081599596063851</v>
      </c>
      <c r="AC55">
        <f t="shared" si="5"/>
        <v>1.1064891598636477</v>
      </c>
      <c r="AD55">
        <f t="shared" si="5"/>
        <v>1.1050739255459736</v>
      </c>
      <c r="AE55">
        <f t="shared" si="5"/>
        <v>1.1036428074427322</v>
      </c>
      <c r="AF55">
        <f t="shared" si="5"/>
        <v>1.1021958852964304</v>
      </c>
      <c r="AG55">
        <f t="shared" si="5"/>
        <v>1.1007332783841473</v>
      </c>
      <c r="AH55">
        <f t="shared" si="5"/>
        <v>1.0992551464788034</v>
      </c>
      <c r="AI55">
        <f t="shared" si="5"/>
        <v>1.0977616907123853</v>
      </c>
      <c r="AJ55">
        <f t="shared" si="5"/>
        <v>1.0962531543437659</v>
      </c>
    </row>
    <row r="56" spans="1:36" ht="15.5" x14ac:dyDescent="0.35">
      <c r="A56" s="49" t="s">
        <v>69</v>
      </c>
      <c r="B56" s="25">
        <f>PIF!BH56</f>
        <v>1.24</v>
      </c>
      <c r="C56">
        <f>PIF!BL56</f>
        <v>0.11102142864434608</v>
      </c>
      <c r="D56" s="47">
        <f>Prev!B54</f>
        <v>0.51291285733647096</v>
      </c>
      <c r="E56" s="47">
        <f>Prev!E54</f>
        <v>0.50532211825904982</v>
      </c>
      <c r="F56" s="47">
        <f>Prev!H54</f>
        <v>0.49586587017557043</v>
      </c>
      <c r="G56" s="47">
        <f>Prev!K54</f>
        <v>0.48847194523109438</v>
      </c>
      <c r="H56" s="47">
        <f>Prev!N54</f>
        <v>0.48102217282269388</v>
      </c>
      <c r="I56" s="47">
        <f>Prev!Q54</f>
        <v>0.47351753404561592</v>
      </c>
      <c r="J56" s="47">
        <f>Prev!T54</f>
        <v>0.46595920033327365</v>
      </c>
      <c r="K56" s="47">
        <f>Prev!W54</f>
        <v>0.45834853628196826</v>
      </c>
      <c r="L56" s="47">
        <f>Prev!Z54</f>
        <v>0.45068710176810178</v>
      </c>
      <c r="M56" s="47">
        <f>Prev!AC54</f>
        <v>0.44297665338151954</v>
      </c>
      <c r="P56">
        <f t="shared" si="7"/>
        <v>0.10960661202690719</v>
      </c>
      <c r="Q56">
        <f t="shared" si="7"/>
        <v>0.10815995960638512</v>
      </c>
      <c r="R56">
        <f t="shared" si="7"/>
        <v>0.10635118709786039</v>
      </c>
      <c r="S56">
        <f t="shared" si="7"/>
        <v>0.10493177238216735</v>
      </c>
      <c r="T56">
        <f t="shared" si="7"/>
        <v>0.1034970690670298</v>
      </c>
      <c r="U56">
        <f t="shared" si="6"/>
        <v>0.10204714157100261</v>
      </c>
      <c r="V56">
        <f t="shared" si="6"/>
        <v>0.10058209182236984</v>
      </c>
      <c r="W56">
        <f t="shared" si="6"/>
        <v>9.9102060462363986E-2</v>
      </c>
      <c r="X56">
        <f t="shared" si="6"/>
        <v>9.7607227942787603E-2</v>
      </c>
      <c r="Y56">
        <f t="shared" si="6"/>
        <v>9.6097815519680788E-2</v>
      </c>
      <c r="AA56">
        <f t="shared" si="5"/>
        <v>1.1096066120269072</v>
      </c>
      <c r="AB56">
        <f t="shared" si="5"/>
        <v>1.1081599596063851</v>
      </c>
      <c r="AC56">
        <f t="shared" si="5"/>
        <v>1.1063511870978604</v>
      </c>
      <c r="AD56">
        <f t="shared" si="5"/>
        <v>1.1049317723821674</v>
      </c>
      <c r="AE56">
        <f t="shared" si="5"/>
        <v>1.1034970690670298</v>
      </c>
      <c r="AF56">
        <f t="shared" si="5"/>
        <v>1.1020471415710027</v>
      </c>
      <c r="AG56">
        <f t="shared" si="5"/>
        <v>1.1005820918223699</v>
      </c>
      <c r="AH56">
        <f t="shared" si="5"/>
        <v>1.099102060462364</v>
      </c>
      <c r="AI56">
        <f t="shared" si="5"/>
        <v>1.0976072279427875</v>
      </c>
      <c r="AJ56">
        <f t="shared" si="5"/>
        <v>1.0960978155196808</v>
      </c>
    </row>
    <row r="57" spans="1:36" ht="15.5" x14ac:dyDescent="0.35">
      <c r="A57" s="49" t="s">
        <v>70</v>
      </c>
      <c r="B57" s="25">
        <f>PIF!BH57</f>
        <v>1.24</v>
      </c>
      <c r="C57">
        <f>PIF!BL57</f>
        <v>0.11102142864434608</v>
      </c>
      <c r="D57" s="47">
        <f>Prev!B55</f>
        <v>0.51291285733647107</v>
      </c>
      <c r="E57" s="47">
        <f>Prev!E55</f>
        <v>0.50532211825904982</v>
      </c>
      <c r="F57" s="47">
        <f>Prev!H55</f>
        <v>0.49589263613005535</v>
      </c>
      <c r="G57" s="47">
        <f>Prev!K55</f>
        <v>0.4884996398326793</v>
      </c>
      <c r="H57" s="47">
        <f>Prev!N55</f>
        <v>0.48105066555746512</v>
      </c>
      <c r="I57" s="47">
        <f>Prev!Q55</f>
        <v>0.4735466979862481</v>
      </c>
      <c r="J57" s="47">
        <f>Prev!T55</f>
        <v>0.46598891259266084</v>
      </c>
      <c r="K57" s="47">
        <f>Prev!W55</f>
        <v>0.45837867840988733</v>
      </c>
      <c r="L57" s="47">
        <f>Prev!Z55</f>
        <v>0.45071756009270569</v>
      </c>
      <c r="M57" s="47">
        <f>Prev!AC55</f>
        <v>0.44300731929770182</v>
      </c>
      <c r="P57">
        <f t="shared" si="7"/>
        <v>0.10960661202690722</v>
      </c>
      <c r="Q57">
        <f t="shared" si="7"/>
        <v>0.10815995960638512</v>
      </c>
      <c r="R57">
        <f t="shared" si="7"/>
        <v>0.10635631719099127</v>
      </c>
      <c r="S57">
        <f t="shared" si="7"/>
        <v>0.10493709733864004</v>
      </c>
      <c r="T57">
        <f t="shared" si="7"/>
        <v>0.10350256505966592</v>
      </c>
      <c r="U57">
        <f t="shared" si="6"/>
        <v>0.10205278524335035</v>
      </c>
      <c r="V57">
        <f t="shared" si="6"/>
        <v>0.10058786037945938</v>
      </c>
      <c r="W57">
        <f t="shared" si="6"/>
        <v>9.9107931752029171E-2</v>
      </c>
      <c r="X57">
        <f t="shared" si="6"/>
        <v>9.7613180527762494E-2</v>
      </c>
      <c r="Y57">
        <f t="shared" si="6"/>
        <v>9.610382874072651E-2</v>
      </c>
      <c r="AA57">
        <f t="shared" si="5"/>
        <v>1.1096066120269072</v>
      </c>
      <c r="AB57">
        <f t="shared" si="5"/>
        <v>1.1081599596063851</v>
      </c>
      <c r="AC57">
        <f t="shared" si="5"/>
        <v>1.1063563171909914</v>
      </c>
      <c r="AD57">
        <f t="shared" si="5"/>
        <v>1.1049370973386401</v>
      </c>
      <c r="AE57">
        <f t="shared" si="5"/>
        <v>1.1035025650596659</v>
      </c>
      <c r="AF57">
        <f t="shared" si="5"/>
        <v>1.1020527852433504</v>
      </c>
      <c r="AG57">
        <f t="shared" si="5"/>
        <v>1.1005878603794594</v>
      </c>
      <c r="AH57">
        <f t="shared" si="5"/>
        <v>1.0991079317520291</v>
      </c>
      <c r="AI57">
        <f t="shared" si="5"/>
        <v>1.0976131805277625</v>
      </c>
      <c r="AJ57">
        <f t="shared" si="5"/>
        <v>1.0961038287407265</v>
      </c>
    </row>
    <row r="58" spans="1:36" ht="15.5" x14ac:dyDescent="0.35">
      <c r="A58" s="49" t="s">
        <v>71</v>
      </c>
      <c r="B58" s="25">
        <f>PIF!BH58</f>
        <v>1.24</v>
      </c>
      <c r="C58">
        <f>PIF!BL58</f>
        <v>0.1158175426566061</v>
      </c>
      <c r="D58" s="47">
        <f>Prev!B56</f>
        <v>0.5366983937723504</v>
      </c>
      <c r="E58" s="47">
        <f>Prev!E56</f>
        <v>0.52735132758272885</v>
      </c>
      <c r="F58" s="47">
        <f>Prev!H56</f>
        <v>0.51890664462391078</v>
      </c>
      <c r="G58" s="47">
        <f>Prev!K56</f>
        <v>0.50978281976980866</v>
      </c>
      <c r="H58" s="47">
        <f>Prev!N56</f>
        <v>0.50057100562891588</v>
      </c>
      <c r="I58" s="47">
        <f>Prev!Q56</f>
        <v>0.49127432232677337</v>
      </c>
      <c r="J58" s="47">
        <f>Prev!T56</f>
        <v>0.48189624160701705</v>
      </c>
      <c r="K58" s="47">
        <f>Prev!W56</f>
        <v>0.47244058819974966</v>
      </c>
      <c r="L58" s="47">
        <f>Prev!Z56</f>
        <v>0.46291153983984901</v>
      </c>
      <c r="M58" s="47">
        <f>Prev!AC56</f>
        <v>0.45331362592565744</v>
      </c>
      <c r="P58">
        <f t="shared" si="7"/>
        <v>0.11410944863426239</v>
      </c>
      <c r="Q58">
        <f t="shared" si="7"/>
        <v>0.11234539966160821</v>
      </c>
      <c r="R58">
        <f t="shared" si="7"/>
        <v>0.11074560361130813</v>
      </c>
      <c r="S58">
        <f t="shared" si="7"/>
        <v>0.10901065461059235</v>
      </c>
      <c r="T58">
        <f t="shared" si="7"/>
        <v>0.10725209230296384</v>
      </c>
      <c r="U58">
        <f t="shared" si="6"/>
        <v>0.10547027613437746</v>
      </c>
      <c r="V58">
        <f t="shared" si="6"/>
        <v>0.10366563841683638</v>
      </c>
      <c r="W58">
        <f t="shared" si="6"/>
        <v>0.10183868624812677</v>
      </c>
      <c r="X58">
        <f t="shared" si="6"/>
        <v>9.9990003233828617E-2</v>
      </c>
      <c r="Y58">
        <f t="shared" si="6"/>
        <v>9.8120251000312797E-2</v>
      </c>
      <c r="AA58">
        <f t="shared" si="5"/>
        <v>1.1141094486342624</v>
      </c>
      <c r="AB58">
        <f t="shared" si="5"/>
        <v>1.1123453996616082</v>
      </c>
      <c r="AC58">
        <f t="shared" si="5"/>
        <v>1.1107456036113081</v>
      </c>
      <c r="AD58">
        <f t="shared" si="5"/>
        <v>1.1090106546105925</v>
      </c>
      <c r="AE58">
        <f t="shared" si="5"/>
        <v>1.1072520923029638</v>
      </c>
      <c r="AF58">
        <f t="shared" si="5"/>
        <v>1.1054702761343775</v>
      </c>
      <c r="AG58">
        <f t="shared" si="5"/>
        <v>1.1036656384168364</v>
      </c>
      <c r="AH58">
        <f t="shared" si="5"/>
        <v>1.1018386862481269</v>
      </c>
      <c r="AI58">
        <f t="shared" si="5"/>
        <v>1.0999900032338286</v>
      </c>
      <c r="AJ58">
        <f t="shared" si="5"/>
        <v>1.0981202510003127</v>
      </c>
    </row>
    <row r="59" spans="1:36" ht="15.5" x14ac:dyDescent="0.35">
      <c r="A59" s="49" t="s">
        <v>72</v>
      </c>
      <c r="B59" s="25">
        <f>PIF!BH59</f>
        <v>1.24</v>
      </c>
      <c r="C59">
        <f>PIF!BL59</f>
        <v>0.11581754265660613</v>
      </c>
      <c r="D59" s="47">
        <f>Prev!B57</f>
        <v>0.53669839377235029</v>
      </c>
      <c r="E59" s="47">
        <f>Prev!E57</f>
        <v>0.52735132758272862</v>
      </c>
      <c r="F59" s="47">
        <f>Prev!H57</f>
        <v>0.51915986848892826</v>
      </c>
      <c r="G59" s="47">
        <f>Prev!K57</f>
        <v>0.51003983639393025</v>
      </c>
      <c r="H59" s="47">
        <f>Prev!N57</f>
        <v>0.50083074103436065</v>
      </c>
      <c r="I59" s="47">
        <f>Prev!Q57</f>
        <v>0.49153575104233993</v>
      </c>
      <c r="J59" s="47">
        <f>Prev!T57</f>
        <v>0.48215838938774119</v>
      </c>
      <c r="K59" s="47">
        <f>Prev!W57</f>
        <v>0.47270253422756253</v>
      </c>
      <c r="L59" s="47">
        <f>Prev!Z57</f>
        <v>0.46317241842965778</v>
      </c>
      <c r="M59" s="47">
        <f>Prev!AC57</f>
        <v>0.45357262776287832</v>
      </c>
      <c r="P59">
        <f t="shared" si="7"/>
        <v>0.11410944863426237</v>
      </c>
      <c r="Q59">
        <f t="shared" si="7"/>
        <v>0.11234539966160817</v>
      </c>
      <c r="R59">
        <f t="shared" si="7"/>
        <v>0.11079365926030578</v>
      </c>
      <c r="S59">
        <f t="shared" si="7"/>
        <v>0.10905962049577897</v>
      </c>
      <c r="T59">
        <f t="shared" si="7"/>
        <v>0.10730177165348324</v>
      </c>
      <c r="U59">
        <f t="shared" si="6"/>
        <v>0.10552047913883628</v>
      </c>
      <c r="V59">
        <f t="shared" si="6"/>
        <v>0.10371618281479554</v>
      </c>
      <c r="W59">
        <f t="shared" si="6"/>
        <v>0.10188939783806168</v>
      </c>
      <c r="X59">
        <f t="shared" si="6"/>
        <v>0.10004071630062308</v>
      </c>
      <c r="Y59">
        <f t="shared" si="6"/>
        <v>9.8170808665632187E-2</v>
      </c>
      <c r="AA59">
        <f t="shared" si="5"/>
        <v>1.1141094486342624</v>
      </c>
      <c r="AB59">
        <f t="shared" si="5"/>
        <v>1.1123453996616082</v>
      </c>
      <c r="AC59">
        <f t="shared" si="5"/>
        <v>1.1107936592603058</v>
      </c>
      <c r="AD59">
        <f t="shared" si="5"/>
        <v>1.109059620495779</v>
      </c>
      <c r="AE59">
        <f t="shared" si="5"/>
        <v>1.1073017716534832</v>
      </c>
      <c r="AF59">
        <f t="shared" si="5"/>
        <v>1.1055204791388362</v>
      </c>
      <c r="AG59">
        <f t="shared" si="5"/>
        <v>1.1037161828147954</v>
      </c>
      <c r="AH59">
        <f t="shared" si="5"/>
        <v>1.1018893978380617</v>
      </c>
      <c r="AI59">
        <f t="shared" si="5"/>
        <v>1.1000407163006232</v>
      </c>
      <c r="AJ59">
        <f t="shared" si="5"/>
        <v>1.0981708086656321</v>
      </c>
    </row>
    <row r="60" spans="1:36" ht="15.5" x14ac:dyDescent="0.35">
      <c r="A60" s="49" t="s">
        <v>73</v>
      </c>
      <c r="B60" s="25">
        <f>PIF!BH60</f>
        <v>1.24</v>
      </c>
      <c r="C60">
        <f>PIF!BL60</f>
        <v>0.1158175426566061</v>
      </c>
      <c r="D60" s="47">
        <f>Prev!B58</f>
        <v>0.53669839377235029</v>
      </c>
      <c r="E60" s="47">
        <f>Prev!E58</f>
        <v>0.52735132758272862</v>
      </c>
      <c r="F60" s="47">
        <f>Prev!H58</f>
        <v>0.5182895758633389</v>
      </c>
      <c r="G60" s="47">
        <f>Prev!K58</f>
        <v>0.50915204823466909</v>
      </c>
      <c r="H60" s="47">
        <f>Prev!N58</f>
        <v>0.49992940022482552</v>
      </c>
      <c r="I60" s="47">
        <f>Prev!Q58</f>
        <v>0.49062464270903344</v>
      </c>
      <c r="J60" s="47">
        <f>Prev!T58</f>
        <v>0.48124112936806202</v>
      </c>
      <c r="K60" s="47">
        <f>Prev!W58</f>
        <v>0.47178255941253816</v>
      </c>
      <c r="L60" s="47">
        <f>Prev!Z58</f>
        <v>0.46225297890719652</v>
      </c>
      <c r="M60" s="47">
        <f>Prev!AC58</f>
        <v>0.45265678068017778</v>
      </c>
      <c r="P60">
        <f t="shared" si="7"/>
        <v>0.11410944863426237</v>
      </c>
      <c r="Q60">
        <f t="shared" si="7"/>
        <v>0.11234539966160817</v>
      </c>
      <c r="R60">
        <f t="shared" si="7"/>
        <v>0.11062847741421981</v>
      </c>
      <c r="S60">
        <f t="shared" si="7"/>
        <v>0.1088904594637204</v>
      </c>
      <c r="T60">
        <f t="shared" si="7"/>
        <v>0.10712934932845772</v>
      </c>
      <c r="U60">
        <f t="shared" si="6"/>
        <v>0.10534549164260901</v>
      </c>
      <c r="V60">
        <f t="shared" si="6"/>
        <v>0.10353930208740875</v>
      </c>
      <c r="W60">
        <f t="shared" si="6"/>
        <v>0.10171126952516568</v>
      </c>
      <c r="X60">
        <f t="shared" si="6"/>
        <v>9.9861957929902545E-2</v>
      </c>
      <c r="Y60">
        <f t="shared" si="6"/>
        <v>9.7992008102434525E-2</v>
      </c>
      <c r="AA60">
        <f t="shared" si="5"/>
        <v>1.1141094486342624</v>
      </c>
      <c r="AB60">
        <f t="shared" si="5"/>
        <v>1.1123453996616082</v>
      </c>
      <c r="AC60">
        <f t="shared" si="5"/>
        <v>1.1106284774142199</v>
      </c>
      <c r="AD60">
        <f t="shared" si="5"/>
        <v>1.1088904594637203</v>
      </c>
      <c r="AE60">
        <f t="shared" si="5"/>
        <v>1.1071293493284577</v>
      </c>
      <c r="AF60">
        <f t="shared" si="5"/>
        <v>1.1053454916426091</v>
      </c>
      <c r="AG60">
        <f t="shared" si="5"/>
        <v>1.1035393020874087</v>
      </c>
      <c r="AH60">
        <f t="shared" si="5"/>
        <v>1.1017112695251656</v>
      </c>
      <c r="AI60">
        <f t="shared" si="5"/>
        <v>1.0998619579299025</v>
      </c>
      <c r="AJ60">
        <f t="shared" si="5"/>
        <v>1.0979920081024346</v>
      </c>
    </row>
    <row r="61" spans="1:36" ht="15.5" x14ac:dyDescent="0.35">
      <c r="A61" s="49" t="s">
        <v>74</v>
      </c>
      <c r="B61" s="25">
        <f>PIF!BH61</f>
        <v>1.24</v>
      </c>
      <c r="C61">
        <f>PIF!BL61</f>
        <v>0.11581754265660613</v>
      </c>
      <c r="D61" s="47">
        <f>Prev!B59</f>
        <v>0.53669839377235029</v>
      </c>
      <c r="E61" s="47">
        <f>Prev!E59</f>
        <v>0.52735132758272885</v>
      </c>
      <c r="F61" s="47">
        <f>Prev!H59</f>
        <v>0.51770207622931486</v>
      </c>
      <c r="G61" s="47">
        <f>Prev!K59</f>
        <v>0.50854358409655021</v>
      </c>
      <c r="H61" s="47">
        <f>Prev!N59</f>
        <v>0.49930313302011953</v>
      </c>
      <c r="I61" s="47">
        <f>Prev!Q59</f>
        <v>0.48998364682836415</v>
      </c>
      <c r="J61" s="47">
        <f>Prev!T59</f>
        <v>0.48058838002139204</v>
      </c>
      <c r="K61" s="47">
        <f>Prev!W59</f>
        <v>0.47112092192464933</v>
      </c>
      <c r="L61" s="47">
        <f>Prev!Z59</f>
        <v>0.46158519941217696</v>
      </c>
      <c r="M61" s="47">
        <f>Prev!AC59</f>
        <v>0.45198547817713575</v>
      </c>
      <c r="P61">
        <f t="shared" si="7"/>
        <v>0.11410944863426237</v>
      </c>
      <c r="Q61">
        <f t="shared" si="7"/>
        <v>0.11234539966160821</v>
      </c>
      <c r="R61">
        <f t="shared" si="7"/>
        <v>0.1105169350757088</v>
      </c>
      <c r="S61">
        <f t="shared" si="7"/>
        <v>0.10877448431619341</v>
      </c>
      <c r="T61">
        <f t="shared" si="7"/>
        <v>0.10700950808846563</v>
      </c>
      <c r="U61">
        <f t="shared" si="6"/>
        <v>0.10522234091926236</v>
      </c>
      <c r="V61">
        <f t="shared" si="6"/>
        <v>0.10341338600813206</v>
      </c>
      <c r="W61">
        <f t="shared" si="6"/>
        <v>0.10158311758036935</v>
      </c>
      <c r="X61">
        <f t="shared" si="6"/>
        <v>9.9732083034461572E-2</v>
      </c>
      <c r="Y61">
        <f t="shared" si="6"/>
        <v>9.7860904870639781E-2</v>
      </c>
      <c r="AA61">
        <f t="shared" si="5"/>
        <v>1.1141094486342624</v>
      </c>
      <c r="AB61">
        <f t="shared" si="5"/>
        <v>1.1123453996616082</v>
      </c>
      <c r="AC61">
        <f t="shared" si="5"/>
        <v>1.1105169350757087</v>
      </c>
      <c r="AD61">
        <f t="shared" si="5"/>
        <v>1.1087744843161933</v>
      </c>
      <c r="AE61">
        <f t="shared" si="5"/>
        <v>1.1070095080884657</v>
      </c>
      <c r="AF61">
        <f t="shared" si="5"/>
        <v>1.1052223409192623</v>
      </c>
      <c r="AG61">
        <f t="shared" si="5"/>
        <v>1.1034133860081321</v>
      </c>
      <c r="AH61">
        <f t="shared" si="5"/>
        <v>1.1015831175803694</v>
      </c>
      <c r="AI61">
        <f t="shared" si="5"/>
        <v>1.0997320830344615</v>
      </c>
      <c r="AJ61">
        <f t="shared" si="5"/>
        <v>1.0978609048706398</v>
      </c>
    </row>
    <row r="62" spans="1:36" ht="15.5" x14ac:dyDescent="0.35">
      <c r="A62" s="49" t="s">
        <v>75</v>
      </c>
      <c r="B62" s="25">
        <f>PIF!BH62</f>
        <v>1.24</v>
      </c>
      <c r="C62">
        <f>PIF!BL62</f>
        <v>0.11581754265660613</v>
      </c>
      <c r="D62" s="47">
        <f>Prev!B60</f>
        <v>0.53669839377235029</v>
      </c>
      <c r="E62" s="47">
        <f>Prev!E60</f>
        <v>0.5273513275827284</v>
      </c>
      <c r="F62" s="47">
        <f>Prev!H60</f>
        <v>0.5188164099374003</v>
      </c>
      <c r="G62" s="47">
        <f>Prev!K60</f>
        <v>0.50969099880250124</v>
      </c>
      <c r="H62" s="47">
        <f>Prev!N60</f>
        <v>0.50047799453548014</v>
      </c>
      <c r="I62" s="47">
        <f>Prev!Q60</f>
        <v>0.49118050043428346</v>
      </c>
      <c r="J62" s="47">
        <f>Prev!T60</f>
        <v>0.48180197032939553</v>
      </c>
      <c r="K62" s="47">
        <f>Prev!W60</f>
        <v>0.4723462101422331</v>
      </c>
      <c r="L62" s="47">
        <f>Prev!Z60</f>
        <v>0.46281737808526319</v>
      </c>
      <c r="M62" s="47">
        <f>Prev!AC60</f>
        <v>0.45321998349364906</v>
      </c>
      <c r="P62">
        <f t="shared" si="7"/>
        <v>0.11410944863426237</v>
      </c>
      <c r="Q62">
        <f t="shared" si="7"/>
        <v>0.11234539966160811</v>
      </c>
      <c r="R62">
        <f t="shared" si="7"/>
        <v>0.11072847803634087</v>
      </c>
      <c r="S62">
        <f t="shared" si="7"/>
        <v>0.10899315990436867</v>
      </c>
      <c r="T62">
        <f t="shared" si="7"/>
        <v>0.10723430081264478</v>
      </c>
      <c r="U62">
        <f t="shared" si="6"/>
        <v>0.10545225783781885</v>
      </c>
      <c r="V62">
        <f t="shared" si="6"/>
        <v>0.10364746069164534</v>
      </c>
      <c r="W62">
        <f t="shared" si="6"/>
        <v>0.10182041367109812</v>
      </c>
      <c r="X62">
        <f t="shared" si="6"/>
        <v>9.9971697409762458E-2</v>
      </c>
      <c r="Y62">
        <f t="shared" si="6"/>
        <v>9.8101970419105802E-2</v>
      </c>
      <c r="AA62">
        <f t="shared" si="5"/>
        <v>1.1141094486342624</v>
      </c>
      <c r="AB62">
        <f t="shared" si="5"/>
        <v>1.1123453996616082</v>
      </c>
      <c r="AC62">
        <f t="shared" si="5"/>
        <v>1.1107284780363409</v>
      </c>
      <c r="AD62">
        <f t="shared" si="5"/>
        <v>1.1089931599043688</v>
      </c>
      <c r="AE62">
        <f t="shared" si="5"/>
        <v>1.1072343008126448</v>
      </c>
      <c r="AF62">
        <f t="shared" si="5"/>
        <v>1.1054522578378188</v>
      </c>
      <c r="AG62">
        <f t="shared" si="5"/>
        <v>1.1036474606916453</v>
      </c>
      <c r="AH62">
        <f t="shared" si="5"/>
        <v>1.1018204136710981</v>
      </c>
      <c r="AI62">
        <f t="shared" si="5"/>
        <v>1.0999716974097624</v>
      </c>
      <c r="AJ62">
        <f t="shared" si="5"/>
        <v>1.0981019704191057</v>
      </c>
    </row>
    <row r="63" spans="1:36" ht="15.5" x14ac:dyDescent="0.35">
      <c r="A63" s="49" t="s">
        <v>76</v>
      </c>
      <c r="B63" s="25">
        <f>PIF!BH63</f>
        <v>1.24</v>
      </c>
      <c r="C63">
        <f>PIF!BL63</f>
        <v>0.11390385793370977</v>
      </c>
      <c r="D63" s="47">
        <f>Prev!B61</f>
        <v>0.52729272644457625</v>
      </c>
      <c r="E63" s="47">
        <f>Prev!E61</f>
        <v>0.51877693014887227</v>
      </c>
      <c r="F63" s="47">
        <f>Prev!H61</f>
        <v>0.50885020352935451</v>
      </c>
      <c r="G63" s="47">
        <f>Prev!K61</f>
        <v>0.50050944556014965</v>
      </c>
      <c r="H63" s="47">
        <f>Prev!N61</f>
        <v>0.49210148603211856</v>
      </c>
      <c r="I63" s="47">
        <f>Prev!Q61</f>
        <v>0.48362815645047319</v>
      </c>
      <c r="J63" s="47">
        <f>Prev!T61</f>
        <v>0.47509153515592306</v>
      </c>
      <c r="K63" s="47">
        <f>Prev!W61</f>
        <v>0.46649395193129961</v>
      </c>
      <c r="L63" s="47">
        <f>Prev!Z61</f>
        <v>0.45783799158427635</v>
      </c>
      <c r="M63" s="47">
        <f>Prev!AC61</f>
        <v>0.4491264965062049</v>
      </c>
      <c r="P63">
        <f t="shared" si="7"/>
        <v>0.11233431785081484</v>
      </c>
      <c r="Q63">
        <f t="shared" si="7"/>
        <v>0.11072098498879784</v>
      </c>
      <c r="R63">
        <f t="shared" si="7"/>
        <v>0.1088329307018458</v>
      </c>
      <c r="S63">
        <f t="shared" si="7"/>
        <v>0.10724031695503025</v>
      </c>
      <c r="T63">
        <f t="shared" si="7"/>
        <v>0.10562909977545208</v>
      </c>
      <c r="U63">
        <f t="shared" si="6"/>
        <v>0.10399946129142246</v>
      </c>
      <c r="V63">
        <f t="shared" si="6"/>
        <v>0.10235163369116858</v>
      </c>
      <c r="W63">
        <f t="shared" si="6"/>
        <v>0.10068590112303609</v>
      </c>
      <c r="X63">
        <f t="shared" si="6"/>
        <v>9.9002601449954528E-2</v>
      </c>
      <c r="Y63">
        <f t="shared" si="6"/>
        <v>9.7302127853033535E-2</v>
      </c>
      <c r="AA63">
        <f t="shared" si="5"/>
        <v>1.1123343178508149</v>
      </c>
      <c r="AB63">
        <f t="shared" si="5"/>
        <v>1.1107209849887978</v>
      </c>
      <c r="AC63">
        <f t="shared" si="5"/>
        <v>1.1088329307018459</v>
      </c>
      <c r="AD63">
        <f t="shared" si="5"/>
        <v>1.1072403169550302</v>
      </c>
      <c r="AE63">
        <f t="shared" si="5"/>
        <v>1.1056290997754521</v>
      </c>
      <c r="AF63">
        <f t="shared" si="5"/>
        <v>1.1039994612914223</v>
      </c>
      <c r="AG63">
        <f t="shared" si="5"/>
        <v>1.1023516336911685</v>
      </c>
      <c r="AH63">
        <f t="shared" si="5"/>
        <v>1.1006859011230361</v>
      </c>
      <c r="AI63">
        <f t="shared" si="5"/>
        <v>1.0990026014499545</v>
      </c>
      <c r="AJ63">
        <f t="shared" si="5"/>
        <v>1.0973021278530335</v>
      </c>
    </row>
    <row r="64" spans="1:36" ht="15.5" x14ac:dyDescent="0.35">
      <c r="A64" s="49" t="s">
        <v>77</v>
      </c>
      <c r="B64" s="25">
        <f>PIF!BH64</f>
        <v>1.24</v>
      </c>
      <c r="C64">
        <f>PIF!BL64</f>
        <v>0.1139038579337098</v>
      </c>
      <c r="D64" s="47">
        <f>Prev!B62</f>
        <v>0.52729272644457581</v>
      </c>
      <c r="E64" s="47">
        <f>Prev!E62</f>
        <v>0.51877693014887172</v>
      </c>
      <c r="F64" s="47">
        <f>Prev!H62</f>
        <v>0.50921769556528029</v>
      </c>
      <c r="G64" s="47">
        <f>Prev!K62</f>
        <v>0.50089391024045726</v>
      </c>
      <c r="H64" s="47">
        <f>Prev!N62</f>
        <v>0.49250083510100578</v>
      </c>
      <c r="I64" s="47">
        <f>Prev!Q62</f>
        <v>0.48404034459376039</v>
      </c>
      <c r="J64" s="47">
        <f>Prev!T62</f>
        <v>0.47551456864339492</v>
      </c>
      <c r="K64" s="47">
        <f>Prev!W62</f>
        <v>0.46692589636038534</v>
      </c>
      <c r="L64" s="47">
        <f>Prev!Z62</f>
        <v>0.45827697873928891</v>
      </c>
      <c r="M64" s="47">
        <f>Prev!AC62</f>
        <v>0.4495707303525619</v>
      </c>
      <c r="P64">
        <f t="shared" si="7"/>
        <v>0.11233431785081474</v>
      </c>
      <c r="Q64">
        <f t="shared" si="7"/>
        <v>0.11072098498879775</v>
      </c>
      <c r="R64">
        <f t="shared" si="7"/>
        <v>0.10890297024416032</v>
      </c>
      <c r="S64">
        <f t="shared" si="7"/>
        <v>0.10731385313318541</v>
      </c>
      <c r="T64">
        <f t="shared" si="7"/>
        <v>0.10570575857471376</v>
      </c>
      <c r="U64">
        <f t="shared" si="6"/>
        <v>0.10407887304484841</v>
      </c>
      <c r="V64">
        <f t="shared" si="6"/>
        <v>0.10243343474538738</v>
      </c>
      <c r="W64">
        <f t="shared" si="6"/>
        <v>0.10076973536390306</v>
      </c>
      <c r="X64">
        <f t="shared" si="6"/>
        <v>9.9088121688683528E-2</v>
      </c>
      <c r="Y64">
        <f t="shared" si="6"/>
        <v>9.7388997074296102E-2</v>
      </c>
      <c r="AA64">
        <f t="shared" si="5"/>
        <v>1.1123343178508147</v>
      </c>
      <c r="AB64">
        <f t="shared" si="5"/>
        <v>1.1107209849887978</v>
      </c>
      <c r="AC64">
        <f t="shared" si="5"/>
        <v>1.1089029702441604</v>
      </c>
      <c r="AD64">
        <f t="shared" si="5"/>
        <v>1.1073138531331854</v>
      </c>
      <c r="AE64">
        <f t="shared" si="5"/>
        <v>1.1057057585747136</v>
      </c>
      <c r="AF64">
        <f t="shared" si="5"/>
        <v>1.1040788730448483</v>
      </c>
      <c r="AG64">
        <f t="shared" si="5"/>
        <v>1.1024334347453875</v>
      </c>
      <c r="AH64">
        <f t="shared" si="5"/>
        <v>1.100769735363903</v>
      </c>
      <c r="AI64">
        <f t="shared" si="5"/>
        <v>1.0990881216886836</v>
      </c>
      <c r="AJ64">
        <f t="shared" si="5"/>
        <v>1.097388997074296</v>
      </c>
    </row>
    <row r="65" spans="1:36" ht="15.5" x14ac:dyDescent="0.35">
      <c r="A65" s="49" t="s">
        <v>78</v>
      </c>
      <c r="B65" s="25">
        <f>PIF!BH65</f>
        <v>1.24</v>
      </c>
      <c r="C65">
        <f>PIF!BL65</f>
        <v>0.11390385793370975</v>
      </c>
      <c r="D65" s="47">
        <f>Prev!B63</f>
        <v>0.52729272644457592</v>
      </c>
      <c r="E65" s="47">
        <f>Prev!E63</f>
        <v>0.51877693014887194</v>
      </c>
      <c r="F65" s="47">
        <f>Prev!H63</f>
        <v>0.50910867036857821</v>
      </c>
      <c r="G65" s="47">
        <f>Prev!K63</f>
        <v>0.50078035379694963</v>
      </c>
      <c r="H65" s="47">
        <f>Prev!N63</f>
        <v>0.49238334193885175</v>
      </c>
      <c r="I65" s="47">
        <f>Prev!Q63</f>
        <v>0.48391949537086998</v>
      </c>
      <c r="J65" s="47">
        <f>Prev!T63</f>
        <v>0.4753909277992317</v>
      </c>
      <c r="K65" s="47">
        <f>Prev!W63</f>
        <v>0.46680001002723526</v>
      </c>
      <c r="L65" s="47">
        <f>Prev!Z63</f>
        <v>0.45814937290779295</v>
      </c>
      <c r="M65" s="47">
        <f>Prev!AC63</f>
        <v>0.4494419092848797</v>
      </c>
      <c r="P65">
        <f t="shared" si="7"/>
        <v>0.11233431785081477</v>
      </c>
      <c r="Q65">
        <f t="shared" si="7"/>
        <v>0.11072098498879777</v>
      </c>
      <c r="R65">
        <f t="shared" si="7"/>
        <v>0.10888219250743285</v>
      </c>
      <c r="S65">
        <f t="shared" si="7"/>
        <v>0.1072921345655054</v>
      </c>
      <c r="T65">
        <f t="shared" si="7"/>
        <v>0.1056832060247031</v>
      </c>
      <c r="U65">
        <f t="shared" si="6"/>
        <v>0.10405559181358183</v>
      </c>
      <c r="V65">
        <f t="shared" si="6"/>
        <v>0.1024095281295037</v>
      </c>
      <c r="W65">
        <f t="shared" si="6"/>
        <v>0.10074530423952657</v>
      </c>
      <c r="X65">
        <f t="shared" si="6"/>
        <v>9.9063264135787851E-2</v>
      </c>
      <c r="Y65">
        <f t="shared" si="6"/>
        <v>9.7363808040895908E-2</v>
      </c>
      <c r="AA65">
        <f t="shared" si="5"/>
        <v>1.1123343178508147</v>
      </c>
      <c r="AB65">
        <f t="shared" si="5"/>
        <v>1.1107209849887978</v>
      </c>
      <c r="AC65">
        <f t="shared" si="5"/>
        <v>1.1088821925074328</v>
      </c>
      <c r="AD65">
        <f t="shared" si="5"/>
        <v>1.1072921345655053</v>
      </c>
      <c r="AE65">
        <f t="shared" si="5"/>
        <v>1.105683206024703</v>
      </c>
      <c r="AF65">
        <f t="shared" si="5"/>
        <v>1.1040555918135819</v>
      </c>
      <c r="AG65">
        <f t="shared" si="5"/>
        <v>1.1024095281295037</v>
      </c>
      <c r="AH65">
        <f t="shared" si="5"/>
        <v>1.1007453042395265</v>
      </c>
      <c r="AI65">
        <f t="shared" si="5"/>
        <v>1.0990632641357878</v>
      </c>
      <c r="AJ65">
        <f t="shared" si="5"/>
        <v>1.0973638080408958</v>
      </c>
    </row>
    <row r="66" spans="1:36" ht="15.5" x14ac:dyDescent="0.35">
      <c r="A66" s="49" t="s">
        <v>79</v>
      </c>
      <c r="B66" s="25">
        <f>PIF!BH66</f>
        <v>1.24</v>
      </c>
      <c r="C66">
        <f>PIF!BL66</f>
        <v>0.11390385793370975</v>
      </c>
      <c r="D66" s="47">
        <f>Prev!B64</f>
        <v>0.52729272644457603</v>
      </c>
      <c r="E66" s="47">
        <f>Prev!E64</f>
        <v>0.51877693014887194</v>
      </c>
      <c r="F66" s="47">
        <f>Prev!H64</f>
        <v>0.50921452960832658</v>
      </c>
      <c r="G66" s="47">
        <f>Prev!K64</f>
        <v>0.50089061799657753</v>
      </c>
      <c r="H66" s="47">
        <f>Prev!N64</f>
        <v>0.49249743356947889</v>
      </c>
      <c r="I66" s="47">
        <f>Prev!Q64</f>
        <v>0.4840368503593096</v>
      </c>
      <c r="J66" s="47">
        <f>Prev!T64</f>
        <v>0.47551099781029571</v>
      </c>
      <c r="K66" s="47">
        <f>Prev!W64</f>
        <v>0.46692226449401986</v>
      </c>
      <c r="L66" s="47">
        <f>Prev!Z64</f>
        <v>0.45827330081500339</v>
      </c>
      <c r="M66" s="47">
        <f>Prev!AC64</f>
        <v>0.44956702071161442</v>
      </c>
      <c r="P66">
        <f t="shared" si="7"/>
        <v>0.1123343178508148</v>
      </c>
      <c r="Q66">
        <f t="shared" si="7"/>
        <v>0.11072098498879777</v>
      </c>
      <c r="R66">
        <f t="shared" si="7"/>
        <v>0.1089023668980274</v>
      </c>
      <c r="S66">
        <f t="shared" si="7"/>
        <v>0.10731322348038753</v>
      </c>
      <c r="T66">
        <f t="shared" si="7"/>
        <v>0.1057051056743241</v>
      </c>
      <c r="U66">
        <f t="shared" si="6"/>
        <v>0.10407819990830992</v>
      </c>
      <c r="V66">
        <f t="shared" si="6"/>
        <v>0.10243274432364316</v>
      </c>
      <c r="W66">
        <f t="shared" si="6"/>
        <v>0.10076903053570155</v>
      </c>
      <c r="X66">
        <f t="shared" si="6"/>
        <v>9.9087405250048721E-2</v>
      </c>
      <c r="Y66">
        <f t="shared" si="6"/>
        <v>9.7388271729141829E-2</v>
      </c>
      <c r="AA66">
        <f t="shared" si="5"/>
        <v>1.1123343178508147</v>
      </c>
      <c r="AB66">
        <f t="shared" si="5"/>
        <v>1.1107209849887978</v>
      </c>
      <c r="AC66">
        <f t="shared" si="5"/>
        <v>1.1089023668980273</v>
      </c>
      <c r="AD66">
        <f t="shared" si="5"/>
        <v>1.1073132234803875</v>
      </c>
      <c r="AE66">
        <f t="shared" si="5"/>
        <v>1.1057051056743241</v>
      </c>
      <c r="AF66">
        <f t="shared" si="5"/>
        <v>1.10407819990831</v>
      </c>
      <c r="AG66">
        <f t="shared" si="5"/>
        <v>1.1024327443236432</v>
      </c>
      <c r="AH66">
        <f t="shared" si="5"/>
        <v>1.1007690305357016</v>
      </c>
      <c r="AI66">
        <f t="shared" si="5"/>
        <v>1.0990874052500488</v>
      </c>
      <c r="AJ66">
        <f t="shared" si="5"/>
        <v>1.0973882717291419</v>
      </c>
    </row>
    <row r="67" spans="1:36" ht="15.5" x14ac:dyDescent="0.35">
      <c r="A67" s="49" t="s">
        <v>80</v>
      </c>
      <c r="B67" s="25">
        <f>PIF!BH67</f>
        <v>1.24</v>
      </c>
      <c r="C67">
        <f>PIF!BL67</f>
        <v>0.1139038579337098</v>
      </c>
      <c r="D67" s="47">
        <f>Prev!B65</f>
        <v>0.52729272644457581</v>
      </c>
      <c r="E67" s="47">
        <f>Prev!E65</f>
        <v>0.51877693014887205</v>
      </c>
      <c r="F67" s="47">
        <f>Prev!H65</f>
        <v>0.50788420474428098</v>
      </c>
      <c r="G67" s="47">
        <f>Prev!K65</f>
        <v>0.49944708551461986</v>
      </c>
      <c r="H67" s="47">
        <f>Prev!N65</f>
        <v>0.49095072425606667</v>
      </c>
      <c r="I67" s="47">
        <f>Prev!Q65</f>
        <v>0.48239695764604162</v>
      </c>
      <c r="J67" s="47">
        <f>Prev!T65</f>
        <v>0.4737878255560099</v>
      </c>
      <c r="K67" s="47">
        <f>Prev!W65</f>
        <v>0.4651255786300309</v>
      </c>
      <c r="L67" s="47">
        <f>Prev!Z65</f>
        <v>0.45641268490208875</v>
      </c>
      <c r="M67" s="47">
        <f>Prev!AC65</f>
        <v>0.4476518354257274</v>
      </c>
      <c r="P67">
        <f t="shared" si="7"/>
        <v>0.11233431785081474</v>
      </c>
      <c r="Q67">
        <f t="shared" si="7"/>
        <v>0.11072098498879779</v>
      </c>
      <c r="R67">
        <f t="shared" si="7"/>
        <v>0.1086487704841221</v>
      </c>
      <c r="S67">
        <f t="shared" si="7"/>
        <v>0.10703705739731299</v>
      </c>
      <c r="T67">
        <f t="shared" si="7"/>
        <v>0.10540812674155768</v>
      </c>
      <c r="U67">
        <f t="shared" si="6"/>
        <v>0.10376217591931891</v>
      </c>
      <c r="V67">
        <f t="shared" si="6"/>
        <v>0.10209944442943472</v>
      </c>
      <c r="W67">
        <f t="shared" si="6"/>
        <v>0.10042021619219592</v>
      </c>
      <c r="X67">
        <f t="shared" si="6"/>
        <v>9.8724821746183883E-2</v>
      </c>
      <c r="Y67">
        <f t="shared" si="6"/>
        <v>9.7013640307390278E-2</v>
      </c>
      <c r="AA67">
        <f t="shared" si="5"/>
        <v>1.1123343178508147</v>
      </c>
      <c r="AB67">
        <f t="shared" si="5"/>
        <v>1.1107209849887978</v>
      </c>
      <c r="AC67">
        <f t="shared" si="5"/>
        <v>1.1086487704841221</v>
      </c>
      <c r="AD67">
        <f t="shared" si="5"/>
        <v>1.107037057397313</v>
      </c>
      <c r="AE67">
        <f t="shared" si="5"/>
        <v>1.1054081267415576</v>
      </c>
      <c r="AF67">
        <f t="shared" si="5"/>
        <v>1.1037621759193188</v>
      </c>
      <c r="AG67">
        <f t="shared" si="5"/>
        <v>1.1020994444294347</v>
      </c>
      <c r="AH67">
        <f t="shared" si="5"/>
        <v>1.1004202161921959</v>
      </c>
      <c r="AI67">
        <f t="shared" si="5"/>
        <v>1.0987248217461838</v>
      </c>
      <c r="AJ67">
        <f t="shared" si="5"/>
        <v>1.0970136403073902</v>
      </c>
    </row>
    <row r="68" spans="1:36" ht="15.5" x14ac:dyDescent="0.35">
      <c r="A68" s="49" t="s">
        <v>81</v>
      </c>
      <c r="B68" s="25">
        <f>PIF!BH68</f>
        <v>1.24</v>
      </c>
      <c r="C68">
        <f>PIF!BL68</f>
        <v>0.11980322935045398</v>
      </c>
      <c r="D68" s="47">
        <f>Prev!B66</f>
        <v>0.5525701148852612</v>
      </c>
      <c r="E68" s="47">
        <f>Prev!E66</f>
        <v>0.5371883269257145</v>
      </c>
      <c r="F68" s="47">
        <f>Prev!H66</f>
        <v>0.52658871003101815</v>
      </c>
      <c r="G68" s="47">
        <f>Prev!K66</f>
        <v>0.51147270914933396</v>
      </c>
      <c r="H68" s="47">
        <f>Prev!N66</f>
        <v>0.49618850156184063</v>
      </c>
      <c r="I68" s="47">
        <f>Prev!Q66</f>
        <v>0.48075592732910899</v>
      </c>
      <c r="J68" s="47">
        <f>Prev!T66</f>
        <v>0.4651963045830379</v>
      </c>
      <c r="K68" s="47">
        <f>Prev!W66</f>
        <v>0.44953238392010053</v>
      </c>
      <c r="L68" s="47">
        <f>Prev!Z66</f>
        <v>0.43378828651791346</v>
      </c>
      <c r="M68" s="47">
        <f>Prev!AC66</f>
        <v>0.41798942530135252</v>
      </c>
      <c r="P68">
        <f t="shared" si="7"/>
        <v>0.11708887272732853</v>
      </c>
      <c r="Q68">
        <f t="shared" si="7"/>
        <v>0.11420171915534717</v>
      </c>
      <c r="R68">
        <f t="shared" si="7"/>
        <v>0.11220116268242403</v>
      </c>
      <c r="S68">
        <f t="shared" si="7"/>
        <v>0.10933250766179206</v>
      </c>
      <c r="T68">
        <f t="shared" si="7"/>
        <v>0.10641302027623357</v>
      </c>
      <c r="U68">
        <f t="shared" si="6"/>
        <v>0.10344570944553658</v>
      </c>
      <c r="V68">
        <f t="shared" si="6"/>
        <v>0.10043395227159002</v>
      </c>
      <c r="W68">
        <f t="shared" si="6"/>
        <v>9.7381499149816836E-2</v>
      </c>
      <c r="X68">
        <f t="shared" si="6"/>
        <v>9.4292475620836466E-2</v>
      </c>
      <c r="Y68">
        <f t="shared" si="6"/>
        <v>9.1171380560831877E-2</v>
      </c>
      <c r="AA68">
        <f t="shared" si="5"/>
        <v>1.1170888727273285</v>
      </c>
      <c r="AB68">
        <f t="shared" si="5"/>
        <v>1.1142017191553473</v>
      </c>
      <c r="AC68">
        <f t="shared" si="5"/>
        <v>1.112201162682424</v>
      </c>
      <c r="AD68">
        <f t="shared" si="5"/>
        <v>1.1093325076617921</v>
      </c>
      <c r="AE68">
        <f t="shared" si="5"/>
        <v>1.1064130202762337</v>
      </c>
      <c r="AF68">
        <f t="shared" si="5"/>
        <v>1.1034457094455365</v>
      </c>
      <c r="AG68">
        <f t="shared" si="5"/>
        <v>1.10043395227159</v>
      </c>
      <c r="AH68">
        <f t="shared" si="5"/>
        <v>1.0973814991498168</v>
      </c>
      <c r="AI68">
        <f t="shared" si="5"/>
        <v>1.0942924756208365</v>
      </c>
      <c r="AJ68">
        <f t="shared" si="5"/>
        <v>1.0911713805608318</v>
      </c>
    </row>
    <row r="69" spans="1:36" ht="15.5" x14ac:dyDescent="0.35">
      <c r="A69" s="49" t="s">
        <v>82</v>
      </c>
      <c r="B69" s="25">
        <f>PIF!BH69</f>
        <v>1.24</v>
      </c>
      <c r="C69">
        <f>PIF!BL69</f>
        <v>0.11980322935045401</v>
      </c>
      <c r="D69" s="47">
        <f>Prev!B67</f>
        <v>0.55257011488526064</v>
      </c>
      <c r="E69" s="47">
        <f>Prev!E67</f>
        <v>0.53718832692571483</v>
      </c>
      <c r="F69" s="47">
        <f>Prev!H67</f>
        <v>0.52647797304228028</v>
      </c>
      <c r="G69" s="47">
        <f>Prev!K67</f>
        <v>0.51135535209321448</v>
      </c>
      <c r="H69" s="47">
        <f>Prev!N67</f>
        <v>0.4960655452492464</v>
      </c>
      <c r="I69" s="47">
        <f>Prev!Q67</f>
        <v>0.48062837343925041</v>
      </c>
      <c r="J69" s="47">
        <f>Prev!T67</f>
        <v>0.46506512919279247</v>
      </c>
      <c r="K69" s="47">
        <f>Prev!W67</f>
        <v>0.44939853149234937</v>
      </c>
      <c r="L69" s="47">
        <f>Prev!Z67</f>
        <v>0.43365266438201511</v>
      </c>
      <c r="M69" s="47">
        <f>Prev!AC67</f>
        <v>0.41785289865552466</v>
      </c>
      <c r="P69">
        <f t="shared" si="7"/>
        <v>0.1170888727273284</v>
      </c>
      <c r="Q69">
        <f t="shared" si="7"/>
        <v>0.11420171915534723</v>
      </c>
      <c r="R69">
        <f t="shared" si="7"/>
        <v>0.11218021464493595</v>
      </c>
      <c r="S69">
        <f t="shared" si="7"/>
        <v>0.10931016357823217</v>
      </c>
      <c r="T69">
        <f t="shared" si="7"/>
        <v>0.10638945637528117</v>
      </c>
      <c r="U69">
        <f t="shared" si="6"/>
        <v>0.10342110180039189</v>
      </c>
      <c r="V69">
        <f t="shared" si="6"/>
        <v>0.10040847563940077</v>
      </c>
      <c r="W69">
        <f t="shared" si="6"/>
        <v>9.7355325845826221E-2</v>
      </c>
      <c r="X69">
        <f t="shared" si="6"/>
        <v>9.4265774433350102E-2</v>
      </c>
      <c r="Y69">
        <f t="shared" si="6"/>
        <v>9.1144315713299548E-2</v>
      </c>
      <c r="AA69">
        <f t="shared" si="5"/>
        <v>1.1170888727273285</v>
      </c>
      <c r="AB69">
        <f t="shared" si="5"/>
        <v>1.1142017191553473</v>
      </c>
      <c r="AC69">
        <f t="shared" si="5"/>
        <v>1.112180214644936</v>
      </c>
      <c r="AD69">
        <f t="shared" si="5"/>
        <v>1.1093101635782321</v>
      </c>
      <c r="AE69">
        <f t="shared" si="5"/>
        <v>1.1063894563752812</v>
      </c>
      <c r="AF69">
        <f t="shared" si="5"/>
        <v>1.1034211018003919</v>
      </c>
      <c r="AG69">
        <f t="shared" si="5"/>
        <v>1.1004084756394008</v>
      </c>
      <c r="AH69">
        <f t="shared" si="5"/>
        <v>1.0973553258458262</v>
      </c>
      <c r="AI69">
        <f t="shared" si="5"/>
        <v>1.0942657744333502</v>
      </c>
      <c r="AJ69">
        <f t="shared" si="5"/>
        <v>1.0911443157132996</v>
      </c>
    </row>
    <row r="70" spans="1:36" ht="15.5" x14ac:dyDescent="0.35">
      <c r="A70" s="49" t="s">
        <v>83</v>
      </c>
      <c r="B70" s="25">
        <f>PIF!BH70</f>
        <v>1.24</v>
      </c>
      <c r="C70">
        <f>PIF!BL70</f>
        <v>0.11980322935045401</v>
      </c>
      <c r="D70" s="47">
        <f>Prev!B68</f>
        <v>0.55257011488526087</v>
      </c>
      <c r="E70" s="47">
        <f>Prev!E68</f>
        <v>0.53718832692571461</v>
      </c>
      <c r="F70" s="47">
        <f>Prev!H68</f>
        <v>0.52968553112286521</v>
      </c>
      <c r="G70" s="47">
        <f>Prev!K68</f>
        <v>0.51461013983711301</v>
      </c>
      <c r="H70" s="47">
        <f>Prev!N68</f>
        <v>0.49934876200543887</v>
      </c>
      <c r="I70" s="47">
        <f>Prev!Q68</f>
        <v>0.48392208955456767</v>
      </c>
      <c r="J70" s="47">
        <f>Prev!T68</f>
        <v>0.46835236914784339</v>
      </c>
      <c r="K70" s="47">
        <f>Prev!W68</f>
        <v>0.45266334615763765</v>
      </c>
      <c r="L70" s="47">
        <f>Prev!Z68</f>
        <v>0.43688019224309743</v>
      </c>
      <c r="M70" s="47">
        <f>Prev!AC68</f>
        <v>0.42102941592082604</v>
      </c>
      <c r="P70">
        <f t="shared" si="7"/>
        <v>0.11708887272732846</v>
      </c>
      <c r="Q70">
        <f t="shared" si="7"/>
        <v>0.1142017191553472</v>
      </c>
      <c r="R70">
        <f t="shared" si="7"/>
        <v>0.11278658601715953</v>
      </c>
      <c r="S70">
        <f t="shared" si="7"/>
        <v>0.10992944043004596</v>
      </c>
      <c r="T70">
        <f t="shared" si="7"/>
        <v>0.10701824064639834</v>
      </c>
      <c r="U70">
        <f t="shared" si="6"/>
        <v>0.10405609158780386</v>
      </c>
      <c r="V70">
        <f t="shared" si="6"/>
        <v>0.10104648233996735</v>
      </c>
      <c r="W70">
        <f t="shared" si="6"/>
        <v>9.7993290131023744E-2</v>
      </c>
      <c r="X70">
        <f t="shared" si="6"/>
        <v>9.490078099184629E-2</v>
      </c>
      <c r="Y70">
        <f t="shared" si="6"/>
        <v>9.1773606695272306E-2</v>
      </c>
      <c r="AA70">
        <f t="shared" si="5"/>
        <v>1.1170888727273285</v>
      </c>
      <c r="AB70">
        <f t="shared" si="5"/>
        <v>1.1142017191553473</v>
      </c>
      <c r="AC70">
        <f t="shared" si="5"/>
        <v>1.1127865860171595</v>
      </c>
      <c r="AD70">
        <f t="shared" si="5"/>
        <v>1.1099294404300459</v>
      </c>
      <c r="AE70">
        <f t="shared" si="5"/>
        <v>1.1070182406463984</v>
      </c>
      <c r="AF70">
        <f t="shared" ref="AF70:AJ120" si="8">1+U70</f>
        <v>1.1040560915878039</v>
      </c>
      <c r="AG70">
        <f t="shared" si="8"/>
        <v>1.1010464823399673</v>
      </c>
      <c r="AH70">
        <f t="shared" si="8"/>
        <v>1.0979932901310236</v>
      </c>
      <c r="AI70">
        <f t="shared" si="8"/>
        <v>1.0949007809918463</v>
      </c>
      <c r="AJ70">
        <f t="shared" si="8"/>
        <v>1.0917736066952723</v>
      </c>
    </row>
    <row r="71" spans="1:36" ht="15.5" x14ac:dyDescent="0.35">
      <c r="A71" s="49" t="s">
        <v>84</v>
      </c>
      <c r="B71" s="25">
        <f>PIF!BH71</f>
        <v>1.24</v>
      </c>
      <c r="C71">
        <f>PIF!BL71</f>
        <v>0.11980322935045398</v>
      </c>
      <c r="D71" s="47">
        <f>Prev!B69</f>
        <v>0.55257011488526098</v>
      </c>
      <c r="E71" s="47">
        <f>Prev!E69</f>
        <v>0.53718832692571472</v>
      </c>
      <c r="F71" s="47">
        <f>Prev!H69</f>
        <v>0.52710950050265659</v>
      </c>
      <c r="G71" s="47">
        <f>Prev!K69</f>
        <v>0.51201588169231937</v>
      </c>
      <c r="H71" s="47">
        <f>Prev!N69</f>
        <v>0.49674989085176263</v>
      </c>
      <c r="I71" s="47">
        <f>Prev!Q69</f>
        <v>0.48133147860526404</v>
      </c>
      <c r="J71" s="47">
        <f>Prev!T69</f>
        <v>0.46578209794434988</v>
      </c>
      <c r="K71" s="47">
        <f>Prev!W69</f>
        <v>0.450124656571809</v>
      </c>
      <c r="L71" s="47">
        <f>Prev!Z69</f>
        <v>0.43438345286185809</v>
      </c>
      <c r="M71" s="47">
        <f>Prev!AC69</f>
        <v>0.4185840947771054</v>
      </c>
      <c r="P71">
        <f t="shared" si="7"/>
        <v>0.11708887272732849</v>
      </c>
      <c r="Q71">
        <f t="shared" si="7"/>
        <v>0.11420171915534723</v>
      </c>
      <c r="R71">
        <f t="shared" si="7"/>
        <v>0.11229966699084006</v>
      </c>
      <c r="S71">
        <f t="shared" si="7"/>
        <v>0.10943590987422416</v>
      </c>
      <c r="T71">
        <f t="shared" si="7"/>
        <v>0.10652059165739655</v>
      </c>
      <c r="U71">
        <f t="shared" si="6"/>
        <v>0.10355672776997284</v>
      </c>
      <c r="V71">
        <f t="shared" si="6"/>
        <v>0.10054770632384129</v>
      </c>
      <c r="W71">
        <f t="shared" si="6"/>
        <v>9.7497293045522876E-2</v>
      </c>
      <c r="X71">
        <f t="shared" si="6"/>
        <v>9.4409632926661061E-2</v>
      </c>
      <c r="Y71">
        <f t="shared" si="6"/>
        <v>9.1289248190496899E-2</v>
      </c>
      <c r="AA71">
        <f t="shared" ref="AA71:AE121" si="9">1+P71</f>
        <v>1.1170888727273285</v>
      </c>
      <c r="AB71">
        <f t="shared" si="9"/>
        <v>1.1142017191553473</v>
      </c>
      <c r="AC71">
        <f t="shared" si="9"/>
        <v>1.11229966699084</v>
      </c>
      <c r="AD71">
        <f t="shared" si="9"/>
        <v>1.1094359098742241</v>
      </c>
      <c r="AE71">
        <f t="shared" si="9"/>
        <v>1.1065205916573966</v>
      </c>
      <c r="AF71">
        <f t="shared" si="8"/>
        <v>1.1035567277699729</v>
      </c>
      <c r="AG71">
        <f t="shared" si="8"/>
        <v>1.1005477063238414</v>
      </c>
      <c r="AH71">
        <f t="shared" si="8"/>
        <v>1.0974972930455229</v>
      </c>
      <c r="AI71">
        <f t="shared" si="8"/>
        <v>1.094409632926661</v>
      </c>
      <c r="AJ71">
        <f t="shared" si="8"/>
        <v>1.091289248190497</v>
      </c>
    </row>
    <row r="72" spans="1:36" ht="15.5" x14ac:dyDescent="0.35">
      <c r="A72" s="49" t="s">
        <v>85</v>
      </c>
      <c r="B72" s="25">
        <f>PIF!BH72</f>
        <v>1.24</v>
      </c>
      <c r="C72">
        <f>PIF!BL72</f>
        <v>0.11980322935045401</v>
      </c>
      <c r="D72" s="47">
        <f>Prev!B70</f>
        <v>0.5525701148852612</v>
      </c>
      <c r="E72" s="47">
        <f>Prev!E70</f>
        <v>0.53718832692571483</v>
      </c>
      <c r="F72" s="47">
        <f>Prev!H70</f>
        <v>0.52647582493297973</v>
      </c>
      <c r="G72" s="47">
        <f>Prev!K70</f>
        <v>0.51135306680690884</v>
      </c>
      <c r="H72" s="47">
        <f>Prev!N70</f>
        <v>0.49606314321917633</v>
      </c>
      <c r="I72" s="47">
        <f>Prev!Q70</f>
        <v>0.48062587474842416</v>
      </c>
      <c r="J72" s="47">
        <f>Prev!T70</f>
        <v>0.46506255344240294</v>
      </c>
      <c r="K72" s="47">
        <f>Prev!W70</f>
        <v>0.44939589767918803</v>
      </c>
      <c r="L72" s="47">
        <f>Prev!Z70</f>
        <v>0.43364999078557981</v>
      </c>
      <c r="M72" s="47">
        <f>Prev!AC70</f>
        <v>0.41785020273545009</v>
      </c>
      <c r="P72">
        <f t="shared" si="7"/>
        <v>0.11708887272732853</v>
      </c>
      <c r="Q72">
        <f t="shared" si="7"/>
        <v>0.11420171915534723</v>
      </c>
      <c r="R72">
        <f t="shared" si="7"/>
        <v>0.11217980827885148</v>
      </c>
      <c r="S72">
        <f t="shared" si="7"/>
        <v>0.10930972846222119</v>
      </c>
      <c r="T72">
        <f t="shared" si="7"/>
        <v>0.10638899602705509</v>
      </c>
      <c r="U72">
        <f t="shared" si="6"/>
        <v>0.10342061974047249</v>
      </c>
      <c r="V72">
        <f t="shared" si="6"/>
        <v>0.10040797536766441</v>
      </c>
      <c r="W72">
        <f t="shared" si="6"/>
        <v>9.735481081870305E-2</v>
      </c>
      <c r="X72">
        <f t="shared" si="6"/>
        <v>9.4265248041804237E-2</v>
      </c>
      <c r="Y72">
        <f t="shared" si="6"/>
        <v>9.1143781261719611E-2</v>
      </c>
      <c r="AA72">
        <f t="shared" si="9"/>
        <v>1.1170888727273285</v>
      </c>
      <c r="AB72">
        <f t="shared" si="9"/>
        <v>1.1142017191553473</v>
      </c>
      <c r="AC72">
        <f t="shared" si="9"/>
        <v>1.1121798082788514</v>
      </c>
      <c r="AD72">
        <f t="shared" si="9"/>
        <v>1.1093097284622211</v>
      </c>
      <c r="AE72">
        <f t="shared" si="9"/>
        <v>1.106388996027055</v>
      </c>
      <c r="AF72">
        <f t="shared" si="8"/>
        <v>1.1034206197404726</v>
      </c>
      <c r="AG72">
        <f t="shared" si="8"/>
        <v>1.1004079753676643</v>
      </c>
      <c r="AH72">
        <f t="shared" si="8"/>
        <v>1.097354810818703</v>
      </c>
      <c r="AI72">
        <f t="shared" si="8"/>
        <v>1.0942652480418043</v>
      </c>
      <c r="AJ72">
        <f t="shared" si="8"/>
        <v>1.0911437812617195</v>
      </c>
    </row>
    <row r="73" spans="1:36" ht="15.5" x14ac:dyDescent="0.35">
      <c r="A73" s="49" t="s">
        <v>86</v>
      </c>
      <c r="B73" s="25">
        <f>PIF!BH73</f>
        <v>1.24</v>
      </c>
      <c r="C73">
        <f>PIF!BL73</f>
        <v>0.11980322935045401</v>
      </c>
      <c r="D73" s="47">
        <f>Prev!B71</f>
        <v>0.5525701148852612</v>
      </c>
      <c r="E73" s="47">
        <f>Prev!E71</f>
        <v>0.53718832692571461</v>
      </c>
      <c r="F73" s="47">
        <f>Prev!H71</f>
        <v>0.52635519272563847</v>
      </c>
      <c r="G73" s="47">
        <f>Prev!K71</f>
        <v>0.51122773494718332</v>
      </c>
      <c r="H73" s="47">
        <f>Prev!N71</f>
        <v>0.49593404628811116</v>
      </c>
      <c r="I73" s="47">
        <f>Prev!Q71</f>
        <v>0.48049391988852291</v>
      </c>
      <c r="J73" s="47">
        <f>Prev!T71</f>
        <v>0.4649286150657202</v>
      </c>
      <c r="K73" s="47">
        <f>Prev!W71</f>
        <v>0.44926081265609036</v>
      </c>
      <c r="L73" s="47">
        <f>Prev!Z71</f>
        <v>0.43351455413496465</v>
      </c>
      <c r="M73" s="47">
        <f>Prev!AC71</f>
        <v>0.41771516383391494</v>
      </c>
      <c r="P73">
        <f t="shared" si="7"/>
        <v>0.11708887272732853</v>
      </c>
      <c r="Q73">
        <f t="shared" si="7"/>
        <v>0.1142017191553472</v>
      </c>
      <c r="R73">
        <f t="shared" si="7"/>
        <v>0.11215698722396227</v>
      </c>
      <c r="S73">
        <f t="shared" si="7"/>
        <v>0.10928586476231963</v>
      </c>
      <c r="T73">
        <f t="shared" si="7"/>
        <v>0.10636425394741306</v>
      </c>
      <c r="U73">
        <f t="shared" si="6"/>
        <v>0.10339516161301833</v>
      </c>
      <c r="V73">
        <f t="shared" si="6"/>
        <v>0.10038196059562005</v>
      </c>
      <c r="W73">
        <f t="shared" si="6"/>
        <v>9.7328394925737721E-2</v>
      </c>
      <c r="X73">
        <f t="shared" si="6"/>
        <v>9.4238581770354712E-2</v>
      </c>
      <c r="Y73">
        <f t="shared" si="6"/>
        <v>9.1117009725235606E-2</v>
      </c>
      <c r="AA73">
        <f t="shared" si="9"/>
        <v>1.1170888727273285</v>
      </c>
      <c r="AB73">
        <f t="shared" si="9"/>
        <v>1.1142017191553473</v>
      </c>
      <c r="AC73">
        <f t="shared" si="9"/>
        <v>1.1121569872239623</v>
      </c>
      <c r="AD73">
        <f t="shared" si="9"/>
        <v>1.1092858647623196</v>
      </c>
      <c r="AE73">
        <f t="shared" si="9"/>
        <v>1.106364253947413</v>
      </c>
      <c r="AF73">
        <f t="shared" si="8"/>
        <v>1.1033951616130184</v>
      </c>
      <c r="AG73">
        <f t="shared" si="8"/>
        <v>1.10038196059562</v>
      </c>
      <c r="AH73">
        <f t="shared" si="8"/>
        <v>1.0973283949257377</v>
      </c>
      <c r="AI73">
        <f t="shared" si="8"/>
        <v>1.0942385817703548</v>
      </c>
      <c r="AJ73">
        <f t="shared" si="8"/>
        <v>1.0911170097252356</v>
      </c>
    </row>
    <row r="74" spans="1:36" ht="15.5" x14ac:dyDescent="0.35">
      <c r="A74" s="49" t="s">
        <v>87</v>
      </c>
      <c r="B74" s="25">
        <f>PIF!BH74</f>
        <v>1.24</v>
      </c>
      <c r="C74">
        <f>PIF!BL74</f>
        <v>0.11980322935045401</v>
      </c>
      <c r="D74" s="47">
        <f>Prev!B72</f>
        <v>0.55257011488526109</v>
      </c>
      <c r="E74" s="47">
        <f>Prev!E72</f>
        <v>0.5371883269257145</v>
      </c>
      <c r="F74" s="47">
        <f>Prev!H72</f>
        <v>0.52635519272563869</v>
      </c>
      <c r="G74" s="47">
        <f>Prev!K72</f>
        <v>0.51122773494718321</v>
      </c>
      <c r="H74" s="47">
        <f>Prev!N72</f>
        <v>0.49593404628811039</v>
      </c>
      <c r="I74" s="47">
        <f>Prev!Q72</f>
        <v>0.48049391988852308</v>
      </c>
      <c r="J74" s="47">
        <f>Prev!T72</f>
        <v>0.46492861506571992</v>
      </c>
      <c r="K74" s="47">
        <f>Prev!W72</f>
        <v>0.44926081265609047</v>
      </c>
      <c r="L74" s="47">
        <f>Prev!Z72</f>
        <v>0.43351455413496437</v>
      </c>
      <c r="M74" s="47">
        <f>Prev!AC72</f>
        <v>0.4177151638339151</v>
      </c>
      <c r="P74">
        <f t="shared" si="7"/>
        <v>0.11708887272732851</v>
      </c>
      <c r="Q74">
        <f t="shared" si="7"/>
        <v>0.11420171915534717</v>
      </c>
      <c r="R74">
        <f t="shared" si="7"/>
        <v>0.11215698722396232</v>
      </c>
      <c r="S74">
        <f t="shared" si="7"/>
        <v>0.10928586476231961</v>
      </c>
      <c r="T74">
        <f t="shared" si="7"/>
        <v>0.1063642539474129</v>
      </c>
      <c r="U74">
        <f t="shared" si="6"/>
        <v>0.10339516161301836</v>
      </c>
      <c r="V74">
        <f t="shared" si="6"/>
        <v>0.10038196059561999</v>
      </c>
      <c r="W74">
        <f t="shared" si="6"/>
        <v>9.7328394925737749E-2</v>
      </c>
      <c r="X74">
        <f t="shared" si="6"/>
        <v>9.4238581770354643E-2</v>
      </c>
      <c r="Y74">
        <f t="shared" si="6"/>
        <v>9.1117009725235648E-2</v>
      </c>
      <c r="AA74">
        <f t="shared" si="9"/>
        <v>1.1170888727273285</v>
      </c>
      <c r="AB74">
        <f t="shared" si="9"/>
        <v>1.1142017191553473</v>
      </c>
      <c r="AC74">
        <f t="shared" si="9"/>
        <v>1.1121569872239623</v>
      </c>
      <c r="AD74">
        <f t="shared" si="9"/>
        <v>1.1092858647623196</v>
      </c>
      <c r="AE74">
        <f t="shared" si="9"/>
        <v>1.106364253947413</v>
      </c>
      <c r="AF74">
        <f t="shared" si="8"/>
        <v>1.1033951616130184</v>
      </c>
      <c r="AG74">
        <f t="shared" si="8"/>
        <v>1.10038196059562</v>
      </c>
      <c r="AH74">
        <f t="shared" si="8"/>
        <v>1.0973283949257377</v>
      </c>
      <c r="AI74">
        <f t="shared" si="8"/>
        <v>1.0942385817703546</v>
      </c>
      <c r="AJ74">
        <f t="shared" si="8"/>
        <v>1.0911170097252356</v>
      </c>
    </row>
    <row r="75" spans="1:36" ht="15.5" x14ac:dyDescent="0.35">
      <c r="A75" s="49" t="s">
        <v>88</v>
      </c>
      <c r="B75" s="25">
        <f>PIF!BH75</f>
        <v>1.24</v>
      </c>
      <c r="C75">
        <f>PIF!BL75</f>
        <v>0.11980322935045395</v>
      </c>
      <c r="D75" s="47">
        <f>Prev!B73</f>
        <v>0.55257011488526087</v>
      </c>
      <c r="E75" s="47">
        <f>Prev!E73</f>
        <v>0.53718832692571472</v>
      </c>
      <c r="F75" s="47">
        <f>Prev!H73</f>
        <v>0.52635519272563891</v>
      </c>
      <c r="G75" s="47">
        <f>Prev!K73</f>
        <v>0.51122773494718332</v>
      </c>
      <c r="H75" s="47">
        <f>Prev!N73</f>
        <v>0.49593404628811077</v>
      </c>
      <c r="I75" s="47">
        <f>Prev!Q73</f>
        <v>0.48049391988852286</v>
      </c>
      <c r="J75" s="47">
        <f>Prev!T73</f>
        <v>0.4649286150657202</v>
      </c>
      <c r="K75" s="47">
        <f>Prev!W73</f>
        <v>0.44926081265609041</v>
      </c>
      <c r="L75" s="47">
        <f>Prev!Z73</f>
        <v>0.43351455413496459</v>
      </c>
      <c r="M75" s="47">
        <f>Prev!AC73</f>
        <v>0.41771516383391505</v>
      </c>
      <c r="P75">
        <f t="shared" si="7"/>
        <v>0.11708887272732846</v>
      </c>
      <c r="Q75">
        <f t="shared" si="7"/>
        <v>0.11420171915534723</v>
      </c>
      <c r="R75">
        <f t="shared" si="7"/>
        <v>0.11215698722396236</v>
      </c>
      <c r="S75">
        <f t="shared" si="7"/>
        <v>0.10928586476231963</v>
      </c>
      <c r="T75">
        <f t="shared" si="7"/>
        <v>0.10636425394741297</v>
      </c>
      <c r="U75">
        <f t="shared" si="6"/>
        <v>0.10339516161301832</v>
      </c>
      <c r="V75">
        <f t="shared" si="6"/>
        <v>0.10038196059562005</v>
      </c>
      <c r="W75">
        <f t="shared" si="6"/>
        <v>9.7328394925737735E-2</v>
      </c>
      <c r="X75">
        <f t="shared" si="6"/>
        <v>9.4238581770354699E-2</v>
      </c>
      <c r="Y75">
        <f t="shared" si="6"/>
        <v>9.1117009725235634E-2</v>
      </c>
      <c r="AA75">
        <f t="shared" si="9"/>
        <v>1.1170888727273285</v>
      </c>
      <c r="AB75">
        <f t="shared" si="9"/>
        <v>1.1142017191553473</v>
      </c>
      <c r="AC75">
        <f t="shared" si="9"/>
        <v>1.1121569872239623</v>
      </c>
      <c r="AD75">
        <f t="shared" si="9"/>
        <v>1.1092858647623196</v>
      </c>
      <c r="AE75">
        <f t="shared" si="9"/>
        <v>1.106364253947413</v>
      </c>
      <c r="AF75">
        <f t="shared" si="8"/>
        <v>1.1033951616130184</v>
      </c>
      <c r="AG75">
        <f t="shared" si="8"/>
        <v>1.10038196059562</v>
      </c>
      <c r="AH75">
        <f t="shared" si="8"/>
        <v>1.0973283949257377</v>
      </c>
      <c r="AI75">
        <f t="shared" si="8"/>
        <v>1.0942385817703546</v>
      </c>
      <c r="AJ75">
        <f t="shared" si="8"/>
        <v>1.0911170097252356</v>
      </c>
    </row>
    <row r="76" spans="1:36" ht="15.5" x14ac:dyDescent="0.35">
      <c r="A76" s="49" t="s">
        <v>89</v>
      </c>
      <c r="B76" s="25">
        <f>PIF!BH76</f>
        <v>1.24</v>
      </c>
      <c r="C76">
        <f>PIF!BL76</f>
        <v>0.11980322935045395</v>
      </c>
      <c r="D76" s="47">
        <f>Prev!B74</f>
        <v>0.55257011488526087</v>
      </c>
      <c r="E76" s="47">
        <f>Prev!E74</f>
        <v>0.5371883269257145</v>
      </c>
      <c r="F76" s="47">
        <f>Prev!H74</f>
        <v>0.52635519272563835</v>
      </c>
      <c r="G76" s="47">
        <f>Prev!K74</f>
        <v>0.51122773494718321</v>
      </c>
      <c r="H76" s="47">
        <f>Prev!N74</f>
        <v>0.49593404628811077</v>
      </c>
      <c r="I76" s="47">
        <f>Prev!Q74</f>
        <v>0.48049391988852264</v>
      </c>
      <c r="J76" s="47">
        <f>Prev!T74</f>
        <v>0.46492861506572014</v>
      </c>
      <c r="K76" s="47">
        <f>Prev!W74</f>
        <v>0.44926081265609041</v>
      </c>
      <c r="L76" s="47">
        <f>Prev!Z74</f>
        <v>0.43351455413496465</v>
      </c>
      <c r="M76" s="47">
        <f>Prev!AC74</f>
        <v>0.4177151638339151</v>
      </c>
      <c r="P76">
        <f t="shared" si="7"/>
        <v>0.11708887272732846</v>
      </c>
      <c r="Q76">
        <f t="shared" si="7"/>
        <v>0.11420171915534717</v>
      </c>
      <c r="R76">
        <f t="shared" si="7"/>
        <v>0.11215698722396227</v>
      </c>
      <c r="S76">
        <f t="shared" si="7"/>
        <v>0.10928586476231961</v>
      </c>
      <c r="T76">
        <f t="shared" si="7"/>
        <v>0.10636425394741297</v>
      </c>
      <c r="U76">
        <f t="shared" si="6"/>
        <v>0.10339516161301829</v>
      </c>
      <c r="V76">
        <f t="shared" si="6"/>
        <v>0.10038196059562003</v>
      </c>
      <c r="W76">
        <f t="shared" si="6"/>
        <v>9.7328394925737735E-2</v>
      </c>
      <c r="X76">
        <f t="shared" si="6"/>
        <v>9.4238581770354712E-2</v>
      </c>
      <c r="Y76">
        <f t="shared" si="6"/>
        <v>9.1117009725235648E-2</v>
      </c>
      <c r="AA76">
        <f t="shared" si="9"/>
        <v>1.1170888727273285</v>
      </c>
      <c r="AB76">
        <f t="shared" si="9"/>
        <v>1.1142017191553473</v>
      </c>
      <c r="AC76">
        <f t="shared" si="9"/>
        <v>1.1121569872239623</v>
      </c>
      <c r="AD76">
        <f t="shared" si="9"/>
        <v>1.1092858647623196</v>
      </c>
      <c r="AE76">
        <f t="shared" si="9"/>
        <v>1.106364253947413</v>
      </c>
      <c r="AF76">
        <f t="shared" si="8"/>
        <v>1.1033951616130182</v>
      </c>
      <c r="AG76">
        <f t="shared" si="8"/>
        <v>1.10038196059562</v>
      </c>
      <c r="AH76">
        <f t="shared" si="8"/>
        <v>1.0973283949257377</v>
      </c>
      <c r="AI76">
        <f t="shared" si="8"/>
        <v>1.0942385817703548</v>
      </c>
      <c r="AJ76">
        <f t="shared" si="8"/>
        <v>1.0911170097252356</v>
      </c>
    </row>
    <row r="77" spans="1:36" ht="15.5" x14ac:dyDescent="0.35">
      <c r="A77" s="49" t="s">
        <v>90</v>
      </c>
      <c r="B77" s="25">
        <f>PIF!BH77</f>
        <v>1.24</v>
      </c>
      <c r="C77">
        <f>PIF!BL77</f>
        <v>0.11980322935045401</v>
      </c>
      <c r="D77" s="47">
        <f>Prev!B75</f>
        <v>0.5525701148852612</v>
      </c>
      <c r="E77" s="47">
        <f>Prev!E75</f>
        <v>0.53718832692571461</v>
      </c>
      <c r="F77" s="47">
        <f>Prev!H75</f>
        <v>0.52635519272563902</v>
      </c>
      <c r="G77" s="47">
        <f>Prev!K75</f>
        <v>0.51122773494718343</v>
      </c>
      <c r="H77" s="47">
        <f>Prev!N75</f>
        <v>0.49593404628811077</v>
      </c>
      <c r="I77" s="47">
        <f>Prev!Q75</f>
        <v>0.4804939198885228</v>
      </c>
      <c r="J77" s="47">
        <f>Prev!T75</f>
        <v>0.4649286150657202</v>
      </c>
      <c r="K77" s="47">
        <f>Prev!W75</f>
        <v>0.44926081265608991</v>
      </c>
      <c r="L77" s="47">
        <f>Prev!Z75</f>
        <v>0.43351455413496454</v>
      </c>
      <c r="M77" s="47">
        <f>Prev!AC75</f>
        <v>0.41771516383391494</v>
      </c>
      <c r="P77">
        <f t="shared" si="7"/>
        <v>0.11708887272732853</v>
      </c>
      <c r="Q77">
        <f t="shared" si="7"/>
        <v>0.1142017191553472</v>
      </c>
      <c r="R77">
        <f t="shared" si="7"/>
        <v>0.11215698722396239</v>
      </c>
      <c r="S77">
        <f t="shared" si="7"/>
        <v>0.10928586476231963</v>
      </c>
      <c r="T77">
        <f t="shared" si="7"/>
        <v>0.10636425394741297</v>
      </c>
      <c r="U77">
        <f t="shared" si="6"/>
        <v>0.1033951616130183</v>
      </c>
      <c r="V77">
        <f t="shared" si="6"/>
        <v>0.10038196059562005</v>
      </c>
      <c r="W77">
        <f t="shared" si="6"/>
        <v>9.7328394925737624E-2</v>
      </c>
      <c r="X77">
        <f t="shared" si="6"/>
        <v>9.4238581770354685E-2</v>
      </c>
      <c r="Y77">
        <f t="shared" si="6"/>
        <v>9.1117009725235606E-2</v>
      </c>
      <c r="AA77">
        <f t="shared" si="9"/>
        <v>1.1170888727273285</v>
      </c>
      <c r="AB77">
        <f t="shared" si="9"/>
        <v>1.1142017191553473</v>
      </c>
      <c r="AC77">
        <f t="shared" si="9"/>
        <v>1.1121569872239623</v>
      </c>
      <c r="AD77">
        <f t="shared" si="9"/>
        <v>1.1092858647623196</v>
      </c>
      <c r="AE77">
        <f t="shared" si="9"/>
        <v>1.106364253947413</v>
      </c>
      <c r="AF77">
        <f t="shared" si="8"/>
        <v>1.1033951616130182</v>
      </c>
      <c r="AG77">
        <f t="shared" si="8"/>
        <v>1.10038196059562</v>
      </c>
      <c r="AH77">
        <f t="shared" si="8"/>
        <v>1.0973283949257375</v>
      </c>
      <c r="AI77">
        <f t="shared" si="8"/>
        <v>1.0942385817703546</v>
      </c>
      <c r="AJ77">
        <f t="shared" si="8"/>
        <v>1.0911170097252356</v>
      </c>
    </row>
    <row r="78" spans="1:36" ht="15.5" x14ac:dyDescent="0.35">
      <c r="A78" s="49" t="s">
        <v>91</v>
      </c>
      <c r="B78" s="25">
        <f>PIF!BH78</f>
        <v>1.24</v>
      </c>
      <c r="C78">
        <f>PIF!BL78</f>
        <v>0.11980322935045401</v>
      </c>
      <c r="D78" s="47">
        <f>Prev!B76</f>
        <v>0.55257011488526064</v>
      </c>
      <c r="E78" s="47">
        <f>Prev!E76</f>
        <v>0.5371883269257145</v>
      </c>
      <c r="F78" s="47">
        <f>Prev!H76</f>
        <v>0.52635519272563835</v>
      </c>
      <c r="G78" s="47">
        <f>Prev!K76</f>
        <v>0.5112277349471831</v>
      </c>
      <c r="H78" s="47">
        <f>Prev!N76</f>
        <v>0.49593404628811089</v>
      </c>
      <c r="I78" s="47">
        <f>Prev!Q76</f>
        <v>0.48049391988852286</v>
      </c>
      <c r="J78" s="47">
        <f>Prev!T76</f>
        <v>0.4649286150657202</v>
      </c>
      <c r="K78" s="47">
        <f>Prev!W76</f>
        <v>0.44926081265609036</v>
      </c>
      <c r="L78" s="47">
        <f>Prev!Z76</f>
        <v>0.43351455413496437</v>
      </c>
      <c r="M78" s="47">
        <f>Prev!AC76</f>
        <v>0.41771516383391522</v>
      </c>
      <c r="P78">
        <f t="shared" si="7"/>
        <v>0.1170888727273284</v>
      </c>
      <c r="Q78">
        <f t="shared" si="7"/>
        <v>0.11420171915534717</v>
      </c>
      <c r="R78">
        <f t="shared" si="7"/>
        <v>0.11215698722396227</v>
      </c>
      <c r="S78">
        <f t="shared" si="7"/>
        <v>0.10928586476231958</v>
      </c>
      <c r="T78">
        <f t="shared" si="7"/>
        <v>0.106364253947413</v>
      </c>
      <c r="U78">
        <f t="shared" si="6"/>
        <v>0.10339516161301832</v>
      </c>
      <c r="V78">
        <f t="shared" si="6"/>
        <v>0.10038196059562005</v>
      </c>
      <c r="W78">
        <f t="shared" si="6"/>
        <v>9.7328394925737721E-2</v>
      </c>
      <c r="X78">
        <f t="shared" si="6"/>
        <v>9.4238581770354643E-2</v>
      </c>
      <c r="Y78">
        <f t="shared" si="6"/>
        <v>9.1117009725235676E-2</v>
      </c>
      <c r="AA78">
        <f t="shared" si="9"/>
        <v>1.1170888727273285</v>
      </c>
      <c r="AB78">
        <f t="shared" si="9"/>
        <v>1.1142017191553473</v>
      </c>
      <c r="AC78">
        <f t="shared" si="9"/>
        <v>1.1121569872239623</v>
      </c>
      <c r="AD78">
        <f t="shared" si="9"/>
        <v>1.1092858647623196</v>
      </c>
      <c r="AE78">
        <f t="shared" si="9"/>
        <v>1.106364253947413</v>
      </c>
      <c r="AF78">
        <f t="shared" si="8"/>
        <v>1.1033951616130184</v>
      </c>
      <c r="AG78">
        <f t="shared" si="8"/>
        <v>1.10038196059562</v>
      </c>
      <c r="AH78">
        <f t="shared" si="8"/>
        <v>1.0973283949257377</v>
      </c>
      <c r="AI78">
        <f t="shared" si="8"/>
        <v>1.0942385817703546</v>
      </c>
      <c r="AJ78">
        <f t="shared" si="8"/>
        <v>1.0911170097252356</v>
      </c>
    </row>
    <row r="79" spans="1:36" ht="15.5" x14ac:dyDescent="0.35">
      <c r="A79" s="49" t="s">
        <v>92</v>
      </c>
      <c r="B79" s="25">
        <f>PIF!BH79</f>
        <v>1.24</v>
      </c>
      <c r="C79">
        <f>PIF!BL79</f>
        <v>0.11980322935045401</v>
      </c>
      <c r="D79" s="47">
        <f>Prev!B77</f>
        <v>0.55257011488526087</v>
      </c>
      <c r="E79" s="47">
        <f>Prev!E77</f>
        <v>0.53718832692571472</v>
      </c>
      <c r="F79" s="47">
        <f>Prev!H77</f>
        <v>0.5263551927256388</v>
      </c>
      <c r="G79" s="47">
        <f>Prev!K77</f>
        <v>0.5112277349471831</v>
      </c>
      <c r="H79" s="47">
        <f>Prev!N77</f>
        <v>0.49593404628811066</v>
      </c>
      <c r="I79" s="47">
        <f>Prev!Q77</f>
        <v>0.48049391988852264</v>
      </c>
      <c r="J79" s="47">
        <f>Prev!T77</f>
        <v>0.46492861506572014</v>
      </c>
      <c r="K79" s="47">
        <f>Prev!W77</f>
        <v>0.44926081265609036</v>
      </c>
      <c r="L79" s="47">
        <f>Prev!Z77</f>
        <v>0.43351455413496437</v>
      </c>
      <c r="M79" s="47">
        <f>Prev!AC77</f>
        <v>0.4177151638339151</v>
      </c>
      <c r="P79">
        <f t="shared" si="7"/>
        <v>0.11708887272732846</v>
      </c>
      <c r="Q79">
        <f t="shared" si="7"/>
        <v>0.11420171915534723</v>
      </c>
      <c r="R79">
        <f t="shared" si="7"/>
        <v>0.11215698722396235</v>
      </c>
      <c r="S79">
        <f t="shared" si="7"/>
        <v>0.10928586476231958</v>
      </c>
      <c r="T79">
        <f t="shared" si="7"/>
        <v>0.10636425394741295</v>
      </c>
      <c r="U79">
        <f t="shared" si="6"/>
        <v>0.10339516161301829</v>
      </c>
      <c r="V79">
        <f t="shared" si="6"/>
        <v>0.10038196059562003</v>
      </c>
      <c r="W79">
        <f t="shared" si="6"/>
        <v>9.7328394925737721E-2</v>
      </c>
      <c r="X79">
        <f t="shared" si="6"/>
        <v>9.4238581770354643E-2</v>
      </c>
      <c r="Y79">
        <f t="shared" si="6"/>
        <v>9.1117009725235648E-2</v>
      </c>
      <c r="AA79">
        <f t="shared" si="9"/>
        <v>1.1170888727273285</v>
      </c>
      <c r="AB79">
        <f t="shared" si="9"/>
        <v>1.1142017191553473</v>
      </c>
      <c r="AC79">
        <f t="shared" si="9"/>
        <v>1.1121569872239623</v>
      </c>
      <c r="AD79">
        <f t="shared" si="9"/>
        <v>1.1092858647623196</v>
      </c>
      <c r="AE79">
        <f t="shared" si="9"/>
        <v>1.106364253947413</v>
      </c>
      <c r="AF79">
        <f t="shared" si="8"/>
        <v>1.1033951616130182</v>
      </c>
      <c r="AG79">
        <f t="shared" si="8"/>
        <v>1.10038196059562</v>
      </c>
      <c r="AH79">
        <f t="shared" si="8"/>
        <v>1.0973283949257377</v>
      </c>
      <c r="AI79">
        <f t="shared" si="8"/>
        <v>1.0942385817703546</v>
      </c>
      <c r="AJ79">
        <f t="shared" si="8"/>
        <v>1.0911170097252356</v>
      </c>
    </row>
    <row r="80" spans="1:36" ht="15.5" x14ac:dyDescent="0.35">
      <c r="A80" s="49" t="s">
        <v>93</v>
      </c>
      <c r="B80" s="25">
        <f>PIF!BH80</f>
        <v>1.24</v>
      </c>
      <c r="C80">
        <f>PIF!BL80</f>
        <v>0.11980322935045401</v>
      </c>
      <c r="D80" s="47">
        <f>Prev!B78</f>
        <v>0.55257011488526087</v>
      </c>
      <c r="E80" s="47">
        <f>Prev!E78</f>
        <v>0.53718832692571483</v>
      </c>
      <c r="F80" s="47">
        <f>Prev!H78</f>
        <v>0.52635519272563869</v>
      </c>
      <c r="G80" s="47">
        <f>Prev!K78</f>
        <v>0.51122773494718343</v>
      </c>
      <c r="H80" s="47">
        <f>Prev!N78</f>
        <v>0.49593404628811089</v>
      </c>
      <c r="I80" s="47">
        <f>Prev!Q78</f>
        <v>0.4804939198885228</v>
      </c>
      <c r="J80" s="47">
        <f>Prev!T78</f>
        <v>0.46492861506572031</v>
      </c>
      <c r="K80" s="47">
        <f>Prev!W78</f>
        <v>0.44926081265609058</v>
      </c>
      <c r="L80" s="47">
        <f>Prev!Z78</f>
        <v>0.43351455413496454</v>
      </c>
      <c r="M80" s="47">
        <f>Prev!AC78</f>
        <v>0.41771516383391499</v>
      </c>
      <c r="P80">
        <f t="shared" si="7"/>
        <v>0.11708887272732846</v>
      </c>
      <c r="Q80">
        <f t="shared" si="7"/>
        <v>0.11420171915534723</v>
      </c>
      <c r="R80">
        <f t="shared" si="7"/>
        <v>0.11215698722396232</v>
      </c>
      <c r="S80">
        <f t="shared" si="7"/>
        <v>0.10928586476231963</v>
      </c>
      <c r="T80">
        <f t="shared" si="7"/>
        <v>0.106364253947413</v>
      </c>
      <c r="U80">
        <f t="shared" si="6"/>
        <v>0.1033951616130183</v>
      </c>
      <c r="V80">
        <f t="shared" si="6"/>
        <v>0.10038196059562006</v>
      </c>
      <c r="W80">
        <f t="shared" si="6"/>
        <v>9.7328394925737763E-2</v>
      </c>
      <c r="X80">
        <f t="shared" si="6"/>
        <v>9.4238581770354685E-2</v>
      </c>
      <c r="Y80">
        <f t="shared" si="6"/>
        <v>9.111700972523562E-2</v>
      </c>
      <c r="AA80">
        <f t="shared" si="9"/>
        <v>1.1170888727273285</v>
      </c>
      <c r="AB80">
        <f t="shared" si="9"/>
        <v>1.1142017191553473</v>
      </c>
      <c r="AC80">
        <f t="shared" si="9"/>
        <v>1.1121569872239623</v>
      </c>
      <c r="AD80">
        <f t="shared" si="9"/>
        <v>1.1092858647623196</v>
      </c>
      <c r="AE80">
        <f t="shared" si="9"/>
        <v>1.106364253947413</v>
      </c>
      <c r="AF80">
        <f t="shared" si="8"/>
        <v>1.1033951616130182</v>
      </c>
      <c r="AG80">
        <f t="shared" si="8"/>
        <v>1.10038196059562</v>
      </c>
      <c r="AH80">
        <f t="shared" si="8"/>
        <v>1.0973283949257377</v>
      </c>
      <c r="AI80">
        <f t="shared" si="8"/>
        <v>1.0942385817703546</v>
      </c>
      <c r="AJ80">
        <f t="shared" si="8"/>
        <v>1.0911170097252356</v>
      </c>
    </row>
    <row r="81" spans="1:36" ht="15.5" x14ac:dyDescent="0.35">
      <c r="A81" s="49" t="s">
        <v>94</v>
      </c>
      <c r="B81" s="25">
        <f>PIF!BH81</f>
        <v>1.24</v>
      </c>
      <c r="C81">
        <f>PIF!BL81</f>
        <v>0.11980322935045401</v>
      </c>
      <c r="D81" s="47">
        <f>Prev!B79</f>
        <v>0.55257011488526087</v>
      </c>
      <c r="E81" s="47">
        <f>Prev!E79</f>
        <v>0.53718832692571472</v>
      </c>
      <c r="F81" s="47">
        <f>Prev!H79</f>
        <v>0.52635519272563835</v>
      </c>
      <c r="G81" s="47">
        <f>Prev!K79</f>
        <v>0.51122773494718332</v>
      </c>
      <c r="H81" s="47">
        <f>Prev!N79</f>
        <v>0.49593404628811077</v>
      </c>
      <c r="I81" s="47">
        <f>Prev!Q79</f>
        <v>0.48049391988852264</v>
      </c>
      <c r="J81" s="47">
        <f>Prev!T79</f>
        <v>0.4649286150657202</v>
      </c>
      <c r="K81" s="47">
        <f>Prev!W79</f>
        <v>0.44926081265609036</v>
      </c>
      <c r="L81" s="47">
        <f>Prev!Z79</f>
        <v>0.43351455413496454</v>
      </c>
      <c r="M81" s="47">
        <f>Prev!AC79</f>
        <v>0.41771516383391505</v>
      </c>
      <c r="P81">
        <f t="shared" si="7"/>
        <v>0.11708887272732846</v>
      </c>
      <c r="Q81">
        <f t="shared" si="7"/>
        <v>0.11420171915534723</v>
      </c>
      <c r="R81">
        <f t="shared" si="7"/>
        <v>0.11215698722396227</v>
      </c>
      <c r="S81">
        <f t="shared" si="7"/>
        <v>0.10928586476231963</v>
      </c>
      <c r="T81">
        <f t="shared" si="7"/>
        <v>0.10636425394741297</v>
      </c>
      <c r="U81">
        <f t="shared" si="6"/>
        <v>0.10339516161301829</v>
      </c>
      <c r="V81">
        <f t="shared" si="6"/>
        <v>0.10038196059562005</v>
      </c>
      <c r="W81">
        <f t="shared" si="6"/>
        <v>9.7328394925737721E-2</v>
      </c>
      <c r="X81">
        <f t="shared" si="6"/>
        <v>9.4238581770354685E-2</v>
      </c>
      <c r="Y81">
        <f t="shared" si="6"/>
        <v>9.1117009725235634E-2</v>
      </c>
      <c r="AA81">
        <f t="shared" si="9"/>
        <v>1.1170888727273285</v>
      </c>
      <c r="AB81">
        <f t="shared" si="9"/>
        <v>1.1142017191553473</v>
      </c>
      <c r="AC81">
        <f t="shared" si="9"/>
        <v>1.1121569872239623</v>
      </c>
      <c r="AD81">
        <f t="shared" si="9"/>
        <v>1.1092858647623196</v>
      </c>
      <c r="AE81">
        <f t="shared" si="9"/>
        <v>1.106364253947413</v>
      </c>
      <c r="AF81">
        <f t="shared" si="8"/>
        <v>1.1033951616130182</v>
      </c>
      <c r="AG81">
        <f t="shared" si="8"/>
        <v>1.10038196059562</v>
      </c>
      <c r="AH81">
        <f t="shared" si="8"/>
        <v>1.0973283949257377</v>
      </c>
      <c r="AI81">
        <f t="shared" si="8"/>
        <v>1.0942385817703546</v>
      </c>
      <c r="AJ81">
        <f t="shared" si="8"/>
        <v>1.0911170097252356</v>
      </c>
    </row>
    <row r="82" spans="1:36" ht="15.5" x14ac:dyDescent="0.35">
      <c r="A82" s="49" t="s">
        <v>95</v>
      </c>
      <c r="B82" s="25">
        <f>PIF!BH82</f>
        <v>1.24</v>
      </c>
      <c r="C82">
        <f>PIF!BL82</f>
        <v>0.11980322935045402</v>
      </c>
      <c r="D82" s="47">
        <f>Prev!B80</f>
        <v>0.55257011488526087</v>
      </c>
      <c r="E82" s="47">
        <f>Prev!E80</f>
        <v>0.53718832692571483</v>
      </c>
      <c r="F82" s="47">
        <f>Prev!H80</f>
        <v>0.52635519272563869</v>
      </c>
      <c r="G82" s="47">
        <f>Prev!K80</f>
        <v>0.51122773494718343</v>
      </c>
      <c r="H82" s="47">
        <f>Prev!N80</f>
        <v>0.495934046288111</v>
      </c>
      <c r="I82" s="47">
        <f>Prev!Q80</f>
        <v>0.48049391988852269</v>
      </c>
      <c r="J82" s="47">
        <f>Prev!T80</f>
        <v>0.46492861506572036</v>
      </c>
      <c r="K82" s="47">
        <f>Prev!W80</f>
        <v>0.44926081265609019</v>
      </c>
      <c r="L82" s="47">
        <f>Prev!Z80</f>
        <v>0.43351455413496454</v>
      </c>
      <c r="M82" s="47">
        <f>Prev!AC80</f>
        <v>0.4177151638339151</v>
      </c>
      <c r="P82">
        <f t="shared" si="7"/>
        <v>0.11708887272732846</v>
      </c>
      <c r="Q82">
        <f t="shared" si="7"/>
        <v>0.11420171915534723</v>
      </c>
      <c r="R82">
        <f t="shared" si="7"/>
        <v>0.11215698722396232</v>
      </c>
      <c r="S82">
        <f t="shared" si="7"/>
        <v>0.10928586476231963</v>
      </c>
      <c r="T82">
        <f t="shared" si="7"/>
        <v>0.10636425394741301</v>
      </c>
      <c r="U82">
        <f t="shared" si="6"/>
        <v>0.10339516161301827</v>
      </c>
      <c r="V82">
        <f t="shared" si="6"/>
        <v>0.10038196059562007</v>
      </c>
      <c r="W82">
        <f t="shared" si="6"/>
        <v>9.7328394925737693E-2</v>
      </c>
      <c r="X82">
        <f t="shared" si="6"/>
        <v>9.4238581770354685E-2</v>
      </c>
      <c r="Y82">
        <f t="shared" si="6"/>
        <v>9.1117009725235648E-2</v>
      </c>
      <c r="AA82">
        <f t="shared" si="9"/>
        <v>1.1170888727273285</v>
      </c>
      <c r="AB82">
        <f t="shared" si="9"/>
        <v>1.1142017191553473</v>
      </c>
      <c r="AC82">
        <f t="shared" si="9"/>
        <v>1.1121569872239623</v>
      </c>
      <c r="AD82">
        <f t="shared" si="9"/>
        <v>1.1092858647623196</v>
      </c>
      <c r="AE82">
        <f t="shared" si="9"/>
        <v>1.106364253947413</v>
      </c>
      <c r="AF82">
        <f t="shared" si="8"/>
        <v>1.1033951616130182</v>
      </c>
      <c r="AG82">
        <f t="shared" si="8"/>
        <v>1.10038196059562</v>
      </c>
      <c r="AH82">
        <f t="shared" si="8"/>
        <v>1.0973283949257377</v>
      </c>
      <c r="AI82">
        <f t="shared" si="8"/>
        <v>1.0942385817703546</v>
      </c>
      <c r="AJ82">
        <f t="shared" si="8"/>
        <v>1.0911170097252356</v>
      </c>
    </row>
    <row r="83" spans="1:36" ht="15.5" x14ac:dyDescent="0.35">
      <c r="A83" s="49" t="s">
        <v>96</v>
      </c>
      <c r="B83" s="25">
        <f>PIF!BH83</f>
        <v>1.24</v>
      </c>
      <c r="C83">
        <f>PIF!BL83</f>
        <v>0.11980322935045401</v>
      </c>
      <c r="D83" s="47">
        <f>Prev!B81</f>
        <v>0.55257011488526053</v>
      </c>
      <c r="E83" s="47">
        <f>Prev!E81</f>
        <v>0.53718832692571483</v>
      </c>
      <c r="F83" s="47">
        <f>Prev!H81</f>
        <v>0.52635519272563869</v>
      </c>
      <c r="G83" s="47">
        <f>Prev!K81</f>
        <v>0.51122773494718332</v>
      </c>
      <c r="H83" s="47">
        <f>Prev!N81</f>
        <v>0.495934046288111</v>
      </c>
      <c r="I83" s="47">
        <f>Prev!Q81</f>
        <v>0.48049391988852275</v>
      </c>
      <c r="J83" s="47">
        <f>Prev!T81</f>
        <v>0.46492861506572036</v>
      </c>
      <c r="K83" s="47">
        <f>Prev!W81</f>
        <v>0.44926081265609019</v>
      </c>
      <c r="L83" s="47">
        <f>Prev!Z81</f>
        <v>0.43351455413496437</v>
      </c>
      <c r="M83" s="47">
        <f>Prev!AC81</f>
        <v>0.41771516383391527</v>
      </c>
      <c r="P83">
        <f t="shared" si="7"/>
        <v>0.11708887272732839</v>
      </c>
      <c r="Q83">
        <f t="shared" si="7"/>
        <v>0.11420171915534723</v>
      </c>
      <c r="R83">
        <f t="shared" si="7"/>
        <v>0.11215698722396232</v>
      </c>
      <c r="S83">
        <f t="shared" si="7"/>
        <v>0.10928586476231963</v>
      </c>
      <c r="T83">
        <f t="shared" si="7"/>
        <v>0.10636425394741301</v>
      </c>
      <c r="U83">
        <f t="shared" si="6"/>
        <v>0.10339516161301829</v>
      </c>
      <c r="V83">
        <f t="shared" si="6"/>
        <v>0.10038196059562007</v>
      </c>
      <c r="W83">
        <f t="shared" si="6"/>
        <v>9.7328394925737693E-2</v>
      </c>
      <c r="X83">
        <f t="shared" si="6"/>
        <v>9.4238581770354643E-2</v>
      </c>
      <c r="Y83">
        <f t="shared" si="6"/>
        <v>9.1117009725235676E-2</v>
      </c>
      <c r="AA83">
        <f t="shared" si="9"/>
        <v>1.1170888727273285</v>
      </c>
      <c r="AB83">
        <f t="shared" si="9"/>
        <v>1.1142017191553473</v>
      </c>
      <c r="AC83">
        <f t="shared" si="9"/>
        <v>1.1121569872239623</v>
      </c>
      <c r="AD83">
        <f t="shared" si="9"/>
        <v>1.1092858647623196</v>
      </c>
      <c r="AE83">
        <f t="shared" si="9"/>
        <v>1.106364253947413</v>
      </c>
      <c r="AF83">
        <f t="shared" si="8"/>
        <v>1.1033951616130182</v>
      </c>
      <c r="AG83">
        <f t="shared" si="8"/>
        <v>1.10038196059562</v>
      </c>
      <c r="AH83">
        <f t="shared" si="8"/>
        <v>1.0973283949257377</v>
      </c>
      <c r="AI83">
        <f t="shared" si="8"/>
        <v>1.0942385817703546</v>
      </c>
      <c r="AJ83">
        <f t="shared" si="8"/>
        <v>1.0911170097252356</v>
      </c>
    </row>
    <row r="84" spans="1:36" ht="15.5" x14ac:dyDescent="0.35">
      <c r="A84" s="49" t="s">
        <v>97</v>
      </c>
      <c r="B84" s="25">
        <f>PIF!BH84</f>
        <v>1.24</v>
      </c>
      <c r="C84">
        <f>PIF!BL84</f>
        <v>0.11980322935045402</v>
      </c>
      <c r="D84" s="47">
        <f>Prev!B82</f>
        <v>0.55257011488526087</v>
      </c>
      <c r="E84" s="47">
        <f>Prev!E82</f>
        <v>0.53718832692571483</v>
      </c>
      <c r="F84" s="47">
        <f>Prev!H82</f>
        <v>0.52635519272563869</v>
      </c>
      <c r="G84" s="47">
        <f>Prev!K82</f>
        <v>0.51122773494718343</v>
      </c>
      <c r="H84" s="47">
        <f>Prev!N82</f>
        <v>0.495934046288111</v>
      </c>
      <c r="I84" s="47">
        <f>Prev!Q82</f>
        <v>0.48049391988852269</v>
      </c>
      <c r="J84" s="47">
        <f>Prev!T82</f>
        <v>0.46492861506572036</v>
      </c>
      <c r="K84" s="47">
        <f>Prev!W82</f>
        <v>0.44926081265609019</v>
      </c>
      <c r="L84" s="47">
        <f>Prev!Z82</f>
        <v>0.43351455413496454</v>
      </c>
      <c r="M84" s="47">
        <f>Prev!AC82</f>
        <v>0.4177151638339151</v>
      </c>
      <c r="P84">
        <f t="shared" si="7"/>
        <v>0.11708887272732846</v>
      </c>
      <c r="Q84">
        <f t="shared" si="7"/>
        <v>0.11420171915534723</v>
      </c>
      <c r="R84">
        <f t="shared" si="7"/>
        <v>0.11215698722396232</v>
      </c>
      <c r="S84">
        <f t="shared" si="7"/>
        <v>0.10928586476231963</v>
      </c>
      <c r="T84">
        <f t="shared" si="7"/>
        <v>0.10636425394741301</v>
      </c>
      <c r="U84">
        <f t="shared" si="6"/>
        <v>0.10339516161301827</v>
      </c>
      <c r="V84">
        <f t="shared" si="6"/>
        <v>0.10038196059562007</v>
      </c>
      <c r="W84">
        <f t="shared" si="6"/>
        <v>9.7328394925737693E-2</v>
      </c>
      <c r="X84">
        <f t="shared" si="6"/>
        <v>9.4238581770354685E-2</v>
      </c>
      <c r="Y84">
        <f t="shared" si="6"/>
        <v>9.1117009725235648E-2</v>
      </c>
      <c r="AA84">
        <f t="shared" si="9"/>
        <v>1.1170888727273285</v>
      </c>
      <c r="AB84">
        <f t="shared" si="9"/>
        <v>1.1142017191553473</v>
      </c>
      <c r="AC84">
        <f t="shared" si="9"/>
        <v>1.1121569872239623</v>
      </c>
      <c r="AD84">
        <f t="shared" si="9"/>
        <v>1.1092858647623196</v>
      </c>
      <c r="AE84">
        <f t="shared" si="9"/>
        <v>1.106364253947413</v>
      </c>
      <c r="AF84">
        <f t="shared" si="8"/>
        <v>1.1033951616130182</v>
      </c>
      <c r="AG84">
        <f t="shared" si="8"/>
        <v>1.10038196059562</v>
      </c>
      <c r="AH84">
        <f t="shared" si="8"/>
        <v>1.0973283949257377</v>
      </c>
      <c r="AI84">
        <f t="shared" si="8"/>
        <v>1.0942385817703546</v>
      </c>
      <c r="AJ84">
        <f t="shared" si="8"/>
        <v>1.0911170097252356</v>
      </c>
    </row>
    <row r="85" spans="1:36" ht="15.5" x14ac:dyDescent="0.35">
      <c r="A85" s="49" t="s">
        <v>98</v>
      </c>
      <c r="B85" s="25">
        <f>PIF!BH85</f>
        <v>1.24</v>
      </c>
      <c r="C85">
        <f>PIF!BL85</f>
        <v>0.11980322935045402</v>
      </c>
      <c r="D85" s="47">
        <f>Prev!B83</f>
        <v>0.55257011488526087</v>
      </c>
      <c r="E85" s="47">
        <f>Prev!E83</f>
        <v>0.53718832692571483</v>
      </c>
      <c r="F85" s="47">
        <f>Prev!H83</f>
        <v>0.52635519272563869</v>
      </c>
      <c r="G85" s="47">
        <f>Prev!K83</f>
        <v>0.51122773494718343</v>
      </c>
      <c r="H85" s="47">
        <f>Prev!N83</f>
        <v>0.495934046288111</v>
      </c>
      <c r="I85" s="47">
        <f>Prev!Q83</f>
        <v>0.48049391988852269</v>
      </c>
      <c r="J85" s="47">
        <f>Prev!T83</f>
        <v>0.46492861506572036</v>
      </c>
      <c r="K85" s="47">
        <f>Prev!W83</f>
        <v>0.44926081265609019</v>
      </c>
      <c r="L85" s="47">
        <f>Prev!Z83</f>
        <v>0.43351455413496454</v>
      </c>
      <c r="M85" s="47">
        <f>Prev!AC83</f>
        <v>0.4177151638339151</v>
      </c>
      <c r="P85">
        <f t="shared" si="7"/>
        <v>0.11708887272732846</v>
      </c>
      <c r="Q85">
        <f t="shared" si="7"/>
        <v>0.11420171915534723</v>
      </c>
      <c r="R85">
        <f t="shared" si="7"/>
        <v>0.11215698722396232</v>
      </c>
      <c r="S85">
        <f t="shared" si="7"/>
        <v>0.10928586476231963</v>
      </c>
      <c r="T85">
        <f t="shared" si="7"/>
        <v>0.10636425394741301</v>
      </c>
      <c r="U85">
        <f t="shared" si="6"/>
        <v>0.10339516161301827</v>
      </c>
      <c r="V85">
        <f t="shared" si="6"/>
        <v>0.10038196059562007</v>
      </c>
      <c r="W85">
        <f t="shared" si="6"/>
        <v>9.7328394925737693E-2</v>
      </c>
      <c r="X85">
        <f t="shared" si="6"/>
        <v>9.4238581770354685E-2</v>
      </c>
      <c r="Y85">
        <f t="shared" si="6"/>
        <v>9.1117009725235648E-2</v>
      </c>
      <c r="AA85">
        <f t="shared" si="9"/>
        <v>1.1170888727273285</v>
      </c>
      <c r="AB85">
        <f t="shared" si="9"/>
        <v>1.1142017191553473</v>
      </c>
      <c r="AC85">
        <f t="shared" si="9"/>
        <v>1.1121569872239623</v>
      </c>
      <c r="AD85">
        <f t="shared" si="9"/>
        <v>1.1092858647623196</v>
      </c>
      <c r="AE85">
        <f t="shared" si="9"/>
        <v>1.106364253947413</v>
      </c>
      <c r="AF85">
        <f t="shared" si="8"/>
        <v>1.1033951616130182</v>
      </c>
      <c r="AG85">
        <f t="shared" si="8"/>
        <v>1.10038196059562</v>
      </c>
      <c r="AH85">
        <f t="shared" si="8"/>
        <v>1.0973283949257377</v>
      </c>
      <c r="AI85">
        <f t="shared" si="8"/>
        <v>1.0942385817703546</v>
      </c>
      <c r="AJ85">
        <f t="shared" si="8"/>
        <v>1.0911170097252356</v>
      </c>
    </row>
    <row r="86" spans="1:36" ht="15.5" x14ac:dyDescent="0.35">
      <c r="A86" s="49" t="s">
        <v>99</v>
      </c>
      <c r="B86" s="25">
        <f>PIF!BH86</f>
        <v>1.24</v>
      </c>
      <c r="C86">
        <f>PIF!BL86</f>
        <v>0.11980322935045401</v>
      </c>
      <c r="D86" s="47">
        <f>Prev!B84</f>
        <v>0.55257011488526053</v>
      </c>
      <c r="E86" s="47">
        <f>Prev!E84</f>
        <v>0.53718832692571483</v>
      </c>
      <c r="F86" s="47">
        <f>Prev!H84</f>
        <v>0.52635519272563869</v>
      </c>
      <c r="G86" s="47">
        <f>Prev!K84</f>
        <v>0.51122773494718332</v>
      </c>
      <c r="H86" s="47">
        <f>Prev!N84</f>
        <v>0.495934046288111</v>
      </c>
      <c r="I86" s="47">
        <f>Prev!Q84</f>
        <v>0.48049391988852275</v>
      </c>
      <c r="J86" s="47">
        <f>Prev!T84</f>
        <v>0.46492861506572036</v>
      </c>
      <c r="K86" s="47">
        <f>Prev!W84</f>
        <v>0.44926081265609019</v>
      </c>
      <c r="L86" s="47">
        <f>Prev!Z84</f>
        <v>0.43351455413496437</v>
      </c>
      <c r="M86" s="47">
        <f>Prev!AC84</f>
        <v>0.41771516383391527</v>
      </c>
      <c r="P86">
        <f t="shared" si="7"/>
        <v>0.11708887272732839</v>
      </c>
      <c r="Q86">
        <f t="shared" si="7"/>
        <v>0.11420171915534723</v>
      </c>
      <c r="R86">
        <f t="shared" si="7"/>
        <v>0.11215698722396232</v>
      </c>
      <c r="S86">
        <f t="shared" si="7"/>
        <v>0.10928586476231963</v>
      </c>
      <c r="T86">
        <f t="shared" si="7"/>
        <v>0.10636425394741301</v>
      </c>
      <c r="U86">
        <f t="shared" si="6"/>
        <v>0.10339516161301829</v>
      </c>
      <c r="V86">
        <f t="shared" si="6"/>
        <v>0.10038196059562007</v>
      </c>
      <c r="W86">
        <f t="shared" si="6"/>
        <v>9.7328394925737693E-2</v>
      </c>
      <c r="X86">
        <f t="shared" si="6"/>
        <v>9.4238581770354643E-2</v>
      </c>
      <c r="Y86">
        <f t="shared" si="6"/>
        <v>9.1117009725235676E-2</v>
      </c>
      <c r="AA86">
        <f t="shared" si="9"/>
        <v>1.1170888727273285</v>
      </c>
      <c r="AB86">
        <f t="shared" si="9"/>
        <v>1.1142017191553473</v>
      </c>
      <c r="AC86">
        <f t="shared" si="9"/>
        <v>1.1121569872239623</v>
      </c>
      <c r="AD86">
        <f t="shared" si="9"/>
        <v>1.1092858647623196</v>
      </c>
      <c r="AE86">
        <f t="shared" si="9"/>
        <v>1.106364253947413</v>
      </c>
      <c r="AF86">
        <f t="shared" si="8"/>
        <v>1.1033951616130182</v>
      </c>
      <c r="AG86">
        <f t="shared" si="8"/>
        <v>1.10038196059562</v>
      </c>
      <c r="AH86">
        <f t="shared" si="8"/>
        <v>1.0973283949257377</v>
      </c>
      <c r="AI86">
        <f t="shared" si="8"/>
        <v>1.0942385817703546</v>
      </c>
      <c r="AJ86">
        <f t="shared" si="8"/>
        <v>1.0911170097252356</v>
      </c>
    </row>
    <row r="87" spans="1:36" ht="15.5" x14ac:dyDescent="0.35">
      <c r="A87" s="49" t="s">
        <v>100</v>
      </c>
      <c r="B87" s="25">
        <f>PIF!BH87</f>
        <v>1.24</v>
      </c>
      <c r="C87">
        <f>PIF!BL87</f>
        <v>0.11980322935045401</v>
      </c>
      <c r="D87" s="47">
        <f>Prev!B85</f>
        <v>0.55257011488526087</v>
      </c>
      <c r="E87" s="47">
        <f>Prev!E85</f>
        <v>0.5371883269257145</v>
      </c>
      <c r="F87" s="47">
        <f>Prev!H85</f>
        <v>0.52635519272563835</v>
      </c>
      <c r="G87" s="47">
        <f>Prev!K85</f>
        <v>0.5112277349471831</v>
      </c>
      <c r="H87" s="47">
        <f>Prev!N85</f>
        <v>0.49593404628811077</v>
      </c>
      <c r="I87" s="47">
        <f>Prev!Q85</f>
        <v>0.48049391988852264</v>
      </c>
      <c r="J87" s="47">
        <f>Prev!T85</f>
        <v>0.46492861506572025</v>
      </c>
      <c r="K87" s="47">
        <f>Prev!W85</f>
        <v>0.44926081265609041</v>
      </c>
      <c r="L87" s="47">
        <f>Prev!Z85</f>
        <v>0.43351455413496454</v>
      </c>
      <c r="M87" s="47">
        <f>Prev!AC85</f>
        <v>0.41771516383391516</v>
      </c>
      <c r="P87">
        <f t="shared" si="7"/>
        <v>0.11708887272732846</v>
      </c>
      <c r="Q87">
        <f t="shared" si="7"/>
        <v>0.11420171915534717</v>
      </c>
      <c r="R87">
        <f t="shared" si="7"/>
        <v>0.11215698722396227</v>
      </c>
      <c r="S87">
        <f t="shared" si="7"/>
        <v>0.10928586476231958</v>
      </c>
      <c r="T87">
        <f t="shared" si="7"/>
        <v>0.10636425394741297</v>
      </c>
      <c r="U87">
        <f t="shared" si="6"/>
        <v>0.10339516161301829</v>
      </c>
      <c r="V87">
        <f t="shared" si="6"/>
        <v>0.10038196059562005</v>
      </c>
      <c r="W87">
        <f t="shared" si="6"/>
        <v>9.7328394925737735E-2</v>
      </c>
      <c r="X87">
        <f t="shared" si="6"/>
        <v>9.4238581770354685E-2</v>
      </c>
      <c r="Y87">
        <f t="shared" si="6"/>
        <v>9.1117009725235662E-2</v>
      </c>
      <c r="AA87">
        <f t="shared" si="9"/>
        <v>1.1170888727273285</v>
      </c>
      <c r="AB87">
        <f t="shared" si="9"/>
        <v>1.1142017191553473</v>
      </c>
      <c r="AC87">
        <f t="shared" si="9"/>
        <v>1.1121569872239623</v>
      </c>
      <c r="AD87">
        <f t="shared" si="9"/>
        <v>1.1092858647623196</v>
      </c>
      <c r="AE87">
        <f t="shared" si="9"/>
        <v>1.106364253947413</v>
      </c>
      <c r="AF87">
        <f t="shared" si="8"/>
        <v>1.1033951616130182</v>
      </c>
      <c r="AG87">
        <f t="shared" si="8"/>
        <v>1.10038196059562</v>
      </c>
      <c r="AH87">
        <f t="shared" si="8"/>
        <v>1.0973283949257377</v>
      </c>
      <c r="AI87">
        <f t="shared" si="8"/>
        <v>1.0942385817703546</v>
      </c>
      <c r="AJ87">
        <f t="shared" si="8"/>
        <v>1.0911170097252356</v>
      </c>
    </row>
    <row r="88" spans="1:36" ht="15.5" x14ac:dyDescent="0.35">
      <c r="A88" s="49" t="s">
        <v>101</v>
      </c>
      <c r="B88" s="25">
        <f>PIF!BH88</f>
        <v>1.24</v>
      </c>
      <c r="C88">
        <f>PIF!BL88</f>
        <v>0.11980322935045401</v>
      </c>
      <c r="D88" s="47">
        <f>Prev!B86</f>
        <v>0.55257011488526087</v>
      </c>
      <c r="E88" s="47">
        <f>Prev!E86</f>
        <v>0.5371883269257145</v>
      </c>
      <c r="F88" s="47">
        <f>Prev!H86</f>
        <v>0.52635519272563835</v>
      </c>
      <c r="G88" s="47">
        <f>Prev!K86</f>
        <v>0.5112277349471831</v>
      </c>
      <c r="H88" s="47">
        <f>Prev!N86</f>
        <v>0.49593404628811077</v>
      </c>
      <c r="I88" s="47">
        <f>Prev!Q86</f>
        <v>0.48049391988852264</v>
      </c>
      <c r="J88" s="47">
        <f>Prev!T86</f>
        <v>0.46492861506572025</v>
      </c>
      <c r="K88" s="47">
        <f>Prev!W86</f>
        <v>0.44926081265609041</v>
      </c>
      <c r="L88" s="47">
        <f>Prev!Z86</f>
        <v>0.43351455413496454</v>
      </c>
      <c r="M88" s="47">
        <f>Prev!AC86</f>
        <v>0.41771516383391516</v>
      </c>
      <c r="P88">
        <f t="shared" si="7"/>
        <v>0.11708887272732846</v>
      </c>
      <c r="Q88">
        <f t="shared" si="7"/>
        <v>0.11420171915534717</v>
      </c>
      <c r="R88">
        <f t="shared" si="7"/>
        <v>0.11215698722396227</v>
      </c>
      <c r="S88">
        <f t="shared" si="7"/>
        <v>0.10928586476231958</v>
      </c>
      <c r="T88">
        <f t="shared" si="7"/>
        <v>0.10636425394741297</v>
      </c>
      <c r="U88">
        <f t="shared" si="6"/>
        <v>0.10339516161301829</v>
      </c>
      <c r="V88">
        <f t="shared" si="6"/>
        <v>0.10038196059562005</v>
      </c>
      <c r="W88">
        <f t="shared" si="6"/>
        <v>9.7328394925737735E-2</v>
      </c>
      <c r="X88">
        <f t="shared" si="6"/>
        <v>9.4238581770354685E-2</v>
      </c>
      <c r="Y88">
        <f t="shared" si="6"/>
        <v>9.1117009725235662E-2</v>
      </c>
      <c r="AA88">
        <f t="shared" si="9"/>
        <v>1.1170888727273285</v>
      </c>
      <c r="AB88">
        <f t="shared" si="9"/>
        <v>1.1142017191553473</v>
      </c>
      <c r="AC88">
        <f t="shared" si="9"/>
        <v>1.1121569872239623</v>
      </c>
      <c r="AD88">
        <f t="shared" si="9"/>
        <v>1.1092858647623196</v>
      </c>
      <c r="AE88">
        <f t="shared" si="9"/>
        <v>1.106364253947413</v>
      </c>
      <c r="AF88">
        <f t="shared" si="8"/>
        <v>1.1033951616130182</v>
      </c>
      <c r="AG88">
        <f t="shared" si="8"/>
        <v>1.10038196059562</v>
      </c>
      <c r="AH88">
        <f t="shared" si="8"/>
        <v>1.0973283949257377</v>
      </c>
      <c r="AI88">
        <f t="shared" si="8"/>
        <v>1.0942385817703546</v>
      </c>
      <c r="AJ88">
        <f t="shared" si="8"/>
        <v>1.0911170097252356</v>
      </c>
    </row>
    <row r="89" spans="1:36" ht="15.5" x14ac:dyDescent="0.35">
      <c r="A89" s="49" t="s">
        <v>102</v>
      </c>
      <c r="B89" s="25">
        <f>PIF!BH89</f>
        <v>1.24</v>
      </c>
      <c r="C89">
        <f>PIF!BL89</f>
        <v>0.11980322935045401</v>
      </c>
      <c r="D89" s="47">
        <f>Prev!B87</f>
        <v>0.5525701148852612</v>
      </c>
      <c r="E89" s="47">
        <f>Prev!E87</f>
        <v>0.53718832692571483</v>
      </c>
      <c r="F89" s="47">
        <f>Prev!H87</f>
        <v>0.5263551927256388</v>
      </c>
      <c r="G89" s="47">
        <f>Prev!K87</f>
        <v>0.51122773494718343</v>
      </c>
      <c r="H89" s="47">
        <f>Prev!N87</f>
        <v>0.49593404628811066</v>
      </c>
      <c r="I89" s="47">
        <f>Prev!Q87</f>
        <v>0.4804939198885228</v>
      </c>
      <c r="J89" s="47">
        <f>Prev!T87</f>
        <v>0.4649286150657202</v>
      </c>
      <c r="K89" s="47">
        <f>Prev!W87</f>
        <v>0.44926081265609041</v>
      </c>
      <c r="L89" s="47">
        <f>Prev!Z87</f>
        <v>0.43351455413496459</v>
      </c>
      <c r="M89" s="47">
        <f>Prev!AC87</f>
        <v>0.41771516383391516</v>
      </c>
      <c r="P89">
        <f t="shared" si="7"/>
        <v>0.11708887272732853</v>
      </c>
      <c r="Q89">
        <f t="shared" si="7"/>
        <v>0.11420171915534723</v>
      </c>
      <c r="R89">
        <f t="shared" si="7"/>
        <v>0.11215698722396235</v>
      </c>
      <c r="S89">
        <f t="shared" si="7"/>
        <v>0.10928586476231963</v>
      </c>
      <c r="T89">
        <f t="shared" si="7"/>
        <v>0.10636425394741295</v>
      </c>
      <c r="U89">
        <f t="shared" si="6"/>
        <v>0.1033951616130183</v>
      </c>
      <c r="V89">
        <f t="shared" si="6"/>
        <v>0.10038196059562005</v>
      </c>
      <c r="W89">
        <f t="shared" si="6"/>
        <v>9.7328394925737735E-2</v>
      </c>
      <c r="X89">
        <f t="shared" si="6"/>
        <v>9.4238581770354699E-2</v>
      </c>
      <c r="Y89">
        <f t="shared" si="6"/>
        <v>9.1117009725235662E-2</v>
      </c>
      <c r="AA89">
        <f t="shared" si="9"/>
        <v>1.1170888727273285</v>
      </c>
      <c r="AB89">
        <f t="shared" si="9"/>
        <v>1.1142017191553473</v>
      </c>
      <c r="AC89">
        <f t="shared" si="9"/>
        <v>1.1121569872239623</v>
      </c>
      <c r="AD89">
        <f t="shared" si="9"/>
        <v>1.1092858647623196</v>
      </c>
      <c r="AE89">
        <f t="shared" si="9"/>
        <v>1.106364253947413</v>
      </c>
      <c r="AF89">
        <f t="shared" si="8"/>
        <v>1.1033951616130182</v>
      </c>
      <c r="AG89">
        <f t="shared" si="8"/>
        <v>1.10038196059562</v>
      </c>
      <c r="AH89">
        <f t="shared" si="8"/>
        <v>1.0973283949257377</v>
      </c>
      <c r="AI89">
        <f t="shared" si="8"/>
        <v>1.0942385817703546</v>
      </c>
      <c r="AJ89">
        <f t="shared" si="8"/>
        <v>1.0911170097252356</v>
      </c>
    </row>
    <row r="90" spans="1:36" ht="15.5" x14ac:dyDescent="0.35">
      <c r="A90" s="49" t="s">
        <v>103</v>
      </c>
      <c r="B90" s="25">
        <f>PIF!BH90</f>
        <v>1.24</v>
      </c>
      <c r="C90">
        <f>PIF!BL90</f>
        <v>0.11980322935045401</v>
      </c>
      <c r="D90" s="47">
        <f>Prev!B88</f>
        <v>0.5525701148852612</v>
      </c>
      <c r="E90" s="47">
        <f>Prev!E88</f>
        <v>0.53718832692571483</v>
      </c>
      <c r="F90" s="47">
        <f>Prev!H88</f>
        <v>0.5263551927256388</v>
      </c>
      <c r="G90" s="47">
        <f>Prev!K88</f>
        <v>0.51122773494718343</v>
      </c>
      <c r="H90" s="47">
        <f>Prev!N88</f>
        <v>0.49593404628811066</v>
      </c>
      <c r="I90" s="47">
        <f>Prev!Q88</f>
        <v>0.4804939198885228</v>
      </c>
      <c r="J90" s="47">
        <f>Prev!T88</f>
        <v>0.4649286150657202</v>
      </c>
      <c r="K90" s="47">
        <f>Prev!W88</f>
        <v>0.44926081265609041</v>
      </c>
      <c r="L90" s="47">
        <f>Prev!Z88</f>
        <v>0.43351455413496459</v>
      </c>
      <c r="M90" s="47">
        <f>Prev!AC88</f>
        <v>0.41771516383391516</v>
      </c>
      <c r="P90">
        <f t="shared" si="7"/>
        <v>0.11708887272732853</v>
      </c>
      <c r="Q90">
        <f t="shared" si="7"/>
        <v>0.11420171915534723</v>
      </c>
      <c r="R90">
        <f t="shared" si="7"/>
        <v>0.11215698722396235</v>
      </c>
      <c r="S90">
        <f t="shared" si="7"/>
        <v>0.10928586476231963</v>
      </c>
      <c r="T90">
        <f t="shared" si="7"/>
        <v>0.10636425394741295</v>
      </c>
      <c r="U90">
        <f t="shared" si="6"/>
        <v>0.1033951616130183</v>
      </c>
      <c r="V90">
        <f t="shared" si="6"/>
        <v>0.10038196059562005</v>
      </c>
      <c r="W90">
        <f t="shared" si="6"/>
        <v>9.7328394925737735E-2</v>
      </c>
      <c r="X90">
        <f t="shared" si="6"/>
        <v>9.4238581770354699E-2</v>
      </c>
      <c r="Y90">
        <f t="shared" si="6"/>
        <v>9.1117009725235662E-2</v>
      </c>
      <c r="AA90">
        <f t="shared" si="9"/>
        <v>1.1170888727273285</v>
      </c>
      <c r="AB90">
        <f t="shared" si="9"/>
        <v>1.1142017191553473</v>
      </c>
      <c r="AC90">
        <f t="shared" si="9"/>
        <v>1.1121569872239623</v>
      </c>
      <c r="AD90">
        <f t="shared" si="9"/>
        <v>1.1092858647623196</v>
      </c>
      <c r="AE90">
        <f t="shared" si="9"/>
        <v>1.106364253947413</v>
      </c>
      <c r="AF90">
        <f t="shared" si="8"/>
        <v>1.1033951616130182</v>
      </c>
      <c r="AG90">
        <f t="shared" si="8"/>
        <v>1.10038196059562</v>
      </c>
      <c r="AH90">
        <f t="shared" si="8"/>
        <v>1.0973283949257377</v>
      </c>
      <c r="AI90">
        <f t="shared" si="8"/>
        <v>1.0942385817703546</v>
      </c>
      <c r="AJ90">
        <f t="shared" si="8"/>
        <v>1.0911170097252356</v>
      </c>
    </row>
    <row r="91" spans="1:36" ht="15.5" x14ac:dyDescent="0.35">
      <c r="A91" s="49" t="s">
        <v>104</v>
      </c>
      <c r="B91" s="25">
        <f>PIF!BH91</f>
        <v>1.24</v>
      </c>
      <c r="C91">
        <f>PIF!BL91</f>
        <v>0.11980322935045401</v>
      </c>
      <c r="D91" s="47">
        <f>Prev!B89</f>
        <v>0.5525701148852612</v>
      </c>
      <c r="E91" s="47">
        <f>Prev!E89</f>
        <v>0.53718832692571483</v>
      </c>
      <c r="F91" s="47">
        <f>Prev!H89</f>
        <v>0.5263551927256388</v>
      </c>
      <c r="G91" s="47">
        <f>Prev!K89</f>
        <v>0.51122773494718343</v>
      </c>
      <c r="H91" s="47">
        <f>Prev!N89</f>
        <v>0.49593404628811066</v>
      </c>
      <c r="I91" s="47">
        <f>Prev!Q89</f>
        <v>0.4804939198885228</v>
      </c>
      <c r="J91" s="47">
        <f>Prev!T89</f>
        <v>0.4649286150657202</v>
      </c>
      <c r="K91" s="47">
        <f>Prev!W89</f>
        <v>0.44926081265609041</v>
      </c>
      <c r="L91" s="47">
        <f>Prev!Z89</f>
        <v>0.43351455413496459</v>
      </c>
      <c r="M91" s="47">
        <f>Prev!AC89</f>
        <v>0.41771516383391516</v>
      </c>
      <c r="P91">
        <f t="shared" si="7"/>
        <v>0.11708887272732853</v>
      </c>
      <c r="Q91">
        <f t="shared" si="7"/>
        <v>0.11420171915534723</v>
      </c>
      <c r="R91">
        <f t="shared" si="7"/>
        <v>0.11215698722396235</v>
      </c>
      <c r="S91">
        <f t="shared" si="7"/>
        <v>0.10928586476231963</v>
      </c>
      <c r="T91">
        <f t="shared" si="7"/>
        <v>0.10636425394741295</v>
      </c>
      <c r="U91">
        <f t="shared" si="6"/>
        <v>0.1033951616130183</v>
      </c>
      <c r="V91">
        <f t="shared" si="6"/>
        <v>0.10038196059562005</v>
      </c>
      <c r="W91">
        <f t="shared" si="6"/>
        <v>9.7328394925737735E-2</v>
      </c>
      <c r="X91">
        <f t="shared" si="6"/>
        <v>9.4238581770354699E-2</v>
      </c>
      <c r="Y91">
        <f t="shared" si="6"/>
        <v>9.1117009725235662E-2</v>
      </c>
      <c r="AA91">
        <f t="shared" si="9"/>
        <v>1.1170888727273285</v>
      </c>
      <c r="AB91">
        <f t="shared" si="9"/>
        <v>1.1142017191553473</v>
      </c>
      <c r="AC91">
        <f t="shared" si="9"/>
        <v>1.1121569872239623</v>
      </c>
      <c r="AD91">
        <f t="shared" si="9"/>
        <v>1.1092858647623196</v>
      </c>
      <c r="AE91">
        <f t="shared" si="9"/>
        <v>1.106364253947413</v>
      </c>
      <c r="AF91">
        <f t="shared" si="8"/>
        <v>1.1033951616130182</v>
      </c>
      <c r="AG91">
        <f t="shared" si="8"/>
        <v>1.10038196059562</v>
      </c>
      <c r="AH91">
        <f t="shared" si="8"/>
        <v>1.0973283949257377</v>
      </c>
      <c r="AI91">
        <f t="shared" si="8"/>
        <v>1.0942385817703546</v>
      </c>
      <c r="AJ91">
        <f t="shared" si="8"/>
        <v>1.0911170097252356</v>
      </c>
    </row>
    <row r="92" spans="1:36" ht="15.5" x14ac:dyDescent="0.35">
      <c r="A92" s="49" t="s">
        <v>105</v>
      </c>
      <c r="B92" s="25">
        <f>PIF!BH92</f>
        <v>1.24</v>
      </c>
      <c r="C92">
        <f>PIF!BL92</f>
        <v>0.11980322935045401</v>
      </c>
      <c r="D92" s="47">
        <f>Prev!B90</f>
        <v>0.5525701148852612</v>
      </c>
      <c r="E92" s="47">
        <f>Prev!E90</f>
        <v>0.53718832692571483</v>
      </c>
      <c r="F92" s="47">
        <f>Prev!H90</f>
        <v>0.5263551927256388</v>
      </c>
      <c r="G92" s="47">
        <f>Prev!K90</f>
        <v>0.51122773494718343</v>
      </c>
      <c r="H92" s="47">
        <f>Prev!N90</f>
        <v>0.49593404628811066</v>
      </c>
      <c r="I92" s="47">
        <f>Prev!Q90</f>
        <v>0.4804939198885228</v>
      </c>
      <c r="J92" s="47">
        <f>Prev!T90</f>
        <v>0.4649286150657202</v>
      </c>
      <c r="K92" s="47">
        <f>Prev!W90</f>
        <v>0.44926081265609041</v>
      </c>
      <c r="L92" s="47">
        <f>Prev!Z90</f>
        <v>0.43351455413496459</v>
      </c>
      <c r="M92" s="47">
        <f>Prev!AC90</f>
        <v>0.41771516383391516</v>
      </c>
      <c r="P92">
        <f t="shared" si="7"/>
        <v>0.11708887272732853</v>
      </c>
      <c r="Q92">
        <f t="shared" si="7"/>
        <v>0.11420171915534723</v>
      </c>
      <c r="R92">
        <f t="shared" si="7"/>
        <v>0.11215698722396235</v>
      </c>
      <c r="S92">
        <f t="shared" si="7"/>
        <v>0.10928586476231963</v>
      </c>
      <c r="T92">
        <f t="shared" si="7"/>
        <v>0.10636425394741295</v>
      </c>
      <c r="U92">
        <f t="shared" si="6"/>
        <v>0.1033951616130183</v>
      </c>
      <c r="V92">
        <f t="shared" si="6"/>
        <v>0.10038196059562005</v>
      </c>
      <c r="W92">
        <f t="shared" si="6"/>
        <v>9.7328394925737735E-2</v>
      </c>
      <c r="X92">
        <f t="shared" si="6"/>
        <v>9.4238581770354699E-2</v>
      </c>
      <c r="Y92">
        <f t="shared" si="6"/>
        <v>9.1117009725235662E-2</v>
      </c>
      <c r="AA92">
        <f t="shared" si="9"/>
        <v>1.1170888727273285</v>
      </c>
      <c r="AB92">
        <f t="shared" si="9"/>
        <v>1.1142017191553473</v>
      </c>
      <c r="AC92">
        <f t="shared" si="9"/>
        <v>1.1121569872239623</v>
      </c>
      <c r="AD92">
        <f t="shared" si="9"/>
        <v>1.1092858647623196</v>
      </c>
      <c r="AE92">
        <f t="shared" si="9"/>
        <v>1.106364253947413</v>
      </c>
      <c r="AF92">
        <f t="shared" si="8"/>
        <v>1.1033951616130182</v>
      </c>
      <c r="AG92">
        <f t="shared" si="8"/>
        <v>1.10038196059562</v>
      </c>
      <c r="AH92">
        <f t="shared" si="8"/>
        <v>1.0973283949257377</v>
      </c>
      <c r="AI92">
        <f t="shared" si="8"/>
        <v>1.0942385817703546</v>
      </c>
      <c r="AJ92">
        <f t="shared" si="8"/>
        <v>1.0911170097252356</v>
      </c>
    </row>
    <row r="93" spans="1:36" ht="15.5" x14ac:dyDescent="0.35">
      <c r="A93" s="49" t="s">
        <v>106</v>
      </c>
      <c r="B93" s="25">
        <f>PIF!BH93</f>
        <v>1.24</v>
      </c>
      <c r="C93">
        <f>PIF!BL93</f>
        <v>0.11980322935045401</v>
      </c>
      <c r="D93" s="47">
        <f>Prev!B91</f>
        <v>0.5525701148852612</v>
      </c>
      <c r="E93" s="47">
        <f>Prev!E91</f>
        <v>0.53718832692571483</v>
      </c>
      <c r="F93" s="47">
        <f>Prev!H91</f>
        <v>0.5263551927256388</v>
      </c>
      <c r="G93" s="47">
        <f>Prev!K91</f>
        <v>0.51122773494718343</v>
      </c>
      <c r="H93" s="47">
        <f>Prev!N91</f>
        <v>0.49593404628811066</v>
      </c>
      <c r="I93" s="47">
        <f>Prev!Q91</f>
        <v>0.4804939198885228</v>
      </c>
      <c r="J93" s="47">
        <f>Prev!T91</f>
        <v>0.4649286150657202</v>
      </c>
      <c r="K93" s="47">
        <f>Prev!W91</f>
        <v>0.44926081265609041</v>
      </c>
      <c r="L93" s="47">
        <f>Prev!Z91</f>
        <v>0.43351455413496459</v>
      </c>
      <c r="M93" s="47">
        <f>Prev!AC91</f>
        <v>0.41771516383391516</v>
      </c>
      <c r="P93">
        <f t="shared" si="7"/>
        <v>0.11708887272732853</v>
      </c>
      <c r="Q93">
        <f t="shared" si="7"/>
        <v>0.11420171915534723</v>
      </c>
      <c r="R93">
        <f t="shared" si="7"/>
        <v>0.11215698722396235</v>
      </c>
      <c r="S93">
        <f t="shared" si="7"/>
        <v>0.10928586476231963</v>
      </c>
      <c r="T93">
        <f t="shared" si="7"/>
        <v>0.10636425394741295</v>
      </c>
      <c r="U93">
        <f t="shared" si="6"/>
        <v>0.1033951616130183</v>
      </c>
      <c r="V93">
        <f t="shared" si="6"/>
        <v>0.10038196059562005</v>
      </c>
      <c r="W93">
        <f t="shared" si="6"/>
        <v>9.7328394925737735E-2</v>
      </c>
      <c r="X93">
        <f t="shared" si="6"/>
        <v>9.4238581770354699E-2</v>
      </c>
      <c r="Y93">
        <f t="shared" si="6"/>
        <v>9.1117009725235662E-2</v>
      </c>
      <c r="AA93">
        <f t="shared" si="9"/>
        <v>1.1170888727273285</v>
      </c>
      <c r="AB93">
        <f t="shared" si="9"/>
        <v>1.1142017191553473</v>
      </c>
      <c r="AC93">
        <f t="shared" si="9"/>
        <v>1.1121569872239623</v>
      </c>
      <c r="AD93">
        <f t="shared" si="9"/>
        <v>1.1092858647623196</v>
      </c>
      <c r="AE93">
        <f t="shared" si="9"/>
        <v>1.106364253947413</v>
      </c>
      <c r="AF93">
        <f t="shared" si="8"/>
        <v>1.1033951616130182</v>
      </c>
      <c r="AG93">
        <f t="shared" si="8"/>
        <v>1.10038196059562</v>
      </c>
      <c r="AH93">
        <f t="shared" si="8"/>
        <v>1.0973283949257377</v>
      </c>
      <c r="AI93">
        <f t="shared" si="8"/>
        <v>1.0942385817703546</v>
      </c>
      <c r="AJ93">
        <f t="shared" si="8"/>
        <v>1.0911170097252356</v>
      </c>
    </row>
    <row r="94" spans="1:36" ht="15.5" x14ac:dyDescent="0.35">
      <c r="A94" s="49" t="s">
        <v>107</v>
      </c>
      <c r="B94" s="25">
        <f>PIF!BH94</f>
        <v>1.24</v>
      </c>
      <c r="C94">
        <f>PIF!BL94</f>
        <v>0.11980322935045401</v>
      </c>
      <c r="D94" s="47">
        <f>Prev!B92</f>
        <v>0.5525701148852612</v>
      </c>
      <c r="E94" s="47">
        <f>Prev!E92</f>
        <v>0.53718832692571483</v>
      </c>
      <c r="F94" s="47">
        <f>Prev!H92</f>
        <v>0.5263551927256388</v>
      </c>
      <c r="G94" s="47">
        <f>Prev!K92</f>
        <v>0.51122773494718343</v>
      </c>
      <c r="H94" s="47">
        <f>Prev!N92</f>
        <v>0.49593404628811066</v>
      </c>
      <c r="I94" s="47">
        <f>Prev!Q92</f>
        <v>0.4804939198885228</v>
      </c>
      <c r="J94" s="47">
        <f>Prev!T92</f>
        <v>0.4649286150657202</v>
      </c>
      <c r="K94" s="47">
        <f>Prev!W92</f>
        <v>0.44926081265609041</v>
      </c>
      <c r="L94" s="47">
        <f>Prev!Z92</f>
        <v>0.43351455413496459</v>
      </c>
      <c r="M94" s="47">
        <f>Prev!AC92</f>
        <v>0.41771516383391516</v>
      </c>
      <c r="P94">
        <f t="shared" si="7"/>
        <v>0.11708887272732853</v>
      </c>
      <c r="Q94">
        <f t="shared" si="7"/>
        <v>0.11420171915534723</v>
      </c>
      <c r="R94">
        <f t="shared" si="7"/>
        <v>0.11215698722396235</v>
      </c>
      <c r="S94">
        <f t="shared" si="7"/>
        <v>0.10928586476231963</v>
      </c>
      <c r="T94">
        <f t="shared" si="7"/>
        <v>0.10636425394741295</v>
      </c>
      <c r="U94">
        <f t="shared" si="6"/>
        <v>0.1033951616130183</v>
      </c>
      <c r="V94">
        <f t="shared" si="6"/>
        <v>0.10038196059562005</v>
      </c>
      <c r="W94">
        <f t="shared" si="6"/>
        <v>9.7328394925737735E-2</v>
      </c>
      <c r="X94">
        <f t="shared" si="6"/>
        <v>9.4238581770354699E-2</v>
      </c>
      <c r="Y94">
        <f t="shared" si="6"/>
        <v>9.1117009725235662E-2</v>
      </c>
      <c r="AA94">
        <f t="shared" si="9"/>
        <v>1.1170888727273285</v>
      </c>
      <c r="AB94">
        <f t="shared" si="9"/>
        <v>1.1142017191553473</v>
      </c>
      <c r="AC94">
        <f t="shared" si="9"/>
        <v>1.1121569872239623</v>
      </c>
      <c r="AD94">
        <f t="shared" si="9"/>
        <v>1.1092858647623196</v>
      </c>
      <c r="AE94">
        <f t="shared" si="9"/>
        <v>1.106364253947413</v>
      </c>
      <c r="AF94">
        <f t="shared" si="8"/>
        <v>1.1033951616130182</v>
      </c>
      <c r="AG94">
        <f t="shared" si="8"/>
        <v>1.10038196059562</v>
      </c>
      <c r="AH94">
        <f t="shared" si="8"/>
        <v>1.0973283949257377</v>
      </c>
      <c r="AI94">
        <f t="shared" si="8"/>
        <v>1.0942385817703546</v>
      </c>
      <c r="AJ94">
        <f t="shared" si="8"/>
        <v>1.0911170097252356</v>
      </c>
    </row>
    <row r="95" spans="1:36" ht="15.5" x14ac:dyDescent="0.35">
      <c r="A95" s="49" t="s">
        <v>108</v>
      </c>
      <c r="B95" s="25">
        <f>PIF!BH95</f>
        <v>1.24</v>
      </c>
      <c r="C95">
        <f>PIF!BL95</f>
        <v>0.11980322935045401</v>
      </c>
      <c r="D95" s="47">
        <f>Prev!B93</f>
        <v>0.5525701148852612</v>
      </c>
      <c r="E95" s="47">
        <f>Prev!E93</f>
        <v>0.53718832692571483</v>
      </c>
      <c r="F95" s="47">
        <f>Prev!H93</f>
        <v>0.5263551927256388</v>
      </c>
      <c r="G95" s="47">
        <f>Prev!K93</f>
        <v>0.51122773494718343</v>
      </c>
      <c r="H95" s="47">
        <f>Prev!N93</f>
        <v>0.49593404628811066</v>
      </c>
      <c r="I95" s="47">
        <f>Prev!Q93</f>
        <v>0.4804939198885228</v>
      </c>
      <c r="J95" s="47">
        <f>Prev!T93</f>
        <v>0.4649286150657202</v>
      </c>
      <c r="K95" s="47">
        <f>Prev!W93</f>
        <v>0.44926081265609041</v>
      </c>
      <c r="L95" s="47">
        <f>Prev!Z93</f>
        <v>0.43351455413496459</v>
      </c>
      <c r="M95" s="47">
        <f>Prev!AC93</f>
        <v>0.41771516383391516</v>
      </c>
      <c r="P95">
        <f t="shared" si="7"/>
        <v>0.11708887272732853</v>
      </c>
      <c r="Q95">
        <f t="shared" si="7"/>
        <v>0.11420171915534723</v>
      </c>
      <c r="R95">
        <f t="shared" si="7"/>
        <v>0.11215698722396235</v>
      </c>
      <c r="S95">
        <f t="shared" si="7"/>
        <v>0.10928586476231963</v>
      </c>
      <c r="T95">
        <f t="shared" si="7"/>
        <v>0.10636425394741295</v>
      </c>
      <c r="U95">
        <f t="shared" si="6"/>
        <v>0.1033951616130183</v>
      </c>
      <c r="V95">
        <f t="shared" si="6"/>
        <v>0.10038196059562005</v>
      </c>
      <c r="W95">
        <f t="shared" si="6"/>
        <v>9.7328394925737735E-2</v>
      </c>
      <c r="X95">
        <f t="shared" si="6"/>
        <v>9.4238581770354699E-2</v>
      </c>
      <c r="Y95">
        <f t="shared" si="6"/>
        <v>9.1117009725235662E-2</v>
      </c>
      <c r="AA95">
        <f t="shared" si="9"/>
        <v>1.1170888727273285</v>
      </c>
      <c r="AB95">
        <f t="shared" si="9"/>
        <v>1.1142017191553473</v>
      </c>
      <c r="AC95">
        <f t="shared" si="9"/>
        <v>1.1121569872239623</v>
      </c>
      <c r="AD95">
        <f t="shared" si="9"/>
        <v>1.1092858647623196</v>
      </c>
      <c r="AE95">
        <f t="shared" si="9"/>
        <v>1.106364253947413</v>
      </c>
      <c r="AF95">
        <f t="shared" si="8"/>
        <v>1.1033951616130182</v>
      </c>
      <c r="AG95">
        <f t="shared" si="8"/>
        <v>1.10038196059562</v>
      </c>
      <c r="AH95">
        <f t="shared" si="8"/>
        <v>1.0973283949257377</v>
      </c>
      <c r="AI95">
        <f t="shared" si="8"/>
        <v>1.0942385817703546</v>
      </c>
      <c r="AJ95">
        <f t="shared" si="8"/>
        <v>1.0911170097252356</v>
      </c>
    </row>
    <row r="96" spans="1:36" ht="15.5" x14ac:dyDescent="0.35">
      <c r="A96" s="49" t="s">
        <v>109</v>
      </c>
      <c r="B96" s="25">
        <f>PIF!BH96</f>
        <v>1.24</v>
      </c>
      <c r="C96">
        <f>PIF!BL96</f>
        <v>0.11980322935045401</v>
      </c>
      <c r="D96" s="47">
        <f>Prev!B94</f>
        <v>0.5525701148852612</v>
      </c>
      <c r="E96" s="47">
        <f>Prev!E94</f>
        <v>0.53718832692571483</v>
      </c>
      <c r="F96" s="47">
        <f>Prev!H94</f>
        <v>0.5263551927256388</v>
      </c>
      <c r="G96" s="47">
        <f>Prev!K94</f>
        <v>0.51122773494718343</v>
      </c>
      <c r="H96" s="47">
        <f>Prev!N94</f>
        <v>0.49593404628811066</v>
      </c>
      <c r="I96" s="47">
        <f>Prev!Q94</f>
        <v>0.4804939198885228</v>
      </c>
      <c r="J96" s="47">
        <f>Prev!T94</f>
        <v>0.4649286150657202</v>
      </c>
      <c r="K96" s="47">
        <f>Prev!W94</f>
        <v>0.44926081265609041</v>
      </c>
      <c r="L96" s="47">
        <f>Prev!Z94</f>
        <v>0.43351455413496459</v>
      </c>
      <c r="M96" s="47">
        <f>Prev!AC94</f>
        <v>0.41771516383391516</v>
      </c>
      <c r="P96">
        <f t="shared" si="7"/>
        <v>0.11708887272732853</v>
      </c>
      <c r="Q96">
        <f t="shared" si="7"/>
        <v>0.11420171915534723</v>
      </c>
      <c r="R96">
        <f t="shared" si="7"/>
        <v>0.11215698722396235</v>
      </c>
      <c r="S96">
        <f t="shared" si="7"/>
        <v>0.10928586476231963</v>
      </c>
      <c r="T96">
        <f t="shared" si="7"/>
        <v>0.10636425394741295</v>
      </c>
      <c r="U96">
        <f t="shared" si="6"/>
        <v>0.1033951616130183</v>
      </c>
      <c r="V96">
        <f t="shared" si="6"/>
        <v>0.10038196059562005</v>
      </c>
      <c r="W96">
        <f t="shared" si="6"/>
        <v>9.7328394925737735E-2</v>
      </c>
      <c r="X96">
        <f t="shared" si="6"/>
        <v>9.4238581770354699E-2</v>
      </c>
      <c r="Y96">
        <f t="shared" si="6"/>
        <v>9.1117009725235662E-2</v>
      </c>
      <c r="AA96">
        <f t="shared" si="9"/>
        <v>1.1170888727273285</v>
      </c>
      <c r="AB96">
        <f t="shared" si="9"/>
        <v>1.1142017191553473</v>
      </c>
      <c r="AC96">
        <f t="shared" si="9"/>
        <v>1.1121569872239623</v>
      </c>
      <c r="AD96">
        <f t="shared" si="9"/>
        <v>1.1092858647623196</v>
      </c>
      <c r="AE96">
        <f t="shared" si="9"/>
        <v>1.106364253947413</v>
      </c>
      <c r="AF96">
        <f t="shared" si="8"/>
        <v>1.1033951616130182</v>
      </c>
      <c r="AG96">
        <f t="shared" si="8"/>
        <v>1.10038196059562</v>
      </c>
      <c r="AH96">
        <f t="shared" si="8"/>
        <v>1.0973283949257377</v>
      </c>
      <c r="AI96">
        <f t="shared" si="8"/>
        <v>1.0942385817703546</v>
      </c>
      <c r="AJ96">
        <f t="shared" si="8"/>
        <v>1.0911170097252356</v>
      </c>
    </row>
    <row r="97" spans="1:36" ht="15.5" x14ac:dyDescent="0.35">
      <c r="A97" s="49" t="s">
        <v>110</v>
      </c>
      <c r="B97" s="25">
        <f>PIF!BH97</f>
        <v>1.24</v>
      </c>
      <c r="C97">
        <f>PIF!BL97</f>
        <v>0.11980322935045401</v>
      </c>
      <c r="D97" s="47">
        <f>Prev!B95</f>
        <v>0.5525701148852612</v>
      </c>
      <c r="E97" s="47">
        <f>Prev!E95</f>
        <v>0.53718832692571483</v>
      </c>
      <c r="F97" s="47">
        <f>Prev!H95</f>
        <v>0.5263551927256388</v>
      </c>
      <c r="G97" s="47">
        <f>Prev!K95</f>
        <v>0.51122773494718343</v>
      </c>
      <c r="H97" s="47">
        <f>Prev!N95</f>
        <v>0.49593404628811066</v>
      </c>
      <c r="I97" s="47">
        <f>Prev!Q95</f>
        <v>0.4804939198885228</v>
      </c>
      <c r="J97" s="47">
        <f>Prev!T95</f>
        <v>0.4649286150657202</v>
      </c>
      <c r="K97" s="47">
        <f>Prev!W95</f>
        <v>0.44926081265609041</v>
      </c>
      <c r="L97" s="47">
        <f>Prev!Z95</f>
        <v>0.43351455413496459</v>
      </c>
      <c r="M97" s="47">
        <f>Prev!AC95</f>
        <v>0.41771516383391516</v>
      </c>
      <c r="P97">
        <f t="shared" si="7"/>
        <v>0.11708887272732853</v>
      </c>
      <c r="Q97">
        <f t="shared" si="7"/>
        <v>0.11420171915534723</v>
      </c>
      <c r="R97">
        <f t="shared" si="7"/>
        <v>0.11215698722396235</v>
      </c>
      <c r="S97">
        <f t="shared" si="7"/>
        <v>0.10928586476231963</v>
      </c>
      <c r="T97">
        <f t="shared" si="7"/>
        <v>0.10636425394741295</v>
      </c>
      <c r="U97">
        <f t="shared" si="6"/>
        <v>0.1033951616130183</v>
      </c>
      <c r="V97">
        <f t="shared" si="6"/>
        <v>0.10038196059562005</v>
      </c>
      <c r="W97">
        <f t="shared" si="6"/>
        <v>9.7328394925737735E-2</v>
      </c>
      <c r="X97">
        <f t="shared" si="6"/>
        <v>9.4238581770354699E-2</v>
      </c>
      <c r="Y97">
        <f t="shared" si="6"/>
        <v>9.1117009725235662E-2</v>
      </c>
      <c r="AA97">
        <f t="shared" si="9"/>
        <v>1.1170888727273285</v>
      </c>
      <c r="AB97">
        <f t="shared" si="9"/>
        <v>1.1142017191553473</v>
      </c>
      <c r="AC97">
        <f t="shared" si="9"/>
        <v>1.1121569872239623</v>
      </c>
      <c r="AD97">
        <f t="shared" si="9"/>
        <v>1.1092858647623196</v>
      </c>
      <c r="AE97">
        <f t="shared" si="9"/>
        <v>1.106364253947413</v>
      </c>
      <c r="AF97">
        <f t="shared" si="8"/>
        <v>1.1033951616130182</v>
      </c>
      <c r="AG97">
        <f t="shared" si="8"/>
        <v>1.10038196059562</v>
      </c>
      <c r="AH97">
        <f t="shared" si="8"/>
        <v>1.0973283949257377</v>
      </c>
      <c r="AI97">
        <f t="shared" si="8"/>
        <v>1.0942385817703546</v>
      </c>
      <c r="AJ97">
        <f t="shared" si="8"/>
        <v>1.0911170097252356</v>
      </c>
    </row>
    <row r="98" spans="1:36" ht="15.5" x14ac:dyDescent="0.35">
      <c r="A98" s="49" t="s">
        <v>111</v>
      </c>
      <c r="B98" s="25">
        <f>PIF!BH98</f>
        <v>1.24</v>
      </c>
      <c r="C98">
        <f>PIF!BL98</f>
        <v>0.11980322935045401</v>
      </c>
      <c r="D98" s="47">
        <f>Prev!B96</f>
        <v>0.5525701148852612</v>
      </c>
      <c r="E98" s="47">
        <f>Prev!E96</f>
        <v>0.53718832692571483</v>
      </c>
      <c r="F98" s="47">
        <f>Prev!H96</f>
        <v>0.5263551927256388</v>
      </c>
      <c r="G98" s="47">
        <f>Prev!K96</f>
        <v>0.51122773494718343</v>
      </c>
      <c r="H98" s="47">
        <f>Prev!N96</f>
        <v>0.49593404628811066</v>
      </c>
      <c r="I98" s="47">
        <f>Prev!Q96</f>
        <v>0.4804939198885228</v>
      </c>
      <c r="J98" s="47">
        <f>Prev!T96</f>
        <v>0.4649286150657202</v>
      </c>
      <c r="K98" s="47">
        <f>Prev!W96</f>
        <v>0.44926081265609041</v>
      </c>
      <c r="L98" s="47">
        <f>Prev!Z96</f>
        <v>0.43351455413496459</v>
      </c>
      <c r="M98" s="47">
        <f>Prev!AC96</f>
        <v>0.41771516383391516</v>
      </c>
      <c r="P98">
        <f t="shared" si="7"/>
        <v>0.11708887272732853</v>
      </c>
      <c r="Q98">
        <f t="shared" si="7"/>
        <v>0.11420171915534723</v>
      </c>
      <c r="R98">
        <f t="shared" si="7"/>
        <v>0.11215698722396235</v>
      </c>
      <c r="S98">
        <f t="shared" si="7"/>
        <v>0.10928586476231963</v>
      </c>
      <c r="T98">
        <f t="shared" si="7"/>
        <v>0.10636425394741295</v>
      </c>
      <c r="U98">
        <f t="shared" si="6"/>
        <v>0.1033951616130183</v>
      </c>
      <c r="V98">
        <f t="shared" si="6"/>
        <v>0.10038196059562005</v>
      </c>
      <c r="W98">
        <f t="shared" si="6"/>
        <v>9.7328394925737735E-2</v>
      </c>
      <c r="X98">
        <f t="shared" si="6"/>
        <v>9.4238581770354699E-2</v>
      </c>
      <c r="Y98">
        <f t="shared" si="6"/>
        <v>9.1117009725235662E-2</v>
      </c>
      <c r="AA98">
        <f t="shared" si="9"/>
        <v>1.1170888727273285</v>
      </c>
      <c r="AB98">
        <f t="shared" si="9"/>
        <v>1.1142017191553473</v>
      </c>
      <c r="AC98">
        <f t="shared" si="9"/>
        <v>1.1121569872239623</v>
      </c>
      <c r="AD98">
        <f t="shared" si="9"/>
        <v>1.1092858647623196</v>
      </c>
      <c r="AE98">
        <f t="shared" si="9"/>
        <v>1.106364253947413</v>
      </c>
      <c r="AF98">
        <f t="shared" si="8"/>
        <v>1.1033951616130182</v>
      </c>
      <c r="AG98">
        <f t="shared" si="8"/>
        <v>1.10038196059562</v>
      </c>
      <c r="AH98">
        <f t="shared" si="8"/>
        <v>1.0973283949257377</v>
      </c>
      <c r="AI98">
        <f t="shared" si="8"/>
        <v>1.0942385817703546</v>
      </c>
      <c r="AJ98">
        <f t="shared" si="8"/>
        <v>1.0911170097252356</v>
      </c>
    </row>
    <row r="99" spans="1:36" ht="15.5" x14ac:dyDescent="0.35">
      <c r="A99" s="49" t="s">
        <v>112</v>
      </c>
      <c r="B99" s="25">
        <f>PIF!BH99</f>
        <v>1.24</v>
      </c>
      <c r="C99">
        <f>PIF!BL99</f>
        <v>0.11980322935045401</v>
      </c>
      <c r="D99" s="47">
        <f>Prev!B97</f>
        <v>0.5525701148852612</v>
      </c>
      <c r="E99" s="47">
        <f>Prev!E97</f>
        <v>0.53718832692571483</v>
      </c>
      <c r="F99" s="47">
        <f>Prev!H97</f>
        <v>0.5263551927256388</v>
      </c>
      <c r="G99" s="47">
        <f>Prev!K97</f>
        <v>0.51122773494718343</v>
      </c>
      <c r="H99" s="47">
        <f>Prev!N97</f>
        <v>0.49593404628811066</v>
      </c>
      <c r="I99" s="47">
        <f>Prev!Q97</f>
        <v>0.4804939198885228</v>
      </c>
      <c r="J99" s="47">
        <f>Prev!T97</f>
        <v>0.4649286150657202</v>
      </c>
      <c r="K99" s="47">
        <f>Prev!W97</f>
        <v>0.44926081265609041</v>
      </c>
      <c r="L99" s="47">
        <f>Prev!Z97</f>
        <v>0.43351455413496459</v>
      </c>
      <c r="M99" s="47">
        <f>Prev!AC97</f>
        <v>0.41771516383391516</v>
      </c>
      <c r="P99">
        <f t="shared" si="7"/>
        <v>0.11708887272732853</v>
      </c>
      <c r="Q99">
        <f t="shared" si="7"/>
        <v>0.11420171915534723</v>
      </c>
      <c r="R99">
        <f t="shared" si="7"/>
        <v>0.11215698722396235</v>
      </c>
      <c r="S99">
        <f t="shared" si="7"/>
        <v>0.10928586476231963</v>
      </c>
      <c r="T99">
        <f t="shared" si="7"/>
        <v>0.10636425394741295</v>
      </c>
      <c r="U99">
        <f t="shared" si="6"/>
        <v>0.1033951616130183</v>
      </c>
      <c r="V99">
        <f t="shared" si="6"/>
        <v>0.10038196059562005</v>
      </c>
      <c r="W99">
        <f t="shared" si="6"/>
        <v>9.7328394925737735E-2</v>
      </c>
      <c r="X99">
        <f t="shared" si="6"/>
        <v>9.4238581770354699E-2</v>
      </c>
      <c r="Y99">
        <f t="shared" si="6"/>
        <v>9.1117009725235662E-2</v>
      </c>
      <c r="AA99">
        <f t="shared" si="9"/>
        <v>1.1170888727273285</v>
      </c>
      <c r="AB99">
        <f t="shared" si="9"/>
        <v>1.1142017191553473</v>
      </c>
      <c r="AC99">
        <f t="shared" si="9"/>
        <v>1.1121569872239623</v>
      </c>
      <c r="AD99">
        <f t="shared" si="9"/>
        <v>1.1092858647623196</v>
      </c>
      <c r="AE99">
        <f t="shared" si="9"/>
        <v>1.106364253947413</v>
      </c>
      <c r="AF99">
        <f t="shared" si="8"/>
        <v>1.1033951616130182</v>
      </c>
      <c r="AG99">
        <f t="shared" si="8"/>
        <v>1.10038196059562</v>
      </c>
      <c r="AH99">
        <f t="shared" si="8"/>
        <v>1.0973283949257377</v>
      </c>
      <c r="AI99">
        <f t="shared" si="8"/>
        <v>1.0942385817703546</v>
      </c>
      <c r="AJ99">
        <f t="shared" si="8"/>
        <v>1.0911170097252356</v>
      </c>
    </row>
    <row r="100" spans="1:36" ht="15.5" x14ac:dyDescent="0.35">
      <c r="A100" s="49" t="s">
        <v>113</v>
      </c>
      <c r="B100" s="25">
        <f>PIF!BH100</f>
        <v>1.24</v>
      </c>
      <c r="C100">
        <f>PIF!BL100</f>
        <v>0.11980322935045401</v>
      </c>
      <c r="D100" s="47">
        <f>Prev!B98</f>
        <v>0.5525701148852612</v>
      </c>
      <c r="E100" s="47">
        <f>Prev!E98</f>
        <v>0.53718832692571483</v>
      </c>
      <c r="F100" s="47">
        <f>Prev!H98</f>
        <v>0.5263551927256388</v>
      </c>
      <c r="G100" s="47">
        <f>Prev!K98</f>
        <v>0.51122773494718343</v>
      </c>
      <c r="H100" s="47">
        <f>Prev!N98</f>
        <v>0.49593404628811066</v>
      </c>
      <c r="I100" s="47">
        <f>Prev!Q98</f>
        <v>0.4804939198885228</v>
      </c>
      <c r="J100" s="47">
        <f>Prev!T98</f>
        <v>0.4649286150657202</v>
      </c>
      <c r="K100" s="47">
        <f>Prev!W98</f>
        <v>0.44926081265609041</v>
      </c>
      <c r="L100" s="47">
        <f>Prev!Z98</f>
        <v>0.43351455413496459</v>
      </c>
      <c r="M100" s="47">
        <f>Prev!AC98</f>
        <v>0.41771516383391516</v>
      </c>
      <c r="P100">
        <f t="shared" si="7"/>
        <v>0.11708887272732853</v>
      </c>
      <c r="Q100">
        <f t="shared" si="7"/>
        <v>0.11420171915534723</v>
      </c>
      <c r="R100">
        <f t="shared" si="7"/>
        <v>0.11215698722396235</v>
      </c>
      <c r="S100">
        <f t="shared" si="7"/>
        <v>0.10928586476231963</v>
      </c>
      <c r="T100">
        <f t="shared" si="7"/>
        <v>0.10636425394741295</v>
      </c>
      <c r="U100">
        <f t="shared" ref="U100:Y150" si="10">I100*($B100-1)/(I100*($B100-1)+1)</f>
        <v>0.1033951616130183</v>
      </c>
      <c r="V100">
        <f t="shared" si="10"/>
        <v>0.10038196059562005</v>
      </c>
      <c r="W100">
        <f t="shared" si="10"/>
        <v>9.7328394925737735E-2</v>
      </c>
      <c r="X100">
        <f t="shared" si="10"/>
        <v>9.4238581770354699E-2</v>
      </c>
      <c r="Y100">
        <f t="shared" si="10"/>
        <v>9.1117009725235662E-2</v>
      </c>
      <c r="AA100">
        <f t="shared" si="9"/>
        <v>1.1170888727273285</v>
      </c>
      <c r="AB100">
        <f t="shared" si="9"/>
        <v>1.1142017191553473</v>
      </c>
      <c r="AC100">
        <f t="shared" si="9"/>
        <v>1.1121569872239623</v>
      </c>
      <c r="AD100">
        <f t="shared" si="9"/>
        <v>1.1092858647623196</v>
      </c>
      <c r="AE100">
        <f t="shared" si="9"/>
        <v>1.106364253947413</v>
      </c>
      <c r="AF100">
        <f t="shared" si="8"/>
        <v>1.1033951616130182</v>
      </c>
      <c r="AG100">
        <f t="shared" si="8"/>
        <v>1.10038196059562</v>
      </c>
      <c r="AH100">
        <f t="shared" si="8"/>
        <v>1.0973283949257377</v>
      </c>
      <c r="AI100">
        <f t="shared" si="8"/>
        <v>1.0942385817703546</v>
      </c>
      <c r="AJ100">
        <f t="shared" si="8"/>
        <v>1.0911170097252356</v>
      </c>
    </row>
    <row r="101" spans="1:36" ht="15.5" x14ac:dyDescent="0.35">
      <c r="A101" s="49" t="s">
        <v>114</v>
      </c>
      <c r="B101" s="25">
        <f>PIF!BH101</f>
        <v>1.24</v>
      </c>
      <c r="C101">
        <f>PIF!BL101</f>
        <v>0.11980322935045401</v>
      </c>
      <c r="D101" s="47">
        <f>Prev!B99</f>
        <v>0.5525701148852612</v>
      </c>
      <c r="E101" s="47">
        <f>Prev!E99</f>
        <v>0.53718832692571483</v>
      </c>
      <c r="F101" s="47">
        <f>Prev!H99</f>
        <v>0.5263551927256388</v>
      </c>
      <c r="G101" s="47">
        <f>Prev!K99</f>
        <v>0.51122773494718343</v>
      </c>
      <c r="H101" s="47">
        <f>Prev!N99</f>
        <v>0.49593404628811066</v>
      </c>
      <c r="I101" s="47">
        <f>Prev!Q99</f>
        <v>0.4804939198885228</v>
      </c>
      <c r="J101" s="47">
        <f>Prev!T99</f>
        <v>0.4649286150657202</v>
      </c>
      <c r="K101" s="47">
        <f>Prev!W99</f>
        <v>0.44926081265609041</v>
      </c>
      <c r="L101" s="47">
        <f>Prev!Z99</f>
        <v>0.43351455413496459</v>
      </c>
      <c r="M101" s="47">
        <f>Prev!AC99</f>
        <v>0.41771516383391516</v>
      </c>
      <c r="P101">
        <f t="shared" ref="P101:T151" si="11">D101*($B101-1)/(D101*($B101-1)+1)</f>
        <v>0.11708887272732853</v>
      </c>
      <c r="Q101">
        <f t="shared" si="11"/>
        <v>0.11420171915534723</v>
      </c>
      <c r="R101">
        <f t="shared" si="11"/>
        <v>0.11215698722396235</v>
      </c>
      <c r="S101">
        <f t="shared" si="11"/>
        <v>0.10928586476231963</v>
      </c>
      <c r="T101">
        <f t="shared" si="11"/>
        <v>0.10636425394741295</v>
      </c>
      <c r="U101">
        <f t="shared" si="10"/>
        <v>0.1033951616130183</v>
      </c>
      <c r="V101">
        <f t="shared" si="10"/>
        <v>0.10038196059562005</v>
      </c>
      <c r="W101">
        <f t="shared" si="10"/>
        <v>9.7328394925737735E-2</v>
      </c>
      <c r="X101">
        <f t="shared" si="10"/>
        <v>9.4238581770354699E-2</v>
      </c>
      <c r="Y101">
        <f t="shared" si="10"/>
        <v>9.1117009725235662E-2</v>
      </c>
      <c r="AA101">
        <f t="shared" si="9"/>
        <v>1.1170888727273285</v>
      </c>
      <c r="AB101">
        <f t="shared" si="9"/>
        <v>1.1142017191553473</v>
      </c>
      <c r="AC101">
        <f t="shared" si="9"/>
        <v>1.1121569872239623</v>
      </c>
      <c r="AD101">
        <f t="shared" si="9"/>
        <v>1.1092858647623196</v>
      </c>
      <c r="AE101">
        <f t="shared" si="9"/>
        <v>1.106364253947413</v>
      </c>
      <c r="AF101">
        <f t="shared" si="8"/>
        <v>1.1033951616130182</v>
      </c>
      <c r="AG101">
        <f t="shared" si="8"/>
        <v>1.10038196059562</v>
      </c>
      <c r="AH101">
        <f t="shared" si="8"/>
        <v>1.0973283949257377</v>
      </c>
      <c r="AI101">
        <f t="shared" si="8"/>
        <v>1.0942385817703546</v>
      </c>
      <c r="AJ101">
        <f t="shared" si="8"/>
        <v>1.0911170097252356</v>
      </c>
    </row>
    <row r="102" spans="1:36" ht="15.5" x14ac:dyDescent="0.35">
      <c r="A102" s="49" t="s">
        <v>115</v>
      </c>
      <c r="B102" s="25">
        <f>PIF!BH102</f>
        <v>1.24</v>
      </c>
      <c r="C102">
        <f>PIF!BL102</f>
        <v>0.11980322935045401</v>
      </c>
      <c r="D102" s="47">
        <f>Prev!B100</f>
        <v>0.5525701148852612</v>
      </c>
      <c r="E102" s="47">
        <f>Prev!E100</f>
        <v>0.53718832692571483</v>
      </c>
      <c r="F102" s="47">
        <f>Prev!H100</f>
        <v>0.5263551927256388</v>
      </c>
      <c r="G102" s="47">
        <f>Prev!K100</f>
        <v>0.51122773494718343</v>
      </c>
      <c r="H102" s="47">
        <f>Prev!N100</f>
        <v>0.49593404628811066</v>
      </c>
      <c r="I102" s="47">
        <f>Prev!Q100</f>
        <v>0.4804939198885228</v>
      </c>
      <c r="J102" s="47">
        <f>Prev!T100</f>
        <v>0.4649286150657202</v>
      </c>
      <c r="K102" s="47">
        <f>Prev!W100</f>
        <v>0.44926081265609041</v>
      </c>
      <c r="L102" s="47">
        <f>Prev!Z100</f>
        <v>0.43351455413496459</v>
      </c>
      <c r="M102" s="47">
        <f>Prev!AC100</f>
        <v>0.41771516383391516</v>
      </c>
      <c r="P102">
        <f t="shared" si="11"/>
        <v>0.11708887272732853</v>
      </c>
      <c r="Q102">
        <f t="shared" si="11"/>
        <v>0.11420171915534723</v>
      </c>
      <c r="R102">
        <f t="shared" si="11"/>
        <v>0.11215698722396235</v>
      </c>
      <c r="S102">
        <f t="shared" si="11"/>
        <v>0.10928586476231963</v>
      </c>
      <c r="T102">
        <f t="shared" si="11"/>
        <v>0.10636425394741295</v>
      </c>
      <c r="U102">
        <f t="shared" si="10"/>
        <v>0.1033951616130183</v>
      </c>
      <c r="V102">
        <f t="shared" si="10"/>
        <v>0.10038196059562005</v>
      </c>
      <c r="W102">
        <f t="shared" si="10"/>
        <v>9.7328394925737735E-2</v>
      </c>
      <c r="X102">
        <f t="shared" si="10"/>
        <v>9.4238581770354699E-2</v>
      </c>
      <c r="Y102">
        <f t="shared" si="10"/>
        <v>9.1117009725235662E-2</v>
      </c>
      <c r="AA102">
        <f t="shared" si="9"/>
        <v>1.1170888727273285</v>
      </c>
      <c r="AB102">
        <f t="shared" si="9"/>
        <v>1.1142017191553473</v>
      </c>
      <c r="AC102">
        <f t="shared" si="9"/>
        <v>1.1121569872239623</v>
      </c>
      <c r="AD102">
        <f t="shared" si="9"/>
        <v>1.1092858647623196</v>
      </c>
      <c r="AE102">
        <f t="shared" si="9"/>
        <v>1.106364253947413</v>
      </c>
      <c r="AF102">
        <f t="shared" si="8"/>
        <v>1.1033951616130182</v>
      </c>
      <c r="AG102">
        <f t="shared" si="8"/>
        <v>1.10038196059562</v>
      </c>
      <c r="AH102">
        <f t="shared" si="8"/>
        <v>1.0973283949257377</v>
      </c>
      <c r="AI102">
        <f t="shared" si="8"/>
        <v>1.0942385817703546</v>
      </c>
      <c r="AJ102">
        <f t="shared" si="8"/>
        <v>1.0911170097252356</v>
      </c>
    </row>
    <row r="103" spans="1:36" ht="15.5" x14ac:dyDescent="0.35">
      <c r="A103" s="49" t="s">
        <v>116</v>
      </c>
      <c r="B103" s="25">
        <f>PIF!BH103</f>
        <v>1.24</v>
      </c>
      <c r="C103">
        <f>PIF!BL103</f>
        <v>0.11980322935045401</v>
      </c>
      <c r="D103" s="47">
        <f>Prev!B101</f>
        <v>0.5525701148852612</v>
      </c>
      <c r="E103" s="47">
        <f>Prev!E101</f>
        <v>0.53718832692571483</v>
      </c>
      <c r="F103" s="47">
        <f>Prev!H101</f>
        <v>0.5263551927256388</v>
      </c>
      <c r="G103" s="47">
        <f>Prev!K101</f>
        <v>0.51122773494718343</v>
      </c>
      <c r="H103" s="47">
        <f>Prev!N101</f>
        <v>0.49593404628811066</v>
      </c>
      <c r="I103" s="47">
        <f>Prev!Q101</f>
        <v>0.4804939198885228</v>
      </c>
      <c r="J103" s="47">
        <f>Prev!T101</f>
        <v>0.4649286150657202</v>
      </c>
      <c r="K103" s="47">
        <f>Prev!W101</f>
        <v>0.44926081265609041</v>
      </c>
      <c r="L103" s="47">
        <f>Prev!Z101</f>
        <v>0.43351455413496459</v>
      </c>
      <c r="M103" s="47">
        <f>Prev!AC101</f>
        <v>0.41771516383391516</v>
      </c>
      <c r="P103">
        <f t="shared" si="11"/>
        <v>0.11708887272732853</v>
      </c>
      <c r="Q103">
        <f t="shared" si="11"/>
        <v>0.11420171915534723</v>
      </c>
      <c r="R103">
        <f t="shared" si="11"/>
        <v>0.11215698722396235</v>
      </c>
      <c r="S103">
        <f t="shared" si="11"/>
        <v>0.10928586476231963</v>
      </c>
      <c r="T103">
        <f t="shared" si="11"/>
        <v>0.10636425394741295</v>
      </c>
      <c r="U103">
        <f t="shared" si="10"/>
        <v>0.1033951616130183</v>
      </c>
      <c r="V103">
        <f t="shared" si="10"/>
        <v>0.10038196059562005</v>
      </c>
      <c r="W103">
        <f t="shared" si="10"/>
        <v>9.7328394925737735E-2</v>
      </c>
      <c r="X103">
        <f t="shared" si="10"/>
        <v>9.4238581770354699E-2</v>
      </c>
      <c r="Y103">
        <f t="shared" si="10"/>
        <v>9.1117009725235662E-2</v>
      </c>
      <c r="AA103">
        <f t="shared" si="9"/>
        <v>1.1170888727273285</v>
      </c>
      <c r="AB103">
        <f t="shared" si="9"/>
        <v>1.1142017191553473</v>
      </c>
      <c r="AC103">
        <f t="shared" si="9"/>
        <v>1.1121569872239623</v>
      </c>
      <c r="AD103">
        <f t="shared" si="9"/>
        <v>1.1092858647623196</v>
      </c>
      <c r="AE103">
        <f t="shared" si="9"/>
        <v>1.106364253947413</v>
      </c>
      <c r="AF103">
        <f t="shared" si="8"/>
        <v>1.1033951616130182</v>
      </c>
      <c r="AG103">
        <f t="shared" si="8"/>
        <v>1.10038196059562</v>
      </c>
      <c r="AH103">
        <f t="shared" si="8"/>
        <v>1.0973283949257377</v>
      </c>
      <c r="AI103">
        <f t="shared" si="8"/>
        <v>1.0942385817703546</v>
      </c>
      <c r="AJ103">
        <f t="shared" si="8"/>
        <v>1.0911170097252356</v>
      </c>
    </row>
    <row r="104" spans="1:36" ht="15.5" x14ac:dyDescent="0.35">
      <c r="A104" s="49" t="s">
        <v>117</v>
      </c>
      <c r="B104" s="25">
        <f>PIF!BH104</f>
        <v>1.24</v>
      </c>
      <c r="C104">
        <f>PIF!BL104</f>
        <v>0.11980322935045401</v>
      </c>
      <c r="D104" s="47">
        <f>Prev!B102</f>
        <v>0.5525701148852612</v>
      </c>
      <c r="E104" s="47">
        <f>Prev!E102</f>
        <v>0.53718832692571483</v>
      </c>
      <c r="F104" s="47">
        <f>Prev!H102</f>
        <v>0.5263551927256388</v>
      </c>
      <c r="G104" s="47">
        <f>Prev!K102</f>
        <v>0.51122773494718343</v>
      </c>
      <c r="H104" s="47">
        <f>Prev!N102</f>
        <v>0.49593404628811066</v>
      </c>
      <c r="I104" s="47">
        <f>Prev!Q102</f>
        <v>0.4804939198885228</v>
      </c>
      <c r="J104" s="47">
        <f>Prev!T102</f>
        <v>0.4649286150657202</v>
      </c>
      <c r="K104" s="47">
        <f>Prev!W102</f>
        <v>0.44926081265609041</v>
      </c>
      <c r="L104" s="47">
        <f>Prev!Z102</f>
        <v>0.43351455413496459</v>
      </c>
      <c r="M104" s="47">
        <f>Prev!AC102</f>
        <v>0.41771516383391516</v>
      </c>
      <c r="P104">
        <f t="shared" si="11"/>
        <v>0.11708887272732853</v>
      </c>
      <c r="Q104">
        <f t="shared" si="11"/>
        <v>0.11420171915534723</v>
      </c>
      <c r="R104">
        <f t="shared" si="11"/>
        <v>0.11215698722396235</v>
      </c>
      <c r="S104">
        <f t="shared" si="11"/>
        <v>0.10928586476231963</v>
      </c>
      <c r="T104">
        <f t="shared" si="11"/>
        <v>0.10636425394741295</v>
      </c>
      <c r="U104">
        <f t="shared" si="10"/>
        <v>0.1033951616130183</v>
      </c>
      <c r="V104">
        <f t="shared" si="10"/>
        <v>0.10038196059562005</v>
      </c>
      <c r="W104">
        <f t="shared" si="10"/>
        <v>9.7328394925737735E-2</v>
      </c>
      <c r="X104">
        <f t="shared" si="10"/>
        <v>9.4238581770354699E-2</v>
      </c>
      <c r="Y104">
        <f t="shared" si="10"/>
        <v>9.1117009725235662E-2</v>
      </c>
      <c r="AA104">
        <f t="shared" si="9"/>
        <v>1.1170888727273285</v>
      </c>
      <c r="AB104">
        <f t="shared" si="9"/>
        <v>1.1142017191553473</v>
      </c>
      <c r="AC104">
        <f t="shared" si="9"/>
        <v>1.1121569872239623</v>
      </c>
      <c r="AD104">
        <f t="shared" si="9"/>
        <v>1.1092858647623196</v>
      </c>
      <c r="AE104">
        <f t="shared" si="9"/>
        <v>1.106364253947413</v>
      </c>
      <c r="AF104">
        <f t="shared" si="8"/>
        <v>1.1033951616130182</v>
      </c>
      <c r="AG104">
        <f t="shared" si="8"/>
        <v>1.10038196059562</v>
      </c>
      <c r="AH104">
        <f t="shared" si="8"/>
        <v>1.0973283949257377</v>
      </c>
      <c r="AI104">
        <f t="shared" si="8"/>
        <v>1.0942385817703546</v>
      </c>
      <c r="AJ104">
        <f t="shared" si="8"/>
        <v>1.0911170097252356</v>
      </c>
    </row>
    <row r="105" spans="1:36" ht="15.5" x14ac:dyDescent="0.35">
      <c r="A105" s="49" t="s">
        <v>118</v>
      </c>
      <c r="B105" s="25">
        <f>PIF!BH105</f>
        <v>1.24</v>
      </c>
      <c r="C105">
        <f>PIF!BL105</f>
        <v>0.11980322935045401</v>
      </c>
      <c r="D105" s="47">
        <f>Prev!B103</f>
        <v>0.5525701148852612</v>
      </c>
      <c r="E105" s="47">
        <f>Prev!E103</f>
        <v>0.53718832692571483</v>
      </c>
      <c r="F105" s="47">
        <f>Prev!H103</f>
        <v>0.5263551927256388</v>
      </c>
      <c r="G105" s="47">
        <f>Prev!K103</f>
        <v>0.51122773494718343</v>
      </c>
      <c r="H105" s="47">
        <f>Prev!N103</f>
        <v>0.49593404628811066</v>
      </c>
      <c r="I105" s="47">
        <f>Prev!Q103</f>
        <v>0.4804939198885228</v>
      </c>
      <c r="J105" s="47">
        <f>Prev!T103</f>
        <v>0.4649286150657202</v>
      </c>
      <c r="K105" s="47">
        <f>Prev!W103</f>
        <v>0.44926081265609041</v>
      </c>
      <c r="L105" s="47">
        <f>Prev!Z103</f>
        <v>0.43351455413496459</v>
      </c>
      <c r="M105" s="47">
        <f>Prev!AC103</f>
        <v>0.41771516383391516</v>
      </c>
      <c r="P105">
        <f t="shared" si="11"/>
        <v>0.11708887272732853</v>
      </c>
      <c r="Q105">
        <f t="shared" si="11"/>
        <v>0.11420171915534723</v>
      </c>
      <c r="R105">
        <f t="shared" si="11"/>
        <v>0.11215698722396235</v>
      </c>
      <c r="S105">
        <f t="shared" si="11"/>
        <v>0.10928586476231963</v>
      </c>
      <c r="T105">
        <f t="shared" si="11"/>
        <v>0.10636425394741295</v>
      </c>
      <c r="U105">
        <f t="shared" si="10"/>
        <v>0.1033951616130183</v>
      </c>
      <c r="V105">
        <f t="shared" si="10"/>
        <v>0.10038196059562005</v>
      </c>
      <c r="W105">
        <f t="shared" si="10"/>
        <v>9.7328394925737735E-2</v>
      </c>
      <c r="X105">
        <f t="shared" si="10"/>
        <v>9.4238581770354699E-2</v>
      </c>
      <c r="Y105">
        <f t="shared" si="10"/>
        <v>9.1117009725235662E-2</v>
      </c>
      <c r="AA105">
        <f t="shared" si="9"/>
        <v>1.1170888727273285</v>
      </c>
      <c r="AB105">
        <f t="shared" si="9"/>
        <v>1.1142017191553473</v>
      </c>
      <c r="AC105">
        <f t="shared" si="9"/>
        <v>1.1121569872239623</v>
      </c>
      <c r="AD105">
        <f t="shared" si="9"/>
        <v>1.1092858647623196</v>
      </c>
      <c r="AE105">
        <f t="shared" si="9"/>
        <v>1.106364253947413</v>
      </c>
      <c r="AF105">
        <f t="shared" si="8"/>
        <v>1.1033951616130182</v>
      </c>
      <c r="AG105">
        <f t="shared" si="8"/>
        <v>1.10038196059562</v>
      </c>
      <c r="AH105">
        <f t="shared" si="8"/>
        <v>1.0973283949257377</v>
      </c>
      <c r="AI105">
        <f t="shared" si="8"/>
        <v>1.0942385817703546</v>
      </c>
      <c r="AJ105">
        <f t="shared" si="8"/>
        <v>1.0911170097252356</v>
      </c>
    </row>
    <row r="106" spans="1:36" ht="15.5" x14ac:dyDescent="0.35">
      <c r="A106" s="49" t="s">
        <v>119</v>
      </c>
      <c r="B106" s="25">
        <f>PIF!BH106</f>
        <v>1</v>
      </c>
      <c r="C106">
        <f>PIF!BL106</f>
        <v>0</v>
      </c>
      <c r="D106" s="47">
        <f>Prev!B104</f>
        <v>0.37158888954498193</v>
      </c>
      <c r="E106" s="47">
        <f>Prev!E104</f>
        <v>0.37158888954498198</v>
      </c>
      <c r="F106" s="47">
        <f>Prev!H104</f>
        <v>0.36695521771028983</v>
      </c>
      <c r="G106" s="47">
        <f>Prev!K104</f>
        <v>0.36698055671198515</v>
      </c>
      <c r="H106" s="47">
        <f>Prev!N104</f>
        <v>0.36701673418298864</v>
      </c>
      <c r="I106" s="47">
        <f>Prev!Q104</f>
        <v>0.36706333532334878</v>
      </c>
      <c r="J106" s="47">
        <f>Prev!T104</f>
        <v>0.36711993247229635</v>
      </c>
      <c r="K106" s="47">
        <f>Prev!W104</f>
        <v>0.36718608762944266</v>
      </c>
      <c r="L106" s="47">
        <f>Prev!Z104</f>
        <v>0.36726135484093525</v>
      </c>
      <c r="M106" s="47">
        <f>Prev!AC104</f>
        <v>0.36734528244806369</v>
      </c>
      <c r="P106">
        <f t="shared" si="11"/>
        <v>0</v>
      </c>
      <c r="Q106">
        <f t="shared" si="11"/>
        <v>0</v>
      </c>
      <c r="R106">
        <f t="shared" si="11"/>
        <v>0</v>
      </c>
      <c r="S106">
        <f t="shared" si="11"/>
        <v>0</v>
      </c>
      <c r="T106">
        <f t="shared" si="11"/>
        <v>0</v>
      </c>
      <c r="U106">
        <f t="shared" si="10"/>
        <v>0</v>
      </c>
      <c r="V106">
        <f t="shared" si="10"/>
        <v>0</v>
      </c>
      <c r="W106">
        <f t="shared" si="10"/>
        <v>0</v>
      </c>
      <c r="X106">
        <f t="shared" si="10"/>
        <v>0</v>
      </c>
      <c r="Y106">
        <f t="shared" si="10"/>
        <v>0</v>
      </c>
      <c r="AA106">
        <f t="shared" si="9"/>
        <v>1</v>
      </c>
      <c r="AB106">
        <f t="shared" si="9"/>
        <v>1</v>
      </c>
      <c r="AC106">
        <f t="shared" si="9"/>
        <v>1</v>
      </c>
      <c r="AD106">
        <f t="shared" si="9"/>
        <v>1</v>
      </c>
      <c r="AE106">
        <f t="shared" si="9"/>
        <v>1</v>
      </c>
      <c r="AF106">
        <f t="shared" si="8"/>
        <v>1</v>
      </c>
      <c r="AG106">
        <f t="shared" si="8"/>
        <v>1</v>
      </c>
      <c r="AH106">
        <f t="shared" si="8"/>
        <v>1</v>
      </c>
      <c r="AI106">
        <f t="shared" si="8"/>
        <v>1</v>
      </c>
      <c r="AJ106">
        <f t="shared" si="8"/>
        <v>1</v>
      </c>
    </row>
    <row r="107" spans="1:36" ht="15.5" x14ac:dyDescent="0.35">
      <c r="A107" s="49" t="s">
        <v>120</v>
      </c>
      <c r="B107" s="25">
        <f>PIF!BH107</f>
        <v>1</v>
      </c>
      <c r="C107">
        <f>PIF!BL107</f>
        <v>0</v>
      </c>
      <c r="D107" s="47">
        <f>Prev!B105</f>
        <v>0.37158888954498198</v>
      </c>
      <c r="E107" s="47">
        <f>Prev!E105</f>
        <v>0.37158888954498187</v>
      </c>
      <c r="F107" s="47">
        <f>Prev!H105</f>
        <v>0.36695521771028949</v>
      </c>
      <c r="G107" s="47">
        <f>Prev!K105</f>
        <v>0.36698055671198532</v>
      </c>
      <c r="H107" s="47">
        <f>Prev!N105</f>
        <v>0.36701673418298858</v>
      </c>
      <c r="I107" s="47">
        <f>Prev!Q105</f>
        <v>0.36706333532334839</v>
      </c>
      <c r="J107" s="47">
        <f>Prev!T105</f>
        <v>0.3671199324722963</v>
      </c>
      <c r="K107" s="47">
        <f>Prev!W105</f>
        <v>0.36718608762944238</v>
      </c>
      <c r="L107" s="47">
        <f>Prev!Z105</f>
        <v>0.36726135484093547</v>
      </c>
      <c r="M107" s="47">
        <f>Prev!AC105</f>
        <v>0.3673452824480638</v>
      </c>
      <c r="P107">
        <f t="shared" si="11"/>
        <v>0</v>
      </c>
      <c r="Q107">
        <f t="shared" si="11"/>
        <v>0</v>
      </c>
      <c r="R107">
        <f t="shared" si="11"/>
        <v>0</v>
      </c>
      <c r="S107">
        <f t="shared" si="11"/>
        <v>0</v>
      </c>
      <c r="T107">
        <f t="shared" si="11"/>
        <v>0</v>
      </c>
      <c r="U107">
        <f t="shared" si="10"/>
        <v>0</v>
      </c>
      <c r="V107">
        <f t="shared" si="10"/>
        <v>0</v>
      </c>
      <c r="W107">
        <f t="shared" si="10"/>
        <v>0</v>
      </c>
      <c r="X107">
        <f t="shared" si="10"/>
        <v>0</v>
      </c>
      <c r="Y107">
        <f t="shared" si="10"/>
        <v>0</v>
      </c>
      <c r="AA107">
        <f t="shared" si="9"/>
        <v>1</v>
      </c>
      <c r="AB107">
        <f t="shared" si="9"/>
        <v>1</v>
      </c>
      <c r="AC107">
        <f t="shared" si="9"/>
        <v>1</v>
      </c>
      <c r="AD107">
        <f t="shared" si="9"/>
        <v>1</v>
      </c>
      <c r="AE107">
        <f t="shared" si="9"/>
        <v>1</v>
      </c>
      <c r="AF107">
        <f t="shared" si="8"/>
        <v>1</v>
      </c>
      <c r="AG107">
        <f t="shared" si="8"/>
        <v>1</v>
      </c>
      <c r="AH107">
        <f t="shared" si="8"/>
        <v>1</v>
      </c>
      <c r="AI107">
        <f t="shared" si="8"/>
        <v>1</v>
      </c>
      <c r="AJ107">
        <f t="shared" si="8"/>
        <v>1</v>
      </c>
    </row>
    <row r="108" spans="1:36" ht="15.5" x14ac:dyDescent="0.35">
      <c r="A108" s="49" t="s">
        <v>121</v>
      </c>
      <c r="B108" s="25">
        <f>PIF!BH108</f>
        <v>1</v>
      </c>
      <c r="C108">
        <f>PIF!BL108</f>
        <v>0</v>
      </c>
      <c r="D108" s="47">
        <f>Prev!B106</f>
        <v>0.37158888954498198</v>
      </c>
      <c r="E108" s="47">
        <f>Prev!E106</f>
        <v>0.37158888954498193</v>
      </c>
      <c r="F108" s="47">
        <f>Prev!H106</f>
        <v>0.36704487544707548</v>
      </c>
      <c r="G108" s="47">
        <f>Prev!K106</f>
        <v>0.36709931372660082</v>
      </c>
      <c r="H108" s="47">
        <f>Prev!N106</f>
        <v>0.36716396909894067</v>
      </c>
      <c r="I108" s="47">
        <f>Prev!Q106</f>
        <v>0.36723836281508565</v>
      </c>
      <c r="J108" s="47">
        <f>Prev!T106</f>
        <v>0.36732200903078077</v>
      </c>
      <c r="K108" s="47">
        <f>Prev!W106</f>
        <v>0.36741441725097701</v>
      </c>
      <c r="L108" s="47">
        <f>Prev!Z106</f>
        <v>0.36751509461234394</v>
      </c>
      <c r="M108" s="47">
        <f>Prev!AC106</f>
        <v>0.36762354800452113</v>
      </c>
      <c r="P108">
        <f t="shared" si="11"/>
        <v>0</v>
      </c>
      <c r="Q108">
        <f t="shared" si="11"/>
        <v>0</v>
      </c>
      <c r="R108">
        <f t="shared" si="11"/>
        <v>0</v>
      </c>
      <c r="S108">
        <f t="shared" si="11"/>
        <v>0</v>
      </c>
      <c r="T108">
        <f t="shared" si="11"/>
        <v>0</v>
      </c>
      <c r="U108">
        <f t="shared" si="10"/>
        <v>0</v>
      </c>
      <c r="V108">
        <f t="shared" si="10"/>
        <v>0</v>
      </c>
      <c r="W108">
        <f t="shared" si="10"/>
        <v>0</v>
      </c>
      <c r="X108">
        <f t="shared" si="10"/>
        <v>0</v>
      </c>
      <c r="Y108">
        <f t="shared" si="10"/>
        <v>0</v>
      </c>
      <c r="AA108">
        <f t="shared" si="9"/>
        <v>1</v>
      </c>
      <c r="AB108">
        <f t="shared" si="9"/>
        <v>1</v>
      </c>
      <c r="AC108">
        <f t="shared" si="9"/>
        <v>1</v>
      </c>
      <c r="AD108">
        <f t="shared" si="9"/>
        <v>1</v>
      </c>
      <c r="AE108">
        <f t="shared" si="9"/>
        <v>1</v>
      </c>
      <c r="AF108">
        <f t="shared" si="8"/>
        <v>1</v>
      </c>
      <c r="AG108">
        <f t="shared" si="8"/>
        <v>1</v>
      </c>
      <c r="AH108">
        <f t="shared" si="8"/>
        <v>1</v>
      </c>
      <c r="AI108">
        <f t="shared" si="8"/>
        <v>1</v>
      </c>
      <c r="AJ108">
        <f t="shared" si="8"/>
        <v>1</v>
      </c>
    </row>
    <row r="109" spans="1:36" ht="15.5" x14ac:dyDescent="0.35">
      <c r="A109" s="49" t="s">
        <v>122</v>
      </c>
      <c r="B109" s="25">
        <f>PIF!BH109</f>
        <v>1</v>
      </c>
      <c r="C109">
        <f>PIF!BL109</f>
        <v>0</v>
      </c>
      <c r="D109" s="47">
        <f>Prev!B107</f>
        <v>0.36647085018416464</v>
      </c>
      <c r="E109" s="47">
        <f>Prev!E107</f>
        <v>0.36134851507604809</v>
      </c>
      <c r="F109" s="47">
        <f>Prev!H107</f>
        <v>0.35199601024200433</v>
      </c>
      <c r="G109" s="47">
        <f>Prev!K107</f>
        <v>0.34697921462647868</v>
      </c>
      <c r="H109" s="47">
        <f>Prev!N107</f>
        <v>0.34195841553080292</v>
      </c>
      <c r="I109" s="47">
        <f>Prev!Q107</f>
        <v>0.33693366828486288</v>
      </c>
      <c r="J109" s="47">
        <f>Prev!T107</f>
        <v>0.33190508337129443</v>
      </c>
      <c r="K109" s="47">
        <f>Prev!W107</f>
        <v>0.32687282911366866</v>
      </c>
      <c r="L109" s="47">
        <f>Prev!Z107</f>
        <v>0.32183713396819291</v>
      </c>
      <c r="M109" s="47">
        <f>Prev!AC107</f>
        <v>0.31679828843630325</v>
      </c>
      <c r="P109">
        <f t="shared" si="11"/>
        <v>0</v>
      </c>
      <c r="Q109">
        <f t="shared" si="11"/>
        <v>0</v>
      </c>
      <c r="R109">
        <f t="shared" si="11"/>
        <v>0</v>
      </c>
      <c r="S109">
        <f t="shared" si="11"/>
        <v>0</v>
      </c>
      <c r="T109">
        <f t="shared" si="11"/>
        <v>0</v>
      </c>
      <c r="U109">
        <f t="shared" si="10"/>
        <v>0</v>
      </c>
      <c r="V109">
        <f t="shared" si="10"/>
        <v>0</v>
      </c>
      <c r="W109">
        <f t="shared" si="10"/>
        <v>0</v>
      </c>
      <c r="X109">
        <f t="shared" si="10"/>
        <v>0</v>
      </c>
      <c r="Y109">
        <f t="shared" si="10"/>
        <v>0</v>
      </c>
      <c r="AA109">
        <f t="shared" si="9"/>
        <v>1</v>
      </c>
      <c r="AB109">
        <f t="shared" si="9"/>
        <v>1</v>
      </c>
      <c r="AC109">
        <f t="shared" si="9"/>
        <v>1</v>
      </c>
      <c r="AD109">
        <f t="shared" si="9"/>
        <v>1</v>
      </c>
      <c r="AE109">
        <f t="shared" si="9"/>
        <v>1</v>
      </c>
      <c r="AF109">
        <f t="shared" si="8"/>
        <v>1</v>
      </c>
      <c r="AG109">
        <f t="shared" si="8"/>
        <v>1</v>
      </c>
      <c r="AH109">
        <f t="shared" si="8"/>
        <v>1</v>
      </c>
      <c r="AI109">
        <f t="shared" si="8"/>
        <v>1</v>
      </c>
      <c r="AJ109">
        <f t="shared" si="8"/>
        <v>1</v>
      </c>
    </row>
    <row r="110" spans="1:36" ht="15.5" x14ac:dyDescent="0.35">
      <c r="A110" s="49" t="s">
        <v>123</v>
      </c>
      <c r="B110" s="25">
        <f>PIF!BH110</f>
        <v>1</v>
      </c>
      <c r="C110">
        <f>PIF!BL110</f>
        <v>0</v>
      </c>
      <c r="D110" s="47">
        <f>Prev!B108</f>
        <v>0.36647085018416459</v>
      </c>
      <c r="E110" s="47">
        <f>Prev!E108</f>
        <v>0.36134851507604804</v>
      </c>
      <c r="F110" s="47">
        <f>Prev!H108</f>
        <v>0.35197575977847922</v>
      </c>
      <c r="G110" s="47">
        <f>Prev!K108</f>
        <v>0.34695647694358589</v>
      </c>
      <c r="H110" s="47">
        <f>Prev!N108</f>
        <v>0.34193336326305396</v>
      </c>
      <c r="I110" s="47">
        <f>Prev!Q108</f>
        <v>0.33690647486127734</v>
      </c>
      <c r="J110" s="47">
        <f>Prev!T108</f>
        <v>0.33187592208400302</v>
      </c>
      <c r="K110" s="47">
        <f>Prev!W108</f>
        <v>0.3268418722522336</v>
      </c>
      <c r="L110" s="47">
        <f>Prev!Z108</f>
        <v>0.32180455202027036</v>
      </c>
      <c r="M110" s="47">
        <f>Prev!AC108</f>
        <v>0.31676424935472036</v>
      </c>
      <c r="P110">
        <f t="shared" si="11"/>
        <v>0</v>
      </c>
      <c r="Q110">
        <f t="shared" si="11"/>
        <v>0</v>
      </c>
      <c r="R110">
        <f t="shared" si="11"/>
        <v>0</v>
      </c>
      <c r="S110">
        <f t="shared" si="11"/>
        <v>0</v>
      </c>
      <c r="T110">
        <f t="shared" si="11"/>
        <v>0</v>
      </c>
      <c r="U110">
        <f t="shared" si="10"/>
        <v>0</v>
      </c>
      <c r="V110">
        <f t="shared" si="10"/>
        <v>0</v>
      </c>
      <c r="W110">
        <f t="shared" si="10"/>
        <v>0</v>
      </c>
      <c r="X110">
        <f t="shared" si="10"/>
        <v>0</v>
      </c>
      <c r="Y110">
        <f t="shared" si="10"/>
        <v>0</v>
      </c>
      <c r="AA110">
        <f t="shared" si="9"/>
        <v>1</v>
      </c>
      <c r="AB110">
        <f t="shared" si="9"/>
        <v>1</v>
      </c>
      <c r="AC110">
        <f t="shared" si="9"/>
        <v>1</v>
      </c>
      <c r="AD110">
        <f t="shared" si="9"/>
        <v>1</v>
      </c>
      <c r="AE110">
        <f t="shared" si="9"/>
        <v>1</v>
      </c>
      <c r="AF110">
        <f t="shared" si="8"/>
        <v>1</v>
      </c>
      <c r="AG110">
        <f t="shared" si="8"/>
        <v>1</v>
      </c>
      <c r="AH110">
        <f t="shared" si="8"/>
        <v>1</v>
      </c>
      <c r="AI110">
        <f t="shared" si="8"/>
        <v>1</v>
      </c>
      <c r="AJ110">
        <f t="shared" si="8"/>
        <v>1</v>
      </c>
    </row>
    <row r="111" spans="1:36" ht="15.5" x14ac:dyDescent="0.35">
      <c r="A111" s="49" t="s">
        <v>124</v>
      </c>
      <c r="B111" s="25">
        <f>PIF!BH111</f>
        <v>1</v>
      </c>
      <c r="C111">
        <f>PIF!BL111</f>
        <v>0</v>
      </c>
      <c r="D111" s="47">
        <f>Prev!B109</f>
        <v>0.36647085018416509</v>
      </c>
      <c r="E111" s="47">
        <f>Prev!E109</f>
        <v>0.3613485150760482</v>
      </c>
      <c r="F111" s="47">
        <f>Prev!H109</f>
        <v>0.35249589709844004</v>
      </c>
      <c r="G111" s="47">
        <f>Prev!K109</f>
        <v>0.34751865211482114</v>
      </c>
      <c r="H111" s="47">
        <f>Prev!N109</f>
        <v>0.34253407892618393</v>
      </c>
      <c r="I111" s="47">
        <f>Prev!Q109</f>
        <v>0.33754225769776369</v>
      </c>
      <c r="J111" s="47">
        <f>Prev!T109</f>
        <v>0.3325433391054326</v>
      </c>
      <c r="K111" s="47">
        <f>Prev!W109</f>
        <v>0.3275375456812199</v>
      </c>
      <c r="L111" s="47">
        <f>Prev!Z109</f>
        <v>0.32252517277614318</v>
      </c>
      <c r="M111" s="47">
        <f>Prev!AC109</f>
        <v>0.31750658916655028</v>
      </c>
      <c r="P111">
        <f t="shared" si="11"/>
        <v>0</v>
      </c>
      <c r="Q111">
        <f t="shared" si="11"/>
        <v>0</v>
      </c>
      <c r="R111">
        <f t="shared" si="11"/>
        <v>0</v>
      </c>
      <c r="S111">
        <f t="shared" si="11"/>
        <v>0</v>
      </c>
      <c r="T111">
        <f t="shared" si="11"/>
        <v>0</v>
      </c>
      <c r="U111">
        <f t="shared" si="10"/>
        <v>0</v>
      </c>
      <c r="V111">
        <f t="shared" si="10"/>
        <v>0</v>
      </c>
      <c r="W111">
        <f t="shared" si="10"/>
        <v>0</v>
      </c>
      <c r="X111">
        <f t="shared" si="10"/>
        <v>0</v>
      </c>
      <c r="Y111">
        <f t="shared" si="10"/>
        <v>0</v>
      </c>
      <c r="AA111">
        <f t="shared" si="9"/>
        <v>1</v>
      </c>
      <c r="AB111">
        <f t="shared" si="9"/>
        <v>1</v>
      </c>
      <c r="AC111">
        <f t="shared" si="9"/>
        <v>1</v>
      </c>
      <c r="AD111">
        <f t="shared" si="9"/>
        <v>1</v>
      </c>
      <c r="AE111">
        <f t="shared" si="9"/>
        <v>1</v>
      </c>
      <c r="AF111">
        <f t="shared" si="8"/>
        <v>1</v>
      </c>
      <c r="AG111">
        <f t="shared" si="8"/>
        <v>1</v>
      </c>
      <c r="AH111">
        <f t="shared" si="8"/>
        <v>1</v>
      </c>
      <c r="AI111">
        <f t="shared" si="8"/>
        <v>1</v>
      </c>
      <c r="AJ111">
        <f t="shared" si="8"/>
        <v>1</v>
      </c>
    </row>
    <row r="112" spans="1:36" ht="15.5" x14ac:dyDescent="0.35">
      <c r="A112" s="49" t="s">
        <v>125</v>
      </c>
      <c r="B112" s="25">
        <f>PIF!BH112</f>
        <v>1</v>
      </c>
      <c r="C112">
        <f>PIF!BL112</f>
        <v>0</v>
      </c>
      <c r="D112" s="47">
        <f>Prev!B110</f>
        <v>0.36647085018416481</v>
      </c>
      <c r="E112" s="47">
        <f>Prev!E110</f>
        <v>0.36134851507604798</v>
      </c>
      <c r="F112" s="47">
        <f>Prev!H110</f>
        <v>0.35209384113704262</v>
      </c>
      <c r="G112" s="47">
        <f>Prev!K110</f>
        <v>0.34708757094920445</v>
      </c>
      <c r="H112" s="47">
        <f>Prev!N110</f>
        <v>0.34207652666255828</v>
      </c>
      <c r="I112" s="47">
        <f>Prev!Q110</f>
        <v>0.33706076279553221</v>
      </c>
      <c r="J112" s="47">
        <f>Prev!T110</f>
        <v>0.33204039300571098</v>
      </c>
      <c r="K112" s="47">
        <f>Prev!W110</f>
        <v>0.32701559247901951</v>
      </c>
      <c r="L112" s="47">
        <f>Prev!Z110</f>
        <v>0.32198659992136264</v>
      </c>
      <c r="M112" s="47">
        <f>Prev!AC110</f>
        <v>0.31695371917246634</v>
      </c>
      <c r="P112">
        <f t="shared" si="11"/>
        <v>0</v>
      </c>
      <c r="Q112">
        <f t="shared" si="11"/>
        <v>0</v>
      </c>
      <c r="R112">
        <f t="shared" si="11"/>
        <v>0</v>
      </c>
      <c r="S112">
        <f t="shared" si="11"/>
        <v>0</v>
      </c>
      <c r="T112">
        <f t="shared" si="11"/>
        <v>0</v>
      </c>
      <c r="U112">
        <f t="shared" si="10"/>
        <v>0</v>
      </c>
      <c r="V112">
        <f t="shared" si="10"/>
        <v>0</v>
      </c>
      <c r="W112">
        <f t="shared" si="10"/>
        <v>0</v>
      </c>
      <c r="X112">
        <f t="shared" si="10"/>
        <v>0</v>
      </c>
      <c r="Y112">
        <f t="shared" si="10"/>
        <v>0</v>
      </c>
      <c r="AA112">
        <f t="shared" si="9"/>
        <v>1</v>
      </c>
      <c r="AB112">
        <f t="shared" si="9"/>
        <v>1</v>
      </c>
      <c r="AC112">
        <f t="shared" si="9"/>
        <v>1</v>
      </c>
      <c r="AD112">
        <f t="shared" si="9"/>
        <v>1</v>
      </c>
      <c r="AE112">
        <f t="shared" si="9"/>
        <v>1</v>
      </c>
      <c r="AF112">
        <f t="shared" si="8"/>
        <v>1</v>
      </c>
      <c r="AG112">
        <f t="shared" si="8"/>
        <v>1</v>
      </c>
      <c r="AH112">
        <f t="shared" si="8"/>
        <v>1</v>
      </c>
      <c r="AI112">
        <f t="shared" si="8"/>
        <v>1</v>
      </c>
      <c r="AJ112">
        <f t="shared" si="8"/>
        <v>1</v>
      </c>
    </row>
    <row r="113" spans="1:36" ht="15.5" x14ac:dyDescent="0.35">
      <c r="A113" s="49" t="s">
        <v>126</v>
      </c>
      <c r="B113" s="25">
        <f>PIF!BH113</f>
        <v>1</v>
      </c>
      <c r="C113">
        <f>PIF!BL113</f>
        <v>0</v>
      </c>
      <c r="D113" s="47">
        <f>Prev!B111</f>
        <v>0.42442020158363369</v>
      </c>
      <c r="E113" s="47">
        <f>Prev!E111</f>
        <v>0.41874990865211181</v>
      </c>
      <c r="F113" s="47">
        <f>Prev!H111</f>
        <v>0.40881547329505658</v>
      </c>
      <c r="G113" s="47">
        <f>Prev!K111</f>
        <v>0.40327024013999352</v>
      </c>
      <c r="H113" s="47">
        <f>Prev!N111</f>
        <v>0.39770861964703674</v>
      </c>
      <c r="I113" s="47">
        <f>Prev!Q111</f>
        <v>0.39213064014998034</v>
      </c>
      <c r="J113" s="47">
        <f>Prev!T111</f>
        <v>0.38653640516400689</v>
      </c>
      <c r="K113" s="47">
        <f>Prev!W111</f>
        <v>0.38092609651560611</v>
      </c>
      <c r="L113" s="47">
        <f>Prev!Z111</f>
        <v>0.37529997701840767</v>
      </c>
      <c r="M113" s="47">
        <f>Prev!AC111</f>
        <v>0.36965839271544398</v>
      </c>
      <c r="P113">
        <f t="shared" si="11"/>
        <v>0</v>
      </c>
      <c r="Q113">
        <f t="shared" si="11"/>
        <v>0</v>
      </c>
      <c r="R113">
        <f t="shared" si="11"/>
        <v>0</v>
      </c>
      <c r="S113">
        <f t="shared" si="11"/>
        <v>0</v>
      </c>
      <c r="T113">
        <f t="shared" si="11"/>
        <v>0</v>
      </c>
      <c r="U113">
        <f t="shared" si="10"/>
        <v>0</v>
      </c>
      <c r="V113">
        <f t="shared" si="10"/>
        <v>0</v>
      </c>
      <c r="W113">
        <f t="shared" si="10"/>
        <v>0</v>
      </c>
      <c r="X113">
        <f t="shared" si="10"/>
        <v>0</v>
      </c>
      <c r="Y113">
        <f t="shared" si="10"/>
        <v>0</v>
      </c>
      <c r="AA113">
        <f t="shared" si="9"/>
        <v>1</v>
      </c>
      <c r="AB113">
        <f t="shared" si="9"/>
        <v>1</v>
      </c>
      <c r="AC113">
        <f t="shared" si="9"/>
        <v>1</v>
      </c>
      <c r="AD113">
        <f t="shared" si="9"/>
        <v>1</v>
      </c>
      <c r="AE113">
        <f t="shared" si="9"/>
        <v>1</v>
      </c>
      <c r="AF113">
        <f t="shared" si="8"/>
        <v>1</v>
      </c>
      <c r="AG113">
        <f t="shared" si="8"/>
        <v>1</v>
      </c>
      <c r="AH113">
        <f t="shared" si="8"/>
        <v>1</v>
      </c>
      <c r="AI113">
        <f t="shared" si="8"/>
        <v>1</v>
      </c>
      <c r="AJ113">
        <f t="shared" si="8"/>
        <v>1</v>
      </c>
    </row>
    <row r="114" spans="1:36" ht="15.5" x14ac:dyDescent="0.35">
      <c r="A114" s="49" t="s">
        <v>127</v>
      </c>
      <c r="B114" s="25">
        <f>PIF!BH114</f>
        <v>1</v>
      </c>
      <c r="C114">
        <f>PIF!BL114</f>
        <v>0</v>
      </c>
      <c r="D114" s="47">
        <f>Prev!B112</f>
        <v>0.39990383515034861</v>
      </c>
      <c r="E114" s="47">
        <f>Prev!E112</f>
        <v>0.39531656857417385</v>
      </c>
      <c r="F114" s="47">
        <f>Prev!H112</f>
        <v>0.38593898582387948</v>
      </c>
      <c r="G114" s="47">
        <f>Prev!K112</f>
        <v>0.38151247280302791</v>
      </c>
      <c r="H114" s="47">
        <f>Prev!N112</f>
        <v>0.37707186360825895</v>
      </c>
      <c r="I114" s="47">
        <f>Prev!Q112</f>
        <v>0.37261678461877773</v>
      </c>
      <c r="J114" s="47">
        <f>Prev!T112</f>
        <v>0.36814692435304397</v>
      </c>
      <c r="K114" s="47">
        <f>Prev!W112</f>
        <v>0.36366203504119177</v>
      </c>
      <c r="L114" s="47">
        <f>Prev!Z112</f>
        <v>0.35916193384784201</v>
      </c>
      <c r="M114" s="47">
        <f>Prev!AC112</f>
        <v>0.35464650377199863</v>
      </c>
      <c r="P114">
        <f t="shared" si="11"/>
        <v>0</v>
      </c>
      <c r="Q114">
        <f t="shared" si="11"/>
        <v>0</v>
      </c>
      <c r="R114">
        <f t="shared" si="11"/>
        <v>0</v>
      </c>
      <c r="S114">
        <f t="shared" si="11"/>
        <v>0</v>
      </c>
      <c r="T114">
        <f t="shared" si="11"/>
        <v>0</v>
      </c>
      <c r="U114">
        <f t="shared" si="10"/>
        <v>0</v>
      </c>
      <c r="V114">
        <f t="shared" si="10"/>
        <v>0</v>
      </c>
      <c r="W114">
        <f t="shared" si="10"/>
        <v>0</v>
      </c>
      <c r="X114">
        <f t="shared" si="10"/>
        <v>0</v>
      </c>
      <c r="Y114">
        <f t="shared" si="10"/>
        <v>0</v>
      </c>
      <c r="AA114">
        <f t="shared" si="9"/>
        <v>1</v>
      </c>
      <c r="AB114">
        <f t="shared" si="9"/>
        <v>1</v>
      </c>
      <c r="AC114">
        <f t="shared" si="9"/>
        <v>1</v>
      </c>
      <c r="AD114">
        <f t="shared" si="9"/>
        <v>1</v>
      </c>
      <c r="AE114">
        <f t="shared" si="9"/>
        <v>1</v>
      </c>
      <c r="AF114">
        <f t="shared" si="8"/>
        <v>1</v>
      </c>
      <c r="AG114">
        <f t="shared" si="8"/>
        <v>1</v>
      </c>
      <c r="AH114">
        <f t="shared" si="8"/>
        <v>1</v>
      </c>
      <c r="AI114">
        <f t="shared" si="8"/>
        <v>1</v>
      </c>
      <c r="AJ114">
        <f t="shared" si="8"/>
        <v>1</v>
      </c>
    </row>
    <row r="115" spans="1:36" ht="15.5" x14ac:dyDescent="0.35">
      <c r="A115" s="49" t="s">
        <v>128</v>
      </c>
      <c r="B115" s="25">
        <f>PIF!BH115</f>
        <v>1</v>
      </c>
      <c r="C115">
        <f>PIF!BL115</f>
        <v>0</v>
      </c>
      <c r="D115" s="47">
        <f>Prev!B113</f>
        <v>0.39990383515034872</v>
      </c>
      <c r="E115" s="47">
        <f>Prev!E113</f>
        <v>0.39531656857417391</v>
      </c>
      <c r="F115" s="47">
        <f>Prev!H113</f>
        <v>0.38602079077482065</v>
      </c>
      <c r="G115" s="47">
        <f>Prev!K113</f>
        <v>0.38159824956330657</v>
      </c>
      <c r="H115" s="47">
        <f>Prev!N113</f>
        <v>0.3771612116738659</v>
      </c>
      <c r="I115" s="47">
        <f>Prev!Q113</f>
        <v>0.37270931046896805</v>
      </c>
      <c r="J115" s="47">
        <f>Prev!T113</f>
        <v>0.36824224295845581</v>
      </c>
      <c r="K115" s="47">
        <f>Prev!W113</f>
        <v>0.36375977121064168</v>
      </c>
      <c r="L115" s="47">
        <f>Prev!Z113</f>
        <v>0.35926172341826074</v>
      </c>
      <c r="M115" s="47">
        <f>Prev!AC113</f>
        <v>0.35474799464671786</v>
      </c>
      <c r="P115">
        <f t="shared" si="11"/>
        <v>0</v>
      </c>
      <c r="Q115">
        <f t="shared" si="11"/>
        <v>0</v>
      </c>
      <c r="R115">
        <f t="shared" si="11"/>
        <v>0</v>
      </c>
      <c r="S115">
        <f t="shared" si="11"/>
        <v>0</v>
      </c>
      <c r="T115">
        <f t="shared" si="11"/>
        <v>0</v>
      </c>
      <c r="U115">
        <f t="shared" si="10"/>
        <v>0</v>
      </c>
      <c r="V115">
        <f t="shared" si="10"/>
        <v>0</v>
      </c>
      <c r="W115">
        <f t="shared" si="10"/>
        <v>0</v>
      </c>
      <c r="X115">
        <f t="shared" si="10"/>
        <v>0</v>
      </c>
      <c r="Y115">
        <f t="shared" si="10"/>
        <v>0</v>
      </c>
      <c r="AA115">
        <f t="shared" si="9"/>
        <v>1</v>
      </c>
      <c r="AB115">
        <f t="shared" si="9"/>
        <v>1</v>
      </c>
      <c r="AC115">
        <f t="shared" si="9"/>
        <v>1</v>
      </c>
      <c r="AD115">
        <f t="shared" si="9"/>
        <v>1</v>
      </c>
      <c r="AE115">
        <f t="shared" si="9"/>
        <v>1</v>
      </c>
      <c r="AF115">
        <f t="shared" si="8"/>
        <v>1</v>
      </c>
      <c r="AG115">
        <f t="shared" si="8"/>
        <v>1</v>
      </c>
      <c r="AH115">
        <f t="shared" si="8"/>
        <v>1</v>
      </c>
      <c r="AI115">
        <f t="shared" si="8"/>
        <v>1</v>
      </c>
      <c r="AJ115">
        <f t="shared" si="8"/>
        <v>1</v>
      </c>
    </row>
    <row r="116" spans="1:36" ht="15.5" x14ac:dyDescent="0.35">
      <c r="A116" s="49" t="s">
        <v>129</v>
      </c>
      <c r="B116" s="25">
        <f>PIF!BH116</f>
        <v>1</v>
      </c>
      <c r="C116">
        <f>PIF!BL116</f>
        <v>0</v>
      </c>
      <c r="D116" s="47">
        <f>Prev!B114</f>
        <v>0.39990383515034877</v>
      </c>
      <c r="E116" s="47">
        <f>Prev!E114</f>
        <v>0.39531656857417385</v>
      </c>
      <c r="F116" s="47">
        <f>Prev!H114</f>
        <v>0.38588406976856915</v>
      </c>
      <c r="G116" s="47">
        <f>Prev!K114</f>
        <v>0.38145471148066601</v>
      </c>
      <c r="H116" s="47">
        <f>Prev!N114</f>
        <v>0.37701153301157087</v>
      </c>
      <c r="I116" s="47">
        <f>Prev!Q114</f>
        <v>0.37255415644592277</v>
      </c>
      <c r="J116" s="47">
        <f>Prev!T114</f>
        <v>0.36808226493333907</v>
      </c>
      <c r="K116" s="47">
        <f>Prev!W114</f>
        <v>0.36359560437127753</v>
      </c>
      <c r="L116" s="47">
        <f>Prev!Z114</f>
        <v>0.35909398473554482</v>
      </c>
      <c r="M116" s="47">
        <f>Prev!AC114</f>
        <v>0.35457728108459236</v>
      </c>
      <c r="P116">
        <f t="shared" si="11"/>
        <v>0</v>
      </c>
      <c r="Q116">
        <f t="shared" si="11"/>
        <v>0</v>
      </c>
      <c r="R116">
        <f t="shared" si="11"/>
        <v>0</v>
      </c>
      <c r="S116">
        <f t="shared" si="11"/>
        <v>0</v>
      </c>
      <c r="T116">
        <f t="shared" si="11"/>
        <v>0</v>
      </c>
      <c r="U116">
        <f t="shared" si="10"/>
        <v>0</v>
      </c>
      <c r="V116">
        <f t="shared" si="10"/>
        <v>0</v>
      </c>
      <c r="W116">
        <f t="shared" si="10"/>
        <v>0</v>
      </c>
      <c r="X116">
        <f t="shared" si="10"/>
        <v>0</v>
      </c>
      <c r="Y116">
        <f t="shared" si="10"/>
        <v>0</v>
      </c>
      <c r="AA116">
        <f t="shared" si="9"/>
        <v>1</v>
      </c>
      <c r="AB116">
        <f t="shared" si="9"/>
        <v>1</v>
      </c>
      <c r="AC116">
        <f t="shared" si="9"/>
        <v>1</v>
      </c>
      <c r="AD116">
        <f t="shared" si="9"/>
        <v>1</v>
      </c>
      <c r="AE116">
        <f t="shared" si="9"/>
        <v>1</v>
      </c>
      <c r="AF116">
        <f t="shared" si="8"/>
        <v>1</v>
      </c>
      <c r="AG116">
        <f t="shared" si="8"/>
        <v>1</v>
      </c>
      <c r="AH116">
        <f t="shared" si="8"/>
        <v>1</v>
      </c>
      <c r="AI116">
        <f t="shared" si="8"/>
        <v>1</v>
      </c>
      <c r="AJ116">
        <f t="shared" si="8"/>
        <v>1</v>
      </c>
    </row>
    <row r="117" spans="1:36" ht="15.5" x14ac:dyDescent="0.35">
      <c r="A117" s="49" t="s">
        <v>130</v>
      </c>
      <c r="B117" s="25">
        <f>PIF!BH117</f>
        <v>1</v>
      </c>
      <c r="C117">
        <f>PIF!BL117</f>
        <v>0</v>
      </c>
      <c r="D117" s="47">
        <f>Prev!B115</f>
        <v>0.39990383515034861</v>
      </c>
      <c r="E117" s="47">
        <f>Prev!E115</f>
        <v>0.39531656857417408</v>
      </c>
      <c r="F117" s="47">
        <f>Prev!H115</f>
        <v>0.38627855302685865</v>
      </c>
      <c r="G117" s="47">
        <f>Prev!K115</f>
        <v>0.38186675280658944</v>
      </c>
      <c r="H117" s="47">
        <f>Prev!N115</f>
        <v>0.37743926576543169</v>
      </c>
      <c r="I117" s="47">
        <f>Prev!Q115</f>
        <v>0.3729957511389515</v>
      </c>
      <c r="J117" s="47">
        <f>Prev!T115</f>
        <v>0.36853593593827044</v>
      </c>
      <c r="K117" s="47">
        <f>Prev!W115</f>
        <v>0.36405961587529534</v>
      </c>
      <c r="L117" s="47">
        <f>Prev!Z115</f>
        <v>0.35956665595927523</v>
      </c>
      <c r="M117" s="47">
        <f>Prev!AC115</f>
        <v>0.35505699079408942</v>
      </c>
      <c r="P117">
        <f t="shared" si="11"/>
        <v>0</v>
      </c>
      <c r="Q117">
        <f t="shared" si="11"/>
        <v>0</v>
      </c>
      <c r="R117">
        <f t="shared" si="11"/>
        <v>0</v>
      </c>
      <c r="S117">
        <f t="shared" si="11"/>
        <v>0</v>
      </c>
      <c r="T117">
        <f t="shared" si="11"/>
        <v>0</v>
      </c>
      <c r="U117">
        <f t="shared" si="10"/>
        <v>0</v>
      </c>
      <c r="V117">
        <f t="shared" si="10"/>
        <v>0</v>
      </c>
      <c r="W117">
        <f t="shared" si="10"/>
        <v>0</v>
      </c>
      <c r="X117">
        <f t="shared" si="10"/>
        <v>0</v>
      </c>
      <c r="Y117">
        <f t="shared" si="10"/>
        <v>0</v>
      </c>
      <c r="AA117">
        <f t="shared" si="9"/>
        <v>1</v>
      </c>
      <c r="AB117">
        <f t="shared" si="9"/>
        <v>1</v>
      </c>
      <c r="AC117">
        <f t="shared" si="9"/>
        <v>1</v>
      </c>
      <c r="AD117">
        <f t="shared" si="9"/>
        <v>1</v>
      </c>
      <c r="AE117">
        <f t="shared" si="9"/>
        <v>1</v>
      </c>
      <c r="AF117">
        <f t="shared" si="8"/>
        <v>1</v>
      </c>
      <c r="AG117">
        <f t="shared" si="8"/>
        <v>1</v>
      </c>
      <c r="AH117">
        <f t="shared" si="8"/>
        <v>1</v>
      </c>
      <c r="AI117">
        <f t="shared" si="8"/>
        <v>1</v>
      </c>
      <c r="AJ117">
        <f t="shared" si="8"/>
        <v>1</v>
      </c>
    </row>
    <row r="118" spans="1:36" ht="15.5" x14ac:dyDescent="0.35">
      <c r="A118" s="49" t="s">
        <v>131</v>
      </c>
      <c r="B118" s="25">
        <f>PIF!BH118</f>
        <v>1</v>
      </c>
      <c r="C118">
        <f>PIF!BL118</f>
        <v>0</v>
      </c>
      <c r="D118" s="47">
        <f>Prev!B116</f>
        <v>0.42712697772740432</v>
      </c>
      <c r="E118" s="47">
        <f>Prev!E116</f>
        <v>0.42232848979227505</v>
      </c>
      <c r="F118" s="47">
        <f>Prev!H116</f>
        <v>0.41293383825438912</v>
      </c>
      <c r="G118" s="47">
        <f>Prev!K116</f>
        <v>0.40831730639853486</v>
      </c>
      <c r="H118" s="47">
        <f>Prev!N116</f>
        <v>0.40368080423010305</v>
      </c>
      <c r="I118" s="47">
        <f>Prev!Q116</f>
        <v>0.39902393699609473</v>
      </c>
      <c r="J118" s="47">
        <f>Prev!T116</f>
        <v>0.39434638263769756</v>
      </c>
      <c r="K118" s="47">
        <f>Prev!W116</f>
        <v>0.38964789301371688</v>
      </c>
      <c r="L118" s="47">
        <f>Prev!Z116</f>
        <v>0.38492829477137663</v>
      </c>
      <c r="M118" s="47">
        <f>Prev!AC116</f>
        <v>0.38018748989491891</v>
      </c>
      <c r="P118">
        <f t="shared" si="11"/>
        <v>0</v>
      </c>
      <c r="Q118">
        <f t="shared" si="11"/>
        <v>0</v>
      </c>
      <c r="R118">
        <f t="shared" si="11"/>
        <v>0</v>
      </c>
      <c r="S118">
        <f t="shared" si="11"/>
        <v>0</v>
      </c>
      <c r="T118">
        <f t="shared" si="11"/>
        <v>0</v>
      </c>
      <c r="U118">
        <f t="shared" si="10"/>
        <v>0</v>
      </c>
      <c r="V118">
        <f t="shared" si="10"/>
        <v>0</v>
      </c>
      <c r="W118">
        <f t="shared" si="10"/>
        <v>0</v>
      </c>
      <c r="X118">
        <f t="shared" si="10"/>
        <v>0</v>
      </c>
      <c r="Y118">
        <f t="shared" si="10"/>
        <v>0</v>
      </c>
      <c r="AA118">
        <f t="shared" si="9"/>
        <v>1</v>
      </c>
      <c r="AB118">
        <f t="shared" si="9"/>
        <v>1</v>
      </c>
      <c r="AC118">
        <f t="shared" si="9"/>
        <v>1</v>
      </c>
      <c r="AD118">
        <f t="shared" si="9"/>
        <v>1</v>
      </c>
      <c r="AE118">
        <f t="shared" si="9"/>
        <v>1</v>
      </c>
      <c r="AF118">
        <f t="shared" si="8"/>
        <v>1</v>
      </c>
      <c r="AG118">
        <f t="shared" si="8"/>
        <v>1</v>
      </c>
      <c r="AH118">
        <f t="shared" si="8"/>
        <v>1</v>
      </c>
      <c r="AI118">
        <f t="shared" si="8"/>
        <v>1</v>
      </c>
      <c r="AJ118">
        <f t="shared" si="8"/>
        <v>1</v>
      </c>
    </row>
    <row r="119" spans="1:36" ht="15.5" x14ac:dyDescent="0.35">
      <c r="A119" s="49" t="s">
        <v>132</v>
      </c>
      <c r="B119" s="25">
        <f>PIF!BH119</f>
        <v>1</v>
      </c>
      <c r="C119">
        <f>PIF!BL119</f>
        <v>0</v>
      </c>
      <c r="D119" s="47">
        <f>Prev!B117</f>
        <v>0.43899138274468735</v>
      </c>
      <c r="E119" s="47">
        <f>Prev!E117</f>
        <v>0.4337771785911767</v>
      </c>
      <c r="F119" s="47">
        <f>Prev!H117</f>
        <v>0.42431904161263656</v>
      </c>
      <c r="G119" s="47">
        <f>Prev!K117</f>
        <v>0.41928640434589848</v>
      </c>
      <c r="H119" s="47">
        <f>Prev!N117</f>
        <v>0.41423085143107868</v>
      </c>
      <c r="I119" s="47">
        <f>Prev!Q117</f>
        <v>0.40915211579468036</v>
      </c>
      <c r="J119" s="47">
        <f>Prev!T117</f>
        <v>0.40405001311731686</v>
      </c>
      <c r="K119" s="47">
        <f>Prev!W117</f>
        <v>0.3989244432773662</v>
      </c>
      <c r="L119" s="47">
        <f>Prev!Z117</f>
        <v>0.39377539141016904</v>
      </c>
      <c r="M119" s="47">
        <f>Prev!AC117</f>
        <v>0.38860292861385087</v>
      </c>
      <c r="P119">
        <f t="shared" si="11"/>
        <v>0</v>
      </c>
      <c r="Q119">
        <f t="shared" si="11"/>
        <v>0</v>
      </c>
      <c r="R119">
        <f t="shared" si="11"/>
        <v>0</v>
      </c>
      <c r="S119">
        <f t="shared" si="11"/>
        <v>0</v>
      </c>
      <c r="T119">
        <f t="shared" si="11"/>
        <v>0</v>
      </c>
      <c r="U119">
        <f t="shared" si="10"/>
        <v>0</v>
      </c>
      <c r="V119">
        <f t="shared" si="10"/>
        <v>0</v>
      </c>
      <c r="W119">
        <f t="shared" si="10"/>
        <v>0</v>
      </c>
      <c r="X119">
        <f t="shared" si="10"/>
        <v>0</v>
      </c>
      <c r="Y119">
        <f t="shared" si="10"/>
        <v>0</v>
      </c>
      <c r="AA119">
        <f t="shared" si="9"/>
        <v>1</v>
      </c>
      <c r="AB119">
        <f t="shared" si="9"/>
        <v>1</v>
      </c>
      <c r="AC119">
        <f t="shared" si="9"/>
        <v>1</v>
      </c>
      <c r="AD119">
        <f t="shared" si="9"/>
        <v>1</v>
      </c>
      <c r="AE119">
        <f t="shared" si="9"/>
        <v>1</v>
      </c>
      <c r="AF119">
        <f t="shared" si="8"/>
        <v>1</v>
      </c>
      <c r="AG119">
        <f t="shared" si="8"/>
        <v>1</v>
      </c>
      <c r="AH119">
        <f t="shared" si="8"/>
        <v>1</v>
      </c>
      <c r="AI119">
        <f t="shared" si="8"/>
        <v>1</v>
      </c>
      <c r="AJ119">
        <f t="shared" si="8"/>
        <v>1</v>
      </c>
    </row>
    <row r="120" spans="1:36" ht="15.5" x14ac:dyDescent="0.35">
      <c r="A120" s="49" t="s">
        <v>133</v>
      </c>
      <c r="B120" s="25">
        <f>PIF!BH120</f>
        <v>1</v>
      </c>
      <c r="C120">
        <f>PIF!BL120</f>
        <v>0</v>
      </c>
      <c r="D120" s="47">
        <f>Prev!B118</f>
        <v>0.43899138274468685</v>
      </c>
      <c r="E120" s="47">
        <f>Prev!E118</f>
        <v>0.43377717859117693</v>
      </c>
      <c r="F120" s="47">
        <f>Prev!H118</f>
        <v>0.42435224866438886</v>
      </c>
      <c r="G120" s="47">
        <f>Prev!K118</f>
        <v>0.41932090361439167</v>
      </c>
      <c r="H120" s="47">
        <f>Prev!N118</f>
        <v>0.41426649089260226</v>
      </c>
      <c r="I120" s="47">
        <f>Prev!Q118</f>
        <v>0.40918874700431768</v>
      </c>
      <c r="J120" s="47">
        <f>Prev!T118</f>
        <v>0.40408749172563591</v>
      </c>
      <c r="K120" s="47">
        <f>Prev!W118</f>
        <v>0.3989626294843665</v>
      </c>
      <c r="L120" s="47">
        <f>Prev!Z118</f>
        <v>0.39381415035866452</v>
      </c>
      <c r="M120" s="47">
        <f>Prev!AC118</f>
        <v>0.38864213072473647</v>
      </c>
      <c r="P120">
        <f t="shared" si="11"/>
        <v>0</v>
      </c>
      <c r="Q120">
        <f t="shared" si="11"/>
        <v>0</v>
      </c>
      <c r="R120">
        <f t="shared" si="11"/>
        <v>0</v>
      </c>
      <c r="S120">
        <f t="shared" si="11"/>
        <v>0</v>
      </c>
      <c r="T120">
        <f t="shared" si="11"/>
        <v>0</v>
      </c>
      <c r="U120">
        <f t="shared" si="10"/>
        <v>0</v>
      </c>
      <c r="V120">
        <f t="shared" si="10"/>
        <v>0</v>
      </c>
      <c r="W120">
        <f t="shared" si="10"/>
        <v>0</v>
      </c>
      <c r="X120">
        <f t="shared" si="10"/>
        <v>0</v>
      </c>
      <c r="Y120">
        <f t="shared" si="10"/>
        <v>0</v>
      </c>
      <c r="AA120">
        <f t="shared" si="9"/>
        <v>1</v>
      </c>
      <c r="AB120">
        <f t="shared" si="9"/>
        <v>1</v>
      </c>
      <c r="AC120">
        <f t="shared" si="9"/>
        <v>1</v>
      </c>
      <c r="AD120">
        <f t="shared" si="9"/>
        <v>1</v>
      </c>
      <c r="AE120">
        <f t="shared" si="9"/>
        <v>1</v>
      </c>
      <c r="AF120">
        <f t="shared" si="8"/>
        <v>1</v>
      </c>
      <c r="AG120">
        <f t="shared" si="8"/>
        <v>1</v>
      </c>
      <c r="AH120">
        <f t="shared" si="8"/>
        <v>1</v>
      </c>
      <c r="AI120">
        <f t="shared" si="8"/>
        <v>1</v>
      </c>
      <c r="AJ120">
        <f t="shared" si="8"/>
        <v>1</v>
      </c>
    </row>
    <row r="121" spans="1:36" ht="15.5" x14ac:dyDescent="0.35">
      <c r="A121" s="49" t="s">
        <v>134</v>
      </c>
      <c r="B121" s="25">
        <f>PIF!BH121</f>
        <v>1</v>
      </c>
      <c r="C121">
        <f>PIF!BL121</f>
        <v>0</v>
      </c>
      <c r="D121" s="47">
        <f>Prev!B119</f>
        <v>0.4389913827446873</v>
      </c>
      <c r="E121" s="47">
        <f>Prev!E119</f>
        <v>0.4337771785911767</v>
      </c>
      <c r="F121" s="47">
        <f>Prev!H119</f>
        <v>0.42495193400716924</v>
      </c>
      <c r="G121" s="47">
        <f>Prev!K119</f>
        <v>0.41993884874031995</v>
      </c>
      <c r="H121" s="47">
        <f>Prev!N119</f>
        <v>0.41490016872282826</v>
      </c>
      <c r="I121" s="47">
        <f>Prev!Q119</f>
        <v>0.40983570595916236</v>
      </c>
      <c r="J121" s="47">
        <f>Prev!T119</f>
        <v>0.40474536316012516</v>
      </c>
      <c r="K121" s="47">
        <f>Prev!W119</f>
        <v>0.399629134064095</v>
      </c>
      <c r="L121" s="47">
        <f>Prev!Z119</f>
        <v>0.3944871034226986</v>
      </c>
      <c r="M121" s="47">
        <f>Prev!AC119</f>
        <v>0.38931944668554624</v>
      </c>
      <c r="P121">
        <f t="shared" si="11"/>
        <v>0</v>
      </c>
      <c r="Q121">
        <f t="shared" si="11"/>
        <v>0</v>
      </c>
      <c r="R121">
        <f t="shared" si="11"/>
        <v>0</v>
      </c>
      <c r="S121">
        <f t="shared" si="11"/>
        <v>0</v>
      </c>
      <c r="T121">
        <f t="shared" si="11"/>
        <v>0</v>
      </c>
      <c r="U121">
        <f t="shared" si="10"/>
        <v>0</v>
      </c>
      <c r="V121">
        <f t="shared" si="10"/>
        <v>0</v>
      </c>
      <c r="W121">
        <f t="shared" si="10"/>
        <v>0</v>
      </c>
      <c r="X121">
        <f t="shared" si="10"/>
        <v>0</v>
      </c>
      <c r="Y121">
        <f t="shared" si="10"/>
        <v>0</v>
      </c>
      <c r="AA121">
        <f t="shared" si="9"/>
        <v>1</v>
      </c>
      <c r="AB121">
        <f t="shared" si="9"/>
        <v>1</v>
      </c>
      <c r="AC121">
        <f t="shared" si="9"/>
        <v>1</v>
      </c>
      <c r="AD121">
        <f t="shared" si="9"/>
        <v>1</v>
      </c>
      <c r="AE121">
        <f t="shared" si="9"/>
        <v>1</v>
      </c>
      <c r="AF121">
        <f t="shared" ref="AF121:AJ171" si="12">1+U121</f>
        <v>1</v>
      </c>
      <c r="AG121">
        <f t="shared" si="12"/>
        <v>1</v>
      </c>
      <c r="AH121">
        <f t="shared" si="12"/>
        <v>1</v>
      </c>
      <c r="AI121">
        <f t="shared" si="12"/>
        <v>1</v>
      </c>
      <c r="AJ121">
        <f t="shared" si="12"/>
        <v>1</v>
      </c>
    </row>
    <row r="122" spans="1:36" ht="15.5" x14ac:dyDescent="0.35">
      <c r="A122" s="49" t="s">
        <v>135</v>
      </c>
      <c r="B122" s="25">
        <f>PIF!BH122</f>
        <v>1</v>
      </c>
      <c r="C122">
        <f>PIF!BL122</f>
        <v>0</v>
      </c>
      <c r="D122" s="47">
        <f>Prev!B120</f>
        <v>0.43899138274468719</v>
      </c>
      <c r="E122" s="47">
        <f>Prev!E120</f>
        <v>0.43377717859117687</v>
      </c>
      <c r="F122" s="47">
        <f>Prev!H120</f>
        <v>0.42498323476418165</v>
      </c>
      <c r="G122" s="47">
        <f>Prev!K120</f>
        <v>0.41997087873603617</v>
      </c>
      <c r="H122" s="47">
        <f>Prev!N120</f>
        <v>0.41493280594103515</v>
      </c>
      <c r="I122" s="47">
        <f>Prev!Q120</f>
        <v>0.40986883279214625</v>
      </c>
      <c r="J122" s="47">
        <f>Prev!T120</f>
        <v>0.40477886671120228</v>
      </c>
      <c r="K122" s="47">
        <f>Prev!W120</f>
        <v>0.39966290639835117</v>
      </c>
      <c r="L122" s="47">
        <f>Prev!Z120</f>
        <v>0.39452104176868846</v>
      </c>
      <c r="M122" s="47">
        <f>Prev!AC120</f>
        <v>0.38935345359081325</v>
      </c>
      <c r="P122">
        <f t="shared" si="11"/>
        <v>0</v>
      </c>
      <c r="Q122">
        <f t="shared" si="11"/>
        <v>0</v>
      </c>
      <c r="R122">
        <f t="shared" si="11"/>
        <v>0</v>
      </c>
      <c r="S122">
        <f t="shared" si="11"/>
        <v>0</v>
      </c>
      <c r="T122">
        <f t="shared" si="11"/>
        <v>0</v>
      </c>
      <c r="U122">
        <f t="shared" si="10"/>
        <v>0</v>
      </c>
      <c r="V122">
        <f t="shared" si="10"/>
        <v>0</v>
      </c>
      <c r="W122">
        <f t="shared" si="10"/>
        <v>0</v>
      </c>
      <c r="X122">
        <f t="shared" si="10"/>
        <v>0</v>
      </c>
      <c r="Y122">
        <f t="shared" si="10"/>
        <v>0</v>
      </c>
      <c r="AA122">
        <f t="shared" ref="AA122:AE172" si="13">1+P122</f>
        <v>1</v>
      </c>
      <c r="AB122">
        <f t="shared" si="13"/>
        <v>1</v>
      </c>
      <c r="AC122">
        <f t="shared" si="13"/>
        <v>1</v>
      </c>
      <c r="AD122">
        <f t="shared" si="13"/>
        <v>1</v>
      </c>
      <c r="AE122">
        <f t="shared" si="13"/>
        <v>1</v>
      </c>
      <c r="AF122">
        <f t="shared" si="12"/>
        <v>1</v>
      </c>
      <c r="AG122">
        <f t="shared" si="12"/>
        <v>1</v>
      </c>
      <c r="AH122">
        <f t="shared" si="12"/>
        <v>1</v>
      </c>
      <c r="AI122">
        <f t="shared" si="12"/>
        <v>1</v>
      </c>
      <c r="AJ122">
        <f t="shared" si="12"/>
        <v>1</v>
      </c>
    </row>
    <row r="123" spans="1:36" ht="15.5" x14ac:dyDescent="0.35">
      <c r="A123" s="49" t="s">
        <v>136</v>
      </c>
      <c r="B123" s="25">
        <f>PIF!BH123</f>
        <v>1</v>
      </c>
      <c r="C123">
        <f>PIF!BL123</f>
        <v>0</v>
      </c>
      <c r="D123" s="47">
        <f>Prev!B121</f>
        <v>0.45559444082548717</v>
      </c>
      <c r="E123" s="47">
        <f>Prev!E121</f>
        <v>0.45026300616504433</v>
      </c>
      <c r="F123" s="47">
        <f>Prev!H121</f>
        <v>0.44163240104668977</v>
      </c>
      <c r="G123" s="47">
        <f>Prev!K121</f>
        <v>0.43651529957170287</v>
      </c>
      <c r="H123" s="47">
        <f>Prev!N121</f>
        <v>0.43136777032614793</v>
      </c>
      <c r="I123" s="47">
        <f>Prev!Q121</f>
        <v>0.42618963949059918</v>
      </c>
      <c r="J123" s="47">
        <f>Prev!T121</f>
        <v>0.42098083126193164</v>
      </c>
      <c r="K123" s="47">
        <f>Prev!W121</f>
        <v>0.4157413677698219</v>
      </c>
      <c r="L123" s="47">
        <f>Prev!Z121</f>
        <v>0.41047136867714329</v>
      </c>
      <c r="M123" s="47">
        <f>Prev!AC121</f>
        <v>0.40517105050070895</v>
      </c>
      <c r="P123">
        <f t="shared" si="11"/>
        <v>0</v>
      </c>
      <c r="Q123">
        <f t="shared" si="11"/>
        <v>0</v>
      </c>
      <c r="R123">
        <f t="shared" si="11"/>
        <v>0</v>
      </c>
      <c r="S123">
        <f t="shared" si="11"/>
        <v>0</v>
      </c>
      <c r="T123">
        <f t="shared" si="11"/>
        <v>0</v>
      </c>
      <c r="U123">
        <f t="shared" si="10"/>
        <v>0</v>
      </c>
      <c r="V123">
        <f t="shared" si="10"/>
        <v>0</v>
      </c>
      <c r="W123">
        <f t="shared" si="10"/>
        <v>0</v>
      </c>
      <c r="X123">
        <f t="shared" si="10"/>
        <v>0</v>
      </c>
      <c r="Y123">
        <f t="shared" si="10"/>
        <v>0</v>
      </c>
      <c r="AA123">
        <f t="shared" si="13"/>
        <v>1</v>
      </c>
      <c r="AB123">
        <f t="shared" si="13"/>
        <v>1</v>
      </c>
      <c r="AC123">
        <f t="shared" si="13"/>
        <v>1</v>
      </c>
      <c r="AD123">
        <f t="shared" si="13"/>
        <v>1</v>
      </c>
      <c r="AE123">
        <f t="shared" si="13"/>
        <v>1</v>
      </c>
      <c r="AF123">
        <f t="shared" si="12"/>
        <v>1</v>
      </c>
      <c r="AG123">
        <f t="shared" si="12"/>
        <v>1</v>
      </c>
      <c r="AH123">
        <f t="shared" si="12"/>
        <v>1</v>
      </c>
      <c r="AI123">
        <f t="shared" si="12"/>
        <v>1</v>
      </c>
      <c r="AJ123">
        <f t="shared" si="12"/>
        <v>1</v>
      </c>
    </row>
    <row r="124" spans="1:36" ht="15.5" x14ac:dyDescent="0.35">
      <c r="A124" s="49" t="s">
        <v>137</v>
      </c>
      <c r="B124" s="25">
        <f>PIF!BH124</f>
        <v>1.34</v>
      </c>
      <c r="C124">
        <f>PIF!BL124</f>
        <v>0.13501876225791967</v>
      </c>
      <c r="D124" s="47">
        <f>Prev!B122</f>
        <v>0.4538703786373629</v>
      </c>
      <c r="E124" s="47">
        <f>Prev!E122</f>
        <v>0.44859727293046453</v>
      </c>
      <c r="F124" s="47">
        <f>Prev!H122</f>
        <v>0.44096814358367231</v>
      </c>
      <c r="G124" s="47">
        <f>Prev!K122</f>
        <v>0.43591986596864118</v>
      </c>
      <c r="H124" s="47">
        <f>Prev!N122</f>
        <v>0.43083844926830461</v>
      </c>
      <c r="I124" s="47">
        <f>Prev!Q122</f>
        <v>0.42572386197046408</v>
      </c>
      <c r="J124" s="47">
        <f>Prev!T122</f>
        <v>0.42057617342738124</v>
      </c>
      <c r="K124" s="47">
        <f>Prev!W122</f>
        <v>0.41539555236055908</v>
      </c>
      <c r="L124" s="47">
        <f>Prev!Z122</f>
        <v>0.41018226515572265</v>
      </c>
      <c r="M124" s="47">
        <f>Prev!AC122</f>
        <v>0.40493667398446065</v>
      </c>
      <c r="P124">
        <f t="shared" si="11"/>
        <v>0.13368604287180591</v>
      </c>
      <c r="Q124">
        <f t="shared" si="11"/>
        <v>0.13233841160879531</v>
      </c>
      <c r="R124">
        <f t="shared" si="11"/>
        <v>0.1303812207603193</v>
      </c>
      <c r="S124">
        <f t="shared" si="11"/>
        <v>0.1290812646502954</v>
      </c>
      <c r="T124">
        <f t="shared" si="11"/>
        <v>0.12776884429877741</v>
      </c>
      <c r="U124">
        <f t="shared" si="10"/>
        <v>0.12644385634276628</v>
      </c>
      <c r="V124">
        <f t="shared" si="10"/>
        <v>0.12510622224870258</v>
      </c>
      <c r="W124">
        <f t="shared" si="10"/>
        <v>0.12375588830524438</v>
      </c>
      <c r="X124">
        <f t="shared" si="10"/>
        <v>0.12239282556681226</v>
      </c>
      <c r="Y124">
        <f t="shared" si="10"/>
        <v>0.12101702975622834</v>
      </c>
      <c r="AA124">
        <f t="shared" si="13"/>
        <v>1.1336860428718059</v>
      </c>
      <c r="AB124">
        <f t="shared" si="13"/>
        <v>1.1323384116087953</v>
      </c>
      <c r="AC124">
        <f t="shared" si="13"/>
        <v>1.1303812207603192</v>
      </c>
      <c r="AD124">
        <f t="shared" si="13"/>
        <v>1.1290812646502955</v>
      </c>
      <c r="AE124">
        <f t="shared" si="13"/>
        <v>1.1277688442987774</v>
      </c>
      <c r="AF124">
        <f t="shared" si="12"/>
        <v>1.1264438563427663</v>
      </c>
      <c r="AG124">
        <f t="shared" si="12"/>
        <v>1.1251062222487025</v>
      </c>
      <c r="AH124">
        <f t="shared" si="12"/>
        <v>1.1237558883052443</v>
      </c>
      <c r="AI124">
        <f t="shared" si="12"/>
        <v>1.1223928255668123</v>
      </c>
      <c r="AJ124">
        <f t="shared" si="12"/>
        <v>1.1210170297562283</v>
      </c>
    </row>
    <row r="125" spans="1:36" ht="15.5" x14ac:dyDescent="0.35">
      <c r="A125" s="49" t="s">
        <v>138</v>
      </c>
      <c r="B125" s="25">
        <f>PIF!BH125</f>
        <v>1.34</v>
      </c>
      <c r="C125">
        <f>PIF!BL125</f>
        <v>0.1350187622579197</v>
      </c>
      <c r="D125" s="47">
        <f>Prev!B123</f>
        <v>0.45387037863736324</v>
      </c>
      <c r="E125" s="47">
        <f>Prev!E123</f>
        <v>0.44859727293046453</v>
      </c>
      <c r="F125" s="47">
        <f>Prev!H123</f>
        <v>0.44023197749215243</v>
      </c>
      <c r="G125" s="47">
        <f>Prev!K123</f>
        <v>0.43517714895534448</v>
      </c>
      <c r="H125" s="47">
        <f>Prev!N123</f>
        <v>0.43009152829215669</v>
      </c>
      <c r="I125" s="47">
        <f>Prev!Q123</f>
        <v>0.42497496196564072</v>
      </c>
      <c r="J125" s="47">
        <f>Prev!T123</f>
        <v>0.41982739446529899</v>
      </c>
      <c r="K125" s="47">
        <f>Prev!W123</f>
        <v>0.41464886780875959</v>
      </c>
      <c r="L125" s="47">
        <f>Prev!Z123</f>
        <v>0.40943952075693518</v>
      </c>
      <c r="M125" s="47">
        <f>Prev!AC123</f>
        <v>0.40419958777940018</v>
      </c>
      <c r="P125">
        <f t="shared" si="11"/>
        <v>0.13368604287180605</v>
      </c>
      <c r="Q125">
        <f t="shared" si="11"/>
        <v>0.13233841160879531</v>
      </c>
      <c r="R125">
        <f t="shared" si="11"/>
        <v>0.13019189614377122</v>
      </c>
      <c r="S125">
        <f t="shared" si="11"/>
        <v>0.12888968336621462</v>
      </c>
      <c r="T125">
        <f t="shared" si="11"/>
        <v>0.12757559720407616</v>
      </c>
      <c r="U125">
        <f t="shared" si="10"/>
        <v>0.12624950792639036</v>
      </c>
      <c r="V125">
        <f t="shared" si="10"/>
        <v>0.12491130963296646</v>
      </c>
      <c r="W125">
        <f t="shared" si="10"/>
        <v>0.12356092048784292</v>
      </c>
      <c r="X125">
        <f t="shared" si="10"/>
        <v>0.12219828288724836</v>
      </c>
      <c r="Y125">
        <f t="shared" si="10"/>
        <v>0.12082336357026123</v>
      </c>
      <c r="AA125">
        <f t="shared" si="13"/>
        <v>1.1336860428718061</v>
      </c>
      <c r="AB125">
        <f t="shared" si="13"/>
        <v>1.1323384116087953</v>
      </c>
      <c r="AC125">
        <f t="shared" si="13"/>
        <v>1.1301918961437711</v>
      </c>
      <c r="AD125">
        <f t="shared" si="13"/>
        <v>1.1288896833662145</v>
      </c>
      <c r="AE125">
        <f t="shared" si="13"/>
        <v>1.1275755972040762</v>
      </c>
      <c r="AF125">
        <f t="shared" si="12"/>
        <v>1.1262495079263903</v>
      </c>
      <c r="AG125">
        <f t="shared" si="12"/>
        <v>1.1249113096329664</v>
      </c>
      <c r="AH125">
        <f t="shared" si="12"/>
        <v>1.123560920487843</v>
      </c>
      <c r="AI125">
        <f t="shared" si="12"/>
        <v>1.1221982828872483</v>
      </c>
      <c r="AJ125">
        <f t="shared" si="12"/>
        <v>1.1208233635702611</v>
      </c>
    </row>
    <row r="126" spans="1:36" ht="15.5" x14ac:dyDescent="0.35">
      <c r="A126" s="49" t="s">
        <v>139</v>
      </c>
      <c r="B126" s="25">
        <f>PIF!BH126</f>
        <v>1.34</v>
      </c>
      <c r="C126">
        <f>PIF!BL126</f>
        <v>0.13501876225791976</v>
      </c>
      <c r="D126" s="47">
        <f>Prev!B124</f>
        <v>0.45387037863736279</v>
      </c>
      <c r="E126" s="47">
        <f>Prev!E124</f>
        <v>0.4485972729304647</v>
      </c>
      <c r="F126" s="47">
        <f>Prev!H124</f>
        <v>0.44015588962929864</v>
      </c>
      <c r="G126" s="47">
        <f>Prev!K124</f>
        <v>0.43509997964687297</v>
      </c>
      <c r="H126" s="47">
        <f>Prev!N124</f>
        <v>0.43001354011755411</v>
      </c>
      <c r="I126" s="47">
        <f>Prev!Q124</f>
        <v>0.4248964056114134</v>
      </c>
      <c r="J126" s="47">
        <f>Prev!T124</f>
        <v>0.41974850826369947</v>
      </c>
      <c r="K126" s="47">
        <f>Prev!W124</f>
        <v>0.4145698773883395</v>
      </c>
      <c r="L126" s="47">
        <f>Prev!Z124</f>
        <v>0.4093606387974778</v>
      </c>
      <c r="M126" s="47">
        <f>Prev!AC124</f>
        <v>0.40412101386369165</v>
      </c>
      <c r="P126">
        <f t="shared" si="11"/>
        <v>0.13368604287180591</v>
      </c>
      <c r="Q126">
        <f t="shared" si="11"/>
        <v>0.13233841160879536</v>
      </c>
      <c r="R126">
        <f t="shared" si="11"/>
        <v>0.13017232343317528</v>
      </c>
      <c r="S126">
        <f t="shared" si="11"/>
        <v>0.12886977297625457</v>
      </c>
      <c r="T126">
        <f t="shared" si="11"/>
        <v>0.12755541477993609</v>
      </c>
      <c r="U126">
        <f t="shared" si="10"/>
        <v>0.12622911661114375</v>
      </c>
      <c r="V126">
        <f t="shared" si="10"/>
        <v>0.12489076992342815</v>
      </c>
      <c r="W126">
        <f t="shared" si="10"/>
        <v>0.12354029011707458</v>
      </c>
      <c r="X126">
        <f t="shared" si="10"/>
        <v>0.12217761673218119</v>
      </c>
      <c r="Y126">
        <f t="shared" si="10"/>
        <v>0.12080271358285509</v>
      </c>
      <c r="AA126">
        <f t="shared" si="13"/>
        <v>1.1336860428718059</v>
      </c>
      <c r="AB126">
        <f t="shared" si="13"/>
        <v>1.1323384116087953</v>
      </c>
      <c r="AC126">
        <f t="shared" si="13"/>
        <v>1.1301723234331753</v>
      </c>
      <c r="AD126">
        <f t="shared" si="13"/>
        <v>1.1288697729762545</v>
      </c>
      <c r="AE126">
        <f t="shared" si="13"/>
        <v>1.127555414779936</v>
      </c>
      <c r="AF126">
        <f t="shared" si="12"/>
        <v>1.1262291166111438</v>
      </c>
      <c r="AG126">
        <f t="shared" si="12"/>
        <v>1.1248907699234281</v>
      </c>
      <c r="AH126">
        <f t="shared" si="12"/>
        <v>1.1235402901170746</v>
      </c>
      <c r="AI126">
        <f t="shared" si="12"/>
        <v>1.1221776167321811</v>
      </c>
      <c r="AJ126">
        <f t="shared" si="12"/>
        <v>1.1208027135828551</v>
      </c>
    </row>
    <row r="127" spans="1:36" ht="15.5" x14ac:dyDescent="0.35">
      <c r="A127" s="49" t="s">
        <v>140</v>
      </c>
      <c r="B127" s="25">
        <f>PIF!BH127</f>
        <v>1.34</v>
      </c>
      <c r="C127">
        <f>PIF!BL127</f>
        <v>0.13501876225791976</v>
      </c>
      <c r="D127" s="47">
        <f>Prev!B125</f>
        <v>0.45387037863736296</v>
      </c>
      <c r="E127" s="47">
        <f>Prev!E125</f>
        <v>0.44859727293046447</v>
      </c>
      <c r="F127" s="47">
        <f>Prev!H125</f>
        <v>0.44004988540348267</v>
      </c>
      <c r="G127" s="47">
        <f>Prev!K125</f>
        <v>0.4349923268868976</v>
      </c>
      <c r="H127" s="47">
        <f>Prev!N125</f>
        <v>0.42990461141387198</v>
      </c>
      <c r="I127" s="47">
        <f>Prev!Q125</f>
        <v>0.42478655725455139</v>
      </c>
      <c r="J127" s="47">
        <f>Prev!T125</f>
        <v>0.41963807954396692</v>
      </c>
      <c r="K127" s="47">
        <f>Prev!W125</f>
        <v>0.41445919005413406</v>
      </c>
      <c r="L127" s="47">
        <f>Prev!Z125</f>
        <v>0.40924999666199274</v>
      </c>
      <c r="M127" s="47">
        <f>Prev!AC125</f>
        <v>0.40401070254966343</v>
      </c>
      <c r="P127">
        <f t="shared" si="11"/>
        <v>0.13368604287180594</v>
      </c>
      <c r="Q127">
        <f t="shared" si="11"/>
        <v>0.13233841160879528</v>
      </c>
      <c r="R127">
        <f t="shared" si="11"/>
        <v>0.1301450536204683</v>
      </c>
      <c r="S127">
        <f t="shared" si="11"/>
        <v>0.12884199605547167</v>
      </c>
      <c r="T127">
        <f t="shared" si="11"/>
        <v>0.12752722374703276</v>
      </c>
      <c r="U127">
        <f t="shared" si="10"/>
        <v>0.12620060105853068</v>
      </c>
      <c r="V127">
        <f t="shared" si="10"/>
        <v>0.12486201582513978</v>
      </c>
      <c r="W127">
        <f t="shared" si="10"/>
        <v>0.12351137965162588</v>
      </c>
      <c r="X127">
        <f t="shared" si="10"/>
        <v>0.12214862814102401</v>
      </c>
      <c r="Y127">
        <f t="shared" si="10"/>
        <v>0.12077372106227702</v>
      </c>
      <c r="AA127">
        <f t="shared" si="13"/>
        <v>1.1336860428718059</v>
      </c>
      <c r="AB127">
        <f t="shared" si="13"/>
        <v>1.1323384116087953</v>
      </c>
      <c r="AC127">
        <f t="shared" si="13"/>
        <v>1.1301450536204682</v>
      </c>
      <c r="AD127">
        <f t="shared" si="13"/>
        <v>1.1288419960554716</v>
      </c>
      <c r="AE127">
        <f t="shared" si="13"/>
        <v>1.1275272237470328</v>
      </c>
      <c r="AF127">
        <f t="shared" si="12"/>
        <v>1.1262006010585306</v>
      </c>
      <c r="AG127">
        <f t="shared" si="12"/>
        <v>1.1248620158251397</v>
      </c>
      <c r="AH127">
        <f t="shared" si="12"/>
        <v>1.1235113796516258</v>
      </c>
      <c r="AI127">
        <f t="shared" si="12"/>
        <v>1.122148628141024</v>
      </c>
      <c r="AJ127">
        <f t="shared" si="12"/>
        <v>1.120773721062277</v>
      </c>
    </row>
    <row r="128" spans="1:36" ht="15.5" x14ac:dyDescent="0.35">
      <c r="A128" s="49" t="s">
        <v>141</v>
      </c>
      <c r="B128" s="25">
        <f>PIF!BH128</f>
        <v>1.34</v>
      </c>
      <c r="C128">
        <f>PIF!BL128</f>
        <v>0.1350187622579197</v>
      </c>
      <c r="D128" s="47">
        <f>Prev!B126</f>
        <v>0.45582704680384395</v>
      </c>
      <c r="E128" s="47">
        <f>Prev!E126</f>
        <v>0.45054070759914272</v>
      </c>
      <c r="F128" s="47">
        <f>Prev!H126</f>
        <v>0.44258729266013758</v>
      </c>
      <c r="G128" s="47">
        <f>Prev!K126</f>
        <v>0.43752464856866924</v>
      </c>
      <c r="H128" s="47">
        <f>Prev!N126</f>
        <v>0.43242938183280277</v>
      </c>
      <c r="I128" s="47">
        <f>Prev!Q126</f>
        <v>0.42730140386955878</v>
      </c>
      <c r="J128" s="47">
        <f>Prev!T126</f>
        <v>0.42214072664050872</v>
      </c>
      <c r="K128" s="47">
        <f>Prev!W126</f>
        <v>0.41694746157072565</v>
      </c>
      <c r="L128" s="47">
        <f>Prev!Z126</f>
        <v>0.41172181822354931</v>
      </c>
      <c r="M128" s="47">
        <f>Prev!AC126</f>
        <v>0.40646410276807404</v>
      </c>
      <c r="P128">
        <f t="shared" si="11"/>
        <v>0.13418503821679525</v>
      </c>
      <c r="Q128">
        <f t="shared" si="11"/>
        <v>0.13283557676820318</v>
      </c>
      <c r="R128">
        <f t="shared" si="11"/>
        <v>0.13079733800188795</v>
      </c>
      <c r="S128">
        <f t="shared" si="11"/>
        <v>0.1294949251616094</v>
      </c>
      <c r="T128">
        <f t="shared" si="11"/>
        <v>0.1281801730105708</v>
      </c>
      <c r="U128">
        <f t="shared" si="10"/>
        <v>0.12685296439369942</v>
      </c>
      <c r="V128">
        <f t="shared" si="10"/>
        <v>0.12551320671994246</v>
      </c>
      <c r="W128">
        <f t="shared" si="10"/>
        <v>0.12416083205799597</v>
      </c>
      <c r="X128">
        <f t="shared" si="10"/>
        <v>0.12279579717566</v>
      </c>
      <c r="Y128">
        <f t="shared" si="10"/>
        <v>0.12141808353115921</v>
      </c>
      <c r="AA128">
        <f t="shared" si="13"/>
        <v>1.1341850382167953</v>
      </c>
      <c r="AB128">
        <f t="shared" si="13"/>
        <v>1.1328355767682032</v>
      </c>
      <c r="AC128">
        <f t="shared" si="13"/>
        <v>1.1307973380018879</v>
      </c>
      <c r="AD128">
        <f t="shared" si="13"/>
        <v>1.1294949251616093</v>
      </c>
      <c r="AE128">
        <f t="shared" si="13"/>
        <v>1.1281801730105707</v>
      </c>
      <c r="AF128">
        <f t="shared" si="12"/>
        <v>1.1268529643936995</v>
      </c>
      <c r="AG128">
        <f t="shared" si="12"/>
        <v>1.1255132067199425</v>
      </c>
      <c r="AH128">
        <f t="shared" si="12"/>
        <v>1.1241608320579959</v>
      </c>
      <c r="AI128">
        <f t="shared" si="12"/>
        <v>1.1227957971756599</v>
      </c>
      <c r="AJ128">
        <f t="shared" si="12"/>
        <v>1.1214180835311591</v>
      </c>
    </row>
    <row r="129" spans="1:36" ht="15.5" x14ac:dyDescent="0.35">
      <c r="A129" s="49" t="s">
        <v>142</v>
      </c>
      <c r="B129" s="25">
        <f>PIF!BH129</f>
        <v>1.34</v>
      </c>
      <c r="C129">
        <f>PIF!BL129</f>
        <v>0.13469754433495149</v>
      </c>
      <c r="D129" s="47">
        <f>Prev!B127</f>
        <v>0.45269646883528741</v>
      </c>
      <c r="E129" s="47">
        <f>Prev!E127</f>
        <v>0.44751343010610128</v>
      </c>
      <c r="F129" s="47">
        <f>Prev!H127</f>
        <v>0.43900112030216815</v>
      </c>
      <c r="G129" s="47">
        <f>Prev!K127</f>
        <v>0.43403482244000247</v>
      </c>
      <c r="H129" s="47">
        <f>Prev!N127</f>
        <v>0.42903877646533889</v>
      </c>
      <c r="I129" s="47">
        <f>Prev!Q127</f>
        <v>0.42401276916002617</v>
      </c>
      <c r="J129" s="47">
        <f>Prev!T127</f>
        <v>0.4189566819839538</v>
      </c>
      <c r="K129" s="47">
        <f>Prev!W127</f>
        <v>0.41387049075702931</v>
      </c>
      <c r="L129" s="47">
        <f>Prev!Z127</f>
        <v>0.40875426504749346</v>
      </c>
      <c r="M129" s="47">
        <f>Prev!AC127</f>
        <v>0.40360816730295024</v>
      </c>
      <c r="P129">
        <f t="shared" si="11"/>
        <v>0.13338639274815683</v>
      </c>
      <c r="Q129">
        <f t="shared" si="11"/>
        <v>0.13206089763905712</v>
      </c>
      <c r="R129">
        <f t="shared" si="11"/>
        <v>0.12987516439529054</v>
      </c>
      <c r="S129">
        <f t="shared" si="11"/>
        <v>0.1285948596274655</v>
      </c>
      <c r="T129">
        <f t="shared" si="11"/>
        <v>0.12730307859132381</v>
      </c>
      <c r="U129">
        <f t="shared" si="10"/>
        <v>0.12599968053854388</v>
      </c>
      <c r="V129">
        <f t="shared" si="10"/>
        <v>0.12468454759396712</v>
      </c>
      <c r="W129">
        <f t="shared" si="10"/>
        <v>0.12335758501308153</v>
      </c>
      <c r="X129">
        <f t="shared" si="10"/>
        <v>0.12201872137213689</v>
      </c>
      <c r="Y129">
        <f t="shared" si="10"/>
        <v>0.12066790869902361</v>
      </c>
      <c r="AA129">
        <f t="shared" si="13"/>
        <v>1.1333863927481569</v>
      </c>
      <c r="AB129">
        <f t="shared" si="13"/>
        <v>1.1320608976390572</v>
      </c>
      <c r="AC129">
        <f t="shared" si="13"/>
        <v>1.1298751643952905</v>
      </c>
      <c r="AD129">
        <f t="shared" si="13"/>
        <v>1.1285948596274655</v>
      </c>
      <c r="AE129">
        <f t="shared" si="13"/>
        <v>1.1273030785913238</v>
      </c>
      <c r="AF129">
        <f t="shared" si="12"/>
        <v>1.1259996805385439</v>
      </c>
      <c r="AG129">
        <f t="shared" si="12"/>
        <v>1.1246845475939671</v>
      </c>
      <c r="AH129">
        <f t="shared" si="12"/>
        <v>1.1233575850130815</v>
      </c>
      <c r="AI129">
        <f t="shared" si="12"/>
        <v>1.1220187213721369</v>
      </c>
      <c r="AJ129">
        <f t="shared" si="12"/>
        <v>1.1206679086990237</v>
      </c>
    </row>
    <row r="130" spans="1:36" ht="15.5" x14ac:dyDescent="0.35">
      <c r="A130" s="49" t="s">
        <v>143</v>
      </c>
      <c r="B130" s="25">
        <f>PIF!BH130</f>
        <v>1.34</v>
      </c>
      <c r="C130">
        <f>PIF!BL130</f>
        <v>0.13469754433495149</v>
      </c>
      <c r="D130" s="47">
        <f>Prev!B128</f>
        <v>0.45269646883528758</v>
      </c>
      <c r="E130" s="47">
        <f>Prev!E128</f>
        <v>0.4475134301061014</v>
      </c>
      <c r="F130" s="47">
        <f>Prev!H128</f>
        <v>0.43916086498180351</v>
      </c>
      <c r="G130" s="47">
        <f>Prev!K128</f>
        <v>0.43419688032464521</v>
      </c>
      <c r="H130" s="47">
        <f>Prev!N128</f>
        <v>0.4292025971434133</v>
      </c>
      <c r="I130" s="47">
        <f>Prev!Q128</f>
        <v>0.42417782692663386</v>
      </c>
      <c r="J130" s="47">
        <f>Prev!T128</f>
        <v>0.41912247681747261</v>
      </c>
      <c r="K130" s="47">
        <f>Prev!W128</f>
        <v>0.41403654906214432</v>
      </c>
      <c r="L130" s="47">
        <f>Prev!Z128</f>
        <v>0.40892014018014894</v>
      </c>
      <c r="M130" s="47">
        <f>Prev!AC128</f>
        <v>0.40377343989289671</v>
      </c>
      <c r="P130">
        <f t="shared" si="11"/>
        <v>0.13338639274815686</v>
      </c>
      <c r="Q130">
        <f t="shared" si="11"/>
        <v>0.13206089763905712</v>
      </c>
      <c r="R130">
        <f t="shared" si="11"/>
        <v>0.12991628390476784</v>
      </c>
      <c r="S130">
        <f t="shared" si="11"/>
        <v>0.12863669739147976</v>
      </c>
      <c r="T130">
        <f t="shared" si="11"/>
        <v>0.12734549690645858</v>
      </c>
      <c r="U130">
        <f t="shared" si="10"/>
        <v>0.12604254691396569</v>
      </c>
      <c r="V130">
        <f t="shared" si="10"/>
        <v>0.12472773505495779</v>
      </c>
      <c r="W130">
        <f t="shared" si="10"/>
        <v>0.12340097234878036</v>
      </c>
      <c r="X130">
        <f t="shared" si="10"/>
        <v>0.12206219333070467</v>
      </c>
      <c r="Y130">
        <f t="shared" si="10"/>
        <v>0.12071135613352688</v>
      </c>
      <c r="AA130">
        <f t="shared" si="13"/>
        <v>1.1333863927481569</v>
      </c>
      <c r="AB130">
        <f t="shared" si="13"/>
        <v>1.1320608976390572</v>
      </c>
      <c r="AC130">
        <f t="shared" si="13"/>
        <v>1.1299162839047678</v>
      </c>
      <c r="AD130">
        <f t="shared" si="13"/>
        <v>1.1286366973914799</v>
      </c>
      <c r="AE130">
        <f t="shared" si="13"/>
        <v>1.1273454969064587</v>
      </c>
      <c r="AF130">
        <f t="shared" si="12"/>
        <v>1.1260425469139657</v>
      </c>
      <c r="AG130">
        <f t="shared" si="12"/>
        <v>1.1247277350549578</v>
      </c>
      <c r="AH130">
        <f t="shared" si="12"/>
        <v>1.1234009723487803</v>
      </c>
      <c r="AI130">
        <f t="shared" si="12"/>
        <v>1.1220621933307047</v>
      </c>
      <c r="AJ130">
        <f t="shared" si="12"/>
        <v>1.1207113561335269</v>
      </c>
    </row>
    <row r="131" spans="1:36" ht="15.5" x14ac:dyDescent="0.35">
      <c r="A131" s="49" t="s">
        <v>144</v>
      </c>
      <c r="B131" s="25">
        <f>PIF!BH131</f>
        <v>1.34</v>
      </c>
      <c r="C131">
        <f>PIF!BL131</f>
        <v>0.13469754433495151</v>
      </c>
      <c r="D131" s="47">
        <f>Prev!B129</f>
        <v>0.45269646883528741</v>
      </c>
      <c r="E131" s="47">
        <f>Prev!E129</f>
        <v>0.44751343010610145</v>
      </c>
      <c r="F131" s="47">
        <f>Prev!H129</f>
        <v>0.4391512889692441</v>
      </c>
      <c r="G131" s="47">
        <f>Prev!K129</f>
        <v>0.43418717595742073</v>
      </c>
      <c r="H131" s="47">
        <f>Prev!N129</f>
        <v>0.42919279692404771</v>
      </c>
      <c r="I131" s="47">
        <f>Prev!Q129</f>
        <v>0.42416796185717298</v>
      </c>
      <c r="J131" s="47">
        <f>Prev!T129</f>
        <v>0.41911257634513022</v>
      </c>
      <c r="K131" s="47">
        <f>Prev!W129</f>
        <v>0.41402664103874276</v>
      </c>
      <c r="L131" s="47">
        <f>Prev!Z129</f>
        <v>0.40891025083441346</v>
      </c>
      <c r="M131" s="47">
        <f>Prev!AC129</f>
        <v>0.40376359381465593</v>
      </c>
      <c r="P131">
        <f t="shared" si="11"/>
        <v>0.13338639274815683</v>
      </c>
      <c r="Q131">
        <f t="shared" si="11"/>
        <v>0.13206089763905715</v>
      </c>
      <c r="R131">
        <f t="shared" si="11"/>
        <v>0.12991381907496857</v>
      </c>
      <c r="S131">
        <f t="shared" si="11"/>
        <v>0.12863419217119543</v>
      </c>
      <c r="T131">
        <f t="shared" si="11"/>
        <v>0.12734295943804433</v>
      </c>
      <c r="U131">
        <f t="shared" si="10"/>
        <v>0.12603998502137084</v>
      </c>
      <c r="V131">
        <f t="shared" si="10"/>
        <v>0.12472515622655043</v>
      </c>
      <c r="W131">
        <f t="shared" si="10"/>
        <v>0.12339838372347491</v>
      </c>
      <c r="X131">
        <f t="shared" si="10"/>
        <v>0.12205960168719619</v>
      </c>
      <c r="Y131">
        <f t="shared" si="10"/>
        <v>0.12070876788243208</v>
      </c>
      <c r="AA131">
        <f t="shared" si="13"/>
        <v>1.1333863927481569</v>
      </c>
      <c r="AB131">
        <f t="shared" si="13"/>
        <v>1.1320608976390572</v>
      </c>
      <c r="AC131">
        <f t="shared" si="13"/>
        <v>1.1299138190749685</v>
      </c>
      <c r="AD131">
        <f t="shared" si="13"/>
        <v>1.1286341921711953</v>
      </c>
      <c r="AE131">
        <f t="shared" si="13"/>
        <v>1.1273429594380444</v>
      </c>
      <c r="AF131">
        <f t="shared" si="12"/>
        <v>1.1260399850213709</v>
      </c>
      <c r="AG131">
        <f t="shared" si="12"/>
        <v>1.1247251562265503</v>
      </c>
      <c r="AH131">
        <f t="shared" si="12"/>
        <v>1.1233983837234749</v>
      </c>
      <c r="AI131">
        <f t="shared" si="12"/>
        <v>1.1220596016871962</v>
      </c>
      <c r="AJ131">
        <f t="shared" si="12"/>
        <v>1.1207087678824321</v>
      </c>
    </row>
    <row r="132" spans="1:36" ht="15.5" x14ac:dyDescent="0.35">
      <c r="A132" s="49" t="s">
        <v>145</v>
      </c>
      <c r="B132" s="25">
        <f>PIF!BH132</f>
        <v>1.34</v>
      </c>
      <c r="C132">
        <f>PIF!BL132</f>
        <v>0.13469754433495149</v>
      </c>
      <c r="D132" s="47">
        <f>Prev!B130</f>
        <v>0.45269646883528741</v>
      </c>
      <c r="E132" s="47">
        <f>Prev!E130</f>
        <v>0.44751343010610156</v>
      </c>
      <c r="F132" s="47">
        <f>Prev!H130</f>
        <v>0.43917176714121658</v>
      </c>
      <c r="G132" s="47">
        <f>Prev!K130</f>
        <v>0.43420792705030725</v>
      </c>
      <c r="H132" s="47">
        <f>Prev!N130</f>
        <v>0.42921375150683166</v>
      </c>
      <c r="I132" s="47">
        <f>Prev!Q130</f>
        <v>0.42418905371050025</v>
      </c>
      <c r="J132" s="47">
        <f>Prev!T130</f>
        <v>0.41913374257690483</v>
      </c>
      <c r="K132" s="47">
        <f>Prev!W130</f>
        <v>0.41404782217025893</v>
      </c>
      <c r="L132" s="47">
        <f>Prev!Z130</f>
        <v>0.40893139085902785</v>
      </c>
      <c r="M132" s="47">
        <f>Prev!AC130</f>
        <v>0.40378464023104138</v>
      </c>
      <c r="P132">
        <f t="shared" si="11"/>
        <v>0.13338639274815683</v>
      </c>
      <c r="Q132">
        <f t="shared" si="11"/>
        <v>0.13206089763905718</v>
      </c>
      <c r="R132">
        <f t="shared" si="11"/>
        <v>0.12991909006280494</v>
      </c>
      <c r="S132">
        <f t="shared" si="11"/>
        <v>0.12863954912930337</v>
      </c>
      <c r="T132">
        <f t="shared" si="11"/>
        <v>0.12734838497128931</v>
      </c>
      <c r="U132">
        <f t="shared" si="10"/>
        <v>0.12604546241641656</v>
      </c>
      <c r="V132">
        <f t="shared" si="10"/>
        <v>0.12473066948843239</v>
      </c>
      <c r="W132">
        <f t="shared" si="10"/>
        <v>0.12340391760511786</v>
      </c>
      <c r="X132">
        <f t="shared" si="10"/>
        <v>0.12206514171229327</v>
      </c>
      <c r="Y132">
        <f t="shared" si="10"/>
        <v>0.12071430036211783</v>
      </c>
      <c r="AA132">
        <f t="shared" si="13"/>
        <v>1.1333863927481569</v>
      </c>
      <c r="AB132">
        <f t="shared" si="13"/>
        <v>1.1320608976390572</v>
      </c>
      <c r="AC132">
        <f t="shared" si="13"/>
        <v>1.1299190900628049</v>
      </c>
      <c r="AD132">
        <f t="shared" si="13"/>
        <v>1.1286395491293033</v>
      </c>
      <c r="AE132">
        <f t="shared" si="13"/>
        <v>1.1273483849712893</v>
      </c>
      <c r="AF132">
        <f t="shared" si="12"/>
        <v>1.1260454624164167</v>
      </c>
      <c r="AG132">
        <f t="shared" si="12"/>
        <v>1.1247306694884325</v>
      </c>
      <c r="AH132">
        <f t="shared" si="12"/>
        <v>1.1234039176051178</v>
      </c>
      <c r="AI132">
        <f t="shared" si="12"/>
        <v>1.1220651417122933</v>
      </c>
      <c r="AJ132">
        <f t="shared" si="12"/>
        <v>1.1207143003621178</v>
      </c>
    </row>
    <row r="133" spans="1:36" ht="15.5" x14ac:dyDescent="0.35">
      <c r="A133" s="49" t="s">
        <v>146</v>
      </c>
      <c r="B133" s="25">
        <f>PIF!BH133</f>
        <v>1.34</v>
      </c>
      <c r="C133">
        <f>PIF!BL133</f>
        <v>0.13469754433495154</v>
      </c>
      <c r="D133" s="47">
        <f>Prev!B131</f>
        <v>0.47376600665666191</v>
      </c>
      <c r="E133" s="47">
        <f>Prev!E131</f>
        <v>0.46844797699658619</v>
      </c>
      <c r="F133" s="47">
        <f>Prev!H131</f>
        <v>0.46001381192192892</v>
      </c>
      <c r="G133" s="47">
        <f>Prev!K131</f>
        <v>0.4549248112744651</v>
      </c>
      <c r="H133" s="47">
        <f>Prev!N131</f>
        <v>0.44980064341591941</v>
      </c>
      <c r="I133" s="47">
        <f>Prev!Q131</f>
        <v>0.44464108096725474</v>
      </c>
      <c r="J133" s="47">
        <f>Prev!T131</f>
        <v>0.43944599806629292</v>
      </c>
      <c r="K133" s="47">
        <f>Prev!W131</f>
        <v>0.43421536984689013</v>
      </c>
      <c r="L133" s="47">
        <f>Prev!Z131</f>
        <v>0.42894927163613206</v>
      </c>
      <c r="M133" s="47">
        <f>Prev!AC131</f>
        <v>0.42364787790729785</v>
      </c>
      <c r="P133">
        <f t="shared" si="11"/>
        <v>0.13873323191050832</v>
      </c>
      <c r="Q133">
        <f t="shared" si="11"/>
        <v>0.13738990443021001</v>
      </c>
      <c r="R133">
        <f t="shared" si="11"/>
        <v>0.13525083094804891</v>
      </c>
      <c r="S133">
        <f t="shared" si="11"/>
        <v>0.13395501886355612</v>
      </c>
      <c r="T133">
        <f t="shared" si="11"/>
        <v>0.13264632237071725</v>
      </c>
      <c r="U133">
        <f t="shared" si="10"/>
        <v>0.13132458385508125</v>
      </c>
      <c r="V133">
        <f t="shared" si="10"/>
        <v>0.12998966969570858</v>
      </c>
      <c r="W133">
        <f t="shared" si="10"/>
        <v>0.12864147049396052</v>
      </c>
      <c r="X133">
        <f t="shared" si="10"/>
        <v>0.12727990123983177</v>
      </c>
      <c r="Y133">
        <f t="shared" si="10"/>
        <v>0.12590490142426533</v>
      </c>
      <c r="AA133">
        <f t="shared" si="13"/>
        <v>1.1387332319105083</v>
      </c>
      <c r="AB133">
        <f t="shared" si="13"/>
        <v>1.13738990443021</v>
      </c>
      <c r="AC133">
        <f t="shared" si="13"/>
        <v>1.1352508309480489</v>
      </c>
      <c r="AD133">
        <f t="shared" si="13"/>
        <v>1.1339550188635561</v>
      </c>
      <c r="AE133">
        <f t="shared" si="13"/>
        <v>1.1326463223707173</v>
      </c>
      <c r="AF133">
        <f t="shared" si="12"/>
        <v>1.1313245838550812</v>
      </c>
      <c r="AG133">
        <f t="shared" si="12"/>
        <v>1.1299896696957086</v>
      </c>
      <c r="AH133">
        <f t="shared" si="12"/>
        <v>1.1286414704939605</v>
      </c>
      <c r="AI133">
        <f t="shared" si="12"/>
        <v>1.1272799012398318</v>
      </c>
      <c r="AJ133">
        <f t="shared" si="12"/>
        <v>1.1259049014242652</v>
      </c>
    </row>
    <row r="134" spans="1:36" ht="15.5" x14ac:dyDescent="0.35">
      <c r="A134" s="49" t="s">
        <v>147</v>
      </c>
      <c r="B134" s="25">
        <f>PIF!BH134</f>
        <v>1.34</v>
      </c>
      <c r="C134">
        <f>PIF!BL134</f>
        <v>0.14750620071105613</v>
      </c>
      <c r="D134" s="47">
        <f>Prev!B132</f>
        <v>0.50275400105383183</v>
      </c>
      <c r="E134" s="47">
        <f>Prev!E132</f>
        <v>0.49650970956990292</v>
      </c>
      <c r="F134" s="47">
        <f>Prev!H132</f>
        <v>0.48862788463353191</v>
      </c>
      <c r="G134" s="47">
        <f>Prev!K132</f>
        <v>0.48262212803023041</v>
      </c>
      <c r="H134" s="47">
        <f>Prev!N132</f>
        <v>0.47656697666791653</v>
      </c>
      <c r="I134" s="47">
        <f>Prev!Q132</f>
        <v>0.4704626477795652</v>
      </c>
      <c r="J134" s="47">
        <f>Prev!T132</f>
        <v>0.46430949722988235</v>
      </c>
      <c r="K134" s="47">
        <f>Prev!W132</f>
        <v>0.4581080187186401</v>
      </c>
      <c r="L134" s="47">
        <f>Prev!Z132</f>
        <v>0.45185884268020443</v>
      </c>
      <c r="M134" s="47">
        <f>Prev!AC132</f>
        <v>0.44556273491802834</v>
      </c>
      <c r="P134">
        <f t="shared" si="11"/>
        <v>0.14598262223746888</v>
      </c>
      <c r="Q134">
        <f t="shared" si="11"/>
        <v>0.14443136561902895</v>
      </c>
      <c r="R134">
        <f t="shared" si="11"/>
        <v>0.14246523533903957</v>
      </c>
      <c r="S134">
        <f t="shared" si="11"/>
        <v>0.14096101570488781</v>
      </c>
      <c r="T134">
        <f t="shared" si="11"/>
        <v>0.13943907259935392</v>
      </c>
      <c r="U134">
        <f t="shared" si="10"/>
        <v>0.13789930044085214</v>
      </c>
      <c r="V134">
        <f t="shared" si="10"/>
        <v>0.13634162689777982</v>
      </c>
      <c r="W134">
        <f t="shared" si="10"/>
        <v>0.13476601330653848</v>
      </c>
      <c r="X134">
        <f t="shared" si="10"/>
        <v>0.13317245503258213</v>
      </c>
      <c r="Y134">
        <f t="shared" si="10"/>
        <v>0.13156098178260051</v>
      </c>
      <c r="AA134">
        <f t="shared" si="13"/>
        <v>1.1459826222374689</v>
      </c>
      <c r="AB134">
        <f t="shared" si="13"/>
        <v>1.144431365619029</v>
      </c>
      <c r="AC134">
        <f t="shared" si="13"/>
        <v>1.1424652353390397</v>
      </c>
      <c r="AD134">
        <f t="shared" si="13"/>
        <v>1.1409610157048877</v>
      </c>
      <c r="AE134">
        <f t="shared" si="13"/>
        <v>1.139439072599354</v>
      </c>
      <c r="AF134">
        <f t="shared" si="12"/>
        <v>1.1378993004408522</v>
      </c>
      <c r="AG134">
        <f t="shared" si="12"/>
        <v>1.1363416268977797</v>
      </c>
      <c r="AH134">
        <f t="shared" si="12"/>
        <v>1.1347660133065385</v>
      </c>
      <c r="AI134">
        <f t="shared" si="12"/>
        <v>1.1331724550325821</v>
      </c>
      <c r="AJ134">
        <f t="shared" si="12"/>
        <v>1.1315609817826005</v>
      </c>
    </row>
    <row r="135" spans="1:36" ht="15.5" x14ac:dyDescent="0.35">
      <c r="A135" s="49" t="s">
        <v>148</v>
      </c>
      <c r="B135" s="25">
        <f>PIF!BH135</f>
        <v>1.34</v>
      </c>
      <c r="C135">
        <f>PIF!BL135</f>
        <v>0.14750620071105616</v>
      </c>
      <c r="D135" s="47">
        <f>Prev!B133</f>
        <v>0.50275400105383206</v>
      </c>
      <c r="E135" s="47">
        <f>Prev!E133</f>
        <v>0.49650970956990292</v>
      </c>
      <c r="F135" s="47">
        <f>Prev!H133</f>
        <v>0.4884608751013883</v>
      </c>
      <c r="G135" s="47">
        <f>Prev!K133</f>
        <v>0.48245398595595268</v>
      </c>
      <c r="H135" s="47">
        <f>Prev!N133</f>
        <v>0.47639823303066997</v>
      </c>
      <c r="I135" s="47">
        <f>Prev!Q133</f>
        <v>0.47029380458645781</v>
      </c>
      <c r="J135" s="47">
        <f>Prev!T133</f>
        <v>0.46414102692102477</v>
      </c>
      <c r="K135" s="47">
        <f>Prev!W133</f>
        <v>0.45794036380293296</v>
      </c>
      <c r="L135" s="47">
        <f>Prev!Z133</f>
        <v>0.4516924155839564</v>
      </c>
      <c r="M135" s="47">
        <f>Prev!AC133</f>
        <v>0.44539791802855189</v>
      </c>
      <c r="P135">
        <f t="shared" si="11"/>
        <v>0.14598262223746894</v>
      </c>
      <c r="Q135">
        <f t="shared" si="11"/>
        <v>0.14443136561902895</v>
      </c>
      <c r="R135">
        <f t="shared" si="11"/>
        <v>0.1424234768481534</v>
      </c>
      <c r="S135">
        <f t="shared" si="11"/>
        <v>0.14091882639779463</v>
      </c>
      <c r="T135">
        <f t="shared" si="11"/>
        <v>0.13939658218040035</v>
      </c>
      <c r="U135">
        <f t="shared" si="10"/>
        <v>0.13785663266914303</v>
      </c>
      <c r="V135">
        <f t="shared" si="10"/>
        <v>0.13629889937150058</v>
      </c>
      <c r="W135">
        <f t="shared" si="10"/>
        <v>0.13472333730033639</v>
      </c>
      <c r="X135">
        <f t="shared" si="10"/>
        <v>0.13312993538443282</v>
      </c>
      <c r="Y135">
        <f t="shared" si="10"/>
        <v>0.13151871682655414</v>
      </c>
      <c r="AA135">
        <f t="shared" si="13"/>
        <v>1.1459826222374689</v>
      </c>
      <c r="AB135">
        <f t="shared" si="13"/>
        <v>1.144431365619029</v>
      </c>
      <c r="AC135">
        <f t="shared" si="13"/>
        <v>1.1424234768481534</v>
      </c>
      <c r="AD135">
        <f t="shared" si="13"/>
        <v>1.1409188263977947</v>
      </c>
      <c r="AE135">
        <f t="shared" si="13"/>
        <v>1.1393965821804004</v>
      </c>
      <c r="AF135">
        <f t="shared" si="12"/>
        <v>1.1378566326691431</v>
      </c>
      <c r="AG135">
        <f t="shared" si="12"/>
        <v>1.1362988993715006</v>
      </c>
      <c r="AH135">
        <f t="shared" si="12"/>
        <v>1.1347233373003365</v>
      </c>
      <c r="AI135">
        <f t="shared" si="12"/>
        <v>1.1331299353844329</v>
      </c>
      <c r="AJ135">
        <f t="shared" si="12"/>
        <v>1.1315187168265541</v>
      </c>
    </row>
    <row r="136" spans="1:36" ht="15.5" x14ac:dyDescent="0.35">
      <c r="A136" s="49" t="s">
        <v>149</v>
      </c>
      <c r="B136" s="25">
        <f>PIF!BH136</f>
        <v>1.34</v>
      </c>
      <c r="C136">
        <f>PIF!BL136</f>
        <v>0.14750620071105622</v>
      </c>
      <c r="D136" s="47">
        <f>Prev!B134</f>
        <v>0.50275400105383206</v>
      </c>
      <c r="E136" s="47">
        <f>Prev!E134</f>
        <v>0.49650970956990292</v>
      </c>
      <c r="F136" s="47">
        <f>Prev!H134</f>
        <v>0.48896657857630987</v>
      </c>
      <c r="G136" s="47">
        <f>Prev!K134</f>
        <v>0.48296223405527794</v>
      </c>
      <c r="H136" s="47">
        <f>Prev!N134</f>
        <v>0.4769074652672684</v>
      </c>
      <c r="I136" s="47">
        <f>Prev!Q134</f>
        <v>0.4708025496310469</v>
      </c>
      <c r="J136" s="47">
        <f>Prev!T134</f>
        <v>0.46464790401315242</v>
      </c>
      <c r="K136" s="47">
        <f>Prev!W134</f>
        <v>0.45844408348544469</v>
      </c>
      <c r="L136" s="47">
        <f>Prev!Z134</f>
        <v>0.45219177981620107</v>
      </c>
      <c r="M136" s="47">
        <f>Prev!AC134</f>
        <v>0.4458918197331172</v>
      </c>
      <c r="P136">
        <f t="shared" si="11"/>
        <v>0.14598262223746894</v>
      </c>
      <c r="Q136">
        <f t="shared" si="11"/>
        <v>0.14443136561902895</v>
      </c>
      <c r="R136">
        <f t="shared" si="11"/>
        <v>0.14254990872622758</v>
      </c>
      <c r="S136">
        <f t="shared" si="11"/>
        <v>0.14104634061708057</v>
      </c>
      <c r="T136">
        <f t="shared" si="11"/>
        <v>0.1395247964113861</v>
      </c>
      <c r="U136">
        <f t="shared" si="10"/>
        <v>0.1379851830392525</v>
      </c>
      <c r="V136">
        <f t="shared" si="10"/>
        <v>0.13642744102667778</v>
      </c>
      <c r="W136">
        <f t="shared" si="10"/>
        <v>0.13485154481022968</v>
      </c>
      <c r="X136">
        <f t="shared" si="10"/>
        <v>0.13325750300230663</v>
      </c>
      <c r="Y136">
        <f t="shared" si="10"/>
        <v>0.13164535861507909</v>
      </c>
      <c r="AA136">
        <f t="shared" si="13"/>
        <v>1.1459826222374689</v>
      </c>
      <c r="AB136">
        <f t="shared" si="13"/>
        <v>1.144431365619029</v>
      </c>
      <c r="AC136">
        <f t="shared" si="13"/>
        <v>1.1425499087262276</v>
      </c>
      <c r="AD136">
        <f t="shared" si="13"/>
        <v>1.1410463406170805</v>
      </c>
      <c r="AE136">
        <f t="shared" si="13"/>
        <v>1.1395247964113862</v>
      </c>
      <c r="AF136">
        <f t="shared" si="12"/>
        <v>1.1379851830392524</v>
      </c>
      <c r="AG136">
        <f t="shared" si="12"/>
        <v>1.1364274410266777</v>
      </c>
      <c r="AH136">
        <f t="shared" si="12"/>
        <v>1.1348515448102297</v>
      </c>
      <c r="AI136">
        <f t="shared" si="12"/>
        <v>1.1332575030023067</v>
      </c>
      <c r="AJ136">
        <f t="shared" si="12"/>
        <v>1.1316453586150792</v>
      </c>
    </row>
    <row r="137" spans="1:36" ht="15.5" x14ac:dyDescent="0.35">
      <c r="A137" s="49" t="s">
        <v>150</v>
      </c>
      <c r="B137" s="25">
        <f>PIF!BH137</f>
        <v>1.34</v>
      </c>
      <c r="C137">
        <f>PIF!BL137</f>
        <v>0.14750620071105622</v>
      </c>
      <c r="D137" s="47">
        <f>Prev!B135</f>
        <v>0.50275400105383217</v>
      </c>
      <c r="E137" s="47">
        <f>Prev!E135</f>
        <v>0.49650970956990259</v>
      </c>
      <c r="F137" s="47">
        <f>Prev!H135</f>
        <v>0.48856400881621409</v>
      </c>
      <c r="G137" s="47">
        <f>Prev!K135</f>
        <v>0.48255785436502296</v>
      </c>
      <c r="H137" s="47">
        <f>Prev!N135</f>
        <v>0.47650250637516606</v>
      </c>
      <c r="I137" s="47">
        <f>Prev!Q135</f>
        <v>0.47039817093956288</v>
      </c>
      <c r="J137" s="47">
        <f>Prev!T135</f>
        <v>0.46424519257080021</v>
      </c>
      <c r="K137" s="47">
        <f>Prev!W135</f>
        <v>0.4580440534918564</v>
      </c>
      <c r="L137" s="47">
        <f>Prev!Z135</f>
        <v>0.45179537261613611</v>
      </c>
      <c r="M137" s="47">
        <f>Prev!AC135</f>
        <v>0.44549990425560948</v>
      </c>
      <c r="P137">
        <f t="shared" si="11"/>
        <v>0.14598262223746897</v>
      </c>
      <c r="Q137">
        <f t="shared" si="11"/>
        <v>0.14443136561902886</v>
      </c>
      <c r="R137">
        <f t="shared" si="11"/>
        <v>0.14244926452891557</v>
      </c>
      <c r="S137">
        <f t="shared" si="11"/>
        <v>0.14094488899094443</v>
      </c>
      <c r="T137">
        <f t="shared" si="11"/>
        <v>0.13942283918033091</v>
      </c>
      <c r="U137">
        <f t="shared" si="10"/>
        <v>0.13788300722299471</v>
      </c>
      <c r="V137">
        <f t="shared" si="10"/>
        <v>0.13632531841597079</v>
      </c>
      <c r="W137">
        <f t="shared" si="10"/>
        <v>0.13474973166555995</v>
      </c>
      <c r="X137">
        <f t="shared" si="10"/>
        <v>0.13315623986712902</v>
      </c>
      <c r="Y137">
        <f t="shared" si="10"/>
        <v>0.13154487023465625</v>
      </c>
      <c r="AA137">
        <f t="shared" si="13"/>
        <v>1.1459826222374689</v>
      </c>
      <c r="AB137">
        <f t="shared" si="13"/>
        <v>1.1444313656190288</v>
      </c>
      <c r="AC137">
        <f t="shared" si="13"/>
        <v>1.1424492645289155</v>
      </c>
      <c r="AD137">
        <f t="shared" si="13"/>
        <v>1.1409448889909444</v>
      </c>
      <c r="AE137">
        <f t="shared" si="13"/>
        <v>1.1394228391803309</v>
      </c>
      <c r="AF137">
        <f t="shared" si="12"/>
        <v>1.1378830072229946</v>
      </c>
      <c r="AG137">
        <f t="shared" si="12"/>
        <v>1.1363253184159707</v>
      </c>
      <c r="AH137">
        <f t="shared" si="12"/>
        <v>1.1347497316655599</v>
      </c>
      <c r="AI137">
        <f t="shared" si="12"/>
        <v>1.1331562398671291</v>
      </c>
      <c r="AJ137">
        <f t="shared" si="12"/>
        <v>1.1315448702346562</v>
      </c>
    </row>
    <row r="138" spans="1:36" ht="15.5" x14ac:dyDescent="0.35">
      <c r="A138" s="49" t="s">
        <v>151</v>
      </c>
      <c r="B138" s="25">
        <f>PIF!BH138</f>
        <v>1.34</v>
      </c>
      <c r="C138">
        <f>PIF!BL138</f>
        <v>0.14750620071105622</v>
      </c>
      <c r="D138" s="47">
        <f>Prev!B136</f>
        <v>0.48365726823922306</v>
      </c>
      <c r="E138" s="47">
        <f>Prev!E136</f>
        <v>0.47752370276797523</v>
      </c>
      <c r="F138" s="47">
        <f>Prev!H136</f>
        <v>0.46932818128154447</v>
      </c>
      <c r="G138" s="47">
        <f>Prev!K136</f>
        <v>0.46342044144647732</v>
      </c>
      <c r="H138" s="47">
        <f>Prev!N136</f>
        <v>0.45747042772492597</v>
      </c>
      <c r="I138" s="47">
        <f>Prev!Q136</f>
        <v>0.45147834412092303</v>
      </c>
      <c r="J138" s="47">
        <f>Prev!T136</f>
        <v>0.44544452447321081</v>
      </c>
      <c r="K138" s="47">
        <f>Prev!W136</f>
        <v>0.43936943202181705</v>
      </c>
      <c r="L138" s="47">
        <f>Prev!Z136</f>
        <v>0.43325365863454662</v>
      </c>
      <c r="M138" s="47">
        <f>Prev!AC136</f>
        <v>0.42709792373163391</v>
      </c>
      <c r="P138">
        <f t="shared" si="11"/>
        <v>0.14122065627770014</v>
      </c>
      <c r="Q138">
        <f t="shared" si="11"/>
        <v>0.13967990129394126</v>
      </c>
      <c r="R138">
        <f t="shared" si="11"/>
        <v>0.13761253221696662</v>
      </c>
      <c r="S138">
        <f t="shared" si="11"/>
        <v>0.13611609638966637</v>
      </c>
      <c r="T138">
        <f t="shared" si="11"/>
        <v>0.13460369417958093</v>
      </c>
      <c r="U138">
        <f t="shared" si="10"/>
        <v>0.13307523717517572</v>
      </c>
      <c r="V138">
        <f t="shared" si="10"/>
        <v>0.13153066880609973</v>
      </c>
      <c r="W138">
        <f t="shared" si="10"/>
        <v>0.12996996481621173</v>
      </c>
      <c r="X138">
        <f t="shared" si="10"/>
        <v>0.12839313366797617</v>
      </c>
      <c r="Y138">
        <f t="shared" si="10"/>
        <v>0.12680021688609333</v>
      </c>
      <c r="AA138">
        <f t="shared" si="13"/>
        <v>1.1412206562777001</v>
      </c>
      <c r="AB138">
        <f t="shared" si="13"/>
        <v>1.1396799012939414</v>
      </c>
      <c r="AC138">
        <f t="shared" si="13"/>
        <v>1.1376125322169666</v>
      </c>
      <c r="AD138">
        <f t="shared" si="13"/>
        <v>1.1361160963896664</v>
      </c>
      <c r="AE138">
        <f t="shared" si="13"/>
        <v>1.134603694179581</v>
      </c>
      <c r="AF138">
        <f t="shared" si="12"/>
        <v>1.1330752371751758</v>
      </c>
      <c r="AG138">
        <f t="shared" si="12"/>
        <v>1.1315306688060998</v>
      </c>
      <c r="AH138">
        <f t="shared" si="12"/>
        <v>1.1299699648162118</v>
      </c>
      <c r="AI138">
        <f t="shared" si="12"/>
        <v>1.1283931336679762</v>
      </c>
      <c r="AJ138">
        <f t="shared" si="12"/>
        <v>1.1268002168860933</v>
      </c>
    </row>
    <row r="139" spans="1:36" ht="15.5" x14ac:dyDescent="0.35">
      <c r="A139" s="49" t="s">
        <v>152</v>
      </c>
      <c r="B139" s="25">
        <f>PIF!BH139</f>
        <v>1.34</v>
      </c>
      <c r="C139">
        <f>PIF!BL139</f>
        <v>0.17588408931033489</v>
      </c>
      <c r="D139" s="47">
        <f>Prev!B137</f>
        <v>0.61586141796232119</v>
      </c>
      <c r="E139" s="47">
        <f>Prev!E137</f>
        <v>0.60328964811539254</v>
      </c>
      <c r="F139" s="47">
        <f>Prev!H137</f>
        <v>0.5951492805573505</v>
      </c>
      <c r="G139" s="47">
        <f>Prev!K137</f>
        <v>0.5828905336465241</v>
      </c>
      <c r="H139" s="47">
        <f>Prev!N137</f>
        <v>0.57041376615486705</v>
      </c>
      <c r="I139" s="47">
        <f>Prev!Q137</f>
        <v>0.55772740174826962</v>
      </c>
      <c r="J139" s="47">
        <f>Prev!T137</f>
        <v>0.54484093147758417</v>
      </c>
      <c r="K139" s="47">
        <f>Prev!W137</f>
        <v>0.53176492318857627</v>
      </c>
      <c r="L139" s="47">
        <f>Prev!Z137</f>
        <v>0.51851102525147819</v>
      </c>
      <c r="M139" s="47">
        <f>Prev!AC137</f>
        <v>0.50509196413559909</v>
      </c>
      <c r="P139">
        <f t="shared" si="11"/>
        <v>0.17313884115338346</v>
      </c>
      <c r="Q139">
        <f t="shared" si="11"/>
        <v>0.17020606994433429</v>
      </c>
      <c r="R139">
        <f t="shared" si="11"/>
        <v>0.16829594399343817</v>
      </c>
      <c r="S139">
        <f t="shared" si="11"/>
        <v>0.16540279539125766</v>
      </c>
      <c r="T139">
        <f t="shared" si="11"/>
        <v>0.16243745075561813</v>
      </c>
      <c r="U139">
        <f t="shared" si="10"/>
        <v>0.15940060718953944</v>
      </c>
      <c r="V139">
        <f t="shared" si="10"/>
        <v>0.15629323340575144</v>
      </c>
      <c r="W139">
        <f t="shared" si="10"/>
        <v>0.15311658415585411</v>
      </c>
      <c r="X139">
        <f t="shared" si="10"/>
        <v>0.14987221414506066</v>
      </c>
      <c r="Y139">
        <f t="shared" si="10"/>
        <v>0.14656199123852479</v>
      </c>
      <c r="AA139">
        <f t="shared" si="13"/>
        <v>1.1731388411533834</v>
      </c>
      <c r="AB139">
        <f t="shared" si="13"/>
        <v>1.1702060699443342</v>
      </c>
      <c r="AC139">
        <f t="shared" si="13"/>
        <v>1.1682959439934382</v>
      </c>
      <c r="AD139">
        <f t="shared" si="13"/>
        <v>1.1654027953912576</v>
      </c>
      <c r="AE139">
        <f t="shared" si="13"/>
        <v>1.1624374507556181</v>
      </c>
      <c r="AF139">
        <f t="shared" si="12"/>
        <v>1.1594006071895395</v>
      </c>
      <c r="AG139">
        <f t="shared" si="12"/>
        <v>1.1562932334057514</v>
      </c>
      <c r="AH139">
        <f t="shared" si="12"/>
        <v>1.1531165841558542</v>
      </c>
      <c r="AI139">
        <f t="shared" si="12"/>
        <v>1.1498722141450606</v>
      </c>
      <c r="AJ139">
        <f t="shared" si="12"/>
        <v>1.1465619912385248</v>
      </c>
    </row>
    <row r="140" spans="1:36" ht="15.5" x14ac:dyDescent="0.35">
      <c r="A140" s="49" t="s">
        <v>153</v>
      </c>
      <c r="B140" s="25">
        <f>PIF!BH140</f>
        <v>1.34</v>
      </c>
      <c r="C140">
        <f>PIF!BL140</f>
        <v>0.17588408931033495</v>
      </c>
      <c r="D140" s="47">
        <f>Prev!B138</f>
        <v>0.61586141796232174</v>
      </c>
      <c r="E140" s="47">
        <f>Prev!E138</f>
        <v>0.60328964811539254</v>
      </c>
      <c r="F140" s="47">
        <f>Prev!H138</f>
        <v>0.59452891380732464</v>
      </c>
      <c r="G140" s="47">
        <f>Prev!K138</f>
        <v>0.58227013922827564</v>
      </c>
      <c r="H140" s="47">
        <f>Prev!N138</f>
        <v>0.56979570733023754</v>
      </c>
      <c r="I140" s="47">
        <f>Prev!Q138</f>
        <v>0.55711389961911095</v>
      </c>
      <c r="J140" s="47">
        <f>Prev!T138</f>
        <v>0.5442340598658717</v>
      </c>
      <c r="K140" s="47">
        <f>Prev!W138</f>
        <v>0.5311666047628113</v>
      </c>
      <c r="L140" s="47">
        <f>Prev!Z138</f>
        <v>0.51792302884772135</v>
      </c>
      <c r="M140" s="47">
        <f>Prev!AC138</f>
        <v>0.50451590321811512</v>
      </c>
      <c r="P140">
        <f t="shared" si="11"/>
        <v>0.1731388411533836</v>
      </c>
      <c r="Q140">
        <f t="shared" si="11"/>
        <v>0.17020606994433429</v>
      </c>
      <c r="R140">
        <f t="shared" si="11"/>
        <v>0.16815001510906752</v>
      </c>
      <c r="S140">
        <f t="shared" si="11"/>
        <v>0.16525584284604738</v>
      </c>
      <c r="T140">
        <f t="shared" si="11"/>
        <v>0.1622900092782987</v>
      </c>
      <c r="U140">
        <f t="shared" si="10"/>
        <v>0.15925318960475271</v>
      </c>
      <c r="V140">
        <f t="shared" si="10"/>
        <v>0.15614632913700544</v>
      </c>
      <c r="W140">
        <f t="shared" si="10"/>
        <v>0.15297065792069278</v>
      </c>
      <c r="X140">
        <f t="shared" si="10"/>
        <v>0.14972770483536954</v>
      </c>
      <c r="Y140">
        <f t="shared" si="10"/>
        <v>0.14641931097894034</v>
      </c>
      <c r="AA140">
        <f t="shared" si="13"/>
        <v>1.1731388411533836</v>
      </c>
      <c r="AB140">
        <f t="shared" si="13"/>
        <v>1.1702060699443342</v>
      </c>
      <c r="AC140">
        <f t="shared" si="13"/>
        <v>1.1681500151090676</v>
      </c>
      <c r="AD140">
        <f t="shared" si="13"/>
        <v>1.1652558428460473</v>
      </c>
      <c r="AE140">
        <f t="shared" si="13"/>
        <v>1.1622900092782986</v>
      </c>
      <c r="AF140">
        <f t="shared" si="12"/>
        <v>1.1592531896047527</v>
      </c>
      <c r="AG140">
        <f t="shared" si="12"/>
        <v>1.1561463291370053</v>
      </c>
      <c r="AH140">
        <f t="shared" si="12"/>
        <v>1.1529706579206929</v>
      </c>
      <c r="AI140">
        <f t="shared" si="12"/>
        <v>1.1497277048353696</v>
      </c>
      <c r="AJ140">
        <f t="shared" si="12"/>
        <v>1.1464193109789402</v>
      </c>
    </row>
    <row r="141" spans="1:36" ht="15.5" x14ac:dyDescent="0.35">
      <c r="A141" s="49" t="s">
        <v>154</v>
      </c>
      <c r="B141" s="25">
        <f>PIF!BH141</f>
        <v>1.34</v>
      </c>
      <c r="C141">
        <f>PIF!BL141</f>
        <v>0.17588408931033495</v>
      </c>
      <c r="D141" s="47">
        <f>Prev!B139</f>
        <v>0.61586141796232174</v>
      </c>
      <c r="E141" s="47">
        <f>Prev!E139</f>
        <v>0.60328964811539276</v>
      </c>
      <c r="F141" s="47">
        <f>Prev!H139</f>
        <v>0.59559764705362872</v>
      </c>
      <c r="G141" s="47">
        <f>Prev!K139</f>
        <v>0.58333690970985719</v>
      </c>
      <c r="H141" s="47">
        <f>Prev!N139</f>
        <v>0.57085658322357036</v>
      </c>
      <c r="I141" s="47">
        <f>Prev!Q139</f>
        <v>0.55816519751478444</v>
      </c>
      <c r="J141" s="47">
        <f>Prev!T139</f>
        <v>0.54527235234595051</v>
      </c>
      <c r="K141" s="47">
        <f>Prev!W139</f>
        <v>0.53218872588574484</v>
      </c>
      <c r="L141" s="47">
        <f>Prev!Z139</f>
        <v>0.51892607763595211</v>
      </c>
      <c r="M141" s="47">
        <f>Prev!AC139</f>
        <v>0.505497245248546</v>
      </c>
      <c r="P141">
        <f t="shared" si="11"/>
        <v>0.1731388411533836</v>
      </c>
      <c r="Q141">
        <f t="shared" si="11"/>
        <v>0.17020606994433429</v>
      </c>
      <c r="R141">
        <f t="shared" si="11"/>
        <v>0.16840138138387595</v>
      </c>
      <c r="S141">
        <f t="shared" si="11"/>
        <v>0.16550849628510148</v>
      </c>
      <c r="T141">
        <f t="shared" si="11"/>
        <v>0.16254305539749631</v>
      </c>
      <c r="U141">
        <f t="shared" si="10"/>
        <v>0.15950577292938756</v>
      </c>
      <c r="V141">
        <f t="shared" si="10"/>
        <v>0.15639763554224523</v>
      </c>
      <c r="W141">
        <f t="shared" si="10"/>
        <v>0.15321991664625459</v>
      </c>
      <c r="X141">
        <f t="shared" si="10"/>
        <v>0.14997419018759378</v>
      </c>
      <c r="Y141">
        <f t="shared" si="10"/>
        <v>0.1466623437332889</v>
      </c>
      <c r="AA141">
        <f t="shared" si="13"/>
        <v>1.1731388411533836</v>
      </c>
      <c r="AB141">
        <f t="shared" si="13"/>
        <v>1.1702060699443342</v>
      </c>
      <c r="AC141">
        <f t="shared" si="13"/>
        <v>1.1684013813838758</v>
      </c>
      <c r="AD141">
        <f t="shared" si="13"/>
        <v>1.1655084962851014</v>
      </c>
      <c r="AE141">
        <f t="shared" si="13"/>
        <v>1.1625430553974962</v>
      </c>
      <c r="AF141">
        <f t="shared" si="12"/>
        <v>1.1595057729293876</v>
      </c>
      <c r="AG141">
        <f t="shared" si="12"/>
        <v>1.1563976355422452</v>
      </c>
      <c r="AH141">
        <f t="shared" si="12"/>
        <v>1.1532199166462547</v>
      </c>
      <c r="AI141">
        <f t="shared" si="12"/>
        <v>1.1499741901875937</v>
      </c>
      <c r="AJ141">
        <f t="shared" si="12"/>
        <v>1.146662343733289</v>
      </c>
    </row>
    <row r="142" spans="1:36" ht="15.5" x14ac:dyDescent="0.35">
      <c r="A142" s="49" t="s">
        <v>155</v>
      </c>
      <c r="B142" s="25">
        <f>PIF!BH142</f>
        <v>1.34</v>
      </c>
      <c r="C142">
        <f>PIF!BL142</f>
        <v>0.17588408931033489</v>
      </c>
      <c r="D142" s="47">
        <f>Prev!B140</f>
        <v>0.61586141796232174</v>
      </c>
      <c r="E142" s="47">
        <f>Prev!E140</f>
        <v>0.6032896481153931</v>
      </c>
      <c r="F142" s="47">
        <f>Prev!H140</f>
        <v>0.59474943111938272</v>
      </c>
      <c r="G142" s="47">
        <f>Prev!K140</f>
        <v>0.58249106122605643</v>
      </c>
      <c r="H142" s="47">
        <f>Prev!N140</f>
        <v>0.57001616706110625</v>
      </c>
      <c r="I142" s="47">
        <f>Prev!Q140</f>
        <v>0.55733307992318792</v>
      </c>
      <c r="J142" s="47">
        <f>Prev!T140</f>
        <v>0.54445119543789844</v>
      </c>
      <c r="K142" s="47">
        <f>Prev!W140</f>
        <v>0.53138098376112808</v>
      </c>
      <c r="L142" s="47">
        <f>Prev!Z140</f>
        <v>0.51813399406745431</v>
      </c>
      <c r="M142" s="47">
        <f>Prev!AC140</f>
        <v>0.5047228528470441</v>
      </c>
      <c r="P142">
        <f t="shared" si="11"/>
        <v>0.1731388411533836</v>
      </c>
      <c r="Q142">
        <f t="shared" si="11"/>
        <v>0.1702060699443344</v>
      </c>
      <c r="R142">
        <f t="shared" si="11"/>
        <v>0.16820189326709542</v>
      </c>
      <c r="S142">
        <f t="shared" si="11"/>
        <v>0.16530817847225768</v>
      </c>
      <c r="T142">
        <f t="shared" si="11"/>
        <v>0.16234260716686807</v>
      </c>
      <c r="U142">
        <f t="shared" si="10"/>
        <v>0.15930586207538444</v>
      </c>
      <c r="V142">
        <f t="shared" si="10"/>
        <v>0.15619889661324959</v>
      </c>
      <c r="W142">
        <f t="shared" si="10"/>
        <v>0.15302294943905845</v>
      </c>
      <c r="X142">
        <f t="shared" si="10"/>
        <v>0.14977955848753954</v>
      </c>
      <c r="Y142">
        <f t="shared" si="10"/>
        <v>0.14647057428940694</v>
      </c>
      <c r="AA142">
        <f t="shared" si="13"/>
        <v>1.1731388411533836</v>
      </c>
      <c r="AB142">
        <f t="shared" si="13"/>
        <v>1.1702060699443344</v>
      </c>
      <c r="AC142">
        <f t="shared" si="13"/>
        <v>1.1682018932670954</v>
      </c>
      <c r="AD142">
        <f t="shared" si="13"/>
        <v>1.1653081784722576</v>
      </c>
      <c r="AE142">
        <f t="shared" si="13"/>
        <v>1.1623426071668681</v>
      </c>
      <c r="AF142">
        <f t="shared" si="12"/>
        <v>1.1593058620753844</v>
      </c>
      <c r="AG142">
        <f t="shared" si="12"/>
        <v>1.1561988966132497</v>
      </c>
      <c r="AH142">
        <f t="shared" si="12"/>
        <v>1.1530229494390585</v>
      </c>
      <c r="AI142">
        <f t="shared" si="12"/>
        <v>1.1497795584875394</v>
      </c>
      <c r="AJ142">
        <f t="shared" si="12"/>
        <v>1.146470574289407</v>
      </c>
    </row>
    <row r="143" spans="1:36" ht="15.5" x14ac:dyDescent="0.35">
      <c r="A143" s="49" t="s">
        <v>156</v>
      </c>
      <c r="B143" s="25">
        <f>PIF!BH143</f>
        <v>1.34</v>
      </c>
      <c r="C143">
        <f>PIF!BL143</f>
        <v>0.17588408931033489</v>
      </c>
      <c r="D143" s="47">
        <f>Prev!B141</f>
        <v>0.62995251721752721</v>
      </c>
      <c r="E143" s="47">
        <f>Prev!E141</f>
        <v>0.6174307182333908</v>
      </c>
      <c r="F143" s="47">
        <f>Prev!H141</f>
        <v>0.60888227167935238</v>
      </c>
      <c r="G143" s="47">
        <f>Prev!K141</f>
        <v>0.59668642851553411</v>
      </c>
      <c r="H143" s="47">
        <f>Prev!N141</f>
        <v>0.58425731203158604</v>
      </c>
      <c r="I143" s="47">
        <f>Prev!Q141</f>
        <v>0.57160271223286163</v>
      </c>
      <c r="J143" s="47">
        <f>Prev!T141</f>
        <v>0.55873152301883644</v>
      </c>
      <c r="K143" s="47">
        <f>Prev!W141</f>
        <v>0.54565375755930101</v>
      </c>
      <c r="L143" s="47">
        <f>Prev!Z141</f>
        <v>0.53238055812061347</v>
      </c>
      <c r="M143" s="47">
        <f>Prev!AC141</f>
        <v>0.51892419981621896</v>
      </c>
      <c r="P143">
        <f t="shared" si="11"/>
        <v>0.17640150198119675</v>
      </c>
      <c r="Q143">
        <f t="shared" si="11"/>
        <v>0.17350347635245544</v>
      </c>
      <c r="R143">
        <f t="shared" si="11"/>
        <v>0.17151329481675875</v>
      </c>
      <c r="S143">
        <f t="shared" si="11"/>
        <v>0.16865730683534688</v>
      </c>
      <c r="T143">
        <f t="shared" si="11"/>
        <v>0.16572636108269567</v>
      </c>
      <c r="U143">
        <f t="shared" si="10"/>
        <v>0.16272093475964242</v>
      </c>
      <c r="V143">
        <f t="shared" si="10"/>
        <v>0.15964177459505077</v>
      </c>
      <c r="W143">
        <f t="shared" si="10"/>
        <v>0.15648991257288514</v>
      </c>
      <c r="X143">
        <f t="shared" si="10"/>
        <v>0.15326668130694374</v>
      </c>
      <c r="Y143">
        <f t="shared" si="10"/>
        <v>0.14997372887291213</v>
      </c>
      <c r="AA143">
        <f t="shared" si="13"/>
        <v>1.1764015019811969</v>
      </c>
      <c r="AB143">
        <f t="shared" si="13"/>
        <v>1.1735034763524554</v>
      </c>
      <c r="AC143">
        <f t="shared" si="13"/>
        <v>1.1715132948167588</v>
      </c>
      <c r="AD143">
        <f t="shared" si="13"/>
        <v>1.168657306835347</v>
      </c>
      <c r="AE143">
        <f t="shared" si="13"/>
        <v>1.1657263610826956</v>
      </c>
      <c r="AF143">
        <f t="shared" si="12"/>
        <v>1.1627209347596423</v>
      </c>
      <c r="AG143">
        <f t="shared" si="12"/>
        <v>1.1596417745950507</v>
      </c>
      <c r="AH143">
        <f t="shared" si="12"/>
        <v>1.1564899125728851</v>
      </c>
      <c r="AI143">
        <f t="shared" si="12"/>
        <v>1.1532666813069437</v>
      </c>
      <c r="AJ143">
        <f t="shared" si="12"/>
        <v>1.1499737288729122</v>
      </c>
    </row>
    <row r="144" spans="1:36" ht="15.5" x14ac:dyDescent="0.35">
      <c r="A144" s="49" t="s">
        <v>157</v>
      </c>
      <c r="B144" s="25">
        <f>PIF!BH144</f>
        <v>1.34</v>
      </c>
      <c r="C144">
        <f>PIF!BL144</f>
        <v>0.19719016387317737</v>
      </c>
      <c r="D144" s="47">
        <f>Prev!B142</f>
        <v>0.70776821896450648</v>
      </c>
      <c r="E144" s="47">
        <f>Prev!E142</f>
        <v>0.69153200682582738</v>
      </c>
      <c r="F144" s="47">
        <f>Prev!H142</f>
        <v>0.67815421479328442</v>
      </c>
      <c r="G144" s="47">
        <f>Prev!K142</f>
        <v>0.66230019362923243</v>
      </c>
      <c r="H144" s="47">
        <f>Prev!N142</f>
        <v>0.64593593628710011</v>
      </c>
      <c r="I144" s="47">
        <f>Prev!Q142</f>
        <v>0.6290774335082393</v>
      </c>
      <c r="J144" s="47">
        <f>Prev!T142</f>
        <v>0.61174415963106687</v>
      </c>
      <c r="K144" s="47">
        <f>Prev!W142</f>
        <v>0.5939591824002326</v>
      </c>
      <c r="L144" s="47">
        <f>Prev!Z142</f>
        <v>0.57574924788271686</v>
      </c>
      <c r="M144" s="47">
        <f>Prev!AC142</f>
        <v>0.55714483600760545</v>
      </c>
      <c r="P144">
        <f t="shared" si="11"/>
        <v>0.19396518149231226</v>
      </c>
      <c r="Q144">
        <f t="shared" si="11"/>
        <v>0.19036264845509801</v>
      </c>
      <c r="R144">
        <f t="shared" si="11"/>
        <v>0.18737006196542086</v>
      </c>
      <c r="S144">
        <f t="shared" si="11"/>
        <v>0.18379477802808469</v>
      </c>
      <c r="T144">
        <f t="shared" si="11"/>
        <v>0.18007128381286566</v>
      </c>
      <c r="U144">
        <f t="shared" si="10"/>
        <v>0.17619963464963714</v>
      </c>
      <c r="V144">
        <f t="shared" si="10"/>
        <v>0.17218064327919069</v>
      </c>
      <c r="W144">
        <f t="shared" si="10"/>
        <v>0.16801595206060124</v>
      </c>
      <c r="X144">
        <f t="shared" si="10"/>
        <v>0.16370810587749191</v>
      </c>
      <c r="Y144">
        <f t="shared" si="10"/>
        <v>0.15926062450500125</v>
      </c>
      <c r="AA144">
        <f t="shared" si="13"/>
        <v>1.1939651814923122</v>
      </c>
      <c r="AB144">
        <f t="shared" si="13"/>
        <v>1.190362648455098</v>
      </c>
      <c r="AC144">
        <f t="shared" si="13"/>
        <v>1.1873700619654208</v>
      </c>
      <c r="AD144">
        <f t="shared" si="13"/>
        <v>1.1837947780280846</v>
      </c>
      <c r="AE144">
        <f t="shared" si="13"/>
        <v>1.1800712838128657</v>
      </c>
      <c r="AF144">
        <f t="shared" si="12"/>
        <v>1.1761996346496371</v>
      </c>
      <c r="AG144">
        <f t="shared" si="12"/>
        <v>1.1721806432791908</v>
      </c>
      <c r="AH144">
        <f t="shared" si="12"/>
        <v>1.1680159520606013</v>
      </c>
      <c r="AI144">
        <f t="shared" si="12"/>
        <v>1.1637081058774918</v>
      </c>
      <c r="AJ144">
        <f t="shared" si="12"/>
        <v>1.1592606245050012</v>
      </c>
    </row>
    <row r="145" spans="1:36" ht="15.5" x14ac:dyDescent="0.35">
      <c r="A145" s="49" t="s">
        <v>158</v>
      </c>
      <c r="B145" s="25">
        <f>PIF!BH145</f>
        <v>1.34</v>
      </c>
      <c r="C145">
        <f>PIF!BL145</f>
        <v>0.19719016387317742</v>
      </c>
      <c r="D145" s="47">
        <f>Prev!B143</f>
        <v>0.70776821896450703</v>
      </c>
      <c r="E145" s="47">
        <f>Prev!E143</f>
        <v>0.69153200682582683</v>
      </c>
      <c r="F145" s="47">
        <f>Prev!H143</f>
        <v>0.67807908133646488</v>
      </c>
      <c r="G145" s="47">
        <f>Prev!K143</f>
        <v>0.66222577422859352</v>
      </c>
      <c r="H145" s="47">
        <f>Prev!N143</f>
        <v>0.64586250908852194</v>
      </c>
      <c r="I145" s="47">
        <f>Prev!Q143</f>
        <v>0.62900525812179797</v>
      </c>
      <c r="J145" s="47">
        <f>Prev!T143</f>
        <v>0.61167347631766955</v>
      </c>
      <c r="K145" s="47">
        <f>Prev!W143</f>
        <v>0.59389021139802189</v>
      </c>
      <c r="L145" s="47">
        <f>Prev!Z143</f>
        <v>0.57568218887224232</v>
      </c>
      <c r="M145" s="47">
        <f>Prev!AC143</f>
        <v>0.55707986771490026</v>
      </c>
      <c r="P145">
        <f t="shared" si="11"/>
        <v>0.19396518149231237</v>
      </c>
      <c r="Q145">
        <f t="shared" si="11"/>
        <v>0.1903626484550979</v>
      </c>
      <c r="R145">
        <f t="shared" si="11"/>
        <v>0.18735319228172942</v>
      </c>
      <c r="S145">
        <f t="shared" si="11"/>
        <v>0.18377792131898293</v>
      </c>
      <c r="T145">
        <f t="shared" si="11"/>
        <v>0.18005449975531723</v>
      </c>
      <c r="U145">
        <f t="shared" si="10"/>
        <v>0.17618298056470874</v>
      </c>
      <c r="V145">
        <f t="shared" si="10"/>
        <v>0.17216417396134673</v>
      </c>
      <c r="W145">
        <f t="shared" si="10"/>
        <v>0.16799971961613222</v>
      </c>
      <c r="X145">
        <f t="shared" si="10"/>
        <v>0.16369215957076819</v>
      </c>
      <c r="Y145">
        <f t="shared" si="10"/>
        <v>0.15924501061152013</v>
      </c>
      <c r="AA145">
        <f t="shared" si="13"/>
        <v>1.1939651814923125</v>
      </c>
      <c r="AB145">
        <f t="shared" si="13"/>
        <v>1.190362648455098</v>
      </c>
      <c r="AC145">
        <f t="shared" si="13"/>
        <v>1.1873531922817295</v>
      </c>
      <c r="AD145">
        <f t="shared" si="13"/>
        <v>1.183777921318983</v>
      </c>
      <c r="AE145">
        <f t="shared" si="13"/>
        <v>1.1800544997553173</v>
      </c>
      <c r="AF145">
        <f t="shared" si="12"/>
        <v>1.1761829805647088</v>
      </c>
      <c r="AG145">
        <f t="shared" si="12"/>
        <v>1.1721641739613466</v>
      </c>
      <c r="AH145">
        <f t="shared" si="12"/>
        <v>1.1679997196161322</v>
      </c>
      <c r="AI145">
        <f t="shared" si="12"/>
        <v>1.1636921595707681</v>
      </c>
      <c r="AJ145">
        <f t="shared" si="12"/>
        <v>1.1592450106115202</v>
      </c>
    </row>
    <row r="146" spans="1:36" ht="15.5" x14ac:dyDescent="0.35">
      <c r="A146" s="49" t="s">
        <v>159</v>
      </c>
      <c r="B146" s="25">
        <f>PIF!BH146</f>
        <v>1.34</v>
      </c>
      <c r="C146">
        <f>PIF!BL146</f>
        <v>0.19719016387317731</v>
      </c>
      <c r="D146" s="47">
        <f>Prev!B144</f>
        <v>0.70776821896450681</v>
      </c>
      <c r="E146" s="47">
        <f>Prev!E144</f>
        <v>0.69153200682582683</v>
      </c>
      <c r="F146" s="47">
        <f>Prev!H144</f>
        <v>0.67749175059214428</v>
      </c>
      <c r="G146" s="47">
        <f>Prev!K144</f>
        <v>0.66164273558746112</v>
      </c>
      <c r="H146" s="47">
        <f>Prev!N144</f>
        <v>0.64528603562459896</v>
      </c>
      <c r="I146" s="47">
        <f>Prev!Q144</f>
        <v>0.62843748106351816</v>
      </c>
      <c r="J146" s="47">
        <f>Prev!T144</f>
        <v>0.61111637773753125</v>
      </c>
      <c r="K146" s="47">
        <f>Prev!W144</f>
        <v>0.59334561801271168</v>
      </c>
      <c r="L146" s="47">
        <f>Prev!Z144</f>
        <v>0.57515176695141923</v>
      </c>
      <c r="M146" s="47">
        <f>Prev!AC144</f>
        <v>0.55656511909771322</v>
      </c>
      <c r="P146">
        <f t="shared" si="11"/>
        <v>0.19396518149231234</v>
      </c>
      <c r="Q146">
        <f t="shared" si="11"/>
        <v>0.1903626484550979</v>
      </c>
      <c r="R146">
        <f t="shared" si="11"/>
        <v>0.18722129501310075</v>
      </c>
      <c r="S146">
        <f t="shared" si="11"/>
        <v>0.18364583336663698</v>
      </c>
      <c r="T146">
        <f t="shared" si="11"/>
        <v>0.17992270503505031</v>
      </c>
      <c r="U146">
        <f t="shared" si="10"/>
        <v>0.1760519455535868</v>
      </c>
      <c r="V146">
        <f t="shared" si="10"/>
        <v>0.17203434621826211</v>
      </c>
      <c r="W146">
        <f t="shared" si="10"/>
        <v>0.16787152637305289</v>
      </c>
      <c r="X146">
        <f t="shared" si="10"/>
        <v>0.163566006384503</v>
      </c>
      <c r="Y146">
        <f t="shared" si="10"/>
        <v>0.15912128006794396</v>
      </c>
      <c r="AA146">
        <f t="shared" si="13"/>
        <v>1.1939651814923122</v>
      </c>
      <c r="AB146">
        <f t="shared" si="13"/>
        <v>1.190362648455098</v>
      </c>
      <c r="AC146">
        <f t="shared" si="13"/>
        <v>1.1872212950131007</v>
      </c>
      <c r="AD146">
        <f t="shared" si="13"/>
        <v>1.1836458333666369</v>
      </c>
      <c r="AE146">
        <f t="shared" si="13"/>
        <v>1.1799227050350503</v>
      </c>
      <c r="AF146">
        <f t="shared" si="12"/>
        <v>1.1760519455535867</v>
      </c>
      <c r="AG146">
        <f t="shared" si="12"/>
        <v>1.1720343462182621</v>
      </c>
      <c r="AH146">
        <f t="shared" si="12"/>
        <v>1.1678715263730528</v>
      </c>
      <c r="AI146">
        <f t="shared" si="12"/>
        <v>1.163566006384503</v>
      </c>
      <c r="AJ146">
        <f t="shared" si="12"/>
        <v>1.159121280067944</v>
      </c>
    </row>
    <row r="147" spans="1:36" ht="15.5" x14ac:dyDescent="0.35">
      <c r="A147" s="49" t="s">
        <v>160</v>
      </c>
      <c r="B147" s="25">
        <f>PIF!BH147</f>
        <v>1.34</v>
      </c>
      <c r="C147">
        <f>PIF!BL147</f>
        <v>0.19719016387317734</v>
      </c>
      <c r="D147" s="47">
        <f>Prev!B145</f>
        <v>0.70776821896450648</v>
      </c>
      <c r="E147" s="47">
        <f>Prev!E145</f>
        <v>0.69153200682582694</v>
      </c>
      <c r="F147" s="47">
        <f>Prev!H145</f>
        <v>0.67728929422626838</v>
      </c>
      <c r="G147" s="47">
        <f>Prev!K145</f>
        <v>0.66144120097147119</v>
      </c>
      <c r="H147" s="47">
        <f>Prev!N145</f>
        <v>0.64508624834616035</v>
      </c>
      <c r="I147" s="47">
        <f>Prev!Q145</f>
        <v>0.62824021921335094</v>
      </c>
      <c r="J147" s="47">
        <f>Prev!T145</f>
        <v>0.61092236898107999</v>
      </c>
      <c r="K147" s="47">
        <f>Prev!W145</f>
        <v>0.59315553705098978</v>
      </c>
      <c r="L147" s="47">
        <f>Prev!Z145</f>
        <v>0.57496623337303443</v>
      </c>
      <c r="M147" s="47">
        <f>Prev!AC145</f>
        <v>0.55638469562431903</v>
      </c>
      <c r="P147">
        <f t="shared" si="11"/>
        <v>0.19396518149231226</v>
      </c>
      <c r="Q147">
        <f t="shared" si="11"/>
        <v>0.1903626484550979</v>
      </c>
      <c r="R147">
        <f t="shared" si="11"/>
        <v>0.18717581932435085</v>
      </c>
      <c r="S147">
        <f t="shared" si="11"/>
        <v>0.18360016556658618</v>
      </c>
      <c r="T147">
        <f t="shared" si="11"/>
        <v>0.17987701931046429</v>
      </c>
      <c r="U147">
        <f t="shared" si="10"/>
        <v>0.17600641051753282</v>
      </c>
      <c r="V147">
        <f t="shared" si="10"/>
        <v>0.17198912433843005</v>
      </c>
      <c r="W147">
        <f t="shared" si="10"/>
        <v>0.16782677342392377</v>
      </c>
      <c r="X147">
        <f t="shared" si="10"/>
        <v>0.16352187091988055</v>
      </c>
      <c r="Y147">
        <f t="shared" si="10"/>
        <v>0.15907790291107848</v>
      </c>
      <c r="AA147">
        <f t="shared" si="13"/>
        <v>1.1939651814923122</v>
      </c>
      <c r="AB147">
        <f t="shared" si="13"/>
        <v>1.190362648455098</v>
      </c>
      <c r="AC147">
        <f t="shared" si="13"/>
        <v>1.1871758193243509</v>
      </c>
      <c r="AD147">
        <f t="shared" si="13"/>
        <v>1.1836001655665862</v>
      </c>
      <c r="AE147">
        <f t="shared" si="13"/>
        <v>1.1798770193104642</v>
      </c>
      <c r="AF147">
        <f t="shared" si="12"/>
        <v>1.1760064105175327</v>
      </c>
      <c r="AG147">
        <f t="shared" si="12"/>
        <v>1.1719891243384302</v>
      </c>
      <c r="AH147">
        <f t="shared" si="12"/>
        <v>1.1678267734239238</v>
      </c>
      <c r="AI147">
        <f t="shared" si="12"/>
        <v>1.1635218709198805</v>
      </c>
      <c r="AJ147">
        <f t="shared" si="12"/>
        <v>1.1590779029110785</v>
      </c>
    </row>
    <row r="148" spans="1:36" ht="15.5" x14ac:dyDescent="0.35">
      <c r="A148" s="49" t="s">
        <v>161</v>
      </c>
      <c r="B148" s="25">
        <f>PIF!BH148</f>
        <v>1.34</v>
      </c>
      <c r="C148">
        <f>PIF!BL148</f>
        <v>0.19719016387317731</v>
      </c>
      <c r="D148" s="47">
        <f>Prev!B146</f>
        <v>0.73712343635000677</v>
      </c>
      <c r="E148" s="47">
        <f>Prev!E146</f>
        <v>0.72149381051830552</v>
      </c>
      <c r="F148" s="47">
        <f>Prev!H146</f>
        <v>0.70657700131092227</v>
      </c>
      <c r="G148" s="47">
        <f>Prev!K146</f>
        <v>0.69130186387221881</v>
      </c>
      <c r="H148" s="47">
        <f>Prev!N146</f>
        <v>0.67546940392950028</v>
      </c>
      <c r="I148" s="47">
        <f>Prev!Q146</f>
        <v>0.65909085773632436</v>
      </c>
      <c r="J148" s="47">
        <f>Prev!T146</f>
        <v>0.64218099771806214</v>
      </c>
      <c r="K148" s="47">
        <f>Prev!W146</f>
        <v>0.62475829048576614</v>
      </c>
      <c r="L148" s="47">
        <f>Prev!Z146</f>
        <v>0.60684503457662431</v>
      </c>
      <c r="M148" s="47">
        <f>Prev!AC146</f>
        <v>0.58846747334916816</v>
      </c>
      <c r="P148">
        <f t="shared" si="11"/>
        <v>0.20039786178380889</v>
      </c>
      <c r="Q148">
        <f t="shared" si="11"/>
        <v>0.19698573858532875</v>
      </c>
      <c r="R148">
        <f t="shared" si="11"/>
        <v>0.19370196115338131</v>
      </c>
      <c r="S148">
        <f t="shared" si="11"/>
        <v>0.19031135225611762</v>
      </c>
      <c r="T148">
        <f t="shared" si="11"/>
        <v>0.18676680752427036</v>
      </c>
      <c r="U148">
        <f t="shared" si="10"/>
        <v>0.18306719963571225</v>
      </c>
      <c r="V148">
        <f t="shared" si="10"/>
        <v>0.17921209463414048</v>
      </c>
      <c r="W148">
        <f t="shared" si="10"/>
        <v>0.175201828509504</v>
      </c>
      <c r="X148">
        <f t="shared" si="10"/>
        <v>0.17103758635432151</v>
      </c>
      <c r="Y148">
        <f t="shared" si="10"/>
        <v>0.16672148315694374</v>
      </c>
      <c r="AA148">
        <f t="shared" si="13"/>
        <v>1.2003978617838089</v>
      </c>
      <c r="AB148">
        <f t="shared" si="13"/>
        <v>1.1969857385853286</v>
      </c>
      <c r="AC148">
        <f t="shared" si="13"/>
        <v>1.1937019611533812</v>
      </c>
      <c r="AD148">
        <f t="shared" si="13"/>
        <v>1.1903113522561175</v>
      </c>
      <c r="AE148">
        <f t="shared" si="13"/>
        <v>1.1867668075242703</v>
      </c>
      <c r="AF148">
        <f t="shared" si="12"/>
        <v>1.1830671996357123</v>
      </c>
      <c r="AG148">
        <f t="shared" si="12"/>
        <v>1.1792120946341405</v>
      </c>
      <c r="AH148">
        <f t="shared" si="12"/>
        <v>1.1752018285095041</v>
      </c>
      <c r="AI148">
        <f t="shared" si="12"/>
        <v>1.1710375863543214</v>
      </c>
      <c r="AJ148">
        <f t="shared" si="12"/>
        <v>1.1667214831569437</v>
      </c>
    </row>
    <row r="149" spans="1:36" ht="15.5" x14ac:dyDescent="0.35">
      <c r="A149" s="49" t="s">
        <v>162</v>
      </c>
      <c r="B149" s="25">
        <f>PIF!BH149</f>
        <v>1.34</v>
      </c>
      <c r="C149">
        <f>PIF!BL149</f>
        <v>0.1759645950691536</v>
      </c>
      <c r="D149" s="47">
        <f>Prev!B147</f>
        <v>0.61774993732383132</v>
      </c>
      <c r="E149" s="47">
        <f>Prev!E147</f>
        <v>0.6068972512577897</v>
      </c>
      <c r="F149" s="47">
        <f>Prev!H147</f>
        <v>0.59799042964609805</v>
      </c>
      <c r="G149" s="47">
        <f>Prev!K147</f>
        <v>0.58743566070610598</v>
      </c>
      <c r="H149" s="47">
        <f>Prev!N147</f>
        <v>0.57670590549171574</v>
      </c>
      <c r="I149" s="47">
        <f>Prev!Q147</f>
        <v>0.56580543368598157</v>
      </c>
      <c r="J149" s="47">
        <f>Prev!T147</f>
        <v>0.55473918810830869</v>
      </c>
      <c r="K149" s="47">
        <f>Prev!W147</f>
        <v>0.54351279597343671</v>
      </c>
      <c r="L149" s="47">
        <f>Prev!Z147</f>
        <v>0.53213257760246768</v>
      </c>
      <c r="M149" s="47">
        <f>Prev!AC147</f>
        <v>0.52060555240556561</v>
      </c>
      <c r="P149">
        <f t="shared" si="11"/>
        <v>0.1735776092336368</v>
      </c>
      <c r="Q149">
        <f t="shared" si="11"/>
        <v>0.17104978611944613</v>
      </c>
      <c r="R149">
        <f t="shared" si="11"/>
        <v>0.16896361389639589</v>
      </c>
      <c r="S149">
        <f t="shared" si="11"/>
        <v>0.16647782154810734</v>
      </c>
      <c r="T149">
        <f t="shared" si="11"/>
        <v>0.16393552820670235</v>
      </c>
      <c r="U149">
        <f t="shared" si="10"/>
        <v>0.16133685577230752</v>
      </c>
      <c r="V149">
        <f t="shared" si="10"/>
        <v>0.15868208568714268</v>
      </c>
      <c r="W149">
        <f t="shared" si="10"/>
        <v>0.15597166759999767</v>
      </c>
      <c r="X149">
        <f t="shared" si="10"/>
        <v>0.15320622789949065</v>
      </c>
      <c r="Y149">
        <f t="shared" si="10"/>
        <v>0.15038657805361708</v>
      </c>
      <c r="AA149">
        <f t="shared" si="13"/>
        <v>1.1735776092336367</v>
      </c>
      <c r="AB149">
        <f t="shared" si="13"/>
        <v>1.1710497861194462</v>
      </c>
      <c r="AC149">
        <f t="shared" si="13"/>
        <v>1.1689636138963959</v>
      </c>
      <c r="AD149">
        <f t="shared" si="13"/>
        <v>1.1664778215481073</v>
      </c>
      <c r="AE149">
        <f t="shared" si="13"/>
        <v>1.1639355282067023</v>
      </c>
      <c r="AF149">
        <f t="shared" si="12"/>
        <v>1.1613368557723076</v>
      </c>
      <c r="AG149">
        <f t="shared" si="12"/>
        <v>1.1586820856871427</v>
      </c>
      <c r="AH149">
        <f t="shared" si="12"/>
        <v>1.1559716675999976</v>
      </c>
      <c r="AI149">
        <f t="shared" si="12"/>
        <v>1.1532062278994906</v>
      </c>
      <c r="AJ149">
        <f t="shared" si="12"/>
        <v>1.1503865780536171</v>
      </c>
    </row>
    <row r="150" spans="1:36" ht="15.5" x14ac:dyDescent="0.35">
      <c r="A150" s="49" t="s">
        <v>163</v>
      </c>
      <c r="B150" s="25">
        <f>PIF!BH150</f>
        <v>1.34</v>
      </c>
      <c r="C150">
        <f>PIF!BL150</f>
        <v>0.17596459506915363</v>
      </c>
      <c r="D150" s="47">
        <f>Prev!B148</f>
        <v>0.61774993732383099</v>
      </c>
      <c r="E150" s="47">
        <f>Prev!E148</f>
        <v>0.60689725125778993</v>
      </c>
      <c r="F150" s="47">
        <f>Prev!H148</f>
        <v>0.59871650780646846</v>
      </c>
      <c r="G150" s="47">
        <f>Prev!K148</f>
        <v>0.58816534179441948</v>
      </c>
      <c r="H150" s="47">
        <f>Prev!N148</f>
        <v>0.57743646159353523</v>
      </c>
      <c r="I150" s="47">
        <f>Prev!Q148</f>
        <v>0.56653428309245768</v>
      </c>
      <c r="J150" s="47">
        <f>Prev!T148</f>
        <v>0.55546390114924915</v>
      </c>
      <c r="K150" s="47">
        <f>Prev!W148</f>
        <v>0.54423109951992155</v>
      </c>
      <c r="L150" s="47">
        <f>Prev!Z148</f>
        <v>0.53284235830364812</v>
      </c>
      <c r="M150" s="47">
        <f>Prev!AC148</f>
        <v>0.52130485872758481</v>
      </c>
      <c r="P150">
        <f t="shared" si="11"/>
        <v>0.17357760923363674</v>
      </c>
      <c r="Q150">
        <f t="shared" si="11"/>
        <v>0.17104978611944621</v>
      </c>
      <c r="R150">
        <f t="shared" si="11"/>
        <v>0.16913407028423183</v>
      </c>
      <c r="S150">
        <f t="shared" si="11"/>
        <v>0.16665014981854359</v>
      </c>
      <c r="T150">
        <f t="shared" si="11"/>
        <v>0.1641091170649131</v>
      </c>
      <c r="U150">
        <f t="shared" si="10"/>
        <v>0.16151111732858389</v>
      </c>
      <c r="V150">
        <f t="shared" si="10"/>
        <v>0.15885645708347143</v>
      </c>
      <c r="W150">
        <f t="shared" si="10"/>
        <v>0.15614561240625108</v>
      </c>
      <c r="X150">
        <f t="shared" si="10"/>
        <v>0.15337923728916872</v>
      </c>
      <c r="Y150">
        <f t="shared" si="10"/>
        <v>0.1505581717694327</v>
      </c>
      <c r="AA150">
        <f t="shared" si="13"/>
        <v>1.1735776092336367</v>
      </c>
      <c r="AB150">
        <f t="shared" si="13"/>
        <v>1.1710497861194462</v>
      </c>
      <c r="AC150">
        <f t="shared" si="13"/>
        <v>1.1691340702842319</v>
      </c>
      <c r="AD150">
        <f t="shared" si="13"/>
        <v>1.1666501498185435</v>
      </c>
      <c r="AE150">
        <f t="shared" si="13"/>
        <v>1.1641091170649132</v>
      </c>
      <c r="AF150">
        <f t="shared" si="12"/>
        <v>1.1615111173285839</v>
      </c>
      <c r="AG150">
        <f t="shared" si="12"/>
        <v>1.1588564570834714</v>
      </c>
      <c r="AH150">
        <f t="shared" si="12"/>
        <v>1.156145612406251</v>
      </c>
      <c r="AI150">
        <f t="shared" si="12"/>
        <v>1.1533792372891687</v>
      </c>
      <c r="AJ150">
        <f t="shared" si="12"/>
        <v>1.1505581717694326</v>
      </c>
    </row>
    <row r="151" spans="1:36" ht="15.5" x14ac:dyDescent="0.35">
      <c r="A151" s="49" t="s">
        <v>164</v>
      </c>
      <c r="B151" s="25">
        <f>PIF!BH151</f>
        <v>1.34</v>
      </c>
      <c r="C151">
        <f>PIF!BL151</f>
        <v>0.17596459506915363</v>
      </c>
      <c r="D151" s="47">
        <f>Prev!B149</f>
        <v>0.61774993732383099</v>
      </c>
      <c r="E151" s="47">
        <f>Prev!E149</f>
        <v>0.60689725125778959</v>
      </c>
      <c r="F151" s="47">
        <f>Prev!H149</f>
        <v>0.59836499335906201</v>
      </c>
      <c r="G151" s="47">
        <f>Prev!K149</f>
        <v>0.5878127030041731</v>
      </c>
      <c r="H151" s="47">
        <f>Prev!N149</f>
        <v>0.57708398102713632</v>
      </c>
      <c r="I151" s="47">
        <f>Prev!Q149</f>
        <v>0.56618317130745455</v>
      </c>
      <c r="J151" s="47">
        <f>Prev!T149</f>
        <v>0.55511529420643602</v>
      </c>
      <c r="K151" s="47">
        <f>Prev!W149</f>
        <v>0.54388605712576998</v>
      </c>
      <c r="L151" s="47">
        <f>Prev!Z149</f>
        <v>0.53250186254994836</v>
      </c>
      <c r="M151" s="47">
        <f>Prev!AC149</f>
        <v>0.52096981339408577</v>
      </c>
      <c r="P151">
        <f t="shared" si="11"/>
        <v>0.17357760923363674</v>
      </c>
      <c r="Q151">
        <f t="shared" si="11"/>
        <v>0.17104978611944613</v>
      </c>
      <c r="R151">
        <f t="shared" si="11"/>
        <v>0.16905155638204206</v>
      </c>
      <c r="S151">
        <f t="shared" si="11"/>
        <v>0.16656687626099939</v>
      </c>
      <c r="T151">
        <f t="shared" si="11"/>
        <v>0.16402537247126617</v>
      </c>
      <c r="U151">
        <f t="shared" ref="U151:Y201" si="14">I151*($B151-1)/(I151*($B151-1)+1)</f>
        <v>0.16142717859450498</v>
      </c>
      <c r="V151">
        <f t="shared" si="14"/>
        <v>0.15877258865981303</v>
      </c>
      <c r="W151">
        <f t="shared" si="14"/>
        <v>0.15606206568767853</v>
      </c>
      <c r="X151">
        <f t="shared" si="14"/>
        <v>0.15329625010755576</v>
      </c>
      <c r="Y151">
        <f t="shared" si="14"/>
        <v>0.1504759679867837</v>
      </c>
      <c r="AA151">
        <f t="shared" si="13"/>
        <v>1.1735776092336367</v>
      </c>
      <c r="AB151">
        <f t="shared" si="13"/>
        <v>1.1710497861194462</v>
      </c>
      <c r="AC151">
        <f t="shared" si="13"/>
        <v>1.1690515563820421</v>
      </c>
      <c r="AD151">
        <f t="shared" si="13"/>
        <v>1.1665668762609993</v>
      </c>
      <c r="AE151">
        <f t="shared" si="13"/>
        <v>1.1640253724712661</v>
      </c>
      <c r="AF151">
        <f t="shared" si="12"/>
        <v>1.1614271785945049</v>
      </c>
      <c r="AG151">
        <f t="shared" si="12"/>
        <v>1.158772588659813</v>
      </c>
      <c r="AH151">
        <f t="shared" si="12"/>
        <v>1.1560620656876786</v>
      </c>
      <c r="AI151">
        <f t="shared" si="12"/>
        <v>1.1532962501075557</v>
      </c>
      <c r="AJ151">
        <f t="shared" si="12"/>
        <v>1.1504759679867838</v>
      </c>
    </row>
    <row r="152" spans="1:36" ht="15.5" x14ac:dyDescent="0.35">
      <c r="A152" s="49" t="s">
        <v>165</v>
      </c>
      <c r="B152" s="25">
        <f>PIF!BH152</f>
        <v>1.34</v>
      </c>
      <c r="C152">
        <f>PIF!BL152</f>
        <v>0.1759645950691536</v>
      </c>
      <c r="D152" s="47">
        <f>Prev!B150</f>
        <v>0.61774993732383099</v>
      </c>
      <c r="E152" s="47">
        <f>Prev!E150</f>
        <v>0.60689725125778948</v>
      </c>
      <c r="F152" s="47">
        <f>Prev!H150</f>
        <v>0.59816902162709451</v>
      </c>
      <c r="G152" s="47">
        <f>Prev!K150</f>
        <v>0.58761560752213426</v>
      </c>
      <c r="H152" s="47">
        <f>Prev!N150</f>
        <v>0.57688650750249659</v>
      </c>
      <c r="I152" s="47">
        <f>Prev!Q150</f>
        <v>0.5659860262737868</v>
      </c>
      <c r="J152" s="47">
        <f>Prev!T150</f>
        <v>0.55491914336623516</v>
      </c>
      <c r="K152" s="47">
        <f>Prev!W150</f>
        <v>0.54369152405599908</v>
      </c>
      <c r="L152" s="47">
        <f>Prev!Z150</f>
        <v>0.53230952775323925</v>
      </c>
      <c r="M152" s="47">
        <f>Prev!AC150</f>
        <v>0.52078021367756555</v>
      </c>
      <c r="P152">
        <f t="shared" ref="P152:T202" si="15">D152*($B152-1)/(D152*($B152-1)+1)</f>
        <v>0.17357760923363674</v>
      </c>
      <c r="Q152">
        <f t="shared" si="15"/>
        <v>0.1710497861194461</v>
      </c>
      <c r="R152">
        <f t="shared" si="15"/>
        <v>0.16900554719587196</v>
      </c>
      <c r="S152">
        <f t="shared" si="15"/>
        <v>0.16652032608189155</v>
      </c>
      <c r="T152">
        <f t="shared" si="15"/>
        <v>0.1639784481105496</v>
      </c>
      <c r="U152">
        <f t="shared" si="14"/>
        <v>0.1613800406397462</v>
      </c>
      <c r="V152">
        <f t="shared" si="14"/>
        <v>0.15872539101942934</v>
      </c>
      <c r="W152">
        <f t="shared" si="14"/>
        <v>0.1560149551981822</v>
      </c>
      <c r="X152">
        <f t="shared" si="14"/>
        <v>0.15324936620081595</v>
      </c>
      <c r="Y152">
        <f t="shared" si="14"/>
        <v>0.15042944241458955</v>
      </c>
      <c r="AA152">
        <f t="shared" si="13"/>
        <v>1.1735776092336367</v>
      </c>
      <c r="AB152">
        <f t="shared" si="13"/>
        <v>1.171049786119446</v>
      </c>
      <c r="AC152">
        <f t="shared" si="13"/>
        <v>1.169005547195872</v>
      </c>
      <c r="AD152">
        <f t="shared" si="13"/>
        <v>1.1665203260818915</v>
      </c>
      <c r="AE152">
        <f t="shared" si="13"/>
        <v>1.1639784481105495</v>
      </c>
      <c r="AF152">
        <f t="shared" si="12"/>
        <v>1.1613800406397461</v>
      </c>
      <c r="AG152">
        <f t="shared" si="12"/>
        <v>1.1587253910194293</v>
      </c>
      <c r="AH152">
        <f t="shared" si="12"/>
        <v>1.1560149551981822</v>
      </c>
      <c r="AI152">
        <f t="shared" si="12"/>
        <v>1.1532493662008159</v>
      </c>
      <c r="AJ152">
        <f t="shared" si="12"/>
        <v>1.1504294424145896</v>
      </c>
    </row>
    <row r="153" spans="1:36" ht="15.5" x14ac:dyDescent="0.35">
      <c r="A153" s="49" t="s">
        <v>166</v>
      </c>
      <c r="B153" s="25">
        <f>PIF!BH153</f>
        <v>1.34</v>
      </c>
      <c r="C153">
        <f>PIF!BL153</f>
        <v>0.17596459506915363</v>
      </c>
      <c r="D153" s="47">
        <f>Prev!B151</f>
        <v>0.60418194798190394</v>
      </c>
      <c r="E153" s="47">
        <f>Prev!E151</f>
        <v>0.59330920954160726</v>
      </c>
      <c r="F153" s="47">
        <f>Prev!H151</f>
        <v>0.58687315675846741</v>
      </c>
      <c r="G153" s="47">
        <f>Prev!K151</f>
        <v>0.57628260377489127</v>
      </c>
      <c r="H153" s="47">
        <f>Prev!N151</f>
        <v>0.5655211360987884</v>
      </c>
      <c r="I153" s="47">
        <f>Prev!Q151</f>
        <v>0.55459387907582458</v>
      </c>
      <c r="J153" s="47">
        <f>Prev!T151</f>
        <v>0.54350661907201037</v>
      </c>
      <c r="K153" s="47">
        <f>Prev!W151</f>
        <v>0.53226580810503599</v>
      </c>
      <c r="L153" s="47">
        <f>Prev!Z151</f>
        <v>0.52087856611024452</v>
      </c>
      <c r="M153" s="47">
        <f>Prev!AC151</f>
        <v>0.50935268068435402</v>
      </c>
      <c r="P153">
        <f t="shared" si="15"/>
        <v>0.17041491343083268</v>
      </c>
      <c r="Q153">
        <f t="shared" si="15"/>
        <v>0.16786295468024404</v>
      </c>
      <c r="R153">
        <f t="shared" si="15"/>
        <v>0.1663449267293414</v>
      </c>
      <c r="S153">
        <f t="shared" si="15"/>
        <v>0.1638349136668302</v>
      </c>
      <c r="T153">
        <f t="shared" si="15"/>
        <v>0.16126886305234298</v>
      </c>
      <c r="U153">
        <f t="shared" si="14"/>
        <v>0.15864711454204097</v>
      </c>
      <c r="V153">
        <f t="shared" si="14"/>
        <v>0.15597017148695777</v>
      </c>
      <c r="W153">
        <f t="shared" si="14"/>
        <v>0.15323870828948322</v>
      </c>
      <c r="X153">
        <f t="shared" si="14"/>
        <v>0.15045357759735967</v>
      </c>
      <c r="Y153">
        <f t="shared" si="14"/>
        <v>0.1476158172715335</v>
      </c>
      <c r="AA153">
        <f t="shared" si="13"/>
        <v>1.1704149134308326</v>
      </c>
      <c r="AB153">
        <f t="shared" si="13"/>
        <v>1.1678629546802441</v>
      </c>
      <c r="AC153">
        <f t="shared" si="13"/>
        <v>1.1663449267293413</v>
      </c>
      <c r="AD153">
        <f t="shared" si="13"/>
        <v>1.1638349136668302</v>
      </c>
      <c r="AE153">
        <f t="shared" si="13"/>
        <v>1.1612688630523429</v>
      </c>
      <c r="AF153">
        <f t="shared" si="12"/>
        <v>1.1586471145420409</v>
      </c>
      <c r="AG153">
        <f t="shared" si="12"/>
        <v>1.1559701714869577</v>
      </c>
      <c r="AH153">
        <f t="shared" si="12"/>
        <v>1.1532387082894833</v>
      </c>
      <c r="AI153">
        <f t="shared" si="12"/>
        <v>1.1504535775973597</v>
      </c>
      <c r="AJ153">
        <f t="shared" si="12"/>
        <v>1.1476158172715336</v>
      </c>
    </row>
    <row r="154" spans="1:36" ht="15.5" x14ac:dyDescent="0.35">
      <c r="A154" s="49" t="s">
        <v>167</v>
      </c>
      <c r="B154" s="25">
        <f>PIF!BH154</f>
        <v>1.34</v>
      </c>
      <c r="C154">
        <f>PIF!BL154</f>
        <v>0.19976097149433072</v>
      </c>
      <c r="D154" s="47">
        <f>Prev!B152</f>
        <v>0.71969173444972945</v>
      </c>
      <c r="E154" s="47">
        <f>Prev!E152</f>
        <v>0.70357552817325408</v>
      </c>
      <c r="F154" s="47">
        <f>Prev!H152</f>
        <v>0.68885958021241922</v>
      </c>
      <c r="G154" s="47">
        <f>Prev!K152</f>
        <v>0.67311878603292941</v>
      </c>
      <c r="H154" s="47">
        <f>Prev!N152</f>
        <v>0.65684498980068162</v>
      </c>
      <c r="I154" s="47">
        <f>Prev!Q152</f>
        <v>0.64005262100835858</v>
      </c>
      <c r="J154" s="47">
        <f>Prev!T152</f>
        <v>0.62275969580830792</v>
      </c>
      <c r="K154" s="47">
        <f>Prev!W152</f>
        <v>0.60498794926320831</v>
      </c>
      <c r="L154" s="47">
        <f>Prev!Z152</f>
        <v>0.58676294352861447</v>
      </c>
      <c r="M154" s="47">
        <f>Prev!AC152</f>
        <v>0.56811414725624942</v>
      </c>
      <c r="P154">
        <f t="shared" si="15"/>
        <v>0.1965904518112162</v>
      </c>
      <c r="Q154">
        <f t="shared" si="15"/>
        <v>0.19303797032344966</v>
      </c>
      <c r="R154">
        <f t="shared" si="15"/>
        <v>0.18976659475888177</v>
      </c>
      <c r="S154">
        <f t="shared" si="15"/>
        <v>0.18623790759756489</v>
      </c>
      <c r="T154">
        <f t="shared" si="15"/>
        <v>0.18255727405519204</v>
      </c>
      <c r="U154">
        <f t="shared" si="14"/>
        <v>0.17872428840429436</v>
      </c>
      <c r="V154">
        <f t="shared" si="14"/>
        <v>0.17473929574837854</v>
      </c>
      <c r="W154">
        <f t="shared" si="14"/>
        <v>0.17060346832100715</v>
      </c>
      <c r="X154">
        <f t="shared" si="14"/>
        <v>0.16631888324972813</v>
      </c>
      <c r="Y154">
        <f t="shared" si="14"/>
        <v>0.16188860060988705</v>
      </c>
      <c r="AA154">
        <f t="shared" si="13"/>
        <v>1.1965904518112163</v>
      </c>
      <c r="AB154">
        <f t="shared" si="13"/>
        <v>1.1930379703234497</v>
      </c>
      <c r="AC154">
        <f t="shared" si="13"/>
        <v>1.1897665947588818</v>
      </c>
      <c r="AD154">
        <f t="shared" si="13"/>
        <v>1.1862379075975649</v>
      </c>
      <c r="AE154">
        <f t="shared" si="13"/>
        <v>1.182557274055192</v>
      </c>
      <c r="AF154">
        <f t="shared" si="12"/>
        <v>1.1787242884042943</v>
      </c>
      <c r="AG154">
        <f t="shared" si="12"/>
        <v>1.1747392957483784</v>
      </c>
      <c r="AH154">
        <f t="shared" si="12"/>
        <v>1.1706034683210071</v>
      </c>
      <c r="AI154">
        <f t="shared" si="12"/>
        <v>1.1663188832497282</v>
      </c>
      <c r="AJ154">
        <f t="shared" si="12"/>
        <v>1.161888600609887</v>
      </c>
    </row>
    <row r="155" spans="1:36" ht="15.5" x14ac:dyDescent="0.35">
      <c r="A155" s="49" t="s">
        <v>168</v>
      </c>
      <c r="B155" s="25">
        <f>PIF!BH155</f>
        <v>1.34</v>
      </c>
      <c r="C155">
        <f>PIF!BL155</f>
        <v>0.19976097149433075</v>
      </c>
      <c r="D155" s="47">
        <f>Prev!B153</f>
        <v>0.71969173444972923</v>
      </c>
      <c r="E155" s="47">
        <f>Prev!E153</f>
        <v>0.70357552817325397</v>
      </c>
      <c r="F155" s="47">
        <f>Prev!H153</f>
        <v>0.68858982641956279</v>
      </c>
      <c r="G155" s="47">
        <f>Prev!K153</f>
        <v>0.67285003854364989</v>
      </c>
      <c r="H155" s="47">
        <f>Prev!N153</f>
        <v>0.6565783540370066</v>
      </c>
      <c r="I155" s="47">
        <f>Prev!Q153</f>
        <v>0.63978914132278242</v>
      </c>
      <c r="J155" s="47">
        <f>Prev!T153</f>
        <v>0.62250035145643801</v>
      </c>
      <c r="K155" s="47">
        <f>Prev!W153</f>
        <v>0.6047336508744543</v>
      </c>
      <c r="L155" s="47">
        <f>Prev!Z153</f>
        <v>0.58651453007808241</v>
      </c>
      <c r="M155" s="47">
        <f>Prev!AC153</f>
        <v>0.56787238354144498</v>
      </c>
      <c r="P155">
        <f t="shared" si="15"/>
        <v>0.19659045181121618</v>
      </c>
      <c r="Q155">
        <f t="shared" si="15"/>
        <v>0.19303797032344963</v>
      </c>
      <c r="R155">
        <f t="shared" si="15"/>
        <v>0.18970638054224115</v>
      </c>
      <c r="S155">
        <f t="shared" si="15"/>
        <v>0.18617739433938835</v>
      </c>
      <c r="T155">
        <f t="shared" si="15"/>
        <v>0.18249669197661317</v>
      </c>
      <c r="U155">
        <f t="shared" si="14"/>
        <v>0.17866386071810186</v>
      </c>
      <c r="V155">
        <f t="shared" si="14"/>
        <v>0.174679237916775</v>
      </c>
      <c r="W155">
        <f t="shared" si="14"/>
        <v>0.17054398734308626</v>
      </c>
      <c r="X155">
        <f t="shared" si="14"/>
        <v>0.1662601769733518</v>
      </c>
      <c r="Y155">
        <f t="shared" si="14"/>
        <v>0.16183085706348471</v>
      </c>
      <c r="AA155">
        <f t="shared" si="13"/>
        <v>1.1965904518112163</v>
      </c>
      <c r="AB155">
        <f t="shared" si="13"/>
        <v>1.1930379703234497</v>
      </c>
      <c r="AC155">
        <f t="shared" si="13"/>
        <v>1.1897063805422412</v>
      </c>
      <c r="AD155">
        <f t="shared" si="13"/>
        <v>1.1861773943393883</v>
      </c>
      <c r="AE155">
        <f t="shared" si="13"/>
        <v>1.1824966919766131</v>
      </c>
      <c r="AF155">
        <f t="shared" si="12"/>
        <v>1.1786638607181019</v>
      </c>
      <c r="AG155">
        <f t="shared" si="12"/>
        <v>1.174679237916775</v>
      </c>
      <c r="AH155">
        <f t="shared" si="12"/>
        <v>1.1705439873430863</v>
      </c>
      <c r="AI155">
        <f t="shared" si="12"/>
        <v>1.1662601769733518</v>
      </c>
      <c r="AJ155">
        <f t="shared" si="12"/>
        <v>1.1618308570634848</v>
      </c>
    </row>
    <row r="156" spans="1:36" ht="15.5" x14ac:dyDescent="0.35">
      <c r="A156" s="49" t="s">
        <v>169</v>
      </c>
      <c r="B156" s="25">
        <f>PIF!BH156</f>
        <v>1.34</v>
      </c>
      <c r="C156">
        <f>PIF!BL156</f>
        <v>0.19976097149433075</v>
      </c>
      <c r="D156" s="47">
        <f>Prev!B154</f>
        <v>0.71969173444972934</v>
      </c>
      <c r="E156" s="47">
        <f>Prev!E154</f>
        <v>0.70357552817325364</v>
      </c>
      <c r="F156" s="47">
        <f>Prev!H154</f>
        <v>0.68928204413326977</v>
      </c>
      <c r="G156" s="47">
        <f>Prev!K154</f>
        <v>0.6735386538514071</v>
      </c>
      <c r="H156" s="47">
        <f>Prev!N154</f>
        <v>0.65726060575111622</v>
      </c>
      <c r="I156" s="47">
        <f>Prev!Q154</f>
        <v>0.64046242767352957</v>
      </c>
      <c r="J156" s="47">
        <f>Prev!T154</f>
        <v>0.62316223969301388</v>
      </c>
      <c r="K156" s="47">
        <f>Prev!W154</f>
        <v>0.60538188559687423</v>
      </c>
      <c r="L156" s="47">
        <f>Prev!Z154</f>
        <v>0.58714704029666853</v>
      </c>
      <c r="M156" s="47">
        <f>Prev!AC154</f>
        <v>0.56848728845919405</v>
      </c>
      <c r="P156">
        <f t="shared" si="15"/>
        <v>0.19659045181121618</v>
      </c>
      <c r="Q156">
        <f t="shared" si="15"/>
        <v>0.19303797032344958</v>
      </c>
      <c r="R156">
        <f t="shared" si="15"/>
        <v>0.1898608788223945</v>
      </c>
      <c r="S156">
        <f t="shared" si="15"/>
        <v>0.18633243026470031</v>
      </c>
      <c r="T156">
        <f t="shared" si="15"/>
        <v>0.18265168788771483</v>
      </c>
      <c r="U156">
        <f t="shared" si="14"/>
        <v>0.17881825774908741</v>
      </c>
      <c r="V156">
        <f t="shared" si="14"/>
        <v>0.17483249779139046</v>
      </c>
      <c r="W156">
        <f t="shared" si="14"/>
        <v>0.17069559409366644</v>
      </c>
      <c r="X156">
        <f t="shared" si="14"/>
        <v>0.16640963859615357</v>
      </c>
      <c r="Y156">
        <f t="shared" si="14"/>
        <v>0.16197770712186096</v>
      </c>
      <c r="AA156">
        <f t="shared" si="13"/>
        <v>1.1965904518112163</v>
      </c>
      <c r="AB156">
        <f t="shared" si="13"/>
        <v>1.1930379703234495</v>
      </c>
      <c r="AC156">
        <f t="shared" si="13"/>
        <v>1.1898608788223946</v>
      </c>
      <c r="AD156">
        <f t="shared" si="13"/>
        <v>1.1863324302647003</v>
      </c>
      <c r="AE156">
        <f t="shared" si="13"/>
        <v>1.1826516878877149</v>
      </c>
      <c r="AF156">
        <f t="shared" si="12"/>
        <v>1.1788182577490873</v>
      </c>
      <c r="AG156">
        <f t="shared" si="12"/>
        <v>1.1748324977913904</v>
      </c>
      <c r="AH156">
        <f t="shared" si="12"/>
        <v>1.1706955940936665</v>
      </c>
      <c r="AI156">
        <f t="shared" si="12"/>
        <v>1.1664096385961535</v>
      </c>
      <c r="AJ156">
        <f t="shared" si="12"/>
        <v>1.1619777071218609</v>
      </c>
    </row>
    <row r="157" spans="1:36" ht="15.5" x14ac:dyDescent="0.35">
      <c r="A157" s="49" t="s">
        <v>170</v>
      </c>
      <c r="B157" s="25">
        <f>PIF!BH157</f>
        <v>1.34</v>
      </c>
      <c r="C157">
        <f>PIF!BL157</f>
        <v>0.19976097149433075</v>
      </c>
      <c r="D157" s="47">
        <f>Prev!B155</f>
        <v>0.71969173444972945</v>
      </c>
      <c r="E157" s="47">
        <f>Prev!E155</f>
        <v>0.70357552817325408</v>
      </c>
      <c r="F157" s="47">
        <f>Prev!H155</f>
        <v>0.68785738121748397</v>
      </c>
      <c r="G157" s="47">
        <f>Prev!K155</f>
        <v>0.67211750769831402</v>
      </c>
      <c r="H157" s="47">
        <f>Prev!N155</f>
        <v>0.65584894213363276</v>
      </c>
      <c r="I157" s="47">
        <f>Prev!Q155</f>
        <v>0.6390658951962217</v>
      </c>
      <c r="J157" s="47">
        <f>Prev!T155</f>
        <v>0.62178614726221526</v>
      </c>
      <c r="K157" s="47">
        <f>Prev!W155</f>
        <v>0.60403118252656107</v>
      </c>
      <c r="L157" s="47">
        <f>Prev!Z155</f>
        <v>0.58582629907502626</v>
      </c>
      <c r="M157" s="47">
        <f>Prev!AC155</f>
        <v>0.56720069020317732</v>
      </c>
      <c r="P157">
        <f t="shared" si="15"/>
        <v>0.1965904518112162</v>
      </c>
      <c r="Q157">
        <f t="shared" si="15"/>
        <v>0.19303797032344966</v>
      </c>
      <c r="R157">
        <f t="shared" si="15"/>
        <v>0.18954283958393581</v>
      </c>
      <c r="S157">
        <f t="shared" si="15"/>
        <v>0.18601240633540625</v>
      </c>
      <c r="T157">
        <f t="shared" si="15"/>
        <v>0.18233091704441201</v>
      </c>
      <c r="U157">
        <f t="shared" si="14"/>
        <v>0.17849794229117721</v>
      </c>
      <c r="V157">
        <f t="shared" si="14"/>
        <v>0.17451380043873191</v>
      </c>
      <c r="W157">
        <f t="shared" si="14"/>
        <v>0.17037963403804099</v>
      </c>
      <c r="X157">
        <f t="shared" si="14"/>
        <v>0.1660974876781732</v>
      </c>
      <c r="Y157">
        <f t="shared" si="14"/>
        <v>0.16167038610957934</v>
      </c>
      <c r="AA157">
        <f t="shared" si="13"/>
        <v>1.1965904518112163</v>
      </c>
      <c r="AB157">
        <f t="shared" si="13"/>
        <v>1.1930379703234497</v>
      </c>
      <c r="AC157">
        <f t="shared" si="13"/>
        <v>1.1895428395839358</v>
      </c>
      <c r="AD157">
        <f t="shared" si="13"/>
        <v>1.1860124063354063</v>
      </c>
      <c r="AE157">
        <f t="shared" si="13"/>
        <v>1.1823309170444121</v>
      </c>
      <c r="AF157">
        <f t="shared" si="12"/>
        <v>1.1784979422911772</v>
      </c>
      <c r="AG157">
        <f t="shared" si="12"/>
        <v>1.1745138004387319</v>
      </c>
      <c r="AH157">
        <f t="shared" si="12"/>
        <v>1.170379634038041</v>
      </c>
      <c r="AI157">
        <f t="shared" si="12"/>
        <v>1.1660974876781731</v>
      </c>
      <c r="AJ157">
        <f t="shared" si="12"/>
        <v>1.1616703861095794</v>
      </c>
    </row>
    <row r="158" spans="1:36" ht="15.5" x14ac:dyDescent="0.35">
      <c r="A158" s="49" t="s">
        <v>171</v>
      </c>
      <c r="B158" s="25">
        <f>PIF!BH158</f>
        <v>1.34</v>
      </c>
      <c r="C158">
        <f>PIF!BL158</f>
        <v>0.19976097149433078</v>
      </c>
      <c r="D158" s="47">
        <f>Prev!B156</f>
        <v>0.68968685956676756</v>
      </c>
      <c r="E158" s="47">
        <f>Prev!E156</f>
        <v>0.673027073523636</v>
      </c>
      <c r="F158" s="47">
        <f>Prev!H156</f>
        <v>0.65991485237993075</v>
      </c>
      <c r="G158" s="47">
        <f>Prev!K156</f>
        <v>0.64365310495336436</v>
      </c>
      <c r="H158" s="47">
        <f>Prev!N156</f>
        <v>0.62690930019516755</v>
      </c>
      <c r="I158" s="47">
        <f>Prev!Q156</f>
        <v>0.60970245381759858</v>
      </c>
      <c r="J158" s="47">
        <f>Prev!T156</f>
        <v>0.59205506920545781</v>
      </c>
      <c r="K158" s="47">
        <f>Prev!W156</f>
        <v>0.57399321855177776</v>
      </c>
      <c r="L158" s="47">
        <f>Prev!Z156</f>
        <v>0.55554659561745268</v>
      </c>
      <c r="M158" s="47">
        <f>Prev!AC156</f>
        <v>0.53674853564029656</v>
      </c>
      <c r="P158">
        <f t="shared" si="15"/>
        <v>0.18995120357155518</v>
      </c>
      <c r="Q158">
        <f t="shared" si="15"/>
        <v>0.18621725791291066</v>
      </c>
      <c r="R158">
        <f t="shared" si="15"/>
        <v>0.18325412859455123</v>
      </c>
      <c r="S158">
        <f t="shared" si="15"/>
        <v>0.17954915049374998</v>
      </c>
      <c r="T158">
        <f t="shared" si="15"/>
        <v>0.175699055591235</v>
      </c>
      <c r="U158">
        <f t="shared" si="14"/>
        <v>0.17170465870492044</v>
      </c>
      <c r="V158">
        <f t="shared" si="14"/>
        <v>0.16756758297250687</v>
      </c>
      <c r="W158">
        <f t="shared" si="14"/>
        <v>0.16329033000173754</v>
      </c>
      <c r="X158">
        <f t="shared" si="14"/>
        <v>0.15887634939883277</v>
      </c>
      <c r="Y158">
        <f t="shared" si="14"/>
        <v>0.1543301062211079</v>
      </c>
      <c r="AA158">
        <f t="shared" si="13"/>
        <v>1.1899512035715551</v>
      </c>
      <c r="AB158">
        <f t="shared" si="13"/>
        <v>1.1862172579129107</v>
      </c>
      <c r="AC158">
        <f t="shared" si="13"/>
        <v>1.1832541285945513</v>
      </c>
      <c r="AD158">
        <f t="shared" si="13"/>
        <v>1.1795491504937501</v>
      </c>
      <c r="AE158">
        <f t="shared" si="13"/>
        <v>1.175699055591235</v>
      </c>
      <c r="AF158">
        <f t="shared" si="12"/>
        <v>1.1717046587049205</v>
      </c>
      <c r="AG158">
        <f t="shared" si="12"/>
        <v>1.167567582972507</v>
      </c>
      <c r="AH158">
        <f t="shared" si="12"/>
        <v>1.1632903300017374</v>
      </c>
      <c r="AI158">
        <f t="shared" si="12"/>
        <v>1.1588763493988328</v>
      </c>
      <c r="AJ158">
        <f t="shared" si="12"/>
        <v>1.154330106221108</v>
      </c>
    </row>
    <row r="159" spans="1:36" ht="15.5" x14ac:dyDescent="0.35">
      <c r="A159" s="49" t="s">
        <v>172</v>
      </c>
      <c r="B159" s="25">
        <f>PIF!BH159</f>
        <v>1.34</v>
      </c>
      <c r="C159">
        <f>PIF!BL159</f>
        <v>0.15246281244935073</v>
      </c>
      <c r="D159" s="47">
        <f>Prev!B157</f>
        <v>0.52151113522750647</v>
      </c>
      <c r="E159" s="47">
        <f>Prev!E157</f>
        <v>0.51377832127441136</v>
      </c>
      <c r="F159" s="47">
        <f>Prev!H157</f>
        <v>0.50487015702266747</v>
      </c>
      <c r="G159" s="47">
        <f>Prev!K157</f>
        <v>0.49735473456995094</v>
      </c>
      <c r="H159" s="47">
        <f>Prev!N157</f>
        <v>0.48977614308377387</v>
      </c>
      <c r="I159" s="47">
        <f>Prev!Q157</f>
        <v>0.48213551072558836</v>
      </c>
      <c r="J159" s="47">
        <f>Prev!T157</f>
        <v>0.47443417598673243</v>
      </c>
      <c r="K159" s="47">
        <f>Prev!W157</f>
        <v>0.46667368961054029</v>
      </c>
      <c r="L159" s="47">
        <f>Prev!Z157</f>
        <v>0.45885581582147822</v>
      </c>
      <c r="M159" s="47">
        <f>Prev!AC157</f>
        <v>0.45098253288738166</v>
      </c>
      <c r="P159">
        <f t="shared" si="15"/>
        <v>0.15060877404926878</v>
      </c>
      <c r="Q159">
        <f t="shared" si="15"/>
        <v>0.14870768279935195</v>
      </c>
      <c r="R159">
        <f t="shared" si="15"/>
        <v>0.14650705912609405</v>
      </c>
      <c r="S159">
        <f t="shared" si="15"/>
        <v>0.14464162309298303</v>
      </c>
      <c r="T159">
        <f t="shared" si="15"/>
        <v>0.14275223188220793</v>
      </c>
      <c r="U159">
        <f t="shared" si="14"/>
        <v>0.14083890494273649</v>
      </c>
      <c r="V159">
        <f t="shared" si="14"/>
        <v>0.13890171482586147</v>
      </c>
      <c r="W159">
        <f t="shared" si="14"/>
        <v>0.1369407889645359</v>
      </c>
      <c r="X159">
        <f t="shared" si="14"/>
        <v>0.13495631134315203</v>
      </c>
      <c r="Y159">
        <f t="shared" si="14"/>
        <v>0.13294852405954546</v>
      </c>
      <c r="AA159">
        <f t="shared" si="13"/>
        <v>1.1506087740492688</v>
      </c>
      <c r="AB159">
        <f t="shared" si="13"/>
        <v>1.1487076827993519</v>
      </c>
      <c r="AC159">
        <f t="shared" si="13"/>
        <v>1.146507059126094</v>
      </c>
      <c r="AD159">
        <f t="shared" si="13"/>
        <v>1.144641623092983</v>
      </c>
      <c r="AE159">
        <f t="shared" si="13"/>
        <v>1.1427522318822079</v>
      </c>
      <c r="AF159">
        <f t="shared" si="12"/>
        <v>1.1408389049427365</v>
      </c>
      <c r="AG159">
        <f t="shared" si="12"/>
        <v>1.1389017148258616</v>
      </c>
      <c r="AH159">
        <f t="shared" si="12"/>
        <v>1.136940788964536</v>
      </c>
      <c r="AI159">
        <f t="shared" si="12"/>
        <v>1.134956311343152</v>
      </c>
      <c r="AJ159">
        <f t="shared" si="12"/>
        <v>1.1329485240595454</v>
      </c>
    </row>
    <row r="160" spans="1:36" ht="15.5" x14ac:dyDescent="0.35">
      <c r="A160" s="49" t="s">
        <v>173</v>
      </c>
      <c r="B160" s="25">
        <f>PIF!BH160</f>
        <v>1.34</v>
      </c>
      <c r="C160">
        <f>PIF!BL160</f>
        <v>0.15246281244935073</v>
      </c>
      <c r="D160" s="47">
        <f>Prev!B158</f>
        <v>0.52151113522750658</v>
      </c>
      <c r="E160" s="47">
        <f>Prev!E158</f>
        <v>0.51377832127441159</v>
      </c>
      <c r="F160" s="47">
        <f>Prev!H158</f>
        <v>0.5058007215074739</v>
      </c>
      <c r="G160" s="47">
        <f>Prev!K158</f>
        <v>0.49829941927375015</v>
      </c>
      <c r="H160" s="47">
        <f>Prev!N158</f>
        <v>0.49073131925636021</v>
      </c>
      <c r="I160" s="47">
        <f>Prev!Q158</f>
        <v>0.48309771122600559</v>
      </c>
      <c r="J160" s="47">
        <f>Prev!T158</f>
        <v>0.47540010330819715</v>
      </c>
      <c r="K160" s="47">
        <f>Prev!W158</f>
        <v>0.46764022224909646</v>
      </c>
      <c r="L160" s="47">
        <f>Prev!Z158</f>
        <v>0.45982001308066539</v>
      </c>
      <c r="M160" s="47">
        <f>Prev!AC158</f>
        <v>0.45194163821472499</v>
      </c>
      <c r="P160">
        <f t="shared" si="15"/>
        <v>0.15060877404926881</v>
      </c>
      <c r="Q160">
        <f t="shared" si="15"/>
        <v>0.14870768279935198</v>
      </c>
      <c r="R160">
        <f t="shared" si="15"/>
        <v>0.14673747266658149</v>
      </c>
      <c r="S160">
        <f t="shared" si="15"/>
        <v>0.14487655539104399</v>
      </c>
      <c r="T160">
        <f t="shared" si="15"/>
        <v>0.14299082297854562</v>
      </c>
      <c r="U160">
        <f t="shared" si="14"/>
        <v>0.14108032405572499</v>
      </c>
      <c r="V160">
        <f t="shared" si="14"/>
        <v>0.13914516271649885</v>
      </c>
      <c r="W160">
        <f t="shared" si="14"/>
        <v>0.13718549995126189</v>
      </c>
      <c r="X160">
        <f t="shared" si="14"/>
        <v>0.13520155498209288</v>
      </c>
      <c r="Y160">
        <f t="shared" si="14"/>
        <v>0.1331936065067193</v>
      </c>
      <c r="AA160">
        <f t="shared" si="13"/>
        <v>1.1506087740492688</v>
      </c>
      <c r="AB160">
        <f t="shared" si="13"/>
        <v>1.1487076827993521</v>
      </c>
      <c r="AC160">
        <f t="shared" si="13"/>
        <v>1.1467374726665815</v>
      </c>
      <c r="AD160">
        <f t="shared" si="13"/>
        <v>1.144876555391044</v>
      </c>
      <c r="AE160">
        <f t="shared" si="13"/>
        <v>1.1429908229785457</v>
      </c>
      <c r="AF160">
        <f t="shared" si="12"/>
        <v>1.141080324055725</v>
      </c>
      <c r="AG160">
        <f t="shared" si="12"/>
        <v>1.1391451627164988</v>
      </c>
      <c r="AH160">
        <f t="shared" si="12"/>
        <v>1.1371854999512618</v>
      </c>
      <c r="AI160">
        <f t="shared" si="12"/>
        <v>1.1352015549820929</v>
      </c>
      <c r="AJ160">
        <f t="shared" si="12"/>
        <v>1.1331936065067194</v>
      </c>
    </row>
    <row r="161" spans="1:36" ht="15.5" x14ac:dyDescent="0.35">
      <c r="A161" s="49" t="s">
        <v>174</v>
      </c>
      <c r="B161" s="25">
        <f>PIF!BH161</f>
        <v>1.34</v>
      </c>
      <c r="C161">
        <f>PIF!BL161</f>
        <v>0.15246281244935073</v>
      </c>
      <c r="D161" s="47">
        <f>Prev!B159</f>
        <v>0.52151113522750658</v>
      </c>
      <c r="E161" s="47">
        <f>Prev!E159</f>
        <v>0.51377832127441114</v>
      </c>
      <c r="F161" s="47">
        <f>Prev!H159</f>
        <v>0.50593780952681122</v>
      </c>
      <c r="G161" s="47">
        <f>Prev!K159</f>
        <v>0.49843763329473395</v>
      </c>
      <c r="H161" s="47">
        <f>Prev!N159</f>
        <v>0.49087017625016743</v>
      </c>
      <c r="I161" s="47">
        <f>Prev!Q159</f>
        <v>0.48323675373733432</v>
      </c>
      <c r="J161" s="47">
        <f>Prev!T159</f>
        <v>0.47553890019936945</v>
      </c>
      <c r="K161" s="47">
        <f>Prev!W159</f>
        <v>0.46777836922141669</v>
      </c>
      <c r="L161" s="47">
        <f>Prev!Z159</f>
        <v>0.45995713298818258</v>
      </c>
      <c r="M161" s="47">
        <f>Prev!AC159</f>
        <v>0.45207738118574931</v>
      </c>
      <c r="P161">
        <f t="shared" si="15"/>
        <v>0.15060877404926881</v>
      </c>
      <c r="Q161">
        <f t="shared" si="15"/>
        <v>0.1487076827993519</v>
      </c>
      <c r="R161">
        <f t="shared" si="15"/>
        <v>0.14677140599757713</v>
      </c>
      <c r="S161">
        <f t="shared" si="15"/>
        <v>0.14491091681827023</v>
      </c>
      <c r="T161">
        <f t="shared" si="15"/>
        <v>0.14302549666752243</v>
      </c>
      <c r="U161">
        <f t="shared" si="14"/>
        <v>0.14111519903749548</v>
      </c>
      <c r="V161">
        <f t="shared" si="14"/>
        <v>0.13918013313756089</v>
      </c>
      <c r="W161">
        <f t="shared" si="14"/>
        <v>0.13722046527537352</v>
      </c>
      <c r="X161">
        <f t="shared" si="14"/>
        <v>0.13523642014665954</v>
      </c>
      <c r="Y161">
        <f t="shared" si="14"/>
        <v>0.13322828203654863</v>
      </c>
      <c r="AA161">
        <f t="shared" si="13"/>
        <v>1.1506087740492688</v>
      </c>
      <c r="AB161">
        <f t="shared" si="13"/>
        <v>1.1487076827993519</v>
      </c>
      <c r="AC161">
        <f t="shared" si="13"/>
        <v>1.1467714059975771</v>
      </c>
      <c r="AD161">
        <f t="shared" si="13"/>
        <v>1.1449109168182703</v>
      </c>
      <c r="AE161">
        <f t="shared" si="13"/>
        <v>1.1430254966675224</v>
      </c>
      <c r="AF161">
        <f t="shared" si="12"/>
        <v>1.1411151990374955</v>
      </c>
      <c r="AG161">
        <f t="shared" si="12"/>
        <v>1.1391801331375608</v>
      </c>
      <c r="AH161">
        <f t="shared" si="12"/>
        <v>1.1372204652753735</v>
      </c>
      <c r="AI161">
        <f t="shared" si="12"/>
        <v>1.1352364201466596</v>
      </c>
      <c r="AJ161">
        <f t="shared" si="12"/>
        <v>1.1332282820365487</v>
      </c>
    </row>
    <row r="162" spans="1:36" ht="15.5" x14ac:dyDescent="0.35">
      <c r="A162" s="49" t="s">
        <v>175</v>
      </c>
      <c r="B162" s="25">
        <f>PIF!BH162</f>
        <v>1.34</v>
      </c>
      <c r="C162">
        <f>PIF!BL162</f>
        <v>0.1524628124493507</v>
      </c>
      <c r="D162" s="47">
        <f>Prev!B160</f>
        <v>0.52151113522750669</v>
      </c>
      <c r="E162" s="47">
        <f>Prev!E160</f>
        <v>0.51377832127441159</v>
      </c>
      <c r="F162" s="47">
        <f>Prev!H160</f>
        <v>0.50494245085781364</v>
      </c>
      <c r="G162" s="47">
        <f>Prev!K160</f>
        <v>0.49742858864563017</v>
      </c>
      <c r="H162" s="47">
        <f>Prev!N160</f>
        <v>0.48985125120295175</v>
      </c>
      <c r="I162" s="47">
        <f>Prev!Q160</f>
        <v>0.48221157833704725</v>
      </c>
      <c r="J162" s="47">
        <f>Prev!T160</f>
        <v>0.47451092101678333</v>
      </c>
      <c r="K162" s="47">
        <f>Prev!W160</f>
        <v>0.46675084315669191</v>
      </c>
      <c r="L162" s="47">
        <f>Prev!Z160</f>
        <v>0.45893312271443915</v>
      </c>
      <c r="M162" s="47">
        <f>Prev!AC160</f>
        <v>0.4510597521282057</v>
      </c>
      <c r="P162">
        <f t="shared" si="15"/>
        <v>0.15060877404926884</v>
      </c>
      <c r="Q162">
        <f t="shared" si="15"/>
        <v>0.14870768279935198</v>
      </c>
      <c r="R162">
        <f t="shared" si="15"/>
        <v>0.14652496398642315</v>
      </c>
      <c r="S162">
        <f t="shared" si="15"/>
        <v>0.14465999440961078</v>
      </c>
      <c r="T162">
        <f t="shared" si="15"/>
        <v>0.1427709977660053</v>
      </c>
      <c r="U162">
        <f t="shared" si="14"/>
        <v>0.14085799548445288</v>
      </c>
      <c r="V162">
        <f t="shared" si="14"/>
        <v>0.13892106232643631</v>
      </c>
      <c r="W162">
        <f t="shared" si="14"/>
        <v>0.13696032813674816</v>
      </c>
      <c r="X162">
        <f t="shared" si="14"/>
        <v>0.13497597948560758</v>
      </c>
      <c r="Y162">
        <f t="shared" si="14"/>
        <v>0.13296826120411076</v>
      </c>
      <c r="AA162">
        <f t="shared" si="13"/>
        <v>1.1506087740492688</v>
      </c>
      <c r="AB162">
        <f t="shared" si="13"/>
        <v>1.1487076827993521</v>
      </c>
      <c r="AC162">
        <f t="shared" si="13"/>
        <v>1.1465249639864232</v>
      </c>
      <c r="AD162">
        <f t="shared" si="13"/>
        <v>1.1446599944096107</v>
      </c>
      <c r="AE162">
        <f t="shared" si="13"/>
        <v>1.1427709977660052</v>
      </c>
      <c r="AF162">
        <f t="shared" si="12"/>
        <v>1.1408579954844529</v>
      </c>
      <c r="AG162">
        <f t="shared" si="12"/>
        <v>1.1389210623264363</v>
      </c>
      <c r="AH162">
        <f t="shared" si="12"/>
        <v>1.1369603281367482</v>
      </c>
      <c r="AI162">
        <f t="shared" si="12"/>
        <v>1.1349759794856076</v>
      </c>
      <c r="AJ162">
        <f t="shared" si="12"/>
        <v>1.1329682612041108</v>
      </c>
    </row>
    <row r="163" spans="1:36" ht="15.5" x14ac:dyDescent="0.35">
      <c r="A163" s="49" t="s">
        <v>176</v>
      </c>
      <c r="B163" s="25">
        <f>PIF!BH163</f>
        <v>1.34</v>
      </c>
      <c r="C163">
        <f>PIF!BL163</f>
        <v>0.15246281244935073</v>
      </c>
      <c r="D163" s="47">
        <f>Prev!B161</f>
        <v>0.5277749126047987</v>
      </c>
      <c r="E163" s="47">
        <f>Prev!E161</f>
        <v>0.52001211601359754</v>
      </c>
      <c r="F163" s="47">
        <f>Prev!H161</f>
        <v>0.51125373982086275</v>
      </c>
      <c r="G163" s="47">
        <f>Prev!K161</f>
        <v>0.50371599538851874</v>
      </c>
      <c r="H163" s="47">
        <f>Prev!N161</f>
        <v>0.49611141812439236</v>
      </c>
      <c r="I163" s="47">
        <f>Prev!Q161</f>
        <v>0.48844113335841466</v>
      </c>
      <c r="J163" s="47">
        <f>Prev!T161</f>
        <v>0.48070648308552566</v>
      </c>
      <c r="K163" s="47">
        <f>Prev!W161</f>
        <v>0.47290902774211152</v>
      </c>
      <c r="L163" s="47">
        <f>Prev!Z161</f>
        <v>0.46505054730369405</v>
      </c>
      <c r="M163" s="47">
        <f>Prev!AC161</f>
        <v>0.45713304173029934</v>
      </c>
      <c r="P163">
        <f t="shared" si="15"/>
        <v>0.15214249330845411</v>
      </c>
      <c r="Q163">
        <f t="shared" si="15"/>
        <v>0.15024090800095391</v>
      </c>
      <c r="R163">
        <f t="shared" si="15"/>
        <v>0.14808517729900222</v>
      </c>
      <c r="S163">
        <f t="shared" si="15"/>
        <v>0.14622110860162851</v>
      </c>
      <c r="T163">
        <f t="shared" si="15"/>
        <v>0.14433222767098561</v>
      </c>
      <c r="U163">
        <f t="shared" si="14"/>
        <v>0.14241854042163143</v>
      </c>
      <c r="V163">
        <f t="shared" si="14"/>
        <v>0.14048010688660037</v>
      </c>
      <c r="W163">
        <f t="shared" si="14"/>
        <v>0.13851704298951711</v>
      </c>
      <c r="X163">
        <f t="shared" si="14"/>
        <v>0.13652952221355699</v>
      </c>
      <c r="Y163">
        <f t="shared" si="14"/>
        <v>0.13451777716927713</v>
      </c>
      <c r="AA163">
        <f t="shared" si="13"/>
        <v>1.1521424933084541</v>
      </c>
      <c r="AB163">
        <f t="shared" si="13"/>
        <v>1.1502409080009539</v>
      </c>
      <c r="AC163">
        <f t="shared" si="13"/>
        <v>1.1480851772990022</v>
      </c>
      <c r="AD163">
        <f t="shared" si="13"/>
        <v>1.1462211086016285</v>
      </c>
      <c r="AE163">
        <f t="shared" si="13"/>
        <v>1.1443322276709855</v>
      </c>
      <c r="AF163">
        <f t="shared" si="12"/>
        <v>1.1424185404216314</v>
      </c>
      <c r="AG163">
        <f t="shared" si="12"/>
        <v>1.1404801068866004</v>
      </c>
      <c r="AH163">
        <f t="shared" si="12"/>
        <v>1.1385170429895171</v>
      </c>
      <c r="AI163">
        <f t="shared" si="12"/>
        <v>1.136529522213557</v>
      </c>
      <c r="AJ163">
        <f t="shared" si="12"/>
        <v>1.1345177771692772</v>
      </c>
    </row>
    <row r="164" spans="1:36" ht="15.5" x14ac:dyDescent="0.35">
      <c r="A164" s="49" t="s">
        <v>177</v>
      </c>
      <c r="B164" s="25">
        <f>PIF!BH164</f>
        <v>1.34</v>
      </c>
      <c r="C164">
        <f>PIF!BL164</f>
        <v>0.15878344486218238</v>
      </c>
      <c r="D164" s="47">
        <f>Prev!B162</f>
        <v>0.54676868416380042</v>
      </c>
      <c r="E164" s="47">
        <f>Prev!E162</f>
        <v>0.53814343443466117</v>
      </c>
      <c r="F164" s="47">
        <f>Prev!H162</f>
        <v>0.52997203798388681</v>
      </c>
      <c r="G164" s="47">
        <f>Prev!K162</f>
        <v>0.52158669569964466</v>
      </c>
      <c r="H164" s="47">
        <f>Prev!N162</f>
        <v>0.51311414563534752</v>
      </c>
      <c r="I164" s="47">
        <f>Prev!Q162</f>
        <v>0.50455640720745132</v>
      </c>
      <c r="J164" s="47">
        <f>Prev!T162</f>
        <v>0.49591579587277851</v>
      </c>
      <c r="K164" s="47">
        <f>Prev!W162</f>
        <v>0.48719492475864312</v>
      </c>
      <c r="L164" s="47">
        <f>Prev!Z162</f>
        <v>0.47839670538552798</v>
      </c>
      <c r="M164" s="47">
        <f>Prev!AC162</f>
        <v>0.4695243474929785</v>
      </c>
      <c r="P164">
        <f t="shared" si="15"/>
        <v>0.15675954176598036</v>
      </c>
      <c r="Q164">
        <f t="shared" si="15"/>
        <v>0.15466914486873545</v>
      </c>
      <c r="R164">
        <f t="shared" si="15"/>
        <v>0.15267915984438651</v>
      </c>
      <c r="S164">
        <f t="shared" si="15"/>
        <v>0.15062730849675504</v>
      </c>
      <c r="T164">
        <f t="shared" si="15"/>
        <v>0.148544000098148</v>
      </c>
      <c r="U164">
        <f t="shared" si="14"/>
        <v>0.14642934467114804</v>
      </c>
      <c r="V164">
        <f t="shared" si="14"/>
        <v>0.14428352730355884</v>
      </c>
      <c r="W164">
        <f t="shared" si="14"/>
        <v>0.1421068106623114</v>
      </c>
      <c r="X164">
        <f t="shared" si="14"/>
        <v>0.13989953738869734</v>
      </c>
      <c r="Y164">
        <f t="shared" si="14"/>
        <v>0.13766213236994584</v>
      </c>
      <c r="AA164">
        <f t="shared" si="13"/>
        <v>1.1567595417659804</v>
      </c>
      <c r="AB164">
        <f t="shared" si="13"/>
        <v>1.1546691448687354</v>
      </c>
      <c r="AC164">
        <f t="shared" si="13"/>
        <v>1.1526791598443866</v>
      </c>
      <c r="AD164">
        <f t="shared" si="13"/>
        <v>1.1506273084967551</v>
      </c>
      <c r="AE164">
        <f t="shared" si="13"/>
        <v>1.1485440000981479</v>
      </c>
      <c r="AF164">
        <f t="shared" si="12"/>
        <v>1.146429344671148</v>
      </c>
      <c r="AG164">
        <f t="shared" si="12"/>
        <v>1.1442835273035588</v>
      </c>
      <c r="AH164">
        <f t="shared" si="12"/>
        <v>1.1421068106623113</v>
      </c>
      <c r="AI164">
        <f t="shared" si="12"/>
        <v>1.1398995373886973</v>
      </c>
      <c r="AJ164">
        <f t="shared" si="12"/>
        <v>1.1376621323699458</v>
      </c>
    </row>
    <row r="165" spans="1:36" ht="15.5" x14ac:dyDescent="0.35">
      <c r="A165" s="49" t="s">
        <v>178</v>
      </c>
      <c r="B165" s="25">
        <f>PIF!BH165</f>
        <v>1.34</v>
      </c>
      <c r="C165">
        <f>PIF!BL165</f>
        <v>0.15878344486218238</v>
      </c>
      <c r="D165" s="47">
        <f>Prev!B163</f>
        <v>0.54676868416380064</v>
      </c>
      <c r="E165" s="47">
        <f>Prev!E163</f>
        <v>0.53814343443466128</v>
      </c>
      <c r="F165" s="47">
        <f>Prev!H163</f>
        <v>0.52912266542703623</v>
      </c>
      <c r="G165" s="47">
        <f>Prev!K163</f>
        <v>0.52072351863699839</v>
      </c>
      <c r="H165" s="47">
        <f>Prev!N163</f>
        <v>0.51224064544146486</v>
      </c>
      <c r="I165" s="47">
        <f>Prev!Q163</f>
        <v>0.50367591580801885</v>
      </c>
      <c r="J165" s="47">
        <f>Prev!T163</f>
        <v>0.49503148703504452</v>
      </c>
      <c r="K165" s="47">
        <f>Prev!W163</f>
        <v>0.48630980699612736</v>
      </c>
      <c r="L165" s="47">
        <f>Prev!Z163</f>
        <v>0.47751361639843865</v>
      </c>
      <c r="M165" s="47">
        <f>Prev!AC163</f>
        <v>0.46864595006123799</v>
      </c>
      <c r="P165">
        <f t="shared" si="15"/>
        <v>0.15675954176598039</v>
      </c>
      <c r="Q165">
        <f t="shared" si="15"/>
        <v>0.15466914486873548</v>
      </c>
      <c r="R165">
        <f t="shared" si="15"/>
        <v>0.15247177395623449</v>
      </c>
      <c r="S165">
        <f t="shared" si="15"/>
        <v>0.15041552911918041</v>
      </c>
      <c r="T165">
        <f t="shared" si="15"/>
        <v>0.14832863457582388</v>
      </c>
      <c r="U165">
        <f t="shared" si="14"/>
        <v>0.14621117520072516</v>
      </c>
      <c r="V165">
        <f t="shared" si="14"/>
        <v>0.14406330849004928</v>
      </c>
      <c r="W165">
        <f t="shared" si="14"/>
        <v>0.14188526739744406</v>
      </c>
      <c r="X165">
        <f t="shared" si="14"/>
        <v>0.13967736303916689</v>
      </c>
      <c r="Y165">
        <f t="shared" si="14"/>
        <v>0.1374399872624377</v>
      </c>
      <c r="AA165">
        <f t="shared" si="13"/>
        <v>1.1567595417659804</v>
      </c>
      <c r="AB165">
        <f t="shared" si="13"/>
        <v>1.1546691448687354</v>
      </c>
      <c r="AC165">
        <f t="shared" si="13"/>
        <v>1.1524717739562345</v>
      </c>
      <c r="AD165">
        <f t="shared" si="13"/>
        <v>1.1504155291191804</v>
      </c>
      <c r="AE165">
        <f t="shared" si="13"/>
        <v>1.1483286345758239</v>
      </c>
      <c r="AF165">
        <f t="shared" si="12"/>
        <v>1.1462111752007251</v>
      </c>
      <c r="AG165">
        <f t="shared" si="12"/>
        <v>1.1440633084900493</v>
      </c>
      <c r="AH165">
        <f t="shared" si="12"/>
        <v>1.141885267397444</v>
      </c>
      <c r="AI165">
        <f t="shared" si="12"/>
        <v>1.139677363039167</v>
      </c>
      <c r="AJ165">
        <f t="shared" si="12"/>
        <v>1.1374399872624377</v>
      </c>
    </row>
    <row r="166" spans="1:36" ht="15.5" x14ac:dyDescent="0.35">
      <c r="A166" s="49" t="s">
        <v>179</v>
      </c>
      <c r="B166" s="25">
        <f>PIF!BH166</f>
        <v>1.34</v>
      </c>
      <c r="C166">
        <f>PIF!BL166</f>
        <v>0.1587834448621824</v>
      </c>
      <c r="D166" s="47">
        <f>Prev!B164</f>
        <v>0.54676868416380042</v>
      </c>
      <c r="E166" s="47">
        <f>Prev!E164</f>
        <v>0.53814343443466095</v>
      </c>
      <c r="F166" s="47">
        <f>Prev!H164</f>
        <v>0.53065947150091153</v>
      </c>
      <c r="G166" s="47">
        <f>Prev!K164</f>
        <v>0.52227874415459097</v>
      </c>
      <c r="H166" s="47">
        <f>Prev!N164</f>
        <v>0.51380835818005322</v>
      </c>
      <c r="I166" s="47">
        <f>Prev!Q164</f>
        <v>0.50525046630200532</v>
      </c>
      <c r="J166" s="47">
        <f>Prev!T164</f>
        <v>0.49660752118960749</v>
      </c>
      <c r="K166" s="47">
        <f>Prev!W164</f>
        <v>0.48788227592738187</v>
      </c>
      <c r="L166" s="47">
        <f>Prev!Z164</f>
        <v>0.4790777836543228</v>
      </c>
      <c r="M166" s="47">
        <f>Prev!AC164</f>
        <v>0.47019739638331715</v>
      </c>
      <c r="P166">
        <f t="shared" si="15"/>
        <v>0.15675954176598036</v>
      </c>
      <c r="Q166">
        <f t="shared" si="15"/>
        <v>0.15466914486873543</v>
      </c>
      <c r="R166">
        <f t="shared" si="15"/>
        <v>0.15284693181141273</v>
      </c>
      <c r="S166">
        <f t="shared" si="15"/>
        <v>0.15079702544771381</v>
      </c>
      <c r="T166">
        <f t="shared" si="15"/>
        <v>0.14871508375428305</v>
      </c>
      <c r="U166">
        <f t="shared" si="14"/>
        <v>0.14660124109809214</v>
      </c>
      <c r="V166">
        <f t="shared" si="14"/>
        <v>0.14445570820544429</v>
      </c>
      <c r="W166">
        <f t="shared" si="14"/>
        <v>0.14227877443719378</v>
      </c>
      <c r="X166">
        <f t="shared" si="14"/>
        <v>0.14007080995807969</v>
      </c>
      <c r="Y166">
        <f t="shared" si="14"/>
        <v>0.13783226779559493</v>
      </c>
      <c r="AA166">
        <f t="shared" si="13"/>
        <v>1.1567595417659804</v>
      </c>
      <c r="AB166">
        <f t="shared" si="13"/>
        <v>1.1546691448687354</v>
      </c>
      <c r="AC166">
        <f t="shared" si="13"/>
        <v>1.1528469318114127</v>
      </c>
      <c r="AD166">
        <f t="shared" si="13"/>
        <v>1.1507970254477138</v>
      </c>
      <c r="AE166">
        <f t="shared" si="13"/>
        <v>1.148715083754283</v>
      </c>
      <c r="AF166">
        <f t="shared" si="12"/>
        <v>1.1466012410980921</v>
      </c>
      <c r="AG166">
        <f t="shared" si="12"/>
        <v>1.1444557082054443</v>
      </c>
      <c r="AH166">
        <f t="shared" si="12"/>
        <v>1.1422787744371938</v>
      </c>
      <c r="AI166">
        <f t="shared" si="12"/>
        <v>1.1400708099580796</v>
      </c>
      <c r="AJ166">
        <f t="shared" si="12"/>
        <v>1.137832267795595</v>
      </c>
    </row>
    <row r="167" spans="1:36" ht="15.5" x14ac:dyDescent="0.35">
      <c r="A167" s="49" t="s">
        <v>180</v>
      </c>
      <c r="B167" s="25">
        <f>PIF!BH167</f>
        <v>1.34</v>
      </c>
      <c r="C167">
        <f>PIF!BL167</f>
        <v>0.15878344486218243</v>
      </c>
      <c r="D167" s="47">
        <f>Prev!B165</f>
        <v>0.54676868416380042</v>
      </c>
      <c r="E167" s="47">
        <f>Prev!E165</f>
        <v>0.53814343443466117</v>
      </c>
      <c r="F167" s="47">
        <f>Prev!H165</f>
        <v>0.53167335644636227</v>
      </c>
      <c r="G167" s="47">
        <f>Prev!K165</f>
        <v>0.52329119550839875</v>
      </c>
      <c r="H167" s="47">
        <f>Prev!N165</f>
        <v>0.51481625698368438</v>
      </c>
      <c r="I167" s="47">
        <f>Prev!Q165</f>
        <v>0.50625090284731289</v>
      </c>
      <c r="J167" s="47">
        <f>Prev!T165</f>
        <v>0.497597796658097</v>
      </c>
      <c r="K167" s="47">
        <f>Prev!W165</f>
        <v>0.48885990255209183</v>
      </c>
      <c r="L167" s="47">
        <f>Prev!Z165</f>
        <v>0.48004048352875101</v>
      </c>
      <c r="M167" s="47">
        <f>Prev!AC165</f>
        <v>0.47114309904085483</v>
      </c>
      <c r="P167">
        <f t="shared" si="15"/>
        <v>0.15675954176598036</v>
      </c>
      <c r="Q167">
        <f t="shared" si="15"/>
        <v>0.15466914486873545</v>
      </c>
      <c r="R167">
        <f t="shared" si="15"/>
        <v>0.15309425484151973</v>
      </c>
      <c r="S167">
        <f t="shared" si="15"/>
        <v>0.15104519537859723</v>
      </c>
      <c r="T167">
        <f t="shared" si="15"/>
        <v>0.14896335078383674</v>
      </c>
      <c r="U167">
        <f t="shared" si="14"/>
        <v>0.14684889571518561</v>
      </c>
      <c r="V167">
        <f t="shared" si="14"/>
        <v>0.14470208219179173</v>
      </c>
      <c r="W167">
        <f t="shared" si="14"/>
        <v>0.14252324155516821</v>
      </c>
      <c r="X167">
        <f t="shared" si="14"/>
        <v>0.14031278634670782</v>
      </c>
      <c r="Y167">
        <f t="shared" si="14"/>
        <v>0.13807121209695691</v>
      </c>
      <c r="AA167">
        <f t="shared" si="13"/>
        <v>1.1567595417659804</v>
      </c>
      <c r="AB167">
        <f t="shared" si="13"/>
        <v>1.1546691448687354</v>
      </c>
      <c r="AC167">
        <f t="shared" si="13"/>
        <v>1.1530942548415197</v>
      </c>
      <c r="AD167">
        <f t="shared" si="13"/>
        <v>1.1510451953785972</v>
      </c>
      <c r="AE167">
        <f t="shared" si="13"/>
        <v>1.1489633507838368</v>
      </c>
      <c r="AF167">
        <f t="shared" si="12"/>
        <v>1.1468488957151857</v>
      </c>
      <c r="AG167">
        <f t="shared" si="12"/>
        <v>1.1447020821917917</v>
      </c>
      <c r="AH167">
        <f t="shared" si="12"/>
        <v>1.1425232415551683</v>
      </c>
      <c r="AI167">
        <f t="shared" si="12"/>
        <v>1.1403127863467077</v>
      </c>
      <c r="AJ167">
        <f t="shared" si="12"/>
        <v>1.1380712120969569</v>
      </c>
    </row>
    <row r="168" spans="1:36" ht="15.5" x14ac:dyDescent="0.35">
      <c r="A168" s="49" t="s">
        <v>181</v>
      </c>
      <c r="B168" s="25">
        <f>PIF!BH168</f>
        <v>1.34</v>
      </c>
      <c r="C168">
        <f>PIF!BL168</f>
        <v>0.15878344486218235</v>
      </c>
      <c r="D168" s="47">
        <f>Prev!B166</f>
        <v>0.4908202523180058</v>
      </c>
      <c r="E168" s="47">
        <f>Prev!E166</f>
        <v>0.48248658686111423</v>
      </c>
      <c r="F168" s="47">
        <f>Prev!H166</f>
        <v>0.47445243728737818</v>
      </c>
      <c r="G168" s="47">
        <f>Prev!K166</f>
        <v>0.46632265869812684</v>
      </c>
      <c r="H168" s="47">
        <f>Prev!N166</f>
        <v>0.45813670882595658</v>
      </c>
      <c r="I168" s="47">
        <f>Prev!Q166</f>
        <v>0.44989687690309843</v>
      </c>
      <c r="J168" s="47">
        <f>Prev!T166</f>
        <v>0.44160569357893126</v>
      </c>
      <c r="K168" s="47">
        <f>Prev!W166</f>
        <v>0.4332659301937703</v>
      </c>
      <c r="L168" s="47">
        <f>Prev!Z166</f>
        <v>0.42488059718603022</v>
      </c>
      <c r="M168" s="47">
        <f>Prev!AC166</f>
        <v>0.41645294165669638</v>
      </c>
      <c r="P168">
        <f t="shared" si="15"/>
        <v>0.14301303059006873</v>
      </c>
      <c r="Q168">
        <f t="shared" si="15"/>
        <v>0.14092700676583805</v>
      </c>
      <c r="R168">
        <f t="shared" si="15"/>
        <v>0.13890631859725916</v>
      </c>
      <c r="S168">
        <f t="shared" si="15"/>
        <v>0.13685187904825369</v>
      </c>
      <c r="T168">
        <f t="shared" si="15"/>
        <v>0.13477331585697203</v>
      </c>
      <c r="U168">
        <f t="shared" si="14"/>
        <v>0.1326709365445975</v>
      </c>
      <c r="V168">
        <f t="shared" si="14"/>
        <v>0.1305451170509094</v>
      </c>
      <c r="W168">
        <f t="shared" si="14"/>
        <v>0.12839630336951782</v>
      </c>
      <c r="X168">
        <f t="shared" si="14"/>
        <v>0.12622501301410605</v>
      </c>
      <c r="Y168">
        <f t="shared" si="14"/>
        <v>0.12403183631223122</v>
      </c>
      <c r="AA168">
        <f t="shared" si="13"/>
        <v>1.1430130305900688</v>
      </c>
      <c r="AB168">
        <f t="shared" si="13"/>
        <v>1.1409270067658381</v>
      </c>
      <c r="AC168">
        <f t="shared" si="13"/>
        <v>1.1389063185972592</v>
      </c>
      <c r="AD168">
        <f t="shared" si="13"/>
        <v>1.1368518790482538</v>
      </c>
      <c r="AE168">
        <f t="shared" si="13"/>
        <v>1.1347733158569719</v>
      </c>
      <c r="AF168">
        <f t="shared" si="12"/>
        <v>1.1326709365445975</v>
      </c>
      <c r="AG168">
        <f t="shared" si="12"/>
        <v>1.1305451170509093</v>
      </c>
      <c r="AH168">
        <f t="shared" si="12"/>
        <v>1.1283963033695179</v>
      </c>
      <c r="AI168">
        <f t="shared" si="12"/>
        <v>1.126225013014106</v>
      </c>
      <c r="AJ168">
        <f t="shared" si="12"/>
        <v>1.1240318363122312</v>
      </c>
    </row>
    <row r="169" spans="1:36" ht="15.5" x14ac:dyDescent="0.35">
      <c r="A169" s="49" t="s">
        <v>182</v>
      </c>
      <c r="B169" s="25">
        <f>PIF!BH169</f>
        <v>1.34</v>
      </c>
      <c r="C169">
        <f>PIF!BL169</f>
        <v>0.1587437615983846</v>
      </c>
      <c r="D169" s="47">
        <f>Prev!B167</f>
        <v>0.54300961315805707</v>
      </c>
      <c r="E169" s="47">
        <f>Prev!E167</f>
        <v>0.53051549524469388</v>
      </c>
      <c r="F169" s="47">
        <f>Prev!H167</f>
        <v>0.52084940336015528</v>
      </c>
      <c r="G169" s="47">
        <f>Prev!K167</f>
        <v>0.5085595469960148</v>
      </c>
      <c r="H169" s="47">
        <f>Prev!N167</f>
        <v>0.49614782385707268</v>
      </c>
      <c r="I169" s="47">
        <f>Prev!Q167</f>
        <v>0.48362400565794744</v>
      </c>
      <c r="J169" s="47">
        <f>Prev!T167</f>
        <v>0.47099863407798193</v>
      </c>
      <c r="K169" s="47">
        <f>Prev!W167</f>
        <v>0.45828301314644754</v>
      </c>
      <c r="L169" s="47">
        <f>Prev!Z167</f>
        <v>0.44548919607990684</v>
      </c>
      <c r="M169" s="47">
        <f>Prev!AC167</f>
        <v>0.43262996634598422</v>
      </c>
      <c r="P169">
        <f t="shared" si="15"/>
        <v>0.15584977383705015</v>
      </c>
      <c r="Q169">
        <f t="shared" si="15"/>
        <v>0.15281179910712861</v>
      </c>
      <c r="R169">
        <f t="shared" si="15"/>
        <v>0.15044642135101496</v>
      </c>
      <c r="S169">
        <f t="shared" si="15"/>
        <v>0.14741984441816633</v>
      </c>
      <c r="T169">
        <f t="shared" si="15"/>
        <v>0.14434129030503298</v>
      </c>
      <c r="U169">
        <f t="shared" si="14"/>
        <v>0.14121231558225919</v>
      </c>
      <c r="V169">
        <f t="shared" si="14"/>
        <v>0.13803471968184811</v>
      </c>
      <c r="W169">
        <f t="shared" si="14"/>
        <v>0.13481055307150563</v>
      </c>
      <c r="X169">
        <f t="shared" si="14"/>
        <v>0.13154212429778656</v>
      </c>
      <c r="Y169">
        <f t="shared" si="14"/>
        <v>0.12823200572796212</v>
      </c>
      <c r="AA169">
        <f t="shared" si="13"/>
        <v>1.1558497738370501</v>
      </c>
      <c r="AB169">
        <f t="shared" si="13"/>
        <v>1.1528117991071287</v>
      </c>
      <c r="AC169">
        <f t="shared" si="13"/>
        <v>1.150446421351015</v>
      </c>
      <c r="AD169">
        <f t="shared" si="13"/>
        <v>1.1474198444181662</v>
      </c>
      <c r="AE169">
        <f t="shared" si="13"/>
        <v>1.144341290305033</v>
      </c>
      <c r="AF169">
        <f t="shared" si="12"/>
        <v>1.1412123155822591</v>
      </c>
      <c r="AG169">
        <f t="shared" si="12"/>
        <v>1.1380347196818481</v>
      </c>
      <c r="AH169">
        <f t="shared" si="12"/>
        <v>1.1348105530715056</v>
      </c>
      <c r="AI169">
        <f t="shared" si="12"/>
        <v>1.1315421242977866</v>
      </c>
      <c r="AJ169">
        <f t="shared" si="12"/>
        <v>1.1282320057279622</v>
      </c>
    </row>
    <row r="170" spans="1:36" ht="15.5" x14ac:dyDescent="0.35">
      <c r="A170" s="49" t="s">
        <v>183</v>
      </c>
      <c r="B170" s="25">
        <f>PIF!BH170</f>
        <v>1.34</v>
      </c>
      <c r="C170">
        <f>PIF!BL170</f>
        <v>0.15874376159838452</v>
      </c>
      <c r="D170" s="47">
        <f>Prev!B168</f>
        <v>0.54300961315805685</v>
      </c>
      <c r="E170" s="47">
        <f>Prev!E168</f>
        <v>0.53051549524469432</v>
      </c>
      <c r="F170" s="47">
        <f>Prev!H168</f>
        <v>0.52226887257311694</v>
      </c>
      <c r="G170" s="47">
        <f>Prev!K168</f>
        <v>0.51001756523627229</v>
      </c>
      <c r="H170" s="47">
        <f>Prev!N168</f>
        <v>0.49763604647723952</v>
      </c>
      <c r="I170" s="47">
        <f>Prev!Q168</f>
        <v>0.48513438536289633</v>
      </c>
      <c r="J170" s="47">
        <f>Prev!T168</f>
        <v>0.47252345576381033</v>
      </c>
      <c r="K170" s="47">
        <f>Prev!W168</f>
        <v>0.45981492447435662</v>
      </c>
      <c r="L170" s="47">
        <f>Prev!Z168</f>
        <v>0.44702123380912334</v>
      </c>
      <c r="M170" s="47">
        <f>Prev!AC168</f>
        <v>0.43415557847545216</v>
      </c>
      <c r="P170">
        <f t="shared" si="15"/>
        <v>0.15584977383705009</v>
      </c>
      <c r="Q170">
        <f t="shared" si="15"/>
        <v>0.15281179910712872</v>
      </c>
      <c r="R170">
        <f t="shared" si="15"/>
        <v>0.15079460503234104</v>
      </c>
      <c r="S170">
        <f t="shared" si="15"/>
        <v>0.14778003205329099</v>
      </c>
      <c r="T170">
        <f t="shared" si="15"/>
        <v>0.14471159564752875</v>
      </c>
      <c r="U170">
        <f t="shared" si="14"/>
        <v>0.1415908847033743</v>
      </c>
      <c r="V170">
        <f t="shared" si="14"/>
        <v>0.13841973985943146</v>
      </c>
      <c r="W170">
        <f t="shared" si="14"/>
        <v>0.13520026105972971</v>
      </c>
      <c r="X170">
        <f t="shared" si="14"/>
        <v>0.13193481396583168</v>
      </c>
      <c r="Y170">
        <f t="shared" si="14"/>
        <v>0.12862603505805789</v>
      </c>
      <c r="AA170">
        <f t="shared" si="13"/>
        <v>1.1558497738370501</v>
      </c>
      <c r="AB170">
        <f t="shared" si="13"/>
        <v>1.1528117991071287</v>
      </c>
      <c r="AC170">
        <f t="shared" si="13"/>
        <v>1.150794605032341</v>
      </c>
      <c r="AD170">
        <f t="shared" si="13"/>
        <v>1.1477800320532909</v>
      </c>
      <c r="AE170">
        <f t="shared" si="13"/>
        <v>1.1447115956475287</v>
      </c>
      <c r="AF170">
        <f t="shared" si="12"/>
        <v>1.1415908847033742</v>
      </c>
      <c r="AG170">
        <f t="shared" si="12"/>
        <v>1.1384197398594313</v>
      </c>
      <c r="AH170">
        <f t="shared" si="12"/>
        <v>1.1352002610597296</v>
      </c>
      <c r="AI170">
        <f t="shared" si="12"/>
        <v>1.1319348139658316</v>
      </c>
      <c r="AJ170">
        <f t="shared" si="12"/>
        <v>1.1286260350580579</v>
      </c>
    </row>
    <row r="171" spans="1:36" ht="15.5" x14ac:dyDescent="0.35">
      <c r="A171" s="49" t="s">
        <v>184</v>
      </c>
      <c r="B171" s="25">
        <f>PIF!BH171</f>
        <v>1.34</v>
      </c>
      <c r="C171">
        <f>PIF!BL171</f>
        <v>0.1587437615983846</v>
      </c>
      <c r="D171" s="47">
        <f>Prev!B169</f>
        <v>0.54300961315805685</v>
      </c>
      <c r="E171" s="47">
        <f>Prev!E169</f>
        <v>0.53051549524469421</v>
      </c>
      <c r="F171" s="47">
        <f>Prev!H169</f>
        <v>0.52136338259941573</v>
      </c>
      <c r="G171" s="47">
        <f>Prev!K169</f>
        <v>0.50909355937435974</v>
      </c>
      <c r="H171" s="47">
        <f>Prev!N169</f>
        <v>0.49669845268293639</v>
      </c>
      <c r="I171" s="47">
        <f>Prev!Q169</f>
        <v>0.48418792896523305</v>
      </c>
      <c r="J171" s="47">
        <f>Prev!T169</f>
        <v>0.47157264082625566</v>
      </c>
      <c r="K171" s="47">
        <f>Prev!W169</f>
        <v>0.45886401776252977</v>
      </c>
      <c r="L171" s="47">
        <f>Prev!Z169</f>
        <v>0.44607425132805778</v>
      </c>
      <c r="M171" s="47">
        <f>Prev!AC169</f>
        <v>0.43321627452515787</v>
      </c>
      <c r="P171">
        <f t="shared" si="15"/>
        <v>0.15584977383705009</v>
      </c>
      <c r="Q171">
        <f t="shared" si="15"/>
        <v>0.15281179910712869</v>
      </c>
      <c r="R171">
        <f t="shared" si="15"/>
        <v>0.15057252904091289</v>
      </c>
      <c r="S171">
        <f t="shared" si="15"/>
        <v>0.14755180172952406</v>
      </c>
      <c r="T171">
        <f t="shared" si="15"/>
        <v>0.14447833727770498</v>
      </c>
      <c r="U171">
        <f t="shared" si="14"/>
        <v>0.14135369919426732</v>
      </c>
      <c r="V171">
        <f t="shared" si="14"/>
        <v>0.13817969778352732</v>
      </c>
      <c r="W171">
        <f t="shared" si="14"/>
        <v>0.13495839809399091</v>
      </c>
      <c r="X171">
        <f t="shared" si="14"/>
        <v>0.13169212672739417</v>
      </c>
      <c r="Y171">
        <f t="shared" si="14"/>
        <v>0.12838347733900199</v>
      </c>
      <c r="AA171">
        <f t="shared" si="13"/>
        <v>1.1558497738370501</v>
      </c>
      <c r="AB171">
        <f t="shared" si="13"/>
        <v>1.1528117991071287</v>
      </c>
      <c r="AC171">
        <f t="shared" si="13"/>
        <v>1.1505725290409128</v>
      </c>
      <c r="AD171">
        <f t="shared" si="13"/>
        <v>1.1475518017295241</v>
      </c>
      <c r="AE171">
        <f t="shared" si="13"/>
        <v>1.144478337277705</v>
      </c>
      <c r="AF171">
        <f t="shared" si="12"/>
        <v>1.1413536991942674</v>
      </c>
      <c r="AG171">
        <f t="shared" si="12"/>
        <v>1.1381796977835272</v>
      </c>
      <c r="AH171">
        <f t="shared" si="12"/>
        <v>1.1349583980939908</v>
      </c>
      <c r="AI171">
        <f t="shared" si="12"/>
        <v>1.1316921267273941</v>
      </c>
      <c r="AJ171">
        <f t="shared" si="12"/>
        <v>1.128383477339002</v>
      </c>
    </row>
    <row r="172" spans="1:36" ht="15.5" x14ac:dyDescent="0.35">
      <c r="A172" s="49" t="s">
        <v>185</v>
      </c>
      <c r="B172" s="25">
        <f>PIF!BH172</f>
        <v>1.34</v>
      </c>
      <c r="C172">
        <f>PIF!BL172</f>
        <v>0.15874376159838455</v>
      </c>
      <c r="D172" s="47">
        <f>Prev!B170</f>
        <v>0.54300961315805685</v>
      </c>
      <c r="E172" s="47">
        <f>Prev!E170</f>
        <v>0.53051549524469432</v>
      </c>
      <c r="F172" s="47">
        <f>Prev!H170</f>
        <v>0.52185577612881318</v>
      </c>
      <c r="G172" s="47">
        <f>Prev!K170</f>
        <v>0.50959806488077841</v>
      </c>
      <c r="H172" s="47">
        <f>Prev!N170</f>
        <v>0.49721225451501799</v>
      </c>
      <c r="I172" s="47">
        <f>Prev!Q170</f>
        <v>0.48470831752410826</v>
      </c>
      <c r="J172" s="47">
        <f>Prev!T170</f>
        <v>0.47209702393515085</v>
      </c>
      <c r="K172" s="47">
        <f>Prev!W170</f>
        <v>0.45938993057525923</v>
      </c>
      <c r="L172" s="47">
        <f>Prev!Z170</f>
        <v>0.4465993647892752</v>
      </c>
      <c r="M172" s="47">
        <f>Prev!AC170</f>
        <v>0.43373840240376071</v>
      </c>
      <c r="P172">
        <f t="shared" si="15"/>
        <v>0.15584977383705009</v>
      </c>
      <c r="Q172">
        <f t="shared" si="15"/>
        <v>0.15281179910712872</v>
      </c>
      <c r="R172">
        <f t="shared" si="15"/>
        <v>0.15069330544742462</v>
      </c>
      <c r="S172">
        <f t="shared" si="15"/>
        <v>0.14767643021670676</v>
      </c>
      <c r="T172">
        <f t="shared" si="15"/>
        <v>0.14460617872695214</v>
      </c>
      <c r="U172">
        <f t="shared" si="14"/>
        <v>0.14148412673012911</v>
      </c>
      <c r="V172">
        <f t="shared" si="14"/>
        <v>0.13831209971677716</v>
      </c>
      <c r="W172">
        <f t="shared" si="14"/>
        <v>0.13509218064910605</v>
      </c>
      <c r="X172">
        <f t="shared" si="14"/>
        <v>0.13182671655118802</v>
      </c>
      <c r="Y172">
        <f t="shared" si="14"/>
        <v>0.12851832378789288</v>
      </c>
      <c r="AA172">
        <f t="shared" si="13"/>
        <v>1.1558497738370501</v>
      </c>
      <c r="AB172">
        <f t="shared" si="13"/>
        <v>1.1528117991071287</v>
      </c>
      <c r="AC172">
        <f t="shared" si="13"/>
        <v>1.1506933054474247</v>
      </c>
      <c r="AD172">
        <f t="shared" si="13"/>
        <v>1.1476764302167068</v>
      </c>
      <c r="AE172">
        <f t="shared" si="13"/>
        <v>1.1446061787269521</v>
      </c>
      <c r="AF172">
        <f t="shared" ref="AF172:AJ206" si="16">1+U172</f>
        <v>1.1414841267301292</v>
      </c>
      <c r="AG172">
        <f t="shared" si="16"/>
        <v>1.138312099716777</v>
      </c>
      <c r="AH172">
        <f t="shared" si="16"/>
        <v>1.1350921806491061</v>
      </c>
      <c r="AI172">
        <f t="shared" si="16"/>
        <v>1.1318267165511879</v>
      </c>
      <c r="AJ172">
        <f t="shared" si="16"/>
        <v>1.1285183237878929</v>
      </c>
    </row>
    <row r="173" spans="1:36" ht="15.5" x14ac:dyDescent="0.35">
      <c r="A173" s="49" t="s">
        <v>186</v>
      </c>
      <c r="B173" s="25">
        <f>PIF!BH173</f>
        <v>1.34</v>
      </c>
      <c r="C173">
        <f>PIF!BL173</f>
        <v>0.1587437615983846</v>
      </c>
      <c r="D173" s="47">
        <f>Prev!B171</f>
        <v>0.54300961315805685</v>
      </c>
      <c r="E173" s="47">
        <f>Prev!E171</f>
        <v>0.53051549524469455</v>
      </c>
      <c r="F173" s="47">
        <f>Prev!H171</f>
        <v>0.52190407430799834</v>
      </c>
      <c r="G173" s="47">
        <f>Prev!K171</f>
        <v>0.5096472696039519</v>
      </c>
      <c r="H173" s="47">
        <f>Prev!N171</f>
        <v>0.49726210819418887</v>
      </c>
      <c r="I173" s="47">
        <f>Prev!Q171</f>
        <v>0.48475857355350599</v>
      </c>
      <c r="J173" s="47">
        <f>Prev!T171</f>
        <v>0.47214744763749655</v>
      </c>
      <c r="K173" s="47">
        <f>Prev!W171</f>
        <v>0.45944030001051761</v>
      </c>
      <c r="L173" s="47">
        <f>Prev!Z171</f>
        <v>0.44664947142814787</v>
      </c>
      <c r="M173" s="47">
        <f>Prev!AC171</f>
        <v>0.4337880516689156</v>
      </c>
      <c r="P173">
        <f t="shared" si="15"/>
        <v>0.15584977383705009</v>
      </c>
      <c r="Q173">
        <f t="shared" si="15"/>
        <v>0.15281179910712875</v>
      </c>
      <c r="R173">
        <f t="shared" si="15"/>
        <v>0.15070515038328008</v>
      </c>
      <c r="S173">
        <f t="shared" si="15"/>
        <v>0.14768858335707638</v>
      </c>
      <c r="T173">
        <f t="shared" si="15"/>
        <v>0.14461858102181749</v>
      </c>
      <c r="U173">
        <f t="shared" si="14"/>
        <v>0.14149672054711909</v>
      </c>
      <c r="V173">
        <f t="shared" si="14"/>
        <v>0.13832482909589253</v>
      </c>
      <c r="W173">
        <f t="shared" si="14"/>
        <v>0.13510499153646863</v>
      </c>
      <c r="X173">
        <f t="shared" si="14"/>
        <v>0.13183955701168903</v>
      </c>
      <c r="Y173">
        <f t="shared" si="14"/>
        <v>0.12853114419668077</v>
      </c>
      <c r="AA173">
        <f t="shared" ref="AA173:AE206" si="17">1+P173</f>
        <v>1.1558497738370501</v>
      </c>
      <c r="AB173">
        <f t="shared" si="17"/>
        <v>1.1528117991071287</v>
      </c>
      <c r="AC173">
        <f t="shared" si="17"/>
        <v>1.1507051503832801</v>
      </c>
      <c r="AD173">
        <f t="shared" si="17"/>
        <v>1.1476885833570765</v>
      </c>
      <c r="AE173">
        <f t="shared" si="17"/>
        <v>1.1446185810218175</v>
      </c>
      <c r="AF173">
        <f t="shared" si="16"/>
        <v>1.1414967205471191</v>
      </c>
      <c r="AG173">
        <f t="shared" si="16"/>
        <v>1.1383248290958925</v>
      </c>
      <c r="AH173">
        <f t="shared" si="16"/>
        <v>1.1351049915364686</v>
      </c>
      <c r="AI173">
        <f t="shared" si="16"/>
        <v>1.131839557011689</v>
      </c>
      <c r="AJ173">
        <f t="shared" si="16"/>
        <v>1.1285311441966808</v>
      </c>
    </row>
    <row r="174" spans="1:36" ht="15.5" x14ac:dyDescent="0.35">
      <c r="A174" s="49" t="s">
        <v>187</v>
      </c>
      <c r="B174" s="25">
        <f>PIF!BH174</f>
        <v>1.34</v>
      </c>
      <c r="C174">
        <f>PIF!BL174</f>
        <v>0.1587437615983846</v>
      </c>
      <c r="D174" s="47">
        <f>Prev!B172</f>
        <v>0.54300961315805674</v>
      </c>
      <c r="E174" s="47">
        <f>Prev!E172</f>
        <v>0.53051549524469443</v>
      </c>
      <c r="F174" s="47">
        <f>Prev!H172</f>
        <v>0.51981372930987824</v>
      </c>
      <c r="G174" s="47">
        <f>Prev!K172</f>
        <v>0.50779985516997528</v>
      </c>
      <c r="H174" s="47">
        <f>Prev!N172</f>
        <v>0.49564993508405802</v>
      </c>
      <c r="I174" s="47">
        <f>Prev!Q172</f>
        <v>0.48337264398313107</v>
      </c>
      <c r="J174" s="47">
        <f>Prev!T172</f>
        <v>0.47097763833298545</v>
      </c>
      <c r="K174" s="47">
        <f>Prev!W172</f>
        <v>0.45847554340640251</v>
      </c>
      <c r="L174" s="47">
        <f>Prev!Z172</f>
        <v>0.44587793305763845</v>
      </c>
      <c r="M174" s="47">
        <f>Prev!AC172</f>
        <v>0.43319730199846423</v>
      </c>
      <c r="P174">
        <f t="shared" si="15"/>
        <v>0.15584977383705007</v>
      </c>
      <c r="Q174">
        <f t="shared" si="15"/>
        <v>0.15281179910712875</v>
      </c>
      <c r="R174">
        <f t="shared" si="15"/>
        <v>0.1501921991357216</v>
      </c>
      <c r="S174">
        <f t="shared" si="15"/>
        <v>0.14723205009484733</v>
      </c>
      <c r="T174">
        <f t="shared" si="15"/>
        <v>0.1442173320904469</v>
      </c>
      <c r="U174">
        <f t="shared" si="14"/>
        <v>0.14114928062394938</v>
      </c>
      <c r="V174">
        <f t="shared" si="14"/>
        <v>0.13802941581729694</v>
      </c>
      <c r="W174">
        <f t="shared" si="14"/>
        <v>0.13485955077728309</v>
      </c>
      <c r="X174">
        <f t="shared" si="14"/>
        <v>0.13164179842452167</v>
      </c>
      <c r="Y174">
        <f t="shared" si="14"/>
        <v>0.12837857664664917</v>
      </c>
      <c r="AA174">
        <f t="shared" si="17"/>
        <v>1.1558497738370501</v>
      </c>
      <c r="AB174">
        <f t="shared" si="17"/>
        <v>1.1528117991071287</v>
      </c>
      <c r="AC174">
        <f t="shared" si="17"/>
        <v>1.1501921991357216</v>
      </c>
      <c r="AD174">
        <f t="shared" si="17"/>
        <v>1.1472320500948474</v>
      </c>
      <c r="AE174">
        <f t="shared" si="17"/>
        <v>1.144217332090447</v>
      </c>
      <c r="AF174">
        <f t="shared" si="16"/>
        <v>1.1411492806239494</v>
      </c>
      <c r="AG174">
        <f t="shared" si="16"/>
        <v>1.138029415817297</v>
      </c>
      <c r="AH174">
        <f t="shared" si="16"/>
        <v>1.1348595507772832</v>
      </c>
      <c r="AI174">
        <f t="shared" si="16"/>
        <v>1.1316417984245217</v>
      </c>
      <c r="AJ174">
        <f t="shared" si="16"/>
        <v>1.1283785766466492</v>
      </c>
    </row>
    <row r="175" spans="1:36" ht="15.5" x14ac:dyDescent="0.35">
      <c r="A175" s="49" t="s">
        <v>188</v>
      </c>
      <c r="B175" s="25">
        <f>PIF!BH175</f>
        <v>1.34</v>
      </c>
      <c r="C175">
        <f>PIF!BL175</f>
        <v>0.15874376159838455</v>
      </c>
      <c r="D175" s="47">
        <f>Prev!B173</f>
        <v>0.54300961315805707</v>
      </c>
      <c r="E175" s="47">
        <f>Prev!E173</f>
        <v>0.53051549524469421</v>
      </c>
      <c r="F175" s="47">
        <f>Prev!H173</f>
        <v>0.51981372930987835</v>
      </c>
      <c r="G175" s="47">
        <f>Prev!K173</f>
        <v>0.5077998551699755</v>
      </c>
      <c r="H175" s="47">
        <f>Prev!N173</f>
        <v>0.49564993508405802</v>
      </c>
      <c r="I175" s="47">
        <f>Prev!Q173</f>
        <v>0.48337264398313079</v>
      </c>
      <c r="J175" s="47">
        <f>Prev!T173</f>
        <v>0.47097763833298539</v>
      </c>
      <c r="K175" s="47">
        <f>Prev!W173</f>
        <v>0.45847554340640273</v>
      </c>
      <c r="L175" s="47">
        <f>Prev!Z173</f>
        <v>0.44587793305763868</v>
      </c>
      <c r="M175" s="47">
        <f>Prev!AC173</f>
        <v>0.43319730199846446</v>
      </c>
      <c r="P175">
        <f t="shared" si="15"/>
        <v>0.15584977383705015</v>
      </c>
      <c r="Q175">
        <f t="shared" si="15"/>
        <v>0.15281179910712869</v>
      </c>
      <c r="R175">
        <f t="shared" si="15"/>
        <v>0.15019219913572163</v>
      </c>
      <c r="S175">
        <f t="shared" si="15"/>
        <v>0.14723205009484741</v>
      </c>
      <c r="T175">
        <f t="shared" si="15"/>
        <v>0.1442173320904469</v>
      </c>
      <c r="U175">
        <f t="shared" si="14"/>
        <v>0.1411492806239493</v>
      </c>
      <c r="V175">
        <f t="shared" si="14"/>
        <v>0.13802941581729694</v>
      </c>
      <c r="W175">
        <f t="shared" si="14"/>
        <v>0.13485955077728315</v>
      </c>
      <c r="X175">
        <f t="shared" si="14"/>
        <v>0.1316417984245217</v>
      </c>
      <c r="Y175">
        <f t="shared" si="14"/>
        <v>0.12837857664664926</v>
      </c>
      <c r="AA175">
        <f t="shared" si="17"/>
        <v>1.1558497738370501</v>
      </c>
      <c r="AB175">
        <f t="shared" si="17"/>
        <v>1.1528117991071287</v>
      </c>
      <c r="AC175">
        <f t="shared" si="17"/>
        <v>1.1501921991357216</v>
      </c>
      <c r="AD175">
        <f t="shared" si="17"/>
        <v>1.1472320500948474</v>
      </c>
      <c r="AE175">
        <f t="shared" si="17"/>
        <v>1.144217332090447</v>
      </c>
      <c r="AF175">
        <f t="shared" si="16"/>
        <v>1.1411492806239494</v>
      </c>
      <c r="AG175">
        <f t="shared" si="16"/>
        <v>1.138029415817297</v>
      </c>
      <c r="AH175">
        <f t="shared" si="16"/>
        <v>1.1348595507772832</v>
      </c>
      <c r="AI175">
        <f t="shared" si="16"/>
        <v>1.1316417984245217</v>
      </c>
      <c r="AJ175">
        <f t="shared" si="16"/>
        <v>1.1283785766466492</v>
      </c>
    </row>
    <row r="176" spans="1:36" ht="15.5" x14ac:dyDescent="0.35">
      <c r="A176" s="49" t="s">
        <v>189</v>
      </c>
      <c r="B176" s="25">
        <f>PIF!BH176</f>
        <v>1.34</v>
      </c>
      <c r="C176">
        <f>PIF!BL176</f>
        <v>0.15874376159838455</v>
      </c>
      <c r="D176" s="47">
        <f>Prev!B174</f>
        <v>0.54300961315805696</v>
      </c>
      <c r="E176" s="47">
        <f>Prev!E174</f>
        <v>0.53051549524469421</v>
      </c>
      <c r="F176" s="47">
        <f>Prev!H174</f>
        <v>0.51981372930987813</v>
      </c>
      <c r="G176" s="47">
        <f>Prev!K174</f>
        <v>0.50779985516997561</v>
      </c>
      <c r="H176" s="47">
        <f>Prev!N174</f>
        <v>0.49564993508405814</v>
      </c>
      <c r="I176" s="47">
        <f>Prev!Q174</f>
        <v>0.48337264398313079</v>
      </c>
      <c r="J176" s="47">
        <f>Prev!T174</f>
        <v>0.47097763833298534</v>
      </c>
      <c r="K176" s="47">
        <f>Prev!W174</f>
        <v>0.45847554340640279</v>
      </c>
      <c r="L176" s="47">
        <f>Prev!Z174</f>
        <v>0.44587793305763901</v>
      </c>
      <c r="M176" s="47">
        <f>Prev!AC174</f>
        <v>0.43319730199846423</v>
      </c>
      <c r="P176">
        <f t="shared" si="15"/>
        <v>0.15584977383705015</v>
      </c>
      <c r="Q176">
        <f t="shared" si="15"/>
        <v>0.15281179910712869</v>
      </c>
      <c r="R176">
        <f t="shared" si="15"/>
        <v>0.15019219913572157</v>
      </c>
      <c r="S176">
        <f t="shared" si="15"/>
        <v>0.14723205009484741</v>
      </c>
      <c r="T176">
        <f t="shared" si="15"/>
        <v>0.14421733209044693</v>
      </c>
      <c r="U176">
        <f t="shared" si="14"/>
        <v>0.1411492806239493</v>
      </c>
      <c r="V176">
        <f t="shared" si="14"/>
        <v>0.13802941581729691</v>
      </c>
      <c r="W176">
        <f t="shared" si="14"/>
        <v>0.13485955077728318</v>
      </c>
      <c r="X176">
        <f t="shared" si="14"/>
        <v>0.13164179842452178</v>
      </c>
      <c r="Y176">
        <f t="shared" si="14"/>
        <v>0.12837857664664917</v>
      </c>
      <c r="AA176">
        <f t="shared" si="17"/>
        <v>1.1558497738370501</v>
      </c>
      <c r="AB176">
        <f t="shared" si="17"/>
        <v>1.1528117991071287</v>
      </c>
      <c r="AC176">
        <f t="shared" si="17"/>
        <v>1.1501921991357216</v>
      </c>
      <c r="AD176">
        <f t="shared" si="17"/>
        <v>1.1472320500948474</v>
      </c>
      <c r="AE176">
        <f t="shared" si="17"/>
        <v>1.144217332090447</v>
      </c>
      <c r="AF176">
        <f t="shared" si="16"/>
        <v>1.1411492806239494</v>
      </c>
      <c r="AG176">
        <f t="shared" si="16"/>
        <v>1.138029415817297</v>
      </c>
      <c r="AH176">
        <f t="shared" si="16"/>
        <v>1.1348595507772832</v>
      </c>
      <c r="AI176">
        <f t="shared" si="16"/>
        <v>1.1316417984245217</v>
      </c>
      <c r="AJ176">
        <f t="shared" si="16"/>
        <v>1.1283785766466492</v>
      </c>
    </row>
    <row r="177" spans="1:36" ht="15.5" x14ac:dyDescent="0.35">
      <c r="A177" s="49" t="s">
        <v>190</v>
      </c>
      <c r="B177" s="25">
        <f>PIF!BH177</f>
        <v>1.34</v>
      </c>
      <c r="C177">
        <f>PIF!BL177</f>
        <v>0.15874376159838455</v>
      </c>
      <c r="D177" s="47">
        <f>Prev!B175</f>
        <v>0.54300961315805729</v>
      </c>
      <c r="E177" s="47">
        <f>Prev!E175</f>
        <v>0.53051549524469466</v>
      </c>
      <c r="F177" s="47">
        <f>Prev!H175</f>
        <v>0.5198137293098779</v>
      </c>
      <c r="G177" s="47">
        <f>Prev!K175</f>
        <v>0.50779985516997561</v>
      </c>
      <c r="H177" s="47">
        <f>Prev!N175</f>
        <v>0.49564993508405836</v>
      </c>
      <c r="I177" s="47">
        <f>Prev!Q175</f>
        <v>0.48337264398313079</v>
      </c>
      <c r="J177" s="47">
        <f>Prev!T175</f>
        <v>0.47097763833298545</v>
      </c>
      <c r="K177" s="47">
        <f>Prev!W175</f>
        <v>0.45847554340640284</v>
      </c>
      <c r="L177" s="47">
        <f>Prev!Z175</f>
        <v>0.44587793305763868</v>
      </c>
      <c r="M177" s="47">
        <f>Prev!AC175</f>
        <v>0.43319730199846435</v>
      </c>
      <c r="P177">
        <f t="shared" si="15"/>
        <v>0.15584977383705023</v>
      </c>
      <c r="Q177">
        <f t="shared" si="15"/>
        <v>0.1528117991071288</v>
      </c>
      <c r="R177">
        <f t="shared" si="15"/>
        <v>0.15019219913572149</v>
      </c>
      <c r="S177">
        <f t="shared" si="15"/>
        <v>0.14723205009484741</v>
      </c>
      <c r="T177">
        <f t="shared" si="15"/>
        <v>0.14421733209044699</v>
      </c>
      <c r="U177">
        <f t="shared" si="14"/>
        <v>0.1411492806239493</v>
      </c>
      <c r="V177">
        <f t="shared" si="14"/>
        <v>0.13802941581729694</v>
      </c>
      <c r="W177">
        <f t="shared" si="14"/>
        <v>0.1348595507772832</v>
      </c>
      <c r="X177">
        <f t="shared" si="14"/>
        <v>0.1316417984245217</v>
      </c>
      <c r="Y177">
        <f t="shared" si="14"/>
        <v>0.1283785766466492</v>
      </c>
      <c r="AA177">
        <f t="shared" si="17"/>
        <v>1.1558497738370503</v>
      </c>
      <c r="AB177">
        <f t="shared" si="17"/>
        <v>1.1528117991071287</v>
      </c>
      <c r="AC177">
        <f t="shared" si="17"/>
        <v>1.1501921991357216</v>
      </c>
      <c r="AD177">
        <f t="shared" si="17"/>
        <v>1.1472320500948474</v>
      </c>
      <c r="AE177">
        <f t="shared" si="17"/>
        <v>1.144217332090447</v>
      </c>
      <c r="AF177">
        <f t="shared" si="16"/>
        <v>1.1411492806239494</v>
      </c>
      <c r="AG177">
        <f t="shared" si="16"/>
        <v>1.138029415817297</v>
      </c>
      <c r="AH177">
        <f t="shared" si="16"/>
        <v>1.1348595507772832</v>
      </c>
      <c r="AI177">
        <f t="shared" si="16"/>
        <v>1.1316417984245217</v>
      </c>
      <c r="AJ177">
        <f t="shared" si="16"/>
        <v>1.1283785766466492</v>
      </c>
    </row>
    <row r="178" spans="1:36" ht="15.5" x14ac:dyDescent="0.35">
      <c r="A178" s="49" t="s">
        <v>191</v>
      </c>
      <c r="B178" s="25">
        <f>PIF!BH178</f>
        <v>1.34</v>
      </c>
      <c r="C178">
        <f>PIF!BL178</f>
        <v>0.1587437615983846</v>
      </c>
      <c r="D178" s="47">
        <f>Prev!B176</f>
        <v>0.54300961315805707</v>
      </c>
      <c r="E178" s="47">
        <f>Prev!E176</f>
        <v>0.53051549524469399</v>
      </c>
      <c r="F178" s="47">
        <f>Prev!H176</f>
        <v>0.5198137293098779</v>
      </c>
      <c r="G178" s="47">
        <f>Prev!K176</f>
        <v>0.50779985516997539</v>
      </c>
      <c r="H178" s="47">
        <f>Prev!N176</f>
        <v>0.49564993508405814</v>
      </c>
      <c r="I178" s="47">
        <f>Prev!Q176</f>
        <v>0.48337264398313079</v>
      </c>
      <c r="J178" s="47">
        <f>Prev!T176</f>
        <v>0.47097763833298528</v>
      </c>
      <c r="K178" s="47">
        <f>Prev!W176</f>
        <v>0.45847554340640229</v>
      </c>
      <c r="L178" s="47">
        <f>Prev!Z176</f>
        <v>0.4458779330576389</v>
      </c>
      <c r="M178" s="47">
        <f>Prev!AC176</f>
        <v>0.43319730199846412</v>
      </c>
      <c r="P178">
        <f t="shared" si="15"/>
        <v>0.15584977383705015</v>
      </c>
      <c r="Q178">
        <f t="shared" si="15"/>
        <v>0.15281179910712864</v>
      </c>
      <c r="R178">
        <f t="shared" si="15"/>
        <v>0.15019219913572149</v>
      </c>
      <c r="S178">
        <f t="shared" si="15"/>
        <v>0.14723205009484736</v>
      </c>
      <c r="T178">
        <f t="shared" si="15"/>
        <v>0.14421733209044693</v>
      </c>
      <c r="U178">
        <f t="shared" si="14"/>
        <v>0.1411492806239493</v>
      </c>
      <c r="V178">
        <f t="shared" si="14"/>
        <v>0.13802941581729689</v>
      </c>
      <c r="W178">
        <f t="shared" si="14"/>
        <v>0.13485955077728304</v>
      </c>
      <c r="X178">
        <f t="shared" si="14"/>
        <v>0.13164179842452178</v>
      </c>
      <c r="Y178">
        <f t="shared" si="14"/>
        <v>0.12837857664664915</v>
      </c>
      <c r="AA178">
        <f t="shared" si="17"/>
        <v>1.1558497738370501</v>
      </c>
      <c r="AB178">
        <f t="shared" si="17"/>
        <v>1.1528117991071287</v>
      </c>
      <c r="AC178">
        <f t="shared" si="17"/>
        <v>1.1501921991357216</v>
      </c>
      <c r="AD178">
        <f t="shared" si="17"/>
        <v>1.1472320500948474</v>
      </c>
      <c r="AE178">
        <f t="shared" si="17"/>
        <v>1.144217332090447</v>
      </c>
      <c r="AF178">
        <f t="shared" si="16"/>
        <v>1.1411492806239494</v>
      </c>
      <c r="AG178">
        <f t="shared" si="16"/>
        <v>1.138029415817297</v>
      </c>
      <c r="AH178">
        <f t="shared" si="16"/>
        <v>1.134859550777283</v>
      </c>
      <c r="AI178">
        <f t="shared" si="16"/>
        <v>1.1316417984245217</v>
      </c>
      <c r="AJ178">
        <f t="shared" si="16"/>
        <v>1.1283785766466492</v>
      </c>
    </row>
    <row r="179" spans="1:36" ht="15.5" x14ac:dyDescent="0.35">
      <c r="A179" s="49" t="s">
        <v>192</v>
      </c>
      <c r="B179" s="25">
        <f>PIF!BH179</f>
        <v>1.34</v>
      </c>
      <c r="C179">
        <f>PIF!BL179</f>
        <v>0.15874376159838455</v>
      </c>
      <c r="D179" s="47">
        <f>Prev!B177</f>
        <v>0.54300961315805707</v>
      </c>
      <c r="E179" s="47">
        <f>Prev!E177</f>
        <v>0.53051549524469421</v>
      </c>
      <c r="F179" s="47">
        <f>Prev!H177</f>
        <v>0.5198137293098779</v>
      </c>
      <c r="G179" s="47">
        <f>Prev!K177</f>
        <v>0.50779985516997517</v>
      </c>
      <c r="H179" s="47">
        <f>Prev!N177</f>
        <v>0.49564993508405814</v>
      </c>
      <c r="I179" s="47">
        <f>Prev!Q177</f>
        <v>0.48337264398313096</v>
      </c>
      <c r="J179" s="47">
        <f>Prev!T177</f>
        <v>0.47097763833298556</v>
      </c>
      <c r="K179" s="47">
        <f>Prev!W177</f>
        <v>0.45847554340640273</v>
      </c>
      <c r="L179" s="47">
        <f>Prev!Z177</f>
        <v>0.44587793305763851</v>
      </c>
      <c r="M179" s="47">
        <f>Prev!AC177</f>
        <v>0.43319730199846407</v>
      </c>
      <c r="P179">
        <f t="shared" si="15"/>
        <v>0.15584977383705015</v>
      </c>
      <c r="Q179">
        <f t="shared" si="15"/>
        <v>0.15281179910712869</v>
      </c>
      <c r="R179">
        <f t="shared" si="15"/>
        <v>0.15019219913572149</v>
      </c>
      <c r="S179">
        <f t="shared" si="15"/>
        <v>0.1472320500948473</v>
      </c>
      <c r="T179">
        <f t="shared" si="15"/>
        <v>0.14421733209044693</v>
      </c>
      <c r="U179">
        <f t="shared" si="14"/>
        <v>0.14114928062394935</v>
      </c>
      <c r="V179">
        <f t="shared" si="14"/>
        <v>0.138029415817297</v>
      </c>
      <c r="W179">
        <f t="shared" si="14"/>
        <v>0.13485955077728315</v>
      </c>
      <c r="X179">
        <f t="shared" si="14"/>
        <v>0.13164179842452167</v>
      </c>
      <c r="Y179">
        <f t="shared" si="14"/>
        <v>0.12837857664664912</v>
      </c>
      <c r="AA179">
        <f t="shared" si="17"/>
        <v>1.1558497738370501</v>
      </c>
      <c r="AB179">
        <f t="shared" si="17"/>
        <v>1.1528117991071287</v>
      </c>
      <c r="AC179">
        <f t="shared" si="17"/>
        <v>1.1501921991357216</v>
      </c>
      <c r="AD179">
        <f t="shared" si="17"/>
        <v>1.1472320500948472</v>
      </c>
      <c r="AE179">
        <f t="shared" si="17"/>
        <v>1.144217332090447</v>
      </c>
      <c r="AF179">
        <f t="shared" si="16"/>
        <v>1.1411492806239494</v>
      </c>
      <c r="AG179">
        <f t="shared" si="16"/>
        <v>1.138029415817297</v>
      </c>
      <c r="AH179">
        <f t="shared" si="16"/>
        <v>1.1348595507772832</v>
      </c>
      <c r="AI179">
        <f t="shared" si="16"/>
        <v>1.1316417984245217</v>
      </c>
      <c r="AJ179">
        <f t="shared" si="16"/>
        <v>1.1283785766466492</v>
      </c>
    </row>
    <row r="180" spans="1:36" ht="15.5" x14ac:dyDescent="0.35">
      <c r="A180" s="49" t="s">
        <v>193</v>
      </c>
      <c r="B180" s="25">
        <f>PIF!BH180</f>
        <v>1.34</v>
      </c>
      <c r="C180">
        <f>PIF!BL180</f>
        <v>0.1587437615983846</v>
      </c>
      <c r="D180" s="47">
        <f>Prev!B178</f>
        <v>0.54300961315805663</v>
      </c>
      <c r="E180" s="47">
        <f>Prev!E178</f>
        <v>0.53051549524469455</v>
      </c>
      <c r="F180" s="47">
        <f>Prev!H178</f>
        <v>0.51981372930987824</v>
      </c>
      <c r="G180" s="47">
        <f>Prev!K178</f>
        <v>0.50779985516997528</v>
      </c>
      <c r="H180" s="47">
        <f>Prev!N178</f>
        <v>0.49564993508405814</v>
      </c>
      <c r="I180" s="47">
        <f>Prev!Q178</f>
        <v>0.48337264398313079</v>
      </c>
      <c r="J180" s="47">
        <f>Prev!T178</f>
        <v>0.47097763833298539</v>
      </c>
      <c r="K180" s="47">
        <f>Prev!W178</f>
        <v>0.45847554340640284</v>
      </c>
      <c r="L180" s="47">
        <f>Prev!Z178</f>
        <v>0.44587793305763845</v>
      </c>
      <c r="M180" s="47">
        <f>Prev!AC178</f>
        <v>0.4331973019984639</v>
      </c>
      <c r="P180">
        <f t="shared" si="15"/>
        <v>0.15584977383705007</v>
      </c>
      <c r="Q180">
        <f t="shared" si="15"/>
        <v>0.15281179910712875</v>
      </c>
      <c r="R180">
        <f t="shared" si="15"/>
        <v>0.1501921991357216</v>
      </c>
      <c r="S180">
        <f t="shared" si="15"/>
        <v>0.14723205009484733</v>
      </c>
      <c r="T180">
        <f t="shared" si="15"/>
        <v>0.14421733209044693</v>
      </c>
      <c r="U180">
        <f t="shared" si="14"/>
        <v>0.1411492806239493</v>
      </c>
      <c r="V180">
        <f t="shared" si="14"/>
        <v>0.13802941581729694</v>
      </c>
      <c r="W180">
        <f t="shared" si="14"/>
        <v>0.1348595507772832</v>
      </c>
      <c r="X180">
        <f t="shared" si="14"/>
        <v>0.13164179842452167</v>
      </c>
      <c r="Y180">
        <f t="shared" si="14"/>
        <v>0.12837857664664906</v>
      </c>
      <c r="AA180">
        <f t="shared" si="17"/>
        <v>1.1558497738370501</v>
      </c>
      <c r="AB180">
        <f t="shared" si="17"/>
        <v>1.1528117991071287</v>
      </c>
      <c r="AC180">
        <f t="shared" si="17"/>
        <v>1.1501921991357216</v>
      </c>
      <c r="AD180">
        <f t="shared" si="17"/>
        <v>1.1472320500948474</v>
      </c>
      <c r="AE180">
        <f t="shared" si="17"/>
        <v>1.144217332090447</v>
      </c>
      <c r="AF180">
        <f t="shared" si="16"/>
        <v>1.1411492806239494</v>
      </c>
      <c r="AG180">
        <f t="shared" si="16"/>
        <v>1.138029415817297</v>
      </c>
      <c r="AH180">
        <f t="shared" si="16"/>
        <v>1.1348595507772832</v>
      </c>
      <c r="AI180">
        <f t="shared" si="16"/>
        <v>1.1316417984245217</v>
      </c>
      <c r="AJ180">
        <f t="shared" si="16"/>
        <v>1.128378576646649</v>
      </c>
    </row>
    <row r="181" spans="1:36" ht="15.5" x14ac:dyDescent="0.35">
      <c r="A181" s="49" t="s">
        <v>194</v>
      </c>
      <c r="B181" s="25">
        <f>PIF!BH181</f>
        <v>1.34</v>
      </c>
      <c r="C181">
        <f>PIF!BL181</f>
        <v>0.1587437615983846</v>
      </c>
      <c r="D181" s="47">
        <f>Prev!B179</f>
        <v>0.54300961315805696</v>
      </c>
      <c r="E181" s="47">
        <f>Prev!E179</f>
        <v>0.53051549524469377</v>
      </c>
      <c r="F181" s="47">
        <f>Prev!H179</f>
        <v>0.51981372930987813</v>
      </c>
      <c r="G181" s="47">
        <f>Prev!K179</f>
        <v>0.5077998551699755</v>
      </c>
      <c r="H181" s="47">
        <f>Prev!N179</f>
        <v>0.49564993508405814</v>
      </c>
      <c r="I181" s="47">
        <f>Prev!Q179</f>
        <v>0.48337264398313112</v>
      </c>
      <c r="J181" s="47">
        <f>Prev!T179</f>
        <v>0.47097763833298534</v>
      </c>
      <c r="K181" s="47">
        <f>Prev!W179</f>
        <v>0.45847554340640262</v>
      </c>
      <c r="L181" s="47">
        <f>Prev!Z179</f>
        <v>0.44587793305763884</v>
      </c>
      <c r="M181" s="47">
        <f>Prev!AC179</f>
        <v>0.43319730199846423</v>
      </c>
      <c r="P181">
        <f t="shared" si="15"/>
        <v>0.15584977383705015</v>
      </c>
      <c r="Q181">
        <f t="shared" si="15"/>
        <v>0.15281179910712861</v>
      </c>
      <c r="R181">
        <f t="shared" si="15"/>
        <v>0.15019219913572157</v>
      </c>
      <c r="S181">
        <f t="shared" si="15"/>
        <v>0.14723205009484741</v>
      </c>
      <c r="T181">
        <f t="shared" si="15"/>
        <v>0.14421733209044693</v>
      </c>
      <c r="U181">
        <f t="shared" si="14"/>
        <v>0.14114928062394941</v>
      </c>
      <c r="V181">
        <f t="shared" si="14"/>
        <v>0.13802941581729691</v>
      </c>
      <c r="W181">
        <f t="shared" si="14"/>
        <v>0.13485955077728312</v>
      </c>
      <c r="X181">
        <f t="shared" si="14"/>
        <v>0.13164179842452176</v>
      </c>
      <c r="Y181">
        <f t="shared" si="14"/>
        <v>0.12837857664664917</v>
      </c>
      <c r="AA181">
        <f t="shared" si="17"/>
        <v>1.1558497738370501</v>
      </c>
      <c r="AB181">
        <f t="shared" si="17"/>
        <v>1.1528117991071287</v>
      </c>
      <c r="AC181">
        <f t="shared" si="17"/>
        <v>1.1501921991357216</v>
      </c>
      <c r="AD181">
        <f t="shared" si="17"/>
        <v>1.1472320500948474</v>
      </c>
      <c r="AE181">
        <f t="shared" si="17"/>
        <v>1.144217332090447</v>
      </c>
      <c r="AF181">
        <f t="shared" si="16"/>
        <v>1.1411492806239494</v>
      </c>
      <c r="AG181">
        <f t="shared" si="16"/>
        <v>1.138029415817297</v>
      </c>
      <c r="AH181">
        <f t="shared" si="16"/>
        <v>1.1348595507772832</v>
      </c>
      <c r="AI181">
        <f t="shared" si="16"/>
        <v>1.1316417984245217</v>
      </c>
      <c r="AJ181">
        <f t="shared" si="16"/>
        <v>1.1283785766466492</v>
      </c>
    </row>
    <row r="182" spans="1:36" ht="15.5" x14ac:dyDescent="0.35">
      <c r="A182" s="49" t="s">
        <v>195</v>
      </c>
      <c r="B182" s="25">
        <f>PIF!BH182</f>
        <v>1.34</v>
      </c>
      <c r="C182">
        <f>PIF!BL182</f>
        <v>0.1587437615983846</v>
      </c>
      <c r="D182" s="47">
        <f>Prev!B180</f>
        <v>0.54300961315805696</v>
      </c>
      <c r="E182" s="47">
        <f>Prev!E180</f>
        <v>0.53051549524469377</v>
      </c>
      <c r="F182" s="47">
        <f>Prev!H180</f>
        <v>0.51981372930987813</v>
      </c>
      <c r="G182" s="47">
        <f>Prev!K180</f>
        <v>0.5077998551699755</v>
      </c>
      <c r="H182" s="47">
        <f>Prev!N180</f>
        <v>0.49564993508405814</v>
      </c>
      <c r="I182" s="47">
        <f>Prev!Q180</f>
        <v>0.48337264398313112</v>
      </c>
      <c r="J182" s="47">
        <f>Prev!T180</f>
        <v>0.47097763833298534</v>
      </c>
      <c r="K182" s="47">
        <f>Prev!W180</f>
        <v>0.45847554340640262</v>
      </c>
      <c r="L182" s="47">
        <f>Prev!Z180</f>
        <v>0.44587793305763884</v>
      </c>
      <c r="M182" s="47">
        <f>Prev!AC180</f>
        <v>0.43319730199846423</v>
      </c>
      <c r="P182">
        <f t="shared" si="15"/>
        <v>0.15584977383705015</v>
      </c>
      <c r="Q182">
        <f t="shared" si="15"/>
        <v>0.15281179910712861</v>
      </c>
      <c r="R182">
        <f t="shared" si="15"/>
        <v>0.15019219913572157</v>
      </c>
      <c r="S182">
        <f t="shared" si="15"/>
        <v>0.14723205009484741</v>
      </c>
      <c r="T182">
        <f t="shared" si="15"/>
        <v>0.14421733209044693</v>
      </c>
      <c r="U182">
        <f t="shared" si="14"/>
        <v>0.14114928062394941</v>
      </c>
      <c r="V182">
        <f t="shared" si="14"/>
        <v>0.13802941581729691</v>
      </c>
      <c r="W182">
        <f t="shared" si="14"/>
        <v>0.13485955077728312</v>
      </c>
      <c r="X182">
        <f t="shared" si="14"/>
        <v>0.13164179842452176</v>
      </c>
      <c r="Y182">
        <f t="shared" si="14"/>
        <v>0.12837857664664917</v>
      </c>
      <c r="AA182">
        <f t="shared" si="17"/>
        <v>1.1558497738370501</v>
      </c>
      <c r="AB182">
        <f t="shared" si="17"/>
        <v>1.1528117991071287</v>
      </c>
      <c r="AC182">
        <f t="shared" si="17"/>
        <v>1.1501921991357216</v>
      </c>
      <c r="AD182">
        <f t="shared" si="17"/>
        <v>1.1472320500948474</v>
      </c>
      <c r="AE182">
        <f t="shared" si="17"/>
        <v>1.144217332090447</v>
      </c>
      <c r="AF182">
        <f t="shared" si="16"/>
        <v>1.1411492806239494</v>
      </c>
      <c r="AG182">
        <f t="shared" si="16"/>
        <v>1.138029415817297</v>
      </c>
      <c r="AH182">
        <f t="shared" si="16"/>
        <v>1.1348595507772832</v>
      </c>
      <c r="AI182">
        <f t="shared" si="16"/>
        <v>1.1316417984245217</v>
      </c>
      <c r="AJ182">
        <f t="shared" si="16"/>
        <v>1.1283785766466492</v>
      </c>
    </row>
    <row r="183" spans="1:36" ht="15.5" x14ac:dyDescent="0.35">
      <c r="A183" s="49" t="s">
        <v>196</v>
      </c>
      <c r="B183" s="25">
        <f>PIF!BH183</f>
        <v>1.34</v>
      </c>
      <c r="C183">
        <f>PIF!BL183</f>
        <v>0.1587437615983846</v>
      </c>
      <c r="D183" s="47">
        <f>Prev!B181</f>
        <v>0.54300961315805718</v>
      </c>
      <c r="E183" s="47">
        <f>Prev!E181</f>
        <v>0.53051549524469399</v>
      </c>
      <c r="F183" s="47">
        <f>Prev!H181</f>
        <v>0.51981372930987813</v>
      </c>
      <c r="G183" s="47">
        <f>Prev!K181</f>
        <v>0.50779985516997528</v>
      </c>
      <c r="H183" s="47">
        <f>Prev!N181</f>
        <v>0.49564993508405786</v>
      </c>
      <c r="I183" s="47">
        <f>Prev!Q181</f>
        <v>0.48337264398313079</v>
      </c>
      <c r="J183" s="47">
        <f>Prev!T181</f>
        <v>0.47097763833298556</v>
      </c>
      <c r="K183" s="47">
        <f>Prev!W181</f>
        <v>0.45847554340640295</v>
      </c>
      <c r="L183" s="47">
        <f>Prev!Z181</f>
        <v>0.44587793305763868</v>
      </c>
      <c r="M183" s="47">
        <f>Prev!AC181</f>
        <v>0.43319730199846423</v>
      </c>
      <c r="P183">
        <f t="shared" si="15"/>
        <v>0.15584977383705018</v>
      </c>
      <c r="Q183">
        <f t="shared" si="15"/>
        <v>0.15281179910712864</v>
      </c>
      <c r="R183">
        <f t="shared" si="15"/>
        <v>0.15019219913572157</v>
      </c>
      <c r="S183">
        <f t="shared" si="15"/>
        <v>0.14723205009484733</v>
      </c>
      <c r="T183">
        <f t="shared" si="15"/>
        <v>0.14421733209044685</v>
      </c>
      <c r="U183">
        <f t="shared" si="14"/>
        <v>0.1411492806239493</v>
      </c>
      <c r="V183">
        <f t="shared" si="14"/>
        <v>0.138029415817297</v>
      </c>
      <c r="W183">
        <f t="shared" si="14"/>
        <v>0.1348595507772832</v>
      </c>
      <c r="X183">
        <f t="shared" si="14"/>
        <v>0.1316417984245217</v>
      </c>
      <c r="Y183">
        <f t="shared" si="14"/>
        <v>0.12837857664664917</v>
      </c>
      <c r="AA183">
        <f t="shared" si="17"/>
        <v>1.1558497738370501</v>
      </c>
      <c r="AB183">
        <f t="shared" si="17"/>
        <v>1.1528117991071287</v>
      </c>
      <c r="AC183">
        <f t="shared" si="17"/>
        <v>1.1501921991357216</v>
      </c>
      <c r="AD183">
        <f t="shared" si="17"/>
        <v>1.1472320500948474</v>
      </c>
      <c r="AE183">
        <f t="shared" si="17"/>
        <v>1.144217332090447</v>
      </c>
      <c r="AF183">
        <f t="shared" si="16"/>
        <v>1.1411492806239494</v>
      </c>
      <c r="AG183">
        <f t="shared" si="16"/>
        <v>1.138029415817297</v>
      </c>
      <c r="AH183">
        <f t="shared" si="16"/>
        <v>1.1348595507772832</v>
      </c>
      <c r="AI183">
        <f t="shared" si="16"/>
        <v>1.1316417984245217</v>
      </c>
      <c r="AJ183">
        <f t="shared" si="16"/>
        <v>1.1283785766466492</v>
      </c>
    </row>
    <row r="184" spans="1:36" ht="15.5" x14ac:dyDescent="0.35">
      <c r="A184" s="49" t="s">
        <v>197</v>
      </c>
      <c r="B184" s="25">
        <f>PIF!BH184</f>
        <v>1.34</v>
      </c>
      <c r="C184">
        <f>PIF!BL184</f>
        <v>0.15874376159838455</v>
      </c>
      <c r="D184" s="47">
        <f>Prev!B182</f>
        <v>0.54300961315805696</v>
      </c>
      <c r="E184" s="47">
        <f>Prev!E182</f>
        <v>0.53051549524469421</v>
      </c>
      <c r="F184" s="47">
        <f>Prev!H182</f>
        <v>0.51981372930987813</v>
      </c>
      <c r="G184" s="47">
        <f>Prev!K182</f>
        <v>0.50779985516997528</v>
      </c>
      <c r="H184" s="47">
        <f>Prev!N182</f>
        <v>0.49564993508405814</v>
      </c>
      <c r="I184" s="47">
        <f>Prev!Q182</f>
        <v>0.48337264398313079</v>
      </c>
      <c r="J184" s="47">
        <f>Prev!T182</f>
        <v>0.47097763833298567</v>
      </c>
      <c r="K184" s="47">
        <f>Prev!W182</f>
        <v>0.45847554340640273</v>
      </c>
      <c r="L184" s="47">
        <f>Prev!Z182</f>
        <v>0.44587793305763884</v>
      </c>
      <c r="M184" s="47">
        <f>Prev!AC182</f>
        <v>0.43319730199846435</v>
      </c>
      <c r="P184">
        <f t="shared" si="15"/>
        <v>0.15584977383705015</v>
      </c>
      <c r="Q184">
        <f t="shared" si="15"/>
        <v>0.15281179910712869</v>
      </c>
      <c r="R184">
        <f t="shared" si="15"/>
        <v>0.15019219913572157</v>
      </c>
      <c r="S184">
        <f t="shared" si="15"/>
        <v>0.14723205009484733</v>
      </c>
      <c r="T184">
        <f t="shared" si="15"/>
        <v>0.14421733209044693</v>
      </c>
      <c r="U184">
        <f t="shared" si="14"/>
        <v>0.1411492806239493</v>
      </c>
      <c r="V184">
        <f t="shared" si="14"/>
        <v>0.13802941581729702</v>
      </c>
      <c r="W184">
        <f t="shared" si="14"/>
        <v>0.13485955077728315</v>
      </c>
      <c r="X184">
        <f t="shared" si="14"/>
        <v>0.13164179842452176</v>
      </c>
      <c r="Y184">
        <f t="shared" si="14"/>
        <v>0.1283785766466492</v>
      </c>
      <c r="AA184">
        <f t="shared" si="17"/>
        <v>1.1558497738370501</v>
      </c>
      <c r="AB184">
        <f t="shared" si="17"/>
        <v>1.1528117991071287</v>
      </c>
      <c r="AC184">
        <f t="shared" si="17"/>
        <v>1.1501921991357216</v>
      </c>
      <c r="AD184">
        <f t="shared" si="17"/>
        <v>1.1472320500948474</v>
      </c>
      <c r="AE184">
        <f t="shared" si="17"/>
        <v>1.144217332090447</v>
      </c>
      <c r="AF184">
        <f t="shared" si="16"/>
        <v>1.1411492806239494</v>
      </c>
      <c r="AG184">
        <f t="shared" si="16"/>
        <v>1.138029415817297</v>
      </c>
      <c r="AH184">
        <f t="shared" si="16"/>
        <v>1.1348595507772832</v>
      </c>
      <c r="AI184">
        <f t="shared" si="16"/>
        <v>1.1316417984245217</v>
      </c>
      <c r="AJ184">
        <f t="shared" si="16"/>
        <v>1.1283785766466492</v>
      </c>
    </row>
    <row r="185" spans="1:36" ht="15.5" x14ac:dyDescent="0.35">
      <c r="A185" s="49" t="s">
        <v>198</v>
      </c>
      <c r="B185" s="25">
        <f>PIF!BH185</f>
        <v>1.34</v>
      </c>
      <c r="C185">
        <f>PIF!BL185</f>
        <v>0.15874376159838455</v>
      </c>
      <c r="D185" s="47">
        <f>Prev!B183</f>
        <v>0.54300961315805696</v>
      </c>
      <c r="E185" s="47">
        <f>Prev!E183</f>
        <v>0.53051549524469388</v>
      </c>
      <c r="F185" s="47">
        <f>Prev!H183</f>
        <v>0.51981372930987779</v>
      </c>
      <c r="G185" s="47">
        <f>Prev!K183</f>
        <v>0.50779985516997528</v>
      </c>
      <c r="H185" s="47">
        <f>Prev!N183</f>
        <v>0.49564993508405814</v>
      </c>
      <c r="I185" s="47">
        <f>Prev!Q183</f>
        <v>0.48337264398313073</v>
      </c>
      <c r="J185" s="47">
        <f>Prev!T183</f>
        <v>0.47097763833298528</v>
      </c>
      <c r="K185" s="47">
        <f>Prev!W183</f>
        <v>0.45847554340640284</v>
      </c>
      <c r="L185" s="47">
        <f>Prev!Z183</f>
        <v>0.44587793305763884</v>
      </c>
      <c r="M185" s="47">
        <f>Prev!AC183</f>
        <v>0.43319730199846446</v>
      </c>
      <c r="P185">
        <f t="shared" si="15"/>
        <v>0.15584977383705015</v>
      </c>
      <c r="Q185">
        <f t="shared" si="15"/>
        <v>0.15281179910712861</v>
      </c>
      <c r="R185">
        <f t="shared" si="15"/>
        <v>0.15019219913572149</v>
      </c>
      <c r="S185">
        <f t="shared" si="15"/>
        <v>0.14723205009484733</v>
      </c>
      <c r="T185">
        <f t="shared" si="15"/>
        <v>0.14421733209044693</v>
      </c>
      <c r="U185">
        <f t="shared" si="14"/>
        <v>0.1411492806239493</v>
      </c>
      <c r="V185">
        <f t="shared" si="14"/>
        <v>0.13802941581729689</v>
      </c>
      <c r="W185">
        <f t="shared" si="14"/>
        <v>0.1348595507772832</v>
      </c>
      <c r="X185">
        <f t="shared" si="14"/>
        <v>0.13164179842452176</v>
      </c>
      <c r="Y185">
        <f t="shared" si="14"/>
        <v>0.12837857664664926</v>
      </c>
      <c r="AA185">
        <f t="shared" si="17"/>
        <v>1.1558497738370501</v>
      </c>
      <c r="AB185">
        <f t="shared" si="17"/>
        <v>1.1528117991071287</v>
      </c>
      <c r="AC185">
        <f t="shared" si="17"/>
        <v>1.1501921991357216</v>
      </c>
      <c r="AD185">
        <f t="shared" si="17"/>
        <v>1.1472320500948474</v>
      </c>
      <c r="AE185">
        <f t="shared" si="17"/>
        <v>1.144217332090447</v>
      </c>
      <c r="AF185">
        <f t="shared" si="16"/>
        <v>1.1411492806239494</v>
      </c>
      <c r="AG185">
        <f t="shared" si="16"/>
        <v>1.138029415817297</v>
      </c>
      <c r="AH185">
        <f t="shared" si="16"/>
        <v>1.1348595507772832</v>
      </c>
      <c r="AI185">
        <f t="shared" si="16"/>
        <v>1.1316417984245217</v>
      </c>
      <c r="AJ185">
        <f t="shared" si="16"/>
        <v>1.1283785766466492</v>
      </c>
    </row>
    <row r="186" spans="1:36" ht="15.5" x14ac:dyDescent="0.35">
      <c r="A186" s="49" t="s">
        <v>199</v>
      </c>
      <c r="B186" s="25">
        <f>PIF!BH186</f>
        <v>1.34</v>
      </c>
      <c r="C186">
        <f>PIF!BL186</f>
        <v>0.15874376159838455</v>
      </c>
      <c r="D186" s="47">
        <f>Prev!B184</f>
        <v>0.54300961315805696</v>
      </c>
      <c r="E186" s="47">
        <f>Prev!E184</f>
        <v>0.53051549524469432</v>
      </c>
      <c r="F186" s="47">
        <f>Prev!H184</f>
        <v>0.5198137293098779</v>
      </c>
      <c r="G186" s="47">
        <f>Prev!K184</f>
        <v>0.50779985516997528</v>
      </c>
      <c r="H186" s="47">
        <f>Prev!N184</f>
        <v>0.49564993508405786</v>
      </c>
      <c r="I186" s="47">
        <f>Prev!Q184</f>
        <v>0.48337264398313079</v>
      </c>
      <c r="J186" s="47">
        <f>Prev!T184</f>
        <v>0.47097763833298534</v>
      </c>
      <c r="K186" s="47">
        <f>Prev!W184</f>
        <v>0.45847554340640256</v>
      </c>
      <c r="L186" s="47">
        <f>Prev!Z184</f>
        <v>0.44587793305763901</v>
      </c>
      <c r="M186" s="47">
        <f>Prev!AC184</f>
        <v>0.43319730199846435</v>
      </c>
      <c r="P186">
        <f t="shared" si="15"/>
        <v>0.15584977383705015</v>
      </c>
      <c r="Q186">
        <f t="shared" si="15"/>
        <v>0.15281179910712872</v>
      </c>
      <c r="R186">
        <f t="shared" si="15"/>
        <v>0.15019219913572149</v>
      </c>
      <c r="S186">
        <f t="shared" si="15"/>
        <v>0.14723205009484733</v>
      </c>
      <c r="T186">
        <f t="shared" si="15"/>
        <v>0.14421733209044685</v>
      </c>
      <c r="U186">
        <f t="shared" si="14"/>
        <v>0.1411492806239493</v>
      </c>
      <c r="V186">
        <f t="shared" si="14"/>
        <v>0.13802941581729691</v>
      </c>
      <c r="W186">
        <f t="shared" si="14"/>
        <v>0.13485955077728309</v>
      </c>
      <c r="X186">
        <f t="shared" si="14"/>
        <v>0.13164179842452178</v>
      </c>
      <c r="Y186">
        <f t="shared" si="14"/>
        <v>0.1283785766466492</v>
      </c>
      <c r="AA186">
        <f t="shared" si="17"/>
        <v>1.1558497738370501</v>
      </c>
      <c r="AB186">
        <f t="shared" si="17"/>
        <v>1.1528117991071287</v>
      </c>
      <c r="AC186">
        <f t="shared" si="17"/>
        <v>1.1501921991357216</v>
      </c>
      <c r="AD186">
        <f t="shared" si="17"/>
        <v>1.1472320500948474</v>
      </c>
      <c r="AE186">
        <f t="shared" si="17"/>
        <v>1.144217332090447</v>
      </c>
      <c r="AF186">
        <f t="shared" si="16"/>
        <v>1.1411492806239494</v>
      </c>
      <c r="AG186">
        <f t="shared" si="16"/>
        <v>1.138029415817297</v>
      </c>
      <c r="AH186">
        <f t="shared" si="16"/>
        <v>1.1348595507772832</v>
      </c>
      <c r="AI186">
        <f t="shared" si="16"/>
        <v>1.1316417984245217</v>
      </c>
      <c r="AJ186">
        <f t="shared" si="16"/>
        <v>1.1283785766466492</v>
      </c>
    </row>
    <row r="187" spans="1:36" ht="15.5" x14ac:dyDescent="0.35">
      <c r="A187" s="49" t="s">
        <v>200</v>
      </c>
      <c r="B187" s="25">
        <f>PIF!BH187</f>
        <v>1.34</v>
      </c>
      <c r="C187">
        <f>PIF!BL187</f>
        <v>0.15874376159838455</v>
      </c>
      <c r="D187" s="47">
        <f>Prev!B185</f>
        <v>0.54300961315805696</v>
      </c>
      <c r="E187" s="47">
        <f>Prev!E185</f>
        <v>0.53051549524469432</v>
      </c>
      <c r="F187" s="47">
        <f>Prev!H185</f>
        <v>0.5198137293098779</v>
      </c>
      <c r="G187" s="47">
        <f>Prev!K185</f>
        <v>0.50779985516997528</v>
      </c>
      <c r="H187" s="47">
        <f>Prev!N185</f>
        <v>0.49564993508405786</v>
      </c>
      <c r="I187" s="47">
        <f>Prev!Q185</f>
        <v>0.48337264398313079</v>
      </c>
      <c r="J187" s="47">
        <f>Prev!T185</f>
        <v>0.47097763833298534</v>
      </c>
      <c r="K187" s="47">
        <f>Prev!W185</f>
        <v>0.45847554340640256</v>
      </c>
      <c r="L187" s="47">
        <f>Prev!Z185</f>
        <v>0.44587793305763901</v>
      </c>
      <c r="M187" s="47">
        <f>Prev!AC185</f>
        <v>0.43319730199846435</v>
      </c>
      <c r="P187">
        <f t="shared" si="15"/>
        <v>0.15584977383705015</v>
      </c>
      <c r="Q187">
        <f t="shared" si="15"/>
        <v>0.15281179910712872</v>
      </c>
      <c r="R187">
        <f t="shared" si="15"/>
        <v>0.15019219913572149</v>
      </c>
      <c r="S187">
        <f t="shared" si="15"/>
        <v>0.14723205009484733</v>
      </c>
      <c r="T187">
        <f t="shared" si="15"/>
        <v>0.14421733209044685</v>
      </c>
      <c r="U187">
        <f t="shared" si="14"/>
        <v>0.1411492806239493</v>
      </c>
      <c r="V187">
        <f t="shared" si="14"/>
        <v>0.13802941581729691</v>
      </c>
      <c r="W187">
        <f t="shared" si="14"/>
        <v>0.13485955077728309</v>
      </c>
      <c r="X187">
        <f t="shared" si="14"/>
        <v>0.13164179842452178</v>
      </c>
      <c r="Y187">
        <f t="shared" si="14"/>
        <v>0.1283785766466492</v>
      </c>
      <c r="AA187">
        <f t="shared" si="17"/>
        <v>1.1558497738370501</v>
      </c>
      <c r="AB187">
        <f t="shared" si="17"/>
        <v>1.1528117991071287</v>
      </c>
      <c r="AC187">
        <f t="shared" si="17"/>
        <v>1.1501921991357216</v>
      </c>
      <c r="AD187">
        <f t="shared" si="17"/>
        <v>1.1472320500948474</v>
      </c>
      <c r="AE187">
        <f t="shared" si="17"/>
        <v>1.144217332090447</v>
      </c>
      <c r="AF187">
        <f t="shared" si="16"/>
        <v>1.1411492806239494</v>
      </c>
      <c r="AG187">
        <f t="shared" si="16"/>
        <v>1.138029415817297</v>
      </c>
      <c r="AH187">
        <f t="shared" si="16"/>
        <v>1.1348595507772832</v>
      </c>
      <c r="AI187">
        <f t="shared" si="16"/>
        <v>1.1316417984245217</v>
      </c>
      <c r="AJ187">
        <f t="shared" si="16"/>
        <v>1.1283785766466492</v>
      </c>
    </row>
    <row r="188" spans="1:36" ht="15.5" x14ac:dyDescent="0.35">
      <c r="A188" s="49" t="s">
        <v>201</v>
      </c>
      <c r="B188" s="25">
        <f>PIF!BH188</f>
        <v>1.34</v>
      </c>
      <c r="C188">
        <f>PIF!BL188</f>
        <v>0.15874376159838455</v>
      </c>
      <c r="D188" s="47">
        <f>Prev!B186</f>
        <v>0.54300961315805663</v>
      </c>
      <c r="E188" s="47">
        <f>Prev!E186</f>
        <v>0.53051549524469399</v>
      </c>
      <c r="F188" s="47">
        <f>Prev!H186</f>
        <v>0.5198137293098779</v>
      </c>
      <c r="G188" s="47">
        <f>Prev!K186</f>
        <v>0.50779985516997528</v>
      </c>
      <c r="H188" s="47">
        <f>Prev!N186</f>
        <v>0.49564993508405814</v>
      </c>
      <c r="I188" s="47">
        <f>Prev!Q186</f>
        <v>0.48337264398313079</v>
      </c>
      <c r="J188" s="47">
        <f>Prev!T186</f>
        <v>0.47097763833298545</v>
      </c>
      <c r="K188" s="47">
        <f>Prev!W186</f>
        <v>0.45847554340640273</v>
      </c>
      <c r="L188" s="47">
        <f>Prev!Z186</f>
        <v>0.44587793305763868</v>
      </c>
      <c r="M188" s="47">
        <f>Prev!AC186</f>
        <v>0.43319730199846451</v>
      </c>
      <c r="P188">
        <f t="shared" si="15"/>
        <v>0.15584977383705007</v>
      </c>
      <c r="Q188">
        <f t="shared" si="15"/>
        <v>0.15281179910712864</v>
      </c>
      <c r="R188">
        <f t="shared" si="15"/>
        <v>0.15019219913572149</v>
      </c>
      <c r="S188">
        <f t="shared" si="15"/>
        <v>0.14723205009484733</v>
      </c>
      <c r="T188">
        <f t="shared" si="15"/>
        <v>0.14421733209044693</v>
      </c>
      <c r="U188">
        <f t="shared" si="14"/>
        <v>0.1411492806239493</v>
      </c>
      <c r="V188">
        <f t="shared" si="14"/>
        <v>0.13802941581729694</v>
      </c>
      <c r="W188">
        <f t="shared" si="14"/>
        <v>0.13485955077728315</v>
      </c>
      <c r="X188">
        <f t="shared" si="14"/>
        <v>0.1316417984245217</v>
      </c>
      <c r="Y188">
        <f t="shared" si="14"/>
        <v>0.12837857664664926</v>
      </c>
      <c r="AA188">
        <f t="shared" si="17"/>
        <v>1.1558497738370501</v>
      </c>
      <c r="AB188">
        <f t="shared" si="17"/>
        <v>1.1528117991071287</v>
      </c>
      <c r="AC188">
        <f t="shared" si="17"/>
        <v>1.1501921991357216</v>
      </c>
      <c r="AD188">
        <f t="shared" si="17"/>
        <v>1.1472320500948474</v>
      </c>
      <c r="AE188">
        <f t="shared" si="17"/>
        <v>1.144217332090447</v>
      </c>
      <c r="AF188">
        <f t="shared" si="16"/>
        <v>1.1411492806239494</v>
      </c>
      <c r="AG188">
        <f t="shared" si="16"/>
        <v>1.138029415817297</v>
      </c>
      <c r="AH188">
        <f t="shared" si="16"/>
        <v>1.1348595507772832</v>
      </c>
      <c r="AI188">
        <f t="shared" si="16"/>
        <v>1.1316417984245217</v>
      </c>
      <c r="AJ188">
        <f t="shared" si="16"/>
        <v>1.1283785766466492</v>
      </c>
    </row>
    <row r="189" spans="1:36" ht="15.5" x14ac:dyDescent="0.35">
      <c r="A189" s="49" t="s">
        <v>202</v>
      </c>
      <c r="B189" s="25">
        <f>PIF!BH189</f>
        <v>1.34</v>
      </c>
      <c r="C189">
        <f>PIF!BL189</f>
        <v>0.1587437615983846</v>
      </c>
      <c r="D189" s="47">
        <f>Prev!B187</f>
        <v>0.54300961315805696</v>
      </c>
      <c r="E189" s="47">
        <f>Prev!E187</f>
        <v>0.53051549524469421</v>
      </c>
      <c r="F189" s="47">
        <f>Prev!H187</f>
        <v>0.51981372930987813</v>
      </c>
      <c r="G189" s="47">
        <f>Prev!K187</f>
        <v>0.50779985516997528</v>
      </c>
      <c r="H189" s="47">
        <f>Prev!N187</f>
        <v>0.49564993508405769</v>
      </c>
      <c r="I189" s="47">
        <f>Prev!Q187</f>
        <v>0.48337264398313073</v>
      </c>
      <c r="J189" s="47">
        <f>Prev!T187</f>
        <v>0.47097763833298578</v>
      </c>
      <c r="K189" s="47">
        <f>Prev!W187</f>
        <v>0.45847554340640284</v>
      </c>
      <c r="L189" s="47">
        <f>Prev!Z187</f>
        <v>0.44587793305763884</v>
      </c>
      <c r="M189" s="47">
        <f>Prev!AC187</f>
        <v>0.43319730199846462</v>
      </c>
      <c r="P189">
        <f t="shared" si="15"/>
        <v>0.15584977383705015</v>
      </c>
      <c r="Q189">
        <f t="shared" si="15"/>
        <v>0.15281179910712869</v>
      </c>
      <c r="R189">
        <f t="shared" si="15"/>
        <v>0.15019219913572157</v>
      </c>
      <c r="S189">
        <f t="shared" si="15"/>
        <v>0.14723205009484733</v>
      </c>
      <c r="T189">
        <f t="shared" si="15"/>
        <v>0.14421733209044682</v>
      </c>
      <c r="U189">
        <f t="shared" si="14"/>
        <v>0.1411492806239493</v>
      </c>
      <c r="V189">
        <f t="shared" si="14"/>
        <v>0.13802941581729702</v>
      </c>
      <c r="W189">
        <f t="shared" si="14"/>
        <v>0.1348595507772832</v>
      </c>
      <c r="X189">
        <f t="shared" si="14"/>
        <v>0.13164179842452176</v>
      </c>
      <c r="Y189">
        <f t="shared" si="14"/>
        <v>0.12837857664664926</v>
      </c>
      <c r="AA189">
        <f t="shared" si="17"/>
        <v>1.1558497738370501</v>
      </c>
      <c r="AB189">
        <f t="shared" si="17"/>
        <v>1.1528117991071287</v>
      </c>
      <c r="AC189">
        <f t="shared" si="17"/>
        <v>1.1501921991357216</v>
      </c>
      <c r="AD189">
        <f t="shared" si="17"/>
        <v>1.1472320500948474</v>
      </c>
      <c r="AE189">
        <f t="shared" si="17"/>
        <v>1.1442173320904467</v>
      </c>
      <c r="AF189">
        <f t="shared" si="16"/>
        <v>1.1411492806239494</v>
      </c>
      <c r="AG189">
        <f t="shared" si="16"/>
        <v>1.138029415817297</v>
      </c>
      <c r="AH189">
        <f t="shared" si="16"/>
        <v>1.1348595507772832</v>
      </c>
      <c r="AI189">
        <f t="shared" si="16"/>
        <v>1.1316417984245217</v>
      </c>
      <c r="AJ189">
        <f t="shared" si="16"/>
        <v>1.1283785766466492</v>
      </c>
    </row>
    <row r="190" spans="1:36" ht="15.5" x14ac:dyDescent="0.35">
      <c r="A190" s="49" t="s">
        <v>203</v>
      </c>
      <c r="B190" s="25">
        <f>PIF!BH190</f>
        <v>1.34</v>
      </c>
      <c r="C190">
        <f>PIF!BL190</f>
        <v>0.15874376159838455</v>
      </c>
      <c r="D190" s="47">
        <f>Prev!B188</f>
        <v>0.54300961315805685</v>
      </c>
      <c r="E190" s="47">
        <f>Prev!E188</f>
        <v>0.53051549524469432</v>
      </c>
      <c r="F190" s="47">
        <f>Prev!H188</f>
        <v>0.51981372930987813</v>
      </c>
      <c r="G190" s="47">
        <f>Prev!K188</f>
        <v>0.50779985516997561</v>
      </c>
      <c r="H190" s="47">
        <f>Prev!N188</f>
        <v>0.49564993508405808</v>
      </c>
      <c r="I190" s="47">
        <f>Prev!Q188</f>
        <v>0.48337264398313107</v>
      </c>
      <c r="J190" s="47">
        <f>Prev!T188</f>
        <v>0.47097763833298578</v>
      </c>
      <c r="K190" s="47">
        <f>Prev!W188</f>
        <v>0.45847554340640245</v>
      </c>
      <c r="L190" s="47">
        <f>Prev!Z188</f>
        <v>0.44587793305763868</v>
      </c>
      <c r="M190" s="47">
        <f>Prev!AC188</f>
        <v>0.43319730199846462</v>
      </c>
      <c r="P190">
        <f t="shared" si="15"/>
        <v>0.15584977383705009</v>
      </c>
      <c r="Q190">
        <f t="shared" si="15"/>
        <v>0.15281179910712872</v>
      </c>
      <c r="R190">
        <f t="shared" si="15"/>
        <v>0.15019219913572157</v>
      </c>
      <c r="S190">
        <f t="shared" si="15"/>
        <v>0.14723205009484741</v>
      </c>
      <c r="T190">
        <f t="shared" si="15"/>
        <v>0.1442173320904469</v>
      </c>
      <c r="U190">
        <f t="shared" si="14"/>
        <v>0.14114928062394938</v>
      </c>
      <c r="V190">
        <f t="shared" si="14"/>
        <v>0.13802941581729702</v>
      </c>
      <c r="W190">
        <f t="shared" si="14"/>
        <v>0.13485955077728309</v>
      </c>
      <c r="X190">
        <f t="shared" si="14"/>
        <v>0.1316417984245217</v>
      </c>
      <c r="Y190">
        <f t="shared" si="14"/>
        <v>0.12837857664664926</v>
      </c>
      <c r="AA190">
        <f t="shared" si="17"/>
        <v>1.1558497738370501</v>
      </c>
      <c r="AB190">
        <f t="shared" si="17"/>
        <v>1.1528117991071287</v>
      </c>
      <c r="AC190">
        <f t="shared" si="17"/>
        <v>1.1501921991357216</v>
      </c>
      <c r="AD190">
        <f t="shared" si="17"/>
        <v>1.1472320500948474</v>
      </c>
      <c r="AE190">
        <f t="shared" si="17"/>
        <v>1.144217332090447</v>
      </c>
      <c r="AF190">
        <f t="shared" si="16"/>
        <v>1.1411492806239494</v>
      </c>
      <c r="AG190">
        <f t="shared" si="16"/>
        <v>1.138029415817297</v>
      </c>
      <c r="AH190">
        <f t="shared" si="16"/>
        <v>1.1348595507772832</v>
      </c>
      <c r="AI190">
        <f t="shared" si="16"/>
        <v>1.1316417984245217</v>
      </c>
      <c r="AJ190">
        <f t="shared" si="16"/>
        <v>1.1283785766466492</v>
      </c>
    </row>
    <row r="191" spans="1:36" ht="15.5" x14ac:dyDescent="0.35">
      <c r="A191" s="49" t="s">
        <v>204</v>
      </c>
      <c r="B191" s="25">
        <f>PIF!BH191</f>
        <v>1.34</v>
      </c>
      <c r="C191">
        <f>PIF!BL191</f>
        <v>0.15874376159838455</v>
      </c>
      <c r="D191" s="47">
        <f>Prev!B189</f>
        <v>0.54300961315805685</v>
      </c>
      <c r="E191" s="47">
        <f>Prev!E189</f>
        <v>0.53051549524469432</v>
      </c>
      <c r="F191" s="47">
        <f>Prev!H189</f>
        <v>0.51981372930987813</v>
      </c>
      <c r="G191" s="47">
        <f>Prev!K189</f>
        <v>0.50779985516997561</v>
      </c>
      <c r="H191" s="47">
        <f>Prev!N189</f>
        <v>0.49564993508405808</v>
      </c>
      <c r="I191" s="47">
        <f>Prev!Q189</f>
        <v>0.48337264398313107</v>
      </c>
      <c r="J191" s="47">
        <f>Prev!T189</f>
        <v>0.47097763833298578</v>
      </c>
      <c r="K191" s="47">
        <f>Prev!W189</f>
        <v>0.45847554340640245</v>
      </c>
      <c r="L191" s="47">
        <f>Prev!Z189</f>
        <v>0.44587793305763868</v>
      </c>
      <c r="M191" s="47">
        <f>Prev!AC189</f>
        <v>0.43319730199846462</v>
      </c>
      <c r="P191">
        <f t="shared" si="15"/>
        <v>0.15584977383705009</v>
      </c>
      <c r="Q191">
        <f t="shared" si="15"/>
        <v>0.15281179910712872</v>
      </c>
      <c r="R191">
        <f t="shared" si="15"/>
        <v>0.15019219913572157</v>
      </c>
      <c r="S191">
        <f t="shared" si="15"/>
        <v>0.14723205009484741</v>
      </c>
      <c r="T191">
        <f t="shared" si="15"/>
        <v>0.1442173320904469</v>
      </c>
      <c r="U191">
        <f t="shared" si="14"/>
        <v>0.14114928062394938</v>
      </c>
      <c r="V191">
        <f t="shared" si="14"/>
        <v>0.13802941581729702</v>
      </c>
      <c r="W191">
        <f t="shared" si="14"/>
        <v>0.13485955077728309</v>
      </c>
      <c r="X191">
        <f t="shared" si="14"/>
        <v>0.1316417984245217</v>
      </c>
      <c r="Y191">
        <f t="shared" si="14"/>
        <v>0.12837857664664926</v>
      </c>
      <c r="AA191">
        <f t="shared" si="17"/>
        <v>1.1558497738370501</v>
      </c>
      <c r="AB191">
        <f t="shared" si="17"/>
        <v>1.1528117991071287</v>
      </c>
      <c r="AC191">
        <f t="shared" si="17"/>
        <v>1.1501921991357216</v>
      </c>
      <c r="AD191">
        <f t="shared" si="17"/>
        <v>1.1472320500948474</v>
      </c>
      <c r="AE191">
        <f t="shared" si="17"/>
        <v>1.144217332090447</v>
      </c>
      <c r="AF191">
        <f t="shared" si="16"/>
        <v>1.1411492806239494</v>
      </c>
      <c r="AG191">
        <f t="shared" si="16"/>
        <v>1.138029415817297</v>
      </c>
      <c r="AH191">
        <f t="shared" si="16"/>
        <v>1.1348595507772832</v>
      </c>
      <c r="AI191">
        <f t="shared" si="16"/>
        <v>1.1316417984245217</v>
      </c>
      <c r="AJ191">
        <f t="shared" si="16"/>
        <v>1.1283785766466492</v>
      </c>
    </row>
    <row r="192" spans="1:36" ht="15.5" x14ac:dyDescent="0.35">
      <c r="A192" s="49" t="s">
        <v>205</v>
      </c>
      <c r="B192" s="25">
        <f>PIF!BH192</f>
        <v>1.34</v>
      </c>
      <c r="C192">
        <f>PIF!BL192</f>
        <v>0.15874376159838455</v>
      </c>
      <c r="D192" s="47">
        <f>Prev!B190</f>
        <v>0.54300961315805685</v>
      </c>
      <c r="E192" s="47">
        <f>Prev!E190</f>
        <v>0.53051549524469432</v>
      </c>
      <c r="F192" s="47">
        <f>Prev!H190</f>
        <v>0.51981372930987813</v>
      </c>
      <c r="G192" s="47">
        <f>Prev!K190</f>
        <v>0.50779985516997561</v>
      </c>
      <c r="H192" s="47">
        <f>Prev!N190</f>
        <v>0.49564993508405808</v>
      </c>
      <c r="I192" s="47">
        <f>Prev!Q190</f>
        <v>0.48337264398313107</v>
      </c>
      <c r="J192" s="47">
        <f>Prev!T190</f>
        <v>0.47097763833298578</v>
      </c>
      <c r="K192" s="47">
        <f>Prev!W190</f>
        <v>0.45847554340640245</v>
      </c>
      <c r="L192" s="47">
        <f>Prev!Z190</f>
        <v>0.44587793305763868</v>
      </c>
      <c r="M192" s="47">
        <f>Prev!AC190</f>
        <v>0.43319730199846462</v>
      </c>
      <c r="P192">
        <f t="shared" si="15"/>
        <v>0.15584977383705009</v>
      </c>
      <c r="Q192">
        <f t="shared" si="15"/>
        <v>0.15281179910712872</v>
      </c>
      <c r="R192">
        <f t="shared" si="15"/>
        <v>0.15019219913572157</v>
      </c>
      <c r="S192">
        <f t="shared" si="15"/>
        <v>0.14723205009484741</v>
      </c>
      <c r="T192">
        <f t="shared" si="15"/>
        <v>0.1442173320904469</v>
      </c>
      <c r="U192">
        <f t="shared" si="14"/>
        <v>0.14114928062394938</v>
      </c>
      <c r="V192">
        <f t="shared" si="14"/>
        <v>0.13802941581729702</v>
      </c>
      <c r="W192">
        <f t="shared" si="14"/>
        <v>0.13485955077728309</v>
      </c>
      <c r="X192">
        <f t="shared" si="14"/>
        <v>0.1316417984245217</v>
      </c>
      <c r="Y192">
        <f t="shared" si="14"/>
        <v>0.12837857664664926</v>
      </c>
      <c r="AA192">
        <f t="shared" si="17"/>
        <v>1.1558497738370501</v>
      </c>
      <c r="AB192">
        <f t="shared" si="17"/>
        <v>1.1528117991071287</v>
      </c>
      <c r="AC192">
        <f t="shared" si="17"/>
        <v>1.1501921991357216</v>
      </c>
      <c r="AD192">
        <f t="shared" si="17"/>
        <v>1.1472320500948474</v>
      </c>
      <c r="AE192">
        <f t="shared" si="17"/>
        <v>1.144217332090447</v>
      </c>
      <c r="AF192">
        <f t="shared" si="16"/>
        <v>1.1411492806239494</v>
      </c>
      <c r="AG192">
        <f t="shared" si="16"/>
        <v>1.138029415817297</v>
      </c>
      <c r="AH192">
        <f t="shared" si="16"/>
        <v>1.1348595507772832</v>
      </c>
      <c r="AI192">
        <f t="shared" si="16"/>
        <v>1.1316417984245217</v>
      </c>
      <c r="AJ192">
        <f t="shared" si="16"/>
        <v>1.1283785766466492</v>
      </c>
    </row>
    <row r="193" spans="1:36" ht="15.5" x14ac:dyDescent="0.35">
      <c r="A193" s="49" t="s">
        <v>206</v>
      </c>
      <c r="B193" s="25">
        <f>PIF!BH193</f>
        <v>1.34</v>
      </c>
      <c r="C193">
        <f>PIF!BL193</f>
        <v>0.15874376159838455</v>
      </c>
      <c r="D193" s="47">
        <f>Prev!B191</f>
        <v>0.54300961315805685</v>
      </c>
      <c r="E193" s="47">
        <f>Prev!E191</f>
        <v>0.53051549524469432</v>
      </c>
      <c r="F193" s="47">
        <f>Prev!H191</f>
        <v>0.51981372930987813</v>
      </c>
      <c r="G193" s="47">
        <f>Prev!K191</f>
        <v>0.50779985516997561</v>
      </c>
      <c r="H193" s="47">
        <f>Prev!N191</f>
        <v>0.49564993508405808</v>
      </c>
      <c r="I193" s="47">
        <f>Prev!Q191</f>
        <v>0.48337264398313107</v>
      </c>
      <c r="J193" s="47">
        <f>Prev!T191</f>
        <v>0.47097763833298578</v>
      </c>
      <c r="K193" s="47">
        <f>Prev!W191</f>
        <v>0.45847554340640245</v>
      </c>
      <c r="L193" s="47">
        <f>Prev!Z191</f>
        <v>0.44587793305763868</v>
      </c>
      <c r="M193" s="47">
        <f>Prev!AC191</f>
        <v>0.43319730199846462</v>
      </c>
      <c r="P193">
        <f t="shared" si="15"/>
        <v>0.15584977383705009</v>
      </c>
      <c r="Q193">
        <f t="shared" si="15"/>
        <v>0.15281179910712872</v>
      </c>
      <c r="R193">
        <f t="shared" si="15"/>
        <v>0.15019219913572157</v>
      </c>
      <c r="S193">
        <f t="shared" si="15"/>
        <v>0.14723205009484741</v>
      </c>
      <c r="T193">
        <f t="shared" si="15"/>
        <v>0.1442173320904469</v>
      </c>
      <c r="U193">
        <f t="shared" si="14"/>
        <v>0.14114928062394938</v>
      </c>
      <c r="V193">
        <f t="shared" si="14"/>
        <v>0.13802941581729702</v>
      </c>
      <c r="W193">
        <f t="shared" si="14"/>
        <v>0.13485955077728309</v>
      </c>
      <c r="X193">
        <f t="shared" si="14"/>
        <v>0.1316417984245217</v>
      </c>
      <c r="Y193">
        <f t="shared" si="14"/>
        <v>0.12837857664664926</v>
      </c>
      <c r="AA193">
        <f t="shared" si="17"/>
        <v>1.1558497738370501</v>
      </c>
      <c r="AB193">
        <f t="shared" si="17"/>
        <v>1.1528117991071287</v>
      </c>
      <c r="AC193">
        <f t="shared" si="17"/>
        <v>1.1501921991357216</v>
      </c>
      <c r="AD193">
        <f t="shared" si="17"/>
        <v>1.1472320500948474</v>
      </c>
      <c r="AE193">
        <f t="shared" si="17"/>
        <v>1.144217332090447</v>
      </c>
      <c r="AF193">
        <f t="shared" si="16"/>
        <v>1.1411492806239494</v>
      </c>
      <c r="AG193">
        <f t="shared" si="16"/>
        <v>1.138029415817297</v>
      </c>
      <c r="AH193">
        <f t="shared" si="16"/>
        <v>1.1348595507772832</v>
      </c>
      <c r="AI193">
        <f t="shared" si="16"/>
        <v>1.1316417984245217</v>
      </c>
      <c r="AJ193">
        <f t="shared" si="16"/>
        <v>1.1283785766466492</v>
      </c>
    </row>
    <row r="194" spans="1:36" ht="15.5" x14ac:dyDescent="0.35">
      <c r="A194" s="49" t="s">
        <v>207</v>
      </c>
      <c r="B194" s="25">
        <f>PIF!BH194</f>
        <v>1.34</v>
      </c>
      <c r="C194">
        <f>PIF!BL194</f>
        <v>0.15874376159838455</v>
      </c>
      <c r="D194" s="47">
        <f>Prev!B192</f>
        <v>0.54300961315805685</v>
      </c>
      <c r="E194" s="47">
        <f>Prev!E192</f>
        <v>0.53051549524469432</v>
      </c>
      <c r="F194" s="47">
        <f>Prev!H192</f>
        <v>0.51981372930987813</v>
      </c>
      <c r="G194" s="47">
        <f>Prev!K192</f>
        <v>0.50779985516997561</v>
      </c>
      <c r="H194" s="47">
        <f>Prev!N192</f>
        <v>0.49564993508405808</v>
      </c>
      <c r="I194" s="47">
        <f>Prev!Q192</f>
        <v>0.48337264398313107</v>
      </c>
      <c r="J194" s="47">
        <f>Prev!T192</f>
        <v>0.47097763833298578</v>
      </c>
      <c r="K194" s="47">
        <f>Prev!W192</f>
        <v>0.45847554340640245</v>
      </c>
      <c r="L194" s="47">
        <f>Prev!Z192</f>
        <v>0.44587793305763868</v>
      </c>
      <c r="M194" s="47">
        <f>Prev!AC192</f>
        <v>0.43319730199846462</v>
      </c>
      <c r="P194">
        <f t="shared" si="15"/>
        <v>0.15584977383705009</v>
      </c>
      <c r="Q194">
        <f t="shared" si="15"/>
        <v>0.15281179910712872</v>
      </c>
      <c r="R194">
        <f t="shared" si="15"/>
        <v>0.15019219913572157</v>
      </c>
      <c r="S194">
        <f t="shared" si="15"/>
        <v>0.14723205009484741</v>
      </c>
      <c r="T194">
        <f t="shared" si="15"/>
        <v>0.1442173320904469</v>
      </c>
      <c r="U194">
        <f t="shared" si="14"/>
        <v>0.14114928062394938</v>
      </c>
      <c r="V194">
        <f t="shared" si="14"/>
        <v>0.13802941581729702</v>
      </c>
      <c r="W194">
        <f t="shared" si="14"/>
        <v>0.13485955077728309</v>
      </c>
      <c r="X194">
        <f t="shared" si="14"/>
        <v>0.1316417984245217</v>
      </c>
      <c r="Y194">
        <f t="shared" si="14"/>
        <v>0.12837857664664926</v>
      </c>
      <c r="AA194">
        <f t="shared" si="17"/>
        <v>1.1558497738370501</v>
      </c>
      <c r="AB194">
        <f t="shared" si="17"/>
        <v>1.1528117991071287</v>
      </c>
      <c r="AC194">
        <f t="shared" si="17"/>
        <v>1.1501921991357216</v>
      </c>
      <c r="AD194">
        <f t="shared" si="17"/>
        <v>1.1472320500948474</v>
      </c>
      <c r="AE194">
        <f t="shared" si="17"/>
        <v>1.144217332090447</v>
      </c>
      <c r="AF194">
        <f t="shared" si="16"/>
        <v>1.1411492806239494</v>
      </c>
      <c r="AG194">
        <f t="shared" si="16"/>
        <v>1.138029415817297</v>
      </c>
      <c r="AH194">
        <f t="shared" si="16"/>
        <v>1.1348595507772832</v>
      </c>
      <c r="AI194">
        <f t="shared" si="16"/>
        <v>1.1316417984245217</v>
      </c>
      <c r="AJ194">
        <f t="shared" si="16"/>
        <v>1.1283785766466492</v>
      </c>
    </row>
    <row r="195" spans="1:36" ht="15.5" x14ac:dyDescent="0.35">
      <c r="A195" s="49" t="s">
        <v>208</v>
      </c>
      <c r="B195" s="25">
        <f>PIF!BH195</f>
        <v>1.34</v>
      </c>
      <c r="C195">
        <f>PIF!BL195</f>
        <v>0.15874376159838455</v>
      </c>
      <c r="D195" s="47">
        <f>Prev!B193</f>
        <v>0.54300961315805685</v>
      </c>
      <c r="E195" s="47">
        <f>Prev!E193</f>
        <v>0.53051549524469432</v>
      </c>
      <c r="F195" s="47">
        <f>Prev!H193</f>
        <v>0.51981372930987813</v>
      </c>
      <c r="G195" s="47">
        <f>Prev!K193</f>
        <v>0.50779985516997561</v>
      </c>
      <c r="H195" s="47">
        <f>Prev!N193</f>
        <v>0.49564993508405808</v>
      </c>
      <c r="I195" s="47">
        <f>Prev!Q193</f>
        <v>0.48337264398313107</v>
      </c>
      <c r="J195" s="47">
        <f>Prev!T193</f>
        <v>0.47097763833298578</v>
      </c>
      <c r="K195" s="47">
        <f>Prev!W193</f>
        <v>0.45847554340640245</v>
      </c>
      <c r="L195" s="47">
        <f>Prev!Z193</f>
        <v>0.44587793305763868</v>
      </c>
      <c r="M195" s="47">
        <f>Prev!AC193</f>
        <v>0.43319730199846462</v>
      </c>
      <c r="P195">
        <f t="shared" si="15"/>
        <v>0.15584977383705009</v>
      </c>
      <c r="Q195">
        <f t="shared" si="15"/>
        <v>0.15281179910712872</v>
      </c>
      <c r="R195">
        <f t="shared" si="15"/>
        <v>0.15019219913572157</v>
      </c>
      <c r="S195">
        <f t="shared" si="15"/>
        <v>0.14723205009484741</v>
      </c>
      <c r="T195">
        <f t="shared" si="15"/>
        <v>0.1442173320904469</v>
      </c>
      <c r="U195">
        <f t="shared" si="14"/>
        <v>0.14114928062394938</v>
      </c>
      <c r="V195">
        <f t="shared" si="14"/>
        <v>0.13802941581729702</v>
      </c>
      <c r="W195">
        <f t="shared" si="14"/>
        <v>0.13485955077728309</v>
      </c>
      <c r="X195">
        <f t="shared" si="14"/>
        <v>0.1316417984245217</v>
      </c>
      <c r="Y195">
        <f t="shared" si="14"/>
        <v>0.12837857664664926</v>
      </c>
      <c r="AA195">
        <f t="shared" si="17"/>
        <v>1.1558497738370501</v>
      </c>
      <c r="AB195">
        <f t="shared" si="17"/>
        <v>1.1528117991071287</v>
      </c>
      <c r="AC195">
        <f t="shared" si="17"/>
        <v>1.1501921991357216</v>
      </c>
      <c r="AD195">
        <f t="shared" si="17"/>
        <v>1.1472320500948474</v>
      </c>
      <c r="AE195">
        <f t="shared" si="17"/>
        <v>1.144217332090447</v>
      </c>
      <c r="AF195">
        <f t="shared" si="16"/>
        <v>1.1411492806239494</v>
      </c>
      <c r="AG195">
        <f t="shared" si="16"/>
        <v>1.138029415817297</v>
      </c>
      <c r="AH195">
        <f t="shared" si="16"/>
        <v>1.1348595507772832</v>
      </c>
      <c r="AI195">
        <f t="shared" si="16"/>
        <v>1.1316417984245217</v>
      </c>
      <c r="AJ195">
        <f t="shared" si="16"/>
        <v>1.1283785766466492</v>
      </c>
    </row>
    <row r="196" spans="1:36" ht="15.5" x14ac:dyDescent="0.35">
      <c r="A196" s="49" t="s">
        <v>209</v>
      </c>
      <c r="B196" s="25">
        <f>PIF!BH196</f>
        <v>1.34</v>
      </c>
      <c r="C196">
        <f>PIF!BL196</f>
        <v>0.15874376159838455</v>
      </c>
      <c r="D196" s="47">
        <f>Prev!B194</f>
        <v>0.54300961315805685</v>
      </c>
      <c r="E196" s="47">
        <f>Prev!E194</f>
        <v>0.53051549524469432</v>
      </c>
      <c r="F196" s="47">
        <f>Prev!H194</f>
        <v>0.51981372930987813</v>
      </c>
      <c r="G196" s="47">
        <f>Prev!K194</f>
        <v>0.50779985516997561</v>
      </c>
      <c r="H196" s="47">
        <f>Prev!N194</f>
        <v>0.49564993508405808</v>
      </c>
      <c r="I196" s="47">
        <f>Prev!Q194</f>
        <v>0.48337264398313107</v>
      </c>
      <c r="J196" s="47">
        <f>Prev!T194</f>
        <v>0.47097763833298578</v>
      </c>
      <c r="K196" s="47">
        <f>Prev!W194</f>
        <v>0.45847554340640245</v>
      </c>
      <c r="L196" s="47">
        <f>Prev!Z194</f>
        <v>0.44587793305763868</v>
      </c>
      <c r="M196" s="47">
        <f>Prev!AC194</f>
        <v>0.43319730199846462</v>
      </c>
      <c r="P196">
        <f t="shared" si="15"/>
        <v>0.15584977383705009</v>
      </c>
      <c r="Q196">
        <f t="shared" si="15"/>
        <v>0.15281179910712872</v>
      </c>
      <c r="R196">
        <f t="shared" si="15"/>
        <v>0.15019219913572157</v>
      </c>
      <c r="S196">
        <f t="shared" si="15"/>
        <v>0.14723205009484741</v>
      </c>
      <c r="T196">
        <f t="shared" si="15"/>
        <v>0.1442173320904469</v>
      </c>
      <c r="U196">
        <f t="shared" si="14"/>
        <v>0.14114928062394938</v>
      </c>
      <c r="V196">
        <f t="shared" si="14"/>
        <v>0.13802941581729702</v>
      </c>
      <c r="W196">
        <f t="shared" si="14"/>
        <v>0.13485955077728309</v>
      </c>
      <c r="X196">
        <f t="shared" si="14"/>
        <v>0.1316417984245217</v>
      </c>
      <c r="Y196">
        <f t="shared" si="14"/>
        <v>0.12837857664664926</v>
      </c>
      <c r="AA196">
        <f t="shared" si="17"/>
        <v>1.1558497738370501</v>
      </c>
      <c r="AB196">
        <f t="shared" si="17"/>
        <v>1.1528117991071287</v>
      </c>
      <c r="AC196">
        <f t="shared" si="17"/>
        <v>1.1501921991357216</v>
      </c>
      <c r="AD196">
        <f t="shared" si="17"/>
        <v>1.1472320500948474</v>
      </c>
      <c r="AE196">
        <f t="shared" si="17"/>
        <v>1.144217332090447</v>
      </c>
      <c r="AF196">
        <f t="shared" si="16"/>
        <v>1.1411492806239494</v>
      </c>
      <c r="AG196">
        <f t="shared" si="16"/>
        <v>1.138029415817297</v>
      </c>
      <c r="AH196">
        <f t="shared" si="16"/>
        <v>1.1348595507772832</v>
      </c>
      <c r="AI196">
        <f t="shared" si="16"/>
        <v>1.1316417984245217</v>
      </c>
      <c r="AJ196">
        <f t="shared" si="16"/>
        <v>1.1283785766466492</v>
      </c>
    </row>
    <row r="197" spans="1:36" ht="15.5" x14ac:dyDescent="0.35">
      <c r="A197" s="49" t="s">
        <v>210</v>
      </c>
      <c r="B197" s="25">
        <f>PIF!BH197</f>
        <v>1.34</v>
      </c>
      <c r="C197">
        <f>PIF!BL197</f>
        <v>0.15874376159838455</v>
      </c>
      <c r="D197" s="47">
        <f>Prev!B195</f>
        <v>0.54300961315805685</v>
      </c>
      <c r="E197" s="47">
        <f>Prev!E195</f>
        <v>0.53051549524469432</v>
      </c>
      <c r="F197" s="47">
        <f>Prev!H195</f>
        <v>0.51981372930987813</v>
      </c>
      <c r="G197" s="47">
        <f>Prev!K195</f>
        <v>0.50779985516997561</v>
      </c>
      <c r="H197" s="47">
        <f>Prev!N195</f>
        <v>0.49564993508405808</v>
      </c>
      <c r="I197" s="47">
        <f>Prev!Q195</f>
        <v>0.48337264398313107</v>
      </c>
      <c r="J197" s="47">
        <f>Prev!T195</f>
        <v>0.47097763833298578</v>
      </c>
      <c r="K197" s="47">
        <f>Prev!W195</f>
        <v>0.45847554340640245</v>
      </c>
      <c r="L197" s="47">
        <f>Prev!Z195</f>
        <v>0.44587793305763868</v>
      </c>
      <c r="M197" s="47">
        <f>Prev!AC195</f>
        <v>0.43319730199846462</v>
      </c>
      <c r="P197">
        <f t="shared" si="15"/>
        <v>0.15584977383705009</v>
      </c>
      <c r="Q197">
        <f t="shared" si="15"/>
        <v>0.15281179910712872</v>
      </c>
      <c r="R197">
        <f t="shared" si="15"/>
        <v>0.15019219913572157</v>
      </c>
      <c r="S197">
        <f t="shared" si="15"/>
        <v>0.14723205009484741</v>
      </c>
      <c r="T197">
        <f t="shared" si="15"/>
        <v>0.1442173320904469</v>
      </c>
      <c r="U197">
        <f t="shared" si="14"/>
        <v>0.14114928062394938</v>
      </c>
      <c r="V197">
        <f t="shared" si="14"/>
        <v>0.13802941581729702</v>
      </c>
      <c r="W197">
        <f t="shared" si="14"/>
        <v>0.13485955077728309</v>
      </c>
      <c r="X197">
        <f t="shared" si="14"/>
        <v>0.1316417984245217</v>
      </c>
      <c r="Y197">
        <f t="shared" si="14"/>
        <v>0.12837857664664926</v>
      </c>
      <c r="AA197">
        <f t="shared" si="17"/>
        <v>1.1558497738370501</v>
      </c>
      <c r="AB197">
        <f t="shared" si="17"/>
        <v>1.1528117991071287</v>
      </c>
      <c r="AC197">
        <f t="shared" si="17"/>
        <v>1.1501921991357216</v>
      </c>
      <c r="AD197">
        <f t="shared" si="17"/>
        <v>1.1472320500948474</v>
      </c>
      <c r="AE197">
        <f t="shared" si="17"/>
        <v>1.144217332090447</v>
      </c>
      <c r="AF197">
        <f t="shared" si="16"/>
        <v>1.1411492806239494</v>
      </c>
      <c r="AG197">
        <f t="shared" si="16"/>
        <v>1.138029415817297</v>
      </c>
      <c r="AH197">
        <f t="shared" si="16"/>
        <v>1.1348595507772832</v>
      </c>
      <c r="AI197">
        <f t="shared" si="16"/>
        <v>1.1316417984245217</v>
      </c>
      <c r="AJ197">
        <f t="shared" si="16"/>
        <v>1.1283785766466492</v>
      </c>
    </row>
    <row r="198" spans="1:36" ht="15.5" x14ac:dyDescent="0.35">
      <c r="A198" s="49" t="s">
        <v>211</v>
      </c>
      <c r="B198" s="25">
        <f>PIF!BH198</f>
        <v>1.34</v>
      </c>
      <c r="C198">
        <f>PIF!BL198</f>
        <v>0.15874376159838455</v>
      </c>
      <c r="D198" s="47">
        <f>Prev!B196</f>
        <v>0.54300961315805685</v>
      </c>
      <c r="E198" s="47">
        <f>Prev!E196</f>
        <v>0.53051549524469432</v>
      </c>
      <c r="F198" s="47">
        <f>Prev!H196</f>
        <v>0.51981372930987813</v>
      </c>
      <c r="G198" s="47">
        <f>Prev!K196</f>
        <v>0.50779985516997561</v>
      </c>
      <c r="H198" s="47">
        <f>Prev!N196</f>
        <v>0.49564993508405808</v>
      </c>
      <c r="I198" s="47">
        <f>Prev!Q196</f>
        <v>0.48337264398313107</v>
      </c>
      <c r="J198" s="47">
        <f>Prev!T196</f>
        <v>0.47097763833298578</v>
      </c>
      <c r="K198" s="47">
        <f>Prev!W196</f>
        <v>0.45847554340640245</v>
      </c>
      <c r="L198" s="47">
        <f>Prev!Z196</f>
        <v>0.44587793305763868</v>
      </c>
      <c r="M198" s="47">
        <f>Prev!AC196</f>
        <v>0.43319730199846462</v>
      </c>
      <c r="P198">
        <f t="shared" si="15"/>
        <v>0.15584977383705009</v>
      </c>
      <c r="Q198">
        <f t="shared" si="15"/>
        <v>0.15281179910712872</v>
      </c>
      <c r="R198">
        <f t="shared" si="15"/>
        <v>0.15019219913572157</v>
      </c>
      <c r="S198">
        <f t="shared" si="15"/>
        <v>0.14723205009484741</v>
      </c>
      <c r="T198">
        <f t="shared" si="15"/>
        <v>0.1442173320904469</v>
      </c>
      <c r="U198">
        <f t="shared" si="14"/>
        <v>0.14114928062394938</v>
      </c>
      <c r="V198">
        <f t="shared" si="14"/>
        <v>0.13802941581729702</v>
      </c>
      <c r="W198">
        <f t="shared" si="14"/>
        <v>0.13485955077728309</v>
      </c>
      <c r="X198">
        <f t="shared" si="14"/>
        <v>0.1316417984245217</v>
      </c>
      <c r="Y198">
        <f t="shared" si="14"/>
        <v>0.12837857664664926</v>
      </c>
      <c r="AA198">
        <f t="shared" si="17"/>
        <v>1.1558497738370501</v>
      </c>
      <c r="AB198">
        <f t="shared" si="17"/>
        <v>1.1528117991071287</v>
      </c>
      <c r="AC198">
        <f t="shared" si="17"/>
        <v>1.1501921991357216</v>
      </c>
      <c r="AD198">
        <f t="shared" si="17"/>
        <v>1.1472320500948474</v>
      </c>
      <c r="AE198">
        <f t="shared" si="17"/>
        <v>1.144217332090447</v>
      </c>
      <c r="AF198">
        <f t="shared" si="16"/>
        <v>1.1411492806239494</v>
      </c>
      <c r="AG198">
        <f t="shared" si="16"/>
        <v>1.138029415817297</v>
      </c>
      <c r="AH198">
        <f t="shared" si="16"/>
        <v>1.1348595507772832</v>
      </c>
      <c r="AI198">
        <f t="shared" si="16"/>
        <v>1.1316417984245217</v>
      </c>
      <c r="AJ198">
        <f t="shared" si="16"/>
        <v>1.1283785766466492</v>
      </c>
    </row>
    <row r="199" spans="1:36" ht="15.5" x14ac:dyDescent="0.35">
      <c r="A199" s="49" t="s">
        <v>212</v>
      </c>
      <c r="B199" s="25">
        <f>PIF!BH199</f>
        <v>1.34</v>
      </c>
      <c r="C199">
        <f>PIF!BL199</f>
        <v>0.15874376159838455</v>
      </c>
      <c r="D199" s="47">
        <f>Prev!B197</f>
        <v>0.54300961315805685</v>
      </c>
      <c r="E199" s="47">
        <f>Prev!E197</f>
        <v>0.53051549524469432</v>
      </c>
      <c r="F199" s="47">
        <f>Prev!H197</f>
        <v>0.51981372930987813</v>
      </c>
      <c r="G199" s="47">
        <f>Prev!K197</f>
        <v>0.50779985516997561</v>
      </c>
      <c r="H199" s="47">
        <f>Prev!N197</f>
        <v>0.49564993508405808</v>
      </c>
      <c r="I199" s="47">
        <f>Prev!Q197</f>
        <v>0.48337264398313107</v>
      </c>
      <c r="J199" s="47">
        <f>Prev!T197</f>
        <v>0.47097763833298578</v>
      </c>
      <c r="K199" s="47">
        <f>Prev!W197</f>
        <v>0.45847554340640245</v>
      </c>
      <c r="L199" s="47">
        <f>Prev!Z197</f>
        <v>0.44587793305763868</v>
      </c>
      <c r="M199" s="47">
        <f>Prev!AC197</f>
        <v>0.43319730199846462</v>
      </c>
      <c r="P199">
        <f t="shared" si="15"/>
        <v>0.15584977383705009</v>
      </c>
      <c r="Q199">
        <f t="shared" si="15"/>
        <v>0.15281179910712872</v>
      </c>
      <c r="R199">
        <f t="shared" si="15"/>
        <v>0.15019219913572157</v>
      </c>
      <c r="S199">
        <f t="shared" si="15"/>
        <v>0.14723205009484741</v>
      </c>
      <c r="T199">
        <f t="shared" si="15"/>
        <v>0.1442173320904469</v>
      </c>
      <c r="U199">
        <f t="shared" si="14"/>
        <v>0.14114928062394938</v>
      </c>
      <c r="V199">
        <f t="shared" si="14"/>
        <v>0.13802941581729702</v>
      </c>
      <c r="W199">
        <f t="shared" si="14"/>
        <v>0.13485955077728309</v>
      </c>
      <c r="X199">
        <f t="shared" si="14"/>
        <v>0.1316417984245217</v>
      </c>
      <c r="Y199">
        <f t="shared" si="14"/>
        <v>0.12837857664664926</v>
      </c>
      <c r="AA199">
        <f t="shared" si="17"/>
        <v>1.1558497738370501</v>
      </c>
      <c r="AB199">
        <f t="shared" si="17"/>
        <v>1.1528117991071287</v>
      </c>
      <c r="AC199">
        <f t="shared" si="17"/>
        <v>1.1501921991357216</v>
      </c>
      <c r="AD199">
        <f t="shared" si="17"/>
        <v>1.1472320500948474</v>
      </c>
      <c r="AE199">
        <f t="shared" si="17"/>
        <v>1.144217332090447</v>
      </c>
      <c r="AF199">
        <f t="shared" si="16"/>
        <v>1.1411492806239494</v>
      </c>
      <c r="AG199">
        <f t="shared" si="16"/>
        <v>1.138029415817297</v>
      </c>
      <c r="AH199">
        <f t="shared" si="16"/>
        <v>1.1348595507772832</v>
      </c>
      <c r="AI199">
        <f t="shared" si="16"/>
        <v>1.1316417984245217</v>
      </c>
      <c r="AJ199">
        <f t="shared" si="16"/>
        <v>1.1283785766466492</v>
      </c>
    </row>
    <row r="200" spans="1:36" ht="15.5" x14ac:dyDescent="0.35">
      <c r="A200" s="49" t="s">
        <v>213</v>
      </c>
      <c r="B200" s="25">
        <f>PIF!BH200</f>
        <v>1.34</v>
      </c>
      <c r="C200">
        <f>PIF!BL200</f>
        <v>0.15874376159838455</v>
      </c>
      <c r="D200" s="47">
        <f>Prev!B198</f>
        <v>0.54300961315805685</v>
      </c>
      <c r="E200" s="47">
        <f>Prev!E198</f>
        <v>0.53051549524469432</v>
      </c>
      <c r="F200" s="47">
        <f>Prev!H198</f>
        <v>0.51981372930987813</v>
      </c>
      <c r="G200" s="47">
        <f>Prev!K198</f>
        <v>0.50779985516997561</v>
      </c>
      <c r="H200" s="47">
        <f>Prev!N198</f>
        <v>0.49564993508405808</v>
      </c>
      <c r="I200" s="47">
        <f>Prev!Q198</f>
        <v>0.48337264398313107</v>
      </c>
      <c r="J200" s="47">
        <f>Prev!T198</f>
        <v>0.47097763833298578</v>
      </c>
      <c r="K200" s="47">
        <f>Prev!W198</f>
        <v>0.45847554340640245</v>
      </c>
      <c r="L200" s="47">
        <f>Prev!Z198</f>
        <v>0.44587793305763868</v>
      </c>
      <c r="M200" s="47">
        <f>Prev!AC198</f>
        <v>0.43319730199846462</v>
      </c>
      <c r="P200">
        <f t="shared" si="15"/>
        <v>0.15584977383705009</v>
      </c>
      <c r="Q200">
        <f t="shared" si="15"/>
        <v>0.15281179910712872</v>
      </c>
      <c r="R200">
        <f t="shared" si="15"/>
        <v>0.15019219913572157</v>
      </c>
      <c r="S200">
        <f t="shared" si="15"/>
        <v>0.14723205009484741</v>
      </c>
      <c r="T200">
        <f t="shared" si="15"/>
        <v>0.1442173320904469</v>
      </c>
      <c r="U200">
        <f t="shared" si="14"/>
        <v>0.14114928062394938</v>
      </c>
      <c r="V200">
        <f t="shared" si="14"/>
        <v>0.13802941581729702</v>
      </c>
      <c r="W200">
        <f t="shared" si="14"/>
        <v>0.13485955077728309</v>
      </c>
      <c r="X200">
        <f t="shared" si="14"/>
        <v>0.1316417984245217</v>
      </c>
      <c r="Y200">
        <f t="shared" si="14"/>
        <v>0.12837857664664926</v>
      </c>
      <c r="AA200">
        <f t="shared" si="17"/>
        <v>1.1558497738370501</v>
      </c>
      <c r="AB200">
        <f t="shared" si="17"/>
        <v>1.1528117991071287</v>
      </c>
      <c r="AC200">
        <f t="shared" si="17"/>
        <v>1.1501921991357216</v>
      </c>
      <c r="AD200">
        <f t="shared" si="17"/>
        <v>1.1472320500948474</v>
      </c>
      <c r="AE200">
        <f t="shared" si="17"/>
        <v>1.144217332090447</v>
      </c>
      <c r="AF200">
        <f t="shared" si="16"/>
        <v>1.1411492806239494</v>
      </c>
      <c r="AG200">
        <f t="shared" si="16"/>
        <v>1.138029415817297</v>
      </c>
      <c r="AH200">
        <f t="shared" si="16"/>
        <v>1.1348595507772832</v>
      </c>
      <c r="AI200">
        <f t="shared" si="16"/>
        <v>1.1316417984245217</v>
      </c>
      <c r="AJ200">
        <f t="shared" si="16"/>
        <v>1.1283785766466492</v>
      </c>
    </row>
    <row r="201" spans="1:36" ht="15.5" x14ac:dyDescent="0.35">
      <c r="A201" s="49" t="s">
        <v>214</v>
      </c>
      <c r="B201" s="25">
        <f>PIF!BH201</f>
        <v>1.34</v>
      </c>
      <c r="C201">
        <f>PIF!BL201</f>
        <v>0.15874376159838455</v>
      </c>
      <c r="D201" s="47">
        <f>Prev!B199</f>
        <v>0.54300961315805685</v>
      </c>
      <c r="E201" s="47">
        <f>Prev!E199</f>
        <v>0.53051549524469432</v>
      </c>
      <c r="F201" s="47">
        <f>Prev!H199</f>
        <v>0.51981372930987813</v>
      </c>
      <c r="G201" s="47">
        <f>Prev!K199</f>
        <v>0.50779985516997561</v>
      </c>
      <c r="H201" s="47">
        <f>Prev!N199</f>
        <v>0.49564993508405808</v>
      </c>
      <c r="I201" s="47">
        <f>Prev!Q199</f>
        <v>0.48337264398313107</v>
      </c>
      <c r="J201" s="47">
        <f>Prev!T199</f>
        <v>0.47097763833298578</v>
      </c>
      <c r="K201" s="47">
        <f>Prev!W199</f>
        <v>0.45847554340640245</v>
      </c>
      <c r="L201" s="47">
        <f>Prev!Z199</f>
        <v>0.44587793305763868</v>
      </c>
      <c r="M201" s="47">
        <f>Prev!AC199</f>
        <v>0.43319730199846462</v>
      </c>
      <c r="P201">
        <f t="shared" si="15"/>
        <v>0.15584977383705009</v>
      </c>
      <c r="Q201">
        <f t="shared" si="15"/>
        <v>0.15281179910712872</v>
      </c>
      <c r="R201">
        <f t="shared" si="15"/>
        <v>0.15019219913572157</v>
      </c>
      <c r="S201">
        <f t="shared" si="15"/>
        <v>0.14723205009484741</v>
      </c>
      <c r="T201">
        <f t="shared" si="15"/>
        <v>0.1442173320904469</v>
      </c>
      <c r="U201">
        <f t="shared" si="14"/>
        <v>0.14114928062394938</v>
      </c>
      <c r="V201">
        <f t="shared" si="14"/>
        <v>0.13802941581729702</v>
      </c>
      <c r="W201">
        <f t="shared" si="14"/>
        <v>0.13485955077728309</v>
      </c>
      <c r="X201">
        <f t="shared" si="14"/>
        <v>0.1316417984245217</v>
      </c>
      <c r="Y201">
        <f t="shared" si="14"/>
        <v>0.12837857664664926</v>
      </c>
      <c r="AA201">
        <f t="shared" si="17"/>
        <v>1.1558497738370501</v>
      </c>
      <c r="AB201">
        <f t="shared" si="17"/>
        <v>1.1528117991071287</v>
      </c>
      <c r="AC201">
        <f t="shared" si="17"/>
        <v>1.1501921991357216</v>
      </c>
      <c r="AD201">
        <f t="shared" si="17"/>
        <v>1.1472320500948474</v>
      </c>
      <c r="AE201">
        <f t="shared" si="17"/>
        <v>1.144217332090447</v>
      </c>
      <c r="AF201">
        <f t="shared" si="16"/>
        <v>1.1411492806239494</v>
      </c>
      <c r="AG201">
        <f t="shared" si="16"/>
        <v>1.138029415817297</v>
      </c>
      <c r="AH201">
        <f t="shared" si="16"/>
        <v>1.1348595507772832</v>
      </c>
      <c r="AI201">
        <f t="shared" si="16"/>
        <v>1.1316417984245217</v>
      </c>
      <c r="AJ201">
        <f t="shared" si="16"/>
        <v>1.1283785766466492</v>
      </c>
    </row>
    <row r="202" spans="1:36" ht="15.5" x14ac:dyDescent="0.35">
      <c r="A202" s="49" t="s">
        <v>215</v>
      </c>
      <c r="B202" s="25">
        <f>PIF!BH202</f>
        <v>1.34</v>
      </c>
      <c r="C202">
        <f>PIF!BL202</f>
        <v>0.15874376159838455</v>
      </c>
      <c r="D202" s="47">
        <f>Prev!B200</f>
        <v>0.54300961315805685</v>
      </c>
      <c r="E202" s="47">
        <f>Prev!E200</f>
        <v>0.53051549524469432</v>
      </c>
      <c r="F202" s="47">
        <f>Prev!H200</f>
        <v>0.51981372930987813</v>
      </c>
      <c r="G202" s="47">
        <f>Prev!K200</f>
        <v>0.50779985516997561</v>
      </c>
      <c r="H202" s="47">
        <f>Prev!N200</f>
        <v>0.49564993508405808</v>
      </c>
      <c r="I202" s="47">
        <f>Prev!Q200</f>
        <v>0.48337264398313107</v>
      </c>
      <c r="J202" s="47">
        <f>Prev!T200</f>
        <v>0.47097763833298578</v>
      </c>
      <c r="K202" s="47">
        <f>Prev!W200</f>
        <v>0.45847554340640245</v>
      </c>
      <c r="L202" s="47">
        <f>Prev!Z200</f>
        <v>0.44587793305763868</v>
      </c>
      <c r="M202" s="47">
        <f>Prev!AC200</f>
        <v>0.43319730199846462</v>
      </c>
      <c r="P202">
        <f t="shared" si="15"/>
        <v>0.15584977383705009</v>
      </c>
      <c r="Q202">
        <f t="shared" si="15"/>
        <v>0.15281179910712872</v>
      </c>
      <c r="R202">
        <f t="shared" si="15"/>
        <v>0.15019219913572157</v>
      </c>
      <c r="S202">
        <f t="shared" si="15"/>
        <v>0.14723205009484741</v>
      </c>
      <c r="T202">
        <f t="shared" si="15"/>
        <v>0.1442173320904469</v>
      </c>
      <c r="U202">
        <f t="shared" ref="U202:Y206" si="18">I202*($B202-1)/(I202*($B202-1)+1)</f>
        <v>0.14114928062394938</v>
      </c>
      <c r="V202">
        <f t="shared" si="18"/>
        <v>0.13802941581729702</v>
      </c>
      <c r="W202">
        <f t="shared" si="18"/>
        <v>0.13485955077728309</v>
      </c>
      <c r="X202">
        <f t="shared" si="18"/>
        <v>0.1316417984245217</v>
      </c>
      <c r="Y202">
        <f t="shared" si="18"/>
        <v>0.12837857664664926</v>
      </c>
      <c r="AA202">
        <f t="shared" si="17"/>
        <v>1.1558497738370501</v>
      </c>
      <c r="AB202">
        <f t="shared" si="17"/>
        <v>1.1528117991071287</v>
      </c>
      <c r="AC202">
        <f t="shared" si="17"/>
        <v>1.1501921991357216</v>
      </c>
      <c r="AD202">
        <f t="shared" si="17"/>
        <v>1.1472320500948474</v>
      </c>
      <c r="AE202">
        <f t="shared" si="17"/>
        <v>1.144217332090447</v>
      </c>
      <c r="AF202">
        <f t="shared" si="16"/>
        <v>1.1411492806239494</v>
      </c>
      <c r="AG202">
        <f t="shared" si="16"/>
        <v>1.138029415817297</v>
      </c>
      <c r="AH202">
        <f t="shared" si="16"/>
        <v>1.1348595507772832</v>
      </c>
      <c r="AI202">
        <f t="shared" si="16"/>
        <v>1.1316417984245217</v>
      </c>
      <c r="AJ202">
        <f t="shared" si="16"/>
        <v>1.1283785766466492</v>
      </c>
    </row>
    <row r="203" spans="1:36" ht="15.5" x14ac:dyDescent="0.35">
      <c r="A203" s="49" t="s">
        <v>216</v>
      </c>
      <c r="B203" s="25">
        <f>PIF!BH203</f>
        <v>1.34</v>
      </c>
      <c r="C203">
        <f>PIF!BL203</f>
        <v>0.15874376159838455</v>
      </c>
      <c r="D203" s="47">
        <f>Prev!B201</f>
        <v>0.54300961315805685</v>
      </c>
      <c r="E203" s="47">
        <f>Prev!E201</f>
        <v>0.53051549524469432</v>
      </c>
      <c r="F203" s="47">
        <f>Prev!H201</f>
        <v>0.51981372930987813</v>
      </c>
      <c r="G203" s="47">
        <f>Prev!K201</f>
        <v>0.50779985516997561</v>
      </c>
      <c r="H203" s="47">
        <f>Prev!N201</f>
        <v>0.49564993508405808</v>
      </c>
      <c r="I203" s="47">
        <f>Prev!Q201</f>
        <v>0.48337264398313107</v>
      </c>
      <c r="J203" s="47">
        <f>Prev!T201</f>
        <v>0.47097763833298578</v>
      </c>
      <c r="K203" s="47">
        <f>Prev!W201</f>
        <v>0.45847554340640245</v>
      </c>
      <c r="L203" s="47">
        <f>Prev!Z201</f>
        <v>0.44587793305763868</v>
      </c>
      <c r="M203" s="47">
        <f>Prev!AC201</f>
        <v>0.43319730199846462</v>
      </c>
      <c r="P203">
        <f t="shared" ref="P203:T206" si="19">D203*($B203-1)/(D203*($B203-1)+1)</f>
        <v>0.15584977383705009</v>
      </c>
      <c r="Q203">
        <f t="shared" si="19"/>
        <v>0.15281179910712872</v>
      </c>
      <c r="R203">
        <f t="shared" si="19"/>
        <v>0.15019219913572157</v>
      </c>
      <c r="S203">
        <f t="shared" si="19"/>
        <v>0.14723205009484741</v>
      </c>
      <c r="T203">
        <f t="shared" si="19"/>
        <v>0.1442173320904469</v>
      </c>
      <c r="U203">
        <f t="shared" si="18"/>
        <v>0.14114928062394938</v>
      </c>
      <c r="V203">
        <f t="shared" si="18"/>
        <v>0.13802941581729702</v>
      </c>
      <c r="W203">
        <f t="shared" si="18"/>
        <v>0.13485955077728309</v>
      </c>
      <c r="X203">
        <f t="shared" si="18"/>
        <v>0.1316417984245217</v>
      </c>
      <c r="Y203">
        <f t="shared" si="18"/>
        <v>0.12837857664664926</v>
      </c>
      <c r="AA203">
        <f t="shared" si="17"/>
        <v>1.1558497738370501</v>
      </c>
      <c r="AB203">
        <f t="shared" si="17"/>
        <v>1.1528117991071287</v>
      </c>
      <c r="AC203">
        <f t="shared" si="17"/>
        <v>1.1501921991357216</v>
      </c>
      <c r="AD203">
        <f t="shared" si="17"/>
        <v>1.1472320500948474</v>
      </c>
      <c r="AE203">
        <f t="shared" si="17"/>
        <v>1.144217332090447</v>
      </c>
      <c r="AF203">
        <f t="shared" si="16"/>
        <v>1.1411492806239494</v>
      </c>
      <c r="AG203">
        <f t="shared" si="16"/>
        <v>1.138029415817297</v>
      </c>
      <c r="AH203">
        <f t="shared" si="16"/>
        <v>1.1348595507772832</v>
      </c>
      <c r="AI203">
        <f t="shared" si="16"/>
        <v>1.1316417984245217</v>
      </c>
      <c r="AJ203">
        <f t="shared" si="16"/>
        <v>1.1283785766466492</v>
      </c>
    </row>
    <row r="204" spans="1:36" ht="15.5" x14ac:dyDescent="0.35">
      <c r="A204" s="49" t="s">
        <v>217</v>
      </c>
      <c r="B204" s="25">
        <f>PIF!BH204</f>
        <v>1.34</v>
      </c>
      <c r="C204">
        <f>PIF!BL204</f>
        <v>0.15874376159838455</v>
      </c>
      <c r="D204" s="47">
        <f>Prev!B202</f>
        <v>0.54300961315805685</v>
      </c>
      <c r="E204" s="47">
        <f>Prev!E202</f>
        <v>0.53051549524469432</v>
      </c>
      <c r="F204" s="47">
        <f>Prev!H202</f>
        <v>0.51981372930987813</v>
      </c>
      <c r="G204" s="47">
        <f>Prev!K202</f>
        <v>0.50779985516997561</v>
      </c>
      <c r="H204" s="47">
        <f>Prev!N202</f>
        <v>0.49564993508405808</v>
      </c>
      <c r="I204" s="47">
        <f>Prev!Q202</f>
        <v>0.48337264398313107</v>
      </c>
      <c r="J204" s="47">
        <f>Prev!T202</f>
        <v>0.47097763833298578</v>
      </c>
      <c r="K204" s="47">
        <f>Prev!W202</f>
        <v>0.45847554340640245</v>
      </c>
      <c r="L204" s="47">
        <f>Prev!Z202</f>
        <v>0.44587793305763868</v>
      </c>
      <c r="M204" s="47">
        <f>Prev!AC202</f>
        <v>0.43319730199846462</v>
      </c>
      <c r="P204">
        <f t="shared" si="19"/>
        <v>0.15584977383705009</v>
      </c>
      <c r="Q204">
        <f t="shared" si="19"/>
        <v>0.15281179910712872</v>
      </c>
      <c r="R204">
        <f t="shared" si="19"/>
        <v>0.15019219913572157</v>
      </c>
      <c r="S204">
        <f t="shared" si="19"/>
        <v>0.14723205009484741</v>
      </c>
      <c r="T204">
        <f t="shared" si="19"/>
        <v>0.1442173320904469</v>
      </c>
      <c r="U204">
        <f t="shared" si="18"/>
        <v>0.14114928062394938</v>
      </c>
      <c r="V204">
        <f t="shared" si="18"/>
        <v>0.13802941581729702</v>
      </c>
      <c r="W204">
        <f t="shared" si="18"/>
        <v>0.13485955077728309</v>
      </c>
      <c r="X204">
        <f t="shared" si="18"/>
        <v>0.1316417984245217</v>
      </c>
      <c r="Y204">
        <f t="shared" si="18"/>
        <v>0.12837857664664926</v>
      </c>
      <c r="AA204">
        <f t="shared" si="17"/>
        <v>1.1558497738370501</v>
      </c>
      <c r="AB204">
        <f t="shared" si="17"/>
        <v>1.1528117991071287</v>
      </c>
      <c r="AC204">
        <f t="shared" si="17"/>
        <v>1.1501921991357216</v>
      </c>
      <c r="AD204">
        <f t="shared" si="17"/>
        <v>1.1472320500948474</v>
      </c>
      <c r="AE204">
        <f t="shared" si="17"/>
        <v>1.144217332090447</v>
      </c>
      <c r="AF204">
        <f t="shared" si="16"/>
        <v>1.1411492806239494</v>
      </c>
      <c r="AG204">
        <f t="shared" si="16"/>
        <v>1.138029415817297</v>
      </c>
      <c r="AH204">
        <f t="shared" si="16"/>
        <v>1.1348595507772832</v>
      </c>
      <c r="AI204">
        <f t="shared" si="16"/>
        <v>1.1316417984245217</v>
      </c>
      <c r="AJ204">
        <f t="shared" si="16"/>
        <v>1.1283785766466492</v>
      </c>
    </row>
    <row r="205" spans="1:36" ht="15.5" x14ac:dyDescent="0.35">
      <c r="A205" s="49" t="s">
        <v>218</v>
      </c>
      <c r="B205" s="25">
        <f>PIF!BH205</f>
        <v>1.34</v>
      </c>
      <c r="C205">
        <f>PIF!BL205</f>
        <v>0.15874376159838455</v>
      </c>
      <c r="D205" s="47">
        <f>Prev!B203</f>
        <v>0.54300961315805685</v>
      </c>
      <c r="E205" s="47">
        <f>Prev!E203</f>
        <v>0.53051549524469432</v>
      </c>
      <c r="F205" s="47">
        <f>Prev!H203</f>
        <v>0.51981372930987813</v>
      </c>
      <c r="G205" s="47">
        <f>Prev!K203</f>
        <v>0.50779985516997561</v>
      </c>
      <c r="H205" s="47">
        <f>Prev!N203</f>
        <v>0.49564993508405808</v>
      </c>
      <c r="I205" s="47">
        <f>Prev!Q203</f>
        <v>0.48337264398313107</v>
      </c>
      <c r="J205" s="47">
        <f>Prev!T203</f>
        <v>0.47097763833298578</v>
      </c>
      <c r="K205" s="47">
        <f>Prev!W203</f>
        <v>0.45847554340640245</v>
      </c>
      <c r="L205" s="47">
        <f>Prev!Z203</f>
        <v>0.44587793305763868</v>
      </c>
      <c r="M205" s="47">
        <f>Prev!AC203</f>
        <v>0.43319730199846462</v>
      </c>
      <c r="P205">
        <f t="shared" si="19"/>
        <v>0.15584977383705009</v>
      </c>
      <c r="Q205">
        <f t="shared" si="19"/>
        <v>0.15281179910712872</v>
      </c>
      <c r="R205">
        <f t="shared" si="19"/>
        <v>0.15019219913572157</v>
      </c>
      <c r="S205">
        <f t="shared" si="19"/>
        <v>0.14723205009484741</v>
      </c>
      <c r="T205">
        <f t="shared" si="19"/>
        <v>0.1442173320904469</v>
      </c>
      <c r="U205">
        <f t="shared" si="18"/>
        <v>0.14114928062394938</v>
      </c>
      <c r="V205">
        <f t="shared" si="18"/>
        <v>0.13802941581729702</v>
      </c>
      <c r="W205">
        <f t="shared" si="18"/>
        <v>0.13485955077728309</v>
      </c>
      <c r="X205">
        <f t="shared" si="18"/>
        <v>0.1316417984245217</v>
      </c>
      <c r="Y205">
        <f t="shared" si="18"/>
        <v>0.12837857664664926</v>
      </c>
      <c r="AA205">
        <f t="shared" si="17"/>
        <v>1.1558497738370501</v>
      </c>
      <c r="AB205">
        <f t="shared" si="17"/>
        <v>1.1528117991071287</v>
      </c>
      <c r="AC205">
        <f t="shared" si="17"/>
        <v>1.1501921991357216</v>
      </c>
      <c r="AD205">
        <f t="shared" si="17"/>
        <v>1.1472320500948474</v>
      </c>
      <c r="AE205">
        <f t="shared" si="17"/>
        <v>1.144217332090447</v>
      </c>
      <c r="AF205">
        <f t="shared" si="16"/>
        <v>1.1411492806239494</v>
      </c>
      <c r="AG205">
        <f t="shared" si="16"/>
        <v>1.138029415817297</v>
      </c>
      <c r="AH205">
        <f t="shared" si="16"/>
        <v>1.1348595507772832</v>
      </c>
      <c r="AI205">
        <f t="shared" si="16"/>
        <v>1.1316417984245217</v>
      </c>
      <c r="AJ205">
        <f t="shared" si="16"/>
        <v>1.1283785766466492</v>
      </c>
    </row>
    <row r="206" spans="1:36" ht="15.5" x14ac:dyDescent="0.35">
      <c r="A206" s="49" t="s">
        <v>219</v>
      </c>
      <c r="B206" s="25">
        <f>PIF!BH206</f>
        <v>1.34</v>
      </c>
      <c r="C206">
        <f>PIF!BL206</f>
        <v>0.15874376159838455</v>
      </c>
      <c r="D206" s="47" t="e">
        <f>Prev!B204</f>
        <v>#NUM!</v>
      </c>
      <c r="E206" s="47" t="e">
        <f>Prev!E204</f>
        <v>#NUM!</v>
      </c>
      <c r="F206" s="47" t="e">
        <f>Prev!H204</f>
        <v>#NUM!</v>
      </c>
      <c r="G206" s="47" t="e">
        <f>Prev!K204</f>
        <v>#NUM!</v>
      </c>
      <c r="H206" s="47" t="e">
        <f>Prev!N204</f>
        <v>#NUM!</v>
      </c>
      <c r="I206" s="47" t="e">
        <f>Prev!Q204</f>
        <v>#NUM!</v>
      </c>
      <c r="J206" s="47" t="e">
        <f>Prev!T204</f>
        <v>#NUM!</v>
      </c>
      <c r="K206" s="47" t="e">
        <f>Prev!W204</f>
        <v>#NUM!</v>
      </c>
      <c r="L206" s="47" t="e">
        <f>Prev!Z204</f>
        <v>#NUM!</v>
      </c>
      <c r="M206" s="47" t="e">
        <f>Prev!AC204</f>
        <v>#NUM!</v>
      </c>
      <c r="P206" t="e">
        <f t="shared" si="19"/>
        <v>#NUM!</v>
      </c>
      <c r="Q206" t="e">
        <f t="shared" si="19"/>
        <v>#NUM!</v>
      </c>
      <c r="R206" t="e">
        <f t="shared" si="19"/>
        <v>#NUM!</v>
      </c>
      <c r="S206" t="e">
        <f t="shared" si="19"/>
        <v>#NUM!</v>
      </c>
      <c r="T206" t="e">
        <f t="shared" si="19"/>
        <v>#NUM!</v>
      </c>
      <c r="U206" t="e">
        <f t="shared" si="18"/>
        <v>#NUM!</v>
      </c>
      <c r="V206" t="e">
        <f t="shared" si="18"/>
        <v>#NUM!</v>
      </c>
      <c r="W206" t="e">
        <f t="shared" si="18"/>
        <v>#NUM!</v>
      </c>
      <c r="X206" t="e">
        <f t="shared" si="18"/>
        <v>#NUM!</v>
      </c>
      <c r="Y206" t="e">
        <f t="shared" si="18"/>
        <v>#NUM!</v>
      </c>
      <c r="AA206" t="e">
        <f t="shared" si="17"/>
        <v>#NUM!</v>
      </c>
      <c r="AB206" t="e">
        <f t="shared" si="17"/>
        <v>#NUM!</v>
      </c>
      <c r="AC206" t="e">
        <f t="shared" si="17"/>
        <v>#NUM!</v>
      </c>
      <c r="AD206" t="e">
        <f t="shared" si="17"/>
        <v>#NUM!</v>
      </c>
      <c r="AE206" t="e">
        <f t="shared" si="17"/>
        <v>#NUM!</v>
      </c>
      <c r="AF206" t="e">
        <f t="shared" si="16"/>
        <v>#NUM!</v>
      </c>
      <c r="AG206" t="e">
        <f t="shared" si="16"/>
        <v>#NUM!</v>
      </c>
      <c r="AH206" t="e">
        <f t="shared" si="16"/>
        <v>#NUM!</v>
      </c>
      <c r="AI206" t="e">
        <f t="shared" si="16"/>
        <v>#NUM!</v>
      </c>
      <c r="AJ206" t="e">
        <f t="shared" si="16"/>
        <v>#NUM!</v>
      </c>
    </row>
    <row r="209" spans="1:2" x14ac:dyDescent="0.35">
      <c r="B209"/>
    </row>
    <row r="210" spans="1:2" x14ac:dyDescent="0.35">
      <c r="B210" t="s">
        <v>355</v>
      </c>
    </row>
    <row r="211" spans="1:2" ht="15.5" x14ac:dyDescent="0.35">
      <c r="A211" s="49" t="s">
        <v>18</v>
      </c>
      <c r="B211" s="47">
        <f>Prev!C3</f>
        <v>0.11540624164340439</v>
      </c>
    </row>
    <row r="212" spans="1:2" ht="15.5" x14ac:dyDescent="0.35">
      <c r="A212" s="49" t="s">
        <v>19</v>
      </c>
      <c r="B212" s="47">
        <f>Prev!C4</f>
        <v>0.11540624164340439</v>
      </c>
    </row>
    <row r="213" spans="1:2" ht="15.5" x14ac:dyDescent="0.35">
      <c r="A213" s="49" t="s">
        <v>20</v>
      </c>
      <c r="B213" s="47">
        <f>Prev!C5</f>
        <v>0.11540624164340441</v>
      </c>
    </row>
    <row r="214" spans="1:2" ht="15.5" x14ac:dyDescent="0.35">
      <c r="A214" s="49" t="s">
        <v>21</v>
      </c>
      <c r="B214" s="47">
        <f>Prev!C6</f>
        <v>0.1084317126932146</v>
      </c>
    </row>
    <row r="215" spans="1:2" ht="15.5" x14ac:dyDescent="0.35">
      <c r="A215" s="49" t="s">
        <v>22</v>
      </c>
      <c r="B215" s="47">
        <f>Prev!C7</f>
        <v>0.10843171269321455</v>
      </c>
    </row>
    <row r="216" spans="1:2" ht="15.5" x14ac:dyDescent="0.35">
      <c r="A216" s="49" t="s">
        <v>23</v>
      </c>
      <c r="B216" s="47">
        <f>Prev!C8</f>
        <v>0.1084317126932145</v>
      </c>
    </row>
    <row r="217" spans="1:2" ht="15.5" x14ac:dyDescent="0.35">
      <c r="A217" s="49" t="s">
        <v>24</v>
      </c>
      <c r="B217" s="47">
        <f>Prev!C9</f>
        <v>0.10843171269321455</v>
      </c>
    </row>
    <row r="218" spans="1:2" ht="15.5" x14ac:dyDescent="0.35">
      <c r="A218" s="49" t="s">
        <v>25</v>
      </c>
      <c r="B218" s="47">
        <f>Prev!C10</f>
        <v>0.10843171269321464</v>
      </c>
    </row>
    <row r="219" spans="1:2" ht="15.5" x14ac:dyDescent="0.35">
      <c r="A219" s="49" t="s">
        <v>26</v>
      </c>
      <c r="B219" s="47">
        <f>Prev!C11</f>
        <v>0.25269436036858767</v>
      </c>
    </row>
    <row r="220" spans="1:2" ht="15.5" x14ac:dyDescent="0.35">
      <c r="A220" s="49" t="s">
        <v>27</v>
      </c>
      <c r="B220" s="47">
        <f>Prev!C12</f>
        <v>0.25269436036858756</v>
      </c>
    </row>
    <row r="221" spans="1:2" ht="15.5" x14ac:dyDescent="0.35">
      <c r="A221" s="49" t="s">
        <v>28</v>
      </c>
      <c r="B221" s="47">
        <f>Prev!C13</f>
        <v>0.25269436036858756</v>
      </c>
    </row>
    <row r="222" spans="1:2" ht="15.5" x14ac:dyDescent="0.35">
      <c r="A222" s="49" t="s">
        <v>29</v>
      </c>
      <c r="B222" s="47">
        <f>Prev!C14</f>
        <v>0.25269436036858767</v>
      </c>
    </row>
    <row r="223" spans="1:2" ht="15.5" x14ac:dyDescent="0.35">
      <c r="A223" s="49" t="s">
        <v>30</v>
      </c>
      <c r="B223" s="47">
        <f>Prev!C15</f>
        <v>0.25269436036858783</v>
      </c>
    </row>
    <row r="224" spans="1:2" ht="15.5" x14ac:dyDescent="0.35">
      <c r="A224" s="49" t="s">
        <v>31</v>
      </c>
      <c r="B224" s="47">
        <f>Prev!C16</f>
        <v>0.33699913505538698</v>
      </c>
    </row>
    <row r="225" spans="1:2" ht="15.5" x14ac:dyDescent="0.35">
      <c r="A225" s="49" t="s">
        <v>32</v>
      </c>
      <c r="B225" s="47">
        <f>Prev!C17</f>
        <v>0.33699913505538698</v>
      </c>
    </row>
    <row r="226" spans="1:2" ht="15.5" x14ac:dyDescent="0.35">
      <c r="A226" s="49" t="s">
        <v>33</v>
      </c>
      <c r="B226" s="47">
        <f>Prev!C18</f>
        <v>0.33699913505538698</v>
      </c>
    </row>
    <row r="227" spans="1:2" ht="15.5" x14ac:dyDescent="0.35">
      <c r="A227" s="49" t="s">
        <v>34</v>
      </c>
      <c r="B227" s="47">
        <f>Prev!C19</f>
        <v>0.33699913505538709</v>
      </c>
    </row>
    <row r="228" spans="1:2" ht="15.5" x14ac:dyDescent="0.35">
      <c r="A228" s="49" t="s">
        <v>35</v>
      </c>
      <c r="B228" s="47">
        <f>Prev!C20</f>
        <v>0.33699913505538698</v>
      </c>
    </row>
    <row r="229" spans="1:2" ht="15.5" x14ac:dyDescent="0.35">
      <c r="A229" s="49" t="s">
        <v>36</v>
      </c>
      <c r="B229" s="47">
        <f>Prev!C21</f>
        <v>0.33369150073298975</v>
      </c>
    </row>
    <row r="230" spans="1:2" ht="15.5" x14ac:dyDescent="0.35">
      <c r="A230" s="49" t="s">
        <v>37</v>
      </c>
      <c r="B230" s="47">
        <f>Prev!C22</f>
        <v>0.33369150073298975</v>
      </c>
    </row>
    <row r="231" spans="1:2" ht="15.5" x14ac:dyDescent="0.35">
      <c r="A231" s="49" t="s">
        <v>38</v>
      </c>
      <c r="B231" s="47">
        <f>Prev!C23</f>
        <v>0.3336915007329897</v>
      </c>
    </row>
    <row r="232" spans="1:2" ht="15.5" x14ac:dyDescent="0.35">
      <c r="A232" s="49" t="s">
        <v>39</v>
      </c>
      <c r="B232" s="47">
        <f>Prev!C24</f>
        <v>0.33369150073298948</v>
      </c>
    </row>
    <row r="233" spans="1:2" ht="15.5" x14ac:dyDescent="0.35">
      <c r="A233" s="49" t="s">
        <v>40</v>
      </c>
      <c r="B233" s="47">
        <f>Prev!C25</f>
        <v>0.33369150073298964</v>
      </c>
    </row>
    <row r="234" spans="1:2" ht="15.5" x14ac:dyDescent="0.35">
      <c r="A234" s="49" t="s">
        <v>41</v>
      </c>
      <c r="B234" s="47">
        <f>Prev!C26</f>
        <v>0.34524015638594341</v>
      </c>
    </row>
    <row r="235" spans="1:2" ht="15.5" x14ac:dyDescent="0.35">
      <c r="A235" s="49" t="s">
        <v>42</v>
      </c>
      <c r="B235" s="47">
        <f>Prev!C27</f>
        <v>0.34524015638594335</v>
      </c>
    </row>
    <row r="236" spans="1:2" ht="15.5" x14ac:dyDescent="0.35">
      <c r="A236" s="49" t="s">
        <v>43</v>
      </c>
      <c r="B236" s="47">
        <f>Prev!C28</f>
        <v>0.34524015638594308</v>
      </c>
    </row>
    <row r="237" spans="1:2" ht="15.5" x14ac:dyDescent="0.35">
      <c r="A237" s="49" t="s">
        <v>44</v>
      </c>
      <c r="B237" s="47">
        <f>Prev!C29</f>
        <v>0.34524015638594341</v>
      </c>
    </row>
    <row r="238" spans="1:2" ht="15.5" x14ac:dyDescent="0.35">
      <c r="A238" s="49" t="s">
        <v>45</v>
      </c>
      <c r="B238" s="47">
        <f>Prev!C30</f>
        <v>0.34524015638594341</v>
      </c>
    </row>
    <row r="239" spans="1:2" ht="15.5" x14ac:dyDescent="0.35">
      <c r="A239" s="49" t="s">
        <v>46</v>
      </c>
      <c r="B239" s="47">
        <f>Prev!C31</f>
        <v>0.31740240488448829</v>
      </c>
    </row>
    <row r="240" spans="1:2" ht="15.5" x14ac:dyDescent="0.35">
      <c r="A240" s="49" t="s">
        <v>47</v>
      </c>
      <c r="B240" s="47">
        <f>Prev!C32</f>
        <v>0.31740240488448834</v>
      </c>
    </row>
    <row r="241" spans="1:2" ht="15.5" x14ac:dyDescent="0.35">
      <c r="A241" s="49" t="s">
        <v>48</v>
      </c>
      <c r="B241" s="47">
        <f>Prev!C33</f>
        <v>0.31740240488448862</v>
      </c>
    </row>
    <row r="242" spans="1:2" ht="15.5" x14ac:dyDescent="0.35">
      <c r="A242" s="49" t="s">
        <v>49</v>
      </c>
      <c r="B242" s="47">
        <f>Prev!C34</f>
        <v>0.3174024048844884</v>
      </c>
    </row>
    <row r="243" spans="1:2" ht="15.5" x14ac:dyDescent="0.35">
      <c r="A243" s="49" t="s">
        <v>50</v>
      </c>
      <c r="B243" s="47">
        <f>Prev!C35</f>
        <v>0.31740240488448829</v>
      </c>
    </row>
    <row r="244" spans="1:2" ht="15.5" x14ac:dyDescent="0.35">
      <c r="A244" s="49" t="s">
        <v>51</v>
      </c>
      <c r="B244" s="47">
        <f>Prev!C36</f>
        <v>0.33152272983925984</v>
      </c>
    </row>
    <row r="245" spans="1:2" ht="15.5" x14ac:dyDescent="0.35">
      <c r="A245" s="49" t="s">
        <v>52</v>
      </c>
      <c r="B245" s="47">
        <f>Prev!C37</f>
        <v>0.33152272983925984</v>
      </c>
    </row>
    <row r="246" spans="1:2" ht="15.5" x14ac:dyDescent="0.35">
      <c r="A246" s="49" t="s">
        <v>53</v>
      </c>
      <c r="B246" s="47">
        <f>Prev!C38</f>
        <v>0.33152272983926001</v>
      </c>
    </row>
    <row r="247" spans="1:2" ht="15.5" x14ac:dyDescent="0.35">
      <c r="A247" s="49" t="s">
        <v>54</v>
      </c>
      <c r="B247" s="47">
        <f>Prev!C39</f>
        <v>0.3315227298392599</v>
      </c>
    </row>
    <row r="248" spans="1:2" ht="15.5" x14ac:dyDescent="0.35">
      <c r="A248" s="49" t="s">
        <v>55</v>
      </c>
      <c r="B248" s="47">
        <f>Prev!C40</f>
        <v>0.33152272983925984</v>
      </c>
    </row>
    <row r="249" spans="1:2" ht="15.5" x14ac:dyDescent="0.35">
      <c r="A249" s="49" t="s">
        <v>56</v>
      </c>
      <c r="B249" s="47">
        <f>Prev!C41</f>
        <v>0.28981713924026947</v>
      </c>
    </row>
    <row r="250" spans="1:2" ht="15.5" x14ac:dyDescent="0.35">
      <c r="A250" s="49" t="s">
        <v>57</v>
      </c>
      <c r="B250" s="47">
        <f>Prev!C42</f>
        <v>0.28981713924026942</v>
      </c>
    </row>
    <row r="251" spans="1:2" ht="15.5" x14ac:dyDescent="0.35">
      <c r="A251" s="49" t="s">
        <v>58</v>
      </c>
      <c r="B251" s="47">
        <f>Prev!C43</f>
        <v>0.28981713924026936</v>
      </c>
    </row>
    <row r="252" spans="1:2" ht="15.5" x14ac:dyDescent="0.35">
      <c r="A252" s="49" t="s">
        <v>59</v>
      </c>
      <c r="B252" s="47">
        <f>Prev!C44</f>
        <v>0.28981713924026942</v>
      </c>
    </row>
    <row r="253" spans="1:2" ht="15.5" x14ac:dyDescent="0.35">
      <c r="A253" s="49" t="s">
        <v>60</v>
      </c>
      <c r="B253" s="47">
        <f>Prev!C45</f>
        <v>0.28981713924026958</v>
      </c>
    </row>
    <row r="254" spans="1:2" ht="15.5" x14ac:dyDescent="0.35">
      <c r="A254" s="49" t="s">
        <v>61</v>
      </c>
      <c r="B254" s="47">
        <f>Prev!C46</f>
        <v>0.32829591569854433</v>
      </c>
    </row>
    <row r="255" spans="1:2" ht="15.5" x14ac:dyDescent="0.35">
      <c r="A255" s="49" t="s">
        <v>62</v>
      </c>
      <c r="B255" s="47">
        <f>Prev!C47</f>
        <v>0.32829591569854444</v>
      </c>
    </row>
    <row r="256" spans="1:2" ht="15.5" x14ac:dyDescent="0.35">
      <c r="A256" s="49" t="s">
        <v>63</v>
      </c>
      <c r="B256" s="47">
        <f>Prev!C48</f>
        <v>0.32829591569854433</v>
      </c>
    </row>
    <row r="257" spans="1:2" ht="15.5" x14ac:dyDescent="0.35">
      <c r="A257" s="49" t="s">
        <v>64</v>
      </c>
      <c r="B257" s="47">
        <f>Prev!C49</f>
        <v>0.32829591569854433</v>
      </c>
    </row>
    <row r="258" spans="1:2" ht="15.5" x14ac:dyDescent="0.35">
      <c r="A258" s="49" t="s">
        <v>65</v>
      </c>
      <c r="B258" s="47">
        <f>Prev!C50</f>
        <v>0.32829591569854449</v>
      </c>
    </row>
    <row r="259" spans="1:2" ht="15.5" x14ac:dyDescent="0.35">
      <c r="A259" s="49" t="s">
        <v>66</v>
      </c>
      <c r="B259" s="47">
        <f>Prev!C51</f>
        <v>0.32023329191505717</v>
      </c>
    </row>
    <row r="260" spans="1:2" ht="15.5" x14ac:dyDescent="0.35">
      <c r="A260" s="49" t="s">
        <v>67</v>
      </c>
      <c r="B260" s="47">
        <f>Prev!C52</f>
        <v>0.32023329191505717</v>
      </c>
    </row>
    <row r="261" spans="1:2" ht="15.5" x14ac:dyDescent="0.35">
      <c r="A261" s="49" t="s">
        <v>68</v>
      </c>
      <c r="B261" s="47">
        <f>Prev!C53</f>
        <v>0.32023329191505695</v>
      </c>
    </row>
    <row r="262" spans="1:2" ht="15.5" x14ac:dyDescent="0.35">
      <c r="A262" s="49" t="s">
        <v>69</v>
      </c>
      <c r="B262" s="47">
        <f>Prev!C54</f>
        <v>0.32023329191505689</v>
      </c>
    </row>
    <row r="263" spans="1:2" ht="15.5" x14ac:dyDescent="0.35">
      <c r="A263" s="49" t="s">
        <v>70</v>
      </c>
      <c r="B263" s="47">
        <f>Prev!C55</f>
        <v>0.32023329191505695</v>
      </c>
    </row>
    <row r="264" spans="1:2" ht="15.5" x14ac:dyDescent="0.35">
      <c r="A264" s="49" t="s">
        <v>71</v>
      </c>
      <c r="B264" s="47">
        <f>Prev!C56</f>
        <v>0.29993466478359487</v>
      </c>
    </row>
    <row r="265" spans="1:2" ht="15.5" x14ac:dyDescent="0.35">
      <c r="A265" s="49" t="s">
        <v>72</v>
      </c>
      <c r="B265" s="47">
        <f>Prev!C57</f>
        <v>0.29993466478359476</v>
      </c>
    </row>
    <row r="266" spans="1:2" ht="15.5" x14ac:dyDescent="0.35">
      <c r="A266" s="49" t="s">
        <v>73</v>
      </c>
      <c r="B266" s="47">
        <f>Prev!C58</f>
        <v>0.29993466478359465</v>
      </c>
    </row>
    <row r="267" spans="1:2" ht="15.5" x14ac:dyDescent="0.35">
      <c r="A267" s="49" t="s">
        <v>74</v>
      </c>
      <c r="B267" s="47">
        <f>Prev!C59</f>
        <v>0.29993466478359465</v>
      </c>
    </row>
    <row r="268" spans="1:2" ht="15.5" x14ac:dyDescent="0.35">
      <c r="A268" s="49" t="s">
        <v>75</v>
      </c>
      <c r="B268" s="47">
        <f>Prev!C60</f>
        <v>0.29993466478359476</v>
      </c>
    </row>
    <row r="269" spans="1:2" ht="15.5" x14ac:dyDescent="0.35">
      <c r="A269" s="49" t="s">
        <v>76</v>
      </c>
      <c r="B269" s="47">
        <f>Prev!C61</f>
        <v>0.31116191041422475</v>
      </c>
    </row>
    <row r="270" spans="1:2" ht="15.5" x14ac:dyDescent="0.35">
      <c r="A270" s="49" t="s">
        <v>77</v>
      </c>
      <c r="B270" s="47">
        <f>Prev!C62</f>
        <v>0.31116191041422464</v>
      </c>
    </row>
    <row r="271" spans="1:2" ht="15.5" x14ac:dyDescent="0.35">
      <c r="A271" s="49" t="s">
        <v>78</v>
      </c>
      <c r="B271" s="47">
        <f>Prev!C63</f>
        <v>0.31116191041422464</v>
      </c>
    </row>
    <row r="272" spans="1:2" ht="15.5" x14ac:dyDescent="0.35">
      <c r="A272" s="49" t="s">
        <v>79</v>
      </c>
      <c r="B272" s="47">
        <f>Prev!C64</f>
        <v>0.3111619104142247</v>
      </c>
    </row>
    <row r="273" spans="1:2" ht="15.5" x14ac:dyDescent="0.35">
      <c r="A273" s="49" t="s">
        <v>80</v>
      </c>
      <c r="B273" s="47">
        <f>Prev!C65</f>
        <v>0.31116191041422459</v>
      </c>
    </row>
    <row r="274" spans="1:2" ht="15.5" x14ac:dyDescent="0.35">
      <c r="A274" s="49" t="s">
        <v>81</v>
      </c>
      <c r="B274" s="47">
        <f>Prev!C66</f>
        <v>0.18793152504986116</v>
      </c>
    </row>
    <row r="275" spans="1:2" ht="15.5" x14ac:dyDescent="0.35">
      <c r="A275" s="49" t="s">
        <v>82</v>
      </c>
      <c r="B275" s="47">
        <f>Prev!C67</f>
        <v>0.18793152504986102</v>
      </c>
    </row>
    <row r="276" spans="1:2" ht="15.5" x14ac:dyDescent="0.35">
      <c r="A276" s="49" t="s">
        <v>83</v>
      </c>
      <c r="B276" s="47">
        <f>Prev!C68</f>
        <v>0.18793152504986105</v>
      </c>
    </row>
    <row r="277" spans="1:2" ht="15.5" x14ac:dyDescent="0.35">
      <c r="A277" s="49" t="s">
        <v>84</v>
      </c>
      <c r="B277" s="47">
        <f>Prev!C69</f>
        <v>0.18793152504986108</v>
      </c>
    </row>
    <row r="278" spans="1:2" ht="15.5" x14ac:dyDescent="0.35">
      <c r="A278" s="49" t="s">
        <v>85</v>
      </c>
      <c r="B278" s="47">
        <f>Prev!C70</f>
        <v>0.18793152504986113</v>
      </c>
    </row>
    <row r="279" spans="1:2" ht="15.5" x14ac:dyDescent="0.35">
      <c r="A279" s="49" t="s">
        <v>86</v>
      </c>
      <c r="B279" s="47">
        <f>Prev!C71</f>
        <v>0.18793152504986113</v>
      </c>
    </row>
    <row r="280" spans="1:2" ht="15.5" x14ac:dyDescent="0.35">
      <c r="A280" s="49" t="s">
        <v>87</v>
      </c>
      <c r="B280" s="47">
        <f>Prev!C72</f>
        <v>0.1879315250498611</v>
      </c>
    </row>
    <row r="281" spans="1:2" ht="15.5" x14ac:dyDescent="0.35">
      <c r="A281" s="49" t="s">
        <v>88</v>
      </c>
      <c r="B281" s="47">
        <f>Prev!C73</f>
        <v>0.18793152504986108</v>
      </c>
    </row>
    <row r="282" spans="1:2" ht="15.5" x14ac:dyDescent="0.35">
      <c r="A282" s="49" t="s">
        <v>89</v>
      </c>
      <c r="B282" s="47">
        <f>Prev!C74</f>
        <v>0.18793152504986105</v>
      </c>
    </row>
    <row r="283" spans="1:2" ht="15.5" x14ac:dyDescent="0.35">
      <c r="A283" s="49" t="s">
        <v>90</v>
      </c>
      <c r="B283" s="47">
        <f>Prev!C75</f>
        <v>0.18793152504986116</v>
      </c>
    </row>
    <row r="284" spans="1:2" ht="15.5" x14ac:dyDescent="0.35">
      <c r="A284" s="49" t="s">
        <v>91</v>
      </c>
      <c r="B284" s="47">
        <f>Prev!C76</f>
        <v>0.18793152504986102</v>
      </c>
    </row>
    <row r="285" spans="1:2" ht="15.5" x14ac:dyDescent="0.35">
      <c r="A285" s="49" t="s">
        <v>92</v>
      </c>
      <c r="B285" s="47">
        <f>Prev!C77</f>
        <v>0.18793152504986105</v>
      </c>
    </row>
    <row r="286" spans="1:2" ht="15.5" x14ac:dyDescent="0.35">
      <c r="A286" s="49" t="s">
        <v>93</v>
      </c>
      <c r="B286" s="47">
        <f>Prev!C78</f>
        <v>0.18793152504986108</v>
      </c>
    </row>
    <row r="287" spans="1:2" ht="15.5" x14ac:dyDescent="0.35">
      <c r="A287" s="49" t="s">
        <v>94</v>
      </c>
      <c r="B287" s="47">
        <f>Prev!C79</f>
        <v>0.18793152504986105</v>
      </c>
    </row>
    <row r="288" spans="1:2" ht="15.5" x14ac:dyDescent="0.35">
      <c r="A288" s="49" t="s">
        <v>95</v>
      </c>
      <c r="B288" s="47">
        <f>Prev!C80</f>
        <v>0.18793152504986108</v>
      </c>
    </row>
    <row r="289" spans="1:2" ht="15.5" x14ac:dyDescent="0.35">
      <c r="A289" s="49" t="s">
        <v>96</v>
      </c>
      <c r="B289" s="47">
        <f>Prev!C81</f>
        <v>0.18793152504986102</v>
      </c>
    </row>
    <row r="290" spans="1:2" ht="15.5" x14ac:dyDescent="0.35">
      <c r="A290" s="49" t="s">
        <v>97</v>
      </c>
      <c r="B290" s="47">
        <f>Prev!C82</f>
        <v>0.18793152504986108</v>
      </c>
    </row>
    <row r="291" spans="1:2" ht="15.5" x14ac:dyDescent="0.35">
      <c r="A291" s="49" t="s">
        <v>98</v>
      </c>
      <c r="B291" s="47">
        <f>Prev!C83</f>
        <v>0.18793152504986108</v>
      </c>
    </row>
    <row r="292" spans="1:2" ht="15.5" x14ac:dyDescent="0.35">
      <c r="A292" s="49" t="s">
        <v>99</v>
      </c>
      <c r="B292" s="47">
        <f>Prev!C84</f>
        <v>0.18793152504986102</v>
      </c>
    </row>
    <row r="293" spans="1:2" ht="15.5" x14ac:dyDescent="0.35">
      <c r="A293" s="49" t="s">
        <v>100</v>
      </c>
      <c r="B293" s="47">
        <f>Prev!C85</f>
        <v>0.18793152504986108</v>
      </c>
    </row>
    <row r="294" spans="1:2" ht="15.5" x14ac:dyDescent="0.35">
      <c r="A294" s="49" t="s">
        <v>101</v>
      </c>
      <c r="B294" s="47">
        <f>Prev!C86</f>
        <v>0.18793152504986108</v>
      </c>
    </row>
    <row r="295" spans="1:2" ht="15.5" x14ac:dyDescent="0.35">
      <c r="A295" s="49" t="s">
        <v>102</v>
      </c>
      <c r="B295" s="47">
        <f>Prev!C87</f>
        <v>0.18793152504986113</v>
      </c>
    </row>
    <row r="296" spans="1:2" ht="15.5" x14ac:dyDescent="0.35">
      <c r="A296" s="49" t="s">
        <v>103</v>
      </c>
      <c r="B296" s="47">
        <f>Prev!C88</f>
        <v>0.18793152504986113</v>
      </c>
    </row>
    <row r="297" spans="1:2" ht="15.5" x14ac:dyDescent="0.35">
      <c r="A297" s="49" t="s">
        <v>104</v>
      </c>
      <c r="B297" s="47">
        <f>Prev!C89</f>
        <v>0.18793152504986113</v>
      </c>
    </row>
    <row r="298" spans="1:2" ht="15.5" x14ac:dyDescent="0.35">
      <c r="A298" s="49" t="s">
        <v>105</v>
      </c>
      <c r="B298" s="47">
        <f>Prev!C90</f>
        <v>0.18793152504986113</v>
      </c>
    </row>
    <row r="299" spans="1:2" ht="15.5" x14ac:dyDescent="0.35">
      <c r="A299" s="49" t="s">
        <v>106</v>
      </c>
      <c r="B299" s="47">
        <f>Prev!C91</f>
        <v>0.18793152504986113</v>
      </c>
    </row>
    <row r="300" spans="1:2" ht="15.5" x14ac:dyDescent="0.35">
      <c r="A300" s="49" t="s">
        <v>107</v>
      </c>
      <c r="B300" s="47">
        <f>Prev!C92</f>
        <v>0.18793152504986113</v>
      </c>
    </row>
    <row r="301" spans="1:2" ht="15.5" x14ac:dyDescent="0.35">
      <c r="A301" s="49" t="s">
        <v>108</v>
      </c>
      <c r="B301" s="47">
        <f>Prev!C93</f>
        <v>0.18793152504986113</v>
      </c>
    </row>
    <row r="302" spans="1:2" ht="15.5" x14ac:dyDescent="0.35">
      <c r="A302" s="49" t="s">
        <v>109</v>
      </c>
      <c r="B302" s="47">
        <f>Prev!C94</f>
        <v>0.18793152504986113</v>
      </c>
    </row>
    <row r="303" spans="1:2" ht="15.5" x14ac:dyDescent="0.35">
      <c r="A303" s="49" t="s">
        <v>110</v>
      </c>
      <c r="B303" s="47">
        <f>Prev!C95</f>
        <v>0.18793152504986113</v>
      </c>
    </row>
    <row r="304" spans="1:2" ht="15.5" x14ac:dyDescent="0.35">
      <c r="A304" s="49" t="s">
        <v>111</v>
      </c>
      <c r="B304" s="47">
        <f>Prev!C96</f>
        <v>0.18793152504986113</v>
      </c>
    </row>
    <row r="305" spans="1:2" ht="15.5" x14ac:dyDescent="0.35">
      <c r="A305" s="49" t="s">
        <v>112</v>
      </c>
      <c r="B305" s="47">
        <f>Prev!C97</f>
        <v>0.18793152504986113</v>
      </c>
    </row>
    <row r="306" spans="1:2" ht="15.5" x14ac:dyDescent="0.35">
      <c r="A306" s="49" t="s">
        <v>113</v>
      </c>
      <c r="B306" s="47">
        <f>Prev!C98</f>
        <v>0.18793152504986113</v>
      </c>
    </row>
    <row r="307" spans="1:2" ht="15.5" x14ac:dyDescent="0.35">
      <c r="A307" s="49" t="s">
        <v>114</v>
      </c>
      <c r="B307" s="47">
        <f>Prev!C99</f>
        <v>0.18793152504986113</v>
      </c>
    </row>
    <row r="308" spans="1:2" ht="15.5" x14ac:dyDescent="0.35">
      <c r="A308" s="49" t="s">
        <v>115</v>
      </c>
      <c r="B308" s="47">
        <f>Prev!C100</f>
        <v>0.18793152504986113</v>
      </c>
    </row>
    <row r="309" spans="1:2" ht="15.5" x14ac:dyDescent="0.35">
      <c r="A309" s="49" t="s">
        <v>116</v>
      </c>
      <c r="B309" s="47">
        <f>Prev!C101</f>
        <v>0.18793152504986113</v>
      </c>
    </row>
    <row r="310" spans="1:2" ht="15.5" x14ac:dyDescent="0.35">
      <c r="A310" s="49" t="s">
        <v>117</v>
      </c>
      <c r="B310" s="47">
        <f>Prev!C102</f>
        <v>0.18793152504986113</v>
      </c>
    </row>
    <row r="311" spans="1:2" ht="15.5" x14ac:dyDescent="0.35">
      <c r="A311" s="49" t="s">
        <v>118</v>
      </c>
      <c r="B311" s="47">
        <f>Prev!C103</f>
        <v>0.18793152504986113</v>
      </c>
    </row>
    <row r="312" spans="1:2" ht="15.5" x14ac:dyDescent="0.35">
      <c r="A312" s="49" t="s">
        <v>119</v>
      </c>
      <c r="B312" s="47">
        <f>Prev!C104</f>
        <v>0.24645411482211577</v>
      </c>
    </row>
    <row r="313" spans="1:2" ht="15.5" x14ac:dyDescent="0.35">
      <c r="A313" s="49" t="s">
        <v>120</v>
      </c>
      <c r="B313" s="47">
        <f>Prev!C105</f>
        <v>0.24645411482211579</v>
      </c>
    </row>
    <row r="314" spans="1:2" ht="15.5" x14ac:dyDescent="0.35">
      <c r="A314" s="49" t="s">
        <v>121</v>
      </c>
      <c r="B314" s="47">
        <f>Prev!C106</f>
        <v>0.24645411482211577</v>
      </c>
    </row>
    <row r="315" spans="1:2" ht="15.5" x14ac:dyDescent="0.35">
      <c r="A315" s="49" t="s">
        <v>122</v>
      </c>
      <c r="B315" s="47">
        <f>Prev!C107</f>
        <v>0.24219707882541008</v>
      </c>
    </row>
    <row r="316" spans="1:2" ht="15.5" x14ac:dyDescent="0.35">
      <c r="A316" s="49" t="s">
        <v>123</v>
      </c>
      <c r="B316" s="47">
        <f>Prev!C108</f>
        <v>0.24219707882541006</v>
      </c>
    </row>
    <row r="317" spans="1:2" ht="15.5" x14ac:dyDescent="0.35">
      <c r="A317" s="49" t="s">
        <v>124</v>
      </c>
      <c r="B317" s="47">
        <f>Prev!C109</f>
        <v>0.24219707882541028</v>
      </c>
    </row>
    <row r="318" spans="1:2" ht="15.5" x14ac:dyDescent="0.35">
      <c r="A318" s="49" t="s">
        <v>125</v>
      </c>
      <c r="B318" s="47">
        <f>Prev!C110</f>
        <v>0.24219707882541014</v>
      </c>
    </row>
    <row r="319" spans="1:2" ht="15.5" x14ac:dyDescent="0.35">
      <c r="A319" s="49" t="s">
        <v>126</v>
      </c>
      <c r="B319" s="47">
        <f>Prev!C111</f>
        <v>0.28399945382095343</v>
      </c>
    </row>
    <row r="320" spans="1:2" ht="15.5" x14ac:dyDescent="0.35">
      <c r="A320" s="49" t="s">
        <v>127</v>
      </c>
      <c r="B320" s="47">
        <f>Prev!C112</f>
        <v>0.28578432264701009</v>
      </c>
    </row>
    <row r="321" spans="1:2" ht="15.5" x14ac:dyDescent="0.35">
      <c r="A321" s="49" t="s">
        <v>128</v>
      </c>
      <c r="B321" s="47">
        <f>Prev!C113</f>
        <v>0.28578432264701015</v>
      </c>
    </row>
    <row r="322" spans="1:2" ht="15.5" x14ac:dyDescent="0.35">
      <c r="A322" s="49" t="s">
        <v>129</v>
      </c>
      <c r="B322" s="47">
        <f>Prev!C114</f>
        <v>0.28578432264701015</v>
      </c>
    </row>
    <row r="323" spans="1:2" ht="15.5" x14ac:dyDescent="0.35">
      <c r="A323" s="49" t="s">
        <v>130</v>
      </c>
      <c r="B323" s="47">
        <f>Prev!C115</f>
        <v>0.28578432264701009</v>
      </c>
    </row>
    <row r="324" spans="1:2" ht="15.5" x14ac:dyDescent="0.35">
      <c r="A324" s="49" t="s">
        <v>131</v>
      </c>
      <c r="B324" s="47">
        <f>Prev!C116</f>
        <v>0.30673270982959844</v>
      </c>
    </row>
    <row r="325" spans="1:2" ht="15.5" x14ac:dyDescent="0.35">
      <c r="A325" s="49" t="s">
        <v>132</v>
      </c>
      <c r="B325" s="47">
        <f>Prev!C117</f>
        <v>0.3081875961994896</v>
      </c>
    </row>
    <row r="326" spans="1:2" ht="15.5" x14ac:dyDescent="0.35">
      <c r="A326" s="49" t="s">
        <v>133</v>
      </c>
      <c r="B326" s="47">
        <f>Prev!C118</f>
        <v>0.30818759619948932</v>
      </c>
    </row>
    <row r="327" spans="1:2" ht="15.5" x14ac:dyDescent="0.35">
      <c r="A327" s="49" t="s">
        <v>134</v>
      </c>
      <c r="B327" s="47">
        <f>Prev!C119</f>
        <v>0.30818759619948954</v>
      </c>
    </row>
    <row r="328" spans="1:2" ht="15.5" x14ac:dyDescent="0.35">
      <c r="A328" s="49" t="s">
        <v>135</v>
      </c>
      <c r="B328" s="47">
        <f>Prev!C120</f>
        <v>0.30818759619948943</v>
      </c>
    </row>
    <row r="329" spans="1:2" ht="15.5" x14ac:dyDescent="0.35">
      <c r="A329" s="49" t="s">
        <v>136</v>
      </c>
      <c r="B329" s="47">
        <f>Prev!C121</f>
        <v>0.3210550569161093</v>
      </c>
    </row>
    <row r="330" spans="1:2" ht="15.5" x14ac:dyDescent="0.35">
      <c r="A330" s="49" t="s">
        <v>137</v>
      </c>
      <c r="B330" s="47">
        <f>Prev!C122</f>
        <v>0.32081624528765407</v>
      </c>
    </row>
    <row r="331" spans="1:2" ht="15.5" x14ac:dyDescent="0.35">
      <c r="A331" s="49" t="s">
        <v>138</v>
      </c>
      <c r="B331" s="47">
        <f>Prev!C123</f>
        <v>0.32081624528765434</v>
      </c>
    </row>
    <row r="332" spans="1:2" ht="15.5" x14ac:dyDescent="0.35">
      <c r="A332" s="49" t="s">
        <v>139</v>
      </c>
      <c r="B332" s="47">
        <f>Prev!C124</f>
        <v>0.32081624528765401</v>
      </c>
    </row>
    <row r="333" spans="1:2" ht="15.5" x14ac:dyDescent="0.35">
      <c r="A333" s="49" t="s">
        <v>140</v>
      </c>
      <c r="B333" s="47">
        <f>Prev!C125</f>
        <v>0.32081624528765412</v>
      </c>
    </row>
    <row r="334" spans="1:2" ht="15.5" x14ac:dyDescent="0.35">
      <c r="A334" s="49" t="s">
        <v>141</v>
      </c>
      <c r="B334" s="47">
        <f>Prev!C126</f>
        <v>0.32234513632316225</v>
      </c>
    </row>
    <row r="335" spans="1:2" ht="15.5" x14ac:dyDescent="0.35">
      <c r="A335" s="49" t="s">
        <v>142</v>
      </c>
      <c r="B335" s="47">
        <f>Prev!C127</f>
        <v>0.32184909706630543</v>
      </c>
    </row>
    <row r="336" spans="1:2" ht="15.5" x14ac:dyDescent="0.35">
      <c r="A336" s="49" t="s">
        <v>143</v>
      </c>
      <c r="B336" s="47">
        <f>Prev!C128</f>
        <v>0.32184909706630549</v>
      </c>
    </row>
    <row r="337" spans="1:2" ht="15.5" x14ac:dyDescent="0.35">
      <c r="A337" s="49" t="s">
        <v>144</v>
      </c>
      <c r="B337" s="47">
        <f>Prev!C129</f>
        <v>0.32184909706630543</v>
      </c>
    </row>
    <row r="338" spans="1:2" ht="15.5" x14ac:dyDescent="0.35">
      <c r="A338" s="49" t="s">
        <v>145</v>
      </c>
      <c r="B338" s="47">
        <f>Prev!C130</f>
        <v>0.32184909706630543</v>
      </c>
    </row>
    <row r="339" spans="1:2" ht="15.5" x14ac:dyDescent="0.35">
      <c r="A339" s="49" t="s">
        <v>146</v>
      </c>
      <c r="B339" s="47">
        <f>Prev!C131</f>
        <v>0.33848692144444592</v>
      </c>
    </row>
    <row r="340" spans="1:2" ht="15.5" x14ac:dyDescent="0.35">
      <c r="A340" s="49" t="s">
        <v>147</v>
      </c>
      <c r="B340" s="47">
        <f>Prev!C132</f>
        <v>0.34315279828139467</v>
      </c>
    </row>
    <row r="341" spans="1:2" ht="15.5" x14ac:dyDescent="0.35">
      <c r="A341" s="49" t="s">
        <v>148</v>
      </c>
      <c r="B341" s="47">
        <f>Prev!C133</f>
        <v>0.34315279828139472</v>
      </c>
    </row>
    <row r="342" spans="1:2" ht="15.5" x14ac:dyDescent="0.35">
      <c r="A342" s="49" t="s">
        <v>149</v>
      </c>
      <c r="B342" s="47">
        <f>Prev!C134</f>
        <v>0.34315279828139478</v>
      </c>
    </row>
    <row r="343" spans="1:2" ht="15.5" x14ac:dyDescent="0.35">
      <c r="A343" s="49" t="s">
        <v>150</v>
      </c>
      <c r="B343" s="47">
        <f>Prev!C135</f>
        <v>0.34315279828139478</v>
      </c>
    </row>
    <row r="344" spans="1:2" ht="15.5" x14ac:dyDescent="0.35">
      <c r="A344" s="49" t="s">
        <v>151</v>
      </c>
      <c r="B344" s="47">
        <f>Prev!C136</f>
        <v>0.32817813627653852</v>
      </c>
    </row>
    <row r="345" spans="1:2" ht="15.5" x14ac:dyDescent="0.35">
      <c r="A345" s="49" t="s">
        <v>152</v>
      </c>
      <c r="B345" s="47">
        <f>Prev!C137</f>
        <v>0.28609700024976426</v>
      </c>
    </row>
    <row r="346" spans="1:2" ht="15.5" x14ac:dyDescent="0.35">
      <c r="A346" s="49" t="s">
        <v>153</v>
      </c>
      <c r="B346" s="47">
        <f>Prev!C138</f>
        <v>0.28609700024976453</v>
      </c>
    </row>
    <row r="347" spans="1:2" ht="15.5" x14ac:dyDescent="0.35">
      <c r="A347" s="49" t="s">
        <v>154</v>
      </c>
      <c r="B347" s="47">
        <f>Prev!C139</f>
        <v>0.28609700024976442</v>
      </c>
    </row>
    <row r="348" spans="1:2" ht="15.5" x14ac:dyDescent="0.35">
      <c r="A348" s="49" t="s">
        <v>155</v>
      </c>
      <c r="B348" s="47">
        <f>Prev!C140</f>
        <v>0.28609700024976448</v>
      </c>
    </row>
    <row r="349" spans="1:2" ht="15.5" x14ac:dyDescent="0.35">
      <c r="A349" s="49" t="s">
        <v>156</v>
      </c>
      <c r="B349" s="47">
        <f>Prev!C141</f>
        <v>0.29673299578200885</v>
      </c>
    </row>
    <row r="350" spans="1:2" ht="15.5" x14ac:dyDescent="0.35">
      <c r="A350" s="49" t="s">
        <v>157</v>
      </c>
      <c r="B350" s="47">
        <f>Prev!C142</f>
        <v>0.24845506541806786</v>
      </c>
    </row>
    <row r="351" spans="1:2" ht="15.5" x14ac:dyDescent="0.35">
      <c r="A351" s="49" t="s">
        <v>158</v>
      </c>
      <c r="B351" s="47">
        <f>Prev!C143</f>
        <v>0.24845506541806797</v>
      </c>
    </row>
    <row r="352" spans="1:2" ht="15.5" x14ac:dyDescent="0.35">
      <c r="A352" s="49" t="s">
        <v>159</v>
      </c>
      <c r="B352" s="47">
        <f>Prev!C144</f>
        <v>0.24845506541806792</v>
      </c>
    </row>
    <row r="353" spans="1:2" ht="15.5" x14ac:dyDescent="0.35">
      <c r="A353" s="49" t="s">
        <v>160</v>
      </c>
      <c r="B353" s="47">
        <f>Prev!C145</f>
        <v>0.24845506541806786</v>
      </c>
    </row>
    <row r="354" spans="1:2" ht="15.5" x14ac:dyDescent="0.35">
      <c r="A354" s="49" t="s">
        <v>161</v>
      </c>
      <c r="B354" s="47">
        <f>Prev!C146</f>
        <v>0.27213826604970925</v>
      </c>
    </row>
    <row r="355" spans="1:2" ht="15.5" x14ac:dyDescent="0.35">
      <c r="A355" s="49" t="s">
        <v>162</v>
      </c>
      <c r="B355" s="47">
        <f>Prev!C147</f>
        <v>0.32856203294602332</v>
      </c>
    </row>
    <row r="356" spans="1:2" ht="15.5" x14ac:dyDescent="0.35">
      <c r="A356" s="49" t="s">
        <v>163</v>
      </c>
      <c r="B356" s="47">
        <f>Prev!C148</f>
        <v>0.3285620329460231</v>
      </c>
    </row>
    <row r="357" spans="1:2" ht="15.5" x14ac:dyDescent="0.35">
      <c r="A357" s="49" t="s">
        <v>164</v>
      </c>
      <c r="B357" s="47">
        <f>Prev!C149</f>
        <v>0.3285620329460231</v>
      </c>
    </row>
    <row r="358" spans="1:2" ht="15.5" x14ac:dyDescent="0.35">
      <c r="A358" s="49" t="s">
        <v>165</v>
      </c>
      <c r="B358" s="47">
        <f>Prev!C150</f>
        <v>0.3285620329460231</v>
      </c>
    </row>
    <row r="359" spans="1:2" ht="15.5" x14ac:dyDescent="0.35">
      <c r="A359" s="49" t="s">
        <v>166</v>
      </c>
      <c r="B359" s="47">
        <f>Prev!C151</f>
        <v>0.31788812452774534</v>
      </c>
    </row>
    <row r="360" spans="1:2" ht="15.5" x14ac:dyDescent="0.35">
      <c r="A360" s="49" t="s">
        <v>167</v>
      </c>
      <c r="B360" s="47">
        <f>Prev!C152</f>
        <v>0.25508093687449418</v>
      </c>
    </row>
    <row r="361" spans="1:2" ht="15.5" x14ac:dyDescent="0.35">
      <c r="A361" s="49" t="s">
        <v>168</v>
      </c>
      <c r="B361" s="47">
        <f>Prev!C153</f>
        <v>0.25508093687449412</v>
      </c>
    </row>
    <row r="362" spans="1:2" ht="15.5" x14ac:dyDescent="0.35">
      <c r="A362" s="49" t="s">
        <v>169</v>
      </c>
      <c r="B362" s="47">
        <f>Prev!C154</f>
        <v>0.25508093687449412</v>
      </c>
    </row>
    <row r="363" spans="1:2" ht="15.5" x14ac:dyDescent="0.35">
      <c r="A363" s="49" t="s">
        <v>170</v>
      </c>
      <c r="B363" s="47">
        <f>Prev!C155</f>
        <v>0.25508093687449418</v>
      </c>
    </row>
    <row r="364" spans="1:2" ht="15.5" x14ac:dyDescent="0.35">
      <c r="A364" s="49" t="s">
        <v>171</v>
      </c>
      <c r="B364" s="47">
        <f>Prev!C156</f>
        <v>0.23241100901103784</v>
      </c>
    </row>
    <row r="365" spans="1:2" ht="15.5" x14ac:dyDescent="0.35">
      <c r="A365" s="49" t="s">
        <v>172</v>
      </c>
      <c r="B365" s="47">
        <f>Prev!C157</f>
        <v>0.32448925142587348</v>
      </c>
    </row>
    <row r="366" spans="1:2" ht="15.5" x14ac:dyDescent="0.35">
      <c r="A366" s="49" t="s">
        <v>173</v>
      </c>
      <c r="B366" s="47">
        <f>Prev!C158</f>
        <v>0.32448925142587359</v>
      </c>
    </row>
    <row r="367" spans="1:2" ht="15.5" x14ac:dyDescent="0.35">
      <c r="A367" s="49" t="s">
        <v>174</v>
      </c>
      <c r="B367" s="47">
        <f>Prev!C159</f>
        <v>0.32448925142587365</v>
      </c>
    </row>
    <row r="368" spans="1:2" ht="15.5" x14ac:dyDescent="0.35">
      <c r="A368" s="49" t="s">
        <v>175</v>
      </c>
      <c r="B368" s="47">
        <f>Prev!C160</f>
        <v>0.32448925142587365</v>
      </c>
    </row>
    <row r="369" spans="1:2" ht="15.5" x14ac:dyDescent="0.35">
      <c r="A369" s="49" t="s">
        <v>176</v>
      </c>
      <c r="B369" s="47">
        <f>Prev!C161</f>
        <v>0.32930136424517148</v>
      </c>
    </row>
    <row r="370" spans="1:2" ht="15.5" x14ac:dyDescent="0.35">
      <c r="A370" s="49" t="s">
        <v>177</v>
      </c>
      <c r="B370" s="47">
        <f>Prev!C162</f>
        <v>0.32526468267760711</v>
      </c>
    </row>
    <row r="371" spans="1:2" ht="15.5" x14ac:dyDescent="0.35">
      <c r="A371" s="49" t="s">
        <v>178</v>
      </c>
      <c r="B371" s="47">
        <f>Prev!C163</f>
        <v>0.32526468267760716</v>
      </c>
    </row>
    <row r="372" spans="1:2" ht="15.5" x14ac:dyDescent="0.35">
      <c r="A372" s="49" t="s">
        <v>179</v>
      </c>
      <c r="B372" s="47">
        <f>Prev!C164</f>
        <v>0.32526468267760711</v>
      </c>
    </row>
    <row r="373" spans="1:2" ht="15.5" x14ac:dyDescent="0.35">
      <c r="A373" s="49" t="s">
        <v>180</v>
      </c>
      <c r="B373" s="47">
        <f>Prev!C165</f>
        <v>0.32526468267760711</v>
      </c>
    </row>
    <row r="374" spans="1:2" ht="15.5" x14ac:dyDescent="0.35">
      <c r="A374" s="49" t="s">
        <v>181</v>
      </c>
      <c r="B374" s="47">
        <f>Prev!C166</f>
        <v>0.2838556975237872</v>
      </c>
    </row>
    <row r="375" spans="1:2" ht="15.5" x14ac:dyDescent="0.35">
      <c r="A375" s="49" t="s">
        <v>182</v>
      </c>
      <c r="B375" s="47">
        <f>Prev!C167</f>
        <v>0.23669836698708283</v>
      </c>
    </row>
    <row r="376" spans="1:2" ht="15.5" x14ac:dyDescent="0.35">
      <c r="A376" s="49" t="s">
        <v>183</v>
      </c>
      <c r="B376" s="47">
        <f>Prev!C168</f>
        <v>0.23669836698708269</v>
      </c>
    </row>
    <row r="377" spans="1:2" ht="15.5" x14ac:dyDescent="0.35">
      <c r="A377" s="49" t="s">
        <v>184</v>
      </c>
      <c r="B377" s="47">
        <f>Prev!C169</f>
        <v>0.23669836698708271</v>
      </c>
    </row>
    <row r="378" spans="1:2" ht="15.5" x14ac:dyDescent="0.35">
      <c r="A378" s="49" t="s">
        <v>185</v>
      </c>
      <c r="B378" s="47">
        <f>Prev!C170</f>
        <v>0.23669836698708269</v>
      </c>
    </row>
    <row r="379" spans="1:2" ht="15.5" x14ac:dyDescent="0.35">
      <c r="A379" s="49" t="s">
        <v>186</v>
      </c>
      <c r="B379" s="47">
        <f>Prev!C171</f>
        <v>0.23669836698708271</v>
      </c>
    </row>
    <row r="380" spans="1:2" ht="15.5" x14ac:dyDescent="0.35">
      <c r="A380" s="49" t="s">
        <v>187</v>
      </c>
      <c r="B380" s="47">
        <f>Prev!C172</f>
        <v>0.23669836698708269</v>
      </c>
    </row>
    <row r="381" spans="1:2" ht="15.5" x14ac:dyDescent="0.35">
      <c r="A381" s="49" t="s">
        <v>188</v>
      </c>
      <c r="B381" s="47">
        <f>Prev!C173</f>
        <v>0.23669836698708283</v>
      </c>
    </row>
    <row r="382" spans="1:2" ht="15.5" x14ac:dyDescent="0.35">
      <c r="A382" s="49" t="s">
        <v>189</v>
      </c>
      <c r="B382" s="47">
        <f>Prev!C174</f>
        <v>0.23669836698708271</v>
      </c>
    </row>
    <row r="383" spans="1:2" ht="15.5" x14ac:dyDescent="0.35">
      <c r="A383" s="49" t="s">
        <v>190</v>
      </c>
      <c r="B383" s="47">
        <f>Prev!C175</f>
        <v>0.23669836698708288</v>
      </c>
    </row>
    <row r="384" spans="1:2" ht="15.5" x14ac:dyDescent="0.35">
      <c r="A384" s="49" t="s">
        <v>191</v>
      </c>
      <c r="B384" s="47">
        <f>Prev!C176</f>
        <v>0.23669836698708283</v>
      </c>
    </row>
    <row r="385" spans="1:2" ht="15.5" x14ac:dyDescent="0.35">
      <c r="A385" s="49" t="s">
        <v>192</v>
      </c>
      <c r="B385" s="47">
        <f>Prev!C177</f>
        <v>0.2366983669870828</v>
      </c>
    </row>
    <row r="386" spans="1:2" ht="15.5" x14ac:dyDescent="0.35">
      <c r="A386" s="49" t="s">
        <v>193</v>
      </c>
      <c r="B386" s="47">
        <f>Prev!C178</f>
        <v>0.2366983669870826</v>
      </c>
    </row>
    <row r="387" spans="1:2" ht="15.5" x14ac:dyDescent="0.35">
      <c r="A387" s="49" t="s">
        <v>194</v>
      </c>
      <c r="B387" s="47">
        <f>Prev!C179</f>
        <v>0.23669836698708277</v>
      </c>
    </row>
    <row r="388" spans="1:2" ht="15.5" x14ac:dyDescent="0.35">
      <c r="A388" s="49" t="s">
        <v>195</v>
      </c>
      <c r="B388" s="47">
        <f>Prev!C180</f>
        <v>0.23669836698708277</v>
      </c>
    </row>
    <row r="389" spans="1:2" ht="15.5" x14ac:dyDescent="0.35">
      <c r="A389" s="49" t="s">
        <v>196</v>
      </c>
      <c r="B389" s="47">
        <f>Prev!C181</f>
        <v>0.23669836698708285</v>
      </c>
    </row>
    <row r="390" spans="1:2" ht="15.5" x14ac:dyDescent="0.35">
      <c r="A390" s="49" t="s">
        <v>197</v>
      </c>
      <c r="B390" s="47">
        <f>Prev!C182</f>
        <v>0.23669836698708277</v>
      </c>
    </row>
    <row r="391" spans="1:2" ht="15.5" x14ac:dyDescent="0.35">
      <c r="A391" s="49" t="s">
        <v>198</v>
      </c>
      <c r="B391" s="47">
        <f>Prev!C183</f>
        <v>0.23669836698708277</v>
      </c>
    </row>
    <row r="392" spans="1:2" ht="15.5" x14ac:dyDescent="0.35">
      <c r="A392" s="49" t="s">
        <v>199</v>
      </c>
      <c r="B392" s="47">
        <f>Prev!C184</f>
        <v>0.23669836698708277</v>
      </c>
    </row>
    <row r="393" spans="1:2" ht="15.5" x14ac:dyDescent="0.35">
      <c r="A393" s="49" t="s">
        <v>200</v>
      </c>
      <c r="B393" s="47">
        <f>Prev!C185</f>
        <v>0.23669836698708277</v>
      </c>
    </row>
    <row r="394" spans="1:2" ht="15.5" x14ac:dyDescent="0.35">
      <c r="A394" s="49" t="s">
        <v>201</v>
      </c>
      <c r="B394" s="47">
        <f>Prev!C186</f>
        <v>0.2366983669870826</v>
      </c>
    </row>
    <row r="395" spans="1:2" ht="15.5" x14ac:dyDescent="0.35">
      <c r="A395" s="49" t="s">
        <v>202</v>
      </c>
      <c r="B395" s="47">
        <f>Prev!C187</f>
        <v>0.23669836698708277</v>
      </c>
    </row>
    <row r="396" spans="1:2" ht="15.5" x14ac:dyDescent="0.35">
      <c r="A396" s="49" t="s">
        <v>203</v>
      </c>
      <c r="B396" s="47">
        <f>Prev!C188</f>
        <v>0.23669836698708271</v>
      </c>
    </row>
    <row r="397" spans="1:2" ht="15.5" x14ac:dyDescent="0.35">
      <c r="A397" s="49" t="s">
        <v>204</v>
      </c>
      <c r="B397" s="47">
        <f>Prev!C189</f>
        <v>0.23669836698708271</v>
      </c>
    </row>
    <row r="398" spans="1:2" ht="15.5" x14ac:dyDescent="0.35">
      <c r="A398" s="49" t="s">
        <v>205</v>
      </c>
      <c r="B398" s="47">
        <f>Prev!C190</f>
        <v>0.23669836698708271</v>
      </c>
    </row>
    <row r="399" spans="1:2" ht="15.5" x14ac:dyDescent="0.35">
      <c r="A399" s="49" t="s">
        <v>206</v>
      </c>
      <c r="B399" s="47">
        <f>Prev!C191</f>
        <v>0.23669836698708271</v>
      </c>
    </row>
    <row r="400" spans="1:2" ht="15.5" x14ac:dyDescent="0.35">
      <c r="A400" s="49" t="s">
        <v>207</v>
      </c>
      <c r="B400" s="47">
        <f>Prev!C192</f>
        <v>0.23669836698708271</v>
      </c>
    </row>
    <row r="401" spans="1:2" ht="15.5" x14ac:dyDescent="0.35">
      <c r="A401" s="49" t="s">
        <v>208</v>
      </c>
      <c r="B401" s="47">
        <f>Prev!C193</f>
        <v>0.23669836698708271</v>
      </c>
    </row>
    <row r="402" spans="1:2" ht="15.5" x14ac:dyDescent="0.35">
      <c r="A402" s="49" t="s">
        <v>209</v>
      </c>
      <c r="B402" s="47">
        <f>Prev!C194</f>
        <v>0.23669836698708271</v>
      </c>
    </row>
    <row r="403" spans="1:2" ht="15.5" x14ac:dyDescent="0.35">
      <c r="A403" s="49" t="s">
        <v>210</v>
      </c>
      <c r="B403" s="47">
        <f>Prev!C195</f>
        <v>0.23669836698708271</v>
      </c>
    </row>
    <row r="404" spans="1:2" ht="15.5" x14ac:dyDescent="0.35">
      <c r="A404" s="49" t="s">
        <v>211</v>
      </c>
      <c r="B404" s="47">
        <f>Prev!C196</f>
        <v>0.23669836698708271</v>
      </c>
    </row>
    <row r="405" spans="1:2" ht="15.5" x14ac:dyDescent="0.35">
      <c r="A405" s="49" t="s">
        <v>212</v>
      </c>
      <c r="B405" s="47">
        <f>Prev!C197</f>
        <v>0.23669836698708271</v>
      </c>
    </row>
    <row r="406" spans="1:2" ht="15.5" x14ac:dyDescent="0.35">
      <c r="A406" s="49" t="s">
        <v>213</v>
      </c>
      <c r="B406" s="47">
        <f>Prev!C198</f>
        <v>0.23669836698708271</v>
      </c>
    </row>
    <row r="407" spans="1:2" ht="15.5" x14ac:dyDescent="0.35">
      <c r="A407" s="49" t="s">
        <v>214</v>
      </c>
      <c r="B407" s="47">
        <f>Prev!C199</f>
        <v>0.23669836698708271</v>
      </c>
    </row>
    <row r="408" spans="1:2" ht="15.5" x14ac:dyDescent="0.35">
      <c r="A408" s="49" t="s">
        <v>215</v>
      </c>
      <c r="B408" s="47">
        <f>Prev!C200</f>
        <v>0.23669836698708271</v>
      </c>
    </row>
    <row r="409" spans="1:2" ht="15.5" x14ac:dyDescent="0.35">
      <c r="A409" s="49" t="s">
        <v>216</v>
      </c>
      <c r="B409" s="47">
        <f>Prev!C201</f>
        <v>0.23669836698708271</v>
      </c>
    </row>
    <row r="410" spans="1:2" ht="15.5" x14ac:dyDescent="0.35">
      <c r="A410" s="49" t="s">
        <v>217</v>
      </c>
      <c r="B410" s="47">
        <f>Prev!C202</f>
        <v>0.23669836698708271</v>
      </c>
    </row>
    <row r="411" spans="1:2" ht="15.5" x14ac:dyDescent="0.35">
      <c r="A411" s="49" t="s">
        <v>218</v>
      </c>
      <c r="B411" s="47">
        <f>Prev!C203</f>
        <v>0.23669836698708271</v>
      </c>
    </row>
    <row r="412" spans="1:2" ht="15.5" x14ac:dyDescent="0.35">
      <c r="A412" s="49" t="s">
        <v>219</v>
      </c>
      <c r="B412" s="47" t="e">
        <f>Prev!C204</f>
        <v>#NUM!</v>
      </c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126080-8C65-4440-AA6E-4F71478FF307}">
  <dimension ref="A1:AJ412"/>
  <sheetViews>
    <sheetView topLeftCell="T1" workbookViewId="0">
      <selection activeCell="AA1" sqref="AA1:AJ1048576"/>
    </sheetView>
  </sheetViews>
  <sheetFormatPr defaultRowHeight="14.5" x14ac:dyDescent="0.35"/>
  <cols>
    <col min="1" max="1" width="8.7265625" style="48"/>
    <col min="2" max="2" width="8.7265625" style="19"/>
  </cols>
  <sheetData>
    <row r="1" spans="1:36" x14ac:dyDescent="0.35">
      <c r="B1" t="s">
        <v>339</v>
      </c>
      <c r="C1" t="s">
        <v>358</v>
      </c>
      <c r="D1" t="s">
        <v>356</v>
      </c>
      <c r="P1" t="s">
        <v>357</v>
      </c>
      <c r="AA1" t="s">
        <v>299</v>
      </c>
    </row>
    <row r="2" spans="1:36" ht="15.5" x14ac:dyDescent="0.35">
      <c r="A2" s="49"/>
      <c r="B2" s="25"/>
    </row>
    <row r="3" spans="1:36" ht="15.5" x14ac:dyDescent="0.35">
      <c r="B3" s="25" t="s">
        <v>335</v>
      </c>
      <c r="D3">
        <v>2021</v>
      </c>
      <c r="E3">
        <v>2022</v>
      </c>
      <c r="F3">
        <v>2023</v>
      </c>
      <c r="G3">
        <v>2024</v>
      </c>
      <c r="H3">
        <v>2025</v>
      </c>
      <c r="I3">
        <v>2026</v>
      </c>
      <c r="J3">
        <v>2027</v>
      </c>
      <c r="K3">
        <v>2028</v>
      </c>
      <c r="L3">
        <v>2029</v>
      </c>
      <c r="M3">
        <v>2030</v>
      </c>
      <c r="P3">
        <v>2021</v>
      </c>
      <c r="Q3">
        <v>2022</v>
      </c>
      <c r="R3">
        <v>2023</v>
      </c>
      <c r="S3">
        <v>2024</v>
      </c>
      <c r="T3">
        <v>2025</v>
      </c>
      <c r="U3">
        <v>2026</v>
      </c>
      <c r="V3">
        <v>2027</v>
      </c>
      <c r="W3">
        <v>2028</v>
      </c>
      <c r="X3">
        <v>2029</v>
      </c>
      <c r="Y3">
        <v>2030</v>
      </c>
      <c r="AA3">
        <v>2021</v>
      </c>
      <c r="AB3">
        <v>2022</v>
      </c>
      <c r="AC3">
        <v>2023</v>
      </c>
      <c r="AD3">
        <v>2024</v>
      </c>
      <c r="AE3">
        <v>2025</v>
      </c>
      <c r="AF3">
        <v>2026</v>
      </c>
      <c r="AG3">
        <v>2027</v>
      </c>
      <c r="AH3">
        <v>2028</v>
      </c>
      <c r="AI3">
        <v>2029</v>
      </c>
      <c r="AJ3">
        <v>2030</v>
      </c>
    </row>
    <row r="4" spans="1:36" ht="15.5" x14ac:dyDescent="0.35">
      <c r="B4" s="25"/>
    </row>
    <row r="5" spans="1:36" ht="15.5" x14ac:dyDescent="0.35">
      <c r="A5" s="49" t="s">
        <v>18</v>
      </c>
      <c r="B5" s="25">
        <f>PIF!BP5</f>
        <v>1</v>
      </c>
      <c r="C5">
        <f>PIF!BT5</f>
        <v>0</v>
      </c>
      <c r="D5" s="47">
        <f>Prev!B3</f>
        <v>0.41310668000117229</v>
      </c>
      <c r="E5" s="47">
        <f>Prev!E3</f>
        <v>0.4131066800011724</v>
      </c>
      <c r="F5" s="47">
        <f>Prev!H3</f>
        <v>0.4191012687390287</v>
      </c>
      <c r="G5" s="47">
        <f>Prev!K3</f>
        <v>0.41914572864664451</v>
      </c>
      <c r="H5" s="47">
        <f>Prev!N3</f>
        <v>0.4192026213590625</v>
      </c>
      <c r="I5" s="47">
        <f>Prev!Q3</f>
        <v>0.41927142690341512</v>
      </c>
      <c r="J5" s="47">
        <f>Prev!T3</f>
        <v>0.41935161309231422</v>
      </c>
      <c r="K5" s="47">
        <f>Prev!W3</f>
        <v>0.41944263844702889</v>
      </c>
      <c r="L5" s="47">
        <f>Prev!Z3</f>
        <v>0.41954395494838459</v>
      </c>
      <c r="M5" s="47">
        <f>Prev!AC3</f>
        <v>0.41965501061411203</v>
      </c>
      <c r="P5">
        <f>D5*($B5-1)/(D5*($B5-1)+1)</f>
        <v>0</v>
      </c>
      <c r="Q5">
        <f t="shared" ref="Q5:Y20" si="0">E5*($B5-1)/(E5*($B5-1)+1)</f>
        <v>0</v>
      </c>
      <c r="R5">
        <f t="shared" si="0"/>
        <v>0</v>
      </c>
      <c r="S5">
        <f t="shared" si="0"/>
        <v>0</v>
      </c>
      <c r="T5">
        <f t="shared" si="0"/>
        <v>0</v>
      </c>
      <c r="U5">
        <f t="shared" si="0"/>
        <v>0</v>
      </c>
      <c r="V5">
        <f t="shared" si="0"/>
        <v>0</v>
      </c>
      <c r="W5">
        <f t="shared" si="0"/>
        <v>0</v>
      </c>
      <c r="X5">
        <f t="shared" si="0"/>
        <v>0</v>
      </c>
      <c r="Y5">
        <f t="shared" si="0"/>
        <v>0</v>
      </c>
      <c r="AA5">
        <f>1+P5</f>
        <v>1</v>
      </c>
      <c r="AB5">
        <f t="shared" ref="AB5:AJ20" si="1">1+Q5</f>
        <v>1</v>
      </c>
      <c r="AC5">
        <f t="shared" si="1"/>
        <v>1</v>
      </c>
      <c r="AD5">
        <f t="shared" si="1"/>
        <v>1</v>
      </c>
      <c r="AE5">
        <f t="shared" si="1"/>
        <v>1</v>
      </c>
      <c r="AF5">
        <f t="shared" si="1"/>
        <v>1</v>
      </c>
      <c r="AG5">
        <f t="shared" si="1"/>
        <v>1</v>
      </c>
      <c r="AH5">
        <f t="shared" si="1"/>
        <v>1</v>
      </c>
      <c r="AI5">
        <f t="shared" si="1"/>
        <v>1</v>
      </c>
      <c r="AJ5">
        <f t="shared" si="1"/>
        <v>1</v>
      </c>
    </row>
    <row r="6" spans="1:36" ht="15.5" x14ac:dyDescent="0.35">
      <c r="A6" s="49" t="s">
        <v>19</v>
      </c>
      <c r="B6" s="25">
        <f>PIF!BP6</f>
        <v>1</v>
      </c>
      <c r="C6">
        <f>PIF!BT6</f>
        <v>0</v>
      </c>
      <c r="D6" s="47">
        <f>Prev!B4</f>
        <v>0.41310668000117229</v>
      </c>
      <c r="E6" s="47">
        <f>Prev!E4</f>
        <v>0.41310668000117234</v>
      </c>
      <c r="F6" s="47">
        <f>Prev!H4</f>
        <v>0.41910126873902881</v>
      </c>
      <c r="G6" s="47">
        <f>Prev!K4</f>
        <v>0.41914572864664462</v>
      </c>
      <c r="H6" s="47">
        <f>Prev!N4</f>
        <v>0.41920262135906244</v>
      </c>
      <c r="I6" s="47">
        <f>Prev!Q4</f>
        <v>0.41927142690341518</v>
      </c>
      <c r="J6" s="47">
        <f>Prev!T4</f>
        <v>0.4193516130923145</v>
      </c>
      <c r="K6" s="47">
        <f>Prev!W4</f>
        <v>0.41944263844702906</v>
      </c>
      <c r="L6" s="47">
        <f>Prev!Z4</f>
        <v>0.41954395494838476</v>
      </c>
      <c r="M6" s="47">
        <f>Prev!AC4</f>
        <v>0.41965501061411209</v>
      </c>
      <c r="P6">
        <f t="shared" ref="P6:Y23" si="2">D6*($B6-1)/(D6*($B6-1)+1)</f>
        <v>0</v>
      </c>
      <c r="Q6">
        <f t="shared" si="0"/>
        <v>0</v>
      </c>
      <c r="R6">
        <f t="shared" si="0"/>
        <v>0</v>
      </c>
      <c r="S6">
        <f t="shared" si="0"/>
        <v>0</v>
      </c>
      <c r="T6">
        <f t="shared" si="0"/>
        <v>0</v>
      </c>
      <c r="U6">
        <f t="shared" si="0"/>
        <v>0</v>
      </c>
      <c r="V6">
        <f t="shared" si="0"/>
        <v>0</v>
      </c>
      <c r="W6">
        <f t="shared" si="0"/>
        <v>0</v>
      </c>
      <c r="X6">
        <f t="shared" si="0"/>
        <v>0</v>
      </c>
      <c r="Y6">
        <f t="shared" si="0"/>
        <v>0</v>
      </c>
      <c r="AA6">
        <f t="shared" ref="AA6:AJ44" si="3">1+P6</f>
        <v>1</v>
      </c>
      <c r="AB6">
        <f t="shared" si="1"/>
        <v>1</v>
      </c>
      <c r="AC6">
        <f t="shared" si="1"/>
        <v>1</v>
      </c>
      <c r="AD6">
        <f t="shared" si="1"/>
        <v>1</v>
      </c>
      <c r="AE6">
        <f t="shared" si="1"/>
        <v>1</v>
      </c>
      <c r="AF6">
        <f t="shared" si="1"/>
        <v>1</v>
      </c>
      <c r="AG6">
        <f t="shared" si="1"/>
        <v>1</v>
      </c>
      <c r="AH6">
        <f t="shared" si="1"/>
        <v>1</v>
      </c>
      <c r="AI6">
        <f t="shared" si="1"/>
        <v>1</v>
      </c>
      <c r="AJ6">
        <f t="shared" si="1"/>
        <v>1</v>
      </c>
    </row>
    <row r="7" spans="1:36" ht="15.5" x14ac:dyDescent="0.35">
      <c r="A7" s="49" t="s">
        <v>20</v>
      </c>
      <c r="B7" s="25">
        <f>PIF!BP7</f>
        <v>1</v>
      </c>
      <c r="C7">
        <f>PIF!BT7</f>
        <v>0</v>
      </c>
      <c r="D7" s="47">
        <f>Prev!B5</f>
        <v>0.41310668000117234</v>
      </c>
      <c r="E7" s="47">
        <f>Prev!E5</f>
        <v>0.41310668000117251</v>
      </c>
      <c r="F7" s="47">
        <f>Prev!H5</f>
        <v>0.41917586103074805</v>
      </c>
      <c r="G7" s="47">
        <f>Prev!K5</f>
        <v>0.41924050393054935</v>
      </c>
      <c r="H7" s="47">
        <f>Prev!N5</f>
        <v>0.41931711383924586</v>
      </c>
      <c r="I7" s="47">
        <f>Prev!Q5</f>
        <v>0.41940512786136636</v>
      </c>
      <c r="J7" s="47">
        <f>Prev!T5</f>
        <v>0.41950397496564262</v>
      </c>
      <c r="K7" s="47">
        <f>Prev!W5</f>
        <v>0.4196130788410728</v>
      </c>
      <c r="L7" s="47">
        <f>Prev!Z5</f>
        <v>0.41973186056284084</v>
      </c>
      <c r="M7" s="47">
        <f>Prev!AC5</f>
        <v>0.41985974106903884</v>
      </c>
      <c r="P7">
        <f t="shared" si="2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AA7">
        <f t="shared" si="3"/>
        <v>1</v>
      </c>
      <c r="AB7">
        <f t="shared" si="1"/>
        <v>1</v>
      </c>
      <c r="AC7">
        <f t="shared" si="1"/>
        <v>1</v>
      </c>
      <c r="AD7">
        <f t="shared" si="1"/>
        <v>1</v>
      </c>
      <c r="AE7">
        <f t="shared" si="1"/>
        <v>1</v>
      </c>
      <c r="AF7">
        <f t="shared" si="1"/>
        <v>1</v>
      </c>
      <c r="AG7">
        <f t="shared" si="1"/>
        <v>1</v>
      </c>
      <c r="AH7">
        <f t="shared" si="1"/>
        <v>1</v>
      </c>
      <c r="AI7">
        <f t="shared" si="1"/>
        <v>1</v>
      </c>
      <c r="AJ7">
        <f t="shared" si="1"/>
        <v>1</v>
      </c>
    </row>
    <row r="8" spans="1:36" ht="15.5" x14ac:dyDescent="0.35">
      <c r="A8" s="49" t="s">
        <v>21</v>
      </c>
      <c r="B8" s="25">
        <f>PIF!BP8</f>
        <v>1</v>
      </c>
      <c r="C8">
        <f>PIF!BT8</f>
        <v>0</v>
      </c>
      <c r="D8" s="47">
        <f>Prev!B6</f>
        <v>0.39900907071482217</v>
      </c>
      <c r="E8" s="47">
        <f>Prev!E6</f>
        <v>0.38466151284806849</v>
      </c>
      <c r="F8" s="47">
        <f>Prev!H6</f>
        <v>0.37631613920890883</v>
      </c>
      <c r="G8" s="47">
        <f>Prev!K6</f>
        <v>0.36213364349516636</v>
      </c>
      <c r="H8" s="47">
        <f>Prev!N6</f>
        <v>0.34801906820476464</v>
      </c>
      <c r="I8" s="47">
        <f>Prev!Q6</f>
        <v>0.33399314004622732</v>
      </c>
      <c r="J8" s="47">
        <f>Prev!T6</f>
        <v>0.32007685674063524</v>
      </c>
      <c r="K8" s="47">
        <f>Prev!W6</f>
        <v>0.30629138102654785</v>
      </c>
      <c r="L8" s="47">
        <f>Prev!Z6</f>
        <v>0.2926579272818059</v>
      </c>
      <c r="M8" s="47">
        <f>Prev!AC6</f>
        <v>0.27919764167446981</v>
      </c>
      <c r="P8">
        <f t="shared" si="2"/>
        <v>0</v>
      </c>
      <c r="Q8">
        <f t="shared" si="0"/>
        <v>0</v>
      </c>
      <c r="R8">
        <f t="shared" si="0"/>
        <v>0</v>
      </c>
      <c r="S8">
        <f t="shared" si="0"/>
        <v>0</v>
      </c>
      <c r="T8">
        <f t="shared" si="0"/>
        <v>0</v>
      </c>
      <c r="U8">
        <f t="shared" si="0"/>
        <v>0</v>
      </c>
      <c r="V8">
        <f t="shared" si="0"/>
        <v>0</v>
      </c>
      <c r="W8">
        <f t="shared" si="0"/>
        <v>0</v>
      </c>
      <c r="X8">
        <f t="shared" si="0"/>
        <v>0</v>
      </c>
      <c r="Y8">
        <f t="shared" si="0"/>
        <v>0</v>
      </c>
      <c r="AA8">
        <f t="shared" si="3"/>
        <v>1</v>
      </c>
      <c r="AB8">
        <f t="shared" si="1"/>
        <v>1</v>
      </c>
      <c r="AC8">
        <f t="shared" si="1"/>
        <v>1</v>
      </c>
      <c r="AD8">
        <f t="shared" si="1"/>
        <v>1</v>
      </c>
      <c r="AE8">
        <f t="shared" si="1"/>
        <v>1</v>
      </c>
      <c r="AF8">
        <f t="shared" si="1"/>
        <v>1</v>
      </c>
      <c r="AG8">
        <f t="shared" si="1"/>
        <v>1</v>
      </c>
      <c r="AH8">
        <f t="shared" si="1"/>
        <v>1</v>
      </c>
      <c r="AI8">
        <f t="shared" si="1"/>
        <v>1</v>
      </c>
      <c r="AJ8">
        <f t="shared" si="1"/>
        <v>1</v>
      </c>
    </row>
    <row r="9" spans="1:36" ht="15.5" x14ac:dyDescent="0.35">
      <c r="A9" s="49" t="s">
        <v>22</v>
      </c>
      <c r="B9" s="25">
        <f>PIF!BP9</f>
        <v>1</v>
      </c>
      <c r="C9">
        <f>PIF!BT9</f>
        <v>0</v>
      </c>
      <c r="D9" s="47">
        <f>Prev!B7</f>
        <v>0.39900907071482211</v>
      </c>
      <c r="E9" s="47">
        <f>Prev!E7</f>
        <v>0.38466151284806843</v>
      </c>
      <c r="F9" s="47">
        <f>Prev!H7</f>
        <v>0.37660288531472352</v>
      </c>
      <c r="G9" s="47">
        <f>Prev!K7</f>
        <v>0.36244847618579074</v>
      </c>
      <c r="H9" s="47">
        <f>Prev!N7</f>
        <v>0.34835778626178071</v>
      </c>
      <c r="I9" s="47">
        <f>Prev!Q7</f>
        <v>0.33435166174547332</v>
      </c>
      <c r="J9" s="47">
        <f>Prev!T7</f>
        <v>0.32045124694402888</v>
      </c>
      <c r="K9" s="47">
        <f>Prev!W7</f>
        <v>0.3066778753915872</v>
      </c>
      <c r="L9" s="47">
        <f>Prev!Z7</f>
        <v>0.29305295347641747</v>
      </c>
      <c r="M9" s="47">
        <f>Prev!AC7</f>
        <v>0.27959783751924078</v>
      </c>
      <c r="P9">
        <f t="shared" si="2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AA9">
        <f t="shared" si="3"/>
        <v>1</v>
      </c>
      <c r="AB9">
        <f t="shared" si="1"/>
        <v>1</v>
      </c>
      <c r="AC9">
        <f t="shared" si="1"/>
        <v>1</v>
      </c>
      <c r="AD9">
        <f t="shared" si="1"/>
        <v>1</v>
      </c>
      <c r="AE9">
        <f t="shared" si="1"/>
        <v>1</v>
      </c>
      <c r="AF9">
        <f t="shared" si="1"/>
        <v>1</v>
      </c>
      <c r="AG9">
        <f t="shared" si="1"/>
        <v>1</v>
      </c>
      <c r="AH9">
        <f t="shared" si="1"/>
        <v>1</v>
      </c>
      <c r="AI9">
        <f t="shared" si="1"/>
        <v>1</v>
      </c>
      <c r="AJ9">
        <f t="shared" si="1"/>
        <v>1</v>
      </c>
    </row>
    <row r="10" spans="1:36" ht="15.5" x14ac:dyDescent="0.35">
      <c r="A10" s="49" t="s">
        <v>23</v>
      </c>
      <c r="B10" s="25">
        <f>PIF!BP10</f>
        <v>1</v>
      </c>
      <c r="C10">
        <f>PIF!BT10</f>
        <v>0</v>
      </c>
      <c r="D10" s="47">
        <f>Prev!B8</f>
        <v>0.39900907071482189</v>
      </c>
      <c r="E10" s="47">
        <f>Prev!E8</f>
        <v>0.38466151284806843</v>
      </c>
      <c r="F10" s="47">
        <f>Prev!H8</f>
        <v>0.37670071007729833</v>
      </c>
      <c r="G10" s="47">
        <f>Prev!K8</f>
        <v>0.36255212124167552</v>
      </c>
      <c r="H10" s="47">
        <f>Prev!N8</f>
        <v>0.34846615796127445</v>
      </c>
      <c r="I10" s="47">
        <f>Prev!Q8</f>
        <v>0.3344637088249896</v>
      </c>
      <c r="J10" s="47">
        <f>Prev!T8</f>
        <v>0.32056596670389914</v>
      </c>
      <c r="K10" s="47">
        <f>Prev!W8</f>
        <v>0.30679431906801968</v>
      </c>
      <c r="L10" s="47">
        <f>Prev!Z8</f>
        <v>0.29317023079210763</v>
      </c>
      <c r="M10" s="47">
        <f>Prev!AC8</f>
        <v>0.27971512040591873</v>
      </c>
      <c r="P10">
        <f t="shared" si="2"/>
        <v>0</v>
      </c>
      <c r="Q10">
        <f t="shared" si="0"/>
        <v>0</v>
      </c>
      <c r="R10">
        <f t="shared" si="0"/>
        <v>0</v>
      </c>
      <c r="S10">
        <f t="shared" si="0"/>
        <v>0</v>
      </c>
      <c r="T10">
        <f t="shared" si="0"/>
        <v>0</v>
      </c>
      <c r="U10">
        <f t="shared" si="0"/>
        <v>0</v>
      </c>
      <c r="V10">
        <f t="shared" si="0"/>
        <v>0</v>
      </c>
      <c r="W10">
        <f t="shared" si="0"/>
        <v>0</v>
      </c>
      <c r="X10">
        <f t="shared" si="0"/>
        <v>0</v>
      </c>
      <c r="Y10">
        <f t="shared" si="0"/>
        <v>0</v>
      </c>
      <c r="AA10">
        <f t="shared" si="3"/>
        <v>1</v>
      </c>
      <c r="AB10">
        <f t="shared" si="1"/>
        <v>1</v>
      </c>
      <c r="AC10">
        <f t="shared" si="1"/>
        <v>1</v>
      </c>
      <c r="AD10">
        <f t="shared" si="1"/>
        <v>1</v>
      </c>
      <c r="AE10">
        <f t="shared" si="1"/>
        <v>1</v>
      </c>
      <c r="AF10">
        <f t="shared" si="1"/>
        <v>1</v>
      </c>
      <c r="AG10">
        <f t="shared" si="1"/>
        <v>1</v>
      </c>
      <c r="AH10">
        <f t="shared" si="1"/>
        <v>1</v>
      </c>
      <c r="AI10">
        <f t="shared" si="1"/>
        <v>1</v>
      </c>
      <c r="AJ10">
        <f t="shared" si="1"/>
        <v>1</v>
      </c>
    </row>
    <row r="11" spans="1:36" ht="15.5" x14ac:dyDescent="0.35">
      <c r="A11" s="49" t="s">
        <v>24</v>
      </c>
      <c r="B11" s="25">
        <f>PIF!BP11</f>
        <v>1</v>
      </c>
      <c r="C11">
        <f>PIF!BT11</f>
        <v>0</v>
      </c>
      <c r="D11" s="47">
        <f>Prev!B9</f>
        <v>0.39900907071482206</v>
      </c>
      <c r="E11" s="47">
        <f>Prev!E9</f>
        <v>0.38466151284806843</v>
      </c>
      <c r="F11" s="47">
        <f>Prev!H9</f>
        <v>0.37666516006329914</v>
      </c>
      <c r="G11" s="47">
        <f>Prev!K9</f>
        <v>0.36251459022521343</v>
      </c>
      <c r="H11" s="47">
        <f>Prev!N9</f>
        <v>0.34842703120776236</v>
      </c>
      <c r="I11" s="47">
        <f>Prev!Q9</f>
        <v>0.33442335614267382</v>
      </c>
      <c r="J11" s="47">
        <f>Prev!T9</f>
        <v>0.32052474030927985</v>
      </c>
      <c r="K11" s="47">
        <f>Prev!W9</f>
        <v>0.30675255173757782</v>
      </c>
      <c r="L11" s="47">
        <f>Prev!Z9</f>
        <v>0.29312823430515444</v>
      </c>
      <c r="M11" s="47">
        <f>Prev!AC9</f>
        <v>0.27967318428030996</v>
      </c>
      <c r="P11">
        <f t="shared" si="2"/>
        <v>0</v>
      </c>
      <c r="Q11">
        <f t="shared" si="0"/>
        <v>0</v>
      </c>
      <c r="R11">
        <f t="shared" si="0"/>
        <v>0</v>
      </c>
      <c r="S11">
        <f t="shared" si="0"/>
        <v>0</v>
      </c>
      <c r="T11">
        <f t="shared" si="0"/>
        <v>0</v>
      </c>
      <c r="U11">
        <f t="shared" si="0"/>
        <v>0</v>
      </c>
      <c r="V11">
        <f t="shared" si="0"/>
        <v>0</v>
      </c>
      <c r="W11">
        <f t="shared" si="0"/>
        <v>0</v>
      </c>
      <c r="X11">
        <f t="shared" si="0"/>
        <v>0</v>
      </c>
      <c r="Y11">
        <f t="shared" si="0"/>
        <v>0</v>
      </c>
      <c r="AA11">
        <f t="shared" si="3"/>
        <v>1</v>
      </c>
      <c r="AB11">
        <f t="shared" si="1"/>
        <v>1</v>
      </c>
      <c r="AC11">
        <f t="shared" si="1"/>
        <v>1</v>
      </c>
      <c r="AD11">
        <f t="shared" si="1"/>
        <v>1</v>
      </c>
      <c r="AE11">
        <f t="shared" si="1"/>
        <v>1</v>
      </c>
      <c r="AF11">
        <f t="shared" si="1"/>
        <v>1</v>
      </c>
      <c r="AG11">
        <f t="shared" si="1"/>
        <v>1</v>
      </c>
      <c r="AH11">
        <f t="shared" si="1"/>
        <v>1</v>
      </c>
      <c r="AI11">
        <f t="shared" si="1"/>
        <v>1</v>
      </c>
      <c r="AJ11">
        <f t="shared" si="1"/>
        <v>1</v>
      </c>
    </row>
    <row r="12" spans="1:36" ht="15.5" x14ac:dyDescent="0.35">
      <c r="A12" s="49" t="s">
        <v>25</v>
      </c>
      <c r="B12" s="25">
        <f>PIF!BP12</f>
        <v>1</v>
      </c>
      <c r="C12">
        <f>PIF!BT12</f>
        <v>0</v>
      </c>
      <c r="D12" s="47">
        <f>Prev!B10</f>
        <v>0.39900907071482222</v>
      </c>
      <c r="E12" s="47">
        <f>Prev!E10</f>
        <v>0.38466151284806843</v>
      </c>
      <c r="F12" s="47">
        <f>Prev!H10</f>
        <v>0.37718810602697889</v>
      </c>
      <c r="G12" s="47">
        <f>Prev!K10</f>
        <v>0.36305660122351929</v>
      </c>
      <c r="H12" s="47">
        <f>Prev!N10</f>
        <v>0.348983360938033</v>
      </c>
      <c r="I12" s="47">
        <f>Prev!Q10</f>
        <v>0.33498948916877935</v>
      </c>
      <c r="J12" s="47">
        <f>Prev!T10</f>
        <v>0.32109641507161402</v>
      </c>
      <c r="K12" s="47">
        <f>Prev!W10</f>
        <v>0.30732577986365484</v>
      </c>
      <c r="L12" s="47">
        <f>Prev!Z10</f>
        <v>0.29369931621053685</v>
      </c>
      <c r="M12" s="47">
        <f>Prev!AC10</f>
        <v>0.28023872108675774</v>
      </c>
      <c r="P12">
        <f t="shared" si="2"/>
        <v>0</v>
      </c>
      <c r="Q12">
        <f t="shared" si="0"/>
        <v>0</v>
      </c>
      <c r="R12">
        <f t="shared" si="0"/>
        <v>0</v>
      </c>
      <c r="S12">
        <f t="shared" si="0"/>
        <v>0</v>
      </c>
      <c r="T12">
        <f t="shared" si="0"/>
        <v>0</v>
      </c>
      <c r="U12">
        <f t="shared" si="0"/>
        <v>0</v>
      </c>
      <c r="V12">
        <f t="shared" si="0"/>
        <v>0</v>
      </c>
      <c r="W12">
        <f t="shared" si="0"/>
        <v>0</v>
      </c>
      <c r="X12">
        <f t="shared" si="0"/>
        <v>0</v>
      </c>
      <c r="Y12">
        <f t="shared" si="0"/>
        <v>0</v>
      </c>
      <c r="AA12">
        <f t="shared" si="3"/>
        <v>1</v>
      </c>
      <c r="AB12">
        <f t="shared" si="1"/>
        <v>1</v>
      </c>
      <c r="AC12">
        <f t="shared" si="1"/>
        <v>1</v>
      </c>
      <c r="AD12">
        <f t="shared" si="1"/>
        <v>1</v>
      </c>
      <c r="AE12">
        <f t="shared" si="1"/>
        <v>1</v>
      </c>
      <c r="AF12">
        <f t="shared" si="1"/>
        <v>1</v>
      </c>
      <c r="AG12">
        <f t="shared" si="1"/>
        <v>1</v>
      </c>
      <c r="AH12">
        <f t="shared" si="1"/>
        <v>1</v>
      </c>
      <c r="AI12">
        <f t="shared" si="1"/>
        <v>1</v>
      </c>
      <c r="AJ12">
        <f t="shared" si="1"/>
        <v>1</v>
      </c>
    </row>
    <row r="13" spans="1:36" ht="15.5" x14ac:dyDescent="0.35">
      <c r="A13" s="49" t="s">
        <v>26</v>
      </c>
      <c r="B13" s="25">
        <f>PIF!BP13</f>
        <v>1</v>
      </c>
      <c r="C13">
        <f>PIF!BT13</f>
        <v>0</v>
      </c>
      <c r="D13" s="47">
        <f>Prev!B11</f>
        <v>0.53965706691591053</v>
      </c>
      <c r="E13" s="47">
        <f>Prev!E11</f>
        <v>0.5280553644682997</v>
      </c>
      <c r="F13" s="47">
        <f>Prev!H11</f>
        <v>0.51887176503526855</v>
      </c>
      <c r="G13" s="47">
        <f>Prev!K11</f>
        <v>0.50747884430759505</v>
      </c>
      <c r="H13" s="47">
        <f>Prev!N11</f>
        <v>0.49597497970762955</v>
      </c>
      <c r="I13" s="47">
        <f>Prev!Q11</f>
        <v>0.48436767707241901</v>
      </c>
      <c r="J13" s="47">
        <f>Prev!T11</f>
        <v>0.47266506621518173</v>
      </c>
      <c r="K13" s="47">
        <f>Prev!W11</f>
        <v>0.46087589759521758</v>
      </c>
      <c r="L13" s="47">
        <f>Prev!Z11</f>
        <v>0.44900953515936415</v>
      </c>
      <c r="M13" s="47">
        <f>Prev!AC11</f>
        <v>0.43707594521821908</v>
      </c>
      <c r="P13">
        <f t="shared" si="2"/>
        <v>0</v>
      </c>
      <c r="Q13">
        <f t="shared" si="0"/>
        <v>0</v>
      </c>
      <c r="R13">
        <f t="shared" si="0"/>
        <v>0</v>
      </c>
      <c r="S13">
        <f t="shared" si="0"/>
        <v>0</v>
      </c>
      <c r="T13">
        <f t="shared" si="0"/>
        <v>0</v>
      </c>
      <c r="U13">
        <f t="shared" si="0"/>
        <v>0</v>
      </c>
      <c r="V13">
        <f t="shared" si="0"/>
        <v>0</v>
      </c>
      <c r="W13">
        <f t="shared" si="0"/>
        <v>0</v>
      </c>
      <c r="X13">
        <f t="shared" si="0"/>
        <v>0</v>
      </c>
      <c r="Y13">
        <f t="shared" si="0"/>
        <v>0</v>
      </c>
      <c r="AA13">
        <f t="shared" si="3"/>
        <v>1</v>
      </c>
      <c r="AB13">
        <f t="shared" si="1"/>
        <v>1</v>
      </c>
      <c r="AC13">
        <f t="shared" si="1"/>
        <v>1</v>
      </c>
      <c r="AD13">
        <f t="shared" si="1"/>
        <v>1</v>
      </c>
      <c r="AE13">
        <f t="shared" si="1"/>
        <v>1</v>
      </c>
      <c r="AF13">
        <f t="shared" si="1"/>
        <v>1</v>
      </c>
      <c r="AG13">
        <f t="shared" si="1"/>
        <v>1</v>
      </c>
      <c r="AH13">
        <f t="shared" si="1"/>
        <v>1</v>
      </c>
      <c r="AI13">
        <f t="shared" si="1"/>
        <v>1</v>
      </c>
      <c r="AJ13">
        <f t="shared" si="1"/>
        <v>1</v>
      </c>
    </row>
    <row r="14" spans="1:36" ht="15.5" x14ac:dyDescent="0.35">
      <c r="A14" s="49" t="s">
        <v>27</v>
      </c>
      <c r="B14" s="25">
        <f>PIF!BP14</f>
        <v>1</v>
      </c>
      <c r="C14">
        <f>PIF!BT14</f>
        <v>0</v>
      </c>
      <c r="D14" s="47">
        <f>Prev!B12</f>
        <v>0.5396570669159102</v>
      </c>
      <c r="E14" s="47">
        <f>Prev!E12</f>
        <v>0.52805536446829926</v>
      </c>
      <c r="F14" s="47">
        <f>Prev!H12</f>
        <v>0.51865743972579459</v>
      </c>
      <c r="G14" s="47">
        <f>Prev!K12</f>
        <v>0.50725640278182393</v>
      </c>
      <c r="H14" s="47">
        <f>Prev!N12</f>
        <v>0.49574576593714992</v>
      </c>
      <c r="I14" s="47">
        <f>Prev!Q12</f>
        <v>0.48413299744296168</v>
      </c>
      <c r="J14" s="47">
        <f>Prev!T12</f>
        <v>0.47242618354872079</v>
      </c>
      <c r="K14" s="47">
        <f>Prev!W12</f>
        <v>0.46063402581597201</v>
      </c>
      <c r="L14" s="47">
        <f>Prev!Z12</f>
        <v>0.44876583460214042</v>
      </c>
      <c r="M14" s="47">
        <f>Prev!AC12</f>
        <v>0.43683151857338581</v>
      </c>
      <c r="P14">
        <f t="shared" si="2"/>
        <v>0</v>
      </c>
      <c r="Q14">
        <f t="shared" si="0"/>
        <v>0</v>
      </c>
      <c r="R14">
        <f t="shared" si="0"/>
        <v>0</v>
      </c>
      <c r="S14">
        <f t="shared" si="0"/>
        <v>0</v>
      </c>
      <c r="T14">
        <f t="shared" si="0"/>
        <v>0</v>
      </c>
      <c r="U14">
        <f t="shared" si="0"/>
        <v>0</v>
      </c>
      <c r="V14">
        <f t="shared" si="0"/>
        <v>0</v>
      </c>
      <c r="W14">
        <f t="shared" si="0"/>
        <v>0</v>
      </c>
      <c r="X14">
        <f t="shared" si="0"/>
        <v>0</v>
      </c>
      <c r="Y14">
        <f t="shared" si="0"/>
        <v>0</v>
      </c>
      <c r="AA14">
        <f t="shared" si="3"/>
        <v>1</v>
      </c>
      <c r="AB14">
        <f t="shared" si="1"/>
        <v>1</v>
      </c>
      <c r="AC14">
        <f t="shared" si="1"/>
        <v>1</v>
      </c>
      <c r="AD14">
        <f t="shared" si="1"/>
        <v>1</v>
      </c>
      <c r="AE14">
        <f t="shared" si="1"/>
        <v>1</v>
      </c>
      <c r="AF14">
        <f t="shared" si="1"/>
        <v>1</v>
      </c>
      <c r="AG14">
        <f t="shared" si="1"/>
        <v>1</v>
      </c>
      <c r="AH14">
        <f t="shared" si="1"/>
        <v>1</v>
      </c>
      <c r="AI14">
        <f t="shared" si="1"/>
        <v>1</v>
      </c>
      <c r="AJ14">
        <f t="shared" si="1"/>
        <v>1</v>
      </c>
    </row>
    <row r="15" spans="1:36" ht="15.5" x14ac:dyDescent="0.35">
      <c r="A15" s="49" t="s">
        <v>28</v>
      </c>
      <c r="B15" s="25">
        <f>PIF!BP15</f>
        <v>1</v>
      </c>
      <c r="C15">
        <f>PIF!BT15</f>
        <v>0</v>
      </c>
      <c r="D15" s="47">
        <f>Prev!B13</f>
        <v>0.53965706691591031</v>
      </c>
      <c r="E15" s="47">
        <f>Prev!E13</f>
        <v>0.52805536446829937</v>
      </c>
      <c r="F15" s="47">
        <f>Prev!H13</f>
        <v>0.51886160969528883</v>
      </c>
      <c r="G15" s="47">
        <f>Prev!K13</f>
        <v>0.50746833751718745</v>
      </c>
      <c r="H15" s="47">
        <f>Prev!N13</f>
        <v>0.49596418312549834</v>
      </c>
      <c r="I15" s="47">
        <f>Prev!Q13</f>
        <v>0.48435665050387428</v>
      </c>
      <c r="J15" s="47">
        <f>Prev!T13</f>
        <v>0.47265386734691334</v>
      </c>
      <c r="K15" s="47">
        <f>Prev!W13</f>
        <v>0.46086458176000789</v>
      </c>
      <c r="L15" s="47">
        <f>Prev!Z13</f>
        <v>0.44899815513057767</v>
      </c>
      <c r="M15" s="47">
        <f>Prev!AC13</f>
        <v>0.43706455103369141</v>
      </c>
      <c r="P15">
        <f t="shared" si="2"/>
        <v>0</v>
      </c>
      <c r="Q15">
        <f t="shared" si="0"/>
        <v>0</v>
      </c>
      <c r="R15">
        <f t="shared" si="0"/>
        <v>0</v>
      </c>
      <c r="S15">
        <f t="shared" si="0"/>
        <v>0</v>
      </c>
      <c r="T15">
        <f t="shared" si="0"/>
        <v>0</v>
      </c>
      <c r="U15">
        <f t="shared" si="0"/>
        <v>0</v>
      </c>
      <c r="V15">
        <f t="shared" si="0"/>
        <v>0</v>
      </c>
      <c r="W15">
        <f t="shared" si="0"/>
        <v>0</v>
      </c>
      <c r="X15">
        <f t="shared" si="0"/>
        <v>0</v>
      </c>
      <c r="Y15">
        <f t="shared" si="0"/>
        <v>0</v>
      </c>
      <c r="AA15">
        <f t="shared" si="3"/>
        <v>1</v>
      </c>
      <c r="AB15">
        <f t="shared" si="1"/>
        <v>1</v>
      </c>
      <c r="AC15">
        <f t="shared" si="1"/>
        <v>1</v>
      </c>
      <c r="AD15">
        <f t="shared" si="1"/>
        <v>1</v>
      </c>
      <c r="AE15">
        <f t="shared" si="1"/>
        <v>1</v>
      </c>
      <c r="AF15">
        <f t="shared" si="1"/>
        <v>1</v>
      </c>
      <c r="AG15">
        <f t="shared" si="1"/>
        <v>1</v>
      </c>
      <c r="AH15">
        <f t="shared" si="1"/>
        <v>1</v>
      </c>
      <c r="AI15">
        <f t="shared" si="1"/>
        <v>1</v>
      </c>
      <c r="AJ15">
        <f t="shared" si="1"/>
        <v>1</v>
      </c>
    </row>
    <row r="16" spans="1:36" ht="15.5" x14ac:dyDescent="0.35">
      <c r="A16" s="49" t="s">
        <v>29</v>
      </c>
      <c r="B16" s="25">
        <f>PIF!BP16</f>
        <v>1</v>
      </c>
      <c r="C16">
        <f>PIF!BT16</f>
        <v>0</v>
      </c>
      <c r="D16" s="47">
        <f>Prev!B14</f>
        <v>0.53965706691591053</v>
      </c>
      <c r="E16" s="47">
        <f>Prev!E14</f>
        <v>0.5280553644682997</v>
      </c>
      <c r="F16" s="47">
        <f>Prev!H14</f>
        <v>0.51895469759651736</v>
      </c>
      <c r="G16" s="47">
        <f>Prev!K14</f>
        <v>0.50756453438513716</v>
      </c>
      <c r="H16" s="47">
        <f>Prev!N14</f>
        <v>0.49606293068727653</v>
      </c>
      <c r="I16" s="47">
        <f>Prev!Q14</f>
        <v>0.48445740771938633</v>
      </c>
      <c r="J16" s="47">
        <f>Prev!T14</f>
        <v>0.47275611277834367</v>
      </c>
      <c r="K16" s="47">
        <f>Prev!W14</f>
        <v>0.46096781566881878</v>
      </c>
      <c r="L16" s="47">
        <f>Prev!Z14</f>
        <v>0.44910190130397659</v>
      </c>
      <c r="M16" s="47">
        <f>Prev!AC14</f>
        <v>0.43716835834419865</v>
      </c>
      <c r="P16">
        <f t="shared" si="2"/>
        <v>0</v>
      </c>
      <c r="Q16">
        <f t="shared" si="0"/>
        <v>0</v>
      </c>
      <c r="R16">
        <f t="shared" si="0"/>
        <v>0</v>
      </c>
      <c r="S16">
        <f t="shared" si="0"/>
        <v>0</v>
      </c>
      <c r="T16">
        <f t="shared" si="0"/>
        <v>0</v>
      </c>
      <c r="U16">
        <f t="shared" si="0"/>
        <v>0</v>
      </c>
      <c r="V16">
        <f t="shared" si="0"/>
        <v>0</v>
      </c>
      <c r="W16">
        <f t="shared" si="0"/>
        <v>0</v>
      </c>
      <c r="X16">
        <f t="shared" si="0"/>
        <v>0</v>
      </c>
      <c r="Y16">
        <f t="shared" si="0"/>
        <v>0</v>
      </c>
      <c r="AA16">
        <f t="shared" si="3"/>
        <v>1</v>
      </c>
      <c r="AB16">
        <f t="shared" si="1"/>
        <v>1</v>
      </c>
      <c r="AC16">
        <f t="shared" si="1"/>
        <v>1</v>
      </c>
      <c r="AD16">
        <f t="shared" si="1"/>
        <v>1</v>
      </c>
      <c r="AE16">
        <f t="shared" si="1"/>
        <v>1</v>
      </c>
      <c r="AF16">
        <f t="shared" si="1"/>
        <v>1</v>
      </c>
      <c r="AG16">
        <f t="shared" si="1"/>
        <v>1</v>
      </c>
      <c r="AH16">
        <f t="shared" si="1"/>
        <v>1</v>
      </c>
      <c r="AI16">
        <f t="shared" si="1"/>
        <v>1</v>
      </c>
      <c r="AJ16">
        <f t="shared" si="1"/>
        <v>1</v>
      </c>
    </row>
    <row r="17" spans="1:36" ht="15.5" x14ac:dyDescent="0.35">
      <c r="A17" s="49" t="s">
        <v>30</v>
      </c>
      <c r="B17" s="25">
        <f>PIF!BP17</f>
        <v>1</v>
      </c>
      <c r="C17">
        <f>PIF!BT17</f>
        <v>0</v>
      </c>
      <c r="D17" s="47">
        <f>Prev!B15</f>
        <v>0.53965706691591109</v>
      </c>
      <c r="E17" s="47">
        <f>Prev!E15</f>
        <v>0.52805536446829937</v>
      </c>
      <c r="F17" s="47">
        <f>Prev!H15</f>
        <v>0.51918977996417892</v>
      </c>
      <c r="G17" s="47">
        <f>Prev!K15</f>
        <v>0.50780643577729323</v>
      </c>
      <c r="H17" s="47">
        <f>Prev!N15</f>
        <v>0.49631030506644042</v>
      </c>
      <c r="I17" s="47">
        <f>Prev!Q15</f>
        <v>0.48470895477817066</v>
      </c>
      <c r="J17" s="47">
        <f>Prev!T15</f>
        <v>0.47301058335356516</v>
      </c>
      <c r="K17" s="47">
        <f>Prev!W15</f>
        <v>0.461224016486386</v>
      </c>
      <c r="L17" s="47">
        <f>Prev!Z15</f>
        <v>0.44935869906269654</v>
      </c>
      <c r="M17" s="47">
        <f>Prev!AC15</f>
        <v>0.43742468315050698</v>
      </c>
      <c r="P17">
        <f t="shared" si="2"/>
        <v>0</v>
      </c>
      <c r="Q17">
        <f t="shared" si="0"/>
        <v>0</v>
      </c>
      <c r="R17">
        <f t="shared" si="0"/>
        <v>0</v>
      </c>
      <c r="S17">
        <f t="shared" si="0"/>
        <v>0</v>
      </c>
      <c r="T17">
        <f t="shared" si="0"/>
        <v>0</v>
      </c>
      <c r="U17">
        <f t="shared" si="0"/>
        <v>0</v>
      </c>
      <c r="V17">
        <f t="shared" si="0"/>
        <v>0</v>
      </c>
      <c r="W17">
        <f t="shared" si="0"/>
        <v>0</v>
      </c>
      <c r="X17">
        <f t="shared" si="0"/>
        <v>0</v>
      </c>
      <c r="Y17">
        <f t="shared" si="0"/>
        <v>0</v>
      </c>
      <c r="AA17">
        <f t="shared" si="3"/>
        <v>1</v>
      </c>
      <c r="AB17">
        <f t="shared" si="1"/>
        <v>1</v>
      </c>
      <c r="AC17">
        <f t="shared" si="1"/>
        <v>1</v>
      </c>
      <c r="AD17">
        <f t="shared" si="1"/>
        <v>1</v>
      </c>
      <c r="AE17">
        <f t="shared" si="1"/>
        <v>1</v>
      </c>
      <c r="AF17">
        <f t="shared" si="1"/>
        <v>1</v>
      </c>
      <c r="AG17">
        <f t="shared" si="1"/>
        <v>1</v>
      </c>
      <c r="AH17">
        <f t="shared" si="1"/>
        <v>1</v>
      </c>
      <c r="AI17">
        <f t="shared" si="1"/>
        <v>1</v>
      </c>
      <c r="AJ17">
        <f t="shared" si="1"/>
        <v>1</v>
      </c>
    </row>
    <row r="18" spans="1:36" ht="15.5" x14ac:dyDescent="0.35">
      <c r="A18" s="49" t="s">
        <v>31</v>
      </c>
      <c r="B18" s="25">
        <f>PIF!BP18</f>
        <v>1</v>
      </c>
      <c r="C18">
        <f>PIF!BT18</f>
        <v>0</v>
      </c>
      <c r="D18" s="47">
        <f>Prev!B16</f>
        <v>0.5226966031038931</v>
      </c>
      <c r="E18" s="47">
        <f>Prev!E16</f>
        <v>0.51544434917854842</v>
      </c>
      <c r="F18" s="47">
        <f>Prev!H16</f>
        <v>0.50585776400513194</v>
      </c>
      <c r="G18" s="47">
        <f>Prev!K16</f>
        <v>0.49881302619121443</v>
      </c>
      <c r="H18" s="47">
        <f>Prev!N16</f>
        <v>0.49171139403004493</v>
      </c>
      <c r="I18" s="47">
        <f>Prev!Q16</f>
        <v>0.4845534311062879</v>
      </c>
      <c r="J18" s="47">
        <f>Prev!T16</f>
        <v>0.47733987584675663</v>
      </c>
      <c r="K18" s="47">
        <f>Prev!W16</f>
        <v>0.47007164443762162</v>
      </c>
      <c r="L18" s="47">
        <f>Prev!Z16</f>
        <v>0.46274983312180606</v>
      </c>
      <c r="M18" s="47">
        <f>Prev!AC16</f>
        <v>0.45537571990412923</v>
      </c>
      <c r="P18">
        <f t="shared" si="2"/>
        <v>0</v>
      </c>
      <c r="Q18">
        <f t="shared" si="0"/>
        <v>0</v>
      </c>
      <c r="R18">
        <f t="shared" si="0"/>
        <v>0</v>
      </c>
      <c r="S18">
        <f t="shared" si="0"/>
        <v>0</v>
      </c>
      <c r="T18">
        <f t="shared" si="0"/>
        <v>0</v>
      </c>
      <c r="U18">
        <f t="shared" si="0"/>
        <v>0</v>
      </c>
      <c r="V18">
        <f t="shared" si="0"/>
        <v>0</v>
      </c>
      <c r="W18">
        <f t="shared" si="0"/>
        <v>0</v>
      </c>
      <c r="X18">
        <f t="shared" si="0"/>
        <v>0</v>
      </c>
      <c r="Y18">
        <f t="shared" si="0"/>
        <v>0</v>
      </c>
      <c r="AA18">
        <f t="shared" si="3"/>
        <v>1</v>
      </c>
      <c r="AB18">
        <f t="shared" si="1"/>
        <v>1</v>
      </c>
      <c r="AC18">
        <f t="shared" si="1"/>
        <v>1</v>
      </c>
      <c r="AD18">
        <f t="shared" si="1"/>
        <v>1</v>
      </c>
      <c r="AE18">
        <f t="shared" si="1"/>
        <v>1</v>
      </c>
      <c r="AF18">
        <f t="shared" si="1"/>
        <v>1</v>
      </c>
      <c r="AG18">
        <f t="shared" si="1"/>
        <v>1</v>
      </c>
      <c r="AH18">
        <f t="shared" si="1"/>
        <v>1</v>
      </c>
      <c r="AI18">
        <f t="shared" si="1"/>
        <v>1</v>
      </c>
      <c r="AJ18">
        <f t="shared" si="1"/>
        <v>1</v>
      </c>
    </row>
    <row r="19" spans="1:36" ht="15.5" x14ac:dyDescent="0.35">
      <c r="A19" s="49" t="s">
        <v>32</v>
      </c>
      <c r="B19" s="25">
        <f>PIF!BP19</f>
        <v>1</v>
      </c>
      <c r="C19">
        <f>PIF!BT19</f>
        <v>0</v>
      </c>
      <c r="D19" s="47">
        <f>Prev!B17</f>
        <v>0.52269660310389321</v>
      </c>
      <c r="E19" s="47">
        <f>Prev!E17</f>
        <v>0.5154443491785482</v>
      </c>
      <c r="F19" s="47">
        <f>Prev!H17</f>
        <v>0.50581964430952875</v>
      </c>
      <c r="G19" s="47">
        <f>Prev!K17</f>
        <v>0.49877363344953762</v>
      </c>
      <c r="H19" s="47">
        <f>Prev!N17</f>
        <v>0.49167090645037803</v>
      </c>
      <c r="I19" s="47">
        <f>Prev!Q17</f>
        <v>0.48451202198930743</v>
      </c>
      <c r="J19" s="47">
        <f>Prev!T17</f>
        <v>0.4772977129832594</v>
      </c>
      <c r="K19" s="47">
        <f>Prev!W17</f>
        <v>0.4700288895825811</v>
      </c>
      <c r="L19" s="47">
        <f>Prev!Z17</f>
        <v>0.46270664154239133</v>
      </c>
      <c r="M19" s="47">
        <f>Prev!AC17</f>
        <v>0.45533223999882788</v>
      </c>
      <c r="P19">
        <f t="shared" si="2"/>
        <v>0</v>
      </c>
      <c r="Q19">
        <f t="shared" si="0"/>
        <v>0</v>
      </c>
      <c r="R19">
        <f t="shared" si="0"/>
        <v>0</v>
      </c>
      <c r="S19">
        <f t="shared" si="0"/>
        <v>0</v>
      </c>
      <c r="T19">
        <f t="shared" si="0"/>
        <v>0</v>
      </c>
      <c r="U19">
        <f t="shared" si="0"/>
        <v>0</v>
      </c>
      <c r="V19">
        <f t="shared" si="0"/>
        <v>0</v>
      </c>
      <c r="W19">
        <f t="shared" si="0"/>
        <v>0</v>
      </c>
      <c r="X19">
        <f t="shared" si="0"/>
        <v>0</v>
      </c>
      <c r="Y19">
        <f t="shared" si="0"/>
        <v>0</v>
      </c>
      <c r="AA19">
        <f t="shared" si="3"/>
        <v>1</v>
      </c>
      <c r="AB19">
        <f t="shared" si="1"/>
        <v>1</v>
      </c>
      <c r="AC19">
        <f t="shared" si="1"/>
        <v>1</v>
      </c>
      <c r="AD19">
        <f t="shared" si="1"/>
        <v>1</v>
      </c>
      <c r="AE19">
        <f t="shared" si="1"/>
        <v>1</v>
      </c>
      <c r="AF19">
        <f t="shared" si="1"/>
        <v>1</v>
      </c>
      <c r="AG19">
        <f t="shared" si="1"/>
        <v>1</v>
      </c>
      <c r="AH19">
        <f t="shared" si="1"/>
        <v>1</v>
      </c>
      <c r="AI19">
        <f t="shared" si="1"/>
        <v>1</v>
      </c>
      <c r="AJ19">
        <f t="shared" si="1"/>
        <v>1</v>
      </c>
    </row>
    <row r="20" spans="1:36" ht="15.5" x14ac:dyDescent="0.35">
      <c r="A20" s="49" t="s">
        <v>33</v>
      </c>
      <c r="B20" s="25">
        <f>PIF!BP20</f>
        <v>1</v>
      </c>
      <c r="C20">
        <f>PIF!BT20</f>
        <v>0</v>
      </c>
      <c r="D20" s="47">
        <f>Prev!B18</f>
        <v>0.5226966031038931</v>
      </c>
      <c r="E20" s="47">
        <f>Prev!E18</f>
        <v>0.51544434917854831</v>
      </c>
      <c r="F20" s="47">
        <f>Prev!H18</f>
        <v>0.50622539441196734</v>
      </c>
      <c r="G20" s="47">
        <f>Prev!K18</f>
        <v>0.49919131031226577</v>
      </c>
      <c r="H20" s="47">
        <f>Prev!N18</f>
        <v>0.49209868994657474</v>
      </c>
      <c r="I20" s="47">
        <f>Prev!Q18</f>
        <v>0.48494814777911899</v>
      </c>
      <c r="J20" s="47">
        <f>Prev!T18</f>
        <v>0.47774047825905758</v>
      </c>
      <c r="K20" s="47">
        <f>Prev!W18</f>
        <v>0.47047665802461353</v>
      </c>
      <c r="L20" s="47">
        <f>Prev!Z18</f>
        <v>0.46315784751477929</v>
      </c>
      <c r="M20" s="47">
        <f>Prev!AC18</f>
        <v>0.4557853920188038</v>
      </c>
      <c r="P20">
        <f t="shared" si="2"/>
        <v>0</v>
      </c>
      <c r="Q20">
        <f t="shared" si="0"/>
        <v>0</v>
      </c>
      <c r="R20">
        <f t="shared" si="0"/>
        <v>0</v>
      </c>
      <c r="S20">
        <f t="shared" si="0"/>
        <v>0</v>
      </c>
      <c r="T20">
        <f t="shared" si="0"/>
        <v>0</v>
      </c>
      <c r="U20">
        <f t="shared" si="0"/>
        <v>0</v>
      </c>
      <c r="V20">
        <f t="shared" si="0"/>
        <v>0</v>
      </c>
      <c r="W20">
        <f t="shared" si="0"/>
        <v>0</v>
      </c>
      <c r="X20">
        <f t="shared" si="0"/>
        <v>0</v>
      </c>
      <c r="Y20">
        <f t="shared" si="0"/>
        <v>0</v>
      </c>
      <c r="AA20">
        <f t="shared" si="3"/>
        <v>1</v>
      </c>
      <c r="AB20">
        <f t="shared" si="1"/>
        <v>1</v>
      </c>
      <c r="AC20">
        <f t="shared" si="1"/>
        <v>1</v>
      </c>
      <c r="AD20">
        <f t="shared" si="1"/>
        <v>1</v>
      </c>
      <c r="AE20">
        <f t="shared" si="1"/>
        <v>1</v>
      </c>
      <c r="AF20">
        <f t="shared" si="1"/>
        <v>1</v>
      </c>
      <c r="AG20">
        <f t="shared" si="1"/>
        <v>1</v>
      </c>
      <c r="AH20">
        <f t="shared" si="1"/>
        <v>1</v>
      </c>
      <c r="AI20">
        <f t="shared" si="1"/>
        <v>1</v>
      </c>
      <c r="AJ20">
        <f t="shared" si="1"/>
        <v>1</v>
      </c>
    </row>
    <row r="21" spans="1:36" ht="15.5" x14ac:dyDescent="0.35">
      <c r="A21" s="49" t="s">
        <v>34</v>
      </c>
      <c r="B21" s="25">
        <f>PIF!BP21</f>
        <v>1</v>
      </c>
      <c r="C21">
        <f>PIF!BT21</f>
        <v>0</v>
      </c>
      <c r="D21" s="47">
        <f>Prev!B19</f>
        <v>0.52269660310389332</v>
      </c>
      <c r="E21" s="47">
        <f>Prev!E19</f>
        <v>0.51544434917854809</v>
      </c>
      <c r="F21" s="47">
        <f>Prev!H19</f>
        <v>0.50659422338751703</v>
      </c>
      <c r="G21" s="47">
        <f>Prev!K19</f>
        <v>0.49956829203253322</v>
      </c>
      <c r="H21" s="47">
        <f>Prev!N19</f>
        <v>0.49248229976567071</v>
      </c>
      <c r="I21" s="47">
        <f>Prev!Q19</f>
        <v>0.48533691749877728</v>
      </c>
      <c r="J21" s="47">
        <f>Prev!T19</f>
        <v>0.47813300022400079</v>
      </c>
      <c r="K21" s="47">
        <f>Prev!W19</f>
        <v>0.47087158854472982</v>
      </c>
      <c r="L21" s="47">
        <f>Prev!Z19</f>
        <v>0.46355390964586607</v>
      </c>
      <c r="M21" s="47">
        <f>Prev!AC19</f>
        <v>0.45618137773558254</v>
      </c>
      <c r="P21">
        <f t="shared" si="2"/>
        <v>0</v>
      </c>
      <c r="Q21">
        <f t="shared" si="2"/>
        <v>0</v>
      </c>
      <c r="R21">
        <f t="shared" si="2"/>
        <v>0</v>
      </c>
      <c r="S21">
        <f t="shared" si="2"/>
        <v>0</v>
      </c>
      <c r="T21">
        <f t="shared" si="2"/>
        <v>0</v>
      </c>
      <c r="U21">
        <f t="shared" si="2"/>
        <v>0</v>
      </c>
      <c r="V21">
        <f t="shared" si="2"/>
        <v>0</v>
      </c>
      <c r="W21">
        <f t="shared" si="2"/>
        <v>0</v>
      </c>
      <c r="X21">
        <f t="shared" si="2"/>
        <v>0</v>
      </c>
      <c r="Y21">
        <f t="shared" si="2"/>
        <v>0</v>
      </c>
      <c r="AA21">
        <f t="shared" si="3"/>
        <v>1</v>
      </c>
      <c r="AB21">
        <f t="shared" si="3"/>
        <v>1</v>
      </c>
      <c r="AC21">
        <f t="shared" si="3"/>
        <v>1</v>
      </c>
      <c r="AD21">
        <f t="shared" si="3"/>
        <v>1</v>
      </c>
      <c r="AE21">
        <f t="shared" si="3"/>
        <v>1</v>
      </c>
      <c r="AF21">
        <f t="shared" si="3"/>
        <v>1</v>
      </c>
      <c r="AG21">
        <f t="shared" si="3"/>
        <v>1</v>
      </c>
      <c r="AH21">
        <f t="shared" si="3"/>
        <v>1</v>
      </c>
      <c r="AI21">
        <f t="shared" si="3"/>
        <v>1</v>
      </c>
      <c r="AJ21">
        <f t="shared" si="3"/>
        <v>1</v>
      </c>
    </row>
    <row r="22" spans="1:36" ht="15.5" x14ac:dyDescent="0.35">
      <c r="A22" s="49" t="s">
        <v>35</v>
      </c>
      <c r="B22" s="25">
        <f>PIF!BP22</f>
        <v>1</v>
      </c>
      <c r="C22">
        <f>PIF!BT22</f>
        <v>0</v>
      </c>
      <c r="D22" s="47">
        <f>Prev!B20</f>
        <v>0.52269660310389321</v>
      </c>
      <c r="E22" s="47">
        <f>Prev!E20</f>
        <v>0.5154443491785482</v>
      </c>
      <c r="F22" s="47">
        <f>Prev!H20</f>
        <v>0.50613202619253361</v>
      </c>
      <c r="G22" s="47">
        <f>Prev!K20</f>
        <v>0.49909549685693089</v>
      </c>
      <c r="H22" s="47">
        <f>Prev!N20</f>
        <v>0.4920008358275319</v>
      </c>
      <c r="I22" s="47">
        <f>Prev!Q20</f>
        <v>0.48484864408244938</v>
      </c>
      <c r="J22" s="47">
        <f>Prev!T20</f>
        <v>0.47763970138666212</v>
      </c>
      <c r="K22" s="47">
        <f>Prev!W20</f>
        <v>0.47037496867311007</v>
      </c>
      <c r="L22" s="47">
        <f>Prev!Z20</f>
        <v>0.46305558982396494</v>
      </c>
      <c r="M22" s="47">
        <f>Prev!AC20</f>
        <v>0.45568289288168418</v>
      </c>
      <c r="P22">
        <f t="shared" si="2"/>
        <v>0</v>
      </c>
      <c r="Q22">
        <f t="shared" si="2"/>
        <v>0</v>
      </c>
      <c r="R22">
        <f t="shared" si="2"/>
        <v>0</v>
      </c>
      <c r="S22">
        <f t="shared" si="2"/>
        <v>0</v>
      </c>
      <c r="T22">
        <f t="shared" si="2"/>
        <v>0</v>
      </c>
      <c r="U22">
        <f t="shared" si="2"/>
        <v>0</v>
      </c>
      <c r="V22">
        <f t="shared" si="2"/>
        <v>0</v>
      </c>
      <c r="W22">
        <f t="shared" si="2"/>
        <v>0</v>
      </c>
      <c r="X22">
        <f t="shared" si="2"/>
        <v>0</v>
      </c>
      <c r="Y22">
        <f t="shared" si="2"/>
        <v>0</v>
      </c>
      <c r="AA22">
        <f t="shared" si="3"/>
        <v>1</v>
      </c>
      <c r="AB22">
        <f t="shared" si="3"/>
        <v>1</v>
      </c>
      <c r="AC22">
        <f t="shared" si="3"/>
        <v>1</v>
      </c>
      <c r="AD22">
        <f t="shared" si="3"/>
        <v>1</v>
      </c>
      <c r="AE22">
        <f t="shared" si="3"/>
        <v>1</v>
      </c>
      <c r="AF22">
        <f t="shared" si="3"/>
        <v>1</v>
      </c>
      <c r="AG22">
        <f t="shared" si="3"/>
        <v>1</v>
      </c>
      <c r="AH22">
        <f t="shared" si="3"/>
        <v>1</v>
      </c>
      <c r="AI22">
        <f t="shared" si="3"/>
        <v>1</v>
      </c>
      <c r="AJ22">
        <f t="shared" si="3"/>
        <v>1</v>
      </c>
    </row>
    <row r="23" spans="1:36" ht="15.5" x14ac:dyDescent="0.35">
      <c r="A23" s="49" t="s">
        <v>36</v>
      </c>
      <c r="B23" s="25">
        <f>PIF!BP23</f>
        <v>1.47</v>
      </c>
      <c r="C23">
        <f>PIF!BT23</f>
        <v>0.19483905191441006</v>
      </c>
      <c r="D23" s="47">
        <f>Prev!B21</f>
        <v>0.50813652642694229</v>
      </c>
      <c r="E23" s="47">
        <f>Prev!E21</f>
        <v>0.50129398926793189</v>
      </c>
      <c r="F23" s="47">
        <f>Prev!H21</f>
        <v>0.49188111576547988</v>
      </c>
      <c r="G23" s="47">
        <f>Prev!K21</f>
        <v>0.4852463604574016</v>
      </c>
      <c r="H23" s="47">
        <f>Prev!N21</f>
        <v>0.47856230446590126</v>
      </c>
      <c r="I23" s="47">
        <f>Prev!Q21</f>
        <v>0.47182930832863335</v>
      </c>
      <c r="J23" s="47">
        <f>Prev!T21</f>
        <v>0.46504788528455221</v>
      </c>
      <c r="K23" s="47">
        <f>Prev!W21</f>
        <v>0.4582187034182707</v>
      </c>
      <c r="L23" s="47">
        <f>Prev!Z21</f>
        <v>0.45134258726389842</v>
      </c>
      <c r="M23" s="47">
        <f>Prev!AC21</f>
        <v>0.44442051890028694</v>
      </c>
      <c r="P23">
        <f t="shared" si="2"/>
        <v>0.1927829418422754</v>
      </c>
      <c r="Q23">
        <f t="shared" si="2"/>
        <v>0.1906819489635796</v>
      </c>
      <c r="R23">
        <f t="shared" si="2"/>
        <v>0.18777380233082863</v>
      </c>
      <c r="S23">
        <f t="shared" si="2"/>
        <v>0.18571137750170849</v>
      </c>
      <c r="T23">
        <f t="shared" si="2"/>
        <v>0.1836230093585301</v>
      </c>
      <c r="U23">
        <f t="shared" si="2"/>
        <v>0.18150849247756934</v>
      </c>
      <c r="V23">
        <f t="shared" si="2"/>
        <v>0.17936766584878072</v>
      </c>
      <c r="W23">
        <f t="shared" si="2"/>
        <v>0.17720041478240398</v>
      </c>
      <c r="X23">
        <f t="shared" si="2"/>
        <v>0.17500667272058035</v>
      </c>
      <c r="Y23">
        <f t="shared" si="2"/>
        <v>0.17278642296021116</v>
      </c>
      <c r="AA23">
        <f t="shared" si="3"/>
        <v>1.1927829418422755</v>
      </c>
      <c r="AB23">
        <f t="shared" si="3"/>
        <v>1.1906819489635796</v>
      </c>
      <c r="AC23">
        <f t="shared" si="3"/>
        <v>1.1877738023308286</v>
      </c>
      <c r="AD23">
        <f t="shared" si="3"/>
        <v>1.1857113775017085</v>
      </c>
      <c r="AE23">
        <f t="shared" si="3"/>
        <v>1.18362300935853</v>
      </c>
      <c r="AF23">
        <f t="shared" si="3"/>
        <v>1.1815084924775694</v>
      </c>
      <c r="AG23">
        <f t="shared" si="3"/>
        <v>1.1793676658487806</v>
      </c>
      <c r="AH23">
        <f t="shared" si="3"/>
        <v>1.177200414782404</v>
      </c>
      <c r="AI23">
        <f t="shared" si="3"/>
        <v>1.1750066727205803</v>
      </c>
      <c r="AJ23">
        <f t="shared" si="3"/>
        <v>1.1727864229602112</v>
      </c>
    </row>
    <row r="24" spans="1:36" ht="15.5" x14ac:dyDescent="0.35">
      <c r="A24" s="49" t="s">
        <v>37</v>
      </c>
      <c r="B24" s="25">
        <f>PIF!BP24</f>
        <v>1.47</v>
      </c>
      <c r="C24">
        <f>PIF!BT24</f>
        <v>0.19483905191441006</v>
      </c>
      <c r="D24" s="47">
        <f>Prev!B22</f>
        <v>0.50813652642694229</v>
      </c>
      <c r="E24" s="47">
        <f>Prev!E22</f>
        <v>0.50129398926793223</v>
      </c>
      <c r="F24" s="47">
        <f>Prev!H22</f>
        <v>0.49210759379080898</v>
      </c>
      <c r="G24" s="47">
        <f>Prev!K22</f>
        <v>0.48547910900402913</v>
      </c>
      <c r="H24" s="47">
        <f>Prev!N22</f>
        <v>0.47880034089590068</v>
      </c>
      <c r="I24" s="47">
        <f>Prev!Q22</f>
        <v>0.47207168160629775</v>
      </c>
      <c r="J24" s="47">
        <f>Prev!T22</f>
        <v>0.46529367891102891</v>
      </c>
      <c r="K24" s="47">
        <f>Prev!W22</f>
        <v>0.4584670379404634</v>
      </c>
      <c r="L24" s="47">
        <f>Prev!Z22</f>
        <v>0.45159262237545089</v>
      </c>
      <c r="M24" s="47">
        <f>Prev!AC22</f>
        <v>0.44467145515390033</v>
      </c>
      <c r="P24">
        <f t="shared" ref="P24:Y49" si="4">D24*($B24-1)/(D24*($B24-1)+1)</f>
        <v>0.1927829418422754</v>
      </c>
      <c r="Q24">
        <f t="shared" si="4"/>
        <v>0.19068194896357968</v>
      </c>
      <c r="R24">
        <f t="shared" si="4"/>
        <v>0.18784401902321163</v>
      </c>
      <c r="S24">
        <f t="shared" si="4"/>
        <v>0.18578390503138784</v>
      </c>
      <c r="T24">
        <f t="shared" si="4"/>
        <v>0.18369756545020083</v>
      </c>
      <c r="U24">
        <f t="shared" si="4"/>
        <v>0.18158480054554954</v>
      </c>
      <c r="V24">
        <f t="shared" si="4"/>
        <v>0.17944545598909745</v>
      </c>
      <c r="W24">
        <f t="shared" si="4"/>
        <v>0.17727942465797422</v>
      </c>
      <c r="X24">
        <f t="shared" si="4"/>
        <v>0.1750866483425334</v>
      </c>
      <c r="Y24">
        <f t="shared" si="4"/>
        <v>0.17286711936886542</v>
      </c>
      <c r="AA24">
        <f t="shared" si="3"/>
        <v>1.1927829418422755</v>
      </c>
      <c r="AB24">
        <f t="shared" si="3"/>
        <v>1.1906819489635796</v>
      </c>
      <c r="AC24">
        <f t="shared" si="3"/>
        <v>1.1878440190232116</v>
      </c>
      <c r="AD24">
        <f t="shared" si="3"/>
        <v>1.1857839050313879</v>
      </c>
      <c r="AE24">
        <f t="shared" si="3"/>
        <v>1.1836975654502009</v>
      </c>
      <c r="AF24">
        <f t="shared" si="3"/>
        <v>1.1815848005455496</v>
      </c>
      <c r="AG24">
        <f t="shared" si="3"/>
        <v>1.1794454559890974</v>
      </c>
      <c r="AH24">
        <f t="shared" si="3"/>
        <v>1.1772794246579743</v>
      </c>
      <c r="AI24">
        <f t="shared" si="3"/>
        <v>1.1750866483425333</v>
      </c>
      <c r="AJ24">
        <f t="shared" si="3"/>
        <v>1.1728671193688653</v>
      </c>
    </row>
    <row r="25" spans="1:36" ht="15.5" x14ac:dyDescent="0.35">
      <c r="A25" s="49" t="s">
        <v>38</v>
      </c>
      <c r="B25" s="25">
        <f>PIF!BP25</f>
        <v>1.47</v>
      </c>
      <c r="C25">
        <f>PIF!BT25</f>
        <v>0.19483905191441006</v>
      </c>
      <c r="D25" s="47">
        <f>Prev!B23</f>
        <v>0.50813652642694207</v>
      </c>
      <c r="E25" s="47">
        <f>Prev!E23</f>
        <v>0.50129398926793212</v>
      </c>
      <c r="F25" s="47">
        <f>Prev!H23</f>
        <v>0.492162816577211</v>
      </c>
      <c r="G25" s="47">
        <f>Prev!K23</f>
        <v>0.48553570822685832</v>
      </c>
      <c r="H25" s="47">
        <f>Prev!N23</f>
        <v>0.47885808418111975</v>
      </c>
      <c r="I25" s="47">
        <f>Prev!Q23</f>
        <v>0.47213034460946546</v>
      </c>
      <c r="J25" s="47">
        <f>Prev!T23</f>
        <v>0.46535304597023497</v>
      </c>
      <c r="K25" s="47">
        <f>Prev!W23</f>
        <v>0.45852690262795937</v>
      </c>
      <c r="L25" s="47">
        <f>Prev!Z23</f>
        <v>0.4516527879525627</v>
      </c>
      <c r="M25" s="47">
        <f>Prev!AC23</f>
        <v>0.44473173493411711</v>
      </c>
      <c r="P25">
        <f t="shared" si="4"/>
        <v>0.19278294184227529</v>
      </c>
      <c r="Q25">
        <f t="shared" si="4"/>
        <v>0.19068194896357968</v>
      </c>
      <c r="R25">
        <f t="shared" si="4"/>
        <v>0.18786113831970133</v>
      </c>
      <c r="S25">
        <f t="shared" si="4"/>
        <v>0.18580154014595254</v>
      </c>
      <c r="T25">
        <f t="shared" si="4"/>
        <v>0.18371564934238041</v>
      </c>
      <c r="U25">
        <f t="shared" si="4"/>
        <v>0.1816032676890236</v>
      </c>
      <c r="V25">
        <f t="shared" si="4"/>
        <v>0.17946424259654092</v>
      </c>
      <c r="W25">
        <f t="shared" si="4"/>
        <v>0.17729846888025885</v>
      </c>
      <c r="X25">
        <f t="shared" si="4"/>
        <v>0.17510589044309974</v>
      </c>
      <c r="Y25">
        <f t="shared" si="4"/>
        <v>0.17288650187419125</v>
      </c>
      <c r="AA25">
        <f t="shared" si="3"/>
        <v>1.1927829418422753</v>
      </c>
      <c r="AB25">
        <f t="shared" si="3"/>
        <v>1.1906819489635796</v>
      </c>
      <c r="AC25">
        <f t="shared" si="3"/>
        <v>1.1878611383197013</v>
      </c>
      <c r="AD25">
        <f t="shared" si="3"/>
        <v>1.1858015401459525</v>
      </c>
      <c r="AE25">
        <f t="shared" si="3"/>
        <v>1.1837156493423804</v>
      </c>
      <c r="AF25">
        <f t="shared" si="3"/>
        <v>1.1816032676890236</v>
      </c>
      <c r="AG25">
        <f t="shared" si="3"/>
        <v>1.1794642425965409</v>
      </c>
      <c r="AH25">
        <f t="shared" si="3"/>
        <v>1.1772984688802588</v>
      </c>
      <c r="AI25">
        <f t="shared" si="3"/>
        <v>1.1751058904430998</v>
      </c>
      <c r="AJ25">
        <f t="shared" si="3"/>
        <v>1.1728865018741912</v>
      </c>
    </row>
    <row r="26" spans="1:36" ht="15.5" x14ac:dyDescent="0.35">
      <c r="A26" s="49" t="s">
        <v>39</v>
      </c>
      <c r="B26" s="25">
        <f>PIF!BP26</f>
        <v>1.47</v>
      </c>
      <c r="C26">
        <f>PIF!BT26</f>
        <v>0.19483905191441006</v>
      </c>
      <c r="D26" s="47">
        <f>Prev!B24</f>
        <v>0.50813652642694174</v>
      </c>
      <c r="E26" s="47">
        <f>Prev!E24</f>
        <v>0.50129398926793178</v>
      </c>
      <c r="F26" s="47">
        <f>Prev!H24</f>
        <v>0.49227521928592693</v>
      </c>
      <c r="G26" s="47">
        <f>Prev!K24</f>
        <v>0.48565074143503095</v>
      </c>
      <c r="H26" s="47">
        <f>Prev!N24</f>
        <v>0.47897528311807047</v>
      </c>
      <c r="I26" s="47">
        <f>Prev!Q24</f>
        <v>0.47224926120618055</v>
      </c>
      <c r="J26" s="47">
        <f>Prev!T24</f>
        <v>0.46547325011732693</v>
      </c>
      <c r="K26" s="47">
        <f>Prev!W24</f>
        <v>0.45864798323034928</v>
      </c>
      <c r="L26" s="47">
        <f>Prev!Z24</f>
        <v>0.45177435379050007</v>
      </c>
      <c r="M26" s="47">
        <f>Prev!AC24</f>
        <v>0.44485341534073858</v>
      </c>
      <c r="P26">
        <f t="shared" si="4"/>
        <v>0.19278294184227521</v>
      </c>
      <c r="Q26">
        <f t="shared" si="4"/>
        <v>0.19068194896357954</v>
      </c>
      <c r="R26">
        <f t="shared" si="4"/>
        <v>0.18789598140362992</v>
      </c>
      <c r="S26">
        <f t="shared" si="4"/>
        <v>0.18583737969411343</v>
      </c>
      <c r="T26">
        <f t="shared" si="4"/>
        <v>0.18375235093787554</v>
      </c>
      <c r="U26">
        <f t="shared" si="4"/>
        <v>0.18164070013774403</v>
      </c>
      <c r="V26">
        <f t="shared" si="4"/>
        <v>0.1795022783654541</v>
      </c>
      <c r="W26">
        <f t="shared" si="4"/>
        <v>0.17733698448397298</v>
      </c>
      <c r="X26">
        <f t="shared" si="4"/>
        <v>0.17514476678047719</v>
      </c>
      <c r="Y26">
        <f t="shared" si="4"/>
        <v>0.17292562451698168</v>
      </c>
      <c r="AA26">
        <f t="shared" si="3"/>
        <v>1.1927829418422753</v>
      </c>
      <c r="AB26">
        <f t="shared" si="3"/>
        <v>1.1906819489635796</v>
      </c>
      <c r="AC26">
        <f t="shared" si="3"/>
        <v>1.1878959814036298</v>
      </c>
      <c r="AD26">
        <f t="shared" si="3"/>
        <v>1.1858373796941135</v>
      </c>
      <c r="AE26">
        <f t="shared" si="3"/>
        <v>1.1837523509378756</v>
      </c>
      <c r="AF26">
        <f t="shared" si="3"/>
        <v>1.181640700137744</v>
      </c>
      <c r="AG26">
        <f t="shared" si="3"/>
        <v>1.1795022783654541</v>
      </c>
      <c r="AH26">
        <f t="shared" si="3"/>
        <v>1.1773369844839729</v>
      </c>
      <c r="AI26">
        <f t="shared" si="3"/>
        <v>1.1751447667804773</v>
      </c>
      <c r="AJ26">
        <f t="shared" si="3"/>
        <v>1.1729256245169817</v>
      </c>
    </row>
    <row r="27" spans="1:36" ht="15.5" x14ac:dyDescent="0.35">
      <c r="A27" s="49" t="s">
        <v>40</v>
      </c>
      <c r="B27" s="25">
        <f>PIF!BP27</f>
        <v>1.47</v>
      </c>
      <c r="C27">
        <f>PIF!BT27</f>
        <v>0.19483905191441001</v>
      </c>
      <c r="D27" s="47">
        <f>Prev!B25</f>
        <v>0.50813652642694196</v>
      </c>
      <c r="E27" s="47">
        <f>Prev!E25</f>
        <v>0.50129398926793189</v>
      </c>
      <c r="F27" s="47">
        <f>Prev!H25</f>
        <v>0.49223789687195568</v>
      </c>
      <c r="G27" s="47">
        <f>Prev!K25</f>
        <v>0.48561257043854072</v>
      </c>
      <c r="H27" s="47">
        <f>Prev!N25</f>
        <v>0.47893641666472397</v>
      </c>
      <c r="I27" s="47">
        <f>Prev!Q25</f>
        <v>0.47220984682429812</v>
      </c>
      <c r="J27" s="47">
        <f>Prev!T25</f>
        <v>0.46543342933054688</v>
      </c>
      <c r="K27" s="47">
        <f>Prev!W25</f>
        <v>0.45860789121735213</v>
      </c>
      <c r="L27" s="47">
        <f>Prev!Z25</f>
        <v>0.45173411910856454</v>
      </c>
      <c r="M27" s="47">
        <f>Prev!AC25</f>
        <v>0.44481315970971524</v>
      </c>
      <c r="P27">
        <f t="shared" si="4"/>
        <v>0.19278294184227526</v>
      </c>
      <c r="Q27">
        <f t="shared" si="4"/>
        <v>0.1906819489635796</v>
      </c>
      <c r="R27">
        <f t="shared" si="4"/>
        <v>0.18788441236984088</v>
      </c>
      <c r="S27">
        <f t="shared" si="4"/>
        <v>0.1858254875539922</v>
      </c>
      <c r="T27">
        <f t="shared" si="4"/>
        <v>0.18374018002559017</v>
      </c>
      <c r="U27">
        <f t="shared" si="4"/>
        <v>0.18162829369698297</v>
      </c>
      <c r="V27">
        <f t="shared" si="4"/>
        <v>0.17948967840672572</v>
      </c>
      <c r="W27">
        <f t="shared" si="4"/>
        <v>0.17732423165900493</v>
      </c>
      <c r="X27">
        <f t="shared" si="4"/>
        <v>0.17513190027311384</v>
      </c>
      <c r="Y27">
        <f t="shared" si="4"/>
        <v>0.17291268194991541</v>
      </c>
      <c r="AA27">
        <f t="shared" si="3"/>
        <v>1.1927829418422753</v>
      </c>
      <c r="AB27">
        <f t="shared" si="3"/>
        <v>1.1906819489635796</v>
      </c>
      <c r="AC27">
        <f t="shared" si="3"/>
        <v>1.1878844123698409</v>
      </c>
      <c r="AD27">
        <f t="shared" si="3"/>
        <v>1.1858254875539922</v>
      </c>
      <c r="AE27">
        <f t="shared" si="3"/>
        <v>1.1837401800255902</v>
      </c>
      <c r="AF27">
        <f t="shared" si="3"/>
        <v>1.1816282936969831</v>
      </c>
      <c r="AG27">
        <f t="shared" si="3"/>
        <v>1.1794896784067257</v>
      </c>
      <c r="AH27">
        <f t="shared" si="3"/>
        <v>1.1773242316590049</v>
      </c>
      <c r="AI27">
        <f t="shared" si="3"/>
        <v>1.1751319002731138</v>
      </c>
      <c r="AJ27">
        <f t="shared" si="3"/>
        <v>1.1729126819499154</v>
      </c>
    </row>
    <row r="28" spans="1:36" ht="15.5" x14ac:dyDescent="0.35">
      <c r="A28" s="49" t="s">
        <v>41</v>
      </c>
      <c r="B28" s="25">
        <f>PIF!BP28</f>
        <v>1.47</v>
      </c>
      <c r="C28">
        <f>PIF!BT28</f>
        <v>0.19854326692930574</v>
      </c>
      <c r="D28" s="47">
        <f>Prev!B26</f>
        <v>0.52037785675125803</v>
      </c>
      <c r="E28" s="47">
        <f>Prev!E26</f>
        <v>0.51355374587789004</v>
      </c>
      <c r="F28" s="47">
        <f>Prev!H26</f>
        <v>0.504319749498782</v>
      </c>
      <c r="G28" s="47">
        <f>Prev!K26</f>
        <v>0.49771864778591302</v>
      </c>
      <c r="H28" s="47">
        <f>Prev!N26</f>
        <v>0.49106325758985347</v>
      </c>
      <c r="I28" s="47">
        <f>Prev!Q26</f>
        <v>0.48435386224545096</v>
      </c>
      <c r="J28" s="47">
        <f>Prev!T26</f>
        <v>0.47759090312523567</v>
      </c>
      <c r="K28" s="47">
        <f>Prev!W26</f>
        <v>0.4707749814661536</v>
      </c>
      <c r="L28" s="47">
        <f>Prev!Z26</f>
        <v>0.46390685968712286</v>
      </c>
      <c r="M28" s="47">
        <f>Prev!AC26</f>
        <v>0.45698746223143882</v>
      </c>
      <c r="P28">
        <f t="shared" si="4"/>
        <v>0.19651453964215276</v>
      </c>
      <c r="Q28">
        <f t="shared" si="4"/>
        <v>0.19443857181918919</v>
      </c>
      <c r="R28">
        <f t="shared" si="4"/>
        <v>0.19161235231083854</v>
      </c>
      <c r="S28">
        <f t="shared" si="4"/>
        <v>0.18957978837753917</v>
      </c>
      <c r="T28">
        <f t="shared" si="4"/>
        <v>0.18752013446338975</v>
      </c>
      <c r="U28">
        <f t="shared" si="4"/>
        <v>0.18543314342780345</v>
      </c>
      <c r="V28">
        <f t="shared" si="4"/>
        <v>0.18331861263736329</v>
      </c>
      <c r="W28">
        <f t="shared" si="4"/>
        <v>0.18117638575541942</v>
      </c>
      <c r="X28">
        <f t="shared" si="4"/>
        <v>0.17900635444768986</v>
      </c>
      <c r="Y28">
        <f t="shared" si="4"/>
        <v>0.17680846001123268</v>
      </c>
      <c r="AA28">
        <f t="shared" si="3"/>
        <v>1.1965145396421528</v>
      </c>
      <c r="AB28">
        <f t="shared" si="3"/>
        <v>1.1944385718191892</v>
      </c>
      <c r="AC28">
        <f t="shared" si="3"/>
        <v>1.1916123523108386</v>
      </c>
      <c r="AD28">
        <f t="shared" si="3"/>
        <v>1.1895797883775392</v>
      </c>
      <c r="AE28">
        <f t="shared" si="3"/>
        <v>1.1875201344633897</v>
      </c>
      <c r="AF28">
        <f t="shared" si="3"/>
        <v>1.1854331434278034</v>
      </c>
      <c r="AG28">
        <f t="shared" si="3"/>
        <v>1.1833186126373634</v>
      </c>
      <c r="AH28">
        <f t="shared" si="3"/>
        <v>1.1811763857554194</v>
      </c>
      <c r="AI28">
        <f t="shared" si="3"/>
        <v>1.1790063544476899</v>
      </c>
      <c r="AJ28">
        <f t="shared" si="3"/>
        <v>1.1768084600112327</v>
      </c>
    </row>
    <row r="29" spans="1:36" ht="15.5" x14ac:dyDescent="0.35">
      <c r="A29" s="49" t="s">
        <v>42</v>
      </c>
      <c r="B29" s="25">
        <f>PIF!BP29</f>
        <v>1.47</v>
      </c>
      <c r="C29">
        <f>PIF!BT29</f>
        <v>0.19854326692930574</v>
      </c>
      <c r="D29" s="47">
        <f>Prev!B27</f>
        <v>0.52037785675125792</v>
      </c>
      <c r="E29" s="47">
        <f>Prev!E27</f>
        <v>0.51355374587788993</v>
      </c>
      <c r="F29" s="47">
        <f>Prev!H27</f>
        <v>0.50436152861869732</v>
      </c>
      <c r="G29" s="47">
        <f>Prev!K27</f>
        <v>0.49776140690955489</v>
      </c>
      <c r="H29" s="47">
        <f>Prev!N27</f>
        <v>0.49110682553036711</v>
      </c>
      <c r="I29" s="47">
        <f>Prev!Q27</f>
        <v>0.48439807387655737</v>
      </c>
      <c r="J29" s="47">
        <f>Prev!T27</f>
        <v>0.47763559984760579</v>
      </c>
      <c r="K29" s="47">
        <f>Prev!W27</f>
        <v>0.47082001159952164</v>
      </c>
      <c r="L29" s="47">
        <f>Prev!Z27</f>
        <v>0.46395207879160427</v>
      </c>
      <c r="M29" s="47">
        <f>Prev!AC27</f>
        <v>0.45703273336174033</v>
      </c>
      <c r="P29">
        <f t="shared" si="4"/>
        <v>0.19651453964215276</v>
      </c>
      <c r="Q29">
        <f t="shared" si="4"/>
        <v>0.19443857181918917</v>
      </c>
      <c r="R29">
        <f t="shared" si="4"/>
        <v>0.1916251841701391</v>
      </c>
      <c r="S29">
        <f t="shared" si="4"/>
        <v>0.18959298734954269</v>
      </c>
      <c r="T29">
        <f t="shared" si="4"/>
        <v>0.1875336515432065</v>
      </c>
      <c r="U29">
        <f t="shared" si="4"/>
        <v>0.18544693076875174</v>
      </c>
      <c r="V29">
        <f t="shared" si="4"/>
        <v>0.18333262371050218</v>
      </c>
      <c r="W29">
        <f t="shared" si="4"/>
        <v>0.18119057549035211</v>
      </c>
      <c r="X29">
        <f t="shared" si="4"/>
        <v>0.1790206793552778</v>
      </c>
      <c r="Y29">
        <f t="shared" si="4"/>
        <v>0.17682287828893523</v>
      </c>
      <c r="AA29">
        <f t="shared" si="3"/>
        <v>1.1965145396421528</v>
      </c>
      <c r="AB29">
        <f t="shared" si="3"/>
        <v>1.1944385718191892</v>
      </c>
      <c r="AC29">
        <f t="shared" si="3"/>
        <v>1.1916251841701391</v>
      </c>
      <c r="AD29">
        <f t="shared" si="3"/>
        <v>1.1895929873495428</v>
      </c>
      <c r="AE29">
        <f t="shared" si="3"/>
        <v>1.1875336515432064</v>
      </c>
      <c r="AF29">
        <f t="shared" si="3"/>
        <v>1.1854469307687516</v>
      </c>
      <c r="AG29">
        <f t="shared" si="3"/>
        <v>1.1833326237105022</v>
      </c>
      <c r="AH29">
        <f t="shared" si="3"/>
        <v>1.1811905754903522</v>
      </c>
      <c r="AI29">
        <f t="shared" si="3"/>
        <v>1.1790206793552778</v>
      </c>
      <c r="AJ29">
        <f t="shared" si="3"/>
        <v>1.1768228782889352</v>
      </c>
    </row>
    <row r="30" spans="1:36" ht="15.5" x14ac:dyDescent="0.35">
      <c r="A30" s="49" t="s">
        <v>43</v>
      </c>
      <c r="B30" s="25">
        <f>PIF!BP30</f>
        <v>1.47</v>
      </c>
      <c r="C30">
        <f>PIF!BT30</f>
        <v>0.19854326692930574</v>
      </c>
      <c r="D30" s="47">
        <f>Prev!B28</f>
        <v>0.52037785675125769</v>
      </c>
      <c r="E30" s="47">
        <f>Prev!E28</f>
        <v>0.51355374587788982</v>
      </c>
      <c r="F30" s="47">
        <f>Prev!H28</f>
        <v>0.5045334252381436</v>
      </c>
      <c r="G30" s="47">
        <f>Prev!K28</f>
        <v>0.49793702981647753</v>
      </c>
      <c r="H30" s="47">
        <f>Prev!N28</f>
        <v>0.49128548500414387</v>
      </c>
      <c r="I30" s="47">
        <f>Prev!Q28</f>
        <v>0.48457910577475921</v>
      </c>
      <c r="J30" s="47">
        <f>Prev!T28</f>
        <v>0.47781836739799521</v>
      </c>
      <c r="K30" s="47">
        <f>Prev!W28</f>
        <v>0.47100390689172089</v>
      </c>
      <c r="L30" s="47">
        <f>Prev!Z28</f>
        <v>0.46413652398321759</v>
      </c>
      <c r="M30" s="47">
        <f>Prev!AC28</f>
        <v>0.45721718161448449</v>
      </c>
      <c r="P30">
        <f t="shared" si="4"/>
        <v>0.19651453964215265</v>
      </c>
      <c r="Q30">
        <f t="shared" si="4"/>
        <v>0.19443857181918911</v>
      </c>
      <c r="R30">
        <f t="shared" si="4"/>
        <v>0.19167797547309526</v>
      </c>
      <c r="S30">
        <f t="shared" si="4"/>
        <v>0.18964719447150497</v>
      </c>
      <c r="T30">
        <f t="shared" si="4"/>
        <v>0.18758907645933892</v>
      </c>
      <c r="U30">
        <f t="shared" si="4"/>
        <v>0.18550338046817019</v>
      </c>
      <c r="V30">
        <f t="shared" si="4"/>
        <v>0.18338991081834871</v>
      </c>
      <c r="W30">
        <f t="shared" si="4"/>
        <v>0.18124851881370113</v>
      </c>
      <c r="X30">
        <f t="shared" si="4"/>
        <v>0.1790791043556848</v>
      </c>
      <c r="Y30">
        <f t="shared" si="4"/>
        <v>0.17688161748469813</v>
      </c>
      <c r="AA30">
        <f t="shared" si="3"/>
        <v>1.1965145396421526</v>
      </c>
      <c r="AB30">
        <f t="shared" si="3"/>
        <v>1.1944385718191892</v>
      </c>
      <c r="AC30">
        <f t="shared" si="3"/>
        <v>1.1916779754730953</v>
      </c>
      <c r="AD30">
        <f t="shared" si="3"/>
        <v>1.189647194471505</v>
      </c>
      <c r="AE30">
        <f t="shared" si="3"/>
        <v>1.1875890764593389</v>
      </c>
      <c r="AF30">
        <f t="shared" si="3"/>
        <v>1.1855033804681703</v>
      </c>
      <c r="AG30">
        <f t="shared" si="3"/>
        <v>1.1833899108183488</v>
      </c>
      <c r="AH30">
        <f t="shared" si="3"/>
        <v>1.1812485188137012</v>
      </c>
      <c r="AI30">
        <f t="shared" si="3"/>
        <v>1.1790791043556847</v>
      </c>
      <c r="AJ30">
        <f t="shared" si="3"/>
        <v>1.1768816174846981</v>
      </c>
    </row>
    <row r="31" spans="1:36" ht="15.5" x14ac:dyDescent="0.35">
      <c r="A31" s="49" t="s">
        <v>44</v>
      </c>
      <c r="B31" s="25">
        <f>PIF!BP31</f>
        <v>1.47</v>
      </c>
      <c r="C31">
        <f>PIF!BT31</f>
        <v>0.19854326692930574</v>
      </c>
      <c r="D31" s="47">
        <f>Prev!B29</f>
        <v>0.52037785675125803</v>
      </c>
      <c r="E31" s="47">
        <f>Prev!E29</f>
        <v>0.51355374587788993</v>
      </c>
      <c r="F31" s="47">
        <f>Prev!H29</f>
        <v>0.50492445653482465</v>
      </c>
      <c r="G31" s="47">
        <f>Prev!K29</f>
        <v>0.49833486918248387</v>
      </c>
      <c r="H31" s="47">
        <f>Prev!N29</f>
        <v>0.4916886447284769</v>
      </c>
      <c r="I31" s="47">
        <f>Prev!Q29</f>
        <v>0.48498615974496523</v>
      </c>
      <c r="J31" s="47">
        <f>Prev!T29</f>
        <v>0.47822795447408095</v>
      </c>
      <c r="K31" s="47">
        <f>Prev!W29</f>
        <v>0.47141473362725095</v>
      </c>
      <c r="L31" s="47">
        <f>Prev!Z29</f>
        <v>0.46454736672980607</v>
      </c>
      <c r="M31" s="47">
        <f>Prev!AC29</f>
        <v>0.45762688804724916</v>
      </c>
      <c r="P31">
        <f t="shared" si="4"/>
        <v>0.19651453964215276</v>
      </c>
      <c r="Q31">
        <f t="shared" si="4"/>
        <v>0.19443857181918917</v>
      </c>
      <c r="R31">
        <f t="shared" si="4"/>
        <v>0.1917980397163119</v>
      </c>
      <c r="S31">
        <f t="shared" si="4"/>
        <v>0.18976996329425413</v>
      </c>
      <c r="T31">
        <f t="shared" si="4"/>
        <v>0.18771411953745254</v>
      </c>
      <c r="U31">
        <f t="shared" si="4"/>
        <v>0.18563028021518077</v>
      </c>
      <c r="V31">
        <f t="shared" si="4"/>
        <v>0.18351826360986989</v>
      </c>
      <c r="W31">
        <f t="shared" si="4"/>
        <v>0.18137793604397365</v>
      </c>
      <c r="X31">
        <f t="shared" si="4"/>
        <v>0.17920921333353615</v>
      </c>
      <c r="Y31">
        <f t="shared" si="4"/>
        <v>0.17701206217666288</v>
      </c>
      <c r="AA31">
        <f t="shared" si="3"/>
        <v>1.1965145396421528</v>
      </c>
      <c r="AB31">
        <f t="shared" si="3"/>
        <v>1.1944385718191892</v>
      </c>
      <c r="AC31">
        <f t="shared" si="3"/>
        <v>1.1917980397163119</v>
      </c>
      <c r="AD31">
        <f t="shared" si="3"/>
        <v>1.1897699632942542</v>
      </c>
      <c r="AE31">
        <f t="shared" si="3"/>
        <v>1.1877141195374525</v>
      </c>
      <c r="AF31">
        <f t="shared" si="3"/>
        <v>1.1856302802151808</v>
      </c>
      <c r="AG31">
        <f t="shared" si="3"/>
        <v>1.1835182636098698</v>
      </c>
      <c r="AH31">
        <f t="shared" si="3"/>
        <v>1.1813779360439736</v>
      </c>
      <c r="AI31">
        <f t="shared" si="3"/>
        <v>1.1792092133335361</v>
      </c>
      <c r="AJ31">
        <f t="shared" si="3"/>
        <v>1.1770120621766629</v>
      </c>
    </row>
    <row r="32" spans="1:36" ht="15.5" x14ac:dyDescent="0.35">
      <c r="A32" s="49" t="s">
        <v>45</v>
      </c>
      <c r="B32" s="25">
        <f>PIF!BP32</f>
        <v>1.47</v>
      </c>
      <c r="C32">
        <f>PIF!BT32</f>
        <v>0.19854326692930568</v>
      </c>
      <c r="D32" s="47">
        <f>Prev!B30</f>
        <v>0.52037785675125814</v>
      </c>
      <c r="E32" s="47">
        <f>Prev!E30</f>
        <v>0.51355374587788993</v>
      </c>
      <c r="F32" s="47">
        <f>Prev!H30</f>
        <v>0.50446299888065982</v>
      </c>
      <c r="G32" s="47">
        <f>Prev!K30</f>
        <v>0.49786513488692286</v>
      </c>
      <c r="H32" s="47">
        <f>Prev!N30</f>
        <v>0.49121240129363142</v>
      </c>
      <c r="I32" s="47">
        <f>Prev!Q30</f>
        <v>0.48450510247367812</v>
      </c>
      <c r="J32" s="47">
        <f>Prev!T30</f>
        <v>0.47774370238601382</v>
      </c>
      <c r="K32" s="47">
        <f>Prev!W30</f>
        <v>0.47092882614982817</v>
      </c>
      <c r="L32" s="47">
        <f>Prev!Z30</f>
        <v>0.46406126112165091</v>
      </c>
      <c r="M32" s="47">
        <f>Prev!AC30</f>
        <v>0.4571419575100974</v>
      </c>
      <c r="P32">
        <f t="shared" si="4"/>
        <v>0.19651453964215282</v>
      </c>
      <c r="Q32">
        <f t="shared" si="4"/>
        <v>0.19443857181918917</v>
      </c>
      <c r="R32">
        <f t="shared" si="4"/>
        <v>0.19165634761410505</v>
      </c>
      <c r="S32">
        <f t="shared" si="4"/>
        <v>0.18962500452308809</v>
      </c>
      <c r="T32">
        <f t="shared" si="4"/>
        <v>0.18756640486435344</v>
      </c>
      <c r="U32">
        <f t="shared" si="4"/>
        <v>0.18548030556822351</v>
      </c>
      <c r="V32">
        <f t="shared" si="4"/>
        <v>0.18336650860548034</v>
      </c>
      <c r="W32">
        <f t="shared" si="4"/>
        <v>0.18122486271309721</v>
      </c>
      <c r="X32">
        <f t="shared" si="4"/>
        <v>0.17905526503824074</v>
      </c>
      <c r="Y32">
        <f t="shared" si="4"/>
        <v>0.17685766270814635</v>
      </c>
      <c r="AA32">
        <f t="shared" si="3"/>
        <v>1.1965145396421528</v>
      </c>
      <c r="AB32">
        <f t="shared" si="3"/>
        <v>1.1944385718191892</v>
      </c>
      <c r="AC32">
        <f t="shared" si="3"/>
        <v>1.1916563476141051</v>
      </c>
      <c r="AD32">
        <f t="shared" si="3"/>
        <v>1.1896250045230881</v>
      </c>
      <c r="AE32">
        <f t="shared" si="3"/>
        <v>1.1875664048643535</v>
      </c>
      <c r="AF32">
        <f t="shared" si="3"/>
        <v>1.1854803055682235</v>
      </c>
      <c r="AG32">
        <f t="shared" si="3"/>
        <v>1.1833665086054803</v>
      </c>
      <c r="AH32">
        <f t="shared" si="3"/>
        <v>1.1812248627130972</v>
      </c>
      <c r="AI32">
        <f t="shared" si="3"/>
        <v>1.1790552650382407</v>
      </c>
      <c r="AJ32">
        <f t="shared" si="3"/>
        <v>1.1768576627081464</v>
      </c>
    </row>
    <row r="33" spans="1:36" ht="15.5" x14ac:dyDescent="0.35">
      <c r="A33" s="49" t="s">
        <v>46</v>
      </c>
      <c r="B33" s="25">
        <f>PIF!BP33</f>
        <v>1.47</v>
      </c>
      <c r="C33">
        <f>PIF!BT33</f>
        <v>0.21468995214939837</v>
      </c>
      <c r="D33" s="47">
        <f>Prev!B31</f>
        <v>0.57217480215264205</v>
      </c>
      <c r="E33" s="47">
        <f>Prev!E31</f>
        <v>0.56232893988916066</v>
      </c>
      <c r="F33" s="47">
        <f>Prev!H31</f>
        <v>0.55345873337590301</v>
      </c>
      <c r="G33" s="47">
        <f>Prev!K31</f>
        <v>0.54386011412519908</v>
      </c>
      <c r="H33" s="47">
        <f>Prev!N31</f>
        <v>0.53414460945471465</v>
      </c>
      <c r="I33" s="47">
        <f>Prev!Q31</f>
        <v>0.52431554620499266</v>
      </c>
      <c r="J33" s="47">
        <f>Prev!T31</f>
        <v>0.51437669179908618</v>
      </c>
      <c r="K33" s="47">
        <f>Prev!W31</f>
        <v>0.50433225894469891</v>
      </c>
      <c r="L33" s="47">
        <f>Prev!Z31</f>
        <v>0.49418690867320209</v>
      </c>
      <c r="M33" s="47">
        <f>Prev!AC31</f>
        <v>0.48394575166608161</v>
      </c>
      <c r="P33">
        <f t="shared" si="4"/>
        <v>0.21192959357336949</v>
      </c>
      <c r="Q33">
        <f t="shared" si="4"/>
        <v>0.20904510814371458</v>
      </c>
      <c r="R33">
        <f t="shared" si="4"/>
        <v>0.20642831454198859</v>
      </c>
      <c r="S33">
        <f t="shared" si="4"/>
        <v>0.20357705632765677</v>
      </c>
      <c r="T33">
        <f t="shared" si="4"/>
        <v>0.20067013669935924</v>
      </c>
      <c r="U33">
        <f t="shared" si="4"/>
        <v>0.19770756600156947</v>
      </c>
      <c r="V33">
        <f t="shared" si="4"/>
        <v>0.19468948945421882</v>
      </c>
      <c r="W33">
        <f t="shared" si="4"/>
        <v>0.19161619445101175</v>
      </c>
      <c r="X33">
        <f t="shared" si="4"/>
        <v>0.18848811776390001</v>
      </c>
      <c r="Y33">
        <f t="shared" si="4"/>
        <v>0.18530585261994512</v>
      </c>
      <c r="AA33">
        <f t="shared" si="3"/>
        <v>1.2119295935733696</v>
      </c>
      <c r="AB33">
        <f t="shared" si="3"/>
        <v>1.2090451081437146</v>
      </c>
      <c r="AC33">
        <f t="shared" si="3"/>
        <v>1.2064283145419885</v>
      </c>
      <c r="AD33">
        <f t="shared" si="3"/>
        <v>1.2035770563276569</v>
      </c>
      <c r="AE33">
        <f t="shared" si="3"/>
        <v>1.2006701366993593</v>
      </c>
      <c r="AF33">
        <f t="shared" si="3"/>
        <v>1.1977075660015695</v>
      </c>
      <c r="AG33">
        <f t="shared" si="3"/>
        <v>1.1946894894542188</v>
      </c>
      <c r="AH33">
        <f t="shared" si="3"/>
        <v>1.1916161944510117</v>
      </c>
      <c r="AI33">
        <f t="shared" si="3"/>
        <v>1.1884881177639</v>
      </c>
      <c r="AJ33">
        <f t="shared" si="3"/>
        <v>1.1853058526199451</v>
      </c>
    </row>
    <row r="34" spans="1:36" ht="15.5" x14ac:dyDescent="0.35">
      <c r="A34" s="49" t="s">
        <v>47</v>
      </c>
      <c r="B34" s="25">
        <f>PIF!BP34</f>
        <v>1.47</v>
      </c>
      <c r="C34">
        <f>PIF!BT34</f>
        <v>0.21468995214939837</v>
      </c>
      <c r="D34" s="47">
        <f>Prev!B32</f>
        <v>0.57217480215264205</v>
      </c>
      <c r="E34" s="47">
        <f>Prev!E32</f>
        <v>0.56232893988916044</v>
      </c>
      <c r="F34" s="47">
        <f>Prev!H32</f>
        <v>0.55330143624139405</v>
      </c>
      <c r="G34" s="47">
        <f>Prev!K32</f>
        <v>0.54369987119450902</v>
      </c>
      <c r="H34" s="47">
        <f>Prev!N32</f>
        <v>0.5339821222956963</v>
      </c>
      <c r="I34" s="47">
        <f>Prev!Q32</f>
        <v>0.5241514884822166</v>
      </c>
      <c r="J34" s="47">
        <f>Prev!T32</f>
        <v>0.51421170716781506</v>
      </c>
      <c r="K34" s="47">
        <f>Prev!W32</f>
        <v>0.5041669592745468</v>
      </c>
      <c r="L34" s="47">
        <f>Prev!Z32</f>
        <v>0.49402187258952263</v>
      </c>
      <c r="M34" s="47">
        <f>Prev!AC32</f>
        <v>0.48378152339583647</v>
      </c>
      <c r="P34">
        <f t="shared" si="4"/>
        <v>0.21192959357336949</v>
      </c>
      <c r="Q34">
        <f t="shared" si="4"/>
        <v>0.20904510814371455</v>
      </c>
      <c r="R34">
        <f t="shared" si="4"/>
        <v>0.20638175416619373</v>
      </c>
      <c r="S34">
        <f t="shared" si="4"/>
        <v>0.20352928246975452</v>
      </c>
      <c r="T34">
        <f t="shared" si="4"/>
        <v>0.20062133943308402</v>
      </c>
      <c r="U34">
        <f t="shared" si="4"/>
        <v>0.19765793114199698</v>
      </c>
      <c r="V34">
        <f t="shared" si="4"/>
        <v>0.19463919788302658</v>
      </c>
      <c r="W34">
        <f t="shared" si="4"/>
        <v>0.19156542150883626</v>
      </c>
      <c r="X34">
        <f t="shared" si="4"/>
        <v>0.18843703270814166</v>
      </c>
      <c r="Y34">
        <f t="shared" si="4"/>
        <v>0.18525461814610902</v>
      </c>
      <c r="AA34">
        <f t="shared" si="3"/>
        <v>1.2119295935733696</v>
      </c>
      <c r="AB34">
        <f t="shared" si="3"/>
        <v>1.2090451081437146</v>
      </c>
      <c r="AC34">
        <f t="shared" si="3"/>
        <v>1.2063817541661936</v>
      </c>
      <c r="AD34">
        <f t="shared" si="3"/>
        <v>1.2035292824697545</v>
      </c>
      <c r="AE34">
        <f t="shared" si="3"/>
        <v>1.200621339433084</v>
      </c>
      <c r="AF34">
        <f t="shared" si="3"/>
        <v>1.197657931141997</v>
      </c>
      <c r="AG34">
        <f t="shared" si="3"/>
        <v>1.1946391978830266</v>
      </c>
      <c r="AH34">
        <f t="shared" si="3"/>
        <v>1.1915654215088363</v>
      </c>
      <c r="AI34">
        <f t="shared" si="3"/>
        <v>1.1884370327081417</v>
      </c>
      <c r="AJ34">
        <f t="shared" si="3"/>
        <v>1.185254618146109</v>
      </c>
    </row>
    <row r="35" spans="1:36" ht="15.5" x14ac:dyDescent="0.35">
      <c r="A35" s="49" t="s">
        <v>48</v>
      </c>
      <c r="B35" s="25">
        <f>PIF!BP35</f>
        <v>1.47</v>
      </c>
      <c r="C35">
        <f>PIF!BT35</f>
        <v>0.21468995214939834</v>
      </c>
      <c r="D35" s="47">
        <f>Prev!B33</f>
        <v>0.57217480215264238</v>
      </c>
      <c r="E35" s="47">
        <f>Prev!E33</f>
        <v>0.56232893988916088</v>
      </c>
      <c r="F35" s="47">
        <f>Prev!H33</f>
        <v>0.55380575104894714</v>
      </c>
      <c r="G35" s="47">
        <f>Prev!K33</f>
        <v>0.54421237736239003</v>
      </c>
      <c r="H35" s="47">
        <f>Prev!N33</f>
        <v>0.53450064145195431</v>
      </c>
      <c r="I35" s="47">
        <f>Prev!Q33</f>
        <v>0.52467393435881882</v>
      </c>
      <c r="J35" s="47">
        <f>Prev!T33</f>
        <v>0.51473609172821688</v>
      </c>
      <c r="K35" s="47">
        <f>Prev!W33</f>
        <v>0.50469139780853778</v>
      </c>
      <c r="L35" s="47">
        <f>Prev!Z33</f>
        <v>0.49454458781658983</v>
      </c>
      <c r="M35" s="47">
        <f>Prev!AC33</f>
        <v>0.48430084862194628</v>
      </c>
      <c r="P35">
        <f t="shared" si="4"/>
        <v>0.21192959357336955</v>
      </c>
      <c r="Q35">
        <f t="shared" si="4"/>
        <v>0.20904510814371469</v>
      </c>
      <c r="R35">
        <f t="shared" si="4"/>
        <v>0.20653101338991356</v>
      </c>
      <c r="S35">
        <f t="shared" si="4"/>
        <v>0.2036820578132702</v>
      </c>
      <c r="T35">
        <f t="shared" si="4"/>
        <v>0.20077703748090589</v>
      </c>
      <c r="U35">
        <f t="shared" si="4"/>
        <v>0.19781597322234035</v>
      </c>
      <c r="V35">
        <f t="shared" si="4"/>
        <v>0.19479902208179653</v>
      </c>
      <c r="W35">
        <f t="shared" si="4"/>
        <v>0.19172648447104637</v>
      </c>
      <c r="X35">
        <f t="shared" si="4"/>
        <v>0.18859881123279998</v>
      </c>
      <c r="Y35">
        <f t="shared" si="4"/>
        <v>0.1854166105813361</v>
      </c>
      <c r="AA35">
        <f t="shared" si="3"/>
        <v>1.2119295935733696</v>
      </c>
      <c r="AB35">
        <f t="shared" si="3"/>
        <v>1.2090451081437146</v>
      </c>
      <c r="AC35">
        <f t="shared" si="3"/>
        <v>1.2065310133899136</v>
      </c>
      <c r="AD35">
        <f t="shared" si="3"/>
        <v>1.2036820578132703</v>
      </c>
      <c r="AE35">
        <f t="shared" si="3"/>
        <v>1.2007770374809059</v>
      </c>
      <c r="AF35">
        <f t="shared" si="3"/>
        <v>1.1978159732223403</v>
      </c>
      <c r="AG35">
        <f t="shared" si="3"/>
        <v>1.1947990220817966</v>
      </c>
      <c r="AH35">
        <f t="shared" si="3"/>
        <v>1.1917264844710465</v>
      </c>
      <c r="AI35">
        <f t="shared" si="3"/>
        <v>1.1885988112327999</v>
      </c>
      <c r="AJ35">
        <f t="shared" si="3"/>
        <v>1.1854166105813362</v>
      </c>
    </row>
    <row r="36" spans="1:36" ht="15.5" x14ac:dyDescent="0.35">
      <c r="A36" s="49" t="s">
        <v>49</v>
      </c>
      <c r="B36" s="25">
        <f>PIF!BP36</f>
        <v>1.47</v>
      </c>
      <c r="C36">
        <f>PIF!BT36</f>
        <v>0.21468995214939837</v>
      </c>
      <c r="D36" s="47">
        <f>Prev!B34</f>
        <v>0.57217480215264227</v>
      </c>
      <c r="E36" s="47">
        <f>Prev!E34</f>
        <v>0.56232893988916088</v>
      </c>
      <c r="F36" s="47">
        <f>Prev!H34</f>
        <v>0.55367546581934379</v>
      </c>
      <c r="G36" s="47">
        <f>Prev!K34</f>
        <v>0.54408031436028359</v>
      </c>
      <c r="H36" s="47">
        <f>Prev!N34</f>
        <v>0.53436734418022125</v>
      </c>
      <c r="I36" s="47">
        <f>Prev!Q34</f>
        <v>0.52453992182018061</v>
      </c>
      <c r="J36" s="47">
        <f>Prev!T34</f>
        <v>0.51460185701161609</v>
      </c>
      <c r="K36" s="47">
        <f>Prev!W34</f>
        <v>0.50455740693560058</v>
      </c>
      <c r="L36" s="47">
        <f>Prev!Z34</f>
        <v>0.49441127883674768</v>
      </c>
      <c r="M36" s="47">
        <f>Prev!AC34</f>
        <v>0.48416863094395129</v>
      </c>
      <c r="P36">
        <f t="shared" si="4"/>
        <v>0.21192959357336955</v>
      </c>
      <c r="Q36">
        <f t="shared" si="4"/>
        <v>0.20904510814371469</v>
      </c>
      <c r="R36">
        <f t="shared" si="4"/>
        <v>0.20649245898043084</v>
      </c>
      <c r="S36">
        <f t="shared" si="4"/>
        <v>0.20364269614542369</v>
      </c>
      <c r="T36">
        <f t="shared" si="4"/>
        <v>0.20073701750978393</v>
      </c>
      <c r="U36">
        <f t="shared" si="4"/>
        <v>0.19777543980167045</v>
      </c>
      <c r="V36">
        <f t="shared" si="4"/>
        <v>0.19475811548421695</v>
      </c>
      <c r="W36">
        <f t="shared" si="4"/>
        <v>0.19168533996256443</v>
      </c>
      <c r="X36">
        <f t="shared" si="4"/>
        <v>0.18855755869968063</v>
      </c>
      <c r="Y36">
        <f t="shared" si="4"/>
        <v>0.18537537420749689</v>
      </c>
      <c r="AA36">
        <f t="shared" si="3"/>
        <v>1.2119295935733696</v>
      </c>
      <c r="AB36">
        <f t="shared" si="3"/>
        <v>1.2090451081437146</v>
      </c>
      <c r="AC36">
        <f t="shared" si="3"/>
        <v>1.2064924589804309</v>
      </c>
      <c r="AD36">
        <f t="shared" si="3"/>
        <v>1.2036426961454236</v>
      </c>
      <c r="AE36">
        <f t="shared" si="3"/>
        <v>1.200737017509784</v>
      </c>
      <c r="AF36">
        <f t="shared" si="3"/>
        <v>1.1977754398016704</v>
      </c>
      <c r="AG36">
        <f t="shared" si="3"/>
        <v>1.1947581154842171</v>
      </c>
      <c r="AH36">
        <f t="shared" si="3"/>
        <v>1.1916853399625644</v>
      </c>
      <c r="AI36">
        <f t="shared" si="3"/>
        <v>1.1885575586996806</v>
      </c>
      <c r="AJ36">
        <f t="shared" si="3"/>
        <v>1.1853753742074968</v>
      </c>
    </row>
    <row r="37" spans="1:36" ht="15.5" x14ac:dyDescent="0.35">
      <c r="A37" s="49" t="s">
        <v>50</v>
      </c>
      <c r="B37" s="25">
        <f>PIF!BP37</f>
        <v>1.47</v>
      </c>
      <c r="C37">
        <f>PIF!BT37</f>
        <v>0.21468995214939834</v>
      </c>
      <c r="D37" s="47">
        <f>Prev!B35</f>
        <v>0.57217480215264205</v>
      </c>
      <c r="E37" s="47">
        <f>Prev!E35</f>
        <v>0.56232893988916044</v>
      </c>
      <c r="F37" s="47">
        <f>Prev!H35</f>
        <v>0.55348073896329064</v>
      </c>
      <c r="G37" s="47">
        <f>Prev!K35</f>
        <v>0.5438825022281093</v>
      </c>
      <c r="H37" s="47">
        <f>Prev!N35</f>
        <v>0.53416728358738186</v>
      </c>
      <c r="I37" s="47">
        <f>Prev!Q35</f>
        <v>0.52433841384861146</v>
      </c>
      <c r="J37" s="47">
        <f>Prev!T35</f>
        <v>0.51439966468178411</v>
      </c>
      <c r="K37" s="47">
        <f>Prev!W35</f>
        <v>0.50435525327593755</v>
      </c>
      <c r="L37" s="47">
        <f>Prev!Z35</f>
        <v>0.49420984533435708</v>
      </c>
      <c r="M37" s="47">
        <f>Prev!AC35</f>
        <v>0.48396855635910424</v>
      </c>
      <c r="P37">
        <f t="shared" si="4"/>
        <v>0.21192959357336949</v>
      </c>
      <c r="Q37">
        <f t="shared" si="4"/>
        <v>0.20904510814371455</v>
      </c>
      <c r="R37">
        <f t="shared" si="4"/>
        <v>0.2064348278195613</v>
      </c>
      <c r="S37">
        <f t="shared" si="4"/>
        <v>0.20358373052492224</v>
      </c>
      <c r="T37">
        <f t="shared" si="4"/>
        <v>0.20067694559878504</v>
      </c>
      <c r="U37">
        <f t="shared" si="4"/>
        <v>0.19771448400736719</v>
      </c>
      <c r="V37">
        <f t="shared" si="4"/>
        <v>0.19469649168324535</v>
      </c>
      <c r="W37">
        <f t="shared" si="4"/>
        <v>0.19162325681433767</v>
      </c>
      <c r="X37">
        <f t="shared" si="4"/>
        <v>0.18849521703929703</v>
      </c>
      <c r="Y37">
        <f t="shared" si="4"/>
        <v>0.18531296651557178</v>
      </c>
      <c r="AA37">
        <f t="shared" si="3"/>
        <v>1.2119295935733696</v>
      </c>
      <c r="AB37">
        <f t="shared" si="3"/>
        <v>1.2090451081437146</v>
      </c>
      <c r="AC37">
        <f t="shared" si="3"/>
        <v>1.2064348278195614</v>
      </c>
      <c r="AD37">
        <f t="shared" si="3"/>
        <v>1.2035837305249222</v>
      </c>
      <c r="AE37">
        <f t="shared" si="3"/>
        <v>1.2006769455987851</v>
      </c>
      <c r="AF37">
        <f t="shared" si="3"/>
        <v>1.1977144840073672</v>
      </c>
      <c r="AG37">
        <f t="shared" si="3"/>
        <v>1.1946964916832454</v>
      </c>
      <c r="AH37">
        <f t="shared" si="3"/>
        <v>1.1916232568143377</v>
      </c>
      <c r="AI37">
        <f t="shared" si="3"/>
        <v>1.1884952170392971</v>
      </c>
      <c r="AJ37">
        <f t="shared" si="3"/>
        <v>1.1853129665155717</v>
      </c>
    </row>
    <row r="38" spans="1:36" ht="15.5" x14ac:dyDescent="0.35">
      <c r="A38" s="49" t="s">
        <v>51</v>
      </c>
      <c r="B38" s="25">
        <f>PIF!BP38</f>
        <v>1.47</v>
      </c>
      <c r="C38">
        <f>PIF!BT38</f>
        <v>0.22545190219575506</v>
      </c>
      <c r="D38" s="47">
        <f>Prev!B36</f>
        <v>0.60932238191641785</v>
      </c>
      <c r="E38" s="47">
        <f>Prev!E36</f>
        <v>0.59884887024979117</v>
      </c>
      <c r="F38" s="47">
        <f>Prev!H36</f>
        <v>0.58921528543018487</v>
      </c>
      <c r="G38" s="47">
        <f>Prev!K36</f>
        <v>0.57901768116989571</v>
      </c>
      <c r="H38" s="47">
        <f>Prev!N36</f>
        <v>0.56866467488279993</v>
      </c>
      <c r="I38" s="47">
        <f>Prev!Q36</f>
        <v>0.55815988158710117</v>
      </c>
      <c r="J38" s="47">
        <f>Prev!T36</f>
        <v>0.54750749537524679</v>
      </c>
      <c r="K38" s="47">
        <f>Prev!W36</f>
        <v>0.5367123002501123</v>
      </c>
      <c r="L38" s="47">
        <f>Prev!Z36</f>
        <v>0.52577967877451348</v>
      </c>
      <c r="M38" s="47">
        <f>Prev!AC36</f>
        <v>0.51471561840187929</v>
      </c>
      <c r="P38">
        <f t="shared" si="4"/>
        <v>0.22262564811399788</v>
      </c>
      <c r="Q38">
        <f t="shared" si="4"/>
        <v>0.21963947018391008</v>
      </c>
      <c r="R38">
        <f t="shared" si="4"/>
        <v>0.21687244198367212</v>
      </c>
      <c r="S38">
        <f t="shared" si="4"/>
        <v>0.21392195170806119</v>
      </c>
      <c r="T38">
        <f t="shared" si="4"/>
        <v>0.21090366821412546</v>
      </c>
      <c r="U38">
        <f t="shared" si="4"/>
        <v>0.2078173498701591</v>
      </c>
      <c r="V38">
        <f t="shared" si="4"/>
        <v>0.20466291677525431</v>
      </c>
      <c r="W38">
        <f t="shared" si="4"/>
        <v>0.20144046157478626</v>
      </c>
      <c r="X38">
        <f t="shared" si="4"/>
        <v>0.19815026032044702</v>
      </c>
      <c r="Y38">
        <f t="shared" si="4"/>
        <v>0.19479278332265559</v>
      </c>
      <c r="AA38">
        <f t="shared" si="3"/>
        <v>1.2226256481139979</v>
      </c>
      <c r="AB38">
        <f t="shared" si="3"/>
        <v>1.2196394701839102</v>
      </c>
      <c r="AC38">
        <f t="shared" si="3"/>
        <v>1.2168724419836721</v>
      </c>
      <c r="AD38">
        <f t="shared" si="3"/>
        <v>1.2139219517080613</v>
      </c>
      <c r="AE38">
        <f t="shared" si="3"/>
        <v>1.2109036682141254</v>
      </c>
      <c r="AF38">
        <f t="shared" si="3"/>
        <v>1.207817349870159</v>
      </c>
      <c r="AG38">
        <f t="shared" si="3"/>
        <v>1.2046629167752543</v>
      </c>
      <c r="AH38">
        <f t="shared" si="3"/>
        <v>1.2014404615747862</v>
      </c>
      <c r="AI38">
        <f t="shared" si="3"/>
        <v>1.198150260320447</v>
      </c>
      <c r="AJ38">
        <f t="shared" si="3"/>
        <v>1.1947927833226557</v>
      </c>
    </row>
    <row r="39" spans="1:36" ht="15.5" x14ac:dyDescent="0.35">
      <c r="A39" s="49" t="s">
        <v>52</v>
      </c>
      <c r="B39" s="25">
        <f>PIF!BP39</f>
        <v>1.47</v>
      </c>
      <c r="C39">
        <f>PIF!BT39</f>
        <v>0.22545190219575506</v>
      </c>
      <c r="D39" s="47">
        <f>Prev!B37</f>
        <v>0.60932238191641785</v>
      </c>
      <c r="E39" s="47">
        <f>Prev!E37</f>
        <v>0.59884887024979128</v>
      </c>
      <c r="F39" s="47">
        <f>Prev!H37</f>
        <v>0.58955703462685116</v>
      </c>
      <c r="G39" s="47">
        <f>Prev!K37</f>
        <v>0.57936542353833453</v>
      </c>
      <c r="H39" s="47">
        <f>Prev!N37</f>
        <v>0.56901689593218785</v>
      </c>
      <c r="I39" s="47">
        <f>Prev!Q37</f>
        <v>0.5585151260810084</v>
      </c>
      <c r="J39" s="47">
        <f>Prev!T37</f>
        <v>0.54786437208935912</v>
      </c>
      <c r="K39" s="47">
        <f>Prev!W37</f>
        <v>0.53706948603097127</v>
      </c>
      <c r="L39" s="47">
        <f>Prev!Z37</f>
        <v>0.52613592192091085</v>
      </c>
      <c r="M39" s="47">
        <f>Prev!AC37</f>
        <v>0.51506974139330164</v>
      </c>
      <c r="P39">
        <f t="shared" si="4"/>
        <v>0.22262564811399788</v>
      </c>
      <c r="Q39">
        <f t="shared" si="4"/>
        <v>0.21963947018391014</v>
      </c>
      <c r="R39">
        <f t="shared" si="4"/>
        <v>0.21697093733841991</v>
      </c>
      <c r="S39">
        <f t="shared" si="4"/>
        <v>0.21402293069513817</v>
      </c>
      <c r="T39">
        <f t="shared" si="4"/>
        <v>0.21100673446664056</v>
      </c>
      <c r="U39">
        <f t="shared" si="4"/>
        <v>0.20792211540330557</v>
      </c>
      <c r="V39">
        <f t="shared" si="4"/>
        <v>0.20476900339250853</v>
      </c>
      <c r="W39">
        <f t="shared" si="4"/>
        <v>0.20154750214282111</v>
      </c>
      <c r="X39">
        <f t="shared" si="4"/>
        <v>0.19825789991610915</v>
      </c>
      <c r="Y39">
        <f t="shared" si="4"/>
        <v>0.19490068025578955</v>
      </c>
      <c r="AA39">
        <f t="shared" si="3"/>
        <v>1.2226256481139979</v>
      </c>
      <c r="AB39">
        <f t="shared" si="3"/>
        <v>1.2196394701839102</v>
      </c>
      <c r="AC39">
        <f t="shared" si="3"/>
        <v>1.2169709373384199</v>
      </c>
      <c r="AD39">
        <f t="shared" si="3"/>
        <v>1.2140229306951382</v>
      </c>
      <c r="AE39">
        <f t="shared" si="3"/>
        <v>1.2110067344666406</v>
      </c>
      <c r="AF39">
        <f t="shared" si="3"/>
        <v>1.2079221154033055</v>
      </c>
      <c r="AG39">
        <f t="shared" si="3"/>
        <v>1.2047690033925085</v>
      </c>
      <c r="AH39">
        <f t="shared" si="3"/>
        <v>1.201547502142821</v>
      </c>
      <c r="AI39">
        <f t="shared" si="3"/>
        <v>1.1982578999161091</v>
      </c>
      <c r="AJ39">
        <f t="shared" si="3"/>
        <v>1.1949006802557895</v>
      </c>
    </row>
    <row r="40" spans="1:36" ht="15.5" x14ac:dyDescent="0.35">
      <c r="A40" s="49" t="s">
        <v>53</v>
      </c>
      <c r="B40" s="25">
        <f>PIF!BP40</f>
        <v>1.47</v>
      </c>
      <c r="C40">
        <f>PIF!BT40</f>
        <v>0.22545190219575506</v>
      </c>
      <c r="D40" s="47">
        <f>Prev!B38</f>
        <v>0.60932238191641797</v>
      </c>
      <c r="E40" s="47">
        <f>Prev!E38</f>
        <v>0.59884887024979117</v>
      </c>
      <c r="F40" s="47">
        <f>Prev!H38</f>
        <v>0.58979409167760966</v>
      </c>
      <c r="G40" s="47">
        <f>Prev!K38</f>
        <v>0.57960574552426769</v>
      </c>
      <c r="H40" s="47">
        <f>Prev!N38</f>
        <v>0.56925948290864681</v>
      </c>
      <c r="I40" s="47">
        <f>Prev!Q38</f>
        <v>0.55875902122355958</v>
      </c>
      <c r="J40" s="47">
        <f>Prev!T38</f>
        <v>0.54810866454105978</v>
      </c>
      <c r="K40" s="47">
        <f>Prev!W38</f>
        <v>0.53731331328025644</v>
      </c>
      <c r="L40" s="47">
        <f>Prev!Z38</f>
        <v>0.5263784717273482</v>
      </c>
      <c r="M40" s="47">
        <f>Prev!AC38</f>
        <v>0.51531025328012348</v>
      </c>
      <c r="P40">
        <f t="shared" si="4"/>
        <v>0.2226256481139979</v>
      </c>
      <c r="Q40">
        <f t="shared" si="4"/>
        <v>0.21963947018391008</v>
      </c>
      <c r="R40">
        <f t="shared" si="4"/>
        <v>0.21703924487299359</v>
      </c>
      <c r="S40">
        <f t="shared" si="4"/>
        <v>0.21409270131156002</v>
      </c>
      <c r="T40">
        <f t="shared" si="4"/>
        <v>0.21107770414969745</v>
      </c>
      <c r="U40">
        <f t="shared" si="4"/>
        <v>0.20799402673867423</v>
      </c>
      <c r="V40">
        <f t="shared" si="4"/>
        <v>0.20484160644048457</v>
      </c>
      <c r="W40">
        <f t="shared" si="4"/>
        <v>0.20162055522232233</v>
      </c>
      <c r="X40">
        <f t="shared" si="4"/>
        <v>0.19833117030176428</v>
      </c>
      <c r="Y40">
        <f t="shared" si="4"/>
        <v>0.19497394479117611</v>
      </c>
      <c r="AA40">
        <f t="shared" si="3"/>
        <v>1.2226256481139979</v>
      </c>
      <c r="AB40">
        <f t="shared" si="3"/>
        <v>1.2196394701839102</v>
      </c>
      <c r="AC40">
        <f t="shared" si="3"/>
        <v>1.2170392448729936</v>
      </c>
      <c r="AD40">
        <f t="shared" si="3"/>
        <v>1.2140927013115601</v>
      </c>
      <c r="AE40">
        <f t="shared" si="3"/>
        <v>1.2110777041496974</v>
      </c>
      <c r="AF40">
        <f t="shared" si="3"/>
        <v>1.2079940267386742</v>
      </c>
      <c r="AG40">
        <f t="shared" si="3"/>
        <v>1.2048416064404845</v>
      </c>
      <c r="AH40">
        <f t="shared" si="3"/>
        <v>1.2016205552223223</v>
      </c>
      <c r="AI40">
        <f t="shared" si="3"/>
        <v>1.1983311703017643</v>
      </c>
      <c r="AJ40">
        <f t="shared" si="3"/>
        <v>1.194973944791176</v>
      </c>
    </row>
    <row r="41" spans="1:36" ht="15.5" x14ac:dyDescent="0.35">
      <c r="A41" s="49" t="s">
        <v>54</v>
      </c>
      <c r="B41" s="25">
        <f>PIF!BP41</f>
        <v>1.47</v>
      </c>
      <c r="C41">
        <f>PIF!BT41</f>
        <v>0.22545190219575506</v>
      </c>
      <c r="D41" s="47">
        <f>Prev!B39</f>
        <v>0.60932238191641785</v>
      </c>
      <c r="E41" s="47">
        <f>Prev!E39</f>
        <v>0.59884887024979083</v>
      </c>
      <c r="F41" s="47">
        <f>Prev!H39</f>
        <v>0.58956526588387848</v>
      </c>
      <c r="G41" s="47">
        <f>Prev!K39</f>
        <v>0.5793737798550509</v>
      </c>
      <c r="H41" s="47">
        <f>Prev!N39</f>
        <v>0.56902534191914</v>
      </c>
      <c r="I41" s="47">
        <f>Prev!Q39</f>
        <v>0.55852362781996867</v>
      </c>
      <c r="J41" s="47">
        <f>Prev!T39</f>
        <v>0.54787289723816768</v>
      </c>
      <c r="K41" s="47">
        <f>Prev!W39</f>
        <v>0.53707800391186655</v>
      </c>
      <c r="L41" s="47">
        <f>Prev!Z39</f>
        <v>0.52614440359292403</v>
      </c>
      <c r="M41" s="47">
        <f>Prev!AC39</f>
        <v>0.51507815970934157</v>
      </c>
      <c r="P41">
        <f t="shared" si="4"/>
        <v>0.22262564811399788</v>
      </c>
      <c r="Q41">
        <f t="shared" si="4"/>
        <v>0.21963947018391006</v>
      </c>
      <c r="R41">
        <f t="shared" si="4"/>
        <v>0.21697330935908557</v>
      </c>
      <c r="S41">
        <f t="shared" si="4"/>
        <v>0.21402535692062685</v>
      </c>
      <c r="T41">
        <f t="shared" si="4"/>
        <v>0.21100920558471056</v>
      </c>
      <c r="U41">
        <f t="shared" si="4"/>
        <v>0.20792462232070616</v>
      </c>
      <c r="V41">
        <f t="shared" si="4"/>
        <v>0.20477153726666439</v>
      </c>
      <c r="W41">
        <f t="shared" si="4"/>
        <v>0.20155005441038112</v>
      </c>
      <c r="X41">
        <f t="shared" si="4"/>
        <v>0.19826046231845249</v>
      </c>
      <c r="Y41">
        <f t="shared" si="4"/>
        <v>0.19490324486158808</v>
      </c>
      <c r="AA41">
        <f t="shared" si="3"/>
        <v>1.2226256481139979</v>
      </c>
      <c r="AB41">
        <f t="shared" si="3"/>
        <v>1.2196394701839099</v>
      </c>
      <c r="AC41">
        <f t="shared" si="3"/>
        <v>1.2169733093590855</v>
      </c>
      <c r="AD41">
        <f t="shared" si="3"/>
        <v>1.2140253569206267</v>
      </c>
      <c r="AE41">
        <f t="shared" si="3"/>
        <v>1.2110092055847106</v>
      </c>
      <c r="AF41">
        <f t="shared" si="3"/>
        <v>1.2079246223207061</v>
      </c>
      <c r="AG41">
        <f t="shared" si="3"/>
        <v>1.2047715372666643</v>
      </c>
      <c r="AH41">
        <f t="shared" si="3"/>
        <v>1.2015500544103812</v>
      </c>
      <c r="AI41">
        <f t="shared" si="3"/>
        <v>1.1982604623184525</v>
      </c>
      <c r="AJ41">
        <f t="shared" si="3"/>
        <v>1.1949032448615882</v>
      </c>
    </row>
    <row r="42" spans="1:36" ht="15.5" x14ac:dyDescent="0.35">
      <c r="A42" s="49" t="s">
        <v>55</v>
      </c>
      <c r="B42" s="25">
        <f>PIF!BP42</f>
        <v>1.47</v>
      </c>
      <c r="C42">
        <f>PIF!BT42</f>
        <v>0.22545190219575512</v>
      </c>
      <c r="D42" s="47">
        <f>Prev!B40</f>
        <v>0.60932238191641785</v>
      </c>
      <c r="E42" s="47">
        <f>Prev!E40</f>
        <v>0.59884887024979105</v>
      </c>
      <c r="F42" s="47">
        <f>Prev!H40</f>
        <v>0.58934806846709442</v>
      </c>
      <c r="G42" s="47">
        <f>Prev!K40</f>
        <v>0.57915298415909511</v>
      </c>
      <c r="H42" s="47">
        <f>Prev!N40</f>
        <v>0.56880189864507724</v>
      </c>
      <c r="I42" s="47">
        <f>Prev!Q40</f>
        <v>0.55829844952505603</v>
      </c>
      <c r="J42" s="47">
        <f>Prev!T40</f>
        <v>0.54764685541819103</v>
      </c>
      <c r="K42" s="47">
        <f>Prev!W40</f>
        <v>0.53685192652422975</v>
      </c>
      <c r="L42" s="47">
        <f>Prev!Z40</f>
        <v>0.52591907300619734</v>
      </c>
      <c r="M42" s="47">
        <f>Prev!AC40</f>
        <v>0.51485431106330826</v>
      </c>
      <c r="P42">
        <f t="shared" si="4"/>
        <v>0.22262564811399788</v>
      </c>
      <c r="Q42">
        <f t="shared" si="4"/>
        <v>0.21963947018391008</v>
      </c>
      <c r="R42">
        <f t="shared" si="4"/>
        <v>0.21691071425563693</v>
      </c>
      <c r="S42">
        <f t="shared" si="4"/>
        <v>0.21396124467991434</v>
      </c>
      <c r="T42">
        <f t="shared" si="4"/>
        <v>0.21094382557165739</v>
      </c>
      <c r="U42">
        <f t="shared" si="4"/>
        <v>0.20785821838535246</v>
      </c>
      <c r="V42">
        <f t="shared" si="4"/>
        <v>0.20470434687418992</v>
      </c>
      <c r="W42">
        <f t="shared" si="4"/>
        <v>0.20148230785428992</v>
      </c>
      <c r="X42">
        <f t="shared" si="4"/>
        <v>0.19819238201467113</v>
      </c>
      <c r="Y42">
        <f t="shared" si="4"/>
        <v>0.19483504472097565</v>
      </c>
      <c r="AA42">
        <f t="shared" si="3"/>
        <v>1.2226256481139979</v>
      </c>
      <c r="AB42">
        <f t="shared" si="3"/>
        <v>1.2196394701839102</v>
      </c>
      <c r="AC42">
        <f t="shared" si="3"/>
        <v>1.216910714255637</v>
      </c>
      <c r="AD42">
        <f t="shared" si="3"/>
        <v>1.2139612446799144</v>
      </c>
      <c r="AE42">
        <f t="shared" si="3"/>
        <v>1.2109438255716574</v>
      </c>
      <c r="AF42">
        <f t="shared" si="3"/>
        <v>1.2078582183853523</v>
      </c>
      <c r="AG42">
        <f t="shared" si="3"/>
        <v>1.2047043468741898</v>
      </c>
      <c r="AH42">
        <f t="shared" si="3"/>
        <v>1.20148230785429</v>
      </c>
      <c r="AI42">
        <f t="shared" si="3"/>
        <v>1.1981923820146712</v>
      </c>
      <c r="AJ42">
        <f t="shared" si="3"/>
        <v>1.1948350447209757</v>
      </c>
    </row>
    <row r="43" spans="1:36" ht="15.5" x14ac:dyDescent="0.35">
      <c r="A43" s="49" t="s">
        <v>56</v>
      </c>
      <c r="B43" s="25">
        <f>PIF!BP43</f>
        <v>1.47</v>
      </c>
      <c r="C43">
        <f>PIF!BT43</f>
        <v>0.2370910651063555</v>
      </c>
      <c r="D43" s="47">
        <f>Prev!B41</f>
        <v>0.6488241733619029</v>
      </c>
      <c r="E43" s="47">
        <f>Prev!E41</f>
        <v>0.63550802259757777</v>
      </c>
      <c r="F43" s="47">
        <f>Prev!H41</f>
        <v>0.62558127334725899</v>
      </c>
      <c r="G43" s="47">
        <f>Prev!K41</f>
        <v>0.61261710689693705</v>
      </c>
      <c r="H43" s="47">
        <f>Prev!N41</f>
        <v>0.59937399703060079</v>
      </c>
      <c r="I43" s="47">
        <f>Prev!Q41</f>
        <v>0.58586100742966729</v>
      </c>
      <c r="J43" s="47">
        <f>Prev!T41</f>
        <v>0.57208863042062297</v>
      </c>
      <c r="K43" s="47">
        <f>Prev!W41</f>
        <v>0.55806881435140099</v>
      </c>
      <c r="L43" s="47">
        <f>Prev!Z41</f>
        <v>0.54381498305060205</v>
      </c>
      <c r="M43" s="47">
        <f>Prev!AC41</f>
        <v>0.52934204646254446</v>
      </c>
      <c r="P43">
        <f t="shared" si="4"/>
        <v>0.23368556501330262</v>
      </c>
      <c r="Q43">
        <f t="shared" si="4"/>
        <v>0.22999257202945395</v>
      </c>
      <c r="R43">
        <f t="shared" si="4"/>
        <v>0.22721632720350218</v>
      </c>
      <c r="S43">
        <f t="shared" si="4"/>
        <v>0.22356031092151332</v>
      </c>
      <c r="T43">
        <f t="shared" si="4"/>
        <v>0.21978973903911456</v>
      </c>
      <c r="U43">
        <f t="shared" si="4"/>
        <v>0.21590439053162963</v>
      </c>
      <c r="V43">
        <f t="shared" si="4"/>
        <v>0.2119044396009539</v>
      </c>
      <c r="W43">
        <f t="shared" si="4"/>
        <v>0.2077904886713807</v>
      </c>
      <c r="X43">
        <f t="shared" si="4"/>
        <v>0.20356360180188543</v>
      </c>
      <c r="Y43">
        <f t="shared" si="4"/>
        <v>0.19922533817542024</v>
      </c>
      <c r="AA43">
        <f t="shared" si="3"/>
        <v>1.2336855650133027</v>
      </c>
      <c r="AB43">
        <f t="shared" si="3"/>
        <v>1.229992572029454</v>
      </c>
      <c r="AC43">
        <f t="shared" si="3"/>
        <v>1.2272163272035022</v>
      </c>
      <c r="AD43">
        <f t="shared" si="3"/>
        <v>1.2235603109215134</v>
      </c>
      <c r="AE43">
        <f t="shared" si="3"/>
        <v>1.2197897390391146</v>
      </c>
      <c r="AF43">
        <f t="shared" si="3"/>
        <v>1.2159043905316296</v>
      </c>
      <c r="AG43">
        <f t="shared" si="3"/>
        <v>1.211904439600954</v>
      </c>
      <c r="AH43">
        <f t="shared" si="3"/>
        <v>1.2077904886713806</v>
      </c>
      <c r="AI43">
        <f t="shared" si="3"/>
        <v>1.2035636018018854</v>
      </c>
      <c r="AJ43">
        <f t="shared" si="3"/>
        <v>1.1992253381754203</v>
      </c>
    </row>
    <row r="44" spans="1:36" ht="15.5" x14ac:dyDescent="0.35">
      <c r="A44" s="49" t="s">
        <v>57</v>
      </c>
      <c r="B44" s="25">
        <f>PIF!BP44</f>
        <v>1.47</v>
      </c>
      <c r="C44">
        <f>PIF!BT44</f>
        <v>0.2370910651063555</v>
      </c>
      <c r="D44" s="47">
        <f>Prev!B42</f>
        <v>0.64882417336190257</v>
      </c>
      <c r="E44" s="47">
        <f>Prev!E42</f>
        <v>0.63550802259757821</v>
      </c>
      <c r="F44" s="47">
        <f>Prev!H42</f>
        <v>0.62578971445443965</v>
      </c>
      <c r="G44" s="47">
        <f>Prev!K42</f>
        <v>0.6128259205917419</v>
      </c>
      <c r="H44" s="47">
        <f>Prev!N42</f>
        <v>0.59958234833402235</v>
      </c>
      <c r="I44" s="47">
        <f>Prev!Q42</f>
        <v>0.58606810724453617</v>
      </c>
      <c r="J44" s="47">
        <f>Prev!T42</f>
        <v>0.57229373783126392</v>
      </c>
      <c r="K44" s="47">
        <f>Prev!W42</f>
        <v>0.55827123850231297</v>
      </c>
      <c r="L44" s="47">
        <f>Prev!Z42</f>
        <v>0.54401408461539846</v>
      </c>
      <c r="M44" s="47">
        <f>Prev!AC42</f>
        <v>0.52953723871557068</v>
      </c>
      <c r="P44">
        <f t="shared" si="4"/>
        <v>0.23368556501330259</v>
      </c>
      <c r="Q44">
        <f t="shared" si="4"/>
        <v>0.22999257202945411</v>
      </c>
      <c r="R44">
        <f t="shared" si="4"/>
        <v>0.22727482832971391</v>
      </c>
      <c r="S44">
        <f t="shared" si="4"/>
        <v>0.22361947242430613</v>
      </c>
      <c r="T44">
        <f t="shared" si="4"/>
        <v>0.21984934424811894</v>
      </c>
      <c r="U44">
        <f t="shared" si="4"/>
        <v>0.21596422927545597</v>
      </c>
      <c r="V44">
        <f t="shared" si="4"/>
        <v>0.21196430887313528</v>
      </c>
      <c r="W44">
        <f t="shared" si="4"/>
        <v>0.20785019323893722</v>
      </c>
      <c r="X44">
        <f t="shared" si="4"/>
        <v>0.20362295475938563</v>
      </c>
      <c r="Y44">
        <f t="shared" si="4"/>
        <v>0.19928416144723526</v>
      </c>
      <c r="AA44">
        <f t="shared" si="3"/>
        <v>1.2336855650133025</v>
      </c>
      <c r="AB44">
        <f t="shared" si="3"/>
        <v>1.2299925720294542</v>
      </c>
      <c r="AC44">
        <f t="shared" si="3"/>
        <v>1.2272748283297139</v>
      </c>
      <c r="AD44">
        <f t="shared" si="3"/>
        <v>1.2236194724243061</v>
      </c>
      <c r="AE44">
        <f t="shared" si="3"/>
        <v>1.2198493442481189</v>
      </c>
      <c r="AF44">
        <f t="shared" si="3"/>
        <v>1.215964229275456</v>
      </c>
      <c r="AG44">
        <f t="shared" si="3"/>
        <v>1.2119643088731353</v>
      </c>
      <c r="AH44">
        <f t="shared" si="3"/>
        <v>1.2078501932389372</v>
      </c>
      <c r="AI44">
        <f t="shared" si="3"/>
        <v>1.2036229547593855</v>
      </c>
      <c r="AJ44">
        <f t="shared" si="3"/>
        <v>1.1992841614472352</v>
      </c>
    </row>
    <row r="45" spans="1:36" ht="15.5" x14ac:dyDescent="0.35">
      <c r="A45" s="49" t="s">
        <v>58</v>
      </c>
      <c r="B45" s="25">
        <f>PIF!BP45</f>
        <v>1.47</v>
      </c>
      <c r="C45">
        <f>PIF!BT45</f>
        <v>0.2370910651063555</v>
      </c>
      <c r="D45" s="47">
        <f>Prev!B43</f>
        <v>0.64882417336190257</v>
      </c>
      <c r="E45" s="47">
        <f>Prev!E43</f>
        <v>0.63550802259757799</v>
      </c>
      <c r="F45" s="47">
        <f>Prev!H43</f>
        <v>0.62475118238434912</v>
      </c>
      <c r="G45" s="47">
        <f>Prev!K43</f>
        <v>0.6117813692664037</v>
      </c>
      <c r="H45" s="47">
        <f>Prev!N43</f>
        <v>0.59853621319904338</v>
      </c>
      <c r="I45" s="47">
        <f>Prev!Q43</f>
        <v>0.58502460480131335</v>
      </c>
      <c r="J45" s="47">
        <f>Prev!T43</f>
        <v>0.57125685162015827</v>
      </c>
      <c r="K45" s="47">
        <f>Prev!W43</f>
        <v>0.55724470725496811</v>
      </c>
      <c r="L45" s="47">
        <f>Prev!Z43</f>
        <v>0.54300139253522983</v>
      </c>
      <c r="M45" s="47">
        <f>Prev!AC43</f>
        <v>0.52854160783834325</v>
      </c>
      <c r="P45">
        <f t="shared" si="4"/>
        <v>0.23368556501330259</v>
      </c>
      <c r="Q45">
        <f t="shared" si="4"/>
        <v>0.22999257202945403</v>
      </c>
      <c r="R45">
        <f t="shared" si="4"/>
        <v>0.22698326578943975</v>
      </c>
      <c r="S45">
        <f t="shared" si="4"/>
        <v>0.22332343782246489</v>
      </c>
      <c r="T45">
        <f t="shared" si="4"/>
        <v>0.21954997359570616</v>
      </c>
      <c r="U45">
        <f t="shared" si="4"/>
        <v>0.21566263012558906</v>
      </c>
      <c r="V45">
        <f t="shared" si="4"/>
        <v>0.21166155650403992</v>
      </c>
      <c r="W45">
        <f t="shared" si="4"/>
        <v>0.20754732712383808</v>
      </c>
      <c r="X45">
        <f t="shared" si="4"/>
        <v>0.20332097531066204</v>
      </c>
      <c r="Y45">
        <f t="shared" si="4"/>
        <v>0.19898402702290827</v>
      </c>
      <c r="AA45">
        <f t="shared" ref="AA45:AJ70" si="5">1+P45</f>
        <v>1.2336855650133025</v>
      </c>
      <c r="AB45">
        <f t="shared" si="5"/>
        <v>1.229992572029454</v>
      </c>
      <c r="AC45">
        <f t="shared" si="5"/>
        <v>1.2269832657894397</v>
      </c>
      <c r="AD45">
        <f t="shared" si="5"/>
        <v>1.2233234378224649</v>
      </c>
      <c r="AE45">
        <f t="shared" si="5"/>
        <v>1.219549973595706</v>
      </c>
      <c r="AF45">
        <f t="shared" si="5"/>
        <v>1.2156626301255891</v>
      </c>
      <c r="AG45">
        <f t="shared" si="5"/>
        <v>1.2116615565040398</v>
      </c>
      <c r="AH45">
        <f t="shared" si="5"/>
        <v>1.2075473271238382</v>
      </c>
      <c r="AI45">
        <f t="shared" si="5"/>
        <v>1.203320975310662</v>
      </c>
      <c r="AJ45">
        <f t="shared" si="5"/>
        <v>1.1989840270229082</v>
      </c>
    </row>
    <row r="46" spans="1:36" ht="15.5" x14ac:dyDescent="0.35">
      <c r="A46" s="49" t="s">
        <v>59</v>
      </c>
      <c r="B46" s="25">
        <f>PIF!BP46</f>
        <v>1.47</v>
      </c>
      <c r="C46">
        <f>PIF!BT46</f>
        <v>0.2370910651063555</v>
      </c>
      <c r="D46" s="47">
        <f>Prev!B44</f>
        <v>0.64882417336190268</v>
      </c>
      <c r="E46" s="47">
        <f>Prev!E44</f>
        <v>0.63550802259757855</v>
      </c>
      <c r="F46" s="47">
        <f>Prev!H44</f>
        <v>0.62442763472874174</v>
      </c>
      <c r="G46" s="47">
        <f>Prev!K44</f>
        <v>0.61145354746574665</v>
      </c>
      <c r="H46" s="47">
        <f>Prev!N44</f>
        <v>0.59820565394069225</v>
      </c>
      <c r="I46" s="47">
        <f>Prev!Q44</f>
        <v>0.5846927824713557</v>
      </c>
      <c r="J46" s="47">
        <f>Prev!T44</f>
        <v>0.57092517248753449</v>
      </c>
      <c r="K46" s="47">
        <f>Prev!W44</f>
        <v>0.55691450436625789</v>
      </c>
      <c r="L46" s="47">
        <f>Prev!Z44</f>
        <v>0.54267392131608228</v>
      </c>
      <c r="M46" s="47">
        <f>Prev!AC44</f>
        <v>0.52821804239469827</v>
      </c>
      <c r="P46">
        <f t="shared" si="4"/>
        <v>0.23368556501330259</v>
      </c>
      <c r="Q46">
        <f t="shared" si="4"/>
        <v>0.22999257202945422</v>
      </c>
      <c r="R46">
        <f t="shared" si="4"/>
        <v>0.22689238649198751</v>
      </c>
      <c r="S46">
        <f t="shared" si="4"/>
        <v>0.22323048382684407</v>
      </c>
      <c r="T46">
        <f t="shared" si="4"/>
        <v>0.21945533025853026</v>
      </c>
      <c r="U46">
        <f t="shared" si="4"/>
        <v>0.21556667627472642</v>
      </c>
      <c r="V46">
        <f t="shared" si="4"/>
        <v>0.21156466297069892</v>
      </c>
      <c r="W46">
        <f t="shared" si="4"/>
        <v>0.20744985536330338</v>
      </c>
      <c r="X46">
        <f t="shared" si="4"/>
        <v>0.20322327610870983</v>
      </c>
      <c r="Y46">
        <f t="shared" si="4"/>
        <v>0.19888643928504812</v>
      </c>
      <c r="AA46">
        <f t="shared" si="5"/>
        <v>1.2336855650133025</v>
      </c>
      <c r="AB46">
        <f t="shared" si="5"/>
        <v>1.2299925720294542</v>
      </c>
      <c r="AC46">
        <f t="shared" si="5"/>
        <v>1.2268923864919876</v>
      </c>
      <c r="AD46">
        <f t="shared" si="5"/>
        <v>1.223230483826844</v>
      </c>
      <c r="AE46">
        <f t="shared" si="5"/>
        <v>1.2194553302585303</v>
      </c>
      <c r="AF46">
        <f t="shared" si="5"/>
        <v>1.2155666762747264</v>
      </c>
      <c r="AG46">
        <f t="shared" si="5"/>
        <v>1.2115646629706989</v>
      </c>
      <c r="AH46">
        <f t="shared" si="5"/>
        <v>1.2074498553633033</v>
      </c>
      <c r="AI46">
        <f t="shared" si="5"/>
        <v>1.2032232761087098</v>
      </c>
      <c r="AJ46">
        <f t="shared" si="5"/>
        <v>1.1988864392850482</v>
      </c>
    </row>
    <row r="47" spans="1:36" ht="15.5" x14ac:dyDescent="0.35">
      <c r="A47" s="49" t="s">
        <v>60</v>
      </c>
      <c r="B47" s="25">
        <f>PIF!BP47</f>
        <v>1.47</v>
      </c>
      <c r="C47">
        <f>PIF!BT47</f>
        <v>0.2370910651063555</v>
      </c>
      <c r="D47" s="47">
        <f>Prev!B45</f>
        <v>0.6488241733619029</v>
      </c>
      <c r="E47" s="47">
        <f>Prev!E45</f>
        <v>0.63550802259757844</v>
      </c>
      <c r="F47" s="47">
        <f>Prev!H45</f>
        <v>0.62449891598570595</v>
      </c>
      <c r="G47" s="47">
        <f>Prev!K45</f>
        <v>0.61152588318733059</v>
      </c>
      <c r="H47" s="47">
        <f>Prev!N45</f>
        <v>0.59827869847091686</v>
      </c>
      <c r="I47" s="47">
        <f>Prev!Q45</f>
        <v>0.58476620358651554</v>
      </c>
      <c r="J47" s="47">
        <f>Prev!T45</f>
        <v>0.57099865274434625</v>
      </c>
      <c r="K47" s="47">
        <f>Prev!W45</f>
        <v>0.55698774229209469</v>
      </c>
      <c r="L47" s="47">
        <f>Prev!Z45</f>
        <v>0.54274663244177412</v>
      </c>
      <c r="M47" s="47">
        <f>Prev!AC45</f>
        <v>0.52828996013101714</v>
      </c>
      <c r="P47">
        <f t="shared" si="4"/>
        <v>0.23368556501330262</v>
      </c>
      <c r="Q47">
        <f t="shared" si="4"/>
        <v>0.22999257202945417</v>
      </c>
      <c r="R47">
        <f t="shared" si="4"/>
        <v>0.22691241007807478</v>
      </c>
      <c r="S47">
        <f t="shared" si="4"/>
        <v>0.22325099656113148</v>
      </c>
      <c r="T47">
        <f t="shared" si="4"/>
        <v>0.2194762458160418</v>
      </c>
      <c r="U47">
        <f t="shared" si="4"/>
        <v>0.21558790965551142</v>
      </c>
      <c r="V47">
        <f t="shared" si="4"/>
        <v>0.21158613083589956</v>
      </c>
      <c r="W47">
        <f t="shared" si="4"/>
        <v>0.20747147635178573</v>
      </c>
      <c r="X47">
        <f t="shared" si="4"/>
        <v>0.20324497113487078</v>
      </c>
      <c r="Y47">
        <f t="shared" si="4"/>
        <v>0.19890813181838521</v>
      </c>
      <c r="AA47">
        <f t="shared" si="5"/>
        <v>1.2336855650133027</v>
      </c>
      <c r="AB47">
        <f t="shared" si="5"/>
        <v>1.2299925720294542</v>
      </c>
      <c r="AC47">
        <f t="shared" si="5"/>
        <v>1.2269124100780748</v>
      </c>
      <c r="AD47">
        <f t="shared" si="5"/>
        <v>1.2232509965611316</v>
      </c>
      <c r="AE47">
        <f t="shared" si="5"/>
        <v>1.2194762458160417</v>
      </c>
      <c r="AF47">
        <f t="shared" si="5"/>
        <v>1.2155879096555113</v>
      </c>
      <c r="AG47">
        <f t="shared" si="5"/>
        <v>1.2115861308358995</v>
      </c>
      <c r="AH47">
        <f t="shared" si="5"/>
        <v>1.2074714763517858</v>
      </c>
      <c r="AI47">
        <f t="shared" si="5"/>
        <v>1.2032449711348707</v>
      </c>
      <c r="AJ47">
        <f t="shared" si="5"/>
        <v>1.1989081318183852</v>
      </c>
    </row>
    <row r="48" spans="1:36" ht="15.5" x14ac:dyDescent="0.35">
      <c r="A48" s="49" t="s">
        <v>61</v>
      </c>
      <c r="B48" s="25">
        <f>PIF!BP48</f>
        <v>1.47</v>
      </c>
      <c r="C48">
        <f>PIF!BT48</f>
        <v>0.2125143140583273</v>
      </c>
      <c r="D48" s="47">
        <f>Prev!B46</f>
        <v>0.56532038151172415</v>
      </c>
      <c r="E48" s="47">
        <f>Prev!E46</f>
        <v>0.55616693047776444</v>
      </c>
      <c r="F48" s="47">
        <f>Prev!H46</f>
        <v>0.54653726816068415</v>
      </c>
      <c r="G48" s="47">
        <f>Prev!K46</f>
        <v>0.53760805149069923</v>
      </c>
      <c r="H48" s="47">
        <f>Prev!N46</f>
        <v>0.52858029974268494</v>
      </c>
      <c r="I48" s="47">
        <f>Prev!Q46</f>
        <v>0.5194562603721391</v>
      </c>
      <c r="J48" s="47">
        <f>Prev!T46</f>
        <v>0.51023852330880959</v>
      </c>
      <c r="K48" s="47">
        <f>Prev!W46</f>
        <v>0.50093002661286312</v>
      </c>
      <c r="L48" s="47">
        <f>Prev!Z46</f>
        <v>0.49153406087391993</v>
      </c>
      <c r="M48" s="47">
        <f>Prev!AC46</f>
        <v>0.48205427233279075</v>
      </c>
      <c r="P48">
        <f t="shared" si="4"/>
        <v>0.20992372418384336</v>
      </c>
      <c r="Q48">
        <f t="shared" si="4"/>
        <v>0.20722909228776171</v>
      </c>
      <c r="R48">
        <f t="shared" si="4"/>
        <v>0.20437435997547254</v>
      </c>
      <c r="S48">
        <f t="shared" si="4"/>
        <v>0.20170884389041568</v>
      </c>
      <c r="T48">
        <f t="shared" si="4"/>
        <v>0.19899569495760933</v>
      </c>
      <c r="U48">
        <f t="shared" si="4"/>
        <v>0.19623480526816187</v>
      </c>
      <c r="V48">
        <f t="shared" si="4"/>
        <v>0.19342616901646667</v>
      </c>
      <c r="W48">
        <f t="shared" si="4"/>
        <v>0.19056988828034127</v>
      </c>
      <c r="X48">
        <f t="shared" si="4"/>
        <v>0.18766617872058824</v>
      </c>
      <c r="Y48">
        <f t="shared" si="4"/>
        <v>0.18471537518326697</v>
      </c>
      <c r="AA48">
        <f t="shared" si="5"/>
        <v>1.2099237241838434</v>
      </c>
      <c r="AB48">
        <f t="shared" si="5"/>
        <v>1.2072290922877618</v>
      </c>
      <c r="AC48">
        <f t="shared" si="5"/>
        <v>1.2043743599754726</v>
      </c>
      <c r="AD48">
        <f t="shared" si="5"/>
        <v>1.2017088438904158</v>
      </c>
      <c r="AE48">
        <f t="shared" si="5"/>
        <v>1.1989956949576093</v>
      </c>
      <c r="AF48">
        <f t="shared" si="5"/>
        <v>1.1962348052681619</v>
      </c>
      <c r="AG48">
        <f t="shared" si="5"/>
        <v>1.1934261690164667</v>
      </c>
      <c r="AH48">
        <f t="shared" si="5"/>
        <v>1.1905698882803413</v>
      </c>
      <c r="AI48">
        <f t="shared" si="5"/>
        <v>1.1876661787205882</v>
      </c>
      <c r="AJ48">
        <f t="shared" si="5"/>
        <v>1.1847153751832669</v>
      </c>
    </row>
    <row r="49" spans="1:36" ht="15.5" x14ac:dyDescent="0.35">
      <c r="A49" s="49" t="s">
        <v>62</v>
      </c>
      <c r="B49" s="25">
        <f>PIF!BP49</f>
        <v>1.47</v>
      </c>
      <c r="C49">
        <f>PIF!BT49</f>
        <v>0.2125143140583273</v>
      </c>
      <c r="D49" s="47">
        <f>Prev!B47</f>
        <v>0.56532038151172426</v>
      </c>
      <c r="E49" s="47">
        <f>Prev!E47</f>
        <v>0.55616693047776478</v>
      </c>
      <c r="F49" s="47">
        <f>Prev!H47</f>
        <v>0.54699958354608658</v>
      </c>
      <c r="G49" s="47">
        <f>Prev!K47</f>
        <v>0.53808282310531541</v>
      </c>
      <c r="H49" s="47">
        <f>Prev!N47</f>
        <v>0.5290653342726428</v>
      </c>
      <c r="I49" s="47">
        <f>Prev!Q47</f>
        <v>0.51994943550249473</v>
      </c>
      <c r="J49" s="47">
        <f>Prev!T47</f>
        <v>0.51073779514196693</v>
      </c>
      <c r="K49" s="47">
        <f>Prev!W47</f>
        <v>0.50143343610087709</v>
      </c>
      <c r="L49" s="47">
        <f>Prev!Z47</f>
        <v>0.49203973929441702</v>
      </c>
      <c r="M49" s="47">
        <f>Prev!AC47</f>
        <v>0.48256044584256796</v>
      </c>
      <c r="P49">
        <f t="shared" si="4"/>
        <v>0.20992372418384339</v>
      </c>
      <c r="Q49">
        <f t="shared" si="4"/>
        <v>0.20722909228776182</v>
      </c>
      <c r="R49">
        <f t="shared" si="4"/>
        <v>0.20451188403094023</v>
      </c>
      <c r="S49">
        <f t="shared" si="4"/>
        <v>0.20185102041184738</v>
      </c>
      <c r="T49">
        <f t="shared" si="4"/>
        <v>0.1991419331869842</v>
      </c>
      <c r="U49">
        <f t="shared" ref="U49:Y99" si="6">I49*($B49-1)/(I49*($B49-1)+1)</f>
        <v>0.19638452412891297</v>
      </c>
      <c r="V49">
        <f t="shared" si="6"/>
        <v>0.19357879939724643</v>
      </c>
      <c r="W49">
        <f t="shared" si="6"/>
        <v>0.19072487511286709</v>
      </c>
      <c r="X49">
        <f t="shared" si="6"/>
        <v>0.18782298285513258</v>
      </c>
      <c r="Y49">
        <f t="shared" si="6"/>
        <v>0.18487347506634189</v>
      </c>
      <c r="AA49">
        <f t="shared" si="5"/>
        <v>1.2099237241838434</v>
      </c>
      <c r="AB49">
        <f t="shared" si="5"/>
        <v>1.2072290922877618</v>
      </c>
      <c r="AC49">
        <f t="shared" si="5"/>
        <v>1.2045118840309401</v>
      </c>
      <c r="AD49">
        <f t="shared" si="5"/>
        <v>1.2018510204118473</v>
      </c>
      <c r="AE49">
        <f t="shared" si="5"/>
        <v>1.1991419331869841</v>
      </c>
      <c r="AF49">
        <f t="shared" si="5"/>
        <v>1.1963845241289131</v>
      </c>
      <c r="AG49">
        <f t="shared" si="5"/>
        <v>1.1935787993972464</v>
      </c>
      <c r="AH49">
        <f t="shared" si="5"/>
        <v>1.1907248751128672</v>
      </c>
      <c r="AI49">
        <f t="shared" si="5"/>
        <v>1.1878229828551325</v>
      </c>
      <c r="AJ49">
        <f t="shared" si="5"/>
        <v>1.1848734750663419</v>
      </c>
    </row>
    <row r="50" spans="1:36" ht="15.5" x14ac:dyDescent="0.35">
      <c r="A50" s="49" t="s">
        <v>63</v>
      </c>
      <c r="B50" s="25">
        <f>PIF!BP50</f>
        <v>1.47</v>
      </c>
      <c r="C50">
        <f>PIF!BT50</f>
        <v>0.2125143140583273</v>
      </c>
      <c r="D50" s="47">
        <f>Prev!B48</f>
        <v>0.56532038151172415</v>
      </c>
      <c r="E50" s="47">
        <f>Prev!E48</f>
        <v>0.55616693047776444</v>
      </c>
      <c r="F50" s="47">
        <f>Prev!H48</f>
        <v>0.54750813930701936</v>
      </c>
      <c r="G50" s="47">
        <f>Prev!K48</f>
        <v>0.53860090061856525</v>
      </c>
      <c r="H50" s="47">
        <f>Prev!N48</f>
        <v>0.52959074317260679</v>
      </c>
      <c r="I50" s="47">
        <f>Prev!Q48</f>
        <v>0.52048007266777285</v>
      </c>
      <c r="J50" s="47">
        <f>Prev!T48</f>
        <v>0.51127165090329874</v>
      </c>
      <c r="K50" s="47">
        <f>Prev!W48</f>
        <v>0.50196859943639127</v>
      </c>
      <c r="L50" s="47">
        <f>Prev!Z48</f>
        <v>0.49257440205380282</v>
      </c>
      <c r="M50" s="47">
        <f>Prev!AC48</f>
        <v>0.48309290604524607</v>
      </c>
      <c r="P50">
        <f t="shared" ref="P50:T100" si="7">D50*($B50-1)/(D50*($B50-1)+1)</f>
        <v>0.20992372418384336</v>
      </c>
      <c r="Q50">
        <f t="shared" si="7"/>
        <v>0.20722909228776171</v>
      </c>
      <c r="R50">
        <f t="shared" si="7"/>
        <v>0.20466310821851041</v>
      </c>
      <c r="S50">
        <f t="shared" si="7"/>
        <v>0.20200610767448046</v>
      </c>
      <c r="T50">
        <f t="shared" si="7"/>
        <v>0.19930028407817352</v>
      </c>
      <c r="U50">
        <f t="shared" si="6"/>
        <v>0.19654555349099778</v>
      </c>
      <c r="V50">
        <f t="shared" si="6"/>
        <v>0.19374193839831735</v>
      </c>
      <c r="W50">
        <f t="shared" si="6"/>
        <v>0.19088957306502669</v>
      </c>
      <c r="X50">
        <f t="shared" si="6"/>
        <v>0.18798870882044227</v>
      </c>
      <c r="Y50">
        <f t="shared" si="6"/>
        <v>0.18503971925759097</v>
      </c>
      <c r="AA50">
        <f t="shared" si="5"/>
        <v>1.2099237241838434</v>
      </c>
      <c r="AB50">
        <f t="shared" si="5"/>
        <v>1.2072290922877618</v>
      </c>
      <c r="AC50">
        <f t="shared" si="5"/>
        <v>1.2046631082185104</v>
      </c>
      <c r="AD50">
        <f t="shared" si="5"/>
        <v>1.2020061076744804</v>
      </c>
      <c r="AE50">
        <f t="shared" si="5"/>
        <v>1.1993002840781735</v>
      </c>
      <c r="AF50">
        <f t="shared" si="5"/>
        <v>1.1965455534909979</v>
      </c>
      <c r="AG50">
        <f t="shared" si="5"/>
        <v>1.1937419383983174</v>
      </c>
      <c r="AH50">
        <f t="shared" si="5"/>
        <v>1.1908895730650266</v>
      </c>
      <c r="AI50">
        <f t="shared" si="5"/>
        <v>1.1879887088204422</v>
      </c>
      <c r="AJ50">
        <f t="shared" si="5"/>
        <v>1.185039719257591</v>
      </c>
    </row>
    <row r="51" spans="1:36" ht="15.5" x14ac:dyDescent="0.35">
      <c r="A51" s="49" t="s">
        <v>64</v>
      </c>
      <c r="B51" s="25">
        <f>PIF!BP51</f>
        <v>1.47</v>
      </c>
      <c r="C51">
        <f>PIF!BT51</f>
        <v>0.21251431405832732</v>
      </c>
      <c r="D51" s="47">
        <f>Prev!B49</f>
        <v>0.56532038151172415</v>
      </c>
      <c r="E51" s="47">
        <f>Prev!E49</f>
        <v>0.55616693047776455</v>
      </c>
      <c r="F51" s="47">
        <f>Prev!H49</f>
        <v>0.54785212028690078</v>
      </c>
      <c r="G51" s="47">
        <f>Prev!K49</f>
        <v>0.53894930151355802</v>
      </c>
      <c r="H51" s="47">
        <f>Prev!N49</f>
        <v>0.52994219371316886</v>
      </c>
      <c r="I51" s="47">
        <f>Prev!Q49</f>
        <v>0.52083326576106215</v>
      </c>
      <c r="J51" s="47">
        <f>Prev!T49</f>
        <v>0.51162534586087227</v>
      </c>
      <c r="K51" s="47">
        <f>Prev!W49</f>
        <v>0.50232162455689355</v>
      </c>
      <c r="L51" s="47">
        <f>Prev!Z49</f>
        <v>0.49292565659296228</v>
      </c>
      <c r="M51" s="47">
        <f>Prev!AC49</f>
        <v>0.48344136160721585</v>
      </c>
      <c r="P51">
        <f t="shared" si="7"/>
        <v>0.20992372418384336</v>
      </c>
      <c r="Q51">
        <f t="shared" si="7"/>
        <v>0.20722909228776173</v>
      </c>
      <c r="R51">
        <f t="shared" si="7"/>
        <v>0.20476536184121266</v>
      </c>
      <c r="S51">
        <f t="shared" si="7"/>
        <v>0.20211036810381791</v>
      </c>
      <c r="T51">
        <f t="shared" si="7"/>
        <v>0.19940617140537126</v>
      </c>
      <c r="U51">
        <f t="shared" si="6"/>
        <v>0.19665269916908654</v>
      </c>
      <c r="V51">
        <f t="shared" si="6"/>
        <v>0.1938499863808201</v>
      </c>
      <c r="W51">
        <f t="shared" si="6"/>
        <v>0.19099818080187067</v>
      </c>
      <c r="X51">
        <f t="shared" si="6"/>
        <v>0.18809754811652582</v>
      </c>
      <c r="Y51">
        <f t="shared" si="6"/>
        <v>0.1851484769998466</v>
      </c>
      <c r="AA51">
        <f t="shared" si="5"/>
        <v>1.2099237241838434</v>
      </c>
      <c r="AB51">
        <f t="shared" si="5"/>
        <v>1.2072290922877618</v>
      </c>
      <c r="AC51">
        <f t="shared" si="5"/>
        <v>1.2047653618412126</v>
      </c>
      <c r="AD51">
        <f t="shared" si="5"/>
        <v>1.2021103681038179</v>
      </c>
      <c r="AE51">
        <f t="shared" si="5"/>
        <v>1.1994061714053712</v>
      </c>
      <c r="AF51">
        <f t="shared" si="5"/>
        <v>1.1966526991690865</v>
      </c>
      <c r="AG51">
        <f t="shared" si="5"/>
        <v>1.1938499863808201</v>
      </c>
      <c r="AH51">
        <f t="shared" si="5"/>
        <v>1.1909981808018706</v>
      </c>
      <c r="AI51">
        <f t="shared" si="5"/>
        <v>1.1880975481165259</v>
      </c>
      <c r="AJ51">
        <f t="shared" si="5"/>
        <v>1.1851484769998466</v>
      </c>
    </row>
    <row r="52" spans="1:36" ht="15.5" x14ac:dyDescent="0.35">
      <c r="A52" s="49" t="s">
        <v>65</v>
      </c>
      <c r="B52" s="25">
        <f>PIF!BP52</f>
        <v>1.47</v>
      </c>
      <c r="C52">
        <f>PIF!BT52</f>
        <v>0.2125143140583273</v>
      </c>
      <c r="D52" s="47">
        <f>Prev!B50</f>
        <v>0.56532038151172448</v>
      </c>
      <c r="E52" s="47">
        <f>Prev!E50</f>
        <v>0.55616693047776444</v>
      </c>
      <c r="F52" s="47">
        <f>Prev!H50</f>
        <v>0.5473477680571236</v>
      </c>
      <c r="G52" s="47">
        <f>Prev!K50</f>
        <v>0.53843793886974056</v>
      </c>
      <c r="H52" s="47">
        <f>Prev!N50</f>
        <v>0.52942585923986751</v>
      </c>
      <c r="I52" s="47">
        <f>Prev!Q50</f>
        <v>0.52031390648392639</v>
      </c>
      <c r="J52" s="47">
        <f>Prev!T50</f>
        <v>0.51110481225748028</v>
      </c>
      <c r="K52" s="47">
        <f>Prev!W50</f>
        <v>0.50180166652418434</v>
      </c>
      <c r="L52" s="47">
        <f>Prev!Z50</f>
        <v>0.49240792032496944</v>
      </c>
      <c r="M52" s="47">
        <f>Prev!AC50</f>
        <v>0.48292738733409973</v>
      </c>
      <c r="P52">
        <f t="shared" si="7"/>
        <v>0.20992372418384347</v>
      </c>
      <c r="Q52">
        <f t="shared" si="7"/>
        <v>0.20722909228776171</v>
      </c>
      <c r="R52">
        <f t="shared" si="7"/>
        <v>0.20461542641614844</v>
      </c>
      <c r="S52">
        <f t="shared" si="7"/>
        <v>0.20195733133393243</v>
      </c>
      <c r="T52">
        <f t="shared" si="7"/>
        <v>0.19925059711047968</v>
      </c>
      <c r="U52">
        <f t="shared" si="6"/>
        <v>0.19649513495009049</v>
      </c>
      <c r="V52">
        <f t="shared" si="6"/>
        <v>0.19369096188679</v>
      </c>
      <c r="W52">
        <f t="shared" si="6"/>
        <v>0.19083820620790798</v>
      </c>
      <c r="X52">
        <f t="shared" si="6"/>
        <v>0.18793711280474557</v>
      </c>
      <c r="Y52">
        <f t="shared" si="6"/>
        <v>0.18498804843517527</v>
      </c>
      <c r="AA52">
        <f t="shared" si="5"/>
        <v>1.2099237241838434</v>
      </c>
      <c r="AB52">
        <f t="shared" si="5"/>
        <v>1.2072290922877618</v>
      </c>
      <c r="AC52">
        <f t="shared" si="5"/>
        <v>1.2046154264161484</v>
      </c>
      <c r="AD52">
        <f t="shared" si="5"/>
        <v>1.2019573313339325</v>
      </c>
      <c r="AE52">
        <f t="shared" si="5"/>
        <v>1.1992505971104797</v>
      </c>
      <c r="AF52">
        <f t="shared" si="5"/>
        <v>1.1964951349500905</v>
      </c>
      <c r="AG52">
        <f t="shared" si="5"/>
        <v>1.1936909618867899</v>
      </c>
      <c r="AH52">
        <f t="shared" si="5"/>
        <v>1.1908382062079079</v>
      </c>
      <c r="AI52">
        <f t="shared" si="5"/>
        <v>1.1879371128047456</v>
      </c>
      <c r="AJ52">
        <f t="shared" si="5"/>
        <v>1.1849880484351754</v>
      </c>
    </row>
    <row r="53" spans="1:36" ht="15.5" x14ac:dyDescent="0.35">
      <c r="A53" s="49" t="s">
        <v>66</v>
      </c>
      <c r="B53" s="25">
        <f>PIF!BP53</f>
        <v>1.47</v>
      </c>
      <c r="C53">
        <f>PIF!BT53</f>
        <v>0.19650925676811906</v>
      </c>
      <c r="D53" s="47">
        <f>Prev!B51</f>
        <v>0.51291285733647107</v>
      </c>
      <c r="E53" s="47">
        <f>Prev!E51</f>
        <v>0.50532211825904993</v>
      </c>
      <c r="F53" s="47">
        <f>Prev!H51</f>
        <v>0.497293860774149</v>
      </c>
      <c r="G53" s="47">
        <f>Prev!K51</f>
        <v>0.48992992378776085</v>
      </c>
      <c r="H53" s="47">
        <f>Prev!N51</f>
        <v>0.48250415697754973</v>
      </c>
      <c r="I53" s="47">
        <f>Prev!Q51</f>
        <v>0.47501777339247647</v>
      </c>
      <c r="J53" s="47">
        <f>Prev!T51</f>
        <v>0.46747219217492597</v>
      </c>
      <c r="K53" s="47">
        <f>Prev!W51</f>
        <v>0.45986903869159851</v>
      </c>
      <c r="L53" s="47">
        <f>Prev!Z51</f>
        <v>0.45221014408638593</v>
      </c>
      <c r="M53" s="47">
        <f>Prev!AC51</f>
        <v>0.44449754428656324</v>
      </c>
      <c r="P53">
        <f t="shared" si="7"/>
        <v>0.19424305546731338</v>
      </c>
      <c r="Q53">
        <f t="shared" si="7"/>
        <v>0.19192010322550243</v>
      </c>
      <c r="R53">
        <f t="shared" si="7"/>
        <v>0.1894486409158942</v>
      </c>
      <c r="S53">
        <f t="shared" si="7"/>
        <v>0.18716835627366754</v>
      </c>
      <c r="T53">
        <f t="shared" si="7"/>
        <v>0.18485589664917901</v>
      </c>
      <c r="U53">
        <f t="shared" si="6"/>
        <v>0.18251120285153594</v>
      </c>
      <c r="V53">
        <f t="shared" si="6"/>
        <v>0.1801342799559017</v>
      </c>
      <c r="W53">
        <f t="shared" si="6"/>
        <v>0.17772519938631445</v>
      </c>
      <c r="X53">
        <f t="shared" si="6"/>
        <v>0.17528410091179494</v>
      </c>
      <c r="Y53">
        <f t="shared" si="6"/>
        <v>0.17281119455944199</v>
      </c>
      <c r="AA53">
        <f t="shared" si="5"/>
        <v>1.1942430554673134</v>
      </c>
      <c r="AB53">
        <f t="shared" si="5"/>
        <v>1.1919201032255025</v>
      </c>
      <c r="AC53">
        <f t="shared" si="5"/>
        <v>1.1894486409158942</v>
      </c>
      <c r="AD53">
        <f t="shared" si="5"/>
        <v>1.1871683562736675</v>
      </c>
      <c r="AE53">
        <f t="shared" si="5"/>
        <v>1.1848558966491791</v>
      </c>
      <c r="AF53">
        <f t="shared" si="5"/>
        <v>1.1825112028515359</v>
      </c>
      <c r="AG53">
        <f t="shared" si="5"/>
        <v>1.1801342799559018</v>
      </c>
      <c r="AH53">
        <f t="shared" si="5"/>
        <v>1.1777251993863145</v>
      </c>
      <c r="AI53">
        <f t="shared" si="5"/>
        <v>1.1752841009117949</v>
      </c>
      <c r="AJ53">
        <f t="shared" si="5"/>
        <v>1.1728111945594419</v>
      </c>
    </row>
    <row r="54" spans="1:36" ht="15.5" x14ac:dyDescent="0.35">
      <c r="A54" s="49" t="s">
        <v>67</v>
      </c>
      <c r="B54" s="25">
        <f>PIF!BP54</f>
        <v>1.47</v>
      </c>
      <c r="C54">
        <f>PIF!BT54</f>
        <v>0.19650925676811906</v>
      </c>
      <c r="D54" s="47">
        <f>Prev!B52</f>
        <v>0.51291285733647107</v>
      </c>
      <c r="E54" s="47">
        <f>Prev!E52</f>
        <v>0.50532211825905005</v>
      </c>
      <c r="F54" s="47">
        <f>Prev!H52</f>
        <v>0.49680068222851659</v>
      </c>
      <c r="G54" s="47">
        <f>Prev!K52</f>
        <v>0.48943018320480075</v>
      </c>
      <c r="H54" s="47">
        <f>Prev!N52</f>
        <v>0.48199972464521529</v>
      </c>
      <c r="I54" s="47">
        <f>Prev!Q52</f>
        <v>0.47451043193883535</v>
      </c>
      <c r="J54" s="47">
        <f>Prev!T52</f>
        <v>0.46696363280573716</v>
      </c>
      <c r="K54" s="47">
        <f>Prev!W52</f>
        <v>0.459360858284379</v>
      </c>
      <c r="L54" s="47">
        <f>Prev!Z52</f>
        <v>0.45170384308983319</v>
      </c>
      <c r="M54" s="47">
        <f>Prev!AC52</f>
        <v>0.44399452537269873</v>
      </c>
      <c r="P54">
        <f t="shared" si="7"/>
        <v>0.19424305546731338</v>
      </c>
      <c r="Q54">
        <f t="shared" si="7"/>
        <v>0.19192010322550249</v>
      </c>
      <c r="R54">
        <f t="shared" si="7"/>
        <v>0.18929632520091491</v>
      </c>
      <c r="S54">
        <f t="shared" si="7"/>
        <v>0.18701314380596623</v>
      </c>
      <c r="T54">
        <f t="shared" si="7"/>
        <v>0.18469833392005894</v>
      </c>
      <c r="U54">
        <f t="shared" si="6"/>
        <v>0.18235181820193214</v>
      </c>
      <c r="V54">
        <f t="shared" si="6"/>
        <v>0.17997358209725453</v>
      </c>
      <c r="W54">
        <f t="shared" si="6"/>
        <v>0.17756367613828289</v>
      </c>
      <c r="X54">
        <f t="shared" si="6"/>
        <v>0.17512221814694726</v>
      </c>
      <c r="Y54">
        <f t="shared" si="6"/>
        <v>0.17264939534449336</v>
      </c>
      <c r="AA54">
        <f t="shared" si="5"/>
        <v>1.1942430554673134</v>
      </c>
      <c r="AB54">
        <f t="shared" si="5"/>
        <v>1.1919201032255025</v>
      </c>
      <c r="AC54">
        <f t="shared" si="5"/>
        <v>1.189296325200915</v>
      </c>
      <c r="AD54">
        <f t="shared" si="5"/>
        <v>1.1870131438059661</v>
      </c>
      <c r="AE54">
        <f t="shared" si="5"/>
        <v>1.184698333920059</v>
      </c>
      <c r="AF54">
        <f t="shared" si="5"/>
        <v>1.1823518182019321</v>
      </c>
      <c r="AG54">
        <f t="shared" si="5"/>
        <v>1.1799735820972546</v>
      </c>
      <c r="AH54">
        <f t="shared" si="5"/>
        <v>1.1775636761382828</v>
      </c>
      <c r="AI54">
        <f t="shared" si="5"/>
        <v>1.1751222181469472</v>
      </c>
      <c r="AJ54">
        <f t="shared" si="5"/>
        <v>1.1726493953444934</v>
      </c>
    </row>
    <row r="55" spans="1:36" ht="15.5" x14ac:dyDescent="0.35">
      <c r="A55" s="49" t="s">
        <v>68</v>
      </c>
      <c r="B55" s="25">
        <f>PIF!BP55</f>
        <v>1.47</v>
      </c>
      <c r="C55">
        <f>PIF!BT55</f>
        <v>0.19650925676811906</v>
      </c>
      <c r="D55" s="47">
        <f>Prev!B53</f>
        <v>0.51291285733647096</v>
      </c>
      <c r="E55" s="47">
        <f>Prev!E53</f>
        <v>0.50532211825904971</v>
      </c>
      <c r="F55" s="47">
        <f>Prev!H53</f>
        <v>0.49658584186565413</v>
      </c>
      <c r="G55" s="47">
        <f>Prev!K53</f>
        <v>0.48921138360542288</v>
      </c>
      <c r="H55" s="47">
        <f>Prev!N53</f>
        <v>0.4817778387869569</v>
      </c>
      <c r="I55" s="47">
        <f>Prev!Q53</f>
        <v>0.47428629671152672</v>
      </c>
      <c r="J55" s="47">
        <f>Prev!T53</f>
        <v>0.46673804687568138</v>
      </c>
      <c r="K55" s="47">
        <f>Prev!W53</f>
        <v>0.45913458035496379</v>
      </c>
      <c r="L55" s="47">
        <f>Prev!Z53</f>
        <v>0.45147759053802317</v>
      </c>
      <c r="M55" s="47">
        <f>Prev!AC53</f>
        <v>0.44376897323992881</v>
      </c>
      <c r="P55">
        <f t="shared" si="7"/>
        <v>0.19424305546731338</v>
      </c>
      <c r="Q55">
        <f t="shared" si="7"/>
        <v>0.19192010322550238</v>
      </c>
      <c r="R55">
        <f t="shared" si="7"/>
        <v>0.18922995493288142</v>
      </c>
      <c r="S55">
        <f t="shared" si="7"/>
        <v>0.18694516903713557</v>
      </c>
      <c r="T55">
        <f t="shared" si="7"/>
        <v>0.18462900713375674</v>
      </c>
      <c r="U55">
        <f t="shared" si="6"/>
        <v>0.18228138485313894</v>
      </c>
      <c r="V55">
        <f t="shared" si="6"/>
        <v>0.179902279834012</v>
      </c>
      <c r="W55">
        <f t="shared" si="6"/>
        <v>0.17749173412152355</v>
      </c>
      <c r="X55">
        <f t="shared" si="6"/>
        <v>0.17504985646506083</v>
      </c>
      <c r="Y55">
        <f t="shared" si="6"/>
        <v>0.17257682451860171</v>
      </c>
      <c r="AA55">
        <f t="shared" si="5"/>
        <v>1.1942430554673134</v>
      </c>
      <c r="AB55">
        <f t="shared" si="5"/>
        <v>1.1919201032255025</v>
      </c>
      <c r="AC55">
        <f t="shared" si="5"/>
        <v>1.1892299549328813</v>
      </c>
      <c r="AD55">
        <f t="shared" si="5"/>
        <v>1.1869451690371355</v>
      </c>
      <c r="AE55">
        <f t="shared" si="5"/>
        <v>1.1846290071337569</v>
      </c>
      <c r="AF55">
        <f t="shared" si="5"/>
        <v>1.1822813848531388</v>
      </c>
      <c r="AG55">
        <f t="shared" si="5"/>
        <v>1.179902279834012</v>
      </c>
      <c r="AH55">
        <f t="shared" si="5"/>
        <v>1.1774917341215236</v>
      </c>
      <c r="AI55">
        <f t="shared" si="5"/>
        <v>1.1750498564650609</v>
      </c>
      <c r="AJ55">
        <f t="shared" si="5"/>
        <v>1.1725768245186017</v>
      </c>
    </row>
    <row r="56" spans="1:36" ht="15.5" x14ac:dyDescent="0.35">
      <c r="A56" s="49" t="s">
        <v>69</v>
      </c>
      <c r="B56" s="25">
        <f>PIF!BP56</f>
        <v>1.47</v>
      </c>
      <c r="C56">
        <f>PIF!BT56</f>
        <v>0.19650925676811901</v>
      </c>
      <c r="D56" s="47">
        <f>Prev!B54</f>
        <v>0.51291285733647096</v>
      </c>
      <c r="E56" s="47">
        <f>Prev!E54</f>
        <v>0.50532211825904982</v>
      </c>
      <c r="F56" s="47">
        <f>Prev!H54</f>
        <v>0.49586587017557043</v>
      </c>
      <c r="G56" s="47">
        <f>Prev!K54</f>
        <v>0.48847194523109438</v>
      </c>
      <c r="H56" s="47">
        <f>Prev!N54</f>
        <v>0.48102217282269388</v>
      </c>
      <c r="I56" s="47">
        <f>Prev!Q54</f>
        <v>0.47351753404561592</v>
      </c>
      <c r="J56" s="47">
        <f>Prev!T54</f>
        <v>0.46595920033327365</v>
      </c>
      <c r="K56" s="47">
        <f>Prev!W54</f>
        <v>0.45834853628196826</v>
      </c>
      <c r="L56" s="47">
        <f>Prev!Z54</f>
        <v>0.45068710176810178</v>
      </c>
      <c r="M56" s="47">
        <f>Prev!AC54</f>
        <v>0.44297665338151954</v>
      </c>
      <c r="P56">
        <f t="shared" si="7"/>
        <v>0.19424305546731338</v>
      </c>
      <c r="Q56">
        <f t="shared" si="7"/>
        <v>0.19192010322550243</v>
      </c>
      <c r="R56">
        <f t="shared" si="7"/>
        <v>0.18900745605039182</v>
      </c>
      <c r="S56">
        <f t="shared" si="7"/>
        <v>0.18671536256986887</v>
      </c>
      <c r="T56">
        <f t="shared" si="7"/>
        <v>0.18439281576691169</v>
      </c>
      <c r="U56">
        <f t="shared" si="6"/>
        <v>0.18203971290374046</v>
      </c>
      <c r="V56">
        <f t="shared" si="6"/>
        <v>0.1796560099195614</v>
      </c>
      <c r="W56">
        <f t="shared" si="6"/>
        <v>0.17724172417580988</v>
      </c>
      <c r="X56">
        <f t="shared" si="6"/>
        <v>0.17479693709226285</v>
      </c>
      <c r="Y56">
        <f t="shared" si="6"/>
        <v>0.17232179667524547</v>
      </c>
      <c r="AA56">
        <f t="shared" si="5"/>
        <v>1.1942430554673134</v>
      </c>
      <c r="AB56">
        <f t="shared" si="5"/>
        <v>1.1919201032255025</v>
      </c>
      <c r="AC56">
        <f t="shared" si="5"/>
        <v>1.1890074560503918</v>
      </c>
      <c r="AD56">
        <f t="shared" si="5"/>
        <v>1.1867153625698688</v>
      </c>
      <c r="AE56">
        <f t="shared" si="5"/>
        <v>1.1843928157669117</v>
      </c>
      <c r="AF56">
        <f t="shared" si="5"/>
        <v>1.1820397129037405</v>
      </c>
      <c r="AG56">
        <f t="shared" si="5"/>
        <v>1.1796560099195614</v>
      </c>
      <c r="AH56">
        <f t="shared" si="5"/>
        <v>1.17724172417581</v>
      </c>
      <c r="AI56">
        <f t="shared" si="5"/>
        <v>1.1747969370922628</v>
      </c>
      <c r="AJ56">
        <f t="shared" si="5"/>
        <v>1.1723217966752455</v>
      </c>
    </row>
    <row r="57" spans="1:36" ht="15.5" x14ac:dyDescent="0.35">
      <c r="A57" s="49" t="s">
        <v>70</v>
      </c>
      <c r="B57" s="25">
        <f>PIF!BP57</f>
        <v>1.47</v>
      </c>
      <c r="C57">
        <f>PIF!BT57</f>
        <v>0.19650925676811901</v>
      </c>
      <c r="D57" s="47">
        <f>Prev!B55</f>
        <v>0.51291285733647107</v>
      </c>
      <c r="E57" s="47">
        <f>Prev!E55</f>
        <v>0.50532211825904982</v>
      </c>
      <c r="F57" s="47">
        <f>Prev!H55</f>
        <v>0.49589263613005535</v>
      </c>
      <c r="G57" s="47">
        <f>Prev!K55</f>
        <v>0.4884996398326793</v>
      </c>
      <c r="H57" s="47">
        <f>Prev!N55</f>
        <v>0.48105066555746512</v>
      </c>
      <c r="I57" s="47">
        <f>Prev!Q55</f>
        <v>0.4735466979862481</v>
      </c>
      <c r="J57" s="47">
        <f>Prev!T55</f>
        <v>0.46598891259266084</v>
      </c>
      <c r="K57" s="47">
        <f>Prev!W55</f>
        <v>0.45837867840988733</v>
      </c>
      <c r="L57" s="47">
        <f>Prev!Z55</f>
        <v>0.45071756009270569</v>
      </c>
      <c r="M57" s="47">
        <f>Prev!AC55</f>
        <v>0.44300731929770182</v>
      </c>
      <c r="P57">
        <f t="shared" si="7"/>
        <v>0.19424305546731338</v>
      </c>
      <c r="Q57">
        <f t="shared" si="7"/>
        <v>0.19192010322550243</v>
      </c>
      <c r="R57">
        <f t="shared" si="7"/>
        <v>0.18901572994310542</v>
      </c>
      <c r="S57">
        <f t="shared" si="7"/>
        <v>0.18672397198243276</v>
      </c>
      <c r="T57">
        <f t="shared" si="7"/>
        <v>0.18440172395411519</v>
      </c>
      <c r="U57">
        <f t="shared" si="6"/>
        <v>0.18204888362791755</v>
      </c>
      <c r="V57">
        <f t="shared" si="6"/>
        <v>0.17966540759759744</v>
      </c>
      <c r="W57">
        <f t="shared" si="6"/>
        <v>0.17725131401276176</v>
      </c>
      <c r="X57">
        <f t="shared" si="6"/>
        <v>0.17480668520180712</v>
      </c>
      <c r="Y57">
        <f t="shared" si="6"/>
        <v>0.1723316701872398</v>
      </c>
      <c r="AA57">
        <f t="shared" si="5"/>
        <v>1.1942430554673134</v>
      </c>
      <c r="AB57">
        <f t="shared" si="5"/>
        <v>1.1919201032255025</v>
      </c>
      <c r="AC57">
        <f t="shared" si="5"/>
        <v>1.1890157299431054</v>
      </c>
      <c r="AD57">
        <f t="shared" si="5"/>
        <v>1.1867239719824327</v>
      </c>
      <c r="AE57">
        <f t="shared" si="5"/>
        <v>1.1844017239541151</v>
      </c>
      <c r="AF57">
        <f t="shared" si="5"/>
        <v>1.1820488836279175</v>
      </c>
      <c r="AG57">
        <f t="shared" si="5"/>
        <v>1.1796654075975974</v>
      </c>
      <c r="AH57">
        <f t="shared" si="5"/>
        <v>1.1772513140127618</v>
      </c>
      <c r="AI57">
        <f t="shared" si="5"/>
        <v>1.1748066852018071</v>
      </c>
      <c r="AJ57">
        <f t="shared" si="5"/>
        <v>1.1723316701872397</v>
      </c>
    </row>
    <row r="58" spans="1:36" ht="15.5" x14ac:dyDescent="0.35">
      <c r="A58" s="49" t="s">
        <v>71</v>
      </c>
      <c r="B58" s="25">
        <f>PIF!BP58</f>
        <v>1.47</v>
      </c>
      <c r="C58">
        <f>PIF!BT58</f>
        <v>0.2041503384435957</v>
      </c>
      <c r="D58" s="47">
        <f>Prev!B56</f>
        <v>0.5366983937723504</v>
      </c>
      <c r="E58" s="47">
        <f>Prev!E56</f>
        <v>0.52735132758272885</v>
      </c>
      <c r="F58" s="47">
        <f>Prev!H56</f>
        <v>0.51890664462391078</v>
      </c>
      <c r="G58" s="47">
        <f>Prev!K56</f>
        <v>0.50978281976980866</v>
      </c>
      <c r="H58" s="47">
        <f>Prev!N56</f>
        <v>0.50057100562891588</v>
      </c>
      <c r="I58" s="47">
        <f>Prev!Q56</f>
        <v>0.49127432232677337</v>
      </c>
      <c r="J58" s="47">
        <f>Prev!T56</f>
        <v>0.48189624160701705</v>
      </c>
      <c r="K58" s="47">
        <f>Prev!W56</f>
        <v>0.47244058819974966</v>
      </c>
      <c r="L58" s="47">
        <f>Prev!Z56</f>
        <v>0.46291153983984901</v>
      </c>
      <c r="M58" s="47">
        <f>Prev!AC56</f>
        <v>0.45331362592565744</v>
      </c>
      <c r="P58">
        <f t="shared" si="7"/>
        <v>0.20143629353483253</v>
      </c>
      <c r="Q58">
        <f t="shared" si="7"/>
        <v>0.19862491983569108</v>
      </c>
      <c r="R58">
        <f t="shared" si="7"/>
        <v>0.19606788633535163</v>
      </c>
      <c r="S58">
        <f t="shared" si="7"/>
        <v>0.19328680728100364</v>
      </c>
      <c r="T58">
        <f t="shared" si="7"/>
        <v>0.19045931868369065</v>
      </c>
      <c r="U58">
        <f t="shared" si="6"/>
        <v>0.18758561372167959</v>
      </c>
      <c r="V58">
        <f t="shared" si="6"/>
        <v>0.18466600278809603</v>
      </c>
      <c r="W58">
        <f t="shared" si="6"/>
        <v>0.18170091867345667</v>
      </c>
      <c r="X58">
        <f t="shared" si="6"/>
        <v>0.17869092158217584</v>
      </c>
      <c r="Y58">
        <f t="shared" si="6"/>
        <v>0.17563670395977057</v>
      </c>
      <c r="AA58">
        <f t="shared" si="5"/>
        <v>1.2014362935348326</v>
      </c>
      <c r="AB58">
        <f t="shared" si="5"/>
        <v>1.1986249198356911</v>
      </c>
      <c r="AC58">
        <f t="shared" si="5"/>
        <v>1.1960678863353515</v>
      </c>
      <c r="AD58">
        <f t="shared" si="5"/>
        <v>1.1932868072810037</v>
      </c>
      <c r="AE58">
        <f t="shared" si="5"/>
        <v>1.1904593186836907</v>
      </c>
      <c r="AF58">
        <f t="shared" si="5"/>
        <v>1.1875856137216796</v>
      </c>
      <c r="AG58">
        <f t="shared" si="5"/>
        <v>1.184666002788096</v>
      </c>
      <c r="AH58">
        <f t="shared" si="5"/>
        <v>1.1817009186734566</v>
      </c>
      <c r="AI58">
        <f t="shared" si="5"/>
        <v>1.1786909215821759</v>
      </c>
      <c r="AJ58">
        <f t="shared" si="5"/>
        <v>1.1756367039597706</v>
      </c>
    </row>
    <row r="59" spans="1:36" ht="15.5" x14ac:dyDescent="0.35">
      <c r="A59" s="49" t="s">
        <v>72</v>
      </c>
      <c r="B59" s="25">
        <f>PIF!BP59</f>
        <v>1.47</v>
      </c>
      <c r="C59">
        <f>PIF!BT59</f>
        <v>0.20415033844359573</v>
      </c>
      <c r="D59" s="47">
        <f>Prev!B57</f>
        <v>0.53669839377235029</v>
      </c>
      <c r="E59" s="47">
        <f>Prev!E57</f>
        <v>0.52735132758272862</v>
      </c>
      <c r="F59" s="47">
        <f>Prev!H57</f>
        <v>0.51915986848892826</v>
      </c>
      <c r="G59" s="47">
        <f>Prev!K57</f>
        <v>0.51003983639393025</v>
      </c>
      <c r="H59" s="47">
        <f>Prev!N57</f>
        <v>0.50083074103436065</v>
      </c>
      <c r="I59" s="47">
        <f>Prev!Q57</f>
        <v>0.49153575104233993</v>
      </c>
      <c r="J59" s="47">
        <f>Prev!T57</f>
        <v>0.48215838938774119</v>
      </c>
      <c r="K59" s="47">
        <f>Prev!W57</f>
        <v>0.47270253422756253</v>
      </c>
      <c r="L59" s="47">
        <f>Prev!Z57</f>
        <v>0.46317241842965778</v>
      </c>
      <c r="M59" s="47">
        <f>Prev!AC57</f>
        <v>0.45357262776287832</v>
      </c>
      <c r="P59">
        <f t="shared" si="7"/>
        <v>0.20143629353483253</v>
      </c>
      <c r="Q59">
        <f t="shared" si="7"/>
        <v>0.19862491983569103</v>
      </c>
      <c r="R59">
        <f t="shared" si="7"/>
        <v>0.19614479932523293</v>
      </c>
      <c r="S59">
        <f t="shared" si="7"/>
        <v>0.19336541316785077</v>
      </c>
      <c r="T59">
        <f t="shared" si="7"/>
        <v>0.19053931379565495</v>
      </c>
      <c r="U59">
        <f t="shared" si="6"/>
        <v>0.18766670292012302</v>
      </c>
      <c r="V59">
        <f t="shared" si="6"/>
        <v>0.18474790045332717</v>
      </c>
      <c r="W59">
        <f t="shared" si="6"/>
        <v>0.18178334957536818</v>
      </c>
      <c r="X59">
        <f t="shared" si="6"/>
        <v>0.17877362163944016</v>
      </c>
      <c r="Y59">
        <f t="shared" si="6"/>
        <v>0.1757194208916403</v>
      </c>
      <c r="AA59">
        <f t="shared" si="5"/>
        <v>1.2014362935348326</v>
      </c>
      <c r="AB59">
        <f t="shared" si="5"/>
        <v>1.1986249198356911</v>
      </c>
      <c r="AC59">
        <f t="shared" si="5"/>
        <v>1.196144799325233</v>
      </c>
      <c r="AD59">
        <f t="shared" si="5"/>
        <v>1.1933654131678508</v>
      </c>
      <c r="AE59">
        <f t="shared" si="5"/>
        <v>1.190539313795655</v>
      </c>
      <c r="AF59">
        <f t="shared" si="5"/>
        <v>1.1876667029201231</v>
      </c>
      <c r="AG59">
        <f t="shared" si="5"/>
        <v>1.1847479004533272</v>
      </c>
      <c r="AH59">
        <f t="shared" si="5"/>
        <v>1.1817833495753682</v>
      </c>
      <c r="AI59">
        <f t="shared" si="5"/>
        <v>1.1787736216394402</v>
      </c>
      <c r="AJ59">
        <f t="shared" si="5"/>
        <v>1.1757194208916404</v>
      </c>
    </row>
    <row r="60" spans="1:36" ht="15.5" x14ac:dyDescent="0.35">
      <c r="A60" s="49" t="s">
        <v>73</v>
      </c>
      <c r="B60" s="25">
        <f>PIF!BP60</f>
        <v>1.47</v>
      </c>
      <c r="C60">
        <f>PIF!BT60</f>
        <v>0.2041503384435957</v>
      </c>
      <c r="D60" s="47">
        <f>Prev!B58</f>
        <v>0.53669839377235029</v>
      </c>
      <c r="E60" s="47">
        <f>Prev!E58</f>
        <v>0.52735132758272862</v>
      </c>
      <c r="F60" s="47">
        <f>Prev!H58</f>
        <v>0.5182895758633389</v>
      </c>
      <c r="G60" s="47">
        <f>Prev!K58</f>
        <v>0.50915204823466909</v>
      </c>
      <c r="H60" s="47">
        <f>Prev!N58</f>
        <v>0.49992940022482552</v>
      </c>
      <c r="I60" s="47">
        <f>Prev!Q58</f>
        <v>0.49062464270903344</v>
      </c>
      <c r="J60" s="47">
        <f>Prev!T58</f>
        <v>0.48124112936806202</v>
      </c>
      <c r="K60" s="47">
        <f>Prev!W58</f>
        <v>0.47178255941253816</v>
      </c>
      <c r="L60" s="47">
        <f>Prev!Z58</f>
        <v>0.46225297890719652</v>
      </c>
      <c r="M60" s="47">
        <f>Prev!AC58</f>
        <v>0.45265678068017778</v>
      </c>
      <c r="P60">
        <f t="shared" si="7"/>
        <v>0.20143629353483253</v>
      </c>
      <c r="Q60">
        <f t="shared" si="7"/>
        <v>0.19862491983569103</v>
      </c>
      <c r="R60">
        <f t="shared" si="7"/>
        <v>0.19588039921266795</v>
      </c>
      <c r="S60">
        <f t="shared" si="7"/>
        <v>0.19309382735228689</v>
      </c>
      <c r="T60">
        <f t="shared" si="7"/>
        <v>0.19026164481575847</v>
      </c>
      <c r="U60">
        <f t="shared" si="6"/>
        <v>0.18738402786462821</v>
      </c>
      <c r="V60">
        <f t="shared" si="6"/>
        <v>0.18446126702347904</v>
      </c>
      <c r="W60">
        <f t="shared" si="6"/>
        <v>0.18149377255350907</v>
      </c>
      <c r="X60">
        <f t="shared" si="6"/>
        <v>0.1784820797539165</v>
      </c>
      <c r="Y60">
        <f t="shared" si="6"/>
        <v>0.17542685406656985</v>
      </c>
      <c r="AA60">
        <f t="shared" si="5"/>
        <v>1.2014362935348326</v>
      </c>
      <c r="AB60">
        <f t="shared" si="5"/>
        <v>1.1986249198356911</v>
      </c>
      <c r="AC60">
        <f t="shared" si="5"/>
        <v>1.1958803992126679</v>
      </c>
      <c r="AD60">
        <f t="shared" si="5"/>
        <v>1.1930938273522869</v>
      </c>
      <c r="AE60">
        <f t="shared" si="5"/>
        <v>1.1902616448157586</v>
      </c>
      <c r="AF60">
        <f t="shared" si="5"/>
        <v>1.1873840278646282</v>
      </c>
      <c r="AG60">
        <f t="shared" si="5"/>
        <v>1.1844612670234791</v>
      </c>
      <c r="AH60">
        <f t="shared" si="5"/>
        <v>1.1814937725535091</v>
      </c>
      <c r="AI60">
        <f t="shared" si="5"/>
        <v>1.1784820797539166</v>
      </c>
      <c r="AJ60">
        <f t="shared" si="5"/>
        <v>1.1754268540665698</v>
      </c>
    </row>
    <row r="61" spans="1:36" ht="15.5" x14ac:dyDescent="0.35">
      <c r="A61" s="49" t="s">
        <v>74</v>
      </c>
      <c r="B61" s="25">
        <f>PIF!BP61</f>
        <v>1.47</v>
      </c>
      <c r="C61">
        <f>PIF!BT61</f>
        <v>0.2041503384435957</v>
      </c>
      <c r="D61" s="47">
        <f>Prev!B59</f>
        <v>0.53669839377235029</v>
      </c>
      <c r="E61" s="47">
        <f>Prev!E59</f>
        <v>0.52735132758272885</v>
      </c>
      <c r="F61" s="47">
        <f>Prev!H59</f>
        <v>0.51770207622931486</v>
      </c>
      <c r="G61" s="47">
        <f>Prev!K59</f>
        <v>0.50854358409655021</v>
      </c>
      <c r="H61" s="47">
        <f>Prev!N59</f>
        <v>0.49930313302011953</v>
      </c>
      <c r="I61" s="47">
        <f>Prev!Q59</f>
        <v>0.48998364682836415</v>
      </c>
      <c r="J61" s="47">
        <f>Prev!T59</f>
        <v>0.48058838002139204</v>
      </c>
      <c r="K61" s="47">
        <f>Prev!W59</f>
        <v>0.47112092192464933</v>
      </c>
      <c r="L61" s="47">
        <f>Prev!Z59</f>
        <v>0.46158519941217696</v>
      </c>
      <c r="M61" s="47">
        <f>Prev!AC59</f>
        <v>0.45198547817713575</v>
      </c>
      <c r="P61">
        <f t="shared" si="7"/>
        <v>0.20143629353483253</v>
      </c>
      <c r="Q61">
        <f t="shared" si="7"/>
        <v>0.19862491983569108</v>
      </c>
      <c r="R61">
        <f t="shared" si="7"/>
        <v>0.19570181494573055</v>
      </c>
      <c r="S61">
        <f t="shared" si="7"/>
        <v>0.19290758469974781</v>
      </c>
      <c r="T61">
        <f t="shared" si="7"/>
        <v>0.19006860340911841</v>
      </c>
      <c r="U61">
        <f t="shared" si="6"/>
        <v>0.18718503837420908</v>
      </c>
      <c r="V61">
        <f t="shared" si="6"/>
        <v>0.18425716741929143</v>
      </c>
      <c r="W61">
        <f t="shared" si="6"/>
        <v>0.18128538465583907</v>
      </c>
      <c r="X61">
        <f t="shared" si="6"/>
        <v>0.17827020607265406</v>
      </c>
      <c r="Y61">
        <f t="shared" si="6"/>
        <v>0.1752122749266069</v>
      </c>
      <c r="AA61">
        <f t="shared" si="5"/>
        <v>1.2014362935348326</v>
      </c>
      <c r="AB61">
        <f t="shared" si="5"/>
        <v>1.1986249198356911</v>
      </c>
      <c r="AC61">
        <f t="shared" si="5"/>
        <v>1.1957018149457306</v>
      </c>
      <c r="AD61">
        <f t="shared" si="5"/>
        <v>1.1929075846997479</v>
      </c>
      <c r="AE61">
        <f t="shared" si="5"/>
        <v>1.1900686034091184</v>
      </c>
      <c r="AF61">
        <f t="shared" si="5"/>
        <v>1.1871850383742091</v>
      </c>
      <c r="AG61">
        <f t="shared" si="5"/>
        <v>1.1842571674192914</v>
      </c>
      <c r="AH61">
        <f t="shared" si="5"/>
        <v>1.1812853846558391</v>
      </c>
      <c r="AI61">
        <f t="shared" si="5"/>
        <v>1.178270206072654</v>
      </c>
      <c r="AJ61">
        <f t="shared" si="5"/>
        <v>1.175212274926607</v>
      </c>
    </row>
    <row r="62" spans="1:36" ht="15.5" x14ac:dyDescent="0.35">
      <c r="A62" s="49" t="s">
        <v>75</v>
      </c>
      <c r="B62" s="25">
        <f>PIF!BP62</f>
        <v>1.47</v>
      </c>
      <c r="C62">
        <f>PIF!BT62</f>
        <v>0.2041503384435957</v>
      </c>
      <c r="D62" s="47">
        <f>Prev!B60</f>
        <v>0.53669839377235029</v>
      </c>
      <c r="E62" s="47">
        <f>Prev!E60</f>
        <v>0.5273513275827284</v>
      </c>
      <c r="F62" s="47">
        <f>Prev!H60</f>
        <v>0.5188164099374003</v>
      </c>
      <c r="G62" s="47">
        <f>Prev!K60</f>
        <v>0.50969099880250124</v>
      </c>
      <c r="H62" s="47">
        <f>Prev!N60</f>
        <v>0.50047799453548014</v>
      </c>
      <c r="I62" s="47">
        <f>Prev!Q60</f>
        <v>0.49118050043428346</v>
      </c>
      <c r="J62" s="47">
        <f>Prev!T60</f>
        <v>0.48180197032939553</v>
      </c>
      <c r="K62" s="47">
        <f>Prev!W60</f>
        <v>0.4723462101422331</v>
      </c>
      <c r="L62" s="47">
        <f>Prev!Z60</f>
        <v>0.46281737808526319</v>
      </c>
      <c r="M62" s="47">
        <f>Prev!AC60</f>
        <v>0.45321998349364906</v>
      </c>
      <c r="P62">
        <f t="shared" si="7"/>
        <v>0.20143629353483253</v>
      </c>
      <c r="Q62">
        <f t="shared" si="7"/>
        <v>0.19862491983569094</v>
      </c>
      <c r="R62">
        <f t="shared" si="7"/>
        <v>0.19604047533193436</v>
      </c>
      <c r="S62">
        <f t="shared" si="7"/>
        <v>0.19325872106961947</v>
      </c>
      <c r="T62">
        <f t="shared" si="7"/>
        <v>0.19043066863704242</v>
      </c>
      <c r="U62">
        <f t="shared" si="6"/>
        <v>0.18755650837235444</v>
      </c>
      <c r="V62">
        <f t="shared" si="6"/>
        <v>0.18463654744787128</v>
      </c>
      <c r="W62">
        <f t="shared" si="6"/>
        <v>0.18167121509424911</v>
      </c>
      <c r="X62">
        <f t="shared" si="6"/>
        <v>0.17866106765747491</v>
      </c>
      <c r="Y62">
        <f t="shared" si="6"/>
        <v>0.17560679346524113</v>
      </c>
      <c r="AA62">
        <f t="shared" si="5"/>
        <v>1.2014362935348326</v>
      </c>
      <c r="AB62">
        <f t="shared" si="5"/>
        <v>1.1986249198356909</v>
      </c>
      <c r="AC62">
        <f t="shared" si="5"/>
        <v>1.1960404753319342</v>
      </c>
      <c r="AD62">
        <f t="shared" si="5"/>
        <v>1.1932587210696195</v>
      </c>
      <c r="AE62">
        <f t="shared" si="5"/>
        <v>1.1904306686370425</v>
      </c>
      <c r="AF62">
        <f t="shared" si="5"/>
        <v>1.1875565083723545</v>
      </c>
      <c r="AG62">
        <f t="shared" si="5"/>
        <v>1.1846365474478713</v>
      </c>
      <c r="AH62">
        <f t="shared" si="5"/>
        <v>1.1816712150942492</v>
      </c>
      <c r="AI62">
        <f t="shared" si="5"/>
        <v>1.1786610676574749</v>
      </c>
      <c r="AJ62">
        <f t="shared" si="5"/>
        <v>1.1756067934652412</v>
      </c>
    </row>
    <row r="63" spans="1:36" ht="15.5" x14ac:dyDescent="0.35">
      <c r="A63" s="49" t="s">
        <v>76</v>
      </c>
      <c r="B63" s="25">
        <f>PIF!BP63</f>
        <v>1.47</v>
      </c>
      <c r="C63">
        <f>PIF!BT63</f>
        <v>0.20110908379799711</v>
      </c>
      <c r="D63" s="47">
        <f>Prev!B61</f>
        <v>0.52729272644457625</v>
      </c>
      <c r="E63" s="47">
        <f>Prev!E61</f>
        <v>0.51877693014887227</v>
      </c>
      <c r="F63" s="47">
        <f>Prev!H61</f>
        <v>0.50885020352935451</v>
      </c>
      <c r="G63" s="47">
        <f>Prev!K61</f>
        <v>0.50050944556014965</v>
      </c>
      <c r="H63" s="47">
        <f>Prev!N61</f>
        <v>0.49210148603211856</v>
      </c>
      <c r="I63" s="47">
        <f>Prev!Q61</f>
        <v>0.48362815645047319</v>
      </c>
      <c r="J63" s="47">
        <f>Prev!T61</f>
        <v>0.47509153515592306</v>
      </c>
      <c r="K63" s="47">
        <f>Prev!W61</f>
        <v>0.46649395193129961</v>
      </c>
      <c r="L63" s="47">
        <f>Prev!Z61</f>
        <v>0.45783799158427635</v>
      </c>
      <c r="M63" s="47">
        <f>Prev!AC61</f>
        <v>0.4491264965062049</v>
      </c>
      <c r="P63">
        <f t="shared" si="7"/>
        <v>0.19860723157373303</v>
      </c>
      <c r="Q63">
        <f t="shared" si="7"/>
        <v>0.19602848178817708</v>
      </c>
      <c r="R63">
        <f t="shared" si="7"/>
        <v>0.19300144751059922</v>
      </c>
      <c r="S63">
        <f t="shared" si="7"/>
        <v>0.19044035666883119</v>
      </c>
      <c r="T63">
        <f t="shared" si="7"/>
        <v>0.18784212554795329</v>
      </c>
      <c r="U63">
        <f t="shared" si="6"/>
        <v>0.1852067662724973</v>
      </c>
      <c r="V63">
        <f t="shared" si="6"/>
        <v>0.1825343704202875</v>
      </c>
      <c r="W63">
        <f t="shared" si="6"/>
        <v>0.17982511334970241</v>
      </c>
      <c r="X63">
        <f t="shared" si="6"/>
        <v>0.17707925839718394</v>
      </c>
      <c r="Y63">
        <f t="shared" si="6"/>
        <v>0.17429716093443057</v>
      </c>
      <c r="AA63">
        <f t="shared" si="5"/>
        <v>1.1986072315737331</v>
      </c>
      <c r="AB63">
        <f t="shared" si="5"/>
        <v>1.196028481788177</v>
      </c>
      <c r="AC63">
        <f t="shared" si="5"/>
        <v>1.1930014475105992</v>
      </c>
      <c r="AD63">
        <f t="shared" si="5"/>
        <v>1.1904403566688311</v>
      </c>
      <c r="AE63">
        <f t="shared" si="5"/>
        <v>1.1878421255479532</v>
      </c>
      <c r="AF63">
        <f t="shared" si="5"/>
        <v>1.1852067662724972</v>
      </c>
      <c r="AG63">
        <f t="shared" si="5"/>
        <v>1.1825343704202875</v>
      </c>
      <c r="AH63">
        <f t="shared" si="5"/>
        <v>1.1798251133497024</v>
      </c>
      <c r="AI63">
        <f t="shared" si="5"/>
        <v>1.1770792583971839</v>
      </c>
      <c r="AJ63">
        <f t="shared" si="5"/>
        <v>1.1742971609344306</v>
      </c>
    </row>
    <row r="64" spans="1:36" ht="15.5" x14ac:dyDescent="0.35">
      <c r="A64" s="49" t="s">
        <v>77</v>
      </c>
      <c r="B64" s="25">
        <f>PIF!BP64</f>
        <v>1.47</v>
      </c>
      <c r="C64">
        <f>PIF!BT64</f>
        <v>0.20110908379799716</v>
      </c>
      <c r="D64" s="47">
        <f>Prev!B62</f>
        <v>0.52729272644457581</v>
      </c>
      <c r="E64" s="47">
        <f>Prev!E62</f>
        <v>0.51877693014887172</v>
      </c>
      <c r="F64" s="47">
        <f>Prev!H62</f>
        <v>0.50921769556528029</v>
      </c>
      <c r="G64" s="47">
        <f>Prev!K62</f>
        <v>0.50089391024045726</v>
      </c>
      <c r="H64" s="47">
        <f>Prev!N62</f>
        <v>0.49250083510100578</v>
      </c>
      <c r="I64" s="47">
        <f>Prev!Q62</f>
        <v>0.48404034459376039</v>
      </c>
      <c r="J64" s="47">
        <f>Prev!T62</f>
        <v>0.47551456864339492</v>
      </c>
      <c r="K64" s="47">
        <f>Prev!W62</f>
        <v>0.46692589636038534</v>
      </c>
      <c r="L64" s="47">
        <f>Prev!Z62</f>
        <v>0.45827697873928891</v>
      </c>
      <c r="M64" s="47">
        <f>Prev!AC62</f>
        <v>0.4495707303525619</v>
      </c>
      <c r="P64">
        <f t="shared" si="7"/>
        <v>0.19860723157373289</v>
      </c>
      <c r="Q64">
        <f t="shared" si="7"/>
        <v>0.19602848178817692</v>
      </c>
      <c r="R64">
        <f t="shared" si="7"/>
        <v>0.1931139159763916</v>
      </c>
      <c r="S64">
        <f t="shared" si="7"/>
        <v>0.19055876669597119</v>
      </c>
      <c r="T64">
        <f t="shared" si="7"/>
        <v>0.18796590975970132</v>
      </c>
      <c r="U64">
        <f t="shared" si="6"/>
        <v>0.18533535995499575</v>
      </c>
      <c r="V64">
        <f t="shared" si="6"/>
        <v>0.18266721413997661</v>
      </c>
      <c r="W64">
        <f t="shared" si="6"/>
        <v>0.17996165538200307</v>
      </c>
      <c r="X64">
        <f t="shared" si="6"/>
        <v>0.17721895696585493</v>
      </c>
      <c r="Y64">
        <f t="shared" si="6"/>
        <v>0.17443948626230674</v>
      </c>
      <c r="AA64">
        <f t="shared" si="5"/>
        <v>1.1986072315737328</v>
      </c>
      <c r="AB64">
        <f t="shared" si="5"/>
        <v>1.196028481788177</v>
      </c>
      <c r="AC64">
        <f t="shared" si="5"/>
        <v>1.1931139159763915</v>
      </c>
      <c r="AD64">
        <f t="shared" si="5"/>
        <v>1.1905587666959712</v>
      </c>
      <c r="AE64">
        <f t="shared" si="5"/>
        <v>1.1879659097597013</v>
      </c>
      <c r="AF64">
        <f t="shared" si="5"/>
        <v>1.1853353599549958</v>
      </c>
      <c r="AG64">
        <f t="shared" si="5"/>
        <v>1.1826672141399766</v>
      </c>
      <c r="AH64">
        <f t="shared" si="5"/>
        <v>1.1799616553820031</v>
      </c>
      <c r="AI64">
        <f t="shared" si="5"/>
        <v>1.1772189569658549</v>
      </c>
      <c r="AJ64">
        <f t="shared" si="5"/>
        <v>1.1744394862623067</v>
      </c>
    </row>
    <row r="65" spans="1:36" ht="15.5" x14ac:dyDescent="0.35">
      <c r="A65" s="49" t="s">
        <v>78</v>
      </c>
      <c r="B65" s="25">
        <f>PIF!BP65</f>
        <v>1.47</v>
      </c>
      <c r="C65">
        <f>PIF!BT65</f>
        <v>0.20110908379799705</v>
      </c>
      <c r="D65" s="47">
        <f>Prev!B63</f>
        <v>0.52729272644457592</v>
      </c>
      <c r="E65" s="47">
        <f>Prev!E63</f>
        <v>0.51877693014887194</v>
      </c>
      <c r="F65" s="47">
        <f>Prev!H63</f>
        <v>0.50910867036857821</v>
      </c>
      <c r="G65" s="47">
        <f>Prev!K63</f>
        <v>0.50078035379694963</v>
      </c>
      <c r="H65" s="47">
        <f>Prev!N63</f>
        <v>0.49238334193885175</v>
      </c>
      <c r="I65" s="47">
        <f>Prev!Q63</f>
        <v>0.48391949537086998</v>
      </c>
      <c r="J65" s="47">
        <f>Prev!T63</f>
        <v>0.4753909277992317</v>
      </c>
      <c r="K65" s="47">
        <f>Prev!W63</f>
        <v>0.46680001002723526</v>
      </c>
      <c r="L65" s="47">
        <f>Prev!Z63</f>
        <v>0.45814937290779295</v>
      </c>
      <c r="M65" s="47">
        <f>Prev!AC63</f>
        <v>0.4494419092848797</v>
      </c>
      <c r="P65">
        <f t="shared" si="7"/>
        <v>0.19860723157373289</v>
      </c>
      <c r="Q65">
        <f t="shared" si="7"/>
        <v>0.19602848178817697</v>
      </c>
      <c r="R65">
        <f t="shared" si="7"/>
        <v>0.19308055281897379</v>
      </c>
      <c r="S65">
        <f t="shared" si="7"/>
        <v>0.19052379642075432</v>
      </c>
      <c r="T65">
        <f t="shared" si="7"/>
        <v>0.18792949491609637</v>
      </c>
      <c r="U65">
        <f t="shared" si="6"/>
        <v>0.18529766184743976</v>
      </c>
      <c r="V65">
        <f t="shared" si="6"/>
        <v>0.1826283921057833</v>
      </c>
      <c r="W65">
        <f t="shared" si="6"/>
        <v>0.17992186612459338</v>
      </c>
      <c r="X65">
        <f t="shared" si="6"/>
        <v>0.17717835394325268</v>
      </c>
      <c r="Y65">
        <f t="shared" si="6"/>
        <v>0.17439821913041986</v>
      </c>
      <c r="AA65">
        <f t="shared" si="5"/>
        <v>1.1986072315737328</v>
      </c>
      <c r="AB65">
        <f t="shared" si="5"/>
        <v>1.196028481788177</v>
      </c>
      <c r="AC65">
        <f t="shared" si="5"/>
        <v>1.1930805528189738</v>
      </c>
      <c r="AD65">
        <f t="shared" si="5"/>
        <v>1.1905237964207542</v>
      </c>
      <c r="AE65">
        <f t="shared" si="5"/>
        <v>1.1879294949160963</v>
      </c>
      <c r="AF65">
        <f t="shared" si="5"/>
        <v>1.1852976618474398</v>
      </c>
      <c r="AG65">
        <f t="shared" si="5"/>
        <v>1.1826283921057832</v>
      </c>
      <c r="AH65">
        <f t="shared" si="5"/>
        <v>1.1799218661245934</v>
      </c>
      <c r="AI65">
        <f t="shared" si="5"/>
        <v>1.1771783539432528</v>
      </c>
      <c r="AJ65">
        <f t="shared" si="5"/>
        <v>1.1743982191304199</v>
      </c>
    </row>
    <row r="66" spans="1:36" ht="15.5" x14ac:dyDescent="0.35">
      <c r="A66" s="49" t="s">
        <v>79</v>
      </c>
      <c r="B66" s="25">
        <f>PIF!BP66</f>
        <v>1.47</v>
      </c>
      <c r="C66">
        <f>PIF!BT66</f>
        <v>0.20110908379799705</v>
      </c>
      <c r="D66" s="47">
        <f>Prev!B64</f>
        <v>0.52729272644457603</v>
      </c>
      <c r="E66" s="47">
        <f>Prev!E64</f>
        <v>0.51877693014887194</v>
      </c>
      <c r="F66" s="47">
        <f>Prev!H64</f>
        <v>0.50921452960832658</v>
      </c>
      <c r="G66" s="47">
        <f>Prev!K64</f>
        <v>0.50089061799657753</v>
      </c>
      <c r="H66" s="47">
        <f>Prev!N64</f>
        <v>0.49249743356947889</v>
      </c>
      <c r="I66" s="47">
        <f>Prev!Q64</f>
        <v>0.4840368503593096</v>
      </c>
      <c r="J66" s="47">
        <f>Prev!T64</f>
        <v>0.47551099781029571</v>
      </c>
      <c r="K66" s="47">
        <f>Prev!W64</f>
        <v>0.46692226449401986</v>
      </c>
      <c r="L66" s="47">
        <f>Prev!Z64</f>
        <v>0.45827330081500339</v>
      </c>
      <c r="M66" s="47">
        <f>Prev!AC64</f>
        <v>0.44956702071161442</v>
      </c>
      <c r="P66">
        <f t="shared" si="7"/>
        <v>0.19860723157373295</v>
      </c>
      <c r="Q66">
        <f t="shared" si="7"/>
        <v>0.19602848178817697</v>
      </c>
      <c r="R66">
        <f t="shared" si="7"/>
        <v>0.19311294719043229</v>
      </c>
      <c r="S66">
        <f t="shared" si="7"/>
        <v>0.1905577528755184</v>
      </c>
      <c r="T66">
        <f t="shared" si="7"/>
        <v>0.18796485556350223</v>
      </c>
      <c r="U66">
        <f t="shared" si="6"/>
        <v>0.1853342700008862</v>
      </c>
      <c r="V66">
        <f t="shared" si="6"/>
        <v>0.18266609298449188</v>
      </c>
      <c r="W66">
        <f t="shared" si="6"/>
        <v>0.17996050750158646</v>
      </c>
      <c r="X66">
        <f t="shared" si="6"/>
        <v>0.17721778673966357</v>
      </c>
      <c r="Y66">
        <f t="shared" si="6"/>
        <v>0.17443829795659388</v>
      </c>
      <c r="AA66">
        <f t="shared" si="5"/>
        <v>1.1986072315737331</v>
      </c>
      <c r="AB66">
        <f t="shared" si="5"/>
        <v>1.196028481788177</v>
      </c>
      <c r="AC66">
        <f t="shared" si="5"/>
        <v>1.1931129471904323</v>
      </c>
      <c r="AD66">
        <f t="shared" si="5"/>
        <v>1.1905577528755185</v>
      </c>
      <c r="AE66">
        <f t="shared" si="5"/>
        <v>1.1879648555635023</v>
      </c>
      <c r="AF66">
        <f t="shared" si="5"/>
        <v>1.1853342700008862</v>
      </c>
      <c r="AG66">
        <f t="shared" si="5"/>
        <v>1.1826660929844919</v>
      </c>
      <c r="AH66">
        <f t="shared" si="5"/>
        <v>1.1799605075015864</v>
      </c>
      <c r="AI66">
        <f t="shared" si="5"/>
        <v>1.1772177867396636</v>
      </c>
      <c r="AJ66">
        <f t="shared" si="5"/>
        <v>1.1744382979565939</v>
      </c>
    </row>
    <row r="67" spans="1:36" ht="15.5" x14ac:dyDescent="0.35">
      <c r="A67" s="49" t="s">
        <v>80</v>
      </c>
      <c r="B67" s="25">
        <f>PIF!BP67</f>
        <v>1.47</v>
      </c>
      <c r="C67">
        <f>PIF!BT67</f>
        <v>0.20110908379799716</v>
      </c>
      <c r="D67" s="47">
        <f>Prev!B65</f>
        <v>0.52729272644457581</v>
      </c>
      <c r="E67" s="47">
        <f>Prev!E65</f>
        <v>0.51877693014887205</v>
      </c>
      <c r="F67" s="47">
        <f>Prev!H65</f>
        <v>0.50788420474428098</v>
      </c>
      <c r="G67" s="47">
        <f>Prev!K65</f>
        <v>0.49944708551461986</v>
      </c>
      <c r="H67" s="47">
        <f>Prev!N65</f>
        <v>0.49095072425606667</v>
      </c>
      <c r="I67" s="47">
        <f>Prev!Q65</f>
        <v>0.48239695764604162</v>
      </c>
      <c r="J67" s="47">
        <f>Prev!T65</f>
        <v>0.4737878255560099</v>
      </c>
      <c r="K67" s="47">
        <f>Prev!W65</f>
        <v>0.4651255786300309</v>
      </c>
      <c r="L67" s="47">
        <f>Prev!Z65</f>
        <v>0.45641268490208875</v>
      </c>
      <c r="M67" s="47">
        <f>Prev!AC65</f>
        <v>0.4476518354257274</v>
      </c>
      <c r="P67">
        <f t="shared" si="7"/>
        <v>0.19860723157373289</v>
      </c>
      <c r="Q67">
        <f t="shared" si="7"/>
        <v>0.19602848178817703</v>
      </c>
      <c r="R67">
        <f t="shared" si="7"/>
        <v>0.19270566049791155</v>
      </c>
      <c r="S67">
        <f t="shared" si="7"/>
        <v>0.19011298365705026</v>
      </c>
      <c r="T67">
        <f t="shared" si="7"/>
        <v>0.18748521858913839</v>
      </c>
      <c r="U67">
        <f t="shared" si="6"/>
        <v>0.18482241733488569</v>
      </c>
      <c r="V67">
        <f t="shared" si="6"/>
        <v>0.18212469933146508</v>
      </c>
      <c r="W67">
        <f t="shared" si="6"/>
        <v>0.17939225626706973</v>
      </c>
      <c r="X67">
        <f t="shared" si="6"/>
        <v>0.1766253568363185</v>
      </c>
      <c r="Y67">
        <f t="shared" si="6"/>
        <v>0.17382435137977559</v>
      </c>
      <c r="AA67">
        <f t="shared" si="5"/>
        <v>1.1986072315737328</v>
      </c>
      <c r="AB67">
        <f t="shared" si="5"/>
        <v>1.196028481788177</v>
      </c>
      <c r="AC67">
        <f t="shared" si="5"/>
        <v>1.1927056604979116</v>
      </c>
      <c r="AD67">
        <f t="shared" si="5"/>
        <v>1.1901129836570503</v>
      </c>
      <c r="AE67">
        <f t="shared" si="5"/>
        <v>1.1874852185891385</v>
      </c>
      <c r="AF67">
        <f t="shared" si="5"/>
        <v>1.1848224173348858</v>
      </c>
      <c r="AG67">
        <f t="shared" si="5"/>
        <v>1.1821246993314651</v>
      </c>
      <c r="AH67">
        <f t="shared" si="5"/>
        <v>1.1793922562670698</v>
      </c>
      <c r="AI67">
        <f t="shared" si="5"/>
        <v>1.1766253568363185</v>
      </c>
      <c r="AJ67">
        <f t="shared" si="5"/>
        <v>1.1738243513797757</v>
      </c>
    </row>
    <row r="68" spans="1:36" ht="15.5" x14ac:dyDescent="0.35">
      <c r="A68" s="49" t="s">
        <v>81</v>
      </c>
      <c r="B68" s="25">
        <f>PIF!BP68</f>
        <v>1</v>
      </c>
      <c r="C68">
        <f>PIF!BT68</f>
        <v>0</v>
      </c>
      <c r="D68" s="47">
        <f>Prev!B66</f>
        <v>0.5525701148852612</v>
      </c>
      <c r="E68" s="47">
        <f>Prev!E66</f>
        <v>0.5371883269257145</v>
      </c>
      <c r="F68" s="47">
        <f>Prev!H66</f>
        <v>0.52658871003101815</v>
      </c>
      <c r="G68" s="47">
        <f>Prev!K66</f>
        <v>0.51147270914933396</v>
      </c>
      <c r="H68" s="47">
        <f>Prev!N66</f>
        <v>0.49618850156184063</v>
      </c>
      <c r="I68" s="47">
        <f>Prev!Q66</f>
        <v>0.48075592732910899</v>
      </c>
      <c r="J68" s="47">
        <f>Prev!T66</f>
        <v>0.4651963045830379</v>
      </c>
      <c r="K68" s="47">
        <f>Prev!W66</f>
        <v>0.44953238392010053</v>
      </c>
      <c r="L68" s="47">
        <f>Prev!Z66</f>
        <v>0.43378828651791346</v>
      </c>
      <c r="M68" s="47">
        <f>Prev!AC66</f>
        <v>0.41798942530135252</v>
      </c>
      <c r="P68">
        <f t="shared" si="7"/>
        <v>0</v>
      </c>
      <c r="Q68">
        <f t="shared" si="7"/>
        <v>0</v>
      </c>
      <c r="R68">
        <f t="shared" si="7"/>
        <v>0</v>
      </c>
      <c r="S68">
        <f t="shared" si="7"/>
        <v>0</v>
      </c>
      <c r="T68">
        <f t="shared" si="7"/>
        <v>0</v>
      </c>
      <c r="U68">
        <f t="shared" si="6"/>
        <v>0</v>
      </c>
      <c r="V68">
        <f t="shared" si="6"/>
        <v>0</v>
      </c>
      <c r="W68">
        <f t="shared" si="6"/>
        <v>0</v>
      </c>
      <c r="X68">
        <f t="shared" si="6"/>
        <v>0</v>
      </c>
      <c r="Y68">
        <f t="shared" si="6"/>
        <v>0</v>
      </c>
      <c r="AA68">
        <f t="shared" si="5"/>
        <v>1</v>
      </c>
      <c r="AB68">
        <f t="shared" si="5"/>
        <v>1</v>
      </c>
      <c r="AC68">
        <f t="shared" si="5"/>
        <v>1</v>
      </c>
      <c r="AD68">
        <f t="shared" si="5"/>
        <v>1</v>
      </c>
      <c r="AE68">
        <f t="shared" si="5"/>
        <v>1</v>
      </c>
      <c r="AF68">
        <f t="shared" si="5"/>
        <v>1</v>
      </c>
      <c r="AG68">
        <f t="shared" si="5"/>
        <v>1</v>
      </c>
      <c r="AH68">
        <f t="shared" si="5"/>
        <v>1</v>
      </c>
      <c r="AI68">
        <f t="shared" si="5"/>
        <v>1</v>
      </c>
      <c r="AJ68">
        <f t="shared" si="5"/>
        <v>1</v>
      </c>
    </row>
    <row r="69" spans="1:36" ht="15.5" x14ac:dyDescent="0.35">
      <c r="A69" s="49" t="s">
        <v>82</v>
      </c>
      <c r="B69" s="25">
        <f>PIF!BP69</f>
        <v>1</v>
      </c>
      <c r="C69">
        <f>PIF!BT69</f>
        <v>0</v>
      </c>
      <c r="D69" s="47">
        <f>Prev!B67</f>
        <v>0.55257011488526064</v>
      </c>
      <c r="E69" s="47">
        <f>Prev!E67</f>
        <v>0.53718832692571483</v>
      </c>
      <c r="F69" s="47">
        <f>Prev!H67</f>
        <v>0.52647797304228028</v>
      </c>
      <c r="G69" s="47">
        <f>Prev!K67</f>
        <v>0.51135535209321448</v>
      </c>
      <c r="H69" s="47">
        <f>Prev!N67</f>
        <v>0.4960655452492464</v>
      </c>
      <c r="I69" s="47">
        <f>Prev!Q67</f>
        <v>0.48062837343925041</v>
      </c>
      <c r="J69" s="47">
        <f>Prev!T67</f>
        <v>0.46506512919279247</v>
      </c>
      <c r="K69" s="47">
        <f>Prev!W67</f>
        <v>0.44939853149234937</v>
      </c>
      <c r="L69" s="47">
        <f>Prev!Z67</f>
        <v>0.43365266438201511</v>
      </c>
      <c r="M69" s="47">
        <f>Prev!AC67</f>
        <v>0.41785289865552466</v>
      </c>
      <c r="P69">
        <f t="shared" si="7"/>
        <v>0</v>
      </c>
      <c r="Q69">
        <f t="shared" si="7"/>
        <v>0</v>
      </c>
      <c r="R69">
        <f t="shared" si="7"/>
        <v>0</v>
      </c>
      <c r="S69">
        <f t="shared" si="7"/>
        <v>0</v>
      </c>
      <c r="T69">
        <f t="shared" si="7"/>
        <v>0</v>
      </c>
      <c r="U69">
        <f t="shared" si="6"/>
        <v>0</v>
      </c>
      <c r="V69">
        <f t="shared" si="6"/>
        <v>0</v>
      </c>
      <c r="W69">
        <f t="shared" si="6"/>
        <v>0</v>
      </c>
      <c r="X69">
        <f t="shared" si="6"/>
        <v>0</v>
      </c>
      <c r="Y69">
        <f t="shared" si="6"/>
        <v>0</v>
      </c>
      <c r="AA69">
        <f t="shared" si="5"/>
        <v>1</v>
      </c>
      <c r="AB69">
        <f t="shared" si="5"/>
        <v>1</v>
      </c>
      <c r="AC69">
        <f t="shared" si="5"/>
        <v>1</v>
      </c>
      <c r="AD69">
        <f t="shared" si="5"/>
        <v>1</v>
      </c>
      <c r="AE69">
        <f t="shared" si="5"/>
        <v>1</v>
      </c>
      <c r="AF69">
        <f t="shared" si="5"/>
        <v>1</v>
      </c>
      <c r="AG69">
        <f t="shared" si="5"/>
        <v>1</v>
      </c>
      <c r="AH69">
        <f t="shared" si="5"/>
        <v>1</v>
      </c>
      <c r="AI69">
        <f t="shared" si="5"/>
        <v>1</v>
      </c>
      <c r="AJ69">
        <f t="shared" si="5"/>
        <v>1</v>
      </c>
    </row>
    <row r="70" spans="1:36" ht="15.5" x14ac:dyDescent="0.35">
      <c r="A70" s="49" t="s">
        <v>83</v>
      </c>
      <c r="B70" s="25">
        <f>PIF!BP70</f>
        <v>1</v>
      </c>
      <c r="C70">
        <f>PIF!BT70</f>
        <v>0</v>
      </c>
      <c r="D70" s="47">
        <f>Prev!B68</f>
        <v>0.55257011488526087</v>
      </c>
      <c r="E70" s="47">
        <f>Prev!E68</f>
        <v>0.53718832692571461</v>
      </c>
      <c r="F70" s="47">
        <f>Prev!H68</f>
        <v>0.52968553112286521</v>
      </c>
      <c r="G70" s="47">
        <f>Prev!K68</f>
        <v>0.51461013983711301</v>
      </c>
      <c r="H70" s="47">
        <f>Prev!N68</f>
        <v>0.49934876200543887</v>
      </c>
      <c r="I70" s="47">
        <f>Prev!Q68</f>
        <v>0.48392208955456767</v>
      </c>
      <c r="J70" s="47">
        <f>Prev!T68</f>
        <v>0.46835236914784339</v>
      </c>
      <c r="K70" s="47">
        <f>Prev!W68</f>
        <v>0.45266334615763765</v>
      </c>
      <c r="L70" s="47">
        <f>Prev!Z68</f>
        <v>0.43688019224309743</v>
      </c>
      <c r="M70" s="47">
        <f>Prev!AC68</f>
        <v>0.42102941592082604</v>
      </c>
      <c r="P70">
        <f t="shared" si="7"/>
        <v>0</v>
      </c>
      <c r="Q70">
        <f t="shared" si="7"/>
        <v>0</v>
      </c>
      <c r="R70">
        <f t="shared" si="7"/>
        <v>0</v>
      </c>
      <c r="S70">
        <f t="shared" si="7"/>
        <v>0</v>
      </c>
      <c r="T70">
        <f t="shared" si="7"/>
        <v>0</v>
      </c>
      <c r="U70">
        <f t="shared" si="6"/>
        <v>0</v>
      </c>
      <c r="V70">
        <f t="shared" si="6"/>
        <v>0</v>
      </c>
      <c r="W70">
        <f t="shared" si="6"/>
        <v>0</v>
      </c>
      <c r="X70">
        <f t="shared" si="6"/>
        <v>0</v>
      </c>
      <c r="Y70">
        <f t="shared" si="6"/>
        <v>0</v>
      </c>
      <c r="AA70">
        <f t="shared" si="5"/>
        <v>1</v>
      </c>
      <c r="AB70">
        <f t="shared" si="5"/>
        <v>1</v>
      </c>
      <c r="AC70">
        <f t="shared" si="5"/>
        <v>1</v>
      </c>
      <c r="AD70">
        <f t="shared" si="5"/>
        <v>1</v>
      </c>
      <c r="AE70">
        <f t="shared" si="5"/>
        <v>1</v>
      </c>
      <c r="AF70">
        <f t="shared" ref="AF70:AJ120" si="8">1+U70</f>
        <v>1</v>
      </c>
      <c r="AG70">
        <f t="shared" si="8"/>
        <v>1</v>
      </c>
      <c r="AH70">
        <f t="shared" si="8"/>
        <v>1</v>
      </c>
      <c r="AI70">
        <f t="shared" si="8"/>
        <v>1</v>
      </c>
      <c r="AJ70">
        <f t="shared" si="8"/>
        <v>1</v>
      </c>
    </row>
    <row r="71" spans="1:36" ht="15.5" x14ac:dyDescent="0.35">
      <c r="A71" s="49" t="s">
        <v>84</v>
      </c>
      <c r="B71" s="25">
        <f>PIF!BP71</f>
        <v>1</v>
      </c>
      <c r="C71">
        <f>PIF!BT71</f>
        <v>0</v>
      </c>
      <c r="D71" s="47">
        <f>Prev!B69</f>
        <v>0.55257011488526098</v>
      </c>
      <c r="E71" s="47">
        <f>Prev!E69</f>
        <v>0.53718832692571472</v>
      </c>
      <c r="F71" s="47">
        <f>Prev!H69</f>
        <v>0.52710950050265659</v>
      </c>
      <c r="G71" s="47">
        <f>Prev!K69</f>
        <v>0.51201588169231937</v>
      </c>
      <c r="H71" s="47">
        <f>Prev!N69</f>
        <v>0.49674989085176263</v>
      </c>
      <c r="I71" s="47">
        <f>Prev!Q69</f>
        <v>0.48133147860526404</v>
      </c>
      <c r="J71" s="47">
        <f>Prev!T69</f>
        <v>0.46578209794434988</v>
      </c>
      <c r="K71" s="47">
        <f>Prev!W69</f>
        <v>0.450124656571809</v>
      </c>
      <c r="L71" s="47">
        <f>Prev!Z69</f>
        <v>0.43438345286185809</v>
      </c>
      <c r="M71" s="47">
        <f>Prev!AC69</f>
        <v>0.4185840947771054</v>
      </c>
      <c r="P71">
        <f t="shared" si="7"/>
        <v>0</v>
      </c>
      <c r="Q71">
        <f t="shared" si="7"/>
        <v>0</v>
      </c>
      <c r="R71">
        <f t="shared" si="7"/>
        <v>0</v>
      </c>
      <c r="S71">
        <f t="shared" si="7"/>
        <v>0</v>
      </c>
      <c r="T71">
        <f t="shared" si="7"/>
        <v>0</v>
      </c>
      <c r="U71">
        <f t="shared" si="6"/>
        <v>0</v>
      </c>
      <c r="V71">
        <f t="shared" si="6"/>
        <v>0</v>
      </c>
      <c r="W71">
        <f t="shared" si="6"/>
        <v>0</v>
      </c>
      <c r="X71">
        <f t="shared" si="6"/>
        <v>0</v>
      </c>
      <c r="Y71">
        <f t="shared" si="6"/>
        <v>0</v>
      </c>
      <c r="AA71">
        <f t="shared" ref="AA71:AE121" si="9">1+P71</f>
        <v>1</v>
      </c>
      <c r="AB71">
        <f t="shared" si="9"/>
        <v>1</v>
      </c>
      <c r="AC71">
        <f t="shared" si="9"/>
        <v>1</v>
      </c>
      <c r="AD71">
        <f t="shared" si="9"/>
        <v>1</v>
      </c>
      <c r="AE71">
        <f t="shared" si="9"/>
        <v>1</v>
      </c>
      <c r="AF71">
        <f t="shared" si="8"/>
        <v>1</v>
      </c>
      <c r="AG71">
        <f t="shared" si="8"/>
        <v>1</v>
      </c>
      <c r="AH71">
        <f t="shared" si="8"/>
        <v>1</v>
      </c>
      <c r="AI71">
        <f t="shared" si="8"/>
        <v>1</v>
      </c>
      <c r="AJ71">
        <f t="shared" si="8"/>
        <v>1</v>
      </c>
    </row>
    <row r="72" spans="1:36" ht="15.5" x14ac:dyDescent="0.35">
      <c r="A72" s="49" t="s">
        <v>85</v>
      </c>
      <c r="B72" s="25">
        <f>PIF!BP72</f>
        <v>1</v>
      </c>
      <c r="C72">
        <f>PIF!BT72</f>
        <v>0</v>
      </c>
      <c r="D72" s="47">
        <f>Prev!B70</f>
        <v>0.5525701148852612</v>
      </c>
      <c r="E72" s="47">
        <f>Prev!E70</f>
        <v>0.53718832692571483</v>
      </c>
      <c r="F72" s="47">
        <f>Prev!H70</f>
        <v>0.52647582493297973</v>
      </c>
      <c r="G72" s="47">
        <f>Prev!K70</f>
        <v>0.51135306680690884</v>
      </c>
      <c r="H72" s="47">
        <f>Prev!N70</f>
        <v>0.49606314321917633</v>
      </c>
      <c r="I72" s="47">
        <f>Prev!Q70</f>
        <v>0.48062587474842416</v>
      </c>
      <c r="J72" s="47">
        <f>Prev!T70</f>
        <v>0.46506255344240294</v>
      </c>
      <c r="K72" s="47">
        <f>Prev!W70</f>
        <v>0.44939589767918803</v>
      </c>
      <c r="L72" s="47">
        <f>Prev!Z70</f>
        <v>0.43364999078557981</v>
      </c>
      <c r="M72" s="47">
        <f>Prev!AC70</f>
        <v>0.41785020273545009</v>
      </c>
      <c r="P72">
        <f t="shared" si="7"/>
        <v>0</v>
      </c>
      <c r="Q72">
        <f t="shared" si="7"/>
        <v>0</v>
      </c>
      <c r="R72">
        <f t="shared" si="7"/>
        <v>0</v>
      </c>
      <c r="S72">
        <f t="shared" si="7"/>
        <v>0</v>
      </c>
      <c r="T72">
        <f t="shared" si="7"/>
        <v>0</v>
      </c>
      <c r="U72">
        <f t="shared" si="6"/>
        <v>0</v>
      </c>
      <c r="V72">
        <f t="shared" si="6"/>
        <v>0</v>
      </c>
      <c r="W72">
        <f t="shared" si="6"/>
        <v>0</v>
      </c>
      <c r="X72">
        <f t="shared" si="6"/>
        <v>0</v>
      </c>
      <c r="Y72">
        <f t="shared" si="6"/>
        <v>0</v>
      </c>
      <c r="AA72">
        <f t="shared" si="9"/>
        <v>1</v>
      </c>
      <c r="AB72">
        <f t="shared" si="9"/>
        <v>1</v>
      </c>
      <c r="AC72">
        <f t="shared" si="9"/>
        <v>1</v>
      </c>
      <c r="AD72">
        <f t="shared" si="9"/>
        <v>1</v>
      </c>
      <c r="AE72">
        <f t="shared" si="9"/>
        <v>1</v>
      </c>
      <c r="AF72">
        <f t="shared" si="8"/>
        <v>1</v>
      </c>
      <c r="AG72">
        <f t="shared" si="8"/>
        <v>1</v>
      </c>
      <c r="AH72">
        <f t="shared" si="8"/>
        <v>1</v>
      </c>
      <c r="AI72">
        <f t="shared" si="8"/>
        <v>1</v>
      </c>
      <c r="AJ72">
        <f t="shared" si="8"/>
        <v>1</v>
      </c>
    </row>
    <row r="73" spans="1:36" ht="15.5" x14ac:dyDescent="0.35">
      <c r="A73" s="49" t="s">
        <v>86</v>
      </c>
      <c r="B73" s="25">
        <f>PIF!BP73</f>
        <v>1</v>
      </c>
      <c r="C73">
        <f>PIF!BT73</f>
        <v>0</v>
      </c>
      <c r="D73" s="47">
        <f>Prev!B71</f>
        <v>0.5525701148852612</v>
      </c>
      <c r="E73" s="47">
        <f>Prev!E71</f>
        <v>0.53718832692571461</v>
      </c>
      <c r="F73" s="47">
        <f>Prev!H71</f>
        <v>0.52635519272563847</v>
      </c>
      <c r="G73" s="47">
        <f>Prev!K71</f>
        <v>0.51122773494718332</v>
      </c>
      <c r="H73" s="47">
        <f>Prev!N71</f>
        <v>0.49593404628811116</v>
      </c>
      <c r="I73" s="47">
        <f>Prev!Q71</f>
        <v>0.48049391988852291</v>
      </c>
      <c r="J73" s="47">
        <f>Prev!T71</f>
        <v>0.4649286150657202</v>
      </c>
      <c r="K73" s="47">
        <f>Prev!W71</f>
        <v>0.44926081265609036</v>
      </c>
      <c r="L73" s="47">
        <f>Prev!Z71</f>
        <v>0.43351455413496465</v>
      </c>
      <c r="M73" s="47">
        <f>Prev!AC71</f>
        <v>0.41771516383391494</v>
      </c>
      <c r="P73">
        <f t="shared" si="7"/>
        <v>0</v>
      </c>
      <c r="Q73">
        <f t="shared" si="7"/>
        <v>0</v>
      </c>
      <c r="R73">
        <f t="shared" si="7"/>
        <v>0</v>
      </c>
      <c r="S73">
        <f t="shared" si="7"/>
        <v>0</v>
      </c>
      <c r="T73">
        <f t="shared" si="7"/>
        <v>0</v>
      </c>
      <c r="U73">
        <f t="shared" si="6"/>
        <v>0</v>
      </c>
      <c r="V73">
        <f t="shared" si="6"/>
        <v>0</v>
      </c>
      <c r="W73">
        <f t="shared" si="6"/>
        <v>0</v>
      </c>
      <c r="X73">
        <f t="shared" si="6"/>
        <v>0</v>
      </c>
      <c r="Y73">
        <f t="shared" si="6"/>
        <v>0</v>
      </c>
      <c r="AA73">
        <f t="shared" si="9"/>
        <v>1</v>
      </c>
      <c r="AB73">
        <f t="shared" si="9"/>
        <v>1</v>
      </c>
      <c r="AC73">
        <f t="shared" si="9"/>
        <v>1</v>
      </c>
      <c r="AD73">
        <f t="shared" si="9"/>
        <v>1</v>
      </c>
      <c r="AE73">
        <f t="shared" si="9"/>
        <v>1</v>
      </c>
      <c r="AF73">
        <f t="shared" si="8"/>
        <v>1</v>
      </c>
      <c r="AG73">
        <f t="shared" si="8"/>
        <v>1</v>
      </c>
      <c r="AH73">
        <f t="shared" si="8"/>
        <v>1</v>
      </c>
      <c r="AI73">
        <f t="shared" si="8"/>
        <v>1</v>
      </c>
      <c r="AJ73">
        <f t="shared" si="8"/>
        <v>1</v>
      </c>
    </row>
    <row r="74" spans="1:36" ht="15.5" x14ac:dyDescent="0.35">
      <c r="A74" s="49" t="s">
        <v>87</v>
      </c>
      <c r="B74" s="25">
        <f>PIF!BP74</f>
        <v>1</v>
      </c>
      <c r="C74">
        <f>PIF!BT74</f>
        <v>0</v>
      </c>
      <c r="D74" s="47">
        <f>Prev!B72</f>
        <v>0.55257011488526109</v>
      </c>
      <c r="E74" s="47">
        <f>Prev!E72</f>
        <v>0.5371883269257145</v>
      </c>
      <c r="F74" s="47">
        <f>Prev!H72</f>
        <v>0.52635519272563869</v>
      </c>
      <c r="G74" s="47">
        <f>Prev!K72</f>
        <v>0.51122773494718321</v>
      </c>
      <c r="H74" s="47">
        <f>Prev!N72</f>
        <v>0.49593404628811039</v>
      </c>
      <c r="I74" s="47">
        <f>Prev!Q72</f>
        <v>0.48049391988852308</v>
      </c>
      <c r="J74" s="47">
        <f>Prev!T72</f>
        <v>0.46492861506571992</v>
      </c>
      <c r="K74" s="47">
        <f>Prev!W72</f>
        <v>0.44926081265609047</v>
      </c>
      <c r="L74" s="47">
        <f>Prev!Z72</f>
        <v>0.43351455413496437</v>
      </c>
      <c r="M74" s="47">
        <f>Prev!AC72</f>
        <v>0.4177151638339151</v>
      </c>
      <c r="P74">
        <f t="shared" si="7"/>
        <v>0</v>
      </c>
      <c r="Q74">
        <f t="shared" si="7"/>
        <v>0</v>
      </c>
      <c r="R74">
        <f t="shared" si="7"/>
        <v>0</v>
      </c>
      <c r="S74">
        <f t="shared" si="7"/>
        <v>0</v>
      </c>
      <c r="T74">
        <f t="shared" si="7"/>
        <v>0</v>
      </c>
      <c r="U74">
        <f t="shared" si="6"/>
        <v>0</v>
      </c>
      <c r="V74">
        <f t="shared" si="6"/>
        <v>0</v>
      </c>
      <c r="W74">
        <f t="shared" si="6"/>
        <v>0</v>
      </c>
      <c r="X74">
        <f t="shared" si="6"/>
        <v>0</v>
      </c>
      <c r="Y74">
        <f t="shared" si="6"/>
        <v>0</v>
      </c>
      <c r="AA74">
        <f t="shared" si="9"/>
        <v>1</v>
      </c>
      <c r="AB74">
        <f t="shared" si="9"/>
        <v>1</v>
      </c>
      <c r="AC74">
        <f t="shared" si="9"/>
        <v>1</v>
      </c>
      <c r="AD74">
        <f t="shared" si="9"/>
        <v>1</v>
      </c>
      <c r="AE74">
        <f t="shared" si="9"/>
        <v>1</v>
      </c>
      <c r="AF74">
        <f t="shared" si="8"/>
        <v>1</v>
      </c>
      <c r="AG74">
        <f t="shared" si="8"/>
        <v>1</v>
      </c>
      <c r="AH74">
        <f t="shared" si="8"/>
        <v>1</v>
      </c>
      <c r="AI74">
        <f t="shared" si="8"/>
        <v>1</v>
      </c>
      <c r="AJ74">
        <f t="shared" si="8"/>
        <v>1</v>
      </c>
    </row>
    <row r="75" spans="1:36" ht="15.5" x14ac:dyDescent="0.35">
      <c r="A75" s="49" t="s">
        <v>88</v>
      </c>
      <c r="B75" s="25">
        <f>PIF!BP75</f>
        <v>1</v>
      </c>
      <c r="C75">
        <f>PIF!BT75</f>
        <v>0</v>
      </c>
      <c r="D75" s="47">
        <f>Prev!B73</f>
        <v>0.55257011488526087</v>
      </c>
      <c r="E75" s="47">
        <f>Prev!E73</f>
        <v>0.53718832692571472</v>
      </c>
      <c r="F75" s="47">
        <f>Prev!H73</f>
        <v>0.52635519272563891</v>
      </c>
      <c r="G75" s="47">
        <f>Prev!K73</f>
        <v>0.51122773494718332</v>
      </c>
      <c r="H75" s="47">
        <f>Prev!N73</f>
        <v>0.49593404628811077</v>
      </c>
      <c r="I75" s="47">
        <f>Prev!Q73</f>
        <v>0.48049391988852286</v>
      </c>
      <c r="J75" s="47">
        <f>Prev!T73</f>
        <v>0.4649286150657202</v>
      </c>
      <c r="K75" s="47">
        <f>Prev!W73</f>
        <v>0.44926081265609041</v>
      </c>
      <c r="L75" s="47">
        <f>Prev!Z73</f>
        <v>0.43351455413496459</v>
      </c>
      <c r="M75" s="47">
        <f>Prev!AC73</f>
        <v>0.41771516383391505</v>
      </c>
      <c r="P75">
        <f t="shared" si="7"/>
        <v>0</v>
      </c>
      <c r="Q75">
        <f t="shared" si="7"/>
        <v>0</v>
      </c>
      <c r="R75">
        <f t="shared" si="7"/>
        <v>0</v>
      </c>
      <c r="S75">
        <f t="shared" si="7"/>
        <v>0</v>
      </c>
      <c r="T75">
        <f t="shared" si="7"/>
        <v>0</v>
      </c>
      <c r="U75">
        <f t="shared" si="6"/>
        <v>0</v>
      </c>
      <c r="V75">
        <f t="shared" si="6"/>
        <v>0</v>
      </c>
      <c r="W75">
        <f t="shared" si="6"/>
        <v>0</v>
      </c>
      <c r="X75">
        <f t="shared" si="6"/>
        <v>0</v>
      </c>
      <c r="Y75">
        <f t="shared" si="6"/>
        <v>0</v>
      </c>
      <c r="AA75">
        <f t="shared" si="9"/>
        <v>1</v>
      </c>
      <c r="AB75">
        <f t="shared" si="9"/>
        <v>1</v>
      </c>
      <c r="AC75">
        <f t="shared" si="9"/>
        <v>1</v>
      </c>
      <c r="AD75">
        <f t="shared" si="9"/>
        <v>1</v>
      </c>
      <c r="AE75">
        <f t="shared" si="9"/>
        <v>1</v>
      </c>
      <c r="AF75">
        <f t="shared" si="8"/>
        <v>1</v>
      </c>
      <c r="AG75">
        <f t="shared" si="8"/>
        <v>1</v>
      </c>
      <c r="AH75">
        <f t="shared" si="8"/>
        <v>1</v>
      </c>
      <c r="AI75">
        <f t="shared" si="8"/>
        <v>1</v>
      </c>
      <c r="AJ75">
        <f t="shared" si="8"/>
        <v>1</v>
      </c>
    </row>
    <row r="76" spans="1:36" ht="15.5" x14ac:dyDescent="0.35">
      <c r="A76" s="49" t="s">
        <v>89</v>
      </c>
      <c r="B76" s="25">
        <f>PIF!BP76</f>
        <v>1</v>
      </c>
      <c r="C76">
        <f>PIF!BT76</f>
        <v>0</v>
      </c>
      <c r="D76" s="47">
        <f>Prev!B74</f>
        <v>0.55257011488526087</v>
      </c>
      <c r="E76" s="47">
        <f>Prev!E74</f>
        <v>0.5371883269257145</v>
      </c>
      <c r="F76" s="47">
        <f>Prev!H74</f>
        <v>0.52635519272563835</v>
      </c>
      <c r="G76" s="47">
        <f>Prev!K74</f>
        <v>0.51122773494718321</v>
      </c>
      <c r="H76" s="47">
        <f>Prev!N74</f>
        <v>0.49593404628811077</v>
      </c>
      <c r="I76" s="47">
        <f>Prev!Q74</f>
        <v>0.48049391988852264</v>
      </c>
      <c r="J76" s="47">
        <f>Prev!T74</f>
        <v>0.46492861506572014</v>
      </c>
      <c r="K76" s="47">
        <f>Prev!W74</f>
        <v>0.44926081265609041</v>
      </c>
      <c r="L76" s="47">
        <f>Prev!Z74</f>
        <v>0.43351455413496465</v>
      </c>
      <c r="M76" s="47">
        <f>Prev!AC74</f>
        <v>0.4177151638339151</v>
      </c>
      <c r="P76">
        <f t="shared" si="7"/>
        <v>0</v>
      </c>
      <c r="Q76">
        <f t="shared" si="7"/>
        <v>0</v>
      </c>
      <c r="R76">
        <f t="shared" si="7"/>
        <v>0</v>
      </c>
      <c r="S76">
        <f t="shared" si="7"/>
        <v>0</v>
      </c>
      <c r="T76">
        <f t="shared" si="7"/>
        <v>0</v>
      </c>
      <c r="U76">
        <f t="shared" si="6"/>
        <v>0</v>
      </c>
      <c r="V76">
        <f t="shared" si="6"/>
        <v>0</v>
      </c>
      <c r="W76">
        <f t="shared" si="6"/>
        <v>0</v>
      </c>
      <c r="X76">
        <f t="shared" si="6"/>
        <v>0</v>
      </c>
      <c r="Y76">
        <f t="shared" si="6"/>
        <v>0</v>
      </c>
      <c r="AA76">
        <f t="shared" si="9"/>
        <v>1</v>
      </c>
      <c r="AB76">
        <f t="shared" si="9"/>
        <v>1</v>
      </c>
      <c r="AC76">
        <f t="shared" si="9"/>
        <v>1</v>
      </c>
      <c r="AD76">
        <f t="shared" si="9"/>
        <v>1</v>
      </c>
      <c r="AE76">
        <f t="shared" si="9"/>
        <v>1</v>
      </c>
      <c r="AF76">
        <f t="shared" si="8"/>
        <v>1</v>
      </c>
      <c r="AG76">
        <f t="shared" si="8"/>
        <v>1</v>
      </c>
      <c r="AH76">
        <f t="shared" si="8"/>
        <v>1</v>
      </c>
      <c r="AI76">
        <f t="shared" si="8"/>
        <v>1</v>
      </c>
      <c r="AJ76">
        <f t="shared" si="8"/>
        <v>1</v>
      </c>
    </row>
    <row r="77" spans="1:36" ht="15.5" x14ac:dyDescent="0.35">
      <c r="A77" s="49" t="s">
        <v>90</v>
      </c>
      <c r="B77" s="25">
        <f>PIF!BP77</f>
        <v>1</v>
      </c>
      <c r="C77">
        <f>PIF!BT77</f>
        <v>0</v>
      </c>
      <c r="D77" s="47">
        <f>Prev!B75</f>
        <v>0.5525701148852612</v>
      </c>
      <c r="E77" s="47">
        <f>Prev!E75</f>
        <v>0.53718832692571461</v>
      </c>
      <c r="F77" s="47">
        <f>Prev!H75</f>
        <v>0.52635519272563902</v>
      </c>
      <c r="G77" s="47">
        <f>Prev!K75</f>
        <v>0.51122773494718343</v>
      </c>
      <c r="H77" s="47">
        <f>Prev!N75</f>
        <v>0.49593404628811077</v>
      </c>
      <c r="I77" s="47">
        <f>Prev!Q75</f>
        <v>0.4804939198885228</v>
      </c>
      <c r="J77" s="47">
        <f>Prev!T75</f>
        <v>0.4649286150657202</v>
      </c>
      <c r="K77" s="47">
        <f>Prev!W75</f>
        <v>0.44926081265608991</v>
      </c>
      <c r="L77" s="47">
        <f>Prev!Z75</f>
        <v>0.43351455413496454</v>
      </c>
      <c r="M77" s="47">
        <f>Prev!AC75</f>
        <v>0.41771516383391494</v>
      </c>
      <c r="P77">
        <f t="shared" si="7"/>
        <v>0</v>
      </c>
      <c r="Q77">
        <f t="shared" si="7"/>
        <v>0</v>
      </c>
      <c r="R77">
        <f t="shared" si="7"/>
        <v>0</v>
      </c>
      <c r="S77">
        <f t="shared" si="7"/>
        <v>0</v>
      </c>
      <c r="T77">
        <f t="shared" si="7"/>
        <v>0</v>
      </c>
      <c r="U77">
        <f t="shared" si="6"/>
        <v>0</v>
      </c>
      <c r="V77">
        <f t="shared" si="6"/>
        <v>0</v>
      </c>
      <c r="W77">
        <f t="shared" si="6"/>
        <v>0</v>
      </c>
      <c r="X77">
        <f t="shared" si="6"/>
        <v>0</v>
      </c>
      <c r="Y77">
        <f t="shared" si="6"/>
        <v>0</v>
      </c>
      <c r="AA77">
        <f t="shared" si="9"/>
        <v>1</v>
      </c>
      <c r="AB77">
        <f t="shared" si="9"/>
        <v>1</v>
      </c>
      <c r="AC77">
        <f t="shared" si="9"/>
        <v>1</v>
      </c>
      <c r="AD77">
        <f t="shared" si="9"/>
        <v>1</v>
      </c>
      <c r="AE77">
        <f t="shared" si="9"/>
        <v>1</v>
      </c>
      <c r="AF77">
        <f t="shared" si="8"/>
        <v>1</v>
      </c>
      <c r="AG77">
        <f t="shared" si="8"/>
        <v>1</v>
      </c>
      <c r="AH77">
        <f t="shared" si="8"/>
        <v>1</v>
      </c>
      <c r="AI77">
        <f t="shared" si="8"/>
        <v>1</v>
      </c>
      <c r="AJ77">
        <f t="shared" si="8"/>
        <v>1</v>
      </c>
    </row>
    <row r="78" spans="1:36" ht="15.5" x14ac:dyDescent="0.35">
      <c r="A78" s="49" t="s">
        <v>91</v>
      </c>
      <c r="B78" s="25">
        <f>PIF!BP78</f>
        <v>1</v>
      </c>
      <c r="C78">
        <f>PIF!BT78</f>
        <v>0</v>
      </c>
      <c r="D78" s="47">
        <f>Prev!B76</f>
        <v>0.55257011488526064</v>
      </c>
      <c r="E78" s="47">
        <f>Prev!E76</f>
        <v>0.5371883269257145</v>
      </c>
      <c r="F78" s="47">
        <f>Prev!H76</f>
        <v>0.52635519272563835</v>
      </c>
      <c r="G78" s="47">
        <f>Prev!K76</f>
        <v>0.5112277349471831</v>
      </c>
      <c r="H78" s="47">
        <f>Prev!N76</f>
        <v>0.49593404628811089</v>
      </c>
      <c r="I78" s="47">
        <f>Prev!Q76</f>
        <v>0.48049391988852286</v>
      </c>
      <c r="J78" s="47">
        <f>Prev!T76</f>
        <v>0.4649286150657202</v>
      </c>
      <c r="K78" s="47">
        <f>Prev!W76</f>
        <v>0.44926081265609036</v>
      </c>
      <c r="L78" s="47">
        <f>Prev!Z76</f>
        <v>0.43351455413496437</v>
      </c>
      <c r="M78" s="47">
        <f>Prev!AC76</f>
        <v>0.41771516383391522</v>
      </c>
      <c r="P78">
        <f t="shared" si="7"/>
        <v>0</v>
      </c>
      <c r="Q78">
        <f t="shared" si="7"/>
        <v>0</v>
      </c>
      <c r="R78">
        <f t="shared" si="7"/>
        <v>0</v>
      </c>
      <c r="S78">
        <f t="shared" si="7"/>
        <v>0</v>
      </c>
      <c r="T78">
        <f t="shared" si="7"/>
        <v>0</v>
      </c>
      <c r="U78">
        <f t="shared" si="6"/>
        <v>0</v>
      </c>
      <c r="V78">
        <f t="shared" si="6"/>
        <v>0</v>
      </c>
      <c r="W78">
        <f t="shared" si="6"/>
        <v>0</v>
      </c>
      <c r="X78">
        <f t="shared" si="6"/>
        <v>0</v>
      </c>
      <c r="Y78">
        <f t="shared" si="6"/>
        <v>0</v>
      </c>
      <c r="AA78">
        <f t="shared" si="9"/>
        <v>1</v>
      </c>
      <c r="AB78">
        <f t="shared" si="9"/>
        <v>1</v>
      </c>
      <c r="AC78">
        <f t="shared" si="9"/>
        <v>1</v>
      </c>
      <c r="AD78">
        <f t="shared" si="9"/>
        <v>1</v>
      </c>
      <c r="AE78">
        <f t="shared" si="9"/>
        <v>1</v>
      </c>
      <c r="AF78">
        <f t="shared" si="8"/>
        <v>1</v>
      </c>
      <c r="AG78">
        <f t="shared" si="8"/>
        <v>1</v>
      </c>
      <c r="AH78">
        <f t="shared" si="8"/>
        <v>1</v>
      </c>
      <c r="AI78">
        <f t="shared" si="8"/>
        <v>1</v>
      </c>
      <c r="AJ78">
        <f t="shared" si="8"/>
        <v>1</v>
      </c>
    </row>
    <row r="79" spans="1:36" ht="15.5" x14ac:dyDescent="0.35">
      <c r="A79" s="49" t="s">
        <v>92</v>
      </c>
      <c r="B79" s="25">
        <f>PIF!BP79</f>
        <v>1</v>
      </c>
      <c r="C79">
        <f>PIF!BT79</f>
        <v>0</v>
      </c>
      <c r="D79" s="47">
        <f>Prev!B77</f>
        <v>0.55257011488526087</v>
      </c>
      <c r="E79" s="47">
        <f>Prev!E77</f>
        <v>0.53718832692571472</v>
      </c>
      <c r="F79" s="47">
        <f>Prev!H77</f>
        <v>0.5263551927256388</v>
      </c>
      <c r="G79" s="47">
        <f>Prev!K77</f>
        <v>0.5112277349471831</v>
      </c>
      <c r="H79" s="47">
        <f>Prev!N77</f>
        <v>0.49593404628811066</v>
      </c>
      <c r="I79" s="47">
        <f>Prev!Q77</f>
        <v>0.48049391988852264</v>
      </c>
      <c r="J79" s="47">
        <f>Prev!T77</f>
        <v>0.46492861506572014</v>
      </c>
      <c r="K79" s="47">
        <f>Prev!W77</f>
        <v>0.44926081265609036</v>
      </c>
      <c r="L79" s="47">
        <f>Prev!Z77</f>
        <v>0.43351455413496437</v>
      </c>
      <c r="M79" s="47">
        <f>Prev!AC77</f>
        <v>0.4177151638339151</v>
      </c>
      <c r="P79">
        <f t="shared" si="7"/>
        <v>0</v>
      </c>
      <c r="Q79">
        <f t="shared" si="7"/>
        <v>0</v>
      </c>
      <c r="R79">
        <f t="shared" si="7"/>
        <v>0</v>
      </c>
      <c r="S79">
        <f t="shared" si="7"/>
        <v>0</v>
      </c>
      <c r="T79">
        <f t="shared" si="7"/>
        <v>0</v>
      </c>
      <c r="U79">
        <f t="shared" si="6"/>
        <v>0</v>
      </c>
      <c r="V79">
        <f t="shared" si="6"/>
        <v>0</v>
      </c>
      <c r="W79">
        <f t="shared" si="6"/>
        <v>0</v>
      </c>
      <c r="X79">
        <f t="shared" si="6"/>
        <v>0</v>
      </c>
      <c r="Y79">
        <f t="shared" si="6"/>
        <v>0</v>
      </c>
      <c r="AA79">
        <f t="shared" si="9"/>
        <v>1</v>
      </c>
      <c r="AB79">
        <f t="shared" si="9"/>
        <v>1</v>
      </c>
      <c r="AC79">
        <f t="shared" si="9"/>
        <v>1</v>
      </c>
      <c r="AD79">
        <f t="shared" si="9"/>
        <v>1</v>
      </c>
      <c r="AE79">
        <f t="shared" si="9"/>
        <v>1</v>
      </c>
      <c r="AF79">
        <f t="shared" si="8"/>
        <v>1</v>
      </c>
      <c r="AG79">
        <f t="shared" si="8"/>
        <v>1</v>
      </c>
      <c r="AH79">
        <f t="shared" si="8"/>
        <v>1</v>
      </c>
      <c r="AI79">
        <f t="shared" si="8"/>
        <v>1</v>
      </c>
      <c r="AJ79">
        <f t="shared" si="8"/>
        <v>1</v>
      </c>
    </row>
    <row r="80" spans="1:36" ht="15.5" x14ac:dyDescent="0.35">
      <c r="A80" s="49" t="s">
        <v>93</v>
      </c>
      <c r="B80" s="25">
        <f>PIF!BP80</f>
        <v>1</v>
      </c>
      <c r="C80">
        <f>PIF!BT80</f>
        <v>0</v>
      </c>
      <c r="D80" s="47">
        <f>Prev!B78</f>
        <v>0.55257011488526087</v>
      </c>
      <c r="E80" s="47">
        <f>Prev!E78</f>
        <v>0.53718832692571483</v>
      </c>
      <c r="F80" s="47">
        <f>Prev!H78</f>
        <v>0.52635519272563869</v>
      </c>
      <c r="G80" s="47">
        <f>Prev!K78</f>
        <v>0.51122773494718343</v>
      </c>
      <c r="H80" s="47">
        <f>Prev!N78</f>
        <v>0.49593404628811089</v>
      </c>
      <c r="I80" s="47">
        <f>Prev!Q78</f>
        <v>0.4804939198885228</v>
      </c>
      <c r="J80" s="47">
        <f>Prev!T78</f>
        <v>0.46492861506572031</v>
      </c>
      <c r="K80" s="47">
        <f>Prev!W78</f>
        <v>0.44926081265609058</v>
      </c>
      <c r="L80" s="47">
        <f>Prev!Z78</f>
        <v>0.43351455413496454</v>
      </c>
      <c r="M80" s="47">
        <f>Prev!AC78</f>
        <v>0.41771516383391499</v>
      </c>
      <c r="P80">
        <f t="shared" si="7"/>
        <v>0</v>
      </c>
      <c r="Q80">
        <f t="shared" si="7"/>
        <v>0</v>
      </c>
      <c r="R80">
        <f t="shared" si="7"/>
        <v>0</v>
      </c>
      <c r="S80">
        <f t="shared" si="7"/>
        <v>0</v>
      </c>
      <c r="T80">
        <f t="shared" si="7"/>
        <v>0</v>
      </c>
      <c r="U80">
        <f t="shared" si="6"/>
        <v>0</v>
      </c>
      <c r="V80">
        <f t="shared" si="6"/>
        <v>0</v>
      </c>
      <c r="W80">
        <f t="shared" si="6"/>
        <v>0</v>
      </c>
      <c r="X80">
        <f t="shared" si="6"/>
        <v>0</v>
      </c>
      <c r="Y80">
        <f t="shared" si="6"/>
        <v>0</v>
      </c>
      <c r="AA80">
        <f t="shared" si="9"/>
        <v>1</v>
      </c>
      <c r="AB80">
        <f t="shared" si="9"/>
        <v>1</v>
      </c>
      <c r="AC80">
        <f t="shared" si="9"/>
        <v>1</v>
      </c>
      <c r="AD80">
        <f t="shared" si="9"/>
        <v>1</v>
      </c>
      <c r="AE80">
        <f t="shared" si="9"/>
        <v>1</v>
      </c>
      <c r="AF80">
        <f t="shared" si="8"/>
        <v>1</v>
      </c>
      <c r="AG80">
        <f t="shared" si="8"/>
        <v>1</v>
      </c>
      <c r="AH80">
        <f t="shared" si="8"/>
        <v>1</v>
      </c>
      <c r="AI80">
        <f t="shared" si="8"/>
        <v>1</v>
      </c>
      <c r="AJ80">
        <f t="shared" si="8"/>
        <v>1</v>
      </c>
    </row>
    <row r="81" spans="1:36" ht="15.5" x14ac:dyDescent="0.35">
      <c r="A81" s="49" t="s">
        <v>94</v>
      </c>
      <c r="B81" s="25">
        <f>PIF!BP81</f>
        <v>1</v>
      </c>
      <c r="C81">
        <f>PIF!BT81</f>
        <v>0</v>
      </c>
      <c r="D81" s="47">
        <f>Prev!B79</f>
        <v>0.55257011488526087</v>
      </c>
      <c r="E81" s="47">
        <f>Prev!E79</f>
        <v>0.53718832692571472</v>
      </c>
      <c r="F81" s="47">
        <f>Prev!H79</f>
        <v>0.52635519272563835</v>
      </c>
      <c r="G81" s="47">
        <f>Prev!K79</f>
        <v>0.51122773494718332</v>
      </c>
      <c r="H81" s="47">
        <f>Prev!N79</f>
        <v>0.49593404628811077</v>
      </c>
      <c r="I81" s="47">
        <f>Prev!Q79</f>
        <v>0.48049391988852264</v>
      </c>
      <c r="J81" s="47">
        <f>Prev!T79</f>
        <v>0.4649286150657202</v>
      </c>
      <c r="K81" s="47">
        <f>Prev!W79</f>
        <v>0.44926081265609036</v>
      </c>
      <c r="L81" s="47">
        <f>Prev!Z79</f>
        <v>0.43351455413496454</v>
      </c>
      <c r="M81" s="47">
        <f>Prev!AC79</f>
        <v>0.41771516383391505</v>
      </c>
      <c r="P81">
        <f t="shared" si="7"/>
        <v>0</v>
      </c>
      <c r="Q81">
        <f t="shared" si="7"/>
        <v>0</v>
      </c>
      <c r="R81">
        <f t="shared" si="7"/>
        <v>0</v>
      </c>
      <c r="S81">
        <f t="shared" si="7"/>
        <v>0</v>
      </c>
      <c r="T81">
        <f t="shared" si="7"/>
        <v>0</v>
      </c>
      <c r="U81">
        <f t="shared" si="6"/>
        <v>0</v>
      </c>
      <c r="V81">
        <f t="shared" si="6"/>
        <v>0</v>
      </c>
      <c r="W81">
        <f t="shared" si="6"/>
        <v>0</v>
      </c>
      <c r="X81">
        <f t="shared" si="6"/>
        <v>0</v>
      </c>
      <c r="Y81">
        <f t="shared" si="6"/>
        <v>0</v>
      </c>
      <c r="AA81">
        <f t="shared" si="9"/>
        <v>1</v>
      </c>
      <c r="AB81">
        <f t="shared" si="9"/>
        <v>1</v>
      </c>
      <c r="AC81">
        <f t="shared" si="9"/>
        <v>1</v>
      </c>
      <c r="AD81">
        <f t="shared" si="9"/>
        <v>1</v>
      </c>
      <c r="AE81">
        <f t="shared" si="9"/>
        <v>1</v>
      </c>
      <c r="AF81">
        <f t="shared" si="8"/>
        <v>1</v>
      </c>
      <c r="AG81">
        <f t="shared" si="8"/>
        <v>1</v>
      </c>
      <c r="AH81">
        <f t="shared" si="8"/>
        <v>1</v>
      </c>
      <c r="AI81">
        <f t="shared" si="8"/>
        <v>1</v>
      </c>
      <c r="AJ81">
        <f t="shared" si="8"/>
        <v>1</v>
      </c>
    </row>
    <row r="82" spans="1:36" ht="15.5" x14ac:dyDescent="0.35">
      <c r="A82" s="49" t="s">
        <v>95</v>
      </c>
      <c r="B82" s="25">
        <f>PIF!BP82</f>
        <v>1</v>
      </c>
      <c r="C82">
        <f>PIF!BT82</f>
        <v>0</v>
      </c>
      <c r="D82" s="47">
        <f>Prev!B80</f>
        <v>0.55257011488526087</v>
      </c>
      <c r="E82" s="47">
        <f>Prev!E80</f>
        <v>0.53718832692571483</v>
      </c>
      <c r="F82" s="47">
        <f>Prev!H80</f>
        <v>0.52635519272563869</v>
      </c>
      <c r="G82" s="47">
        <f>Prev!K80</f>
        <v>0.51122773494718343</v>
      </c>
      <c r="H82" s="47">
        <f>Prev!N80</f>
        <v>0.495934046288111</v>
      </c>
      <c r="I82" s="47">
        <f>Prev!Q80</f>
        <v>0.48049391988852269</v>
      </c>
      <c r="J82" s="47">
        <f>Prev!T80</f>
        <v>0.46492861506572036</v>
      </c>
      <c r="K82" s="47">
        <f>Prev!W80</f>
        <v>0.44926081265609019</v>
      </c>
      <c r="L82" s="47">
        <f>Prev!Z80</f>
        <v>0.43351455413496454</v>
      </c>
      <c r="M82" s="47">
        <f>Prev!AC80</f>
        <v>0.4177151638339151</v>
      </c>
      <c r="P82">
        <f t="shared" si="7"/>
        <v>0</v>
      </c>
      <c r="Q82">
        <f t="shared" si="7"/>
        <v>0</v>
      </c>
      <c r="R82">
        <f t="shared" si="7"/>
        <v>0</v>
      </c>
      <c r="S82">
        <f t="shared" si="7"/>
        <v>0</v>
      </c>
      <c r="T82">
        <f t="shared" si="7"/>
        <v>0</v>
      </c>
      <c r="U82">
        <f t="shared" si="6"/>
        <v>0</v>
      </c>
      <c r="V82">
        <f t="shared" si="6"/>
        <v>0</v>
      </c>
      <c r="W82">
        <f t="shared" si="6"/>
        <v>0</v>
      </c>
      <c r="X82">
        <f t="shared" si="6"/>
        <v>0</v>
      </c>
      <c r="Y82">
        <f t="shared" si="6"/>
        <v>0</v>
      </c>
      <c r="AA82">
        <f t="shared" si="9"/>
        <v>1</v>
      </c>
      <c r="AB82">
        <f t="shared" si="9"/>
        <v>1</v>
      </c>
      <c r="AC82">
        <f t="shared" si="9"/>
        <v>1</v>
      </c>
      <c r="AD82">
        <f t="shared" si="9"/>
        <v>1</v>
      </c>
      <c r="AE82">
        <f t="shared" si="9"/>
        <v>1</v>
      </c>
      <c r="AF82">
        <f t="shared" si="8"/>
        <v>1</v>
      </c>
      <c r="AG82">
        <f t="shared" si="8"/>
        <v>1</v>
      </c>
      <c r="AH82">
        <f t="shared" si="8"/>
        <v>1</v>
      </c>
      <c r="AI82">
        <f t="shared" si="8"/>
        <v>1</v>
      </c>
      <c r="AJ82">
        <f t="shared" si="8"/>
        <v>1</v>
      </c>
    </row>
    <row r="83" spans="1:36" ht="15.5" x14ac:dyDescent="0.35">
      <c r="A83" s="49" t="s">
        <v>96</v>
      </c>
      <c r="B83" s="25">
        <f>PIF!BP83</f>
        <v>1</v>
      </c>
      <c r="C83">
        <f>PIF!BT83</f>
        <v>0</v>
      </c>
      <c r="D83" s="47">
        <f>Prev!B81</f>
        <v>0.55257011488526053</v>
      </c>
      <c r="E83" s="47">
        <f>Prev!E81</f>
        <v>0.53718832692571483</v>
      </c>
      <c r="F83" s="47">
        <f>Prev!H81</f>
        <v>0.52635519272563869</v>
      </c>
      <c r="G83" s="47">
        <f>Prev!K81</f>
        <v>0.51122773494718332</v>
      </c>
      <c r="H83" s="47">
        <f>Prev!N81</f>
        <v>0.495934046288111</v>
      </c>
      <c r="I83" s="47">
        <f>Prev!Q81</f>
        <v>0.48049391988852275</v>
      </c>
      <c r="J83" s="47">
        <f>Prev!T81</f>
        <v>0.46492861506572036</v>
      </c>
      <c r="K83" s="47">
        <f>Prev!W81</f>
        <v>0.44926081265609019</v>
      </c>
      <c r="L83" s="47">
        <f>Prev!Z81</f>
        <v>0.43351455413496437</v>
      </c>
      <c r="M83" s="47">
        <f>Prev!AC81</f>
        <v>0.41771516383391527</v>
      </c>
      <c r="P83">
        <f t="shared" si="7"/>
        <v>0</v>
      </c>
      <c r="Q83">
        <f t="shared" si="7"/>
        <v>0</v>
      </c>
      <c r="R83">
        <f t="shared" si="7"/>
        <v>0</v>
      </c>
      <c r="S83">
        <f t="shared" si="7"/>
        <v>0</v>
      </c>
      <c r="T83">
        <f t="shared" si="7"/>
        <v>0</v>
      </c>
      <c r="U83">
        <f t="shared" si="6"/>
        <v>0</v>
      </c>
      <c r="V83">
        <f t="shared" si="6"/>
        <v>0</v>
      </c>
      <c r="W83">
        <f t="shared" si="6"/>
        <v>0</v>
      </c>
      <c r="X83">
        <f t="shared" si="6"/>
        <v>0</v>
      </c>
      <c r="Y83">
        <f t="shared" si="6"/>
        <v>0</v>
      </c>
      <c r="AA83">
        <f t="shared" si="9"/>
        <v>1</v>
      </c>
      <c r="AB83">
        <f t="shared" si="9"/>
        <v>1</v>
      </c>
      <c r="AC83">
        <f t="shared" si="9"/>
        <v>1</v>
      </c>
      <c r="AD83">
        <f t="shared" si="9"/>
        <v>1</v>
      </c>
      <c r="AE83">
        <f t="shared" si="9"/>
        <v>1</v>
      </c>
      <c r="AF83">
        <f t="shared" si="8"/>
        <v>1</v>
      </c>
      <c r="AG83">
        <f t="shared" si="8"/>
        <v>1</v>
      </c>
      <c r="AH83">
        <f t="shared" si="8"/>
        <v>1</v>
      </c>
      <c r="AI83">
        <f t="shared" si="8"/>
        <v>1</v>
      </c>
      <c r="AJ83">
        <f t="shared" si="8"/>
        <v>1</v>
      </c>
    </row>
    <row r="84" spans="1:36" ht="15.5" x14ac:dyDescent="0.35">
      <c r="A84" s="49" t="s">
        <v>97</v>
      </c>
      <c r="B84" s="25">
        <f>PIF!BP84</f>
        <v>1</v>
      </c>
      <c r="C84">
        <f>PIF!BT84</f>
        <v>0</v>
      </c>
      <c r="D84" s="47">
        <f>Prev!B82</f>
        <v>0.55257011488526087</v>
      </c>
      <c r="E84" s="47">
        <f>Prev!E82</f>
        <v>0.53718832692571483</v>
      </c>
      <c r="F84" s="47">
        <f>Prev!H82</f>
        <v>0.52635519272563869</v>
      </c>
      <c r="G84" s="47">
        <f>Prev!K82</f>
        <v>0.51122773494718343</v>
      </c>
      <c r="H84" s="47">
        <f>Prev!N82</f>
        <v>0.495934046288111</v>
      </c>
      <c r="I84" s="47">
        <f>Prev!Q82</f>
        <v>0.48049391988852269</v>
      </c>
      <c r="J84" s="47">
        <f>Prev!T82</f>
        <v>0.46492861506572036</v>
      </c>
      <c r="K84" s="47">
        <f>Prev!W82</f>
        <v>0.44926081265609019</v>
      </c>
      <c r="L84" s="47">
        <f>Prev!Z82</f>
        <v>0.43351455413496454</v>
      </c>
      <c r="M84" s="47">
        <f>Prev!AC82</f>
        <v>0.4177151638339151</v>
      </c>
      <c r="P84">
        <f t="shared" si="7"/>
        <v>0</v>
      </c>
      <c r="Q84">
        <f t="shared" si="7"/>
        <v>0</v>
      </c>
      <c r="R84">
        <f t="shared" si="7"/>
        <v>0</v>
      </c>
      <c r="S84">
        <f t="shared" si="7"/>
        <v>0</v>
      </c>
      <c r="T84">
        <f t="shared" si="7"/>
        <v>0</v>
      </c>
      <c r="U84">
        <f t="shared" si="6"/>
        <v>0</v>
      </c>
      <c r="V84">
        <f t="shared" si="6"/>
        <v>0</v>
      </c>
      <c r="W84">
        <f t="shared" si="6"/>
        <v>0</v>
      </c>
      <c r="X84">
        <f t="shared" si="6"/>
        <v>0</v>
      </c>
      <c r="Y84">
        <f t="shared" si="6"/>
        <v>0</v>
      </c>
      <c r="AA84">
        <f t="shared" si="9"/>
        <v>1</v>
      </c>
      <c r="AB84">
        <f t="shared" si="9"/>
        <v>1</v>
      </c>
      <c r="AC84">
        <f t="shared" si="9"/>
        <v>1</v>
      </c>
      <c r="AD84">
        <f t="shared" si="9"/>
        <v>1</v>
      </c>
      <c r="AE84">
        <f t="shared" si="9"/>
        <v>1</v>
      </c>
      <c r="AF84">
        <f t="shared" si="8"/>
        <v>1</v>
      </c>
      <c r="AG84">
        <f t="shared" si="8"/>
        <v>1</v>
      </c>
      <c r="AH84">
        <f t="shared" si="8"/>
        <v>1</v>
      </c>
      <c r="AI84">
        <f t="shared" si="8"/>
        <v>1</v>
      </c>
      <c r="AJ84">
        <f t="shared" si="8"/>
        <v>1</v>
      </c>
    </row>
    <row r="85" spans="1:36" ht="15.5" x14ac:dyDescent="0.35">
      <c r="A85" s="49" t="s">
        <v>98</v>
      </c>
      <c r="B85" s="25">
        <f>PIF!BP85</f>
        <v>1</v>
      </c>
      <c r="C85">
        <f>PIF!BT85</f>
        <v>0</v>
      </c>
      <c r="D85" s="47">
        <f>Prev!B83</f>
        <v>0.55257011488526087</v>
      </c>
      <c r="E85" s="47">
        <f>Prev!E83</f>
        <v>0.53718832692571483</v>
      </c>
      <c r="F85" s="47">
        <f>Prev!H83</f>
        <v>0.52635519272563869</v>
      </c>
      <c r="G85" s="47">
        <f>Prev!K83</f>
        <v>0.51122773494718343</v>
      </c>
      <c r="H85" s="47">
        <f>Prev!N83</f>
        <v>0.495934046288111</v>
      </c>
      <c r="I85" s="47">
        <f>Prev!Q83</f>
        <v>0.48049391988852269</v>
      </c>
      <c r="J85" s="47">
        <f>Prev!T83</f>
        <v>0.46492861506572036</v>
      </c>
      <c r="K85" s="47">
        <f>Prev!W83</f>
        <v>0.44926081265609019</v>
      </c>
      <c r="L85" s="47">
        <f>Prev!Z83</f>
        <v>0.43351455413496454</v>
      </c>
      <c r="M85" s="47">
        <f>Prev!AC83</f>
        <v>0.4177151638339151</v>
      </c>
      <c r="P85">
        <f t="shared" si="7"/>
        <v>0</v>
      </c>
      <c r="Q85">
        <f t="shared" si="7"/>
        <v>0</v>
      </c>
      <c r="R85">
        <f t="shared" si="7"/>
        <v>0</v>
      </c>
      <c r="S85">
        <f t="shared" si="7"/>
        <v>0</v>
      </c>
      <c r="T85">
        <f t="shared" si="7"/>
        <v>0</v>
      </c>
      <c r="U85">
        <f t="shared" si="6"/>
        <v>0</v>
      </c>
      <c r="V85">
        <f t="shared" si="6"/>
        <v>0</v>
      </c>
      <c r="W85">
        <f t="shared" si="6"/>
        <v>0</v>
      </c>
      <c r="X85">
        <f t="shared" si="6"/>
        <v>0</v>
      </c>
      <c r="Y85">
        <f t="shared" si="6"/>
        <v>0</v>
      </c>
      <c r="AA85">
        <f t="shared" si="9"/>
        <v>1</v>
      </c>
      <c r="AB85">
        <f t="shared" si="9"/>
        <v>1</v>
      </c>
      <c r="AC85">
        <f t="shared" si="9"/>
        <v>1</v>
      </c>
      <c r="AD85">
        <f t="shared" si="9"/>
        <v>1</v>
      </c>
      <c r="AE85">
        <f t="shared" si="9"/>
        <v>1</v>
      </c>
      <c r="AF85">
        <f t="shared" si="8"/>
        <v>1</v>
      </c>
      <c r="AG85">
        <f t="shared" si="8"/>
        <v>1</v>
      </c>
      <c r="AH85">
        <f t="shared" si="8"/>
        <v>1</v>
      </c>
      <c r="AI85">
        <f t="shared" si="8"/>
        <v>1</v>
      </c>
      <c r="AJ85">
        <f t="shared" si="8"/>
        <v>1</v>
      </c>
    </row>
    <row r="86" spans="1:36" ht="15.5" x14ac:dyDescent="0.35">
      <c r="A86" s="49" t="s">
        <v>99</v>
      </c>
      <c r="B86" s="25">
        <f>PIF!BP86</f>
        <v>1</v>
      </c>
      <c r="C86">
        <f>PIF!BT86</f>
        <v>0</v>
      </c>
      <c r="D86" s="47">
        <f>Prev!B84</f>
        <v>0.55257011488526053</v>
      </c>
      <c r="E86" s="47">
        <f>Prev!E84</f>
        <v>0.53718832692571483</v>
      </c>
      <c r="F86" s="47">
        <f>Prev!H84</f>
        <v>0.52635519272563869</v>
      </c>
      <c r="G86" s="47">
        <f>Prev!K84</f>
        <v>0.51122773494718332</v>
      </c>
      <c r="H86" s="47">
        <f>Prev!N84</f>
        <v>0.495934046288111</v>
      </c>
      <c r="I86" s="47">
        <f>Prev!Q84</f>
        <v>0.48049391988852275</v>
      </c>
      <c r="J86" s="47">
        <f>Prev!T84</f>
        <v>0.46492861506572036</v>
      </c>
      <c r="K86" s="47">
        <f>Prev!W84</f>
        <v>0.44926081265609019</v>
      </c>
      <c r="L86" s="47">
        <f>Prev!Z84</f>
        <v>0.43351455413496437</v>
      </c>
      <c r="M86" s="47">
        <f>Prev!AC84</f>
        <v>0.41771516383391527</v>
      </c>
      <c r="P86">
        <f t="shared" si="7"/>
        <v>0</v>
      </c>
      <c r="Q86">
        <f t="shared" si="7"/>
        <v>0</v>
      </c>
      <c r="R86">
        <f t="shared" si="7"/>
        <v>0</v>
      </c>
      <c r="S86">
        <f t="shared" si="7"/>
        <v>0</v>
      </c>
      <c r="T86">
        <f t="shared" si="7"/>
        <v>0</v>
      </c>
      <c r="U86">
        <f t="shared" si="6"/>
        <v>0</v>
      </c>
      <c r="V86">
        <f t="shared" si="6"/>
        <v>0</v>
      </c>
      <c r="W86">
        <f t="shared" si="6"/>
        <v>0</v>
      </c>
      <c r="X86">
        <f t="shared" si="6"/>
        <v>0</v>
      </c>
      <c r="Y86">
        <f t="shared" si="6"/>
        <v>0</v>
      </c>
      <c r="AA86">
        <f t="shared" si="9"/>
        <v>1</v>
      </c>
      <c r="AB86">
        <f t="shared" si="9"/>
        <v>1</v>
      </c>
      <c r="AC86">
        <f t="shared" si="9"/>
        <v>1</v>
      </c>
      <c r="AD86">
        <f t="shared" si="9"/>
        <v>1</v>
      </c>
      <c r="AE86">
        <f t="shared" si="9"/>
        <v>1</v>
      </c>
      <c r="AF86">
        <f t="shared" si="8"/>
        <v>1</v>
      </c>
      <c r="AG86">
        <f t="shared" si="8"/>
        <v>1</v>
      </c>
      <c r="AH86">
        <f t="shared" si="8"/>
        <v>1</v>
      </c>
      <c r="AI86">
        <f t="shared" si="8"/>
        <v>1</v>
      </c>
      <c r="AJ86">
        <f t="shared" si="8"/>
        <v>1</v>
      </c>
    </row>
    <row r="87" spans="1:36" ht="15.5" x14ac:dyDescent="0.35">
      <c r="A87" s="49" t="s">
        <v>100</v>
      </c>
      <c r="B87" s="25">
        <f>PIF!BP87</f>
        <v>1</v>
      </c>
      <c r="C87">
        <f>PIF!BT87</f>
        <v>0</v>
      </c>
      <c r="D87" s="47">
        <f>Prev!B85</f>
        <v>0.55257011488526087</v>
      </c>
      <c r="E87" s="47">
        <f>Prev!E85</f>
        <v>0.5371883269257145</v>
      </c>
      <c r="F87" s="47">
        <f>Prev!H85</f>
        <v>0.52635519272563835</v>
      </c>
      <c r="G87" s="47">
        <f>Prev!K85</f>
        <v>0.5112277349471831</v>
      </c>
      <c r="H87" s="47">
        <f>Prev!N85</f>
        <v>0.49593404628811077</v>
      </c>
      <c r="I87" s="47">
        <f>Prev!Q85</f>
        <v>0.48049391988852264</v>
      </c>
      <c r="J87" s="47">
        <f>Prev!T85</f>
        <v>0.46492861506572025</v>
      </c>
      <c r="K87" s="47">
        <f>Prev!W85</f>
        <v>0.44926081265609041</v>
      </c>
      <c r="L87" s="47">
        <f>Prev!Z85</f>
        <v>0.43351455413496454</v>
      </c>
      <c r="M87" s="47">
        <f>Prev!AC85</f>
        <v>0.41771516383391516</v>
      </c>
      <c r="P87">
        <f t="shared" si="7"/>
        <v>0</v>
      </c>
      <c r="Q87">
        <f t="shared" si="7"/>
        <v>0</v>
      </c>
      <c r="R87">
        <f t="shared" si="7"/>
        <v>0</v>
      </c>
      <c r="S87">
        <f t="shared" si="7"/>
        <v>0</v>
      </c>
      <c r="T87">
        <f t="shared" si="7"/>
        <v>0</v>
      </c>
      <c r="U87">
        <f t="shared" si="6"/>
        <v>0</v>
      </c>
      <c r="V87">
        <f t="shared" si="6"/>
        <v>0</v>
      </c>
      <c r="W87">
        <f t="shared" si="6"/>
        <v>0</v>
      </c>
      <c r="X87">
        <f t="shared" si="6"/>
        <v>0</v>
      </c>
      <c r="Y87">
        <f t="shared" si="6"/>
        <v>0</v>
      </c>
      <c r="AA87">
        <f t="shared" si="9"/>
        <v>1</v>
      </c>
      <c r="AB87">
        <f t="shared" si="9"/>
        <v>1</v>
      </c>
      <c r="AC87">
        <f t="shared" si="9"/>
        <v>1</v>
      </c>
      <c r="AD87">
        <f t="shared" si="9"/>
        <v>1</v>
      </c>
      <c r="AE87">
        <f t="shared" si="9"/>
        <v>1</v>
      </c>
      <c r="AF87">
        <f t="shared" si="8"/>
        <v>1</v>
      </c>
      <c r="AG87">
        <f t="shared" si="8"/>
        <v>1</v>
      </c>
      <c r="AH87">
        <f t="shared" si="8"/>
        <v>1</v>
      </c>
      <c r="AI87">
        <f t="shared" si="8"/>
        <v>1</v>
      </c>
      <c r="AJ87">
        <f t="shared" si="8"/>
        <v>1</v>
      </c>
    </row>
    <row r="88" spans="1:36" ht="15.5" x14ac:dyDescent="0.35">
      <c r="A88" s="49" t="s">
        <v>101</v>
      </c>
      <c r="B88" s="25">
        <f>PIF!BP88</f>
        <v>1</v>
      </c>
      <c r="C88">
        <f>PIF!BT88</f>
        <v>0</v>
      </c>
      <c r="D88" s="47">
        <f>Prev!B86</f>
        <v>0.55257011488526087</v>
      </c>
      <c r="E88" s="47">
        <f>Prev!E86</f>
        <v>0.5371883269257145</v>
      </c>
      <c r="F88" s="47">
        <f>Prev!H86</f>
        <v>0.52635519272563835</v>
      </c>
      <c r="G88" s="47">
        <f>Prev!K86</f>
        <v>0.5112277349471831</v>
      </c>
      <c r="H88" s="47">
        <f>Prev!N86</f>
        <v>0.49593404628811077</v>
      </c>
      <c r="I88" s="47">
        <f>Prev!Q86</f>
        <v>0.48049391988852264</v>
      </c>
      <c r="J88" s="47">
        <f>Prev!T86</f>
        <v>0.46492861506572025</v>
      </c>
      <c r="K88" s="47">
        <f>Prev!W86</f>
        <v>0.44926081265609041</v>
      </c>
      <c r="L88" s="47">
        <f>Prev!Z86</f>
        <v>0.43351455413496454</v>
      </c>
      <c r="M88" s="47">
        <f>Prev!AC86</f>
        <v>0.41771516383391516</v>
      </c>
      <c r="P88">
        <f t="shared" si="7"/>
        <v>0</v>
      </c>
      <c r="Q88">
        <f t="shared" si="7"/>
        <v>0</v>
      </c>
      <c r="R88">
        <f t="shared" si="7"/>
        <v>0</v>
      </c>
      <c r="S88">
        <f t="shared" si="7"/>
        <v>0</v>
      </c>
      <c r="T88">
        <f t="shared" si="7"/>
        <v>0</v>
      </c>
      <c r="U88">
        <f t="shared" si="6"/>
        <v>0</v>
      </c>
      <c r="V88">
        <f t="shared" si="6"/>
        <v>0</v>
      </c>
      <c r="W88">
        <f t="shared" si="6"/>
        <v>0</v>
      </c>
      <c r="X88">
        <f t="shared" si="6"/>
        <v>0</v>
      </c>
      <c r="Y88">
        <f t="shared" si="6"/>
        <v>0</v>
      </c>
      <c r="AA88">
        <f t="shared" si="9"/>
        <v>1</v>
      </c>
      <c r="AB88">
        <f t="shared" si="9"/>
        <v>1</v>
      </c>
      <c r="AC88">
        <f t="shared" si="9"/>
        <v>1</v>
      </c>
      <c r="AD88">
        <f t="shared" si="9"/>
        <v>1</v>
      </c>
      <c r="AE88">
        <f t="shared" si="9"/>
        <v>1</v>
      </c>
      <c r="AF88">
        <f t="shared" si="8"/>
        <v>1</v>
      </c>
      <c r="AG88">
        <f t="shared" si="8"/>
        <v>1</v>
      </c>
      <c r="AH88">
        <f t="shared" si="8"/>
        <v>1</v>
      </c>
      <c r="AI88">
        <f t="shared" si="8"/>
        <v>1</v>
      </c>
      <c r="AJ88">
        <f t="shared" si="8"/>
        <v>1</v>
      </c>
    </row>
    <row r="89" spans="1:36" ht="15.5" x14ac:dyDescent="0.35">
      <c r="A89" s="49" t="s">
        <v>102</v>
      </c>
      <c r="B89" s="25">
        <f>PIF!BP89</f>
        <v>1</v>
      </c>
      <c r="C89">
        <f>PIF!BT89</f>
        <v>0</v>
      </c>
      <c r="D89" s="47">
        <f>Prev!B87</f>
        <v>0.5525701148852612</v>
      </c>
      <c r="E89" s="47">
        <f>Prev!E87</f>
        <v>0.53718832692571483</v>
      </c>
      <c r="F89" s="47">
        <f>Prev!H87</f>
        <v>0.5263551927256388</v>
      </c>
      <c r="G89" s="47">
        <f>Prev!K87</f>
        <v>0.51122773494718343</v>
      </c>
      <c r="H89" s="47">
        <f>Prev!N87</f>
        <v>0.49593404628811066</v>
      </c>
      <c r="I89" s="47">
        <f>Prev!Q87</f>
        <v>0.4804939198885228</v>
      </c>
      <c r="J89" s="47">
        <f>Prev!T87</f>
        <v>0.4649286150657202</v>
      </c>
      <c r="K89" s="47">
        <f>Prev!W87</f>
        <v>0.44926081265609041</v>
      </c>
      <c r="L89" s="47">
        <f>Prev!Z87</f>
        <v>0.43351455413496459</v>
      </c>
      <c r="M89" s="47">
        <f>Prev!AC87</f>
        <v>0.41771516383391516</v>
      </c>
      <c r="P89">
        <f t="shared" si="7"/>
        <v>0</v>
      </c>
      <c r="Q89">
        <f t="shared" si="7"/>
        <v>0</v>
      </c>
      <c r="R89">
        <f t="shared" si="7"/>
        <v>0</v>
      </c>
      <c r="S89">
        <f t="shared" si="7"/>
        <v>0</v>
      </c>
      <c r="T89">
        <f t="shared" si="7"/>
        <v>0</v>
      </c>
      <c r="U89">
        <f t="shared" si="6"/>
        <v>0</v>
      </c>
      <c r="V89">
        <f t="shared" si="6"/>
        <v>0</v>
      </c>
      <c r="W89">
        <f t="shared" si="6"/>
        <v>0</v>
      </c>
      <c r="X89">
        <f t="shared" si="6"/>
        <v>0</v>
      </c>
      <c r="Y89">
        <f t="shared" si="6"/>
        <v>0</v>
      </c>
      <c r="AA89">
        <f t="shared" si="9"/>
        <v>1</v>
      </c>
      <c r="AB89">
        <f t="shared" si="9"/>
        <v>1</v>
      </c>
      <c r="AC89">
        <f t="shared" si="9"/>
        <v>1</v>
      </c>
      <c r="AD89">
        <f t="shared" si="9"/>
        <v>1</v>
      </c>
      <c r="AE89">
        <f t="shared" si="9"/>
        <v>1</v>
      </c>
      <c r="AF89">
        <f t="shared" si="8"/>
        <v>1</v>
      </c>
      <c r="AG89">
        <f t="shared" si="8"/>
        <v>1</v>
      </c>
      <c r="AH89">
        <f t="shared" si="8"/>
        <v>1</v>
      </c>
      <c r="AI89">
        <f t="shared" si="8"/>
        <v>1</v>
      </c>
      <c r="AJ89">
        <f t="shared" si="8"/>
        <v>1</v>
      </c>
    </row>
    <row r="90" spans="1:36" ht="15.5" x14ac:dyDescent="0.35">
      <c r="A90" s="49" t="s">
        <v>103</v>
      </c>
      <c r="B90" s="25">
        <f>PIF!BP90</f>
        <v>1</v>
      </c>
      <c r="C90">
        <f>PIF!BT90</f>
        <v>0</v>
      </c>
      <c r="D90" s="47">
        <f>Prev!B88</f>
        <v>0.5525701148852612</v>
      </c>
      <c r="E90" s="47">
        <f>Prev!E88</f>
        <v>0.53718832692571483</v>
      </c>
      <c r="F90" s="47">
        <f>Prev!H88</f>
        <v>0.5263551927256388</v>
      </c>
      <c r="G90" s="47">
        <f>Prev!K88</f>
        <v>0.51122773494718343</v>
      </c>
      <c r="H90" s="47">
        <f>Prev!N88</f>
        <v>0.49593404628811066</v>
      </c>
      <c r="I90" s="47">
        <f>Prev!Q88</f>
        <v>0.4804939198885228</v>
      </c>
      <c r="J90" s="47">
        <f>Prev!T88</f>
        <v>0.4649286150657202</v>
      </c>
      <c r="K90" s="47">
        <f>Prev!W88</f>
        <v>0.44926081265609041</v>
      </c>
      <c r="L90" s="47">
        <f>Prev!Z88</f>
        <v>0.43351455413496459</v>
      </c>
      <c r="M90" s="47">
        <f>Prev!AC88</f>
        <v>0.41771516383391516</v>
      </c>
      <c r="P90">
        <f t="shared" si="7"/>
        <v>0</v>
      </c>
      <c r="Q90">
        <f t="shared" si="7"/>
        <v>0</v>
      </c>
      <c r="R90">
        <f t="shared" si="7"/>
        <v>0</v>
      </c>
      <c r="S90">
        <f t="shared" si="7"/>
        <v>0</v>
      </c>
      <c r="T90">
        <f t="shared" si="7"/>
        <v>0</v>
      </c>
      <c r="U90">
        <f t="shared" si="6"/>
        <v>0</v>
      </c>
      <c r="V90">
        <f t="shared" si="6"/>
        <v>0</v>
      </c>
      <c r="W90">
        <f t="shared" si="6"/>
        <v>0</v>
      </c>
      <c r="X90">
        <f t="shared" si="6"/>
        <v>0</v>
      </c>
      <c r="Y90">
        <f t="shared" si="6"/>
        <v>0</v>
      </c>
      <c r="AA90">
        <f t="shared" si="9"/>
        <v>1</v>
      </c>
      <c r="AB90">
        <f t="shared" si="9"/>
        <v>1</v>
      </c>
      <c r="AC90">
        <f t="shared" si="9"/>
        <v>1</v>
      </c>
      <c r="AD90">
        <f t="shared" si="9"/>
        <v>1</v>
      </c>
      <c r="AE90">
        <f t="shared" si="9"/>
        <v>1</v>
      </c>
      <c r="AF90">
        <f t="shared" si="8"/>
        <v>1</v>
      </c>
      <c r="AG90">
        <f t="shared" si="8"/>
        <v>1</v>
      </c>
      <c r="AH90">
        <f t="shared" si="8"/>
        <v>1</v>
      </c>
      <c r="AI90">
        <f t="shared" si="8"/>
        <v>1</v>
      </c>
      <c r="AJ90">
        <f t="shared" si="8"/>
        <v>1</v>
      </c>
    </row>
    <row r="91" spans="1:36" ht="15.5" x14ac:dyDescent="0.35">
      <c r="A91" s="49" t="s">
        <v>104</v>
      </c>
      <c r="B91" s="25">
        <f>PIF!BP91</f>
        <v>1</v>
      </c>
      <c r="C91">
        <f>PIF!BT91</f>
        <v>0</v>
      </c>
      <c r="D91" s="47">
        <f>Prev!B89</f>
        <v>0.5525701148852612</v>
      </c>
      <c r="E91" s="47">
        <f>Prev!E89</f>
        <v>0.53718832692571483</v>
      </c>
      <c r="F91" s="47">
        <f>Prev!H89</f>
        <v>0.5263551927256388</v>
      </c>
      <c r="G91" s="47">
        <f>Prev!K89</f>
        <v>0.51122773494718343</v>
      </c>
      <c r="H91" s="47">
        <f>Prev!N89</f>
        <v>0.49593404628811066</v>
      </c>
      <c r="I91" s="47">
        <f>Prev!Q89</f>
        <v>0.4804939198885228</v>
      </c>
      <c r="J91" s="47">
        <f>Prev!T89</f>
        <v>0.4649286150657202</v>
      </c>
      <c r="K91" s="47">
        <f>Prev!W89</f>
        <v>0.44926081265609041</v>
      </c>
      <c r="L91" s="47">
        <f>Prev!Z89</f>
        <v>0.43351455413496459</v>
      </c>
      <c r="M91" s="47">
        <f>Prev!AC89</f>
        <v>0.41771516383391516</v>
      </c>
      <c r="P91">
        <f t="shared" si="7"/>
        <v>0</v>
      </c>
      <c r="Q91">
        <f t="shared" si="7"/>
        <v>0</v>
      </c>
      <c r="R91">
        <f t="shared" si="7"/>
        <v>0</v>
      </c>
      <c r="S91">
        <f t="shared" si="7"/>
        <v>0</v>
      </c>
      <c r="T91">
        <f t="shared" si="7"/>
        <v>0</v>
      </c>
      <c r="U91">
        <f t="shared" si="6"/>
        <v>0</v>
      </c>
      <c r="V91">
        <f t="shared" si="6"/>
        <v>0</v>
      </c>
      <c r="W91">
        <f t="shared" si="6"/>
        <v>0</v>
      </c>
      <c r="X91">
        <f t="shared" si="6"/>
        <v>0</v>
      </c>
      <c r="Y91">
        <f t="shared" si="6"/>
        <v>0</v>
      </c>
      <c r="AA91">
        <f t="shared" si="9"/>
        <v>1</v>
      </c>
      <c r="AB91">
        <f t="shared" si="9"/>
        <v>1</v>
      </c>
      <c r="AC91">
        <f t="shared" si="9"/>
        <v>1</v>
      </c>
      <c r="AD91">
        <f t="shared" si="9"/>
        <v>1</v>
      </c>
      <c r="AE91">
        <f t="shared" si="9"/>
        <v>1</v>
      </c>
      <c r="AF91">
        <f t="shared" si="8"/>
        <v>1</v>
      </c>
      <c r="AG91">
        <f t="shared" si="8"/>
        <v>1</v>
      </c>
      <c r="AH91">
        <f t="shared" si="8"/>
        <v>1</v>
      </c>
      <c r="AI91">
        <f t="shared" si="8"/>
        <v>1</v>
      </c>
      <c r="AJ91">
        <f t="shared" si="8"/>
        <v>1</v>
      </c>
    </row>
    <row r="92" spans="1:36" ht="15.5" x14ac:dyDescent="0.35">
      <c r="A92" s="49" t="s">
        <v>105</v>
      </c>
      <c r="B92" s="25">
        <f>PIF!BP92</f>
        <v>1</v>
      </c>
      <c r="C92">
        <f>PIF!BT92</f>
        <v>0</v>
      </c>
      <c r="D92" s="47">
        <f>Prev!B90</f>
        <v>0.5525701148852612</v>
      </c>
      <c r="E92" s="47">
        <f>Prev!E90</f>
        <v>0.53718832692571483</v>
      </c>
      <c r="F92" s="47">
        <f>Prev!H90</f>
        <v>0.5263551927256388</v>
      </c>
      <c r="G92" s="47">
        <f>Prev!K90</f>
        <v>0.51122773494718343</v>
      </c>
      <c r="H92" s="47">
        <f>Prev!N90</f>
        <v>0.49593404628811066</v>
      </c>
      <c r="I92" s="47">
        <f>Prev!Q90</f>
        <v>0.4804939198885228</v>
      </c>
      <c r="J92" s="47">
        <f>Prev!T90</f>
        <v>0.4649286150657202</v>
      </c>
      <c r="K92" s="47">
        <f>Prev!W90</f>
        <v>0.44926081265609041</v>
      </c>
      <c r="L92" s="47">
        <f>Prev!Z90</f>
        <v>0.43351455413496459</v>
      </c>
      <c r="M92" s="47">
        <f>Prev!AC90</f>
        <v>0.41771516383391516</v>
      </c>
      <c r="P92">
        <f t="shared" si="7"/>
        <v>0</v>
      </c>
      <c r="Q92">
        <f t="shared" si="7"/>
        <v>0</v>
      </c>
      <c r="R92">
        <f t="shared" si="7"/>
        <v>0</v>
      </c>
      <c r="S92">
        <f t="shared" si="7"/>
        <v>0</v>
      </c>
      <c r="T92">
        <f t="shared" si="7"/>
        <v>0</v>
      </c>
      <c r="U92">
        <f t="shared" si="6"/>
        <v>0</v>
      </c>
      <c r="V92">
        <f t="shared" si="6"/>
        <v>0</v>
      </c>
      <c r="W92">
        <f t="shared" si="6"/>
        <v>0</v>
      </c>
      <c r="X92">
        <f t="shared" si="6"/>
        <v>0</v>
      </c>
      <c r="Y92">
        <f t="shared" si="6"/>
        <v>0</v>
      </c>
      <c r="AA92">
        <f t="shared" si="9"/>
        <v>1</v>
      </c>
      <c r="AB92">
        <f t="shared" si="9"/>
        <v>1</v>
      </c>
      <c r="AC92">
        <f t="shared" si="9"/>
        <v>1</v>
      </c>
      <c r="AD92">
        <f t="shared" si="9"/>
        <v>1</v>
      </c>
      <c r="AE92">
        <f t="shared" si="9"/>
        <v>1</v>
      </c>
      <c r="AF92">
        <f t="shared" si="8"/>
        <v>1</v>
      </c>
      <c r="AG92">
        <f t="shared" si="8"/>
        <v>1</v>
      </c>
      <c r="AH92">
        <f t="shared" si="8"/>
        <v>1</v>
      </c>
      <c r="AI92">
        <f t="shared" si="8"/>
        <v>1</v>
      </c>
      <c r="AJ92">
        <f t="shared" si="8"/>
        <v>1</v>
      </c>
    </row>
    <row r="93" spans="1:36" ht="15.5" x14ac:dyDescent="0.35">
      <c r="A93" s="49" t="s">
        <v>106</v>
      </c>
      <c r="B93" s="25">
        <f>PIF!BP93</f>
        <v>1</v>
      </c>
      <c r="C93">
        <f>PIF!BT93</f>
        <v>0</v>
      </c>
      <c r="D93" s="47">
        <f>Prev!B91</f>
        <v>0.5525701148852612</v>
      </c>
      <c r="E93" s="47">
        <f>Prev!E91</f>
        <v>0.53718832692571483</v>
      </c>
      <c r="F93" s="47">
        <f>Prev!H91</f>
        <v>0.5263551927256388</v>
      </c>
      <c r="G93" s="47">
        <f>Prev!K91</f>
        <v>0.51122773494718343</v>
      </c>
      <c r="H93" s="47">
        <f>Prev!N91</f>
        <v>0.49593404628811066</v>
      </c>
      <c r="I93" s="47">
        <f>Prev!Q91</f>
        <v>0.4804939198885228</v>
      </c>
      <c r="J93" s="47">
        <f>Prev!T91</f>
        <v>0.4649286150657202</v>
      </c>
      <c r="K93" s="47">
        <f>Prev!W91</f>
        <v>0.44926081265609041</v>
      </c>
      <c r="L93" s="47">
        <f>Prev!Z91</f>
        <v>0.43351455413496459</v>
      </c>
      <c r="M93" s="47">
        <f>Prev!AC91</f>
        <v>0.41771516383391516</v>
      </c>
      <c r="P93">
        <f t="shared" si="7"/>
        <v>0</v>
      </c>
      <c r="Q93">
        <f t="shared" si="7"/>
        <v>0</v>
      </c>
      <c r="R93">
        <f t="shared" si="7"/>
        <v>0</v>
      </c>
      <c r="S93">
        <f t="shared" si="7"/>
        <v>0</v>
      </c>
      <c r="T93">
        <f t="shared" si="7"/>
        <v>0</v>
      </c>
      <c r="U93">
        <f t="shared" si="6"/>
        <v>0</v>
      </c>
      <c r="V93">
        <f t="shared" si="6"/>
        <v>0</v>
      </c>
      <c r="W93">
        <f t="shared" si="6"/>
        <v>0</v>
      </c>
      <c r="X93">
        <f t="shared" si="6"/>
        <v>0</v>
      </c>
      <c r="Y93">
        <f t="shared" si="6"/>
        <v>0</v>
      </c>
      <c r="AA93">
        <f t="shared" si="9"/>
        <v>1</v>
      </c>
      <c r="AB93">
        <f t="shared" si="9"/>
        <v>1</v>
      </c>
      <c r="AC93">
        <f t="shared" si="9"/>
        <v>1</v>
      </c>
      <c r="AD93">
        <f t="shared" si="9"/>
        <v>1</v>
      </c>
      <c r="AE93">
        <f t="shared" si="9"/>
        <v>1</v>
      </c>
      <c r="AF93">
        <f t="shared" si="8"/>
        <v>1</v>
      </c>
      <c r="AG93">
        <f t="shared" si="8"/>
        <v>1</v>
      </c>
      <c r="AH93">
        <f t="shared" si="8"/>
        <v>1</v>
      </c>
      <c r="AI93">
        <f t="shared" si="8"/>
        <v>1</v>
      </c>
      <c r="AJ93">
        <f t="shared" si="8"/>
        <v>1</v>
      </c>
    </row>
    <row r="94" spans="1:36" ht="15.5" x14ac:dyDescent="0.35">
      <c r="A94" s="49" t="s">
        <v>107</v>
      </c>
      <c r="B94" s="25">
        <f>PIF!BP94</f>
        <v>1</v>
      </c>
      <c r="C94">
        <f>PIF!BT94</f>
        <v>0</v>
      </c>
      <c r="D94" s="47">
        <f>Prev!B92</f>
        <v>0.5525701148852612</v>
      </c>
      <c r="E94" s="47">
        <f>Prev!E92</f>
        <v>0.53718832692571483</v>
      </c>
      <c r="F94" s="47">
        <f>Prev!H92</f>
        <v>0.5263551927256388</v>
      </c>
      <c r="G94" s="47">
        <f>Prev!K92</f>
        <v>0.51122773494718343</v>
      </c>
      <c r="H94" s="47">
        <f>Prev!N92</f>
        <v>0.49593404628811066</v>
      </c>
      <c r="I94" s="47">
        <f>Prev!Q92</f>
        <v>0.4804939198885228</v>
      </c>
      <c r="J94" s="47">
        <f>Prev!T92</f>
        <v>0.4649286150657202</v>
      </c>
      <c r="K94" s="47">
        <f>Prev!W92</f>
        <v>0.44926081265609041</v>
      </c>
      <c r="L94" s="47">
        <f>Prev!Z92</f>
        <v>0.43351455413496459</v>
      </c>
      <c r="M94" s="47">
        <f>Prev!AC92</f>
        <v>0.41771516383391516</v>
      </c>
      <c r="P94">
        <f t="shared" si="7"/>
        <v>0</v>
      </c>
      <c r="Q94">
        <f t="shared" si="7"/>
        <v>0</v>
      </c>
      <c r="R94">
        <f t="shared" si="7"/>
        <v>0</v>
      </c>
      <c r="S94">
        <f t="shared" si="7"/>
        <v>0</v>
      </c>
      <c r="T94">
        <f t="shared" si="7"/>
        <v>0</v>
      </c>
      <c r="U94">
        <f t="shared" si="6"/>
        <v>0</v>
      </c>
      <c r="V94">
        <f t="shared" si="6"/>
        <v>0</v>
      </c>
      <c r="W94">
        <f t="shared" si="6"/>
        <v>0</v>
      </c>
      <c r="X94">
        <f t="shared" si="6"/>
        <v>0</v>
      </c>
      <c r="Y94">
        <f t="shared" si="6"/>
        <v>0</v>
      </c>
      <c r="AA94">
        <f t="shared" si="9"/>
        <v>1</v>
      </c>
      <c r="AB94">
        <f t="shared" si="9"/>
        <v>1</v>
      </c>
      <c r="AC94">
        <f t="shared" si="9"/>
        <v>1</v>
      </c>
      <c r="AD94">
        <f t="shared" si="9"/>
        <v>1</v>
      </c>
      <c r="AE94">
        <f t="shared" si="9"/>
        <v>1</v>
      </c>
      <c r="AF94">
        <f t="shared" si="8"/>
        <v>1</v>
      </c>
      <c r="AG94">
        <f t="shared" si="8"/>
        <v>1</v>
      </c>
      <c r="AH94">
        <f t="shared" si="8"/>
        <v>1</v>
      </c>
      <c r="AI94">
        <f t="shared" si="8"/>
        <v>1</v>
      </c>
      <c r="AJ94">
        <f t="shared" si="8"/>
        <v>1</v>
      </c>
    </row>
    <row r="95" spans="1:36" ht="15.5" x14ac:dyDescent="0.35">
      <c r="A95" s="49" t="s">
        <v>108</v>
      </c>
      <c r="B95" s="25">
        <f>PIF!BP95</f>
        <v>1</v>
      </c>
      <c r="C95">
        <f>PIF!BT95</f>
        <v>0</v>
      </c>
      <c r="D95" s="47">
        <f>Prev!B93</f>
        <v>0.5525701148852612</v>
      </c>
      <c r="E95" s="47">
        <f>Prev!E93</f>
        <v>0.53718832692571483</v>
      </c>
      <c r="F95" s="47">
        <f>Prev!H93</f>
        <v>0.5263551927256388</v>
      </c>
      <c r="G95" s="47">
        <f>Prev!K93</f>
        <v>0.51122773494718343</v>
      </c>
      <c r="H95" s="47">
        <f>Prev!N93</f>
        <v>0.49593404628811066</v>
      </c>
      <c r="I95" s="47">
        <f>Prev!Q93</f>
        <v>0.4804939198885228</v>
      </c>
      <c r="J95" s="47">
        <f>Prev!T93</f>
        <v>0.4649286150657202</v>
      </c>
      <c r="K95" s="47">
        <f>Prev!W93</f>
        <v>0.44926081265609041</v>
      </c>
      <c r="L95" s="47">
        <f>Prev!Z93</f>
        <v>0.43351455413496459</v>
      </c>
      <c r="M95" s="47">
        <f>Prev!AC93</f>
        <v>0.41771516383391516</v>
      </c>
      <c r="P95">
        <f t="shared" si="7"/>
        <v>0</v>
      </c>
      <c r="Q95">
        <f t="shared" si="7"/>
        <v>0</v>
      </c>
      <c r="R95">
        <f t="shared" si="7"/>
        <v>0</v>
      </c>
      <c r="S95">
        <f t="shared" si="7"/>
        <v>0</v>
      </c>
      <c r="T95">
        <f t="shared" si="7"/>
        <v>0</v>
      </c>
      <c r="U95">
        <f t="shared" si="6"/>
        <v>0</v>
      </c>
      <c r="V95">
        <f t="shared" si="6"/>
        <v>0</v>
      </c>
      <c r="W95">
        <f t="shared" si="6"/>
        <v>0</v>
      </c>
      <c r="X95">
        <f t="shared" si="6"/>
        <v>0</v>
      </c>
      <c r="Y95">
        <f t="shared" si="6"/>
        <v>0</v>
      </c>
      <c r="AA95">
        <f t="shared" si="9"/>
        <v>1</v>
      </c>
      <c r="AB95">
        <f t="shared" si="9"/>
        <v>1</v>
      </c>
      <c r="AC95">
        <f t="shared" si="9"/>
        <v>1</v>
      </c>
      <c r="AD95">
        <f t="shared" si="9"/>
        <v>1</v>
      </c>
      <c r="AE95">
        <f t="shared" si="9"/>
        <v>1</v>
      </c>
      <c r="AF95">
        <f t="shared" si="8"/>
        <v>1</v>
      </c>
      <c r="AG95">
        <f t="shared" si="8"/>
        <v>1</v>
      </c>
      <c r="AH95">
        <f t="shared" si="8"/>
        <v>1</v>
      </c>
      <c r="AI95">
        <f t="shared" si="8"/>
        <v>1</v>
      </c>
      <c r="AJ95">
        <f t="shared" si="8"/>
        <v>1</v>
      </c>
    </row>
    <row r="96" spans="1:36" ht="15.5" x14ac:dyDescent="0.35">
      <c r="A96" s="49" t="s">
        <v>109</v>
      </c>
      <c r="B96" s="25">
        <f>PIF!BP96</f>
        <v>1</v>
      </c>
      <c r="C96">
        <f>PIF!BT96</f>
        <v>0</v>
      </c>
      <c r="D96" s="47">
        <f>Prev!B94</f>
        <v>0.5525701148852612</v>
      </c>
      <c r="E96" s="47">
        <f>Prev!E94</f>
        <v>0.53718832692571483</v>
      </c>
      <c r="F96" s="47">
        <f>Prev!H94</f>
        <v>0.5263551927256388</v>
      </c>
      <c r="G96" s="47">
        <f>Prev!K94</f>
        <v>0.51122773494718343</v>
      </c>
      <c r="H96" s="47">
        <f>Prev!N94</f>
        <v>0.49593404628811066</v>
      </c>
      <c r="I96" s="47">
        <f>Prev!Q94</f>
        <v>0.4804939198885228</v>
      </c>
      <c r="J96" s="47">
        <f>Prev!T94</f>
        <v>0.4649286150657202</v>
      </c>
      <c r="K96" s="47">
        <f>Prev!W94</f>
        <v>0.44926081265609041</v>
      </c>
      <c r="L96" s="47">
        <f>Prev!Z94</f>
        <v>0.43351455413496459</v>
      </c>
      <c r="M96" s="47">
        <f>Prev!AC94</f>
        <v>0.41771516383391516</v>
      </c>
      <c r="P96">
        <f t="shared" si="7"/>
        <v>0</v>
      </c>
      <c r="Q96">
        <f t="shared" si="7"/>
        <v>0</v>
      </c>
      <c r="R96">
        <f t="shared" si="7"/>
        <v>0</v>
      </c>
      <c r="S96">
        <f t="shared" si="7"/>
        <v>0</v>
      </c>
      <c r="T96">
        <f t="shared" si="7"/>
        <v>0</v>
      </c>
      <c r="U96">
        <f t="shared" si="6"/>
        <v>0</v>
      </c>
      <c r="V96">
        <f t="shared" si="6"/>
        <v>0</v>
      </c>
      <c r="W96">
        <f t="shared" si="6"/>
        <v>0</v>
      </c>
      <c r="X96">
        <f t="shared" si="6"/>
        <v>0</v>
      </c>
      <c r="Y96">
        <f t="shared" si="6"/>
        <v>0</v>
      </c>
      <c r="AA96">
        <f t="shared" si="9"/>
        <v>1</v>
      </c>
      <c r="AB96">
        <f t="shared" si="9"/>
        <v>1</v>
      </c>
      <c r="AC96">
        <f t="shared" si="9"/>
        <v>1</v>
      </c>
      <c r="AD96">
        <f t="shared" si="9"/>
        <v>1</v>
      </c>
      <c r="AE96">
        <f t="shared" si="9"/>
        <v>1</v>
      </c>
      <c r="AF96">
        <f t="shared" si="8"/>
        <v>1</v>
      </c>
      <c r="AG96">
        <f t="shared" si="8"/>
        <v>1</v>
      </c>
      <c r="AH96">
        <f t="shared" si="8"/>
        <v>1</v>
      </c>
      <c r="AI96">
        <f t="shared" si="8"/>
        <v>1</v>
      </c>
      <c r="AJ96">
        <f t="shared" si="8"/>
        <v>1</v>
      </c>
    </row>
    <row r="97" spans="1:36" ht="15.5" x14ac:dyDescent="0.35">
      <c r="A97" s="49" t="s">
        <v>110</v>
      </c>
      <c r="B97" s="25">
        <f>PIF!BP97</f>
        <v>1</v>
      </c>
      <c r="C97">
        <f>PIF!BT97</f>
        <v>0</v>
      </c>
      <c r="D97" s="47">
        <f>Prev!B95</f>
        <v>0.5525701148852612</v>
      </c>
      <c r="E97" s="47">
        <f>Prev!E95</f>
        <v>0.53718832692571483</v>
      </c>
      <c r="F97" s="47">
        <f>Prev!H95</f>
        <v>0.5263551927256388</v>
      </c>
      <c r="G97" s="47">
        <f>Prev!K95</f>
        <v>0.51122773494718343</v>
      </c>
      <c r="H97" s="47">
        <f>Prev!N95</f>
        <v>0.49593404628811066</v>
      </c>
      <c r="I97" s="47">
        <f>Prev!Q95</f>
        <v>0.4804939198885228</v>
      </c>
      <c r="J97" s="47">
        <f>Prev!T95</f>
        <v>0.4649286150657202</v>
      </c>
      <c r="K97" s="47">
        <f>Prev!W95</f>
        <v>0.44926081265609041</v>
      </c>
      <c r="L97" s="47">
        <f>Prev!Z95</f>
        <v>0.43351455413496459</v>
      </c>
      <c r="M97" s="47">
        <f>Prev!AC95</f>
        <v>0.41771516383391516</v>
      </c>
      <c r="P97">
        <f t="shared" si="7"/>
        <v>0</v>
      </c>
      <c r="Q97">
        <f t="shared" si="7"/>
        <v>0</v>
      </c>
      <c r="R97">
        <f t="shared" si="7"/>
        <v>0</v>
      </c>
      <c r="S97">
        <f t="shared" si="7"/>
        <v>0</v>
      </c>
      <c r="T97">
        <f t="shared" si="7"/>
        <v>0</v>
      </c>
      <c r="U97">
        <f t="shared" si="6"/>
        <v>0</v>
      </c>
      <c r="V97">
        <f t="shared" si="6"/>
        <v>0</v>
      </c>
      <c r="W97">
        <f t="shared" si="6"/>
        <v>0</v>
      </c>
      <c r="X97">
        <f t="shared" si="6"/>
        <v>0</v>
      </c>
      <c r="Y97">
        <f t="shared" si="6"/>
        <v>0</v>
      </c>
      <c r="AA97">
        <f t="shared" si="9"/>
        <v>1</v>
      </c>
      <c r="AB97">
        <f t="shared" si="9"/>
        <v>1</v>
      </c>
      <c r="AC97">
        <f t="shared" si="9"/>
        <v>1</v>
      </c>
      <c r="AD97">
        <f t="shared" si="9"/>
        <v>1</v>
      </c>
      <c r="AE97">
        <f t="shared" si="9"/>
        <v>1</v>
      </c>
      <c r="AF97">
        <f t="shared" si="8"/>
        <v>1</v>
      </c>
      <c r="AG97">
        <f t="shared" si="8"/>
        <v>1</v>
      </c>
      <c r="AH97">
        <f t="shared" si="8"/>
        <v>1</v>
      </c>
      <c r="AI97">
        <f t="shared" si="8"/>
        <v>1</v>
      </c>
      <c r="AJ97">
        <f t="shared" si="8"/>
        <v>1</v>
      </c>
    </row>
    <row r="98" spans="1:36" ht="15.5" x14ac:dyDescent="0.35">
      <c r="A98" s="49" t="s">
        <v>111</v>
      </c>
      <c r="B98" s="25">
        <f>PIF!BP98</f>
        <v>1</v>
      </c>
      <c r="C98">
        <f>PIF!BT98</f>
        <v>0</v>
      </c>
      <c r="D98" s="47">
        <f>Prev!B96</f>
        <v>0.5525701148852612</v>
      </c>
      <c r="E98" s="47">
        <f>Prev!E96</f>
        <v>0.53718832692571483</v>
      </c>
      <c r="F98" s="47">
        <f>Prev!H96</f>
        <v>0.5263551927256388</v>
      </c>
      <c r="G98" s="47">
        <f>Prev!K96</f>
        <v>0.51122773494718343</v>
      </c>
      <c r="H98" s="47">
        <f>Prev!N96</f>
        <v>0.49593404628811066</v>
      </c>
      <c r="I98" s="47">
        <f>Prev!Q96</f>
        <v>0.4804939198885228</v>
      </c>
      <c r="J98" s="47">
        <f>Prev!T96</f>
        <v>0.4649286150657202</v>
      </c>
      <c r="K98" s="47">
        <f>Prev!W96</f>
        <v>0.44926081265609041</v>
      </c>
      <c r="L98" s="47">
        <f>Prev!Z96</f>
        <v>0.43351455413496459</v>
      </c>
      <c r="M98" s="47">
        <f>Prev!AC96</f>
        <v>0.41771516383391516</v>
      </c>
      <c r="P98">
        <f t="shared" si="7"/>
        <v>0</v>
      </c>
      <c r="Q98">
        <f t="shared" si="7"/>
        <v>0</v>
      </c>
      <c r="R98">
        <f t="shared" si="7"/>
        <v>0</v>
      </c>
      <c r="S98">
        <f t="shared" si="7"/>
        <v>0</v>
      </c>
      <c r="T98">
        <f t="shared" si="7"/>
        <v>0</v>
      </c>
      <c r="U98">
        <f t="shared" si="6"/>
        <v>0</v>
      </c>
      <c r="V98">
        <f t="shared" si="6"/>
        <v>0</v>
      </c>
      <c r="W98">
        <f t="shared" si="6"/>
        <v>0</v>
      </c>
      <c r="X98">
        <f t="shared" si="6"/>
        <v>0</v>
      </c>
      <c r="Y98">
        <f t="shared" si="6"/>
        <v>0</v>
      </c>
      <c r="AA98">
        <f t="shared" si="9"/>
        <v>1</v>
      </c>
      <c r="AB98">
        <f t="shared" si="9"/>
        <v>1</v>
      </c>
      <c r="AC98">
        <f t="shared" si="9"/>
        <v>1</v>
      </c>
      <c r="AD98">
        <f t="shared" si="9"/>
        <v>1</v>
      </c>
      <c r="AE98">
        <f t="shared" si="9"/>
        <v>1</v>
      </c>
      <c r="AF98">
        <f t="shared" si="8"/>
        <v>1</v>
      </c>
      <c r="AG98">
        <f t="shared" si="8"/>
        <v>1</v>
      </c>
      <c r="AH98">
        <f t="shared" si="8"/>
        <v>1</v>
      </c>
      <c r="AI98">
        <f t="shared" si="8"/>
        <v>1</v>
      </c>
      <c r="AJ98">
        <f t="shared" si="8"/>
        <v>1</v>
      </c>
    </row>
    <row r="99" spans="1:36" ht="15.5" x14ac:dyDescent="0.35">
      <c r="A99" s="49" t="s">
        <v>112</v>
      </c>
      <c r="B99" s="25">
        <f>PIF!BP99</f>
        <v>1</v>
      </c>
      <c r="C99">
        <f>PIF!BT99</f>
        <v>0</v>
      </c>
      <c r="D99" s="47">
        <f>Prev!B97</f>
        <v>0.5525701148852612</v>
      </c>
      <c r="E99" s="47">
        <f>Prev!E97</f>
        <v>0.53718832692571483</v>
      </c>
      <c r="F99" s="47">
        <f>Prev!H97</f>
        <v>0.5263551927256388</v>
      </c>
      <c r="G99" s="47">
        <f>Prev!K97</f>
        <v>0.51122773494718343</v>
      </c>
      <c r="H99" s="47">
        <f>Prev!N97</f>
        <v>0.49593404628811066</v>
      </c>
      <c r="I99" s="47">
        <f>Prev!Q97</f>
        <v>0.4804939198885228</v>
      </c>
      <c r="J99" s="47">
        <f>Prev!T97</f>
        <v>0.4649286150657202</v>
      </c>
      <c r="K99" s="47">
        <f>Prev!W97</f>
        <v>0.44926081265609041</v>
      </c>
      <c r="L99" s="47">
        <f>Prev!Z97</f>
        <v>0.43351455413496459</v>
      </c>
      <c r="M99" s="47">
        <f>Prev!AC97</f>
        <v>0.41771516383391516</v>
      </c>
      <c r="P99">
        <f t="shared" si="7"/>
        <v>0</v>
      </c>
      <c r="Q99">
        <f t="shared" si="7"/>
        <v>0</v>
      </c>
      <c r="R99">
        <f t="shared" si="7"/>
        <v>0</v>
      </c>
      <c r="S99">
        <f t="shared" si="7"/>
        <v>0</v>
      </c>
      <c r="T99">
        <f t="shared" si="7"/>
        <v>0</v>
      </c>
      <c r="U99">
        <f t="shared" si="6"/>
        <v>0</v>
      </c>
      <c r="V99">
        <f t="shared" si="6"/>
        <v>0</v>
      </c>
      <c r="W99">
        <f t="shared" si="6"/>
        <v>0</v>
      </c>
      <c r="X99">
        <f t="shared" si="6"/>
        <v>0</v>
      </c>
      <c r="Y99">
        <f t="shared" si="6"/>
        <v>0</v>
      </c>
      <c r="AA99">
        <f t="shared" si="9"/>
        <v>1</v>
      </c>
      <c r="AB99">
        <f t="shared" si="9"/>
        <v>1</v>
      </c>
      <c r="AC99">
        <f t="shared" si="9"/>
        <v>1</v>
      </c>
      <c r="AD99">
        <f t="shared" si="9"/>
        <v>1</v>
      </c>
      <c r="AE99">
        <f t="shared" si="9"/>
        <v>1</v>
      </c>
      <c r="AF99">
        <f t="shared" si="8"/>
        <v>1</v>
      </c>
      <c r="AG99">
        <f t="shared" si="8"/>
        <v>1</v>
      </c>
      <c r="AH99">
        <f t="shared" si="8"/>
        <v>1</v>
      </c>
      <c r="AI99">
        <f t="shared" si="8"/>
        <v>1</v>
      </c>
      <c r="AJ99">
        <f t="shared" si="8"/>
        <v>1</v>
      </c>
    </row>
    <row r="100" spans="1:36" ht="15.5" x14ac:dyDescent="0.35">
      <c r="A100" s="49" t="s">
        <v>113</v>
      </c>
      <c r="B100" s="25">
        <f>PIF!BP100</f>
        <v>1</v>
      </c>
      <c r="C100">
        <f>PIF!BT100</f>
        <v>0</v>
      </c>
      <c r="D100" s="47">
        <f>Prev!B98</f>
        <v>0.5525701148852612</v>
      </c>
      <c r="E100" s="47">
        <f>Prev!E98</f>
        <v>0.53718832692571483</v>
      </c>
      <c r="F100" s="47">
        <f>Prev!H98</f>
        <v>0.5263551927256388</v>
      </c>
      <c r="G100" s="47">
        <f>Prev!K98</f>
        <v>0.51122773494718343</v>
      </c>
      <c r="H100" s="47">
        <f>Prev!N98</f>
        <v>0.49593404628811066</v>
      </c>
      <c r="I100" s="47">
        <f>Prev!Q98</f>
        <v>0.4804939198885228</v>
      </c>
      <c r="J100" s="47">
        <f>Prev!T98</f>
        <v>0.4649286150657202</v>
      </c>
      <c r="K100" s="47">
        <f>Prev!W98</f>
        <v>0.44926081265609041</v>
      </c>
      <c r="L100" s="47">
        <f>Prev!Z98</f>
        <v>0.43351455413496459</v>
      </c>
      <c r="M100" s="47">
        <f>Prev!AC98</f>
        <v>0.41771516383391516</v>
      </c>
      <c r="P100">
        <f t="shared" si="7"/>
        <v>0</v>
      </c>
      <c r="Q100">
        <f t="shared" si="7"/>
        <v>0</v>
      </c>
      <c r="R100">
        <f t="shared" si="7"/>
        <v>0</v>
      </c>
      <c r="S100">
        <f t="shared" si="7"/>
        <v>0</v>
      </c>
      <c r="T100">
        <f t="shared" si="7"/>
        <v>0</v>
      </c>
      <c r="U100">
        <f t="shared" ref="U100:Y150" si="10">I100*($B100-1)/(I100*($B100-1)+1)</f>
        <v>0</v>
      </c>
      <c r="V100">
        <f t="shared" si="10"/>
        <v>0</v>
      </c>
      <c r="W100">
        <f t="shared" si="10"/>
        <v>0</v>
      </c>
      <c r="X100">
        <f t="shared" si="10"/>
        <v>0</v>
      </c>
      <c r="Y100">
        <f t="shared" si="10"/>
        <v>0</v>
      </c>
      <c r="AA100">
        <f t="shared" si="9"/>
        <v>1</v>
      </c>
      <c r="AB100">
        <f t="shared" si="9"/>
        <v>1</v>
      </c>
      <c r="AC100">
        <f t="shared" si="9"/>
        <v>1</v>
      </c>
      <c r="AD100">
        <f t="shared" si="9"/>
        <v>1</v>
      </c>
      <c r="AE100">
        <f t="shared" si="9"/>
        <v>1</v>
      </c>
      <c r="AF100">
        <f t="shared" si="8"/>
        <v>1</v>
      </c>
      <c r="AG100">
        <f t="shared" si="8"/>
        <v>1</v>
      </c>
      <c r="AH100">
        <f t="shared" si="8"/>
        <v>1</v>
      </c>
      <c r="AI100">
        <f t="shared" si="8"/>
        <v>1</v>
      </c>
      <c r="AJ100">
        <f t="shared" si="8"/>
        <v>1</v>
      </c>
    </row>
    <row r="101" spans="1:36" ht="15.5" x14ac:dyDescent="0.35">
      <c r="A101" s="49" t="s">
        <v>114</v>
      </c>
      <c r="B101" s="25">
        <f>PIF!BP101</f>
        <v>1</v>
      </c>
      <c r="C101">
        <f>PIF!BT101</f>
        <v>0</v>
      </c>
      <c r="D101" s="47">
        <f>Prev!B99</f>
        <v>0.5525701148852612</v>
      </c>
      <c r="E101" s="47">
        <f>Prev!E99</f>
        <v>0.53718832692571483</v>
      </c>
      <c r="F101" s="47">
        <f>Prev!H99</f>
        <v>0.5263551927256388</v>
      </c>
      <c r="G101" s="47">
        <f>Prev!K99</f>
        <v>0.51122773494718343</v>
      </c>
      <c r="H101" s="47">
        <f>Prev!N99</f>
        <v>0.49593404628811066</v>
      </c>
      <c r="I101" s="47">
        <f>Prev!Q99</f>
        <v>0.4804939198885228</v>
      </c>
      <c r="J101" s="47">
        <f>Prev!T99</f>
        <v>0.4649286150657202</v>
      </c>
      <c r="K101" s="47">
        <f>Prev!W99</f>
        <v>0.44926081265609041</v>
      </c>
      <c r="L101" s="47">
        <f>Prev!Z99</f>
        <v>0.43351455413496459</v>
      </c>
      <c r="M101" s="47">
        <f>Prev!AC99</f>
        <v>0.41771516383391516</v>
      </c>
      <c r="P101">
        <f t="shared" ref="P101:T151" si="11">D101*($B101-1)/(D101*($B101-1)+1)</f>
        <v>0</v>
      </c>
      <c r="Q101">
        <f t="shared" si="11"/>
        <v>0</v>
      </c>
      <c r="R101">
        <f t="shared" si="11"/>
        <v>0</v>
      </c>
      <c r="S101">
        <f t="shared" si="11"/>
        <v>0</v>
      </c>
      <c r="T101">
        <f t="shared" si="11"/>
        <v>0</v>
      </c>
      <c r="U101">
        <f t="shared" si="10"/>
        <v>0</v>
      </c>
      <c r="V101">
        <f t="shared" si="10"/>
        <v>0</v>
      </c>
      <c r="W101">
        <f t="shared" si="10"/>
        <v>0</v>
      </c>
      <c r="X101">
        <f t="shared" si="10"/>
        <v>0</v>
      </c>
      <c r="Y101">
        <f t="shared" si="10"/>
        <v>0</v>
      </c>
      <c r="AA101">
        <f t="shared" si="9"/>
        <v>1</v>
      </c>
      <c r="AB101">
        <f t="shared" si="9"/>
        <v>1</v>
      </c>
      <c r="AC101">
        <f t="shared" si="9"/>
        <v>1</v>
      </c>
      <c r="AD101">
        <f t="shared" si="9"/>
        <v>1</v>
      </c>
      <c r="AE101">
        <f t="shared" si="9"/>
        <v>1</v>
      </c>
      <c r="AF101">
        <f t="shared" si="8"/>
        <v>1</v>
      </c>
      <c r="AG101">
        <f t="shared" si="8"/>
        <v>1</v>
      </c>
      <c r="AH101">
        <f t="shared" si="8"/>
        <v>1</v>
      </c>
      <c r="AI101">
        <f t="shared" si="8"/>
        <v>1</v>
      </c>
      <c r="AJ101">
        <f t="shared" si="8"/>
        <v>1</v>
      </c>
    </row>
    <row r="102" spans="1:36" ht="15.5" x14ac:dyDescent="0.35">
      <c r="A102" s="49" t="s">
        <v>115</v>
      </c>
      <c r="B102" s="25">
        <f>PIF!BP102</f>
        <v>1</v>
      </c>
      <c r="C102">
        <f>PIF!BT102</f>
        <v>0</v>
      </c>
      <c r="D102" s="47">
        <f>Prev!B100</f>
        <v>0.5525701148852612</v>
      </c>
      <c r="E102" s="47">
        <f>Prev!E100</f>
        <v>0.53718832692571483</v>
      </c>
      <c r="F102" s="47">
        <f>Prev!H100</f>
        <v>0.5263551927256388</v>
      </c>
      <c r="G102" s="47">
        <f>Prev!K100</f>
        <v>0.51122773494718343</v>
      </c>
      <c r="H102" s="47">
        <f>Prev!N100</f>
        <v>0.49593404628811066</v>
      </c>
      <c r="I102" s="47">
        <f>Prev!Q100</f>
        <v>0.4804939198885228</v>
      </c>
      <c r="J102" s="47">
        <f>Prev!T100</f>
        <v>0.4649286150657202</v>
      </c>
      <c r="K102" s="47">
        <f>Prev!W100</f>
        <v>0.44926081265609041</v>
      </c>
      <c r="L102" s="47">
        <f>Prev!Z100</f>
        <v>0.43351455413496459</v>
      </c>
      <c r="M102" s="47">
        <f>Prev!AC100</f>
        <v>0.41771516383391516</v>
      </c>
      <c r="P102">
        <f t="shared" si="11"/>
        <v>0</v>
      </c>
      <c r="Q102">
        <f t="shared" si="11"/>
        <v>0</v>
      </c>
      <c r="R102">
        <f t="shared" si="11"/>
        <v>0</v>
      </c>
      <c r="S102">
        <f t="shared" si="11"/>
        <v>0</v>
      </c>
      <c r="T102">
        <f t="shared" si="11"/>
        <v>0</v>
      </c>
      <c r="U102">
        <f t="shared" si="10"/>
        <v>0</v>
      </c>
      <c r="V102">
        <f t="shared" si="10"/>
        <v>0</v>
      </c>
      <c r="W102">
        <f t="shared" si="10"/>
        <v>0</v>
      </c>
      <c r="X102">
        <f t="shared" si="10"/>
        <v>0</v>
      </c>
      <c r="Y102">
        <f t="shared" si="10"/>
        <v>0</v>
      </c>
      <c r="AA102">
        <f t="shared" si="9"/>
        <v>1</v>
      </c>
      <c r="AB102">
        <f t="shared" si="9"/>
        <v>1</v>
      </c>
      <c r="AC102">
        <f t="shared" si="9"/>
        <v>1</v>
      </c>
      <c r="AD102">
        <f t="shared" si="9"/>
        <v>1</v>
      </c>
      <c r="AE102">
        <f t="shared" si="9"/>
        <v>1</v>
      </c>
      <c r="AF102">
        <f t="shared" si="8"/>
        <v>1</v>
      </c>
      <c r="AG102">
        <f t="shared" si="8"/>
        <v>1</v>
      </c>
      <c r="AH102">
        <f t="shared" si="8"/>
        <v>1</v>
      </c>
      <c r="AI102">
        <f t="shared" si="8"/>
        <v>1</v>
      </c>
      <c r="AJ102">
        <f t="shared" si="8"/>
        <v>1</v>
      </c>
    </row>
    <row r="103" spans="1:36" ht="15.5" x14ac:dyDescent="0.35">
      <c r="A103" s="49" t="s">
        <v>116</v>
      </c>
      <c r="B103" s="25">
        <f>PIF!BP103</f>
        <v>1</v>
      </c>
      <c r="C103">
        <f>PIF!BT103</f>
        <v>0</v>
      </c>
      <c r="D103" s="47">
        <f>Prev!B101</f>
        <v>0.5525701148852612</v>
      </c>
      <c r="E103" s="47">
        <f>Prev!E101</f>
        <v>0.53718832692571483</v>
      </c>
      <c r="F103" s="47">
        <f>Prev!H101</f>
        <v>0.5263551927256388</v>
      </c>
      <c r="G103" s="47">
        <f>Prev!K101</f>
        <v>0.51122773494718343</v>
      </c>
      <c r="H103" s="47">
        <f>Prev!N101</f>
        <v>0.49593404628811066</v>
      </c>
      <c r="I103" s="47">
        <f>Prev!Q101</f>
        <v>0.4804939198885228</v>
      </c>
      <c r="J103" s="47">
        <f>Prev!T101</f>
        <v>0.4649286150657202</v>
      </c>
      <c r="K103" s="47">
        <f>Prev!W101</f>
        <v>0.44926081265609041</v>
      </c>
      <c r="L103" s="47">
        <f>Prev!Z101</f>
        <v>0.43351455413496459</v>
      </c>
      <c r="M103" s="47">
        <f>Prev!AC101</f>
        <v>0.41771516383391516</v>
      </c>
      <c r="P103">
        <f t="shared" si="11"/>
        <v>0</v>
      </c>
      <c r="Q103">
        <f t="shared" si="11"/>
        <v>0</v>
      </c>
      <c r="R103">
        <f t="shared" si="11"/>
        <v>0</v>
      </c>
      <c r="S103">
        <f t="shared" si="11"/>
        <v>0</v>
      </c>
      <c r="T103">
        <f t="shared" si="11"/>
        <v>0</v>
      </c>
      <c r="U103">
        <f t="shared" si="10"/>
        <v>0</v>
      </c>
      <c r="V103">
        <f t="shared" si="10"/>
        <v>0</v>
      </c>
      <c r="W103">
        <f t="shared" si="10"/>
        <v>0</v>
      </c>
      <c r="X103">
        <f t="shared" si="10"/>
        <v>0</v>
      </c>
      <c r="Y103">
        <f t="shared" si="10"/>
        <v>0</v>
      </c>
      <c r="AA103">
        <f t="shared" si="9"/>
        <v>1</v>
      </c>
      <c r="AB103">
        <f t="shared" si="9"/>
        <v>1</v>
      </c>
      <c r="AC103">
        <f t="shared" si="9"/>
        <v>1</v>
      </c>
      <c r="AD103">
        <f t="shared" si="9"/>
        <v>1</v>
      </c>
      <c r="AE103">
        <f t="shared" si="9"/>
        <v>1</v>
      </c>
      <c r="AF103">
        <f t="shared" si="8"/>
        <v>1</v>
      </c>
      <c r="AG103">
        <f t="shared" si="8"/>
        <v>1</v>
      </c>
      <c r="AH103">
        <f t="shared" si="8"/>
        <v>1</v>
      </c>
      <c r="AI103">
        <f t="shared" si="8"/>
        <v>1</v>
      </c>
      <c r="AJ103">
        <f t="shared" si="8"/>
        <v>1</v>
      </c>
    </row>
    <row r="104" spans="1:36" ht="15.5" x14ac:dyDescent="0.35">
      <c r="A104" s="49" t="s">
        <v>117</v>
      </c>
      <c r="B104" s="25">
        <f>PIF!BP104</f>
        <v>1</v>
      </c>
      <c r="C104">
        <f>PIF!BT104</f>
        <v>0</v>
      </c>
      <c r="D104" s="47">
        <f>Prev!B102</f>
        <v>0.5525701148852612</v>
      </c>
      <c r="E104" s="47">
        <f>Prev!E102</f>
        <v>0.53718832692571483</v>
      </c>
      <c r="F104" s="47">
        <f>Prev!H102</f>
        <v>0.5263551927256388</v>
      </c>
      <c r="G104" s="47">
        <f>Prev!K102</f>
        <v>0.51122773494718343</v>
      </c>
      <c r="H104" s="47">
        <f>Prev!N102</f>
        <v>0.49593404628811066</v>
      </c>
      <c r="I104" s="47">
        <f>Prev!Q102</f>
        <v>0.4804939198885228</v>
      </c>
      <c r="J104" s="47">
        <f>Prev!T102</f>
        <v>0.4649286150657202</v>
      </c>
      <c r="K104" s="47">
        <f>Prev!W102</f>
        <v>0.44926081265609041</v>
      </c>
      <c r="L104" s="47">
        <f>Prev!Z102</f>
        <v>0.43351455413496459</v>
      </c>
      <c r="M104" s="47">
        <f>Prev!AC102</f>
        <v>0.41771516383391516</v>
      </c>
      <c r="P104">
        <f t="shared" si="11"/>
        <v>0</v>
      </c>
      <c r="Q104">
        <f t="shared" si="11"/>
        <v>0</v>
      </c>
      <c r="R104">
        <f t="shared" si="11"/>
        <v>0</v>
      </c>
      <c r="S104">
        <f t="shared" si="11"/>
        <v>0</v>
      </c>
      <c r="T104">
        <f t="shared" si="11"/>
        <v>0</v>
      </c>
      <c r="U104">
        <f t="shared" si="10"/>
        <v>0</v>
      </c>
      <c r="V104">
        <f t="shared" si="10"/>
        <v>0</v>
      </c>
      <c r="W104">
        <f t="shared" si="10"/>
        <v>0</v>
      </c>
      <c r="X104">
        <f t="shared" si="10"/>
        <v>0</v>
      </c>
      <c r="Y104">
        <f t="shared" si="10"/>
        <v>0</v>
      </c>
      <c r="AA104">
        <f t="shared" si="9"/>
        <v>1</v>
      </c>
      <c r="AB104">
        <f t="shared" si="9"/>
        <v>1</v>
      </c>
      <c r="AC104">
        <f t="shared" si="9"/>
        <v>1</v>
      </c>
      <c r="AD104">
        <f t="shared" si="9"/>
        <v>1</v>
      </c>
      <c r="AE104">
        <f t="shared" si="9"/>
        <v>1</v>
      </c>
      <c r="AF104">
        <f t="shared" si="8"/>
        <v>1</v>
      </c>
      <c r="AG104">
        <f t="shared" si="8"/>
        <v>1</v>
      </c>
      <c r="AH104">
        <f t="shared" si="8"/>
        <v>1</v>
      </c>
      <c r="AI104">
        <f t="shared" si="8"/>
        <v>1</v>
      </c>
      <c r="AJ104">
        <f t="shared" si="8"/>
        <v>1</v>
      </c>
    </row>
    <row r="105" spans="1:36" ht="15.5" x14ac:dyDescent="0.35">
      <c r="A105" s="49" t="s">
        <v>118</v>
      </c>
      <c r="B105" s="25">
        <f>PIF!BP105</f>
        <v>1</v>
      </c>
      <c r="C105">
        <f>PIF!BT105</f>
        <v>0</v>
      </c>
      <c r="D105" s="47">
        <f>Prev!B103</f>
        <v>0.5525701148852612</v>
      </c>
      <c r="E105" s="47">
        <f>Prev!E103</f>
        <v>0.53718832692571483</v>
      </c>
      <c r="F105" s="47">
        <f>Prev!H103</f>
        <v>0.5263551927256388</v>
      </c>
      <c r="G105" s="47">
        <f>Prev!K103</f>
        <v>0.51122773494718343</v>
      </c>
      <c r="H105" s="47">
        <f>Prev!N103</f>
        <v>0.49593404628811066</v>
      </c>
      <c r="I105" s="47">
        <f>Prev!Q103</f>
        <v>0.4804939198885228</v>
      </c>
      <c r="J105" s="47">
        <f>Prev!T103</f>
        <v>0.4649286150657202</v>
      </c>
      <c r="K105" s="47">
        <f>Prev!W103</f>
        <v>0.44926081265609041</v>
      </c>
      <c r="L105" s="47">
        <f>Prev!Z103</f>
        <v>0.43351455413496459</v>
      </c>
      <c r="M105" s="47">
        <f>Prev!AC103</f>
        <v>0.41771516383391516</v>
      </c>
      <c r="P105">
        <f t="shared" si="11"/>
        <v>0</v>
      </c>
      <c r="Q105">
        <f t="shared" si="11"/>
        <v>0</v>
      </c>
      <c r="R105">
        <f t="shared" si="11"/>
        <v>0</v>
      </c>
      <c r="S105">
        <f t="shared" si="11"/>
        <v>0</v>
      </c>
      <c r="T105">
        <f t="shared" si="11"/>
        <v>0</v>
      </c>
      <c r="U105">
        <f t="shared" si="10"/>
        <v>0</v>
      </c>
      <c r="V105">
        <f t="shared" si="10"/>
        <v>0</v>
      </c>
      <c r="W105">
        <f t="shared" si="10"/>
        <v>0</v>
      </c>
      <c r="X105">
        <f t="shared" si="10"/>
        <v>0</v>
      </c>
      <c r="Y105">
        <f t="shared" si="10"/>
        <v>0</v>
      </c>
      <c r="AA105">
        <f t="shared" si="9"/>
        <v>1</v>
      </c>
      <c r="AB105">
        <f t="shared" si="9"/>
        <v>1</v>
      </c>
      <c r="AC105">
        <f t="shared" si="9"/>
        <v>1</v>
      </c>
      <c r="AD105">
        <f t="shared" si="9"/>
        <v>1</v>
      </c>
      <c r="AE105">
        <f t="shared" si="9"/>
        <v>1</v>
      </c>
      <c r="AF105">
        <f t="shared" si="8"/>
        <v>1</v>
      </c>
      <c r="AG105">
        <f t="shared" si="8"/>
        <v>1</v>
      </c>
      <c r="AH105">
        <f t="shared" si="8"/>
        <v>1</v>
      </c>
      <c r="AI105">
        <f t="shared" si="8"/>
        <v>1</v>
      </c>
      <c r="AJ105">
        <f t="shared" si="8"/>
        <v>1</v>
      </c>
    </row>
    <row r="106" spans="1:36" ht="15.5" x14ac:dyDescent="0.35">
      <c r="A106" s="49" t="s">
        <v>119</v>
      </c>
      <c r="B106" s="25">
        <f>PIF!BP106</f>
        <v>1</v>
      </c>
      <c r="C106">
        <f>PIF!BT106</f>
        <v>0</v>
      </c>
      <c r="D106" s="47">
        <f>Prev!B104</f>
        <v>0.37158888954498193</v>
      </c>
      <c r="E106" s="47">
        <f>Prev!E104</f>
        <v>0.37158888954498198</v>
      </c>
      <c r="F106" s="47">
        <f>Prev!H104</f>
        <v>0.36695521771028983</v>
      </c>
      <c r="G106" s="47">
        <f>Prev!K104</f>
        <v>0.36698055671198515</v>
      </c>
      <c r="H106" s="47">
        <f>Prev!N104</f>
        <v>0.36701673418298864</v>
      </c>
      <c r="I106" s="47">
        <f>Prev!Q104</f>
        <v>0.36706333532334878</v>
      </c>
      <c r="J106" s="47">
        <f>Prev!T104</f>
        <v>0.36711993247229635</v>
      </c>
      <c r="K106" s="47">
        <f>Prev!W104</f>
        <v>0.36718608762944266</v>
      </c>
      <c r="L106" s="47">
        <f>Prev!Z104</f>
        <v>0.36726135484093525</v>
      </c>
      <c r="M106" s="47">
        <f>Prev!AC104</f>
        <v>0.36734528244806369</v>
      </c>
      <c r="P106">
        <f t="shared" si="11"/>
        <v>0</v>
      </c>
      <c r="Q106">
        <f t="shared" si="11"/>
        <v>0</v>
      </c>
      <c r="R106">
        <f t="shared" si="11"/>
        <v>0</v>
      </c>
      <c r="S106">
        <f t="shared" si="11"/>
        <v>0</v>
      </c>
      <c r="T106">
        <f t="shared" si="11"/>
        <v>0</v>
      </c>
      <c r="U106">
        <f t="shared" si="10"/>
        <v>0</v>
      </c>
      <c r="V106">
        <f t="shared" si="10"/>
        <v>0</v>
      </c>
      <c r="W106">
        <f t="shared" si="10"/>
        <v>0</v>
      </c>
      <c r="X106">
        <f t="shared" si="10"/>
        <v>0</v>
      </c>
      <c r="Y106">
        <f t="shared" si="10"/>
        <v>0</v>
      </c>
      <c r="AA106">
        <f t="shared" si="9"/>
        <v>1</v>
      </c>
      <c r="AB106">
        <f t="shared" si="9"/>
        <v>1</v>
      </c>
      <c r="AC106">
        <f t="shared" si="9"/>
        <v>1</v>
      </c>
      <c r="AD106">
        <f t="shared" si="9"/>
        <v>1</v>
      </c>
      <c r="AE106">
        <f t="shared" si="9"/>
        <v>1</v>
      </c>
      <c r="AF106">
        <f t="shared" si="8"/>
        <v>1</v>
      </c>
      <c r="AG106">
        <f t="shared" si="8"/>
        <v>1</v>
      </c>
      <c r="AH106">
        <f t="shared" si="8"/>
        <v>1</v>
      </c>
      <c r="AI106">
        <f t="shared" si="8"/>
        <v>1</v>
      </c>
      <c r="AJ106">
        <f t="shared" si="8"/>
        <v>1</v>
      </c>
    </row>
    <row r="107" spans="1:36" ht="15.5" x14ac:dyDescent="0.35">
      <c r="A107" s="49" t="s">
        <v>120</v>
      </c>
      <c r="B107" s="25">
        <f>PIF!BP107</f>
        <v>1</v>
      </c>
      <c r="C107">
        <f>PIF!BT107</f>
        <v>0</v>
      </c>
      <c r="D107" s="47">
        <f>Prev!B105</f>
        <v>0.37158888954498198</v>
      </c>
      <c r="E107" s="47">
        <f>Prev!E105</f>
        <v>0.37158888954498187</v>
      </c>
      <c r="F107" s="47">
        <f>Prev!H105</f>
        <v>0.36695521771028949</v>
      </c>
      <c r="G107" s="47">
        <f>Prev!K105</f>
        <v>0.36698055671198532</v>
      </c>
      <c r="H107" s="47">
        <f>Prev!N105</f>
        <v>0.36701673418298858</v>
      </c>
      <c r="I107" s="47">
        <f>Prev!Q105</f>
        <v>0.36706333532334839</v>
      </c>
      <c r="J107" s="47">
        <f>Prev!T105</f>
        <v>0.3671199324722963</v>
      </c>
      <c r="K107" s="47">
        <f>Prev!W105</f>
        <v>0.36718608762944238</v>
      </c>
      <c r="L107" s="47">
        <f>Prev!Z105</f>
        <v>0.36726135484093547</v>
      </c>
      <c r="M107" s="47">
        <f>Prev!AC105</f>
        <v>0.3673452824480638</v>
      </c>
      <c r="P107">
        <f t="shared" si="11"/>
        <v>0</v>
      </c>
      <c r="Q107">
        <f t="shared" si="11"/>
        <v>0</v>
      </c>
      <c r="R107">
        <f t="shared" si="11"/>
        <v>0</v>
      </c>
      <c r="S107">
        <f t="shared" si="11"/>
        <v>0</v>
      </c>
      <c r="T107">
        <f t="shared" si="11"/>
        <v>0</v>
      </c>
      <c r="U107">
        <f t="shared" si="10"/>
        <v>0</v>
      </c>
      <c r="V107">
        <f t="shared" si="10"/>
        <v>0</v>
      </c>
      <c r="W107">
        <f t="shared" si="10"/>
        <v>0</v>
      </c>
      <c r="X107">
        <f t="shared" si="10"/>
        <v>0</v>
      </c>
      <c r="Y107">
        <f t="shared" si="10"/>
        <v>0</v>
      </c>
      <c r="AA107">
        <f t="shared" si="9"/>
        <v>1</v>
      </c>
      <c r="AB107">
        <f t="shared" si="9"/>
        <v>1</v>
      </c>
      <c r="AC107">
        <f t="shared" si="9"/>
        <v>1</v>
      </c>
      <c r="AD107">
        <f t="shared" si="9"/>
        <v>1</v>
      </c>
      <c r="AE107">
        <f t="shared" si="9"/>
        <v>1</v>
      </c>
      <c r="AF107">
        <f t="shared" si="8"/>
        <v>1</v>
      </c>
      <c r="AG107">
        <f t="shared" si="8"/>
        <v>1</v>
      </c>
      <c r="AH107">
        <f t="shared" si="8"/>
        <v>1</v>
      </c>
      <c r="AI107">
        <f t="shared" si="8"/>
        <v>1</v>
      </c>
      <c r="AJ107">
        <f t="shared" si="8"/>
        <v>1</v>
      </c>
    </row>
    <row r="108" spans="1:36" ht="15.5" x14ac:dyDescent="0.35">
      <c r="A108" s="49" t="s">
        <v>121</v>
      </c>
      <c r="B108" s="25">
        <f>PIF!BP108</f>
        <v>1</v>
      </c>
      <c r="C108">
        <f>PIF!BT108</f>
        <v>0</v>
      </c>
      <c r="D108" s="47">
        <f>Prev!B106</f>
        <v>0.37158888954498198</v>
      </c>
      <c r="E108" s="47">
        <f>Prev!E106</f>
        <v>0.37158888954498193</v>
      </c>
      <c r="F108" s="47">
        <f>Prev!H106</f>
        <v>0.36704487544707548</v>
      </c>
      <c r="G108" s="47">
        <f>Prev!K106</f>
        <v>0.36709931372660082</v>
      </c>
      <c r="H108" s="47">
        <f>Prev!N106</f>
        <v>0.36716396909894067</v>
      </c>
      <c r="I108" s="47">
        <f>Prev!Q106</f>
        <v>0.36723836281508565</v>
      </c>
      <c r="J108" s="47">
        <f>Prev!T106</f>
        <v>0.36732200903078077</v>
      </c>
      <c r="K108" s="47">
        <f>Prev!W106</f>
        <v>0.36741441725097701</v>
      </c>
      <c r="L108" s="47">
        <f>Prev!Z106</f>
        <v>0.36751509461234394</v>
      </c>
      <c r="M108" s="47">
        <f>Prev!AC106</f>
        <v>0.36762354800452113</v>
      </c>
      <c r="P108">
        <f t="shared" si="11"/>
        <v>0</v>
      </c>
      <c r="Q108">
        <f t="shared" si="11"/>
        <v>0</v>
      </c>
      <c r="R108">
        <f t="shared" si="11"/>
        <v>0</v>
      </c>
      <c r="S108">
        <f t="shared" si="11"/>
        <v>0</v>
      </c>
      <c r="T108">
        <f t="shared" si="11"/>
        <v>0</v>
      </c>
      <c r="U108">
        <f t="shared" si="10"/>
        <v>0</v>
      </c>
      <c r="V108">
        <f t="shared" si="10"/>
        <v>0</v>
      </c>
      <c r="W108">
        <f t="shared" si="10"/>
        <v>0</v>
      </c>
      <c r="X108">
        <f t="shared" si="10"/>
        <v>0</v>
      </c>
      <c r="Y108">
        <f t="shared" si="10"/>
        <v>0</v>
      </c>
      <c r="AA108">
        <f t="shared" si="9"/>
        <v>1</v>
      </c>
      <c r="AB108">
        <f t="shared" si="9"/>
        <v>1</v>
      </c>
      <c r="AC108">
        <f t="shared" si="9"/>
        <v>1</v>
      </c>
      <c r="AD108">
        <f t="shared" si="9"/>
        <v>1</v>
      </c>
      <c r="AE108">
        <f t="shared" si="9"/>
        <v>1</v>
      </c>
      <c r="AF108">
        <f t="shared" si="8"/>
        <v>1</v>
      </c>
      <c r="AG108">
        <f t="shared" si="8"/>
        <v>1</v>
      </c>
      <c r="AH108">
        <f t="shared" si="8"/>
        <v>1</v>
      </c>
      <c r="AI108">
        <f t="shared" si="8"/>
        <v>1</v>
      </c>
      <c r="AJ108">
        <f t="shared" si="8"/>
        <v>1</v>
      </c>
    </row>
    <row r="109" spans="1:36" ht="15.5" x14ac:dyDescent="0.35">
      <c r="A109" s="49" t="s">
        <v>122</v>
      </c>
      <c r="B109" s="25">
        <f>PIF!BP109</f>
        <v>1</v>
      </c>
      <c r="C109">
        <f>PIF!BT109</f>
        <v>0</v>
      </c>
      <c r="D109" s="47">
        <f>Prev!B107</f>
        <v>0.36647085018416464</v>
      </c>
      <c r="E109" s="47">
        <f>Prev!E107</f>
        <v>0.36134851507604809</v>
      </c>
      <c r="F109" s="47">
        <f>Prev!H107</f>
        <v>0.35199601024200433</v>
      </c>
      <c r="G109" s="47">
        <f>Prev!K107</f>
        <v>0.34697921462647868</v>
      </c>
      <c r="H109" s="47">
        <f>Prev!N107</f>
        <v>0.34195841553080292</v>
      </c>
      <c r="I109" s="47">
        <f>Prev!Q107</f>
        <v>0.33693366828486288</v>
      </c>
      <c r="J109" s="47">
        <f>Prev!T107</f>
        <v>0.33190508337129443</v>
      </c>
      <c r="K109" s="47">
        <f>Prev!W107</f>
        <v>0.32687282911366866</v>
      </c>
      <c r="L109" s="47">
        <f>Prev!Z107</f>
        <v>0.32183713396819291</v>
      </c>
      <c r="M109" s="47">
        <f>Prev!AC107</f>
        <v>0.31679828843630325</v>
      </c>
      <c r="P109">
        <f t="shared" si="11"/>
        <v>0</v>
      </c>
      <c r="Q109">
        <f t="shared" si="11"/>
        <v>0</v>
      </c>
      <c r="R109">
        <f t="shared" si="11"/>
        <v>0</v>
      </c>
      <c r="S109">
        <f t="shared" si="11"/>
        <v>0</v>
      </c>
      <c r="T109">
        <f t="shared" si="11"/>
        <v>0</v>
      </c>
      <c r="U109">
        <f t="shared" si="10"/>
        <v>0</v>
      </c>
      <c r="V109">
        <f t="shared" si="10"/>
        <v>0</v>
      </c>
      <c r="W109">
        <f t="shared" si="10"/>
        <v>0</v>
      </c>
      <c r="X109">
        <f t="shared" si="10"/>
        <v>0</v>
      </c>
      <c r="Y109">
        <f t="shared" si="10"/>
        <v>0</v>
      </c>
      <c r="AA109">
        <f t="shared" si="9"/>
        <v>1</v>
      </c>
      <c r="AB109">
        <f t="shared" si="9"/>
        <v>1</v>
      </c>
      <c r="AC109">
        <f t="shared" si="9"/>
        <v>1</v>
      </c>
      <c r="AD109">
        <f t="shared" si="9"/>
        <v>1</v>
      </c>
      <c r="AE109">
        <f t="shared" si="9"/>
        <v>1</v>
      </c>
      <c r="AF109">
        <f t="shared" si="8"/>
        <v>1</v>
      </c>
      <c r="AG109">
        <f t="shared" si="8"/>
        <v>1</v>
      </c>
      <c r="AH109">
        <f t="shared" si="8"/>
        <v>1</v>
      </c>
      <c r="AI109">
        <f t="shared" si="8"/>
        <v>1</v>
      </c>
      <c r="AJ109">
        <f t="shared" si="8"/>
        <v>1</v>
      </c>
    </row>
    <row r="110" spans="1:36" ht="15.5" x14ac:dyDescent="0.35">
      <c r="A110" s="49" t="s">
        <v>123</v>
      </c>
      <c r="B110" s="25">
        <f>PIF!BP110</f>
        <v>1</v>
      </c>
      <c r="C110">
        <f>PIF!BT110</f>
        <v>0</v>
      </c>
      <c r="D110" s="47">
        <f>Prev!B108</f>
        <v>0.36647085018416459</v>
      </c>
      <c r="E110" s="47">
        <f>Prev!E108</f>
        <v>0.36134851507604804</v>
      </c>
      <c r="F110" s="47">
        <f>Prev!H108</f>
        <v>0.35197575977847922</v>
      </c>
      <c r="G110" s="47">
        <f>Prev!K108</f>
        <v>0.34695647694358589</v>
      </c>
      <c r="H110" s="47">
        <f>Prev!N108</f>
        <v>0.34193336326305396</v>
      </c>
      <c r="I110" s="47">
        <f>Prev!Q108</f>
        <v>0.33690647486127734</v>
      </c>
      <c r="J110" s="47">
        <f>Prev!T108</f>
        <v>0.33187592208400302</v>
      </c>
      <c r="K110" s="47">
        <f>Prev!W108</f>
        <v>0.3268418722522336</v>
      </c>
      <c r="L110" s="47">
        <f>Prev!Z108</f>
        <v>0.32180455202027036</v>
      </c>
      <c r="M110" s="47">
        <f>Prev!AC108</f>
        <v>0.31676424935472036</v>
      </c>
      <c r="P110">
        <f t="shared" si="11"/>
        <v>0</v>
      </c>
      <c r="Q110">
        <f t="shared" si="11"/>
        <v>0</v>
      </c>
      <c r="R110">
        <f t="shared" si="11"/>
        <v>0</v>
      </c>
      <c r="S110">
        <f t="shared" si="11"/>
        <v>0</v>
      </c>
      <c r="T110">
        <f t="shared" si="11"/>
        <v>0</v>
      </c>
      <c r="U110">
        <f t="shared" si="10"/>
        <v>0</v>
      </c>
      <c r="V110">
        <f t="shared" si="10"/>
        <v>0</v>
      </c>
      <c r="W110">
        <f t="shared" si="10"/>
        <v>0</v>
      </c>
      <c r="X110">
        <f t="shared" si="10"/>
        <v>0</v>
      </c>
      <c r="Y110">
        <f t="shared" si="10"/>
        <v>0</v>
      </c>
      <c r="AA110">
        <f t="shared" si="9"/>
        <v>1</v>
      </c>
      <c r="AB110">
        <f t="shared" si="9"/>
        <v>1</v>
      </c>
      <c r="AC110">
        <f t="shared" si="9"/>
        <v>1</v>
      </c>
      <c r="AD110">
        <f t="shared" si="9"/>
        <v>1</v>
      </c>
      <c r="AE110">
        <f t="shared" si="9"/>
        <v>1</v>
      </c>
      <c r="AF110">
        <f t="shared" si="8"/>
        <v>1</v>
      </c>
      <c r="AG110">
        <f t="shared" si="8"/>
        <v>1</v>
      </c>
      <c r="AH110">
        <f t="shared" si="8"/>
        <v>1</v>
      </c>
      <c r="AI110">
        <f t="shared" si="8"/>
        <v>1</v>
      </c>
      <c r="AJ110">
        <f t="shared" si="8"/>
        <v>1</v>
      </c>
    </row>
    <row r="111" spans="1:36" ht="15.5" x14ac:dyDescent="0.35">
      <c r="A111" s="49" t="s">
        <v>124</v>
      </c>
      <c r="B111" s="25">
        <f>PIF!BP111</f>
        <v>1</v>
      </c>
      <c r="C111">
        <f>PIF!BT111</f>
        <v>0</v>
      </c>
      <c r="D111" s="47">
        <f>Prev!B109</f>
        <v>0.36647085018416509</v>
      </c>
      <c r="E111" s="47">
        <f>Prev!E109</f>
        <v>0.3613485150760482</v>
      </c>
      <c r="F111" s="47">
        <f>Prev!H109</f>
        <v>0.35249589709844004</v>
      </c>
      <c r="G111" s="47">
        <f>Prev!K109</f>
        <v>0.34751865211482114</v>
      </c>
      <c r="H111" s="47">
        <f>Prev!N109</f>
        <v>0.34253407892618393</v>
      </c>
      <c r="I111" s="47">
        <f>Prev!Q109</f>
        <v>0.33754225769776369</v>
      </c>
      <c r="J111" s="47">
        <f>Prev!T109</f>
        <v>0.3325433391054326</v>
      </c>
      <c r="K111" s="47">
        <f>Prev!W109</f>
        <v>0.3275375456812199</v>
      </c>
      <c r="L111" s="47">
        <f>Prev!Z109</f>
        <v>0.32252517277614318</v>
      </c>
      <c r="M111" s="47">
        <f>Prev!AC109</f>
        <v>0.31750658916655028</v>
      </c>
      <c r="P111">
        <f t="shared" si="11"/>
        <v>0</v>
      </c>
      <c r="Q111">
        <f t="shared" si="11"/>
        <v>0</v>
      </c>
      <c r="R111">
        <f t="shared" si="11"/>
        <v>0</v>
      </c>
      <c r="S111">
        <f t="shared" si="11"/>
        <v>0</v>
      </c>
      <c r="T111">
        <f t="shared" si="11"/>
        <v>0</v>
      </c>
      <c r="U111">
        <f t="shared" si="10"/>
        <v>0</v>
      </c>
      <c r="V111">
        <f t="shared" si="10"/>
        <v>0</v>
      </c>
      <c r="W111">
        <f t="shared" si="10"/>
        <v>0</v>
      </c>
      <c r="X111">
        <f t="shared" si="10"/>
        <v>0</v>
      </c>
      <c r="Y111">
        <f t="shared" si="10"/>
        <v>0</v>
      </c>
      <c r="AA111">
        <f t="shared" si="9"/>
        <v>1</v>
      </c>
      <c r="AB111">
        <f t="shared" si="9"/>
        <v>1</v>
      </c>
      <c r="AC111">
        <f t="shared" si="9"/>
        <v>1</v>
      </c>
      <c r="AD111">
        <f t="shared" si="9"/>
        <v>1</v>
      </c>
      <c r="AE111">
        <f t="shared" si="9"/>
        <v>1</v>
      </c>
      <c r="AF111">
        <f t="shared" si="8"/>
        <v>1</v>
      </c>
      <c r="AG111">
        <f t="shared" si="8"/>
        <v>1</v>
      </c>
      <c r="AH111">
        <f t="shared" si="8"/>
        <v>1</v>
      </c>
      <c r="AI111">
        <f t="shared" si="8"/>
        <v>1</v>
      </c>
      <c r="AJ111">
        <f t="shared" si="8"/>
        <v>1</v>
      </c>
    </row>
    <row r="112" spans="1:36" ht="15.5" x14ac:dyDescent="0.35">
      <c r="A112" s="49" t="s">
        <v>125</v>
      </c>
      <c r="B112" s="25">
        <f>PIF!BP112</f>
        <v>1</v>
      </c>
      <c r="C112">
        <f>PIF!BT112</f>
        <v>0</v>
      </c>
      <c r="D112" s="47">
        <f>Prev!B110</f>
        <v>0.36647085018416481</v>
      </c>
      <c r="E112" s="47">
        <f>Prev!E110</f>
        <v>0.36134851507604798</v>
      </c>
      <c r="F112" s="47">
        <f>Prev!H110</f>
        <v>0.35209384113704262</v>
      </c>
      <c r="G112" s="47">
        <f>Prev!K110</f>
        <v>0.34708757094920445</v>
      </c>
      <c r="H112" s="47">
        <f>Prev!N110</f>
        <v>0.34207652666255828</v>
      </c>
      <c r="I112" s="47">
        <f>Prev!Q110</f>
        <v>0.33706076279553221</v>
      </c>
      <c r="J112" s="47">
        <f>Prev!T110</f>
        <v>0.33204039300571098</v>
      </c>
      <c r="K112" s="47">
        <f>Prev!W110</f>
        <v>0.32701559247901951</v>
      </c>
      <c r="L112" s="47">
        <f>Prev!Z110</f>
        <v>0.32198659992136264</v>
      </c>
      <c r="M112" s="47">
        <f>Prev!AC110</f>
        <v>0.31695371917246634</v>
      </c>
      <c r="P112">
        <f t="shared" si="11"/>
        <v>0</v>
      </c>
      <c r="Q112">
        <f t="shared" si="11"/>
        <v>0</v>
      </c>
      <c r="R112">
        <f t="shared" si="11"/>
        <v>0</v>
      </c>
      <c r="S112">
        <f t="shared" si="11"/>
        <v>0</v>
      </c>
      <c r="T112">
        <f t="shared" si="11"/>
        <v>0</v>
      </c>
      <c r="U112">
        <f t="shared" si="10"/>
        <v>0</v>
      </c>
      <c r="V112">
        <f t="shared" si="10"/>
        <v>0</v>
      </c>
      <c r="W112">
        <f t="shared" si="10"/>
        <v>0</v>
      </c>
      <c r="X112">
        <f t="shared" si="10"/>
        <v>0</v>
      </c>
      <c r="Y112">
        <f t="shared" si="10"/>
        <v>0</v>
      </c>
      <c r="AA112">
        <f t="shared" si="9"/>
        <v>1</v>
      </c>
      <c r="AB112">
        <f t="shared" si="9"/>
        <v>1</v>
      </c>
      <c r="AC112">
        <f t="shared" si="9"/>
        <v>1</v>
      </c>
      <c r="AD112">
        <f t="shared" si="9"/>
        <v>1</v>
      </c>
      <c r="AE112">
        <f t="shared" si="9"/>
        <v>1</v>
      </c>
      <c r="AF112">
        <f t="shared" si="8"/>
        <v>1</v>
      </c>
      <c r="AG112">
        <f t="shared" si="8"/>
        <v>1</v>
      </c>
      <c r="AH112">
        <f t="shared" si="8"/>
        <v>1</v>
      </c>
      <c r="AI112">
        <f t="shared" si="8"/>
        <v>1</v>
      </c>
      <c r="AJ112">
        <f t="shared" si="8"/>
        <v>1</v>
      </c>
    </row>
    <row r="113" spans="1:36" ht="15.5" x14ac:dyDescent="0.35">
      <c r="A113" s="49" t="s">
        <v>126</v>
      </c>
      <c r="B113" s="25">
        <f>PIF!BP113</f>
        <v>1</v>
      </c>
      <c r="C113">
        <f>PIF!BT113</f>
        <v>0</v>
      </c>
      <c r="D113" s="47">
        <f>Prev!B111</f>
        <v>0.42442020158363369</v>
      </c>
      <c r="E113" s="47">
        <f>Prev!E111</f>
        <v>0.41874990865211181</v>
      </c>
      <c r="F113" s="47">
        <f>Prev!H111</f>
        <v>0.40881547329505658</v>
      </c>
      <c r="G113" s="47">
        <f>Prev!K111</f>
        <v>0.40327024013999352</v>
      </c>
      <c r="H113" s="47">
        <f>Prev!N111</f>
        <v>0.39770861964703674</v>
      </c>
      <c r="I113" s="47">
        <f>Prev!Q111</f>
        <v>0.39213064014998034</v>
      </c>
      <c r="J113" s="47">
        <f>Prev!T111</f>
        <v>0.38653640516400689</v>
      </c>
      <c r="K113" s="47">
        <f>Prev!W111</f>
        <v>0.38092609651560611</v>
      </c>
      <c r="L113" s="47">
        <f>Prev!Z111</f>
        <v>0.37529997701840767</v>
      </c>
      <c r="M113" s="47">
        <f>Prev!AC111</f>
        <v>0.36965839271544398</v>
      </c>
      <c r="P113">
        <f t="shared" si="11"/>
        <v>0</v>
      </c>
      <c r="Q113">
        <f t="shared" si="11"/>
        <v>0</v>
      </c>
      <c r="R113">
        <f t="shared" si="11"/>
        <v>0</v>
      </c>
      <c r="S113">
        <f t="shared" si="11"/>
        <v>0</v>
      </c>
      <c r="T113">
        <f t="shared" si="11"/>
        <v>0</v>
      </c>
      <c r="U113">
        <f t="shared" si="10"/>
        <v>0</v>
      </c>
      <c r="V113">
        <f t="shared" si="10"/>
        <v>0</v>
      </c>
      <c r="W113">
        <f t="shared" si="10"/>
        <v>0</v>
      </c>
      <c r="X113">
        <f t="shared" si="10"/>
        <v>0</v>
      </c>
      <c r="Y113">
        <f t="shared" si="10"/>
        <v>0</v>
      </c>
      <c r="AA113">
        <f t="shared" si="9"/>
        <v>1</v>
      </c>
      <c r="AB113">
        <f t="shared" si="9"/>
        <v>1</v>
      </c>
      <c r="AC113">
        <f t="shared" si="9"/>
        <v>1</v>
      </c>
      <c r="AD113">
        <f t="shared" si="9"/>
        <v>1</v>
      </c>
      <c r="AE113">
        <f t="shared" si="9"/>
        <v>1</v>
      </c>
      <c r="AF113">
        <f t="shared" si="8"/>
        <v>1</v>
      </c>
      <c r="AG113">
        <f t="shared" si="8"/>
        <v>1</v>
      </c>
      <c r="AH113">
        <f t="shared" si="8"/>
        <v>1</v>
      </c>
      <c r="AI113">
        <f t="shared" si="8"/>
        <v>1</v>
      </c>
      <c r="AJ113">
        <f t="shared" si="8"/>
        <v>1</v>
      </c>
    </row>
    <row r="114" spans="1:36" ht="15.5" x14ac:dyDescent="0.35">
      <c r="A114" s="49" t="s">
        <v>127</v>
      </c>
      <c r="B114" s="25">
        <f>PIF!BP114</f>
        <v>1</v>
      </c>
      <c r="C114">
        <f>PIF!BT114</f>
        <v>0</v>
      </c>
      <c r="D114" s="47">
        <f>Prev!B112</f>
        <v>0.39990383515034861</v>
      </c>
      <c r="E114" s="47">
        <f>Prev!E112</f>
        <v>0.39531656857417385</v>
      </c>
      <c r="F114" s="47">
        <f>Prev!H112</f>
        <v>0.38593898582387948</v>
      </c>
      <c r="G114" s="47">
        <f>Prev!K112</f>
        <v>0.38151247280302791</v>
      </c>
      <c r="H114" s="47">
        <f>Prev!N112</f>
        <v>0.37707186360825895</v>
      </c>
      <c r="I114" s="47">
        <f>Prev!Q112</f>
        <v>0.37261678461877773</v>
      </c>
      <c r="J114" s="47">
        <f>Prev!T112</f>
        <v>0.36814692435304397</v>
      </c>
      <c r="K114" s="47">
        <f>Prev!W112</f>
        <v>0.36366203504119177</v>
      </c>
      <c r="L114" s="47">
        <f>Prev!Z112</f>
        <v>0.35916193384784201</v>
      </c>
      <c r="M114" s="47">
        <f>Prev!AC112</f>
        <v>0.35464650377199863</v>
      </c>
      <c r="P114">
        <f t="shared" si="11"/>
        <v>0</v>
      </c>
      <c r="Q114">
        <f t="shared" si="11"/>
        <v>0</v>
      </c>
      <c r="R114">
        <f t="shared" si="11"/>
        <v>0</v>
      </c>
      <c r="S114">
        <f t="shared" si="11"/>
        <v>0</v>
      </c>
      <c r="T114">
        <f t="shared" si="11"/>
        <v>0</v>
      </c>
      <c r="U114">
        <f t="shared" si="10"/>
        <v>0</v>
      </c>
      <c r="V114">
        <f t="shared" si="10"/>
        <v>0</v>
      </c>
      <c r="W114">
        <f t="shared" si="10"/>
        <v>0</v>
      </c>
      <c r="X114">
        <f t="shared" si="10"/>
        <v>0</v>
      </c>
      <c r="Y114">
        <f t="shared" si="10"/>
        <v>0</v>
      </c>
      <c r="AA114">
        <f t="shared" si="9"/>
        <v>1</v>
      </c>
      <c r="AB114">
        <f t="shared" si="9"/>
        <v>1</v>
      </c>
      <c r="AC114">
        <f t="shared" si="9"/>
        <v>1</v>
      </c>
      <c r="AD114">
        <f t="shared" si="9"/>
        <v>1</v>
      </c>
      <c r="AE114">
        <f t="shared" si="9"/>
        <v>1</v>
      </c>
      <c r="AF114">
        <f t="shared" si="8"/>
        <v>1</v>
      </c>
      <c r="AG114">
        <f t="shared" si="8"/>
        <v>1</v>
      </c>
      <c r="AH114">
        <f t="shared" si="8"/>
        <v>1</v>
      </c>
      <c r="AI114">
        <f t="shared" si="8"/>
        <v>1</v>
      </c>
      <c r="AJ114">
        <f t="shared" si="8"/>
        <v>1</v>
      </c>
    </row>
    <row r="115" spans="1:36" ht="15.5" x14ac:dyDescent="0.35">
      <c r="A115" s="49" t="s">
        <v>128</v>
      </c>
      <c r="B115" s="25">
        <f>PIF!BP115</f>
        <v>1</v>
      </c>
      <c r="C115">
        <f>PIF!BT115</f>
        <v>0</v>
      </c>
      <c r="D115" s="47">
        <f>Prev!B113</f>
        <v>0.39990383515034872</v>
      </c>
      <c r="E115" s="47">
        <f>Prev!E113</f>
        <v>0.39531656857417391</v>
      </c>
      <c r="F115" s="47">
        <f>Prev!H113</f>
        <v>0.38602079077482065</v>
      </c>
      <c r="G115" s="47">
        <f>Prev!K113</f>
        <v>0.38159824956330657</v>
      </c>
      <c r="H115" s="47">
        <f>Prev!N113</f>
        <v>0.3771612116738659</v>
      </c>
      <c r="I115" s="47">
        <f>Prev!Q113</f>
        <v>0.37270931046896805</v>
      </c>
      <c r="J115" s="47">
        <f>Prev!T113</f>
        <v>0.36824224295845581</v>
      </c>
      <c r="K115" s="47">
        <f>Prev!W113</f>
        <v>0.36375977121064168</v>
      </c>
      <c r="L115" s="47">
        <f>Prev!Z113</f>
        <v>0.35926172341826074</v>
      </c>
      <c r="M115" s="47">
        <f>Prev!AC113</f>
        <v>0.35474799464671786</v>
      </c>
      <c r="P115">
        <f t="shared" si="11"/>
        <v>0</v>
      </c>
      <c r="Q115">
        <f t="shared" si="11"/>
        <v>0</v>
      </c>
      <c r="R115">
        <f t="shared" si="11"/>
        <v>0</v>
      </c>
      <c r="S115">
        <f t="shared" si="11"/>
        <v>0</v>
      </c>
      <c r="T115">
        <f t="shared" si="11"/>
        <v>0</v>
      </c>
      <c r="U115">
        <f t="shared" si="10"/>
        <v>0</v>
      </c>
      <c r="V115">
        <f t="shared" si="10"/>
        <v>0</v>
      </c>
      <c r="W115">
        <f t="shared" si="10"/>
        <v>0</v>
      </c>
      <c r="X115">
        <f t="shared" si="10"/>
        <v>0</v>
      </c>
      <c r="Y115">
        <f t="shared" si="10"/>
        <v>0</v>
      </c>
      <c r="AA115">
        <f t="shared" si="9"/>
        <v>1</v>
      </c>
      <c r="AB115">
        <f t="shared" si="9"/>
        <v>1</v>
      </c>
      <c r="AC115">
        <f t="shared" si="9"/>
        <v>1</v>
      </c>
      <c r="AD115">
        <f t="shared" si="9"/>
        <v>1</v>
      </c>
      <c r="AE115">
        <f t="shared" si="9"/>
        <v>1</v>
      </c>
      <c r="AF115">
        <f t="shared" si="8"/>
        <v>1</v>
      </c>
      <c r="AG115">
        <f t="shared" si="8"/>
        <v>1</v>
      </c>
      <c r="AH115">
        <f t="shared" si="8"/>
        <v>1</v>
      </c>
      <c r="AI115">
        <f t="shared" si="8"/>
        <v>1</v>
      </c>
      <c r="AJ115">
        <f t="shared" si="8"/>
        <v>1</v>
      </c>
    </row>
    <row r="116" spans="1:36" ht="15.5" x14ac:dyDescent="0.35">
      <c r="A116" s="49" t="s">
        <v>129</v>
      </c>
      <c r="B116" s="25">
        <f>PIF!BP116</f>
        <v>1</v>
      </c>
      <c r="C116">
        <f>PIF!BT116</f>
        <v>0</v>
      </c>
      <c r="D116" s="47">
        <f>Prev!B114</f>
        <v>0.39990383515034877</v>
      </c>
      <c r="E116" s="47">
        <f>Prev!E114</f>
        <v>0.39531656857417385</v>
      </c>
      <c r="F116" s="47">
        <f>Prev!H114</f>
        <v>0.38588406976856915</v>
      </c>
      <c r="G116" s="47">
        <f>Prev!K114</f>
        <v>0.38145471148066601</v>
      </c>
      <c r="H116" s="47">
        <f>Prev!N114</f>
        <v>0.37701153301157087</v>
      </c>
      <c r="I116" s="47">
        <f>Prev!Q114</f>
        <v>0.37255415644592277</v>
      </c>
      <c r="J116" s="47">
        <f>Prev!T114</f>
        <v>0.36808226493333907</v>
      </c>
      <c r="K116" s="47">
        <f>Prev!W114</f>
        <v>0.36359560437127753</v>
      </c>
      <c r="L116" s="47">
        <f>Prev!Z114</f>
        <v>0.35909398473554482</v>
      </c>
      <c r="M116" s="47">
        <f>Prev!AC114</f>
        <v>0.35457728108459236</v>
      </c>
      <c r="P116">
        <f t="shared" si="11"/>
        <v>0</v>
      </c>
      <c r="Q116">
        <f t="shared" si="11"/>
        <v>0</v>
      </c>
      <c r="R116">
        <f t="shared" si="11"/>
        <v>0</v>
      </c>
      <c r="S116">
        <f t="shared" si="11"/>
        <v>0</v>
      </c>
      <c r="T116">
        <f t="shared" si="11"/>
        <v>0</v>
      </c>
      <c r="U116">
        <f t="shared" si="10"/>
        <v>0</v>
      </c>
      <c r="V116">
        <f t="shared" si="10"/>
        <v>0</v>
      </c>
      <c r="W116">
        <f t="shared" si="10"/>
        <v>0</v>
      </c>
      <c r="X116">
        <f t="shared" si="10"/>
        <v>0</v>
      </c>
      <c r="Y116">
        <f t="shared" si="10"/>
        <v>0</v>
      </c>
      <c r="AA116">
        <f t="shared" si="9"/>
        <v>1</v>
      </c>
      <c r="AB116">
        <f t="shared" si="9"/>
        <v>1</v>
      </c>
      <c r="AC116">
        <f t="shared" si="9"/>
        <v>1</v>
      </c>
      <c r="AD116">
        <f t="shared" si="9"/>
        <v>1</v>
      </c>
      <c r="AE116">
        <f t="shared" si="9"/>
        <v>1</v>
      </c>
      <c r="AF116">
        <f t="shared" si="8"/>
        <v>1</v>
      </c>
      <c r="AG116">
        <f t="shared" si="8"/>
        <v>1</v>
      </c>
      <c r="AH116">
        <f t="shared" si="8"/>
        <v>1</v>
      </c>
      <c r="AI116">
        <f t="shared" si="8"/>
        <v>1</v>
      </c>
      <c r="AJ116">
        <f t="shared" si="8"/>
        <v>1</v>
      </c>
    </row>
    <row r="117" spans="1:36" ht="15.5" x14ac:dyDescent="0.35">
      <c r="A117" s="49" t="s">
        <v>130</v>
      </c>
      <c r="B117" s="25">
        <f>PIF!BP117</f>
        <v>1</v>
      </c>
      <c r="C117">
        <f>PIF!BT117</f>
        <v>0</v>
      </c>
      <c r="D117" s="47">
        <f>Prev!B115</f>
        <v>0.39990383515034861</v>
      </c>
      <c r="E117" s="47">
        <f>Prev!E115</f>
        <v>0.39531656857417408</v>
      </c>
      <c r="F117" s="47">
        <f>Prev!H115</f>
        <v>0.38627855302685865</v>
      </c>
      <c r="G117" s="47">
        <f>Prev!K115</f>
        <v>0.38186675280658944</v>
      </c>
      <c r="H117" s="47">
        <f>Prev!N115</f>
        <v>0.37743926576543169</v>
      </c>
      <c r="I117" s="47">
        <f>Prev!Q115</f>
        <v>0.3729957511389515</v>
      </c>
      <c r="J117" s="47">
        <f>Prev!T115</f>
        <v>0.36853593593827044</v>
      </c>
      <c r="K117" s="47">
        <f>Prev!W115</f>
        <v>0.36405961587529534</v>
      </c>
      <c r="L117" s="47">
        <f>Prev!Z115</f>
        <v>0.35956665595927523</v>
      </c>
      <c r="M117" s="47">
        <f>Prev!AC115</f>
        <v>0.35505699079408942</v>
      </c>
      <c r="P117">
        <f t="shared" si="11"/>
        <v>0</v>
      </c>
      <c r="Q117">
        <f t="shared" si="11"/>
        <v>0</v>
      </c>
      <c r="R117">
        <f t="shared" si="11"/>
        <v>0</v>
      </c>
      <c r="S117">
        <f t="shared" si="11"/>
        <v>0</v>
      </c>
      <c r="T117">
        <f t="shared" si="11"/>
        <v>0</v>
      </c>
      <c r="U117">
        <f t="shared" si="10"/>
        <v>0</v>
      </c>
      <c r="V117">
        <f t="shared" si="10"/>
        <v>0</v>
      </c>
      <c r="W117">
        <f t="shared" si="10"/>
        <v>0</v>
      </c>
      <c r="X117">
        <f t="shared" si="10"/>
        <v>0</v>
      </c>
      <c r="Y117">
        <f t="shared" si="10"/>
        <v>0</v>
      </c>
      <c r="AA117">
        <f t="shared" si="9"/>
        <v>1</v>
      </c>
      <c r="AB117">
        <f t="shared" si="9"/>
        <v>1</v>
      </c>
      <c r="AC117">
        <f t="shared" si="9"/>
        <v>1</v>
      </c>
      <c r="AD117">
        <f t="shared" si="9"/>
        <v>1</v>
      </c>
      <c r="AE117">
        <f t="shared" si="9"/>
        <v>1</v>
      </c>
      <c r="AF117">
        <f t="shared" si="8"/>
        <v>1</v>
      </c>
      <c r="AG117">
        <f t="shared" si="8"/>
        <v>1</v>
      </c>
      <c r="AH117">
        <f t="shared" si="8"/>
        <v>1</v>
      </c>
      <c r="AI117">
        <f t="shared" si="8"/>
        <v>1</v>
      </c>
      <c r="AJ117">
        <f t="shared" si="8"/>
        <v>1</v>
      </c>
    </row>
    <row r="118" spans="1:36" ht="15.5" x14ac:dyDescent="0.35">
      <c r="A118" s="49" t="s">
        <v>131</v>
      </c>
      <c r="B118" s="25">
        <f>PIF!BP118</f>
        <v>1</v>
      </c>
      <c r="C118">
        <f>PIF!BT118</f>
        <v>0</v>
      </c>
      <c r="D118" s="47">
        <f>Prev!B116</f>
        <v>0.42712697772740432</v>
      </c>
      <c r="E118" s="47">
        <f>Prev!E116</f>
        <v>0.42232848979227505</v>
      </c>
      <c r="F118" s="47">
        <f>Prev!H116</f>
        <v>0.41293383825438912</v>
      </c>
      <c r="G118" s="47">
        <f>Prev!K116</f>
        <v>0.40831730639853486</v>
      </c>
      <c r="H118" s="47">
        <f>Prev!N116</f>
        <v>0.40368080423010305</v>
      </c>
      <c r="I118" s="47">
        <f>Prev!Q116</f>
        <v>0.39902393699609473</v>
      </c>
      <c r="J118" s="47">
        <f>Prev!T116</f>
        <v>0.39434638263769756</v>
      </c>
      <c r="K118" s="47">
        <f>Prev!W116</f>
        <v>0.38964789301371688</v>
      </c>
      <c r="L118" s="47">
        <f>Prev!Z116</f>
        <v>0.38492829477137663</v>
      </c>
      <c r="M118" s="47">
        <f>Prev!AC116</f>
        <v>0.38018748989491891</v>
      </c>
      <c r="P118">
        <f t="shared" si="11"/>
        <v>0</v>
      </c>
      <c r="Q118">
        <f t="shared" si="11"/>
        <v>0</v>
      </c>
      <c r="R118">
        <f t="shared" si="11"/>
        <v>0</v>
      </c>
      <c r="S118">
        <f t="shared" si="11"/>
        <v>0</v>
      </c>
      <c r="T118">
        <f t="shared" si="11"/>
        <v>0</v>
      </c>
      <c r="U118">
        <f t="shared" si="10"/>
        <v>0</v>
      </c>
      <c r="V118">
        <f t="shared" si="10"/>
        <v>0</v>
      </c>
      <c r="W118">
        <f t="shared" si="10"/>
        <v>0</v>
      </c>
      <c r="X118">
        <f t="shared" si="10"/>
        <v>0</v>
      </c>
      <c r="Y118">
        <f t="shared" si="10"/>
        <v>0</v>
      </c>
      <c r="AA118">
        <f t="shared" si="9"/>
        <v>1</v>
      </c>
      <c r="AB118">
        <f t="shared" si="9"/>
        <v>1</v>
      </c>
      <c r="AC118">
        <f t="shared" si="9"/>
        <v>1</v>
      </c>
      <c r="AD118">
        <f t="shared" si="9"/>
        <v>1</v>
      </c>
      <c r="AE118">
        <f t="shared" si="9"/>
        <v>1</v>
      </c>
      <c r="AF118">
        <f t="shared" si="8"/>
        <v>1</v>
      </c>
      <c r="AG118">
        <f t="shared" si="8"/>
        <v>1</v>
      </c>
      <c r="AH118">
        <f t="shared" si="8"/>
        <v>1</v>
      </c>
      <c r="AI118">
        <f t="shared" si="8"/>
        <v>1</v>
      </c>
      <c r="AJ118">
        <f t="shared" si="8"/>
        <v>1</v>
      </c>
    </row>
    <row r="119" spans="1:36" ht="15.5" x14ac:dyDescent="0.35">
      <c r="A119" s="49" t="s">
        <v>132</v>
      </c>
      <c r="B119" s="25">
        <f>PIF!BP119</f>
        <v>1</v>
      </c>
      <c r="C119">
        <f>PIF!BT119</f>
        <v>0</v>
      </c>
      <c r="D119" s="47">
        <f>Prev!B117</f>
        <v>0.43899138274468735</v>
      </c>
      <c r="E119" s="47">
        <f>Prev!E117</f>
        <v>0.4337771785911767</v>
      </c>
      <c r="F119" s="47">
        <f>Prev!H117</f>
        <v>0.42431904161263656</v>
      </c>
      <c r="G119" s="47">
        <f>Prev!K117</f>
        <v>0.41928640434589848</v>
      </c>
      <c r="H119" s="47">
        <f>Prev!N117</f>
        <v>0.41423085143107868</v>
      </c>
      <c r="I119" s="47">
        <f>Prev!Q117</f>
        <v>0.40915211579468036</v>
      </c>
      <c r="J119" s="47">
        <f>Prev!T117</f>
        <v>0.40405001311731686</v>
      </c>
      <c r="K119" s="47">
        <f>Prev!W117</f>
        <v>0.3989244432773662</v>
      </c>
      <c r="L119" s="47">
        <f>Prev!Z117</f>
        <v>0.39377539141016904</v>
      </c>
      <c r="M119" s="47">
        <f>Prev!AC117</f>
        <v>0.38860292861385087</v>
      </c>
      <c r="P119">
        <f t="shared" si="11"/>
        <v>0</v>
      </c>
      <c r="Q119">
        <f t="shared" si="11"/>
        <v>0</v>
      </c>
      <c r="R119">
        <f t="shared" si="11"/>
        <v>0</v>
      </c>
      <c r="S119">
        <f t="shared" si="11"/>
        <v>0</v>
      </c>
      <c r="T119">
        <f t="shared" si="11"/>
        <v>0</v>
      </c>
      <c r="U119">
        <f t="shared" si="10"/>
        <v>0</v>
      </c>
      <c r="V119">
        <f t="shared" si="10"/>
        <v>0</v>
      </c>
      <c r="W119">
        <f t="shared" si="10"/>
        <v>0</v>
      </c>
      <c r="X119">
        <f t="shared" si="10"/>
        <v>0</v>
      </c>
      <c r="Y119">
        <f t="shared" si="10"/>
        <v>0</v>
      </c>
      <c r="AA119">
        <f t="shared" si="9"/>
        <v>1</v>
      </c>
      <c r="AB119">
        <f t="shared" si="9"/>
        <v>1</v>
      </c>
      <c r="AC119">
        <f t="shared" si="9"/>
        <v>1</v>
      </c>
      <c r="AD119">
        <f t="shared" si="9"/>
        <v>1</v>
      </c>
      <c r="AE119">
        <f t="shared" si="9"/>
        <v>1</v>
      </c>
      <c r="AF119">
        <f t="shared" si="8"/>
        <v>1</v>
      </c>
      <c r="AG119">
        <f t="shared" si="8"/>
        <v>1</v>
      </c>
      <c r="AH119">
        <f t="shared" si="8"/>
        <v>1</v>
      </c>
      <c r="AI119">
        <f t="shared" si="8"/>
        <v>1</v>
      </c>
      <c r="AJ119">
        <f t="shared" si="8"/>
        <v>1</v>
      </c>
    </row>
    <row r="120" spans="1:36" ht="15.5" x14ac:dyDescent="0.35">
      <c r="A120" s="49" t="s">
        <v>133</v>
      </c>
      <c r="B120" s="25">
        <f>PIF!BP120</f>
        <v>1</v>
      </c>
      <c r="C120">
        <f>PIF!BT120</f>
        <v>0</v>
      </c>
      <c r="D120" s="47">
        <f>Prev!B118</f>
        <v>0.43899138274468685</v>
      </c>
      <c r="E120" s="47">
        <f>Prev!E118</f>
        <v>0.43377717859117693</v>
      </c>
      <c r="F120" s="47">
        <f>Prev!H118</f>
        <v>0.42435224866438886</v>
      </c>
      <c r="G120" s="47">
        <f>Prev!K118</f>
        <v>0.41932090361439167</v>
      </c>
      <c r="H120" s="47">
        <f>Prev!N118</f>
        <v>0.41426649089260226</v>
      </c>
      <c r="I120" s="47">
        <f>Prev!Q118</f>
        <v>0.40918874700431768</v>
      </c>
      <c r="J120" s="47">
        <f>Prev!T118</f>
        <v>0.40408749172563591</v>
      </c>
      <c r="K120" s="47">
        <f>Prev!W118</f>
        <v>0.3989626294843665</v>
      </c>
      <c r="L120" s="47">
        <f>Prev!Z118</f>
        <v>0.39381415035866452</v>
      </c>
      <c r="M120" s="47">
        <f>Prev!AC118</f>
        <v>0.38864213072473647</v>
      </c>
      <c r="P120">
        <f t="shared" si="11"/>
        <v>0</v>
      </c>
      <c r="Q120">
        <f t="shared" si="11"/>
        <v>0</v>
      </c>
      <c r="R120">
        <f t="shared" si="11"/>
        <v>0</v>
      </c>
      <c r="S120">
        <f t="shared" si="11"/>
        <v>0</v>
      </c>
      <c r="T120">
        <f t="shared" si="11"/>
        <v>0</v>
      </c>
      <c r="U120">
        <f t="shared" si="10"/>
        <v>0</v>
      </c>
      <c r="V120">
        <f t="shared" si="10"/>
        <v>0</v>
      </c>
      <c r="W120">
        <f t="shared" si="10"/>
        <v>0</v>
      </c>
      <c r="X120">
        <f t="shared" si="10"/>
        <v>0</v>
      </c>
      <c r="Y120">
        <f t="shared" si="10"/>
        <v>0</v>
      </c>
      <c r="AA120">
        <f t="shared" si="9"/>
        <v>1</v>
      </c>
      <c r="AB120">
        <f t="shared" si="9"/>
        <v>1</v>
      </c>
      <c r="AC120">
        <f t="shared" si="9"/>
        <v>1</v>
      </c>
      <c r="AD120">
        <f t="shared" si="9"/>
        <v>1</v>
      </c>
      <c r="AE120">
        <f t="shared" si="9"/>
        <v>1</v>
      </c>
      <c r="AF120">
        <f t="shared" si="8"/>
        <v>1</v>
      </c>
      <c r="AG120">
        <f t="shared" si="8"/>
        <v>1</v>
      </c>
      <c r="AH120">
        <f t="shared" si="8"/>
        <v>1</v>
      </c>
      <c r="AI120">
        <f t="shared" si="8"/>
        <v>1</v>
      </c>
      <c r="AJ120">
        <f t="shared" si="8"/>
        <v>1</v>
      </c>
    </row>
    <row r="121" spans="1:36" ht="15.5" x14ac:dyDescent="0.35">
      <c r="A121" s="49" t="s">
        <v>134</v>
      </c>
      <c r="B121" s="25">
        <f>PIF!BP121</f>
        <v>1</v>
      </c>
      <c r="C121">
        <f>PIF!BT121</f>
        <v>0</v>
      </c>
      <c r="D121" s="47">
        <f>Prev!B119</f>
        <v>0.4389913827446873</v>
      </c>
      <c r="E121" s="47">
        <f>Prev!E119</f>
        <v>0.4337771785911767</v>
      </c>
      <c r="F121" s="47">
        <f>Prev!H119</f>
        <v>0.42495193400716924</v>
      </c>
      <c r="G121" s="47">
        <f>Prev!K119</f>
        <v>0.41993884874031995</v>
      </c>
      <c r="H121" s="47">
        <f>Prev!N119</f>
        <v>0.41490016872282826</v>
      </c>
      <c r="I121" s="47">
        <f>Prev!Q119</f>
        <v>0.40983570595916236</v>
      </c>
      <c r="J121" s="47">
        <f>Prev!T119</f>
        <v>0.40474536316012516</v>
      </c>
      <c r="K121" s="47">
        <f>Prev!W119</f>
        <v>0.399629134064095</v>
      </c>
      <c r="L121" s="47">
        <f>Prev!Z119</f>
        <v>0.3944871034226986</v>
      </c>
      <c r="M121" s="47">
        <f>Prev!AC119</f>
        <v>0.38931944668554624</v>
      </c>
      <c r="P121">
        <f t="shared" si="11"/>
        <v>0</v>
      </c>
      <c r="Q121">
        <f t="shared" si="11"/>
        <v>0</v>
      </c>
      <c r="R121">
        <f t="shared" si="11"/>
        <v>0</v>
      </c>
      <c r="S121">
        <f t="shared" si="11"/>
        <v>0</v>
      </c>
      <c r="T121">
        <f t="shared" si="11"/>
        <v>0</v>
      </c>
      <c r="U121">
        <f t="shared" si="10"/>
        <v>0</v>
      </c>
      <c r="V121">
        <f t="shared" si="10"/>
        <v>0</v>
      </c>
      <c r="W121">
        <f t="shared" si="10"/>
        <v>0</v>
      </c>
      <c r="X121">
        <f t="shared" si="10"/>
        <v>0</v>
      </c>
      <c r="Y121">
        <f t="shared" si="10"/>
        <v>0</v>
      </c>
      <c r="AA121">
        <f t="shared" si="9"/>
        <v>1</v>
      </c>
      <c r="AB121">
        <f t="shared" si="9"/>
        <v>1</v>
      </c>
      <c r="AC121">
        <f t="shared" si="9"/>
        <v>1</v>
      </c>
      <c r="AD121">
        <f t="shared" si="9"/>
        <v>1</v>
      </c>
      <c r="AE121">
        <f t="shared" si="9"/>
        <v>1</v>
      </c>
      <c r="AF121">
        <f t="shared" ref="AF121:AJ171" si="12">1+U121</f>
        <v>1</v>
      </c>
      <c r="AG121">
        <f t="shared" si="12"/>
        <v>1</v>
      </c>
      <c r="AH121">
        <f t="shared" si="12"/>
        <v>1</v>
      </c>
      <c r="AI121">
        <f t="shared" si="12"/>
        <v>1</v>
      </c>
      <c r="AJ121">
        <f t="shared" si="12"/>
        <v>1</v>
      </c>
    </row>
    <row r="122" spans="1:36" ht="15.5" x14ac:dyDescent="0.35">
      <c r="A122" s="49" t="s">
        <v>135</v>
      </c>
      <c r="B122" s="25">
        <f>PIF!BP122</f>
        <v>1</v>
      </c>
      <c r="C122">
        <f>PIF!BT122</f>
        <v>0</v>
      </c>
      <c r="D122" s="47">
        <f>Prev!B120</f>
        <v>0.43899138274468719</v>
      </c>
      <c r="E122" s="47">
        <f>Prev!E120</f>
        <v>0.43377717859117687</v>
      </c>
      <c r="F122" s="47">
        <f>Prev!H120</f>
        <v>0.42498323476418165</v>
      </c>
      <c r="G122" s="47">
        <f>Prev!K120</f>
        <v>0.41997087873603617</v>
      </c>
      <c r="H122" s="47">
        <f>Prev!N120</f>
        <v>0.41493280594103515</v>
      </c>
      <c r="I122" s="47">
        <f>Prev!Q120</f>
        <v>0.40986883279214625</v>
      </c>
      <c r="J122" s="47">
        <f>Prev!T120</f>
        <v>0.40477886671120228</v>
      </c>
      <c r="K122" s="47">
        <f>Prev!W120</f>
        <v>0.39966290639835117</v>
      </c>
      <c r="L122" s="47">
        <f>Prev!Z120</f>
        <v>0.39452104176868846</v>
      </c>
      <c r="M122" s="47">
        <f>Prev!AC120</f>
        <v>0.38935345359081325</v>
      </c>
      <c r="P122">
        <f t="shared" si="11"/>
        <v>0</v>
      </c>
      <c r="Q122">
        <f t="shared" si="11"/>
        <v>0</v>
      </c>
      <c r="R122">
        <f t="shared" si="11"/>
        <v>0</v>
      </c>
      <c r="S122">
        <f t="shared" si="11"/>
        <v>0</v>
      </c>
      <c r="T122">
        <f t="shared" si="11"/>
        <v>0</v>
      </c>
      <c r="U122">
        <f t="shared" si="10"/>
        <v>0</v>
      </c>
      <c r="V122">
        <f t="shared" si="10"/>
        <v>0</v>
      </c>
      <c r="W122">
        <f t="shared" si="10"/>
        <v>0</v>
      </c>
      <c r="X122">
        <f t="shared" si="10"/>
        <v>0</v>
      </c>
      <c r="Y122">
        <f t="shared" si="10"/>
        <v>0</v>
      </c>
      <c r="AA122">
        <f t="shared" ref="AA122:AE172" si="13">1+P122</f>
        <v>1</v>
      </c>
      <c r="AB122">
        <f t="shared" si="13"/>
        <v>1</v>
      </c>
      <c r="AC122">
        <f t="shared" si="13"/>
        <v>1</v>
      </c>
      <c r="AD122">
        <f t="shared" si="13"/>
        <v>1</v>
      </c>
      <c r="AE122">
        <f t="shared" si="13"/>
        <v>1</v>
      </c>
      <c r="AF122">
        <f t="shared" si="12"/>
        <v>1</v>
      </c>
      <c r="AG122">
        <f t="shared" si="12"/>
        <v>1</v>
      </c>
      <c r="AH122">
        <f t="shared" si="12"/>
        <v>1</v>
      </c>
      <c r="AI122">
        <f t="shared" si="12"/>
        <v>1</v>
      </c>
      <c r="AJ122">
        <f t="shared" si="12"/>
        <v>1</v>
      </c>
    </row>
    <row r="123" spans="1:36" ht="15.5" x14ac:dyDescent="0.35">
      <c r="A123" s="49" t="s">
        <v>136</v>
      </c>
      <c r="B123" s="25">
        <f>PIF!BP123</f>
        <v>1</v>
      </c>
      <c r="C123">
        <f>PIF!BT123</f>
        <v>0</v>
      </c>
      <c r="D123" s="47">
        <f>Prev!B121</f>
        <v>0.45559444082548717</v>
      </c>
      <c r="E123" s="47">
        <f>Prev!E121</f>
        <v>0.45026300616504433</v>
      </c>
      <c r="F123" s="47">
        <f>Prev!H121</f>
        <v>0.44163240104668977</v>
      </c>
      <c r="G123" s="47">
        <f>Prev!K121</f>
        <v>0.43651529957170287</v>
      </c>
      <c r="H123" s="47">
        <f>Prev!N121</f>
        <v>0.43136777032614793</v>
      </c>
      <c r="I123" s="47">
        <f>Prev!Q121</f>
        <v>0.42618963949059918</v>
      </c>
      <c r="J123" s="47">
        <f>Prev!T121</f>
        <v>0.42098083126193164</v>
      </c>
      <c r="K123" s="47">
        <f>Prev!W121</f>
        <v>0.4157413677698219</v>
      </c>
      <c r="L123" s="47">
        <f>Prev!Z121</f>
        <v>0.41047136867714329</v>
      </c>
      <c r="M123" s="47">
        <f>Prev!AC121</f>
        <v>0.40517105050070895</v>
      </c>
      <c r="P123">
        <f t="shared" si="11"/>
        <v>0</v>
      </c>
      <c r="Q123">
        <f t="shared" si="11"/>
        <v>0</v>
      </c>
      <c r="R123">
        <f t="shared" si="11"/>
        <v>0</v>
      </c>
      <c r="S123">
        <f t="shared" si="11"/>
        <v>0</v>
      </c>
      <c r="T123">
        <f t="shared" si="11"/>
        <v>0</v>
      </c>
      <c r="U123">
        <f t="shared" si="10"/>
        <v>0</v>
      </c>
      <c r="V123">
        <f t="shared" si="10"/>
        <v>0</v>
      </c>
      <c r="W123">
        <f t="shared" si="10"/>
        <v>0</v>
      </c>
      <c r="X123">
        <f t="shared" si="10"/>
        <v>0</v>
      </c>
      <c r="Y123">
        <f t="shared" si="10"/>
        <v>0</v>
      </c>
      <c r="AA123">
        <f t="shared" si="13"/>
        <v>1</v>
      </c>
      <c r="AB123">
        <f t="shared" si="13"/>
        <v>1</v>
      </c>
      <c r="AC123">
        <f t="shared" si="13"/>
        <v>1</v>
      </c>
      <c r="AD123">
        <f t="shared" si="13"/>
        <v>1</v>
      </c>
      <c r="AE123">
        <f t="shared" si="13"/>
        <v>1</v>
      </c>
      <c r="AF123">
        <f t="shared" si="12"/>
        <v>1</v>
      </c>
      <c r="AG123">
        <f t="shared" si="12"/>
        <v>1</v>
      </c>
      <c r="AH123">
        <f t="shared" si="12"/>
        <v>1</v>
      </c>
      <c r="AI123">
        <f t="shared" si="12"/>
        <v>1</v>
      </c>
      <c r="AJ123">
        <f t="shared" si="12"/>
        <v>1</v>
      </c>
    </row>
    <row r="124" spans="1:36" ht="15.5" x14ac:dyDescent="0.35">
      <c r="A124" s="49" t="s">
        <v>137</v>
      </c>
      <c r="B124" s="25">
        <f>PIF!BP124</f>
        <v>1.47</v>
      </c>
      <c r="C124">
        <f>PIF!BT124</f>
        <v>0.17748115051907815</v>
      </c>
      <c r="D124" s="47">
        <f>Prev!B122</f>
        <v>0.4538703786373629</v>
      </c>
      <c r="E124" s="47">
        <f>Prev!E122</f>
        <v>0.44859727293046453</v>
      </c>
      <c r="F124" s="47">
        <f>Prev!H122</f>
        <v>0.44096814358367231</v>
      </c>
      <c r="G124" s="47">
        <f>Prev!K122</f>
        <v>0.43591986596864118</v>
      </c>
      <c r="H124" s="47">
        <f>Prev!N122</f>
        <v>0.43083844926830461</v>
      </c>
      <c r="I124" s="47">
        <f>Prev!Q122</f>
        <v>0.42572386197046408</v>
      </c>
      <c r="J124" s="47">
        <f>Prev!T122</f>
        <v>0.42057617342738124</v>
      </c>
      <c r="K124" s="47">
        <f>Prev!W122</f>
        <v>0.41539555236055908</v>
      </c>
      <c r="L124" s="47">
        <f>Prev!Z122</f>
        <v>0.41018226515572265</v>
      </c>
      <c r="M124" s="47">
        <f>Prev!AC122</f>
        <v>0.40493667398446065</v>
      </c>
      <c r="P124">
        <f t="shared" si="11"/>
        <v>0.17581449252269188</v>
      </c>
      <c r="Q124">
        <f t="shared" si="11"/>
        <v>0.17412754220661217</v>
      </c>
      <c r="R124">
        <f t="shared" si="11"/>
        <v>0.17167460293472817</v>
      </c>
      <c r="S124">
        <f t="shared" si="11"/>
        <v>0.17004343968930363</v>
      </c>
      <c r="T124">
        <f t="shared" si="11"/>
        <v>0.16839506822800471</v>
      </c>
      <c r="U124">
        <f t="shared" si="10"/>
        <v>0.16672931135022254</v>
      </c>
      <c r="V124">
        <f t="shared" si="10"/>
        <v>0.16504602204671451</v>
      </c>
      <c r="W124">
        <f t="shared" si="10"/>
        <v>0.16334508362726077</v>
      </c>
      <c r="X124">
        <f t="shared" si="10"/>
        <v>0.16162640979097628</v>
      </c>
      <c r="Y124">
        <f t="shared" si="10"/>
        <v>0.15988994464944148</v>
      </c>
      <c r="AA124">
        <f t="shared" si="13"/>
        <v>1.1758144925226919</v>
      </c>
      <c r="AB124">
        <f t="shared" si="13"/>
        <v>1.1741275422066122</v>
      </c>
      <c r="AC124">
        <f t="shared" si="13"/>
        <v>1.1716746029347282</v>
      </c>
      <c r="AD124">
        <f t="shared" si="13"/>
        <v>1.1700434396893036</v>
      </c>
      <c r="AE124">
        <f t="shared" si="13"/>
        <v>1.1683950682280047</v>
      </c>
      <c r="AF124">
        <f t="shared" si="12"/>
        <v>1.1667293113502226</v>
      </c>
      <c r="AG124">
        <f t="shared" si="12"/>
        <v>1.1650460220467145</v>
      </c>
      <c r="AH124">
        <f t="shared" si="12"/>
        <v>1.1633450836272607</v>
      </c>
      <c r="AI124">
        <f t="shared" si="12"/>
        <v>1.1616264097909763</v>
      </c>
      <c r="AJ124">
        <f t="shared" si="12"/>
        <v>1.1598899446494415</v>
      </c>
    </row>
    <row r="125" spans="1:36" ht="15.5" x14ac:dyDescent="0.35">
      <c r="A125" s="49" t="s">
        <v>138</v>
      </c>
      <c r="B125" s="25">
        <f>PIF!BP125</f>
        <v>1.47</v>
      </c>
      <c r="C125">
        <f>PIF!BT125</f>
        <v>0.17748115051907815</v>
      </c>
      <c r="D125" s="47">
        <f>Prev!B123</f>
        <v>0.45387037863736324</v>
      </c>
      <c r="E125" s="47">
        <f>Prev!E123</f>
        <v>0.44859727293046453</v>
      </c>
      <c r="F125" s="47">
        <f>Prev!H123</f>
        <v>0.44023197749215243</v>
      </c>
      <c r="G125" s="47">
        <f>Prev!K123</f>
        <v>0.43517714895534448</v>
      </c>
      <c r="H125" s="47">
        <f>Prev!N123</f>
        <v>0.43009152829215669</v>
      </c>
      <c r="I125" s="47">
        <f>Prev!Q123</f>
        <v>0.42497496196564072</v>
      </c>
      <c r="J125" s="47">
        <f>Prev!T123</f>
        <v>0.41982739446529899</v>
      </c>
      <c r="K125" s="47">
        <f>Prev!W123</f>
        <v>0.41464886780875959</v>
      </c>
      <c r="L125" s="47">
        <f>Prev!Z123</f>
        <v>0.40943952075693518</v>
      </c>
      <c r="M125" s="47">
        <f>Prev!AC123</f>
        <v>0.40419958777940018</v>
      </c>
      <c r="P125">
        <f t="shared" si="11"/>
        <v>0.17581449252269199</v>
      </c>
      <c r="Q125">
        <f t="shared" si="11"/>
        <v>0.17412754220661217</v>
      </c>
      <c r="R125">
        <f t="shared" si="11"/>
        <v>0.17143713766108809</v>
      </c>
      <c r="S125">
        <f t="shared" si="11"/>
        <v>0.16980291603361922</v>
      </c>
      <c r="T125">
        <f t="shared" si="11"/>
        <v>0.16815222084276138</v>
      </c>
      <c r="U125">
        <f t="shared" si="10"/>
        <v>0.16648484375651021</v>
      </c>
      <c r="V125">
        <f t="shared" si="10"/>
        <v>0.16480060529655149</v>
      </c>
      <c r="W125">
        <f t="shared" si="10"/>
        <v>0.16309935526053151</v>
      </c>
      <c r="X125">
        <f t="shared" si="10"/>
        <v>0.16138097306783408</v>
      </c>
      <c r="Y125">
        <f t="shared" si="10"/>
        <v>0.15964536803879706</v>
      </c>
      <c r="AA125">
        <f t="shared" si="13"/>
        <v>1.1758144925226919</v>
      </c>
      <c r="AB125">
        <f t="shared" si="13"/>
        <v>1.1741275422066122</v>
      </c>
      <c r="AC125">
        <f t="shared" si="13"/>
        <v>1.1714371376610881</v>
      </c>
      <c r="AD125">
        <f t="shared" si="13"/>
        <v>1.1698029160336192</v>
      </c>
      <c r="AE125">
        <f t="shared" si="13"/>
        <v>1.1681522208427615</v>
      </c>
      <c r="AF125">
        <f t="shared" si="12"/>
        <v>1.1664848437565103</v>
      </c>
      <c r="AG125">
        <f t="shared" si="12"/>
        <v>1.1648006052965516</v>
      </c>
      <c r="AH125">
        <f t="shared" si="12"/>
        <v>1.1630993552605315</v>
      </c>
      <c r="AI125">
        <f t="shared" si="12"/>
        <v>1.1613809730678342</v>
      </c>
      <c r="AJ125">
        <f t="shared" si="12"/>
        <v>1.159645368038797</v>
      </c>
    </row>
    <row r="126" spans="1:36" ht="15.5" x14ac:dyDescent="0.35">
      <c r="A126" s="49" t="s">
        <v>139</v>
      </c>
      <c r="B126" s="25">
        <f>PIF!BP126</f>
        <v>1.47</v>
      </c>
      <c r="C126">
        <f>PIF!BT126</f>
        <v>0.17748115051907823</v>
      </c>
      <c r="D126" s="47">
        <f>Prev!B124</f>
        <v>0.45387037863736279</v>
      </c>
      <c r="E126" s="47">
        <f>Prev!E124</f>
        <v>0.4485972729304647</v>
      </c>
      <c r="F126" s="47">
        <f>Prev!H124</f>
        <v>0.44015588962929864</v>
      </c>
      <c r="G126" s="47">
        <f>Prev!K124</f>
        <v>0.43509997964687297</v>
      </c>
      <c r="H126" s="47">
        <f>Prev!N124</f>
        <v>0.43001354011755411</v>
      </c>
      <c r="I126" s="47">
        <f>Prev!Q124</f>
        <v>0.4248964056114134</v>
      </c>
      <c r="J126" s="47">
        <f>Prev!T124</f>
        <v>0.41974850826369947</v>
      </c>
      <c r="K126" s="47">
        <f>Prev!W124</f>
        <v>0.4145698773883395</v>
      </c>
      <c r="L126" s="47">
        <f>Prev!Z124</f>
        <v>0.4093606387974778</v>
      </c>
      <c r="M126" s="47">
        <f>Prev!AC124</f>
        <v>0.40412101386369165</v>
      </c>
      <c r="P126">
        <f t="shared" si="11"/>
        <v>0.17581449252269185</v>
      </c>
      <c r="Q126">
        <f t="shared" si="11"/>
        <v>0.1741275422066122</v>
      </c>
      <c r="R126">
        <f t="shared" si="11"/>
        <v>0.17141258621714017</v>
      </c>
      <c r="S126">
        <f t="shared" si="11"/>
        <v>0.16977791730333963</v>
      </c>
      <c r="T126">
        <f t="shared" si="11"/>
        <v>0.16812685626842475</v>
      </c>
      <c r="U126">
        <f t="shared" si="10"/>
        <v>0.16645919185607053</v>
      </c>
      <c r="V126">
        <f t="shared" si="10"/>
        <v>0.16477474147509585</v>
      </c>
      <c r="W126">
        <f t="shared" si="10"/>
        <v>0.16307335165423645</v>
      </c>
      <c r="X126">
        <f t="shared" si="10"/>
        <v>0.16135489841863074</v>
      </c>
      <c r="Y126">
        <f t="shared" si="10"/>
        <v>0.15961928759789262</v>
      </c>
      <c r="AA126">
        <f t="shared" si="13"/>
        <v>1.1758144925226919</v>
      </c>
      <c r="AB126">
        <f t="shared" si="13"/>
        <v>1.1741275422066122</v>
      </c>
      <c r="AC126">
        <f t="shared" si="13"/>
        <v>1.1714125862171403</v>
      </c>
      <c r="AD126">
        <f t="shared" si="13"/>
        <v>1.1697779173033396</v>
      </c>
      <c r="AE126">
        <f t="shared" si="13"/>
        <v>1.1681268562684248</v>
      </c>
      <c r="AF126">
        <f t="shared" si="12"/>
        <v>1.1664591918560705</v>
      </c>
      <c r="AG126">
        <f t="shared" si="12"/>
        <v>1.164774741475096</v>
      </c>
      <c r="AH126">
        <f t="shared" si="12"/>
        <v>1.1630733516542364</v>
      </c>
      <c r="AI126">
        <f t="shared" si="12"/>
        <v>1.1613548984186308</v>
      </c>
      <c r="AJ126">
        <f t="shared" si="12"/>
        <v>1.1596192875978926</v>
      </c>
    </row>
    <row r="127" spans="1:36" ht="15.5" x14ac:dyDescent="0.35">
      <c r="A127" s="49" t="s">
        <v>140</v>
      </c>
      <c r="B127" s="25">
        <f>PIF!BP127</f>
        <v>1.47</v>
      </c>
      <c r="C127">
        <f>PIF!BT127</f>
        <v>0.1774811505190782</v>
      </c>
      <c r="D127" s="47">
        <f>Prev!B125</f>
        <v>0.45387037863736296</v>
      </c>
      <c r="E127" s="47">
        <f>Prev!E125</f>
        <v>0.44859727293046447</v>
      </c>
      <c r="F127" s="47">
        <f>Prev!H125</f>
        <v>0.44004988540348267</v>
      </c>
      <c r="G127" s="47">
        <f>Prev!K125</f>
        <v>0.4349923268868976</v>
      </c>
      <c r="H127" s="47">
        <f>Prev!N125</f>
        <v>0.42990461141387198</v>
      </c>
      <c r="I127" s="47">
        <f>Prev!Q125</f>
        <v>0.42478655725455139</v>
      </c>
      <c r="J127" s="47">
        <f>Prev!T125</f>
        <v>0.41963807954396692</v>
      </c>
      <c r="K127" s="47">
        <f>Prev!W125</f>
        <v>0.41445919005413406</v>
      </c>
      <c r="L127" s="47">
        <f>Prev!Z125</f>
        <v>0.40924999666199274</v>
      </c>
      <c r="M127" s="47">
        <f>Prev!AC125</f>
        <v>0.40401070254966343</v>
      </c>
      <c r="P127">
        <f t="shared" si="11"/>
        <v>0.17581449252269188</v>
      </c>
      <c r="Q127">
        <f t="shared" si="11"/>
        <v>0.17412754220661214</v>
      </c>
      <c r="R127">
        <f t="shared" si="11"/>
        <v>0.17137837916657955</v>
      </c>
      <c r="S127">
        <f t="shared" si="11"/>
        <v>0.16974304104935153</v>
      </c>
      <c r="T127">
        <f t="shared" si="11"/>
        <v>0.16809142612607492</v>
      </c>
      <c r="U127">
        <f t="shared" si="10"/>
        <v>0.16642331917416978</v>
      </c>
      <c r="V127">
        <f t="shared" si="10"/>
        <v>0.16473853335633049</v>
      </c>
      <c r="W127">
        <f t="shared" si="10"/>
        <v>0.16303691072121482</v>
      </c>
      <c r="X127">
        <f t="shared" si="10"/>
        <v>0.16131832262341556</v>
      </c>
      <c r="Y127">
        <f t="shared" si="10"/>
        <v>0.15958267007249421</v>
      </c>
      <c r="AA127">
        <f t="shared" si="13"/>
        <v>1.1758144925226919</v>
      </c>
      <c r="AB127">
        <f t="shared" si="13"/>
        <v>1.1741275422066122</v>
      </c>
      <c r="AC127">
        <f t="shared" si="13"/>
        <v>1.1713783791665795</v>
      </c>
      <c r="AD127">
        <f t="shared" si="13"/>
        <v>1.1697430410493515</v>
      </c>
      <c r="AE127">
        <f t="shared" si="13"/>
        <v>1.1680914261260749</v>
      </c>
      <c r="AF127">
        <f t="shared" si="12"/>
        <v>1.1664233191741697</v>
      </c>
      <c r="AG127">
        <f t="shared" si="12"/>
        <v>1.1647385333563305</v>
      </c>
      <c r="AH127">
        <f t="shared" si="12"/>
        <v>1.1630369107212148</v>
      </c>
      <c r="AI127">
        <f t="shared" si="12"/>
        <v>1.1613183226234156</v>
      </c>
      <c r="AJ127">
        <f t="shared" si="12"/>
        <v>1.1595826700724943</v>
      </c>
    </row>
    <row r="128" spans="1:36" ht="15.5" x14ac:dyDescent="0.35">
      <c r="A128" s="49" t="s">
        <v>141</v>
      </c>
      <c r="B128" s="25">
        <f>PIF!BP128</f>
        <v>1.47</v>
      </c>
      <c r="C128">
        <f>PIF!BT128</f>
        <v>0.17748115051907815</v>
      </c>
      <c r="D128" s="47">
        <f>Prev!B126</f>
        <v>0.45582704680384395</v>
      </c>
      <c r="E128" s="47">
        <f>Prev!E126</f>
        <v>0.45054070759914272</v>
      </c>
      <c r="F128" s="47">
        <f>Prev!H126</f>
        <v>0.44258729266013758</v>
      </c>
      <c r="G128" s="47">
        <f>Prev!K126</f>
        <v>0.43752464856866924</v>
      </c>
      <c r="H128" s="47">
        <f>Prev!N126</f>
        <v>0.43242938183280277</v>
      </c>
      <c r="I128" s="47">
        <f>Prev!Q126</f>
        <v>0.42730140386955878</v>
      </c>
      <c r="J128" s="47">
        <f>Prev!T126</f>
        <v>0.42214072664050872</v>
      </c>
      <c r="K128" s="47">
        <f>Prev!W126</f>
        <v>0.41694746157072565</v>
      </c>
      <c r="L128" s="47">
        <f>Prev!Z126</f>
        <v>0.41172181822354931</v>
      </c>
      <c r="M128" s="47">
        <f>Prev!AC126</f>
        <v>0.40646410276807404</v>
      </c>
      <c r="P128">
        <f t="shared" si="11"/>
        <v>0.17643871001717298</v>
      </c>
      <c r="Q128">
        <f t="shared" si="11"/>
        <v>0.17475008079585441</v>
      </c>
      <c r="R128">
        <f t="shared" si="11"/>
        <v>0.17219641362879953</v>
      </c>
      <c r="S128">
        <f t="shared" si="11"/>
        <v>0.17056266159734615</v>
      </c>
      <c r="T128">
        <f t="shared" si="11"/>
        <v>0.16891185783545062</v>
      </c>
      <c r="U128">
        <f t="shared" si="10"/>
        <v>0.16724380821955939</v>
      </c>
      <c r="V128">
        <f t="shared" si="10"/>
        <v>0.16555834841535302</v>
      </c>
      <c r="W128">
        <f t="shared" si="10"/>
        <v>0.16385534413195196</v>
      </c>
      <c r="X128">
        <f t="shared" si="10"/>
        <v>0.16213469131044628</v>
      </c>
      <c r="Y128">
        <f t="shared" si="10"/>
        <v>0.16039631625690184</v>
      </c>
      <c r="AA128">
        <f t="shared" si="13"/>
        <v>1.1764387100171729</v>
      </c>
      <c r="AB128">
        <f t="shared" si="13"/>
        <v>1.1747500807958544</v>
      </c>
      <c r="AC128">
        <f t="shared" si="13"/>
        <v>1.1721964136287994</v>
      </c>
      <c r="AD128">
        <f t="shared" si="13"/>
        <v>1.1705626615973461</v>
      </c>
      <c r="AE128">
        <f t="shared" si="13"/>
        <v>1.1689118578354507</v>
      </c>
      <c r="AF128">
        <f t="shared" si="12"/>
        <v>1.1672438082195593</v>
      </c>
      <c r="AG128">
        <f t="shared" si="12"/>
        <v>1.1655583484153531</v>
      </c>
      <c r="AH128">
        <f t="shared" si="12"/>
        <v>1.1638553441319519</v>
      </c>
      <c r="AI128">
        <f t="shared" si="12"/>
        <v>1.1621346913104462</v>
      </c>
      <c r="AJ128">
        <f t="shared" si="12"/>
        <v>1.1603963162569018</v>
      </c>
    </row>
    <row r="129" spans="1:36" ht="15.5" x14ac:dyDescent="0.35">
      <c r="A129" s="49" t="s">
        <v>142</v>
      </c>
      <c r="B129" s="25">
        <f>PIF!BP129</f>
        <v>1.47</v>
      </c>
      <c r="C129">
        <f>PIF!BT129</f>
        <v>0.17707959298508</v>
      </c>
      <c r="D129" s="47">
        <f>Prev!B127</f>
        <v>0.45269646883528741</v>
      </c>
      <c r="E129" s="47">
        <f>Prev!E127</f>
        <v>0.44751343010610128</v>
      </c>
      <c r="F129" s="47">
        <f>Prev!H127</f>
        <v>0.43900112030216815</v>
      </c>
      <c r="G129" s="47">
        <f>Prev!K127</f>
        <v>0.43403482244000247</v>
      </c>
      <c r="H129" s="47">
        <f>Prev!N127</f>
        <v>0.42903877646533889</v>
      </c>
      <c r="I129" s="47">
        <f>Prev!Q127</f>
        <v>0.42401276916002617</v>
      </c>
      <c r="J129" s="47">
        <f>Prev!T127</f>
        <v>0.4189566819839538</v>
      </c>
      <c r="K129" s="47">
        <f>Prev!W127</f>
        <v>0.41387049075702931</v>
      </c>
      <c r="L129" s="47">
        <f>Prev!Z127</f>
        <v>0.40875426504749346</v>
      </c>
      <c r="M129" s="47">
        <f>Prev!AC127</f>
        <v>0.40360816730295024</v>
      </c>
      <c r="P129">
        <f t="shared" si="11"/>
        <v>0.17543953672987903</v>
      </c>
      <c r="Q129">
        <f t="shared" si="11"/>
        <v>0.173779947720483</v>
      </c>
      <c r="R129">
        <f t="shared" si="11"/>
        <v>0.17103979548082182</v>
      </c>
      <c r="S129">
        <f t="shared" si="11"/>
        <v>0.16943270944569871</v>
      </c>
      <c r="T129">
        <f t="shared" si="11"/>
        <v>0.16780969734216056</v>
      </c>
      <c r="U129">
        <f t="shared" si="10"/>
        <v>0.16617053918338939</v>
      </c>
      <c r="V129">
        <f t="shared" si="10"/>
        <v>0.1645150426266605</v>
      </c>
      <c r="W129">
        <f t="shared" si="10"/>
        <v>0.16284304341698627</v>
      </c>
      <c r="X129">
        <f t="shared" si="10"/>
        <v>0.16115440575168921</v>
      </c>
      <c r="Y129">
        <f t="shared" si="10"/>
        <v>0.15944902257576291</v>
      </c>
      <c r="AA129">
        <f t="shared" si="13"/>
        <v>1.1754395367298791</v>
      </c>
      <c r="AB129">
        <f t="shared" si="13"/>
        <v>1.1737799477204831</v>
      </c>
      <c r="AC129">
        <f t="shared" si="13"/>
        <v>1.1710397954808218</v>
      </c>
      <c r="AD129">
        <f t="shared" si="13"/>
        <v>1.1694327094456987</v>
      </c>
      <c r="AE129">
        <f t="shared" si="13"/>
        <v>1.1678096973421606</v>
      </c>
      <c r="AF129">
        <f t="shared" si="12"/>
        <v>1.1661705391833894</v>
      </c>
      <c r="AG129">
        <f t="shared" si="12"/>
        <v>1.1645150426266606</v>
      </c>
      <c r="AH129">
        <f t="shared" si="12"/>
        <v>1.1628430434169863</v>
      </c>
      <c r="AI129">
        <f t="shared" si="12"/>
        <v>1.1611544057516892</v>
      </c>
      <c r="AJ129">
        <f t="shared" si="12"/>
        <v>1.159449022575763</v>
      </c>
    </row>
    <row r="130" spans="1:36" ht="15.5" x14ac:dyDescent="0.35">
      <c r="A130" s="49" t="s">
        <v>143</v>
      </c>
      <c r="B130" s="25">
        <f>PIF!BP130</f>
        <v>1.47</v>
      </c>
      <c r="C130">
        <f>PIF!BT130</f>
        <v>0.17707959298507997</v>
      </c>
      <c r="D130" s="47">
        <f>Prev!B128</f>
        <v>0.45269646883528758</v>
      </c>
      <c r="E130" s="47">
        <f>Prev!E128</f>
        <v>0.4475134301061014</v>
      </c>
      <c r="F130" s="47">
        <f>Prev!H128</f>
        <v>0.43916086498180351</v>
      </c>
      <c r="G130" s="47">
        <f>Prev!K128</f>
        <v>0.43419688032464521</v>
      </c>
      <c r="H130" s="47">
        <f>Prev!N128</f>
        <v>0.4292025971434133</v>
      </c>
      <c r="I130" s="47">
        <f>Prev!Q128</f>
        <v>0.42417782692663386</v>
      </c>
      <c r="J130" s="47">
        <f>Prev!T128</f>
        <v>0.41912247681747261</v>
      </c>
      <c r="K130" s="47">
        <f>Prev!W128</f>
        <v>0.41403654906214432</v>
      </c>
      <c r="L130" s="47">
        <f>Prev!Z128</f>
        <v>0.40892014018014894</v>
      </c>
      <c r="M130" s="47">
        <f>Prev!AC128</f>
        <v>0.40377343989289671</v>
      </c>
      <c r="P130">
        <f t="shared" si="11"/>
        <v>0.17543953672987911</v>
      </c>
      <c r="Q130">
        <f t="shared" si="11"/>
        <v>0.17377994772048305</v>
      </c>
      <c r="R130">
        <f t="shared" si="11"/>
        <v>0.1710913853701129</v>
      </c>
      <c r="S130">
        <f t="shared" si="11"/>
        <v>0.16948524946132251</v>
      </c>
      <c r="T130">
        <f t="shared" si="11"/>
        <v>0.16786301659463415</v>
      </c>
      <c r="U130">
        <f t="shared" si="10"/>
        <v>0.16622447288169592</v>
      </c>
      <c r="V130">
        <f t="shared" si="10"/>
        <v>0.16456943247495762</v>
      </c>
      <c r="W130">
        <f t="shared" si="10"/>
        <v>0.16289773794322743</v>
      </c>
      <c r="X130">
        <f t="shared" si="10"/>
        <v>0.16120926057191026</v>
      </c>
      <c r="Y130">
        <f t="shared" si="10"/>
        <v>0.159503900597908</v>
      </c>
      <c r="AA130">
        <f t="shared" si="13"/>
        <v>1.1754395367298791</v>
      </c>
      <c r="AB130">
        <f t="shared" si="13"/>
        <v>1.1737799477204831</v>
      </c>
      <c r="AC130">
        <f t="shared" si="13"/>
        <v>1.1710913853701128</v>
      </c>
      <c r="AD130">
        <f t="shared" si="13"/>
        <v>1.1694852494613226</v>
      </c>
      <c r="AE130">
        <f t="shared" si="13"/>
        <v>1.1678630165946342</v>
      </c>
      <c r="AF130">
        <f t="shared" si="12"/>
        <v>1.166224472881696</v>
      </c>
      <c r="AG130">
        <f t="shared" si="12"/>
        <v>1.1645694324749576</v>
      </c>
      <c r="AH130">
        <f t="shared" si="12"/>
        <v>1.1628977379432275</v>
      </c>
      <c r="AI130">
        <f t="shared" si="12"/>
        <v>1.1612092605719102</v>
      </c>
      <c r="AJ130">
        <f t="shared" si="12"/>
        <v>1.159503900597908</v>
      </c>
    </row>
    <row r="131" spans="1:36" ht="15.5" x14ac:dyDescent="0.35">
      <c r="A131" s="49" t="s">
        <v>144</v>
      </c>
      <c r="B131" s="25">
        <f>PIF!BP131</f>
        <v>1.47</v>
      </c>
      <c r="C131">
        <f>PIF!BT131</f>
        <v>0.17707959298508003</v>
      </c>
      <c r="D131" s="47">
        <f>Prev!B129</f>
        <v>0.45269646883528741</v>
      </c>
      <c r="E131" s="47">
        <f>Prev!E129</f>
        <v>0.44751343010610145</v>
      </c>
      <c r="F131" s="47">
        <f>Prev!H129</f>
        <v>0.4391512889692441</v>
      </c>
      <c r="G131" s="47">
        <f>Prev!K129</f>
        <v>0.43418717595742073</v>
      </c>
      <c r="H131" s="47">
        <f>Prev!N129</f>
        <v>0.42919279692404771</v>
      </c>
      <c r="I131" s="47">
        <f>Prev!Q129</f>
        <v>0.42416796185717298</v>
      </c>
      <c r="J131" s="47">
        <f>Prev!T129</f>
        <v>0.41911257634513022</v>
      </c>
      <c r="K131" s="47">
        <f>Prev!W129</f>
        <v>0.41402664103874276</v>
      </c>
      <c r="L131" s="47">
        <f>Prev!Z129</f>
        <v>0.40891025083441346</v>
      </c>
      <c r="M131" s="47">
        <f>Prev!AC129</f>
        <v>0.40376359381465593</v>
      </c>
      <c r="P131">
        <f t="shared" si="11"/>
        <v>0.17543953672987903</v>
      </c>
      <c r="Q131">
        <f t="shared" si="11"/>
        <v>0.17377994772048305</v>
      </c>
      <c r="R131">
        <f t="shared" si="11"/>
        <v>0.17108829295710445</v>
      </c>
      <c r="S131">
        <f t="shared" si="11"/>
        <v>0.16948210344170864</v>
      </c>
      <c r="T131">
        <f t="shared" si="11"/>
        <v>0.16785982707729211</v>
      </c>
      <c r="U131">
        <f t="shared" si="10"/>
        <v>0.16622124960215498</v>
      </c>
      <c r="V131">
        <f t="shared" si="10"/>
        <v>0.16456618477287122</v>
      </c>
      <c r="W131">
        <f t="shared" si="10"/>
        <v>0.16289447474387914</v>
      </c>
      <c r="X131">
        <f t="shared" si="10"/>
        <v>0.16120599037152422</v>
      </c>
      <c r="Y131">
        <f t="shared" si="10"/>
        <v>0.15950063145252785</v>
      </c>
      <c r="AA131">
        <f t="shared" si="13"/>
        <v>1.1754395367298791</v>
      </c>
      <c r="AB131">
        <f t="shared" si="13"/>
        <v>1.1737799477204831</v>
      </c>
      <c r="AC131">
        <f t="shared" si="13"/>
        <v>1.1710882929571045</v>
      </c>
      <c r="AD131">
        <f t="shared" si="13"/>
        <v>1.1694821034417087</v>
      </c>
      <c r="AE131">
        <f t="shared" si="13"/>
        <v>1.1678598270772922</v>
      </c>
      <c r="AF131">
        <f t="shared" si="12"/>
        <v>1.1662212496021549</v>
      </c>
      <c r="AG131">
        <f t="shared" si="12"/>
        <v>1.1645661847728712</v>
      </c>
      <c r="AH131">
        <f t="shared" si="12"/>
        <v>1.1628944747438792</v>
      </c>
      <c r="AI131">
        <f t="shared" si="12"/>
        <v>1.1612059903715242</v>
      </c>
      <c r="AJ131">
        <f t="shared" si="12"/>
        <v>1.1595006314525278</v>
      </c>
    </row>
    <row r="132" spans="1:36" ht="15.5" x14ac:dyDescent="0.35">
      <c r="A132" s="49" t="s">
        <v>145</v>
      </c>
      <c r="B132" s="25">
        <f>PIF!BP132</f>
        <v>1.47</v>
      </c>
      <c r="C132">
        <f>PIF!BT132</f>
        <v>0.17707959298508</v>
      </c>
      <c r="D132" s="47">
        <f>Prev!B130</f>
        <v>0.45269646883528741</v>
      </c>
      <c r="E132" s="47">
        <f>Prev!E130</f>
        <v>0.44751343010610156</v>
      </c>
      <c r="F132" s="47">
        <f>Prev!H130</f>
        <v>0.43917176714121658</v>
      </c>
      <c r="G132" s="47">
        <f>Prev!K130</f>
        <v>0.43420792705030725</v>
      </c>
      <c r="H132" s="47">
        <f>Prev!N130</f>
        <v>0.42921375150683166</v>
      </c>
      <c r="I132" s="47">
        <f>Prev!Q130</f>
        <v>0.42418905371050025</v>
      </c>
      <c r="J132" s="47">
        <f>Prev!T130</f>
        <v>0.41913374257690483</v>
      </c>
      <c r="K132" s="47">
        <f>Prev!W130</f>
        <v>0.41404782217025893</v>
      </c>
      <c r="L132" s="47">
        <f>Prev!Z130</f>
        <v>0.40893139085902785</v>
      </c>
      <c r="M132" s="47">
        <f>Prev!AC130</f>
        <v>0.40378464023104138</v>
      </c>
      <c r="P132">
        <f t="shared" si="11"/>
        <v>0.17543953672987903</v>
      </c>
      <c r="Q132">
        <f t="shared" si="11"/>
        <v>0.17377994772048308</v>
      </c>
      <c r="R132">
        <f t="shared" si="11"/>
        <v>0.17109490601196775</v>
      </c>
      <c r="S132">
        <f t="shared" si="11"/>
        <v>0.16948883062568876</v>
      </c>
      <c r="T132">
        <f t="shared" si="11"/>
        <v>0.16786664679337435</v>
      </c>
      <c r="U132">
        <f t="shared" si="10"/>
        <v>0.16622814105289255</v>
      </c>
      <c r="V132">
        <f t="shared" si="10"/>
        <v>0.1645731280083694</v>
      </c>
      <c r="W132">
        <f t="shared" si="10"/>
        <v>0.16290145070116158</v>
      </c>
      <c r="X132">
        <f t="shared" si="10"/>
        <v>0.16121298090576971</v>
      </c>
      <c r="Y132">
        <f t="shared" si="10"/>
        <v>0.15950761936068697</v>
      </c>
      <c r="AA132">
        <f t="shared" si="13"/>
        <v>1.1754395367298791</v>
      </c>
      <c r="AB132">
        <f t="shared" si="13"/>
        <v>1.1737799477204831</v>
      </c>
      <c r="AC132">
        <f t="shared" si="13"/>
        <v>1.1710949060119678</v>
      </c>
      <c r="AD132">
        <f t="shared" si="13"/>
        <v>1.1694888306256888</v>
      </c>
      <c r="AE132">
        <f t="shared" si="13"/>
        <v>1.1678666467933743</v>
      </c>
      <c r="AF132">
        <f t="shared" si="12"/>
        <v>1.1662281410528925</v>
      </c>
      <c r="AG132">
        <f t="shared" si="12"/>
        <v>1.1645731280083693</v>
      </c>
      <c r="AH132">
        <f t="shared" si="12"/>
        <v>1.1629014507011615</v>
      </c>
      <c r="AI132">
        <f t="shared" si="12"/>
        <v>1.1612129809057696</v>
      </c>
      <c r="AJ132">
        <f t="shared" si="12"/>
        <v>1.159507619360687</v>
      </c>
    </row>
    <row r="133" spans="1:36" ht="15.5" x14ac:dyDescent="0.35">
      <c r="A133" s="49" t="s">
        <v>146</v>
      </c>
      <c r="B133" s="25">
        <f>PIF!BP133</f>
        <v>1.47</v>
      </c>
      <c r="C133">
        <f>PIF!BT133</f>
        <v>0.17707959298508005</v>
      </c>
      <c r="D133" s="47">
        <f>Prev!B131</f>
        <v>0.47376600665666191</v>
      </c>
      <c r="E133" s="47">
        <f>Prev!E131</f>
        <v>0.46844797699658619</v>
      </c>
      <c r="F133" s="47">
        <f>Prev!H131</f>
        <v>0.46001381192192892</v>
      </c>
      <c r="G133" s="47">
        <f>Prev!K131</f>
        <v>0.4549248112744651</v>
      </c>
      <c r="H133" s="47">
        <f>Prev!N131</f>
        <v>0.44980064341591941</v>
      </c>
      <c r="I133" s="47">
        <f>Prev!Q131</f>
        <v>0.44464108096725474</v>
      </c>
      <c r="J133" s="47">
        <f>Prev!T131</f>
        <v>0.43944599806629292</v>
      </c>
      <c r="K133" s="47">
        <f>Prev!W131</f>
        <v>0.43421536984689013</v>
      </c>
      <c r="L133" s="47">
        <f>Prev!Z131</f>
        <v>0.42894927163613206</v>
      </c>
      <c r="M133" s="47">
        <f>Prev!AC131</f>
        <v>0.42364787790729785</v>
      </c>
      <c r="P133">
        <f t="shared" si="11"/>
        <v>0.18211783957772312</v>
      </c>
      <c r="Q133">
        <f t="shared" si="11"/>
        <v>0.18044243842374608</v>
      </c>
      <c r="R133">
        <f t="shared" si="11"/>
        <v>0.17777120340665575</v>
      </c>
      <c r="S133">
        <f t="shared" si="11"/>
        <v>0.176150995795502</v>
      </c>
      <c r="T133">
        <f t="shared" si="11"/>
        <v>0.17451312741703084</v>
      </c>
      <c r="U133">
        <f t="shared" si="10"/>
        <v>0.17285735243573347</v>
      </c>
      <c r="V133">
        <f t="shared" si="10"/>
        <v>0.17118345375739624</v>
      </c>
      <c r="W133">
        <f t="shared" si="10"/>
        <v>0.16949124343889307</v>
      </c>
      <c r="X133">
        <f t="shared" si="10"/>
        <v>0.16778056302581001</v>
      </c>
      <c r="Y133">
        <f t="shared" si="10"/>
        <v>0.16605128382816522</v>
      </c>
      <c r="AA133">
        <f t="shared" si="13"/>
        <v>1.1821178395777232</v>
      </c>
      <c r="AB133">
        <f t="shared" si="13"/>
        <v>1.180442438423746</v>
      </c>
      <c r="AC133">
        <f t="shared" si="13"/>
        <v>1.1777712034066559</v>
      </c>
      <c r="AD133">
        <f t="shared" si="13"/>
        <v>1.1761509957955021</v>
      </c>
      <c r="AE133">
        <f t="shared" si="13"/>
        <v>1.1745131274170308</v>
      </c>
      <c r="AF133">
        <f t="shared" si="12"/>
        <v>1.1728573524357335</v>
      </c>
      <c r="AG133">
        <f t="shared" si="12"/>
        <v>1.1711834537573962</v>
      </c>
      <c r="AH133">
        <f t="shared" si="12"/>
        <v>1.1694912434388931</v>
      </c>
      <c r="AI133">
        <f t="shared" si="12"/>
        <v>1.16778056302581</v>
      </c>
      <c r="AJ133">
        <f t="shared" si="12"/>
        <v>1.1660512838281651</v>
      </c>
    </row>
    <row r="134" spans="1:36" ht="15.5" x14ac:dyDescent="0.35">
      <c r="A134" s="49" t="s">
        <v>147</v>
      </c>
      <c r="B134" s="25">
        <f>PIF!BP134</f>
        <v>1.47</v>
      </c>
      <c r="C134">
        <f>PIF!BT134</f>
        <v>0.19301944384403821</v>
      </c>
      <c r="D134" s="47">
        <f>Prev!B132</f>
        <v>0.50275400105383183</v>
      </c>
      <c r="E134" s="47">
        <f>Prev!E132</f>
        <v>0.49650970956990292</v>
      </c>
      <c r="F134" s="47">
        <f>Prev!H132</f>
        <v>0.48862788463353191</v>
      </c>
      <c r="G134" s="47">
        <f>Prev!K132</f>
        <v>0.48262212803023041</v>
      </c>
      <c r="H134" s="47">
        <f>Prev!N132</f>
        <v>0.47656697666791653</v>
      </c>
      <c r="I134" s="47">
        <f>Prev!Q132</f>
        <v>0.4704626477795652</v>
      </c>
      <c r="J134" s="47">
        <f>Prev!T132</f>
        <v>0.46430949722988235</v>
      </c>
      <c r="K134" s="47">
        <f>Prev!W132</f>
        <v>0.4581080187186401</v>
      </c>
      <c r="L134" s="47">
        <f>Prev!Z132</f>
        <v>0.45185884268020443</v>
      </c>
      <c r="M134" s="47">
        <f>Prev!AC132</f>
        <v>0.44556273491802834</v>
      </c>
      <c r="P134">
        <f t="shared" si="11"/>
        <v>0.19113116117265977</v>
      </c>
      <c r="Q134">
        <f t="shared" si="11"/>
        <v>0.18920643290431691</v>
      </c>
      <c r="R134">
        <f t="shared" si="11"/>
        <v>0.18676383702932908</v>
      </c>
      <c r="S134">
        <f t="shared" si="11"/>
        <v>0.18489273689054708</v>
      </c>
      <c r="T134">
        <f t="shared" si="11"/>
        <v>0.18299751089628935</v>
      </c>
      <c r="U134">
        <f t="shared" si="10"/>
        <v>0.18107795074111843</v>
      </c>
      <c r="V134">
        <f t="shared" si="10"/>
        <v>0.17913388793860829</v>
      </c>
      <c r="W134">
        <f t="shared" si="10"/>
        <v>0.17716519455411045</v>
      </c>
      <c r="X134">
        <f t="shared" si="10"/>
        <v>0.17517178387884652</v>
      </c>
      <c r="Y134">
        <f t="shared" si="10"/>
        <v>0.17315361105520846</v>
      </c>
      <c r="AA134">
        <f t="shared" si="13"/>
        <v>1.1911311611726598</v>
      </c>
      <c r="AB134">
        <f t="shared" si="13"/>
        <v>1.1892064329043168</v>
      </c>
      <c r="AC134">
        <f t="shared" si="13"/>
        <v>1.186763837029329</v>
      </c>
      <c r="AD134">
        <f t="shared" si="13"/>
        <v>1.1848927368905471</v>
      </c>
      <c r="AE134">
        <f t="shared" si="13"/>
        <v>1.1829975108962894</v>
      </c>
      <c r="AF134">
        <f t="shared" si="12"/>
        <v>1.1810779507411184</v>
      </c>
      <c r="AG134">
        <f t="shared" si="12"/>
        <v>1.1791338879386082</v>
      </c>
      <c r="AH134">
        <f t="shared" si="12"/>
        <v>1.1771651945541104</v>
      </c>
      <c r="AI134">
        <f t="shared" si="12"/>
        <v>1.1751717838788465</v>
      </c>
      <c r="AJ134">
        <f t="shared" si="12"/>
        <v>1.1731536110552085</v>
      </c>
    </row>
    <row r="135" spans="1:36" ht="15.5" x14ac:dyDescent="0.35">
      <c r="A135" s="49" t="s">
        <v>148</v>
      </c>
      <c r="B135" s="25">
        <f>PIF!BP135</f>
        <v>1.47</v>
      </c>
      <c r="C135">
        <f>PIF!BT135</f>
        <v>0.19301944384403827</v>
      </c>
      <c r="D135" s="47">
        <f>Prev!B133</f>
        <v>0.50275400105383206</v>
      </c>
      <c r="E135" s="47">
        <f>Prev!E133</f>
        <v>0.49650970956990292</v>
      </c>
      <c r="F135" s="47">
        <f>Prev!H133</f>
        <v>0.4884608751013883</v>
      </c>
      <c r="G135" s="47">
        <f>Prev!K133</f>
        <v>0.48245398595595268</v>
      </c>
      <c r="H135" s="47">
        <f>Prev!N133</f>
        <v>0.47639823303066997</v>
      </c>
      <c r="I135" s="47">
        <f>Prev!Q133</f>
        <v>0.47029380458645781</v>
      </c>
      <c r="J135" s="47">
        <f>Prev!T133</f>
        <v>0.46414102692102477</v>
      </c>
      <c r="K135" s="47">
        <f>Prev!W133</f>
        <v>0.45794036380293296</v>
      </c>
      <c r="L135" s="47">
        <f>Prev!Z133</f>
        <v>0.4516924155839564</v>
      </c>
      <c r="M135" s="47">
        <f>Prev!AC133</f>
        <v>0.44539791802855189</v>
      </c>
      <c r="P135">
        <f t="shared" si="11"/>
        <v>0.19113116117265985</v>
      </c>
      <c r="Q135">
        <f t="shared" si="11"/>
        <v>0.18920643290431691</v>
      </c>
      <c r="R135">
        <f t="shared" si="11"/>
        <v>0.18671192115094423</v>
      </c>
      <c r="S135">
        <f t="shared" si="11"/>
        <v>0.1848402281307536</v>
      </c>
      <c r="T135">
        <f t="shared" si="11"/>
        <v>0.18294456891809907</v>
      </c>
      <c r="U135">
        <f t="shared" si="10"/>
        <v>0.18102472830271071</v>
      </c>
      <c r="V135">
        <f t="shared" si="10"/>
        <v>0.17908053060573495</v>
      </c>
      <c r="W135">
        <f t="shared" si="10"/>
        <v>0.17711184047643352</v>
      </c>
      <c r="X135">
        <f t="shared" si="10"/>
        <v>0.17511856362606909</v>
      </c>
      <c r="Y135">
        <f t="shared" si="10"/>
        <v>0.17310064750880572</v>
      </c>
      <c r="AA135">
        <f t="shared" si="13"/>
        <v>1.1911311611726598</v>
      </c>
      <c r="AB135">
        <f t="shared" si="13"/>
        <v>1.1892064329043168</v>
      </c>
      <c r="AC135">
        <f t="shared" si="13"/>
        <v>1.1867119211509443</v>
      </c>
      <c r="AD135">
        <f t="shared" si="13"/>
        <v>1.1848402281307535</v>
      </c>
      <c r="AE135">
        <f t="shared" si="13"/>
        <v>1.1829445689180991</v>
      </c>
      <c r="AF135">
        <f t="shared" si="12"/>
        <v>1.1810247283027107</v>
      </c>
      <c r="AG135">
        <f t="shared" si="12"/>
        <v>1.179080530605735</v>
      </c>
      <c r="AH135">
        <f t="shared" si="12"/>
        <v>1.1771118404764336</v>
      </c>
      <c r="AI135">
        <f t="shared" si="12"/>
        <v>1.175118563626069</v>
      </c>
      <c r="AJ135">
        <f t="shared" si="12"/>
        <v>1.1731006475088057</v>
      </c>
    </row>
    <row r="136" spans="1:36" ht="15.5" x14ac:dyDescent="0.35">
      <c r="A136" s="49" t="s">
        <v>149</v>
      </c>
      <c r="B136" s="25">
        <f>PIF!BP136</f>
        <v>1.47</v>
      </c>
      <c r="C136">
        <f>PIF!BT136</f>
        <v>0.19301944384403832</v>
      </c>
      <c r="D136" s="47">
        <f>Prev!B134</f>
        <v>0.50275400105383206</v>
      </c>
      <c r="E136" s="47">
        <f>Prev!E134</f>
        <v>0.49650970956990292</v>
      </c>
      <c r="F136" s="47">
        <f>Prev!H134</f>
        <v>0.48896657857630987</v>
      </c>
      <c r="G136" s="47">
        <f>Prev!K134</f>
        <v>0.48296223405527794</v>
      </c>
      <c r="H136" s="47">
        <f>Prev!N134</f>
        <v>0.4769074652672684</v>
      </c>
      <c r="I136" s="47">
        <f>Prev!Q134</f>
        <v>0.4708025496310469</v>
      </c>
      <c r="J136" s="47">
        <f>Prev!T134</f>
        <v>0.46464790401315242</v>
      </c>
      <c r="K136" s="47">
        <f>Prev!W134</f>
        <v>0.45844408348544469</v>
      </c>
      <c r="L136" s="47">
        <f>Prev!Z134</f>
        <v>0.45219177981620107</v>
      </c>
      <c r="M136" s="47">
        <f>Prev!AC134</f>
        <v>0.4458918197331172</v>
      </c>
      <c r="P136">
        <f t="shared" si="11"/>
        <v>0.19113116117265985</v>
      </c>
      <c r="Q136">
        <f t="shared" si="11"/>
        <v>0.18920643290431691</v>
      </c>
      <c r="R136">
        <f t="shared" si="11"/>
        <v>0.1868691016511497</v>
      </c>
      <c r="S136">
        <f t="shared" si="11"/>
        <v>0.18499892725881048</v>
      </c>
      <c r="T136">
        <f t="shared" si="11"/>
        <v>0.18310431560852677</v>
      </c>
      <c r="U136">
        <f t="shared" si="10"/>
        <v>0.1811850729955399</v>
      </c>
      <c r="V136">
        <f t="shared" si="10"/>
        <v>0.17924104600638541</v>
      </c>
      <c r="W136">
        <f t="shared" si="10"/>
        <v>0.17727212212685503</v>
      </c>
      <c r="X136">
        <f t="shared" si="10"/>
        <v>0.17527823030007483</v>
      </c>
      <c r="Y136">
        <f t="shared" si="10"/>
        <v>0.17325934144459404</v>
      </c>
      <c r="AA136">
        <f t="shared" si="13"/>
        <v>1.1911311611726598</v>
      </c>
      <c r="AB136">
        <f t="shared" si="13"/>
        <v>1.1892064329043168</v>
      </c>
      <c r="AC136">
        <f t="shared" si="13"/>
        <v>1.1868691016511497</v>
      </c>
      <c r="AD136">
        <f t="shared" si="13"/>
        <v>1.1849989272588104</v>
      </c>
      <c r="AE136">
        <f t="shared" si="13"/>
        <v>1.1831043156085268</v>
      </c>
      <c r="AF136">
        <f t="shared" si="12"/>
        <v>1.18118507299554</v>
      </c>
      <c r="AG136">
        <f t="shared" si="12"/>
        <v>1.1792410460063854</v>
      </c>
      <c r="AH136">
        <f t="shared" si="12"/>
        <v>1.1772721221268549</v>
      </c>
      <c r="AI136">
        <f t="shared" si="12"/>
        <v>1.1752782303000748</v>
      </c>
      <c r="AJ136">
        <f t="shared" si="12"/>
        <v>1.173259341444594</v>
      </c>
    </row>
    <row r="137" spans="1:36" ht="15.5" x14ac:dyDescent="0.35">
      <c r="A137" s="49" t="s">
        <v>150</v>
      </c>
      <c r="B137" s="25">
        <f>PIF!BP137</f>
        <v>1.47</v>
      </c>
      <c r="C137">
        <f>PIF!BT137</f>
        <v>0.19301944384403832</v>
      </c>
      <c r="D137" s="47">
        <f>Prev!B135</f>
        <v>0.50275400105383217</v>
      </c>
      <c r="E137" s="47">
        <f>Prev!E135</f>
        <v>0.49650970956990259</v>
      </c>
      <c r="F137" s="47">
        <f>Prev!H135</f>
        <v>0.48856400881621409</v>
      </c>
      <c r="G137" s="47">
        <f>Prev!K135</f>
        <v>0.48255785436502296</v>
      </c>
      <c r="H137" s="47">
        <f>Prev!N135</f>
        <v>0.47650250637516606</v>
      </c>
      <c r="I137" s="47">
        <f>Prev!Q135</f>
        <v>0.47039817093956288</v>
      </c>
      <c r="J137" s="47">
        <f>Prev!T135</f>
        <v>0.46424519257080021</v>
      </c>
      <c r="K137" s="47">
        <f>Prev!W135</f>
        <v>0.4580440534918564</v>
      </c>
      <c r="L137" s="47">
        <f>Prev!Z135</f>
        <v>0.45179537261613611</v>
      </c>
      <c r="M137" s="47">
        <f>Prev!AC135</f>
        <v>0.44549990425560948</v>
      </c>
      <c r="P137">
        <f t="shared" si="11"/>
        <v>0.19113116117265991</v>
      </c>
      <c r="Q137">
        <f t="shared" si="11"/>
        <v>0.1892064329043168</v>
      </c>
      <c r="R137">
        <f t="shared" si="11"/>
        <v>0.18674398164505915</v>
      </c>
      <c r="S137">
        <f t="shared" si="11"/>
        <v>0.18487266579196407</v>
      </c>
      <c r="T137">
        <f t="shared" si="11"/>
        <v>0.18297728466304611</v>
      </c>
      <c r="U137">
        <f t="shared" si="10"/>
        <v>0.18105762728755478</v>
      </c>
      <c r="V137">
        <f t="shared" si="10"/>
        <v>0.17911352240814615</v>
      </c>
      <c r="W137">
        <f t="shared" si="10"/>
        <v>0.1771448392379146</v>
      </c>
      <c r="X137">
        <f t="shared" si="10"/>
        <v>0.17515148815715473</v>
      </c>
      <c r="Y137">
        <f t="shared" si="10"/>
        <v>0.17313342135971324</v>
      </c>
      <c r="AA137">
        <f t="shared" si="13"/>
        <v>1.1911311611726598</v>
      </c>
      <c r="AB137">
        <f t="shared" si="13"/>
        <v>1.1892064329043168</v>
      </c>
      <c r="AC137">
        <f t="shared" si="13"/>
        <v>1.1867439816450591</v>
      </c>
      <c r="AD137">
        <f t="shared" si="13"/>
        <v>1.1848726657919642</v>
      </c>
      <c r="AE137">
        <f t="shared" si="13"/>
        <v>1.1829772846630462</v>
      </c>
      <c r="AF137">
        <f t="shared" si="12"/>
        <v>1.1810576272875548</v>
      </c>
      <c r="AG137">
        <f t="shared" si="12"/>
        <v>1.1791135224081462</v>
      </c>
      <c r="AH137">
        <f t="shared" si="12"/>
        <v>1.1771448392379147</v>
      </c>
      <c r="AI137">
        <f t="shared" si="12"/>
        <v>1.1751514881571548</v>
      </c>
      <c r="AJ137">
        <f t="shared" si="12"/>
        <v>1.1731334213597133</v>
      </c>
    </row>
    <row r="138" spans="1:36" ht="15.5" x14ac:dyDescent="0.35">
      <c r="A138" s="49" t="s">
        <v>151</v>
      </c>
      <c r="B138" s="25">
        <f>PIF!BP138</f>
        <v>1.47</v>
      </c>
      <c r="C138">
        <f>PIF!BT138</f>
        <v>0.19301944384403832</v>
      </c>
      <c r="D138" s="47">
        <f>Prev!B136</f>
        <v>0.48365726823922306</v>
      </c>
      <c r="E138" s="47">
        <f>Prev!E136</f>
        <v>0.47752370276797523</v>
      </c>
      <c r="F138" s="47">
        <f>Prev!H136</f>
        <v>0.46932818128154447</v>
      </c>
      <c r="G138" s="47">
        <f>Prev!K136</f>
        <v>0.46342044144647732</v>
      </c>
      <c r="H138" s="47">
        <f>Prev!N136</f>
        <v>0.45747042772492597</v>
      </c>
      <c r="I138" s="47">
        <f>Prev!Q136</f>
        <v>0.45147834412092303</v>
      </c>
      <c r="J138" s="47">
        <f>Prev!T136</f>
        <v>0.44544452447321081</v>
      </c>
      <c r="K138" s="47">
        <f>Prev!W136</f>
        <v>0.43936943202181705</v>
      </c>
      <c r="L138" s="47">
        <f>Prev!Z136</f>
        <v>0.43325365863454662</v>
      </c>
      <c r="M138" s="47">
        <f>Prev!AC136</f>
        <v>0.42709792373163391</v>
      </c>
      <c r="P138">
        <f t="shared" si="11"/>
        <v>0.18521584984600592</v>
      </c>
      <c r="Q138">
        <f t="shared" si="11"/>
        <v>0.18329754644924584</v>
      </c>
      <c r="R138">
        <f t="shared" si="11"/>
        <v>0.18072021334812619</v>
      </c>
      <c r="S138">
        <f t="shared" si="11"/>
        <v>0.17885223096165395</v>
      </c>
      <c r="T138">
        <f t="shared" si="11"/>
        <v>0.17696225231877924</v>
      </c>
      <c r="U138">
        <f t="shared" si="10"/>
        <v>0.17505009750231476</v>
      </c>
      <c r="V138">
        <f t="shared" si="10"/>
        <v>0.1731156250757554</v>
      </c>
      <c r="W138">
        <f t="shared" si="10"/>
        <v>0.17115873288186989</v>
      </c>
      <c r="X138">
        <f t="shared" si="10"/>
        <v>0.16917935876712439</v>
      </c>
      <c r="Y138">
        <f t="shared" si="10"/>
        <v>0.16717748124140955</v>
      </c>
      <c r="AA138">
        <f t="shared" si="13"/>
        <v>1.1852158498460059</v>
      </c>
      <c r="AB138">
        <f t="shared" si="13"/>
        <v>1.1832975464492459</v>
      </c>
      <c r="AC138">
        <f t="shared" si="13"/>
        <v>1.1807202133481263</v>
      </c>
      <c r="AD138">
        <f t="shared" si="13"/>
        <v>1.178852230961654</v>
      </c>
      <c r="AE138">
        <f t="shared" si="13"/>
        <v>1.1769622523187793</v>
      </c>
      <c r="AF138">
        <f t="shared" si="12"/>
        <v>1.1750500975023148</v>
      </c>
      <c r="AG138">
        <f t="shared" si="12"/>
        <v>1.1731156250757553</v>
      </c>
      <c r="AH138">
        <f t="shared" si="12"/>
        <v>1.17115873288187</v>
      </c>
      <c r="AI138">
        <f t="shared" si="12"/>
        <v>1.1691793587671244</v>
      </c>
      <c r="AJ138">
        <f t="shared" si="12"/>
        <v>1.1671774812414095</v>
      </c>
    </row>
    <row r="139" spans="1:36" ht="15.5" x14ac:dyDescent="0.35">
      <c r="A139" s="49" t="s">
        <v>152</v>
      </c>
      <c r="B139" s="25">
        <f>PIF!BP139</f>
        <v>1.47</v>
      </c>
      <c r="C139">
        <f>PIF!BT139</f>
        <v>0.22781347761824056</v>
      </c>
      <c r="D139" s="47">
        <f>Prev!B137</f>
        <v>0.61586141796232119</v>
      </c>
      <c r="E139" s="47">
        <f>Prev!E137</f>
        <v>0.60328964811539254</v>
      </c>
      <c r="F139" s="47">
        <f>Prev!H137</f>
        <v>0.5951492805573505</v>
      </c>
      <c r="G139" s="47">
        <f>Prev!K137</f>
        <v>0.5828905336465241</v>
      </c>
      <c r="H139" s="47">
        <f>Prev!N137</f>
        <v>0.57041376615486705</v>
      </c>
      <c r="I139" s="47">
        <f>Prev!Q137</f>
        <v>0.55772740174826962</v>
      </c>
      <c r="J139" s="47">
        <f>Prev!T137</f>
        <v>0.54484093147758417</v>
      </c>
      <c r="K139" s="47">
        <f>Prev!W137</f>
        <v>0.53176492318857627</v>
      </c>
      <c r="L139" s="47">
        <f>Prev!Z137</f>
        <v>0.51851102525147819</v>
      </c>
      <c r="M139" s="47">
        <f>Prev!AC137</f>
        <v>0.50509196413559909</v>
      </c>
      <c r="P139">
        <f t="shared" si="11"/>
        <v>0.22447847844486413</v>
      </c>
      <c r="Q139">
        <f t="shared" si="11"/>
        <v>0.22090840910790741</v>
      </c>
      <c r="R139">
        <f t="shared" si="11"/>
        <v>0.21857916300620769</v>
      </c>
      <c r="S139">
        <f t="shared" si="11"/>
        <v>0.21504510538341168</v>
      </c>
      <c r="T139">
        <f t="shared" si="11"/>
        <v>0.21141521898851179</v>
      </c>
      <c r="U139">
        <f t="shared" si="10"/>
        <v>0.20768976936578951</v>
      </c>
      <c r="V139">
        <f t="shared" si="10"/>
        <v>0.20386934642872637</v>
      </c>
      <c r="W139">
        <f t="shared" si="10"/>
        <v>0.19995488635121555</v>
      </c>
      <c r="X139">
        <f t="shared" si="10"/>
        <v>0.19594769335976639</v>
      </c>
      <c r="Y139">
        <f t="shared" si="10"/>
        <v>0.19184946119278751</v>
      </c>
      <c r="AA139">
        <f t="shared" si="13"/>
        <v>1.2244784784448641</v>
      </c>
      <c r="AB139">
        <f t="shared" si="13"/>
        <v>1.2209084091079074</v>
      </c>
      <c r="AC139">
        <f t="shared" si="13"/>
        <v>1.2185791630062077</v>
      </c>
      <c r="AD139">
        <f t="shared" si="13"/>
        <v>1.2150451053834117</v>
      </c>
      <c r="AE139">
        <f t="shared" si="13"/>
        <v>1.2114152189885119</v>
      </c>
      <c r="AF139">
        <f t="shared" si="12"/>
        <v>1.2076897693657895</v>
      </c>
      <c r="AG139">
        <f t="shared" si="12"/>
        <v>1.2038693464287265</v>
      </c>
      <c r="AH139">
        <f t="shared" si="12"/>
        <v>1.1999548863512155</v>
      </c>
      <c r="AI139">
        <f t="shared" si="12"/>
        <v>1.1959476933597664</v>
      </c>
      <c r="AJ139">
        <f t="shared" si="12"/>
        <v>1.1918494611927875</v>
      </c>
    </row>
    <row r="140" spans="1:36" ht="15.5" x14ac:dyDescent="0.35">
      <c r="A140" s="49" t="s">
        <v>153</v>
      </c>
      <c r="B140" s="25">
        <f>PIF!BP140</f>
        <v>1.47</v>
      </c>
      <c r="C140">
        <f>PIF!BT140</f>
        <v>0.22781347761824058</v>
      </c>
      <c r="D140" s="47">
        <f>Prev!B138</f>
        <v>0.61586141796232174</v>
      </c>
      <c r="E140" s="47">
        <f>Prev!E138</f>
        <v>0.60328964811539254</v>
      </c>
      <c r="F140" s="47">
        <f>Prev!H138</f>
        <v>0.59452891380732464</v>
      </c>
      <c r="G140" s="47">
        <f>Prev!K138</f>
        <v>0.58227013922827564</v>
      </c>
      <c r="H140" s="47">
        <f>Prev!N138</f>
        <v>0.56979570733023754</v>
      </c>
      <c r="I140" s="47">
        <f>Prev!Q138</f>
        <v>0.55711389961911095</v>
      </c>
      <c r="J140" s="47">
        <f>Prev!T138</f>
        <v>0.5442340598658717</v>
      </c>
      <c r="K140" s="47">
        <f>Prev!W138</f>
        <v>0.5311666047628113</v>
      </c>
      <c r="L140" s="47">
        <f>Prev!Z138</f>
        <v>0.51792302884772135</v>
      </c>
      <c r="M140" s="47">
        <f>Prev!AC138</f>
        <v>0.50451590321811512</v>
      </c>
      <c r="P140">
        <f t="shared" si="11"/>
        <v>0.22447847844486427</v>
      </c>
      <c r="Q140">
        <f t="shared" si="11"/>
        <v>0.22090840910790741</v>
      </c>
      <c r="R140">
        <f t="shared" si="11"/>
        <v>0.21840108294043112</v>
      </c>
      <c r="S140">
        <f t="shared" si="11"/>
        <v>0.21486540270229204</v>
      </c>
      <c r="T140">
        <f t="shared" si="11"/>
        <v>0.21123453321916413</v>
      </c>
      <c r="U140">
        <f t="shared" si="10"/>
        <v>0.20750871721441069</v>
      </c>
      <c r="V140">
        <f t="shared" si="10"/>
        <v>0.20368851995919254</v>
      </c>
      <c r="W140">
        <f t="shared" si="10"/>
        <v>0.19977485136559728</v>
      </c>
      <c r="X140">
        <f t="shared" si="10"/>
        <v>0.19576898797209705</v>
      </c>
      <c r="Y140">
        <f t="shared" si="10"/>
        <v>0.19167259458765534</v>
      </c>
      <c r="AA140">
        <f t="shared" si="13"/>
        <v>1.2244784784448643</v>
      </c>
      <c r="AB140">
        <f t="shared" si="13"/>
        <v>1.2209084091079074</v>
      </c>
      <c r="AC140">
        <f t="shared" si="13"/>
        <v>1.218401082940431</v>
      </c>
      <c r="AD140">
        <f t="shared" si="13"/>
        <v>1.214865402702292</v>
      </c>
      <c r="AE140">
        <f t="shared" si="13"/>
        <v>1.2112345332191641</v>
      </c>
      <c r="AF140">
        <f t="shared" si="12"/>
        <v>1.2075087172144108</v>
      </c>
      <c r="AG140">
        <f t="shared" si="12"/>
        <v>1.2036885199591925</v>
      </c>
      <c r="AH140">
        <f t="shared" si="12"/>
        <v>1.1997748513655973</v>
      </c>
      <c r="AI140">
        <f t="shared" si="12"/>
        <v>1.195768987972097</v>
      </c>
      <c r="AJ140">
        <f t="shared" si="12"/>
        <v>1.1916725945876554</v>
      </c>
    </row>
    <row r="141" spans="1:36" ht="15.5" x14ac:dyDescent="0.35">
      <c r="A141" s="49" t="s">
        <v>154</v>
      </c>
      <c r="B141" s="25">
        <f>PIF!BP141</f>
        <v>1.47</v>
      </c>
      <c r="C141">
        <f>PIF!BT141</f>
        <v>0.22781347761824058</v>
      </c>
      <c r="D141" s="47">
        <f>Prev!B139</f>
        <v>0.61586141796232174</v>
      </c>
      <c r="E141" s="47">
        <f>Prev!E139</f>
        <v>0.60328964811539276</v>
      </c>
      <c r="F141" s="47">
        <f>Prev!H139</f>
        <v>0.59559764705362872</v>
      </c>
      <c r="G141" s="47">
        <f>Prev!K139</f>
        <v>0.58333690970985719</v>
      </c>
      <c r="H141" s="47">
        <f>Prev!N139</f>
        <v>0.57085658322357036</v>
      </c>
      <c r="I141" s="47">
        <f>Prev!Q139</f>
        <v>0.55816519751478444</v>
      </c>
      <c r="J141" s="47">
        <f>Prev!T139</f>
        <v>0.54527235234595051</v>
      </c>
      <c r="K141" s="47">
        <f>Prev!W139</f>
        <v>0.53218872588574484</v>
      </c>
      <c r="L141" s="47">
        <f>Prev!Z139</f>
        <v>0.51892607763595211</v>
      </c>
      <c r="M141" s="47">
        <f>Prev!AC139</f>
        <v>0.505497245248546</v>
      </c>
      <c r="P141">
        <f t="shared" si="11"/>
        <v>0.22447847844486427</v>
      </c>
      <c r="Q141">
        <f t="shared" si="11"/>
        <v>0.22090840910790743</v>
      </c>
      <c r="R141">
        <f t="shared" si="11"/>
        <v>0.21870781883792015</v>
      </c>
      <c r="S141">
        <f t="shared" si="11"/>
        <v>0.21517435124477588</v>
      </c>
      <c r="T141">
        <f t="shared" si="11"/>
        <v>0.21154462299454535</v>
      </c>
      <c r="U141">
        <f t="shared" si="10"/>
        <v>0.20781891780032494</v>
      </c>
      <c r="V141">
        <f t="shared" si="10"/>
        <v>0.20399784479205962</v>
      </c>
      <c r="W141">
        <f t="shared" si="10"/>
        <v>0.20008236026654214</v>
      </c>
      <c r="X141">
        <f t="shared" si="10"/>
        <v>0.19607378934568226</v>
      </c>
      <c r="Y141">
        <f t="shared" si="10"/>
        <v>0.19197384730885317</v>
      </c>
      <c r="AA141">
        <f t="shared" si="13"/>
        <v>1.2244784784448643</v>
      </c>
      <c r="AB141">
        <f t="shared" si="13"/>
        <v>1.2209084091079074</v>
      </c>
      <c r="AC141">
        <f t="shared" si="13"/>
        <v>1.2187078188379201</v>
      </c>
      <c r="AD141">
        <f t="shared" si="13"/>
        <v>1.2151743512447759</v>
      </c>
      <c r="AE141">
        <f t="shared" si="13"/>
        <v>1.2115446229945452</v>
      </c>
      <c r="AF141">
        <f t="shared" si="12"/>
        <v>1.2078189178003249</v>
      </c>
      <c r="AG141">
        <f t="shared" si="12"/>
        <v>1.2039978447920596</v>
      </c>
      <c r="AH141">
        <f t="shared" si="12"/>
        <v>1.200082360266542</v>
      </c>
      <c r="AI141">
        <f t="shared" si="12"/>
        <v>1.1960737893456823</v>
      </c>
      <c r="AJ141">
        <f t="shared" si="12"/>
        <v>1.1919738473088533</v>
      </c>
    </row>
    <row r="142" spans="1:36" ht="15.5" x14ac:dyDescent="0.35">
      <c r="A142" s="49" t="s">
        <v>155</v>
      </c>
      <c r="B142" s="25">
        <f>PIF!BP142</f>
        <v>1.47</v>
      </c>
      <c r="C142">
        <f>PIF!BT142</f>
        <v>0.2278134776182405</v>
      </c>
      <c r="D142" s="47">
        <f>Prev!B140</f>
        <v>0.61586141796232174</v>
      </c>
      <c r="E142" s="47">
        <f>Prev!E140</f>
        <v>0.6032896481153931</v>
      </c>
      <c r="F142" s="47">
        <f>Prev!H140</f>
        <v>0.59474943111938272</v>
      </c>
      <c r="G142" s="47">
        <f>Prev!K140</f>
        <v>0.58249106122605643</v>
      </c>
      <c r="H142" s="47">
        <f>Prev!N140</f>
        <v>0.57001616706110625</v>
      </c>
      <c r="I142" s="47">
        <f>Prev!Q140</f>
        <v>0.55733307992318792</v>
      </c>
      <c r="J142" s="47">
        <f>Prev!T140</f>
        <v>0.54445119543789844</v>
      </c>
      <c r="K142" s="47">
        <f>Prev!W140</f>
        <v>0.53138098376112808</v>
      </c>
      <c r="L142" s="47">
        <f>Prev!Z140</f>
        <v>0.51813399406745431</v>
      </c>
      <c r="M142" s="47">
        <f>Prev!AC140</f>
        <v>0.5047228528470441</v>
      </c>
      <c r="P142">
        <f t="shared" si="11"/>
        <v>0.22447847844486427</v>
      </c>
      <c r="Q142">
        <f t="shared" si="11"/>
        <v>0.22090840910790754</v>
      </c>
      <c r="R142">
        <f t="shared" si="11"/>
        <v>0.21846439307933524</v>
      </c>
      <c r="S142">
        <f t="shared" si="11"/>
        <v>0.21492940412770264</v>
      </c>
      <c r="T142">
        <f t="shared" si="11"/>
        <v>0.21129899279073089</v>
      </c>
      <c r="U142">
        <f t="shared" si="10"/>
        <v>0.2075734095628442</v>
      </c>
      <c r="V142">
        <f t="shared" si="10"/>
        <v>0.20375322818561695</v>
      </c>
      <c r="W142">
        <f t="shared" si="10"/>
        <v>0.19983936766838975</v>
      </c>
      <c r="X142">
        <f t="shared" si="10"/>
        <v>0.19583311420408514</v>
      </c>
      <c r="Y142">
        <f t="shared" si="10"/>
        <v>0.19173614274648948</v>
      </c>
      <c r="AA142">
        <f t="shared" si="13"/>
        <v>1.2244784784448643</v>
      </c>
      <c r="AB142">
        <f t="shared" si="13"/>
        <v>1.2209084091079077</v>
      </c>
      <c r="AC142">
        <f t="shared" si="13"/>
        <v>1.2184643930793353</v>
      </c>
      <c r="AD142">
        <f t="shared" si="13"/>
        <v>1.2149294041277026</v>
      </c>
      <c r="AE142">
        <f t="shared" si="13"/>
        <v>1.2112989927907309</v>
      </c>
      <c r="AF142">
        <f t="shared" si="12"/>
        <v>1.2075734095628441</v>
      </c>
      <c r="AG142">
        <f t="shared" si="12"/>
        <v>1.2037532281856169</v>
      </c>
      <c r="AH142">
        <f t="shared" si="12"/>
        <v>1.1998393676683898</v>
      </c>
      <c r="AI142">
        <f t="shared" si="12"/>
        <v>1.1958331142040852</v>
      </c>
      <c r="AJ142">
        <f t="shared" si="12"/>
        <v>1.1917361427464894</v>
      </c>
    </row>
    <row r="143" spans="1:36" ht="15.5" x14ac:dyDescent="0.35">
      <c r="A143" s="49" t="s">
        <v>156</v>
      </c>
      <c r="B143" s="25">
        <f>PIF!BP143</f>
        <v>1.47</v>
      </c>
      <c r="C143">
        <f>PIF!BT143</f>
        <v>0.22781347761824056</v>
      </c>
      <c r="D143" s="47">
        <f>Prev!B141</f>
        <v>0.62995251721752721</v>
      </c>
      <c r="E143" s="47">
        <f>Prev!E141</f>
        <v>0.6174307182333908</v>
      </c>
      <c r="F143" s="47">
        <f>Prev!H141</f>
        <v>0.60888227167935238</v>
      </c>
      <c r="G143" s="47">
        <f>Prev!K141</f>
        <v>0.59668642851553411</v>
      </c>
      <c r="H143" s="47">
        <f>Prev!N141</f>
        <v>0.58425731203158604</v>
      </c>
      <c r="I143" s="47">
        <f>Prev!Q141</f>
        <v>0.57160271223286163</v>
      </c>
      <c r="J143" s="47">
        <f>Prev!T141</f>
        <v>0.55873152301883644</v>
      </c>
      <c r="K143" s="47">
        <f>Prev!W141</f>
        <v>0.54565375755930101</v>
      </c>
      <c r="L143" s="47">
        <f>Prev!Z141</f>
        <v>0.53238055812061347</v>
      </c>
      <c r="M143" s="47">
        <f>Prev!AC141</f>
        <v>0.51892419981621896</v>
      </c>
      <c r="P143">
        <f t="shared" si="11"/>
        <v>0.22844130946367575</v>
      </c>
      <c r="Q143">
        <f t="shared" si="11"/>
        <v>0.22492182493049068</v>
      </c>
      <c r="R143">
        <f t="shared" si="11"/>
        <v>0.22250062520934952</v>
      </c>
      <c r="S143">
        <f t="shared" si="11"/>
        <v>0.21902006127784857</v>
      </c>
      <c r="T143">
        <f t="shared" si="11"/>
        <v>0.21544071462518136</v>
      </c>
      <c r="U143">
        <f t="shared" si="10"/>
        <v>0.21176256751672604</v>
      </c>
      <c r="V143">
        <f t="shared" si="10"/>
        <v>0.20798591967547889</v>
      </c>
      <c r="W143">
        <f t="shared" si="10"/>
        <v>0.20411141149155468</v>
      </c>
      <c r="X143">
        <f t="shared" si="10"/>
        <v>0.20014004736180849</v>
      </c>
      <c r="Y143">
        <f t="shared" si="10"/>
        <v>0.19607321893921451</v>
      </c>
      <c r="AA143">
        <f t="shared" si="13"/>
        <v>1.2284413094636757</v>
      </c>
      <c r="AB143">
        <f t="shared" si="13"/>
        <v>1.2249218249304907</v>
      </c>
      <c r="AC143">
        <f t="shared" si="13"/>
        <v>1.2225006252093495</v>
      </c>
      <c r="AD143">
        <f t="shared" si="13"/>
        <v>1.2190200612778486</v>
      </c>
      <c r="AE143">
        <f t="shared" si="13"/>
        <v>1.2154407146251813</v>
      </c>
      <c r="AF143">
        <f t="shared" si="12"/>
        <v>1.2117625675167261</v>
      </c>
      <c r="AG143">
        <f t="shared" si="12"/>
        <v>1.207985919675479</v>
      </c>
      <c r="AH143">
        <f t="shared" si="12"/>
        <v>1.2041114114915548</v>
      </c>
      <c r="AI143">
        <f t="shared" si="12"/>
        <v>1.2001400473618085</v>
      </c>
      <c r="AJ143">
        <f t="shared" si="12"/>
        <v>1.1960732189392145</v>
      </c>
    </row>
    <row r="144" spans="1:36" ht="15.5" x14ac:dyDescent="0.35">
      <c r="A144" s="49" t="s">
        <v>157</v>
      </c>
      <c r="B144" s="25">
        <f>PIF!BP144</f>
        <v>1.47</v>
      </c>
      <c r="C144">
        <f>PIF!BT144</f>
        <v>0.25347531736041085</v>
      </c>
      <c r="D144" s="47">
        <f>Prev!B142</f>
        <v>0.70776821896450648</v>
      </c>
      <c r="E144" s="47">
        <f>Prev!E142</f>
        <v>0.69153200682582738</v>
      </c>
      <c r="F144" s="47">
        <f>Prev!H142</f>
        <v>0.67815421479328442</v>
      </c>
      <c r="G144" s="47">
        <f>Prev!K142</f>
        <v>0.66230019362923243</v>
      </c>
      <c r="H144" s="47">
        <f>Prev!N142</f>
        <v>0.64593593628710011</v>
      </c>
      <c r="I144" s="47">
        <f>Prev!Q142</f>
        <v>0.6290774335082393</v>
      </c>
      <c r="J144" s="47">
        <f>Prev!T142</f>
        <v>0.61174415963106687</v>
      </c>
      <c r="K144" s="47">
        <f>Prev!W142</f>
        <v>0.5939591824002326</v>
      </c>
      <c r="L144" s="47">
        <f>Prev!Z142</f>
        <v>0.57574924788271686</v>
      </c>
      <c r="M144" s="47">
        <f>Prev!AC142</f>
        <v>0.55714483600760545</v>
      </c>
      <c r="P144">
        <f t="shared" si="11"/>
        <v>0.24961602640837369</v>
      </c>
      <c r="Q144">
        <f t="shared" si="11"/>
        <v>0.24529443526091896</v>
      </c>
      <c r="R144">
        <f t="shared" si="11"/>
        <v>0.24169608738426243</v>
      </c>
      <c r="S144">
        <f t="shared" si="11"/>
        <v>0.23738700507531135</v>
      </c>
      <c r="T144">
        <f t="shared" si="11"/>
        <v>0.23288757635435703</v>
      </c>
      <c r="U144">
        <f t="shared" si="10"/>
        <v>0.22819639003940922</v>
      </c>
      <c r="V144">
        <f t="shared" si="10"/>
        <v>0.2233128881355774</v>
      </c>
      <c r="W144">
        <f t="shared" si="10"/>
        <v>0.21823746654497742</v>
      </c>
      <c r="X144">
        <f t="shared" si="10"/>
        <v>0.21297157985230766</v>
      </c>
      <c r="Y144">
        <f t="shared" si="10"/>
        <v>0.20751784891059949</v>
      </c>
      <c r="AA144">
        <f t="shared" si="13"/>
        <v>1.2496160264083738</v>
      </c>
      <c r="AB144">
        <f t="shared" si="13"/>
        <v>1.245294435260919</v>
      </c>
      <c r="AC144">
        <f t="shared" si="13"/>
        <v>1.2416960873842624</v>
      </c>
      <c r="AD144">
        <f t="shared" si="13"/>
        <v>1.2373870050753113</v>
      </c>
      <c r="AE144">
        <f t="shared" si="13"/>
        <v>1.232887576354357</v>
      </c>
      <c r="AF144">
        <f t="shared" si="12"/>
        <v>1.2281963900394093</v>
      </c>
      <c r="AG144">
        <f t="shared" si="12"/>
        <v>1.2233128881355775</v>
      </c>
      <c r="AH144">
        <f t="shared" si="12"/>
        <v>1.2182374665449773</v>
      </c>
      <c r="AI144">
        <f t="shared" si="12"/>
        <v>1.2129715798523077</v>
      </c>
      <c r="AJ144">
        <f t="shared" si="12"/>
        <v>1.2075178489105995</v>
      </c>
    </row>
    <row r="145" spans="1:36" ht="15.5" x14ac:dyDescent="0.35">
      <c r="A145" s="49" t="s">
        <v>158</v>
      </c>
      <c r="B145" s="25">
        <f>PIF!BP145</f>
        <v>1.47</v>
      </c>
      <c r="C145">
        <f>PIF!BT145</f>
        <v>0.2534753173604109</v>
      </c>
      <c r="D145" s="47">
        <f>Prev!B143</f>
        <v>0.70776821896450703</v>
      </c>
      <c r="E145" s="47">
        <f>Prev!E143</f>
        <v>0.69153200682582683</v>
      </c>
      <c r="F145" s="47">
        <f>Prev!H143</f>
        <v>0.67807908133646488</v>
      </c>
      <c r="G145" s="47">
        <f>Prev!K143</f>
        <v>0.66222577422859352</v>
      </c>
      <c r="H145" s="47">
        <f>Prev!N143</f>
        <v>0.64586250908852194</v>
      </c>
      <c r="I145" s="47">
        <f>Prev!Q143</f>
        <v>0.62900525812179797</v>
      </c>
      <c r="J145" s="47">
        <f>Prev!T143</f>
        <v>0.61167347631766955</v>
      </c>
      <c r="K145" s="47">
        <f>Prev!W143</f>
        <v>0.59389021139802189</v>
      </c>
      <c r="L145" s="47">
        <f>Prev!Z143</f>
        <v>0.57568218887224232</v>
      </c>
      <c r="M145" s="47">
        <f>Prev!AC143</f>
        <v>0.55707986771490026</v>
      </c>
      <c r="P145">
        <f t="shared" si="11"/>
        <v>0.24961602640837383</v>
      </c>
      <c r="Q145">
        <f t="shared" si="11"/>
        <v>0.24529443526091879</v>
      </c>
      <c r="R145">
        <f t="shared" si="11"/>
        <v>0.2416757811472019</v>
      </c>
      <c r="S145">
        <f t="shared" si="11"/>
        <v>0.23736666258990125</v>
      </c>
      <c r="T145">
        <f t="shared" si="11"/>
        <v>0.23286726755040096</v>
      </c>
      <c r="U145">
        <f t="shared" si="10"/>
        <v>0.22817618256871955</v>
      </c>
      <c r="V145">
        <f t="shared" si="10"/>
        <v>0.22329284719220838</v>
      </c>
      <c r="W145">
        <f t="shared" si="10"/>
        <v>0.21821765469156099</v>
      </c>
      <c r="X145">
        <f t="shared" si="10"/>
        <v>0.212952056850153</v>
      </c>
      <c r="Y145">
        <f t="shared" si="10"/>
        <v>0.20749867155150581</v>
      </c>
      <c r="AA145">
        <f t="shared" si="13"/>
        <v>1.2496160264083738</v>
      </c>
      <c r="AB145">
        <f t="shared" si="13"/>
        <v>1.2452944352609188</v>
      </c>
      <c r="AC145">
        <f t="shared" si="13"/>
        <v>1.2416757811472019</v>
      </c>
      <c r="AD145">
        <f t="shared" si="13"/>
        <v>1.2373666625899014</v>
      </c>
      <c r="AE145">
        <f t="shared" si="13"/>
        <v>1.2328672675504009</v>
      </c>
      <c r="AF145">
        <f t="shared" si="12"/>
        <v>1.2281761825687196</v>
      </c>
      <c r="AG145">
        <f t="shared" si="12"/>
        <v>1.2232928471922084</v>
      </c>
      <c r="AH145">
        <f t="shared" si="12"/>
        <v>1.2182176546915611</v>
      </c>
      <c r="AI145">
        <f t="shared" si="12"/>
        <v>1.2129520568501531</v>
      </c>
      <c r="AJ145">
        <f t="shared" si="12"/>
        <v>1.2074986715515057</v>
      </c>
    </row>
    <row r="146" spans="1:36" ht="15.5" x14ac:dyDescent="0.35">
      <c r="A146" s="49" t="s">
        <v>159</v>
      </c>
      <c r="B146" s="25">
        <f>PIF!BP146</f>
        <v>1.47</v>
      </c>
      <c r="C146">
        <f>PIF!BT146</f>
        <v>0.25347531736041073</v>
      </c>
      <c r="D146" s="47">
        <f>Prev!B144</f>
        <v>0.70776821896450681</v>
      </c>
      <c r="E146" s="47">
        <f>Prev!E144</f>
        <v>0.69153200682582683</v>
      </c>
      <c r="F146" s="47">
        <f>Prev!H144</f>
        <v>0.67749175059214428</v>
      </c>
      <c r="G146" s="47">
        <f>Prev!K144</f>
        <v>0.66164273558746112</v>
      </c>
      <c r="H146" s="47">
        <f>Prev!N144</f>
        <v>0.64528603562459896</v>
      </c>
      <c r="I146" s="47">
        <f>Prev!Q144</f>
        <v>0.62843748106351816</v>
      </c>
      <c r="J146" s="47">
        <f>Prev!T144</f>
        <v>0.61111637773753125</v>
      </c>
      <c r="K146" s="47">
        <f>Prev!W144</f>
        <v>0.59334561801271168</v>
      </c>
      <c r="L146" s="47">
        <f>Prev!Z144</f>
        <v>0.57515176695141923</v>
      </c>
      <c r="M146" s="47">
        <f>Prev!AC144</f>
        <v>0.55656511909771322</v>
      </c>
      <c r="P146">
        <f t="shared" si="11"/>
        <v>0.24961602640837377</v>
      </c>
      <c r="Q146">
        <f t="shared" si="11"/>
        <v>0.24529443526091879</v>
      </c>
      <c r="R146">
        <f t="shared" si="11"/>
        <v>0.24151700642303062</v>
      </c>
      <c r="S146">
        <f t="shared" si="11"/>
        <v>0.23720725186445821</v>
      </c>
      <c r="T146">
        <f t="shared" si="11"/>
        <v>0.23270778672179965</v>
      </c>
      <c r="U146">
        <f t="shared" si="10"/>
        <v>0.22801718096328197</v>
      </c>
      <c r="V146">
        <f t="shared" si="10"/>
        <v>0.22313485600944513</v>
      </c>
      <c r="W146">
        <f t="shared" si="10"/>
        <v>0.21806118549584469</v>
      </c>
      <c r="X146">
        <f t="shared" si="10"/>
        <v>0.21279760009048654</v>
      </c>
      <c r="Y146">
        <f t="shared" si="10"/>
        <v>0.20734669509293452</v>
      </c>
      <c r="AA146">
        <f t="shared" si="13"/>
        <v>1.2496160264083738</v>
      </c>
      <c r="AB146">
        <f t="shared" si="13"/>
        <v>1.2452944352609188</v>
      </c>
      <c r="AC146">
        <f t="shared" si="13"/>
        <v>1.2415170064230305</v>
      </c>
      <c r="AD146">
        <f t="shared" si="13"/>
        <v>1.2372072518644581</v>
      </c>
      <c r="AE146">
        <f t="shared" si="13"/>
        <v>1.2327077867217997</v>
      </c>
      <c r="AF146">
        <f t="shared" si="12"/>
        <v>1.2280171809632821</v>
      </c>
      <c r="AG146">
        <f t="shared" si="12"/>
        <v>1.223134856009445</v>
      </c>
      <c r="AH146">
        <f t="shared" si="12"/>
        <v>1.2180611854958447</v>
      </c>
      <c r="AI146">
        <f t="shared" si="12"/>
        <v>1.2127976000904865</v>
      </c>
      <c r="AJ146">
        <f t="shared" si="12"/>
        <v>1.2073466950929346</v>
      </c>
    </row>
    <row r="147" spans="1:36" ht="15.5" x14ac:dyDescent="0.35">
      <c r="A147" s="49" t="s">
        <v>160</v>
      </c>
      <c r="B147" s="25">
        <f>PIF!BP147</f>
        <v>1.47</v>
      </c>
      <c r="C147">
        <f>PIF!BT147</f>
        <v>0.25347531736041079</v>
      </c>
      <c r="D147" s="47">
        <f>Prev!B145</f>
        <v>0.70776821896450648</v>
      </c>
      <c r="E147" s="47">
        <f>Prev!E145</f>
        <v>0.69153200682582694</v>
      </c>
      <c r="F147" s="47">
        <f>Prev!H145</f>
        <v>0.67728929422626838</v>
      </c>
      <c r="G147" s="47">
        <f>Prev!K145</f>
        <v>0.66144120097147119</v>
      </c>
      <c r="H147" s="47">
        <f>Prev!N145</f>
        <v>0.64508624834616035</v>
      </c>
      <c r="I147" s="47">
        <f>Prev!Q145</f>
        <v>0.62824021921335094</v>
      </c>
      <c r="J147" s="47">
        <f>Prev!T145</f>
        <v>0.61092236898107999</v>
      </c>
      <c r="K147" s="47">
        <f>Prev!W145</f>
        <v>0.59315553705098978</v>
      </c>
      <c r="L147" s="47">
        <f>Prev!Z145</f>
        <v>0.57496623337303443</v>
      </c>
      <c r="M147" s="47">
        <f>Prev!AC145</f>
        <v>0.55638469562431903</v>
      </c>
      <c r="P147">
        <f t="shared" si="11"/>
        <v>0.24961602640837369</v>
      </c>
      <c r="Q147">
        <f t="shared" si="11"/>
        <v>0.24529443526091882</v>
      </c>
      <c r="R147">
        <f t="shared" si="11"/>
        <v>0.24146226043027041</v>
      </c>
      <c r="S147">
        <f t="shared" si="11"/>
        <v>0.23715213404837601</v>
      </c>
      <c r="T147">
        <f t="shared" si="11"/>
        <v>0.23265250028991805</v>
      </c>
      <c r="U147">
        <f t="shared" si="10"/>
        <v>0.22796192396172854</v>
      </c>
      <c r="V147">
        <f t="shared" si="10"/>
        <v>0.22307982072343646</v>
      </c>
      <c r="W147">
        <f t="shared" si="10"/>
        <v>0.21800655786560283</v>
      </c>
      <c r="X147">
        <f t="shared" si="10"/>
        <v>0.21274355913603976</v>
      </c>
      <c r="Y147">
        <f t="shared" si="10"/>
        <v>0.20729341234195225</v>
      </c>
      <c r="AA147">
        <f t="shared" si="13"/>
        <v>1.2496160264083738</v>
      </c>
      <c r="AB147">
        <f t="shared" si="13"/>
        <v>1.2452944352609188</v>
      </c>
      <c r="AC147">
        <f t="shared" si="13"/>
        <v>1.2414622604302705</v>
      </c>
      <c r="AD147">
        <f t="shared" si="13"/>
        <v>1.237152134048376</v>
      </c>
      <c r="AE147">
        <f t="shared" si="13"/>
        <v>1.232652500289918</v>
      </c>
      <c r="AF147">
        <f t="shared" si="12"/>
        <v>1.2279619239617285</v>
      </c>
      <c r="AG147">
        <f t="shared" si="12"/>
        <v>1.2230798207234366</v>
      </c>
      <c r="AH147">
        <f t="shared" si="12"/>
        <v>1.2180065578656027</v>
      </c>
      <c r="AI147">
        <f t="shared" si="12"/>
        <v>1.2127435591360398</v>
      </c>
      <c r="AJ147">
        <f t="shared" si="12"/>
        <v>1.2072934123419523</v>
      </c>
    </row>
    <row r="148" spans="1:36" ht="15.5" x14ac:dyDescent="0.35">
      <c r="A148" s="49" t="s">
        <v>161</v>
      </c>
      <c r="B148" s="25">
        <f>PIF!BP148</f>
        <v>1.47</v>
      </c>
      <c r="C148">
        <f>PIF!BT148</f>
        <v>0.25347531736041073</v>
      </c>
      <c r="D148" s="47">
        <f>Prev!B146</f>
        <v>0.73712343635000677</v>
      </c>
      <c r="E148" s="47">
        <f>Prev!E146</f>
        <v>0.72149381051830552</v>
      </c>
      <c r="F148" s="47">
        <f>Prev!H146</f>
        <v>0.70657700131092227</v>
      </c>
      <c r="G148" s="47">
        <f>Prev!K146</f>
        <v>0.69130186387221881</v>
      </c>
      <c r="H148" s="47">
        <f>Prev!N146</f>
        <v>0.67546940392950028</v>
      </c>
      <c r="I148" s="47">
        <f>Prev!Q146</f>
        <v>0.65909085773632436</v>
      </c>
      <c r="J148" s="47">
        <f>Prev!T146</f>
        <v>0.64218099771806214</v>
      </c>
      <c r="K148" s="47">
        <f>Prev!W146</f>
        <v>0.62475829048576614</v>
      </c>
      <c r="L148" s="47">
        <f>Prev!Z146</f>
        <v>0.60684503457662431</v>
      </c>
      <c r="M148" s="47">
        <f>Prev!AC146</f>
        <v>0.58846747334916816</v>
      </c>
      <c r="P148">
        <f t="shared" si="11"/>
        <v>0.25730515489880246</v>
      </c>
      <c r="Q148">
        <f t="shared" si="11"/>
        <v>0.25323094724215833</v>
      </c>
      <c r="R148">
        <f t="shared" si="11"/>
        <v>0.24930064319585432</v>
      </c>
      <c r="S148">
        <f t="shared" si="11"/>
        <v>0.24523282031102586</v>
      </c>
      <c r="T148">
        <f t="shared" si="11"/>
        <v>0.2409697909496957</v>
      </c>
      <c r="U148">
        <f t="shared" si="10"/>
        <v>0.23650874872744243</v>
      </c>
      <c r="V148">
        <f t="shared" si="10"/>
        <v>0.231847639234777</v>
      </c>
      <c r="W148">
        <f t="shared" si="10"/>
        <v>0.22698526210017944</v>
      </c>
      <c r="X148">
        <f t="shared" si="10"/>
        <v>0.22192137931287803</v>
      </c>
      <c r="Y148">
        <f t="shared" si="10"/>
        <v>0.21665682900292721</v>
      </c>
      <c r="AA148">
        <f t="shared" si="13"/>
        <v>1.2573051548988023</v>
      </c>
      <c r="AB148">
        <f t="shared" si="13"/>
        <v>1.2532309472421583</v>
      </c>
      <c r="AC148">
        <f t="shared" si="13"/>
        <v>1.2493006431958542</v>
      </c>
      <c r="AD148">
        <f t="shared" si="13"/>
        <v>1.2452328203110259</v>
      </c>
      <c r="AE148">
        <f t="shared" si="13"/>
        <v>1.2409697909496957</v>
      </c>
      <c r="AF148">
        <f t="shared" si="12"/>
        <v>1.2365087487274424</v>
      </c>
      <c r="AG148">
        <f t="shared" si="12"/>
        <v>1.231847639234777</v>
      </c>
      <c r="AH148">
        <f t="shared" si="12"/>
        <v>1.2269852621001793</v>
      </c>
      <c r="AI148">
        <f t="shared" si="12"/>
        <v>1.221921379312878</v>
      </c>
      <c r="AJ148">
        <f t="shared" si="12"/>
        <v>1.2166568290029272</v>
      </c>
    </row>
    <row r="149" spans="1:36" ht="15.5" x14ac:dyDescent="0.35">
      <c r="A149" s="49" t="s">
        <v>162</v>
      </c>
      <c r="B149" s="25">
        <f>PIF!BP149</f>
        <v>1.47</v>
      </c>
      <c r="C149">
        <f>PIF!BT149</f>
        <v>0.22791117911111608</v>
      </c>
      <c r="D149" s="47">
        <f>Prev!B147</f>
        <v>0.61774993732383132</v>
      </c>
      <c r="E149" s="47">
        <f>Prev!E147</f>
        <v>0.6068972512577897</v>
      </c>
      <c r="F149" s="47">
        <f>Prev!H147</f>
        <v>0.59799042964609805</v>
      </c>
      <c r="G149" s="47">
        <f>Prev!K147</f>
        <v>0.58743566070610598</v>
      </c>
      <c r="H149" s="47">
        <f>Prev!N147</f>
        <v>0.57670590549171574</v>
      </c>
      <c r="I149" s="47">
        <f>Prev!Q147</f>
        <v>0.56580543368598157</v>
      </c>
      <c r="J149" s="47">
        <f>Prev!T147</f>
        <v>0.55473918810830869</v>
      </c>
      <c r="K149" s="47">
        <f>Prev!W147</f>
        <v>0.54351279597343671</v>
      </c>
      <c r="L149" s="47">
        <f>Prev!Z147</f>
        <v>0.53213257760246768</v>
      </c>
      <c r="M149" s="47">
        <f>Prev!AC147</f>
        <v>0.52060555240556561</v>
      </c>
      <c r="P149">
        <f t="shared" si="11"/>
        <v>0.2250119461852628</v>
      </c>
      <c r="Q149">
        <f t="shared" si="11"/>
        <v>0.22193623681478691</v>
      </c>
      <c r="R149">
        <f t="shared" si="11"/>
        <v>0.21939369645533074</v>
      </c>
      <c r="S149">
        <f t="shared" si="11"/>
        <v>0.21635913653998151</v>
      </c>
      <c r="T149">
        <f t="shared" si="11"/>
        <v>0.2132499877569389</v>
      </c>
      <c r="U149">
        <f t="shared" si="10"/>
        <v>0.21006600493159902</v>
      </c>
      <c r="V149">
        <f t="shared" si="10"/>
        <v>0.20680712944241444</v>
      </c>
      <c r="W149">
        <f t="shared" si="10"/>
        <v>0.203473501743206</v>
      </c>
      <c r="X149">
        <f t="shared" si="10"/>
        <v>0.20006547398383048</v>
      </c>
      <c r="Y149">
        <f t="shared" si="10"/>
        <v>0.19658362266022611</v>
      </c>
      <c r="AA149">
        <f t="shared" si="13"/>
        <v>1.2250119461852629</v>
      </c>
      <c r="AB149">
        <f t="shared" si="13"/>
        <v>1.2219362368147868</v>
      </c>
      <c r="AC149">
        <f t="shared" si="13"/>
        <v>1.2193936964553307</v>
      </c>
      <c r="AD149">
        <f t="shared" si="13"/>
        <v>1.2163591365399815</v>
      </c>
      <c r="AE149">
        <f t="shared" si="13"/>
        <v>1.2132499877569389</v>
      </c>
      <c r="AF149">
        <f t="shared" si="12"/>
        <v>1.210066004931599</v>
      </c>
      <c r="AG149">
        <f t="shared" si="12"/>
        <v>1.2068071294424145</v>
      </c>
      <c r="AH149">
        <f t="shared" si="12"/>
        <v>1.2034735017432059</v>
      </c>
      <c r="AI149">
        <f t="shared" si="12"/>
        <v>1.2000654739838306</v>
      </c>
      <c r="AJ149">
        <f t="shared" si="12"/>
        <v>1.196583622660226</v>
      </c>
    </row>
    <row r="150" spans="1:36" ht="15.5" x14ac:dyDescent="0.35">
      <c r="A150" s="49" t="s">
        <v>163</v>
      </c>
      <c r="B150" s="25">
        <f>PIF!BP150</f>
        <v>1.47</v>
      </c>
      <c r="C150">
        <f>PIF!BT150</f>
        <v>0.22791117911111611</v>
      </c>
      <c r="D150" s="47">
        <f>Prev!B148</f>
        <v>0.61774993732383099</v>
      </c>
      <c r="E150" s="47">
        <f>Prev!E148</f>
        <v>0.60689725125778993</v>
      </c>
      <c r="F150" s="47">
        <f>Prev!H148</f>
        <v>0.59871650780646846</v>
      </c>
      <c r="G150" s="47">
        <f>Prev!K148</f>
        <v>0.58816534179441948</v>
      </c>
      <c r="H150" s="47">
        <f>Prev!N148</f>
        <v>0.57743646159353523</v>
      </c>
      <c r="I150" s="47">
        <f>Prev!Q148</f>
        <v>0.56653428309245768</v>
      </c>
      <c r="J150" s="47">
        <f>Prev!T148</f>
        <v>0.55546390114924915</v>
      </c>
      <c r="K150" s="47">
        <f>Prev!W148</f>
        <v>0.54423109951992155</v>
      </c>
      <c r="L150" s="47">
        <f>Prev!Z148</f>
        <v>0.53284235830364812</v>
      </c>
      <c r="M150" s="47">
        <f>Prev!AC148</f>
        <v>0.52130485872758481</v>
      </c>
      <c r="P150">
        <f t="shared" si="11"/>
        <v>0.22501194618526266</v>
      </c>
      <c r="Q150">
        <f t="shared" si="11"/>
        <v>0.22193623681478691</v>
      </c>
      <c r="R150">
        <f t="shared" si="11"/>
        <v>0.21960158457191747</v>
      </c>
      <c r="S150">
        <f t="shared" si="11"/>
        <v>0.21656968321943509</v>
      </c>
      <c r="T150">
        <f t="shared" si="11"/>
        <v>0.21346246266148519</v>
      </c>
      <c r="U150">
        <f t="shared" si="10"/>
        <v>0.21027970259178971</v>
      </c>
      <c r="V150">
        <f t="shared" si="10"/>
        <v>0.20702137124772008</v>
      </c>
      <c r="W150">
        <f t="shared" si="10"/>
        <v>0.2036876376785334</v>
      </c>
      <c r="X150">
        <f t="shared" si="10"/>
        <v>0.20027888412339115</v>
      </c>
      <c r="Y150">
        <f t="shared" si="10"/>
        <v>0.19679571843050028</v>
      </c>
      <c r="AA150">
        <f t="shared" si="13"/>
        <v>1.2250119461852627</v>
      </c>
      <c r="AB150">
        <f t="shared" si="13"/>
        <v>1.2219362368147868</v>
      </c>
      <c r="AC150">
        <f t="shared" si="13"/>
        <v>1.2196015845719175</v>
      </c>
      <c r="AD150">
        <f t="shared" si="13"/>
        <v>1.216569683219435</v>
      </c>
      <c r="AE150">
        <f t="shared" si="13"/>
        <v>1.2134624626614852</v>
      </c>
      <c r="AF150">
        <f t="shared" si="12"/>
        <v>1.2102797025917897</v>
      </c>
      <c r="AG150">
        <f t="shared" si="12"/>
        <v>1.20702137124772</v>
      </c>
      <c r="AH150">
        <f t="shared" si="12"/>
        <v>1.2036876376785335</v>
      </c>
      <c r="AI150">
        <f t="shared" si="12"/>
        <v>1.2002788841233911</v>
      </c>
      <c r="AJ150">
        <f t="shared" si="12"/>
        <v>1.1967957184305003</v>
      </c>
    </row>
    <row r="151" spans="1:36" ht="15.5" x14ac:dyDescent="0.35">
      <c r="A151" s="49" t="s">
        <v>164</v>
      </c>
      <c r="B151" s="25">
        <f>PIF!BP151</f>
        <v>1.47</v>
      </c>
      <c r="C151">
        <f>PIF!BT151</f>
        <v>0.22791117911111611</v>
      </c>
      <c r="D151" s="47">
        <f>Prev!B149</f>
        <v>0.61774993732383099</v>
      </c>
      <c r="E151" s="47">
        <f>Prev!E149</f>
        <v>0.60689725125778959</v>
      </c>
      <c r="F151" s="47">
        <f>Prev!H149</f>
        <v>0.59836499335906201</v>
      </c>
      <c r="G151" s="47">
        <f>Prev!K149</f>
        <v>0.5878127030041731</v>
      </c>
      <c r="H151" s="47">
        <f>Prev!N149</f>
        <v>0.57708398102713632</v>
      </c>
      <c r="I151" s="47">
        <f>Prev!Q149</f>
        <v>0.56618317130745455</v>
      </c>
      <c r="J151" s="47">
        <f>Prev!T149</f>
        <v>0.55511529420643602</v>
      </c>
      <c r="K151" s="47">
        <f>Prev!W149</f>
        <v>0.54388605712576998</v>
      </c>
      <c r="L151" s="47">
        <f>Prev!Z149</f>
        <v>0.53250186254994836</v>
      </c>
      <c r="M151" s="47">
        <f>Prev!AC149</f>
        <v>0.52096981339408577</v>
      </c>
      <c r="P151">
        <f t="shared" si="11"/>
        <v>0.22501194618526266</v>
      </c>
      <c r="Q151">
        <f t="shared" si="11"/>
        <v>0.22193623681478689</v>
      </c>
      <c r="R151">
        <f t="shared" si="11"/>
        <v>0.21950095403432304</v>
      </c>
      <c r="S151">
        <f t="shared" si="11"/>
        <v>0.21646794477730708</v>
      </c>
      <c r="T151">
        <f t="shared" si="11"/>
        <v>0.21335996155889755</v>
      </c>
      <c r="U151">
        <f t="shared" ref="U151:Y201" si="14">I151*($B151-1)/(I151*($B151-1)+1)</f>
        <v>0.21017677152660005</v>
      </c>
      <c r="V151">
        <f t="shared" si="14"/>
        <v>0.20691832948349556</v>
      </c>
      <c r="W151">
        <f t="shared" si="14"/>
        <v>0.20358479027786075</v>
      </c>
      <c r="X151">
        <f t="shared" si="14"/>
        <v>0.20017652129671801</v>
      </c>
      <c r="Y151">
        <f t="shared" si="14"/>
        <v>0.1966941149945422</v>
      </c>
      <c r="AA151">
        <f t="shared" si="13"/>
        <v>1.2250119461852627</v>
      </c>
      <c r="AB151">
        <f t="shared" si="13"/>
        <v>1.2219362368147868</v>
      </c>
      <c r="AC151">
        <f t="shared" si="13"/>
        <v>1.2195009540343231</v>
      </c>
      <c r="AD151">
        <f t="shared" si="13"/>
        <v>1.216467944777307</v>
      </c>
      <c r="AE151">
        <f t="shared" si="13"/>
        <v>1.2133599615588975</v>
      </c>
      <c r="AF151">
        <f t="shared" si="12"/>
        <v>1.2101767715266001</v>
      </c>
      <c r="AG151">
        <f t="shared" si="12"/>
        <v>1.2069183294834955</v>
      </c>
      <c r="AH151">
        <f t="shared" si="12"/>
        <v>1.2035847902778607</v>
      </c>
      <c r="AI151">
        <f t="shared" si="12"/>
        <v>1.2001765212967179</v>
      </c>
      <c r="AJ151">
        <f t="shared" si="12"/>
        <v>1.1966941149945423</v>
      </c>
    </row>
    <row r="152" spans="1:36" ht="15.5" x14ac:dyDescent="0.35">
      <c r="A152" s="49" t="s">
        <v>165</v>
      </c>
      <c r="B152" s="25">
        <f>PIF!BP152</f>
        <v>1.47</v>
      </c>
      <c r="C152">
        <f>PIF!BT152</f>
        <v>0.22791117911111608</v>
      </c>
      <c r="D152" s="47">
        <f>Prev!B150</f>
        <v>0.61774993732383099</v>
      </c>
      <c r="E152" s="47">
        <f>Prev!E150</f>
        <v>0.60689725125778948</v>
      </c>
      <c r="F152" s="47">
        <f>Prev!H150</f>
        <v>0.59816902162709451</v>
      </c>
      <c r="G152" s="47">
        <f>Prev!K150</f>
        <v>0.58761560752213426</v>
      </c>
      <c r="H152" s="47">
        <f>Prev!N150</f>
        <v>0.57688650750249659</v>
      </c>
      <c r="I152" s="47">
        <f>Prev!Q150</f>
        <v>0.5659860262737868</v>
      </c>
      <c r="J152" s="47">
        <f>Prev!T150</f>
        <v>0.55491914336623516</v>
      </c>
      <c r="K152" s="47">
        <f>Prev!W150</f>
        <v>0.54369152405599908</v>
      </c>
      <c r="L152" s="47">
        <f>Prev!Z150</f>
        <v>0.53230952775323925</v>
      </c>
      <c r="M152" s="47">
        <f>Prev!AC150</f>
        <v>0.52078021367756555</v>
      </c>
      <c r="P152">
        <f t="shared" ref="P152:T202" si="15">D152*($B152-1)/(D152*($B152-1)+1)</f>
        <v>0.22501194618526266</v>
      </c>
      <c r="Q152">
        <f t="shared" si="15"/>
        <v>0.22193623681478683</v>
      </c>
      <c r="R152">
        <f t="shared" si="15"/>
        <v>0.21944484054646252</v>
      </c>
      <c r="S152">
        <f t="shared" si="15"/>
        <v>0.2164110700159049</v>
      </c>
      <c r="T152">
        <f t="shared" si="15"/>
        <v>0.21330252471873817</v>
      </c>
      <c r="U152">
        <f t="shared" si="14"/>
        <v>0.21011896521127554</v>
      </c>
      <c r="V152">
        <f t="shared" si="14"/>
        <v>0.20686033914942423</v>
      </c>
      <c r="W152">
        <f t="shared" si="14"/>
        <v>0.20352679374732413</v>
      </c>
      <c r="X152">
        <f t="shared" si="14"/>
        <v>0.20011868833690988</v>
      </c>
      <c r="Y152">
        <f t="shared" si="14"/>
        <v>0.19663660695952562</v>
      </c>
      <c r="AA152">
        <f t="shared" si="13"/>
        <v>1.2250119461852627</v>
      </c>
      <c r="AB152">
        <f t="shared" si="13"/>
        <v>1.2219362368147868</v>
      </c>
      <c r="AC152">
        <f t="shared" si="13"/>
        <v>1.2194448405464624</v>
      </c>
      <c r="AD152">
        <f t="shared" si="13"/>
        <v>1.216411070015905</v>
      </c>
      <c r="AE152">
        <f t="shared" si="13"/>
        <v>1.2133025247187381</v>
      </c>
      <c r="AF152">
        <f t="shared" si="12"/>
        <v>1.2101189652112756</v>
      </c>
      <c r="AG152">
        <f t="shared" si="12"/>
        <v>1.2068603391494241</v>
      </c>
      <c r="AH152">
        <f t="shared" si="12"/>
        <v>1.2035267937473242</v>
      </c>
      <c r="AI152">
        <f t="shared" si="12"/>
        <v>1.2001186883369099</v>
      </c>
      <c r="AJ152">
        <f t="shared" si="12"/>
        <v>1.1966366069595256</v>
      </c>
    </row>
    <row r="153" spans="1:36" ht="15.5" x14ac:dyDescent="0.35">
      <c r="A153" s="49" t="s">
        <v>166</v>
      </c>
      <c r="B153" s="25">
        <f>PIF!BP153</f>
        <v>1.47</v>
      </c>
      <c r="C153">
        <f>PIF!BT153</f>
        <v>0.22791117911111611</v>
      </c>
      <c r="D153" s="47">
        <f>Prev!B151</f>
        <v>0.60418194798190394</v>
      </c>
      <c r="E153" s="47">
        <f>Prev!E151</f>
        <v>0.59330920954160726</v>
      </c>
      <c r="F153" s="47">
        <f>Prev!H151</f>
        <v>0.58687315675846741</v>
      </c>
      <c r="G153" s="47">
        <f>Prev!K151</f>
        <v>0.57628260377489127</v>
      </c>
      <c r="H153" s="47">
        <f>Prev!N151</f>
        <v>0.5655211360987884</v>
      </c>
      <c r="I153" s="47">
        <f>Prev!Q151</f>
        <v>0.55459387907582458</v>
      </c>
      <c r="J153" s="47">
        <f>Prev!T151</f>
        <v>0.54350661907201037</v>
      </c>
      <c r="K153" s="47">
        <f>Prev!W151</f>
        <v>0.53226580810503599</v>
      </c>
      <c r="L153" s="47">
        <f>Prev!Z151</f>
        <v>0.52087856611024452</v>
      </c>
      <c r="M153" s="47">
        <f>Prev!AC151</f>
        <v>0.50935268068435402</v>
      </c>
      <c r="P153">
        <f t="shared" si="15"/>
        <v>0.22116288335791065</v>
      </c>
      <c r="Q153">
        <f t="shared" si="15"/>
        <v>0.21805072260597233</v>
      </c>
      <c r="R153">
        <f t="shared" si="15"/>
        <v>0.21619675092047635</v>
      </c>
      <c r="S153">
        <f t="shared" si="15"/>
        <v>0.21312682216797998</v>
      </c>
      <c r="T153">
        <f t="shared" si="15"/>
        <v>0.20998261790600559</v>
      </c>
      <c r="U153">
        <f t="shared" si="14"/>
        <v>0.20676415882439111</v>
      </c>
      <c r="V153">
        <f t="shared" si="14"/>
        <v>0.20347165982648993</v>
      </c>
      <c r="W153">
        <f t="shared" si="14"/>
        <v>0.20010554115248907</v>
      </c>
      <c r="X153">
        <f t="shared" si="14"/>
        <v>0.19666643954634783</v>
      </c>
      <c r="Y153">
        <f t="shared" si="14"/>
        <v>0.19315521939237618</v>
      </c>
      <c r="AA153">
        <f t="shared" si="13"/>
        <v>1.2211628833579107</v>
      </c>
      <c r="AB153">
        <f t="shared" si="13"/>
        <v>1.2180507226059722</v>
      </c>
      <c r="AC153">
        <f t="shared" si="13"/>
        <v>1.2161967509204763</v>
      </c>
      <c r="AD153">
        <f t="shared" si="13"/>
        <v>1.2131268221679801</v>
      </c>
      <c r="AE153">
        <f t="shared" si="13"/>
        <v>1.2099826179060056</v>
      </c>
      <c r="AF153">
        <f t="shared" si="12"/>
        <v>1.2067641588243911</v>
      </c>
      <c r="AG153">
        <f t="shared" si="12"/>
        <v>1.2034716598264898</v>
      </c>
      <c r="AH153">
        <f t="shared" si="12"/>
        <v>1.200105541152489</v>
      </c>
      <c r="AI153">
        <f t="shared" si="12"/>
        <v>1.1966664395463478</v>
      </c>
      <c r="AJ153">
        <f t="shared" si="12"/>
        <v>1.1931552193923762</v>
      </c>
    </row>
    <row r="154" spans="1:36" ht="15.5" x14ac:dyDescent="0.35">
      <c r="A154" s="49" t="s">
        <v>167</v>
      </c>
      <c r="B154" s="25">
        <f>PIF!BP154</f>
        <v>1.47</v>
      </c>
      <c r="C154">
        <f>PIF!BT154</f>
        <v>0.25654543284050185</v>
      </c>
      <c r="D154" s="47">
        <f>Prev!B152</f>
        <v>0.71969173444972945</v>
      </c>
      <c r="E154" s="47">
        <f>Prev!E152</f>
        <v>0.70357552817325408</v>
      </c>
      <c r="F154" s="47">
        <f>Prev!H152</f>
        <v>0.68885958021241922</v>
      </c>
      <c r="G154" s="47">
        <f>Prev!K152</f>
        <v>0.67311878603292941</v>
      </c>
      <c r="H154" s="47">
        <f>Prev!N152</f>
        <v>0.65684498980068162</v>
      </c>
      <c r="I154" s="47">
        <f>Prev!Q152</f>
        <v>0.64005262100835858</v>
      </c>
      <c r="J154" s="47">
        <f>Prev!T152</f>
        <v>0.62275969580830792</v>
      </c>
      <c r="K154" s="47">
        <f>Prev!W152</f>
        <v>0.60498794926320831</v>
      </c>
      <c r="L154" s="47">
        <f>Prev!Z152</f>
        <v>0.58676294352861447</v>
      </c>
      <c r="M154" s="47">
        <f>Prev!AC152</f>
        <v>0.56811414725624942</v>
      </c>
      <c r="P154">
        <f t="shared" si="15"/>
        <v>0.25275832040664514</v>
      </c>
      <c r="Q154">
        <f t="shared" si="15"/>
        <v>0.24850480538224062</v>
      </c>
      <c r="R154">
        <f t="shared" si="15"/>
        <v>0.24457834027781036</v>
      </c>
      <c r="S154">
        <f t="shared" si="15"/>
        <v>0.2403327573241173</v>
      </c>
      <c r="T154">
        <f t="shared" si="15"/>
        <v>0.23589294779022002</v>
      </c>
      <c r="U154">
        <f t="shared" si="14"/>
        <v>0.23125692839539538</v>
      </c>
      <c r="V154">
        <f t="shared" si="14"/>
        <v>0.22642355023411612</v>
      </c>
      <c r="W154">
        <f t="shared" si="14"/>
        <v>0.22139260333038766</v>
      </c>
      <c r="X154">
        <f t="shared" si="14"/>
        <v>0.21616492629218895</v>
      </c>
      <c r="Y154">
        <f t="shared" si="14"/>
        <v>0.21074251992220577</v>
      </c>
      <c r="AA154">
        <f t="shared" si="13"/>
        <v>1.2527583204066453</v>
      </c>
      <c r="AB154">
        <f t="shared" si="13"/>
        <v>1.2485048053822405</v>
      </c>
      <c r="AC154">
        <f t="shared" si="13"/>
        <v>1.2445783402778103</v>
      </c>
      <c r="AD154">
        <f t="shared" si="13"/>
        <v>1.2403327573241172</v>
      </c>
      <c r="AE154">
        <f t="shared" si="13"/>
        <v>1.2358929477902201</v>
      </c>
      <c r="AF154">
        <f t="shared" si="12"/>
        <v>1.2312569283953954</v>
      </c>
      <c r="AG154">
        <f t="shared" si="12"/>
        <v>1.2264235502341161</v>
      </c>
      <c r="AH154">
        <f t="shared" si="12"/>
        <v>1.2213926033303877</v>
      </c>
      <c r="AI154">
        <f t="shared" si="12"/>
        <v>1.216164926292189</v>
      </c>
      <c r="AJ154">
        <f t="shared" si="12"/>
        <v>1.2107425199222057</v>
      </c>
    </row>
    <row r="155" spans="1:36" ht="15.5" x14ac:dyDescent="0.35">
      <c r="A155" s="49" t="s">
        <v>168</v>
      </c>
      <c r="B155" s="25">
        <f>PIF!BP155</f>
        <v>1.47</v>
      </c>
      <c r="C155">
        <f>PIF!BT155</f>
        <v>0.25654543284050191</v>
      </c>
      <c r="D155" s="47">
        <f>Prev!B153</f>
        <v>0.71969173444972923</v>
      </c>
      <c r="E155" s="47">
        <f>Prev!E153</f>
        <v>0.70357552817325397</v>
      </c>
      <c r="F155" s="47">
        <f>Prev!H153</f>
        <v>0.68858982641956279</v>
      </c>
      <c r="G155" s="47">
        <f>Prev!K153</f>
        <v>0.67285003854364989</v>
      </c>
      <c r="H155" s="47">
        <f>Prev!N153</f>
        <v>0.6565783540370066</v>
      </c>
      <c r="I155" s="47">
        <f>Prev!Q153</f>
        <v>0.63978914132278242</v>
      </c>
      <c r="J155" s="47">
        <f>Prev!T153</f>
        <v>0.62250035145643801</v>
      </c>
      <c r="K155" s="47">
        <f>Prev!W153</f>
        <v>0.6047336508744543</v>
      </c>
      <c r="L155" s="47">
        <f>Prev!Z153</f>
        <v>0.58651453007808241</v>
      </c>
      <c r="M155" s="47">
        <f>Prev!AC153</f>
        <v>0.56787238354144498</v>
      </c>
      <c r="P155">
        <f t="shared" si="15"/>
        <v>0.25275832040664509</v>
      </c>
      <c r="Q155">
        <f t="shared" si="15"/>
        <v>0.24850480538224062</v>
      </c>
      <c r="R155">
        <f t="shared" si="15"/>
        <v>0.24450598239009924</v>
      </c>
      <c r="S155">
        <f t="shared" si="15"/>
        <v>0.24025985678372691</v>
      </c>
      <c r="T155">
        <f t="shared" si="15"/>
        <v>0.23581977219509237</v>
      </c>
      <c r="U155">
        <f t="shared" si="14"/>
        <v>0.2311837388971982</v>
      </c>
      <c r="V155">
        <f t="shared" si="14"/>
        <v>0.22635060077357924</v>
      </c>
      <c r="W155">
        <f t="shared" si="14"/>
        <v>0.22132013989261867</v>
      </c>
      <c r="X155">
        <f t="shared" si="14"/>
        <v>0.21609318617242959</v>
      </c>
      <c r="Y155">
        <f t="shared" si="14"/>
        <v>0.21067173099323247</v>
      </c>
      <c r="AA155">
        <f t="shared" si="13"/>
        <v>1.252758320406645</v>
      </c>
      <c r="AB155">
        <f t="shared" si="13"/>
        <v>1.2485048053822405</v>
      </c>
      <c r="AC155">
        <f t="shared" si="13"/>
        <v>1.2445059823900992</v>
      </c>
      <c r="AD155">
        <f t="shared" si="13"/>
        <v>1.2402598567837269</v>
      </c>
      <c r="AE155">
        <f t="shared" si="13"/>
        <v>1.2358197721950923</v>
      </c>
      <c r="AF155">
        <f t="shared" si="12"/>
        <v>1.2311837388971982</v>
      </c>
      <c r="AG155">
        <f t="shared" si="12"/>
        <v>1.2263506007735792</v>
      </c>
      <c r="AH155">
        <f t="shared" si="12"/>
        <v>1.2213201398926188</v>
      </c>
      <c r="AI155">
        <f t="shared" si="12"/>
        <v>1.2160931861724296</v>
      </c>
      <c r="AJ155">
        <f t="shared" si="12"/>
        <v>1.2106717309932324</v>
      </c>
    </row>
    <row r="156" spans="1:36" ht="15.5" x14ac:dyDescent="0.35">
      <c r="A156" s="49" t="s">
        <v>169</v>
      </c>
      <c r="B156" s="25">
        <f>PIF!BP156</f>
        <v>1.47</v>
      </c>
      <c r="C156">
        <f>PIF!BT156</f>
        <v>0.25654543284050191</v>
      </c>
      <c r="D156" s="47">
        <f>Prev!B154</f>
        <v>0.71969173444972934</v>
      </c>
      <c r="E156" s="47">
        <f>Prev!E154</f>
        <v>0.70357552817325364</v>
      </c>
      <c r="F156" s="47">
        <f>Prev!H154</f>
        <v>0.68928204413326977</v>
      </c>
      <c r="G156" s="47">
        <f>Prev!K154</f>
        <v>0.6735386538514071</v>
      </c>
      <c r="H156" s="47">
        <f>Prev!N154</f>
        <v>0.65726060575111622</v>
      </c>
      <c r="I156" s="47">
        <f>Prev!Q154</f>
        <v>0.64046242767352957</v>
      </c>
      <c r="J156" s="47">
        <f>Prev!T154</f>
        <v>0.62316223969301388</v>
      </c>
      <c r="K156" s="47">
        <f>Prev!W154</f>
        <v>0.60538188559687423</v>
      </c>
      <c r="L156" s="47">
        <f>Prev!Z154</f>
        <v>0.58714704029666853</v>
      </c>
      <c r="M156" s="47">
        <f>Prev!AC154</f>
        <v>0.56848728845919405</v>
      </c>
      <c r="P156">
        <f t="shared" si="15"/>
        <v>0.25275832040664514</v>
      </c>
      <c r="Q156">
        <f t="shared" si="15"/>
        <v>0.24850480538224054</v>
      </c>
      <c r="R156">
        <f t="shared" si="15"/>
        <v>0.24469163279127756</v>
      </c>
      <c r="S156">
        <f t="shared" si="15"/>
        <v>0.24044662282093457</v>
      </c>
      <c r="T156">
        <f t="shared" si="15"/>
        <v>0.23600698160741654</v>
      </c>
      <c r="U156">
        <f t="shared" si="14"/>
        <v>0.23137073697547381</v>
      </c>
      <c r="V156">
        <f t="shared" si="14"/>
        <v>0.22653675221164979</v>
      </c>
      <c r="W156">
        <f t="shared" si="14"/>
        <v>0.22150483058624559</v>
      </c>
      <c r="X156">
        <f t="shared" si="14"/>
        <v>0.21627582499004136</v>
      </c>
      <c r="Y156">
        <f t="shared" si="14"/>
        <v>0.21085175154070507</v>
      </c>
      <c r="AA156">
        <f t="shared" si="13"/>
        <v>1.2527583204066453</v>
      </c>
      <c r="AB156">
        <f t="shared" si="13"/>
        <v>1.2485048053822405</v>
      </c>
      <c r="AC156">
        <f t="shared" si="13"/>
        <v>1.2446916327912776</v>
      </c>
      <c r="AD156">
        <f t="shared" si="13"/>
        <v>1.2404466228209345</v>
      </c>
      <c r="AE156">
        <f t="shared" si="13"/>
        <v>1.2360069816074166</v>
      </c>
      <c r="AF156">
        <f t="shared" si="12"/>
        <v>1.2313707369754738</v>
      </c>
      <c r="AG156">
        <f t="shared" si="12"/>
        <v>1.2265367522116497</v>
      </c>
      <c r="AH156">
        <f t="shared" si="12"/>
        <v>1.2215048305862455</v>
      </c>
      <c r="AI156">
        <f t="shared" si="12"/>
        <v>1.2162758249900414</v>
      </c>
      <c r="AJ156">
        <f t="shared" si="12"/>
        <v>1.2108517515407051</v>
      </c>
    </row>
    <row r="157" spans="1:36" ht="15.5" x14ac:dyDescent="0.35">
      <c r="A157" s="49" t="s">
        <v>170</v>
      </c>
      <c r="B157" s="25">
        <f>PIF!BP157</f>
        <v>1.47</v>
      </c>
      <c r="C157">
        <f>PIF!BT157</f>
        <v>0.25654543284050185</v>
      </c>
      <c r="D157" s="47">
        <f>Prev!B155</f>
        <v>0.71969173444972945</v>
      </c>
      <c r="E157" s="47">
        <f>Prev!E155</f>
        <v>0.70357552817325408</v>
      </c>
      <c r="F157" s="47">
        <f>Prev!H155</f>
        <v>0.68785738121748397</v>
      </c>
      <c r="G157" s="47">
        <f>Prev!K155</f>
        <v>0.67211750769831402</v>
      </c>
      <c r="H157" s="47">
        <f>Prev!N155</f>
        <v>0.65584894213363276</v>
      </c>
      <c r="I157" s="47">
        <f>Prev!Q155</f>
        <v>0.6390658951962217</v>
      </c>
      <c r="J157" s="47">
        <f>Prev!T155</f>
        <v>0.62178614726221526</v>
      </c>
      <c r="K157" s="47">
        <f>Prev!W155</f>
        <v>0.60403118252656107</v>
      </c>
      <c r="L157" s="47">
        <f>Prev!Z155</f>
        <v>0.58582629907502626</v>
      </c>
      <c r="M157" s="47">
        <f>Prev!AC155</f>
        <v>0.56720069020317732</v>
      </c>
      <c r="P157">
        <f t="shared" si="15"/>
        <v>0.25275832040664514</v>
      </c>
      <c r="Q157">
        <f t="shared" si="15"/>
        <v>0.24850480538224062</v>
      </c>
      <c r="R157">
        <f t="shared" si="15"/>
        <v>0.24430944371634691</v>
      </c>
      <c r="S157">
        <f t="shared" si="15"/>
        <v>0.24006107914071712</v>
      </c>
      <c r="T157">
        <f t="shared" si="15"/>
        <v>0.23561952055183016</v>
      </c>
      <c r="U157">
        <f t="shared" si="14"/>
        <v>0.23098276363276513</v>
      </c>
      <c r="V157">
        <f t="shared" si="14"/>
        <v>0.22614963530573298</v>
      </c>
      <c r="W157">
        <f t="shared" si="14"/>
        <v>0.22111989835595613</v>
      </c>
      <c r="X157">
        <f t="shared" si="14"/>
        <v>0.21589436111937022</v>
      </c>
      <c r="Y157">
        <f t="shared" si="14"/>
        <v>0.21047499109285667</v>
      </c>
      <c r="AA157">
        <f t="shared" si="13"/>
        <v>1.2527583204066453</v>
      </c>
      <c r="AB157">
        <f t="shared" si="13"/>
        <v>1.2485048053822405</v>
      </c>
      <c r="AC157">
        <f t="shared" si="13"/>
        <v>1.2443094437163469</v>
      </c>
      <c r="AD157">
        <f t="shared" si="13"/>
        <v>1.2400610791407172</v>
      </c>
      <c r="AE157">
        <f t="shared" si="13"/>
        <v>1.2356195205518301</v>
      </c>
      <c r="AF157">
        <f t="shared" si="12"/>
        <v>1.230982763632765</v>
      </c>
      <c r="AG157">
        <f t="shared" si="12"/>
        <v>1.2261496353057331</v>
      </c>
      <c r="AH157">
        <f t="shared" si="12"/>
        <v>1.2211198983559561</v>
      </c>
      <c r="AI157">
        <f t="shared" si="12"/>
        <v>1.2158943611193702</v>
      </c>
      <c r="AJ157">
        <f t="shared" si="12"/>
        <v>1.2104749910928567</v>
      </c>
    </row>
    <row r="158" spans="1:36" ht="15.5" x14ac:dyDescent="0.35">
      <c r="A158" s="49" t="s">
        <v>171</v>
      </c>
      <c r="B158" s="25">
        <f>PIF!BP158</f>
        <v>1.47</v>
      </c>
      <c r="C158">
        <f>PIF!BT158</f>
        <v>0.25654543284050191</v>
      </c>
      <c r="D158" s="47">
        <f>Prev!B156</f>
        <v>0.68968685956676756</v>
      </c>
      <c r="E158" s="47">
        <f>Prev!E156</f>
        <v>0.673027073523636</v>
      </c>
      <c r="F158" s="47">
        <f>Prev!H156</f>
        <v>0.65991485237993075</v>
      </c>
      <c r="G158" s="47">
        <f>Prev!K156</f>
        <v>0.64365310495336436</v>
      </c>
      <c r="H158" s="47">
        <f>Prev!N156</f>
        <v>0.62690930019516755</v>
      </c>
      <c r="I158" s="47">
        <f>Prev!Q156</f>
        <v>0.60970245381759858</v>
      </c>
      <c r="J158" s="47">
        <f>Prev!T156</f>
        <v>0.59205506920545781</v>
      </c>
      <c r="K158" s="47">
        <f>Prev!W156</f>
        <v>0.57399321855177776</v>
      </c>
      <c r="L158" s="47">
        <f>Prev!Z156</f>
        <v>0.55554659561745268</v>
      </c>
      <c r="M158" s="47">
        <f>Prev!AC156</f>
        <v>0.53674853564029656</v>
      </c>
      <c r="P158">
        <f t="shared" si="15"/>
        <v>0.24480016061746265</v>
      </c>
      <c r="Q158">
        <f t="shared" si="15"/>
        <v>0.24030788092850058</v>
      </c>
      <c r="R158">
        <f t="shared" si="15"/>
        <v>0.23673443335685709</v>
      </c>
      <c r="S158">
        <f t="shared" si="15"/>
        <v>0.23225567787166335</v>
      </c>
      <c r="T158">
        <f t="shared" si="15"/>
        <v>0.22758890001318535</v>
      </c>
      <c r="U158">
        <f t="shared" si="14"/>
        <v>0.22273358347103048</v>
      </c>
      <c r="V158">
        <f t="shared" si="14"/>
        <v>0.21769014281798463</v>
      </c>
      <c r="W158">
        <f t="shared" si="14"/>
        <v>0.21246002448381884</v>
      </c>
      <c r="X158">
        <f t="shared" si="14"/>
        <v>0.20704581027396135</v>
      </c>
      <c r="Y158">
        <f t="shared" si="14"/>
        <v>0.20145132181663528</v>
      </c>
      <c r="AA158">
        <f t="shared" si="13"/>
        <v>1.2448001606174626</v>
      </c>
      <c r="AB158">
        <f t="shared" si="13"/>
        <v>1.2403078809285006</v>
      </c>
      <c r="AC158">
        <f t="shared" si="13"/>
        <v>1.2367344333568571</v>
      </c>
      <c r="AD158">
        <f t="shared" si="13"/>
        <v>1.2322556778716633</v>
      </c>
      <c r="AE158">
        <f t="shared" si="13"/>
        <v>1.2275889000131854</v>
      </c>
      <c r="AF158">
        <f t="shared" si="12"/>
        <v>1.2227335834710304</v>
      </c>
      <c r="AG158">
        <f t="shared" si="12"/>
        <v>1.2176901428179847</v>
      </c>
      <c r="AH158">
        <f t="shared" si="12"/>
        <v>1.2124600244838188</v>
      </c>
      <c r="AI158">
        <f t="shared" si="12"/>
        <v>1.2070458102739614</v>
      </c>
      <c r="AJ158">
        <f t="shared" si="12"/>
        <v>1.2014513218166352</v>
      </c>
    </row>
    <row r="159" spans="1:36" ht="15.5" x14ac:dyDescent="0.35">
      <c r="A159" s="49" t="s">
        <v>172</v>
      </c>
      <c r="B159" s="25">
        <f>PIF!BP159</f>
        <v>1.47</v>
      </c>
      <c r="C159">
        <f>PIF!BT159</f>
        <v>0.1991481542676701</v>
      </c>
      <c r="D159" s="47">
        <f>Prev!B157</f>
        <v>0.52151113522750647</v>
      </c>
      <c r="E159" s="47">
        <f>Prev!E157</f>
        <v>0.51377832127441136</v>
      </c>
      <c r="F159" s="47">
        <f>Prev!H157</f>
        <v>0.50487015702266747</v>
      </c>
      <c r="G159" s="47">
        <f>Prev!K157</f>
        <v>0.49735473456995094</v>
      </c>
      <c r="H159" s="47">
        <f>Prev!N157</f>
        <v>0.48977614308377387</v>
      </c>
      <c r="I159" s="47">
        <f>Prev!Q157</f>
        <v>0.48213551072558836</v>
      </c>
      <c r="J159" s="47">
        <f>Prev!T157</f>
        <v>0.47443417598673243</v>
      </c>
      <c r="K159" s="47">
        <f>Prev!W157</f>
        <v>0.46667368961054029</v>
      </c>
      <c r="L159" s="47">
        <f>Prev!Z157</f>
        <v>0.45885581582147822</v>
      </c>
      <c r="M159" s="47">
        <f>Prev!AC157</f>
        <v>0.45098253288738166</v>
      </c>
      <c r="P159">
        <f t="shared" si="15"/>
        <v>0.19685825957491118</v>
      </c>
      <c r="Q159">
        <f t="shared" si="15"/>
        <v>0.19450706075752369</v>
      </c>
      <c r="R159">
        <f t="shared" si="15"/>
        <v>0.19178136944982152</v>
      </c>
      <c r="S159">
        <f t="shared" si="15"/>
        <v>0.18946743751359274</v>
      </c>
      <c r="T159">
        <f t="shared" si="15"/>
        <v>0.18712060044090462</v>
      </c>
      <c r="U159">
        <f t="shared" si="14"/>
        <v>0.18474075357905312</v>
      </c>
      <c r="V159">
        <f t="shared" si="14"/>
        <v>0.18232785652085229</v>
      </c>
      <c r="W159">
        <f t="shared" si="14"/>
        <v>0.17988193578371242</v>
      </c>
      <c r="X159">
        <f t="shared" si="14"/>
        <v>0.17740308739091198</v>
      </c>
      <c r="Y159">
        <f t="shared" si="14"/>
        <v>0.17489147935689608</v>
      </c>
      <c r="AA159">
        <f t="shared" si="13"/>
        <v>1.1968582595749111</v>
      </c>
      <c r="AB159">
        <f t="shared" si="13"/>
        <v>1.1945070607575237</v>
      </c>
      <c r="AC159">
        <f t="shared" si="13"/>
        <v>1.1917813694498216</v>
      </c>
      <c r="AD159">
        <f t="shared" si="13"/>
        <v>1.1894674375135927</v>
      </c>
      <c r="AE159">
        <f t="shared" si="13"/>
        <v>1.1871206004409047</v>
      </c>
      <c r="AF159">
        <f t="shared" si="12"/>
        <v>1.1847407535790531</v>
      </c>
      <c r="AG159">
        <f t="shared" si="12"/>
        <v>1.1823278565208524</v>
      </c>
      <c r="AH159">
        <f t="shared" si="12"/>
        <v>1.1798819357837125</v>
      </c>
      <c r="AI159">
        <f t="shared" si="12"/>
        <v>1.177403087390912</v>
      </c>
      <c r="AJ159">
        <f t="shared" si="12"/>
        <v>1.1748914793568961</v>
      </c>
    </row>
    <row r="160" spans="1:36" ht="15.5" x14ac:dyDescent="0.35">
      <c r="A160" s="49" t="s">
        <v>173</v>
      </c>
      <c r="B160" s="25">
        <f>PIF!BP160</f>
        <v>1.47</v>
      </c>
      <c r="C160">
        <f>PIF!BT160</f>
        <v>0.1991481542676701</v>
      </c>
      <c r="D160" s="47">
        <f>Prev!B158</f>
        <v>0.52151113522750658</v>
      </c>
      <c r="E160" s="47">
        <f>Prev!E158</f>
        <v>0.51377832127441159</v>
      </c>
      <c r="F160" s="47">
        <f>Prev!H158</f>
        <v>0.5058007215074739</v>
      </c>
      <c r="G160" s="47">
        <f>Prev!K158</f>
        <v>0.49829941927375015</v>
      </c>
      <c r="H160" s="47">
        <f>Prev!N158</f>
        <v>0.49073131925636021</v>
      </c>
      <c r="I160" s="47">
        <f>Prev!Q158</f>
        <v>0.48309771122600559</v>
      </c>
      <c r="J160" s="47">
        <f>Prev!T158</f>
        <v>0.47540010330819715</v>
      </c>
      <c r="K160" s="47">
        <f>Prev!W158</f>
        <v>0.46764022224909646</v>
      </c>
      <c r="L160" s="47">
        <f>Prev!Z158</f>
        <v>0.45982001308066539</v>
      </c>
      <c r="M160" s="47">
        <f>Prev!AC158</f>
        <v>0.45194163821472499</v>
      </c>
      <c r="P160">
        <f t="shared" si="15"/>
        <v>0.19685825957491124</v>
      </c>
      <c r="Q160">
        <f t="shared" si="15"/>
        <v>0.1945070607575238</v>
      </c>
      <c r="R160">
        <f t="shared" si="15"/>
        <v>0.19206696310570395</v>
      </c>
      <c r="S160">
        <f t="shared" si="15"/>
        <v>0.18975902535465838</v>
      </c>
      <c r="T160">
        <f t="shared" si="15"/>
        <v>0.18741713486420483</v>
      </c>
      <c r="U160">
        <f t="shared" si="14"/>
        <v>0.18504121921757663</v>
      </c>
      <c r="V160">
        <f t="shared" si="14"/>
        <v>0.18263127325391076</v>
      </c>
      <c r="W160">
        <f t="shared" si="14"/>
        <v>0.18018736133706742</v>
      </c>
      <c r="X160">
        <f t="shared" si="14"/>
        <v>0.17770961954381098</v>
      </c>
      <c r="Y160">
        <f t="shared" si="14"/>
        <v>0.17519825777438727</v>
      </c>
      <c r="AA160">
        <f t="shared" si="13"/>
        <v>1.1968582595749113</v>
      </c>
      <c r="AB160">
        <f t="shared" si="13"/>
        <v>1.1945070607575239</v>
      </c>
      <c r="AC160">
        <f t="shared" si="13"/>
        <v>1.1920669631057039</v>
      </c>
      <c r="AD160">
        <f t="shared" si="13"/>
        <v>1.1897590253546584</v>
      </c>
      <c r="AE160">
        <f t="shared" si="13"/>
        <v>1.1874171348642049</v>
      </c>
      <c r="AF160">
        <f t="shared" si="12"/>
        <v>1.1850412192175765</v>
      </c>
      <c r="AG160">
        <f t="shared" si="12"/>
        <v>1.1826312732539108</v>
      </c>
      <c r="AH160">
        <f t="shared" si="12"/>
        <v>1.1801873613370675</v>
      </c>
      <c r="AI160">
        <f t="shared" si="12"/>
        <v>1.177709619543811</v>
      </c>
      <c r="AJ160">
        <f t="shared" si="12"/>
        <v>1.1751982577743874</v>
      </c>
    </row>
    <row r="161" spans="1:36" ht="15.5" x14ac:dyDescent="0.35">
      <c r="A161" s="49" t="s">
        <v>174</v>
      </c>
      <c r="B161" s="25">
        <f>PIF!BP161</f>
        <v>1.47</v>
      </c>
      <c r="C161">
        <f>PIF!BT161</f>
        <v>0.1991481542676701</v>
      </c>
      <c r="D161" s="47">
        <f>Prev!B159</f>
        <v>0.52151113522750658</v>
      </c>
      <c r="E161" s="47">
        <f>Prev!E159</f>
        <v>0.51377832127441114</v>
      </c>
      <c r="F161" s="47">
        <f>Prev!H159</f>
        <v>0.50593780952681122</v>
      </c>
      <c r="G161" s="47">
        <f>Prev!K159</f>
        <v>0.49843763329473395</v>
      </c>
      <c r="H161" s="47">
        <f>Prev!N159</f>
        <v>0.49087017625016743</v>
      </c>
      <c r="I161" s="47">
        <f>Prev!Q159</f>
        <v>0.48323675373733432</v>
      </c>
      <c r="J161" s="47">
        <f>Prev!T159</f>
        <v>0.47553890019936945</v>
      </c>
      <c r="K161" s="47">
        <f>Prev!W159</f>
        <v>0.46777836922141669</v>
      </c>
      <c r="L161" s="47">
        <f>Prev!Z159</f>
        <v>0.45995713298818258</v>
      </c>
      <c r="M161" s="47">
        <f>Prev!AC159</f>
        <v>0.45207738118574931</v>
      </c>
      <c r="P161">
        <f t="shared" si="15"/>
        <v>0.19685825957491124</v>
      </c>
      <c r="Q161">
        <f t="shared" si="15"/>
        <v>0.19450706075752364</v>
      </c>
      <c r="R161">
        <f t="shared" si="15"/>
        <v>0.19210901886580536</v>
      </c>
      <c r="S161">
        <f t="shared" si="15"/>
        <v>0.18980166911618426</v>
      </c>
      <c r="T161">
        <f t="shared" si="15"/>
        <v>0.1874602250043268</v>
      </c>
      <c r="U161">
        <f t="shared" si="14"/>
        <v>0.18508461960628042</v>
      </c>
      <c r="V161">
        <f t="shared" si="14"/>
        <v>0.1826748535799281</v>
      </c>
      <c r="W161">
        <f t="shared" si="14"/>
        <v>0.18023099737705692</v>
      </c>
      <c r="X161">
        <f t="shared" si="14"/>
        <v>0.17775319337783188</v>
      </c>
      <c r="Y161">
        <f t="shared" si="14"/>
        <v>0.17524165795080851</v>
      </c>
      <c r="AA161">
        <f t="shared" si="13"/>
        <v>1.1968582595749113</v>
      </c>
      <c r="AB161">
        <f t="shared" si="13"/>
        <v>1.1945070607575237</v>
      </c>
      <c r="AC161">
        <f t="shared" si="13"/>
        <v>1.1921090188658054</v>
      </c>
      <c r="AD161">
        <f t="shared" si="13"/>
        <v>1.1898016691161843</v>
      </c>
      <c r="AE161">
        <f t="shared" si="13"/>
        <v>1.1874602250043269</v>
      </c>
      <c r="AF161">
        <f t="shared" si="12"/>
        <v>1.1850846196062803</v>
      </c>
      <c r="AG161">
        <f t="shared" si="12"/>
        <v>1.1826748535799281</v>
      </c>
      <c r="AH161">
        <f t="shared" si="12"/>
        <v>1.1802309973770568</v>
      </c>
      <c r="AI161">
        <f t="shared" si="12"/>
        <v>1.1777531933778318</v>
      </c>
      <c r="AJ161">
        <f t="shared" si="12"/>
        <v>1.1752416579508085</v>
      </c>
    </row>
    <row r="162" spans="1:36" ht="15.5" x14ac:dyDescent="0.35">
      <c r="A162" s="49" t="s">
        <v>175</v>
      </c>
      <c r="B162" s="25">
        <f>PIF!BP162</f>
        <v>1.47</v>
      </c>
      <c r="C162">
        <f>PIF!BT162</f>
        <v>0.19914815426767005</v>
      </c>
      <c r="D162" s="47">
        <f>Prev!B160</f>
        <v>0.52151113522750669</v>
      </c>
      <c r="E162" s="47">
        <f>Prev!E160</f>
        <v>0.51377832127441159</v>
      </c>
      <c r="F162" s="47">
        <f>Prev!H160</f>
        <v>0.50494245085781364</v>
      </c>
      <c r="G162" s="47">
        <f>Prev!K160</f>
        <v>0.49742858864563017</v>
      </c>
      <c r="H162" s="47">
        <f>Prev!N160</f>
        <v>0.48985125120295175</v>
      </c>
      <c r="I162" s="47">
        <f>Prev!Q160</f>
        <v>0.48221157833704725</v>
      </c>
      <c r="J162" s="47">
        <f>Prev!T160</f>
        <v>0.47451092101678333</v>
      </c>
      <c r="K162" s="47">
        <f>Prev!W160</f>
        <v>0.46675084315669191</v>
      </c>
      <c r="L162" s="47">
        <f>Prev!Z160</f>
        <v>0.45893312271443915</v>
      </c>
      <c r="M162" s="47">
        <f>Prev!AC160</f>
        <v>0.4510597521282057</v>
      </c>
      <c r="P162">
        <f t="shared" si="15"/>
        <v>0.19685825957491124</v>
      </c>
      <c r="Q162">
        <f t="shared" si="15"/>
        <v>0.1945070607575238</v>
      </c>
      <c r="R162">
        <f t="shared" si="15"/>
        <v>0.19180356392657</v>
      </c>
      <c r="S162">
        <f t="shared" si="15"/>
        <v>0.18949024098893941</v>
      </c>
      <c r="T162">
        <f t="shared" si="15"/>
        <v>0.18714392559479529</v>
      </c>
      <c r="U162">
        <f t="shared" si="14"/>
        <v>0.18476451522089829</v>
      </c>
      <c r="V162">
        <f t="shared" si="14"/>
        <v>0.18235197187890895</v>
      </c>
      <c r="W162">
        <f t="shared" si="14"/>
        <v>0.17990632476106441</v>
      </c>
      <c r="X162">
        <f t="shared" si="14"/>
        <v>0.17742767278912419</v>
      </c>
      <c r="Y162">
        <f t="shared" si="14"/>
        <v>0.17491618706855142</v>
      </c>
      <c r="AA162">
        <f t="shared" si="13"/>
        <v>1.1968582595749113</v>
      </c>
      <c r="AB162">
        <f t="shared" si="13"/>
        <v>1.1945070607575239</v>
      </c>
      <c r="AC162">
        <f t="shared" si="13"/>
        <v>1.1918035639265701</v>
      </c>
      <c r="AD162">
        <f t="shared" si="13"/>
        <v>1.1894902409889394</v>
      </c>
      <c r="AE162">
        <f t="shared" si="13"/>
        <v>1.1871439255947953</v>
      </c>
      <c r="AF162">
        <f t="shared" si="12"/>
        <v>1.1847645152208983</v>
      </c>
      <c r="AG162">
        <f t="shared" si="12"/>
        <v>1.1823519718789091</v>
      </c>
      <c r="AH162">
        <f t="shared" si="12"/>
        <v>1.1799063247610644</v>
      </c>
      <c r="AI162">
        <f t="shared" si="12"/>
        <v>1.1774276727891242</v>
      </c>
      <c r="AJ162">
        <f t="shared" si="12"/>
        <v>1.1749161870685514</v>
      </c>
    </row>
    <row r="163" spans="1:36" ht="15.5" x14ac:dyDescent="0.35">
      <c r="A163" s="49" t="s">
        <v>176</v>
      </c>
      <c r="B163" s="25">
        <f>PIF!BP163</f>
        <v>1.47</v>
      </c>
      <c r="C163">
        <f>PIF!BT163</f>
        <v>0.1991481542676701</v>
      </c>
      <c r="D163" s="47">
        <f>Prev!B161</f>
        <v>0.5277749126047987</v>
      </c>
      <c r="E163" s="47">
        <f>Prev!E161</f>
        <v>0.52001211601359754</v>
      </c>
      <c r="F163" s="47">
        <f>Prev!H161</f>
        <v>0.51125373982086275</v>
      </c>
      <c r="G163" s="47">
        <f>Prev!K161</f>
        <v>0.50371599538851874</v>
      </c>
      <c r="H163" s="47">
        <f>Prev!N161</f>
        <v>0.49611141812439236</v>
      </c>
      <c r="I163" s="47">
        <f>Prev!Q161</f>
        <v>0.48844113335841466</v>
      </c>
      <c r="J163" s="47">
        <f>Prev!T161</f>
        <v>0.48070648308552566</v>
      </c>
      <c r="K163" s="47">
        <f>Prev!W161</f>
        <v>0.47290902774211152</v>
      </c>
      <c r="L163" s="47">
        <f>Prev!Z161</f>
        <v>0.46505054730369405</v>
      </c>
      <c r="M163" s="47">
        <f>Prev!AC161</f>
        <v>0.45713304173029934</v>
      </c>
      <c r="P163">
        <f t="shared" si="15"/>
        <v>0.19875275220461983</v>
      </c>
      <c r="Q163">
        <f t="shared" si="15"/>
        <v>0.19640354877949137</v>
      </c>
      <c r="R163">
        <f t="shared" si="15"/>
        <v>0.19373646608722325</v>
      </c>
      <c r="S163">
        <f t="shared" si="15"/>
        <v>0.1914268723776168</v>
      </c>
      <c r="T163">
        <f t="shared" si="15"/>
        <v>0.18908335351104633</v>
      </c>
      <c r="U163">
        <f t="shared" si="14"/>
        <v>0.18670578387795314</v>
      </c>
      <c r="V163">
        <f t="shared" si="14"/>
        <v>0.18429410308167432</v>
      </c>
      <c r="W163">
        <f t="shared" si="14"/>
        <v>0.18184831861008816</v>
      </c>
      <c r="X163">
        <f t="shared" si="14"/>
        <v>0.17936850841847782</v>
      </c>
      <c r="Y163">
        <f t="shared" si="14"/>
        <v>0.17685482342588604</v>
      </c>
      <c r="AA163">
        <f t="shared" si="13"/>
        <v>1.1987527522046197</v>
      </c>
      <c r="AB163">
        <f t="shared" si="13"/>
        <v>1.1964035487794913</v>
      </c>
      <c r="AC163">
        <f t="shared" si="13"/>
        <v>1.1937364660872232</v>
      </c>
      <c r="AD163">
        <f t="shared" si="13"/>
        <v>1.1914268723776167</v>
      </c>
      <c r="AE163">
        <f t="shared" si="13"/>
        <v>1.1890833535110463</v>
      </c>
      <c r="AF163">
        <f t="shared" si="12"/>
        <v>1.1867057838779531</v>
      </c>
      <c r="AG163">
        <f t="shared" si="12"/>
        <v>1.1842941030816743</v>
      </c>
      <c r="AH163">
        <f t="shared" si="12"/>
        <v>1.1818483186100881</v>
      </c>
      <c r="AI163">
        <f t="shared" si="12"/>
        <v>1.1793685084184777</v>
      </c>
      <c r="AJ163">
        <f t="shared" si="12"/>
        <v>1.176854823425886</v>
      </c>
    </row>
    <row r="164" spans="1:36" ht="15.5" x14ac:dyDescent="0.35">
      <c r="A164" s="49" t="s">
        <v>177</v>
      </c>
      <c r="B164" s="25">
        <f>PIF!BP164</f>
        <v>1.47</v>
      </c>
      <c r="C164">
        <f>PIF!BT164</f>
        <v>0.20693166789665762</v>
      </c>
      <c r="D164" s="47">
        <f>Prev!B162</f>
        <v>0.54676868416380042</v>
      </c>
      <c r="E164" s="47">
        <f>Prev!E162</f>
        <v>0.53814343443466117</v>
      </c>
      <c r="F164" s="47">
        <f>Prev!H162</f>
        <v>0.52997203798388681</v>
      </c>
      <c r="G164" s="47">
        <f>Prev!K162</f>
        <v>0.52158669569964466</v>
      </c>
      <c r="H164" s="47">
        <f>Prev!N162</f>
        <v>0.51311414563534752</v>
      </c>
      <c r="I164" s="47">
        <f>Prev!Q162</f>
        <v>0.50455640720745132</v>
      </c>
      <c r="J164" s="47">
        <f>Prev!T162</f>
        <v>0.49591579587277851</v>
      </c>
      <c r="K164" s="47">
        <f>Prev!W162</f>
        <v>0.48719492475864312</v>
      </c>
      <c r="L164" s="47">
        <f>Prev!Z162</f>
        <v>0.47839670538552798</v>
      </c>
      <c r="M164" s="47">
        <f>Prev!AC162</f>
        <v>0.4695243474929785</v>
      </c>
      <c r="P164">
        <f t="shared" si="15"/>
        <v>0.2044432047855724</v>
      </c>
      <c r="Q164">
        <f t="shared" si="15"/>
        <v>0.20186916761571319</v>
      </c>
      <c r="R164">
        <f t="shared" si="15"/>
        <v>0.19941516179322025</v>
      </c>
      <c r="S164">
        <f t="shared" si="15"/>
        <v>0.1968811663804369</v>
      </c>
      <c r="T164">
        <f t="shared" si="15"/>
        <v>0.19430447286307065</v>
      </c>
      <c r="U164">
        <f t="shared" si="14"/>
        <v>0.19168503296081199</v>
      </c>
      <c r="V164">
        <f t="shared" si="14"/>
        <v>0.18902288894728703</v>
      </c>
      <c r="W164">
        <f t="shared" si="14"/>
        <v>0.18631817751340188</v>
      </c>
      <c r="X164">
        <f t="shared" si="14"/>
        <v>0.18357113354911905</v>
      </c>
      <c r="Y164">
        <f t="shared" si="14"/>
        <v>0.18078209383741037</v>
      </c>
      <c r="AA164">
        <f t="shared" si="13"/>
        <v>1.2044432047855724</v>
      </c>
      <c r="AB164">
        <f t="shared" si="13"/>
        <v>1.2018691676157132</v>
      </c>
      <c r="AC164">
        <f t="shared" si="13"/>
        <v>1.1994151617932203</v>
      </c>
      <c r="AD164">
        <f t="shared" si="13"/>
        <v>1.1968811663804368</v>
      </c>
      <c r="AE164">
        <f t="shared" si="13"/>
        <v>1.1943044728630707</v>
      </c>
      <c r="AF164">
        <f t="shared" si="12"/>
        <v>1.191685032960812</v>
      </c>
      <c r="AG164">
        <f t="shared" si="12"/>
        <v>1.1890228889472869</v>
      </c>
      <c r="AH164">
        <f t="shared" si="12"/>
        <v>1.186318177513402</v>
      </c>
      <c r="AI164">
        <f t="shared" si="12"/>
        <v>1.183571133549119</v>
      </c>
      <c r="AJ164">
        <f t="shared" si="12"/>
        <v>1.1807820938374103</v>
      </c>
    </row>
    <row r="165" spans="1:36" ht="15.5" x14ac:dyDescent="0.35">
      <c r="A165" s="49" t="s">
        <v>178</v>
      </c>
      <c r="B165" s="25">
        <f>PIF!BP165</f>
        <v>1.47</v>
      </c>
      <c r="C165">
        <f>PIF!BT165</f>
        <v>0.20693166789665762</v>
      </c>
      <c r="D165" s="47">
        <f>Prev!B163</f>
        <v>0.54676868416380064</v>
      </c>
      <c r="E165" s="47">
        <f>Prev!E163</f>
        <v>0.53814343443466128</v>
      </c>
      <c r="F165" s="47">
        <f>Prev!H163</f>
        <v>0.52912266542703623</v>
      </c>
      <c r="G165" s="47">
        <f>Prev!K163</f>
        <v>0.52072351863699839</v>
      </c>
      <c r="H165" s="47">
        <f>Prev!N163</f>
        <v>0.51224064544146486</v>
      </c>
      <c r="I165" s="47">
        <f>Prev!Q163</f>
        <v>0.50367591580801885</v>
      </c>
      <c r="J165" s="47">
        <f>Prev!T163</f>
        <v>0.49503148703504452</v>
      </c>
      <c r="K165" s="47">
        <f>Prev!W163</f>
        <v>0.48630980699612736</v>
      </c>
      <c r="L165" s="47">
        <f>Prev!Z163</f>
        <v>0.47751361639843865</v>
      </c>
      <c r="M165" s="47">
        <f>Prev!AC163</f>
        <v>0.46864595006123799</v>
      </c>
      <c r="P165">
        <f t="shared" si="15"/>
        <v>0.20444320478557249</v>
      </c>
      <c r="Q165">
        <f t="shared" si="15"/>
        <v>0.20186916761571325</v>
      </c>
      <c r="R165">
        <f t="shared" si="15"/>
        <v>0.19915921503898784</v>
      </c>
      <c r="S165">
        <f t="shared" si="15"/>
        <v>0.19661940902457534</v>
      </c>
      <c r="T165">
        <f t="shared" si="15"/>
        <v>0.19403788127227609</v>
      </c>
      <c r="U165">
        <f t="shared" si="14"/>
        <v>0.19141455647495884</v>
      </c>
      <c r="V165">
        <f t="shared" si="14"/>
        <v>0.18874944681869224</v>
      </c>
      <c r="W165">
        <f t="shared" si="14"/>
        <v>0.18604265621647081</v>
      </c>
      <c r="X165">
        <f t="shared" si="14"/>
        <v>0.18329438444728108</v>
      </c>
      <c r="Y165">
        <f t="shared" si="14"/>
        <v>0.18050493119302571</v>
      </c>
      <c r="AA165">
        <f t="shared" si="13"/>
        <v>1.2044432047855724</v>
      </c>
      <c r="AB165">
        <f t="shared" si="13"/>
        <v>1.2018691676157132</v>
      </c>
      <c r="AC165">
        <f t="shared" si="13"/>
        <v>1.1991592150389878</v>
      </c>
      <c r="AD165">
        <f t="shared" si="13"/>
        <v>1.1966194090245754</v>
      </c>
      <c r="AE165">
        <f t="shared" si="13"/>
        <v>1.1940378812722761</v>
      </c>
      <c r="AF165">
        <f t="shared" si="12"/>
        <v>1.1914145564749588</v>
      </c>
      <c r="AG165">
        <f t="shared" si="12"/>
        <v>1.1887494468186923</v>
      </c>
      <c r="AH165">
        <f t="shared" si="12"/>
        <v>1.1860426562164708</v>
      </c>
      <c r="AI165">
        <f t="shared" si="12"/>
        <v>1.1832943844472812</v>
      </c>
      <c r="AJ165">
        <f t="shared" si="12"/>
        <v>1.1805049311930258</v>
      </c>
    </row>
    <row r="166" spans="1:36" ht="15.5" x14ac:dyDescent="0.35">
      <c r="A166" s="49" t="s">
        <v>179</v>
      </c>
      <c r="B166" s="25">
        <f>PIF!BP166</f>
        <v>1.47</v>
      </c>
      <c r="C166">
        <f>PIF!BT166</f>
        <v>0.20693166789665771</v>
      </c>
      <c r="D166" s="47">
        <f>Prev!B164</f>
        <v>0.54676868416380042</v>
      </c>
      <c r="E166" s="47">
        <f>Prev!E164</f>
        <v>0.53814343443466095</v>
      </c>
      <c r="F166" s="47">
        <f>Prev!H164</f>
        <v>0.53065947150091153</v>
      </c>
      <c r="G166" s="47">
        <f>Prev!K164</f>
        <v>0.52227874415459097</v>
      </c>
      <c r="H166" s="47">
        <f>Prev!N164</f>
        <v>0.51380835818005322</v>
      </c>
      <c r="I166" s="47">
        <f>Prev!Q164</f>
        <v>0.50525046630200532</v>
      </c>
      <c r="J166" s="47">
        <f>Prev!T164</f>
        <v>0.49660752118960749</v>
      </c>
      <c r="K166" s="47">
        <f>Prev!W164</f>
        <v>0.48788227592738187</v>
      </c>
      <c r="L166" s="47">
        <f>Prev!Z164</f>
        <v>0.4790777836543228</v>
      </c>
      <c r="M166" s="47">
        <f>Prev!AC164</f>
        <v>0.47019739638331715</v>
      </c>
      <c r="P166">
        <f t="shared" si="15"/>
        <v>0.2044432047855724</v>
      </c>
      <c r="Q166">
        <f t="shared" si="15"/>
        <v>0.20186916761571319</v>
      </c>
      <c r="R166">
        <f t="shared" si="15"/>
        <v>0.19962219068685122</v>
      </c>
      <c r="S166">
        <f t="shared" si="15"/>
        <v>0.19709090603514459</v>
      </c>
      <c r="T166">
        <f t="shared" si="15"/>
        <v>0.19451622025369331</v>
      </c>
      <c r="U166">
        <f t="shared" si="14"/>
        <v>0.19189811215662589</v>
      </c>
      <c r="V166">
        <f t="shared" si="14"/>
        <v>0.18923665278253543</v>
      </c>
      <c r="W166">
        <f t="shared" si="14"/>
        <v>0.18653200898070685</v>
      </c>
      <c r="X166">
        <f t="shared" si="14"/>
        <v>0.18378444693001025</v>
      </c>
      <c r="Y166">
        <f t="shared" si="14"/>
        <v>0.18099433558469469</v>
      </c>
      <c r="AA166">
        <f t="shared" si="13"/>
        <v>1.2044432047855724</v>
      </c>
      <c r="AB166">
        <f t="shared" si="13"/>
        <v>1.2018691676157132</v>
      </c>
      <c r="AC166">
        <f t="shared" si="13"/>
        <v>1.1996221906868512</v>
      </c>
      <c r="AD166">
        <f t="shared" si="13"/>
        <v>1.1970909060351447</v>
      </c>
      <c r="AE166">
        <f t="shared" si="13"/>
        <v>1.1945162202536932</v>
      </c>
      <c r="AF166">
        <f t="shared" si="12"/>
        <v>1.1918981121566259</v>
      </c>
      <c r="AG166">
        <f t="shared" si="12"/>
        <v>1.1892366527825353</v>
      </c>
      <c r="AH166">
        <f t="shared" si="12"/>
        <v>1.1865320089807068</v>
      </c>
      <c r="AI166">
        <f t="shared" si="12"/>
        <v>1.1837844469300103</v>
      </c>
      <c r="AJ166">
        <f t="shared" si="12"/>
        <v>1.1809943355846948</v>
      </c>
    </row>
    <row r="167" spans="1:36" ht="15.5" x14ac:dyDescent="0.35">
      <c r="A167" s="49" t="s">
        <v>180</v>
      </c>
      <c r="B167" s="25">
        <f>PIF!BP167</f>
        <v>1.47</v>
      </c>
      <c r="C167">
        <f>PIF!BT167</f>
        <v>0.20693166789665776</v>
      </c>
      <c r="D167" s="47">
        <f>Prev!B165</f>
        <v>0.54676868416380042</v>
      </c>
      <c r="E167" s="47">
        <f>Prev!E165</f>
        <v>0.53814343443466117</v>
      </c>
      <c r="F167" s="47">
        <f>Prev!H165</f>
        <v>0.53167335644636227</v>
      </c>
      <c r="G167" s="47">
        <f>Prev!K165</f>
        <v>0.52329119550839875</v>
      </c>
      <c r="H167" s="47">
        <f>Prev!N165</f>
        <v>0.51481625698368438</v>
      </c>
      <c r="I167" s="47">
        <f>Prev!Q165</f>
        <v>0.50625090284731289</v>
      </c>
      <c r="J167" s="47">
        <f>Prev!T165</f>
        <v>0.497597796658097</v>
      </c>
      <c r="K167" s="47">
        <f>Prev!W165</f>
        <v>0.48885990255209183</v>
      </c>
      <c r="L167" s="47">
        <f>Prev!Z165</f>
        <v>0.48004048352875101</v>
      </c>
      <c r="M167" s="47">
        <f>Prev!AC165</f>
        <v>0.47114309904085483</v>
      </c>
      <c r="P167">
        <f t="shared" si="15"/>
        <v>0.2044432047855724</v>
      </c>
      <c r="Q167">
        <f t="shared" si="15"/>
        <v>0.20186916761571319</v>
      </c>
      <c r="R167">
        <f t="shared" si="15"/>
        <v>0.19992733902014265</v>
      </c>
      <c r="S167">
        <f t="shared" si="15"/>
        <v>0.19739755314771115</v>
      </c>
      <c r="T167">
        <f t="shared" si="15"/>
        <v>0.19482344960591208</v>
      </c>
      <c r="U167">
        <f t="shared" si="14"/>
        <v>0.19220505298392179</v>
      </c>
      <c r="V167">
        <f t="shared" si="14"/>
        <v>0.18954248148425831</v>
      </c>
      <c r="W167">
        <f t="shared" si="14"/>
        <v>0.18683595014122725</v>
      </c>
      <c r="X167">
        <f t="shared" si="14"/>
        <v>0.18408577399714635</v>
      </c>
      <c r="Y167">
        <f t="shared" si="14"/>
        <v>0.18129237123059858</v>
      </c>
      <c r="AA167">
        <f t="shared" si="13"/>
        <v>1.2044432047855724</v>
      </c>
      <c r="AB167">
        <f t="shared" si="13"/>
        <v>1.2018691676157132</v>
      </c>
      <c r="AC167">
        <f t="shared" si="13"/>
        <v>1.1999273390201426</v>
      </c>
      <c r="AD167">
        <f t="shared" si="13"/>
        <v>1.1973975531477112</v>
      </c>
      <c r="AE167">
        <f t="shared" si="13"/>
        <v>1.194823449605912</v>
      </c>
      <c r="AF167">
        <f t="shared" si="12"/>
        <v>1.1922050529839219</v>
      </c>
      <c r="AG167">
        <f t="shared" si="12"/>
        <v>1.1895424814842583</v>
      </c>
      <c r="AH167">
        <f t="shared" si="12"/>
        <v>1.1868359501412273</v>
      </c>
      <c r="AI167">
        <f t="shared" si="12"/>
        <v>1.1840857739971464</v>
      </c>
      <c r="AJ167">
        <f t="shared" si="12"/>
        <v>1.1812923712305985</v>
      </c>
    </row>
    <row r="168" spans="1:36" ht="15.5" x14ac:dyDescent="0.35">
      <c r="A168" s="49" t="s">
        <v>181</v>
      </c>
      <c r="B168" s="25">
        <f>PIF!BP168</f>
        <v>1.47</v>
      </c>
      <c r="C168">
        <f>PIF!BT168</f>
        <v>0.20693166789665768</v>
      </c>
      <c r="D168" s="47">
        <f>Prev!B166</f>
        <v>0.4908202523180058</v>
      </c>
      <c r="E168" s="47">
        <f>Prev!E166</f>
        <v>0.48248658686111423</v>
      </c>
      <c r="F168" s="47">
        <f>Prev!H166</f>
        <v>0.47445243728737818</v>
      </c>
      <c r="G168" s="47">
        <f>Prev!K166</f>
        <v>0.46632265869812684</v>
      </c>
      <c r="H168" s="47">
        <f>Prev!N166</f>
        <v>0.45813670882595658</v>
      </c>
      <c r="I168" s="47">
        <f>Prev!Q166</f>
        <v>0.44989687690309843</v>
      </c>
      <c r="J168" s="47">
        <f>Prev!T166</f>
        <v>0.44160569357893126</v>
      </c>
      <c r="K168" s="47">
        <f>Prev!W166</f>
        <v>0.4332659301937703</v>
      </c>
      <c r="L168" s="47">
        <f>Prev!Z166</f>
        <v>0.42488059718603022</v>
      </c>
      <c r="M168" s="47">
        <f>Prev!AC166</f>
        <v>0.41645294165669638</v>
      </c>
      <c r="P168">
        <f t="shared" si="15"/>
        <v>0.18744473312228496</v>
      </c>
      <c r="Q168">
        <f t="shared" si="15"/>
        <v>0.18485040953239612</v>
      </c>
      <c r="R168">
        <f t="shared" si="15"/>
        <v>0.18233359484294384</v>
      </c>
      <c r="S168">
        <f t="shared" si="15"/>
        <v>0.17977095322234876</v>
      </c>
      <c r="T168">
        <f t="shared" si="15"/>
        <v>0.17717432412824763</v>
      </c>
      <c r="U168">
        <f t="shared" si="14"/>
        <v>0.1745439471029884</v>
      </c>
      <c r="V168">
        <f t="shared" si="14"/>
        <v>0.17188014763248263</v>
      </c>
      <c r="W168">
        <f t="shared" si="14"/>
        <v>0.16918333993123266</v>
      </c>
      <c r="X168">
        <f t="shared" si="14"/>
        <v>0.16645402956016792</v>
      </c>
      <c r="Y168">
        <f t="shared" si="14"/>
        <v>0.16369281587083334</v>
      </c>
      <c r="AA168">
        <f t="shared" si="13"/>
        <v>1.187444733122285</v>
      </c>
      <c r="AB168">
        <f t="shared" si="13"/>
        <v>1.1848504095323962</v>
      </c>
      <c r="AC168">
        <f t="shared" si="13"/>
        <v>1.1823335948429439</v>
      </c>
      <c r="AD168">
        <f t="shared" si="13"/>
        <v>1.1797709532223488</v>
      </c>
      <c r="AE168">
        <f t="shared" si="13"/>
        <v>1.1771743241282477</v>
      </c>
      <c r="AF168">
        <f t="shared" si="12"/>
        <v>1.1745439471029884</v>
      </c>
      <c r="AG168">
        <f t="shared" si="12"/>
        <v>1.1718801476324827</v>
      </c>
      <c r="AH168">
        <f t="shared" si="12"/>
        <v>1.1691833399312326</v>
      </c>
      <c r="AI168">
        <f t="shared" si="12"/>
        <v>1.166454029560168</v>
      </c>
      <c r="AJ168">
        <f t="shared" si="12"/>
        <v>1.1636928158708333</v>
      </c>
    </row>
    <row r="169" spans="1:36" ht="15.5" x14ac:dyDescent="0.35">
      <c r="A169" s="49" t="s">
        <v>182</v>
      </c>
      <c r="B169" s="25">
        <f>PIF!BP169</f>
        <v>1</v>
      </c>
      <c r="C169">
        <f>PIF!BT169</f>
        <v>0</v>
      </c>
      <c r="D169" s="47">
        <f>Prev!B167</f>
        <v>0.54300961315805707</v>
      </c>
      <c r="E169" s="47">
        <f>Prev!E167</f>
        <v>0.53051549524469388</v>
      </c>
      <c r="F169" s="47">
        <f>Prev!H167</f>
        <v>0.52084940336015528</v>
      </c>
      <c r="G169" s="47">
        <f>Prev!K167</f>
        <v>0.5085595469960148</v>
      </c>
      <c r="H169" s="47">
        <f>Prev!N167</f>
        <v>0.49614782385707268</v>
      </c>
      <c r="I169" s="47">
        <f>Prev!Q167</f>
        <v>0.48362400565794744</v>
      </c>
      <c r="J169" s="47">
        <f>Prev!T167</f>
        <v>0.47099863407798193</v>
      </c>
      <c r="K169" s="47">
        <f>Prev!W167</f>
        <v>0.45828301314644754</v>
      </c>
      <c r="L169" s="47">
        <f>Prev!Z167</f>
        <v>0.44548919607990684</v>
      </c>
      <c r="M169" s="47">
        <f>Prev!AC167</f>
        <v>0.43262996634598422</v>
      </c>
      <c r="P169">
        <f t="shared" si="15"/>
        <v>0</v>
      </c>
      <c r="Q169">
        <f t="shared" si="15"/>
        <v>0</v>
      </c>
      <c r="R169">
        <f t="shared" si="15"/>
        <v>0</v>
      </c>
      <c r="S169">
        <f t="shared" si="15"/>
        <v>0</v>
      </c>
      <c r="T169">
        <f t="shared" si="15"/>
        <v>0</v>
      </c>
      <c r="U169">
        <f t="shared" si="14"/>
        <v>0</v>
      </c>
      <c r="V169">
        <f t="shared" si="14"/>
        <v>0</v>
      </c>
      <c r="W169">
        <f t="shared" si="14"/>
        <v>0</v>
      </c>
      <c r="X169">
        <f t="shared" si="14"/>
        <v>0</v>
      </c>
      <c r="Y169">
        <f t="shared" si="14"/>
        <v>0</v>
      </c>
      <c r="AA169">
        <f t="shared" si="13"/>
        <v>1</v>
      </c>
      <c r="AB169">
        <f t="shared" si="13"/>
        <v>1</v>
      </c>
      <c r="AC169">
        <f t="shared" si="13"/>
        <v>1</v>
      </c>
      <c r="AD169">
        <f t="shared" si="13"/>
        <v>1</v>
      </c>
      <c r="AE169">
        <f t="shared" si="13"/>
        <v>1</v>
      </c>
      <c r="AF169">
        <f t="shared" si="12"/>
        <v>1</v>
      </c>
      <c r="AG169">
        <f t="shared" si="12"/>
        <v>1</v>
      </c>
      <c r="AH169">
        <f t="shared" si="12"/>
        <v>1</v>
      </c>
      <c r="AI169">
        <f t="shared" si="12"/>
        <v>1</v>
      </c>
      <c r="AJ169">
        <f t="shared" si="12"/>
        <v>1</v>
      </c>
    </row>
    <row r="170" spans="1:36" ht="15.5" x14ac:dyDescent="0.35">
      <c r="A170" s="49" t="s">
        <v>183</v>
      </c>
      <c r="B170" s="25">
        <f>PIF!BP170</f>
        <v>1</v>
      </c>
      <c r="C170">
        <f>PIF!BT170</f>
        <v>0</v>
      </c>
      <c r="D170" s="47">
        <f>Prev!B168</f>
        <v>0.54300961315805685</v>
      </c>
      <c r="E170" s="47">
        <f>Prev!E168</f>
        <v>0.53051549524469432</v>
      </c>
      <c r="F170" s="47">
        <f>Prev!H168</f>
        <v>0.52226887257311694</v>
      </c>
      <c r="G170" s="47">
        <f>Prev!K168</f>
        <v>0.51001756523627229</v>
      </c>
      <c r="H170" s="47">
        <f>Prev!N168</f>
        <v>0.49763604647723952</v>
      </c>
      <c r="I170" s="47">
        <f>Prev!Q168</f>
        <v>0.48513438536289633</v>
      </c>
      <c r="J170" s="47">
        <f>Prev!T168</f>
        <v>0.47252345576381033</v>
      </c>
      <c r="K170" s="47">
        <f>Prev!W168</f>
        <v>0.45981492447435662</v>
      </c>
      <c r="L170" s="47">
        <f>Prev!Z168</f>
        <v>0.44702123380912334</v>
      </c>
      <c r="M170" s="47">
        <f>Prev!AC168</f>
        <v>0.43415557847545216</v>
      </c>
      <c r="P170">
        <f t="shared" si="15"/>
        <v>0</v>
      </c>
      <c r="Q170">
        <f t="shared" si="15"/>
        <v>0</v>
      </c>
      <c r="R170">
        <f t="shared" si="15"/>
        <v>0</v>
      </c>
      <c r="S170">
        <f t="shared" si="15"/>
        <v>0</v>
      </c>
      <c r="T170">
        <f t="shared" si="15"/>
        <v>0</v>
      </c>
      <c r="U170">
        <f t="shared" si="14"/>
        <v>0</v>
      </c>
      <c r="V170">
        <f t="shared" si="14"/>
        <v>0</v>
      </c>
      <c r="W170">
        <f t="shared" si="14"/>
        <v>0</v>
      </c>
      <c r="X170">
        <f t="shared" si="14"/>
        <v>0</v>
      </c>
      <c r="Y170">
        <f t="shared" si="14"/>
        <v>0</v>
      </c>
      <c r="AA170">
        <f t="shared" si="13"/>
        <v>1</v>
      </c>
      <c r="AB170">
        <f t="shared" si="13"/>
        <v>1</v>
      </c>
      <c r="AC170">
        <f t="shared" si="13"/>
        <v>1</v>
      </c>
      <c r="AD170">
        <f t="shared" si="13"/>
        <v>1</v>
      </c>
      <c r="AE170">
        <f t="shared" si="13"/>
        <v>1</v>
      </c>
      <c r="AF170">
        <f t="shared" si="12"/>
        <v>1</v>
      </c>
      <c r="AG170">
        <f t="shared" si="12"/>
        <v>1</v>
      </c>
      <c r="AH170">
        <f t="shared" si="12"/>
        <v>1</v>
      </c>
      <c r="AI170">
        <f t="shared" si="12"/>
        <v>1</v>
      </c>
      <c r="AJ170">
        <f t="shared" si="12"/>
        <v>1</v>
      </c>
    </row>
    <row r="171" spans="1:36" ht="15.5" x14ac:dyDescent="0.35">
      <c r="A171" s="49" t="s">
        <v>184</v>
      </c>
      <c r="B171" s="25">
        <f>PIF!BP171</f>
        <v>1</v>
      </c>
      <c r="C171">
        <f>PIF!BT171</f>
        <v>0</v>
      </c>
      <c r="D171" s="47">
        <f>Prev!B169</f>
        <v>0.54300961315805685</v>
      </c>
      <c r="E171" s="47">
        <f>Prev!E169</f>
        <v>0.53051549524469421</v>
      </c>
      <c r="F171" s="47">
        <f>Prev!H169</f>
        <v>0.52136338259941573</v>
      </c>
      <c r="G171" s="47">
        <f>Prev!K169</f>
        <v>0.50909355937435974</v>
      </c>
      <c r="H171" s="47">
        <f>Prev!N169</f>
        <v>0.49669845268293639</v>
      </c>
      <c r="I171" s="47">
        <f>Prev!Q169</f>
        <v>0.48418792896523305</v>
      </c>
      <c r="J171" s="47">
        <f>Prev!T169</f>
        <v>0.47157264082625566</v>
      </c>
      <c r="K171" s="47">
        <f>Prev!W169</f>
        <v>0.45886401776252977</v>
      </c>
      <c r="L171" s="47">
        <f>Prev!Z169</f>
        <v>0.44607425132805778</v>
      </c>
      <c r="M171" s="47">
        <f>Prev!AC169</f>
        <v>0.43321627452515787</v>
      </c>
      <c r="P171">
        <f t="shared" si="15"/>
        <v>0</v>
      </c>
      <c r="Q171">
        <f t="shared" si="15"/>
        <v>0</v>
      </c>
      <c r="R171">
        <f t="shared" si="15"/>
        <v>0</v>
      </c>
      <c r="S171">
        <f t="shared" si="15"/>
        <v>0</v>
      </c>
      <c r="T171">
        <f t="shared" si="15"/>
        <v>0</v>
      </c>
      <c r="U171">
        <f t="shared" si="14"/>
        <v>0</v>
      </c>
      <c r="V171">
        <f t="shared" si="14"/>
        <v>0</v>
      </c>
      <c r="W171">
        <f t="shared" si="14"/>
        <v>0</v>
      </c>
      <c r="X171">
        <f t="shared" si="14"/>
        <v>0</v>
      </c>
      <c r="Y171">
        <f t="shared" si="14"/>
        <v>0</v>
      </c>
      <c r="AA171">
        <f t="shared" si="13"/>
        <v>1</v>
      </c>
      <c r="AB171">
        <f t="shared" si="13"/>
        <v>1</v>
      </c>
      <c r="AC171">
        <f t="shared" si="13"/>
        <v>1</v>
      </c>
      <c r="AD171">
        <f t="shared" si="13"/>
        <v>1</v>
      </c>
      <c r="AE171">
        <f t="shared" si="13"/>
        <v>1</v>
      </c>
      <c r="AF171">
        <f t="shared" si="12"/>
        <v>1</v>
      </c>
      <c r="AG171">
        <f t="shared" si="12"/>
        <v>1</v>
      </c>
      <c r="AH171">
        <f t="shared" si="12"/>
        <v>1</v>
      </c>
      <c r="AI171">
        <f t="shared" si="12"/>
        <v>1</v>
      </c>
      <c r="AJ171">
        <f t="shared" si="12"/>
        <v>1</v>
      </c>
    </row>
    <row r="172" spans="1:36" ht="15.5" x14ac:dyDescent="0.35">
      <c r="A172" s="49" t="s">
        <v>185</v>
      </c>
      <c r="B172" s="25">
        <f>PIF!BP172</f>
        <v>1</v>
      </c>
      <c r="C172">
        <f>PIF!BT172</f>
        <v>0</v>
      </c>
      <c r="D172" s="47">
        <f>Prev!B170</f>
        <v>0.54300961315805685</v>
      </c>
      <c r="E172" s="47">
        <f>Prev!E170</f>
        <v>0.53051549524469432</v>
      </c>
      <c r="F172" s="47">
        <f>Prev!H170</f>
        <v>0.52185577612881318</v>
      </c>
      <c r="G172" s="47">
        <f>Prev!K170</f>
        <v>0.50959806488077841</v>
      </c>
      <c r="H172" s="47">
        <f>Prev!N170</f>
        <v>0.49721225451501799</v>
      </c>
      <c r="I172" s="47">
        <f>Prev!Q170</f>
        <v>0.48470831752410826</v>
      </c>
      <c r="J172" s="47">
        <f>Prev!T170</f>
        <v>0.47209702393515085</v>
      </c>
      <c r="K172" s="47">
        <f>Prev!W170</f>
        <v>0.45938993057525923</v>
      </c>
      <c r="L172" s="47">
        <f>Prev!Z170</f>
        <v>0.4465993647892752</v>
      </c>
      <c r="M172" s="47">
        <f>Prev!AC170</f>
        <v>0.43373840240376071</v>
      </c>
      <c r="P172">
        <f t="shared" si="15"/>
        <v>0</v>
      </c>
      <c r="Q172">
        <f t="shared" si="15"/>
        <v>0</v>
      </c>
      <c r="R172">
        <f t="shared" si="15"/>
        <v>0</v>
      </c>
      <c r="S172">
        <f t="shared" si="15"/>
        <v>0</v>
      </c>
      <c r="T172">
        <f t="shared" si="15"/>
        <v>0</v>
      </c>
      <c r="U172">
        <f t="shared" si="14"/>
        <v>0</v>
      </c>
      <c r="V172">
        <f t="shared" si="14"/>
        <v>0</v>
      </c>
      <c r="W172">
        <f t="shared" si="14"/>
        <v>0</v>
      </c>
      <c r="X172">
        <f t="shared" si="14"/>
        <v>0</v>
      </c>
      <c r="Y172">
        <f t="shared" si="14"/>
        <v>0</v>
      </c>
      <c r="AA172">
        <f t="shared" si="13"/>
        <v>1</v>
      </c>
      <c r="AB172">
        <f t="shared" si="13"/>
        <v>1</v>
      </c>
      <c r="AC172">
        <f t="shared" si="13"/>
        <v>1</v>
      </c>
      <c r="AD172">
        <f t="shared" si="13"/>
        <v>1</v>
      </c>
      <c r="AE172">
        <f t="shared" si="13"/>
        <v>1</v>
      </c>
      <c r="AF172">
        <f t="shared" ref="AF172:AJ206" si="16">1+U172</f>
        <v>1</v>
      </c>
      <c r="AG172">
        <f t="shared" si="16"/>
        <v>1</v>
      </c>
      <c r="AH172">
        <f t="shared" si="16"/>
        <v>1</v>
      </c>
      <c r="AI172">
        <f t="shared" si="16"/>
        <v>1</v>
      </c>
      <c r="AJ172">
        <f t="shared" si="16"/>
        <v>1</v>
      </c>
    </row>
    <row r="173" spans="1:36" ht="15.5" x14ac:dyDescent="0.35">
      <c r="A173" s="49" t="s">
        <v>186</v>
      </c>
      <c r="B173" s="25">
        <f>PIF!BP173</f>
        <v>1</v>
      </c>
      <c r="C173">
        <f>PIF!BT173</f>
        <v>0</v>
      </c>
      <c r="D173" s="47">
        <f>Prev!B171</f>
        <v>0.54300961315805685</v>
      </c>
      <c r="E173" s="47">
        <f>Prev!E171</f>
        <v>0.53051549524469455</v>
      </c>
      <c r="F173" s="47">
        <f>Prev!H171</f>
        <v>0.52190407430799834</v>
      </c>
      <c r="G173" s="47">
        <f>Prev!K171</f>
        <v>0.5096472696039519</v>
      </c>
      <c r="H173" s="47">
        <f>Prev!N171</f>
        <v>0.49726210819418887</v>
      </c>
      <c r="I173" s="47">
        <f>Prev!Q171</f>
        <v>0.48475857355350599</v>
      </c>
      <c r="J173" s="47">
        <f>Prev!T171</f>
        <v>0.47214744763749655</v>
      </c>
      <c r="K173" s="47">
        <f>Prev!W171</f>
        <v>0.45944030001051761</v>
      </c>
      <c r="L173" s="47">
        <f>Prev!Z171</f>
        <v>0.44664947142814787</v>
      </c>
      <c r="M173" s="47">
        <f>Prev!AC171</f>
        <v>0.4337880516689156</v>
      </c>
      <c r="P173">
        <f t="shared" si="15"/>
        <v>0</v>
      </c>
      <c r="Q173">
        <f t="shared" si="15"/>
        <v>0</v>
      </c>
      <c r="R173">
        <f t="shared" si="15"/>
        <v>0</v>
      </c>
      <c r="S173">
        <f t="shared" si="15"/>
        <v>0</v>
      </c>
      <c r="T173">
        <f t="shared" si="15"/>
        <v>0</v>
      </c>
      <c r="U173">
        <f t="shared" si="14"/>
        <v>0</v>
      </c>
      <c r="V173">
        <f t="shared" si="14"/>
        <v>0</v>
      </c>
      <c r="W173">
        <f t="shared" si="14"/>
        <v>0</v>
      </c>
      <c r="X173">
        <f t="shared" si="14"/>
        <v>0</v>
      </c>
      <c r="Y173">
        <f t="shared" si="14"/>
        <v>0</v>
      </c>
      <c r="AA173">
        <f t="shared" ref="AA173:AE206" si="17">1+P173</f>
        <v>1</v>
      </c>
      <c r="AB173">
        <f t="shared" si="17"/>
        <v>1</v>
      </c>
      <c r="AC173">
        <f t="shared" si="17"/>
        <v>1</v>
      </c>
      <c r="AD173">
        <f t="shared" si="17"/>
        <v>1</v>
      </c>
      <c r="AE173">
        <f t="shared" si="17"/>
        <v>1</v>
      </c>
      <c r="AF173">
        <f t="shared" si="16"/>
        <v>1</v>
      </c>
      <c r="AG173">
        <f t="shared" si="16"/>
        <v>1</v>
      </c>
      <c r="AH173">
        <f t="shared" si="16"/>
        <v>1</v>
      </c>
      <c r="AI173">
        <f t="shared" si="16"/>
        <v>1</v>
      </c>
      <c r="AJ173">
        <f t="shared" si="16"/>
        <v>1</v>
      </c>
    </row>
    <row r="174" spans="1:36" ht="15.5" x14ac:dyDescent="0.35">
      <c r="A174" s="49" t="s">
        <v>187</v>
      </c>
      <c r="B174" s="25">
        <f>PIF!BP174</f>
        <v>1</v>
      </c>
      <c r="C174">
        <f>PIF!BT174</f>
        <v>0</v>
      </c>
      <c r="D174" s="47">
        <f>Prev!B172</f>
        <v>0.54300961315805674</v>
      </c>
      <c r="E174" s="47">
        <f>Prev!E172</f>
        <v>0.53051549524469443</v>
      </c>
      <c r="F174" s="47">
        <f>Prev!H172</f>
        <v>0.51981372930987824</v>
      </c>
      <c r="G174" s="47">
        <f>Prev!K172</f>
        <v>0.50779985516997528</v>
      </c>
      <c r="H174" s="47">
        <f>Prev!N172</f>
        <v>0.49564993508405802</v>
      </c>
      <c r="I174" s="47">
        <f>Prev!Q172</f>
        <v>0.48337264398313107</v>
      </c>
      <c r="J174" s="47">
        <f>Prev!T172</f>
        <v>0.47097763833298545</v>
      </c>
      <c r="K174" s="47">
        <f>Prev!W172</f>
        <v>0.45847554340640251</v>
      </c>
      <c r="L174" s="47">
        <f>Prev!Z172</f>
        <v>0.44587793305763845</v>
      </c>
      <c r="M174" s="47">
        <f>Prev!AC172</f>
        <v>0.43319730199846423</v>
      </c>
      <c r="P174">
        <f t="shared" si="15"/>
        <v>0</v>
      </c>
      <c r="Q174">
        <f t="shared" si="15"/>
        <v>0</v>
      </c>
      <c r="R174">
        <f t="shared" si="15"/>
        <v>0</v>
      </c>
      <c r="S174">
        <f t="shared" si="15"/>
        <v>0</v>
      </c>
      <c r="T174">
        <f t="shared" si="15"/>
        <v>0</v>
      </c>
      <c r="U174">
        <f t="shared" si="14"/>
        <v>0</v>
      </c>
      <c r="V174">
        <f t="shared" si="14"/>
        <v>0</v>
      </c>
      <c r="W174">
        <f t="shared" si="14"/>
        <v>0</v>
      </c>
      <c r="X174">
        <f t="shared" si="14"/>
        <v>0</v>
      </c>
      <c r="Y174">
        <f t="shared" si="14"/>
        <v>0</v>
      </c>
      <c r="AA174">
        <f t="shared" si="17"/>
        <v>1</v>
      </c>
      <c r="AB174">
        <f t="shared" si="17"/>
        <v>1</v>
      </c>
      <c r="AC174">
        <f t="shared" si="17"/>
        <v>1</v>
      </c>
      <c r="AD174">
        <f t="shared" si="17"/>
        <v>1</v>
      </c>
      <c r="AE174">
        <f t="shared" si="17"/>
        <v>1</v>
      </c>
      <c r="AF174">
        <f t="shared" si="16"/>
        <v>1</v>
      </c>
      <c r="AG174">
        <f t="shared" si="16"/>
        <v>1</v>
      </c>
      <c r="AH174">
        <f t="shared" si="16"/>
        <v>1</v>
      </c>
      <c r="AI174">
        <f t="shared" si="16"/>
        <v>1</v>
      </c>
      <c r="AJ174">
        <f t="shared" si="16"/>
        <v>1</v>
      </c>
    </row>
    <row r="175" spans="1:36" ht="15.5" x14ac:dyDescent="0.35">
      <c r="A175" s="49" t="s">
        <v>188</v>
      </c>
      <c r="B175" s="25">
        <f>PIF!BP175</f>
        <v>1</v>
      </c>
      <c r="C175">
        <f>PIF!BT175</f>
        <v>0</v>
      </c>
      <c r="D175" s="47">
        <f>Prev!B173</f>
        <v>0.54300961315805707</v>
      </c>
      <c r="E175" s="47">
        <f>Prev!E173</f>
        <v>0.53051549524469421</v>
      </c>
      <c r="F175" s="47">
        <f>Prev!H173</f>
        <v>0.51981372930987835</v>
      </c>
      <c r="G175" s="47">
        <f>Prev!K173</f>
        <v>0.5077998551699755</v>
      </c>
      <c r="H175" s="47">
        <f>Prev!N173</f>
        <v>0.49564993508405802</v>
      </c>
      <c r="I175" s="47">
        <f>Prev!Q173</f>
        <v>0.48337264398313079</v>
      </c>
      <c r="J175" s="47">
        <f>Prev!T173</f>
        <v>0.47097763833298539</v>
      </c>
      <c r="K175" s="47">
        <f>Prev!W173</f>
        <v>0.45847554340640273</v>
      </c>
      <c r="L175" s="47">
        <f>Prev!Z173</f>
        <v>0.44587793305763868</v>
      </c>
      <c r="M175" s="47">
        <f>Prev!AC173</f>
        <v>0.43319730199846446</v>
      </c>
      <c r="P175">
        <f t="shared" si="15"/>
        <v>0</v>
      </c>
      <c r="Q175">
        <f t="shared" si="15"/>
        <v>0</v>
      </c>
      <c r="R175">
        <f t="shared" si="15"/>
        <v>0</v>
      </c>
      <c r="S175">
        <f t="shared" si="15"/>
        <v>0</v>
      </c>
      <c r="T175">
        <f t="shared" si="15"/>
        <v>0</v>
      </c>
      <c r="U175">
        <f t="shared" si="14"/>
        <v>0</v>
      </c>
      <c r="V175">
        <f t="shared" si="14"/>
        <v>0</v>
      </c>
      <c r="W175">
        <f t="shared" si="14"/>
        <v>0</v>
      </c>
      <c r="X175">
        <f t="shared" si="14"/>
        <v>0</v>
      </c>
      <c r="Y175">
        <f t="shared" si="14"/>
        <v>0</v>
      </c>
      <c r="AA175">
        <f t="shared" si="17"/>
        <v>1</v>
      </c>
      <c r="AB175">
        <f t="shared" si="17"/>
        <v>1</v>
      </c>
      <c r="AC175">
        <f t="shared" si="17"/>
        <v>1</v>
      </c>
      <c r="AD175">
        <f t="shared" si="17"/>
        <v>1</v>
      </c>
      <c r="AE175">
        <f t="shared" si="17"/>
        <v>1</v>
      </c>
      <c r="AF175">
        <f t="shared" si="16"/>
        <v>1</v>
      </c>
      <c r="AG175">
        <f t="shared" si="16"/>
        <v>1</v>
      </c>
      <c r="AH175">
        <f t="shared" si="16"/>
        <v>1</v>
      </c>
      <c r="AI175">
        <f t="shared" si="16"/>
        <v>1</v>
      </c>
      <c r="AJ175">
        <f t="shared" si="16"/>
        <v>1</v>
      </c>
    </row>
    <row r="176" spans="1:36" ht="15.5" x14ac:dyDescent="0.35">
      <c r="A176" s="49" t="s">
        <v>189</v>
      </c>
      <c r="B176" s="25">
        <f>PIF!BP176</f>
        <v>1</v>
      </c>
      <c r="C176">
        <f>PIF!BT176</f>
        <v>0</v>
      </c>
      <c r="D176" s="47">
        <f>Prev!B174</f>
        <v>0.54300961315805696</v>
      </c>
      <c r="E176" s="47">
        <f>Prev!E174</f>
        <v>0.53051549524469421</v>
      </c>
      <c r="F176" s="47">
        <f>Prev!H174</f>
        <v>0.51981372930987813</v>
      </c>
      <c r="G176" s="47">
        <f>Prev!K174</f>
        <v>0.50779985516997561</v>
      </c>
      <c r="H176" s="47">
        <f>Prev!N174</f>
        <v>0.49564993508405814</v>
      </c>
      <c r="I176" s="47">
        <f>Prev!Q174</f>
        <v>0.48337264398313079</v>
      </c>
      <c r="J176" s="47">
        <f>Prev!T174</f>
        <v>0.47097763833298534</v>
      </c>
      <c r="K176" s="47">
        <f>Prev!W174</f>
        <v>0.45847554340640279</v>
      </c>
      <c r="L176" s="47">
        <f>Prev!Z174</f>
        <v>0.44587793305763901</v>
      </c>
      <c r="M176" s="47">
        <f>Prev!AC174</f>
        <v>0.43319730199846423</v>
      </c>
      <c r="P176">
        <f t="shared" si="15"/>
        <v>0</v>
      </c>
      <c r="Q176">
        <f t="shared" si="15"/>
        <v>0</v>
      </c>
      <c r="R176">
        <f t="shared" si="15"/>
        <v>0</v>
      </c>
      <c r="S176">
        <f t="shared" si="15"/>
        <v>0</v>
      </c>
      <c r="T176">
        <f t="shared" si="15"/>
        <v>0</v>
      </c>
      <c r="U176">
        <f t="shared" si="14"/>
        <v>0</v>
      </c>
      <c r="V176">
        <f t="shared" si="14"/>
        <v>0</v>
      </c>
      <c r="W176">
        <f t="shared" si="14"/>
        <v>0</v>
      </c>
      <c r="X176">
        <f t="shared" si="14"/>
        <v>0</v>
      </c>
      <c r="Y176">
        <f t="shared" si="14"/>
        <v>0</v>
      </c>
      <c r="AA176">
        <f t="shared" si="17"/>
        <v>1</v>
      </c>
      <c r="AB176">
        <f t="shared" si="17"/>
        <v>1</v>
      </c>
      <c r="AC176">
        <f t="shared" si="17"/>
        <v>1</v>
      </c>
      <c r="AD176">
        <f t="shared" si="17"/>
        <v>1</v>
      </c>
      <c r="AE176">
        <f t="shared" si="17"/>
        <v>1</v>
      </c>
      <c r="AF176">
        <f t="shared" si="16"/>
        <v>1</v>
      </c>
      <c r="AG176">
        <f t="shared" si="16"/>
        <v>1</v>
      </c>
      <c r="AH176">
        <f t="shared" si="16"/>
        <v>1</v>
      </c>
      <c r="AI176">
        <f t="shared" si="16"/>
        <v>1</v>
      </c>
      <c r="AJ176">
        <f t="shared" si="16"/>
        <v>1</v>
      </c>
    </row>
    <row r="177" spans="1:36" ht="15.5" x14ac:dyDescent="0.35">
      <c r="A177" s="49" t="s">
        <v>190</v>
      </c>
      <c r="B177" s="25">
        <f>PIF!BP177</f>
        <v>1</v>
      </c>
      <c r="C177">
        <f>PIF!BT177</f>
        <v>0</v>
      </c>
      <c r="D177" s="47">
        <f>Prev!B175</f>
        <v>0.54300961315805729</v>
      </c>
      <c r="E177" s="47">
        <f>Prev!E175</f>
        <v>0.53051549524469466</v>
      </c>
      <c r="F177" s="47">
        <f>Prev!H175</f>
        <v>0.5198137293098779</v>
      </c>
      <c r="G177" s="47">
        <f>Prev!K175</f>
        <v>0.50779985516997561</v>
      </c>
      <c r="H177" s="47">
        <f>Prev!N175</f>
        <v>0.49564993508405836</v>
      </c>
      <c r="I177" s="47">
        <f>Prev!Q175</f>
        <v>0.48337264398313079</v>
      </c>
      <c r="J177" s="47">
        <f>Prev!T175</f>
        <v>0.47097763833298545</v>
      </c>
      <c r="K177" s="47">
        <f>Prev!W175</f>
        <v>0.45847554340640284</v>
      </c>
      <c r="L177" s="47">
        <f>Prev!Z175</f>
        <v>0.44587793305763868</v>
      </c>
      <c r="M177" s="47">
        <f>Prev!AC175</f>
        <v>0.43319730199846435</v>
      </c>
      <c r="P177">
        <f t="shared" si="15"/>
        <v>0</v>
      </c>
      <c r="Q177">
        <f t="shared" si="15"/>
        <v>0</v>
      </c>
      <c r="R177">
        <f t="shared" si="15"/>
        <v>0</v>
      </c>
      <c r="S177">
        <f t="shared" si="15"/>
        <v>0</v>
      </c>
      <c r="T177">
        <f t="shared" si="15"/>
        <v>0</v>
      </c>
      <c r="U177">
        <f t="shared" si="14"/>
        <v>0</v>
      </c>
      <c r="V177">
        <f t="shared" si="14"/>
        <v>0</v>
      </c>
      <c r="W177">
        <f t="shared" si="14"/>
        <v>0</v>
      </c>
      <c r="X177">
        <f t="shared" si="14"/>
        <v>0</v>
      </c>
      <c r="Y177">
        <f t="shared" si="14"/>
        <v>0</v>
      </c>
      <c r="AA177">
        <f t="shared" si="17"/>
        <v>1</v>
      </c>
      <c r="AB177">
        <f t="shared" si="17"/>
        <v>1</v>
      </c>
      <c r="AC177">
        <f t="shared" si="17"/>
        <v>1</v>
      </c>
      <c r="AD177">
        <f t="shared" si="17"/>
        <v>1</v>
      </c>
      <c r="AE177">
        <f t="shared" si="17"/>
        <v>1</v>
      </c>
      <c r="AF177">
        <f t="shared" si="16"/>
        <v>1</v>
      </c>
      <c r="AG177">
        <f t="shared" si="16"/>
        <v>1</v>
      </c>
      <c r="AH177">
        <f t="shared" si="16"/>
        <v>1</v>
      </c>
      <c r="AI177">
        <f t="shared" si="16"/>
        <v>1</v>
      </c>
      <c r="AJ177">
        <f t="shared" si="16"/>
        <v>1</v>
      </c>
    </row>
    <row r="178" spans="1:36" ht="15.5" x14ac:dyDescent="0.35">
      <c r="A178" s="49" t="s">
        <v>191</v>
      </c>
      <c r="B178" s="25">
        <f>PIF!BP178</f>
        <v>1</v>
      </c>
      <c r="C178">
        <f>PIF!BT178</f>
        <v>0</v>
      </c>
      <c r="D178" s="47">
        <f>Prev!B176</f>
        <v>0.54300961315805707</v>
      </c>
      <c r="E178" s="47">
        <f>Prev!E176</f>
        <v>0.53051549524469399</v>
      </c>
      <c r="F178" s="47">
        <f>Prev!H176</f>
        <v>0.5198137293098779</v>
      </c>
      <c r="G178" s="47">
        <f>Prev!K176</f>
        <v>0.50779985516997539</v>
      </c>
      <c r="H178" s="47">
        <f>Prev!N176</f>
        <v>0.49564993508405814</v>
      </c>
      <c r="I178" s="47">
        <f>Prev!Q176</f>
        <v>0.48337264398313079</v>
      </c>
      <c r="J178" s="47">
        <f>Prev!T176</f>
        <v>0.47097763833298528</v>
      </c>
      <c r="K178" s="47">
        <f>Prev!W176</f>
        <v>0.45847554340640229</v>
      </c>
      <c r="L178" s="47">
        <f>Prev!Z176</f>
        <v>0.4458779330576389</v>
      </c>
      <c r="M178" s="47">
        <f>Prev!AC176</f>
        <v>0.43319730199846412</v>
      </c>
      <c r="P178">
        <f t="shared" si="15"/>
        <v>0</v>
      </c>
      <c r="Q178">
        <f t="shared" si="15"/>
        <v>0</v>
      </c>
      <c r="R178">
        <f t="shared" si="15"/>
        <v>0</v>
      </c>
      <c r="S178">
        <f t="shared" si="15"/>
        <v>0</v>
      </c>
      <c r="T178">
        <f t="shared" si="15"/>
        <v>0</v>
      </c>
      <c r="U178">
        <f t="shared" si="14"/>
        <v>0</v>
      </c>
      <c r="V178">
        <f t="shared" si="14"/>
        <v>0</v>
      </c>
      <c r="W178">
        <f t="shared" si="14"/>
        <v>0</v>
      </c>
      <c r="X178">
        <f t="shared" si="14"/>
        <v>0</v>
      </c>
      <c r="Y178">
        <f t="shared" si="14"/>
        <v>0</v>
      </c>
      <c r="AA178">
        <f t="shared" si="17"/>
        <v>1</v>
      </c>
      <c r="AB178">
        <f t="shared" si="17"/>
        <v>1</v>
      </c>
      <c r="AC178">
        <f t="shared" si="17"/>
        <v>1</v>
      </c>
      <c r="AD178">
        <f t="shared" si="17"/>
        <v>1</v>
      </c>
      <c r="AE178">
        <f t="shared" si="17"/>
        <v>1</v>
      </c>
      <c r="AF178">
        <f t="shared" si="16"/>
        <v>1</v>
      </c>
      <c r="AG178">
        <f t="shared" si="16"/>
        <v>1</v>
      </c>
      <c r="AH178">
        <f t="shared" si="16"/>
        <v>1</v>
      </c>
      <c r="AI178">
        <f t="shared" si="16"/>
        <v>1</v>
      </c>
      <c r="AJ178">
        <f t="shared" si="16"/>
        <v>1</v>
      </c>
    </row>
    <row r="179" spans="1:36" ht="15.5" x14ac:dyDescent="0.35">
      <c r="A179" s="49" t="s">
        <v>192</v>
      </c>
      <c r="B179" s="25">
        <f>PIF!BP179</f>
        <v>1</v>
      </c>
      <c r="C179">
        <f>PIF!BT179</f>
        <v>0</v>
      </c>
      <c r="D179" s="47">
        <f>Prev!B177</f>
        <v>0.54300961315805707</v>
      </c>
      <c r="E179" s="47">
        <f>Prev!E177</f>
        <v>0.53051549524469421</v>
      </c>
      <c r="F179" s="47">
        <f>Prev!H177</f>
        <v>0.5198137293098779</v>
      </c>
      <c r="G179" s="47">
        <f>Prev!K177</f>
        <v>0.50779985516997517</v>
      </c>
      <c r="H179" s="47">
        <f>Prev!N177</f>
        <v>0.49564993508405814</v>
      </c>
      <c r="I179" s="47">
        <f>Prev!Q177</f>
        <v>0.48337264398313096</v>
      </c>
      <c r="J179" s="47">
        <f>Prev!T177</f>
        <v>0.47097763833298556</v>
      </c>
      <c r="K179" s="47">
        <f>Prev!W177</f>
        <v>0.45847554340640273</v>
      </c>
      <c r="L179" s="47">
        <f>Prev!Z177</f>
        <v>0.44587793305763851</v>
      </c>
      <c r="M179" s="47">
        <f>Prev!AC177</f>
        <v>0.43319730199846407</v>
      </c>
      <c r="P179">
        <f t="shared" si="15"/>
        <v>0</v>
      </c>
      <c r="Q179">
        <f t="shared" si="15"/>
        <v>0</v>
      </c>
      <c r="R179">
        <f t="shared" si="15"/>
        <v>0</v>
      </c>
      <c r="S179">
        <f t="shared" si="15"/>
        <v>0</v>
      </c>
      <c r="T179">
        <f t="shared" si="15"/>
        <v>0</v>
      </c>
      <c r="U179">
        <f t="shared" si="14"/>
        <v>0</v>
      </c>
      <c r="V179">
        <f t="shared" si="14"/>
        <v>0</v>
      </c>
      <c r="W179">
        <f t="shared" si="14"/>
        <v>0</v>
      </c>
      <c r="X179">
        <f t="shared" si="14"/>
        <v>0</v>
      </c>
      <c r="Y179">
        <f t="shared" si="14"/>
        <v>0</v>
      </c>
      <c r="AA179">
        <f t="shared" si="17"/>
        <v>1</v>
      </c>
      <c r="AB179">
        <f t="shared" si="17"/>
        <v>1</v>
      </c>
      <c r="AC179">
        <f t="shared" si="17"/>
        <v>1</v>
      </c>
      <c r="AD179">
        <f t="shared" si="17"/>
        <v>1</v>
      </c>
      <c r="AE179">
        <f t="shared" si="17"/>
        <v>1</v>
      </c>
      <c r="AF179">
        <f t="shared" si="16"/>
        <v>1</v>
      </c>
      <c r="AG179">
        <f t="shared" si="16"/>
        <v>1</v>
      </c>
      <c r="AH179">
        <f t="shared" si="16"/>
        <v>1</v>
      </c>
      <c r="AI179">
        <f t="shared" si="16"/>
        <v>1</v>
      </c>
      <c r="AJ179">
        <f t="shared" si="16"/>
        <v>1</v>
      </c>
    </row>
    <row r="180" spans="1:36" ht="15.5" x14ac:dyDescent="0.35">
      <c r="A180" s="49" t="s">
        <v>193</v>
      </c>
      <c r="B180" s="25">
        <f>PIF!BP180</f>
        <v>1</v>
      </c>
      <c r="C180">
        <f>PIF!BT180</f>
        <v>0</v>
      </c>
      <c r="D180" s="47">
        <f>Prev!B178</f>
        <v>0.54300961315805663</v>
      </c>
      <c r="E180" s="47">
        <f>Prev!E178</f>
        <v>0.53051549524469455</v>
      </c>
      <c r="F180" s="47">
        <f>Prev!H178</f>
        <v>0.51981372930987824</v>
      </c>
      <c r="G180" s="47">
        <f>Prev!K178</f>
        <v>0.50779985516997528</v>
      </c>
      <c r="H180" s="47">
        <f>Prev!N178</f>
        <v>0.49564993508405814</v>
      </c>
      <c r="I180" s="47">
        <f>Prev!Q178</f>
        <v>0.48337264398313079</v>
      </c>
      <c r="J180" s="47">
        <f>Prev!T178</f>
        <v>0.47097763833298539</v>
      </c>
      <c r="K180" s="47">
        <f>Prev!W178</f>
        <v>0.45847554340640284</v>
      </c>
      <c r="L180" s="47">
        <f>Prev!Z178</f>
        <v>0.44587793305763845</v>
      </c>
      <c r="M180" s="47">
        <f>Prev!AC178</f>
        <v>0.4331973019984639</v>
      </c>
      <c r="P180">
        <f t="shared" si="15"/>
        <v>0</v>
      </c>
      <c r="Q180">
        <f t="shared" si="15"/>
        <v>0</v>
      </c>
      <c r="R180">
        <f t="shared" si="15"/>
        <v>0</v>
      </c>
      <c r="S180">
        <f t="shared" si="15"/>
        <v>0</v>
      </c>
      <c r="T180">
        <f t="shared" si="15"/>
        <v>0</v>
      </c>
      <c r="U180">
        <f t="shared" si="14"/>
        <v>0</v>
      </c>
      <c r="V180">
        <f t="shared" si="14"/>
        <v>0</v>
      </c>
      <c r="W180">
        <f t="shared" si="14"/>
        <v>0</v>
      </c>
      <c r="X180">
        <f t="shared" si="14"/>
        <v>0</v>
      </c>
      <c r="Y180">
        <f t="shared" si="14"/>
        <v>0</v>
      </c>
      <c r="AA180">
        <f t="shared" si="17"/>
        <v>1</v>
      </c>
      <c r="AB180">
        <f t="shared" si="17"/>
        <v>1</v>
      </c>
      <c r="AC180">
        <f t="shared" si="17"/>
        <v>1</v>
      </c>
      <c r="AD180">
        <f t="shared" si="17"/>
        <v>1</v>
      </c>
      <c r="AE180">
        <f t="shared" si="17"/>
        <v>1</v>
      </c>
      <c r="AF180">
        <f t="shared" si="16"/>
        <v>1</v>
      </c>
      <c r="AG180">
        <f t="shared" si="16"/>
        <v>1</v>
      </c>
      <c r="AH180">
        <f t="shared" si="16"/>
        <v>1</v>
      </c>
      <c r="AI180">
        <f t="shared" si="16"/>
        <v>1</v>
      </c>
      <c r="AJ180">
        <f t="shared" si="16"/>
        <v>1</v>
      </c>
    </row>
    <row r="181" spans="1:36" ht="15.5" x14ac:dyDescent="0.35">
      <c r="A181" s="49" t="s">
        <v>194</v>
      </c>
      <c r="B181" s="25">
        <f>PIF!BP181</f>
        <v>1</v>
      </c>
      <c r="C181">
        <f>PIF!BT181</f>
        <v>0</v>
      </c>
      <c r="D181" s="47">
        <f>Prev!B179</f>
        <v>0.54300961315805696</v>
      </c>
      <c r="E181" s="47">
        <f>Prev!E179</f>
        <v>0.53051549524469377</v>
      </c>
      <c r="F181" s="47">
        <f>Prev!H179</f>
        <v>0.51981372930987813</v>
      </c>
      <c r="G181" s="47">
        <f>Prev!K179</f>
        <v>0.5077998551699755</v>
      </c>
      <c r="H181" s="47">
        <f>Prev!N179</f>
        <v>0.49564993508405814</v>
      </c>
      <c r="I181" s="47">
        <f>Prev!Q179</f>
        <v>0.48337264398313112</v>
      </c>
      <c r="J181" s="47">
        <f>Prev!T179</f>
        <v>0.47097763833298534</v>
      </c>
      <c r="K181" s="47">
        <f>Prev!W179</f>
        <v>0.45847554340640262</v>
      </c>
      <c r="L181" s="47">
        <f>Prev!Z179</f>
        <v>0.44587793305763884</v>
      </c>
      <c r="M181" s="47">
        <f>Prev!AC179</f>
        <v>0.43319730199846423</v>
      </c>
      <c r="P181">
        <f t="shared" si="15"/>
        <v>0</v>
      </c>
      <c r="Q181">
        <f t="shared" si="15"/>
        <v>0</v>
      </c>
      <c r="R181">
        <f t="shared" si="15"/>
        <v>0</v>
      </c>
      <c r="S181">
        <f t="shared" si="15"/>
        <v>0</v>
      </c>
      <c r="T181">
        <f t="shared" si="15"/>
        <v>0</v>
      </c>
      <c r="U181">
        <f t="shared" si="14"/>
        <v>0</v>
      </c>
      <c r="V181">
        <f t="shared" si="14"/>
        <v>0</v>
      </c>
      <c r="W181">
        <f t="shared" si="14"/>
        <v>0</v>
      </c>
      <c r="X181">
        <f t="shared" si="14"/>
        <v>0</v>
      </c>
      <c r="Y181">
        <f t="shared" si="14"/>
        <v>0</v>
      </c>
      <c r="AA181">
        <f t="shared" si="17"/>
        <v>1</v>
      </c>
      <c r="AB181">
        <f t="shared" si="17"/>
        <v>1</v>
      </c>
      <c r="AC181">
        <f t="shared" si="17"/>
        <v>1</v>
      </c>
      <c r="AD181">
        <f t="shared" si="17"/>
        <v>1</v>
      </c>
      <c r="AE181">
        <f t="shared" si="17"/>
        <v>1</v>
      </c>
      <c r="AF181">
        <f t="shared" si="16"/>
        <v>1</v>
      </c>
      <c r="AG181">
        <f t="shared" si="16"/>
        <v>1</v>
      </c>
      <c r="AH181">
        <f t="shared" si="16"/>
        <v>1</v>
      </c>
      <c r="AI181">
        <f t="shared" si="16"/>
        <v>1</v>
      </c>
      <c r="AJ181">
        <f t="shared" si="16"/>
        <v>1</v>
      </c>
    </row>
    <row r="182" spans="1:36" ht="15.5" x14ac:dyDescent="0.35">
      <c r="A182" s="49" t="s">
        <v>195</v>
      </c>
      <c r="B182" s="25">
        <f>PIF!BP182</f>
        <v>1</v>
      </c>
      <c r="C182">
        <f>PIF!BT182</f>
        <v>0</v>
      </c>
      <c r="D182" s="47">
        <f>Prev!B180</f>
        <v>0.54300961315805696</v>
      </c>
      <c r="E182" s="47">
        <f>Prev!E180</f>
        <v>0.53051549524469377</v>
      </c>
      <c r="F182" s="47">
        <f>Prev!H180</f>
        <v>0.51981372930987813</v>
      </c>
      <c r="G182" s="47">
        <f>Prev!K180</f>
        <v>0.5077998551699755</v>
      </c>
      <c r="H182" s="47">
        <f>Prev!N180</f>
        <v>0.49564993508405814</v>
      </c>
      <c r="I182" s="47">
        <f>Prev!Q180</f>
        <v>0.48337264398313112</v>
      </c>
      <c r="J182" s="47">
        <f>Prev!T180</f>
        <v>0.47097763833298534</v>
      </c>
      <c r="K182" s="47">
        <f>Prev!W180</f>
        <v>0.45847554340640262</v>
      </c>
      <c r="L182" s="47">
        <f>Prev!Z180</f>
        <v>0.44587793305763884</v>
      </c>
      <c r="M182" s="47">
        <f>Prev!AC180</f>
        <v>0.43319730199846423</v>
      </c>
      <c r="P182">
        <f t="shared" si="15"/>
        <v>0</v>
      </c>
      <c r="Q182">
        <f t="shared" si="15"/>
        <v>0</v>
      </c>
      <c r="R182">
        <f t="shared" si="15"/>
        <v>0</v>
      </c>
      <c r="S182">
        <f t="shared" si="15"/>
        <v>0</v>
      </c>
      <c r="T182">
        <f t="shared" si="15"/>
        <v>0</v>
      </c>
      <c r="U182">
        <f t="shared" si="14"/>
        <v>0</v>
      </c>
      <c r="V182">
        <f t="shared" si="14"/>
        <v>0</v>
      </c>
      <c r="W182">
        <f t="shared" si="14"/>
        <v>0</v>
      </c>
      <c r="X182">
        <f t="shared" si="14"/>
        <v>0</v>
      </c>
      <c r="Y182">
        <f t="shared" si="14"/>
        <v>0</v>
      </c>
      <c r="AA182">
        <f t="shared" si="17"/>
        <v>1</v>
      </c>
      <c r="AB182">
        <f t="shared" si="17"/>
        <v>1</v>
      </c>
      <c r="AC182">
        <f t="shared" si="17"/>
        <v>1</v>
      </c>
      <c r="AD182">
        <f t="shared" si="17"/>
        <v>1</v>
      </c>
      <c r="AE182">
        <f t="shared" si="17"/>
        <v>1</v>
      </c>
      <c r="AF182">
        <f t="shared" si="16"/>
        <v>1</v>
      </c>
      <c r="AG182">
        <f t="shared" si="16"/>
        <v>1</v>
      </c>
      <c r="AH182">
        <f t="shared" si="16"/>
        <v>1</v>
      </c>
      <c r="AI182">
        <f t="shared" si="16"/>
        <v>1</v>
      </c>
      <c r="AJ182">
        <f t="shared" si="16"/>
        <v>1</v>
      </c>
    </row>
    <row r="183" spans="1:36" ht="15.5" x14ac:dyDescent="0.35">
      <c r="A183" s="49" t="s">
        <v>196</v>
      </c>
      <c r="B183" s="25">
        <f>PIF!BP183</f>
        <v>1</v>
      </c>
      <c r="C183">
        <f>PIF!BT183</f>
        <v>0</v>
      </c>
      <c r="D183" s="47">
        <f>Prev!B181</f>
        <v>0.54300961315805718</v>
      </c>
      <c r="E183" s="47">
        <f>Prev!E181</f>
        <v>0.53051549524469399</v>
      </c>
      <c r="F183" s="47">
        <f>Prev!H181</f>
        <v>0.51981372930987813</v>
      </c>
      <c r="G183" s="47">
        <f>Prev!K181</f>
        <v>0.50779985516997528</v>
      </c>
      <c r="H183" s="47">
        <f>Prev!N181</f>
        <v>0.49564993508405786</v>
      </c>
      <c r="I183" s="47">
        <f>Prev!Q181</f>
        <v>0.48337264398313079</v>
      </c>
      <c r="J183" s="47">
        <f>Prev!T181</f>
        <v>0.47097763833298556</v>
      </c>
      <c r="K183" s="47">
        <f>Prev!W181</f>
        <v>0.45847554340640295</v>
      </c>
      <c r="L183" s="47">
        <f>Prev!Z181</f>
        <v>0.44587793305763868</v>
      </c>
      <c r="M183" s="47">
        <f>Prev!AC181</f>
        <v>0.43319730199846423</v>
      </c>
      <c r="P183">
        <f t="shared" si="15"/>
        <v>0</v>
      </c>
      <c r="Q183">
        <f t="shared" si="15"/>
        <v>0</v>
      </c>
      <c r="R183">
        <f t="shared" si="15"/>
        <v>0</v>
      </c>
      <c r="S183">
        <f t="shared" si="15"/>
        <v>0</v>
      </c>
      <c r="T183">
        <f t="shared" si="15"/>
        <v>0</v>
      </c>
      <c r="U183">
        <f t="shared" si="14"/>
        <v>0</v>
      </c>
      <c r="V183">
        <f t="shared" si="14"/>
        <v>0</v>
      </c>
      <c r="W183">
        <f t="shared" si="14"/>
        <v>0</v>
      </c>
      <c r="X183">
        <f t="shared" si="14"/>
        <v>0</v>
      </c>
      <c r="Y183">
        <f t="shared" si="14"/>
        <v>0</v>
      </c>
      <c r="AA183">
        <f t="shared" si="17"/>
        <v>1</v>
      </c>
      <c r="AB183">
        <f t="shared" si="17"/>
        <v>1</v>
      </c>
      <c r="AC183">
        <f t="shared" si="17"/>
        <v>1</v>
      </c>
      <c r="AD183">
        <f t="shared" si="17"/>
        <v>1</v>
      </c>
      <c r="AE183">
        <f t="shared" si="17"/>
        <v>1</v>
      </c>
      <c r="AF183">
        <f t="shared" si="16"/>
        <v>1</v>
      </c>
      <c r="AG183">
        <f t="shared" si="16"/>
        <v>1</v>
      </c>
      <c r="AH183">
        <f t="shared" si="16"/>
        <v>1</v>
      </c>
      <c r="AI183">
        <f t="shared" si="16"/>
        <v>1</v>
      </c>
      <c r="AJ183">
        <f t="shared" si="16"/>
        <v>1</v>
      </c>
    </row>
    <row r="184" spans="1:36" ht="15.5" x14ac:dyDescent="0.35">
      <c r="A184" s="49" t="s">
        <v>197</v>
      </c>
      <c r="B184" s="25">
        <f>PIF!BP184</f>
        <v>1</v>
      </c>
      <c r="C184">
        <f>PIF!BT184</f>
        <v>0</v>
      </c>
      <c r="D184" s="47">
        <f>Prev!B182</f>
        <v>0.54300961315805696</v>
      </c>
      <c r="E184" s="47">
        <f>Prev!E182</f>
        <v>0.53051549524469421</v>
      </c>
      <c r="F184" s="47">
        <f>Prev!H182</f>
        <v>0.51981372930987813</v>
      </c>
      <c r="G184" s="47">
        <f>Prev!K182</f>
        <v>0.50779985516997528</v>
      </c>
      <c r="H184" s="47">
        <f>Prev!N182</f>
        <v>0.49564993508405814</v>
      </c>
      <c r="I184" s="47">
        <f>Prev!Q182</f>
        <v>0.48337264398313079</v>
      </c>
      <c r="J184" s="47">
        <f>Prev!T182</f>
        <v>0.47097763833298567</v>
      </c>
      <c r="K184" s="47">
        <f>Prev!W182</f>
        <v>0.45847554340640273</v>
      </c>
      <c r="L184" s="47">
        <f>Prev!Z182</f>
        <v>0.44587793305763884</v>
      </c>
      <c r="M184" s="47">
        <f>Prev!AC182</f>
        <v>0.43319730199846435</v>
      </c>
      <c r="P184">
        <f t="shared" si="15"/>
        <v>0</v>
      </c>
      <c r="Q184">
        <f t="shared" si="15"/>
        <v>0</v>
      </c>
      <c r="R184">
        <f t="shared" si="15"/>
        <v>0</v>
      </c>
      <c r="S184">
        <f t="shared" si="15"/>
        <v>0</v>
      </c>
      <c r="T184">
        <f t="shared" si="15"/>
        <v>0</v>
      </c>
      <c r="U184">
        <f t="shared" si="14"/>
        <v>0</v>
      </c>
      <c r="V184">
        <f t="shared" si="14"/>
        <v>0</v>
      </c>
      <c r="W184">
        <f t="shared" si="14"/>
        <v>0</v>
      </c>
      <c r="X184">
        <f t="shared" si="14"/>
        <v>0</v>
      </c>
      <c r="Y184">
        <f t="shared" si="14"/>
        <v>0</v>
      </c>
      <c r="AA184">
        <f t="shared" si="17"/>
        <v>1</v>
      </c>
      <c r="AB184">
        <f t="shared" si="17"/>
        <v>1</v>
      </c>
      <c r="AC184">
        <f t="shared" si="17"/>
        <v>1</v>
      </c>
      <c r="AD184">
        <f t="shared" si="17"/>
        <v>1</v>
      </c>
      <c r="AE184">
        <f t="shared" si="17"/>
        <v>1</v>
      </c>
      <c r="AF184">
        <f t="shared" si="16"/>
        <v>1</v>
      </c>
      <c r="AG184">
        <f t="shared" si="16"/>
        <v>1</v>
      </c>
      <c r="AH184">
        <f t="shared" si="16"/>
        <v>1</v>
      </c>
      <c r="AI184">
        <f t="shared" si="16"/>
        <v>1</v>
      </c>
      <c r="AJ184">
        <f t="shared" si="16"/>
        <v>1</v>
      </c>
    </row>
    <row r="185" spans="1:36" ht="15.5" x14ac:dyDescent="0.35">
      <c r="A185" s="49" t="s">
        <v>198</v>
      </c>
      <c r="B185" s="25">
        <f>PIF!BP185</f>
        <v>1</v>
      </c>
      <c r="C185">
        <f>PIF!BT185</f>
        <v>0</v>
      </c>
      <c r="D185" s="47">
        <f>Prev!B183</f>
        <v>0.54300961315805696</v>
      </c>
      <c r="E185" s="47">
        <f>Prev!E183</f>
        <v>0.53051549524469388</v>
      </c>
      <c r="F185" s="47">
        <f>Prev!H183</f>
        <v>0.51981372930987779</v>
      </c>
      <c r="G185" s="47">
        <f>Prev!K183</f>
        <v>0.50779985516997528</v>
      </c>
      <c r="H185" s="47">
        <f>Prev!N183</f>
        <v>0.49564993508405814</v>
      </c>
      <c r="I185" s="47">
        <f>Prev!Q183</f>
        <v>0.48337264398313073</v>
      </c>
      <c r="J185" s="47">
        <f>Prev!T183</f>
        <v>0.47097763833298528</v>
      </c>
      <c r="K185" s="47">
        <f>Prev!W183</f>
        <v>0.45847554340640284</v>
      </c>
      <c r="L185" s="47">
        <f>Prev!Z183</f>
        <v>0.44587793305763884</v>
      </c>
      <c r="M185" s="47">
        <f>Prev!AC183</f>
        <v>0.43319730199846446</v>
      </c>
      <c r="P185">
        <f t="shared" si="15"/>
        <v>0</v>
      </c>
      <c r="Q185">
        <f t="shared" si="15"/>
        <v>0</v>
      </c>
      <c r="R185">
        <f t="shared" si="15"/>
        <v>0</v>
      </c>
      <c r="S185">
        <f t="shared" si="15"/>
        <v>0</v>
      </c>
      <c r="T185">
        <f t="shared" si="15"/>
        <v>0</v>
      </c>
      <c r="U185">
        <f t="shared" si="14"/>
        <v>0</v>
      </c>
      <c r="V185">
        <f t="shared" si="14"/>
        <v>0</v>
      </c>
      <c r="W185">
        <f t="shared" si="14"/>
        <v>0</v>
      </c>
      <c r="X185">
        <f t="shared" si="14"/>
        <v>0</v>
      </c>
      <c r="Y185">
        <f t="shared" si="14"/>
        <v>0</v>
      </c>
      <c r="AA185">
        <f t="shared" si="17"/>
        <v>1</v>
      </c>
      <c r="AB185">
        <f t="shared" si="17"/>
        <v>1</v>
      </c>
      <c r="AC185">
        <f t="shared" si="17"/>
        <v>1</v>
      </c>
      <c r="AD185">
        <f t="shared" si="17"/>
        <v>1</v>
      </c>
      <c r="AE185">
        <f t="shared" si="17"/>
        <v>1</v>
      </c>
      <c r="AF185">
        <f t="shared" si="16"/>
        <v>1</v>
      </c>
      <c r="AG185">
        <f t="shared" si="16"/>
        <v>1</v>
      </c>
      <c r="AH185">
        <f t="shared" si="16"/>
        <v>1</v>
      </c>
      <c r="AI185">
        <f t="shared" si="16"/>
        <v>1</v>
      </c>
      <c r="AJ185">
        <f t="shared" si="16"/>
        <v>1</v>
      </c>
    </row>
    <row r="186" spans="1:36" ht="15.5" x14ac:dyDescent="0.35">
      <c r="A186" s="49" t="s">
        <v>199</v>
      </c>
      <c r="B186" s="25">
        <f>PIF!BP186</f>
        <v>1</v>
      </c>
      <c r="C186">
        <f>PIF!BT186</f>
        <v>0</v>
      </c>
      <c r="D186" s="47">
        <f>Prev!B184</f>
        <v>0.54300961315805696</v>
      </c>
      <c r="E186" s="47">
        <f>Prev!E184</f>
        <v>0.53051549524469432</v>
      </c>
      <c r="F186" s="47">
        <f>Prev!H184</f>
        <v>0.5198137293098779</v>
      </c>
      <c r="G186" s="47">
        <f>Prev!K184</f>
        <v>0.50779985516997528</v>
      </c>
      <c r="H186" s="47">
        <f>Prev!N184</f>
        <v>0.49564993508405786</v>
      </c>
      <c r="I186" s="47">
        <f>Prev!Q184</f>
        <v>0.48337264398313079</v>
      </c>
      <c r="J186" s="47">
        <f>Prev!T184</f>
        <v>0.47097763833298534</v>
      </c>
      <c r="K186" s="47">
        <f>Prev!W184</f>
        <v>0.45847554340640256</v>
      </c>
      <c r="L186" s="47">
        <f>Prev!Z184</f>
        <v>0.44587793305763901</v>
      </c>
      <c r="M186" s="47">
        <f>Prev!AC184</f>
        <v>0.43319730199846435</v>
      </c>
      <c r="P186">
        <f t="shared" si="15"/>
        <v>0</v>
      </c>
      <c r="Q186">
        <f t="shared" si="15"/>
        <v>0</v>
      </c>
      <c r="R186">
        <f t="shared" si="15"/>
        <v>0</v>
      </c>
      <c r="S186">
        <f t="shared" si="15"/>
        <v>0</v>
      </c>
      <c r="T186">
        <f t="shared" si="15"/>
        <v>0</v>
      </c>
      <c r="U186">
        <f t="shared" si="14"/>
        <v>0</v>
      </c>
      <c r="V186">
        <f t="shared" si="14"/>
        <v>0</v>
      </c>
      <c r="W186">
        <f t="shared" si="14"/>
        <v>0</v>
      </c>
      <c r="X186">
        <f t="shared" si="14"/>
        <v>0</v>
      </c>
      <c r="Y186">
        <f t="shared" si="14"/>
        <v>0</v>
      </c>
      <c r="AA186">
        <f t="shared" si="17"/>
        <v>1</v>
      </c>
      <c r="AB186">
        <f t="shared" si="17"/>
        <v>1</v>
      </c>
      <c r="AC186">
        <f t="shared" si="17"/>
        <v>1</v>
      </c>
      <c r="AD186">
        <f t="shared" si="17"/>
        <v>1</v>
      </c>
      <c r="AE186">
        <f t="shared" si="17"/>
        <v>1</v>
      </c>
      <c r="AF186">
        <f t="shared" si="16"/>
        <v>1</v>
      </c>
      <c r="AG186">
        <f t="shared" si="16"/>
        <v>1</v>
      </c>
      <c r="AH186">
        <f t="shared" si="16"/>
        <v>1</v>
      </c>
      <c r="AI186">
        <f t="shared" si="16"/>
        <v>1</v>
      </c>
      <c r="AJ186">
        <f t="shared" si="16"/>
        <v>1</v>
      </c>
    </row>
    <row r="187" spans="1:36" ht="15.5" x14ac:dyDescent="0.35">
      <c r="A187" s="49" t="s">
        <v>200</v>
      </c>
      <c r="B187" s="25">
        <f>PIF!BP187</f>
        <v>1</v>
      </c>
      <c r="C187">
        <f>PIF!BT187</f>
        <v>0</v>
      </c>
      <c r="D187" s="47">
        <f>Prev!B185</f>
        <v>0.54300961315805696</v>
      </c>
      <c r="E187" s="47">
        <f>Prev!E185</f>
        <v>0.53051549524469432</v>
      </c>
      <c r="F187" s="47">
        <f>Prev!H185</f>
        <v>0.5198137293098779</v>
      </c>
      <c r="G187" s="47">
        <f>Prev!K185</f>
        <v>0.50779985516997528</v>
      </c>
      <c r="H187" s="47">
        <f>Prev!N185</f>
        <v>0.49564993508405786</v>
      </c>
      <c r="I187" s="47">
        <f>Prev!Q185</f>
        <v>0.48337264398313079</v>
      </c>
      <c r="J187" s="47">
        <f>Prev!T185</f>
        <v>0.47097763833298534</v>
      </c>
      <c r="K187" s="47">
        <f>Prev!W185</f>
        <v>0.45847554340640256</v>
      </c>
      <c r="L187" s="47">
        <f>Prev!Z185</f>
        <v>0.44587793305763901</v>
      </c>
      <c r="M187" s="47">
        <f>Prev!AC185</f>
        <v>0.43319730199846435</v>
      </c>
      <c r="P187">
        <f t="shared" si="15"/>
        <v>0</v>
      </c>
      <c r="Q187">
        <f t="shared" si="15"/>
        <v>0</v>
      </c>
      <c r="R187">
        <f t="shared" si="15"/>
        <v>0</v>
      </c>
      <c r="S187">
        <f t="shared" si="15"/>
        <v>0</v>
      </c>
      <c r="T187">
        <f t="shared" si="15"/>
        <v>0</v>
      </c>
      <c r="U187">
        <f t="shared" si="14"/>
        <v>0</v>
      </c>
      <c r="V187">
        <f t="shared" si="14"/>
        <v>0</v>
      </c>
      <c r="W187">
        <f t="shared" si="14"/>
        <v>0</v>
      </c>
      <c r="X187">
        <f t="shared" si="14"/>
        <v>0</v>
      </c>
      <c r="Y187">
        <f t="shared" si="14"/>
        <v>0</v>
      </c>
      <c r="AA187">
        <f t="shared" si="17"/>
        <v>1</v>
      </c>
      <c r="AB187">
        <f t="shared" si="17"/>
        <v>1</v>
      </c>
      <c r="AC187">
        <f t="shared" si="17"/>
        <v>1</v>
      </c>
      <c r="AD187">
        <f t="shared" si="17"/>
        <v>1</v>
      </c>
      <c r="AE187">
        <f t="shared" si="17"/>
        <v>1</v>
      </c>
      <c r="AF187">
        <f t="shared" si="16"/>
        <v>1</v>
      </c>
      <c r="AG187">
        <f t="shared" si="16"/>
        <v>1</v>
      </c>
      <c r="AH187">
        <f t="shared" si="16"/>
        <v>1</v>
      </c>
      <c r="AI187">
        <f t="shared" si="16"/>
        <v>1</v>
      </c>
      <c r="AJ187">
        <f t="shared" si="16"/>
        <v>1</v>
      </c>
    </row>
    <row r="188" spans="1:36" ht="15.5" x14ac:dyDescent="0.35">
      <c r="A188" s="49" t="s">
        <v>201</v>
      </c>
      <c r="B188" s="25">
        <f>PIF!BP188</f>
        <v>1</v>
      </c>
      <c r="C188">
        <f>PIF!BT188</f>
        <v>0</v>
      </c>
      <c r="D188" s="47">
        <f>Prev!B186</f>
        <v>0.54300961315805663</v>
      </c>
      <c r="E188" s="47">
        <f>Prev!E186</f>
        <v>0.53051549524469399</v>
      </c>
      <c r="F188" s="47">
        <f>Prev!H186</f>
        <v>0.5198137293098779</v>
      </c>
      <c r="G188" s="47">
        <f>Prev!K186</f>
        <v>0.50779985516997528</v>
      </c>
      <c r="H188" s="47">
        <f>Prev!N186</f>
        <v>0.49564993508405814</v>
      </c>
      <c r="I188" s="47">
        <f>Prev!Q186</f>
        <v>0.48337264398313079</v>
      </c>
      <c r="J188" s="47">
        <f>Prev!T186</f>
        <v>0.47097763833298545</v>
      </c>
      <c r="K188" s="47">
        <f>Prev!W186</f>
        <v>0.45847554340640273</v>
      </c>
      <c r="L188" s="47">
        <f>Prev!Z186</f>
        <v>0.44587793305763868</v>
      </c>
      <c r="M188" s="47">
        <f>Prev!AC186</f>
        <v>0.43319730199846451</v>
      </c>
      <c r="P188">
        <f t="shared" si="15"/>
        <v>0</v>
      </c>
      <c r="Q188">
        <f t="shared" si="15"/>
        <v>0</v>
      </c>
      <c r="R188">
        <f t="shared" si="15"/>
        <v>0</v>
      </c>
      <c r="S188">
        <f t="shared" si="15"/>
        <v>0</v>
      </c>
      <c r="T188">
        <f t="shared" si="15"/>
        <v>0</v>
      </c>
      <c r="U188">
        <f t="shared" si="14"/>
        <v>0</v>
      </c>
      <c r="V188">
        <f t="shared" si="14"/>
        <v>0</v>
      </c>
      <c r="W188">
        <f t="shared" si="14"/>
        <v>0</v>
      </c>
      <c r="X188">
        <f t="shared" si="14"/>
        <v>0</v>
      </c>
      <c r="Y188">
        <f t="shared" si="14"/>
        <v>0</v>
      </c>
      <c r="AA188">
        <f t="shared" si="17"/>
        <v>1</v>
      </c>
      <c r="AB188">
        <f t="shared" si="17"/>
        <v>1</v>
      </c>
      <c r="AC188">
        <f t="shared" si="17"/>
        <v>1</v>
      </c>
      <c r="AD188">
        <f t="shared" si="17"/>
        <v>1</v>
      </c>
      <c r="AE188">
        <f t="shared" si="17"/>
        <v>1</v>
      </c>
      <c r="AF188">
        <f t="shared" si="16"/>
        <v>1</v>
      </c>
      <c r="AG188">
        <f t="shared" si="16"/>
        <v>1</v>
      </c>
      <c r="AH188">
        <f t="shared" si="16"/>
        <v>1</v>
      </c>
      <c r="AI188">
        <f t="shared" si="16"/>
        <v>1</v>
      </c>
      <c r="AJ188">
        <f t="shared" si="16"/>
        <v>1</v>
      </c>
    </row>
    <row r="189" spans="1:36" ht="15.5" x14ac:dyDescent="0.35">
      <c r="A189" s="49" t="s">
        <v>202</v>
      </c>
      <c r="B189" s="25">
        <f>PIF!BP189</f>
        <v>1</v>
      </c>
      <c r="C189">
        <f>PIF!BT189</f>
        <v>0</v>
      </c>
      <c r="D189" s="47">
        <f>Prev!B187</f>
        <v>0.54300961315805696</v>
      </c>
      <c r="E189" s="47">
        <f>Prev!E187</f>
        <v>0.53051549524469421</v>
      </c>
      <c r="F189" s="47">
        <f>Prev!H187</f>
        <v>0.51981372930987813</v>
      </c>
      <c r="G189" s="47">
        <f>Prev!K187</f>
        <v>0.50779985516997528</v>
      </c>
      <c r="H189" s="47">
        <f>Prev!N187</f>
        <v>0.49564993508405769</v>
      </c>
      <c r="I189" s="47">
        <f>Prev!Q187</f>
        <v>0.48337264398313073</v>
      </c>
      <c r="J189" s="47">
        <f>Prev!T187</f>
        <v>0.47097763833298578</v>
      </c>
      <c r="K189" s="47">
        <f>Prev!W187</f>
        <v>0.45847554340640284</v>
      </c>
      <c r="L189" s="47">
        <f>Prev!Z187</f>
        <v>0.44587793305763884</v>
      </c>
      <c r="M189" s="47">
        <f>Prev!AC187</f>
        <v>0.43319730199846462</v>
      </c>
      <c r="P189">
        <f t="shared" si="15"/>
        <v>0</v>
      </c>
      <c r="Q189">
        <f t="shared" si="15"/>
        <v>0</v>
      </c>
      <c r="R189">
        <f t="shared" si="15"/>
        <v>0</v>
      </c>
      <c r="S189">
        <f t="shared" si="15"/>
        <v>0</v>
      </c>
      <c r="T189">
        <f t="shared" si="15"/>
        <v>0</v>
      </c>
      <c r="U189">
        <f t="shared" si="14"/>
        <v>0</v>
      </c>
      <c r="V189">
        <f t="shared" si="14"/>
        <v>0</v>
      </c>
      <c r="W189">
        <f t="shared" si="14"/>
        <v>0</v>
      </c>
      <c r="X189">
        <f t="shared" si="14"/>
        <v>0</v>
      </c>
      <c r="Y189">
        <f t="shared" si="14"/>
        <v>0</v>
      </c>
      <c r="AA189">
        <f t="shared" si="17"/>
        <v>1</v>
      </c>
      <c r="AB189">
        <f t="shared" si="17"/>
        <v>1</v>
      </c>
      <c r="AC189">
        <f t="shared" si="17"/>
        <v>1</v>
      </c>
      <c r="AD189">
        <f t="shared" si="17"/>
        <v>1</v>
      </c>
      <c r="AE189">
        <f t="shared" si="17"/>
        <v>1</v>
      </c>
      <c r="AF189">
        <f t="shared" si="16"/>
        <v>1</v>
      </c>
      <c r="AG189">
        <f t="shared" si="16"/>
        <v>1</v>
      </c>
      <c r="AH189">
        <f t="shared" si="16"/>
        <v>1</v>
      </c>
      <c r="AI189">
        <f t="shared" si="16"/>
        <v>1</v>
      </c>
      <c r="AJ189">
        <f t="shared" si="16"/>
        <v>1</v>
      </c>
    </row>
    <row r="190" spans="1:36" ht="15.5" x14ac:dyDescent="0.35">
      <c r="A190" s="49" t="s">
        <v>203</v>
      </c>
      <c r="B190" s="25">
        <f>PIF!BP190</f>
        <v>1</v>
      </c>
      <c r="C190">
        <f>PIF!BT190</f>
        <v>0</v>
      </c>
      <c r="D190" s="47">
        <f>Prev!B188</f>
        <v>0.54300961315805685</v>
      </c>
      <c r="E190" s="47">
        <f>Prev!E188</f>
        <v>0.53051549524469432</v>
      </c>
      <c r="F190" s="47">
        <f>Prev!H188</f>
        <v>0.51981372930987813</v>
      </c>
      <c r="G190" s="47">
        <f>Prev!K188</f>
        <v>0.50779985516997561</v>
      </c>
      <c r="H190" s="47">
        <f>Prev!N188</f>
        <v>0.49564993508405808</v>
      </c>
      <c r="I190" s="47">
        <f>Prev!Q188</f>
        <v>0.48337264398313107</v>
      </c>
      <c r="J190" s="47">
        <f>Prev!T188</f>
        <v>0.47097763833298578</v>
      </c>
      <c r="K190" s="47">
        <f>Prev!W188</f>
        <v>0.45847554340640245</v>
      </c>
      <c r="L190" s="47">
        <f>Prev!Z188</f>
        <v>0.44587793305763868</v>
      </c>
      <c r="M190" s="47">
        <f>Prev!AC188</f>
        <v>0.43319730199846462</v>
      </c>
      <c r="P190">
        <f t="shared" si="15"/>
        <v>0</v>
      </c>
      <c r="Q190">
        <f t="shared" si="15"/>
        <v>0</v>
      </c>
      <c r="R190">
        <f t="shared" si="15"/>
        <v>0</v>
      </c>
      <c r="S190">
        <f t="shared" si="15"/>
        <v>0</v>
      </c>
      <c r="T190">
        <f t="shared" si="15"/>
        <v>0</v>
      </c>
      <c r="U190">
        <f t="shared" si="14"/>
        <v>0</v>
      </c>
      <c r="V190">
        <f t="shared" si="14"/>
        <v>0</v>
      </c>
      <c r="W190">
        <f t="shared" si="14"/>
        <v>0</v>
      </c>
      <c r="X190">
        <f t="shared" si="14"/>
        <v>0</v>
      </c>
      <c r="Y190">
        <f t="shared" si="14"/>
        <v>0</v>
      </c>
      <c r="AA190">
        <f t="shared" si="17"/>
        <v>1</v>
      </c>
      <c r="AB190">
        <f t="shared" si="17"/>
        <v>1</v>
      </c>
      <c r="AC190">
        <f t="shared" si="17"/>
        <v>1</v>
      </c>
      <c r="AD190">
        <f t="shared" si="17"/>
        <v>1</v>
      </c>
      <c r="AE190">
        <f t="shared" si="17"/>
        <v>1</v>
      </c>
      <c r="AF190">
        <f t="shared" si="16"/>
        <v>1</v>
      </c>
      <c r="AG190">
        <f t="shared" si="16"/>
        <v>1</v>
      </c>
      <c r="AH190">
        <f t="shared" si="16"/>
        <v>1</v>
      </c>
      <c r="AI190">
        <f t="shared" si="16"/>
        <v>1</v>
      </c>
      <c r="AJ190">
        <f t="shared" si="16"/>
        <v>1</v>
      </c>
    </row>
    <row r="191" spans="1:36" ht="15.5" x14ac:dyDescent="0.35">
      <c r="A191" s="49" t="s">
        <v>204</v>
      </c>
      <c r="B191" s="25">
        <f>PIF!BP191</f>
        <v>1</v>
      </c>
      <c r="C191">
        <f>PIF!BT191</f>
        <v>0</v>
      </c>
      <c r="D191" s="47">
        <f>Prev!B189</f>
        <v>0.54300961315805685</v>
      </c>
      <c r="E191" s="47">
        <f>Prev!E189</f>
        <v>0.53051549524469432</v>
      </c>
      <c r="F191" s="47">
        <f>Prev!H189</f>
        <v>0.51981372930987813</v>
      </c>
      <c r="G191" s="47">
        <f>Prev!K189</f>
        <v>0.50779985516997561</v>
      </c>
      <c r="H191" s="47">
        <f>Prev!N189</f>
        <v>0.49564993508405808</v>
      </c>
      <c r="I191" s="47">
        <f>Prev!Q189</f>
        <v>0.48337264398313107</v>
      </c>
      <c r="J191" s="47">
        <f>Prev!T189</f>
        <v>0.47097763833298578</v>
      </c>
      <c r="K191" s="47">
        <f>Prev!W189</f>
        <v>0.45847554340640245</v>
      </c>
      <c r="L191" s="47">
        <f>Prev!Z189</f>
        <v>0.44587793305763868</v>
      </c>
      <c r="M191" s="47">
        <f>Prev!AC189</f>
        <v>0.43319730199846462</v>
      </c>
      <c r="P191">
        <f t="shared" si="15"/>
        <v>0</v>
      </c>
      <c r="Q191">
        <f t="shared" si="15"/>
        <v>0</v>
      </c>
      <c r="R191">
        <f t="shared" si="15"/>
        <v>0</v>
      </c>
      <c r="S191">
        <f t="shared" si="15"/>
        <v>0</v>
      </c>
      <c r="T191">
        <f t="shared" si="15"/>
        <v>0</v>
      </c>
      <c r="U191">
        <f t="shared" si="14"/>
        <v>0</v>
      </c>
      <c r="V191">
        <f t="shared" si="14"/>
        <v>0</v>
      </c>
      <c r="W191">
        <f t="shared" si="14"/>
        <v>0</v>
      </c>
      <c r="X191">
        <f t="shared" si="14"/>
        <v>0</v>
      </c>
      <c r="Y191">
        <f t="shared" si="14"/>
        <v>0</v>
      </c>
      <c r="AA191">
        <f t="shared" si="17"/>
        <v>1</v>
      </c>
      <c r="AB191">
        <f t="shared" si="17"/>
        <v>1</v>
      </c>
      <c r="AC191">
        <f t="shared" si="17"/>
        <v>1</v>
      </c>
      <c r="AD191">
        <f t="shared" si="17"/>
        <v>1</v>
      </c>
      <c r="AE191">
        <f t="shared" si="17"/>
        <v>1</v>
      </c>
      <c r="AF191">
        <f t="shared" si="16"/>
        <v>1</v>
      </c>
      <c r="AG191">
        <f t="shared" si="16"/>
        <v>1</v>
      </c>
      <c r="AH191">
        <f t="shared" si="16"/>
        <v>1</v>
      </c>
      <c r="AI191">
        <f t="shared" si="16"/>
        <v>1</v>
      </c>
      <c r="AJ191">
        <f t="shared" si="16"/>
        <v>1</v>
      </c>
    </row>
    <row r="192" spans="1:36" ht="15.5" x14ac:dyDescent="0.35">
      <c r="A192" s="49" t="s">
        <v>205</v>
      </c>
      <c r="B192" s="25">
        <f>PIF!BP192</f>
        <v>1</v>
      </c>
      <c r="C192">
        <f>PIF!BT192</f>
        <v>0</v>
      </c>
      <c r="D192" s="47">
        <f>Prev!B190</f>
        <v>0.54300961315805685</v>
      </c>
      <c r="E192" s="47">
        <f>Prev!E190</f>
        <v>0.53051549524469432</v>
      </c>
      <c r="F192" s="47">
        <f>Prev!H190</f>
        <v>0.51981372930987813</v>
      </c>
      <c r="G192" s="47">
        <f>Prev!K190</f>
        <v>0.50779985516997561</v>
      </c>
      <c r="H192" s="47">
        <f>Prev!N190</f>
        <v>0.49564993508405808</v>
      </c>
      <c r="I192" s="47">
        <f>Prev!Q190</f>
        <v>0.48337264398313107</v>
      </c>
      <c r="J192" s="47">
        <f>Prev!T190</f>
        <v>0.47097763833298578</v>
      </c>
      <c r="K192" s="47">
        <f>Prev!W190</f>
        <v>0.45847554340640245</v>
      </c>
      <c r="L192" s="47">
        <f>Prev!Z190</f>
        <v>0.44587793305763868</v>
      </c>
      <c r="M192" s="47">
        <f>Prev!AC190</f>
        <v>0.43319730199846462</v>
      </c>
      <c r="P192">
        <f t="shared" si="15"/>
        <v>0</v>
      </c>
      <c r="Q192">
        <f t="shared" si="15"/>
        <v>0</v>
      </c>
      <c r="R192">
        <f t="shared" si="15"/>
        <v>0</v>
      </c>
      <c r="S192">
        <f t="shared" si="15"/>
        <v>0</v>
      </c>
      <c r="T192">
        <f t="shared" si="15"/>
        <v>0</v>
      </c>
      <c r="U192">
        <f t="shared" si="14"/>
        <v>0</v>
      </c>
      <c r="V192">
        <f t="shared" si="14"/>
        <v>0</v>
      </c>
      <c r="W192">
        <f t="shared" si="14"/>
        <v>0</v>
      </c>
      <c r="X192">
        <f t="shared" si="14"/>
        <v>0</v>
      </c>
      <c r="Y192">
        <f t="shared" si="14"/>
        <v>0</v>
      </c>
      <c r="AA192">
        <f t="shared" si="17"/>
        <v>1</v>
      </c>
      <c r="AB192">
        <f t="shared" si="17"/>
        <v>1</v>
      </c>
      <c r="AC192">
        <f t="shared" si="17"/>
        <v>1</v>
      </c>
      <c r="AD192">
        <f t="shared" si="17"/>
        <v>1</v>
      </c>
      <c r="AE192">
        <f t="shared" si="17"/>
        <v>1</v>
      </c>
      <c r="AF192">
        <f t="shared" si="16"/>
        <v>1</v>
      </c>
      <c r="AG192">
        <f t="shared" si="16"/>
        <v>1</v>
      </c>
      <c r="AH192">
        <f t="shared" si="16"/>
        <v>1</v>
      </c>
      <c r="AI192">
        <f t="shared" si="16"/>
        <v>1</v>
      </c>
      <c r="AJ192">
        <f t="shared" si="16"/>
        <v>1</v>
      </c>
    </row>
    <row r="193" spans="1:36" ht="15.5" x14ac:dyDescent="0.35">
      <c r="A193" s="49" t="s">
        <v>206</v>
      </c>
      <c r="B193" s="25">
        <f>PIF!BP193</f>
        <v>1</v>
      </c>
      <c r="C193">
        <f>PIF!BT193</f>
        <v>0</v>
      </c>
      <c r="D193" s="47">
        <f>Prev!B191</f>
        <v>0.54300961315805685</v>
      </c>
      <c r="E193" s="47">
        <f>Prev!E191</f>
        <v>0.53051549524469432</v>
      </c>
      <c r="F193" s="47">
        <f>Prev!H191</f>
        <v>0.51981372930987813</v>
      </c>
      <c r="G193" s="47">
        <f>Prev!K191</f>
        <v>0.50779985516997561</v>
      </c>
      <c r="H193" s="47">
        <f>Prev!N191</f>
        <v>0.49564993508405808</v>
      </c>
      <c r="I193" s="47">
        <f>Prev!Q191</f>
        <v>0.48337264398313107</v>
      </c>
      <c r="J193" s="47">
        <f>Prev!T191</f>
        <v>0.47097763833298578</v>
      </c>
      <c r="K193" s="47">
        <f>Prev!W191</f>
        <v>0.45847554340640245</v>
      </c>
      <c r="L193" s="47">
        <f>Prev!Z191</f>
        <v>0.44587793305763868</v>
      </c>
      <c r="M193" s="47">
        <f>Prev!AC191</f>
        <v>0.43319730199846462</v>
      </c>
      <c r="P193">
        <f t="shared" si="15"/>
        <v>0</v>
      </c>
      <c r="Q193">
        <f t="shared" si="15"/>
        <v>0</v>
      </c>
      <c r="R193">
        <f t="shared" si="15"/>
        <v>0</v>
      </c>
      <c r="S193">
        <f t="shared" si="15"/>
        <v>0</v>
      </c>
      <c r="T193">
        <f t="shared" si="15"/>
        <v>0</v>
      </c>
      <c r="U193">
        <f t="shared" si="14"/>
        <v>0</v>
      </c>
      <c r="V193">
        <f t="shared" si="14"/>
        <v>0</v>
      </c>
      <c r="W193">
        <f t="shared" si="14"/>
        <v>0</v>
      </c>
      <c r="X193">
        <f t="shared" si="14"/>
        <v>0</v>
      </c>
      <c r="Y193">
        <f t="shared" si="14"/>
        <v>0</v>
      </c>
      <c r="AA193">
        <f t="shared" si="17"/>
        <v>1</v>
      </c>
      <c r="AB193">
        <f t="shared" si="17"/>
        <v>1</v>
      </c>
      <c r="AC193">
        <f t="shared" si="17"/>
        <v>1</v>
      </c>
      <c r="AD193">
        <f t="shared" si="17"/>
        <v>1</v>
      </c>
      <c r="AE193">
        <f t="shared" si="17"/>
        <v>1</v>
      </c>
      <c r="AF193">
        <f t="shared" si="16"/>
        <v>1</v>
      </c>
      <c r="AG193">
        <f t="shared" si="16"/>
        <v>1</v>
      </c>
      <c r="AH193">
        <f t="shared" si="16"/>
        <v>1</v>
      </c>
      <c r="AI193">
        <f t="shared" si="16"/>
        <v>1</v>
      </c>
      <c r="AJ193">
        <f t="shared" si="16"/>
        <v>1</v>
      </c>
    </row>
    <row r="194" spans="1:36" ht="15.5" x14ac:dyDescent="0.35">
      <c r="A194" s="49" t="s">
        <v>207</v>
      </c>
      <c r="B194" s="25">
        <f>PIF!BP194</f>
        <v>1</v>
      </c>
      <c r="C194">
        <f>PIF!BT194</f>
        <v>0</v>
      </c>
      <c r="D194" s="47">
        <f>Prev!B192</f>
        <v>0.54300961315805685</v>
      </c>
      <c r="E194" s="47">
        <f>Prev!E192</f>
        <v>0.53051549524469432</v>
      </c>
      <c r="F194" s="47">
        <f>Prev!H192</f>
        <v>0.51981372930987813</v>
      </c>
      <c r="G194" s="47">
        <f>Prev!K192</f>
        <v>0.50779985516997561</v>
      </c>
      <c r="H194" s="47">
        <f>Prev!N192</f>
        <v>0.49564993508405808</v>
      </c>
      <c r="I194" s="47">
        <f>Prev!Q192</f>
        <v>0.48337264398313107</v>
      </c>
      <c r="J194" s="47">
        <f>Prev!T192</f>
        <v>0.47097763833298578</v>
      </c>
      <c r="K194" s="47">
        <f>Prev!W192</f>
        <v>0.45847554340640245</v>
      </c>
      <c r="L194" s="47">
        <f>Prev!Z192</f>
        <v>0.44587793305763868</v>
      </c>
      <c r="M194" s="47">
        <f>Prev!AC192</f>
        <v>0.43319730199846462</v>
      </c>
      <c r="P194">
        <f t="shared" si="15"/>
        <v>0</v>
      </c>
      <c r="Q194">
        <f t="shared" si="15"/>
        <v>0</v>
      </c>
      <c r="R194">
        <f t="shared" si="15"/>
        <v>0</v>
      </c>
      <c r="S194">
        <f t="shared" si="15"/>
        <v>0</v>
      </c>
      <c r="T194">
        <f t="shared" si="15"/>
        <v>0</v>
      </c>
      <c r="U194">
        <f t="shared" si="14"/>
        <v>0</v>
      </c>
      <c r="V194">
        <f t="shared" si="14"/>
        <v>0</v>
      </c>
      <c r="W194">
        <f t="shared" si="14"/>
        <v>0</v>
      </c>
      <c r="X194">
        <f t="shared" si="14"/>
        <v>0</v>
      </c>
      <c r="Y194">
        <f t="shared" si="14"/>
        <v>0</v>
      </c>
      <c r="AA194">
        <f t="shared" si="17"/>
        <v>1</v>
      </c>
      <c r="AB194">
        <f t="shared" si="17"/>
        <v>1</v>
      </c>
      <c r="AC194">
        <f t="shared" si="17"/>
        <v>1</v>
      </c>
      <c r="AD194">
        <f t="shared" si="17"/>
        <v>1</v>
      </c>
      <c r="AE194">
        <f t="shared" si="17"/>
        <v>1</v>
      </c>
      <c r="AF194">
        <f t="shared" si="16"/>
        <v>1</v>
      </c>
      <c r="AG194">
        <f t="shared" si="16"/>
        <v>1</v>
      </c>
      <c r="AH194">
        <f t="shared" si="16"/>
        <v>1</v>
      </c>
      <c r="AI194">
        <f t="shared" si="16"/>
        <v>1</v>
      </c>
      <c r="AJ194">
        <f t="shared" si="16"/>
        <v>1</v>
      </c>
    </row>
    <row r="195" spans="1:36" ht="15.5" x14ac:dyDescent="0.35">
      <c r="A195" s="49" t="s">
        <v>208</v>
      </c>
      <c r="B195" s="25">
        <f>PIF!BP195</f>
        <v>1</v>
      </c>
      <c r="C195">
        <f>PIF!BT195</f>
        <v>0</v>
      </c>
      <c r="D195" s="47">
        <f>Prev!B193</f>
        <v>0.54300961315805685</v>
      </c>
      <c r="E195" s="47">
        <f>Prev!E193</f>
        <v>0.53051549524469432</v>
      </c>
      <c r="F195" s="47">
        <f>Prev!H193</f>
        <v>0.51981372930987813</v>
      </c>
      <c r="G195" s="47">
        <f>Prev!K193</f>
        <v>0.50779985516997561</v>
      </c>
      <c r="H195" s="47">
        <f>Prev!N193</f>
        <v>0.49564993508405808</v>
      </c>
      <c r="I195" s="47">
        <f>Prev!Q193</f>
        <v>0.48337264398313107</v>
      </c>
      <c r="J195" s="47">
        <f>Prev!T193</f>
        <v>0.47097763833298578</v>
      </c>
      <c r="K195" s="47">
        <f>Prev!W193</f>
        <v>0.45847554340640245</v>
      </c>
      <c r="L195" s="47">
        <f>Prev!Z193</f>
        <v>0.44587793305763868</v>
      </c>
      <c r="M195" s="47">
        <f>Prev!AC193</f>
        <v>0.43319730199846462</v>
      </c>
      <c r="P195">
        <f t="shared" si="15"/>
        <v>0</v>
      </c>
      <c r="Q195">
        <f t="shared" si="15"/>
        <v>0</v>
      </c>
      <c r="R195">
        <f t="shared" si="15"/>
        <v>0</v>
      </c>
      <c r="S195">
        <f t="shared" si="15"/>
        <v>0</v>
      </c>
      <c r="T195">
        <f t="shared" si="15"/>
        <v>0</v>
      </c>
      <c r="U195">
        <f t="shared" si="14"/>
        <v>0</v>
      </c>
      <c r="V195">
        <f t="shared" si="14"/>
        <v>0</v>
      </c>
      <c r="W195">
        <f t="shared" si="14"/>
        <v>0</v>
      </c>
      <c r="X195">
        <f t="shared" si="14"/>
        <v>0</v>
      </c>
      <c r="Y195">
        <f t="shared" si="14"/>
        <v>0</v>
      </c>
      <c r="AA195">
        <f t="shared" si="17"/>
        <v>1</v>
      </c>
      <c r="AB195">
        <f t="shared" si="17"/>
        <v>1</v>
      </c>
      <c r="AC195">
        <f t="shared" si="17"/>
        <v>1</v>
      </c>
      <c r="AD195">
        <f t="shared" si="17"/>
        <v>1</v>
      </c>
      <c r="AE195">
        <f t="shared" si="17"/>
        <v>1</v>
      </c>
      <c r="AF195">
        <f t="shared" si="16"/>
        <v>1</v>
      </c>
      <c r="AG195">
        <f t="shared" si="16"/>
        <v>1</v>
      </c>
      <c r="AH195">
        <f t="shared" si="16"/>
        <v>1</v>
      </c>
      <c r="AI195">
        <f t="shared" si="16"/>
        <v>1</v>
      </c>
      <c r="AJ195">
        <f t="shared" si="16"/>
        <v>1</v>
      </c>
    </row>
    <row r="196" spans="1:36" ht="15.5" x14ac:dyDescent="0.35">
      <c r="A196" s="49" t="s">
        <v>209</v>
      </c>
      <c r="B196" s="25">
        <f>PIF!BP196</f>
        <v>1</v>
      </c>
      <c r="C196">
        <f>PIF!BT196</f>
        <v>0</v>
      </c>
      <c r="D196" s="47">
        <f>Prev!B194</f>
        <v>0.54300961315805685</v>
      </c>
      <c r="E196" s="47">
        <f>Prev!E194</f>
        <v>0.53051549524469432</v>
      </c>
      <c r="F196" s="47">
        <f>Prev!H194</f>
        <v>0.51981372930987813</v>
      </c>
      <c r="G196" s="47">
        <f>Prev!K194</f>
        <v>0.50779985516997561</v>
      </c>
      <c r="H196" s="47">
        <f>Prev!N194</f>
        <v>0.49564993508405808</v>
      </c>
      <c r="I196" s="47">
        <f>Prev!Q194</f>
        <v>0.48337264398313107</v>
      </c>
      <c r="J196" s="47">
        <f>Prev!T194</f>
        <v>0.47097763833298578</v>
      </c>
      <c r="K196" s="47">
        <f>Prev!W194</f>
        <v>0.45847554340640245</v>
      </c>
      <c r="L196" s="47">
        <f>Prev!Z194</f>
        <v>0.44587793305763868</v>
      </c>
      <c r="M196" s="47">
        <f>Prev!AC194</f>
        <v>0.43319730199846462</v>
      </c>
      <c r="P196">
        <f t="shared" si="15"/>
        <v>0</v>
      </c>
      <c r="Q196">
        <f t="shared" si="15"/>
        <v>0</v>
      </c>
      <c r="R196">
        <f t="shared" si="15"/>
        <v>0</v>
      </c>
      <c r="S196">
        <f t="shared" si="15"/>
        <v>0</v>
      </c>
      <c r="T196">
        <f t="shared" si="15"/>
        <v>0</v>
      </c>
      <c r="U196">
        <f t="shared" si="14"/>
        <v>0</v>
      </c>
      <c r="V196">
        <f t="shared" si="14"/>
        <v>0</v>
      </c>
      <c r="W196">
        <f t="shared" si="14"/>
        <v>0</v>
      </c>
      <c r="X196">
        <f t="shared" si="14"/>
        <v>0</v>
      </c>
      <c r="Y196">
        <f t="shared" si="14"/>
        <v>0</v>
      </c>
      <c r="AA196">
        <f t="shared" si="17"/>
        <v>1</v>
      </c>
      <c r="AB196">
        <f t="shared" si="17"/>
        <v>1</v>
      </c>
      <c r="AC196">
        <f t="shared" si="17"/>
        <v>1</v>
      </c>
      <c r="AD196">
        <f t="shared" si="17"/>
        <v>1</v>
      </c>
      <c r="AE196">
        <f t="shared" si="17"/>
        <v>1</v>
      </c>
      <c r="AF196">
        <f t="shared" si="16"/>
        <v>1</v>
      </c>
      <c r="AG196">
        <f t="shared" si="16"/>
        <v>1</v>
      </c>
      <c r="AH196">
        <f t="shared" si="16"/>
        <v>1</v>
      </c>
      <c r="AI196">
        <f t="shared" si="16"/>
        <v>1</v>
      </c>
      <c r="AJ196">
        <f t="shared" si="16"/>
        <v>1</v>
      </c>
    </row>
    <row r="197" spans="1:36" ht="15.5" x14ac:dyDescent="0.35">
      <c r="A197" s="49" t="s">
        <v>210</v>
      </c>
      <c r="B197" s="25">
        <f>PIF!BP197</f>
        <v>1</v>
      </c>
      <c r="C197">
        <f>PIF!BT197</f>
        <v>0</v>
      </c>
      <c r="D197" s="47">
        <f>Prev!B195</f>
        <v>0.54300961315805685</v>
      </c>
      <c r="E197" s="47">
        <f>Prev!E195</f>
        <v>0.53051549524469432</v>
      </c>
      <c r="F197" s="47">
        <f>Prev!H195</f>
        <v>0.51981372930987813</v>
      </c>
      <c r="G197" s="47">
        <f>Prev!K195</f>
        <v>0.50779985516997561</v>
      </c>
      <c r="H197" s="47">
        <f>Prev!N195</f>
        <v>0.49564993508405808</v>
      </c>
      <c r="I197" s="47">
        <f>Prev!Q195</f>
        <v>0.48337264398313107</v>
      </c>
      <c r="J197" s="47">
        <f>Prev!T195</f>
        <v>0.47097763833298578</v>
      </c>
      <c r="K197" s="47">
        <f>Prev!W195</f>
        <v>0.45847554340640245</v>
      </c>
      <c r="L197" s="47">
        <f>Prev!Z195</f>
        <v>0.44587793305763868</v>
      </c>
      <c r="M197" s="47">
        <f>Prev!AC195</f>
        <v>0.43319730199846462</v>
      </c>
      <c r="P197">
        <f t="shared" si="15"/>
        <v>0</v>
      </c>
      <c r="Q197">
        <f t="shared" si="15"/>
        <v>0</v>
      </c>
      <c r="R197">
        <f t="shared" si="15"/>
        <v>0</v>
      </c>
      <c r="S197">
        <f t="shared" si="15"/>
        <v>0</v>
      </c>
      <c r="T197">
        <f t="shared" si="15"/>
        <v>0</v>
      </c>
      <c r="U197">
        <f t="shared" si="14"/>
        <v>0</v>
      </c>
      <c r="V197">
        <f t="shared" si="14"/>
        <v>0</v>
      </c>
      <c r="W197">
        <f t="shared" si="14"/>
        <v>0</v>
      </c>
      <c r="X197">
        <f t="shared" si="14"/>
        <v>0</v>
      </c>
      <c r="Y197">
        <f t="shared" si="14"/>
        <v>0</v>
      </c>
      <c r="AA197">
        <f t="shared" si="17"/>
        <v>1</v>
      </c>
      <c r="AB197">
        <f t="shared" si="17"/>
        <v>1</v>
      </c>
      <c r="AC197">
        <f t="shared" si="17"/>
        <v>1</v>
      </c>
      <c r="AD197">
        <f t="shared" si="17"/>
        <v>1</v>
      </c>
      <c r="AE197">
        <f t="shared" si="17"/>
        <v>1</v>
      </c>
      <c r="AF197">
        <f t="shared" si="16"/>
        <v>1</v>
      </c>
      <c r="AG197">
        <f t="shared" si="16"/>
        <v>1</v>
      </c>
      <c r="AH197">
        <f t="shared" si="16"/>
        <v>1</v>
      </c>
      <c r="AI197">
        <f t="shared" si="16"/>
        <v>1</v>
      </c>
      <c r="AJ197">
        <f t="shared" si="16"/>
        <v>1</v>
      </c>
    </row>
    <row r="198" spans="1:36" ht="15.5" x14ac:dyDescent="0.35">
      <c r="A198" s="49" t="s">
        <v>211</v>
      </c>
      <c r="B198" s="25">
        <f>PIF!BP198</f>
        <v>1</v>
      </c>
      <c r="C198">
        <f>PIF!BT198</f>
        <v>0</v>
      </c>
      <c r="D198" s="47">
        <f>Prev!B196</f>
        <v>0.54300961315805685</v>
      </c>
      <c r="E198" s="47">
        <f>Prev!E196</f>
        <v>0.53051549524469432</v>
      </c>
      <c r="F198" s="47">
        <f>Prev!H196</f>
        <v>0.51981372930987813</v>
      </c>
      <c r="G198" s="47">
        <f>Prev!K196</f>
        <v>0.50779985516997561</v>
      </c>
      <c r="H198" s="47">
        <f>Prev!N196</f>
        <v>0.49564993508405808</v>
      </c>
      <c r="I198" s="47">
        <f>Prev!Q196</f>
        <v>0.48337264398313107</v>
      </c>
      <c r="J198" s="47">
        <f>Prev!T196</f>
        <v>0.47097763833298578</v>
      </c>
      <c r="K198" s="47">
        <f>Prev!W196</f>
        <v>0.45847554340640245</v>
      </c>
      <c r="L198" s="47">
        <f>Prev!Z196</f>
        <v>0.44587793305763868</v>
      </c>
      <c r="M198" s="47">
        <f>Prev!AC196</f>
        <v>0.43319730199846462</v>
      </c>
      <c r="P198">
        <f t="shared" si="15"/>
        <v>0</v>
      </c>
      <c r="Q198">
        <f t="shared" si="15"/>
        <v>0</v>
      </c>
      <c r="R198">
        <f t="shared" si="15"/>
        <v>0</v>
      </c>
      <c r="S198">
        <f t="shared" si="15"/>
        <v>0</v>
      </c>
      <c r="T198">
        <f t="shared" si="15"/>
        <v>0</v>
      </c>
      <c r="U198">
        <f t="shared" si="14"/>
        <v>0</v>
      </c>
      <c r="V198">
        <f t="shared" si="14"/>
        <v>0</v>
      </c>
      <c r="W198">
        <f t="shared" si="14"/>
        <v>0</v>
      </c>
      <c r="X198">
        <f t="shared" si="14"/>
        <v>0</v>
      </c>
      <c r="Y198">
        <f t="shared" si="14"/>
        <v>0</v>
      </c>
      <c r="AA198">
        <f t="shared" si="17"/>
        <v>1</v>
      </c>
      <c r="AB198">
        <f t="shared" si="17"/>
        <v>1</v>
      </c>
      <c r="AC198">
        <f t="shared" si="17"/>
        <v>1</v>
      </c>
      <c r="AD198">
        <f t="shared" si="17"/>
        <v>1</v>
      </c>
      <c r="AE198">
        <f t="shared" si="17"/>
        <v>1</v>
      </c>
      <c r="AF198">
        <f t="shared" si="16"/>
        <v>1</v>
      </c>
      <c r="AG198">
        <f t="shared" si="16"/>
        <v>1</v>
      </c>
      <c r="AH198">
        <f t="shared" si="16"/>
        <v>1</v>
      </c>
      <c r="AI198">
        <f t="shared" si="16"/>
        <v>1</v>
      </c>
      <c r="AJ198">
        <f t="shared" si="16"/>
        <v>1</v>
      </c>
    </row>
    <row r="199" spans="1:36" ht="15.5" x14ac:dyDescent="0.35">
      <c r="A199" s="49" t="s">
        <v>212</v>
      </c>
      <c r="B199" s="25">
        <f>PIF!BP199</f>
        <v>1</v>
      </c>
      <c r="C199">
        <f>PIF!BT199</f>
        <v>0</v>
      </c>
      <c r="D199" s="47">
        <f>Prev!B197</f>
        <v>0.54300961315805685</v>
      </c>
      <c r="E199" s="47">
        <f>Prev!E197</f>
        <v>0.53051549524469432</v>
      </c>
      <c r="F199" s="47">
        <f>Prev!H197</f>
        <v>0.51981372930987813</v>
      </c>
      <c r="G199" s="47">
        <f>Prev!K197</f>
        <v>0.50779985516997561</v>
      </c>
      <c r="H199" s="47">
        <f>Prev!N197</f>
        <v>0.49564993508405808</v>
      </c>
      <c r="I199" s="47">
        <f>Prev!Q197</f>
        <v>0.48337264398313107</v>
      </c>
      <c r="J199" s="47">
        <f>Prev!T197</f>
        <v>0.47097763833298578</v>
      </c>
      <c r="K199" s="47">
        <f>Prev!W197</f>
        <v>0.45847554340640245</v>
      </c>
      <c r="L199" s="47">
        <f>Prev!Z197</f>
        <v>0.44587793305763868</v>
      </c>
      <c r="M199" s="47">
        <f>Prev!AC197</f>
        <v>0.43319730199846462</v>
      </c>
      <c r="P199">
        <f t="shared" si="15"/>
        <v>0</v>
      </c>
      <c r="Q199">
        <f t="shared" si="15"/>
        <v>0</v>
      </c>
      <c r="R199">
        <f t="shared" si="15"/>
        <v>0</v>
      </c>
      <c r="S199">
        <f t="shared" si="15"/>
        <v>0</v>
      </c>
      <c r="T199">
        <f t="shared" si="15"/>
        <v>0</v>
      </c>
      <c r="U199">
        <f t="shared" si="14"/>
        <v>0</v>
      </c>
      <c r="V199">
        <f t="shared" si="14"/>
        <v>0</v>
      </c>
      <c r="W199">
        <f t="shared" si="14"/>
        <v>0</v>
      </c>
      <c r="X199">
        <f t="shared" si="14"/>
        <v>0</v>
      </c>
      <c r="Y199">
        <f t="shared" si="14"/>
        <v>0</v>
      </c>
      <c r="AA199">
        <f t="shared" si="17"/>
        <v>1</v>
      </c>
      <c r="AB199">
        <f t="shared" si="17"/>
        <v>1</v>
      </c>
      <c r="AC199">
        <f t="shared" si="17"/>
        <v>1</v>
      </c>
      <c r="AD199">
        <f t="shared" si="17"/>
        <v>1</v>
      </c>
      <c r="AE199">
        <f t="shared" si="17"/>
        <v>1</v>
      </c>
      <c r="AF199">
        <f t="shared" si="16"/>
        <v>1</v>
      </c>
      <c r="AG199">
        <f t="shared" si="16"/>
        <v>1</v>
      </c>
      <c r="AH199">
        <f t="shared" si="16"/>
        <v>1</v>
      </c>
      <c r="AI199">
        <f t="shared" si="16"/>
        <v>1</v>
      </c>
      <c r="AJ199">
        <f t="shared" si="16"/>
        <v>1</v>
      </c>
    </row>
    <row r="200" spans="1:36" ht="15.5" x14ac:dyDescent="0.35">
      <c r="A200" s="49" t="s">
        <v>213</v>
      </c>
      <c r="B200" s="25">
        <f>PIF!BP200</f>
        <v>1</v>
      </c>
      <c r="C200">
        <f>PIF!BT200</f>
        <v>0</v>
      </c>
      <c r="D200" s="47">
        <f>Prev!B198</f>
        <v>0.54300961315805685</v>
      </c>
      <c r="E200" s="47">
        <f>Prev!E198</f>
        <v>0.53051549524469432</v>
      </c>
      <c r="F200" s="47">
        <f>Prev!H198</f>
        <v>0.51981372930987813</v>
      </c>
      <c r="G200" s="47">
        <f>Prev!K198</f>
        <v>0.50779985516997561</v>
      </c>
      <c r="H200" s="47">
        <f>Prev!N198</f>
        <v>0.49564993508405808</v>
      </c>
      <c r="I200" s="47">
        <f>Prev!Q198</f>
        <v>0.48337264398313107</v>
      </c>
      <c r="J200" s="47">
        <f>Prev!T198</f>
        <v>0.47097763833298578</v>
      </c>
      <c r="K200" s="47">
        <f>Prev!W198</f>
        <v>0.45847554340640245</v>
      </c>
      <c r="L200" s="47">
        <f>Prev!Z198</f>
        <v>0.44587793305763868</v>
      </c>
      <c r="M200" s="47">
        <f>Prev!AC198</f>
        <v>0.43319730199846462</v>
      </c>
      <c r="P200">
        <f t="shared" si="15"/>
        <v>0</v>
      </c>
      <c r="Q200">
        <f t="shared" si="15"/>
        <v>0</v>
      </c>
      <c r="R200">
        <f t="shared" si="15"/>
        <v>0</v>
      </c>
      <c r="S200">
        <f t="shared" si="15"/>
        <v>0</v>
      </c>
      <c r="T200">
        <f t="shared" si="15"/>
        <v>0</v>
      </c>
      <c r="U200">
        <f t="shared" si="14"/>
        <v>0</v>
      </c>
      <c r="V200">
        <f t="shared" si="14"/>
        <v>0</v>
      </c>
      <c r="W200">
        <f t="shared" si="14"/>
        <v>0</v>
      </c>
      <c r="X200">
        <f t="shared" si="14"/>
        <v>0</v>
      </c>
      <c r="Y200">
        <f t="shared" si="14"/>
        <v>0</v>
      </c>
      <c r="AA200">
        <f t="shared" si="17"/>
        <v>1</v>
      </c>
      <c r="AB200">
        <f t="shared" si="17"/>
        <v>1</v>
      </c>
      <c r="AC200">
        <f t="shared" si="17"/>
        <v>1</v>
      </c>
      <c r="AD200">
        <f t="shared" si="17"/>
        <v>1</v>
      </c>
      <c r="AE200">
        <f t="shared" si="17"/>
        <v>1</v>
      </c>
      <c r="AF200">
        <f t="shared" si="16"/>
        <v>1</v>
      </c>
      <c r="AG200">
        <f t="shared" si="16"/>
        <v>1</v>
      </c>
      <c r="AH200">
        <f t="shared" si="16"/>
        <v>1</v>
      </c>
      <c r="AI200">
        <f t="shared" si="16"/>
        <v>1</v>
      </c>
      <c r="AJ200">
        <f t="shared" si="16"/>
        <v>1</v>
      </c>
    </row>
    <row r="201" spans="1:36" ht="15.5" x14ac:dyDescent="0.35">
      <c r="A201" s="49" t="s">
        <v>214</v>
      </c>
      <c r="B201" s="25">
        <f>PIF!BP201</f>
        <v>1</v>
      </c>
      <c r="C201">
        <f>PIF!BT201</f>
        <v>0</v>
      </c>
      <c r="D201" s="47">
        <f>Prev!B199</f>
        <v>0.54300961315805685</v>
      </c>
      <c r="E201" s="47">
        <f>Prev!E199</f>
        <v>0.53051549524469432</v>
      </c>
      <c r="F201" s="47">
        <f>Prev!H199</f>
        <v>0.51981372930987813</v>
      </c>
      <c r="G201" s="47">
        <f>Prev!K199</f>
        <v>0.50779985516997561</v>
      </c>
      <c r="H201" s="47">
        <f>Prev!N199</f>
        <v>0.49564993508405808</v>
      </c>
      <c r="I201" s="47">
        <f>Prev!Q199</f>
        <v>0.48337264398313107</v>
      </c>
      <c r="J201" s="47">
        <f>Prev!T199</f>
        <v>0.47097763833298578</v>
      </c>
      <c r="K201" s="47">
        <f>Prev!W199</f>
        <v>0.45847554340640245</v>
      </c>
      <c r="L201" s="47">
        <f>Prev!Z199</f>
        <v>0.44587793305763868</v>
      </c>
      <c r="M201" s="47">
        <f>Prev!AC199</f>
        <v>0.43319730199846462</v>
      </c>
      <c r="P201">
        <f t="shared" si="15"/>
        <v>0</v>
      </c>
      <c r="Q201">
        <f t="shared" si="15"/>
        <v>0</v>
      </c>
      <c r="R201">
        <f t="shared" si="15"/>
        <v>0</v>
      </c>
      <c r="S201">
        <f t="shared" si="15"/>
        <v>0</v>
      </c>
      <c r="T201">
        <f t="shared" si="15"/>
        <v>0</v>
      </c>
      <c r="U201">
        <f t="shared" si="14"/>
        <v>0</v>
      </c>
      <c r="V201">
        <f t="shared" si="14"/>
        <v>0</v>
      </c>
      <c r="W201">
        <f t="shared" si="14"/>
        <v>0</v>
      </c>
      <c r="X201">
        <f t="shared" si="14"/>
        <v>0</v>
      </c>
      <c r="Y201">
        <f t="shared" si="14"/>
        <v>0</v>
      </c>
      <c r="AA201">
        <f t="shared" si="17"/>
        <v>1</v>
      </c>
      <c r="AB201">
        <f t="shared" si="17"/>
        <v>1</v>
      </c>
      <c r="AC201">
        <f t="shared" si="17"/>
        <v>1</v>
      </c>
      <c r="AD201">
        <f t="shared" si="17"/>
        <v>1</v>
      </c>
      <c r="AE201">
        <f t="shared" si="17"/>
        <v>1</v>
      </c>
      <c r="AF201">
        <f t="shared" si="16"/>
        <v>1</v>
      </c>
      <c r="AG201">
        <f t="shared" si="16"/>
        <v>1</v>
      </c>
      <c r="AH201">
        <f t="shared" si="16"/>
        <v>1</v>
      </c>
      <c r="AI201">
        <f t="shared" si="16"/>
        <v>1</v>
      </c>
      <c r="AJ201">
        <f t="shared" si="16"/>
        <v>1</v>
      </c>
    </row>
    <row r="202" spans="1:36" ht="15.5" x14ac:dyDescent="0.35">
      <c r="A202" s="49" t="s">
        <v>215</v>
      </c>
      <c r="B202" s="25">
        <f>PIF!BP202</f>
        <v>1</v>
      </c>
      <c r="C202">
        <f>PIF!BT202</f>
        <v>0</v>
      </c>
      <c r="D202" s="47">
        <f>Prev!B200</f>
        <v>0.54300961315805685</v>
      </c>
      <c r="E202" s="47">
        <f>Prev!E200</f>
        <v>0.53051549524469432</v>
      </c>
      <c r="F202" s="47">
        <f>Prev!H200</f>
        <v>0.51981372930987813</v>
      </c>
      <c r="G202" s="47">
        <f>Prev!K200</f>
        <v>0.50779985516997561</v>
      </c>
      <c r="H202" s="47">
        <f>Prev!N200</f>
        <v>0.49564993508405808</v>
      </c>
      <c r="I202" s="47">
        <f>Prev!Q200</f>
        <v>0.48337264398313107</v>
      </c>
      <c r="J202" s="47">
        <f>Prev!T200</f>
        <v>0.47097763833298578</v>
      </c>
      <c r="K202" s="47">
        <f>Prev!W200</f>
        <v>0.45847554340640245</v>
      </c>
      <c r="L202" s="47">
        <f>Prev!Z200</f>
        <v>0.44587793305763868</v>
      </c>
      <c r="M202" s="47">
        <f>Prev!AC200</f>
        <v>0.43319730199846462</v>
      </c>
      <c r="P202">
        <f t="shared" si="15"/>
        <v>0</v>
      </c>
      <c r="Q202">
        <f t="shared" si="15"/>
        <v>0</v>
      </c>
      <c r="R202">
        <f t="shared" si="15"/>
        <v>0</v>
      </c>
      <c r="S202">
        <f t="shared" si="15"/>
        <v>0</v>
      </c>
      <c r="T202">
        <f t="shared" si="15"/>
        <v>0</v>
      </c>
      <c r="U202">
        <f t="shared" ref="U202:Y206" si="18">I202*($B202-1)/(I202*($B202-1)+1)</f>
        <v>0</v>
      </c>
      <c r="V202">
        <f t="shared" si="18"/>
        <v>0</v>
      </c>
      <c r="W202">
        <f t="shared" si="18"/>
        <v>0</v>
      </c>
      <c r="X202">
        <f t="shared" si="18"/>
        <v>0</v>
      </c>
      <c r="Y202">
        <f t="shared" si="18"/>
        <v>0</v>
      </c>
      <c r="AA202">
        <f t="shared" si="17"/>
        <v>1</v>
      </c>
      <c r="AB202">
        <f t="shared" si="17"/>
        <v>1</v>
      </c>
      <c r="AC202">
        <f t="shared" si="17"/>
        <v>1</v>
      </c>
      <c r="AD202">
        <f t="shared" si="17"/>
        <v>1</v>
      </c>
      <c r="AE202">
        <f t="shared" si="17"/>
        <v>1</v>
      </c>
      <c r="AF202">
        <f t="shared" si="16"/>
        <v>1</v>
      </c>
      <c r="AG202">
        <f t="shared" si="16"/>
        <v>1</v>
      </c>
      <c r="AH202">
        <f t="shared" si="16"/>
        <v>1</v>
      </c>
      <c r="AI202">
        <f t="shared" si="16"/>
        <v>1</v>
      </c>
      <c r="AJ202">
        <f t="shared" si="16"/>
        <v>1</v>
      </c>
    </row>
    <row r="203" spans="1:36" ht="15.5" x14ac:dyDescent="0.35">
      <c r="A203" s="49" t="s">
        <v>216</v>
      </c>
      <c r="B203" s="25">
        <f>PIF!BP203</f>
        <v>1</v>
      </c>
      <c r="C203">
        <f>PIF!BT203</f>
        <v>0</v>
      </c>
      <c r="D203" s="47">
        <f>Prev!B201</f>
        <v>0.54300961315805685</v>
      </c>
      <c r="E203" s="47">
        <f>Prev!E201</f>
        <v>0.53051549524469432</v>
      </c>
      <c r="F203" s="47">
        <f>Prev!H201</f>
        <v>0.51981372930987813</v>
      </c>
      <c r="G203" s="47">
        <f>Prev!K201</f>
        <v>0.50779985516997561</v>
      </c>
      <c r="H203" s="47">
        <f>Prev!N201</f>
        <v>0.49564993508405808</v>
      </c>
      <c r="I203" s="47">
        <f>Prev!Q201</f>
        <v>0.48337264398313107</v>
      </c>
      <c r="J203" s="47">
        <f>Prev!T201</f>
        <v>0.47097763833298578</v>
      </c>
      <c r="K203" s="47">
        <f>Prev!W201</f>
        <v>0.45847554340640245</v>
      </c>
      <c r="L203" s="47">
        <f>Prev!Z201</f>
        <v>0.44587793305763868</v>
      </c>
      <c r="M203" s="47">
        <f>Prev!AC201</f>
        <v>0.43319730199846462</v>
      </c>
      <c r="P203">
        <f t="shared" ref="P203:T206" si="19">D203*($B203-1)/(D203*($B203-1)+1)</f>
        <v>0</v>
      </c>
      <c r="Q203">
        <f t="shared" si="19"/>
        <v>0</v>
      </c>
      <c r="R203">
        <f t="shared" si="19"/>
        <v>0</v>
      </c>
      <c r="S203">
        <f t="shared" si="19"/>
        <v>0</v>
      </c>
      <c r="T203">
        <f t="shared" si="19"/>
        <v>0</v>
      </c>
      <c r="U203">
        <f t="shared" si="18"/>
        <v>0</v>
      </c>
      <c r="V203">
        <f t="shared" si="18"/>
        <v>0</v>
      </c>
      <c r="W203">
        <f t="shared" si="18"/>
        <v>0</v>
      </c>
      <c r="X203">
        <f t="shared" si="18"/>
        <v>0</v>
      </c>
      <c r="Y203">
        <f t="shared" si="18"/>
        <v>0</v>
      </c>
      <c r="AA203">
        <f t="shared" si="17"/>
        <v>1</v>
      </c>
      <c r="AB203">
        <f t="shared" si="17"/>
        <v>1</v>
      </c>
      <c r="AC203">
        <f t="shared" si="17"/>
        <v>1</v>
      </c>
      <c r="AD203">
        <f t="shared" si="17"/>
        <v>1</v>
      </c>
      <c r="AE203">
        <f t="shared" si="17"/>
        <v>1</v>
      </c>
      <c r="AF203">
        <f t="shared" si="16"/>
        <v>1</v>
      </c>
      <c r="AG203">
        <f t="shared" si="16"/>
        <v>1</v>
      </c>
      <c r="AH203">
        <f t="shared" si="16"/>
        <v>1</v>
      </c>
      <c r="AI203">
        <f t="shared" si="16"/>
        <v>1</v>
      </c>
      <c r="AJ203">
        <f t="shared" si="16"/>
        <v>1</v>
      </c>
    </row>
    <row r="204" spans="1:36" ht="15.5" x14ac:dyDescent="0.35">
      <c r="A204" s="49" t="s">
        <v>217</v>
      </c>
      <c r="B204" s="25">
        <f>PIF!BP204</f>
        <v>1</v>
      </c>
      <c r="C204">
        <f>PIF!BT204</f>
        <v>0</v>
      </c>
      <c r="D204" s="47">
        <f>Prev!B202</f>
        <v>0.54300961315805685</v>
      </c>
      <c r="E204" s="47">
        <f>Prev!E202</f>
        <v>0.53051549524469432</v>
      </c>
      <c r="F204" s="47">
        <f>Prev!H202</f>
        <v>0.51981372930987813</v>
      </c>
      <c r="G204" s="47">
        <f>Prev!K202</f>
        <v>0.50779985516997561</v>
      </c>
      <c r="H204" s="47">
        <f>Prev!N202</f>
        <v>0.49564993508405808</v>
      </c>
      <c r="I204" s="47">
        <f>Prev!Q202</f>
        <v>0.48337264398313107</v>
      </c>
      <c r="J204" s="47">
        <f>Prev!T202</f>
        <v>0.47097763833298578</v>
      </c>
      <c r="K204" s="47">
        <f>Prev!W202</f>
        <v>0.45847554340640245</v>
      </c>
      <c r="L204" s="47">
        <f>Prev!Z202</f>
        <v>0.44587793305763868</v>
      </c>
      <c r="M204" s="47">
        <f>Prev!AC202</f>
        <v>0.43319730199846462</v>
      </c>
      <c r="P204">
        <f t="shared" si="19"/>
        <v>0</v>
      </c>
      <c r="Q204">
        <f t="shared" si="19"/>
        <v>0</v>
      </c>
      <c r="R204">
        <f t="shared" si="19"/>
        <v>0</v>
      </c>
      <c r="S204">
        <f t="shared" si="19"/>
        <v>0</v>
      </c>
      <c r="T204">
        <f t="shared" si="19"/>
        <v>0</v>
      </c>
      <c r="U204">
        <f t="shared" si="18"/>
        <v>0</v>
      </c>
      <c r="V204">
        <f t="shared" si="18"/>
        <v>0</v>
      </c>
      <c r="W204">
        <f t="shared" si="18"/>
        <v>0</v>
      </c>
      <c r="X204">
        <f t="shared" si="18"/>
        <v>0</v>
      </c>
      <c r="Y204">
        <f t="shared" si="18"/>
        <v>0</v>
      </c>
      <c r="AA204">
        <f t="shared" si="17"/>
        <v>1</v>
      </c>
      <c r="AB204">
        <f t="shared" si="17"/>
        <v>1</v>
      </c>
      <c r="AC204">
        <f t="shared" si="17"/>
        <v>1</v>
      </c>
      <c r="AD204">
        <f t="shared" si="17"/>
        <v>1</v>
      </c>
      <c r="AE204">
        <f t="shared" si="17"/>
        <v>1</v>
      </c>
      <c r="AF204">
        <f t="shared" si="16"/>
        <v>1</v>
      </c>
      <c r="AG204">
        <f t="shared" si="16"/>
        <v>1</v>
      </c>
      <c r="AH204">
        <f t="shared" si="16"/>
        <v>1</v>
      </c>
      <c r="AI204">
        <f t="shared" si="16"/>
        <v>1</v>
      </c>
      <c r="AJ204">
        <f t="shared" si="16"/>
        <v>1</v>
      </c>
    </row>
    <row r="205" spans="1:36" ht="15.5" x14ac:dyDescent="0.35">
      <c r="A205" s="49" t="s">
        <v>218</v>
      </c>
      <c r="B205" s="25">
        <f>PIF!BP205</f>
        <v>1</v>
      </c>
      <c r="C205">
        <f>PIF!BT205</f>
        <v>0</v>
      </c>
      <c r="D205" s="47">
        <f>Prev!B203</f>
        <v>0.54300961315805685</v>
      </c>
      <c r="E205" s="47">
        <f>Prev!E203</f>
        <v>0.53051549524469432</v>
      </c>
      <c r="F205" s="47">
        <f>Prev!H203</f>
        <v>0.51981372930987813</v>
      </c>
      <c r="G205" s="47">
        <f>Prev!K203</f>
        <v>0.50779985516997561</v>
      </c>
      <c r="H205" s="47">
        <f>Prev!N203</f>
        <v>0.49564993508405808</v>
      </c>
      <c r="I205" s="47">
        <f>Prev!Q203</f>
        <v>0.48337264398313107</v>
      </c>
      <c r="J205" s="47">
        <f>Prev!T203</f>
        <v>0.47097763833298578</v>
      </c>
      <c r="K205" s="47">
        <f>Prev!W203</f>
        <v>0.45847554340640245</v>
      </c>
      <c r="L205" s="47">
        <f>Prev!Z203</f>
        <v>0.44587793305763868</v>
      </c>
      <c r="M205" s="47">
        <f>Prev!AC203</f>
        <v>0.43319730199846462</v>
      </c>
      <c r="P205">
        <f t="shared" si="19"/>
        <v>0</v>
      </c>
      <c r="Q205">
        <f t="shared" si="19"/>
        <v>0</v>
      </c>
      <c r="R205">
        <f t="shared" si="19"/>
        <v>0</v>
      </c>
      <c r="S205">
        <f t="shared" si="19"/>
        <v>0</v>
      </c>
      <c r="T205">
        <f t="shared" si="19"/>
        <v>0</v>
      </c>
      <c r="U205">
        <f t="shared" si="18"/>
        <v>0</v>
      </c>
      <c r="V205">
        <f t="shared" si="18"/>
        <v>0</v>
      </c>
      <c r="W205">
        <f t="shared" si="18"/>
        <v>0</v>
      </c>
      <c r="X205">
        <f t="shared" si="18"/>
        <v>0</v>
      </c>
      <c r="Y205">
        <f t="shared" si="18"/>
        <v>0</v>
      </c>
      <c r="AA205">
        <f t="shared" si="17"/>
        <v>1</v>
      </c>
      <c r="AB205">
        <f t="shared" si="17"/>
        <v>1</v>
      </c>
      <c r="AC205">
        <f t="shared" si="17"/>
        <v>1</v>
      </c>
      <c r="AD205">
        <f t="shared" si="17"/>
        <v>1</v>
      </c>
      <c r="AE205">
        <f t="shared" si="17"/>
        <v>1</v>
      </c>
      <c r="AF205">
        <f t="shared" si="16"/>
        <v>1</v>
      </c>
      <c r="AG205">
        <f t="shared" si="16"/>
        <v>1</v>
      </c>
      <c r="AH205">
        <f t="shared" si="16"/>
        <v>1</v>
      </c>
      <c r="AI205">
        <f t="shared" si="16"/>
        <v>1</v>
      </c>
      <c r="AJ205">
        <f t="shared" si="16"/>
        <v>1</v>
      </c>
    </row>
    <row r="206" spans="1:36" ht="15.5" x14ac:dyDescent="0.35">
      <c r="A206" s="49" t="s">
        <v>219</v>
      </c>
      <c r="B206" s="25">
        <f>PIF!BP206</f>
        <v>1</v>
      </c>
      <c r="C206">
        <f>PIF!BT206</f>
        <v>0</v>
      </c>
      <c r="D206" s="47" t="e">
        <f>Prev!B204</f>
        <v>#NUM!</v>
      </c>
      <c r="E206" s="47" t="e">
        <f>Prev!E204</f>
        <v>#NUM!</v>
      </c>
      <c r="F206" s="47" t="e">
        <f>Prev!H204</f>
        <v>#NUM!</v>
      </c>
      <c r="G206" s="47" t="e">
        <f>Prev!K204</f>
        <v>#NUM!</v>
      </c>
      <c r="H206" s="47" t="e">
        <f>Prev!N204</f>
        <v>#NUM!</v>
      </c>
      <c r="I206" s="47" t="e">
        <f>Prev!Q204</f>
        <v>#NUM!</v>
      </c>
      <c r="J206" s="47" t="e">
        <f>Prev!T204</f>
        <v>#NUM!</v>
      </c>
      <c r="K206" s="47" t="e">
        <f>Prev!W204</f>
        <v>#NUM!</v>
      </c>
      <c r="L206" s="47" t="e">
        <f>Prev!Z204</f>
        <v>#NUM!</v>
      </c>
      <c r="M206" s="47" t="e">
        <f>Prev!AC204</f>
        <v>#NUM!</v>
      </c>
      <c r="P206" t="e">
        <f t="shared" si="19"/>
        <v>#NUM!</v>
      </c>
      <c r="Q206" t="e">
        <f t="shared" si="19"/>
        <v>#NUM!</v>
      </c>
      <c r="R206" t="e">
        <f t="shared" si="19"/>
        <v>#NUM!</v>
      </c>
      <c r="S206" t="e">
        <f t="shared" si="19"/>
        <v>#NUM!</v>
      </c>
      <c r="T206" t="e">
        <f t="shared" si="19"/>
        <v>#NUM!</v>
      </c>
      <c r="U206" t="e">
        <f t="shared" si="18"/>
        <v>#NUM!</v>
      </c>
      <c r="V206" t="e">
        <f t="shared" si="18"/>
        <v>#NUM!</v>
      </c>
      <c r="W206" t="e">
        <f t="shared" si="18"/>
        <v>#NUM!</v>
      </c>
      <c r="X206" t="e">
        <f t="shared" si="18"/>
        <v>#NUM!</v>
      </c>
      <c r="Y206" t="e">
        <f t="shared" si="18"/>
        <v>#NUM!</v>
      </c>
      <c r="AA206" t="e">
        <f t="shared" si="17"/>
        <v>#NUM!</v>
      </c>
      <c r="AB206" t="e">
        <f t="shared" si="17"/>
        <v>#NUM!</v>
      </c>
      <c r="AC206" t="e">
        <f t="shared" si="17"/>
        <v>#NUM!</v>
      </c>
      <c r="AD206" t="e">
        <f t="shared" si="17"/>
        <v>#NUM!</v>
      </c>
      <c r="AE206" t="e">
        <f t="shared" si="17"/>
        <v>#NUM!</v>
      </c>
      <c r="AF206" t="e">
        <f t="shared" si="16"/>
        <v>#NUM!</v>
      </c>
      <c r="AG206" t="e">
        <f t="shared" si="16"/>
        <v>#NUM!</v>
      </c>
      <c r="AH206" t="e">
        <f t="shared" si="16"/>
        <v>#NUM!</v>
      </c>
      <c r="AI206" t="e">
        <f t="shared" si="16"/>
        <v>#NUM!</v>
      </c>
      <c r="AJ206" t="e">
        <f t="shared" si="16"/>
        <v>#NUM!</v>
      </c>
    </row>
    <row r="209" spans="1:2" x14ac:dyDescent="0.35">
      <c r="B209"/>
    </row>
    <row r="210" spans="1:2" x14ac:dyDescent="0.35">
      <c r="B210" t="s">
        <v>355</v>
      </c>
    </row>
    <row r="211" spans="1:2" ht="15.5" x14ac:dyDescent="0.35">
      <c r="A211" s="49" t="s">
        <v>18</v>
      </c>
      <c r="B211" s="47">
        <f>Prev!C3</f>
        <v>0.11540624164340439</v>
      </c>
    </row>
    <row r="212" spans="1:2" ht="15.5" x14ac:dyDescent="0.35">
      <c r="A212" s="49" t="s">
        <v>19</v>
      </c>
      <c r="B212" s="47">
        <f>Prev!C4</f>
        <v>0.11540624164340439</v>
      </c>
    </row>
    <row r="213" spans="1:2" ht="15.5" x14ac:dyDescent="0.35">
      <c r="A213" s="49" t="s">
        <v>20</v>
      </c>
      <c r="B213" s="47">
        <f>Prev!C5</f>
        <v>0.11540624164340441</v>
      </c>
    </row>
    <row r="214" spans="1:2" ht="15.5" x14ac:dyDescent="0.35">
      <c r="A214" s="49" t="s">
        <v>21</v>
      </c>
      <c r="B214" s="47">
        <f>Prev!C6</f>
        <v>0.1084317126932146</v>
      </c>
    </row>
    <row r="215" spans="1:2" ht="15.5" x14ac:dyDescent="0.35">
      <c r="A215" s="49" t="s">
        <v>22</v>
      </c>
      <c r="B215" s="47">
        <f>Prev!C7</f>
        <v>0.10843171269321455</v>
      </c>
    </row>
    <row r="216" spans="1:2" ht="15.5" x14ac:dyDescent="0.35">
      <c r="A216" s="49" t="s">
        <v>23</v>
      </c>
      <c r="B216" s="47">
        <f>Prev!C8</f>
        <v>0.1084317126932145</v>
      </c>
    </row>
    <row r="217" spans="1:2" ht="15.5" x14ac:dyDescent="0.35">
      <c r="A217" s="49" t="s">
        <v>24</v>
      </c>
      <c r="B217" s="47">
        <f>Prev!C9</f>
        <v>0.10843171269321455</v>
      </c>
    </row>
    <row r="218" spans="1:2" ht="15.5" x14ac:dyDescent="0.35">
      <c r="A218" s="49" t="s">
        <v>25</v>
      </c>
      <c r="B218" s="47">
        <f>Prev!C10</f>
        <v>0.10843171269321464</v>
      </c>
    </row>
    <row r="219" spans="1:2" ht="15.5" x14ac:dyDescent="0.35">
      <c r="A219" s="49" t="s">
        <v>26</v>
      </c>
      <c r="B219" s="47">
        <f>Prev!C11</f>
        <v>0.25269436036858767</v>
      </c>
    </row>
    <row r="220" spans="1:2" ht="15.5" x14ac:dyDescent="0.35">
      <c r="A220" s="49" t="s">
        <v>27</v>
      </c>
      <c r="B220" s="47">
        <f>Prev!C12</f>
        <v>0.25269436036858756</v>
      </c>
    </row>
    <row r="221" spans="1:2" ht="15.5" x14ac:dyDescent="0.35">
      <c r="A221" s="49" t="s">
        <v>28</v>
      </c>
      <c r="B221" s="47">
        <f>Prev!C13</f>
        <v>0.25269436036858756</v>
      </c>
    </row>
    <row r="222" spans="1:2" ht="15.5" x14ac:dyDescent="0.35">
      <c r="A222" s="49" t="s">
        <v>29</v>
      </c>
      <c r="B222" s="47">
        <f>Prev!C14</f>
        <v>0.25269436036858767</v>
      </c>
    </row>
    <row r="223" spans="1:2" ht="15.5" x14ac:dyDescent="0.35">
      <c r="A223" s="49" t="s">
        <v>30</v>
      </c>
      <c r="B223" s="47">
        <f>Prev!C15</f>
        <v>0.25269436036858783</v>
      </c>
    </row>
    <row r="224" spans="1:2" ht="15.5" x14ac:dyDescent="0.35">
      <c r="A224" s="49" t="s">
        <v>31</v>
      </c>
      <c r="B224" s="47">
        <f>Prev!C16</f>
        <v>0.33699913505538698</v>
      </c>
    </row>
    <row r="225" spans="1:2" ht="15.5" x14ac:dyDescent="0.35">
      <c r="A225" s="49" t="s">
        <v>32</v>
      </c>
      <c r="B225" s="47">
        <f>Prev!C17</f>
        <v>0.33699913505538698</v>
      </c>
    </row>
    <row r="226" spans="1:2" ht="15.5" x14ac:dyDescent="0.35">
      <c r="A226" s="49" t="s">
        <v>33</v>
      </c>
      <c r="B226" s="47">
        <f>Prev!C18</f>
        <v>0.33699913505538698</v>
      </c>
    </row>
    <row r="227" spans="1:2" ht="15.5" x14ac:dyDescent="0.35">
      <c r="A227" s="49" t="s">
        <v>34</v>
      </c>
      <c r="B227" s="47">
        <f>Prev!C19</f>
        <v>0.33699913505538709</v>
      </c>
    </row>
    <row r="228" spans="1:2" ht="15.5" x14ac:dyDescent="0.35">
      <c r="A228" s="49" t="s">
        <v>35</v>
      </c>
      <c r="B228" s="47">
        <f>Prev!C20</f>
        <v>0.33699913505538698</v>
      </c>
    </row>
    <row r="229" spans="1:2" ht="15.5" x14ac:dyDescent="0.35">
      <c r="A229" s="49" t="s">
        <v>36</v>
      </c>
      <c r="B229" s="47">
        <f>Prev!C21</f>
        <v>0.33369150073298975</v>
      </c>
    </row>
    <row r="230" spans="1:2" ht="15.5" x14ac:dyDescent="0.35">
      <c r="A230" s="49" t="s">
        <v>37</v>
      </c>
      <c r="B230" s="47">
        <f>Prev!C22</f>
        <v>0.33369150073298975</v>
      </c>
    </row>
    <row r="231" spans="1:2" ht="15.5" x14ac:dyDescent="0.35">
      <c r="A231" s="49" t="s">
        <v>38</v>
      </c>
      <c r="B231" s="47">
        <f>Prev!C23</f>
        <v>0.3336915007329897</v>
      </c>
    </row>
    <row r="232" spans="1:2" ht="15.5" x14ac:dyDescent="0.35">
      <c r="A232" s="49" t="s">
        <v>39</v>
      </c>
      <c r="B232" s="47">
        <f>Prev!C24</f>
        <v>0.33369150073298948</v>
      </c>
    </row>
    <row r="233" spans="1:2" ht="15.5" x14ac:dyDescent="0.35">
      <c r="A233" s="49" t="s">
        <v>40</v>
      </c>
      <c r="B233" s="47">
        <f>Prev!C25</f>
        <v>0.33369150073298964</v>
      </c>
    </row>
    <row r="234" spans="1:2" ht="15.5" x14ac:dyDescent="0.35">
      <c r="A234" s="49" t="s">
        <v>41</v>
      </c>
      <c r="B234" s="47">
        <f>Prev!C26</f>
        <v>0.34524015638594341</v>
      </c>
    </row>
    <row r="235" spans="1:2" ht="15.5" x14ac:dyDescent="0.35">
      <c r="A235" s="49" t="s">
        <v>42</v>
      </c>
      <c r="B235" s="47">
        <f>Prev!C27</f>
        <v>0.34524015638594335</v>
      </c>
    </row>
    <row r="236" spans="1:2" ht="15.5" x14ac:dyDescent="0.35">
      <c r="A236" s="49" t="s">
        <v>43</v>
      </c>
      <c r="B236" s="47">
        <f>Prev!C28</f>
        <v>0.34524015638594308</v>
      </c>
    </row>
    <row r="237" spans="1:2" ht="15.5" x14ac:dyDescent="0.35">
      <c r="A237" s="49" t="s">
        <v>44</v>
      </c>
      <c r="B237" s="47">
        <f>Prev!C29</f>
        <v>0.34524015638594341</v>
      </c>
    </row>
    <row r="238" spans="1:2" ht="15.5" x14ac:dyDescent="0.35">
      <c r="A238" s="49" t="s">
        <v>45</v>
      </c>
      <c r="B238" s="47">
        <f>Prev!C30</f>
        <v>0.34524015638594341</v>
      </c>
    </row>
    <row r="239" spans="1:2" ht="15.5" x14ac:dyDescent="0.35">
      <c r="A239" s="49" t="s">
        <v>46</v>
      </c>
      <c r="B239" s="47">
        <f>Prev!C31</f>
        <v>0.31740240488448829</v>
      </c>
    </row>
    <row r="240" spans="1:2" ht="15.5" x14ac:dyDescent="0.35">
      <c r="A240" s="49" t="s">
        <v>47</v>
      </c>
      <c r="B240" s="47">
        <f>Prev!C32</f>
        <v>0.31740240488448834</v>
      </c>
    </row>
    <row r="241" spans="1:2" ht="15.5" x14ac:dyDescent="0.35">
      <c r="A241" s="49" t="s">
        <v>48</v>
      </c>
      <c r="B241" s="47">
        <f>Prev!C33</f>
        <v>0.31740240488448862</v>
      </c>
    </row>
    <row r="242" spans="1:2" ht="15.5" x14ac:dyDescent="0.35">
      <c r="A242" s="49" t="s">
        <v>49</v>
      </c>
      <c r="B242" s="47">
        <f>Prev!C34</f>
        <v>0.3174024048844884</v>
      </c>
    </row>
    <row r="243" spans="1:2" ht="15.5" x14ac:dyDescent="0.35">
      <c r="A243" s="49" t="s">
        <v>50</v>
      </c>
      <c r="B243" s="47">
        <f>Prev!C35</f>
        <v>0.31740240488448829</v>
      </c>
    </row>
    <row r="244" spans="1:2" ht="15.5" x14ac:dyDescent="0.35">
      <c r="A244" s="49" t="s">
        <v>51</v>
      </c>
      <c r="B244" s="47">
        <f>Prev!C36</f>
        <v>0.33152272983925984</v>
      </c>
    </row>
    <row r="245" spans="1:2" ht="15.5" x14ac:dyDescent="0.35">
      <c r="A245" s="49" t="s">
        <v>52</v>
      </c>
      <c r="B245" s="47">
        <f>Prev!C37</f>
        <v>0.33152272983925984</v>
      </c>
    </row>
    <row r="246" spans="1:2" ht="15.5" x14ac:dyDescent="0.35">
      <c r="A246" s="49" t="s">
        <v>53</v>
      </c>
      <c r="B246" s="47">
        <f>Prev!C38</f>
        <v>0.33152272983926001</v>
      </c>
    </row>
    <row r="247" spans="1:2" ht="15.5" x14ac:dyDescent="0.35">
      <c r="A247" s="49" t="s">
        <v>54</v>
      </c>
      <c r="B247" s="47">
        <f>Prev!C39</f>
        <v>0.3315227298392599</v>
      </c>
    </row>
    <row r="248" spans="1:2" ht="15.5" x14ac:dyDescent="0.35">
      <c r="A248" s="49" t="s">
        <v>55</v>
      </c>
      <c r="B248" s="47">
        <f>Prev!C40</f>
        <v>0.33152272983925984</v>
      </c>
    </row>
    <row r="249" spans="1:2" ht="15.5" x14ac:dyDescent="0.35">
      <c r="A249" s="49" t="s">
        <v>56</v>
      </c>
      <c r="B249" s="47">
        <f>Prev!C41</f>
        <v>0.28981713924026947</v>
      </c>
    </row>
    <row r="250" spans="1:2" ht="15.5" x14ac:dyDescent="0.35">
      <c r="A250" s="49" t="s">
        <v>57</v>
      </c>
      <c r="B250" s="47">
        <f>Prev!C42</f>
        <v>0.28981713924026942</v>
      </c>
    </row>
    <row r="251" spans="1:2" ht="15.5" x14ac:dyDescent="0.35">
      <c r="A251" s="49" t="s">
        <v>58</v>
      </c>
      <c r="B251" s="47">
        <f>Prev!C43</f>
        <v>0.28981713924026936</v>
      </c>
    </row>
    <row r="252" spans="1:2" ht="15.5" x14ac:dyDescent="0.35">
      <c r="A252" s="49" t="s">
        <v>59</v>
      </c>
      <c r="B252" s="47">
        <f>Prev!C44</f>
        <v>0.28981713924026942</v>
      </c>
    </row>
    <row r="253" spans="1:2" ht="15.5" x14ac:dyDescent="0.35">
      <c r="A253" s="49" t="s">
        <v>60</v>
      </c>
      <c r="B253" s="47">
        <f>Prev!C45</f>
        <v>0.28981713924026958</v>
      </c>
    </row>
    <row r="254" spans="1:2" ht="15.5" x14ac:dyDescent="0.35">
      <c r="A254" s="49" t="s">
        <v>61</v>
      </c>
      <c r="B254" s="47">
        <f>Prev!C46</f>
        <v>0.32829591569854433</v>
      </c>
    </row>
    <row r="255" spans="1:2" ht="15.5" x14ac:dyDescent="0.35">
      <c r="A255" s="49" t="s">
        <v>62</v>
      </c>
      <c r="B255" s="47">
        <f>Prev!C47</f>
        <v>0.32829591569854444</v>
      </c>
    </row>
    <row r="256" spans="1:2" ht="15.5" x14ac:dyDescent="0.35">
      <c r="A256" s="49" t="s">
        <v>63</v>
      </c>
      <c r="B256" s="47">
        <f>Prev!C48</f>
        <v>0.32829591569854433</v>
      </c>
    </row>
    <row r="257" spans="1:2" ht="15.5" x14ac:dyDescent="0.35">
      <c r="A257" s="49" t="s">
        <v>64</v>
      </c>
      <c r="B257" s="47">
        <f>Prev!C49</f>
        <v>0.32829591569854433</v>
      </c>
    </row>
    <row r="258" spans="1:2" ht="15.5" x14ac:dyDescent="0.35">
      <c r="A258" s="49" t="s">
        <v>65</v>
      </c>
      <c r="B258" s="47">
        <f>Prev!C50</f>
        <v>0.32829591569854449</v>
      </c>
    </row>
    <row r="259" spans="1:2" ht="15.5" x14ac:dyDescent="0.35">
      <c r="A259" s="49" t="s">
        <v>66</v>
      </c>
      <c r="B259" s="47">
        <f>Prev!C51</f>
        <v>0.32023329191505717</v>
      </c>
    </row>
    <row r="260" spans="1:2" ht="15.5" x14ac:dyDescent="0.35">
      <c r="A260" s="49" t="s">
        <v>67</v>
      </c>
      <c r="B260" s="47">
        <f>Prev!C52</f>
        <v>0.32023329191505717</v>
      </c>
    </row>
    <row r="261" spans="1:2" ht="15.5" x14ac:dyDescent="0.35">
      <c r="A261" s="49" t="s">
        <v>68</v>
      </c>
      <c r="B261" s="47">
        <f>Prev!C53</f>
        <v>0.32023329191505695</v>
      </c>
    </row>
    <row r="262" spans="1:2" ht="15.5" x14ac:dyDescent="0.35">
      <c r="A262" s="49" t="s">
        <v>69</v>
      </c>
      <c r="B262" s="47">
        <f>Prev!C54</f>
        <v>0.32023329191505689</v>
      </c>
    </row>
    <row r="263" spans="1:2" ht="15.5" x14ac:dyDescent="0.35">
      <c r="A263" s="49" t="s">
        <v>70</v>
      </c>
      <c r="B263" s="47">
        <f>Prev!C55</f>
        <v>0.32023329191505695</v>
      </c>
    </row>
    <row r="264" spans="1:2" ht="15.5" x14ac:dyDescent="0.35">
      <c r="A264" s="49" t="s">
        <v>71</v>
      </c>
      <c r="B264" s="47">
        <f>Prev!C56</f>
        <v>0.29993466478359487</v>
      </c>
    </row>
    <row r="265" spans="1:2" ht="15.5" x14ac:dyDescent="0.35">
      <c r="A265" s="49" t="s">
        <v>72</v>
      </c>
      <c r="B265" s="47">
        <f>Prev!C57</f>
        <v>0.29993466478359476</v>
      </c>
    </row>
    <row r="266" spans="1:2" ht="15.5" x14ac:dyDescent="0.35">
      <c r="A266" s="49" t="s">
        <v>73</v>
      </c>
      <c r="B266" s="47">
        <f>Prev!C58</f>
        <v>0.29993466478359465</v>
      </c>
    </row>
    <row r="267" spans="1:2" ht="15.5" x14ac:dyDescent="0.35">
      <c r="A267" s="49" t="s">
        <v>74</v>
      </c>
      <c r="B267" s="47">
        <f>Prev!C59</f>
        <v>0.29993466478359465</v>
      </c>
    </row>
    <row r="268" spans="1:2" ht="15.5" x14ac:dyDescent="0.35">
      <c r="A268" s="49" t="s">
        <v>75</v>
      </c>
      <c r="B268" s="47">
        <f>Prev!C60</f>
        <v>0.29993466478359476</v>
      </c>
    </row>
    <row r="269" spans="1:2" ht="15.5" x14ac:dyDescent="0.35">
      <c r="A269" s="49" t="s">
        <v>76</v>
      </c>
      <c r="B269" s="47">
        <f>Prev!C61</f>
        <v>0.31116191041422475</v>
      </c>
    </row>
    <row r="270" spans="1:2" ht="15.5" x14ac:dyDescent="0.35">
      <c r="A270" s="49" t="s">
        <v>77</v>
      </c>
      <c r="B270" s="47">
        <f>Prev!C62</f>
        <v>0.31116191041422464</v>
      </c>
    </row>
    <row r="271" spans="1:2" ht="15.5" x14ac:dyDescent="0.35">
      <c r="A271" s="49" t="s">
        <v>78</v>
      </c>
      <c r="B271" s="47">
        <f>Prev!C63</f>
        <v>0.31116191041422464</v>
      </c>
    </row>
    <row r="272" spans="1:2" ht="15.5" x14ac:dyDescent="0.35">
      <c r="A272" s="49" t="s">
        <v>79</v>
      </c>
      <c r="B272" s="47">
        <f>Prev!C64</f>
        <v>0.3111619104142247</v>
      </c>
    </row>
    <row r="273" spans="1:2" ht="15.5" x14ac:dyDescent="0.35">
      <c r="A273" s="49" t="s">
        <v>80</v>
      </c>
      <c r="B273" s="47">
        <f>Prev!C65</f>
        <v>0.31116191041422459</v>
      </c>
    </row>
    <row r="274" spans="1:2" ht="15.5" x14ac:dyDescent="0.35">
      <c r="A274" s="49" t="s">
        <v>81</v>
      </c>
      <c r="B274" s="47">
        <f>Prev!C66</f>
        <v>0.18793152504986116</v>
      </c>
    </row>
    <row r="275" spans="1:2" ht="15.5" x14ac:dyDescent="0.35">
      <c r="A275" s="49" t="s">
        <v>82</v>
      </c>
      <c r="B275" s="47">
        <f>Prev!C67</f>
        <v>0.18793152504986102</v>
      </c>
    </row>
    <row r="276" spans="1:2" ht="15.5" x14ac:dyDescent="0.35">
      <c r="A276" s="49" t="s">
        <v>83</v>
      </c>
      <c r="B276" s="47">
        <f>Prev!C68</f>
        <v>0.18793152504986105</v>
      </c>
    </row>
    <row r="277" spans="1:2" ht="15.5" x14ac:dyDescent="0.35">
      <c r="A277" s="49" t="s">
        <v>84</v>
      </c>
      <c r="B277" s="47">
        <f>Prev!C69</f>
        <v>0.18793152504986108</v>
      </c>
    </row>
    <row r="278" spans="1:2" ht="15.5" x14ac:dyDescent="0.35">
      <c r="A278" s="49" t="s">
        <v>85</v>
      </c>
      <c r="B278" s="47">
        <f>Prev!C70</f>
        <v>0.18793152504986113</v>
      </c>
    </row>
    <row r="279" spans="1:2" ht="15.5" x14ac:dyDescent="0.35">
      <c r="A279" s="49" t="s">
        <v>86</v>
      </c>
      <c r="B279" s="47">
        <f>Prev!C71</f>
        <v>0.18793152504986113</v>
      </c>
    </row>
    <row r="280" spans="1:2" ht="15.5" x14ac:dyDescent="0.35">
      <c r="A280" s="49" t="s">
        <v>87</v>
      </c>
      <c r="B280" s="47">
        <f>Prev!C72</f>
        <v>0.1879315250498611</v>
      </c>
    </row>
    <row r="281" spans="1:2" ht="15.5" x14ac:dyDescent="0.35">
      <c r="A281" s="49" t="s">
        <v>88</v>
      </c>
      <c r="B281" s="47">
        <f>Prev!C73</f>
        <v>0.18793152504986108</v>
      </c>
    </row>
    <row r="282" spans="1:2" ht="15.5" x14ac:dyDescent="0.35">
      <c r="A282" s="49" t="s">
        <v>89</v>
      </c>
      <c r="B282" s="47">
        <f>Prev!C74</f>
        <v>0.18793152504986105</v>
      </c>
    </row>
    <row r="283" spans="1:2" ht="15.5" x14ac:dyDescent="0.35">
      <c r="A283" s="49" t="s">
        <v>90</v>
      </c>
      <c r="B283" s="47">
        <f>Prev!C75</f>
        <v>0.18793152504986116</v>
      </c>
    </row>
    <row r="284" spans="1:2" ht="15.5" x14ac:dyDescent="0.35">
      <c r="A284" s="49" t="s">
        <v>91</v>
      </c>
      <c r="B284" s="47">
        <f>Prev!C76</f>
        <v>0.18793152504986102</v>
      </c>
    </row>
    <row r="285" spans="1:2" ht="15.5" x14ac:dyDescent="0.35">
      <c r="A285" s="49" t="s">
        <v>92</v>
      </c>
      <c r="B285" s="47">
        <f>Prev!C77</f>
        <v>0.18793152504986105</v>
      </c>
    </row>
    <row r="286" spans="1:2" ht="15.5" x14ac:dyDescent="0.35">
      <c r="A286" s="49" t="s">
        <v>93</v>
      </c>
      <c r="B286" s="47">
        <f>Prev!C78</f>
        <v>0.18793152504986108</v>
      </c>
    </row>
    <row r="287" spans="1:2" ht="15.5" x14ac:dyDescent="0.35">
      <c r="A287" s="49" t="s">
        <v>94</v>
      </c>
      <c r="B287" s="47">
        <f>Prev!C79</f>
        <v>0.18793152504986105</v>
      </c>
    </row>
    <row r="288" spans="1:2" ht="15.5" x14ac:dyDescent="0.35">
      <c r="A288" s="49" t="s">
        <v>95</v>
      </c>
      <c r="B288" s="47">
        <f>Prev!C80</f>
        <v>0.18793152504986108</v>
      </c>
    </row>
    <row r="289" spans="1:2" ht="15.5" x14ac:dyDescent="0.35">
      <c r="A289" s="49" t="s">
        <v>96</v>
      </c>
      <c r="B289" s="47">
        <f>Prev!C81</f>
        <v>0.18793152504986102</v>
      </c>
    </row>
    <row r="290" spans="1:2" ht="15.5" x14ac:dyDescent="0.35">
      <c r="A290" s="49" t="s">
        <v>97</v>
      </c>
      <c r="B290" s="47">
        <f>Prev!C82</f>
        <v>0.18793152504986108</v>
      </c>
    </row>
    <row r="291" spans="1:2" ht="15.5" x14ac:dyDescent="0.35">
      <c r="A291" s="49" t="s">
        <v>98</v>
      </c>
      <c r="B291" s="47">
        <f>Prev!C83</f>
        <v>0.18793152504986108</v>
      </c>
    </row>
    <row r="292" spans="1:2" ht="15.5" x14ac:dyDescent="0.35">
      <c r="A292" s="49" t="s">
        <v>99</v>
      </c>
      <c r="B292" s="47">
        <f>Prev!C84</f>
        <v>0.18793152504986102</v>
      </c>
    </row>
    <row r="293" spans="1:2" ht="15.5" x14ac:dyDescent="0.35">
      <c r="A293" s="49" t="s">
        <v>100</v>
      </c>
      <c r="B293" s="47">
        <f>Prev!C85</f>
        <v>0.18793152504986108</v>
      </c>
    </row>
    <row r="294" spans="1:2" ht="15.5" x14ac:dyDescent="0.35">
      <c r="A294" s="49" t="s">
        <v>101</v>
      </c>
      <c r="B294" s="47">
        <f>Prev!C86</f>
        <v>0.18793152504986108</v>
      </c>
    </row>
    <row r="295" spans="1:2" ht="15.5" x14ac:dyDescent="0.35">
      <c r="A295" s="49" t="s">
        <v>102</v>
      </c>
      <c r="B295" s="47">
        <f>Prev!C87</f>
        <v>0.18793152504986113</v>
      </c>
    </row>
    <row r="296" spans="1:2" ht="15.5" x14ac:dyDescent="0.35">
      <c r="A296" s="49" t="s">
        <v>103</v>
      </c>
      <c r="B296" s="47">
        <f>Prev!C88</f>
        <v>0.18793152504986113</v>
      </c>
    </row>
    <row r="297" spans="1:2" ht="15.5" x14ac:dyDescent="0.35">
      <c r="A297" s="49" t="s">
        <v>104</v>
      </c>
      <c r="B297" s="47">
        <f>Prev!C89</f>
        <v>0.18793152504986113</v>
      </c>
    </row>
    <row r="298" spans="1:2" ht="15.5" x14ac:dyDescent="0.35">
      <c r="A298" s="49" t="s">
        <v>105</v>
      </c>
      <c r="B298" s="47">
        <f>Prev!C90</f>
        <v>0.18793152504986113</v>
      </c>
    </row>
    <row r="299" spans="1:2" ht="15.5" x14ac:dyDescent="0.35">
      <c r="A299" s="49" t="s">
        <v>106</v>
      </c>
      <c r="B299" s="47">
        <f>Prev!C91</f>
        <v>0.18793152504986113</v>
      </c>
    </row>
    <row r="300" spans="1:2" ht="15.5" x14ac:dyDescent="0.35">
      <c r="A300" s="49" t="s">
        <v>107</v>
      </c>
      <c r="B300" s="47">
        <f>Prev!C92</f>
        <v>0.18793152504986113</v>
      </c>
    </row>
    <row r="301" spans="1:2" ht="15.5" x14ac:dyDescent="0.35">
      <c r="A301" s="49" t="s">
        <v>108</v>
      </c>
      <c r="B301" s="47">
        <f>Prev!C93</f>
        <v>0.18793152504986113</v>
      </c>
    </row>
    <row r="302" spans="1:2" ht="15.5" x14ac:dyDescent="0.35">
      <c r="A302" s="49" t="s">
        <v>109</v>
      </c>
      <c r="B302" s="47">
        <f>Prev!C94</f>
        <v>0.18793152504986113</v>
      </c>
    </row>
    <row r="303" spans="1:2" ht="15.5" x14ac:dyDescent="0.35">
      <c r="A303" s="49" t="s">
        <v>110</v>
      </c>
      <c r="B303" s="47">
        <f>Prev!C95</f>
        <v>0.18793152504986113</v>
      </c>
    </row>
    <row r="304" spans="1:2" ht="15.5" x14ac:dyDescent="0.35">
      <c r="A304" s="49" t="s">
        <v>111</v>
      </c>
      <c r="B304" s="47">
        <f>Prev!C96</f>
        <v>0.18793152504986113</v>
      </c>
    </row>
    <row r="305" spans="1:2" ht="15.5" x14ac:dyDescent="0.35">
      <c r="A305" s="49" t="s">
        <v>112</v>
      </c>
      <c r="B305" s="47">
        <f>Prev!C97</f>
        <v>0.18793152504986113</v>
      </c>
    </row>
    <row r="306" spans="1:2" ht="15.5" x14ac:dyDescent="0.35">
      <c r="A306" s="49" t="s">
        <v>113</v>
      </c>
      <c r="B306" s="47">
        <f>Prev!C98</f>
        <v>0.18793152504986113</v>
      </c>
    </row>
    <row r="307" spans="1:2" ht="15.5" x14ac:dyDescent="0.35">
      <c r="A307" s="49" t="s">
        <v>114</v>
      </c>
      <c r="B307" s="47">
        <f>Prev!C99</f>
        <v>0.18793152504986113</v>
      </c>
    </row>
    <row r="308" spans="1:2" ht="15.5" x14ac:dyDescent="0.35">
      <c r="A308" s="49" t="s">
        <v>115</v>
      </c>
      <c r="B308" s="47">
        <f>Prev!C100</f>
        <v>0.18793152504986113</v>
      </c>
    </row>
    <row r="309" spans="1:2" ht="15.5" x14ac:dyDescent="0.35">
      <c r="A309" s="49" t="s">
        <v>116</v>
      </c>
      <c r="B309" s="47">
        <f>Prev!C101</f>
        <v>0.18793152504986113</v>
      </c>
    </row>
    <row r="310" spans="1:2" ht="15.5" x14ac:dyDescent="0.35">
      <c r="A310" s="49" t="s">
        <v>117</v>
      </c>
      <c r="B310" s="47">
        <f>Prev!C102</f>
        <v>0.18793152504986113</v>
      </c>
    </row>
    <row r="311" spans="1:2" ht="15.5" x14ac:dyDescent="0.35">
      <c r="A311" s="49" t="s">
        <v>118</v>
      </c>
      <c r="B311" s="47">
        <f>Prev!C103</f>
        <v>0.18793152504986113</v>
      </c>
    </row>
    <row r="312" spans="1:2" ht="15.5" x14ac:dyDescent="0.35">
      <c r="A312" s="49" t="s">
        <v>119</v>
      </c>
      <c r="B312" s="47">
        <f>Prev!C104</f>
        <v>0.24645411482211577</v>
      </c>
    </row>
    <row r="313" spans="1:2" ht="15.5" x14ac:dyDescent="0.35">
      <c r="A313" s="49" t="s">
        <v>120</v>
      </c>
      <c r="B313" s="47">
        <f>Prev!C105</f>
        <v>0.24645411482211579</v>
      </c>
    </row>
    <row r="314" spans="1:2" ht="15.5" x14ac:dyDescent="0.35">
      <c r="A314" s="49" t="s">
        <v>121</v>
      </c>
      <c r="B314" s="47">
        <f>Prev!C106</f>
        <v>0.24645411482211577</v>
      </c>
    </row>
    <row r="315" spans="1:2" ht="15.5" x14ac:dyDescent="0.35">
      <c r="A315" s="49" t="s">
        <v>122</v>
      </c>
      <c r="B315" s="47">
        <f>Prev!C107</f>
        <v>0.24219707882541008</v>
      </c>
    </row>
    <row r="316" spans="1:2" ht="15.5" x14ac:dyDescent="0.35">
      <c r="A316" s="49" t="s">
        <v>123</v>
      </c>
      <c r="B316" s="47">
        <f>Prev!C108</f>
        <v>0.24219707882541006</v>
      </c>
    </row>
    <row r="317" spans="1:2" ht="15.5" x14ac:dyDescent="0.35">
      <c r="A317" s="49" t="s">
        <v>124</v>
      </c>
      <c r="B317" s="47">
        <f>Prev!C109</f>
        <v>0.24219707882541028</v>
      </c>
    </row>
    <row r="318" spans="1:2" ht="15.5" x14ac:dyDescent="0.35">
      <c r="A318" s="49" t="s">
        <v>125</v>
      </c>
      <c r="B318" s="47">
        <f>Prev!C110</f>
        <v>0.24219707882541014</v>
      </c>
    </row>
    <row r="319" spans="1:2" ht="15.5" x14ac:dyDescent="0.35">
      <c r="A319" s="49" t="s">
        <v>126</v>
      </c>
      <c r="B319" s="47">
        <f>Prev!C111</f>
        <v>0.28399945382095343</v>
      </c>
    </row>
    <row r="320" spans="1:2" ht="15.5" x14ac:dyDescent="0.35">
      <c r="A320" s="49" t="s">
        <v>127</v>
      </c>
      <c r="B320" s="47">
        <f>Prev!C112</f>
        <v>0.28578432264701009</v>
      </c>
    </row>
    <row r="321" spans="1:2" ht="15.5" x14ac:dyDescent="0.35">
      <c r="A321" s="49" t="s">
        <v>128</v>
      </c>
      <c r="B321" s="47">
        <f>Prev!C113</f>
        <v>0.28578432264701015</v>
      </c>
    </row>
    <row r="322" spans="1:2" ht="15.5" x14ac:dyDescent="0.35">
      <c r="A322" s="49" t="s">
        <v>129</v>
      </c>
      <c r="B322" s="47">
        <f>Prev!C114</f>
        <v>0.28578432264701015</v>
      </c>
    </row>
    <row r="323" spans="1:2" ht="15.5" x14ac:dyDescent="0.35">
      <c r="A323" s="49" t="s">
        <v>130</v>
      </c>
      <c r="B323" s="47">
        <f>Prev!C115</f>
        <v>0.28578432264701009</v>
      </c>
    </row>
    <row r="324" spans="1:2" ht="15.5" x14ac:dyDescent="0.35">
      <c r="A324" s="49" t="s">
        <v>131</v>
      </c>
      <c r="B324" s="47">
        <f>Prev!C116</f>
        <v>0.30673270982959844</v>
      </c>
    </row>
    <row r="325" spans="1:2" ht="15.5" x14ac:dyDescent="0.35">
      <c r="A325" s="49" t="s">
        <v>132</v>
      </c>
      <c r="B325" s="47">
        <f>Prev!C117</f>
        <v>0.3081875961994896</v>
      </c>
    </row>
    <row r="326" spans="1:2" ht="15.5" x14ac:dyDescent="0.35">
      <c r="A326" s="49" t="s">
        <v>133</v>
      </c>
      <c r="B326" s="47">
        <f>Prev!C118</f>
        <v>0.30818759619948932</v>
      </c>
    </row>
    <row r="327" spans="1:2" ht="15.5" x14ac:dyDescent="0.35">
      <c r="A327" s="49" t="s">
        <v>134</v>
      </c>
      <c r="B327" s="47">
        <f>Prev!C119</f>
        <v>0.30818759619948954</v>
      </c>
    </row>
    <row r="328" spans="1:2" ht="15.5" x14ac:dyDescent="0.35">
      <c r="A328" s="49" t="s">
        <v>135</v>
      </c>
      <c r="B328" s="47">
        <f>Prev!C120</f>
        <v>0.30818759619948943</v>
      </c>
    </row>
    <row r="329" spans="1:2" ht="15.5" x14ac:dyDescent="0.35">
      <c r="A329" s="49" t="s">
        <v>136</v>
      </c>
      <c r="B329" s="47">
        <f>Prev!C121</f>
        <v>0.3210550569161093</v>
      </c>
    </row>
    <row r="330" spans="1:2" ht="15.5" x14ac:dyDescent="0.35">
      <c r="A330" s="49" t="s">
        <v>137</v>
      </c>
      <c r="B330" s="47">
        <f>Prev!C122</f>
        <v>0.32081624528765407</v>
      </c>
    </row>
    <row r="331" spans="1:2" ht="15.5" x14ac:dyDescent="0.35">
      <c r="A331" s="49" t="s">
        <v>138</v>
      </c>
      <c r="B331" s="47">
        <f>Prev!C123</f>
        <v>0.32081624528765434</v>
      </c>
    </row>
    <row r="332" spans="1:2" ht="15.5" x14ac:dyDescent="0.35">
      <c r="A332" s="49" t="s">
        <v>139</v>
      </c>
      <c r="B332" s="47">
        <f>Prev!C124</f>
        <v>0.32081624528765401</v>
      </c>
    </row>
    <row r="333" spans="1:2" ht="15.5" x14ac:dyDescent="0.35">
      <c r="A333" s="49" t="s">
        <v>140</v>
      </c>
      <c r="B333" s="47">
        <f>Prev!C125</f>
        <v>0.32081624528765412</v>
      </c>
    </row>
    <row r="334" spans="1:2" ht="15.5" x14ac:dyDescent="0.35">
      <c r="A334" s="49" t="s">
        <v>141</v>
      </c>
      <c r="B334" s="47">
        <f>Prev!C126</f>
        <v>0.32234513632316225</v>
      </c>
    </row>
    <row r="335" spans="1:2" ht="15.5" x14ac:dyDescent="0.35">
      <c r="A335" s="49" t="s">
        <v>142</v>
      </c>
      <c r="B335" s="47">
        <f>Prev!C127</f>
        <v>0.32184909706630543</v>
      </c>
    </row>
    <row r="336" spans="1:2" ht="15.5" x14ac:dyDescent="0.35">
      <c r="A336" s="49" t="s">
        <v>143</v>
      </c>
      <c r="B336" s="47">
        <f>Prev!C128</f>
        <v>0.32184909706630549</v>
      </c>
    </row>
    <row r="337" spans="1:2" ht="15.5" x14ac:dyDescent="0.35">
      <c r="A337" s="49" t="s">
        <v>144</v>
      </c>
      <c r="B337" s="47">
        <f>Prev!C129</f>
        <v>0.32184909706630543</v>
      </c>
    </row>
    <row r="338" spans="1:2" ht="15.5" x14ac:dyDescent="0.35">
      <c r="A338" s="49" t="s">
        <v>145</v>
      </c>
      <c r="B338" s="47">
        <f>Prev!C130</f>
        <v>0.32184909706630543</v>
      </c>
    </row>
    <row r="339" spans="1:2" ht="15.5" x14ac:dyDescent="0.35">
      <c r="A339" s="49" t="s">
        <v>146</v>
      </c>
      <c r="B339" s="47">
        <f>Prev!C131</f>
        <v>0.33848692144444592</v>
      </c>
    </row>
    <row r="340" spans="1:2" ht="15.5" x14ac:dyDescent="0.35">
      <c r="A340" s="49" t="s">
        <v>147</v>
      </c>
      <c r="B340" s="47">
        <f>Prev!C132</f>
        <v>0.34315279828139467</v>
      </c>
    </row>
    <row r="341" spans="1:2" ht="15.5" x14ac:dyDescent="0.35">
      <c r="A341" s="49" t="s">
        <v>148</v>
      </c>
      <c r="B341" s="47">
        <f>Prev!C133</f>
        <v>0.34315279828139472</v>
      </c>
    </row>
    <row r="342" spans="1:2" ht="15.5" x14ac:dyDescent="0.35">
      <c r="A342" s="49" t="s">
        <v>149</v>
      </c>
      <c r="B342" s="47">
        <f>Prev!C134</f>
        <v>0.34315279828139478</v>
      </c>
    </row>
    <row r="343" spans="1:2" ht="15.5" x14ac:dyDescent="0.35">
      <c r="A343" s="49" t="s">
        <v>150</v>
      </c>
      <c r="B343" s="47">
        <f>Prev!C135</f>
        <v>0.34315279828139478</v>
      </c>
    </row>
    <row r="344" spans="1:2" ht="15.5" x14ac:dyDescent="0.35">
      <c r="A344" s="49" t="s">
        <v>151</v>
      </c>
      <c r="B344" s="47">
        <f>Prev!C136</f>
        <v>0.32817813627653852</v>
      </c>
    </row>
    <row r="345" spans="1:2" ht="15.5" x14ac:dyDescent="0.35">
      <c r="A345" s="49" t="s">
        <v>152</v>
      </c>
      <c r="B345" s="47">
        <f>Prev!C137</f>
        <v>0.28609700024976426</v>
      </c>
    </row>
    <row r="346" spans="1:2" ht="15.5" x14ac:dyDescent="0.35">
      <c r="A346" s="49" t="s">
        <v>153</v>
      </c>
      <c r="B346" s="47">
        <f>Prev!C138</f>
        <v>0.28609700024976453</v>
      </c>
    </row>
    <row r="347" spans="1:2" ht="15.5" x14ac:dyDescent="0.35">
      <c r="A347" s="49" t="s">
        <v>154</v>
      </c>
      <c r="B347" s="47">
        <f>Prev!C139</f>
        <v>0.28609700024976442</v>
      </c>
    </row>
    <row r="348" spans="1:2" ht="15.5" x14ac:dyDescent="0.35">
      <c r="A348" s="49" t="s">
        <v>155</v>
      </c>
      <c r="B348" s="47">
        <f>Prev!C140</f>
        <v>0.28609700024976448</v>
      </c>
    </row>
    <row r="349" spans="1:2" ht="15.5" x14ac:dyDescent="0.35">
      <c r="A349" s="49" t="s">
        <v>156</v>
      </c>
      <c r="B349" s="47">
        <f>Prev!C141</f>
        <v>0.29673299578200885</v>
      </c>
    </row>
    <row r="350" spans="1:2" ht="15.5" x14ac:dyDescent="0.35">
      <c r="A350" s="49" t="s">
        <v>157</v>
      </c>
      <c r="B350" s="47">
        <f>Prev!C142</f>
        <v>0.24845506541806786</v>
      </c>
    </row>
    <row r="351" spans="1:2" ht="15.5" x14ac:dyDescent="0.35">
      <c r="A351" s="49" t="s">
        <v>158</v>
      </c>
      <c r="B351" s="47">
        <f>Prev!C143</f>
        <v>0.24845506541806797</v>
      </c>
    </row>
    <row r="352" spans="1:2" ht="15.5" x14ac:dyDescent="0.35">
      <c r="A352" s="49" t="s">
        <v>159</v>
      </c>
      <c r="B352" s="47">
        <f>Prev!C144</f>
        <v>0.24845506541806792</v>
      </c>
    </row>
    <row r="353" spans="1:2" ht="15.5" x14ac:dyDescent="0.35">
      <c r="A353" s="49" t="s">
        <v>160</v>
      </c>
      <c r="B353" s="47">
        <f>Prev!C145</f>
        <v>0.24845506541806786</v>
      </c>
    </row>
    <row r="354" spans="1:2" ht="15.5" x14ac:dyDescent="0.35">
      <c r="A354" s="49" t="s">
        <v>161</v>
      </c>
      <c r="B354" s="47">
        <f>Prev!C146</f>
        <v>0.27213826604970925</v>
      </c>
    </row>
    <row r="355" spans="1:2" ht="15.5" x14ac:dyDescent="0.35">
      <c r="A355" s="49" t="s">
        <v>162</v>
      </c>
      <c r="B355" s="47">
        <f>Prev!C147</f>
        <v>0.32856203294602332</v>
      </c>
    </row>
    <row r="356" spans="1:2" ht="15.5" x14ac:dyDescent="0.35">
      <c r="A356" s="49" t="s">
        <v>163</v>
      </c>
      <c r="B356" s="47">
        <f>Prev!C148</f>
        <v>0.3285620329460231</v>
      </c>
    </row>
    <row r="357" spans="1:2" ht="15.5" x14ac:dyDescent="0.35">
      <c r="A357" s="49" t="s">
        <v>164</v>
      </c>
      <c r="B357" s="47">
        <f>Prev!C149</f>
        <v>0.3285620329460231</v>
      </c>
    </row>
    <row r="358" spans="1:2" ht="15.5" x14ac:dyDescent="0.35">
      <c r="A358" s="49" t="s">
        <v>165</v>
      </c>
      <c r="B358" s="47">
        <f>Prev!C150</f>
        <v>0.3285620329460231</v>
      </c>
    </row>
    <row r="359" spans="1:2" ht="15.5" x14ac:dyDescent="0.35">
      <c r="A359" s="49" t="s">
        <v>166</v>
      </c>
      <c r="B359" s="47">
        <f>Prev!C151</f>
        <v>0.31788812452774534</v>
      </c>
    </row>
    <row r="360" spans="1:2" ht="15.5" x14ac:dyDescent="0.35">
      <c r="A360" s="49" t="s">
        <v>167</v>
      </c>
      <c r="B360" s="47">
        <f>Prev!C152</f>
        <v>0.25508093687449418</v>
      </c>
    </row>
    <row r="361" spans="1:2" ht="15.5" x14ac:dyDescent="0.35">
      <c r="A361" s="49" t="s">
        <v>168</v>
      </c>
      <c r="B361" s="47">
        <f>Prev!C153</f>
        <v>0.25508093687449412</v>
      </c>
    </row>
    <row r="362" spans="1:2" ht="15.5" x14ac:dyDescent="0.35">
      <c r="A362" s="49" t="s">
        <v>169</v>
      </c>
      <c r="B362" s="47">
        <f>Prev!C154</f>
        <v>0.25508093687449412</v>
      </c>
    </row>
    <row r="363" spans="1:2" ht="15.5" x14ac:dyDescent="0.35">
      <c r="A363" s="49" t="s">
        <v>170</v>
      </c>
      <c r="B363" s="47">
        <f>Prev!C155</f>
        <v>0.25508093687449418</v>
      </c>
    </row>
    <row r="364" spans="1:2" ht="15.5" x14ac:dyDescent="0.35">
      <c r="A364" s="49" t="s">
        <v>171</v>
      </c>
      <c r="B364" s="47">
        <f>Prev!C156</f>
        <v>0.23241100901103784</v>
      </c>
    </row>
    <row r="365" spans="1:2" ht="15.5" x14ac:dyDescent="0.35">
      <c r="A365" s="49" t="s">
        <v>172</v>
      </c>
      <c r="B365" s="47">
        <f>Prev!C157</f>
        <v>0.32448925142587348</v>
      </c>
    </row>
    <row r="366" spans="1:2" ht="15.5" x14ac:dyDescent="0.35">
      <c r="A366" s="49" t="s">
        <v>173</v>
      </c>
      <c r="B366" s="47">
        <f>Prev!C158</f>
        <v>0.32448925142587359</v>
      </c>
    </row>
    <row r="367" spans="1:2" ht="15.5" x14ac:dyDescent="0.35">
      <c r="A367" s="49" t="s">
        <v>174</v>
      </c>
      <c r="B367" s="47">
        <f>Prev!C159</f>
        <v>0.32448925142587365</v>
      </c>
    </row>
    <row r="368" spans="1:2" ht="15.5" x14ac:dyDescent="0.35">
      <c r="A368" s="49" t="s">
        <v>175</v>
      </c>
      <c r="B368" s="47">
        <f>Prev!C160</f>
        <v>0.32448925142587365</v>
      </c>
    </row>
    <row r="369" spans="1:2" ht="15.5" x14ac:dyDescent="0.35">
      <c r="A369" s="49" t="s">
        <v>176</v>
      </c>
      <c r="B369" s="47">
        <f>Prev!C161</f>
        <v>0.32930136424517148</v>
      </c>
    </row>
    <row r="370" spans="1:2" ht="15.5" x14ac:dyDescent="0.35">
      <c r="A370" s="49" t="s">
        <v>177</v>
      </c>
      <c r="B370" s="47">
        <f>Prev!C162</f>
        <v>0.32526468267760711</v>
      </c>
    </row>
    <row r="371" spans="1:2" ht="15.5" x14ac:dyDescent="0.35">
      <c r="A371" s="49" t="s">
        <v>178</v>
      </c>
      <c r="B371" s="47">
        <f>Prev!C163</f>
        <v>0.32526468267760716</v>
      </c>
    </row>
    <row r="372" spans="1:2" ht="15.5" x14ac:dyDescent="0.35">
      <c r="A372" s="49" t="s">
        <v>179</v>
      </c>
      <c r="B372" s="47">
        <f>Prev!C164</f>
        <v>0.32526468267760711</v>
      </c>
    </row>
    <row r="373" spans="1:2" ht="15.5" x14ac:dyDescent="0.35">
      <c r="A373" s="49" t="s">
        <v>180</v>
      </c>
      <c r="B373" s="47">
        <f>Prev!C165</f>
        <v>0.32526468267760711</v>
      </c>
    </row>
    <row r="374" spans="1:2" ht="15.5" x14ac:dyDescent="0.35">
      <c r="A374" s="49" t="s">
        <v>181</v>
      </c>
      <c r="B374" s="47">
        <f>Prev!C166</f>
        <v>0.2838556975237872</v>
      </c>
    </row>
    <row r="375" spans="1:2" ht="15.5" x14ac:dyDescent="0.35">
      <c r="A375" s="49" t="s">
        <v>182</v>
      </c>
      <c r="B375" s="47">
        <f>Prev!C167</f>
        <v>0.23669836698708283</v>
      </c>
    </row>
    <row r="376" spans="1:2" ht="15.5" x14ac:dyDescent="0.35">
      <c r="A376" s="49" t="s">
        <v>183</v>
      </c>
      <c r="B376" s="47">
        <f>Prev!C168</f>
        <v>0.23669836698708269</v>
      </c>
    </row>
    <row r="377" spans="1:2" ht="15.5" x14ac:dyDescent="0.35">
      <c r="A377" s="49" t="s">
        <v>184</v>
      </c>
      <c r="B377" s="47">
        <f>Prev!C169</f>
        <v>0.23669836698708271</v>
      </c>
    </row>
    <row r="378" spans="1:2" ht="15.5" x14ac:dyDescent="0.35">
      <c r="A378" s="49" t="s">
        <v>185</v>
      </c>
      <c r="B378" s="47">
        <f>Prev!C170</f>
        <v>0.23669836698708269</v>
      </c>
    </row>
    <row r="379" spans="1:2" ht="15.5" x14ac:dyDescent="0.35">
      <c r="A379" s="49" t="s">
        <v>186</v>
      </c>
      <c r="B379" s="47">
        <f>Prev!C171</f>
        <v>0.23669836698708271</v>
      </c>
    </row>
    <row r="380" spans="1:2" ht="15.5" x14ac:dyDescent="0.35">
      <c r="A380" s="49" t="s">
        <v>187</v>
      </c>
      <c r="B380" s="47">
        <f>Prev!C172</f>
        <v>0.23669836698708269</v>
      </c>
    </row>
    <row r="381" spans="1:2" ht="15.5" x14ac:dyDescent="0.35">
      <c r="A381" s="49" t="s">
        <v>188</v>
      </c>
      <c r="B381" s="47">
        <f>Prev!C173</f>
        <v>0.23669836698708283</v>
      </c>
    </row>
    <row r="382" spans="1:2" ht="15.5" x14ac:dyDescent="0.35">
      <c r="A382" s="49" t="s">
        <v>189</v>
      </c>
      <c r="B382" s="47">
        <f>Prev!C174</f>
        <v>0.23669836698708271</v>
      </c>
    </row>
    <row r="383" spans="1:2" ht="15.5" x14ac:dyDescent="0.35">
      <c r="A383" s="49" t="s">
        <v>190</v>
      </c>
      <c r="B383" s="47">
        <f>Prev!C175</f>
        <v>0.23669836698708288</v>
      </c>
    </row>
    <row r="384" spans="1:2" ht="15.5" x14ac:dyDescent="0.35">
      <c r="A384" s="49" t="s">
        <v>191</v>
      </c>
      <c r="B384" s="47">
        <f>Prev!C176</f>
        <v>0.23669836698708283</v>
      </c>
    </row>
    <row r="385" spans="1:2" ht="15.5" x14ac:dyDescent="0.35">
      <c r="A385" s="49" t="s">
        <v>192</v>
      </c>
      <c r="B385" s="47">
        <f>Prev!C177</f>
        <v>0.2366983669870828</v>
      </c>
    </row>
    <row r="386" spans="1:2" ht="15.5" x14ac:dyDescent="0.35">
      <c r="A386" s="49" t="s">
        <v>193</v>
      </c>
      <c r="B386" s="47">
        <f>Prev!C178</f>
        <v>0.2366983669870826</v>
      </c>
    </row>
    <row r="387" spans="1:2" ht="15.5" x14ac:dyDescent="0.35">
      <c r="A387" s="49" t="s">
        <v>194</v>
      </c>
      <c r="B387" s="47">
        <f>Prev!C179</f>
        <v>0.23669836698708277</v>
      </c>
    </row>
    <row r="388" spans="1:2" ht="15.5" x14ac:dyDescent="0.35">
      <c r="A388" s="49" t="s">
        <v>195</v>
      </c>
      <c r="B388" s="47">
        <f>Prev!C180</f>
        <v>0.23669836698708277</v>
      </c>
    </row>
    <row r="389" spans="1:2" ht="15.5" x14ac:dyDescent="0.35">
      <c r="A389" s="49" t="s">
        <v>196</v>
      </c>
      <c r="B389" s="47">
        <f>Prev!C181</f>
        <v>0.23669836698708285</v>
      </c>
    </row>
    <row r="390" spans="1:2" ht="15.5" x14ac:dyDescent="0.35">
      <c r="A390" s="49" t="s">
        <v>197</v>
      </c>
      <c r="B390" s="47">
        <f>Prev!C182</f>
        <v>0.23669836698708277</v>
      </c>
    </row>
    <row r="391" spans="1:2" ht="15.5" x14ac:dyDescent="0.35">
      <c r="A391" s="49" t="s">
        <v>198</v>
      </c>
      <c r="B391" s="47">
        <f>Prev!C183</f>
        <v>0.23669836698708277</v>
      </c>
    </row>
    <row r="392" spans="1:2" ht="15.5" x14ac:dyDescent="0.35">
      <c r="A392" s="49" t="s">
        <v>199</v>
      </c>
      <c r="B392" s="47">
        <f>Prev!C184</f>
        <v>0.23669836698708277</v>
      </c>
    </row>
    <row r="393" spans="1:2" ht="15.5" x14ac:dyDescent="0.35">
      <c r="A393" s="49" t="s">
        <v>200</v>
      </c>
      <c r="B393" s="47">
        <f>Prev!C185</f>
        <v>0.23669836698708277</v>
      </c>
    </row>
    <row r="394" spans="1:2" ht="15.5" x14ac:dyDescent="0.35">
      <c r="A394" s="49" t="s">
        <v>201</v>
      </c>
      <c r="B394" s="47">
        <f>Prev!C186</f>
        <v>0.2366983669870826</v>
      </c>
    </row>
    <row r="395" spans="1:2" ht="15.5" x14ac:dyDescent="0.35">
      <c r="A395" s="49" t="s">
        <v>202</v>
      </c>
      <c r="B395" s="47">
        <f>Prev!C187</f>
        <v>0.23669836698708277</v>
      </c>
    </row>
    <row r="396" spans="1:2" ht="15.5" x14ac:dyDescent="0.35">
      <c r="A396" s="49" t="s">
        <v>203</v>
      </c>
      <c r="B396" s="47">
        <f>Prev!C188</f>
        <v>0.23669836698708271</v>
      </c>
    </row>
    <row r="397" spans="1:2" ht="15.5" x14ac:dyDescent="0.35">
      <c r="A397" s="49" t="s">
        <v>204</v>
      </c>
      <c r="B397" s="47">
        <f>Prev!C189</f>
        <v>0.23669836698708271</v>
      </c>
    </row>
    <row r="398" spans="1:2" ht="15.5" x14ac:dyDescent="0.35">
      <c r="A398" s="49" t="s">
        <v>205</v>
      </c>
      <c r="B398" s="47">
        <f>Prev!C190</f>
        <v>0.23669836698708271</v>
      </c>
    </row>
    <row r="399" spans="1:2" ht="15.5" x14ac:dyDescent="0.35">
      <c r="A399" s="49" t="s">
        <v>206</v>
      </c>
      <c r="B399" s="47">
        <f>Prev!C191</f>
        <v>0.23669836698708271</v>
      </c>
    </row>
    <row r="400" spans="1:2" ht="15.5" x14ac:dyDescent="0.35">
      <c r="A400" s="49" t="s">
        <v>207</v>
      </c>
      <c r="B400" s="47">
        <f>Prev!C192</f>
        <v>0.23669836698708271</v>
      </c>
    </row>
    <row r="401" spans="1:2" ht="15.5" x14ac:dyDescent="0.35">
      <c r="A401" s="49" t="s">
        <v>208</v>
      </c>
      <c r="B401" s="47">
        <f>Prev!C193</f>
        <v>0.23669836698708271</v>
      </c>
    </row>
    <row r="402" spans="1:2" ht="15.5" x14ac:dyDescent="0.35">
      <c r="A402" s="49" t="s">
        <v>209</v>
      </c>
      <c r="B402" s="47">
        <f>Prev!C194</f>
        <v>0.23669836698708271</v>
      </c>
    </row>
    <row r="403" spans="1:2" ht="15.5" x14ac:dyDescent="0.35">
      <c r="A403" s="49" t="s">
        <v>210</v>
      </c>
      <c r="B403" s="47">
        <f>Prev!C195</f>
        <v>0.23669836698708271</v>
      </c>
    </row>
    <row r="404" spans="1:2" ht="15.5" x14ac:dyDescent="0.35">
      <c r="A404" s="49" t="s">
        <v>211</v>
      </c>
      <c r="B404" s="47">
        <f>Prev!C196</f>
        <v>0.23669836698708271</v>
      </c>
    </row>
    <row r="405" spans="1:2" ht="15.5" x14ac:dyDescent="0.35">
      <c r="A405" s="49" t="s">
        <v>212</v>
      </c>
      <c r="B405" s="47">
        <f>Prev!C197</f>
        <v>0.23669836698708271</v>
      </c>
    </row>
    <row r="406" spans="1:2" ht="15.5" x14ac:dyDescent="0.35">
      <c r="A406" s="49" t="s">
        <v>213</v>
      </c>
      <c r="B406" s="47">
        <f>Prev!C198</f>
        <v>0.23669836698708271</v>
      </c>
    </row>
    <row r="407" spans="1:2" ht="15.5" x14ac:dyDescent="0.35">
      <c r="A407" s="49" t="s">
        <v>214</v>
      </c>
      <c r="B407" s="47">
        <f>Prev!C199</f>
        <v>0.23669836698708271</v>
      </c>
    </row>
    <row r="408" spans="1:2" ht="15.5" x14ac:dyDescent="0.35">
      <c r="A408" s="49" t="s">
        <v>215</v>
      </c>
      <c r="B408" s="47">
        <f>Prev!C200</f>
        <v>0.23669836698708271</v>
      </c>
    </row>
    <row r="409" spans="1:2" ht="15.5" x14ac:dyDescent="0.35">
      <c r="A409" s="49" t="s">
        <v>216</v>
      </c>
      <c r="B409" s="47">
        <f>Prev!C201</f>
        <v>0.23669836698708271</v>
      </c>
    </row>
    <row r="410" spans="1:2" ht="15.5" x14ac:dyDescent="0.35">
      <c r="A410" s="49" t="s">
        <v>217</v>
      </c>
      <c r="B410" s="47">
        <f>Prev!C202</f>
        <v>0.23669836698708271</v>
      </c>
    </row>
    <row r="411" spans="1:2" ht="15.5" x14ac:dyDescent="0.35">
      <c r="A411" s="49" t="s">
        <v>218</v>
      </c>
      <c r="B411" s="47">
        <f>Prev!C203</f>
        <v>0.23669836698708271</v>
      </c>
    </row>
    <row r="412" spans="1:2" ht="15.5" x14ac:dyDescent="0.35">
      <c r="A412" s="49" t="s">
        <v>219</v>
      </c>
      <c r="B412" s="47" t="e">
        <f>Prev!C204</f>
        <v>#NUM!</v>
      </c>
    </row>
  </sheetData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03357D-3701-4E5B-B99F-20F630DADAAC}">
  <dimension ref="A1:AJ412"/>
  <sheetViews>
    <sheetView topLeftCell="T1" workbookViewId="0">
      <selection activeCell="AA1" sqref="AA1:AJ1048576"/>
    </sheetView>
  </sheetViews>
  <sheetFormatPr defaultRowHeight="14.5" x14ac:dyDescent="0.35"/>
  <cols>
    <col min="1" max="1" width="8.7265625" style="48"/>
    <col min="2" max="2" width="8.7265625" style="19"/>
  </cols>
  <sheetData>
    <row r="1" spans="1:36" x14ac:dyDescent="0.35">
      <c r="B1" t="s">
        <v>359</v>
      </c>
      <c r="C1" t="s">
        <v>358</v>
      </c>
      <c r="D1" t="s">
        <v>356</v>
      </c>
      <c r="P1" t="s">
        <v>357</v>
      </c>
      <c r="AA1" t="s">
        <v>299</v>
      </c>
    </row>
    <row r="2" spans="1:36" ht="15.5" x14ac:dyDescent="0.35">
      <c r="A2" s="49"/>
      <c r="B2" s="25"/>
    </row>
    <row r="3" spans="1:36" ht="15.5" x14ac:dyDescent="0.35">
      <c r="B3" s="25" t="s">
        <v>335</v>
      </c>
      <c r="D3">
        <v>2021</v>
      </c>
      <c r="E3">
        <v>2022</v>
      </c>
      <c r="F3">
        <v>2023</v>
      </c>
      <c r="G3">
        <v>2024</v>
      </c>
      <c r="H3">
        <v>2025</v>
      </c>
      <c r="I3">
        <v>2026</v>
      </c>
      <c r="J3">
        <v>2027</v>
      </c>
      <c r="K3">
        <v>2028</v>
      </c>
      <c r="L3">
        <v>2029</v>
      </c>
      <c r="M3">
        <v>2030</v>
      </c>
      <c r="P3">
        <v>2021</v>
      </c>
      <c r="Q3">
        <v>2022</v>
      </c>
      <c r="R3">
        <v>2023</v>
      </c>
      <c r="S3">
        <v>2024</v>
      </c>
      <c r="T3">
        <v>2025</v>
      </c>
      <c r="U3">
        <v>2026</v>
      </c>
      <c r="V3">
        <v>2027</v>
      </c>
      <c r="W3">
        <v>2028</v>
      </c>
      <c r="X3">
        <v>2029</v>
      </c>
      <c r="Y3">
        <v>2030</v>
      </c>
      <c r="AA3">
        <v>2021</v>
      </c>
      <c r="AB3">
        <v>2022</v>
      </c>
      <c r="AC3">
        <v>2023</v>
      </c>
      <c r="AD3">
        <v>2024</v>
      </c>
      <c r="AE3">
        <v>2025</v>
      </c>
      <c r="AF3">
        <v>2026</v>
      </c>
      <c r="AG3">
        <v>2027</v>
      </c>
      <c r="AH3">
        <v>2028</v>
      </c>
      <c r="AI3">
        <v>2029</v>
      </c>
      <c r="AJ3">
        <v>2030</v>
      </c>
    </row>
    <row r="4" spans="1:36" ht="15.5" x14ac:dyDescent="0.35">
      <c r="B4" s="25"/>
    </row>
    <row r="5" spans="1:36" ht="15.5" x14ac:dyDescent="0.35">
      <c r="A5" s="49" t="s">
        <v>18</v>
      </c>
      <c r="B5" s="25">
        <f>PIF!BX5</f>
        <v>1</v>
      </c>
      <c r="C5">
        <f>PIF!CB5</f>
        <v>0</v>
      </c>
      <c r="D5" s="47">
        <f>Prev!B3</f>
        <v>0.41310668000117229</v>
      </c>
      <c r="E5" s="47">
        <f>Prev!E3</f>
        <v>0.4131066800011724</v>
      </c>
      <c r="F5" s="47">
        <f>Prev!H3</f>
        <v>0.4191012687390287</v>
      </c>
      <c r="G5" s="47">
        <f>Prev!K3</f>
        <v>0.41914572864664451</v>
      </c>
      <c r="H5" s="47">
        <f>Prev!N3</f>
        <v>0.4192026213590625</v>
      </c>
      <c r="I5" s="47">
        <f>Prev!Q3</f>
        <v>0.41927142690341512</v>
      </c>
      <c r="J5" s="47">
        <f>Prev!T3</f>
        <v>0.41935161309231422</v>
      </c>
      <c r="K5" s="47">
        <f>Prev!W3</f>
        <v>0.41944263844702889</v>
      </c>
      <c r="L5" s="47">
        <f>Prev!Z3</f>
        <v>0.41954395494838459</v>
      </c>
      <c r="M5" s="47">
        <f>Prev!AC3</f>
        <v>0.41965501061411203</v>
      </c>
      <c r="P5">
        <f>D5*($B5-1)/(D5*($B5-1)+1)</f>
        <v>0</v>
      </c>
      <c r="Q5">
        <f t="shared" ref="Q5:Y20" si="0">E5*($B5-1)/(E5*($B5-1)+1)</f>
        <v>0</v>
      </c>
      <c r="R5">
        <f t="shared" si="0"/>
        <v>0</v>
      </c>
      <c r="S5">
        <f t="shared" si="0"/>
        <v>0</v>
      </c>
      <c r="T5">
        <f t="shared" si="0"/>
        <v>0</v>
      </c>
      <c r="U5">
        <f t="shared" si="0"/>
        <v>0</v>
      </c>
      <c r="V5">
        <f t="shared" si="0"/>
        <v>0</v>
      </c>
      <c r="W5">
        <f t="shared" si="0"/>
        <v>0</v>
      </c>
      <c r="X5">
        <f t="shared" si="0"/>
        <v>0</v>
      </c>
      <c r="Y5">
        <f t="shared" si="0"/>
        <v>0</v>
      </c>
      <c r="AA5">
        <f>1+P5</f>
        <v>1</v>
      </c>
      <c r="AB5">
        <f t="shared" ref="AB5:AJ20" si="1">1+Q5</f>
        <v>1</v>
      </c>
      <c r="AC5">
        <f t="shared" si="1"/>
        <v>1</v>
      </c>
      <c r="AD5">
        <f t="shared" si="1"/>
        <v>1</v>
      </c>
      <c r="AE5">
        <f t="shared" si="1"/>
        <v>1</v>
      </c>
      <c r="AF5">
        <f t="shared" si="1"/>
        <v>1</v>
      </c>
      <c r="AG5">
        <f t="shared" si="1"/>
        <v>1</v>
      </c>
      <c r="AH5">
        <f t="shared" si="1"/>
        <v>1</v>
      </c>
      <c r="AI5">
        <f t="shared" si="1"/>
        <v>1</v>
      </c>
      <c r="AJ5">
        <f t="shared" si="1"/>
        <v>1</v>
      </c>
    </row>
    <row r="6" spans="1:36" ht="15.5" x14ac:dyDescent="0.35">
      <c r="A6" s="49" t="s">
        <v>19</v>
      </c>
      <c r="B6" s="25">
        <f>PIF!BX6</f>
        <v>1</v>
      </c>
      <c r="C6">
        <f>PIF!CB6</f>
        <v>0</v>
      </c>
      <c r="D6" s="47">
        <f>Prev!B4</f>
        <v>0.41310668000117229</v>
      </c>
      <c r="E6" s="47">
        <f>Prev!E4</f>
        <v>0.41310668000117234</v>
      </c>
      <c r="F6" s="47">
        <f>Prev!H4</f>
        <v>0.41910126873902881</v>
      </c>
      <c r="G6" s="47">
        <f>Prev!K4</f>
        <v>0.41914572864664462</v>
      </c>
      <c r="H6" s="47">
        <f>Prev!N4</f>
        <v>0.41920262135906244</v>
      </c>
      <c r="I6" s="47">
        <f>Prev!Q4</f>
        <v>0.41927142690341518</v>
      </c>
      <c r="J6" s="47">
        <f>Prev!T4</f>
        <v>0.4193516130923145</v>
      </c>
      <c r="K6" s="47">
        <f>Prev!W4</f>
        <v>0.41944263844702906</v>
      </c>
      <c r="L6" s="47">
        <f>Prev!Z4</f>
        <v>0.41954395494838476</v>
      </c>
      <c r="M6" s="47">
        <f>Prev!AC4</f>
        <v>0.41965501061411209</v>
      </c>
      <c r="P6">
        <f t="shared" ref="P6:Y23" si="2">D6*($B6-1)/(D6*($B6-1)+1)</f>
        <v>0</v>
      </c>
      <c r="Q6">
        <f t="shared" si="0"/>
        <v>0</v>
      </c>
      <c r="R6">
        <f t="shared" si="0"/>
        <v>0</v>
      </c>
      <c r="S6">
        <f t="shared" si="0"/>
        <v>0</v>
      </c>
      <c r="T6">
        <f t="shared" si="0"/>
        <v>0</v>
      </c>
      <c r="U6">
        <f t="shared" si="0"/>
        <v>0</v>
      </c>
      <c r="V6">
        <f t="shared" si="0"/>
        <v>0</v>
      </c>
      <c r="W6">
        <f t="shared" si="0"/>
        <v>0</v>
      </c>
      <c r="X6">
        <f t="shared" si="0"/>
        <v>0</v>
      </c>
      <c r="Y6">
        <f t="shared" si="0"/>
        <v>0</v>
      </c>
      <c r="AA6">
        <f t="shared" ref="AA6:AJ44" si="3">1+P6</f>
        <v>1</v>
      </c>
      <c r="AB6">
        <f t="shared" si="1"/>
        <v>1</v>
      </c>
      <c r="AC6">
        <f t="shared" si="1"/>
        <v>1</v>
      </c>
      <c r="AD6">
        <f t="shared" si="1"/>
        <v>1</v>
      </c>
      <c r="AE6">
        <f t="shared" si="1"/>
        <v>1</v>
      </c>
      <c r="AF6">
        <f t="shared" si="1"/>
        <v>1</v>
      </c>
      <c r="AG6">
        <f t="shared" si="1"/>
        <v>1</v>
      </c>
      <c r="AH6">
        <f t="shared" si="1"/>
        <v>1</v>
      </c>
      <c r="AI6">
        <f t="shared" si="1"/>
        <v>1</v>
      </c>
      <c r="AJ6">
        <f t="shared" si="1"/>
        <v>1</v>
      </c>
    </row>
    <row r="7" spans="1:36" ht="15.5" x14ac:dyDescent="0.35">
      <c r="A7" s="49" t="s">
        <v>20</v>
      </c>
      <c r="B7" s="25">
        <f>PIF!BX7</f>
        <v>1</v>
      </c>
      <c r="C7">
        <f>PIF!CB7</f>
        <v>0</v>
      </c>
      <c r="D7" s="47">
        <f>Prev!B5</f>
        <v>0.41310668000117234</v>
      </c>
      <c r="E7" s="47">
        <f>Prev!E5</f>
        <v>0.41310668000117251</v>
      </c>
      <c r="F7" s="47">
        <f>Prev!H5</f>
        <v>0.41917586103074805</v>
      </c>
      <c r="G7" s="47">
        <f>Prev!K5</f>
        <v>0.41924050393054935</v>
      </c>
      <c r="H7" s="47">
        <f>Prev!N5</f>
        <v>0.41931711383924586</v>
      </c>
      <c r="I7" s="47">
        <f>Prev!Q5</f>
        <v>0.41940512786136636</v>
      </c>
      <c r="J7" s="47">
        <f>Prev!T5</f>
        <v>0.41950397496564262</v>
      </c>
      <c r="K7" s="47">
        <f>Prev!W5</f>
        <v>0.4196130788410728</v>
      </c>
      <c r="L7" s="47">
        <f>Prev!Z5</f>
        <v>0.41973186056284084</v>
      </c>
      <c r="M7" s="47">
        <f>Prev!AC5</f>
        <v>0.41985974106903884</v>
      </c>
      <c r="P7">
        <f t="shared" si="2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AA7">
        <f t="shared" si="3"/>
        <v>1</v>
      </c>
      <c r="AB7">
        <f t="shared" si="1"/>
        <v>1</v>
      </c>
      <c r="AC7">
        <f t="shared" si="1"/>
        <v>1</v>
      </c>
      <c r="AD7">
        <f t="shared" si="1"/>
        <v>1</v>
      </c>
      <c r="AE7">
        <f t="shared" si="1"/>
        <v>1</v>
      </c>
      <c r="AF7">
        <f t="shared" si="1"/>
        <v>1</v>
      </c>
      <c r="AG7">
        <f t="shared" si="1"/>
        <v>1</v>
      </c>
      <c r="AH7">
        <f t="shared" si="1"/>
        <v>1</v>
      </c>
      <c r="AI7">
        <f t="shared" si="1"/>
        <v>1</v>
      </c>
      <c r="AJ7">
        <f t="shared" si="1"/>
        <v>1</v>
      </c>
    </row>
    <row r="8" spans="1:36" ht="15.5" x14ac:dyDescent="0.35">
      <c r="A8" s="49" t="s">
        <v>21</v>
      </c>
      <c r="B8" s="25">
        <f>PIF!BX8</f>
        <v>1</v>
      </c>
      <c r="C8">
        <f>PIF!CB8</f>
        <v>0</v>
      </c>
      <c r="D8" s="47">
        <f>Prev!B6</f>
        <v>0.39900907071482217</v>
      </c>
      <c r="E8" s="47">
        <f>Prev!E6</f>
        <v>0.38466151284806849</v>
      </c>
      <c r="F8" s="47">
        <f>Prev!H6</f>
        <v>0.37631613920890883</v>
      </c>
      <c r="G8" s="47">
        <f>Prev!K6</f>
        <v>0.36213364349516636</v>
      </c>
      <c r="H8" s="47">
        <f>Prev!N6</f>
        <v>0.34801906820476464</v>
      </c>
      <c r="I8" s="47">
        <f>Prev!Q6</f>
        <v>0.33399314004622732</v>
      </c>
      <c r="J8" s="47">
        <f>Prev!T6</f>
        <v>0.32007685674063524</v>
      </c>
      <c r="K8" s="47">
        <f>Prev!W6</f>
        <v>0.30629138102654785</v>
      </c>
      <c r="L8" s="47">
        <f>Prev!Z6</f>
        <v>0.2926579272818059</v>
      </c>
      <c r="M8" s="47">
        <f>Prev!AC6</f>
        <v>0.27919764167446981</v>
      </c>
      <c r="P8">
        <f t="shared" si="2"/>
        <v>0</v>
      </c>
      <c r="Q8">
        <f t="shared" si="0"/>
        <v>0</v>
      </c>
      <c r="R8">
        <f t="shared" si="0"/>
        <v>0</v>
      </c>
      <c r="S8">
        <f t="shared" si="0"/>
        <v>0</v>
      </c>
      <c r="T8">
        <f t="shared" si="0"/>
        <v>0</v>
      </c>
      <c r="U8">
        <f t="shared" si="0"/>
        <v>0</v>
      </c>
      <c r="V8">
        <f t="shared" si="0"/>
        <v>0</v>
      </c>
      <c r="W8">
        <f t="shared" si="0"/>
        <v>0</v>
      </c>
      <c r="X8">
        <f t="shared" si="0"/>
        <v>0</v>
      </c>
      <c r="Y8">
        <f t="shared" si="0"/>
        <v>0</v>
      </c>
      <c r="AA8">
        <f t="shared" si="3"/>
        <v>1</v>
      </c>
      <c r="AB8">
        <f t="shared" si="1"/>
        <v>1</v>
      </c>
      <c r="AC8">
        <f t="shared" si="1"/>
        <v>1</v>
      </c>
      <c r="AD8">
        <f t="shared" si="1"/>
        <v>1</v>
      </c>
      <c r="AE8">
        <f t="shared" si="1"/>
        <v>1</v>
      </c>
      <c r="AF8">
        <f t="shared" si="1"/>
        <v>1</v>
      </c>
      <c r="AG8">
        <f t="shared" si="1"/>
        <v>1</v>
      </c>
      <c r="AH8">
        <f t="shared" si="1"/>
        <v>1</v>
      </c>
      <c r="AI8">
        <f t="shared" si="1"/>
        <v>1</v>
      </c>
      <c r="AJ8">
        <f t="shared" si="1"/>
        <v>1</v>
      </c>
    </row>
    <row r="9" spans="1:36" ht="15.5" x14ac:dyDescent="0.35">
      <c r="A9" s="49" t="s">
        <v>22</v>
      </c>
      <c r="B9" s="25">
        <f>PIF!BX9</f>
        <v>1</v>
      </c>
      <c r="C9">
        <f>PIF!CB9</f>
        <v>0</v>
      </c>
      <c r="D9" s="47">
        <f>Prev!B7</f>
        <v>0.39900907071482211</v>
      </c>
      <c r="E9" s="47">
        <f>Prev!E7</f>
        <v>0.38466151284806843</v>
      </c>
      <c r="F9" s="47">
        <f>Prev!H7</f>
        <v>0.37660288531472352</v>
      </c>
      <c r="G9" s="47">
        <f>Prev!K7</f>
        <v>0.36244847618579074</v>
      </c>
      <c r="H9" s="47">
        <f>Prev!N7</f>
        <v>0.34835778626178071</v>
      </c>
      <c r="I9" s="47">
        <f>Prev!Q7</f>
        <v>0.33435166174547332</v>
      </c>
      <c r="J9" s="47">
        <f>Prev!T7</f>
        <v>0.32045124694402888</v>
      </c>
      <c r="K9" s="47">
        <f>Prev!W7</f>
        <v>0.3066778753915872</v>
      </c>
      <c r="L9" s="47">
        <f>Prev!Z7</f>
        <v>0.29305295347641747</v>
      </c>
      <c r="M9" s="47">
        <f>Prev!AC7</f>
        <v>0.27959783751924078</v>
      </c>
      <c r="P9">
        <f t="shared" si="2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AA9">
        <f t="shared" si="3"/>
        <v>1</v>
      </c>
      <c r="AB9">
        <f t="shared" si="1"/>
        <v>1</v>
      </c>
      <c r="AC9">
        <f t="shared" si="1"/>
        <v>1</v>
      </c>
      <c r="AD9">
        <f t="shared" si="1"/>
        <v>1</v>
      </c>
      <c r="AE9">
        <f t="shared" si="1"/>
        <v>1</v>
      </c>
      <c r="AF9">
        <f t="shared" si="1"/>
        <v>1</v>
      </c>
      <c r="AG9">
        <f t="shared" si="1"/>
        <v>1</v>
      </c>
      <c r="AH9">
        <f t="shared" si="1"/>
        <v>1</v>
      </c>
      <c r="AI9">
        <f t="shared" si="1"/>
        <v>1</v>
      </c>
      <c r="AJ9">
        <f t="shared" si="1"/>
        <v>1</v>
      </c>
    </row>
    <row r="10" spans="1:36" ht="15.5" x14ac:dyDescent="0.35">
      <c r="A10" s="49" t="s">
        <v>23</v>
      </c>
      <c r="B10" s="25">
        <f>PIF!BX10</f>
        <v>1</v>
      </c>
      <c r="C10">
        <f>PIF!CB10</f>
        <v>0</v>
      </c>
      <c r="D10" s="47">
        <f>Prev!B8</f>
        <v>0.39900907071482189</v>
      </c>
      <c r="E10" s="47">
        <f>Prev!E8</f>
        <v>0.38466151284806843</v>
      </c>
      <c r="F10" s="47">
        <f>Prev!H8</f>
        <v>0.37670071007729833</v>
      </c>
      <c r="G10" s="47">
        <f>Prev!K8</f>
        <v>0.36255212124167552</v>
      </c>
      <c r="H10" s="47">
        <f>Prev!N8</f>
        <v>0.34846615796127445</v>
      </c>
      <c r="I10" s="47">
        <f>Prev!Q8</f>
        <v>0.3344637088249896</v>
      </c>
      <c r="J10" s="47">
        <f>Prev!T8</f>
        <v>0.32056596670389914</v>
      </c>
      <c r="K10" s="47">
        <f>Prev!W8</f>
        <v>0.30679431906801968</v>
      </c>
      <c r="L10" s="47">
        <f>Prev!Z8</f>
        <v>0.29317023079210763</v>
      </c>
      <c r="M10" s="47">
        <f>Prev!AC8</f>
        <v>0.27971512040591873</v>
      </c>
      <c r="P10">
        <f t="shared" si="2"/>
        <v>0</v>
      </c>
      <c r="Q10">
        <f t="shared" si="0"/>
        <v>0</v>
      </c>
      <c r="R10">
        <f t="shared" si="0"/>
        <v>0</v>
      </c>
      <c r="S10">
        <f t="shared" si="0"/>
        <v>0</v>
      </c>
      <c r="T10">
        <f t="shared" si="0"/>
        <v>0</v>
      </c>
      <c r="U10">
        <f t="shared" si="0"/>
        <v>0</v>
      </c>
      <c r="V10">
        <f t="shared" si="0"/>
        <v>0</v>
      </c>
      <c r="W10">
        <f t="shared" si="0"/>
        <v>0</v>
      </c>
      <c r="X10">
        <f t="shared" si="0"/>
        <v>0</v>
      </c>
      <c r="Y10">
        <f t="shared" si="0"/>
        <v>0</v>
      </c>
      <c r="AA10">
        <f t="shared" si="3"/>
        <v>1</v>
      </c>
      <c r="AB10">
        <f t="shared" si="1"/>
        <v>1</v>
      </c>
      <c r="AC10">
        <f t="shared" si="1"/>
        <v>1</v>
      </c>
      <c r="AD10">
        <f t="shared" si="1"/>
        <v>1</v>
      </c>
      <c r="AE10">
        <f t="shared" si="1"/>
        <v>1</v>
      </c>
      <c r="AF10">
        <f t="shared" si="1"/>
        <v>1</v>
      </c>
      <c r="AG10">
        <f t="shared" si="1"/>
        <v>1</v>
      </c>
      <c r="AH10">
        <f t="shared" si="1"/>
        <v>1</v>
      </c>
      <c r="AI10">
        <f t="shared" si="1"/>
        <v>1</v>
      </c>
      <c r="AJ10">
        <f t="shared" si="1"/>
        <v>1</v>
      </c>
    </row>
    <row r="11" spans="1:36" ht="15.5" x14ac:dyDescent="0.35">
      <c r="A11" s="49" t="s">
        <v>24</v>
      </c>
      <c r="B11" s="25">
        <f>PIF!BX11</f>
        <v>1</v>
      </c>
      <c r="C11">
        <f>PIF!CB11</f>
        <v>0</v>
      </c>
      <c r="D11" s="47">
        <f>Prev!B9</f>
        <v>0.39900907071482206</v>
      </c>
      <c r="E11" s="47">
        <f>Prev!E9</f>
        <v>0.38466151284806843</v>
      </c>
      <c r="F11" s="47">
        <f>Prev!H9</f>
        <v>0.37666516006329914</v>
      </c>
      <c r="G11" s="47">
        <f>Prev!K9</f>
        <v>0.36251459022521343</v>
      </c>
      <c r="H11" s="47">
        <f>Prev!N9</f>
        <v>0.34842703120776236</v>
      </c>
      <c r="I11" s="47">
        <f>Prev!Q9</f>
        <v>0.33442335614267382</v>
      </c>
      <c r="J11" s="47">
        <f>Prev!T9</f>
        <v>0.32052474030927985</v>
      </c>
      <c r="K11" s="47">
        <f>Prev!W9</f>
        <v>0.30675255173757782</v>
      </c>
      <c r="L11" s="47">
        <f>Prev!Z9</f>
        <v>0.29312823430515444</v>
      </c>
      <c r="M11" s="47">
        <f>Prev!AC9</f>
        <v>0.27967318428030996</v>
      </c>
      <c r="P11">
        <f t="shared" si="2"/>
        <v>0</v>
      </c>
      <c r="Q11">
        <f t="shared" si="0"/>
        <v>0</v>
      </c>
      <c r="R11">
        <f t="shared" si="0"/>
        <v>0</v>
      </c>
      <c r="S11">
        <f t="shared" si="0"/>
        <v>0</v>
      </c>
      <c r="T11">
        <f t="shared" si="0"/>
        <v>0</v>
      </c>
      <c r="U11">
        <f t="shared" si="0"/>
        <v>0</v>
      </c>
      <c r="V11">
        <f t="shared" si="0"/>
        <v>0</v>
      </c>
      <c r="W11">
        <f t="shared" si="0"/>
        <v>0</v>
      </c>
      <c r="X11">
        <f t="shared" si="0"/>
        <v>0</v>
      </c>
      <c r="Y11">
        <f t="shared" si="0"/>
        <v>0</v>
      </c>
      <c r="AA11">
        <f t="shared" si="3"/>
        <v>1</v>
      </c>
      <c r="AB11">
        <f t="shared" si="1"/>
        <v>1</v>
      </c>
      <c r="AC11">
        <f t="shared" si="1"/>
        <v>1</v>
      </c>
      <c r="AD11">
        <f t="shared" si="1"/>
        <v>1</v>
      </c>
      <c r="AE11">
        <f t="shared" si="1"/>
        <v>1</v>
      </c>
      <c r="AF11">
        <f t="shared" si="1"/>
        <v>1</v>
      </c>
      <c r="AG11">
        <f t="shared" si="1"/>
        <v>1</v>
      </c>
      <c r="AH11">
        <f t="shared" si="1"/>
        <v>1</v>
      </c>
      <c r="AI11">
        <f t="shared" si="1"/>
        <v>1</v>
      </c>
      <c r="AJ11">
        <f t="shared" si="1"/>
        <v>1</v>
      </c>
    </row>
    <row r="12" spans="1:36" ht="15.5" x14ac:dyDescent="0.35">
      <c r="A12" s="49" t="s">
        <v>25</v>
      </c>
      <c r="B12" s="25">
        <f>PIF!BX12</f>
        <v>1</v>
      </c>
      <c r="C12">
        <f>PIF!CB12</f>
        <v>0</v>
      </c>
      <c r="D12" s="47">
        <f>Prev!B10</f>
        <v>0.39900907071482222</v>
      </c>
      <c r="E12" s="47">
        <f>Prev!E10</f>
        <v>0.38466151284806843</v>
      </c>
      <c r="F12" s="47">
        <f>Prev!H10</f>
        <v>0.37718810602697889</v>
      </c>
      <c r="G12" s="47">
        <f>Prev!K10</f>
        <v>0.36305660122351929</v>
      </c>
      <c r="H12" s="47">
        <f>Prev!N10</f>
        <v>0.348983360938033</v>
      </c>
      <c r="I12" s="47">
        <f>Prev!Q10</f>
        <v>0.33498948916877935</v>
      </c>
      <c r="J12" s="47">
        <f>Prev!T10</f>
        <v>0.32109641507161402</v>
      </c>
      <c r="K12" s="47">
        <f>Prev!W10</f>
        <v>0.30732577986365484</v>
      </c>
      <c r="L12" s="47">
        <f>Prev!Z10</f>
        <v>0.29369931621053685</v>
      </c>
      <c r="M12" s="47">
        <f>Prev!AC10</f>
        <v>0.28023872108675774</v>
      </c>
      <c r="P12">
        <f t="shared" si="2"/>
        <v>0</v>
      </c>
      <c r="Q12">
        <f t="shared" si="0"/>
        <v>0</v>
      </c>
      <c r="R12">
        <f t="shared" si="0"/>
        <v>0</v>
      </c>
      <c r="S12">
        <f t="shared" si="0"/>
        <v>0</v>
      </c>
      <c r="T12">
        <f t="shared" si="0"/>
        <v>0</v>
      </c>
      <c r="U12">
        <f t="shared" si="0"/>
        <v>0</v>
      </c>
      <c r="V12">
        <f t="shared" si="0"/>
        <v>0</v>
      </c>
      <c r="W12">
        <f t="shared" si="0"/>
        <v>0</v>
      </c>
      <c r="X12">
        <f t="shared" si="0"/>
        <v>0</v>
      </c>
      <c r="Y12">
        <f t="shared" si="0"/>
        <v>0</v>
      </c>
      <c r="AA12">
        <f t="shared" si="3"/>
        <v>1</v>
      </c>
      <c r="AB12">
        <f t="shared" si="1"/>
        <v>1</v>
      </c>
      <c r="AC12">
        <f t="shared" si="1"/>
        <v>1</v>
      </c>
      <c r="AD12">
        <f t="shared" si="1"/>
        <v>1</v>
      </c>
      <c r="AE12">
        <f t="shared" si="1"/>
        <v>1</v>
      </c>
      <c r="AF12">
        <f t="shared" si="1"/>
        <v>1</v>
      </c>
      <c r="AG12">
        <f t="shared" si="1"/>
        <v>1</v>
      </c>
      <c r="AH12">
        <f t="shared" si="1"/>
        <v>1</v>
      </c>
      <c r="AI12">
        <f t="shared" si="1"/>
        <v>1</v>
      </c>
      <c r="AJ12">
        <f t="shared" si="1"/>
        <v>1</v>
      </c>
    </row>
    <row r="13" spans="1:36" ht="15.5" x14ac:dyDescent="0.35">
      <c r="A13" s="49" t="s">
        <v>26</v>
      </c>
      <c r="B13" s="25">
        <f>PIF!BX13</f>
        <v>1</v>
      </c>
      <c r="C13">
        <f>PIF!CB13</f>
        <v>0</v>
      </c>
      <c r="D13" s="47">
        <f>Prev!B11</f>
        <v>0.53965706691591053</v>
      </c>
      <c r="E13" s="47">
        <f>Prev!E11</f>
        <v>0.5280553644682997</v>
      </c>
      <c r="F13" s="47">
        <f>Prev!H11</f>
        <v>0.51887176503526855</v>
      </c>
      <c r="G13" s="47">
        <f>Prev!K11</f>
        <v>0.50747884430759505</v>
      </c>
      <c r="H13" s="47">
        <f>Prev!N11</f>
        <v>0.49597497970762955</v>
      </c>
      <c r="I13" s="47">
        <f>Prev!Q11</f>
        <v>0.48436767707241901</v>
      </c>
      <c r="J13" s="47">
        <f>Prev!T11</f>
        <v>0.47266506621518173</v>
      </c>
      <c r="K13" s="47">
        <f>Prev!W11</f>
        <v>0.46087589759521758</v>
      </c>
      <c r="L13" s="47">
        <f>Prev!Z11</f>
        <v>0.44900953515936415</v>
      </c>
      <c r="M13" s="47">
        <f>Prev!AC11</f>
        <v>0.43707594521821908</v>
      </c>
      <c r="P13">
        <f t="shared" si="2"/>
        <v>0</v>
      </c>
      <c r="Q13">
        <f t="shared" si="0"/>
        <v>0</v>
      </c>
      <c r="R13">
        <f t="shared" si="0"/>
        <v>0</v>
      </c>
      <c r="S13">
        <f t="shared" si="0"/>
        <v>0</v>
      </c>
      <c r="T13">
        <f t="shared" si="0"/>
        <v>0</v>
      </c>
      <c r="U13">
        <f t="shared" si="0"/>
        <v>0</v>
      </c>
      <c r="V13">
        <f t="shared" si="0"/>
        <v>0</v>
      </c>
      <c r="W13">
        <f t="shared" si="0"/>
        <v>0</v>
      </c>
      <c r="X13">
        <f t="shared" si="0"/>
        <v>0</v>
      </c>
      <c r="Y13">
        <f t="shared" si="0"/>
        <v>0</v>
      </c>
      <c r="AA13">
        <f t="shared" si="3"/>
        <v>1</v>
      </c>
      <c r="AB13">
        <f t="shared" si="1"/>
        <v>1</v>
      </c>
      <c r="AC13">
        <f t="shared" si="1"/>
        <v>1</v>
      </c>
      <c r="AD13">
        <f t="shared" si="1"/>
        <v>1</v>
      </c>
      <c r="AE13">
        <f t="shared" si="1"/>
        <v>1</v>
      </c>
      <c r="AF13">
        <f t="shared" si="1"/>
        <v>1</v>
      </c>
      <c r="AG13">
        <f t="shared" si="1"/>
        <v>1</v>
      </c>
      <c r="AH13">
        <f t="shared" si="1"/>
        <v>1</v>
      </c>
      <c r="AI13">
        <f t="shared" si="1"/>
        <v>1</v>
      </c>
      <c r="AJ13">
        <f t="shared" si="1"/>
        <v>1</v>
      </c>
    </row>
    <row r="14" spans="1:36" ht="15.5" x14ac:dyDescent="0.35">
      <c r="A14" s="49" t="s">
        <v>27</v>
      </c>
      <c r="B14" s="25">
        <f>PIF!BX14</f>
        <v>1</v>
      </c>
      <c r="C14">
        <f>PIF!CB14</f>
        <v>0</v>
      </c>
      <c r="D14" s="47">
        <f>Prev!B12</f>
        <v>0.5396570669159102</v>
      </c>
      <c r="E14" s="47">
        <f>Prev!E12</f>
        <v>0.52805536446829926</v>
      </c>
      <c r="F14" s="47">
        <f>Prev!H12</f>
        <v>0.51865743972579459</v>
      </c>
      <c r="G14" s="47">
        <f>Prev!K12</f>
        <v>0.50725640278182393</v>
      </c>
      <c r="H14" s="47">
        <f>Prev!N12</f>
        <v>0.49574576593714992</v>
      </c>
      <c r="I14" s="47">
        <f>Prev!Q12</f>
        <v>0.48413299744296168</v>
      </c>
      <c r="J14" s="47">
        <f>Prev!T12</f>
        <v>0.47242618354872079</v>
      </c>
      <c r="K14" s="47">
        <f>Prev!W12</f>
        <v>0.46063402581597201</v>
      </c>
      <c r="L14" s="47">
        <f>Prev!Z12</f>
        <v>0.44876583460214042</v>
      </c>
      <c r="M14" s="47">
        <f>Prev!AC12</f>
        <v>0.43683151857338581</v>
      </c>
      <c r="P14">
        <f t="shared" si="2"/>
        <v>0</v>
      </c>
      <c r="Q14">
        <f t="shared" si="0"/>
        <v>0</v>
      </c>
      <c r="R14">
        <f t="shared" si="0"/>
        <v>0</v>
      </c>
      <c r="S14">
        <f t="shared" si="0"/>
        <v>0</v>
      </c>
      <c r="T14">
        <f t="shared" si="0"/>
        <v>0</v>
      </c>
      <c r="U14">
        <f t="shared" si="0"/>
        <v>0</v>
      </c>
      <c r="V14">
        <f t="shared" si="0"/>
        <v>0</v>
      </c>
      <c r="W14">
        <f t="shared" si="0"/>
        <v>0</v>
      </c>
      <c r="X14">
        <f t="shared" si="0"/>
        <v>0</v>
      </c>
      <c r="Y14">
        <f t="shared" si="0"/>
        <v>0</v>
      </c>
      <c r="AA14">
        <f t="shared" si="3"/>
        <v>1</v>
      </c>
      <c r="AB14">
        <f t="shared" si="1"/>
        <v>1</v>
      </c>
      <c r="AC14">
        <f t="shared" si="1"/>
        <v>1</v>
      </c>
      <c r="AD14">
        <f t="shared" si="1"/>
        <v>1</v>
      </c>
      <c r="AE14">
        <f t="shared" si="1"/>
        <v>1</v>
      </c>
      <c r="AF14">
        <f t="shared" si="1"/>
        <v>1</v>
      </c>
      <c r="AG14">
        <f t="shared" si="1"/>
        <v>1</v>
      </c>
      <c r="AH14">
        <f t="shared" si="1"/>
        <v>1</v>
      </c>
      <c r="AI14">
        <f t="shared" si="1"/>
        <v>1</v>
      </c>
      <c r="AJ14">
        <f t="shared" si="1"/>
        <v>1</v>
      </c>
    </row>
    <row r="15" spans="1:36" ht="15.5" x14ac:dyDescent="0.35">
      <c r="A15" s="49" t="s">
        <v>28</v>
      </c>
      <c r="B15" s="25">
        <f>PIF!BX15</f>
        <v>1</v>
      </c>
      <c r="C15">
        <f>PIF!CB15</f>
        <v>0</v>
      </c>
      <c r="D15" s="47">
        <f>Prev!B13</f>
        <v>0.53965706691591031</v>
      </c>
      <c r="E15" s="47">
        <f>Prev!E13</f>
        <v>0.52805536446829937</v>
      </c>
      <c r="F15" s="47">
        <f>Prev!H13</f>
        <v>0.51886160969528883</v>
      </c>
      <c r="G15" s="47">
        <f>Prev!K13</f>
        <v>0.50746833751718745</v>
      </c>
      <c r="H15" s="47">
        <f>Prev!N13</f>
        <v>0.49596418312549834</v>
      </c>
      <c r="I15" s="47">
        <f>Prev!Q13</f>
        <v>0.48435665050387428</v>
      </c>
      <c r="J15" s="47">
        <f>Prev!T13</f>
        <v>0.47265386734691334</v>
      </c>
      <c r="K15" s="47">
        <f>Prev!W13</f>
        <v>0.46086458176000789</v>
      </c>
      <c r="L15" s="47">
        <f>Prev!Z13</f>
        <v>0.44899815513057767</v>
      </c>
      <c r="M15" s="47">
        <f>Prev!AC13</f>
        <v>0.43706455103369141</v>
      </c>
      <c r="P15">
        <f t="shared" si="2"/>
        <v>0</v>
      </c>
      <c r="Q15">
        <f t="shared" si="0"/>
        <v>0</v>
      </c>
      <c r="R15">
        <f t="shared" si="0"/>
        <v>0</v>
      </c>
      <c r="S15">
        <f t="shared" si="0"/>
        <v>0</v>
      </c>
      <c r="T15">
        <f t="shared" si="0"/>
        <v>0</v>
      </c>
      <c r="U15">
        <f t="shared" si="0"/>
        <v>0</v>
      </c>
      <c r="V15">
        <f t="shared" si="0"/>
        <v>0</v>
      </c>
      <c r="W15">
        <f t="shared" si="0"/>
        <v>0</v>
      </c>
      <c r="X15">
        <f t="shared" si="0"/>
        <v>0</v>
      </c>
      <c r="Y15">
        <f t="shared" si="0"/>
        <v>0</v>
      </c>
      <c r="AA15">
        <f t="shared" si="3"/>
        <v>1</v>
      </c>
      <c r="AB15">
        <f t="shared" si="1"/>
        <v>1</v>
      </c>
      <c r="AC15">
        <f t="shared" si="1"/>
        <v>1</v>
      </c>
      <c r="AD15">
        <f t="shared" si="1"/>
        <v>1</v>
      </c>
      <c r="AE15">
        <f t="shared" si="1"/>
        <v>1</v>
      </c>
      <c r="AF15">
        <f t="shared" si="1"/>
        <v>1</v>
      </c>
      <c r="AG15">
        <f t="shared" si="1"/>
        <v>1</v>
      </c>
      <c r="AH15">
        <f t="shared" si="1"/>
        <v>1</v>
      </c>
      <c r="AI15">
        <f t="shared" si="1"/>
        <v>1</v>
      </c>
      <c r="AJ15">
        <f t="shared" si="1"/>
        <v>1</v>
      </c>
    </row>
    <row r="16" spans="1:36" ht="15.5" x14ac:dyDescent="0.35">
      <c r="A16" s="49" t="s">
        <v>29</v>
      </c>
      <c r="B16" s="25">
        <f>PIF!BX16</f>
        <v>1</v>
      </c>
      <c r="C16">
        <f>PIF!CB16</f>
        <v>0</v>
      </c>
      <c r="D16" s="47">
        <f>Prev!B14</f>
        <v>0.53965706691591053</v>
      </c>
      <c r="E16" s="47">
        <f>Prev!E14</f>
        <v>0.5280553644682997</v>
      </c>
      <c r="F16" s="47">
        <f>Prev!H14</f>
        <v>0.51895469759651736</v>
      </c>
      <c r="G16" s="47">
        <f>Prev!K14</f>
        <v>0.50756453438513716</v>
      </c>
      <c r="H16" s="47">
        <f>Prev!N14</f>
        <v>0.49606293068727653</v>
      </c>
      <c r="I16" s="47">
        <f>Prev!Q14</f>
        <v>0.48445740771938633</v>
      </c>
      <c r="J16" s="47">
        <f>Prev!T14</f>
        <v>0.47275611277834367</v>
      </c>
      <c r="K16" s="47">
        <f>Prev!W14</f>
        <v>0.46096781566881878</v>
      </c>
      <c r="L16" s="47">
        <f>Prev!Z14</f>
        <v>0.44910190130397659</v>
      </c>
      <c r="M16" s="47">
        <f>Prev!AC14</f>
        <v>0.43716835834419865</v>
      </c>
      <c r="P16">
        <f t="shared" si="2"/>
        <v>0</v>
      </c>
      <c r="Q16">
        <f t="shared" si="0"/>
        <v>0</v>
      </c>
      <c r="R16">
        <f t="shared" si="0"/>
        <v>0</v>
      </c>
      <c r="S16">
        <f t="shared" si="0"/>
        <v>0</v>
      </c>
      <c r="T16">
        <f t="shared" si="0"/>
        <v>0</v>
      </c>
      <c r="U16">
        <f t="shared" si="0"/>
        <v>0</v>
      </c>
      <c r="V16">
        <f t="shared" si="0"/>
        <v>0</v>
      </c>
      <c r="W16">
        <f t="shared" si="0"/>
        <v>0</v>
      </c>
      <c r="X16">
        <f t="shared" si="0"/>
        <v>0</v>
      </c>
      <c r="Y16">
        <f t="shared" si="0"/>
        <v>0</v>
      </c>
      <c r="AA16">
        <f t="shared" si="3"/>
        <v>1</v>
      </c>
      <c r="AB16">
        <f t="shared" si="1"/>
        <v>1</v>
      </c>
      <c r="AC16">
        <f t="shared" si="1"/>
        <v>1</v>
      </c>
      <c r="AD16">
        <f t="shared" si="1"/>
        <v>1</v>
      </c>
      <c r="AE16">
        <f t="shared" si="1"/>
        <v>1</v>
      </c>
      <c r="AF16">
        <f t="shared" si="1"/>
        <v>1</v>
      </c>
      <c r="AG16">
        <f t="shared" si="1"/>
        <v>1</v>
      </c>
      <c r="AH16">
        <f t="shared" si="1"/>
        <v>1</v>
      </c>
      <c r="AI16">
        <f t="shared" si="1"/>
        <v>1</v>
      </c>
      <c r="AJ16">
        <f t="shared" si="1"/>
        <v>1</v>
      </c>
    </row>
    <row r="17" spans="1:36" ht="15.5" x14ac:dyDescent="0.35">
      <c r="A17" s="49" t="s">
        <v>30</v>
      </c>
      <c r="B17" s="25">
        <f>PIF!BX17</f>
        <v>1</v>
      </c>
      <c r="C17">
        <f>PIF!CB17</f>
        <v>0</v>
      </c>
      <c r="D17" s="47">
        <f>Prev!B15</f>
        <v>0.53965706691591109</v>
      </c>
      <c r="E17" s="47">
        <f>Prev!E15</f>
        <v>0.52805536446829937</v>
      </c>
      <c r="F17" s="47">
        <f>Prev!H15</f>
        <v>0.51918977996417892</v>
      </c>
      <c r="G17" s="47">
        <f>Prev!K15</f>
        <v>0.50780643577729323</v>
      </c>
      <c r="H17" s="47">
        <f>Prev!N15</f>
        <v>0.49631030506644042</v>
      </c>
      <c r="I17" s="47">
        <f>Prev!Q15</f>
        <v>0.48470895477817066</v>
      </c>
      <c r="J17" s="47">
        <f>Prev!T15</f>
        <v>0.47301058335356516</v>
      </c>
      <c r="K17" s="47">
        <f>Prev!W15</f>
        <v>0.461224016486386</v>
      </c>
      <c r="L17" s="47">
        <f>Prev!Z15</f>
        <v>0.44935869906269654</v>
      </c>
      <c r="M17" s="47">
        <f>Prev!AC15</f>
        <v>0.43742468315050698</v>
      </c>
      <c r="P17">
        <f t="shared" si="2"/>
        <v>0</v>
      </c>
      <c r="Q17">
        <f t="shared" si="0"/>
        <v>0</v>
      </c>
      <c r="R17">
        <f t="shared" si="0"/>
        <v>0</v>
      </c>
      <c r="S17">
        <f t="shared" si="0"/>
        <v>0</v>
      </c>
      <c r="T17">
        <f t="shared" si="0"/>
        <v>0</v>
      </c>
      <c r="U17">
        <f t="shared" si="0"/>
        <v>0</v>
      </c>
      <c r="V17">
        <f t="shared" si="0"/>
        <v>0</v>
      </c>
      <c r="W17">
        <f t="shared" si="0"/>
        <v>0</v>
      </c>
      <c r="X17">
        <f t="shared" si="0"/>
        <v>0</v>
      </c>
      <c r="Y17">
        <f t="shared" si="0"/>
        <v>0</v>
      </c>
      <c r="AA17">
        <f t="shared" si="3"/>
        <v>1</v>
      </c>
      <c r="AB17">
        <f t="shared" si="1"/>
        <v>1</v>
      </c>
      <c r="AC17">
        <f t="shared" si="1"/>
        <v>1</v>
      </c>
      <c r="AD17">
        <f t="shared" si="1"/>
        <v>1</v>
      </c>
      <c r="AE17">
        <f t="shared" si="1"/>
        <v>1</v>
      </c>
      <c r="AF17">
        <f t="shared" si="1"/>
        <v>1</v>
      </c>
      <c r="AG17">
        <f t="shared" si="1"/>
        <v>1</v>
      </c>
      <c r="AH17">
        <f t="shared" si="1"/>
        <v>1</v>
      </c>
      <c r="AI17">
        <f t="shared" si="1"/>
        <v>1</v>
      </c>
      <c r="AJ17">
        <f t="shared" si="1"/>
        <v>1</v>
      </c>
    </row>
    <row r="18" spans="1:36" ht="15.5" x14ac:dyDescent="0.35">
      <c r="A18" s="49" t="s">
        <v>31</v>
      </c>
      <c r="B18" s="25">
        <f>PIF!BX18</f>
        <v>1</v>
      </c>
      <c r="C18">
        <f>PIF!CB18</f>
        <v>0</v>
      </c>
      <c r="D18" s="47">
        <f>Prev!B16</f>
        <v>0.5226966031038931</v>
      </c>
      <c r="E18" s="47">
        <f>Prev!E16</f>
        <v>0.51544434917854842</v>
      </c>
      <c r="F18" s="47">
        <f>Prev!H16</f>
        <v>0.50585776400513194</v>
      </c>
      <c r="G18" s="47">
        <f>Prev!K16</f>
        <v>0.49881302619121443</v>
      </c>
      <c r="H18" s="47">
        <f>Prev!N16</f>
        <v>0.49171139403004493</v>
      </c>
      <c r="I18" s="47">
        <f>Prev!Q16</f>
        <v>0.4845534311062879</v>
      </c>
      <c r="J18" s="47">
        <f>Prev!T16</f>
        <v>0.47733987584675663</v>
      </c>
      <c r="K18" s="47">
        <f>Prev!W16</f>
        <v>0.47007164443762162</v>
      </c>
      <c r="L18" s="47">
        <f>Prev!Z16</f>
        <v>0.46274983312180606</v>
      </c>
      <c r="M18" s="47">
        <f>Prev!AC16</f>
        <v>0.45537571990412923</v>
      </c>
      <c r="P18">
        <f t="shared" si="2"/>
        <v>0</v>
      </c>
      <c r="Q18">
        <f t="shared" si="0"/>
        <v>0</v>
      </c>
      <c r="R18">
        <f t="shared" si="0"/>
        <v>0</v>
      </c>
      <c r="S18">
        <f t="shared" si="0"/>
        <v>0</v>
      </c>
      <c r="T18">
        <f t="shared" si="0"/>
        <v>0</v>
      </c>
      <c r="U18">
        <f t="shared" si="0"/>
        <v>0</v>
      </c>
      <c r="V18">
        <f t="shared" si="0"/>
        <v>0</v>
      </c>
      <c r="W18">
        <f t="shared" si="0"/>
        <v>0</v>
      </c>
      <c r="X18">
        <f t="shared" si="0"/>
        <v>0</v>
      </c>
      <c r="Y18">
        <f t="shared" si="0"/>
        <v>0</v>
      </c>
      <c r="AA18">
        <f t="shared" si="3"/>
        <v>1</v>
      </c>
      <c r="AB18">
        <f t="shared" si="1"/>
        <v>1</v>
      </c>
      <c r="AC18">
        <f t="shared" si="1"/>
        <v>1</v>
      </c>
      <c r="AD18">
        <f t="shared" si="1"/>
        <v>1</v>
      </c>
      <c r="AE18">
        <f t="shared" si="1"/>
        <v>1</v>
      </c>
      <c r="AF18">
        <f t="shared" si="1"/>
        <v>1</v>
      </c>
      <c r="AG18">
        <f t="shared" si="1"/>
        <v>1</v>
      </c>
      <c r="AH18">
        <f t="shared" si="1"/>
        <v>1</v>
      </c>
      <c r="AI18">
        <f t="shared" si="1"/>
        <v>1</v>
      </c>
      <c r="AJ18">
        <f t="shared" si="1"/>
        <v>1</v>
      </c>
    </row>
    <row r="19" spans="1:36" ht="15.5" x14ac:dyDescent="0.35">
      <c r="A19" s="49" t="s">
        <v>32</v>
      </c>
      <c r="B19" s="25">
        <f>PIF!BX19</f>
        <v>1</v>
      </c>
      <c r="C19">
        <f>PIF!CB19</f>
        <v>0</v>
      </c>
      <c r="D19" s="47">
        <f>Prev!B17</f>
        <v>0.52269660310389321</v>
      </c>
      <c r="E19" s="47">
        <f>Prev!E17</f>
        <v>0.5154443491785482</v>
      </c>
      <c r="F19" s="47">
        <f>Prev!H17</f>
        <v>0.50581964430952875</v>
      </c>
      <c r="G19" s="47">
        <f>Prev!K17</f>
        <v>0.49877363344953762</v>
      </c>
      <c r="H19" s="47">
        <f>Prev!N17</f>
        <v>0.49167090645037803</v>
      </c>
      <c r="I19" s="47">
        <f>Prev!Q17</f>
        <v>0.48451202198930743</v>
      </c>
      <c r="J19" s="47">
        <f>Prev!T17</f>
        <v>0.4772977129832594</v>
      </c>
      <c r="K19" s="47">
        <f>Prev!W17</f>
        <v>0.4700288895825811</v>
      </c>
      <c r="L19" s="47">
        <f>Prev!Z17</f>
        <v>0.46270664154239133</v>
      </c>
      <c r="M19" s="47">
        <f>Prev!AC17</f>
        <v>0.45533223999882788</v>
      </c>
      <c r="P19">
        <f t="shared" si="2"/>
        <v>0</v>
      </c>
      <c r="Q19">
        <f t="shared" si="0"/>
        <v>0</v>
      </c>
      <c r="R19">
        <f t="shared" si="0"/>
        <v>0</v>
      </c>
      <c r="S19">
        <f t="shared" si="0"/>
        <v>0</v>
      </c>
      <c r="T19">
        <f t="shared" si="0"/>
        <v>0</v>
      </c>
      <c r="U19">
        <f t="shared" si="0"/>
        <v>0</v>
      </c>
      <c r="V19">
        <f t="shared" si="0"/>
        <v>0</v>
      </c>
      <c r="W19">
        <f t="shared" si="0"/>
        <v>0</v>
      </c>
      <c r="X19">
        <f t="shared" si="0"/>
        <v>0</v>
      </c>
      <c r="Y19">
        <f t="shared" si="0"/>
        <v>0</v>
      </c>
      <c r="AA19">
        <f t="shared" si="3"/>
        <v>1</v>
      </c>
      <c r="AB19">
        <f t="shared" si="1"/>
        <v>1</v>
      </c>
      <c r="AC19">
        <f t="shared" si="1"/>
        <v>1</v>
      </c>
      <c r="AD19">
        <f t="shared" si="1"/>
        <v>1</v>
      </c>
      <c r="AE19">
        <f t="shared" si="1"/>
        <v>1</v>
      </c>
      <c r="AF19">
        <f t="shared" si="1"/>
        <v>1</v>
      </c>
      <c r="AG19">
        <f t="shared" si="1"/>
        <v>1</v>
      </c>
      <c r="AH19">
        <f t="shared" si="1"/>
        <v>1</v>
      </c>
      <c r="AI19">
        <f t="shared" si="1"/>
        <v>1</v>
      </c>
      <c r="AJ19">
        <f t="shared" si="1"/>
        <v>1</v>
      </c>
    </row>
    <row r="20" spans="1:36" ht="15.5" x14ac:dyDescent="0.35">
      <c r="A20" s="49" t="s">
        <v>33</v>
      </c>
      <c r="B20" s="25">
        <f>PIF!BX20</f>
        <v>1</v>
      </c>
      <c r="C20">
        <f>PIF!CB20</f>
        <v>0</v>
      </c>
      <c r="D20" s="47">
        <f>Prev!B18</f>
        <v>0.5226966031038931</v>
      </c>
      <c r="E20" s="47">
        <f>Prev!E18</f>
        <v>0.51544434917854831</v>
      </c>
      <c r="F20" s="47">
        <f>Prev!H18</f>
        <v>0.50622539441196734</v>
      </c>
      <c r="G20" s="47">
        <f>Prev!K18</f>
        <v>0.49919131031226577</v>
      </c>
      <c r="H20" s="47">
        <f>Prev!N18</f>
        <v>0.49209868994657474</v>
      </c>
      <c r="I20" s="47">
        <f>Prev!Q18</f>
        <v>0.48494814777911899</v>
      </c>
      <c r="J20" s="47">
        <f>Prev!T18</f>
        <v>0.47774047825905758</v>
      </c>
      <c r="K20" s="47">
        <f>Prev!W18</f>
        <v>0.47047665802461353</v>
      </c>
      <c r="L20" s="47">
        <f>Prev!Z18</f>
        <v>0.46315784751477929</v>
      </c>
      <c r="M20" s="47">
        <f>Prev!AC18</f>
        <v>0.4557853920188038</v>
      </c>
      <c r="P20">
        <f t="shared" si="2"/>
        <v>0</v>
      </c>
      <c r="Q20">
        <f t="shared" si="0"/>
        <v>0</v>
      </c>
      <c r="R20">
        <f t="shared" si="0"/>
        <v>0</v>
      </c>
      <c r="S20">
        <f t="shared" si="0"/>
        <v>0</v>
      </c>
      <c r="T20">
        <f t="shared" si="0"/>
        <v>0</v>
      </c>
      <c r="U20">
        <f t="shared" si="0"/>
        <v>0</v>
      </c>
      <c r="V20">
        <f t="shared" si="0"/>
        <v>0</v>
      </c>
      <c r="W20">
        <f t="shared" si="0"/>
        <v>0</v>
      </c>
      <c r="X20">
        <f t="shared" si="0"/>
        <v>0</v>
      </c>
      <c r="Y20">
        <f t="shared" si="0"/>
        <v>0</v>
      </c>
      <c r="AA20">
        <f t="shared" si="3"/>
        <v>1</v>
      </c>
      <c r="AB20">
        <f t="shared" si="1"/>
        <v>1</v>
      </c>
      <c r="AC20">
        <f t="shared" si="1"/>
        <v>1</v>
      </c>
      <c r="AD20">
        <f t="shared" si="1"/>
        <v>1</v>
      </c>
      <c r="AE20">
        <f t="shared" si="1"/>
        <v>1</v>
      </c>
      <c r="AF20">
        <f t="shared" si="1"/>
        <v>1</v>
      </c>
      <c r="AG20">
        <f t="shared" si="1"/>
        <v>1</v>
      </c>
      <c r="AH20">
        <f t="shared" si="1"/>
        <v>1</v>
      </c>
      <c r="AI20">
        <f t="shared" si="1"/>
        <v>1</v>
      </c>
      <c r="AJ20">
        <f t="shared" si="1"/>
        <v>1</v>
      </c>
    </row>
    <row r="21" spans="1:36" ht="15.5" x14ac:dyDescent="0.35">
      <c r="A21" s="49" t="s">
        <v>34</v>
      </c>
      <c r="B21" s="25">
        <f>PIF!BX21</f>
        <v>1</v>
      </c>
      <c r="C21">
        <f>PIF!CB21</f>
        <v>0</v>
      </c>
      <c r="D21" s="47">
        <f>Prev!B19</f>
        <v>0.52269660310389332</v>
      </c>
      <c r="E21" s="47">
        <f>Prev!E19</f>
        <v>0.51544434917854809</v>
      </c>
      <c r="F21" s="47">
        <f>Prev!H19</f>
        <v>0.50659422338751703</v>
      </c>
      <c r="G21" s="47">
        <f>Prev!K19</f>
        <v>0.49956829203253322</v>
      </c>
      <c r="H21" s="47">
        <f>Prev!N19</f>
        <v>0.49248229976567071</v>
      </c>
      <c r="I21" s="47">
        <f>Prev!Q19</f>
        <v>0.48533691749877728</v>
      </c>
      <c r="J21" s="47">
        <f>Prev!T19</f>
        <v>0.47813300022400079</v>
      </c>
      <c r="K21" s="47">
        <f>Prev!W19</f>
        <v>0.47087158854472982</v>
      </c>
      <c r="L21" s="47">
        <f>Prev!Z19</f>
        <v>0.46355390964586607</v>
      </c>
      <c r="M21" s="47">
        <f>Prev!AC19</f>
        <v>0.45618137773558254</v>
      </c>
      <c r="P21">
        <f t="shared" si="2"/>
        <v>0</v>
      </c>
      <c r="Q21">
        <f t="shared" si="2"/>
        <v>0</v>
      </c>
      <c r="R21">
        <f t="shared" si="2"/>
        <v>0</v>
      </c>
      <c r="S21">
        <f t="shared" si="2"/>
        <v>0</v>
      </c>
      <c r="T21">
        <f t="shared" si="2"/>
        <v>0</v>
      </c>
      <c r="U21">
        <f t="shared" si="2"/>
        <v>0</v>
      </c>
      <c r="V21">
        <f t="shared" si="2"/>
        <v>0</v>
      </c>
      <c r="W21">
        <f t="shared" si="2"/>
        <v>0</v>
      </c>
      <c r="X21">
        <f t="shared" si="2"/>
        <v>0</v>
      </c>
      <c r="Y21">
        <f t="shared" si="2"/>
        <v>0</v>
      </c>
      <c r="AA21">
        <f t="shared" si="3"/>
        <v>1</v>
      </c>
      <c r="AB21">
        <f t="shared" si="3"/>
        <v>1</v>
      </c>
      <c r="AC21">
        <f t="shared" si="3"/>
        <v>1</v>
      </c>
      <c r="AD21">
        <f t="shared" si="3"/>
        <v>1</v>
      </c>
      <c r="AE21">
        <f t="shared" si="3"/>
        <v>1</v>
      </c>
      <c r="AF21">
        <f t="shared" si="3"/>
        <v>1</v>
      </c>
      <c r="AG21">
        <f t="shared" si="3"/>
        <v>1</v>
      </c>
      <c r="AH21">
        <f t="shared" si="3"/>
        <v>1</v>
      </c>
      <c r="AI21">
        <f t="shared" si="3"/>
        <v>1</v>
      </c>
      <c r="AJ21">
        <f t="shared" si="3"/>
        <v>1</v>
      </c>
    </row>
    <row r="22" spans="1:36" ht="15.5" x14ac:dyDescent="0.35">
      <c r="A22" s="49" t="s">
        <v>35</v>
      </c>
      <c r="B22" s="25">
        <f>PIF!BX22</f>
        <v>1</v>
      </c>
      <c r="C22">
        <f>PIF!CB22</f>
        <v>0</v>
      </c>
      <c r="D22" s="47">
        <f>Prev!B20</f>
        <v>0.52269660310389321</v>
      </c>
      <c r="E22" s="47">
        <f>Prev!E20</f>
        <v>0.5154443491785482</v>
      </c>
      <c r="F22" s="47">
        <f>Prev!H20</f>
        <v>0.50613202619253361</v>
      </c>
      <c r="G22" s="47">
        <f>Prev!K20</f>
        <v>0.49909549685693089</v>
      </c>
      <c r="H22" s="47">
        <f>Prev!N20</f>
        <v>0.4920008358275319</v>
      </c>
      <c r="I22" s="47">
        <f>Prev!Q20</f>
        <v>0.48484864408244938</v>
      </c>
      <c r="J22" s="47">
        <f>Prev!T20</f>
        <v>0.47763970138666212</v>
      </c>
      <c r="K22" s="47">
        <f>Prev!W20</f>
        <v>0.47037496867311007</v>
      </c>
      <c r="L22" s="47">
        <f>Prev!Z20</f>
        <v>0.46305558982396494</v>
      </c>
      <c r="M22" s="47">
        <f>Prev!AC20</f>
        <v>0.45568289288168418</v>
      </c>
      <c r="P22">
        <f t="shared" si="2"/>
        <v>0</v>
      </c>
      <c r="Q22">
        <f t="shared" si="2"/>
        <v>0</v>
      </c>
      <c r="R22">
        <f t="shared" si="2"/>
        <v>0</v>
      </c>
      <c r="S22">
        <f t="shared" si="2"/>
        <v>0</v>
      </c>
      <c r="T22">
        <f t="shared" si="2"/>
        <v>0</v>
      </c>
      <c r="U22">
        <f t="shared" si="2"/>
        <v>0</v>
      </c>
      <c r="V22">
        <f t="shared" si="2"/>
        <v>0</v>
      </c>
      <c r="W22">
        <f t="shared" si="2"/>
        <v>0</v>
      </c>
      <c r="X22">
        <f t="shared" si="2"/>
        <v>0</v>
      </c>
      <c r="Y22">
        <f t="shared" si="2"/>
        <v>0</v>
      </c>
      <c r="AA22">
        <f t="shared" si="3"/>
        <v>1</v>
      </c>
      <c r="AB22">
        <f t="shared" si="3"/>
        <v>1</v>
      </c>
      <c r="AC22">
        <f t="shared" si="3"/>
        <v>1</v>
      </c>
      <c r="AD22">
        <f t="shared" si="3"/>
        <v>1</v>
      </c>
      <c r="AE22">
        <f t="shared" si="3"/>
        <v>1</v>
      </c>
      <c r="AF22">
        <f t="shared" si="3"/>
        <v>1</v>
      </c>
      <c r="AG22">
        <f t="shared" si="3"/>
        <v>1</v>
      </c>
      <c r="AH22">
        <f t="shared" si="3"/>
        <v>1</v>
      </c>
      <c r="AI22">
        <f t="shared" si="3"/>
        <v>1</v>
      </c>
      <c r="AJ22">
        <f t="shared" si="3"/>
        <v>1</v>
      </c>
    </row>
    <row r="23" spans="1:36" ht="15.5" x14ac:dyDescent="0.35">
      <c r="A23" s="49" t="s">
        <v>36</v>
      </c>
      <c r="B23" s="25">
        <f>PIF!BX23</f>
        <v>1</v>
      </c>
      <c r="C23">
        <f>PIF!CB23</f>
        <v>0</v>
      </c>
      <c r="D23" s="47">
        <f>Prev!B21</f>
        <v>0.50813652642694229</v>
      </c>
      <c r="E23" s="47">
        <f>Prev!E21</f>
        <v>0.50129398926793189</v>
      </c>
      <c r="F23" s="47">
        <f>Prev!H21</f>
        <v>0.49188111576547988</v>
      </c>
      <c r="G23" s="47">
        <f>Prev!K21</f>
        <v>0.4852463604574016</v>
      </c>
      <c r="H23" s="47">
        <f>Prev!N21</f>
        <v>0.47856230446590126</v>
      </c>
      <c r="I23" s="47">
        <f>Prev!Q21</f>
        <v>0.47182930832863335</v>
      </c>
      <c r="J23" s="47">
        <f>Prev!T21</f>
        <v>0.46504788528455221</v>
      </c>
      <c r="K23" s="47">
        <f>Prev!W21</f>
        <v>0.4582187034182707</v>
      </c>
      <c r="L23" s="47">
        <f>Prev!Z21</f>
        <v>0.45134258726389842</v>
      </c>
      <c r="M23" s="47">
        <f>Prev!AC21</f>
        <v>0.44442051890028694</v>
      </c>
      <c r="P23">
        <f t="shared" si="2"/>
        <v>0</v>
      </c>
      <c r="Q23">
        <f t="shared" si="2"/>
        <v>0</v>
      </c>
      <c r="R23">
        <f t="shared" si="2"/>
        <v>0</v>
      </c>
      <c r="S23">
        <f t="shared" si="2"/>
        <v>0</v>
      </c>
      <c r="T23">
        <f t="shared" si="2"/>
        <v>0</v>
      </c>
      <c r="U23">
        <f t="shared" si="2"/>
        <v>0</v>
      </c>
      <c r="V23">
        <f t="shared" si="2"/>
        <v>0</v>
      </c>
      <c r="W23">
        <f t="shared" si="2"/>
        <v>0</v>
      </c>
      <c r="X23">
        <f t="shared" si="2"/>
        <v>0</v>
      </c>
      <c r="Y23">
        <f t="shared" si="2"/>
        <v>0</v>
      </c>
      <c r="AA23">
        <f t="shared" si="3"/>
        <v>1</v>
      </c>
      <c r="AB23">
        <f t="shared" si="3"/>
        <v>1</v>
      </c>
      <c r="AC23">
        <f t="shared" si="3"/>
        <v>1</v>
      </c>
      <c r="AD23">
        <f t="shared" si="3"/>
        <v>1</v>
      </c>
      <c r="AE23">
        <f t="shared" si="3"/>
        <v>1</v>
      </c>
      <c r="AF23">
        <f t="shared" si="3"/>
        <v>1</v>
      </c>
      <c r="AG23">
        <f t="shared" si="3"/>
        <v>1</v>
      </c>
      <c r="AH23">
        <f t="shared" si="3"/>
        <v>1</v>
      </c>
      <c r="AI23">
        <f t="shared" si="3"/>
        <v>1</v>
      </c>
      <c r="AJ23">
        <f t="shared" si="3"/>
        <v>1</v>
      </c>
    </row>
    <row r="24" spans="1:36" ht="15.5" x14ac:dyDescent="0.35">
      <c r="A24" s="49" t="s">
        <v>37</v>
      </c>
      <c r="B24" s="25">
        <f>PIF!BX24</f>
        <v>1</v>
      </c>
      <c r="C24">
        <f>PIF!CB24</f>
        <v>0</v>
      </c>
      <c r="D24" s="47">
        <f>Prev!B22</f>
        <v>0.50813652642694229</v>
      </c>
      <c r="E24" s="47">
        <f>Prev!E22</f>
        <v>0.50129398926793223</v>
      </c>
      <c r="F24" s="47">
        <f>Prev!H22</f>
        <v>0.49210759379080898</v>
      </c>
      <c r="G24" s="47">
        <f>Prev!K22</f>
        <v>0.48547910900402913</v>
      </c>
      <c r="H24" s="47">
        <f>Prev!N22</f>
        <v>0.47880034089590068</v>
      </c>
      <c r="I24" s="47">
        <f>Prev!Q22</f>
        <v>0.47207168160629775</v>
      </c>
      <c r="J24" s="47">
        <f>Prev!T22</f>
        <v>0.46529367891102891</v>
      </c>
      <c r="K24" s="47">
        <f>Prev!W22</f>
        <v>0.4584670379404634</v>
      </c>
      <c r="L24" s="47">
        <f>Prev!Z22</f>
        <v>0.45159262237545089</v>
      </c>
      <c r="M24" s="47">
        <f>Prev!AC22</f>
        <v>0.44467145515390033</v>
      </c>
      <c r="P24">
        <f t="shared" ref="P24:Y49" si="4">D24*($B24-1)/(D24*($B24-1)+1)</f>
        <v>0</v>
      </c>
      <c r="Q24">
        <f t="shared" si="4"/>
        <v>0</v>
      </c>
      <c r="R24">
        <f t="shared" si="4"/>
        <v>0</v>
      </c>
      <c r="S24">
        <f t="shared" si="4"/>
        <v>0</v>
      </c>
      <c r="T24">
        <f t="shared" si="4"/>
        <v>0</v>
      </c>
      <c r="U24">
        <f t="shared" si="4"/>
        <v>0</v>
      </c>
      <c r="V24">
        <f t="shared" si="4"/>
        <v>0</v>
      </c>
      <c r="W24">
        <f t="shared" si="4"/>
        <v>0</v>
      </c>
      <c r="X24">
        <f t="shared" si="4"/>
        <v>0</v>
      </c>
      <c r="Y24">
        <f t="shared" si="4"/>
        <v>0</v>
      </c>
      <c r="AA24">
        <f t="shared" si="3"/>
        <v>1</v>
      </c>
      <c r="AB24">
        <f t="shared" si="3"/>
        <v>1</v>
      </c>
      <c r="AC24">
        <f t="shared" si="3"/>
        <v>1</v>
      </c>
      <c r="AD24">
        <f t="shared" si="3"/>
        <v>1</v>
      </c>
      <c r="AE24">
        <f t="shared" si="3"/>
        <v>1</v>
      </c>
      <c r="AF24">
        <f t="shared" si="3"/>
        <v>1</v>
      </c>
      <c r="AG24">
        <f t="shared" si="3"/>
        <v>1</v>
      </c>
      <c r="AH24">
        <f t="shared" si="3"/>
        <v>1</v>
      </c>
      <c r="AI24">
        <f t="shared" si="3"/>
        <v>1</v>
      </c>
      <c r="AJ24">
        <f t="shared" si="3"/>
        <v>1</v>
      </c>
    </row>
    <row r="25" spans="1:36" ht="15.5" x14ac:dyDescent="0.35">
      <c r="A25" s="49" t="s">
        <v>38</v>
      </c>
      <c r="B25" s="25">
        <f>PIF!BX25</f>
        <v>1</v>
      </c>
      <c r="C25">
        <f>PIF!CB25</f>
        <v>0</v>
      </c>
      <c r="D25" s="47">
        <f>Prev!B23</f>
        <v>0.50813652642694207</v>
      </c>
      <c r="E25" s="47">
        <f>Prev!E23</f>
        <v>0.50129398926793212</v>
      </c>
      <c r="F25" s="47">
        <f>Prev!H23</f>
        <v>0.492162816577211</v>
      </c>
      <c r="G25" s="47">
        <f>Prev!K23</f>
        <v>0.48553570822685832</v>
      </c>
      <c r="H25" s="47">
        <f>Prev!N23</f>
        <v>0.47885808418111975</v>
      </c>
      <c r="I25" s="47">
        <f>Prev!Q23</f>
        <v>0.47213034460946546</v>
      </c>
      <c r="J25" s="47">
        <f>Prev!T23</f>
        <v>0.46535304597023497</v>
      </c>
      <c r="K25" s="47">
        <f>Prev!W23</f>
        <v>0.45852690262795937</v>
      </c>
      <c r="L25" s="47">
        <f>Prev!Z23</f>
        <v>0.4516527879525627</v>
      </c>
      <c r="M25" s="47">
        <f>Prev!AC23</f>
        <v>0.44473173493411711</v>
      </c>
      <c r="P25">
        <f t="shared" si="4"/>
        <v>0</v>
      </c>
      <c r="Q25">
        <f t="shared" si="4"/>
        <v>0</v>
      </c>
      <c r="R25">
        <f t="shared" si="4"/>
        <v>0</v>
      </c>
      <c r="S25">
        <f t="shared" si="4"/>
        <v>0</v>
      </c>
      <c r="T25">
        <f t="shared" si="4"/>
        <v>0</v>
      </c>
      <c r="U25">
        <f t="shared" si="4"/>
        <v>0</v>
      </c>
      <c r="V25">
        <f t="shared" si="4"/>
        <v>0</v>
      </c>
      <c r="W25">
        <f t="shared" si="4"/>
        <v>0</v>
      </c>
      <c r="X25">
        <f t="shared" si="4"/>
        <v>0</v>
      </c>
      <c r="Y25">
        <f t="shared" si="4"/>
        <v>0</v>
      </c>
      <c r="AA25">
        <f t="shared" si="3"/>
        <v>1</v>
      </c>
      <c r="AB25">
        <f t="shared" si="3"/>
        <v>1</v>
      </c>
      <c r="AC25">
        <f t="shared" si="3"/>
        <v>1</v>
      </c>
      <c r="AD25">
        <f t="shared" si="3"/>
        <v>1</v>
      </c>
      <c r="AE25">
        <f t="shared" si="3"/>
        <v>1</v>
      </c>
      <c r="AF25">
        <f t="shared" si="3"/>
        <v>1</v>
      </c>
      <c r="AG25">
        <f t="shared" si="3"/>
        <v>1</v>
      </c>
      <c r="AH25">
        <f t="shared" si="3"/>
        <v>1</v>
      </c>
      <c r="AI25">
        <f t="shared" si="3"/>
        <v>1</v>
      </c>
      <c r="AJ25">
        <f t="shared" si="3"/>
        <v>1</v>
      </c>
    </row>
    <row r="26" spans="1:36" ht="15.5" x14ac:dyDescent="0.35">
      <c r="A26" s="49" t="s">
        <v>39</v>
      </c>
      <c r="B26" s="25">
        <f>PIF!BX26</f>
        <v>1</v>
      </c>
      <c r="C26">
        <f>PIF!CB26</f>
        <v>0</v>
      </c>
      <c r="D26" s="47">
        <f>Prev!B24</f>
        <v>0.50813652642694174</v>
      </c>
      <c r="E26" s="47">
        <f>Prev!E24</f>
        <v>0.50129398926793178</v>
      </c>
      <c r="F26" s="47">
        <f>Prev!H24</f>
        <v>0.49227521928592693</v>
      </c>
      <c r="G26" s="47">
        <f>Prev!K24</f>
        <v>0.48565074143503095</v>
      </c>
      <c r="H26" s="47">
        <f>Prev!N24</f>
        <v>0.47897528311807047</v>
      </c>
      <c r="I26" s="47">
        <f>Prev!Q24</f>
        <v>0.47224926120618055</v>
      </c>
      <c r="J26" s="47">
        <f>Prev!T24</f>
        <v>0.46547325011732693</v>
      </c>
      <c r="K26" s="47">
        <f>Prev!W24</f>
        <v>0.45864798323034928</v>
      </c>
      <c r="L26" s="47">
        <f>Prev!Z24</f>
        <v>0.45177435379050007</v>
      </c>
      <c r="M26" s="47">
        <f>Prev!AC24</f>
        <v>0.44485341534073858</v>
      </c>
      <c r="P26">
        <f t="shared" si="4"/>
        <v>0</v>
      </c>
      <c r="Q26">
        <f t="shared" si="4"/>
        <v>0</v>
      </c>
      <c r="R26">
        <f t="shared" si="4"/>
        <v>0</v>
      </c>
      <c r="S26">
        <f t="shared" si="4"/>
        <v>0</v>
      </c>
      <c r="T26">
        <f t="shared" si="4"/>
        <v>0</v>
      </c>
      <c r="U26">
        <f t="shared" si="4"/>
        <v>0</v>
      </c>
      <c r="V26">
        <f t="shared" si="4"/>
        <v>0</v>
      </c>
      <c r="W26">
        <f t="shared" si="4"/>
        <v>0</v>
      </c>
      <c r="X26">
        <f t="shared" si="4"/>
        <v>0</v>
      </c>
      <c r="Y26">
        <f t="shared" si="4"/>
        <v>0</v>
      </c>
      <c r="AA26">
        <f t="shared" si="3"/>
        <v>1</v>
      </c>
      <c r="AB26">
        <f t="shared" si="3"/>
        <v>1</v>
      </c>
      <c r="AC26">
        <f t="shared" si="3"/>
        <v>1</v>
      </c>
      <c r="AD26">
        <f t="shared" si="3"/>
        <v>1</v>
      </c>
      <c r="AE26">
        <f t="shared" si="3"/>
        <v>1</v>
      </c>
      <c r="AF26">
        <f t="shared" si="3"/>
        <v>1</v>
      </c>
      <c r="AG26">
        <f t="shared" si="3"/>
        <v>1</v>
      </c>
      <c r="AH26">
        <f t="shared" si="3"/>
        <v>1</v>
      </c>
      <c r="AI26">
        <f t="shared" si="3"/>
        <v>1</v>
      </c>
      <c r="AJ26">
        <f t="shared" si="3"/>
        <v>1</v>
      </c>
    </row>
    <row r="27" spans="1:36" ht="15.5" x14ac:dyDescent="0.35">
      <c r="A27" s="49" t="s">
        <v>40</v>
      </c>
      <c r="B27" s="25">
        <f>PIF!BX27</f>
        <v>1</v>
      </c>
      <c r="C27">
        <f>PIF!CB27</f>
        <v>0</v>
      </c>
      <c r="D27" s="47">
        <f>Prev!B25</f>
        <v>0.50813652642694196</v>
      </c>
      <c r="E27" s="47">
        <f>Prev!E25</f>
        <v>0.50129398926793189</v>
      </c>
      <c r="F27" s="47">
        <f>Prev!H25</f>
        <v>0.49223789687195568</v>
      </c>
      <c r="G27" s="47">
        <f>Prev!K25</f>
        <v>0.48561257043854072</v>
      </c>
      <c r="H27" s="47">
        <f>Prev!N25</f>
        <v>0.47893641666472397</v>
      </c>
      <c r="I27" s="47">
        <f>Prev!Q25</f>
        <v>0.47220984682429812</v>
      </c>
      <c r="J27" s="47">
        <f>Prev!T25</f>
        <v>0.46543342933054688</v>
      </c>
      <c r="K27" s="47">
        <f>Prev!W25</f>
        <v>0.45860789121735213</v>
      </c>
      <c r="L27" s="47">
        <f>Prev!Z25</f>
        <v>0.45173411910856454</v>
      </c>
      <c r="M27" s="47">
        <f>Prev!AC25</f>
        <v>0.44481315970971524</v>
      </c>
      <c r="P27">
        <f t="shared" si="4"/>
        <v>0</v>
      </c>
      <c r="Q27">
        <f t="shared" si="4"/>
        <v>0</v>
      </c>
      <c r="R27">
        <f t="shared" si="4"/>
        <v>0</v>
      </c>
      <c r="S27">
        <f t="shared" si="4"/>
        <v>0</v>
      </c>
      <c r="T27">
        <f t="shared" si="4"/>
        <v>0</v>
      </c>
      <c r="U27">
        <f t="shared" si="4"/>
        <v>0</v>
      </c>
      <c r="V27">
        <f t="shared" si="4"/>
        <v>0</v>
      </c>
      <c r="W27">
        <f t="shared" si="4"/>
        <v>0</v>
      </c>
      <c r="X27">
        <f t="shared" si="4"/>
        <v>0</v>
      </c>
      <c r="Y27">
        <f t="shared" si="4"/>
        <v>0</v>
      </c>
      <c r="AA27">
        <f t="shared" si="3"/>
        <v>1</v>
      </c>
      <c r="AB27">
        <f t="shared" si="3"/>
        <v>1</v>
      </c>
      <c r="AC27">
        <f t="shared" si="3"/>
        <v>1</v>
      </c>
      <c r="AD27">
        <f t="shared" si="3"/>
        <v>1</v>
      </c>
      <c r="AE27">
        <f t="shared" si="3"/>
        <v>1</v>
      </c>
      <c r="AF27">
        <f t="shared" si="3"/>
        <v>1</v>
      </c>
      <c r="AG27">
        <f t="shared" si="3"/>
        <v>1</v>
      </c>
      <c r="AH27">
        <f t="shared" si="3"/>
        <v>1</v>
      </c>
      <c r="AI27">
        <f t="shared" si="3"/>
        <v>1</v>
      </c>
      <c r="AJ27">
        <f t="shared" si="3"/>
        <v>1</v>
      </c>
    </row>
    <row r="28" spans="1:36" ht="15.5" x14ac:dyDescent="0.35">
      <c r="A28" s="49" t="s">
        <v>41</v>
      </c>
      <c r="B28" s="25">
        <f>PIF!BX28</f>
        <v>1</v>
      </c>
      <c r="C28">
        <f>PIF!CB28</f>
        <v>0</v>
      </c>
      <c r="D28" s="47">
        <f>Prev!B26</f>
        <v>0.52037785675125803</v>
      </c>
      <c r="E28" s="47">
        <f>Prev!E26</f>
        <v>0.51355374587789004</v>
      </c>
      <c r="F28" s="47">
        <f>Prev!H26</f>
        <v>0.504319749498782</v>
      </c>
      <c r="G28" s="47">
        <f>Prev!K26</f>
        <v>0.49771864778591302</v>
      </c>
      <c r="H28" s="47">
        <f>Prev!N26</f>
        <v>0.49106325758985347</v>
      </c>
      <c r="I28" s="47">
        <f>Prev!Q26</f>
        <v>0.48435386224545096</v>
      </c>
      <c r="J28" s="47">
        <f>Prev!T26</f>
        <v>0.47759090312523567</v>
      </c>
      <c r="K28" s="47">
        <f>Prev!W26</f>
        <v>0.4707749814661536</v>
      </c>
      <c r="L28" s="47">
        <f>Prev!Z26</f>
        <v>0.46390685968712286</v>
      </c>
      <c r="M28" s="47">
        <f>Prev!AC26</f>
        <v>0.45698746223143882</v>
      </c>
      <c r="P28">
        <f t="shared" si="4"/>
        <v>0</v>
      </c>
      <c r="Q28">
        <f t="shared" si="4"/>
        <v>0</v>
      </c>
      <c r="R28">
        <f t="shared" si="4"/>
        <v>0</v>
      </c>
      <c r="S28">
        <f t="shared" si="4"/>
        <v>0</v>
      </c>
      <c r="T28">
        <f t="shared" si="4"/>
        <v>0</v>
      </c>
      <c r="U28">
        <f t="shared" si="4"/>
        <v>0</v>
      </c>
      <c r="V28">
        <f t="shared" si="4"/>
        <v>0</v>
      </c>
      <c r="W28">
        <f t="shared" si="4"/>
        <v>0</v>
      </c>
      <c r="X28">
        <f t="shared" si="4"/>
        <v>0</v>
      </c>
      <c r="Y28">
        <f t="shared" si="4"/>
        <v>0</v>
      </c>
      <c r="AA28">
        <f t="shared" si="3"/>
        <v>1</v>
      </c>
      <c r="AB28">
        <f t="shared" si="3"/>
        <v>1</v>
      </c>
      <c r="AC28">
        <f t="shared" si="3"/>
        <v>1</v>
      </c>
      <c r="AD28">
        <f t="shared" si="3"/>
        <v>1</v>
      </c>
      <c r="AE28">
        <f t="shared" si="3"/>
        <v>1</v>
      </c>
      <c r="AF28">
        <f t="shared" si="3"/>
        <v>1</v>
      </c>
      <c r="AG28">
        <f t="shared" si="3"/>
        <v>1</v>
      </c>
      <c r="AH28">
        <f t="shared" si="3"/>
        <v>1</v>
      </c>
      <c r="AI28">
        <f t="shared" si="3"/>
        <v>1</v>
      </c>
      <c r="AJ28">
        <f t="shared" si="3"/>
        <v>1</v>
      </c>
    </row>
    <row r="29" spans="1:36" ht="15.5" x14ac:dyDescent="0.35">
      <c r="A29" s="49" t="s">
        <v>42</v>
      </c>
      <c r="B29" s="25">
        <f>PIF!BX29</f>
        <v>1</v>
      </c>
      <c r="C29">
        <f>PIF!CB29</f>
        <v>0</v>
      </c>
      <c r="D29" s="47">
        <f>Prev!B27</f>
        <v>0.52037785675125792</v>
      </c>
      <c r="E29" s="47">
        <f>Prev!E27</f>
        <v>0.51355374587788993</v>
      </c>
      <c r="F29" s="47">
        <f>Prev!H27</f>
        <v>0.50436152861869732</v>
      </c>
      <c r="G29" s="47">
        <f>Prev!K27</f>
        <v>0.49776140690955489</v>
      </c>
      <c r="H29" s="47">
        <f>Prev!N27</f>
        <v>0.49110682553036711</v>
      </c>
      <c r="I29" s="47">
        <f>Prev!Q27</f>
        <v>0.48439807387655737</v>
      </c>
      <c r="J29" s="47">
        <f>Prev!T27</f>
        <v>0.47763559984760579</v>
      </c>
      <c r="K29" s="47">
        <f>Prev!W27</f>
        <v>0.47082001159952164</v>
      </c>
      <c r="L29" s="47">
        <f>Prev!Z27</f>
        <v>0.46395207879160427</v>
      </c>
      <c r="M29" s="47">
        <f>Prev!AC27</f>
        <v>0.45703273336174033</v>
      </c>
      <c r="P29">
        <f t="shared" si="4"/>
        <v>0</v>
      </c>
      <c r="Q29">
        <f t="shared" si="4"/>
        <v>0</v>
      </c>
      <c r="R29">
        <f t="shared" si="4"/>
        <v>0</v>
      </c>
      <c r="S29">
        <f t="shared" si="4"/>
        <v>0</v>
      </c>
      <c r="T29">
        <f t="shared" si="4"/>
        <v>0</v>
      </c>
      <c r="U29">
        <f t="shared" si="4"/>
        <v>0</v>
      </c>
      <c r="V29">
        <f t="shared" si="4"/>
        <v>0</v>
      </c>
      <c r="W29">
        <f t="shared" si="4"/>
        <v>0</v>
      </c>
      <c r="X29">
        <f t="shared" si="4"/>
        <v>0</v>
      </c>
      <c r="Y29">
        <f t="shared" si="4"/>
        <v>0</v>
      </c>
      <c r="AA29">
        <f t="shared" si="3"/>
        <v>1</v>
      </c>
      <c r="AB29">
        <f t="shared" si="3"/>
        <v>1</v>
      </c>
      <c r="AC29">
        <f t="shared" si="3"/>
        <v>1</v>
      </c>
      <c r="AD29">
        <f t="shared" si="3"/>
        <v>1</v>
      </c>
      <c r="AE29">
        <f t="shared" si="3"/>
        <v>1</v>
      </c>
      <c r="AF29">
        <f t="shared" si="3"/>
        <v>1</v>
      </c>
      <c r="AG29">
        <f t="shared" si="3"/>
        <v>1</v>
      </c>
      <c r="AH29">
        <f t="shared" si="3"/>
        <v>1</v>
      </c>
      <c r="AI29">
        <f t="shared" si="3"/>
        <v>1</v>
      </c>
      <c r="AJ29">
        <f t="shared" si="3"/>
        <v>1</v>
      </c>
    </row>
    <row r="30" spans="1:36" ht="15.5" x14ac:dyDescent="0.35">
      <c r="A30" s="49" t="s">
        <v>43</v>
      </c>
      <c r="B30" s="25">
        <f>PIF!BX30</f>
        <v>1</v>
      </c>
      <c r="C30">
        <f>PIF!CB30</f>
        <v>0</v>
      </c>
      <c r="D30" s="47">
        <f>Prev!B28</f>
        <v>0.52037785675125769</v>
      </c>
      <c r="E30" s="47">
        <f>Prev!E28</f>
        <v>0.51355374587788982</v>
      </c>
      <c r="F30" s="47">
        <f>Prev!H28</f>
        <v>0.5045334252381436</v>
      </c>
      <c r="G30" s="47">
        <f>Prev!K28</f>
        <v>0.49793702981647753</v>
      </c>
      <c r="H30" s="47">
        <f>Prev!N28</f>
        <v>0.49128548500414387</v>
      </c>
      <c r="I30" s="47">
        <f>Prev!Q28</f>
        <v>0.48457910577475921</v>
      </c>
      <c r="J30" s="47">
        <f>Prev!T28</f>
        <v>0.47781836739799521</v>
      </c>
      <c r="K30" s="47">
        <f>Prev!W28</f>
        <v>0.47100390689172089</v>
      </c>
      <c r="L30" s="47">
        <f>Prev!Z28</f>
        <v>0.46413652398321759</v>
      </c>
      <c r="M30" s="47">
        <f>Prev!AC28</f>
        <v>0.45721718161448449</v>
      </c>
      <c r="P30">
        <f t="shared" si="4"/>
        <v>0</v>
      </c>
      <c r="Q30">
        <f t="shared" si="4"/>
        <v>0</v>
      </c>
      <c r="R30">
        <f t="shared" si="4"/>
        <v>0</v>
      </c>
      <c r="S30">
        <f t="shared" si="4"/>
        <v>0</v>
      </c>
      <c r="T30">
        <f t="shared" si="4"/>
        <v>0</v>
      </c>
      <c r="U30">
        <f t="shared" si="4"/>
        <v>0</v>
      </c>
      <c r="V30">
        <f t="shared" si="4"/>
        <v>0</v>
      </c>
      <c r="W30">
        <f t="shared" si="4"/>
        <v>0</v>
      </c>
      <c r="X30">
        <f t="shared" si="4"/>
        <v>0</v>
      </c>
      <c r="Y30">
        <f t="shared" si="4"/>
        <v>0</v>
      </c>
      <c r="AA30">
        <f t="shared" si="3"/>
        <v>1</v>
      </c>
      <c r="AB30">
        <f t="shared" si="3"/>
        <v>1</v>
      </c>
      <c r="AC30">
        <f t="shared" si="3"/>
        <v>1</v>
      </c>
      <c r="AD30">
        <f t="shared" si="3"/>
        <v>1</v>
      </c>
      <c r="AE30">
        <f t="shared" si="3"/>
        <v>1</v>
      </c>
      <c r="AF30">
        <f t="shared" si="3"/>
        <v>1</v>
      </c>
      <c r="AG30">
        <f t="shared" si="3"/>
        <v>1</v>
      </c>
      <c r="AH30">
        <f t="shared" si="3"/>
        <v>1</v>
      </c>
      <c r="AI30">
        <f t="shared" si="3"/>
        <v>1</v>
      </c>
      <c r="AJ30">
        <f t="shared" si="3"/>
        <v>1</v>
      </c>
    </row>
    <row r="31" spans="1:36" ht="15.5" x14ac:dyDescent="0.35">
      <c r="A31" s="49" t="s">
        <v>44</v>
      </c>
      <c r="B31" s="25">
        <f>PIF!BX31</f>
        <v>1</v>
      </c>
      <c r="C31">
        <f>PIF!CB31</f>
        <v>0</v>
      </c>
      <c r="D31" s="47">
        <f>Prev!B29</f>
        <v>0.52037785675125803</v>
      </c>
      <c r="E31" s="47">
        <f>Prev!E29</f>
        <v>0.51355374587788993</v>
      </c>
      <c r="F31" s="47">
        <f>Prev!H29</f>
        <v>0.50492445653482465</v>
      </c>
      <c r="G31" s="47">
        <f>Prev!K29</f>
        <v>0.49833486918248387</v>
      </c>
      <c r="H31" s="47">
        <f>Prev!N29</f>
        <v>0.4916886447284769</v>
      </c>
      <c r="I31" s="47">
        <f>Prev!Q29</f>
        <v>0.48498615974496523</v>
      </c>
      <c r="J31" s="47">
        <f>Prev!T29</f>
        <v>0.47822795447408095</v>
      </c>
      <c r="K31" s="47">
        <f>Prev!W29</f>
        <v>0.47141473362725095</v>
      </c>
      <c r="L31" s="47">
        <f>Prev!Z29</f>
        <v>0.46454736672980607</v>
      </c>
      <c r="M31" s="47">
        <f>Prev!AC29</f>
        <v>0.45762688804724916</v>
      </c>
      <c r="P31">
        <f t="shared" si="4"/>
        <v>0</v>
      </c>
      <c r="Q31">
        <f t="shared" si="4"/>
        <v>0</v>
      </c>
      <c r="R31">
        <f t="shared" si="4"/>
        <v>0</v>
      </c>
      <c r="S31">
        <f t="shared" si="4"/>
        <v>0</v>
      </c>
      <c r="T31">
        <f t="shared" si="4"/>
        <v>0</v>
      </c>
      <c r="U31">
        <f t="shared" si="4"/>
        <v>0</v>
      </c>
      <c r="V31">
        <f t="shared" si="4"/>
        <v>0</v>
      </c>
      <c r="W31">
        <f t="shared" si="4"/>
        <v>0</v>
      </c>
      <c r="X31">
        <f t="shared" si="4"/>
        <v>0</v>
      </c>
      <c r="Y31">
        <f t="shared" si="4"/>
        <v>0</v>
      </c>
      <c r="AA31">
        <f t="shared" si="3"/>
        <v>1</v>
      </c>
      <c r="AB31">
        <f t="shared" si="3"/>
        <v>1</v>
      </c>
      <c r="AC31">
        <f t="shared" si="3"/>
        <v>1</v>
      </c>
      <c r="AD31">
        <f t="shared" si="3"/>
        <v>1</v>
      </c>
      <c r="AE31">
        <f t="shared" si="3"/>
        <v>1</v>
      </c>
      <c r="AF31">
        <f t="shared" si="3"/>
        <v>1</v>
      </c>
      <c r="AG31">
        <f t="shared" si="3"/>
        <v>1</v>
      </c>
      <c r="AH31">
        <f t="shared" si="3"/>
        <v>1</v>
      </c>
      <c r="AI31">
        <f t="shared" si="3"/>
        <v>1</v>
      </c>
      <c r="AJ31">
        <f t="shared" si="3"/>
        <v>1</v>
      </c>
    </row>
    <row r="32" spans="1:36" ht="15.5" x14ac:dyDescent="0.35">
      <c r="A32" s="49" t="s">
        <v>45</v>
      </c>
      <c r="B32" s="25">
        <f>PIF!BX32</f>
        <v>1</v>
      </c>
      <c r="C32">
        <f>PIF!CB32</f>
        <v>0</v>
      </c>
      <c r="D32" s="47">
        <f>Prev!B30</f>
        <v>0.52037785675125814</v>
      </c>
      <c r="E32" s="47">
        <f>Prev!E30</f>
        <v>0.51355374587788993</v>
      </c>
      <c r="F32" s="47">
        <f>Prev!H30</f>
        <v>0.50446299888065982</v>
      </c>
      <c r="G32" s="47">
        <f>Prev!K30</f>
        <v>0.49786513488692286</v>
      </c>
      <c r="H32" s="47">
        <f>Prev!N30</f>
        <v>0.49121240129363142</v>
      </c>
      <c r="I32" s="47">
        <f>Prev!Q30</f>
        <v>0.48450510247367812</v>
      </c>
      <c r="J32" s="47">
        <f>Prev!T30</f>
        <v>0.47774370238601382</v>
      </c>
      <c r="K32" s="47">
        <f>Prev!W30</f>
        <v>0.47092882614982817</v>
      </c>
      <c r="L32" s="47">
        <f>Prev!Z30</f>
        <v>0.46406126112165091</v>
      </c>
      <c r="M32" s="47">
        <f>Prev!AC30</f>
        <v>0.4571419575100974</v>
      </c>
      <c r="P32">
        <f t="shared" si="4"/>
        <v>0</v>
      </c>
      <c r="Q32">
        <f t="shared" si="4"/>
        <v>0</v>
      </c>
      <c r="R32">
        <f t="shared" si="4"/>
        <v>0</v>
      </c>
      <c r="S32">
        <f t="shared" si="4"/>
        <v>0</v>
      </c>
      <c r="T32">
        <f t="shared" si="4"/>
        <v>0</v>
      </c>
      <c r="U32">
        <f t="shared" si="4"/>
        <v>0</v>
      </c>
      <c r="V32">
        <f t="shared" si="4"/>
        <v>0</v>
      </c>
      <c r="W32">
        <f t="shared" si="4"/>
        <v>0</v>
      </c>
      <c r="X32">
        <f t="shared" si="4"/>
        <v>0</v>
      </c>
      <c r="Y32">
        <f t="shared" si="4"/>
        <v>0</v>
      </c>
      <c r="AA32">
        <f t="shared" si="3"/>
        <v>1</v>
      </c>
      <c r="AB32">
        <f t="shared" si="3"/>
        <v>1</v>
      </c>
      <c r="AC32">
        <f t="shared" si="3"/>
        <v>1</v>
      </c>
      <c r="AD32">
        <f t="shared" si="3"/>
        <v>1</v>
      </c>
      <c r="AE32">
        <f t="shared" si="3"/>
        <v>1</v>
      </c>
      <c r="AF32">
        <f t="shared" si="3"/>
        <v>1</v>
      </c>
      <c r="AG32">
        <f t="shared" si="3"/>
        <v>1</v>
      </c>
      <c r="AH32">
        <f t="shared" si="3"/>
        <v>1</v>
      </c>
      <c r="AI32">
        <f t="shared" si="3"/>
        <v>1</v>
      </c>
      <c r="AJ32">
        <f t="shared" si="3"/>
        <v>1</v>
      </c>
    </row>
    <row r="33" spans="1:36" ht="15.5" x14ac:dyDescent="0.35">
      <c r="A33" s="49" t="s">
        <v>46</v>
      </c>
      <c r="B33" s="25">
        <f>PIF!BX33</f>
        <v>1</v>
      </c>
      <c r="C33">
        <f>PIF!CB33</f>
        <v>0</v>
      </c>
      <c r="D33" s="47">
        <f>Prev!B31</f>
        <v>0.57217480215264205</v>
      </c>
      <c r="E33" s="47">
        <f>Prev!E31</f>
        <v>0.56232893988916066</v>
      </c>
      <c r="F33" s="47">
        <f>Prev!H31</f>
        <v>0.55345873337590301</v>
      </c>
      <c r="G33" s="47">
        <f>Prev!K31</f>
        <v>0.54386011412519908</v>
      </c>
      <c r="H33" s="47">
        <f>Prev!N31</f>
        <v>0.53414460945471465</v>
      </c>
      <c r="I33" s="47">
        <f>Prev!Q31</f>
        <v>0.52431554620499266</v>
      </c>
      <c r="J33" s="47">
        <f>Prev!T31</f>
        <v>0.51437669179908618</v>
      </c>
      <c r="K33" s="47">
        <f>Prev!W31</f>
        <v>0.50433225894469891</v>
      </c>
      <c r="L33" s="47">
        <f>Prev!Z31</f>
        <v>0.49418690867320209</v>
      </c>
      <c r="M33" s="47">
        <f>Prev!AC31</f>
        <v>0.48394575166608161</v>
      </c>
      <c r="P33">
        <f t="shared" si="4"/>
        <v>0</v>
      </c>
      <c r="Q33">
        <f t="shared" si="4"/>
        <v>0</v>
      </c>
      <c r="R33">
        <f t="shared" si="4"/>
        <v>0</v>
      </c>
      <c r="S33">
        <f t="shared" si="4"/>
        <v>0</v>
      </c>
      <c r="T33">
        <f t="shared" si="4"/>
        <v>0</v>
      </c>
      <c r="U33">
        <f t="shared" si="4"/>
        <v>0</v>
      </c>
      <c r="V33">
        <f t="shared" si="4"/>
        <v>0</v>
      </c>
      <c r="W33">
        <f t="shared" si="4"/>
        <v>0</v>
      </c>
      <c r="X33">
        <f t="shared" si="4"/>
        <v>0</v>
      </c>
      <c r="Y33">
        <f t="shared" si="4"/>
        <v>0</v>
      </c>
      <c r="AA33">
        <f t="shared" si="3"/>
        <v>1</v>
      </c>
      <c r="AB33">
        <f t="shared" si="3"/>
        <v>1</v>
      </c>
      <c r="AC33">
        <f t="shared" si="3"/>
        <v>1</v>
      </c>
      <c r="AD33">
        <f t="shared" si="3"/>
        <v>1</v>
      </c>
      <c r="AE33">
        <f t="shared" si="3"/>
        <v>1</v>
      </c>
      <c r="AF33">
        <f t="shared" si="3"/>
        <v>1</v>
      </c>
      <c r="AG33">
        <f t="shared" si="3"/>
        <v>1</v>
      </c>
      <c r="AH33">
        <f t="shared" si="3"/>
        <v>1</v>
      </c>
      <c r="AI33">
        <f t="shared" si="3"/>
        <v>1</v>
      </c>
      <c r="AJ33">
        <f t="shared" si="3"/>
        <v>1</v>
      </c>
    </row>
    <row r="34" spans="1:36" ht="15.5" x14ac:dyDescent="0.35">
      <c r="A34" s="49" t="s">
        <v>47</v>
      </c>
      <c r="B34" s="25">
        <f>PIF!BX34</f>
        <v>1</v>
      </c>
      <c r="C34">
        <f>PIF!CB34</f>
        <v>0</v>
      </c>
      <c r="D34" s="47">
        <f>Prev!B32</f>
        <v>0.57217480215264205</v>
      </c>
      <c r="E34" s="47">
        <f>Prev!E32</f>
        <v>0.56232893988916044</v>
      </c>
      <c r="F34" s="47">
        <f>Prev!H32</f>
        <v>0.55330143624139405</v>
      </c>
      <c r="G34" s="47">
        <f>Prev!K32</f>
        <v>0.54369987119450902</v>
      </c>
      <c r="H34" s="47">
        <f>Prev!N32</f>
        <v>0.5339821222956963</v>
      </c>
      <c r="I34" s="47">
        <f>Prev!Q32</f>
        <v>0.5241514884822166</v>
      </c>
      <c r="J34" s="47">
        <f>Prev!T32</f>
        <v>0.51421170716781506</v>
      </c>
      <c r="K34" s="47">
        <f>Prev!W32</f>
        <v>0.5041669592745468</v>
      </c>
      <c r="L34" s="47">
        <f>Prev!Z32</f>
        <v>0.49402187258952263</v>
      </c>
      <c r="M34" s="47">
        <f>Prev!AC32</f>
        <v>0.48378152339583647</v>
      </c>
      <c r="P34">
        <f t="shared" si="4"/>
        <v>0</v>
      </c>
      <c r="Q34">
        <f t="shared" si="4"/>
        <v>0</v>
      </c>
      <c r="R34">
        <f t="shared" si="4"/>
        <v>0</v>
      </c>
      <c r="S34">
        <f t="shared" si="4"/>
        <v>0</v>
      </c>
      <c r="T34">
        <f t="shared" si="4"/>
        <v>0</v>
      </c>
      <c r="U34">
        <f t="shared" si="4"/>
        <v>0</v>
      </c>
      <c r="V34">
        <f t="shared" si="4"/>
        <v>0</v>
      </c>
      <c r="W34">
        <f t="shared" si="4"/>
        <v>0</v>
      </c>
      <c r="X34">
        <f t="shared" si="4"/>
        <v>0</v>
      </c>
      <c r="Y34">
        <f t="shared" si="4"/>
        <v>0</v>
      </c>
      <c r="AA34">
        <f t="shared" si="3"/>
        <v>1</v>
      </c>
      <c r="AB34">
        <f t="shared" si="3"/>
        <v>1</v>
      </c>
      <c r="AC34">
        <f t="shared" si="3"/>
        <v>1</v>
      </c>
      <c r="AD34">
        <f t="shared" si="3"/>
        <v>1</v>
      </c>
      <c r="AE34">
        <f t="shared" si="3"/>
        <v>1</v>
      </c>
      <c r="AF34">
        <f t="shared" si="3"/>
        <v>1</v>
      </c>
      <c r="AG34">
        <f t="shared" si="3"/>
        <v>1</v>
      </c>
      <c r="AH34">
        <f t="shared" si="3"/>
        <v>1</v>
      </c>
      <c r="AI34">
        <f t="shared" si="3"/>
        <v>1</v>
      </c>
      <c r="AJ34">
        <f t="shared" si="3"/>
        <v>1</v>
      </c>
    </row>
    <row r="35" spans="1:36" ht="15.5" x14ac:dyDescent="0.35">
      <c r="A35" s="49" t="s">
        <v>48</v>
      </c>
      <c r="B35" s="25">
        <f>PIF!BX35</f>
        <v>1</v>
      </c>
      <c r="C35">
        <f>PIF!CB35</f>
        <v>0</v>
      </c>
      <c r="D35" s="47">
        <f>Prev!B33</f>
        <v>0.57217480215264238</v>
      </c>
      <c r="E35" s="47">
        <f>Prev!E33</f>
        <v>0.56232893988916088</v>
      </c>
      <c r="F35" s="47">
        <f>Prev!H33</f>
        <v>0.55380575104894714</v>
      </c>
      <c r="G35" s="47">
        <f>Prev!K33</f>
        <v>0.54421237736239003</v>
      </c>
      <c r="H35" s="47">
        <f>Prev!N33</f>
        <v>0.53450064145195431</v>
      </c>
      <c r="I35" s="47">
        <f>Prev!Q33</f>
        <v>0.52467393435881882</v>
      </c>
      <c r="J35" s="47">
        <f>Prev!T33</f>
        <v>0.51473609172821688</v>
      </c>
      <c r="K35" s="47">
        <f>Prev!W33</f>
        <v>0.50469139780853778</v>
      </c>
      <c r="L35" s="47">
        <f>Prev!Z33</f>
        <v>0.49454458781658983</v>
      </c>
      <c r="M35" s="47">
        <f>Prev!AC33</f>
        <v>0.48430084862194628</v>
      </c>
      <c r="P35">
        <f t="shared" si="4"/>
        <v>0</v>
      </c>
      <c r="Q35">
        <f t="shared" si="4"/>
        <v>0</v>
      </c>
      <c r="R35">
        <f t="shared" si="4"/>
        <v>0</v>
      </c>
      <c r="S35">
        <f t="shared" si="4"/>
        <v>0</v>
      </c>
      <c r="T35">
        <f t="shared" si="4"/>
        <v>0</v>
      </c>
      <c r="U35">
        <f t="shared" si="4"/>
        <v>0</v>
      </c>
      <c r="V35">
        <f t="shared" si="4"/>
        <v>0</v>
      </c>
      <c r="W35">
        <f t="shared" si="4"/>
        <v>0</v>
      </c>
      <c r="X35">
        <f t="shared" si="4"/>
        <v>0</v>
      </c>
      <c r="Y35">
        <f t="shared" si="4"/>
        <v>0</v>
      </c>
      <c r="AA35">
        <f t="shared" si="3"/>
        <v>1</v>
      </c>
      <c r="AB35">
        <f t="shared" si="3"/>
        <v>1</v>
      </c>
      <c r="AC35">
        <f t="shared" si="3"/>
        <v>1</v>
      </c>
      <c r="AD35">
        <f t="shared" si="3"/>
        <v>1</v>
      </c>
      <c r="AE35">
        <f t="shared" si="3"/>
        <v>1</v>
      </c>
      <c r="AF35">
        <f t="shared" si="3"/>
        <v>1</v>
      </c>
      <c r="AG35">
        <f t="shared" si="3"/>
        <v>1</v>
      </c>
      <c r="AH35">
        <f t="shared" si="3"/>
        <v>1</v>
      </c>
      <c r="AI35">
        <f t="shared" si="3"/>
        <v>1</v>
      </c>
      <c r="AJ35">
        <f t="shared" si="3"/>
        <v>1</v>
      </c>
    </row>
    <row r="36" spans="1:36" ht="15.5" x14ac:dyDescent="0.35">
      <c r="A36" s="49" t="s">
        <v>49</v>
      </c>
      <c r="B36" s="25">
        <f>PIF!BX36</f>
        <v>1</v>
      </c>
      <c r="C36">
        <f>PIF!CB36</f>
        <v>0</v>
      </c>
      <c r="D36" s="47">
        <f>Prev!B34</f>
        <v>0.57217480215264227</v>
      </c>
      <c r="E36" s="47">
        <f>Prev!E34</f>
        <v>0.56232893988916088</v>
      </c>
      <c r="F36" s="47">
        <f>Prev!H34</f>
        <v>0.55367546581934379</v>
      </c>
      <c r="G36" s="47">
        <f>Prev!K34</f>
        <v>0.54408031436028359</v>
      </c>
      <c r="H36" s="47">
        <f>Prev!N34</f>
        <v>0.53436734418022125</v>
      </c>
      <c r="I36" s="47">
        <f>Prev!Q34</f>
        <v>0.52453992182018061</v>
      </c>
      <c r="J36" s="47">
        <f>Prev!T34</f>
        <v>0.51460185701161609</v>
      </c>
      <c r="K36" s="47">
        <f>Prev!W34</f>
        <v>0.50455740693560058</v>
      </c>
      <c r="L36" s="47">
        <f>Prev!Z34</f>
        <v>0.49441127883674768</v>
      </c>
      <c r="M36" s="47">
        <f>Prev!AC34</f>
        <v>0.48416863094395129</v>
      </c>
      <c r="P36">
        <f t="shared" si="4"/>
        <v>0</v>
      </c>
      <c r="Q36">
        <f t="shared" si="4"/>
        <v>0</v>
      </c>
      <c r="R36">
        <f t="shared" si="4"/>
        <v>0</v>
      </c>
      <c r="S36">
        <f t="shared" si="4"/>
        <v>0</v>
      </c>
      <c r="T36">
        <f t="shared" si="4"/>
        <v>0</v>
      </c>
      <c r="U36">
        <f t="shared" si="4"/>
        <v>0</v>
      </c>
      <c r="V36">
        <f t="shared" si="4"/>
        <v>0</v>
      </c>
      <c r="W36">
        <f t="shared" si="4"/>
        <v>0</v>
      </c>
      <c r="X36">
        <f t="shared" si="4"/>
        <v>0</v>
      </c>
      <c r="Y36">
        <f t="shared" si="4"/>
        <v>0</v>
      </c>
      <c r="AA36">
        <f t="shared" si="3"/>
        <v>1</v>
      </c>
      <c r="AB36">
        <f t="shared" si="3"/>
        <v>1</v>
      </c>
      <c r="AC36">
        <f t="shared" si="3"/>
        <v>1</v>
      </c>
      <c r="AD36">
        <f t="shared" si="3"/>
        <v>1</v>
      </c>
      <c r="AE36">
        <f t="shared" si="3"/>
        <v>1</v>
      </c>
      <c r="AF36">
        <f t="shared" si="3"/>
        <v>1</v>
      </c>
      <c r="AG36">
        <f t="shared" si="3"/>
        <v>1</v>
      </c>
      <c r="AH36">
        <f t="shared" si="3"/>
        <v>1</v>
      </c>
      <c r="AI36">
        <f t="shared" si="3"/>
        <v>1</v>
      </c>
      <c r="AJ36">
        <f t="shared" si="3"/>
        <v>1</v>
      </c>
    </row>
    <row r="37" spans="1:36" ht="15.5" x14ac:dyDescent="0.35">
      <c r="A37" s="49" t="s">
        <v>50</v>
      </c>
      <c r="B37" s="25">
        <f>PIF!BX37</f>
        <v>1</v>
      </c>
      <c r="C37">
        <f>PIF!CB37</f>
        <v>0</v>
      </c>
      <c r="D37" s="47">
        <f>Prev!B35</f>
        <v>0.57217480215264205</v>
      </c>
      <c r="E37" s="47">
        <f>Prev!E35</f>
        <v>0.56232893988916044</v>
      </c>
      <c r="F37" s="47">
        <f>Prev!H35</f>
        <v>0.55348073896329064</v>
      </c>
      <c r="G37" s="47">
        <f>Prev!K35</f>
        <v>0.5438825022281093</v>
      </c>
      <c r="H37" s="47">
        <f>Prev!N35</f>
        <v>0.53416728358738186</v>
      </c>
      <c r="I37" s="47">
        <f>Prev!Q35</f>
        <v>0.52433841384861146</v>
      </c>
      <c r="J37" s="47">
        <f>Prev!T35</f>
        <v>0.51439966468178411</v>
      </c>
      <c r="K37" s="47">
        <f>Prev!W35</f>
        <v>0.50435525327593755</v>
      </c>
      <c r="L37" s="47">
        <f>Prev!Z35</f>
        <v>0.49420984533435708</v>
      </c>
      <c r="M37" s="47">
        <f>Prev!AC35</f>
        <v>0.48396855635910424</v>
      </c>
      <c r="P37">
        <f t="shared" si="4"/>
        <v>0</v>
      </c>
      <c r="Q37">
        <f t="shared" si="4"/>
        <v>0</v>
      </c>
      <c r="R37">
        <f t="shared" si="4"/>
        <v>0</v>
      </c>
      <c r="S37">
        <f t="shared" si="4"/>
        <v>0</v>
      </c>
      <c r="T37">
        <f t="shared" si="4"/>
        <v>0</v>
      </c>
      <c r="U37">
        <f t="shared" si="4"/>
        <v>0</v>
      </c>
      <c r="V37">
        <f t="shared" si="4"/>
        <v>0</v>
      </c>
      <c r="W37">
        <f t="shared" si="4"/>
        <v>0</v>
      </c>
      <c r="X37">
        <f t="shared" si="4"/>
        <v>0</v>
      </c>
      <c r="Y37">
        <f t="shared" si="4"/>
        <v>0</v>
      </c>
      <c r="AA37">
        <f t="shared" si="3"/>
        <v>1</v>
      </c>
      <c r="AB37">
        <f t="shared" si="3"/>
        <v>1</v>
      </c>
      <c r="AC37">
        <f t="shared" si="3"/>
        <v>1</v>
      </c>
      <c r="AD37">
        <f t="shared" si="3"/>
        <v>1</v>
      </c>
      <c r="AE37">
        <f t="shared" si="3"/>
        <v>1</v>
      </c>
      <c r="AF37">
        <f t="shared" si="3"/>
        <v>1</v>
      </c>
      <c r="AG37">
        <f t="shared" si="3"/>
        <v>1</v>
      </c>
      <c r="AH37">
        <f t="shared" si="3"/>
        <v>1</v>
      </c>
      <c r="AI37">
        <f t="shared" si="3"/>
        <v>1</v>
      </c>
      <c r="AJ37">
        <f t="shared" si="3"/>
        <v>1</v>
      </c>
    </row>
    <row r="38" spans="1:36" ht="15.5" x14ac:dyDescent="0.35">
      <c r="A38" s="49" t="s">
        <v>51</v>
      </c>
      <c r="B38" s="25">
        <f>PIF!BX38</f>
        <v>1</v>
      </c>
      <c r="C38">
        <f>PIF!CB38</f>
        <v>0</v>
      </c>
      <c r="D38" s="47">
        <f>Prev!B36</f>
        <v>0.60932238191641785</v>
      </c>
      <c r="E38" s="47">
        <f>Prev!E36</f>
        <v>0.59884887024979117</v>
      </c>
      <c r="F38" s="47">
        <f>Prev!H36</f>
        <v>0.58921528543018487</v>
      </c>
      <c r="G38" s="47">
        <f>Prev!K36</f>
        <v>0.57901768116989571</v>
      </c>
      <c r="H38" s="47">
        <f>Prev!N36</f>
        <v>0.56866467488279993</v>
      </c>
      <c r="I38" s="47">
        <f>Prev!Q36</f>
        <v>0.55815988158710117</v>
      </c>
      <c r="J38" s="47">
        <f>Prev!T36</f>
        <v>0.54750749537524679</v>
      </c>
      <c r="K38" s="47">
        <f>Prev!W36</f>
        <v>0.5367123002501123</v>
      </c>
      <c r="L38" s="47">
        <f>Prev!Z36</f>
        <v>0.52577967877451348</v>
      </c>
      <c r="M38" s="47">
        <f>Prev!AC36</f>
        <v>0.51471561840187929</v>
      </c>
      <c r="P38">
        <f t="shared" si="4"/>
        <v>0</v>
      </c>
      <c r="Q38">
        <f t="shared" si="4"/>
        <v>0</v>
      </c>
      <c r="R38">
        <f t="shared" si="4"/>
        <v>0</v>
      </c>
      <c r="S38">
        <f t="shared" si="4"/>
        <v>0</v>
      </c>
      <c r="T38">
        <f t="shared" si="4"/>
        <v>0</v>
      </c>
      <c r="U38">
        <f t="shared" si="4"/>
        <v>0</v>
      </c>
      <c r="V38">
        <f t="shared" si="4"/>
        <v>0</v>
      </c>
      <c r="W38">
        <f t="shared" si="4"/>
        <v>0</v>
      </c>
      <c r="X38">
        <f t="shared" si="4"/>
        <v>0</v>
      </c>
      <c r="Y38">
        <f t="shared" si="4"/>
        <v>0</v>
      </c>
      <c r="AA38">
        <f t="shared" si="3"/>
        <v>1</v>
      </c>
      <c r="AB38">
        <f t="shared" si="3"/>
        <v>1</v>
      </c>
      <c r="AC38">
        <f t="shared" si="3"/>
        <v>1</v>
      </c>
      <c r="AD38">
        <f t="shared" si="3"/>
        <v>1</v>
      </c>
      <c r="AE38">
        <f t="shared" si="3"/>
        <v>1</v>
      </c>
      <c r="AF38">
        <f t="shared" si="3"/>
        <v>1</v>
      </c>
      <c r="AG38">
        <f t="shared" si="3"/>
        <v>1</v>
      </c>
      <c r="AH38">
        <f t="shared" si="3"/>
        <v>1</v>
      </c>
      <c r="AI38">
        <f t="shared" si="3"/>
        <v>1</v>
      </c>
      <c r="AJ38">
        <f t="shared" si="3"/>
        <v>1</v>
      </c>
    </row>
    <row r="39" spans="1:36" ht="15.5" x14ac:dyDescent="0.35">
      <c r="A39" s="49" t="s">
        <v>52</v>
      </c>
      <c r="B39" s="25">
        <f>PIF!BX39</f>
        <v>1</v>
      </c>
      <c r="C39">
        <f>PIF!CB39</f>
        <v>0</v>
      </c>
      <c r="D39" s="47">
        <f>Prev!B37</f>
        <v>0.60932238191641785</v>
      </c>
      <c r="E39" s="47">
        <f>Prev!E37</f>
        <v>0.59884887024979128</v>
      </c>
      <c r="F39" s="47">
        <f>Prev!H37</f>
        <v>0.58955703462685116</v>
      </c>
      <c r="G39" s="47">
        <f>Prev!K37</f>
        <v>0.57936542353833453</v>
      </c>
      <c r="H39" s="47">
        <f>Prev!N37</f>
        <v>0.56901689593218785</v>
      </c>
      <c r="I39" s="47">
        <f>Prev!Q37</f>
        <v>0.5585151260810084</v>
      </c>
      <c r="J39" s="47">
        <f>Prev!T37</f>
        <v>0.54786437208935912</v>
      </c>
      <c r="K39" s="47">
        <f>Prev!W37</f>
        <v>0.53706948603097127</v>
      </c>
      <c r="L39" s="47">
        <f>Prev!Z37</f>
        <v>0.52613592192091085</v>
      </c>
      <c r="M39" s="47">
        <f>Prev!AC37</f>
        <v>0.51506974139330164</v>
      </c>
      <c r="P39">
        <f t="shared" si="4"/>
        <v>0</v>
      </c>
      <c r="Q39">
        <f t="shared" si="4"/>
        <v>0</v>
      </c>
      <c r="R39">
        <f t="shared" si="4"/>
        <v>0</v>
      </c>
      <c r="S39">
        <f t="shared" si="4"/>
        <v>0</v>
      </c>
      <c r="T39">
        <f t="shared" si="4"/>
        <v>0</v>
      </c>
      <c r="U39">
        <f t="shared" si="4"/>
        <v>0</v>
      </c>
      <c r="V39">
        <f t="shared" si="4"/>
        <v>0</v>
      </c>
      <c r="W39">
        <f t="shared" si="4"/>
        <v>0</v>
      </c>
      <c r="X39">
        <f t="shared" si="4"/>
        <v>0</v>
      </c>
      <c r="Y39">
        <f t="shared" si="4"/>
        <v>0</v>
      </c>
      <c r="AA39">
        <f t="shared" si="3"/>
        <v>1</v>
      </c>
      <c r="AB39">
        <f t="shared" si="3"/>
        <v>1</v>
      </c>
      <c r="AC39">
        <f t="shared" si="3"/>
        <v>1</v>
      </c>
      <c r="AD39">
        <f t="shared" si="3"/>
        <v>1</v>
      </c>
      <c r="AE39">
        <f t="shared" si="3"/>
        <v>1</v>
      </c>
      <c r="AF39">
        <f t="shared" si="3"/>
        <v>1</v>
      </c>
      <c r="AG39">
        <f t="shared" si="3"/>
        <v>1</v>
      </c>
      <c r="AH39">
        <f t="shared" si="3"/>
        <v>1</v>
      </c>
      <c r="AI39">
        <f t="shared" si="3"/>
        <v>1</v>
      </c>
      <c r="AJ39">
        <f t="shared" si="3"/>
        <v>1</v>
      </c>
    </row>
    <row r="40" spans="1:36" ht="15.5" x14ac:dyDescent="0.35">
      <c r="A40" s="49" t="s">
        <v>53</v>
      </c>
      <c r="B40" s="25">
        <f>PIF!BX40</f>
        <v>1</v>
      </c>
      <c r="C40">
        <f>PIF!CB40</f>
        <v>0</v>
      </c>
      <c r="D40" s="47">
        <f>Prev!B38</f>
        <v>0.60932238191641797</v>
      </c>
      <c r="E40" s="47">
        <f>Prev!E38</f>
        <v>0.59884887024979117</v>
      </c>
      <c r="F40" s="47">
        <f>Prev!H38</f>
        <v>0.58979409167760966</v>
      </c>
      <c r="G40" s="47">
        <f>Prev!K38</f>
        <v>0.57960574552426769</v>
      </c>
      <c r="H40" s="47">
        <f>Prev!N38</f>
        <v>0.56925948290864681</v>
      </c>
      <c r="I40" s="47">
        <f>Prev!Q38</f>
        <v>0.55875902122355958</v>
      </c>
      <c r="J40" s="47">
        <f>Prev!T38</f>
        <v>0.54810866454105978</v>
      </c>
      <c r="K40" s="47">
        <f>Prev!W38</f>
        <v>0.53731331328025644</v>
      </c>
      <c r="L40" s="47">
        <f>Prev!Z38</f>
        <v>0.5263784717273482</v>
      </c>
      <c r="M40" s="47">
        <f>Prev!AC38</f>
        <v>0.51531025328012348</v>
      </c>
      <c r="P40">
        <f t="shared" si="4"/>
        <v>0</v>
      </c>
      <c r="Q40">
        <f t="shared" si="4"/>
        <v>0</v>
      </c>
      <c r="R40">
        <f t="shared" si="4"/>
        <v>0</v>
      </c>
      <c r="S40">
        <f t="shared" si="4"/>
        <v>0</v>
      </c>
      <c r="T40">
        <f t="shared" si="4"/>
        <v>0</v>
      </c>
      <c r="U40">
        <f t="shared" si="4"/>
        <v>0</v>
      </c>
      <c r="V40">
        <f t="shared" si="4"/>
        <v>0</v>
      </c>
      <c r="W40">
        <f t="shared" si="4"/>
        <v>0</v>
      </c>
      <c r="X40">
        <f t="shared" si="4"/>
        <v>0</v>
      </c>
      <c r="Y40">
        <f t="shared" si="4"/>
        <v>0</v>
      </c>
      <c r="AA40">
        <f t="shared" si="3"/>
        <v>1</v>
      </c>
      <c r="AB40">
        <f t="shared" si="3"/>
        <v>1</v>
      </c>
      <c r="AC40">
        <f t="shared" si="3"/>
        <v>1</v>
      </c>
      <c r="AD40">
        <f t="shared" si="3"/>
        <v>1</v>
      </c>
      <c r="AE40">
        <f t="shared" si="3"/>
        <v>1</v>
      </c>
      <c r="AF40">
        <f t="shared" si="3"/>
        <v>1</v>
      </c>
      <c r="AG40">
        <f t="shared" si="3"/>
        <v>1</v>
      </c>
      <c r="AH40">
        <f t="shared" si="3"/>
        <v>1</v>
      </c>
      <c r="AI40">
        <f t="shared" si="3"/>
        <v>1</v>
      </c>
      <c r="AJ40">
        <f t="shared" si="3"/>
        <v>1</v>
      </c>
    </row>
    <row r="41" spans="1:36" ht="15.5" x14ac:dyDescent="0.35">
      <c r="A41" s="49" t="s">
        <v>54</v>
      </c>
      <c r="B41" s="25">
        <f>PIF!BX41</f>
        <v>1</v>
      </c>
      <c r="C41">
        <f>PIF!CB41</f>
        <v>0</v>
      </c>
      <c r="D41" s="47">
        <f>Prev!B39</f>
        <v>0.60932238191641785</v>
      </c>
      <c r="E41" s="47">
        <f>Prev!E39</f>
        <v>0.59884887024979083</v>
      </c>
      <c r="F41" s="47">
        <f>Prev!H39</f>
        <v>0.58956526588387848</v>
      </c>
      <c r="G41" s="47">
        <f>Prev!K39</f>
        <v>0.5793737798550509</v>
      </c>
      <c r="H41" s="47">
        <f>Prev!N39</f>
        <v>0.56902534191914</v>
      </c>
      <c r="I41" s="47">
        <f>Prev!Q39</f>
        <v>0.55852362781996867</v>
      </c>
      <c r="J41" s="47">
        <f>Prev!T39</f>
        <v>0.54787289723816768</v>
      </c>
      <c r="K41" s="47">
        <f>Prev!W39</f>
        <v>0.53707800391186655</v>
      </c>
      <c r="L41" s="47">
        <f>Prev!Z39</f>
        <v>0.52614440359292403</v>
      </c>
      <c r="M41" s="47">
        <f>Prev!AC39</f>
        <v>0.51507815970934157</v>
      </c>
      <c r="P41">
        <f t="shared" si="4"/>
        <v>0</v>
      </c>
      <c r="Q41">
        <f t="shared" si="4"/>
        <v>0</v>
      </c>
      <c r="R41">
        <f t="shared" si="4"/>
        <v>0</v>
      </c>
      <c r="S41">
        <f t="shared" si="4"/>
        <v>0</v>
      </c>
      <c r="T41">
        <f t="shared" si="4"/>
        <v>0</v>
      </c>
      <c r="U41">
        <f t="shared" si="4"/>
        <v>0</v>
      </c>
      <c r="V41">
        <f t="shared" si="4"/>
        <v>0</v>
      </c>
      <c r="W41">
        <f t="shared" si="4"/>
        <v>0</v>
      </c>
      <c r="X41">
        <f t="shared" si="4"/>
        <v>0</v>
      </c>
      <c r="Y41">
        <f t="shared" si="4"/>
        <v>0</v>
      </c>
      <c r="AA41">
        <f t="shared" si="3"/>
        <v>1</v>
      </c>
      <c r="AB41">
        <f t="shared" si="3"/>
        <v>1</v>
      </c>
      <c r="AC41">
        <f t="shared" si="3"/>
        <v>1</v>
      </c>
      <c r="AD41">
        <f t="shared" si="3"/>
        <v>1</v>
      </c>
      <c r="AE41">
        <f t="shared" si="3"/>
        <v>1</v>
      </c>
      <c r="AF41">
        <f t="shared" si="3"/>
        <v>1</v>
      </c>
      <c r="AG41">
        <f t="shared" si="3"/>
        <v>1</v>
      </c>
      <c r="AH41">
        <f t="shared" si="3"/>
        <v>1</v>
      </c>
      <c r="AI41">
        <f t="shared" si="3"/>
        <v>1</v>
      </c>
      <c r="AJ41">
        <f t="shared" si="3"/>
        <v>1</v>
      </c>
    </row>
    <row r="42" spans="1:36" ht="15.5" x14ac:dyDescent="0.35">
      <c r="A42" s="49" t="s">
        <v>55</v>
      </c>
      <c r="B42" s="25">
        <f>PIF!BX42</f>
        <v>1</v>
      </c>
      <c r="C42">
        <f>PIF!CB42</f>
        <v>0</v>
      </c>
      <c r="D42" s="47">
        <f>Prev!B40</f>
        <v>0.60932238191641785</v>
      </c>
      <c r="E42" s="47">
        <f>Prev!E40</f>
        <v>0.59884887024979105</v>
      </c>
      <c r="F42" s="47">
        <f>Prev!H40</f>
        <v>0.58934806846709442</v>
      </c>
      <c r="G42" s="47">
        <f>Prev!K40</f>
        <v>0.57915298415909511</v>
      </c>
      <c r="H42" s="47">
        <f>Prev!N40</f>
        <v>0.56880189864507724</v>
      </c>
      <c r="I42" s="47">
        <f>Prev!Q40</f>
        <v>0.55829844952505603</v>
      </c>
      <c r="J42" s="47">
        <f>Prev!T40</f>
        <v>0.54764685541819103</v>
      </c>
      <c r="K42" s="47">
        <f>Prev!W40</f>
        <v>0.53685192652422975</v>
      </c>
      <c r="L42" s="47">
        <f>Prev!Z40</f>
        <v>0.52591907300619734</v>
      </c>
      <c r="M42" s="47">
        <f>Prev!AC40</f>
        <v>0.51485431106330826</v>
      </c>
      <c r="P42">
        <f t="shared" si="4"/>
        <v>0</v>
      </c>
      <c r="Q42">
        <f t="shared" si="4"/>
        <v>0</v>
      </c>
      <c r="R42">
        <f t="shared" si="4"/>
        <v>0</v>
      </c>
      <c r="S42">
        <f t="shared" si="4"/>
        <v>0</v>
      </c>
      <c r="T42">
        <f t="shared" si="4"/>
        <v>0</v>
      </c>
      <c r="U42">
        <f t="shared" si="4"/>
        <v>0</v>
      </c>
      <c r="V42">
        <f t="shared" si="4"/>
        <v>0</v>
      </c>
      <c r="W42">
        <f t="shared" si="4"/>
        <v>0</v>
      </c>
      <c r="X42">
        <f t="shared" si="4"/>
        <v>0</v>
      </c>
      <c r="Y42">
        <f t="shared" si="4"/>
        <v>0</v>
      </c>
      <c r="AA42">
        <f t="shared" si="3"/>
        <v>1</v>
      </c>
      <c r="AB42">
        <f t="shared" si="3"/>
        <v>1</v>
      </c>
      <c r="AC42">
        <f t="shared" si="3"/>
        <v>1</v>
      </c>
      <c r="AD42">
        <f t="shared" si="3"/>
        <v>1</v>
      </c>
      <c r="AE42">
        <f t="shared" si="3"/>
        <v>1</v>
      </c>
      <c r="AF42">
        <f t="shared" si="3"/>
        <v>1</v>
      </c>
      <c r="AG42">
        <f t="shared" si="3"/>
        <v>1</v>
      </c>
      <c r="AH42">
        <f t="shared" si="3"/>
        <v>1</v>
      </c>
      <c r="AI42">
        <f t="shared" si="3"/>
        <v>1</v>
      </c>
      <c r="AJ42">
        <f t="shared" si="3"/>
        <v>1</v>
      </c>
    </row>
    <row r="43" spans="1:36" ht="15.5" x14ac:dyDescent="0.35">
      <c r="A43" s="49" t="s">
        <v>56</v>
      </c>
      <c r="B43" s="25">
        <f>PIF!BX43</f>
        <v>1</v>
      </c>
      <c r="C43">
        <f>PIF!CB43</f>
        <v>0</v>
      </c>
      <c r="D43" s="47">
        <f>Prev!B41</f>
        <v>0.6488241733619029</v>
      </c>
      <c r="E43" s="47">
        <f>Prev!E41</f>
        <v>0.63550802259757777</v>
      </c>
      <c r="F43" s="47">
        <f>Prev!H41</f>
        <v>0.62558127334725899</v>
      </c>
      <c r="G43" s="47">
        <f>Prev!K41</f>
        <v>0.61261710689693705</v>
      </c>
      <c r="H43" s="47">
        <f>Prev!N41</f>
        <v>0.59937399703060079</v>
      </c>
      <c r="I43" s="47">
        <f>Prev!Q41</f>
        <v>0.58586100742966729</v>
      </c>
      <c r="J43" s="47">
        <f>Prev!T41</f>
        <v>0.57208863042062297</v>
      </c>
      <c r="K43" s="47">
        <f>Prev!W41</f>
        <v>0.55806881435140099</v>
      </c>
      <c r="L43" s="47">
        <f>Prev!Z41</f>
        <v>0.54381498305060205</v>
      </c>
      <c r="M43" s="47">
        <f>Prev!AC41</f>
        <v>0.52934204646254446</v>
      </c>
      <c r="P43">
        <f t="shared" si="4"/>
        <v>0</v>
      </c>
      <c r="Q43">
        <f t="shared" si="4"/>
        <v>0</v>
      </c>
      <c r="R43">
        <f t="shared" si="4"/>
        <v>0</v>
      </c>
      <c r="S43">
        <f t="shared" si="4"/>
        <v>0</v>
      </c>
      <c r="T43">
        <f t="shared" si="4"/>
        <v>0</v>
      </c>
      <c r="U43">
        <f t="shared" si="4"/>
        <v>0</v>
      </c>
      <c r="V43">
        <f t="shared" si="4"/>
        <v>0</v>
      </c>
      <c r="W43">
        <f t="shared" si="4"/>
        <v>0</v>
      </c>
      <c r="X43">
        <f t="shared" si="4"/>
        <v>0</v>
      </c>
      <c r="Y43">
        <f t="shared" si="4"/>
        <v>0</v>
      </c>
      <c r="AA43">
        <f t="shared" si="3"/>
        <v>1</v>
      </c>
      <c r="AB43">
        <f t="shared" si="3"/>
        <v>1</v>
      </c>
      <c r="AC43">
        <f t="shared" si="3"/>
        <v>1</v>
      </c>
      <c r="AD43">
        <f t="shared" si="3"/>
        <v>1</v>
      </c>
      <c r="AE43">
        <f t="shared" si="3"/>
        <v>1</v>
      </c>
      <c r="AF43">
        <f t="shared" si="3"/>
        <v>1</v>
      </c>
      <c r="AG43">
        <f t="shared" si="3"/>
        <v>1</v>
      </c>
      <c r="AH43">
        <f t="shared" si="3"/>
        <v>1</v>
      </c>
      <c r="AI43">
        <f t="shared" si="3"/>
        <v>1</v>
      </c>
      <c r="AJ43">
        <f t="shared" si="3"/>
        <v>1</v>
      </c>
    </row>
    <row r="44" spans="1:36" ht="15.5" x14ac:dyDescent="0.35">
      <c r="A44" s="49" t="s">
        <v>57</v>
      </c>
      <c r="B44" s="25">
        <f>PIF!BX44</f>
        <v>1</v>
      </c>
      <c r="C44">
        <f>PIF!CB44</f>
        <v>0</v>
      </c>
      <c r="D44" s="47">
        <f>Prev!B42</f>
        <v>0.64882417336190257</v>
      </c>
      <c r="E44" s="47">
        <f>Prev!E42</f>
        <v>0.63550802259757821</v>
      </c>
      <c r="F44" s="47">
        <f>Prev!H42</f>
        <v>0.62578971445443965</v>
      </c>
      <c r="G44" s="47">
        <f>Prev!K42</f>
        <v>0.6128259205917419</v>
      </c>
      <c r="H44" s="47">
        <f>Prev!N42</f>
        <v>0.59958234833402235</v>
      </c>
      <c r="I44" s="47">
        <f>Prev!Q42</f>
        <v>0.58606810724453617</v>
      </c>
      <c r="J44" s="47">
        <f>Prev!T42</f>
        <v>0.57229373783126392</v>
      </c>
      <c r="K44" s="47">
        <f>Prev!W42</f>
        <v>0.55827123850231297</v>
      </c>
      <c r="L44" s="47">
        <f>Prev!Z42</f>
        <v>0.54401408461539846</v>
      </c>
      <c r="M44" s="47">
        <f>Prev!AC42</f>
        <v>0.52953723871557068</v>
      </c>
      <c r="P44">
        <f t="shared" si="4"/>
        <v>0</v>
      </c>
      <c r="Q44">
        <f t="shared" si="4"/>
        <v>0</v>
      </c>
      <c r="R44">
        <f t="shared" si="4"/>
        <v>0</v>
      </c>
      <c r="S44">
        <f t="shared" si="4"/>
        <v>0</v>
      </c>
      <c r="T44">
        <f t="shared" si="4"/>
        <v>0</v>
      </c>
      <c r="U44">
        <f t="shared" si="4"/>
        <v>0</v>
      </c>
      <c r="V44">
        <f t="shared" si="4"/>
        <v>0</v>
      </c>
      <c r="W44">
        <f t="shared" si="4"/>
        <v>0</v>
      </c>
      <c r="X44">
        <f t="shared" si="4"/>
        <v>0</v>
      </c>
      <c r="Y44">
        <f t="shared" si="4"/>
        <v>0</v>
      </c>
      <c r="AA44">
        <f t="shared" si="3"/>
        <v>1</v>
      </c>
      <c r="AB44">
        <f t="shared" si="3"/>
        <v>1</v>
      </c>
      <c r="AC44">
        <f t="shared" si="3"/>
        <v>1</v>
      </c>
      <c r="AD44">
        <f t="shared" si="3"/>
        <v>1</v>
      </c>
      <c r="AE44">
        <f t="shared" si="3"/>
        <v>1</v>
      </c>
      <c r="AF44">
        <f t="shared" si="3"/>
        <v>1</v>
      </c>
      <c r="AG44">
        <f t="shared" si="3"/>
        <v>1</v>
      </c>
      <c r="AH44">
        <f t="shared" si="3"/>
        <v>1</v>
      </c>
      <c r="AI44">
        <f t="shared" si="3"/>
        <v>1</v>
      </c>
      <c r="AJ44">
        <f t="shared" si="3"/>
        <v>1</v>
      </c>
    </row>
    <row r="45" spans="1:36" ht="15.5" x14ac:dyDescent="0.35">
      <c r="A45" s="49" t="s">
        <v>58</v>
      </c>
      <c r="B45" s="25">
        <f>PIF!BX45</f>
        <v>1</v>
      </c>
      <c r="C45">
        <f>PIF!CB45</f>
        <v>0</v>
      </c>
      <c r="D45" s="47">
        <f>Prev!B43</f>
        <v>0.64882417336190257</v>
      </c>
      <c r="E45" s="47">
        <f>Prev!E43</f>
        <v>0.63550802259757799</v>
      </c>
      <c r="F45" s="47">
        <f>Prev!H43</f>
        <v>0.62475118238434912</v>
      </c>
      <c r="G45" s="47">
        <f>Prev!K43</f>
        <v>0.6117813692664037</v>
      </c>
      <c r="H45" s="47">
        <f>Prev!N43</f>
        <v>0.59853621319904338</v>
      </c>
      <c r="I45" s="47">
        <f>Prev!Q43</f>
        <v>0.58502460480131335</v>
      </c>
      <c r="J45" s="47">
        <f>Prev!T43</f>
        <v>0.57125685162015827</v>
      </c>
      <c r="K45" s="47">
        <f>Prev!W43</f>
        <v>0.55724470725496811</v>
      </c>
      <c r="L45" s="47">
        <f>Prev!Z43</f>
        <v>0.54300139253522983</v>
      </c>
      <c r="M45" s="47">
        <f>Prev!AC43</f>
        <v>0.52854160783834325</v>
      </c>
      <c r="P45">
        <f t="shared" si="4"/>
        <v>0</v>
      </c>
      <c r="Q45">
        <f t="shared" si="4"/>
        <v>0</v>
      </c>
      <c r="R45">
        <f t="shared" si="4"/>
        <v>0</v>
      </c>
      <c r="S45">
        <f t="shared" si="4"/>
        <v>0</v>
      </c>
      <c r="T45">
        <f t="shared" si="4"/>
        <v>0</v>
      </c>
      <c r="U45">
        <f t="shared" si="4"/>
        <v>0</v>
      </c>
      <c r="V45">
        <f t="shared" si="4"/>
        <v>0</v>
      </c>
      <c r="W45">
        <f t="shared" si="4"/>
        <v>0</v>
      </c>
      <c r="X45">
        <f t="shared" si="4"/>
        <v>0</v>
      </c>
      <c r="Y45">
        <f t="shared" si="4"/>
        <v>0</v>
      </c>
      <c r="AA45">
        <f t="shared" ref="AA45:AJ70" si="5">1+P45</f>
        <v>1</v>
      </c>
      <c r="AB45">
        <f t="shared" si="5"/>
        <v>1</v>
      </c>
      <c r="AC45">
        <f t="shared" si="5"/>
        <v>1</v>
      </c>
      <c r="AD45">
        <f t="shared" si="5"/>
        <v>1</v>
      </c>
      <c r="AE45">
        <f t="shared" si="5"/>
        <v>1</v>
      </c>
      <c r="AF45">
        <f t="shared" si="5"/>
        <v>1</v>
      </c>
      <c r="AG45">
        <f t="shared" si="5"/>
        <v>1</v>
      </c>
      <c r="AH45">
        <f t="shared" si="5"/>
        <v>1</v>
      </c>
      <c r="AI45">
        <f t="shared" si="5"/>
        <v>1</v>
      </c>
      <c r="AJ45">
        <f t="shared" si="5"/>
        <v>1</v>
      </c>
    </row>
    <row r="46" spans="1:36" ht="15.5" x14ac:dyDescent="0.35">
      <c r="A46" s="49" t="s">
        <v>59</v>
      </c>
      <c r="B46" s="25">
        <f>PIF!BX46</f>
        <v>1</v>
      </c>
      <c r="C46">
        <f>PIF!CB46</f>
        <v>0</v>
      </c>
      <c r="D46" s="47">
        <f>Prev!B44</f>
        <v>0.64882417336190268</v>
      </c>
      <c r="E46" s="47">
        <f>Prev!E44</f>
        <v>0.63550802259757855</v>
      </c>
      <c r="F46" s="47">
        <f>Prev!H44</f>
        <v>0.62442763472874174</v>
      </c>
      <c r="G46" s="47">
        <f>Prev!K44</f>
        <v>0.61145354746574665</v>
      </c>
      <c r="H46" s="47">
        <f>Prev!N44</f>
        <v>0.59820565394069225</v>
      </c>
      <c r="I46" s="47">
        <f>Prev!Q44</f>
        <v>0.5846927824713557</v>
      </c>
      <c r="J46" s="47">
        <f>Prev!T44</f>
        <v>0.57092517248753449</v>
      </c>
      <c r="K46" s="47">
        <f>Prev!W44</f>
        <v>0.55691450436625789</v>
      </c>
      <c r="L46" s="47">
        <f>Prev!Z44</f>
        <v>0.54267392131608228</v>
      </c>
      <c r="M46" s="47">
        <f>Prev!AC44</f>
        <v>0.52821804239469827</v>
      </c>
      <c r="P46">
        <f t="shared" si="4"/>
        <v>0</v>
      </c>
      <c r="Q46">
        <f t="shared" si="4"/>
        <v>0</v>
      </c>
      <c r="R46">
        <f t="shared" si="4"/>
        <v>0</v>
      </c>
      <c r="S46">
        <f t="shared" si="4"/>
        <v>0</v>
      </c>
      <c r="T46">
        <f t="shared" si="4"/>
        <v>0</v>
      </c>
      <c r="U46">
        <f t="shared" si="4"/>
        <v>0</v>
      </c>
      <c r="V46">
        <f t="shared" si="4"/>
        <v>0</v>
      </c>
      <c r="W46">
        <f t="shared" si="4"/>
        <v>0</v>
      </c>
      <c r="X46">
        <f t="shared" si="4"/>
        <v>0</v>
      </c>
      <c r="Y46">
        <f t="shared" si="4"/>
        <v>0</v>
      </c>
      <c r="AA46">
        <f t="shared" si="5"/>
        <v>1</v>
      </c>
      <c r="AB46">
        <f t="shared" si="5"/>
        <v>1</v>
      </c>
      <c r="AC46">
        <f t="shared" si="5"/>
        <v>1</v>
      </c>
      <c r="AD46">
        <f t="shared" si="5"/>
        <v>1</v>
      </c>
      <c r="AE46">
        <f t="shared" si="5"/>
        <v>1</v>
      </c>
      <c r="AF46">
        <f t="shared" si="5"/>
        <v>1</v>
      </c>
      <c r="AG46">
        <f t="shared" si="5"/>
        <v>1</v>
      </c>
      <c r="AH46">
        <f t="shared" si="5"/>
        <v>1</v>
      </c>
      <c r="AI46">
        <f t="shared" si="5"/>
        <v>1</v>
      </c>
      <c r="AJ46">
        <f t="shared" si="5"/>
        <v>1</v>
      </c>
    </row>
    <row r="47" spans="1:36" ht="15.5" x14ac:dyDescent="0.35">
      <c r="A47" s="49" t="s">
        <v>60</v>
      </c>
      <c r="B47" s="25">
        <f>PIF!BX47</f>
        <v>1</v>
      </c>
      <c r="C47">
        <f>PIF!CB47</f>
        <v>0</v>
      </c>
      <c r="D47" s="47">
        <f>Prev!B45</f>
        <v>0.6488241733619029</v>
      </c>
      <c r="E47" s="47">
        <f>Prev!E45</f>
        <v>0.63550802259757844</v>
      </c>
      <c r="F47" s="47">
        <f>Prev!H45</f>
        <v>0.62449891598570595</v>
      </c>
      <c r="G47" s="47">
        <f>Prev!K45</f>
        <v>0.61152588318733059</v>
      </c>
      <c r="H47" s="47">
        <f>Prev!N45</f>
        <v>0.59827869847091686</v>
      </c>
      <c r="I47" s="47">
        <f>Prev!Q45</f>
        <v>0.58476620358651554</v>
      </c>
      <c r="J47" s="47">
        <f>Prev!T45</f>
        <v>0.57099865274434625</v>
      </c>
      <c r="K47" s="47">
        <f>Prev!W45</f>
        <v>0.55698774229209469</v>
      </c>
      <c r="L47" s="47">
        <f>Prev!Z45</f>
        <v>0.54274663244177412</v>
      </c>
      <c r="M47" s="47">
        <f>Prev!AC45</f>
        <v>0.52828996013101714</v>
      </c>
      <c r="P47">
        <f t="shared" si="4"/>
        <v>0</v>
      </c>
      <c r="Q47">
        <f t="shared" si="4"/>
        <v>0</v>
      </c>
      <c r="R47">
        <f t="shared" si="4"/>
        <v>0</v>
      </c>
      <c r="S47">
        <f t="shared" si="4"/>
        <v>0</v>
      </c>
      <c r="T47">
        <f t="shared" si="4"/>
        <v>0</v>
      </c>
      <c r="U47">
        <f t="shared" si="4"/>
        <v>0</v>
      </c>
      <c r="V47">
        <f t="shared" si="4"/>
        <v>0</v>
      </c>
      <c r="W47">
        <f t="shared" si="4"/>
        <v>0</v>
      </c>
      <c r="X47">
        <f t="shared" si="4"/>
        <v>0</v>
      </c>
      <c r="Y47">
        <f t="shared" si="4"/>
        <v>0</v>
      </c>
      <c r="AA47">
        <f t="shared" si="5"/>
        <v>1</v>
      </c>
      <c r="AB47">
        <f t="shared" si="5"/>
        <v>1</v>
      </c>
      <c r="AC47">
        <f t="shared" si="5"/>
        <v>1</v>
      </c>
      <c r="AD47">
        <f t="shared" si="5"/>
        <v>1</v>
      </c>
      <c r="AE47">
        <f t="shared" si="5"/>
        <v>1</v>
      </c>
      <c r="AF47">
        <f t="shared" si="5"/>
        <v>1</v>
      </c>
      <c r="AG47">
        <f t="shared" si="5"/>
        <v>1</v>
      </c>
      <c r="AH47">
        <f t="shared" si="5"/>
        <v>1</v>
      </c>
      <c r="AI47">
        <f t="shared" si="5"/>
        <v>1</v>
      </c>
      <c r="AJ47">
        <f t="shared" si="5"/>
        <v>1</v>
      </c>
    </row>
    <row r="48" spans="1:36" ht="15.5" x14ac:dyDescent="0.35">
      <c r="A48" s="49" t="s">
        <v>61</v>
      </c>
      <c r="B48" s="25">
        <f>PIF!BX48</f>
        <v>1</v>
      </c>
      <c r="C48">
        <f>PIF!CB48</f>
        <v>0</v>
      </c>
      <c r="D48" s="47">
        <f>Prev!B46</f>
        <v>0.56532038151172415</v>
      </c>
      <c r="E48" s="47">
        <f>Prev!E46</f>
        <v>0.55616693047776444</v>
      </c>
      <c r="F48" s="47">
        <f>Prev!H46</f>
        <v>0.54653726816068415</v>
      </c>
      <c r="G48" s="47">
        <f>Prev!K46</f>
        <v>0.53760805149069923</v>
      </c>
      <c r="H48" s="47">
        <f>Prev!N46</f>
        <v>0.52858029974268494</v>
      </c>
      <c r="I48" s="47">
        <f>Prev!Q46</f>
        <v>0.5194562603721391</v>
      </c>
      <c r="J48" s="47">
        <f>Prev!T46</f>
        <v>0.51023852330880959</v>
      </c>
      <c r="K48" s="47">
        <f>Prev!W46</f>
        <v>0.50093002661286312</v>
      </c>
      <c r="L48" s="47">
        <f>Prev!Z46</f>
        <v>0.49153406087391993</v>
      </c>
      <c r="M48" s="47">
        <f>Prev!AC46</f>
        <v>0.48205427233279075</v>
      </c>
      <c r="P48">
        <f t="shared" si="4"/>
        <v>0</v>
      </c>
      <c r="Q48">
        <f t="shared" si="4"/>
        <v>0</v>
      </c>
      <c r="R48">
        <f t="shared" si="4"/>
        <v>0</v>
      </c>
      <c r="S48">
        <f t="shared" si="4"/>
        <v>0</v>
      </c>
      <c r="T48">
        <f t="shared" si="4"/>
        <v>0</v>
      </c>
      <c r="U48">
        <f t="shared" si="4"/>
        <v>0</v>
      </c>
      <c r="V48">
        <f t="shared" si="4"/>
        <v>0</v>
      </c>
      <c r="W48">
        <f t="shared" si="4"/>
        <v>0</v>
      </c>
      <c r="X48">
        <f t="shared" si="4"/>
        <v>0</v>
      </c>
      <c r="Y48">
        <f t="shared" si="4"/>
        <v>0</v>
      </c>
      <c r="AA48">
        <f t="shared" si="5"/>
        <v>1</v>
      </c>
      <c r="AB48">
        <f t="shared" si="5"/>
        <v>1</v>
      </c>
      <c r="AC48">
        <f t="shared" si="5"/>
        <v>1</v>
      </c>
      <c r="AD48">
        <f t="shared" si="5"/>
        <v>1</v>
      </c>
      <c r="AE48">
        <f t="shared" si="5"/>
        <v>1</v>
      </c>
      <c r="AF48">
        <f t="shared" si="5"/>
        <v>1</v>
      </c>
      <c r="AG48">
        <f t="shared" si="5"/>
        <v>1</v>
      </c>
      <c r="AH48">
        <f t="shared" si="5"/>
        <v>1</v>
      </c>
      <c r="AI48">
        <f t="shared" si="5"/>
        <v>1</v>
      </c>
      <c r="AJ48">
        <f t="shared" si="5"/>
        <v>1</v>
      </c>
    </row>
    <row r="49" spans="1:36" ht="15.5" x14ac:dyDescent="0.35">
      <c r="A49" s="49" t="s">
        <v>62</v>
      </c>
      <c r="B49" s="25">
        <f>PIF!BX49</f>
        <v>1</v>
      </c>
      <c r="C49">
        <f>PIF!CB49</f>
        <v>0</v>
      </c>
      <c r="D49" s="47">
        <f>Prev!B47</f>
        <v>0.56532038151172426</v>
      </c>
      <c r="E49" s="47">
        <f>Prev!E47</f>
        <v>0.55616693047776478</v>
      </c>
      <c r="F49" s="47">
        <f>Prev!H47</f>
        <v>0.54699958354608658</v>
      </c>
      <c r="G49" s="47">
        <f>Prev!K47</f>
        <v>0.53808282310531541</v>
      </c>
      <c r="H49" s="47">
        <f>Prev!N47</f>
        <v>0.5290653342726428</v>
      </c>
      <c r="I49" s="47">
        <f>Prev!Q47</f>
        <v>0.51994943550249473</v>
      </c>
      <c r="J49" s="47">
        <f>Prev!T47</f>
        <v>0.51073779514196693</v>
      </c>
      <c r="K49" s="47">
        <f>Prev!W47</f>
        <v>0.50143343610087709</v>
      </c>
      <c r="L49" s="47">
        <f>Prev!Z47</f>
        <v>0.49203973929441702</v>
      </c>
      <c r="M49" s="47">
        <f>Prev!AC47</f>
        <v>0.48256044584256796</v>
      </c>
      <c r="P49">
        <f t="shared" si="4"/>
        <v>0</v>
      </c>
      <c r="Q49">
        <f t="shared" si="4"/>
        <v>0</v>
      </c>
      <c r="R49">
        <f t="shared" si="4"/>
        <v>0</v>
      </c>
      <c r="S49">
        <f t="shared" si="4"/>
        <v>0</v>
      </c>
      <c r="T49">
        <f t="shared" si="4"/>
        <v>0</v>
      </c>
      <c r="U49">
        <f t="shared" ref="U49:Y99" si="6">I49*($B49-1)/(I49*($B49-1)+1)</f>
        <v>0</v>
      </c>
      <c r="V49">
        <f t="shared" si="6"/>
        <v>0</v>
      </c>
      <c r="W49">
        <f t="shared" si="6"/>
        <v>0</v>
      </c>
      <c r="X49">
        <f t="shared" si="6"/>
        <v>0</v>
      </c>
      <c r="Y49">
        <f t="shared" si="6"/>
        <v>0</v>
      </c>
      <c r="AA49">
        <f t="shared" si="5"/>
        <v>1</v>
      </c>
      <c r="AB49">
        <f t="shared" si="5"/>
        <v>1</v>
      </c>
      <c r="AC49">
        <f t="shared" si="5"/>
        <v>1</v>
      </c>
      <c r="AD49">
        <f t="shared" si="5"/>
        <v>1</v>
      </c>
      <c r="AE49">
        <f t="shared" si="5"/>
        <v>1</v>
      </c>
      <c r="AF49">
        <f t="shared" si="5"/>
        <v>1</v>
      </c>
      <c r="AG49">
        <f t="shared" si="5"/>
        <v>1</v>
      </c>
      <c r="AH49">
        <f t="shared" si="5"/>
        <v>1</v>
      </c>
      <c r="AI49">
        <f t="shared" si="5"/>
        <v>1</v>
      </c>
      <c r="AJ49">
        <f t="shared" si="5"/>
        <v>1</v>
      </c>
    </row>
    <row r="50" spans="1:36" ht="15.5" x14ac:dyDescent="0.35">
      <c r="A50" s="49" t="s">
        <v>63</v>
      </c>
      <c r="B50" s="25">
        <f>PIF!BX50</f>
        <v>1</v>
      </c>
      <c r="C50">
        <f>PIF!CB50</f>
        <v>0</v>
      </c>
      <c r="D50" s="47">
        <f>Prev!B48</f>
        <v>0.56532038151172415</v>
      </c>
      <c r="E50" s="47">
        <f>Prev!E48</f>
        <v>0.55616693047776444</v>
      </c>
      <c r="F50" s="47">
        <f>Prev!H48</f>
        <v>0.54750813930701936</v>
      </c>
      <c r="G50" s="47">
        <f>Prev!K48</f>
        <v>0.53860090061856525</v>
      </c>
      <c r="H50" s="47">
        <f>Prev!N48</f>
        <v>0.52959074317260679</v>
      </c>
      <c r="I50" s="47">
        <f>Prev!Q48</f>
        <v>0.52048007266777285</v>
      </c>
      <c r="J50" s="47">
        <f>Prev!T48</f>
        <v>0.51127165090329874</v>
      </c>
      <c r="K50" s="47">
        <f>Prev!W48</f>
        <v>0.50196859943639127</v>
      </c>
      <c r="L50" s="47">
        <f>Prev!Z48</f>
        <v>0.49257440205380282</v>
      </c>
      <c r="M50" s="47">
        <f>Prev!AC48</f>
        <v>0.48309290604524607</v>
      </c>
      <c r="P50">
        <f t="shared" ref="P50:T100" si="7">D50*($B50-1)/(D50*($B50-1)+1)</f>
        <v>0</v>
      </c>
      <c r="Q50">
        <f t="shared" si="7"/>
        <v>0</v>
      </c>
      <c r="R50">
        <f t="shared" si="7"/>
        <v>0</v>
      </c>
      <c r="S50">
        <f t="shared" si="7"/>
        <v>0</v>
      </c>
      <c r="T50">
        <f t="shared" si="7"/>
        <v>0</v>
      </c>
      <c r="U50">
        <f t="shared" si="6"/>
        <v>0</v>
      </c>
      <c r="V50">
        <f t="shared" si="6"/>
        <v>0</v>
      </c>
      <c r="W50">
        <f t="shared" si="6"/>
        <v>0</v>
      </c>
      <c r="X50">
        <f t="shared" si="6"/>
        <v>0</v>
      </c>
      <c r="Y50">
        <f t="shared" si="6"/>
        <v>0</v>
      </c>
      <c r="AA50">
        <f t="shared" si="5"/>
        <v>1</v>
      </c>
      <c r="AB50">
        <f t="shared" si="5"/>
        <v>1</v>
      </c>
      <c r="AC50">
        <f t="shared" si="5"/>
        <v>1</v>
      </c>
      <c r="AD50">
        <f t="shared" si="5"/>
        <v>1</v>
      </c>
      <c r="AE50">
        <f t="shared" si="5"/>
        <v>1</v>
      </c>
      <c r="AF50">
        <f t="shared" si="5"/>
        <v>1</v>
      </c>
      <c r="AG50">
        <f t="shared" si="5"/>
        <v>1</v>
      </c>
      <c r="AH50">
        <f t="shared" si="5"/>
        <v>1</v>
      </c>
      <c r="AI50">
        <f t="shared" si="5"/>
        <v>1</v>
      </c>
      <c r="AJ50">
        <f t="shared" si="5"/>
        <v>1</v>
      </c>
    </row>
    <row r="51" spans="1:36" ht="15.5" x14ac:dyDescent="0.35">
      <c r="A51" s="49" t="s">
        <v>64</v>
      </c>
      <c r="B51" s="25">
        <f>PIF!BX51</f>
        <v>1</v>
      </c>
      <c r="C51">
        <f>PIF!CB51</f>
        <v>0</v>
      </c>
      <c r="D51" s="47">
        <f>Prev!B49</f>
        <v>0.56532038151172415</v>
      </c>
      <c r="E51" s="47">
        <f>Prev!E49</f>
        <v>0.55616693047776455</v>
      </c>
      <c r="F51" s="47">
        <f>Prev!H49</f>
        <v>0.54785212028690078</v>
      </c>
      <c r="G51" s="47">
        <f>Prev!K49</f>
        <v>0.53894930151355802</v>
      </c>
      <c r="H51" s="47">
        <f>Prev!N49</f>
        <v>0.52994219371316886</v>
      </c>
      <c r="I51" s="47">
        <f>Prev!Q49</f>
        <v>0.52083326576106215</v>
      </c>
      <c r="J51" s="47">
        <f>Prev!T49</f>
        <v>0.51162534586087227</v>
      </c>
      <c r="K51" s="47">
        <f>Prev!W49</f>
        <v>0.50232162455689355</v>
      </c>
      <c r="L51" s="47">
        <f>Prev!Z49</f>
        <v>0.49292565659296228</v>
      </c>
      <c r="M51" s="47">
        <f>Prev!AC49</f>
        <v>0.48344136160721585</v>
      </c>
      <c r="P51">
        <f t="shared" si="7"/>
        <v>0</v>
      </c>
      <c r="Q51">
        <f t="shared" si="7"/>
        <v>0</v>
      </c>
      <c r="R51">
        <f t="shared" si="7"/>
        <v>0</v>
      </c>
      <c r="S51">
        <f t="shared" si="7"/>
        <v>0</v>
      </c>
      <c r="T51">
        <f t="shared" si="7"/>
        <v>0</v>
      </c>
      <c r="U51">
        <f t="shared" si="6"/>
        <v>0</v>
      </c>
      <c r="V51">
        <f t="shared" si="6"/>
        <v>0</v>
      </c>
      <c r="W51">
        <f t="shared" si="6"/>
        <v>0</v>
      </c>
      <c r="X51">
        <f t="shared" si="6"/>
        <v>0</v>
      </c>
      <c r="Y51">
        <f t="shared" si="6"/>
        <v>0</v>
      </c>
      <c r="AA51">
        <f t="shared" si="5"/>
        <v>1</v>
      </c>
      <c r="AB51">
        <f t="shared" si="5"/>
        <v>1</v>
      </c>
      <c r="AC51">
        <f t="shared" si="5"/>
        <v>1</v>
      </c>
      <c r="AD51">
        <f t="shared" si="5"/>
        <v>1</v>
      </c>
      <c r="AE51">
        <f t="shared" si="5"/>
        <v>1</v>
      </c>
      <c r="AF51">
        <f t="shared" si="5"/>
        <v>1</v>
      </c>
      <c r="AG51">
        <f t="shared" si="5"/>
        <v>1</v>
      </c>
      <c r="AH51">
        <f t="shared" si="5"/>
        <v>1</v>
      </c>
      <c r="AI51">
        <f t="shared" si="5"/>
        <v>1</v>
      </c>
      <c r="AJ51">
        <f t="shared" si="5"/>
        <v>1</v>
      </c>
    </row>
    <row r="52" spans="1:36" ht="15.5" x14ac:dyDescent="0.35">
      <c r="A52" s="49" t="s">
        <v>65</v>
      </c>
      <c r="B52" s="25">
        <f>PIF!BX52</f>
        <v>1</v>
      </c>
      <c r="C52">
        <f>PIF!CB52</f>
        <v>0</v>
      </c>
      <c r="D52" s="47">
        <f>Prev!B50</f>
        <v>0.56532038151172448</v>
      </c>
      <c r="E52" s="47">
        <f>Prev!E50</f>
        <v>0.55616693047776444</v>
      </c>
      <c r="F52" s="47">
        <f>Prev!H50</f>
        <v>0.5473477680571236</v>
      </c>
      <c r="G52" s="47">
        <f>Prev!K50</f>
        <v>0.53843793886974056</v>
      </c>
      <c r="H52" s="47">
        <f>Prev!N50</f>
        <v>0.52942585923986751</v>
      </c>
      <c r="I52" s="47">
        <f>Prev!Q50</f>
        <v>0.52031390648392639</v>
      </c>
      <c r="J52" s="47">
        <f>Prev!T50</f>
        <v>0.51110481225748028</v>
      </c>
      <c r="K52" s="47">
        <f>Prev!W50</f>
        <v>0.50180166652418434</v>
      </c>
      <c r="L52" s="47">
        <f>Prev!Z50</f>
        <v>0.49240792032496944</v>
      </c>
      <c r="M52" s="47">
        <f>Prev!AC50</f>
        <v>0.48292738733409973</v>
      </c>
      <c r="P52">
        <f t="shared" si="7"/>
        <v>0</v>
      </c>
      <c r="Q52">
        <f t="shared" si="7"/>
        <v>0</v>
      </c>
      <c r="R52">
        <f t="shared" si="7"/>
        <v>0</v>
      </c>
      <c r="S52">
        <f t="shared" si="7"/>
        <v>0</v>
      </c>
      <c r="T52">
        <f t="shared" si="7"/>
        <v>0</v>
      </c>
      <c r="U52">
        <f t="shared" si="6"/>
        <v>0</v>
      </c>
      <c r="V52">
        <f t="shared" si="6"/>
        <v>0</v>
      </c>
      <c r="W52">
        <f t="shared" si="6"/>
        <v>0</v>
      </c>
      <c r="X52">
        <f t="shared" si="6"/>
        <v>0</v>
      </c>
      <c r="Y52">
        <f t="shared" si="6"/>
        <v>0</v>
      </c>
      <c r="AA52">
        <f t="shared" si="5"/>
        <v>1</v>
      </c>
      <c r="AB52">
        <f t="shared" si="5"/>
        <v>1</v>
      </c>
      <c r="AC52">
        <f t="shared" si="5"/>
        <v>1</v>
      </c>
      <c r="AD52">
        <f t="shared" si="5"/>
        <v>1</v>
      </c>
      <c r="AE52">
        <f t="shared" si="5"/>
        <v>1</v>
      </c>
      <c r="AF52">
        <f t="shared" si="5"/>
        <v>1</v>
      </c>
      <c r="AG52">
        <f t="shared" si="5"/>
        <v>1</v>
      </c>
      <c r="AH52">
        <f t="shared" si="5"/>
        <v>1</v>
      </c>
      <c r="AI52">
        <f t="shared" si="5"/>
        <v>1</v>
      </c>
      <c r="AJ52">
        <f t="shared" si="5"/>
        <v>1</v>
      </c>
    </row>
    <row r="53" spans="1:36" ht="15.5" x14ac:dyDescent="0.35">
      <c r="A53" s="49" t="s">
        <v>66</v>
      </c>
      <c r="B53" s="25">
        <f>PIF!BX53</f>
        <v>1</v>
      </c>
      <c r="C53">
        <f>PIF!CB53</f>
        <v>0</v>
      </c>
      <c r="D53" s="47">
        <f>Prev!B51</f>
        <v>0.51291285733647107</v>
      </c>
      <c r="E53" s="47">
        <f>Prev!E51</f>
        <v>0.50532211825904993</v>
      </c>
      <c r="F53" s="47">
        <f>Prev!H51</f>
        <v>0.497293860774149</v>
      </c>
      <c r="G53" s="47">
        <f>Prev!K51</f>
        <v>0.48992992378776085</v>
      </c>
      <c r="H53" s="47">
        <f>Prev!N51</f>
        <v>0.48250415697754973</v>
      </c>
      <c r="I53" s="47">
        <f>Prev!Q51</f>
        <v>0.47501777339247647</v>
      </c>
      <c r="J53" s="47">
        <f>Prev!T51</f>
        <v>0.46747219217492597</v>
      </c>
      <c r="K53" s="47">
        <f>Prev!W51</f>
        <v>0.45986903869159851</v>
      </c>
      <c r="L53" s="47">
        <f>Prev!Z51</f>
        <v>0.45221014408638593</v>
      </c>
      <c r="M53" s="47">
        <f>Prev!AC51</f>
        <v>0.44449754428656324</v>
      </c>
      <c r="P53">
        <f t="shared" si="7"/>
        <v>0</v>
      </c>
      <c r="Q53">
        <f t="shared" si="7"/>
        <v>0</v>
      </c>
      <c r="R53">
        <f t="shared" si="7"/>
        <v>0</v>
      </c>
      <c r="S53">
        <f t="shared" si="7"/>
        <v>0</v>
      </c>
      <c r="T53">
        <f t="shared" si="7"/>
        <v>0</v>
      </c>
      <c r="U53">
        <f t="shared" si="6"/>
        <v>0</v>
      </c>
      <c r="V53">
        <f t="shared" si="6"/>
        <v>0</v>
      </c>
      <c r="W53">
        <f t="shared" si="6"/>
        <v>0</v>
      </c>
      <c r="X53">
        <f t="shared" si="6"/>
        <v>0</v>
      </c>
      <c r="Y53">
        <f t="shared" si="6"/>
        <v>0</v>
      </c>
      <c r="AA53">
        <f t="shared" si="5"/>
        <v>1</v>
      </c>
      <c r="AB53">
        <f t="shared" si="5"/>
        <v>1</v>
      </c>
      <c r="AC53">
        <f t="shared" si="5"/>
        <v>1</v>
      </c>
      <c r="AD53">
        <f t="shared" si="5"/>
        <v>1</v>
      </c>
      <c r="AE53">
        <f t="shared" si="5"/>
        <v>1</v>
      </c>
      <c r="AF53">
        <f t="shared" si="5"/>
        <v>1</v>
      </c>
      <c r="AG53">
        <f t="shared" si="5"/>
        <v>1</v>
      </c>
      <c r="AH53">
        <f t="shared" si="5"/>
        <v>1</v>
      </c>
      <c r="AI53">
        <f t="shared" si="5"/>
        <v>1</v>
      </c>
      <c r="AJ53">
        <f t="shared" si="5"/>
        <v>1</v>
      </c>
    </row>
    <row r="54" spans="1:36" ht="15.5" x14ac:dyDescent="0.35">
      <c r="A54" s="49" t="s">
        <v>67</v>
      </c>
      <c r="B54" s="25">
        <f>PIF!BX54</f>
        <v>1</v>
      </c>
      <c r="C54">
        <f>PIF!CB54</f>
        <v>0</v>
      </c>
      <c r="D54" s="47">
        <f>Prev!B52</f>
        <v>0.51291285733647107</v>
      </c>
      <c r="E54" s="47">
        <f>Prev!E52</f>
        <v>0.50532211825905005</v>
      </c>
      <c r="F54" s="47">
        <f>Prev!H52</f>
        <v>0.49680068222851659</v>
      </c>
      <c r="G54" s="47">
        <f>Prev!K52</f>
        <v>0.48943018320480075</v>
      </c>
      <c r="H54" s="47">
        <f>Prev!N52</f>
        <v>0.48199972464521529</v>
      </c>
      <c r="I54" s="47">
        <f>Prev!Q52</f>
        <v>0.47451043193883535</v>
      </c>
      <c r="J54" s="47">
        <f>Prev!T52</f>
        <v>0.46696363280573716</v>
      </c>
      <c r="K54" s="47">
        <f>Prev!W52</f>
        <v>0.459360858284379</v>
      </c>
      <c r="L54" s="47">
        <f>Prev!Z52</f>
        <v>0.45170384308983319</v>
      </c>
      <c r="M54" s="47">
        <f>Prev!AC52</f>
        <v>0.44399452537269873</v>
      </c>
      <c r="P54">
        <f t="shared" si="7"/>
        <v>0</v>
      </c>
      <c r="Q54">
        <f t="shared" si="7"/>
        <v>0</v>
      </c>
      <c r="R54">
        <f t="shared" si="7"/>
        <v>0</v>
      </c>
      <c r="S54">
        <f t="shared" si="7"/>
        <v>0</v>
      </c>
      <c r="T54">
        <f t="shared" si="7"/>
        <v>0</v>
      </c>
      <c r="U54">
        <f t="shared" si="6"/>
        <v>0</v>
      </c>
      <c r="V54">
        <f t="shared" si="6"/>
        <v>0</v>
      </c>
      <c r="W54">
        <f t="shared" si="6"/>
        <v>0</v>
      </c>
      <c r="X54">
        <f t="shared" si="6"/>
        <v>0</v>
      </c>
      <c r="Y54">
        <f t="shared" si="6"/>
        <v>0</v>
      </c>
      <c r="AA54">
        <f t="shared" si="5"/>
        <v>1</v>
      </c>
      <c r="AB54">
        <f t="shared" si="5"/>
        <v>1</v>
      </c>
      <c r="AC54">
        <f t="shared" si="5"/>
        <v>1</v>
      </c>
      <c r="AD54">
        <f t="shared" si="5"/>
        <v>1</v>
      </c>
      <c r="AE54">
        <f t="shared" si="5"/>
        <v>1</v>
      </c>
      <c r="AF54">
        <f t="shared" si="5"/>
        <v>1</v>
      </c>
      <c r="AG54">
        <f t="shared" si="5"/>
        <v>1</v>
      </c>
      <c r="AH54">
        <f t="shared" si="5"/>
        <v>1</v>
      </c>
      <c r="AI54">
        <f t="shared" si="5"/>
        <v>1</v>
      </c>
      <c r="AJ54">
        <f t="shared" si="5"/>
        <v>1</v>
      </c>
    </row>
    <row r="55" spans="1:36" ht="15.5" x14ac:dyDescent="0.35">
      <c r="A55" s="49" t="s">
        <v>68</v>
      </c>
      <c r="B55" s="25">
        <f>PIF!BX55</f>
        <v>1</v>
      </c>
      <c r="C55">
        <f>PIF!CB55</f>
        <v>0</v>
      </c>
      <c r="D55" s="47">
        <f>Prev!B53</f>
        <v>0.51291285733647096</v>
      </c>
      <c r="E55" s="47">
        <f>Prev!E53</f>
        <v>0.50532211825904971</v>
      </c>
      <c r="F55" s="47">
        <f>Prev!H53</f>
        <v>0.49658584186565413</v>
      </c>
      <c r="G55" s="47">
        <f>Prev!K53</f>
        <v>0.48921138360542288</v>
      </c>
      <c r="H55" s="47">
        <f>Prev!N53</f>
        <v>0.4817778387869569</v>
      </c>
      <c r="I55" s="47">
        <f>Prev!Q53</f>
        <v>0.47428629671152672</v>
      </c>
      <c r="J55" s="47">
        <f>Prev!T53</f>
        <v>0.46673804687568138</v>
      </c>
      <c r="K55" s="47">
        <f>Prev!W53</f>
        <v>0.45913458035496379</v>
      </c>
      <c r="L55" s="47">
        <f>Prev!Z53</f>
        <v>0.45147759053802317</v>
      </c>
      <c r="M55" s="47">
        <f>Prev!AC53</f>
        <v>0.44376897323992881</v>
      </c>
      <c r="P55">
        <f t="shared" si="7"/>
        <v>0</v>
      </c>
      <c r="Q55">
        <f t="shared" si="7"/>
        <v>0</v>
      </c>
      <c r="R55">
        <f t="shared" si="7"/>
        <v>0</v>
      </c>
      <c r="S55">
        <f t="shared" si="7"/>
        <v>0</v>
      </c>
      <c r="T55">
        <f t="shared" si="7"/>
        <v>0</v>
      </c>
      <c r="U55">
        <f t="shared" si="6"/>
        <v>0</v>
      </c>
      <c r="V55">
        <f t="shared" si="6"/>
        <v>0</v>
      </c>
      <c r="W55">
        <f t="shared" si="6"/>
        <v>0</v>
      </c>
      <c r="X55">
        <f t="shared" si="6"/>
        <v>0</v>
      </c>
      <c r="Y55">
        <f t="shared" si="6"/>
        <v>0</v>
      </c>
      <c r="AA55">
        <f t="shared" si="5"/>
        <v>1</v>
      </c>
      <c r="AB55">
        <f t="shared" si="5"/>
        <v>1</v>
      </c>
      <c r="AC55">
        <f t="shared" si="5"/>
        <v>1</v>
      </c>
      <c r="AD55">
        <f t="shared" si="5"/>
        <v>1</v>
      </c>
      <c r="AE55">
        <f t="shared" si="5"/>
        <v>1</v>
      </c>
      <c r="AF55">
        <f t="shared" si="5"/>
        <v>1</v>
      </c>
      <c r="AG55">
        <f t="shared" si="5"/>
        <v>1</v>
      </c>
      <c r="AH55">
        <f t="shared" si="5"/>
        <v>1</v>
      </c>
      <c r="AI55">
        <f t="shared" si="5"/>
        <v>1</v>
      </c>
      <c r="AJ55">
        <f t="shared" si="5"/>
        <v>1</v>
      </c>
    </row>
    <row r="56" spans="1:36" ht="15.5" x14ac:dyDescent="0.35">
      <c r="A56" s="49" t="s">
        <v>69</v>
      </c>
      <c r="B56" s="25">
        <f>PIF!BX56</f>
        <v>1</v>
      </c>
      <c r="C56">
        <f>PIF!CB56</f>
        <v>0</v>
      </c>
      <c r="D56" s="47">
        <f>Prev!B54</f>
        <v>0.51291285733647096</v>
      </c>
      <c r="E56" s="47">
        <f>Prev!E54</f>
        <v>0.50532211825904982</v>
      </c>
      <c r="F56" s="47">
        <f>Prev!H54</f>
        <v>0.49586587017557043</v>
      </c>
      <c r="G56" s="47">
        <f>Prev!K54</f>
        <v>0.48847194523109438</v>
      </c>
      <c r="H56" s="47">
        <f>Prev!N54</f>
        <v>0.48102217282269388</v>
      </c>
      <c r="I56" s="47">
        <f>Prev!Q54</f>
        <v>0.47351753404561592</v>
      </c>
      <c r="J56" s="47">
        <f>Prev!T54</f>
        <v>0.46595920033327365</v>
      </c>
      <c r="K56" s="47">
        <f>Prev!W54</f>
        <v>0.45834853628196826</v>
      </c>
      <c r="L56" s="47">
        <f>Prev!Z54</f>
        <v>0.45068710176810178</v>
      </c>
      <c r="M56" s="47">
        <f>Prev!AC54</f>
        <v>0.44297665338151954</v>
      </c>
      <c r="P56">
        <f t="shared" si="7"/>
        <v>0</v>
      </c>
      <c r="Q56">
        <f t="shared" si="7"/>
        <v>0</v>
      </c>
      <c r="R56">
        <f t="shared" si="7"/>
        <v>0</v>
      </c>
      <c r="S56">
        <f t="shared" si="7"/>
        <v>0</v>
      </c>
      <c r="T56">
        <f t="shared" si="7"/>
        <v>0</v>
      </c>
      <c r="U56">
        <f t="shared" si="6"/>
        <v>0</v>
      </c>
      <c r="V56">
        <f t="shared" si="6"/>
        <v>0</v>
      </c>
      <c r="W56">
        <f t="shared" si="6"/>
        <v>0</v>
      </c>
      <c r="X56">
        <f t="shared" si="6"/>
        <v>0</v>
      </c>
      <c r="Y56">
        <f t="shared" si="6"/>
        <v>0</v>
      </c>
      <c r="AA56">
        <f t="shared" si="5"/>
        <v>1</v>
      </c>
      <c r="AB56">
        <f t="shared" si="5"/>
        <v>1</v>
      </c>
      <c r="AC56">
        <f t="shared" si="5"/>
        <v>1</v>
      </c>
      <c r="AD56">
        <f t="shared" si="5"/>
        <v>1</v>
      </c>
      <c r="AE56">
        <f t="shared" si="5"/>
        <v>1</v>
      </c>
      <c r="AF56">
        <f t="shared" si="5"/>
        <v>1</v>
      </c>
      <c r="AG56">
        <f t="shared" si="5"/>
        <v>1</v>
      </c>
      <c r="AH56">
        <f t="shared" si="5"/>
        <v>1</v>
      </c>
      <c r="AI56">
        <f t="shared" si="5"/>
        <v>1</v>
      </c>
      <c r="AJ56">
        <f t="shared" si="5"/>
        <v>1</v>
      </c>
    </row>
    <row r="57" spans="1:36" ht="15.5" x14ac:dyDescent="0.35">
      <c r="A57" s="49" t="s">
        <v>70</v>
      </c>
      <c r="B57" s="25">
        <f>PIF!BX57</f>
        <v>1</v>
      </c>
      <c r="C57">
        <f>PIF!CB57</f>
        <v>0</v>
      </c>
      <c r="D57" s="47">
        <f>Prev!B55</f>
        <v>0.51291285733647107</v>
      </c>
      <c r="E57" s="47">
        <f>Prev!E55</f>
        <v>0.50532211825904982</v>
      </c>
      <c r="F57" s="47">
        <f>Prev!H55</f>
        <v>0.49589263613005535</v>
      </c>
      <c r="G57" s="47">
        <f>Prev!K55</f>
        <v>0.4884996398326793</v>
      </c>
      <c r="H57" s="47">
        <f>Prev!N55</f>
        <v>0.48105066555746512</v>
      </c>
      <c r="I57" s="47">
        <f>Prev!Q55</f>
        <v>0.4735466979862481</v>
      </c>
      <c r="J57" s="47">
        <f>Prev!T55</f>
        <v>0.46598891259266084</v>
      </c>
      <c r="K57" s="47">
        <f>Prev!W55</f>
        <v>0.45837867840988733</v>
      </c>
      <c r="L57" s="47">
        <f>Prev!Z55</f>
        <v>0.45071756009270569</v>
      </c>
      <c r="M57" s="47">
        <f>Prev!AC55</f>
        <v>0.44300731929770182</v>
      </c>
      <c r="P57">
        <f t="shared" si="7"/>
        <v>0</v>
      </c>
      <c r="Q57">
        <f t="shared" si="7"/>
        <v>0</v>
      </c>
      <c r="R57">
        <f t="shared" si="7"/>
        <v>0</v>
      </c>
      <c r="S57">
        <f t="shared" si="7"/>
        <v>0</v>
      </c>
      <c r="T57">
        <f t="shared" si="7"/>
        <v>0</v>
      </c>
      <c r="U57">
        <f t="shared" si="6"/>
        <v>0</v>
      </c>
      <c r="V57">
        <f t="shared" si="6"/>
        <v>0</v>
      </c>
      <c r="W57">
        <f t="shared" si="6"/>
        <v>0</v>
      </c>
      <c r="X57">
        <f t="shared" si="6"/>
        <v>0</v>
      </c>
      <c r="Y57">
        <f t="shared" si="6"/>
        <v>0</v>
      </c>
      <c r="AA57">
        <f t="shared" si="5"/>
        <v>1</v>
      </c>
      <c r="AB57">
        <f t="shared" si="5"/>
        <v>1</v>
      </c>
      <c r="AC57">
        <f t="shared" si="5"/>
        <v>1</v>
      </c>
      <c r="AD57">
        <f t="shared" si="5"/>
        <v>1</v>
      </c>
      <c r="AE57">
        <f t="shared" si="5"/>
        <v>1</v>
      </c>
      <c r="AF57">
        <f t="shared" si="5"/>
        <v>1</v>
      </c>
      <c r="AG57">
        <f t="shared" si="5"/>
        <v>1</v>
      </c>
      <c r="AH57">
        <f t="shared" si="5"/>
        <v>1</v>
      </c>
      <c r="AI57">
        <f t="shared" si="5"/>
        <v>1</v>
      </c>
      <c r="AJ57">
        <f t="shared" si="5"/>
        <v>1</v>
      </c>
    </row>
    <row r="58" spans="1:36" ht="15.5" x14ac:dyDescent="0.35">
      <c r="A58" s="49" t="s">
        <v>71</v>
      </c>
      <c r="B58" s="25">
        <f>PIF!BX58</f>
        <v>1</v>
      </c>
      <c r="C58">
        <f>PIF!CB58</f>
        <v>0</v>
      </c>
      <c r="D58" s="47">
        <f>Prev!B56</f>
        <v>0.5366983937723504</v>
      </c>
      <c r="E58" s="47">
        <f>Prev!E56</f>
        <v>0.52735132758272885</v>
      </c>
      <c r="F58" s="47">
        <f>Prev!H56</f>
        <v>0.51890664462391078</v>
      </c>
      <c r="G58" s="47">
        <f>Prev!K56</f>
        <v>0.50978281976980866</v>
      </c>
      <c r="H58" s="47">
        <f>Prev!N56</f>
        <v>0.50057100562891588</v>
      </c>
      <c r="I58" s="47">
        <f>Prev!Q56</f>
        <v>0.49127432232677337</v>
      </c>
      <c r="J58" s="47">
        <f>Prev!T56</f>
        <v>0.48189624160701705</v>
      </c>
      <c r="K58" s="47">
        <f>Prev!W56</f>
        <v>0.47244058819974966</v>
      </c>
      <c r="L58" s="47">
        <f>Prev!Z56</f>
        <v>0.46291153983984901</v>
      </c>
      <c r="M58" s="47">
        <f>Prev!AC56</f>
        <v>0.45331362592565744</v>
      </c>
      <c r="P58">
        <f t="shared" si="7"/>
        <v>0</v>
      </c>
      <c r="Q58">
        <f t="shared" si="7"/>
        <v>0</v>
      </c>
      <c r="R58">
        <f t="shared" si="7"/>
        <v>0</v>
      </c>
      <c r="S58">
        <f t="shared" si="7"/>
        <v>0</v>
      </c>
      <c r="T58">
        <f t="shared" si="7"/>
        <v>0</v>
      </c>
      <c r="U58">
        <f t="shared" si="6"/>
        <v>0</v>
      </c>
      <c r="V58">
        <f t="shared" si="6"/>
        <v>0</v>
      </c>
      <c r="W58">
        <f t="shared" si="6"/>
        <v>0</v>
      </c>
      <c r="X58">
        <f t="shared" si="6"/>
        <v>0</v>
      </c>
      <c r="Y58">
        <f t="shared" si="6"/>
        <v>0</v>
      </c>
      <c r="AA58">
        <f t="shared" si="5"/>
        <v>1</v>
      </c>
      <c r="AB58">
        <f t="shared" si="5"/>
        <v>1</v>
      </c>
      <c r="AC58">
        <f t="shared" si="5"/>
        <v>1</v>
      </c>
      <c r="AD58">
        <f t="shared" si="5"/>
        <v>1</v>
      </c>
      <c r="AE58">
        <f t="shared" si="5"/>
        <v>1</v>
      </c>
      <c r="AF58">
        <f t="shared" si="5"/>
        <v>1</v>
      </c>
      <c r="AG58">
        <f t="shared" si="5"/>
        <v>1</v>
      </c>
      <c r="AH58">
        <f t="shared" si="5"/>
        <v>1</v>
      </c>
      <c r="AI58">
        <f t="shared" si="5"/>
        <v>1</v>
      </c>
      <c r="AJ58">
        <f t="shared" si="5"/>
        <v>1</v>
      </c>
    </row>
    <row r="59" spans="1:36" ht="15.5" x14ac:dyDescent="0.35">
      <c r="A59" s="49" t="s">
        <v>72</v>
      </c>
      <c r="B59" s="25">
        <f>PIF!BX59</f>
        <v>1</v>
      </c>
      <c r="C59">
        <f>PIF!CB59</f>
        <v>0</v>
      </c>
      <c r="D59" s="47">
        <f>Prev!B57</f>
        <v>0.53669839377235029</v>
      </c>
      <c r="E59" s="47">
        <f>Prev!E57</f>
        <v>0.52735132758272862</v>
      </c>
      <c r="F59" s="47">
        <f>Prev!H57</f>
        <v>0.51915986848892826</v>
      </c>
      <c r="G59" s="47">
        <f>Prev!K57</f>
        <v>0.51003983639393025</v>
      </c>
      <c r="H59" s="47">
        <f>Prev!N57</f>
        <v>0.50083074103436065</v>
      </c>
      <c r="I59" s="47">
        <f>Prev!Q57</f>
        <v>0.49153575104233993</v>
      </c>
      <c r="J59" s="47">
        <f>Prev!T57</f>
        <v>0.48215838938774119</v>
      </c>
      <c r="K59" s="47">
        <f>Prev!W57</f>
        <v>0.47270253422756253</v>
      </c>
      <c r="L59" s="47">
        <f>Prev!Z57</f>
        <v>0.46317241842965778</v>
      </c>
      <c r="M59" s="47">
        <f>Prev!AC57</f>
        <v>0.45357262776287832</v>
      </c>
      <c r="P59">
        <f t="shared" si="7"/>
        <v>0</v>
      </c>
      <c r="Q59">
        <f t="shared" si="7"/>
        <v>0</v>
      </c>
      <c r="R59">
        <f t="shared" si="7"/>
        <v>0</v>
      </c>
      <c r="S59">
        <f t="shared" si="7"/>
        <v>0</v>
      </c>
      <c r="T59">
        <f t="shared" si="7"/>
        <v>0</v>
      </c>
      <c r="U59">
        <f t="shared" si="6"/>
        <v>0</v>
      </c>
      <c r="V59">
        <f t="shared" si="6"/>
        <v>0</v>
      </c>
      <c r="W59">
        <f t="shared" si="6"/>
        <v>0</v>
      </c>
      <c r="X59">
        <f t="shared" si="6"/>
        <v>0</v>
      </c>
      <c r="Y59">
        <f t="shared" si="6"/>
        <v>0</v>
      </c>
      <c r="AA59">
        <f t="shared" si="5"/>
        <v>1</v>
      </c>
      <c r="AB59">
        <f t="shared" si="5"/>
        <v>1</v>
      </c>
      <c r="AC59">
        <f t="shared" si="5"/>
        <v>1</v>
      </c>
      <c r="AD59">
        <f t="shared" si="5"/>
        <v>1</v>
      </c>
      <c r="AE59">
        <f t="shared" si="5"/>
        <v>1</v>
      </c>
      <c r="AF59">
        <f t="shared" si="5"/>
        <v>1</v>
      </c>
      <c r="AG59">
        <f t="shared" si="5"/>
        <v>1</v>
      </c>
      <c r="AH59">
        <f t="shared" si="5"/>
        <v>1</v>
      </c>
      <c r="AI59">
        <f t="shared" si="5"/>
        <v>1</v>
      </c>
      <c r="AJ59">
        <f t="shared" si="5"/>
        <v>1</v>
      </c>
    </row>
    <row r="60" spans="1:36" ht="15.5" x14ac:dyDescent="0.35">
      <c r="A60" s="49" t="s">
        <v>73</v>
      </c>
      <c r="B60" s="25">
        <f>PIF!BX60</f>
        <v>1</v>
      </c>
      <c r="C60">
        <f>PIF!CB60</f>
        <v>0</v>
      </c>
      <c r="D60" s="47">
        <f>Prev!B58</f>
        <v>0.53669839377235029</v>
      </c>
      <c r="E60" s="47">
        <f>Prev!E58</f>
        <v>0.52735132758272862</v>
      </c>
      <c r="F60" s="47">
        <f>Prev!H58</f>
        <v>0.5182895758633389</v>
      </c>
      <c r="G60" s="47">
        <f>Prev!K58</f>
        <v>0.50915204823466909</v>
      </c>
      <c r="H60" s="47">
        <f>Prev!N58</f>
        <v>0.49992940022482552</v>
      </c>
      <c r="I60" s="47">
        <f>Prev!Q58</f>
        <v>0.49062464270903344</v>
      </c>
      <c r="J60" s="47">
        <f>Prev!T58</f>
        <v>0.48124112936806202</v>
      </c>
      <c r="K60" s="47">
        <f>Prev!W58</f>
        <v>0.47178255941253816</v>
      </c>
      <c r="L60" s="47">
        <f>Prev!Z58</f>
        <v>0.46225297890719652</v>
      </c>
      <c r="M60" s="47">
        <f>Prev!AC58</f>
        <v>0.45265678068017778</v>
      </c>
      <c r="P60">
        <f t="shared" si="7"/>
        <v>0</v>
      </c>
      <c r="Q60">
        <f t="shared" si="7"/>
        <v>0</v>
      </c>
      <c r="R60">
        <f t="shared" si="7"/>
        <v>0</v>
      </c>
      <c r="S60">
        <f t="shared" si="7"/>
        <v>0</v>
      </c>
      <c r="T60">
        <f t="shared" si="7"/>
        <v>0</v>
      </c>
      <c r="U60">
        <f t="shared" si="6"/>
        <v>0</v>
      </c>
      <c r="V60">
        <f t="shared" si="6"/>
        <v>0</v>
      </c>
      <c r="W60">
        <f t="shared" si="6"/>
        <v>0</v>
      </c>
      <c r="X60">
        <f t="shared" si="6"/>
        <v>0</v>
      </c>
      <c r="Y60">
        <f t="shared" si="6"/>
        <v>0</v>
      </c>
      <c r="AA60">
        <f t="shared" si="5"/>
        <v>1</v>
      </c>
      <c r="AB60">
        <f t="shared" si="5"/>
        <v>1</v>
      </c>
      <c r="AC60">
        <f t="shared" si="5"/>
        <v>1</v>
      </c>
      <c r="AD60">
        <f t="shared" si="5"/>
        <v>1</v>
      </c>
      <c r="AE60">
        <f t="shared" si="5"/>
        <v>1</v>
      </c>
      <c r="AF60">
        <f t="shared" si="5"/>
        <v>1</v>
      </c>
      <c r="AG60">
        <f t="shared" si="5"/>
        <v>1</v>
      </c>
      <c r="AH60">
        <f t="shared" si="5"/>
        <v>1</v>
      </c>
      <c r="AI60">
        <f t="shared" si="5"/>
        <v>1</v>
      </c>
      <c r="AJ60">
        <f t="shared" si="5"/>
        <v>1</v>
      </c>
    </row>
    <row r="61" spans="1:36" ht="15.5" x14ac:dyDescent="0.35">
      <c r="A61" s="49" t="s">
        <v>74</v>
      </c>
      <c r="B61" s="25">
        <f>PIF!BX61</f>
        <v>1</v>
      </c>
      <c r="C61">
        <f>PIF!CB61</f>
        <v>0</v>
      </c>
      <c r="D61" s="47">
        <f>Prev!B59</f>
        <v>0.53669839377235029</v>
      </c>
      <c r="E61" s="47">
        <f>Prev!E59</f>
        <v>0.52735132758272885</v>
      </c>
      <c r="F61" s="47">
        <f>Prev!H59</f>
        <v>0.51770207622931486</v>
      </c>
      <c r="G61" s="47">
        <f>Prev!K59</f>
        <v>0.50854358409655021</v>
      </c>
      <c r="H61" s="47">
        <f>Prev!N59</f>
        <v>0.49930313302011953</v>
      </c>
      <c r="I61" s="47">
        <f>Prev!Q59</f>
        <v>0.48998364682836415</v>
      </c>
      <c r="J61" s="47">
        <f>Prev!T59</f>
        <v>0.48058838002139204</v>
      </c>
      <c r="K61" s="47">
        <f>Prev!W59</f>
        <v>0.47112092192464933</v>
      </c>
      <c r="L61" s="47">
        <f>Prev!Z59</f>
        <v>0.46158519941217696</v>
      </c>
      <c r="M61" s="47">
        <f>Prev!AC59</f>
        <v>0.45198547817713575</v>
      </c>
      <c r="P61">
        <f t="shared" si="7"/>
        <v>0</v>
      </c>
      <c r="Q61">
        <f t="shared" si="7"/>
        <v>0</v>
      </c>
      <c r="R61">
        <f t="shared" si="7"/>
        <v>0</v>
      </c>
      <c r="S61">
        <f t="shared" si="7"/>
        <v>0</v>
      </c>
      <c r="T61">
        <f t="shared" si="7"/>
        <v>0</v>
      </c>
      <c r="U61">
        <f t="shared" si="6"/>
        <v>0</v>
      </c>
      <c r="V61">
        <f t="shared" si="6"/>
        <v>0</v>
      </c>
      <c r="W61">
        <f t="shared" si="6"/>
        <v>0</v>
      </c>
      <c r="X61">
        <f t="shared" si="6"/>
        <v>0</v>
      </c>
      <c r="Y61">
        <f t="shared" si="6"/>
        <v>0</v>
      </c>
      <c r="AA61">
        <f t="shared" si="5"/>
        <v>1</v>
      </c>
      <c r="AB61">
        <f t="shared" si="5"/>
        <v>1</v>
      </c>
      <c r="AC61">
        <f t="shared" si="5"/>
        <v>1</v>
      </c>
      <c r="AD61">
        <f t="shared" si="5"/>
        <v>1</v>
      </c>
      <c r="AE61">
        <f t="shared" si="5"/>
        <v>1</v>
      </c>
      <c r="AF61">
        <f t="shared" si="5"/>
        <v>1</v>
      </c>
      <c r="AG61">
        <f t="shared" si="5"/>
        <v>1</v>
      </c>
      <c r="AH61">
        <f t="shared" si="5"/>
        <v>1</v>
      </c>
      <c r="AI61">
        <f t="shared" si="5"/>
        <v>1</v>
      </c>
      <c r="AJ61">
        <f t="shared" si="5"/>
        <v>1</v>
      </c>
    </row>
    <row r="62" spans="1:36" ht="15.5" x14ac:dyDescent="0.35">
      <c r="A62" s="49" t="s">
        <v>75</v>
      </c>
      <c r="B62" s="25">
        <f>PIF!BX62</f>
        <v>1</v>
      </c>
      <c r="C62">
        <f>PIF!CB62</f>
        <v>0</v>
      </c>
      <c r="D62" s="47">
        <f>Prev!B60</f>
        <v>0.53669839377235029</v>
      </c>
      <c r="E62" s="47">
        <f>Prev!E60</f>
        <v>0.5273513275827284</v>
      </c>
      <c r="F62" s="47">
        <f>Prev!H60</f>
        <v>0.5188164099374003</v>
      </c>
      <c r="G62" s="47">
        <f>Prev!K60</f>
        <v>0.50969099880250124</v>
      </c>
      <c r="H62" s="47">
        <f>Prev!N60</f>
        <v>0.50047799453548014</v>
      </c>
      <c r="I62" s="47">
        <f>Prev!Q60</f>
        <v>0.49118050043428346</v>
      </c>
      <c r="J62" s="47">
        <f>Prev!T60</f>
        <v>0.48180197032939553</v>
      </c>
      <c r="K62" s="47">
        <f>Prev!W60</f>
        <v>0.4723462101422331</v>
      </c>
      <c r="L62" s="47">
        <f>Prev!Z60</f>
        <v>0.46281737808526319</v>
      </c>
      <c r="M62" s="47">
        <f>Prev!AC60</f>
        <v>0.45321998349364906</v>
      </c>
      <c r="P62">
        <f t="shared" si="7"/>
        <v>0</v>
      </c>
      <c r="Q62">
        <f t="shared" si="7"/>
        <v>0</v>
      </c>
      <c r="R62">
        <f t="shared" si="7"/>
        <v>0</v>
      </c>
      <c r="S62">
        <f t="shared" si="7"/>
        <v>0</v>
      </c>
      <c r="T62">
        <f t="shared" si="7"/>
        <v>0</v>
      </c>
      <c r="U62">
        <f t="shared" si="6"/>
        <v>0</v>
      </c>
      <c r="V62">
        <f t="shared" si="6"/>
        <v>0</v>
      </c>
      <c r="W62">
        <f t="shared" si="6"/>
        <v>0</v>
      </c>
      <c r="X62">
        <f t="shared" si="6"/>
        <v>0</v>
      </c>
      <c r="Y62">
        <f t="shared" si="6"/>
        <v>0</v>
      </c>
      <c r="AA62">
        <f t="shared" si="5"/>
        <v>1</v>
      </c>
      <c r="AB62">
        <f t="shared" si="5"/>
        <v>1</v>
      </c>
      <c r="AC62">
        <f t="shared" si="5"/>
        <v>1</v>
      </c>
      <c r="AD62">
        <f t="shared" si="5"/>
        <v>1</v>
      </c>
      <c r="AE62">
        <f t="shared" si="5"/>
        <v>1</v>
      </c>
      <c r="AF62">
        <f t="shared" si="5"/>
        <v>1</v>
      </c>
      <c r="AG62">
        <f t="shared" si="5"/>
        <v>1</v>
      </c>
      <c r="AH62">
        <f t="shared" si="5"/>
        <v>1</v>
      </c>
      <c r="AI62">
        <f t="shared" si="5"/>
        <v>1</v>
      </c>
      <c r="AJ62">
        <f t="shared" si="5"/>
        <v>1</v>
      </c>
    </row>
    <row r="63" spans="1:36" ht="15.5" x14ac:dyDescent="0.35">
      <c r="A63" s="49" t="s">
        <v>76</v>
      </c>
      <c r="B63" s="25">
        <f>PIF!BX63</f>
        <v>1</v>
      </c>
      <c r="C63">
        <f>PIF!CB63</f>
        <v>0</v>
      </c>
      <c r="D63" s="47">
        <f>Prev!B61</f>
        <v>0.52729272644457625</v>
      </c>
      <c r="E63" s="47">
        <f>Prev!E61</f>
        <v>0.51877693014887227</v>
      </c>
      <c r="F63" s="47">
        <f>Prev!H61</f>
        <v>0.50885020352935451</v>
      </c>
      <c r="G63" s="47">
        <f>Prev!K61</f>
        <v>0.50050944556014965</v>
      </c>
      <c r="H63" s="47">
        <f>Prev!N61</f>
        <v>0.49210148603211856</v>
      </c>
      <c r="I63" s="47">
        <f>Prev!Q61</f>
        <v>0.48362815645047319</v>
      </c>
      <c r="J63" s="47">
        <f>Prev!T61</f>
        <v>0.47509153515592306</v>
      </c>
      <c r="K63" s="47">
        <f>Prev!W61</f>
        <v>0.46649395193129961</v>
      </c>
      <c r="L63" s="47">
        <f>Prev!Z61</f>
        <v>0.45783799158427635</v>
      </c>
      <c r="M63" s="47">
        <f>Prev!AC61</f>
        <v>0.4491264965062049</v>
      </c>
      <c r="P63">
        <f t="shared" si="7"/>
        <v>0</v>
      </c>
      <c r="Q63">
        <f t="shared" si="7"/>
        <v>0</v>
      </c>
      <c r="R63">
        <f t="shared" si="7"/>
        <v>0</v>
      </c>
      <c r="S63">
        <f t="shared" si="7"/>
        <v>0</v>
      </c>
      <c r="T63">
        <f t="shared" si="7"/>
        <v>0</v>
      </c>
      <c r="U63">
        <f t="shared" si="6"/>
        <v>0</v>
      </c>
      <c r="V63">
        <f t="shared" si="6"/>
        <v>0</v>
      </c>
      <c r="W63">
        <f t="shared" si="6"/>
        <v>0</v>
      </c>
      <c r="X63">
        <f t="shared" si="6"/>
        <v>0</v>
      </c>
      <c r="Y63">
        <f t="shared" si="6"/>
        <v>0</v>
      </c>
      <c r="AA63">
        <f t="shared" si="5"/>
        <v>1</v>
      </c>
      <c r="AB63">
        <f t="shared" si="5"/>
        <v>1</v>
      </c>
      <c r="AC63">
        <f t="shared" si="5"/>
        <v>1</v>
      </c>
      <c r="AD63">
        <f t="shared" si="5"/>
        <v>1</v>
      </c>
      <c r="AE63">
        <f t="shared" si="5"/>
        <v>1</v>
      </c>
      <c r="AF63">
        <f t="shared" si="5"/>
        <v>1</v>
      </c>
      <c r="AG63">
        <f t="shared" si="5"/>
        <v>1</v>
      </c>
      <c r="AH63">
        <f t="shared" si="5"/>
        <v>1</v>
      </c>
      <c r="AI63">
        <f t="shared" si="5"/>
        <v>1</v>
      </c>
      <c r="AJ63">
        <f t="shared" si="5"/>
        <v>1</v>
      </c>
    </row>
    <row r="64" spans="1:36" ht="15.5" x14ac:dyDescent="0.35">
      <c r="A64" s="49" t="s">
        <v>77</v>
      </c>
      <c r="B64" s="25">
        <f>PIF!BX64</f>
        <v>1</v>
      </c>
      <c r="C64">
        <f>PIF!CB64</f>
        <v>0</v>
      </c>
      <c r="D64" s="47">
        <f>Prev!B62</f>
        <v>0.52729272644457581</v>
      </c>
      <c r="E64" s="47">
        <f>Prev!E62</f>
        <v>0.51877693014887172</v>
      </c>
      <c r="F64" s="47">
        <f>Prev!H62</f>
        <v>0.50921769556528029</v>
      </c>
      <c r="G64" s="47">
        <f>Prev!K62</f>
        <v>0.50089391024045726</v>
      </c>
      <c r="H64" s="47">
        <f>Prev!N62</f>
        <v>0.49250083510100578</v>
      </c>
      <c r="I64" s="47">
        <f>Prev!Q62</f>
        <v>0.48404034459376039</v>
      </c>
      <c r="J64" s="47">
        <f>Prev!T62</f>
        <v>0.47551456864339492</v>
      </c>
      <c r="K64" s="47">
        <f>Prev!W62</f>
        <v>0.46692589636038534</v>
      </c>
      <c r="L64" s="47">
        <f>Prev!Z62</f>
        <v>0.45827697873928891</v>
      </c>
      <c r="M64" s="47">
        <f>Prev!AC62</f>
        <v>0.4495707303525619</v>
      </c>
      <c r="P64">
        <f t="shared" si="7"/>
        <v>0</v>
      </c>
      <c r="Q64">
        <f t="shared" si="7"/>
        <v>0</v>
      </c>
      <c r="R64">
        <f t="shared" si="7"/>
        <v>0</v>
      </c>
      <c r="S64">
        <f t="shared" si="7"/>
        <v>0</v>
      </c>
      <c r="T64">
        <f t="shared" si="7"/>
        <v>0</v>
      </c>
      <c r="U64">
        <f t="shared" si="6"/>
        <v>0</v>
      </c>
      <c r="V64">
        <f t="shared" si="6"/>
        <v>0</v>
      </c>
      <c r="W64">
        <f t="shared" si="6"/>
        <v>0</v>
      </c>
      <c r="X64">
        <f t="shared" si="6"/>
        <v>0</v>
      </c>
      <c r="Y64">
        <f t="shared" si="6"/>
        <v>0</v>
      </c>
      <c r="AA64">
        <f t="shared" si="5"/>
        <v>1</v>
      </c>
      <c r="AB64">
        <f t="shared" si="5"/>
        <v>1</v>
      </c>
      <c r="AC64">
        <f t="shared" si="5"/>
        <v>1</v>
      </c>
      <c r="AD64">
        <f t="shared" si="5"/>
        <v>1</v>
      </c>
      <c r="AE64">
        <f t="shared" si="5"/>
        <v>1</v>
      </c>
      <c r="AF64">
        <f t="shared" si="5"/>
        <v>1</v>
      </c>
      <c r="AG64">
        <f t="shared" si="5"/>
        <v>1</v>
      </c>
      <c r="AH64">
        <f t="shared" si="5"/>
        <v>1</v>
      </c>
      <c r="AI64">
        <f t="shared" si="5"/>
        <v>1</v>
      </c>
      <c r="AJ64">
        <f t="shared" si="5"/>
        <v>1</v>
      </c>
    </row>
    <row r="65" spans="1:36" ht="15.5" x14ac:dyDescent="0.35">
      <c r="A65" s="49" t="s">
        <v>78</v>
      </c>
      <c r="B65" s="25">
        <f>PIF!BX65</f>
        <v>1</v>
      </c>
      <c r="C65">
        <f>PIF!CB65</f>
        <v>0</v>
      </c>
      <c r="D65" s="47">
        <f>Prev!B63</f>
        <v>0.52729272644457592</v>
      </c>
      <c r="E65" s="47">
        <f>Prev!E63</f>
        <v>0.51877693014887194</v>
      </c>
      <c r="F65" s="47">
        <f>Prev!H63</f>
        <v>0.50910867036857821</v>
      </c>
      <c r="G65" s="47">
        <f>Prev!K63</f>
        <v>0.50078035379694963</v>
      </c>
      <c r="H65" s="47">
        <f>Prev!N63</f>
        <v>0.49238334193885175</v>
      </c>
      <c r="I65" s="47">
        <f>Prev!Q63</f>
        <v>0.48391949537086998</v>
      </c>
      <c r="J65" s="47">
        <f>Prev!T63</f>
        <v>0.4753909277992317</v>
      </c>
      <c r="K65" s="47">
        <f>Prev!W63</f>
        <v>0.46680001002723526</v>
      </c>
      <c r="L65" s="47">
        <f>Prev!Z63</f>
        <v>0.45814937290779295</v>
      </c>
      <c r="M65" s="47">
        <f>Prev!AC63</f>
        <v>0.4494419092848797</v>
      </c>
      <c r="P65">
        <f t="shared" si="7"/>
        <v>0</v>
      </c>
      <c r="Q65">
        <f t="shared" si="7"/>
        <v>0</v>
      </c>
      <c r="R65">
        <f t="shared" si="7"/>
        <v>0</v>
      </c>
      <c r="S65">
        <f t="shared" si="7"/>
        <v>0</v>
      </c>
      <c r="T65">
        <f t="shared" si="7"/>
        <v>0</v>
      </c>
      <c r="U65">
        <f t="shared" si="6"/>
        <v>0</v>
      </c>
      <c r="V65">
        <f t="shared" si="6"/>
        <v>0</v>
      </c>
      <c r="W65">
        <f t="shared" si="6"/>
        <v>0</v>
      </c>
      <c r="X65">
        <f t="shared" si="6"/>
        <v>0</v>
      </c>
      <c r="Y65">
        <f t="shared" si="6"/>
        <v>0</v>
      </c>
      <c r="AA65">
        <f t="shared" si="5"/>
        <v>1</v>
      </c>
      <c r="AB65">
        <f t="shared" si="5"/>
        <v>1</v>
      </c>
      <c r="AC65">
        <f t="shared" si="5"/>
        <v>1</v>
      </c>
      <c r="AD65">
        <f t="shared" si="5"/>
        <v>1</v>
      </c>
      <c r="AE65">
        <f t="shared" si="5"/>
        <v>1</v>
      </c>
      <c r="AF65">
        <f t="shared" si="5"/>
        <v>1</v>
      </c>
      <c r="AG65">
        <f t="shared" si="5"/>
        <v>1</v>
      </c>
      <c r="AH65">
        <f t="shared" si="5"/>
        <v>1</v>
      </c>
      <c r="AI65">
        <f t="shared" si="5"/>
        <v>1</v>
      </c>
      <c r="AJ65">
        <f t="shared" si="5"/>
        <v>1</v>
      </c>
    </row>
    <row r="66" spans="1:36" ht="15.5" x14ac:dyDescent="0.35">
      <c r="A66" s="49" t="s">
        <v>79</v>
      </c>
      <c r="B66" s="25">
        <f>PIF!BX66</f>
        <v>1</v>
      </c>
      <c r="C66">
        <f>PIF!CB66</f>
        <v>0</v>
      </c>
      <c r="D66" s="47">
        <f>Prev!B64</f>
        <v>0.52729272644457603</v>
      </c>
      <c r="E66" s="47">
        <f>Prev!E64</f>
        <v>0.51877693014887194</v>
      </c>
      <c r="F66" s="47">
        <f>Prev!H64</f>
        <v>0.50921452960832658</v>
      </c>
      <c r="G66" s="47">
        <f>Prev!K64</f>
        <v>0.50089061799657753</v>
      </c>
      <c r="H66" s="47">
        <f>Prev!N64</f>
        <v>0.49249743356947889</v>
      </c>
      <c r="I66" s="47">
        <f>Prev!Q64</f>
        <v>0.4840368503593096</v>
      </c>
      <c r="J66" s="47">
        <f>Prev!T64</f>
        <v>0.47551099781029571</v>
      </c>
      <c r="K66" s="47">
        <f>Prev!W64</f>
        <v>0.46692226449401986</v>
      </c>
      <c r="L66" s="47">
        <f>Prev!Z64</f>
        <v>0.45827330081500339</v>
      </c>
      <c r="M66" s="47">
        <f>Prev!AC64</f>
        <v>0.44956702071161442</v>
      </c>
      <c r="P66">
        <f t="shared" si="7"/>
        <v>0</v>
      </c>
      <c r="Q66">
        <f t="shared" si="7"/>
        <v>0</v>
      </c>
      <c r="R66">
        <f t="shared" si="7"/>
        <v>0</v>
      </c>
      <c r="S66">
        <f t="shared" si="7"/>
        <v>0</v>
      </c>
      <c r="T66">
        <f t="shared" si="7"/>
        <v>0</v>
      </c>
      <c r="U66">
        <f t="shared" si="6"/>
        <v>0</v>
      </c>
      <c r="V66">
        <f t="shared" si="6"/>
        <v>0</v>
      </c>
      <c r="W66">
        <f t="shared" si="6"/>
        <v>0</v>
      </c>
      <c r="X66">
        <f t="shared" si="6"/>
        <v>0</v>
      </c>
      <c r="Y66">
        <f t="shared" si="6"/>
        <v>0</v>
      </c>
      <c r="AA66">
        <f t="shared" si="5"/>
        <v>1</v>
      </c>
      <c r="AB66">
        <f t="shared" si="5"/>
        <v>1</v>
      </c>
      <c r="AC66">
        <f t="shared" si="5"/>
        <v>1</v>
      </c>
      <c r="AD66">
        <f t="shared" si="5"/>
        <v>1</v>
      </c>
      <c r="AE66">
        <f t="shared" si="5"/>
        <v>1</v>
      </c>
      <c r="AF66">
        <f t="shared" si="5"/>
        <v>1</v>
      </c>
      <c r="AG66">
        <f t="shared" si="5"/>
        <v>1</v>
      </c>
      <c r="AH66">
        <f t="shared" si="5"/>
        <v>1</v>
      </c>
      <c r="AI66">
        <f t="shared" si="5"/>
        <v>1</v>
      </c>
      <c r="AJ66">
        <f t="shared" si="5"/>
        <v>1</v>
      </c>
    </row>
    <row r="67" spans="1:36" ht="15.5" x14ac:dyDescent="0.35">
      <c r="A67" s="49" t="s">
        <v>80</v>
      </c>
      <c r="B67" s="25">
        <f>PIF!BX67</f>
        <v>1</v>
      </c>
      <c r="C67">
        <f>PIF!CB67</f>
        <v>0</v>
      </c>
      <c r="D67" s="47">
        <f>Prev!B65</f>
        <v>0.52729272644457581</v>
      </c>
      <c r="E67" s="47">
        <f>Prev!E65</f>
        <v>0.51877693014887205</v>
      </c>
      <c r="F67" s="47">
        <f>Prev!H65</f>
        <v>0.50788420474428098</v>
      </c>
      <c r="G67" s="47">
        <f>Prev!K65</f>
        <v>0.49944708551461986</v>
      </c>
      <c r="H67" s="47">
        <f>Prev!N65</f>
        <v>0.49095072425606667</v>
      </c>
      <c r="I67" s="47">
        <f>Prev!Q65</f>
        <v>0.48239695764604162</v>
      </c>
      <c r="J67" s="47">
        <f>Prev!T65</f>
        <v>0.4737878255560099</v>
      </c>
      <c r="K67" s="47">
        <f>Prev!W65</f>
        <v>0.4651255786300309</v>
      </c>
      <c r="L67" s="47">
        <f>Prev!Z65</f>
        <v>0.45641268490208875</v>
      </c>
      <c r="M67" s="47">
        <f>Prev!AC65</f>
        <v>0.4476518354257274</v>
      </c>
      <c r="P67">
        <f t="shared" si="7"/>
        <v>0</v>
      </c>
      <c r="Q67">
        <f t="shared" si="7"/>
        <v>0</v>
      </c>
      <c r="R67">
        <f t="shared" si="7"/>
        <v>0</v>
      </c>
      <c r="S67">
        <f t="shared" si="7"/>
        <v>0</v>
      </c>
      <c r="T67">
        <f t="shared" si="7"/>
        <v>0</v>
      </c>
      <c r="U67">
        <f t="shared" si="6"/>
        <v>0</v>
      </c>
      <c r="V67">
        <f t="shared" si="6"/>
        <v>0</v>
      </c>
      <c r="W67">
        <f t="shared" si="6"/>
        <v>0</v>
      </c>
      <c r="X67">
        <f t="shared" si="6"/>
        <v>0</v>
      </c>
      <c r="Y67">
        <f t="shared" si="6"/>
        <v>0</v>
      </c>
      <c r="AA67">
        <f t="shared" si="5"/>
        <v>1</v>
      </c>
      <c r="AB67">
        <f t="shared" si="5"/>
        <v>1</v>
      </c>
      <c r="AC67">
        <f t="shared" si="5"/>
        <v>1</v>
      </c>
      <c r="AD67">
        <f t="shared" si="5"/>
        <v>1</v>
      </c>
      <c r="AE67">
        <f t="shared" si="5"/>
        <v>1</v>
      </c>
      <c r="AF67">
        <f t="shared" si="5"/>
        <v>1</v>
      </c>
      <c r="AG67">
        <f t="shared" si="5"/>
        <v>1</v>
      </c>
      <c r="AH67">
        <f t="shared" si="5"/>
        <v>1</v>
      </c>
      <c r="AI67">
        <f t="shared" si="5"/>
        <v>1</v>
      </c>
      <c r="AJ67">
        <f t="shared" si="5"/>
        <v>1</v>
      </c>
    </row>
    <row r="68" spans="1:36" ht="15.5" x14ac:dyDescent="0.35">
      <c r="A68" s="49" t="s">
        <v>81</v>
      </c>
      <c r="B68" s="25">
        <f>PIF!BX68</f>
        <v>1</v>
      </c>
      <c r="C68">
        <f>PIF!CB68</f>
        <v>0</v>
      </c>
      <c r="D68" s="47">
        <f>Prev!B66</f>
        <v>0.5525701148852612</v>
      </c>
      <c r="E68" s="47">
        <f>Prev!E66</f>
        <v>0.5371883269257145</v>
      </c>
      <c r="F68" s="47">
        <f>Prev!H66</f>
        <v>0.52658871003101815</v>
      </c>
      <c r="G68" s="47">
        <f>Prev!K66</f>
        <v>0.51147270914933396</v>
      </c>
      <c r="H68" s="47">
        <f>Prev!N66</f>
        <v>0.49618850156184063</v>
      </c>
      <c r="I68" s="47">
        <f>Prev!Q66</f>
        <v>0.48075592732910899</v>
      </c>
      <c r="J68" s="47">
        <f>Prev!T66</f>
        <v>0.4651963045830379</v>
      </c>
      <c r="K68" s="47">
        <f>Prev!W66</f>
        <v>0.44953238392010053</v>
      </c>
      <c r="L68" s="47">
        <f>Prev!Z66</f>
        <v>0.43378828651791346</v>
      </c>
      <c r="M68" s="47">
        <f>Prev!AC66</f>
        <v>0.41798942530135252</v>
      </c>
      <c r="P68">
        <f t="shared" si="7"/>
        <v>0</v>
      </c>
      <c r="Q68">
        <f t="shared" si="7"/>
        <v>0</v>
      </c>
      <c r="R68">
        <f t="shared" si="7"/>
        <v>0</v>
      </c>
      <c r="S68">
        <f t="shared" si="7"/>
        <v>0</v>
      </c>
      <c r="T68">
        <f t="shared" si="7"/>
        <v>0</v>
      </c>
      <c r="U68">
        <f t="shared" si="6"/>
        <v>0</v>
      </c>
      <c r="V68">
        <f t="shared" si="6"/>
        <v>0</v>
      </c>
      <c r="W68">
        <f t="shared" si="6"/>
        <v>0</v>
      </c>
      <c r="X68">
        <f t="shared" si="6"/>
        <v>0</v>
      </c>
      <c r="Y68">
        <f t="shared" si="6"/>
        <v>0</v>
      </c>
      <c r="AA68">
        <f t="shared" si="5"/>
        <v>1</v>
      </c>
      <c r="AB68">
        <f t="shared" si="5"/>
        <v>1</v>
      </c>
      <c r="AC68">
        <f t="shared" si="5"/>
        <v>1</v>
      </c>
      <c r="AD68">
        <f t="shared" si="5"/>
        <v>1</v>
      </c>
      <c r="AE68">
        <f t="shared" si="5"/>
        <v>1</v>
      </c>
      <c r="AF68">
        <f t="shared" si="5"/>
        <v>1</v>
      </c>
      <c r="AG68">
        <f t="shared" si="5"/>
        <v>1</v>
      </c>
      <c r="AH68">
        <f t="shared" si="5"/>
        <v>1</v>
      </c>
      <c r="AI68">
        <f t="shared" si="5"/>
        <v>1</v>
      </c>
      <c r="AJ68">
        <f t="shared" si="5"/>
        <v>1</v>
      </c>
    </row>
    <row r="69" spans="1:36" ht="15.5" x14ac:dyDescent="0.35">
      <c r="A69" s="49" t="s">
        <v>82</v>
      </c>
      <c r="B69" s="25">
        <f>PIF!BX69</f>
        <v>1</v>
      </c>
      <c r="C69">
        <f>PIF!CB69</f>
        <v>0</v>
      </c>
      <c r="D69" s="47">
        <f>Prev!B67</f>
        <v>0.55257011488526064</v>
      </c>
      <c r="E69" s="47">
        <f>Prev!E67</f>
        <v>0.53718832692571483</v>
      </c>
      <c r="F69" s="47">
        <f>Prev!H67</f>
        <v>0.52647797304228028</v>
      </c>
      <c r="G69" s="47">
        <f>Prev!K67</f>
        <v>0.51135535209321448</v>
      </c>
      <c r="H69" s="47">
        <f>Prev!N67</f>
        <v>0.4960655452492464</v>
      </c>
      <c r="I69" s="47">
        <f>Prev!Q67</f>
        <v>0.48062837343925041</v>
      </c>
      <c r="J69" s="47">
        <f>Prev!T67</f>
        <v>0.46506512919279247</v>
      </c>
      <c r="K69" s="47">
        <f>Prev!W67</f>
        <v>0.44939853149234937</v>
      </c>
      <c r="L69" s="47">
        <f>Prev!Z67</f>
        <v>0.43365266438201511</v>
      </c>
      <c r="M69" s="47">
        <f>Prev!AC67</f>
        <v>0.41785289865552466</v>
      </c>
      <c r="P69">
        <f t="shared" si="7"/>
        <v>0</v>
      </c>
      <c r="Q69">
        <f t="shared" si="7"/>
        <v>0</v>
      </c>
      <c r="R69">
        <f t="shared" si="7"/>
        <v>0</v>
      </c>
      <c r="S69">
        <f t="shared" si="7"/>
        <v>0</v>
      </c>
      <c r="T69">
        <f t="shared" si="7"/>
        <v>0</v>
      </c>
      <c r="U69">
        <f t="shared" si="6"/>
        <v>0</v>
      </c>
      <c r="V69">
        <f t="shared" si="6"/>
        <v>0</v>
      </c>
      <c r="W69">
        <f t="shared" si="6"/>
        <v>0</v>
      </c>
      <c r="X69">
        <f t="shared" si="6"/>
        <v>0</v>
      </c>
      <c r="Y69">
        <f t="shared" si="6"/>
        <v>0</v>
      </c>
      <c r="AA69">
        <f t="shared" si="5"/>
        <v>1</v>
      </c>
      <c r="AB69">
        <f t="shared" si="5"/>
        <v>1</v>
      </c>
      <c r="AC69">
        <f t="shared" si="5"/>
        <v>1</v>
      </c>
      <c r="AD69">
        <f t="shared" si="5"/>
        <v>1</v>
      </c>
      <c r="AE69">
        <f t="shared" si="5"/>
        <v>1</v>
      </c>
      <c r="AF69">
        <f t="shared" si="5"/>
        <v>1</v>
      </c>
      <c r="AG69">
        <f t="shared" si="5"/>
        <v>1</v>
      </c>
      <c r="AH69">
        <f t="shared" si="5"/>
        <v>1</v>
      </c>
      <c r="AI69">
        <f t="shared" si="5"/>
        <v>1</v>
      </c>
      <c r="AJ69">
        <f t="shared" si="5"/>
        <v>1</v>
      </c>
    </row>
    <row r="70" spans="1:36" ht="15.5" x14ac:dyDescent="0.35">
      <c r="A70" s="49" t="s">
        <v>83</v>
      </c>
      <c r="B70" s="25">
        <f>PIF!BX70</f>
        <v>1</v>
      </c>
      <c r="C70">
        <f>PIF!CB70</f>
        <v>0</v>
      </c>
      <c r="D70" s="47">
        <f>Prev!B68</f>
        <v>0.55257011488526087</v>
      </c>
      <c r="E70" s="47">
        <f>Prev!E68</f>
        <v>0.53718832692571461</v>
      </c>
      <c r="F70" s="47">
        <f>Prev!H68</f>
        <v>0.52968553112286521</v>
      </c>
      <c r="G70" s="47">
        <f>Prev!K68</f>
        <v>0.51461013983711301</v>
      </c>
      <c r="H70" s="47">
        <f>Prev!N68</f>
        <v>0.49934876200543887</v>
      </c>
      <c r="I70" s="47">
        <f>Prev!Q68</f>
        <v>0.48392208955456767</v>
      </c>
      <c r="J70" s="47">
        <f>Prev!T68</f>
        <v>0.46835236914784339</v>
      </c>
      <c r="K70" s="47">
        <f>Prev!W68</f>
        <v>0.45266334615763765</v>
      </c>
      <c r="L70" s="47">
        <f>Prev!Z68</f>
        <v>0.43688019224309743</v>
      </c>
      <c r="M70" s="47">
        <f>Prev!AC68</f>
        <v>0.42102941592082604</v>
      </c>
      <c r="P70">
        <f t="shared" si="7"/>
        <v>0</v>
      </c>
      <c r="Q70">
        <f t="shared" si="7"/>
        <v>0</v>
      </c>
      <c r="R70">
        <f t="shared" si="7"/>
        <v>0</v>
      </c>
      <c r="S70">
        <f t="shared" si="7"/>
        <v>0</v>
      </c>
      <c r="T70">
        <f t="shared" si="7"/>
        <v>0</v>
      </c>
      <c r="U70">
        <f t="shared" si="6"/>
        <v>0</v>
      </c>
      <c r="V70">
        <f t="shared" si="6"/>
        <v>0</v>
      </c>
      <c r="W70">
        <f t="shared" si="6"/>
        <v>0</v>
      </c>
      <c r="X70">
        <f t="shared" si="6"/>
        <v>0</v>
      </c>
      <c r="Y70">
        <f t="shared" si="6"/>
        <v>0</v>
      </c>
      <c r="AA70">
        <f t="shared" si="5"/>
        <v>1</v>
      </c>
      <c r="AB70">
        <f t="shared" si="5"/>
        <v>1</v>
      </c>
      <c r="AC70">
        <f t="shared" si="5"/>
        <v>1</v>
      </c>
      <c r="AD70">
        <f t="shared" si="5"/>
        <v>1</v>
      </c>
      <c r="AE70">
        <f t="shared" si="5"/>
        <v>1</v>
      </c>
      <c r="AF70">
        <f t="shared" ref="AF70:AJ120" si="8">1+U70</f>
        <v>1</v>
      </c>
      <c r="AG70">
        <f t="shared" si="8"/>
        <v>1</v>
      </c>
      <c r="AH70">
        <f t="shared" si="8"/>
        <v>1</v>
      </c>
      <c r="AI70">
        <f t="shared" si="8"/>
        <v>1</v>
      </c>
      <c r="AJ70">
        <f t="shared" si="8"/>
        <v>1</v>
      </c>
    </row>
    <row r="71" spans="1:36" ht="15.5" x14ac:dyDescent="0.35">
      <c r="A71" s="49" t="s">
        <v>84</v>
      </c>
      <c r="B71" s="25">
        <f>PIF!BX71</f>
        <v>1</v>
      </c>
      <c r="C71">
        <f>PIF!CB71</f>
        <v>0</v>
      </c>
      <c r="D71" s="47">
        <f>Prev!B69</f>
        <v>0.55257011488526098</v>
      </c>
      <c r="E71" s="47">
        <f>Prev!E69</f>
        <v>0.53718832692571472</v>
      </c>
      <c r="F71" s="47">
        <f>Prev!H69</f>
        <v>0.52710950050265659</v>
      </c>
      <c r="G71" s="47">
        <f>Prev!K69</f>
        <v>0.51201588169231937</v>
      </c>
      <c r="H71" s="47">
        <f>Prev!N69</f>
        <v>0.49674989085176263</v>
      </c>
      <c r="I71" s="47">
        <f>Prev!Q69</f>
        <v>0.48133147860526404</v>
      </c>
      <c r="J71" s="47">
        <f>Prev!T69</f>
        <v>0.46578209794434988</v>
      </c>
      <c r="K71" s="47">
        <f>Prev!W69</f>
        <v>0.450124656571809</v>
      </c>
      <c r="L71" s="47">
        <f>Prev!Z69</f>
        <v>0.43438345286185809</v>
      </c>
      <c r="M71" s="47">
        <f>Prev!AC69</f>
        <v>0.4185840947771054</v>
      </c>
      <c r="P71">
        <f t="shared" si="7"/>
        <v>0</v>
      </c>
      <c r="Q71">
        <f t="shared" si="7"/>
        <v>0</v>
      </c>
      <c r="R71">
        <f t="shared" si="7"/>
        <v>0</v>
      </c>
      <c r="S71">
        <f t="shared" si="7"/>
        <v>0</v>
      </c>
      <c r="T71">
        <f t="shared" si="7"/>
        <v>0</v>
      </c>
      <c r="U71">
        <f t="shared" si="6"/>
        <v>0</v>
      </c>
      <c r="V71">
        <f t="shared" si="6"/>
        <v>0</v>
      </c>
      <c r="W71">
        <f t="shared" si="6"/>
        <v>0</v>
      </c>
      <c r="X71">
        <f t="shared" si="6"/>
        <v>0</v>
      </c>
      <c r="Y71">
        <f t="shared" si="6"/>
        <v>0</v>
      </c>
      <c r="AA71">
        <f t="shared" ref="AA71:AE121" si="9">1+P71</f>
        <v>1</v>
      </c>
      <c r="AB71">
        <f t="shared" si="9"/>
        <v>1</v>
      </c>
      <c r="AC71">
        <f t="shared" si="9"/>
        <v>1</v>
      </c>
      <c r="AD71">
        <f t="shared" si="9"/>
        <v>1</v>
      </c>
      <c r="AE71">
        <f t="shared" si="9"/>
        <v>1</v>
      </c>
      <c r="AF71">
        <f t="shared" si="8"/>
        <v>1</v>
      </c>
      <c r="AG71">
        <f t="shared" si="8"/>
        <v>1</v>
      </c>
      <c r="AH71">
        <f t="shared" si="8"/>
        <v>1</v>
      </c>
      <c r="AI71">
        <f t="shared" si="8"/>
        <v>1</v>
      </c>
      <c r="AJ71">
        <f t="shared" si="8"/>
        <v>1</v>
      </c>
    </row>
    <row r="72" spans="1:36" ht="15.5" x14ac:dyDescent="0.35">
      <c r="A72" s="49" t="s">
        <v>85</v>
      </c>
      <c r="B72" s="25">
        <f>PIF!BX72</f>
        <v>1</v>
      </c>
      <c r="C72">
        <f>PIF!CB72</f>
        <v>0</v>
      </c>
      <c r="D72" s="47">
        <f>Prev!B70</f>
        <v>0.5525701148852612</v>
      </c>
      <c r="E72" s="47">
        <f>Prev!E70</f>
        <v>0.53718832692571483</v>
      </c>
      <c r="F72" s="47">
        <f>Prev!H70</f>
        <v>0.52647582493297973</v>
      </c>
      <c r="G72" s="47">
        <f>Prev!K70</f>
        <v>0.51135306680690884</v>
      </c>
      <c r="H72" s="47">
        <f>Prev!N70</f>
        <v>0.49606314321917633</v>
      </c>
      <c r="I72" s="47">
        <f>Prev!Q70</f>
        <v>0.48062587474842416</v>
      </c>
      <c r="J72" s="47">
        <f>Prev!T70</f>
        <v>0.46506255344240294</v>
      </c>
      <c r="K72" s="47">
        <f>Prev!W70</f>
        <v>0.44939589767918803</v>
      </c>
      <c r="L72" s="47">
        <f>Prev!Z70</f>
        <v>0.43364999078557981</v>
      </c>
      <c r="M72" s="47">
        <f>Prev!AC70</f>
        <v>0.41785020273545009</v>
      </c>
      <c r="P72">
        <f t="shared" si="7"/>
        <v>0</v>
      </c>
      <c r="Q72">
        <f t="shared" si="7"/>
        <v>0</v>
      </c>
      <c r="R72">
        <f t="shared" si="7"/>
        <v>0</v>
      </c>
      <c r="S72">
        <f t="shared" si="7"/>
        <v>0</v>
      </c>
      <c r="T72">
        <f t="shared" si="7"/>
        <v>0</v>
      </c>
      <c r="U72">
        <f t="shared" si="6"/>
        <v>0</v>
      </c>
      <c r="V72">
        <f t="shared" si="6"/>
        <v>0</v>
      </c>
      <c r="W72">
        <f t="shared" si="6"/>
        <v>0</v>
      </c>
      <c r="X72">
        <f t="shared" si="6"/>
        <v>0</v>
      </c>
      <c r="Y72">
        <f t="shared" si="6"/>
        <v>0</v>
      </c>
      <c r="AA72">
        <f t="shared" si="9"/>
        <v>1</v>
      </c>
      <c r="AB72">
        <f t="shared" si="9"/>
        <v>1</v>
      </c>
      <c r="AC72">
        <f t="shared" si="9"/>
        <v>1</v>
      </c>
      <c r="AD72">
        <f t="shared" si="9"/>
        <v>1</v>
      </c>
      <c r="AE72">
        <f t="shared" si="9"/>
        <v>1</v>
      </c>
      <c r="AF72">
        <f t="shared" si="8"/>
        <v>1</v>
      </c>
      <c r="AG72">
        <f t="shared" si="8"/>
        <v>1</v>
      </c>
      <c r="AH72">
        <f t="shared" si="8"/>
        <v>1</v>
      </c>
      <c r="AI72">
        <f t="shared" si="8"/>
        <v>1</v>
      </c>
      <c r="AJ72">
        <f t="shared" si="8"/>
        <v>1</v>
      </c>
    </row>
    <row r="73" spans="1:36" ht="15.5" x14ac:dyDescent="0.35">
      <c r="A73" s="49" t="s">
        <v>86</v>
      </c>
      <c r="B73" s="25">
        <f>PIF!BX73</f>
        <v>1</v>
      </c>
      <c r="C73">
        <f>PIF!CB73</f>
        <v>0</v>
      </c>
      <c r="D73" s="47">
        <f>Prev!B71</f>
        <v>0.5525701148852612</v>
      </c>
      <c r="E73" s="47">
        <f>Prev!E71</f>
        <v>0.53718832692571461</v>
      </c>
      <c r="F73" s="47">
        <f>Prev!H71</f>
        <v>0.52635519272563847</v>
      </c>
      <c r="G73" s="47">
        <f>Prev!K71</f>
        <v>0.51122773494718332</v>
      </c>
      <c r="H73" s="47">
        <f>Prev!N71</f>
        <v>0.49593404628811116</v>
      </c>
      <c r="I73" s="47">
        <f>Prev!Q71</f>
        <v>0.48049391988852291</v>
      </c>
      <c r="J73" s="47">
        <f>Prev!T71</f>
        <v>0.4649286150657202</v>
      </c>
      <c r="K73" s="47">
        <f>Prev!W71</f>
        <v>0.44926081265609036</v>
      </c>
      <c r="L73" s="47">
        <f>Prev!Z71</f>
        <v>0.43351455413496465</v>
      </c>
      <c r="M73" s="47">
        <f>Prev!AC71</f>
        <v>0.41771516383391494</v>
      </c>
      <c r="P73">
        <f t="shared" si="7"/>
        <v>0</v>
      </c>
      <c r="Q73">
        <f t="shared" si="7"/>
        <v>0</v>
      </c>
      <c r="R73">
        <f t="shared" si="7"/>
        <v>0</v>
      </c>
      <c r="S73">
        <f t="shared" si="7"/>
        <v>0</v>
      </c>
      <c r="T73">
        <f t="shared" si="7"/>
        <v>0</v>
      </c>
      <c r="U73">
        <f t="shared" si="6"/>
        <v>0</v>
      </c>
      <c r="V73">
        <f t="shared" si="6"/>
        <v>0</v>
      </c>
      <c r="W73">
        <f t="shared" si="6"/>
        <v>0</v>
      </c>
      <c r="X73">
        <f t="shared" si="6"/>
        <v>0</v>
      </c>
      <c r="Y73">
        <f t="shared" si="6"/>
        <v>0</v>
      </c>
      <c r="AA73">
        <f t="shared" si="9"/>
        <v>1</v>
      </c>
      <c r="AB73">
        <f t="shared" si="9"/>
        <v>1</v>
      </c>
      <c r="AC73">
        <f t="shared" si="9"/>
        <v>1</v>
      </c>
      <c r="AD73">
        <f t="shared" si="9"/>
        <v>1</v>
      </c>
      <c r="AE73">
        <f t="shared" si="9"/>
        <v>1</v>
      </c>
      <c r="AF73">
        <f t="shared" si="8"/>
        <v>1</v>
      </c>
      <c r="AG73">
        <f t="shared" si="8"/>
        <v>1</v>
      </c>
      <c r="AH73">
        <f t="shared" si="8"/>
        <v>1</v>
      </c>
      <c r="AI73">
        <f t="shared" si="8"/>
        <v>1</v>
      </c>
      <c r="AJ73">
        <f t="shared" si="8"/>
        <v>1</v>
      </c>
    </row>
    <row r="74" spans="1:36" ht="15.5" x14ac:dyDescent="0.35">
      <c r="A74" s="49" t="s">
        <v>87</v>
      </c>
      <c r="B74" s="25">
        <f>PIF!BX74</f>
        <v>1</v>
      </c>
      <c r="C74">
        <f>PIF!CB74</f>
        <v>0</v>
      </c>
      <c r="D74" s="47">
        <f>Prev!B72</f>
        <v>0.55257011488526109</v>
      </c>
      <c r="E74" s="47">
        <f>Prev!E72</f>
        <v>0.5371883269257145</v>
      </c>
      <c r="F74" s="47">
        <f>Prev!H72</f>
        <v>0.52635519272563869</v>
      </c>
      <c r="G74" s="47">
        <f>Prev!K72</f>
        <v>0.51122773494718321</v>
      </c>
      <c r="H74" s="47">
        <f>Prev!N72</f>
        <v>0.49593404628811039</v>
      </c>
      <c r="I74" s="47">
        <f>Prev!Q72</f>
        <v>0.48049391988852308</v>
      </c>
      <c r="J74" s="47">
        <f>Prev!T72</f>
        <v>0.46492861506571992</v>
      </c>
      <c r="K74" s="47">
        <f>Prev!W72</f>
        <v>0.44926081265609047</v>
      </c>
      <c r="L74" s="47">
        <f>Prev!Z72</f>
        <v>0.43351455413496437</v>
      </c>
      <c r="M74" s="47">
        <f>Prev!AC72</f>
        <v>0.4177151638339151</v>
      </c>
      <c r="P74">
        <f t="shared" si="7"/>
        <v>0</v>
      </c>
      <c r="Q74">
        <f t="shared" si="7"/>
        <v>0</v>
      </c>
      <c r="R74">
        <f t="shared" si="7"/>
        <v>0</v>
      </c>
      <c r="S74">
        <f t="shared" si="7"/>
        <v>0</v>
      </c>
      <c r="T74">
        <f t="shared" si="7"/>
        <v>0</v>
      </c>
      <c r="U74">
        <f t="shared" si="6"/>
        <v>0</v>
      </c>
      <c r="V74">
        <f t="shared" si="6"/>
        <v>0</v>
      </c>
      <c r="W74">
        <f t="shared" si="6"/>
        <v>0</v>
      </c>
      <c r="X74">
        <f t="shared" si="6"/>
        <v>0</v>
      </c>
      <c r="Y74">
        <f t="shared" si="6"/>
        <v>0</v>
      </c>
      <c r="AA74">
        <f t="shared" si="9"/>
        <v>1</v>
      </c>
      <c r="AB74">
        <f t="shared" si="9"/>
        <v>1</v>
      </c>
      <c r="AC74">
        <f t="shared" si="9"/>
        <v>1</v>
      </c>
      <c r="AD74">
        <f t="shared" si="9"/>
        <v>1</v>
      </c>
      <c r="AE74">
        <f t="shared" si="9"/>
        <v>1</v>
      </c>
      <c r="AF74">
        <f t="shared" si="8"/>
        <v>1</v>
      </c>
      <c r="AG74">
        <f t="shared" si="8"/>
        <v>1</v>
      </c>
      <c r="AH74">
        <f t="shared" si="8"/>
        <v>1</v>
      </c>
      <c r="AI74">
        <f t="shared" si="8"/>
        <v>1</v>
      </c>
      <c r="AJ74">
        <f t="shared" si="8"/>
        <v>1</v>
      </c>
    </row>
    <row r="75" spans="1:36" ht="15.5" x14ac:dyDescent="0.35">
      <c r="A75" s="49" t="s">
        <v>88</v>
      </c>
      <c r="B75" s="25">
        <f>PIF!BX75</f>
        <v>1</v>
      </c>
      <c r="C75">
        <f>PIF!CB75</f>
        <v>0</v>
      </c>
      <c r="D75" s="47">
        <f>Prev!B73</f>
        <v>0.55257011488526087</v>
      </c>
      <c r="E75" s="47">
        <f>Prev!E73</f>
        <v>0.53718832692571472</v>
      </c>
      <c r="F75" s="47">
        <f>Prev!H73</f>
        <v>0.52635519272563891</v>
      </c>
      <c r="G75" s="47">
        <f>Prev!K73</f>
        <v>0.51122773494718332</v>
      </c>
      <c r="H75" s="47">
        <f>Prev!N73</f>
        <v>0.49593404628811077</v>
      </c>
      <c r="I75" s="47">
        <f>Prev!Q73</f>
        <v>0.48049391988852286</v>
      </c>
      <c r="J75" s="47">
        <f>Prev!T73</f>
        <v>0.4649286150657202</v>
      </c>
      <c r="K75" s="47">
        <f>Prev!W73</f>
        <v>0.44926081265609041</v>
      </c>
      <c r="L75" s="47">
        <f>Prev!Z73</f>
        <v>0.43351455413496459</v>
      </c>
      <c r="M75" s="47">
        <f>Prev!AC73</f>
        <v>0.41771516383391505</v>
      </c>
      <c r="P75">
        <f t="shared" si="7"/>
        <v>0</v>
      </c>
      <c r="Q75">
        <f t="shared" si="7"/>
        <v>0</v>
      </c>
      <c r="R75">
        <f t="shared" si="7"/>
        <v>0</v>
      </c>
      <c r="S75">
        <f t="shared" si="7"/>
        <v>0</v>
      </c>
      <c r="T75">
        <f t="shared" si="7"/>
        <v>0</v>
      </c>
      <c r="U75">
        <f t="shared" si="6"/>
        <v>0</v>
      </c>
      <c r="V75">
        <f t="shared" si="6"/>
        <v>0</v>
      </c>
      <c r="W75">
        <f t="shared" si="6"/>
        <v>0</v>
      </c>
      <c r="X75">
        <f t="shared" si="6"/>
        <v>0</v>
      </c>
      <c r="Y75">
        <f t="shared" si="6"/>
        <v>0</v>
      </c>
      <c r="AA75">
        <f t="shared" si="9"/>
        <v>1</v>
      </c>
      <c r="AB75">
        <f t="shared" si="9"/>
        <v>1</v>
      </c>
      <c r="AC75">
        <f t="shared" si="9"/>
        <v>1</v>
      </c>
      <c r="AD75">
        <f t="shared" si="9"/>
        <v>1</v>
      </c>
      <c r="AE75">
        <f t="shared" si="9"/>
        <v>1</v>
      </c>
      <c r="AF75">
        <f t="shared" si="8"/>
        <v>1</v>
      </c>
      <c r="AG75">
        <f t="shared" si="8"/>
        <v>1</v>
      </c>
      <c r="AH75">
        <f t="shared" si="8"/>
        <v>1</v>
      </c>
      <c r="AI75">
        <f t="shared" si="8"/>
        <v>1</v>
      </c>
      <c r="AJ75">
        <f t="shared" si="8"/>
        <v>1</v>
      </c>
    </row>
    <row r="76" spans="1:36" ht="15.5" x14ac:dyDescent="0.35">
      <c r="A76" s="49" t="s">
        <v>89</v>
      </c>
      <c r="B76" s="25">
        <f>PIF!BX76</f>
        <v>1</v>
      </c>
      <c r="C76">
        <f>PIF!CB76</f>
        <v>0</v>
      </c>
      <c r="D76" s="47">
        <f>Prev!B74</f>
        <v>0.55257011488526087</v>
      </c>
      <c r="E76" s="47">
        <f>Prev!E74</f>
        <v>0.5371883269257145</v>
      </c>
      <c r="F76" s="47">
        <f>Prev!H74</f>
        <v>0.52635519272563835</v>
      </c>
      <c r="G76" s="47">
        <f>Prev!K74</f>
        <v>0.51122773494718321</v>
      </c>
      <c r="H76" s="47">
        <f>Prev!N74</f>
        <v>0.49593404628811077</v>
      </c>
      <c r="I76" s="47">
        <f>Prev!Q74</f>
        <v>0.48049391988852264</v>
      </c>
      <c r="J76" s="47">
        <f>Prev!T74</f>
        <v>0.46492861506572014</v>
      </c>
      <c r="K76" s="47">
        <f>Prev!W74</f>
        <v>0.44926081265609041</v>
      </c>
      <c r="L76" s="47">
        <f>Prev!Z74</f>
        <v>0.43351455413496465</v>
      </c>
      <c r="M76" s="47">
        <f>Prev!AC74</f>
        <v>0.4177151638339151</v>
      </c>
      <c r="P76">
        <f t="shared" si="7"/>
        <v>0</v>
      </c>
      <c r="Q76">
        <f t="shared" si="7"/>
        <v>0</v>
      </c>
      <c r="R76">
        <f t="shared" si="7"/>
        <v>0</v>
      </c>
      <c r="S76">
        <f t="shared" si="7"/>
        <v>0</v>
      </c>
      <c r="T76">
        <f t="shared" si="7"/>
        <v>0</v>
      </c>
      <c r="U76">
        <f t="shared" si="6"/>
        <v>0</v>
      </c>
      <c r="V76">
        <f t="shared" si="6"/>
        <v>0</v>
      </c>
      <c r="W76">
        <f t="shared" si="6"/>
        <v>0</v>
      </c>
      <c r="X76">
        <f t="shared" si="6"/>
        <v>0</v>
      </c>
      <c r="Y76">
        <f t="shared" si="6"/>
        <v>0</v>
      </c>
      <c r="AA76">
        <f t="shared" si="9"/>
        <v>1</v>
      </c>
      <c r="AB76">
        <f t="shared" si="9"/>
        <v>1</v>
      </c>
      <c r="AC76">
        <f t="shared" si="9"/>
        <v>1</v>
      </c>
      <c r="AD76">
        <f t="shared" si="9"/>
        <v>1</v>
      </c>
      <c r="AE76">
        <f t="shared" si="9"/>
        <v>1</v>
      </c>
      <c r="AF76">
        <f t="shared" si="8"/>
        <v>1</v>
      </c>
      <c r="AG76">
        <f t="shared" si="8"/>
        <v>1</v>
      </c>
      <c r="AH76">
        <f t="shared" si="8"/>
        <v>1</v>
      </c>
      <c r="AI76">
        <f t="shared" si="8"/>
        <v>1</v>
      </c>
      <c r="AJ76">
        <f t="shared" si="8"/>
        <v>1</v>
      </c>
    </row>
    <row r="77" spans="1:36" ht="15.5" x14ac:dyDescent="0.35">
      <c r="A77" s="49" t="s">
        <v>90</v>
      </c>
      <c r="B77" s="25">
        <f>PIF!BX77</f>
        <v>1</v>
      </c>
      <c r="C77">
        <f>PIF!CB77</f>
        <v>0</v>
      </c>
      <c r="D77" s="47">
        <f>Prev!B75</f>
        <v>0.5525701148852612</v>
      </c>
      <c r="E77" s="47">
        <f>Prev!E75</f>
        <v>0.53718832692571461</v>
      </c>
      <c r="F77" s="47">
        <f>Prev!H75</f>
        <v>0.52635519272563902</v>
      </c>
      <c r="G77" s="47">
        <f>Prev!K75</f>
        <v>0.51122773494718343</v>
      </c>
      <c r="H77" s="47">
        <f>Prev!N75</f>
        <v>0.49593404628811077</v>
      </c>
      <c r="I77" s="47">
        <f>Prev!Q75</f>
        <v>0.4804939198885228</v>
      </c>
      <c r="J77" s="47">
        <f>Prev!T75</f>
        <v>0.4649286150657202</v>
      </c>
      <c r="K77" s="47">
        <f>Prev!W75</f>
        <v>0.44926081265608991</v>
      </c>
      <c r="L77" s="47">
        <f>Prev!Z75</f>
        <v>0.43351455413496454</v>
      </c>
      <c r="M77" s="47">
        <f>Prev!AC75</f>
        <v>0.41771516383391494</v>
      </c>
      <c r="P77">
        <f t="shared" si="7"/>
        <v>0</v>
      </c>
      <c r="Q77">
        <f t="shared" si="7"/>
        <v>0</v>
      </c>
      <c r="R77">
        <f t="shared" si="7"/>
        <v>0</v>
      </c>
      <c r="S77">
        <f t="shared" si="7"/>
        <v>0</v>
      </c>
      <c r="T77">
        <f t="shared" si="7"/>
        <v>0</v>
      </c>
      <c r="U77">
        <f t="shared" si="6"/>
        <v>0</v>
      </c>
      <c r="V77">
        <f t="shared" si="6"/>
        <v>0</v>
      </c>
      <c r="W77">
        <f t="shared" si="6"/>
        <v>0</v>
      </c>
      <c r="X77">
        <f t="shared" si="6"/>
        <v>0</v>
      </c>
      <c r="Y77">
        <f t="shared" si="6"/>
        <v>0</v>
      </c>
      <c r="AA77">
        <f t="shared" si="9"/>
        <v>1</v>
      </c>
      <c r="AB77">
        <f t="shared" si="9"/>
        <v>1</v>
      </c>
      <c r="AC77">
        <f t="shared" si="9"/>
        <v>1</v>
      </c>
      <c r="AD77">
        <f t="shared" si="9"/>
        <v>1</v>
      </c>
      <c r="AE77">
        <f t="shared" si="9"/>
        <v>1</v>
      </c>
      <c r="AF77">
        <f t="shared" si="8"/>
        <v>1</v>
      </c>
      <c r="AG77">
        <f t="shared" si="8"/>
        <v>1</v>
      </c>
      <c r="AH77">
        <f t="shared" si="8"/>
        <v>1</v>
      </c>
      <c r="AI77">
        <f t="shared" si="8"/>
        <v>1</v>
      </c>
      <c r="AJ77">
        <f t="shared" si="8"/>
        <v>1</v>
      </c>
    </row>
    <row r="78" spans="1:36" ht="15.5" x14ac:dyDescent="0.35">
      <c r="A78" s="49" t="s">
        <v>91</v>
      </c>
      <c r="B78" s="25">
        <f>PIF!BX78</f>
        <v>1</v>
      </c>
      <c r="C78">
        <f>PIF!CB78</f>
        <v>0</v>
      </c>
      <c r="D78" s="47">
        <f>Prev!B76</f>
        <v>0.55257011488526064</v>
      </c>
      <c r="E78" s="47">
        <f>Prev!E76</f>
        <v>0.5371883269257145</v>
      </c>
      <c r="F78" s="47">
        <f>Prev!H76</f>
        <v>0.52635519272563835</v>
      </c>
      <c r="G78" s="47">
        <f>Prev!K76</f>
        <v>0.5112277349471831</v>
      </c>
      <c r="H78" s="47">
        <f>Prev!N76</f>
        <v>0.49593404628811089</v>
      </c>
      <c r="I78" s="47">
        <f>Prev!Q76</f>
        <v>0.48049391988852286</v>
      </c>
      <c r="J78" s="47">
        <f>Prev!T76</f>
        <v>0.4649286150657202</v>
      </c>
      <c r="K78" s="47">
        <f>Prev!W76</f>
        <v>0.44926081265609036</v>
      </c>
      <c r="L78" s="47">
        <f>Prev!Z76</f>
        <v>0.43351455413496437</v>
      </c>
      <c r="M78" s="47">
        <f>Prev!AC76</f>
        <v>0.41771516383391522</v>
      </c>
      <c r="P78">
        <f t="shared" si="7"/>
        <v>0</v>
      </c>
      <c r="Q78">
        <f t="shared" si="7"/>
        <v>0</v>
      </c>
      <c r="R78">
        <f t="shared" si="7"/>
        <v>0</v>
      </c>
      <c r="S78">
        <f t="shared" si="7"/>
        <v>0</v>
      </c>
      <c r="T78">
        <f t="shared" si="7"/>
        <v>0</v>
      </c>
      <c r="U78">
        <f t="shared" si="6"/>
        <v>0</v>
      </c>
      <c r="V78">
        <f t="shared" si="6"/>
        <v>0</v>
      </c>
      <c r="W78">
        <f t="shared" si="6"/>
        <v>0</v>
      </c>
      <c r="X78">
        <f t="shared" si="6"/>
        <v>0</v>
      </c>
      <c r="Y78">
        <f t="shared" si="6"/>
        <v>0</v>
      </c>
      <c r="AA78">
        <f t="shared" si="9"/>
        <v>1</v>
      </c>
      <c r="AB78">
        <f t="shared" si="9"/>
        <v>1</v>
      </c>
      <c r="AC78">
        <f t="shared" si="9"/>
        <v>1</v>
      </c>
      <c r="AD78">
        <f t="shared" si="9"/>
        <v>1</v>
      </c>
      <c r="AE78">
        <f t="shared" si="9"/>
        <v>1</v>
      </c>
      <c r="AF78">
        <f t="shared" si="8"/>
        <v>1</v>
      </c>
      <c r="AG78">
        <f t="shared" si="8"/>
        <v>1</v>
      </c>
      <c r="AH78">
        <f t="shared" si="8"/>
        <v>1</v>
      </c>
      <c r="AI78">
        <f t="shared" si="8"/>
        <v>1</v>
      </c>
      <c r="AJ78">
        <f t="shared" si="8"/>
        <v>1</v>
      </c>
    </row>
    <row r="79" spans="1:36" ht="15.5" x14ac:dyDescent="0.35">
      <c r="A79" s="49" t="s">
        <v>92</v>
      </c>
      <c r="B79" s="25">
        <f>PIF!BX79</f>
        <v>1</v>
      </c>
      <c r="C79">
        <f>PIF!CB79</f>
        <v>0</v>
      </c>
      <c r="D79" s="47">
        <f>Prev!B77</f>
        <v>0.55257011488526087</v>
      </c>
      <c r="E79" s="47">
        <f>Prev!E77</f>
        <v>0.53718832692571472</v>
      </c>
      <c r="F79" s="47">
        <f>Prev!H77</f>
        <v>0.5263551927256388</v>
      </c>
      <c r="G79" s="47">
        <f>Prev!K77</f>
        <v>0.5112277349471831</v>
      </c>
      <c r="H79" s="47">
        <f>Prev!N77</f>
        <v>0.49593404628811066</v>
      </c>
      <c r="I79" s="47">
        <f>Prev!Q77</f>
        <v>0.48049391988852264</v>
      </c>
      <c r="J79" s="47">
        <f>Prev!T77</f>
        <v>0.46492861506572014</v>
      </c>
      <c r="K79" s="47">
        <f>Prev!W77</f>
        <v>0.44926081265609036</v>
      </c>
      <c r="L79" s="47">
        <f>Prev!Z77</f>
        <v>0.43351455413496437</v>
      </c>
      <c r="M79" s="47">
        <f>Prev!AC77</f>
        <v>0.4177151638339151</v>
      </c>
      <c r="P79">
        <f t="shared" si="7"/>
        <v>0</v>
      </c>
      <c r="Q79">
        <f t="shared" si="7"/>
        <v>0</v>
      </c>
      <c r="R79">
        <f t="shared" si="7"/>
        <v>0</v>
      </c>
      <c r="S79">
        <f t="shared" si="7"/>
        <v>0</v>
      </c>
      <c r="T79">
        <f t="shared" si="7"/>
        <v>0</v>
      </c>
      <c r="U79">
        <f t="shared" si="6"/>
        <v>0</v>
      </c>
      <c r="V79">
        <f t="shared" si="6"/>
        <v>0</v>
      </c>
      <c r="W79">
        <f t="shared" si="6"/>
        <v>0</v>
      </c>
      <c r="X79">
        <f t="shared" si="6"/>
        <v>0</v>
      </c>
      <c r="Y79">
        <f t="shared" si="6"/>
        <v>0</v>
      </c>
      <c r="AA79">
        <f t="shared" si="9"/>
        <v>1</v>
      </c>
      <c r="AB79">
        <f t="shared" si="9"/>
        <v>1</v>
      </c>
      <c r="AC79">
        <f t="shared" si="9"/>
        <v>1</v>
      </c>
      <c r="AD79">
        <f t="shared" si="9"/>
        <v>1</v>
      </c>
      <c r="AE79">
        <f t="shared" si="9"/>
        <v>1</v>
      </c>
      <c r="AF79">
        <f t="shared" si="8"/>
        <v>1</v>
      </c>
      <c r="AG79">
        <f t="shared" si="8"/>
        <v>1</v>
      </c>
      <c r="AH79">
        <f t="shared" si="8"/>
        <v>1</v>
      </c>
      <c r="AI79">
        <f t="shared" si="8"/>
        <v>1</v>
      </c>
      <c r="AJ79">
        <f t="shared" si="8"/>
        <v>1</v>
      </c>
    </row>
    <row r="80" spans="1:36" ht="15.5" x14ac:dyDescent="0.35">
      <c r="A80" s="49" t="s">
        <v>93</v>
      </c>
      <c r="B80" s="25">
        <f>PIF!BX80</f>
        <v>1</v>
      </c>
      <c r="C80">
        <f>PIF!CB80</f>
        <v>0</v>
      </c>
      <c r="D80" s="47">
        <f>Prev!B78</f>
        <v>0.55257011488526087</v>
      </c>
      <c r="E80" s="47">
        <f>Prev!E78</f>
        <v>0.53718832692571483</v>
      </c>
      <c r="F80" s="47">
        <f>Prev!H78</f>
        <v>0.52635519272563869</v>
      </c>
      <c r="G80" s="47">
        <f>Prev!K78</f>
        <v>0.51122773494718343</v>
      </c>
      <c r="H80" s="47">
        <f>Prev!N78</f>
        <v>0.49593404628811089</v>
      </c>
      <c r="I80" s="47">
        <f>Prev!Q78</f>
        <v>0.4804939198885228</v>
      </c>
      <c r="J80" s="47">
        <f>Prev!T78</f>
        <v>0.46492861506572031</v>
      </c>
      <c r="K80" s="47">
        <f>Prev!W78</f>
        <v>0.44926081265609058</v>
      </c>
      <c r="L80" s="47">
        <f>Prev!Z78</f>
        <v>0.43351455413496454</v>
      </c>
      <c r="M80" s="47">
        <f>Prev!AC78</f>
        <v>0.41771516383391499</v>
      </c>
      <c r="P80">
        <f t="shared" si="7"/>
        <v>0</v>
      </c>
      <c r="Q80">
        <f t="shared" si="7"/>
        <v>0</v>
      </c>
      <c r="R80">
        <f t="shared" si="7"/>
        <v>0</v>
      </c>
      <c r="S80">
        <f t="shared" si="7"/>
        <v>0</v>
      </c>
      <c r="T80">
        <f t="shared" si="7"/>
        <v>0</v>
      </c>
      <c r="U80">
        <f t="shared" si="6"/>
        <v>0</v>
      </c>
      <c r="V80">
        <f t="shared" si="6"/>
        <v>0</v>
      </c>
      <c r="W80">
        <f t="shared" si="6"/>
        <v>0</v>
      </c>
      <c r="X80">
        <f t="shared" si="6"/>
        <v>0</v>
      </c>
      <c r="Y80">
        <f t="shared" si="6"/>
        <v>0</v>
      </c>
      <c r="AA80">
        <f t="shared" si="9"/>
        <v>1</v>
      </c>
      <c r="AB80">
        <f t="shared" si="9"/>
        <v>1</v>
      </c>
      <c r="AC80">
        <f t="shared" si="9"/>
        <v>1</v>
      </c>
      <c r="AD80">
        <f t="shared" si="9"/>
        <v>1</v>
      </c>
      <c r="AE80">
        <f t="shared" si="9"/>
        <v>1</v>
      </c>
      <c r="AF80">
        <f t="shared" si="8"/>
        <v>1</v>
      </c>
      <c r="AG80">
        <f t="shared" si="8"/>
        <v>1</v>
      </c>
      <c r="AH80">
        <f t="shared" si="8"/>
        <v>1</v>
      </c>
      <c r="AI80">
        <f t="shared" si="8"/>
        <v>1</v>
      </c>
      <c r="AJ80">
        <f t="shared" si="8"/>
        <v>1</v>
      </c>
    </row>
    <row r="81" spans="1:36" ht="15.5" x14ac:dyDescent="0.35">
      <c r="A81" s="49" t="s">
        <v>94</v>
      </c>
      <c r="B81" s="25">
        <f>PIF!BX81</f>
        <v>1</v>
      </c>
      <c r="C81">
        <f>PIF!CB81</f>
        <v>0</v>
      </c>
      <c r="D81" s="47">
        <f>Prev!B79</f>
        <v>0.55257011488526087</v>
      </c>
      <c r="E81" s="47">
        <f>Prev!E79</f>
        <v>0.53718832692571472</v>
      </c>
      <c r="F81" s="47">
        <f>Prev!H79</f>
        <v>0.52635519272563835</v>
      </c>
      <c r="G81" s="47">
        <f>Prev!K79</f>
        <v>0.51122773494718332</v>
      </c>
      <c r="H81" s="47">
        <f>Prev!N79</f>
        <v>0.49593404628811077</v>
      </c>
      <c r="I81" s="47">
        <f>Prev!Q79</f>
        <v>0.48049391988852264</v>
      </c>
      <c r="J81" s="47">
        <f>Prev!T79</f>
        <v>0.4649286150657202</v>
      </c>
      <c r="K81" s="47">
        <f>Prev!W79</f>
        <v>0.44926081265609036</v>
      </c>
      <c r="L81" s="47">
        <f>Prev!Z79</f>
        <v>0.43351455413496454</v>
      </c>
      <c r="M81" s="47">
        <f>Prev!AC79</f>
        <v>0.41771516383391505</v>
      </c>
      <c r="P81">
        <f t="shared" si="7"/>
        <v>0</v>
      </c>
      <c r="Q81">
        <f t="shared" si="7"/>
        <v>0</v>
      </c>
      <c r="R81">
        <f t="shared" si="7"/>
        <v>0</v>
      </c>
      <c r="S81">
        <f t="shared" si="7"/>
        <v>0</v>
      </c>
      <c r="T81">
        <f t="shared" si="7"/>
        <v>0</v>
      </c>
      <c r="U81">
        <f t="shared" si="6"/>
        <v>0</v>
      </c>
      <c r="V81">
        <f t="shared" si="6"/>
        <v>0</v>
      </c>
      <c r="W81">
        <f t="shared" si="6"/>
        <v>0</v>
      </c>
      <c r="X81">
        <f t="shared" si="6"/>
        <v>0</v>
      </c>
      <c r="Y81">
        <f t="shared" si="6"/>
        <v>0</v>
      </c>
      <c r="AA81">
        <f t="shared" si="9"/>
        <v>1</v>
      </c>
      <c r="AB81">
        <f t="shared" si="9"/>
        <v>1</v>
      </c>
      <c r="AC81">
        <f t="shared" si="9"/>
        <v>1</v>
      </c>
      <c r="AD81">
        <f t="shared" si="9"/>
        <v>1</v>
      </c>
      <c r="AE81">
        <f t="shared" si="9"/>
        <v>1</v>
      </c>
      <c r="AF81">
        <f t="shared" si="8"/>
        <v>1</v>
      </c>
      <c r="AG81">
        <f t="shared" si="8"/>
        <v>1</v>
      </c>
      <c r="AH81">
        <f t="shared" si="8"/>
        <v>1</v>
      </c>
      <c r="AI81">
        <f t="shared" si="8"/>
        <v>1</v>
      </c>
      <c r="AJ81">
        <f t="shared" si="8"/>
        <v>1</v>
      </c>
    </row>
    <row r="82" spans="1:36" ht="15.5" x14ac:dyDescent="0.35">
      <c r="A82" s="49" t="s">
        <v>95</v>
      </c>
      <c r="B82" s="25">
        <f>PIF!BX82</f>
        <v>1</v>
      </c>
      <c r="C82">
        <f>PIF!CB82</f>
        <v>0</v>
      </c>
      <c r="D82" s="47">
        <f>Prev!B80</f>
        <v>0.55257011488526087</v>
      </c>
      <c r="E82" s="47">
        <f>Prev!E80</f>
        <v>0.53718832692571483</v>
      </c>
      <c r="F82" s="47">
        <f>Prev!H80</f>
        <v>0.52635519272563869</v>
      </c>
      <c r="G82" s="47">
        <f>Prev!K80</f>
        <v>0.51122773494718343</v>
      </c>
      <c r="H82" s="47">
        <f>Prev!N80</f>
        <v>0.495934046288111</v>
      </c>
      <c r="I82" s="47">
        <f>Prev!Q80</f>
        <v>0.48049391988852269</v>
      </c>
      <c r="J82" s="47">
        <f>Prev!T80</f>
        <v>0.46492861506572036</v>
      </c>
      <c r="K82" s="47">
        <f>Prev!W80</f>
        <v>0.44926081265609019</v>
      </c>
      <c r="L82" s="47">
        <f>Prev!Z80</f>
        <v>0.43351455413496454</v>
      </c>
      <c r="M82" s="47">
        <f>Prev!AC80</f>
        <v>0.4177151638339151</v>
      </c>
      <c r="P82">
        <f t="shared" si="7"/>
        <v>0</v>
      </c>
      <c r="Q82">
        <f t="shared" si="7"/>
        <v>0</v>
      </c>
      <c r="R82">
        <f t="shared" si="7"/>
        <v>0</v>
      </c>
      <c r="S82">
        <f t="shared" si="7"/>
        <v>0</v>
      </c>
      <c r="T82">
        <f t="shared" si="7"/>
        <v>0</v>
      </c>
      <c r="U82">
        <f t="shared" si="6"/>
        <v>0</v>
      </c>
      <c r="V82">
        <f t="shared" si="6"/>
        <v>0</v>
      </c>
      <c r="W82">
        <f t="shared" si="6"/>
        <v>0</v>
      </c>
      <c r="X82">
        <f t="shared" si="6"/>
        <v>0</v>
      </c>
      <c r="Y82">
        <f t="shared" si="6"/>
        <v>0</v>
      </c>
      <c r="AA82">
        <f t="shared" si="9"/>
        <v>1</v>
      </c>
      <c r="AB82">
        <f t="shared" si="9"/>
        <v>1</v>
      </c>
      <c r="AC82">
        <f t="shared" si="9"/>
        <v>1</v>
      </c>
      <c r="AD82">
        <f t="shared" si="9"/>
        <v>1</v>
      </c>
      <c r="AE82">
        <f t="shared" si="9"/>
        <v>1</v>
      </c>
      <c r="AF82">
        <f t="shared" si="8"/>
        <v>1</v>
      </c>
      <c r="AG82">
        <f t="shared" si="8"/>
        <v>1</v>
      </c>
      <c r="AH82">
        <f t="shared" si="8"/>
        <v>1</v>
      </c>
      <c r="AI82">
        <f t="shared" si="8"/>
        <v>1</v>
      </c>
      <c r="AJ82">
        <f t="shared" si="8"/>
        <v>1</v>
      </c>
    </row>
    <row r="83" spans="1:36" ht="15.5" x14ac:dyDescent="0.35">
      <c r="A83" s="49" t="s">
        <v>96</v>
      </c>
      <c r="B83" s="25">
        <f>PIF!BX83</f>
        <v>1</v>
      </c>
      <c r="C83">
        <f>PIF!CB83</f>
        <v>0</v>
      </c>
      <c r="D83" s="47">
        <f>Prev!B81</f>
        <v>0.55257011488526053</v>
      </c>
      <c r="E83" s="47">
        <f>Prev!E81</f>
        <v>0.53718832692571483</v>
      </c>
      <c r="F83" s="47">
        <f>Prev!H81</f>
        <v>0.52635519272563869</v>
      </c>
      <c r="G83" s="47">
        <f>Prev!K81</f>
        <v>0.51122773494718332</v>
      </c>
      <c r="H83" s="47">
        <f>Prev!N81</f>
        <v>0.495934046288111</v>
      </c>
      <c r="I83" s="47">
        <f>Prev!Q81</f>
        <v>0.48049391988852275</v>
      </c>
      <c r="J83" s="47">
        <f>Prev!T81</f>
        <v>0.46492861506572036</v>
      </c>
      <c r="K83" s="47">
        <f>Prev!W81</f>
        <v>0.44926081265609019</v>
      </c>
      <c r="L83" s="47">
        <f>Prev!Z81</f>
        <v>0.43351455413496437</v>
      </c>
      <c r="M83" s="47">
        <f>Prev!AC81</f>
        <v>0.41771516383391527</v>
      </c>
      <c r="P83">
        <f t="shared" si="7"/>
        <v>0</v>
      </c>
      <c r="Q83">
        <f t="shared" si="7"/>
        <v>0</v>
      </c>
      <c r="R83">
        <f t="shared" si="7"/>
        <v>0</v>
      </c>
      <c r="S83">
        <f t="shared" si="7"/>
        <v>0</v>
      </c>
      <c r="T83">
        <f t="shared" si="7"/>
        <v>0</v>
      </c>
      <c r="U83">
        <f t="shared" si="6"/>
        <v>0</v>
      </c>
      <c r="V83">
        <f t="shared" si="6"/>
        <v>0</v>
      </c>
      <c r="W83">
        <f t="shared" si="6"/>
        <v>0</v>
      </c>
      <c r="X83">
        <f t="shared" si="6"/>
        <v>0</v>
      </c>
      <c r="Y83">
        <f t="shared" si="6"/>
        <v>0</v>
      </c>
      <c r="AA83">
        <f t="shared" si="9"/>
        <v>1</v>
      </c>
      <c r="AB83">
        <f t="shared" si="9"/>
        <v>1</v>
      </c>
      <c r="AC83">
        <f t="shared" si="9"/>
        <v>1</v>
      </c>
      <c r="AD83">
        <f t="shared" si="9"/>
        <v>1</v>
      </c>
      <c r="AE83">
        <f t="shared" si="9"/>
        <v>1</v>
      </c>
      <c r="AF83">
        <f t="shared" si="8"/>
        <v>1</v>
      </c>
      <c r="AG83">
        <f t="shared" si="8"/>
        <v>1</v>
      </c>
      <c r="AH83">
        <f t="shared" si="8"/>
        <v>1</v>
      </c>
      <c r="AI83">
        <f t="shared" si="8"/>
        <v>1</v>
      </c>
      <c r="AJ83">
        <f t="shared" si="8"/>
        <v>1</v>
      </c>
    </row>
    <row r="84" spans="1:36" ht="15.5" x14ac:dyDescent="0.35">
      <c r="A84" s="49" t="s">
        <v>97</v>
      </c>
      <c r="B84" s="25">
        <f>PIF!BX84</f>
        <v>1</v>
      </c>
      <c r="C84">
        <f>PIF!CB84</f>
        <v>0</v>
      </c>
      <c r="D84" s="47">
        <f>Prev!B82</f>
        <v>0.55257011488526087</v>
      </c>
      <c r="E84" s="47">
        <f>Prev!E82</f>
        <v>0.53718832692571483</v>
      </c>
      <c r="F84" s="47">
        <f>Prev!H82</f>
        <v>0.52635519272563869</v>
      </c>
      <c r="G84" s="47">
        <f>Prev!K82</f>
        <v>0.51122773494718343</v>
      </c>
      <c r="H84" s="47">
        <f>Prev!N82</f>
        <v>0.495934046288111</v>
      </c>
      <c r="I84" s="47">
        <f>Prev!Q82</f>
        <v>0.48049391988852269</v>
      </c>
      <c r="J84" s="47">
        <f>Prev!T82</f>
        <v>0.46492861506572036</v>
      </c>
      <c r="K84" s="47">
        <f>Prev!W82</f>
        <v>0.44926081265609019</v>
      </c>
      <c r="L84" s="47">
        <f>Prev!Z82</f>
        <v>0.43351455413496454</v>
      </c>
      <c r="M84" s="47">
        <f>Prev!AC82</f>
        <v>0.4177151638339151</v>
      </c>
      <c r="P84">
        <f t="shared" si="7"/>
        <v>0</v>
      </c>
      <c r="Q84">
        <f t="shared" si="7"/>
        <v>0</v>
      </c>
      <c r="R84">
        <f t="shared" si="7"/>
        <v>0</v>
      </c>
      <c r="S84">
        <f t="shared" si="7"/>
        <v>0</v>
      </c>
      <c r="T84">
        <f t="shared" si="7"/>
        <v>0</v>
      </c>
      <c r="U84">
        <f t="shared" si="6"/>
        <v>0</v>
      </c>
      <c r="V84">
        <f t="shared" si="6"/>
        <v>0</v>
      </c>
      <c r="W84">
        <f t="shared" si="6"/>
        <v>0</v>
      </c>
      <c r="X84">
        <f t="shared" si="6"/>
        <v>0</v>
      </c>
      <c r="Y84">
        <f t="shared" si="6"/>
        <v>0</v>
      </c>
      <c r="AA84">
        <f t="shared" si="9"/>
        <v>1</v>
      </c>
      <c r="AB84">
        <f t="shared" si="9"/>
        <v>1</v>
      </c>
      <c r="AC84">
        <f t="shared" si="9"/>
        <v>1</v>
      </c>
      <c r="AD84">
        <f t="shared" si="9"/>
        <v>1</v>
      </c>
      <c r="AE84">
        <f t="shared" si="9"/>
        <v>1</v>
      </c>
      <c r="AF84">
        <f t="shared" si="8"/>
        <v>1</v>
      </c>
      <c r="AG84">
        <f t="shared" si="8"/>
        <v>1</v>
      </c>
      <c r="AH84">
        <f t="shared" si="8"/>
        <v>1</v>
      </c>
      <c r="AI84">
        <f t="shared" si="8"/>
        <v>1</v>
      </c>
      <c r="AJ84">
        <f t="shared" si="8"/>
        <v>1</v>
      </c>
    </row>
    <row r="85" spans="1:36" ht="15.5" x14ac:dyDescent="0.35">
      <c r="A85" s="49" t="s">
        <v>98</v>
      </c>
      <c r="B85" s="25">
        <f>PIF!BX85</f>
        <v>1</v>
      </c>
      <c r="C85">
        <f>PIF!CB85</f>
        <v>0</v>
      </c>
      <c r="D85" s="47">
        <f>Prev!B83</f>
        <v>0.55257011488526087</v>
      </c>
      <c r="E85" s="47">
        <f>Prev!E83</f>
        <v>0.53718832692571483</v>
      </c>
      <c r="F85" s="47">
        <f>Prev!H83</f>
        <v>0.52635519272563869</v>
      </c>
      <c r="G85" s="47">
        <f>Prev!K83</f>
        <v>0.51122773494718343</v>
      </c>
      <c r="H85" s="47">
        <f>Prev!N83</f>
        <v>0.495934046288111</v>
      </c>
      <c r="I85" s="47">
        <f>Prev!Q83</f>
        <v>0.48049391988852269</v>
      </c>
      <c r="J85" s="47">
        <f>Prev!T83</f>
        <v>0.46492861506572036</v>
      </c>
      <c r="K85" s="47">
        <f>Prev!W83</f>
        <v>0.44926081265609019</v>
      </c>
      <c r="L85" s="47">
        <f>Prev!Z83</f>
        <v>0.43351455413496454</v>
      </c>
      <c r="M85" s="47">
        <f>Prev!AC83</f>
        <v>0.4177151638339151</v>
      </c>
      <c r="P85">
        <f t="shared" si="7"/>
        <v>0</v>
      </c>
      <c r="Q85">
        <f t="shared" si="7"/>
        <v>0</v>
      </c>
      <c r="R85">
        <f t="shared" si="7"/>
        <v>0</v>
      </c>
      <c r="S85">
        <f t="shared" si="7"/>
        <v>0</v>
      </c>
      <c r="T85">
        <f t="shared" si="7"/>
        <v>0</v>
      </c>
      <c r="U85">
        <f t="shared" si="6"/>
        <v>0</v>
      </c>
      <c r="V85">
        <f t="shared" si="6"/>
        <v>0</v>
      </c>
      <c r="W85">
        <f t="shared" si="6"/>
        <v>0</v>
      </c>
      <c r="X85">
        <f t="shared" si="6"/>
        <v>0</v>
      </c>
      <c r="Y85">
        <f t="shared" si="6"/>
        <v>0</v>
      </c>
      <c r="AA85">
        <f t="shared" si="9"/>
        <v>1</v>
      </c>
      <c r="AB85">
        <f t="shared" si="9"/>
        <v>1</v>
      </c>
      <c r="AC85">
        <f t="shared" si="9"/>
        <v>1</v>
      </c>
      <c r="AD85">
        <f t="shared" si="9"/>
        <v>1</v>
      </c>
      <c r="AE85">
        <f t="shared" si="9"/>
        <v>1</v>
      </c>
      <c r="AF85">
        <f t="shared" si="8"/>
        <v>1</v>
      </c>
      <c r="AG85">
        <f t="shared" si="8"/>
        <v>1</v>
      </c>
      <c r="AH85">
        <f t="shared" si="8"/>
        <v>1</v>
      </c>
      <c r="AI85">
        <f t="shared" si="8"/>
        <v>1</v>
      </c>
      <c r="AJ85">
        <f t="shared" si="8"/>
        <v>1</v>
      </c>
    </row>
    <row r="86" spans="1:36" ht="15.5" x14ac:dyDescent="0.35">
      <c r="A86" s="49" t="s">
        <v>99</v>
      </c>
      <c r="B86" s="25">
        <f>PIF!BX86</f>
        <v>1</v>
      </c>
      <c r="C86">
        <f>PIF!CB86</f>
        <v>0</v>
      </c>
      <c r="D86" s="47">
        <f>Prev!B84</f>
        <v>0.55257011488526053</v>
      </c>
      <c r="E86" s="47">
        <f>Prev!E84</f>
        <v>0.53718832692571483</v>
      </c>
      <c r="F86" s="47">
        <f>Prev!H84</f>
        <v>0.52635519272563869</v>
      </c>
      <c r="G86" s="47">
        <f>Prev!K84</f>
        <v>0.51122773494718332</v>
      </c>
      <c r="H86" s="47">
        <f>Prev!N84</f>
        <v>0.495934046288111</v>
      </c>
      <c r="I86" s="47">
        <f>Prev!Q84</f>
        <v>0.48049391988852275</v>
      </c>
      <c r="J86" s="47">
        <f>Prev!T84</f>
        <v>0.46492861506572036</v>
      </c>
      <c r="K86" s="47">
        <f>Prev!W84</f>
        <v>0.44926081265609019</v>
      </c>
      <c r="L86" s="47">
        <f>Prev!Z84</f>
        <v>0.43351455413496437</v>
      </c>
      <c r="M86" s="47">
        <f>Prev!AC84</f>
        <v>0.41771516383391527</v>
      </c>
      <c r="P86">
        <f t="shared" si="7"/>
        <v>0</v>
      </c>
      <c r="Q86">
        <f t="shared" si="7"/>
        <v>0</v>
      </c>
      <c r="R86">
        <f t="shared" si="7"/>
        <v>0</v>
      </c>
      <c r="S86">
        <f t="shared" si="7"/>
        <v>0</v>
      </c>
      <c r="T86">
        <f t="shared" si="7"/>
        <v>0</v>
      </c>
      <c r="U86">
        <f t="shared" si="6"/>
        <v>0</v>
      </c>
      <c r="V86">
        <f t="shared" si="6"/>
        <v>0</v>
      </c>
      <c r="W86">
        <f t="shared" si="6"/>
        <v>0</v>
      </c>
      <c r="X86">
        <f t="shared" si="6"/>
        <v>0</v>
      </c>
      <c r="Y86">
        <f t="shared" si="6"/>
        <v>0</v>
      </c>
      <c r="AA86">
        <f t="shared" si="9"/>
        <v>1</v>
      </c>
      <c r="AB86">
        <f t="shared" si="9"/>
        <v>1</v>
      </c>
      <c r="AC86">
        <f t="shared" si="9"/>
        <v>1</v>
      </c>
      <c r="AD86">
        <f t="shared" si="9"/>
        <v>1</v>
      </c>
      <c r="AE86">
        <f t="shared" si="9"/>
        <v>1</v>
      </c>
      <c r="AF86">
        <f t="shared" si="8"/>
        <v>1</v>
      </c>
      <c r="AG86">
        <f t="shared" si="8"/>
        <v>1</v>
      </c>
      <c r="AH86">
        <f t="shared" si="8"/>
        <v>1</v>
      </c>
      <c r="AI86">
        <f t="shared" si="8"/>
        <v>1</v>
      </c>
      <c r="AJ86">
        <f t="shared" si="8"/>
        <v>1</v>
      </c>
    </row>
    <row r="87" spans="1:36" ht="15.5" x14ac:dyDescent="0.35">
      <c r="A87" s="49" t="s">
        <v>100</v>
      </c>
      <c r="B87" s="25">
        <f>PIF!BX87</f>
        <v>1</v>
      </c>
      <c r="C87">
        <f>PIF!CB87</f>
        <v>0</v>
      </c>
      <c r="D87" s="47">
        <f>Prev!B85</f>
        <v>0.55257011488526087</v>
      </c>
      <c r="E87" s="47">
        <f>Prev!E85</f>
        <v>0.5371883269257145</v>
      </c>
      <c r="F87" s="47">
        <f>Prev!H85</f>
        <v>0.52635519272563835</v>
      </c>
      <c r="G87" s="47">
        <f>Prev!K85</f>
        <v>0.5112277349471831</v>
      </c>
      <c r="H87" s="47">
        <f>Prev!N85</f>
        <v>0.49593404628811077</v>
      </c>
      <c r="I87" s="47">
        <f>Prev!Q85</f>
        <v>0.48049391988852264</v>
      </c>
      <c r="J87" s="47">
        <f>Prev!T85</f>
        <v>0.46492861506572025</v>
      </c>
      <c r="K87" s="47">
        <f>Prev!W85</f>
        <v>0.44926081265609041</v>
      </c>
      <c r="L87" s="47">
        <f>Prev!Z85</f>
        <v>0.43351455413496454</v>
      </c>
      <c r="M87" s="47">
        <f>Prev!AC85</f>
        <v>0.41771516383391516</v>
      </c>
      <c r="P87">
        <f t="shared" si="7"/>
        <v>0</v>
      </c>
      <c r="Q87">
        <f t="shared" si="7"/>
        <v>0</v>
      </c>
      <c r="R87">
        <f t="shared" si="7"/>
        <v>0</v>
      </c>
      <c r="S87">
        <f t="shared" si="7"/>
        <v>0</v>
      </c>
      <c r="T87">
        <f t="shared" si="7"/>
        <v>0</v>
      </c>
      <c r="U87">
        <f t="shared" si="6"/>
        <v>0</v>
      </c>
      <c r="V87">
        <f t="shared" si="6"/>
        <v>0</v>
      </c>
      <c r="W87">
        <f t="shared" si="6"/>
        <v>0</v>
      </c>
      <c r="X87">
        <f t="shared" si="6"/>
        <v>0</v>
      </c>
      <c r="Y87">
        <f t="shared" si="6"/>
        <v>0</v>
      </c>
      <c r="AA87">
        <f t="shared" si="9"/>
        <v>1</v>
      </c>
      <c r="AB87">
        <f t="shared" si="9"/>
        <v>1</v>
      </c>
      <c r="AC87">
        <f t="shared" si="9"/>
        <v>1</v>
      </c>
      <c r="AD87">
        <f t="shared" si="9"/>
        <v>1</v>
      </c>
      <c r="AE87">
        <f t="shared" si="9"/>
        <v>1</v>
      </c>
      <c r="AF87">
        <f t="shared" si="8"/>
        <v>1</v>
      </c>
      <c r="AG87">
        <f t="shared" si="8"/>
        <v>1</v>
      </c>
      <c r="AH87">
        <f t="shared" si="8"/>
        <v>1</v>
      </c>
      <c r="AI87">
        <f t="shared" si="8"/>
        <v>1</v>
      </c>
      <c r="AJ87">
        <f t="shared" si="8"/>
        <v>1</v>
      </c>
    </row>
    <row r="88" spans="1:36" ht="15.5" x14ac:dyDescent="0.35">
      <c r="A88" s="49" t="s">
        <v>101</v>
      </c>
      <c r="B88" s="25">
        <f>PIF!BX88</f>
        <v>1</v>
      </c>
      <c r="C88">
        <f>PIF!CB88</f>
        <v>0</v>
      </c>
      <c r="D88" s="47">
        <f>Prev!B86</f>
        <v>0.55257011488526087</v>
      </c>
      <c r="E88" s="47">
        <f>Prev!E86</f>
        <v>0.5371883269257145</v>
      </c>
      <c r="F88" s="47">
        <f>Prev!H86</f>
        <v>0.52635519272563835</v>
      </c>
      <c r="G88" s="47">
        <f>Prev!K86</f>
        <v>0.5112277349471831</v>
      </c>
      <c r="H88" s="47">
        <f>Prev!N86</f>
        <v>0.49593404628811077</v>
      </c>
      <c r="I88" s="47">
        <f>Prev!Q86</f>
        <v>0.48049391988852264</v>
      </c>
      <c r="J88" s="47">
        <f>Prev!T86</f>
        <v>0.46492861506572025</v>
      </c>
      <c r="K88" s="47">
        <f>Prev!W86</f>
        <v>0.44926081265609041</v>
      </c>
      <c r="L88" s="47">
        <f>Prev!Z86</f>
        <v>0.43351455413496454</v>
      </c>
      <c r="M88" s="47">
        <f>Prev!AC86</f>
        <v>0.41771516383391516</v>
      </c>
      <c r="P88">
        <f t="shared" si="7"/>
        <v>0</v>
      </c>
      <c r="Q88">
        <f t="shared" si="7"/>
        <v>0</v>
      </c>
      <c r="R88">
        <f t="shared" si="7"/>
        <v>0</v>
      </c>
      <c r="S88">
        <f t="shared" si="7"/>
        <v>0</v>
      </c>
      <c r="T88">
        <f t="shared" si="7"/>
        <v>0</v>
      </c>
      <c r="U88">
        <f t="shared" si="6"/>
        <v>0</v>
      </c>
      <c r="V88">
        <f t="shared" si="6"/>
        <v>0</v>
      </c>
      <c r="W88">
        <f t="shared" si="6"/>
        <v>0</v>
      </c>
      <c r="X88">
        <f t="shared" si="6"/>
        <v>0</v>
      </c>
      <c r="Y88">
        <f t="shared" si="6"/>
        <v>0</v>
      </c>
      <c r="AA88">
        <f t="shared" si="9"/>
        <v>1</v>
      </c>
      <c r="AB88">
        <f t="shared" si="9"/>
        <v>1</v>
      </c>
      <c r="AC88">
        <f t="shared" si="9"/>
        <v>1</v>
      </c>
      <c r="AD88">
        <f t="shared" si="9"/>
        <v>1</v>
      </c>
      <c r="AE88">
        <f t="shared" si="9"/>
        <v>1</v>
      </c>
      <c r="AF88">
        <f t="shared" si="8"/>
        <v>1</v>
      </c>
      <c r="AG88">
        <f t="shared" si="8"/>
        <v>1</v>
      </c>
      <c r="AH88">
        <f t="shared" si="8"/>
        <v>1</v>
      </c>
      <c r="AI88">
        <f t="shared" si="8"/>
        <v>1</v>
      </c>
      <c r="AJ88">
        <f t="shared" si="8"/>
        <v>1</v>
      </c>
    </row>
    <row r="89" spans="1:36" ht="15.5" x14ac:dyDescent="0.35">
      <c r="A89" s="49" t="s">
        <v>102</v>
      </c>
      <c r="B89" s="25">
        <f>PIF!BX89</f>
        <v>1</v>
      </c>
      <c r="C89">
        <f>PIF!CB89</f>
        <v>0</v>
      </c>
      <c r="D89" s="47">
        <f>Prev!B87</f>
        <v>0.5525701148852612</v>
      </c>
      <c r="E89" s="47">
        <f>Prev!E87</f>
        <v>0.53718832692571483</v>
      </c>
      <c r="F89" s="47">
        <f>Prev!H87</f>
        <v>0.5263551927256388</v>
      </c>
      <c r="G89" s="47">
        <f>Prev!K87</f>
        <v>0.51122773494718343</v>
      </c>
      <c r="H89" s="47">
        <f>Prev!N87</f>
        <v>0.49593404628811066</v>
      </c>
      <c r="I89" s="47">
        <f>Prev!Q87</f>
        <v>0.4804939198885228</v>
      </c>
      <c r="J89" s="47">
        <f>Prev!T87</f>
        <v>0.4649286150657202</v>
      </c>
      <c r="K89" s="47">
        <f>Prev!W87</f>
        <v>0.44926081265609041</v>
      </c>
      <c r="L89" s="47">
        <f>Prev!Z87</f>
        <v>0.43351455413496459</v>
      </c>
      <c r="M89" s="47">
        <f>Prev!AC87</f>
        <v>0.41771516383391516</v>
      </c>
      <c r="P89">
        <f t="shared" si="7"/>
        <v>0</v>
      </c>
      <c r="Q89">
        <f t="shared" si="7"/>
        <v>0</v>
      </c>
      <c r="R89">
        <f t="shared" si="7"/>
        <v>0</v>
      </c>
      <c r="S89">
        <f t="shared" si="7"/>
        <v>0</v>
      </c>
      <c r="T89">
        <f t="shared" si="7"/>
        <v>0</v>
      </c>
      <c r="U89">
        <f t="shared" si="6"/>
        <v>0</v>
      </c>
      <c r="V89">
        <f t="shared" si="6"/>
        <v>0</v>
      </c>
      <c r="W89">
        <f t="shared" si="6"/>
        <v>0</v>
      </c>
      <c r="X89">
        <f t="shared" si="6"/>
        <v>0</v>
      </c>
      <c r="Y89">
        <f t="shared" si="6"/>
        <v>0</v>
      </c>
      <c r="AA89">
        <f t="shared" si="9"/>
        <v>1</v>
      </c>
      <c r="AB89">
        <f t="shared" si="9"/>
        <v>1</v>
      </c>
      <c r="AC89">
        <f t="shared" si="9"/>
        <v>1</v>
      </c>
      <c r="AD89">
        <f t="shared" si="9"/>
        <v>1</v>
      </c>
      <c r="AE89">
        <f t="shared" si="9"/>
        <v>1</v>
      </c>
      <c r="AF89">
        <f t="shared" si="8"/>
        <v>1</v>
      </c>
      <c r="AG89">
        <f t="shared" si="8"/>
        <v>1</v>
      </c>
      <c r="AH89">
        <f t="shared" si="8"/>
        <v>1</v>
      </c>
      <c r="AI89">
        <f t="shared" si="8"/>
        <v>1</v>
      </c>
      <c r="AJ89">
        <f t="shared" si="8"/>
        <v>1</v>
      </c>
    </row>
    <row r="90" spans="1:36" ht="15.5" x14ac:dyDescent="0.35">
      <c r="A90" s="49" t="s">
        <v>103</v>
      </c>
      <c r="B90" s="25">
        <f>PIF!BX90</f>
        <v>1</v>
      </c>
      <c r="C90">
        <f>PIF!CB90</f>
        <v>0</v>
      </c>
      <c r="D90" s="47">
        <f>Prev!B88</f>
        <v>0.5525701148852612</v>
      </c>
      <c r="E90" s="47">
        <f>Prev!E88</f>
        <v>0.53718832692571483</v>
      </c>
      <c r="F90" s="47">
        <f>Prev!H88</f>
        <v>0.5263551927256388</v>
      </c>
      <c r="G90" s="47">
        <f>Prev!K88</f>
        <v>0.51122773494718343</v>
      </c>
      <c r="H90" s="47">
        <f>Prev!N88</f>
        <v>0.49593404628811066</v>
      </c>
      <c r="I90" s="47">
        <f>Prev!Q88</f>
        <v>0.4804939198885228</v>
      </c>
      <c r="J90" s="47">
        <f>Prev!T88</f>
        <v>0.4649286150657202</v>
      </c>
      <c r="K90" s="47">
        <f>Prev!W88</f>
        <v>0.44926081265609041</v>
      </c>
      <c r="L90" s="47">
        <f>Prev!Z88</f>
        <v>0.43351455413496459</v>
      </c>
      <c r="M90" s="47">
        <f>Prev!AC88</f>
        <v>0.41771516383391516</v>
      </c>
      <c r="P90">
        <f t="shared" si="7"/>
        <v>0</v>
      </c>
      <c r="Q90">
        <f t="shared" si="7"/>
        <v>0</v>
      </c>
      <c r="R90">
        <f t="shared" si="7"/>
        <v>0</v>
      </c>
      <c r="S90">
        <f t="shared" si="7"/>
        <v>0</v>
      </c>
      <c r="T90">
        <f t="shared" si="7"/>
        <v>0</v>
      </c>
      <c r="U90">
        <f t="shared" si="6"/>
        <v>0</v>
      </c>
      <c r="V90">
        <f t="shared" si="6"/>
        <v>0</v>
      </c>
      <c r="W90">
        <f t="shared" si="6"/>
        <v>0</v>
      </c>
      <c r="X90">
        <f t="shared" si="6"/>
        <v>0</v>
      </c>
      <c r="Y90">
        <f t="shared" si="6"/>
        <v>0</v>
      </c>
      <c r="AA90">
        <f t="shared" si="9"/>
        <v>1</v>
      </c>
      <c r="AB90">
        <f t="shared" si="9"/>
        <v>1</v>
      </c>
      <c r="AC90">
        <f t="shared" si="9"/>
        <v>1</v>
      </c>
      <c r="AD90">
        <f t="shared" si="9"/>
        <v>1</v>
      </c>
      <c r="AE90">
        <f t="shared" si="9"/>
        <v>1</v>
      </c>
      <c r="AF90">
        <f t="shared" si="8"/>
        <v>1</v>
      </c>
      <c r="AG90">
        <f t="shared" si="8"/>
        <v>1</v>
      </c>
      <c r="AH90">
        <f t="shared" si="8"/>
        <v>1</v>
      </c>
      <c r="AI90">
        <f t="shared" si="8"/>
        <v>1</v>
      </c>
      <c r="AJ90">
        <f t="shared" si="8"/>
        <v>1</v>
      </c>
    </row>
    <row r="91" spans="1:36" ht="15.5" x14ac:dyDescent="0.35">
      <c r="A91" s="49" t="s">
        <v>104</v>
      </c>
      <c r="B91" s="25">
        <f>PIF!BX91</f>
        <v>1</v>
      </c>
      <c r="C91">
        <f>PIF!CB91</f>
        <v>0</v>
      </c>
      <c r="D91" s="47">
        <f>Prev!B89</f>
        <v>0.5525701148852612</v>
      </c>
      <c r="E91" s="47">
        <f>Prev!E89</f>
        <v>0.53718832692571483</v>
      </c>
      <c r="F91" s="47">
        <f>Prev!H89</f>
        <v>0.5263551927256388</v>
      </c>
      <c r="G91" s="47">
        <f>Prev!K89</f>
        <v>0.51122773494718343</v>
      </c>
      <c r="H91" s="47">
        <f>Prev!N89</f>
        <v>0.49593404628811066</v>
      </c>
      <c r="I91" s="47">
        <f>Prev!Q89</f>
        <v>0.4804939198885228</v>
      </c>
      <c r="J91" s="47">
        <f>Prev!T89</f>
        <v>0.4649286150657202</v>
      </c>
      <c r="K91" s="47">
        <f>Prev!W89</f>
        <v>0.44926081265609041</v>
      </c>
      <c r="L91" s="47">
        <f>Prev!Z89</f>
        <v>0.43351455413496459</v>
      </c>
      <c r="M91" s="47">
        <f>Prev!AC89</f>
        <v>0.41771516383391516</v>
      </c>
      <c r="P91">
        <f t="shared" si="7"/>
        <v>0</v>
      </c>
      <c r="Q91">
        <f t="shared" si="7"/>
        <v>0</v>
      </c>
      <c r="R91">
        <f t="shared" si="7"/>
        <v>0</v>
      </c>
      <c r="S91">
        <f t="shared" si="7"/>
        <v>0</v>
      </c>
      <c r="T91">
        <f t="shared" si="7"/>
        <v>0</v>
      </c>
      <c r="U91">
        <f t="shared" si="6"/>
        <v>0</v>
      </c>
      <c r="V91">
        <f t="shared" si="6"/>
        <v>0</v>
      </c>
      <c r="W91">
        <f t="shared" si="6"/>
        <v>0</v>
      </c>
      <c r="X91">
        <f t="shared" si="6"/>
        <v>0</v>
      </c>
      <c r="Y91">
        <f t="shared" si="6"/>
        <v>0</v>
      </c>
      <c r="AA91">
        <f t="shared" si="9"/>
        <v>1</v>
      </c>
      <c r="AB91">
        <f t="shared" si="9"/>
        <v>1</v>
      </c>
      <c r="AC91">
        <f t="shared" si="9"/>
        <v>1</v>
      </c>
      <c r="AD91">
        <f t="shared" si="9"/>
        <v>1</v>
      </c>
      <c r="AE91">
        <f t="shared" si="9"/>
        <v>1</v>
      </c>
      <c r="AF91">
        <f t="shared" si="8"/>
        <v>1</v>
      </c>
      <c r="AG91">
        <f t="shared" si="8"/>
        <v>1</v>
      </c>
      <c r="AH91">
        <f t="shared" si="8"/>
        <v>1</v>
      </c>
      <c r="AI91">
        <f t="shared" si="8"/>
        <v>1</v>
      </c>
      <c r="AJ91">
        <f t="shared" si="8"/>
        <v>1</v>
      </c>
    </row>
    <row r="92" spans="1:36" ht="15.5" x14ac:dyDescent="0.35">
      <c r="A92" s="49" t="s">
        <v>105</v>
      </c>
      <c r="B92" s="25">
        <f>PIF!BX92</f>
        <v>1</v>
      </c>
      <c r="C92">
        <f>PIF!CB92</f>
        <v>0</v>
      </c>
      <c r="D92" s="47">
        <f>Prev!B90</f>
        <v>0.5525701148852612</v>
      </c>
      <c r="E92" s="47">
        <f>Prev!E90</f>
        <v>0.53718832692571483</v>
      </c>
      <c r="F92" s="47">
        <f>Prev!H90</f>
        <v>0.5263551927256388</v>
      </c>
      <c r="G92" s="47">
        <f>Prev!K90</f>
        <v>0.51122773494718343</v>
      </c>
      <c r="H92" s="47">
        <f>Prev!N90</f>
        <v>0.49593404628811066</v>
      </c>
      <c r="I92" s="47">
        <f>Prev!Q90</f>
        <v>0.4804939198885228</v>
      </c>
      <c r="J92" s="47">
        <f>Prev!T90</f>
        <v>0.4649286150657202</v>
      </c>
      <c r="K92" s="47">
        <f>Prev!W90</f>
        <v>0.44926081265609041</v>
      </c>
      <c r="L92" s="47">
        <f>Prev!Z90</f>
        <v>0.43351455413496459</v>
      </c>
      <c r="M92" s="47">
        <f>Prev!AC90</f>
        <v>0.41771516383391516</v>
      </c>
      <c r="P92">
        <f t="shared" si="7"/>
        <v>0</v>
      </c>
      <c r="Q92">
        <f t="shared" si="7"/>
        <v>0</v>
      </c>
      <c r="R92">
        <f t="shared" si="7"/>
        <v>0</v>
      </c>
      <c r="S92">
        <f t="shared" si="7"/>
        <v>0</v>
      </c>
      <c r="T92">
        <f t="shared" si="7"/>
        <v>0</v>
      </c>
      <c r="U92">
        <f t="shared" si="6"/>
        <v>0</v>
      </c>
      <c r="V92">
        <f t="shared" si="6"/>
        <v>0</v>
      </c>
      <c r="W92">
        <f t="shared" si="6"/>
        <v>0</v>
      </c>
      <c r="X92">
        <f t="shared" si="6"/>
        <v>0</v>
      </c>
      <c r="Y92">
        <f t="shared" si="6"/>
        <v>0</v>
      </c>
      <c r="AA92">
        <f t="shared" si="9"/>
        <v>1</v>
      </c>
      <c r="AB92">
        <f t="shared" si="9"/>
        <v>1</v>
      </c>
      <c r="AC92">
        <f t="shared" si="9"/>
        <v>1</v>
      </c>
      <c r="AD92">
        <f t="shared" si="9"/>
        <v>1</v>
      </c>
      <c r="AE92">
        <f t="shared" si="9"/>
        <v>1</v>
      </c>
      <c r="AF92">
        <f t="shared" si="8"/>
        <v>1</v>
      </c>
      <c r="AG92">
        <f t="shared" si="8"/>
        <v>1</v>
      </c>
      <c r="AH92">
        <f t="shared" si="8"/>
        <v>1</v>
      </c>
      <c r="AI92">
        <f t="shared" si="8"/>
        <v>1</v>
      </c>
      <c r="AJ92">
        <f t="shared" si="8"/>
        <v>1</v>
      </c>
    </row>
    <row r="93" spans="1:36" ht="15.5" x14ac:dyDescent="0.35">
      <c r="A93" s="49" t="s">
        <v>106</v>
      </c>
      <c r="B93" s="25">
        <f>PIF!BX93</f>
        <v>1</v>
      </c>
      <c r="C93">
        <f>PIF!CB93</f>
        <v>0</v>
      </c>
      <c r="D93" s="47">
        <f>Prev!B91</f>
        <v>0.5525701148852612</v>
      </c>
      <c r="E93" s="47">
        <f>Prev!E91</f>
        <v>0.53718832692571483</v>
      </c>
      <c r="F93" s="47">
        <f>Prev!H91</f>
        <v>0.5263551927256388</v>
      </c>
      <c r="G93" s="47">
        <f>Prev!K91</f>
        <v>0.51122773494718343</v>
      </c>
      <c r="H93" s="47">
        <f>Prev!N91</f>
        <v>0.49593404628811066</v>
      </c>
      <c r="I93" s="47">
        <f>Prev!Q91</f>
        <v>0.4804939198885228</v>
      </c>
      <c r="J93" s="47">
        <f>Prev!T91</f>
        <v>0.4649286150657202</v>
      </c>
      <c r="K93" s="47">
        <f>Prev!W91</f>
        <v>0.44926081265609041</v>
      </c>
      <c r="L93" s="47">
        <f>Prev!Z91</f>
        <v>0.43351455413496459</v>
      </c>
      <c r="M93" s="47">
        <f>Prev!AC91</f>
        <v>0.41771516383391516</v>
      </c>
      <c r="P93">
        <f t="shared" si="7"/>
        <v>0</v>
      </c>
      <c r="Q93">
        <f t="shared" si="7"/>
        <v>0</v>
      </c>
      <c r="R93">
        <f t="shared" si="7"/>
        <v>0</v>
      </c>
      <c r="S93">
        <f t="shared" si="7"/>
        <v>0</v>
      </c>
      <c r="T93">
        <f t="shared" si="7"/>
        <v>0</v>
      </c>
      <c r="U93">
        <f t="shared" si="6"/>
        <v>0</v>
      </c>
      <c r="V93">
        <f t="shared" si="6"/>
        <v>0</v>
      </c>
      <c r="W93">
        <f t="shared" si="6"/>
        <v>0</v>
      </c>
      <c r="X93">
        <f t="shared" si="6"/>
        <v>0</v>
      </c>
      <c r="Y93">
        <f t="shared" si="6"/>
        <v>0</v>
      </c>
      <c r="AA93">
        <f t="shared" si="9"/>
        <v>1</v>
      </c>
      <c r="AB93">
        <f t="shared" si="9"/>
        <v>1</v>
      </c>
      <c r="AC93">
        <f t="shared" si="9"/>
        <v>1</v>
      </c>
      <c r="AD93">
        <f t="shared" si="9"/>
        <v>1</v>
      </c>
      <c r="AE93">
        <f t="shared" si="9"/>
        <v>1</v>
      </c>
      <c r="AF93">
        <f t="shared" si="8"/>
        <v>1</v>
      </c>
      <c r="AG93">
        <f t="shared" si="8"/>
        <v>1</v>
      </c>
      <c r="AH93">
        <f t="shared" si="8"/>
        <v>1</v>
      </c>
      <c r="AI93">
        <f t="shared" si="8"/>
        <v>1</v>
      </c>
      <c r="AJ93">
        <f t="shared" si="8"/>
        <v>1</v>
      </c>
    </row>
    <row r="94" spans="1:36" ht="15.5" x14ac:dyDescent="0.35">
      <c r="A94" s="49" t="s">
        <v>107</v>
      </c>
      <c r="B94" s="25">
        <f>PIF!BX94</f>
        <v>1</v>
      </c>
      <c r="C94">
        <f>PIF!CB94</f>
        <v>0</v>
      </c>
      <c r="D94" s="47">
        <f>Prev!B92</f>
        <v>0.5525701148852612</v>
      </c>
      <c r="E94" s="47">
        <f>Prev!E92</f>
        <v>0.53718832692571483</v>
      </c>
      <c r="F94" s="47">
        <f>Prev!H92</f>
        <v>0.5263551927256388</v>
      </c>
      <c r="G94" s="47">
        <f>Prev!K92</f>
        <v>0.51122773494718343</v>
      </c>
      <c r="H94" s="47">
        <f>Prev!N92</f>
        <v>0.49593404628811066</v>
      </c>
      <c r="I94" s="47">
        <f>Prev!Q92</f>
        <v>0.4804939198885228</v>
      </c>
      <c r="J94" s="47">
        <f>Prev!T92</f>
        <v>0.4649286150657202</v>
      </c>
      <c r="K94" s="47">
        <f>Prev!W92</f>
        <v>0.44926081265609041</v>
      </c>
      <c r="L94" s="47">
        <f>Prev!Z92</f>
        <v>0.43351455413496459</v>
      </c>
      <c r="M94" s="47">
        <f>Prev!AC92</f>
        <v>0.41771516383391516</v>
      </c>
      <c r="P94">
        <f t="shared" si="7"/>
        <v>0</v>
      </c>
      <c r="Q94">
        <f t="shared" si="7"/>
        <v>0</v>
      </c>
      <c r="R94">
        <f t="shared" si="7"/>
        <v>0</v>
      </c>
      <c r="S94">
        <f t="shared" si="7"/>
        <v>0</v>
      </c>
      <c r="T94">
        <f t="shared" si="7"/>
        <v>0</v>
      </c>
      <c r="U94">
        <f t="shared" si="6"/>
        <v>0</v>
      </c>
      <c r="V94">
        <f t="shared" si="6"/>
        <v>0</v>
      </c>
      <c r="W94">
        <f t="shared" si="6"/>
        <v>0</v>
      </c>
      <c r="X94">
        <f t="shared" si="6"/>
        <v>0</v>
      </c>
      <c r="Y94">
        <f t="shared" si="6"/>
        <v>0</v>
      </c>
      <c r="AA94">
        <f t="shared" si="9"/>
        <v>1</v>
      </c>
      <c r="AB94">
        <f t="shared" si="9"/>
        <v>1</v>
      </c>
      <c r="AC94">
        <f t="shared" si="9"/>
        <v>1</v>
      </c>
      <c r="AD94">
        <f t="shared" si="9"/>
        <v>1</v>
      </c>
      <c r="AE94">
        <f t="shared" si="9"/>
        <v>1</v>
      </c>
      <c r="AF94">
        <f t="shared" si="8"/>
        <v>1</v>
      </c>
      <c r="AG94">
        <f t="shared" si="8"/>
        <v>1</v>
      </c>
      <c r="AH94">
        <f t="shared" si="8"/>
        <v>1</v>
      </c>
      <c r="AI94">
        <f t="shared" si="8"/>
        <v>1</v>
      </c>
      <c r="AJ94">
        <f t="shared" si="8"/>
        <v>1</v>
      </c>
    </row>
    <row r="95" spans="1:36" ht="15.5" x14ac:dyDescent="0.35">
      <c r="A95" s="49" t="s">
        <v>108</v>
      </c>
      <c r="B95" s="25">
        <f>PIF!BX95</f>
        <v>1</v>
      </c>
      <c r="C95">
        <f>PIF!CB95</f>
        <v>0</v>
      </c>
      <c r="D95" s="47">
        <f>Prev!B93</f>
        <v>0.5525701148852612</v>
      </c>
      <c r="E95" s="47">
        <f>Prev!E93</f>
        <v>0.53718832692571483</v>
      </c>
      <c r="F95" s="47">
        <f>Prev!H93</f>
        <v>0.5263551927256388</v>
      </c>
      <c r="G95" s="47">
        <f>Prev!K93</f>
        <v>0.51122773494718343</v>
      </c>
      <c r="H95" s="47">
        <f>Prev!N93</f>
        <v>0.49593404628811066</v>
      </c>
      <c r="I95" s="47">
        <f>Prev!Q93</f>
        <v>0.4804939198885228</v>
      </c>
      <c r="J95" s="47">
        <f>Prev!T93</f>
        <v>0.4649286150657202</v>
      </c>
      <c r="K95" s="47">
        <f>Prev!W93</f>
        <v>0.44926081265609041</v>
      </c>
      <c r="L95" s="47">
        <f>Prev!Z93</f>
        <v>0.43351455413496459</v>
      </c>
      <c r="M95" s="47">
        <f>Prev!AC93</f>
        <v>0.41771516383391516</v>
      </c>
      <c r="P95">
        <f t="shared" si="7"/>
        <v>0</v>
      </c>
      <c r="Q95">
        <f t="shared" si="7"/>
        <v>0</v>
      </c>
      <c r="R95">
        <f t="shared" si="7"/>
        <v>0</v>
      </c>
      <c r="S95">
        <f t="shared" si="7"/>
        <v>0</v>
      </c>
      <c r="T95">
        <f t="shared" si="7"/>
        <v>0</v>
      </c>
      <c r="U95">
        <f t="shared" si="6"/>
        <v>0</v>
      </c>
      <c r="V95">
        <f t="shared" si="6"/>
        <v>0</v>
      </c>
      <c r="W95">
        <f t="shared" si="6"/>
        <v>0</v>
      </c>
      <c r="X95">
        <f t="shared" si="6"/>
        <v>0</v>
      </c>
      <c r="Y95">
        <f t="shared" si="6"/>
        <v>0</v>
      </c>
      <c r="AA95">
        <f t="shared" si="9"/>
        <v>1</v>
      </c>
      <c r="AB95">
        <f t="shared" si="9"/>
        <v>1</v>
      </c>
      <c r="AC95">
        <f t="shared" si="9"/>
        <v>1</v>
      </c>
      <c r="AD95">
        <f t="shared" si="9"/>
        <v>1</v>
      </c>
      <c r="AE95">
        <f t="shared" si="9"/>
        <v>1</v>
      </c>
      <c r="AF95">
        <f t="shared" si="8"/>
        <v>1</v>
      </c>
      <c r="AG95">
        <f t="shared" si="8"/>
        <v>1</v>
      </c>
      <c r="AH95">
        <f t="shared" si="8"/>
        <v>1</v>
      </c>
      <c r="AI95">
        <f t="shared" si="8"/>
        <v>1</v>
      </c>
      <c r="AJ95">
        <f t="shared" si="8"/>
        <v>1</v>
      </c>
    </row>
    <row r="96" spans="1:36" ht="15.5" x14ac:dyDescent="0.35">
      <c r="A96" s="49" t="s">
        <v>109</v>
      </c>
      <c r="B96" s="25">
        <f>PIF!BX96</f>
        <v>1</v>
      </c>
      <c r="C96">
        <f>PIF!CB96</f>
        <v>0</v>
      </c>
      <c r="D96" s="47">
        <f>Prev!B94</f>
        <v>0.5525701148852612</v>
      </c>
      <c r="E96" s="47">
        <f>Prev!E94</f>
        <v>0.53718832692571483</v>
      </c>
      <c r="F96" s="47">
        <f>Prev!H94</f>
        <v>0.5263551927256388</v>
      </c>
      <c r="G96" s="47">
        <f>Prev!K94</f>
        <v>0.51122773494718343</v>
      </c>
      <c r="H96" s="47">
        <f>Prev!N94</f>
        <v>0.49593404628811066</v>
      </c>
      <c r="I96" s="47">
        <f>Prev!Q94</f>
        <v>0.4804939198885228</v>
      </c>
      <c r="J96" s="47">
        <f>Prev!T94</f>
        <v>0.4649286150657202</v>
      </c>
      <c r="K96" s="47">
        <f>Prev!W94</f>
        <v>0.44926081265609041</v>
      </c>
      <c r="L96" s="47">
        <f>Prev!Z94</f>
        <v>0.43351455413496459</v>
      </c>
      <c r="M96" s="47">
        <f>Prev!AC94</f>
        <v>0.41771516383391516</v>
      </c>
      <c r="P96">
        <f t="shared" si="7"/>
        <v>0</v>
      </c>
      <c r="Q96">
        <f t="shared" si="7"/>
        <v>0</v>
      </c>
      <c r="R96">
        <f t="shared" si="7"/>
        <v>0</v>
      </c>
      <c r="S96">
        <f t="shared" si="7"/>
        <v>0</v>
      </c>
      <c r="T96">
        <f t="shared" si="7"/>
        <v>0</v>
      </c>
      <c r="U96">
        <f t="shared" si="6"/>
        <v>0</v>
      </c>
      <c r="V96">
        <f t="shared" si="6"/>
        <v>0</v>
      </c>
      <c r="W96">
        <f t="shared" si="6"/>
        <v>0</v>
      </c>
      <c r="X96">
        <f t="shared" si="6"/>
        <v>0</v>
      </c>
      <c r="Y96">
        <f t="shared" si="6"/>
        <v>0</v>
      </c>
      <c r="AA96">
        <f t="shared" si="9"/>
        <v>1</v>
      </c>
      <c r="AB96">
        <f t="shared" si="9"/>
        <v>1</v>
      </c>
      <c r="AC96">
        <f t="shared" si="9"/>
        <v>1</v>
      </c>
      <c r="AD96">
        <f t="shared" si="9"/>
        <v>1</v>
      </c>
      <c r="AE96">
        <f t="shared" si="9"/>
        <v>1</v>
      </c>
      <c r="AF96">
        <f t="shared" si="8"/>
        <v>1</v>
      </c>
      <c r="AG96">
        <f t="shared" si="8"/>
        <v>1</v>
      </c>
      <c r="AH96">
        <f t="shared" si="8"/>
        <v>1</v>
      </c>
      <c r="AI96">
        <f t="shared" si="8"/>
        <v>1</v>
      </c>
      <c r="AJ96">
        <f t="shared" si="8"/>
        <v>1</v>
      </c>
    </row>
    <row r="97" spans="1:36" ht="15.5" x14ac:dyDescent="0.35">
      <c r="A97" s="49" t="s">
        <v>110</v>
      </c>
      <c r="B97" s="25">
        <f>PIF!BX97</f>
        <v>1</v>
      </c>
      <c r="C97">
        <f>PIF!CB97</f>
        <v>0</v>
      </c>
      <c r="D97" s="47">
        <f>Prev!B95</f>
        <v>0.5525701148852612</v>
      </c>
      <c r="E97" s="47">
        <f>Prev!E95</f>
        <v>0.53718832692571483</v>
      </c>
      <c r="F97" s="47">
        <f>Prev!H95</f>
        <v>0.5263551927256388</v>
      </c>
      <c r="G97" s="47">
        <f>Prev!K95</f>
        <v>0.51122773494718343</v>
      </c>
      <c r="H97" s="47">
        <f>Prev!N95</f>
        <v>0.49593404628811066</v>
      </c>
      <c r="I97" s="47">
        <f>Prev!Q95</f>
        <v>0.4804939198885228</v>
      </c>
      <c r="J97" s="47">
        <f>Prev!T95</f>
        <v>0.4649286150657202</v>
      </c>
      <c r="K97" s="47">
        <f>Prev!W95</f>
        <v>0.44926081265609041</v>
      </c>
      <c r="L97" s="47">
        <f>Prev!Z95</f>
        <v>0.43351455413496459</v>
      </c>
      <c r="M97" s="47">
        <f>Prev!AC95</f>
        <v>0.41771516383391516</v>
      </c>
      <c r="P97">
        <f t="shared" si="7"/>
        <v>0</v>
      </c>
      <c r="Q97">
        <f t="shared" si="7"/>
        <v>0</v>
      </c>
      <c r="R97">
        <f t="shared" si="7"/>
        <v>0</v>
      </c>
      <c r="S97">
        <f t="shared" si="7"/>
        <v>0</v>
      </c>
      <c r="T97">
        <f t="shared" si="7"/>
        <v>0</v>
      </c>
      <c r="U97">
        <f t="shared" si="6"/>
        <v>0</v>
      </c>
      <c r="V97">
        <f t="shared" si="6"/>
        <v>0</v>
      </c>
      <c r="W97">
        <f t="shared" si="6"/>
        <v>0</v>
      </c>
      <c r="X97">
        <f t="shared" si="6"/>
        <v>0</v>
      </c>
      <c r="Y97">
        <f t="shared" si="6"/>
        <v>0</v>
      </c>
      <c r="AA97">
        <f t="shared" si="9"/>
        <v>1</v>
      </c>
      <c r="AB97">
        <f t="shared" si="9"/>
        <v>1</v>
      </c>
      <c r="AC97">
        <f t="shared" si="9"/>
        <v>1</v>
      </c>
      <c r="AD97">
        <f t="shared" si="9"/>
        <v>1</v>
      </c>
      <c r="AE97">
        <f t="shared" si="9"/>
        <v>1</v>
      </c>
      <c r="AF97">
        <f t="shared" si="8"/>
        <v>1</v>
      </c>
      <c r="AG97">
        <f t="shared" si="8"/>
        <v>1</v>
      </c>
      <c r="AH97">
        <f t="shared" si="8"/>
        <v>1</v>
      </c>
      <c r="AI97">
        <f t="shared" si="8"/>
        <v>1</v>
      </c>
      <c r="AJ97">
        <f t="shared" si="8"/>
        <v>1</v>
      </c>
    </row>
    <row r="98" spans="1:36" ht="15.5" x14ac:dyDescent="0.35">
      <c r="A98" s="49" t="s">
        <v>111</v>
      </c>
      <c r="B98" s="25">
        <f>PIF!BX98</f>
        <v>1</v>
      </c>
      <c r="C98">
        <f>PIF!CB98</f>
        <v>0</v>
      </c>
      <c r="D98" s="47">
        <f>Prev!B96</f>
        <v>0.5525701148852612</v>
      </c>
      <c r="E98" s="47">
        <f>Prev!E96</f>
        <v>0.53718832692571483</v>
      </c>
      <c r="F98" s="47">
        <f>Prev!H96</f>
        <v>0.5263551927256388</v>
      </c>
      <c r="G98" s="47">
        <f>Prev!K96</f>
        <v>0.51122773494718343</v>
      </c>
      <c r="H98" s="47">
        <f>Prev!N96</f>
        <v>0.49593404628811066</v>
      </c>
      <c r="I98" s="47">
        <f>Prev!Q96</f>
        <v>0.4804939198885228</v>
      </c>
      <c r="J98" s="47">
        <f>Prev!T96</f>
        <v>0.4649286150657202</v>
      </c>
      <c r="K98" s="47">
        <f>Prev!W96</f>
        <v>0.44926081265609041</v>
      </c>
      <c r="L98" s="47">
        <f>Prev!Z96</f>
        <v>0.43351455413496459</v>
      </c>
      <c r="M98" s="47">
        <f>Prev!AC96</f>
        <v>0.41771516383391516</v>
      </c>
      <c r="P98">
        <f t="shared" si="7"/>
        <v>0</v>
      </c>
      <c r="Q98">
        <f t="shared" si="7"/>
        <v>0</v>
      </c>
      <c r="R98">
        <f t="shared" si="7"/>
        <v>0</v>
      </c>
      <c r="S98">
        <f t="shared" si="7"/>
        <v>0</v>
      </c>
      <c r="T98">
        <f t="shared" si="7"/>
        <v>0</v>
      </c>
      <c r="U98">
        <f t="shared" si="6"/>
        <v>0</v>
      </c>
      <c r="V98">
        <f t="shared" si="6"/>
        <v>0</v>
      </c>
      <c r="W98">
        <f t="shared" si="6"/>
        <v>0</v>
      </c>
      <c r="X98">
        <f t="shared" si="6"/>
        <v>0</v>
      </c>
      <c r="Y98">
        <f t="shared" si="6"/>
        <v>0</v>
      </c>
      <c r="AA98">
        <f t="shared" si="9"/>
        <v>1</v>
      </c>
      <c r="AB98">
        <f t="shared" si="9"/>
        <v>1</v>
      </c>
      <c r="AC98">
        <f t="shared" si="9"/>
        <v>1</v>
      </c>
      <c r="AD98">
        <f t="shared" si="9"/>
        <v>1</v>
      </c>
      <c r="AE98">
        <f t="shared" si="9"/>
        <v>1</v>
      </c>
      <c r="AF98">
        <f t="shared" si="8"/>
        <v>1</v>
      </c>
      <c r="AG98">
        <f t="shared" si="8"/>
        <v>1</v>
      </c>
      <c r="AH98">
        <f t="shared" si="8"/>
        <v>1</v>
      </c>
      <c r="AI98">
        <f t="shared" si="8"/>
        <v>1</v>
      </c>
      <c r="AJ98">
        <f t="shared" si="8"/>
        <v>1</v>
      </c>
    </row>
    <row r="99" spans="1:36" ht="15.5" x14ac:dyDescent="0.35">
      <c r="A99" s="49" t="s">
        <v>112</v>
      </c>
      <c r="B99" s="25">
        <f>PIF!BX99</f>
        <v>1</v>
      </c>
      <c r="C99">
        <f>PIF!CB99</f>
        <v>0</v>
      </c>
      <c r="D99" s="47">
        <f>Prev!B97</f>
        <v>0.5525701148852612</v>
      </c>
      <c r="E99" s="47">
        <f>Prev!E97</f>
        <v>0.53718832692571483</v>
      </c>
      <c r="F99" s="47">
        <f>Prev!H97</f>
        <v>0.5263551927256388</v>
      </c>
      <c r="G99" s="47">
        <f>Prev!K97</f>
        <v>0.51122773494718343</v>
      </c>
      <c r="H99" s="47">
        <f>Prev!N97</f>
        <v>0.49593404628811066</v>
      </c>
      <c r="I99" s="47">
        <f>Prev!Q97</f>
        <v>0.4804939198885228</v>
      </c>
      <c r="J99" s="47">
        <f>Prev!T97</f>
        <v>0.4649286150657202</v>
      </c>
      <c r="K99" s="47">
        <f>Prev!W97</f>
        <v>0.44926081265609041</v>
      </c>
      <c r="L99" s="47">
        <f>Prev!Z97</f>
        <v>0.43351455413496459</v>
      </c>
      <c r="M99" s="47">
        <f>Prev!AC97</f>
        <v>0.41771516383391516</v>
      </c>
      <c r="P99">
        <f t="shared" si="7"/>
        <v>0</v>
      </c>
      <c r="Q99">
        <f t="shared" si="7"/>
        <v>0</v>
      </c>
      <c r="R99">
        <f t="shared" si="7"/>
        <v>0</v>
      </c>
      <c r="S99">
        <f t="shared" si="7"/>
        <v>0</v>
      </c>
      <c r="T99">
        <f t="shared" si="7"/>
        <v>0</v>
      </c>
      <c r="U99">
        <f t="shared" si="6"/>
        <v>0</v>
      </c>
      <c r="V99">
        <f t="shared" si="6"/>
        <v>0</v>
      </c>
      <c r="W99">
        <f t="shared" si="6"/>
        <v>0</v>
      </c>
      <c r="X99">
        <f t="shared" si="6"/>
        <v>0</v>
      </c>
      <c r="Y99">
        <f t="shared" si="6"/>
        <v>0</v>
      </c>
      <c r="AA99">
        <f t="shared" si="9"/>
        <v>1</v>
      </c>
      <c r="AB99">
        <f t="shared" si="9"/>
        <v>1</v>
      </c>
      <c r="AC99">
        <f t="shared" si="9"/>
        <v>1</v>
      </c>
      <c r="AD99">
        <f t="shared" si="9"/>
        <v>1</v>
      </c>
      <c r="AE99">
        <f t="shared" si="9"/>
        <v>1</v>
      </c>
      <c r="AF99">
        <f t="shared" si="8"/>
        <v>1</v>
      </c>
      <c r="AG99">
        <f t="shared" si="8"/>
        <v>1</v>
      </c>
      <c r="AH99">
        <f t="shared" si="8"/>
        <v>1</v>
      </c>
      <c r="AI99">
        <f t="shared" si="8"/>
        <v>1</v>
      </c>
      <c r="AJ99">
        <f t="shared" si="8"/>
        <v>1</v>
      </c>
    </row>
    <row r="100" spans="1:36" ht="15.5" x14ac:dyDescent="0.35">
      <c r="A100" s="49" t="s">
        <v>113</v>
      </c>
      <c r="B100" s="25">
        <f>PIF!BX100</f>
        <v>1</v>
      </c>
      <c r="C100">
        <f>PIF!CB100</f>
        <v>0</v>
      </c>
      <c r="D100" s="47">
        <f>Prev!B98</f>
        <v>0.5525701148852612</v>
      </c>
      <c r="E100" s="47">
        <f>Prev!E98</f>
        <v>0.53718832692571483</v>
      </c>
      <c r="F100" s="47">
        <f>Prev!H98</f>
        <v>0.5263551927256388</v>
      </c>
      <c r="G100" s="47">
        <f>Prev!K98</f>
        <v>0.51122773494718343</v>
      </c>
      <c r="H100" s="47">
        <f>Prev!N98</f>
        <v>0.49593404628811066</v>
      </c>
      <c r="I100" s="47">
        <f>Prev!Q98</f>
        <v>0.4804939198885228</v>
      </c>
      <c r="J100" s="47">
        <f>Prev!T98</f>
        <v>0.4649286150657202</v>
      </c>
      <c r="K100" s="47">
        <f>Prev!W98</f>
        <v>0.44926081265609041</v>
      </c>
      <c r="L100" s="47">
        <f>Prev!Z98</f>
        <v>0.43351455413496459</v>
      </c>
      <c r="M100" s="47">
        <f>Prev!AC98</f>
        <v>0.41771516383391516</v>
      </c>
      <c r="P100">
        <f t="shared" si="7"/>
        <v>0</v>
      </c>
      <c r="Q100">
        <f t="shared" si="7"/>
        <v>0</v>
      </c>
      <c r="R100">
        <f t="shared" si="7"/>
        <v>0</v>
      </c>
      <c r="S100">
        <f t="shared" si="7"/>
        <v>0</v>
      </c>
      <c r="T100">
        <f t="shared" si="7"/>
        <v>0</v>
      </c>
      <c r="U100">
        <f t="shared" ref="U100:Y150" si="10">I100*($B100-1)/(I100*($B100-1)+1)</f>
        <v>0</v>
      </c>
      <c r="V100">
        <f t="shared" si="10"/>
        <v>0</v>
      </c>
      <c r="W100">
        <f t="shared" si="10"/>
        <v>0</v>
      </c>
      <c r="X100">
        <f t="shared" si="10"/>
        <v>0</v>
      </c>
      <c r="Y100">
        <f t="shared" si="10"/>
        <v>0</v>
      </c>
      <c r="AA100">
        <f t="shared" si="9"/>
        <v>1</v>
      </c>
      <c r="AB100">
        <f t="shared" si="9"/>
        <v>1</v>
      </c>
      <c r="AC100">
        <f t="shared" si="9"/>
        <v>1</v>
      </c>
      <c r="AD100">
        <f t="shared" si="9"/>
        <v>1</v>
      </c>
      <c r="AE100">
        <f t="shared" si="9"/>
        <v>1</v>
      </c>
      <c r="AF100">
        <f t="shared" si="8"/>
        <v>1</v>
      </c>
      <c r="AG100">
        <f t="shared" si="8"/>
        <v>1</v>
      </c>
      <c r="AH100">
        <f t="shared" si="8"/>
        <v>1</v>
      </c>
      <c r="AI100">
        <f t="shared" si="8"/>
        <v>1</v>
      </c>
      <c r="AJ100">
        <f t="shared" si="8"/>
        <v>1</v>
      </c>
    </row>
    <row r="101" spans="1:36" ht="15.5" x14ac:dyDescent="0.35">
      <c r="A101" s="49" t="s">
        <v>114</v>
      </c>
      <c r="B101" s="25">
        <f>PIF!BX101</f>
        <v>1</v>
      </c>
      <c r="C101">
        <f>PIF!CB101</f>
        <v>0</v>
      </c>
      <c r="D101" s="47">
        <f>Prev!B99</f>
        <v>0.5525701148852612</v>
      </c>
      <c r="E101" s="47">
        <f>Prev!E99</f>
        <v>0.53718832692571483</v>
      </c>
      <c r="F101" s="47">
        <f>Prev!H99</f>
        <v>0.5263551927256388</v>
      </c>
      <c r="G101" s="47">
        <f>Prev!K99</f>
        <v>0.51122773494718343</v>
      </c>
      <c r="H101" s="47">
        <f>Prev!N99</f>
        <v>0.49593404628811066</v>
      </c>
      <c r="I101" s="47">
        <f>Prev!Q99</f>
        <v>0.4804939198885228</v>
      </c>
      <c r="J101" s="47">
        <f>Prev!T99</f>
        <v>0.4649286150657202</v>
      </c>
      <c r="K101" s="47">
        <f>Prev!W99</f>
        <v>0.44926081265609041</v>
      </c>
      <c r="L101" s="47">
        <f>Prev!Z99</f>
        <v>0.43351455413496459</v>
      </c>
      <c r="M101" s="47">
        <f>Prev!AC99</f>
        <v>0.41771516383391516</v>
      </c>
      <c r="P101">
        <f t="shared" ref="P101:T151" si="11">D101*($B101-1)/(D101*($B101-1)+1)</f>
        <v>0</v>
      </c>
      <c r="Q101">
        <f t="shared" si="11"/>
        <v>0</v>
      </c>
      <c r="R101">
        <f t="shared" si="11"/>
        <v>0</v>
      </c>
      <c r="S101">
        <f t="shared" si="11"/>
        <v>0</v>
      </c>
      <c r="T101">
        <f t="shared" si="11"/>
        <v>0</v>
      </c>
      <c r="U101">
        <f t="shared" si="10"/>
        <v>0</v>
      </c>
      <c r="V101">
        <f t="shared" si="10"/>
        <v>0</v>
      </c>
      <c r="W101">
        <f t="shared" si="10"/>
        <v>0</v>
      </c>
      <c r="X101">
        <f t="shared" si="10"/>
        <v>0</v>
      </c>
      <c r="Y101">
        <f t="shared" si="10"/>
        <v>0</v>
      </c>
      <c r="AA101">
        <f t="shared" si="9"/>
        <v>1</v>
      </c>
      <c r="AB101">
        <f t="shared" si="9"/>
        <v>1</v>
      </c>
      <c r="AC101">
        <f t="shared" si="9"/>
        <v>1</v>
      </c>
      <c r="AD101">
        <f t="shared" si="9"/>
        <v>1</v>
      </c>
      <c r="AE101">
        <f t="shared" si="9"/>
        <v>1</v>
      </c>
      <c r="AF101">
        <f t="shared" si="8"/>
        <v>1</v>
      </c>
      <c r="AG101">
        <f t="shared" si="8"/>
        <v>1</v>
      </c>
      <c r="AH101">
        <f t="shared" si="8"/>
        <v>1</v>
      </c>
      <c r="AI101">
        <f t="shared" si="8"/>
        <v>1</v>
      </c>
      <c r="AJ101">
        <f t="shared" si="8"/>
        <v>1</v>
      </c>
    </row>
    <row r="102" spans="1:36" ht="15.5" x14ac:dyDescent="0.35">
      <c r="A102" s="49" t="s">
        <v>115</v>
      </c>
      <c r="B102" s="25">
        <f>PIF!BX102</f>
        <v>1</v>
      </c>
      <c r="C102">
        <f>PIF!CB102</f>
        <v>0</v>
      </c>
      <c r="D102" s="47">
        <f>Prev!B100</f>
        <v>0.5525701148852612</v>
      </c>
      <c r="E102" s="47">
        <f>Prev!E100</f>
        <v>0.53718832692571483</v>
      </c>
      <c r="F102" s="47">
        <f>Prev!H100</f>
        <v>0.5263551927256388</v>
      </c>
      <c r="G102" s="47">
        <f>Prev!K100</f>
        <v>0.51122773494718343</v>
      </c>
      <c r="H102" s="47">
        <f>Prev!N100</f>
        <v>0.49593404628811066</v>
      </c>
      <c r="I102" s="47">
        <f>Prev!Q100</f>
        <v>0.4804939198885228</v>
      </c>
      <c r="J102" s="47">
        <f>Prev!T100</f>
        <v>0.4649286150657202</v>
      </c>
      <c r="K102" s="47">
        <f>Prev!W100</f>
        <v>0.44926081265609041</v>
      </c>
      <c r="L102" s="47">
        <f>Prev!Z100</f>
        <v>0.43351455413496459</v>
      </c>
      <c r="M102" s="47">
        <f>Prev!AC100</f>
        <v>0.41771516383391516</v>
      </c>
      <c r="P102">
        <f t="shared" si="11"/>
        <v>0</v>
      </c>
      <c r="Q102">
        <f t="shared" si="11"/>
        <v>0</v>
      </c>
      <c r="R102">
        <f t="shared" si="11"/>
        <v>0</v>
      </c>
      <c r="S102">
        <f t="shared" si="11"/>
        <v>0</v>
      </c>
      <c r="T102">
        <f t="shared" si="11"/>
        <v>0</v>
      </c>
      <c r="U102">
        <f t="shared" si="10"/>
        <v>0</v>
      </c>
      <c r="V102">
        <f t="shared" si="10"/>
        <v>0</v>
      </c>
      <c r="W102">
        <f t="shared" si="10"/>
        <v>0</v>
      </c>
      <c r="X102">
        <f t="shared" si="10"/>
        <v>0</v>
      </c>
      <c r="Y102">
        <f t="shared" si="10"/>
        <v>0</v>
      </c>
      <c r="AA102">
        <f t="shared" si="9"/>
        <v>1</v>
      </c>
      <c r="AB102">
        <f t="shared" si="9"/>
        <v>1</v>
      </c>
      <c r="AC102">
        <f t="shared" si="9"/>
        <v>1</v>
      </c>
      <c r="AD102">
        <f t="shared" si="9"/>
        <v>1</v>
      </c>
      <c r="AE102">
        <f t="shared" si="9"/>
        <v>1</v>
      </c>
      <c r="AF102">
        <f t="shared" si="8"/>
        <v>1</v>
      </c>
      <c r="AG102">
        <f t="shared" si="8"/>
        <v>1</v>
      </c>
      <c r="AH102">
        <f t="shared" si="8"/>
        <v>1</v>
      </c>
      <c r="AI102">
        <f t="shared" si="8"/>
        <v>1</v>
      </c>
      <c r="AJ102">
        <f t="shared" si="8"/>
        <v>1</v>
      </c>
    </row>
    <row r="103" spans="1:36" ht="15.5" x14ac:dyDescent="0.35">
      <c r="A103" s="49" t="s">
        <v>116</v>
      </c>
      <c r="B103" s="25">
        <f>PIF!BX103</f>
        <v>1</v>
      </c>
      <c r="C103">
        <f>PIF!CB103</f>
        <v>0</v>
      </c>
      <c r="D103" s="47">
        <f>Prev!B101</f>
        <v>0.5525701148852612</v>
      </c>
      <c r="E103" s="47">
        <f>Prev!E101</f>
        <v>0.53718832692571483</v>
      </c>
      <c r="F103" s="47">
        <f>Prev!H101</f>
        <v>0.5263551927256388</v>
      </c>
      <c r="G103" s="47">
        <f>Prev!K101</f>
        <v>0.51122773494718343</v>
      </c>
      <c r="H103" s="47">
        <f>Prev!N101</f>
        <v>0.49593404628811066</v>
      </c>
      <c r="I103" s="47">
        <f>Prev!Q101</f>
        <v>0.4804939198885228</v>
      </c>
      <c r="J103" s="47">
        <f>Prev!T101</f>
        <v>0.4649286150657202</v>
      </c>
      <c r="K103" s="47">
        <f>Prev!W101</f>
        <v>0.44926081265609041</v>
      </c>
      <c r="L103" s="47">
        <f>Prev!Z101</f>
        <v>0.43351455413496459</v>
      </c>
      <c r="M103" s="47">
        <f>Prev!AC101</f>
        <v>0.41771516383391516</v>
      </c>
      <c r="P103">
        <f t="shared" si="11"/>
        <v>0</v>
      </c>
      <c r="Q103">
        <f t="shared" si="11"/>
        <v>0</v>
      </c>
      <c r="R103">
        <f t="shared" si="11"/>
        <v>0</v>
      </c>
      <c r="S103">
        <f t="shared" si="11"/>
        <v>0</v>
      </c>
      <c r="T103">
        <f t="shared" si="11"/>
        <v>0</v>
      </c>
      <c r="U103">
        <f t="shared" si="10"/>
        <v>0</v>
      </c>
      <c r="V103">
        <f t="shared" si="10"/>
        <v>0</v>
      </c>
      <c r="W103">
        <f t="shared" si="10"/>
        <v>0</v>
      </c>
      <c r="X103">
        <f t="shared" si="10"/>
        <v>0</v>
      </c>
      <c r="Y103">
        <f t="shared" si="10"/>
        <v>0</v>
      </c>
      <c r="AA103">
        <f t="shared" si="9"/>
        <v>1</v>
      </c>
      <c r="AB103">
        <f t="shared" si="9"/>
        <v>1</v>
      </c>
      <c r="AC103">
        <f t="shared" si="9"/>
        <v>1</v>
      </c>
      <c r="AD103">
        <f t="shared" si="9"/>
        <v>1</v>
      </c>
      <c r="AE103">
        <f t="shared" si="9"/>
        <v>1</v>
      </c>
      <c r="AF103">
        <f t="shared" si="8"/>
        <v>1</v>
      </c>
      <c r="AG103">
        <f t="shared" si="8"/>
        <v>1</v>
      </c>
      <c r="AH103">
        <f t="shared" si="8"/>
        <v>1</v>
      </c>
      <c r="AI103">
        <f t="shared" si="8"/>
        <v>1</v>
      </c>
      <c r="AJ103">
        <f t="shared" si="8"/>
        <v>1</v>
      </c>
    </row>
    <row r="104" spans="1:36" ht="15.5" x14ac:dyDescent="0.35">
      <c r="A104" s="49" t="s">
        <v>117</v>
      </c>
      <c r="B104" s="25">
        <f>PIF!BX104</f>
        <v>1</v>
      </c>
      <c r="C104">
        <f>PIF!CB104</f>
        <v>0</v>
      </c>
      <c r="D104" s="47">
        <f>Prev!B102</f>
        <v>0.5525701148852612</v>
      </c>
      <c r="E104" s="47">
        <f>Prev!E102</f>
        <v>0.53718832692571483</v>
      </c>
      <c r="F104" s="47">
        <f>Prev!H102</f>
        <v>0.5263551927256388</v>
      </c>
      <c r="G104" s="47">
        <f>Prev!K102</f>
        <v>0.51122773494718343</v>
      </c>
      <c r="H104" s="47">
        <f>Prev!N102</f>
        <v>0.49593404628811066</v>
      </c>
      <c r="I104" s="47">
        <f>Prev!Q102</f>
        <v>0.4804939198885228</v>
      </c>
      <c r="J104" s="47">
        <f>Prev!T102</f>
        <v>0.4649286150657202</v>
      </c>
      <c r="K104" s="47">
        <f>Prev!W102</f>
        <v>0.44926081265609041</v>
      </c>
      <c r="L104" s="47">
        <f>Prev!Z102</f>
        <v>0.43351455413496459</v>
      </c>
      <c r="M104" s="47">
        <f>Prev!AC102</f>
        <v>0.41771516383391516</v>
      </c>
      <c r="P104">
        <f t="shared" si="11"/>
        <v>0</v>
      </c>
      <c r="Q104">
        <f t="shared" si="11"/>
        <v>0</v>
      </c>
      <c r="R104">
        <f t="shared" si="11"/>
        <v>0</v>
      </c>
      <c r="S104">
        <f t="shared" si="11"/>
        <v>0</v>
      </c>
      <c r="T104">
        <f t="shared" si="11"/>
        <v>0</v>
      </c>
      <c r="U104">
        <f t="shared" si="10"/>
        <v>0</v>
      </c>
      <c r="V104">
        <f t="shared" si="10"/>
        <v>0</v>
      </c>
      <c r="W104">
        <f t="shared" si="10"/>
        <v>0</v>
      </c>
      <c r="X104">
        <f t="shared" si="10"/>
        <v>0</v>
      </c>
      <c r="Y104">
        <f t="shared" si="10"/>
        <v>0</v>
      </c>
      <c r="AA104">
        <f t="shared" si="9"/>
        <v>1</v>
      </c>
      <c r="AB104">
        <f t="shared" si="9"/>
        <v>1</v>
      </c>
      <c r="AC104">
        <f t="shared" si="9"/>
        <v>1</v>
      </c>
      <c r="AD104">
        <f t="shared" si="9"/>
        <v>1</v>
      </c>
      <c r="AE104">
        <f t="shared" si="9"/>
        <v>1</v>
      </c>
      <c r="AF104">
        <f t="shared" si="8"/>
        <v>1</v>
      </c>
      <c r="AG104">
        <f t="shared" si="8"/>
        <v>1</v>
      </c>
      <c r="AH104">
        <f t="shared" si="8"/>
        <v>1</v>
      </c>
      <c r="AI104">
        <f t="shared" si="8"/>
        <v>1</v>
      </c>
      <c r="AJ104">
        <f t="shared" si="8"/>
        <v>1</v>
      </c>
    </row>
    <row r="105" spans="1:36" ht="15.5" x14ac:dyDescent="0.35">
      <c r="A105" s="49" t="s">
        <v>118</v>
      </c>
      <c r="B105" s="25">
        <f>PIF!BX105</f>
        <v>1</v>
      </c>
      <c r="C105">
        <f>PIF!CB105</f>
        <v>0</v>
      </c>
      <c r="D105" s="47">
        <f>Prev!B103</f>
        <v>0.5525701148852612</v>
      </c>
      <c r="E105" s="47">
        <f>Prev!E103</f>
        <v>0.53718832692571483</v>
      </c>
      <c r="F105" s="47">
        <f>Prev!H103</f>
        <v>0.5263551927256388</v>
      </c>
      <c r="G105" s="47">
        <f>Prev!K103</f>
        <v>0.51122773494718343</v>
      </c>
      <c r="H105" s="47">
        <f>Prev!N103</f>
        <v>0.49593404628811066</v>
      </c>
      <c r="I105" s="47">
        <f>Prev!Q103</f>
        <v>0.4804939198885228</v>
      </c>
      <c r="J105" s="47">
        <f>Prev!T103</f>
        <v>0.4649286150657202</v>
      </c>
      <c r="K105" s="47">
        <f>Prev!W103</f>
        <v>0.44926081265609041</v>
      </c>
      <c r="L105" s="47">
        <f>Prev!Z103</f>
        <v>0.43351455413496459</v>
      </c>
      <c r="M105" s="47">
        <f>Prev!AC103</f>
        <v>0.41771516383391516</v>
      </c>
      <c r="P105">
        <f t="shared" si="11"/>
        <v>0</v>
      </c>
      <c r="Q105">
        <f t="shared" si="11"/>
        <v>0</v>
      </c>
      <c r="R105">
        <f t="shared" si="11"/>
        <v>0</v>
      </c>
      <c r="S105">
        <f t="shared" si="11"/>
        <v>0</v>
      </c>
      <c r="T105">
        <f t="shared" si="11"/>
        <v>0</v>
      </c>
      <c r="U105">
        <f t="shared" si="10"/>
        <v>0</v>
      </c>
      <c r="V105">
        <f t="shared" si="10"/>
        <v>0</v>
      </c>
      <c r="W105">
        <f t="shared" si="10"/>
        <v>0</v>
      </c>
      <c r="X105">
        <f t="shared" si="10"/>
        <v>0</v>
      </c>
      <c r="Y105">
        <f t="shared" si="10"/>
        <v>0</v>
      </c>
      <c r="AA105">
        <f t="shared" si="9"/>
        <v>1</v>
      </c>
      <c r="AB105">
        <f t="shared" si="9"/>
        <v>1</v>
      </c>
      <c r="AC105">
        <f t="shared" si="9"/>
        <v>1</v>
      </c>
      <c r="AD105">
        <f t="shared" si="9"/>
        <v>1</v>
      </c>
      <c r="AE105">
        <f t="shared" si="9"/>
        <v>1</v>
      </c>
      <c r="AF105">
        <f t="shared" si="8"/>
        <v>1</v>
      </c>
      <c r="AG105">
        <f t="shared" si="8"/>
        <v>1</v>
      </c>
      <c r="AH105">
        <f t="shared" si="8"/>
        <v>1</v>
      </c>
      <c r="AI105">
        <f t="shared" si="8"/>
        <v>1</v>
      </c>
      <c r="AJ105">
        <f t="shared" si="8"/>
        <v>1</v>
      </c>
    </row>
    <row r="106" spans="1:36" ht="15.5" x14ac:dyDescent="0.35">
      <c r="A106" s="49" t="s">
        <v>119</v>
      </c>
      <c r="B106" s="25">
        <f>PIF!BX106</f>
        <v>1</v>
      </c>
      <c r="C106">
        <f>PIF!CB106</f>
        <v>0</v>
      </c>
      <c r="D106" s="47">
        <f>Prev!B104</f>
        <v>0.37158888954498193</v>
      </c>
      <c r="E106" s="47">
        <f>Prev!E104</f>
        <v>0.37158888954498198</v>
      </c>
      <c r="F106" s="47">
        <f>Prev!H104</f>
        <v>0.36695521771028983</v>
      </c>
      <c r="G106" s="47">
        <f>Prev!K104</f>
        <v>0.36698055671198515</v>
      </c>
      <c r="H106" s="47">
        <f>Prev!N104</f>
        <v>0.36701673418298864</v>
      </c>
      <c r="I106" s="47">
        <f>Prev!Q104</f>
        <v>0.36706333532334878</v>
      </c>
      <c r="J106" s="47">
        <f>Prev!T104</f>
        <v>0.36711993247229635</v>
      </c>
      <c r="K106" s="47">
        <f>Prev!W104</f>
        <v>0.36718608762944266</v>
      </c>
      <c r="L106" s="47">
        <f>Prev!Z104</f>
        <v>0.36726135484093525</v>
      </c>
      <c r="M106" s="47">
        <f>Prev!AC104</f>
        <v>0.36734528244806369</v>
      </c>
      <c r="P106">
        <f t="shared" si="11"/>
        <v>0</v>
      </c>
      <c r="Q106">
        <f t="shared" si="11"/>
        <v>0</v>
      </c>
      <c r="R106">
        <f t="shared" si="11"/>
        <v>0</v>
      </c>
      <c r="S106">
        <f t="shared" si="11"/>
        <v>0</v>
      </c>
      <c r="T106">
        <f t="shared" si="11"/>
        <v>0</v>
      </c>
      <c r="U106">
        <f t="shared" si="10"/>
        <v>0</v>
      </c>
      <c r="V106">
        <f t="shared" si="10"/>
        <v>0</v>
      </c>
      <c r="W106">
        <f t="shared" si="10"/>
        <v>0</v>
      </c>
      <c r="X106">
        <f t="shared" si="10"/>
        <v>0</v>
      </c>
      <c r="Y106">
        <f t="shared" si="10"/>
        <v>0</v>
      </c>
      <c r="AA106">
        <f t="shared" si="9"/>
        <v>1</v>
      </c>
      <c r="AB106">
        <f t="shared" si="9"/>
        <v>1</v>
      </c>
      <c r="AC106">
        <f t="shared" si="9"/>
        <v>1</v>
      </c>
      <c r="AD106">
        <f t="shared" si="9"/>
        <v>1</v>
      </c>
      <c r="AE106">
        <f t="shared" si="9"/>
        <v>1</v>
      </c>
      <c r="AF106">
        <f t="shared" si="8"/>
        <v>1</v>
      </c>
      <c r="AG106">
        <f t="shared" si="8"/>
        <v>1</v>
      </c>
      <c r="AH106">
        <f t="shared" si="8"/>
        <v>1</v>
      </c>
      <c r="AI106">
        <f t="shared" si="8"/>
        <v>1</v>
      </c>
      <c r="AJ106">
        <f t="shared" si="8"/>
        <v>1</v>
      </c>
    </row>
    <row r="107" spans="1:36" ht="15.5" x14ac:dyDescent="0.35">
      <c r="A107" s="49" t="s">
        <v>120</v>
      </c>
      <c r="B107" s="25">
        <f>PIF!BX107</f>
        <v>1</v>
      </c>
      <c r="C107">
        <f>PIF!CB107</f>
        <v>0</v>
      </c>
      <c r="D107" s="47">
        <f>Prev!B105</f>
        <v>0.37158888954498198</v>
      </c>
      <c r="E107" s="47">
        <f>Prev!E105</f>
        <v>0.37158888954498187</v>
      </c>
      <c r="F107" s="47">
        <f>Prev!H105</f>
        <v>0.36695521771028949</v>
      </c>
      <c r="G107" s="47">
        <f>Prev!K105</f>
        <v>0.36698055671198532</v>
      </c>
      <c r="H107" s="47">
        <f>Prev!N105</f>
        <v>0.36701673418298858</v>
      </c>
      <c r="I107" s="47">
        <f>Prev!Q105</f>
        <v>0.36706333532334839</v>
      </c>
      <c r="J107" s="47">
        <f>Prev!T105</f>
        <v>0.3671199324722963</v>
      </c>
      <c r="K107" s="47">
        <f>Prev!W105</f>
        <v>0.36718608762944238</v>
      </c>
      <c r="L107" s="47">
        <f>Prev!Z105</f>
        <v>0.36726135484093547</v>
      </c>
      <c r="M107" s="47">
        <f>Prev!AC105</f>
        <v>0.3673452824480638</v>
      </c>
      <c r="P107">
        <f t="shared" si="11"/>
        <v>0</v>
      </c>
      <c r="Q107">
        <f t="shared" si="11"/>
        <v>0</v>
      </c>
      <c r="R107">
        <f t="shared" si="11"/>
        <v>0</v>
      </c>
      <c r="S107">
        <f t="shared" si="11"/>
        <v>0</v>
      </c>
      <c r="T107">
        <f t="shared" si="11"/>
        <v>0</v>
      </c>
      <c r="U107">
        <f t="shared" si="10"/>
        <v>0</v>
      </c>
      <c r="V107">
        <f t="shared" si="10"/>
        <v>0</v>
      </c>
      <c r="W107">
        <f t="shared" si="10"/>
        <v>0</v>
      </c>
      <c r="X107">
        <f t="shared" si="10"/>
        <v>0</v>
      </c>
      <c r="Y107">
        <f t="shared" si="10"/>
        <v>0</v>
      </c>
      <c r="AA107">
        <f t="shared" si="9"/>
        <v>1</v>
      </c>
      <c r="AB107">
        <f t="shared" si="9"/>
        <v>1</v>
      </c>
      <c r="AC107">
        <f t="shared" si="9"/>
        <v>1</v>
      </c>
      <c r="AD107">
        <f t="shared" si="9"/>
        <v>1</v>
      </c>
      <c r="AE107">
        <f t="shared" si="9"/>
        <v>1</v>
      </c>
      <c r="AF107">
        <f t="shared" si="8"/>
        <v>1</v>
      </c>
      <c r="AG107">
        <f t="shared" si="8"/>
        <v>1</v>
      </c>
      <c r="AH107">
        <f t="shared" si="8"/>
        <v>1</v>
      </c>
      <c r="AI107">
        <f t="shared" si="8"/>
        <v>1</v>
      </c>
      <c r="AJ107">
        <f t="shared" si="8"/>
        <v>1</v>
      </c>
    </row>
    <row r="108" spans="1:36" ht="15.5" x14ac:dyDescent="0.35">
      <c r="A108" s="49" t="s">
        <v>121</v>
      </c>
      <c r="B108" s="25">
        <f>PIF!BX108</f>
        <v>1</v>
      </c>
      <c r="C108">
        <f>PIF!CB108</f>
        <v>0</v>
      </c>
      <c r="D108" s="47">
        <f>Prev!B106</f>
        <v>0.37158888954498198</v>
      </c>
      <c r="E108" s="47">
        <f>Prev!E106</f>
        <v>0.37158888954498193</v>
      </c>
      <c r="F108" s="47">
        <f>Prev!H106</f>
        <v>0.36704487544707548</v>
      </c>
      <c r="G108" s="47">
        <f>Prev!K106</f>
        <v>0.36709931372660082</v>
      </c>
      <c r="H108" s="47">
        <f>Prev!N106</f>
        <v>0.36716396909894067</v>
      </c>
      <c r="I108" s="47">
        <f>Prev!Q106</f>
        <v>0.36723836281508565</v>
      </c>
      <c r="J108" s="47">
        <f>Prev!T106</f>
        <v>0.36732200903078077</v>
      </c>
      <c r="K108" s="47">
        <f>Prev!W106</f>
        <v>0.36741441725097701</v>
      </c>
      <c r="L108" s="47">
        <f>Prev!Z106</f>
        <v>0.36751509461234394</v>
      </c>
      <c r="M108" s="47">
        <f>Prev!AC106</f>
        <v>0.36762354800452113</v>
      </c>
      <c r="P108">
        <f t="shared" si="11"/>
        <v>0</v>
      </c>
      <c r="Q108">
        <f t="shared" si="11"/>
        <v>0</v>
      </c>
      <c r="R108">
        <f t="shared" si="11"/>
        <v>0</v>
      </c>
      <c r="S108">
        <f t="shared" si="11"/>
        <v>0</v>
      </c>
      <c r="T108">
        <f t="shared" si="11"/>
        <v>0</v>
      </c>
      <c r="U108">
        <f t="shared" si="10"/>
        <v>0</v>
      </c>
      <c r="V108">
        <f t="shared" si="10"/>
        <v>0</v>
      </c>
      <c r="W108">
        <f t="shared" si="10"/>
        <v>0</v>
      </c>
      <c r="X108">
        <f t="shared" si="10"/>
        <v>0</v>
      </c>
      <c r="Y108">
        <f t="shared" si="10"/>
        <v>0</v>
      </c>
      <c r="AA108">
        <f t="shared" si="9"/>
        <v>1</v>
      </c>
      <c r="AB108">
        <f t="shared" si="9"/>
        <v>1</v>
      </c>
      <c r="AC108">
        <f t="shared" si="9"/>
        <v>1</v>
      </c>
      <c r="AD108">
        <f t="shared" si="9"/>
        <v>1</v>
      </c>
      <c r="AE108">
        <f t="shared" si="9"/>
        <v>1</v>
      </c>
      <c r="AF108">
        <f t="shared" si="8"/>
        <v>1</v>
      </c>
      <c r="AG108">
        <f t="shared" si="8"/>
        <v>1</v>
      </c>
      <c r="AH108">
        <f t="shared" si="8"/>
        <v>1</v>
      </c>
      <c r="AI108">
        <f t="shared" si="8"/>
        <v>1</v>
      </c>
      <c r="AJ108">
        <f t="shared" si="8"/>
        <v>1</v>
      </c>
    </row>
    <row r="109" spans="1:36" ht="15.5" x14ac:dyDescent="0.35">
      <c r="A109" s="49" t="s">
        <v>122</v>
      </c>
      <c r="B109" s="25">
        <f>PIF!BX109</f>
        <v>1</v>
      </c>
      <c r="C109">
        <f>PIF!CB109</f>
        <v>0</v>
      </c>
      <c r="D109" s="47">
        <f>Prev!B107</f>
        <v>0.36647085018416464</v>
      </c>
      <c r="E109" s="47">
        <f>Prev!E107</f>
        <v>0.36134851507604809</v>
      </c>
      <c r="F109" s="47">
        <f>Prev!H107</f>
        <v>0.35199601024200433</v>
      </c>
      <c r="G109" s="47">
        <f>Prev!K107</f>
        <v>0.34697921462647868</v>
      </c>
      <c r="H109" s="47">
        <f>Prev!N107</f>
        <v>0.34195841553080292</v>
      </c>
      <c r="I109" s="47">
        <f>Prev!Q107</f>
        <v>0.33693366828486288</v>
      </c>
      <c r="J109" s="47">
        <f>Prev!T107</f>
        <v>0.33190508337129443</v>
      </c>
      <c r="K109" s="47">
        <f>Prev!W107</f>
        <v>0.32687282911366866</v>
      </c>
      <c r="L109" s="47">
        <f>Prev!Z107</f>
        <v>0.32183713396819291</v>
      </c>
      <c r="M109" s="47">
        <f>Prev!AC107</f>
        <v>0.31679828843630325</v>
      </c>
      <c r="P109">
        <f t="shared" si="11"/>
        <v>0</v>
      </c>
      <c r="Q109">
        <f t="shared" si="11"/>
        <v>0</v>
      </c>
      <c r="R109">
        <f t="shared" si="11"/>
        <v>0</v>
      </c>
      <c r="S109">
        <f t="shared" si="11"/>
        <v>0</v>
      </c>
      <c r="T109">
        <f t="shared" si="11"/>
        <v>0</v>
      </c>
      <c r="U109">
        <f t="shared" si="10"/>
        <v>0</v>
      </c>
      <c r="V109">
        <f t="shared" si="10"/>
        <v>0</v>
      </c>
      <c r="W109">
        <f t="shared" si="10"/>
        <v>0</v>
      </c>
      <c r="X109">
        <f t="shared" si="10"/>
        <v>0</v>
      </c>
      <c r="Y109">
        <f t="shared" si="10"/>
        <v>0</v>
      </c>
      <c r="AA109">
        <f t="shared" si="9"/>
        <v>1</v>
      </c>
      <c r="AB109">
        <f t="shared" si="9"/>
        <v>1</v>
      </c>
      <c r="AC109">
        <f t="shared" si="9"/>
        <v>1</v>
      </c>
      <c r="AD109">
        <f t="shared" si="9"/>
        <v>1</v>
      </c>
      <c r="AE109">
        <f t="shared" si="9"/>
        <v>1</v>
      </c>
      <c r="AF109">
        <f t="shared" si="8"/>
        <v>1</v>
      </c>
      <c r="AG109">
        <f t="shared" si="8"/>
        <v>1</v>
      </c>
      <c r="AH109">
        <f t="shared" si="8"/>
        <v>1</v>
      </c>
      <c r="AI109">
        <f t="shared" si="8"/>
        <v>1</v>
      </c>
      <c r="AJ109">
        <f t="shared" si="8"/>
        <v>1</v>
      </c>
    </row>
    <row r="110" spans="1:36" ht="15.5" x14ac:dyDescent="0.35">
      <c r="A110" s="49" t="s">
        <v>123</v>
      </c>
      <c r="B110" s="25">
        <f>PIF!BX110</f>
        <v>1</v>
      </c>
      <c r="C110">
        <f>PIF!CB110</f>
        <v>0</v>
      </c>
      <c r="D110" s="47">
        <f>Prev!B108</f>
        <v>0.36647085018416459</v>
      </c>
      <c r="E110" s="47">
        <f>Prev!E108</f>
        <v>0.36134851507604804</v>
      </c>
      <c r="F110" s="47">
        <f>Prev!H108</f>
        <v>0.35197575977847922</v>
      </c>
      <c r="G110" s="47">
        <f>Prev!K108</f>
        <v>0.34695647694358589</v>
      </c>
      <c r="H110" s="47">
        <f>Prev!N108</f>
        <v>0.34193336326305396</v>
      </c>
      <c r="I110" s="47">
        <f>Prev!Q108</f>
        <v>0.33690647486127734</v>
      </c>
      <c r="J110" s="47">
        <f>Prev!T108</f>
        <v>0.33187592208400302</v>
      </c>
      <c r="K110" s="47">
        <f>Prev!W108</f>
        <v>0.3268418722522336</v>
      </c>
      <c r="L110" s="47">
        <f>Prev!Z108</f>
        <v>0.32180455202027036</v>
      </c>
      <c r="M110" s="47">
        <f>Prev!AC108</f>
        <v>0.31676424935472036</v>
      </c>
      <c r="P110">
        <f t="shared" si="11"/>
        <v>0</v>
      </c>
      <c r="Q110">
        <f t="shared" si="11"/>
        <v>0</v>
      </c>
      <c r="R110">
        <f t="shared" si="11"/>
        <v>0</v>
      </c>
      <c r="S110">
        <f t="shared" si="11"/>
        <v>0</v>
      </c>
      <c r="T110">
        <f t="shared" si="11"/>
        <v>0</v>
      </c>
      <c r="U110">
        <f t="shared" si="10"/>
        <v>0</v>
      </c>
      <c r="V110">
        <f t="shared" si="10"/>
        <v>0</v>
      </c>
      <c r="W110">
        <f t="shared" si="10"/>
        <v>0</v>
      </c>
      <c r="X110">
        <f t="shared" si="10"/>
        <v>0</v>
      </c>
      <c r="Y110">
        <f t="shared" si="10"/>
        <v>0</v>
      </c>
      <c r="AA110">
        <f t="shared" si="9"/>
        <v>1</v>
      </c>
      <c r="AB110">
        <f t="shared" si="9"/>
        <v>1</v>
      </c>
      <c r="AC110">
        <f t="shared" si="9"/>
        <v>1</v>
      </c>
      <c r="AD110">
        <f t="shared" si="9"/>
        <v>1</v>
      </c>
      <c r="AE110">
        <f t="shared" si="9"/>
        <v>1</v>
      </c>
      <c r="AF110">
        <f t="shared" si="8"/>
        <v>1</v>
      </c>
      <c r="AG110">
        <f t="shared" si="8"/>
        <v>1</v>
      </c>
      <c r="AH110">
        <f t="shared" si="8"/>
        <v>1</v>
      </c>
      <c r="AI110">
        <f t="shared" si="8"/>
        <v>1</v>
      </c>
      <c r="AJ110">
        <f t="shared" si="8"/>
        <v>1</v>
      </c>
    </row>
    <row r="111" spans="1:36" ht="15.5" x14ac:dyDescent="0.35">
      <c r="A111" s="49" t="s">
        <v>124</v>
      </c>
      <c r="B111" s="25">
        <f>PIF!BX111</f>
        <v>1</v>
      </c>
      <c r="C111">
        <f>PIF!CB111</f>
        <v>0</v>
      </c>
      <c r="D111" s="47">
        <f>Prev!B109</f>
        <v>0.36647085018416509</v>
      </c>
      <c r="E111" s="47">
        <f>Prev!E109</f>
        <v>0.3613485150760482</v>
      </c>
      <c r="F111" s="47">
        <f>Prev!H109</f>
        <v>0.35249589709844004</v>
      </c>
      <c r="G111" s="47">
        <f>Prev!K109</f>
        <v>0.34751865211482114</v>
      </c>
      <c r="H111" s="47">
        <f>Prev!N109</f>
        <v>0.34253407892618393</v>
      </c>
      <c r="I111" s="47">
        <f>Prev!Q109</f>
        <v>0.33754225769776369</v>
      </c>
      <c r="J111" s="47">
        <f>Prev!T109</f>
        <v>0.3325433391054326</v>
      </c>
      <c r="K111" s="47">
        <f>Prev!W109</f>
        <v>0.3275375456812199</v>
      </c>
      <c r="L111" s="47">
        <f>Prev!Z109</f>
        <v>0.32252517277614318</v>
      </c>
      <c r="M111" s="47">
        <f>Prev!AC109</f>
        <v>0.31750658916655028</v>
      </c>
      <c r="P111">
        <f t="shared" si="11"/>
        <v>0</v>
      </c>
      <c r="Q111">
        <f t="shared" si="11"/>
        <v>0</v>
      </c>
      <c r="R111">
        <f t="shared" si="11"/>
        <v>0</v>
      </c>
      <c r="S111">
        <f t="shared" si="11"/>
        <v>0</v>
      </c>
      <c r="T111">
        <f t="shared" si="11"/>
        <v>0</v>
      </c>
      <c r="U111">
        <f t="shared" si="10"/>
        <v>0</v>
      </c>
      <c r="V111">
        <f t="shared" si="10"/>
        <v>0</v>
      </c>
      <c r="W111">
        <f t="shared" si="10"/>
        <v>0</v>
      </c>
      <c r="X111">
        <f t="shared" si="10"/>
        <v>0</v>
      </c>
      <c r="Y111">
        <f t="shared" si="10"/>
        <v>0</v>
      </c>
      <c r="AA111">
        <f t="shared" si="9"/>
        <v>1</v>
      </c>
      <c r="AB111">
        <f t="shared" si="9"/>
        <v>1</v>
      </c>
      <c r="AC111">
        <f t="shared" si="9"/>
        <v>1</v>
      </c>
      <c r="AD111">
        <f t="shared" si="9"/>
        <v>1</v>
      </c>
      <c r="AE111">
        <f t="shared" si="9"/>
        <v>1</v>
      </c>
      <c r="AF111">
        <f t="shared" si="8"/>
        <v>1</v>
      </c>
      <c r="AG111">
        <f t="shared" si="8"/>
        <v>1</v>
      </c>
      <c r="AH111">
        <f t="shared" si="8"/>
        <v>1</v>
      </c>
      <c r="AI111">
        <f t="shared" si="8"/>
        <v>1</v>
      </c>
      <c r="AJ111">
        <f t="shared" si="8"/>
        <v>1</v>
      </c>
    </row>
    <row r="112" spans="1:36" ht="15.5" x14ac:dyDescent="0.35">
      <c r="A112" s="49" t="s">
        <v>125</v>
      </c>
      <c r="B112" s="25">
        <f>PIF!BX112</f>
        <v>1</v>
      </c>
      <c r="C112">
        <f>PIF!CB112</f>
        <v>0</v>
      </c>
      <c r="D112" s="47">
        <f>Prev!B110</f>
        <v>0.36647085018416481</v>
      </c>
      <c r="E112" s="47">
        <f>Prev!E110</f>
        <v>0.36134851507604798</v>
      </c>
      <c r="F112" s="47">
        <f>Prev!H110</f>
        <v>0.35209384113704262</v>
      </c>
      <c r="G112" s="47">
        <f>Prev!K110</f>
        <v>0.34708757094920445</v>
      </c>
      <c r="H112" s="47">
        <f>Prev!N110</f>
        <v>0.34207652666255828</v>
      </c>
      <c r="I112" s="47">
        <f>Prev!Q110</f>
        <v>0.33706076279553221</v>
      </c>
      <c r="J112" s="47">
        <f>Prev!T110</f>
        <v>0.33204039300571098</v>
      </c>
      <c r="K112" s="47">
        <f>Prev!W110</f>
        <v>0.32701559247901951</v>
      </c>
      <c r="L112" s="47">
        <f>Prev!Z110</f>
        <v>0.32198659992136264</v>
      </c>
      <c r="M112" s="47">
        <f>Prev!AC110</f>
        <v>0.31695371917246634</v>
      </c>
      <c r="P112">
        <f t="shared" si="11"/>
        <v>0</v>
      </c>
      <c r="Q112">
        <f t="shared" si="11"/>
        <v>0</v>
      </c>
      <c r="R112">
        <f t="shared" si="11"/>
        <v>0</v>
      </c>
      <c r="S112">
        <f t="shared" si="11"/>
        <v>0</v>
      </c>
      <c r="T112">
        <f t="shared" si="11"/>
        <v>0</v>
      </c>
      <c r="U112">
        <f t="shared" si="10"/>
        <v>0</v>
      </c>
      <c r="V112">
        <f t="shared" si="10"/>
        <v>0</v>
      </c>
      <c r="W112">
        <f t="shared" si="10"/>
        <v>0</v>
      </c>
      <c r="X112">
        <f t="shared" si="10"/>
        <v>0</v>
      </c>
      <c r="Y112">
        <f t="shared" si="10"/>
        <v>0</v>
      </c>
      <c r="AA112">
        <f t="shared" si="9"/>
        <v>1</v>
      </c>
      <c r="AB112">
        <f t="shared" si="9"/>
        <v>1</v>
      </c>
      <c r="AC112">
        <f t="shared" si="9"/>
        <v>1</v>
      </c>
      <c r="AD112">
        <f t="shared" si="9"/>
        <v>1</v>
      </c>
      <c r="AE112">
        <f t="shared" si="9"/>
        <v>1</v>
      </c>
      <c r="AF112">
        <f t="shared" si="8"/>
        <v>1</v>
      </c>
      <c r="AG112">
        <f t="shared" si="8"/>
        <v>1</v>
      </c>
      <c r="AH112">
        <f t="shared" si="8"/>
        <v>1</v>
      </c>
      <c r="AI112">
        <f t="shared" si="8"/>
        <v>1</v>
      </c>
      <c r="AJ112">
        <f t="shared" si="8"/>
        <v>1</v>
      </c>
    </row>
    <row r="113" spans="1:36" ht="15.5" x14ac:dyDescent="0.35">
      <c r="A113" s="49" t="s">
        <v>126</v>
      </c>
      <c r="B113" s="25">
        <f>PIF!BX113</f>
        <v>1</v>
      </c>
      <c r="C113">
        <f>PIF!CB113</f>
        <v>0</v>
      </c>
      <c r="D113" s="47">
        <f>Prev!B111</f>
        <v>0.42442020158363369</v>
      </c>
      <c r="E113" s="47">
        <f>Prev!E111</f>
        <v>0.41874990865211181</v>
      </c>
      <c r="F113" s="47">
        <f>Prev!H111</f>
        <v>0.40881547329505658</v>
      </c>
      <c r="G113" s="47">
        <f>Prev!K111</f>
        <v>0.40327024013999352</v>
      </c>
      <c r="H113" s="47">
        <f>Prev!N111</f>
        <v>0.39770861964703674</v>
      </c>
      <c r="I113" s="47">
        <f>Prev!Q111</f>
        <v>0.39213064014998034</v>
      </c>
      <c r="J113" s="47">
        <f>Prev!T111</f>
        <v>0.38653640516400689</v>
      </c>
      <c r="K113" s="47">
        <f>Prev!W111</f>
        <v>0.38092609651560611</v>
      </c>
      <c r="L113" s="47">
        <f>Prev!Z111</f>
        <v>0.37529997701840767</v>
      </c>
      <c r="M113" s="47">
        <f>Prev!AC111</f>
        <v>0.36965839271544398</v>
      </c>
      <c r="P113">
        <f t="shared" si="11"/>
        <v>0</v>
      </c>
      <c r="Q113">
        <f t="shared" si="11"/>
        <v>0</v>
      </c>
      <c r="R113">
        <f t="shared" si="11"/>
        <v>0</v>
      </c>
      <c r="S113">
        <f t="shared" si="11"/>
        <v>0</v>
      </c>
      <c r="T113">
        <f t="shared" si="11"/>
        <v>0</v>
      </c>
      <c r="U113">
        <f t="shared" si="10"/>
        <v>0</v>
      </c>
      <c r="V113">
        <f t="shared" si="10"/>
        <v>0</v>
      </c>
      <c r="W113">
        <f t="shared" si="10"/>
        <v>0</v>
      </c>
      <c r="X113">
        <f t="shared" si="10"/>
        <v>0</v>
      </c>
      <c r="Y113">
        <f t="shared" si="10"/>
        <v>0</v>
      </c>
      <c r="AA113">
        <f t="shared" si="9"/>
        <v>1</v>
      </c>
      <c r="AB113">
        <f t="shared" si="9"/>
        <v>1</v>
      </c>
      <c r="AC113">
        <f t="shared" si="9"/>
        <v>1</v>
      </c>
      <c r="AD113">
        <f t="shared" si="9"/>
        <v>1</v>
      </c>
      <c r="AE113">
        <f t="shared" si="9"/>
        <v>1</v>
      </c>
      <c r="AF113">
        <f t="shared" si="8"/>
        <v>1</v>
      </c>
      <c r="AG113">
        <f t="shared" si="8"/>
        <v>1</v>
      </c>
      <c r="AH113">
        <f t="shared" si="8"/>
        <v>1</v>
      </c>
      <c r="AI113">
        <f t="shared" si="8"/>
        <v>1</v>
      </c>
      <c r="AJ113">
        <f t="shared" si="8"/>
        <v>1</v>
      </c>
    </row>
    <row r="114" spans="1:36" ht="15.5" x14ac:dyDescent="0.35">
      <c r="A114" s="49" t="s">
        <v>127</v>
      </c>
      <c r="B114" s="25">
        <f>PIF!BX114</f>
        <v>1</v>
      </c>
      <c r="C114">
        <f>PIF!CB114</f>
        <v>0</v>
      </c>
      <c r="D114" s="47">
        <f>Prev!B112</f>
        <v>0.39990383515034861</v>
      </c>
      <c r="E114" s="47">
        <f>Prev!E112</f>
        <v>0.39531656857417385</v>
      </c>
      <c r="F114" s="47">
        <f>Prev!H112</f>
        <v>0.38593898582387948</v>
      </c>
      <c r="G114" s="47">
        <f>Prev!K112</f>
        <v>0.38151247280302791</v>
      </c>
      <c r="H114" s="47">
        <f>Prev!N112</f>
        <v>0.37707186360825895</v>
      </c>
      <c r="I114" s="47">
        <f>Prev!Q112</f>
        <v>0.37261678461877773</v>
      </c>
      <c r="J114" s="47">
        <f>Prev!T112</f>
        <v>0.36814692435304397</v>
      </c>
      <c r="K114" s="47">
        <f>Prev!W112</f>
        <v>0.36366203504119177</v>
      </c>
      <c r="L114" s="47">
        <f>Prev!Z112</f>
        <v>0.35916193384784201</v>
      </c>
      <c r="M114" s="47">
        <f>Prev!AC112</f>
        <v>0.35464650377199863</v>
      </c>
      <c r="P114">
        <f t="shared" si="11"/>
        <v>0</v>
      </c>
      <c r="Q114">
        <f t="shared" si="11"/>
        <v>0</v>
      </c>
      <c r="R114">
        <f t="shared" si="11"/>
        <v>0</v>
      </c>
      <c r="S114">
        <f t="shared" si="11"/>
        <v>0</v>
      </c>
      <c r="T114">
        <f t="shared" si="11"/>
        <v>0</v>
      </c>
      <c r="U114">
        <f t="shared" si="10"/>
        <v>0</v>
      </c>
      <c r="V114">
        <f t="shared" si="10"/>
        <v>0</v>
      </c>
      <c r="W114">
        <f t="shared" si="10"/>
        <v>0</v>
      </c>
      <c r="X114">
        <f t="shared" si="10"/>
        <v>0</v>
      </c>
      <c r="Y114">
        <f t="shared" si="10"/>
        <v>0</v>
      </c>
      <c r="AA114">
        <f t="shared" si="9"/>
        <v>1</v>
      </c>
      <c r="AB114">
        <f t="shared" si="9"/>
        <v>1</v>
      </c>
      <c r="AC114">
        <f t="shared" si="9"/>
        <v>1</v>
      </c>
      <c r="AD114">
        <f t="shared" si="9"/>
        <v>1</v>
      </c>
      <c r="AE114">
        <f t="shared" si="9"/>
        <v>1</v>
      </c>
      <c r="AF114">
        <f t="shared" si="8"/>
        <v>1</v>
      </c>
      <c r="AG114">
        <f t="shared" si="8"/>
        <v>1</v>
      </c>
      <c r="AH114">
        <f t="shared" si="8"/>
        <v>1</v>
      </c>
      <c r="AI114">
        <f t="shared" si="8"/>
        <v>1</v>
      </c>
      <c r="AJ114">
        <f t="shared" si="8"/>
        <v>1</v>
      </c>
    </row>
    <row r="115" spans="1:36" ht="15.5" x14ac:dyDescent="0.35">
      <c r="A115" s="49" t="s">
        <v>128</v>
      </c>
      <c r="B115" s="25">
        <f>PIF!BX115</f>
        <v>1</v>
      </c>
      <c r="C115">
        <f>PIF!CB115</f>
        <v>0</v>
      </c>
      <c r="D115" s="47">
        <f>Prev!B113</f>
        <v>0.39990383515034872</v>
      </c>
      <c r="E115" s="47">
        <f>Prev!E113</f>
        <v>0.39531656857417391</v>
      </c>
      <c r="F115" s="47">
        <f>Prev!H113</f>
        <v>0.38602079077482065</v>
      </c>
      <c r="G115" s="47">
        <f>Prev!K113</f>
        <v>0.38159824956330657</v>
      </c>
      <c r="H115" s="47">
        <f>Prev!N113</f>
        <v>0.3771612116738659</v>
      </c>
      <c r="I115" s="47">
        <f>Prev!Q113</f>
        <v>0.37270931046896805</v>
      </c>
      <c r="J115" s="47">
        <f>Prev!T113</f>
        <v>0.36824224295845581</v>
      </c>
      <c r="K115" s="47">
        <f>Prev!W113</f>
        <v>0.36375977121064168</v>
      </c>
      <c r="L115" s="47">
        <f>Prev!Z113</f>
        <v>0.35926172341826074</v>
      </c>
      <c r="M115" s="47">
        <f>Prev!AC113</f>
        <v>0.35474799464671786</v>
      </c>
      <c r="P115">
        <f t="shared" si="11"/>
        <v>0</v>
      </c>
      <c r="Q115">
        <f t="shared" si="11"/>
        <v>0</v>
      </c>
      <c r="R115">
        <f t="shared" si="11"/>
        <v>0</v>
      </c>
      <c r="S115">
        <f t="shared" si="11"/>
        <v>0</v>
      </c>
      <c r="T115">
        <f t="shared" si="11"/>
        <v>0</v>
      </c>
      <c r="U115">
        <f t="shared" si="10"/>
        <v>0</v>
      </c>
      <c r="V115">
        <f t="shared" si="10"/>
        <v>0</v>
      </c>
      <c r="W115">
        <f t="shared" si="10"/>
        <v>0</v>
      </c>
      <c r="X115">
        <f t="shared" si="10"/>
        <v>0</v>
      </c>
      <c r="Y115">
        <f t="shared" si="10"/>
        <v>0</v>
      </c>
      <c r="AA115">
        <f t="shared" si="9"/>
        <v>1</v>
      </c>
      <c r="AB115">
        <f t="shared" si="9"/>
        <v>1</v>
      </c>
      <c r="AC115">
        <f t="shared" si="9"/>
        <v>1</v>
      </c>
      <c r="AD115">
        <f t="shared" si="9"/>
        <v>1</v>
      </c>
      <c r="AE115">
        <f t="shared" si="9"/>
        <v>1</v>
      </c>
      <c r="AF115">
        <f t="shared" si="8"/>
        <v>1</v>
      </c>
      <c r="AG115">
        <f t="shared" si="8"/>
        <v>1</v>
      </c>
      <c r="AH115">
        <f t="shared" si="8"/>
        <v>1</v>
      </c>
      <c r="AI115">
        <f t="shared" si="8"/>
        <v>1</v>
      </c>
      <c r="AJ115">
        <f t="shared" si="8"/>
        <v>1</v>
      </c>
    </row>
    <row r="116" spans="1:36" ht="15.5" x14ac:dyDescent="0.35">
      <c r="A116" s="49" t="s">
        <v>129</v>
      </c>
      <c r="B116" s="25">
        <f>PIF!BX116</f>
        <v>1</v>
      </c>
      <c r="C116">
        <f>PIF!CB116</f>
        <v>0</v>
      </c>
      <c r="D116" s="47">
        <f>Prev!B114</f>
        <v>0.39990383515034877</v>
      </c>
      <c r="E116" s="47">
        <f>Prev!E114</f>
        <v>0.39531656857417385</v>
      </c>
      <c r="F116" s="47">
        <f>Prev!H114</f>
        <v>0.38588406976856915</v>
      </c>
      <c r="G116" s="47">
        <f>Prev!K114</f>
        <v>0.38145471148066601</v>
      </c>
      <c r="H116" s="47">
        <f>Prev!N114</f>
        <v>0.37701153301157087</v>
      </c>
      <c r="I116" s="47">
        <f>Prev!Q114</f>
        <v>0.37255415644592277</v>
      </c>
      <c r="J116" s="47">
        <f>Prev!T114</f>
        <v>0.36808226493333907</v>
      </c>
      <c r="K116" s="47">
        <f>Prev!W114</f>
        <v>0.36359560437127753</v>
      </c>
      <c r="L116" s="47">
        <f>Prev!Z114</f>
        <v>0.35909398473554482</v>
      </c>
      <c r="M116" s="47">
        <f>Prev!AC114</f>
        <v>0.35457728108459236</v>
      </c>
      <c r="P116">
        <f t="shared" si="11"/>
        <v>0</v>
      </c>
      <c r="Q116">
        <f t="shared" si="11"/>
        <v>0</v>
      </c>
      <c r="R116">
        <f t="shared" si="11"/>
        <v>0</v>
      </c>
      <c r="S116">
        <f t="shared" si="11"/>
        <v>0</v>
      </c>
      <c r="T116">
        <f t="shared" si="11"/>
        <v>0</v>
      </c>
      <c r="U116">
        <f t="shared" si="10"/>
        <v>0</v>
      </c>
      <c r="V116">
        <f t="shared" si="10"/>
        <v>0</v>
      </c>
      <c r="W116">
        <f t="shared" si="10"/>
        <v>0</v>
      </c>
      <c r="X116">
        <f t="shared" si="10"/>
        <v>0</v>
      </c>
      <c r="Y116">
        <f t="shared" si="10"/>
        <v>0</v>
      </c>
      <c r="AA116">
        <f t="shared" si="9"/>
        <v>1</v>
      </c>
      <c r="AB116">
        <f t="shared" si="9"/>
        <v>1</v>
      </c>
      <c r="AC116">
        <f t="shared" si="9"/>
        <v>1</v>
      </c>
      <c r="AD116">
        <f t="shared" si="9"/>
        <v>1</v>
      </c>
      <c r="AE116">
        <f t="shared" si="9"/>
        <v>1</v>
      </c>
      <c r="AF116">
        <f t="shared" si="8"/>
        <v>1</v>
      </c>
      <c r="AG116">
        <f t="shared" si="8"/>
        <v>1</v>
      </c>
      <c r="AH116">
        <f t="shared" si="8"/>
        <v>1</v>
      </c>
      <c r="AI116">
        <f t="shared" si="8"/>
        <v>1</v>
      </c>
      <c r="AJ116">
        <f t="shared" si="8"/>
        <v>1</v>
      </c>
    </row>
    <row r="117" spans="1:36" ht="15.5" x14ac:dyDescent="0.35">
      <c r="A117" s="49" t="s">
        <v>130</v>
      </c>
      <c r="B117" s="25">
        <f>PIF!BX117</f>
        <v>1</v>
      </c>
      <c r="C117">
        <f>PIF!CB117</f>
        <v>0</v>
      </c>
      <c r="D117" s="47">
        <f>Prev!B115</f>
        <v>0.39990383515034861</v>
      </c>
      <c r="E117" s="47">
        <f>Prev!E115</f>
        <v>0.39531656857417408</v>
      </c>
      <c r="F117" s="47">
        <f>Prev!H115</f>
        <v>0.38627855302685865</v>
      </c>
      <c r="G117" s="47">
        <f>Prev!K115</f>
        <v>0.38186675280658944</v>
      </c>
      <c r="H117" s="47">
        <f>Prev!N115</f>
        <v>0.37743926576543169</v>
      </c>
      <c r="I117" s="47">
        <f>Prev!Q115</f>
        <v>0.3729957511389515</v>
      </c>
      <c r="J117" s="47">
        <f>Prev!T115</f>
        <v>0.36853593593827044</v>
      </c>
      <c r="K117" s="47">
        <f>Prev!W115</f>
        <v>0.36405961587529534</v>
      </c>
      <c r="L117" s="47">
        <f>Prev!Z115</f>
        <v>0.35956665595927523</v>
      </c>
      <c r="M117" s="47">
        <f>Prev!AC115</f>
        <v>0.35505699079408942</v>
      </c>
      <c r="P117">
        <f t="shared" si="11"/>
        <v>0</v>
      </c>
      <c r="Q117">
        <f t="shared" si="11"/>
        <v>0</v>
      </c>
      <c r="R117">
        <f t="shared" si="11"/>
        <v>0</v>
      </c>
      <c r="S117">
        <f t="shared" si="11"/>
        <v>0</v>
      </c>
      <c r="T117">
        <f t="shared" si="11"/>
        <v>0</v>
      </c>
      <c r="U117">
        <f t="shared" si="10"/>
        <v>0</v>
      </c>
      <c r="V117">
        <f t="shared" si="10"/>
        <v>0</v>
      </c>
      <c r="W117">
        <f t="shared" si="10"/>
        <v>0</v>
      </c>
      <c r="X117">
        <f t="shared" si="10"/>
        <v>0</v>
      </c>
      <c r="Y117">
        <f t="shared" si="10"/>
        <v>0</v>
      </c>
      <c r="AA117">
        <f t="shared" si="9"/>
        <v>1</v>
      </c>
      <c r="AB117">
        <f t="shared" si="9"/>
        <v>1</v>
      </c>
      <c r="AC117">
        <f t="shared" si="9"/>
        <v>1</v>
      </c>
      <c r="AD117">
        <f t="shared" si="9"/>
        <v>1</v>
      </c>
      <c r="AE117">
        <f t="shared" si="9"/>
        <v>1</v>
      </c>
      <c r="AF117">
        <f t="shared" si="8"/>
        <v>1</v>
      </c>
      <c r="AG117">
        <f t="shared" si="8"/>
        <v>1</v>
      </c>
      <c r="AH117">
        <f t="shared" si="8"/>
        <v>1</v>
      </c>
      <c r="AI117">
        <f t="shared" si="8"/>
        <v>1</v>
      </c>
      <c r="AJ117">
        <f t="shared" si="8"/>
        <v>1</v>
      </c>
    </row>
    <row r="118" spans="1:36" ht="15.5" x14ac:dyDescent="0.35">
      <c r="A118" s="49" t="s">
        <v>131</v>
      </c>
      <c r="B118" s="25">
        <f>PIF!BX118</f>
        <v>1</v>
      </c>
      <c r="C118">
        <f>PIF!CB118</f>
        <v>0</v>
      </c>
      <c r="D118" s="47">
        <f>Prev!B116</f>
        <v>0.42712697772740432</v>
      </c>
      <c r="E118" s="47">
        <f>Prev!E116</f>
        <v>0.42232848979227505</v>
      </c>
      <c r="F118" s="47">
        <f>Prev!H116</f>
        <v>0.41293383825438912</v>
      </c>
      <c r="G118" s="47">
        <f>Prev!K116</f>
        <v>0.40831730639853486</v>
      </c>
      <c r="H118" s="47">
        <f>Prev!N116</f>
        <v>0.40368080423010305</v>
      </c>
      <c r="I118" s="47">
        <f>Prev!Q116</f>
        <v>0.39902393699609473</v>
      </c>
      <c r="J118" s="47">
        <f>Prev!T116</f>
        <v>0.39434638263769756</v>
      </c>
      <c r="K118" s="47">
        <f>Prev!W116</f>
        <v>0.38964789301371688</v>
      </c>
      <c r="L118" s="47">
        <f>Prev!Z116</f>
        <v>0.38492829477137663</v>
      </c>
      <c r="M118" s="47">
        <f>Prev!AC116</f>
        <v>0.38018748989491891</v>
      </c>
      <c r="P118">
        <f t="shared" si="11"/>
        <v>0</v>
      </c>
      <c r="Q118">
        <f t="shared" si="11"/>
        <v>0</v>
      </c>
      <c r="R118">
        <f t="shared" si="11"/>
        <v>0</v>
      </c>
      <c r="S118">
        <f t="shared" si="11"/>
        <v>0</v>
      </c>
      <c r="T118">
        <f t="shared" si="11"/>
        <v>0</v>
      </c>
      <c r="U118">
        <f t="shared" si="10"/>
        <v>0</v>
      </c>
      <c r="V118">
        <f t="shared" si="10"/>
        <v>0</v>
      </c>
      <c r="W118">
        <f t="shared" si="10"/>
        <v>0</v>
      </c>
      <c r="X118">
        <f t="shared" si="10"/>
        <v>0</v>
      </c>
      <c r="Y118">
        <f t="shared" si="10"/>
        <v>0</v>
      </c>
      <c r="AA118">
        <f t="shared" si="9"/>
        <v>1</v>
      </c>
      <c r="AB118">
        <f t="shared" si="9"/>
        <v>1</v>
      </c>
      <c r="AC118">
        <f t="shared" si="9"/>
        <v>1</v>
      </c>
      <c r="AD118">
        <f t="shared" si="9"/>
        <v>1</v>
      </c>
      <c r="AE118">
        <f t="shared" si="9"/>
        <v>1</v>
      </c>
      <c r="AF118">
        <f t="shared" si="8"/>
        <v>1</v>
      </c>
      <c r="AG118">
        <f t="shared" si="8"/>
        <v>1</v>
      </c>
      <c r="AH118">
        <f t="shared" si="8"/>
        <v>1</v>
      </c>
      <c r="AI118">
        <f t="shared" si="8"/>
        <v>1</v>
      </c>
      <c r="AJ118">
        <f t="shared" si="8"/>
        <v>1</v>
      </c>
    </row>
    <row r="119" spans="1:36" ht="15.5" x14ac:dyDescent="0.35">
      <c r="A119" s="49" t="s">
        <v>132</v>
      </c>
      <c r="B119" s="25">
        <f>PIF!BX119</f>
        <v>1</v>
      </c>
      <c r="C119">
        <f>PIF!CB119</f>
        <v>0</v>
      </c>
      <c r="D119" s="47">
        <f>Prev!B117</f>
        <v>0.43899138274468735</v>
      </c>
      <c r="E119" s="47">
        <f>Prev!E117</f>
        <v>0.4337771785911767</v>
      </c>
      <c r="F119" s="47">
        <f>Prev!H117</f>
        <v>0.42431904161263656</v>
      </c>
      <c r="G119" s="47">
        <f>Prev!K117</f>
        <v>0.41928640434589848</v>
      </c>
      <c r="H119" s="47">
        <f>Prev!N117</f>
        <v>0.41423085143107868</v>
      </c>
      <c r="I119" s="47">
        <f>Prev!Q117</f>
        <v>0.40915211579468036</v>
      </c>
      <c r="J119" s="47">
        <f>Prev!T117</f>
        <v>0.40405001311731686</v>
      </c>
      <c r="K119" s="47">
        <f>Prev!W117</f>
        <v>0.3989244432773662</v>
      </c>
      <c r="L119" s="47">
        <f>Prev!Z117</f>
        <v>0.39377539141016904</v>
      </c>
      <c r="M119" s="47">
        <f>Prev!AC117</f>
        <v>0.38860292861385087</v>
      </c>
      <c r="P119">
        <f t="shared" si="11"/>
        <v>0</v>
      </c>
      <c r="Q119">
        <f t="shared" si="11"/>
        <v>0</v>
      </c>
      <c r="R119">
        <f t="shared" si="11"/>
        <v>0</v>
      </c>
      <c r="S119">
        <f t="shared" si="11"/>
        <v>0</v>
      </c>
      <c r="T119">
        <f t="shared" si="11"/>
        <v>0</v>
      </c>
      <c r="U119">
        <f t="shared" si="10"/>
        <v>0</v>
      </c>
      <c r="V119">
        <f t="shared" si="10"/>
        <v>0</v>
      </c>
      <c r="W119">
        <f t="shared" si="10"/>
        <v>0</v>
      </c>
      <c r="X119">
        <f t="shared" si="10"/>
        <v>0</v>
      </c>
      <c r="Y119">
        <f t="shared" si="10"/>
        <v>0</v>
      </c>
      <c r="AA119">
        <f t="shared" si="9"/>
        <v>1</v>
      </c>
      <c r="AB119">
        <f t="shared" si="9"/>
        <v>1</v>
      </c>
      <c r="AC119">
        <f t="shared" si="9"/>
        <v>1</v>
      </c>
      <c r="AD119">
        <f t="shared" si="9"/>
        <v>1</v>
      </c>
      <c r="AE119">
        <f t="shared" si="9"/>
        <v>1</v>
      </c>
      <c r="AF119">
        <f t="shared" si="8"/>
        <v>1</v>
      </c>
      <c r="AG119">
        <f t="shared" si="8"/>
        <v>1</v>
      </c>
      <c r="AH119">
        <f t="shared" si="8"/>
        <v>1</v>
      </c>
      <c r="AI119">
        <f t="shared" si="8"/>
        <v>1</v>
      </c>
      <c r="AJ119">
        <f t="shared" si="8"/>
        <v>1</v>
      </c>
    </row>
    <row r="120" spans="1:36" ht="15.5" x14ac:dyDescent="0.35">
      <c r="A120" s="49" t="s">
        <v>133</v>
      </c>
      <c r="B120" s="25">
        <f>PIF!BX120</f>
        <v>1</v>
      </c>
      <c r="C120">
        <f>PIF!CB120</f>
        <v>0</v>
      </c>
      <c r="D120" s="47">
        <f>Prev!B118</f>
        <v>0.43899138274468685</v>
      </c>
      <c r="E120" s="47">
        <f>Prev!E118</f>
        <v>0.43377717859117693</v>
      </c>
      <c r="F120" s="47">
        <f>Prev!H118</f>
        <v>0.42435224866438886</v>
      </c>
      <c r="G120" s="47">
        <f>Prev!K118</f>
        <v>0.41932090361439167</v>
      </c>
      <c r="H120" s="47">
        <f>Prev!N118</f>
        <v>0.41426649089260226</v>
      </c>
      <c r="I120" s="47">
        <f>Prev!Q118</f>
        <v>0.40918874700431768</v>
      </c>
      <c r="J120" s="47">
        <f>Prev!T118</f>
        <v>0.40408749172563591</v>
      </c>
      <c r="K120" s="47">
        <f>Prev!W118</f>
        <v>0.3989626294843665</v>
      </c>
      <c r="L120" s="47">
        <f>Prev!Z118</f>
        <v>0.39381415035866452</v>
      </c>
      <c r="M120" s="47">
        <f>Prev!AC118</f>
        <v>0.38864213072473647</v>
      </c>
      <c r="P120">
        <f t="shared" si="11"/>
        <v>0</v>
      </c>
      <c r="Q120">
        <f t="shared" si="11"/>
        <v>0</v>
      </c>
      <c r="R120">
        <f t="shared" si="11"/>
        <v>0</v>
      </c>
      <c r="S120">
        <f t="shared" si="11"/>
        <v>0</v>
      </c>
      <c r="T120">
        <f t="shared" si="11"/>
        <v>0</v>
      </c>
      <c r="U120">
        <f t="shared" si="10"/>
        <v>0</v>
      </c>
      <c r="V120">
        <f t="shared" si="10"/>
        <v>0</v>
      </c>
      <c r="W120">
        <f t="shared" si="10"/>
        <v>0</v>
      </c>
      <c r="X120">
        <f t="shared" si="10"/>
        <v>0</v>
      </c>
      <c r="Y120">
        <f t="shared" si="10"/>
        <v>0</v>
      </c>
      <c r="AA120">
        <f t="shared" si="9"/>
        <v>1</v>
      </c>
      <c r="AB120">
        <f t="shared" si="9"/>
        <v>1</v>
      </c>
      <c r="AC120">
        <f t="shared" si="9"/>
        <v>1</v>
      </c>
      <c r="AD120">
        <f t="shared" si="9"/>
        <v>1</v>
      </c>
      <c r="AE120">
        <f t="shared" si="9"/>
        <v>1</v>
      </c>
      <c r="AF120">
        <f t="shared" si="8"/>
        <v>1</v>
      </c>
      <c r="AG120">
        <f t="shared" si="8"/>
        <v>1</v>
      </c>
      <c r="AH120">
        <f t="shared" si="8"/>
        <v>1</v>
      </c>
      <c r="AI120">
        <f t="shared" si="8"/>
        <v>1</v>
      </c>
      <c r="AJ120">
        <f t="shared" si="8"/>
        <v>1</v>
      </c>
    </row>
    <row r="121" spans="1:36" ht="15.5" x14ac:dyDescent="0.35">
      <c r="A121" s="49" t="s">
        <v>134</v>
      </c>
      <c r="B121" s="25">
        <f>PIF!BX121</f>
        <v>1</v>
      </c>
      <c r="C121">
        <f>PIF!CB121</f>
        <v>0</v>
      </c>
      <c r="D121" s="47">
        <f>Prev!B119</f>
        <v>0.4389913827446873</v>
      </c>
      <c r="E121" s="47">
        <f>Prev!E119</f>
        <v>0.4337771785911767</v>
      </c>
      <c r="F121" s="47">
        <f>Prev!H119</f>
        <v>0.42495193400716924</v>
      </c>
      <c r="G121" s="47">
        <f>Prev!K119</f>
        <v>0.41993884874031995</v>
      </c>
      <c r="H121" s="47">
        <f>Prev!N119</f>
        <v>0.41490016872282826</v>
      </c>
      <c r="I121" s="47">
        <f>Prev!Q119</f>
        <v>0.40983570595916236</v>
      </c>
      <c r="J121" s="47">
        <f>Prev!T119</f>
        <v>0.40474536316012516</v>
      </c>
      <c r="K121" s="47">
        <f>Prev!W119</f>
        <v>0.399629134064095</v>
      </c>
      <c r="L121" s="47">
        <f>Prev!Z119</f>
        <v>0.3944871034226986</v>
      </c>
      <c r="M121" s="47">
        <f>Prev!AC119</f>
        <v>0.38931944668554624</v>
      </c>
      <c r="P121">
        <f t="shared" si="11"/>
        <v>0</v>
      </c>
      <c r="Q121">
        <f t="shared" si="11"/>
        <v>0</v>
      </c>
      <c r="R121">
        <f t="shared" si="11"/>
        <v>0</v>
      </c>
      <c r="S121">
        <f t="shared" si="11"/>
        <v>0</v>
      </c>
      <c r="T121">
        <f t="shared" si="11"/>
        <v>0</v>
      </c>
      <c r="U121">
        <f t="shared" si="10"/>
        <v>0</v>
      </c>
      <c r="V121">
        <f t="shared" si="10"/>
        <v>0</v>
      </c>
      <c r="W121">
        <f t="shared" si="10"/>
        <v>0</v>
      </c>
      <c r="X121">
        <f t="shared" si="10"/>
        <v>0</v>
      </c>
      <c r="Y121">
        <f t="shared" si="10"/>
        <v>0</v>
      </c>
      <c r="AA121">
        <f t="shared" si="9"/>
        <v>1</v>
      </c>
      <c r="AB121">
        <f t="shared" si="9"/>
        <v>1</v>
      </c>
      <c r="AC121">
        <f t="shared" si="9"/>
        <v>1</v>
      </c>
      <c r="AD121">
        <f t="shared" si="9"/>
        <v>1</v>
      </c>
      <c r="AE121">
        <f t="shared" si="9"/>
        <v>1</v>
      </c>
      <c r="AF121">
        <f t="shared" ref="AF121:AJ171" si="12">1+U121</f>
        <v>1</v>
      </c>
      <c r="AG121">
        <f t="shared" si="12"/>
        <v>1</v>
      </c>
      <c r="AH121">
        <f t="shared" si="12"/>
        <v>1</v>
      </c>
      <c r="AI121">
        <f t="shared" si="12"/>
        <v>1</v>
      </c>
      <c r="AJ121">
        <f t="shared" si="12"/>
        <v>1</v>
      </c>
    </row>
    <row r="122" spans="1:36" ht="15.5" x14ac:dyDescent="0.35">
      <c r="A122" s="49" t="s">
        <v>135</v>
      </c>
      <c r="B122" s="25">
        <f>PIF!BX122</f>
        <v>1</v>
      </c>
      <c r="C122">
        <f>PIF!CB122</f>
        <v>0</v>
      </c>
      <c r="D122" s="47">
        <f>Prev!B120</f>
        <v>0.43899138274468719</v>
      </c>
      <c r="E122" s="47">
        <f>Prev!E120</f>
        <v>0.43377717859117687</v>
      </c>
      <c r="F122" s="47">
        <f>Prev!H120</f>
        <v>0.42498323476418165</v>
      </c>
      <c r="G122" s="47">
        <f>Prev!K120</f>
        <v>0.41997087873603617</v>
      </c>
      <c r="H122" s="47">
        <f>Prev!N120</f>
        <v>0.41493280594103515</v>
      </c>
      <c r="I122" s="47">
        <f>Prev!Q120</f>
        <v>0.40986883279214625</v>
      </c>
      <c r="J122" s="47">
        <f>Prev!T120</f>
        <v>0.40477886671120228</v>
      </c>
      <c r="K122" s="47">
        <f>Prev!W120</f>
        <v>0.39966290639835117</v>
      </c>
      <c r="L122" s="47">
        <f>Prev!Z120</f>
        <v>0.39452104176868846</v>
      </c>
      <c r="M122" s="47">
        <f>Prev!AC120</f>
        <v>0.38935345359081325</v>
      </c>
      <c r="P122">
        <f t="shared" si="11"/>
        <v>0</v>
      </c>
      <c r="Q122">
        <f t="shared" si="11"/>
        <v>0</v>
      </c>
      <c r="R122">
        <f t="shared" si="11"/>
        <v>0</v>
      </c>
      <c r="S122">
        <f t="shared" si="11"/>
        <v>0</v>
      </c>
      <c r="T122">
        <f t="shared" si="11"/>
        <v>0</v>
      </c>
      <c r="U122">
        <f t="shared" si="10"/>
        <v>0</v>
      </c>
      <c r="V122">
        <f t="shared" si="10"/>
        <v>0</v>
      </c>
      <c r="W122">
        <f t="shared" si="10"/>
        <v>0</v>
      </c>
      <c r="X122">
        <f t="shared" si="10"/>
        <v>0</v>
      </c>
      <c r="Y122">
        <f t="shared" si="10"/>
        <v>0</v>
      </c>
      <c r="AA122">
        <f t="shared" ref="AA122:AE172" si="13">1+P122</f>
        <v>1</v>
      </c>
      <c r="AB122">
        <f t="shared" si="13"/>
        <v>1</v>
      </c>
      <c r="AC122">
        <f t="shared" si="13"/>
        <v>1</v>
      </c>
      <c r="AD122">
        <f t="shared" si="13"/>
        <v>1</v>
      </c>
      <c r="AE122">
        <f t="shared" si="13"/>
        <v>1</v>
      </c>
      <c r="AF122">
        <f t="shared" si="12"/>
        <v>1</v>
      </c>
      <c r="AG122">
        <f t="shared" si="12"/>
        <v>1</v>
      </c>
      <c r="AH122">
        <f t="shared" si="12"/>
        <v>1</v>
      </c>
      <c r="AI122">
        <f t="shared" si="12"/>
        <v>1</v>
      </c>
      <c r="AJ122">
        <f t="shared" si="12"/>
        <v>1</v>
      </c>
    </row>
    <row r="123" spans="1:36" ht="15.5" x14ac:dyDescent="0.35">
      <c r="A123" s="49" t="s">
        <v>136</v>
      </c>
      <c r="B123" s="25">
        <f>PIF!BX123</f>
        <v>1</v>
      </c>
      <c r="C123">
        <f>PIF!CB123</f>
        <v>0</v>
      </c>
      <c r="D123" s="47">
        <f>Prev!B121</f>
        <v>0.45559444082548717</v>
      </c>
      <c r="E123" s="47">
        <f>Prev!E121</f>
        <v>0.45026300616504433</v>
      </c>
      <c r="F123" s="47">
        <f>Prev!H121</f>
        <v>0.44163240104668977</v>
      </c>
      <c r="G123" s="47">
        <f>Prev!K121</f>
        <v>0.43651529957170287</v>
      </c>
      <c r="H123" s="47">
        <f>Prev!N121</f>
        <v>0.43136777032614793</v>
      </c>
      <c r="I123" s="47">
        <f>Prev!Q121</f>
        <v>0.42618963949059918</v>
      </c>
      <c r="J123" s="47">
        <f>Prev!T121</f>
        <v>0.42098083126193164</v>
      </c>
      <c r="K123" s="47">
        <f>Prev!W121</f>
        <v>0.4157413677698219</v>
      </c>
      <c r="L123" s="47">
        <f>Prev!Z121</f>
        <v>0.41047136867714329</v>
      </c>
      <c r="M123" s="47">
        <f>Prev!AC121</f>
        <v>0.40517105050070895</v>
      </c>
      <c r="P123">
        <f t="shared" si="11"/>
        <v>0</v>
      </c>
      <c r="Q123">
        <f t="shared" si="11"/>
        <v>0</v>
      </c>
      <c r="R123">
        <f t="shared" si="11"/>
        <v>0</v>
      </c>
      <c r="S123">
        <f t="shared" si="11"/>
        <v>0</v>
      </c>
      <c r="T123">
        <f t="shared" si="11"/>
        <v>0</v>
      </c>
      <c r="U123">
        <f t="shared" si="10"/>
        <v>0</v>
      </c>
      <c r="V123">
        <f t="shared" si="10"/>
        <v>0</v>
      </c>
      <c r="W123">
        <f t="shared" si="10"/>
        <v>0</v>
      </c>
      <c r="X123">
        <f t="shared" si="10"/>
        <v>0</v>
      </c>
      <c r="Y123">
        <f t="shared" si="10"/>
        <v>0</v>
      </c>
      <c r="AA123">
        <f t="shared" si="13"/>
        <v>1</v>
      </c>
      <c r="AB123">
        <f t="shared" si="13"/>
        <v>1</v>
      </c>
      <c r="AC123">
        <f t="shared" si="13"/>
        <v>1</v>
      </c>
      <c r="AD123">
        <f t="shared" si="13"/>
        <v>1</v>
      </c>
      <c r="AE123">
        <f t="shared" si="13"/>
        <v>1</v>
      </c>
      <c r="AF123">
        <f t="shared" si="12"/>
        <v>1</v>
      </c>
      <c r="AG123">
        <f t="shared" si="12"/>
        <v>1</v>
      </c>
      <c r="AH123">
        <f t="shared" si="12"/>
        <v>1</v>
      </c>
      <c r="AI123">
        <f t="shared" si="12"/>
        <v>1</v>
      </c>
      <c r="AJ123">
        <f t="shared" si="12"/>
        <v>1</v>
      </c>
    </row>
    <row r="124" spans="1:36" ht="15.5" x14ac:dyDescent="0.35">
      <c r="A124" s="49" t="s">
        <v>137</v>
      </c>
      <c r="B124" s="25">
        <f>PIF!BX124</f>
        <v>1</v>
      </c>
      <c r="C124">
        <f>PIF!CB124</f>
        <v>0</v>
      </c>
      <c r="D124" s="47">
        <f>Prev!B122</f>
        <v>0.4538703786373629</v>
      </c>
      <c r="E124" s="47">
        <f>Prev!E122</f>
        <v>0.44859727293046453</v>
      </c>
      <c r="F124" s="47">
        <f>Prev!H122</f>
        <v>0.44096814358367231</v>
      </c>
      <c r="G124" s="47">
        <f>Prev!K122</f>
        <v>0.43591986596864118</v>
      </c>
      <c r="H124" s="47">
        <f>Prev!N122</f>
        <v>0.43083844926830461</v>
      </c>
      <c r="I124" s="47">
        <f>Prev!Q122</f>
        <v>0.42572386197046408</v>
      </c>
      <c r="J124" s="47">
        <f>Prev!T122</f>
        <v>0.42057617342738124</v>
      </c>
      <c r="K124" s="47">
        <f>Prev!W122</f>
        <v>0.41539555236055908</v>
      </c>
      <c r="L124" s="47">
        <f>Prev!Z122</f>
        <v>0.41018226515572265</v>
      </c>
      <c r="M124" s="47">
        <f>Prev!AC122</f>
        <v>0.40493667398446065</v>
      </c>
      <c r="P124">
        <f t="shared" si="11"/>
        <v>0</v>
      </c>
      <c r="Q124">
        <f t="shared" si="11"/>
        <v>0</v>
      </c>
      <c r="R124">
        <f t="shared" si="11"/>
        <v>0</v>
      </c>
      <c r="S124">
        <f t="shared" si="11"/>
        <v>0</v>
      </c>
      <c r="T124">
        <f t="shared" si="11"/>
        <v>0</v>
      </c>
      <c r="U124">
        <f t="shared" si="10"/>
        <v>0</v>
      </c>
      <c r="V124">
        <f t="shared" si="10"/>
        <v>0</v>
      </c>
      <c r="W124">
        <f t="shared" si="10"/>
        <v>0</v>
      </c>
      <c r="X124">
        <f t="shared" si="10"/>
        <v>0</v>
      </c>
      <c r="Y124">
        <f t="shared" si="10"/>
        <v>0</v>
      </c>
      <c r="AA124">
        <f t="shared" si="13"/>
        <v>1</v>
      </c>
      <c r="AB124">
        <f t="shared" si="13"/>
        <v>1</v>
      </c>
      <c r="AC124">
        <f t="shared" si="13"/>
        <v>1</v>
      </c>
      <c r="AD124">
        <f t="shared" si="13"/>
        <v>1</v>
      </c>
      <c r="AE124">
        <f t="shared" si="13"/>
        <v>1</v>
      </c>
      <c r="AF124">
        <f t="shared" si="12"/>
        <v>1</v>
      </c>
      <c r="AG124">
        <f t="shared" si="12"/>
        <v>1</v>
      </c>
      <c r="AH124">
        <f t="shared" si="12"/>
        <v>1</v>
      </c>
      <c r="AI124">
        <f t="shared" si="12"/>
        <v>1</v>
      </c>
      <c r="AJ124">
        <f t="shared" si="12"/>
        <v>1</v>
      </c>
    </row>
    <row r="125" spans="1:36" ht="15.5" x14ac:dyDescent="0.35">
      <c r="A125" s="49" t="s">
        <v>138</v>
      </c>
      <c r="B125" s="25">
        <f>PIF!BX125</f>
        <v>1</v>
      </c>
      <c r="C125">
        <f>PIF!CB125</f>
        <v>0</v>
      </c>
      <c r="D125" s="47">
        <f>Prev!B123</f>
        <v>0.45387037863736324</v>
      </c>
      <c r="E125" s="47">
        <f>Prev!E123</f>
        <v>0.44859727293046453</v>
      </c>
      <c r="F125" s="47">
        <f>Prev!H123</f>
        <v>0.44023197749215243</v>
      </c>
      <c r="G125" s="47">
        <f>Prev!K123</f>
        <v>0.43517714895534448</v>
      </c>
      <c r="H125" s="47">
        <f>Prev!N123</f>
        <v>0.43009152829215669</v>
      </c>
      <c r="I125" s="47">
        <f>Prev!Q123</f>
        <v>0.42497496196564072</v>
      </c>
      <c r="J125" s="47">
        <f>Prev!T123</f>
        <v>0.41982739446529899</v>
      </c>
      <c r="K125" s="47">
        <f>Prev!W123</f>
        <v>0.41464886780875959</v>
      </c>
      <c r="L125" s="47">
        <f>Prev!Z123</f>
        <v>0.40943952075693518</v>
      </c>
      <c r="M125" s="47">
        <f>Prev!AC123</f>
        <v>0.40419958777940018</v>
      </c>
      <c r="P125">
        <f t="shared" si="11"/>
        <v>0</v>
      </c>
      <c r="Q125">
        <f t="shared" si="11"/>
        <v>0</v>
      </c>
      <c r="R125">
        <f t="shared" si="11"/>
        <v>0</v>
      </c>
      <c r="S125">
        <f t="shared" si="11"/>
        <v>0</v>
      </c>
      <c r="T125">
        <f t="shared" si="11"/>
        <v>0</v>
      </c>
      <c r="U125">
        <f t="shared" si="10"/>
        <v>0</v>
      </c>
      <c r="V125">
        <f t="shared" si="10"/>
        <v>0</v>
      </c>
      <c r="W125">
        <f t="shared" si="10"/>
        <v>0</v>
      </c>
      <c r="X125">
        <f t="shared" si="10"/>
        <v>0</v>
      </c>
      <c r="Y125">
        <f t="shared" si="10"/>
        <v>0</v>
      </c>
      <c r="AA125">
        <f t="shared" si="13"/>
        <v>1</v>
      </c>
      <c r="AB125">
        <f t="shared" si="13"/>
        <v>1</v>
      </c>
      <c r="AC125">
        <f t="shared" si="13"/>
        <v>1</v>
      </c>
      <c r="AD125">
        <f t="shared" si="13"/>
        <v>1</v>
      </c>
      <c r="AE125">
        <f t="shared" si="13"/>
        <v>1</v>
      </c>
      <c r="AF125">
        <f t="shared" si="12"/>
        <v>1</v>
      </c>
      <c r="AG125">
        <f t="shared" si="12"/>
        <v>1</v>
      </c>
      <c r="AH125">
        <f t="shared" si="12"/>
        <v>1</v>
      </c>
      <c r="AI125">
        <f t="shared" si="12"/>
        <v>1</v>
      </c>
      <c r="AJ125">
        <f t="shared" si="12"/>
        <v>1</v>
      </c>
    </row>
    <row r="126" spans="1:36" ht="15.5" x14ac:dyDescent="0.35">
      <c r="A126" s="49" t="s">
        <v>139</v>
      </c>
      <c r="B126" s="25">
        <f>PIF!BX126</f>
        <v>1</v>
      </c>
      <c r="C126">
        <f>PIF!CB126</f>
        <v>0</v>
      </c>
      <c r="D126" s="47">
        <f>Prev!B124</f>
        <v>0.45387037863736279</v>
      </c>
      <c r="E126" s="47">
        <f>Prev!E124</f>
        <v>0.4485972729304647</v>
      </c>
      <c r="F126" s="47">
        <f>Prev!H124</f>
        <v>0.44015588962929864</v>
      </c>
      <c r="G126" s="47">
        <f>Prev!K124</f>
        <v>0.43509997964687297</v>
      </c>
      <c r="H126" s="47">
        <f>Prev!N124</f>
        <v>0.43001354011755411</v>
      </c>
      <c r="I126" s="47">
        <f>Prev!Q124</f>
        <v>0.4248964056114134</v>
      </c>
      <c r="J126" s="47">
        <f>Prev!T124</f>
        <v>0.41974850826369947</v>
      </c>
      <c r="K126" s="47">
        <f>Prev!W124</f>
        <v>0.4145698773883395</v>
      </c>
      <c r="L126" s="47">
        <f>Prev!Z124</f>
        <v>0.4093606387974778</v>
      </c>
      <c r="M126" s="47">
        <f>Prev!AC124</f>
        <v>0.40412101386369165</v>
      </c>
      <c r="P126">
        <f t="shared" si="11"/>
        <v>0</v>
      </c>
      <c r="Q126">
        <f t="shared" si="11"/>
        <v>0</v>
      </c>
      <c r="R126">
        <f t="shared" si="11"/>
        <v>0</v>
      </c>
      <c r="S126">
        <f t="shared" si="11"/>
        <v>0</v>
      </c>
      <c r="T126">
        <f t="shared" si="11"/>
        <v>0</v>
      </c>
      <c r="U126">
        <f t="shared" si="10"/>
        <v>0</v>
      </c>
      <c r="V126">
        <f t="shared" si="10"/>
        <v>0</v>
      </c>
      <c r="W126">
        <f t="shared" si="10"/>
        <v>0</v>
      </c>
      <c r="X126">
        <f t="shared" si="10"/>
        <v>0</v>
      </c>
      <c r="Y126">
        <f t="shared" si="10"/>
        <v>0</v>
      </c>
      <c r="AA126">
        <f t="shared" si="13"/>
        <v>1</v>
      </c>
      <c r="AB126">
        <f t="shared" si="13"/>
        <v>1</v>
      </c>
      <c r="AC126">
        <f t="shared" si="13"/>
        <v>1</v>
      </c>
      <c r="AD126">
        <f t="shared" si="13"/>
        <v>1</v>
      </c>
      <c r="AE126">
        <f t="shared" si="13"/>
        <v>1</v>
      </c>
      <c r="AF126">
        <f t="shared" si="12"/>
        <v>1</v>
      </c>
      <c r="AG126">
        <f t="shared" si="12"/>
        <v>1</v>
      </c>
      <c r="AH126">
        <f t="shared" si="12"/>
        <v>1</v>
      </c>
      <c r="AI126">
        <f t="shared" si="12"/>
        <v>1</v>
      </c>
      <c r="AJ126">
        <f t="shared" si="12"/>
        <v>1</v>
      </c>
    </row>
    <row r="127" spans="1:36" ht="15.5" x14ac:dyDescent="0.35">
      <c r="A127" s="49" t="s">
        <v>140</v>
      </c>
      <c r="B127" s="25">
        <f>PIF!BX127</f>
        <v>1</v>
      </c>
      <c r="C127">
        <f>PIF!CB127</f>
        <v>0</v>
      </c>
      <c r="D127" s="47">
        <f>Prev!B125</f>
        <v>0.45387037863736296</v>
      </c>
      <c r="E127" s="47">
        <f>Prev!E125</f>
        <v>0.44859727293046447</v>
      </c>
      <c r="F127" s="47">
        <f>Prev!H125</f>
        <v>0.44004988540348267</v>
      </c>
      <c r="G127" s="47">
        <f>Prev!K125</f>
        <v>0.4349923268868976</v>
      </c>
      <c r="H127" s="47">
        <f>Prev!N125</f>
        <v>0.42990461141387198</v>
      </c>
      <c r="I127" s="47">
        <f>Prev!Q125</f>
        <v>0.42478655725455139</v>
      </c>
      <c r="J127" s="47">
        <f>Prev!T125</f>
        <v>0.41963807954396692</v>
      </c>
      <c r="K127" s="47">
        <f>Prev!W125</f>
        <v>0.41445919005413406</v>
      </c>
      <c r="L127" s="47">
        <f>Prev!Z125</f>
        <v>0.40924999666199274</v>
      </c>
      <c r="M127" s="47">
        <f>Prev!AC125</f>
        <v>0.40401070254966343</v>
      </c>
      <c r="P127">
        <f t="shared" si="11"/>
        <v>0</v>
      </c>
      <c r="Q127">
        <f t="shared" si="11"/>
        <v>0</v>
      </c>
      <c r="R127">
        <f t="shared" si="11"/>
        <v>0</v>
      </c>
      <c r="S127">
        <f t="shared" si="11"/>
        <v>0</v>
      </c>
      <c r="T127">
        <f t="shared" si="11"/>
        <v>0</v>
      </c>
      <c r="U127">
        <f t="shared" si="10"/>
        <v>0</v>
      </c>
      <c r="V127">
        <f t="shared" si="10"/>
        <v>0</v>
      </c>
      <c r="W127">
        <f t="shared" si="10"/>
        <v>0</v>
      </c>
      <c r="X127">
        <f t="shared" si="10"/>
        <v>0</v>
      </c>
      <c r="Y127">
        <f t="shared" si="10"/>
        <v>0</v>
      </c>
      <c r="AA127">
        <f t="shared" si="13"/>
        <v>1</v>
      </c>
      <c r="AB127">
        <f t="shared" si="13"/>
        <v>1</v>
      </c>
      <c r="AC127">
        <f t="shared" si="13"/>
        <v>1</v>
      </c>
      <c r="AD127">
        <f t="shared" si="13"/>
        <v>1</v>
      </c>
      <c r="AE127">
        <f t="shared" si="13"/>
        <v>1</v>
      </c>
      <c r="AF127">
        <f t="shared" si="12"/>
        <v>1</v>
      </c>
      <c r="AG127">
        <f t="shared" si="12"/>
        <v>1</v>
      </c>
      <c r="AH127">
        <f t="shared" si="12"/>
        <v>1</v>
      </c>
      <c r="AI127">
        <f t="shared" si="12"/>
        <v>1</v>
      </c>
      <c r="AJ127">
        <f t="shared" si="12"/>
        <v>1</v>
      </c>
    </row>
    <row r="128" spans="1:36" ht="15.5" x14ac:dyDescent="0.35">
      <c r="A128" s="49" t="s">
        <v>141</v>
      </c>
      <c r="B128" s="25">
        <f>PIF!BX128</f>
        <v>1</v>
      </c>
      <c r="C128">
        <f>PIF!CB128</f>
        <v>0</v>
      </c>
      <c r="D128" s="47">
        <f>Prev!B126</f>
        <v>0.45582704680384395</v>
      </c>
      <c r="E128" s="47">
        <f>Prev!E126</f>
        <v>0.45054070759914272</v>
      </c>
      <c r="F128" s="47">
        <f>Prev!H126</f>
        <v>0.44258729266013758</v>
      </c>
      <c r="G128" s="47">
        <f>Prev!K126</f>
        <v>0.43752464856866924</v>
      </c>
      <c r="H128" s="47">
        <f>Prev!N126</f>
        <v>0.43242938183280277</v>
      </c>
      <c r="I128" s="47">
        <f>Prev!Q126</f>
        <v>0.42730140386955878</v>
      </c>
      <c r="J128" s="47">
        <f>Prev!T126</f>
        <v>0.42214072664050872</v>
      </c>
      <c r="K128" s="47">
        <f>Prev!W126</f>
        <v>0.41694746157072565</v>
      </c>
      <c r="L128" s="47">
        <f>Prev!Z126</f>
        <v>0.41172181822354931</v>
      </c>
      <c r="M128" s="47">
        <f>Prev!AC126</f>
        <v>0.40646410276807404</v>
      </c>
      <c r="P128">
        <f t="shared" si="11"/>
        <v>0</v>
      </c>
      <c r="Q128">
        <f t="shared" si="11"/>
        <v>0</v>
      </c>
      <c r="R128">
        <f t="shared" si="11"/>
        <v>0</v>
      </c>
      <c r="S128">
        <f t="shared" si="11"/>
        <v>0</v>
      </c>
      <c r="T128">
        <f t="shared" si="11"/>
        <v>0</v>
      </c>
      <c r="U128">
        <f t="shared" si="10"/>
        <v>0</v>
      </c>
      <c r="V128">
        <f t="shared" si="10"/>
        <v>0</v>
      </c>
      <c r="W128">
        <f t="shared" si="10"/>
        <v>0</v>
      </c>
      <c r="X128">
        <f t="shared" si="10"/>
        <v>0</v>
      </c>
      <c r="Y128">
        <f t="shared" si="10"/>
        <v>0</v>
      </c>
      <c r="AA128">
        <f t="shared" si="13"/>
        <v>1</v>
      </c>
      <c r="AB128">
        <f t="shared" si="13"/>
        <v>1</v>
      </c>
      <c r="AC128">
        <f t="shared" si="13"/>
        <v>1</v>
      </c>
      <c r="AD128">
        <f t="shared" si="13"/>
        <v>1</v>
      </c>
      <c r="AE128">
        <f t="shared" si="13"/>
        <v>1</v>
      </c>
      <c r="AF128">
        <f t="shared" si="12"/>
        <v>1</v>
      </c>
      <c r="AG128">
        <f t="shared" si="12"/>
        <v>1</v>
      </c>
      <c r="AH128">
        <f t="shared" si="12"/>
        <v>1</v>
      </c>
      <c r="AI128">
        <f t="shared" si="12"/>
        <v>1</v>
      </c>
      <c r="AJ128">
        <f t="shared" si="12"/>
        <v>1</v>
      </c>
    </row>
    <row r="129" spans="1:36" ht="15.5" x14ac:dyDescent="0.35">
      <c r="A129" s="49" t="s">
        <v>142</v>
      </c>
      <c r="B129" s="25">
        <f>PIF!BX129</f>
        <v>1</v>
      </c>
      <c r="C129">
        <f>PIF!CB129</f>
        <v>0</v>
      </c>
      <c r="D129" s="47">
        <f>Prev!B127</f>
        <v>0.45269646883528741</v>
      </c>
      <c r="E129" s="47">
        <f>Prev!E127</f>
        <v>0.44751343010610128</v>
      </c>
      <c r="F129" s="47">
        <f>Prev!H127</f>
        <v>0.43900112030216815</v>
      </c>
      <c r="G129" s="47">
        <f>Prev!K127</f>
        <v>0.43403482244000247</v>
      </c>
      <c r="H129" s="47">
        <f>Prev!N127</f>
        <v>0.42903877646533889</v>
      </c>
      <c r="I129" s="47">
        <f>Prev!Q127</f>
        <v>0.42401276916002617</v>
      </c>
      <c r="J129" s="47">
        <f>Prev!T127</f>
        <v>0.4189566819839538</v>
      </c>
      <c r="K129" s="47">
        <f>Prev!W127</f>
        <v>0.41387049075702931</v>
      </c>
      <c r="L129" s="47">
        <f>Prev!Z127</f>
        <v>0.40875426504749346</v>
      </c>
      <c r="M129" s="47">
        <f>Prev!AC127</f>
        <v>0.40360816730295024</v>
      </c>
      <c r="P129">
        <f t="shared" si="11"/>
        <v>0</v>
      </c>
      <c r="Q129">
        <f t="shared" si="11"/>
        <v>0</v>
      </c>
      <c r="R129">
        <f t="shared" si="11"/>
        <v>0</v>
      </c>
      <c r="S129">
        <f t="shared" si="11"/>
        <v>0</v>
      </c>
      <c r="T129">
        <f t="shared" si="11"/>
        <v>0</v>
      </c>
      <c r="U129">
        <f t="shared" si="10"/>
        <v>0</v>
      </c>
      <c r="V129">
        <f t="shared" si="10"/>
        <v>0</v>
      </c>
      <c r="W129">
        <f t="shared" si="10"/>
        <v>0</v>
      </c>
      <c r="X129">
        <f t="shared" si="10"/>
        <v>0</v>
      </c>
      <c r="Y129">
        <f t="shared" si="10"/>
        <v>0</v>
      </c>
      <c r="AA129">
        <f t="shared" si="13"/>
        <v>1</v>
      </c>
      <c r="AB129">
        <f t="shared" si="13"/>
        <v>1</v>
      </c>
      <c r="AC129">
        <f t="shared" si="13"/>
        <v>1</v>
      </c>
      <c r="AD129">
        <f t="shared" si="13"/>
        <v>1</v>
      </c>
      <c r="AE129">
        <f t="shared" si="13"/>
        <v>1</v>
      </c>
      <c r="AF129">
        <f t="shared" si="12"/>
        <v>1</v>
      </c>
      <c r="AG129">
        <f t="shared" si="12"/>
        <v>1</v>
      </c>
      <c r="AH129">
        <f t="shared" si="12"/>
        <v>1</v>
      </c>
      <c r="AI129">
        <f t="shared" si="12"/>
        <v>1</v>
      </c>
      <c r="AJ129">
        <f t="shared" si="12"/>
        <v>1</v>
      </c>
    </row>
    <row r="130" spans="1:36" ht="15.5" x14ac:dyDescent="0.35">
      <c r="A130" s="49" t="s">
        <v>143</v>
      </c>
      <c r="B130" s="25">
        <f>PIF!BX130</f>
        <v>1</v>
      </c>
      <c r="C130">
        <f>PIF!CB130</f>
        <v>0</v>
      </c>
      <c r="D130" s="47">
        <f>Prev!B128</f>
        <v>0.45269646883528758</v>
      </c>
      <c r="E130" s="47">
        <f>Prev!E128</f>
        <v>0.4475134301061014</v>
      </c>
      <c r="F130" s="47">
        <f>Prev!H128</f>
        <v>0.43916086498180351</v>
      </c>
      <c r="G130" s="47">
        <f>Prev!K128</f>
        <v>0.43419688032464521</v>
      </c>
      <c r="H130" s="47">
        <f>Prev!N128</f>
        <v>0.4292025971434133</v>
      </c>
      <c r="I130" s="47">
        <f>Prev!Q128</f>
        <v>0.42417782692663386</v>
      </c>
      <c r="J130" s="47">
        <f>Prev!T128</f>
        <v>0.41912247681747261</v>
      </c>
      <c r="K130" s="47">
        <f>Prev!W128</f>
        <v>0.41403654906214432</v>
      </c>
      <c r="L130" s="47">
        <f>Prev!Z128</f>
        <v>0.40892014018014894</v>
      </c>
      <c r="M130" s="47">
        <f>Prev!AC128</f>
        <v>0.40377343989289671</v>
      </c>
      <c r="P130">
        <f t="shared" si="11"/>
        <v>0</v>
      </c>
      <c r="Q130">
        <f t="shared" si="11"/>
        <v>0</v>
      </c>
      <c r="R130">
        <f t="shared" si="11"/>
        <v>0</v>
      </c>
      <c r="S130">
        <f t="shared" si="11"/>
        <v>0</v>
      </c>
      <c r="T130">
        <f t="shared" si="11"/>
        <v>0</v>
      </c>
      <c r="U130">
        <f t="shared" si="10"/>
        <v>0</v>
      </c>
      <c r="V130">
        <f t="shared" si="10"/>
        <v>0</v>
      </c>
      <c r="W130">
        <f t="shared" si="10"/>
        <v>0</v>
      </c>
      <c r="X130">
        <f t="shared" si="10"/>
        <v>0</v>
      </c>
      <c r="Y130">
        <f t="shared" si="10"/>
        <v>0</v>
      </c>
      <c r="AA130">
        <f t="shared" si="13"/>
        <v>1</v>
      </c>
      <c r="AB130">
        <f t="shared" si="13"/>
        <v>1</v>
      </c>
      <c r="AC130">
        <f t="shared" si="13"/>
        <v>1</v>
      </c>
      <c r="AD130">
        <f t="shared" si="13"/>
        <v>1</v>
      </c>
      <c r="AE130">
        <f t="shared" si="13"/>
        <v>1</v>
      </c>
      <c r="AF130">
        <f t="shared" si="12"/>
        <v>1</v>
      </c>
      <c r="AG130">
        <f t="shared" si="12"/>
        <v>1</v>
      </c>
      <c r="AH130">
        <f t="shared" si="12"/>
        <v>1</v>
      </c>
      <c r="AI130">
        <f t="shared" si="12"/>
        <v>1</v>
      </c>
      <c r="AJ130">
        <f t="shared" si="12"/>
        <v>1</v>
      </c>
    </row>
    <row r="131" spans="1:36" ht="15.5" x14ac:dyDescent="0.35">
      <c r="A131" s="49" t="s">
        <v>144</v>
      </c>
      <c r="B131" s="25">
        <f>PIF!BX131</f>
        <v>1</v>
      </c>
      <c r="C131">
        <f>PIF!CB131</f>
        <v>0</v>
      </c>
      <c r="D131" s="47">
        <f>Prev!B129</f>
        <v>0.45269646883528741</v>
      </c>
      <c r="E131" s="47">
        <f>Prev!E129</f>
        <v>0.44751343010610145</v>
      </c>
      <c r="F131" s="47">
        <f>Prev!H129</f>
        <v>0.4391512889692441</v>
      </c>
      <c r="G131" s="47">
        <f>Prev!K129</f>
        <v>0.43418717595742073</v>
      </c>
      <c r="H131" s="47">
        <f>Prev!N129</f>
        <v>0.42919279692404771</v>
      </c>
      <c r="I131" s="47">
        <f>Prev!Q129</f>
        <v>0.42416796185717298</v>
      </c>
      <c r="J131" s="47">
        <f>Prev!T129</f>
        <v>0.41911257634513022</v>
      </c>
      <c r="K131" s="47">
        <f>Prev!W129</f>
        <v>0.41402664103874276</v>
      </c>
      <c r="L131" s="47">
        <f>Prev!Z129</f>
        <v>0.40891025083441346</v>
      </c>
      <c r="M131" s="47">
        <f>Prev!AC129</f>
        <v>0.40376359381465593</v>
      </c>
      <c r="P131">
        <f t="shared" si="11"/>
        <v>0</v>
      </c>
      <c r="Q131">
        <f t="shared" si="11"/>
        <v>0</v>
      </c>
      <c r="R131">
        <f t="shared" si="11"/>
        <v>0</v>
      </c>
      <c r="S131">
        <f t="shared" si="11"/>
        <v>0</v>
      </c>
      <c r="T131">
        <f t="shared" si="11"/>
        <v>0</v>
      </c>
      <c r="U131">
        <f t="shared" si="10"/>
        <v>0</v>
      </c>
      <c r="V131">
        <f t="shared" si="10"/>
        <v>0</v>
      </c>
      <c r="W131">
        <f t="shared" si="10"/>
        <v>0</v>
      </c>
      <c r="X131">
        <f t="shared" si="10"/>
        <v>0</v>
      </c>
      <c r="Y131">
        <f t="shared" si="10"/>
        <v>0</v>
      </c>
      <c r="AA131">
        <f t="shared" si="13"/>
        <v>1</v>
      </c>
      <c r="AB131">
        <f t="shared" si="13"/>
        <v>1</v>
      </c>
      <c r="AC131">
        <f t="shared" si="13"/>
        <v>1</v>
      </c>
      <c r="AD131">
        <f t="shared" si="13"/>
        <v>1</v>
      </c>
      <c r="AE131">
        <f t="shared" si="13"/>
        <v>1</v>
      </c>
      <c r="AF131">
        <f t="shared" si="12"/>
        <v>1</v>
      </c>
      <c r="AG131">
        <f t="shared" si="12"/>
        <v>1</v>
      </c>
      <c r="AH131">
        <f t="shared" si="12"/>
        <v>1</v>
      </c>
      <c r="AI131">
        <f t="shared" si="12"/>
        <v>1</v>
      </c>
      <c r="AJ131">
        <f t="shared" si="12"/>
        <v>1</v>
      </c>
    </row>
    <row r="132" spans="1:36" ht="15.5" x14ac:dyDescent="0.35">
      <c r="A132" s="49" t="s">
        <v>145</v>
      </c>
      <c r="B132" s="25">
        <f>PIF!BX132</f>
        <v>1</v>
      </c>
      <c r="C132">
        <f>PIF!CB132</f>
        <v>0</v>
      </c>
      <c r="D132" s="47">
        <f>Prev!B130</f>
        <v>0.45269646883528741</v>
      </c>
      <c r="E132" s="47">
        <f>Prev!E130</f>
        <v>0.44751343010610156</v>
      </c>
      <c r="F132" s="47">
        <f>Prev!H130</f>
        <v>0.43917176714121658</v>
      </c>
      <c r="G132" s="47">
        <f>Prev!K130</f>
        <v>0.43420792705030725</v>
      </c>
      <c r="H132" s="47">
        <f>Prev!N130</f>
        <v>0.42921375150683166</v>
      </c>
      <c r="I132" s="47">
        <f>Prev!Q130</f>
        <v>0.42418905371050025</v>
      </c>
      <c r="J132" s="47">
        <f>Prev!T130</f>
        <v>0.41913374257690483</v>
      </c>
      <c r="K132" s="47">
        <f>Prev!W130</f>
        <v>0.41404782217025893</v>
      </c>
      <c r="L132" s="47">
        <f>Prev!Z130</f>
        <v>0.40893139085902785</v>
      </c>
      <c r="M132" s="47">
        <f>Prev!AC130</f>
        <v>0.40378464023104138</v>
      </c>
      <c r="P132">
        <f t="shared" si="11"/>
        <v>0</v>
      </c>
      <c r="Q132">
        <f t="shared" si="11"/>
        <v>0</v>
      </c>
      <c r="R132">
        <f t="shared" si="11"/>
        <v>0</v>
      </c>
      <c r="S132">
        <f t="shared" si="11"/>
        <v>0</v>
      </c>
      <c r="T132">
        <f t="shared" si="11"/>
        <v>0</v>
      </c>
      <c r="U132">
        <f t="shared" si="10"/>
        <v>0</v>
      </c>
      <c r="V132">
        <f t="shared" si="10"/>
        <v>0</v>
      </c>
      <c r="W132">
        <f t="shared" si="10"/>
        <v>0</v>
      </c>
      <c r="X132">
        <f t="shared" si="10"/>
        <v>0</v>
      </c>
      <c r="Y132">
        <f t="shared" si="10"/>
        <v>0</v>
      </c>
      <c r="AA132">
        <f t="shared" si="13"/>
        <v>1</v>
      </c>
      <c r="AB132">
        <f t="shared" si="13"/>
        <v>1</v>
      </c>
      <c r="AC132">
        <f t="shared" si="13"/>
        <v>1</v>
      </c>
      <c r="AD132">
        <f t="shared" si="13"/>
        <v>1</v>
      </c>
      <c r="AE132">
        <f t="shared" si="13"/>
        <v>1</v>
      </c>
      <c r="AF132">
        <f t="shared" si="12"/>
        <v>1</v>
      </c>
      <c r="AG132">
        <f t="shared" si="12"/>
        <v>1</v>
      </c>
      <c r="AH132">
        <f t="shared" si="12"/>
        <v>1</v>
      </c>
      <c r="AI132">
        <f t="shared" si="12"/>
        <v>1</v>
      </c>
      <c r="AJ132">
        <f t="shared" si="12"/>
        <v>1</v>
      </c>
    </row>
    <row r="133" spans="1:36" ht="15.5" x14ac:dyDescent="0.35">
      <c r="A133" s="49" t="s">
        <v>146</v>
      </c>
      <c r="B133" s="25">
        <f>PIF!BX133</f>
        <v>1</v>
      </c>
      <c r="C133">
        <f>PIF!CB133</f>
        <v>0</v>
      </c>
      <c r="D133" s="47">
        <f>Prev!B131</f>
        <v>0.47376600665666191</v>
      </c>
      <c r="E133" s="47">
        <f>Prev!E131</f>
        <v>0.46844797699658619</v>
      </c>
      <c r="F133" s="47">
        <f>Prev!H131</f>
        <v>0.46001381192192892</v>
      </c>
      <c r="G133" s="47">
        <f>Prev!K131</f>
        <v>0.4549248112744651</v>
      </c>
      <c r="H133" s="47">
        <f>Prev!N131</f>
        <v>0.44980064341591941</v>
      </c>
      <c r="I133" s="47">
        <f>Prev!Q131</f>
        <v>0.44464108096725474</v>
      </c>
      <c r="J133" s="47">
        <f>Prev!T131</f>
        <v>0.43944599806629292</v>
      </c>
      <c r="K133" s="47">
        <f>Prev!W131</f>
        <v>0.43421536984689013</v>
      </c>
      <c r="L133" s="47">
        <f>Prev!Z131</f>
        <v>0.42894927163613206</v>
      </c>
      <c r="M133" s="47">
        <f>Prev!AC131</f>
        <v>0.42364787790729785</v>
      </c>
      <c r="P133">
        <f t="shared" si="11"/>
        <v>0</v>
      </c>
      <c r="Q133">
        <f t="shared" si="11"/>
        <v>0</v>
      </c>
      <c r="R133">
        <f t="shared" si="11"/>
        <v>0</v>
      </c>
      <c r="S133">
        <f t="shared" si="11"/>
        <v>0</v>
      </c>
      <c r="T133">
        <f t="shared" si="11"/>
        <v>0</v>
      </c>
      <c r="U133">
        <f t="shared" si="10"/>
        <v>0</v>
      </c>
      <c r="V133">
        <f t="shared" si="10"/>
        <v>0</v>
      </c>
      <c r="W133">
        <f t="shared" si="10"/>
        <v>0</v>
      </c>
      <c r="X133">
        <f t="shared" si="10"/>
        <v>0</v>
      </c>
      <c r="Y133">
        <f t="shared" si="10"/>
        <v>0</v>
      </c>
      <c r="AA133">
        <f t="shared" si="13"/>
        <v>1</v>
      </c>
      <c r="AB133">
        <f t="shared" si="13"/>
        <v>1</v>
      </c>
      <c r="AC133">
        <f t="shared" si="13"/>
        <v>1</v>
      </c>
      <c r="AD133">
        <f t="shared" si="13"/>
        <v>1</v>
      </c>
      <c r="AE133">
        <f t="shared" si="13"/>
        <v>1</v>
      </c>
      <c r="AF133">
        <f t="shared" si="12"/>
        <v>1</v>
      </c>
      <c r="AG133">
        <f t="shared" si="12"/>
        <v>1</v>
      </c>
      <c r="AH133">
        <f t="shared" si="12"/>
        <v>1</v>
      </c>
      <c r="AI133">
        <f t="shared" si="12"/>
        <v>1</v>
      </c>
      <c r="AJ133">
        <f t="shared" si="12"/>
        <v>1</v>
      </c>
    </row>
    <row r="134" spans="1:36" ht="15.5" x14ac:dyDescent="0.35">
      <c r="A134" s="49" t="s">
        <v>147</v>
      </c>
      <c r="B134" s="25">
        <f>PIF!BX134</f>
        <v>1</v>
      </c>
      <c r="C134">
        <f>PIF!CB134</f>
        <v>0</v>
      </c>
      <c r="D134" s="47">
        <f>Prev!B132</f>
        <v>0.50275400105383183</v>
      </c>
      <c r="E134" s="47">
        <f>Prev!E132</f>
        <v>0.49650970956990292</v>
      </c>
      <c r="F134" s="47">
        <f>Prev!H132</f>
        <v>0.48862788463353191</v>
      </c>
      <c r="G134" s="47">
        <f>Prev!K132</f>
        <v>0.48262212803023041</v>
      </c>
      <c r="H134" s="47">
        <f>Prev!N132</f>
        <v>0.47656697666791653</v>
      </c>
      <c r="I134" s="47">
        <f>Prev!Q132</f>
        <v>0.4704626477795652</v>
      </c>
      <c r="J134" s="47">
        <f>Prev!T132</f>
        <v>0.46430949722988235</v>
      </c>
      <c r="K134" s="47">
        <f>Prev!W132</f>
        <v>0.4581080187186401</v>
      </c>
      <c r="L134" s="47">
        <f>Prev!Z132</f>
        <v>0.45185884268020443</v>
      </c>
      <c r="M134" s="47">
        <f>Prev!AC132</f>
        <v>0.44556273491802834</v>
      </c>
      <c r="P134">
        <f t="shared" si="11"/>
        <v>0</v>
      </c>
      <c r="Q134">
        <f t="shared" si="11"/>
        <v>0</v>
      </c>
      <c r="R134">
        <f t="shared" si="11"/>
        <v>0</v>
      </c>
      <c r="S134">
        <f t="shared" si="11"/>
        <v>0</v>
      </c>
      <c r="T134">
        <f t="shared" si="11"/>
        <v>0</v>
      </c>
      <c r="U134">
        <f t="shared" si="10"/>
        <v>0</v>
      </c>
      <c r="V134">
        <f t="shared" si="10"/>
        <v>0</v>
      </c>
      <c r="W134">
        <f t="shared" si="10"/>
        <v>0</v>
      </c>
      <c r="X134">
        <f t="shared" si="10"/>
        <v>0</v>
      </c>
      <c r="Y134">
        <f t="shared" si="10"/>
        <v>0</v>
      </c>
      <c r="AA134">
        <f t="shared" si="13"/>
        <v>1</v>
      </c>
      <c r="AB134">
        <f t="shared" si="13"/>
        <v>1</v>
      </c>
      <c r="AC134">
        <f t="shared" si="13"/>
        <v>1</v>
      </c>
      <c r="AD134">
        <f t="shared" si="13"/>
        <v>1</v>
      </c>
      <c r="AE134">
        <f t="shared" si="13"/>
        <v>1</v>
      </c>
      <c r="AF134">
        <f t="shared" si="12"/>
        <v>1</v>
      </c>
      <c r="AG134">
        <f t="shared" si="12"/>
        <v>1</v>
      </c>
      <c r="AH134">
        <f t="shared" si="12"/>
        <v>1</v>
      </c>
      <c r="AI134">
        <f t="shared" si="12"/>
        <v>1</v>
      </c>
      <c r="AJ134">
        <f t="shared" si="12"/>
        <v>1</v>
      </c>
    </row>
    <row r="135" spans="1:36" ht="15.5" x14ac:dyDescent="0.35">
      <c r="A135" s="49" t="s">
        <v>148</v>
      </c>
      <c r="B135" s="25">
        <f>PIF!BX135</f>
        <v>1</v>
      </c>
      <c r="C135">
        <f>PIF!CB135</f>
        <v>0</v>
      </c>
      <c r="D135" s="47">
        <f>Prev!B133</f>
        <v>0.50275400105383206</v>
      </c>
      <c r="E135" s="47">
        <f>Prev!E133</f>
        <v>0.49650970956990292</v>
      </c>
      <c r="F135" s="47">
        <f>Prev!H133</f>
        <v>0.4884608751013883</v>
      </c>
      <c r="G135" s="47">
        <f>Prev!K133</f>
        <v>0.48245398595595268</v>
      </c>
      <c r="H135" s="47">
        <f>Prev!N133</f>
        <v>0.47639823303066997</v>
      </c>
      <c r="I135" s="47">
        <f>Prev!Q133</f>
        <v>0.47029380458645781</v>
      </c>
      <c r="J135" s="47">
        <f>Prev!T133</f>
        <v>0.46414102692102477</v>
      </c>
      <c r="K135" s="47">
        <f>Prev!W133</f>
        <v>0.45794036380293296</v>
      </c>
      <c r="L135" s="47">
        <f>Prev!Z133</f>
        <v>0.4516924155839564</v>
      </c>
      <c r="M135" s="47">
        <f>Prev!AC133</f>
        <v>0.44539791802855189</v>
      </c>
      <c r="P135">
        <f t="shared" si="11"/>
        <v>0</v>
      </c>
      <c r="Q135">
        <f t="shared" si="11"/>
        <v>0</v>
      </c>
      <c r="R135">
        <f t="shared" si="11"/>
        <v>0</v>
      </c>
      <c r="S135">
        <f t="shared" si="11"/>
        <v>0</v>
      </c>
      <c r="T135">
        <f t="shared" si="11"/>
        <v>0</v>
      </c>
      <c r="U135">
        <f t="shared" si="10"/>
        <v>0</v>
      </c>
      <c r="V135">
        <f t="shared" si="10"/>
        <v>0</v>
      </c>
      <c r="W135">
        <f t="shared" si="10"/>
        <v>0</v>
      </c>
      <c r="X135">
        <f t="shared" si="10"/>
        <v>0</v>
      </c>
      <c r="Y135">
        <f t="shared" si="10"/>
        <v>0</v>
      </c>
      <c r="AA135">
        <f t="shared" si="13"/>
        <v>1</v>
      </c>
      <c r="AB135">
        <f t="shared" si="13"/>
        <v>1</v>
      </c>
      <c r="AC135">
        <f t="shared" si="13"/>
        <v>1</v>
      </c>
      <c r="AD135">
        <f t="shared" si="13"/>
        <v>1</v>
      </c>
      <c r="AE135">
        <f t="shared" si="13"/>
        <v>1</v>
      </c>
      <c r="AF135">
        <f t="shared" si="12"/>
        <v>1</v>
      </c>
      <c r="AG135">
        <f t="shared" si="12"/>
        <v>1</v>
      </c>
      <c r="AH135">
        <f t="shared" si="12"/>
        <v>1</v>
      </c>
      <c r="AI135">
        <f t="shared" si="12"/>
        <v>1</v>
      </c>
      <c r="AJ135">
        <f t="shared" si="12"/>
        <v>1</v>
      </c>
    </row>
    <row r="136" spans="1:36" ht="15.5" x14ac:dyDescent="0.35">
      <c r="A136" s="49" t="s">
        <v>149</v>
      </c>
      <c r="B136" s="25">
        <f>PIF!BX136</f>
        <v>1</v>
      </c>
      <c r="C136">
        <f>PIF!CB136</f>
        <v>0</v>
      </c>
      <c r="D136" s="47">
        <f>Prev!B134</f>
        <v>0.50275400105383206</v>
      </c>
      <c r="E136" s="47">
        <f>Prev!E134</f>
        <v>0.49650970956990292</v>
      </c>
      <c r="F136" s="47">
        <f>Prev!H134</f>
        <v>0.48896657857630987</v>
      </c>
      <c r="G136" s="47">
        <f>Prev!K134</f>
        <v>0.48296223405527794</v>
      </c>
      <c r="H136" s="47">
        <f>Prev!N134</f>
        <v>0.4769074652672684</v>
      </c>
      <c r="I136" s="47">
        <f>Prev!Q134</f>
        <v>0.4708025496310469</v>
      </c>
      <c r="J136" s="47">
        <f>Prev!T134</f>
        <v>0.46464790401315242</v>
      </c>
      <c r="K136" s="47">
        <f>Prev!W134</f>
        <v>0.45844408348544469</v>
      </c>
      <c r="L136" s="47">
        <f>Prev!Z134</f>
        <v>0.45219177981620107</v>
      </c>
      <c r="M136" s="47">
        <f>Prev!AC134</f>
        <v>0.4458918197331172</v>
      </c>
      <c r="P136">
        <f t="shared" si="11"/>
        <v>0</v>
      </c>
      <c r="Q136">
        <f t="shared" si="11"/>
        <v>0</v>
      </c>
      <c r="R136">
        <f t="shared" si="11"/>
        <v>0</v>
      </c>
      <c r="S136">
        <f t="shared" si="11"/>
        <v>0</v>
      </c>
      <c r="T136">
        <f t="shared" si="11"/>
        <v>0</v>
      </c>
      <c r="U136">
        <f t="shared" si="10"/>
        <v>0</v>
      </c>
      <c r="V136">
        <f t="shared" si="10"/>
        <v>0</v>
      </c>
      <c r="W136">
        <f t="shared" si="10"/>
        <v>0</v>
      </c>
      <c r="X136">
        <f t="shared" si="10"/>
        <v>0</v>
      </c>
      <c r="Y136">
        <f t="shared" si="10"/>
        <v>0</v>
      </c>
      <c r="AA136">
        <f t="shared" si="13"/>
        <v>1</v>
      </c>
      <c r="AB136">
        <f t="shared" si="13"/>
        <v>1</v>
      </c>
      <c r="AC136">
        <f t="shared" si="13"/>
        <v>1</v>
      </c>
      <c r="AD136">
        <f t="shared" si="13"/>
        <v>1</v>
      </c>
      <c r="AE136">
        <f t="shared" si="13"/>
        <v>1</v>
      </c>
      <c r="AF136">
        <f t="shared" si="12"/>
        <v>1</v>
      </c>
      <c r="AG136">
        <f t="shared" si="12"/>
        <v>1</v>
      </c>
      <c r="AH136">
        <f t="shared" si="12"/>
        <v>1</v>
      </c>
      <c r="AI136">
        <f t="shared" si="12"/>
        <v>1</v>
      </c>
      <c r="AJ136">
        <f t="shared" si="12"/>
        <v>1</v>
      </c>
    </row>
    <row r="137" spans="1:36" ht="15.5" x14ac:dyDescent="0.35">
      <c r="A137" s="49" t="s">
        <v>150</v>
      </c>
      <c r="B137" s="25">
        <f>PIF!BX137</f>
        <v>1</v>
      </c>
      <c r="C137">
        <f>PIF!CB137</f>
        <v>0</v>
      </c>
      <c r="D137" s="47">
        <f>Prev!B135</f>
        <v>0.50275400105383217</v>
      </c>
      <c r="E137" s="47">
        <f>Prev!E135</f>
        <v>0.49650970956990259</v>
      </c>
      <c r="F137" s="47">
        <f>Prev!H135</f>
        <v>0.48856400881621409</v>
      </c>
      <c r="G137" s="47">
        <f>Prev!K135</f>
        <v>0.48255785436502296</v>
      </c>
      <c r="H137" s="47">
        <f>Prev!N135</f>
        <v>0.47650250637516606</v>
      </c>
      <c r="I137" s="47">
        <f>Prev!Q135</f>
        <v>0.47039817093956288</v>
      </c>
      <c r="J137" s="47">
        <f>Prev!T135</f>
        <v>0.46424519257080021</v>
      </c>
      <c r="K137" s="47">
        <f>Prev!W135</f>
        <v>0.4580440534918564</v>
      </c>
      <c r="L137" s="47">
        <f>Prev!Z135</f>
        <v>0.45179537261613611</v>
      </c>
      <c r="M137" s="47">
        <f>Prev!AC135</f>
        <v>0.44549990425560948</v>
      </c>
      <c r="P137">
        <f t="shared" si="11"/>
        <v>0</v>
      </c>
      <c r="Q137">
        <f t="shared" si="11"/>
        <v>0</v>
      </c>
      <c r="R137">
        <f t="shared" si="11"/>
        <v>0</v>
      </c>
      <c r="S137">
        <f t="shared" si="11"/>
        <v>0</v>
      </c>
      <c r="T137">
        <f t="shared" si="11"/>
        <v>0</v>
      </c>
      <c r="U137">
        <f t="shared" si="10"/>
        <v>0</v>
      </c>
      <c r="V137">
        <f t="shared" si="10"/>
        <v>0</v>
      </c>
      <c r="W137">
        <f t="shared" si="10"/>
        <v>0</v>
      </c>
      <c r="X137">
        <f t="shared" si="10"/>
        <v>0</v>
      </c>
      <c r="Y137">
        <f t="shared" si="10"/>
        <v>0</v>
      </c>
      <c r="AA137">
        <f t="shared" si="13"/>
        <v>1</v>
      </c>
      <c r="AB137">
        <f t="shared" si="13"/>
        <v>1</v>
      </c>
      <c r="AC137">
        <f t="shared" si="13"/>
        <v>1</v>
      </c>
      <c r="AD137">
        <f t="shared" si="13"/>
        <v>1</v>
      </c>
      <c r="AE137">
        <f t="shared" si="13"/>
        <v>1</v>
      </c>
      <c r="AF137">
        <f t="shared" si="12"/>
        <v>1</v>
      </c>
      <c r="AG137">
        <f t="shared" si="12"/>
        <v>1</v>
      </c>
      <c r="AH137">
        <f t="shared" si="12"/>
        <v>1</v>
      </c>
      <c r="AI137">
        <f t="shared" si="12"/>
        <v>1</v>
      </c>
      <c r="AJ137">
        <f t="shared" si="12"/>
        <v>1</v>
      </c>
    </row>
    <row r="138" spans="1:36" ht="15.5" x14ac:dyDescent="0.35">
      <c r="A138" s="49" t="s">
        <v>151</v>
      </c>
      <c r="B138" s="25">
        <f>PIF!BX138</f>
        <v>1</v>
      </c>
      <c r="C138">
        <f>PIF!CB138</f>
        <v>0</v>
      </c>
      <c r="D138" s="47">
        <f>Prev!B136</f>
        <v>0.48365726823922306</v>
      </c>
      <c r="E138" s="47">
        <f>Prev!E136</f>
        <v>0.47752370276797523</v>
      </c>
      <c r="F138" s="47">
        <f>Prev!H136</f>
        <v>0.46932818128154447</v>
      </c>
      <c r="G138" s="47">
        <f>Prev!K136</f>
        <v>0.46342044144647732</v>
      </c>
      <c r="H138" s="47">
        <f>Prev!N136</f>
        <v>0.45747042772492597</v>
      </c>
      <c r="I138" s="47">
        <f>Prev!Q136</f>
        <v>0.45147834412092303</v>
      </c>
      <c r="J138" s="47">
        <f>Prev!T136</f>
        <v>0.44544452447321081</v>
      </c>
      <c r="K138" s="47">
        <f>Prev!W136</f>
        <v>0.43936943202181705</v>
      </c>
      <c r="L138" s="47">
        <f>Prev!Z136</f>
        <v>0.43325365863454662</v>
      </c>
      <c r="M138" s="47">
        <f>Prev!AC136</f>
        <v>0.42709792373163391</v>
      </c>
      <c r="P138">
        <f t="shared" si="11"/>
        <v>0</v>
      </c>
      <c r="Q138">
        <f t="shared" si="11"/>
        <v>0</v>
      </c>
      <c r="R138">
        <f t="shared" si="11"/>
        <v>0</v>
      </c>
      <c r="S138">
        <f t="shared" si="11"/>
        <v>0</v>
      </c>
      <c r="T138">
        <f t="shared" si="11"/>
        <v>0</v>
      </c>
      <c r="U138">
        <f t="shared" si="10"/>
        <v>0</v>
      </c>
      <c r="V138">
        <f t="shared" si="10"/>
        <v>0</v>
      </c>
      <c r="W138">
        <f t="shared" si="10"/>
        <v>0</v>
      </c>
      <c r="X138">
        <f t="shared" si="10"/>
        <v>0</v>
      </c>
      <c r="Y138">
        <f t="shared" si="10"/>
        <v>0</v>
      </c>
      <c r="AA138">
        <f t="shared" si="13"/>
        <v>1</v>
      </c>
      <c r="AB138">
        <f t="shared" si="13"/>
        <v>1</v>
      </c>
      <c r="AC138">
        <f t="shared" si="13"/>
        <v>1</v>
      </c>
      <c r="AD138">
        <f t="shared" si="13"/>
        <v>1</v>
      </c>
      <c r="AE138">
        <f t="shared" si="13"/>
        <v>1</v>
      </c>
      <c r="AF138">
        <f t="shared" si="12"/>
        <v>1</v>
      </c>
      <c r="AG138">
        <f t="shared" si="12"/>
        <v>1</v>
      </c>
      <c r="AH138">
        <f t="shared" si="12"/>
        <v>1</v>
      </c>
      <c r="AI138">
        <f t="shared" si="12"/>
        <v>1</v>
      </c>
      <c r="AJ138">
        <f t="shared" si="12"/>
        <v>1</v>
      </c>
    </row>
    <row r="139" spans="1:36" ht="15.5" x14ac:dyDescent="0.35">
      <c r="A139" s="49" t="s">
        <v>152</v>
      </c>
      <c r="B139" s="25">
        <f>PIF!BX139</f>
        <v>1</v>
      </c>
      <c r="C139">
        <f>PIF!CB139</f>
        <v>0</v>
      </c>
      <c r="D139" s="47">
        <f>Prev!B137</f>
        <v>0.61586141796232119</v>
      </c>
      <c r="E139" s="47">
        <f>Prev!E137</f>
        <v>0.60328964811539254</v>
      </c>
      <c r="F139" s="47">
        <f>Prev!H137</f>
        <v>0.5951492805573505</v>
      </c>
      <c r="G139" s="47">
        <f>Prev!K137</f>
        <v>0.5828905336465241</v>
      </c>
      <c r="H139" s="47">
        <f>Prev!N137</f>
        <v>0.57041376615486705</v>
      </c>
      <c r="I139" s="47">
        <f>Prev!Q137</f>
        <v>0.55772740174826962</v>
      </c>
      <c r="J139" s="47">
        <f>Prev!T137</f>
        <v>0.54484093147758417</v>
      </c>
      <c r="K139" s="47">
        <f>Prev!W137</f>
        <v>0.53176492318857627</v>
      </c>
      <c r="L139" s="47">
        <f>Prev!Z137</f>
        <v>0.51851102525147819</v>
      </c>
      <c r="M139" s="47">
        <f>Prev!AC137</f>
        <v>0.50509196413559909</v>
      </c>
      <c r="P139">
        <f t="shared" si="11"/>
        <v>0</v>
      </c>
      <c r="Q139">
        <f t="shared" si="11"/>
        <v>0</v>
      </c>
      <c r="R139">
        <f t="shared" si="11"/>
        <v>0</v>
      </c>
      <c r="S139">
        <f t="shared" si="11"/>
        <v>0</v>
      </c>
      <c r="T139">
        <f t="shared" si="11"/>
        <v>0</v>
      </c>
      <c r="U139">
        <f t="shared" si="10"/>
        <v>0</v>
      </c>
      <c r="V139">
        <f t="shared" si="10"/>
        <v>0</v>
      </c>
      <c r="W139">
        <f t="shared" si="10"/>
        <v>0</v>
      </c>
      <c r="X139">
        <f t="shared" si="10"/>
        <v>0</v>
      </c>
      <c r="Y139">
        <f t="shared" si="10"/>
        <v>0</v>
      </c>
      <c r="AA139">
        <f t="shared" si="13"/>
        <v>1</v>
      </c>
      <c r="AB139">
        <f t="shared" si="13"/>
        <v>1</v>
      </c>
      <c r="AC139">
        <f t="shared" si="13"/>
        <v>1</v>
      </c>
      <c r="AD139">
        <f t="shared" si="13"/>
        <v>1</v>
      </c>
      <c r="AE139">
        <f t="shared" si="13"/>
        <v>1</v>
      </c>
      <c r="AF139">
        <f t="shared" si="12"/>
        <v>1</v>
      </c>
      <c r="AG139">
        <f t="shared" si="12"/>
        <v>1</v>
      </c>
      <c r="AH139">
        <f t="shared" si="12"/>
        <v>1</v>
      </c>
      <c r="AI139">
        <f t="shared" si="12"/>
        <v>1</v>
      </c>
      <c r="AJ139">
        <f t="shared" si="12"/>
        <v>1</v>
      </c>
    </row>
    <row r="140" spans="1:36" ht="15.5" x14ac:dyDescent="0.35">
      <c r="A140" s="49" t="s">
        <v>153</v>
      </c>
      <c r="B140" s="25">
        <f>PIF!BX140</f>
        <v>1</v>
      </c>
      <c r="C140">
        <f>PIF!CB140</f>
        <v>0</v>
      </c>
      <c r="D140" s="47">
        <f>Prev!B138</f>
        <v>0.61586141796232174</v>
      </c>
      <c r="E140" s="47">
        <f>Prev!E138</f>
        <v>0.60328964811539254</v>
      </c>
      <c r="F140" s="47">
        <f>Prev!H138</f>
        <v>0.59452891380732464</v>
      </c>
      <c r="G140" s="47">
        <f>Prev!K138</f>
        <v>0.58227013922827564</v>
      </c>
      <c r="H140" s="47">
        <f>Prev!N138</f>
        <v>0.56979570733023754</v>
      </c>
      <c r="I140" s="47">
        <f>Prev!Q138</f>
        <v>0.55711389961911095</v>
      </c>
      <c r="J140" s="47">
        <f>Prev!T138</f>
        <v>0.5442340598658717</v>
      </c>
      <c r="K140" s="47">
        <f>Prev!W138</f>
        <v>0.5311666047628113</v>
      </c>
      <c r="L140" s="47">
        <f>Prev!Z138</f>
        <v>0.51792302884772135</v>
      </c>
      <c r="M140" s="47">
        <f>Prev!AC138</f>
        <v>0.50451590321811512</v>
      </c>
      <c r="P140">
        <f t="shared" si="11"/>
        <v>0</v>
      </c>
      <c r="Q140">
        <f t="shared" si="11"/>
        <v>0</v>
      </c>
      <c r="R140">
        <f t="shared" si="11"/>
        <v>0</v>
      </c>
      <c r="S140">
        <f t="shared" si="11"/>
        <v>0</v>
      </c>
      <c r="T140">
        <f t="shared" si="11"/>
        <v>0</v>
      </c>
      <c r="U140">
        <f t="shared" si="10"/>
        <v>0</v>
      </c>
      <c r="V140">
        <f t="shared" si="10"/>
        <v>0</v>
      </c>
      <c r="W140">
        <f t="shared" si="10"/>
        <v>0</v>
      </c>
      <c r="X140">
        <f t="shared" si="10"/>
        <v>0</v>
      </c>
      <c r="Y140">
        <f t="shared" si="10"/>
        <v>0</v>
      </c>
      <c r="AA140">
        <f t="shared" si="13"/>
        <v>1</v>
      </c>
      <c r="AB140">
        <f t="shared" si="13"/>
        <v>1</v>
      </c>
      <c r="AC140">
        <f t="shared" si="13"/>
        <v>1</v>
      </c>
      <c r="AD140">
        <f t="shared" si="13"/>
        <v>1</v>
      </c>
      <c r="AE140">
        <f t="shared" si="13"/>
        <v>1</v>
      </c>
      <c r="AF140">
        <f t="shared" si="12"/>
        <v>1</v>
      </c>
      <c r="AG140">
        <f t="shared" si="12"/>
        <v>1</v>
      </c>
      <c r="AH140">
        <f t="shared" si="12"/>
        <v>1</v>
      </c>
      <c r="AI140">
        <f t="shared" si="12"/>
        <v>1</v>
      </c>
      <c r="AJ140">
        <f t="shared" si="12"/>
        <v>1</v>
      </c>
    </row>
    <row r="141" spans="1:36" ht="15.5" x14ac:dyDescent="0.35">
      <c r="A141" s="49" t="s">
        <v>154</v>
      </c>
      <c r="B141" s="25">
        <f>PIF!BX141</f>
        <v>1</v>
      </c>
      <c r="C141">
        <f>PIF!CB141</f>
        <v>0</v>
      </c>
      <c r="D141" s="47">
        <f>Prev!B139</f>
        <v>0.61586141796232174</v>
      </c>
      <c r="E141" s="47">
        <f>Prev!E139</f>
        <v>0.60328964811539276</v>
      </c>
      <c r="F141" s="47">
        <f>Prev!H139</f>
        <v>0.59559764705362872</v>
      </c>
      <c r="G141" s="47">
        <f>Prev!K139</f>
        <v>0.58333690970985719</v>
      </c>
      <c r="H141" s="47">
        <f>Prev!N139</f>
        <v>0.57085658322357036</v>
      </c>
      <c r="I141" s="47">
        <f>Prev!Q139</f>
        <v>0.55816519751478444</v>
      </c>
      <c r="J141" s="47">
        <f>Prev!T139</f>
        <v>0.54527235234595051</v>
      </c>
      <c r="K141" s="47">
        <f>Prev!W139</f>
        <v>0.53218872588574484</v>
      </c>
      <c r="L141" s="47">
        <f>Prev!Z139</f>
        <v>0.51892607763595211</v>
      </c>
      <c r="M141" s="47">
        <f>Prev!AC139</f>
        <v>0.505497245248546</v>
      </c>
      <c r="P141">
        <f t="shared" si="11"/>
        <v>0</v>
      </c>
      <c r="Q141">
        <f t="shared" si="11"/>
        <v>0</v>
      </c>
      <c r="R141">
        <f t="shared" si="11"/>
        <v>0</v>
      </c>
      <c r="S141">
        <f t="shared" si="11"/>
        <v>0</v>
      </c>
      <c r="T141">
        <f t="shared" si="11"/>
        <v>0</v>
      </c>
      <c r="U141">
        <f t="shared" si="10"/>
        <v>0</v>
      </c>
      <c r="V141">
        <f t="shared" si="10"/>
        <v>0</v>
      </c>
      <c r="W141">
        <f t="shared" si="10"/>
        <v>0</v>
      </c>
      <c r="X141">
        <f t="shared" si="10"/>
        <v>0</v>
      </c>
      <c r="Y141">
        <f t="shared" si="10"/>
        <v>0</v>
      </c>
      <c r="AA141">
        <f t="shared" si="13"/>
        <v>1</v>
      </c>
      <c r="AB141">
        <f t="shared" si="13"/>
        <v>1</v>
      </c>
      <c r="AC141">
        <f t="shared" si="13"/>
        <v>1</v>
      </c>
      <c r="AD141">
        <f t="shared" si="13"/>
        <v>1</v>
      </c>
      <c r="AE141">
        <f t="shared" si="13"/>
        <v>1</v>
      </c>
      <c r="AF141">
        <f t="shared" si="12"/>
        <v>1</v>
      </c>
      <c r="AG141">
        <f t="shared" si="12"/>
        <v>1</v>
      </c>
      <c r="AH141">
        <f t="shared" si="12"/>
        <v>1</v>
      </c>
      <c r="AI141">
        <f t="shared" si="12"/>
        <v>1</v>
      </c>
      <c r="AJ141">
        <f t="shared" si="12"/>
        <v>1</v>
      </c>
    </row>
    <row r="142" spans="1:36" ht="15.5" x14ac:dyDescent="0.35">
      <c r="A142" s="49" t="s">
        <v>155</v>
      </c>
      <c r="B142" s="25">
        <f>PIF!BX142</f>
        <v>1</v>
      </c>
      <c r="C142">
        <f>PIF!CB142</f>
        <v>0</v>
      </c>
      <c r="D142" s="47">
        <f>Prev!B140</f>
        <v>0.61586141796232174</v>
      </c>
      <c r="E142" s="47">
        <f>Prev!E140</f>
        <v>0.6032896481153931</v>
      </c>
      <c r="F142" s="47">
        <f>Prev!H140</f>
        <v>0.59474943111938272</v>
      </c>
      <c r="G142" s="47">
        <f>Prev!K140</f>
        <v>0.58249106122605643</v>
      </c>
      <c r="H142" s="47">
        <f>Prev!N140</f>
        <v>0.57001616706110625</v>
      </c>
      <c r="I142" s="47">
        <f>Prev!Q140</f>
        <v>0.55733307992318792</v>
      </c>
      <c r="J142" s="47">
        <f>Prev!T140</f>
        <v>0.54445119543789844</v>
      </c>
      <c r="K142" s="47">
        <f>Prev!W140</f>
        <v>0.53138098376112808</v>
      </c>
      <c r="L142" s="47">
        <f>Prev!Z140</f>
        <v>0.51813399406745431</v>
      </c>
      <c r="M142" s="47">
        <f>Prev!AC140</f>
        <v>0.5047228528470441</v>
      </c>
      <c r="P142">
        <f t="shared" si="11"/>
        <v>0</v>
      </c>
      <c r="Q142">
        <f t="shared" si="11"/>
        <v>0</v>
      </c>
      <c r="R142">
        <f t="shared" si="11"/>
        <v>0</v>
      </c>
      <c r="S142">
        <f t="shared" si="11"/>
        <v>0</v>
      </c>
      <c r="T142">
        <f t="shared" si="11"/>
        <v>0</v>
      </c>
      <c r="U142">
        <f t="shared" si="10"/>
        <v>0</v>
      </c>
      <c r="V142">
        <f t="shared" si="10"/>
        <v>0</v>
      </c>
      <c r="W142">
        <f t="shared" si="10"/>
        <v>0</v>
      </c>
      <c r="X142">
        <f t="shared" si="10"/>
        <v>0</v>
      </c>
      <c r="Y142">
        <f t="shared" si="10"/>
        <v>0</v>
      </c>
      <c r="AA142">
        <f t="shared" si="13"/>
        <v>1</v>
      </c>
      <c r="AB142">
        <f t="shared" si="13"/>
        <v>1</v>
      </c>
      <c r="AC142">
        <f t="shared" si="13"/>
        <v>1</v>
      </c>
      <c r="AD142">
        <f t="shared" si="13"/>
        <v>1</v>
      </c>
      <c r="AE142">
        <f t="shared" si="13"/>
        <v>1</v>
      </c>
      <c r="AF142">
        <f t="shared" si="12"/>
        <v>1</v>
      </c>
      <c r="AG142">
        <f t="shared" si="12"/>
        <v>1</v>
      </c>
      <c r="AH142">
        <f t="shared" si="12"/>
        <v>1</v>
      </c>
      <c r="AI142">
        <f t="shared" si="12"/>
        <v>1</v>
      </c>
      <c r="AJ142">
        <f t="shared" si="12"/>
        <v>1</v>
      </c>
    </row>
    <row r="143" spans="1:36" ht="15.5" x14ac:dyDescent="0.35">
      <c r="A143" s="49" t="s">
        <v>156</v>
      </c>
      <c r="B143" s="25">
        <f>PIF!BX143</f>
        <v>1</v>
      </c>
      <c r="C143">
        <f>PIF!CB143</f>
        <v>0</v>
      </c>
      <c r="D143" s="47">
        <f>Prev!B141</f>
        <v>0.62995251721752721</v>
      </c>
      <c r="E143" s="47">
        <f>Prev!E141</f>
        <v>0.6174307182333908</v>
      </c>
      <c r="F143" s="47">
        <f>Prev!H141</f>
        <v>0.60888227167935238</v>
      </c>
      <c r="G143" s="47">
        <f>Prev!K141</f>
        <v>0.59668642851553411</v>
      </c>
      <c r="H143" s="47">
        <f>Prev!N141</f>
        <v>0.58425731203158604</v>
      </c>
      <c r="I143" s="47">
        <f>Prev!Q141</f>
        <v>0.57160271223286163</v>
      </c>
      <c r="J143" s="47">
        <f>Prev!T141</f>
        <v>0.55873152301883644</v>
      </c>
      <c r="K143" s="47">
        <f>Prev!W141</f>
        <v>0.54565375755930101</v>
      </c>
      <c r="L143" s="47">
        <f>Prev!Z141</f>
        <v>0.53238055812061347</v>
      </c>
      <c r="M143" s="47">
        <f>Prev!AC141</f>
        <v>0.51892419981621896</v>
      </c>
      <c r="P143">
        <f t="shared" si="11"/>
        <v>0</v>
      </c>
      <c r="Q143">
        <f t="shared" si="11"/>
        <v>0</v>
      </c>
      <c r="R143">
        <f t="shared" si="11"/>
        <v>0</v>
      </c>
      <c r="S143">
        <f t="shared" si="11"/>
        <v>0</v>
      </c>
      <c r="T143">
        <f t="shared" si="11"/>
        <v>0</v>
      </c>
      <c r="U143">
        <f t="shared" si="10"/>
        <v>0</v>
      </c>
      <c r="V143">
        <f t="shared" si="10"/>
        <v>0</v>
      </c>
      <c r="W143">
        <f t="shared" si="10"/>
        <v>0</v>
      </c>
      <c r="X143">
        <f t="shared" si="10"/>
        <v>0</v>
      </c>
      <c r="Y143">
        <f t="shared" si="10"/>
        <v>0</v>
      </c>
      <c r="AA143">
        <f t="shared" si="13"/>
        <v>1</v>
      </c>
      <c r="AB143">
        <f t="shared" si="13"/>
        <v>1</v>
      </c>
      <c r="AC143">
        <f t="shared" si="13"/>
        <v>1</v>
      </c>
      <c r="AD143">
        <f t="shared" si="13"/>
        <v>1</v>
      </c>
      <c r="AE143">
        <f t="shared" si="13"/>
        <v>1</v>
      </c>
      <c r="AF143">
        <f t="shared" si="12"/>
        <v>1</v>
      </c>
      <c r="AG143">
        <f t="shared" si="12"/>
        <v>1</v>
      </c>
      <c r="AH143">
        <f t="shared" si="12"/>
        <v>1</v>
      </c>
      <c r="AI143">
        <f t="shared" si="12"/>
        <v>1</v>
      </c>
      <c r="AJ143">
        <f t="shared" si="12"/>
        <v>1</v>
      </c>
    </row>
    <row r="144" spans="1:36" ht="15.5" x14ac:dyDescent="0.35">
      <c r="A144" s="49" t="s">
        <v>157</v>
      </c>
      <c r="B144" s="25">
        <f>PIF!BX144</f>
        <v>1</v>
      </c>
      <c r="C144">
        <f>PIF!CB144</f>
        <v>0</v>
      </c>
      <c r="D144" s="47">
        <f>Prev!B142</f>
        <v>0.70776821896450648</v>
      </c>
      <c r="E144" s="47">
        <f>Prev!E142</f>
        <v>0.69153200682582738</v>
      </c>
      <c r="F144" s="47">
        <f>Prev!H142</f>
        <v>0.67815421479328442</v>
      </c>
      <c r="G144" s="47">
        <f>Prev!K142</f>
        <v>0.66230019362923243</v>
      </c>
      <c r="H144" s="47">
        <f>Prev!N142</f>
        <v>0.64593593628710011</v>
      </c>
      <c r="I144" s="47">
        <f>Prev!Q142</f>
        <v>0.6290774335082393</v>
      </c>
      <c r="J144" s="47">
        <f>Prev!T142</f>
        <v>0.61174415963106687</v>
      </c>
      <c r="K144" s="47">
        <f>Prev!W142</f>
        <v>0.5939591824002326</v>
      </c>
      <c r="L144" s="47">
        <f>Prev!Z142</f>
        <v>0.57574924788271686</v>
      </c>
      <c r="M144" s="47">
        <f>Prev!AC142</f>
        <v>0.55714483600760545</v>
      </c>
      <c r="P144">
        <f t="shared" si="11"/>
        <v>0</v>
      </c>
      <c r="Q144">
        <f t="shared" si="11"/>
        <v>0</v>
      </c>
      <c r="R144">
        <f t="shared" si="11"/>
        <v>0</v>
      </c>
      <c r="S144">
        <f t="shared" si="11"/>
        <v>0</v>
      </c>
      <c r="T144">
        <f t="shared" si="11"/>
        <v>0</v>
      </c>
      <c r="U144">
        <f t="shared" si="10"/>
        <v>0</v>
      </c>
      <c r="V144">
        <f t="shared" si="10"/>
        <v>0</v>
      </c>
      <c r="W144">
        <f t="shared" si="10"/>
        <v>0</v>
      </c>
      <c r="X144">
        <f t="shared" si="10"/>
        <v>0</v>
      </c>
      <c r="Y144">
        <f t="shared" si="10"/>
        <v>0</v>
      </c>
      <c r="AA144">
        <f t="shared" si="13"/>
        <v>1</v>
      </c>
      <c r="AB144">
        <f t="shared" si="13"/>
        <v>1</v>
      </c>
      <c r="AC144">
        <f t="shared" si="13"/>
        <v>1</v>
      </c>
      <c r="AD144">
        <f t="shared" si="13"/>
        <v>1</v>
      </c>
      <c r="AE144">
        <f t="shared" si="13"/>
        <v>1</v>
      </c>
      <c r="AF144">
        <f t="shared" si="12"/>
        <v>1</v>
      </c>
      <c r="AG144">
        <f t="shared" si="12"/>
        <v>1</v>
      </c>
      <c r="AH144">
        <f t="shared" si="12"/>
        <v>1</v>
      </c>
      <c r="AI144">
        <f t="shared" si="12"/>
        <v>1</v>
      </c>
      <c r="AJ144">
        <f t="shared" si="12"/>
        <v>1</v>
      </c>
    </row>
    <row r="145" spans="1:36" ht="15.5" x14ac:dyDescent="0.35">
      <c r="A145" s="49" t="s">
        <v>158</v>
      </c>
      <c r="B145" s="25">
        <f>PIF!BX145</f>
        <v>1</v>
      </c>
      <c r="C145">
        <f>PIF!CB145</f>
        <v>0</v>
      </c>
      <c r="D145" s="47">
        <f>Prev!B143</f>
        <v>0.70776821896450703</v>
      </c>
      <c r="E145" s="47">
        <f>Prev!E143</f>
        <v>0.69153200682582683</v>
      </c>
      <c r="F145" s="47">
        <f>Prev!H143</f>
        <v>0.67807908133646488</v>
      </c>
      <c r="G145" s="47">
        <f>Prev!K143</f>
        <v>0.66222577422859352</v>
      </c>
      <c r="H145" s="47">
        <f>Prev!N143</f>
        <v>0.64586250908852194</v>
      </c>
      <c r="I145" s="47">
        <f>Prev!Q143</f>
        <v>0.62900525812179797</v>
      </c>
      <c r="J145" s="47">
        <f>Prev!T143</f>
        <v>0.61167347631766955</v>
      </c>
      <c r="K145" s="47">
        <f>Prev!W143</f>
        <v>0.59389021139802189</v>
      </c>
      <c r="L145" s="47">
        <f>Prev!Z143</f>
        <v>0.57568218887224232</v>
      </c>
      <c r="M145" s="47">
        <f>Prev!AC143</f>
        <v>0.55707986771490026</v>
      </c>
      <c r="P145">
        <f t="shared" si="11"/>
        <v>0</v>
      </c>
      <c r="Q145">
        <f t="shared" si="11"/>
        <v>0</v>
      </c>
      <c r="R145">
        <f t="shared" si="11"/>
        <v>0</v>
      </c>
      <c r="S145">
        <f t="shared" si="11"/>
        <v>0</v>
      </c>
      <c r="T145">
        <f t="shared" si="11"/>
        <v>0</v>
      </c>
      <c r="U145">
        <f t="shared" si="10"/>
        <v>0</v>
      </c>
      <c r="V145">
        <f t="shared" si="10"/>
        <v>0</v>
      </c>
      <c r="W145">
        <f t="shared" si="10"/>
        <v>0</v>
      </c>
      <c r="X145">
        <f t="shared" si="10"/>
        <v>0</v>
      </c>
      <c r="Y145">
        <f t="shared" si="10"/>
        <v>0</v>
      </c>
      <c r="AA145">
        <f t="shared" si="13"/>
        <v>1</v>
      </c>
      <c r="AB145">
        <f t="shared" si="13"/>
        <v>1</v>
      </c>
      <c r="AC145">
        <f t="shared" si="13"/>
        <v>1</v>
      </c>
      <c r="AD145">
        <f t="shared" si="13"/>
        <v>1</v>
      </c>
      <c r="AE145">
        <f t="shared" si="13"/>
        <v>1</v>
      </c>
      <c r="AF145">
        <f t="shared" si="12"/>
        <v>1</v>
      </c>
      <c r="AG145">
        <f t="shared" si="12"/>
        <v>1</v>
      </c>
      <c r="AH145">
        <f t="shared" si="12"/>
        <v>1</v>
      </c>
      <c r="AI145">
        <f t="shared" si="12"/>
        <v>1</v>
      </c>
      <c r="AJ145">
        <f t="shared" si="12"/>
        <v>1</v>
      </c>
    </row>
    <row r="146" spans="1:36" ht="15.5" x14ac:dyDescent="0.35">
      <c r="A146" s="49" t="s">
        <v>159</v>
      </c>
      <c r="B146" s="25">
        <f>PIF!BX146</f>
        <v>1</v>
      </c>
      <c r="C146">
        <f>PIF!CB146</f>
        <v>0</v>
      </c>
      <c r="D146" s="47">
        <f>Prev!B144</f>
        <v>0.70776821896450681</v>
      </c>
      <c r="E146" s="47">
        <f>Prev!E144</f>
        <v>0.69153200682582683</v>
      </c>
      <c r="F146" s="47">
        <f>Prev!H144</f>
        <v>0.67749175059214428</v>
      </c>
      <c r="G146" s="47">
        <f>Prev!K144</f>
        <v>0.66164273558746112</v>
      </c>
      <c r="H146" s="47">
        <f>Prev!N144</f>
        <v>0.64528603562459896</v>
      </c>
      <c r="I146" s="47">
        <f>Prev!Q144</f>
        <v>0.62843748106351816</v>
      </c>
      <c r="J146" s="47">
        <f>Prev!T144</f>
        <v>0.61111637773753125</v>
      </c>
      <c r="K146" s="47">
        <f>Prev!W144</f>
        <v>0.59334561801271168</v>
      </c>
      <c r="L146" s="47">
        <f>Prev!Z144</f>
        <v>0.57515176695141923</v>
      </c>
      <c r="M146" s="47">
        <f>Prev!AC144</f>
        <v>0.55656511909771322</v>
      </c>
      <c r="P146">
        <f t="shared" si="11"/>
        <v>0</v>
      </c>
      <c r="Q146">
        <f t="shared" si="11"/>
        <v>0</v>
      </c>
      <c r="R146">
        <f t="shared" si="11"/>
        <v>0</v>
      </c>
      <c r="S146">
        <f t="shared" si="11"/>
        <v>0</v>
      </c>
      <c r="T146">
        <f t="shared" si="11"/>
        <v>0</v>
      </c>
      <c r="U146">
        <f t="shared" si="10"/>
        <v>0</v>
      </c>
      <c r="V146">
        <f t="shared" si="10"/>
        <v>0</v>
      </c>
      <c r="W146">
        <f t="shared" si="10"/>
        <v>0</v>
      </c>
      <c r="X146">
        <f t="shared" si="10"/>
        <v>0</v>
      </c>
      <c r="Y146">
        <f t="shared" si="10"/>
        <v>0</v>
      </c>
      <c r="AA146">
        <f t="shared" si="13"/>
        <v>1</v>
      </c>
      <c r="AB146">
        <f t="shared" si="13"/>
        <v>1</v>
      </c>
      <c r="AC146">
        <f t="shared" si="13"/>
        <v>1</v>
      </c>
      <c r="AD146">
        <f t="shared" si="13"/>
        <v>1</v>
      </c>
      <c r="AE146">
        <f t="shared" si="13"/>
        <v>1</v>
      </c>
      <c r="AF146">
        <f t="shared" si="12"/>
        <v>1</v>
      </c>
      <c r="AG146">
        <f t="shared" si="12"/>
        <v>1</v>
      </c>
      <c r="AH146">
        <f t="shared" si="12"/>
        <v>1</v>
      </c>
      <c r="AI146">
        <f t="shared" si="12"/>
        <v>1</v>
      </c>
      <c r="AJ146">
        <f t="shared" si="12"/>
        <v>1</v>
      </c>
    </row>
    <row r="147" spans="1:36" ht="15.5" x14ac:dyDescent="0.35">
      <c r="A147" s="49" t="s">
        <v>160</v>
      </c>
      <c r="B147" s="25">
        <f>PIF!BX147</f>
        <v>1</v>
      </c>
      <c r="C147">
        <f>PIF!CB147</f>
        <v>0</v>
      </c>
      <c r="D147" s="47">
        <f>Prev!B145</f>
        <v>0.70776821896450648</v>
      </c>
      <c r="E147" s="47">
        <f>Prev!E145</f>
        <v>0.69153200682582694</v>
      </c>
      <c r="F147" s="47">
        <f>Prev!H145</f>
        <v>0.67728929422626838</v>
      </c>
      <c r="G147" s="47">
        <f>Prev!K145</f>
        <v>0.66144120097147119</v>
      </c>
      <c r="H147" s="47">
        <f>Prev!N145</f>
        <v>0.64508624834616035</v>
      </c>
      <c r="I147" s="47">
        <f>Prev!Q145</f>
        <v>0.62824021921335094</v>
      </c>
      <c r="J147" s="47">
        <f>Prev!T145</f>
        <v>0.61092236898107999</v>
      </c>
      <c r="K147" s="47">
        <f>Prev!W145</f>
        <v>0.59315553705098978</v>
      </c>
      <c r="L147" s="47">
        <f>Prev!Z145</f>
        <v>0.57496623337303443</v>
      </c>
      <c r="M147" s="47">
        <f>Prev!AC145</f>
        <v>0.55638469562431903</v>
      </c>
      <c r="P147">
        <f t="shared" si="11"/>
        <v>0</v>
      </c>
      <c r="Q147">
        <f t="shared" si="11"/>
        <v>0</v>
      </c>
      <c r="R147">
        <f t="shared" si="11"/>
        <v>0</v>
      </c>
      <c r="S147">
        <f t="shared" si="11"/>
        <v>0</v>
      </c>
      <c r="T147">
        <f t="shared" si="11"/>
        <v>0</v>
      </c>
      <c r="U147">
        <f t="shared" si="10"/>
        <v>0</v>
      </c>
      <c r="V147">
        <f t="shared" si="10"/>
        <v>0</v>
      </c>
      <c r="W147">
        <f t="shared" si="10"/>
        <v>0</v>
      </c>
      <c r="X147">
        <f t="shared" si="10"/>
        <v>0</v>
      </c>
      <c r="Y147">
        <f t="shared" si="10"/>
        <v>0</v>
      </c>
      <c r="AA147">
        <f t="shared" si="13"/>
        <v>1</v>
      </c>
      <c r="AB147">
        <f t="shared" si="13"/>
        <v>1</v>
      </c>
      <c r="AC147">
        <f t="shared" si="13"/>
        <v>1</v>
      </c>
      <c r="AD147">
        <f t="shared" si="13"/>
        <v>1</v>
      </c>
      <c r="AE147">
        <f t="shared" si="13"/>
        <v>1</v>
      </c>
      <c r="AF147">
        <f t="shared" si="12"/>
        <v>1</v>
      </c>
      <c r="AG147">
        <f t="shared" si="12"/>
        <v>1</v>
      </c>
      <c r="AH147">
        <f t="shared" si="12"/>
        <v>1</v>
      </c>
      <c r="AI147">
        <f t="shared" si="12"/>
        <v>1</v>
      </c>
      <c r="AJ147">
        <f t="shared" si="12"/>
        <v>1</v>
      </c>
    </row>
    <row r="148" spans="1:36" ht="15.5" x14ac:dyDescent="0.35">
      <c r="A148" s="49" t="s">
        <v>161</v>
      </c>
      <c r="B148" s="25">
        <f>PIF!BX148</f>
        <v>1</v>
      </c>
      <c r="C148">
        <f>PIF!CB148</f>
        <v>0</v>
      </c>
      <c r="D148" s="47">
        <f>Prev!B146</f>
        <v>0.73712343635000677</v>
      </c>
      <c r="E148" s="47">
        <f>Prev!E146</f>
        <v>0.72149381051830552</v>
      </c>
      <c r="F148" s="47">
        <f>Prev!H146</f>
        <v>0.70657700131092227</v>
      </c>
      <c r="G148" s="47">
        <f>Prev!K146</f>
        <v>0.69130186387221881</v>
      </c>
      <c r="H148" s="47">
        <f>Prev!N146</f>
        <v>0.67546940392950028</v>
      </c>
      <c r="I148" s="47">
        <f>Prev!Q146</f>
        <v>0.65909085773632436</v>
      </c>
      <c r="J148" s="47">
        <f>Prev!T146</f>
        <v>0.64218099771806214</v>
      </c>
      <c r="K148" s="47">
        <f>Prev!W146</f>
        <v>0.62475829048576614</v>
      </c>
      <c r="L148" s="47">
        <f>Prev!Z146</f>
        <v>0.60684503457662431</v>
      </c>
      <c r="M148" s="47">
        <f>Prev!AC146</f>
        <v>0.58846747334916816</v>
      </c>
      <c r="P148">
        <f t="shared" si="11"/>
        <v>0</v>
      </c>
      <c r="Q148">
        <f t="shared" si="11"/>
        <v>0</v>
      </c>
      <c r="R148">
        <f t="shared" si="11"/>
        <v>0</v>
      </c>
      <c r="S148">
        <f t="shared" si="11"/>
        <v>0</v>
      </c>
      <c r="T148">
        <f t="shared" si="11"/>
        <v>0</v>
      </c>
      <c r="U148">
        <f t="shared" si="10"/>
        <v>0</v>
      </c>
      <c r="V148">
        <f t="shared" si="10"/>
        <v>0</v>
      </c>
      <c r="W148">
        <f t="shared" si="10"/>
        <v>0</v>
      </c>
      <c r="X148">
        <f t="shared" si="10"/>
        <v>0</v>
      </c>
      <c r="Y148">
        <f t="shared" si="10"/>
        <v>0</v>
      </c>
      <c r="AA148">
        <f t="shared" si="13"/>
        <v>1</v>
      </c>
      <c r="AB148">
        <f t="shared" si="13"/>
        <v>1</v>
      </c>
      <c r="AC148">
        <f t="shared" si="13"/>
        <v>1</v>
      </c>
      <c r="AD148">
        <f t="shared" si="13"/>
        <v>1</v>
      </c>
      <c r="AE148">
        <f t="shared" si="13"/>
        <v>1</v>
      </c>
      <c r="AF148">
        <f t="shared" si="12"/>
        <v>1</v>
      </c>
      <c r="AG148">
        <f t="shared" si="12"/>
        <v>1</v>
      </c>
      <c r="AH148">
        <f t="shared" si="12"/>
        <v>1</v>
      </c>
      <c r="AI148">
        <f t="shared" si="12"/>
        <v>1</v>
      </c>
      <c r="AJ148">
        <f t="shared" si="12"/>
        <v>1</v>
      </c>
    </row>
    <row r="149" spans="1:36" ht="15.5" x14ac:dyDescent="0.35">
      <c r="A149" s="49" t="s">
        <v>162</v>
      </c>
      <c r="B149" s="25">
        <f>PIF!BX149</f>
        <v>1.1200000000000001</v>
      </c>
      <c r="C149">
        <f>PIF!CB149</f>
        <v>7.0084989081174484E-2</v>
      </c>
      <c r="D149" s="47">
        <f>Prev!B147</f>
        <v>0.61774993732383132</v>
      </c>
      <c r="E149" s="47">
        <f>Prev!E147</f>
        <v>0.6068972512577897</v>
      </c>
      <c r="F149" s="47">
        <f>Prev!H147</f>
        <v>0.59799042964609805</v>
      </c>
      <c r="G149" s="47">
        <f>Prev!K147</f>
        <v>0.58743566070610598</v>
      </c>
      <c r="H149" s="47">
        <f>Prev!N147</f>
        <v>0.57670590549171574</v>
      </c>
      <c r="I149" s="47">
        <f>Prev!Q147</f>
        <v>0.56580543368598157</v>
      </c>
      <c r="J149" s="47">
        <f>Prev!T147</f>
        <v>0.55473918810830869</v>
      </c>
      <c r="K149" s="47">
        <f>Prev!W147</f>
        <v>0.54351279597343671</v>
      </c>
      <c r="L149" s="47">
        <f>Prev!Z147</f>
        <v>0.53213257760246768</v>
      </c>
      <c r="M149" s="47">
        <f>Prev!AC147</f>
        <v>0.52060555240556561</v>
      </c>
      <c r="P149">
        <f t="shared" si="11"/>
        <v>6.9013986200854346E-2</v>
      </c>
      <c r="Q149">
        <f t="shared" si="11"/>
        <v>6.7883847683280568E-2</v>
      </c>
      <c r="R149">
        <f t="shared" si="11"/>
        <v>6.6954288693999026E-2</v>
      </c>
      <c r="S149">
        <f t="shared" si="11"/>
        <v>6.5850338810321332E-2</v>
      </c>
      <c r="T149">
        <f t="shared" si="11"/>
        <v>6.4725405807277384E-2</v>
      </c>
      <c r="U149">
        <f t="shared" si="10"/>
        <v>6.3579796708293529E-2</v>
      </c>
      <c r="V149">
        <f t="shared" si="10"/>
        <v>6.2413890837417545E-2</v>
      </c>
      <c r="W149">
        <f t="shared" si="10"/>
        <v>6.1228142073910474E-2</v>
      </c>
      <c r="X149">
        <f t="shared" si="10"/>
        <v>6.0023080901599052E-2</v>
      </c>
      <c r="Y149">
        <f t="shared" si="10"/>
        <v>5.8799316227956921E-2</v>
      </c>
      <c r="AA149">
        <f t="shared" si="13"/>
        <v>1.0690139862008543</v>
      </c>
      <c r="AB149">
        <f t="shared" si="13"/>
        <v>1.0678838476832806</v>
      </c>
      <c r="AC149">
        <f t="shared" si="13"/>
        <v>1.0669542886939991</v>
      </c>
      <c r="AD149">
        <f t="shared" si="13"/>
        <v>1.0658503388103213</v>
      </c>
      <c r="AE149">
        <f t="shared" si="13"/>
        <v>1.0647254058072775</v>
      </c>
      <c r="AF149">
        <f t="shared" si="12"/>
        <v>1.0635797967082936</v>
      </c>
      <c r="AG149">
        <f t="shared" si="12"/>
        <v>1.0624138908374174</v>
      </c>
      <c r="AH149">
        <f t="shared" si="12"/>
        <v>1.0612281420739105</v>
      </c>
      <c r="AI149">
        <f t="shared" si="12"/>
        <v>1.0600230809015991</v>
      </c>
      <c r="AJ149">
        <f t="shared" si="12"/>
        <v>1.058799316227957</v>
      </c>
    </row>
    <row r="150" spans="1:36" ht="15.5" x14ac:dyDescent="0.35">
      <c r="A150" s="49" t="s">
        <v>163</v>
      </c>
      <c r="B150" s="25">
        <f>PIF!BX150</f>
        <v>1.1200000000000001</v>
      </c>
      <c r="C150">
        <f>PIF!CB150</f>
        <v>7.0084989081174512E-2</v>
      </c>
      <c r="D150" s="47">
        <f>Prev!B148</f>
        <v>0.61774993732383099</v>
      </c>
      <c r="E150" s="47">
        <f>Prev!E148</f>
        <v>0.60689725125778993</v>
      </c>
      <c r="F150" s="47">
        <f>Prev!H148</f>
        <v>0.59871650780646846</v>
      </c>
      <c r="G150" s="47">
        <f>Prev!K148</f>
        <v>0.58816534179441948</v>
      </c>
      <c r="H150" s="47">
        <f>Prev!N148</f>
        <v>0.57743646159353523</v>
      </c>
      <c r="I150" s="47">
        <f>Prev!Q148</f>
        <v>0.56653428309245768</v>
      </c>
      <c r="J150" s="47">
        <f>Prev!T148</f>
        <v>0.55546390114924915</v>
      </c>
      <c r="K150" s="47">
        <f>Prev!W148</f>
        <v>0.54423109951992155</v>
      </c>
      <c r="L150" s="47">
        <f>Prev!Z148</f>
        <v>0.53284235830364812</v>
      </c>
      <c r="M150" s="47">
        <f>Prev!AC148</f>
        <v>0.52130485872758481</v>
      </c>
      <c r="P150">
        <f t="shared" si="11"/>
        <v>6.9013986200854319E-2</v>
      </c>
      <c r="Q150">
        <f t="shared" si="11"/>
        <v>6.7883847683280596E-2</v>
      </c>
      <c r="R150">
        <f t="shared" si="11"/>
        <v>6.7030135126302431E-2</v>
      </c>
      <c r="S150">
        <f t="shared" si="11"/>
        <v>6.5926742043258504E-2</v>
      </c>
      <c r="T150">
        <f t="shared" si="11"/>
        <v>6.480208499183597E-2</v>
      </c>
      <c r="U150">
        <f t="shared" si="10"/>
        <v>6.3656484288243789E-2</v>
      </c>
      <c r="V150">
        <f t="shared" si="10"/>
        <v>6.249033322465964E-2</v>
      </c>
      <c r="W150">
        <f t="shared" si="10"/>
        <v>6.1304100199586584E-2</v>
      </c>
      <c r="X150">
        <f t="shared" si="10"/>
        <v>6.0098330648495048E-2</v>
      </c>
      <c r="Y150">
        <f t="shared" si="10"/>
        <v>5.8873648749983708E-2</v>
      </c>
      <c r="AA150">
        <f t="shared" si="13"/>
        <v>1.0690139862008543</v>
      </c>
      <c r="AB150">
        <f t="shared" si="13"/>
        <v>1.0678838476832806</v>
      </c>
      <c r="AC150">
        <f t="shared" si="13"/>
        <v>1.0670301351263025</v>
      </c>
      <c r="AD150">
        <f t="shared" si="13"/>
        <v>1.0659267420432585</v>
      </c>
      <c r="AE150">
        <f t="shared" si="13"/>
        <v>1.064802084991836</v>
      </c>
      <c r="AF150">
        <f t="shared" si="12"/>
        <v>1.0636564842882439</v>
      </c>
      <c r="AG150">
        <f t="shared" si="12"/>
        <v>1.0624903332246596</v>
      </c>
      <c r="AH150">
        <f t="shared" si="12"/>
        <v>1.0613041001995867</v>
      </c>
      <c r="AI150">
        <f t="shared" si="12"/>
        <v>1.060098330648495</v>
      </c>
      <c r="AJ150">
        <f t="shared" si="12"/>
        <v>1.0588736487499837</v>
      </c>
    </row>
    <row r="151" spans="1:36" ht="15.5" x14ac:dyDescent="0.35">
      <c r="A151" s="49" t="s">
        <v>164</v>
      </c>
      <c r="B151" s="25">
        <f>PIF!BX151</f>
        <v>1.1200000000000001</v>
      </c>
      <c r="C151">
        <f>PIF!CB151</f>
        <v>7.0084989081174512E-2</v>
      </c>
      <c r="D151" s="47">
        <f>Prev!B149</f>
        <v>0.61774993732383099</v>
      </c>
      <c r="E151" s="47">
        <f>Prev!E149</f>
        <v>0.60689725125778959</v>
      </c>
      <c r="F151" s="47">
        <f>Prev!H149</f>
        <v>0.59836499335906201</v>
      </c>
      <c r="G151" s="47">
        <f>Prev!K149</f>
        <v>0.5878127030041731</v>
      </c>
      <c r="H151" s="47">
        <f>Prev!N149</f>
        <v>0.57708398102713632</v>
      </c>
      <c r="I151" s="47">
        <f>Prev!Q149</f>
        <v>0.56618317130745455</v>
      </c>
      <c r="J151" s="47">
        <f>Prev!T149</f>
        <v>0.55511529420643602</v>
      </c>
      <c r="K151" s="47">
        <f>Prev!W149</f>
        <v>0.54388605712576998</v>
      </c>
      <c r="L151" s="47">
        <f>Prev!Z149</f>
        <v>0.53250186254994836</v>
      </c>
      <c r="M151" s="47">
        <f>Prev!AC149</f>
        <v>0.52096981339408577</v>
      </c>
      <c r="P151">
        <f t="shared" si="11"/>
        <v>6.9013986200854319E-2</v>
      </c>
      <c r="Q151">
        <f t="shared" si="11"/>
        <v>6.7883847683280568E-2</v>
      </c>
      <c r="R151">
        <f t="shared" si="11"/>
        <v>6.6993417318053361E-2</v>
      </c>
      <c r="S151">
        <f t="shared" si="11"/>
        <v>6.5889819605003855E-2</v>
      </c>
      <c r="T151">
        <f t="shared" si="11"/>
        <v>6.4765090193596164E-2</v>
      </c>
      <c r="U151">
        <f t="shared" ref="U151:Y201" si="14">I151*($B151-1)/(I151*($B151-1)+1)</f>
        <v>6.3619542815860866E-2</v>
      </c>
      <c r="V151">
        <f t="shared" si="14"/>
        <v>6.2453563885882156E-2</v>
      </c>
      <c r="W151">
        <f t="shared" si="14"/>
        <v>6.1267614689158006E-2</v>
      </c>
      <c r="X151">
        <f t="shared" si="14"/>
        <v>6.0062233369418842E-2</v>
      </c>
      <c r="Y151">
        <f t="shared" si="14"/>
        <v>5.8838036688029866E-2</v>
      </c>
      <c r="AA151">
        <f t="shared" si="13"/>
        <v>1.0690139862008543</v>
      </c>
      <c r="AB151">
        <f t="shared" si="13"/>
        <v>1.0678838476832806</v>
      </c>
      <c r="AC151">
        <f t="shared" si="13"/>
        <v>1.0669934173180533</v>
      </c>
      <c r="AD151">
        <f t="shared" si="13"/>
        <v>1.065889819605004</v>
      </c>
      <c r="AE151">
        <f t="shared" si="13"/>
        <v>1.0647650901935961</v>
      </c>
      <c r="AF151">
        <f t="shared" si="12"/>
        <v>1.0636195428158608</v>
      </c>
      <c r="AG151">
        <f t="shared" si="12"/>
        <v>1.0624535638858821</v>
      </c>
      <c r="AH151">
        <f t="shared" si="12"/>
        <v>1.061267614689158</v>
      </c>
      <c r="AI151">
        <f t="shared" si="12"/>
        <v>1.0600622333694187</v>
      </c>
      <c r="AJ151">
        <f t="shared" si="12"/>
        <v>1.0588380366880299</v>
      </c>
    </row>
    <row r="152" spans="1:36" ht="15.5" x14ac:dyDescent="0.35">
      <c r="A152" s="49" t="s">
        <v>165</v>
      </c>
      <c r="B152" s="25">
        <f>PIF!BX152</f>
        <v>1.1200000000000001</v>
      </c>
      <c r="C152">
        <f>PIF!CB152</f>
        <v>7.0084989081174484E-2</v>
      </c>
      <c r="D152" s="47">
        <f>Prev!B150</f>
        <v>0.61774993732383099</v>
      </c>
      <c r="E152" s="47">
        <f>Prev!E150</f>
        <v>0.60689725125778948</v>
      </c>
      <c r="F152" s="47">
        <f>Prev!H150</f>
        <v>0.59816902162709451</v>
      </c>
      <c r="G152" s="47">
        <f>Prev!K150</f>
        <v>0.58761560752213426</v>
      </c>
      <c r="H152" s="47">
        <f>Prev!N150</f>
        <v>0.57688650750249659</v>
      </c>
      <c r="I152" s="47">
        <f>Prev!Q150</f>
        <v>0.5659860262737868</v>
      </c>
      <c r="J152" s="47">
        <f>Prev!T150</f>
        <v>0.55491914336623516</v>
      </c>
      <c r="K152" s="47">
        <f>Prev!W150</f>
        <v>0.54369152405599908</v>
      </c>
      <c r="L152" s="47">
        <f>Prev!Z150</f>
        <v>0.53230952775323925</v>
      </c>
      <c r="M152" s="47">
        <f>Prev!AC150</f>
        <v>0.52078021367756555</v>
      </c>
      <c r="P152">
        <f t="shared" ref="P152:T202" si="15">D152*($B152-1)/(D152*($B152-1)+1)</f>
        <v>6.9013986200854319E-2</v>
      </c>
      <c r="Q152">
        <f t="shared" si="15"/>
        <v>6.7883847683280554E-2</v>
      </c>
      <c r="R152">
        <f t="shared" si="15"/>
        <v>6.6972945631580169E-2</v>
      </c>
      <c r="S152">
        <f t="shared" si="15"/>
        <v>6.5869181789732986E-2</v>
      </c>
      <c r="T152">
        <f t="shared" si="15"/>
        <v>6.4744362968308281E-2</v>
      </c>
      <c r="U152">
        <f t="shared" si="14"/>
        <v>6.3598799346692284E-2</v>
      </c>
      <c r="V152">
        <f t="shared" si="14"/>
        <v>6.2432873595900718E-2</v>
      </c>
      <c r="W152">
        <f t="shared" si="14"/>
        <v>6.1247043101769032E-2</v>
      </c>
      <c r="X152">
        <f t="shared" si="14"/>
        <v>6.004184198414686E-2</v>
      </c>
      <c r="Y152">
        <f t="shared" si="14"/>
        <v>5.8817882887144422E-2</v>
      </c>
      <c r="AA152">
        <f t="shared" si="13"/>
        <v>1.0690139862008543</v>
      </c>
      <c r="AB152">
        <f t="shared" si="13"/>
        <v>1.0678838476832806</v>
      </c>
      <c r="AC152">
        <f t="shared" si="13"/>
        <v>1.0669729456315802</v>
      </c>
      <c r="AD152">
        <f t="shared" si="13"/>
        <v>1.065869181789733</v>
      </c>
      <c r="AE152">
        <f t="shared" si="13"/>
        <v>1.0647443629683082</v>
      </c>
      <c r="AF152">
        <f t="shared" si="12"/>
        <v>1.0635987993466922</v>
      </c>
      <c r="AG152">
        <f t="shared" si="12"/>
        <v>1.0624328735959008</v>
      </c>
      <c r="AH152">
        <f t="shared" si="12"/>
        <v>1.0612470431017691</v>
      </c>
      <c r="AI152">
        <f t="shared" si="12"/>
        <v>1.0600418419841469</v>
      </c>
      <c r="AJ152">
        <f t="shared" si="12"/>
        <v>1.0588178828871444</v>
      </c>
    </row>
    <row r="153" spans="1:36" ht="15.5" x14ac:dyDescent="0.35">
      <c r="A153" s="49" t="s">
        <v>166</v>
      </c>
      <c r="B153" s="25">
        <f>PIF!BX153</f>
        <v>1.1200000000000001</v>
      </c>
      <c r="C153">
        <f>PIF!CB153</f>
        <v>7.0084989081174498E-2</v>
      </c>
      <c r="D153" s="47">
        <f>Prev!B151</f>
        <v>0.60418194798190394</v>
      </c>
      <c r="E153" s="47">
        <f>Prev!E151</f>
        <v>0.59330920954160726</v>
      </c>
      <c r="F153" s="47">
        <f>Prev!H151</f>
        <v>0.58687315675846741</v>
      </c>
      <c r="G153" s="47">
        <f>Prev!K151</f>
        <v>0.57628260377489127</v>
      </c>
      <c r="H153" s="47">
        <f>Prev!N151</f>
        <v>0.5655211360987884</v>
      </c>
      <c r="I153" s="47">
        <f>Prev!Q151</f>
        <v>0.55459387907582458</v>
      </c>
      <c r="J153" s="47">
        <f>Prev!T151</f>
        <v>0.54350661907201037</v>
      </c>
      <c r="K153" s="47">
        <f>Prev!W151</f>
        <v>0.53226580810503599</v>
      </c>
      <c r="L153" s="47">
        <f>Prev!Z151</f>
        <v>0.52087856611024452</v>
      </c>
      <c r="M153" s="47">
        <f>Prev!AC151</f>
        <v>0.50935268068435402</v>
      </c>
      <c r="P153">
        <f t="shared" si="15"/>
        <v>6.7600661813133539E-2</v>
      </c>
      <c r="Q153">
        <f t="shared" si="15"/>
        <v>6.646499024598837E-2</v>
      </c>
      <c r="R153">
        <f t="shared" si="15"/>
        <v>6.5791431780233167E-2</v>
      </c>
      <c r="S153">
        <f t="shared" si="15"/>
        <v>6.4680970295778489E-2</v>
      </c>
      <c r="T153">
        <f t="shared" si="15"/>
        <v>6.3549880272946807E-2</v>
      </c>
      <c r="U153">
        <f t="shared" si="14"/>
        <v>6.2398562209365474E-2</v>
      </c>
      <c r="V153">
        <f t="shared" si="14"/>
        <v>6.1227488834552847E-2</v>
      </c>
      <c r="W153">
        <f t="shared" si="14"/>
        <v>6.003720669223498E-2</v>
      </c>
      <c r="X153">
        <f t="shared" si="14"/>
        <v>5.8828337521827138E-2</v>
      </c>
      <c r="Y153">
        <f t="shared" si="14"/>
        <v>5.7601579415679068E-2</v>
      </c>
      <c r="AA153">
        <f t="shared" si="13"/>
        <v>1.0676006618131335</v>
      </c>
      <c r="AB153">
        <f t="shared" si="13"/>
        <v>1.0664649902459884</v>
      </c>
      <c r="AC153">
        <f t="shared" si="13"/>
        <v>1.0657914317802333</v>
      </c>
      <c r="AD153">
        <f t="shared" si="13"/>
        <v>1.0646809702957785</v>
      </c>
      <c r="AE153">
        <f t="shared" si="13"/>
        <v>1.0635498802729468</v>
      </c>
      <c r="AF153">
        <f t="shared" si="12"/>
        <v>1.0623985622093655</v>
      </c>
      <c r="AG153">
        <f t="shared" si="12"/>
        <v>1.0612274888345528</v>
      </c>
      <c r="AH153">
        <f t="shared" si="12"/>
        <v>1.060037206692235</v>
      </c>
      <c r="AI153">
        <f t="shared" si="12"/>
        <v>1.058828337521827</v>
      </c>
      <c r="AJ153">
        <f t="shared" si="12"/>
        <v>1.057601579415679</v>
      </c>
    </row>
    <row r="154" spans="1:36" ht="15.5" x14ac:dyDescent="0.35">
      <c r="A154" s="49" t="s">
        <v>167</v>
      </c>
      <c r="B154" s="25">
        <f>PIF!BX154</f>
        <v>1.1200000000000001</v>
      </c>
      <c r="C154">
        <f>PIF!CB154</f>
        <v>8.0969792837265964E-2</v>
      </c>
      <c r="D154" s="47">
        <f>Prev!B152</f>
        <v>0.71969173444972945</v>
      </c>
      <c r="E154" s="47">
        <f>Prev!E152</f>
        <v>0.70357552817325408</v>
      </c>
      <c r="F154" s="47">
        <f>Prev!H152</f>
        <v>0.68885958021241922</v>
      </c>
      <c r="G154" s="47">
        <f>Prev!K152</f>
        <v>0.67311878603292941</v>
      </c>
      <c r="H154" s="47">
        <f>Prev!N152</f>
        <v>0.65684498980068162</v>
      </c>
      <c r="I154" s="47">
        <f>Prev!Q152</f>
        <v>0.64005262100835858</v>
      </c>
      <c r="J154" s="47">
        <f>Prev!T152</f>
        <v>0.62275969580830792</v>
      </c>
      <c r="K154" s="47">
        <f>Prev!W152</f>
        <v>0.60498794926320831</v>
      </c>
      <c r="L154" s="47">
        <f>Prev!Z152</f>
        <v>0.58676294352861447</v>
      </c>
      <c r="M154" s="47">
        <f>Prev!AC152</f>
        <v>0.56811414725624942</v>
      </c>
      <c r="P154">
        <f t="shared" si="15"/>
        <v>7.9497375635343356E-2</v>
      </c>
      <c r="Q154">
        <f t="shared" si="15"/>
        <v>7.785577335743521E-2</v>
      </c>
      <c r="R154">
        <f t="shared" si="15"/>
        <v>7.6351679332657449E-2</v>
      </c>
      <c r="S154">
        <f t="shared" si="15"/>
        <v>7.4737396825276622E-2</v>
      </c>
      <c r="T154">
        <f t="shared" si="15"/>
        <v>7.3062509573414453E-2</v>
      </c>
      <c r="U154">
        <f t="shared" si="14"/>
        <v>7.1327882726216124E-2</v>
      </c>
      <c r="V154">
        <f t="shared" si="14"/>
        <v>6.9534750675540297E-2</v>
      </c>
      <c r="W154">
        <f t="shared" si="14"/>
        <v>6.7684739688330234E-2</v>
      </c>
      <c r="X154">
        <f t="shared" si="14"/>
        <v>6.5779889063600522E-2</v>
      </c>
      <c r="Y154">
        <f t="shared" si="14"/>
        <v>6.3822670244932031E-2</v>
      </c>
      <c r="AA154">
        <f t="shared" si="13"/>
        <v>1.0794973756353434</v>
      </c>
      <c r="AB154">
        <f t="shared" si="13"/>
        <v>1.0778557733574352</v>
      </c>
      <c r="AC154">
        <f t="shared" si="13"/>
        <v>1.0763516793326575</v>
      </c>
      <c r="AD154">
        <f t="shared" si="13"/>
        <v>1.0747373968252767</v>
      </c>
      <c r="AE154">
        <f t="shared" si="13"/>
        <v>1.0730625095734145</v>
      </c>
      <c r="AF154">
        <f t="shared" si="12"/>
        <v>1.071327882726216</v>
      </c>
      <c r="AG154">
        <f t="shared" si="12"/>
        <v>1.0695347506755404</v>
      </c>
      <c r="AH154">
        <f t="shared" si="12"/>
        <v>1.0676847396883302</v>
      </c>
      <c r="AI154">
        <f t="shared" si="12"/>
        <v>1.0657798890636005</v>
      </c>
      <c r="AJ154">
        <f t="shared" si="12"/>
        <v>1.063822670244932</v>
      </c>
    </row>
    <row r="155" spans="1:36" ht="15.5" x14ac:dyDescent="0.35">
      <c r="A155" s="49" t="s">
        <v>168</v>
      </c>
      <c r="B155" s="25">
        <f>PIF!BX155</f>
        <v>1.1200000000000001</v>
      </c>
      <c r="C155">
        <f>PIF!CB155</f>
        <v>8.0969792837265978E-2</v>
      </c>
      <c r="D155" s="47">
        <f>Prev!B153</f>
        <v>0.71969173444972923</v>
      </c>
      <c r="E155" s="47">
        <f>Prev!E153</f>
        <v>0.70357552817325397</v>
      </c>
      <c r="F155" s="47">
        <f>Prev!H153</f>
        <v>0.68858982641956279</v>
      </c>
      <c r="G155" s="47">
        <f>Prev!K153</f>
        <v>0.67285003854364989</v>
      </c>
      <c r="H155" s="47">
        <f>Prev!N153</f>
        <v>0.6565783540370066</v>
      </c>
      <c r="I155" s="47">
        <f>Prev!Q153</f>
        <v>0.63978914132278242</v>
      </c>
      <c r="J155" s="47">
        <f>Prev!T153</f>
        <v>0.62250035145643801</v>
      </c>
      <c r="K155" s="47">
        <f>Prev!W153</f>
        <v>0.6047336508744543</v>
      </c>
      <c r="L155" s="47">
        <f>Prev!Z153</f>
        <v>0.58651453007808241</v>
      </c>
      <c r="M155" s="47">
        <f>Prev!AC153</f>
        <v>0.56787238354144498</v>
      </c>
      <c r="P155">
        <f t="shared" si="15"/>
        <v>7.9497375635343343E-2</v>
      </c>
      <c r="Q155">
        <f t="shared" si="15"/>
        <v>7.7855773357435196E-2</v>
      </c>
      <c r="R155">
        <f t="shared" si="15"/>
        <v>7.6324062422897354E-2</v>
      </c>
      <c r="S155">
        <f t="shared" si="15"/>
        <v>7.4709786683304164E-2</v>
      </c>
      <c r="T155">
        <f t="shared" si="15"/>
        <v>7.3035017124741558E-2</v>
      </c>
      <c r="U155">
        <f t="shared" si="14"/>
        <v>7.1300613931194787E-2</v>
      </c>
      <c r="V155">
        <f t="shared" si="14"/>
        <v>6.9507806125706437E-2</v>
      </c>
      <c r="W155">
        <f t="shared" si="14"/>
        <v>6.7658214236134911E-2</v>
      </c>
      <c r="X155">
        <f t="shared" si="14"/>
        <v>6.5753871485176779E-2</v>
      </c>
      <c r="Y155">
        <f t="shared" si="14"/>
        <v>6.3797242935850942E-2</v>
      </c>
      <c r="AA155">
        <f t="shared" si="13"/>
        <v>1.0794973756353434</v>
      </c>
      <c r="AB155">
        <f t="shared" si="13"/>
        <v>1.0778557733574352</v>
      </c>
      <c r="AC155">
        <f t="shared" si="13"/>
        <v>1.0763240624228974</v>
      </c>
      <c r="AD155">
        <f t="shared" si="13"/>
        <v>1.0747097866833042</v>
      </c>
      <c r="AE155">
        <f t="shared" si="13"/>
        <v>1.0730350171247416</v>
      </c>
      <c r="AF155">
        <f t="shared" si="12"/>
        <v>1.0713006139311947</v>
      </c>
      <c r="AG155">
        <f t="shared" si="12"/>
        <v>1.0695078061257064</v>
      </c>
      <c r="AH155">
        <f t="shared" si="12"/>
        <v>1.0676582142361348</v>
      </c>
      <c r="AI155">
        <f t="shared" si="12"/>
        <v>1.0657538714851769</v>
      </c>
      <c r="AJ155">
        <f t="shared" si="12"/>
        <v>1.0637972429358509</v>
      </c>
    </row>
    <row r="156" spans="1:36" ht="15.5" x14ac:dyDescent="0.35">
      <c r="A156" s="49" t="s">
        <v>169</v>
      </c>
      <c r="B156" s="25">
        <f>PIF!BX156</f>
        <v>1.1200000000000001</v>
      </c>
      <c r="C156">
        <f>PIF!CB156</f>
        <v>8.0969792837265978E-2</v>
      </c>
      <c r="D156" s="47">
        <f>Prev!B154</f>
        <v>0.71969173444972934</v>
      </c>
      <c r="E156" s="47">
        <f>Prev!E154</f>
        <v>0.70357552817325364</v>
      </c>
      <c r="F156" s="47">
        <f>Prev!H154</f>
        <v>0.68928204413326977</v>
      </c>
      <c r="G156" s="47">
        <f>Prev!K154</f>
        <v>0.6735386538514071</v>
      </c>
      <c r="H156" s="47">
        <f>Prev!N154</f>
        <v>0.65726060575111622</v>
      </c>
      <c r="I156" s="47">
        <f>Prev!Q154</f>
        <v>0.64046242767352957</v>
      </c>
      <c r="J156" s="47">
        <f>Prev!T154</f>
        <v>0.62316223969301388</v>
      </c>
      <c r="K156" s="47">
        <f>Prev!W154</f>
        <v>0.60538188559687423</v>
      </c>
      <c r="L156" s="47">
        <f>Prev!Z154</f>
        <v>0.58714704029666853</v>
      </c>
      <c r="M156" s="47">
        <f>Prev!AC154</f>
        <v>0.56848728845919405</v>
      </c>
      <c r="P156">
        <f t="shared" si="15"/>
        <v>7.9497375635343356E-2</v>
      </c>
      <c r="Q156">
        <f t="shared" si="15"/>
        <v>7.7855773357435154E-2</v>
      </c>
      <c r="R156">
        <f t="shared" si="15"/>
        <v>7.6394927113340949E-2</v>
      </c>
      <c r="S156">
        <f t="shared" si="15"/>
        <v>7.4780529223657174E-2</v>
      </c>
      <c r="T156">
        <f t="shared" si="15"/>
        <v>7.310535991330161E-2</v>
      </c>
      <c r="U156">
        <f t="shared" si="14"/>
        <v>7.1370292430376195E-2</v>
      </c>
      <c r="V156">
        <f t="shared" si="14"/>
        <v>6.957656983270874E-2</v>
      </c>
      <c r="W156">
        <f t="shared" si="14"/>
        <v>6.7725827568016789E-2</v>
      </c>
      <c r="X156">
        <f t="shared" si="14"/>
        <v>6.5820114579518085E-2</v>
      </c>
      <c r="Y156">
        <f t="shared" si="14"/>
        <v>6.3861912367396176E-2</v>
      </c>
      <c r="AA156">
        <f t="shared" si="13"/>
        <v>1.0794973756353434</v>
      </c>
      <c r="AB156">
        <f t="shared" si="13"/>
        <v>1.0778557733574352</v>
      </c>
      <c r="AC156">
        <f t="shared" si="13"/>
        <v>1.0763949271133408</v>
      </c>
      <c r="AD156">
        <f t="shared" si="13"/>
        <v>1.0747805292236572</v>
      </c>
      <c r="AE156">
        <f t="shared" si="13"/>
        <v>1.0731053599133016</v>
      </c>
      <c r="AF156">
        <f t="shared" si="12"/>
        <v>1.0713702924303763</v>
      </c>
      <c r="AG156">
        <f t="shared" si="12"/>
        <v>1.0695765698327087</v>
      </c>
      <c r="AH156">
        <f t="shared" si="12"/>
        <v>1.0677258275680168</v>
      </c>
      <c r="AI156">
        <f t="shared" si="12"/>
        <v>1.0658201145795181</v>
      </c>
      <c r="AJ156">
        <f t="shared" si="12"/>
        <v>1.0638619123673962</v>
      </c>
    </row>
    <row r="157" spans="1:36" ht="15.5" x14ac:dyDescent="0.35">
      <c r="A157" s="49" t="s">
        <v>170</v>
      </c>
      <c r="B157" s="25">
        <f>PIF!BX157</f>
        <v>1.1200000000000001</v>
      </c>
      <c r="C157">
        <f>PIF!CB157</f>
        <v>8.0969792837265978E-2</v>
      </c>
      <c r="D157" s="47">
        <f>Prev!B155</f>
        <v>0.71969173444972945</v>
      </c>
      <c r="E157" s="47">
        <f>Prev!E155</f>
        <v>0.70357552817325408</v>
      </c>
      <c r="F157" s="47">
        <f>Prev!H155</f>
        <v>0.68785738121748397</v>
      </c>
      <c r="G157" s="47">
        <f>Prev!K155</f>
        <v>0.67211750769831402</v>
      </c>
      <c r="H157" s="47">
        <f>Prev!N155</f>
        <v>0.65584894213363276</v>
      </c>
      <c r="I157" s="47">
        <f>Prev!Q155</f>
        <v>0.6390658951962217</v>
      </c>
      <c r="J157" s="47">
        <f>Prev!T155</f>
        <v>0.62178614726221526</v>
      </c>
      <c r="K157" s="47">
        <f>Prev!W155</f>
        <v>0.60403118252656107</v>
      </c>
      <c r="L157" s="47">
        <f>Prev!Z155</f>
        <v>0.58582629907502626</v>
      </c>
      <c r="M157" s="47">
        <f>Prev!AC155</f>
        <v>0.56720069020317732</v>
      </c>
      <c r="P157">
        <f t="shared" si="15"/>
        <v>7.9497375635343356E-2</v>
      </c>
      <c r="Q157">
        <f t="shared" si="15"/>
        <v>7.785577335743521E-2</v>
      </c>
      <c r="R157">
        <f t="shared" si="15"/>
        <v>7.6249067665535367E-2</v>
      </c>
      <c r="S157">
        <f t="shared" si="15"/>
        <v>7.4634520754467637E-2</v>
      </c>
      <c r="T157">
        <f t="shared" si="15"/>
        <v>7.2959800128156102E-2</v>
      </c>
      <c r="U157">
        <f t="shared" si="14"/>
        <v>7.1225753437740832E-2</v>
      </c>
      <c r="V157">
        <f t="shared" si="14"/>
        <v>6.9433595901153153E-2</v>
      </c>
      <c r="W157">
        <f t="shared" si="14"/>
        <v>6.7584933058808513E-2</v>
      </c>
      <c r="X157">
        <f t="shared" si="14"/>
        <v>6.5681782053366097E-2</v>
      </c>
      <c r="Y157">
        <f t="shared" si="14"/>
        <v>6.3726590865590335E-2</v>
      </c>
      <c r="AA157">
        <f t="shared" si="13"/>
        <v>1.0794973756353434</v>
      </c>
      <c r="AB157">
        <f t="shared" si="13"/>
        <v>1.0778557733574352</v>
      </c>
      <c r="AC157">
        <f t="shared" si="13"/>
        <v>1.0762490676655354</v>
      </c>
      <c r="AD157">
        <f t="shared" si="13"/>
        <v>1.0746345207544676</v>
      </c>
      <c r="AE157">
        <f t="shared" si="13"/>
        <v>1.0729598001281562</v>
      </c>
      <c r="AF157">
        <f t="shared" si="12"/>
        <v>1.0712257534377407</v>
      </c>
      <c r="AG157">
        <f t="shared" si="12"/>
        <v>1.0694335959011532</v>
      </c>
      <c r="AH157">
        <f t="shared" si="12"/>
        <v>1.0675849330588085</v>
      </c>
      <c r="AI157">
        <f t="shared" si="12"/>
        <v>1.0656817820533662</v>
      </c>
      <c r="AJ157">
        <f t="shared" si="12"/>
        <v>1.0637265908655904</v>
      </c>
    </row>
    <row r="158" spans="1:36" ht="15.5" x14ac:dyDescent="0.35">
      <c r="A158" s="49" t="s">
        <v>171</v>
      </c>
      <c r="B158" s="25">
        <f>PIF!BX158</f>
        <v>1.1200000000000001</v>
      </c>
      <c r="C158">
        <f>PIF!CB158</f>
        <v>8.0969792837265991E-2</v>
      </c>
      <c r="D158" s="47">
        <f>Prev!B156</f>
        <v>0.68968685956676756</v>
      </c>
      <c r="E158" s="47">
        <f>Prev!E156</f>
        <v>0.673027073523636</v>
      </c>
      <c r="F158" s="47">
        <f>Prev!H156</f>
        <v>0.65991485237993075</v>
      </c>
      <c r="G158" s="47">
        <f>Prev!K156</f>
        <v>0.64365310495336436</v>
      </c>
      <c r="H158" s="47">
        <f>Prev!N156</f>
        <v>0.62690930019516755</v>
      </c>
      <c r="I158" s="47">
        <f>Prev!Q156</f>
        <v>0.60970245381759858</v>
      </c>
      <c r="J158" s="47">
        <f>Prev!T156</f>
        <v>0.59205506920545781</v>
      </c>
      <c r="K158" s="47">
        <f>Prev!W156</f>
        <v>0.57399321855177776</v>
      </c>
      <c r="L158" s="47">
        <f>Prev!Z156</f>
        <v>0.55554659561745268</v>
      </c>
      <c r="M158" s="47">
        <f>Prev!AC156</f>
        <v>0.53674853564029656</v>
      </c>
      <c r="P158">
        <f t="shared" si="15"/>
        <v>7.6436364412600849E-2</v>
      </c>
      <c r="Q158">
        <f t="shared" si="15"/>
        <v>7.4727974800034541E-2</v>
      </c>
      <c r="R158">
        <f t="shared" si="15"/>
        <v>7.3378921470028655E-2</v>
      </c>
      <c r="S158">
        <f t="shared" si="15"/>
        <v>7.1700353941518191E-2</v>
      </c>
      <c r="T158">
        <f t="shared" si="15"/>
        <v>6.996566118079485E-2</v>
      </c>
      <c r="U158">
        <f t="shared" si="14"/>
        <v>6.8176228780566894E-2</v>
      </c>
      <c r="V158">
        <f t="shared" si="14"/>
        <v>6.6333815684374103E-2</v>
      </c>
      <c r="W158">
        <f t="shared" si="14"/>
        <v>6.444057206259049E-2</v>
      </c>
      <c r="X158">
        <f t="shared" si="14"/>
        <v>6.2499055005575725E-2</v>
      </c>
      <c r="Y158">
        <f t="shared" si="14"/>
        <v>6.0512241439142994E-2</v>
      </c>
      <c r="AA158">
        <f t="shared" si="13"/>
        <v>1.0764363644126009</v>
      </c>
      <c r="AB158">
        <f t="shared" si="13"/>
        <v>1.0747279748000345</v>
      </c>
      <c r="AC158">
        <f t="shared" si="13"/>
        <v>1.0733789214700287</v>
      </c>
      <c r="AD158">
        <f t="shared" si="13"/>
        <v>1.0717003539415182</v>
      </c>
      <c r="AE158">
        <f t="shared" si="13"/>
        <v>1.0699656611807948</v>
      </c>
      <c r="AF158">
        <f t="shared" si="12"/>
        <v>1.0681762287805669</v>
      </c>
      <c r="AG158">
        <f t="shared" si="12"/>
        <v>1.066333815684374</v>
      </c>
      <c r="AH158">
        <f t="shared" si="12"/>
        <v>1.0644405720625905</v>
      </c>
      <c r="AI158">
        <f t="shared" si="12"/>
        <v>1.0624990550055757</v>
      </c>
      <c r="AJ158">
        <f t="shared" si="12"/>
        <v>1.060512241439143</v>
      </c>
    </row>
    <row r="159" spans="1:36" ht="15.5" x14ac:dyDescent="0.35">
      <c r="A159" s="49" t="s">
        <v>172</v>
      </c>
      <c r="B159" s="25">
        <f>PIF!BX159</f>
        <v>1.1200000000000001</v>
      </c>
      <c r="C159">
        <f>PIF!CB159</f>
        <v>5.9699948027596914E-2</v>
      </c>
      <c r="D159" s="47">
        <f>Prev!B157</f>
        <v>0.52151113522750647</v>
      </c>
      <c r="E159" s="47">
        <f>Prev!E157</f>
        <v>0.51377832127441136</v>
      </c>
      <c r="F159" s="47">
        <f>Prev!H157</f>
        <v>0.50487015702266747</v>
      </c>
      <c r="G159" s="47">
        <f>Prev!K157</f>
        <v>0.49735473456995094</v>
      </c>
      <c r="H159" s="47">
        <f>Prev!N157</f>
        <v>0.48977614308377387</v>
      </c>
      <c r="I159" s="47">
        <f>Prev!Q157</f>
        <v>0.48213551072558836</v>
      </c>
      <c r="J159" s="47">
        <f>Prev!T157</f>
        <v>0.47443417598673243</v>
      </c>
      <c r="K159" s="47">
        <f>Prev!W157</f>
        <v>0.46667368961054029</v>
      </c>
      <c r="L159" s="47">
        <f>Prev!Z157</f>
        <v>0.45885581582147822</v>
      </c>
      <c r="M159" s="47">
        <f>Prev!AC157</f>
        <v>0.45098253288738166</v>
      </c>
      <c r="P159">
        <f t="shared" si="15"/>
        <v>5.889557259634929E-2</v>
      </c>
      <c r="Q159">
        <f t="shared" si="15"/>
        <v>5.8073000695862832E-2</v>
      </c>
      <c r="R159">
        <f t="shared" si="15"/>
        <v>5.7123617664332799E-2</v>
      </c>
      <c r="S159">
        <f t="shared" si="15"/>
        <v>5.6321175739144962E-2</v>
      </c>
      <c r="T159">
        <f t="shared" si="15"/>
        <v>5.5510604780874016E-2</v>
      </c>
      <c r="U159">
        <f t="shared" si="14"/>
        <v>5.4691987375182903E-2</v>
      </c>
      <c r="V159">
        <f t="shared" si="14"/>
        <v>5.3865429064141795E-2</v>
      </c>
      <c r="W159">
        <f t="shared" si="14"/>
        <v>5.3031058770044479E-2</v>
      </c>
      <c r="X159">
        <f t="shared" si="14"/>
        <v>5.2189029152721098E-2</v>
      </c>
      <c r="Y159">
        <f t="shared" si="14"/>
        <v>5.1339516902118042E-2</v>
      </c>
      <c r="AA159">
        <f t="shared" si="13"/>
        <v>1.0588955725963494</v>
      </c>
      <c r="AB159">
        <f t="shared" si="13"/>
        <v>1.0580730006958627</v>
      </c>
      <c r="AC159">
        <f t="shared" si="13"/>
        <v>1.0571236176643328</v>
      </c>
      <c r="AD159">
        <f t="shared" si="13"/>
        <v>1.0563211757391449</v>
      </c>
      <c r="AE159">
        <f t="shared" si="13"/>
        <v>1.055510604780874</v>
      </c>
      <c r="AF159">
        <f t="shared" si="12"/>
        <v>1.054691987375183</v>
      </c>
      <c r="AG159">
        <f t="shared" si="12"/>
        <v>1.0538654290641418</v>
      </c>
      <c r="AH159">
        <f t="shared" si="12"/>
        <v>1.0530310587700444</v>
      </c>
      <c r="AI159">
        <f t="shared" si="12"/>
        <v>1.0521890291527212</v>
      </c>
      <c r="AJ159">
        <f t="shared" si="12"/>
        <v>1.051339516902118</v>
      </c>
    </row>
    <row r="160" spans="1:36" ht="15.5" x14ac:dyDescent="0.35">
      <c r="A160" s="49" t="s">
        <v>173</v>
      </c>
      <c r="B160" s="25">
        <f>PIF!BX160</f>
        <v>1.1200000000000001</v>
      </c>
      <c r="C160">
        <f>PIF!CB160</f>
        <v>5.9699948027596914E-2</v>
      </c>
      <c r="D160" s="47">
        <f>Prev!B158</f>
        <v>0.52151113522750658</v>
      </c>
      <c r="E160" s="47">
        <f>Prev!E158</f>
        <v>0.51377832127441159</v>
      </c>
      <c r="F160" s="47">
        <f>Prev!H158</f>
        <v>0.5058007215074739</v>
      </c>
      <c r="G160" s="47">
        <f>Prev!K158</f>
        <v>0.49829941927375015</v>
      </c>
      <c r="H160" s="47">
        <f>Prev!N158</f>
        <v>0.49073131925636021</v>
      </c>
      <c r="I160" s="47">
        <f>Prev!Q158</f>
        <v>0.48309771122600559</v>
      </c>
      <c r="J160" s="47">
        <f>Prev!T158</f>
        <v>0.47540010330819715</v>
      </c>
      <c r="K160" s="47">
        <f>Prev!W158</f>
        <v>0.46764022224909646</v>
      </c>
      <c r="L160" s="47">
        <f>Prev!Z158</f>
        <v>0.45982001308066539</v>
      </c>
      <c r="M160" s="47">
        <f>Prev!AC158</f>
        <v>0.45194163821472499</v>
      </c>
      <c r="P160">
        <f t="shared" si="15"/>
        <v>5.8895572596349303E-2</v>
      </c>
      <c r="Q160">
        <f t="shared" si="15"/>
        <v>5.807300069586286E-2</v>
      </c>
      <c r="R160">
        <f t="shared" si="15"/>
        <v>5.7222881604614806E-2</v>
      </c>
      <c r="S160">
        <f t="shared" si="15"/>
        <v>5.6422117317622082E-2</v>
      </c>
      <c r="T160">
        <f t="shared" si="15"/>
        <v>5.5612842672491121E-2</v>
      </c>
      <c r="U160">
        <f t="shared" si="14"/>
        <v>5.4795155634334354E-2</v>
      </c>
      <c r="V160">
        <f t="shared" si="14"/>
        <v>5.3969178058071811E-2</v>
      </c>
      <c r="W160">
        <f t="shared" si="14"/>
        <v>5.3135055945313467E-2</v>
      </c>
      <c r="X160">
        <f t="shared" si="14"/>
        <v>5.2292959643219276E-2</v>
      </c>
      <c r="Y160">
        <f t="shared" si="14"/>
        <v>5.1443083987511032E-2</v>
      </c>
      <c r="AA160">
        <f t="shared" si="13"/>
        <v>1.0588955725963494</v>
      </c>
      <c r="AB160">
        <f t="shared" si="13"/>
        <v>1.058073000695863</v>
      </c>
      <c r="AC160">
        <f t="shared" si="13"/>
        <v>1.0572228816046148</v>
      </c>
      <c r="AD160">
        <f t="shared" si="13"/>
        <v>1.056422117317622</v>
      </c>
      <c r="AE160">
        <f t="shared" si="13"/>
        <v>1.0556128426724911</v>
      </c>
      <c r="AF160">
        <f t="shared" si="12"/>
        <v>1.0547951556343345</v>
      </c>
      <c r="AG160">
        <f t="shared" si="12"/>
        <v>1.0539691780580718</v>
      </c>
      <c r="AH160">
        <f t="shared" si="12"/>
        <v>1.0531350559453134</v>
      </c>
      <c r="AI160">
        <f t="shared" si="12"/>
        <v>1.0522929596432193</v>
      </c>
      <c r="AJ160">
        <f t="shared" si="12"/>
        <v>1.0514430839875111</v>
      </c>
    </row>
    <row r="161" spans="1:36" ht="15.5" x14ac:dyDescent="0.35">
      <c r="A161" s="49" t="s">
        <v>174</v>
      </c>
      <c r="B161" s="25">
        <f>PIF!BX161</f>
        <v>1.1200000000000001</v>
      </c>
      <c r="C161">
        <f>PIF!CB161</f>
        <v>5.9699948027596914E-2</v>
      </c>
      <c r="D161" s="47">
        <f>Prev!B159</f>
        <v>0.52151113522750658</v>
      </c>
      <c r="E161" s="47">
        <f>Prev!E159</f>
        <v>0.51377832127441114</v>
      </c>
      <c r="F161" s="47">
        <f>Prev!H159</f>
        <v>0.50593780952681122</v>
      </c>
      <c r="G161" s="47">
        <f>Prev!K159</f>
        <v>0.49843763329473395</v>
      </c>
      <c r="H161" s="47">
        <f>Prev!N159</f>
        <v>0.49087017625016743</v>
      </c>
      <c r="I161" s="47">
        <f>Prev!Q159</f>
        <v>0.48323675373733432</v>
      </c>
      <c r="J161" s="47">
        <f>Prev!T159</f>
        <v>0.47553890019936945</v>
      </c>
      <c r="K161" s="47">
        <f>Prev!W159</f>
        <v>0.46777836922141669</v>
      </c>
      <c r="L161" s="47">
        <f>Prev!Z159</f>
        <v>0.45995713298818258</v>
      </c>
      <c r="M161" s="47">
        <f>Prev!AC159</f>
        <v>0.45207738118574931</v>
      </c>
      <c r="P161">
        <f t="shared" si="15"/>
        <v>5.8895572596349303E-2</v>
      </c>
      <c r="Q161">
        <f t="shared" si="15"/>
        <v>5.8073000695862811E-2</v>
      </c>
      <c r="R161">
        <f t="shared" si="15"/>
        <v>5.7237503109685596E-2</v>
      </c>
      <c r="S161">
        <f t="shared" si="15"/>
        <v>5.6436883970173393E-2</v>
      </c>
      <c r="T161">
        <f t="shared" si="15"/>
        <v>5.5627703476813478E-2</v>
      </c>
      <c r="U161">
        <f t="shared" si="14"/>
        <v>5.4810062072323591E-2</v>
      </c>
      <c r="V161">
        <f t="shared" si="14"/>
        <v>5.3984084181529793E-2</v>
      </c>
      <c r="W161">
        <f t="shared" si="14"/>
        <v>5.3149918445601858E-2</v>
      </c>
      <c r="X161">
        <f t="shared" si="14"/>
        <v>5.2307737899689344E-2</v>
      </c>
      <c r="Y161">
        <f t="shared" si="14"/>
        <v>5.1457740096160845E-2</v>
      </c>
      <c r="AA161">
        <f t="shared" si="13"/>
        <v>1.0588955725963494</v>
      </c>
      <c r="AB161">
        <f t="shared" si="13"/>
        <v>1.0580730006958627</v>
      </c>
      <c r="AC161">
        <f t="shared" si="13"/>
        <v>1.0572375031096857</v>
      </c>
      <c r="AD161">
        <f t="shared" si="13"/>
        <v>1.0564368839701734</v>
      </c>
      <c r="AE161">
        <f t="shared" si="13"/>
        <v>1.0556277034768136</v>
      </c>
      <c r="AF161">
        <f t="shared" si="12"/>
        <v>1.0548100620723235</v>
      </c>
      <c r="AG161">
        <f t="shared" si="12"/>
        <v>1.0539840841815298</v>
      </c>
      <c r="AH161">
        <f t="shared" si="12"/>
        <v>1.0531499184456019</v>
      </c>
      <c r="AI161">
        <f t="shared" si="12"/>
        <v>1.0523077378996892</v>
      </c>
      <c r="AJ161">
        <f t="shared" si="12"/>
        <v>1.0514577400961609</v>
      </c>
    </row>
    <row r="162" spans="1:36" ht="15.5" x14ac:dyDescent="0.35">
      <c r="A162" s="49" t="s">
        <v>175</v>
      </c>
      <c r="B162" s="25">
        <f>PIF!BX162</f>
        <v>1.1200000000000001</v>
      </c>
      <c r="C162">
        <f>PIF!CB162</f>
        <v>5.96999480275969E-2</v>
      </c>
      <c r="D162" s="47">
        <f>Prev!B160</f>
        <v>0.52151113522750669</v>
      </c>
      <c r="E162" s="47">
        <f>Prev!E160</f>
        <v>0.51377832127441159</v>
      </c>
      <c r="F162" s="47">
        <f>Prev!H160</f>
        <v>0.50494245085781364</v>
      </c>
      <c r="G162" s="47">
        <f>Prev!K160</f>
        <v>0.49742858864563017</v>
      </c>
      <c r="H162" s="47">
        <f>Prev!N160</f>
        <v>0.48985125120295175</v>
      </c>
      <c r="I162" s="47">
        <f>Prev!Q160</f>
        <v>0.48221157833704725</v>
      </c>
      <c r="J162" s="47">
        <f>Prev!T160</f>
        <v>0.47451092101678333</v>
      </c>
      <c r="K162" s="47">
        <f>Prev!W160</f>
        <v>0.46675084315669191</v>
      </c>
      <c r="L162" s="47">
        <f>Prev!Z160</f>
        <v>0.45893312271443915</v>
      </c>
      <c r="M162" s="47">
        <f>Prev!AC160</f>
        <v>0.4510597521282057</v>
      </c>
      <c r="P162">
        <f t="shared" si="15"/>
        <v>5.8895572596349317E-2</v>
      </c>
      <c r="Q162">
        <f t="shared" si="15"/>
        <v>5.807300069586286E-2</v>
      </c>
      <c r="R162">
        <f t="shared" si="15"/>
        <v>5.7131330045278157E-2</v>
      </c>
      <c r="S162">
        <f t="shared" si="15"/>
        <v>5.632906798308944E-2</v>
      </c>
      <c r="T162">
        <f t="shared" si="15"/>
        <v>5.5518644828249052E-2</v>
      </c>
      <c r="U162">
        <f t="shared" si="14"/>
        <v>5.4700144252986124E-2</v>
      </c>
      <c r="V162">
        <f t="shared" si="14"/>
        <v>5.3873672979903905E-2</v>
      </c>
      <c r="W162">
        <f t="shared" si="14"/>
        <v>5.3039361191981133E-2</v>
      </c>
      <c r="X162">
        <f t="shared" si="14"/>
        <v>5.2197362876640507E-2</v>
      </c>
      <c r="Y162">
        <f t="shared" si="14"/>
        <v>5.1347856105702382E-2</v>
      </c>
      <c r="AA162">
        <f t="shared" si="13"/>
        <v>1.0588955725963494</v>
      </c>
      <c r="AB162">
        <f t="shared" si="13"/>
        <v>1.058073000695863</v>
      </c>
      <c r="AC162">
        <f t="shared" si="13"/>
        <v>1.0571313300452783</v>
      </c>
      <c r="AD162">
        <f t="shared" si="13"/>
        <v>1.0563290679830895</v>
      </c>
      <c r="AE162">
        <f t="shared" si="13"/>
        <v>1.055518644828249</v>
      </c>
      <c r="AF162">
        <f t="shared" si="12"/>
        <v>1.0547001442529862</v>
      </c>
      <c r="AG162">
        <f t="shared" si="12"/>
        <v>1.0538736729799039</v>
      </c>
      <c r="AH162">
        <f t="shared" si="12"/>
        <v>1.053039361191981</v>
      </c>
      <c r="AI162">
        <f t="shared" si="12"/>
        <v>1.0521973628766406</v>
      </c>
      <c r="AJ162">
        <f t="shared" si="12"/>
        <v>1.0513478561057024</v>
      </c>
    </row>
    <row r="163" spans="1:36" ht="15.5" x14ac:dyDescent="0.35">
      <c r="A163" s="49" t="s">
        <v>176</v>
      </c>
      <c r="B163" s="25">
        <f>PIF!BX163</f>
        <v>1.1200000000000001</v>
      </c>
      <c r="C163">
        <f>PIF!CB163</f>
        <v>5.9699948027596914E-2</v>
      </c>
      <c r="D163" s="47">
        <f>Prev!B161</f>
        <v>0.5277749126047987</v>
      </c>
      <c r="E163" s="47">
        <f>Prev!E161</f>
        <v>0.52001211601359754</v>
      </c>
      <c r="F163" s="47">
        <f>Prev!H161</f>
        <v>0.51125373982086275</v>
      </c>
      <c r="G163" s="47">
        <f>Prev!K161</f>
        <v>0.50371599538851874</v>
      </c>
      <c r="H163" s="47">
        <f>Prev!N161</f>
        <v>0.49611141812439236</v>
      </c>
      <c r="I163" s="47">
        <f>Prev!Q161</f>
        <v>0.48844113335841466</v>
      </c>
      <c r="J163" s="47">
        <f>Prev!T161</f>
        <v>0.48070648308552566</v>
      </c>
      <c r="K163" s="47">
        <f>Prev!W161</f>
        <v>0.47290902774211152</v>
      </c>
      <c r="L163" s="47">
        <f>Prev!Z161</f>
        <v>0.46505054730369405</v>
      </c>
      <c r="M163" s="47">
        <f>Prev!AC161</f>
        <v>0.45713304173029934</v>
      </c>
      <c r="P163">
        <f t="shared" si="15"/>
        <v>5.9560824442780894E-2</v>
      </c>
      <c r="Q163">
        <f t="shared" si="15"/>
        <v>5.8736227902635017E-2</v>
      </c>
      <c r="R163">
        <f t="shared" si="15"/>
        <v>5.7804138914824166E-2</v>
      </c>
      <c r="S163">
        <f t="shared" si="15"/>
        <v>5.7000473421751761E-2</v>
      </c>
      <c r="T163">
        <f t="shared" si="15"/>
        <v>5.6188291799717717E-2</v>
      </c>
      <c r="U163">
        <f t="shared" si="14"/>
        <v>5.5367674066324805E-2</v>
      </c>
      <c r="V163">
        <f t="shared" si="14"/>
        <v>5.4538723797237953E-2</v>
      </c>
      <c r="W163">
        <f t="shared" si="14"/>
        <v>5.3701568541018319E-2</v>
      </c>
      <c r="X163">
        <f t="shared" si="14"/>
        <v>5.2856360169411414E-2</v>
      </c>
      <c r="Y163">
        <f t="shared" si="14"/>
        <v>5.2003275164907346E-2</v>
      </c>
      <c r="AA163">
        <f t="shared" si="13"/>
        <v>1.059560824442781</v>
      </c>
      <c r="AB163">
        <f t="shared" si="13"/>
        <v>1.0587362279026351</v>
      </c>
      <c r="AC163">
        <f t="shared" si="13"/>
        <v>1.0578041389148241</v>
      </c>
      <c r="AD163">
        <f t="shared" si="13"/>
        <v>1.0570004734217517</v>
      </c>
      <c r="AE163">
        <f t="shared" si="13"/>
        <v>1.0561882917997176</v>
      </c>
      <c r="AF163">
        <f t="shared" si="12"/>
        <v>1.0553676740663247</v>
      </c>
      <c r="AG163">
        <f t="shared" si="12"/>
        <v>1.0545387237972379</v>
      </c>
      <c r="AH163">
        <f t="shared" si="12"/>
        <v>1.0537015685410183</v>
      </c>
      <c r="AI163">
        <f t="shared" si="12"/>
        <v>1.0528563601694114</v>
      </c>
      <c r="AJ163">
        <f t="shared" si="12"/>
        <v>1.0520032751649073</v>
      </c>
    </row>
    <row r="164" spans="1:36" ht="15.5" x14ac:dyDescent="0.35">
      <c r="A164" s="49" t="s">
        <v>177</v>
      </c>
      <c r="B164" s="25">
        <f>PIF!BX164</f>
        <v>1.1200000000000001</v>
      </c>
      <c r="C164">
        <f>PIF!CB164</f>
        <v>6.245832317844556E-2</v>
      </c>
      <c r="D164" s="47">
        <f>Prev!B162</f>
        <v>0.54676868416380042</v>
      </c>
      <c r="E164" s="47">
        <f>Prev!E162</f>
        <v>0.53814343443466117</v>
      </c>
      <c r="F164" s="47">
        <f>Prev!H162</f>
        <v>0.52997203798388681</v>
      </c>
      <c r="G164" s="47">
        <f>Prev!K162</f>
        <v>0.52158669569964466</v>
      </c>
      <c r="H164" s="47">
        <f>Prev!N162</f>
        <v>0.51311414563534752</v>
      </c>
      <c r="I164" s="47">
        <f>Prev!Q162</f>
        <v>0.50455640720745132</v>
      </c>
      <c r="J164" s="47">
        <f>Prev!T162</f>
        <v>0.49591579587277851</v>
      </c>
      <c r="K164" s="47">
        <f>Prev!W162</f>
        <v>0.48719492475864312</v>
      </c>
      <c r="L164" s="47">
        <f>Prev!Z162</f>
        <v>0.47839670538552798</v>
      </c>
      <c r="M164" s="47">
        <f>Prev!AC162</f>
        <v>0.4695243474929785</v>
      </c>
      <c r="P164">
        <f t="shared" si="15"/>
        <v>6.1572342647242262E-2</v>
      </c>
      <c r="Q164">
        <f t="shared" si="15"/>
        <v>6.0659960964994444E-2</v>
      </c>
      <c r="R164">
        <f t="shared" si="15"/>
        <v>5.9793949974796534E-2</v>
      </c>
      <c r="S164">
        <f t="shared" si="15"/>
        <v>5.8903603193422194E-2</v>
      </c>
      <c r="T164">
        <f t="shared" si="15"/>
        <v>5.8002282481777287E-2</v>
      </c>
      <c r="U164">
        <f t="shared" si="14"/>
        <v>5.7090145048197705E-2</v>
      </c>
      <c r="V164">
        <f t="shared" si="14"/>
        <v>5.6167380557011135E-2</v>
      </c>
      <c r="W164">
        <f t="shared" si="14"/>
        <v>5.5234211659793683E-2</v>
      </c>
      <c r="X164">
        <f t="shared" si="14"/>
        <v>5.4290894442231744E-2</v>
      </c>
      <c r="Y164">
        <f t="shared" si="14"/>
        <v>5.3337718785986928E-2</v>
      </c>
      <c r="AA164">
        <f t="shared" si="13"/>
        <v>1.0615723426472423</v>
      </c>
      <c r="AB164">
        <f t="shared" si="13"/>
        <v>1.0606599609649945</v>
      </c>
      <c r="AC164">
        <f t="shared" si="13"/>
        <v>1.0597939499747966</v>
      </c>
      <c r="AD164">
        <f t="shared" si="13"/>
        <v>1.0589036031934222</v>
      </c>
      <c r="AE164">
        <f t="shared" si="13"/>
        <v>1.0580022824817772</v>
      </c>
      <c r="AF164">
        <f t="shared" si="12"/>
        <v>1.0570901450481978</v>
      </c>
      <c r="AG164">
        <f t="shared" si="12"/>
        <v>1.0561673805570111</v>
      </c>
      <c r="AH164">
        <f t="shared" si="12"/>
        <v>1.0552342116597937</v>
      </c>
      <c r="AI164">
        <f t="shared" si="12"/>
        <v>1.0542908944422318</v>
      </c>
      <c r="AJ164">
        <f t="shared" si="12"/>
        <v>1.0533377187859869</v>
      </c>
    </row>
    <row r="165" spans="1:36" ht="15.5" x14ac:dyDescent="0.35">
      <c r="A165" s="49" t="s">
        <v>178</v>
      </c>
      <c r="B165" s="25">
        <f>PIF!BX165</f>
        <v>1.1200000000000001</v>
      </c>
      <c r="C165">
        <f>PIF!CB165</f>
        <v>6.245832317844556E-2</v>
      </c>
      <c r="D165" s="47">
        <f>Prev!B163</f>
        <v>0.54676868416380064</v>
      </c>
      <c r="E165" s="47">
        <f>Prev!E163</f>
        <v>0.53814343443466128</v>
      </c>
      <c r="F165" s="47">
        <f>Prev!H163</f>
        <v>0.52912266542703623</v>
      </c>
      <c r="G165" s="47">
        <f>Prev!K163</f>
        <v>0.52072351863699839</v>
      </c>
      <c r="H165" s="47">
        <f>Prev!N163</f>
        <v>0.51224064544146486</v>
      </c>
      <c r="I165" s="47">
        <f>Prev!Q163</f>
        <v>0.50367591580801885</v>
      </c>
      <c r="J165" s="47">
        <f>Prev!T163</f>
        <v>0.49503148703504452</v>
      </c>
      <c r="K165" s="47">
        <f>Prev!W163</f>
        <v>0.48630980699612736</v>
      </c>
      <c r="L165" s="47">
        <f>Prev!Z163</f>
        <v>0.47751361639843865</v>
      </c>
      <c r="M165" s="47">
        <f>Prev!AC163</f>
        <v>0.46864595006123799</v>
      </c>
      <c r="P165">
        <f t="shared" si="15"/>
        <v>6.157234264724229E-2</v>
      </c>
      <c r="Q165">
        <f t="shared" si="15"/>
        <v>6.0659960964994458E-2</v>
      </c>
      <c r="R165">
        <f t="shared" si="15"/>
        <v>5.9703841181388925E-2</v>
      </c>
      <c r="S165">
        <f t="shared" si="15"/>
        <v>5.8811856230753704E-2</v>
      </c>
      <c r="T165">
        <f t="shared" si="15"/>
        <v>5.7909260232360385E-2</v>
      </c>
      <c r="U165">
        <f t="shared" si="14"/>
        <v>5.6996196519423004E-2</v>
      </c>
      <c r="V165">
        <f t="shared" si="14"/>
        <v>5.6072839886830698E-2</v>
      </c>
      <c r="W165">
        <f t="shared" si="14"/>
        <v>5.5139397281550505E-2</v>
      </c>
      <c r="X165">
        <f t="shared" si="14"/>
        <v>5.4196108401698653E-2</v>
      </c>
      <c r="Y165">
        <f t="shared" si="14"/>
        <v>5.3243246203199472E-2</v>
      </c>
      <c r="AA165">
        <f t="shared" si="13"/>
        <v>1.0615723426472423</v>
      </c>
      <c r="AB165">
        <f t="shared" si="13"/>
        <v>1.0606599609649945</v>
      </c>
      <c r="AC165">
        <f t="shared" si="13"/>
        <v>1.0597038411813888</v>
      </c>
      <c r="AD165">
        <f t="shared" si="13"/>
        <v>1.0588118562307538</v>
      </c>
      <c r="AE165">
        <f t="shared" si="13"/>
        <v>1.0579092602323603</v>
      </c>
      <c r="AF165">
        <f t="shared" si="12"/>
        <v>1.056996196519423</v>
      </c>
      <c r="AG165">
        <f t="shared" si="12"/>
        <v>1.0560728398868306</v>
      </c>
      <c r="AH165">
        <f t="shared" si="12"/>
        <v>1.0551393972815506</v>
      </c>
      <c r="AI165">
        <f t="shared" si="12"/>
        <v>1.0541961084016986</v>
      </c>
      <c r="AJ165">
        <f t="shared" si="12"/>
        <v>1.0532432462031995</v>
      </c>
    </row>
    <row r="166" spans="1:36" ht="15.5" x14ac:dyDescent="0.35">
      <c r="A166" s="49" t="s">
        <v>179</v>
      </c>
      <c r="B166" s="25">
        <f>PIF!BX166</f>
        <v>1.1200000000000001</v>
      </c>
      <c r="C166">
        <f>PIF!CB166</f>
        <v>6.2458323178445588E-2</v>
      </c>
      <c r="D166" s="47">
        <f>Prev!B164</f>
        <v>0.54676868416380042</v>
      </c>
      <c r="E166" s="47">
        <f>Prev!E164</f>
        <v>0.53814343443466095</v>
      </c>
      <c r="F166" s="47">
        <f>Prev!H164</f>
        <v>0.53065947150091153</v>
      </c>
      <c r="G166" s="47">
        <f>Prev!K164</f>
        <v>0.52227874415459097</v>
      </c>
      <c r="H166" s="47">
        <f>Prev!N164</f>
        <v>0.51380835818005322</v>
      </c>
      <c r="I166" s="47">
        <f>Prev!Q164</f>
        <v>0.50525046630200532</v>
      </c>
      <c r="J166" s="47">
        <f>Prev!T164</f>
        <v>0.49660752118960749</v>
      </c>
      <c r="K166" s="47">
        <f>Prev!W164</f>
        <v>0.48788227592738187</v>
      </c>
      <c r="L166" s="47">
        <f>Prev!Z164</f>
        <v>0.4790777836543228</v>
      </c>
      <c r="M166" s="47">
        <f>Prev!AC164</f>
        <v>0.47019739638331715</v>
      </c>
      <c r="P166">
        <f t="shared" si="15"/>
        <v>6.1572342647242262E-2</v>
      </c>
      <c r="Q166">
        <f t="shared" si="15"/>
        <v>6.065996096499443E-2</v>
      </c>
      <c r="R166">
        <f t="shared" si="15"/>
        <v>5.9866866228896407E-2</v>
      </c>
      <c r="S166">
        <f t="shared" si="15"/>
        <v>5.897714800338752E-2</v>
      </c>
      <c r="T166">
        <f t="shared" si="15"/>
        <v>5.8076198629544266E-2</v>
      </c>
      <c r="U166">
        <f t="shared" si="14"/>
        <v>5.7164188036872073E-2</v>
      </c>
      <c r="V166">
        <f t="shared" si="14"/>
        <v>5.6241319095046011E-2</v>
      </c>
      <c r="W166">
        <f t="shared" si="14"/>
        <v>5.5307828029414932E-2</v>
      </c>
      <c r="X166">
        <f t="shared" si="14"/>
        <v>5.436398475904132E-2</v>
      </c>
      <c r="Y166">
        <f t="shared" si="14"/>
        <v>5.3410093156845417E-2</v>
      </c>
      <c r="AA166">
        <f t="shared" si="13"/>
        <v>1.0615723426472423</v>
      </c>
      <c r="AB166">
        <f t="shared" si="13"/>
        <v>1.0606599609649945</v>
      </c>
      <c r="AC166">
        <f t="shared" si="13"/>
        <v>1.0598668662288964</v>
      </c>
      <c r="AD166">
        <f t="shared" si="13"/>
        <v>1.0589771480033876</v>
      </c>
      <c r="AE166">
        <f t="shared" si="13"/>
        <v>1.0580761986295442</v>
      </c>
      <c r="AF166">
        <f t="shared" si="12"/>
        <v>1.0571641880368721</v>
      </c>
      <c r="AG166">
        <f t="shared" si="12"/>
        <v>1.0562413190950459</v>
      </c>
      <c r="AH166">
        <f t="shared" si="12"/>
        <v>1.055307828029415</v>
      </c>
      <c r="AI166">
        <f t="shared" si="12"/>
        <v>1.0543639847590414</v>
      </c>
      <c r="AJ166">
        <f t="shared" si="12"/>
        <v>1.0534100931568453</v>
      </c>
    </row>
    <row r="167" spans="1:36" ht="15.5" x14ac:dyDescent="0.35">
      <c r="A167" s="49" t="s">
        <v>180</v>
      </c>
      <c r="B167" s="25">
        <f>PIF!BX167</f>
        <v>1.1200000000000001</v>
      </c>
      <c r="C167">
        <f>PIF!CB167</f>
        <v>6.2458323178445602E-2</v>
      </c>
      <c r="D167" s="47">
        <f>Prev!B165</f>
        <v>0.54676868416380042</v>
      </c>
      <c r="E167" s="47">
        <f>Prev!E165</f>
        <v>0.53814343443466117</v>
      </c>
      <c r="F167" s="47">
        <f>Prev!H165</f>
        <v>0.53167335644636227</v>
      </c>
      <c r="G167" s="47">
        <f>Prev!K165</f>
        <v>0.52329119550839875</v>
      </c>
      <c r="H167" s="47">
        <f>Prev!N165</f>
        <v>0.51481625698368438</v>
      </c>
      <c r="I167" s="47">
        <f>Prev!Q165</f>
        <v>0.50625090284731289</v>
      </c>
      <c r="J167" s="47">
        <f>Prev!T165</f>
        <v>0.497597796658097</v>
      </c>
      <c r="K167" s="47">
        <f>Prev!W165</f>
        <v>0.48885990255209183</v>
      </c>
      <c r="L167" s="47">
        <f>Prev!Z165</f>
        <v>0.48004048352875101</v>
      </c>
      <c r="M167" s="47">
        <f>Prev!AC165</f>
        <v>0.47114309904085483</v>
      </c>
      <c r="P167">
        <f t="shared" si="15"/>
        <v>6.1572342647242262E-2</v>
      </c>
      <c r="Q167">
        <f t="shared" si="15"/>
        <v>6.0659960964994444E-2</v>
      </c>
      <c r="R167">
        <f t="shared" si="15"/>
        <v>5.9974388632928977E-2</v>
      </c>
      <c r="S167">
        <f t="shared" si="15"/>
        <v>5.9084721702302431E-2</v>
      </c>
      <c r="T167">
        <f t="shared" si="15"/>
        <v>5.8183493817405001E-2</v>
      </c>
      <c r="U167">
        <f t="shared" si="14"/>
        <v>5.7270895250391453E-2</v>
      </c>
      <c r="V167">
        <f t="shared" si="14"/>
        <v>5.6347149505918563E-2</v>
      </c>
      <c r="W167">
        <f t="shared" si="14"/>
        <v>5.5412513587164536E-2</v>
      </c>
      <c r="X167">
        <f t="shared" si="14"/>
        <v>5.4467278196043328E-2</v>
      </c>
      <c r="Y167">
        <f t="shared" si="14"/>
        <v>5.3511767867133492E-2</v>
      </c>
      <c r="AA167">
        <f t="shared" si="13"/>
        <v>1.0615723426472423</v>
      </c>
      <c r="AB167">
        <f t="shared" si="13"/>
        <v>1.0606599609649945</v>
      </c>
      <c r="AC167">
        <f t="shared" si="13"/>
        <v>1.0599743886329289</v>
      </c>
      <c r="AD167">
        <f t="shared" si="13"/>
        <v>1.0590847217023025</v>
      </c>
      <c r="AE167">
        <f t="shared" si="13"/>
        <v>1.0581834938174051</v>
      </c>
      <c r="AF167">
        <f t="shared" si="12"/>
        <v>1.0572708952503915</v>
      </c>
      <c r="AG167">
        <f t="shared" si="12"/>
        <v>1.0563471495059185</v>
      </c>
      <c r="AH167">
        <f t="shared" si="12"/>
        <v>1.0554125135871646</v>
      </c>
      <c r="AI167">
        <f t="shared" si="12"/>
        <v>1.0544672781960434</v>
      </c>
      <c r="AJ167">
        <f t="shared" si="12"/>
        <v>1.0535117678671335</v>
      </c>
    </row>
    <row r="168" spans="1:36" ht="15.5" x14ac:dyDescent="0.35">
      <c r="A168" s="49" t="s">
        <v>181</v>
      </c>
      <c r="B168" s="25">
        <f>PIF!BX168</f>
        <v>1.1200000000000001</v>
      </c>
      <c r="C168">
        <f>PIF!CB168</f>
        <v>6.2458323178445574E-2</v>
      </c>
      <c r="D168" s="47">
        <f>Prev!B166</f>
        <v>0.4908202523180058</v>
      </c>
      <c r="E168" s="47">
        <f>Prev!E166</f>
        <v>0.48248658686111423</v>
      </c>
      <c r="F168" s="47">
        <f>Prev!H166</f>
        <v>0.47445243728737818</v>
      </c>
      <c r="G168" s="47">
        <f>Prev!K166</f>
        <v>0.46632265869812684</v>
      </c>
      <c r="H168" s="47">
        <f>Prev!N166</f>
        <v>0.45813670882595658</v>
      </c>
      <c r="I168" s="47">
        <f>Prev!Q166</f>
        <v>0.44989687690309843</v>
      </c>
      <c r="J168" s="47">
        <f>Prev!T166</f>
        <v>0.44160569357893126</v>
      </c>
      <c r="K168" s="47">
        <f>Prev!W166</f>
        <v>0.4332659301937703</v>
      </c>
      <c r="L168" s="47">
        <f>Prev!Z166</f>
        <v>0.42488059718603022</v>
      </c>
      <c r="M168" s="47">
        <f>Prev!AC166</f>
        <v>0.41645294165669638</v>
      </c>
      <c r="P168">
        <f t="shared" si="15"/>
        <v>5.5622360553210744E-2</v>
      </c>
      <c r="Q168">
        <f t="shared" si="15"/>
        <v>5.4729632777080664E-2</v>
      </c>
      <c r="R168">
        <f t="shared" si="15"/>
        <v>5.3867390697667085E-2</v>
      </c>
      <c r="S168">
        <f t="shared" si="15"/>
        <v>5.2993282819283651E-2</v>
      </c>
      <c r="T168">
        <f t="shared" si="15"/>
        <v>5.2111502016042033E-2</v>
      </c>
      <c r="U168">
        <f t="shared" si="14"/>
        <v>5.122225720313759E-2</v>
      </c>
      <c r="V168">
        <f t="shared" si="14"/>
        <v>5.0325784854407626E-2</v>
      </c>
      <c r="W168">
        <f t="shared" si="14"/>
        <v>4.9422349210867529E-2</v>
      </c>
      <c r="X168">
        <f t="shared" si="14"/>
        <v>4.8512242399728081E-2</v>
      </c>
      <c r="Y168">
        <f t="shared" si="14"/>
        <v>4.7595784464709252E-2</v>
      </c>
      <c r="AA168">
        <f t="shared" si="13"/>
        <v>1.0556223605532107</v>
      </c>
      <c r="AB168">
        <f t="shared" si="13"/>
        <v>1.0547296327770808</v>
      </c>
      <c r="AC168">
        <f t="shared" si="13"/>
        <v>1.053867390697667</v>
      </c>
      <c r="AD168">
        <f t="shared" si="13"/>
        <v>1.0529932828192836</v>
      </c>
      <c r="AE168">
        <f t="shared" si="13"/>
        <v>1.0521115020160421</v>
      </c>
      <c r="AF168">
        <f t="shared" si="12"/>
        <v>1.0512222572031376</v>
      </c>
      <c r="AG168">
        <f t="shared" si="12"/>
        <v>1.0503257848544076</v>
      </c>
      <c r="AH168">
        <f t="shared" si="12"/>
        <v>1.0494223492108676</v>
      </c>
      <c r="AI168">
        <f t="shared" si="12"/>
        <v>1.0485122423997282</v>
      </c>
      <c r="AJ168">
        <f t="shared" si="12"/>
        <v>1.0475957844647092</v>
      </c>
    </row>
    <row r="169" spans="1:36" ht="15.5" x14ac:dyDescent="0.35">
      <c r="A169" s="49" t="s">
        <v>182</v>
      </c>
      <c r="B169" s="25">
        <f>PIF!BX169</f>
        <v>1.1200000000000001</v>
      </c>
      <c r="C169">
        <f>PIF!CB169</f>
        <v>6.2440926640528013E-2</v>
      </c>
      <c r="D169" s="47">
        <f>Prev!B167</f>
        <v>0.54300961315805707</v>
      </c>
      <c r="E169" s="47">
        <f>Prev!E167</f>
        <v>0.53051549524469388</v>
      </c>
      <c r="F169" s="47">
        <f>Prev!H167</f>
        <v>0.52084940336015528</v>
      </c>
      <c r="G169" s="47">
        <f>Prev!K167</f>
        <v>0.5085595469960148</v>
      </c>
      <c r="H169" s="47">
        <f>Prev!N167</f>
        <v>0.49614782385707268</v>
      </c>
      <c r="I169" s="47">
        <f>Prev!Q167</f>
        <v>0.48362400565794744</v>
      </c>
      <c r="J169" s="47">
        <f>Prev!T167</f>
        <v>0.47099863407798193</v>
      </c>
      <c r="K169" s="47">
        <f>Prev!W167</f>
        <v>0.45828301314644754</v>
      </c>
      <c r="L169" s="47">
        <f>Prev!Z167</f>
        <v>0.44548919607990684</v>
      </c>
      <c r="M169" s="47">
        <f>Prev!AC167</f>
        <v>0.43262996634598422</v>
      </c>
      <c r="P169">
        <f t="shared" si="15"/>
        <v>6.1174924902230872E-2</v>
      </c>
      <c r="Q169">
        <f t="shared" si="15"/>
        <v>5.985159556582844E-2</v>
      </c>
      <c r="R169">
        <f t="shared" si="15"/>
        <v>5.8825237613591659E-2</v>
      </c>
      <c r="S169">
        <f t="shared" si="15"/>
        <v>5.75170445830002E-2</v>
      </c>
      <c r="T169">
        <f t="shared" si="15"/>
        <v>5.6192183325860366E-2</v>
      </c>
      <c r="U169">
        <f t="shared" si="14"/>
        <v>5.4851576010152017E-2</v>
      </c>
      <c r="V169">
        <f t="shared" si="14"/>
        <v>5.3496237513686928E-2</v>
      </c>
      <c r="W169">
        <f t="shared" si="14"/>
        <v>5.2127276155532802E-2</v>
      </c>
      <c r="X169">
        <f t="shared" si="14"/>
        <v>5.0745893835683099E-2</v>
      </c>
      <c r="Y169">
        <f t="shared" si="14"/>
        <v>4.9353385538564984E-2</v>
      </c>
      <c r="AA169">
        <f t="shared" si="13"/>
        <v>1.0611749249022309</v>
      </c>
      <c r="AB169">
        <f t="shared" si="13"/>
        <v>1.0598515955658285</v>
      </c>
      <c r="AC169">
        <f t="shared" si="13"/>
        <v>1.0588252376135916</v>
      </c>
      <c r="AD169">
        <f t="shared" si="13"/>
        <v>1.0575170445830002</v>
      </c>
      <c r="AE169">
        <f t="shared" si="13"/>
        <v>1.0561921833258603</v>
      </c>
      <c r="AF169">
        <f t="shared" si="12"/>
        <v>1.054851576010152</v>
      </c>
      <c r="AG169">
        <f t="shared" si="12"/>
        <v>1.0534962375136869</v>
      </c>
      <c r="AH169">
        <f t="shared" si="12"/>
        <v>1.0521272761555327</v>
      </c>
      <c r="AI169">
        <f t="shared" si="12"/>
        <v>1.0507458938356831</v>
      </c>
      <c r="AJ169">
        <f t="shared" si="12"/>
        <v>1.0493533855385651</v>
      </c>
    </row>
    <row r="170" spans="1:36" ht="15.5" x14ac:dyDescent="0.35">
      <c r="A170" s="49" t="s">
        <v>183</v>
      </c>
      <c r="B170" s="25">
        <f>PIF!BX170</f>
        <v>1.1200000000000001</v>
      </c>
      <c r="C170">
        <f>PIF!CB170</f>
        <v>6.2440926640527979E-2</v>
      </c>
      <c r="D170" s="47">
        <f>Prev!B168</f>
        <v>0.54300961315805685</v>
      </c>
      <c r="E170" s="47">
        <f>Prev!E168</f>
        <v>0.53051549524469432</v>
      </c>
      <c r="F170" s="47">
        <f>Prev!H168</f>
        <v>0.52226887257311694</v>
      </c>
      <c r="G170" s="47">
        <f>Prev!K168</f>
        <v>0.51001756523627229</v>
      </c>
      <c r="H170" s="47">
        <f>Prev!N168</f>
        <v>0.49763604647723952</v>
      </c>
      <c r="I170" s="47">
        <f>Prev!Q168</f>
        <v>0.48513438536289633</v>
      </c>
      <c r="J170" s="47">
        <f>Prev!T168</f>
        <v>0.47252345576381033</v>
      </c>
      <c r="K170" s="47">
        <f>Prev!W168</f>
        <v>0.45981492447435662</v>
      </c>
      <c r="L170" s="47">
        <f>Prev!Z168</f>
        <v>0.44702123380912334</v>
      </c>
      <c r="M170" s="47">
        <f>Prev!AC168</f>
        <v>0.43415557847545216</v>
      </c>
      <c r="P170">
        <f t="shared" si="15"/>
        <v>6.1174924902230844E-2</v>
      </c>
      <c r="Q170">
        <f t="shared" si="15"/>
        <v>5.9851595565828496E-2</v>
      </c>
      <c r="R170">
        <f t="shared" si="15"/>
        <v>5.8976099019531159E-2</v>
      </c>
      <c r="S170">
        <f t="shared" si="15"/>
        <v>5.7672433344103428E-2</v>
      </c>
      <c r="T170">
        <f t="shared" si="15"/>
        <v>5.6351236775312473E-2</v>
      </c>
      <c r="U170">
        <f t="shared" si="14"/>
        <v>5.5013455947040837E-2</v>
      </c>
      <c r="V170">
        <f t="shared" si="14"/>
        <v>5.3660134054060414E-2</v>
      </c>
      <c r="W170">
        <f t="shared" si="14"/>
        <v>5.2292411203925061E-2</v>
      </c>
      <c r="X170">
        <f t="shared" si="14"/>
        <v>5.0911524174883704E-2</v>
      </c>
      <c r="Y170">
        <f t="shared" si="14"/>
        <v>4.951880553743223E-2</v>
      </c>
      <c r="AA170">
        <f t="shared" si="13"/>
        <v>1.0611749249022309</v>
      </c>
      <c r="AB170">
        <f t="shared" si="13"/>
        <v>1.0598515955658285</v>
      </c>
      <c r="AC170">
        <f t="shared" si="13"/>
        <v>1.0589760990195312</v>
      </c>
      <c r="AD170">
        <f t="shared" si="13"/>
        <v>1.0576724333441034</v>
      </c>
      <c r="AE170">
        <f t="shared" si="13"/>
        <v>1.0563512367753125</v>
      </c>
      <c r="AF170">
        <f t="shared" si="12"/>
        <v>1.0550134559470408</v>
      </c>
      <c r="AG170">
        <f t="shared" si="12"/>
        <v>1.0536601340540603</v>
      </c>
      <c r="AH170">
        <f t="shared" si="12"/>
        <v>1.0522924112039251</v>
      </c>
      <c r="AI170">
        <f t="shared" si="12"/>
        <v>1.0509115241748836</v>
      </c>
      <c r="AJ170">
        <f t="shared" si="12"/>
        <v>1.0495188055374323</v>
      </c>
    </row>
    <row r="171" spans="1:36" ht="15.5" x14ac:dyDescent="0.35">
      <c r="A171" s="49" t="s">
        <v>184</v>
      </c>
      <c r="B171" s="25">
        <f>PIF!BX171</f>
        <v>1.1200000000000001</v>
      </c>
      <c r="C171">
        <f>PIF!CB171</f>
        <v>6.2440926640528027E-2</v>
      </c>
      <c r="D171" s="47">
        <f>Prev!B169</f>
        <v>0.54300961315805685</v>
      </c>
      <c r="E171" s="47">
        <f>Prev!E169</f>
        <v>0.53051549524469421</v>
      </c>
      <c r="F171" s="47">
        <f>Prev!H169</f>
        <v>0.52136338259941573</v>
      </c>
      <c r="G171" s="47">
        <f>Prev!K169</f>
        <v>0.50909355937435974</v>
      </c>
      <c r="H171" s="47">
        <f>Prev!N169</f>
        <v>0.49669845268293639</v>
      </c>
      <c r="I171" s="47">
        <f>Prev!Q169</f>
        <v>0.48418792896523305</v>
      </c>
      <c r="J171" s="47">
        <f>Prev!T169</f>
        <v>0.47157264082625566</v>
      </c>
      <c r="K171" s="47">
        <f>Prev!W169</f>
        <v>0.45886401776252977</v>
      </c>
      <c r="L171" s="47">
        <f>Prev!Z169</f>
        <v>0.44607425132805778</v>
      </c>
      <c r="M171" s="47">
        <f>Prev!AC169</f>
        <v>0.43321627452515787</v>
      </c>
      <c r="P171">
        <f t="shared" si="15"/>
        <v>6.1174924902230844E-2</v>
      </c>
      <c r="Q171">
        <f t="shared" si="15"/>
        <v>5.9851595565828482E-2</v>
      </c>
      <c r="R171">
        <f t="shared" si="15"/>
        <v>5.8879868992158482E-2</v>
      </c>
      <c r="S171">
        <f t="shared" si="15"/>
        <v>5.7573963070501284E-2</v>
      </c>
      <c r="T171">
        <f t="shared" si="15"/>
        <v>5.6251037903344375E-2</v>
      </c>
      <c r="U171">
        <f t="shared" si="14"/>
        <v>5.4912022842008384E-2</v>
      </c>
      <c r="V171">
        <f t="shared" si="14"/>
        <v>5.3557941698663819E-2</v>
      </c>
      <c r="W171">
        <f t="shared" si="14"/>
        <v>5.2189913333250779E-2</v>
      </c>
      <c r="X171">
        <f t="shared" si="14"/>
        <v>5.080915164565316E-2</v>
      </c>
      <c r="Y171">
        <f t="shared" si="14"/>
        <v>4.9416964929601889E-2</v>
      </c>
      <c r="AA171">
        <f t="shared" si="13"/>
        <v>1.0611749249022309</v>
      </c>
      <c r="AB171">
        <f t="shared" si="13"/>
        <v>1.0598515955658285</v>
      </c>
      <c r="AC171">
        <f t="shared" si="13"/>
        <v>1.0588798689921586</v>
      </c>
      <c r="AD171">
        <f t="shared" si="13"/>
        <v>1.0575739630705012</v>
      </c>
      <c r="AE171">
        <f t="shared" si="13"/>
        <v>1.0562510379033443</v>
      </c>
      <c r="AF171">
        <f t="shared" si="12"/>
        <v>1.0549120228420084</v>
      </c>
      <c r="AG171">
        <f t="shared" si="12"/>
        <v>1.0535579416986638</v>
      </c>
      <c r="AH171">
        <f t="shared" si="12"/>
        <v>1.0521899133332508</v>
      </c>
      <c r="AI171">
        <f t="shared" si="12"/>
        <v>1.0508091516456532</v>
      </c>
      <c r="AJ171">
        <f t="shared" si="12"/>
        <v>1.0494169649296019</v>
      </c>
    </row>
    <row r="172" spans="1:36" ht="15.5" x14ac:dyDescent="0.35">
      <c r="A172" s="49" t="s">
        <v>185</v>
      </c>
      <c r="B172" s="25">
        <f>PIF!BX172</f>
        <v>1.1200000000000001</v>
      </c>
      <c r="C172">
        <f>PIF!CB172</f>
        <v>6.2440926640527999E-2</v>
      </c>
      <c r="D172" s="47">
        <f>Prev!B170</f>
        <v>0.54300961315805685</v>
      </c>
      <c r="E172" s="47">
        <f>Prev!E170</f>
        <v>0.53051549524469432</v>
      </c>
      <c r="F172" s="47">
        <f>Prev!H170</f>
        <v>0.52185577612881318</v>
      </c>
      <c r="G172" s="47">
        <f>Prev!K170</f>
        <v>0.50959806488077841</v>
      </c>
      <c r="H172" s="47">
        <f>Prev!N170</f>
        <v>0.49721225451501799</v>
      </c>
      <c r="I172" s="47">
        <f>Prev!Q170</f>
        <v>0.48470831752410826</v>
      </c>
      <c r="J172" s="47">
        <f>Prev!T170</f>
        <v>0.47209702393515085</v>
      </c>
      <c r="K172" s="47">
        <f>Prev!W170</f>
        <v>0.45938993057525923</v>
      </c>
      <c r="L172" s="47">
        <f>Prev!Z170</f>
        <v>0.4465993647892752</v>
      </c>
      <c r="M172" s="47">
        <f>Prev!AC170</f>
        <v>0.43373840240376071</v>
      </c>
      <c r="P172">
        <f t="shared" si="15"/>
        <v>6.1174924902230844E-2</v>
      </c>
      <c r="Q172">
        <f t="shared" si="15"/>
        <v>5.9851595565828496E-2</v>
      </c>
      <c r="R172">
        <f t="shared" si="15"/>
        <v>5.893220005557967E-2</v>
      </c>
      <c r="S172">
        <f t="shared" si="15"/>
        <v>5.7627730209882162E-2</v>
      </c>
      <c r="T172">
        <f t="shared" si="15"/>
        <v>5.6305949566607581E-2</v>
      </c>
      <c r="U172">
        <f t="shared" si="14"/>
        <v>5.4967796333438387E-2</v>
      </c>
      <c r="V172">
        <f t="shared" si="14"/>
        <v>5.3614304444013522E-2</v>
      </c>
      <c r="W172">
        <f t="shared" si="14"/>
        <v>5.2246604014129852E-2</v>
      </c>
      <c r="X172">
        <f t="shared" si="14"/>
        <v>5.0865921202877876E-2</v>
      </c>
      <c r="Y172">
        <f t="shared" si="14"/>
        <v>4.9473577435863704E-2</v>
      </c>
      <c r="AA172">
        <f t="shared" si="13"/>
        <v>1.0611749249022309</v>
      </c>
      <c r="AB172">
        <f t="shared" si="13"/>
        <v>1.0598515955658285</v>
      </c>
      <c r="AC172">
        <f t="shared" si="13"/>
        <v>1.0589322000555796</v>
      </c>
      <c r="AD172">
        <f t="shared" si="13"/>
        <v>1.0576277302098822</v>
      </c>
      <c r="AE172">
        <f t="shared" si="13"/>
        <v>1.0563059495666076</v>
      </c>
      <c r="AF172">
        <f t="shared" ref="AF172:AJ206" si="16">1+U172</f>
        <v>1.0549677963334383</v>
      </c>
      <c r="AG172">
        <f t="shared" si="16"/>
        <v>1.0536143044440136</v>
      </c>
      <c r="AH172">
        <f t="shared" si="16"/>
        <v>1.0522466040141298</v>
      </c>
      <c r="AI172">
        <f t="shared" si="16"/>
        <v>1.0508659212028779</v>
      </c>
      <c r="AJ172">
        <f t="shared" si="16"/>
        <v>1.0494735774358637</v>
      </c>
    </row>
    <row r="173" spans="1:36" ht="15.5" x14ac:dyDescent="0.35">
      <c r="A173" s="49" t="s">
        <v>186</v>
      </c>
      <c r="B173" s="25">
        <f>PIF!BX173</f>
        <v>1.1200000000000001</v>
      </c>
      <c r="C173">
        <f>PIF!CB173</f>
        <v>6.2440926640528013E-2</v>
      </c>
      <c r="D173" s="47">
        <f>Prev!B171</f>
        <v>0.54300961315805685</v>
      </c>
      <c r="E173" s="47">
        <f>Prev!E171</f>
        <v>0.53051549524469455</v>
      </c>
      <c r="F173" s="47">
        <f>Prev!H171</f>
        <v>0.52190407430799834</v>
      </c>
      <c r="G173" s="47">
        <f>Prev!K171</f>
        <v>0.5096472696039519</v>
      </c>
      <c r="H173" s="47">
        <f>Prev!N171</f>
        <v>0.49726210819418887</v>
      </c>
      <c r="I173" s="47">
        <f>Prev!Q171</f>
        <v>0.48475857355350599</v>
      </c>
      <c r="J173" s="47">
        <f>Prev!T171</f>
        <v>0.47214744763749655</v>
      </c>
      <c r="K173" s="47">
        <f>Prev!W171</f>
        <v>0.45944030001051761</v>
      </c>
      <c r="L173" s="47">
        <f>Prev!Z171</f>
        <v>0.44664947142814787</v>
      </c>
      <c r="M173" s="47">
        <f>Prev!AC171</f>
        <v>0.4337880516689156</v>
      </c>
      <c r="P173">
        <f t="shared" si="15"/>
        <v>6.1174924902230844E-2</v>
      </c>
      <c r="Q173">
        <f t="shared" si="15"/>
        <v>5.9851595565828523E-2</v>
      </c>
      <c r="R173">
        <f t="shared" si="15"/>
        <v>5.8937332821550212E-2</v>
      </c>
      <c r="S173">
        <f t="shared" si="15"/>
        <v>5.7632973822725322E-2</v>
      </c>
      <c r="T173">
        <f t="shared" si="15"/>
        <v>5.6311277250424299E-2</v>
      </c>
      <c r="U173">
        <f t="shared" si="14"/>
        <v>5.4973182256686952E-2</v>
      </c>
      <c r="V173">
        <f t="shared" si="14"/>
        <v>5.3619723826759794E-2</v>
      </c>
      <c r="W173">
        <f t="shared" si="14"/>
        <v>5.2252033222854044E-2</v>
      </c>
      <c r="X173">
        <f t="shared" si="14"/>
        <v>5.0871337832908439E-2</v>
      </c>
      <c r="Y173">
        <f t="shared" si="14"/>
        <v>4.94789603815671E-2</v>
      </c>
      <c r="AA173">
        <f t="shared" ref="AA173:AE206" si="17">1+P173</f>
        <v>1.0611749249022309</v>
      </c>
      <c r="AB173">
        <f t="shared" si="17"/>
        <v>1.0598515955658285</v>
      </c>
      <c r="AC173">
        <f t="shared" si="17"/>
        <v>1.0589373328215501</v>
      </c>
      <c r="AD173">
        <f t="shared" si="17"/>
        <v>1.0576329738227253</v>
      </c>
      <c r="AE173">
        <f t="shared" si="17"/>
        <v>1.0563112772504244</v>
      </c>
      <c r="AF173">
        <f t="shared" si="16"/>
        <v>1.054973182256687</v>
      </c>
      <c r="AG173">
        <f t="shared" si="16"/>
        <v>1.0536197238267597</v>
      </c>
      <c r="AH173">
        <f t="shared" si="16"/>
        <v>1.052252033222854</v>
      </c>
      <c r="AI173">
        <f t="shared" si="16"/>
        <v>1.0508713378329084</v>
      </c>
      <c r="AJ173">
        <f t="shared" si="16"/>
        <v>1.0494789603815671</v>
      </c>
    </row>
    <row r="174" spans="1:36" ht="15.5" x14ac:dyDescent="0.35">
      <c r="A174" s="49" t="s">
        <v>187</v>
      </c>
      <c r="B174" s="25">
        <f>PIF!BX174</f>
        <v>1.1200000000000001</v>
      </c>
      <c r="C174">
        <f>PIF!CB174</f>
        <v>6.2440926640528013E-2</v>
      </c>
      <c r="D174" s="47">
        <f>Prev!B172</f>
        <v>0.54300961315805674</v>
      </c>
      <c r="E174" s="47">
        <f>Prev!E172</f>
        <v>0.53051549524469443</v>
      </c>
      <c r="F174" s="47">
        <f>Prev!H172</f>
        <v>0.51981372930987824</v>
      </c>
      <c r="G174" s="47">
        <f>Prev!K172</f>
        <v>0.50779985516997528</v>
      </c>
      <c r="H174" s="47">
        <f>Prev!N172</f>
        <v>0.49564993508405802</v>
      </c>
      <c r="I174" s="47">
        <f>Prev!Q172</f>
        <v>0.48337264398313107</v>
      </c>
      <c r="J174" s="47">
        <f>Prev!T172</f>
        <v>0.47097763833298545</v>
      </c>
      <c r="K174" s="47">
        <f>Prev!W172</f>
        <v>0.45847554340640251</v>
      </c>
      <c r="L174" s="47">
        <f>Prev!Z172</f>
        <v>0.44587793305763845</v>
      </c>
      <c r="M174" s="47">
        <f>Prev!AC172</f>
        <v>0.43319730199846423</v>
      </c>
      <c r="P174">
        <f t="shared" si="15"/>
        <v>6.117492490223083E-2</v>
      </c>
      <c r="Q174">
        <f t="shared" si="15"/>
        <v>5.985159556582851E-2</v>
      </c>
      <c r="R174">
        <f t="shared" si="15"/>
        <v>5.87151354915686E-2</v>
      </c>
      <c r="S174">
        <f t="shared" si="15"/>
        <v>5.7436059874123424E-2</v>
      </c>
      <c r="T174">
        <f t="shared" si="15"/>
        <v>5.6138959607848989E-2</v>
      </c>
      <c r="U174">
        <f t="shared" si="14"/>
        <v>5.4824630108653717E-2</v>
      </c>
      <c r="V174">
        <f t="shared" si="14"/>
        <v>5.3493980374917149E-2</v>
      </c>
      <c r="W174">
        <f t="shared" si="14"/>
        <v>5.2148033451839465E-2</v>
      </c>
      <c r="X174">
        <f t="shared" si="14"/>
        <v>5.0787926104998944E-2</v>
      </c>
      <c r="Y174">
        <f t="shared" si="14"/>
        <v>4.9414907677678907E-2</v>
      </c>
      <c r="AA174">
        <f t="shared" si="17"/>
        <v>1.0611749249022309</v>
      </c>
      <c r="AB174">
        <f t="shared" si="17"/>
        <v>1.0598515955658285</v>
      </c>
      <c r="AC174">
        <f t="shared" si="17"/>
        <v>1.0587151354915687</v>
      </c>
      <c r="AD174">
        <f t="shared" si="17"/>
        <v>1.0574360598741235</v>
      </c>
      <c r="AE174">
        <f t="shared" si="17"/>
        <v>1.056138959607849</v>
      </c>
      <c r="AF174">
        <f t="shared" si="16"/>
        <v>1.0548246301086537</v>
      </c>
      <c r="AG174">
        <f t="shared" si="16"/>
        <v>1.0534939803749173</v>
      </c>
      <c r="AH174">
        <f t="shared" si="16"/>
        <v>1.0521480334518394</v>
      </c>
      <c r="AI174">
        <f t="shared" si="16"/>
        <v>1.050787926104999</v>
      </c>
      <c r="AJ174">
        <f t="shared" si="16"/>
        <v>1.0494149076776789</v>
      </c>
    </row>
    <row r="175" spans="1:36" ht="15.5" x14ac:dyDescent="0.35">
      <c r="A175" s="49" t="s">
        <v>188</v>
      </c>
      <c r="B175" s="25">
        <f>PIF!BX175</f>
        <v>1.1200000000000001</v>
      </c>
      <c r="C175">
        <f>PIF!CB175</f>
        <v>6.2440926640527999E-2</v>
      </c>
      <c r="D175" s="47">
        <f>Prev!B173</f>
        <v>0.54300961315805707</v>
      </c>
      <c r="E175" s="47">
        <f>Prev!E173</f>
        <v>0.53051549524469421</v>
      </c>
      <c r="F175" s="47">
        <f>Prev!H173</f>
        <v>0.51981372930987835</v>
      </c>
      <c r="G175" s="47">
        <f>Prev!K173</f>
        <v>0.5077998551699755</v>
      </c>
      <c r="H175" s="47">
        <f>Prev!N173</f>
        <v>0.49564993508405802</v>
      </c>
      <c r="I175" s="47">
        <f>Prev!Q173</f>
        <v>0.48337264398313079</v>
      </c>
      <c r="J175" s="47">
        <f>Prev!T173</f>
        <v>0.47097763833298539</v>
      </c>
      <c r="K175" s="47">
        <f>Prev!W173</f>
        <v>0.45847554340640273</v>
      </c>
      <c r="L175" s="47">
        <f>Prev!Z173</f>
        <v>0.44587793305763868</v>
      </c>
      <c r="M175" s="47">
        <f>Prev!AC173</f>
        <v>0.43319730199846446</v>
      </c>
      <c r="P175">
        <f t="shared" si="15"/>
        <v>6.1174924902230872E-2</v>
      </c>
      <c r="Q175">
        <f t="shared" si="15"/>
        <v>5.9851595565828482E-2</v>
      </c>
      <c r="R175">
        <f t="shared" si="15"/>
        <v>5.87151354915686E-2</v>
      </c>
      <c r="S175">
        <f t="shared" si="15"/>
        <v>5.7436059874123445E-2</v>
      </c>
      <c r="T175">
        <f t="shared" si="15"/>
        <v>5.6138959607848989E-2</v>
      </c>
      <c r="U175">
        <f t="shared" si="14"/>
        <v>5.4824630108653682E-2</v>
      </c>
      <c r="V175">
        <f t="shared" si="14"/>
        <v>5.3493980374917142E-2</v>
      </c>
      <c r="W175">
        <f t="shared" si="14"/>
        <v>5.2148033451839479E-2</v>
      </c>
      <c r="X175">
        <f t="shared" si="14"/>
        <v>5.0787926104998965E-2</v>
      </c>
      <c r="Y175">
        <f t="shared" si="14"/>
        <v>4.9414907677678928E-2</v>
      </c>
      <c r="AA175">
        <f t="shared" si="17"/>
        <v>1.0611749249022309</v>
      </c>
      <c r="AB175">
        <f t="shared" si="17"/>
        <v>1.0598515955658285</v>
      </c>
      <c r="AC175">
        <f t="shared" si="17"/>
        <v>1.0587151354915687</v>
      </c>
      <c r="AD175">
        <f t="shared" si="17"/>
        <v>1.0574360598741235</v>
      </c>
      <c r="AE175">
        <f t="shared" si="17"/>
        <v>1.056138959607849</v>
      </c>
      <c r="AF175">
        <f t="shared" si="16"/>
        <v>1.0548246301086537</v>
      </c>
      <c r="AG175">
        <f t="shared" si="16"/>
        <v>1.053493980374917</v>
      </c>
      <c r="AH175">
        <f t="shared" si="16"/>
        <v>1.0521480334518394</v>
      </c>
      <c r="AI175">
        <f t="shared" si="16"/>
        <v>1.050787926104999</v>
      </c>
      <c r="AJ175">
        <f t="shared" si="16"/>
        <v>1.0494149076776789</v>
      </c>
    </row>
    <row r="176" spans="1:36" ht="15.5" x14ac:dyDescent="0.35">
      <c r="A176" s="49" t="s">
        <v>189</v>
      </c>
      <c r="B176" s="25">
        <f>PIF!BX176</f>
        <v>1.1200000000000001</v>
      </c>
      <c r="C176">
        <f>PIF!CB176</f>
        <v>6.2440926640527986E-2</v>
      </c>
      <c r="D176" s="47">
        <f>Prev!B174</f>
        <v>0.54300961315805696</v>
      </c>
      <c r="E176" s="47">
        <f>Prev!E174</f>
        <v>0.53051549524469421</v>
      </c>
      <c r="F176" s="47">
        <f>Prev!H174</f>
        <v>0.51981372930987813</v>
      </c>
      <c r="G176" s="47">
        <f>Prev!K174</f>
        <v>0.50779985516997561</v>
      </c>
      <c r="H176" s="47">
        <f>Prev!N174</f>
        <v>0.49564993508405814</v>
      </c>
      <c r="I176" s="47">
        <f>Prev!Q174</f>
        <v>0.48337264398313079</v>
      </c>
      <c r="J176" s="47">
        <f>Prev!T174</f>
        <v>0.47097763833298534</v>
      </c>
      <c r="K176" s="47">
        <f>Prev!W174</f>
        <v>0.45847554340640279</v>
      </c>
      <c r="L176" s="47">
        <f>Prev!Z174</f>
        <v>0.44587793305763901</v>
      </c>
      <c r="M176" s="47">
        <f>Prev!AC174</f>
        <v>0.43319730199846423</v>
      </c>
      <c r="P176">
        <f t="shared" si="15"/>
        <v>6.1174924902230858E-2</v>
      </c>
      <c r="Q176">
        <f t="shared" si="15"/>
        <v>5.9851595565828482E-2</v>
      </c>
      <c r="R176">
        <f t="shared" si="15"/>
        <v>5.8715135491568586E-2</v>
      </c>
      <c r="S176">
        <f t="shared" si="15"/>
        <v>5.7436059874123445E-2</v>
      </c>
      <c r="T176">
        <f t="shared" si="15"/>
        <v>5.6138959607849002E-2</v>
      </c>
      <c r="U176">
        <f t="shared" si="14"/>
        <v>5.4824630108653682E-2</v>
      </c>
      <c r="V176">
        <f t="shared" si="14"/>
        <v>5.3493980374917149E-2</v>
      </c>
      <c r="W176">
        <f t="shared" si="14"/>
        <v>5.2148033451839486E-2</v>
      </c>
      <c r="X176">
        <f t="shared" si="14"/>
        <v>5.0787926104999E-2</v>
      </c>
      <c r="Y176">
        <f t="shared" si="14"/>
        <v>4.9414907677678907E-2</v>
      </c>
      <c r="AA176">
        <f t="shared" si="17"/>
        <v>1.0611749249022309</v>
      </c>
      <c r="AB176">
        <f t="shared" si="17"/>
        <v>1.0598515955658285</v>
      </c>
      <c r="AC176">
        <f t="shared" si="17"/>
        <v>1.0587151354915685</v>
      </c>
      <c r="AD176">
        <f t="shared" si="17"/>
        <v>1.0574360598741235</v>
      </c>
      <c r="AE176">
        <f t="shared" si="17"/>
        <v>1.056138959607849</v>
      </c>
      <c r="AF176">
        <f t="shared" si="16"/>
        <v>1.0548246301086537</v>
      </c>
      <c r="AG176">
        <f t="shared" si="16"/>
        <v>1.0534939803749173</v>
      </c>
      <c r="AH176">
        <f t="shared" si="16"/>
        <v>1.0521480334518394</v>
      </c>
      <c r="AI176">
        <f t="shared" si="16"/>
        <v>1.050787926104999</v>
      </c>
      <c r="AJ176">
        <f t="shared" si="16"/>
        <v>1.0494149076776789</v>
      </c>
    </row>
    <row r="177" spans="1:36" ht="15.5" x14ac:dyDescent="0.35">
      <c r="A177" s="49" t="s">
        <v>190</v>
      </c>
      <c r="B177" s="25">
        <f>PIF!BX177</f>
        <v>1.1200000000000001</v>
      </c>
      <c r="C177">
        <f>PIF!CB177</f>
        <v>6.2440926640527999E-2</v>
      </c>
      <c r="D177" s="47">
        <f>Prev!B175</f>
        <v>0.54300961315805729</v>
      </c>
      <c r="E177" s="47">
        <f>Prev!E175</f>
        <v>0.53051549524469466</v>
      </c>
      <c r="F177" s="47">
        <f>Prev!H175</f>
        <v>0.5198137293098779</v>
      </c>
      <c r="G177" s="47">
        <f>Prev!K175</f>
        <v>0.50779985516997561</v>
      </c>
      <c r="H177" s="47">
        <f>Prev!N175</f>
        <v>0.49564993508405836</v>
      </c>
      <c r="I177" s="47">
        <f>Prev!Q175</f>
        <v>0.48337264398313079</v>
      </c>
      <c r="J177" s="47">
        <f>Prev!T175</f>
        <v>0.47097763833298545</v>
      </c>
      <c r="K177" s="47">
        <f>Prev!W175</f>
        <v>0.45847554340640284</v>
      </c>
      <c r="L177" s="47">
        <f>Prev!Z175</f>
        <v>0.44587793305763868</v>
      </c>
      <c r="M177" s="47">
        <f>Prev!AC175</f>
        <v>0.43319730199846435</v>
      </c>
      <c r="P177">
        <f t="shared" si="15"/>
        <v>6.1174924902230893E-2</v>
      </c>
      <c r="Q177">
        <f t="shared" si="15"/>
        <v>5.9851595565828537E-2</v>
      </c>
      <c r="R177">
        <f t="shared" si="15"/>
        <v>5.8715135491568565E-2</v>
      </c>
      <c r="S177">
        <f t="shared" si="15"/>
        <v>5.7436059874123445E-2</v>
      </c>
      <c r="T177">
        <f t="shared" si="15"/>
        <v>5.6138959607849023E-2</v>
      </c>
      <c r="U177">
        <f t="shared" si="14"/>
        <v>5.4824630108653682E-2</v>
      </c>
      <c r="V177">
        <f t="shared" si="14"/>
        <v>5.3493980374917149E-2</v>
      </c>
      <c r="W177">
        <f t="shared" si="14"/>
        <v>5.2148033451839493E-2</v>
      </c>
      <c r="X177">
        <f t="shared" si="14"/>
        <v>5.0787926104998965E-2</v>
      </c>
      <c r="Y177">
        <f t="shared" si="14"/>
        <v>4.9414907677678921E-2</v>
      </c>
      <c r="AA177">
        <f t="shared" si="17"/>
        <v>1.0611749249022309</v>
      </c>
      <c r="AB177">
        <f t="shared" si="17"/>
        <v>1.0598515955658285</v>
      </c>
      <c r="AC177">
        <f t="shared" si="17"/>
        <v>1.0587151354915685</v>
      </c>
      <c r="AD177">
        <f t="shared" si="17"/>
        <v>1.0574360598741235</v>
      </c>
      <c r="AE177">
        <f t="shared" si="17"/>
        <v>1.056138959607849</v>
      </c>
      <c r="AF177">
        <f t="shared" si="16"/>
        <v>1.0548246301086537</v>
      </c>
      <c r="AG177">
        <f t="shared" si="16"/>
        <v>1.0534939803749173</v>
      </c>
      <c r="AH177">
        <f t="shared" si="16"/>
        <v>1.0521480334518394</v>
      </c>
      <c r="AI177">
        <f t="shared" si="16"/>
        <v>1.050787926104999</v>
      </c>
      <c r="AJ177">
        <f t="shared" si="16"/>
        <v>1.0494149076776789</v>
      </c>
    </row>
    <row r="178" spans="1:36" ht="15.5" x14ac:dyDescent="0.35">
      <c r="A178" s="49" t="s">
        <v>191</v>
      </c>
      <c r="B178" s="25">
        <f>PIF!BX178</f>
        <v>1.1200000000000001</v>
      </c>
      <c r="C178">
        <f>PIF!CB178</f>
        <v>6.2440926640528013E-2</v>
      </c>
      <c r="D178" s="47">
        <f>Prev!B176</f>
        <v>0.54300961315805707</v>
      </c>
      <c r="E178" s="47">
        <f>Prev!E176</f>
        <v>0.53051549524469399</v>
      </c>
      <c r="F178" s="47">
        <f>Prev!H176</f>
        <v>0.5198137293098779</v>
      </c>
      <c r="G178" s="47">
        <f>Prev!K176</f>
        <v>0.50779985516997539</v>
      </c>
      <c r="H178" s="47">
        <f>Prev!N176</f>
        <v>0.49564993508405814</v>
      </c>
      <c r="I178" s="47">
        <f>Prev!Q176</f>
        <v>0.48337264398313079</v>
      </c>
      <c r="J178" s="47">
        <f>Prev!T176</f>
        <v>0.47097763833298528</v>
      </c>
      <c r="K178" s="47">
        <f>Prev!W176</f>
        <v>0.45847554340640229</v>
      </c>
      <c r="L178" s="47">
        <f>Prev!Z176</f>
        <v>0.4458779330576389</v>
      </c>
      <c r="M178" s="47">
        <f>Prev!AC176</f>
        <v>0.43319730199846412</v>
      </c>
      <c r="P178">
        <f t="shared" si="15"/>
        <v>6.1174924902230872E-2</v>
      </c>
      <c r="Q178">
        <f t="shared" si="15"/>
        <v>5.9851595565828454E-2</v>
      </c>
      <c r="R178">
        <f t="shared" si="15"/>
        <v>5.8715135491568565E-2</v>
      </c>
      <c r="S178">
        <f t="shared" si="15"/>
        <v>5.7436059874123431E-2</v>
      </c>
      <c r="T178">
        <f t="shared" si="15"/>
        <v>5.6138959607849002E-2</v>
      </c>
      <c r="U178">
        <f t="shared" si="14"/>
        <v>5.4824630108653682E-2</v>
      </c>
      <c r="V178">
        <f t="shared" si="14"/>
        <v>5.3493980374917142E-2</v>
      </c>
      <c r="W178">
        <f t="shared" si="14"/>
        <v>5.2148033451839444E-2</v>
      </c>
      <c r="X178">
        <f t="shared" si="14"/>
        <v>5.0787926104998986E-2</v>
      </c>
      <c r="Y178">
        <f t="shared" si="14"/>
        <v>4.9414907677678893E-2</v>
      </c>
      <c r="AA178">
        <f t="shared" si="17"/>
        <v>1.0611749249022309</v>
      </c>
      <c r="AB178">
        <f t="shared" si="17"/>
        <v>1.0598515955658285</v>
      </c>
      <c r="AC178">
        <f t="shared" si="17"/>
        <v>1.0587151354915685</v>
      </c>
      <c r="AD178">
        <f t="shared" si="17"/>
        <v>1.0574360598741235</v>
      </c>
      <c r="AE178">
        <f t="shared" si="17"/>
        <v>1.056138959607849</v>
      </c>
      <c r="AF178">
        <f t="shared" si="16"/>
        <v>1.0548246301086537</v>
      </c>
      <c r="AG178">
        <f t="shared" si="16"/>
        <v>1.053493980374917</v>
      </c>
      <c r="AH178">
        <f t="shared" si="16"/>
        <v>1.0521480334518394</v>
      </c>
      <c r="AI178">
        <f t="shared" si="16"/>
        <v>1.050787926104999</v>
      </c>
      <c r="AJ178">
        <f t="shared" si="16"/>
        <v>1.0494149076776789</v>
      </c>
    </row>
    <row r="179" spans="1:36" ht="15.5" x14ac:dyDescent="0.35">
      <c r="A179" s="49" t="s">
        <v>192</v>
      </c>
      <c r="B179" s="25">
        <f>PIF!BX179</f>
        <v>1.1200000000000001</v>
      </c>
      <c r="C179">
        <f>PIF!CB179</f>
        <v>6.2440926640527999E-2</v>
      </c>
      <c r="D179" s="47">
        <f>Prev!B177</f>
        <v>0.54300961315805707</v>
      </c>
      <c r="E179" s="47">
        <f>Prev!E177</f>
        <v>0.53051549524469421</v>
      </c>
      <c r="F179" s="47">
        <f>Prev!H177</f>
        <v>0.5198137293098779</v>
      </c>
      <c r="G179" s="47">
        <f>Prev!K177</f>
        <v>0.50779985516997517</v>
      </c>
      <c r="H179" s="47">
        <f>Prev!N177</f>
        <v>0.49564993508405814</v>
      </c>
      <c r="I179" s="47">
        <f>Prev!Q177</f>
        <v>0.48337264398313096</v>
      </c>
      <c r="J179" s="47">
        <f>Prev!T177</f>
        <v>0.47097763833298556</v>
      </c>
      <c r="K179" s="47">
        <f>Prev!W177</f>
        <v>0.45847554340640273</v>
      </c>
      <c r="L179" s="47">
        <f>Prev!Z177</f>
        <v>0.44587793305763851</v>
      </c>
      <c r="M179" s="47">
        <f>Prev!AC177</f>
        <v>0.43319730199846407</v>
      </c>
      <c r="P179">
        <f t="shared" si="15"/>
        <v>6.1174924902230872E-2</v>
      </c>
      <c r="Q179">
        <f t="shared" si="15"/>
        <v>5.9851595565828482E-2</v>
      </c>
      <c r="R179">
        <f t="shared" si="15"/>
        <v>5.8715135491568565E-2</v>
      </c>
      <c r="S179">
        <f t="shared" si="15"/>
        <v>5.743605987412341E-2</v>
      </c>
      <c r="T179">
        <f t="shared" si="15"/>
        <v>5.6138959607849002E-2</v>
      </c>
      <c r="U179">
        <f t="shared" si="14"/>
        <v>5.4824630108653703E-2</v>
      </c>
      <c r="V179">
        <f t="shared" si="14"/>
        <v>5.3493980374917163E-2</v>
      </c>
      <c r="W179">
        <f t="shared" si="14"/>
        <v>5.2148033451839479E-2</v>
      </c>
      <c r="X179">
        <f t="shared" si="14"/>
        <v>5.0787926104998951E-2</v>
      </c>
      <c r="Y179">
        <f t="shared" si="14"/>
        <v>4.9414907677678886E-2</v>
      </c>
      <c r="AA179">
        <f t="shared" si="17"/>
        <v>1.0611749249022309</v>
      </c>
      <c r="AB179">
        <f t="shared" si="17"/>
        <v>1.0598515955658285</v>
      </c>
      <c r="AC179">
        <f t="shared" si="17"/>
        <v>1.0587151354915685</v>
      </c>
      <c r="AD179">
        <f t="shared" si="17"/>
        <v>1.0574360598741235</v>
      </c>
      <c r="AE179">
        <f t="shared" si="17"/>
        <v>1.056138959607849</v>
      </c>
      <c r="AF179">
        <f t="shared" si="16"/>
        <v>1.0548246301086537</v>
      </c>
      <c r="AG179">
        <f t="shared" si="16"/>
        <v>1.0534939803749173</v>
      </c>
      <c r="AH179">
        <f t="shared" si="16"/>
        <v>1.0521480334518394</v>
      </c>
      <c r="AI179">
        <f t="shared" si="16"/>
        <v>1.050787926104999</v>
      </c>
      <c r="AJ179">
        <f t="shared" si="16"/>
        <v>1.0494149076776789</v>
      </c>
    </row>
    <row r="180" spans="1:36" ht="15.5" x14ac:dyDescent="0.35">
      <c r="A180" s="49" t="s">
        <v>193</v>
      </c>
      <c r="B180" s="25">
        <f>PIF!BX180</f>
        <v>1.1200000000000001</v>
      </c>
      <c r="C180">
        <f>PIF!CB180</f>
        <v>6.2440926640528013E-2</v>
      </c>
      <c r="D180" s="47">
        <f>Prev!B178</f>
        <v>0.54300961315805663</v>
      </c>
      <c r="E180" s="47">
        <f>Prev!E178</f>
        <v>0.53051549524469455</v>
      </c>
      <c r="F180" s="47">
        <f>Prev!H178</f>
        <v>0.51981372930987824</v>
      </c>
      <c r="G180" s="47">
        <f>Prev!K178</f>
        <v>0.50779985516997528</v>
      </c>
      <c r="H180" s="47">
        <f>Prev!N178</f>
        <v>0.49564993508405814</v>
      </c>
      <c r="I180" s="47">
        <f>Prev!Q178</f>
        <v>0.48337264398313079</v>
      </c>
      <c r="J180" s="47">
        <f>Prev!T178</f>
        <v>0.47097763833298539</v>
      </c>
      <c r="K180" s="47">
        <f>Prev!W178</f>
        <v>0.45847554340640284</v>
      </c>
      <c r="L180" s="47">
        <f>Prev!Z178</f>
        <v>0.44587793305763845</v>
      </c>
      <c r="M180" s="47">
        <f>Prev!AC178</f>
        <v>0.4331973019984639</v>
      </c>
      <c r="P180">
        <f t="shared" si="15"/>
        <v>6.1174924902230816E-2</v>
      </c>
      <c r="Q180">
        <f t="shared" si="15"/>
        <v>5.9851595565828523E-2</v>
      </c>
      <c r="R180">
        <f t="shared" si="15"/>
        <v>5.87151354915686E-2</v>
      </c>
      <c r="S180">
        <f t="shared" si="15"/>
        <v>5.7436059874123424E-2</v>
      </c>
      <c r="T180">
        <f t="shared" si="15"/>
        <v>5.6138959607849002E-2</v>
      </c>
      <c r="U180">
        <f t="shared" si="14"/>
        <v>5.4824630108653682E-2</v>
      </c>
      <c r="V180">
        <f t="shared" si="14"/>
        <v>5.3493980374917142E-2</v>
      </c>
      <c r="W180">
        <f t="shared" si="14"/>
        <v>5.2148033451839493E-2</v>
      </c>
      <c r="X180">
        <f t="shared" si="14"/>
        <v>5.0787926104998944E-2</v>
      </c>
      <c r="Y180">
        <f t="shared" si="14"/>
        <v>4.9414907677678865E-2</v>
      </c>
      <c r="AA180">
        <f t="shared" si="17"/>
        <v>1.0611749249022309</v>
      </c>
      <c r="AB180">
        <f t="shared" si="17"/>
        <v>1.0598515955658285</v>
      </c>
      <c r="AC180">
        <f t="shared" si="17"/>
        <v>1.0587151354915687</v>
      </c>
      <c r="AD180">
        <f t="shared" si="17"/>
        <v>1.0574360598741235</v>
      </c>
      <c r="AE180">
        <f t="shared" si="17"/>
        <v>1.056138959607849</v>
      </c>
      <c r="AF180">
        <f t="shared" si="16"/>
        <v>1.0548246301086537</v>
      </c>
      <c r="AG180">
        <f t="shared" si="16"/>
        <v>1.053493980374917</v>
      </c>
      <c r="AH180">
        <f t="shared" si="16"/>
        <v>1.0521480334518394</v>
      </c>
      <c r="AI180">
        <f t="shared" si="16"/>
        <v>1.050787926104999</v>
      </c>
      <c r="AJ180">
        <f t="shared" si="16"/>
        <v>1.0494149076776789</v>
      </c>
    </row>
    <row r="181" spans="1:36" ht="15.5" x14ac:dyDescent="0.35">
      <c r="A181" s="49" t="s">
        <v>194</v>
      </c>
      <c r="B181" s="25">
        <f>PIF!BX181</f>
        <v>1.1200000000000001</v>
      </c>
      <c r="C181">
        <f>PIF!CB181</f>
        <v>6.2440926640528013E-2</v>
      </c>
      <c r="D181" s="47">
        <f>Prev!B179</f>
        <v>0.54300961315805696</v>
      </c>
      <c r="E181" s="47">
        <f>Prev!E179</f>
        <v>0.53051549524469377</v>
      </c>
      <c r="F181" s="47">
        <f>Prev!H179</f>
        <v>0.51981372930987813</v>
      </c>
      <c r="G181" s="47">
        <f>Prev!K179</f>
        <v>0.5077998551699755</v>
      </c>
      <c r="H181" s="47">
        <f>Prev!N179</f>
        <v>0.49564993508405814</v>
      </c>
      <c r="I181" s="47">
        <f>Prev!Q179</f>
        <v>0.48337264398313112</v>
      </c>
      <c r="J181" s="47">
        <f>Prev!T179</f>
        <v>0.47097763833298534</v>
      </c>
      <c r="K181" s="47">
        <f>Prev!W179</f>
        <v>0.45847554340640262</v>
      </c>
      <c r="L181" s="47">
        <f>Prev!Z179</f>
        <v>0.44587793305763884</v>
      </c>
      <c r="M181" s="47">
        <f>Prev!AC179</f>
        <v>0.43319730199846423</v>
      </c>
      <c r="P181">
        <f t="shared" si="15"/>
        <v>6.1174924902230858E-2</v>
      </c>
      <c r="Q181">
        <f t="shared" si="15"/>
        <v>5.9851595565828426E-2</v>
      </c>
      <c r="R181">
        <f t="shared" si="15"/>
        <v>5.8715135491568586E-2</v>
      </c>
      <c r="S181">
        <f t="shared" si="15"/>
        <v>5.7436059874123445E-2</v>
      </c>
      <c r="T181">
        <f t="shared" si="15"/>
        <v>5.6138959607849002E-2</v>
      </c>
      <c r="U181">
        <f t="shared" si="14"/>
        <v>5.4824630108653724E-2</v>
      </c>
      <c r="V181">
        <f t="shared" si="14"/>
        <v>5.3493980374917149E-2</v>
      </c>
      <c r="W181">
        <f t="shared" si="14"/>
        <v>5.2148033451839479E-2</v>
      </c>
      <c r="X181">
        <f t="shared" si="14"/>
        <v>5.0787926104998979E-2</v>
      </c>
      <c r="Y181">
        <f t="shared" si="14"/>
        <v>4.9414907677678907E-2</v>
      </c>
      <c r="AA181">
        <f t="shared" si="17"/>
        <v>1.0611749249022309</v>
      </c>
      <c r="AB181">
        <f t="shared" si="17"/>
        <v>1.0598515955658285</v>
      </c>
      <c r="AC181">
        <f t="shared" si="17"/>
        <v>1.0587151354915685</v>
      </c>
      <c r="AD181">
        <f t="shared" si="17"/>
        <v>1.0574360598741235</v>
      </c>
      <c r="AE181">
        <f t="shared" si="17"/>
        <v>1.056138959607849</v>
      </c>
      <c r="AF181">
        <f t="shared" si="16"/>
        <v>1.0548246301086537</v>
      </c>
      <c r="AG181">
        <f t="shared" si="16"/>
        <v>1.0534939803749173</v>
      </c>
      <c r="AH181">
        <f t="shared" si="16"/>
        <v>1.0521480334518394</v>
      </c>
      <c r="AI181">
        <f t="shared" si="16"/>
        <v>1.050787926104999</v>
      </c>
      <c r="AJ181">
        <f t="shared" si="16"/>
        <v>1.0494149076776789</v>
      </c>
    </row>
    <row r="182" spans="1:36" ht="15.5" x14ac:dyDescent="0.35">
      <c r="A182" s="49" t="s">
        <v>195</v>
      </c>
      <c r="B182" s="25">
        <f>PIF!BX182</f>
        <v>1.1200000000000001</v>
      </c>
      <c r="C182">
        <f>PIF!CB182</f>
        <v>6.2440926640528013E-2</v>
      </c>
      <c r="D182" s="47">
        <f>Prev!B180</f>
        <v>0.54300961315805696</v>
      </c>
      <c r="E182" s="47">
        <f>Prev!E180</f>
        <v>0.53051549524469377</v>
      </c>
      <c r="F182" s="47">
        <f>Prev!H180</f>
        <v>0.51981372930987813</v>
      </c>
      <c r="G182" s="47">
        <f>Prev!K180</f>
        <v>0.5077998551699755</v>
      </c>
      <c r="H182" s="47">
        <f>Prev!N180</f>
        <v>0.49564993508405814</v>
      </c>
      <c r="I182" s="47">
        <f>Prev!Q180</f>
        <v>0.48337264398313112</v>
      </c>
      <c r="J182" s="47">
        <f>Prev!T180</f>
        <v>0.47097763833298534</v>
      </c>
      <c r="K182" s="47">
        <f>Prev!W180</f>
        <v>0.45847554340640262</v>
      </c>
      <c r="L182" s="47">
        <f>Prev!Z180</f>
        <v>0.44587793305763884</v>
      </c>
      <c r="M182" s="47">
        <f>Prev!AC180</f>
        <v>0.43319730199846423</v>
      </c>
      <c r="P182">
        <f t="shared" si="15"/>
        <v>6.1174924902230858E-2</v>
      </c>
      <c r="Q182">
        <f t="shared" si="15"/>
        <v>5.9851595565828426E-2</v>
      </c>
      <c r="R182">
        <f t="shared" si="15"/>
        <v>5.8715135491568586E-2</v>
      </c>
      <c r="S182">
        <f t="shared" si="15"/>
        <v>5.7436059874123445E-2</v>
      </c>
      <c r="T182">
        <f t="shared" si="15"/>
        <v>5.6138959607849002E-2</v>
      </c>
      <c r="U182">
        <f t="shared" si="14"/>
        <v>5.4824630108653724E-2</v>
      </c>
      <c r="V182">
        <f t="shared" si="14"/>
        <v>5.3493980374917149E-2</v>
      </c>
      <c r="W182">
        <f t="shared" si="14"/>
        <v>5.2148033451839479E-2</v>
      </c>
      <c r="X182">
        <f t="shared" si="14"/>
        <v>5.0787926104998979E-2</v>
      </c>
      <c r="Y182">
        <f t="shared" si="14"/>
        <v>4.9414907677678907E-2</v>
      </c>
      <c r="AA182">
        <f t="shared" si="17"/>
        <v>1.0611749249022309</v>
      </c>
      <c r="AB182">
        <f t="shared" si="17"/>
        <v>1.0598515955658285</v>
      </c>
      <c r="AC182">
        <f t="shared" si="17"/>
        <v>1.0587151354915685</v>
      </c>
      <c r="AD182">
        <f t="shared" si="17"/>
        <v>1.0574360598741235</v>
      </c>
      <c r="AE182">
        <f t="shared" si="17"/>
        <v>1.056138959607849</v>
      </c>
      <c r="AF182">
        <f t="shared" si="16"/>
        <v>1.0548246301086537</v>
      </c>
      <c r="AG182">
        <f t="shared" si="16"/>
        <v>1.0534939803749173</v>
      </c>
      <c r="AH182">
        <f t="shared" si="16"/>
        <v>1.0521480334518394</v>
      </c>
      <c r="AI182">
        <f t="shared" si="16"/>
        <v>1.050787926104999</v>
      </c>
      <c r="AJ182">
        <f t="shared" si="16"/>
        <v>1.0494149076776789</v>
      </c>
    </row>
    <row r="183" spans="1:36" ht="15.5" x14ac:dyDescent="0.35">
      <c r="A183" s="49" t="s">
        <v>196</v>
      </c>
      <c r="B183" s="25">
        <f>PIF!BX183</f>
        <v>1.1200000000000001</v>
      </c>
      <c r="C183">
        <f>PIF!CB183</f>
        <v>6.2440926640528013E-2</v>
      </c>
      <c r="D183" s="47">
        <f>Prev!B181</f>
        <v>0.54300961315805718</v>
      </c>
      <c r="E183" s="47">
        <f>Prev!E181</f>
        <v>0.53051549524469399</v>
      </c>
      <c r="F183" s="47">
        <f>Prev!H181</f>
        <v>0.51981372930987813</v>
      </c>
      <c r="G183" s="47">
        <f>Prev!K181</f>
        <v>0.50779985516997528</v>
      </c>
      <c r="H183" s="47">
        <f>Prev!N181</f>
        <v>0.49564993508405786</v>
      </c>
      <c r="I183" s="47">
        <f>Prev!Q181</f>
        <v>0.48337264398313079</v>
      </c>
      <c r="J183" s="47">
        <f>Prev!T181</f>
        <v>0.47097763833298556</v>
      </c>
      <c r="K183" s="47">
        <f>Prev!W181</f>
        <v>0.45847554340640295</v>
      </c>
      <c r="L183" s="47">
        <f>Prev!Z181</f>
        <v>0.44587793305763868</v>
      </c>
      <c r="M183" s="47">
        <f>Prev!AC181</f>
        <v>0.43319730199846423</v>
      </c>
      <c r="P183">
        <f t="shared" si="15"/>
        <v>6.1174924902230879E-2</v>
      </c>
      <c r="Q183">
        <f t="shared" si="15"/>
        <v>5.9851595565828454E-2</v>
      </c>
      <c r="R183">
        <f t="shared" si="15"/>
        <v>5.8715135491568586E-2</v>
      </c>
      <c r="S183">
        <f t="shared" si="15"/>
        <v>5.7436059874123424E-2</v>
      </c>
      <c r="T183">
        <f t="shared" si="15"/>
        <v>5.6138959607848968E-2</v>
      </c>
      <c r="U183">
        <f t="shared" si="14"/>
        <v>5.4824630108653682E-2</v>
      </c>
      <c r="V183">
        <f t="shared" si="14"/>
        <v>5.3493980374917163E-2</v>
      </c>
      <c r="W183">
        <f t="shared" si="14"/>
        <v>5.2148033451839507E-2</v>
      </c>
      <c r="X183">
        <f t="shared" si="14"/>
        <v>5.0787926104998965E-2</v>
      </c>
      <c r="Y183">
        <f t="shared" si="14"/>
        <v>4.9414907677678907E-2</v>
      </c>
      <c r="AA183">
        <f t="shared" si="17"/>
        <v>1.0611749249022309</v>
      </c>
      <c r="AB183">
        <f t="shared" si="17"/>
        <v>1.0598515955658285</v>
      </c>
      <c r="AC183">
        <f t="shared" si="17"/>
        <v>1.0587151354915685</v>
      </c>
      <c r="AD183">
        <f t="shared" si="17"/>
        <v>1.0574360598741235</v>
      </c>
      <c r="AE183">
        <f t="shared" si="17"/>
        <v>1.056138959607849</v>
      </c>
      <c r="AF183">
        <f t="shared" si="16"/>
        <v>1.0548246301086537</v>
      </c>
      <c r="AG183">
        <f t="shared" si="16"/>
        <v>1.0534939803749173</v>
      </c>
      <c r="AH183">
        <f t="shared" si="16"/>
        <v>1.0521480334518396</v>
      </c>
      <c r="AI183">
        <f t="shared" si="16"/>
        <v>1.050787926104999</v>
      </c>
      <c r="AJ183">
        <f t="shared" si="16"/>
        <v>1.0494149076776789</v>
      </c>
    </row>
    <row r="184" spans="1:36" ht="15.5" x14ac:dyDescent="0.35">
      <c r="A184" s="49" t="s">
        <v>197</v>
      </c>
      <c r="B184" s="25">
        <f>PIF!BX184</f>
        <v>1.1200000000000001</v>
      </c>
      <c r="C184">
        <f>PIF!CB184</f>
        <v>6.2440926640527999E-2</v>
      </c>
      <c r="D184" s="47">
        <f>Prev!B182</f>
        <v>0.54300961315805696</v>
      </c>
      <c r="E184" s="47">
        <f>Prev!E182</f>
        <v>0.53051549524469421</v>
      </c>
      <c r="F184" s="47">
        <f>Prev!H182</f>
        <v>0.51981372930987813</v>
      </c>
      <c r="G184" s="47">
        <f>Prev!K182</f>
        <v>0.50779985516997528</v>
      </c>
      <c r="H184" s="47">
        <f>Prev!N182</f>
        <v>0.49564993508405814</v>
      </c>
      <c r="I184" s="47">
        <f>Prev!Q182</f>
        <v>0.48337264398313079</v>
      </c>
      <c r="J184" s="47">
        <f>Prev!T182</f>
        <v>0.47097763833298567</v>
      </c>
      <c r="K184" s="47">
        <f>Prev!W182</f>
        <v>0.45847554340640273</v>
      </c>
      <c r="L184" s="47">
        <f>Prev!Z182</f>
        <v>0.44587793305763884</v>
      </c>
      <c r="M184" s="47">
        <f>Prev!AC182</f>
        <v>0.43319730199846435</v>
      </c>
      <c r="P184">
        <f t="shared" si="15"/>
        <v>6.1174924902230858E-2</v>
      </c>
      <c r="Q184">
        <f t="shared" si="15"/>
        <v>5.9851595565828482E-2</v>
      </c>
      <c r="R184">
        <f t="shared" si="15"/>
        <v>5.8715135491568586E-2</v>
      </c>
      <c r="S184">
        <f t="shared" si="15"/>
        <v>5.7436059874123424E-2</v>
      </c>
      <c r="T184">
        <f t="shared" si="15"/>
        <v>5.6138959607849002E-2</v>
      </c>
      <c r="U184">
        <f t="shared" si="14"/>
        <v>5.4824630108653682E-2</v>
      </c>
      <c r="V184">
        <f t="shared" si="14"/>
        <v>5.3493980374917177E-2</v>
      </c>
      <c r="W184">
        <f t="shared" si="14"/>
        <v>5.2148033451839479E-2</v>
      </c>
      <c r="X184">
        <f t="shared" si="14"/>
        <v>5.0787926104998979E-2</v>
      </c>
      <c r="Y184">
        <f t="shared" si="14"/>
        <v>4.9414907677678921E-2</v>
      </c>
      <c r="AA184">
        <f t="shared" si="17"/>
        <v>1.0611749249022309</v>
      </c>
      <c r="AB184">
        <f t="shared" si="17"/>
        <v>1.0598515955658285</v>
      </c>
      <c r="AC184">
        <f t="shared" si="17"/>
        <v>1.0587151354915685</v>
      </c>
      <c r="AD184">
        <f t="shared" si="17"/>
        <v>1.0574360598741235</v>
      </c>
      <c r="AE184">
        <f t="shared" si="17"/>
        <v>1.056138959607849</v>
      </c>
      <c r="AF184">
        <f t="shared" si="16"/>
        <v>1.0548246301086537</v>
      </c>
      <c r="AG184">
        <f t="shared" si="16"/>
        <v>1.0534939803749173</v>
      </c>
      <c r="AH184">
        <f t="shared" si="16"/>
        <v>1.0521480334518394</v>
      </c>
      <c r="AI184">
        <f t="shared" si="16"/>
        <v>1.050787926104999</v>
      </c>
      <c r="AJ184">
        <f t="shared" si="16"/>
        <v>1.0494149076776789</v>
      </c>
    </row>
    <row r="185" spans="1:36" ht="15.5" x14ac:dyDescent="0.35">
      <c r="A185" s="49" t="s">
        <v>198</v>
      </c>
      <c r="B185" s="25">
        <f>PIF!BX185</f>
        <v>1.1200000000000001</v>
      </c>
      <c r="C185">
        <f>PIF!CB185</f>
        <v>6.2440926640527986E-2</v>
      </c>
      <c r="D185" s="47">
        <f>Prev!B183</f>
        <v>0.54300961315805696</v>
      </c>
      <c r="E185" s="47">
        <f>Prev!E183</f>
        <v>0.53051549524469388</v>
      </c>
      <c r="F185" s="47">
        <f>Prev!H183</f>
        <v>0.51981372930987779</v>
      </c>
      <c r="G185" s="47">
        <f>Prev!K183</f>
        <v>0.50779985516997528</v>
      </c>
      <c r="H185" s="47">
        <f>Prev!N183</f>
        <v>0.49564993508405814</v>
      </c>
      <c r="I185" s="47">
        <f>Prev!Q183</f>
        <v>0.48337264398313073</v>
      </c>
      <c r="J185" s="47">
        <f>Prev!T183</f>
        <v>0.47097763833298528</v>
      </c>
      <c r="K185" s="47">
        <f>Prev!W183</f>
        <v>0.45847554340640284</v>
      </c>
      <c r="L185" s="47">
        <f>Prev!Z183</f>
        <v>0.44587793305763884</v>
      </c>
      <c r="M185" s="47">
        <f>Prev!AC183</f>
        <v>0.43319730199846446</v>
      </c>
      <c r="P185">
        <f t="shared" si="15"/>
        <v>6.1174924902230858E-2</v>
      </c>
      <c r="Q185">
        <f t="shared" si="15"/>
        <v>5.985159556582844E-2</v>
      </c>
      <c r="R185">
        <f t="shared" si="15"/>
        <v>5.8715135491568551E-2</v>
      </c>
      <c r="S185">
        <f t="shared" si="15"/>
        <v>5.7436059874123424E-2</v>
      </c>
      <c r="T185">
        <f t="shared" si="15"/>
        <v>5.6138959607849002E-2</v>
      </c>
      <c r="U185">
        <f t="shared" si="14"/>
        <v>5.4824630108653689E-2</v>
      </c>
      <c r="V185">
        <f t="shared" si="14"/>
        <v>5.3493980374917142E-2</v>
      </c>
      <c r="W185">
        <f t="shared" si="14"/>
        <v>5.2148033451839493E-2</v>
      </c>
      <c r="X185">
        <f t="shared" si="14"/>
        <v>5.0787926104998979E-2</v>
      </c>
      <c r="Y185">
        <f t="shared" si="14"/>
        <v>4.9414907677678928E-2</v>
      </c>
      <c r="AA185">
        <f t="shared" si="17"/>
        <v>1.0611749249022309</v>
      </c>
      <c r="AB185">
        <f t="shared" si="17"/>
        <v>1.0598515955658285</v>
      </c>
      <c r="AC185">
        <f t="shared" si="17"/>
        <v>1.0587151354915685</v>
      </c>
      <c r="AD185">
        <f t="shared" si="17"/>
        <v>1.0574360598741235</v>
      </c>
      <c r="AE185">
        <f t="shared" si="17"/>
        <v>1.056138959607849</v>
      </c>
      <c r="AF185">
        <f t="shared" si="16"/>
        <v>1.0548246301086537</v>
      </c>
      <c r="AG185">
        <f t="shared" si="16"/>
        <v>1.053493980374917</v>
      </c>
      <c r="AH185">
        <f t="shared" si="16"/>
        <v>1.0521480334518394</v>
      </c>
      <c r="AI185">
        <f t="shared" si="16"/>
        <v>1.050787926104999</v>
      </c>
      <c r="AJ185">
        <f t="shared" si="16"/>
        <v>1.0494149076776789</v>
      </c>
    </row>
    <row r="186" spans="1:36" ht="15.5" x14ac:dyDescent="0.35">
      <c r="A186" s="49" t="s">
        <v>199</v>
      </c>
      <c r="B186" s="25">
        <f>PIF!BX186</f>
        <v>1.1200000000000001</v>
      </c>
      <c r="C186">
        <f>PIF!CB186</f>
        <v>6.2440926640527986E-2</v>
      </c>
      <c r="D186" s="47">
        <f>Prev!B184</f>
        <v>0.54300961315805696</v>
      </c>
      <c r="E186" s="47">
        <f>Prev!E184</f>
        <v>0.53051549524469432</v>
      </c>
      <c r="F186" s="47">
        <f>Prev!H184</f>
        <v>0.5198137293098779</v>
      </c>
      <c r="G186" s="47">
        <f>Prev!K184</f>
        <v>0.50779985516997528</v>
      </c>
      <c r="H186" s="47">
        <f>Prev!N184</f>
        <v>0.49564993508405786</v>
      </c>
      <c r="I186" s="47">
        <f>Prev!Q184</f>
        <v>0.48337264398313079</v>
      </c>
      <c r="J186" s="47">
        <f>Prev!T184</f>
        <v>0.47097763833298534</v>
      </c>
      <c r="K186" s="47">
        <f>Prev!W184</f>
        <v>0.45847554340640256</v>
      </c>
      <c r="L186" s="47">
        <f>Prev!Z184</f>
        <v>0.44587793305763901</v>
      </c>
      <c r="M186" s="47">
        <f>Prev!AC184</f>
        <v>0.43319730199846435</v>
      </c>
      <c r="P186">
        <f t="shared" si="15"/>
        <v>6.1174924902230858E-2</v>
      </c>
      <c r="Q186">
        <f t="shared" si="15"/>
        <v>5.9851595565828496E-2</v>
      </c>
      <c r="R186">
        <f t="shared" si="15"/>
        <v>5.8715135491568565E-2</v>
      </c>
      <c r="S186">
        <f t="shared" si="15"/>
        <v>5.7436059874123424E-2</v>
      </c>
      <c r="T186">
        <f t="shared" si="15"/>
        <v>5.6138959607848968E-2</v>
      </c>
      <c r="U186">
        <f t="shared" si="14"/>
        <v>5.4824630108653682E-2</v>
      </c>
      <c r="V186">
        <f t="shared" si="14"/>
        <v>5.3493980374917149E-2</v>
      </c>
      <c r="W186">
        <f t="shared" si="14"/>
        <v>5.2148033451839472E-2</v>
      </c>
      <c r="X186">
        <f t="shared" si="14"/>
        <v>5.0787926104999E-2</v>
      </c>
      <c r="Y186">
        <f t="shared" si="14"/>
        <v>4.9414907677678921E-2</v>
      </c>
      <c r="AA186">
        <f t="shared" si="17"/>
        <v>1.0611749249022309</v>
      </c>
      <c r="AB186">
        <f t="shared" si="17"/>
        <v>1.0598515955658285</v>
      </c>
      <c r="AC186">
        <f t="shared" si="17"/>
        <v>1.0587151354915685</v>
      </c>
      <c r="AD186">
        <f t="shared" si="17"/>
        <v>1.0574360598741235</v>
      </c>
      <c r="AE186">
        <f t="shared" si="17"/>
        <v>1.056138959607849</v>
      </c>
      <c r="AF186">
        <f t="shared" si="16"/>
        <v>1.0548246301086537</v>
      </c>
      <c r="AG186">
        <f t="shared" si="16"/>
        <v>1.0534939803749173</v>
      </c>
      <c r="AH186">
        <f t="shared" si="16"/>
        <v>1.0521480334518394</v>
      </c>
      <c r="AI186">
        <f t="shared" si="16"/>
        <v>1.050787926104999</v>
      </c>
      <c r="AJ186">
        <f t="shared" si="16"/>
        <v>1.0494149076776789</v>
      </c>
    </row>
    <row r="187" spans="1:36" ht="15.5" x14ac:dyDescent="0.35">
      <c r="A187" s="49" t="s">
        <v>200</v>
      </c>
      <c r="B187" s="25">
        <f>PIF!BX187</f>
        <v>1.1200000000000001</v>
      </c>
      <c r="C187">
        <f>PIF!CB187</f>
        <v>6.2440926640527986E-2</v>
      </c>
      <c r="D187" s="47">
        <f>Prev!B185</f>
        <v>0.54300961315805696</v>
      </c>
      <c r="E187" s="47">
        <f>Prev!E185</f>
        <v>0.53051549524469432</v>
      </c>
      <c r="F187" s="47">
        <f>Prev!H185</f>
        <v>0.5198137293098779</v>
      </c>
      <c r="G187" s="47">
        <f>Prev!K185</f>
        <v>0.50779985516997528</v>
      </c>
      <c r="H187" s="47">
        <f>Prev!N185</f>
        <v>0.49564993508405786</v>
      </c>
      <c r="I187" s="47">
        <f>Prev!Q185</f>
        <v>0.48337264398313079</v>
      </c>
      <c r="J187" s="47">
        <f>Prev!T185</f>
        <v>0.47097763833298534</v>
      </c>
      <c r="K187" s="47">
        <f>Prev!W185</f>
        <v>0.45847554340640256</v>
      </c>
      <c r="L187" s="47">
        <f>Prev!Z185</f>
        <v>0.44587793305763901</v>
      </c>
      <c r="M187" s="47">
        <f>Prev!AC185</f>
        <v>0.43319730199846435</v>
      </c>
      <c r="P187">
        <f t="shared" si="15"/>
        <v>6.1174924902230858E-2</v>
      </c>
      <c r="Q187">
        <f t="shared" si="15"/>
        <v>5.9851595565828496E-2</v>
      </c>
      <c r="R187">
        <f t="shared" si="15"/>
        <v>5.8715135491568565E-2</v>
      </c>
      <c r="S187">
        <f t="shared" si="15"/>
        <v>5.7436059874123424E-2</v>
      </c>
      <c r="T187">
        <f t="shared" si="15"/>
        <v>5.6138959607848968E-2</v>
      </c>
      <c r="U187">
        <f t="shared" si="14"/>
        <v>5.4824630108653682E-2</v>
      </c>
      <c r="V187">
        <f t="shared" si="14"/>
        <v>5.3493980374917149E-2</v>
      </c>
      <c r="W187">
        <f t="shared" si="14"/>
        <v>5.2148033451839472E-2</v>
      </c>
      <c r="X187">
        <f t="shared" si="14"/>
        <v>5.0787926104999E-2</v>
      </c>
      <c r="Y187">
        <f t="shared" si="14"/>
        <v>4.9414907677678921E-2</v>
      </c>
      <c r="AA187">
        <f t="shared" si="17"/>
        <v>1.0611749249022309</v>
      </c>
      <c r="AB187">
        <f t="shared" si="17"/>
        <v>1.0598515955658285</v>
      </c>
      <c r="AC187">
        <f t="shared" si="17"/>
        <v>1.0587151354915685</v>
      </c>
      <c r="AD187">
        <f t="shared" si="17"/>
        <v>1.0574360598741235</v>
      </c>
      <c r="AE187">
        <f t="shared" si="17"/>
        <v>1.056138959607849</v>
      </c>
      <c r="AF187">
        <f t="shared" si="16"/>
        <v>1.0548246301086537</v>
      </c>
      <c r="AG187">
        <f t="shared" si="16"/>
        <v>1.0534939803749173</v>
      </c>
      <c r="AH187">
        <f t="shared" si="16"/>
        <v>1.0521480334518394</v>
      </c>
      <c r="AI187">
        <f t="shared" si="16"/>
        <v>1.050787926104999</v>
      </c>
      <c r="AJ187">
        <f t="shared" si="16"/>
        <v>1.0494149076776789</v>
      </c>
    </row>
    <row r="188" spans="1:36" ht="15.5" x14ac:dyDescent="0.35">
      <c r="A188" s="49" t="s">
        <v>201</v>
      </c>
      <c r="B188" s="25">
        <f>PIF!BX188</f>
        <v>1.1200000000000001</v>
      </c>
      <c r="C188">
        <f>PIF!CB188</f>
        <v>6.2440926640527999E-2</v>
      </c>
      <c r="D188" s="47">
        <f>Prev!B186</f>
        <v>0.54300961315805663</v>
      </c>
      <c r="E188" s="47">
        <f>Prev!E186</f>
        <v>0.53051549524469399</v>
      </c>
      <c r="F188" s="47">
        <f>Prev!H186</f>
        <v>0.5198137293098779</v>
      </c>
      <c r="G188" s="47">
        <f>Prev!K186</f>
        <v>0.50779985516997528</v>
      </c>
      <c r="H188" s="47">
        <f>Prev!N186</f>
        <v>0.49564993508405814</v>
      </c>
      <c r="I188" s="47">
        <f>Prev!Q186</f>
        <v>0.48337264398313079</v>
      </c>
      <c r="J188" s="47">
        <f>Prev!T186</f>
        <v>0.47097763833298545</v>
      </c>
      <c r="K188" s="47">
        <f>Prev!W186</f>
        <v>0.45847554340640273</v>
      </c>
      <c r="L188" s="47">
        <f>Prev!Z186</f>
        <v>0.44587793305763868</v>
      </c>
      <c r="M188" s="47">
        <f>Prev!AC186</f>
        <v>0.43319730199846451</v>
      </c>
      <c r="P188">
        <f t="shared" si="15"/>
        <v>6.1174924902230816E-2</v>
      </c>
      <c r="Q188">
        <f t="shared" si="15"/>
        <v>5.9851595565828454E-2</v>
      </c>
      <c r="R188">
        <f t="shared" si="15"/>
        <v>5.8715135491568565E-2</v>
      </c>
      <c r="S188">
        <f t="shared" si="15"/>
        <v>5.7436059874123424E-2</v>
      </c>
      <c r="T188">
        <f t="shared" si="15"/>
        <v>5.6138959607849002E-2</v>
      </c>
      <c r="U188">
        <f t="shared" si="14"/>
        <v>5.4824630108653682E-2</v>
      </c>
      <c r="V188">
        <f t="shared" si="14"/>
        <v>5.3493980374917149E-2</v>
      </c>
      <c r="W188">
        <f t="shared" si="14"/>
        <v>5.2148033451839479E-2</v>
      </c>
      <c r="X188">
        <f t="shared" si="14"/>
        <v>5.0787926104998965E-2</v>
      </c>
      <c r="Y188">
        <f t="shared" si="14"/>
        <v>4.9414907677678935E-2</v>
      </c>
      <c r="AA188">
        <f t="shared" si="17"/>
        <v>1.0611749249022309</v>
      </c>
      <c r="AB188">
        <f t="shared" si="17"/>
        <v>1.0598515955658285</v>
      </c>
      <c r="AC188">
        <f t="shared" si="17"/>
        <v>1.0587151354915685</v>
      </c>
      <c r="AD188">
        <f t="shared" si="17"/>
        <v>1.0574360598741235</v>
      </c>
      <c r="AE188">
        <f t="shared" si="17"/>
        <v>1.056138959607849</v>
      </c>
      <c r="AF188">
        <f t="shared" si="16"/>
        <v>1.0548246301086537</v>
      </c>
      <c r="AG188">
        <f t="shared" si="16"/>
        <v>1.0534939803749173</v>
      </c>
      <c r="AH188">
        <f t="shared" si="16"/>
        <v>1.0521480334518394</v>
      </c>
      <c r="AI188">
        <f t="shared" si="16"/>
        <v>1.050787926104999</v>
      </c>
      <c r="AJ188">
        <f t="shared" si="16"/>
        <v>1.0494149076776789</v>
      </c>
    </row>
    <row r="189" spans="1:36" ht="15.5" x14ac:dyDescent="0.35">
      <c r="A189" s="49" t="s">
        <v>202</v>
      </c>
      <c r="B189" s="25">
        <f>PIF!BX189</f>
        <v>1.1200000000000001</v>
      </c>
      <c r="C189">
        <f>PIF!CB189</f>
        <v>6.2440926640528027E-2</v>
      </c>
      <c r="D189" s="47">
        <f>Prev!B187</f>
        <v>0.54300961315805696</v>
      </c>
      <c r="E189" s="47">
        <f>Prev!E187</f>
        <v>0.53051549524469421</v>
      </c>
      <c r="F189" s="47">
        <f>Prev!H187</f>
        <v>0.51981372930987813</v>
      </c>
      <c r="G189" s="47">
        <f>Prev!K187</f>
        <v>0.50779985516997528</v>
      </c>
      <c r="H189" s="47">
        <f>Prev!N187</f>
        <v>0.49564993508405769</v>
      </c>
      <c r="I189" s="47">
        <f>Prev!Q187</f>
        <v>0.48337264398313073</v>
      </c>
      <c r="J189" s="47">
        <f>Prev!T187</f>
        <v>0.47097763833298578</v>
      </c>
      <c r="K189" s="47">
        <f>Prev!W187</f>
        <v>0.45847554340640284</v>
      </c>
      <c r="L189" s="47">
        <f>Prev!Z187</f>
        <v>0.44587793305763884</v>
      </c>
      <c r="M189" s="47">
        <f>Prev!AC187</f>
        <v>0.43319730199846462</v>
      </c>
      <c r="P189">
        <f t="shared" si="15"/>
        <v>6.1174924902230858E-2</v>
      </c>
      <c r="Q189">
        <f t="shared" si="15"/>
        <v>5.9851595565828482E-2</v>
      </c>
      <c r="R189">
        <f t="shared" si="15"/>
        <v>5.8715135491568586E-2</v>
      </c>
      <c r="S189">
        <f t="shared" si="15"/>
        <v>5.7436059874123424E-2</v>
      </c>
      <c r="T189">
        <f t="shared" si="15"/>
        <v>5.6138959607848947E-2</v>
      </c>
      <c r="U189">
        <f t="shared" si="14"/>
        <v>5.4824630108653689E-2</v>
      </c>
      <c r="V189">
        <f t="shared" si="14"/>
        <v>5.3493980374917191E-2</v>
      </c>
      <c r="W189">
        <f t="shared" si="14"/>
        <v>5.2148033451839493E-2</v>
      </c>
      <c r="X189">
        <f t="shared" si="14"/>
        <v>5.0787926104998979E-2</v>
      </c>
      <c r="Y189">
        <f t="shared" si="14"/>
        <v>4.9414907677678949E-2</v>
      </c>
      <c r="AA189">
        <f t="shared" si="17"/>
        <v>1.0611749249022309</v>
      </c>
      <c r="AB189">
        <f t="shared" si="17"/>
        <v>1.0598515955658285</v>
      </c>
      <c r="AC189">
        <f t="shared" si="17"/>
        <v>1.0587151354915685</v>
      </c>
      <c r="AD189">
        <f t="shared" si="17"/>
        <v>1.0574360598741235</v>
      </c>
      <c r="AE189">
        <f t="shared" si="17"/>
        <v>1.056138959607849</v>
      </c>
      <c r="AF189">
        <f t="shared" si="16"/>
        <v>1.0548246301086537</v>
      </c>
      <c r="AG189">
        <f t="shared" si="16"/>
        <v>1.0534939803749173</v>
      </c>
      <c r="AH189">
        <f t="shared" si="16"/>
        <v>1.0521480334518394</v>
      </c>
      <c r="AI189">
        <f t="shared" si="16"/>
        <v>1.050787926104999</v>
      </c>
      <c r="AJ189">
        <f t="shared" si="16"/>
        <v>1.0494149076776789</v>
      </c>
    </row>
    <row r="190" spans="1:36" ht="15.5" x14ac:dyDescent="0.35">
      <c r="A190" s="49" t="s">
        <v>203</v>
      </c>
      <c r="B190" s="25">
        <f>PIF!BX190</f>
        <v>1.1200000000000001</v>
      </c>
      <c r="C190">
        <f>PIF!CB190</f>
        <v>6.2440926640527999E-2</v>
      </c>
      <c r="D190" s="47">
        <f>Prev!B188</f>
        <v>0.54300961315805685</v>
      </c>
      <c r="E190" s="47">
        <f>Prev!E188</f>
        <v>0.53051549524469432</v>
      </c>
      <c r="F190" s="47">
        <f>Prev!H188</f>
        <v>0.51981372930987813</v>
      </c>
      <c r="G190" s="47">
        <f>Prev!K188</f>
        <v>0.50779985516997561</v>
      </c>
      <c r="H190" s="47">
        <f>Prev!N188</f>
        <v>0.49564993508405808</v>
      </c>
      <c r="I190" s="47">
        <f>Prev!Q188</f>
        <v>0.48337264398313107</v>
      </c>
      <c r="J190" s="47">
        <f>Prev!T188</f>
        <v>0.47097763833298578</v>
      </c>
      <c r="K190" s="47">
        <f>Prev!W188</f>
        <v>0.45847554340640245</v>
      </c>
      <c r="L190" s="47">
        <f>Prev!Z188</f>
        <v>0.44587793305763868</v>
      </c>
      <c r="M190" s="47">
        <f>Prev!AC188</f>
        <v>0.43319730199846462</v>
      </c>
      <c r="P190">
        <f t="shared" si="15"/>
        <v>6.1174924902230844E-2</v>
      </c>
      <c r="Q190">
        <f t="shared" si="15"/>
        <v>5.9851595565828496E-2</v>
      </c>
      <c r="R190">
        <f t="shared" si="15"/>
        <v>5.8715135491568586E-2</v>
      </c>
      <c r="S190">
        <f t="shared" si="15"/>
        <v>5.7436059874123445E-2</v>
      </c>
      <c r="T190">
        <f t="shared" si="15"/>
        <v>5.6138959607848996E-2</v>
      </c>
      <c r="U190">
        <f t="shared" si="14"/>
        <v>5.4824630108653717E-2</v>
      </c>
      <c r="V190">
        <f t="shared" si="14"/>
        <v>5.3493980374917191E-2</v>
      </c>
      <c r="W190">
        <f t="shared" si="14"/>
        <v>5.2148033451839458E-2</v>
      </c>
      <c r="X190">
        <f t="shared" si="14"/>
        <v>5.0787926104998965E-2</v>
      </c>
      <c r="Y190">
        <f t="shared" si="14"/>
        <v>4.9414907677678949E-2</v>
      </c>
      <c r="AA190">
        <f t="shared" si="17"/>
        <v>1.0611749249022309</v>
      </c>
      <c r="AB190">
        <f t="shared" si="17"/>
        <v>1.0598515955658285</v>
      </c>
      <c r="AC190">
        <f t="shared" si="17"/>
        <v>1.0587151354915685</v>
      </c>
      <c r="AD190">
        <f t="shared" si="17"/>
        <v>1.0574360598741235</v>
      </c>
      <c r="AE190">
        <f t="shared" si="17"/>
        <v>1.056138959607849</v>
      </c>
      <c r="AF190">
        <f t="shared" si="16"/>
        <v>1.0548246301086537</v>
      </c>
      <c r="AG190">
        <f t="shared" si="16"/>
        <v>1.0534939803749173</v>
      </c>
      <c r="AH190">
        <f t="shared" si="16"/>
        <v>1.0521480334518394</v>
      </c>
      <c r="AI190">
        <f t="shared" si="16"/>
        <v>1.050787926104999</v>
      </c>
      <c r="AJ190">
        <f t="shared" si="16"/>
        <v>1.0494149076776789</v>
      </c>
    </row>
    <row r="191" spans="1:36" ht="15.5" x14ac:dyDescent="0.35">
      <c r="A191" s="49" t="s">
        <v>204</v>
      </c>
      <c r="B191" s="25">
        <f>PIF!BX191</f>
        <v>1.1200000000000001</v>
      </c>
      <c r="C191">
        <f>PIF!CB191</f>
        <v>6.2440926640527999E-2</v>
      </c>
      <c r="D191" s="47">
        <f>Prev!B189</f>
        <v>0.54300961315805685</v>
      </c>
      <c r="E191" s="47">
        <f>Prev!E189</f>
        <v>0.53051549524469432</v>
      </c>
      <c r="F191" s="47">
        <f>Prev!H189</f>
        <v>0.51981372930987813</v>
      </c>
      <c r="G191" s="47">
        <f>Prev!K189</f>
        <v>0.50779985516997561</v>
      </c>
      <c r="H191" s="47">
        <f>Prev!N189</f>
        <v>0.49564993508405808</v>
      </c>
      <c r="I191" s="47">
        <f>Prev!Q189</f>
        <v>0.48337264398313107</v>
      </c>
      <c r="J191" s="47">
        <f>Prev!T189</f>
        <v>0.47097763833298578</v>
      </c>
      <c r="K191" s="47">
        <f>Prev!W189</f>
        <v>0.45847554340640245</v>
      </c>
      <c r="L191" s="47">
        <f>Prev!Z189</f>
        <v>0.44587793305763868</v>
      </c>
      <c r="M191" s="47">
        <f>Prev!AC189</f>
        <v>0.43319730199846462</v>
      </c>
      <c r="P191">
        <f t="shared" si="15"/>
        <v>6.1174924902230844E-2</v>
      </c>
      <c r="Q191">
        <f t="shared" si="15"/>
        <v>5.9851595565828496E-2</v>
      </c>
      <c r="R191">
        <f t="shared" si="15"/>
        <v>5.8715135491568586E-2</v>
      </c>
      <c r="S191">
        <f t="shared" si="15"/>
        <v>5.7436059874123445E-2</v>
      </c>
      <c r="T191">
        <f t="shared" si="15"/>
        <v>5.6138959607848996E-2</v>
      </c>
      <c r="U191">
        <f t="shared" si="14"/>
        <v>5.4824630108653717E-2</v>
      </c>
      <c r="V191">
        <f t="shared" si="14"/>
        <v>5.3493980374917191E-2</v>
      </c>
      <c r="W191">
        <f t="shared" si="14"/>
        <v>5.2148033451839458E-2</v>
      </c>
      <c r="X191">
        <f t="shared" si="14"/>
        <v>5.0787926104998965E-2</v>
      </c>
      <c r="Y191">
        <f t="shared" si="14"/>
        <v>4.9414907677678949E-2</v>
      </c>
      <c r="AA191">
        <f t="shared" si="17"/>
        <v>1.0611749249022309</v>
      </c>
      <c r="AB191">
        <f t="shared" si="17"/>
        <v>1.0598515955658285</v>
      </c>
      <c r="AC191">
        <f t="shared" si="17"/>
        <v>1.0587151354915685</v>
      </c>
      <c r="AD191">
        <f t="shared" si="17"/>
        <v>1.0574360598741235</v>
      </c>
      <c r="AE191">
        <f t="shared" si="17"/>
        <v>1.056138959607849</v>
      </c>
      <c r="AF191">
        <f t="shared" si="16"/>
        <v>1.0548246301086537</v>
      </c>
      <c r="AG191">
        <f t="shared" si="16"/>
        <v>1.0534939803749173</v>
      </c>
      <c r="AH191">
        <f t="shared" si="16"/>
        <v>1.0521480334518394</v>
      </c>
      <c r="AI191">
        <f t="shared" si="16"/>
        <v>1.050787926104999</v>
      </c>
      <c r="AJ191">
        <f t="shared" si="16"/>
        <v>1.0494149076776789</v>
      </c>
    </row>
    <row r="192" spans="1:36" ht="15.5" x14ac:dyDescent="0.35">
      <c r="A192" s="49" t="s">
        <v>205</v>
      </c>
      <c r="B192" s="25">
        <f>PIF!BX192</f>
        <v>1.1200000000000001</v>
      </c>
      <c r="C192">
        <f>PIF!CB192</f>
        <v>6.2440926640527999E-2</v>
      </c>
      <c r="D192" s="47">
        <f>Prev!B190</f>
        <v>0.54300961315805685</v>
      </c>
      <c r="E192" s="47">
        <f>Prev!E190</f>
        <v>0.53051549524469432</v>
      </c>
      <c r="F192" s="47">
        <f>Prev!H190</f>
        <v>0.51981372930987813</v>
      </c>
      <c r="G192" s="47">
        <f>Prev!K190</f>
        <v>0.50779985516997561</v>
      </c>
      <c r="H192" s="47">
        <f>Prev!N190</f>
        <v>0.49564993508405808</v>
      </c>
      <c r="I192" s="47">
        <f>Prev!Q190</f>
        <v>0.48337264398313107</v>
      </c>
      <c r="J192" s="47">
        <f>Prev!T190</f>
        <v>0.47097763833298578</v>
      </c>
      <c r="K192" s="47">
        <f>Prev!W190</f>
        <v>0.45847554340640245</v>
      </c>
      <c r="L192" s="47">
        <f>Prev!Z190</f>
        <v>0.44587793305763868</v>
      </c>
      <c r="M192" s="47">
        <f>Prev!AC190</f>
        <v>0.43319730199846462</v>
      </c>
      <c r="P192">
        <f t="shared" si="15"/>
        <v>6.1174924902230844E-2</v>
      </c>
      <c r="Q192">
        <f t="shared" si="15"/>
        <v>5.9851595565828496E-2</v>
      </c>
      <c r="R192">
        <f t="shared" si="15"/>
        <v>5.8715135491568586E-2</v>
      </c>
      <c r="S192">
        <f t="shared" si="15"/>
        <v>5.7436059874123445E-2</v>
      </c>
      <c r="T192">
        <f t="shared" si="15"/>
        <v>5.6138959607848996E-2</v>
      </c>
      <c r="U192">
        <f t="shared" si="14"/>
        <v>5.4824630108653717E-2</v>
      </c>
      <c r="V192">
        <f t="shared" si="14"/>
        <v>5.3493980374917191E-2</v>
      </c>
      <c r="W192">
        <f t="shared" si="14"/>
        <v>5.2148033451839458E-2</v>
      </c>
      <c r="X192">
        <f t="shared" si="14"/>
        <v>5.0787926104998965E-2</v>
      </c>
      <c r="Y192">
        <f t="shared" si="14"/>
        <v>4.9414907677678949E-2</v>
      </c>
      <c r="AA192">
        <f t="shared" si="17"/>
        <v>1.0611749249022309</v>
      </c>
      <c r="AB192">
        <f t="shared" si="17"/>
        <v>1.0598515955658285</v>
      </c>
      <c r="AC192">
        <f t="shared" si="17"/>
        <v>1.0587151354915685</v>
      </c>
      <c r="AD192">
        <f t="shared" si="17"/>
        <v>1.0574360598741235</v>
      </c>
      <c r="AE192">
        <f t="shared" si="17"/>
        <v>1.056138959607849</v>
      </c>
      <c r="AF192">
        <f t="shared" si="16"/>
        <v>1.0548246301086537</v>
      </c>
      <c r="AG192">
        <f t="shared" si="16"/>
        <v>1.0534939803749173</v>
      </c>
      <c r="AH192">
        <f t="shared" si="16"/>
        <v>1.0521480334518394</v>
      </c>
      <c r="AI192">
        <f t="shared" si="16"/>
        <v>1.050787926104999</v>
      </c>
      <c r="AJ192">
        <f t="shared" si="16"/>
        <v>1.0494149076776789</v>
      </c>
    </row>
    <row r="193" spans="1:36" ht="15.5" x14ac:dyDescent="0.35">
      <c r="A193" s="49" t="s">
        <v>206</v>
      </c>
      <c r="B193" s="25">
        <f>PIF!BX193</f>
        <v>1.1200000000000001</v>
      </c>
      <c r="C193">
        <f>PIF!CB193</f>
        <v>6.2440926640527999E-2</v>
      </c>
      <c r="D193" s="47">
        <f>Prev!B191</f>
        <v>0.54300961315805685</v>
      </c>
      <c r="E193" s="47">
        <f>Prev!E191</f>
        <v>0.53051549524469432</v>
      </c>
      <c r="F193" s="47">
        <f>Prev!H191</f>
        <v>0.51981372930987813</v>
      </c>
      <c r="G193" s="47">
        <f>Prev!K191</f>
        <v>0.50779985516997561</v>
      </c>
      <c r="H193" s="47">
        <f>Prev!N191</f>
        <v>0.49564993508405808</v>
      </c>
      <c r="I193" s="47">
        <f>Prev!Q191</f>
        <v>0.48337264398313107</v>
      </c>
      <c r="J193" s="47">
        <f>Prev!T191</f>
        <v>0.47097763833298578</v>
      </c>
      <c r="K193" s="47">
        <f>Prev!W191</f>
        <v>0.45847554340640245</v>
      </c>
      <c r="L193" s="47">
        <f>Prev!Z191</f>
        <v>0.44587793305763868</v>
      </c>
      <c r="M193" s="47">
        <f>Prev!AC191</f>
        <v>0.43319730199846462</v>
      </c>
      <c r="P193">
        <f t="shared" si="15"/>
        <v>6.1174924902230844E-2</v>
      </c>
      <c r="Q193">
        <f t="shared" si="15"/>
        <v>5.9851595565828496E-2</v>
      </c>
      <c r="R193">
        <f t="shared" si="15"/>
        <v>5.8715135491568586E-2</v>
      </c>
      <c r="S193">
        <f t="shared" si="15"/>
        <v>5.7436059874123445E-2</v>
      </c>
      <c r="T193">
        <f t="shared" si="15"/>
        <v>5.6138959607848996E-2</v>
      </c>
      <c r="U193">
        <f t="shared" si="14"/>
        <v>5.4824630108653717E-2</v>
      </c>
      <c r="V193">
        <f t="shared" si="14"/>
        <v>5.3493980374917191E-2</v>
      </c>
      <c r="W193">
        <f t="shared" si="14"/>
        <v>5.2148033451839458E-2</v>
      </c>
      <c r="X193">
        <f t="shared" si="14"/>
        <v>5.0787926104998965E-2</v>
      </c>
      <c r="Y193">
        <f t="shared" si="14"/>
        <v>4.9414907677678949E-2</v>
      </c>
      <c r="AA193">
        <f t="shared" si="17"/>
        <v>1.0611749249022309</v>
      </c>
      <c r="AB193">
        <f t="shared" si="17"/>
        <v>1.0598515955658285</v>
      </c>
      <c r="AC193">
        <f t="shared" si="17"/>
        <v>1.0587151354915685</v>
      </c>
      <c r="AD193">
        <f t="shared" si="17"/>
        <v>1.0574360598741235</v>
      </c>
      <c r="AE193">
        <f t="shared" si="17"/>
        <v>1.056138959607849</v>
      </c>
      <c r="AF193">
        <f t="shared" si="16"/>
        <v>1.0548246301086537</v>
      </c>
      <c r="AG193">
        <f t="shared" si="16"/>
        <v>1.0534939803749173</v>
      </c>
      <c r="AH193">
        <f t="shared" si="16"/>
        <v>1.0521480334518394</v>
      </c>
      <c r="AI193">
        <f t="shared" si="16"/>
        <v>1.050787926104999</v>
      </c>
      <c r="AJ193">
        <f t="shared" si="16"/>
        <v>1.0494149076776789</v>
      </c>
    </row>
    <row r="194" spans="1:36" ht="15.5" x14ac:dyDescent="0.35">
      <c r="A194" s="49" t="s">
        <v>207</v>
      </c>
      <c r="B194" s="25">
        <f>PIF!BX194</f>
        <v>1.1200000000000001</v>
      </c>
      <c r="C194">
        <f>PIF!CB194</f>
        <v>6.2440926640527999E-2</v>
      </c>
      <c r="D194" s="47">
        <f>Prev!B192</f>
        <v>0.54300961315805685</v>
      </c>
      <c r="E194" s="47">
        <f>Prev!E192</f>
        <v>0.53051549524469432</v>
      </c>
      <c r="F194" s="47">
        <f>Prev!H192</f>
        <v>0.51981372930987813</v>
      </c>
      <c r="G194" s="47">
        <f>Prev!K192</f>
        <v>0.50779985516997561</v>
      </c>
      <c r="H194" s="47">
        <f>Prev!N192</f>
        <v>0.49564993508405808</v>
      </c>
      <c r="I194" s="47">
        <f>Prev!Q192</f>
        <v>0.48337264398313107</v>
      </c>
      <c r="J194" s="47">
        <f>Prev!T192</f>
        <v>0.47097763833298578</v>
      </c>
      <c r="K194" s="47">
        <f>Prev!W192</f>
        <v>0.45847554340640245</v>
      </c>
      <c r="L194" s="47">
        <f>Prev!Z192</f>
        <v>0.44587793305763868</v>
      </c>
      <c r="M194" s="47">
        <f>Prev!AC192</f>
        <v>0.43319730199846462</v>
      </c>
      <c r="P194">
        <f t="shared" si="15"/>
        <v>6.1174924902230844E-2</v>
      </c>
      <c r="Q194">
        <f t="shared" si="15"/>
        <v>5.9851595565828496E-2</v>
      </c>
      <c r="R194">
        <f t="shared" si="15"/>
        <v>5.8715135491568586E-2</v>
      </c>
      <c r="S194">
        <f t="shared" si="15"/>
        <v>5.7436059874123445E-2</v>
      </c>
      <c r="T194">
        <f t="shared" si="15"/>
        <v>5.6138959607848996E-2</v>
      </c>
      <c r="U194">
        <f t="shared" si="14"/>
        <v>5.4824630108653717E-2</v>
      </c>
      <c r="V194">
        <f t="shared" si="14"/>
        <v>5.3493980374917191E-2</v>
      </c>
      <c r="W194">
        <f t="shared" si="14"/>
        <v>5.2148033451839458E-2</v>
      </c>
      <c r="X194">
        <f t="shared" si="14"/>
        <v>5.0787926104998965E-2</v>
      </c>
      <c r="Y194">
        <f t="shared" si="14"/>
        <v>4.9414907677678949E-2</v>
      </c>
      <c r="AA194">
        <f t="shared" si="17"/>
        <v>1.0611749249022309</v>
      </c>
      <c r="AB194">
        <f t="shared" si="17"/>
        <v>1.0598515955658285</v>
      </c>
      <c r="AC194">
        <f t="shared" si="17"/>
        <v>1.0587151354915685</v>
      </c>
      <c r="AD194">
        <f t="shared" si="17"/>
        <v>1.0574360598741235</v>
      </c>
      <c r="AE194">
        <f t="shared" si="17"/>
        <v>1.056138959607849</v>
      </c>
      <c r="AF194">
        <f t="shared" si="16"/>
        <v>1.0548246301086537</v>
      </c>
      <c r="AG194">
        <f t="shared" si="16"/>
        <v>1.0534939803749173</v>
      </c>
      <c r="AH194">
        <f t="shared" si="16"/>
        <v>1.0521480334518394</v>
      </c>
      <c r="AI194">
        <f t="shared" si="16"/>
        <v>1.050787926104999</v>
      </c>
      <c r="AJ194">
        <f t="shared" si="16"/>
        <v>1.0494149076776789</v>
      </c>
    </row>
    <row r="195" spans="1:36" ht="15.5" x14ac:dyDescent="0.35">
      <c r="A195" s="49" t="s">
        <v>208</v>
      </c>
      <c r="B195" s="25">
        <f>PIF!BX195</f>
        <v>1.1200000000000001</v>
      </c>
      <c r="C195">
        <f>PIF!CB195</f>
        <v>6.2440926640527999E-2</v>
      </c>
      <c r="D195" s="47">
        <f>Prev!B193</f>
        <v>0.54300961315805685</v>
      </c>
      <c r="E195" s="47">
        <f>Prev!E193</f>
        <v>0.53051549524469432</v>
      </c>
      <c r="F195" s="47">
        <f>Prev!H193</f>
        <v>0.51981372930987813</v>
      </c>
      <c r="G195" s="47">
        <f>Prev!K193</f>
        <v>0.50779985516997561</v>
      </c>
      <c r="H195" s="47">
        <f>Prev!N193</f>
        <v>0.49564993508405808</v>
      </c>
      <c r="I195" s="47">
        <f>Prev!Q193</f>
        <v>0.48337264398313107</v>
      </c>
      <c r="J195" s="47">
        <f>Prev!T193</f>
        <v>0.47097763833298578</v>
      </c>
      <c r="K195" s="47">
        <f>Prev!W193</f>
        <v>0.45847554340640245</v>
      </c>
      <c r="L195" s="47">
        <f>Prev!Z193</f>
        <v>0.44587793305763868</v>
      </c>
      <c r="M195" s="47">
        <f>Prev!AC193</f>
        <v>0.43319730199846462</v>
      </c>
      <c r="P195">
        <f t="shared" si="15"/>
        <v>6.1174924902230844E-2</v>
      </c>
      <c r="Q195">
        <f t="shared" si="15"/>
        <v>5.9851595565828496E-2</v>
      </c>
      <c r="R195">
        <f t="shared" si="15"/>
        <v>5.8715135491568586E-2</v>
      </c>
      <c r="S195">
        <f t="shared" si="15"/>
        <v>5.7436059874123445E-2</v>
      </c>
      <c r="T195">
        <f t="shared" si="15"/>
        <v>5.6138959607848996E-2</v>
      </c>
      <c r="U195">
        <f t="shared" si="14"/>
        <v>5.4824630108653717E-2</v>
      </c>
      <c r="V195">
        <f t="shared" si="14"/>
        <v>5.3493980374917191E-2</v>
      </c>
      <c r="W195">
        <f t="shared" si="14"/>
        <v>5.2148033451839458E-2</v>
      </c>
      <c r="X195">
        <f t="shared" si="14"/>
        <v>5.0787926104998965E-2</v>
      </c>
      <c r="Y195">
        <f t="shared" si="14"/>
        <v>4.9414907677678949E-2</v>
      </c>
      <c r="AA195">
        <f t="shared" si="17"/>
        <v>1.0611749249022309</v>
      </c>
      <c r="AB195">
        <f t="shared" si="17"/>
        <v>1.0598515955658285</v>
      </c>
      <c r="AC195">
        <f t="shared" si="17"/>
        <v>1.0587151354915685</v>
      </c>
      <c r="AD195">
        <f t="shared" si="17"/>
        <v>1.0574360598741235</v>
      </c>
      <c r="AE195">
        <f t="shared" si="17"/>
        <v>1.056138959607849</v>
      </c>
      <c r="AF195">
        <f t="shared" si="16"/>
        <v>1.0548246301086537</v>
      </c>
      <c r="AG195">
        <f t="shared" si="16"/>
        <v>1.0534939803749173</v>
      </c>
      <c r="AH195">
        <f t="shared" si="16"/>
        <v>1.0521480334518394</v>
      </c>
      <c r="AI195">
        <f t="shared" si="16"/>
        <v>1.050787926104999</v>
      </c>
      <c r="AJ195">
        <f t="shared" si="16"/>
        <v>1.0494149076776789</v>
      </c>
    </row>
    <row r="196" spans="1:36" ht="15.5" x14ac:dyDescent="0.35">
      <c r="A196" s="49" t="s">
        <v>209</v>
      </c>
      <c r="B196" s="25">
        <f>PIF!BX196</f>
        <v>1.1200000000000001</v>
      </c>
      <c r="C196">
        <f>PIF!CB196</f>
        <v>6.2440926640527999E-2</v>
      </c>
      <c r="D196" s="47">
        <f>Prev!B194</f>
        <v>0.54300961315805685</v>
      </c>
      <c r="E196" s="47">
        <f>Prev!E194</f>
        <v>0.53051549524469432</v>
      </c>
      <c r="F196" s="47">
        <f>Prev!H194</f>
        <v>0.51981372930987813</v>
      </c>
      <c r="G196" s="47">
        <f>Prev!K194</f>
        <v>0.50779985516997561</v>
      </c>
      <c r="H196" s="47">
        <f>Prev!N194</f>
        <v>0.49564993508405808</v>
      </c>
      <c r="I196" s="47">
        <f>Prev!Q194</f>
        <v>0.48337264398313107</v>
      </c>
      <c r="J196" s="47">
        <f>Prev!T194</f>
        <v>0.47097763833298578</v>
      </c>
      <c r="K196" s="47">
        <f>Prev!W194</f>
        <v>0.45847554340640245</v>
      </c>
      <c r="L196" s="47">
        <f>Prev!Z194</f>
        <v>0.44587793305763868</v>
      </c>
      <c r="M196" s="47">
        <f>Prev!AC194</f>
        <v>0.43319730199846462</v>
      </c>
      <c r="P196">
        <f t="shared" si="15"/>
        <v>6.1174924902230844E-2</v>
      </c>
      <c r="Q196">
        <f t="shared" si="15"/>
        <v>5.9851595565828496E-2</v>
      </c>
      <c r="R196">
        <f t="shared" si="15"/>
        <v>5.8715135491568586E-2</v>
      </c>
      <c r="S196">
        <f t="shared" si="15"/>
        <v>5.7436059874123445E-2</v>
      </c>
      <c r="T196">
        <f t="shared" si="15"/>
        <v>5.6138959607848996E-2</v>
      </c>
      <c r="U196">
        <f t="shared" si="14"/>
        <v>5.4824630108653717E-2</v>
      </c>
      <c r="V196">
        <f t="shared" si="14"/>
        <v>5.3493980374917191E-2</v>
      </c>
      <c r="W196">
        <f t="shared" si="14"/>
        <v>5.2148033451839458E-2</v>
      </c>
      <c r="X196">
        <f t="shared" si="14"/>
        <v>5.0787926104998965E-2</v>
      </c>
      <c r="Y196">
        <f t="shared" si="14"/>
        <v>4.9414907677678949E-2</v>
      </c>
      <c r="AA196">
        <f t="shared" si="17"/>
        <v>1.0611749249022309</v>
      </c>
      <c r="AB196">
        <f t="shared" si="17"/>
        <v>1.0598515955658285</v>
      </c>
      <c r="AC196">
        <f t="shared" si="17"/>
        <v>1.0587151354915685</v>
      </c>
      <c r="AD196">
        <f t="shared" si="17"/>
        <v>1.0574360598741235</v>
      </c>
      <c r="AE196">
        <f t="shared" si="17"/>
        <v>1.056138959607849</v>
      </c>
      <c r="AF196">
        <f t="shared" si="16"/>
        <v>1.0548246301086537</v>
      </c>
      <c r="AG196">
        <f t="shared" si="16"/>
        <v>1.0534939803749173</v>
      </c>
      <c r="AH196">
        <f t="shared" si="16"/>
        <v>1.0521480334518394</v>
      </c>
      <c r="AI196">
        <f t="shared" si="16"/>
        <v>1.050787926104999</v>
      </c>
      <c r="AJ196">
        <f t="shared" si="16"/>
        <v>1.0494149076776789</v>
      </c>
    </row>
    <row r="197" spans="1:36" ht="15.5" x14ac:dyDescent="0.35">
      <c r="A197" s="49" t="s">
        <v>210</v>
      </c>
      <c r="B197" s="25">
        <f>PIF!BX197</f>
        <v>1.1200000000000001</v>
      </c>
      <c r="C197">
        <f>PIF!CB197</f>
        <v>6.2440926640527999E-2</v>
      </c>
      <c r="D197" s="47">
        <f>Prev!B195</f>
        <v>0.54300961315805685</v>
      </c>
      <c r="E197" s="47">
        <f>Prev!E195</f>
        <v>0.53051549524469432</v>
      </c>
      <c r="F197" s="47">
        <f>Prev!H195</f>
        <v>0.51981372930987813</v>
      </c>
      <c r="G197" s="47">
        <f>Prev!K195</f>
        <v>0.50779985516997561</v>
      </c>
      <c r="H197" s="47">
        <f>Prev!N195</f>
        <v>0.49564993508405808</v>
      </c>
      <c r="I197" s="47">
        <f>Prev!Q195</f>
        <v>0.48337264398313107</v>
      </c>
      <c r="J197" s="47">
        <f>Prev!T195</f>
        <v>0.47097763833298578</v>
      </c>
      <c r="K197" s="47">
        <f>Prev!W195</f>
        <v>0.45847554340640245</v>
      </c>
      <c r="L197" s="47">
        <f>Prev!Z195</f>
        <v>0.44587793305763868</v>
      </c>
      <c r="M197" s="47">
        <f>Prev!AC195</f>
        <v>0.43319730199846462</v>
      </c>
      <c r="P197">
        <f t="shared" si="15"/>
        <v>6.1174924902230844E-2</v>
      </c>
      <c r="Q197">
        <f t="shared" si="15"/>
        <v>5.9851595565828496E-2</v>
      </c>
      <c r="R197">
        <f t="shared" si="15"/>
        <v>5.8715135491568586E-2</v>
      </c>
      <c r="S197">
        <f t="shared" si="15"/>
        <v>5.7436059874123445E-2</v>
      </c>
      <c r="T197">
        <f t="shared" si="15"/>
        <v>5.6138959607848996E-2</v>
      </c>
      <c r="U197">
        <f t="shared" si="14"/>
        <v>5.4824630108653717E-2</v>
      </c>
      <c r="V197">
        <f t="shared" si="14"/>
        <v>5.3493980374917191E-2</v>
      </c>
      <c r="W197">
        <f t="shared" si="14"/>
        <v>5.2148033451839458E-2</v>
      </c>
      <c r="X197">
        <f t="shared" si="14"/>
        <v>5.0787926104998965E-2</v>
      </c>
      <c r="Y197">
        <f t="shared" si="14"/>
        <v>4.9414907677678949E-2</v>
      </c>
      <c r="AA197">
        <f t="shared" si="17"/>
        <v>1.0611749249022309</v>
      </c>
      <c r="AB197">
        <f t="shared" si="17"/>
        <v>1.0598515955658285</v>
      </c>
      <c r="AC197">
        <f t="shared" si="17"/>
        <v>1.0587151354915685</v>
      </c>
      <c r="AD197">
        <f t="shared" si="17"/>
        <v>1.0574360598741235</v>
      </c>
      <c r="AE197">
        <f t="shared" si="17"/>
        <v>1.056138959607849</v>
      </c>
      <c r="AF197">
        <f t="shared" si="16"/>
        <v>1.0548246301086537</v>
      </c>
      <c r="AG197">
        <f t="shared" si="16"/>
        <v>1.0534939803749173</v>
      </c>
      <c r="AH197">
        <f t="shared" si="16"/>
        <v>1.0521480334518394</v>
      </c>
      <c r="AI197">
        <f t="shared" si="16"/>
        <v>1.050787926104999</v>
      </c>
      <c r="AJ197">
        <f t="shared" si="16"/>
        <v>1.0494149076776789</v>
      </c>
    </row>
    <row r="198" spans="1:36" ht="15.5" x14ac:dyDescent="0.35">
      <c r="A198" s="49" t="s">
        <v>211</v>
      </c>
      <c r="B198" s="25">
        <f>PIF!BX198</f>
        <v>1.1200000000000001</v>
      </c>
      <c r="C198">
        <f>PIF!CB198</f>
        <v>6.2440926640527999E-2</v>
      </c>
      <c r="D198" s="47">
        <f>Prev!B196</f>
        <v>0.54300961315805685</v>
      </c>
      <c r="E198" s="47">
        <f>Prev!E196</f>
        <v>0.53051549524469432</v>
      </c>
      <c r="F198" s="47">
        <f>Prev!H196</f>
        <v>0.51981372930987813</v>
      </c>
      <c r="G198" s="47">
        <f>Prev!K196</f>
        <v>0.50779985516997561</v>
      </c>
      <c r="H198" s="47">
        <f>Prev!N196</f>
        <v>0.49564993508405808</v>
      </c>
      <c r="I198" s="47">
        <f>Prev!Q196</f>
        <v>0.48337264398313107</v>
      </c>
      <c r="J198" s="47">
        <f>Prev!T196</f>
        <v>0.47097763833298578</v>
      </c>
      <c r="K198" s="47">
        <f>Prev!W196</f>
        <v>0.45847554340640245</v>
      </c>
      <c r="L198" s="47">
        <f>Prev!Z196</f>
        <v>0.44587793305763868</v>
      </c>
      <c r="M198" s="47">
        <f>Prev!AC196</f>
        <v>0.43319730199846462</v>
      </c>
      <c r="P198">
        <f t="shared" si="15"/>
        <v>6.1174924902230844E-2</v>
      </c>
      <c r="Q198">
        <f t="shared" si="15"/>
        <v>5.9851595565828496E-2</v>
      </c>
      <c r="R198">
        <f t="shared" si="15"/>
        <v>5.8715135491568586E-2</v>
      </c>
      <c r="S198">
        <f t="shared" si="15"/>
        <v>5.7436059874123445E-2</v>
      </c>
      <c r="T198">
        <f t="shared" si="15"/>
        <v>5.6138959607848996E-2</v>
      </c>
      <c r="U198">
        <f t="shared" si="14"/>
        <v>5.4824630108653717E-2</v>
      </c>
      <c r="V198">
        <f t="shared" si="14"/>
        <v>5.3493980374917191E-2</v>
      </c>
      <c r="W198">
        <f t="shared" si="14"/>
        <v>5.2148033451839458E-2</v>
      </c>
      <c r="X198">
        <f t="shared" si="14"/>
        <v>5.0787926104998965E-2</v>
      </c>
      <c r="Y198">
        <f t="shared" si="14"/>
        <v>4.9414907677678949E-2</v>
      </c>
      <c r="AA198">
        <f t="shared" si="17"/>
        <v>1.0611749249022309</v>
      </c>
      <c r="AB198">
        <f t="shared" si="17"/>
        <v>1.0598515955658285</v>
      </c>
      <c r="AC198">
        <f t="shared" si="17"/>
        <v>1.0587151354915685</v>
      </c>
      <c r="AD198">
        <f t="shared" si="17"/>
        <v>1.0574360598741235</v>
      </c>
      <c r="AE198">
        <f t="shared" si="17"/>
        <v>1.056138959607849</v>
      </c>
      <c r="AF198">
        <f t="shared" si="16"/>
        <v>1.0548246301086537</v>
      </c>
      <c r="AG198">
        <f t="shared" si="16"/>
        <v>1.0534939803749173</v>
      </c>
      <c r="AH198">
        <f t="shared" si="16"/>
        <v>1.0521480334518394</v>
      </c>
      <c r="AI198">
        <f t="shared" si="16"/>
        <v>1.050787926104999</v>
      </c>
      <c r="AJ198">
        <f t="shared" si="16"/>
        <v>1.0494149076776789</v>
      </c>
    </row>
    <row r="199" spans="1:36" ht="15.5" x14ac:dyDescent="0.35">
      <c r="A199" s="49" t="s">
        <v>212</v>
      </c>
      <c r="B199" s="25">
        <f>PIF!BX199</f>
        <v>1.1200000000000001</v>
      </c>
      <c r="C199">
        <f>PIF!CB199</f>
        <v>6.2440926640527999E-2</v>
      </c>
      <c r="D199" s="47">
        <f>Prev!B197</f>
        <v>0.54300961315805685</v>
      </c>
      <c r="E199" s="47">
        <f>Prev!E197</f>
        <v>0.53051549524469432</v>
      </c>
      <c r="F199" s="47">
        <f>Prev!H197</f>
        <v>0.51981372930987813</v>
      </c>
      <c r="G199" s="47">
        <f>Prev!K197</f>
        <v>0.50779985516997561</v>
      </c>
      <c r="H199" s="47">
        <f>Prev!N197</f>
        <v>0.49564993508405808</v>
      </c>
      <c r="I199" s="47">
        <f>Prev!Q197</f>
        <v>0.48337264398313107</v>
      </c>
      <c r="J199" s="47">
        <f>Prev!T197</f>
        <v>0.47097763833298578</v>
      </c>
      <c r="K199" s="47">
        <f>Prev!W197</f>
        <v>0.45847554340640245</v>
      </c>
      <c r="L199" s="47">
        <f>Prev!Z197</f>
        <v>0.44587793305763868</v>
      </c>
      <c r="M199" s="47">
        <f>Prev!AC197</f>
        <v>0.43319730199846462</v>
      </c>
      <c r="P199">
        <f t="shared" si="15"/>
        <v>6.1174924902230844E-2</v>
      </c>
      <c r="Q199">
        <f t="shared" si="15"/>
        <v>5.9851595565828496E-2</v>
      </c>
      <c r="R199">
        <f t="shared" si="15"/>
        <v>5.8715135491568586E-2</v>
      </c>
      <c r="S199">
        <f t="shared" si="15"/>
        <v>5.7436059874123445E-2</v>
      </c>
      <c r="T199">
        <f t="shared" si="15"/>
        <v>5.6138959607848996E-2</v>
      </c>
      <c r="U199">
        <f t="shared" si="14"/>
        <v>5.4824630108653717E-2</v>
      </c>
      <c r="V199">
        <f t="shared" si="14"/>
        <v>5.3493980374917191E-2</v>
      </c>
      <c r="W199">
        <f t="shared" si="14"/>
        <v>5.2148033451839458E-2</v>
      </c>
      <c r="X199">
        <f t="shared" si="14"/>
        <v>5.0787926104998965E-2</v>
      </c>
      <c r="Y199">
        <f t="shared" si="14"/>
        <v>4.9414907677678949E-2</v>
      </c>
      <c r="AA199">
        <f t="shared" si="17"/>
        <v>1.0611749249022309</v>
      </c>
      <c r="AB199">
        <f t="shared" si="17"/>
        <v>1.0598515955658285</v>
      </c>
      <c r="AC199">
        <f t="shared" si="17"/>
        <v>1.0587151354915685</v>
      </c>
      <c r="AD199">
        <f t="shared" si="17"/>
        <v>1.0574360598741235</v>
      </c>
      <c r="AE199">
        <f t="shared" si="17"/>
        <v>1.056138959607849</v>
      </c>
      <c r="AF199">
        <f t="shared" si="16"/>
        <v>1.0548246301086537</v>
      </c>
      <c r="AG199">
        <f t="shared" si="16"/>
        <v>1.0534939803749173</v>
      </c>
      <c r="AH199">
        <f t="shared" si="16"/>
        <v>1.0521480334518394</v>
      </c>
      <c r="AI199">
        <f t="shared" si="16"/>
        <v>1.050787926104999</v>
      </c>
      <c r="AJ199">
        <f t="shared" si="16"/>
        <v>1.0494149076776789</v>
      </c>
    </row>
    <row r="200" spans="1:36" ht="15.5" x14ac:dyDescent="0.35">
      <c r="A200" s="49" t="s">
        <v>213</v>
      </c>
      <c r="B200" s="25">
        <f>PIF!BX200</f>
        <v>1.1200000000000001</v>
      </c>
      <c r="C200">
        <f>PIF!CB200</f>
        <v>6.2440926640527999E-2</v>
      </c>
      <c r="D200" s="47">
        <f>Prev!B198</f>
        <v>0.54300961315805685</v>
      </c>
      <c r="E200" s="47">
        <f>Prev!E198</f>
        <v>0.53051549524469432</v>
      </c>
      <c r="F200" s="47">
        <f>Prev!H198</f>
        <v>0.51981372930987813</v>
      </c>
      <c r="G200" s="47">
        <f>Prev!K198</f>
        <v>0.50779985516997561</v>
      </c>
      <c r="H200" s="47">
        <f>Prev!N198</f>
        <v>0.49564993508405808</v>
      </c>
      <c r="I200" s="47">
        <f>Prev!Q198</f>
        <v>0.48337264398313107</v>
      </c>
      <c r="J200" s="47">
        <f>Prev!T198</f>
        <v>0.47097763833298578</v>
      </c>
      <c r="K200" s="47">
        <f>Prev!W198</f>
        <v>0.45847554340640245</v>
      </c>
      <c r="L200" s="47">
        <f>Prev!Z198</f>
        <v>0.44587793305763868</v>
      </c>
      <c r="M200" s="47">
        <f>Prev!AC198</f>
        <v>0.43319730199846462</v>
      </c>
      <c r="P200">
        <f t="shared" si="15"/>
        <v>6.1174924902230844E-2</v>
      </c>
      <c r="Q200">
        <f t="shared" si="15"/>
        <v>5.9851595565828496E-2</v>
      </c>
      <c r="R200">
        <f t="shared" si="15"/>
        <v>5.8715135491568586E-2</v>
      </c>
      <c r="S200">
        <f t="shared" si="15"/>
        <v>5.7436059874123445E-2</v>
      </c>
      <c r="T200">
        <f t="shared" si="15"/>
        <v>5.6138959607848996E-2</v>
      </c>
      <c r="U200">
        <f t="shared" si="14"/>
        <v>5.4824630108653717E-2</v>
      </c>
      <c r="V200">
        <f t="shared" si="14"/>
        <v>5.3493980374917191E-2</v>
      </c>
      <c r="W200">
        <f t="shared" si="14"/>
        <v>5.2148033451839458E-2</v>
      </c>
      <c r="X200">
        <f t="shared" si="14"/>
        <v>5.0787926104998965E-2</v>
      </c>
      <c r="Y200">
        <f t="shared" si="14"/>
        <v>4.9414907677678949E-2</v>
      </c>
      <c r="AA200">
        <f t="shared" si="17"/>
        <v>1.0611749249022309</v>
      </c>
      <c r="AB200">
        <f t="shared" si="17"/>
        <v>1.0598515955658285</v>
      </c>
      <c r="AC200">
        <f t="shared" si="17"/>
        <v>1.0587151354915685</v>
      </c>
      <c r="AD200">
        <f t="shared" si="17"/>
        <v>1.0574360598741235</v>
      </c>
      <c r="AE200">
        <f t="shared" si="17"/>
        <v>1.056138959607849</v>
      </c>
      <c r="AF200">
        <f t="shared" si="16"/>
        <v>1.0548246301086537</v>
      </c>
      <c r="AG200">
        <f t="shared" si="16"/>
        <v>1.0534939803749173</v>
      </c>
      <c r="AH200">
        <f t="shared" si="16"/>
        <v>1.0521480334518394</v>
      </c>
      <c r="AI200">
        <f t="shared" si="16"/>
        <v>1.050787926104999</v>
      </c>
      <c r="AJ200">
        <f t="shared" si="16"/>
        <v>1.0494149076776789</v>
      </c>
    </row>
    <row r="201" spans="1:36" ht="15.5" x14ac:dyDescent="0.35">
      <c r="A201" s="49" t="s">
        <v>214</v>
      </c>
      <c r="B201" s="25">
        <f>PIF!BX201</f>
        <v>1.1200000000000001</v>
      </c>
      <c r="C201">
        <f>PIF!CB201</f>
        <v>6.2440926640527999E-2</v>
      </c>
      <c r="D201" s="47">
        <f>Prev!B199</f>
        <v>0.54300961315805685</v>
      </c>
      <c r="E201" s="47">
        <f>Prev!E199</f>
        <v>0.53051549524469432</v>
      </c>
      <c r="F201" s="47">
        <f>Prev!H199</f>
        <v>0.51981372930987813</v>
      </c>
      <c r="G201" s="47">
        <f>Prev!K199</f>
        <v>0.50779985516997561</v>
      </c>
      <c r="H201" s="47">
        <f>Prev!N199</f>
        <v>0.49564993508405808</v>
      </c>
      <c r="I201" s="47">
        <f>Prev!Q199</f>
        <v>0.48337264398313107</v>
      </c>
      <c r="J201" s="47">
        <f>Prev!T199</f>
        <v>0.47097763833298578</v>
      </c>
      <c r="K201" s="47">
        <f>Prev!W199</f>
        <v>0.45847554340640245</v>
      </c>
      <c r="L201" s="47">
        <f>Prev!Z199</f>
        <v>0.44587793305763868</v>
      </c>
      <c r="M201" s="47">
        <f>Prev!AC199</f>
        <v>0.43319730199846462</v>
      </c>
      <c r="P201">
        <f t="shared" si="15"/>
        <v>6.1174924902230844E-2</v>
      </c>
      <c r="Q201">
        <f t="shared" si="15"/>
        <v>5.9851595565828496E-2</v>
      </c>
      <c r="R201">
        <f t="shared" si="15"/>
        <v>5.8715135491568586E-2</v>
      </c>
      <c r="S201">
        <f t="shared" si="15"/>
        <v>5.7436059874123445E-2</v>
      </c>
      <c r="T201">
        <f t="shared" si="15"/>
        <v>5.6138959607848996E-2</v>
      </c>
      <c r="U201">
        <f t="shared" si="14"/>
        <v>5.4824630108653717E-2</v>
      </c>
      <c r="V201">
        <f t="shared" si="14"/>
        <v>5.3493980374917191E-2</v>
      </c>
      <c r="W201">
        <f t="shared" si="14"/>
        <v>5.2148033451839458E-2</v>
      </c>
      <c r="X201">
        <f t="shared" si="14"/>
        <v>5.0787926104998965E-2</v>
      </c>
      <c r="Y201">
        <f t="shared" si="14"/>
        <v>4.9414907677678949E-2</v>
      </c>
      <c r="AA201">
        <f t="shared" si="17"/>
        <v>1.0611749249022309</v>
      </c>
      <c r="AB201">
        <f t="shared" si="17"/>
        <v>1.0598515955658285</v>
      </c>
      <c r="AC201">
        <f t="shared" si="17"/>
        <v>1.0587151354915685</v>
      </c>
      <c r="AD201">
        <f t="shared" si="17"/>
        <v>1.0574360598741235</v>
      </c>
      <c r="AE201">
        <f t="shared" si="17"/>
        <v>1.056138959607849</v>
      </c>
      <c r="AF201">
        <f t="shared" si="16"/>
        <v>1.0548246301086537</v>
      </c>
      <c r="AG201">
        <f t="shared" si="16"/>
        <v>1.0534939803749173</v>
      </c>
      <c r="AH201">
        <f t="shared" si="16"/>
        <v>1.0521480334518394</v>
      </c>
      <c r="AI201">
        <f t="shared" si="16"/>
        <v>1.050787926104999</v>
      </c>
      <c r="AJ201">
        <f t="shared" si="16"/>
        <v>1.0494149076776789</v>
      </c>
    </row>
    <row r="202" spans="1:36" ht="15.5" x14ac:dyDescent="0.35">
      <c r="A202" s="49" t="s">
        <v>215</v>
      </c>
      <c r="B202" s="25">
        <f>PIF!BX202</f>
        <v>1.1200000000000001</v>
      </c>
      <c r="C202">
        <f>PIF!CB202</f>
        <v>6.2440926640527999E-2</v>
      </c>
      <c r="D202" s="47">
        <f>Prev!B200</f>
        <v>0.54300961315805685</v>
      </c>
      <c r="E202" s="47">
        <f>Prev!E200</f>
        <v>0.53051549524469432</v>
      </c>
      <c r="F202" s="47">
        <f>Prev!H200</f>
        <v>0.51981372930987813</v>
      </c>
      <c r="G202" s="47">
        <f>Prev!K200</f>
        <v>0.50779985516997561</v>
      </c>
      <c r="H202" s="47">
        <f>Prev!N200</f>
        <v>0.49564993508405808</v>
      </c>
      <c r="I202" s="47">
        <f>Prev!Q200</f>
        <v>0.48337264398313107</v>
      </c>
      <c r="J202" s="47">
        <f>Prev!T200</f>
        <v>0.47097763833298578</v>
      </c>
      <c r="K202" s="47">
        <f>Prev!W200</f>
        <v>0.45847554340640245</v>
      </c>
      <c r="L202" s="47">
        <f>Prev!Z200</f>
        <v>0.44587793305763868</v>
      </c>
      <c r="M202" s="47">
        <f>Prev!AC200</f>
        <v>0.43319730199846462</v>
      </c>
      <c r="P202">
        <f t="shared" si="15"/>
        <v>6.1174924902230844E-2</v>
      </c>
      <c r="Q202">
        <f t="shared" si="15"/>
        <v>5.9851595565828496E-2</v>
      </c>
      <c r="R202">
        <f t="shared" si="15"/>
        <v>5.8715135491568586E-2</v>
      </c>
      <c r="S202">
        <f t="shared" si="15"/>
        <v>5.7436059874123445E-2</v>
      </c>
      <c r="T202">
        <f t="shared" si="15"/>
        <v>5.6138959607848996E-2</v>
      </c>
      <c r="U202">
        <f t="shared" ref="U202:Y206" si="18">I202*($B202-1)/(I202*($B202-1)+1)</f>
        <v>5.4824630108653717E-2</v>
      </c>
      <c r="V202">
        <f t="shared" si="18"/>
        <v>5.3493980374917191E-2</v>
      </c>
      <c r="W202">
        <f t="shared" si="18"/>
        <v>5.2148033451839458E-2</v>
      </c>
      <c r="X202">
        <f t="shared" si="18"/>
        <v>5.0787926104998965E-2</v>
      </c>
      <c r="Y202">
        <f t="shared" si="18"/>
        <v>4.9414907677678949E-2</v>
      </c>
      <c r="AA202">
        <f t="shared" si="17"/>
        <v>1.0611749249022309</v>
      </c>
      <c r="AB202">
        <f t="shared" si="17"/>
        <v>1.0598515955658285</v>
      </c>
      <c r="AC202">
        <f t="shared" si="17"/>
        <v>1.0587151354915685</v>
      </c>
      <c r="AD202">
        <f t="shared" si="17"/>
        <v>1.0574360598741235</v>
      </c>
      <c r="AE202">
        <f t="shared" si="17"/>
        <v>1.056138959607849</v>
      </c>
      <c r="AF202">
        <f t="shared" si="16"/>
        <v>1.0548246301086537</v>
      </c>
      <c r="AG202">
        <f t="shared" si="16"/>
        <v>1.0534939803749173</v>
      </c>
      <c r="AH202">
        <f t="shared" si="16"/>
        <v>1.0521480334518394</v>
      </c>
      <c r="AI202">
        <f t="shared" si="16"/>
        <v>1.050787926104999</v>
      </c>
      <c r="AJ202">
        <f t="shared" si="16"/>
        <v>1.0494149076776789</v>
      </c>
    </row>
    <row r="203" spans="1:36" ht="15.5" x14ac:dyDescent="0.35">
      <c r="A203" s="49" t="s">
        <v>216</v>
      </c>
      <c r="B203" s="25">
        <f>PIF!BX203</f>
        <v>1.1200000000000001</v>
      </c>
      <c r="C203">
        <f>PIF!CB203</f>
        <v>6.2440926640527999E-2</v>
      </c>
      <c r="D203" s="47">
        <f>Prev!B201</f>
        <v>0.54300961315805685</v>
      </c>
      <c r="E203" s="47">
        <f>Prev!E201</f>
        <v>0.53051549524469432</v>
      </c>
      <c r="F203" s="47">
        <f>Prev!H201</f>
        <v>0.51981372930987813</v>
      </c>
      <c r="G203" s="47">
        <f>Prev!K201</f>
        <v>0.50779985516997561</v>
      </c>
      <c r="H203" s="47">
        <f>Prev!N201</f>
        <v>0.49564993508405808</v>
      </c>
      <c r="I203" s="47">
        <f>Prev!Q201</f>
        <v>0.48337264398313107</v>
      </c>
      <c r="J203" s="47">
        <f>Prev!T201</f>
        <v>0.47097763833298578</v>
      </c>
      <c r="K203" s="47">
        <f>Prev!W201</f>
        <v>0.45847554340640245</v>
      </c>
      <c r="L203" s="47">
        <f>Prev!Z201</f>
        <v>0.44587793305763868</v>
      </c>
      <c r="M203" s="47">
        <f>Prev!AC201</f>
        <v>0.43319730199846462</v>
      </c>
      <c r="P203">
        <f t="shared" ref="P203:T206" si="19">D203*($B203-1)/(D203*($B203-1)+1)</f>
        <v>6.1174924902230844E-2</v>
      </c>
      <c r="Q203">
        <f t="shared" si="19"/>
        <v>5.9851595565828496E-2</v>
      </c>
      <c r="R203">
        <f t="shared" si="19"/>
        <v>5.8715135491568586E-2</v>
      </c>
      <c r="S203">
        <f t="shared" si="19"/>
        <v>5.7436059874123445E-2</v>
      </c>
      <c r="T203">
        <f t="shared" si="19"/>
        <v>5.6138959607848996E-2</v>
      </c>
      <c r="U203">
        <f t="shared" si="18"/>
        <v>5.4824630108653717E-2</v>
      </c>
      <c r="V203">
        <f t="shared" si="18"/>
        <v>5.3493980374917191E-2</v>
      </c>
      <c r="W203">
        <f t="shared" si="18"/>
        <v>5.2148033451839458E-2</v>
      </c>
      <c r="X203">
        <f t="shared" si="18"/>
        <v>5.0787926104998965E-2</v>
      </c>
      <c r="Y203">
        <f t="shared" si="18"/>
        <v>4.9414907677678949E-2</v>
      </c>
      <c r="AA203">
        <f t="shared" si="17"/>
        <v>1.0611749249022309</v>
      </c>
      <c r="AB203">
        <f t="shared" si="17"/>
        <v>1.0598515955658285</v>
      </c>
      <c r="AC203">
        <f t="shared" si="17"/>
        <v>1.0587151354915685</v>
      </c>
      <c r="AD203">
        <f t="shared" si="17"/>
        <v>1.0574360598741235</v>
      </c>
      <c r="AE203">
        <f t="shared" si="17"/>
        <v>1.056138959607849</v>
      </c>
      <c r="AF203">
        <f t="shared" si="16"/>
        <v>1.0548246301086537</v>
      </c>
      <c r="AG203">
        <f t="shared" si="16"/>
        <v>1.0534939803749173</v>
      </c>
      <c r="AH203">
        <f t="shared" si="16"/>
        <v>1.0521480334518394</v>
      </c>
      <c r="AI203">
        <f t="shared" si="16"/>
        <v>1.050787926104999</v>
      </c>
      <c r="AJ203">
        <f t="shared" si="16"/>
        <v>1.0494149076776789</v>
      </c>
    </row>
    <row r="204" spans="1:36" ht="15.5" x14ac:dyDescent="0.35">
      <c r="A204" s="49" t="s">
        <v>217</v>
      </c>
      <c r="B204" s="25">
        <f>PIF!BX204</f>
        <v>1.1200000000000001</v>
      </c>
      <c r="C204">
        <f>PIF!CB204</f>
        <v>6.2440926640527999E-2</v>
      </c>
      <c r="D204" s="47">
        <f>Prev!B202</f>
        <v>0.54300961315805685</v>
      </c>
      <c r="E204" s="47">
        <f>Prev!E202</f>
        <v>0.53051549524469432</v>
      </c>
      <c r="F204" s="47">
        <f>Prev!H202</f>
        <v>0.51981372930987813</v>
      </c>
      <c r="G204" s="47">
        <f>Prev!K202</f>
        <v>0.50779985516997561</v>
      </c>
      <c r="H204" s="47">
        <f>Prev!N202</f>
        <v>0.49564993508405808</v>
      </c>
      <c r="I204" s="47">
        <f>Prev!Q202</f>
        <v>0.48337264398313107</v>
      </c>
      <c r="J204" s="47">
        <f>Prev!T202</f>
        <v>0.47097763833298578</v>
      </c>
      <c r="K204" s="47">
        <f>Prev!W202</f>
        <v>0.45847554340640245</v>
      </c>
      <c r="L204" s="47">
        <f>Prev!Z202</f>
        <v>0.44587793305763868</v>
      </c>
      <c r="M204" s="47">
        <f>Prev!AC202</f>
        <v>0.43319730199846462</v>
      </c>
      <c r="P204">
        <f t="shared" si="19"/>
        <v>6.1174924902230844E-2</v>
      </c>
      <c r="Q204">
        <f t="shared" si="19"/>
        <v>5.9851595565828496E-2</v>
      </c>
      <c r="R204">
        <f t="shared" si="19"/>
        <v>5.8715135491568586E-2</v>
      </c>
      <c r="S204">
        <f t="shared" si="19"/>
        <v>5.7436059874123445E-2</v>
      </c>
      <c r="T204">
        <f t="shared" si="19"/>
        <v>5.6138959607848996E-2</v>
      </c>
      <c r="U204">
        <f t="shared" si="18"/>
        <v>5.4824630108653717E-2</v>
      </c>
      <c r="V204">
        <f t="shared" si="18"/>
        <v>5.3493980374917191E-2</v>
      </c>
      <c r="W204">
        <f t="shared" si="18"/>
        <v>5.2148033451839458E-2</v>
      </c>
      <c r="X204">
        <f t="shared" si="18"/>
        <v>5.0787926104998965E-2</v>
      </c>
      <c r="Y204">
        <f t="shared" si="18"/>
        <v>4.9414907677678949E-2</v>
      </c>
      <c r="AA204">
        <f t="shared" si="17"/>
        <v>1.0611749249022309</v>
      </c>
      <c r="AB204">
        <f t="shared" si="17"/>
        <v>1.0598515955658285</v>
      </c>
      <c r="AC204">
        <f t="shared" si="17"/>
        <v>1.0587151354915685</v>
      </c>
      <c r="AD204">
        <f t="shared" si="17"/>
        <v>1.0574360598741235</v>
      </c>
      <c r="AE204">
        <f t="shared" si="17"/>
        <v>1.056138959607849</v>
      </c>
      <c r="AF204">
        <f t="shared" si="16"/>
        <v>1.0548246301086537</v>
      </c>
      <c r="AG204">
        <f t="shared" si="16"/>
        <v>1.0534939803749173</v>
      </c>
      <c r="AH204">
        <f t="shared" si="16"/>
        <v>1.0521480334518394</v>
      </c>
      <c r="AI204">
        <f t="shared" si="16"/>
        <v>1.050787926104999</v>
      </c>
      <c r="AJ204">
        <f t="shared" si="16"/>
        <v>1.0494149076776789</v>
      </c>
    </row>
    <row r="205" spans="1:36" ht="15.5" x14ac:dyDescent="0.35">
      <c r="A205" s="49" t="s">
        <v>218</v>
      </c>
      <c r="B205" s="25">
        <f>PIF!BX205</f>
        <v>1.1200000000000001</v>
      </c>
      <c r="C205">
        <f>PIF!CB205</f>
        <v>6.2440926640527999E-2</v>
      </c>
      <c r="D205" s="47">
        <f>Prev!B203</f>
        <v>0.54300961315805685</v>
      </c>
      <c r="E205" s="47">
        <f>Prev!E203</f>
        <v>0.53051549524469432</v>
      </c>
      <c r="F205" s="47">
        <f>Prev!H203</f>
        <v>0.51981372930987813</v>
      </c>
      <c r="G205" s="47">
        <f>Prev!K203</f>
        <v>0.50779985516997561</v>
      </c>
      <c r="H205" s="47">
        <f>Prev!N203</f>
        <v>0.49564993508405808</v>
      </c>
      <c r="I205" s="47">
        <f>Prev!Q203</f>
        <v>0.48337264398313107</v>
      </c>
      <c r="J205" s="47">
        <f>Prev!T203</f>
        <v>0.47097763833298578</v>
      </c>
      <c r="K205" s="47">
        <f>Prev!W203</f>
        <v>0.45847554340640245</v>
      </c>
      <c r="L205" s="47">
        <f>Prev!Z203</f>
        <v>0.44587793305763868</v>
      </c>
      <c r="M205" s="47">
        <f>Prev!AC203</f>
        <v>0.43319730199846462</v>
      </c>
      <c r="P205">
        <f t="shared" si="19"/>
        <v>6.1174924902230844E-2</v>
      </c>
      <c r="Q205">
        <f t="shared" si="19"/>
        <v>5.9851595565828496E-2</v>
      </c>
      <c r="R205">
        <f t="shared" si="19"/>
        <v>5.8715135491568586E-2</v>
      </c>
      <c r="S205">
        <f t="shared" si="19"/>
        <v>5.7436059874123445E-2</v>
      </c>
      <c r="T205">
        <f t="shared" si="19"/>
        <v>5.6138959607848996E-2</v>
      </c>
      <c r="U205">
        <f t="shared" si="18"/>
        <v>5.4824630108653717E-2</v>
      </c>
      <c r="V205">
        <f t="shared" si="18"/>
        <v>5.3493980374917191E-2</v>
      </c>
      <c r="W205">
        <f t="shared" si="18"/>
        <v>5.2148033451839458E-2</v>
      </c>
      <c r="X205">
        <f t="shared" si="18"/>
        <v>5.0787926104998965E-2</v>
      </c>
      <c r="Y205">
        <f t="shared" si="18"/>
        <v>4.9414907677678949E-2</v>
      </c>
      <c r="AA205">
        <f t="shared" si="17"/>
        <v>1.0611749249022309</v>
      </c>
      <c r="AB205">
        <f t="shared" si="17"/>
        <v>1.0598515955658285</v>
      </c>
      <c r="AC205">
        <f t="shared" si="17"/>
        <v>1.0587151354915685</v>
      </c>
      <c r="AD205">
        <f t="shared" si="17"/>
        <v>1.0574360598741235</v>
      </c>
      <c r="AE205">
        <f t="shared" si="17"/>
        <v>1.056138959607849</v>
      </c>
      <c r="AF205">
        <f t="shared" si="16"/>
        <v>1.0548246301086537</v>
      </c>
      <c r="AG205">
        <f t="shared" si="16"/>
        <v>1.0534939803749173</v>
      </c>
      <c r="AH205">
        <f t="shared" si="16"/>
        <v>1.0521480334518394</v>
      </c>
      <c r="AI205">
        <f t="shared" si="16"/>
        <v>1.050787926104999</v>
      </c>
      <c r="AJ205">
        <f t="shared" si="16"/>
        <v>1.0494149076776789</v>
      </c>
    </row>
    <row r="206" spans="1:36" ht="15.5" x14ac:dyDescent="0.35">
      <c r="A206" s="49" t="s">
        <v>219</v>
      </c>
      <c r="B206" s="25">
        <f>PIF!BX206</f>
        <v>1.1200000000000001</v>
      </c>
      <c r="C206">
        <f>PIF!CB206</f>
        <v>6.2440926640527999E-2</v>
      </c>
      <c r="D206" s="47" t="e">
        <f>Prev!B204</f>
        <v>#NUM!</v>
      </c>
      <c r="E206" s="47" t="e">
        <f>Prev!E204</f>
        <v>#NUM!</v>
      </c>
      <c r="F206" s="47" t="e">
        <f>Prev!H204</f>
        <v>#NUM!</v>
      </c>
      <c r="G206" s="47" t="e">
        <f>Prev!K204</f>
        <v>#NUM!</v>
      </c>
      <c r="H206" s="47" t="e">
        <f>Prev!N204</f>
        <v>#NUM!</v>
      </c>
      <c r="I206" s="47" t="e">
        <f>Prev!Q204</f>
        <v>#NUM!</v>
      </c>
      <c r="J206" s="47" t="e">
        <f>Prev!T204</f>
        <v>#NUM!</v>
      </c>
      <c r="K206" s="47" t="e">
        <f>Prev!W204</f>
        <v>#NUM!</v>
      </c>
      <c r="L206" s="47" t="e">
        <f>Prev!Z204</f>
        <v>#NUM!</v>
      </c>
      <c r="M206" s="47" t="e">
        <f>Prev!AC204</f>
        <v>#NUM!</v>
      </c>
      <c r="P206" t="e">
        <f t="shared" si="19"/>
        <v>#NUM!</v>
      </c>
      <c r="Q206" t="e">
        <f t="shared" si="19"/>
        <v>#NUM!</v>
      </c>
      <c r="R206" t="e">
        <f t="shared" si="19"/>
        <v>#NUM!</v>
      </c>
      <c r="S206" t="e">
        <f t="shared" si="19"/>
        <v>#NUM!</v>
      </c>
      <c r="T206" t="e">
        <f t="shared" si="19"/>
        <v>#NUM!</v>
      </c>
      <c r="U206" t="e">
        <f t="shared" si="18"/>
        <v>#NUM!</v>
      </c>
      <c r="V206" t="e">
        <f t="shared" si="18"/>
        <v>#NUM!</v>
      </c>
      <c r="W206" t="e">
        <f t="shared" si="18"/>
        <v>#NUM!</v>
      </c>
      <c r="X206" t="e">
        <f t="shared" si="18"/>
        <v>#NUM!</v>
      </c>
      <c r="Y206" t="e">
        <f t="shared" si="18"/>
        <v>#NUM!</v>
      </c>
      <c r="AA206" t="e">
        <f t="shared" si="17"/>
        <v>#NUM!</v>
      </c>
      <c r="AB206" t="e">
        <f t="shared" si="17"/>
        <v>#NUM!</v>
      </c>
      <c r="AC206" t="e">
        <f t="shared" si="17"/>
        <v>#NUM!</v>
      </c>
      <c r="AD206" t="e">
        <f t="shared" si="17"/>
        <v>#NUM!</v>
      </c>
      <c r="AE206" t="e">
        <f t="shared" si="17"/>
        <v>#NUM!</v>
      </c>
      <c r="AF206" t="e">
        <f t="shared" si="16"/>
        <v>#NUM!</v>
      </c>
      <c r="AG206" t="e">
        <f t="shared" si="16"/>
        <v>#NUM!</v>
      </c>
      <c r="AH206" t="e">
        <f t="shared" si="16"/>
        <v>#NUM!</v>
      </c>
      <c r="AI206" t="e">
        <f t="shared" si="16"/>
        <v>#NUM!</v>
      </c>
      <c r="AJ206" t="e">
        <f t="shared" si="16"/>
        <v>#NUM!</v>
      </c>
    </row>
    <row r="209" spans="1:2" x14ac:dyDescent="0.35">
      <c r="B209"/>
    </row>
    <row r="210" spans="1:2" x14ac:dyDescent="0.35">
      <c r="B210" t="s">
        <v>355</v>
      </c>
    </row>
    <row r="211" spans="1:2" ht="15.5" x14ac:dyDescent="0.35">
      <c r="A211" s="49" t="s">
        <v>18</v>
      </c>
      <c r="B211" s="47">
        <f>Prev!C3</f>
        <v>0.11540624164340439</v>
      </c>
    </row>
    <row r="212" spans="1:2" ht="15.5" x14ac:dyDescent="0.35">
      <c r="A212" s="49" t="s">
        <v>19</v>
      </c>
      <c r="B212" s="47">
        <f>Prev!C4</f>
        <v>0.11540624164340439</v>
      </c>
    </row>
    <row r="213" spans="1:2" ht="15.5" x14ac:dyDescent="0.35">
      <c r="A213" s="49" t="s">
        <v>20</v>
      </c>
      <c r="B213" s="47">
        <f>Prev!C5</f>
        <v>0.11540624164340441</v>
      </c>
    </row>
    <row r="214" spans="1:2" ht="15.5" x14ac:dyDescent="0.35">
      <c r="A214" s="49" t="s">
        <v>21</v>
      </c>
      <c r="B214" s="47">
        <f>Prev!C6</f>
        <v>0.1084317126932146</v>
      </c>
    </row>
    <row r="215" spans="1:2" ht="15.5" x14ac:dyDescent="0.35">
      <c r="A215" s="49" t="s">
        <v>22</v>
      </c>
      <c r="B215" s="47">
        <f>Prev!C7</f>
        <v>0.10843171269321455</v>
      </c>
    </row>
    <row r="216" spans="1:2" ht="15.5" x14ac:dyDescent="0.35">
      <c r="A216" s="49" t="s">
        <v>23</v>
      </c>
      <c r="B216" s="47">
        <f>Prev!C8</f>
        <v>0.1084317126932145</v>
      </c>
    </row>
    <row r="217" spans="1:2" ht="15.5" x14ac:dyDescent="0.35">
      <c r="A217" s="49" t="s">
        <v>24</v>
      </c>
      <c r="B217" s="47">
        <f>Prev!C9</f>
        <v>0.10843171269321455</v>
      </c>
    </row>
    <row r="218" spans="1:2" ht="15.5" x14ac:dyDescent="0.35">
      <c r="A218" s="49" t="s">
        <v>25</v>
      </c>
      <c r="B218" s="47">
        <f>Prev!C10</f>
        <v>0.10843171269321464</v>
      </c>
    </row>
    <row r="219" spans="1:2" ht="15.5" x14ac:dyDescent="0.35">
      <c r="A219" s="49" t="s">
        <v>26</v>
      </c>
      <c r="B219" s="47">
        <f>Prev!C11</f>
        <v>0.25269436036858767</v>
      </c>
    </row>
    <row r="220" spans="1:2" ht="15.5" x14ac:dyDescent="0.35">
      <c r="A220" s="49" t="s">
        <v>27</v>
      </c>
      <c r="B220" s="47">
        <f>Prev!C12</f>
        <v>0.25269436036858756</v>
      </c>
    </row>
    <row r="221" spans="1:2" ht="15.5" x14ac:dyDescent="0.35">
      <c r="A221" s="49" t="s">
        <v>28</v>
      </c>
      <c r="B221" s="47">
        <f>Prev!C13</f>
        <v>0.25269436036858756</v>
      </c>
    </row>
    <row r="222" spans="1:2" ht="15.5" x14ac:dyDescent="0.35">
      <c r="A222" s="49" t="s">
        <v>29</v>
      </c>
      <c r="B222" s="47">
        <f>Prev!C14</f>
        <v>0.25269436036858767</v>
      </c>
    </row>
    <row r="223" spans="1:2" ht="15.5" x14ac:dyDescent="0.35">
      <c r="A223" s="49" t="s">
        <v>30</v>
      </c>
      <c r="B223" s="47">
        <f>Prev!C15</f>
        <v>0.25269436036858783</v>
      </c>
    </row>
    <row r="224" spans="1:2" ht="15.5" x14ac:dyDescent="0.35">
      <c r="A224" s="49" t="s">
        <v>31</v>
      </c>
      <c r="B224" s="47">
        <f>Prev!C16</f>
        <v>0.33699913505538698</v>
      </c>
    </row>
    <row r="225" spans="1:2" ht="15.5" x14ac:dyDescent="0.35">
      <c r="A225" s="49" t="s">
        <v>32</v>
      </c>
      <c r="B225" s="47">
        <f>Prev!C17</f>
        <v>0.33699913505538698</v>
      </c>
    </row>
    <row r="226" spans="1:2" ht="15.5" x14ac:dyDescent="0.35">
      <c r="A226" s="49" t="s">
        <v>33</v>
      </c>
      <c r="B226" s="47">
        <f>Prev!C18</f>
        <v>0.33699913505538698</v>
      </c>
    </row>
    <row r="227" spans="1:2" ht="15.5" x14ac:dyDescent="0.35">
      <c r="A227" s="49" t="s">
        <v>34</v>
      </c>
      <c r="B227" s="47">
        <f>Prev!C19</f>
        <v>0.33699913505538709</v>
      </c>
    </row>
    <row r="228" spans="1:2" ht="15.5" x14ac:dyDescent="0.35">
      <c r="A228" s="49" t="s">
        <v>35</v>
      </c>
      <c r="B228" s="47">
        <f>Prev!C20</f>
        <v>0.33699913505538698</v>
      </c>
    </row>
    <row r="229" spans="1:2" ht="15.5" x14ac:dyDescent="0.35">
      <c r="A229" s="49" t="s">
        <v>36</v>
      </c>
      <c r="B229" s="47">
        <f>Prev!C21</f>
        <v>0.33369150073298975</v>
      </c>
    </row>
    <row r="230" spans="1:2" ht="15.5" x14ac:dyDescent="0.35">
      <c r="A230" s="49" t="s">
        <v>37</v>
      </c>
      <c r="B230" s="47">
        <f>Prev!C22</f>
        <v>0.33369150073298975</v>
      </c>
    </row>
    <row r="231" spans="1:2" ht="15.5" x14ac:dyDescent="0.35">
      <c r="A231" s="49" t="s">
        <v>38</v>
      </c>
      <c r="B231" s="47">
        <f>Prev!C23</f>
        <v>0.3336915007329897</v>
      </c>
    </row>
    <row r="232" spans="1:2" ht="15.5" x14ac:dyDescent="0.35">
      <c r="A232" s="49" t="s">
        <v>39</v>
      </c>
      <c r="B232" s="47">
        <f>Prev!C24</f>
        <v>0.33369150073298948</v>
      </c>
    </row>
    <row r="233" spans="1:2" ht="15.5" x14ac:dyDescent="0.35">
      <c r="A233" s="49" t="s">
        <v>40</v>
      </c>
      <c r="B233" s="47">
        <f>Prev!C25</f>
        <v>0.33369150073298964</v>
      </c>
    </row>
    <row r="234" spans="1:2" ht="15.5" x14ac:dyDescent="0.35">
      <c r="A234" s="49" t="s">
        <v>41</v>
      </c>
      <c r="B234" s="47">
        <f>Prev!C26</f>
        <v>0.34524015638594341</v>
      </c>
    </row>
    <row r="235" spans="1:2" ht="15.5" x14ac:dyDescent="0.35">
      <c r="A235" s="49" t="s">
        <v>42</v>
      </c>
      <c r="B235" s="47">
        <f>Prev!C27</f>
        <v>0.34524015638594335</v>
      </c>
    </row>
    <row r="236" spans="1:2" ht="15.5" x14ac:dyDescent="0.35">
      <c r="A236" s="49" t="s">
        <v>43</v>
      </c>
      <c r="B236" s="47">
        <f>Prev!C28</f>
        <v>0.34524015638594308</v>
      </c>
    </row>
    <row r="237" spans="1:2" ht="15.5" x14ac:dyDescent="0.35">
      <c r="A237" s="49" t="s">
        <v>44</v>
      </c>
      <c r="B237" s="47">
        <f>Prev!C29</f>
        <v>0.34524015638594341</v>
      </c>
    </row>
    <row r="238" spans="1:2" ht="15.5" x14ac:dyDescent="0.35">
      <c r="A238" s="49" t="s">
        <v>45</v>
      </c>
      <c r="B238" s="47">
        <f>Prev!C30</f>
        <v>0.34524015638594341</v>
      </c>
    </row>
    <row r="239" spans="1:2" ht="15.5" x14ac:dyDescent="0.35">
      <c r="A239" s="49" t="s">
        <v>46</v>
      </c>
      <c r="B239" s="47">
        <f>Prev!C31</f>
        <v>0.31740240488448829</v>
      </c>
    </row>
    <row r="240" spans="1:2" ht="15.5" x14ac:dyDescent="0.35">
      <c r="A240" s="49" t="s">
        <v>47</v>
      </c>
      <c r="B240" s="47">
        <f>Prev!C32</f>
        <v>0.31740240488448834</v>
      </c>
    </row>
    <row r="241" spans="1:2" ht="15.5" x14ac:dyDescent="0.35">
      <c r="A241" s="49" t="s">
        <v>48</v>
      </c>
      <c r="B241" s="47">
        <f>Prev!C33</f>
        <v>0.31740240488448862</v>
      </c>
    </row>
    <row r="242" spans="1:2" ht="15.5" x14ac:dyDescent="0.35">
      <c r="A242" s="49" t="s">
        <v>49</v>
      </c>
      <c r="B242" s="47">
        <f>Prev!C34</f>
        <v>0.3174024048844884</v>
      </c>
    </row>
    <row r="243" spans="1:2" ht="15.5" x14ac:dyDescent="0.35">
      <c r="A243" s="49" t="s">
        <v>50</v>
      </c>
      <c r="B243" s="47">
        <f>Prev!C35</f>
        <v>0.31740240488448829</v>
      </c>
    </row>
    <row r="244" spans="1:2" ht="15.5" x14ac:dyDescent="0.35">
      <c r="A244" s="49" t="s">
        <v>51</v>
      </c>
      <c r="B244" s="47">
        <f>Prev!C36</f>
        <v>0.33152272983925984</v>
      </c>
    </row>
    <row r="245" spans="1:2" ht="15.5" x14ac:dyDescent="0.35">
      <c r="A245" s="49" t="s">
        <v>52</v>
      </c>
      <c r="B245" s="47">
        <f>Prev!C37</f>
        <v>0.33152272983925984</v>
      </c>
    </row>
    <row r="246" spans="1:2" ht="15.5" x14ac:dyDescent="0.35">
      <c r="A246" s="49" t="s">
        <v>53</v>
      </c>
      <c r="B246" s="47">
        <f>Prev!C38</f>
        <v>0.33152272983926001</v>
      </c>
    </row>
    <row r="247" spans="1:2" ht="15.5" x14ac:dyDescent="0.35">
      <c r="A247" s="49" t="s">
        <v>54</v>
      </c>
      <c r="B247" s="47">
        <f>Prev!C39</f>
        <v>0.3315227298392599</v>
      </c>
    </row>
    <row r="248" spans="1:2" ht="15.5" x14ac:dyDescent="0.35">
      <c r="A248" s="49" t="s">
        <v>55</v>
      </c>
      <c r="B248" s="47">
        <f>Prev!C40</f>
        <v>0.33152272983925984</v>
      </c>
    </row>
    <row r="249" spans="1:2" ht="15.5" x14ac:dyDescent="0.35">
      <c r="A249" s="49" t="s">
        <v>56</v>
      </c>
      <c r="B249" s="47">
        <f>Prev!C41</f>
        <v>0.28981713924026947</v>
      </c>
    </row>
    <row r="250" spans="1:2" ht="15.5" x14ac:dyDescent="0.35">
      <c r="A250" s="49" t="s">
        <v>57</v>
      </c>
      <c r="B250" s="47">
        <f>Prev!C42</f>
        <v>0.28981713924026942</v>
      </c>
    </row>
    <row r="251" spans="1:2" ht="15.5" x14ac:dyDescent="0.35">
      <c r="A251" s="49" t="s">
        <v>58</v>
      </c>
      <c r="B251" s="47">
        <f>Prev!C43</f>
        <v>0.28981713924026936</v>
      </c>
    </row>
    <row r="252" spans="1:2" ht="15.5" x14ac:dyDescent="0.35">
      <c r="A252" s="49" t="s">
        <v>59</v>
      </c>
      <c r="B252" s="47">
        <f>Prev!C44</f>
        <v>0.28981713924026942</v>
      </c>
    </row>
    <row r="253" spans="1:2" ht="15.5" x14ac:dyDescent="0.35">
      <c r="A253" s="49" t="s">
        <v>60</v>
      </c>
      <c r="B253" s="47">
        <f>Prev!C45</f>
        <v>0.28981713924026958</v>
      </c>
    </row>
    <row r="254" spans="1:2" ht="15.5" x14ac:dyDescent="0.35">
      <c r="A254" s="49" t="s">
        <v>61</v>
      </c>
      <c r="B254" s="47">
        <f>Prev!C46</f>
        <v>0.32829591569854433</v>
      </c>
    </row>
    <row r="255" spans="1:2" ht="15.5" x14ac:dyDescent="0.35">
      <c r="A255" s="49" t="s">
        <v>62</v>
      </c>
      <c r="B255" s="47">
        <f>Prev!C47</f>
        <v>0.32829591569854444</v>
      </c>
    </row>
    <row r="256" spans="1:2" ht="15.5" x14ac:dyDescent="0.35">
      <c r="A256" s="49" t="s">
        <v>63</v>
      </c>
      <c r="B256" s="47">
        <f>Prev!C48</f>
        <v>0.32829591569854433</v>
      </c>
    </row>
    <row r="257" spans="1:2" ht="15.5" x14ac:dyDescent="0.35">
      <c r="A257" s="49" t="s">
        <v>64</v>
      </c>
      <c r="B257" s="47">
        <f>Prev!C49</f>
        <v>0.32829591569854433</v>
      </c>
    </row>
    <row r="258" spans="1:2" ht="15.5" x14ac:dyDescent="0.35">
      <c r="A258" s="49" t="s">
        <v>65</v>
      </c>
      <c r="B258" s="47">
        <f>Prev!C50</f>
        <v>0.32829591569854449</v>
      </c>
    </row>
    <row r="259" spans="1:2" ht="15.5" x14ac:dyDescent="0.35">
      <c r="A259" s="49" t="s">
        <v>66</v>
      </c>
      <c r="B259" s="47">
        <f>Prev!C51</f>
        <v>0.32023329191505717</v>
      </c>
    </row>
    <row r="260" spans="1:2" ht="15.5" x14ac:dyDescent="0.35">
      <c r="A260" s="49" t="s">
        <v>67</v>
      </c>
      <c r="B260" s="47">
        <f>Prev!C52</f>
        <v>0.32023329191505717</v>
      </c>
    </row>
    <row r="261" spans="1:2" ht="15.5" x14ac:dyDescent="0.35">
      <c r="A261" s="49" t="s">
        <v>68</v>
      </c>
      <c r="B261" s="47">
        <f>Prev!C53</f>
        <v>0.32023329191505695</v>
      </c>
    </row>
    <row r="262" spans="1:2" ht="15.5" x14ac:dyDescent="0.35">
      <c r="A262" s="49" t="s">
        <v>69</v>
      </c>
      <c r="B262" s="47">
        <f>Prev!C54</f>
        <v>0.32023329191505689</v>
      </c>
    </row>
    <row r="263" spans="1:2" ht="15.5" x14ac:dyDescent="0.35">
      <c r="A263" s="49" t="s">
        <v>70</v>
      </c>
      <c r="B263" s="47">
        <f>Prev!C55</f>
        <v>0.32023329191505695</v>
      </c>
    </row>
    <row r="264" spans="1:2" ht="15.5" x14ac:dyDescent="0.35">
      <c r="A264" s="49" t="s">
        <v>71</v>
      </c>
      <c r="B264" s="47">
        <f>Prev!C56</f>
        <v>0.29993466478359487</v>
      </c>
    </row>
    <row r="265" spans="1:2" ht="15.5" x14ac:dyDescent="0.35">
      <c r="A265" s="49" t="s">
        <v>72</v>
      </c>
      <c r="B265" s="47">
        <f>Prev!C57</f>
        <v>0.29993466478359476</v>
      </c>
    </row>
    <row r="266" spans="1:2" ht="15.5" x14ac:dyDescent="0.35">
      <c r="A266" s="49" t="s">
        <v>73</v>
      </c>
      <c r="B266" s="47">
        <f>Prev!C58</f>
        <v>0.29993466478359465</v>
      </c>
    </row>
    <row r="267" spans="1:2" ht="15.5" x14ac:dyDescent="0.35">
      <c r="A267" s="49" t="s">
        <v>74</v>
      </c>
      <c r="B267" s="47">
        <f>Prev!C59</f>
        <v>0.29993466478359465</v>
      </c>
    </row>
    <row r="268" spans="1:2" ht="15.5" x14ac:dyDescent="0.35">
      <c r="A268" s="49" t="s">
        <v>75</v>
      </c>
      <c r="B268" s="47">
        <f>Prev!C60</f>
        <v>0.29993466478359476</v>
      </c>
    </row>
    <row r="269" spans="1:2" ht="15.5" x14ac:dyDescent="0.35">
      <c r="A269" s="49" t="s">
        <v>76</v>
      </c>
      <c r="B269" s="47">
        <f>Prev!C61</f>
        <v>0.31116191041422475</v>
      </c>
    </row>
    <row r="270" spans="1:2" ht="15.5" x14ac:dyDescent="0.35">
      <c r="A270" s="49" t="s">
        <v>77</v>
      </c>
      <c r="B270" s="47">
        <f>Prev!C62</f>
        <v>0.31116191041422464</v>
      </c>
    </row>
    <row r="271" spans="1:2" ht="15.5" x14ac:dyDescent="0.35">
      <c r="A271" s="49" t="s">
        <v>78</v>
      </c>
      <c r="B271" s="47">
        <f>Prev!C63</f>
        <v>0.31116191041422464</v>
      </c>
    </row>
    <row r="272" spans="1:2" ht="15.5" x14ac:dyDescent="0.35">
      <c r="A272" s="49" t="s">
        <v>79</v>
      </c>
      <c r="B272" s="47">
        <f>Prev!C64</f>
        <v>0.3111619104142247</v>
      </c>
    </row>
    <row r="273" spans="1:2" ht="15.5" x14ac:dyDescent="0.35">
      <c r="A273" s="49" t="s">
        <v>80</v>
      </c>
      <c r="B273" s="47">
        <f>Prev!C65</f>
        <v>0.31116191041422459</v>
      </c>
    </row>
    <row r="274" spans="1:2" ht="15.5" x14ac:dyDescent="0.35">
      <c r="A274" s="49" t="s">
        <v>81</v>
      </c>
      <c r="B274" s="47">
        <f>Prev!C66</f>
        <v>0.18793152504986116</v>
      </c>
    </row>
    <row r="275" spans="1:2" ht="15.5" x14ac:dyDescent="0.35">
      <c r="A275" s="49" t="s">
        <v>82</v>
      </c>
      <c r="B275" s="47">
        <f>Prev!C67</f>
        <v>0.18793152504986102</v>
      </c>
    </row>
    <row r="276" spans="1:2" ht="15.5" x14ac:dyDescent="0.35">
      <c r="A276" s="49" t="s">
        <v>83</v>
      </c>
      <c r="B276" s="47">
        <f>Prev!C68</f>
        <v>0.18793152504986105</v>
      </c>
    </row>
    <row r="277" spans="1:2" ht="15.5" x14ac:dyDescent="0.35">
      <c r="A277" s="49" t="s">
        <v>84</v>
      </c>
      <c r="B277" s="47">
        <f>Prev!C69</f>
        <v>0.18793152504986108</v>
      </c>
    </row>
    <row r="278" spans="1:2" ht="15.5" x14ac:dyDescent="0.35">
      <c r="A278" s="49" t="s">
        <v>85</v>
      </c>
      <c r="B278" s="47">
        <f>Prev!C70</f>
        <v>0.18793152504986113</v>
      </c>
    </row>
    <row r="279" spans="1:2" ht="15.5" x14ac:dyDescent="0.35">
      <c r="A279" s="49" t="s">
        <v>86</v>
      </c>
      <c r="B279" s="47">
        <f>Prev!C71</f>
        <v>0.18793152504986113</v>
      </c>
    </row>
    <row r="280" spans="1:2" ht="15.5" x14ac:dyDescent="0.35">
      <c r="A280" s="49" t="s">
        <v>87</v>
      </c>
      <c r="B280" s="47">
        <f>Prev!C72</f>
        <v>0.1879315250498611</v>
      </c>
    </row>
    <row r="281" spans="1:2" ht="15.5" x14ac:dyDescent="0.35">
      <c r="A281" s="49" t="s">
        <v>88</v>
      </c>
      <c r="B281" s="47">
        <f>Prev!C73</f>
        <v>0.18793152504986108</v>
      </c>
    </row>
    <row r="282" spans="1:2" ht="15.5" x14ac:dyDescent="0.35">
      <c r="A282" s="49" t="s">
        <v>89</v>
      </c>
      <c r="B282" s="47">
        <f>Prev!C74</f>
        <v>0.18793152504986105</v>
      </c>
    </row>
    <row r="283" spans="1:2" ht="15.5" x14ac:dyDescent="0.35">
      <c r="A283" s="49" t="s">
        <v>90</v>
      </c>
      <c r="B283" s="47">
        <f>Prev!C75</f>
        <v>0.18793152504986116</v>
      </c>
    </row>
    <row r="284" spans="1:2" ht="15.5" x14ac:dyDescent="0.35">
      <c r="A284" s="49" t="s">
        <v>91</v>
      </c>
      <c r="B284" s="47">
        <f>Prev!C76</f>
        <v>0.18793152504986102</v>
      </c>
    </row>
    <row r="285" spans="1:2" ht="15.5" x14ac:dyDescent="0.35">
      <c r="A285" s="49" t="s">
        <v>92</v>
      </c>
      <c r="B285" s="47">
        <f>Prev!C77</f>
        <v>0.18793152504986105</v>
      </c>
    </row>
    <row r="286" spans="1:2" ht="15.5" x14ac:dyDescent="0.35">
      <c r="A286" s="49" t="s">
        <v>93</v>
      </c>
      <c r="B286" s="47">
        <f>Prev!C78</f>
        <v>0.18793152504986108</v>
      </c>
    </row>
    <row r="287" spans="1:2" ht="15.5" x14ac:dyDescent="0.35">
      <c r="A287" s="49" t="s">
        <v>94</v>
      </c>
      <c r="B287" s="47">
        <f>Prev!C79</f>
        <v>0.18793152504986105</v>
      </c>
    </row>
    <row r="288" spans="1:2" ht="15.5" x14ac:dyDescent="0.35">
      <c r="A288" s="49" t="s">
        <v>95</v>
      </c>
      <c r="B288" s="47">
        <f>Prev!C80</f>
        <v>0.18793152504986108</v>
      </c>
    </row>
    <row r="289" spans="1:2" ht="15.5" x14ac:dyDescent="0.35">
      <c r="A289" s="49" t="s">
        <v>96</v>
      </c>
      <c r="B289" s="47">
        <f>Prev!C81</f>
        <v>0.18793152504986102</v>
      </c>
    </row>
    <row r="290" spans="1:2" ht="15.5" x14ac:dyDescent="0.35">
      <c r="A290" s="49" t="s">
        <v>97</v>
      </c>
      <c r="B290" s="47">
        <f>Prev!C82</f>
        <v>0.18793152504986108</v>
      </c>
    </row>
    <row r="291" spans="1:2" ht="15.5" x14ac:dyDescent="0.35">
      <c r="A291" s="49" t="s">
        <v>98</v>
      </c>
      <c r="B291" s="47">
        <f>Prev!C83</f>
        <v>0.18793152504986108</v>
      </c>
    </row>
    <row r="292" spans="1:2" ht="15.5" x14ac:dyDescent="0.35">
      <c r="A292" s="49" t="s">
        <v>99</v>
      </c>
      <c r="B292" s="47">
        <f>Prev!C84</f>
        <v>0.18793152504986102</v>
      </c>
    </row>
    <row r="293" spans="1:2" ht="15.5" x14ac:dyDescent="0.35">
      <c r="A293" s="49" t="s">
        <v>100</v>
      </c>
      <c r="B293" s="47">
        <f>Prev!C85</f>
        <v>0.18793152504986108</v>
      </c>
    </row>
    <row r="294" spans="1:2" ht="15.5" x14ac:dyDescent="0.35">
      <c r="A294" s="49" t="s">
        <v>101</v>
      </c>
      <c r="B294" s="47">
        <f>Prev!C86</f>
        <v>0.18793152504986108</v>
      </c>
    </row>
    <row r="295" spans="1:2" ht="15.5" x14ac:dyDescent="0.35">
      <c r="A295" s="49" t="s">
        <v>102</v>
      </c>
      <c r="B295" s="47">
        <f>Prev!C87</f>
        <v>0.18793152504986113</v>
      </c>
    </row>
    <row r="296" spans="1:2" ht="15.5" x14ac:dyDescent="0.35">
      <c r="A296" s="49" t="s">
        <v>103</v>
      </c>
      <c r="B296" s="47">
        <f>Prev!C88</f>
        <v>0.18793152504986113</v>
      </c>
    </row>
    <row r="297" spans="1:2" ht="15.5" x14ac:dyDescent="0.35">
      <c r="A297" s="49" t="s">
        <v>104</v>
      </c>
      <c r="B297" s="47">
        <f>Prev!C89</f>
        <v>0.18793152504986113</v>
      </c>
    </row>
    <row r="298" spans="1:2" ht="15.5" x14ac:dyDescent="0.35">
      <c r="A298" s="49" t="s">
        <v>105</v>
      </c>
      <c r="B298" s="47">
        <f>Prev!C90</f>
        <v>0.18793152504986113</v>
      </c>
    </row>
    <row r="299" spans="1:2" ht="15.5" x14ac:dyDescent="0.35">
      <c r="A299" s="49" t="s">
        <v>106</v>
      </c>
      <c r="B299" s="47">
        <f>Prev!C91</f>
        <v>0.18793152504986113</v>
      </c>
    </row>
    <row r="300" spans="1:2" ht="15.5" x14ac:dyDescent="0.35">
      <c r="A300" s="49" t="s">
        <v>107</v>
      </c>
      <c r="B300" s="47">
        <f>Prev!C92</f>
        <v>0.18793152504986113</v>
      </c>
    </row>
    <row r="301" spans="1:2" ht="15.5" x14ac:dyDescent="0.35">
      <c r="A301" s="49" t="s">
        <v>108</v>
      </c>
      <c r="B301" s="47">
        <f>Prev!C93</f>
        <v>0.18793152504986113</v>
      </c>
    </row>
    <row r="302" spans="1:2" ht="15.5" x14ac:dyDescent="0.35">
      <c r="A302" s="49" t="s">
        <v>109</v>
      </c>
      <c r="B302" s="47">
        <f>Prev!C94</f>
        <v>0.18793152504986113</v>
      </c>
    </row>
    <row r="303" spans="1:2" ht="15.5" x14ac:dyDescent="0.35">
      <c r="A303" s="49" t="s">
        <v>110</v>
      </c>
      <c r="B303" s="47">
        <f>Prev!C95</f>
        <v>0.18793152504986113</v>
      </c>
    </row>
    <row r="304" spans="1:2" ht="15.5" x14ac:dyDescent="0.35">
      <c r="A304" s="49" t="s">
        <v>111</v>
      </c>
      <c r="B304" s="47">
        <f>Prev!C96</f>
        <v>0.18793152504986113</v>
      </c>
    </row>
    <row r="305" spans="1:2" ht="15.5" x14ac:dyDescent="0.35">
      <c r="A305" s="49" t="s">
        <v>112</v>
      </c>
      <c r="B305" s="47">
        <f>Prev!C97</f>
        <v>0.18793152504986113</v>
      </c>
    </row>
    <row r="306" spans="1:2" ht="15.5" x14ac:dyDescent="0.35">
      <c r="A306" s="49" t="s">
        <v>113</v>
      </c>
      <c r="B306" s="47">
        <f>Prev!C98</f>
        <v>0.18793152504986113</v>
      </c>
    </row>
    <row r="307" spans="1:2" ht="15.5" x14ac:dyDescent="0.35">
      <c r="A307" s="49" t="s">
        <v>114</v>
      </c>
      <c r="B307" s="47">
        <f>Prev!C99</f>
        <v>0.18793152504986113</v>
      </c>
    </row>
    <row r="308" spans="1:2" ht="15.5" x14ac:dyDescent="0.35">
      <c r="A308" s="49" t="s">
        <v>115</v>
      </c>
      <c r="B308" s="47">
        <f>Prev!C100</f>
        <v>0.18793152504986113</v>
      </c>
    </row>
    <row r="309" spans="1:2" ht="15.5" x14ac:dyDescent="0.35">
      <c r="A309" s="49" t="s">
        <v>116</v>
      </c>
      <c r="B309" s="47">
        <f>Prev!C101</f>
        <v>0.18793152504986113</v>
      </c>
    </row>
    <row r="310" spans="1:2" ht="15.5" x14ac:dyDescent="0.35">
      <c r="A310" s="49" t="s">
        <v>117</v>
      </c>
      <c r="B310" s="47">
        <f>Prev!C102</f>
        <v>0.18793152504986113</v>
      </c>
    </row>
    <row r="311" spans="1:2" ht="15.5" x14ac:dyDescent="0.35">
      <c r="A311" s="49" t="s">
        <v>118</v>
      </c>
      <c r="B311" s="47">
        <f>Prev!C103</f>
        <v>0.18793152504986113</v>
      </c>
    </row>
    <row r="312" spans="1:2" ht="15.5" x14ac:dyDescent="0.35">
      <c r="A312" s="49" t="s">
        <v>119</v>
      </c>
      <c r="B312" s="47">
        <f>Prev!C104</f>
        <v>0.24645411482211577</v>
      </c>
    </row>
    <row r="313" spans="1:2" ht="15.5" x14ac:dyDescent="0.35">
      <c r="A313" s="49" t="s">
        <v>120</v>
      </c>
      <c r="B313" s="47">
        <f>Prev!C105</f>
        <v>0.24645411482211579</v>
      </c>
    </row>
    <row r="314" spans="1:2" ht="15.5" x14ac:dyDescent="0.35">
      <c r="A314" s="49" t="s">
        <v>121</v>
      </c>
      <c r="B314" s="47">
        <f>Prev!C106</f>
        <v>0.24645411482211577</v>
      </c>
    </row>
    <row r="315" spans="1:2" ht="15.5" x14ac:dyDescent="0.35">
      <c r="A315" s="49" t="s">
        <v>122</v>
      </c>
      <c r="B315" s="47">
        <f>Prev!C107</f>
        <v>0.24219707882541008</v>
      </c>
    </row>
    <row r="316" spans="1:2" ht="15.5" x14ac:dyDescent="0.35">
      <c r="A316" s="49" t="s">
        <v>123</v>
      </c>
      <c r="B316" s="47">
        <f>Prev!C108</f>
        <v>0.24219707882541006</v>
      </c>
    </row>
    <row r="317" spans="1:2" ht="15.5" x14ac:dyDescent="0.35">
      <c r="A317" s="49" t="s">
        <v>124</v>
      </c>
      <c r="B317" s="47">
        <f>Prev!C109</f>
        <v>0.24219707882541028</v>
      </c>
    </row>
    <row r="318" spans="1:2" ht="15.5" x14ac:dyDescent="0.35">
      <c r="A318" s="49" t="s">
        <v>125</v>
      </c>
      <c r="B318" s="47">
        <f>Prev!C110</f>
        <v>0.24219707882541014</v>
      </c>
    </row>
    <row r="319" spans="1:2" ht="15.5" x14ac:dyDescent="0.35">
      <c r="A319" s="49" t="s">
        <v>126</v>
      </c>
      <c r="B319" s="47">
        <f>Prev!C111</f>
        <v>0.28399945382095343</v>
      </c>
    </row>
    <row r="320" spans="1:2" ht="15.5" x14ac:dyDescent="0.35">
      <c r="A320" s="49" t="s">
        <v>127</v>
      </c>
      <c r="B320" s="47">
        <f>Prev!C112</f>
        <v>0.28578432264701009</v>
      </c>
    </row>
    <row r="321" spans="1:2" ht="15.5" x14ac:dyDescent="0.35">
      <c r="A321" s="49" t="s">
        <v>128</v>
      </c>
      <c r="B321" s="47">
        <f>Prev!C113</f>
        <v>0.28578432264701015</v>
      </c>
    </row>
    <row r="322" spans="1:2" ht="15.5" x14ac:dyDescent="0.35">
      <c r="A322" s="49" t="s">
        <v>129</v>
      </c>
      <c r="B322" s="47">
        <f>Prev!C114</f>
        <v>0.28578432264701015</v>
      </c>
    </row>
    <row r="323" spans="1:2" ht="15.5" x14ac:dyDescent="0.35">
      <c r="A323" s="49" t="s">
        <v>130</v>
      </c>
      <c r="B323" s="47">
        <f>Prev!C115</f>
        <v>0.28578432264701009</v>
      </c>
    </row>
    <row r="324" spans="1:2" ht="15.5" x14ac:dyDescent="0.35">
      <c r="A324" s="49" t="s">
        <v>131</v>
      </c>
      <c r="B324" s="47">
        <f>Prev!C116</f>
        <v>0.30673270982959844</v>
      </c>
    </row>
    <row r="325" spans="1:2" ht="15.5" x14ac:dyDescent="0.35">
      <c r="A325" s="49" t="s">
        <v>132</v>
      </c>
      <c r="B325" s="47">
        <f>Prev!C117</f>
        <v>0.3081875961994896</v>
      </c>
    </row>
    <row r="326" spans="1:2" ht="15.5" x14ac:dyDescent="0.35">
      <c r="A326" s="49" t="s">
        <v>133</v>
      </c>
      <c r="B326" s="47">
        <f>Prev!C118</f>
        <v>0.30818759619948932</v>
      </c>
    </row>
    <row r="327" spans="1:2" ht="15.5" x14ac:dyDescent="0.35">
      <c r="A327" s="49" t="s">
        <v>134</v>
      </c>
      <c r="B327" s="47">
        <f>Prev!C119</f>
        <v>0.30818759619948954</v>
      </c>
    </row>
    <row r="328" spans="1:2" ht="15.5" x14ac:dyDescent="0.35">
      <c r="A328" s="49" t="s">
        <v>135</v>
      </c>
      <c r="B328" s="47">
        <f>Prev!C120</f>
        <v>0.30818759619948943</v>
      </c>
    </row>
    <row r="329" spans="1:2" ht="15.5" x14ac:dyDescent="0.35">
      <c r="A329" s="49" t="s">
        <v>136</v>
      </c>
      <c r="B329" s="47">
        <f>Prev!C121</f>
        <v>0.3210550569161093</v>
      </c>
    </row>
    <row r="330" spans="1:2" ht="15.5" x14ac:dyDescent="0.35">
      <c r="A330" s="49" t="s">
        <v>137</v>
      </c>
      <c r="B330" s="47">
        <f>Prev!C122</f>
        <v>0.32081624528765407</v>
      </c>
    </row>
    <row r="331" spans="1:2" ht="15.5" x14ac:dyDescent="0.35">
      <c r="A331" s="49" t="s">
        <v>138</v>
      </c>
      <c r="B331" s="47">
        <f>Prev!C123</f>
        <v>0.32081624528765434</v>
      </c>
    </row>
    <row r="332" spans="1:2" ht="15.5" x14ac:dyDescent="0.35">
      <c r="A332" s="49" t="s">
        <v>139</v>
      </c>
      <c r="B332" s="47">
        <f>Prev!C124</f>
        <v>0.32081624528765401</v>
      </c>
    </row>
    <row r="333" spans="1:2" ht="15.5" x14ac:dyDescent="0.35">
      <c r="A333" s="49" t="s">
        <v>140</v>
      </c>
      <c r="B333" s="47">
        <f>Prev!C125</f>
        <v>0.32081624528765412</v>
      </c>
    </row>
    <row r="334" spans="1:2" ht="15.5" x14ac:dyDescent="0.35">
      <c r="A334" s="49" t="s">
        <v>141</v>
      </c>
      <c r="B334" s="47">
        <f>Prev!C126</f>
        <v>0.32234513632316225</v>
      </c>
    </row>
    <row r="335" spans="1:2" ht="15.5" x14ac:dyDescent="0.35">
      <c r="A335" s="49" t="s">
        <v>142</v>
      </c>
      <c r="B335" s="47">
        <f>Prev!C127</f>
        <v>0.32184909706630543</v>
      </c>
    </row>
    <row r="336" spans="1:2" ht="15.5" x14ac:dyDescent="0.35">
      <c r="A336" s="49" t="s">
        <v>143</v>
      </c>
      <c r="B336" s="47">
        <f>Prev!C128</f>
        <v>0.32184909706630549</v>
      </c>
    </row>
    <row r="337" spans="1:2" ht="15.5" x14ac:dyDescent="0.35">
      <c r="A337" s="49" t="s">
        <v>144</v>
      </c>
      <c r="B337" s="47">
        <f>Prev!C129</f>
        <v>0.32184909706630543</v>
      </c>
    </row>
    <row r="338" spans="1:2" ht="15.5" x14ac:dyDescent="0.35">
      <c r="A338" s="49" t="s">
        <v>145</v>
      </c>
      <c r="B338" s="47">
        <f>Prev!C130</f>
        <v>0.32184909706630543</v>
      </c>
    </row>
    <row r="339" spans="1:2" ht="15.5" x14ac:dyDescent="0.35">
      <c r="A339" s="49" t="s">
        <v>146</v>
      </c>
      <c r="B339" s="47">
        <f>Prev!C131</f>
        <v>0.33848692144444592</v>
      </c>
    </row>
    <row r="340" spans="1:2" ht="15.5" x14ac:dyDescent="0.35">
      <c r="A340" s="49" t="s">
        <v>147</v>
      </c>
      <c r="B340" s="47">
        <f>Prev!C132</f>
        <v>0.34315279828139467</v>
      </c>
    </row>
    <row r="341" spans="1:2" ht="15.5" x14ac:dyDescent="0.35">
      <c r="A341" s="49" t="s">
        <v>148</v>
      </c>
      <c r="B341" s="47">
        <f>Prev!C133</f>
        <v>0.34315279828139472</v>
      </c>
    </row>
    <row r="342" spans="1:2" ht="15.5" x14ac:dyDescent="0.35">
      <c r="A342" s="49" t="s">
        <v>149</v>
      </c>
      <c r="B342" s="47">
        <f>Prev!C134</f>
        <v>0.34315279828139478</v>
      </c>
    </row>
    <row r="343" spans="1:2" ht="15.5" x14ac:dyDescent="0.35">
      <c r="A343" s="49" t="s">
        <v>150</v>
      </c>
      <c r="B343" s="47">
        <f>Prev!C135</f>
        <v>0.34315279828139478</v>
      </c>
    </row>
    <row r="344" spans="1:2" ht="15.5" x14ac:dyDescent="0.35">
      <c r="A344" s="49" t="s">
        <v>151</v>
      </c>
      <c r="B344" s="47">
        <f>Prev!C136</f>
        <v>0.32817813627653852</v>
      </c>
    </row>
    <row r="345" spans="1:2" ht="15.5" x14ac:dyDescent="0.35">
      <c r="A345" s="49" t="s">
        <v>152</v>
      </c>
      <c r="B345" s="47">
        <f>Prev!C137</f>
        <v>0.28609700024976426</v>
      </c>
    </row>
    <row r="346" spans="1:2" ht="15.5" x14ac:dyDescent="0.35">
      <c r="A346" s="49" t="s">
        <v>153</v>
      </c>
      <c r="B346" s="47">
        <f>Prev!C138</f>
        <v>0.28609700024976453</v>
      </c>
    </row>
    <row r="347" spans="1:2" ht="15.5" x14ac:dyDescent="0.35">
      <c r="A347" s="49" t="s">
        <v>154</v>
      </c>
      <c r="B347" s="47">
        <f>Prev!C139</f>
        <v>0.28609700024976442</v>
      </c>
    </row>
    <row r="348" spans="1:2" ht="15.5" x14ac:dyDescent="0.35">
      <c r="A348" s="49" t="s">
        <v>155</v>
      </c>
      <c r="B348" s="47">
        <f>Prev!C140</f>
        <v>0.28609700024976448</v>
      </c>
    </row>
    <row r="349" spans="1:2" ht="15.5" x14ac:dyDescent="0.35">
      <c r="A349" s="49" t="s">
        <v>156</v>
      </c>
      <c r="B349" s="47">
        <f>Prev!C141</f>
        <v>0.29673299578200885</v>
      </c>
    </row>
    <row r="350" spans="1:2" ht="15.5" x14ac:dyDescent="0.35">
      <c r="A350" s="49" t="s">
        <v>157</v>
      </c>
      <c r="B350" s="47">
        <f>Prev!C142</f>
        <v>0.24845506541806786</v>
      </c>
    </row>
    <row r="351" spans="1:2" ht="15.5" x14ac:dyDescent="0.35">
      <c r="A351" s="49" t="s">
        <v>158</v>
      </c>
      <c r="B351" s="47">
        <f>Prev!C143</f>
        <v>0.24845506541806797</v>
      </c>
    </row>
    <row r="352" spans="1:2" ht="15.5" x14ac:dyDescent="0.35">
      <c r="A352" s="49" t="s">
        <v>159</v>
      </c>
      <c r="B352" s="47">
        <f>Prev!C144</f>
        <v>0.24845506541806792</v>
      </c>
    </row>
    <row r="353" spans="1:2" ht="15.5" x14ac:dyDescent="0.35">
      <c r="A353" s="49" t="s">
        <v>160</v>
      </c>
      <c r="B353" s="47">
        <f>Prev!C145</f>
        <v>0.24845506541806786</v>
      </c>
    </row>
    <row r="354" spans="1:2" ht="15.5" x14ac:dyDescent="0.35">
      <c r="A354" s="49" t="s">
        <v>161</v>
      </c>
      <c r="B354" s="47">
        <f>Prev!C146</f>
        <v>0.27213826604970925</v>
      </c>
    </row>
    <row r="355" spans="1:2" ht="15.5" x14ac:dyDescent="0.35">
      <c r="A355" s="49" t="s">
        <v>162</v>
      </c>
      <c r="B355" s="47">
        <f>Prev!C147</f>
        <v>0.32856203294602332</v>
      </c>
    </row>
    <row r="356" spans="1:2" ht="15.5" x14ac:dyDescent="0.35">
      <c r="A356" s="49" t="s">
        <v>163</v>
      </c>
      <c r="B356" s="47">
        <f>Prev!C148</f>
        <v>0.3285620329460231</v>
      </c>
    </row>
    <row r="357" spans="1:2" ht="15.5" x14ac:dyDescent="0.35">
      <c r="A357" s="49" t="s">
        <v>164</v>
      </c>
      <c r="B357" s="47">
        <f>Prev!C149</f>
        <v>0.3285620329460231</v>
      </c>
    </row>
    <row r="358" spans="1:2" ht="15.5" x14ac:dyDescent="0.35">
      <c r="A358" s="49" t="s">
        <v>165</v>
      </c>
      <c r="B358" s="47">
        <f>Prev!C150</f>
        <v>0.3285620329460231</v>
      </c>
    </row>
    <row r="359" spans="1:2" ht="15.5" x14ac:dyDescent="0.35">
      <c r="A359" s="49" t="s">
        <v>166</v>
      </c>
      <c r="B359" s="47">
        <f>Prev!C151</f>
        <v>0.31788812452774534</v>
      </c>
    </row>
    <row r="360" spans="1:2" ht="15.5" x14ac:dyDescent="0.35">
      <c r="A360" s="49" t="s">
        <v>167</v>
      </c>
      <c r="B360" s="47">
        <f>Prev!C152</f>
        <v>0.25508093687449418</v>
      </c>
    </row>
    <row r="361" spans="1:2" ht="15.5" x14ac:dyDescent="0.35">
      <c r="A361" s="49" t="s">
        <v>168</v>
      </c>
      <c r="B361" s="47">
        <f>Prev!C153</f>
        <v>0.25508093687449412</v>
      </c>
    </row>
    <row r="362" spans="1:2" ht="15.5" x14ac:dyDescent="0.35">
      <c r="A362" s="49" t="s">
        <v>169</v>
      </c>
      <c r="B362" s="47">
        <f>Prev!C154</f>
        <v>0.25508093687449412</v>
      </c>
    </row>
    <row r="363" spans="1:2" ht="15.5" x14ac:dyDescent="0.35">
      <c r="A363" s="49" t="s">
        <v>170</v>
      </c>
      <c r="B363" s="47">
        <f>Prev!C155</f>
        <v>0.25508093687449418</v>
      </c>
    </row>
    <row r="364" spans="1:2" ht="15.5" x14ac:dyDescent="0.35">
      <c r="A364" s="49" t="s">
        <v>171</v>
      </c>
      <c r="B364" s="47">
        <f>Prev!C156</f>
        <v>0.23241100901103784</v>
      </c>
    </row>
    <row r="365" spans="1:2" ht="15.5" x14ac:dyDescent="0.35">
      <c r="A365" s="49" t="s">
        <v>172</v>
      </c>
      <c r="B365" s="47">
        <f>Prev!C157</f>
        <v>0.32448925142587348</v>
      </c>
    </row>
    <row r="366" spans="1:2" ht="15.5" x14ac:dyDescent="0.35">
      <c r="A366" s="49" t="s">
        <v>173</v>
      </c>
      <c r="B366" s="47">
        <f>Prev!C158</f>
        <v>0.32448925142587359</v>
      </c>
    </row>
    <row r="367" spans="1:2" ht="15.5" x14ac:dyDescent="0.35">
      <c r="A367" s="49" t="s">
        <v>174</v>
      </c>
      <c r="B367" s="47">
        <f>Prev!C159</f>
        <v>0.32448925142587365</v>
      </c>
    </row>
    <row r="368" spans="1:2" ht="15.5" x14ac:dyDescent="0.35">
      <c r="A368" s="49" t="s">
        <v>175</v>
      </c>
      <c r="B368" s="47">
        <f>Prev!C160</f>
        <v>0.32448925142587365</v>
      </c>
    </row>
    <row r="369" spans="1:2" ht="15.5" x14ac:dyDescent="0.35">
      <c r="A369" s="49" t="s">
        <v>176</v>
      </c>
      <c r="B369" s="47">
        <f>Prev!C161</f>
        <v>0.32930136424517148</v>
      </c>
    </row>
    <row r="370" spans="1:2" ht="15.5" x14ac:dyDescent="0.35">
      <c r="A370" s="49" t="s">
        <v>177</v>
      </c>
      <c r="B370" s="47">
        <f>Prev!C162</f>
        <v>0.32526468267760711</v>
      </c>
    </row>
    <row r="371" spans="1:2" ht="15.5" x14ac:dyDescent="0.35">
      <c r="A371" s="49" t="s">
        <v>178</v>
      </c>
      <c r="B371" s="47">
        <f>Prev!C163</f>
        <v>0.32526468267760716</v>
      </c>
    </row>
    <row r="372" spans="1:2" ht="15.5" x14ac:dyDescent="0.35">
      <c r="A372" s="49" t="s">
        <v>179</v>
      </c>
      <c r="B372" s="47">
        <f>Prev!C164</f>
        <v>0.32526468267760711</v>
      </c>
    </row>
    <row r="373" spans="1:2" ht="15.5" x14ac:dyDescent="0.35">
      <c r="A373" s="49" t="s">
        <v>180</v>
      </c>
      <c r="B373" s="47">
        <f>Prev!C165</f>
        <v>0.32526468267760711</v>
      </c>
    </row>
    <row r="374" spans="1:2" ht="15.5" x14ac:dyDescent="0.35">
      <c r="A374" s="49" t="s">
        <v>181</v>
      </c>
      <c r="B374" s="47">
        <f>Prev!C166</f>
        <v>0.2838556975237872</v>
      </c>
    </row>
    <row r="375" spans="1:2" ht="15.5" x14ac:dyDescent="0.35">
      <c r="A375" s="49" t="s">
        <v>182</v>
      </c>
      <c r="B375" s="47">
        <f>Prev!C167</f>
        <v>0.23669836698708283</v>
      </c>
    </row>
    <row r="376" spans="1:2" ht="15.5" x14ac:dyDescent="0.35">
      <c r="A376" s="49" t="s">
        <v>183</v>
      </c>
      <c r="B376" s="47">
        <f>Prev!C168</f>
        <v>0.23669836698708269</v>
      </c>
    </row>
    <row r="377" spans="1:2" ht="15.5" x14ac:dyDescent="0.35">
      <c r="A377" s="49" t="s">
        <v>184</v>
      </c>
      <c r="B377" s="47">
        <f>Prev!C169</f>
        <v>0.23669836698708271</v>
      </c>
    </row>
    <row r="378" spans="1:2" ht="15.5" x14ac:dyDescent="0.35">
      <c r="A378" s="49" t="s">
        <v>185</v>
      </c>
      <c r="B378" s="47">
        <f>Prev!C170</f>
        <v>0.23669836698708269</v>
      </c>
    </row>
    <row r="379" spans="1:2" ht="15.5" x14ac:dyDescent="0.35">
      <c r="A379" s="49" t="s">
        <v>186</v>
      </c>
      <c r="B379" s="47">
        <f>Prev!C171</f>
        <v>0.23669836698708271</v>
      </c>
    </row>
    <row r="380" spans="1:2" ht="15.5" x14ac:dyDescent="0.35">
      <c r="A380" s="49" t="s">
        <v>187</v>
      </c>
      <c r="B380" s="47">
        <f>Prev!C172</f>
        <v>0.23669836698708269</v>
      </c>
    </row>
    <row r="381" spans="1:2" ht="15.5" x14ac:dyDescent="0.35">
      <c r="A381" s="49" t="s">
        <v>188</v>
      </c>
      <c r="B381" s="47">
        <f>Prev!C173</f>
        <v>0.23669836698708283</v>
      </c>
    </row>
    <row r="382" spans="1:2" ht="15.5" x14ac:dyDescent="0.35">
      <c r="A382" s="49" t="s">
        <v>189</v>
      </c>
      <c r="B382" s="47">
        <f>Prev!C174</f>
        <v>0.23669836698708271</v>
      </c>
    </row>
    <row r="383" spans="1:2" ht="15.5" x14ac:dyDescent="0.35">
      <c r="A383" s="49" t="s">
        <v>190</v>
      </c>
      <c r="B383" s="47">
        <f>Prev!C175</f>
        <v>0.23669836698708288</v>
      </c>
    </row>
    <row r="384" spans="1:2" ht="15.5" x14ac:dyDescent="0.35">
      <c r="A384" s="49" t="s">
        <v>191</v>
      </c>
      <c r="B384" s="47">
        <f>Prev!C176</f>
        <v>0.23669836698708283</v>
      </c>
    </row>
    <row r="385" spans="1:2" ht="15.5" x14ac:dyDescent="0.35">
      <c r="A385" s="49" t="s">
        <v>192</v>
      </c>
      <c r="B385" s="47">
        <f>Prev!C177</f>
        <v>0.2366983669870828</v>
      </c>
    </row>
    <row r="386" spans="1:2" ht="15.5" x14ac:dyDescent="0.35">
      <c r="A386" s="49" t="s">
        <v>193</v>
      </c>
      <c r="B386" s="47">
        <f>Prev!C178</f>
        <v>0.2366983669870826</v>
      </c>
    </row>
    <row r="387" spans="1:2" ht="15.5" x14ac:dyDescent="0.35">
      <c r="A387" s="49" t="s">
        <v>194</v>
      </c>
      <c r="B387" s="47">
        <f>Prev!C179</f>
        <v>0.23669836698708277</v>
      </c>
    </row>
    <row r="388" spans="1:2" ht="15.5" x14ac:dyDescent="0.35">
      <c r="A388" s="49" t="s">
        <v>195</v>
      </c>
      <c r="B388" s="47">
        <f>Prev!C180</f>
        <v>0.23669836698708277</v>
      </c>
    </row>
    <row r="389" spans="1:2" ht="15.5" x14ac:dyDescent="0.35">
      <c r="A389" s="49" t="s">
        <v>196</v>
      </c>
      <c r="B389" s="47">
        <f>Prev!C181</f>
        <v>0.23669836698708285</v>
      </c>
    </row>
    <row r="390" spans="1:2" ht="15.5" x14ac:dyDescent="0.35">
      <c r="A390" s="49" t="s">
        <v>197</v>
      </c>
      <c r="B390" s="47">
        <f>Prev!C182</f>
        <v>0.23669836698708277</v>
      </c>
    </row>
    <row r="391" spans="1:2" ht="15.5" x14ac:dyDescent="0.35">
      <c r="A391" s="49" t="s">
        <v>198</v>
      </c>
      <c r="B391" s="47">
        <f>Prev!C183</f>
        <v>0.23669836698708277</v>
      </c>
    </row>
    <row r="392" spans="1:2" ht="15.5" x14ac:dyDescent="0.35">
      <c r="A392" s="49" t="s">
        <v>199</v>
      </c>
      <c r="B392" s="47">
        <f>Prev!C184</f>
        <v>0.23669836698708277</v>
      </c>
    </row>
    <row r="393" spans="1:2" ht="15.5" x14ac:dyDescent="0.35">
      <c r="A393" s="49" t="s">
        <v>200</v>
      </c>
      <c r="B393" s="47">
        <f>Prev!C185</f>
        <v>0.23669836698708277</v>
      </c>
    </row>
    <row r="394" spans="1:2" ht="15.5" x14ac:dyDescent="0.35">
      <c r="A394" s="49" t="s">
        <v>201</v>
      </c>
      <c r="B394" s="47">
        <f>Prev!C186</f>
        <v>0.2366983669870826</v>
      </c>
    </row>
    <row r="395" spans="1:2" ht="15.5" x14ac:dyDescent="0.35">
      <c r="A395" s="49" t="s">
        <v>202</v>
      </c>
      <c r="B395" s="47">
        <f>Prev!C187</f>
        <v>0.23669836698708277</v>
      </c>
    </row>
    <row r="396" spans="1:2" ht="15.5" x14ac:dyDescent="0.35">
      <c r="A396" s="49" t="s">
        <v>203</v>
      </c>
      <c r="B396" s="47">
        <f>Prev!C188</f>
        <v>0.23669836698708271</v>
      </c>
    </row>
    <row r="397" spans="1:2" ht="15.5" x14ac:dyDescent="0.35">
      <c r="A397" s="49" t="s">
        <v>204</v>
      </c>
      <c r="B397" s="47">
        <f>Prev!C189</f>
        <v>0.23669836698708271</v>
      </c>
    </row>
    <row r="398" spans="1:2" ht="15.5" x14ac:dyDescent="0.35">
      <c r="A398" s="49" t="s">
        <v>205</v>
      </c>
      <c r="B398" s="47">
        <f>Prev!C190</f>
        <v>0.23669836698708271</v>
      </c>
    </row>
    <row r="399" spans="1:2" ht="15.5" x14ac:dyDescent="0.35">
      <c r="A399" s="49" t="s">
        <v>206</v>
      </c>
      <c r="B399" s="47">
        <f>Prev!C191</f>
        <v>0.23669836698708271</v>
      </c>
    </row>
    <row r="400" spans="1:2" ht="15.5" x14ac:dyDescent="0.35">
      <c r="A400" s="49" t="s">
        <v>207</v>
      </c>
      <c r="B400" s="47">
        <f>Prev!C192</f>
        <v>0.23669836698708271</v>
      </c>
    </row>
    <row r="401" spans="1:2" ht="15.5" x14ac:dyDescent="0.35">
      <c r="A401" s="49" t="s">
        <v>208</v>
      </c>
      <c r="B401" s="47">
        <f>Prev!C193</f>
        <v>0.23669836698708271</v>
      </c>
    </row>
    <row r="402" spans="1:2" ht="15.5" x14ac:dyDescent="0.35">
      <c r="A402" s="49" t="s">
        <v>209</v>
      </c>
      <c r="B402" s="47">
        <f>Prev!C194</f>
        <v>0.23669836698708271</v>
      </c>
    </row>
    <row r="403" spans="1:2" ht="15.5" x14ac:dyDescent="0.35">
      <c r="A403" s="49" t="s">
        <v>210</v>
      </c>
      <c r="B403" s="47">
        <f>Prev!C195</f>
        <v>0.23669836698708271</v>
      </c>
    </row>
    <row r="404" spans="1:2" ht="15.5" x14ac:dyDescent="0.35">
      <c r="A404" s="49" t="s">
        <v>211</v>
      </c>
      <c r="B404" s="47">
        <f>Prev!C196</f>
        <v>0.23669836698708271</v>
      </c>
    </row>
    <row r="405" spans="1:2" ht="15.5" x14ac:dyDescent="0.35">
      <c r="A405" s="49" t="s">
        <v>212</v>
      </c>
      <c r="B405" s="47">
        <f>Prev!C197</f>
        <v>0.23669836698708271</v>
      </c>
    </row>
    <row r="406" spans="1:2" ht="15.5" x14ac:dyDescent="0.35">
      <c r="A406" s="49" t="s">
        <v>213</v>
      </c>
      <c r="B406" s="47">
        <f>Prev!C198</f>
        <v>0.23669836698708271</v>
      </c>
    </row>
    <row r="407" spans="1:2" ht="15.5" x14ac:dyDescent="0.35">
      <c r="A407" s="49" t="s">
        <v>214</v>
      </c>
      <c r="B407" s="47">
        <f>Prev!C199</f>
        <v>0.23669836698708271</v>
      </c>
    </row>
    <row r="408" spans="1:2" ht="15.5" x14ac:dyDescent="0.35">
      <c r="A408" s="49" t="s">
        <v>215</v>
      </c>
      <c r="B408" s="47">
        <f>Prev!C200</f>
        <v>0.23669836698708271</v>
      </c>
    </row>
    <row r="409" spans="1:2" ht="15.5" x14ac:dyDescent="0.35">
      <c r="A409" s="49" t="s">
        <v>216</v>
      </c>
      <c r="B409" s="47">
        <f>Prev!C201</f>
        <v>0.23669836698708271</v>
      </c>
    </row>
    <row r="410" spans="1:2" ht="15.5" x14ac:dyDescent="0.35">
      <c r="A410" s="49" t="s">
        <v>217</v>
      </c>
      <c r="B410" s="47">
        <f>Prev!C202</f>
        <v>0.23669836698708271</v>
      </c>
    </row>
    <row r="411" spans="1:2" ht="15.5" x14ac:dyDescent="0.35">
      <c r="A411" s="49" t="s">
        <v>218</v>
      </c>
      <c r="B411" s="47">
        <f>Prev!C203</f>
        <v>0.23669836698708271</v>
      </c>
    </row>
    <row r="412" spans="1:2" ht="15.5" x14ac:dyDescent="0.35">
      <c r="A412" s="49" t="s">
        <v>219</v>
      </c>
      <c r="B412" s="47" t="e">
        <f>Prev!C204</f>
        <v>#NUM!</v>
      </c>
    </row>
  </sheetData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B20D95-1437-4F10-A8A0-E2064B0EED66}">
  <dimension ref="A1:AJ412"/>
  <sheetViews>
    <sheetView workbookViewId="0">
      <selection activeCell="B5" sqref="B5"/>
    </sheetView>
  </sheetViews>
  <sheetFormatPr defaultRowHeight="14.5" x14ac:dyDescent="0.35"/>
  <cols>
    <col min="1" max="1" width="8.7265625" style="48"/>
    <col min="2" max="2" width="8.7265625" style="19"/>
  </cols>
  <sheetData>
    <row r="1" spans="1:36" x14ac:dyDescent="0.35">
      <c r="B1" t="s">
        <v>341</v>
      </c>
      <c r="C1" t="s">
        <v>358</v>
      </c>
      <c r="D1" t="s">
        <v>356</v>
      </c>
      <c r="P1" t="s">
        <v>357</v>
      </c>
      <c r="AA1" t="s">
        <v>299</v>
      </c>
    </row>
    <row r="2" spans="1:36" ht="15.5" x14ac:dyDescent="0.35">
      <c r="A2" s="49"/>
      <c r="B2" s="25"/>
    </row>
    <row r="3" spans="1:36" ht="15.5" x14ac:dyDescent="0.35">
      <c r="B3" s="25" t="s">
        <v>335</v>
      </c>
      <c r="D3">
        <v>2021</v>
      </c>
      <c r="E3">
        <v>2022</v>
      </c>
      <c r="F3">
        <v>2023</v>
      </c>
      <c r="G3">
        <v>2024</v>
      </c>
      <c r="H3">
        <v>2025</v>
      </c>
      <c r="I3">
        <v>2026</v>
      </c>
      <c r="J3">
        <v>2027</v>
      </c>
      <c r="K3">
        <v>2028</v>
      </c>
      <c r="L3">
        <v>2029</v>
      </c>
      <c r="M3">
        <v>2030</v>
      </c>
      <c r="P3">
        <v>2021</v>
      </c>
      <c r="Q3">
        <v>2022</v>
      </c>
      <c r="R3">
        <v>2023</v>
      </c>
      <c r="S3">
        <v>2024</v>
      </c>
      <c r="T3">
        <v>2025</v>
      </c>
      <c r="U3">
        <v>2026</v>
      </c>
      <c r="V3">
        <v>2027</v>
      </c>
      <c r="W3">
        <v>2028</v>
      </c>
      <c r="X3">
        <v>2029</v>
      </c>
      <c r="Y3">
        <v>2030</v>
      </c>
      <c r="AA3">
        <v>2021</v>
      </c>
      <c r="AB3">
        <v>2022</v>
      </c>
      <c r="AC3">
        <v>2023</v>
      </c>
      <c r="AD3">
        <v>2024</v>
      </c>
      <c r="AE3">
        <v>2025</v>
      </c>
      <c r="AF3">
        <v>2026</v>
      </c>
      <c r="AG3">
        <v>2027</v>
      </c>
      <c r="AH3">
        <v>2028</v>
      </c>
      <c r="AI3">
        <v>2029</v>
      </c>
      <c r="AJ3">
        <v>2030</v>
      </c>
    </row>
    <row r="4" spans="1:36" ht="15.5" x14ac:dyDescent="0.35">
      <c r="B4" s="25"/>
    </row>
    <row r="5" spans="1:36" ht="15.5" x14ac:dyDescent="0.35">
      <c r="A5" s="49" t="s">
        <v>18</v>
      </c>
      <c r="B5" s="25">
        <f>PIF!CF5</f>
        <v>1</v>
      </c>
      <c r="C5">
        <f>PIF!CJ5</f>
        <v>0</v>
      </c>
      <c r="D5" s="47">
        <f>Prev!B3</f>
        <v>0.41310668000117229</v>
      </c>
      <c r="E5" s="47">
        <f>Prev!E3</f>
        <v>0.4131066800011724</v>
      </c>
      <c r="F5" s="47">
        <f>Prev!H3</f>
        <v>0.4191012687390287</v>
      </c>
      <c r="G5" s="47">
        <f>Prev!K3</f>
        <v>0.41914572864664451</v>
      </c>
      <c r="H5" s="47">
        <f>Prev!N3</f>
        <v>0.4192026213590625</v>
      </c>
      <c r="I5" s="47">
        <f>Prev!Q3</f>
        <v>0.41927142690341512</v>
      </c>
      <c r="J5" s="47">
        <f>Prev!T3</f>
        <v>0.41935161309231422</v>
      </c>
      <c r="K5" s="47">
        <f>Prev!W3</f>
        <v>0.41944263844702889</v>
      </c>
      <c r="L5" s="47">
        <f>Prev!Z3</f>
        <v>0.41954395494838459</v>
      </c>
      <c r="M5" s="47">
        <f>Prev!AC3</f>
        <v>0.41965501061411203</v>
      </c>
      <c r="P5">
        <f>D5*($B5-1)/(D5*($B5-1)+1)</f>
        <v>0</v>
      </c>
      <c r="Q5">
        <f t="shared" ref="Q5:Y20" si="0">E5*($B5-1)/(E5*($B5-1)+1)</f>
        <v>0</v>
      </c>
      <c r="R5">
        <f t="shared" si="0"/>
        <v>0</v>
      </c>
      <c r="S5">
        <f t="shared" si="0"/>
        <v>0</v>
      </c>
      <c r="T5">
        <f t="shared" si="0"/>
        <v>0</v>
      </c>
      <c r="U5">
        <f t="shared" si="0"/>
        <v>0</v>
      </c>
      <c r="V5">
        <f t="shared" si="0"/>
        <v>0</v>
      </c>
      <c r="W5">
        <f t="shared" si="0"/>
        <v>0</v>
      </c>
      <c r="X5">
        <f t="shared" si="0"/>
        <v>0</v>
      </c>
      <c r="Y5">
        <f t="shared" si="0"/>
        <v>0</v>
      </c>
      <c r="AA5">
        <f>1+P5</f>
        <v>1</v>
      </c>
      <c r="AB5">
        <f t="shared" ref="AB5:AJ20" si="1">1+Q5</f>
        <v>1</v>
      </c>
      <c r="AC5">
        <f t="shared" si="1"/>
        <v>1</v>
      </c>
      <c r="AD5">
        <f t="shared" si="1"/>
        <v>1</v>
      </c>
      <c r="AE5">
        <f t="shared" si="1"/>
        <v>1</v>
      </c>
      <c r="AF5">
        <f t="shared" si="1"/>
        <v>1</v>
      </c>
      <c r="AG5">
        <f t="shared" si="1"/>
        <v>1</v>
      </c>
      <c r="AH5">
        <f t="shared" si="1"/>
        <v>1</v>
      </c>
      <c r="AI5">
        <f t="shared" si="1"/>
        <v>1</v>
      </c>
      <c r="AJ5">
        <f t="shared" si="1"/>
        <v>1</v>
      </c>
    </row>
    <row r="6" spans="1:36" ht="15.5" x14ac:dyDescent="0.35">
      <c r="A6" s="49" t="s">
        <v>19</v>
      </c>
      <c r="B6" s="25">
        <f>PIF!CF6</f>
        <v>1</v>
      </c>
      <c r="C6">
        <f>PIF!CJ6</f>
        <v>0</v>
      </c>
      <c r="D6" s="47">
        <f>Prev!B4</f>
        <v>0.41310668000117229</v>
      </c>
      <c r="E6" s="47">
        <f>Prev!E4</f>
        <v>0.41310668000117234</v>
      </c>
      <c r="F6" s="47">
        <f>Prev!H4</f>
        <v>0.41910126873902881</v>
      </c>
      <c r="G6" s="47">
        <f>Prev!K4</f>
        <v>0.41914572864664462</v>
      </c>
      <c r="H6" s="47">
        <f>Prev!N4</f>
        <v>0.41920262135906244</v>
      </c>
      <c r="I6" s="47">
        <f>Prev!Q4</f>
        <v>0.41927142690341518</v>
      </c>
      <c r="J6" s="47">
        <f>Prev!T4</f>
        <v>0.4193516130923145</v>
      </c>
      <c r="K6" s="47">
        <f>Prev!W4</f>
        <v>0.41944263844702906</v>
      </c>
      <c r="L6" s="47">
        <f>Prev!Z4</f>
        <v>0.41954395494838476</v>
      </c>
      <c r="M6" s="47">
        <f>Prev!AC4</f>
        <v>0.41965501061411209</v>
      </c>
      <c r="P6">
        <f t="shared" ref="P6:Y23" si="2">D6*($B6-1)/(D6*($B6-1)+1)</f>
        <v>0</v>
      </c>
      <c r="Q6">
        <f t="shared" si="0"/>
        <v>0</v>
      </c>
      <c r="R6">
        <f t="shared" si="0"/>
        <v>0</v>
      </c>
      <c r="S6">
        <f t="shared" si="0"/>
        <v>0</v>
      </c>
      <c r="T6">
        <f t="shared" si="0"/>
        <v>0</v>
      </c>
      <c r="U6">
        <f t="shared" si="0"/>
        <v>0</v>
      </c>
      <c r="V6">
        <f t="shared" si="0"/>
        <v>0</v>
      </c>
      <c r="W6">
        <f t="shared" si="0"/>
        <v>0</v>
      </c>
      <c r="X6">
        <f t="shared" si="0"/>
        <v>0</v>
      </c>
      <c r="Y6">
        <f t="shared" si="0"/>
        <v>0</v>
      </c>
      <c r="AA6">
        <f t="shared" ref="AA6:AJ44" si="3">1+P6</f>
        <v>1</v>
      </c>
      <c r="AB6">
        <f t="shared" si="1"/>
        <v>1</v>
      </c>
      <c r="AC6">
        <f t="shared" si="1"/>
        <v>1</v>
      </c>
      <c r="AD6">
        <f t="shared" si="1"/>
        <v>1</v>
      </c>
      <c r="AE6">
        <f t="shared" si="1"/>
        <v>1</v>
      </c>
      <c r="AF6">
        <f t="shared" si="1"/>
        <v>1</v>
      </c>
      <c r="AG6">
        <f t="shared" si="1"/>
        <v>1</v>
      </c>
      <c r="AH6">
        <f t="shared" si="1"/>
        <v>1</v>
      </c>
      <c r="AI6">
        <f t="shared" si="1"/>
        <v>1</v>
      </c>
      <c r="AJ6">
        <f t="shared" si="1"/>
        <v>1</v>
      </c>
    </row>
    <row r="7" spans="1:36" ht="15.5" x14ac:dyDescent="0.35">
      <c r="A7" s="49" t="s">
        <v>20</v>
      </c>
      <c r="B7" s="25">
        <f>PIF!CF7</f>
        <v>1</v>
      </c>
      <c r="C7">
        <f>PIF!CJ7</f>
        <v>0</v>
      </c>
      <c r="D7" s="47">
        <f>Prev!B5</f>
        <v>0.41310668000117234</v>
      </c>
      <c r="E7" s="47">
        <f>Prev!E5</f>
        <v>0.41310668000117251</v>
      </c>
      <c r="F7" s="47">
        <f>Prev!H5</f>
        <v>0.41917586103074805</v>
      </c>
      <c r="G7" s="47">
        <f>Prev!K5</f>
        <v>0.41924050393054935</v>
      </c>
      <c r="H7" s="47">
        <f>Prev!N5</f>
        <v>0.41931711383924586</v>
      </c>
      <c r="I7" s="47">
        <f>Prev!Q5</f>
        <v>0.41940512786136636</v>
      </c>
      <c r="J7" s="47">
        <f>Prev!T5</f>
        <v>0.41950397496564262</v>
      </c>
      <c r="K7" s="47">
        <f>Prev!W5</f>
        <v>0.4196130788410728</v>
      </c>
      <c r="L7" s="47">
        <f>Prev!Z5</f>
        <v>0.41973186056284084</v>
      </c>
      <c r="M7" s="47">
        <f>Prev!AC5</f>
        <v>0.41985974106903884</v>
      </c>
      <c r="P7">
        <f t="shared" si="2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AA7">
        <f t="shared" si="3"/>
        <v>1</v>
      </c>
      <c r="AB7">
        <f t="shared" si="1"/>
        <v>1</v>
      </c>
      <c r="AC7">
        <f t="shared" si="1"/>
        <v>1</v>
      </c>
      <c r="AD7">
        <f t="shared" si="1"/>
        <v>1</v>
      </c>
      <c r="AE7">
        <f t="shared" si="1"/>
        <v>1</v>
      </c>
      <c r="AF7">
        <f t="shared" si="1"/>
        <v>1</v>
      </c>
      <c r="AG7">
        <f t="shared" si="1"/>
        <v>1</v>
      </c>
      <c r="AH7">
        <f t="shared" si="1"/>
        <v>1</v>
      </c>
      <c r="AI7">
        <f t="shared" si="1"/>
        <v>1</v>
      </c>
      <c r="AJ7">
        <f t="shared" si="1"/>
        <v>1</v>
      </c>
    </row>
    <row r="8" spans="1:36" ht="15.5" x14ac:dyDescent="0.35">
      <c r="A8" s="49" t="s">
        <v>21</v>
      </c>
      <c r="B8" s="25">
        <f>PIF!CF8</f>
        <v>1</v>
      </c>
      <c r="C8">
        <f>PIF!CJ8</f>
        <v>0</v>
      </c>
      <c r="D8" s="47">
        <f>Prev!B6</f>
        <v>0.39900907071482217</v>
      </c>
      <c r="E8" s="47">
        <f>Prev!E6</f>
        <v>0.38466151284806849</v>
      </c>
      <c r="F8" s="47">
        <f>Prev!H6</f>
        <v>0.37631613920890883</v>
      </c>
      <c r="G8" s="47">
        <f>Prev!K6</f>
        <v>0.36213364349516636</v>
      </c>
      <c r="H8" s="47">
        <f>Prev!N6</f>
        <v>0.34801906820476464</v>
      </c>
      <c r="I8" s="47">
        <f>Prev!Q6</f>
        <v>0.33399314004622732</v>
      </c>
      <c r="J8" s="47">
        <f>Prev!T6</f>
        <v>0.32007685674063524</v>
      </c>
      <c r="K8" s="47">
        <f>Prev!W6</f>
        <v>0.30629138102654785</v>
      </c>
      <c r="L8" s="47">
        <f>Prev!Z6</f>
        <v>0.2926579272818059</v>
      </c>
      <c r="M8" s="47">
        <f>Prev!AC6</f>
        <v>0.27919764167446981</v>
      </c>
      <c r="P8">
        <f t="shared" si="2"/>
        <v>0</v>
      </c>
      <c r="Q8">
        <f t="shared" si="0"/>
        <v>0</v>
      </c>
      <c r="R8">
        <f t="shared" si="0"/>
        <v>0</v>
      </c>
      <c r="S8">
        <f t="shared" si="0"/>
        <v>0</v>
      </c>
      <c r="T8">
        <f t="shared" si="0"/>
        <v>0</v>
      </c>
      <c r="U8">
        <f t="shared" si="0"/>
        <v>0</v>
      </c>
      <c r="V8">
        <f t="shared" si="0"/>
        <v>0</v>
      </c>
      <c r="W8">
        <f t="shared" si="0"/>
        <v>0</v>
      </c>
      <c r="X8">
        <f t="shared" si="0"/>
        <v>0</v>
      </c>
      <c r="Y8">
        <f t="shared" si="0"/>
        <v>0</v>
      </c>
      <c r="AA8">
        <f t="shared" si="3"/>
        <v>1</v>
      </c>
      <c r="AB8">
        <f t="shared" si="1"/>
        <v>1</v>
      </c>
      <c r="AC8">
        <f t="shared" si="1"/>
        <v>1</v>
      </c>
      <c r="AD8">
        <f t="shared" si="1"/>
        <v>1</v>
      </c>
      <c r="AE8">
        <f t="shared" si="1"/>
        <v>1</v>
      </c>
      <c r="AF8">
        <f t="shared" si="1"/>
        <v>1</v>
      </c>
      <c r="AG8">
        <f t="shared" si="1"/>
        <v>1</v>
      </c>
      <c r="AH8">
        <f t="shared" si="1"/>
        <v>1</v>
      </c>
      <c r="AI8">
        <f t="shared" si="1"/>
        <v>1</v>
      </c>
      <c r="AJ8">
        <f t="shared" si="1"/>
        <v>1</v>
      </c>
    </row>
    <row r="9" spans="1:36" ht="15.5" x14ac:dyDescent="0.35">
      <c r="A9" s="49" t="s">
        <v>22</v>
      </c>
      <c r="B9" s="25">
        <f>PIF!CF9</f>
        <v>1</v>
      </c>
      <c r="C9">
        <f>PIF!CJ9</f>
        <v>0</v>
      </c>
      <c r="D9" s="47">
        <f>Prev!B7</f>
        <v>0.39900907071482211</v>
      </c>
      <c r="E9" s="47">
        <f>Prev!E7</f>
        <v>0.38466151284806843</v>
      </c>
      <c r="F9" s="47">
        <f>Prev!H7</f>
        <v>0.37660288531472352</v>
      </c>
      <c r="G9" s="47">
        <f>Prev!K7</f>
        <v>0.36244847618579074</v>
      </c>
      <c r="H9" s="47">
        <f>Prev!N7</f>
        <v>0.34835778626178071</v>
      </c>
      <c r="I9" s="47">
        <f>Prev!Q7</f>
        <v>0.33435166174547332</v>
      </c>
      <c r="J9" s="47">
        <f>Prev!T7</f>
        <v>0.32045124694402888</v>
      </c>
      <c r="K9" s="47">
        <f>Prev!W7</f>
        <v>0.3066778753915872</v>
      </c>
      <c r="L9" s="47">
        <f>Prev!Z7</f>
        <v>0.29305295347641747</v>
      </c>
      <c r="M9" s="47">
        <f>Prev!AC7</f>
        <v>0.27959783751924078</v>
      </c>
      <c r="P9">
        <f t="shared" si="2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AA9">
        <f t="shared" si="3"/>
        <v>1</v>
      </c>
      <c r="AB9">
        <f t="shared" si="1"/>
        <v>1</v>
      </c>
      <c r="AC9">
        <f t="shared" si="1"/>
        <v>1</v>
      </c>
      <c r="AD9">
        <f t="shared" si="1"/>
        <v>1</v>
      </c>
      <c r="AE9">
        <f t="shared" si="1"/>
        <v>1</v>
      </c>
      <c r="AF9">
        <f t="shared" si="1"/>
        <v>1</v>
      </c>
      <c r="AG9">
        <f t="shared" si="1"/>
        <v>1</v>
      </c>
      <c r="AH9">
        <f t="shared" si="1"/>
        <v>1</v>
      </c>
      <c r="AI9">
        <f t="shared" si="1"/>
        <v>1</v>
      </c>
      <c r="AJ9">
        <f t="shared" si="1"/>
        <v>1</v>
      </c>
    </row>
    <row r="10" spans="1:36" ht="15.5" x14ac:dyDescent="0.35">
      <c r="A10" s="49" t="s">
        <v>23</v>
      </c>
      <c r="B10" s="25">
        <f>PIF!CF10</f>
        <v>1</v>
      </c>
      <c r="C10">
        <f>PIF!CJ10</f>
        <v>0</v>
      </c>
      <c r="D10" s="47">
        <f>Prev!B8</f>
        <v>0.39900907071482189</v>
      </c>
      <c r="E10" s="47">
        <f>Prev!E8</f>
        <v>0.38466151284806843</v>
      </c>
      <c r="F10" s="47">
        <f>Prev!H8</f>
        <v>0.37670071007729833</v>
      </c>
      <c r="G10" s="47">
        <f>Prev!K8</f>
        <v>0.36255212124167552</v>
      </c>
      <c r="H10" s="47">
        <f>Prev!N8</f>
        <v>0.34846615796127445</v>
      </c>
      <c r="I10" s="47">
        <f>Prev!Q8</f>
        <v>0.3344637088249896</v>
      </c>
      <c r="J10" s="47">
        <f>Prev!T8</f>
        <v>0.32056596670389914</v>
      </c>
      <c r="K10" s="47">
        <f>Prev!W8</f>
        <v>0.30679431906801968</v>
      </c>
      <c r="L10" s="47">
        <f>Prev!Z8</f>
        <v>0.29317023079210763</v>
      </c>
      <c r="M10" s="47">
        <f>Prev!AC8</f>
        <v>0.27971512040591873</v>
      </c>
      <c r="P10">
        <f t="shared" si="2"/>
        <v>0</v>
      </c>
      <c r="Q10">
        <f t="shared" si="0"/>
        <v>0</v>
      </c>
      <c r="R10">
        <f t="shared" si="0"/>
        <v>0</v>
      </c>
      <c r="S10">
        <f t="shared" si="0"/>
        <v>0</v>
      </c>
      <c r="T10">
        <f t="shared" si="0"/>
        <v>0</v>
      </c>
      <c r="U10">
        <f t="shared" si="0"/>
        <v>0</v>
      </c>
      <c r="V10">
        <f t="shared" si="0"/>
        <v>0</v>
      </c>
      <c r="W10">
        <f t="shared" si="0"/>
        <v>0</v>
      </c>
      <c r="X10">
        <f t="shared" si="0"/>
        <v>0</v>
      </c>
      <c r="Y10">
        <f t="shared" si="0"/>
        <v>0</v>
      </c>
      <c r="AA10">
        <f t="shared" si="3"/>
        <v>1</v>
      </c>
      <c r="AB10">
        <f t="shared" si="1"/>
        <v>1</v>
      </c>
      <c r="AC10">
        <f t="shared" si="1"/>
        <v>1</v>
      </c>
      <c r="AD10">
        <f t="shared" si="1"/>
        <v>1</v>
      </c>
      <c r="AE10">
        <f t="shared" si="1"/>
        <v>1</v>
      </c>
      <c r="AF10">
        <f t="shared" si="1"/>
        <v>1</v>
      </c>
      <c r="AG10">
        <f t="shared" si="1"/>
        <v>1</v>
      </c>
      <c r="AH10">
        <f t="shared" si="1"/>
        <v>1</v>
      </c>
      <c r="AI10">
        <f t="shared" si="1"/>
        <v>1</v>
      </c>
      <c r="AJ10">
        <f t="shared" si="1"/>
        <v>1</v>
      </c>
    </row>
    <row r="11" spans="1:36" ht="15.5" x14ac:dyDescent="0.35">
      <c r="A11" s="49" t="s">
        <v>24</v>
      </c>
      <c r="B11" s="25">
        <f>PIF!CF11</f>
        <v>1</v>
      </c>
      <c r="C11">
        <f>PIF!CJ11</f>
        <v>0</v>
      </c>
      <c r="D11" s="47">
        <f>Prev!B9</f>
        <v>0.39900907071482206</v>
      </c>
      <c r="E11" s="47">
        <f>Prev!E9</f>
        <v>0.38466151284806843</v>
      </c>
      <c r="F11" s="47">
        <f>Prev!H9</f>
        <v>0.37666516006329914</v>
      </c>
      <c r="G11" s="47">
        <f>Prev!K9</f>
        <v>0.36251459022521343</v>
      </c>
      <c r="H11" s="47">
        <f>Prev!N9</f>
        <v>0.34842703120776236</v>
      </c>
      <c r="I11" s="47">
        <f>Prev!Q9</f>
        <v>0.33442335614267382</v>
      </c>
      <c r="J11" s="47">
        <f>Prev!T9</f>
        <v>0.32052474030927985</v>
      </c>
      <c r="K11" s="47">
        <f>Prev!W9</f>
        <v>0.30675255173757782</v>
      </c>
      <c r="L11" s="47">
        <f>Prev!Z9</f>
        <v>0.29312823430515444</v>
      </c>
      <c r="M11" s="47">
        <f>Prev!AC9</f>
        <v>0.27967318428030996</v>
      </c>
      <c r="P11">
        <f t="shared" si="2"/>
        <v>0</v>
      </c>
      <c r="Q11">
        <f t="shared" si="0"/>
        <v>0</v>
      </c>
      <c r="R11">
        <f t="shared" si="0"/>
        <v>0</v>
      </c>
      <c r="S11">
        <f t="shared" si="0"/>
        <v>0</v>
      </c>
      <c r="T11">
        <f t="shared" si="0"/>
        <v>0</v>
      </c>
      <c r="U11">
        <f t="shared" si="0"/>
        <v>0</v>
      </c>
      <c r="V11">
        <f t="shared" si="0"/>
        <v>0</v>
      </c>
      <c r="W11">
        <f t="shared" si="0"/>
        <v>0</v>
      </c>
      <c r="X11">
        <f t="shared" si="0"/>
        <v>0</v>
      </c>
      <c r="Y11">
        <f t="shared" si="0"/>
        <v>0</v>
      </c>
      <c r="AA11">
        <f t="shared" si="3"/>
        <v>1</v>
      </c>
      <c r="AB11">
        <f t="shared" si="1"/>
        <v>1</v>
      </c>
      <c r="AC11">
        <f t="shared" si="1"/>
        <v>1</v>
      </c>
      <c r="AD11">
        <f t="shared" si="1"/>
        <v>1</v>
      </c>
      <c r="AE11">
        <f t="shared" si="1"/>
        <v>1</v>
      </c>
      <c r="AF11">
        <f t="shared" si="1"/>
        <v>1</v>
      </c>
      <c r="AG11">
        <f t="shared" si="1"/>
        <v>1</v>
      </c>
      <c r="AH11">
        <f t="shared" si="1"/>
        <v>1</v>
      </c>
      <c r="AI11">
        <f t="shared" si="1"/>
        <v>1</v>
      </c>
      <c r="AJ11">
        <f t="shared" si="1"/>
        <v>1</v>
      </c>
    </row>
    <row r="12" spans="1:36" ht="15.5" x14ac:dyDescent="0.35">
      <c r="A12" s="49" t="s">
        <v>25</v>
      </c>
      <c r="B12" s="25">
        <f>PIF!CF12</f>
        <v>1</v>
      </c>
      <c r="C12">
        <f>PIF!CJ12</f>
        <v>0</v>
      </c>
      <c r="D12" s="47">
        <f>Prev!B10</f>
        <v>0.39900907071482222</v>
      </c>
      <c r="E12" s="47">
        <f>Prev!E10</f>
        <v>0.38466151284806843</v>
      </c>
      <c r="F12" s="47">
        <f>Prev!H10</f>
        <v>0.37718810602697889</v>
      </c>
      <c r="G12" s="47">
        <f>Prev!K10</f>
        <v>0.36305660122351929</v>
      </c>
      <c r="H12" s="47">
        <f>Prev!N10</f>
        <v>0.348983360938033</v>
      </c>
      <c r="I12" s="47">
        <f>Prev!Q10</f>
        <v>0.33498948916877935</v>
      </c>
      <c r="J12" s="47">
        <f>Prev!T10</f>
        <v>0.32109641507161402</v>
      </c>
      <c r="K12" s="47">
        <f>Prev!W10</f>
        <v>0.30732577986365484</v>
      </c>
      <c r="L12" s="47">
        <f>Prev!Z10</f>
        <v>0.29369931621053685</v>
      </c>
      <c r="M12" s="47">
        <f>Prev!AC10</f>
        <v>0.28023872108675774</v>
      </c>
      <c r="P12">
        <f t="shared" si="2"/>
        <v>0</v>
      </c>
      <c r="Q12">
        <f t="shared" si="0"/>
        <v>0</v>
      </c>
      <c r="R12">
        <f t="shared" si="0"/>
        <v>0</v>
      </c>
      <c r="S12">
        <f t="shared" si="0"/>
        <v>0</v>
      </c>
      <c r="T12">
        <f t="shared" si="0"/>
        <v>0</v>
      </c>
      <c r="U12">
        <f t="shared" si="0"/>
        <v>0</v>
      </c>
      <c r="V12">
        <f t="shared" si="0"/>
        <v>0</v>
      </c>
      <c r="W12">
        <f t="shared" si="0"/>
        <v>0</v>
      </c>
      <c r="X12">
        <f t="shared" si="0"/>
        <v>0</v>
      </c>
      <c r="Y12">
        <f t="shared" si="0"/>
        <v>0</v>
      </c>
      <c r="AA12">
        <f t="shared" si="3"/>
        <v>1</v>
      </c>
      <c r="AB12">
        <f t="shared" si="1"/>
        <v>1</v>
      </c>
      <c r="AC12">
        <f t="shared" si="1"/>
        <v>1</v>
      </c>
      <c r="AD12">
        <f t="shared" si="1"/>
        <v>1</v>
      </c>
      <c r="AE12">
        <f t="shared" si="1"/>
        <v>1</v>
      </c>
      <c r="AF12">
        <f t="shared" si="1"/>
        <v>1</v>
      </c>
      <c r="AG12">
        <f t="shared" si="1"/>
        <v>1</v>
      </c>
      <c r="AH12">
        <f t="shared" si="1"/>
        <v>1</v>
      </c>
      <c r="AI12">
        <f t="shared" si="1"/>
        <v>1</v>
      </c>
      <c r="AJ12">
        <f t="shared" si="1"/>
        <v>1</v>
      </c>
    </row>
    <row r="13" spans="1:36" ht="15.5" x14ac:dyDescent="0.35">
      <c r="A13" s="49" t="s">
        <v>26</v>
      </c>
      <c r="B13" s="25">
        <f>PIF!CF13</f>
        <v>1</v>
      </c>
      <c r="C13">
        <f>PIF!CJ13</f>
        <v>0</v>
      </c>
      <c r="D13" s="47">
        <f>Prev!B11</f>
        <v>0.53965706691591053</v>
      </c>
      <c r="E13" s="47">
        <f>Prev!E11</f>
        <v>0.5280553644682997</v>
      </c>
      <c r="F13" s="47">
        <f>Prev!H11</f>
        <v>0.51887176503526855</v>
      </c>
      <c r="G13" s="47">
        <f>Prev!K11</f>
        <v>0.50747884430759505</v>
      </c>
      <c r="H13" s="47">
        <f>Prev!N11</f>
        <v>0.49597497970762955</v>
      </c>
      <c r="I13" s="47">
        <f>Prev!Q11</f>
        <v>0.48436767707241901</v>
      </c>
      <c r="J13" s="47">
        <f>Prev!T11</f>
        <v>0.47266506621518173</v>
      </c>
      <c r="K13" s="47">
        <f>Prev!W11</f>
        <v>0.46087589759521758</v>
      </c>
      <c r="L13" s="47">
        <f>Prev!Z11</f>
        <v>0.44900953515936415</v>
      </c>
      <c r="M13" s="47">
        <f>Prev!AC11</f>
        <v>0.43707594521821908</v>
      </c>
      <c r="P13">
        <f t="shared" si="2"/>
        <v>0</v>
      </c>
      <c r="Q13">
        <f t="shared" si="0"/>
        <v>0</v>
      </c>
      <c r="R13">
        <f t="shared" si="0"/>
        <v>0</v>
      </c>
      <c r="S13">
        <f t="shared" si="0"/>
        <v>0</v>
      </c>
      <c r="T13">
        <f t="shared" si="0"/>
        <v>0</v>
      </c>
      <c r="U13">
        <f t="shared" si="0"/>
        <v>0</v>
      </c>
      <c r="V13">
        <f t="shared" si="0"/>
        <v>0</v>
      </c>
      <c r="W13">
        <f t="shared" si="0"/>
        <v>0</v>
      </c>
      <c r="X13">
        <f t="shared" si="0"/>
        <v>0</v>
      </c>
      <c r="Y13">
        <f t="shared" si="0"/>
        <v>0</v>
      </c>
      <c r="AA13">
        <f t="shared" si="3"/>
        <v>1</v>
      </c>
      <c r="AB13">
        <f t="shared" si="1"/>
        <v>1</v>
      </c>
      <c r="AC13">
        <f t="shared" si="1"/>
        <v>1</v>
      </c>
      <c r="AD13">
        <f t="shared" si="1"/>
        <v>1</v>
      </c>
      <c r="AE13">
        <f t="shared" si="1"/>
        <v>1</v>
      </c>
      <c r="AF13">
        <f t="shared" si="1"/>
        <v>1</v>
      </c>
      <c r="AG13">
        <f t="shared" si="1"/>
        <v>1</v>
      </c>
      <c r="AH13">
        <f t="shared" si="1"/>
        <v>1</v>
      </c>
      <c r="AI13">
        <f t="shared" si="1"/>
        <v>1</v>
      </c>
      <c r="AJ13">
        <f t="shared" si="1"/>
        <v>1</v>
      </c>
    </row>
    <row r="14" spans="1:36" ht="15.5" x14ac:dyDescent="0.35">
      <c r="A14" s="49" t="s">
        <v>27</v>
      </c>
      <c r="B14" s="25">
        <f>PIF!CF14</f>
        <v>1</v>
      </c>
      <c r="C14">
        <f>PIF!CJ14</f>
        <v>0</v>
      </c>
      <c r="D14" s="47">
        <f>Prev!B12</f>
        <v>0.5396570669159102</v>
      </c>
      <c r="E14" s="47">
        <f>Prev!E12</f>
        <v>0.52805536446829926</v>
      </c>
      <c r="F14" s="47">
        <f>Prev!H12</f>
        <v>0.51865743972579459</v>
      </c>
      <c r="G14" s="47">
        <f>Prev!K12</f>
        <v>0.50725640278182393</v>
      </c>
      <c r="H14" s="47">
        <f>Prev!N12</f>
        <v>0.49574576593714992</v>
      </c>
      <c r="I14" s="47">
        <f>Prev!Q12</f>
        <v>0.48413299744296168</v>
      </c>
      <c r="J14" s="47">
        <f>Prev!T12</f>
        <v>0.47242618354872079</v>
      </c>
      <c r="K14" s="47">
        <f>Prev!W12</f>
        <v>0.46063402581597201</v>
      </c>
      <c r="L14" s="47">
        <f>Prev!Z12</f>
        <v>0.44876583460214042</v>
      </c>
      <c r="M14" s="47">
        <f>Prev!AC12</f>
        <v>0.43683151857338581</v>
      </c>
      <c r="P14">
        <f t="shared" si="2"/>
        <v>0</v>
      </c>
      <c r="Q14">
        <f t="shared" si="0"/>
        <v>0</v>
      </c>
      <c r="R14">
        <f t="shared" si="0"/>
        <v>0</v>
      </c>
      <c r="S14">
        <f t="shared" si="0"/>
        <v>0</v>
      </c>
      <c r="T14">
        <f t="shared" si="0"/>
        <v>0</v>
      </c>
      <c r="U14">
        <f t="shared" si="0"/>
        <v>0</v>
      </c>
      <c r="V14">
        <f t="shared" si="0"/>
        <v>0</v>
      </c>
      <c r="W14">
        <f t="shared" si="0"/>
        <v>0</v>
      </c>
      <c r="X14">
        <f t="shared" si="0"/>
        <v>0</v>
      </c>
      <c r="Y14">
        <f t="shared" si="0"/>
        <v>0</v>
      </c>
      <c r="AA14">
        <f t="shared" si="3"/>
        <v>1</v>
      </c>
      <c r="AB14">
        <f t="shared" si="1"/>
        <v>1</v>
      </c>
      <c r="AC14">
        <f t="shared" si="1"/>
        <v>1</v>
      </c>
      <c r="AD14">
        <f t="shared" si="1"/>
        <v>1</v>
      </c>
      <c r="AE14">
        <f t="shared" si="1"/>
        <v>1</v>
      </c>
      <c r="AF14">
        <f t="shared" si="1"/>
        <v>1</v>
      </c>
      <c r="AG14">
        <f t="shared" si="1"/>
        <v>1</v>
      </c>
      <c r="AH14">
        <f t="shared" si="1"/>
        <v>1</v>
      </c>
      <c r="AI14">
        <f t="shared" si="1"/>
        <v>1</v>
      </c>
      <c r="AJ14">
        <f t="shared" si="1"/>
        <v>1</v>
      </c>
    </row>
    <row r="15" spans="1:36" ht="15.5" x14ac:dyDescent="0.35">
      <c r="A15" s="49" t="s">
        <v>28</v>
      </c>
      <c r="B15" s="25">
        <f>PIF!CF15</f>
        <v>1</v>
      </c>
      <c r="C15">
        <f>PIF!CJ15</f>
        <v>0</v>
      </c>
      <c r="D15" s="47">
        <f>Prev!B13</f>
        <v>0.53965706691591031</v>
      </c>
      <c r="E15" s="47">
        <f>Prev!E13</f>
        <v>0.52805536446829937</v>
      </c>
      <c r="F15" s="47">
        <f>Prev!H13</f>
        <v>0.51886160969528883</v>
      </c>
      <c r="G15" s="47">
        <f>Prev!K13</f>
        <v>0.50746833751718745</v>
      </c>
      <c r="H15" s="47">
        <f>Prev!N13</f>
        <v>0.49596418312549834</v>
      </c>
      <c r="I15" s="47">
        <f>Prev!Q13</f>
        <v>0.48435665050387428</v>
      </c>
      <c r="J15" s="47">
        <f>Prev!T13</f>
        <v>0.47265386734691334</v>
      </c>
      <c r="K15" s="47">
        <f>Prev!W13</f>
        <v>0.46086458176000789</v>
      </c>
      <c r="L15" s="47">
        <f>Prev!Z13</f>
        <v>0.44899815513057767</v>
      </c>
      <c r="M15" s="47">
        <f>Prev!AC13</f>
        <v>0.43706455103369141</v>
      </c>
      <c r="P15">
        <f t="shared" si="2"/>
        <v>0</v>
      </c>
      <c r="Q15">
        <f t="shared" si="0"/>
        <v>0</v>
      </c>
      <c r="R15">
        <f t="shared" si="0"/>
        <v>0</v>
      </c>
      <c r="S15">
        <f t="shared" si="0"/>
        <v>0</v>
      </c>
      <c r="T15">
        <f t="shared" si="0"/>
        <v>0</v>
      </c>
      <c r="U15">
        <f t="shared" si="0"/>
        <v>0</v>
      </c>
      <c r="V15">
        <f t="shared" si="0"/>
        <v>0</v>
      </c>
      <c r="W15">
        <f t="shared" si="0"/>
        <v>0</v>
      </c>
      <c r="X15">
        <f t="shared" si="0"/>
        <v>0</v>
      </c>
      <c r="Y15">
        <f t="shared" si="0"/>
        <v>0</v>
      </c>
      <c r="AA15">
        <f t="shared" si="3"/>
        <v>1</v>
      </c>
      <c r="AB15">
        <f t="shared" si="1"/>
        <v>1</v>
      </c>
      <c r="AC15">
        <f t="shared" si="1"/>
        <v>1</v>
      </c>
      <c r="AD15">
        <f t="shared" si="1"/>
        <v>1</v>
      </c>
      <c r="AE15">
        <f t="shared" si="1"/>
        <v>1</v>
      </c>
      <c r="AF15">
        <f t="shared" si="1"/>
        <v>1</v>
      </c>
      <c r="AG15">
        <f t="shared" si="1"/>
        <v>1</v>
      </c>
      <c r="AH15">
        <f t="shared" si="1"/>
        <v>1</v>
      </c>
      <c r="AI15">
        <f t="shared" si="1"/>
        <v>1</v>
      </c>
      <c r="AJ15">
        <f t="shared" si="1"/>
        <v>1</v>
      </c>
    </row>
    <row r="16" spans="1:36" ht="15.5" x14ac:dyDescent="0.35">
      <c r="A16" s="49" t="s">
        <v>29</v>
      </c>
      <c r="B16" s="25">
        <f>PIF!CF16</f>
        <v>1</v>
      </c>
      <c r="C16">
        <f>PIF!CJ16</f>
        <v>0</v>
      </c>
      <c r="D16" s="47">
        <f>Prev!B14</f>
        <v>0.53965706691591053</v>
      </c>
      <c r="E16" s="47">
        <f>Prev!E14</f>
        <v>0.5280553644682997</v>
      </c>
      <c r="F16" s="47">
        <f>Prev!H14</f>
        <v>0.51895469759651736</v>
      </c>
      <c r="G16" s="47">
        <f>Prev!K14</f>
        <v>0.50756453438513716</v>
      </c>
      <c r="H16" s="47">
        <f>Prev!N14</f>
        <v>0.49606293068727653</v>
      </c>
      <c r="I16" s="47">
        <f>Prev!Q14</f>
        <v>0.48445740771938633</v>
      </c>
      <c r="J16" s="47">
        <f>Prev!T14</f>
        <v>0.47275611277834367</v>
      </c>
      <c r="K16" s="47">
        <f>Prev!W14</f>
        <v>0.46096781566881878</v>
      </c>
      <c r="L16" s="47">
        <f>Prev!Z14</f>
        <v>0.44910190130397659</v>
      </c>
      <c r="M16" s="47">
        <f>Prev!AC14</f>
        <v>0.43716835834419865</v>
      </c>
      <c r="P16">
        <f t="shared" si="2"/>
        <v>0</v>
      </c>
      <c r="Q16">
        <f t="shared" si="0"/>
        <v>0</v>
      </c>
      <c r="R16">
        <f t="shared" si="0"/>
        <v>0</v>
      </c>
      <c r="S16">
        <f t="shared" si="0"/>
        <v>0</v>
      </c>
      <c r="T16">
        <f t="shared" si="0"/>
        <v>0</v>
      </c>
      <c r="U16">
        <f t="shared" si="0"/>
        <v>0</v>
      </c>
      <c r="V16">
        <f t="shared" si="0"/>
        <v>0</v>
      </c>
      <c r="W16">
        <f t="shared" si="0"/>
        <v>0</v>
      </c>
      <c r="X16">
        <f t="shared" si="0"/>
        <v>0</v>
      </c>
      <c r="Y16">
        <f t="shared" si="0"/>
        <v>0</v>
      </c>
      <c r="AA16">
        <f t="shared" si="3"/>
        <v>1</v>
      </c>
      <c r="AB16">
        <f t="shared" si="1"/>
        <v>1</v>
      </c>
      <c r="AC16">
        <f t="shared" si="1"/>
        <v>1</v>
      </c>
      <c r="AD16">
        <f t="shared" si="1"/>
        <v>1</v>
      </c>
      <c r="AE16">
        <f t="shared" si="1"/>
        <v>1</v>
      </c>
      <c r="AF16">
        <f t="shared" si="1"/>
        <v>1</v>
      </c>
      <c r="AG16">
        <f t="shared" si="1"/>
        <v>1</v>
      </c>
      <c r="AH16">
        <f t="shared" si="1"/>
        <v>1</v>
      </c>
      <c r="AI16">
        <f t="shared" si="1"/>
        <v>1</v>
      </c>
      <c r="AJ16">
        <f t="shared" si="1"/>
        <v>1</v>
      </c>
    </row>
    <row r="17" spans="1:36" ht="15.5" x14ac:dyDescent="0.35">
      <c r="A17" s="49" t="s">
        <v>30</v>
      </c>
      <c r="B17" s="25">
        <f>PIF!CF17</f>
        <v>1</v>
      </c>
      <c r="C17">
        <f>PIF!CJ17</f>
        <v>0</v>
      </c>
      <c r="D17" s="47">
        <f>Prev!B15</f>
        <v>0.53965706691591109</v>
      </c>
      <c r="E17" s="47">
        <f>Prev!E15</f>
        <v>0.52805536446829937</v>
      </c>
      <c r="F17" s="47">
        <f>Prev!H15</f>
        <v>0.51918977996417892</v>
      </c>
      <c r="G17" s="47">
        <f>Prev!K15</f>
        <v>0.50780643577729323</v>
      </c>
      <c r="H17" s="47">
        <f>Prev!N15</f>
        <v>0.49631030506644042</v>
      </c>
      <c r="I17" s="47">
        <f>Prev!Q15</f>
        <v>0.48470895477817066</v>
      </c>
      <c r="J17" s="47">
        <f>Prev!T15</f>
        <v>0.47301058335356516</v>
      </c>
      <c r="K17" s="47">
        <f>Prev!W15</f>
        <v>0.461224016486386</v>
      </c>
      <c r="L17" s="47">
        <f>Prev!Z15</f>
        <v>0.44935869906269654</v>
      </c>
      <c r="M17" s="47">
        <f>Prev!AC15</f>
        <v>0.43742468315050698</v>
      </c>
      <c r="P17">
        <f t="shared" si="2"/>
        <v>0</v>
      </c>
      <c r="Q17">
        <f t="shared" si="0"/>
        <v>0</v>
      </c>
      <c r="R17">
        <f t="shared" si="0"/>
        <v>0</v>
      </c>
      <c r="S17">
        <f t="shared" si="0"/>
        <v>0</v>
      </c>
      <c r="T17">
        <f t="shared" si="0"/>
        <v>0</v>
      </c>
      <c r="U17">
        <f t="shared" si="0"/>
        <v>0</v>
      </c>
      <c r="V17">
        <f t="shared" si="0"/>
        <v>0</v>
      </c>
      <c r="W17">
        <f t="shared" si="0"/>
        <v>0</v>
      </c>
      <c r="X17">
        <f t="shared" si="0"/>
        <v>0</v>
      </c>
      <c r="Y17">
        <f t="shared" si="0"/>
        <v>0</v>
      </c>
      <c r="AA17">
        <f t="shared" si="3"/>
        <v>1</v>
      </c>
      <c r="AB17">
        <f t="shared" si="1"/>
        <v>1</v>
      </c>
      <c r="AC17">
        <f t="shared" si="1"/>
        <v>1</v>
      </c>
      <c r="AD17">
        <f t="shared" si="1"/>
        <v>1</v>
      </c>
      <c r="AE17">
        <f t="shared" si="1"/>
        <v>1</v>
      </c>
      <c r="AF17">
        <f t="shared" si="1"/>
        <v>1</v>
      </c>
      <c r="AG17">
        <f t="shared" si="1"/>
        <v>1</v>
      </c>
      <c r="AH17">
        <f t="shared" si="1"/>
        <v>1</v>
      </c>
      <c r="AI17">
        <f t="shared" si="1"/>
        <v>1</v>
      </c>
      <c r="AJ17">
        <f t="shared" si="1"/>
        <v>1</v>
      </c>
    </row>
    <row r="18" spans="1:36" ht="15.5" x14ac:dyDescent="0.35">
      <c r="A18" s="49" t="s">
        <v>31</v>
      </c>
      <c r="B18" s="25">
        <f>PIF!CF18</f>
        <v>1.1000000000000001</v>
      </c>
      <c r="C18">
        <f>PIF!CJ18</f>
        <v>5.0315202274688484E-2</v>
      </c>
      <c r="D18" s="47">
        <f>Prev!B16</f>
        <v>0.5226966031038931</v>
      </c>
      <c r="E18" s="47">
        <f>Prev!E16</f>
        <v>0.51544434917854842</v>
      </c>
      <c r="F18" s="47">
        <f>Prev!H16</f>
        <v>0.50585776400513194</v>
      </c>
      <c r="G18" s="47">
        <f>Prev!K16</f>
        <v>0.49881302619121443</v>
      </c>
      <c r="H18" s="47">
        <f>Prev!N16</f>
        <v>0.49171139403004493</v>
      </c>
      <c r="I18" s="47">
        <f>Prev!Q16</f>
        <v>0.4845534311062879</v>
      </c>
      <c r="J18" s="47">
        <f>Prev!T16</f>
        <v>0.47733987584675663</v>
      </c>
      <c r="K18" s="47">
        <f>Prev!W16</f>
        <v>0.47007164443762162</v>
      </c>
      <c r="L18" s="47">
        <f>Prev!Z16</f>
        <v>0.46274983312180606</v>
      </c>
      <c r="M18" s="47">
        <f>Prev!AC16</f>
        <v>0.45537571990412923</v>
      </c>
      <c r="P18">
        <f t="shared" si="2"/>
        <v>4.9673256088150736E-2</v>
      </c>
      <c r="Q18">
        <f t="shared" si="0"/>
        <v>4.9017838149541887E-2</v>
      </c>
      <c r="R18">
        <f t="shared" si="0"/>
        <v>4.8150067835325897E-2</v>
      </c>
      <c r="S18">
        <f t="shared" si="0"/>
        <v>4.7511373423532198E-2</v>
      </c>
      <c r="T18">
        <f t="shared" si="0"/>
        <v>4.6866652690221458E-2</v>
      </c>
      <c r="U18">
        <f t="shared" si="0"/>
        <v>4.621593416355551E-2</v>
      </c>
      <c r="V18">
        <f t="shared" si="0"/>
        <v>4.5559262322601664E-2</v>
      </c>
      <c r="W18">
        <f t="shared" si="0"/>
        <v>4.4896697978886749E-2</v>
      </c>
      <c r="X18">
        <f t="shared" si="0"/>
        <v>4.4228318606728476E-2</v>
      </c>
      <c r="Y18">
        <f t="shared" si="0"/>
        <v>4.3554218624321732E-2</v>
      </c>
      <c r="AA18">
        <f t="shared" si="3"/>
        <v>1.0496732560881508</v>
      </c>
      <c r="AB18">
        <f t="shared" si="1"/>
        <v>1.0490178381495419</v>
      </c>
      <c r="AC18">
        <f t="shared" si="1"/>
        <v>1.0481500678353259</v>
      </c>
      <c r="AD18">
        <f t="shared" si="1"/>
        <v>1.0475113734235322</v>
      </c>
      <c r="AE18">
        <f t="shared" si="1"/>
        <v>1.0468666526902215</v>
      </c>
      <c r="AF18">
        <f t="shared" si="1"/>
        <v>1.0462159341635555</v>
      </c>
      <c r="AG18">
        <f t="shared" si="1"/>
        <v>1.0455592623226018</v>
      </c>
      <c r="AH18">
        <f t="shared" si="1"/>
        <v>1.0448966979788867</v>
      </c>
      <c r="AI18">
        <f t="shared" si="1"/>
        <v>1.0442283186067285</v>
      </c>
      <c r="AJ18">
        <f t="shared" si="1"/>
        <v>1.0435542186243216</v>
      </c>
    </row>
    <row r="19" spans="1:36" ht="15.5" x14ac:dyDescent="0.35">
      <c r="A19" s="49" t="s">
        <v>32</v>
      </c>
      <c r="B19" s="25">
        <f>PIF!CF19</f>
        <v>1.1000000000000001</v>
      </c>
      <c r="C19">
        <f>PIF!CJ19</f>
        <v>5.0315202274688484E-2</v>
      </c>
      <c r="D19" s="47">
        <f>Prev!B17</f>
        <v>0.52269660310389321</v>
      </c>
      <c r="E19" s="47">
        <f>Prev!E17</f>
        <v>0.5154443491785482</v>
      </c>
      <c r="F19" s="47">
        <f>Prev!H17</f>
        <v>0.50581964430952875</v>
      </c>
      <c r="G19" s="47">
        <f>Prev!K17</f>
        <v>0.49877363344953762</v>
      </c>
      <c r="H19" s="47">
        <f>Prev!N17</f>
        <v>0.49167090645037803</v>
      </c>
      <c r="I19" s="47">
        <f>Prev!Q17</f>
        <v>0.48451202198930743</v>
      </c>
      <c r="J19" s="47">
        <f>Prev!T17</f>
        <v>0.4772977129832594</v>
      </c>
      <c r="K19" s="47">
        <f>Prev!W17</f>
        <v>0.4700288895825811</v>
      </c>
      <c r="L19" s="47">
        <f>Prev!Z17</f>
        <v>0.46270664154239133</v>
      </c>
      <c r="M19" s="47">
        <f>Prev!AC17</f>
        <v>0.45533223999882788</v>
      </c>
      <c r="P19">
        <f t="shared" si="2"/>
        <v>4.967325608815075E-2</v>
      </c>
      <c r="Q19">
        <f t="shared" si="0"/>
        <v>4.9017838149541866E-2</v>
      </c>
      <c r="R19">
        <f t="shared" si="0"/>
        <v>4.8146614108638928E-2</v>
      </c>
      <c r="S19">
        <f t="shared" si="0"/>
        <v>4.7507799564362845E-2</v>
      </c>
      <c r="T19">
        <f t="shared" si="0"/>
        <v>4.6862974528499031E-2</v>
      </c>
      <c r="U19">
        <f t="shared" si="0"/>
        <v>4.6212167144558974E-2</v>
      </c>
      <c r="V19">
        <f t="shared" si="0"/>
        <v>4.5555421451067668E-2</v>
      </c>
      <c r="W19">
        <f t="shared" si="0"/>
        <v>4.4892797769665052E-2</v>
      </c>
      <c r="X19">
        <f t="shared" si="0"/>
        <v>4.4224373041790686E-2</v>
      </c>
      <c r="Y19">
        <f t="shared" si="0"/>
        <v>4.3550241115903485E-2</v>
      </c>
      <c r="AA19">
        <f t="shared" si="3"/>
        <v>1.0496732560881508</v>
      </c>
      <c r="AB19">
        <f t="shared" si="1"/>
        <v>1.0490178381495419</v>
      </c>
      <c r="AC19">
        <f t="shared" si="1"/>
        <v>1.0481466141086389</v>
      </c>
      <c r="AD19">
        <f t="shared" si="1"/>
        <v>1.0475077995643629</v>
      </c>
      <c r="AE19">
        <f t="shared" si="1"/>
        <v>1.046862974528499</v>
      </c>
      <c r="AF19">
        <f t="shared" si="1"/>
        <v>1.046212167144559</v>
      </c>
      <c r="AG19">
        <f t="shared" si="1"/>
        <v>1.0455554214510676</v>
      </c>
      <c r="AH19">
        <f t="shared" si="1"/>
        <v>1.0448927977696651</v>
      </c>
      <c r="AI19">
        <f t="shared" si="1"/>
        <v>1.0442243730417906</v>
      </c>
      <c r="AJ19">
        <f t="shared" si="1"/>
        <v>1.0435502411159034</v>
      </c>
    </row>
    <row r="20" spans="1:36" ht="15.5" x14ac:dyDescent="0.35">
      <c r="A20" s="49" t="s">
        <v>33</v>
      </c>
      <c r="B20" s="25">
        <f>PIF!CF20</f>
        <v>1.1000000000000001</v>
      </c>
      <c r="C20">
        <f>PIF!CJ20</f>
        <v>5.0315202274688484E-2</v>
      </c>
      <c r="D20" s="47">
        <f>Prev!B18</f>
        <v>0.5226966031038931</v>
      </c>
      <c r="E20" s="47">
        <f>Prev!E18</f>
        <v>0.51544434917854831</v>
      </c>
      <c r="F20" s="47">
        <f>Prev!H18</f>
        <v>0.50622539441196734</v>
      </c>
      <c r="G20" s="47">
        <f>Prev!K18</f>
        <v>0.49919131031226577</v>
      </c>
      <c r="H20" s="47">
        <f>Prev!N18</f>
        <v>0.49209868994657474</v>
      </c>
      <c r="I20" s="47">
        <f>Prev!Q18</f>
        <v>0.48494814777911899</v>
      </c>
      <c r="J20" s="47">
        <f>Prev!T18</f>
        <v>0.47774047825905758</v>
      </c>
      <c r="K20" s="47">
        <f>Prev!W18</f>
        <v>0.47047665802461353</v>
      </c>
      <c r="L20" s="47">
        <f>Prev!Z18</f>
        <v>0.46315784751477929</v>
      </c>
      <c r="M20" s="47">
        <f>Prev!AC18</f>
        <v>0.4557853920188038</v>
      </c>
      <c r="P20">
        <f t="shared" si="2"/>
        <v>4.9673256088150736E-2</v>
      </c>
      <c r="Q20">
        <f t="shared" si="0"/>
        <v>4.9017838149541873E-2</v>
      </c>
      <c r="R20">
        <f t="shared" si="0"/>
        <v>4.8183374657202585E-2</v>
      </c>
      <c r="S20">
        <f t="shared" si="0"/>
        <v>4.7545691430725949E-2</v>
      </c>
      <c r="T20">
        <f t="shared" si="0"/>
        <v>4.6901835799361975E-2</v>
      </c>
      <c r="U20">
        <f t="shared" si="0"/>
        <v>4.6251840347139847E-2</v>
      </c>
      <c r="V20">
        <f t="shared" si="0"/>
        <v>4.5595754089381449E-2</v>
      </c>
      <c r="W20">
        <f t="shared" si="0"/>
        <v>4.4933642793046936E-2</v>
      </c>
      <c r="X20">
        <f t="shared" si="0"/>
        <v>4.4265589247971582E-2</v>
      </c>
      <c r="Y20">
        <f t="shared" si="0"/>
        <v>4.3591693491214736E-2</v>
      </c>
      <c r="AA20">
        <f t="shared" si="3"/>
        <v>1.0496732560881508</v>
      </c>
      <c r="AB20">
        <f t="shared" si="1"/>
        <v>1.0490178381495419</v>
      </c>
      <c r="AC20">
        <f t="shared" si="1"/>
        <v>1.0481833746572027</v>
      </c>
      <c r="AD20">
        <f t="shared" si="1"/>
        <v>1.047545691430726</v>
      </c>
      <c r="AE20">
        <f t="shared" si="1"/>
        <v>1.046901835799362</v>
      </c>
      <c r="AF20">
        <f t="shared" si="1"/>
        <v>1.0462518403471399</v>
      </c>
      <c r="AG20">
        <f t="shared" si="1"/>
        <v>1.0455957540893814</v>
      </c>
      <c r="AH20">
        <f t="shared" si="1"/>
        <v>1.0449336427930469</v>
      </c>
      <c r="AI20">
        <f t="shared" si="1"/>
        <v>1.0442655892479715</v>
      </c>
      <c r="AJ20">
        <f t="shared" si="1"/>
        <v>1.0435916934912148</v>
      </c>
    </row>
    <row r="21" spans="1:36" ht="15.5" x14ac:dyDescent="0.35">
      <c r="A21" s="49" t="s">
        <v>34</v>
      </c>
      <c r="B21" s="25">
        <f>PIF!CF21</f>
        <v>1.1000000000000001</v>
      </c>
      <c r="C21">
        <f>PIF!CJ21</f>
        <v>5.0315202274688484E-2</v>
      </c>
      <c r="D21" s="47">
        <f>Prev!B19</f>
        <v>0.52269660310389332</v>
      </c>
      <c r="E21" s="47">
        <f>Prev!E19</f>
        <v>0.51544434917854809</v>
      </c>
      <c r="F21" s="47">
        <f>Prev!H19</f>
        <v>0.50659422338751703</v>
      </c>
      <c r="G21" s="47">
        <f>Prev!K19</f>
        <v>0.49956829203253322</v>
      </c>
      <c r="H21" s="47">
        <f>Prev!N19</f>
        <v>0.49248229976567071</v>
      </c>
      <c r="I21" s="47">
        <f>Prev!Q19</f>
        <v>0.48533691749877728</v>
      </c>
      <c r="J21" s="47">
        <f>Prev!T19</f>
        <v>0.47813300022400079</v>
      </c>
      <c r="K21" s="47">
        <f>Prev!W19</f>
        <v>0.47087158854472982</v>
      </c>
      <c r="L21" s="47">
        <f>Prev!Z19</f>
        <v>0.46355390964586607</v>
      </c>
      <c r="M21" s="47">
        <f>Prev!AC19</f>
        <v>0.45618137773558254</v>
      </c>
      <c r="P21">
        <f t="shared" si="2"/>
        <v>4.9673256088150756E-2</v>
      </c>
      <c r="Q21">
        <f t="shared" si="2"/>
        <v>4.9017838149541852E-2</v>
      </c>
      <c r="R21">
        <f t="shared" si="2"/>
        <v>4.8216787725545399E-2</v>
      </c>
      <c r="S21">
        <f t="shared" si="2"/>
        <v>4.7579888823774293E-2</v>
      </c>
      <c r="T21">
        <f t="shared" si="2"/>
        <v>4.6936681492106953E-2</v>
      </c>
      <c r="U21">
        <f t="shared" si="2"/>
        <v>4.6287202911792773E-2</v>
      </c>
      <c r="V21">
        <f t="shared" si="2"/>
        <v>4.5631507083731392E-2</v>
      </c>
      <c r="W21">
        <f t="shared" si="2"/>
        <v>4.4969665090714116E-2</v>
      </c>
      <c r="X21">
        <f t="shared" si="2"/>
        <v>4.4301765313077578E-2</v>
      </c>
      <c r="Y21">
        <f t="shared" si="2"/>
        <v>4.3627913600172721E-2</v>
      </c>
      <c r="AA21">
        <f t="shared" si="3"/>
        <v>1.0496732560881508</v>
      </c>
      <c r="AB21">
        <f t="shared" si="3"/>
        <v>1.0490178381495419</v>
      </c>
      <c r="AC21">
        <f t="shared" si="3"/>
        <v>1.0482167877255455</v>
      </c>
      <c r="AD21">
        <f t="shared" si="3"/>
        <v>1.0475798888237744</v>
      </c>
      <c r="AE21">
        <f t="shared" si="3"/>
        <v>1.0469366814921071</v>
      </c>
      <c r="AF21">
        <f t="shared" si="3"/>
        <v>1.0462872029117927</v>
      </c>
      <c r="AG21">
        <f t="shared" si="3"/>
        <v>1.0456315070837314</v>
      </c>
      <c r="AH21">
        <f t="shared" si="3"/>
        <v>1.0449696650907141</v>
      </c>
      <c r="AI21">
        <f t="shared" si="3"/>
        <v>1.0443017653130775</v>
      </c>
      <c r="AJ21">
        <f t="shared" si="3"/>
        <v>1.0436279136001727</v>
      </c>
    </row>
    <row r="22" spans="1:36" ht="15.5" x14ac:dyDescent="0.35">
      <c r="A22" s="49" t="s">
        <v>35</v>
      </c>
      <c r="B22" s="25">
        <f>PIF!CF22</f>
        <v>1.1000000000000001</v>
      </c>
      <c r="C22">
        <f>PIF!CJ22</f>
        <v>5.0315202274688484E-2</v>
      </c>
      <c r="D22" s="47">
        <f>Prev!B20</f>
        <v>0.52269660310389321</v>
      </c>
      <c r="E22" s="47">
        <f>Prev!E20</f>
        <v>0.5154443491785482</v>
      </c>
      <c r="F22" s="47">
        <f>Prev!H20</f>
        <v>0.50613202619253361</v>
      </c>
      <c r="G22" s="47">
        <f>Prev!K20</f>
        <v>0.49909549685693089</v>
      </c>
      <c r="H22" s="47">
        <f>Prev!N20</f>
        <v>0.4920008358275319</v>
      </c>
      <c r="I22" s="47">
        <f>Prev!Q20</f>
        <v>0.48484864408244938</v>
      </c>
      <c r="J22" s="47">
        <f>Prev!T20</f>
        <v>0.47763970138666212</v>
      </c>
      <c r="K22" s="47">
        <f>Prev!W20</f>
        <v>0.47037496867311007</v>
      </c>
      <c r="L22" s="47">
        <f>Prev!Z20</f>
        <v>0.46305558982396494</v>
      </c>
      <c r="M22" s="47">
        <f>Prev!AC20</f>
        <v>0.45568289288168418</v>
      </c>
      <c r="P22">
        <f t="shared" si="2"/>
        <v>4.967325608815075E-2</v>
      </c>
      <c r="Q22">
        <f t="shared" si="2"/>
        <v>4.9017838149541866E-2</v>
      </c>
      <c r="R22">
        <f t="shared" si="2"/>
        <v>4.8174915842548995E-2</v>
      </c>
      <c r="S22">
        <f t="shared" si="2"/>
        <v>4.7536999449747208E-2</v>
      </c>
      <c r="T22">
        <f t="shared" si="2"/>
        <v>4.6892946686343535E-2</v>
      </c>
      <c r="U22">
        <f t="shared" si="2"/>
        <v>4.6242789051236695E-2</v>
      </c>
      <c r="V22">
        <f t="shared" si="2"/>
        <v>4.5586574362110326E-2</v>
      </c>
      <c r="W22">
        <f t="shared" si="2"/>
        <v>4.4924367091002101E-2</v>
      </c>
      <c r="X22">
        <f t="shared" si="2"/>
        <v>4.425624865018575E-2</v>
      </c>
      <c r="Y22">
        <f t="shared" si="2"/>
        <v>4.358231763053156E-2</v>
      </c>
      <c r="AA22">
        <f t="shared" si="3"/>
        <v>1.0496732560881508</v>
      </c>
      <c r="AB22">
        <f t="shared" si="3"/>
        <v>1.0490178381495419</v>
      </c>
      <c r="AC22">
        <f t="shared" si="3"/>
        <v>1.0481749158425491</v>
      </c>
      <c r="AD22">
        <f t="shared" si="3"/>
        <v>1.0475369994497472</v>
      </c>
      <c r="AE22">
        <f t="shared" si="3"/>
        <v>1.0468929466863435</v>
      </c>
      <c r="AF22">
        <f t="shared" si="3"/>
        <v>1.0462427890512367</v>
      </c>
      <c r="AG22">
        <f t="shared" si="3"/>
        <v>1.0455865743621102</v>
      </c>
      <c r="AH22">
        <f t="shared" si="3"/>
        <v>1.044924367091002</v>
      </c>
      <c r="AI22">
        <f t="shared" si="3"/>
        <v>1.0442562486501858</v>
      </c>
      <c r="AJ22">
        <f t="shared" si="3"/>
        <v>1.0435823176305317</v>
      </c>
    </row>
    <row r="23" spans="1:36" ht="15.5" x14ac:dyDescent="0.35">
      <c r="A23" s="49" t="s">
        <v>36</v>
      </c>
      <c r="B23" s="25">
        <f>PIF!CF23</f>
        <v>1.1000000000000001</v>
      </c>
      <c r="C23">
        <f>PIF!CJ23</f>
        <v>4.8965663560164512E-2</v>
      </c>
      <c r="D23" s="47">
        <f>Prev!B21</f>
        <v>0.50813652642694229</v>
      </c>
      <c r="E23" s="47">
        <f>Prev!E21</f>
        <v>0.50129398926793189</v>
      </c>
      <c r="F23" s="47">
        <f>Prev!H21</f>
        <v>0.49188111576547988</v>
      </c>
      <c r="G23" s="47">
        <f>Prev!K21</f>
        <v>0.4852463604574016</v>
      </c>
      <c r="H23" s="47">
        <f>Prev!N21</f>
        <v>0.47856230446590126</v>
      </c>
      <c r="I23" s="47">
        <f>Prev!Q21</f>
        <v>0.47182930832863335</v>
      </c>
      <c r="J23" s="47">
        <f>Prev!T21</f>
        <v>0.46504788528455221</v>
      </c>
      <c r="K23" s="47">
        <f>Prev!W21</f>
        <v>0.4582187034182707</v>
      </c>
      <c r="L23" s="47">
        <f>Prev!Z21</f>
        <v>0.45134258726389842</v>
      </c>
      <c r="M23" s="47">
        <f>Prev!AC21</f>
        <v>0.44442051890028694</v>
      </c>
      <c r="P23">
        <f t="shared" si="2"/>
        <v>4.8356483107069338E-2</v>
      </c>
      <c r="Q23">
        <f t="shared" si="2"/>
        <v>4.773640179774441E-2</v>
      </c>
      <c r="R23">
        <f t="shared" si="2"/>
        <v>4.6882071035513541E-2</v>
      </c>
      <c r="S23">
        <f t="shared" si="2"/>
        <v>4.6278966061054375E-2</v>
      </c>
      <c r="T23">
        <f t="shared" si="2"/>
        <v>4.5670607337224237E-2</v>
      </c>
      <c r="U23">
        <f t="shared" si="2"/>
        <v>4.5057009089459706E-2</v>
      </c>
      <c r="V23">
        <f t="shared" si="2"/>
        <v>4.4438199459983417E-2</v>
      </c>
      <c r="W23">
        <f t="shared" si="2"/>
        <v>4.3814220797323944E-2</v>
      </c>
      <c r="X23">
        <f t="shared" si="2"/>
        <v>4.3185129900335392E-2</v>
      </c>
      <c r="Y23">
        <f t="shared" si="2"/>
        <v>4.2550998219198589E-2</v>
      </c>
      <c r="AA23">
        <f t="shared" si="3"/>
        <v>1.0483564831070693</v>
      </c>
      <c r="AB23">
        <f t="shared" si="3"/>
        <v>1.0477364017977444</v>
      </c>
      <c r="AC23">
        <f t="shared" si="3"/>
        <v>1.0468820710355136</v>
      </c>
      <c r="AD23">
        <f t="shared" si="3"/>
        <v>1.0462789660610543</v>
      </c>
      <c r="AE23">
        <f t="shared" si="3"/>
        <v>1.0456706073372242</v>
      </c>
      <c r="AF23">
        <f t="shared" si="3"/>
        <v>1.0450570090894598</v>
      </c>
      <c r="AG23">
        <f t="shared" si="3"/>
        <v>1.0444381994599834</v>
      </c>
      <c r="AH23">
        <f t="shared" si="3"/>
        <v>1.043814220797324</v>
      </c>
      <c r="AI23">
        <f t="shared" si="3"/>
        <v>1.0431851299003354</v>
      </c>
      <c r="AJ23">
        <f t="shared" si="3"/>
        <v>1.0425509982191985</v>
      </c>
    </row>
    <row r="24" spans="1:36" ht="15.5" x14ac:dyDescent="0.35">
      <c r="A24" s="49" t="s">
        <v>37</v>
      </c>
      <c r="B24" s="25">
        <f>PIF!CF24</f>
        <v>1.1000000000000001</v>
      </c>
      <c r="C24">
        <f>PIF!CJ24</f>
        <v>4.8965663560164512E-2</v>
      </c>
      <c r="D24" s="47">
        <f>Prev!B22</f>
        <v>0.50813652642694229</v>
      </c>
      <c r="E24" s="47">
        <f>Prev!E22</f>
        <v>0.50129398926793223</v>
      </c>
      <c r="F24" s="47">
        <f>Prev!H22</f>
        <v>0.49210759379080898</v>
      </c>
      <c r="G24" s="47">
        <f>Prev!K22</f>
        <v>0.48547910900402913</v>
      </c>
      <c r="H24" s="47">
        <f>Prev!N22</f>
        <v>0.47880034089590068</v>
      </c>
      <c r="I24" s="47">
        <f>Prev!Q22</f>
        <v>0.47207168160629775</v>
      </c>
      <c r="J24" s="47">
        <f>Prev!T22</f>
        <v>0.46529367891102891</v>
      </c>
      <c r="K24" s="47">
        <f>Prev!W22</f>
        <v>0.4584670379404634</v>
      </c>
      <c r="L24" s="47">
        <f>Prev!Z22</f>
        <v>0.45159262237545089</v>
      </c>
      <c r="M24" s="47">
        <f>Prev!AC22</f>
        <v>0.44467145515390033</v>
      </c>
      <c r="P24">
        <f t="shared" ref="P24:Y49" si="4">D24*($B24-1)/(D24*($B24-1)+1)</f>
        <v>4.8356483107069338E-2</v>
      </c>
      <c r="Q24">
        <f t="shared" si="4"/>
        <v>4.7736401797744445E-2</v>
      </c>
      <c r="R24">
        <f t="shared" si="4"/>
        <v>4.6902644620422769E-2</v>
      </c>
      <c r="S24">
        <f t="shared" si="4"/>
        <v>4.6300136022124322E-2</v>
      </c>
      <c r="T24">
        <f t="shared" si="4"/>
        <v>4.5692285883840521E-2</v>
      </c>
      <c r="U24">
        <f t="shared" si="4"/>
        <v>4.5079110987701683E-2</v>
      </c>
      <c r="V24">
        <f t="shared" si="4"/>
        <v>4.4460642308457955E-2</v>
      </c>
      <c r="W24">
        <f t="shared" si="4"/>
        <v>4.3836925266128438E-2</v>
      </c>
      <c r="X24">
        <f t="shared" si="4"/>
        <v>4.3208019934555461E-2</v>
      </c>
      <c r="Y24">
        <f t="shared" si="4"/>
        <v>4.2574001208480192E-2</v>
      </c>
      <c r="AA24">
        <f t="shared" si="3"/>
        <v>1.0483564831070693</v>
      </c>
      <c r="AB24">
        <f t="shared" si="3"/>
        <v>1.0477364017977444</v>
      </c>
      <c r="AC24">
        <f t="shared" si="3"/>
        <v>1.0469026446204228</v>
      </c>
      <c r="AD24">
        <f t="shared" si="3"/>
        <v>1.0463001360221242</v>
      </c>
      <c r="AE24">
        <f t="shared" si="3"/>
        <v>1.0456922858838404</v>
      </c>
      <c r="AF24">
        <f t="shared" si="3"/>
        <v>1.0450791109877018</v>
      </c>
      <c r="AG24">
        <f t="shared" si="3"/>
        <v>1.0444606423084579</v>
      </c>
      <c r="AH24">
        <f t="shared" si="3"/>
        <v>1.0438369252661284</v>
      </c>
      <c r="AI24">
        <f t="shared" si="3"/>
        <v>1.0432080199345555</v>
      </c>
      <c r="AJ24">
        <f t="shared" si="3"/>
        <v>1.0425740012084801</v>
      </c>
    </row>
    <row r="25" spans="1:36" ht="15.5" x14ac:dyDescent="0.35">
      <c r="A25" s="49" t="s">
        <v>38</v>
      </c>
      <c r="B25" s="25">
        <f>PIF!CF25</f>
        <v>1.1000000000000001</v>
      </c>
      <c r="C25">
        <f>PIF!CJ25</f>
        <v>4.8965663560164512E-2</v>
      </c>
      <c r="D25" s="47">
        <f>Prev!B23</f>
        <v>0.50813652642694207</v>
      </c>
      <c r="E25" s="47">
        <f>Prev!E23</f>
        <v>0.50129398926793212</v>
      </c>
      <c r="F25" s="47">
        <f>Prev!H23</f>
        <v>0.492162816577211</v>
      </c>
      <c r="G25" s="47">
        <f>Prev!K23</f>
        <v>0.48553570822685832</v>
      </c>
      <c r="H25" s="47">
        <f>Prev!N23</f>
        <v>0.47885808418111975</v>
      </c>
      <c r="I25" s="47">
        <f>Prev!Q23</f>
        <v>0.47213034460946546</v>
      </c>
      <c r="J25" s="47">
        <f>Prev!T23</f>
        <v>0.46535304597023497</v>
      </c>
      <c r="K25" s="47">
        <f>Prev!W23</f>
        <v>0.45852690262795937</v>
      </c>
      <c r="L25" s="47">
        <f>Prev!Z23</f>
        <v>0.4516527879525627</v>
      </c>
      <c r="M25" s="47">
        <f>Prev!AC23</f>
        <v>0.44473173493411711</v>
      </c>
      <c r="P25">
        <f t="shared" si="4"/>
        <v>4.8356483107069317E-2</v>
      </c>
      <c r="Q25">
        <f t="shared" si="4"/>
        <v>4.7736401797744438E-2</v>
      </c>
      <c r="R25">
        <f t="shared" si="4"/>
        <v>4.6907661001944538E-2</v>
      </c>
      <c r="S25">
        <f t="shared" si="4"/>
        <v>4.6305283939466417E-2</v>
      </c>
      <c r="T25">
        <f t="shared" si="4"/>
        <v>4.5697544554401802E-2</v>
      </c>
      <c r="U25">
        <f t="shared" si="4"/>
        <v>4.5084460283909208E-2</v>
      </c>
      <c r="V25">
        <f t="shared" si="4"/>
        <v>4.446606281948827E-2</v>
      </c>
      <c r="W25">
        <f t="shared" si="4"/>
        <v>4.3842398350836927E-2</v>
      </c>
      <c r="X25">
        <f t="shared" si="4"/>
        <v>4.3213527765979302E-2</v>
      </c>
      <c r="Y25">
        <f t="shared" si="4"/>
        <v>4.2579526810309472E-2</v>
      </c>
      <c r="AA25">
        <f t="shared" si="3"/>
        <v>1.0483564831070693</v>
      </c>
      <c r="AB25">
        <f t="shared" si="3"/>
        <v>1.0477364017977444</v>
      </c>
      <c r="AC25">
        <f t="shared" si="3"/>
        <v>1.0469076610019445</v>
      </c>
      <c r="AD25">
        <f t="shared" si="3"/>
        <v>1.0463052839394664</v>
      </c>
      <c r="AE25">
        <f t="shared" si="3"/>
        <v>1.0456975445544019</v>
      </c>
      <c r="AF25">
        <f t="shared" si="3"/>
        <v>1.0450844602839091</v>
      </c>
      <c r="AG25">
        <f t="shared" si="3"/>
        <v>1.0444660628194882</v>
      </c>
      <c r="AH25">
        <f t="shared" si="3"/>
        <v>1.0438423983508369</v>
      </c>
      <c r="AI25">
        <f t="shared" si="3"/>
        <v>1.0432135277659793</v>
      </c>
      <c r="AJ25">
        <f t="shared" si="3"/>
        <v>1.0425795268103095</v>
      </c>
    </row>
    <row r="26" spans="1:36" ht="15.5" x14ac:dyDescent="0.35">
      <c r="A26" s="49" t="s">
        <v>39</v>
      </c>
      <c r="B26" s="25">
        <f>PIF!CF26</f>
        <v>1.1000000000000001</v>
      </c>
      <c r="C26">
        <f>PIF!CJ26</f>
        <v>4.8965663560164512E-2</v>
      </c>
      <c r="D26" s="47">
        <f>Prev!B24</f>
        <v>0.50813652642694174</v>
      </c>
      <c r="E26" s="47">
        <f>Prev!E24</f>
        <v>0.50129398926793178</v>
      </c>
      <c r="F26" s="47">
        <f>Prev!H24</f>
        <v>0.49227521928592693</v>
      </c>
      <c r="G26" s="47">
        <f>Prev!K24</f>
        <v>0.48565074143503095</v>
      </c>
      <c r="H26" s="47">
        <f>Prev!N24</f>
        <v>0.47897528311807047</v>
      </c>
      <c r="I26" s="47">
        <f>Prev!Q24</f>
        <v>0.47224926120618055</v>
      </c>
      <c r="J26" s="47">
        <f>Prev!T24</f>
        <v>0.46547325011732693</v>
      </c>
      <c r="K26" s="47">
        <f>Prev!W24</f>
        <v>0.45864798323034928</v>
      </c>
      <c r="L26" s="47">
        <f>Prev!Z24</f>
        <v>0.45177435379050007</v>
      </c>
      <c r="M26" s="47">
        <f>Prev!AC24</f>
        <v>0.44485341534073858</v>
      </c>
      <c r="P26">
        <f t="shared" si="4"/>
        <v>4.8356483107069283E-2</v>
      </c>
      <c r="Q26">
        <f t="shared" si="4"/>
        <v>4.7736401797744403E-2</v>
      </c>
      <c r="R26">
        <f t="shared" si="4"/>
        <v>4.6917871386091055E-2</v>
      </c>
      <c r="S26">
        <f t="shared" si="4"/>
        <v>4.6315746481611964E-2</v>
      </c>
      <c r="T26">
        <f t="shared" si="4"/>
        <v>4.5708217662247357E-2</v>
      </c>
      <c r="U26">
        <f t="shared" si="4"/>
        <v>4.509530373342048E-2</v>
      </c>
      <c r="V26">
        <f t="shared" si="4"/>
        <v>4.4477037874241281E-2</v>
      </c>
      <c r="W26">
        <f t="shared" si="4"/>
        <v>4.3853467863700639E-2</v>
      </c>
      <c r="X26">
        <f t="shared" si="4"/>
        <v>4.32246562639058E-2</v>
      </c>
      <c r="Y26">
        <f t="shared" si="4"/>
        <v>4.2590680563057634E-2</v>
      </c>
      <c r="AA26">
        <f t="shared" si="3"/>
        <v>1.0483564831070693</v>
      </c>
      <c r="AB26">
        <f t="shared" si="3"/>
        <v>1.0477364017977444</v>
      </c>
      <c r="AC26">
        <f t="shared" si="3"/>
        <v>1.0469178713860912</v>
      </c>
      <c r="AD26">
        <f t="shared" si="3"/>
        <v>1.046315746481612</v>
      </c>
      <c r="AE26">
        <f t="shared" si="3"/>
        <v>1.0457082176622474</v>
      </c>
      <c r="AF26">
        <f t="shared" si="3"/>
        <v>1.0450953037334205</v>
      </c>
      <c r="AG26">
        <f t="shared" si="3"/>
        <v>1.0444770378742412</v>
      </c>
      <c r="AH26">
        <f t="shared" si="3"/>
        <v>1.0438534678637006</v>
      </c>
      <c r="AI26">
        <f t="shared" si="3"/>
        <v>1.0432246562639058</v>
      </c>
      <c r="AJ26">
        <f t="shared" si="3"/>
        <v>1.0425906805630576</v>
      </c>
    </row>
    <row r="27" spans="1:36" ht="15.5" x14ac:dyDescent="0.35">
      <c r="A27" s="49" t="s">
        <v>40</v>
      </c>
      <c r="B27" s="25">
        <f>PIF!CF27</f>
        <v>1.1000000000000001</v>
      </c>
      <c r="C27">
        <f>PIF!CJ27</f>
        <v>4.8965663560164498E-2</v>
      </c>
      <c r="D27" s="47">
        <f>Prev!B25</f>
        <v>0.50813652642694196</v>
      </c>
      <c r="E27" s="47">
        <f>Prev!E25</f>
        <v>0.50129398926793189</v>
      </c>
      <c r="F27" s="47">
        <f>Prev!H25</f>
        <v>0.49223789687195568</v>
      </c>
      <c r="G27" s="47">
        <f>Prev!K25</f>
        <v>0.48561257043854072</v>
      </c>
      <c r="H27" s="47">
        <f>Prev!N25</f>
        <v>0.47893641666472397</v>
      </c>
      <c r="I27" s="47">
        <f>Prev!Q25</f>
        <v>0.47220984682429812</v>
      </c>
      <c r="J27" s="47">
        <f>Prev!T25</f>
        <v>0.46543342933054688</v>
      </c>
      <c r="K27" s="47">
        <f>Prev!W25</f>
        <v>0.45860789121735213</v>
      </c>
      <c r="L27" s="47">
        <f>Prev!Z25</f>
        <v>0.45173411910856454</v>
      </c>
      <c r="M27" s="47">
        <f>Prev!AC25</f>
        <v>0.44481315970971524</v>
      </c>
      <c r="P27">
        <f t="shared" si="4"/>
        <v>4.8356483107069304E-2</v>
      </c>
      <c r="Q27">
        <f t="shared" si="4"/>
        <v>4.773640179774441E-2</v>
      </c>
      <c r="R27">
        <f t="shared" si="4"/>
        <v>4.6914481134544862E-2</v>
      </c>
      <c r="S27">
        <f t="shared" si="4"/>
        <v>4.6312274764719004E-2</v>
      </c>
      <c r="T27">
        <f t="shared" si="4"/>
        <v>4.5704678186907266E-2</v>
      </c>
      <c r="U27">
        <f t="shared" si="4"/>
        <v>4.509170974715488E-2</v>
      </c>
      <c r="V27">
        <f t="shared" si="4"/>
        <v>4.447340212648223E-2</v>
      </c>
      <c r="W27">
        <f t="shared" si="4"/>
        <v>4.3849802572909331E-2</v>
      </c>
      <c r="X27">
        <f t="shared" si="4"/>
        <v>4.3220973090262044E-2</v>
      </c>
      <c r="Y27">
        <f t="shared" si="4"/>
        <v>4.2586990586443191E-2</v>
      </c>
      <c r="AA27">
        <f t="shared" si="3"/>
        <v>1.0483564831070693</v>
      </c>
      <c r="AB27">
        <f t="shared" si="3"/>
        <v>1.0477364017977444</v>
      </c>
      <c r="AC27">
        <f t="shared" si="3"/>
        <v>1.0469144811345448</v>
      </c>
      <c r="AD27">
        <f t="shared" si="3"/>
        <v>1.0463122747647191</v>
      </c>
      <c r="AE27">
        <f t="shared" si="3"/>
        <v>1.0457046781869073</v>
      </c>
      <c r="AF27">
        <f t="shared" si="3"/>
        <v>1.0450917097471548</v>
      </c>
      <c r="AG27">
        <f t="shared" si="3"/>
        <v>1.0444734021264823</v>
      </c>
      <c r="AH27">
        <f t="shared" si="3"/>
        <v>1.0438498025729093</v>
      </c>
      <c r="AI27">
        <f t="shared" si="3"/>
        <v>1.043220973090262</v>
      </c>
      <c r="AJ27">
        <f t="shared" si="3"/>
        <v>1.0425869905864431</v>
      </c>
    </row>
    <row r="28" spans="1:36" ht="15.5" x14ac:dyDescent="0.35">
      <c r="A28" s="49" t="s">
        <v>41</v>
      </c>
      <c r="B28" s="25">
        <f>PIF!CF28</f>
        <v>1.1000000000000001</v>
      </c>
      <c r="C28">
        <f>PIF!CJ28</f>
        <v>5.0069040199646954E-2</v>
      </c>
      <c r="D28" s="47">
        <f>Prev!B26</f>
        <v>0.52037785675125803</v>
      </c>
      <c r="E28" s="47">
        <f>Prev!E26</f>
        <v>0.51355374587789004</v>
      </c>
      <c r="F28" s="47">
        <f>Prev!H26</f>
        <v>0.504319749498782</v>
      </c>
      <c r="G28" s="47">
        <f>Prev!K26</f>
        <v>0.49771864778591302</v>
      </c>
      <c r="H28" s="47">
        <f>Prev!N26</f>
        <v>0.49106325758985347</v>
      </c>
      <c r="I28" s="47">
        <f>Prev!Q26</f>
        <v>0.48435386224545096</v>
      </c>
      <c r="J28" s="47">
        <f>Prev!T26</f>
        <v>0.47759090312523567</v>
      </c>
      <c r="K28" s="47">
        <f>Prev!W26</f>
        <v>0.4707749814661536</v>
      </c>
      <c r="L28" s="47">
        <f>Prev!Z26</f>
        <v>0.46390685968712286</v>
      </c>
      <c r="M28" s="47">
        <f>Prev!AC26</f>
        <v>0.45698746223143882</v>
      </c>
      <c r="P28">
        <f t="shared" si="4"/>
        <v>4.946379909893784E-2</v>
      </c>
      <c r="Q28">
        <f t="shared" si="4"/>
        <v>4.8846827465854968E-2</v>
      </c>
      <c r="R28">
        <f t="shared" si="4"/>
        <v>4.8010700504699147E-2</v>
      </c>
      <c r="S28">
        <f t="shared" si="4"/>
        <v>4.7412077279370392E-2</v>
      </c>
      <c r="T28">
        <f t="shared" si="4"/>
        <v>4.6807768243565757E-2</v>
      </c>
      <c r="U28">
        <f t="shared" si="4"/>
        <v>4.6197778957998321E-2</v>
      </c>
      <c r="V28">
        <f t="shared" si="4"/>
        <v>4.558212928343873E-2</v>
      </c>
      <c r="W28">
        <f t="shared" si="4"/>
        <v>4.4960853642586306E-2</v>
      </c>
      <c r="X28">
        <f t="shared" si="4"/>
        <v>4.4334001239475319E-2</v>
      </c>
      <c r="Y28">
        <f t="shared" si="4"/>
        <v>4.3701636239116395E-2</v>
      </c>
      <c r="AA28">
        <f t="shared" si="3"/>
        <v>1.0494637990989379</v>
      </c>
      <c r="AB28">
        <f t="shared" si="3"/>
        <v>1.0488468274658549</v>
      </c>
      <c r="AC28">
        <f t="shared" si="3"/>
        <v>1.0480107005046992</v>
      </c>
      <c r="AD28">
        <f t="shared" si="3"/>
        <v>1.0474120772793705</v>
      </c>
      <c r="AE28">
        <f t="shared" si="3"/>
        <v>1.0468077682435657</v>
      </c>
      <c r="AF28">
        <f t="shared" si="3"/>
        <v>1.0461977789579984</v>
      </c>
      <c r="AG28">
        <f t="shared" si="3"/>
        <v>1.0455821292834386</v>
      </c>
      <c r="AH28">
        <f t="shared" si="3"/>
        <v>1.0449608536425863</v>
      </c>
      <c r="AI28">
        <f t="shared" si="3"/>
        <v>1.0443340012394753</v>
      </c>
      <c r="AJ28">
        <f t="shared" si="3"/>
        <v>1.0437016362391165</v>
      </c>
    </row>
    <row r="29" spans="1:36" ht="15.5" x14ac:dyDescent="0.35">
      <c r="A29" s="49" t="s">
        <v>42</v>
      </c>
      <c r="B29" s="25">
        <f>PIF!CF29</f>
        <v>1.1000000000000001</v>
      </c>
      <c r="C29">
        <f>PIF!CJ29</f>
        <v>5.0069040199646954E-2</v>
      </c>
      <c r="D29" s="47">
        <f>Prev!B27</f>
        <v>0.52037785675125792</v>
      </c>
      <c r="E29" s="47">
        <f>Prev!E27</f>
        <v>0.51355374587788993</v>
      </c>
      <c r="F29" s="47">
        <f>Prev!H27</f>
        <v>0.50436152861869732</v>
      </c>
      <c r="G29" s="47">
        <f>Prev!K27</f>
        <v>0.49776140690955489</v>
      </c>
      <c r="H29" s="47">
        <f>Prev!N27</f>
        <v>0.49110682553036711</v>
      </c>
      <c r="I29" s="47">
        <f>Prev!Q27</f>
        <v>0.48439807387655737</v>
      </c>
      <c r="J29" s="47">
        <f>Prev!T27</f>
        <v>0.47763559984760579</v>
      </c>
      <c r="K29" s="47">
        <f>Prev!W27</f>
        <v>0.47082001159952164</v>
      </c>
      <c r="L29" s="47">
        <f>Prev!Z27</f>
        <v>0.46395207879160427</v>
      </c>
      <c r="M29" s="47">
        <f>Prev!AC27</f>
        <v>0.45703273336174033</v>
      </c>
      <c r="P29">
        <f t="shared" si="4"/>
        <v>4.9463799098937833E-2</v>
      </c>
      <c r="Q29">
        <f t="shared" si="4"/>
        <v>4.8846827465854961E-2</v>
      </c>
      <c r="R29">
        <f t="shared" si="4"/>
        <v>4.8014486862869833E-2</v>
      </c>
      <c r="S29">
        <f t="shared" si="4"/>
        <v>4.7415957328000628E-2</v>
      </c>
      <c r="T29">
        <f t="shared" si="4"/>
        <v>4.6811726703158425E-2</v>
      </c>
      <c r="U29">
        <f t="shared" si="4"/>
        <v>4.6201801044116003E-2</v>
      </c>
      <c r="V29">
        <f t="shared" si="4"/>
        <v>4.5586200750725989E-2</v>
      </c>
      <c r="W29">
        <f t="shared" si="4"/>
        <v>4.4964960822356792E-2</v>
      </c>
      <c r="X29">
        <f t="shared" si="4"/>
        <v>4.4338131071141394E-2</v>
      </c>
      <c r="Y29">
        <f t="shared" si="4"/>
        <v>4.3705776295759308E-2</v>
      </c>
      <c r="AA29">
        <f t="shared" si="3"/>
        <v>1.0494637990989379</v>
      </c>
      <c r="AB29">
        <f t="shared" si="3"/>
        <v>1.0488468274658549</v>
      </c>
      <c r="AC29">
        <f t="shared" si="3"/>
        <v>1.0480144868628698</v>
      </c>
      <c r="AD29">
        <f t="shared" si="3"/>
        <v>1.0474159573280006</v>
      </c>
      <c r="AE29">
        <f t="shared" si="3"/>
        <v>1.0468117267031585</v>
      </c>
      <c r="AF29">
        <f t="shared" si="3"/>
        <v>1.0462018010441161</v>
      </c>
      <c r="AG29">
        <f t="shared" si="3"/>
        <v>1.0455862007507259</v>
      </c>
      <c r="AH29">
        <f t="shared" si="3"/>
        <v>1.0449649608223568</v>
      </c>
      <c r="AI29">
        <f t="shared" si="3"/>
        <v>1.0443381310711415</v>
      </c>
      <c r="AJ29">
        <f t="shared" si="3"/>
        <v>1.0437057762957593</v>
      </c>
    </row>
    <row r="30" spans="1:36" ht="15.5" x14ac:dyDescent="0.35">
      <c r="A30" s="49" t="s">
        <v>43</v>
      </c>
      <c r="B30" s="25">
        <f>PIF!CF30</f>
        <v>1.1000000000000001</v>
      </c>
      <c r="C30">
        <f>PIF!CJ30</f>
        <v>5.0069040199646954E-2</v>
      </c>
      <c r="D30" s="47">
        <f>Prev!B28</f>
        <v>0.52037785675125769</v>
      </c>
      <c r="E30" s="47">
        <f>Prev!E28</f>
        <v>0.51355374587788982</v>
      </c>
      <c r="F30" s="47">
        <f>Prev!H28</f>
        <v>0.5045334252381436</v>
      </c>
      <c r="G30" s="47">
        <f>Prev!K28</f>
        <v>0.49793702981647753</v>
      </c>
      <c r="H30" s="47">
        <f>Prev!N28</f>
        <v>0.49128548500414387</v>
      </c>
      <c r="I30" s="47">
        <f>Prev!Q28</f>
        <v>0.48457910577475921</v>
      </c>
      <c r="J30" s="47">
        <f>Prev!T28</f>
        <v>0.47781836739799521</v>
      </c>
      <c r="K30" s="47">
        <f>Prev!W28</f>
        <v>0.47100390689172089</v>
      </c>
      <c r="L30" s="47">
        <f>Prev!Z28</f>
        <v>0.46413652398321759</v>
      </c>
      <c r="M30" s="47">
        <f>Prev!AC28</f>
        <v>0.45721718161448449</v>
      </c>
      <c r="P30">
        <f t="shared" si="4"/>
        <v>4.9463799098937812E-2</v>
      </c>
      <c r="Q30">
        <f t="shared" si="4"/>
        <v>4.8846827465854947E-2</v>
      </c>
      <c r="R30">
        <f t="shared" si="4"/>
        <v>4.8030065193181669E-2</v>
      </c>
      <c r="S30">
        <f t="shared" si="4"/>
        <v>4.7431893371261996E-2</v>
      </c>
      <c r="T30">
        <f t="shared" si="4"/>
        <v>4.6827958852742081E-2</v>
      </c>
      <c r="U30">
        <f t="shared" si="4"/>
        <v>4.6218269792810296E-2</v>
      </c>
      <c r="V30">
        <f t="shared" si="4"/>
        <v>4.5602848860669308E-2</v>
      </c>
      <c r="W30">
        <f t="shared" si="4"/>
        <v>4.4981733468910247E-2</v>
      </c>
      <c r="X30">
        <f t="shared" si="4"/>
        <v>4.4354975961890683E-2</v>
      </c>
      <c r="Y30">
        <f t="shared" si="4"/>
        <v>4.3722643765910132E-2</v>
      </c>
      <c r="AA30">
        <f t="shared" si="3"/>
        <v>1.0494637990989377</v>
      </c>
      <c r="AB30">
        <f t="shared" si="3"/>
        <v>1.0488468274658549</v>
      </c>
      <c r="AC30">
        <f t="shared" si="3"/>
        <v>1.0480300651931818</v>
      </c>
      <c r="AD30">
        <f t="shared" si="3"/>
        <v>1.0474318933712621</v>
      </c>
      <c r="AE30">
        <f t="shared" si="3"/>
        <v>1.046827958852742</v>
      </c>
      <c r="AF30">
        <f t="shared" si="3"/>
        <v>1.0462182697928104</v>
      </c>
      <c r="AG30">
        <f t="shared" si="3"/>
        <v>1.0456028488606692</v>
      </c>
      <c r="AH30">
        <f t="shared" si="3"/>
        <v>1.0449817334689102</v>
      </c>
      <c r="AI30">
        <f t="shared" si="3"/>
        <v>1.0443549759618906</v>
      </c>
      <c r="AJ30">
        <f t="shared" si="3"/>
        <v>1.0437226437659102</v>
      </c>
    </row>
    <row r="31" spans="1:36" ht="15.5" x14ac:dyDescent="0.35">
      <c r="A31" s="49" t="s">
        <v>44</v>
      </c>
      <c r="B31" s="25">
        <f>PIF!CF31</f>
        <v>1.1000000000000001</v>
      </c>
      <c r="C31">
        <f>PIF!CJ31</f>
        <v>5.0069040199646954E-2</v>
      </c>
      <c r="D31" s="47">
        <f>Prev!B29</f>
        <v>0.52037785675125803</v>
      </c>
      <c r="E31" s="47">
        <f>Prev!E29</f>
        <v>0.51355374587788993</v>
      </c>
      <c r="F31" s="47">
        <f>Prev!H29</f>
        <v>0.50492445653482465</v>
      </c>
      <c r="G31" s="47">
        <f>Prev!K29</f>
        <v>0.49833486918248387</v>
      </c>
      <c r="H31" s="47">
        <f>Prev!N29</f>
        <v>0.4916886447284769</v>
      </c>
      <c r="I31" s="47">
        <f>Prev!Q29</f>
        <v>0.48498615974496523</v>
      </c>
      <c r="J31" s="47">
        <f>Prev!T29</f>
        <v>0.47822795447408095</v>
      </c>
      <c r="K31" s="47">
        <f>Prev!W29</f>
        <v>0.47141473362725095</v>
      </c>
      <c r="L31" s="47">
        <f>Prev!Z29</f>
        <v>0.46454736672980607</v>
      </c>
      <c r="M31" s="47">
        <f>Prev!AC29</f>
        <v>0.45762688804724916</v>
      </c>
      <c r="P31">
        <f t="shared" si="4"/>
        <v>4.946379909893784E-2</v>
      </c>
      <c r="Q31">
        <f t="shared" si="4"/>
        <v>4.8846827465854961E-2</v>
      </c>
      <c r="R31">
        <f t="shared" si="4"/>
        <v>4.8065500958526686E-2</v>
      </c>
      <c r="S31">
        <f t="shared" si="4"/>
        <v>4.7467991390266077E-2</v>
      </c>
      <c r="T31">
        <f t="shared" si="4"/>
        <v>4.6864585995460804E-2</v>
      </c>
      <c r="U31">
        <f t="shared" si="4"/>
        <v>4.6255298038158053E-2</v>
      </c>
      <c r="V31">
        <f t="shared" si="4"/>
        <v>4.5640155620959133E-2</v>
      </c>
      <c r="W31">
        <f t="shared" si="4"/>
        <v>4.5019201857546466E-2</v>
      </c>
      <c r="X31">
        <f t="shared" si="4"/>
        <v>4.439249500716614E-2</v>
      </c>
      <c r="Y31">
        <f t="shared" si="4"/>
        <v>4.3760108573992366E-2</v>
      </c>
      <c r="AA31">
        <f t="shared" si="3"/>
        <v>1.0494637990989379</v>
      </c>
      <c r="AB31">
        <f t="shared" si="3"/>
        <v>1.0488468274658549</v>
      </c>
      <c r="AC31">
        <f t="shared" si="3"/>
        <v>1.0480655009585267</v>
      </c>
      <c r="AD31">
        <f t="shared" si="3"/>
        <v>1.047467991390266</v>
      </c>
      <c r="AE31">
        <f t="shared" si="3"/>
        <v>1.0468645859954608</v>
      </c>
      <c r="AF31">
        <f t="shared" si="3"/>
        <v>1.0462552980381581</v>
      </c>
      <c r="AG31">
        <f t="shared" si="3"/>
        <v>1.0456401556209591</v>
      </c>
      <c r="AH31">
        <f t="shared" si="3"/>
        <v>1.0450192018575464</v>
      </c>
      <c r="AI31">
        <f t="shared" si="3"/>
        <v>1.0443924950071661</v>
      </c>
      <c r="AJ31">
        <f t="shared" si="3"/>
        <v>1.0437601085739923</v>
      </c>
    </row>
    <row r="32" spans="1:36" ht="15.5" x14ac:dyDescent="0.35">
      <c r="A32" s="49" t="s">
        <v>45</v>
      </c>
      <c r="B32" s="25">
        <f>PIF!CF32</f>
        <v>1.1000000000000001</v>
      </c>
      <c r="C32">
        <f>PIF!CJ32</f>
        <v>5.006904019964694E-2</v>
      </c>
      <c r="D32" s="47">
        <f>Prev!B30</f>
        <v>0.52037785675125814</v>
      </c>
      <c r="E32" s="47">
        <f>Prev!E30</f>
        <v>0.51355374587788993</v>
      </c>
      <c r="F32" s="47">
        <f>Prev!H30</f>
        <v>0.50446299888065982</v>
      </c>
      <c r="G32" s="47">
        <f>Prev!K30</f>
        <v>0.49786513488692286</v>
      </c>
      <c r="H32" s="47">
        <f>Prev!N30</f>
        <v>0.49121240129363142</v>
      </c>
      <c r="I32" s="47">
        <f>Prev!Q30</f>
        <v>0.48450510247367812</v>
      </c>
      <c r="J32" s="47">
        <f>Prev!T30</f>
        <v>0.47774370238601382</v>
      </c>
      <c r="K32" s="47">
        <f>Prev!W30</f>
        <v>0.47092882614982817</v>
      </c>
      <c r="L32" s="47">
        <f>Prev!Z30</f>
        <v>0.46406126112165091</v>
      </c>
      <c r="M32" s="47">
        <f>Prev!AC30</f>
        <v>0.4571419575100974</v>
      </c>
      <c r="P32">
        <f t="shared" si="4"/>
        <v>4.9463799098937847E-2</v>
      </c>
      <c r="Q32">
        <f t="shared" si="4"/>
        <v>4.8846827465854961E-2</v>
      </c>
      <c r="R32">
        <f t="shared" si="4"/>
        <v>4.8023682784585478E-2</v>
      </c>
      <c r="S32">
        <f t="shared" si="4"/>
        <v>4.7425369681345787E-2</v>
      </c>
      <c r="T32">
        <f t="shared" si="4"/>
        <v>4.6821318881415677E-2</v>
      </c>
      <c r="U32">
        <f t="shared" si="4"/>
        <v>4.6211537668036054E-2</v>
      </c>
      <c r="V32">
        <f t="shared" si="4"/>
        <v>4.5596047770973952E-2</v>
      </c>
      <c r="W32">
        <f t="shared" si="4"/>
        <v>4.4974885606493958E-2</v>
      </c>
      <c r="X32">
        <f t="shared" si="4"/>
        <v>4.4348102475836253E-2</v>
      </c>
      <c r="Y32">
        <f t="shared" si="4"/>
        <v>4.3715764724967521E-2</v>
      </c>
      <c r="AA32">
        <f t="shared" si="3"/>
        <v>1.0494637990989379</v>
      </c>
      <c r="AB32">
        <f t="shared" si="3"/>
        <v>1.0488468274658549</v>
      </c>
      <c r="AC32">
        <f t="shared" si="3"/>
        <v>1.0480236827845855</v>
      </c>
      <c r="AD32">
        <f t="shared" si="3"/>
        <v>1.0474253696813458</v>
      </c>
      <c r="AE32">
        <f t="shared" si="3"/>
        <v>1.0468213188814157</v>
      </c>
      <c r="AF32">
        <f t="shared" si="3"/>
        <v>1.0462115376680361</v>
      </c>
      <c r="AG32">
        <f t="shared" si="3"/>
        <v>1.045596047770974</v>
      </c>
      <c r="AH32">
        <f t="shared" si="3"/>
        <v>1.044974885606494</v>
      </c>
      <c r="AI32">
        <f t="shared" si="3"/>
        <v>1.0443481024758363</v>
      </c>
      <c r="AJ32">
        <f t="shared" si="3"/>
        <v>1.0437157647249675</v>
      </c>
    </row>
    <row r="33" spans="1:36" ht="15.5" x14ac:dyDescent="0.35">
      <c r="A33" s="49" t="s">
        <v>46</v>
      </c>
      <c r="B33" s="25">
        <f>PIF!CF33</f>
        <v>1.1000000000000001</v>
      </c>
      <c r="C33">
        <f>PIF!CJ33</f>
        <v>5.4969110730506372E-2</v>
      </c>
      <c r="D33" s="47">
        <f>Prev!B31</f>
        <v>0.57217480215264205</v>
      </c>
      <c r="E33" s="47">
        <f>Prev!E31</f>
        <v>0.56232893988916066</v>
      </c>
      <c r="F33" s="47">
        <f>Prev!H31</f>
        <v>0.55345873337590301</v>
      </c>
      <c r="G33" s="47">
        <f>Prev!K31</f>
        <v>0.54386011412519908</v>
      </c>
      <c r="H33" s="47">
        <f>Prev!N31</f>
        <v>0.53414460945471465</v>
      </c>
      <c r="I33" s="47">
        <f>Prev!Q31</f>
        <v>0.52431554620499266</v>
      </c>
      <c r="J33" s="47">
        <f>Prev!T31</f>
        <v>0.51437669179908618</v>
      </c>
      <c r="K33" s="47">
        <f>Prev!W31</f>
        <v>0.50433225894469891</v>
      </c>
      <c r="L33" s="47">
        <f>Prev!Z31</f>
        <v>0.49418690867320209</v>
      </c>
      <c r="M33" s="47">
        <f>Prev!AC31</f>
        <v>0.48394575166608161</v>
      </c>
      <c r="P33">
        <f t="shared" si="4"/>
        <v>5.4120823090830827E-2</v>
      </c>
      <c r="Q33">
        <f t="shared" si="4"/>
        <v>5.3239105039182971E-2</v>
      </c>
      <c r="R33">
        <f t="shared" si="4"/>
        <v>5.2443350313727884E-2</v>
      </c>
      <c r="S33">
        <f t="shared" si="4"/>
        <v>5.1580740662199351E-2</v>
      </c>
      <c r="T33">
        <f t="shared" si="4"/>
        <v>5.0706025905065337E-2</v>
      </c>
      <c r="U33">
        <f t="shared" si="4"/>
        <v>4.981944373513756E-2</v>
      </c>
      <c r="V33">
        <f t="shared" si="4"/>
        <v>4.8921272927218373E-2</v>
      </c>
      <c r="W33">
        <f t="shared" si="4"/>
        <v>4.8011834213949951E-2</v>
      </c>
      <c r="X33">
        <f t="shared" si="4"/>
        <v>4.7091491029645043E-2</v>
      </c>
      <c r="Y33">
        <f t="shared" si="4"/>
        <v>4.6160650114883947E-2</v>
      </c>
      <c r="AA33">
        <f t="shared" si="3"/>
        <v>1.0541208230908308</v>
      </c>
      <c r="AB33">
        <f t="shared" si="3"/>
        <v>1.0532391050391829</v>
      </c>
      <c r="AC33">
        <f t="shared" si="3"/>
        <v>1.0524433503137278</v>
      </c>
      <c r="AD33">
        <f t="shared" si="3"/>
        <v>1.0515807406621993</v>
      </c>
      <c r="AE33">
        <f t="shared" si="3"/>
        <v>1.0507060259050653</v>
      </c>
      <c r="AF33">
        <f t="shared" si="3"/>
        <v>1.0498194437351376</v>
      </c>
      <c r="AG33">
        <f t="shared" si="3"/>
        <v>1.0489212729272184</v>
      </c>
      <c r="AH33">
        <f t="shared" si="3"/>
        <v>1.0480118342139499</v>
      </c>
      <c r="AI33">
        <f t="shared" si="3"/>
        <v>1.0470914910296449</v>
      </c>
      <c r="AJ33">
        <f t="shared" si="3"/>
        <v>1.0461606501148839</v>
      </c>
    </row>
    <row r="34" spans="1:36" ht="15.5" x14ac:dyDescent="0.35">
      <c r="A34" s="49" t="s">
        <v>47</v>
      </c>
      <c r="B34" s="25">
        <f>PIF!CF34</f>
        <v>1.1000000000000001</v>
      </c>
      <c r="C34">
        <f>PIF!CJ34</f>
        <v>5.4969110730506365E-2</v>
      </c>
      <c r="D34" s="47">
        <f>Prev!B32</f>
        <v>0.57217480215264205</v>
      </c>
      <c r="E34" s="47">
        <f>Prev!E32</f>
        <v>0.56232893988916044</v>
      </c>
      <c r="F34" s="47">
        <f>Prev!H32</f>
        <v>0.55330143624139405</v>
      </c>
      <c r="G34" s="47">
        <f>Prev!K32</f>
        <v>0.54369987119450902</v>
      </c>
      <c r="H34" s="47">
        <f>Prev!N32</f>
        <v>0.5339821222956963</v>
      </c>
      <c r="I34" s="47">
        <f>Prev!Q32</f>
        <v>0.5241514884822166</v>
      </c>
      <c r="J34" s="47">
        <f>Prev!T32</f>
        <v>0.51421170716781506</v>
      </c>
      <c r="K34" s="47">
        <f>Prev!W32</f>
        <v>0.5041669592745468</v>
      </c>
      <c r="L34" s="47">
        <f>Prev!Z32</f>
        <v>0.49402187258952263</v>
      </c>
      <c r="M34" s="47">
        <f>Prev!AC32</f>
        <v>0.48378152339583647</v>
      </c>
      <c r="P34">
        <f t="shared" si="4"/>
        <v>5.4120823090830827E-2</v>
      </c>
      <c r="Q34">
        <f t="shared" si="4"/>
        <v>5.323910503918295E-2</v>
      </c>
      <c r="R34">
        <f t="shared" si="4"/>
        <v>5.2429226966007651E-2</v>
      </c>
      <c r="S34">
        <f t="shared" si="4"/>
        <v>5.1566326606080931E-2</v>
      </c>
      <c r="T34">
        <f t="shared" si="4"/>
        <v>5.0691383001827676E-2</v>
      </c>
      <c r="U34">
        <f t="shared" si="4"/>
        <v>4.9804631666111619E-2</v>
      </c>
      <c r="V34">
        <f t="shared" si="4"/>
        <v>4.8906348995927468E-2</v>
      </c>
      <c r="W34">
        <f t="shared" si="4"/>
        <v>4.7996853175434166E-2</v>
      </c>
      <c r="X34">
        <f t="shared" si="4"/>
        <v>4.7076504946107697E-2</v>
      </c>
      <c r="Y34">
        <f t="shared" si="4"/>
        <v>4.614570823669107E-2</v>
      </c>
      <c r="AA34">
        <f t="shared" si="3"/>
        <v>1.0541208230908308</v>
      </c>
      <c r="AB34">
        <f t="shared" si="3"/>
        <v>1.0532391050391829</v>
      </c>
      <c r="AC34">
        <f t="shared" si="3"/>
        <v>1.0524292269660076</v>
      </c>
      <c r="AD34">
        <f t="shared" si="3"/>
        <v>1.0515663266060808</v>
      </c>
      <c r="AE34">
        <f t="shared" si="3"/>
        <v>1.0506913830018276</v>
      </c>
      <c r="AF34">
        <f t="shared" si="3"/>
        <v>1.0498046316661116</v>
      </c>
      <c r="AG34">
        <f t="shared" si="3"/>
        <v>1.0489063489959274</v>
      </c>
      <c r="AH34">
        <f t="shared" si="3"/>
        <v>1.0479968531754342</v>
      </c>
      <c r="AI34">
        <f t="shared" si="3"/>
        <v>1.0470765049461077</v>
      </c>
      <c r="AJ34">
        <f t="shared" si="3"/>
        <v>1.0461457082366912</v>
      </c>
    </row>
    <row r="35" spans="1:36" ht="15.5" x14ac:dyDescent="0.35">
      <c r="A35" s="49" t="s">
        <v>48</v>
      </c>
      <c r="B35" s="25">
        <f>PIF!CF35</f>
        <v>1.1000000000000001</v>
      </c>
      <c r="C35">
        <f>PIF!CJ35</f>
        <v>5.4969110730506351E-2</v>
      </c>
      <c r="D35" s="47">
        <f>Prev!B33</f>
        <v>0.57217480215264238</v>
      </c>
      <c r="E35" s="47">
        <f>Prev!E33</f>
        <v>0.56232893988916088</v>
      </c>
      <c r="F35" s="47">
        <f>Prev!H33</f>
        <v>0.55380575104894714</v>
      </c>
      <c r="G35" s="47">
        <f>Prev!K33</f>
        <v>0.54421237736239003</v>
      </c>
      <c r="H35" s="47">
        <f>Prev!N33</f>
        <v>0.53450064145195431</v>
      </c>
      <c r="I35" s="47">
        <f>Prev!Q33</f>
        <v>0.52467393435881882</v>
      </c>
      <c r="J35" s="47">
        <f>Prev!T33</f>
        <v>0.51473609172821688</v>
      </c>
      <c r="K35" s="47">
        <f>Prev!W33</f>
        <v>0.50469139780853778</v>
      </c>
      <c r="L35" s="47">
        <f>Prev!Z33</f>
        <v>0.49454458781658983</v>
      </c>
      <c r="M35" s="47">
        <f>Prev!AC33</f>
        <v>0.48430084862194628</v>
      </c>
      <c r="P35">
        <f t="shared" si="4"/>
        <v>5.4120823090830855E-2</v>
      </c>
      <c r="Q35">
        <f t="shared" si="4"/>
        <v>5.3239105039182992E-2</v>
      </c>
      <c r="R35">
        <f t="shared" si="4"/>
        <v>5.2474506743115351E-2</v>
      </c>
      <c r="S35">
        <f t="shared" si="4"/>
        <v>5.1612425649806948E-2</v>
      </c>
      <c r="T35">
        <f t="shared" si="4"/>
        <v>5.0738108966338763E-2</v>
      </c>
      <c r="U35">
        <f t="shared" si="4"/>
        <v>4.9851799460121068E-2</v>
      </c>
      <c r="V35">
        <f t="shared" si="4"/>
        <v>4.8953781363390798E-2</v>
      </c>
      <c r="W35">
        <f t="shared" si="4"/>
        <v>4.8044381190848272E-2</v>
      </c>
      <c r="X35">
        <f t="shared" si="4"/>
        <v>4.7123968427436186E-2</v>
      </c>
      <c r="Y35">
        <f t="shared" si="4"/>
        <v>4.6192956079241378E-2</v>
      </c>
      <c r="AA35">
        <f t="shared" si="3"/>
        <v>1.0541208230908308</v>
      </c>
      <c r="AB35">
        <f t="shared" si="3"/>
        <v>1.0532391050391829</v>
      </c>
      <c r="AC35">
        <f t="shared" si="3"/>
        <v>1.0524745067431154</v>
      </c>
      <c r="AD35">
        <f t="shared" si="3"/>
        <v>1.0516124256498069</v>
      </c>
      <c r="AE35">
        <f t="shared" si="3"/>
        <v>1.0507381089663388</v>
      </c>
      <c r="AF35">
        <f t="shared" si="3"/>
        <v>1.0498517994601211</v>
      </c>
      <c r="AG35">
        <f t="shared" si="3"/>
        <v>1.0489537813633909</v>
      </c>
      <c r="AH35">
        <f t="shared" si="3"/>
        <v>1.0480443811908482</v>
      </c>
      <c r="AI35">
        <f t="shared" si="3"/>
        <v>1.0471239684274363</v>
      </c>
      <c r="AJ35">
        <f t="shared" si="3"/>
        <v>1.0461929560792413</v>
      </c>
    </row>
    <row r="36" spans="1:36" ht="15.5" x14ac:dyDescent="0.35">
      <c r="A36" s="49" t="s">
        <v>49</v>
      </c>
      <c r="B36" s="25">
        <f>PIF!CF36</f>
        <v>1.1000000000000001</v>
      </c>
      <c r="C36">
        <f>PIF!CJ36</f>
        <v>5.4969110730506372E-2</v>
      </c>
      <c r="D36" s="47">
        <f>Prev!B34</f>
        <v>0.57217480215264227</v>
      </c>
      <c r="E36" s="47">
        <f>Prev!E34</f>
        <v>0.56232893988916088</v>
      </c>
      <c r="F36" s="47">
        <f>Prev!H34</f>
        <v>0.55367546581934379</v>
      </c>
      <c r="G36" s="47">
        <f>Prev!K34</f>
        <v>0.54408031436028359</v>
      </c>
      <c r="H36" s="47">
        <f>Prev!N34</f>
        <v>0.53436734418022125</v>
      </c>
      <c r="I36" s="47">
        <f>Prev!Q34</f>
        <v>0.52453992182018061</v>
      </c>
      <c r="J36" s="47">
        <f>Prev!T34</f>
        <v>0.51460185701161609</v>
      </c>
      <c r="K36" s="47">
        <f>Prev!W34</f>
        <v>0.50455740693560058</v>
      </c>
      <c r="L36" s="47">
        <f>Prev!Z34</f>
        <v>0.49441127883674768</v>
      </c>
      <c r="M36" s="47">
        <f>Prev!AC34</f>
        <v>0.48416863094395129</v>
      </c>
      <c r="P36">
        <f t="shared" si="4"/>
        <v>5.4120823090830848E-2</v>
      </c>
      <c r="Q36">
        <f t="shared" si="4"/>
        <v>5.3239105039182992E-2</v>
      </c>
      <c r="R36">
        <f t="shared" si="4"/>
        <v>5.2462809531386254E-2</v>
      </c>
      <c r="S36">
        <f t="shared" si="4"/>
        <v>5.1600547239694823E-2</v>
      </c>
      <c r="T36">
        <f t="shared" si="4"/>
        <v>5.0726097422019022E-2</v>
      </c>
      <c r="U36">
        <f t="shared" si="4"/>
        <v>4.9839700900622716E-2</v>
      </c>
      <c r="V36">
        <f t="shared" si="4"/>
        <v>4.8941639827137777E-2</v>
      </c>
      <c r="W36">
        <f t="shared" si="4"/>
        <v>4.8032238521774233E-2</v>
      </c>
      <c r="X36">
        <f t="shared" si="4"/>
        <v>4.7111864181822984E-2</v>
      </c>
      <c r="Y36">
        <f t="shared" si="4"/>
        <v>4.6180927452361971E-2</v>
      </c>
      <c r="AA36">
        <f t="shared" si="3"/>
        <v>1.0541208230908308</v>
      </c>
      <c r="AB36">
        <f t="shared" si="3"/>
        <v>1.0532391050391829</v>
      </c>
      <c r="AC36">
        <f t="shared" si="3"/>
        <v>1.0524628095313862</v>
      </c>
      <c r="AD36">
        <f t="shared" si="3"/>
        <v>1.0516005472396948</v>
      </c>
      <c r="AE36">
        <f t="shared" si="3"/>
        <v>1.0507260974220189</v>
      </c>
      <c r="AF36">
        <f t="shared" si="3"/>
        <v>1.0498397009006226</v>
      </c>
      <c r="AG36">
        <f t="shared" si="3"/>
        <v>1.0489416398271378</v>
      </c>
      <c r="AH36">
        <f t="shared" si="3"/>
        <v>1.0480322385217742</v>
      </c>
      <c r="AI36">
        <f t="shared" si="3"/>
        <v>1.0471118641818229</v>
      </c>
      <c r="AJ36">
        <f t="shared" si="3"/>
        <v>1.0461809274523619</v>
      </c>
    </row>
    <row r="37" spans="1:36" ht="15.5" x14ac:dyDescent="0.35">
      <c r="A37" s="49" t="s">
        <v>50</v>
      </c>
      <c r="B37" s="25">
        <f>PIF!CF37</f>
        <v>1.1000000000000001</v>
      </c>
      <c r="C37">
        <f>PIF!CJ37</f>
        <v>5.4969110730506351E-2</v>
      </c>
      <c r="D37" s="47">
        <f>Prev!B35</f>
        <v>0.57217480215264205</v>
      </c>
      <c r="E37" s="47">
        <f>Prev!E35</f>
        <v>0.56232893988916044</v>
      </c>
      <c r="F37" s="47">
        <f>Prev!H35</f>
        <v>0.55348073896329064</v>
      </c>
      <c r="G37" s="47">
        <f>Prev!K35</f>
        <v>0.5438825022281093</v>
      </c>
      <c r="H37" s="47">
        <f>Prev!N35</f>
        <v>0.53416728358738186</v>
      </c>
      <c r="I37" s="47">
        <f>Prev!Q35</f>
        <v>0.52433841384861146</v>
      </c>
      <c r="J37" s="47">
        <f>Prev!T35</f>
        <v>0.51439966468178411</v>
      </c>
      <c r="K37" s="47">
        <f>Prev!W35</f>
        <v>0.50435525327593755</v>
      </c>
      <c r="L37" s="47">
        <f>Prev!Z35</f>
        <v>0.49420984533435708</v>
      </c>
      <c r="M37" s="47">
        <f>Prev!AC35</f>
        <v>0.48396855635910424</v>
      </c>
      <c r="P37">
        <f t="shared" si="4"/>
        <v>5.4120823090830827E-2</v>
      </c>
      <c r="Q37">
        <f t="shared" si="4"/>
        <v>5.323910503918295E-2</v>
      </c>
      <c r="R37">
        <f t="shared" si="4"/>
        <v>5.2445326111208855E-2</v>
      </c>
      <c r="S37">
        <f t="shared" si="4"/>
        <v>5.1582754465746151E-2</v>
      </c>
      <c r="T37">
        <f t="shared" si="4"/>
        <v>5.0708069200650963E-2</v>
      </c>
      <c r="U37">
        <f t="shared" si="4"/>
        <v>4.9821508320052985E-2</v>
      </c>
      <c r="V37">
        <f t="shared" si="4"/>
        <v>4.8923350936494268E-2</v>
      </c>
      <c r="W37">
        <f t="shared" si="4"/>
        <v>4.8013918143014762E-2</v>
      </c>
      <c r="X37">
        <f t="shared" si="4"/>
        <v>4.7093573753347363E-2</v>
      </c>
      <c r="Y37">
        <f t="shared" si="4"/>
        <v>4.6162724903018815E-2</v>
      </c>
      <c r="AA37">
        <f t="shared" si="3"/>
        <v>1.0541208230908308</v>
      </c>
      <c r="AB37">
        <f t="shared" si="3"/>
        <v>1.0532391050391829</v>
      </c>
      <c r="AC37">
        <f t="shared" si="3"/>
        <v>1.0524453261112088</v>
      </c>
      <c r="AD37">
        <f t="shared" si="3"/>
        <v>1.0515827544657461</v>
      </c>
      <c r="AE37">
        <f t="shared" si="3"/>
        <v>1.050708069200651</v>
      </c>
      <c r="AF37">
        <f t="shared" si="3"/>
        <v>1.0498215083200531</v>
      </c>
      <c r="AG37">
        <f t="shared" si="3"/>
        <v>1.0489233509364944</v>
      </c>
      <c r="AH37">
        <f t="shared" si="3"/>
        <v>1.0480139181430148</v>
      </c>
      <c r="AI37">
        <f t="shared" si="3"/>
        <v>1.0470935737533473</v>
      </c>
      <c r="AJ37">
        <f t="shared" si="3"/>
        <v>1.0461627249030188</v>
      </c>
    </row>
    <row r="38" spans="1:36" ht="15.5" x14ac:dyDescent="0.35">
      <c r="A38" s="49" t="s">
        <v>51</v>
      </c>
      <c r="B38" s="25">
        <f>PIF!CF38</f>
        <v>1.1000000000000001</v>
      </c>
      <c r="C38">
        <f>PIF!CJ38</f>
        <v>5.8319176233172475E-2</v>
      </c>
      <c r="D38" s="47">
        <f>Prev!B36</f>
        <v>0.60932238191641785</v>
      </c>
      <c r="E38" s="47">
        <f>Prev!E36</f>
        <v>0.59884887024979117</v>
      </c>
      <c r="F38" s="47">
        <f>Prev!H36</f>
        <v>0.58921528543018487</v>
      </c>
      <c r="G38" s="47">
        <f>Prev!K36</f>
        <v>0.57901768116989571</v>
      </c>
      <c r="H38" s="47">
        <f>Prev!N36</f>
        <v>0.56866467488279993</v>
      </c>
      <c r="I38" s="47">
        <f>Prev!Q36</f>
        <v>0.55815988158710117</v>
      </c>
      <c r="J38" s="47">
        <f>Prev!T36</f>
        <v>0.54750749537524679</v>
      </c>
      <c r="K38" s="47">
        <f>Prev!W36</f>
        <v>0.5367123002501123</v>
      </c>
      <c r="L38" s="47">
        <f>Prev!Z36</f>
        <v>0.52577967877451348</v>
      </c>
      <c r="M38" s="47">
        <f>Prev!AC36</f>
        <v>0.51471561840187929</v>
      </c>
      <c r="P38">
        <f t="shared" si="4"/>
        <v>5.7432733211595866E-2</v>
      </c>
      <c r="Q38">
        <f t="shared" si="4"/>
        <v>5.65013123199367E-2</v>
      </c>
      <c r="R38">
        <f t="shared" si="4"/>
        <v>5.5642960271182047E-2</v>
      </c>
      <c r="S38">
        <f t="shared" si="4"/>
        <v>5.4732650858549732E-2</v>
      </c>
      <c r="T38">
        <f t="shared" si="4"/>
        <v>5.380667211764921E-2</v>
      </c>
      <c r="U38">
        <f t="shared" si="4"/>
        <v>5.2865261356811272E-2</v>
      </c>
      <c r="V38">
        <f t="shared" si="4"/>
        <v>5.1908708821995359E-2</v>
      </c>
      <c r="W38">
        <f t="shared" si="4"/>
        <v>5.0937359297299284E-2</v>
      </c>
      <c r="X38">
        <f t="shared" si="4"/>
        <v>4.9951613545052745E-2</v>
      </c>
      <c r="Y38">
        <f t="shared" si="4"/>
        <v>4.8951929570122871E-2</v>
      </c>
      <c r="AA38">
        <f t="shared" si="3"/>
        <v>1.0574327332115958</v>
      </c>
      <c r="AB38">
        <f t="shared" si="3"/>
        <v>1.0565013123199367</v>
      </c>
      <c r="AC38">
        <f t="shared" si="3"/>
        <v>1.0556429602711821</v>
      </c>
      <c r="AD38">
        <f t="shared" si="3"/>
        <v>1.0547326508585497</v>
      </c>
      <c r="AE38">
        <f t="shared" si="3"/>
        <v>1.0538066721176491</v>
      </c>
      <c r="AF38">
        <f t="shared" si="3"/>
        <v>1.0528652613568112</v>
      </c>
      <c r="AG38">
        <f t="shared" si="3"/>
        <v>1.0519087088219954</v>
      </c>
      <c r="AH38">
        <f t="shared" si="3"/>
        <v>1.0509373592972993</v>
      </c>
      <c r="AI38">
        <f t="shared" si="3"/>
        <v>1.0499516135450528</v>
      </c>
      <c r="AJ38">
        <f t="shared" si="3"/>
        <v>1.0489519295701228</v>
      </c>
    </row>
    <row r="39" spans="1:36" ht="15.5" x14ac:dyDescent="0.35">
      <c r="A39" s="49" t="s">
        <v>52</v>
      </c>
      <c r="B39" s="25">
        <f>PIF!CF39</f>
        <v>1.1000000000000001</v>
      </c>
      <c r="C39">
        <f>PIF!CJ39</f>
        <v>5.8319176233172475E-2</v>
      </c>
      <c r="D39" s="47">
        <f>Prev!B37</f>
        <v>0.60932238191641785</v>
      </c>
      <c r="E39" s="47">
        <f>Prev!E37</f>
        <v>0.59884887024979128</v>
      </c>
      <c r="F39" s="47">
        <f>Prev!H37</f>
        <v>0.58955703462685116</v>
      </c>
      <c r="G39" s="47">
        <f>Prev!K37</f>
        <v>0.57936542353833453</v>
      </c>
      <c r="H39" s="47">
        <f>Prev!N37</f>
        <v>0.56901689593218785</v>
      </c>
      <c r="I39" s="47">
        <f>Prev!Q37</f>
        <v>0.5585151260810084</v>
      </c>
      <c r="J39" s="47">
        <f>Prev!T37</f>
        <v>0.54786437208935912</v>
      </c>
      <c r="K39" s="47">
        <f>Prev!W37</f>
        <v>0.53706948603097127</v>
      </c>
      <c r="L39" s="47">
        <f>Prev!Z37</f>
        <v>0.52613592192091085</v>
      </c>
      <c r="M39" s="47">
        <f>Prev!AC37</f>
        <v>0.51506974139330164</v>
      </c>
      <c r="P39">
        <f t="shared" si="4"/>
        <v>5.7432733211595866E-2</v>
      </c>
      <c r="Q39">
        <f t="shared" si="4"/>
        <v>5.6501312319936714E-2</v>
      </c>
      <c r="R39">
        <f t="shared" si="4"/>
        <v>5.567343683017674E-2</v>
      </c>
      <c r="S39">
        <f t="shared" si="4"/>
        <v>5.4763721673635371E-2</v>
      </c>
      <c r="T39">
        <f t="shared" si="4"/>
        <v>5.383820477675573E-2</v>
      </c>
      <c r="U39">
        <f t="shared" si="4"/>
        <v>5.289712799685236E-2</v>
      </c>
      <c r="V39">
        <f t="shared" si="4"/>
        <v>5.1940786567095061E-2</v>
      </c>
      <c r="W39">
        <f t="shared" si="4"/>
        <v>5.09695306406555E-2</v>
      </c>
      <c r="X39">
        <f t="shared" si="4"/>
        <v>4.9983766675976662E-2</v>
      </c>
      <c r="Y39">
        <f t="shared" si="4"/>
        <v>4.898395864800538E-2</v>
      </c>
      <c r="AA39">
        <f t="shared" si="3"/>
        <v>1.0574327332115958</v>
      </c>
      <c r="AB39">
        <f t="shared" si="3"/>
        <v>1.0565013123199367</v>
      </c>
      <c r="AC39">
        <f t="shared" si="3"/>
        <v>1.0556734368301768</v>
      </c>
      <c r="AD39">
        <f t="shared" si="3"/>
        <v>1.0547637216736354</v>
      </c>
      <c r="AE39">
        <f t="shared" si="3"/>
        <v>1.0538382047767558</v>
      </c>
      <c r="AF39">
        <f t="shared" si="3"/>
        <v>1.0528971279968524</v>
      </c>
      <c r="AG39">
        <f t="shared" si="3"/>
        <v>1.0519407865670951</v>
      </c>
      <c r="AH39">
        <f t="shared" si="3"/>
        <v>1.0509695306406555</v>
      </c>
      <c r="AI39">
        <f t="shared" si="3"/>
        <v>1.0499837666759766</v>
      </c>
      <c r="AJ39">
        <f t="shared" si="3"/>
        <v>1.0489839586480054</v>
      </c>
    </row>
    <row r="40" spans="1:36" ht="15.5" x14ac:dyDescent="0.35">
      <c r="A40" s="49" t="s">
        <v>53</v>
      </c>
      <c r="B40" s="25">
        <f>PIF!CF40</f>
        <v>1.1000000000000001</v>
      </c>
      <c r="C40">
        <f>PIF!CJ40</f>
        <v>5.8319176233172489E-2</v>
      </c>
      <c r="D40" s="47">
        <f>Prev!B38</f>
        <v>0.60932238191641797</v>
      </c>
      <c r="E40" s="47">
        <f>Prev!E38</f>
        <v>0.59884887024979117</v>
      </c>
      <c r="F40" s="47">
        <f>Prev!H38</f>
        <v>0.58979409167760966</v>
      </c>
      <c r="G40" s="47">
        <f>Prev!K38</f>
        <v>0.57960574552426769</v>
      </c>
      <c r="H40" s="47">
        <f>Prev!N38</f>
        <v>0.56925948290864681</v>
      </c>
      <c r="I40" s="47">
        <f>Prev!Q38</f>
        <v>0.55875902122355958</v>
      </c>
      <c r="J40" s="47">
        <f>Prev!T38</f>
        <v>0.54810866454105978</v>
      </c>
      <c r="K40" s="47">
        <f>Prev!W38</f>
        <v>0.53731331328025644</v>
      </c>
      <c r="L40" s="47">
        <f>Prev!Z38</f>
        <v>0.5263784717273482</v>
      </c>
      <c r="M40" s="47">
        <f>Prev!AC38</f>
        <v>0.51531025328012348</v>
      </c>
      <c r="P40">
        <f t="shared" si="4"/>
        <v>5.7432733211595866E-2</v>
      </c>
      <c r="Q40">
        <f t="shared" si="4"/>
        <v>5.65013123199367E-2</v>
      </c>
      <c r="R40">
        <f t="shared" si="4"/>
        <v>5.5694575982466181E-2</v>
      </c>
      <c r="S40">
        <f t="shared" si="4"/>
        <v>5.4785193273338383E-2</v>
      </c>
      <c r="T40">
        <f t="shared" si="4"/>
        <v>5.3859921201592803E-2</v>
      </c>
      <c r="U40">
        <f t="shared" si="4"/>
        <v>5.2919004979697933E-2</v>
      </c>
      <c r="V40">
        <f t="shared" si="4"/>
        <v>5.1962743461641044E-2</v>
      </c>
      <c r="W40">
        <f t="shared" si="4"/>
        <v>5.0991490649051577E-2</v>
      </c>
      <c r="X40">
        <f t="shared" si="4"/>
        <v>5.0005657039706601E-2</v>
      </c>
      <c r="Y40">
        <f t="shared" si="4"/>
        <v>4.9005710803385873E-2</v>
      </c>
      <c r="AA40">
        <f t="shared" si="3"/>
        <v>1.0574327332115958</v>
      </c>
      <c r="AB40">
        <f t="shared" si="3"/>
        <v>1.0565013123199367</v>
      </c>
      <c r="AC40">
        <f t="shared" si="3"/>
        <v>1.0556945759824661</v>
      </c>
      <c r="AD40">
        <f t="shared" si="3"/>
        <v>1.0547851932733383</v>
      </c>
      <c r="AE40">
        <f t="shared" si="3"/>
        <v>1.0538599212015929</v>
      </c>
      <c r="AF40">
        <f t="shared" si="3"/>
        <v>1.0529190049796979</v>
      </c>
      <c r="AG40">
        <f t="shared" si="3"/>
        <v>1.051962743461641</v>
      </c>
      <c r="AH40">
        <f t="shared" si="3"/>
        <v>1.0509914906490516</v>
      </c>
      <c r="AI40">
        <f t="shared" si="3"/>
        <v>1.0500056570397065</v>
      </c>
      <c r="AJ40">
        <f t="shared" si="3"/>
        <v>1.0490057108033859</v>
      </c>
    </row>
    <row r="41" spans="1:36" ht="15.5" x14ac:dyDescent="0.35">
      <c r="A41" s="49" t="s">
        <v>54</v>
      </c>
      <c r="B41" s="25">
        <f>PIF!CF41</f>
        <v>1.1000000000000001</v>
      </c>
      <c r="C41">
        <f>PIF!CJ41</f>
        <v>5.8319176233172489E-2</v>
      </c>
      <c r="D41" s="47">
        <f>Prev!B39</f>
        <v>0.60932238191641785</v>
      </c>
      <c r="E41" s="47">
        <f>Prev!E39</f>
        <v>0.59884887024979083</v>
      </c>
      <c r="F41" s="47">
        <f>Prev!H39</f>
        <v>0.58956526588387848</v>
      </c>
      <c r="G41" s="47">
        <f>Prev!K39</f>
        <v>0.5793737798550509</v>
      </c>
      <c r="H41" s="47">
        <f>Prev!N39</f>
        <v>0.56902534191914</v>
      </c>
      <c r="I41" s="47">
        <f>Prev!Q39</f>
        <v>0.55852362781996867</v>
      </c>
      <c r="J41" s="47">
        <f>Prev!T39</f>
        <v>0.54787289723816768</v>
      </c>
      <c r="K41" s="47">
        <f>Prev!W39</f>
        <v>0.53707800391186655</v>
      </c>
      <c r="L41" s="47">
        <f>Prev!Z39</f>
        <v>0.52614440359292403</v>
      </c>
      <c r="M41" s="47">
        <f>Prev!AC39</f>
        <v>0.51507815970934157</v>
      </c>
      <c r="P41">
        <f t="shared" si="4"/>
        <v>5.7432733211595866E-2</v>
      </c>
      <c r="Q41">
        <f t="shared" si="4"/>
        <v>5.6501312319936672E-2</v>
      </c>
      <c r="R41">
        <f t="shared" si="4"/>
        <v>5.5674170854139386E-2</v>
      </c>
      <c r="S41">
        <f t="shared" si="4"/>
        <v>5.4764468286230585E-2</v>
      </c>
      <c r="T41">
        <f t="shared" si="4"/>
        <v>5.3838960879605192E-2</v>
      </c>
      <c r="U41">
        <f t="shared" si="4"/>
        <v>5.2897890605496344E-2</v>
      </c>
      <c r="V41">
        <f t="shared" si="4"/>
        <v>5.1941552820722929E-2</v>
      </c>
      <c r="W41">
        <f t="shared" si="4"/>
        <v>5.0970297810500977E-2</v>
      </c>
      <c r="X41">
        <f t="shared" si="4"/>
        <v>4.9984532172419542E-2</v>
      </c>
      <c r="Y41">
        <f t="shared" si="4"/>
        <v>4.898472002642535E-2</v>
      </c>
      <c r="AA41">
        <f t="shared" si="3"/>
        <v>1.0574327332115958</v>
      </c>
      <c r="AB41">
        <f t="shared" si="3"/>
        <v>1.0565013123199367</v>
      </c>
      <c r="AC41">
        <f t="shared" si="3"/>
        <v>1.0556741708541393</v>
      </c>
      <c r="AD41">
        <f t="shared" si="3"/>
        <v>1.0547644682862305</v>
      </c>
      <c r="AE41">
        <f t="shared" si="3"/>
        <v>1.0538389608796053</v>
      </c>
      <c r="AF41">
        <f t="shared" si="3"/>
        <v>1.0528978906054964</v>
      </c>
      <c r="AG41">
        <f t="shared" si="3"/>
        <v>1.051941552820723</v>
      </c>
      <c r="AH41">
        <f t="shared" si="3"/>
        <v>1.0509702978105009</v>
      </c>
      <c r="AI41">
        <f t="shared" si="3"/>
        <v>1.0499845321724195</v>
      </c>
      <c r="AJ41">
        <f t="shared" si="3"/>
        <v>1.0489847200264253</v>
      </c>
    </row>
    <row r="42" spans="1:36" ht="15.5" x14ac:dyDescent="0.35">
      <c r="A42" s="49" t="s">
        <v>55</v>
      </c>
      <c r="B42" s="25">
        <f>PIF!CF42</f>
        <v>1.1000000000000001</v>
      </c>
      <c r="C42">
        <f>PIF!CJ42</f>
        <v>5.8319176233172489E-2</v>
      </c>
      <c r="D42" s="47">
        <f>Prev!B40</f>
        <v>0.60932238191641785</v>
      </c>
      <c r="E42" s="47">
        <f>Prev!E40</f>
        <v>0.59884887024979105</v>
      </c>
      <c r="F42" s="47">
        <f>Prev!H40</f>
        <v>0.58934806846709442</v>
      </c>
      <c r="G42" s="47">
        <f>Prev!K40</f>
        <v>0.57915298415909511</v>
      </c>
      <c r="H42" s="47">
        <f>Prev!N40</f>
        <v>0.56880189864507724</v>
      </c>
      <c r="I42" s="47">
        <f>Prev!Q40</f>
        <v>0.55829844952505603</v>
      </c>
      <c r="J42" s="47">
        <f>Prev!T40</f>
        <v>0.54764685541819103</v>
      </c>
      <c r="K42" s="47">
        <f>Prev!W40</f>
        <v>0.53685192652422975</v>
      </c>
      <c r="L42" s="47">
        <f>Prev!Z40</f>
        <v>0.52591907300619734</v>
      </c>
      <c r="M42" s="47">
        <f>Prev!AC40</f>
        <v>0.51485431106330826</v>
      </c>
      <c r="P42">
        <f t="shared" si="4"/>
        <v>5.7432733211595866E-2</v>
      </c>
      <c r="Q42">
        <f t="shared" si="4"/>
        <v>5.6501312319936686E-2</v>
      </c>
      <c r="R42">
        <f t="shared" si="4"/>
        <v>5.5654801849610788E-2</v>
      </c>
      <c r="S42">
        <f t="shared" si="4"/>
        <v>5.4744740436810192E-2</v>
      </c>
      <c r="T42">
        <f t="shared" si="4"/>
        <v>5.3818957352015299E-2</v>
      </c>
      <c r="U42">
        <f t="shared" si="4"/>
        <v>5.2877691627496136E-2</v>
      </c>
      <c r="V42">
        <f t="shared" si="4"/>
        <v>5.1921235411562183E-2</v>
      </c>
      <c r="W42">
        <f t="shared" si="4"/>
        <v>5.0949935546956142E-2</v>
      </c>
      <c r="X42">
        <f t="shared" si="4"/>
        <v>4.9964194989387804E-2</v>
      </c>
      <c r="Y42">
        <f t="shared" si="4"/>
        <v>4.8964474050924287E-2</v>
      </c>
      <c r="AA42">
        <f t="shared" si="3"/>
        <v>1.0574327332115958</v>
      </c>
      <c r="AB42">
        <f t="shared" si="3"/>
        <v>1.0565013123199367</v>
      </c>
      <c r="AC42">
        <f t="shared" si="3"/>
        <v>1.0556548018496108</v>
      </c>
      <c r="AD42">
        <f t="shared" si="3"/>
        <v>1.0547447404368102</v>
      </c>
      <c r="AE42">
        <f t="shared" si="3"/>
        <v>1.0538189573520154</v>
      </c>
      <c r="AF42">
        <f t="shared" si="3"/>
        <v>1.0528776916274962</v>
      </c>
      <c r="AG42">
        <f t="shared" si="3"/>
        <v>1.0519212354115621</v>
      </c>
      <c r="AH42">
        <f t="shared" si="3"/>
        <v>1.050949935546956</v>
      </c>
      <c r="AI42">
        <f t="shared" si="3"/>
        <v>1.0499641949893879</v>
      </c>
      <c r="AJ42">
        <f t="shared" si="3"/>
        <v>1.0489644740509243</v>
      </c>
    </row>
    <row r="43" spans="1:36" ht="15.5" x14ac:dyDescent="0.35">
      <c r="A43" s="49" t="s">
        <v>56</v>
      </c>
      <c r="B43" s="25">
        <f>PIF!CF43</f>
        <v>1.1000000000000001</v>
      </c>
      <c r="C43">
        <f>PIF!CJ43</f>
        <v>6.2020863297180734E-2</v>
      </c>
      <c r="D43" s="47">
        <f>Prev!B41</f>
        <v>0.6488241733619029</v>
      </c>
      <c r="E43" s="47">
        <f>Prev!E41</f>
        <v>0.63550802259757777</v>
      </c>
      <c r="F43" s="47">
        <f>Prev!H41</f>
        <v>0.62558127334725899</v>
      </c>
      <c r="G43" s="47">
        <f>Prev!K41</f>
        <v>0.61261710689693705</v>
      </c>
      <c r="H43" s="47">
        <f>Prev!N41</f>
        <v>0.59937399703060079</v>
      </c>
      <c r="I43" s="47">
        <f>Prev!Q41</f>
        <v>0.58586100742966729</v>
      </c>
      <c r="J43" s="47">
        <f>Prev!T41</f>
        <v>0.57208863042062297</v>
      </c>
      <c r="K43" s="47">
        <f>Prev!W41</f>
        <v>0.55806881435140099</v>
      </c>
      <c r="L43" s="47">
        <f>Prev!Z41</f>
        <v>0.54381498305060205</v>
      </c>
      <c r="M43" s="47">
        <f>Prev!AC41</f>
        <v>0.52934204646254446</v>
      </c>
      <c r="P43">
        <f t="shared" si="4"/>
        <v>6.0929184555881859E-2</v>
      </c>
      <c r="Q43">
        <f t="shared" si="4"/>
        <v>5.9753424213238863E-2</v>
      </c>
      <c r="R43">
        <f t="shared" si="4"/>
        <v>5.8875016552406421E-2</v>
      </c>
      <c r="S43">
        <f t="shared" si="4"/>
        <v>5.7725356594539659E-2</v>
      </c>
      <c r="T43">
        <f t="shared" si="4"/>
        <v>5.6548056252993341E-2</v>
      </c>
      <c r="U43">
        <f t="shared" si="4"/>
        <v>5.5343727545495096E-2</v>
      </c>
      <c r="V43">
        <f t="shared" si="4"/>
        <v>5.4113113351553707E-2</v>
      </c>
      <c r="W43">
        <f t="shared" si="4"/>
        <v>5.2857091970534238E-2</v>
      </c>
      <c r="X43">
        <f t="shared" si="4"/>
        <v>5.15766811087634E-2</v>
      </c>
      <c r="Y43">
        <f t="shared" si="4"/>
        <v>5.0273041195426221E-2</v>
      </c>
      <c r="AA43">
        <f t="shared" si="3"/>
        <v>1.0609291845558819</v>
      </c>
      <c r="AB43">
        <f t="shared" si="3"/>
        <v>1.0597534242132389</v>
      </c>
      <c r="AC43">
        <f t="shared" si="3"/>
        <v>1.0588750165524063</v>
      </c>
      <c r="AD43">
        <f t="shared" si="3"/>
        <v>1.0577253565945397</v>
      </c>
      <c r="AE43">
        <f t="shared" si="3"/>
        <v>1.0565480562529934</v>
      </c>
      <c r="AF43">
        <f t="shared" si="3"/>
        <v>1.0553437275454951</v>
      </c>
      <c r="AG43">
        <f t="shared" si="3"/>
        <v>1.0541131133515538</v>
      </c>
      <c r="AH43">
        <f t="shared" si="3"/>
        <v>1.0528570919705342</v>
      </c>
      <c r="AI43">
        <f t="shared" si="3"/>
        <v>1.0515766811087635</v>
      </c>
      <c r="AJ43">
        <f t="shared" si="3"/>
        <v>1.0502730411954262</v>
      </c>
    </row>
    <row r="44" spans="1:36" ht="15.5" x14ac:dyDescent="0.35">
      <c r="A44" s="49" t="s">
        <v>57</v>
      </c>
      <c r="B44" s="25">
        <f>PIF!CF44</f>
        <v>1.1000000000000001</v>
      </c>
      <c r="C44">
        <f>PIF!CJ44</f>
        <v>6.2020863297180734E-2</v>
      </c>
      <c r="D44" s="47">
        <f>Prev!B42</f>
        <v>0.64882417336190257</v>
      </c>
      <c r="E44" s="47">
        <f>Prev!E42</f>
        <v>0.63550802259757821</v>
      </c>
      <c r="F44" s="47">
        <f>Prev!H42</f>
        <v>0.62578971445443965</v>
      </c>
      <c r="G44" s="47">
        <f>Prev!K42</f>
        <v>0.6128259205917419</v>
      </c>
      <c r="H44" s="47">
        <f>Prev!N42</f>
        <v>0.59958234833402235</v>
      </c>
      <c r="I44" s="47">
        <f>Prev!Q42</f>
        <v>0.58606810724453617</v>
      </c>
      <c r="J44" s="47">
        <f>Prev!T42</f>
        <v>0.57229373783126392</v>
      </c>
      <c r="K44" s="47">
        <f>Prev!W42</f>
        <v>0.55827123850231297</v>
      </c>
      <c r="L44" s="47">
        <f>Prev!Z42</f>
        <v>0.54401408461539846</v>
      </c>
      <c r="M44" s="47">
        <f>Prev!AC42</f>
        <v>0.52953723871557068</v>
      </c>
      <c r="P44">
        <f t="shared" si="4"/>
        <v>6.0929184555881817E-2</v>
      </c>
      <c r="Q44">
        <f t="shared" si="4"/>
        <v>5.9753424213238891E-2</v>
      </c>
      <c r="R44">
        <f t="shared" si="4"/>
        <v>5.8893478157502774E-2</v>
      </c>
      <c r="S44">
        <f t="shared" si="4"/>
        <v>5.7743896411482171E-2</v>
      </c>
      <c r="T44">
        <f t="shared" si="4"/>
        <v>5.6566601270687009E-2</v>
      </c>
      <c r="U44">
        <f t="shared" si="4"/>
        <v>5.5362208263468771E-2</v>
      </c>
      <c r="V44">
        <f t="shared" si="4"/>
        <v>5.4131463996635161E-2</v>
      </c>
      <c r="W44">
        <f t="shared" si="4"/>
        <v>5.2875250681806131E-2</v>
      </c>
      <c r="X44">
        <f t="shared" si="4"/>
        <v>5.1594590091563058E-2</v>
      </c>
      <c r="Y44">
        <f t="shared" si="4"/>
        <v>5.0290646845194673E-2</v>
      </c>
      <c r="AA44">
        <f t="shared" si="3"/>
        <v>1.0609291845558819</v>
      </c>
      <c r="AB44">
        <f t="shared" si="3"/>
        <v>1.0597534242132389</v>
      </c>
      <c r="AC44">
        <f t="shared" si="3"/>
        <v>1.0588934781575028</v>
      </c>
      <c r="AD44">
        <f t="shared" si="3"/>
        <v>1.0577438964114823</v>
      </c>
      <c r="AE44">
        <f t="shared" si="3"/>
        <v>1.0565666012706869</v>
      </c>
      <c r="AF44">
        <f t="shared" si="3"/>
        <v>1.0553622082634688</v>
      </c>
      <c r="AG44">
        <f t="shared" si="3"/>
        <v>1.0541314639966353</v>
      </c>
      <c r="AH44">
        <f t="shared" si="3"/>
        <v>1.0528752506818062</v>
      </c>
      <c r="AI44">
        <f t="shared" si="3"/>
        <v>1.0515945900915631</v>
      </c>
      <c r="AJ44">
        <f t="shared" si="3"/>
        <v>1.0502906468451947</v>
      </c>
    </row>
    <row r="45" spans="1:36" ht="15.5" x14ac:dyDescent="0.35">
      <c r="A45" s="49" t="s">
        <v>58</v>
      </c>
      <c r="B45" s="25">
        <f>PIF!CF45</f>
        <v>1.1000000000000001</v>
      </c>
      <c r="C45">
        <f>PIF!CJ45</f>
        <v>6.2020863297180734E-2</v>
      </c>
      <c r="D45" s="47">
        <f>Prev!B43</f>
        <v>0.64882417336190257</v>
      </c>
      <c r="E45" s="47">
        <f>Prev!E43</f>
        <v>0.63550802259757799</v>
      </c>
      <c r="F45" s="47">
        <f>Prev!H43</f>
        <v>0.62475118238434912</v>
      </c>
      <c r="G45" s="47">
        <f>Prev!K43</f>
        <v>0.6117813692664037</v>
      </c>
      <c r="H45" s="47">
        <f>Prev!N43</f>
        <v>0.59853621319904338</v>
      </c>
      <c r="I45" s="47">
        <f>Prev!Q43</f>
        <v>0.58502460480131335</v>
      </c>
      <c r="J45" s="47">
        <f>Prev!T43</f>
        <v>0.57125685162015827</v>
      </c>
      <c r="K45" s="47">
        <f>Prev!W43</f>
        <v>0.55724470725496811</v>
      </c>
      <c r="L45" s="47">
        <f>Prev!Z43</f>
        <v>0.54300139253522983</v>
      </c>
      <c r="M45" s="47">
        <f>Prev!AC43</f>
        <v>0.52854160783834325</v>
      </c>
      <c r="P45">
        <f t="shared" si="4"/>
        <v>6.0929184555881817E-2</v>
      </c>
      <c r="Q45">
        <f t="shared" si="4"/>
        <v>5.9753424213238877E-2</v>
      </c>
      <c r="R45">
        <f t="shared" si="4"/>
        <v>5.8801488304043879E-2</v>
      </c>
      <c r="S45">
        <f t="shared" si="4"/>
        <v>5.765114715218609E-2</v>
      </c>
      <c r="T45">
        <f t="shared" si="4"/>
        <v>5.6473479087956316E-2</v>
      </c>
      <c r="U45">
        <f t="shared" si="4"/>
        <v>5.5269083128625857E-2</v>
      </c>
      <c r="V45">
        <f t="shared" si="4"/>
        <v>5.4038688080179177E-2</v>
      </c>
      <c r="W45">
        <f t="shared" si="4"/>
        <v>5.2783157225864859E-2</v>
      </c>
      <c r="X45">
        <f t="shared" si="4"/>
        <v>5.1503492441885866E-2</v>
      </c>
      <c r="Y45">
        <f t="shared" si="4"/>
        <v>5.0200837639740363E-2</v>
      </c>
      <c r="AA45">
        <f t="shared" ref="AA45:AJ70" si="5">1+P45</f>
        <v>1.0609291845558819</v>
      </c>
      <c r="AB45">
        <f t="shared" si="5"/>
        <v>1.0597534242132389</v>
      </c>
      <c r="AC45">
        <f t="shared" si="5"/>
        <v>1.058801488304044</v>
      </c>
      <c r="AD45">
        <f t="shared" si="5"/>
        <v>1.0576511471521861</v>
      </c>
      <c r="AE45">
        <f t="shared" si="5"/>
        <v>1.0564734790879564</v>
      </c>
      <c r="AF45">
        <f t="shared" si="5"/>
        <v>1.0552690831286258</v>
      </c>
      <c r="AG45">
        <f t="shared" si="5"/>
        <v>1.0540386880801791</v>
      </c>
      <c r="AH45">
        <f t="shared" si="5"/>
        <v>1.0527831572258648</v>
      </c>
      <c r="AI45">
        <f t="shared" si="5"/>
        <v>1.0515034924418858</v>
      </c>
      <c r="AJ45">
        <f t="shared" si="5"/>
        <v>1.0502008376397403</v>
      </c>
    </row>
    <row r="46" spans="1:36" ht="15.5" x14ac:dyDescent="0.35">
      <c r="A46" s="49" t="s">
        <v>59</v>
      </c>
      <c r="B46" s="25">
        <f>PIF!CF46</f>
        <v>1.1000000000000001</v>
      </c>
      <c r="C46">
        <f>PIF!CJ46</f>
        <v>6.2020863297180734E-2</v>
      </c>
      <c r="D46" s="47">
        <f>Prev!B44</f>
        <v>0.64882417336190268</v>
      </c>
      <c r="E46" s="47">
        <f>Prev!E44</f>
        <v>0.63550802259757855</v>
      </c>
      <c r="F46" s="47">
        <f>Prev!H44</f>
        <v>0.62442763472874174</v>
      </c>
      <c r="G46" s="47">
        <f>Prev!K44</f>
        <v>0.61145354746574665</v>
      </c>
      <c r="H46" s="47">
        <f>Prev!N44</f>
        <v>0.59820565394069225</v>
      </c>
      <c r="I46" s="47">
        <f>Prev!Q44</f>
        <v>0.5846927824713557</v>
      </c>
      <c r="J46" s="47">
        <f>Prev!T44</f>
        <v>0.57092517248753449</v>
      </c>
      <c r="K46" s="47">
        <f>Prev!W44</f>
        <v>0.55691450436625789</v>
      </c>
      <c r="L46" s="47">
        <f>Prev!Z44</f>
        <v>0.54267392131608228</v>
      </c>
      <c r="M46" s="47">
        <f>Prev!AC44</f>
        <v>0.52821804239469827</v>
      </c>
      <c r="P46">
        <f t="shared" si="4"/>
        <v>6.0929184555881831E-2</v>
      </c>
      <c r="Q46">
        <f t="shared" si="4"/>
        <v>5.9753424213238933E-2</v>
      </c>
      <c r="R46">
        <f t="shared" si="4"/>
        <v>5.8772825812059379E-2</v>
      </c>
      <c r="S46">
        <f t="shared" si="4"/>
        <v>5.7622034976704574E-2</v>
      </c>
      <c r="T46">
        <f t="shared" si="4"/>
        <v>5.6444050386799588E-2</v>
      </c>
      <c r="U46">
        <f t="shared" si="4"/>
        <v>5.5239466509564565E-2</v>
      </c>
      <c r="V46">
        <f t="shared" si="4"/>
        <v>5.4009007080426212E-2</v>
      </c>
      <c r="W46">
        <f t="shared" si="4"/>
        <v>5.2753529843963663E-2</v>
      </c>
      <c r="X46">
        <f t="shared" si="4"/>
        <v>5.1474030721832154E-2</v>
      </c>
      <c r="Y46">
        <f t="shared" si="4"/>
        <v>5.0171647307045396E-2</v>
      </c>
      <c r="AA46">
        <f t="shared" si="5"/>
        <v>1.0609291845558819</v>
      </c>
      <c r="AB46">
        <f t="shared" si="5"/>
        <v>1.0597534242132389</v>
      </c>
      <c r="AC46">
        <f t="shared" si="5"/>
        <v>1.0587728258120594</v>
      </c>
      <c r="AD46">
        <f t="shared" si="5"/>
        <v>1.0576220349767045</v>
      </c>
      <c r="AE46">
        <f t="shared" si="5"/>
        <v>1.0564440503867996</v>
      </c>
      <c r="AF46">
        <f t="shared" si="5"/>
        <v>1.0552394665095646</v>
      </c>
      <c r="AG46">
        <f t="shared" si="5"/>
        <v>1.0540090070804262</v>
      </c>
      <c r="AH46">
        <f t="shared" si="5"/>
        <v>1.0527535298439636</v>
      </c>
      <c r="AI46">
        <f t="shared" si="5"/>
        <v>1.0514740307218322</v>
      </c>
      <c r="AJ46">
        <f t="shared" si="5"/>
        <v>1.0501716473070455</v>
      </c>
    </row>
    <row r="47" spans="1:36" ht="15.5" x14ac:dyDescent="0.35">
      <c r="A47" s="49" t="s">
        <v>60</v>
      </c>
      <c r="B47" s="25">
        <f>PIF!CF47</f>
        <v>1.1000000000000001</v>
      </c>
      <c r="C47">
        <f>PIF!CJ47</f>
        <v>6.2020863297180734E-2</v>
      </c>
      <c r="D47" s="47">
        <f>Prev!B45</f>
        <v>0.6488241733619029</v>
      </c>
      <c r="E47" s="47">
        <f>Prev!E45</f>
        <v>0.63550802259757844</v>
      </c>
      <c r="F47" s="47">
        <f>Prev!H45</f>
        <v>0.62449891598570595</v>
      </c>
      <c r="G47" s="47">
        <f>Prev!K45</f>
        <v>0.61152588318733059</v>
      </c>
      <c r="H47" s="47">
        <f>Prev!N45</f>
        <v>0.59827869847091686</v>
      </c>
      <c r="I47" s="47">
        <f>Prev!Q45</f>
        <v>0.58476620358651554</v>
      </c>
      <c r="J47" s="47">
        <f>Prev!T45</f>
        <v>0.57099865274434625</v>
      </c>
      <c r="K47" s="47">
        <f>Prev!W45</f>
        <v>0.55698774229209469</v>
      </c>
      <c r="L47" s="47">
        <f>Prev!Z45</f>
        <v>0.54274663244177412</v>
      </c>
      <c r="M47" s="47">
        <f>Prev!AC45</f>
        <v>0.52828996013101714</v>
      </c>
      <c r="P47">
        <f t="shared" si="4"/>
        <v>6.0929184555881859E-2</v>
      </c>
      <c r="Q47">
        <f t="shared" si="4"/>
        <v>5.9753424213238919E-2</v>
      </c>
      <c r="R47">
        <f t="shared" si="4"/>
        <v>5.8779140637501538E-2</v>
      </c>
      <c r="S47">
        <f t="shared" si="4"/>
        <v>5.7628458896398609E-2</v>
      </c>
      <c r="T47">
        <f t="shared" si="4"/>
        <v>5.6450553480654829E-2</v>
      </c>
      <c r="U47">
        <f t="shared" si="4"/>
        <v>5.5246019830686048E-2</v>
      </c>
      <c r="V47">
        <f t="shared" si="4"/>
        <v>5.4015582775247942E-2</v>
      </c>
      <c r="W47">
        <f t="shared" si="4"/>
        <v>5.2760101260775363E-2</v>
      </c>
      <c r="X47">
        <f t="shared" si="4"/>
        <v>5.1480572507704346E-2</v>
      </c>
      <c r="Y47">
        <f t="shared" si="4"/>
        <v>5.0178135493187295E-2</v>
      </c>
      <c r="AA47">
        <f t="shared" si="5"/>
        <v>1.0609291845558819</v>
      </c>
      <c r="AB47">
        <f t="shared" si="5"/>
        <v>1.0597534242132389</v>
      </c>
      <c r="AC47">
        <f t="shared" si="5"/>
        <v>1.0587791406375016</v>
      </c>
      <c r="AD47">
        <f t="shared" si="5"/>
        <v>1.0576284588963987</v>
      </c>
      <c r="AE47">
        <f t="shared" si="5"/>
        <v>1.0564505534806548</v>
      </c>
      <c r="AF47">
        <f t="shared" si="5"/>
        <v>1.0552460198306861</v>
      </c>
      <c r="AG47">
        <f t="shared" si="5"/>
        <v>1.054015582775248</v>
      </c>
      <c r="AH47">
        <f t="shared" si="5"/>
        <v>1.0527601012607755</v>
      </c>
      <c r="AI47">
        <f t="shared" si="5"/>
        <v>1.0514805725077043</v>
      </c>
      <c r="AJ47">
        <f t="shared" si="5"/>
        <v>1.0501781354931874</v>
      </c>
    </row>
    <row r="48" spans="1:36" ht="15.5" x14ac:dyDescent="0.35">
      <c r="A48" s="49" t="s">
        <v>61</v>
      </c>
      <c r="B48" s="25">
        <f>PIF!CF48</f>
        <v>1.1000000000000001</v>
      </c>
      <c r="C48">
        <f>PIF!CJ48</f>
        <v>5.4300144338148948E-2</v>
      </c>
      <c r="D48" s="47">
        <f>Prev!B46</f>
        <v>0.56532038151172415</v>
      </c>
      <c r="E48" s="47">
        <f>Prev!E46</f>
        <v>0.55616693047776444</v>
      </c>
      <c r="F48" s="47">
        <f>Prev!H46</f>
        <v>0.54653726816068415</v>
      </c>
      <c r="G48" s="47">
        <f>Prev!K46</f>
        <v>0.53760805149069923</v>
      </c>
      <c r="H48" s="47">
        <f>Prev!N46</f>
        <v>0.52858029974268494</v>
      </c>
      <c r="I48" s="47">
        <f>Prev!Q46</f>
        <v>0.5194562603721391</v>
      </c>
      <c r="J48" s="47">
        <f>Prev!T46</f>
        <v>0.51023852330880959</v>
      </c>
      <c r="K48" s="47">
        <f>Prev!W46</f>
        <v>0.50093002661286312</v>
      </c>
      <c r="L48" s="47">
        <f>Prev!Z46</f>
        <v>0.49153406087391993</v>
      </c>
      <c r="M48" s="47">
        <f>Prev!AC46</f>
        <v>0.48205427233279075</v>
      </c>
      <c r="P48">
        <f t="shared" si="4"/>
        <v>5.3507168840897609E-2</v>
      </c>
      <c r="Q48">
        <f t="shared" si="4"/>
        <v>5.2686447092078453E-2</v>
      </c>
      <c r="R48">
        <f t="shared" si="4"/>
        <v>5.1821489296837296E-2</v>
      </c>
      <c r="S48">
        <f t="shared" si="4"/>
        <v>5.1018034535327703E-2</v>
      </c>
      <c r="T48">
        <f t="shared" si="4"/>
        <v>5.0204328094985776E-2</v>
      </c>
      <c r="U48">
        <f t="shared" si="4"/>
        <v>4.9380523813667448E-2</v>
      </c>
      <c r="V48">
        <f t="shared" si="4"/>
        <v>4.8546807208727158E-2</v>
      </c>
      <c r="W48">
        <f t="shared" si="4"/>
        <v>4.7703396303312148E-2</v>
      </c>
      <c r="X48">
        <f t="shared" si="4"/>
        <v>4.6850542353667653E-2</v>
      </c>
      <c r="Y48">
        <f t="shared" si="4"/>
        <v>4.5988530473951614E-2</v>
      </c>
      <c r="AA48">
        <f t="shared" si="5"/>
        <v>1.0535071688408977</v>
      </c>
      <c r="AB48">
        <f t="shared" si="5"/>
        <v>1.0526864470920785</v>
      </c>
      <c r="AC48">
        <f t="shared" si="5"/>
        <v>1.0518214892968374</v>
      </c>
      <c r="AD48">
        <f t="shared" si="5"/>
        <v>1.0510180345353277</v>
      </c>
      <c r="AE48">
        <f t="shared" si="5"/>
        <v>1.0502043280949858</v>
      </c>
      <c r="AF48">
        <f t="shared" si="5"/>
        <v>1.0493805238136675</v>
      </c>
      <c r="AG48">
        <f t="shared" si="5"/>
        <v>1.0485468072087272</v>
      </c>
      <c r="AH48">
        <f t="shared" si="5"/>
        <v>1.0477033963033122</v>
      </c>
      <c r="AI48">
        <f t="shared" si="5"/>
        <v>1.0468505423536676</v>
      </c>
      <c r="AJ48">
        <f t="shared" si="5"/>
        <v>1.0459885304739516</v>
      </c>
    </row>
    <row r="49" spans="1:36" ht="15.5" x14ac:dyDescent="0.35">
      <c r="A49" s="49" t="s">
        <v>62</v>
      </c>
      <c r="B49" s="25">
        <f>PIF!CF49</f>
        <v>1.1000000000000001</v>
      </c>
      <c r="C49">
        <f>PIF!CJ49</f>
        <v>5.4300144338148948E-2</v>
      </c>
      <c r="D49" s="47">
        <f>Prev!B47</f>
        <v>0.56532038151172426</v>
      </c>
      <c r="E49" s="47">
        <f>Prev!E47</f>
        <v>0.55616693047776478</v>
      </c>
      <c r="F49" s="47">
        <f>Prev!H47</f>
        <v>0.54699958354608658</v>
      </c>
      <c r="G49" s="47">
        <f>Prev!K47</f>
        <v>0.53808282310531541</v>
      </c>
      <c r="H49" s="47">
        <f>Prev!N47</f>
        <v>0.5290653342726428</v>
      </c>
      <c r="I49" s="47">
        <f>Prev!Q47</f>
        <v>0.51994943550249473</v>
      </c>
      <c r="J49" s="47">
        <f>Prev!T47</f>
        <v>0.51073779514196693</v>
      </c>
      <c r="K49" s="47">
        <f>Prev!W47</f>
        <v>0.50143343610087709</v>
      </c>
      <c r="L49" s="47">
        <f>Prev!Z47</f>
        <v>0.49203973929441702</v>
      </c>
      <c r="M49" s="47">
        <f>Prev!AC47</f>
        <v>0.48256044584256796</v>
      </c>
      <c r="P49">
        <f t="shared" si="4"/>
        <v>5.3507168840897623E-2</v>
      </c>
      <c r="Q49">
        <f t="shared" si="4"/>
        <v>5.2686447092078474E-2</v>
      </c>
      <c r="R49">
        <f t="shared" si="4"/>
        <v>5.1863051592363499E-2</v>
      </c>
      <c r="S49">
        <f t="shared" si="4"/>
        <v>5.1060788963011396E-2</v>
      </c>
      <c r="T49">
        <f t="shared" si="4"/>
        <v>5.0248081617511549E-2</v>
      </c>
      <c r="U49">
        <f t="shared" ref="U49:Y99" si="6">I49*($B49-1)/(I49*($B49-1)+1)</f>
        <v>4.9425088845748748E-2</v>
      </c>
      <c r="V49">
        <f t="shared" si="6"/>
        <v>4.8592002302448166E-2</v>
      </c>
      <c r="W49">
        <f t="shared" si="6"/>
        <v>4.7749046751760102E-2</v>
      </c>
      <c r="X49">
        <f t="shared" si="6"/>
        <v>4.6896480714960276E-2</v>
      </c>
      <c r="Y49">
        <f t="shared" si="6"/>
        <v>4.603459701813159E-2</v>
      </c>
      <c r="AA49">
        <f t="shared" si="5"/>
        <v>1.0535071688408977</v>
      </c>
      <c r="AB49">
        <f t="shared" si="5"/>
        <v>1.0526864470920785</v>
      </c>
      <c r="AC49">
        <f t="shared" si="5"/>
        <v>1.0518630515923635</v>
      </c>
      <c r="AD49">
        <f t="shared" si="5"/>
        <v>1.0510607889630115</v>
      </c>
      <c r="AE49">
        <f t="shared" si="5"/>
        <v>1.0502480816175115</v>
      </c>
      <c r="AF49">
        <f t="shared" si="5"/>
        <v>1.0494250888457488</v>
      </c>
      <c r="AG49">
        <f t="shared" si="5"/>
        <v>1.0485920023024482</v>
      </c>
      <c r="AH49">
        <f t="shared" si="5"/>
        <v>1.0477490467517601</v>
      </c>
      <c r="AI49">
        <f t="shared" si="5"/>
        <v>1.0468964807149603</v>
      </c>
      <c r="AJ49">
        <f t="shared" si="5"/>
        <v>1.0460345970181315</v>
      </c>
    </row>
    <row r="50" spans="1:36" ht="15.5" x14ac:dyDescent="0.35">
      <c r="A50" s="49" t="s">
        <v>63</v>
      </c>
      <c r="B50" s="25">
        <f>PIF!CF50</f>
        <v>1.1000000000000001</v>
      </c>
      <c r="C50">
        <f>PIF!CJ50</f>
        <v>5.4300144338148948E-2</v>
      </c>
      <c r="D50" s="47">
        <f>Prev!B48</f>
        <v>0.56532038151172415</v>
      </c>
      <c r="E50" s="47">
        <f>Prev!E48</f>
        <v>0.55616693047776444</v>
      </c>
      <c r="F50" s="47">
        <f>Prev!H48</f>
        <v>0.54750813930701936</v>
      </c>
      <c r="G50" s="47">
        <f>Prev!K48</f>
        <v>0.53860090061856525</v>
      </c>
      <c r="H50" s="47">
        <f>Prev!N48</f>
        <v>0.52959074317260679</v>
      </c>
      <c r="I50" s="47">
        <f>Prev!Q48</f>
        <v>0.52048007266777285</v>
      </c>
      <c r="J50" s="47">
        <f>Prev!T48</f>
        <v>0.51127165090329874</v>
      </c>
      <c r="K50" s="47">
        <f>Prev!W48</f>
        <v>0.50196859943639127</v>
      </c>
      <c r="L50" s="47">
        <f>Prev!Z48</f>
        <v>0.49257440205380282</v>
      </c>
      <c r="M50" s="47">
        <f>Prev!AC48</f>
        <v>0.48309290604524607</v>
      </c>
      <c r="P50">
        <f t="shared" ref="P50:T100" si="7">D50*($B50-1)/(D50*($B50-1)+1)</f>
        <v>5.3507168840897609E-2</v>
      </c>
      <c r="Q50">
        <f t="shared" si="7"/>
        <v>5.2686447092078453E-2</v>
      </c>
      <c r="R50">
        <f t="shared" si="7"/>
        <v>5.1908766703544024E-2</v>
      </c>
      <c r="S50">
        <f t="shared" si="7"/>
        <v>5.1107438804989039E-2</v>
      </c>
      <c r="T50">
        <f t="shared" si="7"/>
        <v>5.0295472643701197E-2</v>
      </c>
      <c r="U50">
        <f t="shared" si="6"/>
        <v>4.947303441218253E-2</v>
      </c>
      <c r="V50">
        <f t="shared" si="6"/>
        <v>4.8640323253310878E-2</v>
      </c>
      <c r="W50">
        <f t="shared" si="6"/>
        <v>4.7797571920309381E-2</v>
      </c>
      <c r="X50">
        <f t="shared" si="6"/>
        <v>4.6945047342946397E-2</v>
      </c>
      <c r="Y50">
        <f t="shared" si="6"/>
        <v>4.6083051097130227E-2</v>
      </c>
      <c r="AA50">
        <f t="shared" si="5"/>
        <v>1.0535071688408977</v>
      </c>
      <c r="AB50">
        <f t="shared" si="5"/>
        <v>1.0526864470920785</v>
      </c>
      <c r="AC50">
        <f t="shared" si="5"/>
        <v>1.0519087667035441</v>
      </c>
      <c r="AD50">
        <f t="shared" si="5"/>
        <v>1.051107438804989</v>
      </c>
      <c r="AE50">
        <f t="shared" si="5"/>
        <v>1.0502954726437013</v>
      </c>
      <c r="AF50">
        <f t="shared" si="5"/>
        <v>1.0494730344121825</v>
      </c>
      <c r="AG50">
        <f t="shared" si="5"/>
        <v>1.0486403232533108</v>
      </c>
      <c r="AH50">
        <f t="shared" si="5"/>
        <v>1.0477975719203094</v>
      </c>
      <c r="AI50">
        <f t="shared" si="5"/>
        <v>1.0469450473429465</v>
      </c>
      <c r="AJ50">
        <f t="shared" si="5"/>
        <v>1.0460830510971302</v>
      </c>
    </row>
    <row r="51" spans="1:36" ht="15.5" x14ac:dyDescent="0.35">
      <c r="A51" s="49" t="s">
        <v>64</v>
      </c>
      <c r="B51" s="25">
        <f>PIF!CF51</f>
        <v>1.1000000000000001</v>
      </c>
      <c r="C51">
        <f>PIF!CJ51</f>
        <v>5.4300144338148962E-2</v>
      </c>
      <c r="D51" s="47">
        <f>Prev!B49</f>
        <v>0.56532038151172415</v>
      </c>
      <c r="E51" s="47">
        <f>Prev!E49</f>
        <v>0.55616693047776455</v>
      </c>
      <c r="F51" s="47">
        <f>Prev!H49</f>
        <v>0.54785212028690078</v>
      </c>
      <c r="G51" s="47">
        <f>Prev!K49</f>
        <v>0.53894930151355802</v>
      </c>
      <c r="H51" s="47">
        <f>Prev!N49</f>
        <v>0.52994219371316886</v>
      </c>
      <c r="I51" s="47">
        <f>Prev!Q49</f>
        <v>0.52083326576106215</v>
      </c>
      <c r="J51" s="47">
        <f>Prev!T49</f>
        <v>0.51162534586087227</v>
      </c>
      <c r="K51" s="47">
        <f>Prev!W49</f>
        <v>0.50232162455689355</v>
      </c>
      <c r="L51" s="47">
        <f>Prev!Z49</f>
        <v>0.49292565659296228</v>
      </c>
      <c r="M51" s="47">
        <f>Prev!AC49</f>
        <v>0.48344136160721585</v>
      </c>
      <c r="P51">
        <f t="shared" si="7"/>
        <v>5.3507168840897609E-2</v>
      </c>
      <c r="Q51">
        <f t="shared" si="7"/>
        <v>5.2686447092078453E-2</v>
      </c>
      <c r="R51">
        <f t="shared" si="7"/>
        <v>5.1939685353874658E-2</v>
      </c>
      <c r="S51">
        <f t="shared" si="7"/>
        <v>5.113880768324381E-2</v>
      </c>
      <c r="T51">
        <f t="shared" si="7"/>
        <v>5.0327170269706491E-2</v>
      </c>
      <c r="U51">
        <f t="shared" si="6"/>
        <v>4.950494439029457E-2</v>
      </c>
      <c r="V51">
        <f t="shared" si="6"/>
        <v>4.8672334584521096E-2</v>
      </c>
      <c r="W51">
        <f t="shared" si="6"/>
        <v>4.7829579260108362E-2</v>
      </c>
      <c r="X51">
        <f t="shared" si="6"/>
        <v>4.6976951207430458E-2</v>
      </c>
      <c r="Y51">
        <f t="shared" si="6"/>
        <v>4.6114758019984756E-2</v>
      </c>
      <c r="AA51">
        <f t="shared" si="5"/>
        <v>1.0535071688408977</v>
      </c>
      <c r="AB51">
        <f t="shared" si="5"/>
        <v>1.0526864470920785</v>
      </c>
      <c r="AC51">
        <f t="shared" si="5"/>
        <v>1.0519396853538747</v>
      </c>
      <c r="AD51">
        <f t="shared" si="5"/>
        <v>1.0511388076832437</v>
      </c>
      <c r="AE51">
        <f t="shared" si="5"/>
        <v>1.0503271702697066</v>
      </c>
      <c r="AF51">
        <f t="shared" si="5"/>
        <v>1.0495049443902946</v>
      </c>
      <c r="AG51">
        <f t="shared" si="5"/>
        <v>1.048672334584521</v>
      </c>
      <c r="AH51">
        <f t="shared" si="5"/>
        <v>1.0478295792601084</v>
      </c>
      <c r="AI51">
        <f t="shared" si="5"/>
        <v>1.0469769512074305</v>
      </c>
      <c r="AJ51">
        <f t="shared" si="5"/>
        <v>1.0461147580199848</v>
      </c>
    </row>
    <row r="52" spans="1:36" ht="15.5" x14ac:dyDescent="0.35">
      <c r="A52" s="49" t="s">
        <v>65</v>
      </c>
      <c r="B52" s="25">
        <f>PIF!CF52</f>
        <v>1.1000000000000001</v>
      </c>
      <c r="C52">
        <f>PIF!CJ52</f>
        <v>5.4300144338148948E-2</v>
      </c>
      <c r="D52" s="47">
        <f>Prev!B50</f>
        <v>0.56532038151172448</v>
      </c>
      <c r="E52" s="47">
        <f>Prev!E50</f>
        <v>0.55616693047776444</v>
      </c>
      <c r="F52" s="47">
        <f>Prev!H50</f>
        <v>0.5473477680571236</v>
      </c>
      <c r="G52" s="47">
        <f>Prev!K50</f>
        <v>0.53843793886974056</v>
      </c>
      <c r="H52" s="47">
        <f>Prev!N50</f>
        <v>0.52942585923986751</v>
      </c>
      <c r="I52" s="47">
        <f>Prev!Q50</f>
        <v>0.52031390648392639</v>
      </c>
      <c r="J52" s="47">
        <f>Prev!T50</f>
        <v>0.51110481225748028</v>
      </c>
      <c r="K52" s="47">
        <f>Prev!W50</f>
        <v>0.50180166652418434</v>
      </c>
      <c r="L52" s="47">
        <f>Prev!Z50</f>
        <v>0.49240792032496944</v>
      </c>
      <c r="M52" s="47">
        <f>Prev!AC50</f>
        <v>0.48292738733409973</v>
      </c>
      <c r="P52">
        <f t="shared" si="7"/>
        <v>5.3507168840897644E-2</v>
      </c>
      <c r="Q52">
        <f t="shared" si="7"/>
        <v>5.2686447092078453E-2</v>
      </c>
      <c r="R52">
        <f t="shared" si="7"/>
        <v>5.1894351081774211E-2</v>
      </c>
      <c r="S52">
        <f t="shared" si="7"/>
        <v>5.1092765549605651E-2</v>
      </c>
      <c r="T52">
        <f t="shared" si="7"/>
        <v>5.0280600891005077E-2</v>
      </c>
      <c r="U52">
        <f t="shared" si="6"/>
        <v>4.9458021035213087E-2</v>
      </c>
      <c r="V52">
        <f t="shared" si="6"/>
        <v>4.8625222694141337E-2</v>
      </c>
      <c r="W52">
        <f t="shared" si="6"/>
        <v>4.7782436048448791E-2</v>
      </c>
      <c r="X52">
        <f t="shared" si="6"/>
        <v>4.6929925338789064E-2</v>
      </c>
      <c r="Y52">
        <f t="shared" si="6"/>
        <v>4.6067989359307469E-2</v>
      </c>
      <c r="AA52">
        <f t="shared" si="5"/>
        <v>1.0535071688408977</v>
      </c>
      <c r="AB52">
        <f t="shared" si="5"/>
        <v>1.0526864470920785</v>
      </c>
      <c r="AC52">
        <f t="shared" si="5"/>
        <v>1.0518943510817742</v>
      </c>
      <c r="AD52">
        <f t="shared" si="5"/>
        <v>1.0510927655496056</v>
      </c>
      <c r="AE52">
        <f t="shared" si="5"/>
        <v>1.0502806008910051</v>
      </c>
      <c r="AF52">
        <f t="shared" si="5"/>
        <v>1.0494580210352131</v>
      </c>
      <c r="AG52">
        <f t="shared" si="5"/>
        <v>1.0486252226941413</v>
      </c>
      <c r="AH52">
        <f t="shared" si="5"/>
        <v>1.0477824360484489</v>
      </c>
      <c r="AI52">
        <f t="shared" si="5"/>
        <v>1.0469299253387891</v>
      </c>
      <c r="AJ52">
        <f t="shared" si="5"/>
        <v>1.0460679893593074</v>
      </c>
    </row>
    <row r="53" spans="1:36" ht="15.5" x14ac:dyDescent="0.35">
      <c r="A53" s="49" t="s">
        <v>66</v>
      </c>
      <c r="B53" s="25">
        <f>PIF!CF53</f>
        <v>1.1000000000000001</v>
      </c>
      <c r="C53">
        <f>PIF!CJ53</f>
        <v>4.946222601629513E-2</v>
      </c>
      <c r="D53" s="47">
        <f>Prev!B51</f>
        <v>0.51291285733647107</v>
      </c>
      <c r="E53" s="47">
        <f>Prev!E51</f>
        <v>0.50532211825904993</v>
      </c>
      <c r="F53" s="47">
        <f>Prev!H51</f>
        <v>0.497293860774149</v>
      </c>
      <c r="G53" s="47">
        <f>Prev!K51</f>
        <v>0.48992992378776085</v>
      </c>
      <c r="H53" s="47">
        <f>Prev!N51</f>
        <v>0.48250415697754973</v>
      </c>
      <c r="I53" s="47">
        <f>Prev!Q51</f>
        <v>0.47501777339247647</v>
      </c>
      <c r="J53" s="47">
        <f>Prev!T51</f>
        <v>0.46747219217492597</v>
      </c>
      <c r="K53" s="47">
        <f>Prev!W51</f>
        <v>0.45986903869159851</v>
      </c>
      <c r="L53" s="47">
        <f>Prev!Z51</f>
        <v>0.45221014408638593</v>
      </c>
      <c r="M53" s="47">
        <f>Prev!AC51</f>
        <v>0.44449754428656324</v>
      </c>
      <c r="P53">
        <f t="shared" si="7"/>
        <v>4.8788843234682917E-2</v>
      </c>
      <c r="Q53">
        <f t="shared" si="7"/>
        <v>4.8101534876380615E-2</v>
      </c>
      <c r="R53">
        <f t="shared" si="7"/>
        <v>4.7373529537209247E-2</v>
      </c>
      <c r="S53">
        <f t="shared" si="7"/>
        <v>4.6704785193727456E-2</v>
      </c>
      <c r="T53">
        <f t="shared" si="7"/>
        <v>4.6029474422519284E-2</v>
      </c>
      <c r="U53">
        <f t="shared" si="6"/>
        <v>4.5347681853014743E-2</v>
      </c>
      <c r="V53">
        <f t="shared" si="6"/>
        <v>4.4659511254722069E-2</v>
      </c>
      <c r="W53">
        <f t="shared" si="6"/>
        <v>4.3965085699497718E-2</v>
      </c>
      <c r="X53">
        <f t="shared" si="6"/>
        <v>4.326454767485096E-2</v>
      </c>
      <c r="Y53">
        <f t="shared" si="6"/>
        <v>4.2558059150458259E-2</v>
      </c>
      <c r="AA53">
        <f t="shared" si="5"/>
        <v>1.048788843234683</v>
      </c>
      <c r="AB53">
        <f t="shared" si="5"/>
        <v>1.0481015348763807</v>
      </c>
      <c r="AC53">
        <f t="shared" si="5"/>
        <v>1.0473735295372093</v>
      </c>
      <c r="AD53">
        <f t="shared" si="5"/>
        <v>1.0467047851937274</v>
      </c>
      <c r="AE53">
        <f t="shared" si="5"/>
        <v>1.0460294744225194</v>
      </c>
      <c r="AF53">
        <f t="shared" si="5"/>
        <v>1.0453476818530147</v>
      </c>
      <c r="AG53">
        <f t="shared" si="5"/>
        <v>1.0446595112547221</v>
      </c>
      <c r="AH53">
        <f t="shared" si="5"/>
        <v>1.0439650856994978</v>
      </c>
      <c r="AI53">
        <f t="shared" si="5"/>
        <v>1.043264547674851</v>
      </c>
      <c r="AJ53">
        <f t="shared" si="5"/>
        <v>1.0425580591504582</v>
      </c>
    </row>
    <row r="54" spans="1:36" ht="15.5" x14ac:dyDescent="0.35">
      <c r="A54" s="49" t="s">
        <v>67</v>
      </c>
      <c r="B54" s="25">
        <f>PIF!CF54</f>
        <v>1.1000000000000001</v>
      </c>
      <c r="C54">
        <f>PIF!CJ54</f>
        <v>4.946222601629513E-2</v>
      </c>
      <c r="D54" s="47">
        <f>Prev!B52</f>
        <v>0.51291285733647107</v>
      </c>
      <c r="E54" s="47">
        <f>Prev!E52</f>
        <v>0.50532211825905005</v>
      </c>
      <c r="F54" s="47">
        <f>Prev!H52</f>
        <v>0.49680068222851659</v>
      </c>
      <c r="G54" s="47">
        <f>Prev!K52</f>
        <v>0.48943018320480075</v>
      </c>
      <c r="H54" s="47">
        <f>Prev!N52</f>
        <v>0.48199972464521529</v>
      </c>
      <c r="I54" s="47">
        <f>Prev!Q52</f>
        <v>0.47451043193883535</v>
      </c>
      <c r="J54" s="47">
        <f>Prev!T52</f>
        <v>0.46696363280573716</v>
      </c>
      <c r="K54" s="47">
        <f>Prev!W52</f>
        <v>0.459360858284379</v>
      </c>
      <c r="L54" s="47">
        <f>Prev!Z52</f>
        <v>0.45170384308983319</v>
      </c>
      <c r="M54" s="47">
        <f>Prev!AC52</f>
        <v>0.44399452537269873</v>
      </c>
      <c r="P54">
        <f t="shared" si="7"/>
        <v>4.8788843234682917E-2</v>
      </c>
      <c r="Q54">
        <f t="shared" si="7"/>
        <v>4.8101534876380622E-2</v>
      </c>
      <c r="R54">
        <f t="shared" si="7"/>
        <v>4.7328771619872659E-2</v>
      </c>
      <c r="S54">
        <f t="shared" si="7"/>
        <v>4.6659368016811295E-2</v>
      </c>
      <c r="T54">
        <f t="shared" si="7"/>
        <v>4.5983565856421535E-2</v>
      </c>
      <c r="U54">
        <f t="shared" si="6"/>
        <v>4.5301442489565955E-2</v>
      </c>
      <c r="V54">
        <f t="shared" si="6"/>
        <v>4.4613094034469759E-2</v>
      </c>
      <c r="W54">
        <f t="shared" si="6"/>
        <v>4.3918635613431463E-2</v>
      </c>
      <c r="X54">
        <f t="shared" si="6"/>
        <v>4.32182015364393E-2</v>
      </c>
      <c r="Y54">
        <f t="shared" si="6"/>
        <v>4.2511945433718522E-2</v>
      </c>
      <c r="AA54">
        <f t="shared" si="5"/>
        <v>1.048788843234683</v>
      </c>
      <c r="AB54">
        <f t="shared" si="5"/>
        <v>1.0481015348763807</v>
      </c>
      <c r="AC54">
        <f t="shared" si="5"/>
        <v>1.0473287716198727</v>
      </c>
      <c r="AD54">
        <f t="shared" si="5"/>
        <v>1.0466593680168113</v>
      </c>
      <c r="AE54">
        <f t="shared" si="5"/>
        <v>1.0459835658564216</v>
      </c>
      <c r="AF54">
        <f t="shared" si="5"/>
        <v>1.0453014424895659</v>
      </c>
      <c r="AG54">
        <f t="shared" si="5"/>
        <v>1.0446130940344698</v>
      </c>
      <c r="AH54">
        <f t="shared" si="5"/>
        <v>1.0439186356134316</v>
      </c>
      <c r="AI54">
        <f t="shared" si="5"/>
        <v>1.0432182015364393</v>
      </c>
      <c r="AJ54">
        <f t="shared" si="5"/>
        <v>1.0425119454337186</v>
      </c>
    </row>
    <row r="55" spans="1:36" ht="15.5" x14ac:dyDescent="0.35">
      <c r="A55" s="49" t="s">
        <v>68</v>
      </c>
      <c r="B55" s="25">
        <f>PIF!CF55</f>
        <v>1.1000000000000001</v>
      </c>
      <c r="C55">
        <f>PIF!CJ55</f>
        <v>4.946222601629513E-2</v>
      </c>
      <c r="D55" s="47">
        <f>Prev!B53</f>
        <v>0.51291285733647096</v>
      </c>
      <c r="E55" s="47">
        <f>Prev!E53</f>
        <v>0.50532211825904971</v>
      </c>
      <c r="F55" s="47">
        <f>Prev!H53</f>
        <v>0.49658584186565413</v>
      </c>
      <c r="G55" s="47">
        <f>Prev!K53</f>
        <v>0.48921138360542288</v>
      </c>
      <c r="H55" s="47">
        <f>Prev!N53</f>
        <v>0.4817778387869569</v>
      </c>
      <c r="I55" s="47">
        <f>Prev!Q53</f>
        <v>0.47428629671152672</v>
      </c>
      <c r="J55" s="47">
        <f>Prev!T53</f>
        <v>0.46673804687568138</v>
      </c>
      <c r="K55" s="47">
        <f>Prev!W53</f>
        <v>0.45913458035496379</v>
      </c>
      <c r="L55" s="47">
        <f>Prev!Z53</f>
        <v>0.45147759053802317</v>
      </c>
      <c r="M55" s="47">
        <f>Prev!AC53</f>
        <v>0.44376897323992881</v>
      </c>
      <c r="P55">
        <f t="shared" si="7"/>
        <v>4.8788843234682903E-2</v>
      </c>
      <c r="Q55">
        <f t="shared" si="7"/>
        <v>4.8101534876380594E-2</v>
      </c>
      <c r="R55">
        <f t="shared" si="7"/>
        <v>4.7309272686078638E-2</v>
      </c>
      <c r="S55">
        <f t="shared" si="7"/>
        <v>4.6639481817485139E-2</v>
      </c>
      <c r="T55">
        <f t="shared" si="7"/>
        <v>4.5963370546185219E-2</v>
      </c>
      <c r="U55">
        <f t="shared" si="6"/>
        <v>4.5281013262014093E-2</v>
      </c>
      <c r="V55">
        <f t="shared" si="6"/>
        <v>4.4592502915939795E-2</v>
      </c>
      <c r="W55">
        <f t="shared" si="6"/>
        <v>4.3897951291050508E-2</v>
      </c>
      <c r="X55">
        <f t="shared" si="6"/>
        <v>4.3197489218821765E-2</v>
      </c>
      <c r="Y55">
        <f t="shared" si="6"/>
        <v>4.2491266742590586E-2</v>
      </c>
      <c r="AA55">
        <f t="shared" si="5"/>
        <v>1.0487888432346828</v>
      </c>
      <c r="AB55">
        <f t="shared" si="5"/>
        <v>1.0481015348763807</v>
      </c>
      <c r="AC55">
        <f t="shared" si="5"/>
        <v>1.0473092726860787</v>
      </c>
      <c r="AD55">
        <f t="shared" si="5"/>
        <v>1.0466394818174851</v>
      </c>
      <c r="AE55">
        <f t="shared" si="5"/>
        <v>1.0459633705461853</v>
      </c>
      <c r="AF55">
        <f t="shared" si="5"/>
        <v>1.0452810132620141</v>
      </c>
      <c r="AG55">
        <f t="shared" si="5"/>
        <v>1.0445925029159397</v>
      </c>
      <c r="AH55">
        <f t="shared" si="5"/>
        <v>1.0438979512910505</v>
      </c>
      <c r="AI55">
        <f t="shared" si="5"/>
        <v>1.0431974892188218</v>
      </c>
      <c r="AJ55">
        <f t="shared" si="5"/>
        <v>1.0424912667425905</v>
      </c>
    </row>
    <row r="56" spans="1:36" ht="15.5" x14ac:dyDescent="0.35">
      <c r="A56" s="49" t="s">
        <v>69</v>
      </c>
      <c r="B56" s="25">
        <f>PIF!CF56</f>
        <v>1.1000000000000001</v>
      </c>
      <c r="C56">
        <f>PIF!CJ56</f>
        <v>4.9462226016295109E-2</v>
      </c>
      <c r="D56" s="47">
        <f>Prev!B54</f>
        <v>0.51291285733647096</v>
      </c>
      <c r="E56" s="47">
        <f>Prev!E54</f>
        <v>0.50532211825904982</v>
      </c>
      <c r="F56" s="47">
        <f>Prev!H54</f>
        <v>0.49586587017557043</v>
      </c>
      <c r="G56" s="47">
        <f>Prev!K54</f>
        <v>0.48847194523109438</v>
      </c>
      <c r="H56" s="47">
        <f>Prev!N54</f>
        <v>0.48102217282269388</v>
      </c>
      <c r="I56" s="47">
        <f>Prev!Q54</f>
        <v>0.47351753404561592</v>
      </c>
      <c r="J56" s="47">
        <f>Prev!T54</f>
        <v>0.46595920033327365</v>
      </c>
      <c r="K56" s="47">
        <f>Prev!W54</f>
        <v>0.45834853628196826</v>
      </c>
      <c r="L56" s="47">
        <f>Prev!Z54</f>
        <v>0.45068710176810178</v>
      </c>
      <c r="M56" s="47">
        <f>Prev!AC54</f>
        <v>0.44297665338151954</v>
      </c>
      <c r="P56">
        <f t="shared" si="7"/>
        <v>4.8788843234682903E-2</v>
      </c>
      <c r="Q56">
        <f t="shared" si="7"/>
        <v>4.8101534876380601E-2</v>
      </c>
      <c r="R56">
        <f t="shared" si="7"/>
        <v>4.7243922160304458E-2</v>
      </c>
      <c r="S56">
        <f t="shared" si="7"/>
        <v>4.6572269800768604E-2</v>
      </c>
      <c r="T56">
        <f t="shared" si="7"/>
        <v>4.5894585937427512E-2</v>
      </c>
      <c r="U56">
        <f t="shared" si="6"/>
        <v>4.5210936297798918E-2</v>
      </c>
      <c r="V56">
        <f t="shared" si="6"/>
        <v>4.4521404241518181E-2</v>
      </c>
      <c r="W56">
        <f t="shared" si="6"/>
        <v>4.3826091155010925E-2</v>
      </c>
      <c r="X56">
        <f t="shared" si="6"/>
        <v>4.3125116786996008E-2</v>
      </c>
      <c r="Y56">
        <f t="shared" si="6"/>
        <v>4.2418619526270851E-2</v>
      </c>
      <c r="AA56">
        <f t="shared" si="5"/>
        <v>1.0487888432346828</v>
      </c>
      <c r="AB56">
        <f t="shared" si="5"/>
        <v>1.0481015348763807</v>
      </c>
      <c r="AC56">
        <f t="shared" si="5"/>
        <v>1.0472439221603045</v>
      </c>
      <c r="AD56">
        <f t="shared" si="5"/>
        <v>1.0465722698007687</v>
      </c>
      <c r="AE56">
        <f t="shared" si="5"/>
        <v>1.0458945859374276</v>
      </c>
      <c r="AF56">
        <f t="shared" si="5"/>
        <v>1.0452109362977988</v>
      </c>
      <c r="AG56">
        <f t="shared" si="5"/>
        <v>1.0445214042415181</v>
      </c>
      <c r="AH56">
        <f t="shared" si="5"/>
        <v>1.043826091155011</v>
      </c>
      <c r="AI56">
        <f t="shared" si="5"/>
        <v>1.0431251167869959</v>
      </c>
      <c r="AJ56">
        <f t="shared" si="5"/>
        <v>1.0424186195262708</v>
      </c>
    </row>
    <row r="57" spans="1:36" ht="15.5" x14ac:dyDescent="0.35">
      <c r="A57" s="49" t="s">
        <v>70</v>
      </c>
      <c r="B57" s="25">
        <f>PIF!CF57</f>
        <v>1.1000000000000001</v>
      </c>
      <c r="C57">
        <f>PIF!CJ57</f>
        <v>4.9462226016295109E-2</v>
      </c>
      <c r="D57" s="47">
        <f>Prev!B55</f>
        <v>0.51291285733647107</v>
      </c>
      <c r="E57" s="47">
        <f>Prev!E55</f>
        <v>0.50532211825904982</v>
      </c>
      <c r="F57" s="47">
        <f>Prev!H55</f>
        <v>0.49589263613005535</v>
      </c>
      <c r="G57" s="47">
        <f>Prev!K55</f>
        <v>0.4884996398326793</v>
      </c>
      <c r="H57" s="47">
        <f>Prev!N55</f>
        <v>0.48105066555746512</v>
      </c>
      <c r="I57" s="47">
        <f>Prev!Q55</f>
        <v>0.4735466979862481</v>
      </c>
      <c r="J57" s="47">
        <f>Prev!T55</f>
        <v>0.46598891259266084</v>
      </c>
      <c r="K57" s="47">
        <f>Prev!W55</f>
        <v>0.45837867840988733</v>
      </c>
      <c r="L57" s="47">
        <f>Prev!Z55</f>
        <v>0.45071756009270569</v>
      </c>
      <c r="M57" s="47">
        <f>Prev!AC55</f>
        <v>0.44300731929770182</v>
      </c>
      <c r="P57">
        <f t="shared" si="7"/>
        <v>4.8788843234682917E-2</v>
      </c>
      <c r="Q57">
        <f t="shared" si="7"/>
        <v>4.8101534876380601E-2</v>
      </c>
      <c r="R57">
        <f t="shared" si="7"/>
        <v>4.7246351817952337E-2</v>
      </c>
      <c r="S57">
        <f t="shared" si="7"/>
        <v>4.6574787301081756E-2</v>
      </c>
      <c r="T57">
        <f t="shared" si="7"/>
        <v>4.589717967286245E-2</v>
      </c>
      <c r="U57">
        <f t="shared" si="6"/>
        <v>4.5213594939839952E-2</v>
      </c>
      <c r="V57">
        <f t="shared" si="6"/>
        <v>4.4524116782885578E-2</v>
      </c>
      <c r="W57">
        <f t="shared" si="6"/>
        <v>4.3828846947008858E-2</v>
      </c>
      <c r="X57">
        <f t="shared" si="6"/>
        <v>4.3127905572132585E-2</v>
      </c>
      <c r="Y57">
        <f t="shared" si="6"/>
        <v>4.2421431466304359E-2</v>
      </c>
      <c r="AA57">
        <f t="shared" si="5"/>
        <v>1.048788843234683</v>
      </c>
      <c r="AB57">
        <f t="shared" si="5"/>
        <v>1.0481015348763807</v>
      </c>
      <c r="AC57">
        <f t="shared" si="5"/>
        <v>1.0472463518179524</v>
      </c>
      <c r="AD57">
        <f t="shared" si="5"/>
        <v>1.0465747873010818</v>
      </c>
      <c r="AE57">
        <f t="shared" si="5"/>
        <v>1.0458971796728624</v>
      </c>
      <c r="AF57">
        <f t="shared" si="5"/>
        <v>1.04521359493984</v>
      </c>
      <c r="AG57">
        <f t="shared" si="5"/>
        <v>1.0445241167828856</v>
      </c>
      <c r="AH57">
        <f t="shared" si="5"/>
        <v>1.0438288469470089</v>
      </c>
      <c r="AI57">
        <f t="shared" si="5"/>
        <v>1.0431279055721325</v>
      </c>
      <c r="AJ57">
        <f t="shared" si="5"/>
        <v>1.0424214314663043</v>
      </c>
    </row>
    <row r="58" spans="1:36" ht="15.5" x14ac:dyDescent="0.35">
      <c r="A58" s="49" t="s">
        <v>71</v>
      </c>
      <c r="B58" s="25">
        <f>PIF!CF58</f>
        <v>1.1000000000000001</v>
      </c>
      <c r="C58">
        <f>PIF!CJ58</f>
        <v>5.1753808834978286E-2</v>
      </c>
      <c r="D58" s="47">
        <f>Prev!B56</f>
        <v>0.5366983937723504</v>
      </c>
      <c r="E58" s="47">
        <f>Prev!E56</f>
        <v>0.52735132758272885</v>
      </c>
      <c r="F58" s="47">
        <f>Prev!H56</f>
        <v>0.51890664462391078</v>
      </c>
      <c r="G58" s="47">
        <f>Prev!K56</f>
        <v>0.50978281976980866</v>
      </c>
      <c r="H58" s="47">
        <f>Prev!N56</f>
        <v>0.50057100562891588</v>
      </c>
      <c r="I58" s="47">
        <f>Prev!Q56</f>
        <v>0.49127432232677337</v>
      </c>
      <c r="J58" s="47">
        <f>Prev!T56</f>
        <v>0.48189624160701705</v>
      </c>
      <c r="K58" s="47">
        <f>Prev!W56</f>
        <v>0.47244058819974966</v>
      </c>
      <c r="L58" s="47">
        <f>Prev!Z56</f>
        <v>0.46291153983984901</v>
      </c>
      <c r="M58" s="47">
        <f>Prev!AC56</f>
        <v>0.45331362592565744</v>
      </c>
      <c r="P58">
        <f t="shared" si="7"/>
        <v>5.0936106711525798E-2</v>
      </c>
      <c r="Q58">
        <f t="shared" si="7"/>
        <v>5.0093448121277695E-2</v>
      </c>
      <c r="R58">
        <f t="shared" si="7"/>
        <v>4.9330853686121293E-2</v>
      </c>
      <c r="S58">
        <f t="shared" si="7"/>
        <v>4.850555225659503E-2</v>
      </c>
      <c r="T58">
        <f t="shared" si="7"/>
        <v>4.7670836696459759E-2</v>
      </c>
      <c r="U58">
        <f t="shared" si="6"/>
        <v>4.6826944681188941E-2</v>
      </c>
      <c r="V58">
        <f t="shared" si="6"/>
        <v>4.5974147282070041E-2</v>
      </c>
      <c r="W58">
        <f t="shared" si="6"/>
        <v>4.511274943226623E-2</v>
      </c>
      <c r="X58">
        <f t="shared" si="6"/>
        <v>4.4243090279145664E-2</v>
      </c>
      <c r="Y58">
        <f t="shared" si="6"/>
        <v>4.3365543419780078E-2</v>
      </c>
      <c r="AA58">
        <f t="shared" si="5"/>
        <v>1.0509361067115257</v>
      </c>
      <c r="AB58">
        <f t="shared" si="5"/>
        <v>1.0500934481212778</v>
      </c>
      <c r="AC58">
        <f t="shared" si="5"/>
        <v>1.0493308536861212</v>
      </c>
      <c r="AD58">
        <f t="shared" si="5"/>
        <v>1.0485055522565951</v>
      </c>
      <c r="AE58">
        <f t="shared" si="5"/>
        <v>1.0476708366964598</v>
      </c>
      <c r="AF58">
        <f t="shared" si="5"/>
        <v>1.0468269446811889</v>
      </c>
      <c r="AG58">
        <f t="shared" si="5"/>
        <v>1.0459741472820701</v>
      </c>
      <c r="AH58">
        <f t="shared" si="5"/>
        <v>1.0451127494322663</v>
      </c>
      <c r="AI58">
        <f t="shared" si="5"/>
        <v>1.0442430902791457</v>
      </c>
      <c r="AJ58">
        <f t="shared" si="5"/>
        <v>1.0433655434197802</v>
      </c>
    </row>
    <row r="59" spans="1:36" ht="15.5" x14ac:dyDescent="0.35">
      <c r="A59" s="49" t="s">
        <v>72</v>
      </c>
      <c r="B59" s="25">
        <f>PIF!CF59</f>
        <v>1.1000000000000001</v>
      </c>
      <c r="C59">
        <f>PIF!CJ59</f>
        <v>5.1753808834978307E-2</v>
      </c>
      <c r="D59" s="47">
        <f>Prev!B57</f>
        <v>0.53669839377235029</v>
      </c>
      <c r="E59" s="47">
        <f>Prev!E57</f>
        <v>0.52735132758272862</v>
      </c>
      <c r="F59" s="47">
        <f>Prev!H57</f>
        <v>0.51915986848892826</v>
      </c>
      <c r="G59" s="47">
        <f>Prev!K57</f>
        <v>0.51003983639393025</v>
      </c>
      <c r="H59" s="47">
        <f>Prev!N57</f>
        <v>0.50083074103436065</v>
      </c>
      <c r="I59" s="47">
        <f>Prev!Q57</f>
        <v>0.49153575104233993</v>
      </c>
      <c r="J59" s="47">
        <f>Prev!T57</f>
        <v>0.48215838938774119</v>
      </c>
      <c r="K59" s="47">
        <f>Prev!W57</f>
        <v>0.47270253422756253</v>
      </c>
      <c r="L59" s="47">
        <f>Prev!Z57</f>
        <v>0.46317241842965778</v>
      </c>
      <c r="M59" s="47">
        <f>Prev!AC57</f>
        <v>0.45357262776287832</v>
      </c>
      <c r="P59">
        <f t="shared" si="7"/>
        <v>5.0936106711525785E-2</v>
      </c>
      <c r="Q59">
        <f t="shared" si="7"/>
        <v>5.0093448121277667E-2</v>
      </c>
      <c r="R59">
        <f t="shared" si="7"/>
        <v>4.935373879468434E-2</v>
      </c>
      <c r="S59">
        <f t="shared" si="7"/>
        <v>4.852882047390307E-2</v>
      </c>
      <c r="T59">
        <f t="shared" si="7"/>
        <v>4.7694392318624108E-2</v>
      </c>
      <c r="U59">
        <f t="shared" si="6"/>
        <v>4.6850695904410947E-2</v>
      </c>
      <c r="V59">
        <f t="shared" si="6"/>
        <v>4.5998006467435591E-2</v>
      </c>
      <c r="W59">
        <f t="shared" si="6"/>
        <v>4.5136633326750761E-2</v>
      </c>
      <c r="X59">
        <f t="shared" si="6"/>
        <v>4.4266920194666194E-2</v>
      </c>
      <c r="Y59">
        <f t="shared" si="6"/>
        <v>4.3389245372272851E-2</v>
      </c>
      <c r="AA59">
        <f t="shared" si="5"/>
        <v>1.0509361067115257</v>
      </c>
      <c r="AB59">
        <f t="shared" si="5"/>
        <v>1.0500934481212776</v>
      </c>
      <c r="AC59">
        <f t="shared" si="5"/>
        <v>1.0493537387946843</v>
      </c>
      <c r="AD59">
        <f t="shared" si="5"/>
        <v>1.0485288204739032</v>
      </c>
      <c r="AE59">
        <f t="shared" si="5"/>
        <v>1.0476943923186242</v>
      </c>
      <c r="AF59">
        <f t="shared" si="5"/>
        <v>1.046850695904411</v>
      </c>
      <c r="AG59">
        <f t="shared" si="5"/>
        <v>1.0459980064674357</v>
      </c>
      <c r="AH59">
        <f t="shared" si="5"/>
        <v>1.0451366333267507</v>
      </c>
      <c r="AI59">
        <f t="shared" si="5"/>
        <v>1.0442669201946662</v>
      </c>
      <c r="AJ59">
        <f t="shared" si="5"/>
        <v>1.0433892453722728</v>
      </c>
    </row>
    <row r="60" spans="1:36" ht="15.5" x14ac:dyDescent="0.35">
      <c r="A60" s="49" t="s">
        <v>73</v>
      </c>
      <c r="B60" s="25">
        <f>PIF!CF60</f>
        <v>1.1000000000000001</v>
      </c>
      <c r="C60">
        <f>PIF!CJ60</f>
        <v>5.1753808834978286E-2</v>
      </c>
      <c r="D60" s="47">
        <f>Prev!B58</f>
        <v>0.53669839377235029</v>
      </c>
      <c r="E60" s="47">
        <f>Prev!E58</f>
        <v>0.52735132758272862</v>
      </c>
      <c r="F60" s="47">
        <f>Prev!H58</f>
        <v>0.5182895758633389</v>
      </c>
      <c r="G60" s="47">
        <f>Prev!K58</f>
        <v>0.50915204823466909</v>
      </c>
      <c r="H60" s="47">
        <f>Prev!N58</f>
        <v>0.49992940022482552</v>
      </c>
      <c r="I60" s="47">
        <f>Prev!Q58</f>
        <v>0.49062464270903344</v>
      </c>
      <c r="J60" s="47">
        <f>Prev!T58</f>
        <v>0.48124112936806202</v>
      </c>
      <c r="K60" s="47">
        <f>Prev!W58</f>
        <v>0.47178255941253816</v>
      </c>
      <c r="L60" s="47">
        <f>Prev!Z58</f>
        <v>0.46225297890719652</v>
      </c>
      <c r="M60" s="47">
        <f>Prev!AC58</f>
        <v>0.45265678068017778</v>
      </c>
      <c r="P60">
        <f t="shared" si="7"/>
        <v>5.0936106711525785E-2</v>
      </c>
      <c r="Q60">
        <f t="shared" si="7"/>
        <v>5.0093448121277667E-2</v>
      </c>
      <c r="R60">
        <f t="shared" si="7"/>
        <v>4.9275081478330394E-2</v>
      </c>
      <c r="S60">
        <f t="shared" si="7"/>
        <v>4.8448442452614156E-2</v>
      </c>
      <c r="T60">
        <f t="shared" si="7"/>
        <v>4.7612643968265297E-2</v>
      </c>
      <c r="U60">
        <f t="shared" si="6"/>
        <v>4.6767915106944294E-2</v>
      </c>
      <c r="V60">
        <f t="shared" si="6"/>
        <v>4.5914517510683164E-2</v>
      </c>
      <c r="W60">
        <f t="shared" si="6"/>
        <v>4.5052745961429254E-2</v>
      </c>
      <c r="X60">
        <f t="shared" si="6"/>
        <v>4.4182928843255725E-2</v>
      </c>
      <c r="Y60">
        <f t="shared" si="6"/>
        <v>4.3305428483678077E-2</v>
      </c>
      <c r="AA60">
        <f t="shared" si="5"/>
        <v>1.0509361067115257</v>
      </c>
      <c r="AB60">
        <f t="shared" si="5"/>
        <v>1.0500934481212776</v>
      </c>
      <c r="AC60">
        <f t="shared" si="5"/>
        <v>1.0492750814783305</v>
      </c>
      <c r="AD60">
        <f t="shared" si="5"/>
        <v>1.0484484424526141</v>
      </c>
      <c r="AE60">
        <f t="shared" si="5"/>
        <v>1.0476126439682654</v>
      </c>
      <c r="AF60">
        <f t="shared" si="5"/>
        <v>1.0467679151069442</v>
      </c>
      <c r="AG60">
        <f t="shared" si="5"/>
        <v>1.0459145175106832</v>
      </c>
      <c r="AH60">
        <f t="shared" si="5"/>
        <v>1.0450527459614292</v>
      </c>
      <c r="AI60">
        <f t="shared" si="5"/>
        <v>1.0441829288432558</v>
      </c>
      <c r="AJ60">
        <f t="shared" si="5"/>
        <v>1.043305428483678</v>
      </c>
    </row>
    <row r="61" spans="1:36" ht="15.5" x14ac:dyDescent="0.35">
      <c r="A61" s="49" t="s">
        <v>74</v>
      </c>
      <c r="B61" s="25">
        <f>PIF!CF61</f>
        <v>1.1000000000000001</v>
      </c>
      <c r="C61">
        <f>PIF!CJ61</f>
        <v>5.1753808834978293E-2</v>
      </c>
      <c r="D61" s="47">
        <f>Prev!B59</f>
        <v>0.53669839377235029</v>
      </c>
      <c r="E61" s="47">
        <f>Prev!E59</f>
        <v>0.52735132758272885</v>
      </c>
      <c r="F61" s="47">
        <f>Prev!H59</f>
        <v>0.51770207622931486</v>
      </c>
      <c r="G61" s="47">
        <f>Prev!K59</f>
        <v>0.50854358409655021</v>
      </c>
      <c r="H61" s="47">
        <f>Prev!N59</f>
        <v>0.49930313302011953</v>
      </c>
      <c r="I61" s="47">
        <f>Prev!Q59</f>
        <v>0.48998364682836415</v>
      </c>
      <c r="J61" s="47">
        <f>Prev!T59</f>
        <v>0.48058838002139204</v>
      </c>
      <c r="K61" s="47">
        <f>Prev!W59</f>
        <v>0.47112092192464933</v>
      </c>
      <c r="L61" s="47">
        <f>Prev!Z59</f>
        <v>0.46158519941217696</v>
      </c>
      <c r="M61" s="47">
        <f>Prev!AC59</f>
        <v>0.45198547817713575</v>
      </c>
      <c r="P61">
        <f t="shared" si="7"/>
        <v>5.0936106711525785E-2</v>
      </c>
      <c r="Q61">
        <f t="shared" si="7"/>
        <v>5.0093448121277695E-2</v>
      </c>
      <c r="R61">
        <f t="shared" si="7"/>
        <v>4.9221975720281655E-2</v>
      </c>
      <c r="S61">
        <f t="shared" si="7"/>
        <v>4.8393345854907226E-2</v>
      </c>
      <c r="T61">
        <f t="shared" si="7"/>
        <v>4.7555835534438526E-2</v>
      </c>
      <c r="U61">
        <f t="shared" si="6"/>
        <v>4.6709667366975412E-2</v>
      </c>
      <c r="V61">
        <f t="shared" si="6"/>
        <v>4.585509540070417E-2</v>
      </c>
      <c r="W61">
        <f t="shared" si="6"/>
        <v>4.4992405821444294E-2</v>
      </c>
      <c r="X61">
        <f t="shared" si="6"/>
        <v>4.4121917531017497E-2</v>
      </c>
      <c r="Y61">
        <f t="shared" si="6"/>
        <v>4.3243982602237982E-2</v>
      </c>
      <c r="AA61">
        <f t="shared" si="5"/>
        <v>1.0509361067115257</v>
      </c>
      <c r="AB61">
        <f t="shared" si="5"/>
        <v>1.0500934481212778</v>
      </c>
      <c r="AC61">
        <f t="shared" si="5"/>
        <v>1.0492219757202816</v>
      </c>
      <c r="AD61">
        <f t="shared" si="5"/>
        <v>1.0483933458549073</v>
      </c>
      <c r="AE61">
        <f t="shared" si="5"/>
        <v>1.0475558355344385</v>
      </c>
      <c r="AF61">
        <f t="shared" si="5"/>
        <v>1.0467096673669753</v>
      </c>
      <c r="AG61">
        <f t="shared" si="5"/>
        <v>1.0458550954007042</v>
      </c>
      <c r="AH61">
        <f t="shared" si="5"/>
        <v>1.0449924058214444</v>
      </c>
      <c r="AI61">
        <f t="shared" si="5"/>
        <v>1.0441219175310175</v>
      </c>
      <c r="AJ61">
        <f t="shared" si="5"/>
        <v>1.0432439826022379</v>
      </c>
    </row>
    <row r="62" spans="1:36" ht="15.5" x14ac:dyDescent="0.35">
      <c r="A62" s="49" t="s">
        <v>75</v>
      </c>
      <c r="B62" s="25">
        <f>PIF!CF62</f>
        <v>1.1000000000000001</v>
      </c>
      <c r="C62">
        <f>PIF!CJ62</f>
        <v>5.1753808834978293E-2</v>
      </c>
      <c r="D62" s="47">
        <f>Prev!B60</f>
        <v>0.53669839377235029</v>
      </c>
      <c r="E62" s="47">
        <f>Prev!E60</f>
        <v>0.5273513275827284</v>
      </c>
      <c r="F62" s="47">
        <f>Prev!H60</f>
        <v>0.5188164099374003</v>
      </c>
      <c r="G62" s="47">
        <f>Prev!K60</f>
        <v>0.50969099880250124</v>
      </c>
      <c r="H62" s="47">
        <f>Prev!N60</f>
        <v>0.50047799453548014</v>
      </c>
      <c r="I62" s="47">
        <f>Prev!Q60</f>
        <v>0.49118050043428346</v>
      </c>
      <c r="J62" s="47">
        <f>Prev!T60</f>
        <v>0.48180197032939553</v>
      </c>
      <c r="K62" s="47">
        <f>Prev!W60</f>
        <v>0.4723462101422331</v>
      </c>
      <c r="L62" s="47">
        <f>Prev!Z60</f>
        <v>0.46281737808526319</v>
      </c>
      <c r="M62" s="47">
        <f>Prev!AC60</f>
        <v>0.45321998349364906</v>
      </c>
      <c r="P62">
        <f t="shared" si="7"/>
        <v>5.0936106711525785E-2</v>
      </c>
      <c r="Q62">
        <f t="shared" si="7"/>
        <v>5.009344812127766E-2</v>
      </c>
      <c r="R62">
        <f t="shared" si="7"/>
        <v>4.9322698459425655E-2</v>
      </c>
      <c r="S62">
        <f t="shared" si="7"/>
        <v>4.8497239249049001E-2</v>
      </c>
      <c r="T62">
        <f t="shared" si="7"/>
        <v>4.7662401158874171E-2</v>
      </c>
      <c r="U62">
        <f t="shared" si="6"/>
        <v>4.6818420521308489E-2</v>
      </c>
      <c r="V62">
        <f t="shared" si="6"/>
        <v>4.5965566960072521E-2</v>
      </c>
      <c r="W62">
        <f t="shared" si="6"/>
        <v>4.5104143872246767E-2</v>
      </c>
      <c r="X62">
        <f t="shared" si="6"/>
        <v>4.4234488795976773E-2</v>
      </c>
      <c r="Y62">
        <f t="shared" si="6"/>
        <v>4.3356973660682058E-2</v>
      </c>
      <c r="AA62">
        <f t="shared" si="5"/>
        <v>1.0509361067115257</v>
      </c>
      <c r="AB62">
        <f t="shared" si="5"/>
        <v>1.0500934481212776</v>
      </c>
      <c r="AC62">
        <f t="shared" si="5"/>
        <v>1.0493226984594257</v>
      </c>
      <c r="AD62">
        <f t="shared" si="5"/>
        <v>1.048497239249049</v>
      </c>
      <c r="AE62">
        <f t="shared" si="5"/>
        <v>1.0476624011588742</v>
      </c>
      <c r="AF62">
        <f t="shared" si="5"/>
        <v>1.0468184205213085</v>
      </c>
      <c r="AG62">
        <f t="shared" si="5"/>
        <v>1.0459655669600725</v>
      </c>
      <c r="AH62">
        <f t="shared" si="5"/>
        <v>1.0451041438722468</v>
      </c>
      <c r="AI62">
        <f t="shared" si="5"/>
        <v>1.0442344887959767</v>
      </c>
      <c r="AJ62">
        <f t="shared" si="5"/>
        <v>1.043356973660682</v>
      </c>
    </row>
    <row r="63" spans="1:36" ht="15.5" x14ac:dyDescent="0.35">
      <c r="A63" s="49" t="s">
        <v>76</v>
      </c>
      <c r="B63" s="25">
        <f>PIF!CF63</f>
        <v>1.1000000000000001</v>
      </c>
      <c r="C63">
        <f>PIF!CJ63</f>
        <v>5.0837803616153553E-2</v>
      </c>
      <c r="D63" s="47">
        <f>Prev!B61</f>
        <v>0.52729272644457625</v>
      </c>
      <c r="E63" s="47">
        <f>Prev!E61</f>
        <v>0.51877693014887227</v>
      </c>
      <c r="F63" s="47">
        <f>Prev!H61</f>
        <v>0.50885020352935451</v>
      </c>
      <c r="G63" s="47">
        <f>Prev!K61</f>
        <v>0.50050944556014965</v>
      </c>
      <c r="H63" s="47">
        <f>Prev!N61</f>
        <v>0.49210148603211856</v>
      </c>
      <c r="I63" s="47">
        <f>Prev!Q61</f>
        <v>0.48362815645047319</v>
      </c>
      <c r="J63" s="47">
        <f>Prev!T61</f>
        <v>0.47509153515592306</v>
      </c>
      <c r="K63" s="47">
        <f>Prev!W61</f>
        <v>0.46649395193129961</v>
      </c>
      <c r="L63" s="47">
        <f>Prev!Z61</f>
        <v>0.45783799158427635</v>
      </c>
      <c r="M63" s="47">
        <f>Prev!AC61</f>
        <v>0.4491264965062049</v>
      </c>
      <c r="P63">
        <f t="shared" si="7"/>
        <v>5.0088160379545305E-2</v>
      </c>
      <c r="Q63">
        <f t="shared" si="7"/>
        <v>4.931913031276066E-2</v>
      </c>
      <c r="R63">
        <f t="shared" si="7"/>
        <v>4.8421111127691187E-2</v>
      </c>
      <c r="S63">
        <f t="shared" si="7"/>
        <v>4.7665253591269961E-2</v>
      </c>
      <c r="T63">
        <f t="shared" si="7"/>
        <v>4.6902089794617581E-2</v>
      </c>
      <c r="U63">
        <f t="shared" si="6"/>
        <v>4.6131754124921147E-2</v>
      </c>
      <c r="V63">
        <f t="shared" si="6"/>
        <v>4.5354404165486049E-2</v>
      </c>
      <c r="W63">
        <f t="shared" si="6"/>
        <v>4.4570221324708413E-2</v>
      </c>
      <c r="X63">
        <f t="shared" si="6"/>
        <v>4.3779411380508303E-2</v>
      </c>
      <c r="Y63">
        <f t="shared" si="6"/>
        <v>4.298220493898474E-2</v>
      </c>
      <c r="AA63">
        <f t="shared" si="5"/>
        <v>1.0500881603795453</v>
      </c>
      <c r="AB63">
        <f t="shared" si="5"/>
        <v>1.0493191303127607</v>
      </c>
      <c r="AC63">
        <f t="shared" si="5"/>
        <v>1.0484211111276911</v>
      </c>
      <c r="AD63">
        <f t="shared" si="5"/>
        <v>1.0476652535912701</v>
      </c>
      <c r="AE63">
        <f t="shared" si="5"/>
        <v>1.0469020897946175</v>
      </c>
      <c r="AF63">
        <f t="shared" si="5"/>
        <v>1.0461317541249211</v>
      </c>
      <c r="AG63">
        <f t="shared" si="5"/>
        <v>1.0453544041654861</v>
      </c>
      <c r="AH63">
        <f t="shared" si="5"/>
        <v>1.0445702213247083</v>
      </c>
      <c r="AI63">
        <f t="shared" si="5"/>
        <v>1.0437794113805083</v>
      </c>
      <c r="AJ63">
        <f t="shared" si="5"/>
        <v>1.0429822049389847</v>
      </c>
    </row>
    <row r="64" spans="1:36" ht="15.5" x14ac:dyDescent="0.35">
      <c r="A64" s="49" t="s">
        <v>77</v>
      </c>
      <c r="B64" s="25">
        <f>PIF!CF64</f>
        <v>1.1000000000000001</v>
      </c>
      <c r="C64">
        <f>PIF!CJ64</f>
        <v>5.0837803616153567E-2</v>
      </c>
      <c r="D64" s="47">
        <f>Prev!B62</f>
        <v>0.52729272644457581</v>
      </c>
      <c r="E64" s="47">
        <f>Prev!E62</f>
        <v>0.51877693014887172</v>
      </c>
      <c r="F64" s="47">
        <f>Prev!H62</f>
        <v>0.50921769556528029</v>
      </c>
      <c r="G64" s="47">
        <f>Prev!K62</f>
        <v>0.50089391024045726</v>
      </c>
      <c r="H64" s="47">
        <f>Prev!N62</f>
        <v>0.49250083510100578</v>
      </c>
      <c r="I64" s="47">
        <f>Prev!Q62</f>
        <v>0.48404034459376039</v>
      </c>
      <c r="J64" s="47">
        <f>Prev!T62</f>
        <v>0.47551456864339492</v>
      </c>
      <c r="K64" s="47">
        <f>Prev!W62</f>
        <v>0.46692589636038534</v>
      </c>
      <c r="L64" s="47">
        <f>Prev!Z62</f>
        <v>0.45827697873928891</v>
      </c>
      <c r="M64" s="47">
        <f>Prev!AC62</f>
        <v>0.4495707303525619</v>
      </c>
      <c r="P64">
        <f t="shared" si="7"/>
        <v>5.0088160379545263E-2</v>
      </c>
      <c r="Q64">
        <f t="shared" si="7"/>
        <v>4.9319130312760605E-2</v>
      </c>
      <c r="R64">
        <f t="shared" si="7"/>
        <v>4.8454386455441145E-2</v>
      </c>
      <c r="S64">
        <f t="shared" si="7"/>
        <v>4.7700121010839522E-2</v>
      </c>
      <c r="T64">
        <f t="shared" si="7"/>
        <v>4.6938365108670985E-2</v>
      </c>
      <c r="U64">
        <f t="shared" si="6"/>
        <v>4.6169256191708842E-2</v>
      </c>
      <c r="V64">
        <f t="shared" si="6"/>
        <v>4.5392955689906089E-2</v>
      </c>
      <c r="W64">
        <f t="shared" si="6"/>
        <v>4.4609649574642314E-2</v>
      </c>
      <c r="X64">
        <f t="shared" si="6"/>
        <v>4.3819548829211928E-2</v>
      </c>
      <c r="Y64">
        <f t="shared" si="6"/>
        <v>4.3022889834766834E-2</v>
      </c>
      <c r="AA64">
        <f t="shared" si="5"/>
        <v>1.0500881603795453</v>
      </c>
      <c r="AB64">
        <f t="shared" si="5"/>
        <v>1.0493191303127607</v>
      </c>
      <c r="AC64">
        <f t="shared" si="5"/>
        <v>1.0484543864554412</v>
      </c>
      <c r="AD64">
        <f t="shared" si="5"/>
        <v>1.0477001210108394</v>
      </c>
      <c r="AE64">
        <f t="shared" si="5"/>
        <v>1.046938365108671</v>
      </c>
      <c r="AF64">
        <f t="shared" si="5"/>
        <v>1.0461692561917089</v>
      </c>
      <c r="AG64">
        <f t="shared" si="5"/>
        <v>1.045392955689906</v>
      </c>
      <c r="AH64">
        <f t="shared" si="5"/>
        <v>1.0446096495746424</v>
      </c>
      <c r="AI64">
        <f t="shared" si="5"/>
        <v>1.0438195488292119</v>
      </c>
      <c r="AJ64">
        <f t="shared" si="5"/>
        <v>1.0430228898347669</v>
      </c>
    </row>
    <row r="65" spans="1:36" ht="15.5" x14ac:dyDescent="0.35">
      <c r="A65" s="49" t="s">
        <v>78</v>
      </c>
      <c r="B65" s="25">
        <f>PIF!CF65</f>
        <v>1.1000000000000001</v>
      </c>
      <c r="C65">
        <f>PIF!CJ65</f>
        <v>5.0837803616153546E-2</v>
      </c>
      <c r="D65" s="47">
        <f>Prev!B63</f>
        <v>0.52729272644457592</v>
      </c>
      <c r="E65" s="47">
        <f>Prev!E63</f>
        <v>0.51877693014887194</v>
      </c>
      <c r="F65" s="47">
        <f>Prev!H63</f>
        <v>0.50910867036857821</v>
      </c>
      <c r="G65" s="47">
        <f>Prev!K63</f>
        <v>0.50078035379694963</v>
      </c>
      <c r="H65" s="47">
        <f>Prev!N63</f>
        <v>0.49238334193885175</v>
      </c>
      <c r="I65" s="47">
        <f>Prev!Q63</f>
        <v>0.48391949537086998</v>
      </c>
      <c r="J65" s="47">
        <f>Prev!T63</f>
        <v>0.4753909277992317</v>
      </c>
      <c r="K65" s="47">
        <f>Prev!W63</f>
        <v>0.46680001002723526</v>
      </c>
      <c r="L65" s="47">
        <f>Prev!Z63</f>
        <v>0.45814937290779295</v>
      </c>
      <c r="M65" s="47">
        <f>Prev!AC63</f>
        <v>0.4494419092848797</v>
      </c>
      <c r="P65">
        <f t="shared" si="7"/>
        <v>5.0088160379545277E-2</v>
      </c>
      <c r="Q65">
        <f t="shared" si="7"/>
        <v>4.9319130312760626E-2</v>
      </c>
      <c r="R65">
        <f t="shared" si="7"/>
        <v>4.8444514785926471E-2</v>
      </c>
      <c r="S65">
        <f t="shared" si="7"/>
        <v>4.7689822748827819E-2</v>
      </c>
      <c r="T65">
        <f t="shared" si="7"/>
        <v>4.6927692774124889E-2</v>
      </c>
      <c r="U65">
        <f t="shared" si="6"/>
        <v>4.6158261286205315E-2</v>
      </c>
      <c r="V65">
        <f t="shared" si="6"/>
        <v>4.5381688480728294E-2</v>
      </c>
      <c r="W65">
        <f t="shared" si="6"/>
        <v>4.4598158900527332E-2</v>
      </c>
      <c r="X65">
        <f t="shared" si="6"/>
        <v>4.3807881927432173E-2</v>
      </c>
      <c r="Y65">
        <f t="shared" si="6"/>
        <v>4.3011092189098377E-2</v>
      </c>
      <c r="AA65">
        <f t="shared" si="5"/>
        <v>1.0500881603795453</v>
      </c>
      <c r="AB65">
        <f t="shared" si="5"/>
        <v>1.0493191303127607</v>
      </c>
      <c r="AC65">
        <f t="shared" si="5"/>
        <v>1.0484445147859265</v>
      </c>
      <c r="AD65">
        <f t="shared" si="5"/>
        <v>1.0476898227488278</v>
      </c>
      <c r="AE65">
        <f t="shared" si="5"/>
        <v>1.0469276927741249</v>
      </c>
      <c r="AF65">
        <f t="shared" si="5"/>
        <v>1.0461582612862053</v>
      </c>
      <c r="AG65">
        <f t="shared" si="5"/>
        <v>1.0453816884807283</v>
      </c>
      <c r="AH65">
        <f t="shared" si="5"/>
        <v>1.0445981589005273</v>
      </c>
      <c r="AI65">
        <f t="shared" si="5"/>
        <v>1.0438078819274321</v>
      </c>
      <c r="AJ65">
        <f t="shared" si="5"/>
        <v>1.0430110921890985</v>
      </c>
    </row>
    <row r="66" spans="1:36" ht="15.5" x14ac:dyDescent="0.35">
      <c r="A66" s="49" t="s">
        <v>79</v>
      </c>
      <c r="B66" s="25">
        <f>PIF!CF66</f>
        <v>1.1000000000000001</v>
      </c>
      <c r="C66">
        <f>PIF!CJ66</f>
        <v>5.0837803616153546E-2</v>
      </c>
      <c r="D66" s="47">
        <f>Prev!B64</f>
        <v>0.52729272644457603</v>
      </c>
      <c r="E66" s="47">
        <f>Prev!E64</f>
        <v>0.51877693014887194</v>
      </c>
      <c r="F66" s="47">
        <f>Prev!H64</f>
        <v>0.50921452960832658</v>
      </c>
      <c r="G66" s="47">
        <f>Prev!K64</f>
        <v>0.50089061799657753</v>
      </c>
      <c r="H66" s="47">
        <f>Prev!N64</f>
        <v>0.49249743356947889</v>
      </c>
      <c r="I66" s="47">
        <f>Prev!Q64</f>
        <v>0.4840368503593096</v>
      </c>
      <c r="J66" s="47">
        <f>Prev!T64</f>
        <v>0.47551099781029571</v>
      </c>
      <c r="K66" s="47">
        <f>Prev!W64</f>
        <v>0.46692226449401986</v>
      </c>
      <c r="L66" s="47">
        <f>Prev!Z64</f>
        <v>0.45827330081500339</v>
      </c>
      <c r="M66" s="47">
        <f>Prev!AC64</f>
        <v>0.44956702071161442</v>
      </c>
      <c r="P66">
        <f t="shared" si="7"/>
        <v>5.0088160379545284E-2</v>
      </c>
      <c r="Q66">
        <f t="shared" si="7"/>
        <v>4.9319130312760626E-2</v>
      </c>
      <c r="R66">
        <f t="shared" si="7"/>
        <v>4.8454099797247671E-2</v>
      </c>
      <c r="S66">
        <f t="shared" si="7"/>
        <v>4.7699822445359474E-2</v>
      </c>
      <c r="T66">
        <f t="shared" si="7"/>
        <v>4.6938056138455017E-2</v>
      </c>
      <c r="U66">
        <f t="shared" si="6"/>
        <v>4.6168938288567829E-2</v>
      </c>
      <c r="V66">
        <f t="shared" si="6"/>
        <v>4.539263028884153E-2</v>
      </c>
      <c r="W66">
        <f t="shared" si="6"/>
        <v>4.4609318068398941E-2</v>
      </c>
      <c r="X66">
        <f t="shared" si="6"/>
        <v>4.3819212563444003E-2</v>
      </c>
      <c r="Y66">
        <f t="shared" si="6"/>
        <v>4.3022550103803188E-2</v>
      </c>
      <c r="AA66">
        <f t="shared" si="5"/>
        <v>1.0500881603795453</v>
      </c>
      <c r="AB66">
        <f t="shared" si="5"/>
        <v>1.0493191303127607</v>
      </c>
      <c r="AC66">
        <f t="shared" si="5"/>
        <v>1.0484540997972476</v>
      </c>
      <c r="AD66">
        <f t="shared" si="5"/>
        <v>1.0476998224453595</v>
      </c>
      <c r="AE66">
        <f t="shared" si="5"/>
        <v>1.0469380561384549</v>
      </c>
      <c r="AF66">
        <f t="shared" si="5"/>
        <v>1.0461689382885679</v>
      </c>
      <c r="AG66">
        <f t="shared" si="5"/>
        <v>1.0453926302888414</v>
      </c>
      <c r="AH66">
        <f t="shared" si="5"/>
        <v>1.0446093180683989</v>
      </c>
      <c r="AI66">
        <f t="shared" si="5"/>
        <v>1.043819212563444</v>
      </c>
      <c r="AJ66">
        <f t="shared" si="5"/>
        <v>1.0430225501038033</v>
      </c>
    </row>
    <row r="67" spans="1:36" ht="15.5" x14ac:dyDescent="0.35">
      <c r="A67" s="49" t="s">
        <v>80</v>
      </c>
      <c r="B67" s="25">
        <f>PIF!CF67</f>
        <v>1.1000000000000001</v>
      </c>
      <c r="C67">
        <f>PIF!CJ67</f>
        <v>5.0837803616153567E-2</v>
      </c>
      <c r="D67" s="47">
        <f>Prev!B65</f>
        <v>0.52729272644457581</v>
      </c>
      <c r="E67" s="47">
        <f>Prev!E65</f>
        <v>0.51877693014887205</v>
      </c>
      <c r="F67" s="47">
        <f>Prev!H65</f>
        <v>0.50788420474428098</v>
      </c>
      <c r="G67" s="47">
        <f>Prev!K65</f>
        <v>0.49944708551461986</v>
      </c>
      <c r="H67" s="47">
        <f>Prev!N65</f>
        <v>0.49095072425606667</v>
      </c>
      <c r="I67" s="47">
        <f>Prev!Q65</f>
        <v>0.48239695764604162</v>
      </c>
      <c r="J67" s="47">
        <f>Prev!T65</f>
        <v>0.4737878255560099</v>
      </c>
      <c r="K67" s="47">
        <f>Prev!W65</f>
        <v>0.4651255786300309</v>
      </c>
      <c r="L67" s="47">
        <f>Prev!Z65</f>
        <v>0.45641268490208875</v>
      </c>
      <c r="M67" s="47">
        <f>Prev!AC65</f>
        <v>0.4476518354257274</v>
      </c>
      <c r="P67">
        <f t="shared" si="7"/>
        <v>5.0088160379545263E-2</v>
      </c>
      <c r="Q67">
        <f t="shared" si="7"/>
        <v>4.931913031276064E-2</v>
      </c>
      <c r="R67">
        <f t="shared" si="7"/>
        <v>4.8333631666303771E-2</v>
      </c>
      <c r="S67">
        <f t="shared" si="7"/>
        <v>4.7568894004301795E-2</v>
      </c>
      <c r="T67">
        <f t="shared" si="7"/>
        <v>4.6797543631669415E-2</v>
      </c>
      <c r="U67">
        <f t="shared" si="6"/>
        <v>4.601971854292098E-2</v>
      </c>
      <c r="V67">
        <f t="shared" si="6"/>
        <v>4.5235576034867678E-2</v>
      </c>
      <c r="W67">
        <f t="shared" si="6"/>
        <v>4.4445293573908543E-2</v>
      </c>
      <c r="X67">
        <f t="shared" si="6"/>
        <v>4.3649069585891424E-2</v>
      </c>
      <c r="Y67">
        <f t="shared" si="6"/>
        <v>4.2847124165052784E-2</v>
      </c>
      <c r="AA67">
        <f t="shared" si="5"/>
        <v>1.0500881603795453</v>
      </c>
      <c r="AB67">
        <f t="shared" si="5"/>
        <v>1.0493191303127607</v>
      </c>
      <c r="AC67">
        <f t="shared" si="5"/>
        <v>1.0483336316663037</v>
      </c>
      <c r="AD67">
        <f t="shared" si="5"/>
        <v>1.0475688940043018</v>
      </c>
      <c r="AE67">
        <f t="shared" si="5"/>
        <v>1.0467975436316694</v>
      </c>
      <c r="AF67">
        <f t="shared" si="5"/>
        <v>1.046019718542921</v>
      </c>
      <c r="AG67">
        <f t="shared" si="5"/>
        <v>1.0452355760348677</v>
      </c>
      <c r="AH67">
        <f t="shared" si="5"/>
        <v>1.0444452935739086</v>
      </c>
      <c r="AI67">
        <f t="shared" si="5"/>
        <v>1.0436490695858913</v>
      </c>
      <c r="AJ67">
        <f t="shared" si="5"/>
        <v>1.0428471241650528</v>
      </c>
    </row>
    <row r="68" spans="1:36" ht="15.5" x14ac:dyDescent="0.35">
      <c r="A68" s="49" t="s">
        <v>81</v>
      </c>
      <c r="B68" s="25">
        <f>PIF!CF68</f>
        <v>1.1000000000000001</v>
      </c>
      <c r="C68">
        <f>PIF!CJ68</f>
        <v>5.3668658049761425E-2</v>
      </c>
      <c r="D68" s="47">
        <f>Prev!B66</f>
        <v>0.5525701148852612</v>
      </c>
      <c r="E68" s="47">
        <f>Prev!E66</f>
        <v>0.5371883269257145</v>
      </c>
      <c r="F68" s="47">
        <f>Prev!H66</f>
        <v>0.52658871003101815</v>
      </c>
      <c r="G68" s="47">
        <f>Prev!K66</f>
        <v>0.51147270914933396</v>
      </c>
      <c r="H68" s="47">
        <f>Prev!N66</f>
        <v>0.49618850156184063</v>
      </c>
      <c r="I68" s="47">
        <f>Prev!Q66</f>
        <v>0.48075592732910899</v>
      </c>
      <c r="J68" s="47">
        <f>Prev!T66</f>
        <v>0.4651963045830379</v>
      </c>
      <c r="K68" s="47">
        <f>Prev!W66</f>
        <v>0.44953238392010053</v>
      </c>
      <c r="L68" s="47">
        <f>Prev!Z66</f>
        <v>0.43378828651791346</v>
      </c>
      <c r="M68" s="47">
        <f>Prev!AC66</f>
        <v>0.41798942530135252</v>
      </c>
      <c r="P68">
        <f t="shared" si="7"/>
        <v>5.2363557774974305E-2</v>
      </c>
      <c r="Q68">
        <f t="shared" si="7"/>
        <v>5.0980234030081409E-2</v>
      </c>
      <c r="R68">
        <f t="shared" si="7"/>
        <v>5.0024630441694806E-2</v>
      </c>
      <c r="S68">
        <f t="shared" si="7"/>
        <v>4.8658520390215287E-2</v>
      </c>
      <c r="T68">
        <f t="shared" si="7"/>
        <v>4.7273207935243144E-2</v>
      </c>
      <c r="U68">
        <f t="shared" si="6"/>
        <v>4.587034853807765E-2</v>
      </c>
      <c r="V68">
        <f t="shared" si="6"/>
        <v>4.4451751409509084E-2</v>
      </c>
      <c r="W68">
        <f t="shared" si="6"/>
        <v>4.3019378035695464E-2</v>
      </c>
      <c r="X68">
        <f t="shared" si="6"/>
        <v>4.1575339139134748E-2</v>
      </c>
      <c r="Y68">
        <f t="shared" si="6"/>
        <v>4.0121889957597266E-2</v>
      </c>
      <c r="AA68">
        <f t="shared" si="5"/>
        <v>1.0523635577749744</v>
      </c>
      <c r="AB68">
        <f t="shared" si="5"/>
        <v>1.0509802340300813</v>
      </c>
      <c r="AC68">
        <f t="shared" si="5"/>
        <v>1.0500246304416949</v>
      </c>
      <c r="AD68">
        <f t="shared" si="5"/>
        <v>1.0486585203902152</v>
      </c>
      <c r="AE68">
        <f t="shared" si="5"/>
        <v>1.0472732079352431</v>
      </c>
      <c r="AF68">
        <f t="shared" si="5"/>
        <v>1.0458703485380776</v>
      </c>
      <c r="AG68">
        <f t="shared" si="5"/>
        <v>1.0444517514095091</v>
      </c>
      <c r="AH68">
        <f t="shared" si="5"/>
        <v>1.0430193780356956</v>
      </c>
      <c r="AI68">
        <f t="shared" si="5"/>
        <v>1.0415753391391347</v>
      </c>
      <c r="AJ68">
        <f t="shared" si="5"/>
        <v>1.0401218899575972</v>
      </c>
    </row>
    <row r="69" spans="1:36" ht="15.5" x14ac:dyDescent="0.35">
      <c r="A69" s="49" t="s">
        <v>82</v>
      </c>
      <c r="B69" s="25">
        <f>PIF!CF69</f>
        <v>1.1000000000000001</v>
      </c>
      <c r="C69">
        <f>PIF!CJ69</f>
        <v>5.3668658049761432E-2</v>
      </c>
      <c r="D69" s="47">
        <f>Prev!B67</f>
        <v>0.55257011488526064</v>
      </c>
      <c r="E69" s="47">
        <f>Prev!E67</f>
        <v>0.53718832692571483</v>
      </c>
      <c r="F69" s="47">
        <f>Prev!H67</f>
        <v>0.52647797304228028</v>
      </c>
      <c r="G69" s="47">
        <f>Prev!K67</f>
        <v>0.51135535209321448</v>
      </c>
      <c r="H69" s="47">
        <f>Prev!N67</f>
        <v>0.4960655452492464</v>
      </c>
      <c r="I69" s="47">
        <f>Prev!Q67</f>
        <v>0.48062837343925041</v>
      </c>
      <c r="J69" s="47">
        <f>Prev!T67</f>
        <v>0.46506512919279247</v>
      </c>
      <c r="K69" s="47">
        <f>Prev!W67</f>
        <v>0.44939853149234937</v>
      </c>
      <c r="L69" s="47">
        <f>Prev!Z67</f>
        <v>0.43365266438201511</v>
      </c>
      <c r="M69" s="47">
        <f>Prev!AC67</f>
        <v>0.41785289865552466</v>
      </c>
      <c r="P69">
        <f t="shared" si="7"/>
        <v>5.2363557774974263E-2</v>
      </c>
      <c r="Q69">
        <f t="shared" si="7"/>
        <v>5.0980234030081444E-2</v>
      </c>
      <c r="R69">
        <f t="shared" si="7"/>
        <v>5.0014636841549595E-2</v>
      </c>
      <c r="S69">
        <f t="shared" si="7"/>
        <v>4.8647898864096956E-2</v>
      </c>
      <c r="T69">
        <f t="shared" si="7"/>
        <v>4.7262047203371092E-2</v>
      </c>
      <c r="U69">
        <f t="shared" si="6"/>
        <v>4.5858736357573107E-2</v>
      </c>
      <c r="V69">
        <f t="shared" si="6"/>
        <v>4.4439773995813156E-2</v>
      </c>
      <c r="W69">
        <f t="shared" si="6"/>
        <v>4.3007119513908343E-2</v>
      </c>
      <c r="X69">
        <f t="shared" si="6"/>
        <v>4.1562881028462978E-2</v>
      </c>
      <c r="Y69">
        <f t="shared" si="6"/>
        <v>4.0109310691980593E-2</v>
      </c>
      <c r="AA69">
        <f t="shared" si="5"/>
        <v>1.0523635577749744</v>
      </c>
      <c r="AB69">
        <f t="shared" si="5"/>
        <v>1.0509802340300813</v>
      </c>
      <c r="AC69">
        <f t="shared" si="5"/>
        <v>1.0500146368415495</v>
      </c>
      <c r="AD69">
        <f t="shared" si="5"/>
        <v>1.048647898864097</v>
      </c>
      <c r="AE69">
        <f t="shared" si="5"/>
        <v>1.0472620472033711</v>
      </c>
      <c r="AF69">
        <f t="shared" si="5"/>
        <v>1.0458587363575731</v>
      </c>
      <c r="AG69">
        <f t="shared" si="5"/>
        <v>1.0444397739958131</v>
      </c>
      <c r="AH69">
        <f t="shared" si="5"/>
        <v>1.0430071195139083</v>
      </c>
      <c r="AI69">
        <f t="shared" si="5"/>
        <v>1.041562881028463</v>
      </c>
      <c r="AJ69">
        <f t="shared" si="5"/>
        <v>1.0401093106919805</v>
      </c>
    </row>
    <row r="70" spans="1:36" ht="15.5" x14ac:dyDescent="0.35">
      <c r="A70" s="49" t="s">
        <v>83</v>
      </c>
      <c r="B70" s="25">
        <f>PIF!CF70</f>
        <v>1.1000000000000001</v>
      </c>
      <c r="C70">
        <f>PIF!CJ70</f>
        <v>5.3668658049761432E-2</v>
      </c>
      <c r="D70" s="47">
        <f>Prev!B68</f>
        <v>0.55257011488526087</v>
      </c>
      <c r="E70" s="47">
        <f>Prev!E68</f>
        <v>0.53718832692571461</v>
      </c>
      <c r="F70" s="47">
        <f>Prev!H68</f>
        <v>0.52968553112286521</v>
      </c>
      <c r="G70" s="47">
        <f>Prev!K68</f>
        <v>0.51461013983711301</v>
      </c>
      <c r="H70" s="47">
        <f>Prev!N68</f>
        <v>0.49934876200543887</v>
      </c>
      <c r="I70" s="47">
        <f>Prev!Q68</f>
        <v>0.48392208955456767</v>
      </c>
      <c r="J70" s="47">
        <f>Prev!T68</f>
        <v>0.46835236914784339</v>
      </c>
      <c r="K70" s="47">
        <f>Prev!W68</f>
        <v>0.45266334615763765</v>
      </c>
      <c r="L70" s="47">
        <f>Prev!Z68</f>
        <v>0.43688019224309743</v>
      </c>
      <c r="M70" s="47">
        <f>Prev!AC68</f>
        <v>0.42102941592082604</v>
      </c>
      <c r="P70">
        <f t="shared" si="7"/>
        <v>5.2363557774974277E-2</v>
      </c>
      <c r="Q70">
        <f t="shared" si="7"/>
        <v>5.0980234030081423E-2</v>
      </c>
      <c r="R70">
        <f t="shared" si="7"/>
        <v>5.0304021858702273E-2</v>
      </c>
      <c r="S70">
        <f t="shared" si="7"/>
        <v>4.8942389018056885E-2</v>
      </c>
      <c r="T70">
        <f t="shared" si="7"/>
        <v>4.7559974749334891E-2</v>
      </c>
      <c r="U70">
        <f t="shared" si="6"/>
        <v>4.6158497308627811E-2</v>
      </c>
      <c r="V70">
        <f t="shared" si="6"/>
        <v>4.4739836091891999E-2</v>
      </c>
      <c r="W70">
        <f t="shared" si="6"/>
        <v>4.3306029398147171E-2</v>
      </c>
      <c r="X70">
        <f t="shared" si="6"/>
        <v>4.1859270605386086E-2</v>
      </c>
      <c r="Y70">
        <f t="shared" si="6"/>
        <v>4.0401902644818827E-2</v>
      </c>
      <c r="AA70">
        <f t="shared" si="5"/>
        <v>1.0523635577749744</v>
      </c>
      <c r="AB70">
        <f t="shared" si="5"/>
        <v>1.0509802340300813</v>
      </c>
      <c r="AC70">
        <f t="shared" si="5"/>
        <v>1.0503040218587023</v>
      </c>
      <c r="AD70">
        <f t="shared" si="5"/>
        <v>1.0489423890180569</v>
      </c>
      <c r="AE70">
        <f t="shared" si="5"/>
        <v>1.0475599747493349</v>
      </c>
      <c r="AF70">
        <f t="shared" ref="AF70:AJ120" si="8">1+U70</f>
        <v>1.0461584973086278</v>
      </c>
      <c r="AG70">
        <f t="shared" si="8"/>
        <v>1.044739836091892</v>
      </c>
      <c r="AH70">
        <f t="shared" si="8"/>
        <v>1.0433060293981471</v>
      </c>
      <c r="AI70">
        <f t="shared" si="8"/>
        <v>1.0418592706053862</v>
      </c>
      <c r="AJ70">
        <f t="shared" si="8"/>
        <v>1.0404019026448188</v>
      </c>
    </row>
    <row r="71" spans="1:36" ht="15.5" x14ac:dyDescent="0.35">
      <c r="A71" s="49" t="s">
        <v>84</v>
      </c>
      <c r="B71" s="25">
        <f>PIF!CF71</f>
        <v>1.1000000000000001</v>
      </c>
      <c r="C71">
        <f>PIF!CJ71</f>
        <v>5.3668658049761425E-2</v>
      </c>
      <c r="D71" s="47">
        <f>Prev!B69</f>
        <v>0.55257011488526098</v>
      </c>
      <c r="E71" s="47">
        <f>Prev!E69</f>
        <v>0.53718832692571472</v>
      </c>
      <c r="F71" s="47">
        <f>Prev!H69</f>
        <v>0.52710950050265659</v>
      </c>
      <c r="G71" s="47">
        <f>Prev!K69</f>
        <v>0.51201588169231937</v>
      </c>
      <c r="H71" s="47">
        <f>Prev!N69</f>
        <v>0.49674989085176263</v>
      </c>
      <c r="I71" s="47">
        <f>Prev!Q69</f>
        <v>0.48133147860526404</v>
      </c>
      <c r="J71" s="47">
        <f>Prev!T69</f>
        <v>0.46578209794434988</v>
      </c>
      <c r="K71" s="47">
        <f>Prev!W69</f>
        <v>0.450124656571809</v>
      </c>
      <c r="L71" s="47">
        <f>Prev!Z69</f>
        <v>0.43438345286185809</v>
      </c>
      <c r="M71" s="47">
        <f>Prev!AC69</f>
        <v>0.4185840947771054</v>
      </c>
      <c r="P71">
        <f t="shared" si="7"/>
        <v>5.2363557774974284E-2</v>
      </c>
      <c r="Q71">
        <f t="shared" si="7"/>
        <v>5.0980234030081437E-2</v>
      </c>
      <c r="R71">
        <f t="shared" si="7"/>
        <v>5.0071627019505051E-2</v>
      </c>
      <c r="S71">
        <f t="shared" si="7"/>
        <v>4.8707677714228376E-2</v>
      </c>
      <c r="T71">
        <f t="shared" si="7"/>
        <v>4.7324161861253433E-2</v>
      </c>
      <c r="U71">
        <f t="shared" si="6"/>
        <v>4.5922741742093494E-2</v>
      </c>
      <c r="V71">
        <f t="shared" si="6"/>
        <v>4.4505235593987523E-2</v>
      </c>
      <c r="W71">
        <f t="shared" si="6"/>
        <v>4.3073615996411858E-2</v>
      </c>
      <c r="X71">
        <f t="shared" si="6"/>
        <v>4.1630006681680772E-2</v>
      </c>
      <c r="Y71">
        <f t="shared" si="6"/>
        <v>4.0176677653055021E-2</v>
      </c>
      <c r="AA71">
        <f t="shared" ref="AA71:AE121" si="9">1+P71</f>
        <v>1.0523635577749744</v>
      </c>
      <c r="AB71">
        <f t="shared" si="9"/>
        <v>1.0509802340300813</v>
      </c>
      <c r="AC71">
        <f t="shared" si="9"/>
        <v>1.050071627019505</v>
      </c>
      <c r="AD71">
        <f t="shared" si="9"/>
        <v>1.0487076777142283</v>
      </c>
      <c r="AE71">
        <f t="shared" si="9"/>
        <v>1.0473241618612534</v>
      </c>
      <c r="AF71">
        <f t="shared" si="8"/>
        <v>1.0459227417420935</v>
      </c>
      <c r="AG71">
        <f t="shared" si="8"/>
        <v>1.0445052355939874</v>
      </c>
      <c r="AH71">
        <f t="shared" si="8"/>
        <v>1.0430736159964118</v>
      </c>
      <c r="AI71">
        <f t="shared" si="8"/>
        <v>1.0416300066816808</v>
      </c>
      <c r="AJ71">
        <f t="shared" si="8"/>
        <v>1.040176677653055</v>
      </c>
    </row>
    <row r="72" spans="1:36" ht="15.5" x14ac:dyDescent="0.35">
      <c r="A72" s="49" t="s">
        <v>85</v>
      </c>
      <c r="B72" s="25">
        <f>PIF!CF72</f>
        <v>1.1000000000000001</v>
      </c>
      <c r="C72">
        <f>PIF!CJ72</f>
        <v>5.3668658049761439E-2</v>
      </c>
      <c r="D72" s="47">
        <f>Prev!B70</f>
        <v>0.5525701148852612</v>
      </c>
      <c r="E72" s="47">
        <f>Prev!E70</f>
        <v>0.53718832692571483</v>
      </c>
      <c r="F72" s="47">
        <f>Prev!H70</f>
        <v>0.52647582493297973</v>
      </c>
      <c r="G72" s="47">
        <f>Prev!K70</f>
        <v>0.51135306680690884</v>
      </c>
      <c r="H72" s="47">
        <f>Prev!N70</f>
        <v>0.49606314321917633</v>
      </c>
      <c r="I72" s="47">
        <f>Prev!Q70</f>
        <v>0.48062587474842416</v>
      </c>
      <c r="J72" s="47">
        <f>Prev!T70</f>
        <v>0.46506255344240294</v>
      </c>
      <c r="K72" s="47">
        <f>Prev!W70</f>
        <v>0.44939589767918803</v>
      </c>
      <c r="L72" s="47">
        <f>Prev!Z70</f>
        <v>0.43364999078557981</v>
      </c>
      <c r="M72" s="47">
        <f>Prev!AC70</f>
        <v>0.41785020273545009</v>
      </c>
      <c r="P72">
        <f t="shared" si="7"/>
        <v>5.2363557774974305E-2</v>
      </c>
      <c r="Q72">
        <f t="shared" si="7"/>
        <v>5.0980234030081444E-2</v>
      </c>
      <c r="R72">
        <f t="shared" si="7"/>
        <v>5.0014442980619508E-2</v>
      </c>
      <c r="S72">
        <f t="shared" si="7"/>
        <v>4.8647692029456853E-2</v>
      </c>
      <c r="T72">
        <f t="shared" si="7"/>
        <v>4.7261829168744177E-2</v>
      </c>
      <c r="U72">
        <f t="shared" si="6"/>
        <v>4.5858508880316416E-2</v>
      </c>
      <c r="V72">
        <f t="shared" si="6"/>
        <v>4.4439538805186071E-2</v>
      </c>
      <c r="W72">
        <f t="shared" si="6"/>
        <v>4.3006878299921558E-2</v>
      </c>
      <c r="X72">
        <f t="shared" si="6"/>
        <v>4.1562635431374041E-2</v>
      </c>
      <c r="Y72">
        <f t="shared" si="6"/>
        <v>4.0109062292500053E-2</v>
      </c>
      <c r="AA72">
        <f t="shared" si="9"/>
        <v>1.0523635577749744</v>
      </c>
      <c r="AB72">
        <f t="shared" si="9"/>
        <v>1.0509802340300813</v>
      </c>
      <c r="AC72">
        <f t="shared" si="9"/>
        <v>1.0500144429806195</v>
      </c>
      <c r="AD72">
        <f t="shared" si="9"/>
        <v>1.048647692029457</v>
      </c>
      <c r="AE72">
        <f t="shared" si="9"/>
        <v>1.0472618291687441</v>
      </c>
      <c r="AF72">
        <f t="shared" si="8"/>
        <v>1.0458585088803165</v>
      </c>
      <c r="AG72">
        <f t="shared" si="8"/>
        <v>1.0444395388051861</v>
      </c>
      <c r="AH72">
        <f t="shared" si="8"/>
        <v>1.0430068782999216</v>
      </c>
      <c r="AI72">
        <f t="shared" si="8"/>
        <v>1.0415626354313741</v>
      </c>
      <c r="AJ72">
        <f t="shared" si="8"/>
        <v>1.0401090622925</v>
      </c>
    </row>
    <row r="73" spans="1:36" ht="15.5" x14ac:dyDescent="0.35">
      <c r="A73" s="49" t="s">
        <v>86</v>
      </c>
      <c r="B73" s="25">
        <f>PIF!CF73</f>
        <v>1.1000000000000001</v>
      </c>
      <c r="C73">
        <f>PIF!CJ73</f>
        <v>5.3668658049761439E-2</v>
      </c>
      <c r="D73" s="47">
        <f>Prev!B71</f>
        <v>0.5525701148852612</v>
      </c>
      <c r="E73" s="47">
        <f>Prev!E71</f>
        <v>0.53718832692571461</v>
      </c>
      <c r="F73" s="47">
        <f>Prev!H71</f>
        <v>0.52635519272563847</v>
      </c>
      <c r="G73" s="47">
        <f>Prev!K71</f>
        <v>0.51122773494718332</v>
      </c>
      <c r="H73" s="47">
        <f>Prev!N71</f>
        <v>0.49593404628811116</v>
      </c>
      <c r="I73" s="47">
        <f>Prev!Q71</f>
        <v>0.48049391988852291</v>
      </c>
      <c r="J73" s="47">
        <f>Prev!T71</f>
        <v>0.4649286150657202</v>
      </c>
      <c r="K73" s="47">
        <f>Prev!W71</f>
        <v>0.44926081265609036</v>
      </c>
      <c r="L73" s="47">
        <f>Prev!Z71</f>
        <v>0.43351455413496465</v>
      </c>
      <c r="M73" s="47">
        <f>Prev!AC71</f>
        <v>0.41771516383391494</v>
      </c>
      <c r="P73">
        <f t="shared" si="7"/>
        <v>5.2363557774974305E-2</v>
      </c>
      <c r="Q73">
        <f t="shared" si="7"/>
        <v>5.0980234030081423E-2</v>
      </c>
      <c r="R73">
        <f t="shared" si="7"/>
        <v>5.0003556130177221E-2</v>
      </c>
      <c r="S73">
        <f t="shared" si="7"/>
        <v>4.8636348468360208E-2</v>
      </c>
      <c r="T73">
        <f t="shared" si="7"/>
        <v>4.7250110766797242E-2</v>
      </c>
      <c r="U73">
        <f t="shared" si="6"/>
        <v>4.5846495743555017E-2</v>
      </c>
      <c r="V73">
        <f t="shared" si="6"/>
        <v>4.4427308791804961E-2</v>
      </c>
      <c r="W73">
        <f t="shared" si="6"/>
        <v>4.2994506569493253E-2</v>
      </c>
      <c r="X73">
        <f t="shared" si="6"/>
        <v>4.1550194029600161E-2</v>
      </c>
      <c r="Y73">
        <f t="shared" si="6"/>
        <v>4.0096619773599976E-2</v>
      </c>
      <c r="AA73">
        <f t="shared" si="9"/>
        <v>1.0523635577749744</v>
      </c>
      <c r="AB73">
        <f t="shared" si="9"/>
        <v>1.0509802340300813</v>
      </c>
      <c r="AC73">
        <f t="shared" si="9"/>
        <v>1.0500035561301773</v>
      </c>
      <c r="AD73">
        <f t="shared" si="9"/>
        <v>1.0486363484683603</v>
      </c>
      <c r="AE73">
        <f t="shared" si="9"/>
        <v>1.0472501107667973</v>
      </c>
      <c r="AF73">
        <f t="shared" si="8"/>
        <v>1.0458464957435549</v>
      </c>
      <c r="AG73">
        <f t="shared" si="8"/>
        <v>1.044427308791805</v>
      </c>
      <c r="AH73">
        <f t="shared" si="8"/>
        <v>1.0429945065694932</v>
      </c>
      <c r="AI73">
        <f t="shared" si="8"/>
        <v>1.0415501940296001</v>
      </c>
      <c r="AJ73">
        <f t="shared" si="8"/>
        <v>1.0400966197735999</v>
      </c>
    </row>
    <row r="74" spans="1:36" ht="15.5" x14ac:dyDescent="0.35">
      <c r="A74" s="49" t="s">
        <v>87</v>
      </c>
      <c r="B74" s="25">
        <f>PIF!CF74</f>
        <v>1.1000000000000001</v>
      </c>
      <c r="C74">
        <f>PIF!CJ74</f>
        <v>5.3668658049761432E-2</v>
      </c>
      <c r="D74" s="47">
        <f>Prev!B72</f>
        <v>0.55257011488526109</v>
      </c>
      <c r="E74" s="47">
        <f>Prev!E72</f>
        <v>0.5371883269257145</v>
      </c>
      <c r="F74" s="47">
        <f>Prev!H72</f>
        <v>0.52635519272563869</v>
      </c>
      <c r="G74" s="47">
        <f>Prev!K72</f>
        <v>0.51122773494718321</v>
      </c>
      <c r="H74" s="47">
        <f>Prev!N72</f>
        <v>0.49593404628811039</v>
      </c>
      <c r="I74" s="47">
        <f>Prev!Q72</f>
        <v>0.48049391988852308</v>
      </c>
      <c r="J74" s="47">
        <f>Prev!T72</f>
        <v>0.46492861506571992</v>
      </c>
      <c r="K74" s="47">
        <f>Prev!W72</f>
        <v>0.44926081265609047</v>
      </c>
      <c r="L74" s="47">
        <f>Prev!Z72</f>
        <v>0.43351455413496437</v>
      </c>
      <c r="M74" s="47">
        <f>Prev!AC72</f>
        <v>0.4177151638339151</v>
      </c>
      <c r="P74">
        <f t="shared" si="7"/>
        <v>5.2363557774974298E-2</v>
      </c>
      <c r="Q74">
        <f t="shared" si="7"/>
        <v>5.0980234030081409E-2</v>
      </c>
      <c r="R74">
        <f t="shared" si="7"/>
        <v>5.0003556130177242E-2</v>
      </c>
      <c r="S74">
        <f t="shared" si="7"/>
        <v>4.8636348468360194E-2</v>
      </c>
      <c r="T74">
        <f t="shared" si="7"/>
        <v>4.7250110766797165E-2</v>
      </c>
      <c r="U74">
        <f t="shared" si="6"/>
        <v>4.5846495743555031E-2</v>
      </c>
      <c r="V74">
        <f t="shared" si="6"/>
        <v>4.4427308791804933E-2</v>
      </c>
      <c r="W74">
        <f t="shared" si="6"/>
        <v>4.2994506569493267E-2</v>
      </c>
      <c r="X74">
        <f t="shared" si="6"/>
        <v>4.155019402960014E-2</v>
      </c>
      <c r="Y74">
        <f t="shared" si="6"/>
        <v>4.0096619773599997E-2</v>
      </c>
      <c r="AA74">
        <f t="shared" si="9"/>
        <v>1.0523635577749744</v>
      </c>
      <c r="AB74">
        <f t="shared" si="9"/>
        <v>1.0509802340300813</v>
      </c>
      <c r="AC74">
        <f t="shared" si="9"/>
        <v>1.0500035561301773</v>
      </c>
      <c r="AD74">
        <f t="shared" si="9"/>
        <v>1.0486363484683603</v>
      </c>
      <c r="AE74">
        <f t="shared" si="9"/>
        <v>1.0472501107667971</v>
      </c>
      <c r="AF74">
        <f t="shared" si="8"/>
        <v>1.0458464957435549</v>
      </c>
      <c r="AG74">
        <f t="shared" si="8"/>
        <v>1.044427308791805</v>
      </c>
      <c r="AH74">
        <f t="shared" si="8"/>
        <v>1.0429945065694932</v>
      </c>
      <c r="AI74">
        <f t="shared" si="8"/>
        <v>1.0415501940296001</v>
      </c>
      <c r="AJ74">
        <f t="shared" si="8"/>
        <v>1.0400966197735999</v>
      </c>
    </row>
    <row r="75" spans="1:36" ht="15.5" x14ac:dyDescent="0.35">
      <c r="A75" s="49" t="s">
        <v>88</v>
      </c>
      <c r="B75" s="25">
        <f>PIF!CF75</f>
        <v>1.1000000000000001</v>
      </c>
      <c r="C75">
        <f>PIF!CJ75</f>
        <v>5.3668658049761411E-2</v>
      </c>
      <c r="D75" s="47">
        <f>Prev!B73</f>
        <v>0.55257011488526087</v>
      </c>
      <c r="E75" s="47">
        <f>Prev!E73</f>
        <v>0.53718832692571472</v>
      </c>
      <c r="F75" s="47">
        <f>Prev!H73</f>
        <v>0.52635519272563891</v>
      </c>
      <c r="G75" s="47">
        <f>Prev!K73</f>
        <v>0.51122773494718332</v>
      </c>
      <c r="H75" s="47">
        <f>Prev!N73</f>
        <v>0.49593404628811077</v>
      </c>
      <c r="I75" s="47">
        <f>Prev!Q73</f>
        <v>0.48049391988852286</v>
      </c>
      <c r="J75" s="47">
        <f>Prev!T73</f>
        <v>0.4649286150657202</v>
      </c>
      <c r="K75" s="47">
        <f>Prev!W73</f>
        <v>0.44926081265609041</v>
      </c>
      <c r="L75" s="47">
        <f>Prev!Z73</f>
        <v>0.43351455413496459</v>
      </c>
      <c r="M75" s="47">
        <f>Prev!AC73</f>
        <v>0.41771516383391505</v>
      </c>
      <c r="P75">
        <f t="shared" si="7"/>
        <v>5.2363557774974277E-2</v>
      </c>
      <c r="Q75">
        <f t="shared" si="7"/>
        <v>5.0980234030081437E-2</v>
      </c>
      <c r="R75">
        <f t="shared" si="7"/>
        <v>5.0003556130177255E-2</v>
      </c>
      <c r="S75">
        <f t="shared" si="7"/>
        <v>4.8636348468360208E-2</v>
      </c>
      <c r="T75">
        <f t="shared" si="7"/>
        <v>4.72501107667972E-2</v>
      </c>
      <c r="U75">
        <f t="shared" si="6"/>
        <v>4.584649574355501E-2</v>
      </c>
      <c r="V75">
        <f t="shared" si="6"/>
        <v>4.4427308791804961E-2</v>
      </c>
      <c r="W75">
        <f t="shared" si="6"/>
        <v>4.299450656949326E-2</v>
      </c>
      <c r="X75">
        <f t="shared" si="6"/>
        <v>4.1550194029600154E-2</v>
      </c>
      <c r="Y75">
        <f t="shared" si="6"/>
        <v>4.009661977359999E-2</v>
      </c>
      <c r="AA75">
        <f t="shared" si="9"/>
        <v>1.0523635577749744</v>
      </c>
      <c r="AB75">
        <f t="shared" si="9"/>
        <v>1.0509802340300813</v>
      </c>
      <c r="AC75">
        <f t="shared" si="9"/>
        <v>1.0500035561301773</v>
      </c>
      <c r="AD75">
        <f t="shared" si="9"/>
        <v>1.0486363484683603</v>
      </c>
      <c r="AE75">
        <f t="shared" si="9"/>
        <v>1.0472501107667973</v>
      </c>
      <c r="AF75">
        <f t="shared" si="8"/>
        <v>1.0458464957435549</v>
      </c>
      <c r="AG75">
        <f t="shared" si="8"/>
        <v>1.044427308791805</v>
      </c>
      <c r="AH75">
        <f t="shared" si="8"/>
        <v>1.0429945065694932</v>
      </c>
      <c r="AI75">
        <f t="shared" si="8"/>
        <v>1.0415501940296001</v>
      </c>
      <c r="AJ75">
        <f t="shared" si="8"/>
        <v>1.0400966197735999</v>
      </c>
    </row>
    <row r="76" spans="1:36" ht="15.5" x14ac:dyDescent="0.35">
      <c r="A76" s="49" t="s">
        <v>89</v>
      </c>
      <c r="B76" s="25">
        <f>PIF!CF76</f>
        <v>1.1000000000000001</v>
      </c>
      <c r="C76">
        <f>PIF!CJ76</f>
        <v>5.3668658049761411E-2</v>
      </c>
      <c r="D76" s="47">
        <f>Prev!B74</f>
        <v>0.55257011488526087</v>
      </c>
      <c r="E76" s="47">
        <f>Prev!E74</f>
        <v>0.5371883269257145</v>
      </c>
      <c r="F76" s="47">
        <f>Prev!H74</f>
        <v>0.52635519272563835</v>
      </c>
      <c r="G76" s="47">
        <f>Prev!K74</f>
        <v>0.51122773494718321</v>
      </c>
      <c r="H76" s="47">
        <f>Prev!N74</f>
        <v>0.49593404628811077</v>
      </c>
      <c r="I76" s="47">
        <f>Prev!Q74</f>
        <v>0.48049391988852264</v>
      </c>
      <c r="J76" s="47">
        <f>Prev!T74</f>
        <v>0.46492861506572014</v>
      </c>
      <c r="K76" s="47">
        <f>Prev!W74</f>
        <v>0.44926081265609041</v>
      </c>
      <c r="L76" s="47">
        <f>Prev!Z74</f>
        <v>0.43351455413496465</v>
      </c>
      <c r="M76" s="47">
        <f>Prev!AC74</f>
        <v>0.4177151638339151</v>
      </c>
      <c r="P76">
        <f t="shared" si="7"/>
        <v>5.2363557774974277E-2</v>
      </c>
      <c r="Q76">
        <f t="shared" si="7"/>
        <v>5.0980234030081409E-2</v>
      </c>
      <c r="R76">
        <f t="shared" si="7"/>
        <v>5.0003556130177207E-2</v>
      </c>
      <c r="S76">
        <f t="shared" si="7"/>
        <v>4.8636348468360194E-2</v>
      </c>
      <c r="T76">
        <f t="shared" si="7"/>
        <v>4.72501107667972E-2</v>
      </c>
      <c r="U76">
        <f t="shared" si="6"/>
        <v>4.5846495743554989E-2</v>
      </c>
      <c r="V76">
        <f t="shared" si="6"/>
        <v>4.4427308791804961E-2</v>
      </c>
      <c r="W76">
        <f t="shared" si="6"/>
        <v>4.299450656949326E-2</v>
      </c>
      <c r="X76">
        <f t="shared" si="6"/>
        <v>4.1550194029600161E-2</v>
      </c>
      <c r="Y76">
        <f t="shared" si="6"/>
        <v>4.0096619773599997E-2</v>
      </c>
      <c r="AA76">
        <f t="shared" si="9"/>
        <v>1.0523635577749744</v>
      </c>
      <c r="AB76">
        <f t="shared" si="9"/>
        <v>1.0509802340300813</v>
      </c>
      <c r="AC76">
        <f t="shared" si="9"/>
        <v>1.0500035561301773</v>
      </c>
      <c r="AD76">
        <f t="shared" si="9"/>
        <v>1.0486363484683603</v>
      </c>
      <c r="AE76">
        <f t="shared" si="9"/>
        <v>1.0472501107667973</v>
      </c>
      <c r="AF76">
        <f t="shared" si="8"/>
        <v>1.0458464957435549</v>
      </c>
      <c r="AG76">
        <f t="shared" si="8"/>
        <v>1.044427308791805</v>
      </c>
      <c r="AH76">
        <f t="shared" si="8"/>
        <v>1.0429945065694932</v>
      </c>
      <c r="AI76">
        <f t="shared" si="8"/>
        <v>1.0415501940296001</v>
      </c>
      <c r="AJ76">
        <f t="shared" si="8"/>
        <v>1.0400966197735999</v>
      </c>
    </row>
    <row r="77" spans="1:36" ht="15.5" x14ac:dyDescent="0.35">
      <c r="A77" s="49" t="s">
        <v>90</v>
      </c>
      <c r="B77" s="25">
        <f>PIF!CF77</f>
        <v>1.1000000000000001</v>
      </c>
      <c r="C77">
        <f>PIF!CJ77</f>
        <v>5.3668658049761439E-2</v>
      </c>
      <c r="D77" s="47">
        <f>Prev!B75</f>
        <v>0.5525701148852612</v>
      </c>
      <c r="E77" s="47">
        <f>Prev!E75</f>
        <v>0.53718832692571461</v>
      </c>
      <c r="F77" s="47">
        <f>Prev!H75</f>
        <v>0.52635519272563902</v>
      </c>
      <c r="G77" s="47">
        <f>Prev!K75</f>
        <v>0.51122773494718343</v>
      </c>
      <c r="H77" s="47">
        <f>Prev!N75</f>
        <v>0.49593404628811077</v>
      </c>
      <c r="I77" s="47">
        <f>Prev!Q75</f>
        <v>0.4804939198885228</v>
      </c>
      <c r="J77" s="47">
        <f>Prev!T75</f>
        <v>0.4649286150657202</v>
      </c>
      <c r="K77" s="47">
        <f>Prev!W75</f>
        <v>0.44926081265608991</v>
      </c>
      <c r="L77" s="47">
        <f>Prev!Z75</f>
        <v>0.43351455413496454</v>
      </c>
      <c r="M77" s="47">
        <f>Prev!AC75</f>
        <v>0.41771516383391494</v>
      </c>
      <c r="P77">
        <f t="shared" si="7"/>
        <v>5.2363557774974305E-2</v>
      </c>
      <c r="Q77">
        <f t="shared" si="7"/>
        <v>5.0980234030081423E-2</v>
      </c>
      <c r="R77">
        <f t="shared" si="7"/>
        <v>5.0003556130177262E-2</v>
      </c>
      <c r="S77">
        <f t="shared" si="7"/>
        <v>4.8636348468360215E-2</v>
      </c>
      <c r="T77">
        <f t="shared" si="7"/>
        <v>4.72501107667972E-2</v>
      </c>
      <c r="U77">
        <f t="shared" si="6"/>
        <v>4.5846495743555003E-2</v>
      </c>
      <c r="V77">
        <f t="shared" si="6"/>
        <v>4.4427308791804961E-2</v>
      </c>
      <c r="W77">
        <f t="shared" si="6"/>
        <v>4.2994506569493225E-2</v>
      </c>
      <c r="X77">
        <f t="shared" si="6"/>
        <v>4.1550194029600154E-2</v>
      </c>
      <c r="Y77">
        <f t="shared" si="6"/>
        <v>4.0096619773599976E-2</v>
      </c>
      <c r="AA77">
        <f t="shared" si="9"/>
        <v>1.0523635577749744</v>
      </c>
      <c r="AB77">
        <f t="shared" si="9"/>
        <v>1.0509802340300813</v>
      </c>
      <c r="AC77">
        <f t="shared" si="9"/>
        <v>1.0500035561301773</v>
      </c>
      <c r="AD77">
        <f t="shared" si="9"/>
        <v>1.0486363484683603</v>
      </c>
      <c r="AE77">
        <f t="shared" si="9"/>
        <v>1.0472501107667973</v>
      </c>
      <c r="AF77">
        <f t="shared" si="8"/>
        <v>1.0458464957435549</v>
      </c>
      <c r="AG77">
        <f t="shared" si="8"/>
        <v>1.044427308791805</v>
      </c>
      <c r="AH77">
        <f t="shared" si="8"/>
        <v>1.0429945065694932</v>
      </c>
      <c r="AI77">
        <f t="shared" si="8"/>
        <v>1.0415501940296001</v>
      </c>
      <c r="AJ77">
        <f t="shared" si="8"/>
        <v>1.0400966197735999</v>
      </c>
    </row>
    <row r="78" spans="1:36" ht="15.5" x14ac:dyDescent="0.35">
      <c r="A78" s="49" t="s">
        <v>91</v>
      </c>
      <c r="B78" s="25">
        <f>PIF!CF78</f>
        <v>1.1000000000000001</v>
      </c>
      <c r="C78">
        <f>PIF!CJ78</f>
        <v>5.3668658049761439E-2</v>
      </c>
      <c r="D78" s="47">
        <f>Prev!B76</f>
        <v>0.55257011488526064</v>
      </c>
      <c r="E78" s="47">
        <f>Prev!E76</f>
        <v>0.5371883269257145</v>
      </c>
      <c r="F78" s="47">
        <f>Prev!H76</f>
        <v>0.52635519272563835</v>
      </c>
      <c r="G78" s="47">
        <f>Prev!K76</f>
        <v>0.5112277349471831</v>
      </c>
      <c r="H78" s="47">
        <f>Prev!N76</f>
        <v>0.49593404628811089</v>
      </c>
      <c r="I78" s="47">
        <f>Prev!Q76</f>
        <v>0.48049391988852286</v>
      </c>
      <c r="J78" s="47">
        <f>Prev!T76</f>
        <v>0.4649286150657202</v>
      </c>
      <c r="K78" s="47">
        <f>Prev!W76</f>
        <v>0.44926081265609036</v>
      </c>
      <c r="L78" s="47">
        <f>Prev!Z76</f>
        <v>0.43351455413496437</v>
      </c>
      <c r="M78" s="47">
        <f>Prev!AC76</f>
        <v>0.41771516383391522</v>
      </c>
      <c r="P78">
        <f t="shared" si="7"/>
        <v>5.2363557774974263E-2</v>
      </c>
      <c r="Q78">
        <f t="shared" si="7"/>
        <v>5.0980234030081409E-2</v>
      </c>
      <c r="R78">
        <f t="shared" si="7"/>
        <v>5.0003556130177207E-2</v>
      </c>
      <c r="S78">
        <f t="shared" si="7"/>
        <v>4.863634846836018E-2</v>
      </c>
      <c r="T78">
        <f t="shared" si="7"/>
        <v>4.7250110766797214E-2</v>
      </c>
      <c r="U78">
        <f t="shared" si="6"/>
        <v>4.584649574355501E-2</v>
      </c>
      <c r="V78">
        <f t="shared" si="6"/>
        <v>4.4427308791804961E-2</v>
      </c>
      <c r="W78">
        <f t="shared" si="6"/>
        <v>4.2994506569493253E-2</v>
      </c>
      <c r="X78">
        <f t="shared" si="6"/>
        <v>4.155019402960014E-2</v>
      </c>
      <c r="Y78">
        <f t="shared" si="6"/>
        <v>4.0096619773599997E-2</v>
      </c>
      <c r="AA78">
        <f t="shared" si="9"/>
        <v>1.0523635577749744</v>
      </c>
      <c r="AB78">
        <f t="shared" si="9"/>
        <v>1.0509802340300813</v>
      </c>
      <c r="AC78">
        <f t="shared" si="9"/>
        <v>1.0500035561301773</v>
      </c>
      <c r="AD78">
        <f t="shared" si="9"/>
        <v>1.0486363484683601</v>
      </c>
      <c r="AE78">
        <f t="shared" si="9"/>
        <v>1.0472501107667973</v>
      </c>
      <c r="AF78">
        <f t="shared" si="8"/>
        <v>1.0458464957435549</v>
      </c>
      <c r="AG78">
        <f t="shared" si="8"/>
        <v>1.044427308791805</v>
      </c>
      <c r="AH78">
        <f t="shared" si="8"/>
        <v>1.0429945065694932</v>
      </c>
      <c r="AI78">
        <f t="shared" si="8"/>
        <v>1.0415501940296001</v>
      </c>
      <c r="AJ78">
        <f t="shared" si="8"/>
        <v>1.0400966197735999</v>
      </c>
    </row>
    <row r="79" spans="1:36" ht="15.5" x14ac:dyDescent="0.35">
      <c r="A79" s="49" t="s">
        <v>92</v>
      </c>
      <c r="B79" s="25">
        <f>PIF!CF79</f>
        <v>1.1000000000000001</v>
      </c>
      <c r="C79">
        <f>PIF!CJ79</f>
        <v>5.3668658049761439E-2</v>
      </c>
      <c r="D79" s="47">
        <f>Prev!B77</f>
        <v>0.55257011488526087</v>
      </c>
      <c r="E79" s="47">
        <f>Prev!E77</f>
        <v>0.53718832692571472</v>
      </c>
      <c r="F79" s="47">
        <f>Prev!H77</f>
        <v>0.5263551927256388</v>
      </c>
      <c r="G79" s="47">
        <f>Prev!K77</f>
        <v>0.5112277349471831</v>
      </c>
      <c r="H79" s="47">
        <f>Prev!N77</f>
        <v>0.49593404628811066</v>
      </c>
      <c r="I79" s="47">
        <f>Prev!Q77</f>
        <v>0.48049391988852264</v>
      </c>
      <c r="J79" s="47">
        <f>Prev!T77</f>
        <v>0.46492861506572014</v>
      </c>
      <c r="K79" s="47">
        <f>Prev!W77</f>
        <v>0.44926081265609036</v>
      </c>
      <c r="L79" s="47">
        <f>Prev!Z77</f>
        <v>0.43351455413496437</v>
      </c>
      <c r="M79" s="47">
        <f>Prev!AC77</f>
        <v>0.4177151638339151</v>
      </c>
      <c r="P79">
        <f t="shared" si="7"/>
        <v>5.2363557774974277E-2</v>
      </c>
      <c r="Q79">
        <f t="shared" si="7"/>
        <v>5.0980234030081437E-2</v>
      </c>
      <c r="R79">
        <f t="shared" si="7"/>
        <v>5.0003556130177255E-2</v>
      </c>
      <c r="S79">
        <f t="shared" si="7"/>
        <v>4.863634846836018E-2</v>
      </c>
      <c r="T79">
        <f t="shared" si="7"/>
        <v>4.7250110766797193E-2</v>
      </c>
      <c r="U79">
        <f t="shared" si="6"/>
        <v>4.5846495743554989E-2</v>
      </c>
      <c r="V79">
        <f t="shared" si="6"/>
        <v>4.4427308791804961E-2</v>
      </c>
      <c r="W79">
        <f t="shared" si="6"/>
        <v>4.2994506569493253E-2</v>
      </c>
      <c r="X79">
        <f t="shared" si="6"/>
        <v>4.155019402960014E-2</v>
      </c>
      <c r="Y79">
        <f t="shared" si="6"/>
        <v>4.0096619773599997E-2</v>
      </c>
      <c r="AA79">
        <f t="shared" si="9"/>
        <v>1.0523635577749744</v>
      </c>
      <c r="AB79">
        <f t="shared" si="9"/>
        <v>1.0509802340300813</v>
      </c>
      <c r="AC79">
        <f t="shared" si="9"/>
        <v>1.0500035561301773</v>
      </c>
      <c r="AD79">
        <f t="shared" si="9"/>
        <v>1.0486363484683601</v>
      </c>
      <c r="AE79">
        <f t="shared" si="9"/>
        <v>1.0472501107667971</v>
      </c>
      <c r="AF79">
        <f t="shared" si="8"/>
        <v>1.0458464957435549</v>
      </c>
      <c r="AG79">
        <f t="shared" si="8"/>
        <v>1.044427308791805</v>
      </c>
      <c r="AH79">
        <f t="shared" si="8"/>
        <v>1.0429945065694932</v>
      </c>
      <c r="AI79">
        <f t="shared" si="8"/>
        <v>1.0415501940296001</v>
      </c>
      <c r="AJ79">
        <f t="shared" si="8"/>
        <v>1.0400966197735999</v>
      </c>
    </row>
    <row r="80" spans="1:36" ht="15.5" x14ac:dyDescent="0.35">
      <c r="A80" s="49" t="s">
        <v>93</v>
      </c>
      <c r="B80" s="25">
        <f>PIF!CF80</f>
        <v>1.1000000000000001</v>
      </c>
      <c r="C80">
        <f>PIF!CJ80</f>
        <v>5.3668658049761432E-2</v>
      </c>
      <c r="D80" s="47">
        <f>Prev!B78</f>
        <v>0.55257011488526087</v>
      </c>
      <c r="E80" s="47">
        <f>Prev!E78</f>
        <v>0.53718832692571483</v>
      </c>
      <c r="F80" s="47">
        <f>Prev!H78</f>
        <v>0.52635519272563869</v>
      </c>
      <c r="G80" s="47">
        <f>Prev!K78</f>
        <v>0.51122773494718343</v>
      </c>
      <c r="H80" s="47">
        <f>Prev!N78</f>
        <v>0.49593404628811089</v>
      </c>
      <c r="I80" s="47">
        <f>Prev!Q78</f>
        <v>0.4804939198885228</v>
      </c>
      <c r="J80" s="47">
        <f>Prev!T78</f>
        <v>0.46492861506572031</v>
      </c>
      <c r="K80" s="47">
        <f>Prev!W78</f>
        <v>0.44926081265609058</v>
      </c>
      <c r="L80" s="47">
        <f>Prev!Z78</f>
        <v>0.43351455413496454</v>
      </c>
      <c r="M80" s="47">
        <f>Prev!AC78</f>
        <v>0.41771516383391499</v>
      </c>
      <c r="P80">
        <f t="shared" si="7"/>
        <v>5.2363557774974277E-2</v>
      </c>
      <c r="Q80">
        <f t="shared" si="7"/>
        <v>5.0980234030081444E-2</v>
      </c>
      <c r="R80">
        <f t="shared" si="7"/>
        <v>5.0003556130177242E-2</v>
      </c>
      <c r="S80">
        <f t="shared" si="7"/>
        <v>4.8636348468360215E-2</v>
      </c>
      <c r="T80">
        <f t="shared" si="7"/>
        <v>4.7250110766797214E-2</v>
      </c>
      <c r="U80">
        <f t="shared" si="6"/>
        <v>4.5846495743555003E-2</v>
      </c>
      <c r="V80">
        <f t="shared" si="6"/>
        <v>4.4427308791804974E-2</v>
      </c>
      <c r="W80">
        <f t="shared" si="6"/>
        <v>4.2994506569493274E-2</v>
      </c>
      <c r="X80">
        <f t="shared" si="6"/>
        <v>4.1550194029600154E-2</v>
      </c>
      <c r="Y80">
        <f t="shared" si="6"/>
        <v>4.0096619773599983E-2</v>
      </c>
      <c r="AA80">
        <f t="shared" si="9"/>
        <v>1.0523635577749744</v>
      </c>
      <c r="AB80">
        <f t="shared" si="9"/>
        <v>1.0509802340300813</v>
      </c>
      <c r="AC80">
        <f t="shared" si="9"/>
        <v>1.0500035561301773</v>
      </c>
      <c r="AD80">
        <f t="shared" si="9"/>
        <v>1.0486363484683603</v>
      </c>
      <c r="AE80">
        <f t="shared" si="9"/>
        <v>1.0472501107667973</v>
      </c>
      <c r="AF80">
        <f t="shared" si="8"/>
        <v>1.0458464957435549</v>
      </c>
      <c r="AG80">
        <f t="shared" si="8"/>
        <v>1.044427308791805</v>
      </c>
      <c r="AH80">
        <f t="shared" si="8"/>
        <v>1.0429945065694932</v>
      </c>
      <c r="AI80">
        <f t="shared" si="8"/>
        <v>1.0415501940296001</v>
      </c>
      <c r="AJ80">
        <f t="shared" si="8"/>
        <v>1.0400966197735999</v>
      </c>
    </row>
    <row r="81" spans="1:36" ht="15.5" x14ac:dyDescent="0.35">
      <c r="A81" s="49" t="s">
        <v>94</v>
      </c>
      <c r="B81" s="25">
        <f>PIF!CF81</f>
        <v>1.1000000000000001</v>
      </c>
      <c r="C81">
        <f>PIF!CJ81</f>
        <v>5.3668658049761439E-2</v>
      </c>
      <c r="D81" s="47">
        <f>Prev!B79</f>
        <v>0.55257011488526087</v>
      </c>
      <c r="E81" s="47">
        <f>Prev!E79</f>
        <v>0.53718832692571472</v>
      </c>
      <c r="F81" s="47">
        <f>Prev!H79</f>
        <v>0.52635519272563835</v>
      </c>
      <c r="G81" s="47">
        <f>Prev!K79</f>
        <v>0.51122773494718332</v>
      </c>
      <c r="H81" s="47">
        <f>Prev!N79</f>
        <v>0.49593404628811077</v>
      </c>
      <c r="I81" s="47">
        <f>Prev!Q79</f>
        <v>0.48049391988852264</v>
      </c>
      <c r="J81" s="47">
        <f>Prev!T79</f>
        <v>0.4649286150657202</v>
      </c>
      <c r="K81" s="47">
        <f>Prev!W79</f>
        <v>0.44926081265609036</v>
      </c>
      <c r="L81" s="47">
        <f>Prev!Z79</f>
        <v>0.43351455413496454</v>
      </c>
      <c r="M81" s="47">
        <f>Prev!AC79</f>
        <v>0.41771516383391505</v>
      </c>
      <c r="P81">
        <f t="shared" si="7"/>
        <v>5.2363557774974277E-2</v>
      </c>
      <c r="Q81">
        <f t="shared" si="7"/>
        <v>5.0980234030081437E-2</v>
      </c>
      <c r="R81">
        <f t="shared" si="7"/>
        <v>5.0003556130177207E-2</v>
      </c>
      <c r="S81">
        <f t="shared" si="7"/>
        <v>4.8636348468360208E-2</v>
      </c>
      <c r="T81">
        <f t="shared" si="7"/>
        <v>4.72501107667972E-2</v>
      </c>
      <c r="U81">
        <f t="shared" si="6"/>
        <v>4.5846495743554989E-2</v>
      </c>
      <c r="V81">
        <f t="shared" si="6"/>
        <v>4.4427308791804961E-2</v>
      </c>
      <c r="W81">
        <f t="shared" si="6"/>
        <v>4.2994506569493253E-2</v>
      </c>
      <c r="X81">
        <f t="shared" si="6"/>
        <v>4.1550194029600154E-2</v>
      </c>
      <c r="Y81">
        <f t="shared" si="6"/>
        <v>4.009661977359999E-2</v>
      </c>
      <c r="AA81">
        <f t="shared" si="9"/>
        <v>1.0523635577749744</v>
      </c>
      <c r="AB81">
        <f t="shared" si="9"/>
        <v>1.0509802340300813</v>
      </c>
      <c r="AC81">
        <f t="shared" si="9"/>
        <v>1.0500035561301773</v>
      </c>
      <c r="AD81">
        <f t="shared" si="9"/>
        <v>1.0486363484683603</v>
      </c>
      <c r="AE81">
        <f t="shared" si="9"/>
        <v>1.0472501107667973</v>
      </c>
      <c r="AF81">
        <f t="shared" si="8"/>
        <v>1.0458464957435549</v>
      </c>
      <c r="AG81">
        <f t="shared" si="8"/>
        <v>1.044427308791805</v>
      </c>
      <c r="AH81">
        <f t="shared" si="8"/>
        <v>1.0429945065694932</v>
      </c>
      <c r="AI81">
        <f t="shared" si="8"/>
        <v>1.0415501940296001</v>
      </c>
      <c r="AJ81">
        <f t="shared" si="8"/>
        <v>1.0400966197735999</v>
      </c>
    </row>
    <row r="82" spans="1:36" ht="15.5" x14ac:dyDescent="0.35">
      <c r="A82" s="49" t="s">
        <v>95</v>
      </c>
      <c r="B82" s="25">
        <f>PIF!CF82</f>
        <v>1.1000000000000001</v>
      </c>
      <c r="C82">
        <f>PIF!CJ82</f>
        <v>5.3668658049761453E-2</v>
      </c>
      <c r="D82" s="47">
        <f>Prev!B80</f>
        <v>0.55257011488526087</v>
      </c>
      <c r="E82" s="47">
        <f>Prev!E80</f>
        <v>0.53718832692571483</v>
      </c>
      <c r="F82" s="47">
        <f>Prev!H80</f>
        <v>0.52635519272563869</v>
      </c>
      <c r="G82" s="47">
        <f>Prev!K80</f>
        <v>0.51122773494718343</v>
      </c>
      <c r="H82" s="47">
        <f>Prev!N80</f>
        <v>0.495934046288111</v>
      </c>
      <c r="I82" s="47">
        <f>Prev!Q80</f>
        <v>0.48049391988852269</v>
      </c>
      <c r="J82" s="47">
        <f>Prev!T80</f>
        <v>0.46492861506572036</v>
      </c>
      <c r="K82" s="47">
        <f>Prev!W80</f>
        <v>0.44926081265609019</v>
      </c>
      <c r="L82" s="47">
        <f>Prev!Z80</f>
        <v>0.43351455413496454</v>
      </c>
      <c r="M82" s="47">
        <f>Prev!AC80</f>
        <v>0.4177151638339151</v>
      </c>
      <c r="P82">
        <f t="shared" si="7"/>
        <v>5.2363557774974277E-2</v>
      </c>
      <c r="Q82">
        <f t="shared" si="7"/>
        <v>5.0980234030081444E-2</v>
      </c>
      <c r="R82">
        <f t="shared" si="7"/>
        <v>5.0003556130177242E-2</v>
      </c>
      <c r="S82">
        <f t="shared" si="7"/>
        <v>4.8636348468360215E-2</v>
      </c>
      <c r="T82">
        <f t="shared" si="7"/>
        <v>4.7250110766797221E-2</v>
      </c>
      <c r="U82">
        <f t="shared" si="6"/>
        <v>4.5846495743554989E-2</v>
      </c>
      <c r="V82">
        <f t="shared" si="6"/>
        <v>4.4427308791804981E-2</v>
      </c>
      <c r="W82">
        <f t="shared" si="6"/>
        <v>4.2994506569493239E-2</v>
      </c>
      <c r="X82">
        <f t="shared" si="6"/>
        <v>4.1550194029600154E-2</v>
      </c>
      <c r="Y82">
        <f t="shared" si="6"/>
        <v>4.0096619773599997E-2</v>
      </c>
      <c r="AA82">
        <f t="shared" si="9"/>
        <v>1.0523635577749744</v>
      </c>
      <c r="AB82">
        <f t="shared" si="9"/>
        <v>1.0509802340300813</v>
      </c>
      <c r="AC82">
        <f t="shared" si="9"/>
        <v>1.0500035561301773</v>
      </c>
      <c r="AD82">
        <f t="shared" si="9"/>
        <v>1.0486363484683603</v>
      </c>
      <c r="AE82">
        <f t="shared" si="9"/>
        <v>1.0472501107667973</v>
      </c>
      <c r="AF82">
        <f t="shared" si="8"/>
        <v>1.0458464957435549</v>
      </c>
      <c r="AG82">
        <f t="shared" si="8"/>
        <v>1.044427308791805</v>
      </c>
      <c r="AH82">
        <f t="shared" si="8"/>
        <v>1.0429945065694932</v>
      </c>
      <c r="AI82">
        <f t="shared" si="8"/>
        <v>1.0415501940296001</v>
      </c>
      <c r="AJ82">
        <f t="shared" si="8"/>
        <v>1.0400966197735999</v>
      </c>
    </row>
    <row r="83" spans="1:36" ht="15.5" x14ac:dyDescent="0.35">
      <c r="A83" s="49" t="s">
        <v>96</v>
      </c>
      <c r="B83" s="25">
        <f>PIF!CF83</f>
        <v>1.1000000000000001</v>
      </c>
      <c r="C83">
        <f>PIF!CJ83</f>
        <v>5.3668658049761432E-2</v>
      </c>
      <c r="D83" s="47">
        <f>Prev!B81</f>
        <v>0.55257011488526053</v>
      </c>
      <c r="E83" s="47">
        <f>Prev!E81</f>
        <v>0.53718832692571483</v>
      </c>
      <c r="F83" s="47">
        <f>Prev!H81</f>
        <v>0.52635519272563869</v>
      </c>
      <c r="G83" s="47">
        <f>Prev!K81</f>
        <v>0.51122773494718332</v>
      </c>
      <c r="H83" s="47">
        <f>Prev!N81</f>
        <v>0.495934046288111</v>
      </c>
      <c r="I83" s="47">
        <f>Prev!Q81</f>
        <v>0.48049391988852275</v>
      </c>
      <c r="J83" s="47">
        <f>Prev!T81</f>
        <v>0.46492861506572036</v>
      </c>
      <c r="K83" s="47">
        <f>Prev!W81</f>
        <v>0.44926081265609019</v>
      </c>
      <c r="L83" s="47">
        <f>Prev!Z81</f>
        <v>0.43351455413496437</v>
      </c>
      <c r="M83" s="47">
        <f>Prev!AC81</f>
        <v>0.41771516383391527</v>
      </c>
      <c r="P83">
        <f t="shared" si="7"/>
        <v>5.2363557774974256E-2</v>
      </c>
      <c r="Q83">
        <f t="shared" si="7"/>
        <v>5.0980234030081444E-2</v>
      </c>
      <c r="R83">
        <f t="shared" si="7"/>
        <v>5.0003556130177242E-2</v>
      </c>
      <c r="S83">
        <f t="shared" si="7"/>
        <v>4.8636348468360208E-2</v>
      </c>
      <c r="T83">
        <f t="shared" si="7"/>
        <v>4.7250110766797221E-2</v>
      </c>
      <c r="U83">
        <f t="shared" si="6"/>
        <v>4.5846495743554996E-2</v>
      </c>
      <c r="V83">
        <f t="shared" si="6"/>
        <v>4.4427308791804981E-2</v>
      </c>
      <c r="W83">
        <f t="shared" si="6"/>
        <v>4.2994506569493239E-2</v>
      </c>
      <c r="X83">
        <f t="shared" si="6"/>
        <v>4.155019402960014E-2</v>
      </c>
      <c r="Y83">
        <f t="shared" si="6"/>
        <v>4.0096619773600004E-2</v>
      </c>
      <c r="AA83">
        <f t="shared" si="9"/>
        <v>1.0523635577749744</v>
      </c>
      <c r="AB83">
        <f t="shared" si="9"/>
        <v>1.0509802340300813</v>
      </c>
      <c r="AC83">
        <f t="shared" si="9"/>
        <v>1.0500035561301773</v>
      </c>
      <c r="AD83">
        <f t="shared" si="9"/>
        <v>1.0486363484683603</v>
      </c>
      <c r="AE83">
        <f t="shared" si="9"/>
        <v>1.0472501107667973</v>
      </c>
      <c r="AF83">
        <f t="shared" si="8"/>
        <v>1.0458464957435549</v>
      </c>
      <c r="AG83">
        <f t="shared" si="8"/>
        <v>1.044427308791805</v>
      </c>
      <c r="AH83">
        <f t="shared" si="8"/>
        <v>1.0429945065694932</v>
      </c>
      <c r="AI83">
        <f t="shared" si="8"/>
        <v>1.0415501940296001</v>
      </c>
      <c r="AJ83">
        <f t="shared" si="8"/>
        <v>1.0400966197735999</v>
      </c>
    </row>
    <row r="84" spans="1:36" ht="15.5" x14ac:dyDescent="0.35">
      <c r="A84" s="49" t="s">
        <v>97</v>
      </c>
      <c r="B84" s="25">
        <f>PIF!CF84</f>
        <v>1.1000000000000001</v>
      </c>
      <c r="C84">
        <f>PIF!CJ84</f>
        <v>5.3668658049761453E-2</v>
      </c>
      <c r="D84" s="47">
        <f>Prev!B82</f>
        <v>0.55257011488526087</v>
      </c>
      <c r="E84" s="47">
        <f>Prev!E82</f>
        <v>0.53718832692571483</v>
      </c>
      <c r="F84" s="47">
        <f>Prev!H82</f>
        <v>0.52635519272563869</v>
      </c>
      <c r="G84" s="47">
        <f>Prev!K82</f>
        <v>0.51122773494718343</v>
      </c>
      <c r="H84" s="47">
        <f>Prev!N82</f>
        <v>0.495934046288111</v>
      </c>
      <c r="I84" s="47">
        <f>Prev!Q82</f>
        <v>0.48049391988852269</v>
      </c>
      <c r="J84" s="47">
        <f>Prev!T82</f>
        <v>0.46492861506572036</v>
      </c>
      <c r="K84" s="47">
        <f>Prev!W82</f>
        <v>0.44926081265609019</v>
      </c>
      <c r="L84" s="47">
        <f>Prev!Z82</f>
        <v>0.43351455413496454</v>
      </c>
      <c r="M84" s="47">
        <f>Prev!AC82</f>
        <v>0.4177151638339151</v>
      </c>
      <c r="P84">
        <f t="shared" si="7"/>
        <v>5.2363557774974277E-2</v>
      </c>
      <c r="Q84">
        <f t="shared" si="7"/>
        <v>5.0980234030081444E-2</v>
      </c>
      <c r="R84">
        <f t="shared" si="7"/>
        <v>5.0003556130177242E-2</v>
      </c>
      <c r="S84">
        <f t="shared" si="7"/>
        <v>4.8636348468360215E-2</v>
      </c>
      <c r="T84">
        <f t="shared" si="7"/>
        <v>4.7250110766797221E-2</v>
      </c>
      <c r="U84">
        <f t="shared" si="6"/>
        <v>4.5846495743554989E-2</v>
      </c>
      <c r="V84">
        <f t="shared" si="6"/>
        <v>4.4427308791804981E-2</v>
      </c>
      <c r="W84">
        <f t="shared" si="6"/>
        <v>4.2994506569493239E-2</v>
      </c>
      <c r="X84">
        <f t="shared" si="6"/>
        <v>4.1550194029600154E-2</v>
      </c>
      <c r="Y84">
        <f t="shared" si="6"/>
        <v>4.0096619773599997E-2</v>
      </c>
      <c r="AA84">
        <f t="shared" si="9"/>
        <v>1.0523635577749744</v>
      </c>
      <c r="AB84">
        <f t="shared" si="9"/>
        <v>1.0509802340300813</v>
      </c>
      <c r="AC84">
        <f t="shared" si="9"/>
        <v>1.0500035561301773</v>
      </c>
      <c r="AD84">
        <f t="shared" si="9"/>
        <v>1.0486363484683603</v>
      </c>
      <c r="AE84">
        <f t="shared" si="9"/>
        <v>1.0472501107667973</v>
      </c>
      <c r="AF84">
        <f t="shared" si="8"/>
        <v>1.0458464957435549</v>
      </c>
      <c r="AG84">
        <f t="shared" si="8"/>
        <v>1.044427308791805</v>
      </c>
      <c r="AH84">
        <f t="shared" si="8"/>
        <v>1.0429945065694932</v>
      </c>
      <c r="AI84">
        <f t="shared" si="8"/>
        <v>1.0415501940296001</v>
      </c>
      <c r="AJ84">
        <f t="shared" si="8"/>
        <v>1.0400966197735999</v>
      </c>
    </row>
    <row r="85" spans="1:36" ht="15.5" x14ac:dyDescent="0.35">
      <c r="A85" s="49" t="s">
        <v>98</v>
      </c>
      <c r="B85" s="25">
        <f>PIF!CF85</f>
        <v>1.1000000000000001</v>
      </c>
      <c r="C85">
        <f>PIF!CJ85</f>
        <v>5.3668658049761453E-2</v>
      </c>
      <c r="D85" s="47">
        <f>Prev!B83</f>
        <v>0.55257011488526087</v>
      </c>
      <c r="E85" s="47">
        <f>Prev!E83</f>
        <v>0.53718832692571483</v>
      </c>
      <c r="F85" s="47">
        <f>Prev!H83</f>
        <v>0.52635519272563869</v>
      </c>
      <c r="G85" s="47">
        <f>Prev!K83</f>
        <v>0.51122773494718343</v>
      </c>
      <c r="H85" s="47">
        <f>Prev!N83</f>
        <v>0.495934046288111</v>
      </c>
      <c r="I85" s="47">
        <f>Prev!Q83</f>
        <v>0.48049391988852269</v>
      </c>
      <c r="J85" s="47">
        <f>Prev!T83</f>
        <v>0.46492861506572036</v>
      </c>
      <c r="K85" s="47">
        <f>Prev!W83</f>
        <v>0.44926081265609019</v>
      </c>
      <c r="L85" s="47">
        <f>Prev!Z83</f>
        <v>0.43351455413496454</v>
      </c>
      <c r="M85" s="47">
        <f>Prev!AC83</f>
        <v>0.4177151638339151</v>
      </c>
      <c r="P85">
        <f t="shared" si="7"/>
        <v>5.2363557774974277E-2</v>
      </c>
      <c r="Q85">
        <f t="shared" si="7"/>
        <v>5.0980234030081444E-2</v>
      </c>
      <c r="R85">
        <f t="shared" si="7"/>
        <v>5.0003556130177242E-2</v>
      </c>
      <c r="S85">
        <f t="shared" si="7"/>
        <v>4.8636348468360215E-2</v>
      </c>
      <c r="T85">
        <f t="shared" si="7"/>
        <v>4.7250110766797221E-2</v>
      </c>
      <c r="U85">
        <f t="shared" si="6"/>
        <v>4.5846495743554989E-2</v>
      </c>
      <c r="V85">
        <f t="shared" si="6"/>
        <v>4.4427308791804981E-2</v>
      </c>
      <c r="W85">
        <f t="shared" si="6"/>
        <v>4.2994506569493239E-2</v>
      </c>
      <c r="X85">
        <f t="shared" si="6"/>
        <v>4.1550194029600154E-2</v>
      </c>
      <c r="Y85">
        <f t="shared" si="6"/>
        <v>4.0096619773599997E-2</v>
      </c>
      <c r="AA85">
        <f t="shared" si="9"/>
        <v>1.0523635577749744</v>
      </c>
      <c r="AB85">
        <f t="shared" si="9"/>
        <v>1.0509802340300813</v>
      </c>
      <c r="AC85">
        <f t="shared" si="9"/>
        <v>1.0500035561301773</v>
      </c>
      <c r="AD85">
        <f t="shared" si="9"/>
        <v>1.0486363484683603</v>
      </c>
      <c r="AE85">
        <f t="shared" si="9"/>
        <v>1.0472501107667973</v>
      </c>
      <c r="AF85">
        <f t="shared" si="8"/>
        <v>1.0458464957435549</v>
      </c>
      <c r="AG85">
        <f t="shared" si="8"/>
        <v>1.044427308791805</v>
      </c>
      <c r="AH85">
        <f t="shared" si="8"/>
        <v>1.0429945065694932</v>
      </c>
      <c r="AI85">
        <f t="shared" si="8"/>
        <v>1.0415501940296001</v>
      </c>
      <c r="AJ85">
        <f t="shared" si="8"/>
        <v>1.0400966197735999</v>
      </c>
    </row>
    <row r="86" spans="1:36" ht="15.5" x14ac:dyDescent="0.35">
      <c r="A86" s="49" t="s">
        <v>99</v>
      </c>
      <c r="B86" s="25">
        <f>PIF!CF86</f>
        <v>1.1000000000000001</v>
      </c>
      <c r="C86">
        <f>PIF!CJ86</f>
        <v>5.3668658049761432E-2</v>
      </c>
      <c r="D86" s="47">
        <f>Prev!B84</f>
        <v>0.55257011488526053</v>
      </c>
      <c r="E86" s="47">
        <f>Prev!E84</f>
        <v>0.53718832692571483</v>
      </c>
      <c r="F86" s="47">
        <f>Prev!H84</f>
        <v>0.52635519272563869</v>
      </c>
      <c r="G86" s="47">
        <f>Prev!K84</f>
        <v>0.51122773494718332</v>
      </c>
      <c r="H86" s="47">
        <f>Prev!N84</f>
        <v>0.495934046288111</v>
      </c>
      <c r="I86" s="47">
        <f>Prev!Q84</f>
        <v>0.48049391988852275</v>
      </c>
      <c r="J86" s="47">
        <f>Prev!T84</f>
        <v>0.46492861506572036</v>
      </c>
      <c r="K86" s="47">
        <f>Prev!W84</f>
        <v>0.44926081265609019</v>
      </c>
      <c r="L86" s="47">
        <f>Prev!Z84</f>
        <v>0.43351455413496437</v>
      </c>
      <c r="M86" s="47">
        <f>Prev!AC84</f>
        <v>0.41771516383391527</v>
      </c>
      <c r="P86">
        <f t="shared" si="7"/>
        <v>5.2363557774974256E-2</v>
      </c>
      <c r="Q86">
        <f t="shared" si="7"/>
        <v>5.0980234030081444E-2</v>
      </c>
      <c r="R86">
        <f t="shared" si="7"/>
        <v>5.0003556130177242E-2</v>
      </c>
      <c r="S86">
        <f t="shared" si="7"/>
        <v>4.8636348468360208E-2</v>
      </c>
      <c r="T86">
        <f t="shared" si="7"/>
        <v>4.7250110766797221E-2</v>
      </c>
      <c r="U86">
        <f t="shared" si="6"/>
        <v>4.5846495743554996E-2</v>
      </c>
      <c r="V86">
        <f t="shared" si="6"/>
        <v>4.4427308791804981E-2</v>
      </c>
      <c r="W86">
        <f t="shared" si="6"/>
        <v>4.2994506569493239E-2</v>
      </c>
      <c r="X86">
        <f t="shared" si="6"/>
        <v>4.155019402960014E-2</v>
      </c>
      <c r="Y86">
        <f t="shared" si="6"/>
        <v>4.0096619773600004E-2</v>
      </c>
      <c r="AA86">
        <f t="shared" si="9"/>
        <v>1.0523635577749744</v>
      </c>
      <c r="AB86">
        <f t="shared" si="9"/>
        <v>1.0509802340300813</v>
      </c>
      <c r="AC86">
        <f t="shared" si="9"/>
        <v>1.0500035561301773</v>
      </c>
      <c r="AD86">
        <f t="shared" si="9"/>
        <v>1.0486363484683603</v>
      </c>
      <c r="AE86">
        <f t="shared" si="9"/>
        <v>1.0472501107667973</v>
      </c>
      <c r="AF86">
        <f t="shared" si="8"/>
        <v>1.0458464957435549</v>
      </c>
      <c r="AG86">
        <f t="shared" si="8"/>
        <v>1.044427308791805</v>
      </c>
      <c r="AH86">
        <f t="shared" si="8"/>
        <v>1.0429945065694932</v>
      </c>
      <c r="AI86">
        <f t="shared" si="8"/>
        <v>1.0415501940296001</v>
      </c>
      <c r="AJ86">
        <f t="shared" si="8"/>
        <v>1.0400966197735999</v>
      </c>
    </row>
    <row r="87" spans="1:36" ht="15.5" x14ac:dyDescent="0.35">
      <c r="A87" s="49" t="s">
        <v>100</v>
      </c>
      <c r="B87" s="25">
        <f>PIF!CF87</f>
        <v>1.1000000000000001</v>
      </c>
      <c r="C87">
        <f>PIF!CJ87</f>
        <v>5.3668658049761439E-2</v>
      </c>
      <c r="D87" s="47">
        <f>Prev!B85</f>
        <v>0.55257011488526087</v>
      </c>
      <c r="E87" s="47">
        <f>Prev!E85</f>
        <v>0.5371883269257145</v>
      </c>
      <c r="F87" s="47">
        <f>Prev!H85</f>
        <v>0.52635519272563835</v>
      </c>
      <c r="G87" s="47">
        <f>Prev!K85</f>
        <v>0.5112277349471831</v>
      </c>
      <c r="H87" s="47">
        <f>Prev!N85</f>
        <v>0.49593404628811077</v>
      </c>
      <c r="I87" s="47">
        <f>Prev!Q85</f>
        <v>0.48049391988852264</v>
      </c>
      <c r="J87" s="47">
        <f>Prev!T85</f>
        <v>0.46492861506572025</v>
      </c>
      <c r="K87" s="47">
        <f>Prev!W85</f>
        <v>0.44926081265609041</v>
      </c>
      <c r="L87" s="47">
        <f>Prev!Z85</f>
        <v>0.43351455413496454</v>
      </c>
      <c r="M87" s="47">
        <f>Prev!AC85</f>
        <v>0.41771516383391516</v>
      </c>
      <c r="P87">
        <f t="shared" si="7"/>
        <v>5.2363557774974277E-2</v>
      </c>
      <c r="Q87">
        <f t="shared" si="7"/>
        <v>5.0980234030081409E-2</v>
      </c>
      <c r="R87">
        <f t="shared" si="7"/>
        <v>5.0003556130177207E-2</v>
      </c>
      <c r="S87">
        <f t="shared" si="7"/>
        <v>4.863634846836018E-2</v>
      </c>
      <c r="T87">
        <f t="shared" si="7"/>
        <v>4.72501107667972E-2</v>
      </c>
      <c r="U87">
        <f t="shared" si="6"/>
        <v>4.5846495743554989E-2</v>
      </c>
      <c r="V87">
        <f t="shared" si="6"/>
        <v>4.4427308791804968E-2</v>
      </c>
      <c r="W87">
        <f t="shared" si="6"/>
        <v>4.299450656949326E-2</v>
      </c>
      <c r="X87">
        <f t="shared" si="6"/>
        <v>4.1550194029600154E-2</v>
      </c>
      <c r="Y87">
        <f t="shared" si="6"/>
        <v>4.0096619773599997E-2</v>
      </c>
      <c r="AA87">
        <f t="shared" si="9"/>
        <v>1.0523635577749744</v>
      </c>
      <c r="AB87">
        <f t="shared" si="9"/>
        <v>1.0509802340300813</v>
      </c>
      <c r="AC87">
        <f t="shared" si="9"/>
        <v>1.0500035561301773</v>
      </c>
      <c r="AD87">
        <f t="shared" si="9"/>
        <v>1.0486363484683601</v>
      </c>
      <c r="AE87">
        <f t="shared" si="9"/>
        <v>1.0472501107667973</v>
      </c>
      <c r="AF87">
        <f t="shared" si="8"/>
        <v>1.0458464957435549</v>
      </c>
      <c r="AG87">
        <f t="shared" si="8"/>
        <v>1.044427308791805</v>
      </c>
      <c r="AH87">
        <f t="shared" si="8"/>
        <v>1.0429945065694932</v>
      </c>
      <c r="AI87">
        <f t="shared" si="8"/>
        <v>1.0415501940296001</v>
      </c>
      <c r="AJ87">
        <f t="shared" si="8"/>
        <v>1.0400966197735999</v>
      </c>
    </row>
    <row r="88" spans="1:36" ht="15.5" x14ac:dyDescent="0.35">
      <c r="A88" s="49" t="s">
        <v>101</v>
      </c>
      <c r="B88" s="25">
        <f>PIF!CF88</f>
        <v>1.1000000000000001</v>
      </c>
      <c r="C88">
        <f>PIF!CJ88</f>
        <v>5.3668658049761439E-2</v>
      </c>
      <c r="D88" s="47">
        <f>Prev!B86</f>
        <v>0.55257011488526087</v>
      </c>
      <c r="E88" s="47">
        <f>Prev!E86</f>
        <v>0.5371883269257145</v>
      </c>
      <c r="F88" s="47">
        <f>Prev!H86</f>
        <v>0.52635519272563835</v>
      </c>
      <c r="G88" s="47">
        <f>Prev!K86</f>
        <v>0.5112277349471831</v>
      </c>
      <c r="H88" s="47">
        <f>Prev!N86</f>
        <v>0.49593404628811077</v>
      </c>
      <c r="I88" s="47">
        <f>Prev!Q86</f>
        <v>0.48049391988852264</v>
      </c>
      <c r="J88" s="47">
        <f>Prev!T86</f>
        <v>0.46492861506572025</v>
      </c>
      <c r="K88" s="47">
        <f>Prev!W86</f>
        <v>0.44926081265609041</v>
      </c>
      <c r="L88" s="47">
        <f>Prev!Z86</f>
        <v>0.43351455413496454</v>
      </c>
      <c r="M88" s="47">
        <f>Prev!AC86</f>
        <v>0.41771516383391516</v>
      </c>
      <c r="P88">
        <f t="shared" si="7"/>
        <v>5.2363557774974277E-2</v>
      </c>
      <c r="Q88">
        <f t="shared" si="7"/>
        <v>5.0980234030081409E-2</v>
      </c>
      <c r="R88">
        <f t="shared" si="7"/>
        <v>5.0003556130177207E-2</v>
      </c>
      <c r="S88">
        <f t="shared" si="7"/>
        <v>4.863634846836018E-2</v>
      </c>
      <c r="T88">
        <f t="shared" si="7"/>
        <v>4.72501107667972E-2</v>
      </c>
      <c r="U88">
        <f t="shared" si="6"/>
        <v>4.5846495743554989E-2</v>
      </c>
      <c r="V88">
        <f t="shared" si="6"/>
        <v>4.4427308791804968E-2</v>
      </c>
      <c r="W88">
        <f t="shared" si="6"/>
        <v>4.299450656949326E-2</v>
      </c>
      <c r="X88">
        <f t="shared" si="6"/>
        <v>4.1550194029600154E-2</v>
      </c>
      <c r="Y88">
        <f t="shared" si="6"/>
        <v>4.0096619773599997E-2</v>
      </c>
      <c r="AA88">
        <f t="shared" si="9"/>
        <v>1.0523635577749744</v>
      </c>
      <c r="AB88">
        <f t="shared" si="9"/>
        <v>1.0509802340300813</v>
      </c>
      <c r="AC88">
        <f t="shared" si="9"/>
        <v>1.0500035561301773</v>
      </c>
      <c r="AD88">
        <f t="shared" si="9"/>
        <v>1.0486363484683601</v>
      </c>
      <c r="AE88">
        <f t="shared" si="9"/>
        <v>1.0472501107667973</v>
      </c>
      <c r="AF88">
        <f t="shared" si="8"/>
        <v>1.0458464957435549</v>
      </c>
      <c r="AG88">
        <f t="shared" si="8"/>
        <v>1.044427308791805</v>
      </c>
      <c r="AH88">
        <f t="shared" si="8"/>
        <v>1.0429945065694932</v>
      </c>
      <c r="AI88">
        <f t="shared" si="8"/>
        <v>1.0415501940296001</v>
      </c>
      <c r="AJ88">
        <f t="shared" si="8"/>
        <v>1.0400966197735999</v>
      </c>
    </row>
    <row r="89" spans="1:36" ht="15.5" x14ac:dyDescent="0.35">
      <c r="A89" s="49" t="s">
        <v>102</v>
      </c>
      <c r="B89" s="25">
        <f>PIF!CF89</f>
        <v>1.1000000000000001</v>
      </c>
      <c r="C89">
        <f>PIF!CJ89</f>
        <v>5.3668658049761439E-2</v>
      </c>
      <c r="D89" s="47">
        <f>Prev!B87</f>
        <v>0.5525701148852612</v>
      </c>
      <c r="E89" s="47">
        <f>Prev!E87</f>
        <v>0.53718832692571483</v>
      </c>
      <c r="F89" s="47">
        <f>Prev!H87</f>
        <v>0.5263551927256388</v>
      </c>
      <c r="G89" s="47">
        <f>Prev!K87</f>
        <v>0.51122773494718343</v>
      </c>
      <c r="H89" s="47">
        <f>Prev!N87</f>
        <v>0.49593404628811066</v>
      </c>
      <c r="I89" s="47">
        <f>Prev!Q87</f>
        <v>0.4804939198885228</v>
      </c>
      <c r="J89" s="47">
        <f>Prev!T87</f>
        <v>0.4649286150657202</v>
      </c>
      <c r="K89" s="47">
        <f>Prev!W87</f>
        <v>0.44926081265609041</v>
      </c>
      <c r="L89" s="47">
        <f>Prev!Z87</f>
        <v>0.43351455413496459</v>
      </c>
      <c r="M89" s="47">
        <f>Prev!AC87</f>
        <v>0.41771516383391516</v>
      </c>
      <c r="P89">
        <f t="shared" si="7"/>
        <v>5.2363557774974305E-2</v>
      </c>
      <c r="Q89">
        <f t="shared" si="7"/>
        <v>5.0980234030081444E-2</v>
      </c>
      <c r="R89">
        <f t="shared" si="7"/>
        <v>5.0003556130177255E-2</v>
      </c>
      <c r="S89">
        <f t="shared" si="7"/>
        <v>4.8636348468360215E-2</v>
      </c>
      <c r="T89">
        <f t="shared" si="7"/>
        <v>4.7250110766797193E-2</v>
      </c>
      <c r="U89">
        <f t="shared" si="6"/>
        <v>4.5846495743555003E-2</v>
      </c>
      <c r="V89">
        <f t="shared" si="6"/>
        <v>4.4427308791804961E-2</v>
      </c>
      <c r="W89">
        <f t="shared" si="6"/>
        <v>4.299450656949326E-2</v>
      </c>
      <c r="X89">
        <f t="shared" si="6"/>
        <v>4.1550194029600154E-2</v>
      </c>
      <c r="Y89">
        <f t="shared" si="6"/>
        <v>4.0096619773599997E-2</v>
      </c>
      <c r="AA89">
        <f t="shared" si="9"/>
        <v>1.0523635577749744</v>
      </c>
      <c r="AB89">
        <f t="shared" si="9"/>
        <v>1.0509802340300813</v>
      </c>
      <c r="AC89">
        <f t="shared" si="9"/>
        <v>1.0500035561301773</v>
      </c>
      <c r="AD89">
        <f t="shared" si="9"/>
        <v>1.0486363484683603</v>
      </c>
      <c r="AE89">
        <f t="shared" si="9"/>
        <v>1.0472501107667971</v>
      </c>
      <c r="AF89">
        <f t="shared" si="8"/>
        <v>1.0458464957435549</v>
      </c>
      <c r="AG89">
        <f t="shared" si="8"/>
        <v>1.044427308791805</v>
      </c>
      <c r="AH89">
        <f t="shared" si="8"/>
        <v>1.0429945065694932</v>
      </c>
      <c r="AI89">
        <f t="shared" si="8"/>
        <v>1.0415501940296001</v>
      </c>
      <c r="AJ89">
        <f t="shared" si="8"/>
        <v>1.0400966197735999</v>
      </c>
    </row>
    <row r="90" spans="1:36" ht="15.5" x14ac:dyDescent="0.35">
      <c r="A90" s="49" t="s">
        <v>103</v>
      </c>
      <c r="B90" s="25">
        <f>PIF!CF90</f>
        <v>1.1000000000000001</v>
      </c>
      <c r="C90">
        <f>PIF!CJ90</f>
        <v>5.3668658049761439E-2</v>
      </c>
      <c r="D90" s="47">
        <f>Prev!B88</f>
        <v>0.5525701148852612</v>
      </c>
      <c r="E90" s="47">
        <f>Prev!E88</f>
        <v>0.53718832692571483</v>
      </c>
      <c r="F90" s="47">
        <f>Prev!H88</f>
        <v>0.5263551927256388</v>
      </c>
      <c r="G90" s="47">
        <f>Prev!K88</f>
        <v>0.51122773494718343</v>
      </c>
      <c r="H90" s="47">
        <f>Prev!N88</f>
        <v>0.49593404628811066</v>
      </c>
      <c r="I90" s="47">
        <f>Prev!Q88</f>
        <v>0.4804939198885228</v>
      </c>
      <c r="J90" s="47">
        <f>Prev!T88</f>
        <v>0.4649286150657202</v>
      </c>
      <c r="K90" s="47">
        <f>Prev!W88</f>
        <v>0.44926081265609041</v>
      </c>
      <c r="L90" s="47">
        <f>Prev!Z88</f>
        <v>0.43351455413496459</v>
      </c>
      <c r="M90" s="47">
        <f>Prev!AC88</f>
        <v>0.41771516383391516</v>
      </c>
      <c r="P90">
        <f t="shared" si="7"/>
        <v>5.2363557774974305E-2</v>
      </c>
      <c r="Q90">
        <f t="shared" si="7"/>
        <v>5.0980234030081444E-2</v>
      </c>
      <c r="R90">
        <f t="shared" si="7"/>
        <v>5.0003556130177255E-2</v>
      </c>
      <c r="S90">
        <f t="shared" si="7"/>
        <v>4.8636348468360215E-2</v>
      </c>
      <c r="T90">
        <f t="shared" si="7"/>
        <v>4.7250110766797193E-2</v>
      </c>
      <c r="U90">
        <f t="shared" si="6"/>
        <v>4.5846495743555003E-2</v>
      </c>
      <c r="V90">
        <f t="shared" si="6"/>
        <v>4.4427308791804961E-2</v>
      </c>
      <c r="W90">
        <f t="shared" si="6"/>
        <v>4.299450656949326E-2</v>
      </c>
      <c r="X90">
        <f t="shared" si="6"/>
        <v>4.1550194029600154E-2</v>
      </c>
      <c r="Y90">
        <f t="shared" si="6"/>
        <v>4.0096619773599997E-2</v>
      </c>
      <c r="AA90">
        <f t="shared" si="9"/>
        <v>1.0523635577749744</v>
      </c>
      <c r="AB90">
        <f t="shared" si="9"/>
        <v>1.0509802340300813</v>
      </c>
      <c r="AC90">
        <f t="shared" si="9"/>
        <v>1.0500035561301773</v>
      </c>
      <c r="AD90">
        <f t="shared" si="9"/>
        <v>1.0486363484683603</v>
      </c>
      <c r="AE90">
        <f t="shared" si="9"/>
        <v>1.0472501107667971</v>
      </c>
      <c r="AF90">
        <f t="shared" si="8"/>
        <v>1.0458464957435549</v>
      </c>
      <c r="AG90">
        <f t="shared" si="8"/>
        <v>1.044427308791805</v>
      </c>
      <c r="AH90">
        <f t="shared" si="8"/>
        <v>1.0429945065694932</v>
      </c>
      <c r="AI90">
        <f t="shared" si="8"/>
        <v>1.0415501940296001</v>
      </c>
      <c r="AJ90">
        <f t="shared" si="8"/>
        <v>1.0400966197735999</v>
      </c>
    </row>
    <row r="91" spans="1:36" ht="15.5" x14ac:dyDescent="0.35">
      <c r="A91" s="49" t="s">
        <v>104</v>
      </c>
      <c r="B91" s="25">
        <f>PIF!CF91</f>
        <v>1.1000000000000001</v>
      </c>
      <c r="C91">
        <f>PIF!CJ91</f>
        <v>5.3668658049761439E-2</v>
      </c>
      <c r="D91" s="47">
        <f>Prev!B89</f>
        <v>0.5525701148852612</v>
      </c>
      <c r="E91" s="47">
        <f>Prev!E89</f>
        <v>0.53718832692571483</v>
      </c>
      <c r="F91" s="47">
        <f>Prev!H89</f>
        <v>0.5263551927256388</v>
      </c>
      <c r="G91" s="47">
        <f>Prev!K89</f>
        <v>0.51122773494718343</v>
      </c>
      <c r="H91" s="47">
        <f>Prev!N89</f>
        <v>0.49593404628811066</v>
      </c>
      <c r="I91" s="47">
        <f>Prev!Q89</f>
        <v>0.4804939198885228</v>
      </c>
      <c r="J91" s="47">
        <f>Prev!T89</f>
        <v>0.4649286150657202</v>
      </c>
      <c r="K91" s="47">
        <f>Prev!W89</f>
        <v>0.44926081265609041</v>
      </c>
      <c r="L91" s="47">
        <f>Prev!Z89</f>
        <v>0.43351455413496459</v>
      </c>
      <c r="M91" s="47">
        <f>Prev!AC89</f>
        <v>0.41771516383391516</v>
      </c>
      <c r="P91">
        <f t="shared" si="7"/>
        <v>5.2363557774974305E-2</v>
      </c>
      <c r="Q91">
        <f t="shared" si="7"/>
        <v>5.0980234030081444E-2</v>
      </c>
      <c r="R91">
        <f t="shared" si="7"/>
        <v>5.0003556130177255E-2</v>
      </c>
      <c r="S91">
        <f t="shared" si="7"/>
        <v>4.8636348468360215E-2</v>
      </c>
      <c r="T91">
        <f t="shared" si="7"/>
        <v>4.7250110766797193E-2</v>
      </c>
      <c r="U91">
        <f t="shared" si="6"/>
        <v>4.5846495743555003E-2</v>
      </c>
      <c r="V91">
        <f t="shared" si="6"/>
        <v>4.4427308791804961E-2</v>
      </c>
      <c r="W91">
        <f t="shared" si="6"/>
        <v>4.299450656949326E-2</v>
      </c>
      <c r="X91">
        <f t="shared" si="6"/>
        <v>4.1550194029600154E-2</v>
      </c>
      <c r="Y91">
        <f t="shared" si="6"/>
        <v>4.0096619773599997E-2</v>
      </c>
      <c r="AA91">
        <f t="shared" si="9"/>
        <v>1.0523635577749744</v>
      </c>
      <c r="AB91">
        <f t="shared" si="9"/>
        <v>1.0509802340300813</v>
      </c>
      <c r="AC91">
        <f t="shared" si="9"/>
        <v>1.0500035561301773</v>
      </c>
      <c r="AD91">
        <f t="shared" si="9"/>
        <v>1.0486363484683603</v>
      </c>
      <c r="AE91">
        <f t="shared" si="9"/>
        <v>1.0472501107667971</v>
      </c>
      <c r="AF91">
        <f t="shared" si="8"/>
        <v>1.0458464957435549</v>
      </c>
      <c r="AG91">
        <f t="shared" si="8"/>
        <v>1.044427308791805</v>
      </c>
      <c r="AH91">
        <f t="shared" si="8"/>
        <v>1.0429945065694932</v>
      </c>
      <c r="AI91">
        <f t="shared" si="8"/>
        <v>1.0415501940296001</v>
      </c>
      <c r="AJ91">
        <f t="shared" si="8"/>
        <v>1.0400966197735999</v>
      </c>
    </row>
    <row r="92" spans="1:36" ht="15.5" x14ac:dyDescent="0.35">
      <c r="A92" s="49" t="s">
        <v>105</v>
      </c>
      <c r="B92" s="25">
        <f>PIF!CF92</f>
        <v>1.1000000000000001</v>
      </c>
      <c r="C92">
        <f>PIF!CJ92</f>
        <v>5.3668658049761439E-2</v>
      </c>
      <c r="D92" s="47">
        <f>Prev!B90</f>
        <v>0.5525701148852612</v>
      </c>
      <c r="E92" s="47">
        <f>Prev!E90</f>
        <v>0.53718832692571483</v>
      </c>
      <c r="F92" s="47">
        <f>Prev!H90</f>
        <v>0.5263551927256388</v>
      </c>
      <c r="G92" s="47">
        <f>Prev!K90</f>
        <v>0.51122773494718343</v>
      </c>
      <c r="H92" s="47">
        <f>Prev!N90</f>
        <v>0.49593404628811066</v>
      </c>
      <c r="I92" s="47">
        <f>Prev!Q90</f>
        <v>0.4804939198885228</v>
      </c>
      <c r="J92" s="47">
        <f>Prev!T90</f>
        <v>0.4649286150657202</v>
      </c>
      <c r="K92" s="47">
        <f>Prev!W90</f>
        <v>0.44926081265609041</v>
      </c>
      <c r="L92" s="47">
        <f>Prev!Z90</f>
        <v>0.43351455413496459</v>
      </c>
      <c r="M92" s="47">
        <f>Prev!AC90</f>
        <v>0.41771516383391516</v>
      </c>
      <c r="P92">
        <f t="shared" si="7"/>
        <v>5.2363557774974305E-2</v>
      </c>
      <c r="Q92">
        <f t="shared" si="7"/>
        <v>5.0980234030081444E-2</v>
      </c>
      <c r="R92">
        <f t="shared" si="7"/>
        <v>5.0003556130177255E-2</v>
      </c>
      <c r="S92">
        <f t="shared" si="7"/>
        <v>4.8636348468360215E-2</v>
      </c>
      <c r="T92">
        <f t="shared" si="7"/>
        <v>4.7250110766797193E-2</v>
      </c>
      <c r="U92">
        <f t="shared" si="6"/>
        <v>4.5846495743555003E-2</v>
      </c>
      <c r="V92">
        <f t="shared" si="6"/>
        <v>4.4427308791804961E-2</v>
      </c>
      <c r="W92">
        <f t="shared" si="6"/>
        <v>4.299450656949326E-2</v>
      </c>
      <c r="X92">
        <f t="shared" si="6"/>
        <v>4.1550194029600154E-2</v>
      </c>
      <c r="Y92">
        <f t="shared" si="6"/>
        <v>4.0096619773599997E-2</v>
      </c>
      <c r="AA92">
        <f t="shared" si="9"/>
        <v>1.0523635577749744</v>
      </c>
      <c r="AB92">
        <f t="shared" si="9"/>
        <v>1.0509802340300813</v>
      </c>
      <c r="AC92">
        <f t="shared" si="9"/>
        <v>1.0500035561301773</v>
      </c>
      <c r="AD92">
        <f t="shared" si="9"/>
        <v>1.0486363484683603</v>
      </c>
      <c r="AE92">
        <f t="shared" si="9"/>
        <v>1.0472501107667971</v>
      </c>
      <c r="AF92">
        <f t="shared" si="8"/>
        <v>1.0458464957435549</v>
      </c>
      <c r="AG92">
        <f t="shared" si="8"/>
        <v>1.044427308791805</v>
      </c>
      <c r="AH92">
        <f t="shared" si="8"/>
        <v>1.0429945065694932</v>
      </c>
      <c r="AI92">
        <f t="shared" si="8"/>
        <v>1.0415501940296001</v>
      </c>
      <c r="AJ92">
        <f t="shared" si="8"/>
        <v>1.0400966197735999</v>
      </c>
    </row>
    <row r="93" spans="1:36" ht="15.5" x14ac:dyDescent="0.35">
      <c r="A93" s="49" t="s">
        <v>106</v>
      </c>
      <c r="B93" s="25">
        <f>PIF!CF93</f>
        <v>1.1000000000000001</v>
      </c>
      <c r="C93">
        <f>PIF!CJ93</f>
        <v>5.3668658049761439E-2</v>
      </c>
      <c r="D93" s="47">
        <f>Prev!B91</f>
        <v>0.5525701148852612</v>
      </c>
      <c r="E93" s="47">
        <f>Prev!E91</f>
        <v>0.53718832692571483</v>
      </c>
      <c r="F93" s="47">
        <f>Prev!H91</f>
        <v>0.5263551927256388</v>
      </c>
      <c r="G93" s="47">
        <f>Prev!K91</f>
        <v>0.51122773494718343</v>
      </c>
      <c r="H93" s="47">
        <f>Prev!N91</f>
        <v>0.49593404628811066</v>
      </c>
      <c r="I93" s="47">
        <f>Prev!Q91</f>
        <v>0.4804939198885228</v>
      </c>
      <c r="J93" s="47">
        <f>Prev!T91</f>
        <v>0.4649286150657202</v>
      </c>
      <c r="K93" s="47">
        <f>Prev!W91</f>
        <v>0.44926081265609041</v>
      </c>
      <c r="L93" s="47">
        <f>Prev!Z91</f>
        <v>0.43351455413496459</v>
      </c>
      <c r="M93" s="47">
        <f>Prev!AC91</f>
        <v>0.41771516383391516</v>
      </c>
      <c r="P93">
        <f t="shared" si="7"/>
        <v>5.2363557774974305E-2</v>
      </c>
      <c r="Q93">
        <f t="shared" si="7"/>
        <v>5.0980234030081444E-2</v>
      </c>
      <c r="R93">
        <f t="shared" si="7"/>
        <v>5.0003556130177255E-2</v>
      </c>
      <c r="S93">
        <f t="shared" si="7"/>
        <v>4.8636348468360215E-2</v>
      </c>
      <c r="T93">
        <f t="shared" si="7"/>
        <v>4.7250110766797193E-2</v>
      </c>
      <c r="U93">
        <f t="shared" si="6"/>
        <v>4.5846495743555003E-2</v>
      </c>
      <c r="V93">
        <f t="shared" si="6"/>
        <v>4.4427308791804961E-2</v>
      </c>
      <c r="W93">
        <f t="shared" si="6"/>
        <v>4.299450656949326E-2</v>
      </c>
      <c r="X93">
        <f t="shared" si="6"/>
        <v>4.1550194029600154E-2</v>
      </c>
      <c r="Y93">
        <f t="shared" si="6"/>
        <v>4.0096619773599997E-2</v>
      </c>
      <c r="AA93">
        <f t="shared" si="9"/>
        <v>1.0523635577749744</v>
      </c>
      <c r="AB93">
        <f t="shared" si="9"/>
        <v>1.0509802340300813</v>
      </c>
      <c r="AC93">
        <f t="shared" si="9"/>
        <v>1.0500035561301773</v>
      </c>
      <c r="AD93">
        <f t="shared" si="9"/>
        <v>1.0486363484683603</v>
      </c>
      <c r="AE93">
        <f t="shared" si="9"/>
        <v>1.0472501107667971</v>
      </c>
      <c r="AF93">
        <f t="shared" si="8"/>
        <v>1.0458464957435549</v>
      </c>
      <c r="AG93">
        <f t="shared" si="8"/>
        <v>1.044427308791805</v>
      </c>
      <c r="AH93">
        <f t="shared" si="8"/>
        <v>1.0429945065694932</v>
      </c>
      <c r="AI93">
        <f t="shared" si="8"/>
        <v>1.0415501940296001</v>
      </c>
      <c r="AJ93">
        <f t="shared" si="8"/>
        <v>1.0400966197735999</v>
      </c>
    </row>
    <row r="94" spans="1:36" ht="15.5" x14ac:dyDescent="0.35">
      <c r="A94" s="49" t="s">
        <v>107</v>
      </c>
      <c r="B94" s="25">
        <f>PIF!CF94</f>
        <v>1.1000000000000001</v>
      </c>
      <c r="C94">
        <f>PIF!CJ94</f>
        <v>5.3668658049761439E-2</v>
      </c>
      <c r="D94" s="47">
        <f>Prev!B92</f>
        <v>0.5525701148852612</v>
      </c>
      <c r="E94" s="47">
        <f>Prev!E92</f>
        <v>0.53718832692571483</v>
      </c>
      <c r="F94" s="47">
        <f>Prev!H92</f>
        <v>0.5263551927256388</v>
      </c>
      <c r="G94" s="47">
        <f>Prev!K92</f>
        <v>0.51122773494718343</v>
      </c>
      <c r="H94" s="47">
        <f>Prev!N92</f>
        <v>0.49593404628811066</v>
      </c>
      <c r="I94" s="47">
        <f>Prev!Q92</f>
        <v>0.4804939198885228</v>
      </c>
      <c r="J94" s="47">
        <f>Prev!T92</f>
        <v>0.4649286150657202</v>
      </c>
      <c r="K94" s="47">
        <f>Prev!W92</f>
        <v>0.44926081265609041</v>
      </c>
      <c r="L94" s="47">
        <f>Prev!Z92</f>
        <v>0.43351455413496459</v>
      </c>
      <c r="M94" s="47">
        <f>Prev!AC92</f>
        <v>0.41771516383391516</v>
      </c>
      <c r="P94">
        <f t="shared" si="7"/>
        <v>5.2363557774974305E-2</v>
      </c>
      <c r="Q94">
        <f t="shared" si="7"/>
        <v>5.0980234030081444E-2</v>
      </c>
      <c r="R94">
        <f t="shared" si="7"/>
        <v>5.0003556130177255E-2</v>
      </c>
      <c r="S94">
        <f t="shared" si="7"/>
        <v>4.8636348468360215E-2</v>
      </c>
      <c r="T94">
        <f t="shared" si="7"/>
        <v>4.7250110766797193E-2</v>
      </c>
      <c r="U94">
        <f t="shared" si="6"/>
        <v>4.5846495743555003E-2</v>
      </c>
      <c r="V94">
        <f t="shared" si="6"/>
        <v>4.4427308791804961E-2</v>
      </c>
      <c r="W94">
        <f t="shared" si="6"/>
        <v>4.299450656949326E-2</v>
      </c>
      <c r="X94">
        <f t="shared" si="6"/>
        <v>4.1550194029600154E-2</v>
      </c>
      <c r="Y94">
        <f t="shared" si="6"/>
        <v>4.0096619773599997E-2</v>
      </c>
      <c r="AA94">
        <f t="shared" si="9"/>
        <v>1.0523635577749744</v>
      </c>
      <c r="AB94">
        <f t="shared" si="9"/>
        <v>1.0509802340300813</v>
      </c>
      <c r="AC94">
        <f t="shared" si="9"/>
        <v>1.0500035561301773</v>
      </c>
      <c r="AD94">
        <f t="shared" si="9"/>
        <v>1.0486363484683603</v>
      </c>
      <c r="AE94">
        <f t="shared" si="9"/>
        <v>1.0472501107667971</v>
      </c>
      <c r="AF94">
        <f t="shared" si="8"/>
        <v>1.0458464957435549</v>
      </c>
      <c r="AG94">
        <f t="shared" si="8"/>
        <v>1.044427308791805</v>
      </c>
      <c r="AH94">
        <f t="shared" si="8"/>
        <v>1.0429945065694932</v>
      </c>
      <c r="AI94">
        <f t="shared" si="8"/>
        <v>1.0415501940296001</v>
      </c>
      <c r="AJ94">
        <f t="shared" si="8"/>
        <v>1.0400966197735999</v>
      </c>
    </row>
    <row r="95" spans="1:36" ht="15.5" x14ac:dyDescent="0.35">
      <c r="A95" s="49" t="s">
        <v>108</v>
      </c>
      <c r="B95" s="25">
        <f>PIF!CF95</f>
        <v>1.1000000000000001</v>
      </c>
      <c r="C95">
        <f>PIF!CJ95</f>
        <v>5.3668658049761439E-2</v>
      </c>
      <c r="D95" s="47">
        <f>Prev!B93</f>
        <v>0.5525701148852612</v>
      </c>
      <c r="E95" s="47">
        <f>Prev!E93</f>
        <v>0.53718832692571483</v>
      </c>
      <c r="F95" s="47">
        <f>Prev!H93</f>
        <v>0.5263551927256388</v>
      </c>
      <c r="G95" s="47">
        <f>Prev!K93</f>
        <v>0.51122773494718343</v>
      </c>
      <c r="H95" s="47">
        <f>Prev!N93</f>
        <v>0.49593404628811066</v>
      </c>
      <c r="I95" s="47">
        <f>Prev!Q93</f>
        <v>0.4804939198885228</v>
      </c>
      <c r="J95" s="47">
        <f>Prev!T93</f>
        <v>0.4649286150657202</v>
      </c>
      <c r="K95" s="47">
        <f>Prev!W93</f>
        <v>0.44926081265609041</v>
      </c>
      <c r="L95" s="47">
        <f>Prev!Z93</f>
        <v>0.43351455413496459</v>
      </c>
      <c r="M95" s="47">
        <f>Prev!AC93</f>
        <v>0.41771516383391516</v>
      </c>
      <c r="P95">
        <f t="shared" si="7"/>
        <v>5.2363557774974305E-2</v>
      </c>
      <c r="Q95">
        <f t="shared" si="7"/>
        <v>5.0980234030081444E-2</v>
      </c>
      <c r="R95">
        <f t="shared" si="7"/>
        <v>5.0003556130177255E-2</v>
      </c>
      <c r="S95">
        <f t="shared" si="7"/>
        <v>4.8636348468360215E-2</v>
      </c>
      <c r="T95">
        <f t="shared" si="7"/>
        <v>4.7250110766797193E-2</v>
      </c>
      <c r="U95">
        <f t="shared" si="6"/>
        <v>4.5846495743555003E-2</v>
      </c>
      <c r="V95">
        <f t="shared" si="6"/>
        <v>4.4427308791804961E-2</v>
      </c>
      <c r="W95">
        <f t="shared" si="6"/>
        <v>4.299450656949326E-2</v>
      </c>
      <c r="X95">
        <f t="shared" si="6"/>
        <v>4.1550194029600154E-2</v>
      </c>
      <c r="Y95">
        <f t="shared" si="6"/>
        <v>4.0096619773599997E-2</v>
      </c>
      <c r="AA95">
        <f t="shared" si="9"/>
        <v>1.0523635577749744</v>
      </c>
      <c r="AB95">
        <f t="shared" si="9"/>
        <v>1.0509802340300813</v>
      </c>
      <c r="AC95">
        <f t="shared" si="9"/>
        <v>1.0500035561301773</v>
      </c>
      <c r="AD95">
        <f t="shared" si="9"/>
        <v>1.0486363484683603</v>
      </c>
      <c r="AE95">
        <f t="shared" si="9"/>
        <v>1.0472501107667971</v>
      </c>
      <c r="AF95">
        <f t="shared" si="8"/>
        <v>1.0458464957435549</v>
      </c>
      <c r="AG95">
        <f t="shared" si="8"/>
        <v>1.044427308791805</v>
      </c>
      <c r="AH95">
        <f t="shared" si="8"/>
        <v>1.0429945065694932</v>
      </c>
      <c r="AI95">
        <f t="shared" si="8"/>
        <v>1.0415501940296001</v>
      </c>
      <c r="AJ95">
        <f t="shared" si="8"/>
        <v>1.0400966197735999</v>
      </c>
    </row>
    <row r="96" spans="1:36" ht="15.5" x14ac:dyDescent="0.35">
      <c r="A96" s="49" t="s">
        <v>109</v>
      </c>
      <c r="B96" s="25">
        <f>PIF!CF96</f>
        <v>1.1000000000000001</v>
      </c>
      <c r="C96">
        <f>PIF!CJ96</f>
        <v>5.3668658049761439E-2</v>
      </c>
      <c r="D96" s="47">
        <f>Prev!B94</f>
        <v>0.5525701148852612</v>
      </c>
      <c r="E96" s="47">
        <f>Prev!E94</f>
        <v>0.53718832692571483</v>
      </c>
      <c r="F96" s="47">
        <f>Prev!H94</f>
        <v>0.5263551927256388</v>
      </c>
      <c r="G96" s="47">
        <f>Prev!K94</f>
        <v>0.51122773494718343</v>
      </c>
      <c r="H96" s="47">
        <f>Prev!N94</f>
        <v>0.49593404628811066</v>
      </c>
      <c r="I96" s="47">
        <f>Prev!Q94</f>
        <v>0.4804939198885228</v>
      </c>
      <c r="J96" s="47">
        <f>Prev!T94</f>
        <v>0.4649286150657202</v>
      </c>
      <c r="K96" s="47">
        <f>Prev!W94</f>
        <v>0.44926081265609041</v>
      </c>
      <c r="L96" s="47">
        <f>Prev!Z94</f>
        <v>0.43351455413496459</v>
      </c>
      <c r="M96" s="47">
        <f>Prev!AC94</f>
        <v>0.41771516383391516</v>
      </c>
      <c r="P96">
        <f t="shared" si="7"/>
        <v>5.2363557774974305E-2</v>
      </c>
      <c r="Q96">
        <f t="shared" si="7"/>
        <v>5.0980234030081444E-2</v>
      </c>
      <c r="R96">
        <f t="shared" si="7"/>
        <v>5.0003556130177255E-2</v>
      </c>
      <c r="S96">
        <f t="shared" si="7"/>
        <v>4.8636348468360215E-2</v>
      </c>
      <c r="T96">
        <f t="shared" si="7"/>
        <v>4.7250110766797193E-2</v>
      </c>
      <c r="U96">
        <f t="shared" si="6"/>
        <v>4.5846495743555003E-2</v>
      </c>
      <c r="V96">
        <f t="shared" si="6"/>
        <v>4.4427308791804961E-2</v>
      </c>
      <c r="W96">
        <f t="shared" si="6"/>
        <v>4.299450656949326E-2</v>
      </c>
      <c r="X96">
        <f t="shared" si="6"/>
        <v>4.1550194029600154E-2</v>
      </c>
      <c r="Y96">
        <f t="shared" si="6"/>
        <v>4.0096619773599997E-2</v>
      </c>
      <c r="AA96">
        <f t="shared" si="9"/>
        <v>1.0523635577749744</v>
      </c>
      <c r="AB96">
        <f t="shared" si="9"/>
        <v>1.0509802340300813</v>
      </c>
      <c r="AC96">
        <f t="shared" si="9"/>
        <v>1.0500035561301773</v>
      </c>
      <c r="AD96">
        <f t="shared" si="9"/>
        <v>1.0486363484683603</v>
      </c>
      <c r="AE96">
        <f t="shared" si="9"/>
        <v>1.0472501107667971</v>
      </c>
      <c r="AF96">
        <f t="shared" si="8"/>
        <v>1.0458464957435549</v>
      </c>
      <c r="AG96">
        <f t="shared" si="8"/>
        <v>1.044427308791805</v>
      </c>
      <c r="AH96">
        <f t="shared" si="8"/>
        <v>1.0429945065694932</v>
      </c>
      <c r="AI96">
        <f t="shared" si="8"/>
        <v>1.0415501940296001</v>
      </c>
      <c r="AJ96">
        <f t="shared" si="8"/>
        <v>1.0400966197735999</v>
      </c>
    </row>
    <row r="97" spans="1:36" ht="15.5" x14ac:dyDescent="0.35">
      <c r="A97" s="49" t="s">
        <v>110</v>
      </c>
      <c r="B97" s="25">
        <f>PIF!CF97</f>
        <v>1.1000000000000001</v>
      </c>
      <c r="C97">
        <f>PIF!CJ97</f>
        <v>5.3668658049761439E-2</v>
      </c>
      <c r="D97" s="47">
        <f>Prev!B95</f>
        <v>0.5525701148852612</v>
      </c>
      <c r="E97" s="47">
        <f>Prev!E95</f>
        <v>0.53718832692571483</v>
      </c>
      <c r="F97" s="47">
        <f>Prev!H95</f>
        <v>0.5263551927256388</v>
      </c>
      <c r="G97" s="47">
        <f>Prev!K95</f>
        <v>0.51122773494718343</v>
      </c>
      <c r="H97" s="47">
        <f>Prev!N95</f>
        <v>0.49593404628811066</v>
      </c>
      <c r="I97" s="47">
        <f>Prev!Q95</f>
        <v>0.4804939198885228</v>
      </c>
      <c r="J97" s="47">
        <f>Prev!T95</f>
        <v>0.4649286150657202</v>
      </c>
      <c r="K97" s="47">
        <f>Prev!W95</f>
        <v>0.44926081265609041</v>
      </c>
      <c r="L97" s="47">
        <f>Prev!Z95</f>
        <v>0.43351455413496459</v>
      </c>
      <c r="M97" s="47">
        <f>Prev!AC95</f>
        <v>0.41771516383391516</v>
      </c>
      <c r="P97">
        <f t="shared" si="7"/>
        <v>5.2363557774974305E-2</v>
      </c>
      <c r="Q97">
        <f t="shared" si="7"/>
        <v>5.0980234030081444E-2</v>
      </c>
      <c r="R97">
        <f t="shared" si="7"/>
        <v>5.0003556130177255E-2</v>
      </c>
      <c r="S97">
        <f t="shared" si="7"/>
        <v>4.8636348468360215E-2</v>
      </c>
      <c r="T97">
        <f t="shared" si="7"/>
        <v>4.7250110766797193E-2</v>
      </c>
      <c r="U97">
        <f t="shared" si="6"/>
        <v>4.5846495743555003E-2</v>
      </c>
      <c r="V97">
        <f t="shared" si="6"/>
        <v>4.4427308791804961E-2</v>
      </c>
      <c r="W97">
        <f t="shared" si="6"/>
        <v>4.299450656949326E-2</v>
      </c>
      <c r="X97">
        <f t="shared" si="6"/>
        <v>4.1550194029600154E-2</v>
      </c>
      <c r="Y97">
        <f t="shared" si="6"/>
        <v>4.0096619773599997E-2</v>
      </c>
      <c r="AA97">
        <f t="shared" si="9"/>
        <v>1.0523635577749744</v>
      </c>
      <c r="AB97">
        <f t="shared" si="9"/>
        <v>1.0509802340300813</v>
      </c>
      <c r="AC97">
        <f t="shared" si="9"/>
        <v>1.0500035561301773</v>
      </c>
      <c r="AD97">
        <f t="shared" si="9"/>
        <v>1.0486363484683603</v>
      </c>
      <c r="AE97">
        <f t="shared" si="9"/>
        <v>1.0472501107667971</v>
      </c>
      <c r="AF97">
        <f t="shared" si="8"/>
        <v>1.0458464957435549</v>
      </c>
      <c r="AG97">
        <f t="shared" si="8"/>
        <v>1.044427308791805</v>
      </c>
      <c r="AH97">
        <f t="shared" si="8"/>
        <v>1.0429945065694932</v>
      </c>
      <c r="AI97">
        <f t="shared" si="8"/>
        <v>1.0415501940296001</v>
      </c>
      <c r="AJ97">
        <f t="shared" si="8"/>
        <v>1.0400966197735999</v>
      </c>
    </row>
    <row r="98" spans="1:36" ht="15.5" x14ac:dyDescent="0.35">
      <c r="A98" s="49" t="s">
        <v>111</v>
      </c>
      <c r="B98" s="25">
        <f>PIF!CF98</f>
        <v>1.1000000000000001</v>
      </c>
      <c r="C98">
        <f>PIF!CJ98</f>
        <v>5.3668658049761439E-2</v>
      </c>
      <c r="D98" s="47">
        <f>Prev!B96</f>
        <v>0.5525701148852612</v>
      </c>
      <c r="E98" s="47">
        <f>Prev!E96</f>
        <v>0.53718832692571483</v>
      </c>
      <c r="F98" s="47">
        <f>Prev!H96</f>
        <v>0.5263551927256388</v>
      </c>
      <c r="G98" s="47">
        <f>Prev!K96</f>
        <v>0.51122773494718343</v>
      </c>
      <c r="H98" s="47">
        <f>Prev!N96</f>
        <v>0.49593404628811066</v>
      </c>
      <c r="I98" s="47">
        <f>Prev!Q96</f>
        <v>0.4804939198885228</v>
      </c>
      <c r="J98" s="47">
        <f>Prev!T96</f>
        <v>0.4649286150657202</v>
      </c>
      <c r="K98" s="47">
        <f>Prev!W96</f>
        <v>0.44926081265609041</v>
      </c>
      <c r="L98" s="47">
        <f>Prev!Z96</f>
        <v>0.43351455413496459</v>
      </c>
      <c r="M98" s="47">
        <f>Prev!AC96</f>
        <v>0.41771516383391516</v>
      </c>
      <c r="P98">
        <f t="shared" si="7"/>
        <v>5.2363557774974305E-2</v>
      </c>
      <c r="Q98">
        <f t="shared" si="7"/>
        <v>5.0980234030081444E-2</v>
      </c>
      <c r="R98">
        <f t="shared" si="7"/>
        <v>5.0003556130177255E-2</v>
      </c>
      <c r="S98">
        <f t="shared" si="7"/>
        <v>4.8636348468360215E-2</v>
      </c>
      <c r="T98">
        <f t="shared" si="7"/>
        <v>4.7250110766797193E-2</v>
      </c>
      <c r="U98">
        <f t="shared" si="6"/>
        <v>4.5846495743555003E-2</v>
      </c>
      <c r="V98">
        <f t="shared" si="6"/>
        <v>4.4427308791804961E-2</v>
      </c>
      <c r="W98">
        <f t="shared" si="6"/>
        <v>4.299450656949326E-2</v>
      </c>
      <c r="X98">
        <f t="shared" si="6"/>
        <v>4.1550194029600154E-2</v>
      </c>
      <c r="Y98">
        <f t="shared" si="6"/>
        <v>4.0096619773599997E-2</v>
      </c>
      <c r="AA98">
        <f t="shared" si="9"/>
        <v>1.0523635577749744</v>
      </c>
      <c r="AB98">
        <f t="shared" si="9"/>
        <v>1.0509802340300813</v>
      </c>
      <c r="AC98">
        <f t="shared" si="9"/>
        <v>1.0500035561301773</v>
      </c>
      <c r="AD98">
        <f t="shared" si="9"/>
        <v>1.0486363484683603</v>
      </c>
      <c r="AE98">
        <f t="shared" si="9"/>
        <v>1.0472501107667971</v>
      </c>
      <c r="AF98">
        <f t="shared" si="8"/>
        <v>1.0458464957435549</v>
      </c>
      <c r="AG98">
        <f t="shared" si="8"/>
        <v>1.044427308791805</v>
      </c>
      <c r="AH98">
        <f t="shared" si="8"/>
        <v>1.0429945065694932</v>
      </c>
      <c r="AI98">
        <f t="shared" si="8"/>
        <v>1.0415501940296001</v>
      </c>
      <c r="AJ98">
        <f t="shared" si="8"/>
        <v>1.0400966197735999</v>
      </c>
    </row>
    <row r="99" spans="1:36" ht="15.5" x14ac:dyDescent="0.35">
      <c r="A99" s="49" t="s">
        <v>112</v>
      </c>
      <c r="B99" s="25">
        <f>PIF!CF99</f>
        <v>1.1000000000000001</v>
      </c>
      <c r="C99">
        <f>PIF!CJ99</f>
        <v>5.3668658049761439E-2</v>
      </c>
      <c r="D99" s="47">
        <f>Prev!B97</f>
        <v>0.5525701148852612</v>
      </c>
      <c r="E99" s="47">
        <f>Prev!E97</f>
        <v>0.53718832692571483</v>
      </c>
      <c r="F99" s="47">
        <f>Prev!H97</f>
        <v>0.5263551927256388</v>
      </c>
      <c r="G99" s="47">
        <f>Prev!K97</f>
        <v>0.51122773494718343</v>
      </c>
      <c r="H99" s="47">
        <f>Prev!N97</f>
        <v>0.49593404628811066</v>
      </c>
      <c r="I99" s="47">
        <f>Prev!Q97</f>
        <v>0.4804939198885228</v>
      </c>
      <c r="J99" s="47">
        <f>Prev!T97</f>
        <v>0.4649286150657202</v>
      </c>
      <c r="K99" s="47">
        <f>Prev!W97</f>
        <v>0.44926081265609041</v>
      </c>
      <c r="L99" s="47">
        <f>Prev!Z97</f>
        <v>0.43351455413496459</v>
      </c>
      <c r="M99" s="47">
        <f>Prev!AC97</f>
        <v>0.41771516383391516</v>
      </c>
      <c r="P99">
        <f t="shared" si="7"/>
        <v>5.2363557774974305E-2</v>
      </c>
      <c r="Q99">
        <f t="shared" si="7"/>
        <v>5.0980234030081444E-2</v>
      </c>
      <c r="R99">
        <f t="shared" si="7"/>
        <v>5.0003556130177255E-2</v>
      </c>
      <c r="S99">
        <f t="shared" si="7"/>
        <v>4.8636348468360215E-2</v>
      </c>
      <c r="T99">
        <f t="shared" si="7"/>
        <v>4.7250110766797193E-2</v>
      </c>
      <c r="U99">
        <f t="shared" si="6"/>
        <v>4.5846495743555003E-2</v>
      </c>
      <c r="V99">
        <f t="shared" si="6"/>
        <v>4.4427308791804961E-2</v>
      </c>
      <c r="W99">
        <f t="shared" si="6"/>
        <v>4.299450656949326E-2</v>
      </c>
      <c r="X99">
        <f t="shared" si="6"/>
        <v>4.1550194029600154E-2</v>
      </c>
      <c r="Y99">
        <f t="shared" si="6"/>
        <v>4.0096619773599997E-2</v>
      </c>
      <c r="AA99">
        <f t="shared" si="9"/>
        <v>1.0523635577749744</v>
      </c>
      <c r="AB99">
        <f t="shared" si="9"/>
        <v>1.0509802340300813</v>
      </c>
      <c r="AC99">
        <f t="shared" si="9"/>
        <v>1.0500035561301773</v>
      </c>
      <c r="AD99">
        <f t="shared" si="9"/>
        <v>1.0486363484683603</v>
      </c>
      <c r="AE99">
        <f t="shared" si="9"/>
        <v>1.0472501107667971</v>
      </c>
      <c r="AF99">
        <f t="shared" si="8"/>
        <v>1.0458464957435549</v>
      </c>
      <c r="AG99">
        <f t="shared" si="8"/>
        <v>1.044427308791805</v>
      </c>
      <c r="AH99">
        <f t="shared" si="8"/>
        <v>1.0429945065694932</v>
      </c>
      <c r="AI99">
        <f t="shared" si="8"/>
        <v>1.0415501940296001</v>
      </c>
      <c r="AJ99">
        <f t="shared" si="8"/>
        <v>1.0400966197735999</v>
      </c>
    </row>
    <row r="100" spans="1:36" ht="15.5" x14ac:dyDescent="0.35">
      <c r="A100" s="49" t="s">
        <v>113</v>
      </c>
      <c r="B100" s="25">
        <f>PIF!CF100</f>
        <v>1.1000000000000001</v>
      </c>
      <c r="C100">
        <f>PIF!CJ100</f>
        <v>5.3668658049761439E-2</v>
      </c>
      <c r="D100" s="47">
        <f>Prev!B98</f>
        <v>0.5525701148852612</v>
      </c>
      <c r="E100" s="47">
        <f>Prev!E98</f>
        <v>0.53718832692571483</v>
      </c>
      <c r="F100" s="47">
        <f>Prev!H98</f>
        <v>0.5263551927256388</v>
      </c>
      <c r="G100" s="47">
        <f>Prev!K98</f>
        <v>0.51122773494718343</v>
      </c>
      <c r="H100" s="47">
        <f>Prev!N98</f>
        <v>0.49593404628811066</v>
      </c>
      <c r="I100" s="47">
        <f>Prev!Q98</f>
        <v>0.4804939198885228</v>
      </c>
      <c r="J100" s="47">
        <f>Prev!T98</f>
        <v>0.4649286150657202</v>
      </c>
      <c r="K100" s="47">
        <f>Prev!W98</f>
        <v>0.44926081265609041</v>
      </c>
      <c r="L100" s="47">
        <f>Prev!Z98</f>
        <v>0.43351455413496459</v>
      </c>
      <c r="M100" s="47">
        <f>Prev!AC98</f>
        <v>0.41771516383391516</v>
      </c>
      <c r="P100">
        <f t="shared" si="7"/>
        <v>5.2363557774974305E-2</v>
      </c>
      <c r="Q100">
        <f t="shared" si="7"/>
        <v>5.0980234030081444E-2</v>
      </c>
      <c r="R100">
        <f t="shared" si="7"/>
        <v>5.0003556130177255E-2</v>
      </c>
      <c r="S100">
        <f t="shared" si="7"/>
        <v>4.8636348468360215E-2</v>
      </c>
      <c r="T100">
        <f t="shared" si="7"/>
        <v>4.7250110766797193E-2</v>
      </c>
      <c r="U100">
        <f t="shared" ref="U100:Y150" si="10">I100*($B100-1)/(I100*($B100-1)+1)</f>
        <v>4.5846495743555003E-2</v>
      </c>
      <c r="V100">
        <f t="shared" si="10"/>
        <v>4.4427308791804961E-2</v>
      </c>
      <c r="W100">
        <f t="shared" si="10"/>
        <v>4.299450656949326E-2</v>
      </c>
      <c r="X100">
        <f t="shared" si="10"/>
        <v>4.1550194029600154E-2</v>
      </c>
      <c r="Y100">
        <f t="shared" si="10"/>
        <v>4.0096619773599997E-2</v>
      </c>
      <c r="AA100">
        <f t="shared" si="9"/>
        <v>1.0523635577749744</v>
      </c>
      <c r="AB100">
        <f t="shared" si="9"/>
        <v>1.0509802340300813</v>
      </c>
      <c r="AC100">
        <f t="shared" si="9"/>
        <v>1.0500035561301773</v>
      </c>
      <c r="AD100">
        <f t="shared" si="9"/>
        <v>1.0486363484683603</v>
      </c>
      <c r="AE100">
        <f t="shared" si="9"/>
        <v>1.0472501107667971</v>
      </c>
      <c r="AF100">
        <f t="shared" si="8"/>
        <v>1.0458464957435549</v>
      </c>
      <c r="AG100">
        <f t="shared" si="8"/>
        <v>1.044427308791805</v>
      </c>
      <c r="AH100">
        <f t="shared" si="8"/>
        <v>1.0429945065694932</v>
      </c>
      <c r="AI100">
        <f t="shared" si="8"/>
        <v>1.0415501940296001</v>
      </c>
      <c r="AJ100">
        <f t="shared" si="8"/>
        <v>1.0400966197735999</v>
      </c>
    </row>
    <row r="101" spans="1:36" ht="15.5" x14ac:dyDescent="0.35">
      <c r="A101" s="49" t="s">
        <v>114</v>
      </c>
      <c r="B101" s="25">
        <f>PIF!CF101</f>
        <v>1.1000000000000001</v>
      </c>
      <c r="C101">
        <f>PIF!CJ101</f>
        <v>5.3668658049761439E-2</v>
      </c>
      <c r="D101" s="47">
        <f>Prev!B99</f>
        <v>0.5525701148852612</v>
      </c>
      <c r="E101" s="47">
        <f>Prev!E99</f>
        <v>0.53718832692571483</v>
      </c>
      <c r="F101" s="47">
        <f>Prev!H99</f>
        <v>0.5263551927256388</v>
      </c>
      <c r="G101" s="47">
        <f>Prev!K99</f>
        <v>0.51122773494718343</v>
      </c>
      <c r="H101" s="47">
        <f>Prev!N99</f>
        <v>0.49593404628811066</v>
      </c>
      <c r="I101" s="47">
        <f>Prev!Q99</f>
        <v>0.4804939198885228</v>
      </c>
      <c r="J101" s="47">
        <f>Prev!T99</f>
        <v>0.4649286150657202</v>
      </c>
      <c r="K101" s="47">
        <f>Prev!W99</f>
        <v>0.44926081265609041</v>
      </c>
      <c r="L101" s="47">
        <f>Prev!Z99</f>
        <v>0.43351455413496459</v>
      </c>
      <c r="M101" s="47">
        <f>Prev!AC99</f>
        <v>0.41771516383391516</v>
      </c>
      <c r="P101">
        <f t="shared" ref="P101:T151" si="11">D101*($B101-1)/(D101*($B101-1)+1)</f>
        <v>5.2363557774974305E-2</v>
      </c>
      <c r="Q101">
        <f t="shared" si="11"/>
        <v>5.0980234030081444E-2</v>
      </c>
      <c r="R101">
        <f t="shared" si="11"/>
        <v>5.0003556130177255E-2</v>
      </c>
      <c r="S101">
        <f t="shared" si="11"/>
        <v>4.8636348468360215E-2</v>
      </c>
      <c r="T101">
        <f t="shared" si="11"/>
        <v>4.7250110766797193E-2</v>
      </c>
      <c r="U101">
        <f t="shared" si="10"/>
        <v>4.5846495743555003E-2</v>
      </c>
      <c r="V101">
        <f t="shared" si="10"/>
        <v>4.4427308791804961E-2</v>
      </c>
      <c r="W101">
        <f t="shared" si="10"/>
        <v>4.299450656949326E-2</v>
      </c>
      <c r="X101">
        <f t="shared" si="10"/>
        <v>4.1550194029600154E-2</v>
      </c>
      <c r="Y101">
        <f t="shared" si="10"/>
        <v>4.0096619773599997E-2</v>
      </c>
      <c r="AA101">
        <f t="shared" si="9"/>
        <v>1.0523635577749744</v>
      </c>
      <c r="AB101">
        <f t="shared" si="9"/>
        <v>1.0509802340300813</v>
      </c>
      <c r="AC101">
        <f t="shared" si="9"/>
        <v>1.0500035561301773</v>
      </c>
      <c r="AD101">
        <f t="shared" si="9"/>
        <v>1.0486363484683603</v>
      </c>
      <c r="AE101">
        <f t="shared" si="9"/>
        <v>1.0472501107667971</v>
      </c>
      <c r="AF101">
        <f t="shared" si="8"/>
        <v>1.0458464957435549</v>
      </c>
      <c r="AG101">
        <f t="shared" si="8"/>
        <v>1.044427308791805</v>
      </c>
      <c r="AH101">
        <f t="shared" si="8"/>
        <v>1.0429945065694932</v>
      </c>
      <c r="AI101">
        <f t="shared" si="8"/>
        <v>1.0415501940296001</v>
      </c>
      <c r="AJ101">
        <f t="shared" si="8"/>
        <v>1.0400966197735999</v>
      </c>
    </row>
    <row r="102" spans="1:36" ht="15.5" x14ac:dyDescent="0.35">
      <c r="A102" s="49" t="s">
        <v>115</v>
      </c>
      <c r="B102" s="25">
        <f>PIF!CF102</f>
        <v>1.1000000000000001</v>
      </c>
      <c r="C102">
        <f>PIF!CJ102</f>
        <v>5.3668658049761439E-2</v>
      </c>
      <c r="D102" s="47">
        <f>Prev!B100</f>
        <v>0.5525701148852612</v>
      </c>
      <c r="E102" s="47">
        <f>Prev!E100</f>
        <v>0.53718832692571483</v>
      </c>
      <c r="F102" s="47">
        <f>Prev!H100</f>
        <v>0.5263551927256388</v>
      </c>
      <c r="G102" s="47">
        <f>Prev!K100</f>
        <v>0.51122773494718343</v>
      </c>
      <c r="H102" s="47">
        <f>Prev!N100</f>
        <v>0.49593404628811066</v>
      </c>
      <c r="I102" s="47">
        <f>Prev!Q100</f>
        <v>0.4804939198885228</v>
      </c>
      <c r="J102" s="47">
        <f>Prev!T100</f>
        <v>0.4649286150657202</v>
      </c>
      <c r="K102" s="47">
        <f>Prev!W100</f>
        <v>0.44926081265609041</v>
      </c>
      <c r="L102" s="47">
        <f>Prev!Z100</f>
        <v>0.43351455413496459</v>
      </c>
      <c r="M102" s="47">
        <f>Prev!AC100</f>
        <v>0.41771516383391516</v>
      </c>
      <c r="P102">
        <f t="shared" si="11"/>
        <v>5.2363557774974305E-2</v>
      </c>
      <c r="Q102">
        <f t="shared" si="11"/>
        <v>5.0980234030081444E-2</v>
      </c>
      <c r="R102">
        <f t="shared" si="11"/>
        <v>5.0003556130177255E-2</v>
      </c>
      <c r="S102">
        <f t="shared" si="11"/>
        <v>4.8636348468360215E-2</v>
      </c>
      <c r="T102">
        <f t="shared" si="11"/>
        <v>4.7250110766797193E-2</v>
      </c>
      <c r="U102">
        <f t="shared" si="10"/>
        <v>4.5846495743555003E-2</v>
      </c>
      <c r="V102">
        <f t="shared" si="10"/>
        <v>4.4427308791804961E-2</v>
      </c>
      <c r="W102">
        <f t="shared" si="10"/>
        <v>4.299450656949326E-2</v>
      </c>
      <c r="X102">
        <f t="shared" si="10"/>
        <v>4.1550194029600154E-2</v>
      </c>
      <c r="Y102">
        <f t="shared" si="10"/>
        <v>4.0096619773599997E-2</v>
      </c>
      <c r="AA102">
        <f t="shared" si="9"/>
        <v>1.0523635577749744</v>
      </c>
      <c r="AB102">
        <f t="shared" si="9"/>
        <v>1.0509802340300813</v>
      </c>
      <c r="AC102">
        <f t="shared" si="9"/>
        <v>1.0500035561301773</v>
      </c>
      <c r="AD102">
        <f t="shared" si="9"/>
        <v>1.0486363484683603</v>
      </c>
      <c r="AE102">
        <f t="shared" si="9"/>
        <v>1.0472501107667971</v>
      </c>
      <c r="AF102">
        <f t="shared" si="8"/>
        <v>1.0458464957435549</v>
      </c>
      <c r="AG102">
        <f t="shared" si="8"/>
        <v>1.044427308791805</v>
      </c>
      <c r="AH102">
        <f t="shared" si="8"/>
        <v>1.0429945065694932</v>
      </c>
      <c r="AI102">
        <f t="shared" si="8"/>
        <v>1.0415501940296001</v>
      </c>
      <c r="AJ102">
        <f t="shared" si="8"/>
        <v>1.0400966197735999</v>
      </c>
    </row>
    <row r="103" spans="1:36" ht="15.5" x14ac:dyDescent="0.35">
      <c r="A103" s="49" t="s">
        <v>116</v>
      </c>
      <c r="B103" s="25">
        <f>PIF!CF103</f>
        <v>1.1000000000000001</v>
      </c>
      <c r="C103">
        <f>PIF!CJ103</f>
        <v>5.3668658049761439E-2</v>
      </c>
      <c r="D103" s="47">
        <f>Prev!B101</f>
        <v>0.5525701148852612</v>
      </c>
      <c r="E103" s="47">
        <f>Prev!E101</f>
        <v>0.53718832692571483</v>
      </c>
      <c r="F103" s="47">
        <f>Prev!H101</f>
        <v>0.5263551927256388</v>
      </c>
      <c r="G103" s="47">
        <f>Prev!K101</f>
        <v>0.51122773494718343</v>
      </c>
      <c r="H103" s="47">
        <f>Prev!N101</f>
        <v>0.49593404628811066</v>
      </c>
      <c r="I103" s="47">
        <f>Prev!Q101</f>
        <v>0.4804939198885228</v>
      </c>
      <c r="J103" s="47">
        <f>Prev!T101</f>
        <v>0.4649286150657202</v>
      </c>
      <c r="K103" s="47">
        <f>Prev!W101</f>
        <v>0.44926081265609041</v>
      </c>
      <c r="L103" s="47">
        <f>Prev!Z101</f>
        <v>0.43351455413496459</v>
      </c>
      <c r="M103" s="47">
        <f>Prev!AC101</f>
        <v>0.41771516383391516</v>
      </c>
      <c r="P103">
        <f t="shared" si="11"/>
        <v>5.2363557774974305E-2</v>
      </c>
      <c r="Q103">
        <f t="shared" si="11"/>
        <v>5.0980234030081444E-2</v>
      </c>
      <c r="R103">
        <f t="shared" si="11"/>
        <v>5.0003556130177255E-2</v>
      </c>
      <c r="S103">
        <f t="shared" si="11"/>
        <v>4.8636348468360215E-2</v>
      </c>
      <c r="T103">
        <f t="shared" si="11"/>
        <v>4.7250110766797193E-2</v>
      </c>
      <c r="U103">
        <f t="shared" si="10"/>
        <v>4.5846495743555003E-2</v>
      </c>
      <c r="V103">
        <f t="shared" si="10"/>
        <v>4.4427308791804961E-2</v>
      </c>
      <c r="W103">
        <f t="shared" si="10"/>
        <v>4.299450656949326E-2</v>
      </c>
      <c r="X103">
        <f t="shared" si="10"/>
        <v>4.1550194029600154E-2</v>
      </c>
      <c r="Y103">
        <f t="shared" si="10"/>
        <v>4.0096619773599997E-2</v>
      </c>
      <c r="AA103">
        <f t="shared" si="9"/>
        <v>1.0523635577749744</v>
      </c>
      <c r="AB103">
        <f t="shared" si="9"/>
        <v>1.0509802340300813</v>
      </c>
      <c r="AC103">
        <f t="shared" si="9"/>
        <v>1.0500035561301773</v>
      </c>
      <c r="AD103">
        <f t="shared" si="9"/>
        <v>1.0486363484683603</v>
      </c>
      <c r="AE103">
        <f t="shared" si="9"/>
        <v>1.0472501107667971</v>
      </c>
      <c r="AF103">
        <f t="shared" si="8"/>
        <v>1.0458464957435549</v>
      </c>
      <c r="AG103">
        <f t="shared" si="8"/>
        <v>1.044427308791805</v>
      </c>
      <c r="AH103">
        <f t="shared" si="8"/>
        <v>1.0429945065694932</v>
      </c>
      <c r="AI103">
        <f t="shared" si="8"/>
        <v>1.0415501940296001</v>
      </c>
      <c r="AJ103">
        <f t="shared" si="8"/>
        <v>1.0400966197735999</v>
      </c>
    </row>
    <row r="104" spans="1:36" ht="15.5" x14ac:dyDescent="0.35">
      <c r="A104" s="49" t="s">
        <v>117</v>
      </c>
      <c r="B104" s="25">
        <f>PIF!CF104</f>
        <v>1.1000000000000001</v>
      </c>
      <c r="C104">
        <f>PIF!CJ104</f>
        <v>5.3668658049761439E-2</v>
      </c>
      <c r="D104" s="47">
        <f>Prev!B102</f>
        <v>0.5525701148852612</v>
      </c>
      <c r="E104" s="47">
        <f>Prev!E102</f>
        <v>0.53718832692571483</v>
      </c>
      <c r="F104" s="47">
        <f>Prev!H102</f>
        <v>0.5263551927256388</v>
      </c>
      <c r="G104" s="47">
        <f>Prev!K102</f>
        <v>0.51122773494718343</v>
      </c>
      <c r="H104" s="47">
        <f>Prev!N102</f>
        <v>0.49593404628811066</v>
      </c>
      <c r="I104" s="47">
        <f>Prev!Q102</f>
        <v>0.4804939198885228</v>
      </c>
      <c r="J104" s="47">
        <f>Prev!T102</f>
        <v>0.4649286150657202</v>
      </c>
      <c r="K104" s="47">
        <f>Prev!W102</f>
        <v>0.44926081265609041</v>
      </c>
      <c r="L104" s="47">
        <f>Prev!Z102</f>
        <v>0.43351455413496459</v>
      </c>
      <c r="M104" s="47">
        <f>Prev!AC102</f>
        <v>0.41771516383391516</v>
      </c>
      <c r="P104">
        <f t="shared" si="11"/>
        <v>5.2363557774974305E-2</v>
      </c>
      <c r="Q104">
        <f t="shared" si="11"/>
        <v>5.0980234030081444E-2</v>
      </c>
      <c r="R104">
        <f t="shared" si="11"/>
        <v>5.0003556130177255E-2</v>
      </c>
      <c r="S104">
        <f t="shared" si="11"/>
        <v>4.8636348468360215E-2</v>
      </c>
      <c r="T104">
        <f t="shared" si="11"/>
        <v>4.7250110766797193E-2</v>
      </c>
      <c r="U104">
        <f t="shared" si="10"/>
        <v>4.5846495743555003E-2</v>
      </c>
      <c r="V104">
        <f t="shared" si="10"/>
        <v>4.4427308791804961E-2</v>
      </c>
      <c r="W104">
        <f t="shared" si="10"/>
        <v>4.299450656949326E-2</v>
      </c>
      <c r="X104">
        <f t="shared" si="10"/>
        <v>4.1550194029600154E-2</v>
      </c>
      <c r="Y104">
        <f t="shared" si="10"/>
        <v>4.0096619773599997E-2</v>
      </c>
      <c r="AA104">
        <f t="shared" si="9"/>
        <v>1.0523635577749744</v>
      </c>
      <c r="AB104">
        <f t="shared" si="9"/>
        <v>1.0509802340300813</v>
      </c>
      <c r="AC104">
        <f t="shared" si="9"/>
        <v>1.0500035561301773</v>
      </c>
      <c r="AD104">
        <f t="shared" si="9"/>
        <v>1.0486363484683603</v>
      </c>
      <c r="AE104">
        <f t="shared" si="9"/>
        <v>1.0472501107667971</v>
      </c>
      <c r="AF104">
        <f t="shared" si="8"/>
        <v>1.0458464957435549</v>
      </c>
      <c r="AG104">
        <f t="shared" si="8"/>
        <v>1.044427308791805</v>
      </c>
      <c r="AH104">
        <f t="shared" si="8"/>
        <v>1.0429945065694932</v>
      </c>
      <c r="AI104">
        <f t="shared" si="8"/>
        <v>1.0415501940296001</v>
      </c>
      <c r="AJ104">
        <f t="shared" si="8"/>
        <v>1.0400966197735999</v>
      </c>
    </row>
    <row r="105" spans="1:36" ht="15.5" x14ac:dyDescent="0.35">
      <c r="A105" s="49" t="s">
        <v>118</v>
      </c>
      <c r="B105" s="25">
        <f>PIF!CF105</f>
        <v>1.1000000000000001</v>
      </c>
      <c r="C105">
        <f>PIF!CJ105</f>
        <v>5.3668658049761439E-2</v>
      </c>
      <c r="D105" s="47">
        <f>Prev!B103</f>
        <v>0.5525701148852612</v>
      </c>
      <c r="E105" s="47">
        <f>Prev!E103</f>
        <v>0.53718832692571483</v>
      </c>
      <c r="F105" s="47">
        <f>Prev!H103</f>
        <v>0.5263551927256388</v>
      </c>
      <c r="G105" s="47">
        <f>Prev!K103</f>
        <v>0.51122773494718343</v>
      </c>
      <c r="H105" s="47">
        <f>Prev!N103</f>
        <v>0.49593404628811066</v>
      </c>
      <c r="I105" s="47">
        <f>Prev!Q103</f>
        <v>0.4804939198885228</v>
      </c>
      <c r="J105" s="47">
        <f>Prev!T103</f>
        <v>0.4649286150657202</v>
      </c>
      <c r="K105" s="47">
        <f>Prev!W103</f>
        <v>0.44926081265609041</v>
      </c>
      <c r="L105" s="47">
        <f>Prev!Z103</f>
        <v>0.43351455413496459</v>
      </c>
      <c r="M105" s="47">
        <f>Prev!AC103</f>
        <v>0.41771516383391516</v>
      </c>
      <c r="P105">
        <f t="shared" si="11"/>
        <v>5.2363557774974305E-2</v>
      </c>
      <c r="Q105">
        <f t="shared" si="11"/>
        <v>5.0980234030081444E-2</v>
      </c>
      <c r="R105">
        <f t="shared" si="11"/>
        <v>5.0003556130177255E-2</v>
      </c>
      <c r="S105">
        <f t="shared" si="11"/>
        <v>4.8636348468360215E-2</v>
      </c>
      <c r="T105">
        <f t="shared" si="11"/>
        <v>4.7250110766797193E-2</v>
      </c>
      <c r="U105">
        <f t="shared" si="10"/>
        <v>4.5846495743555003E-2</v>
      </c>
      <c r="V105">
        <f t="shared" si="10"/>
        <v>4.4427308791804961E-2</v>
      </c>
      <c r="W105">
        <f t="shared" si="10"/>
        <v>4.299450656949326E-2</v>
      </c>
      <c r="X105">
        <f t="shared" si="10"/>
        <v>4.1550194029600154E-2</v>
      </c>
      <c r="Y105">
        <f t="shared" si="10"/>
        <v>4.0096619773599997E-2</v>
      </c>
      <c r="AA105">
        <f t="shared" si="9"/>
        <v>1.0523635577749744</v>
      </c>
      <c r="AB105">
        <f t="shared" si="9"/>
        <v>1.0509802340300813</v>
      </c>
      <c r="AC105">
        <f t="shared" si="9"/>
        <v>1.0500035561301773</v>
      </c>
      <c r="AD105">
        <f t="shared" si="9"/>
        <v>1.0486363484683603</v>
      </c>
      <c r="AE105">
        <f t="shared" si="9"/>
        <v>1.0472501107667971</v>
      </c>
      <c r="AF105">
        <f t="shared" si="8"/>
        <v>1.0458464957435549</v>
      </c>
      <c r="AG105">
        <f t="shared" si="8"/>
        <v>1.044427308791805</v>
      </c>
      <c r="AH105">
        <f t="shared" si="8"/>
        <v>1.0429945065694932</v>
      </c>
      <c r="AI105">
        <f t="shared" si="8"/>
        <v>1.0415501940296001</v>
      </c>
      <c r="AJ105">
        <f t="shared" si="8"/>
        <v>1.0400966197735999</v>
      </c>
    </row>
    <row r="106" spans="1:36" ht="15.5" x14ac:dyDescent="0.35">
      <c r="A106" s="49" t="s">
        <v>119</v>
      </c>
      <c r="B106" s="25">
        <f>PIF!CF106</f>
        <v>1</v>
      </c>
      <c r="C106">
        <f>PIF!CJ106</f>
        <v>0</v>
      </c>
      <c r="D106" s="47">
        <f>Prev!B104</f>
        <v>0.37158888954498193</v>
      </c>
      <c r="E106" s="47">
        <f>Prev!E104</f>
        <v>0.37158888954498198</v>
      </c>
      <c r="F106" s="47">
        <f>Prev!H104</f>
        <v>0.36695521771028983</v>
      </c>
      <c r="G106" s="47">
        <f>Prev!K104</f>
        <v>0.36698055671198515</v>
      </c>
      <c r="H106" s="47">
        <f>Prev!N104</f>
        <v>0.36701673418298864</v>
      </c>
      <c r="I106" s="47">
        <f>Prev!Q104</f>
        <v>0.36706333532334878</v>
      </c>
      <c r="J106" s="47">
        <f>Prev!T104</f>
        <v>0.36711993247229635</v>
      </c>
      <c r="K106" s="47">
        <f>Prev!W104</f>
        <v>0.36718608762944266</v>
      </c>
      <c r="L106" s="47">
        <f>Prev!Z104</f>
        <v>0.36726135484093525</v>
      </c>
      <c r="M106" s="47">
        <f>Prev!AC104</f>
        <v>0.36734528244806369</v>
      </c>
      <c r="P106">
        <f t="shared" si="11"/>
        <v>0</v>
      </c>
      <c r="Q106">
        <f t="shared" si="11"/>
        <v>0</v>
      </c>
      <c r="R106">
        <f t="shared" si="11"/>
        <v>0</v>
      </c>
      <c r="S106">
        <f t="shared" si="11"/>
        <v>0</v>
      </c>
      <c r="T106">
        <f t="shared" si="11"/>
        <v>0</v>
      </c>
      <c r="U106">
        <f t="shared" si="10"/>
        <v>0</v>
      </c>
      <c r="V106">
        <f t="shared" si="10"/>
        <v>0</v>
      </c>
      <c r="W106">
        <f t="shared" si="10"/>
        <v>0</v>
      </c>
      <c r="X106">
        <f t="shared" si="10"/>
        <v>0</v>
      </c>
      <c r="Y106">
        <f t="shared" si="10"/>
        <v>0</v>
      </c>
      <c r="AA106">
        <f t="shared" si="9"/>
        <v>1</v>
      </c>
      <c r="AB106">
        <f t="shared" si="9"/>
        <v>1</v>
      </c>
      <c r="AC106">
        <f t="shared" si="9"/>
        <v>1</v>
      </c>
      <c r="AD106">
        <f t="shared" si="9"/>
        <v>1</v>
      </c>
      <c r="AE106">
        <f t="shared" si="9"/>
        <v>1</v>
      </c>
      <c r="AF106">
        <f t="shared" si="8"/>
        <v>1</v>
      </c>
      <c r="AG106">
        <f t="shared" si="8"/>
        <v>1</v>
      </c>
      <c r="AH106">
        <f t="shared" si="8"/>
        <v>1</v>
      </c>
      <c r="AI106">
        <f t="shared" si="8"/>
        <v>1</v>
      </c>
      <c r="AJ106">
        <f t="shared" si="8"/>
        <v>1</v>
      </c>
    </row>
    <row r="107" spans="1:36" ht="15.5" x14ac:dyDescent="0.35">
      <c r="A107" s="49" t="s">
        <v>120</v>
      </c>
      <c r="B107" s="25">
        <f>PIF!CF107</f>
        <v>1</v>
      </c>
      <c r="C107">
        <f>PIF!CJ107</f>
        <v>0</v>
      </c>
      <c r="D107" s="47">
        <f>Prev!B105</f>
        <v>0.37158888954498198</v>
      </c>
      <c r="E107" s="47">
        <f>Prev!E105</f>
        <v>0.37158888954498187</v>
      </c>
      <c r="F107" s="47">
        <f>Prev!H105</f>
        <v>0.36695521771028949</v>
      </c>
      <c r="G107" s="47">
        <f>Prev!K105</f>
        <v>0.36698055671198532</v>
      </c>
      <c r="H107" s="47">
        <f>Prev!N105</f>
        <v>0.36701673418298858</v>
      </c>
      <c r="I107" s="47">
        <f>Prev!Q105</f>
        <v>0.36706333532334839</v>
      </c>
      <c r="J107" s="47">
        <f>Prev!T105</f>
        <v>0.3671199324722963</v>
      </c>
      <c r="K107" s="47">
        <f>Prev!W105</f>
        <v>0.36718608762944238</v>
      </c>
      <c r="L107" s="47">
        <f>Prev!Z105</f>
        <v>0.36726135484093547</v>
      </c>
      <c r="M107" s="47">
        <f>Prev!AC105</f>
        <v>0.3673452824480638</v>
      </c>
      <c r="P107">
        <f t="shared" si="11"/>
        <v>0</v>
      </c>
      <c r="Q107">
        <f t="shared" si="11"/>
        <v>0</v>
      </c>
      <c r="R107">
        <f t="shared" si="11"/>
        <v>0</v>
      </c>
      <c r="S107">
        <f t="shared" si="11"/>
        <v>0</v>
      </c>
      <c r="T107">
        <f t="shared" si="11"/>
        <v>0</v>
      </c>
      <c r="U107">
        <f t="shared" si="10"/>
        <v>0</v>
      </c>
      <c r="V107">
        <f t="shared" si="10"/>
        <v>0</v>
      </c>
      <c r="W107">
        <f t="shared" si="10"/>
        <v>0</v>
      </c>
      <c r="X107">
        <f t="shared" si="10"/>
        <v>0</v>
      </c>
      <c r="Y107">
        <f t="shared" si="10"/>
        <v>0</v>
      </c>
      <c r="AA107">
        <f t="shared" si="9"/>
        <v>1</v>
      </c>
      <c r="AB107">
        <f t="shared" si="9"/>
        <v>1</v>
      </c>
      <c r="AC107">
        <f t="shared" si="9"/>
        <v>1</v>
      </c>
      <c r="AD107">
        <f t="shared" si="9"/>
        <v>1</v>
      </c>
      <c r="AE107">
        <f t="shared" si="9"/>
        <v>1</v>
      </c>
      <c r="AF107">
        <f t="shared" si="8"/>
        <v>1</v>
      </c>
      <c r="AG107">
        <f t="shared" si="8"/>
        <v>1</v>
      </c>
      <c r="AH107">
        <f t="shared" si="8"/>
        <v>1</v>
      </c>
      <c r="AI107">
        <f t="shared" si="8"/>
        <v>1</v>
      </c>
      <c r="AJ107">
        <f t="shared" si="8"/>
        <v>1</v>
      </c>
    </row>
    <row r="108" spans="1:36" ht="15.5" x14ac:dyDescent="0.35">
      <c r="A108" s="49" t="s">
        <v>121</v>
      </c>
      <c r="B108" s="25">
        <f>PIF!CF108</f>
        <v>1</v>
      </c>
      <c r="C108">
        <f>PIF!CJ108</f>
        <v>0</v>
      </c>
      <c r="D108" s="47">
        <f>Prev!B106</f>
        <v>0.37158888954498198</v>
      </c>
      <c r="E108" s="47">
        <f>Prev!E106</f>
        <v>0.37158888954498193</v>
      </c>
      <c r="F108" s="47">
        <f>Prev!H106</f>
        <v>0.36704487544707548</v>
      </c>
      <c r="G108" s="47">
        <f>Prev!K106</f>
        <v>0.36709931372660082</v>
      </c>
      <c r="H108" s="47">
        <f>Prev!N106</f>
        <v>0.36716396909894067</v>
      </c>
      <c r="I108" s="47">
        <f>Prev!Q106</f>
        <v>0.36723836281508565</v>
      </c>
      <c r="J108" s="47">
        <f>Prev!T106</f>
        <v>0.36732200903078077</v>
      </c>
      <c r="K108" s="47">
        <f>Prev!W106</f>
        <v>0.36741441725097701</v>
      </c>
      <c r="L108" s="47">
        <f>Prev!Z106</f>
        <v>0.36751509461234394</v>
      </c>
      <c r="M108" s="47">
        <f>Prev!AC106</f>
        <v>0.36762354800452113</v>
      </c>
      <c r="P108">
        <f t="shared" si="11"/>
        <v>0</v>
      </c>
      <c r="Q108">
        <f t="shared" si="11"/>
        <v>0</v>
      </c>
      <c r="R108">
        <f t="shared" si="11"/>
        <v>0</v>
      </c>
      <c r="S108">
        <f t="shared" si="11"/>
        <v>0</v>
      </c>
      <c r="T108">
        <f t="shared" si="11"/>
        <v>0</v>
      </c>
      <c r="U108">
        <f t="shared" si="10"/>
        <v>0</v>
      </c>
      <c r="V108">
        <f t="shared" si="10"/>
        <v>0</v>
      </c>
      <c r="W108">
        <f t="shared" si="10"/>
        <v>0</v>
      </c>
      <c r="X108">
        <f t="shared" si="10"/>
        <v>0</v>
      </c>
      <c r="Y108">
        <f t="shared" si="10"/>
        <v>0</v>
      </c>
      <c r="AA108">
        <f t="shared" si="9"/>
        <v>1</v>
      </c>
      <c r="AB108">
        <f t="shared" si="9"/>
        <v>1</v>
      </c>
      <c r="AC108">
        <f t="shared" si="9"/>
        <v>1</v>
      </c>
      <c r="AD108">
        <f t="shared" si="9"/>
        <v>1</v>
      </c>
      <c r="AE108">
        <f t="shared" si="9"/>
        <v>1</v>
      </c>
      <c r="AF108">
        <f t="shared" si="8"/>
        <v>1</v>
      </c>
      <c r="AG108">
        <f t="shared" si="8"/>
        <v>1</v>
      </c>
      <c r="AH108">
        <f t="shared" si="8"/>
        <v>1</v>
      </c>
      <c r="AI108">
        <f t="shared" si="8"/>
        <v>1</v>
      </c>
      <c r="AJ108">
        <f t="shared" si="8"/>
        <v>1</v>
      </c>
    </row>
    <row r="109" spans="1:36" ht="15.5" x14ac:dyDescent="0.35">
      <c r="A109" s="49" t="s">
        <v>122</v>
      </c>
      <c r="B109" s="25">
        <f>PIF!CF109</f>
        <v>1</v>
      </c>
      <c r="C109">
        <f>PIF!CJ109</f>
        <v>0</v>
      </c>
      <c r="D109" s="47">
        <f>Prev!B107</f>
        <v>0.36647085018416464</v>
      </c>
      <c r="E109" s="47">
        <f>Prev!E107</f>
        <v>0.36134851507604809</v>
      </c>
      <c r="F109" s="47">
        <f>Prev!H107</f>
        <v>0.35199601024200433</v>
      </c>
      <c r="G109" s="47">
        <f>Prev!K107</f>
        <v>0.34697921462647868</v>
      </c>
      <c r="H109" s="47">
        <f>Prev!N107</f>
        <v>0.34195841553080292</v>
      </c>
      <c r="I109" s="47">
        <f>Prev!Q107</f>
        <v>0.33693366828486288</v>
      </c>
      <c r="J109" s="47">
        <f>Prev!T107</f>
        <v>0.33190508337129443</v>
      </c>
      <c r="K109" s="47">
        <f>Prev!W107</f>
        <v>0.32687282911366866</v>
      </c>
      <c r="L109" s="47">
        <f>Prev!Z107</f>
        <v>0.32183713396819291</v>
      </c>
      <c r="M109" s="47">
        <f>Prev!AC107</f>
        <v>0.31679828843630325</v>
      </c>
      <c r="P109">
        <f t="shared" si="11"/>
        <v>0</v>
      </c>
      <c r="Q109">
        <f t="shared" si="11"/>
        <v>0</v>
      </c>
      <c r="R109">
        <f t="shared" si="11"/>
        <v>0</v>
      </c>
      <c r="S109">
        <f t="shared" si="11"/>
        <v>0</v>
      </c>
      <c r="T109">
        <f t="shared" si="11"/>
        <v>0</v>
      </c>
      <c r="U109">
        <f t="shared" si="10"/>
        <v>0</v>
      </c>
      <c r="V109">
        <f t="shared" si="10"/>
        <v>0</v>
      </c>
      <c r="W109">
        <f t="shared" si="10"/>
        <v>0</v>
      </c>
      <c r="X109">
        <f t="shared" si="10"/>
        <v>0</v>
      </c>
      <c r="Y109">
        <f t="shared" si="10"/>
        <v>0</v>
      </c>
      <c r="AA109">
        <f t="shared" si="9"/>
        <v>1</v>
      </c>
      <c r="AB109">
        <f t="shared" si="9"/>
        <v>1</v>
      </c>
      <c r="AC109">
        <f t="shared" si="9"/>
        <v>1</v>
      </c>
      <c r="AD109">
        <f t="shared" si="9"/>
        <v>1</v>
      </c>
      <c r="AE109">
        <f t="shared" si="9"/>
        <v>1</v>
      </c>
      <c r="AF109">
        <f t="shared" si="8"/>
        <v>1</v>
      </c>
      <c r="AG109">
        <f t="shared" si="8"/>
        <v>1</v>
      </c>
      <c r="AH109">
        <f t="shared" si="8"/>
        <v>1</v>
      </c>
      <c r="AI109">
        <f t="shared" si="8"/>
        <v>1</v>
      </c>
      <c r="AJ109">
        <f t="shared" si="8"/>
        <v>1</v>
      </c>
    </row>
    <row r="110" spans="1:36" ht="15.5" x14ac:dyDescent="0.35">
      <c r="A110" s="49" t="s">
        <v>123</v>
      </c>
      <c r="B110" s="25">
        <f>PIF!CF110</f>
        <v>1</v>
      </c>
      <c r="C110">
        <f>PIF!CJ110</f>
        <v>0</v>
      </c>
      <c r="D110" s="47">
        <f>Prev!B108</f>
        <v>0.36647085018416459</v>
      </c>
      <c r="E110" s="47">
        <f>Prev!E108</f>
        <v>0.36134851507604804</v>
      </c>
      <c r="F110" s="47">
        <f>Prev!H108</f>
        <v>0.35197575977847922</v>
      </c>
      <c r="G110" s="47">
        <f>Prev!K108</f>
        <v>0.34695647694358589</v>
      </c>
      <c r="H110" s="47">
        <f>Prev!N108</f>
        <v>0.34193336326305396</v>
      </c>
      <c r="I110" s="47">
        <f>Prev!Q108</f>
        <v>0.33690647486127734</v>
      </c>
      <c r="J110" s="47">
        <f>Prev!T108</f>
        <v>0.33187592208400302</v>
      </c>
      <c r="K110" s="47">
        <f>Prev!W108</f>
        <v>0.3268418722522336</v>
      </c>
      <c r="L110" s="47">
        <f>Prev!Z108</f>
        <v>0.32180455202027036</v>
      </c>
      <c r="M110" s="47">
        <f>Prev!AC108</f>
        <v>0.31676424935472036</v>
      </c>
      <c r="P110">
        <f t="shared" si="11"/>
        <v>0</v>
      </c>
      <c r="Q110">
        <f t="shared" si="11"/>
        <v>0</v>
      </c>
      <c r="R110">
        <f t="shared" si="11"/>
        <v>0</v>
      </c>
      <c r="S110">
        <f t="shared" si="11"/>
        <v>0</v>
      </c>
      <c r="T110">
        <f t="shared" si="11"/>
        <v>0</v>
      </c>
      <c r="U110">
        <f t="shared" si="10"/>
        <v>0</v>
      </c>
      <c r="V110">
        <f t="shared" si="10"/>
        <v>0</v>
      </c>
      <c r="W110">
        <f t="shared" si="10"/>
        <v>0</v>
      </c>
      <c r="X110">
        <f t="shared" si="10"/>
        <v>0</v>
      </c>
      <c r="Y110">
        <f t="shared" si="10"/>
        <v>0</v>
      </c>
      <c r="AA110">
        <f t="shared" si="9"/>
        <v>1</v>
      </c>
      <c r="AB110">
        <f t="shared" si="9"/>
        <v>1</v>
      </c>
      <c r="AC110">
        <f t="shared" si="9"/>
        <v>1</v>
      </c>
      <c r="AD110">
        <f t="shared" si="9"/>
        <v>1</v>
      </c>
      <c r="AE110">
        <f t="shared" si="9"/>
        <v>1</v>
      </c>
      <c r="AF110">
        <f t="shared" si="8"/>
        <v>1</v>
      </c>
      <c r="AG110">
        <f t="shared" si="8"/>
        <v>1</v>
      </c>
      <c r="AH110">
        <f t="shared" si="8"/>
        <v>1</v>
      </c>
      <c r="AI110">
        <f t="shared" si="8"/>
        <v>1</v>
      </c>
      <c r="AJ110">
        <f t="shared" si="8"/>
        <v>1</v>
      </c>
    </row>
    <row r="111" spans="1:36" ht="15.5" x14ac:dyDescent="0.35">
      <c r="A111" s="49" t="s">
        <v>124</v>
      </c>
      <c r="B111" s="25">
        <f>PIF!CF111</f>
        <v>1</v>
      </c>
      <c r="C111">
        <f>PIF!CJ111</f>
        <v>0</v>
      </c>
      <c r="D111" s="47">
        <f>Prev!B109</f>
        <v>0.36647085018416509</v>
      </c>
      <c r="E111" s="47">
        <f>Prev!E109</f>
        <v>0.3613485150760482</v>
      </c>
      <c r="F111" s="47">
        <f>Prev!H109</f>
        <v>0.35249589709844004</v>
      </c>
      <c r="G111" s="47">
        <f>Prev!K109</f>
        <v>0.34751865211482114</v>
      </c>
      <c r="H111" s="47">
        <f>Prev!N109</f>
        <v>0.34253407892618393</v>
      </c>
      <c r="I111" s="47">
        <f>Prev!Q109</f>
        <v>0.33754225769776369</v>
      </c>
      <c r="J111" s="47">
        <f>Prev!T109</f>
        <v>0.3325433391054326</v>
      </c>
      <c r="K111" s="47">
        <f>Prev!W109</f>
        <v>0.3275375456812199</v>
      </c>
      <c r="L111" s="47">
        <f>Prev!Z109</f>
        <v>0.32252517277614318</v>
      </c>
      <c r="M111" s="47">
        <f>Prev!AC109</f>
        <v>0.31750658916655028</v>
      </c>
      <c r="P111">
        <f t="shared" si="11"/>
        <v>0</v>
      </c>
      <c r="Q111">
        <f t="shared" si="11"/>
        <v>0</v>
      </c>
      <c r="R111">
        <f t="shared" si="11"/>
        <v>0</v>
      </c>
      <c r="S111">
        <f t="shared" si="11"/>
        <v>0</v>
      </c>
      <c r="T111">
        <f t="shared" si="11"/>
        <v>0</v>
      </c>
      <c r="U111">
        <f t="shared" si="10"/>
        <v>0</v>
      </c>
      <c r="V111">
        <f t="shared" si="10"/>
        <v>0</v>
      </c>
      <c r="W111">
        <f t="shared" si="10"/>
        <v>0</v>
      </c>
      <c r="X111">
        <f t="shared" si="10"/>
        <v>0</v>
      </c>
      <c r="Y111">
        <f t="shared" si="10"/>
        <v>0</v>
      </c>
      <c r="AA111">
        <f t="shared" si="9"/>
        <v>1</v>
      </c>
      <c r="AB111">
        <f t="shared" si="9"/>
        <v>1</v>
      </c>
      <c r="AC111">
        <f t="shared" si="9"/>
        <v>1</v>
      </c>
      <c r="AD111">
        <f t="shared" si="9"/>
        <v>1</v>
      </c>
      <c r="AE111">
        <f t="shared" si="9"/>
        <v>1</v>
      </c>
      <c r="AF111">
        <f t="shared" si="8"/>
        <v>1</v>
      </c>
      <c r="AG111">
        <f t="shared" si="8"/>
        <v>1</v>
      </c>
      <c r="AH111">
        <f t="shared" si="8"/>
        <v>1</v>
      </c>
      <c r="AI111">
        <f t="shared" si="8"/>
        <v>1</v>
      </c>
      <c r="AJ111">
        <f t="shared" si="8"/>
        <v>1</v>
      </c>
    </row>
    <row r="112" spans="1:36" ht="15.5" x14ac:dyDescent="0.35">
      <c r="A112" s="49" t="s">
        <v>125</v>
      </c>
      <c r="B112" s="25">
        <f>PIF!CF112</f>
        <v>1</v>
      </c>
      <c r="C112">
        <f>PIF!CJ112</f>
        <v>0</v>
      </c>
      <c r="D112" s="47">
        <f>Prev!B110</f>
        <v>0.36647085018416481</v>
      </c>
      <c r="E112" s="47">
        <f>Prev!E110</f>
        <v>0.36134851507604798</v>
      </c>
      <c r="F112" s="47">
        <f>Prev!H110</f>
        <v>0.35209384113704262</v>
      </c>
      <c r="G112" s="47">
        <f>Prev!K110</f>
        <v>0.34708757094920445</v>
      </c>
      <c r="H112" s="47">
        <f>Prev!N110</f>
        <v>0.34207652666255828</v>
      </c>
      <c r="I112" s="47">
        <f>Prev!Q110</f>
        <v>0.33706076279553221</v>
      </c>
      <c r="J112" s="47">
        <f>Prev!T110</f>
        <v>0.33204039300571098</v>
      </c>
      <c r="K112" s="47">
        <f>Prev!W110</f>
        <v>0.32701559247901951</v>
      </c>
      <c r="L112" s="47">
        <f>Prev!Z110</f>
        <v>0.32198659992136264</v>
      </c>
      <c r="M112" s="47">
        <f>Prev!AC110</f>
        <v>0.31695371917246634</v>
      </c>
      <c r="P112">
        <f t="shared" si="11"/>
        <v>0</v>
      </c>
      <c r="Q112">
        <f t="shared" si="11"/>
        <v>0</v>
      </c>
      <c r="R112">
        <f t="shared" si="11"/>
        <v>0</v>
      </c>
      <c r="S112">
        <f t="shared" si="11"/>
        <v>0</v>
      </c>
      <c r="T112">
        <f t="shared" si="11"/>
        <v>0</v>
      </c>
      <c r="U112">
        <f t="shared" si="10"/>
        <v>0</v>
      </c>
      <c r="V112">
        <f t="shared" si="10"/>
        <v>0</v>
      </c>
      <c r="W112">
        <f t="shared" si="10"/>
        <v>0</v>
      </c>
      <c r="X112">
        <f t="shared" si="10"/>
        <v>0</v>
      </c>
      <c r="Y112">
        <f t="shared" si="10"/>
        <v>0</v>
      </c>
      <c r="AA112">
        <f t="shared" si="9"/>
        <v>1</v>
      </c>
      <c r="AB112">
        <f t="shared" si="9"/>
        <v>1</v>
      </c>
      <c r="AC112">
        <f t="shared" si="9"/>
        <v>1</v>
      </c>
      <c r="AD112">
        <f t="shared" si="9"/>
        <v>1</v>
      </c>
      <c r="AE112">
        <f t="shared" si="9"/>
        <v>1</v>
      </c>
      <c r="AF112">
        <f t="shared" si="8"/>
        <v>1</v>
      </c>
      <c r="AG112">
        <f t="shared" si="8"/>
        <v>1</v>
      </c>
      <c r="AH112">
        <f t="shared" si="8"/>
        <v>1</v>
      </c>
      <c r="AI112">
        <f t="shared" si="8"/>
        <v>1</v>
      </c>
      <c r="AJ112">
        <f t="shared" si="8"/>
        <v>1</v>
      </c>
    </row>
    <row r="113" spans="1:36" ht="15.5" x14ac:dyDescent="0.35">
      <c r="A113" s="49" t="s">
        <v>126</v>
      </c>
      <c r="B113" s="25">
        <f>PIF!CF113</f>
        <v>1</v>
      </c>
      <c r="C113">
        <f>PIF!CJ113</f>
        <v>0</v>
      </c>
      <c r="D113" s="47">
        <f>Prev!B111</f>
        <v>0.42442020158363369</v>
      </c>
      <c r="E113" s="47">
        <f>Prev!E111</f>
        <v>0.41874990865211181</v>
      </c>
      <c r="F113" s="47">
        <f>Prev!H111</f>
        <v>0.40881547329505658</v>
      </c>
      <c r="G113" s="47">
        <f>Prev!K111</f>
        <v>0.40327024013999352</v>
      </c>
      <c r="H113" s="47">
        <f>Prev!N111</f>
        <v>0.39770861964703674</v>
      </c>
      <c r="I113" s="47">
        <f>Prev!Q111</f>
        <v>0.39213064014998034</v>
      </c>
      <c r="J113" s="47">
        <f>Prev!T111</f>
        <v>0.38653640516400689</v>
      </c>
      <c r="K113" s="47">
        <f>Prev!W111</f>
        <v>0.38092609651560611</v>
      </c>
      <c r="L113" s="47">
        <f>Prev!Z111</f>
        <v>0.37529997701840767</v>
      </c>
      <c r="M113" s="47">
        <f>Prev!AC111</f>
        <v>0.36965839271544398</v>
      </c>
      <c r="P113">
        <f t="shared" si="11"/>
        <v>0</v>
      </c>
      <c r="Q113">
        <f t="shared" si="11"/>
        <v>0</v>
      </c>
      <c r="R113">
        <f t="shared" si="11"/>
        <v>0</v>
      </c>
      <c r="S113">
        <f t="shared" si="11"/>
        <v>0</v>
      </c>
      <c r="T113">
        <f t="shared" si="11"/>
        <v>0</v>
      </c>
      <c r="U113">
        <f t="shared" si="10"/>
        <v>0</v>
      </c>
      <c r="V113">
        <f t="shared" si="10"/>
        <v>0</v>
      </c>
      <c r="W113">
        <f t="shared" si="10"/>
        <v>0</v>
      </c>
      <c r="X113">
        <f t="shared" si="10"/>
        <v>0</v>
      </c>
      <c r="Y113">
        <f t="shared" si="10"/>
        <v>0</v>
      </c>
      <c r="AA113">
        <f t="shared" si="9"/>
        <v>1</v>
      </c>
      <c r="AB113">
        <f t="shared" si="9"/>
        <v>1</v>
      </c>
      <c r="AC113">
        <f t="shared" si="9"/>
        <v>1</v>
      </c>
      <c r="AD113">
        <f t="shared" si="9"/>
        <v>1</v>
      </c>
      <c r="AE113">
        <f t="shared" si="9"/>
        <v>1</v>
      </c>
      <c r="AF113">
        <f t="shared" si="8"/>
        <v>1</v>
      </c>
      <c r="AG113">
        <f t="shared" si="8"/>
        <v>1</v>
      </c>
      <c r="AH113">
        <f t="shared" si="8"/>
        <v>1</v>
      </c>
      <c r="AI113">
        <f t="shared" si="8"/>
        <v>1</v>
      </c>
      <c r="AJ113">
        <f t="shared" si="8"/>
        <v>1</v>
      </c>
    </row>
    <row r="114" spans="1:36" ht="15.5" x14ac:dyDescent="0.35">
      <c r="A114" s="49" t="s">
        <v>127</v>
      </c>
      <c r="B114" s="25">
        <f>PIF!CF114</f>
        <v>1</v>
      </c>
      <c r="C114">
        <f>PIF!CJ114</f>
        <v>0</v>
      </c>
      <c r="D114" s="47">
        <f>Prev!B112</f>
        <v>0.39990383515034861</v>
      </c>
      <c r="E114" s="47">
        <f>Prev!E112</f>
        <v>0.39531656857417385</v>
      </c>
      <c r="F114" s="47">
        <f>Prev!H112</f>
        <v>0.38593898582387948</v>
      </c>
      <c r="G114" s="47">
        <f>Prev!K112</f>
        <v>0.38151247280302791</v>
      </c>
      <c r="H114" s="47">
        <f>Prev!N112</f>
        <v>0.37707186360825895</v>
      </c>
      <c r="I114" s="47">
        <f>Prev!Q112</f>
        <v>0.37261678461877773</v>
      </c>
      <c r="J114" s="47">
        <f>Prev!T112</f>
        <v>0.36814692435304397</v>
      </c>
      <c r="K114" s="47">
        <f>Prev!W112</f>
        <v>0.36366203504119177</v>
      </c>
      <c r="L114" s="47">
        <f>Prev!Z112</f>
        <v>0.35916193384784201</v>
      </c>
      <c r="M114" s="47">
        <f>Prev!AC112</f>
        <v>0.35464650377199863</v>
      </c>
      <c r="P114">
        <f t="shared" si="11"/>
        <v>0</v>
      </c>
      <c r="Q114">
        <f t="shared" si="11"/>
        <v>0</v>
      </c>
      <c r="R114">
        <f t="shared" si="11"/>
        <v>0</v>
      </c>
      <c r="S114">
        <f t="shared" si="11"/>
        <v>0</v>
      </c>
      <c r="T114">
        <f t="shared" si="11"/>
        <v>0</v>
      </c>
      <c r="U114">
        <f t="shared" si="10"/>
        <v>0</v>
      </c>
      <c r="V114">
        <f t="shared" si="10"/>
        <v>0</v>
      </c>
      <c r="W114">
        <f t="shared" si="10"/>
        <v>0</v>
      </c>
      <c r="X114">
        <f t="shared" si="10"/>
        <v>0</v>
      </c>
      <c r="Y114">
        <f t="shared" si="10"/>
        <v>0</v>
      </c>
      <c r="AA114">
        <f t="shared" si="9"/>
        <v>1</v>
      </c>
      <c r="AB114">
        <f t="shared" si="9"/>
        <v>1</v>
      </c>
      <c r="AC114">
        <f t="shared" si="9"/>
        <v>1</v>
      </c>
      <c r="AD114">
        <f t="shared" si="9"/>
        <v>1</v>
      </c>
      <c r="AE114">
        <f t="shared" si="9"/>
        <v>1</v>
      </c>
      <c r="AF114">
        <f t="shared" si="8"/>
        <v>1</v>
      </c>
      <c r="AG114">
        <f t="shared" si="8"/>
        <v>1</v>
      </c>
      <c r="AH114">
        <f t="shared" si="8"/>
        <v>1</v>
      </c>
      <c r="AI114">
        <f t="shared" si="8"/>
        <v>1</v>
      </c>
      <c r="AJ114">
        <f t="shared" si="8"/>
        <v>1</v>
      </c>
    </row>
    <row r="115" spans="1:36" ht="15.5" x14ac:dyDescent="0.35">
      <c r="A115" s="49" t="s">
        <v>128</v>
      </c>
      <c r="B115" s="25">
        <f>PIF!CF115</f>
        <v>1</v>
      </c>
      <c r="C115">
        <f>PIF!CJ115</f>
        <v>0</v>
      </c>
      <c r="D115" s="47">
        <f>Prev!B113</f>
        <v>0.39990383515034872</v>
      </c>
      <c r="E115" s="47">
        <f>Prev!E113</f>
        <v>0.39531656857417391</v>
      </c>
      <c r="F115" s="47">
        <f>Prev!H113</f>
        <v>0.38602079077482065</v>
      </c>
      <c r="G115" s="47">
        <f>Prev!K113</f>
        <v>0.38159824956330657</v>
      </c>
      <c r="H115" s="47">
        <f>Prev!N113</f>
        <v>0.3771612116738659</v>
      </c>
      <c r="I115" s="47">
        <f>Prev!Q113</f>
        <v>0.37270931046896805</v>
      </c>
      <c r="J115" s="47">
        <f>Prev!T113</f>
        <v>0.36824224295845581</v>
      </c>
      <c r="K115" s="47">
        <f>Prev!W113</f>
        <v>0.36375977121064168</v>
      </c>
      <c r="L115" s="47">
        <f>Prev!Z113</f>
        <v>0.35926172341826074</v>
      </c>
      <c r="M115" s="47">
        <f>Prev!AC113</f>
        <v>0.35474799464671786</v>
      </c>
      <c r="P115">
        <f t="shared" si="11"/>
        <v>0</v>
      </c>
      <c r="Q115">
        <f t="shared" si="11"/>
        <v>0</v>
      </c>
      <c r="R115">
        <f t="shared" si="11"/>
        <v>0</v>
      </c>
      <c r="S115">
        <f t="shared" si="11"/>
        <v>0</v>
      </c>
      <c r="T115">
        <f t="shared" si="11"/>
        <v>0</v>
      </c>
      <c r="U115">
        <f t="shared" si="10"/>
        <v>0</v>
      </c>
      <c r="V115">
        <f t="shared" si="10"/>
        <v>0</v>
      </c>
      <c r="W115">
        <f t="shared" si="10"/>
        <v>0</v>
      </c>
      <c r="X115">
        <f t="shared" si="10"/>
        <v>0</v>
      </c>
      <c r="Y115">
        <f t="shared" si="10"/>
        <v>0</v>
      </c>
      <c r="AA115">
        <f t="shared" si="9"/>
        <v>1</v>
      </c>
      <c r="AB115">
        <f t="shared" si="9"/>
        <v>1</v>
      </c>
      <c r="AC115">
        <f t="shared" si="9"/>
        <v>1</v>
      </c>
      <c r="AD115">
        <f t="shared" si="9"/>
        <v>1</v>
      </c>
      <c r="AE115">
        <f t="shared" si="9"/>
        <v>1</v>
      </c>
      <c r="AF115">
        <f t="shared" si="8"/>
        <v>1</v>
      </c>
      <c r="AG115">
        <f t="shared" si="8"/>
        <v>1</v>
      </c>
      <c r="AH115">
        <f t="shared" si="8"/>
        <v>1</v>
      </c>
      <c r="AI115">
        <f t="shared" si="8"/>
        <v>1</v>
      </c>
      <c r="AJ115">
        <f t="shared" si="8"/>
        <v>1</v>
      </c>
    </row>
    <row r="116" spans="1:36" ht="15.5" x14ac:dyDescent="0.35">
      <c r="A116" s="49" t="s">
        <v>129</v>
      </c>
      <c r="B116" s="25">
        <f>PIF!CF116</f>
        <v>1</v>
      </c>
      <c r="C116">
        <f>PIF!CJ116</f>
        <v>0</v>
      </c>
      <c r="D116" s="47">
        <f>Prev!B114</f>
        <v>0.39990383515034877</v>
      </c>
      <c r="E116" s="47">
        <f>Prev!E114</f>
        <v>0.39531656857417385</v>
      </c>
      <c r="F116" s="47">
        <f>Prev!H114</f>
        <v>0.38588406976856915</v>
      </c>
      <c r="G116" s="47">
        <f>Prev!K114</f>
        <v>0.38145471148066601</v>
      </c>
      <c r="H116" s="47">
        <f>Prev!N114</f>
        <v>0.37701153301157087</v>
      </c>
      <c r="I116" s="47">
        <f>Prev!Q114</f>
        <v>0.37255415644592277</v>
      </c>
      <c r="J116" s="47">
        <f>Prev!T114</f>
        <v>0.36808226493333907</v>
      </c>
      <c r="K116" s="47">
        <f>Prev!W114</f>
        <v>0.36359560437127753</v>
      </c>
      <c r="L116" s="47">
        <f>Prev!Z114</f>
        <v>0.35909398473554482</v>
      </c>
      <c r="M116" s="47">
        <f>Prev!AC114</f>
        <v>0.35457728108459236</v>
      </c>
      <c r="P116">
        <f t="shared" si="11"/>
        <v>0</v>
      </c>
      <c r="Q116">
        <f t="shared" si="11"/>
        <v>0</v>
      </c>
      <c r="R116">
        <f t="shared" si="11"/>
        <v>0</v>
      </c>
      <c r="S116">
        <f t="shared" si="11"/>
        <v>0</v>
      </c>
      <c r="T116">
        <f t="shared" si="11"/>
        <v>0</v>
      </c>
      <c r="U116">
        <f t="shared" si="10"/>
        <v>0</v>
      </c>
      <c r="V116">
        <f t="shared" si="10"/>
        <v>0</v>
      </c>
      <c r="W116">
        <f t="shared" si="10"/>
        <v>0</v>
      </c>
      <c r="X116">
        <f t="shared" si="10"/>
        <v>0</v>
      </c>
      <c r="Y116">
        <f t="shared" si="10"/>
        <v>0</v>
      </c>
      <c r="AA116">
        <f t="shared" si="9"/>
        <v>1</v>
      </c>
      <c r="AB116">
        <f t="shared" si="9"/>
        <v>1</v>
      </c>
      <c r="AC116">
        <f t="shared" si="9"/>
        <v>1</v>
      </c>
      <c r="AD116">
        <f t="shared" si="9"/>
        <v>1</v>
      </c>
      <c r="AE116">
        <f t="shared" si="9"/>
        <v>1</v>
      </c>
      <c r="AF116">
        <f t="shared" si="8"/>
        <v>1</v>
      </c>
      <c r="AG116">
        <f t="shared" si="8"/>
        <v>1</v>
      </c>
      <c r="AH116">
        <f t="shared" si="8"/>
        <v>1</v>
      </c>
      <c r="AI116">
        <f t="shared" si="8"/>
        <v>1</v>
      </c>
      <c r="AJ116">
        <f t="shared" si="8"/>
        <v>1</v>
      </c>
    </row>
    <row r="117" spans="1:36" ht="15.5" x14ac:dyDescent="0.35">
      <c r="A117" s="49" t="s">
        <v>130</v>
      </c>
      <c r="B117" s="25">
        <f>PIF!CF117</f>
        <v>1</v>
      </c>
      <c r="C117">
        <f>PIF!CJ117</f>
        <v>0</v>
      </c>
      <c r="D117" s="47">
        <f>Prev!B115</f>
        <v>0.39990383515034861</v>
      </c>
      <c r="E117" s="47">
        <f>Prev!E115</f>
        <v>0.39531656857417408</v>
      </c>
      <c r="F117" s="47">
        <f>Prev!H115</f>
        <v>0.38627855302685865</v>
      </c>
      <c r="G117" s="47">
        <f>Prev!K115</f>
        <v>0.38186675280658944</v>
      </c>
      <c r="H117" s="47">
        <f>Prev!N115</f>
        <v>0.37743926576543169</v>
      </c>
      <c r="I117" s="47">
        <f>Prev!Q115</f>
        <v>0.3729957511389515</v>
      </c>
      <c r="J117" s="47">
        <f>Prev!T115</f>
        <v>0.36853593593827044</v>
      </c>
      <c r="K117" s="47">
        <f>Prev!W115</f>
        <v>0.36405961587529534</v>
      </c>
      <c r="L117" s="47">
        <f>Prev!Z115</f>
        <v>0.35956665595927523</v>
      </c>
      <c r="M117" s="47">
        <f>Prev!AC115</f>
        <v>0.35505699079408942</v>
      </c>
      <c r="P117">
        <f t="shared" si="11"/>
        <v>0</v>
      </c>
      <c r="Q117">
        <f t="shared" si="11"/>
        <v>0</v>
      </c>
      <c r="R117">
        <f t="shared" si="11"/>
        <v>0</v>
      </c>
      <c r="S117">
        <f t="shared" si="11"/>
        <v>0</v>
      </c>
      <c r="T117">
        <f t="shared" si="11"/>
        <v>0</v>
      </c>
      <c r="U117">
        <f t="shared" si="10"/>
        <v>0</v>
      </c>
      <c r="V117">
        <f t="shared" si="10"/>
        <v>0</v>
      </c>
      <c r="W117">
        <f t="shared" si="10"/>
        <v>0</v>
      </c>
      <c r="X117">
        <f t="shared" si="10"/>
        <v>0</v>
      </c>
      <c r="Y117">
        <f t="shared" si="10"/>
        <v>0</v>
      </c>
      <c r="AA117">
        <f t="shared" si="9"/>
        <v>1</v>
      </c>
      <c r="AB117">
        <f t="shared" si="9"/>
        <v>1</v>
      </c>
      <c r="AC117">
        <f t="shared" si="9"/>
        <v>1</v>
      </c>
      <c r="AD117">
        <f t="shared" si="9"/>
        <v>1</v>
      </c>
      <c r="AE117">
        <f t="shared" si="9"/>
        <v>1</v>
      </c>
      <c r="AF117">
        <f t="shared" si="8"/>
        <v>1</v>
      </c>
      <c r="AG117">
        <f t="shared" si="8"/>
        <v>1</v>
      </c>
      <c r="AH117">
        <f t="shared" si="8"/>
        <v>1</v>
      </c>
      <c r="AI117">
        <f t="shared" si="8"/>
        <v>1</v>
      </c>
      <c r="AJ117">
        <f t="shared" si="8"/>
        <v>1</v>
      </c>
    </row>
    <row r="118" spans="1:36" ht="15.5" x14ac:dyDescent="0.35">
      <c r="A118" s="49" t="s">
        <v>131</v>
      </c>
      <c r="B118" s="25">
        <f>PIF!CF118</f>
        <v>1</v>
      </c>
      <c r="C118">
        <f>PIF!CJ118</f>
        <v>0</v>
      </c>
      <c r="D118" s="47">
        <f>Prev!B116</f>
        <v>0.42712697772740432</v>
      </c>
      <c r="E118" s="47">
        <f>Prev!E116</f>
        <v>0.42232848979227505</v>
      </c>
      <c r="F118" s="47">
        <f>Prev!H116</f>
        <v>0.41293383825438912</v>
      </c>
      <c r="G118" s="47">
        <f>Prev!K116</f>
        <v>0.40831730639853486</v>
      </c>
      <c r="H118" s="47">
        <f>Prev!N116</f>
        <v>0.40368080423010305</v>
      </c>
      <c r="I118" s="47">
        <f>Prev!Q116</f>
        <v>0.39902393699609473</v>
      </c>
      <c r="J118" s="47">
        <f>Prev!T116</f>
        <v>0.39434638263769756</v>
      </c>
      <c r="K118" s="47">
        <f>Prev!W116</f>
        <v>0.38964789301371688</v>
      </c>
      <c r="L118" s="47">
        <f>Prev!Z116</f>
        <v>0.38492829477137663</v>
      </c>
      <c r="M118" s="47">
        <f>Prev!AC116</f>
        <v>0.38018748989491891</v>
      </c>
      <c r="P118">
        <f t="shared" si="11"/>
        <v>0</v>
      </c>
      <c r="Q118">
        <f t="shared" si="11"/>
        <v>0</v>
      </c>
      <c r="R118">
        <f t="shared" si="11"/>
        <v>0</v>
      </c>
      <c r="S118">
        <f t="shared" si="11"/>
        <v>0</v>
      </c>
      <c r="T118">
        <f t="shared" si="11"/>
        <v>0</v>
      </c>
      <c r="U118">
        <f t="shared" si="10"/>
        <v>0</v>
      </c>
      <c r="V118">
        <f t="shared" si="10"/>
        <v>0</v>
      </c>
      <c r="W118">
        <f t="shared" si="10"/>
        <v>0</v>
      </c>
      <c r="X118">
        <f t="shared" si="10"/>
        <v>0</v>
      </c>
      <c r="Y118">
        <f t="shared" si="10"/>
        <v>0</v>
      </c>
      <c r="AA118">
        <f t="shared" si="9"/>
        <v>1</v>
      </c>
      <c r="AB118">
        <f t="shared" si="9"/>
        <v>1</v>
      </c>
      <c r="AC118">
        <f t="shared" si="9"/>
        <v>1</v>
      </c>
      <c r="AD118">
        <f t="shared" si="9"/>
        <v>1</v>
      </c>
      <c r="AE118">
        <f t="shared" si="9"/>
        <v>1</v>
      </c>
      <c r="AF118">
        <f t="shared" si="8"/>
        <v>1</v>
      </c>
      <c r="AG118">
        <f t="shared" si="8"/>
        <v>1</v>
      </c>
      <c r="AH118">
        <f t="shared" si="8"/>
        <v>1</v>
      </c>
      <c r="AI118">
        <f t="shared" si="8"/>
        <v>1</v>
      </c>
      <c r="AJ118">
        <f t="shared" si="8"/>
        <v>1</v>
      </c>
    </row>
    <row r="119" spans="1:36" ht="15.5" x14ac:dyDescent="0.35">
      <c r="A119" s="49" t="s">
        <v>132</v>
      </c>
      <c r="B119" s="25">
        <f>PIF!CF119</f>
        <v>1.1000000000000001</v>
      </c>
      <c r="C119">
        <f>PIF!CJ119</f>
        <v>4.2528091662738382E-2</v>
      </c>
      <c r="D119" s="47">
        <f>Prev!B117</f>
        <v>0.43899138274468735</v>
      </c>
      <c r="E119" s="47">
        <f>Prev!E117</f>
        <v>0.4337771785911767</v>
      </c>
      <c r="F119" s="47">
        <f>Prev!H117</f>
        <v>0.42431904161263656</v>
      </c>
      <c r="G119" s="47">
        <f>Prev!K117</f>
        <v>0.41928640434589848</v>
      </c>
      <c r="H119" s="47">
        <f>Prev!N117</f>
        <v>0.41423085143107868</v>
      </c>
      <c r="I119" s="47">
        <f>Prev!Q117</f>
        <v>0.40915211579468036</v>
      </c>
      <c r="J119" s="47">
        <f>Prev!T117</f>
        <v>0.40405001311731686</v>
      </c>
      <c r="K119" s="47">
        <f>Prev!W117</f>
        <v>0.3989244432773662</v>
      </c>
      <c r="L119" s="47">
        <f>Prev!Z117</f>
        <v>0.39377539141016904</v>
      </c>
      <c r="M119" s="47">
        <f>Prev!AC117</f>
        <v>0.38860292861385087</v>
      </c>
      <c r="P119">
        <f t="shared" si="11"/>
        <v>4.2053045801946555E-2</v>
      </c>
      <c r="Q119">
        <f t="shared" si="11"/>
        <v>4.1574318788524099E-2</v>
      </c>
      <c r="R119">
        <f t="shared" si="11"/>
        <v>4.0704725164186363E-2</v>
      </c>
      <c r="S119">
        <f t="shared" si="11"/>
        <v>4.0241374320127518E-2</v>
      </c>
      <c r="T119">
        <f t="shared" si="11"/>
        <v>3.9775462762490735E-2</v>
      </c>
      <c r="U119">
        <f t="shared" si="10"/>
        <v>3.9306959034044651E-2</v>
      </c>
      <c r="V119">
        <f t="shared" si="10"/>
        <v>3.8835839178771266E-2</v>
      </c>
      <c r="W119">
        <f t="shared" si="10"/>
        <v>3.8362086911330605E-2</v>
      </c>
      <c r="X119">
        <f t="shared" si="10"/>
        <v>3.788569375239733E-2</v>
      </c>
      <c r="Y119">
        <f t="shared" si="10"/>
        <v>3.7406659132529038E-2</v>
      </c>
      <c r="AA119">
        <f t="shared" si="9"/>
        <v>1.0420530458019466</v>
      </c>
      <c r="AB119">
        <f t="shared" si="9"/>
        <v>1.041574318788524</v>
      </c>
      <c r="AC119">
        <f t="shared" si="9"/>
        <v>1.0407047251641863</v>
      </c>
      <c r="AD119">
        <f t="shared" si="9"/>
        <v>1.0402413743201275</v>
      </c>
      <c r="AE119">
        <f t="shared" si="9"/>
        <v>1.0397754627624907</v>
      </c>
      <c r="AF119">
        <f t="shared" si="8"/>
        <v>1.0393069590340447</v>
      </c>
      <c r="AG119">
        <f t="shared" si="8"/>
        <v>1.0388358391787713</v>
      </c>
      <c r="AH119">
        <f t="shared" si="8"/>
        <v>1.0383620869113306</v>
      </c>
      <c r="AI119">
        <f t="shared" si="8"/>
        <v>1.0378856937523973</v>
      </c>
      <c r="AJ119">
        <f t="shared" si="8"/>
        <v>1.0374066591325291</v>
      </c>
    </row>
    <row r="120" spans="1:36" ht="15.5" x14ac:dyDescent="0.35">
      <c r="A120" s="49" t="s">
        <v>133</v>
      </c>
      <c r="B120" s="25">
        <f>PIF!CF120</f>
        <v>1.1000000000000001</v>
      </c>
      <c r="C120">
        <f>PIF!CJ120</f>
        <v>4.2528091662738389E-2</v>
      </c>
      <c r="D120" s="47">
        <f>Prev!B118</f>
        <v>0.43899138274468685</v>
      </c>
      <c r="E120" s="47">
        <f>Prev!E118</f>
        <v>0.43377717859117693</v>
      </c>
      <c r="F120" s="47">
        <f>Prev!H118</f>
        <v>0.42435224866438886</v>
      </c>
      <c r="G120" s="47">
        <f>Prev!K118</f>
        <v>0.41932090361439167</v>
      </c>
      <c r="H120" s="47">
        <f>Prev!N118</f>
        <v>0.41426649089260226</v>
      </c>
      <c r="I120" s="47">
        <f>Prev!Q118</f>
        <v>0.40918874700431768</v>
      </c>
      <c r="J120" s="47">
        <f>Prev!T118</f>
        <v>0.40408749172563591</v>
      </c>
      <c r="K120" s="47">
        <f>Prev!W118</f>
        <v>0.3989626294843665</v>
      </c>
      <c r="L120" s="47">
        <f>Prev!Z118</f>
        <v>0.39381415035866452</v>
      </c>
      <c r="M120" s="47">
        <f>Prev!AC118</f>
        <v>0.38864213072473647</v>
      </c>
      <c r="P120">
        <f t="shared" si="11"/>
        <v>4.2053045801946506E-2</v>
      </c>
      <c r="Q120">
        <f t="shared" si="11"/>
        <v>4.1574318788524113E-2</v>
      </c>
      <c r="R120">
        <f t="shared" si="11"/>
        <v>4.0707781024836236E-2</v>
      </c>
      <c r="S120">
        <f t="shared" si="11"/>
        <v>4.0244552163561105E-2</v>
      </c>
      <c r="T120">
        <f t="shared" si="11"/>
        <v>3.9778748820657073E-2</v>
      </c>
      <c r="U120">
        <f t="shared" si="10"/>
        <v>3.9310339830477117E-2</v>
      </c>
      <c r="V120">
        <f t="shared" si="10"/>
        <v>3.8839301577097154E-2</v>
      </c>
      <c r="W120">
        <f t="shared" si="10"/>
        <v>3.8365618158217138E-2</v>
      </c>
      <c r="X120">
        <f t="shared" si="10"/>
        <v>3.7889281515109188E-2</v>
      </c>
      <c r="Y120">
        <f t="shared" si="10"/>
        <v>3.7410291531297962E-2</v>
      </c>
      <c r="AA120">
        <f t="shared" si="9"/>
        <v>1.0420530458019466</v>
      </c>
      <c r="AB120">
        <f t="shared" si="9"/>
        <v>1.041574318788524</v>
      </c>
      <c r="AC120">
        <f t="shared" si="9"/>
        <v>1.0407077810248362</v>
      </c>
      <c r="AD120">
        <f t="shared" si="9"/>
        <v>1.040244552163561</v>
      </c>
      <c r="AE120">
        <f t="shared" si="9"/>
        <v>1.0397787488206571</v>
      </c>
      <c r="AF120">
        <f t="shared" si="8"/>
        <v>1.039310339830477</v>
      </c>
      <c r="AG120">
        <f t="shared" si="8"/>
        <v>1.0388393015770971</v>
      </c>
      <c r="AH120">
        <f t="shared" si="8"/>
        <v>1.038365618158217</v>
      </c>
      <c r="AI120">
        <f t="shared" si="8"/>
        <v>1.0378892815151093</v>
      </c>
      <c r="AJ120">
        <f t="shared" si="8"/>
        <v>1.0374102915312979</v>
      </c>
    </row>
    <row r="121" spans="1:36" ht="15.5" x14ac:dyDescent="0.35">
      <c r="A121" s="49" t="s">
        <v>134</v>
      </c>
      <c r="B121" s="25">
        <f>PIF!CF121</f>
        <v>1.1000000000000001</v>
      </c>
      <c r="C121">
        <f>PIF!CJ121</f>
        <v>4.2528091662738389E-2</v>
      </c>
      <c r="D121" s="47">
        <f>Prev!B119</f>
        <v>0.4389913827446873</v>
      </c>
      <c r="E121" s="47">
        <f>Prev!E119</f>
        <v>0.4337771785911767</v>
      </c>
      <c r="F121" s="47">
        <f>Prev!H119</f>
        <v>0.42495193400716924</v>
      </c>
      <c r="G121" s="47">
        <f>Prev!K119</f>
        <v>0.41993884874031995</v>
      </c>
      <c r="H121" s="47">
        <f>Prev!N119</f>
        <v>0.41490016872282826</v>
      </c>
      <c r="I121" s="47">
        <f>Prev!Q119</f>
        <v>0.40983570595916236</v>
      </c>
      <c r="J121" s="47">
        <f>Prev!T119</f>
        <v>0.40474536316012516</v>
      </c>
      <c r="K121" s="47">
        <f>Prev!W119</f>
        <v>0.399629134064095</v>
      </c>
      <c r="L121" s="47">
        <f>Prev!Z119</f>
        <v>0.3944871034226986</v>
      </c>
      <c r="M121" s="47">
        <f>Prev!AC119</f>
        <v>0.38931944668554624</v>
      </c>
      <c r="P121">
        <f t="shared" si="11"/>
        <v>4.2053045801946555E-2</v>
      </c>
      <c r="Q121">
        <f t="shared" si="11"/>
        <v>4.1574318788524099E-2</v>
      </c>
      <c r="R121">
        <f t="shared" si="11"/>
        <v>4.0762963387959289E-2</v>
      </c>
      <c r="S121">
        <f t="shared" si="11"/>
        <v>4.0301469599419701E-2</v>
      </c>
      <c r="T121">
        <f t="shared" si="11"/>
        <v>3.98371719364937E-2</v>
      </c>
      <c r="U121">
        <f t="shared" si="10"/>
        <v>3.9370045554566267E-2</v>
      </c>
      <c r="V121">
        <f t="shared" si="10"/>
        <v>3.8900073863719853E-2</v>
      </c>
      <c r="W121">
        <f t="shared" si="10"/>
        <v>3.8427248598231829E-2</v>
      </c>
      <c r="X121">
        <f t="shared" si="10"/>
        <v>3.7951569855986661E-2</v>
      </c>
      <c r="Y121">
        <f t="shared" si="10"/>
        <v>3.747304611080654E-2</v>
      </c>
      <c r="AA121">
        <f t="shared" si="9"/>
        <v>1.0420530458019466</v>
      </c>
      <c r="AB121">
        <f t="shared" si="9"/>
        <v>1.041574318788524</v>
      </c>
      <c r="AC121">
        <f t="shared" si="9"/>
        <v>1.0407629633879594</v>
      </c>
      <c r="AD121">
        <f t="shared" si="9"/>
        <v>1.0403014695994197</v>
      </c>
      <c r="AE121">
        <f t="shared" si="9"/>
        <v>1.0398371719364936</v>
      </c>
      <c r="AF121">
        <f t="shared" ref="AF121:AJ171" si="12">1+U121</f>
        <v>1.0393700455545662</v>
      </c>
      <c r="AG121">
        <f t="shared" si="12"/>
        <v>1.03890007386372</v>
      </c>
      <c r="AH121">
        <f t="shared" si="12"/>
        <v>1.0384272485982318</v>
      </c>
      <c r="AI121">
        <f t="shared" si="12"/>
        <v>1.0379515698559867</v>
      </c>
      <c r="AJ121">
        <f t="shared" si="12"/>
        <v>1.0374730461108066</v>
      </c>
    </row>
    <row r="122" spans="1:36" ht="15.5" x14ac:dyDescent="0.35">
      <c r="A122" s="49" t="s">
        <v>135</v>
      </c>
      <c r="B122" s="25">
        <f>PIF!CF122</f>
        <v>1.1000000000000001</v>
      </c>
      <c r="C122">
        <f>PIF!CJ122</f>
        <v>4.2528091662738382E-2</v>
      </c>
      <c r="D122" s="47">
        <f>Prev!B120</f>
        <v>0.43899138274468719</v>
      </c>
      <c r="E122" s="47">
        <f>Prev!E120</f>
        <v>0.43377717859117687</v>
      </c>
      <c r="F122" s="47">
        <f>Prev!H120</f>
        <v>0.42498323476418165</v>
      </c>
      <c r="G122" s="47">
        <f>Prev!K120</f>
        <v>0.41997087873603617</v>
      </c>
      <c r="H122" s="47">
        <f>Prev!N120</f>
        <v>0.41493280594103515</v>
      </c>
      <c r="I122" s="47">
        <f>Prev!Q120</f>
        <v>0.40986883279214625</v>
      </c>
      <c r="J122" s="47">
        <f>Prev!T120</f>
        <v>0.40477886671120228</v>
      </c>
      <c r="K122" s="47">
        <f>Prev!W120</f>
        <v>0.39966290639835117</v>
      </c>
      <c r="L122" s="47">
        <f>Prev!Z120</f>
        <v>0.39452104176868846</v>
      </c>
      <c r="M122" s="47">
        <f>Prev!AC120</f>
        <v>0.38935345359081325</v>
      </c>
      <c r="P122">
        <f t="shared" si="11"/>
        <v>4.2053045801946541E-2</v>
      </c>
      <c r="Q122">
        <f t="shared" si="11"/>
        <v>4.1574318788524106E-2</v>
      </c>
      <c r="R122">
        <f t="shared" si="11"/>
        <v>4.0765843473684525E-2</v>
      </c>
      <c r="S122">
        <f t="shared" si="11"/>
        <v>4.0304419621082464E-2</v>
      </c>
      <c r="T122">
        <f t="shared" si="11"/>
        <v>3.9840180793518282E-2</v>
      </c>
      <c r="U122">
        <f t="shared" si="10"/>
        <v>3.9373102521812579E-2</v>
      </c>
      <c r="V122">
        <f t="shared" si="10"/>
        <v>3.8903168620550155E-2</v>
      </c>
      <c r="W122">
        <f t="shared" si="10"/>
        <v>3.8430371252943255E-2</v>
      </c>
      <c r="X122">
        <f t="shared" si="10"/>
        <v>3.7954710965841548E-2</v>
      </c>
      <c r="Y122">
        <f t="shared" si="10"/>
        <v>3.747619669790362E-2</v>
      </c>
      <c r="AA122">
        <f t="shared" ref="AA122:AE172" si="13">1+P122</f>
        <v>1.0420530458019466</v>
      </c>
      <c r="AB122">
        <f t="shared" si="13"/>
        <v>1.041574318788524</v>
      </c>
      <c r="AC122">
        <f t="shared" si="13"/>
        <v>1.0407658434736846</v>
      </c>
      <c r="AD122">
        <f t="shared" si="13"/>
        <v>1.0403044196210824</v>
      </c>
      <c r="AE122">
        <f t="shared" si="13"/>
        <v>1.0398401807935183</v>
      </c>
      <c r="AF122">
        <f t="shared" si="12"/>
        <v>1.0393731025218125</v>
      </c>
      <c r="AG122">
        <f t="shared" si="12"/>
        <v>1.0389031686205501</v>
      </c>
      <c r="AH122">
        <f t="shared" si="12"/>
        <v>1.0384303712529432</v>
      </c>
      <c r="AI122">
        <f t="shared" si="12"/>
        <v>1.0379547109658416</v>
      </c>
      <c r="AJ122">
        <f t="shared" si="12"/>
        <v>1.0374761966979036</v>
      </c>
    </row>
    <row r="123" spans="1:36" ht="15.5" x14ac:dyDescent="0.35">
      <c r="A123" s="49" t="s">
        <v>136</v>
      </c>
      <c r="B123" s="25">
        <f>PIF!CF123</f>
        <v>1.1000000000000001</v>
      </c>
      <c r="C123">
        <f>PIF!CJ123</f>
        <v>4.2528091662738375E-2</v>
      </c>
      <c r="D123" s="47">
        <f>Prev!B121</f>
        <v>0.45559444082548717</v>
      </c>
      <c r="E123" s="47">
        <f>Prev!E121</f>
        <v>0.45026300616504433</v>
      </c>
      <c r="F123" s="47">
        <f>Prev!H121</f>
        <v>0.44163240104668977</v>
      </c>
      <c r="G123" s="47">
        <f>Prev!K121</f>
        <v>0.43651529957170287</v>
      </c>
      <c r="H123" s="47">
        <f>Prev!N121</f>
        <v>0.43136777032614793</v>
      </c>
      <c r="I123" s="47">
        <f>Prev!Q121</f>
        <v>0.42618963949059918</v>
      </c>
      <c r="J123" s="47">
        <f>Prev!T121</f>
        <v>0.42098083126193164</v>
      </c>
      <c r="K123" s="47">
        <f>Prev!W121</f>
        <v>0.4157413677698219</v>
      </c>
      <c r="L123" s="47">
        <f>Prev!Z121</f>
        <v>0.41047136867714329</v>
      </c>
      <c r="M123" s="47">
        <f>Prev!AC121</f>
        <v>0.40517105050070895</v>
      </c>
      <c r="P123">
        <f t="shared" si="11"/>
        <v>4.3574226544838855E-2</v>
      </c>
      <c r="Q123">
        <f t="shared" si="11"/>
        <v>4.3086284613068196E-2</v>
      </c>
      <c r="R123">
        <f t="shared" si="11"/>
        <v>4.2295340813034182E-2</v>
      </c>
      <c r="S123">
        <f t="shared" si="11"/>
        <v>4.1825771058814729E-2</v>
      </c>
      <c r="T123">
        <f t="shared" si="11"/>
        <v>4.1352944294922617E-2</v>
      </c>
      <c r="U123">
        <f t="shared" si="10"/>
        <v>4.0876835567650607E-2</v>
      </c>
      <c r="V123">
        <f t="shared" si="10"/>
        <v>4.039742881006271E-2</v>
      </c>
      <c r="W123">
        <f t="shared" si="10"/>
        <v>3.9914716878078474E-2</v>
      </c>
      <c r="X123">
        <f t="shared" si="10"/>
        <v>3.9428701558333203E-2</v>
      </c>
      <c r="Y123">
        <f t="shared" si="10"/>
        <v>3.8939393550979827E-2</v>
      </c>
      <c r="AA123">
        <f t="shared" si="13"/>
        <v>1.0435742265448389</v>
      </c>
      <c r="AB123">
        <f t="shared" si="13"/>
        <v>1.0430862846130682</v>
      </c>
      <c r="AC123">
        <f t="shared" si="13"/>
        <v>1.0422953408130342</v>
      </c>
      <c r="AD123">
        <f t="shared" si="13"/>
        <v>1.0418257710588148</v>
      </c>
      <c r="AE123">
        <f t="shared" si="13"/>
        <v>1.0413529442949225</v>
      </c>
      <c r="AF123">
        <f t="shared" si="12"/>
        <v>1.0408768355676505</v>
      </c>
      <c r="AG123">
        <f t="shared" si="12"/>
        <v>1.0403974288100628</v>
      </c>
      <c r="AH123">
        <f t="shared" si="12"/>
        <v>1.0399147168780785</v>
      </c>
      <c r="AI123">
        <f t="shared" si="12"/>
        <v>1.0394287015583332</v>
      </c>
      <c r="AJ123">
        <f t="shared" si="12"/>
        <v>1.0389393935509799</v>
      </c>
    </row>
    <row r="124" spans="1:36" ht="15.5" x14ac:dyDescent="0.35">
      <c r="A124" s="49" t="s">
        <v>137</v>
      </c>
      <c r="B124" s="25">
        <f>PIF!CF124</f>
        <v>1.1000000000000001</v>
      </c>
      <c r="C124">
        <f>PIF!CJ124</f>
        <v>4.3894908589125786E-2</v>
      </c>
      <c r="D124" s="47">
        <f>Prev!B122</f>
        <v>0.4538703786373629</v>
      </c>
      <c r="E124" s="47">
        <f>Prev!E122</f>
        <v>0.44859727293046453</v>
      </c>
      <c r="F124" s="47">
        <f>Prev!H122</f>
        <v>0.44096814358367231</v>
      </c>
      <c r="G124" s="47">
        <f>Prev!K122</f>
        <v>0.43591986596864118</v>
      </c>
      <c r="H124" s="47">
        <f>Prev!N122</f>
        <v>0.43083844926830461</v>
      </c>
      <c r="I124" s="47">
        <f>Prev!Q122</f>
        <v>0.42572386197046408</v>
      </c>
      <c r="J124" s="47">
        <f>Prev!T122</f>
        <v>0.42057617342738124</v>
      </c>
      <c r="K124" s="47">
        <f>Prev!W122</f>
        <v>0.41539555236055908</v>
      </c>
      <c r="L124" s="47">
        <f>Prev!Z122</f>
        <v>0.41018226515572265</v>
      </c>
      <c r="M124" s="47">
        <f>Prev!AC122</f>
        <v>0.40493667398446065</v>
      </c>
      <c r="P124">
        <f t="shared" si="11"/>
        <v>4.3416491901875312E-2</v>
      </c>
      <c r="Q124">
        <f t="shared" si="11"/>
        <v>4.2933731793133714E-2</v>
      </c>
      <c r="R124">
        <f t="shared" si="11"/>
        <v>4.2234411361044374E-2</v>
      </c>
      <c r="S124">
        <f t="shared" si="11"/>
        <v>4.1771101308488282E-2</v>
      </c>
      <c r="T124">
        <f t="shared" si="11"/>
        <v>4.1304297000067824E-2</v>
      </c>
      <c r="U124">
        <f t="shared" si="10"/>
        <v>4.0833985976106851E-2</v>
      </c>
      <c r="V124">
        <f t="shared" si="10"/>
        <v>4.0360164968599045E-2</v>
      </c>
      <c r="W124">
        <f t="shared" si="10"/>
        <v>3.9882839808845626E-2</v>
      </c>
      <c r="X124">
        <f t="shared" si="10"/>
        <v>3.9402025315988756E-2</v>
      </c>
      <c r="Y124">
        <f t="shared" si="10"/>
        <v>3.8917745169648854E-2</v>
      </c>
      <c r="AA124">
        <f t="shared" si="13"/>
        <v>1.0434164919018754</v>
      </c>
      <c r="AB124">
        <f t="shared" si="13"/>
        <v>1.0429337317931338</v>
      </c>
      <c r="AC124">
        <f t="shared" si="13"/>
        <v>1.0422344113610444</v>
      </c>
      <c r="AD124">
        <f t="shared" si="13"/>
        <v>1.0417711013084883</v>
      </c>
      <c r="AE124">
        <f t="shared" si="13"/>
        <v>1.0413042970000679</v>
      </c>
      <c r="AF124">
        <f t="shared" si="12"/>
        <v>1.0408339859761069</v>
      </c>
      <c r="AG124">
        <f t="shared" si="12"/>
        <v>1.040360164968599</v>
      </c>
      <c r="AH124">
        <f t="shared" si="12"/>
        <v>1.0398828398088455</v>
      </c>
      <c r="AI124">
        <f t="shared" si="12"/>
        <v>1.0394020253159888</v>
      </c>
      <c r="AJ124">
        <f t="shared" si="12"/>
        <v>1.0389177451696487</v>
      </c>
    </row>
    <row r="125" spans="1:36" ht="15.5" x14ac:dyDescent="0.35">
      <c r="A125" s="49" t="s">
        <v>138</v>
      </c>
      <c r="B125" s="25">
        <f>PIF!CF125</f>
        <v>1.1000000000000001</v>
      </c>
      <c r="C125">
        <f>PIF!CJ125</f>
        <v>4.38949085891258E-2</v>
      </c>
      <c r="D125" s="47">
        <f>Prev!B123</f>
        <v>0.45387037863736324</v>
      </c>
      <c r="E125" s="47">
        <f>Prev!E123</f>
        <v>0.44859727293046453</v>
      </c>
      <c r="F125" s="47">
        <f>Prev!H123</f>
        <v>0.44023197749215243</v>
      </c>
      <c r="G125" s="47">
        <f>Prev!K123</f>
        <v>0.43517714895534448</v>
      </c>
      <c r="H125" s="47">
        <f>Prev!N123</f>
        <v>0.43009152829215669</v>
      </c>
      <c r="I125" s="47">
        <f>Prev!Q123</f>
        <v>0.42497496196564072</v>
      </c>
      <c r="J125" s="47">
        <f>Prev!T123</f>
        <v>0.41982739446529899</v>
      </c>
      <c r="K125" s="47">
        <f>Prev!W123</f>
        <v>0.41464886780875959</v>
      </c>
      <c r="L125" s="47">
        <f>Prev!Z123</f>
        <v>0.40943952075693518</v>
      </c>
      <c r="M125" s="47">
        <f>Prev!AC123</f>
        <v>0.40419958777940018</v>
      </c>
      <c r="P125">
        <f t="shared" si="11"/>
        <v>4.341649190187534E-2</v>
      </c>
      <c r="Q125">
        <f t="shared" si="11"/>
        <v>4.2933731793133714E-2</v>
      </c>
      <c r="R125">
        <f t="shared" si="11"/>
        <v>4.2166876985227759E-2</v>
      </c>
      <c r="S125">
        <f t="shared" si="11"/>
        <v>4.1702899983725714E-2</v>
      </c>
      <c r="T125">
        <f t="shared" si="11"/>
        <v>4.1235642767420755E-2</v>
      </c>
      <c r="U125">
        <f t="shared" si="10"/>
        <v>4.0765082267930124E-2</v>
      </c>
      <c r="V125">
        <f t="shared" si="10"/>
        <v>4.0291204313835288E-2</v>
      </c>
      <c r="W125">
        <f t="shared" si="10"/>
        <v>3.9814003628141713E-2</v>
      </c>
      <c r="X125">
        <f t="shared" si="10"/>
        <v>3.9333483800015646E-2</v>
      </c>
      <c r="Y125">
        <f t="shared" si="10"/>
        <v>3.8849657234004485E-2</v>
      </c>
      <c r="AA125">
        <f t="shared" si="13"/>
        <v>1.0434164919018754</v>
      </c>
      <c r="AB125">
        <f t="shared" si="13"/>
        <v>1.0429337317931338</v>
      </c>
      <c r="AC125">
        <f t="shared" si="13"/>
        <v>1.0421668769852277</v>
      </c>
      <c r="AD125">
        <f t="shared" si="13"/>
        <v>1.0417028999837257</v>
      </c>
      <c r="AE125">
        <f t="shared" si="13"/>
        <v>1.0412356427674208</v>
      </c>
      <c r="AF125">
        <f t="shared" si="12"/>
        <v>1.0407650822679302</v>
      </c>
      <c r="AG125">
        <f t="shared" si="12"/>
        <v>1.0402912043138353</v>
      </c>
      <c r="AH125">
        <f t="shared" si="12"/>
        <v>1.0398140036281418</v>
      </c>
      <c r="AI125">
        <f t="shared" si="12"/>
        <v>1.0393334838000157</v>
      </c>
      <c r="AJ125">
        <f t="shared" si="12"/>
        <v>1.0388496572340045</v>
      </c>
    </row>
    <row r="126" spans="1:36" ht="15.5" x14ac:dyDescent="0.35">
      <c r="A126" s="49" t="s">
        <v>139</v>
      </c>
      <c r="B126" s="25">
        <f>PIF!CF126</f>
        <v>1.1000000000000001</v>
      </c>
      <c r="C126">
        <f>PIF!CJ126</f>
        <v>4.38949085891258E-2</v>
      </c>
      <c r="D126" s="47">
        <f>Prev!B124</f>
        <v>0.45387037863736279</v>
      </c>
      <c r="E126" s="47">
        <f>Prev!E124</f>
        <v>0.4485972729304647</v>
      </c>
      <c r="F126" s="47">
        <f>Prev!H124</f>
        <v>0.44015588962929864</v>
      </c>
      <c r="G126" s="47">
        <f>Prev!K124</f>
        <v>0.43509997964687297</v>
      </c>
      <c r="H126" s="47">
        <f>Prev!N124</f>
        <v>0.43001354011755411</v>
      </c>
      <c r="I126" s="47">
        <f>Prev!Q124</f>
        <v>0.4248964056114134</v>
      </c>
      <c r="J126" s="47">
        <f>Prev!T124</f>
        <v>0.41974850826369947</v>
      </c>
      <c r="K126" s="47">
        <f>Prev!W124</f>
        <v>0.4145698773883395</v>
      </c>
      <c r="L126" s="47">
        <f>Prev!Z124</f>
        <v>0.4093606387974778</v>
      </c>
      <c r="M126" s="47">
        <f>Prev!AC124</f>
        <v>0.40412101386369165</v>
      </c>
      <c r="P126">
        <f t="shared" si="11"/>
        <v>4.3416491901875305E-2</v>
      </c>
      <c r="Q126">
        <f t="shared" si="11"/>
        <v>4.2933731793133735E-2</v>
      </c>
      <c r="R126">
        <f t="shared" si="11"/>
        <v>4.2159896296809773E-2</v>
      </c>
      <c r="S126">
        <f t="shared" si="11"/>
        <v>4.1695813216501378E-2</v>
      </c>
      <c r="T126">
        <f t="shared" si="11"/>
        <v>4.122847381391874E-2</v>
      </c>
      <c r="U126">
        <f t="shared" si="10"/>
        <v>4.0757853994856444E-2</v>
      </c>
      <c r="V126">
        <f t="shared" si="10"/>
        <v>4.0283938516443608E-2</v>
      </c>
      <c r="W126">
        <f t="shared" si="10"/>
        <v>3.9806720994636169E-2</v>
      </c>
      <c r="X126">
        <f t="shared" si="10"/>
        <v>3.932620388534918E-2</v>
      </c>
      <c r="Y126">
        <f t="shared" si="10"/>
        <v>3.8842398442424202E-2</v>
      </c>
      <c r="AA126">
        <f t="shared" si="13"/>
        <v>1.0434164919018754</v>
      </c>
      <c r="AB126">
        <f t="shared" si="13"/>
        <v>1.0429337317931338</v>
      </c>
      <c r="AC126">
        <f t="shared" si="13"/>
        <v>1.0421598962968097</v>
      </c>
      <c r="AD126">
        <f t="shared" si="13"/>
        <v>1.0416958132165013</v>
      </c>
      <c r="AE126">
        <f t="shared" si="13"/>
        <v>1.0412284738139188</v>
      </c>
      <c r="AF126">
        <f t="shared" si="12"/>
        <v>1.0407578539948565</v>
      </c>
      <c r="AG126">
        <f t="shared" si="12"/>
        <v>1.0402839385164435</v>
      </c>
      <c r="AH126">
        <f t="shared" si="12"/>
        <v>1.0398067209946362</v>
      </c>
      <c r="AI126">
        <f t="shared" si="12"/>
        <v>1.0393262038853492</v>
      </c>
      <c r="AJ126">
        <f t="shared" si="12"/>
        <v>1.0388423984424242</v>
      </c>
    </row>
    <row r="127" spans="1:36" ht="15.5" x14ac:dyDescent="0.35">
      <c r="A127" s="49" t="s">
        <v>140</v>
      </c>
      <c r="B127" s="25">
        <f>PIF!CF127</f>
        <v>1.1000000000000001</v>
      </c>
      <c r="C127">
        <f>PIF!CJ127</f>
        <v>4.3894908589125807E-2</v>
      </c>
      <c r="D127" s="47">
        <f>Prev!B125</f>
        <v>0.45387037863736296</v>
      </c>
      <c r="E127" s="47">
        <f>Prev!E125</f>
        <v>0.44859727293046447</v>
      </c>
      <c r="F127" s="47">
        <f>Prev!H125</f>
        <v>0.44004988540348267</v>
      </c>
      <c r="G127" s="47">
        <f>Prev!K125</f>
        <v>0.4349923268868976</v>
      </c>
      <c r="H127" s="47">
        <f>Prev!N125</f>
        <v>0.42990461141387198</v>
      </c>
      <c r="I127" s="47">
        <f>Prev!Q125</f>
        <v>0.42478655725455139</v>
      </c>
      <c r="J127" s="47">
        <f>Prev!T125</f>
        <v>0.41963807954396692</v>
      </c>
      <c r="K127" s="47">
        <f>Prev!W125</f>
        <v>0.41445919005413406</v>
      </c>
      <c r="L127" s="47">
        <f>Prev!Z125</f>
        <v>0.40924999666199274</v>
      </c>
      <c r="M127" s="47">
        <f>Prev!AC125</f>
        <v>0.40401070254966343</v>
      </c>
      <c r="P127">
        <f t="shared" si="11"/>
        <v>4.3416491901875319E-2</v>
      </c>
      <c r="Q127">
        <f t="shared" si="11"/>
        <v>4.2933731793133707E-2</v>
      </c>
      <c r="R127">
        <f t="shared" si="11"/>
        <v>4.2150170759119518E-2</v>
      </c>
      <c r="S127">
        <f t="shared" si="11"/>
        <v>4.1685926856514566E-2</v>
      </c>
      <c r="T127">
        <f t="shared" si="11"/>
        <v>4.1218460516255356E-2</v>
      </c>
      <c r="U127">
        <f t="shared" si="10"/>
        <v>4.0747746241283481E-2</v>
      </c>
      <c r="V127">
        <f t="shared" si="10"/>
        <v>4.0273767317101812E-2</v>
      </c>
      <c r="W127">
        <f t="shared" si="10"/>
        <v>3.9796515833481323E-2</v>
      </c>
      <c r="X127">
        <f t="shared" si="10"/>
        <v>3.9315992678937497E-2</v>
      </c>
      <c r="Y127">
        <f t="shared" si="10"/>
        <v>3.8832207511152857E-2</v>
      </c>
      <c r="AA127">
        <f t="shared" si="13"/>
        <v>1.0434164919018754</v>
      </c>
      <c r="AB127">
        <f t="shared" si="13"/>
        <v>1.0429337317931338</v>
      </c>
      <c r="AC127">
        <f t="shared" si="13"/>
        <v>1.0421501707591194</v>
      </c>
      <c r="AD127">
        <f t="shared" si="13"/>
        <v>1.0416859268565146</v>
      </c>
      <c r="AE127">
        <f t="shared" si="13"/>
        <v>1.0412184605162553</v>
      </c>
      <c r="AF127">
        <f t="shared" si="12"/>
        <v>1.0407477462412835</v>
      </c>
      <c r="AG127">
        <f t="shared" si="12"/>
        <v>1.0402737673171019</v>
      </c>
      <c r="AH127">
        <f t="shared" si="12"/>
        <v>1.0397965158334814</v>
      </c>
      <c r="AI127">
        <f t="shared" si="12"/>
        <v>1.0393159926789375</v>
      </c>
      <c r="AJ127">
        <f t="shared" si="12"/>
        <v>1.0388322075111529</v>
      </c>
    </row>
    <row r="128" spans="1:36" ht="15.5" x14ac:dyDescent="0.35">
      <c r="A128" s="49" t="s">
        <v>141</v>
      </c>
      <c r="B128" s="25">
        <f>PIF!CF128</f>
        <v>1.1000000000000001</v>
      </c>
      <c r="C128">
        <f>PIF!CJ128</f>
        <v>4.38949085891258E-2</v>
      </c>
      <c r="D128" s="47">
        <f>Prev!B126</f>
        <v>0.45582704680384395</v>
      </c>
      <c r="E128" s="47">
        <f>Prev!E126</f>
        <v>0.45054070759914272</v>
      </c>
      <c r="F128" s="47">
        <f>Prev!H126</f>
        <v>0.44258729266013758</v>
      </c>
      <c r="G128" s="47">
        <f>Prev!K126</f>
        <v>0.43752464856866924</v>
      </c>
      <c r="H128" s="47">
        <f>Prev!N126</f>
        <v>0.43242938183280277</v>
      </c>
      <c r="I128" s="47">
        <f>Prev!Q126</f>
        <v>0.42730140386955878</v>
      </c>
      <c r="J128" s="47">
        <f>Prev!T126</f>
        <v>0.42214072664050872</v>
      </c>
      <c r="K128" s="47">
        <f>Prev!W126</f>
        <v>0.41694746157072565</v>
      </c>
      <c r="L128" s="47">
        <f>Prev!Z126</f>
        <v>0.41172181822354931</v>
      </c>
      <c r="M128" s="47">
        <f>Prev!AC126</f>
        <v>0.40646410276807404</v>
      </c>
      <c r="P128">
        <f t="shared" si="11"/>
        <v>4.3595503709405979E-2</v>
      </c>
      <c r="Q128">
        <f t="shared" si="11"/>
        <v>4.3111712609428053E-2</v>
      </c>
      <c r="R128">
        <f t="shared" si="11"/>
        <v>4.2382915292575318E-2</v>
      </c>
      <c r="S128">
        <f t="shared" si="11"/>
        <v>4.1918430212154634E-2</v>
      </c>
      <c r="T128">
        <f t="shared" si="11"/>
        <v>4.1450496907828822E-2</v>
      </c>
      <c r="U128">
        <f t="shared" si="10"/>
        <v>4.0979097785644528E-2</v>
      </c>
      <c r="V128">
        <f t="shared" si="10"/>
        <v>4.0504224392351171E-2</v>
      </c>
      <c r="W128">
        <f t="shared" si="10"/>
        <v>4.0025877360799926E-2</v>
      </c>
      <c r="X128">
        <f t="shared" si="10"/>
        <v>3.9544066333285666E-2</v>
      </c>
      <c r="Y128">
        <f t="shared" si="10"/>
        <v>3.9058809866067447E-2</v>
      </c>
      <c r="AA128">
        <f t="shared" si="13"/>
        <v>1.043595503709406</v>
      </c>
      <c r="AB128">
        <f t="shared" si="13"/>
        <v>1.043111712609428</v>
      </c>
      <c r="AC128">
        <f t="shared" si="13"/>
        <v>1.0423829152925754</v>
      </c>
      <c r="AD128">
        <f t="shared" si="13"/>
        <v>1.0419184302121547</v>
      </c>
      <c r="AE128">
        <f t="shared" si="13"/>
        <v>1.0414504969078289</v>
      </c>
      <c r="AF128">
        <f t="shared" si="12"/>
        <v>1.0409790977856446</v>
      </c>
      <c r="AG128">
        <f t="shared" si="12"/>
        <v>1.0405042243923512</v>
      </c>
      <c r="AH128">
        <f t="shared" si="12"/>
        <v>1.0400258773608</v>
      </c>
      <c r="AI128">
        <f t="shared" si="12"/>
        <v>1.0395440663332858</v>
      </c>
      <c r="AJ128">
        <f t="shared" si="12"/>
        <v>1.0390588098660674</v>
      </c>
    </row>
    <row r="129" spans="1:36" ht="15.5" x14ac:dyDescent="0.35">
      <c r="A129" s="49" t="s">
        <v>142</v>
      </c>
      <c r="B129" s="25">
        <f>PIF!CF129</f>
        <v>1.1000000000000001</v>
      </c>
      <c r="C129">
        <f>PIF!CJ129</f>
        <v>4.3779507500265283E-2</v>
      </c>
      <c r="D129" s="47">
        <f>Prev!B127</f>
        <v>0.45269646883528741</v>
      </c>
      <c r="E129" s="47">
        <f>Prev!E127</f>
        <v>0.44751343010610128</v>
      </c>
      <c r="F129" s="47">
        <f>Prev!H127</f>
        <v>0.43900112030216815</v>
      </c>
      <c r="G129" s="47">
        <f>Prev!K127</f>
        <v>0.43403482244000247</v>
      </c>
      <c r="H129" s="47">
        <f>Prev!N127</f>
        <v>0.42903877646533889</v>
      </c>
      <c r="I129" s="47">
        <f>Prev!Q127</f>
        <v>0.42401276916002617</v>
      </c>
      <c r="J129" s="47">
        <f>Prev!T127</f>
        <v>0.4189566819839538</v>
      </c>
      <c r="K129" s="47">
        <f>Prev!W127</f>
        <v>0.41387049075702931</v>
      </c>
      <c r="L129" s="47">
        <f>Prev!Z127</f>
        <v>0.40875426504749346</v>
      </c>
      <c r="M129" s="47">
        <f>Prev!AC127</f>
        <v>0.40360816730295024</v>
      </c>
      <c r="P129">
        <f t="shared" si="11"/>
        <v>4.330906098584248E-2</v>
      </c>
      <c r="Q129">
        <f t="shared" si="11"/>
        <v>4.2834444109592966E-2</v>
      </c>
      <c r="R129">
        <f t="shared" si="11"/>
        <v>4.2053939380117734E-2</v>
      </c>
      <c r="S129">
        <f t="shared" si="11"/>
        <v>4.1597984847294538E-2</v>
      </c>
      <c r="T129">
        <f t="shared" si="11"/>
        <v>4.1138860988179309E-2</v>
      </c>
      <c r="U129">
        <f t="shared" si="10"/>
        <v>4.0676539692515529E-2</v>
      </c>
      <c r="V129">
        <f t="shared" si="10"/>
        <v>4.0211001424777716E-2</v>
      </c>
      <c r="W129">
        <f t="shared" si="10"/>
        <v>3.9742235235627907E-2</v>
      </c>
      <c r="X129">
        <f t="shared" si="10"/>
        <v>3.9270238747021541E-2</v>
      </c>
      <c r="Y129">
        <f t="shared" si="10"/>
        <v>3.8795018114141711E-2</v>
      </c>
      <c r="AA129">
        <f t="shared" si="13"/>
        <v>1.0433090609858424</v>
      </c>
      <c r="AB129">
        <f t="shared" si="13"/>
        <v>1.0428344441095929</v>
      </c>
      <c r="AC129">
        <f t="shared" si="13"/>
        <v>1.0420539393801178</v>
      </c>
      <c r="AD129">
        <f t="shared" si="13"/>
        <v>1.0415979848472945</v>
      </c>
      <c r="AE129">
        <f t="shared" si="13"/>
        <v>1.0411388609881793</v>
      </c>
      <c r="AF129">
        <f t="shared" si="12"/>
        <v>1.0406765396925155</v>
      </c>
      <c r="AG129">
        <f t="shared" si="12"/>
        <v>1.0402110014247776</v>
      </c>
      <c r="AH129">
        <f t="shared" si="12"/>
        <v>1.0397422352356278</v>
      </c>
      <c r="AI129">
        <f t="shared" si="12"/>
        <v>1.0392702387470216</v>
      </c>
      <c r="AJ129">
        <f t="shared" si="12"/>
        <v>1.0387950181141417</v>
      </c>
    </row>
    <row r="130" spans="1:36" ht="15.5" x14ac:dyDescent="0.35">
      <c r="A130" s="49" t="s">
        <v>143</v>
      </c>
      <c r="B130" s="25">
        <f>PIF!CF130</f>
        <v>1.1000000000000001</v>
      </c>
      <c r="C130">
        <f>PIF!CJ130</f>
        <v>4.3779507500265269E-2</v>
      </c>
      <c r="D130" s="47">
        <f>Prev!B128</f>
        <v>0.45269646883528758</v>
      </c>
      <c r="E130" s="47">
        <f>Prev!E128</f>
        <v>0.4475134301061014</v>
      </c>
      <c r="F130" s="47">
        <f>Prev!H128</f>
        <v>0.43916086498180351</v>
      </c>
      <c r="G130" s="47">
        <f>Prev!K128</f>
        <v>0.43419688032464521</v>
      </c>
      <c r="H130" s="47">
        <f>Prev!N128</f>
        <v>0.4292025971434133</v>
      </c>
      <c r="I130" s="47">
        <f>Prev!Q128</f>
        <v>0.42417782692663386</v>
      </c>
      <c r="J130" s="47">
        <f>Prev!T128</f>
        <v>0.41912247681747261</v>
      </c>
      <c r="K130" s="47">
        <f>Prev!W128</f>
        <v>0.41403654906214432</v>
      </c>
      <c r="L130" s="47">
        <f>Prev!Z128</f>
        <v>0.40892014018014894</v>
      </c>
      <c r="M130" s="47">
        <f>Prev!AC128</f>
        <v>0.40377343989289671</v>
      </c>
      <c r="P130">
        <f t="shared" si="11"/>
        <v>4.3309060985842494E-2</v>
      </c>
      <c r="Q130">
        <f t="shared" si="11"/>
        <v>4.2834444109592973E-2</v>
      </c>
      <c r="R130">
        <f t="shared" si="11"/>
        <v>4.2068598296532658E-2</v>
      </c>
      <c r="S130">
        <f t="shared" si="11"/>
        <v>4.161287019065104E-2</v>
      </c>
      <c r="T130">
        <f t="shared" si="11"/>
        <v>4.1153922665283477E-2</v>
      </c>
      <c r="U130">
        <f t="shared" si="10"/>
        <v>4.0691729743034782E-2</v>
      </c>
      <c r="V130">
        <f t="shared" si="10"/>
        <v>4.0226274117615916E-2</v>
      </c>
      <c r="W130">
        <f t="shared" si="10"/>
        <v>3.9757547144332959E-2</v>
      </c>
      <c r="X130">
        <f t="shared" si="10"/>
        <v>3.928554880555285E-2</v>
      </c>
      <c r="Y130">
        <f t="shared" si="10"/>
        <v>3.8810287654346867E-2</v>
      </c>
      <c r="AA130">
        <f t="shared" si="13"/>
        <v>1.0433090609858424</v>
      </c>
      <c r="AB130">
        <f t="shared" si="13"/>
        <v>1.0428344441095929</v>
      </c>
      <c r="AC130">
        <f t="shared" si="13"/>
        <v>1.0420685982965328</v>
      </c>
      <c r="AD130">
        <f t="shared" si="13"/>
        <v>1.0416128701906511</v>
      </c>
      <c r="AE130">
        <f t="shared" si="13"/>
        <v>1.0411539226652835</v>
      </c>
      <c r="AF130">
        <f t="shared" si="12"/>
        <v>1.0406917297430347</v>
      </c>
      <c r="AG130">
        <f t="shared" si="12"/>
        <v>1.0402262741176158</v>
      </c>
      <c r="AH130">
        <f t="shared" si="12"/>
        <v>1.039757547144333</v>
      </c>
      <c r="AI130">
        <f t="shared" si="12"/>
        <v>1.0392855488055528</v>
      </c>
      <c r="AJ130">
        <f t="shared" si="12"/>
        <v>1.0388102876543468</v>
      </c>
    </row>
    <row r="131" spans="1:36" ht="15.5" x14ac:dyDescent="0.35">
      <c r="A131" s="49" t="s">
        <v>144</v>
      </c>
      <c r="B131" s="25">
        <f>PIF!CF131</f>
        <v>1.1000000000000001</v>
      </c>
      <c r="C131">
        <f>PIF!CJ131</f>
        <v>4.377950750026529E-2</v>
      </c>
      <c r="D131" s="47">
        <f>Prev!B129</f>
        <v>0.45269646883528741</v>
      </c>
      <c r="E131" s="47">
        <f>Prev!E129</f>
        <v>0.44751343010610145</v>
      </c>
      <c r="F131" s="47">
        <f>Prev!H129</f>
        <v>0.4391512889692441</v>
      </c>
      <c r="G131" s="47">
        <f>Prev!K129</f>
        <v>0.43418717595742073</v>
      </c>
      <c r="H131" s="47">
        <f>Prev!N129</f>
        <v>0.42919279692404771</v>
      </c>
      <c r="I131" s="47">
        <f>Prev!Q129</f>
        <v>0.42416796185717298</v>
      </c>
      <c r="J131" s="47">
        <f>Prev!T129</f>
        <v>0.41911257634513022</v>
      </c>
      <c r="K131" s="47">
        <f>Prev!W129</f>
        <v>0.41402664103874276</v>
      </c>
      <c r="L131" s="47">
        <f>Prev!Z129</f>
        <v>0.40891025083441346</v>
      </c>
      <c r="M131" s="47">
        <f>Prev!AC129</f>
        <v>0.40376359381465593</v>
      </c>
      <c r="P131">
        <f t="shared" si="11"/>
        <v>4.330906098584248E-2</v>
      </c>
      <c r="Q131">
        <f t="shared" si="11"/>
        <v>4.283444410959298E-2</v>
      </c>
      <c r="R131">
        <f t="shared" si="11"/>
        <v>4.2067719569624712E-2</v>
      </c>
      <c r="S131">
        <f t="shared" si="11"/>
        <v>4.161197883797603E-2</v>
      </c>
      <c r="T131">
        <f t="shared" si="11"/>
        <v>4.1153021646184625E-2</v>
      </c>
      <c r="U131">
        <f t="shared" si="10"/>
        <v>4.0690821887102768E-2</v>
      </c>
      <c r="V131">
        <f t="shared" si="10"/>
        <v>4.0225362119289919E-2</v>
      </c>
      <c r="W131">
        <f t="shared" si="10"/>
        <v>3.9756633558740942E-2</v>
      </c>
      <c r="X131">
        <f t="shared" si="10"/>
        <v>3.9284636045510544E-2</v>
      </c>
      <c r="Y131">
        <f t="shared" si="10"/>
        <v>3.8809377988433494E-2</v>
      </c>
      <c r="AA131">
        <f t="shared" si="13"/>
        <v>1.0433090609858424</v>
      </c>
      <c r="AB131">
        <f t="shared" si="13"/>
        <v>1.0428344441095929</v>
      </c>
      <c r="AC131">
        <f t="shared" si="13"/>
        <v>1.0420677195696246</v>
      </c>
      <c r="AD131">
        <f t="shared" si="13"/>
        <v>1.0416119788379761</v>
      </c>
      <c r="AE131">
        <f t="shared" si="13"/>
        <v>1.0411530216461846</v>
      </c>
      <c r="AF131">
        <f t="shared" si="12"/>
        <v>1.0406908218871027</v>
      </c>
      <c r="AG131">
        <f t="shared" si="12"/>
        <v>1.0402253621192898</v>
      </c>
      <c r="AH131">
        <f t="shared" si="12"/>
        <v>1.0397566335587409</v>
      </c>
      <c r="AI131">
        <f t="shared" si="12"/>
        <v>1.0392846360455106</v>
      </c>
      <c r="AJ131">
        <f t="shared" si="12"/>
        <v>1.0388093779884335</v>
      </c>
    </row>
    <row r="132" spans="1:36" ht="15.5" x14ac:dyDescent="0.35">
      <c r="A132" s="49" t="s">
        <v>145</v>
      </c>
      <c r="B132" s="25">
        <f>PIF!CF132</f>
        <v>1.1000000000000001</v>
      </c>
      <c r="C132">
        <f>PIF!CJ132</f>
        <v>4.3779507500265283E-2</v>
      </c>
      <c r="D132" s="47">
        <f>Prev!B130</f>
        <v>0.45269646883528741</v>
      </c>
      <c r="E132" s="47">
        <f>Prev!E130</f>
        <v>0.44751343010610156</v>
      </c>
      <c r="F132" s="47">
        <f>Prev!H130</f>
        <v>0.43917176714121658</v>
      </c>
      <c r="G132" s="47">
        <f>Prev!K130</f>
        <v>0.43420792705030725</v>
      </c>
      <c r="H132" s="47">
        <f>Prev!N130</f>
        <v>0.42921375150683166</v>
      </c>
      <c r="I132" s="47">
        <f>Prev!Q130</f>
        <v>0.42418905371050025</v>
      </c>
      <c r="J132" s="47">
        <f>Prev!T130</f>
        <v>0.41913374257690483</v>
      </c>
      <c r="K132" s="47">
        <f>Prev!W130</f>
        <v>0.41404782217025893</v>
      </c>
      <c r="L132" s="47">
        <f>Prev!Z130</f>
        <v>0.40893139085902785</v>
      </c>
      <c r="M132" s="47">
        <f>Prev!AC130</f>
        <v>0.40378464023104138</v>
      </c>
      <c r="P132">
        <f t="shared" si="11"/>
        <v>4.330906098584248E-2</v>
      </c>
      <c r="Q132">
        <f t="shared" si="11"/>
        <v>4.2834444109592994E-2</v>
      </c>
      <c r="R132">
        <f t="shared" si="11"/>
        <v>4.2069598713144342E-2</v>
      </c>
      <c r="S132">
        <f t="shared" si="11"/>
        <v>4.1613884837836061E-2</v>
      </c>
      <c r="T132">
        <f t="shared" si="11"/>
        <v>4.1154948180520172E-2</v>
      </c>
      <c r="U132">
        <f t="shared" si="10"/>
        <v>4.0692762911807533E-2</v>
      </c>
      <c r="V132">
        <f t="shared" si="10"/>
        <v>4.0227311879504027E-2</v>
      </c>
      <c r="W132">
        <f t="shared" si="10"/>
        <v>3.9758586597691735E-2</v>
      </c>
      <c r="X132">
        <f t="shared" si="10"/>
        <v>3.9286587210877938E-2</v>
      </c>
      <c r="Y132">
        <f t="shared" si="10"/>
        <v>3.8811322436416246E-2</v>
      </c>
      <c r="AA132">
        <f t="shared" si="13"/>
        <v>1.0433090609858424</v>
      </c>
      <c r="AB132">
        <f t="shared" si="13"/>
        <v>1.0428344441095929</v>
      </c>
      <c r="AC132">
        <f t="shared" si="13"/>
        <v>1.0420695987131443</v>
      </c>
      <c r="AD132">
        <f t="shared" si="13"/>
        <v>1.041613884837836</v>
      </c>
      <c r="AE132">
        <f t="shared" si="13"/>
        <v>1.0411549481805202</v>
      </c>
      <c r="AF132">
        <f t="shared" si="12"/>
        <v>1.0406927629118075</v>
      </c>
      <c r="AG132">
        <f t="shared" si="12"/>
        <v>1.040227311879504</v>
      </c>
      <c r="AH132">
        <f t="shared" si="12"/>
        <v>1.0397585865976917</v>
      </c>
      <c r="AI132">
        <f t="shared" si="12"/>
        <v>1.0392865872108779</v>
      </c>
      <c r="AJ132">
        <f t="shared" si="12"/>
        <v>1.0388113224364162</v>
      </c>
    </row>
    <row r="133" spans="1:36" ht="15.5" x14ac:dyDescent="0.35">
      <c r="A133" s="49" t="s">
        <v>146</v>
      </c>
      <c r="B133" s="25">
        <f>PIF!CF133</f>
        <v>1.1000000000000001</v>
      </c>
      <c r="C133">
        <f>PIF!CJ133</f>
        <v>4.3779507500265297E-2</v>
      </c>
      <c r="D133" s="47">
        <f>Prev!B131</f>
        <v>0.47376600665666191</v>
      </c>
      <c r="E133" s="47">
        <f>Prev!E131</f>
        <v>0.46844797699658619</v>
      </c>
      <c r="F133" s="47">
        <f>Prev!H131</f>
        <v>0.46001381192192892</v>
      </c>
      <c r="G133" s="47">
        <f>Prev!K131</f>
        <v>0.4549248112744651</v>
      </c>
      <c r="H133" s="47">
        <f>Prev!N131</f>
        <v>0.44980064341591941</v>
      </c>
      <c r="I133" s="47">
        <f>Prev!Q131</f>
        <v>0.44464108096725474</v>
      </c>
      <c r="J133" s="47">
        <f>Prev!T131</f>
        <v>0.43944599806629292</v>
      </c>
      <c r="K133" s="47">
        <f>Prev!W131</f>
        <v>0.43421536984689013</v>
      </c>
      <c r="L133" s="47">
        <f>Prev!Z131</f>
        <v>0.42894927163613206</v>
      </c>
      <c r="M133" s="47">
        <f>Prev!AC131</f>
        <v>0.42364787790729785</v>
      </c>
      <c r="P133">
        <f t="shared" si="11"/>
        <v>4.5233587074177295E-2</v>
      </c>
      <c r="Q133">
        <f t="shared" si="11"/>
        <v>4.4748560438563213E-2</v>
      </c>
      <c r="R133">
        <f t="shared" si="11"/>
        <v>4.3978317829525514E-2</v>
      </c>
      <c r="S133">
        <f t="shared" si="11"/>
        <v>4.3512968240946123E-2</v>
      </c>
      <c r="T133">
        <f t="shared" si="11"/>
        <v>4.3043944929162317E-2</v>
      </c>
      <c r="U133">
        <f t="shared" si="10"/>
        <v>4.2571216906390617E-2</v>
      </c>
      <c r="V133">
        <f t="shared" si="10"/>
        <v>4.2094762322415602E-2</v>
      </c>
      <c r="W133">
        <f t="shared" si="10"/>
        <v>4.1614568461151295E-2</v>
      </c>
      <c r="X133">
        <f t="shared" si="10"/>
        <v>4.1130631712128107E-2</v>
      </c>
      <c r="Y133">
        <f t="shared" si="10"/>
        <v>4.0642957520198947E-2</v>
      </c>
      <c r="AA133">
        <f t="shared" si="13"/>
        <v>1.0452335870741774</v>
      </c>
      <c r="AB133">
        <f t="shared" si="13"/>
        <v>1.0447485604385631</v>
      </c>
      <c r="AC133">
        <f t="shared" si="13"/>
        <v>1.0439783178295254</v>
      </c>
      <c r="AD133">
        <f t="shared" si="13"/>
        <v>1.0435129682409461</v>
      </c>
      <c r="AE133">
        <f t="shared" si="13"/>
        <v>1.0430439449291624</v>
      </c>
      <c r="AF133">
        <f t="shared" si="12"/>
        <v>1.0425712169063905</v>
      </c>
      <c r="AG133">
        <f t="shared" si="12"/>
        <v>1.0420947623224155</v>
      </c>
      <c r="AH133">
        <f t="shared" si="12"/>
        <v>1.0416145684611513</v>
      </c>
      <c r="AI133">
        <f t="shared" si="12"/>
        <v>1.0411306317121281</v>
      </c>
      <c r="AJ133">
        <f t="shared" si="12"/>
        <v>1.040642957520199</v>
      </c>
    </row>
    <row r="134" spans="1:36" ht="15.5" x14ac:dyDescent="0.35">
      <c r="A134" s="49" t="s">
        <v>147</v>
      </c>
      <c r="B134" s="25">
        <f>PIF!CF134</f>
        <v>1.1000000000000001</v>
      </c>
      <c r="C134">
        <f>PIF!CJ134</f>
        <v>4.8426435121159621E-2</v>
      </c>
      <c r="D134" s="47">
        <f>Prev!B132</f>
        <v>0.50275400105383183</v>
      </c>
      <c r="E134" s="47">
        <f>Prev!E132</f>
        <v>0.49650970956990292</v>
      </c>
      <c r="F134" s="47">
        <f>Prev!H132</f>
        <v>0.48862788463353191</v>
      </c>
      <c r="G134" s="47">
        <f>Prev!K132</f>
        <v>0.48262212803023041</v>
      </c>
      <c r="H134" s="47">
        <f>Prev!N132</f>
        <v>0.47656697666791653</v>
      </c>
      <c r="I134" s="47">
        <f>Prev!Q132</f>
        <v>0.4704626477795652</v>
      </c>
      <c r="J134" s="47">
        <f>Prev!T132</f>
        <v>0.46430949722988235</v>
      </c>
      <c r="K134" s="47">
        <f>Prev!W132</f>
        <v>0.4581080187186401</v>
      </c>
      <c r="L134" s="47">
        <f>Prev!Z132</f>
        <v>0.45185884268020443</v>
      </c>
      <c r="M134" s="47">
        <f>Prev!AC132</f>
        <v>0.44556273491802834</v>
      </c>
      <c r="P134">
        <f t="shared" si="11"/>
        <v>4.7868778132229575E-2</v>
      </c>
      <c r="Q134">
        <f t="shared" si="11"/>
        <v>4.7302362719411802E-2</v>
      </c>
      <c r="R134">
        <f t="shared" si="11"/>
        <v>4.6586444862764316E-2</v>
      </c>
      <c r="S134">
        <f t="shared" si="11"/>
        <v>4.604021037252818E-2</v>
      </c>
      <c r="T134">
        <f t="shared" si="11"/>
        <v>4.548884932719531E-2</v>
      </c>
      <c r="U134">
        <f t="shared" si="10"/>
        <v>4.493236484438775E-2</v>
      </c>
      <c r="V134">
        <f t="shared" si="10"/>
        <v>4.4370772610729359E-2</v>
      </c>
      <c r="W134">
        <f t="shared" si="10"/>
        <v>4.3804100885044148E-2</v>
      </c>
      <c r="X134">
        <f t="shared" si="10"/>
        <v>4.3232390475370523E-2</v>
      </c>
      <c r="Y134">
        <f t="shared" si="10"/>
        <v>4.2655694693075369E-2</v>
      </c>
      <c r="AA134">
        <f t="shared" si="13"/>
        <v>1.0478687781322296</v>
      </c>
      <c r="AB134">
        <f t="shared" si="13"/>
        <v>1.0473023627194118</v>
      </c>
      <c r="AC134">
        <f t="shared" si="13"/>
        <v>1.0465864448627644</v>
      </c>
      <c r="AD134">
        <f t="shared" si="13"/>
        <v>1.0460402103725281</v>
      </c>
      <c r="AE134">
        <f t="shared" si="13"/>
        <v>1.0454888493271952</v>
      </c>
      <c r="AF134">
        <f t="shared" si="12"/>
        <v>1.0449323648443878</v>
      </c>
      <c r="AG134">
        <f t="shared" si="12"/>
        <v>1.0443707726107294</v>
      </c>
      <c r="AH134">
        <f t="shared" si="12"/>
        <v>1.0438041008850441</v>
      </c>
      <c r="AI134">
        <f t="shared" si="12"/>
        <v>1.0432323904753704</v>
      </c>
      <c r="AJ134">
        <f t="shared" si="12"/>
        <v>1.0426556946930754</v>
      </c>
    </row>
    <row r="135" spans="1:36" ht="15.5" x14ac:dyDescent="0.35">
      <c r="A135" s="49" t="s">
        <v>148</v>
      </c>
      <c r="B135" s="25">
        <f>PIF!CF135</f>
        <v>1.1000000000000001</v>
      </c>
      <c r="C135">
        <f>PIF!CJ135</f>
        <v>4.8426435121159628E-2</v>
      </c>
      <c r="D135" s="47">
        <f>Prev!B133</f>
        <v>0.50275400105383206</v>
      </c>
      <c r="E135" s="47">
        <f>Prev!E133</f>
        <v>0.49650970956990292</v>
      </c>
      <c r="F135" s="47">
        <f>Prev!H133</f>
        <v>0.4884608751013883</v>
      </c>
      <c r="G135" s="47">
        <f>Prev!K133</f>
        <v>0.48245398595595268</v>
      </c>
      <c r="H135" s="47">
        <f>Prev!N133</f>
        <v>0.47639823303066997</v>
      </c>
      <c r="I135" s="47">
        <f>Prev!Q133</f>
        <v>0.47029380458645781</v>
      </c>
      <c r="J135" s="47">
        <f>Prev!T133</f>
        <v>0.46414102692102477</v>
      </c>
      <c r="K135" s="47">
        <f>Prev!W133</f>
        <v>0.45794036380293296</v>
      </c>
      <c r="L135" s="47">
        <f>Prev!Z133</f>
        <v>0.4516924155839564</v>
      </c>
      <c r="M135" s="47">
        <f>Prev!AC133</f>
        <v>0.44539791802855189</v>
      </c>
      <c r="P135">
        <f t="shared" si="11"/>
        <v>4.7868778132229582E-2</v>
      </c>
      <c r="Q135">
        <f t="shared" si="11"/>
        <v>4.7302362719411802E-2</v>
      </c>
      <c r="R135">
        <f t="shared" si="11"/>
        <v>4.6571263497864453E-2</v>
      </c>
      <c r="S135">
        <f t="shared" si="11"/>
        <v>4.6024908537860419E-2</v>
      </c>
      <c r="T135">
        <f t="shared" si="11"/>
        <v>4.547347498958669E-2</v>
      </c>
      <c r="U135">
        <f t="shared" si="10"/>
        <v>4.4916963493464572E-2</v>
      </c>
      <c r="V135">
        <f t="shared" si="10"/>
        <v>4.435538719584653E-2</v>
      </c>
      <c r="W135">
        <f t="shared" si="10"/>
        <v>4.3788771772686565E-2</v>
      </c>
      <c r="X135">
        <f t="shared" si="10"/>
        <v>4.3217155425513909E-2</v>
      </c>
      <c r="Y135">
        <f t="shared" si="10"/>
        <v>4.2640588852991823E-2</v>
      </c>
      <c r="AA135">
        <f t="shared" si="13"/>
        <v>1.0478687781322296</v>
      </c>
      <c r="AB135">
        <f t="shared" si="13"/>
        <v>1.0473023627194118</v>
      </c>
      <c r="AC135">
        <f t="shared" si="13"/>
        <v>1.0465712634978646</v>
      </c>
      <c r="AD135">
        <f t="shared" si="13"/>
        <v>1.0460249085378603</v>
      </c>
      <c r="AE135">
        <f t="shared" si="13"/>
        <v>1.0454734749895866</v>
      </c>
      <c r="AF135">
        <f t="shared" si="12"/>
        <v>1.0449169634934645</v>
      </c>
      <c r="AG135">
        <f t="shared" si="12"/>
        <v>1.0443553871958464</v>
      </c>
      <c r="AH135">
        <f t="shared" si="12"/>
        <v>1.0437887717726866</v>
      </c>
      <c r="AI135">
        <f t="shared" si="12"/>
        <v>1.0432171554255139</v>
      </c>
      <c r="AJ135">
        <f t="shared" si="12"/>
        <v>1.0426405888529917</v>
      </c>
    </row>
    <row r="136" spans="1:36" ht="15.5" x14ac:dyDescent="0.35">
      <c r="A136" s="49" t="s">
        <v>149</v>
      </c>
      <c r="B136" s="25">
        <f>PIF!CF136</f>
        <v>1.1000000000000001</v>
      </c>
      <c r="C136">
        <f>PIF!CJ136</f>
        <v>4.8426435121159642E-2</v>
      </c>
      <c r="D136" s="47">
        <f>Prev!B134</f>
        <v>0.50275400105383206</v>
      </c>
      <c r="E136" s="47">
        <f>Prev!E134</f>
        <v>0.49650970956990292</v>
      </c>
      <c r="F136" s="47">
        <f>Prev!H134</f>
        <v>0.48896657857630987</v>
      </c>
      <c r="G136" s="47">
        <f>Prev!K134</f>
        <v>0.48296223405527794</v>
      </c>
      <c r="H136" s="47">
        <f>Prev!N134</f>
        <v>0.4769074652672684</v>
      </c>
      <c r="I136" s="47">
        <f>Prev!Q134</f>
        <v>0.4708025496310469</v>
      </c>
      <c r="J136" s="47">
        <f>Prev!T134</f>
        <v>0.46464790401315242</v>
      </c>
      <c r="K136" s="47">
        <f>Prev!W134</f>
        <v>0.45844408348544469</v>
      </c>
      <c r="L136" s="47">
        <f>Prev!Z134</f>
        <v>0.45219177981620107</v>
      </c>
      <c r="M136" s="47">
        <f>Prev!AC134</f>
        <v>0.4458918197331172</v>
      </c>
      <c r="P136">
        <f t="shared" si="11"/>
        <v>4.7868778132229582E-2</v>
      </c>
      <c r="Q136">
        <f t="shared" si="11"/>
        <v>4.7302362719411802E-2</v>
      </c>
      <c r="R136">
        <f t="shared" si="11"/>
        <v>4.6617231060209818E-2</v>
      </c>
      <c r="S136">
        <f t="shared" si="11"/>
        <v>4.607116035258739E-2</v>
      </c>
      <c r="T136">
        <f t="shared" si="11"/>
        <v>4.5519869947147878E-2</v>
      </c>
      <c r="U136">
        <f t="shared" si="10"/>
        <v>4.4963368127654807E-2</v>
      </c>
      <c r="V136">
        <f t="shared" si="10"/>
        <v>4.4401675839945087E-2</v>
      </c>
      <c r="W136">
        <f t="shared" si="10"/>
        <v>4.3834826655463767E-2</v>
      </c>
      <c r="X136">
        <f t="shared" si="10"/>
        <v>4.3262866711784836E-2</v>
      </c>
      <c r="Y136">
        <f t="shared" si="10"/>
        <v>4.2685854633377748E-2</v>
      </c>
      <c r="AA136">
        <f t="shared" si="13"/>
        <v>1.0478687781322296</v>
      </c>
      <c r="AB136">
        <f t="shared" si="13"/>
        <v>1.0473023627194118</v>
      </c>
      <c r="AC136">
        <f t="shared" si="13"/>
        <v>1.0466172310602098</v>
      </c>
      <c r="AD136">
        <f t="shared" si="13"/>
        <v>1.0460711603525874</v>
      </c>
      <c r="AE136">
        <f t="shared" si="13"/>
        <v>1.045519869947148</v>
      </c>
      <c r="AF136">
        <f t="shared" si="12"/>
        <v>1.0449633681276549</v>
      </c>
      <c r="AG136">
        <f t="shared" si="12"/>
        <v>1.044401675839945</v>
      </c>
      <c r="AH136">
        <f t="shared" si="12"/>
        <v>1.0438348266554638</v>
      </c>
      <c r="AI136">
        <f t="shared" si="12"/>
        <v>1.0432628667117849</v>
      </c>
      <c r="AJ136">
        <f t="shared" si="12"/>
        <v>1.0426858546333777</v>
      </c>
    </row>
    <row r="137" spans="1:36" ht="15.5" x14ac:dyDescent="0.35">
      <c r="A137" s="49" t="s">
        <v>150</v>
      </c>
      <c r="B137" s="25">
        <f>PIF!CF137</f>
        <v>1.1000000000000001</v>
      </c>
      <c r="C137">
        <f>PIF!CJ137</f>
        <v>4.8426435121159642E-2</v>
      </c>
      <c r="D137" s="47">
        <f>Prev!B135</f>
        <v>0.50275400105383217</v>
      </c>
      <c r="E137" s="47">
        <f>Prev!E135</f>
        <v>0.49650970956990259</v>
      </c>
      <c r="F137" s="47">
        <f>Prev!H135</f>
        <v>0.48856400881621409</v>
      </c>
      <c r="G137" s="47">
        <f>Prev!K135</f>
        <v>0.48255785436502296</v>
      </c>
      <c r="H137" s="47">
        <f>Prev!N135</f>
        <v>0.47650250637516606</v>
      </c>
      <c r="I137" s="47">
        <f>Prev!Q135</f>
        <v>0.47039817093956288</v>
      </c>
      <c r="J137" s="47">
        <f>Prev!T135</f>
        <v>0.46424519257080021</v>
      </c>
      <c r="K137" s="47">
        <f>Prev!W135</f>
        <v>0.4580440534918564</v>
      </c>
      <c r="L137" s="47">
        <f>Prev!Z135</f>
        <v>0.45179537261613611</v>
      </c>
      <c r="M137" s="47">
        <f>Prev!AC135</f>
        <v>0.44549990425560948</v>
      </c>
      <c r="P137">
        <f t="shared" si="11"/>
        <v>4.7868778132229596E-2</v>
      </c>
      <c r="Q137">
        <f t="shared" si="11"/>
        <v>4.7302362719411767E-2</v>
      </c>
      <c r="R137">
        <f t="shared" si="11"/>
        <v>4.6580638532171766E-2</v>
      </c>
      <c r="S137">
        <f t="shared" si="11"/>
        <v>4.6034361180661863E-2</v>
      </c>
      <c r="T137">
        <f t="shared" si="11"/>
        <v>4.5482975457239179E-2</v>
      </c>
      <c r="U137">
        <f t="shared" si="10"/>
        <v>4.4926483526208823E-2</v>
      </c>
      <c r="V137">
        <f t="shared" si="10"/>
        <v>4.4364900098135727E-2</v>
      </c>
      <c r="W137">
        <f t="shared" si="10"/>
        <v>4.3798252440801252E-2</v>
      </c>
      <c r="X137">
        <f t="shared" si="10"/>
        <v>4.3226580363393573E-2</v>
      </c>
      <c r="Y137">
        <f t="shared" si="10"/>
        <v>4.2649936177215256E-2</v>
      </c>
      <c r="AA137">
        <f t="shared" si="13"/>
        <v>1.0478687781322296</v>
      </c>
      <c r="AB137">
        <f t="shared" si="13"/>
        <v>1.0473023627194118</v>
      </c>
      <c r="AC137">
        <f t="shared" si="13"/>
        <v>1.0465806385321719</v>
      </c>
      <c r="AD137">
        <f t="shared" si="13"/>
        <v>1.046034361180662</v>
      </c>
      <c r="AE137">
        <f t="shared" si="13"/>
        <v>1.0454829754572392</v>
      </c>
      <c r="AF137">
        <f t="shared" si="12"/>
        <v>1.0449264835262089</v>
      </c>
      <c r="AG137">
        <f t="shared" si="12"/>
        <v>1.0443649000981357</v>
      </c>
      <c r="AH137">
        <f t="shared" si="12"/>
        <v>1.0437982524408012</v>
      </c>
      <c r="AI137">
        <f t="shared" si="12"/>
        <v>1.0432265803633936</v>
      </c>
      <c r="AJ137">
        <f t="shared" si="12"/>
        <v>1.0426499361772152</v>
      </c>
    </row>
    <row r="138" spans="1:36" ht="15.5" x14ac:dyDescent="0.35">
      <c r="A138" s="49" t="s">
        <v>151</v>
      </c>
      <c r="B138" s="25">
        <f>PIF!CF138</f>
        <v>1.1000000000000001</v>
      </c>
      <c r="C138">
        <f>PIF!CJ138</f>
        <v>4.8426435121159642E-2</v>
      </c>
      <c r="D138" s="47">
        <f>Prev!B136</f>
        <v>0.48365726823922306</v>
      </c>
      <c r="E138" s="47">
        <f>Prev!E136</f>
        <v>0.47752370276797523</v>
      </c>
      <c r="F138" s="47">
        <f>Prev!H136</f>
        <v>0.46932818128154447</v>
      </c>
      <c r="G138" s="47">
        <f>Prev!K136</f>
        <v>0.46342044144647732</v>
      </c>
      <c r="H138" s="47">
        <f>Prev!N136</f>
        <v>0.45747042772492597</v>
      </c>
      <c r="I138" s="47">
        <f>Prev!Q136</f>
        <v>0.45147834412092303</v>
      </c>
      <c r="J138" s="47">
        <f>Prev!T136</f>
        <v>0.44544452447321081</v>
      </c>
      <c r="K138" s="47">
        <f>Prev!W136</f>
        <v>0.43936943202181705</v>
      </c>
      <c r="L138" s="47">
        <f>Prev!Z136</f>
        <v>0.43325365863454662</v>
      </c>
      <c r="M138" s="47">
        <f>Prev!AC136</f>
        <v>0.42709792373163391</v>
      </c>
      <c r="P138">
        <f t="shared" si="11"/>
        <v>4.6134402896257205E-2</v>
      </c>
      <c r="Q138">
        <f t="shared" si="11"/>
        <v>4.5576007873102918E-2</v>
      </c>
      <c r="R138">
        <f t="shared" si="11"/>
        <v>4.4828872794404527E-2</v>
      </c>
      <c r="S138">
        <f t="shared" si="11"/>
        <v>4.4289574717922144E-2</v>
      </c>
      <c r="T138">
        <f t="shared" si="11"/>
        <v>4.37458017105243E-2</v>
      </c>
      <c r="U138">
        <f t="shared" si="10"/>
        <v>4.3197558207149246E-2</v>
      </c>
      <c r="V138">
        <f t="shared" si="10"/>
        <v>4.2644860487225274E-2</v>
      </c>
      <c r="W138">
        <f t="shared" si="10"/>
        <v>4.2087736705063016E-2</v>
      </c>
      <c r="X138">
        <f t="shared" si="10"/>
        <v>4.152622689049517E-2</v>
      </c>
      <c r="Y138">
        <f t="shared" si="10"/>
        <v>4.096038292299696E-2</v>
      </c>
      <c r="AA138">
        <f t="shared" si="13"/>
        <v>1.0461344028962571</v>
      </c>
      <c r="AB138">
        <f t="shared" si="13"/>
        <v>1.0455760078731029</v>
      </c>
      <c r="AC138">
        <f t="shared" si="13"/>
        <v>1.0448288727944046</v>
      </c>
      <c r="AD138">
        <f t="shared" si="13"/>
        <v>1.0442895747179222</v>
      </c>
      <c r="AE138">
        <f t="shared" si="13"/>
        <v>1.0437458017105243</v>
      </c>
      <c r="AF138">
        <f t="shared" si="12"/>
        <v>1.0431975582071493</v>
      </c>
      <c r="AG138">
        <f t="shared" si="12"/>
        <v>1.0426448604872254</v>
      </c>
      <c r="AH138">
        <f t="shared" si="12"/>
        <v>1.0420877367050629</v>
      </c>
      <c r="AI138">
        <f t="shared" si="12"/>
        <v>1.0415262268904952</v>
      </c>
      <c r="AJ138">
        <f t="shared" si="12"/>
        <v>1.040960382922997</v>
      </c>
    </row>
    <row r="139" spans="1:36" ht="15.5" x14ac:dyDescent="0.35">
      <c r="A139" s="49" t="s">
        <v>152</v>
      </c>
      <c r="B139" s="25">
        <f>PIF!CF139</f>
        <v>1.1000000000000001</v>
      </c>
      <c r="C139">
        <f>PIF!CJ139</f>
        <v>5.9063560812389913E-2</v>
      </c>
      <c r="D139" s="47">
        <f>Prev!B137</f>
        <v>0.61586141796232119</v>
      </c>
      <c r="E139" s="47">
        <f>Prev!E137</f>
        <v>0.60328964811539254</v>
      </c>
      <c r="F139" s="47">
        <f>Prev!H137</f>
        <v>0.5951492805573505</v>
      </c>
      <c r="G139" s="47">
        <f>Prev!K137</f>
        <v>0.5828905336465241</v>
      </c>
      <c r="H139" s="47">
        <f>Prev!N137</f>
        <v>0.57041376615486705</v>
      </c>
      <c r="I139" s="47">
        <f>Prev!Q137</f>
        <v>0.55772740174826962</v>
      </c>
      <c r="J139" s="47">
        <f>Prev!T137</f>
        <v>0.54484093147758417</v>
      </c>
      <c r="K139" s="47">
        <f>Prev!W137</f>
        <v>0.53176492318857627</v>
      </c>
      <c r="L139" s="47">
        <f>Prev!Z137</f>
        <v>0.51851102525147819</v>
      </c>
      <c r="M139" s="47">
        <f>Prev!AC137</f>
        <v>0.50509196413559909</v>
      </c>
      <c r="P139">
        <f t="shared" si="11"/>
        <v>5.801332494038286E-2</v>
      </c>
      <c r="Q139">
        <f t="shared" si="11"/>
        <v>5.6896460262463977E-2</v>
      </c>
      <c r="R139">
        <f t="shared" si="11"/>
        <v>5.6171863632868385E-2</v>
      </c>
      <c r="S139">
        <f t="shared" si="11"/>
        <v>5.5078575347002029E-2</v>
      </c>
      <c r="T139">
        <f t="shared" si="11"/>
        <v>5.3963239166782723E-2</v>
      </c>
      <c r="U139">
        <f t="shared" si="10"/>
        <v>5.2826463548956121E-2</v>
      </c>
      <c r="V139">
        <f t="shared" si="10"/>
        <v>5.166895688783419E-2</v>
      </c>
      <c r="W139">
        <f t="shared" si="10"/>
        <v>5.0491529868631049E-2</v>
      </c>
      <c r="X139">
        <f t="shared" si="10"/>
        <v>4.9295097377062648E-2</v>
      </c>
      <c r="Y139">
        <f t="shared" si="10"/>
        <v>4.808067990837056E-2</v>
      </c>
      <c r="AA139">
        <f t="shared" si="13"/>
        <v>1.0580133249403829</v>
      </c>
      <c r="AB139">
        <f t="shared" si="13"/>
        <v>1.056896460262464</v>
      </c>
      <c r="AC139">
        <f t="shared" si="13"/>
        <v>1.0561718636328683</v>
      </c>
      <c r="AD139">
        <f t="shared" si="13"/>
        <v>1.055078575347002</v>
      </c>
      <c r="AE139">
        <f t="shared" si="13"/>
        <v>1.0539632391667828</v>
      </c>
      <c r="AF139">
        <f t="shared" si="12"/>
        <v>1.0528264635489561</v>
      </c>
      <c r="AG139">
        <f t="shared" si="12"/>
        <v>1.0516689568878341</v>
      </c>
      <c r="AH139">
        <f t="shared" si="12"/>
        <v>1.050491529868631</v>
      </c>
      <c r="AI139">
        <f t="shared" si="12"/>
        <v>1.0492950973770627</v>
      </c>
      <c r="AJ139">
        <f t="shared" si="12"/>
        <v>1.0480806799083706</v>
      </c>
    </row>
    <row r="140" spans="1:36" ht="15.5" x14ac:dyDescent="0.35">
      <c r="A140" s="49" t="s">
        <v>153</v>
      </c>
      <c r="B140" s="25">
        <f>PIF!CF140</f>
        <v>1.1000000000000001</v>
      </c>
      <c r="C140">
        <f>PIF!CJ140</f>
        <v>5.9063560812389913E-2</v>
      </c>
      <c r="D140" s="47">
        <f>Prev!B138</f>
        <v>0.61586141796232174</v>
      </c>
      <c r="E140" s="47">
        <f>Prev!E138</f>
        <v>0.60328964811539254</v>
      </c>
      <c r="F140" s="47">
        <f>Prev!H138</f>
        <v>0.59452891380732464</v>
      </c>
      <c r="G140" s="47">
        <f>Prev!K138</f>
        <v>0.58227013922827564</v>
      </c>
      <c r="H140" s="47">
        <f>Prev!N138</f>
        <v>0.56979570733023754</v>
      </c>
      <c r="I140" s="47">
        <f>Prev!Q138</f>
        <v>0.55711389961911095</v>
      </c>
      <c r="J140" s="47">
        <f>Prev!T138</f>
        <v>0.5442340598658717</v>
      </c>
      <c r="K140" s="47">
        <f>Prev!W138</f>
        <v>0.5311666047628113</v>
      </c>
      <c r="L140" s="47">
        <f>Prev!Z138</f>
        <v>0.51792302884772135</v>
      </c>
      <c r="M140" s="47">
        <f>Prev!AC138</f>
        <v>0.50451590321811512</v>
      </c>
      <c r="P140">
        <f t="shared" si="11"/>
        <v>5.8013324940382915E-2</v>
      </c>
      <c r="Q140">
        <f t="shared" si="11"/>
        <v>5.6896460262463977E-2</v>
      </c>
      <c r="R140">
        <f t="shared" si="11"/>
        <v>5.6116597410244926E-2</v>
      </c>
      <c r="S140">
        <f t="shared" si="11"/>
        <v>5.5023178539906265E-2</v>
      </c>
      <c r="T140">
        <f t="shared" si="11"/>
        <v>5.3907920560383217E-2</v>
      </c>
      <c r="U140">
        <f t="shared" si="10"/>
        <v>5.27714207610483E-2</v>
      </c>
      <c r="V140">
        <f t="shared" si="10"/>
        <v>5.1614375854702445E-2</v>
      </c>
      <c r="W140">
        <f t="shared" si="10"/>
        <v>5.0437584428926145E-2</v>
      </c>
      <c r="X140">
        <f t="shared" si="10"/>
        <v>4.9241948950111511E-2</v>
      </c>
      <c r="Y140">
        <f t="shared" si="10"/>
        <v>4.802847726315064E-2</v>
      </c>
      <c r="AA140">
        <f t="shared" si="13"/>
        <v>1.0580133249403829</v>
      </c>
      <c r="AB140">
        <f t="shared" si="13"/>
        <v>1.056896460262464</v>
      </c>
      <c r="AC140">
        <f t="shared" si="13"/>
        <v>1.0561165974102449</v>
      </c>
      <c r="AD140">
        <f t="shared" si="13"/>
        <v>1.0550231785399062</v>
      </c>
      <c r="AE140">
        <f t="shared" si="13"/>
        <v>1.0539079205603832</v>
      </c>
      <c r="AF140">
        <f t="shared" si="12"/>
        <v>1.0527714207610483</v>
      </c>
      <c r="AG140">
        <f t="shared" si="12"/>
        <v>1.0516143758547025</v>
      </c>
      <c r="AH140">
        <f t="shared" si="12"/>
        <v>1.0504375844289262</v>
      </c>
      <c r="AI140">
        <f t="shared" si="12"/>
        <v>1.0492419489501115</v>
      </c>
      <c r="AJ140">
        <f t="shared" si="12"/>
        <v>1.0480284772631507</v>
      </c>
    </row>
    <row r="141" spans="1:36" ht="15.5" x14ac:dyDescent="0.35">
      <c r="A141" s="49" t="s">
        <v>154</v>
      </c>
      <c r="B141" s="25">
        <f>PIF!CF141</f>
        <v>1.1000000000000001</v>
      </c>
      <c r="C141">
        <f>PIF!CJ141</f>
        <v>5.9063560812389913E-2</v>
      </c>
      <c r="D141" s="47">
        <f>Prev!B139</f>
        <v>0.61586141796232174</v>
      </c>
      <c r="E141" s="47">
        <f>Prev!E139</f>
        <v>0.60328964811539276</v>
      </c>
      <c r="F141" s="47">
        <f>Prev!H139</f>
        <v>0.59559764705362872</v>
      </c>
      <c r="G141" s="47">
        <f>Prev!K139</f>
        <v>0.58333690970985719</v>
      </c>
      <c r="H141" s="47">
        <f>Prev!N139</f>
        <v>0.57085658322357036</v>
      </c>
      <c r="I141" s="47">
        <f>Prev!Q139</f>
        <v>0.55816519751478444</v>
      </c>
      <c r="J141" s="47">
        <f>Prev!T139</f>
        <v>0.54527235234595051</v>
      </c>
      <c r="K141" s="47">
        <f>Prev!W139</f>
        <v>0.53218872588574484</v>
      </c>
      <c r="L141" s="47">
        <f>Prev!Z139</f>
        <v>0.51892607763595211</v>
      </c>
      <c r="M141" s="47">
        <f>Prev!AC139</f>
        <v>0.505497245248546</v>
      </c>
      <c r="P141">
        <f t="shared" si="11"/>
        <v>5.8013324940382915E-2</v>
      </c>
      <c r="Q141">
        <f t="shared" si="11"/>
        <v>5.6896460262463998E-2</v>
      </c>
      <c r="R141">
        <f t="shared" si="11"/>
        <v>5.6211802948109305E-2</v>
      </c>
      <c r="S141">
        <f t="shared" si="11"/>
        <v>5.5118429535647273E-2</v>
      </c>
      <c r="T141">
        <f t="shared" si="11"/>
        <v>5.4002868994509505E-2</v>
      </c>
      <c r="U141">
        <f t="shared" si="10"/>
        <v>5.2865738229419604E-2</v>
      </c>
      <c r="V141">
        <f t="shared" si="10"/>
        <v>5.1707754349715501E-2</v>
      </c>
      <c r="W141">
        <f t="shared" si="10"/>
        <v>5.0529736955600257E-2</v>
      </c>
      <c r="X141">
        <f t="shared" si="10"/>
        <v>4.933260998375389E-2</v>
      </c>
      <c r="Y141">
        <f t="shared" si="10"/>
        <v>4.8117403055545419E-2</v>
      </c>
      <c r="AA141">
        <f t="shared" si="13"/>
        <v>1.0580133249403829</v>
      </c>
      <c r="AB141">
        <f t="shared" si="13"/>
        <v>1.056896460262464</v>
      </c>
      <c r="AC141">
        <f t="shared" si="13"/>
        <v>1.0562118029481093</v>
      </c>
      <c r="AD141">
        <f t="shared" si="13"/>
        <v>1.0551184295356473</v>
      </c>
      <c r="AE141">
        <f t="shared" si="13"/>
        <v>1.0540028689945096</v>
      </c>
      <c r="AF141">
        <f t="shared" si="12"/>
        <v>1.0528657382294195</v>
      </c>
      <c r="AG141">
        <f t="shared" si="12"/>
        <v>1.0517077543497155</v>
      </c>
      <c r="AH141">
        <f t="shared" si="12"/>
        <v>1.0505297369556001</v>
      </c>
      <c r="AI141">
        <f t="shared" si="12"/>
        <v>1.0493326099837539</v>
      </c>
      <c r="AJ141">
        <f t="shared" si="12"/>
        <v>1.0481174030555453</v>
      </c>
    </row>
    <row r="142" spans="1:36" ht="15.5" x14ac:dyDescent="0.35">
      <c r="A142" s="49" t="s">
        <v>155</v>
      </c>
      <c r="B142" s="25">
        <f>PIF!CF142</f>
        <v>1.1000000000000001</v>
      </c>
      <c r="C142">
        <f>PIF!CJ142</f>
        <v>5.9063560812389893E-2</v>
      </c>
      <c r="D142" s="47">
        <f>Prev!B140</f>
        <v>0.61586141796232174</v>
      </c>
      <c r="E142" s="47">
        <f>Prev!E140</f>
        <v>0.6032896481153931</v>
      </c>
      <c r="F142" s="47">
        <f>Prev!H140</f>
        <v>0.59474943111938272</v>
      </c>
      <c r="G142" s="47">
        <f>Prev!K140</f>
        <v>0.58249106122605643</v>
      </c>
      <c r="H142" s="47">
        <f>Prev!N140</f>
        <v>0.57001616706110625</v>
      </c>
      <c r="I142" s="47">
        <f>Prev!Q140</f>
        <v>0.55733307992318792</v>
      </c>
      <c r="J142" s="47">
        <f>Prev!T140</f>
        <v>0.54445119543789844</v>
      </c>
      <c r="K142" s="47">
        <f>Prev!W140</f>
        <v>0.53138098376112808</v>
      </c>
      <c r="L142" s="47">
        <f>Prev!Z140</f>
        <v>0.51813399406745431</v>
      </c>
      <c r="M142" s="47">
        <f>Prev!AC140</f>
        <v>0.5047228528470441</v>
      </c>
      <c r="P142">
        <f t="shared" si="11"/>
        <v>5.8013324940382915E-2</v>
      </c>
      <c r="Q142">
        <f t="shared" si="11"/>
        <v>5.6896460262464026E-2</v>
      </c>
      <c r="R142">
        <f t="shared" si="11"/>
        <v>5.6136243238793168E-2</v>
      </c>
      <c r="S142">
        <f t="shared" si="11"/>
        <v>5.5042906046978625E-2</v>
      </c>
      <c r="T142">
        <f t="shared" si="11"/>
        <v>5.3927653283769229E-2</v>
      </c>
      <c r="U142">
        <f t="shared" si="10"/>
        <v>5.2791086129797792E-2</v>
      </c>
      <c r="V142">
        <f t="shared" si="10"/>
        <v>5.1633905392198892E-2</v>
      </c>
      <c r="W142">
        <f t="shared" si="10"/>
        <v>5.0456913920452776E-2</v>
      </c>
      <c r="X142">
        <f t="shared" si="10"/>
        <v>4.926101857607993E-2</v>
      </c>
      <c r="Y142">
        <f t="shared" si="10"/>
        <v>4.8047231699240113E-2</v>
      </c>
      <c r="AA142">
        <f t="shared" si="13"/>
        <v>1.0580133249403829</v>
      </c>
      <c r="AB142">
        <f t="shared" si="13"/>
        <v>1.056896460262464</v>
      </c>
      <c r="AC142">
        <f t="shared" si="13"/>
        <v>1.0561362432387931</v>
      </c>
      <c r="AD142">
        <f t="shared" si="13"/>
        <v>1.0550429060469786</v>
      </c>
      <c r="AE142">
        <f t="shared" si="13"/>
        <v>1.0539276532837691</v>
      </c>
      <c r="AF142">
        <f t="shared" si="12"/>
        <v>1.0527910861297978</v>
      </c>
      <c r="AG142">
        <f t="shared" si="12"/>
        <v>1.0516339053921988</v>
      </c>
      <c r="AH142">
        <f t="shared" si="12"/>
        <v>1.0504569139204527</v>
      </c>
      <c r="AI142">
        <f t="shared" si="12"/>
        <v>1.04926101857608</v>
      </c>
      <c r="AJ142">
        <f t="shared" si="12"/>
        <v>1.0480472316992402</v>
      </c>
    </row>
    <row r="143" spans="1:36" ht="15.5" x14ac:dyDescent="0.35">
      <c r="A143" s="49" t="s">
        <v>156</v>
      </c>
      <c r="B143" s="25">
        <f>PIF!CF143</f>
        <v>1.1000000000000001</v>
      </c>
      <c r="C143">
        <f>PIF!CJ143</f>
        <v>5.9063560812389913E-2</v>
      </c>
      <c r="D143" s="47">
        <f>Prev!B141</f>
        <v>0.62995251721752721</v>
      </c>
      <c r="E143" s="47">
        <f>Prev!E141</f>
        <v>0.6174307182333908</v>
      </c>
      <c r="F143" s="47">
        <f>Prev!H141</f>
        <v>0.60888227167935238</v>
      </c>
      <c r="G143" s="47">
        <f>Prev!K141</f>
        <v>0.59668642851553411</v>
      </c>
      <c r="H143" s="47">
        <f>Prev!N141</f>
        <v>0.58425731203158604</v>
      </c>
      <c r="I143" s="47">
        <f>Prev!Q141</f>
        <v>0.57160271223286163</v>
      </c>
      <c r="J143" s="47">
        <f>Prev!T141</f>
        <v>0.55873152301883644</v>
      </c>
      <c r="K143" s="47">
        <f>Prev!W141</f>
        <v>0.54565375755930101</v>
      </c>
      <c r="L143" s="47">
        <f>Prev!Z141</f>
        <v>0.53238055812061347</v>
      </c>
      <c r="M143" s="47">
        <f>Prev!AC141</f>
        <v>0.51892419981621896</v>
      </c>
      <c r="P143">
        <f t="shared" si="11"/>
        <v>5.926202550737477E-2</v>
      </c>
      <c r="Q143">
        <f t="shared" si="11"/>
        <v>5.8152554475639107E-2</v>
      </c>
      <c r="R143">
        <f t="shared" si="11"/>
        <v>5.7393630741362604E-2</v>
      </c>
      <c r="S143">
        <f t="shared" si="11"/>
        <v>5.6308774685439385E-2</v>
      </c>
      <c r="T143">
        <f t="shared" si="11"/>
        <v>5.5200596017959222E-2</v>
      </c>
      <c r="U143">
        <f t="shared" si="10"/>
        <v>5.4069636155682978E-2</v>
      </c>
      <c r="V143">
        <f t="shared" si="10"/>
        <v>5.2916538487673428E-2</v>
      </c>
      <c r="W143">
        <f t="shared" si="10"/>
        <v>5.1742051285172126E-2</v>
      </c>
      <c r="X143">
        <f t="shared" si="10"/>
        <v>5.0547030197284418E-2</v>
      </c>
      <c r="Y143">
        <f t="shared" si="10"/>
        <v>4.933244027229379E-2</v>
      </c>
      <c r="AA143">
        <f t="shared" si="13"/>
        <v>1.0592620255073748</v>
      </c>
      <c r="AB143">
        <f t="shared" si="13"/>
        <v>1.0581525544756392</v>
      </c>
      <c r="AC143">
        <f t="shared" si="13"/>
        <v>1.0573936307413625</v>
      </c>
      <c r="AD143">
        <f t="shared" si="13"/>
        <v>1.0563087746854394</v>
      </c>
      <c r="AE143">
        <f t="shared" si="13"/>
        <v>1.0552005960179591</v>
      </c>
      <c r="AF143">
        <f t="shared" si="12"/>
        <v>1.0540696361556829</v>
      </c>
      <c r="AG143">
        <f t="shared" si="12"/>
        <v>1.0529165384876735</v>
      </c>
      <c r="AH143">
        <f t="shared" si="12"/>
        <v>1.0517420512851721</v>
      </c>
      <c r="AI143">
        <f t="shared" si="12"/>
        <v>1.0505470301972843</v>
      </c>
      <c r="AJ143">
        <f t="shared" si="12"/>
        <v>1.0493324402722939</v>
      </c>
    </row>
    <row r="144" spans="1:36" ht="15.5" x14ac:dyDescent="0.35">
      <c r="A144" s="49" t="s">
        <v>157</v>
      </c>
      <c r="B144" s="25">
        <f>PIF!CF144</f>
        <v>1.1000000000000001</v>
      </c>
      <c r="C144">
        <f>PIF!CJ144</f>
        <v>6.7375277910052808E-2</v>
      </c>
      <c r="D144" s="47">
        <f>Prev!B142</f>
        <v>0.70776821896450648</v>
      </c>
      <c r="E144" s="47">
        <f>Prev!E142</f>
        <v>0.69153200682582738</v>
      </c>
      <c r="F144" s="47">
        <f>Prev!H142</f>
        <v>0.67815421479328442</v>
      </c>
      <c r="G144" s="47">
        <f>Prev!K142</f>
        <v>0.66230019362923243</v>
      </c>
      <c r="H144" s="47">
        <f>Prev!N142</f>
        <v>0.64593593628710011</v>
      </c>
      <c r="I144" s="47">
        <f>Prev!Q142</f>
        <v>0.6290774335082393</v>
      </c>
      <c r="J144" s="47">
        <f>Prev!T142</f>
        <v>0.61174415963106687</v>
      </c>
      <c r="K144" s="47">
        <f>Prev!W142</f>
        <v>0.5939591824002326</v>
      </c>
      <c r="L144" s="47">
        <f>Prev!Z142</f>
        <v>0.57574924788271686</v>
      </c>
      <c r="M144" s="47">
        <f>Prev!AC142</f>
        <v>0.55714483600760545</v>
      </c>
      <c r="P144">
        <f t="shared" si="11"/>
        <v>6.6098574837563276E-2</v>
      </c>
      <c r="Q144">
        <f t="shared" si="11"/>
        <v>6.4680347623177953E-2</v>
      </c>
      <c r="R144">
        <f t="shared" si="11"/>
        <v>6.3508561606441763E-2</v>
      </c>
      <c r="S144">
        <f t="shared" si="11"/>
        <v>6.211607079164401E-2</v>
      </c>
      <c r="T144">
        <f t="shared" si="11"/>
        <v>6.0674415115105296E-2</v>
      </c>
      <c r="U144">
        <f t="shared" si="10"/>
        <v>5.918457527885429E-2</v>
      </c>
      <c r="V144">
        <f t="shared" si="10"/>
        <v>5.7647842845500306E-2</v>
      </c>
      <c r="W144">
        <f t="shared" si="10"/>
        <v>5.6065836404861631E-2</v>
      </c>
      <c r="X144">
        <f t="shared" si="10"/>
        <v>5.4440516164656921E-2</v>
      </c>
      <c r="Y144">
        <f t="shared" si="10"/>
        <v>5.2774196495565119E-2</v>
      </c>
      <c r="AA144">
        <f t="shared" si="13"/>
        <v>1.0660985748375633</v>
      </c>
      <c r="AB144">
        <f t="shared" si="13"/>
        <v>1.0646803476231779</v>
      </c>
      <c r="AC144">
        <f t="shared" si="13"/>
        <v>1.0635085616064417</v>
      </c>
      <c r="AD144">
        <f t="shared" si="13"/>
        <v>1.0621160707916439</v>
      </c>
      <c r="AE144">
        <f t="shared" si="13"/>
        <v>1.0606744151151053</v>
      </c>
      <c r="AF144">
        <f t="shared" si="12"/>
        <v>1.0591845752788542</v>
      </c>
      <c r="AG144">
        <f t="shared" si="12"/>
        <v>1.0576478428455003</v>
      </c>
      <c r="AH144">
        <f t="shared" si="12"/>
        <v>1.0560658364048616</v>
      </c>
      <c r="AI144">
        <f t="shared" si="12"/>
        <v>1.0544405161646568</v>
      </c>
      <c r="AJ144">
        <f t="shared" si="12"/>
        <v>1.052774196495565</v>
      </c>
    </row>
    <row r="145" spans="1:36" ht="15.5" x14ac:dyDescent="0.35">
      <c r="A145" s="49" t="s">
        <v>158</v>
      </c>
      <c r="B145" s="25">
        <f>PIF!CF145</f>
        <v>1.1000000000000001</v>
      </c>
      <c r="C145">
        <f>PIF!CJ145</f>
        <v>6.7375277910052822E-2</v>
      </c>
      <c r="D145" s="47">
        <f>Prev!B143</f>
        <v>0.70776821896450703</v>
      </c>
      <c r="E145" s="47">
        <f>Prev!E143</f>
        <v>0.69153200682582683</v>
      </c>
      <c r="F145" s="47">
        <f>Prev!H143</f>
        <v>0.67807908133646488</v>
      </c>
      <c r="G145" s="47">
        <f>Prev!K143</f>
        <v>0.66222577422859352</v>
      </c>
      <c r="H145" s="47">
        <f>Prev!N143</f>
        <v>0.64586250908852194</v>
      </c>
      <c r="I145" s="47">
        <f>Prev!Q143</f>
        <v>0.62900525812179797</v>
      </c>
      <c r="J145" s="47">
        <f>Prev!T143</f>
        <v>0.61167347631766955</v>
      </c>
      <c r="K145" s="47">
        <f>Prev!W143</f>
        <v>0.59389021139802189</v>
      </c>
      <c r="L145" s="47">
        <f>Prev!Z143</f>
        <v>0.57568218887224232</v>
      </c>
      <c r="M145" s="47">
        <f>Prev!AC143</f>
        <v>0.55707986771490026</v>
      </c>
      <c r="P145">
        <f t="shared" si="11"/>
        <v>6.6098574837563318E-2</v>
      </c>
      <c r="Q145">
        <f t="shared" si="11"/>
        <v>6.4680347623177897E-2</v>
      </c>
      <c r="R145">
        <f t="shared" si="11"/>
        <v>6.3501972234091889E-2</v>
      </c>
      <c r="S145">
        <f t="shared" si="11"/>
        <v>6.2109524620013568E-2</v>
      </c>
      <c r="T145">
        <f t="shared" si="11"/>
        <v>6.0667936349651397E-2</v>
      </c>
      <c r="U145">
        <f t="shared" si="10"/>
        <v>5.9178186749053042E-2</v>
      </c>
      <c r="V145">
        <f t="shared" si="10"/>
        <v>5.7641565930459188E-2</v>
      </c>
      <c r="W145">
        <f t="shared" si="10"/>
        <v>5.6059690967823393E-2</v>
      </c>
      <c r="X145">
        <f t="shared" si="10"/>
        <v>5.443452049627371E-2</v>
      </c>
      <c r="Y145">
        <f t="shared" si="10"/>
        <v>5.2768367265888814E-2</v>
      </c>
      <c r="AA145">
        <f t="shared" si="13"/>
        <v>1.0660985748375633</v>
      </c>
      <c r="AB145">
        <f t="shared" si="13"/>
        <v>1.0646803476231779</v>
      </c>
      <c r="AC145">
        <f t="shared" si="13"/>
        <v>1.0635019722340919</v>
      </c>
      <c r="AD145">
        <f t="shared" si="13"/>
        <v>1.0621095246200136</v>
      </c>
      <c r="AE145">
        <f t="shared" si="13"/>
        <v>1.0606679363496514</v>
      </c>
      <c r="AF145">
        <f t="shared" si="12"/>
        <v>1.0591781867490531</v>
      </c>
      <c r="AG145">
        <f t="shared" si="12"/>
        <v>1.0576415659304592</v>
      </c>
      <c r="AH145">
        <f t="shared" si="12"/>
        <v>1.0560596909678235</v>
      </c>
      <c r="AI145">
        <f t="shared" si="12"/>
        <v>1.0544345204962737</v>
      </c>
      <c r="AJ145">
        <f t="shared" si="12"/>
        <v>1.0527683672658887</v>
      </c>
    </row>
    <row r="146" spans="1:36" ht="15.5" x14ac:dyDescent="0.35">
      <c r="A146" s="49" t="s">
        <v>159</v>
      </c>
      <c r="B146" s="25">
        <f>PIF!CF146</f>
        <v>1.1000000000000001</v>
      </c>
      <c r="C146">
        <f>PIF!CJ146</f>
        <v>6.7375277910052767E-2</v>
      </c>
      <c r="D146" s="47">
        <f>Prev!B144</f>
        <v>0.70776821896450681</v>
      </c>
      <c r="E146" s="47">
        <f>Prev!E144</f>
        <v>0.69153200682582683</v>
      </c>
      <c r="F146" s="47">
        <f>Prev!H144</f>
        <v>0.67749175059214428</v>
      </c>
      <c r="G146" s="47">
        <f>Prev!K144</f>
        <v>0.66164273558746112</v>
      </c>
      <c r="H146" s="47">
        <f>Prev!N144</f>
        <v>0.64528603562459896</v>
      </c>
      <c r="I146" s="47">
        <f>Prev!Q144</f>
        <v>0.62843748106351816</v>
      </c>
      <c r="J146" s="47">
        <f>Prev!T144</f>
        <v>0.61111637773753125</v>
      </c>
      <c r="K146" s="47">
        <f>Prev!W144</f>
        <v>0.59334561801271168</v>
      </c>
      <c r="L146" s="47">
        <f>Prev!Z144</f>
        <v>0.57515176695141923</v>
      </c>
      <c r="M146" s="47">
        <f>Prev!AC144</f>
        <v>0.55656511909771322</v>
      </c>
      <c r="P146">
        <f t="shared" si="11"/>
        <v>6.6098574837563304E-2</v>
      </c>
      <c r="Q146">
        <f t="shared" si="11"/>
        <v>6.4680347623177897E-2</v>
      </c>
      <c r="R146">
        <f t="shared" si="11"/>
        <v>6.3450458817219224E-2</v>
      </c>
      <c r="S146">
        <f t="shared" si="11"/>
        <v>6.2058235489261572E-2</v>
      </c>
      <c r="T146">
        <f t="shared" si="11"/>
        <v>6.0617068763125836E-2</v>
      </c>
      <c r="U146">
        <f t="shared" si="10"/>
        <v>5.9127927523043119E-2</v>
      </c>
      <c r="V146">
        <f t="shared" si="10"/>
        <v>5.7592090783178458E-2</v>
      </c>
      <c r="W146">
        <f t="shared" si="10"/>
        <v>5.6011163933309155E-2</v>
      </c>
      <c r="X146">
        <f t="shared" si="10"/>
        <v>5.4387093407854054E-2</v>
      </c>
      <c r="Y146">
        <f t="shared" si="10"/>
        <v>5.2722179309142955E-2</v>
      </c>
      <c r="AA146">
        <f t="shared" si="13"/>
        <v>1.0660985748375633</v>
      </c>
      <c r="AB146">
        <f t="shared" si="13"/>
        <v>1.0646803476231779</v>
      </c>
      <c r="AC146">
        <f t="shared" si="13"/>
        <v>1.0634504588172193</v>
      </c>
      <c r="AD146">
        <f t="shared" si="13"/>
        <v>1.0620582354892616</v>
      </c>
      <c r="AE146">
        <f t="shared" si="13"/>
        <v>1.0606170687631258</v>
      </c>
      <c r="AF146">
        <f t="shared" si="12"/>
        <v>1.0591279275230432</v>
      </c>
      <c r="AG146">
        <f t="shared" si="12"/>
        <v>1.0575920907831784</v>
      </c>
      <c r="AH146">
        <f t="shared" si="12"/>
        <v>1.0560111639333092</v>
      </c>
      <c r="AI146">
        <f t="shared" si="12"/>
        <v>1.0543870934078541</v>
      </c>
      <c r="AJ146">
        <f t="shared" si="12"/>
        <v>1.052722179309143</v>
      </c>
    </row>
    <row r="147" spans="1:36" ht="15.5" x14ac:dyDescent="0.35">
      <c r="A147" s="49" t="s">
        <v>160</v>
      </c>
      <c r="B147" s="25">
        <f>PIF!CF147</f>
        <v>1.1000000000000001</v>
      </c>
      <c r="C147">
        <f>PIF!CJ147</f>
        <v>6.7375277910052794E-2</v>
      </c>
      <c r="D147" s="47">
        <f>Prev!B145</f>
        <v>0.70776821896450648</v>
      </c>
      <c r="E147" s="47">
        <f>Prev!E145</f>
        <v>0.69153200682582694</v>
      </c>
      <c r="F147" s="47">
        <f>Prev!H145</f>
        <v>0.67728929422626838</v>
      </c>
      <c r="G147" s="47">
        <f>Prev!K145</f>
        <v>0.66144120097147119</v>
      </c>
      <c r="H147" s="47">
        <f>Prev!N145</f>
        <v>0.64508624834616035</v>
      </c>
      <c r="I147" s="47">
        <f>Prev!Q145</f>
        <v>0.62824021921335094</v>
      </c>
      <c r="J147" s="47">
        <f>Prev!T145</f>
        <v>0.61092236898107999</v>
      </c>
      <c r="K147" s="47">
        <f>Prev!W145</f>
        <v>0.59315553705098978</v>
      </c>
      <c r="L147" s="47">
        <f>Prev!Z145</f>
        <v>0.57496623337303443</v>
      </c>
      <c r="M147" s="47">
        <f>Prev!AC145</f>
        <v>0.55638469562431903</v>
      </c>
      <c r="P147">
        <f t="shared" si="11"/>
        <v>6.6098574837563276E-2</v>
      </c>
      <c r="Q147">
        <f t="shared" si="11"/>
        <v>6.4680347623177911E-2</v>
      </c>
      <c r="R147">
        <f t="shared" si="11"/>
        <v>6.3432700525639249E-2</v>
      </c>
      <c r="S147">
        <f t="shared" si="11"/>
        <v>6.2040505453540486E-2</v>
      </c>
      <c r="T147">
        <f t="shared" si="11"/>
        <v>6.0599438397822537E-2</v>
      </c>
      <c r="U147">
        <f t="shared" si="10"/>
        <v>5.9110464785848686E-2</v>
      </c>
      <c r="V147">
        <f t="shared" si="10"/>
        <v>5.7574859916701533E-2</v>
      </c>
      <c r="W147">
        <f t="shared" si="10"/>
        <v>5.5994225231221113E-2</v>
      </c>
      <c r="X147">
        <f t="shared" si="10"/>
        <v>5.4370503005345419E-2</v>
      </c>
      <c r="Y147">
        <f t="shared" si="10"/>
        <v>5.2705988997818934E-2</v>
      </c>
      <c r="AA147">
        <f t="shared" si="13"/>
        <v>1.0660985748375633</v>
      </c>
      <c r="AB147">
        <f t="shared" si="13"/>
        <v>1.0646803476231779</v>
      </c>
      <c r="AC147">
        <f t="shared" si="13"/>
        <v>1.0634327005256392</v>
      </c>
      <c r="AD147">
        <f t="shared" si="13"/>
        <v>1.0620405054535405</v>
      </c>
      <c r="AE147">
        <f t="shared" si="13"/>
        <v>1.0605994383978226</v>
      </c>
      <c r="AF147">
        <f t="shared" si="12"/>
        <v>1.0591104647858487</v>
      </c>
      <c r="AG147">
        <f t="shared" si="12"/>
        <v>1.0575748599167016</v>
      </c>
      <c r="AH147">
        <f t="shared" si="12"/>
        <v>1.0559942252312211</v>
      </c>
      <c r="AI147">
        <f t="shared" si="12"/>
        <v>1.0543705030053454</v>
      </c>
      <c r="AJ147">
        <f t="shared" si="12"/>
        <v>1.052705988997819</v>
      </c>
    </row>
    <row r="148" spans="1:36" ht="15.5" x14ac:dyDescent="0.35">
      <c r="A148" s="49" t="s">
        <v>161</v>
      </c>
      <c r="B148" s="25">
        <f>PIF!CF148</f>
        <v>1.1000000000000001</v>
      </c>
      <c r="C148">
        <f>PIF!CJ148</f>
        <v>6.737527791005278E-2</v>
      </c>
      <c r="D148" s="47">
        <f>Prev!B146</f>
        <v>0.73712343635000677</v>
      </c>
      <c r="E148" s="47">
        <f>Prev!E146</f>
        <v>0.72149381051830552</v>
      </c>
      <c r="F148" s="47">
        <f>Prev!H146</f>
        <v>0.70657700131092227</v>
      </c>
      <c r="G148" s="47">
        <f>Prev!K146</f>
        <v>0.69130186387221881</v>
      </c>
      <c r="H148" s="47">
        <f>Prev!N146</f>
        <v>0.67546940392950028</v>
      </c>
      <c r="I148" s="47">
        <f>Prev!Q146</f>
        <v>0.65909085773632436</v>
      </c>
      <c r="J148" s="47">
        <f>Prev!T146</f>
        <v>0.64218099771806214</v>
      </c>
      <c r="K148" s="47">
        <f>Prev!W146</f>
        <v>0.62475829048576614</v>
      </c>
      <c r="L148" s="47">
        <f>Prev!Z146</f>
        <v>0.60684503457662431</v>
      </c>
      <c r="M148" s="47">
        <f>Prev!AC146</f>
        <v>0.58846747334916816</v>
      </c>
      <c r="P148">
        <f t="shared" si="11"/>
        <v>6.8651854541833063E-2</v>
      </c>
      <c r="Q148">
        <f t="shared" si="11"/>
        <v>6.7294149795664268E-2</v>
      </c>
      <c r="R148">
        <f t="shared" si="11"/>
        <v>6.5994668625127234E-2</v>
      </c>
      <c r="S148">
        <f t="shared" si="11"/>
        <v>6.4660213758274798E-2</v>
      </c>
      <c r="T148">
        <f t="shared" si="11"/>
        <v>6.3273040123263291E-2</v>
      </c>
      <c r="U148">
        <f t="shared" si="10"/>
        <v>6.1833684179355648E-2</v>
      </c>
      <c r="V148">
        <f t="shared" si="10"/>
        <v>6.0342987763106232E-2</v>
      </c>
      <c r="W148">
        <f t="shared" si="10"/>
        <v>5.8802117978083671E-2</v>
      </c>
      <c r="X148">
        <f t="shared" si="10"/>
        <v>5.7212586079876414E-2</v>
      </c>
      <c r="Y148">
        <f t="shared" si="10"/>
        <v>5.5576264915609588E-2</v>
      </c>
      <c r="AA148">
        <f t="shared" si="13"/>
        <v>1.0686518545418331</v>
      </c>
      <c r="AB148">
        <f t="shared" si="13"/>
        <v>1.0672941497956643</v>
      </c>
      <c r="AC148">
        <f t="shared" si="13"/>
        <v>1.0659946686251272</v>
      </c>
      <c r="AD148">
        <f t="shared" si="13"/>
        <v>1.0646602137582748</v>
      </c>
      <c r="AE148">
        <f t="shared" si="13"/>
        <v>1.0632730401232633</v>
      </c>
      <c r="AF148">
        <f t="shared" si="12"/>
        <v>1.0618336841793556</v>
      </c>
      <c r="AG148">
        <f t="shared" si="12"/>
        <v>1.0603429877631063</v>
      </c>
      <c r="AH148">
        <f t="shared" si="12"/>
        <v>1.0588021179780838</v>
      </c>
      <c r="AI148">
        <f t="shared" si="12"/>
        <v>1.0572125860798764</v>
      </c>
      <c r="AJ148">
        <f t="shared" si="12"/>
        <v>1.0555762649156095</v>
      </c>
    </row>
    <row r="149" spans="1:36" ht="15.5" x14ac:dyDescent="0.35">
      <c r="A149" s="49" t="s">
        <v>162</v>
      </c>
      <c r="B149" s="25">
        <f>PIF!CF149</f>
        <v>1.1000000000000001</v>
      </c>
      <c r="C149">
        <f>PIF!CJ149</f>
        <v>5.9094429643701596E-2</v>
      </c>
      <c r="D149" s="47">
        <f>Prev!B147</f>
        <v>0.61774993732383132</v>
      </c>
      <c r="E149" s="47">
        <f>Prev!E147</f>
        <v>0.6068972512577897</v>
      </c>
      <c r="F149" s="47">
        <f>Prev!H147</f>
        <v>0.59799042964609805</v>
      </c>
      <c r="G149" s="47">
        <f>Prev!K147</f>
        <v>0.58743566070610598</v>
      </c>
      <c r="H149" s="47">
        <f>Prev!N147</f>
        <v>0.57670590549171574</v>
      </c>
      <c r="I149" s="47">
        <f>Prev!Q147</f>
        <v>0.56580543368598157</v>
      </c>
      <c r="J149" s="47">
        <f>Prev!T147</f>
        <v>0.55473918810830869</v>
      </c>
      <c r="K149" s="47">
        <f>Prev!W147</f>
        <v>0.54351279597343671</v>
      </c>
      <c r="L149" s="47">
        <f>Prev!Z147</f>
        <v>0.53213257760246768</v>
      </c>
      <c r="M149" s="47">
        <f>Prev!AC147</f>
        <v>0.52060555240556561</v>
      </c>
      <c r="P149">
        <f t="shared" si="11"/>
        <v>5.81808708031726E-2</v>
      </c>
      <c r="Q149">
        <f t="shared" si="11"/>
        <v>5.7217227326853103E-2</v>
      </c>
      <c r="R149">
        <f t="shared" si="11"/>
        <v>5.642488862542476E-2</v>
      </c>
      <c r="S149">
        <f t="shared" si="11"/>
        <v>5.548422484268762E-2</v>
      </c>
      <c r="T149">
        <f t="shared" si="11"/>
        <v>5.4526041533619146E-2</v>
      </c>
      <c r="U149">
        <f t="shared" si="10"/>
        <v>5.3550620181030101E-2</v>
      </c>
      <c r="V149">
        <f t="shared" si="10"/>
        <v>5.2558303736516418E-2</v>
      </c>
      <c r="W149">
        <f t="shared" si="10"/>
        <v>5.1549498396872478E-2</v>
      </c>
      <c r="X149">
        <f t="shared" si="10"/>
        <v>5.0524675195799965E-2</v>
      </c>
      <c r="Y149">
        <f t="shared" si="10"/>
        <v>4.9484371390250262E-2</v>
      </c>
      <c r="AA149">
        <f t="shared" si="13"/>
        <v>1.0581808708031726</v>
      </c>
      <c r="AB149">
        <f t="shared" si="13"/>
        <v>1.0572172273268532</v>
      </c>
      <c r="AC149">
        <f t="shared" si="13"/>
        <v>1.0564248886254248</v>
      </c>
      <c r="AD149">
        <f t="shared" si="13"/>
        <v>1.0554842248426877</v>
      </c>
      <c r="AE149">
        <f t="shared" si="13"/>
        <v>1.0545260415336191</v>
      </c>
      <c r="AF149">
        <f t="shared" si="12"/>
        <v>1.0535506201810301</v>
      </c>
      <c r="AG149">
        <f t="shared" si="12"/>
        <v>1.0525583037365165</v>
      </c>
      <c r="AH149">
        <f t="shared" si="12"/>
        <v>1.0515494983968725</v>
      </c>
      <c r="AI149">
        <f t="shared" si="12"/>
        <v>1.0505246751958</v>
      </c>
      <c r="AJ149">
        <f t="shared" si="12"/>
        <v>1.0494843713902502</v>
      </c>
    </row>
    <row r="150" spans="1:36" ht="15.5" x14ac:dyDescent="0.35">
      <c r="A150" s="49" t="s">
        <v>163</v>
      </c>
      <c r="B150" s="25">
        <f>PIF!CF150</f>
        <v>1.1000000000000001</v>
      </c>
      <c r="C150">
        <f>PIF!CJ150</f>
        <v>5.909442964370161E-2</v>
      </c>
      <c r="D150" s="47">
        <f>Prev!B148</f>
        <v>0.61774993732383099</v>
      </c>
      <c r="E150" s="47">
        <f>Prev!E148</f>
        <v>0.60689725125778993</v>
      </c>
      <c r="F150" s="47">
        <f>Prev!H148</f>
        <v>0.59871650780646846</v>
      </c>
      <c r="G150" s="47">
        <f>Prev!K148</f>
        <v>0.58816534179441948</v>
      </c>
      <c r="H150" s="47">
        <f>Prev!N148</f>
        <v>0.57743646159353523</v>
      </c>
      <c r="I150" s="47">
        <f>Prev!Q148</f>
        <v>0.56653428309245768</v>
      </c>
      <c r="J150" s="47">
        <f>Prev!T148</f>
        <v>0.55546390114924915</v>
      </c>
      <c r="K150" s="47">
        <f>Prev!W148</f>
        <v>0.54423109951992155</v>
      </c>
      <c r="L150" s="47">
        <f>Prev!Z148</f>
        <v>0.53284235830364812</v>
      </c>
      <c r="M150" s="47">
        <f>Prev!AC148</f>
        <v>0.52130485872758481</v>
      </c>
      <c r="P150">
        <f t="shared" si="11"/>
        <v>5.8180870803172566E-2</v>
      </c>
      <c r="Q150">
        <f t="shared" si="11"/>
        <v>5.7217227326853123E-2</v>
      </c>
      <c r="R150">
        <f t="shared" si="11"/>
        <v>5.6489529403440993E-2</v>
      </c>
      <c r="S150">
        <f t="shared" si="11"/>
        <v>5.5549315939822791E-2</v>
      </c>
      <c r="T150">
        <f t="shared" si="11"/>
        <v>5.4591342967664817E-2</v>
      </c>
      <c r="U150">
        <f t="shared" si="10"/>
        <v>5.3615903560637779E-2</v>
      </c>
      <c r="V150">
        <f t="shared" si="10"/>
        <v>5.2623352829502104E-2</v>
      </c>
      <c r="W150">
        <f t="shared" si="10"/>
        <v>5.1614109590665251E-2</v>
      </c>
      <c r="X150">
        <f t="shared" si="10"/>
        <v>5.0588657854883597E-2</v>
      </c>
      <c r="Y150">
        <f t="shared" si="10"/>
        <v>4.9547548115684042E-2</v>
      </c>
      <c r="AA150">
        <f t="shared" si="13"/>
        <v>1.0581808708031726</v>
      </c>
      <c r="AB150">
        <f t="shared" si="13"/>
        <v>1.0572172273268532</v>
      </c>
      <c r="AC150">
        <f t="shared" si="13"/>
        <v>1.0564895294034411</v>
      </c>
      <c r="AD150">
        <f t="shared" si="13"/>
        <v>1.0555493159398228</v>
      </c>
      <c r="AE150">
        <f t="shared" si="13"/>
        <v>1.0545913429676648</v>
      </c>
      <c r="AF150">
        <f t="shared" si="12"/>
        <v>1.0536159035606378</v>
      </c>
      <c r="AG150">
        <f t="shared" si="12"/>
        <v>1.0526233528295021</v>
      </c>
      <c r="AH150">
        <f t="shared" si="12"/>
        <v>1.0516141095906653</v>
      </c>
      <c r="AI150">
        <f t="shared" si="12"/>
        <v>1.0505886578548835</v>
      </c>
      <c r="AJ150">
        <f t="shared" si="12"/>
        <v>1.049547548115684</v>
      </c>
    </row>
    <row r="151" spans="1:36" ht="15.5" x14ac:dyDescent="0.35">
      <c r="A151" s="49" t="s">
        <v>164</v>
      </c>
      <c r="B151" s="25">
        <f>PIF!CF151</f>
        <v>1.1000000000000001</v>
      </c>
      <c r="C151">
        <f>PIF!CJ151</f>
        <v>5.909442964370161E-2</v>
      </c>
      <c r="D151" s="47">
        <f>Prev!B149</f>
        <v>0.61774993732383099</v>
      </c>
      <c r="E151" s="47">
        <f>Prev!E149</f>
        <v>0.60689725125778959</v>
      </c>
      <c r="F151" s="47">
        <f>Prev!H149</f>
        <v>0.59836499335906201</v>
      </c>
      <c r="G151" s="47">
        <f>Prev!K149</f>
        <v>0.5878127030041731</v>
      </c>
      <c r="H151" s="47">
        <f>Prev!N149</f>
        <v>0.57708398102713632</v>
      </c>
      <c r="I151" s="47">
        <f>Prev!Q149</f>
        <v>0.56618317130745455</v>
      </c>
      <c r="J151" s="47">
        <f>Prev!T149</f>
        <v>0.55511529420643602</v>
      </c>
      <c r="K151" s="47">
        <f>Prev!W149</f>
        <v>0.54388605712576998</v>
      </c>
      <c r="L151" s="47">
        <f>Prev!Z149</f>
        <v>0.53250186254994836</v>
      </c>
      <c r="M151" s="47">
        <f>Prev!AC149</f>
        <v>0.52096981339408577</v>
      </c>
      <c r="P151">
        <f t="shared" si="11"/>
        <v>5.8180870803172566E-2</v>
      </c>
      <c r="Q151">
        <f t="shared" si="11"/>
        <v>5.7217227326853089E-2</v>
      </c>
      <c r="R151">
        <f t="shared" si="11"/>
        <v>5.645823612736476E-2</v>
      </c>
      <c r="S151">
        <f t="shared" si="11"/>
        <v>5.5517859967185508E-2</v>
      </c>
      <c r="T151">
        <f t="shared" si="11"/>
        <v>5.455983729185597E-2</v>
      </c>
      <c r="U151">
        <f t="shared" ref="U151:Y201" si="14">I151*($B151-1)/(I151*($B151-1)+1)</f>
        <v>5.3584455439399298E-2</v>
      </c>
      <c r="V151">
        <f t="shared" si="14"/>
        <v>5.2592063538247844E-2</v>
      </c>
      <c r="W151">
        <f t="shared" si="14"/>
        <v>5.1583074227002035E-2</v>
      </c>
      <c r="X151">
        <f t="shared" si="14"/>
        <v>5.0557965191855056E-2</v>
      </c>
      <c r="Y151">
        <f t="shared" si="14"/>
        <v>4.9517280501161359E-2</v>
      </c>
      <c r="AA151">
        <f t="shared" si="13"/>
        <v>1.0581808708031726</v>
      </c>
      <c r="AB151">
        <f t="shared" si="13"/>
        <v>1.0572172273268532</v>
      </c>
      <c r="AC151">
        <f t="shared" si="13"/>
        <v>1.0564582361273647</v>
      </c>
      <c r="AD151">
        <f t="shared" si="13"/>
        <v>1.0555178599671855</v>
      </c>
      <c r="AE151">
        <f t="shared" si="13"/>
        <v>1.0545598372918559</v>
      </c>
      <c r="AF151">
        <f t="shared" si="12"/>
        <v>1.0535844554393994</v>
      </c>
      <c r="AG151">
        <f t="shared" si="12"/>
        <v>1.0525920635382477</v>
      </c>
      <c r="AH151">
        <f t="shared" si="12"/>
        <v>1.051583074227002</v>
      </c>
      <c r="AI151">
        <f t="shared" si="12"/>
        <v>1.0505579651918551</v>
      </c>
      <c r="AJ151">
        <f t="shared" si="12"/>
        <v>1.0495172805011614</v>
      </c>
    </row>
    <row r="152" spans="1:36" ht="15.5" x14ac:dyDescent="0.35">
      <c r="A152" s="49" t="s">
        <v>165</v>
      </c>
      <c r="B152" s="25">
        <f>PIF!CF152</f>
        <v>1.1000000000000001</v>
      </c>
      <c r="C152">
        <f>PIF!CJ152</f>
        <v>5.9094429643701596E-2</v>
      </c>
      <c r="D152" s="47">
        <f>Prev!B150</f>
        <v>0.61774993732383099</v>
      </c>
      <c r="E152" s="47">
        <f>Prev!E150</f>
        <v>0.60689725125778948</v>
      </c>
      <c r="F152" s="47">
        <f>Prev!H150</f>
        <v>0.59816902162709451</v>
      </c>
      <c r="G152" s="47">
        <f>Prev!K150</f>
        <v>0.58761560752213426</v>
      </c>
      <c r="H152" s="47">
        <f>Prev!N150</f>
        <v>0.57688650750249659</v>
      </c>
      <c r="I152" s="47">
        <f>Prev!Q150</f>
        <v>0.5659860262737868</v>
      </c>
      <c r="J152" s="47">
        <f>Prev!T150</f>
        <v>0.55491914336623516</v>
      </c>
      <c r="K152" s="47">
        <f>Prev!W150</f>
        <v>0.54369152405599908</v>
      </c>
      <c r="L152" s="47">
        <f>Prev!Z150</f>
        <v>0.53230952775323925</v>
      </c>
      <c r="M152" s="47">
        <f>Prev!AC150</f>
        <v>0.52078021367756555</v>
      </c>
      <c r="P152">
        <f t="shared" ref="P152:T202" si="15">D152*($B152-1)/(D152*($B152-1)+1)</f>
        <v>5.8180870803172566E-2</v>
      </c>
      <c r="Q152">
        <f t="shared" si="15"/>
        <v>5.7217227326853082E-2</v>
      </c>
      <c r="R152">
        <f t="shared" si="15"/>
        <v>5.6440789008596177E-2</v>
      </c>
      <c r="S152">
        <f t="shared" si="15"/>
        <v>5.5500277806143077E-2</v>
      </c>
      <c r="T152">
        <f t="shared" si="15"/>
        <v>5.4542185651069865E-2</v>
      </c>
      <c r="U152">
        <f t="shared" si="14"/>
        <v>5.3566796782277076E-2</v>
      </c>
      <c r="V152">
        <f t="shared" si="14"/>
        <v>5.257445706867421E-2</v>
      </c>
      <c r="W152">
        <f t="shared" si="14"/>
        <v>5.1565575758313685E-2</v>
      </c>
      <c r="X152">
        <f t="shared" si="14"/>
        <v>5.0540627043914113E-2</v>
      </c>
      <c r="Y152">
        <f t="shared" si="14"/>
        <v>4.9500151424180919E-2</v>
      </c>
      <c r="AA152">
        <f t="shared" si="13"/>
        <v>1.0581808708031726</v>
      </c>
      <c r="AB152">
        <f t="shared" si="13"/>
        <v>1.057217227326853</v>
      </c>
      <c r="AC152">
        <f t="shared" si="13"/>
        <v>1.0564407890085963</v>
      </c>
      <c r="AD152">
        <f t="shared" si="13"/>
        <v>1.0555002778061431</v>
      </c>
      <c r="AE152">
        <f t="shared" si="13"/>
        <v>1.0545421856510699</v>
      </c>
      <c r="AF152">
        <f t="shared" si="12"/>
        <v>1.053566796782277</v>
      </c>
      <c r="AG152">
        <f t="shared" si="12"/>
        <v>1.0525744570686741</v>
      </c>
      <c r="AH152">
        <f t="shared" si="12"/>
        <v>1.0515655757583138</v>
      </c>
      <c r="AI152">
        <f t="shared" si="12"/>
        <v>1.0505406270439142</v>
      </c>
      <c r="AJ152">
        <f t="shared" si="12"/>
        <v>1.0495001514241808</v>
      </c>
    </row>
    <row r="153" spans="1:36" ht="15.5" x14ac:dyDescent="0.35">
      <c r="A153" s="49" t="s">
        <v>166</v>
      </c>
      <c r="B153" s="25">
        <f>PIF!CF153</f>
        <v>1.1000000000000001</v>
      </c>
      <c r="C153">
        <f>PIF!CJ153</f>
        <v>5.909442964370161E-2</v>
      </c>
      <c r="D153" s="47">
        <f>Prev!B151</f>
        <v>0.60418194798190394</v>
      </c>
      <c r="E153" s="47">
        <f>Prev!E151</f>
        <v>0.59330920954160726</v>
      </c>
      <c r="F153" s="47">
        <f>Prev!H151</f>
        <v>0.58687315675846741</v>
      </c>
      <c r="G153" s="47">
        <f>Prev!K151</f>
        <v>0.57628260377489127</v>
      </c>
      <c r="H153" s="47">
        <f>Prev!N151</f>
        <v>0.5655211360987884</v>
      </c>
      <c r="I153" s="47">
        <f>Prev!Q151</f>
        <v>0.55459387907582458</v>
      </c>
      <c r="J153" s="47">
        <f>Prev!T151</f>
        <v>0.54350661907201037</v>
      </c>
      <c r="K153" s="47">
        <f>Prev!W151</f>
        <v>0.53226580810503599</v>
      </c>
      <c r="L153" s="47">
        <f>Prev!Z151</f>
        <v>0.52087856611024452</v>
      </c>
      <c r="M153" s="47">
        <f>Prev!AC151</f>
        <v>0.50935268068435402</v>
      </c>
      <c r="P153">
        <f t="shared" si="15"/>
        <v>5.6975818686031417E-2</v>
      </c>
      <c r="Q153">
        <f t="shared" si="15"/>
        <v>5.6007919508967247E-2</v>
      </c>
      <c r="R153">
        <f t="shared" si="15"/>
        <v>5.54340406339731E-2</v>
      </c>
      <c r="S153">
        <f t="shared" si="15"/>
        <v>5.448820018946967E-2</v>
      </c>
      <c r="T153">
        <f t="shared" si="15"/>
        <v>5.3525153072345448E-2</v>
      </c>
      <c r="U153">
        <f t="shared" si="14"/>
        <v>5.254525995313674E-2</v>
      </c>
      <c r="V153">
        <f t="shared" si="14"/>
        <v>5.1548942748218966E-2</v>
      </c>
      <c r="W153">
        <f t="shared" si="14"/>
        <v>5.0536685818870497E-2</v>
      </c>
      <c r="X153">
        <f t="shared" si="14"/>
        <v>4.9509036991273153E-2</v>
      </c>
      <c r="Y153">
        <f t="shared" si="14"/>
        <v>4.8466608378317948E-2</v>
      </c>
      <c r="AA153">
        <f t="shared" si="13"/>
        <v>1.0569758186860314</v>
      </c>
      <c r="AB153">
        <f t="shared" si="13"/>
        <v>1.0560079195089673</v>
      </c>
      <c r="AC153">
        <f t="shared" si="13"/>
        <v>1.0554340406339731</v>
      </c>
      <c r="AD153">
        <f t="shared" si="13"/>
        <v>1.0544882001894698</v>
      </c>
      <c r="AE153">
        <f t="shared" si="13"/>
        <v>1.0535251530723455</v>
      </c>
      <c r="AF153">
        <f t="shared" si="12"/>
        <v>1.0525452599531366</v>
      </c>
      <c r="AG153">
        <f t="shared" si="12"/>
        <v>1.051548942748219</v>
      </c>
      <c r="AH153">
        <f t="shared" si="12"/>
        <v>1.0505366858188705</v>
      </c>
      <c r="AI153">
        <f t="shared" si="12"/>
        <v>1.0495090369912732</v>
      </c>
      <c r="AJ153">
        <f t="shared" si="12"/>
        <v>1.0484666083783178</v>
      </c>
    </row>
    <row r="154" spans="1:36" ht="15.5" x14ac:dyDescent="0.35">
      <c r="A154" s="49" t="s">
        <v>167</v>
      </c>
      <c r="B154" s="25">
        <f>PIF!CF154</f>
        <v>1.1000000000000001</v>
      </c>
      <c r="C154">
        <f>PIF!CJ154</f>
        <v>6.8397854043119113E-2</v>
      </c>
      <c r="D154" s="47">
        <f>Prev!B152</f>
        <v>0.71969173444972945</v>
      </c>
      <c r="E154" s="47">
        <f>Prev!E152</f>
        <v>0.70357552817325408</v>
      </c>
      <c r="F154" s="47">
        <f>Prev!H152</f>
        <v>0.68885958021241922</v>
      </c>
      <c r="G154" s="47">
        <f>Prev!K152</f>
        <v>0.67311878603292941</v>
      </c>
      <c r="H154" s="47">
        <f>Prev!N152</f>
        <v>0.65684498980068162</v>
      </c>
      <c r="I154" s="47">
        <f>Prev!Q152</f>
        <v>0.64005262100835858</v>
      </c>
      <c r="J154" s="47">
        <f>Prev!T152</f>
        <v>0.62275969580830792</v>
      </c>
      <c r="K154" s="47">
        <f>Prev!W152</f>
        <v>0.60498794926320831</v>
      </c>
      <c r="L154" s="47">
        <f>Prev!Z152</f>
        <v>0.58676294352861447</v>
      </c>
      <c r="M154" s="47">
        <f>Prev!AC152</f>
        <v>0.56811414725624942</v>
      </c>
      <c r="P154">
        <f t="shared" si="15"/>
        <v>6.7137353599158678E-2</v>
      </c>
      <c r="Q154">
        <f t="shared" si="15"/>
        <v>6.5732756901780071E-2</v>
      </c>
      <c r="R154">
        <f t="shared" si="15"/>
        <v>6.4446499183847455E-2</v>
      </c>
      <c r="S154">
        <f t="shared" si="15"/>
        <v>6.3066737991690644E-2</v>
      </c>
      <c r="T154">
        <f t="shared" si="15"/>
        <v>6.1635971099263151E-2</v>
      </c>
      <c r="U154">
        <f t="shared" si="14"/>
        <v>6.0155024021648233E-2</v>
      </c>
      <c r="V154">
        <f t="shared" si="14"/>
        <v>5.8625038468492006E-2</v>
      </c>
      <c r="W154">
        <f t="shared" si="14"/>
        <v>5.7047490497642753E-2</v>
      </c>
      <c r="X154">
        <f t="shared" si="14"/>
        <v>5.5424207253765546E-2</v>
      </c>
      <c r="Y154">
        <f t="shared" si="14"/>
        <v>5.3757381812889179E-2</v>
      </c>
      <c r="AA154">
        <f t="shared" si="13"/>
        <v>1.0671373535991586</v>
      </c>
      <c r="AB154">
        <f t="shared" si="13"/>
        <v>1.06573275690178</v>
      </c>
      <c r="AC154">
        <f t="shared" si="13"/>
        <v>1.0644464991838474</v>
      </c>
      <c r="AD154">
        <f t="shared" si="13"/>
        <v>1.0630667379916907</v>
      </c>
      <c r="AE154">
        <f t="shared" si="13"/>
        <v>1.0616359710992631</v>
      </c>
      <c r="AF154">
        <f t="shared" si="12"/>
        <v>1.0601550240216482</v>
      </c>
      <c r="AG154">
        <f t="shared" si="12"/>
        <v>1.0586250384684921</v>
      </c>
      <c r="AH154">
        <f t="shared" si="12"/>
        <v>1.0570474904976428</v>
      </c>
      <c r="AI154">
        <f t="shared" si="12"/>
        <v>1.0554242072537656</v>
      </c>
      <c r="AJ154">
        <f t="shared" si="12"/>
        <v>1.0537573818128891</v>
      </c>
    </row>
    <row r="155" spans="1:36" ht="15.5" x14ac:dyDescent="0.35">
      <c r="A155" s="49" t="s">
        <v>168</v>
      </c>
      <c r="B155" s="25">
        <f>PIF!CF155</f>
        <v>1.1000000000000001</v>
      </c>
      <c r="C155">
        <f>PIF!CJ155</f>
        <v>6.8397854043119141E-2</v>
      </c>
      <c r="D155" s="47">
        <f>Prev!B153</f>
        <v>0.71969173444972923</v>
      </c>
      <c r="E155" s="47">
        <f>Prev!E153</f>
        <v>0.70357552817325397</v>
      </c>
      <c r="F155" s="47">
        <f>Prev!H153</f>
        <v>0.68858982641956279</v>
      </c>
      <c r="G155" s="47">
        <f>Prev!K153</f>
        <v>0.67285003854364989</v>
      </c>
      <c r="H155" s="47">
        <f>Prev!N153</f>
        <v>0.6565783540370066</v>
      </c>
      <c r="I155" s="47">
        <f>Prev!Q153</f>
        <v>0.63978914132278242</v>
      </c>
      <c r="J155" s="47">
        <f>Prev!T153</f>
        <v>0.62250035145643801</v>
      </c>
      <c r="K155" s="47">
        <f>Prev!W153</f>
        <v>0.6047336508744543</v>
      </c>
      <c r="L155" s="47">
        <f>Prev!Z153</f>
        <v>0.58651453007808241</v>
      </c>
      <c r="M155" s="47">
        <f>Prev!AC153</f>
        <v>0.56787238354144498</v>
      </c>
      <c r="P155">
        <f t="shared" si="15"/>
        <v>6.713735359915865E-2</v>
      </c>
      <c r="Q155">
        <f t="shared" si="15"/>
        <v>6.5732756901780057E-2</v>
      </c>
      <c r="R155">
        <f t="shared" si="15"/>
        <v>6.4422888107983967E-2</v>
      </c>
      <c r="S155">
        <f t="shared" si="15"/>
        <v>6.3043145562219793E-2</v>
      </c>
      <c r="T155">
        <f t="shared" si="15"/>
        <v>6.1612492511564663E-2</v>
      </c>
      <c r="U155">
        <f t="shared" si="14"/>
        <v>6.0131750058652164E-2</v>
      </c>
      <c r="V155">
        <f t="shared" si="14"/>
        <v>5.8602055152776555E-2</v>
      </c>
      <c r="W155">
        <f t="shared" si="14"/>
        <v>5.7024878774262211E-2</v>
      </c>
      <c r="X155">
        <f t="shared" si="14"/>
        <v>5.5402042703639208E-2</v>
      </c>
      <c r="Y155">
        <f t="shared" si="14"/>
        <v>5.3735734396817475E-2</v>
      </c>
      <c r="AA155">
        <f t="shared" si="13"/>
        <v>1.0671373535991586</v>
      </c>
      <c r="AB155">
        <f t="shared" si="13"/>
        <v>1.06573275690178</v>
      </c>
      <c r="AC155">
        <f t="shared" si="13"/>
        <v>1.064422888107984</v>
      </c>
      <c r="AD155">
        <f t="shared" si="13"/>
        <v>1.0630431455622198</v>
      </c>
      <c r="AE155">
        <f t="shared" si="13"/>
        <v>1.0616124925115646</v>
      </c>
      <c r="AF155">
        <f t="shared" si="12"/>
        <v>1.0601317500586522</v>
      </c>
      <c r="AG155">
        <f t="shared" si="12"/>
        <v>1.0586020551527766</v>
      </c>
      <c r="AH155">
        <f t="shared" si="12"/>
        <v>1.0570248787742622</v>
      </c>
      <c r="AI155">
        <f t="shared" si="12"/>
        <v>1.0554020427036392</v>
      </c>
      <c r="AJ155">
        <f t="shared" si="12"/>
        <v>1.0537357343968174</v>
      </c>
    </row>
    <row r="156" spans="1:36" ht="15.5" x14ac:dyDescent="0.35">
      <c r="A156" s="49" t="s">
        <v>169</v>
      </c>
      <c r="B156" s="25">
        <f>PIF!CF156</f>
        <v>1.1000000000000001</v>
      </c>
      <c r="C156">
        <f>PIF!CJ156</f>
        <v>6.8397854043119141E-2</v>
      </c>
      <c r="D156" s="47">
        <f>Prev!B154</f>
        <v>0.71969173444972934</v>
      </c>
      <c r="E156" s="47">
        <f>Prev!E154</f>
        <v>0.70357552817325364</v>
      </c>
      <c r="F156" s="47">
        <f>Prev!H154</f>
        <v>0.68928204413326977</v>
      </c>
      <c r="G156" s="47">
        <f>Prev!K154</f>
        <v>0.6735386538514071</v>
      </c>
      <c r="H156" s="47">
        <f>Prev!N154</f>
        <v>0.65726060575111622</v>
      </c>
      <c r="I156" s="47">
        <f>Prev!Q154</f>
        <v>0.64046242767352957</v>
      </c>
      <c r="J156" s="47">
        <f>Prev!T154</f>
        <v>0.62316223969301388</v>
      </c>
      <c r="K156" s="47">
        <f>Prev!W154</f>
        <v>0.60538188559687423</v>
      </c>
      <c r="L156" s="47">
        <f>Prev!Z154</f>
        <v>0.58714704029666853</v>
      </c>
      <c r="M156" s="47">
        <f>Prev!AC154</f>
        <v>0.56848728845919405</v>
      </c>
      <c r="P156">
        <f t="shared" si="15"/>
        <v>6.7137353599158664E-2</v>
      </c>
      <c r="Q156">
        <f t="shared" si="15"/>
        <v>6.5732756901780029E-2</v>
      </c>
      <c r="R156">
        <f t="shared" si="15"/>
        <v>6.4483474314495928E-2</v>
      </c>
      <c r="S156">
        <f t="shared" si="15"/>
        <v>6.3103594383702361E-2</v>
      </c>
      <c r="T156">
        <f t="shared" si="15"/>
        <v>6.1672565780781473E-2</v>
      </c>
      <c r="U156">
        <f t="shared" si="14"/>
        <v>6.019122120179915E-2</v>
      </c>
      <c r="V156">
        <f t="shared" si="14"/>
        <v>5.866071002517443E-2</v>
      </c>
      <c r="W156">
        <f t="shared" si="14"/>
        <v>5.7082516417352347E-2</v>
      </c>
      <c r="X156">
        <f t="shared" si="14"/>
        <v>5.5458476023982399E-2</v>
      </c>
      <c r="Y156">
        <f t="shared" si="14"/>
        <v>5.3790790767187999E-2</v>
      </c>
      <c r="AA156">
        <f t="shared" si="13"/>
        <v>1.0671373535991586</v>
      </c>
      <c r="AB156">
        <f t="shared" si="13"/>
        <v>1.06573275690178</v>
      </c>
      <c r="AC156">
        <f t="shared" si="13"/>
        <v>1.064483474314496</v>
      </c>
      <c r="AD156">
        <f t="shared" si="13"/>
        <v>1.0631035943837024</v>
      </c>
      <c r="AE156">
        <f t="shared" si="13"/>
        <v>1.0616725657807815</v>
      </c>
      <c r="AF156">
        <f t="shared" si="12"/>
        <v>1.0601912212017992</v>
      </c>
      <c r="AG156">
        <f t="shared" si="12"/>
        <v>1.0586607100251744</v>
      </c>
      <c r="AH156">
        <f t="shared" si="12"/>
        <v>1.0570825164173523</v>
      </c>
      <c r="AI156">
        <f t="shared" si="12"/>
        <v>1.0554584760239825</v>
      </c>
      <c r="AJ156">
        <f t="shared" si="12"/>
        <v>1.053790790767188</v>
      </c>
    </row>
    <row r="157" spans="1:36" ht="15.5" x14ac:dyDescent="0.35">
      <c r="A157" s="49" t="s">
        <v>170</v>
      </c>
      <c r="B157" s="25">
        <f>PIF!CF157</f>
        <v>1.1000000000000001</v>
      </c>
      <c r="C157">
        <f>PIF!CJ157</f>
        <v>6.8397854043119127E-2</v>
      </c>
      <c r="D157" s="47">
        <f>Prev!B155</f>
        <v>0.71969173444972945</v>
      </c>
      <c r="E157" s="47">
        <f>Prev!E155</f>
        <v>0.70357552817325408</v>
      </c>
      <c r="F157" s="47">
        <f>Prev!H155</f>
        <v>0.68785738121748397</v>
      </c>
      <c r="G157" s="47">
        <f>Prev!K155</f>
        <v>0.67211750769831402</v>
      </c>
      <c r="H157" s="47">
        <f>Prev!N155</f>
        <v>0.65584894213363276</v>
      </c>
      <c r="I157" s="47">
        <f>Prev!Q155</f>
        <v>0.6390658951962217</v>
      </c>
      <c r="J157" s="47">
        <f>Prev!T155</f>
        <v>0.62178614726221526</v>
      </c>
      <c r="K157" s="47">
        <f>Prev!W155</f>
        <v>0.60403118252656107</v>
      </c>
      <c r="L157" s="47">
        <f>Prev!Z155</f>
        <v>0.58582629907502626</v>
      </c>
      <c r="M157" s="47">
        <f>Prev!AC155</f>
        <v>0.56720069020317732</v>
      </c>
      <c r="P157">
        <f t="shared" si="15"/>
        <v>6.7137353599158678E-2</v>
      </c>
      <c r="Q157">
        <f t="shared" si="15"/>
        <v>6.5732756901780071E-2</v>
      </c>
      <c r="R157">
        <f t="shared" si="15"/>
        <v>6.435877245389747E-2</v>
      </c>
      <c r="S157">
        <f t="shared" si="15"/>
        <v>6.2978833133488621E-2</v>
      </c>
      <c r="T157">
        <f t="shared" si="15"/>
        <v>6.1548258209665647E-2</v>
      </c>
      <c r="U157">
        <f t="shared" si="14"/>
        <v>6.0067857600616503E-2</v>
      </c>
      <c r="V157">
        <f t="shared" si="14"/>
        <v>5.853875597208124E-2</v>
      </c>
      <c r="W157">
        <f t="shared" si="14"/>
        <v>5.6962411004778148E-2</v>
      </c>
      <c r="X157">
        <f t="shared" si="14"/>
        <v>5.534063024690055E-2</v>
      </c>
      <c r="Y157">
        <f t="shared" si="14"/>
        <v>5.3675586073521624E-2</v>
      </c>
      <c r="AA157">
        <f t="shared" si="13"/>
        <v>1.0671373535991586</v>
      </c>
      <c r="AB157">
        <f t="shared" si="13"/>
        <v>1.06573275690178</v>
      </c>
      <c r="AC157">
        <f t="shared" si="13"/>
        <v>1.0643587724538974</v>
      </c>
      <c r="AD157">
        <f t="shared" si="13"/>
        <v>1.0629788331334886</v>
      </c>
      <c r="AE157">
        <f t="shared" si="13"/>
        <v>1.0615482582096656</v>
      </c>
      <c r="AF157">
        <f t="shared" si="12"/>
        <v>1.0600678576006164</v>
      </c>
      <c r="AG157">
        <f t="shared" si="12"/>
        <v>1.0585387559720811</v>
      </c>
      <c r="AH157">
        <f t="shared" si="12"/>
        <v>1.0569624110047782</v>
      </c>
      <c r="AI157">
        <f t="shared" si="12"/>
        <v>1.0553406302469006</v>
      </c>
      <c r="AJ157">
        <f t="shared" si="12"/>
        <v>1.0536755860735216</v>
      </c>
    </row>
    <row r="158" spans="1:36" ht="15.5" x14ac:dyDescent="0.35">
      <c r="A158" s="49" t="s">
        <v>171</v>
      </c>
      <c r="B158" s="25">
        <f>PIF!CF158</f>
        <v>1.1000000000000001</v>
      </c>
      <c r="C158">
        <f>PIF!CJ158</f>
        <v>6.8397854043119141E-2</v>
      </c>
      <c r="D158" s="47">
        <f>Prev!B156</f>
        <v>0.68968685956676756</v>
      </c>
      <c r="E158" s="47">
        <f>Prev!E156</f>
        <v>0.673027073523636</v>
      </c>
      <c r="F158" s="47">
        <f>Prev!H156</f>
        <v>0.65991485237993075</v>
      </c>
      <c r="G158" s="47">
        <f>Prev!K156</f>
        <v>0.64365310495336436</v>
      </c>
      <c r="H158" s="47">
        <f>Prev!N156</f>
        <v>0.62690930019516755</v>
      </c>
      <c r="I158" s="47">
        <f>Prev!Q156</f>
        <v>0.60970245381759858</v>
      </c>
      <c r="J158" s="47">
        <f>Prev!T156</f>
        <v>0.59205506920545781</v>
      </c>
      <c r="K158" s="47">
        <f>Prev!W156</f>
        <v>0.57399321855177776</v>
      </c>
      <c r="L158" s="47">
        <f>Prev!Z156</f>
        <v>0.55554659561745268</v>
      </c>
      <c r="M158" s="47">
        <f>Prev!AC156</f>
        <v>0.53674853564029656</v>
      </c>
      <c r="P158">
        <f t="shared" si="15"/>
        <v>6.4518902062087158E-2</v>
      </c>
      <c r="Q158">
        <f t="shared" si="15"/>
        <v>6.3058686995482408E-2</v>
      </c>
      <c r="R158">
        <f t="shared" si="15"/>
        <v>6.1906202959266493E-2</v>
      </c>
      <c r="S158">
        <f t="shared" si="15"/>
        <v>6.0472950274358367E-2</v>
      </c>
      <c r="T158">
        <f t="shared" si="15"/>
        <v>5.8992627346848119E-2</v>
      </c>
      <c r="U158">
        <f t="shared" si="14"/>
        <v>5.7466498845895067E-2</v>
      </c>
      <c r="V158">
        <f t="shared" si="14"/>
        <v>5.5896147191186206E-2</v>
      </c>
      <c r="W158">
        <f t="shared" si="14"/>
        <v>5.4283486539855451E-2</v>
      </c>
      <c r="X158">
        <f t="shared" si="14"/>
        <v>5.2630774786036186E-2</v>
      </c>
      <c r="Y158">
        <f t="shared" si="14"/>
        <v>5.0940623079762999E-2</v>
      </c>
      <c r="AA158">
        <f t="shared" si="13"/>
        <v>1.0645189020620871</v>
      </c>
      <c r="AB158">
        <f t="shared" si="13"/>
        <v>1.0630586869954823</v>
      </c>
      <c r="AC158">
        <f t="shared" si="13"/>
        <v>1.0619062029592665</v>
      </c>
      <c r="AD158">
        <f t="shared" si="13"/>
        <v>1.0604729502743584</v>
      </c>
      <c r="AE158">
        <f t="shared" si="13"/>
        <v>1.0589926273468482</v>
      </c>
      <c r="AF158">
        <f t="shared" si="12"/>
        <v>1.0574664988458951</v>
      </c>
      <c r="AG158">
        <f t="shared" si="12"/>
        <v>1.0558961471911863</v>
      </c>
      <c r="AH158">
        <f t="shared" si="12"/>
        <v>1.0542834865398554</v>
      </c>
      <c r="AI158">
        <f t="shared" si="12"/>
        <v>1.0526307747860362</v>
      </c>
      <c r="AJ158">
        <f t="shared" si="12"/>
        <v>1.0509406230797631</v>
      </c>
    </row>
    <row r="159" spans="1:36" ht="15.5" x14ac:dyDescent="0.35">
      <c r="A159" s="49" t="s">
        <v>172</v>
      </c>
      <c r="B159" s="25">
        <f>PIF!CF159</f>
        <v>1.1000000000000001</v>
      </c>
      <c r="C159">
        <f>PIF!CJ159</f>
        <v>5.0249943189127531E-2</v>
      </c>
      <c r="D159" s="47">
        <f>Prev!B157</f>
        <v>0.52151113522750647</v>
      </c>
      <c r="E159" s="47">
        <f>Prev!E157</f>
        <v>0.51377832127441136</v>
      </c>
      <c r="F159" s="47">
        <f>Prev!H157</f>
        <v>0.50487015702266747</v>
      </c>
      <c r="G159" s="47">
        <f>Prev!K157</f>
        <v>0.49735473456995094</v>
      </c>
      <c r="H159" s="47">
        <f>Prev!N157</f>
        <v>0.48977614308377387</v>
      </c>
      <c r="I159" s="47">
        <f>Prev!Q157</f>
        <v>0.48213551072558836</v>
      </c>
      <c r="J159" s="47">
        <f>Prev!T157</f>
        <v>0.47443417598673243</v>
      </c>
      <c r="K159" s="47">
        <f>Prev!W157</f>
        <v>0.46667368961054029</v>
      </c>
      <c r="L159" s="47">
        <f>Prev!Z157</f>
        <v>0.45885581582147822</v>
      </c>
      <c r="M159" s="47">
        <f>Prev!AC157</f>
        <v>0.45098253288738166</v>
      </c>
      <c r="P159">
        <f t="shared" si="15"/>
        <v>4.9566181941433675E-2</v>
      </c>
      <c r="Q159">
        <f t="shared" si="15"/>
        <v>4.8867144196372496E-2</v>
      </c>
      <c r="R159">
        <f t="shared" si="15"/>
        <v>4.8060580423752733E-2</v>
      </c>
      <c r="S159">
        <f t="shared" si="15"/>
        <v>4.7379053785051188E-2</v>
      </c>
      <c r="T159">
        <f t="shared" si="15"/>
        <v>4.6690809832648193E-2</v>
      </c>
      <c r="U159">
        <f t="shared" si="14"/>
        <v>4.5995924230540171E-2</v>
      </c>
      <c r="V159">
        <f t="shared" si="14"/>
        <v>4.5294492095277243E-2</v>
      </c>
      <c r="W159">
        <f t="shared" si="14"/>
        <v>4.4586628326224752E-2</v>
      </c>
      <c r="X159">
        <f t="shared" si="14"/>
        <v>4.3872467878116383E-2</v>
      </c>
      <c r="Y159">
        <f t="shared" si="14"/>
        <v>4.3152165977526059E-2</v>
      </c>
      <c r="AA159">
        <f t="shared" si="13"/>
        <v>1.0495661819414337</v>
      </c>
      <c r="AB159">
        <f t="shared" si="13"/>
        <v>1.0488671441963724</v>
      </c>
      <c r="AC159">
        <f t="shared" si="13"/>
        <v>1.0480605804237528</v>
      </c>
      <c r="AD159">
        <f t="shared" si="13"/>
        <v>1.0473790537850511</v>
      </c>
      <c r="AE159">
        <f t="shared" si="13"/>
        <v>1.0466908098326482</v>
      </c>
      <c r="AF159">
        <f t="shared" si="12"/>
        <v>1.0459959242305401</v>
      </c>
      <c r="AG159">
        <f t="shared" si="12"/>
        <v>1.0452944920952771</v>
      </c>
      <c r="AH159">
        <f t="shared" si="12"/>
        <v>1.0445866283262248</v>
      </c>
      <c r="AI159">
        <f t="shared" si="12"/>
        <v>1.0438724678781164</v>
      </c>
      <c r="AJ159">
        <f t="shared" si="12"/>
        <v>1.043152165977526</v>
      </c>
    </row>
    <row r="160" spans="1:36" ht="15.5" x14ac:dyDescent="0.35">
      <c r="A160" s="49" t="s">
        <v>173</v>
      </c>
      <c r="B160" s="25">
        <f>PIF!CF160</f>
        <v>1.1000000000000001</v>
      </c>
      <c r="C160">
        <f>PIF!CJ160</f>
        <v>5.0249943189127531E-2</v>
      </c>
      <c r="D160" s="47">
        <f>Prev!B158</f>
        <v>0.52151113522750658</v>
      </c>
      <c r="E160" s="47">
        <f>Prev!E158</f>
        <v>0.51377832127441159</v>
      </c>
      <c r="F160" s="47">
        <f>Prev!H158</f>
        <v>0.5058007215074739</v>
      </c>
      <c r="G160" s="47">
        <f>Prev!K158</f>
        <v>0.49829941927375015</v>
      </c>
      <c r="H160" s="47">
        <f>Prev!N158</f>
        <v>0.49073131925636021</v>
      </c>
      <c r="I160" s="47">
        <f>Prev!Q158</f>
        <v>0.48309771122600559</v>
      </c>
      <c r="J160" s="47">
        <f>Prev!T158</f>
        <v>0.47540010330819715</v>
      </c>
      <c r="K160" s="47">
        <f>Prev!W158</f>
        <v>0.46764022224909646</v>
      </c>
      <c r="L160" s="47">
        <f>Prev!Z158</f>
        <v>0.45982001308066539</v>
      </c>
      <c r="M160" s="47">
        <f>Prev!AC158</f>
        <v>0.45194163821472499</v>
      </c>
      <c r="P160">
        <f t="shared" si="15"/>
        <v>4.9566181941433682E-2</v>
      </c>
      <c r="Q160">
        <f t="shared" si="15"/>
        <v>4.886714419637251E-2</v>
      </c>
      <c r="R160">
        <f t="shared" si="15"/>
        <v>4.8144899652627061E-2</v>
      </c>
      <c r="S160">
        <f t="shared" si="15"/>
        <v>4.7464774948114581E-2</v>
      </c>
      <c r="T160">
        <f t="shared" si="15"/>
        <v>4.6777608187867144E-2</v>
      </c>
      <c r="U160">
        <f t="shared" si="14"/>
        <v>4.6083488347978721E-2</v>
      </c>
      <c r="V160">
        <f t="shared" si="14"/>
        <v>4.5382524640568453E-2</v>
      </c>
      <c r="W160">
        <f t="shared" si="14"/>
        <v>4.4674846700894617E-2</v>
      </c>
      <c r="X160">
        <f t="shared" si="14"/>
        <v>4.3960604724137875E-2</v>
      </c>
      <c r="Y160">
        <f t="shared" si="14"/>
        <v>4.3239969553821637E-2</v>
      </c>
      <c r="AA160">
        <f t="shared" si="13"/>
        <v>1.0495661819414337</v>
      </c>
      <c r="AB160">
        <f t="shared" si="13"/>
        <v>1.0488671441963726</v>
      </c>
      <c r="AC160">
        <f t="shared" si="13"/>
        <v>1.048144899652627</v>
      </c>
      <c r="AD160">
        <f t="shared" si="13"/>
        <v>1.0474647749481145</v>
      </c>
      <c r="AE160">
        <f t="shared" si="13"/>
        <v>1.0467776081878672</v>
      </c>
      <c r="AF160">
        <f t="shared" si="12"/>
        <v>1.0460834883479788</v>
      </c>
      <c r="AG160">
        <f t="shared" si="12"/>
        <v>1.0453825246405684</v>
      </c>
      <c r="AH160">
        <f t="shared" si="12"/>
        <v>1.0446748467008946</v>
      </c>
      <c r="AI160">
        <f t="shared" si="12"/>
        <v>1.0439606047241379</v>
      </c>
      <c r="AJ160">
        <f t="shared" si="12"/>
        <v>1.0432399695538217</v>
      </c>
    </row>
    <row r="161" spans="1:36" ht="15.5" x14ac:dyDescent="0.35">
      <c r="A161" s="49" t="s">
        <v>174</v>
      </c>
      <c r="B161" s="25">
        <f>PIF!CF161</f>
        <v>1.1000000000000001</v>
      </c>
      <c r="C161">
        <f>PIF!CJ161</f>
        <v>5.0249943189127531E-2</v>
      </c>
      <c r="D161" s="47">
        <f>Prev!B159</f>
        <v>0.52151113522750658</v>
      </c>
      <c r="E161" s="47">
        <f>Prev!E159</f>
        <v>0.51377832127441114</v>
      </c>
      <c r="F161" s="47">
        <f>Prev!H159</f>
        <v>0.50593780952681122</v>
      </c>
      <c r="G161" s="47">
        <f>Prev!K159</f>
        <v>0.49843763329473395</v>
      </c>
      <c r="H161" s="47">
        <f>Prev!N159</f>
        <v>0.49087017625016743</v>
      </c>
      <c r="I161" s="47">
        <f>Prev!Q159</f>
        <v>0.48323675373733432</v>
      </c>
      <c r="J161" s="47">
        <f>Prev!T159</f>
        <v>0.47553890019936945</v>
      </c>
      <c r="K161" s="47">
        <f>Prev!W159</f>
        <v>0.46777836922141669</v>
      </c>
      <c r="L161" s="47">
        <f>Prev!Z159</f>
        <v>0.45995713298818258</v>
      </c>
      <c r="M161" s="47">
        <f>Prev!AC159</f>
        <v>0.45207738118574931</v>
      </c>
      <c r="P161">
        <f t="shared" si="15"/>
        <v>4.9566181941433682E-2</v>
      </c>
      <c r="Q161">
        <f t="shared" si="15"/>
        <v>4.8867144196372475E-2</v>
      </c>
      <c r="R161">
        <f t="shared" si="15"/>
        <v>4.8157320050764625E-2</v>
      </c>
      <c r="S161">
        <f t="shared" si="15"/>
        <v>4.747731526393887E-2</v>
      </c>
      <c r="T161">
        <f t="shared" si="15"/>
        <v>4.6790225024557812E-2</v>
      </c>
      <c r="U161">
        <f t="shared" si="14"/>
        <v>4.6096140446800278E-2</v>
      </c>
      <c r="V161">
        <f t="shared" si="14"/>
        <v>4.5395172957671835E-2</v>
      </c>
      <c r="W161">
        <f t="shared" si="14"/>
        <v>4.468745446472517E-2</v>
      </c>
      <c r="X161">
        <f t="shared" si="14"/>
        <v>4.3973137474683247E-2</v>
      </c>
      <c r="Y161">
        <f t="shared" si="14"/>
        <v>4.3252395164956506E-2</v>
      </c>
      <c r="AA161">
        <f t="shared" si="13"/>
        <v>1.0495661819414337</v>
      </c>
      <c r="AB161">
        <f t="shared" si="13"/>
        <v>1.0488671441963724</v>
      </c>
      <c r="AC161">
        <f t="shared" si="13"/>
        <v>1.0481573200507646</v>
      </c>
      <c r="AD161">
        <f t="shared" si="13"/>
        <v>1.0474773152639389</v>
      </c>
      <c r="AE161">
        <f t="shared" si="13"/>
        <v>1.0467902250245578</v>
      </c>
      <c r="AF161">
        <f t="shared" si="12"/>
        <v>1.0460961404468003</v>
      </c>
      <c r="AG161">
        <f t="shared" si="12"/>
        <v>1.0453951729576718</v>
      </c>
      <c r="AH161">
        <f t="shared" si="12"/>
        <v>1.0446874544647251</v>
      </c>
      <c r="AI161">
        <f t="shared" si="12"/>
        <v>1.0439731374746832</v>
      </c>
      <c r="AJ161">
        <f t="shared" si="12"/>
        <v>1.0432523951649566</v>
      </c>
    </row>
    <row r="162" spans="1:36" ht="15.5" x14ac:dyDescent="0.35">
      <c r="A162" s="49" t="s">
        <v>175</v>
      </c>
      <c r="B162" s="25">
        <f>PIF!CF162</f>
        <v>1.1000000000000001</v>
      </c>
      <c r="C162">
        <f>PIF!CJ162</f>
        <v>5.0249943189127518E-2</v>
      </c>
      <c r="D162" s="47">
        <f>Prev!B160</f>
        <v>0.52151113522750669</v>
      </c>
      <c r="E162" s="47">
        <f>Prev!E160</f>
        <v>0.51377832127441159</v>
      </c>
      <c r="F162" s="47">
        <f>Prev!H160</f>
        <v>0.50494245085781364</v>
      </c>
      <c r="G162" s="47">
        <f>Prev!K160</f>
        <v>0.49742858864563017</v>
      </c>
      <c r="H162" s="47">
        <f>Prev!N160</f>
        <v>0.48985125120295175</v>
      </c>
      <c r="I162" s="47">
        <f>Prev!Q160</f>
        <v>0.48221157833704725</v>
      </c>
      <c r="J162" s="47">
        <f>Prev!T160</f>
        <v>0.47451092101678333</v>
      </c>
      <c r="K162" s="47">
        <f>Prev!W160</f>
        <v>0.46675084315669191</v>
      </c>
      <c r="L162" s="47">
        <f>Prev!Z160</f>
        <v>0.45893312271443915</v>
      </c>
      <c r="M162" s="47">
        <f>Prev!AC160</f>
        <v>0.4510597521282057</v>
      </c>
      <c r="P162">
        <f t="shared" si="15"/>
        <v>4.9566181941433689E-2</v>
      </c>
      <c r="Q162">
        <f t="shared" si="15"/>
        <v>4.886714419637251E-2</v>
      </c>
      <c r="R162">
        <f t="shared" si="15"/>
        <v>4.8067131564017408E-2</v>
      </c>
      <c r="S162">
        <f t="shared" si="15"/>
        <v>4.7385755896798006E-2</v>
      </c>
      <c r="T162">
        <f t="shared" si="15"/>
        <v>4.6697635597718994E-2</v>
      </c>
      <c r="U162">
        <f t="shared" si="14"/>
        <v>4.6002847274482145E-2</v>
      </c>
      <c r="V162">
        <f t="shared" si="14"/>
        <v>4.5301487066540948E-2</v>
      </c>
      <c r="W162">
        <f t="shared" si="14"/>
        <v>4.4593670963502544E-2</v>
      </c>
      <c r="X162">
        <f t="shared" si="14"/>
        <v>4.3879535066319572E-2</v>
      </c>
      <c r="Y162">
        <f t="shared" si="14"/>
        <v>4.3159235792939975E-2</v>
      </c>
      <c r="AA162">
        <f t="shared" si="13"/>
        <v>1.0495661819414337</v>
      </c>
      <c r="AB162">
        <f t="shared" si="13"/>
        <v>1.0488671441963726</v>
      </c>
      <c r="AC162">
        <f t="shared" si="13"/>
        <v>1.0480671315640173</v>
      </c>
      <c r="AD162">
        <f t="shared" si="13"/>
        <v>1.0473857558967981</v>
      </c>
      <c r="AE162">
        <f t="shared" si="13"/>
        <v>1.0466976355977189</v>
      </c>
      <c r="AF162">
        <f t="shared" si="12"/>
        <v>1.0460028472744822</v>
      </c>
      <c r="AG162">
        <f t="shared" si="12"/>
        <v>1.0453014870665409</v>
      </c>
      <c r="AH162">
        <f t="shared" si="12"/>
        <v>1.0445936709635026</v>
      </c>
      <c r="AI162">
        <f t="shared" si="12"/>
        <v>1.0438795350663195</v>
      </c>
      <c r="AJ162">
        <f t="shared" si="12"/>
        <v>1.04315923579294</v>
      </c>
    </row>
    <row r="163" spans="1:36" ht="15.5" x14ac:dyDescent="0.35">
      <c r="A163" s="49" t="s">
        <v>176</v>
      </c>
      <c r="B163" s="25">
        <f>PIF!CF163</f>
        <v>1.1000000000000001</v>
      </c>
      <c r="C163">
        <f>PIF!CJ163</f>
        <v>5.0249943189127531E-2</v>
      </c>
      <c r="D163" s="47">
        <f>Prev!B161</f>
        <v>0.5277749126047987</v>
      </c>
      <c r="E163" s="47">
        <f>Prev!E161</f>
        <v>0.52001211601359754</v>
      </c>
      <c r="F163" s="47">
        <f>Prev!H161</f>
        <v>0.51125373982086275</v>
      </c>
      <c r="G163" s="47">
        <f>Prev!K161</f>
        <v>0.50371599538851874</v>
      </c>
      <c r="H163" s="47">
        <f>Prev!N161</f>
        <v>0.49611141812439236</v>
      </c>
      <c r="I163" s="47">
        <f>Prev!Q161</f>
        <v>0.48844113335841466</v>
      </c>
      <c r="J163" s="47">
        <f>Prev!T161</f>
        <v>0.48070648308552566</v>
      </c>
      <c r="K163" s="47">
        <f>Prev!W161</f>
        <v>0.47290902774211152</v>
      </c>
      <c r="L163" s="47">
        <f>Prev!Z161</f>
        <v>0.46505054730369405</v>
      </c>
      <c r="M163" s="47">
        <f>Prev!AC161</f>
        <v>0.45713304173029934</v>
      </c>
      <c r="P163">
        <f t="shared" si="15"/>
        <v>5.0131667611253691E-2</v>
      </c>
      <c r="Q163">
        <f t="shared" si="15"/>
        <v>4.9430752576989319E-2</v>
      </c>
      <c r="R163">
        <f t="shared" si="15"/>
        <v>4.8638702144923794E-2</v>
      </c>
      <c r="S163">
        <f t="shared" si="15"/>
        <v>4.7955980113101621E-2</v>
      </c>
      <c r="T163">
        <f t="shared" si="15"/>
        <v>4.72662111101185E-2</v>
      </c>
      <c r="U163">
        <f t="shared" si="14"/>
        <v>4.6569468918019802E-2</v>
      </c>
      <c r="V163">
        <f t="shared" si="14"/>
        <v>4.5865847293913124E-2</v>
      </c>
      <c r="W163">
        <f t="shared" si="14"/>
        <v>4.5155460291825704E-2</v>
      </c>
      <c r="X163">
        <f t="shared" si="14"/>
        <v>4.4438442528451444E-2</v>
      </c>
      <c r="Y163">
        <f t="shared" si="14"/>
        <v>4.3714949394452744E-2</v>
      </c>
      <c r="AA163">
        <f t="shared" si="13"/>
        <v>1.0501316676112538</v>
      </c>
      <c r="AB163">
        <f t="shared" si="13"/>
        <v>1.0494307525769893</v>
      </c>
      <c r="AC163">
        <f t="shared" si="13"/>
        <v>1.0486387021449237</v>
      </c>
      <c r="AD163">
        <f t="shared" si="13"/>
        <v>1.0479559801131015</v>
      </c>
      <c r="AE163">
        <f t="shared" si="13"/>
        <v>1.0472662111101185</v>
      </c>
      <c r="AF163">
        <f t="shared" si="12"/>
        <v>1.0465694689180198</v>
      </c>
      <c r="AG163">
        <f t="shared" si="12"/>
        <v>1.0458658472939131</v>
      </c>
      <c r="AH163">
        <f t="shared" si="12"/>
        <v>1.0451554602918256</v>
      </c>
      <c r="AI163">
        <f t="shared" si="12"/>
        <v>1.0444384425284514</v>
      </c>
      <c r="AJ163">
        <f t="shared" si="12"/>
        <v>1.0437149493944526</v>
      </c>
    </row>
    <row r="164" spans="1:36" ht="15.5" x14ac:dyDescent="0.35">
      <c r="A164" s="49" t="s">
        <v>177</v>
      </c>
      <c r="B164" s="25">
        <f>PIF!CF164</f>
        <v>1.1000000000000001</v>
      </c>
      <c r="C164">
        <f>PIF!CJ164</f>
        <v>5.2596113491097489E-2</v>
      </c>
      <c r="D164" s="47">
        <f>Prev!B162</f>
        <v>0.54676868416380042</v>
      </c>
      <c r="E164" s="47">
        <f>Prev!E162</f>
        <v>0.53814343443466117</v>
      </c>
      <c r="F164" s="47">
        <f>Prev!H162</f>
        <v>0.52997203798388681</v>
      </c>
      <c r="G164" s="47">
        <f>Prev!K162</f>
        <v>0.52158669569964466</v>
      </c>
      <c r="H164" s="47">
        <f>Prev!N162</f>
        <v>0.51311414563534752</v>
      </c>
      <c r="I164" s="47">
        <f>Prev!Q162</f>
        <v>0.50455640720745132</v>
      </c>
      <c r="J164" s="47">
        <f>Prev!T162</f>
        <v>0.49591579587277851</v>
      </c>
      <c r="K164" s="47">
        <f>Prev!W162</f>
        <v>0.48719492475864312</v>
      </c>
      <c r="L164" s="47">
        <f>Prev!Z162</f>
        <v>0.47839670538552798</v>
      </c>
      <c r="M164" s="47">
        <f>Prev!AC162</f>
        <v>0.4695243474929785</v>
      </c>
      <c r="P164">
        <f t="shared" si="15"/>
        <v>5.1842294122254322E-2</v>
      </c>
      <c r="Q164">
        <f t="shared" si="15"/>
        <v>5.1066246894705639E-2</v>
      </c>
      <c r="R164">
        <f t="shared" si="15"/>
        <v>5.0329861852639636E-2</v>
      </c>
      <c r="S164">
        <f t="shared" si="15"/>
        <v>4.9573007454553092E-2</v>
      </c>
      <c r="T164">
        <f t="shared" si="15"/>
        <v>4.8807055504897549E-2</v>
      </c>
      <c r="U164">
        <f t="shared" si="14"/>
        <v>4.8032147922139987E-2</v>
      </c>
      <c r="V164">
        <f t="shared" si="14"/>
        <v>4.7248454114674182E-2</v>
      </c>
      <c r="W164">
        <f t="shared" si="14"/>
        <v>4.645617138367971E-2</v>
      </c>
      <c r="X164">
        <f t="shared" si="14"/>
        <v>4.5655525252221961E-2</v>
      </c>
      <c r="Y164">
        <f t="shared" si="14"/>
        <v>4.4846769720289219E-2</v>
      </c>
      <c r="AA164">
        <f t="shared" si="13"/>
        <v>1.0518422941222543</v>
      </c>
      <c r="AB164">
        <f t="shared" si="13"/>
        <v>1.0510662468947056</v>
      </c>
      <c r="AC164">
        <f t="shared" si="13"/>
        <v>1.0503298618526395</v>
      </c>
      <c r="AD164">
        <f t="shared" si="13"/>
        <v>1.0495730074545531</v>
      </c>
      <c r="AE164">
        <f t="shared" si="13"/>
        <v>1.0488070555048976</v>
      </c>
      <c r="AF164">
        <f t="shared" si="12"/>
        <v>1.0480321479221399</v>
      </c>
      <c r="AG164">
        <f t="shared" si="12"/>
        <v>1.0472484541146743</v>
      </c>
      <c r="AH164">
        <f t="shared" si="12"/>
        <v>1.0464561713836797</v>
      </c>
      <c r="AI164">
        <f t="shared" si="12"/>
        <v>1.0456555252522219</v>
      </c>
      <c r="AJ164">
        <f t="shared" si="12"/>
        <v>1.0448467697202892</v>
      </c>
    </row>
    <row r="165" spans="1:36" ht="15.5" x14ac:dyDescent="0.35">
      <c r="A165" s="49" t="s">
        <v>178</v>
      </c>
      <c r="B165" s="25">
        <f>PIF!CF165</f>
        <v>1.1000000000000001</v>
      </c>
      <c r="C165">
        <f>PIF!CJ165</f>
        <v>5.2596113491097489E-2</v>
      </c>
      <c r="D165" s="47">
        <f>Prev!B163</f>
        <v>0.54676868416380064</v>
      </c>
      <c r="E165" s="47">
        <f>Prev!E163</f>
        <v>0.53814343443466128</v>
      </c>
      <c r="F165" s="47">
        <f>Prev!H163</f>
        <v>0.52912266542703623</v>
      </c>
      <c r="G165" s="47">
        <f>Prev!K163</f>
        <v>0.52072351863699839</v>
      </c>
      <c r="H165" s="47">
        <f>Prev!N163</f>
        <v>0.51224064544146486</v>
      </c>
      <c r="I165" s="47">
        <f>Prev!Q163</f>
        <v>0.50367591580801885</v>
      </c>
      <c r="J165" s="47">
        <f>Prev!T163</f>
        <v>0.49503148703504452</v>
      </c>
      <c r="K165" s="47">
        <f>Prev!W163</f>
        <v>0.48630980699612736</v>
      </c>
      <c r="L165" s="47">
        <f>Prev!Z163</f>
        <v>0.47751361639843865</v>
      </c>
      <c r="M165" s="47">
        <f>Prev!AC163</f>
        <v>0.46864595006123799</v>
      </c>
      <c r="P165">
        <f t="shared" si="15"/>
        <v>5.1842294122254336E-2</v>
      </c>
      <c r="Q165">
        <f t="shared" si="15"/>
        <v>5.1066246894705646E-2</v>
      </c>
      <c r="R165">
        <f t="shared" si="15"/>
        <v>5.0253253024056845E-2</v>
      </c>
      <c r="S165">
        <f t="shared" si="15"/>
        <v>4.9495029283352997E-2</v>
      </c>
      <c r="T165">
        <f t="shared" si="15"/>
        <v>4.8728017433999064E-2</v>
      </c>
      <c r="U165">
        <f t="shared" si="14"/>
        <v>4.7952347334897075E-2</v>
      </c>
      <c r="V165">
        <f t="shared" si="14"/>
        <v>4.7168175497765606E-2</v>
      </c>
      <c r="W165">
        <f t="shared" si="14"/>
        <v>4.6375685626956931E-2</v>
      </c>
      <c r="X165">
        <f t="shared" si="14"/>
        <v>4.5575089079443305E-2</v>
      </c>
      <c r="Y165">
        <f t="shared" si="14"/>
        <v>4.4766625244260637E-2</v>
      </c>
      <c r="AA165">
        <f t="shared" si="13"/>
        <v>1.0518422941222543</v>
      </c>
      <c r="AB165">
        <f t="shared" si="13"/>
        <v>1.0510662468947056</v>
      </c>
      <c r="AC165">
        <f t="shared" si="13"/>
        <v>1.0502532530240569</v>
      </c>
      <c r="AD165">
        <f t="shared" si="13"/>
        <v>1.0494950292833529</v>
      </c>
      <c r="AE165">
        <f t="shared" si="13"/>
        <v>1.048728017433999</v>
      </c>
      <c r="AF165">
        <f t="shared" si="12"/>
        <v>1.0479523473348971</v>
      </c>
      <c r="AG165">
        <f t="shared" si="12"/>
        <v>1.0471681754977655</v>
      </c>
      <c r="AH165">
        <f t="shared" si="12"/>
        <v>1.0463756856269568</v>
      </c>
      <c r="AI165">
        <f t="shared" si="12"/>
        <v>1.0455750890794433</v>
      </c>
      <c r="AJ165">
        <f t="shared" si="12"/>
        <v>1.0447666252442607</v>
      </c>
    </row>
    <row r="166" spans="1:36" ht="15.5" x14ac:dyDescent="0.35">
      <c r="A166" s="49" t="s">
        <v>179</v>
      </c>
      <c r="B166" s="25">
        <f>PIF!CF166</f>
        <v>1.1000000000000001</v>
      </c>
      <c r="C166">
        <f>PIF!CJ166</f>
        <v>5.2596113491097517E-2</v>
      </c>
      <c r="D166" s="47">
        <f>Prev!B164</f>
        <v>0.54676868416380042</v>
      </c>
      <c r="E166" s="47">
        <f>Prev!E164</f>
        <v>0.53814343443466095</v>
      </c>
      <c r="F166" s="47">
        <f>Prev!H164</f>
        <v>0.53065947150091153</v>
      </c>
      <c r="G166" s="47">
        <f>Prev!K164</f>
        <v>0.52227874415459097</v>
      </c>
      <c r="H166" s="47">
        <f>Prev!N164</f>
        <v>0.51380835818005322</v>
      </c>
      <c r="I166" s="47">
        <f>Prev!Q164</f>
        <v>0.50525046630200532</v>
      </c>
      <c r="J166" s="47">
        <f>Prev!T164</f>
        <v>0.49660752118960749</v>
      </c>
      <c r="K166" s="47">
        <f>Prev!W164</f>
        <v>0.48788227592738187</v>
      </c>
      <c r="L166" s="47">
        <f>Prev!Z164</f>
        <v>0.4790777836543228</v>
      </c>
      <c r="M166" s="47">
        <f>Prev!AC164</f>
        <v>0.47019739638331715</v>
      </c>
      <c r="P166">
        <f t="shared" si="15"/>
        <v>5.1842294122254322E-2</v>
      </c>
      <c r="Q166">
        <f t="shared" si="15"/>
        <v>5.1066246894705618E-2</v>
      </c>
      <c r="R166">
        <f t="shared" si="15"/>
        <v>5.0391855603823664E-2</v>
      </c>
      <c r="S166">
        <f t="shared" si="15"/>
        <v>4.9635516873636452E-2</v>
      </c>
      <c r="T166">
        <f t="shared" si="15"/>
        <v>4.886986148842018E-2</v>
      </c>
      <c r="U166">
        <f t="shared" si="14"/>
        <v>4.8095042371689496E-2</v>
      </c>
      <c r="V166">
        <f t="shared" si="14"/>
        <v>4.7311240339995696E-2</v>
      </c>
      <c r="W166">
        <f t="shared" si="14"/>
        <v>4.6518664406370036E-2</v>
      </c>
      <c r="X166">
        <f t="shared" si="14"/>
        <v>4.571755201603786E-2</v>
      </c>
      <c r="Y166">
        <f t="shared" si="14"/>
        <v>4.4908169214243857E-2</v>
      </c>
      <c r="AA166">
        <f t="shared" si="13"/>
        <v>1.0518422941222543</v>
      </c>
      <c r="AB166">
        <f t="shared" si="13"/>
        <v>1.0510662468947056</v>
      </c>
      <c r="AC166">
        <f t="shared" si="13"/>
        <v>1.0503918556038236</v>
      </c>
      <c r="AD166">
        <f t="shared" si="13"/>
        <v>1.0496355168736364</v>
      </c>
      <c r="AE166">
        <f t="shared" si="13"/>
        <v>1.0488698614884202</v>
      </c>
      <c r="AF166">
        <f t="shared" si="12"/>
        <v>1.0480950423716895</v>
      </c>
      <c r="AG166">
        <f t="shared" si="12"/>
        <v>1.0473112403399958</v>
      </c>
      <c r="AH166">
        <f t="shared" si="12"/>
        <v>1.04651866440637</v>
      </c>
      <c r="AI166">
        <f t="shared" si="12"/>
        <v>1.0457175520160378</v>
      </c>
      <c r="AJ166">
        <f t="shared" si="12"/>
        <v>1.0449081692142439</v>
      </c>
    </row>
    <row r="167" spans="1:36" ht="15.5" x14ac:dyDescent="0.35">
      <c r="A167" s="49" t="s">
        <v>180</v>
      </c>
      <c r="B167" s="25">
        <f>PIF!CF167</f>
        <v>1.1000000000000001</v>
      </c>
      <c r="C167">
        <f>PIF!CJ167</f>
        <v>5.2596113491097524E-2</v>
      </c>
      <c r="D167" s="47">
        <f>Prev!B165</f>
        <v>0.54676868416380042</v>
      </c>
      <c r="E167" s="47">
        <f>Prev!E165</f>
        <v>0.53814343443466117</v>
      </c>
      <c r="F167" s="47">
        <f>Prev!H165</f>
        <v>0.53167335644636227</v>
      </c>
      <c r="G167" s="47">
        <f>Prev!K165</f>
        <v>0.52329119550839875</v>
      </c>
      <c r="H167" s="47">
        <f>Prev!N165</f>
        <v>0.51481625698368438</v>
      </c>
      <c r="I167" s="47">
        <f>Prev!Q165</f>
        <v>0.50625090284731289</v>
      </c>
      <c r="J167" s="47">
        <f>Prev!T165</f>
        <v>0.497597796658097</v>
      </c>
      <c r="K167" s="47">
        <f>Prev!W165</f>
        <v>0.48885990255209183</v>
      </c>
      <c r="L167" s="47">
        <f>Prev!Z165</f>
        <v>0.48004048352875101</v>
      </c>
      <c r="M167" s="47">
        <f>Prev!AC165</f>
        <v>0.47114309904085483</v>
      </c>
      <c r="P167">
        <f t="shared" si="15"/>
        <v>5.1842294122254322E-2</v>
      </c>
      <c r="Q167">
        <f t="shared" si="15"/>
        <v>5.1066246894705639E-2</v>
      </c>
      <c r="R167">
        <f t="shared" si="15"/>
        <v>5.0483274447638393E-2</v>
      </c>
      <c r="S167">
        <f t="shared" si="15"/>
        <v>4.9726951937978568E-2</v>
      </c>
      <c r="T167">
        <f t="shared" si="15"/>
        <v>4.8961032166563667E-2</v>
      </c>
      <c r="U167">
        <f t="shared" si="14"/>
        <v>4.818568560076112E-2</v>
      </c>
      <c r="V167">
        <f t="shared" si="14"/>
        <v>4.7401110834757579E-2</v>
      </c>
      <c r="W167">
        <f t="shared" si="14"/>
        <v>4.660753476487426E-2</v>
      </c>
      <c r="X167">
        <f t="shared" si="14"/>
        <v>4.5805212707262011E-2</v>
      </c>
      <c r="Y167">
        <f t="shared" si="14"/>
        <v>4.4994428457768985E-2</v>
      </c>
      <c r="AA167">
        <f t="shared" si="13"/>
        <v>1.0518422941222543</v>
      </c>
      <c r="AB167">
        <f t="shared" si="13"/>
        <v>1.0510662468947056</v>
      </c>
      <c r="AC167">
        <f t="shared" si="13"/>
        <v>1.0504832744476384</v>
      </c>
      <c r="AD167">
        <f t="shared" si="13"/>
        <v>1.0497269519379786</v>
      </c>
      <c r="AE167">
        <f t="shared" si="13"/>
        <v>1.0489610321665637</v>
      </c>
      <c r="AF167">
        <f t="shared" si="12"/>
        <v>1.0481856856007612</v>
      </c>
      <c r="AG167">
        <f t="shared" si="12"/>
        <v>1.0474011108347576</v>
      </c>
      <c r="AH167">
        <f t="shared" si="12"/>
        <v>1.0466075347648742</v>
      </c>
      <c r="AI167">
        <f t="shared" si="12"/>
        <v>1.0458052127072621</v>
      </c>
      <c r="AJ167">
        <f t="shared" si="12"/>
        <v>1.044994428457769</v>
      </c>
    </row>
    <row r="168" spans="1:36" ht="15.5" x14ac:dyDescent="0.35">
      <c r="A168" s="49" t="s">
        <v>181</v>
      </c>
      <c r="B168" s="25">
        <f>PIF!CF168</f>
        <v>1.1000000000000001</v>
      </c>
      <c r="C168">
        <f>PIF!CJ168</f>
        <v>5.2596113491097503E-2</v>
      </c>
      <c r="D168" s="47">
        <f>Prev!B166</f>
        <v>0.4908202523180058</v>
      </c>
      <c r="E168" s="47">
        <f>Prev!E166</f>
        <v>0.48248658686111423</v>
      </c>
      <c r="F168" s="47">
        <f>Prev!H166</f>
        <v>0.47445243728737818</v>
      </c>
      <c r="G168" s="47">
        <f>Prev!K166</f>
        <v>0.46632265869812684</v>
      </c>
      <c r="H168" s="47">
        <f>Prev!N166</f>
        <v>0.45813670882595658</v>
      </c>
      <c r="I168" s="47">
        <f>Prev!Q166</f>
        <v>0.44989687690309843</v>
      </c>
      <c r="J168" s="47">
        <f>Prev!T166</f>
        <v>0.44160569357893126</v>
      </c>
      <c r="K168" s="47">
        <f>Prev!W166</f>
        <v>0.4332659301937703</v>
      </c>
      <c r="L168" s="47">
        <f>Prev!Z166</f>
        <v>0.42488059718603022</v>
      </c>
      <c r="M168" s="47">
        <f>Prev!AC166</f>
        <v>0.41645294165669638</v>
      </c>
      <c r="P168">
        <f t="shared" si="15"/>
        <v>4.6785688870186928E-2</v>
      </c>
      <c r="Q168">
        <f t="shared" si="15"/>
        <v>4.6027875434238058E-2</v>
      </c>
      <c r="R168">
        <f t="shared" si="15"/>
        <v>4.5296156541644476E-2</v>
      </c>
      <c r="S168">
        <f t="shared" si="15"/>
        <v>4.4554584633465878E-2</v>
      </c>
      <c r="T168">
        <f t="shared" si="15"/>
        <v>4.3806724044764177E-2</v>
      </c>
      <c r="U168">
        <f t="shared" si="14"/>
        <v>4.3052757572898552E-2</v>
      </c>
      <c r="V168">
        <f t="shared" si="14"/>
        <v>4.2292891202595127E-2</v>
      </c>
      <c r="W168">
        <f t="shared" si="14"/>
        <v>4.1527354242922462E-2</v>
      </c>
      <c r="X168">
        <f t="shared" si="14"/>
        <v>4.0756399387511244E-2</v>
      </c>
      <c r="Y168">
        <f t="shared" si="14"/>
        <v>3.9980302698939811E-2</v>
      </c>
      <c r="AA168">
        <f t="shared" si="13"/>
        <v>1.046785688870187</v>
      </c>
      <c r="AB168">
        <f t="shared" si="13"/>
        <v>1.046027875434238</v>
      </c>
      <c r="AC168">
        <f t="shared" si="13"/>
        <v>1.0452961565416445</v>
      </c>
      <c r="AD168">
        <f t="shared" si="13"/>
        <v>1.0445545846334658</v>
      </c>
      <c r="AE168">
        <f t="shared" si="13"/>
        <v>1.0438067240447642</v>
      </c>
      <c r="AF168">
        <f t="shared" si="12"/>
        <v>1.0430527575728985</v>
      </c>
      <c r="AG168">
        <f t="shared" si="12"/>
        <v>1.0422928912025951</v>
      </c>
      <c r="AH168">
        <f t="shared" si="12"/>
        <v>1.0415273542429224</v>
      </c>
      <c r="AI168">
        <f t="shared" si="12"/>
        <v>1.0407563993875113</v>
      </c>
      <c r="AJ168">
        <f t="shared" si="12"/>
        <v>1.0399803026989398</v>
      </c>
    </row>
    <row r="169" spans="1:36" ht="15.5" x14ac:dyDescent="0.35">
      <c r="A169" s="49" t="s">
        <v>182</v>
      </c>
      <c r="B169" s="25">
        <f>PIF!CF169</f>
        <v>1.1000000000000001</v>
      </c>
      <c r="C169">
        <f>PIF!CJ169</f>
        <v>5.2581309818614516E-2</v>
      </c>
      <c r="D169" s="47">
        <f>Prev!B167</f>
        <v>0.54300961315805707</v>
      </c>
      <c r="E169" s="47">
        <f>Prev!E167</f>
        <v>0.53051549524469388</v>
      </c>
      <c r="F169" s="47">
        <f>Prev!H167</f>
        <v>0.52084940336015528</v>
      </c>
      <c r="G169" s="47">
        <f>Prev!K167</f>
        <v>0.5085595469960148</v>
      </c>
      <c r="H169" s="47">
        <f>Prev!N167</f>
        <v>0.49614782385707268</v>
      </c>
      <c r="I169" s="47">
        <f>Prev!Q167</f>
        <v>0.48362400565794744</v>
      </c>
      <c r="J169" s="47">
        <f>Prev!T167</f>
        <v>0.47099863407798193</v>
      </c>
      <c r="K169" s="47">
        <f>Prev!W167</f>
        <v>0.45828301314644754</v>
      </c>
      <c r="L169" s="47">
        <f>Prev!Z167</f>
        <v>0.44548919607990684</v>
      </c>
      <c r="M169" s="47">
        <f>Prev!AC167</f>
        <v>0.43262996634598422</v>
      </c>
      <c r="P169">
        <f t="shared" si="15"/>
        <v>5.150423200604521E-2</v>
      </c>
      <c r="Q169">
        <f t="shared" si="15"/>
        <v>5.0378872286381542E-2</v>
      </c>
      <c r="R169">
        <f t="shared" si="15"/>
        <v>4.9506402324683646E-2</v>
      </c>
      <c r="S169">
        <f t="shared" si="15"/>
        <v>4.8394791381411784E-2</v>
      </c>
      <c r="T169">
        <f t="shared" si="15"/>
        <v>4.7269515653100919E-2</v>
      </c>
      <c r="U169">
        <f t="shared" si="14"/>
        <v>4.6131376458840849E-2</v>
      </c>
      <c r="V169">
        <f t="shared" si="14"/>
        <v>4.4981252556476517E-2</v>
      </c>
      <c r="W169">
        <f t="shared" si="14"/>
        <v>4.3820100543308038E-2</v>
      </c>
      <c r="X169">
        <f t="shared" si="14"/>
        <v>4.2648954751405531E-2</v>
      </c>
      <c r="Y169">
        <f t="shared" si="14"/>
        <v>4.1468926602551845E-2</v>
      </c>
      <c r="AA169">
        <f t="shared" si="13"/>
        <v>1.0515042320060453</v>
      </c>
      <c r="AB169">
        <f t="shared" si="13"/>
        <v>1.0503788722863816</v>
      </c>
      <c r="AC169">
        <f t="shared" si="13"/>
        <v>1.0495064023246836</v>
      </c>
      <c r="AD169">
        <f t="shared" si="13"/>
        <v>1.0483947913814118</v>
      </c>
      <c r="AE169">
        <f t="shared" si="13"/>
        <v>1.0472695156531009</v>
      </c>
      <c r="AF169">
        <f t="shared" si="12"/>
        <v>1.0461313764588409</v>
      </c>
      <c r="AG169">
        <f t="shared" si="12"/>
        <v>1.0449812525564766</v>
      </c>
      <c r="AH169">
        <f t="shared" si="12"/>
        <v>1.0438201005433081</v>
      </c>
      <c r="AI169">
        <f t="shared" si="12"/>
        <v>1.0426489547514055</v>
      </c>
      <c r="AJ169">
        <f t="shared" si="12"/>
        <v>1.0414689266025519</v>
      </c>
    </row>
    <row r="170" spans="1:36" ht="15.5" x14ac:dyDescent="0.35">
      <c r="A170" s="49" t="s">
        <v>183</v>
      </c>
      <c r="B170" s="25">
        <f>PIF!CF170</f>
        <v>1.1000000000000001</v>
      </c>
      <c r="C170">
        <f>PIF!CJ170</f>
        <v>5.2581309818614481E-2</v>
      </c>
      <c r="D170" s="47">
        <f>Prev!B168</f>
        <v>0.54300961315805685</v>
      </c>
      <c r="E170" s="47">
        <f>Prev!E168</f>
        <v>0.53051549524469432</v>
      </c>
      <c r="F170" s="47">
        <f>Prev!H168</f>
        <v>0.52226887257311694</v>
      </c>
      <c r="G170" s="47">
        <f>Prev!K168</f>
        <v>0.51001756523627229</v>
      </c>
      <c r="H170" s="47">
        <f>Prev!N168</f>
        <v>0.49763604647723952</v>
      </c>
      <c r="I170" s="47">
        <f>Prev!Q168</f>
        <v>0.48513438536289633</v>
      </c>
      <c r="J170" s="47">
        <f>Prev!T168</f>
        <v>0.47252345576381033</v>
      </c>
      <c r="K170" s="47">
        <f>Prev!W168</f>
        <v>0.45981492447435662</v>
      </c>
      <c r="L170" s="47">
        <f>Prev!Z168</f>
        <v>0.44702123380912334</v>
      </c>
      <c r="M170" s="47">
        <f>Prev!AC168</f>
        <v>0.43415557847545216</v>
      </c>
      <c r="P170">
        <f t="shared" si="15"/>
        <v>5.1504232006045189E-2</v>
      </c>
      <c r="Q170">
        <f t="shared" si="15"/>
        <v>5.0378872286381583E-2</v>
      </c>
      <c r="R170">
        <f t="shared" si="15"/>
        <v>4.9634625278816097E-2</v>
      </c>
      <c r="S170">
        <f t="shared" si="15"/>
        <v>4.8526804267506204E-2</v>
      </c>
      <c r="T170">
        <f t="shared" si="15"/>
        <v>4.7404581781460689E-2</v>
      </c>
      <c r="U170">
        <f t="shared" si="14"/>
        <v>4.6268780878968768E-2</v>
      </c>
      <c r="V170">
        <f t="shared" si="14"/>
        <v>4.5120305317028993E-2</v>
      </c>
      <c r="W170">
        <f t="shared" si="14"/>
        <v>4.3960139619531977E-2</v>
      </c>
      <c r="X170">
        <f t="shared" si="14"/>
        <v>4.2789348638677345E-2</v>
      </c>
      <c r="Y170">
        <f t="shared" si="14"/>
        <v>4.1609076576457141E-2</v>
      </c>
      <c r="AA170">
        <f t="shared" si="13"/>
        <v>1.0515042320060453</v>
      </c>
      <c r="AB170">
        <f t="shared" si="13"/>
        <v>1.0503788722863816</v>
      </c>
      <c r="AC170">
        <f t="shared" si="13"/>
        <v>1.049634625278816</v>
      </c>
      <c r="AD170">
        <f t="shared" si="13"/>
        <v>1.0485268042675062</v>
      </c>
      <c r="AE170">
        <f t="shared" si="13"/>
        <v>1.0474045817814608</v>
      </c>
      <c r="AF170">
        <f t="shared" si="12"/>
        <v>1.0462687808789688</v>
      </c>
      <c r="AG170">
        <f t="shared" si="12"/>
        <v>1.045120305317029</v>
      </c>
      <c r="AH170">
        <f t="shared" si="12"/>
        <v>1.0439601396195319</v>
      </c>
      <c r="AI170">
        <f t="shared" si="12"/>
        <v>1.0427893486386774</v>
      </c>
      <c r="AJ170">
        <f t="shared" si="12"/>
        <v>1.0416090765764572</v>
      </c>
    </row>
    <row r="171" spans="1:36" ht="15.5" x14ac:dyDescent="0.35">
      <c r="A171" s="49" t="s">
        <v>184</v>
      </c>
      <c r="B171" s="25">
        <f>PIF!CF171</f>
        <v>1.1000000000000001</v>
      </c>
      <c r="C171">
        <f>PIF!CJ171</f>
        <v>5.258130981861453E-2</v>
      </c>
      <c r="D171" s="47">
        <f>Prev!B169</f>
        <v>0.54300961315805685</v>
      </c>
      <c r="E171" s="47">
        <f>Prev!E169</f>
        <v>0.53051549524469421</v>
      </c>
      <c r="F171" s="47">
        <f>Prev!H169</f>
        <v>0.52136338259941573</v>
      </c>
      <c r="G171" s="47">
        <f>Prev!K169</f>
        <v>0.50909355937435974</v>
      </c>
      <c r="H171" s="47">
        <f>Prev!N169</f>
        <v>0.49669845268293639</v>
      </c>
      <c r="I171" s="47">
        <f>Prev!Q169</f>
        <v>0.48418792896523305</v>
      </c>
      <c r="J171" s="47">
        <f>Prev!T169</f>
        <v>0.47157264082625566</v>
      </c>
      <c r="K171" s="47">
        <f>Prev!W169</f>
        <v>0.45886401776252977</v>
      </c>
      <c r="L171" s="47">
        <f>Prev!Z169</f>
        <v>0.44607425132805778</v>
      </c>
      <c r="M171" s="47">
        <f>Prev!AC169</f>
        <v>0.43321627452515787</v>
      </c>
      <c r="P171">
        <f t="shared" si="15"/>
        <v>5.1504232006045189E-2</v>
      </c>
      <c r="Q171">
        <f t="shared" si="15"/>
        <v>5.0378872286381576E-2</v>
      </c>
      <c r="R171">
        <f t="shared" si="15"/>
        <v>4.9552834897962417E-2</v>
      </c>
      <c r="S171">
        <f t="shared" si="15"/>
        <v>4.8443146547138376E-2</v>
      </c>
      <c r="T171">
        <f t="shared" si="15"/>
        <v>4.7319493355168413E-2</v>
      </c>
      <c r="U171">
        <f t="shared" si="14"/>
        <v>4.6182683126801009E-2</v>
      </c>
      <c r="V171">
        <f t="shared" si="14"/>
        <v>4.5033602592575508E-2</v>
      </c>
      <c r="W171">
        <f t="shared" si="14"/>
        <v>4.3873217682458714E-2</v>
      </c>
      <c r="X171">
        <f t="shared" si="14"/>
        <v>4.270257329171738E-2</v>
      </c>
      <c r="Y171">
        <f t="shared" si="14"/>
        <v>4.1522792504833317E-2</v>
      </c>
      <c r="AA171">
        <f t="shared" si="13"/>
        <v>1.0515042320060453</v>
      </c>
      <c r="AB171">
        <f t="shared" si="13"/>
        <v>1.0503788722863816</v>
      </c>
      <c r="AC171">
        <f t="shared" si="13"/>
        <v>1.0495528348979624</v>
      </c>
      <c r="AD171">
        <f t="shared" si="13"/>
        <v>1.0484431465471384</v>
      </c>
      <c r="AE171">
        <f t="shared" si="13"/>
        <v>1.0473194933551684</v>
      </c>
      <c r="AF171">
        <f t="shared" si="12"/>
        <v>1.0461826831268011</v>
      </c>
      <c r="AG171">
        <f t="shared" si="12"/>
        <v>1.0450336025925755</v>
      </c>
      <c r="AH171">
        <f t="shared" si="12"/>
        <v>1.0438732176824588</v>
      </c>
      <c r="AI171">
        <f t="shared" si="12"/>
        <v>1.0427025732917174</v>
      </c>
      <c r="AJ171">
        <f t="shared" si="12"/>
        <v>1.0415227925048334</v>
      </c>
    </row>
    <row r="172" spans="1:36" ht="15.5" x14ac:dyDescent="0.35">
      <c r="A172" s="49" t="s">
        <v>185</v>
      </c>
      <c r="B172" s="25">
        <f>PIF!CF172</f>
        <v>1.1000000000000001</v>
      </c>
      <c r="C172">
        <f>PIF!CJ172</f>
        <v>5.2581309818614502E-2</v>
      </c>
      <c r="D172" s="47">
        <f>Prev!B170</f>
        <v>0.54300961315805685</v>
      </c>
      <c r="E172" s="47">
        <f>Prev!E170</f>
        <v>0.53051549524469432</v>
      </c>
      <c r="F172" s="47">
        <f>Prev!H170</f>
        <v>0.52185577612881318</v>
      </c>
      <c r="G172" s="47">
        <f>Prev!K170</f>
        <v>0.50959806488077841</v>
      </c>
      <c r="H172" s="47">
        <f>Prev!N170</f>
        <v>0.49721225451501799</v>
      </c>
      <c r="I172" s="47">
        <f>Prev!Q170</f>
        <v>0.48470831752410826</v>
      </c>
      <c r="J172" s="47">
        <f>Prev!T170</f>
        <v>0.47209702393515085</v>
      </c>
      <c r="K172" s="47">
        <f>Prev!W170</f>
        <v>0.45938993057525923</v>
      </c>
      <c r="L172" s="47">
        <f>Prev!Z170</f>
        <v>0.4465993647892752</v>
      </c>
      <c r="M172" s="47">
        <f>Prev!AC170</f>
        <v>0.43373840240376071</v>
      </c>
      <c r="P172">
        <f t="shared" si="15"/>
        <v>5.1504232006045189E-2</v>
      </c>
      <c r="Q172">
        <f t="shared" si="15"/>
        <v>5.0378872286381583E-2</v>
      </c>
      <c r="R172">
        <f t="shared" si="15"/>
        <v>4.9597313176707881E-2</v>
      </c>
      <c r="S172">
        <f t="shared" si="15"/>
        <v>4.84888253323092E-2</v>
      </c>
      <c r="T172">
        <f t="shared" si="15"/>
        <v>4.7366123734533382E-2</v>
      </c>
      <c r="U172">
        <f t="shared" si="14"/>
        <v>4.6230024035477331E-2</v>
      </c>
      <c r="V172">
        <f t="shared" si="14"/>
        <v>4.5081421882944804E-2</v>
      </c>
      <c r="W172">
        <f t="shared" si="14"/>
        <v>4.3921293079661812E-2</v>
      </c>
      <c r="X172">
        <f t="shared" si="14"/>
        <v>4.2750693234638489E-2</v>
      </c>
      <c r="Y172">
        <f t="shared" si="14"/>
        <v>4.1570756873091141E-2</v>
      </c>
      <c r="AA172">
        <f t="shared" si="13"/>
        <v>1.0515042320060453</v>
      </c>
      <c r="AB172">
        <f t="shared" si="13"/>
        <v>1.0503788722863816</v>
      </c>
      <c r="AC172">
        <f t="shared" si="13"/>
        <v>1.0495973131767078</v>
      </c>
      <c r="AD172">
        <f t="shared" si="13"/>
        <v>1.0484888253323092</v>
      </c>
      <c r="AE172">
        <f t="shared" si="13"/>
        <v>1.0473661237345333</v>
      </c>
      <c r="AF172">
        <f t="shared" ref="AF172:AJ206" si="16">1+U172</f>
        <v>1.0462300240354774</v>
      </c>
      <c r="AG172">
        <f t="shared" si="16"/>
        <v>1.0450814218829447</v>
      </c>
      <c r="AH172">
        <f t="shared" si="16"/>
        <v>1.0439212930796617</v>
      </c>
      <c r="AI172">
        <f t="shared" si="16"/>
        <v>1.0427506932346384</v>
      </c>
      <c r="AJ172">
        <f t="shared" si="16"/>
        <v>1.0415707568730912</v>
      </c>
    </row>
    <row r="173" spans="1:36" ht="15.5" x14ac:dyDescent="0.35">
      <c r="A173" s="49" t="s">
        <v>186</v>
      </c>
      <c r="B173" s="25">
        <f>PIF!CF173</f>
        <v>1.1000000000000001</v>
      </c>
      <c r="C173">
        <f>PIF!CJ173</f>
        <v>5.2581309818614516E-2</v>
      </c>
      <c r="D173" s="47">
        <f>Prev!B171</f>
        <v>0.54300961315805685</v>
      </c>
      <c r="E173" s="47">
        <f>Prev!E171</f>
        <v>0.53051549524469455</v>
      </c>
      <c r="F173" s="47">
        <f>Prev!H171</f>
        <v>0.52190407430799834</v>
      </c>
      <c r="G173" s="47">
        <f>Prev!K171</f>
        <v>0.5096472696039519</v>
      </c>
      <c r="H173" s="47">
        <f>Prev!N171</f>
        <v>0.49726210819418887</v>
      </c>
      <c r="I173" s="47">
        <f>Prev!Q171</f>
        <v>0.48475857355350599</v>
      </c>
      <c r="J173" s="47">
        <f>Prev!T171</f>
        <v>0.47214744763749655</v>
      </c>
      <c r="K173" s="47">
        <f>Prev!W171</f>
        <v>0.45944030001051761</v>
      </c>
      <c r="L173" s="47">
        <f>Prev!Z171</f>
        <v>0.44664947142814787</v>
      </c>
      <c r="M173" s="47">
        <f>Prev!AC171</f>
        <v>0.4337880516689156</v>
      </c>
      <c r="P173">
        <f t="shared" si="15"/>
        <v>5.1504232006045189E-2</v>
      </c>
      <c r="Q173">
        <f t="shared" si="15"/>
        <v>5.0378872286381604E-2</v>
      </c>
      <c r="R173">
        <f t="shared" si="15"/>
        <v>4.9601675763454742E-2</v>
      </c>
      <c r="S173">
        <f t="shared" si="15"/>
        <v>4.8493280176772104E-2</v>
      </c>
      <c r="T173">
        <f t="shared" si="15"/>
        <v>4.7370647990777059E-2</v>
      </c>
      <c r="U173">
        <f t="shared" si="14"/>
        <v>4.6234595689809151E-2</v>
      </c>
      <c r="V173">
        <f t="shared" si="14"/>
        <v>4.5086019844383769E-2</v>
      </c>
      <c r="W173">
        <f t="shared" si="14"/>
        <v>4.3925897259536537E-2</v>
      </c>
      <c r="X173">
        <f t="shared" si="14"/>
        <v>4.2755284615392325E-2</v>
      </c>
      <c r="Y173">
        <f t="shared" si="14"/>
        <v>4.1575317566425962E-2</v>
      </c>
      <c r="AA173">
        <f t="shared" ref="AA173:AE206" si="17">1+P173</f>
        <v>1.0515042320060453</v>
      </c>
      <c r="AB173">
        <f t="shared" si="17"/>
        <v>1.0503788722863816</v>
      </c>
      <c r="AC173">
        <f t="shared" si="17"/>
        <v>1.0496016757634548</v>
      </c>
      <c r="AD173">
        <f t="shared" si="17"/>
        <v>1.0484932801767721</v>
      </c>
      <c r="AE173">
        <f t="shared" si="17"/>
        <v>1.0473706479907769</v>
      </c>
      <c r="AF173">
        <f t="shared" si="16"/>
        <v>1.0462345956898091</v>
      </c>
      <c r="AG173">
        <f t="shared" si="16"/>
        <v>1.0450860198443839</v>
      </c>
      <c r="AH173">
        <f t="shared" si="16"/>
        <v>1.0439258972595364</v>
      </c>
      <c r="AI173">
        <f t="shared" si="16"/>
        <v>1.0427552846153922</v>
      </c>
      <c r="AJ173">
        <f t="shared" si="16"/>
        <v>1.041575317566426</v>
      </c>
    </row>
    <row r="174" spans="1:36" ht="15.5" x14ac:dyDescent="0.35">
      <c r="A174" s="49" t="s">
        <v>187</v>
      </c>
      <c r="B174" s="25">
        <f>PIF!CF174</f>
        <v>1.1000000000000001</v>
      </c>
      <c r="C174">
        <f>PIF!CJ174</f>
        <v>5.2581309818614516E-2</v>
      </c>
      <c r="D174" s="47">
        <f>Prev!B172</f>
        <v>0.54300961315805674</v>
      </c>
      <c r="E174" s="47">
        <f>Prev!E172</f>
        <v>0.53051549524469443</v>
      </c>
      <c r="F174" s="47">
        <f>Prev!H172</f>
        <v>0.51981372930987824</v>
      </c>
      <c r="G174" s="47">
        <f>Prev!K172</f>
        <v>0.50779985516997528</v>
      </c>
      <c r="H174" s="47">
        <f>Prev!N172</f>
        <v>0.49564993508405802</v>
      </c>
      <c r="I174" s="47">
        <f>Prev!Q172</f>
        <v>0.48337264398313107</v>
      </c>
      <c r="J174" s="47">
        <f>Prev!T172</f>
        <v>0.47097763833298545</v>
      </c>
      <c r="K174" s="47">
        <f>Prev!W172</f>
        <v>0.45847554340640251</v>
      </c>
      <c r="L174" s="47">
        <f>Prev!Z172</f>
        <v>0.44587793305763845</v>
      </c>
      <c r="M174" s="47">
        <f>Prev!AC172</f>
        <v>0.43319730199846423</v>
      </c>
      <c r="P174">
        <f t="shared" si="15"/>
        <v>5.1504232006045182E-2</v>
      </c>
      <c r="Q174">
        <f t="shared" si="15"/>
        <v>5.0378872286381597E-2</v>
      </c>
      <c r="R174">
        <f t="shared" si="15"/>
        <v>4.9412826375584459E-2</v>
      </c>
      <c r="S174">
        <f t="shared" si="15"/>
        <v>4.8325992326560305E-2</v>
      </c>
      <c r="T174">
        <f t="shared" si="15"/>
        <v>4.7224320375552693E-2</v>
      </c>
      <c r="U174">
        <f t="shared" si="14"/>
        <v>4.6108505382622296E-2</v>
      </c>
      <c r="V174">
        <f t="shared" si="14"/>
        <v>4.4979337613022259E-2</v>
      </c>
      <c r="W174">
        <f t="shared" si="14"/>
        <v>4.3837702875870001E-2</v>
      </c>
      <c r="X174">
        <f t="shared" si="14"/>
        <v>4.2684581986793792E-2</v>
      </c>
      <c r="Y174">
        <f t="shared" si="14"/>
        <v>4.1521049536318674E-2</v>
      </c>
      <c r="AA174">
        <f t="shared" si="17"/>
        <v>1.0515042320060453</v>
      </c>
      <c r="AB174">
        <f t="shared" si="17"/>
        <v>1.0503788722863816</v>
      </c>
      <c r="AC174">
        <f t="shared" si="17"/>
        <v>1.0494128263755844</v>
      </c>
      <c r="AD174">
        <f t="shared" si="17"/>
        <v>1.0483259923265602</v>
      </c>
      <c r="AE174">
        <f t="shared" si="17"/>
        <v>1.0472243203755527</v>
      </c>
      <c r="AF174">
        <f t="shared" si="16"/>
        <v>1.0461085053826222</v>
      </c>
      <c r="AG174">
        <f t="shared" si="16"/>
        <v>1.0449793376130223</v>
      </c>
      <c r="AH174">
        <f t="shared" si="16"/>
        <v>1.0438377028758701</v>
      </c>
      <c r="AI174">
        <f t="shared" si="16"/>
        <v>1.0426845819867938</v>
      </c>
      <c r="AJ174">
        <f t="shared" si="16"/>
        <v>1.0415210495363187</v>
      </c>
    </row>
    <row r="175" spans="1:36" ht="15.5" x14ac:dyDescent="0.35">
      <c r="A175" s="49" t="s">
        <v>188</v>
      </c>
      <c r="B175" s="25">
        <f>PIF!CF175</f>
        <v>1.1000000000000001</v>
      </c>
      <c r="C175">
        <f>PIF!CJ175</f>
        <v>5.2581309818614502E-2</v>
      </c>
      <c r="D175" s="47">
        <f>Prev!B173</f>
        <v>0.54300961315805707</v>
      </c>
      <c r="E175" s="47">
        <f>Prev!E173</f>
        <v>0.53051549524469421</v>
      </c>
      <c r="F175" s="47">
        <f>Prev!H173</f>
        <v>0.51981372930987835</v>
      </c>
      <c r="G175" s="47">
        <f>Prev!K173</f>
        <v>0.5077998551699755</v>
      </c>
      <c r="H175" s="47">
        <f>Prev!N173</f>
        <v>0.49564993508405802</v>
      </c>
      <c r="I175" s="47">
        <f>Prev!Q173</f>
        <v>0.48337264398313079</v>
      </c>
      <c r="J175" s="47">
        <f>Prev!T173</f>
        <v>0.47097763833298539</v>
      </c>
      <c r="K175" s="47">
        <f>Prev!W173</f>
        <v>0.45847554340640273</v>
      </c>
      <c r="L175" s="47">
        <f>Prev!Z173</f>
        <v>0.44587793305763868</v>
      </c>
      <c r="M175" s="47">
        <f>Prev!AC173</f>
        <v>0.43319730199846446</v>
      </c>
      <c r="P175">
        <f t="shared" si="15"/>
        <v>5.150423200604521E-2</v>
      </c>
      <c r="Q175">
        <f t="shared" si="15"/>
        <v>5.0378872286381576E-2</v>
      </c>
      <c r="R175">
        <f t="shared" si="15"/>
        <v>4.9412826375584466E-2</v>
      </c>
      <c r="S175">
        <f t="shared" si="15"/>
        <v>4.8325992326560326E-2</v>
      </c>
      <c r="T175">
        <f t="shared" si="15"/>
        <v>4.7224320375552693E-2</v>
      </c>
      <c r="U175">
        <f t="shared" si="14"/>
        <v>4.6108505382622268E-2</v>
      </c>
      <c r="V175">
        <f t="shared" si="14"/>
        <v>4.4979337613022259E-2</v>
      </c>
      <c r="W175">
        <f t="shared" si="14"/>
        <v>4.3837702875870022E-2</v>
      </c>
      <c r="X175">
        <f t="shared" si="14"/>
        <v>4.2684581986793813E-2</v>
      </c>
      <c r="Y175">
        <f t="shared" si="14"/>
        <v>4.1521049536318702E-2</v>
      </c>
      <c r="AA175">
        <f t="shared" si="17"/>
        <v>1.0515042320060453</v>
      </c>
      <c r="AB175">
        <f t="shared" si="17"/>
        <v>1.0503788722863816</v>
      </c>
      <c r="AC175">
        <f t="shared" si="17"/>
        <v>1.0494128263755844</v>
      </c>
      <c r="AD175">
        <f t="shared" si="17"/>
        <v>1.0483259923265604</v>
      </c>
      <c r="AE175">
        <f t="shared" si="17"/>
        <v>1.0472243203755527</v>
      </c>
      <c r="AF175">
        <f t="shared" si="16"/>
        <v>1.0461085053826222</v>
      </c>
      <c r="AG175">
        <f t="shared" si="16"/>
        <v>1.0449793376130223</v>
      </c>
      <c r="AH175">
        <f t="shared" si="16"/>
        <v>1.0438377028758701</v>
      </c>
      <c r="AI175">
        <f t="shared" si="16"/>
        <v>1.0426845819867938</v>
      </c>
      <c r="AJ175">
        <f t="shared" si="16"/>
        <v>1.0415210495363187</v>
      </c>
    </row>
    <row r="176" spans="1:36" ht="15.5" x14ac:dyDescent="0.35">
      <c r="A176" s="49" t="s">
        <v>189</v>
      </c>
      <c r="B176" s="25">
        <f>PIF!CF176</f>
        <v>1.1000000000000001</v>
      </c>
      <c r="C176">
        <f>PIF!CJ176</f>
        <v>5.2581309818614495E-2</v>
      </c>
      <c r="D176" s="47">
        <f>Prev!B174</f>
        <v>0.54300961315805696</v>
      </c>
      <c r="E176" s="47">
        <f>Prev!E174</f>
        <v>0.53051549524469421</v>
      </c>
      <c r="F176" s="47">
        <f>Prev!H174</f>
        <v>0.51981372930987813</v>
      </c>
      <c r="G176" s="47">
        <f>Prev!K174</f>
        <v>0.50779985516997561</v>
      </c>
      <c r="H176" s="47">
        <f>Prev!N174</f>
        <v>0.49564993508405814</v>
      </c>
      <c r="I176" s="47">
        <f>Prev!Q174</f>
        <v>0.48337264398313079</v>
      </c>
      <c r="J176" s="47">
        <f>Prev!T174</f>
        <v>0.47097763833298534</v>
      </c>
      <c r="K176" s="47">
        <f>Prev!W174</f>
        <v>0.45847554340640279</v>
      </c>
      <c r="L176" s="47">
        <f>Prev!Z174</f>
        <v>0.44587793305763901</v>
      </c>
      <c r="M176" s="47">
        <f>Prev!AC174</f>
        <v>0.43319730199846423</v>
      </c>
      <c r="P176">
        <f t="shared" si="15"/>
        <v>5.1504232006045203E-2</v>
      </c>
      <c r="Q176">
        <f t="shared" si="15"/>
        <v>5.0378872286381576E-2</v>
      </c>
      <c r="R176">
        <f t="shared" si="15"/>
        <v>4.9412826375584452E-2</v>
      </c>
      <c r="S176">
        <f t="shared" si="15"/>
        <v>4.8325992326560326E-2</v>
      </c>
      <c r="T176">
        <f t="shared" si="15"/>
        <v>4.7224320375552707E-2</v>
      </c>
      <c r="U176">
        <f t="shared" si="14"/>
        <v>4.6108505382622268E-2</v>
      </c>
      <c r="V176">
        <f t="shared" si="14"/>
        <v>4.4979337613022252E-2</v>
      </c>
      <c r="W176">
        <f t="shared" si="14"/>
        <v>4.3837702875870029E-2</v>
      </c>
      <c r="X176">
        <f t="shared" si="14"/>
        <v>4.2684581986793847E-2</v>
      </c>
      <c r="Y176">
        <f t="shared" si="14"/>
        <v>4.1521049536318674E-2</v>
      </c>
      <c r="AA176">
        <f t="shared" si="17"/>
        <v>1.0515042320060453</v>
      </c>
      <c r="AB176">
        <f t="shared" si="17"/>
        <v>1.0503788722863816</v>
      </c>
      <c r="AC176">
        <f t="shared" si="17"/>
        <v>1.0494128263755844</v>
      </c>
      <c r="AD176">
        <f t="shared" si="17"/>
        <v>1.0483259923265604</v>
      </c>
      <c r="AE176">
        <f t="shared" si="17"/>
        <v>1.0472243203755527</v>
      </c>
      <c r="AF176">
        <f t="shared" si="16"/>
        <v>1.0461085053826222</v>
      </c>
      <c r="AG176">
        <f t="shared" si="16"/>
        <v>1.0449793376130223</v>
      </c>
      <c r="AH176">
        <f t="shared" si="16"/>
        <v>1.0438377028758701</v>
      </c>
      <c r="AI176">
        <f t="shared" si="16"/>
        <v>1.0426845819867938</v>
      </c>
      <c r="AJ176">
        <f t="shared" si="16"/>
        <v>1.0415210495363187</v>
      </c>
    </row>
    <row r="177" spans="1:36" ht="15.5" x14ac:dyDescent="0.35">
      <c r="A177" s="49" t="s">
        <v>190</v>
      </c>
      <c r="B177" s="25">
        <f>PIF!CF177</f>
        <v>1.1000000000000001</v>
      </c>
      <c r="C177">
        <f>PIF!CJ177</f>
        <v>5.2581309818614502E-2</v>
      </c>
      <c r="D177" s="47">
        <f>Prev!B175</f>
        <v>0.54300961315805729</v>
      </c>
      <c r="E177" s="47">
        <f>Prev!E175</f>
        <v>0.53051549524469466</v>
      </c>
      <c r="F177" s="47">
        <f>Prev!H175</f>
        <v>0.5198137293098779</v>
      </c>
      <c r="G177" s="47">
        <f>Prev!K175</f>
        <v>0.50779985516997561</v>
      </c>
      <c r="H177" s="47">
        <f>Prev!N175</f>
        <v>0.49564993508405836</v>
      </c>
      <c r="I177" s="47">
        <f>Prev!Q175</f>
        <v>0.48337264398313079</v>
      </c>
      <c r="J177" s="47">
        <f>Prev!T175</f>
        <v>0.47097763833298545</v>
      </c>
      <c r="K177" s="47">
        <f>Prev!W175</f>
        <v>0.45847554340640284</v>
      </c>
      <c r="L177" s="47">
        <f>Prev!Z175</f>
        <v>0.44587793305763868</v>
      </c>
      <c r="M177" s="47">
        <f>Prev!AC175</f>
        <v>0.43319730199846435</v>
      </c>
      <c r="P177">
        <f t="shared" si="15"/>
        <v>5.1504232006045224E-2</v>
      </c>
      <c r="Q177">
        <f t="shared" si="15"/>
        <v>5.0378872286381618E-2</v>
      </c>
      <c r="R177">
        <f t="shared" si="15"/>
        <v>4.9412826375584425E-2</v>
      </c>
      <c r="S177">
        <f t="shared" si="15"/>
        <v>4.8325992326560326E-2</v>
      </c>
      <c r="T177">
        <f t="shared" si="15"/>
        <v>4.7224320375552728E-2</v>
      </c>
      <c r="U177">
        <f t="shared" si="14"/>
        <v>4.6108505382622268E-2</v>
      </c>
      <c r="V177">
        <f t="shared" si="14"/>
        <v>4.4979337613022259E-2</v>
      </c>
      <c r="W177">
        <f t="shared" si="14"/>
        <v>4.3837702875870035E-2</v>
      </c>
      <c r="X177">
        <f t="shared" si="14"/>
        <v>4.2684581986793813E-2</v>
      </c>
      <c r="Y177">
        <f t="shared" si="14"/>
        <v>4.1521049536318688E-2</v>
      </c>
      <c r="AA177">
        <f t="shared" si="17"/>
        <v>1.0515042320060453</v>
      </c>
      <c r="AB177">
        <f t="shared" si="17"/>
        <v>1.0503788722863816</v>
      </c>
      <c r="AC177">
        <f t="shared" si="17"/>
        <v>1.0494128263755844</v>
      </c>
      <c r="AD177">
        <f t="shared" si="17"/>
        <v>1.0483259923265604</v>
      </c>
      <c r="AE177">
        <f t="shared" si="17"/>
        <v>1.0472243203755527</v>
      </c>
      <c r="AF177">
        <f t="shared" si="16"/>
        <v>1.0461085053826222</v>
      </c>
      <c r="AG177">
        <f t="shared" si="16"/>
        <v>1.0449793376130223</v>
      </c>
      <c r="AH177">
        <f t="shared" si="16"/>
        <v>1.0438377028758701</v>
      </c>
      <c r="AI177">
        <f t="shared" si="16"/>
        <v>1.0426845819867938</v>
      </c>
      <c r="AJ177">
        <f t="shared" si="16"/>
        <v>1.0415210495363187</v>
      </c>
    </row>
    <row r="178" spans="1:36" ht="15.5" x14ac:dyDescent="0.35">
      <c r="A178" s="49" t="s">
        <v>191</v>
      </c>
      <c r="B178" s="25">
        <f>PIF!CF178</f>
        <v>1.1000000000000001</v>
      </c>
      <c r="C178">
        <f>PIF!CJ178</f>
        <v>5.2581309818614516E-2</v>
      </c>
      <c r="D178" s="47">
        <f>Prev!B176</f>
        <v>0.54300961315805707</v>
      </c>
      <c r="E178" s="47">
        <f>Prev!E176</f>
        <v>0.53051549524469399</v>
      </c>
      <c r="F178" s="47">
        <f>Prev!H176</f>
        <v>0.5198137293098779</v>
      </c>
      <c r="G178" s="47">
        <f>Prev!K176</f>
        <v>0.50779985516997539</v>
      </c>
      <c r="H178" s="47">
        <f>Prev!N176</f>
        <v>0.49564993508405814</v>
      </c>
      <c r="I178" s="47">
        <f>Prev!Q176</f>
        <v>0.48337264398313079</v>
      </c>
      <c r="J178" s="47">
        <f>Prev!T176</f>
        <v>0.47097763833298528</v>
      </c>
      <c r="K178" s="47">
        <f>Prev!W176</f>
        <v>0.45847554340640229</v>
      </c>
      <c r="L178" s="47">
        <f>Prev!Z176</f>
        <v>0.4458779330576389</v>
      </c>
      <c r="M178" s="47">
        <f>Prev!AC176</f>
        <v>0.43319730199846412</v>
      </c>
      <c r="P178">
        <f t="shared" si="15"/>
        <v>5.150423200604521E-2</v>
      </c>
      <c r="Q178">
        <f t="shared" si="15"/>
        <v>5.0378872286381549E-2</v>
      </c>
      <c r="R178">
        <f t="shared" si="15"/>
        <v>4.9412826375584425E-2</v>
      </c>
      <c r="S178">
        <f t="shared" si="15"/>
        <v>4.8325992326560312E-2</v>
      </c>
      <c r="T178">
        <f t="shared" si="15"/>
        <v>4.7224320375552707E-2</v>
      </c>
      <c r="U178">
        <f t="shared" si="14"/>
        <v>4.6108505382622268E-2</v>
      </c>
      <c r="V178">
        <f t="shared" si="14"/>
        <v>4.4979337613022245E-2</v>
      </c>
      <c r="W178">
        <f t="shared" si="14"/>
        <v>4.383770287586998E-2</v>
      </c>
      <c r="X178">
        <f t="shared" si="14"/>
        <v>4.2684581986793833E-2</v>
      </c>
      <c r="Y178">
        <f t="shared" si="14"/>
        <v>4.1521049536318667E-2</v>
      </c>
      <c r="AA178">
        <f t="shared" si="17"/>
        <v>1.0515042320060453</v>
      </c>
      <c r="AB178">
        <f t="shared" si="17"/>
        <v>1.0503788722863816</v>
      </c>
      <c r="AC178">
        <f t="shared" si="17"/>
        <v>1.0494128263755844</v>
      </c>
      <c r="AD178">
        <f t="shared" si="17"/>
        <v>1.0483259923265602</v>
      </c>
      <c r="AE178">
        <f t="shared" si="17"/>
        <v>1.0472243203755527</v>
      </c>
      <c r="AF178">
        <f t="shared" si="16"/>
        <v>1.0461085053826222</v>
      </c>
      <c r="AG178">
        <f t="shared" si="16"/>
        <v>1.0449793376130223</v>
      </c>
      <c r="AH178">
        <f t="shared" si="16"/>
        <v>1.0438377028758701</v>
      </c>
      <c r="AI178">
        <f t="shared" si="16"/>
        <v>1.0426845819867938</v>
      </c>
      <c r="AJ178">
        <f t="shared" si="16"/>
        <v>1.0415210495363187</v>
      </c>
    </row>
    <row r="179" spans="1:36" ht="15.5" x14ac:dyDescent="0.35">
      <c r="A179" s="49" t="s">
        <v>192</v>
      </c>
      <c r="B179" s="25">
        <f>PIF!CF179</f>
        <v>1.1000000000000001</v>
      </c>
      <c r="C179">
        <f>PIF!CJ179</f>
        <v>5.2581309818614502E-2</v>
      </c>
      <c r="D179" s="47">
        <f>Prev!B177</f>
        <v>0.54300961315805707</v>
      </c>
      <c r="E179" s="47">
        <f>Prev!E177</f>
        <v>0.53051549524469421</v>
      </c>
      <c r="F179" s="47">
        <f>Prev!H177</f>
        <v>0.5198137293098779</v>
      </c>
      <c r="G179" s="47">
        <f>Prev!K177</f>
        <v>0.50779985516997517</v>
      </c>
      <c r="H179" s="47">
        <f>Prev!N177</f>
        <v>0.49564993508405814</v>
      </c>
      <c r="I179" s="47">
        <f>Prev!Q177</f>
        <v>0.48337264398313096</v>
      </c>
      <c r="J179" s="47">
        <f>Prev!T177</f>
        <v>0.47097763833298556</v>
      </c>
      <c r="K179" s="47">
        <f>Prev!W177</f>
        <v>0.45847554340640273</v>
      </c>
      <c r="L179" s="47">
        <f>Prev!Z177</f>
        <v>0.44587793305763851</v>
      </c>
      <c r="M179" s="47">
        <f>Prev!AC177</f>
        <v>0.43319730199846407</v>
      </c>
      <c r="P179">
        <f t="shared" si="15"/>
        <v>5.150423200604521E-2</v>
      </c>
      <c r="Q179">
        <f t="shared" si="15"/>
        <v>5.0378872286381576E-2</v>
      </c>
      <c r="R179">
        <f t="shared" si="15"/>
        <v>4.9412826375584425E-2</v>
      </c>
      <c r="S179">
        <f t="shared" si="15"/>
        <v>4.8325992326560298E-2</v>
      </c>
      <c r="T179">
        <f t="shared" si="15"/>
        <v>4.7224320375552707E-2</v>
      </c>
      <c r="U179">
        <f t="shared" si="14"/>
        <v>4.6108505382622282E-2</v>
      </c>
      <c r="V179">
        <f t="shared" si="14"/>
        <v>4.4979337613022273E-2</v>
      </c>
      <c r="W179">
        <f t="shared" si="14"/>
        <v>4.3837702875870022E-2</v>
      </c>
      <c r="X179">
        <f t="shared" si="14"/>
        <v>4.2684581986793799E-2</v>
      </c>
      <c r="Y179">
        <f t="shared" si="14"/>
        <v>4.152104953631866E-2</v>
      </c>
      <c r="AA179">
        <f t="shared" si="17"/>
        <v>1.0515042320060453</v>
      </c>
      <c r="AB179">
        <f t="shared" si="17"/>
        <v>1.0503788722863816</v>
      </c>
      <c r="AC179">
        <f t="shared" si="17"/>
        <v>1.0494128263755844</v>
      </c>
      <c r="AD179">
        <f t="shared" si="17"/>
        <v>1.0483259923265602</v>
      </c>
      <c r="AE179">
        <f t="shared" si="17"/>
        <v>1.0472243203755527</v>
      </c>
      <c r="AF179">
        <f t="shared" si="16"/>
        <v>1.0461085053826222</v>
      </c>
      <c r="AG179">
        <f t="shared" si="16"/>
        <v>1.0449793376130223</v>
      </c>
      <c r="AH179">
        <f t="shared" si="16"/>
        <v>1.0438377028758701</v>
      </c>
      <c r="AI179">
        <f t="shared" si="16"/>
        <v>1.0426845819867938</v>
      </c>
      <c r="AJ179">
        <f t="shared" si="16"/>
        <v>1.0415210495363187</v>
      </c>
    </row>
    <row r="180" spans="1:36" ht="15.5" x14ac:dyDescent="0.35">
      <c r="A180" s="49" t="s">
        <v>193</v>
      </c>
      <c r="B180" s="25">
        <f>PIF!CF180</f>
        <v>1.1000000000000001</v>
      </c>
      <c r="C180">
        <f>PIF!CJ180</f>
        <v>5.2581309818614516E-2</v>
      </c>
      <c r="D180" s="47">
        <f>Prev!B178</f>
        <v>0.54300961315805663</v>
      </c>
      <c r="E180" s="47">
        <f>Prev!E178</f>
        <v>0.53051549524469455</v>
      </c>
      <c r="F180" s="47">
        <f>Prev!H178</f>
        <v>0.51981372930987824</v>
      </c>
      <c r="G180" s="47">
        <f>Prev!K178</f>
        <v>0.50779985516997528</v>
      </c>
      <c r="H180" s="47">
        <f>Prev!N178</f>
        <v>0.49564993508405814</v>
      </c>
      <c r="I180" s="47">
        <f>Prev!Q178</f>
        <v>0.48337264398313079</v>
      </c>
      <c r="J180" s="47">
        <f>Prev!T178</f>
        <v>0.47097763833298539</v>
      </c>
      <c r="K180" s="47">
        <f>Prev!W178</f>
        <v>0.45847554340640284</v>
      </c>
      <c r="L180" s="47">
        <f>Prev!Z178</f>
        <v>0.44587793305763845</v>
      </c>
      <c r="M180" s="47">
        <f>Prev!AC178</f>
        <v>0.4331973019984639</v>
      </c>
      <c r="P180">
        <f t="shared" si="15"/>
        <v>5.1504232006045175E-2</v>
      </c>
      <c r="Q180">
        <f t="shared" si="15"/>
        <v>5.0378872286381604E-2</v>
      </c>
      <c r="R180">
        <f t="shared" si="15"/>
        <v>4.9412826375584459E-2</v>
      </c>
      <c r="S180">
        <f t="shared" si="15"/>
        <v>4.8325992326560305E-2</v>
      </c>
      <c r="T180">
        <f t="shared" si="15"/>
        <v>4.7224320375552707E-2</v>
      </c>
      <c r="U180">
        <f t="shared" si="14"/>
        <v>4.6108505382622268E-2</v>
      </c>
      <c r="V180">
        <f t="shared" si="14"/>
        <v>4.4979337613022259E-2</v>
      </c>
      <c r="W180">
        <f t="shared" si="14"/>
        <v>4.3837702875870035E-2</v>
      </c>
      <c r="X180">
        <f t="shared" si="14"/>
        <v>4.2684581986793792E-2</v>
      </c>
      <c r="Y180">
        <f t="shared" si="14"/>
        <v>4.1521049536318647E-2</v>
      </c>
      <c r="AA180">
        <f t="shared" si="17"/>
        <v>1.0515042320060453</v>
      </c>
      <c r="AB180">
        <f t="shared" si="17"/>
        <v>1.0503788722863816</v>
      </c>
      <c r="AC180">
        <f t="shared" si="17"/>
        <v>1.0494128263755844</v>
      </c>
      <c r="AD180">
        <f t="shared" si="17"/>
        <v>1.0483259923265602</v>
      </c>
      <c r="AE180">
        <f t="shared" si="17"/>
        <v>1.0472243203755527</v>
      </c>
      <c r="AF180">
        <f t="shared" si="16"/>
        <v>1.0461085053826222</v>
      </c>
      <c r="AG180">
        <f t="shared" si="16"/>
        <v>1.0449793376130223</v>
      </c>
      <c r="AH180">
        <f t="shared" si="16"/>
        <v>1.0438377028758701</v>
      </c>
      <c r="AI180">
        <f t="shared" si="16"/>
        <v>1.0426845819867938</v>
      </c>
      <c r="AJ180">
        <f t="shared" si="16"/>
        <v>1.0415210495363187</v>
      </c>
    </row>
    <row r="181" spans="1:36" ht="15.5" x14ac:dyDescent="0.35">
      <c r="A181" s="49" t="s">
        <v>194</v>
      </c>
      <c r="B181" s="25">
        <f>PIF!CF181</f>
        <v>1.1000000000000001</v>
      </c>
      <c r="C181">
        <f>PIF!CJ181</f>
        <v>5.2581309818614516E-2</v>
      </c>
      <c r="D181" s="47">
        <f>Prev!B179</f>
        <v>0.54300961315805696</v>
      </c>
      <c r="E181" s="47">
        <f>Prev!E179</f>
        <v>0.53051549524469377</v>
      </c>
      <c r="F181" s="47">
        <f>Prev!H179</f>
        <v>0.51981372930987813</v>
      </c>
      <c r="G181" s="47">
        <f>Prev!K179</f>
        <v>0.5077998551699755</v>
      </c>
      <c r="H181" s="47">
        <f>Prev!N179</f>
        <v>0.49564993508405814</v>
      </c>
      <c r="I181" s="47">
        <f>Prev!Q179</f>
        <v>0.48337264398313112</v>
      </c>
      <c r="J181" s="47">
        <f>Prev!T179</f>
        <v>0.47097763833298534</v>
      </c>
      <c r="K181" s="47">
        <f>Prev!W179</f>
        <v>0.45847554340640262</v>
      </c>
      <c r="L181" s="47">
        <f>Prev!Z179</f>
        <v>0.44587793305763884</v>
      </c>
      <c r="M181" s="47">
        <f>Prev!AC179</f>
        <v>0.43319730199846423</v>
      </c>
      <c r="P181">
        <f t="shared" si="15"/>
        <v>5.1504232006045203E-2</v>
      </c>
      <c r="Q181">
        <f t="shared" si="15"/>
        <v>5.0378872286381535E-2</v>
      </c>
      <c r="R181">
        <f t="shared" si="15"/>
        <v>4.9412826375584452E-2</v>
      </c>
      <c r="S181">
        <f t="shared" si="15"/>
        <v>4.8325992326560326E-2</v>
      </c>
      <c r="T181">
        <f t="shared" si="15"/>
        <v>4.7224320375552707E-2</v>
      </c>
      <c r="U181">
        <f t="shared" si="14"/>
        <v>4.6108505382622303E-2</v>
      </c>
      <c r="V181">
        <f t="shared" si="14"/>
        <v>4.4979337613022252E-2</v>
      </c>
      <c r="W181">
        <f t="shared" si="14"/>
        <v>4.3837702875870008E-2</v>
      </c>
      <c r="X181">
        <f t="shared" si="14"/>
        <v>4.2684581986793826E-2</v>
      </c>
      <c r="Y181">
        <f t="shared" si="14"/>
        <v>4.1521049536318674E-2</v>
      </c>
      <c r="AA181">
        <f t="shared" si="17"/>
        <v>1.0515042320060453</v>
      </c>
      <c r="AB181">
        <f t="shared" si="17"/>
        <v>1.0503788722863816</v>
      </c>
      <c r="AC181">
        <f t="shared" si="17"/>
        <v>1.0494128263755844</v>
      </c>
      <c r="AD181">
        <f t="shared" si="17"/>
        <v>1.0483259923265604</v>
      </c>
      <c r="AE181">
        <f t="shared" si="17"/>
        <v>1.0472243203755527</v>
      </c>
      <c r="AF181">
        <f t="shared" si="16"/>
        <v>1.0461085053826222</v>
      </c>
      <c r="AG181">
        <f t="shared" si="16"/>
        <v>1.0449793376130223</v>
      </c>
      <c r="AH181">
        <f t="shared" si="16"/>
        <v>1.0438377028758701</v>
      </c>
      <c r="AI181">
        <f t="shared" si="16"/>
        <v>1.0426845819867938</v>
      </c>
      <c r="AJ181">
        <f t="shared" si="16"/>
        <v>1.0415210495363187</v>
      </c>
    </row>
    <row r="182" spans="1:36" ht="15.5" x14ac:dyDescent="0.35">
      <c r="A182" s="49" t="s">
        <v>195</v>
      </c>
      <c r="B182" s="25">
        <f>PIF!CF182</f>
        <v>1.1000000000000001</v>
      </c>
      <c r="C182">
        <f>PIF!CJ182</f>
        <v>5.2581309818614516E-2</v>
      </c>
      <c r="D182" s="47">
        <f>Prev!B180</f>
        <v>0.54300961315805696</v>
      </c>
      <c r="E182" s="47">
        <f>Prev!E180</f>
        <v>0.53051549524469377</v>
      </c>
      <c r="F182" s="47">
        <f>Prev!H180</f>
        <v>0.51981372930987813</v>
      </c>
      <c r="G182" s="47">
        <f>Prev!K180</f>
        <v>0.5077998551699755</v>
      </c>
      <c r="H182" s="47">
        <f>Prev!N180</f>
        <v>0.49564993508405814</v>
      </c>
      <c r="I182" s="47">
        <f>Prev!Q180</f>
        <v>0.48337264398313112</v>
      </c>
      <c r="J182" s="47">
        <f>Prev!T180</f>
        <v>0.47097763833298534</v>
      </c>
      <c r="K182" s="47">
        <f>Prev!W180</f>
        <v>0.45847554340640262</v>
      </c>
      <c r="L182" s="47">
        <f>Prev!Z180</f>
        <v>0.44587793305763884</v>
      </c>
      <c r="M182" s="47">
        <f>Prev!AC180</f>
        <v>0.43319730199846423</v>
      </c>
      <c r="P182">
        <f t="shared" si="15"/>
        <v>5.1504232006045203E-2</v>
      </c>
      <c r="Q182">
        <f t="shared" si="15"/>
        <v>5.0378872286381535E-2</v>
      </c>
      <c r="R182">
        <f t="shared" si="15"/>
        <v>4.9412826375584452E-2</v>
      </c>
      <c r="S182">
        <f t="shared" si="15"/>
        <v>4.8325992326560326E-2</v>
      </c>
      <c r="T182">
        <f t="shared" si="15"/>
        <v>4.7224320375552707E-2</v>
      </c>
      <c r="U182">
        <f t="shared" si="14"/>
        <v>4.6108505382622303E-2</v>
      </c>
      <c r="V182">
        <f t="shared" si="14"/>
        <v>4.4979337613022252E-2</v>
      </c>
      <c r="W182">
        <f t="shared" si="14"/>
        <v>4.3837702875870008E-2</v>
      </c>
      <c r="X182">
        <f t="shared" si="14"/>
        <v>4.2684581986793826E-2</v>
      </c>
      <c r="Y182">
        <f t="shared" si="14"/>
        <v>4.1521049536318674E-2</v>
      </c>
      <c r="AA182">
        <f t="shared" si="17"/>
        <v>1.0515042320060453</v>
      </c>
      <c r="AB182">
        <f t="shared" si="17"/>
        <v>1.0503788722863816</v>
      </c>
      <c r="AC182">
        <f t="shared" si="17"/>
        <v>1.0494128263755844</v>
      </c>
      <c r="AD182">
        <f t="shared" si="17"/>
        <v>1.0483259923265604</v>
      </c>
      <c r="AE182">
        <f t="shared" si="17"/>
        <v>1.0472243203755527</v>
      </c>
      <c r="AF182">
        <f t="shared" si="16"/>
        <v>1.0461085053826222</v>
      </c>
      <c r="AG182">
        <f t="shared" si="16"/>
        <v>1.0449793376130223</v>
      </c>
      <c r="AH182">
        <f t="shared" si="16"/>
        <v>1.0438377028758701</v>
      </c>
      <c r="AI182">
        <f t="shared" si="16"/>
        <v>1.0426845819867938</v>
      </c>
      <c r="AJ182">
        <f t="shared" si="16"/>
        <v>1.0415210495363187</v>
      </c>
    </row>
    <row r="183" spans="1:36" ht="15.5" x14ac:dyDescent="0.35">
      <c r="A183" s="49" t="s">
        <v>196</v>
      </c>
      <c r="B183" s="25">
        <f>PIF!CF183</f>
        <v>1.1000000000000001</v>
      </c>
      <c r="C183">
        <f>PIF!CJ183</f>
        <v>5.2581309818614516E-2</v>
      </c>
      <c r="D183" s="47">
        <f>Prev!B181</f>
        <v>0.54300961315805718</v>
      </c>
      <c r="E183" s="47">
        <f>Prev!E181</f>
        <v>0.53051549524469399</v>
      </c>
      <c r="F183" s="47">
        <f>Prev!H181</f>
        <v>0.51981372930987813</v>
      </c>
      <c r="G183" s="47">
        <f>Prev!K181</f>
        <v>0.50779985516997528</v>
      </c>
      <c r="H183" s="47">
        <f>Prev!N181</f>
        <v>0.49564993508405786</v>
      </c>
      <c r="I183" s="47">
        <f>Prev!Q181</f>
        <v>0.48337264398313079</v>
      </c>
      <c r="J183" s="47">
        <f>Prev!T181</f>
        <v>0.47097763833298556</v>
      </c>
      <c r="K183" s="47">
        <f>Prev!W181</f>
        <v>0.45847554340640295</v>
      </c>
      <c r="L183" s="47">
        <f>Prev!Z181</f>
        <v>0.44587793305763868</v>
      </c>
      <c r="M183" s="47">
        <f>Prev!AC181</f>
        <v>0.43319730199846423</v>
      </c>
      <c r="P183">
        <f t="shared" si="15"/>
        <v>5.1504232006045217E-2</v>
      </c>
      <c r="Q183">
        <f t="shared" si="15"/>
        <v>5.0378872286381549E-2</v>
      </c>
      <c r="R183">
        <f t="shared" si="15"/>
        <v>4.9412826375584452E-2</v>
      </c>
      <c r="S183">
        <f t="shared" si="15"/>
        <v>4.8325992326560305E-2</v>
      </c>
      <c r="T183">
        <f t="shared" si="15"/>
        <v>4.7224320375552679E-2</v>
      </c>
      <c r="U183">
        <f t="shared" si="14"/>
        <v>4.6108505382622268E-2</v>
      </c>
      <c r="V183">
        <f t="shared" si="14"/>
        <v>4.4979337613022273E-2</v>
      </c>
      <c r="W183">
        <f t="shared" si="14"/>
        <v>4.3837702875870042E-2</v>
      </c>
      <c r="X183">
        <f t="shared" si="14"/>
        <v>4.2684581986793813E-2</v>
      </c>
      <c r="Y183">
        <f t="shared" si="14"/>
        <v>4.1521049536318674E-2</v>
      </c>
      <c r="AA183">
        <f t="shared" si="17"/>
        <v>1.0515042320060453</v>
      </c>
      <c r="AB183">
        <f t="shared" si="17"/>
        <v>1.0503788722863816</v>
      </c>
      <c r="AC183">
        <f t="shared" si="17"/>
        <v>1.0494128263755844</v>
      </c>
      <c r="AD183">
        <f t="shared" si="17"/>
        <v>1.0483259923265602</v>
      </c>
      <c r="AE183">
        <f t="shared" si="17"/>
        <v>1.0472243203755527</v>
      </c>
      <c r="AF183">
        <f t="shared" si="16"/>
        <v>1.0461085053826222</v>
      </c>
      <c r="AG183">
        <f t="shared" si="16"/>
        <v>1.0449793376130223</v>
      </c>
      <c r="AH183">
        <f t="shared" si="16"/>
        <v>1.0438377028758701</v>
      </c>
      <c r="AI183">
        <f t="shared" si="16"/>
        <v>1.0426845819867938</v>
      </c>
      <c r="AJ183">
        <f t="shared" si="16"/>
        <v>1.0415210495363187</v>
      </c>
    </row>
    <row r="184" spans="1:36" ht="15.5" x14ac:dyDescent="0.35">
      <c r="A184" s="49" t="s">
        <v>197</v>
      </c>
      <c r="B184" s="25">
        <f>PIF!CF184</f>
        <v>1.1000000000000001</v>
      </c>
      <c r="C184">
        <f>PIF!CJ184</f>
        <v>5.2581309818614502E-2</v>
      </c>
      <c r="D184" s="47">
        <f>Prev!B182</f>
        <v>0.54300961315805696</v>
      </c>
      <c r="E184" s="47">
        <f>Prev!E182</f>
        <v>0.53051549524469421</v>
      </c>
      <c r="F184" s="47">
        <f>Prev!H182</f>
        <v>0.51981372930987813</v>
      </c>
      <c r="G184" s="47">
        <f>Prev!K182</f>
        <v>0.50779985516997528</v>
      </c>
      <c r="H184" s="47">
        <f>Prev!N182</f>
        <v>0.49564993508405814</v>
      </c>
      <c r="I184" s="47">
        <f>Prev!Q182</f>
        <v>0.48337264398313079</v>
      </c>
      <c r="J184" s="47">
        <f>Prev!T182</f>
        <v>0.47097763833298567</v>
      </c>
      <c r="K184" s="47">
        <f>Prev!W182</f>
        <v>0.45847554340640273</v>
      </c>
      <c r="L184" s="47">
        <f>Prev!Z182</f>
        <v>0.44587793305763884</v>
      </c>
      <c r="M184" s="47">
        <f>Prev!AC182</f>
        <v>0.43319730199846435</v>
      </c>
      <c r="P184">
        <f t="shared" si="15"/>
        <v>5.1504232006045203E-2</v>
      </c>
      <c r="Q184">
        <f t="shared" si="15"/>
        <v>5.0378872286381576E-2</v>
      </c>
      <c r="R184">
        <f t="shared" si="15"/>
        <v>4.9412826375584452E-2</v>
      </c>
      <c r="S184">
        <f t="shared" si="15"/>
        <v>4.8325992326560305E-2</v>
      </c>
      <c r="T184">
        <f t="shared" si="15"/>
        <v>4.7224320375552707E-2</v>
      </c>
      <c r="U184">
        <f t="shared" si="14"/>
        <v>4.6108505382622268E-2</v>
      </c>
      <c r="V184">
        <f t="shared" si="14"/>
        <v>4.4979337613022287E-2</v>
      </c>
      <c r="W184">
        <f t="shared" si="14"/>
        <v>4.3837702875870022E-2</v>
      </c>
      <c r="X184">
        <f t="shared" si="14"/>
        <v>4.2684581986793826E-2</v>
      </c>
      <c r="Y184">
        <f t="shared" si="14"/>
        <v>4.1521049536318688E-2</v>
      </c>
      <c r="AA184">
        <f t="shared" si="17"/>
        <v>1.0515042320060453</v>
      </c>
      <c r="AB184">
        <f t="shared" si="17"/>
        <v>1.0503788722863816</v>
      </c>
      <c r="AC184">
        <f t="shared" si="17"/>
        <v>1.0494128263755844</v>
      </c>
      <c r="AD184">
        <f t="shared" si="17"/>
        <v>1.0483259923265602</v>
      </c>
      <c r="AE184">
        <f t="shared" si="17"/>
        <v>1.0472243203755527</v>
      </c>
      <c r="AF184">
        <f t="shared" si="16"/>
        <v>1.0461085053826222</v>
      </c>
      <c r="AG184">
        <f t="shared" si="16"/>
        <v>1.0449793376130223</v>
      </c>
      <c r="AH184">
        <f t="shared" si="16"/>
        <v>1.0438377028758701</v>
      </c>
      <c r="AI184">
        <f t="shared" si="16"/>
        <v>1.0426845819867938</v>
      </c>
      <c r="AJ184">
        <f t="shared" si="16"/>
        <v>1.0415210495363187</v>
      </c>
    </row>
    <row r="185" spans="1:36" ht="15.5" x14ac:dyDescent="0.35">
      <c r="A185" s="49" t="s">
        <v>198</v>
      </c>
      <c r="B185" s="25">
        <f>PIF!CF185</f>
        <v>1.1000000000000001</v>
      </c>
      <c r="C185">
        <f>PIF!CJ185</f>
        <v>5.2581309818614495E-2</v>
      </c>
      <c r="D185" s="47">
        <f>Prev!B183</f>
        <v>0.54300961315805696</v>
      </c>
      <c r="E185" s="47">
        <f>Prev!E183</f>
        <v>0.53051549524469388</v>
      </c>
      <c r="F185" s="47">
        <f>Prev!H183</f>
        <v>0.51981372930987779</v>
      </c>
      <c r="G185" s="47">
        <f>Prev!K183</f>
        <v>0.50779985516997528</v>
      </c>
      <c r="H185" s="47">
        <f>Prev!N183</f>
        <v>0.49564993508405814</v>
      </c>
      <c r="I185" s="47">
        <f>Prev!Q183</f>
        <v>0.48337264398313073</v>
      </c>
      <c r="J185" s="47">
        <f>Prev!T183</f>
        <v>0.47097763833298528</v>
      </c>
      <c r="K185" s="47">
        <f>Prev!W183</f>
        <v>0.45847554340640284</v>
      </c>
      <c r="L185" s="47">
        <f>Prev!Z183</f>
        <v>0.44587793305763884</v>
      </c>
      <c r="M185" s="47">
        <f>Prev!AC183</f>
        <v>0.43319730199846446</v>
      </c>
      <c r="P185">
        <f t="shared" si="15"/>
        <v>5.1504232006045203E-2</v>
      </c>
      <c r="Q185">
        <f t="shared" si="15"/>
        <v>5.0378872286381542E-2</v>
      </c>
      <c r="R185">
        <f t="shared" si="15"/>
        <v>4.9412826375584418E-2</v>
      </c>
      <c r="S185">
        <f t="shared" si="15"/>
        <v>4.8325992326560305E-2</v>
      </c>
      <c r="T185">
        <f t="shared" si="15"/>
        <v>4.7224320375552707E-2</v>
      </c>
      <c r="U185">
        <f t="shared" si="14"/>
        <v>4.6108505382622261E-2</v>
      </c>
      <c r="V185">
        <f t="shared" si="14"/>
        <v>4.4979337613022245E-2</v>
      </c>
      <c r="W185">
        <f t="shared" si="14"/>
        <v>4.3837702875870035E-2</v>
      </c>
      <c r="X185">
        <f t="shared" si="14"/>
        <v>4.2684581986793826E-2</v>
      </c>
      <c r="Y185">
        <f t="shared" si="14"/>
        <v>4.1521049536318702E-2</v>
      </c>
      <c r="AA185">
        <f t="shared" si="17"/>
        <v>1.0515042320060453</v>
      </c>
      <c r="AB185">
        <f t="shared" si="17"/>
        <v>1.0503788722863816</v>
      </c>
      <c r="AC185">
        <f t="shared" si="17"/>
        <v>1.0494128263755844</v>
      </c>
      <c r="AD185">
        <f t="shared" si="17"/>
        <v>1.0483259923265602</v>
      </c>
      <c r="AE185">
        <f t="shared" si="17"/>
        <v>1.0472243203755527</v>
      </c>
      <c r="AF185">
        <f t="shared" si="16"/>
        <v>1.0461085053826222</v>
      </c>
      <c r="AG185">
        <f t="shared" si="16"/>
        <v>1.0449793376130223</v>
      </c>
      <c r="AH185">
        <f t="shared" si="16"/>
        <v>1.0438377028758701</v>
      </c>
      <c r="AI185">
        <f t="shared" si="16"/>
        <v>1.0426845819867938</v>
      </c>
      <c r="AJ185">
        <f t="shared" si="16"/>
        <v>1.0415210495363187</v>
      </c>
    </row>
    <row r="186" spans="1:36" ht="15.5" x14ac:dyDescent="0.35">
      <c r="A186" s="49" t="s">
        <v>199</v>
      </c>
      <c r="B186" s="25">
        <f>PIF!CF186</f>
        <v>1.1000000000000001</v>
      </c>
      <c r="C186">
        <f>PIF!CJ186</f>
        <v>5.2581309818614495E-2</v>
      </c>
      <c r="D186" s="47">
        <f>Prev!B184</f>
        <v>0.54300961315805696</v>
      </c>
      <c r="E186" s="47">
        <f>Prev!E184</f>
        <v>0.53051549524469432</v>
      </c>
      <c r="F186" s="47">
        <f>Prev!H184</f>
        <v>0.5198137293098779</v>
      </c>
      <c r="G186" s="47">
        <f>Prev!K184</f>
        <v>0.50779985516997528</v>
      </c>
      <c r="H186" s="47">
        <f>Prev!N184</f>
        <v>0.49564993508405786</v>
      </c>
      <c r="I186" s="47">
        <f>Prev!Q184</f>
        <v>0.48337264398313079</v>
      </c>
      <c r="J186" s="47">
        <f>Prev!T184</f>
        <v>0.47097763833298534</v>
      </c>
      <c r="K186" s="47">
        <f>Prev!W184</f>
        <v>0.45847554340640256</v>
      </c>
      <c r="L186" s="47">
        <f>Prev!Z184</f>
        <v>0.44587793305763901</v>
      </c>
      <c r="M186" s="47">
        <f>Prev!AC184</f>
        <v>0.43319730199846435</v>
      </c>
      <c r="P186">
        <f t="shared" si="15"/>
        <v>5.1504232006045203E-2</v>
      </c>
      <c r="Q186">
        <f t="shared" si="15"/>
        <v>5.0378872286381583E-2</v>
      </c>
      <c r="R186">
        <f t="shared" si="15"/>
        <v>4.9412826375584425E-2</v>
      </c>
      <c r="S186">
        <f t="shared" si="15"/>
        <v>4.8325992326560305E-2</v>
      </c>
      <c r="T186">
        <f t="shared" si="15"/>
        <v>4.7224320375552679E-2</v>
      </c>
      <c r="U186">
        <f t="shared" si="14"/>
        <v>4.6108505382622268E-2</v>
      </c>
      <c r="V186">
        <f t="shared" si="14"/>
        <v>4.4979337613022252E-2</v>
      </c>
      <c r="W186">
        <f t="shared" si="14"/>
        <v>4.3837702875870008E-2</v>
      </c>
      <c r="X186">
        <f t="shared" si="14"/>
        <v>4.2684581986793847E-2</v>
      </c>
      <c r="Y186">
        <f t="shared" si="14"/>
        <v>4.1521049536318688E-2</v>
      </c>
      <c r="AA186">
        <f t="shared" si="17"/>
        <v>1.0515042320060453</v>
      </c>
      <c r="AB186">
        <f t="shared" si="17"/>
        <v>1.0503788722863816</v>
      </c>
      <c r="AC186">
        <f t="shared" si="17"/>
        <v>1.0494128263755844</v>
      </c>
      <c r="AD186">
        <f t="shared" si="17"/>
        <v>1.0483259923265602</v>
      </c>
      <c r="AE186">
        <f t="shared" si="17"/>
        <v>1.0472243203755527</v>
      </c>
      <c r="AF186">
        <f t="shared" si="16"/>
        <v>1.0461085053826222</v>
      </c>
      <c r="AG186">
        <f t="shared" si="16"/>
        <v>1.0449793376130223</v>
      </c>
      <c r="AH186">
        <f t="shared" si="16"/>
        <v>1.0438377028758701</v>
      </c>
      <c r="AI186">
        <f t="shared" si="16"/>
        <v>1.0426845819867938</v>
      </c>
      <c r="AJ186">
        <f t="shared" si="16"/>
        <v>1.0415210495363187</v>
      </c>
    </row>
    <row r="187" spans="1:36" ht="15.5" x14ac:dyDescent="0.35">
      <c r="A187" s="49" t="s">
        <v>200</v>
      </c>
      <c r="B187" s="25">
        <f>PIF!CF187</f>
        <v>1.1000000000000001</v>
      </c>
      <c r="C187">
        <f>PIF!CJ187</f>
        <v>5.2581309818614495E-2</v>
      </c>
      <c r="D187" s="47">
        <f>Prev!B185</f>
        <v>0.54300961315805696</v>
      </c>
      <c r="E187" s="47">
        <f>Prev!E185</f>
        <v>0.53051549524469432</v>
      </c>
      <c r="F187" s="47">
        <f>Prev!H185</f>
        <v>0.5198137293098779</v>
      </c>
      <c r="G187" s="47">
        <f>Prev!K185</f>
        <v>0.50779985516997528</v>
      </c>
      <c r="H187" s="47">
        <f>Prev!N185</f>
        <v>0.49564993508405786</v>
      </c>
      <c r="I187" s="47">
        <f>Prev!Q185</f>
        <v>0.48337264398313079</v>
      </c>
      <c r="J187" s="47">
        <f>Prev!T185</f>
        <v>0.47097763833298534</v>
      </c>
      <c r="K187" s="47">
        <f>Prev!W185</f>
        <v>0.45847554340640256</v>
      </c>
      <c r="L187" s="47">
        <f>Prev!Z185</f>
        <v>0.44587793305763901</v>
      </c>
      <c r="M187" s="47">
        <f>Prev!AC185</f>
        <v>0.43319730199846435</v>
      </c>
      <c r="P187">
        <f t="shared" si="15"/>
        <v>5.1504232006045203E-2</v>
      </c>
      <c r="Q187">
        <f t="shared" si="15"/>
        <v>5.0378872286381583E-2</v>
      </c>
      <c r="R187">
        <f t="shared" si="15"/>
        <v>4.9412826375584425E-2</v>
      </c>
      <c r="S187">
        <f t="shared" si="15"/>
        <v>4.8325992326560305E-2</v>
      </c>
      <c r="T187">
        <f t="shared" si="15"/>
        <v>4.7224320375552679E-2</v>
      </c>
      <c r="U187">
        <f t="shared" si="14"/>
        <v>4.6108505382622268E-2</v>
      </c>
      <c r="V187">
        <f t="shared" si="14"/>
        <v>4.4979337613022252E-2</v>
      </c>
      <c r="W187">
        <f t="shared" si="14"/>
        <v>4.3837702875870008E-2</v>
      </c>
      <c r="X187">
        <f t="shared" si="14"/>
        <v>4.2684581986793847E-2</v>
      </c>
      <c r="Y187">
        <f t="shared" si="14"/>
        <v>4.1521049536318688E-2</v>
      </c>
      <c r="AA187">
        <f t="shared" si="17"/>
        <v>1.0515042320060453</v>
      </c>
      <c r="AB187">
        <f t="shared" si="17"/>
        <v>1.0503788722863816</v>
      </c>
      <c r="AC187">
        <f t="shared" si="17"/>
        <v>1.0494128263755844</v>
      </c>
      <c r="AD187">
        <f t="shared" si="17"/>
        <v>1.0483259923265602</v>
      </c>
      <c r="AE187">
        <f t="shared" si="17"/>
        <v>1.0472243203755527</v>
      </c>
      <c r="AF187">
        <f t="shared" si="16"/>
        <v>1.0461085053826222</v>
      </c>
      <c r="AG187">
        <f t="shared" si="16"/>
        <v>1.0449793376130223</v>
      </c>
      <c r="AH187">
        <f t="shared" si="16"/>
        <v>1.0438377028758701</v>
      </c>
      <c r="AI187">
        <f t="shared" si="16"/>
        <v>1.0426845819867938</v>
      </c>
      <c r="AJ187">
        <f t="shared" si="16"/>
        <v>1.0415210495363187</v>
      </c>
    </row>
    <row r="188" spans="1:36" ht="15.5" x14ac:dyDescent="0.35">
      <c r="A188" s="49" t="s">
        <v>201</v>
      </c>
      <c r="B188" s="25">
        <f>PIF!CF188</f>
        <v>1.1000000000000001</v>
      </c>
      <c r="C188">
        <f>PIF!CJ188</f>
        <v>5.2581309818614502E-2</v>
      </c>
      <c r="D188" s="47">
        <f>Prev!B186</f>
        <v>0.54300961315805663</v>
      </c>
      <c r="E188" s="47">
        <f>Prev!E186</f>
        <v>0.53051549524469399</v>
      </c>
      <c r="F188" s="47">
        <f>Prev!H186</f>
        <v>0.5198137293098779</v>
      </c>
      <c r="G188" s="47">
        <f>Prev!K186</f>
        <v>0.50779985516997528</v>
      </c>
      <c r="H188" s="47">
        <f>Prev!N186</f>
        <v>0.49564993508405814</v>
      </c>
      <c r="I188" s="47">
        <f>Prev!Q186</f>
        <v>0.48337264398313079</v>
      </c>
      <c r="J188" s="47">
        <f>Prev!T186</f>
        <v>0.47097763833298545</v>
      </c>
      <c r="K188" s="47">
        <f>Prev!W186</f>
        <v>0.45847554340640273</v>
      </c>
      <c r="L188" s="47">
        <f>Prev!Z186</f>
        <v>0.44587793305763868</v>
      </c>
      <c r="M188" s="47">
        <f>Prev!AC186</f>
        <v>0.43319730199846451</v>
      </c>
      <c r="P188">
        <f t="shared" si="15"/>
        <v>5.1504232006045175E-2</v>
      </c>
      <c r="Q188">
        <f t="shared" si="15"/>
        <v>5.0378872286381549E-2</v>
      </c>
      <c r="R188">
        <f t="shared" si="15"/>
        <v>4.9412826375584425E-2</v>
      </c>
      <c r="S188">
        <f t="shared" si="15"/>
        <v>4.8325992326560305E-2</v>
      </c>
      <c r="T188">
        <f t="shared" si="15"/>
        <v>4.7224320375552707E-2</v>
      </c>
      <c r="U188">
        <f t="shared" si="14"/>
        <v>4.6108505382622268E-2</v>
      </c>
      <c r="V188">
        <f t="shared" si="14"/>
        <v>4.4979337613022259E-2</v>
      </c>
      <c r="W188">
        <f t="shared" si="14"/>
        <v>4.3837702875870022E-2</v>
      </c>
      <c r="X188">
        <f t="shared" si="14"/>
        <v>4.2684581986793813E-2</v>
      </c>
      <c r="Y188">
        <f t="shared" si="14"/>
        <v>4.1521049536318702E-2</v>
      </c>
      <c r="AA188">
        <f t="shared" si="17"/>
        <v>1.0515042320060453</v>
      </c>
      <c r="AB188">
        <f t="shared" si="17"/>
        <v>1.0503788722863816</v>
      </c>
      <c r="AC188">
        <f t="shared" si="17"/>
        <v>1.0494128263755844</v>
      </c>
      <c r="AD188">
        <f t="shared" si="17"/>
        <v>1.0483259923265602</v>
      </c>
      <c r="AE188">
        <f t="shared" si="17"/>
        <v>1.0472243203755527</v>
      </c>
      <c r="AF188">
        <f t="shared" si="16"/>
        <v>1.0461085053826222</v>
      </c>
      <c r="AG188">
        <f t="shared" si="16"/>
        <v>1.0449793376130223</v>
      </c>
      <c r="AH188">
        <f t="shared" si="16"/>
        <v>1.0438377028758701</v>
      </c>
      <c r="AI188">
        <f t="shared" si="16"/>
        <v>1.0426845819867938</v>
      </c>
      <c r="AJ188">
        <f t="shared" si="16"/>
        <v>1.0415210495363187</v>
      </c>
    </row>
    <row r="189" spans="1:36" ht="15.5" x14ac:dyDescent="0.35">
      <c r="A189" s="49" t="s">
        <v>202</v>
      </c>
      <c r="B189" s="25">
        <f>PIF!CF189</f>
        <v>1.1000000000000001</v>
      </c>
      <c r="C189">
        <f>PIF!CJ189</f>
        <v>5.258130981861453E-2</v>
      </c>
      <c r="D189" s="47">
        <f>Prev!B187</f>
        <v>0.54300961315805696</v>
      </c>
      <c r="E189" s="47">
        <f>Prev!E187</f>
        <v>0.53051549524469421</v>
      </c>
      <c r="F189" s="47">
        <f>Prev!H187</f>
        <v>0.51981372930987813</v>
      </c>
      <c r="G189" s="47">
        <f>Prev!K187</f>
        <v>0.50779985516997528</v>
      </c>
      <c r="H189" s="47">
        <f>Prev!N187</f>
        <v>0.49564993508405769</v>
      </c>
      <c r="I189" s="47">
        <f>Prev!Q187</f>
        <v>0.48337264398313073</v>
      </c>
      <c r="J189" s="47">
        <f>Prev!T187</f>
        <v>0.47097763833298578</v>
      </c>
      <c r="K189" s="47">
        <f>Prev!W187</f>
        <v>0.45847554340640284</v>
      </c>
      <c r="L189" s="47">
        <f>Prev!Z187</f>
        <v>0.44587793305763884</v>
      </c>
      <c r="M189" s="47">
        <f>Prev!AC187</f>
        <v>0.43319730199846462</v>
      </c>
      <c r="P189">
        <f t="shared" si="15"/>
        <v>5.1504232006045203E-2</v>
      </c>
      <c r="Q189">
        <f t="shared" si="15"/>
        <v>5.0378872286381576E-2</v>
      </c>
      <c r="R189">
        <f t="shared" si="15"/>
        <v>4.9412826375584452E-2</v>
      </c>
      <c r="S189">
        <f t="shared" si="15"/>
        <v>4.8325992326560305E-2</v>
      </c>
      <c r="T189">
        <f t="shared" si="15"/>
        <v>4.7224320375552672E-2</v>
      </c>
      <c r="U189">
        <f t="shared" si="14"/>
        <v>4.6108505382622261E-2</v>
      </c>
      <c r="V189">
        <f t="shared" si="14"/>
        <v>4.4979337613022294E-2</v>
      </c>
      <c r="W189">
        <f t="shared" si="14"/>
        <v>4.3837702875870035E-2</v>
      </c>
      <c r="X189">
        <f t="shared" si="14"/>
        <v>4.2684581986793826E-2</v>
      </c>
      <c r="Y189">
        <f t="shared" si="14"/>
        <v>4.1521049536318716E-2</v>
      </c>
      <c r="AA189">
        <f t="shared" si="17"/>
        <v>1.0515042320060453</v>
      </c>
      <c r="AB189">
        <f t="shared" si="17"/>
        <v>1.0503788722863816</v>
      </c>
      <c r="AC189">
        <f t="shared" si="17"/>
        <v>1.0494128263755844</v>
      </c>
      <c r="AD189">
        <f t="shared" si="17"/>
        <v>1.0483259923265602</v>
      </c>
      <c r="AE189">
        <f t="shared" si="17"/>
        <v>1.0472243203755527</v>
      </c>
      <c r="AF189">
        <f t="shared" si="16"/>
        <v>1.0461085053826222</v>
      </c>
      <c r="AG189">
        <f t="shared" si="16"/>
        <v>1.0449793376130223</v>
      </c>
      <c r="AH189">
        <f t="shared" si="16"/>
        <v>1.0438377028758701</v>
      </c>
      <c r="AI189">
        <f t="shared" si="16"/>
        <v>1.0426845819867938</v>
      </c>
      <c r="AJ189">
        <f t="shared" si="16"/>
        <v>1.0415210495363187</v>
      </c>
    </row>
    <row r="190" spans="1:36" ht="15.5" x14ac:dyDescent="0.35">
      <c r="A190" s="49" t="s">
        <v>203</v>
      </c>
      <c r="B190" s="25">
        <f>PIF!CF190</f>
        <v>1.1000000000000001</v>
      </c>
      <c r="C190">
        <f>PIF!CJ190</f>
        <v>5.2581309818614502E-2</v>
      </c>
      <c r="D190" s="47">
        <f>Prev!B188</f>
        <v>0.54300961315805685</v>
      </c>
      <c r="E190" s="47">
        <f>Prev!E188</f>
        <v>0.53051549524469432</v>
      </c>
      <c r="F190" s="47">
        <f>Prev!H188</f>
        <v>0.51981372930987813</v>
      </c>
      <c r="G190" s="47">
        <f>Prev!K188</f>
        <v>0.50779985516997561</v>
      </c>
      <c r="H190" s="47">
        <f>Prev!N188</f>
        <v>0.49564993508405808</v>
      </c>
      <c r="I190" s="47">
        <f>Prev!Q188</f>
        <v>0.48337264398313107</v>
      </c>
      <c r="J190" s="47">
        <f>Prev!T188</f>
        <v>0.47097763833298578</v>
      </c>
      <c r="K190" s="47">
        <f>Prev!W188</f>
        <v>0.45847554340640245</v>
      </c>
      <c r="L190" s="47">
        <f>Prev!Z188</f>
        <v>0.44587793305763868</v>
      </c>
      <c r="M190" s="47">
        <f>Prev!AC188</f>
        <v>0.43319730199846462</v>
      </c>
      <c r="P190">
        <f t="shared" si="15"/>
        <v>5.1504232006045189E-2</v>
      </c>
      <c r="Q190">
        <f t="shared" si="15"/>
        <v>5.0378872286381583E-2</v>
      </c>
      <c r="R190">
        <f t="shared" si="15"/>
        <v>4.9412826375584452E-2</v>
      </c>
      <c r="S190">
        <f t="shared" si="15"/>
        <v>4.8325992326560326E-2</v>
      </c>
      <c r="T190">
        <f t="shared" si="15"/>
        <v>4.72243203755527E-2</v>
      </c>
      <c r="U190">
        <f t="shared" si="14"/>
        <v>4.6108505382622296E-2</v>
      </c>
      <c r="V190">
        <f t="shared" si="14"/>
        <v>4.4979337613022294E-2</v>
      </c>
      <c r="W190">
        <f t="shared" si="14"/>
        <v>4.3837702875869994E-2</v>
      </c>
      <c r="X190">
        <f t="shared" si="14"/>
        <v>4.2684581986793813E-2</v>
      </c>
      <c r="Y190">
        <f t="shared" si="14"/>
        <v>4.1521049536318716E-2</v>
      </c>
      <c r="AA190">
        <f t="shared" si="17"/>
        <v>1.0515042320060453</v>
      </c>
      <c r="AB190">
        <f t="shared" si="17"/>
        <v>1.0503788722863816</v>
      </c>
      <c r="AC190">
        <f t="shared" si="17"/>
        <v>1.0494128263755844</v>
      </c>
      <c r="AD190">
        <f t="shared" si="17"/>
        <v>1.0483259923265604</v>
      </c>
      <c r="AE190">
        <f t="shared" si="17"/>
        <v>1.0472243203755527</v>
      </c>
      <c r="AF190">
        <f t="shared" si="16"/>
        <v>1.0461085053826222</v>
      </c>
      <c r="AG190">
        <f t="shared" si="16"/>
        <v>1.0449793376130223</v>
      </c>
      <c r="AH190">
        <f t="shared" si="16"/>
        <v>1.0438377028758701</v>
      </c>
      <c r="AI190">
        <f t="shared" si="16"/>
        <v>1.0426845819867938</v>
      </c>
      <c r="AJ190">
        <f t="shared" si="16"/>
        <v>1.0415210495363187</v>
      </c>
    </row>
    <row r="191" spans="1:36" ht="15.5" x14ac:dyDescent="0.35">
      <c r="A191" s="49" t="s">
        <v>204</v>
      </c>
      <c r="B191" s="25">
        <f>PIF!CF191</f>
        <v>1.1000000000000001</v>
      </c>
      <c r="C191">
        <f>PIF!CJ191</f>
        <v>5.2581309818614502E-2</v>
      </c>
      <c r="D191" s="47">
        <f>Prev!B189</f>
        <v>0.54300961315805685</v>
      </c>
      <c r="E191" s="47">
        <f>Prev!E189</f>
        <v>0.53051549524469432</v>
      </c>
      <c r="F191" s="47">
        <f>Prev!H189</f>
        <v>0.51981372930987813</v>
      </c>
      <c r="G191" s="47">
        <f>Prev!K189</f>
        <v>0.50779985516997561</v>
      </c>
      <c r="H191" s="47">
        <f>Prev!N189</f>
        <v>0.49564993508405808</v>
      </c>
      <c r="I191" s="47">
        <f>Prev!Q189</f>
        <v>0.48337264398313107</v>
      </c>
      <c r="J191" s="47">
        <f>Prev!T189</f>
        <v>0.47097763833298578</v>
      </c>
      <c r="K191" s="47">
        <f>Prev!W189</f>
        <v>0.45847554340640245</v>
      </c>
      <c r="L191" s="47">
        <f>Prev!Z189</f>
        <v>0.44587793305763868</v>
      </c>
      <c r="M191" s="47">
        <f>Prev!AC189</f>
        <v>0.43319730199846462</v>
      </c>
      <c r="P191">
        <f t="shared" si="15"/>
        <v>5.1504232006045189E-2</v>
      </c>
      <c r="Q191">
        <f t="shared" si="15"/>
        <v>5.0378872286381583E-2</v>
      </c>
      <c r="R191">
        <f t="shared" si="15"/>
        <v>4.9412826375584452E-2</v>
      </c>
      <c r="S191">
        <f t="shared" si="15"/>
        <v>4.8325992326560326E-2</v>
      </c>
      <c r="T191">
        <f t="shared" si="15"/>
        <v>4.72243203755527E-2</v>
      </c>
      <c r="U191">
        <f t="shared" si="14"/>
        <v>4.6108505382622296E-2</v>
      </c>
      <c r="V191">
        <f t="shared" si="14"/>
        <v>4.4979337613022294E-2</v>
      </c>
      <c r="W191">
        <f t="shared" si="14"/>
        <v>4.3837702875869994E-2</v>
      </c>
      <c r="X191">
        <f t="shared" si="14"/>
        <v>4.2684581986793813E-2</v>
      </c>
      <c r="Y191">
        <f t="shared" si="14"/>
        <v>4.1521049536318716E-2</v>
      </c>
      <c r="AA191">
        <f t="shared" si="17"/>
        <v>1.0515042320060453</v>
      </c>
      <c r="AB191">
        <f t="shared" si="17"/>
        <v>1.0503788722863816</v>
      </c>
      <c r="AC191">
        <f t="shared" si="17"/>
        <v>1.0494128263755844</v>
      </c>
      <c r="AD191">
        <f t="shared" si="17"/>
        <v>1.0483259923265604</v>
      </c>
      <c r="AE191">
        <f t="shared" si="17"/>
        <v>1.0472243203755527</v>
      </c>
      <c r="AF191">
        <f t="shared" si="16"/>
        <v>1.0461085053826222</v>
      </c>
      <c r="AG191">
        <f t="shared" si="16"/>
        <v>1.0449793376130223</v>
      </c>
      <c r="AH191">
        <f t="shared" si="16"/>
        <v>1.0438377028758701</v>
      </c>
      <c r="AI191">
        <f t="shared" si="16"/>
        <v>1.0426845819867938</v>
      </c>
      <c r="AJ191">
        <f t="shared" si="16"/>
        <v>1.0415210495363187</v>
      </c>
    </row>
    <row r="192" spans="1:36" ht="15.5" x14ac:dyDescent="0.35">
      <c r="A192" s="49" t="s">
        <v>205</v>
      </c>
      <c r="B192" s="25">
        <f>PIF!CF192</f>
        <v>1.1000000000000001</v>
      </c>
      <c r="C192">
        <f>PIF!CJ192</f>
        <v>5.2581309818614502E-2</v>
      </c>
      <c r="D192" s="47">
        <f>Prev!B190</f>
        <v>0.54300961315805685</v>
      </c>
      <c r="E192" s="47">
        <f>Prev!E190</f>
        <v>0.53051549524469432</v>
      </c>
      <c r="F192" s="47">
        <f>Prev!H190</f>
        <v>0.51981372930987813</v>
      </c>
      <c r="G192" s="47">
        <f>Prev!K190</f>
        <v>0.50779985516997561</v>
      </c>
      <c r="H192" s="47">
        <f>Prev!N190</f>
        <v>0.49564993508405808</v>
      </c>
      <c r="I192" s="47">
        <f>Prev!Q190</f>
        <v>0.48337264398313107</v>
      </c>
      <c r="J192" s="47">
        <f>Prev!T190</f>
        <v>0.47097763833298578</v>
      </c>
      <c r="K192" s="47">
        <f>Prev!W190</f>
        <v>0.45847554340640245</v>
      </c>
      <c r="L192" s="47">
        <f>Prev!Z190</f>
        <v>0.44587793305763868</v>
      </c>
      <c r="M192" s="47">
        <f>Prev!AC190</f>
        <v>0.43319730199846462</v>
      </c>
      <c r="P192">
        <f t="shared" si="15"/>
        <v>5.1504232006045189E-2</v>
      </c>
      <c r="Q192">
        <f t="shared" si="15"/>
        <v>5.0378872286381583E-2</v>
      </c>
      <c r="R192">
        <f t="shared" si="15"/>
        <v>4.9412826375584452E-2</v>
      </c>
      <c r="S192">
        <f t="shared" si="15"/>
        <v>4.8325992326560326E-2</v>
      </c>
      <c r="T192">
        <f t="shared" si="15"/>
        <v>4.72243203755527E-2</v>
      </c>
      <c r="U192">
        <f t="shared" si="14"/>
        <v>4.6108505382622296E-2</v>
      </c>
      <c r="V192">
        <f t="shared" si="14"/>
        <v>4.4979337613022294E-2</v>
      </c>
      <c r="W192">
        <f t="shared" si="14"/>
        <v>4.3837702875869994E-2</v>
      </c>
      <c r="X192">
        <f t="shared" si="14"/>
        <v>4.2684581986793813E-2</v>
      </c>
      <c r="Y192">
        <f t="shared" si="14"/>
        <v>4.1521049536318716E-2</v>
      </c>
      <c r="AA192">
        <f t="shared" si="17"/>
        <v>1.0515042320060453</v>
      </c>
      <c r="AB192">
        <f t="shared" si="17"/>
        <v>1.0503788722863816</v>
      </c>
      <c r="AC192">
        <f t="shared" si="17"/>
        <v>1.0494128263755844</v>
      </c>
      <c r="AD192">
        <f t="shared" si="17"/>
        <v>1.0483259923265604</v>
      </c>
      <c r="AE192">
        <f t="shared" si="17"/>
        <v>1.0472243203755527</v>
      </c>
      <c r="AF192">
        <f t="shared" si="16"/>
        <v>1.0461085053826222</v>
      </c>
      <c r="AG192">
        <f t="shared" si="16"/>
        <v>1.0449793376130223</v>
      </c>
      <c r="AH192">
        <f t="shared" si="16"/>
        <v>1.0438377028758701</v>
      </c>
      <c r="AI192">
        <f t="shared" si="16"/>
        <v>1.0426845819867938</v>
      </c>
      <c r="AJ192">
        <f t="shared" si="16"/>
        <v>1.0415210495363187</v>
      </c>
    </row>
    <row r="193" spans="1:36" ht="15.5" x14ac:dyDescent="0.35">
      <c r="A193" s="49" t="s">
        <v>206</v>
      </c>
      <c r="B193" s="25">
        <f>PIF!CF193</f>
        <v>1.1000000000000001</v>
      </c>
      <c r="C193">
        <f>PIF!CJ193</f>
        <v>5.2581309818614502E-2</v>
      </c>
      <c r="D193" s="47">
        <f>Prev!B191</f>
        <v>0.54300961315805685</v>
      </c>
      <c r="E193" s="47">
        <f>Prev!E191</f>
        <v>0.53051549524469432</v>
      </c>
      <c r="F193" s="47">
        <f>Prev!H191</f>
        <v>0.51981372930987813</v>
      </c>
      <c r="G193" s="47">
        <f>Prev!K191</f>
        <v>0.50779985516997561</v>
      </c>
      <c r="H193" s="47">
        <f>Prev!N191</f>
        <v>0.49564993508405808</v>
      </c>
      <c r="I193" s="47">
        <f>Prev!Q191</f>
        <v>0.48337264398313107</v>
      </c>
      <c r="J193" s="47">
        <f>Prev!T191</f>
        <v>0.47097763833298578</v>
      </c>
      <c r="K193" s="47">
        <f>Prev!W191</f>
        <v>0.45847554340640245</v>
      </c>
      <c r="L193" s="47">
        <f>Prev!Z191</f>
        <v>0.44587793305763868</v>
      </c>
      <c r="M193" s="47">
        <f>Prev!AC191</f>
        <v>0.43319730199846462</v>
      </c>
      <c r="P193">
        <f t="shared" si="15"/>
        <v>5.1504232006045189E-2</v>
      </c>
      <c r="Q193">
        <f t="shared" si="15"/>
        <v>5.0378872286381583E-2</v>
      </c>
      <c r="R193">
        <f t="shared" si="15"/>
        <v>4.9412826375584452E-2</v>
      </c>
      <c r="S193">
        <f t="shared" si="15"/>
        <v>4.8325992326560326E-2</v>
      </c>
      <c r="T193">
        <f t="shared" si="15"/>
        <v>4.72243203755527E-2</v>
      </c>
      <c r="U193">
        <f t="shared" si="14"/>
        <v>4.6108505382622296E-2</v>
      </c>
      <c r="V193">
        <f t="shared" si="14"/>
        <v>4.4979337613022294E-2</v>
      </c>
      <c r="W193">
        <f t="shared" si="14"/>
        <v>4.3837702875869994E-2</v>
      </c>
      <c r="X193">
        <f t="shared" si="14"/>
        <v>4.2684581986793813E-2</v>
      </c>
      <c r="Y193">
        <f t="shared" si="14"/>
        <v>4.1521049536318716E-2</v>
      </c>
      <c r="AA193">
        <f t="shared" si="17"/>
        <v>1.0515042320060453</v>
      </c>
      <c r="AB193">
        <f t="shared" si="17"/>
        <v>1.0503788722863816</v>
      </c>
      <c r="AC193">
        <f t="shared" si="17"/>
        <v>1.0494128263755844</v>
      </c>
      <c r="AD193">
        <f t="shared" si="17"/>
        <v>1.0483259923265604</v>
      </c>
      <c r="AE193">
        <f t="shared" si="17"/>
        <v>1.0472243203755527</v>
      </c>
      <c r="AF193">
        <f t="shared" si="16"/>
        <v>1.0461085053826222</v>
      </c>
      <c r="AG193">
        <f t="shared" si="16"/>
        <v>1.0449793376130223</v>
      </c>
      <c r="AH193">
        <f t="shared" si="16"/>
        <v>1.0438377028758701</v>
      </c>
      <c r="AI193">
        <f t="shared" si="16"/>
        <v>1.0426845819867938</v>
      </c>
      <c r="AJ193">
        <f t="shared" si="16"/>
        <v>1.0415210495363187</v>
      </c>
    </row>
    <row r="194" spans="1:36" ht="15.5" x14ac:dyDescent="0.35">
      <c r="A194" s="49" t="s">
        <v>207</v>
      </c>
      <c r="B194" s="25">
        <f>PIF!CF194</f>
        <v>1.1000000000000001</v>
      </c>
      <c r="C194">
        <f>PIF!CJ194</f>
        <v>5.2581309818614502E-2</v>
      </c>
      <c r="D194" s="47">
        <f>Prev!B192</f>
        <v>0.54300961315805685</v>
      </c>
      <c r="E194" s="47">
        <f>Prev!E192</f>
        <v>0.53051549524469432</v>
      </c>
      <c r="F194" s="47">
        <f>Prev!H192</f>
        <v>0.51981372930987813</v>
      </c>
      <c r="G194" s="47">
        <f>Prev!K192</f>
        <v>0.50779985516997561</v>
      </c>
      <c r="H194" s="47">
        <f>Prev!N192</f>
        <v>0.49564993508405808</v>
      </c>
      <c r="I194" s="47">
        <f>Prev!Q192</f>
        <v>0.48337264398313107</v>
      </c>
      <c r="J194" s="47">
        <f>Prev!T192</f>
        <v>0.47097763833298578</v>
      </c>
      <c r="K194" s="47">
        <f>Prev!W192</f>
        <v>0.45847554340640245</v>
      </c>
      <c r="L194" s="47">
        <f>Prev!Z192</f>
        <v>0.44587793305763868</v>
      </c>
      <c r="M194" s="47">
        <f>Prev!AC192</f>
        <v>0.43319730199846462</v>
      </c>
      <c r="P194">
        <f t="shared" si="15"/>
        <v>5.1504232006045189E-2</v>
      </c>
      <c r="Q194">
        <f t="shared" si="15"/>
        <v>5.0378872286381583E-2</v>
      </c>
      <c r="R194">
        <f t="shared" si="15"/>
        <v>4.9412826375584452E-2</v>
      </c>
      <c r="S194">
        <f t="shared" si="15"/>
        <v>4.8325992326560326E-2</v>
      </c>
      <c r="T194">
        <f t="shared" si="15"/>
        <v>4.72243203755527E-2</v>
      </c>
      <c r="U194">
        <f t="shared" si="14"/>
        <v>4.6108505382622296E-2</v>
      </c>
      <c r="V194">
        <f t="shared" si="14"/>
        <v>4.4979337613022294E-2</v>
      </c>
      <c r="W194">
        <f t="shared" si="14"/>
        <v>4.3837702875869994E-2</v>
      </c>
      <c r="X194">
        <f t="shared" si="14"/>
        <v>4.2684581986793813E-2</v>
      </c>
      <c r="Y194">
        <f t="shared" si="14"/>
        <v>4.1521049536318716E-2</v>
      </c>
      <c r="AA194">
        <f t="shared" si="17"/>
        <v>1.0515042320060453</v>
      </c>
      <c r="AB194">
        <f t="shared" si="17"/>
        <v>1.0503788722863816</v>
      </c>
      <c r="AC194">
        <f t="shared" si="17"/>
        <v>1.0494128263755844</v>
      </c>
      <c r="AD194">
        <f t="shared" si="17"/>
        <v>1.0483259923265604</v>
      </c>
      <c r="AE194">
        <f t="shared" si="17"/>
        <v>1.0472243203755527</v>
      </c>
      <c r="AF194">
        <f t="shared" si="16"/>
        <v>1.0461085053826222</v>
      </c>
      <c r="AG194">
        <f t="shared" si="16"/>
        <v>1.0449793376130223</v>
      </c>
      <c r="AH194">
        <f t="shared" si="16"/>
        <v>1.0438377028758701</v>
      </c>
      <c r="AI194">
        <f t="shared" si="16"/>
        <v>1.0426845819867938</v>
      </c>
      <c r="AJ194">
        <f t="shared" si="16"/>
        <v>1.0415210495363187</v>
      </c>
    </row>
    <row r="195" spans="1:36" ht="15.5" x14ac:dyDescent="0.35">
      <c r="A195" s="49" t="s">
        <v>208</v>
      </c>
      <c r="B195" s="25">
        <f>PIF!CF195</f>
        <v>1.1000000000000001</v>
      </c>
      <c r="C195">
        <f>PIF!CJ195</f>
        <v>5.2581309818614502E-2</v>
      </c>
      <c r="D195" s="47">
        <f>Prev!B193</f>
        <v>0.54300961315805685</v>
      </c>
      <c r="E195" s="47">
        <f>Prev!E193</f>
        <v>0.53051549524469432</v>
      </c>
      <c r="F195" s="47">
        <f>Prev!H193</f>
        <v>0.51981372930987813</v>
      </c>
      <c r="G195" s="47">
        <f>Prev!K193</f>
        <v>0.50779985516997561</v>
      </c>
      <c r="H195" s="47">
        <f>Prev!N193</f>
        <v>0.49564993508405808</v>
      </c>
      <c r="I195" s="47">
        <f>Prev!Q193</f>
        <v>0.48337264398313107</v>
      </c>
      <c r="J195" s="47">
        <f>Prev!T193</f>
        <v>0.47097763833298578</v>
      </c>
      <c r="K195" s="47">
        <f>Prev!W193</f>
        <v>0.45847554340640245</v>
      </c>
      <c r="L195" s="47">
        <f>Prev!Z193</f>
        <v>0.44587793305763868</v>
      </c>
      <c r="M195" s="47">
        <f>Prev!AC193</f>
        <v>0.43319730199846462</v>
      </c>
      <c r="P195">
        <f t="shared" si="15"/>
        <v>5.1504232006045189E-2</v>
      </c>
      <c r="Q195">
        <f t="shared" si="15"/>
        <v>5.0378872286381583E-2</v>
      </c>
      <c r="R195">
        <f t="shared" si="15"/>
        <v>4.9412826375584452E-2</v>
      </c>
      <c r="S195">
        <f t="shared" si="15"/>
        <v>4.8325992326560326E-2</v>
      </c>
      <c r="T195">
        <f t="shared" si="15"/>
        <v>4.72243203755527E-2</v>
      </c>
      <c r="U195">
        <f t="shared" si="14"/>
        <v>4.6108505382622296E-2</v>
      </c>
      <c r="V195">
        <f t="shared" si="14"/>
        <v>4.4979337613022294E-2</v>
      </c>
      <c r="W195">
        <f t="shared" si="14"/>
        <v>4.3837702875869994E-2</v>
      </c>
      <c r="X195">
        <f t="shared" si="14"/>
        <v>4.2684581986793813E-2</v>
      </c>
      <c r="Y195">
        <f t="shared" si="14"/>
        <v>4.1521049536318716E-2</v>
      </c>
      <c r="AA195">
        <f t="shared" si="17"/>
        <v>1.0515042320060453</v>
      </c>
      <c r="AB195">
        <f t="shared" si="17"/>
        <v>1.0503788722863816</v>
      </c>
      <c r="AC195">
        <f t="shared" si="17"/>
        <v>1.0494128263755844</v>
      </c>
      <c r="AD195">
        <f t="shared" si="17"/>
        <v>1.0483259923265604</v>
      </c>
      <c r="AE195">
        <f t="shared" si="17"/>
        <v>1.0472243203755527</v>
      </c>
      <c r="AF195">
        <f t="shared" si="16"/>
        <v>1.0461085053826222</v>
      </c>
      <c r="AG195">
        <f t="shared" si="16"/>
        <v>1.0449793376130223</v>
      </c>
      <c r="AH195">
        <f t="shared" si="16"/>
        <v>1.0438377028758701</v>
      </c>
      <c r="AI195">
        <f t="shared" si="16"/>
        <v>1.0426845819867938</v>
      </c>
      <c r="AJ195">
        <f t="shared" si="16"/>
        <v>1.0415210495363187</v>
      </c>
    </row>
    <row r="196" spans="1:36" ht="15.5" x14ac:dyDescent="0.35">
      <c r="A196" s="49" t="s">
        <v>209</v>
      </c>
      <c r="B196" s="25">
        <f>PIF!CF196</f>
        <v>1.1000000000000001</v>
      </c>
      <c r="C196">
        <f>PIF!CJ196</f>
        <v>5.2581309818614502E-2</v>
      </c>
      <c r="D196" s="47">
        <f>Prev!B194</f>
        <v>0.54300961315805685</v>
      </c>
      <c r="E196" s="47">
        <f>Prev!E194</f>
        <v>0.53051549524469432</v>
      </c>
      <c r="F196" s="47">
        <f>Prev!H194</f>
        <v>0.51981372930987813</v>
      </c>
      <c r="G196" s="47">
        <f>Prev!K194</f>
        <v>0.50779985516997561</v>
      </c>
      <c r="H196" s="47">
        <f>Prev!N194</f>
        <v>0.49564993508405808</v>
      </c>
      <c r="I196" s="47">
        <f>Prev!Q194</f>
        <v>0.48337264398313107</v>
      </c>
      <c r="J196" s="47">
        <f>Prev!T194</f>
        <v>0.47097763833298578</v>
      </c>
      <c r="K196" s="47">
        <f>Prev!W194</f>
        <v>0.45847554340640245</v>
      </c>
      <c r="L196" s="47">
        <f>Prev!Z194</f>
        <v>0.44587793305763868</v>
      </c>
      <c r="M196" s="47">
        <f>Prev!AC194</f>
        <v>0.43319730199846462</v>
      </c>
      <c r="P196">
        <f t="shared" si="15"/>
        <v>5.1504232006045189E-2</v>
      </c>
      <c r="Q196">
        <f t="shared" si="15"/>
        <v>5.0378872286381583E-2</v>
      </c>
      <c r="R196">
        <f t="shared" si="15"/>
        <v>4.9412826375584452E-2</v>
      </c>
      <c r="S196">
        <f t="shared" si="15"/>
        <v>4.8325992326560326E-2</v>
      </c>
      <c r="T196">
        <f t="shared" si="15"/>
        <v>4.72243203755527E-2</v>
      </c>
      <c r="U196">
        <f t="shared" si="14"/>
        <v>4.6108505382622296E-2</v>
      </c>
      <c r="V196">
        <f t="shared" si="14"/>
        <v>4.4979337613022294E-2</v>
      </c>
      <c r="W196">
        <f t="shared" si="14"/>
        <v>4.3837702875869994E-2</v>
      </c>
      <c r="X196">
        <f t="shared" si="14"/>
        <v>4.2684581986793813E-2</v>
      </c>
      <c r="Y196">
        <f t="shared" si="14"/>
        <v>4.1521049536318716E-2</v>
      </c>
      <c r="AA196">
        <f t="shared" si="17"/>
        <v>1.0515042320060453</v>
      </c>
      <c r="AB196">
        <f t="shared" si="17"/>
        <v>1.0503788722863816</v>
      </c>
      <c r="AC196">
        <f t="shared" si="17"/>
        <v>1.0494128263755844</v>
      </c>
      <c r="AD196">
        <f t="shared" si="17"/>
        <v>1.0483259923265604</v>
      </c>
      <c r="AE196">
        <f t="shared" si="17"/>
        <v>1.0472243203755527</v>
      </c>
      <c r="AF196">
        <f t="shared" si="16"/>
        <v>1.0461085053826222</v>
      </c>
      <c r="AG196">
        <f t="shared" si="16"/>
        <v>1.0449793376130223</v>
      </c>
      <c r="AH196">
        <f t="shared" si="16"/>
        <v>1.0438377028758701</v>
      </c>
      <c r="AI196">
        <f t="shared" si="16"/>
        <v>1.0426845819867938</v>
      </c>
      <c r="AJ196">
        <f t="shared" si="16"/>
        <v>1.0415210495363187</v>
      </c>
    </row>
    <row r="197" spans="1:36" ht="15.5" x14ac:dyDescent="0.35">
      <c r="A197" s="49" t="s">
        <v>210</v>
      </c>
      <c r="B197" s="25">
        <f>PIF!CF197</f>
        <v>1.1000000000000001</v>
      </c>
      <c r="C197">
        <f>PIF!CJ197</f>
        <v>5.2581309818614502E-2</v>
      </c>
      <c r="D197" s="47">
        <f>Prev!B195</f>
        <v>0.54300961315805685</v>
      </c>
      <c r="E197" s="47">
        <f>Prev!E195</f>
        <v>0.53051549524469432</v>
      </c>
      <c r="F197" s="47">
        <f>Prev!H195</f>
        <v>0.51981372930987813</v>
      </c>
      <c r="G197" s="47">
        <f>Prev!K195</f>
        <v>0.50779985516997561</v>
      </c>
      <c r="H197" s="47">
        <f>Prev!N195</f>
        <v>0.49564993508405808</v>
      </c>
      <c r="I197" s="47">
        <f>Prev!Q195</f>
        <v>0.48337264398313107</v>
      </c>
      <c r="J197" s="47">
        <f>Prev!T195</f>
        <v>0.47097763833298578</v>
      </c>
      <c r="K197" s="47">
        <f>Prev!W195</f>
        <v>0.45847554340640245</v>
      </c>
      <c r="L197" s="47">
        <f>Prev!Z195</f>
        <v>0.44587793305763868</v>
      </c>
      <c r="M197" s="47">
        <f>Prev!AC195</f>
        <v>0.43319730199846462</v>
      </c>
      <c r="P197">
        <f t="shared" si="15"/>
        <v>5.1504232006045189E-2</v>
      </c>
      <c r="Q197">
        <f t="shared" si="15"/>
        <v>5.0378872286381583E-2</v>
      </c>
      <c r="R197">
        <f t="shared" si="15"/>
        <v>4.9412826375584452E-2</v>
      </c>
      <c r="S197">
        <f t="shared" si="15"/>
        <v>4.8325992326560326E-2</v>
      </c>
      <c r="T197">
        <f t="shared" si="15"/>
        <v>4.72243203755527E-2</v>
      </c>
      <c r="U197">
        <f t="shared" si="14"/>
        <v>4.6108505382622296E-2</v>
      </c>
      <c r="V197">
        <f t="shared" si="14"/>
        <v>4.4979337613022294E-2</v>
      </c>
      <c r="W197">
        <f t="shared" si="14"/>
        <v>4.3837702875869994E-2</v>
      </c>
      <c r="X197">
        <f t="shared" si="14"/>
        <v>4.2684581986793813E-2</v>
      </c>
      <c r="Y197">
        <f t="shared" si="14"/>
        <v>4.1521049536318716E-2</v>
      </c>
      <c r="AA197">
        <f t="shared" si="17"/>
        <v>1.0515042320060453</v>
      </c>
      <c r="AB197">
        <f t="shared" si="17"/>
        <v>1.0503788722863816</v>
      </c>
      <c r="AC197">
        <f t="shared" si="17"/>
        <v>1.0494128263755844</v>
      </c>
      <c r="AD197">
        <f t="shared" si="17"/>
        <v>1.0483259923265604</v>
      </c>
      <c r="AE197">
        <f t="shared" si="17"/>
        <v>1.0472243203755527</v>
      </c>
      <c r="AF197">
        <f t="shared" si="16"/>
        <v>1.0461085053826222</v>
      </c>
      <c r="AG197">
        <f t="shared" si="16"/>
        <v>1.0449793376130223</v>
      </c>
      <c r="AH197">
        <f t="shared" si="16"/>
        <v>1.0438377028758701</v>
      </c>
      <c r="AI197">
        <f t="shared" si="16"/>
        <v>1.0426845819867938</v>
      </c>
      <c r="AJ197">
        <f t="shared" si="16"/>
        <v>1.0415210495363187</v>
      </c>
    </row>
    <row r="198" spans="1:36" ht="15.5" x14ac:dyDescent="0.35">
      <c r="A198" s="49" t="s">
        <v>211</v>
      </c>
      <c r="B198" s="25">
        <f>PIF!CF198</f>
        <v>1.1000000000000001</v>
      </c>
      <c r="C198">
        <f>PIF!CJ198</f>
        <v>5.2581309818614502E-2</v>
      </c>
      <c r="D198" s="47">
        <f>Prev!B196</f>
        <v>0.54300961315805685</v>
      </c>
      <c r="E198" s="47">
        <f>Prev!E196</f>
        <v>0.53051549524469432</v>
      </c>
      <c r="F198" s="47">
        <f>Prev!H196</f>
        <v>0.51981372930987813</v>
      </c>
      <c r="G198" s="47">
        <f>Prev!K196</f>
        <v>0.50779985516997561</v>
      </c>
      <c r="H198" s="47">
        <f>Prev!N196</f>
        <v>0.49564993508405808</v>
      </c>
      <c r="I198" s="47">
        <f>Prev!Q196</f>
        <v>0.48337264398313107</v>
      </c>
      <c r="J198" s="47">
        <f>Prev!T196</f>
        <v>0.47097763833298578</v>
      </c>
      <c r="K198" s="47">
        <f>Prev!W196</f>
        <v>0.45847554340640245</v>
      </c>
      <c r="L198" s="47">
        <f>Prev!Z196</f>
        <v>0.44587793305763868</v>
      </c>
      <c r="M198" s="47">
        <f>Prev!AC196</f>
        <v>0.43319730199846462</v>
      </c>
      <c r="P198">
        <f t="shared" si="15"/>
        <v>5.1504232006045189E-2</v>
      </c>
      <c r="Q198">
        <f t="shared" si="15"/>
        <v>5.0378872286381583E-2</v>
      </c>
      <c r="R198">
        <f t="shared" si="15"/>
        <v>4.9412826375584452E-2</v>
      </c>
      <c r="S198">
        <f t="shared" si="15"/>
        <v>4.8325992326560326E-2</v>
      </c>
      <c r="T198">
        <f t="shared" si="15"/>
        <v>4.72243203755527E-2</v>
      </c>
      <c r="U198">
        <f t="shared" si="14"/>
        <v>4.6108505382622296E-2</v>
      </c>
      <c r="V198">
        <f t="shared" si="14"/>
        <v>4.4979337613022294E-2</v>
      </c>
      <c r="W198">
        <f t="shared" si="14"/>
        <v>4.3837702875869994E-2</v>
      </c>
      <c r="X198">
        <f t="shared" si="14"/>
        <v>4.2684581986793813E-2</v>
      </c>
      <c r="Y198">
        <f t="shared" si="14"/>
        <v>4.1521049536318716E-2</v>
      </c>
      <c r="AA198">
        <f t="shared" si="17"/>
        <v>1.0515042320060453</v>
      </c>
      <c r="AB198">
        <f t="shared" si="17"/>
        <v>1.0503788722863816</v>
      </c>
      <c r="AC198">
        <f t="shared" si="17"/>
        <v>1.0494128263755844</v>
      </c>
      <c r="AD198">
        <f t="shared" si="17"/>
        <v>1.0483259923265604</v>
      </c>
      <c r="AE198">
        <f t="shared" si="17"/>
        <v>1.0472243203755527</v>
      </c>
      <c r="AF198">
        <f t="shared" si="16"/>
        <v>1.0461085053826222</v>
      </c>
      <c r="AG198">
        <f t="shared" si="16"/>
        <v>1.0449793376130223</v>
      </c>
      <c r="AH198">
        <f t="shared" si="16"/>
        <v>1.0438377028758701</v>
      </c>
      <c r="AI198">
        <f t="shared" si="16"/>
        <v>1.0426845819867938</v>
      </c>
      <c r="AJ198">
        <f t="shared" si="16"/>
        <v>1.0415210495363187</v>
      </c>
    </row>
    <row r="199" spans="1:36" ht="15.5" x14ac:dyDescent="0.35">
      <c r="A199" s="49" t="s">
        <v>212</v>
      </c>
      <c r="B199" s="25">
        <f>PIF!CF199</f>
        <v>1.1000000000000001</v>
      </c>
      <c r="C199">
        <f>PIF!CJ199</f>
        <v>5.2581309818614502E-2</v>
      </c>
      <c r="D199" s="47">
        <f>Prev!B197</f>
        <v>0.54300961315805685</v>
      </c>
      <c r="E199" s="47">
        <f>Prev!E197</f>
        <v>0.53051549524469432</v>
      </c>
      <c r="F199" s="47">
        <f>Prev!H197</f>
        <v>0.51981372930987813</v>
      </c>
      <c r="G199" s="47">
        <f>Prev!K197</f>
        <v>0.50779985516997561</v>
      </c>
      <c r="H199" s="47">
        <f>Prev!N197</f>
        <v>0.49564993508405808</v>
      </c>
      <c r="I199" s="47">
        <f>Prev!Q197</f>
        <v>0.48337264398313107</v>
      </c>
      <c r="J199" s="47">
        <f>Prev!T197</f>
        <v>0.47097763833298578</v>
      </c>
      <c r="K199" s="47">
        <f>Prev!W197</f>
        <v>0.45847554340640245</v>
      </c>
      <c r="L199" s="47">
        <f>Prev!Z197</f>
        <v>0.44587793305763868</v>
      </c>
      <c r="M199" s="47">
        <f>Prev!AC197</f>
        <v>0.43319730199846462</v>
      </c>
      <c r="P199">
        <f t="shared" si="15"/>
        <v>5.1504232006045189E-2</v>
      </c>
      <c r="Q199">
        <f t="shared" si="15"/>
        <v>5.0378872286381583E-2</v>
      </c>
      <c r="R199">
        <f t="shared" si="15"/>
        <v>4.9412826375584452E-2</v>
      </c>
      <c r="S199">
        <f t="shared" si="15"/>
        <v>4.8325992326560326E-2</v>
      </c>
      <c r="T199">
        <f t="shared" si="15"/>
        <v>4.72243203755527E-2</v>
      </c>
      <c r="U199">
        <f t="shared" si="14"/>
        <v>4.6108505382622296E-2</v>
      </c>
      <c r="V199">
        <f t="shared" si="14"/>
        <v>4.4979337613022294E-2</v>
      </c>
      <c r="W199">
        <f t="shared" si="14"/>
        <v>4.3837702875869994E-2</v>
      </c>
      <c r="X199">
        <f t="shared" si="14"/>
        <v>4.2684581986793813E-2</v>
      </c>
      <c r="Y199">
        <f t="shared" si="14"/>
        <v>4.1521049536318716E-2</v>
      </c>
      <c r="AA199">
        <f t="shared" si="17"/>
        <v>1.0515042320060453</v>
      </c>
      <c r="AB199">
        <f t="shared" si="17"/>
        <v>1.0503788722863816</v>
      </c>
      <c r="AC199">
        <f t="shared" si="17"/>
        <v>1.0494128263755844</v>
      </c>
      <c r="AD199">
        <f t="shared" si="17"/>
        <v>1.0483259923265604</v>
      </c>
      <c r="AE199">
        <f t="shared" si="17"/>
        <v>1.0472243203755527</v>
      </c>
      <c r="AF199">
        <f t="shared" si="16"/>
        <v>1.0461085053826222</v>
      </c>
      <c r="AG199">
        <f t="shared" si="16"/>
        <v>1.0449793376130223</v>
      </c>
      <c r="AH199">
        <f t="shared" si="16"/>
        <v>1.0438377028758701</v>
      </c>
      <c r="AI199">
        <f t="shared" si="16"/>
        <v>1.0426845819867938</v>
      </c>
      <c r="AJ199">
        <f t="shared" si="16"/>
        <v>1.0415210495363187</v>
      </c>
    </row>
    <row r="200" spans="1:36" ht="15.5" x14ac:dyDescent="0.35">
      <c r="A200" s="49" t="s">
        <v>213</v>
      </c>
      <c r="B200" s="25">
        <f>PIF!CF200</f>
        <v>1.1000000000000001</v>
      </c>
      <c r="C200">
        <f>PIF!CJ200</f>
        <v>5.2581309818614502E-2</v>
      </c>
      <c r="D200" s="47">
        <f>Prev!B198</f>
        <v>0.54300961315805685</v>
      </c>
      <c r="E200" s="47">
        <f>Prev!E198</f>
        <v>0.53051549524469432</v>
      </c>
      <c r="F200" s="47">
        <f>Prev!H198</f>
        <v>0.51981372930987813</v>
      </c>
      <c r="G200" s="47">
        <f>Prev!K198</f>
        <v>0.50779985516997561</v>
      </c>
      <c r="H200" s="47">
        <f>Prev!N198</f>
        <v>0.49564993508405808</v>
      </c>
      <c r="I200" s="47">
        <f>Prev!Q198</f>
        <v>0.48337264398313107</v>
      </c>
      <c r="J200" s="47">
        <f>Prev!T198</f>
        <v>0.47097763833298578</v>
      </c>
      <c r="K200" s="47">
        <f>Prev!W198</f>
        <v>0.45847554340640245</v>
      </c>
      <c r="L200" s="47">
        <f>Prev!Z198</f>
        <v>0.44587793305763868</v>
      </c>
      <c r="M200" s="47">
        <f>Prev!AC198</f>
        <v>0.43319730199846462</v>
      </c>
      <c r="P200">
        <f t="shared" si="15"/>
        <v>5.1504232006045189E-2</v>
      </c>
      <c r="Q200">
        <f t="shared" si="15"/>
        <v>5.0378872286381583E-2</v>
      </c>
      <c r="R200">
        <f t="shared" si="15"/>
        <v>4.9412826375584452E-2</v>
      </c>
      <c r="S200">
        <f t="shared" si="15"/>
        <v>4.8325992326560326E-2</v>
      </c>
      <c r="T200">
        <f t="shared" si="15"/>
        <v>4.72243203755527E-2</v>
      </c>
      <c r="U200">
        <f t="shared" si="14"/>
        <v>4.6108505382622296E-2</v>
      </c>
      <c r="V200">
        <f t="shared" si="14"/>
        <v>4.4979337613022294E-2</v>
      </c>
      <c r="W200">
        <f t="shared" si="14"/>
        <v>4.3837702875869994E-2</v>
      </c>
      <c r="X200">
        <f t="shared" si="14"/>
        <v>4.2684581986793813E-2</v>
      </c>
      <c r="Y200">
        <f t="shared" si="14"/>
        <v>4.1521049536318716E-2</v>
      </c>
      <c r="AA200">
        <f t="shared" si="17"/>
        <v>1.0515042320060453</v>
      </c>
      <c r="AB200">
        <f t="shared" si="17"/>
        <v>1.0503788722863816</v>
      </c>
      <c r="AC200">
        <f t="shared" si="17"/>
        <v>1.0494128263755844</v>
      </c>
      <c r="AD200">
        <f t="shared" si="17"/>
        <v>1.0483259923265604</v>
      </c>
      <c r="AE200">
        <f t="shared" si="17"/>
        <v>1.0472243203755527</v>
      </c>
      <c r="AF200">
        <f t="shared" si="16"/>
        <v>1.0461085053826222</v>
      </c>
      <c r="AG200">
        <f t="shared" si="16"/>
        <v>1.0449793376130223</v>
      </c>
      <c r="AH200">
        <f t="shared" si="16"/>
        <v>1.0438377028758701</v>
      </c>
      <c r="AI200">
        <f t="shared" si="16"/>
        <v>1.0426845819867938</v>
      </c>
      <c r="AJ200">
        <f t="shared" si="16"/>
        <v>1.0415210495363187</v>
      </c>
    </row>
    <row r="201" spans="1:36" ht="15.5" x14ac:dyDescent="0.35">
      <c r="A201" s="49" t="s">
        <v>214</v>
      </c>
      <c r="B201" s="25">
        <f>PIF!CF201</f>
        <v>1.1000000000000001</v>
      </c>
      <c r="C201">
        <f>PIF!CJ201</f>
        <v>5.2581309818614502E-2</v>
      </c>
      <c r="D201" s="47">
        <f>Prev!B199</f>
        <v>0.54300961315805685</v>
      </c>
      <c r="E201" s="47">
        <f>Prev!E199</f>
        <v>0.53051549524469432</v>
      </c>
      <c r="F201" s="47">
        <f>Prev!H199</f>
        <v>0.51981372930987813</v>
      </c>
      <c r="G201" s="47">
        <f>Prev!K199</f>
        <v>0.50779985516997561</v>
      </c>
      <c r="H201" s="47">
        <f>Prev!N199</f>
        <v>0.49564993508405808</v>
      </c>
      <c r="I201" s="47">
        <f>Prev!Q199</f>
        <v>0.48337264398313107</v>
      </c>
      <c r="J201" s="47">
        <f>Prev!T199</f>
        <v>0.47097763833298578</v>
      </c>
      <c r="K201" s="47">
        <f>Prev!W199</f>
        <v>0.45847554340640245</v>
      </c>
      <c r="L201" s="47">
        <f>Prev!Z199</f>
        <v>0.44587793305763868</v>
      </c>
      <c r="M201" s="47">
        <f>Prev!AC199</f>
        <v>0.43319730199846462</v>
      </c>
      <c r="P201">
        <f t="shared" si="15"/>
        <v>5.1504232006045189E-2</v>
      </c>
      <c r="Q201">
        <f t="shared" si="15"/>
        <v>5.0378872286381583E-2</v>
      </c>
      <c r="R201">
        <f t="shared" si="15"/>
        <v>4.9412826375584452E-2</v>
      </c>
      <c r="S201">
        <f t="shared" si="15"/>
        <v>4.8325992326560326E-2</v>
      </c>
      <c r="T201">
        <f t="shared" si="15"/>
        <v>4.72243203755527E-2</v>
      </c>
      <c r="U201">
        <f t="shared" si="14"/>
        <v>4.6108505382622296E-2</v>
      </c>
      <c r="V201">
        <f t="shared" si="14"/>
        <v>4.4979337613022294E-2</v>
      </c>
      <c r="W201">
        <f t="shared" si="14"/>
        <v>4.3837702875869994E-2</v>
      </c>
      <c r="X201">
        <f t="shared" si="14"/>
        <v>4.2684581986793813E-2</v>
      </c>
      <c r="Y201">
        <f t="shared" si="14"/>
        <v>4.1521049536318716E-2</v>
      </c>
      <c r="AA201">
        <f t="shared" si="17"/>
        <v>1.0515042320060453</v>
      </c>
      <c r="AB201">
        <f t="shared" si="17"/>
        <v>1.0503788722863816</v>
      </c>
      <c r="AC201">
        <f t="shared" si="17"/>
        <v>1.0494128263755844</v>
      </c>
      <c r="AD201">
        <f t="shared" si="17"/>
        <v>1.0483259923265604</v>
      </c>
      <c r="AE201">
        <f t="shared" si="17"/>
        <v>1.0472243203755527</v>
      </c>
      <c r="AF201">
        <f t="shared" si="16"/>
        <v>1.0461085053826222</v>
      </c>
      <c r="AG201">
        <f t="shared" si="16"/>
        <v>1.0449793376130223</v>
      </c>
      <c r="AH201">
        <f t="shared" si="16"/>
        <v>1.0438377028758701</v>
      </c>
      <c r="AI201">
        <f t="shared" si="16"/>
        <v>1.0426845819867938</v>
      </c>
      <c r="AJ201">
        <f t="shared" si="16"/>
        <v>1.0415210495363187</v>
      </c>
    </row>
    <row r="202" spans="1:36" ht="15.5" x14ac:dyDescent="0.35">
      <c r="A202" s="49" t="s">
        <v>215</v>
      </c>
      <c r="B202" s="25">
        <f>PIF!CF202</f>
        <v>1.1000000000000001</v>
      </c>
      <c r="C202">
        <f>PIF!CJ202</f>
        <v>5.2581309818614502E-2</v>
      </c>
      <c r="D202" s="47">
        <f>Prev!B200</f>
        <v>0.54300961315805685</v>
      </c>
      <c r="E202" s="47">
        <f>Prev!E200</f>
        <v>0.53051549524469432</v>
      </c>
      <c r="F202" s="47">
        <f>Prev!H200</f>
        <v>0.51981372930987813</v>
      </c>
      <c r="G202" s="47">
        <f>Prev!K200</f>
        <v>0.50779985516997561</v>
      </c>
      <c r="H202" s="47">
        <f>Prev!N200</f>
        <v>0.49564993508405808</v>
      </c>
      <c r="I202" s="47">
        <f>Prev!Q200</f>
        <v>0.48337264398313107</v>
      </c>
      <c r="J202" s="47">
        <f>Prev!T200</f>
        <v>0.47097763833298578</v>
      </c>
      <c r="K202" s="47">
        <f>Prev!W200</f>
        <v>0.45847554340640245</v>
      </c>
      <c r="L202" s="47">
        <f>Prev!Z200</f>
        <v>0.44587793305763868</v>
      </c>
      <c r="M202" s="47">
        <f>Prev!AC200</f>
        <v>0.43319730199846462</v>
      </c>
      <c r="P202">
        <f t="shared" si="15"/>
        <v>5.1504232006045189E-2</v>
      </c>
      <c r="Q202">
        <f t="shared" si="15"/>
        <v>5.0378872286381583E-2</v>
      </c>
      <c r="R202">
        <f t="shared" si="15"/>
        <v>4.9412826375584452E-2</v>
      </c>
      <c r="S202">
        <f t="shared" si="15"/>
        <v>4.8325992326560326E-2</v>
      </c>
      <c r="T202">
        <f t="shared" si="15"/>
        <v>4.72243203755527E-2</v>
      </c>
      <c r="U202">
        <f t="shared" ref="U202:Y206" si="18">I202*($B202-1)/(I202*($B202-1)+1)</f>
        <v>4.6108505382622296E-2</v>
      </c>
      <c r="V202">
        <f t="shared" si="18"/>
        <v>4.4979337613022294E-2</v>
      </c>
      <c r="W202">
        <f t="shared" si="18"/>
        <v>4.3837702875869994E-2</v>
      </c>
      <c r="X202">
        <f t="shared" si="18"/>
        <v>4.2684581986793813E-2</v>
      </c>
      <c r="Y202">
        <f t="shared" si="18"/>
        <v>4.1521049536318716E-2</v>
      </c>
      <c r="AA202">
        <f t="shared" si="17"/>
        <v>1.0515042320060453</v>
      </c>
      <c r="AB202">
        <f t="shared" si="17"/>
        <v>1.0503788722863816</v>
      </c>
      <c r="AC202">
        <f t="shared" si="17"/>
        <v>1.0494128263755844</v>
      </c>
      <c r="AD202">
        <f t="shared" si="17"/>
        <v>1.0483259923265604</v>
      </c>
      <c r="AE202">
        <f t="shared" si="17"/>
        <v>1.0472243203755527</v>
      </c>
      <c r="AF202">
        <f t="shared" si="16"/>
        <v>1.0461085053826222</v>
      </c>
      <c r="AG202">
        <f t="shared" si="16"/>
        <v>1.0449793376130223</v>
      </c>
      <c r="AH202">
        <f t="shared" si="16"/>
        <v>1.0438377028758701</v>
      </c>
      <c r="AI202">
        <f t="shared" si="16"/>
        <v>1.0426845819867938</v>
      </c>
      <c r="AJ202">
        <f t="shared" si="16"/>
        <v>1.0415210495363187</v>
      </c>
    </row>
    <row r="203" spans="1:36" ht="15.5" x14ac:dyDescent="0.35">
      <c r="A203" s="49" t="s">
        <v>216</v>
      </c>
      <c r="B203" s="25">
        <f>PIF!CF203</f>
        <v>1.1000000000000001</v>
      </c>
      <c r="C203">
        <f>PIF!CJ203</f>
        <v>5.2581309818614502E-2</v>
      </c>
      <c r="D203" s="47">
        <f>Prev!B201</f>
        <v>0.54300961315805685</v>
      </c>
      <c r="E203" s="47">
        <f>Prev!E201</f>
        <v>0.53051549524469432</v>
      </c>
      <c r="F203" s="47">
        <f>Prev!H201</f>
        <v>0.51981372930987813</v>
      </c>
      <c r="G203" s="47">
        <f>Prev!K201</f>
        <v>0.50779985516997561</v>
      </c>
      <c r="H203" s="47">
        <f>Prev!N201</f>
        <v>0.49564993508405808</v>
      </c>
      <c r="I203" s="47">
        <f>Prev!Q201</f>
        <v>0.48337264398313107</v>
      </c>
      <c r="J203" s="47">
        <f>Prev!T201</f>
        <v>0.47097763833298578</v>
      </c>
      <c r="K203" s="47">
        <f>Prev!W201</f>
        <v>0.45847554340640245</v>
      </c>
      <c r="L203" s="47">
        <f>Prev!Z201</f>
        <v>0.44587793305763868</v>
      </c>
      <c r="M203" s="47">
        <f>Prev!AC201</f>
        <v>0.43319730199846462</v>
      </c>
      <c r="P203">
        <f t="shared" ref="P203:T206" si="19">D203*($B203-1)/(D203*($B203-1)+1)</f>
        <v>5.1504232006045189E-2</v>
      </c>
      <c r="Q203">
        <f t="shared" si="19"/>
        <v>5.0378872286381583E-2</v>
      </c>
      <c r="R203">
        <f t="shared" si="19"/>
        <v>4.9412826375584452E-2</v>
      </c>
      <c r="S203">
        <f t="shared" si="19"/>
        <v>4.8325992326560326E-2</v>
      </c>
      <c r="T203">
        <f t="shared" si="19"/>
        <v>4.72243203755527E-2</v>
      </c>
      <c r="U203">
        <f t="shared" si="18"/>
        <v>4.6108505382622296E-2</v>
      </c>
      <c r="V203">
        <f t="shared" si="18"/>
        <v>4.4979337613022294E-2</v>
      </c>
      <c r="W203">
        <f t="shared" si="18"/>
        <v>4.3837702875869994E-2</v>
      </c>
      <c r="X203">
        <f t="shared" si="18"/>
        <v>4.2684581986793813E-2</v>
      </c>
      <c r="Y203">
        <f t="shared" si="18"/>
        <v>4.1521049536318716E-2</v>
      </c>
      <c r="AA203">
        <f t="shared" si="17"/>
        <v>1.0515042320060453</v>
      </c>
      <c r="AB203">
        <f t="shared" si="17"/>
        <v>1.0503788722863816</v>
      </c>
      <c r="AC203">
        <f t="shared" si="17"/>
        <v>1.0494128263755844</v>
      </c>
      <c r="AD203">
        <f t="shared" si="17"/>
        <v>1.0483259923265604</v>
      </c>
      <c r="AE203">
        <f t="shared" si="17"/>
        <v>1.0472243203755527</v>
      </c>
      <c r="AF203">
        <f t="shared" si="16"/>
        <v>1.0461085053826222</v>
      </c>
      <c r="AG203">
        <f t="shared" si="16"/>
        <v>1.0449793376130223</v>
      </c>
      <c r="AH203">
        <f t="shared" si="16"/>
        <v>1.0438377028758701</v>
      </c>
      <c r="AI203">
        <f t="shared" si="16"/>
        <v>1.0426845819867938</v>
      </c>
      <c r="AJ203">
        <f t="shared" si="16"/>
        <v>1.0415210495363187</v>
      </c>
    </row>
    <row r="204" spans="1:36" ht="15.5" x14ac:dyDescent="0.35">
      <c r="A204" s="49" t="s">
        <v>217</v>
      </c>
      <c r="B204" s="25">
        <f>PIF!CF204</f>
        <v>1.1000000000000001</v>
      </c>
      <c r="C204">
        <f>PIF!CJ204</f>
        <v>5.2581309818614502E-2</v>
      </c>
      <c r="D204" s="47">
        <f>Prev!B202</f>
        <v>0.54300961315805685</v>
      </c>
      <c r="E204" s="47">
        <f>Prev!E202</f>
        <v>0.53051549524469432</v>
      </c>
      <c r="F204" s="47">
        <f>Prev!H202</f>
        <v>0.51981372930987813</v>
      </c>
      <c r="G204" s="47">
        <f>Prev!K202</f>
        <v>0.50779985516997561</v>
      </c>
      <c r="H204" s="47">
        <f>Prev!N202</f>
        <v>0.49564993508405808</v>
      </c>
      <c r="I204" s="47">
        <f>Prev!Q202</f>
        <v>0.48337264398313107</v>
      </c>
      <c r="J204" s="47">
        <f>Prev!T202</f>
        <v>0.47097763833298578</v>
      </c>
      <c r="K204" s="47">
        <f>Prev!W202</f>
        <v>0.45847554340640245</v>
      </c>
      <c r="L204" s="47">
        <f>Prev!Z202</f>
        <v>0.44587793305763868</v>
      </c>
      <c r="M204" s="47">
        <f>Prev!AC202</f>
        <v>0.43319730199846462</v>
      </c>
      <c r="P204">
        <f t="shared" si="19"/>
        <v>5.1504232006045189E-2</v>
      </c>
      <c r="Q204">
        <f t="shared" si="19"/>
        <v>5.0378872286381583E-2</v>
      </c>
      <c r="R204">
        <f t="shared" si="19"/>
        <v>4.9412826375584452E-2</v>
      </c>
      <c r="S204">
        <f t="shared" si="19"/>
        <v>4.8325992326560326E-2</v>
      </c>
      <c r="T204">
        <f t="shared" si="19"/>
        <v>4.72243203755527E-2</v>
      </c>
      <c r="U204">
        <f t="shared" si="18"/>
        <v>4.6108505382622296E-2</v>
      </c>
      <c r="V204">
        <f t="shared" si="18"/>
        <v>4.4979337613022294E-2</v>
      </c>
      <c r="W204">
        <f t="shared" si="18"/>
        <v>4.3837702875869994E-2</v>
      </c>
      <c r="X204">
        <f t="shared" si="18"/>
        <v>4.2684581986793813E-2</v>
      </c>
      <c r="Y204">
        <f t="shared" si="18"/>
        <v>4.1521049536318716E-2</v>
      </c>
      <c r="AA204">
        <f t="shared" si="17"/>
        <v>1.0515042320060453</v>
      </c>
      <c r="AB204">
        <f t="shared" si="17"/>
        <v>1.0503788722863816</v>
      </c>
      <c r="AC204">
        <f t="shared" si="17"/>
        <v>1.0494128263755844</v>
      </c>
      <c r="AD204">
        <f t="shared" si="17"/>
        <v>1.0483259923265604</v>
      </c>
      <c r="AE204">
        <f t="shared" si="17"/>
        <v>1.0472243203755527</v>
      </c>
      <c r="AF204">
        <f t="shared" si="16"/>
        <v>1.0461085053826222</v>
      </c>
      <c r="AG204">
        <f t="shared" si="16"/>
        <v>1.0449793376130223</v>
      </c>
      <c r="AH204">
        <f t="shared" si="16"/>
        <v>1.0438377028758701</v>
      </c>
      <c r="AI204">
        <f t="shared" si="16"/>
        <v>1.0426845819867938</v>
      </c>
      <c r="AJ204">
        <f t="shared" si="16"/>
        <v>1.0415210495363187</v>
      </c>
    </row>
    <row r="205" spans="1:36" ht="15.5" x14ac:dyDescent="0.35">
      <c r="A205" s="49" t="s">
        <v>218</v>
      </c>
      <c r="B205" s="25">
        <f>PIF!CF205</f>
        <v>1.1000000000000001</v>
      </c>
      <c r="C205">
        <f>PIF!CJ205</f>
        <v>5.2581309818614502E-2</v>
      </c>
      <c r="D205" s="47">
        <f>Prev!B203</f>
        <v>0.54300961315805685</v>
      </c>
      <c r="E205" s="47">
        <f>Prev!E203</f>
        <v>0.53051549524469432</v>
      </c>
      <c r="F205" s="47">
        <f>Prev!H203</f>
        <v>0.51981372930987813</v>
      </c>
      <c r="G205" s="47">
        <f>Prev!K203</f>
        <v>0.50779985516997561</v>
      </c>
      <c r="H205" s="47">
        <f>Prev!N203</f>
        <v>0.49564993508405808</v>
      </c>
      <c r="I205" s="47">
        <f>Prev!Q203</f>
        <v>0.48337264398313107</v>
      </c>
      <c r="J205" s="47">
        <f>Prev!T203</f>
        <v>0.47097763833298578</v>
      </c>
      <c r="K205" s="47">
        <f>Prev!W203</f>
        <v>0.45847554340640245</v>
      </c>
      <c r="L205" s="47">
        <f>Prev!Z203</f>
        <v>0.44587793305763868</v>
      </c>
      <c r="M205" s="47">
        <f>Prev!AC203</f>
        <v>0.43319730199846462</v>
      </c>
      <c r="P205">
        <f t="shared" si="19"/>
        <v>5.1504232006045189E-2</v>
      </c>
      <c r="Q205">
        <f t="shared" si="19"/>
        <v>5.0378872286381583E-2</v>
      </c>
      <c r="R205">
        <f t="shared" si="19"/>
        <v>4.9412826375584452E-2</v>
      </c>
      <c r="S205">
        <f t="shared" si="19"/>
        <v>4.8325992326560326E-2</v>
      </c>
      <c r="T205">
        <f t="shared" si="19"/>
        <v>4.72243203755527E-2</v>
      </c>
      <c r="U205">
        <f t="shared" si="18"/>
        <v>4.6108505382622296E-2</v>
      </c>
      <c r="V205">
        <f t="shared" si="18"/>
        <v>4.4979337613022294E-2</v>
      </c>
      <c r="W205">
        <f t="shared" si="18"/>
        <v>4.3837702875869994E-2</v>
      </c>
      <c r="X205">
        <f t="shared" si="18"/>
        <v>4.2684581986793813E-2</v>
      </c>
      <c r="Y205">
        <f t="shared" si="18"/>
        <v>4.1521049536318716E-2</v>
      </c>
      <c r="AA205">
        <f t="shared" si="17"/>
        <v>1.0515042320060453</v>
      </c>
      <c r="AB205">
        <f t="shared" si="17"/>
        <v>1.0503788722863816</v>
      </c>
      <c r="AC205">
        <f t="shared" si="17"/>
        <v>1.0494128263755844</v>
      </c>
      <c r="AD205">
        <f t="shared" si="17"/>
        <v>1.0483259923265604</v>
      </c>
      <c r="AE205">
        <f t="shared" si="17"/>
        <v>1.0472243203755527</v>
      </c>
      <c r="AF205">
        <f t="shared" si="16"/>
        <v>1.0461085053826222</v>
      </c>
      <c r="AG205">
        <f t="shared" si="16"/>
        <v>1.0449793376130223</v>
      </c>
      <c r="AH205">
        <f t="shared" si="16"/>
        <v>1.0438377028758701</v>
      </c>
      <c r="AI205">
        <f t="shared" si="16"/>
        <v>1.0426845819867938</v>
      </c>
      <c r="AJ205">
        <f t="shared" si="16"/>
        <v>1.0415210495363187</v>
      </c>
    </row>
    <row r="206" spans="1:36" ht="15.5" x14ac:dyDescent="0.35">
      <c r="A206" s="49" t="s">
        <v>219</v>
      </c>
      <c r="B206" s="25">
        <f>PIF!CF206</f>
        <v>1.1000000000000001</v>
      </c>
      <c r="C206">
        <f>PIF!CJ206</f>
        <v>5.2581309818614502E-2</v>
      </c>
      <c r="D206" s="47" t="e">
        <f>Prev!B204</f>
        <v>#NUM!</v>
      </c>
      <c r="E206" s="47" t="e">
        <f>Prev!E204</f>
        <v>#NUM!</v>
      </c>
      <c r="F206" s="47" t="e">
        <f>Prev!H204</f>
        <v>#NUM!</v>
      </c>
      <c r="G206" s="47" t="e">
        <f>Prev!K204</f>
        <v>#NUM!</v>
      </c>
      <c r="H206" s="47" t="e">
        <f>Prev!N204</f>
        <v>#NUM!</v>
      </c>
      <c r="I206" s="47" t="e">
        <f>Prev!Q204</f>
        <v>#NUM!</v>
      </c>
      <c r="J206" s="47" t="e">
        <f>Prev!T204</f>
        <v>#NUM!</v>
      </c>
      <c r="K206" s="47" t="e">
        <f>Prev!W204</f>
        <v>#NUM!</v>
      </c>
      <c r="L206" s="47" t="e">
        <f>Prev!Z204</f>
        <v>#NUM!</v>
      </c>
      <c r="M206" s="47" t="e">
        <f>Prev!AC204</f>
        <v>#NUM!</v>
      </c>
      <c r="P206" t="e">
        <f t="shared" si="19"/>
        <v>#NUM!</v>
      </c>
      <c r="Q206" t="e">
        <f t="shared" si="19"/>
        <v>#NUM!</v>
      </c>
      <c r="R206" t="e">
        <f t="shared" si="19"/>
        <v>#NUM!</v>
      </c>
      <c r="S206" t="e">
        <f t="shared" si="19"/>
        <v>#NUM!</v>
      </c>
      <c r="T206" t="e">
        <f t="shared" si="19"/>
        <v>#NUM!</v>
      </c>
      <c r="U206" t="e">
        <f t="shared" si="18"/>
        <v>#NUM!</v>
      </c>
      <c r="V206" t="e">
        <f t="shared" si="18"/>
        <v>#NUM!</v>
      </c>
      <c r="W206" t="e">
        <f t="shared" si="18"/>
        <v>#NUM!</v>
      </c>
      <c r="X206" t="e">
        <f t="shared" si="18"/>
        <v>#NUM!</v>
      </c>
      <c r="Y206" t="e">
        <f t="shared" si="18"/>
        <v>#NUM!</v>
      </c>
      <c r="AA206" t="e">
        <f t="shared" si="17"/>
        <v>#NUM!</v>
      </c>
      <c r="AB206" t="e">
        <f t="shared" si="17"/>
        <v>#NUM!</v>
      </c>
      <c r="AC206" t="e">
        <f t="shared" si="17"/>
        <v>#NUM!</v>
      </c>
      <c r="AD206" t="e">
        <f t="shared" si="17"/>
        <v>#NUM!</v>
      </c>
      <c r="AE206" t="e">
        <f t="shared" si="17"/>
        <v>#NUM!</v>
      </c>
      <c r="AF206" t="e">
        <f t="shared" si="16"/>
        <v>#NUM!</v>
      </c>
      <c r="AG206" t="e">
        <f t="shared" si="16"/>
        <v>#NUM!</v>
      </c>
      <c r="AH206" t="e">
        <f t="shared" si="16"/>
        <v>#NUM!</v>
      </c>
      <c r="AI206" t="e">
        <f t="shared" si="16"/>
        <v>#NUM!</v>
      </c>
      <c r="AJ206" t="e">
        <f t="shared" si="16"/>
        <v>#NUM!</v>
      </c>
    </row>
    <row r="209" spans="1:2" x14ac:dyDescent="0.35">
      <c r="B209"/>
    </row>
    <row r="210" spans="1:2" x14ac:dyDescent="0.35">
      <c r="B210" t="s">
        <v>355</v>
      </c>
    </row>
    <row r="211" spans="1:2" ht="15.5" x14ac:dyDescent="0.35">
      <c r="A211" s="49" t="s">
        <v>18</v>
      </c>
      <c r="B211" s="47">
        <f>Prev!C3</f>
        <v>0.11540624164340439</v>
      </c>
    </row>
    <row r="212" spans="1:2" ht="15.5" x14ac:dyDescent="0.35">
      <c r="A212" s="49" t="s">
        <v>19</v>
      </c>
      <c r="B212" s="47">
        <f>Prev!C4</f>
        <v>0.11540624164340439</v>
      </c>
    </row>
    <row r="213" spans="1:2" ht="15.5" x14ac:dyDescent="0.35">
      <c r="A213" s="49" t="s">
        <v>20</v>
      </c>
      <c r="B213" s="47">
        <f>Prev!C5</f>
        <v>0.11540624164340441</v>
      </c>
    </row>
    <row r="214" spans="1:2" ht="15.5" x14ac:dyDescent="0.35">
      <c r="A214" s="49" t="s">
        <v>21</v>
      </c>
      <c r="B214" s="47">
        <f>Prev!C6</f>
        <v>0.1084317126932146</v>
      </c>
    </row>
    <row r="215" spans="1:2" ht="15.5" x14ac:dyDescent="0.35">
      <c r="A215" s="49" t="s">
        <v>22</v>
      </c>
      <c r="B215" s="47">
        <f>Prev!C7</f>
        <v>0.10843171269321455</v>
      </c>
    </row>
    <row r="216" spans="1:2" ht="15.5" x14ac:dyDescent="0.35">
      <c r="A216" s="49" t="s">
        <v>23</v>
      </c>
      <c r="B216" s="47">
        <f>Prev!C8</f>
        <v>0.1084317126932145</v>
      </c>
    </row>
    <row r="217" spans="1:2" ht="15.5" x14ac:dyDescent="0.35">
      <c r="A217" s="49" t="s">
        <v>24</v>
      </c>
      <c r="B217" s="47">
        <f>Prev!C9</f>
        <v>0.10843171269321455</v>
      </c>
    </row>
    <row r="218" spans="1:2" ht="15.5" x14ac:dyDescent="0.35">
      <c r="A218" s="49" t="s">
        <v>25</v>
      </c>
      <c r="B218" s="47">
        <f>Prev!C10</f>
        <v>0.10843171269321464</v>
      </c>
    </row>
    <row r="219" spans="1:2" ht="15.5" x14ac:dyDescent="0.35">
      <c r="A219" s="49" t="s">
        <v>26</v>
      </c>
      <c r="B219" s="47">
        <f>Prev!C11</f>
        <v>0.25269436036858767</v>
      </c>
    </row>
    <row r="220" spans="1:2" ht="15.5" x14ac:dyDescent="0.35">
      <c r="A220" s="49" t="s">
        <v>27</v>
      </c>
      <c r="B220" s="47">
        <f>Prev!C12</f>
        <v>0.25269436036858756</v>
      </c>
    </row>
    <row r="221" spans="1:2" ht="15.5" x14ac:dyDescent="0.35">
      <c r="A221" s="49" t="s">
        <v>28</v>
      </c>
      <c r="B221" s="47">
        <f>Prev!C13</f>
        <v>0.25269436036858756</v>
      </c>
    </row>
    <row r="222" spans="1:2" ht="15.5" x14ac:dyDescent="0.35">
      <c r="A222" s="49" t="s">
        <v>29</v>
      </c>
      <c r="B222" s="47">
        <f>Prev!C14</f>
        <v>0.25269436036858767</v>
      </c>
    </row>
    <row r="223" spans="1:2" ht="15.5" x14ac:dyDescent="0.35">
      <c r="A223" s="49" t="s">
        <v>30</v>
      </c>
      <c r="B223" s="47">
        <f>Prev!C15</f>
        <v>0.25269436036858783</v>
      </c>
    </row>
    <row r="224" spans="1:2" ht="15.5" x14ac:dyDescent="0.35">
      <c r="A224" s="49" t="s">
        <v>31</v>
      </c>
      <c r="B224" s="47">
        <f>Prev!C16</f>
        <v>0.33699913505538698</v>
      </c>
    </row>
    <row r="225" spans="1:2" ht="15.5" x14ac:dyDescent="0.35">
      <c r="A225" s="49" t="s">
        <v>32</v>
      </c>
      <c r="B225" s="47">
        <f>Prev!C17</f>
        <v>0.33699913505538698</v>
      </c>
    </row>
    <row r="226" spans="1:2" ht="15.5" x14ac:dyDescent="0.35">
      <c r="A226" s="49" t="s">
        <v>33</v>
      </c>
      <c r="B226" s="47">
        <f>Prev!C18</f>
        <v>0.33699913505538698</v>
      </c>
    </row>
    <row r="227" spans="1:2" ht="15.5" x14ac:dyDescent="0.35">
      <c r="A227" s="49" t="s">
        <v>34</v>
      </c>
      <c r="B227" s="47">
        <f>Prev!C19</f>
        <v>0.33699913505538709</v>
      </c>
    </row>
    <row r="228" spans="1:2" ht="15.5" x14ac:dyDescent="0.35">
      <c r="A228" s="49" t="s">
        <v>35</v>
      </c>
      <c r="B228" s="47">
        <f>Prev!C20</f>
        <v>0.33699913505538698</v>
      </c>
    </row>
    <row r="229" spans="1:2" ht="15.5" x14ac:dyDescent="0.35">
      <c r="A229" s="49" t="s">
        <v>36</v>
      </c>
      <c r="B229" s="47">
        <f>Prev!C21</f>
        <v>0.33369150073298975</v>
      </c>
    </row>
    <row r="230" spans="1:2" ht="15.5" x14ac:dyDescent="0.35">
      <c r="A230" s="49" t="s">
        <v>37</v>
      </c>
      <c r="B230" s="47">
        <f>Prev!C22</f>
        <v>0.33369150073298975</v>
      </c>
    </row>
    <row r="231" spans="1:2" ht="15.5" x14ac:dyDescent="0.35">
      <c r="A231" s="49" t="s">
        <v>38</v>
      </c>
      <c r="B231" s="47">
        <f>Prev!C23</f>
        <v>0.3336915007329897</v>
      </c>
    </row>
    <row r="232" spans="1:2" ht="15.5" x14ac:dyDescent="0.35">
      <c r="A232" s="49" t="s">
        <v>39</v>
      </c>
      <c r="B232" s="47">
        <f>Prev!C24</f>
        <v>0.33369150073298948</v>
      </c>
    </row>
    <row r="233" spans="1:2" ht="15.5" x14ac:dyDescent="0.35">
      <c r="A233" s="49" t="s">
        <v>40</v>
      </c>
      <c r="B233" s="47">
        <f>Prev!C25</f>
        <v>0.33369150073298964</v>
      </c>
    </row>
    <row r="234" spans="1:2" ht="15.5" x14ac:dyDescent="0.35">
      <c r="A234" s="49" t="s">
        <v>41</v>
      </c>
      <c r="B234" s="47">
        <f>Prev!C26</f>
        <v>0.34524015638594341</v>
      </c>
    </row>
    <row r="235" spans="1:2" ht="15.5" x14ac:dyDescent="0.35">
      <c r="A235" s="49" t="s">
        <v>42</v>
      </c>
      <c r="B235" s="47">
        <f>Prev!C27</f>
        <v>0.34524015638594335</v>
      </c>
    </row>
    <row r="236" spans="1:2" ht="15.5" x14ac:dyDescent="0.35">
      <c r="A236" s="49" t="s">
        <v>43</v>
      </c>
      <c r="B236" s="47">
        <f>Prev!C28</f>
        <v>0.34524015638594308</v>
      </c>
    </row>
    <row r="237" spans="1:2" ht="15.5" x14ac:dyDescent="0.35">
      <c r="A237" s="49" t="s">
        <v>44</v>
      </c>
      <c r="B237" s="47">
        <f>Prev!C29</f>
        <v>0.34524015638594341</v>
      </c>
    </row>
    <row r="238" spans="1:2" ht="15.5" x14ac:dyDescent="0.35">
      <c r="A238" s="49" t="s">
        <v>45</v>
      </c>
      <c r="B238" s="47">
        <f>Prev!C30</f>
        <v>0.34524015638594341</v>
      </c>
    </row>
    <row r="239" spans="1:2" ht="15.5" x14ac:dyDescent="0.35">
      <c r="A239" s="49" t="s">
        <v>46</v>
      </c>
      <c r="B239" s="47">
        <f>Prev!C31</f>
        <v>0.31740240488448829</v>
      </c>
    </row>
    <row r="240" spans="1:2" ht="15.5" x14ac:dyDescent="0.35">
      <c r="A240" s="49" t="s">
        <v>47</v>
      </c>
      <c r="B240" s="47">
        <f>Prev!C32</f>
        <v>0.31740240488448834</v>
      </c>
    </row>
    <row r="241" spans="1:2" ht="15.5" x14ac:dyDescent="0.35">
      <c r="A241" s="49" t="s">
        <v>48</v>
      </c>
      <c r="B241" s="47">
        <f>Prev!C33</f>
        <v>0.31740240488448862</v>
      </c>
    </row>
    <row r="242" spans="1:2" ht="15.5" x14ac:dyDescent="0.35">
      <c r="A242" s="49" t="s">
        <v>49</v>
      </c>
      <c r="B242" s="47">
        <f>Prev!C34</f>
        <v>0.3174024048844884</v>
      </c>
    </row>
    <row r="243" spans="1:2" ht="15.5" x14ac:dyDescent="0.35">
      <c r="A243" s="49" t="s">
        <v>50</v>
      </c>
      <c r="B243" s="47">
        <f>Prev!C35</f>
        <v>0.31740240488448829</v>
      </c>
    </row>
    <row r="244" spans="1:2" ht="15.5" x14ac:dyDescent="0.35">
      <c r="A244" s="49" t="s">
        <v>51</v>
      </c>
      <c r="B244" s="47">
        <f>Prev!C36</f>
        <v>0.33152272983925984</v>
      </c>
    </row>
    <row r="245" spans="1:2" ht="15.5" x14ac:dyDescent="0.35">
      <c r="A245" s="49" t="s">
        <v>52</v>
      </c>
      <c r="B245" s="47">
        <f>Prev!C37</f>
        <v>0.33152272983925984</v>
      </c>
    </row>
    <row r="246" spans="1:2" ht="15.5" x14ac:dyDescent="0.35">
      <c r="A246" s="49" t="s">
        <v>53</v>
      </c>
      <c r="B246" s="47">
        <f>Prev!C38</f>
        <v>0.33152272983926001</v>
      </c>
    </row>
    <row r="247" spans="1:2" ht="15.5" x14ac:dyDescent="0.35">
      <c r="A247" s="49" t="s">
        <v>54</v>
      </c>
      <c r="B247" s="47">
        <f>Prev!C39</f>
        <v>0.3315227298392599</v>
      </c>
    </row>
    <row r="248" spans="1:2" ht="15.5" x14ac:dyDescent="0.35">
      <c r="A248" s="49" t="s">
        <v>55</v>
      </c>
      <c r="B248" s="47">
        <f>Prev!C40</f>
        <v>0.33152272983925984</v>
      </c>
    </row>
    <row r="249" spans="1:2" ht="15.5" x14ac:dyDescent="0.35">
      <c r="A249" s="49" t="s">
        <v>56</v>
      </c>
      <c r="B249" s="47">
        <f>Prev!C41</f>
        <v>0.28981713924026947</v>
      </c>
    </row>
    <row r="250" spans="1:2" ht="15.5" x14ac:dyDescent="0.35">
      <c r="A250" s="49" t="s">
        <v>57</v>
      </c>
      <c r="B250" s="47">
        <f>Prev!C42</f>
        <v>0.28981713924026942</v>
      </c>
    </row>
    <row r="251" spans="1:2" ht="15.5" x14ac:dyDescent="0.35">
      <c r="A251" s="49" t="s">
        <v>58</v>
      </c>
      <c r="B251" s="47">
        <f>Prev!C43</f>
        <v>0.28981713924026936</v>
      </c>
    </row>
    <row r="252" spans="1:2" ht="15.5" x14ac:dyDescent="0.35">
      <c r="A252" s="49" t="s">
        <v>59</v>
      </c>
      <c r="B252" s="47">
        <f>Prev!C44</f>
        <v>0.28981713924026942</v>
      </c>
    </row>
    <row r="253" spans="1:2" ht="15.5" x14ac:dyDescent="0.35">
      <c r="A253" s="49" t="s">
        <v>60</v>
      </c>
      <c r="B253" s="47">
        <f>Prev!C45</f>
        <v>0.28981713924026958</v>
      </c>
    </row>
    <row r="254" spans="1:2" ht="15.5" x14ac:dyDescent="0.35">
      <c r="A254" s="49" t="s">
        <v>61</v>
      </c>
      <c r="B254" s="47">
        <f>Prev!C46</f>
        <v>0.32829591569854433</v>
      </c>
    </row>
    <row r="255" spans="1:2" ht="15.5" x14ac:dyDescent="0.35">
      <c r="A255" s="49" t="s">
        <v>62</v>
      </c>
      <c r="B255" s="47">
        <f>Prev!C47</f>
        <v>0.32829591569854444</v>
      </c>
    </row>
    <row r="256" spans="1:2" ht="15.5" x14ac:dyDescent="0.35">
      <c r="A256" s="49" t="s">
        <v>63</v>
      </c>
      <c r="B256" s="47">
        <f>Prev!C48</f>
        <v>0.32829591569854433</v>
      </c>
    </row>
    <row r="257" spans="1:2" ht="15.5" x14ac:dyDescent="0.35">
      <c r="A257" s="49" t="s">
        <v>64</v>
      </c>
      <c r="B257" s="47">
        <f>Prev!C49</f>
        <v>0.32829591569854433</v>
      </c>
    </row>
    <row r="258" spans="1:2" ht="15.5" x14ac:dyDescent="0.35">
      <c r="A258" s="49" t="s">
        <v>65</v>
      </c>
      <c r="B258" s="47">
        <f>Prev!C50</f>
        <v>0.32829591569854449</v>
      </c>
    </row>
    <row r="259" spans="1:2" ht="15.5" x14ac:dyDescent="0.35">
      <c r="A259" s="49" t="s">
        <v>66</v>
      </c>
      <c r="B259" s="47">
        <f>Prev!C51</f>
        <v>0.32023329191505717</v>
      </c>
    </row>
    <row r="260" spans="1:2" ht="15.5" x14ac:dyDescent="0.35">
      <c r="A260" s="49" t="s">
        <v>67</v>
      </c>
      <c r="B260" s="47">
        <f>Prev!C52</f>
        <v>0.32023329191505717</v>
      </c>
    </row>
    <row r="261" spans="1:2" ht="15.5" x14ac:dyDescent="0.35">
      <c r="A261" s="49" t="s">
        <v>68</v>
      </c>
      <c r="B261" s="47">
        <f>Prev!C53</f>
        <v>0.32023329191505695</v>
      </c>
    </row>
    <row r="262" spans="1:2" ht="15.5" x14ac:dyDescent="0.35">
      <c r="A262" s="49" t="s">
        <v>69</v>
      </c>
      <c r="B262" s="47">
        <f>Prev!C54</f>
        <v>0.32023329191505689</v>
      </c>
    </row>
    <row r="263" spans="1:2" ht="15.5" x14ac:dyDescent="0.35">
      <c r="A263" s="49" t="s">
        <v>70</v>
      </c>
      <c r="B263" s="47">
        <f>Prev!C55</f>
        <v>0.32023329191505695</v>
      </c>
    </row>
    <row r="264" spans="1:2" ht="15.5" x14ac:dyDescent="0.35">
      <c r="A264" s="49" t="s">
        <v>71</v>
      </c>
      <c r="B264" s="47">
        <f>Prev!C56</f>
        <v>0.29993466478359487</v>
      </c>
    </row>
    <row r="265" spans="1:2" ht="15.5" x14ac:dyDescent="0.35">
      <c r="A265" s="49" t="s">
        <v>72</v>
      </c>
      <c r="B265" s="47">
        <f>Prev!C57</f>
        <v>0.29993466478359476</v>
      </c>
    </row>
    <row r="266" spans="1:2" ht="15.5" x14ac:dyDescent="0.35">
      <c r="A266" s="49" t="s">
        <v>73</v>
      </c>
      <c r="B266" s="47">
        <f>Prev!C58</f>
        <v>0.29993466478359465</v>
      </c>
    </row>
    <row r="267" spans="1:2" ht="15.5" x14ac:dyDescent="0.35">
      <c r="A267" s="49" t="s">
        <v>74</v>
      </c>
      <c r="B267" s="47">
        <f>Prev!C59</f>
        <v>0.29993466478359465</v>
      </c>
    </row>
    <row r="268" spans="1:2" ht="15.5" x14ac:dyDescent="0.35">
      <c r="A268" s="49" t="s">
        <v>75</v>
      </c>
      <c r="B268" s="47">
        <f>Prev!C60</f>
        <v>0.29993466478359476</v>
      </c>
    </row>
    <row r="269" spans="1:2" ht="15.5" x14ac:dyDescent="0.35">
      <c r="A269" s="49" t="s">
        <v>76</v>
      </c>
      <c r="B269" s="47">
        <f>Prev!C61</f>
        <v>0.31116191041422475</v>
      </c>
    </row>
    <row r="270" spans="1:2" ht="15.5" x14ac:dyDescent="0.35">
      <c r="A270" s="49" t="s">
        <v>77</v>
      </c>
      <c r="B270" s="47">
        <f>Prev!C62</f>
        <v>0.31116191041422464</v>
      </c>
    </row>
    <row r="271" spans="1:2" ht="15.5" x14ac:dyDescent="0.35">
      <c r="A271" s="49" t="s">
        <v>78</v>
      </c>
      <c r="B271" s="47">
        <f>Prev!C63</f>
        <v>0.31116191041422464</v>
      </c>
    </row>
    <row r="272" spans="1:2" ht="15.5" x14ac:dyDescent="0.35">
      <c r="A272" s="49" t="s">
        <v>79</v>
      </c>
      <c r="B272" s="47">
        <f>Prev!C64</f>
        <v>0.3111619104142247</v>
      </c>
    </row>
    <row r="273" spans="1:2" ht="15.5" x14ac:dyDescent="0.35">
      <c r="A273" s="49" t="s">
        <v>80</v>
      </c>
      <c r="B273" s="47">
        <f>Prev!C65</f>
        <v>0.31116191041422459</v>
      </c>
    </row>
    <row r="274" spans="1:2" ht="15.5" x14ac:dyDescent="0.35">
      <c r="A274" s="49" t="s">
        <v>81</v>
      </c>
      <c r="B274" s="47">
        <f>Prev!C66</f>
        <v>0.18793152504986116</v>
      </c>
    </row>
    <row r="275" spans="1:2" ht="15.5" x14ac:dyDescent="0.35">
      <c r="A275" s="49" t="s">
        <v>82</v>
      </c>
      <c r="B275" s="47">
        <f>Prev!C67</f>
        <v>0.18793152504986102</v>
      </c>
    </row>
    <row r="276" spans="1:2" ht="15.5" x14ac:dyDescent="0.35">
      <c r="A276" s="49" t="s">
        <v>83</v>
      </c>
      <c r="B276" s="47">
        <f>Prev!C68</f>
        <v>0.18793152504986105</v>
      </c>
    </row>
    <row r="277" spans="1:2" ht="15.5" x14ac:dyDescent="0.35">
      <c r="A277" s="49" t="s">
        <v>84</v>
      </c>
      <c r="B277" s="47">
        <f>Prev!C69</f>
        <v>0.18793152504986108</v>
      </c>
    </row>
    <row r="278" spans="1:2" ht="15.5" x14ac:dyDescent="0.35">
      <c r="A278" s="49" t="s">
        <v>85</v>
      </c>
      <c r="B278" s="47">
        <f>Prev!C70</f>
        <v>0.18793152504986113</v>
      </c>
    </row>
    <row r="279" spans="1:2" ht="15.5" x14ac:dyDescent="0.35">
      <c r="A279" s="49" t="s">
        <v>86</v>
      </c>
      <c r="B279" s="47">
        <f>Prev!C71</f>
        <v>0.18793152504986113</v>
      </c>
    </row>
    <row r="280" spans="1:2" ht="15.5" x14ac:dyDescent="0.35">
      <c r="A280" s="49" t="s">
        <v>87</v>
      </c>
      <c r="B280" s="47">
        <f>Prev!C72</f>
        <v>0.1879315250498611</v>
      </c>
    </row>
    <row r="281" spans="1:2" ht="15.5" x14ac:dyDescent="0.35">
      <c r="A281" s="49" t="s">
        <v>88</v>
      </c>
      <c r="B281" s="47">
        <f>Prev!C73</f>
        <v>0.18793152504986108</v>
      </c>
    </row>
    <row r="282" spans="1:2" ht="15.5" x14ac:dyDescent="0.35">
      <c r="A282" s="49" t="s">
        <v>89</v>
      </c>
      <c r="B282" s="47">
        <f>Prev!C74</f>
        <v>0.18793152504986105</v>
      </c>
    </row>
    <row r="283" spans="1:2" ht="15.5" x14ac:dyDescent="0.35">
      <c r="A283" s="49" t="s">
        <v>90</v>
      </c>
      <c r="B283" s="47">
        <f>Prev!C75</f>
        <v>0.18793152504986116</v>
      </c>
    </row>
    <row r="284" spans="1:2" ht="15.5" x14ac:dyDescent="0.35">
      <c r="A284" s="49" t="s">
        <v>91</v>
      </c>
      <c r="B284" s="47">
        <f>Prev!C76</f>
        <v>0.18793152504986102</v>
      </c>
    </row>
    <row r="285" spans="1:2" ht="15.5" x14ac:dyDescent="0.35">
      <c r="A285" s="49" t="s">
        <v>92</v>
      </c>
      <c r="B285" s="47">
        <f>Prev!C77</f>
        <v>0.18793152504986105</v>
      </c>
    </row>
    <row r="286" spans="1:2" ht="15.5" x14ac:dyDescent="0.35">
      <c r="A286" s="49" t="s">
        <v>93</v>
      </c>
      <c r="B286" s="47">
        <f>Prev!C78</f>
        <v>0.18793152504986108</v>
      </c>
    </row>
    <row r="287" spans="1:2" ht="15.5" x14ac:dyDescent="0.35">
      <c r="A287" s="49" t="s">
        <v>94</v>
      </c>
      <c r="B287" s="47">
        <f>Prev!C79</f>
        <v>0.18793152504986105</v>
      </c>
    </row>
    <row r="288" spans="1:2" ht="15.5" x14ac:dyDescent="0.35">
      <c r="A288" s="49" t="s">
        <v>95</v>
      </c>
      <c r="B288" s="47">
        <f>Prev!C80</f>
        <v>0.18793152504986108</v>
      </c>
    </row>
    <row r="289" spans="1:2" ht="15.5" x14ac:dyDescent="0.35">
      <c r="A289" s="49" t="s">
        <v>96</v>
      </c>
      <c r="B289" s="47">
        <f>Prev!C81</f>
        <v>0.18793152504986102</v>
      </c>
    </row>
    <row r="290" spans="1:2" ht="15.5" x14ac:dyDescent="0.35">
      <c r="A290" s="49" t="s">
        <v>97</v>
      </c>
      <c r="B290" s="47">
        <f>Prev!C82</f>
        <v>0.18793152504986108</v>
      </c>
    </row>
    <row r="291" spans="1:2" ht="15.5" x14ac:dyDescent="0.35">
      <c r="A291" s="49" t="s">
        <v>98</v>
      </c>
      <c r="B291" s="47">
        <f>Prev!C83</f>
        <v>0.18793152504986108</v>
      </c>
    </row>
    <row r="292" spans="1:2" ht="15.5" x14ac:dyDescent="0.35">
      <c r="A292" s="49" t="s">
        <v>99</v>
      </c>
      <c r="B292" s="47">
        <f>Prev!C84</f>
        <v>0.18793152504986102</v>
      </c>
    </row>
    <row r="293" spans="1:2" ht="15.5" x14ac:dyDescent="0.35">
      <c r="A293" s="49" t="s">
        <v>100</v>
      </c>
      <c r="B293" s="47">
        <f>Prev!C85</f>
        <v>0.18793152504986108</v>
      </c>
    </row>
    <row r="294" spans="1:2" ht="15.5" x14ac:dyDescent="0.35">
      <c r="A294" s="49" t="s">
        <v>101</v>
      </c>
      <c r="B294" s="47">
        <f>Prev!C86</f>
        <v>0.18793152504986108</v>
      </c>
    </row>
    <row r="295" spans="1:2" ht="15.5" x14ac:dyDescent="0.35">
      <c r="A295" s="49" t="s">
        <v>102</v>
      </c>
      <c r="B295" s="47">
        <f>Prev!C87</f>
        <v>0.18793152504986113</v>
      </c>
    </row>
    <row r="296" spans="1:2" ht="15.5" x14ac:dyDescent="0.35">
      <c r="A296" s="49" t="s">
        <v>103</v>
      </c>
      <c r="B296" s="47">
        <f>Prev!C88</f>
        <v>0.18793152504986113</v>
      </c>
    </row>
    <row r="297" spans="1:2" ht="15.5" x14ac:dyDescent="0.35">
      <c r="A297" s="49" t="s">
        <v>104</v>
      </c>
      <c r="B297" s="47">
        <f>Prev!C89</f>
        <v>0.18793152504986113</v>
      </c>
    </row>
    <row r="298" spans="1:2" ht="15.5" x14ac:dyDescent="0.35">
      <c r="A298" s="49" t="s">
        <v>105</v>
      </c>
      <c r="B298" s="47">
        <f>Prev!C90</f>
        <v>0.18793152504986113</v>
      </c>
    </row>
    <row r="299" spans="1:2" ht="15.5" x14ac:dyDescent="0.35">
      <c r="A299" s="49" t="s">
        <v>106</v>
      </c>
      <c r="B299" s="47">
        <f>Prev!C91</f>
        <v>0.18793152504986113</v>
      </c>
    </row>
    <row r="300" spans="1:2" ht="15.5" x14ac:dyDescent="0.35">
      <c r="A300" s="49" t="s">
        <v>107</v>
      </c>
      <c r="B300" s="47">
        <f>Prev!C92</f>
        <v>0.18793152504986113</v>
      </c>
    </row>
    <row r="301" spans="1:2" ht="15.5" x14ac:dyDescent="0.35">
      <c r="A301" s="49" t="s">
        <v>108</v>
      </c>
      <c r="B301" s="47">
        <f>Prev!C93</f>
        <v>0.18793152504986113</v>
      </c>
    </row>
    <row r="302" spans="1:2" ht="15.5" x14ac:dyDescent="0.35">
      <c r="A302" s="49" t="s">
        <v>109</v>
      </c>
      <c r="B302" s="47">
        <f>Prev!C94</f>
        <v>0.18793152504986113</v>
      </c>
    </row>
    <row r="303" spans="1:2" ht="15.5" x14ac:dyDescent="0.35">
      <c r="A303" s="49" t="s">
        <v>110</v>
      </c>
      <c r="B303" s="47">
        <f>Prev!C95</f>
        <v>0.18793152504986113</v>
      </c>
    </row>
    <row r="304" spans="1:2" ht="15.5" x14ac:dyDescent="0.35">
      <c r="A304" s="49" t="s">
        <v>111</v>
      </c>
      <c r="B304" s="47">
        <f>Prev!C96</f>
        <v>0.18793152504986113</v>
      </c>
    </row>
    <row r="305" spans="1:2" ht="15.5" x14ac:dyDescent="0.35">
      <c r="A305" s="49" t="s">
        <v>112</v>
      </c>
      <c r="B305" s="47">
        <f>Prev!C97</f>
        <v>0.18793152504986113</v>
      </c>
    </row>
    <row r="306" spans="1:2" ht="15.5" x14ac:dyDescent="0.35">
      <c r="A306" s="49" t="s">
        <v>113</v>
      </c>
      <c r="B306" s="47">
        <f>Prev!C98</f>
        <v>0.18793152504986113</v>
      </c>
    </row>
    <row r="307" spans="1:2" ht="15.5" x14ac:dyDescent="0.35">
      <c r="A307" s="49" t="s">
        <v>114</v>
      </c>
      <c r="B307" s="47">
        <f>Prev!C99</f>
        <v>0.18793152504986113</v>
      </c>
    </row>
    <row r="308" spans="1:2" ht="15.5" x14ac:dyDescent="0.35">
      <c r="A308" s="49" t="s">
        <v>115</v>
      </c>
      <c r="B308" s="47">
        <f>Prev!C100</f>
        <v>0.18793152504986113</v>
      </c>
    </row>
    <row r="309" spans="1:2" ht="15.5" x14ac:dyDescent="0.35">
      <c r="A309" s="49" t="s">
        <v>116</v>
      </c>
      <c r="B309" s="47">
        <f>Prev!C101</f>
        <v>0.18793152504986113</v>
      </c>
    </row>
    <row r="310" spans="1:2" ht="15.5" x14ac:dyDescent="0.35">
      <c r="A310" s="49" t="s">
        <v>117</v>
      </c>
      <c r="B310" s="47">
        <f>Prev!C102</f>
        <v>0.18793152504986113</v>
      </c>
    </row>
    <row r="311" spans="1:2" ht="15.5" x14ac:dyDescent="0.35">
      <c r="A311" s="49" t="s">
        <v>118</v>
      </c>
      <c r="B311" s="47">
        <f>Prev!C103</f>
        <v>0.18793152504986113</v>
      </c>
    </row>
    <row r="312" spans="1:2" ht="15.5" x14ac:dyDescent="0.35">
      <c r="A312" s="49" t="s">
        <v>119</v>
      </c>
      <c r="B312" s="47">
        <f>Prev!C104</f>
        <v>0.24645411482211577</v>
      </c>
    </row>
    <row r="313" spans="1:2" ht="15.5" x14ac:dyDescent="0.35">
      <c r="A313" s="49" t="s">
        <v>120</v>
      </c>
      <c r="B313" s="47">
        <f>Prev!C105</f>
        <v>0.24645411482211579</v>
      </c>
    </row>
    <row r="314" spans="1:2" ht="15.5" x14ac:dyDescent="0.35">
      <c r="A314" s="49" t="s">
        <v>121</v>
      </c>
      <c r="B314" s="47">
        <f>Prev!C106</f>
        <v>0.24645411482211577</v>
      </c>
    </row>
    <row r="315" spans="1:2" ht="15.5" x14ac:dyDescent="0.35">
      <c r="A315" s="49" t="s">
        <v>122</v>
      </c>
      <c r="B315" s="47">
        <f>Prev!C107</f>
        <v>0.24219707882541008</v>
      </c>
    </row>
    <row r="316" spans="1:2" ht="15.5" x14ac:dyDescent="0.35">
      <c r="A316" s="49" t="s">
        <v>123</v>
      </c>
      <c r="B316" s="47">
        <f>Prev!C108</f>
        <v>0.24219707882541006</v>
      </c>
    </row>
    <row r="317" spans="1:2" ht="15.5" x14ac:dyDescent="0.35">
      <c r="A317" s="49" t="s">
        <v>124</v>
      </c>
      <c r="B317" s="47">
        <f>Prev!C109</f>
        <v>0.24219707882541028</v>
      </c>
    </row>
    <row r="318" spans="1:2" ht="15.5" x14ac:dyDescent="0.35">
      <c r="A318" s="49" t="s">
        <v>125</v>
      </c>
      <c r="B318" s="47">
        <f>Prev!C110</f>
        <v>0.24219707882541014</v>
      </c>
    </row>
    <row r="319" spans="1:2" ht="15.5" x14ac:dyDescent="0.35">
      <c r="A319" s="49" t="s">
        <v>126</v>
      </c>
      <c r="B319" s="47">
        <f>Prev!C111</f>
        <v>0.28399945382095343</v>
      </c>
    </row>
    <row r="320" spans="1:2" ht="15.5" x14ac:dyDescent="0.35">
      <c r="A320" s="49" t="s">
        <v>127</v>
      </c>
      <c r="B320" s="47">
        <f>Prev!C112</f>
        <v>0.28578432264701009</v>
      </c>
    </row>
    <row r="321" spans="1:2" ht="15.5" x14ac:dyDescent="0.35">
      <c r="A321" s="49" t="s">
        <v>128</v>
      </c>
      <c r="B321" s="47">
        <f>Prev!C113</f>
        <v>0.28578432264701015</v>
      </c>
    </row>
    <row r="322" spans="1:2" ht="15.5" x14ac:dyDescent="0.35">
      <c r="A322" s="49" t="s">
        <v>129</v>
      </c>
      <c r="B322" s="47">
        <f>Prev!C114</f>
        <v>0.28578432264701015</v>
      </c>
    </row>
    <row r="323" spans="1:2" ht="15.5" x14ac:dyDescent="0.35">
      <c r="A323" s="49" t="s">
        <v>130</v>
      </c>
      <c r="B323" s="47">
        <f>Prev!C115</f>
        <v>0.28578432264701009</v>
      </c>
    </row>
    <row r="324" spans="1:2" ht="15.5" x14ac:dyDescent="0.35">
      <c r="A324" s="49" t="s">
        <v>131</v>
      </c>
      <c r="B324" s="47">
        <f>Prev!C116</f>
        <v>0.30673270982959844</v>
      </c>
    </row>
    <row r="325" spans="1:2" ht="15.5" x14ac:dyDescent="0.35">
      <c r="A325" s="49" t="s">
        <v>132</v>
      </c>
      <c r="B325" s="47">
        <f>Prev!C117</f>
        <v>0.3081875961994896</v>
      </c>
    </row>
    <row r="326" spans="1:2" ht="15.5" x14ac:dyDescent="0.35">
      <c r="A326" s="49" t="s">
        <v>133</v>
      </c>
      <c r="B326" s="47">
        <f>Prev!C118</f>
        <v>0.30818759619948932</v>
      </c>
    </row>
    <row r="327" spans="1:2" ht="15.5" x14ac:dyDescent="0.35">
      <c r="A327" s="49" t="s">
        <v>134</v>
      </c>
      <c r="B327" s="47">
        <f>Prev!C119</f>
        <v>0.30818759619948954</v>
      </c>
    </row>
    <row r="328" spans="1:2" ht="15.5" x14ac:dyDescent="0.35">
      <c r="A328" s="49" t="s">
        <v>135</v>
      </c>
      <c r="B328" s="47">
        <f>Prev!C120</f>
        <v>0.30818759619948943</v>
      </c>
    </row>
    <row r="329" spans="1:2" ht="15.5" x14ac:dyDescent="0.35">
      <c r="A329" s="49" t="s">
        <v>136</v>
      </c>
      <c r="B329" s="47">
        <f>Prev!C121</f>
        <v>0.3210550569161093</v>
      </c>
    </row>
    <row r="330" spans="1:2" ht="15.5" x14ac:dyDescent="0.35">
      <c r="A330" s="49" t="s">
        <v>137</v>
      </c>
      <c r="B330" s="47">
        <f>Prev!C122</f>
        <v>0.32081624528765407</v>
      </c>
    </row>
    <row r="331" spans="1:2" ht="15.5" x14ac:dyDescent="0.35">
      <c r="A331" s="49" t="s">
        <v>138</v>
      </c>
      <c r="B331" s="47">
        <f>Prev!C123</f>
        <v>0.32081624528765434</v>
      </c>
    </row>
    <row r="332" spans="1:2" ht="15.5" x14ac:dyDescent="0.35">
      <c r="A332" s="49" t="s">
        <v>139</v>
      </c>
      <c r="B332" s="47">
        <f>Prev!C124</f>
        <v>0.32081624528765401</v>
      </c>
    </row>
    <row r="333" spans="1:2" ht="15.5" x14ac:dyDescent="0.35">
      <c r="A333" s="49" t="s">
        <v>140</v>
      </c>
      <c r="B333" s="47">
        <f>Prev!C125</f>
        <v>0.32081624528765412</v>
      </c>
    </row>
    <row r="334" spans="1:2" ht="15.5" x14ac:dyDescent="0.35">
      <c r="A334" s="49" t="s">
        <v>141</v>
      </c>
      <c r="B334" s="47">
        <f>Prev!C126</f>
        <v>0.32234513632316225</v>
      </c>
    </row>
    <row r="335" spans="1:2" ht="15.5" x14ac:dyDescent="0.35">
      <c r="A335" s="49" t="s">
        <v>142</v>
      </c>
      <c r="B335" s="47">
        <f>Prev!C127</f>
        <v>0.32184909706630543</v>
      </c>
    </row>
    <row r="336" spans="1:2" ht="15.5" x14ac:dyDescent="0.35">
      <c r="A336" s="49" t="s">
        <v>143</v>
      </c>
      <c r="B336" s="47">
        <f>Prev!C128</f>
        <v>0.32184909706630549</v>
      </c>
    </row>
    <row r="337" spans="1:2" ht="15.5" x14ac:dyDescent="0.35">
      <c r="A337" s="49" t="s">
        <v>144</v>
      </c>
      <c r="B337" s="47">
        <f>Prev!C129</f>
        <v>0.32184909706630543</v>
      </c>
    </row>
    <row r="338" spans="1:2" ht="15.5" x14ac:dyDescent="0.35">
      <c r="A338" s="49" t="s">
        <v>145</v>
      </c>
      <c r="B338" s="47">
        <f>Prev!C130</f>
        <v>0.32184909706630543</v>
      </c>
    </row>
    <row r="339" spans="1:2" ht="15.5" x14ac:dyDescent="0.35">
      <c r="A339" s="49" t="s">
        <v>146</v>
      </c>
      <c r="B339" s="47">
        <f>Prev!C131</f>
        <v>0.33848692144444592</v>
      </c>
    </row>
    <row r="340" spans="1:2" ht="15.5" x14ac:dyDescent="0.35">
      <c r="A340" s="49" t="s">
        <v>147</v>
      </c>
      <c r="B340" s="47">
        <f>Prev!C132</f>
        <v>0.34315279828139467</v>
      </c>
    </row>
    <row r="341" spans="1:2" ht="15.5" x14ac:dyDescent="0.35">
      <c r="A341" s="49" t="s">
        <v>148</v>
      </c>
      <c r="B341" s="47">
        <f>Prev!C133</f>
        <v>0.34315279828139472</v>
      </c>
    </row>
    <row r="342" spans="1:2" ht="15.5" x14ac:dyDescent="0.35">
      <c r="A342" s="49" t="s">
        <v>149</v>
      </c>
      <c r="B342" s="47">
        <f>Prev!C134</f>
        <v>0.34315279828139478</v>
      </c>
    </row>
    <row r="343" spans="1:2" ht="15.5" x14ac:dyDescent="0.35">
      <c r="A343" s="49" t="s">
        <v>150</v>
      </c>
      <c r="B343" s="47">
        <f>Prev!C135</f>
        <v>0.34315279828139478</v>
      </c>
    </row>
    <row r="344" spans="1:2" ht="15.5" x14ac:dyDescent="0.35">
      <c r="A344" s="49" t="s">
        <v>151</v>
      </c>
      <c r="B344" s="47">
        <f>Prev!C136</f>
        <v>0.32817813627653852</v>
      </c>
    </row>
    <row r="345" spans="1:2" ht="15.5" x14ac:dyDescent="0.35">
      <c r="A345" s="49" t="s">
        <v>152</v>
      </c>
      <c r="B345" s="47">
        <f>Prev!C137</f>
        <v>0.28609700024976426</v>
      </c>
    </row>
    <row r="346" spans="1:2" ht="15.5" x14ac:dyDescent="0.35">
      <c r="A346" s="49" t="s">
        <v>153</v>
      </c>
      <c r="B346" s="47">
        <f>Prev!C138</f>
        <v>0.28609700024976453</v>
      </c>
    </row>
    <row r="347" spans="1:2" ht="15.5" x14ac:dyDescent="0.35">
      <c r="A347" s="49" t="s">
        <v>154</v>
      </c>
      <c r="B347" s="47">
        <f>Prev!C139</f>
        <v>0.28609700024976442</v>
      </c>
    </row>
    <row r="348" spans="1:2" ht="15.5" x14ac:dyDescent="0.35">
      <c r="A348" s="49" t="s">
        <v>155</v>
      </c>
      <c r="B348" s="47">
        <f>Prev!C140</f>
        <v>0.28609700024976448</v>
      </c>
    </row>
    <row r="349" spans="1:2" ht="15.5" x14ac:dyDescent="0.35">
      <c r="A349" s="49" t="s">
        <v>156</v>
      </c>
      <c r="B349" s="47">
        <f>Prev!C141</f>
        <v>0.29673299578200885</v>
      </c>
    </row>
    <row r="350" spans="1:2" ht="15.5" x14ac:dyDescent="0.35">
      <c r="A350" s="49" t="s">
        <v>157</v>
      </c>
      <c r="B350" s="47">
        <f>Prev!C142</f>
        <v>0.24845506541806786</v>
      </c>
    </row>
    <row r="351" spans="1:2" ht="15.5" x14ac:dyDescent="0.35">
      <c r="A351" s="49" t="s">
        <v>158</v>
      </c>
      <c r="B351" s="47">
        <f>Prev!C143</f>
        <v>0.24845506541806797</v>
      </c>
    </row>
    <row r="352" spans="1:2" ht="15.5" x14ac:dyDescent="0.35">
      <c r="A352" s="49" t="s">
        <v>159</v>
      </c>
      <c r="B352" s="47">
        <f>Prev!C144</f>
        <v>0.24845506541806792</v>
      </c>
    </row>
    <row r="353" spans="1:2" ht="15.5" x14ac:dyDescent="0.35">
      <c r="A353" s="49" t="s">
        <v>160</v>
      </c>
      <c r="B353" s="47">
        <f>Prev!C145</f>
        <v>0.24845506541806786</v>
      </c>
    </row>
    <row r="354" spans="1:2" ht="15.5" x14ac:dyDescent="0.35">
      <c r="A354" s="49" t="s">
        <v>161</v>
      </c>
      <c r="B354" s="47">
        <f>Prev!C146</f>
        <v>0.27213826604970925</v>
      </c>
    </row>
    <row r="355" spans="1:2" ht="15.5" x14ac:dyDescent="0.35">
      <c r="A355" s="49" t="s">
        <v>162</v>
      </c>
      <c r="B355" s="47">
        <f>Prev!C147</f>
        <v>0.32856203294602332</v>
      </c>
    </row>
    <row r="356" spans="1:2" ht="15.5" x14ac:dyDescent="0.35">
      <c r="A356" s="49" t="s">
        <v>163</v>
      </c>
      <c r="B356" s="47">
        <f>Prev!C148</f>
        <v>0.3285620329460231</v>
      </c>
    </row>
    <row r="357" spans="1:2" ht="15.5" x14ac:dyDescent="0.35">
      <c r="A357" s="49" t="s">
        <v>164</v>
      </c>
      <c r="B357" s="47">
        <f>Prev!C149</f>
        <v>0.3285620329460231</v>
      </c>
    </row>
    <row r="358" spans="1:2" ht="15.5" x14ac:dyDescent="0.35">
      <c r="A358" s="49" t="s">
        <v>165</v>
      </c>
      <c r="B358" s="47">
        <f>Prev!C150</f>
        <v>0.3285620329460231</v>
      </c>
    </row>
    <row r="359" spans="1:2" ht="15.5" x14ac:dyDescent="0.35">
      <c r="A359" s="49" t="s">
        <v>166</v>
      </c>
      <c r="B359" s="47">
        <f>Prev!C151</f>
        <v>0.31788812452774534</v>
      </c>
    </row>
    <row r="360" spans="1:2" ht="15.5" x14ac:dyDescent="0.35">
      <c r="A360" s="49" t="s">
        <v>167</v>
      </c>
      <c r="B360" s="47">
        <f>Prev!C152</f>
        <v>0.25508093687449418</v>
      </c>
    </row>
    <row r="361" spans="1:2" ht="15.5" x14ac:dyDescent="0.35">
      <c r="A361" s="49" t="s">
        <v>168</v>
      </c>
      <c r="B361" s="47">
        <f>Prev!C153</f>
        <v>0.25508093687449412</v>
      </c>
    </row>
    <row r="362" spans="1:2" ht="15.5" x14ac:dyDescent="0.35">
      <c r="A362" s="49" t="s">
        <v>169</v>
      </c>
      <c r="B362" s="47">
        <f>Prev!C154</f>
        <v>0.25508093687449412</v>
      </c>
    </row>
    <row r="363" spans="1:2" ht="15.5" x14ac:dyDescent="0.35">
      <c r="A363" s="49" t="s">
        <v>170</v>
      </c>
      <c r="B363" s="47">
        <f>Prev!C155</f>
        <v>0.25508093687449418</v>
      </c>
    </row>
    <row r="364" spans="1:2" ht="15.5" x14ac:dyDescent="0.35">
      <c r="A364" s="49" t="s">
        <v>171</v>
      </c>
      <c r="B364" s="47">
        <f>Prev!C156</f>
        <v>0.23241100901103784</v>
      </c>
    </row>
    <row r="365" spans="1:2" ht="15.5" x14ac:dyDescent="0.35">
      <c r="A365" s="49" t="s">
        <v>172</v>
      </c>
      <c r="B365" s="47">
        <f>Prev!C157</f>
        <v>0.32448925142587348</v>
      </c>
    </row>
    <row r="366" spans="1:2" ht="15.5" x14ac:dyDescent="0.35">
      <c r="A366" s="49" t="s">
        <v>173</v>
      </c>
      <c r="B366" s="47">
        <f>Prev!C158</f>
        <v>0.32448925142587359</v>
      </c>
    </row>
    <row r="367" spans="1:2" ht="15.5" x14ac:dyDescent="0.35">
      <c r="A367" s="49" t="s">
        <v>174</v>
      </c>
      <c r="B367" s="47">
        <f>Prev!C159</f>
        <v>0.32448925142587365</v>
      </c>
    </row>
    <row r="368" spans="1:2" ht="15.5" x14ac:dyDescent="0.35">
      <c r="A368" s="49" t="s">
        <v>175</v>
      </c>
      <c r="B368" s="47">
        <f>Prev!C160</f>
        <v>0.32448925142587365</v>
      </c>
    </row>
    <row r="369" spans="1:2" ht="15.5" x14ac:dyDescent="0.35">
      <c r="A369" s="49" t="s">
        <v>176</v>
      </c>
      <c r="B369" s="47">
        <f>Prev!C161</f>
        <v>0.32930136424517148</v>
      </c>
    </row>
    <row r="370" spans="1:2" ht="15.5" x14ac:dyDescent="0.35">
      <c r="A370" s="49" t="s">
        <v>177</v>
      </c>
      <c r="B370" s="47">
        <f>Prev!C162</f>
        <v>0.32526468267760711</v>
      </c>
    </row>
    <row r="371" spans="1:2" ht="15.5" x14ac:dyDescent="0.35">
      <c r="A371" s="49" t="s">
        <v>178</v>
      </c>
      <c r="B371" s="47">
        <f>Prev!C163</f>
        <v>0.32526468267760716</v>
      </c>
    </row>
    <row r="372" spans="1:2" ht="15.5" x14ac:dyDescent="0.35">
      <c r="A372" s="49" t="s">
        <v>179</v>
      </c>
      <c r="B372" s="47">
        <f>Prev!C164</f>
        <v>0.32526468267760711</v>
      </c>
    </row>
    <row r="373" spans="1:2" ht="15.5" x14ac:dyDescent="0.35">
      <c r="A373" s="49" t="s">
        <v>180</v>
      </c>
      <c r="B373" s="47">
        <f>Prev!C165</f>
        <v>0.32526468267760711</v>
      </c>
    </row>
    <row r="374" spans="1:2" ht="15.5" x14ac:dyDescent="0.35">
      <c r="A374" s="49" t="s">
        <v>181</v>
      </c>
      <c r="B374" s="47">
        <f>Prev!C166</f>
        <v>0.2838556975237872</v>
      </c>
    </row>
    <row r="375" spans="1:2" ht="15.5" x14ac:dyDescent="0.35">
      <c r="A375" s="49" t="s">
        <v>182</v>
      </c>
      <c r="B375" s="47">
        <f>Prev!C167</f>
        <v>0.23669836698708283</v>
      </c>
    </row>
    <row r="376" spans="1:2" ht="15.5" x14ac:dyDescent="0.35">
      <c r="A376" s="49" t="s">
        <v>183</v>
      </c>
      <c r="B376" s="47">
        <f>Prev!C168</f>
        <v>0.23669836698708269</v>
      </c>
    </row>
    <row r="377" spans="1:2" ht="15.5" x14ac:dyDescent="0.35">
      <c r="A377" s="49" t="s">
        <v>184</v>
      </c>
      <c r="B377" s="47">
        <f>Prev!C169</f>
        <v>0.23669836698708271</v>
      </c>
    </row>
    <row r="378" spans="1:2" ht="15.5" x14ac:dyDescent="0.35">
      <c r="A378" s="49" t="s">
        <v>185</v>
      </c>
      <c r="B378" s="47">
        <f>Prev!C170</f>
        <v>0.23669836698708269</v>
      </c>
    </row>
    <row r="379" spans="1:2" ht="15.5" x14ac:dyDescent="0.35">
      <c r="A379" s="49" t="s">
        <v>186</v>
      </c>
      <c r="B379" s="47">
        <f>Prev!C171</f>
        <v>0.23669836698708271</v>
      </c>
    </row>
    <row r="380" spans="1:2" ht="15.5" x14ac:dyDescent="0.35">
      <c r="A380" s="49" t="s">
        <v>187</v>
      </c>
      <c r="B380" s="47">
        <f>Prev!C172</f>
        <v>0.23669836698708269</v>
      </c>
    </row>
    <row r="381" spans="1:2" ht="15.5" x14ac:dyDescent="0.35">
      <c r="A381" s="49" t="s">
        <v>188</v>
      </c>
      <c r="B381" s="47">
        <f>Prev!C173</f>
        <v>0.23669836698708283</v>
      </c>
    </row>
    <row r="382" spans="1:2" ht="15.5" x14ac:dyDescent="0.35">
      <c r="A382" s="49" t="s">
        <v>189</v>
      </c>
      <c r="B382" s="47">
        <f>Prev!C174</f>
        <v>0.23669836698708271</v>
      </c>
    </row>
    <row r="383" spans="1:2" ht="15.5" x14ac:dyDescent="0.35">
      <c r="A383" s="49" t="s">
        <v>190</v>
      </c>
      <c r="B383" s="47">
        <f>Prev!C175</f>
        <v>0.23669836698708288</v>
      </c>
    </row>
    <row r="384" spans="1:2" ht="15.5" x14ac:dyDescent="0.35">
      <c r="A384" s="49" t="s">
        <v>191</v>
      </c>
      <c r="B384" s="47">
        <f>Prev!C176</f>
        <v>0.23669836698708283</v>
      </c>
    </row>
    <row r="385" spans="1:2" ht="15.5" x14ac:dyDescent="0.35">
      <c r="A385" s="49" t="s">
        <v>192</v>
      </c>
      <c r="B385" s="47">
        <f>Prev!C177</f>
        <v>0.2366983669870828</v>
      </c>
    </row>
    <row r="386" spans="1:2" ht="15.5" x14ac:dyDescent="0.35">
      <c r="A386" s="49" t="s">
        <v>193</v>
      </c>
      <c r="B386" s="47">
        <f>Prev!C178</f>
        <v>0.2366983669870826</v>
      </c>
    </row>
    <row r="387" spans="1:2" ht="15.5" x14ac:dyDescent="0.35">
      <c r="A387" s="49" t="s">
        <v>194</v>
      </c>
      <c r="B387" s="47">
        <f>Prev!C179</f>
        <v>0.23669836698708277</v>
      </c>
    </row>
    <row r="388" spans="1:2" ht="15.5" x14ac:dyDescent="0.35">
      <c r="A388" s="49" t="s">
        <v>195</v>
      </c>
      <c r="B388" s="47">
        <f>Prev!C180</f>
        <v>0.23669836698708277</v>
      </c>
    </row>
    <row r="389" spans="1:2" ht="15.5" x14ac:dyDescent="0.35">
      <c r="A389" s="49" t="s">
        <v>196</v>
      </c>
      <c r="B389" s="47">
        <f>Prev!C181</f>
        <v>0.23669836698708285</v>
      </c>
    </row>
    <row r="390" spans="1:2" ht="15.5" x14ac:dyDescent="0.35">
      <c r="A390" s="49" t="s">
        <v>197</v>
      </c>
      <c r="B390" s="47">
        <f>Prev!C182</f>
        <v>0.23669836698708277</v>
      </c>
    </row>
    <row r="391" spans="1:2" ht="15.5" x14ac:dyDescent="0.35">
      <c r="A391" s="49" t="s">
        <v>198</v>
      </c>
      <c r="B391" s="47">
        <f>Prev!C183</f>
        <v>0.23669836698708277</v>
      </c>
    </row>
    <row r="392" spans="1:2" ht="15.5" x14ac:dyDescent="0.35">
      <c r="A392" s="49" t="s">
        <v>199</v>
      </c>
      <c r="B392" s="47">
        <f>Prev!C184</f>
        <v>0.23669836698708277</v>
      </c>
    </row>
    <row r="393" spans="1:2" ht="15.5" x14ac:dyDescent="0.35">
      <c r="A393" s="49" t="s">
        <v>200</v>
      </c>
      <c r="B393" s="47">
        <f>Prev!C185</f>
        <v>0.23669836698708277</v>
      </c>
    </row>
    <row r="394" spans="1:2" ht="15.5" x14ac:dyDescent="0.35">
      <c r="A394" s="49" t="s">
        <v>201</v>
      </c>
      <c r="B394" s="47">
        <f>Prev!C186</f>
        <v>0.2366983669870826</v>
      </c>
    </row>
    <row r="395" spans="1:2" ht="15.5" x14ac:dyDescent="0.35">
      <c r="A395" s="49" t="s">
        <v>202</v>
      </c>
      <c r="B395" s="47">
        <f>Prev!C187</f>
        <v>0.23669836698708277</v>
      </c>
    </row>
    <row r="396" spans="1:2" ht="15.5" x14ac:dyDescent="0.35">
      <c r="A396" s="49" t="s">
        <v>203</v>
      </c>
      <c r="B396" s="47">
        <f>Prev!C188</f>
        <v>0.23669836698708271</v>
      </c>
    </row>
    <row r="397" spans="1:2" ht="15.5" x14ac:dyDescent="0.35">
      <c r="A397" s="49" t="s">
        <v>204</v>
      </c>
      <c r="B397" s="47">
        <f>Prev!C189</f>
        <v>0.23669836698708271</v>
      </c>
    </row>
    <row r="398" spans="1:2" ht="15.5" x14ac:dyDescent="0.35">
      <c r="A398" s="49" t="s">
        <v>205</v>
      </c>
      <c r="B398" s="47">
        <f>Prev!C190</f>
        <v>0.23669836698708271</v>
      </c>
    </row>
    <row r="399" spans="1:2" ht="15.5" x14ac:dyDescent="0.35">
      <c r="A399" s="49" t="s">
        <v>206</v>
      </c>
      <c r="B399" s="47">
        <f>Prev!C191</f>
        <v>0.23669836698708271</v>
      </c>
    </row>
    <row r="400" spans="1:2" ht="15.5" x14ac:dyDescent="0.35">
      <c r="A400" s="49" t="s">
        <v>207</v>
      </c>
      <c r="B400" s="47">
        <f>Prev!C192</f>
        <v>0.23669836698708271</v>
      </c>
    </row>
    <row r="401" spans="1:2" ht="15.5" x14ac:dyDescent="0.35">
      <c r="A401" s="49" t="s">
        <v>208</v>
      </c>
      <c r="B401" s="47">
        <f>Prev!C193</f>
        <v>0.23669836698708271</v>
      </c>
    </row>
    <row r="402" spans="1:2" ht="15.5" x14ac:dyDescent="0.35">
      <c r="A402" s="49" t="s">
        <v>209</v>
      </c>
      <c r="B402" s="47">
        <f>Prev!C194</f>
        <v>0.23669836698708271</v>
      </c>
    </row>
    <row r="403" spans="1:2" ht="15.5" x14ac:dyDescent="0.35">
      <c r="A403" s="49" t="s">
        <v>210</v>
      </c>
      <c r="B403" s="47">
        <f>Prev!C195</f>
        <v>0.23669836698708271</v>
      </c>
    </row>
    <row r="404" spans="1:2" ht="15.5" x14ac:dyDescent="0.35">
      <c r="A404" s="49" t="s">
        <v>211</v>
      </c>
      <c r="B404" s="47">
        <f>Prev!C196</f>
        <v>0.23669836698708271</v>
      </c>
    </row>
    <row r="405" spans="1:2" ht="15.5" x14ac:dyDescent="0.35">
      <c r="A405" s="49" t="s">
        <v>212</v>
      </c>
      <c r="B405" s="47">
        <f>Prev!C197</f>
        <v>0.23669836698708271</v>
      </c>
    </row>
    <row r="406" spans="1:2" ht="15.5" x14ac:dyDescent="0.35">
      <c r="A406" s="49" t="s">
        <v>213</v>
      </c>
      <c r="B406" s="47">
        <f>Prev!C198</f>
        <v>0.23669836698708271</v>
      </c>
    </row>
    <row r="407" spans="1:2" ht="15.5" x14ac:dyDescent="0.35">
      <c r="A407" s="49" t="s">
        <v>214</v>
      </c>
      <c r="B407" s="47">
        <f>Prev!C199</f>
        <v>0.23669836698708271</v>
      </c>
    </row>
    <row r="408" spans="1:2" ht="15.5" x14ac:dyDescent="0.35">
      <c r="A408" s="49" t="s">
        <v>215</v>
      </c>
      <c r="B408" s="47">
        <f>Prev!C200</f>
        <v>0.23669836698708271</v>
      </c>
    </row>
    <row r="409" spans="1:2" ht="15.5" x14ac:dyDescent="0.35">
      <c r="A409" s="49" t="s">
        <v>216</v>
      </c>
      <c r="B409" s="47">
        <f>Prev!C201</f>
        <v>0.23669836698708271</v>
      </c>
    </row>
    <row r="410" spans="1:2" ht="15.5" x14ac:dyDescent="0.35">
      <c r="A410" s="49" t="s">
        <v>217</v>
      </c>
      <c r="B410" s="47">
        <f>Prev!C202</f>
        <v>0.23669836698708271</v>
      </c>
    </row>
    <row r="411" spans="1:2" ht="15.5" x14ac:dyDescent="0.35">
      <c r="A411" s="49" t="s">
        <v>218</v>
      </c>
      <c r="B411" s="47">
        <f>Prev!C203</f>
        <v>0.23669836698708271</v>
      </c>
    </row>
    <row r="412" spans="1:2" ht="15.5" x14ac:dyDescent="0.35">
      <c r="A412" s="49" t="s">
        <v>219</v>
      </c>
      <c r="B412" s="47" t="e">
        <f>Prev!C204</f>
        <v>#NUM!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15</vt:i4>
      </vt:variant>
    </vt:vector>
  </HeadingPairs>
  <TitlesOfParts>
    <vt:vector size="15" baseType="lpstr">
      <vt:lpstr>BMI prev</vt:lpstr>
      <vt:lpstr>RRs</vt:lpstr>
      <vt:lpstr>Prev</vt:lpstr>
      <vt:lpstr>PIF</vt:lpstr>
      <vt:lpstr>CHD</vt:lpstr>
      <vt:lpstr>Stroke</vt:lpstr>
      <vt:lpstr>HHD</vt:lpstr>
      <vt:lpstr>Diabetes</vt:lpstr>
      <vt:lpstr>CKD</vt:lpstr>
      <vt:lpstr>Cirrhosis</vt:lpstr>
      <vt:lpstr>Colon CA</vt:lpstr>
      <vt:lpstr>Kidney CA</vt:lpstr>
      <vt:lpstr>Liver CA</vt:lpstr>
      <vt:lpstr>Breast CA</vt:lpstr>
      <vt:lpstr>Pancreas CA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EDUARDO AUGUSTO FERNANDES NILSON</dc:creator>
  <cp:lastModifiedBy>EDUARDO NILSON</cp:lastModifiedBy>
  <dcterms:created xsi:type="dcterms:W3CDTF">2021-04-13T12:15:26Z</dcterms:created>
  <dcterms:modified xsi:type="dcterms:W3CDTF">2022-04-04T19:36:57Z</dcterms:modified>
</cp:coreProperties>
</file>